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sdn\OneDrive\Desktop\autocall pricer excel v100\"/>
    </mc:Choice>
  </mc:AlternateContent>
  <xr:revisionPtr revIDLastSave="0" documentId="13_ncr:1_{2DB461FC-9705-42A9-9DE9-B159E8ABA4CF}" xr6:coauthVersionLast="47" xr6:coauthVersionMax="47" xr10:uidLastSave="{00000000-0000-0000-0000-000000000000}"/>
  <bookViews>
    <workbookView xWindow="2422" yWindow="2422" windowWidth="16201" windowHeight="9308" tabRatio="841" xr2:uid="{00000000-000D-0000-FFFF-FFFF00000000}"/>
  </bookViews>
  <sheets>
    <sheet name="Market" sheetId="130" r:id="rId1"/>
    <sheet name="Market-LocalVol" sheetId="89" r:id="rId2"/>
    <sheet name="ELS_List" sheetId="159" r:id="rId3"/>
    <sheet name="ELS_Pricing" sheetId="170" r:id="rId4"/>
    <sheet name="AC_Pricer" sheetId="62" r:id="rId5"/>
    <sheet name="Holidays" sheetId="154" r:id="rId6"/>
  </sheets>
  <functionGroups builtInGroupCount="19"/>
  <definedNames>
    <definedName name="_xlnm._FilterDatabase" localSheetId="4" hidden="1">AC_Pricer!$B$23:$E$32</definedName>
    <definedName name="_xlnm._FilterDatabase" localSheetId="2" hidden="1">ELS_List!$A$8:$DA$293</definedName>
    <definedName name="_xlnm._FilterDatabase" localSheetId="3" hidden="1">ELS_Pricing!$A$8:$AQ$8</definedName>
    <definedName name="_xlnm._FilterDatabase" localSheetId="0" hidden="1">Market!$H$1:$I$3</definedName>
    <definedName name="_xlnm._FilterDatabase" localSheetId="1" hidden="1">'Market-LocalVol'!$A$7:$DA$59</definedName>
    <definedName name="alive_yn" localSheetId="4">AC_Pricer!$C$43</definedName>
    <definedName name="asset_code" localSheetId="4">AC_Pricer!$C$4</definedName>
    <definedName name="auto_save" localSheetId="3">ELS_Pricing!$O$3</definedName>
    <definedName name="auto_save_freq" localSheetId="3">ELS_Pricing!$P$3</definedName>
    <definedName name="Autocall_YN" localSheetId="4">AC_Pricer!$M$7</definedName>
    <definedName name="bool_code" localSheetId="4">AC_Pricer!$AN$11:$AO$12</definedName>
    <definedName name="buffer_ratio" localSheetId="4">AC_Pricer!$AA$15</definedName>
    <definedName name="bump_greek" localSheetId="4">AC_Pricer!$I$9</definedName>
    <definedName name="buy_sell" localSheetId="4">AC_Pricer!$C$46</definedName>
    <definedName name="Call_PR" localSheetId="4">AC_Pricer!$C$17</definedName>
    <definedName name="call_put" localSheetId="4">AC_Pricer!$C$15</definedName>
    <definedName name="call_put_code" localSheetId="4">AC_Pricer!$AN$3:$AO$4</definedName>
    <definedName name="Call_Strike" localSheetId="4">AC_Pricer!$C$16</definedName>
    <definedName name="CCY" localSheetId="4">AC_Pricer!$C$48</definedName>
    <definedName name="check_autocall" localSheetId="3">ELS_Pricing!$G$5</definedName>
    <definedName name="chkConv" localSheetId="4">AC_Pricer!$I$30</definedName>
    <definedName name="chkCorr" localSheetId="4">AC_Pricer!$I$26</definedName>
    <definedName name="chkCrossGamma" localSheetId="4">AC_Pricer!$I$21</definedName>
    <definedName name="chkDeltaAdj2" localSheetId="4">AC_Pricer!$I$35</definedName>
    <definedName name="chkDeltaGamma" localSheetId="4">AC_Pricer!$I$18</definedName>
    <definedName name="chkDuration" localSheetId="4">AC_Pricer!$I$28</definedName>
    <definedName name="chkLocalCorrelation" localSheetId="4">AC_Pricer!$I$13</definedName>
    <definedName name="chkOpenGreeks" localSheetId="4">AC_Pricer!$I$33</definedName>
    <definedName name="chkRho" localSheetId="4">AC_Pricer!$I$27</definedName>
    <definedName name="chkSkew" localSheetId="4">AC_Pricer!$I$24</definedName>
    <definedName name="chkSnapshot" localSheetId="4">AC_Pricer!$I$32</definedName>
    <definedName name="chkStickyMoneynessDeltaGamma" localSheetId="4">AC_Pricer!$I$19</definedName>
    <definedName name="chkStickyStrikeDelta" localSheetId="4">AC_Pricer!$I$20</definedName>
    <definedName name="chkStrikeSmoothing" localSheetId="4">AC_Pricer!$I$14</definedName>
    <definedName name="chkTermConv" localSheetId="4">AC_Pricer!$I$31</definedName>
    <definedName name="chkTermSkew" localSheetId="4">AC_Pricer!$I$25</definedName>
    <definedName name="chkTermVega" localSheetId="4">AC_Pricer!$I$23</definedName>
    <definedName name="chkTheta" localSheetId="4">AC_Pricer!$I$29</definedName>
    <definedName name="chkVega" localSheetId="4">AC_Pricer!$I$22</definedName>
    <definedName name="chkVegaPL" localSheetId="4">AC_Pricer!$I$34</definedName>
    <definedName name="clear_price" localSheetId="3">ELS_Pricing!$O$2</definedName>
    <definedName name="close_delta_adj_col">#REF!</definedName>
    <definedName name="close_delta_col">#REF!</definedName>
    <definedName name="close_duration_col">#REF!</definedName>
    <definedName name="close_gamma_col">#REF!</definedName>
    <definedName name="close_sticky_moneyness_delta_col">#REF!</definedName>
    <definedName name="close_vega_col">#REF!</definedName>
    <definedName name="confirmed_yn" localSheetId="4">AC_Pricer!$C$44</definedName>
    <definedName name="Corr_Sens." localSheetId="4">AC_Pricer!$AA$8</definedName>
    <definedName name="CORR_SKEW_ENABLE">AC_Pricer!$I$13</definedName>
    <definedName name="correlation_table" localSheetId="0">Market!$HK$9:$IJ$34</definedName>
    <definedName name="cpn_frequency" localSheetId="4">AC_Pricer!$C$36</definedName>
    <definedName name="cpn_on_call" localSheetId="4">AC_Pricer!$C$56</definedName>
    <definedName name="cpn_schedule_start" localSheetId="4">AC_Pricer!$M$56</definedName>
    <definedName name="cur_seq" localSheetId="3">ELS_Pricing!$B$8</definedName>
    <definedName name="current_date" localSheetId="4">AC_Pricer!$I$2</definedName>
    <definedName name="days_per_step" localSheetId="4">AC_Pricer!$I$6</definedName>
    <definedName name="DCF_KRW" localSheetId="0">Market!$IL$8</definedName>
    <definedName name="DCF_USD" localSheetId="0">Market!$IX$8</definedName>
    <definedName name="delta" localSheetId="4">AC_Pricer!$O$8</definedName>
    <definedName name="delta_adj" localSheetId="4">AC_Pricer!$Z$8</definedName>
    <definedName name="dummy" localSheetId="4">AC_Pricer!$C$32</definedName>
    <definedName name="Duration" localSheetId="4">AC_Pricer!$X$8</definedName>
    <definedName name="Early_Exit_Flag" localSheetId="4">AC_Pricer!$C$20</definedName>
    <definedName name="early_exit_schedule_start" localSheetId="4">AC_Pricer!$W$56</definedName>
    <definedName name="ee_date" localSheetId="4">AC_Pricer!$C$46</definedName>
    <definedName name="ejectable_flag" localSheetId="4">AC_Pricer!$C$10</definedName>
    <definedName name="ejectable_order_on_call" localSheetId="4">AC_Pricer!$K$56</definedName>
    <definedName name="ejected_ul_flag" localSheetId="4">AC_Pricer!$C$8:$E$8</definedName>
    <definedName name="elapsed_time" localSheetId="3">ELS_Pricing!$C$8</definedName>
    <definedName name="eswap_code_col">#REF!</definedName>
    <definedName name="eswap_qty_col">#REF!</definedName>
    <definedName name="fdm_scheme" localSheetId="4">AC_Pricer!$I$7</definedName>
    <definedName name="floating_leg_start" localSheetId="4">AC_Pricer!$T$56</definedName>
    <definedName name="floor_value" localSheetId="4">AC_Pricer!$C$18</definedName>
    <definedName name="from_seq" localSheetId="3">ELS_Pricing!$M$4</definedName>
    <definedName name="fund_code_c" localSheetId="4">AC_Pricer!$C$3</definedName>
    <definedName name="fund_code_m" localSheetId="4">AC_Pricer!$C$2</definedName>
    <definedName name="futopt_fundcode_col">#REF!</definedName>
    <definedName name="futopt_gamma_col">#REF!</definedName>
    <definedName name="futopt_iscd_col">#REF!</definedName>
    <definedName name="futopt_lv_delta_col">#REF!</definedName>
    <definedName name="futopt_qty_col">#REF!</definedName>
    <definedName name="futopt_sm_delta_col">#REF!</definedName>
    <definedName name="futopt_vega_col">#REF!</definedName>
    <definedName name="gamma" localSheetId="4">AC_Pricer!$Q$8</definedName>
    <definedName name="GREEKS_ENABLE">AC_Pricer!$I$36</definedName>
    <definedName name="Hedge_Cost" localSheetId="4">AC_Pricer!$C$50</definedName>
    <definedName name="hedge_type" localSheetId="2">ELS_List!$C$4</definedName>
    <definedName name="Holidays" localSheetId="5">Holidays!$A$2:$A$238</definedName>
    <definedName name="HSCEI" localSheetId="0">Market!$Z$8</definedName>
    <definedName name="HSCEI_local_vol_surface" localSheetId="1">'Market-LocalVol'!$B$171</definedName>
    <definedName name="HSI" localSheetId="0">Market!$AL$8</definedName>
    <definedName name="HSI_local_vol_surface" localSheetId="1">'Market-LocalVol'!$B$225</definedName>
    <definedName name="including_ids_yn" localSheetId="2">ELS_List!$G$3</definedName>
    <definedName name="insert_greeks" localSheetId="3">ELS_Pricing!#REF!</definedName>
    <definedName name="insert_price" localSheetId="3">ELS_Pricing!#REF!</definedName>
    <definedName name="instrument_type" localSheetId="4">AC_Pricer!$C$45</definedName>
    <definedName name="Instrument_type_code" localSheetId="4">AC_Pricer!$AN$17:$AO$19</definedName>
    <definedName name="isQuote" localSheetId="4">AC_Pricer!$F$3</definedName>
    <definedName name="issue_cost" localSheetId="4">AC_Pricer!$C$49</definedName>
    <definedName name="ki_adj_pct" localSheetId="4">AC_Pricer!$C$29</definedName>
    <definedName name="ki_barrier" localSheetId="4">AC_Pricer!$C$24:$E$24</definedName>
    <definedName name="KI_Barrier_Shift" localSheetId="4">AC_Pricer!$J$15</definedName>
    <definedName name="ki_flag" localSheetId="4">AC_Pricer!$C$22</definedName>
    <definedName name="KI_Monitoring_Freq" localSheetId="4">AC_Pricer!$C$31</definedName>
    <definedName name="ki_performance_type" localSheetId="4">AC_Pricer!$C$26</definedName>
    <definedName name="KI_SHIFT_ENABLE">AC_Pricer!$I$15</definedName>
    <definedName name="ki_touch_flag" localSheetId="4">AC_Pricer!$C$23</definedName>
    <definedName name="KOSPI200" localSheetId="0">Market!$B$8</definedName>
    <definedName name="KOSPI200_local_vol_surface" localSheetId="1">'Market-LocalVol'!$B$9</definedName>
    <definedName name="KR7000030007" localSheetId="0">Market!$ED$8</definedName>
    <definedName name="KR7000030007_local_vol_surface" localSheetId="1">'Market-LocalVol'!$B$549</definedName>
    <definedName name="KR7005380001" localSheetId="0">Market!$DF$8</definedName>
    <definedName name="KR7005380001_local_vol_surface" localSheetId="1">'Market-LocalVol'!$B$441</definedName>
    <definedName name="KR7005490008" localSheetId="0">Market!$GL$8</definedName>
    <definedName name="KR7005490008_local_vol_surface" localSheetId="1">'Market-LocalVol'!$B$819</definedName>
    <definedName name="KR7005930003" localSheetId="0">Market!$DR$8</definedName>
    <definedName name="KR7005930003_local_vol_surface" localSheetId="1">'Market-LocalVol'!$B$495</definedName>
    <definedName name="KR7018260000" localSheetId="0">Market!$FZ$8</definedName>
    <definedName name="KR7018260000_local_vol_surface" localSheetId="1">'Market-LocalVol'!$B$765</definedName>
    <definedName name="KR7028260008" localSheetId="0">Market!$EP$8</definedName>
    <definedName name="KR7028260008_local_vol_surface" localSheetId="1">'Market-LocalVol'!$B$603</definedName>
    <definedName name="KR7034220004" localSheetId="0">Market!$GX$8</definedName>
    <definedName name="KR7034220004_local_vol_surface" localSheetId="1">'Market-LocalVol'!$B$873</definedName>
    <definedName name="KR7035420009" localSheetId="0">Market!$FN$8</definedName>
    <definedName name="KR7035420009_local_vol_surface" localSheetId="1">'Market-LocalVol'!$B$711</definedName>
    <definedName name="KR7105560007" localSheetId="0">Market!$FB$8</definedName>
    <definedName name="KR7105560007_local_vol_surface" localSheetId="1">'Market-LocalVol'!$B$657</definedName>
    <definedName name="KRD020021147" localSheetId="0">Market!$N$8</definedName>
    <definedName name="market_date" localSheetId="0">Market!$D$2</definedName>
    <definedName name="market_date" localSheetId="1">'Market-LocalVol'!$B$3</definedName>
    <definedName name="market_prevdate" localSheetId="0">Market!$D$3</definedName>
    <definedName name="market_prevdate" localSheetId="1">'Market-LocalVol'!$B$5</definedName>
    <definedName name="market_source" localSheetId="0">Market!$D$4</definedName>
    <definedName name="market_source" localSheetId="1">'Market-LocalVol'!$C$3</definedName>
    <definedName name="maturity_date" localSheetId="4">AC_Pricer!$C$13</definedName>
    <definedName name="mid_day_greek" localSheetId="4">AC_Pricer!$I$8</definedName>
    <definedName name="min_correlation_table" localSheetId="0">Market!$HK$97:$IJ$122</definedName>
    <definedName name="missed_prod_only" localSheetId="3">ELS_Pricing!$M$2</definedName>
    <definedName name="Monthly_Coupon_Flag" localSheetId="4">AC_Pricer!$C$34</definedName>
    <definedName name="Monthly_Cpn" localSheetId="4">AC_Pricer!$C$35</definedName>
    <definedName name="NKY" localSheetId="0">Market!$BV$8</definedName>
    <definedName name="NKY_local_vol_surface" localSheetId="1">'Market-LocalVol'!$B$279</definedName>
    <definedName name="no_of_coupon_schedule" localSheetId="4">AC_Pricer!$M$53</definedName>
    <definedName name="no_of_early_exit_schedule" localSheetId="4">AC_Pricer!$W$53</definedName>
    <definedName name="no_of_floating_leg" localSheetId="4">AC_Pricer!$T$53</definedName>
    <definedName name="no_of_schedules" localSheetId="4">AC_Pricer!$B$53</definedName>
    <definedName name="no_of_term" localSheetId="4">AC_Pricer!$M$23</definedName>
    <definedName name="no_of_trials" localSheetId="4">AC_Pricer!$I$11</definedName>
    <definedName name="No_of_Underlying" localSheetId="4">AC_Pricer!$C$5</definedName>
    <definedName name="notional" localSheetId="4">AC_Pricer!$C$47</definedName>
    <definedName name="NVDA" localSheetId="0">Market!$CT$8</definedName>
    <definedName name="NVDA_local_vol_surface" localSheetId="1">'Market-LocalVol'!$B$387</definedName>
    <definedName name="PAYOFF_SMOOTHING_ENABLE">AC_Pricer!$I$14</definedName>
    <definedName name="performance_type" localSheetId="4">AC_Pricer!$C$19</definedName>
    <definedName name="performance_type_code" localSheetId="4">AC_Pricer!$AN$21:$AO$25</definedName>
    <definedName name="performance_type_on_call" localSheetId="4">AC_Pricer!$I$56</definedName>
    <definedName name="POPUP_WARNING_ENABLE">#REF!</definedName>
    <definedName name="price" localSheetId="4">AC_Pricer!$M$16</definedName>
    <definedName name="PriceByVolChg" localSheetId="4">AC_Pricer!$AD$8</definedName>
    <definedName name="pricing_target" localSheetId="3">ELS_Pricing!$M$3</definedName>
    <definedName name="Put_Add_CPN" localSheetId="4">AC_Pricer!$C$28</definedName>
    <definedName name="put_participation" localSheetId="4">AC_Pricer!$C$30</definedName>
    <definedName name="put_strike" localSheetId="4">AC_Pricer!$C$27</definedName>
    <definedName name="ra_cpn" localSheetId="4">AC_Pricer!$C$39</definedName>
    <definedName name="ra_max" localSheetId="4">AC_Pricer!$D$41</definedName>
    <definedName name="ra_min" localSheetId="4">AC_Pricer!$C$41</definedName>
    <definedName name="ra_tenor" localSheetId="4">AC_Pricer!$C$40</definedName>
    <definedName name="Range_Accrual_Flag" localSheetId="4">AC_Pricer!$C$38</definedName>
    <definedName name="Rate_Spread" localSheetId="4">AC_Pricer!$I$12</definedName>
    <definedName name="reference" localSheetId="4">AC_Pricer!$C$7:$E$7</definedName>
    <definedName name="Rho" localSheetId="4">AC_Pricer!$O$16</definedName>
    <definedName name="rho_ul" localSheetId="4">AC_Pricer!$W$8</definedName>
    <definedName name="SCENARIO_ENABLE">Market!$I$2</definedName>
    <definedName name="SCENARIO_ID">Market!$I$3</definedName>
    <definedName name="schedule_start" localSheetId="4">AC_Pricer!$B$56</definedName>
    <definedName name="scheme_code" localSheetId="4">AC_Pricer!$AN$6:$AO$9</definedName>
    <definedName name="settlement_date" localSheetId="4">AC_Pricer!$C$12</definedName>
    <definedName name="skew" localSheetId="4">AC_Pricer!$Y$8</definedName>
    <definedName name="skew_sensitivity" localSheetId="4">AC_Pricer!$U$8</definedName>
    <definedName name="SPX" localSheetId="0">Market!$BJ$8</definedName>
    <definedName name="SPX_local_vol_surface" localSheetId="1">'Market-LocalVol'!$B$63</definedName>
    <definedName name="sticky_moneyness_delta" localSheetId="4">AC_Pricer!$P$8</definedName>
    <definedName name="strike_rate" localSheetId="4">AC_Pricer!$F$56</definedName>
    <definedName name="strike_shift" localSheetId="4">AC_Pricer!$J$14</definedName>
    <definedName name="strike_smoothing_width" localSheetId="4">AC_Pricer!$J$56</definedName>
    <definedName name="SX5E" localSheetId="0">Market!$AX$8</definedName>
    <definedName name="SX5E_local_vol_surface" localSheetId="1">'Market-LocalVol'!$B$117</definedName>
    <definedName name="t_grid" localSheetId="4">AC_Pricer!$I$5</definedName>
    <definedName name="target_date" localSheetId="2">ELS_List!$C$3</definedName>
    <definedName name="target_date" localSheetId="3">ELS_Pricing!$C$3</definedName>
    <definedName name="TBL_ELS">#REF!</definedName>
    <definedName name="TBL_ELS_LIST">ELS_List!$B$9:$CY$1498</definedName>
    <definedName name="TBL_ELS_PRICING_LIST">ELS_Pricing!$B$9:$AP$1501</definedName>
    <definedName name="TBL_FUTOPT">#REF!</definedName>
    <definedName name="tenor_code" localSheetId="4">AC_Pricer!$AN$27:$AO$37</definedName>
    <definedName name="Term_Vega_Start" localSheetId="4">AC_Pricer!$M$24</definedName>
    <definedName name="theta" localSheetId="4">AC_Pricer!$N$16</definedName>
    <definedName name="to_seq" localSheetId="3">ELS_Pricing!$M$5</definedName>
    <definedName name="TSLA" localSheetId="0">Market!$CH$8</definedName>
    <definedName name="TSLA_local_vol_surface" localSheetId="1">'Market-LocalVol'!$B$333</definedName>
    <definedName name="txtComment" localSheetId="4">AC_Pricer!#REF!</definedName>
    <definedName name="ua_close_spot" localSheetId="4">AC_Pricer!$AH$4:$AL$40</definedName>
    <definedName name="ul_code" localSheetId="4">AC_Pricer!$C$6:$E$6</definedName>
    <definedName name="ul_code_list" localSheetId="4">AC_Pricer!$AH$4:$AH$40</definedName>
    <definedName name="ul_spot" localSheetId="4">AC_Pricer!$N$8</definedName>
    <definedName name="USDKRW">Market!$E$2</definedName>
    <definedName name="v_grid" localSheetId="4">AC_Pricer!$I$4</definedName>
    <definedName name="value_date" localSheetId="4">AC_Pricer!$C$11</definedName>
    <definedName name="Vanna" localSheetId="4">AC_Pricer!$V$8</definedName>
    <definedName name="vega" localSheetId="4">AC_Pricer!$T$8</definedName>
    <definedName name="vol_scheme" localSheetId="4">AC_Pricer!$I$10</definedName>
    <definedName name="vol_scheme_code" localSheetId="4">AC_Pricer!$AN$14:$AO$15</definedName>
    <definedName name="vol_type" localSheetId="1">'Market-LocalVol'!$D$3</definedName>
    <definedName name="x_grid" localSheetId="4">AC_Pricer!$I$3</definedName>
  </definedNames>
  <calcPr calcId="191029"/>
  <webPublishing allowPng="1" targetScreenSize="1024x768" codePage="94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A38" i="130" l="1"/>
  <c r="DA37" i="130"/>
  <c r="DA43" i="130"/>
  <c r="DA42" i="130"/>
  <c r="DA41" i="130"/>
  <c r="DA40" i="130"/>
  <c r="CV38" i="130"/>
  <c r="CV37" i="130"/>
  <c r="CV43" i="130"/>
  <c r="CV42" i="130"/>
  <c r="CV41" i="130"/>
  <c r="CV40" i="130"/>
  <c r="CO38" i="130"/>
  <c r="CO37" i="130"/>
  <c r="CO43" i="130"/>
  <c r="CO42" i="130"/>
  <c r="CO41" i="130"/>
  <c r="CO40" i="130"/>
  <c r="CJ38" i="130"/>
  <c r="CJ37" i="130"/>
  <c r="CJ43" i="130"/>
  <c r="CJ42" i="130"/>
  <c r="CJ41" i="130"/>
  <c r="CJ40" i="130"/>
  <c r="I38" i="130"/>
  <c r="I37" i="130"/>
  <c r="I43" i="130"/>
  <c r="I42" i="130"/>
  <c r="I41" i="130"/>
  <c r="I40" i="130"/>
  <c r="D38" i="130"/>
  <c r="D37" i="130"/>
  <c r="D43" i="130"/>
  <c r="D42" i="130"/>
  <c r="D41" i="130"/>
  <c r="D40" i="130"/>
  <c r="CC38" i="130"/>
  <c r="CC37" i="130"/>
  <c r="CC43" i="130"/>
  <c r="CC42" i="130"/>
  <c r="CC41" i="130"/>
  <c r="CC40" i="130"/>
  <c r="BX38" i="130"/>
  <c r="BX37" i="130"/>
  <c r="BX43" i="130"/>
  <c r="BX42" i="130"/>
  <c r="BX41" i="130"/>
  <c r="BX40" i="130"/>
  <c r="BQ38" i="130"/>
  <c r="BQ37" i="130"/>
  <c r="BQ43" i="130"/>
  <c r="BQ42" i="130"/>
  <c r="BQ41" i="130"/>
  <c r="BQ40" i="130"/>
  <c r="BL38" i="130"/>
  <c r="BL37" i="130"/>
  <c r="BL43" i="130"/>
  <c r="BL42" i="130"/>
  <c r="BL41" i="130"/>
  <c r="BL40" i="130"/>
  <c r="BE38" i="130"/>
  <c r="BE37" i="130"/>
  <c r="BE43" i="130"/>
  <c r="BE42" i="130"/>
  <c r="BE41" i="130"/>
  <c r="BE40" i="130"/>
  <c r="AZ38" i="130"/>
  <c r="AZ37" i="130"/>
  <c r="AZ43" i="130"/>
  <c r="AZ42" i="130"/>
  <c r="AZ41" i="130"/>
  <c r="AZ40" i="130"/>
  <c r="AS38" i="130"/>
  <c r="AS37" i="130"/>
  <c r="AS43" i="130"/>
  <c r="AS42" i="130"/>
  <c r="AS41" i="130"/>
  <c r="AS40" i="130"/>
  <c r="AN38" i="130"/>
  <c r="AN37" i="130"/>
  <c r="AN43" i="130"/>
  <c r="AN42" i="130"/>
  <c r="AN41" i="130"/>
  <c r="AN40" i="130"/>
  <c r="AG38" i="130"/>
  <c r="AG37" i="130"/>
  <c r="AG43" i="130"/>
  <c r="AG42" i="130"/>
  <c r="AG41" i="130"/>
  <c r="AG40" i="130"/>
  <c r="AB38" i="130"/>
  <c r="AB37" i="130"/>
  <c r="AB43" i="130"/>
  <c r="AB42" i="130"/>
  <c r="AB41" i="130"/>
  <c r="AB40" i="130"/>
  <c r="AA6" i="159" l="1"/>
  <c r="B386" i="89" l="1"/>
  <c r="AJ22" i="62" l="1"/>
  <c r="AJ21" i="62"/>
  <c r="AJ20" i="62"/>
  <c r="AI22" i="62"/>
  <c r="AI20" i="62"/>
  <c r="AI21" i="62"/>
  <c r="C386" i="89" l="1"/>
  <c r="AL22" i="62"/>
  <c r="AL21" i="62"/>
  <c r="AL20" i="62"/>
  <c r="AL19" i="62"/>
  <c r="AK21" i="62"/>
  <c r="DD386" i="89"/>
  <c r="DC386" i="89"/>
  <c r="DD48" i="130"/>
  <c r="DD47" i="130"/>
  <c r="DD46" i="130"/>
  <c r="DD42" i="130"/>
  <c r="DD41" i="130"/>
  <c r="DD40" i="130"/>
  <c r="DD39" i="130"/>
  <c r="DD38" i="130"/>
  <c r="DD37" i="130"/>
  <c r="DD36" i="130"/>
  <c r="DD35" i="130"/>
  <c r="DD34" i="130"/>
  <c r="DD33" i="130"/>
  <c r="DD32" i="130"/>
  <c r="DD31" i="130"/>
  <c r="DD28" i="130"/>
  <c r="DD27" i="130"/>
  <c r="DD26" i="130"/>
  <c r="DD25" i="130"/>
  <c r="DD24" i="130"/>
  <c r="DD23" i="130"/>
  <c r="DD22" i="130"/>
  <c r="DD21" i="130"/>
  <c r="DD20" i="130"/>
  <c r="DD19" i="130"/>
  <c r="DD18" i="130"/>
  <c r="DD17" i="130"/>
  <c r="DD16" i="130"/>
  <c r="DA13" i="130"/>
  <c r="CV13" i="130"/>
  <c r="DD11" i="130"/>
  <c r="AK22" i="62" l="1"/>
  <c r="AI19" i="62" l="1"/>
  <c r="AJ19" i="62" l="1"/>
  <c r="AK19" i="62" l="1"/>
  <c r="B332" i="89"/>
  <c r="DD332" i="89"/>
  <c r="DC332" i="89"/>
  <c r="C332" i="89"/>
  <c r="AK20" i="62" l="1"/>
  <c r="CR48" i="130"/>
  <c r="CR47" i="130"/>
  <c r="CR46" i="130"/>
  <c r="CR42" i="130"/>
  <c r="CR41" i="130"/>
  <c r="CR39" i="130"/>
  <c r="CR37" i="130"/>
  <c r="CR36" i="130"/>
  <c r="CR35" i="130"/>
  <c r="CR34" i="130"/>
  <c r="CR33" i="130"/>
  <c r="CR32" i="130"/>
  <c r="CR31" i="130"/>
  <c r="CR28" i="130"/>
  <c r="CR27" i="130"/>
  <c r="CR26" i="130"/>
  <c r="CR25" i="130"/>
  <c r="CR24" i="130"/>
  <c r="CR23" i="130"/>
  <c r="CR22" i="130"/>
  <c r="CR21" i="130"/>
  <c r="CR20" i="130"/>
  <c r="CR19" i="130"/>
  <c r="CR18" i="130"/>
  <c r="CR17" i="130"/>
  <c r="CR16" i="130"/>
  <c r="CO13" i="130"/>
  <c r="CJ13" i="130"/>
  <c r="CR11" i="130"/>
  <c r="CR38" i="130" l="1"/>
  <c r="CR40" i="130"/>
  <c r="Y6" i="159" l="1"/>
  <c r="C3" i="159" l="1"/>
  <c r="C3" i="170" s="1"/>
  <c r="D40" i="62" l="1"/>
  <c r="I36" i="62" l="1"/>
  <c r="D45" i="62"/>
  <c r="I2" i="62"/>
  <c r="D20" i="62"/>
  <c r="D10" i="62"/>
  <c r="D34" i="62"/>
  <c r="C35" i="62"/>
  <c r="Z12" i="62"/>
  <c r="V12" i="62"/>
  <c r="S12" i="62"/>
  <c r="P12" i="62"/>
  <c r="O12" i="62"/>
  <c r="Z10" i="62"/>
  <c r="V10" i="62"/>
  <c r="R12" i="62"/>
  <c r="R10" i="62"/>
  <c r="P10" i="62"/>
  <c r="O10" i="62"/>
  <c r="E25" i="62"/>
  <c r="D25" i="62"/>
  <c r="D22" i="62"/>
  <c r="AL5" i="62"/>
  <c r="M31" i="62" l="1"/>
  <c r="I5" i="62"/>
  <c r="M36" i="62"/>
  <c r="M35" i="62"/>
  <c r="M34" i="62"/>
  <c r="M33" i="62"/>
  <c r="M32" i="62"/>
  <c r="E4" i="130" l="1"/>
  <c r="AI4" i="62" l="1"/>
  <c r="M26" i="62" l="1"/>
  <c r="M16" i="62"/>
  <c r="JH29" i="130"/>
  <c r="JH28" i="130"/>
  <c r="JH27" i="130"/>
  <c r="JH26" i="130"/>
  <c r="JH25" i="130"/>
  <c r="JH24" i="130"/>
  <c r="JH23" i="130"/>
  <c r="JH22" i="130"/>
  <c r="JH21" i="130"/>
  <c r="JH20" i="130"/>
  <c r="JH19" i="130"/>
  <c r="JH18" i="130"/>
  <c r="JH17" i="130"/>
  <c r="JH16" i="130"/>
  <c r="HH100" i="130"/>
  <c r="HH99" i="130"/>
  <c r="HH98" i="130"/>
  <c r="HH97" i="130"/>
  <c r="HH96" i="130"/>
  <c r="HH95" i="130"/>
  <c r="HH94" i="130"/>
  <c r="HH93" i="130"/>
  <c r="HH92" i="130"/>
  <c r="HH91" i="130"/>
  <c r="HH90" i="130"/>
  <c r="HH89" i="130"/>
  <c r="HH88" i="130"/>
  <c r="HH87" i="130"/>
  <c r="HH86" i="130"/>
  <c r="HH85" i="130"/>
  <c r="HH84" i="130"/>
  <c r="HH83" i="130"/>
  <c r="HH82" i="130"/>
  <c r="HH81" i="130"/>
  <c r="HH80" i="130"/>
  <c r="HH79" i="130"/>
  <c r="HH78" i="130"/>
  <c r="HH77" i="130"/>
  <c r="HH76" i="130"/>
  <c r="HH75" i="130"/>
  <c r="HH74" i="130"/>
  <c r="HH73" i="130"/>
  <c r="HH72" i="130"/>
  <c r="HH71" i="130"/>
  <c r="HH70" i="130"/>
  <c r="HH69" i="130"/>
  <c r="HH68" i="130"/>
  <c r="HH67" i="130"/>
  <c r="HH66" i="130"/>
  <c r="HH65" i="130"/>
  <c r="HH64" i="130"/>
  <c r="HH63" i="130"/>
  <c r="HH62" i="130"/>
  <c r="HH61" i="130"/>
  <c r="HH60" i="130"/>
  <c r="HH59" i="130"/>
  <c r="HH58" i="130"/>
  <c r="HH57" i="130"/>
  <c r="HH56" i="130"/>
  <c r="HH55" i="130"/>
  <c r="HH54" i="130"/>
  <c r="HH53" i="130"/>
  <c r="HH52" i="130"/>
  <c r="HH51" i="130"/>
  <c r="HH50" i="130"/>
  <c r="HH49" i="130"/>
  <c r="HH48" i="130"/>
  <c r="HH47" i="130"/>
  <c r="HH46" i="130"/>
  <c r="HH42" i="130"/>
  <c r="HH41" i="130"/>
  <c r="HH40" i="130"/>
  <c r="HH39" i="130"/>
  <c r="HH38" i="130"/>
  <c r="HH37" i="130"/>
  <c r="HH36" i="130"/>
  <c r="HH35" i="130"/>
  <c r="HH34" i="130"/>
  <c r="HH33" i="130"/>
  <c r="HH32" i="130"/>
  <c r="HH31" i="130"/>
  <c r="HH28" i="130"/>
  <c r="HH27" i="130"/>
  <c r="HH26" i="130"/>
  <c r="HH25" i="130"/>
  <c r="HH24" i="130"/>
  <c r="HH23" i="130"/>
  <c r="HH22" i="130"/>
  <c r="HH21" i="130"/>
  <c r="HH20" i="130"/>
  <c r="HH19" i="130"/>
  <c r="HH18" i="130"/>
  <c r="HH17" i="130"/>
  <c r="HH16" i="130"/>
  <c r="HH11" i="130"/>
  <c r="GV100" i="130"/>
  <c r="GV99" i="130"/>
  <c r="GV98" i="130"/>
  <c r="GV97" i="130"/>
  <c r="GV96" i="130"/>
  <c r="GV95" i="130"/>
  <c r="GV94" i="130"/>
  <c r="GV93" i="130"/>
  <c r="GV92" i="130"/>
  <c r="GV91" i="130"/>
  <c r="GV90" i="130"/>
  <c r="GV89" i="130"/>
  <c r="GV88" i="130"/>
  <c r="GV87" i="130"/>
  <c r="GV86" i="130"/>
  <c r="GV85" i="130"/>
  <c r="GV84" i="130"/>
  <c r="GV83" i="130"/>
  <c r="GV82" i="130"/>
  <c r="GV81" i="130"/>
  <c r="GV80" i="130"/>
  <c r="GV79" i="130"/>
  <c r="GV78" i="130"/>
  <c r="GV77" i="130"/>
  <c r="GV76" i="130"/>
  <c r="GV75" i="130"/>
  <c r="GV74" i="130"/>
  <c r="GV73" i="130"/>
  <c r="GV72" i="130"/>
  <c r="GV71" i="130"/>
  <c r="GV70" i="130"/>
  <c r="GV69" i="130"/>
  <c r="GV68" i="130"/>
  <c r="GV67" i="130"/>
  <c r="GV66" i="130"/>
  <c r="GV65" i="130"/>
  <c r="GV64" i="130"/>
  <c r="GV63" i="130"/>
  <c r="GV62" i="130"/>
  <c r="GV61" i="130"/>
  <c r="GV60" i="130"/>
  <c r="GV59" i="130"/>
  <c r="GV58" i="130"/>
  <c r="GV57" i="130"/>
  <c r="GV56" i="130"/>
  <c r="GV55" i="130"/>
  <c r="GV54" i="130"/>
  <c r="GV53" i="130"/>
  <c r="GV52" i="130"/>
  <c r="GV51" i="130"/>
  <c r="GV50" i="130"/>
  <c r="GV49" i="130"/>
  <c r="GV48" i="130"/>
  <c r="GV47" i="130"/>
  <c r="GV46" i="130"/>
  <c r="GV42" i="130"/>
  <c r="GV41" i="130"/>
  <c r="GV40" i="130"/>
  <c r="GV39" i="130"/>
  <c r="GV38" i="130"/>
  <c r="GV37" i="130"/>
  <c r="GV36" i="130"/>
  <c r="GV35" i="130"/>
  <c r="GV34" i="130"/>
  <c r="GV33" i="130"/>
  <c r="GV32" i="130"/>
  <c r="GV31" i="130"/>
  <c r="GV28" i="130"/>
  <c r="GV27" i="130"/>
  <c r="GV26" i="130"/>
  <c r="GV25" i="130"/>
  <c r="GV24" i="130"/>
  <c r="GV23" i="130"/>
  <c r="GV22" i="130"/>
  <c r="GV21" i="130"/>
  <c r="GV20" i="130"/>
  <c r="GV19" i="130"/>
  <c r="GV18" i="130"/>
  <c r="GV17" i="130"/>
  <c r="GV16" i="130"/>
  <c r="GV11" i="130"/>
  <c r="GJ100" i="130"/>
  <c r="GJ99" i="130"/>
  <c r="GJ98" i="130"/>
  <c r="GJ97" i="130"/>
  <c r="GJ96" i="130"/>
  <c r="GJ95" i="130"/>
  <c r="GJ94" i="130"/>
  <c r="GJ93" i="130"/>
  <c r="GJ92" i="130"/>
  <c r="GJ91" i="130"/>
  <c r="GJ90" i="130"/>
  <c r="GJ89" i="130"/>
  <c r="GJ88" i="130"/>
  <c r="GJ87" i="130"/>
  <c r="GJ86" i="130"/>
  <c r="GJ85" i="130"/>
  <c r="GJ84" i="130"/>
  <c r="GJ83" i="130"/>
  <c r="GJ82" i="130"/>
  <c r="GJ81" i="130"/>
  <c r="GJ80" i="130"/>
  <c r="GJ79" i="130"/>
  <c r="GJ78" i="130"/>
  <c r="GJ77" i="130"/>
  <c r="GJ76" i="130"/>
  <c r="GJ75" i="130"/>
  <c r="GJ74" i="130"/>
  <c r="GJ73" i="130"/>
  <c r="GJ72" i="130"/>
  <c r="GJ71" i="130"/>
  <c r="GJ70" i="130"/>
  <c r="GJ69" i="130"/>
  <c r="GJ68" i="130"/>
  <c r="GJ67" i="130"/>
  <c r="GJ66" i="130"/>
  <c r="GJ65" i="130"/>
  <c r="GJ64" i="130"/>
  <c r="GJ63" i="130"/>
  <c r="GJ62" i="130"/>
  <c r="GJ61" i="130"/>
  <c r="GJ60" i="130"/>
  <c r="GJ59" i="130"/>
  <c r="GJ58" i="130"/>
  <c r="GJ57" i="130"/>
  <c r="GJ56" i="130"/>
  <c r="GJ55" i="130"/>
  <c r="GJ54" i="130"/>
  <c r="GJ53" i="130"/>
  <c r="GJ52" i="130"/>
  <c r="GJ51" i="130"/>
  <c r="GJ50" i="130"/>
  <c r="GJ49" i="130"/>
  <c r="GJ48" i="130"/>
  <c r="GJ47" i="130"/>
  <c r="GJ46" i="130"/>
  <c r="GJ42" i="130"/>
  <c r="GJ41" i="130"/>
  <c r="GJ40" i="130"/>
  <c r="GJ39" i="130"/>
  <c r="GJ38" i="130"/>
  <c r="GJ37" i="130"/>
  <c r="GJ36" i="130"/>
  <c r="GJ35" i="130"/>
  <c r="GJ34" i="130"/>
  <c r="GJ33" i="130"/>
  <c r="GJ32" i="130"/>
  <c r="GJ31" i="130"/>
  <c r="GJ28" i="130"/>
  <c r="GJ27" i="130"/>
  <c r="GJ26" i="130"/>
  <c r="GJ25" i="130"/>
  <c r="GJ24" i="130"/>
  <c r="GJ23" i="130"/>
  <c r="GJ22" i="130"/>
  <c r="GJ21" i="130"/>
  <c r="GJ20" i="130"/>
  <c r="GJ19" i="130"/>
  <c r="GJ18" i="130"/>
  <c r="GJ17" i="130"/>
  <c r="GJ16" i="130"/>
  <c r="GJ11" i="130"/>
  <c r="FX100" i="130"/>
  <c r="FX99" i="130"/>
  <c r="FX98" i="130"/>
  <c r="FX97" i="130"/>
  <c r="FX96" i="130"/>
  <c r="FX95" i="130"/>
  <c r="FX94" i="130"/>
  <c r="FX93" i="130"/>
  <c r="FX92" i="130"/>
  <c r="FX91" i="130"/>
  <c r="FX90" i="130"/>
  <c r="FX89" i="130"/>
  <c r="FX88" i="130"/>
  <c r="FX87" i="130"/>
  <c r="FX86" i="130"/>
  <c r="FX85" i="130"/>
  <c r="FX84" i="130"/>
  <c r="FX83" i="130"/>
  <c r="FX82" i="130"/>
  <c r="FX81" i="130"/>
  <c r="FX80" i="130"/>
  <c r="FX79" i="130"/>
  <c r="FX78" i="130"/>
  <c r="FX77" i="130"/>
  <c r="FX76" i="130"/>
  <c r="FX75" i="130"/>
  <c r="FX74" i="130"/>
  <c r="FX73" i="130"/>
  <c r="FX72" i="130"/>
  <c r="FX71" i="130"/>
  <c r="FX70" i="130"/>
  <c r="FX69" i="130"/>
  <c r="FX68" i="130"/>
  <c r="FX67" i="130"/>
  <c r="FX66" i="130"/>
  <c r="FX65" i="130"/>
  <c r="FX64" i="130"/>
  <c r="FX63" i="130"/>
  <c r="FX62" i="130"/>
  <c r="FX61" i="130"/>
  <c r="FX60" i="130"/>
  <c r="FX59" i="130"/>
  <c r="FX58" i="130"/>
  <c r="FX57" i="130"/>
  <c r="FX56" i="130"/>
  <c r="FX55" i="130"/>
  <c r="FX54" i="130"/>
  <c r="FX53" i="130"/>
  <c r="FX52" i="130"/>
  <c r="FX51" i="130"/>
  <c r="FX50" i="130"/>
  <c r="FX49" i="130"/>
  <c r="FX48" i="130"/>
  <c r="FX47" i="130"/>
  <c r="FX46" i="130"/>
  <c r="FX42" i="130"/>
  <c r="FX41" i="130"/>
  <c r="FX40" i="130"/>
  <c r="FX39" i="130"/>
  <c r="FX38" i="130"/>
  <c r="FX37" i="130"/>
  <c r="FX36" i="130"/>
  <c r="FX35" i="130"/>
  <c r="FX34" i="130"/>
  <c r="FX33" i="130"/>
  <c r="FX32" i="130"/>
  <c r="FX31" i="130"/>
  <c r="FX28" i="130"/>
  <c r="FX27" i="130"/>
  <c r="FX26" i="130"/>
  <c r="FX25" i="130"/>
  <c r="FX24" i="130"/>
  <c r="FX23" i="130"/>
  <c r="FX22" i="130"/>
  <c r="FX21" i="130"/>
  <c r="FX20" i="130"/>
  <c r="FX19" i="130"/>
  <c r="FX18" i="130"/>
  <c r="FX17" i="130"/>
  <c r="FX16" i="130"/>
  <c r="FX11" i="130"/>
  <c r="FL100" i="130"/>
  <c r="FL99" i="130"/>
  <c r="FL98" i="130"/>
  <c r="FL97" i="130"/>
  <c r="FL96" i="130"/>
  <c r="FL95" i="130"/>
  <c r="FL94" i="130"/>
  <c r="FL93" i="130"/>
  <c r="FL92" i="130"/>
  <c r="FL91" i="130"/>
  <c r="FL90" i="130"/>
  <c r="FL89" i="130"/>
  <c r="FL88" i="130"/>
  <c r="FL87" i="130"/>
  <c r="FL86" i="130"/>
  <c r="FL85" i="130"/>
  <c r="FL84" i="130"/>
  <c r="FL83" i="130"/>
  <c r="FL82" i="130"/>
  <c r="FL81" i="130"/>
  <c r="FL80" i="130"/>
  <c r="FL79" i="130"/>
  <c r="FL78" i="130"/>
  <c r="FL77" i="130"/>
  <c r="FL76" i="130"/>
  <c r="FL75" i="130"/>
  <c r="FL74" i="130"/>
  <c r="FL73" i="130"/>
  <c r="FL72" i="130"/>
  <c r="FL71" i="130"/>
  <c r="FL70" i="130"/>
  <c r="FL69" i="130"/>
  <c r="FL68" i="130"/>
  <c r="FL67" i="130"/>
  <c r="FL66" i="130"/>
  <c r="FL65" i="130"/>
  <c r="FL64" i="130"/>
  <c r="FL63" i="130"/>
  <c r="FL62" i="130"/>
  <c r="FL61" i="130"/>
  <c r="FL60" i="130"/>
  <c r="FL59" i="130"/>
  <c r="FL58" i="130"/>
  <c r="FL57" i="130"/>
  <c r="FL56" i="130"/>
  <c r="FL55" i="130"/>
  <c r="FL54" i="130"/>
  <c r="FL53" i="130"/>
  <c r="FL52" i="130"/>
  <c r="FL51" i="130"/>
  <c r="FL50" i="130"/>
  <c r="FL49" i="130"/>
  <c r="FL48" i="130"/>
  <c r="FL47" i="130"/>
  <c r="FL46" i="130"/>
  <c r="FL42" i="130"/>
  <c r="FL41" i="130"/>
  <c r="FL40" i="130"/>
  <c r="FL39" i="130"/>
  <c r="FL38" i="130"/>
  <c r="FL37" i="130"/>
  <c r="FL36" i="130"/>
  <c r="FL35" i="130"/>
  <c r="FL34" i="130"/>
  <c r="FL33" i="130"/>
  <c r="FL32" i="130"/>
  <c r="FL31" i="130"/>
  <c r="FL28" i="130"/>
  <c r="FL27" i="130"/>
  <c r="FL26" i="130"/>
  <c r="FL25" i="130"/>
  <c r="FL24" i="130"/>
  <c r="FL23" i="130"/>
  <c r="FL22" i="130"/>
  <c r="FL21" i="130"/>
  <c r="FL20" i="130"/>
  <c r="FL19" i="130"/>
  <c r="FL18" i="130"/>
  <c r="FL17" i="130"/>
  <c r="FL16" i="130"/>
  <c r="FL11" i="130"/>
  <c r="EZ100" i="130"/>
  <c r="EZ99" i="130"/>
  <c r="EZ98" i="130"/>
  <c r="EZ97" i="130"/>
  <c r="EZ96" i="130"/>
  <c r="EZ95" i="130"/>
  <c r="EZ94" i="130"/>
  <c r="EZ93" i="130"/>
  <c r="EZ92" i="130"/>
  <c r="EZ91" i="130"/>
  <c r="EZ90" i="130"/>
  <c r="EZ89" i="130"/>
  <c r="EZ88" i="130"/>
  <c r="EZ87" i="130"/>
  <c r="EZ86" i="130"/>
  <c r="EZ85" i="130"/>
  <c r="EZ84" i="130"/>
  <c r="EZ83" i="130"/>
  <c r="EZ82" i="130"/>
  <c r="EZ81" i="130"/>
  <c r="EZ80" i="130"/>
  <c r="EZ79" i="130"/>
  <c r="EZ78" i="130"/>
  <c r="EZ77" i="130"/>
  <c r="EZ76" i="130"/>
  <c r="EZ75" i="130"/>
  <c r="EZ74" i="130"/>
  <c r="EZ73" i="130"/>
  <c r="EZ72" i="130"/>
  <c r="EZ71" i="130"/>
  <c r="EZ70" i="130"/>
  <c r="EZ69" i="130"/>
  <c r="EZ68" i="130"/>
  <c r="EZ67" i="130"/>
  <c r="EZ66" i="130"/>
  <c r="EZ65" i="130"/>
  <c r="EZ64" i="130"/>
  <c r="EZ63" i="130"/>
  <c r="EZ62" i="130"/>
  <c r="EZ61" i="130"/>
  <c r="EZ60" i="130"/>
  <c r="EZ59" i="130"/>
  <c r="EZ58" i="130"/>
  <c r="EZ57" i="130"/>
  <c r="EZ56" i="130"/>
  <c r="EZ55" i="130"/>
  <c r="EZ54" i="130"/>
  <c r="EZ53" i="130"/>
  <c r="EZ52" i="130"/>
  <c r="EZ51" i="130"/>
  <c r="EZ50" i="130"/>
  <c r="EZ49" i="130"/>
  <c r="EZ48" i="130"/>
  <c r="EZ47" i="130"/>
  <c r="EZ46" i="130"/>
  <c r="EZ42" i="130"/>
  <c r="EZ41" i="130"/>
  <c r="EZ40" i="130"/>
  <c r="EZ39" i="130"/>
  <c r="EZ38" i="130"/>
  <c r="EZ37" i="130"/>
  <c r="EZ36" i="130"/>
  <c r="EZ35" i="130"/>
  <c r="EZ34" i="130"/>
  <c r="EZ33" i="130"/>
  <c r="EZ32" i="130"/>
  <c r="EZ31" i="130"/>
  <c r="EZ28" i="130"/>
  <c r="EZ27" i="130"/>
  <c r="EZ26" i="130"/>
  <c r="EZ25" i="130"/>
  <c r="EZ24" i="130"/>
  <c r="EZ23" i="130"/>
  <c r="EZ22" i="130"/>
  <c r="EZ21" i="130"/>
  <c r="EZ20" i="130"/>
  <c r="EZ19" i="130"/>
  <c r="EZ18" i="130"/>
  <c r="EZ17" i="130"/>
  <c r="EZ16" i="130"/>
  <c r="EZ11" i="130"/>
  <c r="EN100" i="130"/>
  <c r="EN99" i="130"/>
  <c r="EN98" i="130"/>
  <c r="EN97" i="130"/>
  <c r="EN96" i="130"/>
  <c r="EN95" i="130"/>
  <c r="EN94" i="130"/>
  <c r="EN93" i="130"/>
  <c r="EN92" i="130"/>
  <c r="EN91" i="130"/>
  <c r="EN90" i="130"/>
  <c r="EN89" i="130"/>
  <c r="EN88" i="130"/>
  <c r="EN87" i="130"/>
  <c r="EN86" i="130"/>
  <c r="EN85" i="130"/>
  <c r="EN84" i="130"/>
  <c r="EN83" i="130"/>
  <c r="EN82" i="130"/>
  <c r="EN81" i="130"/>
  <c r="EN80" i="130"/>
  <c r="EN79" i="130"/>
  <c r="EN78" i="130"/>
  <c r="EN77" i="130"/>
  <c r="EN76" i="130"/>
  <c r="EN75" i="130"/>
  <c r="EN74" i="130"/>
  <c r="EN73" i="130"/>
  <c r="EN72" i="130"/>
  <c r="EN71" i="130"/>
  <c r="EN70" i="130"/>
  <c r="EN69" i="130"/>
  <c r="EN68" i="130"/>
  <c r="EN67" i="130"/>
  <c r="EN66" i="130"/>
  <c r="EN65" i="130"/>
  <c r="EN64" i="130"/>
  <c r="EN63" i="130"/>
  <c r="EN62" i="130"/>
  <c r="EN61" i="130"/>
  <c r="EN60" i="130"/>
  <c r="EN59" i="130"/>
  <c r="EN58" i="130"/>
  <c r="EN57" i="130"/>
  <c r="EN56" i="130"/>
  <c r="EN55" i="130"/>
  <c r="EN54" i="130"/>
  <c r="EN53" i="130"/>
  <c r="EN52" i="130"/>
  <c r="EN51" i="130"/>
  <c r="EN50" i="130"/>
  <c r="EN49" i="130"/>
  <c r="EN48" i="130"/>
  <c r="EN47" i="130"/>
  <c r="EN46" i="130"/>
  <c r="EN42" i="130"/>
  <c r="EN41" i="130"/>
  <c r="EN40" i="130"/>
  <c r="EN39" i="130"/>
  <c r="EN38" i="130"/>
  <c r="EN37" i="130"/>
  <c r="EN36" i="130"/>
  <c r="EN35" i="130"/>
  <c r="EN34" i="130"/>
  <c r="EN33" i="130"/>
  <c r="EN32" i="130"/>
  <c r="EN31" i="130"/>
  <c r="EN28" i="130"/>
  <c r="EN27" i="130"/>
  <c r="EN26" i="130"/>
  <c r="EN25" i="130"/>
  <c r="EN24" i="130"/>
  <c r="EN23" i="130"/>
  <c r="EN22" i="130"/>
  <c r="EN21" i="130"/>
  <c r="EN20" i="130"/>
  <c r="EN19" i="130"/>
  <c r="EN18" i="130"/>
  <c r="EN17" i="130"/>
  <c r="EN16" i="130"/>
  <c r="EN11" i="130"/>
  <c r="EB100" i="130"/>
  <c r="EB99" i="130"/>
  <c r="EB98" i="130"/>
  <c r="EB97" i="130"/>
  <c r="EB96" i="130"/>
  <c r="EB95" i="130"/>
  <c r="EB94" i="130"/>
  <c r="EB93" i="130"/>
  <c r="EB92" i="130"/>
  <c r="EB91" i="130"/>
  <c r="EB90" i="130"/>
  <c r="EB89" i="130"/>
  <c r="EB88" i="130"/>
  <c r="EB87" i="130"/>
  <c r="EB86" i="130"/>
  <c r="EB85" i="130"/>
  <c r="EB84" i="130"/>
  <c r="EB83" i="130"/>
  <c r="EB82" i="130"/>
  <c r="EB81" i="130"/>
  <c r="EB80" i="130"/>
  <c r="EB79" i="130"/>
  <c r="EB78" i="130"/>
  <c r="EB77" i="130"/>
  <c r="EB76" i="130"/>
  <c r="EB75" i="130"/>
  <c r="EB74" i="130"/>
  <c r="EB73" i="130"/>
  <c r="EB72" i="130"/>
  <c r="EB71" i="130"/>
  <c r="EB70" i="130"/>
  <c r="EB69" i="130"/>
  <c r="EB68" i="130"/>
  <c r="EB67" i="130"/>
  <c r="EB66" i="130"/>
  <c r="EB65" i="130"/>
  <c r="EB64" i="130"/>
  <c r="EB63" i="130"/>
  <c r="EB62" i="130"/>
  <c r="EB61" i="130"/>
  <c r="EB60" i="130"/>
  <c r="EB59" i="130"/>
  <c r="EB58" i="130"/>
  <c r="EB57" i="130"/>
  <c r="EB56" i="130"/>
  <c r="EB55" i="130"/>
  <c r="EB54" i="130"/>
  <c r="EB53" i="130"/>
  <c r="EB52" i="130"/>
  <c r="EB51" i="130"/>
  <c r="EB50" i="130"/>
  <c r="EB49" i="130"/>
  <c r="EB48" i="130"/>
  <c r="EB47" i="130"/>
  <c r="EB46" i="130"/>
  <c r="EB42" i="130"/>
  <c r="EB41" i="130"/>
  <c r="EB40" i="130"/>
  <c r="EB39" i="130"/>
  <c r="EB38" i="130"/>
  <c r="EB37" i="130"/>
  <c r="EB36" i="130"/>
  <c r="EB35" i="130"/>
  <c r="EB34" i="130"/>
  <c r="EB33" i="130"/>
  <c r="EB32" i="130"/>
  <c r="EB31" i="130"/>
  <c r="EB28" i="130"/>
  <c r="EB27" i="130"/>
  <c r="EB26" i="130"/>
  <c r="EB25" i="130"/>
  <c r="EB24" i="130"/>
  <c r="EB23" i="130"/>
  <c r="EB22" i="130"/>
  <c r="EB21" i="130"/>
  <c r="EB20" i="130"/>
  <c r="EB19" i="130"/>
  <c r="EB18" i="130"/>
  <c r="EB17" i="130"/>
  <c r="EB16" i="130"/>
  <c r="EB11" i="130"/>
  <c r="DP100" i="130"/>
  <c r="DP99" i="130"/>
  <c r="DP98" i="130"/>
  <c r="DP97" i="130"/>
  <c r="DP96" i="130"/>
  <c r="DP95" i="130"/>
  <c r="DP94" i="130"/>
  <c r="DP93" i="130"/>
  <c r="DP92" i="130"/>
  <c r="DP91" i="130"/>
  <c r="DP90" i="130"/>
  <c r="DP89" i="130"/>
  <c r="DP88" i="130"/>
  <c r="DP87" i="130"/>
  <c r="DP86" i="130"/>
  <c r="DP85" i="130"/>
  <c r="DP84" i="130"/>
  <c r="DP83" i="130"/>
  <c r="DP82" i="130"/>
  <c r="DP81" i="130"/>
  <c r="DP80" i="130"/>
  <c r="DP79" i="130"/>
  <c r="DP78" i="130"/>
  <c r="DP77" i="130"/>
  <c r="DP76" i="130"/>
  <c r="DP75" i="130"/>
  <c r="DP74" i="130"/>
  <c r="DP73" i="130"/>
  <c r="DP72" i="130"/>
  <c r="DP71" i="130"/>
  <c r="DP70" i="130"/>
  <c r="DP69" i="130"/>
  <c r="DP68" i="130"/>
  <c r="DP67" i="130"/>
  <c r="DP66" i="130"/>
  <c r="DP65" i="130"/>
  <c r="DP64" i="130"/>
  <c r="DP63" i="130"/>
  <c r="DP62" i="130"/>
  <c r="DP61" i="130"/>
  <c r="DP60" i="130"/>
  <c r="DP59" i="130"/>
  <c r="DP58" i="130"/>
  <c r="DP57" i="130"/>
  <c r="DP56" i="130"/>
  <c r="DP55" i="130"/>
  <c r="DP54" i="130"/>
  <c r="DP53" i="130"/>
  <c r="DP52" i="130"/>
  <c r="DP51" i="130"/>
  <c r="DP50" i="130"/>
  <c r="DP49" i="130"/>
  <c r="DP48" i="130"/>
  <c r="DP47" i="130"/>
  <c r="DP46" i="130"/>
  <c r="DP42" i="130"/>
  <c r="DP41" i="130"/>
  <c r="DP40" i="130"/>
  <c r="DP39" i="130"/>
  <c r="DP38" i="130"/>
  <c r="DP37" i="130"/>
  <c r="DP36" i="130"/>
  <c r="DP35" i="130"/>
  <c r="DP34" i="130"/>
  <c r="DP33" i="130"/>
  <c r="DP32" i="130"/>
  <c r="DP31" i="130"/>
  <c r="DP28" i="130"/>
  <c r="DP27" i="130"/>
  <c r="DP26" i="130"/>
  <c r="DP25" i="130"/>
  <c r="DP24" i="130"/>
  <c r="DP23" i="130"/>
  <c r="DP22" i="130"/>
  <c r="DP21" i="130"/>
  <c r="DP20" i="130"/>
  <c r="DP19" i="130"/>
  <c r="DP18" i="130"/>
  <c r="DP17" i="130"/>
  <c r="DP16" i="130"/>
  <c r="DP11" i="130"/>
  <c r="CF70" i="130"/>
  <c r="CF71" i="130"/>
  <c r="CF72" i="130"/>
  <c r="CF73" i="130"/>
  <c r="CF74" i="130"/>
  <c r="CF75" i="130"/>
  <c r="CF76" i="130"/>
  <c r="CF77" i="130"/>
  <c r="CF78" i="130"/>
  <c r="CF79" i="130"/>
  <c r="CF80" i="130"/>
  <c r="CF81" i="130"/>
  <c r="CF82" i="130"/>
  <c r="CF83" i="130"/>
  <c r="CF84" i="130"/>
  <c r="CF85" i="130"/>
  <c r="CF86" i="130"/>
  <c r="CF87" i="130"/>
  <c r="CF88" i="130"/>
  <c r="CF89" i="130"/>
  <c r="CF90" i="130"/>
  <c r="CF91" i="130"/>
  <c r="CF92" i="130"/>
  <c r="CF93" i="130"/>
  <c r="CF94" i="130"/>
  <c r="CF95" i="130"/>
  <c r="CF96" i="130"/>
  <c r="CF97" i="130"/>
  <c r="CF98" i="130"/>
  <c r="CF99" i="130"/>
  <c r="CF100" i="130"/>
  <c r="BT744" i="130"/>
  <c r="BT745" i="130"/>
  <c r="BT746" i="130"/>
  <c r="BT747" i="130"/>
  <c r="BT748" i="130"/>
  <c r="BT749" i="130"/>
  <c r="BT750" i="130"/>
  <c r="BT751" i="130"/>
  <c r="BT752" i="130"/>
  <c r="BT753" i="130"/>
  <c r="BT754" i="130"/>
  <c r="BT755" i="130"/>
  <c r="BT756" i="130"/>
  <c r="BT757" i="130"/>
  <c r="BT758" i="130"/>
  <c r="BT759" i="130"/>
  <c r="BT760" i="130"/>
  <c r="BT761" i="130"/>
  <c r="BT762" i="130"/>
  <c r="BT763" i="130"/>
  <c r="BT764" i="130"/>
  <c r="BT765" i="130"/>
  <c r="BT766" i="130"/>
  <c r="BT767" i="130"/>
  <c r="BT768" i="130"/>
  <c r="BT769" i="130"/>
  <c r="BT770" i="130"/>
  <c r="BT771" i="130"/>
  <c r="BT772" i="130"/>
  <c r="BT773" i="130"/>
  <c r="BT774" i="130"/>
  <c r="BT775" i="130"/>
  <c r="BT776" i="130"/>
  <c r="BT777" i="130"/>
  <c r="BT778" i="130"/>
  <c r="BT779" i="130"/>
  <c r="BT780" i="130"/>
  <c r="BT781" i="130"/>
  <c r="BT782" i="130"/>
  <c r="BT783" i="130"/>
  <c r="BT784" i="130"/>
  <c r="BT785" i="130"/>
  <c r="BT786" i="130"/>
  <c r="BT787" i="130"/>
  <c r="BT788" i="130"/>
  <c r="BT789" i="130"/>
  <c r="BT790" i="130"/>
  <c r="BT791" i="130"/>
  <c r="BT792" i="130"/>
  <c r="BT793" i="130"/>
  <c r="BT794" i="130"/>
  <c r="BT795" i="130"/>
  <c r="BT796" i="130"/>
  <c r="BT797" i="130"/>
  <c r="BT798" i="130"/>
  <c r="BT799" i="130"/>
  <c r="BT800" i="130"/>
  <c r="BT801" i="130"/>
  <c r="BT802" i="130"/>
  <c r="BT803" i="130"/>
  <c r="BT804" i="130"/>
  <c r="BT805" i="130"/>
  <c r="BT806" i="130"/>
  <c r="BT807" i="130"/>
  <c r="BT808" i="130"/>
  <c r="BT809" i="130"/>
  <c r="BT810" i="130"/>
  <c r="BT811" i="130"/>
  <c r="BT812" i="130"/>
  <c r="BT813" i="130"/>
  <c r="BT814" i="130"/>
  <c r="BT815" i="130"/>
  <c r="BT816" i="130"/>
  <c r="BT817" i="130"/>
  <c r="BT818" i="130"/>
  <c r="BT819" i="130"/>
  <c r="BT820" i="130"/>
  <c r="BT821" i="130"/>
  <c r="BT822" i="130"/>
  <c r="BT823" i="130"/>
  <c r="BT824" i="130"/>
  <c r="BT825" i="130"/>
  <c r="BT826" i="130"/>
  <c r="BT827" i="130"/>
  <c r="BT828" i="130"/>
  <c r="BT829" i="130"/>
  <c r="BT830" i="130"/>
  <c r="BT831" i="130"/>
  <c r="BT832" i="130"/>
  <c r="BT833" i="130"/>
  <c r="BT834" i="130"/>
  <c r="BT835" i="130"/>
  <c r="BT836" i="130"/>
  <c r="BT837" i="130"/>
  <c r="BT838" i="130"/>
  <c r="BT839" i="130"/>
  <c r="BT840" i="130"/>
  <c r="BT841" i="130"/>
  <c r="BT842" i="130"/>
  <c r="BT843" i="130"/>
  <c r="BT844" i="130"/>
  <c r="BT845" i="130"/>
  <c r="BT846" i="130"/>
  <c r="BT847" i="130"/>
  <c r="BT848" i="130"/>
  <c r="BT849" i="130"/>
  <c r="BT850" i="130"/>
  <c r="BT851" i="130"/>
  <c r="BT852" i="130"/>
  <c r="BT853" i="130"/>
  <c r="BT854" i="130"/>
  <c r="BT855" i="130"/>
  <c r="BT856" i="130"/>
  <c r="BT857" i="130"/>
  <c r="BT858" i="130"/>
  <c r="BT859" i="130"/>
  <c r="BT860" i="130"/>
  <c r="BT861" i="130"/>
  <c r="BT862" i="130"/>
  <c r="BT863" i="130"/>
  <c r="BT864" i="130"/>
  <c r="BT865" i="130"/>
  <c r="BT866" i="130"/>
  <c r="BT867" i="130"/>
  <c r="BT868" i="130"/>
  <c r="BT869" i="130"/>
  <c r="BT870" i="130"/>
  <c r="BT871" i="130"/>
  <c r="BT872" i="130"/>
  <c r="BT873" i="130"/>
  <c r="BT874" i="130"/>
  <c r="BT875" i="130"/>
  <c r="BT876" i="130"/>
  <c r="BT877" i="130"/>
  <c r="BT878" i="130"/>
  <c r="BT879" i="130"/>
  <c r="BT880" i="130"/>
  <c r="BT881" i="130"/>
  <c r="BT882" i="130"/>
  <c r="BT883" i="130"/>
  <c r="BT884" i="130"/>
  <c r="BT885" i="130"/>
  <c r="BT886" i="130"/>
  <c r="BT887" i="130"/>
  <c r="BT888" i="130"/>
  <c r="BT889" i="130"/>
  <c r="BT890" i="130"/>
  <c r="BT891" i="130"/>
  <c r="BT892" i="130"/>
  <c r="BT893" i="130"/>
  <c r="BT894" i="130"/>
  <c r="BT895" i="130"/>
  <c r="BT896" i="130"/>
  <c r="BT897" i="130"/>
  <c r="BT898" i="130"/>
  <c r="BT899" i="130"/>
  <c r="BT900" i="130"/>
  <c r="BT901" i="130"/>
  <c r="BT902" i="130"/>
  <c r="BT903" i="130"/>
  <c r="BT904" i="130"/>
  <c r="BT905" i="130"/>
  <c r="BT906" i="130"/>
  <c r="BT907" i="130"/>
  <c r="BT908" i="130"/>
  <c r="BT909" i="130"/>
  <c r="BT910" i="130"/>
  <c r="BT911" i="130"/>
  <c r="BT912" i="130"/>
  <c r="BT913" i="130"/>
  <c r="BT914" i="130"/>
  <c r="BT915" i="130"/>
  <c r="BT916" i="130"/>
  <c r="BT917" i="130"/>
  <c r="BT918" i="130"/>
  <c r="BT919" i="130"/>
  <c r="BT920" i="130"/>
  <c r="BT921" i="130"/>
  <c r="BT922" i="130"/>
  <c r="BT923" i="130"/>
  <c r="BT924" i="130"/>
  <c r="BT925" i="130"/>
  <c r="BT926" i="130"/>
  <c r="BT927" i="130"/>
  <c r="BT928" i="130"/>
  <c r="BT929" i="130"/>
  <c r="BT930" i="130"/>
  <c r="BT931" i="130"/>
  <c r="BT932" i="130"/>
  <c r="BT933" i="130"/>
  <c r="BT934" i="130"/>
  <c r="BT935" i="130"/>
  <c r="BT936" i="130"/>
  <c r="BT937" i="130"/>
  <c r="BT938" i="130"/>
  <c r="BT939" i="130"/>
  <c r="BT940" i="130"/>
  <c r="BT941" i="130"/>
  <c r="BT942" i="130"/>
  <c r="BT943" i="130"/>
  <c r="BT944" i="130"/>
  <c r="BT945" i="130"/>
  <c r="BT946" i="130"/>
  <c r="BT947" i="130"/>
  <c r="BT948" i="130"/>
  <c r="BT949" i="130"/>
  <c r="BT950" i="130"/>
  <c r="BT951" i="130"/>
  <c r="BT952" i="130"/>
  <c r="BT953" i="130"/>
  <c r="BT954" i="130"/>
  <c r="BT955" i="130"/>
  <c r="BT956" i="130"/>
  <c r="BT957" i="130"/>
  <c r="BT958" i="130"/>
  <c r="BT959" i="130"/>
  <c r="BT960" i="130"/>
  <c r="BT961" i="130"/>
  <c r="BT962" i="130"/>
  <c r="BT963" i="130"/>
  <c r="BT964" i="130"/>
  <c r="BT965" i="130"/>
  <c r="BT966" i="130"/>
  <c r="BT967" i="130"/>
  <c r="BT968" i="130"/>
  <c r="BT969" i="130"/>
  <c r="BT970" i="130"/>
  <c r="BT971" i="130"/>
  <c r="BT972" i="130"/>
  <c r="BT973" i="130"/>
  <c r="BT974" i="130"/>
  <c r="BT975" i="130"/>
  <c r="BT976" i="130"/>
  <c r="BT977" i="130"/>
  <c r="BT978" i="130"/>
  <c r="BT979" i="130"/>
  <c r="BT980" i="130"/>
  <c r="BT981" i="130"/>
  <c r="BT982" i="130"/>
  <c r="BT983" i="130"/>
  <c r="BT984" i="130"/>
  <c r="BT985" i="130"/>
  <c r="BT986" i="130"/>
  <c r="BT987" i="130"/>
  <c r="BT988" i="130"/>
  <c r="BT989" i="130"/>
  <c r="BT990" i="130"/>
  <c r="BT991" i="130"/>
  <c r="BT992" i="130"/>
  <c r="BT993" i="130"/>
  <c r="BT994" i="130"/>
  <c r="BT995" i="130"/>
  <c r="BT996" i="130"/>
  <c r="BT997" i="130"/>
  <c r="BT998" i="130"/>
  <c r="BT999" i="130"/>
  <c r="BT1000" i="130"/>
  <c r="BT1001" i="130"/>
  <c r="BT1002" i="130"/>
  <c r="BT1003" i="130"/>
  <c r="BT1004" i="130"/>
  <c r="BT1005" i="130"/>
  <c r="BT1006" i="130"/>
  <c r="BT1007" i="130"/>
  <c r="BT1008" i="130"/>
  <c r="BT1009" i="130"/>
  <c r="BT1010" i="130"/>
  <c r="BT1011" i="130"/>
  <c r="BT1012" i="130"/>
  <c r="BT1013" i="130"/>
  <c r="BT1014" i="130"/>
  <c r="BT1015" i="130"/>
  <c r="BT1016" i="130"/>
  <c r="BT1017" i="130"/>
  <c r="BT1018" i="130"/>
  <c r="BT1019" i="130"/>
  <c r="BT1020" i="130"/>
  <c r="BT1021" i="130"/>
  <c r="BT1022" i="130"/>
  <c r="BT1023" i="130"/>
  <c r="BT1024" i="130"/>
  <c r="BT1025" i="130"/>
  <c r="BT1026" i="130"/>
  <c r="BT1027" i="130"/>
  <c r="BT1028" i="130"/>
  <c r="BT1029" i="130"/>
  <c r="BT1030" i="130"/>
  <c r="BT1031" i="130"/>
  <c r="BT1032" i="130"/>
  <c r="BT1033" i="130"/>
  <c r="BT1034" i="130"/>
  <c r="BT1035" i="130"/>
  <c r="BT1036" i="130"/>
  <c r="BT1037" i="130"/>
  <c r="BT1038" i="130"/>
  <c r="BT1039" i="130"/>
  <c r="BT1040" i="130"/>
  <c r="BT1041" i="130"/>
  <c r="BT1042" i="130"/>
  <c r="BT1043" i="130"/>
  <c r="BT1044" i="130"/>
  <c r="BT1045" i="130"/>
  <c r="BT1046" i="130"/>
  <c r="BT1047" i="130"/>
  <c r="BT1048" i="130"/>
  <c r="BT1049" i="130"/>
  <c r="BT1050" i="130"/>
  <c r="BT1051" i="130"/>
  <c r="BT1052" i="130"/>
  <c r="BT1053" i="130"/>
  <c r="BT1054" i="130"/>
  <c r="BT1055" i="130"/>
  <c r="BT1056" i="130"/>
  <c r="BT1057" i="130"/>
  <c r="BT1058" i="130"/>
  <c r="BT1059" i="130"/>
  <c r="BT1060" i="130"/>
  <c r="BT1061" i="130"/>
  <c r="BT1062" i="130"/>
  <c r="BT1063" i="130"/>
  <c r="BT1064" i="130"/>
  <c r="BT1065" i="130"/>
  <c r="BT1066" i="130"/>
  <c r="BT1067" i="130"/>
  <c r="BT1068" i="130"/>
  <c r="BT1069" i="130"/>
  <c r="BT1070" i="130"/>
  <c r="BT1071" i="130"/>
  <c r="BT1072" i="130"/>
  <c r="BT1073" i="130"/>
  <c r="BT1074" i="130"/>
  <c r="BT1075" i="130"/>
  <c r="BT1076" i="130"/>
  <c r="BT1077" i="130"/>
  <c r="BT1078" i="130"/>
  <c r="BT1079" i="130"/>
  <c r="BT1080" i="130"/>
  <c r="BT1081" i="130"/>
  <c r="BT1082" i="130"/>
  <c r="BT1083" i="130"/>
  <c r="BT1084" i="130"/>
  <c r="BT1085" i="130"/>
  <c r="BT1086" i="130"/>
  <c r="BT1087" i="130"/>
  <c r="BT1088" i="130"/>
  <c r="BT1089" i="130"/>
  <c r="BT1090" i="130"/>
  <c r="BT1091" i="130"/>
  <c r="BT1092" i="130"/>
  <c r="BT1093" i="130"/>
  <c r="BT1094" i="130"/>
  <c r="BT1095" i="130"/>
  <c r="BT1096" i="130"/>
  <c r="BT1097" i="130"/>
  <c r="BT1098" i="130"/>
  <c r="BT1099" i="130"/>
  <c r="BT1100" i="130"/>
  <c r="BT1101" i="130"/>
  <c r="BT1102" i="130"/>
  <c r="BT1103" i="130"/>
  <c r="BT1104" i="130"/>
  <c r="BT1105" i="130"/>
  <c r="BT1106" i="130"/>
  <c r="BT1107" i="130"/>
  <c r="BT1108" i="130"/>
  <c r="BT1109" i="130"/>
  <c r="BT1110" i="130"/>
  <c r="BT1111" i="130"/>
  <c r="BT1112" i="130"/>
  <c r="BT1113" i="130"/>
  <c r="BT1114" i="130"/>
  <c r="BT698" i="130"/>
  <c r="BT699" i="130"/>
  <c r="BT700" i="130"/>
  <c r="BT701" i="130"/>
  <c r="BT702" i="130"/>
  <c r="BT703" i="130"/>
  <c r="BT704" i="130"/>
  <c r="BT705" i="130"/>
  <c r="BT706" i="130"/>
  <c r="BT707" i="130"/>
  <c r="BT708" i="130"/>
  <c r="BT709" i="130"/>
  <c r="BT710" i="130"/>
  <c r="BT711" i="130"/>
  <c r="BT712" i="130"/>
  <c r="BT713" i="130"/>
  <c r="BT714" i="130"/>
  <c r="BT715" i="130"/>
  <c r="BT716" i="130"/>
  <c r="BT717" i="130"/>
  <c r="BT718" i="130"/>
  <c r="BT719" i="130"/>
  <c r="BT720" i="130"/>
  <c r="BT721" i="130"/>
  <c r="BT722" i="130"/>
  <c r="BT723" i="130"/>
  <c r="BT724" i="130"/>
  <c r="BT725" i="130"/>
  <c r="BT726" i="130"/>
  <c r="BT727" i="130"/>
  <c r="BT728" i="130"/>
  <c r="BT729" i="130"/>
  <c r="BT730" i="130"/>
  <c r="BT731" i="130"/>
  <c r="BT732" i="130"/>
  <c r="BT733" i="130"/>
  <c r="BT734" i="130"/>
  <c r="BT735" i="130"/>
  <c r="BT736" i="130"/>
  <c r="BT737" i="130"/>
  <c r="BT738" i="130"/>
  <c r="BT739" i="130"/>
  <c r="BT740" i="130"/>
  <c r="BT741" i="130"/>
  <c r="BT742" i="130"/>
  <c r="BT743" i="130"/>
  <c r="BT470" i="130"/>
  <c r="BT471" i="130"/>
  <c r="BT472" i="130"/>
  <c r="BT473" i="130"/>
  <c r="BT474" i="130"/>
  <c r="BT475" i="130"/>
  <c r="BT476" i="130"/>
  <c r="BT477" i="130"/>
  <c r="BT478" i="130"/>
  <c r="BT479" i="130"/>
  <c r="BT480" i="130"/>
  <c r="BT481" i="130"/>
  <c r="BT482" i="130"/>
  <c r="BT483" i="130"/>
  <c r="BT484" i="130"/>
  <c r="BT485" i="130"/>
  <c r="BT486" i="130"/>
  <c r="BT487" i="130"/>
  <c r="BT488" i="130"/>
  <c r="BT489" i="130"/>
  <c r="BT490" i="130"/>
  <c r="BT491" i="130"/>
  <c r="BT492" i="130"/>
  <c r="BT493" i="130"/>
  <c r="BT494" i="130"/>
  <c r="BT495" i="130"/>
  <c r="BT496" i="130"/>
  <c r="BT497" i="130"/>
  <c r="BT498" i="130"/>
  <c r="BT499" i="130"/>
  <c r="BT500" i="130"/>
  <c r="BT501" i="130"/>
  <c r="BT502" i="130"/>
  <c r="BT503" i="130"/>
  <c r="BT504" i="130"/>
  <c r="BT505" i="130"/>
  <c r="BT506" i="130"/>
  <c r="BT507" i="130"/>
  <c r="BT508" i="130"/>
  <c r="BT509" i="130"/>
  <c r="BT510" i="130"/>
  <c r="BT511" i="130"/>
  <c r="BT512" i="130"/>
  <c r="BT513" i="130"/>
  <c r="BT514" i="130"/>
  <c r="BT515" i="130"/>
  <c r="BT516" i="130"/>
  <c r="BT517" i="130"/>
  <c r="BT518" i="130"/>
  <c r="BT519" i="130"/>
  <c r="BT520" i="130"/>
  <c r="BT521" i="130"/>
  <c r="BT522" i="130"/>
  <c r="BT523" i="130"/>
  <c r="BT524" i="130"/>
  <c r="BT525" i="130"/>
  <c r="BT526" i="130"/>
  <c r="BT527" i="130"/>
  <c r="BT528" i="130"/>
  <c r="BT529" i="130"/>
  <c r="BT530" i="130"/>
  <c r="BT531" i="130"/>
  <c r="BT532" i="130"/>
  <c r="BT533" i="130"/>
  <c r="BT534" i="130"/>
  <c r="BT535" i="130"/>
  <c r="BT536" i="130"/>
  <c r="BT537" i="130"/>
  <c r="BT538" i="130"/>
  <c r="BT539" i="130"/>
  <c r="BT540" i="130"/>
  <c r="BT541" i="130"/>
  <c r="BT542" i="130"/>
  <c r="BT543" i="130"/>
  <c r="BT544" i="130"/>
  <c r="BT545" i="130"/>
  <c r="BT546" i="130"/>
  <c r="BT547" i="130"/>
  <c r="BT548" i="130"/>
  <c r="BT549" i="130"/>
  <c r="BT550" i="130"/>
  <c r="BT551" i="130"/>
  <c r="BT552" i="130"/>
  <c r="BT553" i="130"/>
  <c r="BT554" i="130"/>
  <c r="BT555" i="130"/>
  <c r="BT556" i="130"/>
  <c r="BT557" i="130"/>
  <c r="BT558" i="130"/>
  <c r="BT559" i="130"/>
  <c r="BT560" i="130"/>
  <c r="BT561" i="130"/>
  <c r="BT562" i="130"/>
  <c r="BT563" i="130"/>
  <c r="BT564" i="130"/>
  <c r="BT565" i="130"/>
  <c r="BT566" i="130"/>
  <c r="BT567" i="130"/>
  <c r="BT568" i="130"/>
  <c r="BT569" i="130"/>
  <c r="BT570" i="130"/>
  <c r="BT571" i="130"/>
  <c r="BT572" i="130"/>
  <c r="BT573" i="130"/>
  <c r="BT574" i="130"/>
  <c r="BT575" i="130"/>
  <c r="BT576" i="130"/>
  <c r="BT577" i="130"/>
  <c r="BT578" i="130"/>
  <c r="BT579" i="130"/>
  <c r="BT580" i="130"/>
  <c r="BT581" i="130"/>
  <c r="BT582" i="130"/>
  <c r="BT583" i="130"/>
  <c r="BT584" i="130"/>
  <c r="BT585" i="130"/>
  <c r="BT586" i="130"/>
  <c r="BT587" i="130"/>
  <c r="BT588" i="130"/>
  <c r="BT589" i="130"/>
  <c r="BT590" i="130"/>
  <c r="BT591" i="130"/>
  <c r="BT592" i="130"/>
  <c r="BT593" i="130"/>
  <c r="BT594" i="130"/>
  <c r="BT595" i="130"/>
  <c r="BT596" i="130"/>
  <c r="BT597" i="130"/>
  <c r="BT598" i="130"/>
  <c r="BT599" i="130"/>
  <c r="BT600" i="130"/>
  <c r="BT601" i="130"/>
  <c r="BT602" i="130"/>
  <c r="BT603" i="130"/>
  <c r="BT604" i="130"/>
  <c r="BT605" i="130"/>
  <c r="BT606" i="130"/>
  <c r="BT607" i="130"/>
  <c r="BT608" i="130"/>
  <c r="BT609" i="130"/>
  <c r="BT610" i="130"/>
  <c r="BT611" i="130"/>
  <c r="BT612" i="130"/>
  <c r="BT613" i="130"/>
  <c r="BT614" i="130"/>
  <c r="BT615" i="130"/>
  <c r="BT616" i="130"/>
  <c r="BT617" i="130"/>
  <c r="BT618" i="130"/>
  <c r="BT619" i="130"/>
  <c r="BT620" i="130"/>
  <c r="BT621" i="130"/>
  <c r="BT622" i="130"/>
  <c r="BT623" i="130"/>
  <c r="BT624" i="130"/>
  <c r="BT625" i="130"/>
  <c r="BT626" i="130"/>
  <c r="BT627" i="130"/>
  <c r="BT628" i="130"/>
  <c r="BT629" i="130"/>
  <c r="BT630" i="130"/>
  <c r="BT631" i="130"/>
  <c r="BT632" i="130"/>
  <c r="BT633" i="130"/>
  <c r="BT634" i="130"/>
  <c r="BT635" i="130"/>
  <c r="BT636" i="130"/>
  <c r="BT637" i="130"/>
  <c r="BT638" i="130"/>
  <c r="BT639" i="130"/>
  <c r="BT640" i="130"/>
  <c r="BT641" i="130"/>
  <c r="BT642" i="130"/>
  <c r="BT643" i="130"/>
  <c r="BT644" i="130"/>
  <c r="BT645" i="130"/>
  <c r="BT646" i="130"/>
  <c r="BT647" i="130"/>
  <c r="BT648" i="130"/>
  <c r="BT649" i="130"/>
  <c r="BT650" i="130"/>
  <c r="BT651" i="130"/>
  <c r="BT652" i="130"/>
  <c r="BT653" i="130"/>
  <c r="BT654" i="130"/>
  <c r="BT655" i="130"/>
  <c r="BT656" i="130"/>
  <c r="BT657" i="130"/>
  <c r="BT658" i="130"/>
  <c r="BT659" i="130"/>
  <c r="BT660" i="130"/>
  <c r="BT661" i="130"/>
  <c r="BT662" i="130"/>
  <c r="BT663" i="130"/>
  <c r="BT664" i="130"/>
  <c r="BT665" i="130"/>
  <c r="BT666" i="130"/>
  <c r="BT667" i="130"/>
  <c r="BT668" i="130"/>
  <c r="BT669" i="130"/>
  <c r="BT670" i="130"/>
  <c r="BT671" i="130"/>
  <c r="BT672" i="130"/>
  <c r="BT673" i="130"/>
  <c r="BT674" i="130"/>
  <c r="BT675" i="130"/>
  <c r="BT676" i="130"/>
  <c r="BT677" i="130"/>
  <c r="BT678" i="130"/>
  <c r="BT679" i="130"/>
  <c r="BT680" i="130"/>
  <c r="BT681" i="130"/>
  <c r="BT682" i="130"/>
  <c r="BT683" i="130"/>
  <c r="BT684" i="130"/>
  <c r="BT685" i="130"/>
  <c r="BT686" i="130"/>
  <c r="BT687" i="130"/>
  <c r="BT688" i="130"/>
  <c r="BT689" i="130"/>
  <c r="BT690" i="130"/>
  <c r="BT691" i="130"/>
  <c r="BT692" i="130"/>
  <c r="BT693" i="130"/>
  <c r="BT694" i="130"/>
  <c r="BT695" i="130"/>
  <c r="BT696" i="130"/>
  <c r="BT697" i="130"/>
  <c r="BT70" i="130"/>
  <c r="BT71" i="130"/>
  <c r="BT72" i="130"/>
  <c r="BT73" i="130"/>
  <c r="BT74" i="130"/>
  <c r="BT75" i="130"/>
  <c r="BT76" i="130"/>
  <c r="BT77" i="130"/>
  <c r="BT78" i="130"/>
  <c r="BT79" i="130"/>
  <c r="BT80" i="130"/>
  <c r="BT81" i="130"/>
  <c r="BT82" i="130"/>
  <c r="BT83" i="130"/>
  <c r="BT84" i="130"/>
  <c r="BT85" i="130"/>
  <c r="BT86" i="130"/>
  <c r="BT87" i="130"/>
  <c r="BT88" i="130"/>
  <c r="BT89" i="130"/>
  <c r="BT90" i="130"/>
  <c r="BT91" i="130"/>
  <c r="BT92" i="130"/>
  <c r="BT93" i="130"/>
  <c r="BT94" i="130"/>
  <c r="BT95" i="130"/>
  <c r="BT96" i="130"/>
  <c r="BT97" i="130"/>
  <c r="BT98" i="130"/>
  <c r="BT99" i="130"/>
  <c r="BT100" i="130"/>
  <c r="BT101" i="130"/>
  <c r="BT102" i="130"/>
  <c r="BT103" i="130"/>
  <c r="BT104" i="130"/>
  <c r="BT105" i="130"/>
  <c r="BT106" i="130"/>
  <c r="BT107" i="130"/>
  <c r="BT108" i="130"/>
  <c r="BT109" i="130"/>
  <c r="BT110" i="130"/>
  <c r="BT111" i="130"/>
  <c r="BT112" i="130"/>
  <c r="BT113" i="130"/>
  <c r="BT114" i="130"/>
  <c r="BT115" i="130"/>
  <c r="BT116" i="130"/>
  <c r="BT117" i="130"/>
  <c r="BT118" i="130"/>
  <c r="BT119" i="130"/>
  <c r="BT120" i="130"/>
  <c r="BT121" i="130"/>
  <c r="BT122" i="130"/>
  <c r="BT123" i="130"/>
  <c r="BT124" i="130"/>
  <c r="BT125" i="130"/>
  <c r="BT126" i="130"/>
  <c r="BT127" i="130"/>
  <c r="BT128" i="130"/>
  <c r="BT129" i="130"/>
  <c r="BT130" i="130"/>
  <c r="BT131" i="130"/>
  <c r="BT132" i="130"/>
  <c r="BT133" i="130"/>
  <c r="BT134" i="130"/>
  <c r="BT135" i="130"/>
  <c r="BT136" i="130"/>
  <c r="BT137" i="130"/>
  <c r="BT138" i="130"/>
  <c r="BT139" i="130"/>
  <c r="BT140" i="130"/>
  <c r="BT141" i="130"/>
  <c r="BT142" i="130"/>
  <c r="BT143" i="130"/>
  <c r="BT144" i="130"/>
  <c r="BT145" i="130"/>
  <c r="BT146" i="130"/>
  <c r="BT147" i="130"/>
  <c r="BT148" i="130"/>
  <c r="BT149" i="130"/>
  <c r="BT150" i="130"/>
  <c r="BT151" i="130"/>
  <c r="BT152" i="130"/>
  <c r="BT153" i="130"/>
  <c r="BT154" i="130"/>
  <c r="BT155" i="130"/>
  <c r="BT156" i="130"/>
  <c r="BT157" i="130"/>
  <c r="BT158" i="130"/>
  <c r="BT159" i="130"/>
  <c r="BT160" i="130"/>
  <c r="BT161" i="130"/>
  <c r="BT162" i="130"/>
  <c r="BT163" i="130"/>
  <c r="BT164" i="130"/>
  <c r="BT165" i="130"/>
  <c r="BT166" i="130"/>
  <c r="BT167" i="130"/>
  <c r="BT168" i="130"/>
  <c r="BT169" i="130"/>
  <c r="BT170" i="130"/>
  <c r="BT171" i="130"/>
  <c r="BT172" i="130"/>
  <c r="BT173" i="130"/>
  <c r="BT174" i="130"/>
  <c r="BT175" i="130"/>
  <c r="BT176" i="130"/>
  <c r="BT177" i="130"/>
  <c r="BT178" i="130"/>
  <c r="BT179" i="130"/>
  <c r="BT180" i="130"/>
  <c r="BT181" i="130"/>
  <c r="BT182" i="130"/>
  <c r="BT183" i="130"/>
  <c r="BT184" i="130"/>
  <c r="BT185" i="130"/>
  <c r="BT186" i="130"/>
  <c r="BT187" i="130"/>
  <c r="BT188" i="130"/>
  <c r="BT189" i="130"/>
  <c r="BT190" i="130"/>
  <c r="BT191" i="130"/>
  <c r="BT192" i="130"/>
  <c r="BT193" i="130"/>
  <c r="BT194" i="130"/>
  <c r="BT195" i="130"/>
  <c r="BT196" i="130"/>
  <c r="BT197" i="130"/>
  <c r="BT198" i="130"/>
  <c r="BT199" i="130"/>
  <c r="BT200" i="130"/>
  <c r="BT201" i="130"/>
  <c r="BT202" i="130"/>
  <c r="BT203" i="130"/>
  <c r="BT204" i="130"/>
  <c r="BT205" i="130"/>
  <c r="BT206" i="130"/>
  <c r="BT207" i="130"/>
  <c r="BT208" i="130"/>
  <c r="BT209" i="130"/>
  <c r="BT210" i="130"/>
  <c r="BT211" i="130"/>
  <c r="BT212" i="130"/>
  <c r="BT213" i="130"/>
  <c r="BT214" i="130"/>
  <c r="BT215" i="130"/>
  <c r="BT216" i="130"/>
  <c r="BT217" i="130"/>
  <c r="BT218" i="130"/>
  <c r="BT219" i="130"/>
  <c r="BT220" i="130"/>
  <c r="BT221" i="130"/>
  <c r="BT222" i="130"/>
  <c r="BT223" i="130"/>
  <c r="BT224" i="130"/>
  <c r="BT225" i="130"/>
  <c r="BT226" i="130"/>
  <c r="BT227" i="130"/>
  <c r="BT228" i="130"/>
  <c r="BT229" i="130"/>
  <c r="BT230" i="130"/>
  <c r="BT231" i="130"/>
  <c r="BT232" i="130"/>
  <c r="BT233" i="130"/>
  <c r="BT234" i="130"/>
  <c r="BT235" i="130"/>
  <c r="BT236" i="130"/>
  <c r="BT237" i="130"/>
  <c r="BT238" i="130"/>
  <c r="BT239" i="130"/>
  <c r="BT240" i="130"/>
  <c r="BT241" i="130"/>
  <c r="BT242" i="130"/>
  <c r="BT243" i="130"/>
  <c r="BT244" i="130"/>
  <c r="BT245" i="130"/>
  <c r="BT246" i="130"/>
  <c r="BT247" i="130"/>
  <c r="BT248" i="130"/>
  <c r="BT249" i="130"/>
  <c r="BT250" i="130"/>
  <c r="BT251" i="130"/>
  <c r="BT252" i="130"/>
  <c r="BT253" i="130"/>
  <c r="BT254" i="130"/>
  <c r="BT255" i="130"/>
  <c r="BT256" i="130"/>
  <c r="BT257" i="130"/>
  <c r="BT258" i="130"/>
  <c r="BT259" i="130"/>
  <c r="BT260" i="130"/>
  <c r="BT261" i="130"/>
  <c r="BT262" i="130"/>
  <c r="BT263" i="130"/>
  <c r="BT264" i="130"/>
  <c r="BT265" i="130"/>
  <c r="BT266" i="130"/>
  <c r="BT267" i="130"/>
  <c r="BT268" i="130"/>
  <c r="BT269" i="130"/>
  <c r="BT270" i="130"/>
  <c r="BT271" i="130"/>
  <c r="BT272" i="130"/>
  <c r="BT273" i="130"/>
  <c r="BT274" i="130"/>
  <c r="BT275" i="130"/>
  <c r="BT276" i="130"/>
  <c r="BT277" i="130"/>
  <c r="BT278" i="130"/>
  <c r="BT279" i="130"/>
  <c r="BT280" i="130"/>
  <c r="BT281" i="130"/>
  <c r="BT282" i="130"/>
  <c r="BT283" i="130"/>
  <c r="BT284" i="130"/>
  <c r="BT285" i="130"/>
  <c r="BT286" i="130"/>
  <c r="BT287" i="130"/>
  <c r="BT288" i="130"/>
  <c r="BT289" i="130"/>
  <c r="BT290" i="130"/>
  <c r="BT291" i="130"/>
  <c r="BT292" i="130"/>
  <c r="BT293" i="130"/>
  <c r="BT294" i="130"/>
  <c r="BT295" i="130"/>
  <c r="BT296" i="130"/>
  <c r="BT297" i="130"/>
  <c r="BT298" i="130"/>
  <c r="BT299" i="130"/>
  <c r="BT300" i="130"/>
  <c r="BT301" i="130"/>
  <c r="BT302" i="130"/>
  <c r="BT303" i="130"/>
  <c r="BT304" i="130"/>
  <c r="BT305" i="130"/>
  <c r="BT306" i="130"/>
  <c r="BT307" i="130"/>
  <c r="BT308" i="130"/>
  <c r="BT309" i="130"/>
  <c r="BT310" i="130"/>
  <c r="BT311" i="130"/>
  <c r="BT312" i="130"/>
  <c r="BT313" i="130"/>
  <c r="BT314" i="130"/>
  <c r="BT315" i="130"/>
  <c r="BT316" i="130"/>
  <c r="BT317" i="130"/>
  <c r="BT318" i="130"/>
  <c r="BT319" i="130"/>
  <c r="BT320" i="130"/>
  <c r="BT321" i="130"/>
  <c r="BT322" i="130"/>
  <c r="BT323" i="130"/>
  <c r="BT324" i="130"/>
  <c r="BT325" i="130"/>
  <c r="BT326" i="130"/>
  <c r="BT327" i="130"/>
  <c r="BT328" i="130"/>
  <c r="BT329" i="130"/>
  <c r="BT330" i="130"/>
  <c r="BT331" i="130"/>
  <c r="BT332" i="130"/>
  <c r="BT333" i="130"/>
  <c r="BT334" i="130"/>
  <c r="BT335" i="130"/>
  <c r="BT336" i="130"/>
  <c r="BT337" i="130"/>
  <c r="BT338" i="130"/>
  <c r="BT339" i="130"/>
  <c r="BT340" i="130"/>
  <c r="BT341" i="130"/>
  <c r="BT342" i="130"/>
  <c r="BT343" i="130"/>
  <c r="BT344" i="130"/>
  <c r="BT345" i="130"/>
  <c r="BT346" i="130"/>
  <c r="BT347" i="130"/>
  <c r="BT348" i="130"/>
  <c r="BT349" i="130"/>
  <c r="BT350" i="130"/>
  <c r="BT351" i="130"/>
  <c r="BT352" i="130"/>
  <c r="BT353" i="130"/>
  <c r="BT354" i="130"/>
  <c r="BT355" i="130"/>
  <c r="BT356" i="130"/>
  <c r="BT357" i="130"/>
  <c r="BT358" i="130"/>
  <c r="BT359" i="130"/>
  <c r="BT360" i="130"/>
  <c r="BT361" i="130"/>
  <c r="BT362" i="130"/>
  <c r="BT363" i="130"/>
  <c r="BT364" i="130"/>
  <c r="BT365" i="130"/>
  <c r="BT366" i="130"/>
  <c r="BT367" i="130"/>
  <c r="BT368" i="130"/>
  <c r="BT369" i="130"/>
  <c r="BT370" i="130"/>
  <c r="BT371" i="130"/>
  <c r="BT372" i="130"/>
  <c r="BT373" i="130"/>
  <c r="BT374" i="130"/>
  <c r="BT375" i="130"/>
  <c r="BT376" i="130"/>
  <c r="BT377" i="130"/>
  <c r="BT378" i="130"/>
  <c r="BT379" i="130"/>
  <c r="BT380" i="130"/>
  <c r="BT381" i="130"/>
  <c r="BT382" i="130"/>
  <c r="BT383" i="130"/>
  <c r="BT384" i="130"/>
  <c r="BT385" i="130"/>
  <c r="BT386" i="130"/>
  <c r="BT387" i="130"/>
  <c r="BT388" i="130"/>
  <c r="BT389" i="130"/>
  <c r="BT390" i="130"/>
  <c r="BT391" i="130"/>
  <c r="BT392" i="130"/>
  <c r="BT393" i="130"/>
  <c r="BT394" i="130"/>
  <c r="BT395" i="130"/>
  <c r="BT396" i="130"/>
  <c r="BT397" i="130"/>
  <c r="BT398" i="130"/>
  <c r="BT399" i="130"/>
  <c r="BT400" i="130"/>
  <c r="BT401" i="130"/>
  <c r="BT402" i="130"/>
  <c r="BT403" i="130"/>
  <c r="BT404" i="130"/>
  <c r="BT405" i="130"/>
  <c r="BT406" i="130"/>
  <c r="BT407" i="130"/>
  <c r="BT408" i="130"/>
  <c r="BT409" i="130"/>
  <c r="BT410" i="130"/>
  <c r="BT411" i="130"/>
  <c r="BT412" i="130"/>
  <c r="BT413" i="130"/>
  <c r="BT414" i="130"/>
  <c r="BT415" i="130"/>
  <c r="BT416" i="130"/>
  <c r="BT417" i="130"/>
  <c r="BT418" i="130"/>
  <c r="BT419" i="130"/>
  <c r="BT420" i="130"/>
  <c r="BT421" i="130"/>
  <c r="BT422" i="130"/>
  <c r="BT423" i="130"/>
  <c r="BT424" i="130"/>
  <c r="BT425" i="130"/>
  <c r="BT426" i="130"/>
  <c r="BT427" i="130"/>
  <c r="BT428" i="130"/>
  <c r="BT429" i="130"/>
  <c r="BT430" i="130"/>
  <c r="BT431" i="130"/>
  <c r="BT432" i="130"/>
  <c r="BT433" i="130"/>
  <c r="BT434" i="130"/>
  <c r="BT435" i="130"/>
  <c r="BT436" i="130"/>
  <c r="BT437" i="130"/>
  <c r="BT438" i="130"/>
  <c r="BT439" i="130"/>
  <c r="BT440" i="130"/>
  <c r="BT441" i="130"/>
  <c r="BT442" i="130"/>
  <c r="BT443" i="130"/>
  <c r="BT444" i="130"/>
  <c r="BT445" i="130"/>
  <c r="BT446" i="130"/>
  <c r="BT447" i="130"/>
  <c r="BT448" i="130"/>
  <c r="BT449" i="130"/>
  <c r="BT450" i="130"/>
  <c r="BT451" i="130"/>
  <c r="BT452" i="130"/>
  <c r="BT453" i="130"/>
  <c r="BT454" i="130"/>
  <c r="BT455" i="130"/>
  <c r="BT456" i="130"/>
  <c r="BT457" i="130"/>
  <c r="BT458" i="130"/>
  <c r="BT459" i="130"/>
  <c r="BT460" i="130"/>
  <c r="BT461" i="130"/>
  <c r="BT462" i="130"/>
  <c r="BT463" i="130"/>
  <c r="BT464" i="130"/>
  <c r="BT465" i="130"/>
  <c r="BT466" i="130"/>
  <c r="BT467" i="130"/>
  <c r="BT468" i="130"/>
  <c r="BT469" i="130"/>
  <c r="BH70" i="130"/>
  <c r="BH71" i="130"/>
  <c r="BH72" i="130"/>
  <c r="BH73" i="130"/>
  <c r="BH74" i="130"/>
  <c r="BH75" i="130"/>
  <c r="BH76" i="130"/>
  <c r="BH77" i="130"/>
  <c r="BH78" i="130"/>
  <c r="BH79" i="130"/>
  <c r="BH80" i="130"/>
  <c r="BH81" i="130"/>
  <c r="BH82" i="130"/>
  <c r="BH83" i="130"/>
  <c r="BH84" i="130"/>
  <c r="BH85" i="130"/>
  <c r="BH86" i="130"/>
  <c r="BH87" i="130"/>
  <c r="BH88" i="130"/>
  <c r="BH89" i="130"/>
  <c r="BH90" i="130"/>
  <c r="BH91" i="130"/>
  <c r="BH92" i="130"/>
  <c r="BH93" i="130"/>
  <c r="BH94" i="130"/>
  <c r="BH95" i="130"/>
  <c r="BH96" i="130"/>
  <c r="BH97" i="130"/>
  <c r="BH98" i="130"/>
  <c r="BH99" i="130"/>
  <c r="BH100" i="130"/>
  <c r="BH101" i="130"/>
  <c r="BH102" i="130"/>
  <c r="BH103" i="130"/>
  <c r="BH104" i="130"/>
  <c r="BH105" i="130"/>
  <c r="BH106" i="130"/>
  <c r="BH107" i="130"/>
  <c r="BH108" i="130"/>
  <c r="BH109" i="130"/>
  <c r="BH110" i="130"/>
  <c r="BH111" i="130"/>
  <c r="BH112" i="130"/>
  <c r="BH113" i="130"/>
  <c r="BH114" i="130"/>
  <c r="BH115" i="130"/>
  <c r="BH116" i="130"/>
  <c r="BH117" i="130"/>
  <c r="BH118" i="130"/>
  <c r="BH119" i="130"/>
  <c r="BH120" i="130"/>
  <c r="BH121" i="130"/>
  <c r="BH122" i="130"/>
  <c r="BH123" i="130"/>
  <c r="BH124" i="130"/>
  <c r="BH125" i="130"/>
  <c r="BH126" i="130"/>
  <c r="BH127" i="130"/>
  <c r="BH128" i="130"/>
  <c r="BH129" i="130"/>
  <c r="BH130" i="130"/>
  <c r="BH131" i="130"/>
  <c r="BH132" i="130"/>
  <c r="BH133" i="130"/>
  <c r="BH134" i="130"/>
  <c r="BH135" i="130"/>
  <c r="BH136" i="130"/>
  <c r="BH137" i="130"/>
  <c r="BH138" i="130"/>
  <c r="BH139" i="130"/>
  <c r="BH140" i="130"/>
  <c r="BH141" i="130"/>
  <c r="BH142" i="130"/>
  <c r="BH143" i="130"/>
  <c r="BH144" i="130"/>
  <c r="BH145" i="130"/>
  <c r="BH146" i="130"/>
  <c r="BH147" i="130"/>
  <c r="BH148" i="130"/>
  <c r="BH149" i="130"/>
  <c r="BH150" i="130"/>
  <c r="BH151" i="130"/>
  <c r="BH152" i="130"/>
  <c r="BH153" i="130"/>
  <c r="BH154" i="130"/>
  <c r="BH155" i="130"/>
  <c r="BH156" i="130"/>
  <c r="BH157" i="130"/>
  <c r="BH158" i="130"/>
  <c r="BH159" i="130"/>
  <c r="BH160" i="130"/>
  <c r="BH161" i="130"/>
  <c r="BH162" i="130"/>
  <c r="BH163" i="130"/>
  <c r="BH164" i="130"/>
  <c r="BH165" i="130"/>
  <c r="BH166" i="130"/>
  <c r="BH167" i="130"/>
  <c r="BH168" i="130"/>
  <c r="BH169" i="130"/>
  <c r="BH170" i="130"/>
  <c r="BH171" i="130"/>
  <c r="BH172" i="130"/>
  <c r="BH173" i="130"/>
  <c r="BH174" i="130"/>
  <c r="BH175" i="130"/>
  <c r="BH176" i="130"/>
  <c r="BH177" i="130"/>
  <c r="BH178" i="130"/>
  <c r="BH179" i="130"/>
  <c r="BH180" i="130"/>
  <c r="BH181" i="130"/>
  <c r="BH182" i="130"/>
  <c r="BH183" i="130"/>
  <c r="BH184" i="130"/>
  <c r="BH185" i="130"/>
  <c r="BH186" i="130"/>
  <c r="BH187" i="130"/>
  <c r="BH188" i="130"/>
  <c r="BH189" i="130"/>
  <c r="BH190" i="130"/>
  <c r="BH191" i="130"/>
  <c r="BH192" i="130"/>
  <c r="BH193" i="130"/>
  <c r="BH194" i="130"/>
  <c r="BH195" i="130"/>
  <c r="BH196" i="130"/>
  <c r="BH197" i="130"/>
  <c r="BH198" i="130"/>
  <c r="BH199" i="130"/>
  <c r="BH200" i="130"/>
  <c r="BH201" i="130"/>
  <c r="BH202" i="130"/>
  <c r="BH203" i="130"/>
  <c r="BH204" i="130"/>
  <c r="BH205" i="130"/>
  <c r="BH206" i="130"/>
  <c r="BH207" i="130"/>
  <c r="BH208" i="130"/>
  <c r="BH209" i="130"/>
  <c r="BH210" i="130"/>
  <c r="BH211" i="130"/>
  <c r="BH212" i="130"/>
  <c r="BH213" i="130"/>
  <c r="BH214" i="130"/>
  <c r="BH215" i="130"/>
  <c r="BH216" i="130"/>
  <c r="BH217" i="130"/>
  <c r="BH218" i="130"/>
  <c r="BH219" i="130"/>
  <c r="BH220" i="130"/>
  <c r="BH221" i="130"/>
  <c r="BH222" i="130"/>
  <c r="BH223" i="130"/>
  <c r="BH224" i="130"/>
  <c r="BH225" i="130"/>
  <c r="BH226" i="130"/>
  <c r="BH227" i="130"/>
  <c r="BH228" i="130"/>
  <c r="BH229" i="130"/>
  <c r="BH230" i="130"/>
  <c r="BH231" i="130"/>
  <c r="BH232" i="130"/>
  <c r="BH233" i="130"/>
  <c r="BH234" i="130"/>
  <c r="BH235" i="130"/>
  <c r="BH236" i="130"/>
  <c r="BH237" i="130"/>
  <c r="BH238" i="130"/>
  <c r="BH239" i="130"/>
  <c r="BH240" i="130"/>
  <c r="BH241" i="130"/>
  <c r="BH242" i="130"/>
  <c r="BH243" i="130"/>
  <c r="BH244" i="130"/>
  <c r="BH245" i="130"/>
  <c r="BH246" i="130"/>
  <c r="BH247" i="130"/>
  <c r="BH248" i="130"/>
  <c r="BH249" i="130"/>
  <c r="BH250" i="130"/>
  <c r="BH251" i="130"/>
  <c r="BH252" i="130"/>
  <c r="BH253" i="130"/>
  <c r="BH254" i="130"/>
  <c r="BH255" i="130"/>
  <c r="BH256" i="130"/>
  <c r="BH257" i="130"/>
  <c r="BH258" i="130"/>
  <c r="BH259" i="130"/>
  <c r="BH260" i="130"/>
  <c r="BH261" i="130"/>
  <c r="BH262" i="130"/>
  <c r="BH263" i="130"/>
  <c r="BH264" i="130"/>
  <c r="BH265" i="130"/>
  <c r="BH266" i="130"/>
  <c r="BH267" i="130"/>
  <c r="BH268" i="130"/>
  <c r="BH269" i="130"/>
  <c r="BH270" i="130"/>
  <c r="BH271" i="130"/>
  <c r="BH272" i="130"/>
  <c r="BH273" i="130"/>
  <c r="BH274" i="130"/>
  <c r="BH275" i="130"/>
  <c r="BH276" i="130"/>
  <c r="BH277" i="130"/>
  <c r="BH278" i="130"/>
  <c r="BH279" i="130"/>
  <c r="BH280" i="130"/>
  <c r="BH281" i="130"/>
  <c r="BH282" i="130"/>
  <c r="BH283" i="130"/>
  <c r="BH284" i="130"/>
  <c r="BH285" i="130"/>
  <c r="BH286" i="130"/>
  <c r="BH287" i="130"/>
  <c r="BH288" i="130"/>
  <c r="BH289" i="130"/>
  <c r="BH290" i="130"/>
  <c r="BH291" i="130"/>
  <c r="BH292" i="130"/>
  <c r="BH293" i="130"/>
  <c r="BH294" i="130"/>
  <c r="BH295" i="130"/>
  <c r="BH296" i="130"/>
  <c r="BH297" i="130"/>
  <c r="BH298" i="130"/>
  <c r="BH299" i="130"/>
  <c r="BH300" i="130"/>
  <c r="AJ70" i="130"/>
  <c r="AJ71" i="130"/>
  <c r="AJ72" i="130"/>
  <c r="AJ73" i="130"/>
  <c r="AJ74" i="130"/>
  <c r="AJ75" i="130"/>
  <c r="AJ76" i="130"/>
  <c r="AJ77" i="130"/>
  <c r="AJ78" i="130"/>
  <c r="AJ79" i="130"/>
  <c r="AJ80" i="130"/>
  <c r="AJ81" i="130"/>
  <c r="AJ82" i="130"/>
  <c r="AJ83" i="130"/>
  <c r="AJ84" i="130"/>
  <c r="AJ85" i="130"/>
  <c r="AJ86" i="130"/>
  <c r="AJ87" i="130"/>
  <c r="AJ88" i="130"/>
  <c r="AJ89" i="130"/>
  <c r="AJ90" i="130"/>
  <c r="AJ91" i="130"/>
  <c r="AJ92" i="130"/>
  <c r="AJ93" i="130"/>
  <c r="AJ94" i="130"/>
  <c r="AJ95" i="130"/>
  <c r="AJ96" i="130"/>
  <c r="AJ97" i="130"/>
  <c r="AJ98" i="130"/>
  <c r="AJ99" i="130"/>
  <c r="AJ100" i="130"/>
  <c r="AJ101" i="130"/>
  <c r="AJ102" i="130"/>
  <c r="AJ103" i="130"/>
  <c r="AJ104" i="130"/>
  <c r="AJ105" i="130"/>
  <c r="AJ106" i="130"/>
  <c r="AJ107" i="130"/>
  <c r="AJ108" i="130"/>
  <c r="AJ109" i="130"/>
  <c r="AJ110" i="130"/>
  <c r="AJ111" i="130"/>
  <c r="AJ112" i="130"/>
  <c r="AJ113" i="130"/>
  <c r="AJ114" i="130"/>
  <c r="AJ115" i="130"/>
  <c r="AJ116" i="130"/>
  <c r="AJ117" i="130"/>
  <c r="AJ118" i="130"/>
  <c r="AJ119" i="130"/>
  <c r="AJ120" i="130"/>
  <c r="AJ121" i="130"/>
  <c r="AJ122" i="130"/>
  <c r="AJ123" i="130"/>
  <c r="AJ124" i="130"/>
  <c r="AJ125" i="130"/>
  <c r="AJ126" i="130"/>
  <c r="AJ127" i="130"/>
  <c r="AJ128" i="130"/>
  <c r="AJ129" i="130"/>
  <c r="AJ130" i="130"/>
  <c r="AJ131" i="130"/>
  <c r="AJ132" i="130"/>
  <c r="AJ133" i="130"/>
  <c r="AJ134" i="130"/>
  <c r="AJ135" i="130"/>
  <c r="AJ136" i="130"/>
  <c r="AJ137" i="130"/>
  <c r="AJ138" i="130"/>
  <c r="AJ139" i="130"/>
  <c r="AJ140" i="130"/>
  <c r="AJ141" i="130"/>
  <c r="AJ142" i="130"/>
  <c r="AJ143" i="130"/>
  <c r="AJ144" i="130"/>
  <c r="AJ145" i="130"/>
  <c r="AJ146" i="130"/>
  <c r="AJ147" i="130"/>
  <c r="AJ148" i="130"/>
  <c r="AJ149" i="130"/>
  <c r="AJ150" i="130"/>
  <c r="AJ151" i="130"/>
  <c r="AJ152" i="130"/>
  <c r="AJ153" i="130"/>
  <c r="AJ154" i="130"/>
  <c r="AJ155" i="130"/>
  <c r="AJ156" i="130"/>
  <c r="AJ157" i="130"/>
  <c r="AJ158" i="130"/>
  <c r="AJ159" i="130"/>
  <c r="AJ160" i="130"/>
  <c r="AJ161" i="130"/>
  <c r="AJ162" i="130"/>
  <c r="AJ163" i="130"/>
  <c r="AJ164" i="130"/>
  <c r="AJ165" i="130"/>
  <c r="AJ166" i="130"/>
  <c r="AJ167" i="130"/>
  <c r="AJ168" i="130"/>
  <c r="AJ169" i="130"/>
  <c r="AJ170" i="130"/>
  <c r="AJ171" i="130"/>
  <c r="AJ172" i="130"/>
  <c r="AJ173" i="130"/>
  <c r="AJ174" i="130"/>
  <c r="AJ175" i="130"/>
  <c r="AJ176" i="130"/>
  <c r="AJ177" i="130"/>
  <c r="AJ178" i="130"/>
  <c r="AJ179" i="130"/>
  <c r="AJ180" i="130"/>
  <c r="AJ181" i="130"/>
  <c r="AJ182" i="130"/>
  <c r="AJ183" i="130"/>
  <c r="AJ184" i="130"/>
  <c r="AJ185" i="130"/>
  <c r="AJ186" i="130"/>
  <c r="AJ187" i="130"/>
  <c r="AJ188" i="130"/>
  <c r="AJ189" i="130"/>
  <c r="AJ190" i="130"/>
  <c r="AJ191" i="130"/>
  <c r="AJ192" i="130"/>
  <c r="AJ193" i="130"/>
  <c r="AJ194" i="130"/>
  <c r="AJ195" i="130"/>
  <c r="AJ196" i="130"/>
  <c r="AJ197" i="130"/>
  <c r="AJ198" i="130"/>
  <c r="AJ199" i="130"/>
  <c r="AJ200" i="130"/>
  <c r="AJ201" i="130"/>
  <c r="AJ202" i="130"/>
  <c r="AJ203" i="130"/>
  <c r="AJ204" i="130"/>
  <c r="AJ205" i="130"/>
  <c r="AJ206" i="130"/>
  <c r="AJ207" i="130"/>
  <c r="AJ208" i="130"/>
  <c r="AJ209" i="130"/>
  <c r="AJ210" i="130"/>
  <c r="AJ211" i="130"/>
  <c r="AJ212" i="130"/>
  <c r="AJ213" i="130"/>
  <c r="AJ214" i="130"/>
  <c r="AJ215" i="130"/>
  <c r="AJ216" i="130"/>
  <c r="AJ217" i="130"/>
  <c r="BT29" i="130"/>
  <c r="CF26" i="130"/>
  <c r="CF69" i="130"/>
  <c r="CF68" i="130"/>
  <c r="CF67" i="130"/>
  <c r="CF66" i="130"/>
  <c r="CF65" i="130"/>
  <c r="CF64" i="130"/>
  <c r="CF63" i="130"/>
  <c r="CF62" i="130"/>
  <c r="CF61" i="130"/>
  <c r="CF60" i="130"/>
  <c r="CF59" i="130"/>
  <c r="CF58" i="130"/>
  <c r="CF57" i="130"/>
  <c r="CF56" i="130"/>
  <c r="CF55" i="130"/>
  <c r="CF54" i="130"/>
  <c r="CF53" i="130"/>
  <c r="CF52" i="130"/>
  <c r="CF51" i="130"/>
  <c r="CF50" i="130"/>
  <c r="CF49" i="130"/>
  <c r="CF48" i="130"/>
  <c r="CF47" i="130"/>
  <c r="CF46" i="130"/>
  <c r="CF39" i="130"/>
  <c r="CF36" i="130"/>
  <c r="CF35" i="130"/>
  <c r="CF34" i="130"/>
  <c r="CF33" i="130"/>
  <c r="CF32" i="130"/>
  <c r="CF31" i="130"/>
  <c r="CF28" i="130"/>
  <c r="CF27" i="130"/>
  <c r="CF25" i="130"/>
  <c r="CF24" i="130"/>
  <c r="CF23" i="130"/>
  <c r="CF22" i="130"/>
  <c r="CF21" i="130"/>
  <c r="CF20" i="130"/>
  <c r="CF19" i="130"/>
  <c r="CF18" i="130"/>
  <c r="CF17" i="130"/>
  <c r="CF16" i="130"/>
  <c r="CF11" i="130"/>
  <c r="BT69" i="130"/>
  <c r="BT68" i="130"/>
  <c r="BT67" i="130"/>
  <c r="BT66" i="130"/>
  <c r="BT65" i="130"/>
  <c r="BT64" i="130"/>
  <c r="BT63" i="130"/>
  <c r="BT62" i="130"/>
  <c r="BT61" i="130"/>
  <c r="BT60" i="130"/>
  <c r="BT59" i="130"/>
  <c r="BT58" i="130"/>
  <c r="BT57" i="130"/>
  <c r="BT56" i="130"/>
  <c r="BT55" i="130"/>
  <c r="BT54" i="130"/>
  <c r="BT53" i="130"/>
  <c r="BT52" i="130"/>
  <c r="BT51" i="130"/>
  <c r="BT50" i="130"/>
  <c r="BT49" i="130"/>
  <c r="BT48" i="130"/>
  <c r="BT47" i="130"/>
  <c r="BT46" i="130"/>
  <c r="BT39" i="130"/>
  <c r="BT36" i="130"/>
  <c r="BT35" i="130"/>
  <c r="BT34" i="130"/>
  <c r="BT33" i="130"/>
  <c r="BT32" i="130"/>
  <c r="BT31" i="130"/>
  <c r="BT28" i="130"/>
  <c r="BT27" i="130"/>
  <c r="BT26" i="130"/>
  <c r="BT25" i="130"/>
  <c r="BT24" i="130"/>
  <c r="BT23" i="130"/>
  <c r="BT22" i="130"/>
  <c r="BT21" i="130"/>
  <c r="BT20" i="130"/>
  <c r="BT19" i="130"/>
  <c r="BT18" i="130"/>
  <c r="BT17" i="130"/>
  <c r="BT16" i="130"/>
  <c r="BT11" i="130"/>
  <c r="BH69" i="130"/>
  <c r="BH68" i="130"/>
  <c r="BH67" i="130"/>
  <c r="BH66" i="130"/>
  <c r="BH65" i="130"/>
  <c r="BH64" i="130"/>
  <c r="BH63" i="130"/>
  <c r="BH62" i="130"/>
  <c r="BH61" i="130"/>
  <c r="BH60" i="130"/>
  <c r="BH59" i="130"/>
  <c r="BH58" i="130"/>
  <c r="BH57" i="130"/>
  <c r="BH56" i="130"/>
  <c r="BH55" i="130"/>
  <c r="BH54" i="130"/>
  <c r="BH53" i="130"/>
  <c r="BH52" i="130"/>
  <c r="BH51" i="130"/>
  <c r="BH50" i="130"/>
  <c r="BH49" i="130"/>
  <c r="BH48" i="130"/>
  <c r="BH47" i="130"/>
  <c r="BH46" i="130"/>
  <c r="BH39" i="130"/>
  <c r="BH36" i="130"/>
  <c r="BH35" i="130"/>
  <c r="BH34" i="130"/>
  <c r="BH33" i="130"/>
  <c r="BH32" i="130"/>
  <c r="BH31" i="130"/>
  <c r="BH28" i="130"/>
  <c r="BH27" i="130"/>
  <c r="BH26" i="130"/>
  <c r="BH25" i="130"/>
  <c r="BH24" i="130"/>
  <c r="BH23" i="130"/>
  <c r="BH22" i="130"/>
  <c r="BH21" i="130"/>
  <c r="BH20" i="130"/>
  <c r="BH19" i="130"/>
  <c r="BH18" i="130"/>
  <c r="BH17" i="130"/>
  <c r="BH16" i="130"/>
  <c r="BH11" i="130"/>
  <c r="AV69" i="130"/>
  <c r="AV68" i="130"/>
  <c r="AV67" i="130"/>
  <c r="AV66" i="130"/>
  <c r="AV65" i="130"/>
  <c r="AV64" i="130"/>
  <c r="AV63" i="130"/>
  <c r="AV62" i="130"/>
  <c r="AV61" i="130"/>
  <c r="AV60" i="130"/>
  <c r="AV59" i="130"/>
  <c r="AV58" i="130"/>
  <c r="AV57" i="130"/>
  <c r="AV56" i="130"/>
  <c r="AV55" i="130"/>
  <c r="AV54" i="130"/>
  <c r="AV53" i="130"/>
  <c r="AV52" i="130"/>
  <c r="AV51" i="130"/>
  <c r="AV50" i="130"/>
  <c r="AV49" i="130"/>
  <c r="AV48" i="130"/>
  <c r="AV47" i="130"/>
  <c r="AV46" i="130"/>
  <c r="AV42" i="130"/>
  <c r="AV41" i="130"/>
  <c r="AV40" i="130"/>
  <c r="AV39" i="130"/>
  <c r="AV38" i="130"/>
  <c r="AV37" i="130"/>
  <c r="AV36" i="130"/>
  <c r="AV35" i="130"/>
  <c r="AV34" i="130"/>
  <c r="AV33" i="130"/>
  <c r="AV32" i="130"/>
  <c r="AV31" i="130"/>
  <c r="AV28" i="130"/>
  <c r="AV27" i="130"/>
  <c r="AV26" i="130"/>
  <c r="AV25" i="130"/>
  <c r="AV24" i="130"/>
  <c r="AV23" i="130"/>
  <c r="AV22" i="130"/>
  <c r="AV21" i="130"/>
  <c r="AV20" i="130"/>
  <c r="AV19" i="130"/>
  <c r="AV18" i="130"/>
  <c r="AV17" i="130"/>
  <c r="AV16" i="130"/>
  <c r="AV11" i="130"/>
  <c r="AJ27" i="130"/>
  <c r="AJ28" i="130"/>
  <c r="AJ69" i="130"/>
  <c r="AJ68" i="130"/>
  <c r="AJ67" i="130"/>
  <c r="AJ66" i="130"/>
  <c r="AJ65" i="130"/>
  <c r="AJ64" i="130"/>
  <c r="AJ63" i="130"/>
  <c r="AJ62" i="130"/>
  <c r="AJ61" i="130"/>
  <c r="AJ60" i="130"/>
  <c r="AJ59" i="130"/>
  <c r="AJ58" i="130"/>
  <c r="AJ57" i="130"/>
  <c r="AJ56" i="130"/>
  <c r="AJ55" i="130"/>
  <c r="AJ54" i="130"/>
  <c r="AJ53" i="130"/>
  <c r="AJ52" i="130"/>
  <c r="AJ51" i="130"/>
  <c r="AJ50" i="130"/>
  <c r="AJ49" i="130"/>
  <c r="AJ48" i="130"/>
  <c r="AJ47" i="130"/>
  <c r="AJ46" i="130"/>
  <c r="AJ39" i="130"/>
  <c r="AJ36" i="130"/>
  <c r="AJ35" i="130"/>
  <c r="AJ34" i="130"/>
  <c r="AJ33" i="130"/>
  <c r="AJ32" i="130"/>
  <c r="AJ31" i="130"/>
  <c r="AJ26" i="130"/>
  <c r="AJ25" i="130"/>
  <c r="AJ24" i="130"/>
  <c r="AJ23" i="130"/>
  <c r="AJ22" i="130"/>
  <c r="AJ21" i="130"/>
  <c r="AJ20" i="130"/>
  <c r="AJ19" i="130"/>
  <c r="AJ18" i="130"/>
  <c r="AJ17" i="130"/>
  <c r="AJ16" i="130"/>
  <c r="AJ11" i="130"/>
  <c r="X69" i="130"/>
  <c r="X68" i="130"/>
  <c r="X67" i="130"/>
  <c r="X66" i="130"/>
  <c r="X65" i="130"/>
  <c r="X64" i="130"/>
  <c r="X63" i="130"/>
  <c r="X62" i="130"/>
  <c r="X61" i="130"/>
  <c r="X60" i="130"/>
  <c r="X59" i="130"/>
  <c r="X58" i="130"/>
  <c r="X57" i="130"/>
  <c r="X56" i="130"/>
  <c r="X55" i="130"/>
  <c r="X54" i="130"/>
  <c r="X53" i="130"/>
  <c r="X52" i="130"/>
  <c r="X51" i="130"/>
  <c r="X50" i="130"/>
  <c r="X49" i="130"/>
  <c r="X48" i="130"/>
  <c r="X47" i="130"/>
  <c r="X46" i="130"/>
  <c r="X42" i="130"/>
  <c r="X41" i="130"/>
  <c r="X40" i="130"/>
  <c r="X39" i="130"/>
  <c r="X38" i="130"/>
  <c r="X37" i="130"/>
  <c r="X36" i="130"/>
  <c r="X35" i="130"/>
  <c r="X34" i="130"/>
  <c r="X33" i="130"/>
  <c r="X32" i="130"/>
  <c r="X31" i="130"/>
  <c r="X26" i="130"/>
  <c r="X25" i="130"/>
  <c r="X24" i="130"/>
  <c r="X23" i="130"/>
  <c r="X22" i="130"/>
  <c r="X21" i="130"/>
  <c r="X20" i="130"/>
  <c r="X19" i="130"/>
  <c r="X18" i="130"/>
  <c r="X17" i="130"/>
  <c r="X16" i="130"/>
  <c r="X11" i="130"/>
  <c r="L47" i="130"/>
  <c r="L48" i="130"/>
  <c r="L49" i="130"/>
  <c r="L50" i="130"/>
  <c r="L51" i="130"/>
  <c r="L52" i="130"/>
  <c r="L53" i="130"/>
  <c r="L54" i="130"/>
  <c r="L55" i="130"/>
  <c r="L56" i="130"/>
  <c r="L57" i="130"/>
  <c r="L58" i="130"/>
  <c r="L59" i="130"/>
  <c r="L60" i="130"/>
  <c r="L61" i="130"/>
  <c r="L62" i="130"/>
  <c r="L63" i="130"/>
  <c r="L64" i="130"/>
  <c r="L65" i="130"/>
  <c r="L66" i="130"/>
  <c r="L67" i="130"/>
  <c r="L68" i="130"/>
  <c r="L69" i="130"/>
  <c r="L46" i="130"/>
  <c r="L32" i="130"/>
  <c r="L33" i="130"/>
  <c r="L34" i="130"/>
  <c r="L35" i="130"/>
  <c r="L36" i="130"/>
  <c r="L39" i="130"/>
  <c r="L31" i="130"/>
  <c r="L17" i="130"/>
  <c r="L18" i="130"/>
  <c r="L19" i="130"/>
  <c r="L20" i="130"/>
  <c r="L21" i="130"/>
  <c r="L22" i="130"/>
  <c r="L23" i="130"/>
  <c r="L24" i="130"/>
  <c r="L25" i="130"/>
  <c r="L26" i="130"/>
  <c r="L16" i="130"/>
  <c r="L11" i="130"/>
  <c r="IJ180" i="130"/>
  <c r="II180" i="130"/>
  <c r="IH180" i="130"/>
  <c r="IG180" i="130"/>
  <c r="IF180" i="130"/>
  <c r="IE180" i="130"/>
  <c r="ID180" i="130"/>
  <c r="IC180" i="130"/>
  <c r="IB180" i="130"/>
  <c r="HY180" i="130"/>
  <c r="HX180" i="130"/>
  <c r="HW180" i="130"/>
  <c r="HV180" i="130"/>
  <c r="HU180" i="130"/>
  <c r="HT180" i="130"/>
  <c r="HS180" i="130"/>
  <c r="HR180" i="130"/>
  <c r="HQ180" i="130"/>
  <c r="HP180" i="130"/>
  <c r="HO180" i="130"/>
  <c r="HN180" i="130"/>
  <c r="HM180" i="130"/>
  <c r="HL180" i="130"/>
  <c r="HK180" i="130"/>
  <c r="IJ179" i="130"/>
  <c r="II179" i="130"/>
  <c r="IH179" i="130"/>
  <c r="IG179" i="130"/>
  <c r="IF179" i="130"/>
  <c r="IE179" i="130"/>
  <c r="ID179" i="130"/>
  <c r="IC179" i="130"/>
  <c r="IB179" i="130"/>
  <c r="HY179" i="130"/>
  <c r="HX179" i="130"/>
  <c r="HW179" i="130"/>
  <c r="HV179" i="130"/>
  <c r="HU179" i="130"/>
  <c r="HT179" i="130"/>
  <c r="HS179" i="130"/>
  <c r="HR179" i="130"/>
  <c r="HQ179" i="130"/>
  <c r="HP179" i="130"/>
  <c r="HO179" i="130"/>
  <c r="HN179" i="130"/>
  <c r="HM179" i="130"/>
  <c r="HL179" i="130"/>
  <c r="HK179" i="130"/>
  <c r="IJ178" i="130"/>
  <c r="II178" i="130"/>
  <c r="IH178" i="130"/>
  <c r="IG178" i="130"/>
  <c r="IF178" i="130"/>
  <c r="IE178" i="130"/>
  <c r="ID178" i="130"/>
  <c r="IC178" i="130"/>
  <c r="IB178" i="130"/>
  <c r="HY178" i="130"/>
  <c r="HX178" i="130"/>
  <c r="HW178" i="130"/>
  <c r="HV178" i="130"/>
  <c r="HU178" i="130"/>
  <c r="HT178" i="130"/>
  <c r="HS178" i="130"/>
  <c r="HR178" i="130"/>
  <c r="HQ178" i="130"/>
  <c r="HP178" i="130"/>
  <c r="HO178" i="130"/>
  <c r="HN178" i="130"/>
  <c r="HM178" i="130"/>
  <c r="HL178" i="130"/>
  <c r="HK178" i="130"/>
  <c r="IJ177" i="130"/>
  <c r="II177" i="130"/>
  <c r="IH177" i="130"/>
  <c r="IG177" i="130"/>
  <c r="IF177" i="130"/>
  <c r="IE177" i="130"/>
  <c r="ID177" i="130"/>
  <c r="IC177" i="130"/>
  <c r="IB177" i="130"/>
  <c r="HY177" i="130"/>
  <c r="HX177" i="130"/>
  <c r="HW177" i="130"/>
  <c r="HV177" i="130"/>
  <c r="HU177" i="130"/>
  <c r="HT177" i="130"/>
  <c r="HS177" i="130"/>
  <c r="HR177" i="130"/>
  <c r="HQ177" i="130"/>
  <c r="HP177" i="130"/>
  <c r="HO177" i="130"/>
  <c r="HN177" i="130"/>
  <c r="HM177" i="130"/>
  <c r="HL177" i="130"/>
  <c r="HK177" i="130"/>
  <c r="IJ176" i="130"/>
  <c r="II176" i="130"/>
  <c r="IH176" i="130"/>
  <c r="IG176" i="130"/>
  <c r="IF176" i="130"/>
  <c r="IE176" i="130"/>
  <c r="ID176" i="130"/>
  <c r="IC176" i="130"/>
  <c r="IB176" i="130"/>
  <c r="HY176" i="130"/>
  <c r="HX176" i="130"/>
  <c r="HW176" i="130"/>
  <c r="HV176" i="130"/>
  <c r="HU176" i="130"/>
  <c r="HT176" i="130"/>
  <c r="HS176" i="130"/>
  <c r="HR176" i="130"/>
  <c r="HQ176" i="130"/>
  <c r="HP176" i="130"/>
  <c r="HO176" i="130"/>
  <c r="HN176" i="130"/>
  <c r="HM176" i="130"/>
  <c r="HL176" i="130"/>
  <c r="HK176" i="130"/>
  <c r="IJ175" i="130"/>
  <c r="II175" i="130"/>
  <c r="IH175" i="130"/>
  <c r="IG175" i="130"/>
  <c r="IF175" i="130"/>
  <c r="IE175" i="130"/>
  <c r="ID175" i="130"/>
  <c r="IC175" i="130"/>
  <c r="IB175" i="130"/>
  <c r="HY175" i="130"/>
  <c r="HX175" i="130"/>
  <c r="HW175" i="130"/>
  <c r="HV175" i="130"/>
  <c r="HU175" i="130"/>
  <c r="HT175" i="130"/>
  <c r="HS175" i="130"/>
  <c r="HR175" i="130"/>
  <c r="HQ175" i="130"/>
  <c r="HP175" i="130"/>
  <c r="HO175" i="130"/>
  <c r="HN175" i="130"/>
  <c r="HM175" i="130"/>
  <c r="HL175" i="130"/>
  <c r="HK175" i="130"/>
  <c r="IJ174" i="130"/>
  <c r="II174" i="130"/>
  <c r="IH174" i="130"/>
  <c r="IG174" i="130"/>
  <c r="IF174" i="130"/>
  <c r="IE174" i="130"/>
  <c r="ID174" i="130"/>
  <c r="IC174" i="130"/>
  <c r="IB174" i="130"/>
  <c r="HY174" i="130"/>
  <c r="HX174" i="130"/>
  <c r="HW174" i="130"/>
  <c r="HV174" i="130"/>
  <c r="HU174" i="130"/>
  <c r="HT174" i="130"/>
  <c r="HS174" i="130"/>
  <c r="HR174" i="130"/>
  <c r="HQ174" i="130"/>
  <c r="HP174" i="130"/>
  <c r="HO174" i="130"/>
  <c r="HN174" i="130"/>
  <c r="HM174" i="130"/>
  <c r="HL174" i="130"/>
  <c r="HK174" i="130"/>
  <c r="IJ173" i="130"/>
  <c r="II173" i="130"/>
  <c r="IH173" i="130"/>
  <c r="IG173" i="130"/>
  <c r="IF173" i="130"/>
  <c r="IE173" i="130"/>
  <c r="ID173" i="130"/>
  <c r="IC173" i="130"/>
  <c r="IB173" i="130"/>
  <c r="HY173" i="130"/>
  <c r="HX173" i="130"/>
  <c r="HW173" i="130"/>
  <c r="HV173" i="130"/>
  <c r="HU173" i="130"/>
  <c r="HT173" i="130"/>
  <c r="HS173" i="130"/>
  <c r="HR173" i="130"/>
  <c r="HQ173" i="130"/>
  <c r="HP173" i="130"/>
  <c r="HO173" i="130"/>
  <c r="HN173" i="130"/>
  <c r="HM173" i="130"/>
  <c r="HL173" i="130"/>
  <c r="HK173" i="130"/>
  <c r="IJ172" i="130"/>
  <c r="II172" i="130"/>
  <c r="IH172" i="130"/>
  <c r="IG172" i="130"/>
  <c r="IF172" i="130"/>
  <c r="IE172" i="130"/>
  <c r="ID172" i="130"/>
  <c r="IC172" i="130"/>
  <c r="IB172" i="130"/>
  <c r="HY172" i="130"/>
  <c r="HX172" i="130"/>
  <c r="HW172" i="130"/>
  <c r="HV172" i="130"/>
  <c r="HU172" i="130"/>
  <c r="HT172" i="130"/>
  <c r="HS172" i="130"/>
  <c r="HR172" i="130"/>
  <c r="HQ172" i="130"/>
  <c r="HP172" i="130"/>
  <c r="HO172" i="130"/>
  <c r="HN172" i="130"/>
  <c r="HM172" i="130"/>
  <c r="HL172" i="130"/>
  <c r="HK172" i="130"/>
  <c r="IJ169" i="130"/>
  <c r="II169" i="130"/>
  <c r="IH169" i="130"/>
  <c r="IG169" i="130"/>
  <c r="IF169" i="130"/>
  <c r="IE169" i="130"/>
  <c r="ID169" i="130"/>
  <c r="IC169" i="130"/>
  <c r="IB169" i="130"/>
  <c r="HY169" i="130"/>
  <c r="HX169" i="130"/>
  <c r="HW169" i="130"/>
  <c r="HV169" i="130"/>
  <c r="HU169" i="130"/>
  <c r="HT169" i="130"/>
  <c r="HS169" i="130"/>
  <c r="HR169" i="130"/>
  <c r="HQ169" i="130"/>
  <c r="HP169" i="130"/>
  <c r="HO169" i="130"/>
  <c r="HN169" i="130"/>
  <c r="HM169" i="130"/>
  <c r="HL169" i="130"/>
  <c r="HK169" i="130"/>
  <c r="IJ168" i="130"/>
  <c r="II168" i="130"/>
  <c r="IH168" i="130"/>
  <c r="IG168" i="130"/>
  <c r="IF168" i="130"/>
  <c r="IE168" i="130"/>
  <c r="ID168" i="130"/>
  <c r="IC168" i="130"/>
  <c r="IB168" i="130"/>
  <c r="HY168" i="130"/>
  <c r="HX168" i="130"/>
  <c r="HW168" i="130"/>
  <c r="HV168" i="130"/>
  <c r="HU168" i="130"/>
  <c r="HT168" i="130"/>
  <c r="HS168" i="130"/>
  <c r="HR168" i="130"/>
  <c r="HQ168" i="130"/>
  <c r="HP168" i="130"/>
  <c r="HO168" i="130"/>
  <c r="HN168" i="130"/>
  <c r="HM168" i="130"/>
  <c r="HL168" i="130"/>
  <c r="HK168" i="130"/>
  <c r="IJ167" i="130"/>
  <c r="II167" i="130"/>
  <c r="IH167" i="130"/>
  <c r="IG167" i="130"/>
  <c r="IF167" i="130"/>
  <c r="IE167" i="130"/>
  <c r="ID167" i="130"/>
  <c r="IC167" i="130"/>
  <c r="IB167" i="130"/>
  <c r="HY167" i="130"/>
  <c r="HX167" i="130"/>
  <c r="HW167" i="130"/>
  <c r="HV167" i="130"/>
  <c r="HU167" i="130"/>
  <c r="HT167" i="130"/>
  <c r="HS167" i="130"/>
  <c r="HR167" i="130"/>
  <c r="HQ167" i="130"/>
  <c r="HP167" i="130"/>
  <c r="HO167" i="130"/>
  <c r="HN167" i="130"/>
  <c r="HM167" i="130"/>
  <c r="HL167" i="130"/>
  <c r="HK167" i="130"/>
  <c r="IJ166" i="130"/>
  <c r="II166" i="130"/>
  <c r="IH166" i="130"/>
  <c r="IG166" i="130"/>
  <c r="IF166" i="130"/>
  <c r="IE166" i="130"/>
  <c r="ID166" i="130"/>
  <c r="IC166" i="130"/>
  <c r="IB166" i="130"/>
  <c r="HY166" i="130"/>
  <c r="HX166" i="130"/>
  <c r="HW166" i="130"/>
  <c r="HV166" i="130"/>
  <c r="HU166" i="130"/>
  <c r="HT166" i="130"/>
  <c r="HS166" i="130"/>
  <c r="HR166" i="130"/>
  <c r="HQ166" i="130"/>
  <c r="HP166" i="130"/>
  <c r="HO166" i="130"/>
  <c r="HN166" i="130"/>
  <c r="HM166" i="130"/>
  <c r="HL166" i="130"/>
  <c r="HK166" i="130"/>
  <c r="IJ165" i="130"/>
  <c r="II165" i="130"/>
  <c r="IH165" i="130"/>
  <c r="IG165" i="130"/>
  <c r="IF165" i="130"/>
  <c r="IE165" i="130"/>
  <c r="ID165" i="130"/>
  <c r="IC165" i="130"/>
  <c r="IB165" i="130"/>
  <c r="HY165" i="130"/>
  <c r="HX165" i="130"/>
  <c r="HW165" i="130"/>
  <c r="HV165" i="130"/>
  <c r="HU165" i="130"/>
  <c r="HT165" i="130"/>
  <c r="HS165" i="130"/>
  <c r="HR165" i="130"/>
  <c r="HQ165" i="130"/>
  <c r="HP165" i="130"/>
  <c r="HO165" i="130"/>
  <c r="HN165" i="130"/>
  <c r="HM165" i="130"/>
  <c r="HL165" i="130"/>
  <c r="HK165" i="130"/>
  <c r="IJ164" i="130"/>
  <c r="II164" i="130"/>
  <c r="IH164" i="130"/>
  <c r="IG164" i="130"/>
  <c r="IF164" i="130"/>
  <c r="IE164" i="130"/>
  <c r="ID164" i="130"/>
  <c r="IC164" i="130"/>
  <c r="IB164" i="130"/>
  <c r="HY164" i="130"/>
  <c r="HX164" i="130"/>
  <c r="HW164" i="130"/>
  <c r="HV164" i="130"/>
  <c r="HU164" i="130"/>
  <c r="HT164" i="130"/>
  <c r="HS164" i="130"/>
  <c r="HR164" i="130"/>
  <c r="HQ164" i="130"/>
  <c r="HP164" i="130"/>
  <c r="HO164" i="130"/>
  <c r="HN164" i="130"/>
  <c r="HM164" i="130"/>
  <c r="HL164" i="130"/>
  <c r="HK164" i="130"/>
  <c r="IJ163" i="130"/>
  <c r="II163" i="130"/>
  <c r="IH163" i="130"/>
  <c r="IG163" i="130"/>
  <c r="IF163" i="130"/>
  <c r="IE163" i="130"/>
  <c r="ID163" i="130"/>
  <c r="IC163" i="130"/>
  <c r="IB163" i="130"/>
  <c r="HY163" i="130"/>
  <c r="HX163" i="130"/>
  <c r="HW163" i="130"/>
  <c r="HV163" i="130"/>
  <c r="HU163" i="130"/>
  <c r="HT163" i="130"/>
  <c r="HS163" i="130"/>
  <c r="HR163" i="130"/>
  <c r="HQ163" i="130"/>
  <c r="HP163" i="130"/>
  <c r="HO163" i="130"/>
  <c r="HN163" i="130"/>
  <c r="HM163" i="130"/>
  <c r="HL163" i="130"/>
  <c r="HK163" i="130"/>
  <c r="IJ162" i="130"/>
  <c r="II162" i="130"/>
  <c r="IH162" i="130"/>
  <c r="IG162" i="130"/>
  <c r="IF162" i="130"/>
  <c r="IE162" i="130"/>
  <c r="ID162" i="130"/>
  <c r="IC162" i="130"/>
  <c r="IB162" i="130"/>
  <c r="HY162" i="130"/>
  <c r="HX162" i="130"/>
  <c r="HW162" i="130"/>
  <c r="HV162" i="130"/>
  <c r="HU162" i="130"/>
  <c r="HT162" i="130"/>
  <c r="HS162" i="130"/>
  <c r="HR162" i="130"/>
  <c r="HQ162" i="130"/>
  <c r="HP162" i="130"/>
  <c r="HO162" i="130"/>
  <c r="HN162" i="130"/>
  <c r="HM162" i="130"/>
  <c r="HL162" i="130"/>
  <c r="HK162" i="130"/>
  <c r="IJ161" i="130"/>
  <c r="II161" i="130"/>
  <c r="IH161" i="130"/>
  <c r="IG161" i="130"/>
  <c r="IF161" i="130"/>
  <c r="IE161" i="130"/>
  <c r="ID161" i="130"/>
  <c r="IC161" i="130"/>
  <c r="IB161" i="130"/>
  <c r="HY161" i="130"/>
  <c r="HX161" i="130"/>
  <c r="HW161" i="130"/>
  <c r="HV161" i="130"/>
  <c r="HU161" i="130"/>
  <c r="HT161" i="130"/>
  <c r="HS161" i="130"/>
  <c r="HR161" i="130"/>
  <c r="HQ161" i="130"/>
  <c r="HP161" i="130"/>
  <c r="HO161" i="130"/>
  <c r="HN161" i="130"/>
  <c r="HM161" i="130"/>
  <c r="HL161" i="130"/>
  <c r="HK161" i="130"/>
  <c r="IJ160" i="130"/>
  <c r="II160" i="130"/>
  <c r="IH160" i="130"/>
  <c r="IG160" i="130"/>
  <c r="IF160" i="130"/>
  <c r="IE160" i="130"/>
  <c r="ID160" i="130"/>
  <c r="IC160" i="130"/>
  <c r="IB160" i="130"/>
  <c r="HY160" i="130"/>
  <c r="HX160" i="130"/>
  <c r="HW160" i="130"/>
  <c r="HV160" i="130"/>
  <c r="HU160" i="130"/>
  <c r="HT160" i="130"/>
  <c r="HS160" i="130"/>
  <c r="HR160" i="130"/>
  <c r="HQ160" i="130"/>
  <c r="HP160" i="130"/>
  <c r="HO160" i="130"/>
  <c r="HN160" i="130"/>
  <c r="HM160" i="130"/>
  <c r="HL160" i="130"/>
  <c r="HK160" i="130"/>
  <c r="IJ159" i="130"/>
  <c r="II159" i="130"/>
  <c r="IH159" i="130"/>
  <c r="IG159" i="130"/>
  <c r="IF159" i="130"/>
  <c r="IE159" i="130"/>
  <c r="ID159" i="130"/>
  <c r="IC159" i="130"/>
  <c r="IB159" i="130"/>
  <c r="HY159" i="130"/>
  <c r="HX159" i="130"/>
  <c r="HW159" i="130"/>
  <c r="HV159" i="130"/>
  <c r="HU159" i="130"/>
  <c r="HT159" i="130"/>
  <c r="HS159" i="130"/>
  <c r="HR159" i="130"/>
  <c r="HQ159" i="130"/>
  <c r="HP159" i="130"/>
  <c r="HO159" i="130"/>
  <c r="HN159" i="130"/>
  <c r="HM159" i="130"/>
  <c r="HL159" i="130"/>
  <c r="HK159" i="130"/>
  <c r="IJ158" i="130"/>
  <c r="II158" i="130"/>
  <c r="IH158" i="130"/>
  <c r="IG158" i="130"/>
  <c r="IF158" i="130"/>
  <c r="IE158" i="130"/>
  <c r="ID158" i="130"/>
  <c r="IC158" i="130"/>
  <c r="IB158" i="130"/>
  <c r="HY158" i="130"/>
  <c r="HX158" i="130"/>
  <c r="HW158" i="130"/>
  <c r="HV158" i="130"/>
  <c r="HU158" i="130"/>
  <c r="HT158" i="130"/>
  <c r="HS158" i="130"/>
  <c r="HR158" i="130"/>
  <c r="HQ158" i="130"/>
  <c r="HP158" i="130"/>
  <c r="HO158" i="130"/>
  <c r="HN158" i="130"/>
  <c r="HM158" i="130"/>
  <c r="HL158" i="130"/>
  <c r="HK158" i="130"/>
  <c r="IJ157" i="130"/>
  <c r="II157" i="130"/>
  <c r="IH157" i="130"/>
  <c r="IG157" i="130"/>
  <c r="IF157" i="130"/>
  <c r="IE157" i="130"/>
  <c r="ID157" i="130"/>
  <c r="IC157" i="130"/>
  <c r="IB157" i="130"/>
  <c r="HY157" i="130"/>
  <c r="HX157" i="130"/>
  <c r="HW157" i="130"/>
  <c r="HV157" i="130"/>
  <c r="HU157" i="130"/>
  <c r="HT157" i="130"/>
  <c r="HS157" i="130"/>
  <c r="HR157" i="130"/>
  <c r="HQ157" i="130"/>
  <c r="HP157" i="130"/>
  <c r="HO157" i="130"/>
  <c r="HN157" i="130"/>
  <c r="HM157" i="130"/>
  <c r="HL157" i="130"/>
  <c r="HK157" i="130"/>
  <c r="IJ156" i="130"/>
  <c r="II156" i="130"/>
  <c r="IH156" i="130"/>
  <c r="IG156" i="130"/>
  <c r="IF156" i="130"/>
  <c r="IE156" i="130"/>
  <c r="ID156" i="130"/>
  <c r="IC156" i="130"/>
  <c r="IB156" i="130"/>
  <c r="HY156" i="130"/>
  <c r="HX156" i="130"/>
  <c r="HW156" i="130"/>
  <c r="HV156" i="130"/>
  <c r="HU156" i="130"/>
  <c r="HT156" i="130"/>
  <c r="HS156" i="130"/>
  <c r="HR156" i="130"/>
  <c r="HQ156" i="130"/>
  <c r="HP156" i="130"/>
  <c r="HO156" i="130"/>
  <c r="HN156" i="130"/>
  <c r="HM156" i="130"/>
  <c r="HL156" i="130"/>
  <c r="HK156" i="130"/>
  <c r="IJ155" i="130"/>
  <c r="II155" i="130"/>
  <c r="IH155" i="130"/>
  <c r="IG155" i="130"/>
  <c r="IF155" i="130"/>
  <c r="IE155" i="130"/>
  <c r="ID155" i="130"/>
  <c r="IC155" i="130"/>
  <c r="IB155" i="130"/>
  <c r="HY155" i="130"/>
  <c r="HX155" i="130"/>
  <c r="HW155" i="130"/>
  <c r="HV155" i="130"/>
  <c r="HU155" i="130"/>
  <c r="HT155" i="130"/>
  <c r="HS155" i="130"/>
  <c r="HR155" i="130"/>
  <c r="HQ155" i="130"/>
  <c r="HP155" i="130"/>
  <c r="HO155" i="130"/>
  <c r="HN155" i="130"/>
  <c r="HM155" i="130"/>
  <c r="HL155" i="130"/>
  <c r="HK155" i="130"/>
  <c r="IJ92" i="130"/>
  <c r="II92" i="130"/>
  <c r="IH92" i="130"/>
  <c r="IG92" i="130"/>
  <c r="IF92" i="130"/>
  <c r="IE92" i="130"/>
  <c r="ID92" i="130"/>
  <c r="IC92" i="130"/>
  <c r="IB92" i="130"/>
  <c r="HY92" i="130"/>
  <c r="HX92" i="130"/>
  <c r="HW92" i="130"/>
  <c r="HV92" i="130"/>
  <c r="HU92" i="130"/>
  <c r="HT92" i="130"/>
  <c r="HS92" i="130"/>
  <c r="HR92" i="130"/>
  <c r="HQ92" i="130"/>
  <c r="HP92" i="130"/>
  <c r="HO92" i="130"/>
  <c r="HN92" i="130"/>
  <c r="HM92" i="130"/>
  <c r="HL92" i="130"/>
  <c r="HK92" i="130"/>
  <c r="IJ91" i="130"/>
  <c r="II91" i="130"/>
  <c r="IH91" i="130"/>
  <c r="IG91" i="130"/>
  <c r="IF91" i="130"/>
  <c r="IE91" i="130"/>
  <c r="ID91" i="130"/>
  <c r="IC91" i="130"/>
  <c r="IB91" i="130"/>
  <c r="HY91" i="130"/>
  <c r="HX91" i="130"/>
  <c r="HW91" i="130"/>
  <c r="HV91" i="130"/>
  <c r="HU91" i="130"/>
  <c r="HT91" i="130"/>
  <c r="HS91" i="130"/>
  <c r="HR91" i="130"/>
  <c r="HQ91" i="130"/>
  <c r="HP91" i="130"/>
  <c r="HO91" i="130"/>
  <c r="HN91" i="130"/>
  <c r="HM91" i="130"/>
  <c r="HL91" i="130"/>
  <c r="HK91" i="130"/>
  <c r="IJ90" i="130"/>
  <c r="II90" i="130"/>
  <c r="IH90" i="130"/>
  <c r="IG90" i="130"/>
  <c r="IF90" i="130"/>
  <c r="IE90" i="130"/>
  <c r="ID90" i="130"/>
  <c r="IC90" i="130"/>
  <c r="IB90" i="130"/>
  <c r="HY90" i="130"/>
  <c r="HX90" i="130"/>
  <c r="HW90" i="130"/>
  <c r="HV90" i="130"/>
  <c r="HU90" i="130"/>
  <c r="HT90" i="130"/>
  <c r="HS90" i="130"/>
  <c r="HR90" i="130"/>
  <c r="HQ90" i="130"/>
  <c r="HP90" i="130"/>
  <c r="HO90" i="130"/>
  <c r="HN90" i="130"/>
  <c r="HM90" i="130"/>
  <c r="HL90" i="130"/>
  <c r="HK90" i="130"/>
  <c r="IJ89" i="130"/>
  <c r="II89" i="130"/>
  <c r="IH89" i="130"/>
  <c r="IG89" i="130"/>
  <c r="IF89" i="130"/>
  <c r="IE89" i="130"/>
  <c r="ID89" i="130"/>
  <c r="IC89" i="130"/>
  <c r="IB89" i="130"/>
  <c r="HY89" i="130"/>
  <c r="HX89" i="130"/>
  <c r="HW89" i="130"/>
  <c r="HV89" i="130"/>
  <c r="HU89" i="130"/>
  <c r="HT89" i="130"/>
  <c r="HS89" i="130"/>
  <c r="HR89" i="130"/>
  <c r="HQ89" i="130"/>
  <c r="HP89" i="130"/>
  <c r="HO89" i="130"/>
  <c r="HN89" i="130"/>
  <c r="HM89" i="130"/>
  <c r="HL89" i="130"/>
  <c r="HK89" i="130"/>
  <c r="IJ88" i="130"/>
  <c r="II88" i="130"/>
  <c r="IH88" i="130"/>
  <c r="IG88" i="130"/>
  <c r="IF88" i="130"/>
  <c r="IE88" i="130"/>
  <c r="ID88" i="130"/>
  <c r="IC88" i="130"/>
  <c r="IB88" i="130"/>
  <c r="HY88" i="130"/>
  <c r="HX88" i="130"/>
  <c r="HW88" i="130"/>
  <c r="HV88" i="130"/>
  <c r="HU88" i="130"/>
  <c r="HT88" i="130"/>
  <c r="HS88" i="130"/>
  <c r="HR88" i="130"/>
  <c r="HQ88" i="130"/>
  <c r="HP88" i="130"/>
  <c r="HO88" i="130"/>
  <c r="HN88" i="130"/>
  <c r="HM88" i="130"/>
  <c r="HL88" i="130"/>
  <c r="HK88" i="130"/>
  <c r="IJ87" i="130"/>
  <c r="II87" i="130"/>
  <c r="IH87" i="130"/>
  <c r="IG87" i="130"/>
  <c r="IF87" i="130"/>
  <c r="IE87" i="130"/>
  <c r="ID87" i="130"/>
  <c r="IC87" i="130"/>
  <c r="IB87" i="130"/>
  <c r="HY87" i="130"/>
  <c r="HX87" i="130"/>
  <c r="HW87" i="130"/>
  <c r="HV87" i="130"/>
  <c r="HU87" i="130"/>
  <c r="HT87" i="130"/>
  <c r="HS87" i="130"/>
  <c r="HR87" i="130"/>
  <c r="HQ87" i="130"/>
  <c r="HP87" i="130"/>
  <c r="HO87" i="130"/>
  <c r="HN87" i="130"/>
  <c r="HM87" i="130"/>
  <c r="HL87" i="130"/>
  <c r="HK87" i="130"/>
  <c r="IJ86" i="130"/>
  <c r="II86" i="130"/>
  <c r="IH86" i="130"/>
  <c r="IG86" i="130"/>
  <c r="IF86" i="130"/>
  <c r="IE86" i="130"/>
  <c r="ID86" i="130"/>
  <c r="IC86" i="130"/>
  <c r="IB86" i="130"/>
  <c r="HY86" i="130"/>
  <c r="HX86" i="130"/>
  <c r="HW86" i="130"/>
  <c r="HV86" i="130"/>
  <c r="HU86" i="130"/>
  <c r="HT86" i="130"/>
  <c r="HS86" i="130"/>
  <c r="HR86" i="130"/>
  <c r="HQ86" i="130"/>
  <c r="HP86" i="130"/>
  <c r="HO86" i="130"/>
  <c r="HN86" i="130"/>
  <c r="HM86" i="130"/>
  <c r="HL86" i="130"/>
  <c r="HK86" i="130"/>
  <c r="IJ85" i="130"/>
  <c r="II85" i="130"/>
  <c r="IH85" i="130"/>
  <c r="IG85" i="130"/>
  <c r="IF85" i="130"/>
  <c r="IE85" i="130"/>
  <c r="ID85" i="130"/>
  <c r="IC85" i="130"/>
  <c r="IB85" i="130"/>
  <c r="HY85" i="130"/>
  <c r="HX85" i="130"/>
  <c r="HW85" i="130"/>
  <c r="HV85" i="130"/>
  <c r="HU85" i="130"/>
  <c r="HT85" i="130"/>
  <c r="HS85" i="130"/>
  <c r="HR85" i="130"/>
  <c r="HQ85" i="130"/>
  <c r="HP85" i="130"/>
  <c r="HO85" i="130"/>
  <c r="HN85" i="130"/>
  <c r="HM85" i="130"/>
  <c r="HL85" i="130"/>
  <c r="HK85" i="130"/>
  <c r="IJ84" i="130"/>
  <c r="II84" i="130"/>
  <c r="IH84" i="130"/>
  <c r="IG84" i="130"/>
  <c r="IF84" i="130"/>
  <c r="IE84" i="130"/>
  <c r="ID84" i="130"/>
  <c r="IC84" i="130"/>
  <c r="IB84" i="130"/>
  <c r="HY84" i="130"/>
  <c r="HX84" i="130"/>
  <c r="HW84" i="130"/>
  <c r="HV84" i="130"/>
  <c r="HU84" i="130"/>
  <c r="HT84" i="130"/>
  <c r="HS84" i="130"/>
  <c r="HR84" i="130"/>
  <c r="HQ84" i="130"/>
  <c r="HP84" i="130"/>
  <c r="HO84" i="130"/>
  <c r="HN84" i="130"/>
  <c r="HM84" i="130"/>
  <c r="HL84" i="130"/>
  <c r="HK84" i="130"/>
  <c r="IJ81" i="130"/>
  <c r="II81" i="130"/>
  <c r="IH81" i="130"/>
  <c r="IG81" i="130"/>
  <c r="IF81" i="130"/>
  <c r="IE81" i="130"/>
  <c r="ID81" i="130"/>
  <c r="IC81" i="130"/>
  <c r="IB81" i="130"/>
  <c r="HY81" i="130"/>
  <c r="HX81" i="130"/>
  <c r="HW81" i="130"/>
  <c r="HV81" i="130"/>
  <c r="HU81" i="130"/>
  <c r="HT81" i="130"/>
  <c r="HS81" i="130"/>
  <c r="HR81" i="130"/>
  <c r="HQ81" i="130"/>
  <c r="HP81" i="130"/>
  <c r="HO81" i="130"/>
  <c r="HN81" i="130"/>
  <c r="HM81" i="130"/>
  <c r="HL81" i="130"/>
  <c r="HK81" i="130"/>
  <c r="IJ80" i="130"/>
  <c r="II80" i="130"/>
  <c r="IH80" i="130"/>
  <c r="IG80" i="130"/>
  <c r="IF80" i="130"/>
  <c r="IE80" i="130"/>
  <c r="ID80" i="130"/>
  <c r="IC80" i="130"/>
  <c r="IB80" i="130"/>
  <c r="HY80" i="130"/>
  <c r="HX80" i="130"/>
  <c r="HW80" i="130"/>
  <c r="HV80" i="130"/>
  <c r="HU80" i="130"/>
  <c r="HT80" i="130"/>
  <c r="HS80" i="130"/>
  <c r="HR80" i="130"/>
  <c r="HQ80" i="130"/>
  <c r="HP80" i="130"/>
  <c r="HO80" i="130"/>
  <c r="HN80" i="130"/>
  <c r="HM80" i="130"/>
  <c r="HL80" i="130"/>
  <c r="HK80" i="130"/>
  <c r="IJ79" i="130"/>
  <c r="II79" i="130"/>
  <c r="IH79" i="130"/>
  <c r="IG79" i="130"/>
  <c r="IF79" i="130"/>
  <c r="IE79" i="130"/>
  <c r="ID79" i="130"/>
  <c r="IC79" i="130"/>
  <c r="IB79" i="130"/>
  <c r="HY79" i="130"/>
  <c r="HX79" i="130"/>
  <c r="HW79" i="130"/>
  <c r="HV79" i="130"/>
  <c r="HU79" i="130"/>
  <c r="HT79" i="130"/>
  <c r="HS79" i="130"/>
  <c r="HR79" i="130"/>
  <c r="HQ79" i="130"/>
  <c r="HP79" i="130"/>
  <c r="HO79" i="130"/>
  <c r="HN79" i="130"/>
  <c r="HM79" i="130"/>
  <c r="HL79" i="130"/>
  <c r="HK79" i="130"/>
  <c r="IJ78" i="130"/>
  <c r="II78" i="130"/>
  <c r="IH78" i="130"/>
  <c r="IG78" i="130"/>
  <c r="IF78" i="130"/>
  <c r="IE78" i="130"/>
  <c r="ID78" i="130"/>
  <c r="IC78" i="130"/>
  <c r="IB78" i="130"/>
  <c r="HY78" i="130"/>
  <c r="HX78" i="130"/>
  <c r="HW78" i="130"/>
  <c r="HV78" i="130"/>
  <c r="HU78" i="130"/>
  <c r="HT78" i="130"/>
  <c r="HS78" i="130"/>
  <c r="HR78" i="130"/>
  <c r="HQ78" i="130"/>
  <c r="HP78" i="130"/>
  <c r="HO78" i="130"/>
  <c r="HN78" i="130"/>
  <c r="HM78" i="130"/>
  <c r="HL78" i="130"/>
  <c r="HK78" i="130"/>
  <c r="IJ77" i="130"/>
  <c r="II77" i="130"/>
  <c r="IH77" i="130"/>
  <c r="IG77" i="130"/>
  <c r="IF77" i="130"/>
  <c r="IE77" i="130"/>
  <c r="ID77" i="130"/>
  <c r="IC77" i="130"/>
  <c r="IB77" i="130"/>
  <c r="HY77" i="130"/>
  <c r="HX77" i="130"/>
  <c r="HW77" i="130"/>
  <c r="HV77" i="130"/>
  <c r="HU77" i="130"/>
  <c r="HT77" i="130"/>
  <c r="HS77" i="130"/>
  <c r="HR77" i="130"/>
  <c r="HQ77" i="130"/>
  <c r="HP77" i="130"/>
  <c r="HO77" i="130"/>
  <c r="HN77" i="130"/>
  <c r="HM77" i="130"/>
  <c r="HL77" i="130"/>
  <c r="HK77" i="130"/>
  <c r="IJ76" i="130"/>
  <c r="II76" i="130"/>
  <c r="IH76" i="130"/>
  <c r="IG76" i="130"/>
  <c r="IF76" i="130"/>
  <c r="IE76" i="130"/>
  <c r="ID76" i="130"/>
  <c r="IC76" i="130"/>
  <c r="IB76" i="130"/>
  <c r="HY76" i="130"/>
  <c r="HX76" i="130"/>
  <c r="HW76" i="130"/>
  <c r="HV76" i="130"/>
  <c r="HU76" i="130"/>
  <c r="HT76" i="130"/>
  <c r="HS76" i="130"/>
  <c r="HR76" i="130"/>
  <c r="HQ76" i="130"/>
  <c r="HP76" i="130"/>
  <c r="HO76" i="130"/>
  <c r="HN76" i="130"/>
  <c r="HM76" i="130"/>
  <c r="HL76" i="130"/>
  <c r="HK76" i="130"/>
  <c r="IJ75" i="130"/>
  <c r="II75" i="130"/>
  <c r="IH75" i="130"/>
  <c r="IG75" i="130"/>
  <c r="IF75" i="130"/>
  <c r="IE75" i="130"/>
  <c r="ID75" i="130"/>
  <c r="IC75" i="130"/>
  <c r="IB75" i="130"/>
  <c r="HY75" i="130"/>
  <c r="HX75" i="130"/>
  <c r="HW75" i="130"/>
  <c r="HV75" i="130"/>
  <c r="HU75" i="130"/>
  <c r="HT75" i="130"/>
  <c r="HS75" i="130"/>
  <c r="HR75" i="130"/>
  <c r="HQ75" i="130"/>
  <c r="HP75" i="130"/>
  <c r="HO75" i="130"/>
  <c r="HN75" i="130"/>
  <c r="HM75" i="130"/>
  <c r="HL75" i="130"/>
  <c r="HK75" i="130"/>
  <c r="IJ74" i="130"/>
  <c r="II74" i="130"/>
  <c r="IH74" i="130"/>
  <c r="IG74" i="130"/>
  <c r="IF74" i="130"/>
  <c r="IE74" i="130"/>
  <c r="ID74" i="130"/>
  <c r="IC74" i="130"/>
  <c r="IB74" i="130"/>
  <c r="HY74" i="130"/>
  <c r="HX74" i="130"/>
  <c r="HW74" i="130"/>
  <c r="HV74" i="130"/>
  <c r="HU74" i="130"/>
  <c r="HT74" i="130"/>
  <c r="HS74" i="130"/>
  <c r="HR74" i="130"/>
  <c r="HQ74" i="130"/>
  <c r="HP74" i="130"/>
  <c r="HO74" i="130"/>
  <c r="HN74" i="130"/>
  <c r="HM74" i="130"/>
  <c r="HL74" i="130"/>
  <c r="HK74" i="130"/>
  <c r="IJ73" i="130"/>
  <c r="II73" i="130"/>
  <c r="IH73" i="130"/>
  <c r="IG73" i="130"/>
  <c r="IF73" i="130"/>
  <c r="IE73" i="130"/>
  <c r="ID73" i="130"/>
  <c r="IC73" i="130"/>
  <c r="IB73" i="130"/>
  <c r="HY73" i="130"/>
  <c r="HX73" i="130"/>
  <c r="HW73" i="130"/>
  <c r="HV73" i="130"/>
  <c r="HU73" i="130"/>
  <c r="HT73" i="130"/>
  <c r="HS73" i="130"/>
  <c r="HR73" i="130"/>
  <c r="HQ73" i="130"/>
  <c r="HP73" i="130"/>
  <c r="HO73" i="130"/>
  <c r="HN73" i="130"/>
  <c r="HM73" i="130"/>
  <c r="HL73" i="130"/>
  <c r="HK73" i="130"/>
  <c r="IJ72" i="130"/>
  <c r="II72" i="130"/>
  <c r="IH72" i="130"/>
  <c r="IG72" i="130"/>
  <c r="IF72" i="130"/>
  <c r="IE72" i="130"/>
  <c r="ID72" i="130"/>
  <c r="IC72" i="130"/>
  <c r="IB72" i="130"/>
  <c r="HY72" i="130"/>
  <c r="HX72" i="130"/>
  <c r="HW72" i="130"/>
  <c r="HV72" i="130"/>
  <c r="HU72" i="130"/>
  <c r="HT72" i="130"/>
  <c r="HS72" i="130"/>
  <c r="HR72" i="130"/>
  <c r="HQ72" i="130"/>
  <c r="HP72" i="130"/>
  <c r="HO72" i="130"/>
  <c r="HN72" i="130"/>
  <c r="HM72" i="130"/>
  <c r="HL72" i="130"/>
  <c r="HK72" i="130"/>
  <c r="IJ71" i="130"/>
  <c r="II71" i="130"/>
  <c r="IH71" i="130"/>
  <c r="IG71" i="130"/>
  <c r="IF71" i="130"/>
  <c r="IE71" i="130"/>
  <c r="ID71" i="130"/>
  <c r="IC71" i="130"/>
  <c r="IB71" i="130"/>
  <c r="HY71" i="130"/>
  <c r="HX71" i="130"/>
  <c r="HW71" i="130"/>
  <c r="HV71" i="130"/>
  <c r="HU71" i="130"/>
  <c r="HT71" i="130"/>
  <c r="HS71" i="130"/>
  <c r="HR71" i="130"/>
  <c r="HQ71" i="130"/>
  <c r="HP71" i="130"/>
  <c r="HO71" i="130"/>
  <c r="HN71" i="130"/>
  <c r="HM71" i="130"/>
  <c r="HL71" i="130"/>
  <c r="HK71" i="130"/>
  <c r="IJ70" i="130"/>
  <c r="II70" i="130"/>
  <c r="IH70" i="130"/>
  <c r="IG70" i="130"/>
  <c r="IF70" i="130"/>
  <c r="IE70" i="130"/>
  <c r="ID70" i="130"/>
  <c r="IC70" i="130"/>
  <c r="IB70" i="130"/>
  <c r="HY70" i="130"/>
  <c r="HX70" i="130"/>
  <c r="HW70" i="130"/>
  <c r="HV70" i="130"/>
  <c r="HU70" i="130"/>
  <c r="HT70" i="130"/>
  <c r="HS70" i="130"/>
  <c r="HR70" i="130"/>
  <c r="HQ70" i="130"/>
  <c r="HP70" i="130"/>
  <c r="HO70" i="130"/>
  <c r="HN70" i="130"/>
  <c r="HM70" i="130"/>
  <c r="HL70" i="130"/>
  <c r="HK70" i="130"/>
  <c r="IJ69" i="130"/>
  <c r="II69" i="130"/>
  <c r="IH69" i="130"/>
  <c r="IG69" i="130"/>
  <c r="IF69" i="130"/>
  <c r="IE69" i="130"/>
  <c r="ID69" i="130"/>
  <c r="IC69" i="130"/>
  <c r="IB69" i="130"/>
  <c r="HY69" i="130"/>
  <c r="HX69" i="130"/>
  <c r="HW69" i="130"/>
  <c r="HV69" i="130"/>
  <c r="HU69" i="130"/>
  <c r="HT69" i="130"/>
  <c r="HS69" i="130"/>
  <c r="HR69" i="130"/>
  <c r="HQ69" i="130"/>
  <c r="HP69" i="130"/>
  <c r="HO69" i="130"/>
  <c r="HN69" i="130"/>
  <c r="HM69" i="130"/>
  <c r="HL69" i="130"/>
  <c r="HK69" i="130"/>
  <c r="IJ68" i="130"/>
  <c r="II68" i="130"/>
  <c r="IH68" i="130"/>
  <c r="IG68" i="130"/>
  <c r="IF68" i="130"/>
  <c r="IE68" i="130"/>
  <c r="ID68" i="130"/>
  <c r="IC68" i="130"/>
  <c r="IB68" i="130"/>
  <c r="HY68" i="130"/>
  <c r="HX68" i="130"/>
  <c r="HW68" i="130"/>
  <c r="HV68" i="130"/>
  <c r="HU68" i="130"/>
  <c r="HT68" i="130"/>
  <c r="HS68" i="130"/>
  <c r="HR68" i="130"/>
  <c r="HQ68" i="130"/>
  <c r="HP68" i="130"/>
  <c r="HO68" i="130"/>
  <c r="HN68" i="130"/>
  <c r="HM68" i="130"/>
  <c r="HL68" i="130"/>
  <c r="IJ67" i="130"/>
  <c r="II67" i="130"/>
  <c r="IH67" i="130"/>
  <c r="IG67" i="130"/>
  <c r="IF67" i="130"/>
  <c r="IE67" i="130"/>
  <c r="ID67" i="130"/>
  <c r="IC67" i="130"/>
  <c r="IB67" i="130"/>
  <c r="HY67" i="130"/>
  <c r="HX67" i="130"/>
  <c r="HW67" i="130"/>
  <c r="HV67" i="130"/>
  <c r="HU67" i="130"/>
  <c r="HT67" i="130"/>
  <c r="HS67" i="130"/>
  <c r="HR67" i="130"/>
  <c r="HQ67" i="130"/>
  <c r="HP67" i="130"/>
  <c r="HO67" i="130"/>
  <c r="HN67" i="130"/>
  <c r="HM67" i="130"/>
  <c r="HL67" i="130"/>
  <c r="HK67" i="130"/>
  <c r="HK68" i="130"/>
  <c r="BH37" i="130" l="1"/>
  <c r="BH38" i="130"/>
  <c r="AJ38" i="130"/>
  <c r="CF41" i="130"/>
  <c r="L38" i="130"/>
  <c r="CF40" i="130"/>
  <c r="CF42" i="130"/>
  <c r="CF38" i="130"/>
  <c r="BT40" i="130"/>
  <c r="CF37" i="130"/>
  <c r="BT41" i="130"/>
  <c r="BT42" i="130"/>
  <c r="BH40" i="130"/>
  <c r="BT37" i="130"/>
  <c r="BH41" i="130"/>
  <c r="BT38" i="130"/>
  <c r="BH42" i="130"/>
  <c r="AJ41" i="130"/>
  <c r="AJ37" i="130"/>
  <c r="L37" i="130"/>
  <c r="AJ40" i="130"/>
  <c r="AJ42" i="130"/>
  <c r="L40" i="130"/>
  <c r="L41" i="130"/>
  <c r="L42" i="130"/>
  <c r="C9" i="62" l="1"/>
  <c r="D9" i="62" l="1"/>
  <c r="IV17" i="130" l="1"/>
  <c r="AL18" i="62" l="1"/>
  <c r="AJ18" i="62"/>
  <c r="AI18" i="62"/>
  <c r="AL17" i="62"/>
  <c r="AJ17" i="62"/>
  <c r="AI17" i="62"/>
  <c r="AL16" i="62"/>
  <c r="AJ16" i="62"/>
  <c r="AI16" i="62"/>
  <c r="AL15" i="62"/>
  <c r="AJ15" i="62"/>
  <c r="AI15" i="62"/>
  <c r="AL14" i="62"/>
  <c r="AJ14" i="62"/>
  <c r="AI14" i="62"/>
  <c r="AL13" i="62"/>
  <c r="AJ13" i="62"/>
  <c r="AI13" i="62"/>
  <c r="AL12" i="62"/>
  <c r="AJ12" i="62"/>
  <c r="AI12" i="62"/>
  <c r="AL11" i="62"/>
  <c r="AJ11" i="62"/>
  <c r="AI11" i="62"/>
  <c r="AL10" i="62"/>
  <c r="AJ10" i="62"/>
  <c r="AI10" i="62"/>
  <c r="AL9" i="62"/>
  <c r="AJ9" i="62"/>
  <c r="AI9" i="62"/>
  <c r="AL8" i="62"/>
  <c r="AJ8" i="62"/>
  <c r="AI8" i="62"/>
  <c r="AL7" i="62"/>
  <c r="AJ7" i="62"/>
  <c r="AI7" i="62"/>
  <c r="AL6" i="62"/>
  <c r="AJ6" i="62"/>
  <c r="AI6" i="62"/>
  <c r="AJ5" i="62"/>
  <c r="AI5" i="62"/>
  <c r="AL4" i="62"/>
  <c r="AJ4" i="62"/>
  <c r="AK4" i="62" s="1"/>
  <c r="AK15" i="62" l="1"/>
  <c r="AK5" i="62"/>
  <c r="AK9" i="62"/>
  <c r="AK16" i="62"/>
  <c r="AK13" i="62"/>
  <c r="AK17" i="62"/>
  <c r="AK10" i="62"/>
  <c r="AK11" i="62"/>
  <c r="AK14" i="62"/>
  <c r="AK6" i="62"/>
  <c r="AK7" i="62"/>
  <c r="AK12" i="62"/>
  <c r="AK18" i="62"/>
  <c r="AK8" i="62"/>
  <c r="Q12" i="62"/>
  <c r="Q10" i="62"/>
  <c r="V8" i="62"/>
  <c r="P8" i="62"/>
  <c r="C25" i="62"/>
  <c r="Z8" i="62"/>
  <c r="O8" i="62"/>
  <c r="Q8" i="62"/>
  <c r="IV18" i="130" l="1"/>
  <c r="IV19" i="130"/>
  <c r="IV20" i="130"/>
  <c r="IV21" i="130"/>
  <c r="IV22" i="130"/>
  <c r="IV23" i="130"/>
  <c r="IV24" i="130"/>
  <c r="IV25" i="130"/>
  <c r="IV26" i="130"/>
  <c r="IV27" i="130"/>
  <c r="IV28" i="130"/>
  <c r="IV29" i="130"/>
  <c r="IV16" i="130"/>
  <c r="D26" i="62" l="1"/>
  <c r="I11" i="62" l="1"/>
  <c r="IN13" i="130" l="1"/>
  <c r="P13" i="130" l="1"/>
  <c r="HJ128" i="130" l="1"/>
  <c r="HJ157" i="130" s="1"/>
  <c r="HM125" i="130"/>
  <c r="HM154" i="130" s="1"/>
  <c r="W53" i="62" l="1"/>
  <c r="T53" i="62"/>
  <c r="M53" i="62"/>
  <c r="B53" i="62"/>
  <c r="J10" i="62"/>
  <c r="J7" i="62"/>
  <c r="P38" i="62"/>
  <c r="O38" i="62"/>
  <c r="N38" i="62"/>
  <c r="D38" i="62"/>
  <c r="D23" i="62"/>
  <c r="O16" i="62"/>
  <c r="N16" i="62"/>
  <c r="D15" i="62"/>
  <c r="M13" i="62"/>
  <c r="S23" i="62" s="1"/>
  <c r="AD12" i="62"/>
  <c r="AC12" i="62"/>
  <c r="AB12" i="62"/>
  <c r="AA12" i="62"/>
  <c r="W12" i="62"/>
  <c r="U12" i="62"/>
  <c r="T12" i="62"/>
  <c r="M11" i="62"/>
  <c r="AD10" i="62"/>
  <c r="AC10" i="62"/>
  <c r="AB10" i="62"/>
  <c r="AA10" i="62"/>
  <c r="W10" i="62"/>
  <c r="U10" i="62"/>
  <c r="T10" i="62"/>
  <c r="M9" i="62"/>
  <c r="AD8" i="62"/>
  <c r="AC8" i="62"/>
  <c r="AB8" i="62"/>
  <c r="AA8" i="62"/>
  <c r="W8" i="62"/>
  <c r="U8" i="62"/>
  <c r="T8" i="62"/>
  <c r="AJ2" i="62"/>
  <c r="AI2" i="62"/>
  <c r="DD872" i="89"/>
  <c r="DC872" i="89"/>
  <c r="C872" i="89"/>
  <c r="B872" i="89"/>
  <c r="DD818" i="89"/>
  <c r="DC818" i="89"/>
  <c r="C818" i="89"/>
  <c r="B818" i="89"/>
  <c r="DD764" i="89"/>
  <c r="DC764" i="89"/>
  <c r="C764" i="89"/>
  <c r="B764" i="89"/>
  <c r="DD710" i="89"/>
  <c r="DC710" i="89"/>
  <c r="C710" i="89"/>
  <c r="B710" i="89"/>
  <c r="DD656" i="89"/>
  <c r="DC656" i="89"/>
  <c r="C656" i="89"/>
  <c r="B656" i="89"/>
  <c r="DD602" i="89"/>
  <c r="DC602" i="89"/>
  <c r="C602" i="89"/>
  <c r="B602" i="89"/>
  <c r="DD548" i="89"/>
  <c r="DC548" i="89"/>
  <c r="C548" i="89"/>
  <c r="B548" i="89"/>
  <c r="DD494" i="89"/>
  <c r="DC494" i="89"/>
  <c r="C494" i="89"/>
  <c r="B494" i="89"/>
  <c r="DD440" i="89"/>
  <c r="DC440" i="89"/>
  <c r="C440" i="89"/>
  <c r="B440" i="89"/>
  <c r="DD278" i="89"/>
  <c r="DC278" i="89"/>
  <c r="C278" i="89"/>
  <c r="B278" i="89"/>
  <c r="DD224" i="89"/>
  <c r="DC224" i="89"/>
  <c r="C224" i="89"/>
  <c r="B224" i="89"/>
  <c r="DD170" i="89"/>
  <c r="DC170" i="89"/>
  <c r="C170" i="89"/>
  <c r="B170" i="89"/>
  <c r="DD116" i="89"/>
  <c r="DC116" i="89"/>
  <c r="C116" i="89"/>
  <c r="B116" i="89"/>
  <c r="DD62" i="89"/>
  <c r="DC62" i="89"/>
  <c r="C62" i="89"/>
  <c r="B62" i="89"/>
  <c r="DD8" i="89"/>
  <c r="DC8" i="89"/>
  <c r="C8" i="89"/>
  <c r="B8" i="89"/>
  <c r="B5" i="89"/>
  <c r="B3" i="89"/>
  <c r="HJ40" i="130"/>
  <c r="HJ69" i="130" s="1"/>
  <c r="HM37" i="130"/>
  <c r="HM66" i="130" s="1"/>
  <c r="JE13" i="130"/>
  <c r="IS13" i="130"/>
  <c r="HE13" i="130"/>
  <c r="GZ13" i="130"/>
  <c r="GS13" i="130"/>
  <c r="GN13" i="130"/>
  <c r="GG13" i="130"/>
  <c r="GB13" i="130"/>
  <c r="FU13" i="130"/>
  <c r="FP13" i="130"/>
  <c r="FI13" i="130"/>
  <c r="FD13" i="130"/>
  <c r="EW13" i="130"/>
  <c r="ER13" i="130"/>
  <c r="EK13" i="130"/>
  <c r="EF13" i="130"/>
  <c r="DY13" i="130"/>
  <c r="DT13" i="130"/>
  <c r="DM13" i="130"/>
  <c r="DH13" i="130"/>
  <c r="CC13" i="130"/>
  <c r="BX13" i="130"/>
  <c r="BQ13" i="130"/>
  <c r="BL13" i="130"/>
  <c r="BE13" i="130"/>
  <c r="AZ13" i="130"/>
  <c r="AS13" i="130"/>
  <c r="AN13" i="130"/>
  <c r="AG13" i="130"/>
  <c r="AB13" i="130"/>
  <c r="U13" i="130"/>
  <c r="I13" i="130"/>
  <c r="D13" i="130"/>
  <c r="D1" i="130"/>
  <c r="N9" i="62" l="1"/>
  <c r="N23" i="62"/>
  <c r="M37" i="62"/>
  <c r="AC6" i="62"/>
  <c r="V23" i="62"/>
  <c r="N11" i="62"/>
  <c r="N13" i="62"/>
  <c r="N12" i="62" s="1"/>
  <c r="P23" i="62"/>
  <c r="Q6" i="62"/>
  <c r="Q23" i="62"/>
  <c r="R6" i="62"/>
  <c r="R23" i="62"/>
  <c r="S6" i="62"/>
  <c r="O23" i="62"/>
  <c r="AA6" i="62"/>
  <c r="T23" i="62"/>
  <c r="AB6" i="62"/>
  <c r="U23" i="62"/>
  <c r="HJ66" i="130"/>
  <c r="M24" i="62"/>
  <c r="M25" i="62"/>
  <c r="M28" i="62"/>
  <c r="M30" i="62"/>
  <c r="M29" i="62"/>
  <c r="M27" i="62"/>
  <c r="N8" i="62" l="1"/>
  <c r="N10" i="62"/>
  <c r="M23" i="62"/>
  <c r="IZ13" i="130" l="1"/>
  <c r="E9" i="6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SangbaeJi</author>
    <author>지상배</author>
  </authors>
  <commentList>
    <comment ref="HJ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rcs.pml_corr_beta_st</t>
        </r>
      </text>
    </comment>
    <comment ref="D1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ras.if_index_data
rcs.pml_index_data_st</t>
        </r>
      </text>
    </comment>
    <comment ref="C14" authorId="1" shapeId="0" xr:uid="{A7568F67-3357-4E8A-9442-563C5D9DFA09}">
      <text>
        <r>
          <rPr>
            <b/>
            <sz val="9"/>
            <color indexed="81"/>
            <rFont val="돋움"/>
            <family val="3"/>
            <charset val="129"/>
          </rPr>
          <t>지상배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spt.mmkt_ccy_dcf_rm</t>
        </r>
      </text>
    </comment>
    <comment ref="IM1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SangbaeJi:
</t>
        </r>
        <r>
          <rPr>
            <sz val="9"/>
            <color indexed="81"/>
            <rFont val="Tahoma"/>
            <family val="2"/>
          </rPr>
          <t xml:space="preserve">ras,if_rate_data
(get_dcf_curve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>)
rcs.pml_rate_data_st</t>
        </r>
      </text>
    </comment>
    <comment ref="IY1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rcs.pml_rate_data_st</t>
        </r>
      </text>
    </comment>
    <comment ref="D32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rcs.pml_fx_vol_st</t>
        </r>
      </text>
    </comment>
    <comment ref="C4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rcs.pml_div_schedule
rcs.pml_div_schedule_st</t>
        </r>
      </text>
    </comment>
    <comment ref="HJ96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sps.loc_corr_min_corr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SangbaeJi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rcs.pml_local_vol_surface_st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SangbaeJi</author>
  </authors>
  <commentList>
    <comment ref="AH7" authorId="0" shapeId="0" xr:uid="{6DB6680A-9A09-4F93-B5F7-9DF82E9937D7}">
      <text>
        <r>
          <rPr>
            <b/>
            <sz val="9"/>
            <color indexed="81"/>
            <rFont val="돋움"/>
            <family val="3"/>
            <charset val="129"/>
          </rPr>
          <t>신영증권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지상배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* StepDown: KI</t>
        </r>
        <r>
          <rPr>
            <sz val="9"/>
            <color indexed="81"/>
            <rFont val="돋움"/>
            <family val="3"/>
            <charset val="129"/>
          </rPr>
          <t>베리어가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구조
</t>
        </r>
        <r>
          <rPr>
            <sz val="9"/>
            <color indexed="81"/>
            <rFont val="Tahoma"/>
            <family val="2"/>
          </rPr>
          <t>* Safe StepDown: KI</t>
        </r>
        <r>
          <rPr>
            <sz val="9"/>
            <color indexed="81"/>
            <rFont val="돋움"/>
            <family val="3"/>
            <charset val="129"/>
          </rPr>
          <t>베리어가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구조
</t>
        </r>
        <r>
          <rPr>
            <sz val="9"/>
            <color indexed="81"/>
            <rFont val="Tahoma"/>
            <family val="2"/>
          </rPr>
          <t xml:space="preserve">* Coupon StepDown: </t>
        </r>
        <r>
          <rPr>
            <sz val="9"/>
            <color indexed="81"/>
            <rFont val="돋움"/>
            <family val="3"/>
            <charset val="129"/>
          </rPr>
          <t>월지급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</t>
        </r>
        <r>
          <rPr>
            <sz val="9"/>
            <color indexed="81"/>
            <rFont val="Tahoma"/>
            <family val="2"/>
          </rPr>
          <t xml:space="preserve">
* A-Win: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관찰
</t>
        </r>
        <r>
          <rPr>
            <sz val="9"/>
            <color indexed="81"/>
            <rFont val="Tahoma"/>
            <family val="2"/>
          </rPr>
          <t>* Birdie Chance: 1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시점부터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부여
</t>
        </r>
        <r>
          <rPr>
            <sz val="9"/>
            <color indexed="81"/>
            <rFont val="Tahoma"/>
            <family val="2"/>
          </rPr>
          <t xml:space="preserve">* Five Wins: </t>
        </r>
        <r>
          <rPr>
            <sz val="9"/>
            <color indexed="81"/>
            <rFont val="돋움"/>
            <family val="3"/>
            <charset val="129"/>
          </rPr>
          <t>조기상환평가일이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연속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영업일인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구조
</t>
        </r>
        <r>
          <rPr>
            <sz val="9"/>
            <color indexed="81"/>
            <rFont val="Tahoma"/>
            <family val="2"/>
          </rPr>
          <t xml:space="preserve">* Early Exit: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조기상환조건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                     (</t>
        </r>
        <r>
          <rPr>
            <sz val="9"/>
            <color indexed="81"/>
            <rFont val="돋움"/>
            <family val="3"/>
            <charset val="129"/>
          </rPr>
          <t>발행일</t>
        </r>
        <r>
          <rPr>
            <sz val="9"/>
            <color indexed="81"/>
            <rFont val="Tahoma"/>
            <family val="2"/>
          </rPr>
          <t>~</t>
        </r>
        <r>
          <rPr>
            <sz val="9"/>
            <color indexed="81"/>
            <rFont val="돋움"/>
            <family val="3"/>
            <charset val="129"/>
          </rPr>
          <t>특정일까지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터치하지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상환</t>
        </r>
        <r>
          <rPr>
            <sz val="9"/>
            <color indexed="81"/>
            <rFont val="Tahoma"/>
            <family val="2"/>
          </rPr>
          <t xml:space="preserve">)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지상배</author>
  </authors>
  <commentList>
    <comment ref="Q7" authorId="0" shapeId="0" xr:uid="{7ECC58D1-FAD9-4116-9FB7-FB3C37CD6634}">
      <text>
        <r>
          <rPr>
            <b/>
            <sz val="9"/>
            <color indexed="81"/>
            <rFont val="돋움"/>
            <family val="3"/>
            <charset val="129"/>
          </rPr>
          <t>지상배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pricing </t>
        </r>
        <r>
          <rPr>
            <sz val="9"/>
            <color indexed="81"/>
            <rFont val="돋움"/>
            <family val="3"/>
            <charset val="129"/>
          </rPr>
          <t>가능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기초자산</t>
        </r>
      </text>
    </comment>
    <comment ref="AG8" authorId="0" shapeId="0" xr:uid="{A7101278-A1E2-4620-A009-3AD50E8982B8}">
      <text>
        <r>
          <rPr>
            <b/>
            <sz val="9"/>
            <color indexed="81"/>
            <rFont val="돋움"/>
            <family val="3"/>
            <charset val="129"/>
          </rPr>
          <t>지상배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조기상환결정일</t>
        </r>
        <r>
          <rPr>
            <sz val="9"/>
            <color indexed="81"/>
            <rFont val="Tahoma"/>
            <family val="2"/>
          </rPr>
          <t xml:space="preserve"> TRTH_CLRD_DTRM_DATE : T
</t>
        </r>
        <r>
          <rPr>
            <sz val="9"/>
            <color indexed="81"/>
            <rFont val="돋움"/>
            <family val="3"/>
            <charset val="129"/>
          </rPr>
          <t>회계반영일</t>
        </r>
        <r>
          <rPr>
            <sz val="9"/>
            <color indexed="81"/>
            <rFont val="Tahoma"/>
            <family val="2"/>
          </rPr>
          <t xml:space="preserve"> CLRD_DTRM_DATE : T
                    </t>
        </r>
        <r>
          <rPr>
            <sz val="9"/>
            <color indexed="81"/>
            <rFont val="돋움"/>
            <family val="3"/>
            <charset val="129"/>
          </rPr>
          <t>미확정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기초자산일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T+1
                    (</t>
        </r>
        <r>
          <rPr>
            <sz val="9"/>
            <color indexed="81"/>
            <rFont val="돋움"/>
            <family val="3"/>
            <charset val="129"/>
          </rPr>
          <t>초기에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입력했다가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조기상환결정일에</t>
        </r>
        <r>
          <rPr>
            <sz val="9"/>
            <color indexed="81"/>
            <rFont val="Tahoma"/>
            <family val="2"/>
          </rPr>
          <t xml:space="preserve"> T+1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조기상환일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결제일</t>
        </r>
        <r>
          <rPr>
            <sz val="9"/>
            <color indexed="81"/>
            <rFont val="Tahoma"/>
            <family val="2"/>
          </rPr>
          <t xml:space="preserve">) CLRD_DATE = T+2 </t>
        </r>
      </text>
    </comment>
    <comment ref="AJ8" authorId="0" shapeId="0" xr:uid="{5F45B709-CD11-421D-8933-C3C5C377DE0A}">
      <text>
        <r>
          <rPr>
            <b/>
            <sz val="9"/>
            <color indexed="81"/>
            <rFont val="돋움"/>
            <family val="3"/>
            <charset val="129"/>
          </rPr>
          <t>지상배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상환시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실패시</t>
        </r>
        <r>
          <rPr>
            <sz val="9"/>
            <color indexed="81"/>
            <rFont val="Tahoma"/>
            <family val="2"/>
          </rPr>
          <t xml:space="preserve"> 0, 100% </t>
        </r>
        <r>
          <rPr>
            <sz val="9"/>
            <color indexed="81"/>
            <rFont val="돋움"/>
            <family val="3"/>
            <charset val="129"/>
          </rPr>
          <t>미만이면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원금손실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Sangbae Ji</author>
    <author>SangbaeJi</author>
    <author>Lee, Seok</author>
    <author>DB400S2A_USER</author>
  </authors>
  <commentList>
    <comment ref="O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Sangbae Ji:</t>
        </r>
        <r>
          <rPr>
            <sz val="9"/>
            <color indexed="81"/>
            <rFont val="Tahoma"/>
            <family val="2"/>
          </rPr>
          <t xml:space="preserve">
%-Delta=d(%Price)/d(S/S0)=1pt-Delta*S0/Notional</t>
        </r>
      </text>
    </comment>
    <comment ref="Q8" authorId="1" shapeId="0" xr:uid="{00000000-0006-0000-0B00-000002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%Gamma=d{d(%Price)/d(S/S0)}/d(S/S0)*1%^2=1ptGamma*(S0*1%)^2/Notional</t>
        </r>
      </text>
    </comment>
    <comment ref="O9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Sangbae Ji:</t>
        </r>
        <r>
          <rPr>
            <sz val="9"/>
            <color indexed="81"/>
            <rFont val="Tahoma"/>
            <family val="2"/>
          </rPr>
          <t xml:space="preserve">
1pt Delta=d(Amount)/dS</t>
        </r>
      </text>
    </comment>
    <comment ref="Q9" authorId="1" shapeId="0" xr:uid="{00000000-0006-0000-0B00-000004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1pt Gamma=d{d(Amount)/dS}/dS</t>
        </r>
      </text>
    </comment>
    <comment ref="B13" authorId="1" shapeId="0" xr:uid="{00000000-0006-0000-0B00-000005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Pricer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Call Schedule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  <r>
          <rPr>
            <sz val="9"/>
            <color indexed="81"/>
            <rFont val="Tahoma"/>
            <family val="2"/>
          </rPr>
          <t>.
Maturity date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일치하는지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.</t>
        </r>
      </text>
    </comment>
    <comment ref="B16" authorId="2" shapeId="0" xr:uid="{00000000-0006-0000-0B00-000006000000}">
      <text>
        <r>
          <rPr>
            <b/>
            <sz val="9"/>
            <color indexed="81"/>
            <rFont val="Tahoma"/>
            <family val="2"/>
          </rPr>
          <t>Lee, Seok:</t>
        </r>
        <r>
          <rPr>
            <sz val="9"/>
            <color indexed="81"/>
            <rFont val="Tahoma"/>
            <family val="2"/>
          </rPr>
          <t xml:space="preserve">
Call Long poision. E.G Booster.
Autocall 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보태짐</t>
        </r>
        <r>
          <rPr>
            <sz val="9"/>
            <color indexed="81"/>
            <rFont val="Tahoma"/>
            <family val="2"/>
          </rPr>
          <t>.</t>
        </r>
      </text>
    </comment>
    <comment ref="B18" authorId="3" shapeId="0" xr:uid="{00000000-0006-0000-0B00-000007000000}">
      <text>
        <r>
          <rPr>
            <b/>
            <sz val="9"/>
            <color indexed="81"/>
            <rFont val="돋움"/>
            <family val="3"/>
            <charset val="129"/>
          </rPr>
          <t>지상배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돋움"/>
            <family val="3"/>
            <charset val="129"/>
          </rPr>
          <t>원금보장율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7" authorId="2" shapeId="0" xr:uid="{00000000-0006-0000-0B00-000008000000}">
      <text>
        <r>
          <rPr>
            <b/>
            <sz val="9"/>
            <color indexed="81"/>
            <rFont val="Tahoma"/>
            <family val="2"/>
          </rPr>
          <t>Lee, Seok:</t>
        </r>
        <r>
          <rPr>
            <sz val="9"/>
            <color indexed="81"/>
            <rFont val="Tahoma"/>
            <family val="2"/>
          </rPr>
          <t xml:space="preserve">
KI Put Short poisition</t>
        </r>
      </text>
    </comment>
    <comment ref="B29" authorId="2" shapeId="0" xr:uid="{00000000-0006-0000-0B00-000009000000}">
      <text>
        <r>
          <rPr>
            <b/>
            <sz val="9"/>
            <color indexed="81"/>
            <rFont val="Tahoma"/>
            <family val="2"/>
          </rPr>
          <t>Lee, Seok:</t>
        </r>
        <r>
          <rPr>
            <sz val="9"/>
            <color indexed="81"/>
            <rFont val="Tahoma"/>
            <family val="2"/>
          </rPr>
          <t xml:space="preserve">
KI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  <r>
          <rPr>
            <sz val="9"/>
            <color indexed="81"/>
            <rFont val="Tahoma"/>
            <family val="2"/>
          </rPr>
          <t xml:space="preserve"> %. 70%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, KI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쿠폰의</t>
        </r>
        <r>
          <rPr>
            <sz val="9"/>
            <color indexed="81"/>
            <rFont val="Tahoma"/>
            <family val="2"/>
          </rPr>
          <t xml:space="preserve"> 70%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>.</t>
        </r>
      </text>
    </comment>
    <comment ref="I55" authorId="1" shapeId="0" xr:uid="{00000000-0006-0000-0B00-00000A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0: Average
-1: Worst</t>
        </r>
      </text>
    </comment>
    <comment ref="AC55" authorId="1" shapeId="0" xr:uid="{00000000-0006-0000-0B00-00000B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1: Best
0: Average
-1: Worst</t>
        </r>
      </text>
    </comment>
    <comment ref="AD55" authorId="1" shapeId="0" xr:uid="{00000000-0006-0000-0B00-00000C000000}">
      <text>
        <r>
          <rPr>
            <b/>
            <sz val="9"/>
            <color indexed="81"/>
            <rFont val="Tahoma"/>
            <family val="2"/>
          </rPr>
          <t>SangbaeJi:</t>
        </r>
        <r>
          <rPr>
            <sz val="9"/>
            <color indexed="81"/>
            <rFont val="Tahoma"/>
            <family val="2"/>
          </rPr>
          <t xml:space="preserve">
1: Above
-1: Below</t>
        </r>
      </text>
    </comment>
  </commentList>
</comments>
</file>

<file path=xl/sharedStrings.xml><?xml version="1.0" encoding="utf-8"?>
<sst xmlns="http://schemas.openxmlformats.org/spreadsheetml/2006/main" count="8217" uniqueCount="2660">
  <si>
    <t>Dividend Schedule</t>
    <phoneticPr fontId="15" type="noConversion"/>
  </si>
  <si>
    <t>KOSPI200</t>
  </si>
  <si>
    <t>Market Date</t>
    <phoneticPr fontId="15" type="noConversion"/>
  </si>
  <si>
    <t>KOSPI200</t>
    <phoneticPr fontId="15" type="noConversion"/>
  </si>
  <si>
    <t>FDM Scheme</t>
  </si>
  <si>
    <t>Monthly Coupon Flag</t>
  </si>
  <si>
    <t>% Cpn Barrier</t>
  </si>
  <si>
    <t>Strike Value</t>
  </si>
  <si>
    <t>Discount</t>
    <phoneticPr fontId="15" type="noConversion"/>
  </si>
  <si>
    <t>Discount</t>
  </si>
  <si>
    <t>Rate</t>
    <phoneticPr fontId="15" type="noConversion"/>
  </si>
  <si>
    <t>SPX</t>
  </si>
  <si>
    <t>HSCEI</t>
  </si>
  <si>
    <t>SX5E</t>
  </si>
  <si>
    <t>NKY</t>
  </si>
  <si>
    <t>USDKRW</t>
  </si>
  <si>
    <t>EURKRW</t>
  </si>
  <si>
    <t>JPYKRW</t>
  </si>
  <si>
    <t>HKDKRW</t>
  </si>
  <si>
    <t>Local</t>
  </si>
  <si>
    <t>HSCEI</t>
    <phoneticPr fontId="15" type="noConversion"/>
  </si>
  <si>
    <t>KI Barrier Shift</t>
    <phoneticPr fontId="15" type="noConversion"/>
  </si>
  <si>
    <t>Price</t>
    <phoneticPr fontId="15" type="noConversion"/>
  </si>
  <si>
    <t>Fund Code (M)</t>
    <phoneticPr fontId="16" type="noConversion"/>
  </si>
  <si>
    <t>Code</t>
    <phoneticPr fontId="15" type="noConversion"/>
  </si>
  <si>
    <t>Fund Code (C)</t>
    <phoneticPr fontId="16" type="noConversion"/>
  </si>
  <si>
    <t>Asset Code</t>
    <phoneticPr fontId="16" type="noConversion"/>
  </si>
  <si>
    <t>CALL</t>
    <phoneticPr fontId="15" type="noConversion"/>
  </si>
  <si>
    <t>No of Underlying</t>
    <phoneticPr fontId="16" type="noConversion"/>
  </si>
  <si>
    <t>PUT</t>
    <phoneticPr fontId="15" type="noConversion"/>
  </si>
  <si>
    <t>Underlying Code</t>
    <phoneticPr fontId="16" type="noConversion"/>
  </si>
  <si>
    <t>Do</t>
    <phoneticPr fontId="15" type="noConversion"/>
  </si>
  <si>
    <t>% of Notional</t>
    <phoneticPr fontId="15" type="noConversion"/>
  </si>
  <si>
    <t>CS</t>
    <phoneticPr fontId="15" type="noConversion"/>
  </si>
  <si>
    <t>Total Amount</t>
    <phoneticPr fontId="15" type="noConversion"/>
  </si>
  <si>
    <t>MCS</t>
    <phoneticPr fontId="15" type="noConversion"/>
  </si>
  <si>
    <t>HV</t>
    <phoneticPr fontId="15" type="noConversion"/>
  </si>
  <si>
    <t>Stochastic</t>
    <phoneticPr fontId="15" type="noConversion"/>
  </si>
  <si>
    <t>Local</t>
    <phoneticPr fontId="15" type="noConversion"/>
  </si>
  <si>
    <t>Dummy Coupon</t>
    <phoneticPr fontId="15" type="noConversion"/>
  </si>
  <si>
    <t>KI Barrier Flag</t>
    <phoneticPr fontId="15" type="noConversion"/>
  </si>
  <si>
    <t>KI Barrier</t>
    <phoneticPr fontId="15" type="noConversion"/>
  </si>
  <si>
    <t>KI Monitoring Freq.</t>
    <phoneticPr fontId="15" type="noConversion"/>
  </si>
  <si>
    <t>days</t>
    <phoneticPr fontId="15" type="noConversion"/>
  </si>
  <si>
    <t>xGrid</t>
    <phoneticPr fontId="16" type="noConversion"/>
  </si>
  <si>
    <t>vGrid</t>
    <phoneticPr fontId="16" type="noConversion"/>
  </si>
  <si>
    <t>tGrid</t>
    <phoneticPr fontId="16" type="noConversion"/>
  </si>
  <si>
    <t>Vol Shceme</t>
    <phoneticPr fontId="16" type="noConversion"/>
  </si>
  <si>
    <t>Trial</t>
    <phoneticPr fontId="16" type="noConversion"/>
  </si>
  <si>
    <t>Notional</t>
    <phoneticPr fontId="15" type="noConversion"/>
  </si>
  <si>
    <t>Frequency(M)</t>
    <phoneticPr fontId="16" type="noConversion"/>
  </si>
  <si>
    <t>Buy/Sell</t>
    <phoneticPr fontId="15" type="noConversion"/>
  </si>
  <si>
    <t>Call Date</t>
    <phoneticPr fontId="16" type="noConversion"/>
  </si>
  <si>
    <t>Cpn on Call</t>
    <phoneticPr fontId="16" type="noConversion"/>
  </si>
  <si>
    <t>Market Date</t>
    <phoneticPr fontId="15" type="noConversion"/>
  </si>
  <si>
    <t>Note</t>
    <phoneticPr fontId="16" type="noConversion"/>
  </si>
  <si>
    <t>Swap</t>
    <phoneticPr fontId="16" type="noConversion"/>
  </si>
  <si>
    <t>Option</t>
    <phoneticPr fontId="16" type="noConversion"/>
  </si>
  <si>
    <t>Coupon Date</t>
    <phoneticPr fontId="16" type="noConversion"/>
  </si>
  <si>
    <t>Fixing</t>
    <phoneticPr fontId="16" type="noConversion"/>
  </si>
  <si>
    <t>Worst</t>
    <phoneticPr fontId="16" type="noConversion"/>
  </si>
  <si>
    <t>Average</t>
    <phoneticPr fontId="16" type="noConversion"/>
  </si>
  <si>
    <t>Best</t>
    <phoneticPr fontId="16" type="noConversion"/>
  </si>
  <si>
    <t>Once</t>
    <phoneticPr fontId="15" type="noConversion"/>
  </si>
  <si>
    <t>Annual</t>
    <phoneticPr fontId="15" type="noConversion"/>
  </si>
  <si>
    <t>Semiannual</t>
    <phoneticPr fontId="15" type="noConversion"/>
  </si>
  <si>
    <t>EveryFourthMonth</t>
    <phoneticPr fontId="15" type="noConversion"/>
  </si>
  <si>
    <t>Quarterly</t>
    <phoneticPr fontId="15" type="noConversion"/>
  </si>
  <si>
    <t>Bimonthly</t>
    <phoneticPr fontId="15" type="noConversion"/>
  </si>
  <si>
    <t>Monthly</t>
    <phoneticPr fontId="15" type="noConversion"/>
  </si>
  <si>
    <t>EveryFourWeek</t>
    <phoneticPr fontId="15" type="noConversion"/>
  </si>
  <si>
    <t>Biweekly</t>
    <phoneticPr fontId="15" type="noConversion"/>
  </si>
  <si>
    <t>Weekly</t>
    <phoneticPr fontId="15" type="noConversion"/>
  </si>
  <si>
    <t>Daily</t>
    <phoneticPr fontId="15" type="noConversion"/>
  </si>
  <si>
    <t>Range Accrual Flag</t>
    <phoneticPr fontId="15" type="noConversion"/>
  </si>
  <si>
    <t>Tenor</t>
    <phoneticPr fontId="16" type="noConversion"/>
  </si>
  <si>
    <t>Early Exit Flag</t>
    <phoneticPr fontId="15" type="noConversion"/>
  </si>
  <si>
    <t>Monthly Coupon Schedule</t>
    <phoneticPr fontId="15" type="noConversion"/>
  </si>
  <si>
    <t>Call Schedule</t>
    <phoneticPr fontId="15" type="noConversion"/>
  </si>
  <si>
    <t>Floating Leg Schedule</t>
    <phoneticPr fontId="16" type="noConversion"/>
  </si>
  <si>
    <t>Early Exit Schedule</t>
    <phoneticPr fontId="15" type="noConversion"/>
  </si>
  <si>
    <t>Cpn on Call
(Double)</t>
    <phoneticPr fontId="16" type="noConversion"/>
  </si>
  <si>
    <t>Cpn on Call
(Triple)</t>
    <phoneticPr fontId="16" type="noConversion"/>
  </si>
  <si>
    <t>Strike%
(Double)</t>
    <phoneticPr fontId="15" type="noConversion"/>
  </si>
  <si>
    <t>Strike%
(Triple)</t>
    <phoneticPr fontId="15" type="noConversion"/>
  </si>
  <si>
    <t>N</t>
  </si>
  <si>
    <t xml:space="preserve"> </t>
    <phoneticPr fontId="15" type="noConversion"/>
  </si>
  <si>
    <t>Mid Day Greek</t>
  </si>
  <si>
    <t>Bump Greek</t>
  </si>
  <si>
    <t>CS</t>
  </si>
  <si>
    <t>Date</t>
    <phoneticPr fontId="15" type="noConversion"/>
  </si>
  <si>
    <t>N</t>
    <phoneticPr fontId="15" type="noConversion"/>
  </si>
  <si>
    <t>발행일</t>
    <phoneticPr fontId="15" type="noConversion"/>
  </si>
  <si>
    <t>만기일</t>
    <phoneticPr fontId="15" type="noConversion"/>
  </si>
  <si>
    <t>SEQ</t>
    <phoneticPr fontId="15" type="noConversion"/>
  </si>
  <si>
    <t>상품명</t>
    <phoneticPr fontId="15" type="noConversion"/>
  </si>
  <si>
    <t>Spot Price</t>
    <phoneticPr fontId="15" type="noConversion"/>
  </si>
  <si>
    <t>Currency</t>
    <phoneticPr fontId="15" type="noConversion"/>
  </si>
  <si>
    <t>EuroStoxx50</t>
    <phoneticPr fontId="15" type="noConversion"/>
  </si>
  <si>
    <t>S&amp;P500</t>
    <phoneticPr fontId="15" type="noConversion"/>
  </si>
  <si>
    <t>Nikkei225</t>
    <phoneticPr fontId="15" type="noConversion"/>
  </si>
  <si>
    <t>Riskfree Rate Curve</t>
    <phoneticPr fontId="15" type="noConversion"/>
  </si>
  <si>
    <t>ATM Volatilty</t>
    <phoneticPr fontId="15" type="noConversion"/>
  </si>
  <si>
    <t>Correlation</t>
    <phoneticPr fontId="15" type="noConversion"/>
  </si>
  <si>
    <t>KOSPI200</t>
    <phoneticPr fontId="15" type="noConversion"/>
  </si>
  <si>
    <t>HSCEI</t>
    <phoneticPr fontId="15" type="noConversion"/>
  </si>
  <si>
    <t>Nikkei225</t>
    <phoneticPr fontId="15" type="noConversion"/>
  </si>
  <si>
    <t>EuroStoxx50</t>
    <phoneticPr fontId="15" type="noConversion"/>
  </si>
  <si>
    <t>S&amp;P500</t>
    <phoneticPr fontId="15" type="noConversion"/>
  </si>
  <si>
    <t>Source</t>
    <phoneticPr fontId="15" type="noConversion"/>
  </si>
  <si>
    <t>Today</t>
    <phoneticPr fontId="15" type="noConversion"/>
  </si>
  <si>
    <t>Rate Spread</t>
    <phoneticPr fontId="16" type="noConversion"/>
  </si>
  <si>
    <t>Hedge Cost</t>
    <phoneticPr fontId="15" type="noConversion"/>
  </si>
  <si>
    <t>Instrument Type</t>
    <phoneticPr fontId="15" type="noConversion"/>
  </si>
  <si>
    <t>Performance Type</t>
    <phoneticPr fontId="15" type="noConversion"/>
  </si>
  <si>
    <t>Alive</t>
    <phoneticPr fontId="16" type="noConversion"/>
  </si>
  <si>
    <t>Confirmed</t>
    <phoneticPr fontId="16" type="noConversion"/>
  </si>
  <si>
    <t>KI Put Strike</t>
    <phoneticPr fontId="15" type="noConversion"/>
  </si>
  <si>
    <t>Floor</t>
    <phoneticPr fontId="15" type="noConversion"/>
  </si>
  <si>
    <t>Coupon Date
(평가일)</t>
    <phoneticPr fontId="15" type="noConversion"/>
  </si>
  <si>
    <t>Deal Ticket</t>
    <phoneticPr fontId="15" type="noConversion"/>
  </si>
  <si>
    <t>Term</t>
    <phoneticPr fontId="15" type="noConversion"/>
  </si>
  <si>
    <t>Skew Sensitivity</t>
    <phoneticPr fontId="15" type="noConversion"/>
  </si>
  <si>
    <t>UA1</t>
    <phoneticPr fontId="15" type="noConversion"/>
  </si>
  <si>
    <t>UA2</t>
    <phoneticPr fontId="15" type="noConversion"/>
  </si>
  <si>
    <t>UA3</t>
    <phoneticPr fontId="15" type="noConversion"/>
  </si>
  <si>
    <t>Delta</t>
    <phoneticPr fontId="15" type="noConversion"/>
  </si>
  <si>
    <t>Previous Date</t>
    <phoneticPr fontId="15" type="noConversion"/>
  </si>
  <si>
    <t>Chg</t>
    <phoneticPr fontId="15" type="noConversion"/>
  </si>
  <si>
    <t>Type</t>
    <phoneticPr fontId="15" type="noConversion"/>
  </si>
  <si>
    <t>Strike</t>
    <phoneticPr fontId="15" type="noConversion"/>
  </si>
  <si>
    <t>% Chg</t>
    <phoneticPr fontId="15" type="noConversion"/>
  </si>
  <si>
    <t>Knock-in</t>
    <phoneticPr fontId="15" type="noConversion"/>
  </si>
  <si>
    <t>KI Performance Type</t>
    <phoneticPr fontId="15" type="noConversion"/>
  </si>
  <si>
    <t>CCY</t>
    <phoneticPr fontId="83" type="noConversion"/>
  </si>
  <si>
    <t>KR7005380001</t>
  </si>
  <si>
    <t>Skew Sensitivity</t>
    <phoneticPr fontId="15" type="noConversion"/>
  </si>
  <si>
    <t>Discount Rate Curve</t>
    <phoneticPr fontId="15" type="noConversion"/>
  </si>
  <si>
    <t>KRW</t>
    <phoneticPr fontId="15" type="noConversion"/>
  </si>
  <si>
    <t>Curve ID</t>
    <phoneticPr fontId="15" type="noConversion"/>
  </si>
  <si>
    <t>Curve Name</t>
    <phoneticPr fontId="15" type="noConversion"/>
  </si>
  <si>
    <t>Chg</t>
    <phoneticPr fontId="15" type="noConversion"/>
  </si>
  <si>
    <t>Market Date</t>
    <phoneticPr fontId="15" type="noConversion"/>
  </si>
  <si>
    <t>Convexity(Smile) Sensitivity</t>
    <phoneticPr fontId="15" type="noConversion"/>
  </si>
  <si>
    <t>Close Spot</t>
    <phoneticPr fontId="15" type="noConversion"/>
  </si>
  <si>
    <t>KI Coupon Adjust %</t>
    <phoneticPr fontId="15" type="noConversion"/>
  </si>
  <si>
    <t>Gamma/CrossGamma</t>
    <phoneticPr fontId="15" type="noConversion"/>
  </si>
  <si>
    <r>
      <t>+1bp Rho</t>
    </r>
    <r>
      <rPr>
        <sz val="10"/>
        <color rgb="FF080808"/>
        <rFont val="맑은 고딕"/>
        <family val="3"/>
        <charset val="129"/>
      </rPr>
      <t>(UL)</t>
    </r>
    <phoneticPr fontId="15" type="noConversion"/>
  </si>
  <si>
    <t>+1%p Vanna</t>
    <phoneticPr fontId="15" type="noConversion"/>
  </si>
  <si>
    <t>+1%p Vega</t>
    <phoneticPr fontId="15" type="noConversion"/>
  </si>
  <si>
    <t>+0.01 Correlation Sensitivity</t>
    <phoneticPr fontId="15" type="noConversion"/>
  </si>
  <si>
    <t>1day Theta</t>
    <phoneticPr fontId="15" type="noConversion"/>
  </si>
  <si>
    <t>+1%p Term Vega</t>
    <phoneticPr fontId="15" type="noConversion"/>
  </si>
  <si>
    <r>
      <t>+1bp Rho</t>
    </r>
    <r>
      <rPr>
        <sz val="10"/>
        <color rgb="FF080808"/>
        <rFont val="맑은 고딕"/>
        <family val="3"/>
        <charset val="129"/>
      </rPr>
      <t>(DF)</t>
    </r>
    <phoneticPr fontId="15" type="noConversion"/>
  </si>
  <si>
    <t>Skew(T*)</t>
    <phoneticPr fontId="15" type="noConversion"/>
  </si>
  <si>
    <t>Duration(y)</t>
    <phoneticPr fontId="15" type="noConversion"/>
  </si>
  <si>
    <t>Delta Adj.</t>
    <phoneticPr fontId="15" type="noConversion"/>
  </si>
  <si>
    <t>LeadOff</t>
    <phoneticPr fontId="16" type="noConversion"/>
  </si>
  <si>
    <t>Performance
Type</t>
    <phoneticPr fontId="15" type="noConversion"/>
  </si>
  <si>
    <t>Dual LeadOff</t>
    <phoneticPr fontId="16" type="noConversion"/>
  </si>
  <si>
    <t>Price by vol chg</t>
    <phoneticPr fontId="15" type="noConversion"/>
  </si>
  <si>
    <t>Scenario ID</t>
    <phoneticPr fontId="15" type="noConversion"/>
  </si>
  <si>
    <t>Scenario Test</t>
    <phoneticPr fontId="15" type="noConversion"/>
  </si>
  <si>
    <t>Early Exit Barrier</t>
    <phoneticPr fontId="16" type="noConversion"/>
  </si>
  <si>
    <t>Call Date</t>
    <phoneticPr fontId="16" type="noConversion"/>
  </si>
  <si>
    <t>Start Date</t>
    <phoneticPr fontId="15" type="noConversion"/>
  </si>
  <si>
    <t>End Date</t>
    <phoneticPr fontId="15" type="noConversion"/>
  </si>
  <si>
    <t>현대차</t>
    <phoneticPr fontId="15" type="noConversion"/>
  </si>
  <si>
    <t>KR7000030007</t>
  </si>
  <si>
    <t>KR7000030007</t>
    <phoneticPr fontId="15" type="noConversion"/>
  </si>
  <si>
    <t>Eurostoxx50</t>
    <phoneticPr fontId="15" type="noConversion"/>
  </si>
  <si>
    <t>Nikkei225</t>
    <phoneticPr fontId="15" type="noConversion"/>
  </si>
  <si>
    <t>현대차</t>
    <phoneticPr fontId="15" type="noConversion"/>
  </si>
  <si>
    <t>우리은행</t>
    <phoneticPr fontId="15" type="noConversion"/>
  </si>
  <si>
    <t>우리은행</t>
    <phoneticPr fontId="15" type="noConversion"/>
  </si>
  <si>
    <t>Underlying Asset</t>
    <phoneticPr fontId="15" type="noConversion"/>
  </si>
  <si>
    <t>Close Spot</t>
    <phoneticPr fontId="15" type="noConversion"/>
  </si>
  <si>
    <t>Chg</t>
    <phoneticPr fontId="15" type="noConversion"/>
  </si>
  <si>
    <t>Touched</t>
    <phoneticPr fontId="15" type="noConversion"/>
  </si>
  <si>
    <t>Strike
Smoothing</t>
    <phoneticPr fontId="15" type="noConversion"/>
  </si>
  <si>
    <t>KR7028260008</t>
  </si>
  <si>
    <t>삼성물산</t>
    <phoneticPr fontId="15" type="noConversion"/>
  </si>
  <si>
    <t>조기상환유형</t>
    <phoneticPr fontId="15" type="noConversion"/>
  </si>
  <si>
    <t>KB금융</t>
    <phoneticPr fontId="15" type="noConversion"/>
  </si>
  <si>
    <t>KR7105560007</t>
  </si>
  <si>
    <t>KR7105560007</t>
    <phoneticPr fontId="15" type="noConversion"/>
  </si>
  <si>
    <t>KR7105560007</t>
    <phoneticPr fontId="15" type="noConversion"/>
  </si>
  <si>
    <t>HSI</t>
    <phoneticPr fontId="15" type="noConversion"/>
  </si>
  <si>
    <t>HSI</t>
    <phoneticPr fontId="15" type="noConversion"/>
  </si>
  <si>
    <t>HSI</t>
    <phoneticPr fontId="15" type="noConversion"/>
  </si>
  <si>
    <t>HSCEI</t>
    <phoneticPr fontId="15" type="noConversion"/>
  </si>
  <si>
    <t>HSI</t>
    <phoneticPr fontId="15" type="noConversion"/>
  </si>
  <si>
    <t>네이버</t>
    <phoneticPr fontId="15" type="noConversion"/>
  </si>
  <si>
    <t>KR7035420009</t>
  </si>
  <si>
    <t>FRONT</t>
    <phoneticPr fontId="15" type="noConversion"/>
  </si>
  <si>
    <t>삼성SDS</t>
    <phoneticPr fontId="15" type="noConversion"/>
  </si>
  <si>
    <t>KR7018260000</t>
  </si>
  <si>
    <t>KR7018260000</t>
    <phoneticPr fontId="15" type="noConversion"/>
  </si>
  <si>
    <t>삼성SDS</t>
    <phoneticPr fontId="15" type="noConversion"/>
  </si>
  <si>
    <t>KR7018260000</t>
    <phoneticPr fontId="15" type="noConversion"/>
  </si>
  <si>
    <t>POSCO</t>
    <phoneticPr fontId="15" type="noConversion"/>
  </si>
  <si>
    <t>KR7005490008</t>
    <phoneticPr fontId="15" type="noConversion"/>
  </si>
  <si>
    <t>KR7005490008</t>
    <phoneticPr fontId="15" type="noConversion"/>
  </si>
  <si>
    <t>POSCO</t>
    <phoneticPr fontId="15" type="noConversion"/>
  </si>
  <si>
    <t>KR7005490008</t>
    <phoneticPr fontId="15" type="noConversion"/>
  </si>
  <si>
    <t>USD</t>
    <phoneticPr fontId="15" type="noConversion"/>
  </si>
  <si>
    <t>HKDUSD</t>
    <phoneticPr fontId="15" type="noConversion"/>
  </si>
  <si>
    <t>EURUSD</t>
    <phoneticPr fontId="15" type="noConversion"/>
  </si>
  <si>
    <t>JPYUSD</t>
    <phoneticPr fontId="15" type="noConversion"/>
  </si>
  <si>
    <t>HKDUSD</t>
    <phoneticPr fontId="15" type="noConversion"/>
  </si>
  <si>
    <t>EURUSD</t>
    <phoneticPr fontId="15" type="noConversion"/>
  </si>
  <si>
    <t>JPYUSD</t>
    <phoneticPr fontId="15" type="noConversion"/>
  </si>
  <si>
    <t>LG디스플레이</t>
    <phoneticPr fontId="15" type="noConversion"/>
  </si>
  <si>
    <t>KRWUSD</t>
    <phoneticPr fontId="15" type="noConversion"/>
  </si>
  <si>
    <t>FX Volatilty(/KRW)</t>
    <phoneticPr fontId="15" type="noConversion"/>
  </si>
  <si>
    <t>FX Volatilty(/USD)</t>
    <phoneticPr fontId="15" type="noConversion"/>
  </si>
  <si>
    <t>KR7034220004</t>
  </si>
  <si>
    <t>Index Code</t>
    <phoneticPr fontId="15" type="noConversion"/>
  </si>
  <si>
    <t>Equity: Single Stock</t>
    <phoneticPr fontId="15" type="noConversion"/>
  </si>
  <si>
    <t>Stock Code</t>
    <phoneticPr fontId="15" type="noConversion"/>
  </si>
  <si>
    <t>명목통화</t>
    <phoneticPr fontId="15" type="noConversion"/>
  </si>
  <si>
    <t>KR7034220004</t>
    <phoneticPr fontId="15" type="noConversion"/>
  </si>
  <si>
    <t>계산시간</t>
    <phoneticPr fontId="15" type="noConversion"/>
  </si>
  <si>
    <t>Autocall YN</t>
    <phoneticPr fontId="15" type="noConversion"/>
  </si>
  <si>
    <t>삼성전자</t>
    <phoneticPr fontId="15" type="noConversion"/>
  </si>
  <si>
    <t>KR7005930003</t>
  </si>
  <si>
    <t>삼성전자</t>
    <phoneticPr fontId="15" type="noConversion"/>
  </si>
  <si>
    <t>KR7005930003</t>
    <phoneticPr fontId="15" type="noConversion"/>
  </si>
  <si>
    <t>HKD</t>
  </si>
  <si>
    <t>KOSPI200 레버리지</t>
    <phoneticPr fontId="15" type="noConversion"/>
  </si>
  <si>
    <t>KRD020021147</t>
  </si>
  <si>
    <t>*배당은 KOSPI200 정보를 사용하므로 표시하지 않음</t>
    <phoneticPr fontId="15" type="noConversion"/>
  </si>
  <si>
    <t>Barrier
Type</t>
    <phoneticPr fontId="15" type="noConversion"/>
  </si>
  <si>
    <t>S-50</t>
    <phoneticPr fontId="15" type="noConversion"/>
  </si>
  <si>
    <t>ELS</t>
  </si>
  <si>
    <t xml:space="preserve">StickyMoneyness Delta </t>
    <phoneticPr fontId="15" type="noConversion"/>
  </si>
  <si>
    <t>KRW</t>
  </si>
  <si>
    <t>BizOne</t>
    <phoneticPr fontId="15" type="noConversion"/>
  </si>
  <si>
    <t>Name</t>
    <phoneticPr fontId="15" type="noConversion"/>
  </si>
  <si>
    <t>HSCEI</t>
    <phoneticPr fontId="15" type="noConversion"/>
  </si>
  <si>
    <t>EuroStoxx50</t>
    <phoneticPr fontId="15" type="noConversion"/>
  </si>
  <si>
    <t>S&amp;P500</t>
    <phoneticPr fontId="15" type="noConversion"/>
  </si>
  <si>
    <t>KOSPI200</t>
    <phoneticPr fontId="15" type="noConversion"/>
  </si>
  <si>
    <t>Nikkei225</t>
    <phoneticPr fontId="15" type="noConversion"/>
  </si>
  <si>
    <t>현대차</t>
    <phoneticPr fontId="15" type="noConversion"/>
  </si>
  <si>
    <t>삼성전자</t>
    <phoneticPr fontId="15" type="noConversion"/>
  </si>
  <si>
    <t>우리은행</t>
    <phoneticPr fontId="15" type="noConversion"/>
  </si>
  <si>
    <t>삼성물산</t>
    <phoneticPr fontId="15" type="noConversion"/>
  </si>
  <si>
    <t>KB금융</t>
    <phoneticPr fontId="15" type="noConversion"/>
  </si>
  <si>
    <t>네이버</t>
    <phoneticPr fontId="15" type="noConversion"/>
  </si>
  <si>
    <t>삼성SDS</t>
    <phoneticPr fontId="15" type="noConversion"/>
  </si>
  <si>
    <t>POSCO</t>
    <phoneticPr fontId="15" type="noConversion"/>
  </si>
  <si>
    <t>LG디스플레이</t>
    <phoneticPr fontId="15" type="noConversion"/>
  </si>
  <si>
    <t>CCY</t>
    <phoneticPr fontId="15" type="noConversion"/>
  </si>
  <si>
    <t>USD</t>
  </si>
  <si>
    <t>JPY</t>
  </si>
  <si>
    <t>EUR</t>
  </si>
  <si>
    <t>Minimum Correlation</t>
    <phoneticPr fontId="15" type="noConversion"/>
  </si>
  <si>
    <t>Quanto Correlation(/KRW)</t>
    <phoneticPr fontId="15" type="noConversion"/>
  </si>
  <si>
    <t>Quanto Correlation(/USD)</t>
    <phoneticPr fontId="15" type="noConversion"/>
  </si>
  <si>
    <t>Quanto Dividend(/KRW)</t>
    <phoneticPr fontId="15" type="noConversion"/>
  </si>
  <si>
    <t>Quanto Dividend(/USD)</t>
    <phoneticPr fontId="15" type="noConversion"/>
  </si>
  <si>
    <t>Lambda Neutral</t>
    <phoneticPr fontId="15" type="noConversion"/>
  </si>
  <si>
    <t>Dividend Yield (Flat)</t>
    <phoneticPr fontId="15" type="noConversion"/>
  </si>
  <si>
    <t>Dividend Yield (1Y)</t>
    <phoneticPr fontId="15" type="noConversion"/>
  </si>
  <si>
    <t>Dividend Yield (2Y)</t>
    <phoneticPr fontId="15" type="noConversion"/>
  </si>
  <si>
    <t>Dividend Yield (3Y)</t>
    <phoneticPr fontId="15" type="noConversion"/>
  </si>
  <si>
    <t>Ex-Dividend Date</t>
  </si>
  <si>
    <t>Dividend</t>
  </si>
  <si>
    <t>Local Correlation</t>
    <phoneticPr fontId="15" type="noConversion"/>
  </si>
  <si>
    <t>Holidays</t>
    <phoneticPr fontId="86" type="noConversion"/>
  </si>
  <si>
    <t>SELECT TO_CHAR(TO_DATE(TDATE,'YYYYMMDD'),'YYYY-MM-DD') TDATE, WORKIND</t>
  </si>
  <si>
    <t>FROM RMS.DAY_INFO WHERE TDATE BETWEEN '20180401' AND '20200331' AND WORKIND='N'</t>
  </si>
  <si>
    <t>시나리오테스트=TRUE일 경우, 자동으로 Maket Date=Previous Date로 설정됨</t>
    <phoneticPr fontId="15" type="noConversion"/>
  </si>
  <si>
    <t>Currency</t>
    <phoneticPr fontId="15" type="noConversion"/>
  </si>
  <si>
    <t>Reference Spot</t>
    <phoneticPr fontId="15" type="noConversion"/>
  </si>
  <si>
    <t>KI Put Add Coupon</t>
    <phoneticPr fontId="15" type="noConversion"/>
  </si>
  <si>
    <t>KI Put PR</t>
    <phoneticPr fontId="15" type="noConversion"/>
  </si>
  <si>
    <t>Autocall/put</t>
    <phoneticPr fontId="15" type="noConversion"/>
  </si>
  <si>
    <t>Booster Call Strike</t>
    <phoneticPr fontId="15" type="noConversion"/>
  </si>
  <si>
    <t>Booster Call PR</t>
    <phoneticPr fontId="15" type="noConversion"/>
  </si>
  <si>
    <t>KI Touched Falg</t>
    <phoneticPr fontId="15" type="noConversion"/>
  </si>
  <si>
    <t>Current Date</t>
    <phoneticPr fontId="16" type="noConversion"/>
  </si>
  <si>
    <t>Value Date</t>
    <phoneticPr fontId="16" type="noConversion"/>
  </si>
  <si>
    <t>Maturity Date</t>
    <phoneticPr fontId="16" type="noConversion"/>
  </si>
  <si>
    <t>Monthly Coupon</t>
    <phoneticPr fontId="16" type="noConversion"/>
  </si>
  <si>
    <t>Cpn Barrier</t>
    <phoneticPr fontId="15" type="noConversion"/>
  </si>
  <si>
    <t>Pricer Input</t>
    <phoneticPr fontId="15" type="noConversion"/>
  </si>
  <si>
    <t>Fixed Value</t>
    <phoneticPr fontId="15" type="noConversion"/>
  </si>
  <si>
    <t>Formula</t>
    <phoneticPr fontId="15" type="noConversion"/>
  </si>
  <si>
    <t>Front DB</t>
    <phoneticPr fontId="15" type="noConversion"/>
  </si>
  <si>
    <t>Y</t>
    <phoneticPr fontId="15" type="noConversion"/>
  </si>
  <si>
    <t>Default</t>
    <phoneticPr fontId="83" type="noConversion"/>
  </si>
  <si>
    <t>E파</t>
    <phoneticPr fontId="83" type="noConversion"/>
  </si>
  <si>
    <t>업무계</t>
    <phoneticPr fontId="83" type="noConversion"/>
  </si>
  <si>
    <t>SPS.AC_DEAL</t>
    <phoneticPr fontId="83" type="noConversion"/>
  </si>
  <si>
    <t>bsys.tbsimo201m00@gdw</t>
    <phoneticPr fontId="83" type="noConversion"/>
  </si>
  <si>
    <t>Fund Code M</t>
    <phoneticPr fontId="83" type="noConversion"/>
  </si>
  <si>
    <t>fund_code_m</t>
    <phoneticPr fontId="83" type="noConversion"/>
  </si>
  <si>
    <t>substr(prod_fncd,1,2)</t>
    <phoneticPr fontId="83" type="noConversion"/>
  </si>
  <si>
    <t>Fund Code C</t>
    <phoneticPr fontId="83" type="noConversion"/>
  </si>
  <si>
    <t>fund_code_c</t>
    <phoneticPr fontId="83" type="noConversion"/>
  </si>
  <si>
    <t>prod_fncd</t>
    <phoneticPr fontId="83" type="noConversion"/>
  </si>
  <si>
    <t>Asset Code</t>
    <phoneticPr fontId="83" type="noConversion"/>
  </si>
  <si>
    <t>asset_code</t>
    <phoneticPr fontId="83" type="noConversion"/>
  </si>
  <si>
    <t>Value Date</t>
    <phoneticPr fontId="83" type="noConversion"/>
  </si>
  <si>
    <t>value_date</t>
    <phoneticPr fontId="83" type="noConversion"/>
  </si>
  <si>
    <t>-</t>
    <phoneticPr fontId="83" type="noConversion"/>
  </si>
  <si>
    <t>Maturity Date</t>
    <phoneticPr fontId="83" type="noConversion"/>
  </si>
  <si>
    <t>expiry_date</t>
    <phoneticPr fontId="83" type="noConversion"/>
  </si>
  <si>
    <t>Issue Date</t>
    <phoneticPr fontId="83" type="noConversion"/>
  </si>
  <si>
    <t>settlement_date</t>
    <phoneticPr fontId="83" type="noConversion"/>
  </si>
  <si>
    <t>Call/Put</t>
    <phoneticPr fontId="83" type="noConversion"/>
  </si>
  <si>
    <t>CALL</t>
    <phoneticPr fontId="83" type="noConversion"/>
  </si>
  <si>
    <t>Dummy Coupon</t>
    <phoneticPr fontId="83" type="noConversion"/>
  </si>
  <si>
    <t>dummy_coupon</t>
    <phoneticPr fontId="83" type="noConversion"/>
  </si>
  <si>
    <t>KI Barrier Flag</t>
    <phoneticPr fontId="83" type="noConversion"/>
  </si>
  <si>
    <t>ki_barrier_yn</t>
    <phoneticPr fontId="83" type="noConversion"/>
  </si>
  <si>
    <t>KI Touched</t>
    <phoneticPr fontId="83" type="noConversion"/>
  </si>
  <si>
    <t>ki_touched_yn</t>
    <phoneticPr fontId="83" type="noConversion"/>
  </si>
  <si>
    <t>KI Barrier</t>
    <phoneticPr fontId="83" type="noConversion"/>
  </si>
  <si>
    <t>ki_barrier</t>
    <phoneticPr fontId="83" type="noConversion"/>
  </si>
  <si>
    <t>Early Exit Barrier</t>
    <phoneticPr fontId="83" type="noConversion"/>
  </si>
  <si>
    <t>KI Put Strike</t>
    <phoneticPr fontId="83" type="noConversion"/>
  </si>
  <si>
    <t>Put Add Coupon</t>
    <phoneticPr fontId="83" type="noConversion"/>
  </si>
  <si>
    <t>KI Coupon Adjust %</t>
    <phoneticPr fontId="83" type="noConversion"/>
  </si>
  <si>
    <t>Call Strike</t>
    <phoneticPr fontId="83" type="noConversion"/>
  </si>
  <si>
    <t>Put PR</t>
    <phoneticPr fontId="83" type="noConversion"/>
  </si>
  <si>
    <t>Floor</t>
    <phoneticPr fontId="83" type="noConversion"/>
  </si>
  <si>
    <t>Call PR</t>
    <phoneticPr fontId="83" type="noConversion"/>
  </si>
  <si>
    <t>Alive</t>
    <phoneticPr fontId="83" type="noConversion"/>
  </si>
  <si>
    <t>Y</t>
    <phoneticPr fontId="83" type="noConversion"/>
  </si>
  <si>
    <t>Confirmed</t>
    <phoneticPr fontId="83" type="noConversion"/>
  </si>
  <si>
    <t>Buy/Sell</t>
    <phoneticPr fontId="83" type="noConversion"/>
  </si>
  <si>
    <t>SELL</t>
    <phoneticPr fontId="83" type="noConversion"/>
  </si>
  <si>
    <t>Range Accrual Flag</t>
    <phoneticPr fontId="83" type="noConversion"/>
  </si>
  <si>
    <t>KI Monitoring Freq</t>
    <phoneticPr fontId="83" type="noConversion"/>
  </si>
  <si>
    <t>ki_monitoring_freq</t>
    <phoneticPr fontId="83" type="noConversion"/>
  </si>
  <si>
    <t>Monthly Coupon Flag</t>
    <phoneticPr fontId="83" type="noConversion"/>
  </si>
  <si>
    <t>Notional</t>
    <phoneticPr fontId="83" type="noConversion"/>
  </si>
  <si>
    <t>note_currency</t>
    <phoneticPr fontId="83" type="noConversion"/>
  </si>
  <si>
    <t>stlm_crcd</t>
    <phoneticPr fontId="83" type="noConversion"/>
  </si>
  <si>
    <t>Rate Spread</t>
    <phoneticPr fontId="83" type="noConversion"/>
  </si>
  <si>
    <t>Issue Cost</t>
    <phoneticPr fontId="83" type="noConversion"/>
  </si>
  <si>
    <t>issue_cost</t>
    <phoneticPr fontId="83" type="noConversion"/>
  </si>
  <si>
    <t>Strike Smoothing</t>
    <phoneticPr fontId="83" type="noConversion"/>
  </si>
  <si>
    <t>strike_smoothing</t>
    <phoneticPr fontId="83" type="noConversion"/>
  </si>
  <si>
    <t>KI Barrier Shift</t>
    <phoneticPr fontId="83" type="noConversion"/>
  </si>
  <si>
    <t>kibarrier_shift_size</t>
    <phoneticPr fontId="83" type="noConversion"/>
  </si>
  <si>
    <t>Hedge Cost</t>
    <phoneticPr fontId="83" type="noConversion"/>
  </si>
  <si>
    <t>Instrument Type</t>
    <phoneticPr fontId="83" type="noConversion"/>
  </si>
  <si>
    <t>Note</t>
    <phoneticPr fontId="83" type="noConversion"/>
  </si>
  <si>
    <t>unas_choc_mthd_code</t>
    <phoneticPr fontId="83" type="noConversion"/>
  </si>
  <si>
    <t>Performance Type</t>
    <phoneticPr fontId="83" type="noConversion"/>
  </si>
  <si>
    <t>Worst</t>
    <phoneticPr fontId="83" type="noConversion"/>
  </si>
  <si>
    <t>Best</t>
    <phoneticPr fontId="83" type="noConversion"/>
  </si>
  <si>
    <t>Average</t>
    <phoneticPr fontId="83" type="noConversion"/>
  </si>
  <si>
    <t>KI Performance Type</t>
    <phoneticPr fontId="83" type="noConversion"/>
  </si>
  <si>
    <t>ki_performance_type</t>
    <phoneticPr fontId="83" type="noConversion"/>
  </si>
  <si>
    <t>clrd_type_code</t>
    <phoneticPr fontId="83" type="noConversion"/>
  </si>
  <si>
    <t>Early Exit Flag</t>
    <phoneticPr fontId="83" type="noConversion"/>
  </si>
  <si>
    <t>Early Exit Touched</t>
    <phoneticPr fontId="83" type="noConversion"/>
  </si>
  <si>
    <t>sps.ac_underlying</t>
    <phoneticPr fontId="83" type="noConversion"/>
  </si>
  <si>
    <t>bsys.tbsimo202d00@gdw</t>
    <phoneticPr fontId="83" type="noConversion"/>
  </si>
  <si>
    <t>Underlying Code</t>
    <phoneticPr fontId="83" type="noConversion"/>
  </si>
  <si>
    <t>ul_code</t>
    <phoneticPr fontId="83" type="noConversion"/>
  </si>
  <si>
    <t>unas_iscd</t>
    <phoneticPr fontId="83" type="noConversion"/>
  </si>
  <si>
    <t>Ref. Spot</t>
    <phoneticPr fontId="83" type="noConversion"/>
  </si>
  <si>
    <t>reference_price</t>
    <phoneticPr fontId="83" type="noConversion"/>
  </si>
  <si>
    <t>unas_intl_prc</t>
    <phoneticPr fontId="83" type="noConversion"/>
  </si>
  <si>
    <t>barr_val/100</t>
    <phoneticPr fontId="83" type="noConversion"/>
  </si>
  <si>
    <t>five_wins</t>
    <phoneticPr fontId="83" type="noConversion"/>
  </si>
  <si>
    <t>Call Schedule</t>
    <phoneticPr fontId="83" type="noConversion"/>
  </si>
  <si>
    <t>sps.ac_schedule</t>
    <phoneticPr fontId="83" type="noConversion"/>
  </si>
  <si>
    <t>bsys.tbsimo203d00@gdw</t>
    <phoneticPr fontId="83" type="noConversion"/>
  </si>
  <si>
    <t>bsys.tbsimo227l00@gdw</t>
    <phoneticPr fontId="83" type="noConversion"/>
  </si>
  <si>
    <t>Call Date</t>
    <phoneticPr fontId="83" type="noConversion"/>
  </si>
  <si>
    <t>call_date</t>
    <phoneticPr fontId="83" type="noConversion"/>
  </si>
  <si>
    <t>trth_clrd_dtrm_date</t>
    <phoneticPr fontId="83" type="noConversion"/>
  </si>
  <si>
    <t>Cpn on all</t>
    <phoneticPr fontId="83" type="noConversion"/>
  </si>
  <si>
    <t>coupon_on_call</t>
    <phoneticPr fontId="83" type="noConversion"/>
  </si>
  <si>
    <t>clrd_ert</t>
    <phoneticPr fontId="83" type="noConversion"/>
  </si>
  <si>
    <t>Strike</t>
    <phoneticPr fontId="83" type="noConversion"/>
  </si>
  <si>
    <t>strike</t>
    <phoneticPr fontId="83" type="noConversion"/>
  </si>
  <si>
    <t>unas_sdrt1</t>
    <phoneticPr fontId="83" type="noConversion"/>
  </si>
  <si>
    <t>avrg_aply_yn</t>
    <phoneticPr fontId="83" type="noConversion"/>
  </si>
  <si>
    <t>performance_type</t>
    <phoneticPr fontId="83" type="noConversion"/>
  </si>
  <si>
    <t>strike_smoothing_width</t>
    <phoneticPr fontId="83" type="noConversion"/>
  </si>
  <si>
    <t>Monthly Coupon Schedule</t>
    <phoneticPr fontId="83" type="noConversion"/>
  </si>
  <si>
    <t>Coupon Date</t>
    <phoneticPr fontId="83" type="noConversion"/>
  </si>
  <si>
    <t>Cpn Barrier</t>
    <phoneticPr fontId="83" type="noConversion"/>
  </si>
  <si>
    <t>Cpn on call</t>
    <phoneticPr fontId="83" type="noConversion"/>
  </si>
  <si>
    <t>Early Exit Schedule</t>
    <phoneticPr fontId="83" type="noConversion"/>
  </si>
  <si>
    <t>Cpn on Call</t>
    <phoneticPr fontId="83" type="noConversion"/>
  </si>
  <si>
    <t>Start Date</t>
    <phoneticPr fontId="83" type="noConversion"/>
  </si>
  <si>
    <t>End Date</t>
    <phoneticPr fontId="83" type="noConversion"/>
  </si>
  <si>
    <t>Touched</t>
    <phoneticPr fontId="83" type="noConversion"/>
  </si>
  <si>
    <t>Barrier Type</t>
    <phoneticPr fontId="83" type="noConversion"/>
  </si>
  <si>
    <t>EuroStoxx50</t>
  </si>
  <si>
    <t>S&amp;P500</t>
  </si>
  <si>
    <t>NIKKEI225</t>
  </si>
  <si>
    <t>Strike Smoothing</t>
    <phoneticPr fontId="15" type="noConversion"/>
  </si>
  <si>
    <t>Ejectable Order</t>
    <phoneticPr fontId="15" type="noConversion"/>
  </si>
  <si>
    <t>Ejectable Flag</t>
    <phoneticPr fontId="15" type="noConversion"/>
  </si>
  <si>
    <t>Temporary</t>
    <phoneticPr fontId="15" type="noConversion"/>
  </si>
  <si>
    <t>daysPerStep</t>
    <phoneticPr fontId="15" type="noConversion"/>
  </si>
  <si>
    <t>T</t>
    <phoneticPr fontId="15" type="noConversion"/>
  </si>
  <si>
    <t>T-1</t>
    <phoneticPr fontId="15" type="noConversion"/>
  </si>
  <si>
    <t>Note</t>
    <phoneticPr fontId="15" type="noConversion"/>
  </si>
  <si>
    <t>Greeks</t>
    <phoneticPr fontId="15" type="noConversion"/>
  </si>
  <si>
    <t>3M ATM Volatilty</t>
    <phoneticPr fontId="15" type="noConversion"/>
  </si>
  <si>
    <t>Chg</t>
    <phoneticPr fontId="15" type="noConversion"/>
  </si>
  <si>
    <t>미사용</t>
  </si>
  <si>
    <t>RM</t>
  </si>
  <si>
    <t>USDKRW</t>
    <phoneticPr fontId="15" type="noConversion"/>
  </si>
  <si>
    <t>조기상환여부 체크시 필요. 함수로 구현 후 삭제 예정</t>
    <phoneticPr fontId="86" type="noConversion"/>
  </si>
  <si>
    <t>KR코드</t>
    <phoneticPr fontId="15" type="noConversion"/>
  </si>
  <si>
    <t>상품구분</t>
    <phoneticPr fontId="83" type="noConversion"/>
  </si>
  <si>
    <t>최초기준가설정일</t>
    <phoneticPr fontId="83" type="noConversion"/>
  </si>
  <si>
    <t>기초자산 코드</t>
    <phoneticPr fontId="15" type="noConversion"/>
  </si>
  <si>
    <t>최초기준가</t>
    <phoneticPr fontId="83" type="noConversion"/>
  </si>
  <si>
    <t>Autocall Barrier</t>
    <phoneticPr fontId="83" type="noConversion"/>
  </si>
  <si>
    <t>Autocall Schedule</t>
    <phoneticPr fontId="83" type="noConversion"/>
  </si>
  <si>
    <t>Autocall Coupon (%, abs.)</t>
    <phoneticPr fontId="83" type="noConversion"/>
  </si>
  <si>
    <t>월지급</t>
    <phoneticPr fontId="83" type="noConversion"/>
  </si>
  <si>
    <t>Early-exit Barrier</t>
    <phoneticPr fontId="83" type="noConversion"/>
  </si>
  <si>
    <t>Early-exit Schedule (end date)</t>
    <phoneticPr fontId="83" type="noConversion"/>
  </si>
  <si>
    <t>Early-exit Coupon (%, abs.)</t>
    <phoneticPr fontId="83" type="noConversion"/>
  </si>
  <si>
    <t>Early-exit Barrier Hit</t>
    <phoneticPr fontId="83" type="noConversion"/>
  </si>
  <si>
    <t xml:space="preserve"> Hedge</t>
    <phoneticPr fontId="83" type="noConversion"/>
  </si>
  <si>
    <t>Barrier</t>
    <phoneticPr fontId="83" type="noConversion"/>
  </si>
  <si>
    <t>Hit Date</t>
    <phoneticPr fontId="83" type="noConversion"/>
  </si>
  <si>
    <t>Coupon (%, abs.)</t>
    <phoneticPr fontId="83" type="noConversion"/>
  </si>
  <si>
    <t>거래상대방</t>
    <phoneticPr fontId="83" type="noConversion"/>
  </si>
  <si>
    <t>기준일</t>
    <phoneticPr fontId="83" type="noConversion"/>
  </si>
  <si>
    <t>Autocall Performance (평균관찰시 셀에 표시)</t>
    <phoneticPr fontId="83" type="noConversion"/>
  </si>
  <si>
    <t>Tesla Inc</t>
  </si>
  <si>
    <t>발행가</t>
  </si>
  <si>
    <t>장부가</t>
  </si>
  <si>
    <t>액면단가</t>
  </si>
  <si>
    <t>잔존일수</t>
    <phoneticPr fontId="86" type="noConversion"/>
  </si>
  <si>
    <t>기초자산 명</t>
    <phoneticPr fontId="15" type="noConversion"/>
  </si>
  <si>
    <t>개별상품코드 IO~T</t>
    <phoneticPr fontId="83" type="noConversion"/>
  </si>
  <si>
    <t>Hedge 구분</t>
    <phoneticPr fontId="86" type="noConversion"/>
  </si>
  <si>
    <t>개별상품코드 IO~D/T</t>
    <phoneticPr fontId="83" type="noConversion"/>
  </si>
  <si>
    <t>펀드종목코드 FO~D/T</t>
    <phoneticPr fontId="86" type="noConversion"/>
  </si>
  <si>
    <t>잔고 수량</t>
    <phoneticPr fontId="86" type="noConversion"/>
  </si>
  <si>
    <t>발행수량</t>
    <phoneticPr fontId="86" type="noConversion"/>
  </si>
  <si>
    <t>펀드종목코드 FO~H/T</t>
    <phoneticPr fontId="86" type="noConversion"/>
  </si>
  <si>
    <t>개별상품코드 IO~H/T</t>
    <phoneticPr fontId="83" type="noConversion"/>
  </si>
  <si>
    <t>상품구분</t>
    <phoneticPr fontId="86" type="noConversion"/>
  </si>
  <si>
    <t>펀드종목코드 FO~T</t>
    <phoneticPr fontId="86" type="noConversion"/>
  </si>
  <si>
    <t>ELB</t>
  </si>
  <si>
    <t>스왑</t>
  </si>
  <si>
    <t>HSI</t>
  </si>
  <si>
    <t>SP</t>
    <phoneticPr fontId="86" type="noConversion"/>
  </si>
  <si>
    <t>CCY</t>
    <phoneticPr fontId="86" type="noConversion"/>
  </si>
  <si>
    <t>명목금액</t>
    <phoneticPr fontId="83" type="noConversion"/>
  </si>
  <si>
    <t>KRW</t>
    <phoneticPr fontId="86" type="noConversion"/>
  </si>
  <si>
    <t>SP: Equity Swap</t>
    <phoneticPr fontId="86" type="noConversion"/>
  </si>
  <si>
    <t>SP: FRN</t>
    <phoneticPr fontId="86" type="noConversion"/>
  </si>
  <si>
    <t>SP: ELS</t>
  </si>
  <si>
    <t>SP: ELS</t>
    <phoneticPr fontId="83" type="noConversion"/>
  </si>
  <si>
    <t>SP: ELS</t>
    <phoneticPr fontId="86" type="noConversion"/>
  </si>
  <si>
    <t>SP: ELS헤지</t>
    <phoneticPr fontId="86" type="noConversion"/>
  </si>
  <si>
    <t>E파: Equity Swap</t>
    <phoneticPr fontId="86" type="noConversion"/>
  </si>
  <si>
    <t>F파: FRN</t>
    <phoneticPr fontId="86" type="noConversion"/>
  </si>
  <si>
    <t>1 매도/ 2 매수</t>
    <phoneticPr fontId="86" type="noConversion"/>
  </si>
  <si>
    <t>1 자체 / 2 백투백</t>
    <phoneticPr fontId="86" type="noConversion"/>
  </si>
  <si>
    <t>발행 채널</t>
    <phoneticPr fontId="83" type="noConversion"/>
  </si>
  <si>
    <t>개별상품코드 IO~T</t>
  </si>
  <si>
    <t>RM 이론가</t>
    <phoneticPr fontId="86" type="noConversion"/>
  </si>
  <si>
    <t>RM 기준가</t>
    <phoneticPr fontId="86" type="noConversion"/>
  </si>
  <si>
    <t>펀드종목코드 FO~D/T</t>
  </si>
  <si>
    <t>베리어</t>
    <phoneticPr fontId="86" type="noConversion"/>
  </si>
  <si>
    <t>기초자산</t>
    <phoneticPr fontId="86" type="noConversion"/>
  </si>
  <si>
    <t>회차</t>
    <phoneticPr fontId="86" type="noConversion"/>
  </si>
  <si>
    <t>상환결정일</t>
    <phoneticPr fontId="86" type="noConversion"/>
  </si>
  <si>
    <t>다음 조기상환 회차</t>
    <phoneticPr fontId="86" type="noConversion"/>
  </si>
  <si>
    <t>Worst performer</t>
    <phoneticPr fontId="86" type="noConversion"/>
  </si>
  <si>
    <t>기초자산 현재가(%)</t>
    <phoneticPr fontId="83" type="noConversion"/>
  </si>
  <si>
    <t>현재가(%)</t>
    <phoneticPr fontId="86" type="noConversion"/>
  </si>
  <si>
    <t>잔존일수</t>
    <phoneticPr fontId="86" type="noConversion"/>
  </si>
  <si>
    <t>버퍼</t>
    <phoneticPr fontId="86" type="noConversion"/>
  </si>
  <si>
    <t>조기상환가능 시점</t>
    <phoneticPr fontId="86" type="noConversion"/>
  </si>
  <si>
    <t>내재가치 지급율</t>
    <phoneticPr fontId="86" type="noConversion"/>
  </si>
  <si>
    <t>내재가치 지급율</t>
    <phoneticPr fontId="86" type="noConversion"/>
  </si>
  <si>
    <t>펀드코드</t>
    <phoneticPr fontId="86" type="noConversion"/>
  </si>
  <si>
    <t>E파: Equity Swap</t>
    <phoneticPr fontId="83" type="noConversion"/>
  </si>
  <si>
    <t>기초자산</t>
    <phoneticPr fontId="86" type="noConversion"/>
  </si>
  <si>
    <t>선정방법</t>
    <phoneticPr fontId="86" type="noConversion"/>
  </si>
  <si>
    <t>기초자산 수</t>
    <phoneticPr fontId="86" type="noConversion"/>
  </si>
  <si>
    <t>Once</t>
  </si>
  <si>
    <t>Pricing Configuration</t>
    <phoneticPr fontId="15" type="noConversion"/>
  </si>
  <si>
    <t>Coupon / Period</t>
    <phoneticPr fontId="15" type="noConversion"/>
  </si>
  <si>
    <t>Range Min / Max</t>
    <phoneticPr fontId="16" type="noConversion"/>
  </si>
  <si>
    <t>Issue(settlement) Date</t>
    <phoneticPr fontId="16" type="noConversion"/>
  </si>
  <si>
    <t>Greeks Option</t>
    <phoneticPr fontId="15" type="noConversion"/>
  </si>
  <si>
    <t>notional current_notional</t>
    <phoneticPr fontId="83" type="noConversion"/>
  </si>
  <si>
    <t>Book Price(Issue Cost)</t>
    <phoneticPr fontId="15" type="noConversion"/>
  </si>
  <si>
    <r>
      <rPr>
        <b/>
        <u val="singleAccounting"/>
        <sz val="10"/>
        <color rgb="FFFF0000"/>
        <rFont val="맑은 고딕"/>
        <family val="3"/>
        <charset val="129"/>
      </rPr>
      <t>Ejected</t>
    </r>
    <r>
      <rPr>
        <b/>
        <sz val="10"/>
        <color rgb="FFFF0000"/>
        <rFont val="맑은 고딕"/>
        <family val="3"/>
        <charset val="129"/>
      </rPr>
      <t xml:space="preserve"> Underlying</t>
    </r>
    <phoneticPr fontId="15" type="noConversion"/>
  </si>
  <si>
    <t>헤지버퍼</t>
    <phoneticPr fontId="86" type="noConversion"/>
  </si>
  <si>
    <t>상환가능</t>
    <phoneticPr fontId="86" type="noConversion"/>
  </si>
  <si>
    <t>(CCY)</t>
    <phoneticPr fontId="86" type="noConversion"/>
  </si>
  <si>
    <t>조기상환일(CLRD_DATE) : 결제일</t>
    <phoneticPr fontId="86" type="noConversion"/>
  </si>
  <si>
    <t>조기상환결정일(TRTH_CLRD_DTRM_DATE) : 기초자산 관찰기준일</t>
    <phoneticPr fontId="86" type="noConversion"/>
  </si>
  <si>
    <t>회계반영일(CLRD_DTRM_DATE) : 초기에 조기상환결정일과 동일. 조기상환결정일에 +1로 수정</t>
    <phoneticPr fontId="86" type="noConversion"/>
  </si>
  <si>
    <t>기준일 Event</t>
    <phoneticPr fontId="15" type="noConversion"/>
  </si>
  <si>
    <t>명목통화</t>
    <phoneticPr fontId="86" type="noConversion"/>
  </si>
  <si>
    <t>명목금액</t>
    <phoneticPr fontId="86" type="noConversion"/>
  </si>
  <si>
    <t>버퍼</t>
    <phoneticPr fontId="86" type="noConversion"/>
  </si>
  <si>
    <t>만기</t>
    <phoneticPr fontId="86" type="noConversion"/>
  </si>
  <si>
    <t>E파: Equity Swap</t>
    <phoneticPr fontId="86" type="noConversion"/>
  </si>
  <si>
    <t>SP: Equity Swap</t>
    <phoneticPr fontId="86" type="noConversion"/>
  </si>
  <si>
    <t>개별상품코드 IO~H</t>
    <phoneticPr fontId="86" type="noConversion"/>
  </si>
  <si>
    <t>대상</t>
    <phoneticPr fontId="86" type="noConversion"/>
  </si>
  <si>
    <t>수단</t>
    <phoneticPr fontId="86" type="noConversion"/>
  </si>
  <si>
    <t>잔존 Day1 PL (CCY)</t>
    <phoneticPr fontId="86" type="noConversion"/>
  </si>
  <si>
    <t>대상</t>
    <phoneticPr fontId="86" type="noConversion"/>
  </si>
  <si>
    <t>수단</t>
    <phoneticPr fontId="86" type="noConversion"/>
  </si>
  <si>
    <t>ELN</t>
  </si>
  <si>
    <t>TESLA</t>
    <phoneticPr fontId="15" type="noConversion"/>
  </si>
  <si>
    <t>TSLA</t>
    <phoneticPr fontId="15" type="noConversion"/>
  </si>
  <si>
    <t>TESLA</t>
    <phoneticPr fontId="15" type="noConversion"/>
  </si>
  <si>
    <t>SPX</t>
    <phoneticPr fontId="86" type="noConversion"/>
  </si>
  <si>
    <t>TSLA</t>
    <phoneticPr fontId="86" type="noConversion"/>
  </si>
  <si>
    <t>기준가 산정방식</t>
  </si>
  <si>
    <t>PRC_APLY_CLS_CODE</t>
  </si>
  <si>
    <t>상품구분</t>
  </si>
  <si>
    <t>상품구분</t>
    <phoneticPr fontId="86" type="noConversion"/>
  </si>
  <si>
    <t>수단</t>
    <phoneticPr fontId="86" type="noConversion"/>
  </si>
  <si>
    <t>대상</t>
    <phoneticPr fontId="86" type="noConversion"/>
  </si>
  <si>
    <t>SPTESLA</t>
    <phoneticPr fontId="15" type="noConversion"/>
  </si>
  <si>
    <t>수단</t>
    <phoneticPr fontId="86" type="noConversion"/>
  </si>
  <si>
    <t>대상</t>
    <phoneticPr fontId="86" type="noConversion"/>
  </si>
  <si>
    <t>No.</t>
    <phoneticPr fontId="86" type="noConversion"/>
  </si>
  <si>
    <t>No.</t>
    <phoneticPr fontId="86" type="noConversion"/>
  </si>
  <si>
    <t>Hedge 구분</t>
    <phoneticPr fontId="86" type="noConversion"/>
  </si>
  <si>
    <t>상환 가능성 평가</t>
    <phoneticPr fontId="86" type="noConversion"/>
  </si>
  <si>
    <t>to</t>
    <phoneticPr fontId="86" type="noConversion"/>
  </si>
  <si>
    <t>결과 셀 초기화</t>
    <phoneticPr fontId="86" type="noConversion"/>
  </si>
  <si>
    <t>파일 저장 | 주기</t>
    <phoneticPr fontId="86" type="noConversion"/>
  </si>
  <si>
    <t>범위</t>
    <phoneticPr fontId="86" type="noConversion"/>
  </si>
  <si>
    <r>
      <rPr>
        <b/>
        <sz val="11"/>
        <color theme="1"/>
        <rFont val="맑은 고딕"/>
        <family val="3"/>
        <charset val="129"/>
        <scheme val="minor"/>
      </rPr>
      <t>SEQ</t>
    </r>
    <r>
      <rPr>
        <sz val="11"/>
        <color theme="1"/>
        <rFont val="맑은 고딕"/>
        <family val="3"/>
        <charset val="129"/>
        <scheme val="minor"/>
      </rPr>
      <t xml:space="preserve"> from</t>
    </r>
    <phoneticPr fontId="86" type="noConversion"/>
  </si>
  <si>
    <t>조기상환결정일 T</t>
    <phoneticPr fontId="86" type="noConversion"/>
  </si>
  <si>
    <t>FO120721067D</t>
  </si>
  <si>
    <t>IO322721067H</t>
  </si>
  <si>
    <t>IO322721067T</t>
  </si>
  <si>
    <t>신영플랜업ELS10067호</t>
  </si>
  <si>
    <t>FO120721057D</t>
  </si>
  <si>
    <t>IO322721057H</t>
  </si>
  <si>
    <t>IO322721057T</t>
  </si>
  <si>
    <t>신영플랜업ELS10057호</t>
  </si>
  <si>
    <t>FO120721094D</t>
  </si>
  <si>
    <t>IO322721094H</t>
  </si>
  <si>
    <t>IO322721094T</t>
  </si>
  <si>
    <t>신영플랜업ELS10094호</t>
  </si>
  <si>
    <t>FO120721095D</t>
  </si>
  <si>
    <t>IO322721095H</t>
  </si>
  <si>
    <t>IO322721095T</t>
  </si>
  <si>
    <t>신영플랜업ELS10095호</t>
  </si>
  <si>
    <t>FO120721108D</t>
  </si>
  <si>
    <t>IO322721108H</t>
  </si>
  <si>
    <t>IO322721108T</t>
  </si>
  <si>
    <t>신영플랜업ELS10108호</t>
  </si>
  <si>
    <t>FO120722365D</t>
  </si>
  <si>
    <t>IO322722365H</t>
  </si>
  <si>
    <t>IO322722365T</t>
  </si>
  <si>
    <t>신영플랜업ELS10365호</t>
  </si>
  <si>
    <t>FO120722385D</t>
  </si>
  <si>
    <t>IO322722385H</t>
  </si>
  <si>
    <t>IO322722385T</t>
  </si>
  <si>
    <t>신영플랜업ELS10385호</t>
  </si>
  <si>
    <t>FO120723176D</t>
  </si>
  <si>
    <t>IO322723176H</t>
  </si>
  <si>
    <t>IO322723176T</t>
  </si>
  <si>
    <t>신영플랜업ELS11176호</t>
  </si>
  <si>
    <t>FO121324290D</t>
  </si>
  <si>
    <t>IO322724290H</t>
  </si>
  <si>
    <t>IO322724290T</t>
  </si>
  <si>
    <t>신영플랜업ELB290호</t>
  </si>
  <si>
    <t>FO120724014D</t>
  </si>
  <si>
    <t>IO322724014H</t>
  </si>
  <si>
    <t>IO322724014T</t>
  </si>
  <si>
    <t>신영플랜업ELS12014호</t>
  </si>
  <si>
    <t>FO130724031D</t>
  </si>
  <si>
    <t>IO332724031H</t>
  </si>
  <si>
    <t>IO332724031T</t>
  </si>
  <si>
    <t>신영플랜업ELS12031호</t>
  </si>
  <si>
    <t>FO121324312D</t>
  </si>
  <si>
    <t>IO322724312H</t>
  </si>
  <si>
    <t>IO322724312T</t>
  </si>
  <si>
    <t>신영플랜업ELB312호</t>
  </si>
  <si>
    <t>FO121324316D</t>
  </si>
  <si>
    <t>IO322724316H</t>
  </si>
  <si>
    <t>IO322724316T</t>
  </si>
  <si>
    <t>신영플랜업ELB316호</t>
  </si>
  <si>
    <t>FO120724051D</t>
  </si>
  <si>
    <t>IO322724051H</t>
  </si>
  <si>
    <t>IO322724051T</t>
  </si>
  <si>
    <t>신영플랜업ELS12051호</t>
  </si>
  <si>
    <t>FO120724046D</t>
  </si>
  <si>
    <t>IO322724046H</t>
  </si>
  <si>
    <t>IO322724046T</t>
  </si>
  <si>
    <t>신영플랜업ELS12046호</t>
  </si>
  <si>
    <t>FO120724047D</t>
  </si>
  <si>
    <t>IO322724047H</t>
  </si>
  <si>
    <t>IO322724047T</t>
  </si>
  <si>
    <t>신영플랜업ELS12047호</t>
  </si>
  <si>
    <t>FO420424A52T</t>
  </si>
  <si>
    <t>IO322724B52T</t>
  </si>
  <si>
    <t>IO322724C52T</t>
  </si>
  <si>
    <t>신영OTC1152호A</t>
  </si>
  <si>
    <t>FO420424E51T</t>
  </si>
  <si>
    <t>IO322724B51T</t>
  </si>
  <si>
    <t>IO322724C51T</t>
  </si>
  <si>
    <t>신영OTC1151호A</t>
  </si>
  <si>
    <t>FO420424A53T</t>
  </si>
  <si>
    <t>IO322724B53T</t>
  </si>
  <si>
    <t>IO322724C53T</t>
  </si>
  <si>
    <t>신영OTC1153호A</t>
  </si>
  <si>
    <t>FO420424A54T</t>
  </si>
  <si>
    <t>IO322724B54T</t>
  </si>
  <si>
    <t>IO322724C54T</t>
  </si>
  <si>
    <t>신영OTC1154호A</t>
  </si>
  <si>
    <t>FO420424A55T</t>
  </si>
  <si>
    <t>IO322724B55T</t>
  </si>
  <si>
    <t>IO322724C55T</t>
  </si>
  <si>
    <t>신영OTC1155호A</t>
  </si>
  <si>
    <t>FO420424A56T</t>
  </si>
  <si>
    <t>IO322724B56T</t>
  </si>
  <si>
    <t>IO322724C56T</t>
  </si>
  <si>
    <t>신영OTC1156호A</t>
  </si>
  <si>
    <t>FO420424A57T</t>
  </si>
  <si>
    <t>IO322724B57T</t>
  </si>
  <si>
    <t>IO322724C57T</t>
  </si>
  <si>
    <t>신영OTC1157호A</t>
  </si>
  <si>
    <t>FO420424A58T</t>
  </si>
  <si>
    <t>IO322724B58T</t>
  </si>
  <si>
    <t>IO322724C58T</t>
  </si>
  <si>
    <t>신영OTC1158호A</t>
  </si>
  <si>
    <t>FO420424A59T</t>
  </si>
  <si>
    <t>IO322724B59T</t>
  </si>
  <si>
    <t>IO322724C59T</t>
  </si>
  <si>
    <t>신영OTC1159호A</t>
  </si>
  <si>
    <t>SELL</t>
    <phoneticPr fontId="15" type="noConversion"/>
  </si>
  <si>
    <t>FO420424A60T</t>
  </si>
  <si>
    <t>IO322724B60T</t>
  </si>
  <si>
    <t>IO322724C60T</t>
  </si>
  <si>
    <t>신영OTC1160호A</t>
  </si>
  <si>
    <t>비즈원 원장 검증</t>
    <phoneticPr fontId="86" type="noConversion"/>
  </si>
  <si>
    <t>주가경로 및 베리어 터치 체크</t>
    <phoneticPr fontId="86" type="noConversion"/>
  </si>
  <si>
    <t>IDS 상품 포함</t>
    <phoneticPr fontId="86" type="noConversion"/>
  </si>
  <si>
    <t>SA002</t>
  </si>
  <si>
    <t>NVIDIA</t>
    <phoneticPr fontId="15" type="noConversion"/>
  </si>
  <si>
    <t>NVIDIA</t>
    <phoneticPr fontId="15" type="noConversion"/>
  </si>
  <si>
    <t>SPNVDA</t>
    <phoneticPr fontId="15" type="noConversion"/>
  </si>
  <si>
    <t>TSLA</t>
  </si>
  <si>
    <t>NVDA</t>
    <phoneticPr fontId="15" type="noConversion"/>
  </si>
  <si>
    <t>TSLA</t>
    <phoneticPr fontId="15" type="noConversion"/>
  </si>
  <si>
    <t>FO420924A63T</t>
  </si>
  <si>
    <t>IO322724B63T</t>
  </si>
  <si>
    <t>IO322724A63T</t>
  </si>
  <si>
    <t>신영OTC1163호A</t>
  </si>
  <si>
    <t>NVDA</t>
  </si>
  <si>
    <t>SA</t>
  </si>
  <si>
    <t>FO120724071D</t>
  </si>
  <si>
    <t>IO322724071H</t>
  </si>
  <si>
    <t>IO322724071T</t>
  </si>
  <si>
    <t>신영플랜업ELS12071호</t>
  </si>
  <si>
    <t>FO420424E61T</t>
  </si>
  <si>
    <t>IO322724F61T</t>
  </si>
  <si>
    <t>IO322724I61T</t>
  </si>
  <si>
    <t>신영OTC1161호A</t>
  </si>
  <si>
    <t>FO420424A64T</t>
  </si>
  <si>
    <t>IO322724B64T</t>
  </si>
  <si>
    <t>IO322724C64T</t>
  </si>
  <si>
    <t>신영OTC1164호A</t>
  </si>
  <si>
    <t>FO420424E62T</t>
  </si>
  <si>
    <t>IO322724F62T</t>
  </si>
  <si>
    <t>IO322724C62T</t>
  </si>
  <si>
    <t>신영OTC1162호A</t>
  </si>
  <si>
    <t>시나리오테스트시 누락 종목만</t>
    <phoneticPr fontId="86" type="noConversion"/>
  </si>
  <si>
    <t>KR6SY00030C5</t>
  </si>
  <si>
    <t>SP100</t>
  </si>
  <si>
    <t>IO122724290D</t>
  </si>
  <si>
    <t>FO320524290H</t>
  </si>
  <si>
    <t>IO340024290H</t>
  </si>
  <si>
    <t>SA001</t>
  </si>
  <si>
    <t>FO420424290T</t>
  </si>
  <si>
    <t>FO440124290T</t>
  </si>
  <si>
    <t>IO340024290T</t>
  </si>
  <si>
    <t>high Five</t>
  </si>
  <si>
    <t>1 Worst of</t>
  </si>
  <si>
    <t>경남은행</t>
  </si>
  <si>
    <t>신영증권</t>
  </si>
  <si>
    <t>D</t>
  </si>
  <si>
    <t>KR6SY00032B3</t>
  </si>
  <si>
    <t>IO122724312D</t>
  </si>
  <si>
    <t>FO320524312H</t>
  </si>
  <si>
    <t>IO340024312H</t>
  </si>
  <si>
    <t>FO420424312T</t>
  </si>
  <si>
    <t>FO440124312T</t>
  </si>
  <si>
    <t>IO340024312T</t>
  </si>
  <si>
    <t>KR6SY00032L2</t>
  </si>
  <si>
    <t>IO122724316D</t>
  </si>
  <si>
    <t>FO320524316H</t>
  </si>
  <si>
    <t>IO340024316H</t>
  </si>
  <si>
    <t>FO420424316T</t>
  </si>
  <si>
    <t>FO440124316T</t>
  </si>
  <si>
    <t>IO340024316T</t>
  </si>
  <si>
    <t>Coupon Step Down</t>
  </si>
  <si>
    <t>한국스탠다드차타드은행</t>
  </si>
  <si>
    <t>IO122724A63T</t>
  </si>
  <si>
    <t>FO420524B63T</t>
  </si>
  <si>
    <t>IO340024163T</t>
  </si>
  <si>
    <t>FO420424A63T</t>
  </si>
  <si>
    <t>FO440124A63T</t>
  </si>
  <si>
    <t>IO340024A63T</t>
  </si>
  <si>
    <t>Step Down</t>
  </si>
  <si>
    <t>FO420924A72T</t>
  </si>
  <si>
    <t>IO122724A72T</t>
  </si>
  <si>
    <t>FO420524B72T</t>
  </si>
  <si>
    <t>IO322724B72T</t>
  </si>
  <si>
    <t>IO340024B72T</t>
  </si>
  <si>
    <t>FO420424A72T</t>
  </si>
  <si>
    <t>IO322724A72T</t>
  </si>
  <si>
    <t>FO440124A72T</t>
  </si>
  <si>
    <t>IO340024A72T</t>
  </si>
  <si>
    <t>신영OTC1172호A</t>
  </si>
  <si>
    <t>교보증권</t>
  </si>
  <si>
    <t>FO420924A73T</t>
  </si>
  <si>
    <t>IO122724A73T</t>
  </si>
  <si>
    <t>FO420524B73T</t>
  </si>
  <si>
    <t>IO322724B73T</t>
  </si>
  <si>
    <t>IO340024B73T</t>
  </si>
  <si>
    <t>FO420424A73T</t>
  </si>
  <si>
    <t>IO322724A73T</t>
  </si>
  <si>
    <t>FO440124A73T</t>
  </si>
  <si>
    <t>IO340024A73T</t>
  </si>
  <si>
    <t>신영OTC1173호A</t>
  </si>
  <si>
    <t>미래에셋증권</t>
  </si>
  <si>
    <t>FO420924A74T</t>
  </si>
  <si>
    <t>IO122724A74T</t>
  </si>
  <si>
    <t>FO420524B74T</t>
  </si>
  <si>
    <t>IO322724B74T</t>
  </si>
  <si>
    <t>IO340024B74T</t>
  </si>
  <si>
    <t>FO420424A74T</t>
  </si>
  <si>
    <t>IO322724A74T</t>
  </si>
  <si>
    <t>FO440124A74T</t>
  </si>
  <si>
    <t>IO340024A74T</t>
  </si>
  <si>
    <t>신영OTC1174호A</t>
  </si>
  <si>
    <t>한화투자증권</t>
  </si>
  <si>
    <t>FO420924A75T</t>
  </si>
  <si>
    <t>IO122724A75T</t>
  </si>
  <si>
    <t>FO420524B75T</t>
  </si>
  <si>
    <t>IO322724B75T</t>
  </si>
  <si>
    <t>IO340024B75T</t>
  </si>
  <si>
    <t>FO420424A75T</t>
  </si>
  <si>
    <t>IO322724A75T</t>
  </si>
  <si>
    <t>FO440124A75T</t>
  </si>
  <si>
    <t>IO340024A75T</t>
  </si>
  <si>
    <t>신영OTC1175호A</t>
  </si>
  <si>
    <t>FO420924A76T</t>
  </si>
  <si>
    <t>IO122724A76T</t>
  </si>
  <si>
    <t>FO420524B76T</t>
  </si>
  <si>
    <t>IO322724B76T</t>
  </si>
  <si>
    <t>IO340024B76T</t>
  </si>
  <si>
    <t>FO420424A76T</t>
  </si>
  <si>
    <t>IO322724A76T</t>
  </si>
  <si>
    <t>FO440124A76T</t>
  </si>
  <si>
    <t>IO340024A76T</t>
  </si>
  <si>
    <t>신영OTC1176호A</t>
  </si>
  <si>
    <t>FO420924A77T</t>
  </si>
  <si>
    <t>IO122724A77T</t>
  </si>
  <si>
    <t>FO420524B77T</t>
  </si>
  <si>
    <t>IO322724B77T</t>
  </si>
  <si>
    <t>IO340024B77T</t>
  </si>
  <si>
    <t>FO420424A77T</t>
  </si>
  <si>
    <t>IO322724A77T</t>
  </si>
  <si>
    <t>FO440124A77T</t>
  </si>
  <si>
    <t>IO340024A77T</t>
  </si>
  <si>
    <t>신영OTC1177호A</t>
  </si>
  <si>
    <t>리테일 공모</t>
  </si>
  <si>
    <t>국민은행</t>
  </si>
  <si>
    <t>Safe StepDown</t>
  </si>
  <si>
    <t>신한은행</t>
  </si>
  <si>
    <t>KR6SY00012L4</t>
  </si>
  <si>
    <t>IO122721067D</t>
  </si>
  <si>
    <t>FO320521067H</t>
  </si>
  <si>
    <t>IO340021067H</t>
  </si>
  <si>
    <t>FO420421067T</t>
  </si>
  <si>
    <t>FO440121067T</t>
  </si>
  <si>
    <t>IO340021067T</t>
  </si>
  <si>
    <t>하나은행</t>
  </si>
  <si>
    <t>KR6SY00012X9</t>
  </si>
  <si>
    <t>IO122721057D</t>
  </si>
  <si>
    <t>FO320521057H</t>
  </si>
  <si>
    <t>IO340021057H</t>
  </si>
  <si>
    <t>FO420421057T</t>
  </si>
  <si>
    <t>FO440121057T</t>
  </si>
  <si>
    <t>IO340021057T</t>
  </si>
  <si>
    <t>KR6SY00013E7</t>
  </si>
  <si>
    <t>IO122721094D</t>
  </si>
  <si>
    <t>FO320521094H</t>
  </si>
  <si>
    <t>IO340021094H</t>
  </si>
  <si>
    <t>FO420421094T</t>
  </si>
  <si>
    <t>FO440121094T</t>
  </si>
  <si>
    <t>IO340021094T</t>
  </si>
  <si>
    <t>KR6SY00013F4</t>
  </si>
  <si>
    <t>IO122721095D</t>
  </si>
  <si>
    <t>FO320521095H</t>
  </si>
  <si>
    <t>IO340021095H</t>
  </si>
  <si>
    <t>FO420421095T</t>
  </si>
  <si>
    <t>FO440121095T</t>
  </si>
  <si>
    <t>IO340021095T</t>
  </si>
  <si>
    <t>KR6SY0001406</t>
  </si>
  <si>
    <t>IO122721108D</t>
  </si>
  <si>
    <t>FO320521108H</t>
  </si>
  <si>
    <t>IO340021108H</t>
  </si>
  <si>
    <t>FO420421108T</t>
  </si>
  <si>
    <t>FO440121108T</t>
  </si>
  <si>
    <t>IO340021108T</t>
  </si>
  <si>
    <t>KR6SY0001CP2</t>
  </si>
  <si>
    <t>SD100</t>
  </si>
  <si>
    <t>IO122722365D</t>
  </si>
  <si>
    <t>FO320522365H</t>
  </si>
  <si>
    <t>IO340022365H</t>
  </si>
  <si>
    <t>SU001</t>
  </si>
  <si>
    <t>FO420422365T</t>
  </si>
  <si>
    <t>FO440122365T</t>
  </si>
  <si>
    <t>IO340022365T</t>
  </si>
  <si>
    <t>KR6SY0001D15</t>
  </si>
  <si>
    <t>IO122722385D</t>
  </si>
  <si>
    <t>FO320522385H</t>
  </si>
  <si>
    <t>IO340022385H</t>
  </si>
  <si>
    <t>FO420422385T</t>
  </si>
  <si>
    <t>FO440122385T</t>
  </si>
  <si>
    <t>IO340022385T</t>
  </si>
  <si>
    <t>KR6SY0001JL6</t>
  </si>
  <si>
    <t>FO130722590D</t>
  </si>
  <si>
    <t>IO132722590D</t>
  </si>
  <si>
    <t>FO330924590H</t>
  </si>
  <si>
    <t>IO332724590H</t>
  </si>
  <si>
    <t>FO430924590T</t>
  </si>
  <si>
    <t>IO332724590T</t>
  </si>
  <si>
    <t>신영플랜업ELS10590호</t>
  </si>
  <si>
    <t>SPTESLA</t>
  </si>
  <si>
    <t>KR6SY00024W6</t>
  </si>
  <si>
    <t>IO122723176D</t>
  </si>
  <si>
    <t>FO320523176H</t>
  </si>
  <si>
    <t>IO340023176H</t>
  </si>
  <si>
    <t>FO420423176T</t>
  </si>
  <si>
    <t>FO440123176T</t>
  </si>
  <si>
    <t>IO340023176T</t>
  </si>
  <si>
    <t>리테일공모</t>
  </si>
  <si>
    <t>우리은행</t>
  </si>
  <si>
    <t>한국스탠다드차타드증권</t>
  </si>
  <si>
    <t>KR6SY0003089</t>
  </si>
  <si>
    <t>IO122724014D</t>
  </si>
  <si>
    <t>FO320524014H</t>
  </si>
  <si>
    <t>IO340024014H</t>
  </si>
  <si>
    <t>FO420424014T</t>
  </si>
  <si>
    <t>FO440124014T</t>
  </si>
  <si>
    <t>IO340024014T</t>
  </si>
  <si>
    <t>KR6SY00031R1</t>
  </si>
  <si>
    <t>IO132724031D</t>
  </si>
  <si>
    <t>FO330924031H</t>
  </si>
  <si>
    <t>FO430924A31T</t>
  </si>
  <si>
    <t>KR6SY00033E5</t>
  </si>
  <si>
    <t>IO122724051D</t>
  </si>
  <si>
    <t>FO320524051H</t>
  </si>
  <si>
    <t>IO340024051H</t>
  </si>
  <si>
    <t>FO420424051T</t>
  </si>
  <si>
    <t>FO440124051T</t>
  </si>
  <si>
    <t>IO340024051T</t>
  </si>
  <si>
    <t>KR6SY0003360</t>
  </si>
  <si>
    <t>IO122724046D</t>
  </si>
  <si>
    <t>FO320524046H</t>
  </si>
  <si>
    <t>IO340024046H</t>
  </si>
  <si>
    <t>FO420424046T</t>
  </si>
  <si>
    <t>FO440124046T</t>
  </si>
  <si>
    <t>IO340024046T</t>
  </si>
  <si>
    <t>KR6SY0003378</t>
  </si>
  <si>
    <t>IO122724047D</t>
  </si>
  <si>
    <t>FO320524047H</t>
  </si>
  <si>
    <t>IO340024047H</t>
  </si>
  <si>
    <t>FO420424047T</t>
  </si>
  <si>
    <t>FO440124047T</t>
  </si>
  <si>
    <t>IO340024047T</t>
  </si>
  <si>
    <t>KR6SY00034K0</t>
  </si>
  <si>
    <t>IO122724071D</t>
  </si>
  <si>
    <t>FO320524071H</t>
  </si>
  <si>
    <t>IO340024071H</t>
  </si>
  <si>
    <t>FO420424071T</t>
  </si>
  <si>
    <t>FO440124071T</t>
  </si>
  <si>
    <t>IO340024071T</t>
  </si>
  <si>
    <t>Booster</t>
  </si>
  <si>
    <t>NVIDIA</t>
  </si>
  <si>
    <t>SPNVDA</t>
  </si>
  <si>
    <t>KR6SY00034X3</t>
  </si>
  <si>
    <t>FO130724077D</t>
  </si>
  <si>
    <t>IO132724077D</t>
  </si>
  <si>
    <t>FO330924077H</t>
  </si>
  <si>
    <t>IO332724077H</t>
  </si>
  <si>
    <t>FO430924077T</t>
  </si>
  <si>
    <t>IO332724077T</t>
  </si>
  <si>
    <t>신영플랜업ELS12077호</t>
  </si>
  <si>
    <t>KR6SY0003576</t>
  </si>
  <si>
    <t>FO220724084D</t>
  </si>
  <si>
    <t>IO122724084D</t>
  </si>
  <si>
    <t>FO320524084H</t>
  </si>
  <si>
    <t>IO322724084H</t>
  </si>
  <si>
    <t>IO340024084H</t>
  </si>
  <si>
    <t>FO420424084T</t>
  </si>
  <si>
    <t>IO322724084T</t>
  </si>
  <si>
    <t>FO440124084T</t>
  </si>
  <si>
    <t>IO340024084T</t>
  </si>
  <si>
    <t>신영플랜업사모ELS12084호</t>
  </si>
  <si>
    <t>신한자산운용</t>
  </si>
  <si>
    <t>KR6SY0003584</t>
  </si>
  <si>
    <t>FO220724085D</t>
  </si>
  <si>
    <t>IO122724085D</t>
  </si>
  <si>
    <t>FO320524085H</t>
  </si>
  <si>
    <t>IO322724085H</t>
  </si>
  <si>
    <t>IO340024085H</t>
  </si>
  <si>
    <t>FO420424085T</t>
  </si>
  <si>
    <t>IO322724085T</t>
  </si>
  <si>
    <t>FO440124085T</t>
  </si>
  <si>
    <t>IO340024085T</t>
  </si>
  <si>
    <t>신영플랜업사모ELS12085호</t>
  </si>
  <si>
    <t>케이비자산운용</t>
  </si>
  <si>
    <t>KR6SY00034Z8</t>
  </si>
  <si>
    <t>FO120724078D</t>
  </si>
  <si>
    <t>IO122724078D</t>
  </si>
  <si>
    <t>FO320524078H</t>
  </si>
  <si>
    <t>IO322724078H</t>
  </si>
  <si>
    <t>IO340024078H</t>
  </si>
  <si>
    <t>FO420424078T</t>
  </si>
  <si>
    <t>IO322724078T</t>
  </si>
  <si>
    <t>FO440124078T</t>
  </si>
  <si>
    <t>IO340024078T</t>
  </si>
  <si>
    <t>신영플랜업ELS12078호</t>
  </si>
  <si>
    <t>KR6SY0003501</t>
  </si>
  <si>
    <t>FO120724079D</t>
  </si>
  <si>
    <t>IO122724079D</t>
  </si>
  <si>
    <t>FO320524079H</t>
  </si>
  <si>
    <t>IO322724079H</t>
  </si>
  <si>
    <t>IO340024079H</t>
  </si>
  <si>
    <t>FO420424079T</t>
  </si>
  <si>
    <t>IO322724079T</t>
  </si>
  <si>
    <t>FO440124079T</t>
  </si>
  <si>
    <t>IO340024079T</t>
  </si>
  <si>
    <t>신영플랜업ELS12079호</t>
  </si>
  <si>
    <t>KR6SY0003519</t>
  </si>
  <si>
    <t>FO130724080D</t>
  </si>
  <si>
    <t>IO132724080D</t>
  </si>
  <si>
    <t>FO330924080H</t>
  </si>
  <si>
    <t>IO332724080H</t>
  </si>
  <si>
    <t>FO430924080T</t>
  </si>
  <si>
    <t>IO332724080T</t>
  </si>
  <si>
    <t>신영플랜업ELS12080호</t>
  </si>
  <si>
    <t>Early Exit</t>
  </si>
  <si>
    <t>KR6SY0003527</t>
  </si>
  <si>
    <t>FO130724081D</t>
  </si>
  <si>
    <t>IO132724081D</t>
  </si>
  <si>
    <t>FO330924081H</t>
  </si>
  <si>
    <t>IO332724081H</t>
  </si>
  <si>
    <t>FO430924081T</t>
  </si>
  <si>
    <t>IO332724081T</t>
  </si>
  <si>
    <t>신영플랜업ELS12081호</t>
  </si>
  <si>
    <t>KR6SY00035D2</t>
  </si>
  <si>
    <t>FO120724087D</t>
  </si>
  <si>
    <t>IO122724087D</t>
  </si>
  <si>
    <t>FO320524087H</t>
  </si>
  <si>
    <t>IO322724087H</t>
  </si>
  <si>
    <t>IO340024087H</t>
  </si>
  <si>
    <t>FO420424087T</t>
  </si>
  <si>
    <t>IO322724087T</t>
  </si>
  <si>
    <t>FO440124087T</t>
  </si>
  <si>
    <t>IO340024087T</t>
  </si>
  <si>
    <t>신영플랜업ELS12087호</t>
  </si>
  <si>
    <t>KR6SY00035E0</t>
  </si>
  <si>
    <t>FO120724088D</t>
  </si>
  <si>
    <t>IO122724088D</t>
  </si>
  <si>
    <t>FO320524088H</t>
  </si>
  <si>
    <t>IO322724088H</t>
  </si>
  <si>
    <t>IO340024088H</t>
  </si>
  <si>
    <t>FO420424088T</t>
  </si>
  <si>
    <t>IO322724088T</t>
  </si>
  <si>
    <t>FO440124088T</t>
  </si>
  <si>
    <t>IO340024088T</t>
  </si>
  <si>
    <t>신영플랜업ELS12088호</t>
  </si>
  <si>
    <t>KR6SY00035F7</t>
  </si>
  <si>
    <t>FO120724089D</t>
  </si>
  <si>
    <t>IO122724089D</t>
  </si>
  <si>
    <t>FO320524089H</t>
  </si>
  <si>
    <t>IO322724089H</t>
  </si>
  <si>
    <t>IO340024089H</t>
  </si>
  <si>
    <t>FO420424089T</t>
  </si>
  <si>
    <t>IO322724089T</t>
  </si>
  <si>
    <t>FO440124089T</t>
  </si>
  <si>
    <t>IO340024089T</t>
  </si>
  <si>
    <t>신영플랜업ELS12089호</t>
  </si>
  <si>
    <t>KR6SY00035G5</t>
  </si>
  <si>
    <t>FO130724090D</t>
  </si>
  <si>
    <t>IO132724090D</t>
  </si>
  <si>
    <t>FO330924090H</t>
  </si>
  <si>
    <t>IO332724090H</t>
  </si>
  <si>
    <t>FO430924090T</t>
  </si>
  <si>
    <t>IO332724090T</t>
  </si>
  <si>
    <t>신영플랜업ELS12090호</t>
  </si>
  <si>
    <t>IO122724A52T</t>
  </si>
  <si>
    <t>FO420424B52T</t>
  </si>
  <si>
    <t>FO420424C52T</t>
  </si>
  <si>
    <t>한국투자증권</t>
  </si>
  <si>
    <t>IO122724E51T</t>
  </si>
  <si>
    <t>FO420424F51T</t>
  </si>
  <si>
    <t>FO420424C51T</t>
  </si>
  <si>
    <t>키움증권</t>
  </si>
  <si>
    <t>IO122724A53T</t>
  </si>
  <si>
    <t>FO420424B53T</t>
  </si>
  <si>
    <t>FO420424C53T</t>
  </si>
  <si>
    <t>IO122724A54T</t>
  </si>
  <si>
    <t>FO420424B54T</t>
  </si>
  <si>
    <t>FO420424C54T</t>
  </si>
  <si>
    <t>IO122724A55T</t>
  </si>
  <si>
    <t>FO420424B55T</t>
  </si>
  <si>
    <t>FO420424C55T</t>
  </si>
  <si>
    <t>IO122724A56T</t>
  </si>
  <si>
    <t>FO420424B56T</t>
  </si>
  <si>
    <t>FO420424C56T</t>
  </si>
  <si>
    <t>IO122724A57T</t>
  </si>
  <si>
    <t>FO420424B57T</t>
  </si>
  <si>
    <t>FO420424C57T</t>
  </si>
  <si>
    <t>신한투자증권</t>
  </si>
  <si>
    <t>IO122724A58T</t>
  </si>
  <si>
    <t>FO420424B58T</t>
  </si>
  <si>
    <t>FO420424C58T</t>
  </si>
  <si>
    <t>IO122724A59T</t>
  </si>
  <si>
    <t>FO420424B59T</t>
  </si>
  <si>
    <t>FO420424C59T</t>
  </si>
  <si>
    <t>IO122724A60T</t>
  </si>
  <si>
    <t>FO420424B60T</t>
  </si>
  <si>
    <t>FO420424C60T</t>
  </si>
  <si>
    <t>IO122724E61T</t>
  </si>
  <si>
    <t>FO420424F61T</t>
  </si>
  <si>
    <t>FO420424I61T</t>
  </si>
  <si>
    <t>IO122724A64T</t>
  </si>
  <si>
    <t>FO420424B64T</t>
  </si>
  <si>
    <t>FO420424C64T</t>
  </si>
  <si>
    <t>IO122724E62T</t>
  </si>
  <si>
    <t>FO420424F62T</t>
  </si>
  <si>
    <t>FO420424C62T</t>
  </si>
  <si>
    <t>FO420424A65T</t>
  </si>
  <si>
    <t>IO122724A65T</t>
  </si>
  <si>
    <t>FO420424B65T</t>
  </si>
  <si>
    <t>IO322724B65T</t>
  </si>
  <si>
    <t>FO420424C65T</t>
  </si>
  <si>
    <t>IO322724C65T</t>
  </si>
  <si>
    <t>신영OTC1165호A</t>
  </si>
  <si>
    <t>FO420424A67T</t>
  </si>
  <si>
    <t>IO122724A67T</t>
  </si>
  <si>
    <t>FO420424B67T</t>
  </si>
  <si>
    <t>IO322724B67T</t>
  </si>
  <si>
    <t>FO420424C67T</t>
  </si>
  <si>
    <t>IO322724C67T</t>
  </si>
  <si>
    <t>신영OTC1167호A</t>
  </si>
  <si>
    <t>FO420424A71T</t>
  </si>
  <si>
    <t>IO122724A71T</t>
  </si>
  <si>
    <t>FO420424B71T</t>
  </si>
  <si>
    <t>IO322724B71T</t>
  </si>
  <si>
    <t>FO420424D71T</t>
  </si>
  <si>
    <t>IO322724D71T</t>
  </si>
  <si>
    <t>신영OTC1171호A</t>
  </si>
  <si>
    <t>FO420424A69T</t>
  </si>
  <si>
    <t>IO122724A69T</t>
  </si>
  <si>
    <t>FO420424B69T</t>
  </si>
  <si>
    <t>IO322724B69T</t>
  </si>
  <si>
    <t>FO420424C69T</t>
  </si>
  <si>
    <t>IO322724C69T</t>
  </si>
  <si>
    <t>신영OTC1169호A</t>
  </si>
  <si>
    <t>FO420424A79T</t>
  </si>
  <si>
    <t>IO122724A79T</t>
  </si>
  <si>
    <t>FO420424B79T</t>
  </si>
  <si>
    <t>IO322724B79T</t>
  </si>
  <si>
    <t>FO420424C79T</t>
  </si>
  <si>
    <t>IO322724C79T</t>
  </si>
  <si>
    <t>신영OTC1179호A</t>
  </si>
  <si>
    <t>KR6SY00035R2</t>
  </si>
  <si>
    <t>FO130724092D</t>
  </si>
  <si>
    <t>IO132724092D</t>
  </si>
  <si>
    <t>FO330924092H</t>
  </si>
  <si>
    <t>IO332724092H</t>
  </si>
  <si>
    <t>FO430924092T</t>
  </si>
  <si>
    <t>IO332724092T</t>
  </si>
  <si>
    <t>신영플랜업ELS12092호</t>
  </si>
  <si>
    <t>KR6SY00035K7</t>
  </si>
  <si>
    <t>FO120724093D</t>
  </si>
  <si>
    <t>IO122724093D</t>
  </si>
  <si>
    <t>FO320524093H</t>
  </si>
  <si>
    <t>IO322724093H</t>
  </si>
  <si>
    <t>IO340024093H</t>
  </si>
  <si>
    <t>FO420424093T</t>
  </si>
  <si>
    <t>IO322724093T</t>
  </si>
  <si>
    <t>FO440124093T</t>
  </si>
  <si>
    <t>IO340024093T</t>
  </si>
  <si>
    <t>신영플랜업ELS12093호</t>
  </si>
  <si>
    <t>KR6SY00035L5</t>
  </si>
  <si>
    <t>FO120724094D</t>
  </si>
  <si>
    <t>IO122724094D</t>
  </si>
  <si>
    <t>FO320524094H</t>
  </si>
  <si>
    <t>IO322724094H</t>
  </si>
  <si>
    <t>IO340024094H</t>
  </si>
  <si>
    <t>FO420424094T</t>
  </si>
  <si>
    <t>IO322724094T</t>
  </si>
  <si>
    <t>FO440124094T</t>
  </si>
  <si>
    <t>IO340024094T</t>
  </si>
  <si>
    <t>신영플랜업ELS12094호</t>
  </si>
  <si>
    <t>KR6SY00035M3</t>
  </si>
  <si>
    <t>FO130724095D</t>
  </si>
  <si>
    <t>IO132724095D</t>
  </si>
  <si>
    <t>FO330924095H</t>
  </si>
  <si>
    <t>IO332724095H</t>
  </si>
  <si>
    <t>FO430924095T</t>
  </si>
  <si>
    <t>IO332724095T</t>
  </si>
  <si>
    <t>신영플랜업ELS12095호</t>
  </si>
  <si>
    <t>KR6SY00035Q4</t>
  </si>
  <si>
    <t>FO130724096D</t>
  </si>
  <si>
    <t>IO132724096D</t>
  </si>
  <si>
    <t>FO330924096H</t>
  </si>
  <si>
    <t>IO332724096H</t>
  </si>
  <si>
    <t>FO430924096T</t>
  </si>
  <si>
    <t>IO332724096T</t>
  </si>
  <si>
    <t>신영플랜업ELS12096호</t>
  </si>
  <si>
    <t>FO420424A78T</t>
  </si>
  <si>
    <t>IO122724A78T</t>
  </si>
  <si>
    <t>FO420424B78T</t>
  </si>
  <si>
    <t>IO322724B78T</t>
  </si>
  <si>
    <t>FO420424C78T</t>
  </si>
  <si>
    <t>IO322724C78T</t>
  </si>
  <si>
    <t>신영OTC1178호A</t>
  </si>
  <si>
    <t>전체</t>
  </si>
  <si>
    <t>KR6SY0001M30</t>
  </si>
  <si>
    <t>FO121322207D</t>
  </si>
  <si>
    <t>IO122722207D</t>
  </si>
  <si>
    <t>FO320522207H</t>
  </si>
  <si>
    <t>IO122722207H</t>
  </si>
  <si>
    <t>IO340022207H</t>
  </si>
  <si>
    <t>FO440122207T</t>
  </si>
  <si>
    <t>IO340022207T</t>
  </si>
  <si>
    <t>신영플랜업ELB207호</t>
  </si>
  <si>
    <t>SOCIETE GENERALE</t>
  </si>
  <si>
    <t>리테일 사모(해운대)</t>
  </si>
  <si>
    <t>CITIGROUP GLOBAL MARKETS LIMITED</t>
  </si>
  <si>
    <t>KR6SY00030G6</t>
  </si>
  <si>
    <t>FO131324291D</t>
  </si>
  <si>
    <t>IO132724291D</t>
  </si>
  <si>
    <t>FO330524291H</t>
  </si>
  <si>
    <t>IO132724291H</t>
  </si>
  <si>
    <t>IO340024291H</t>
  </si>
  <si>
    <t>FO440124291T</t>
  </si>
  <si>
    <t>IO340024291T</t>
  </si>
  <si>
    <t>신영플랜업ELB291호</t>
  </si>
  <si>
    <t>NAVER</t>
  </si>
  <si>
    <t>KR6SY00030P7</t>
  </si>
  <si>
    <t>FO121324294D</t>
  </si>
  <si>
    <t>IO122724294D</t>
  </si>
  <si>
    <t>FO320924294H</t>
  </si>
  <si>
    <t>IO122724294H</t>
  </si>
  <si>
    <t>신영플랜업ELB294호</t>
  </si>
  <si>
    <t>KR6SY0003147</t>
  </si>
  <si>
    <t>FO121324302D</t>
  </si>
  <si>
    <t>IO122724302D</t>
  </si>
  <si>
    <t>FO320524302H</t>
  </si>
  <si>
    <t>IO122724302H</t>
  </si>
  <si>
    <t>IO340024302H</t>
  </si>
  <si>
    <t>FO440124302T</t>
  </si>
  <si>
    <t>IO340024302T</t>
  </si>
  <si>
    <t>신영플랜업ELB302호</t>
  </si>
  <si>
    <t>Exitable HiFive</t>
  </si>
  <si>
    <t>KR6SY0003295</t>
  </si>
  <si>
    <t>FO121324308D</t>
  </si>
  <si>
    <t>IO122724308D</t>
  </si>
  <si>
    <t>FO320524308H</t>
  </si>
  <si>
    <t>IO122724308H</t>
  </si>
  <si>
    <t>IO340024308H</t>
  </si>
  <si>
    <t>FO440124308T</t>
  </si>
  <si>
    <t>IO340024308T</t>
  </si>
  <si>
    <t>신영플랜업ELB308호</t>
  </si>
  <si>
    <t>KR6SY00032C1</t>
  </si>
  <si>
    <t>FO131324313D</t>
  </si>
  <si>
    <t>IO132724313D</t>
  </si>
  <si>
    <t>FO330524313H</t>
  </si>
  <si>
    <t>IO132724313H</t>
  </si>
  <si>
    <t>IO340024313H</t>
  </si>
  <si>
    <t>FO440124313T</t>
  </si>
  <si>
    <t>IO340024313T</t>
  </si>
  <si>
    <t>신영플랜업ELB313호</t>
  </si>
  <si>
    <t>SK하이닉스</t>
  </si>
  <si>
    <t>KR7000660001</t>
  </si>
  <si>
    <t>KB증권</t>
  </si>
  <si>
    <t>KR6SY00032D9</t>
  </si>
  <si>
    <t>FO131324314D</t>
  </si>
  <si>
    <t>IO132724314D</t>
  </si>
  <si>
    <t>FO330524314H</t>
  </si>
  <si>
    <t>IO132724314H</t>
  </si>
  <si>
    <t>IO340024314H</t>
  </si>
  <si>
    <t>FO440124314T</t>
  </si>
  <si>
    <t>IO340024314T</t>
  </si>
  <si>
    <t>신영플랜업ELB314호</t>
  </si>
  <si>
    <t>현대차</t>
  </si>
  <si>
    <t>KR6SY00032Q1</t>
  </si>
  <si>
    <t>FO121324320D</t>
  </si>
  <si>
    <t>IO122724320D</t>
  </si>
  <si>
    <t>FO320924320H</t>
  </si>
  <si>
    <t>IO122724320H</t>
  </si>
  <si>
    <t>신영플랜업ELB320호</t>
  </si>
  <si>
    <t>KR6SY00032R9</t>
  </si>
  <si>
    <t>FO121324321D</t>
  </si>
  <si>
    <t>IO122724321D</t>
  </si>
  <si>
    <t>FO320924321H</t>
  </si>
  <si>
    <t>IO122724321H</t>
  </si>
  <si>
    <t>신영플랜업ELB321호</t>
  </si>
  <si>
    <t>KR6SY00032N8</t>
  </si>
  <si>
    <t>FO121324318D</t>
  </si>
  <si>
    <t>IO122724318D</t>
  </si>
  <si>
    <t>FO320924318H</t>
  </si>
  <si>
    <t>IO122724318H</t>
  </si>
  <si>
    <t>신영플랜업ELB318호</t>
  </si>
  <si>
    <t>KR6SY00032P3</t>
  </si>
  <si>
    <t>FO121324319D</t>
  </si>
  <si>
    <t>IO122724319D</t>
  </si>
  <si>
    <t>FO320924319H</t>
  </si>
  <si>
    <t>IO122724319H</t>
  </si>
  <si>
    <t>신영플랜업ELB319호</t>
  </si>
  <si>
    <t>KR6SY00032T5</t>
  </si>
  <si>
    <t>FO121324322D</t>
  </si>
  <si>
    <t>IO122724322D</t>
  </si>
  <si>
    <t>FO320924322H</t>
  </si>
  <si>
    <t>IO122724322H</t>
  </si>
  <si>
    <t>신영플랜업ELB322호</t>
  </si>
  <si>
    <t>KR6SY00032V1</t>
  </si>
  <si>
    <t>FO121324323D</t>
  </si>
  <si>
    <t>IO122724323D</t>
  </si>
  <si>
    <t>FO320924323H</t>
  </si>
  <si>
    <t>IO122724323H</t>
  </si>
  <si>
    <t>신영플랜업ELB323호</t>
  </si>
  <si>
    <t>KR6SY00033H8</t>
  </si>
  <si>
    <t>FO121324329D</t>
  </si>
  <si>
    <t>IO122724329D</t>
  </si>
  <si>
    <t>FO320924329H</t>
  </si>
  <si>
    <t>IO122724329H</t>
  </si>
  <si>
    <t>신영플랜업ELB329호</t>
  </si>
  <si>
    <t>삼성전자</t>
  </si>
  <si>
    <t>농협은행</t>
  </si>
  <si>
    <t>NH투자증권</t>
  </si>
  <si>
    <t>Y</t>
  </si>
  <si>
    <t>유안타증권</t>
  </si>
  <si>
    <t>Shanghai Shenzhen CSI 300 Index</t>
  </si>
  <si>
    <t>SHSZ300</t>
  </si>
  <si>
    <t>KR6SY00011V5</t>
  </si>
  <si>
    <t>FO120721028D</t>
  </si>
  <si>
    <t>IO122721028D</t>
  </si>
  <si>
    <t>FO320521028H</t>
  </si>
  <si>
    <t>IO122721028H</t>
  </si>
  <si>
    <t>IO340021028H</t>
  </si>
  <si>
    <t>FO440121028T</t>
  </si>
  <si>
    <t>IO340021028T</t>
  </si>
  <si>
    <t>신영플랜업ELS10028호</t>
  </si>
  <si>
    <t>KR6SY0001240</t>
  </si>
  <si>
    <t>FO120721F41D</t>
  </si>
  <si>
    <t>IO122721F41D</t>
  </si>
  <si>
    <t>FO320521F41H</t>
  </si>
  <si>
    <t>IO122721F41H</t>
  </si>
  <si>
    <t>IO340021F41H</t>
  </si>
  <si>
    <t>FO440121D41T</t>
  </si>
  <si>
    <t>IO340021D41T</t>
  </si>
  <si>
    <t>신영플랜업ELS10041호A</t>
  </si>
  <si>
    <t>노무라금융투자</t>
  </si>
  <si>
    <t>FO120721E41D</t>
  </si>
  <si>
    <t>IO122721E41D</t>
  </si>
  <si>
    <t>FO320521E41H</t>
  </si>
  <si>
    <t>IO122721E41H</t>
  </si>
  <si>
    <t>IO340021E41H</t>
  </si>
  <si>
    <t>FO440121B41T</t>
  </si>
  <si>
    <t>IO340021F41T</t>
  </si>
  <si>
    <t>신영플랜업ELS10041호B</t>
  </si>
  <si>
    <t>KR6SY00012F6</t>
  </si>
  <si>
    <t>FO120721071D</t>
  </si>
  <si>
    <t>IO122721071D</t>
  </si>
  <si>
    <t>FO320521071H</t>
  </si>
  <si>
    <t>IO122721071H</t>
  </si>
  <si>
    <t>IO340021071H</t>
  </si>
  <si>
    <t>FO440121071T</t>
  </si>
  <si>
    <t>IO340021071T</t>
  </si>
  <si>
    <t>신영플랜업ELS10071호</t>
  </si>
  <si>
    <t>KR6SY00012M2</t>
  </si>
  <si>
    <t>FO120721068D</t>
  </si>
  <si>
    <t>IO122721068D</t>
  </si>
  <si>
    <t>FO320521068H</t>
  </si>
  <si>
    <t>IO122721068H</t>
  </si>
  <si>
    <t>IO340021068H</t>
  </si>
  <si>
    <t>FO440121068T</t>
  </si>
  <si>
    <t>IO340021068T</t>
  </si>
  <si>
    <t>신영플랜업ELS10068호</t>
  </si>
  <si>
    <t>KR6SY00012J8</t>
  </si>
  <si>
    <t>FO120721084D</t>
  </si>
  <si>
    <t>IO122721084D</t>
  </si>
  <si>
    <t>FO320521084H</t>
  </si>
  <si>
    <t>IO122721084H</t>
  </si>
  <si>
    <t>IO340021084H</t>
  </si>
  <si>
    <t>FO440121084T</t>
  </si>
  <si>
    <t>IO340021084T</t>
  </si>
  <si>
    <t>신영플랜업ELS10084호</t>
  </si>
  <si>
    <t>KR6SY00012T7</t>
  </si>
  <si>
    <t>FO120721070D</t>
  </si>
  <si>
    <t>IO122721070D</t>
  </si>
  <si>
    <t>FO320521070H</t>
  </si>
  <si>
    <t>IO122721070H</t>
  </si>
  <si>
    <t>IO340021070H</t>
  </si>
  <si>
    <t>FO440121070T</t>
  </si>
  <si>
    <t>IO340021070T</t>
  </si>
  <si>
    <t>신영플랜업ELS10070호</t>
  </si>
  <si>
    <t>KR6SY0001356</t>
  </si>
  <si>
    <t>FO220721110D</t>
  </si>
  <si>
    <t>IO122721110D</t>
  </si>
  <si>
    <t>FO320921110H</t>
  </si>
  <si>
    <t>IO122721110H</t>
  </si>
  <si>
    <t>신영플랜업사모ELS10110호</t>
  </si>
  <si>
    <t>KR6SY0001364</t>
  </si>
  <si>
    <t>FO220721111D</t>
  </si>
  <si>
    <t>IO122721111D</t>
  </si>
  <si>
    <t>FO320921111H</t>
  </si>
  <si>
    <t>IO122721111H</t>
  </si>
  <si>
    <t>신영플랜업사모ELS10111호</t>
  </si>
  <si>
    <t>KR6SY0001323</t>
  </si>
  <si>
    <t>FO120721A00D</t>
  </si>
  <si>
    <t>IO122721A00D</t>
  </si>
  <si>
    <t>FO320521A00H</t>
  </si>
  <si>
    <t>IO122721A00H</t>
  </si>
  <si>
    <t>IO340021A00H</t>
  </si>
  <si>
    <t>FO440121A00T</t>
  </si>
  <si>
    <t>IO340021A00T</t>
  </si>
  <si>
    <t>신영플랜업ELS10100호</t>
  </si>
  <si>
    <t>KR6SY00013A5</t>
  </si>
  <si>
    <t>FO120721080D</t>
  </si>
  <si>
    <t>IO122721080D</t>
  </si>
  <si>
    <t>FO320521080H</t>
  </si>
  <si>
    <t>IO122721080H</t>
  </si>
  <si>
    <t>IO340021080H</t>
  </si>
  <si>
    <t>FO440121080T</t>
  </si>
  <si>
    <t>IO340021080T</t>
  </si>
  <si>
    <t>신영플랜업ELS10080호</t>
  </si>
  <si>
    <t>KR6SY0001414</t>
  </si>
  <si>
    <t>FO120721109D</t>
  </si>
  <si>
    <t>IO122721109D</t>
  </si>
  <si>
    <t>FO320521109H</t>
  </si>
  <si>
    <t>IO122721109H</t>
  </si>
  <si>
    <t>IO340021109H</t>
  </si>
  <si>
    <t>FO440121109T</t>
  </si>
  <si>
    <t>IO340021109T</t>
  </si>
  <si>
    <t>신영플랜업ELS10109호</t>
  </si>
  <si>
    <t>KR6SY00014K2</t>
  </si>
  <si>
    <t>FO120721139D</t>
  </si>
  <si>
    <t>IO122721139D</t>
  </si>
  <si>
    <t>FO320521139H</t>
  </si>
  <si>
    <t>IO122721139H</t>
  </si>
  <si>
    <t>IO340021139H</t>
  </si>
  <si>
    <t>FO440121139T</t>
  </si>
  <si>
    <t>IO340021139T</t>
  </si>
  <si>
    <t>신영플랜업ELS10139호</t>
  </si>
  <si>
    <t>KR6SY00014L0</t>
  </si>
  <si>
    <t>FO120721140D</t>
  </si>
  <si>
    <t>IO122721140D</t>
  </si>
  <si>
    <t>FO320521140H</t>
  </si>
  <si>
    <t>IO122721140H</t>
  </si>
  <si>
    <t>IO340021140H</t>
  </si>
  <si>
    <t>FO440121140T</t>
  </si>
  <si>
    <t>IO340021140T</t>
  </si>
  <si>
    <t>신영플랜업ELS10140호</t>
  </si>
  <si>
    <t>KR6SY00015W4</t>
  </si>
  <si>
    <t>FO120721172D</t>
  </si>
  <si>
    <t>IO122721172D</t>
  </si>
  <si>
    <t>FO320521172H</t>
  </si>
  <si>
    <t>IO122721172H</t>
  </si>
  <si>
    <t>IO340021172H</t>
  </si>
  <si>
    <t>FO440121172T</t>
  </si>
  <si>
    <t>IO340021172T</t>
  </si>
  <si>
    <t>신영플랜업ELS10172호</t>
  </si>
  <si>
    <t>KR6SY00015X2</t>
  </si>
  <si>
    <t>FO120721173D</t>
  </si>
  <si>
    <t>IO122721173D</t>
  </si>
  <si>
    <t>FO320521173H</t>
  </si>
  <si>
    <t>IO122721173H</t>
  </si>
  <si>
    <t>IO340021173H</t>
  </si>
  <si>
    <t>FO440121173T</t>
  </si>
  <si>
    <t>IO340021173T</t>
  </si>
  <si>
    <t>신영플랜업ELS10173호</t>
  </si>
  <si>
    <t>KR6SY00018B2</t>
  </si>
  <si>
    <t>FO220721273D</t>
  </si>
  <si>
    <t>IO122721273D</t>
  </si>
  <si>
    <t>FO320921273H</t>
  </si>
  <si>
    <t>IO122721273H</t>
  </si>
  <si>
    <t>신영플랜업사모ELS10273호</t>
  </si>
  <si>
    <t>KR6SY00018T4</t>
  </si>
  <si>
    <t>FO220721E98D</t>
  </si>
  <si>
    <t>IO122721E98D</t>
  </si>
  <si>
    <t>FO320921E98H</t>
  </si>
  <si>
    <t>IO122721E98H</t>
  </si>
  <si>
    <t>신영플랜업사모ELS10298호</t>
  </si>
  <si>
    <t>KR6SY00019L9</t>
  </si>
  <si>
    <t>FO220721E34D</t>
  </si>
  <si>
    <t>IO122721E34D</t>
  </si>
  <si>
    <t>FO320921E34H</t>
  </si>
  <si>
    <t>IO122721E34H</t>
  </si>
  <si>
    <t>신영플랜업사모ELS10334호</t>
  </si>
  <si>
    <t>KR6SY00019K1</t>
  </si>
  <si>
    <t>FO120721E99D</t>
  </si>
  <si>
    <t>IO122721E99D</t>
  </si>
  <si>
    <t>FO320521E99H</t>
  </si>
  <si>
    <t>IO122721E99H</t>
  </si>
  <si>
    <t>IO340021E99H</t>
  </si>
  <si>
    <t>FO440121E99T</t>
  </si>
  <si>
    <t>IO340021E99T</t>
  </si>
  <si>
    <t>신영플랜업ELS10299호</t>
  </si>
  <si>
    <t>KR6SY0001AW2</t>
  </si>
  <si>
    <t>FO120722349D</t>
  </si>
  <si>
    <t>IO122722349D</t>
  </si>
  <si>
    <t>FO320522349H</t>
  </si>
  <si>
    <t>IO122722349H</t>
  </si>
  <si>
    <t>IO340022349H</t>
  </si>
  <si>
    <t>FO440122349T</t>
  </si>
  <si>
    <t>IO340022349T</t>
  </si>
  <si>
    <t>신영플랜업ELS10349호</t>
  </si>
  <si>
    <t>KR6SY0001BT6</t>
  </si>
  <si>
    <t>FO220722383D</t>
  </si>
  <si>
    <t>IO122722383D</t>
  </si>
  <si>
    <t>FO320922383H</t>
  </si>
  <si>
    <t>IO122722383H</t>
  </si>
  <si>
    <t>신영플랜업사모ELS10383호</t>
  </si>
  <si>
    <t>KR6SY0001BV2</t>
  </si>
  <si>
    <t>FO220722384D</t>
  </si>
  <si>
    <t>IO122722384D</t>
  </si>
  <si>
    <t>FO320922384H</t>
  </si>
  <si>
    <t>IO122722384H</t>
  </si>
  <si>
    <t>신영플랜업사모ELS10384호</t>
  </si>
  <si>
    <t>KR6SY0001BW0</t>
  </si>
  <si>
    <t>FO220722389D</t>
  </si>
  <si>
    <t>IO122722389D</t>
  </si>
  <si>
    <t>FO320522389H</t>
  </si>
  <si>
    <t>IO122722389H</t>
  </si>
  <si>
    <t>IO340022389H</t>
  </si>
  <si>
    <t>FO440122389T</t>
  </si>
  <si>
    <t>IO340022389T</t>
  </si>
  <si>
    <t>신영플랜업사모ELS10389호</t>
  </si>
  <si>
    <t>KR6SY0001C24</t>
  </si>
  <si>
    <t>FO220722388D</t>
  </si>
  <si>
    <t>IO122722388D</t>
  </si>
  <si>
    <t>FO320522388H</t>
  </si>
  <si>
    <t>IO122722388H</t>
  </si>
  <si>
    <t>IO340022388H</t>
  </si>
  <si>
    <t>FO440122388T</t>
  </si>
  <si>
    <t>IO340022388T</t>
  </si>
  <si>
    <t>신영플랜업사모ELS10388호</t>
  </si>
  <si>
    <t>KR6SY0001DA2</t>
  </si>
  <si>
    <t>FO220722409D</t>
  </si>
  <si>
    <t>IO122722409D</t>
  </si>
  <si>
    <t>FO320922409H</t>
  </si>
  <si>
    <t>IO122722409H</t>
  </si>
  <si>
    <t>신영플랜업사모ELS10409호</t>
  </si>
  <si>
    <t>KR6SY0001DB0</t>
  </si>
  <si>
    <t>FO220722410D</t>
  </si>
  <si>
    <t>IO122722410D</t>
  </si>
  <si>
    <t>FO320922410H</t>
  </si>
  <si>
    <t>IO122722410H</t>
  </si>
  <si>
    <t>신영플랜업사모ELS10410호</t>
  </si>
  <si>
    <t>KR6SY0001JJ0</t>
  </si>
  <si>
    <t>FO130722570D</t>
  </si>
  <si>
    <t>IO132722570D</t>
  </si>
  <si>
    <t>신영플랜업ELS10570호</t>
  </si>
  <si>
    <t>KR6SY00024X4</t>
  </si>
  <si>
    <t>FO120723177D</t>
  </si>
  <si>
    <t>IO122723177D</t>
  </si>
  <si>
    <t>FO320523177H</t>
  </si>
  <si>
    <t>IO122723177H</t>
  </si>
  <si>
    <t>IO340023177H</t>
  </si>
  <si>
    <t>FO440123177T</t>
  </si>
  <si>
    <t>IO340023177T</t>
  </si>
  <si>
    <t>신영플랜업ELS11177호</t>
  </si>
  <si>
    <t>KR6SY00026H2</t>
  </si>
  <si>
    <t>FO220723224D</t>
  </si>
  <si>
    <t>IO122723224D</t>
  </si>
  <si>
    <t>FO320523224H</t>
  </si>
  <si>
    <t>IO122723224H</t>
  </si>
  <si>
    <t>IO340023A24H</t>
  </si>
  <si>
    <t>FO440123A24T</t>
  </si>
  <si>
    <t>IO340023A24T</t>
  </si>
  <si>
    <t>신영플랜업사모ELS11224호</t>
  </si>
  <si>
    <t>KR6SY0002A82</t>
  </si>
  <si>
    <t>FO120723339D</t>
  </si>
  <si>
    <t>IO122723339D</t>
  </si>
  <si>
    <t>FO320523339H</t>
  </si>
  <si>
    <t>IO122723339H</t>
  </si>
  <si>
    <t>IO340023339H</t>
  </si>
  <si>
    <t>FO440123339T</t>
  </si>
  <si>
    <t>IO340023339T</t>
  </si>
  <si>
    <t>신영플랜업ELS11339호</t>
  </si>
  <si>
    <t>KR6SY0002AT6</t>
  </si>
  <si>
    <t>FO120723356D</t>
  </si>
  <si>
    <t>IO122723356D</t>
  </si>
  <si>
    <t>FO320523356H</t>
  </si>
  <si>
    <t>IO122723356H</t>
  </si>
  <si>
    <t>IO340023356H</t>
  </si>
  <si>
    <t>FO440123356T</t>
  </si>
  <si>
    <t>IO340023356T</t>
  </si>
  <si>
    <t>신영플랜업ELS11356호</t>
  </si>
  <si>
    <t>KR6SY0002BF3</t>
  </si>
  <si>
    <t>FO230723379D</t>
  </si>
  <si>
    <t>IO132723379D</t>
  </si>
  <si>
    <t>FO330523379H</t>
  </si>
  <si>
    <t>IO132723379H</t>
  </si>
  <si>
    <t>IO340023379H</t>
  </si>
  <si>
    <t>FO440123379T</t>
  </si>
  <si>
    <t>IO340023379T</t>
  </si>
  <si>
    <t>신영플랜업사모ELS11379호</t>
  </si>
  <si>
    <t>LG화학</t>
  </si>
  <si>
    <t>KR7051910008</t>
  </si>
  <si>
    <t>리테일사모(대구)</t>
  </si>
  <si>
    <t>KR6SY0002HQ7</t>
  </si>
  <si>
    <t>FO130723584D</t>
  </si>
  <si>
    <t>IO132723584D</t>
  </si>
  <si>
    <t>FO330523584H</t>
  </si>
  <si>
    <t>IO132723584H</t>
  </si>
  <si>
    <t>IO340023584H</t>
  </si>
  <si>
    <t>FO440123584T</t>
  </si>
  <si>
    <t>IO340023584T</t>
  </si>
  <si>
    <t>신영플랜업ELS11584호</t>
  </si>
  <si>
    <t>LG에너지솔루션</t>
  </si>
  <si>
    <t>KR7373220003</t>
  </si>
  <si>
    <t>JPMorgan Chase Bank,N.A.</t>
  </si>
  <si>
    <t>KR6SY0002JN0</t>
  </si>
  <si>
    <t>FO230723602D</t>
  </si>
  <si>
    <t>IO132723602D</t>
  </si>
  <si>
    <t>FO330523602H</t>
  </si>
  <si>
    <t>IO132723602H</t>
  </si>
  <si>
    <t>IO340023602H</t>
  </si>
  <si>
    <t>FO440123602T</t>
  </si>
  <si>
    <t>IO340023602T</t>
  </si>
  <si>
    <t>신영플랜업사모ELS11602호</t>
  </si>
  <si>
    <t>리테일사모(대전지점)</t>
  </si>
  <si>
    <t>KR6SY0002JR1</t>
  </si>
  <si>
    <t>FO130723603D</t>
  </si>
  <si>
    <t>IO132723603D</t>
  </si>
  <si>
    <t>FO330523603H</t>
  </si>
  <si>
    <t>IO132723603H</t>
  </si>
  <si>
    <t>IO340023603H</t>
  </si>
  <si>
    <t>FO440123603T</t>
  </si>
  <si>
    <t>IO340023603T</t>
  </si>
  <si>
    <t>신영플랜업ELS11603호</t>
  </si>
  <si>
    <t>UBS AG</t>
  </si>
  <si>
    <t>KR6SY0002K07</t>
  </si>
  <si>
    <t>FO130723617D</t>
  </si>
  <si>
    <t>IO132723617D</t>
  </si>
  <si>
    <t>FO330523617H</t>
  </si>
  <si>
    <t>IO132723617H</t>
  </si>
  <si>
    <t>IO340023617H</t>
  </si>
  <si>
    <t>FO440123617T</t>
  </si>
  <si>
    <t>IO340023617T</t>
  </si>
  <si>
    <t>신영플랜업ELS11617호</t>
  </si>
  <si>
    <t>KR6SY0002K98</t>
  </si>
  <si>
    <t>FO130723627D</t>
  </si>
  <si>
    <t>IO132723627D</t>
  </si>
  <si>
    <t>FO330523627H</t>
  </si>
  <si>
    <t>IO132723627H</t>
  </si>
  <si>
    <t>IO340023627H</t>
  </si>
  <si>
    <t>FO440123627T</t>
  </si>
  <si>
    <t>IO340023627T</t>
  </si>
  <si>
    <t>신영플랜업ELS11627호</t>
  </si>
  <si>
    <t>KR6SY0002KX7</t>
  </si>
  <si>
    <t>FO130723645D</t>
  </si>
  <si>
    <t>IO132723645D</t>
  </si>
  <si>
    <t>FO330523645H</t>
  </si>
  <si>
    <t>IO132723645H</t>
  </si>
  <si>
    <t>IO340023645H</t>
  </si>
  <si>
    <t>FO440123645T</t>
  </si>
  <si>
    <t>IO340023645T</t>
  </si>
  <si>
    <t>신영플랜업ELS11645호</t>
  </si>
  <si>
    <t>KR6SY0002L97</t>
  </si>
  <si>
    <t>FO230723651D</t>
  </si>
  <si>
    <t>IO132723651D</t>
  </si>
  <si>
    <t>FO330523651H</t>
  </si>
  <si>
    <t>IO132723651H</t>
  </si>
  <si>
    <t>IO340023651H</t>
  </si>
  <si>
    <t>FO440123651T</t>
  </si>
  <si>
    <t>IO340023651T</t>
  </si>
  <si>
    <t>신영플랜업사모ELS11651호</t>
  </si>
  <si>
    <t>SK이노베이션</t>
  </si>
  <si>
    <t>KR7096770003</t>
  </si>
  <si>
    <t>KR6SY0002PC0</t>
  </si>
  <si>
    <t>FO120723746D</t>
  </si>
  <si>
    <t>IO122723746D</t>
  </si>
  <si>
    <t>FO320523746H</t>
  </si>
  <si>
    <t>IO122723746H</t>
  </si>
  <si>
    <t>IO340023746H</t>
  </si>
  <si>
    <t>FO440123746T</t>
  </si>
  <si>
    <t>IO340023746T</t>
  </si>
  <si>
    <t>신영플랜업ELS11746호</t>
  </si>
  <si>
    <t>KR6SY0002PG1</t>
  </si>
  <si>
    <t>FO130723752D</t>
  </si>
  <si>
    <t>IO132723752D</t>
  </si>
  <si>
    <t>FO330523752H</t>
  </si>
  <si>
    <t>IO132723752H</t>
  </si>
  <si>
    <t>IO340023752H</t>
  </si>
  <si>
    <t>FO440123752T</t>
  </si>
  <si>
    <t>IO340023752T</t>
  </si>
  <si>
    <t>신영플랜업ELS11752호</t>
  </si>
  <si>
    <t>MERRILL LYNCH INTERNATIONAL</t>
  </si>
  <si>
    <t>KR6SY0002PZ1</t>
  </si>
  <si>
    <t>FO130723764D</t>
  </si>
  <si>
    <t>IO132723764D</t>
  </si>
  <si>
    <t>FO330523764H</t>
  </si>
  <si>
    <t>IO132723764H</t>
  </si>
  <si>
    <t>IO340023764H</t>
  </si>
  <si>
    <t>FO440123764T</t>
  </si>
  <si>
    <t>IO340023764T</t>
  </si>
  <si>
    <t>신영플랜업ELS11764호</t>
  </si>
  <si>
    <t>Power Step Down</t>
  </si>
  <si>
    <t>BNP Paribas SA Paris</t>
  </si>
  <si>
    <t>KR6SY0002R42</t>
  </si>
  <si>
    <t>FO130723791D</t>
  </si>
  <si>
    <t>IO132723791D</t>
  </si>
  <si>
    <t>FO330523791H</t>
  </si>
  <si>
    <t>IO132723791H</t>
  </si>
  <si>
    <t>IO340023791H</t>
  </si>
  <si>
    <t>FO440123791T</t>
  </si>
  <si>
    <t>IO340023791T</t>
  </si>
  <si>
    <t>신영플랜업ELS11791호</t>
  </si>
  <si>
    <t>KR6SY0002RW4</t>
  </si>
  <si>
    <t>FO130723812D</t>
  </si>
  <si>
    <t>IO132723812D</t>
  </si>
  <si>
    <t>FO330523812H</t>
  </si>
  <si>
    <t>IO132723812H</t>
  </si>
  <si>
    <t>IO340023812H</t>
  </si>
  <si>
    <t>FO440123812T</t>
  </si>
  <si>
    <t>IO340023812T</t>
  </si>
  <si>
    <t>신영플랜업ELS11812호</t>
  </si>
  <si>
    <t>KR6SY0002S25</t>
  </si>
  <si>
    <t>FO130723817D</t>
  </si>
  <si>
    <t>IO132723817D</t>
  </si>
  <si>
    <t>FO330523817H</t>
  </si>
  <si>
    <t>IO132723817H</t>
  </si>
  <si>
    <t>IO340023817H</t>
  </si>
  <si>
    <t>FO440123817T</t>
  </si>
  <si>
    <t>IO340023817T</t>
  </si>
  <si>
    <t>신영플랜업ELS11817호</t>
  </si>
  <si>
    <t>KR6SY0002VC8</t>
  </si>
  <si>
    <t>FO130723909D</t>
  </si>
  <si>
    <t>IO132723909D</t>
  </si>
  <si>
    <t>FO330523909H</t>
  </si>
  <si>
    <t>IO132723909H</t>
  </si>
  <si>
    <t>IO340023909H</t>
  </si>
  <si>
    <t>FO440123909T</t>
  </si>
  <si>
    <t>IO340023909T</t>
  </si>
  <si>
    <t>신영플랜업ELS11909호</t>
  </si>
  <si>
    <t>KR6SY0002SC4</t>
  </si>
  <si>
    <t>FO130723900D</t>
  </si>
  <si>
    <t>IO132723900D</t>
  </si>
  <si>
    <t>FO330923900H</t>
  </si>
  <si>
    <t>IO132723900H</t>
  </si>
  <si>
    <t>신영플랜업ELS11900호</t>
  </si>
  <si>
    <t>Advanced Micro Devices</t>
  </si>
  <si>
    <t>SPAMD</t>
  </si>
  <si>
    <t>KR6SY0002WP8</t>
  </si>
  <si>
    <t>FO130723927D</t>
  </si>
  <si>
    <t>IO132723927D</t>
  </si>
  <si>
    <t>FO330523927H</t>
  </si>
  <si>
    <t>IO132723927H</t>
  </si>
  <si>
    <t>IO340023927H</t>
  </si>
  <si>
    <t>FO440123927T</t>
  </si>
  <si>
    <t>IO340023927T</t>
  </si>
  <si>
    <t>신영플랜업ELS11927호</t>
  </si>
  <si>
    <t>KR6SY0002WN3</t>
  </si>
  <si>
    <t>FO130723928D</t>
  </si>
  <si>
    <t>IO132723928D</t>
  </si>
  <si>
    <t>FO330523928H</t>
  </si>
  <si>
    <t>IO132723928H</t>
  </si>
  <si>
    <t>IO340023928H</t>
  </si>
  <si>
    <t>FO440123928T</t>
  </si>
  <si>
    <t>IO340023928T</t>
  </si>
  <si>
    <t>신영플랜업ELS11928호</t>
  </si>
  <si>
    <t>KR6SY0002W94</t>
  </si>
  <si>
    <t>FO130723921D</t>
  </si>
  <si>
    <t>IO132723921D</t>
  </si>
  <si>
    <t>FO330523921H</t>
  </si>
  <si>
    <t>IO132723921H</t>
  </si>
  <si>
    <t>IO340023921H</t>
  </si>
  <si>
    <t>FO440123921T</t>
  </si>
  <si>
    <t>IO340023921T</t>
  </si>
  <si>
    <t>신영플랜업ELS11921호</t>
  </si>
  <si>
    <t>KR6SY0002WS2</t>
  </si>
  <si>
    <t>FO130723935D</t>
  </si>
  <si>
    <t>IO132723935D</t>
  </si>
  <si>
    <t>FO330523935H</t>
  </si>
  <si>
    <t>IO132723935H</t>
  </si>
  <si>
    <t>IO340023935H</t>
  </si>
  <si>
    <t>FO440123935T</t>
  </si>
  <si>
    <t>IO340023935T</t>
  </si>
  <si>
    <t>신영플랜업ELS11935호</t>
  </si>
  <si>
    <t>KR6SY0002X69</t>
  </si>
  <si>
    <t>FO130723941D</t>
  </si>
  <si>
    <t>IO132723941D</t>
  </si>
  <si>
    <t>FO330523941H</t>
  </si>
  <si>
    <t>IO132723941H</t>
  </si>
  <si>
    <t>IO340023941H</t>
  </si>
  <si>
    <t>FO440123941T</t>
  </si>
  <si>
    <t>IO340023941T</t>
  </si>
  <si>
    <t>신영플랜업ELS11941호</t>
  </si>
  <si>
    <t>KR6SY0002XD2</t>
  </si>
  <si>
    <t>FO130723948D</t>
  </si>
  <si>
    <t>IO132723948D</t>
  </si>
  <si>
    <t>FO330523948H</t>
  </si>
  <si>
    <t>IO132723948H</t>
  </si>
  <si>
    <t>IO340023948H</t>
  </si>
  <si>
    <t>FO440123948T</t>
  </si>
  <si>
    <t>IO340023948T</t>
  </si>
  <si>
    <t>신영플랜업ELS11948호</t>
  </si>
  <si>
    <t>KR6SY0002XP6</t>
  </si>
  <si>
    <t>FO130723954D</t>
  </si>
  <si>
    <t>IO132723954D</t>
  </si>
  <si>
    <t>FO330523954H</t>
  </si>
  <si>
    <t>IO132723954H</t>
  </si>
  <si>
    <t>IO340023954H</t>
  </si>
  <si>
    <t>FO440123954T</t>
  </si>
  <si>
    <t>IO340023954T</t>
  </si>
  <si>
    <t>신영플랜업ELS11954호</t>
  </si>
  <si>
    <t>KR6SY0002Y27</t>
  </si>
  <si>
    <t>FO130724966D</t>
  </si>
  <si>
    <t>IO132724966D</t>
  </si>
  <si>
    <t>FO330524966H</t>
  </si>
  <si>
    <t>IO132724966H</t>
  </si>
  <si>
    <t>IO340024966H</t>
  </si>
  <si>
    <t>FO440124966T</t>
  </si>
  <si>
    <t>IO340024966T</t>
  </si>
  <si>
    <t>신영플랜업ELS11966호</t>
  </si>
  <si>
    <t>KR6SY0002XV4</t>
  </si>
  <si>
    <t>FO130724956D</t>
  </si>
  <si>
    <t>IO132724956D</t>
  </si>
  <si>
    <t>FO330524956H</t>
  </si>
  <si>
    <t>IO132724956H</t>
  </si>
  <si>
    <t>IO340024956H</t>
  </si>
  <si>
    <t>FO440124956T</t>
  </si>
  <si>
    <t>IO340024956T</t>
  </si>
  <si>
    <t>신영플랜업ELS11956호</t>
  </si>
  <si>
    <t>INTEL</t>
  </si>
  <si>
    <t>NETFLIX Inc</t>
  </si>
  <si>
    <t>SPINTEL</t>
  </si>
  <si>
    <t>SPNFLX</t>
  </si>
  <si>
    <t>KR6SY0002YQ2</t>
  </si>
  <si>
    <t>FO230724985D</t>
  </si>
  <si>
    <t>IO132724985D</t>
  </si>
  <si>
    <t>FO330524985H</t>
  </si>
  <si>
    <t>IO132724985H</t>
  </si>
  <si>
    <t>IO340024985H</t>
  </si>
  <si>
    <t>FO440124985T</t>
  </si>
  <si>
    <t>IO340024985T</t>
  </si>
  <si>
    <t>신영플랜업사모ELS11985호</t>
  </si>
  <si>
    <t>하나증권(구 하나금융투자)</t>
  </si>
  <si>
    <t>KR6SY0002ZP1</t>
  </si>
  <si>
    <t>FO130724001D</t>
  </si>
  <si>
    <t>IO132724001D</t>
  </si>
  <si>
    <t>FO330524001H</t>
  </si>
  <si>
    <t>IO132724001H</t>
  </si>
  <si>
    <t>IO340024001H</t>
  </si>
  <si>
    <t>FO440124001T</t>
  </si>
  <si>
    <t>IO340024001T</t>
  </si>
  <si>
    <t>신영플랜업ELS12001호</t>
  </si>
  <si>
    <t>KR6SY0003071</t>
  </si>
  <si>
    <t>FO120724013D</t>
  </si>
  <si>
    <t>IO122724013D</t>
  </si>
  <si>
    <t>FO320924013H</t>
  </si>
  <si>
    <t>IO122724013H</t>
  </si>
  <si>
    <t>신영플랜업ELS12013호A</t>
  </si>
  <si>
    <t>FO120724B13D</t>
  </si>
  <si>
    <t>IO122724B13D</t>
  </si>
  <si>
    <t>FO320524B13H</t>
  </si>
  <si>
    <t>IO122724B13H</t>
  </si>
  <si>
    <t>IO340024B13H</t>
  </si>
  <si>
    <t>FO440124B13T</t>
  </si>
  <si>
    <t>IO340024B13T</t>
  </si>
  <si>
    <t>신영플랜업ELS12013호B</t>
  </si>
  <si>
    <t>KR6SY00030T9</t>
  </si>
  <si>
    <t>FO130724016D</t>
  </si>
  <si>
    <t>IO132724016D</t>
  </si>
  <si>
    <t>FO330524016H</t>
  </si>
  <si>
    <t>IO132724016H</t>
  </si>
  <si>
    <t>IO340024016H</t>
  </si>
  <si>
    <t>FO440124016T</t>
  </si>
  <si>
    <t>IO340024016T</t>
  </si>
  <si>
    <t>신영플랜업ELS12016호</t>
  </si>
  <si>
    <t>KR6SY0003188</t>
  </si>
  <si>
    <t>FO220724022D</t>
  </si>
  <si>
    <t>IO122724022D</t>
  </si>
  <si>
    <t>FO320924022H</t>
  </si>
  <si>
    <t>IO122724022H</t>
  </si>
  <si>
    <t>신영플랜업사모ELS12022호</t>
  </si>
  <si>
    <t>KR6SY00031A7</t>
  </si>
  <si>
    <t>FO220724023D</t>
  </si>
  <si>
    <t>IO122724023D</t>
  </si>
  <si>
    <t>FO320924023H</t>
  </si>
  <si>
    <t>IO122724023H</t>
  </si>
  <si>
    <t>신영플랜업사모ELS12023호</t>
  </si>
  <si>
    <t>우리자산운용</t>
  </si>
  <si>
    <t>KR6SY0003196</t>
  </si>
  <si>
    <t>FO220724024D</t>
  </si>
  <si>
    <t>IO122724024D</t>
  </si>
  <si>
    <t>FO320924024H</t>
  </si>
  <si>
    <t>IO122724024H</t>
  </si>
  <si>
    <t>신영플랜업사모ELS12024호</t>
  </si>
  <si>
    <t>KR6SY0003154</t>
  </si>
  <si>
    <t>FO130724021D</t>
  </si>
  <si>
    <t>IO132724021D</t>
  </si>
  <si>
    <t>FO330524021H</t>
  </si>
  <si>
    <t>IO132724021H</t>
  </si>
  <si>
    <t>IO340024021H</t>
  </si>
  <si>
    <t>FO440124021T</t>
  </si>
  <si>
    <t>IO340024021T</t>
  </si>
  <si>
    <t>신영플랜업ELS12021호</t>
  </si>
  <si>
    <t>KR6SY00031B5</t>
  </si>
  <si>
    <t>FO120724025D</t>
  </si>
  <si>
    <t>IO122724025D</t>
  </si>
  <si>
    <t>FO320524025H</t>
  </si>
  <si>
    <t>IO122724025H</t>
  </si>
  <si>
    <t>IO340024025H</t>
  </si>
  <si>
    <t>FO440124025T</t>
  </si>
  <si>
    <t>IO340024025T</t>
  </si>
  <si>
    <t>신영플랜업ELS12025호</t>
  </si>
  <si>
    <t>KR6SY00031C3</t>
  </si>
  <si>
    <t>FO130724026D</t>
  </si>
  <si>
    <t>IO132724026D</t>
  </si>
  <si>
    <t>FO330524026H</t>
  </si>
  <si>
    <t>IO132724026H</t>
  </si>
  <si>
    <t>IO340024026H</t>
  </si>
  <si>
    <t>FO440124026T</t>
  </si>
  <si>
    <t>IO340024026T</t>
  </si>
  <si>
    <t>신영플랜업ELS12026호</t>
  </si>
  <si>
    <t>KR6SY0003212</t>
  </si>
  <si>
    <t>FO130724032D</t>
  </si>
  <si>
    <t>IO132724032D</t>
  </si>
  <si>
    <t>FO330524032H</t>
  </si>
  <si>
    <t>IO132724032H</t>
  </si>
  <si>
    <t>IO340024032H</t>
  </si>
  <si>
    <t>FO440124032T</t>
  </si>
  <si>
    <t>IO340024032T</t>
  </si>
  <si>
    <t>신영플랜업ELS12032호</t>
  </si>
  <si>
    <t>KR6SY00033C9</t>
  </si>
  <si>
    <t>FO220724052D</t>
  </si>
  <si>
    <t>IO122724052D</t>
  </si>
  <si>
    <t>FO320924052H</t>
  </si>
  <si>
    <t>IO122724052H</t>
  </si>
  <si>
    <t>신영플랜업사모ELS12052호</t>
  </si>
  <si>
    <t>KR6SY00033D7</t>
  </si>
  <si>
    <t>FO220724053D</t>
  </si>
  <si>
    <t>IO122724053D</t>
  </si>
  <si>
    <t>FO320924053H</t>
  </si>
  <si>
    <t>IO122724053H</t>
  </si>
  <si>
    <t>신영플랜업사모ELS12053호</t>
  </si>
  <si>
    <t>KR6SY00032F4</t>
  </si>
  <si>
    <t>FO120724035D</t>
  </si>
  <si>
    <t>IO122724035D</t>
  </si>
  <si>
    <t>FO320524035H</t>
  </si>
  <si>
    <t>IO122724035H</t>
  </si>
  <si>
    <t>IO340024035H</t>
  </si>
  <si>
    <t>FO440124035T</t>
  </si>
  <si>
    <t>IO340024035T</t>
  </si>
  <si>
    <t>신영플랜업ELS12035호</t>
  </si>
  <si>
    <t>KR6SY00032G2</t>
  </si>
  <si>
    <t>FO130724036D</t>
  </si>
  <si>
    <t>IO132724036D</t>
  </si>
  <si>
    <t>FO330524036H</t>
  </si>
  <si>
    <t>IO132724036H</t>
  </si>
  <si>
    <t>IO340024036H</t>
  </si>
  <si>
    <t>FO440124036T</t>
  </si>
  <si>
    <t>IO340024036T</t>
  </si>
  <si>
    <t>신영플랜업ELS12036호</t>
  </si>
  <si>
    <t>KR6SY0003261</t>
  </si>
  <si>
    <t>FO120724034D</t>
  </si>
  <si>
    <t>IO122724034D</t>
  </si>
  <si>
    <t>FO320924034H</t>
  </si>
  <si>
    <t>IO122724034H</t>
  </si>
  <si>
    <t>신영플랜업ELS12034호</t>
  </si>
  <si>
    <t>KR6SY0003394</t>
  </si>
  <si>
    <t>FO130724049D</t>
  </si>
  <si>
    <t>IO132724049D</t>
  </si>
  <si>
    <t>FO330524049H</t>
  </si>
  <si>
    <t>IO132724049H</t>
  </si>
  <si>
    <t>IO340024049H</t>
  </si>
  <si>
    <t>FO440124049T</t>
  </si>
  <si>
    <t>IO340024049T</t>
  </si>
  <si>
    <t>신영플랜업ELS12049호</t>
  </si>
  <si>
    <t>KR6SY00033W7</t>
  </si>
  <si>
    <t>FO220724057D</t>
  </si>
  <si>
    <t>IO122724057D</t>
  </si>
  <si>
    <t>FO320924057H</t>
  </si>
  <si>
    <t>IO122724057H</t>
  </si>
  <si>
    <t>신영플랜업사모ELS12057호</t>
  </si>
  <si>
    <t>KR6SY00033X5</t>
  </si>
  <si>
    <t>FO220724058D</t>
  </si>
  <si>
    <t>IO122724058D</t>
  </si>
  <si>
    <t>FO320924058H</t>
  </si>
  <si>
    <t>IO122724058H</t>
  </si>
  <si>
    <t>신영플랜업사모ELS12058호</t>
  </si>
  <si>
    <t>KR6SY0003451</t>
  </si>
  <si>
    <t>FO220724061D</t>
  </si>
  <si>
    <t>IO122724061D</t>
  </si>
  <si>
    <t>FO320924061H</t>
  </si>
  <si>
    <t>IO122724061H</t>
  </si>
  <si>
    <t>신영플랜업사모ELS12061호</t>
  </si>
  <si>
    <t>KR6SY00033Q9</t>
  </si>
  <si>
    <t>FO120724054D</t>
  </si>
  <si>
    <t>IO122724054D</t>
  </si>
  <si>
    <t>FO320524054H</t>
  </si>
  <si>
    <t>IO122724054H</t>
  </si>
  <si>
    <t>IO340024054H</t>
  </si>
  <si>
    <t>FO440124054T</t>
  </si>
  <si>
    <t>IO340024054T</t>
  </si>
  <si>
    <t>신영플랜업ELS12054호</t>
  </si>
  <si>
    <t>KR6SY00032Y5</t>
  </si>
  <si>
    <t>FO120724038D</t>
  </si>
  <si>
    <t>IO122724038D</t>
  </si>
  <si>
    <t>FO320924038H</t>
  </si>
  <si>
    <t>IO122724038H</t>
  </si>
  <si>
    <t>신영플랜업ELS12038호</t>
  </si>
  <si>
    <t>KR6SY00032Z2</t>
  </si>
  <si>
    <t>FO120724039D</t>
  </si>
  <si>
    <t>IO122724039D</t>
  </si>
  <si>
    <t>FO320524039H</t>
  </si>
  <si>
    <t>IO122724039H</t>
  </si>
  <si>
    <t>IO340024039H</t>
  </si>
  <si>
    <t>FO440124039T</t>
  </si>
  <si>
    <t>IO340024039T</t>
  </si>
  <si>
    <t>신영플랜업ELS12039호</t>
  </si>
  <si>
    <t>KR6SY0003303</t>
  </si>
  <si>
    <t>FO120724040D</t>
  </si>
  <si>
    <t>IO122724040D</t>
  </si>
  <si>
    <t>FO320524040H</t>
  </si>
  <si>
    <t>IO122724040H</t>
  </si>
  <si>
    <t>IO340024040H</t>
  </si>
  <si>
    <t>FO440124040T</t>
  </si>
  <si>
    <t>IO340024040T</t>
  </si>
  <si>
    <t>신영플랜업ELS12040호</t>
  </si>
  <si>
    <t>KR6SY0003311</t>
  </si>
  <si>
    <t>FO120724041D</t>
  </si>
  <si>
    <t>IO122724041D</t>
  </si>
  <si>
    <t>FO320524041H</t>
  </si>
  <si>
    <t>IO122724041H</t>
  </si>
  <si>
    <t>IO340024041H</t>
  </si>
  <si>
    <t>FO440124041T</t>
  </si>
  <si>
    <t>IO340024041T</t>
  </si>
  <si>
    <t>신영플랜업ELS12041호</t>
  </si>
  <si>
    <t>메리츠증권</t>
  </si>
  <si>
    <t>KR6SY0003329</t>
  </si>
  <si>
    <t>FO120724042D</t>
  </si>
  <si>
    <t>IO122724042D</t>
  </si>
  <si>
    <t>FO320924042H</t>
  </si>
  <si>
    <t>IO122724042H</t>
  </si>
  <si>
    <t>신영플랜업ELS12042호</t>
  </si>
  <si>
    <t>KR6SY0003337</t>
  </si>
  <si>
    <t>FO120724043D</t>
  </si>
  <si>
    <t>IO122724043D</t>
  </si>
  <si>
    <t>FO320524043H</t>
  </si>
  <si>
    <t>IO122724043H</t>
  </si>
  <si>
    <t>IO340024043H</t>
  </si>
  <si>
    <t>FO440124043T</t>
  </si>
  <si>
    <t>IO340024043T</t>
  </si>
  <si>
    <t>신영플랜업ELS12043호</t>
  </si>
  <si>
    <t>KR6SY0003345</t>
  </si>
  <si>
    <t>FO120724044D</t>
  </si>
  <si>
    <t>IO122724044D</t>
  </si>
  <si>
    <t>FO320524044H</t>
  </si>
  <si>
    <t>IO122724044H</t>
  </si>
  <si>
    <t>IO340024044H</t>
  </si>
  <si>
    <t>FO440124044T</t>
  </si>
  <si>
    <t>IO340024044T</t>
  </si>
  <si>
    <t>신영플랜업ELS12044호</t>
  </si>
  <si>
    <t>KR6SY0003352</t>
  </si>
  <si>
    <t>FO120724045D</t>
  </si>
  <si>
    <t>IO122724045D</t>
  </si>
  <si>
    <t>FO320524045H</t>
  </si>
  <si>
    <t>IO122724045H</t>
  </si>
  <si>
    <t>IO340024045H</t>
  </si>
  <si>
    <t>FO440124045T</t>
  </si>
  <si>
    <t>IO340024045T</t>
  </si>
  <si>
    <t>신영플랜업ELS12045호</t>
  </si>
  <si>
    <t>KR6SY0003436</t>
  </si>
  <si>
    <t>FO120724059D</t>
  </si>
  <si>
    <t>IO122724059D</t>
  </si>
  <si>
    <t>FO320524059H</t>
  </si>
  <si>
    <t>IO122724059H</t>
  </si>
  <si>
    <t>IO340024059H</t>
  </si>
  <si>
    <t>FO440124059T</t>
  </si>
  <si>
    <t>IO340024059T</t>
  </si>
  <si>
    <t>신영플랜업ELS12059호</t>
  </si>
  <si>
    <t>KR6SY0003493</t>
  </si>
  <si>
    <t>FO120724062D</t>
  </si>
  <si>
    <t>IO122724062D</t>
  </si>
  <si>
    <t>FO320524062H</t>
  </si>
  <si>
    <t>IO122724062H</t>
  </si>
  <si>
    <t>IO340024062H</t>
  </si>
  <si>
    <t>FO440124062T</t>
  </si>
  <si>
    <t>IO340024062T</t>
  </si>
  <si>
    <t>신영플랜업ELS12062호</t>
  </si>
  <si>
    <t>KR6SY00034A1</t>
  </si>
  <si>
    <t>FO130724063D</t>
  </si>
  <si>
    <t>IO132724063D</t>
  </si>
  <si>
    <t>FO330524063H</t>
  </si>
  <si>
    <t>IO132724063H</t>
  </si>
  <si>
    <t>IO340024063H</t>
  </si>
  <si>
    <t>FO440124063T</t>
  </si>
  <si>
    <t>IO340024063T</t>
  </si>
  <si>
    <t>신영플랜업ELS12063호</t>
  </si>
  <si>
    <t>KR6SY00034H6</t>
  </si>
  <si>
    <t>FO220724069D</t>
  </si>
  <si>
    <t>IO122724069D</t>
  </si>
  <si>
    <t>FO320924069H</t>
  </si>
  <si>
    <t>IO122724069H</t>
  </si>
  <si>
    <t>신영플랜업사모ELS12069호</t>
  </si>
  <si>
    <t>KR6SY00034Q7</t>
  </si>
  <si>
    <t>FO220724074D</t>
  </si>
  <si>
    <t>IO122724074D</t>
  </si>
  <si>
    <t>FO320924074H</t>
  </si>
  <si>
    <t>IO122724074H</t>
  </si>
  <si>
    <t>신영플랜업사모ELS12074호</t>
  </si>
  <si>
    <t>KR6SY00034Y1</t>
  </si>
  <si>
    <t>FO220724068D</t>
  </si>
  <si>
    <t>IO122724068D</t>
  </si>
  <si>
    <t>FO320924068H</t>
  </si>
  <si>
    <t>IO122724068H</t>
  </si>
  <si>
    <t>신영플랜업사모ELS12068호</t>
  </si>
  <si>
    <t>KR6SY0003550</t>
  </si>
  <si>
    <t>FO220724082D</t>
  </si>
  <si>
    <t>IO122724082D</t>
  </si>
  <si>
    <t>FO320924082H</t>
  </si>
  <si>
    <t>IO122724082H</t>
  </si>
  <si>
    <t>신영플랜업사모ELS12082호</t>
  </si>
  <si>
    <t>KR6SY0003568</t>
  </si>
  <si>
    <t>FO220724083D</t>
  </si>
  <si>
    <t>IO122724083D</t>
  </si>
  <si>
    <t>FO320924083H</t>
  </si>
  <si>
    <t>IO122724083H</t>
  </si>
  <si>
    <t>신영플랜업사모ELS12083호</t>
  </si>
  <si>
    <t>KR6SY0003592</t>
  </si>
  <si>
    <t>FO220724086D</t>
  </si>
  <si>
    <t>IO122724086D</t>
  </si>
  <si>
    <t>FO320924086H</t>
  </si>
  <si>
    <t>IO122724086H</t>
  </si>
  <si>
    <t>신영플랜업사모ELS12086호</t>
  </si>
  <si>
    <t>FO420422A21T</t>
  </si>
  <si>
    <t>IO122722A21T</t>
  </si>
  <si>
    <t>FO420422B21T</t>
  </si>
  <si>
    <t>IO122722B21T</t>
  </si>
  <si>
    <t>신영OTC1021호A</t>
  </si>
  <si>
    <t>IRS</t>
    <phoneticPr fontId="15" type="noConversion"/>
  </si>
  <si>
    <t>iM증권(구 하이투자증권)</t>
  </si>
  <si>
    <t>FO330924570H</t>
  </si>
  <si>
    <t>IO332724570H</t>
  </si>
  <si>
    <t>FO430924C70T</t>
  </si>
  <si>
    <t>IO332724D70T</t>
  </si>
  <si>
    <t>FO420924A84T</t>
  </si>
  <si>
    <t>IO122724A84T</t>
  </si>
  <si>
    <t>FO420524B84T</t>
  </si>
  <si>
    <t>IO322724B84T</t>
  </si>
  <si>
    <t>IO340024B84T</t>
  </si>
  <si>
    <t>FO420424A84T</t>
  </si>
  <si>
    <t>IO322724A84T</t>
  </si>
  <si>
    <t>FO440124A84T</t>
  </si>
  <si>
    <t>IO340024A84T</t>
  </si>
  <si>
    <t>신영OTC1184호A</t>
  </si>
  <si>
    <t>FO420924A85T</t>
  </si>
  <si>
    <t>IO122724A85T</t>
  </si>
  <si>
    <t>FO420524B85T</t>
  </si>
  <si>
    <t>IO322724B85T</t>
  </si>
  <si>
    <t>IO340024B85T</t>
  </si>
  <si>
    <t>FO420424A85T</t>
  </si>
  <si>
    <t>IO322724A85T</t>
  </si>
  <si>
    <t>FO440124A85T</t>
  </si>
  <si>
    <t>IO340024A85T</t>
  </si>
  <si>
    <t>신영OTC1185호A</t>
  </si>
  <si>
    <t>FO420924A86T</t>
  </si>
  <si>
    <t>IO122724A86T</t>
  </si>
  <si>
    <t>FO420524B86T</t>
  </si>
  <si>
    <t>IO322724B86T</t>
  </si>
  <si>
    <t>IO340024B86T</t>
  </si>
  <si>
    <t>FO420424A86T</t>
  </si>
  <si>
    <t>IO322724A86T</t>
  </si>
  <si>
    <t>FO440124A86T</t>
  </si>
  <si>
    <t>IO340024A86T</t>
  </si>
  <si>
    <t>신영OTC1186호A</t>
  </si>
  <si>
    <t>FO420924A87T</t>
  </si>
  <si>
    <t>IO122724A87T</t>
  </si>
  <si>
    <t>FO420524B87T</t>
  </si>
  <si>
    <t>IO322724B87T</t>
  </si>
  <si>
    <t>IO340024B87T</t>
  </si>
  <si>
    <t>FO420424A87T</t>
  </si>
  <si>
    <t>IO322724A87T</t>
  </si>
  <si>
    <t>FO440124A87T</t>
  </si>
  <si>
    <t>IO340024A87T</t>
  </si>
  <si>
    <t>신영OTC1187호A</t>
  </si>
  <si>
    <t>FO420924A88T</t>
  </si>
  <si>
    <t>IO122724A88T</t>
  </si>
  <si>
    <t>FO420524B88T</t>
  </si>
  <si>
    <t>IO322724B88T</t>
  </si>
  <si>
    <t>IO340024B88T</t>
  </si>
  <si>
    <t>FO420424A88T</t>
  </si>
  <si>
    <t>IO322724A88T</t>
  </si>
  <si>
    <t>FO440124A88T</t>
  </si>
  <si>
    <t>IO340024A88T</t>
  </si>
  <si>
    <t>신영OTC1188호A</t>
  </si>
  <si>
    <t>FO420924A89T</t>
  </si>
  <si>
    <t>IO122724A89T</t>
  </si>
  <si>
    <t>FO420524B89T</t>
  </si>
  <si>
    <t>IO322724B89T</t>
  </si>
  <si>
    <t>IO340024B89T</t>
  </si>
  <si>
    <t>FO420424A89T</t>
  </si>
  <si>
    <t>IO322724A89T</t>
  </si>
  <si>
    <t>FO440124A89T</t>
  </si>
  <si>
    <t>IO340024A89T</t>
  </si>
  <si>
    <t>신영OTC1189호A</t>
  </si>
  <si>
    <t>KR6SY00036A6</t>
  </si>
  <si>
    <t>FO220724102D</t>
  </si>
  <si>
    <t>IO122724102D</t>
  </si>
  <si>
    <t>FO320524102H</t>
  </si>
  <si>
    <t>IO322724102H</t>
  </si>
  <si>
    <t>IO340024102H</t>
  </si>
  <si>
    <t>FO420424102T</t>
  </si>
  <si>
    <t>IO322724102T</t>
  </si>
  <si>
    <t>FO440124102T</t>
  </si>
  <si>
    <t>IO340024102T</t>
  </si>
  <si>
    <t>신영플랜업사모ELS12102호</t>
  </si>
  <si>
    <t>KR6SY00036B4</t>
  </si>
  <si>
    <t>FO220724103D</t>
  </si>
  <si>
    <t>IO122724103D</t>
  </si>
  <si>
    <t>FO320524103H</t>
  </si>
  <si>
    <t>IO322724103H</t>
  </si>
  <si>
    <t>IO340024103H</t>
  </si>
  <si>
    <t>FO420424103T</t>
  </si>
  <si>
    <t>IO322724103T</t>
  </si>
  <si>
    <t>FO440124103T</t>
  </si>
  <si>
    <t>IO340024103T</t>
  </si>
  <si>
    <t>신영플랜업사모ELS12103호</t>
  </si>
  <si>
    <t>KR6SY00035X0</t>
  </si>
  <si>
    <t>FO120724097D</t>
  </si>
  <si>
    <t>IO122724097D</t>
  </si>
  <si>
    <t>FO320524097H</t>
  </si>
  <si>
    <t>IO322724097H</t>
  </si>
  <si>
    <t>IO340024097H</t>
  </si>
  <si>
    <t>FO420424097T</t>
  </si>
  <si>
    <t>IO322724097T</t>
  </si>
  <si>
    <t>FO440124097T</t>
  </si>
  <si>
    <t>IO340024097T</t>
  </si>
  <si>
    <t>신영플랜업ELS12097호</t>
  </si>
  <si>
    <t>KR6SY00035Y8</t>
  </si>
  <si>
    <t>FO120724098D</t>
  </si>
  <si>
    <t>IO122724098D</t>
  </si>
  <si>
    <t>FO320524098H</t>
  </si>
  <si>
    <t>IO322724098H</t>
  </si>
  <si>
    <t>IO340024098H</t>
  </si>
  <si>
    <t>FO420424098T</t>
  </si>
  <si>
    <t>IO322724098T</t>
  </si>
  <si>
    <t>FO440124098T</t>
  </si>
  <si>
    <t>IO340024098T</t>
  </si>
  <si>
    <t>신영플랜업ELS12098호</t>
  </si>
  <si>
    <t>KR6SY0003618</t>
  </si>
  <si>
    <t>FO130724099D</t>
  </si>
  <si>
    <t>IO132724099D</t>
  </si>
  <si>
    <t>FO330924099H</t>
  </si>
  <si>
    <t>IO332724099H</t>
  </si>
  <si>
    <t>FO430924099T</t>
  </si>
  <si>
    <t>IO332724099T</t>
  </si>
  <si>
    <t>신영플랜업ELS12099호</t>
  </si>
  <si>
    <t>Make-Up StepDown</t>
  </si>
  <si>
    <t>KR6SY0003626</t>
  </si>
  <si>
    <t>FO130724100D</t>
  </si>
  <si>
    <t>IO132724100D</t>
  </si>
  <si>
    <t>FO330924100H</t>
  </si>
  <si>
    <t>IO332724100H</t>
  </si>
  <si>
    <t>FO430924100T</t>
  </si>
  <si>
    <t>IO332724100T</t>
  </si>
  <si>
    <t>신영플랜업ELS12100호</t>
  </si>
  <si>
    <t>KR6SY0003642</t>
  </si>
  <si>
    <t>FO130724101D</t>
  </si>
  <si>
    <t>IO132724101D</t>
  </si>
  <si>
    <t>FO330924101H</t>
  </si>
  <si>
    <t>IO332724101H</t>
  </si>
  <si>
    <t>FO430924101T</t>
  </si>
  <si>
    <t>IO332724101T</t>
  </si>
  <si>
    <t>신영플랜업ELS12101호</t>
  </si>
  <si>
    <t>Micron Technology, Inc</t>
  </si>
  <si>
    <t>SPMU</t>
  </si>
  <si>
    <t>FO420424A81T</t>
  </si>
  <si>
    <t>IO122724A81T</t>
  </si>
  <si>
    <t>FO420424B81T</t>
  </si>
  <si>
    <t>IO322724B81T</t>
  </si>
  <si>
    <t>FO420424C81T</t>
  </si>
  <si>
    <t>IO322724C81T</t>
  </si>
  <si>
    <t>신영OTC1181호A</t>
  </si>
  <si>
    <t>FO420424A80T</t>
  </si>
  <si>
    <t>IO122724A80T</t>
  </si>
  <si>
    <t>FO420424B80T</t>
  </si>
  <si>
    <t>IO322724B80T</t>
  </si>
  <si>
    <t>FO420424C80T</t>
  </si>
  <si>
    <t>IO322724C80T</t>
  </si>
  <si>
    <t>신영OTC1180호A</t>
  </si>
  <si>
    <t>FO420424A83T</t>
  </si>
  <si>
    <t>IO122724A83T</t>
  </si>
  <si>
    <t>FO420424B83T</t>
  </si>
  <si>
    <t>IO322724B83T</t>
  </si>
  <si>
    <t>FO420424C83T</t>
  </si>
  <si>
    <t>IO322724C83T</t>
  </si>
  <si>
    <t>신영OTC1183호A</t>
  </si>
  <si>
    <t>KR6SY00036C2</t>
  </si>
  <si>
    <t>FO220724104D</t>
  </si>
  <si>
    <t>IO122724104D</t>
  </si>
  <si>
    <t>FO320924104H</t>
  </si>
  <si>
    <t>IO122724104H</t>
  </si>
  <si>
    <t>신영플랜업사모ELS12104호</t>
  </si>
  <si>
    <t>KR6SY00036D0</t>
  </si>
  <si>
    <t>FO220724105D</t>
  </si>
  <si>
    <t>IO122724105D</t>
  </si>
  <si>
    <t>FO320924105H</t>
  </si>
  <si>
    <t>IO122724105H</t>
  </si>
  <si>
    <t>신영플랜업사모ELS12105호</t>
  </si>
  <si>
    <t>FO420424A82T</t>
  </si>
  <si>
    <t>IO122724A82T</t>
  </si>
  <si>
    <t>FO420424B82T</t>
  </si>
  <si>
    <t>IO322724B82T</t>
  </si>
  <si>
    <t>FO420424C82T</t>
  </si>
  <si>
    <t>IO322724C82T</t>
  </si>
  <si>
    <t>신영OTC1182호A</t>
  </si>
  <si>
    <t>FO420924A96T</t>
  </si>
  <si>
    <t>IO122724A96T</t>
  </si>
  <si>
    <t>FO420524B96T</t>
  </si>
  <si>
    <t>IO322724B96T</t>
  </si>
  <si>
    <t>IO340024C96T</t>
  </si>
  <si>
    <t>FO420424A96T</t>
  </si>
  <si>
    <t>IO322724A96T</t>
  </si>
  <si>
    <t>FO440124A96T</t>
  </si>
  <si>
    <t>IO340024A96T</t>
  </si>
  <si>
    <t>신영OTC1196호A</t>
  </si>
  <si>
    <t>FO420924A98T</t>
  </si>
  <si>
    <t>IO122724A98T</t>
  </si>
  <si>
    <t>FO420524B98T</t>
  </si>
  <si>
    <t>IO322724B98T</t>
  </si>
  <si>
    <t>IO340024A98T</t>
  </si>
  <si>
    <t>FO420424D98T</t>
  </si>
  <si>
    <t>IO322724D98T</t>
  </si>
  <si>
    <t>FO440124D98T</t>
  </si>
  <si>
    <t>IO340024D98T</t>
  </si>
  <si>
    <t>신영OTC1198호A</t>
  </si>
  <si>
    <t>FO420924A01T</t>
  </si>
  <si>
    <t>IO122724A01T</t>
  </si>
  <si>
    <t>FO420524B01T</t>
  </si>
  <si>
    <t>IO322724B01T</t>
  </si>
  <si>
    <t>IO340024A01T</t>
  </si>
  <si>
    <t>FO420424F01T</t>
  </si>
  <si>
    <t>IO322724F01T</t>
  </si>
  <si>
    <t>FO440124F01T</t>
  </si>
  <si>
    <t>IO340024F01T</t>
  </si>
  <si>
    <t>신영OTC1201호A</t>
  </si>
  <si>
    <t>KR6SY00037B2</t>
  </si>
  <si>
    <t>FO120724106D</t>
  </si>
  <si>
    <t>IO122724106D</t>
  </si>
  <si>
    <t>FO320524106H</t>
  </si>
  <si>
    <t>IO322724106H</t>
  </si>
  <si>
    <t>IO340024106H</t>
  </si>
  <si>
    <t>FO420424106T</t>
  </si>
  <si>
    <t>IO322724106T</t>
  </si>
  <si>
    <t>FO440124106T</t>
  </si>
  <si>
    <t>IO340024106T</t>
  </si>
  <si>
    <t>신영플랜업ELS12106호</t>
  </si>
  <si>
    <t>KR6SY00037C0</t>
  </si>
  <si>
    <t>FO130724107D</t>
  </si>
  <si>
    <t>IO132724107D</t>
  </si>
  <si>
    <t>FO330924107H</t>
  </si>
  <si>
    <t>IO332724107H</t>
  </si>
  <si>
    <t>FO430924107T</t>
  </si>
  <si>
    <t>IO332724107T</t>
  </si>
  <si>
    <t>신영플랜업ELS12107호</t>
  </si>
  <si>
    <t>KR6SY00037E6</t>
  </si>
  <si>
    <t>FO130724109D</t>
  </si>
  <si>
    <t>IO132724109D</t>
  </si>
  <si>
    <t>FO330924109H</t>
  </si>
  <si>
    <t>IO332724109H</t>
  </si>
  <si>
    <t>FO430924109T</t>
  </si>
  <si>
    <t>IO332724109T</t>
  </si>
  <si>
    <t>신영플랜업ELS12109호</t>
  </si>
  <si>
    <t>KR6SY00037F3</t>
  </si>
  <si>
    <t>FO120724110D</t>
  </si>
  <si>
    <t>IO122724110D</t>
  </si>
  <si>
    <t>FO320524110H</t>
  </si>
  <si>
    <t>IO322724110H</t>
  </si>
  <si>
    <t>IO340024110H</t>
  </si>
  <si>
    <t>FO420424110T</t>
  </si>
  <si>
    <t>IO322724110T</t>
  </si>
  <si>
    <t>FO440124110T</t>
  </si>
  <si>
    <t>IO340024110T</t>
  </si>
  <si>
    <t>신영플랜업ELS12110호</t>
  </si>
  <si>
    <t>KR6SY00037N7</t>
  </si>
  <si>
    <t>FO120724113D</t>
  </si>
  <si>
    <t>IO122724113D</t>
  </si>
  <si>
    <t>FO320524113H</t>
  </si>
  <si>
    <t>IO322724113H</t>
  </si>
  <si>
    <t>IO340024113H</t>
  </si>
  <si>
    <t>FO420424113T</t>
  </si>
  <si>
    <t>IO322724113T</t>
  </si>
  <si>
    <t>FO440124113T</t>
  </si>
  <si>
    <t>IO340024113T</t>
  </si>
  <si>
    <t>신영플랜업ELS12113호</t>
  </si>
  <si>
    <t>KR6SY00037Q0</t>
  </si>
  <si>
    <t>FO130724115D</t>
  </si>
  <si>
    <t>IO132724115D</t>
  </si>
  <si>
    <t>FO330924115H</t>
  </si>
  <si>
    <t>IO332724115H</t>
  </si>
  <si>
    <t>FO430924115T</t>
  </si>
  <si>
    <t>IO332724115T</t>
  </si>
  <si>
    <t>신영플랜업ELS12115호</t>
  </si>
  <si>
    <t>KR6SY00037R8</t>
  </si>
  <si>
    <t>FO130724116D</t>
  </si>
  <si>
    <t>IO132724116D</t>
  </si>
  <si>
    <t>FO330924116H</t>
  </si>
  <si>
    <t>IO332724116H</t>
  </si>
  <si>
    <t>FO430924116T</t>
  </si>
  <si>
    <t>IO332724116T</t>
  </si>
  <si>
    <t>신영플랜업ELS12116호</t>
  </si>
  <si>
    <t>KR6SY00037S6</t>
  </si>
  <si>
    <t>FO130724117D</t>
  </si>
  <si>
    <t>IO132724117D</t>
  </si>
  <si>
    <t>FO330924117H</t>
  </si>
  <si>
    <t>IO332724117H</t>
  </si>
  <si>
    <t>FO430924117T</t>
  </si>
  <si>
    <t>IO332724117T</t>
  </si>
  <si>
    <t>신영플랜업ELS12117호</t>
  </si>
  <si>
    <t>KR6SY00038M7</t>
  </si>
  <si>
    <t>FO220724131D</t>
  </si>
  <si>
    <t>IO122724131D</t>
  </si>
  <si>
    <t>FO320524131H</t>
  </si>
  <si>
    <t>IO322724131H</t>
  </si>
  <si>
    <t>IO340024D31H</t>
  </si>
  <si>
    <t>FO420424D31T</t>
  </si>
  <si>
    <t>IO322724D31T</t>
  </si>
  <si>
    <t>FO440124D31T</t>
  </si>
  <si>
    <t>IO340024D31T</t>
  </si>
  <si>
    <t>신영플랜업사모ELS12131호</t>
  </si>
  <si>
    <t>KR6SY0003840</t>
  </si>
  <si>
    <t>FO130724119D</t>
  </si>
  <si>
    <t>IO132724119D</t>
  </si>
  <si>
    <t>FO330924119H</t>
  </si>
  <si>
    <t>IO332724119H</t>
  </si>
  <si>
    <t>FO430924119T</t>
  </si>
  <si>
    <t>IO332724119T</t>
  </si>
  <si>
    <t>신영플랜업ELS12119호</t>
  </si>
  <si>
    <t>KR6SY0003857</t>
  </si>
  <si>
    <t>FO130724120D</t>
  </si>
  <si>
    <t>IO132724120D</t>
  </si>
  <si>
    <t>FO330924120H</t>
  </si>
  <si>
    <t>IO332724120H</t>
  </si>
  <si>
    <t>FO430924120T</t>
  </si>
  <si>
    <t>IO332724120T</t>
  </si>
  <si>
    <t>신영플랜업ELS12120호</t>
  </si>
  <si>
    <t>KR6SY0003832</t>
  </si>
  <si>
    <t>FO120724118D</t>
  </si>
  <si>
    <t>IO122724118D</t>
  </si>
  <si>
    <t>FO320524118H</t>
  </si>
  <si>
    <t>IO322724118H</t>
  </si>
  <si>
    <t>IO340024118H</t>
  </si>
  <si>
    <t>FO420424118T</t>
  </si>
  <si>
    <t>IO322724118T</t>
  </si>
  <si>
    <t>FO440124118T</t>
  </si>
  <si>
    <t>IO340024118T</t>
  </si>
  <si>
    <t>신영플랜업ELS12118호</t>
  </si>
  <si>
    <t>KR6SY00038V8</t>
  </si>
  <si>
    <t>FO220724135D</t>
  </si>
  <si>
    <t>IO122724135D</t>
  </si>
  <si>
    <t>FO320524135H</t>
  </si>
  <si>
    <t>IO322724135H</t>
  </si>
  <si>
    <t>IO340024A35H</t>
  </si>
  <si>
    <t>FO420424135T</t>
  </si>
  <si>
    <t>IO322724135T</t>
  </si>
  <si>
    <t>FO440124A35T</t>
  </si>
  <si>
    <t>IO340024A35T</t>
  </si>
  <si>
    <t>신영플랜업사모ELS12135호</t>
  </si>
  <si>
    <t>KR6SY00038E4</t>
  </si>
  <si>
    <t>FO120724124D</t>
  </si>
  <si>
    <t>IO122724124D</t>
  </si>
  <si>
    <t>FO320524124H</t>
  </si>
  <si>
    <t>IO322724124H</t>
  </si>
  <si>
    <t>IO340024D24H</t>
  </si>
  <si>
    <t>FO420424D24T</t>
  </si>
  <si>
    <t>IO322724D24T</t>
  </si>
  <si>
    <t>FO440124A24T</t>
  </si>
  <si>
    <t>IO340024A24T</t>
  </si>
  <si>
    <t>신영플랜업ELS12124호</t>
  </si>
  <si>
    <t>KR6SY00038F1</t>
  </si>
  <si>
    <t>FO130724125D</t>
  </si>
  <si>
    <t>IO132724125D</t>
  </si>
  <si>
    <t>FO330924125H</t>
  </si>
  <si>
    <t>IO332724125H</t>
  </si>
  <si>
    <t>FO430924125T</t>
  </si>
  <si>
    <t>IO332724125T</t>
  </si>
  <si>
    <t>신영플랜업ELS12125호</t>
  </si>
  <si>
    <t>KR6SY00038G9</t>
  </si>
  <si>
    <t>FO130724126D</t>
  </si>
  <si>
    <t>IO132724126D</t>
  </si>
  <si>
    <t>FO330924126H</t>
  </si>
  <si>
    <t>IO332724126H</t>
  </si>
  <si>
    <t>FO430924126T</t>
  </si>
  <si>
    <t>IO332724126T</t>
  </si>
  <si>
    <t>신영플랜업ELS12126호</t>
  </si>
  <si>
    <t>KR6SY00038H7</t>
  </si>
  <si>
    <t>FO130724127D</t>
  </si>
  <si>
    <t>IO132724127D</t>
  </si>
  <si>
    <t>FO330924127H</t>
  </si>
  <si>
    <t>IO332724127H</t>
  </si>
  <si>
    <t>FO430924127T</t>
  </si>
  <si>
    <t>IO332724127T</t>
  </si>
  <si>
    <t>신영플랜업ELS12127호</t>
  </si>
  <si>
    <t>KR6SY00038L9</t>
  </si>
  <si>
    <t>FO120724130D</t>
  </si>
  <si>
    <t>IO122724130D</t>
  </si>
  <si>
    <t>FO320524130H</t>
  </si>
  <si>
    <t>IO322724130H</t>
  </si>
  <si>
    <t>IO340024D30H</t>
  </si>
  <si>
    <t>FO420424D30T</t>
  </si>
  <si>
    <t>IO322724D30T</t>
  </si>
  <si>
    <t>FO440124D30T</t>
  </si>
  <si>
    <t>IO340024D30T</t>
  </si>
  <si>
    <t>신영플랜업ELS12130호</t>
  </si>
  <si>
    <t>KR6SY00038K1</t>
  </si>
  <si>
    <t>FO130724129D</t>
  </si>
  <si>
    <t>IO132724129D</t>
  </si>
  <si>
    <t>FO330924129H</t>
  </si>
  <si>
    <t>IO332724129H</t>
  </si>
  <si>
    <t>FO430924129T</t>
  </si>
  <si>
    <t>IO332724129T</t>
  </si>
  <si>
    <t>신영플랜업ELS12129호</t>
  </si>
  <si>
    <t>KR6SY0003972</t>
  </si>
  <si>
    <t>FO220724142D</t>
  </si>
  <si>
    <t>IO122724142D</t>
  </si>
  <si>
    <t>FO320524142H</t>
  </si>
  <si>
    <t>IO322724142H</t>
  </si>
  <si>
    <t>IO340024D42H</t>
  </si>
  <si>
    <t>FO420424D42T</t>
  </si>
  <si>
    <t>IO322724D42T</t>
  </si>
  <si>
    <t>FO440124D42T</t>
  </si>
  <si>
    <t>IO340024D42T</t>
  </si>
  <si>
    <t>신영플랜업사모ELS12142호</t>
  </si>
  <si>
    <t>KR6SY00038W6</t>
  </si>
  <si>
    <t>FO120724132D</t>
  </si>
  <si>
    <t>IO122724132D</t>
  </si>
  <si>
    <t>FO320524132H</t>
  </si>
  <si>
    <t>IO322724132H</t>
  </si>
  <si>
    <t>IO340024A32H</t>
  </si>
  <si>
    <t>FO420424132T</t>
  </si>
  <si>
    <t>IO322724132T</t>
  </si>
  <si>
    <t>FO440124D32T</t>
  </si>
  <si>
    <t>IO340024D32T</t>
  </si>
  <si>
    <t>신영플랜업ELS12132호</t>
  </si>
  <si>
    <t>KR6SY00038X4</t>
  </si>
  <si>
    <t>FO130724133D</t>
  </si>
  <si>
    <t>IO132724133D</t>
  </si>
  <si>
    <t>FO330924133H</t>
  </si>
  <si>
    <t>IO332724133H</t>
  </si>
  <si>
    <t>FO430924133T</t>
  </si>
  <si>
    <t>IO332724133T</t>
  </si>
  <si>
    <t>신영플랜업ELS12133호</t>
  </si>
  <si>
    <t>FO420424A90T</t>
  </si>
  <si>
    <t>IO122724A90T</t>
  </si>
  <si>
    <t>FO420424B90T</t>
  </si>
  <si>
    <t>IO322724B90T</t>
  </si>
  <si>
    <t>FO420424C90T</t>
  </si>
  <si>
    <t>IO322724C90T</t>
  </si>
  <si>
    <t>신영OTC1190호A</t>
  </si>
  <si>
    <t>FO420424A91T</t>
  </si>
  <si>
    <t>IO122724A91T</t>
  </si>
  <si>
    <t>FO420424B91T</t>
  </si>
  <si>
    <t>IO322724B91T</t>
  </si>
  <si>
    <t>FO420424F91T</t>
  </si>
  <si>
    <t>IO322724F91T</t>
  </si>
  <si>
    <t>신영OTC1191호A</t>
  </si>
  <si>
    <t>FO420424A94T</t>
  </si>
  <si>
    <t>IO122724A94T</t>
  </si>
  <si>
    <t>FO420424B94T</t>
  </si>
  <si>
    <t>IO322724B94T</t>
  </si>
  <si>
    <t>FO420424D94T</t>
  </si>
  <si>
    <t>IO322724D94T</t>
  </si>
  <si>
    <t>신영OTC1194호A</t>
  </si>
  <si>
    <t>FO420424A97T</t>
  </si>
  <si>
    <t>IO122724A97T</t>
  </si>
  <si>
    <t>FO420424B97T</t>
  </si>
  <si>
    <t>IO322724B97T</t>
  </si>
  <si>
    <t>FO420424E97T</t>
  </si>
  <si>
    <t>IO322724E97T</t>
  </si>
  <si>
    <t>신영OTC1197호A</t>
  </si>
  <si>
    <t>KR6SY00036E8</t>
  </si>
  <si>
    <t>FO121324361D</t>
  </si>
  <si>
    <t>IO122724361D</t>
  </si>
  <si>
    <t>FO320924361H</t>
  </si>
  <si>
    <t>IO122724361H</t>
  </si>
  <si>
    <t>신영플랜업ELB361호</t>
  </si>
  <si>
    <t>KR6SY00036F5</t>
  </si>
  <si>
    <t>FO121324362D</t>
  </si>
  <si>
    <t>IO122724362D</t>
  </si>
  <si>
    <t>FO320924362H</t>
  </si>
  <si>
    <t>IO122724362H</t>
  </si>
  <si>
    <t>신영플랜업ELB362호</t>
  </si>
  <si>
    <t>KR6SY00036G3</t>
  </si>
  <si>
    <t>FO121324363D</t>
  </si>
  <si>
    <t>IO122724363D</t>
  </si>
  <si>
    <t>FO320924363H</t>
  </si>
  <si>
    <t>IO122724363H</t>
  </si>
  <si>
    <t>신영플랜업ELB363호</t>
  </si>
  <si>
    <t>KR6SY00036H1</t>
  </si>
  <si>
    <t>FO121324364D</t>
  </si>
  <si>
    <t>IO122724364D</t>
  </si>
  <si>
    <t>FO320924364H</t>
  </si>
  <si>
    <t>IO122724364H</t>
  </si>
  <si>
    <t>신영플랜업ELB364호</t>
  </si>
  <si>
    <t>KR6SY00037T4</t>
  </si>
  <si>
    <t>FO221324390D</t>
  </si>
  <si>
    <t>IO122724390D</t>
  </si>
  <si>
    <t>FO320524390H</t>
  </si>
  <si>
    <t>IO122724390H</t>
  </si>
  <si>
    <t>IO340024390H</t>
  </si>
  <si>
    <t>FO440124390T</t>
  </si>
  <si>
    <t>IO340024390T</t>
  </si>
  <si>
    <t>신영플랜업사모ELB390호</t>
  </si>
  <si>
    <t>KR6SY00036J7</t>
  </si>
  <si>
    <t>FO121324365D</t>
  </si>
  <si>
    <t>IO122724365D</t>
  </si>
  <si>
    <t>FO320524365H</t>
  </si>
  <si>
    <t>IO122724365H</t>
  </si>
  <si>
    <t>IO340024365H</t>
  </si>
  <si>
    <t>FO440124365T</t>
  </si>
  <si>
    <t>IO340024365T</t>
  </si>
  <si>
    <t>신영플랜업ELB365호</t>
  </si>
  <si>
    <t>KR6SY00036K5</t>
  </si>
  <si>
    <t>FO121324366D</t>
  </si>
  <si>
    <t>IO122724366D</t>
  </si>
  <si>
    <t>FO320524366H</t>
  </si>
  <si>
    <t>IO122724366H</t>
  </si>
  <si>
    <t>IO340024366H</t>
  </si>
  <si>
    <t>FO440124366T</t>
  </si>
  <si>
    <t>IO340024366T</t>
  </si>
  <si>
    <t>신영플랜업ELB366호</t>
  </si>
  <si>
    <t>KR6SY00036S8</t>
  </si>
  <si>
    <t>FO121324369D</t>
  </si>
  <si>
    <t>IO122724369D</t>
  </si>
  <si>
    <t>FO320924369H</t>
  </si>
  <si>
    <t>IO122724369H</t>
  </si>
  <si>
    <t>신영플랜업ELB369호</t>
  </si>
  <si>
    <t>KR6SY00036T6</t>
  </si>
  <si>
    <t>FO121324370D</t>
  </si>
  <si>
    <t>IO122724370D</t>
  </si>
  <si>
    <t>FO320924370H</t>
  </si>
  <si>
    <t>IO122724370H</t>
  </si>
  <si>
    <t>신영플랜업ELB370호</t>
  </si>
  <si>
    <t>KR6SY00036V2</t>
  </si>
  <si>
    <t>FO121324371D</t>
  </si>
  <si>
    <t>IO122724371D</t>
  </si>
  <si>
    <t>FO320924371H</t>
  </si>
  <si>
    <t>IO122724371H</t>
  </si>
  <si>
    <t>신영플랜업ELB371호</t>
  </si>
  <si>
    <t>KR6SY00036W0</t>
  </si>
  <si>
    <t>FO121324372D</t>
  </si>
  <si>
    <t>IO122724372D</t>
  </si>
  <si>
    <t>FO320924372H</t>
  </si>
  <si>
    <t>IO122724372H</t>
  </si>
  <si>
    <t>신영플랜업ELB372호</t>
  </si>
  <si>
    <t>KR6SY0003766</t>
  </si>
  <si>
    <t>FO121324C63D</t>
  </si>
  <si>
    <t>IO122724C63D</t>
  </si>
  <si>
    <t>FO320924D63H</t>
  </si>
  <si>
    <t>IO122724D63H</t>
  </si>
  <si>
    <t>신영플랜업ELB379호</t>
  </si>
  <si>
    <t>KR6SY0003774</t>
  </si>
  <si>
    <t>FO131324363D</t>
  </si>
  <si>
    <t>IO132724363D</t>
  </si>
  <si>
    <t>FO330924363H</t>
  </si>
  <si>
    <t>IO132724363H</t>
  </si>
  <si>
    <t>신영플랜업ELB380호</t>
  </si>
  <si>
    <t>KR6SY0003956</t>
  </si>
  <si>
    <t>FO221324A63D</t>
  </si>
  <si>
    <t>IO122724A63D</t>
  </si>
  <si>
    <t>FO320924B63H</t>
  </si>
  <si>
    <t>IO122724B63H</t>
  </si>
  <si>
    <t>신영플랜업사모ELB382호</t>
  </si>
  <si>
    <t>삼성자산운용</t>
  </si>
  <si>
    <t>KR6SY00037H9</t>
  </si>
  <si>
    <t>FO220724111D</t>
  </si>
  <si>
    <t>IO122724111D</t>
  </si>
  <si>
    <t>FO320924111H</t>
  </si>
  <si>
    <t>IO122724111H</t>
  </si>
  <si>
    <t>신영플랜업사모ELS12111호</t>
  </si>
  <si>
    <t>KR6SY00037J5</t>
  </si>
  <si>
    <t>FO220724112D</t>
  </si>
  <si>
    <t>IO122724112D</t>
  </si>
  <si>
    <t>FO320924112H</t>
  </si>
  <si>
    <t>IO122724112H</t>
  </si>
  <si>
    <t>신영플랜업사모ELS12112호</t>
  </si>
  <si>
    <t>KR6SY0003964</t>
  </si>
  <si>
    <t>FO220724141D</t>
  </si>
  <si>
    <t>IO122724141D</t>
  </si>
  <si>
    <t>FO320924141H</t>
  </si>
  <si>
    <t>IO122724141H</t>
  </si>
  <si>
    <t>신영플랜업사모ELS12141호</t>
  </si>
  <si>
    <t>KR6SY0003980</t>
  </si>
  <si>
    <t>FO220724143D</t>
  </si>
  <si>
    <t>IO122724143D</t>
  </si>
  <si>
    <t>FO320924143H</t>
  </si>
  <si>
    <t>IO122724143H</t>
  </si>
  <si>
    <t>신영플랜업사모ELS12143호</t>
  </si>
  <si>
    <t>KR6SY0003907</t>
  </si>
  <si>
    <t>FO130724136D</t>
  </si>
  <si>
    <t>IO132724136D</t>
  </si>
  <si>
    <t>FO330924136H</t>
  </si>
  <si>
    <t>IO332724136H</t>
  </si>
  <si>
    <t>FO430924136T</t>
  </si>
  <si>
    <t>IO332724136T</t>
  </si>
  <si>
    <t>신영플랜업ELS12136호</t>
  </si>
  <si>
    <t>Eli Lilly  &amp; co.</t>
  </si>
  <si>
    <t>SPLLY</t>
  </si>
  <si>
    <t>KR6SY0003915</t>
  </si>
  <si>
    <t>FO130724137D</t>
  </si>
  <si>
    <t>IO132724137D</t>
  </si>
  <si>
    <t>FO330924137H</t>
  </si>
  <si>
    <t>IO332724137H</t>
  </si>
  <si>
    <t>FO430924137T</t>
  </si>
  <si>
    <t>IO332724137T</t>
  </si>
  <si>
    <t>신영플랜업ELS12137호</t>
  </si>
  <si>
    <t>KR6SY0003949</t>
  </si>
  <si>
    <t>FO130724139D</t>
  </si>
  <si>
    <t>IO132724139D</t>
  </si>
  <si>
    <t>FO330924139H</t>
  </si>
  <si>
    <t>IO332724139H</t>
  </si>
  <si>
    <t>FO430924139T</t>
  </si>
  <si>
    <t>IO332724139T</t>
  </si>
  <si>
    <t>신영플랜업ELS12139호</t>
  </si>
  <si>
    <t>KR6SY0003931</t>
  </si>
  <si>
    <t>FO120724140D</t>
  </si>
  <si>
    <t>IO122724140D</t>
  </si>
  <si>
    <t>FO320524140H</t>
  </si>
  <si>
    <t>IO322724140H</t>
  </si>
  <si>
    <t>IO340024A40H</t>
  </si>
  <si>
    <t>FO420424D40T</t>
  </si>
  <si>
    <t>IO322724D40T</t>
  </si>
  <si>
    <t>FO440124A40T</t>
  </si>
  <si>
    <t>IO340024A40T</t>
  </si>
  <si>
    <t>신영플랜업ELS12140호</t>
  </si>
  <si>
    <t>Calcuating...</t>
    <phoneticPr fontId="86" type="noConversion"/>
  </si>
  <si>
    <t>Worst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</si>
</sst>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3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_(&quot;$&quot;* #,##0_);_(&quot;$&quot;* \(#,##0\);_(&quot;$&quot;* &quot;-&quot;_);_(@_)"/>
    <numFmt numFmtId="181" formatCode="_(&quot;$&quot;* #,##0.00_);_(&quot;$&quot;* \(#,##0.00\);_(&quot;$&quot;* &quot;-&quot;??_);_(@_)"/>
    <numFmt numFmtId="182" formatCode="0.0000_ "/>
    <numFmt numFmtId="183" formatCode="_-* #,##0.00_-;\-* #,##0.00_-;_-* &quot;-&quot;_-;_-@_-"/>
    <numFmt numFmtId="184" formatCode="0.0000%"/>
    <numFmt numFmtId="185" formatCode="0.00000%"/>
    <numFmt numFmtId="186" formatCode="0.00_ "/>
    <numFmt numFmtId="187" formatCode="#,##0_ "/>
    <numFmt numFmtId="188" formatCode="0_);[Red]\(0\)"/>
    <numFmt numFmtId="189" formatCode="0.0%"/>
    <numFmt numFmtId="190" formatCode="0.000_ "/>
    <numFmt numFmtId="191" formatCode="0_ "/>
    <numFmt numFmtId="192" formatCode="#,##0.00_ "/>
    <numFmt numFmtId="193" formatCode="yy&quot;/&quot;m&quot;/&quot;d;@"/>
    <numFmt numFmtId="194" formatCode="_ * #,##0_ ;_ * \-#,##0_ ;_ * &quot;-&quot;_ ;_ @_ "/>
    <numFmt numFmtId="195" formatCode="_ * #,##0.00_ ;_ * \-#,##0.00_ ;_ * &quot;-&quot;??_ ;_ @_ "/>
    <numFmt numFmtId="196" formatCode="h:mm:ss;@"/>
    <numFmt numFmtId="197" formatCode="0.000%"/>
    <numFmt numFmtId="198" formatCode="#,##0.0000_ "/>
    <numFmt numFmtId="199" formatCode="0.000_);[Red]\(0.000\)"/>
    <numFmt numFmtId="200" formatCode="0.00_);[Red]\(0.00\)"/>
    <numFmt numFmtId="201" formatCode="#,##0.00000_ "/>
    <numFmt numFmtId="202" formatCode="#,##0.000_ "/>
    <numFmt numFmtId="203" formatCode="#,##0.00000000_ "/>
    <numFmt numFmtId="204" formatCode="_([$€-2]* #,##0.00_);_([$€-2]* \(#,##0.00\);_([$€-2]* &quot;-&quot;??_)"/>
    <numFmt numFmtId="205" formatCode="#,##0.00_);\(#,##0.00\)"/>
    <numFmt numFmtId="206" formatCode="0.000000"/>
    <numFmt numFmtId="207" formatCode="0.00000000%"/>
    <numFmt numFmtId="208" formatCode="#,##0.0000000_ "/>
  </numFmts>
  <fonts count="105" x14ac:knownFonts="1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8"/>
      <name val="돋움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indexed="8"/>
      <name val="돋움"/>
      <family val="3"/>
      <charset val="129"/>
    </font>
    <font>
      <b/>
      <sz val="10"/>
      <name val="맑은 고딕"/>
      <family val="3"/>
      <charset val="129"/>
    </font>
    <font>
      <sz val="10"/>
      <color theme="1"/>
      <name val="돋움"/>
      <family val="3"/>
      <charset val="129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u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rgb="FF080808"/>
      <name val="맑은 고딕"/>
      <family val="3"/>
      <charset val="129"/>
    </font>
    <font>
      <b/>
      <sz val="10"/>
      <color rgb="FF080808"/>
      <name val="맑은 고딕"/>
      <family val="3"/>
      <charset val="129"/>
    </font>
    <font>
      <b/>
      <u/>
      <sz val="10"/>
      <color rgb="FF080808"/>
      <name val="맑은 고딕"/>
      <family val="3"/>
      <charset val="129"/>
    </font>
    <font>
      <b/>
      <u/>
      <sz val="14"/>
      <color rgb="FF080808"/>
      <name val="맑은 고딕"/>
      <family val="3"/>
      <charset val="129"/>
    </font>
    <font>
      <u/>
      <sz val="10"/>
      <color theme="10"/>
      <name val="돋움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10"/>
      <color rgb="FF006100"/>
      <name val="맑은 고딕"/>
      <family val="2"/>
      <charset val="129"/>
    </font>
    <font>
      <sz val="10"/>
      <color rgb="FF9C0006"/>
      <name val="맑은 고딕"/>
      <family val="2"/>
      <charset val="129"/>
    </font>
    <font>
      <sz val="10"/>
      <color rgb="FF9C6500"/>
      <name val="맑은 고딕"/>
      <family val="2"/>
      <charset val="129"/>
    </font>
    <font>
      <sz val="10"/>
      <color rgb="FF3F3F76"/>
      <name val="맑은 고딕"/>
      <family val="2"/>
      <charset val="129"/>
    </font>
    <font>
      <b/>
      <sz val="10"/>
      <color rgb="FF3F3F3F"/>
      <name val="맑은 고딕"/>
      <family val="2"/>
      <charset val="129"/>
    </font>
    <font>
      <b/>
      <sz val="10"/>
      <color rgb="FFFA7D00"/>
      <name val="맑은 고딕"/>
      <family val="2"/>
      <charset val="129"/>
    </font>
    <font>
      <sz val="10"/>
      <color rgb="FFFA7D00"/>
      <name val="맑은 고딕"/>
      <family val="2"/>
      <charset val="129"/>
    </font>
    <font>
      <b/>
      <sz val="10"/>
      <color theme="0"/>
      <name val="맑은 고딕"/>
      <family val="2"/>
      <charset val="129"/>
    </font>
    <font>
      <sz val="10"/>
      <color rgb="FFFF0000"/>
      <name val="맑은 고딕"/>
      <family val="2"/>
      <charset val="129"/>
    </font>
    <font>
      <i/>
      <sz val="10"/>
      <color rgb="FF7F7F7F"/>
      <name val="맑은 고딕"/>
      <family val="2"/>
      <charset val="129"/>
    </font>
    <font>
      <b/>
      <sz val="10"/>
      <color theme="1"/>
      <name val="맑은 고딕"/>
      <family val="2"/>
      <charset val="129"/>
    </font>
    <font>
      <sz val="10"/>
      <color theme="0"/>
      <name val="맑은 고딕"/>
      <family val="2"/>
      <charset val="129"/>
    </font>
    <font>
      <b/>
      <sz val="11"/>
      <color indexed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name val="돋움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rgb="FF000000"/>
      <name val="굴림"/>
      <family val="3"/>
      <charset val="129"/>
    </font>
    <font>
      <b/>
      <sz val="10"/>
      <color theme="1"/>
      <name val="맑은 고딕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theme="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u/>
      <sz val="18"/>
      <color rgb="FF080808"/>
      <name val="맑은 고딕"/>
      <family val="3"/>
      <charset val="129"/>
    </font>
    <font>
      <b/>
      <u val="singleAccounting"/>
      <sz val="10"/>
      <color rgb="FF080808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theme="0" tint="-0.34998626667073579"/>
      <name val="맑은 고딕"/>
      <family val="3"/>
      <charset val="129"/>
    </font>
    <font>
      <sz val="10"/>
      <color theme="0" tint="-0.34998626667073579"/>
      <name val="맑은 고딕"/>
      <family val="3"/>
      <charset val="129"/>
    </font>
    <font>
      <b/>
      <u/>
      <sz val="1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  <scheme val="minor"/>
    </font>
    <font>
      <strike/>
      <sz val="10"/>
      <color rgb="FF080808"/>
      <name val="맑은 고딕"/>
      <family val="3"/>
      <charset val="129"/>
    </font>
    <font>
      <b/>
      <u val="singleAccounting"/>
      <sz val="10"/>
      <color rgb="FFFF0000"/>
      <name val="맑은 고딕"/>
      <family val="3"/>
      <charset val="129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1"/>
      <color theme="0" tint="-0.34998626667073579"/>
      <name val="맑은 고딕"/>
      <family val="3"/>
      <charset val="129"/>
    </font>
    <font>
      <sz val="11"/>
      <color theme="0" tint="-0.34998626667073579"/>
      <name val="맑은 고딕"/>
      <family val="3"/>
      <charset val="129"/>
      <scheme val="minor"/>
    </font>
  </fonts>
  <fills count="88">
    <fill>
      <patternFill patternType="none"/>
    </fill>
    <fill>
      <patternFill patternType="gray125"/>
    </fill>
    <fill>
      <patternFill patternType="solid">
        <fgColor indexed="8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131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</borders>
  <cellStyleXfs count="57262">
    <xf numFmtId="204" fontId="0" fillId="0" borderId="0">
      <alignment vertical="center"/>
    </xf>
    <xf numFmtId="204" fontId="17" fillId="2" borderId="0"/>
    <xf numFmtId="194" fontId="17" fillId="0" borderId="0" applyFont="0" applyFill="0" applyBorder="0" applyAlignment="0" applyProtection="0"/>
    <xf numFmtId="195" fontId="17" fillId="0" borderId="0" applyFont="0" applyFill="0" applyBorder="0" applyAlignment="0" applyProtection="0"/>
    <xf numFmtId="180" fontId="17" fillId="0" borderId="0" applyFont="0" applyFill="0" applyBorder="0" applyAlignment="0" applyProtection="0"/>
    <xf numFmtId="181" fontId="17" fillId="0" borderId="0" applyFont="0" applyFill="0" applyBorder="0" applyAlignment="0" applyProtection="0"/>
    <xf numFmtId="10" fontId="17" fillId="0" borderId="1" applyFont="0" applyFill="0" applyBorder="0" applyAlignment="0" applyProtection="0"/>
    <xf numFmtId="9" fontId="22" fillId="0" borderId="0" applyFont="0" applyFill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204" fontId="36" fillId="0" borderId="0" applyNumberFormat="0" applyFill="0" applyBorder="0" applyAlignment="0" applyProtection="0">
      <alignment vertical="top"/>
      <protection locked="0"/>
    </xf>
    <xf numFmtId="179" fontId="24" fillId="0" borderId="0" applyFont="0" applyFill="0" applyBorder="0" applyAlignment="0" applyProtection="0">
      <alignment vertical="center"/>
    </xf>
    <xf numFmtId="178" fontId="24" fillId="0" borderId="0" applyFont="0" applyFill="0" applyBorder="0" applyAlignment="0" applyProtection="0">
      <alignment vertical="center"/>
    </xf>
    <xf numFmtId="176" fontId="24" fillId="0" borderId="0" applyFont="0" applyFill="0" applyBorder="0" applyAlignment="0" applyProtection="0">
      <alignment vertical="center"/>
    </xf>
    <xf numFmtId="204" fontId="37" fillId="0" borderId="0" applyNumberFormat="0" applyFill="0" applyBorder="0" applyAlignment="0" applyProtection="0">
      <alignment vertical="center"/>
    </xf>
    <xf numFmtId="204" fontId="38" fillId="0" borderId="20" applyNumberFormat="0" applyFill="0" applyAlignment="0" applyProtection="0">
      <alignment vertical="center"/>
    </xf>
    <xf numFmtId="204" fontId="39" fillId="0" borderId="21" applyNumberFormat="0" applyFill="0" applyAlignment="0" applyProtection="0">
      <alignment vertical="center"/>
    </xf>
    <xf numFmtId="204" fontId="40" fillId="0" borderId="22" applyNumberFormat="0" applyFill="0" applyAlignment="0" applyProtection="0">
      <alignment vertical="center"/>
    </xf>
    <xf numFmtId="204" fontId="40" fillId="0" borderId="0" applyNumberFormat="0" applyFill="0" applyBorder="0" applyAlignment="0" applyProtection="0">
      <alignment vertical="center"/>
    </xf>
    <xf numFmtId="204" fontId="41" fillId="34" borderId="0" applyNumberFormat="0" applyBorder="0" applyAlignment="0" applyProtection="0">
      <alignment vertical="center"/>
    </xf>
    <xf numFmtId="204" fontId="42" fillId="29" borderId="0" applyNumberFormat="0" applyBorder="0" applyAlignment="0" applyProtection="0">
      <alignment vertical="center"/>
    </xf>
    <xf numFmtId="204" fontId="43" fillId="31" borderId="0" applyNumberFormat="0" applyBorder="0" applyAlignment="0" applyProtection="0">
      <alignment vertical="center"/>
    </xf>
    <xf numFmtId="204" fontId="44" fillId="33" borderId="15" applyNumberFormat="0" applyAlignment="0" applyProtection="0">
      <alignment vertical="center"/>
    </xf>
    <xf numFmtId="204" fontId="45" fillId="28" borderId="23" applyNumberFormat="0" applyAlignment="0" applyProtection="0">
      <alignment vertical="center"/>
    </xf>
    <xf numFmtId="204" fontId="46" fillId="28" borderId="15" applyNumberFormat="0" applyAlignment="0" applyProtection="0">
      <alignment vertical="center"/>
    </xf>
    <xf numFmtId="204" fontId="47" fillId="0" borderId="18" applyNumberFormat="0" applyFill="0" applyAlignment="0" applyProtection="0">
      <alignment vertical="center"/>
    </xf>
    <xf numFmtId="204" fontId="48" fillId="32" borderId="17" applyNumberFormat="0" applyAlignment="0" applyProtection="0">
      <alignment vertical="center"/>
    </xf>
    <xf numFmtId="204" fontId="49" fillId="0" borderId="0" applyNumberFormat="0" applyFill="0" applyBorder="0" applyAlignment="0" applyProtection="0">
      <alignment vertical="center"/>
    </xf>
    <xf numFmtId="204" fontId="24" fillId="30" borderId="16" applyNumberFormat="0" applyFont="0" applyAlignment="0" applyProtection="0">
      <alignment vertical="center"/>
    </xf>
    <xf numFmtId="204" fontId="50" fillId="0" borderId="0" applyNumberFormat="0" applyFill="0" applyBorder="0" applyAlignment="0" applyProtection="0">
      <alignment vertical="center"/>
    </xf>
    <xf numFmtId="204" fontId="51" fillId="0" borderId="19" applyNumberFormat="0" applyFill="0" applyAlignment="0" applyProtection="0">
      <alignment vertical="center"/>
    </xf>
    <xf numFmtId="204" fontId="52" fillId="22" borderId="0" applyNumberFormat="0" applyBorder="0" applyAlignment="0" applyProtection="0">
      <alignment vertical="center"/>
    </xf>
    <xf numFmtId="204" fontId="14" fillId="4" borderId="0" applyNumberFormat="0" applyBorder="0" applyAlignment="0" applyProtection="0">
      <alignment vertical="center"/>
    </xf>
    <xf numFmtId="204" fontId="14" fillId="10" borderId="0" applyNumberFormat="0" applyBorder="0" applyAlignment="0" applyProtection="0">
      <alignment vertical="center"/>
    </xf>
    <xf numFmtId="204" fontId="52" fillId="16" borderId="0" applyNumberFormat="0" applyBorder="0" applyAlignment="0" applyProtection="0">
      <alignment vertical="center"/>
    </xf>
    <xf numFmtId="204" fontId="52" fillId="23" borderId="0" applyNumberFormat="0" applyBorder="0" applyAlignment="0" applyProtection="0">
      <alignment vertical="center"/>
    </xf>
    <xf numFmtId="204" fontId="14" fillId="5" borderId="0" applyNumberFormat="0" applyBorder="0" applyAlignment="0" applyProtection="0">
      <alignment vertical="center"/>
    </xf>
    <xf numFmtId="204" fontId="14" fillId="11" borderId="0" applyNumberFormat="0" applyBorder="0" applyAlignment="0" applyProtection="0">
      <alignment vertical="center"/>
    </xf>
    <xf numFmtId="204" fontId="52" fillId="17" borderId="0" applyNumberFormat="0" applyBorder="0" applyAlignment="0" applyProtection="0">
      <alignment vertical="center"/>
    </xf>
    <xf numFmtId="204" fontId="52" fillId="24" borderId="0" applyNumberFormat="0" applyBorder="0" applyAlignment="0" applyProtection="0">
      <alignment vertical="center"/>
    </xf>
    <xf numFmtId="204" fontId="14" fillId="6" borderId="0" applyNumberFormat="0" applyBorder="0" applyAlignment="0" applyProtection="0">
      <alignment vertical="center"/>
    </xf>
    <xf numFmtId="204" fontId="14" fillId="12" borderId="0" applyNumberFormat="0" applyBorder="0" applyAlignment="0" applyProtection="0">
      <alignment vertical="center"/>
    </xf>
    <xf numFmtId="204" fontId="52" fillId="18" borderId="0" applyNumberFormat="0" applyBorder="0" applyAlignment="0" applyProtection="0">
      <alignment vertical="center"/>
    </xf>
    <xf numFmtId="204" fontId="52" fillId="25" borderId="0" applyNumberFormat="0" applyBorder="0" applyAlignment="0" applyProtection="0">
      <alignment vertical="center"/>
    </xf>
    <xf numFmtId="204" fontId="14" fillId="7" borderId="0" applyNumberFormat="0" applyBorder="0" applyAlignment="0" applyProtection="0">
      <alignment vertical="center"/>
    </xf>
    <xf numFmtId="204" fontId="14" fillId="13" borderId="0" applyNumberFormat="0" applyBorder="0" applyAlignment="0" applyProtection="0">
      <alignment vertical="center"/>
    </xf>
    <xf numFmtId="204" fontId="52" fillId="19" borderId="0" applyNumberFormat="0" applyBorder="0" applyAlignment="0" applyProtection="0">
      <alignment vertical="center"/>
    </xf>
    <xf numFmtId="204" fontId="52" fillId="26" borderId="0" applyNumberFormat="0" applyBorder="0" applyAlignment="0" applyProtection="0">
      <alignment vertical="center"/>
    </xf>
    <xf numFmtId="204" fontId="14" fillId="8" borderId="0" applyNumberFormat="0" applyBorder="0" applyAlignment="0" applyProtection="0">
      <alignment vertical="center"/>
    </xf>
    <xf numFmtId="204" fontId="14" fillId="14" borderId="0" applyNumberFormat="0" applyBorder="0" applyAlignment="0" applyProtection="0">
      <alignment vertical="center"/>
    </xf>
    <xf numFmtId="204" fontId="52" fillId="20" borderId="0" applyNumberFormat="0" applyBorder="0" applyAlignment="0" applyProtection="0">
      <alignment vertical="center"/>
    </xf>
    <xf numFmtId="204" fontId="52" fillId="27" borderId="0" applyNumberFormat="0" applyBorder="0" applyAlignment="0" applyProtection="0">
      <alignment vertical="center"/>
    </xf>
    <xf numFmtId="204" fontId="14" fillId="9" borderId="0" applyNumberFormat="0" applyBorder="0" applyAlignment="0" applyProtection="0">
      <alignment vertical="center"/>
    </xf>
    <xf numFmtId="204" fontId="14" fillId="15" borderId="0" applyNumberFormat="0" applyBorder="0" applyAlignment="0" applyProtection="0">
      <alignment vertical="center"/>
    </xf>
    <xf numFmtId="204" fontId="52" fillId="21" borderId="0" applyNumberFormat="0" applyBorder="0" applyAlignment="0" applyProtection="0">
      <alignment vertical="center"/>
    </xf>
    <xf numFmtId="204" fontId="36" fillId="0" borderId="0" applyNumberFormat="0" applyFill="0" applyBorder="0" applyAlignment="0" applyProtection="0">
      <alignment vertical="top"/>
      <protection locked="0"/>
    </xf>
    <xf numFmtId="204" fontId="36" fillId="0" borderId="0" applyNumberFormat="0" applyFill="0" applyBorder="0" applyAlignment="0" applyProtection="0">
      <alignment vertical="top"/>
      <protection locked="0"/>
    </xf>
    <xf numFmtId="204" fontId="54" fillId="40" borderId="0" applyNumberFormat="0" applyBorder="0" applyAlignment="0" applyProtection="0">
      <alignment vertical="center"/>
    </xf>
    <xf numFmtId="204" fontId="54" fillId="41" borderId="0" applyNumberFormat="0" applyBorder="0" applyAlignment="0" applyProtection="0">
      <alignment vertical="center"/>
    </xf>
    <xf numFmtId="204" fontId="54" fillId="42" borderId="0" applyNumberFormat="0" applyBorder="0" applyAlignment="0" applyProtection="0">
      <alignment vertical="center"/>
    </xf>
    <xf numFmtId="204" fontId="54" fillId="43" borderId="0" applyNumberFormat="0" applyBorder="0" applyAlignment="0" applyProtection="0">
      <alignment vertical="center"/>
    </xf>
    <xf numFmtId="204" fontId="54" fillId="44" borderId="0" applyNumberFormat="0" applyBorder="0" applyAlignment="0" applyProtection="0">
      <alignment vertical="center"/>
    </xf>
    <xf numFmtId="204" fontId="54" fillId="45" borderId="0" applyNumberFormat="0" applyBorder="0" applyAlignment="0" applyProtection="0">
      <alignment vertical="center"/>
    </xf>
    <xf numFmtId="204" fontId="54" fillId="46" borderId="0" applyNumberFormat="0" applyBorder="0" applyAlignment="0" applyProtection="0">
      <alignment vertical="center"/>
    </xf>
    <xf numFmtId="204" fontId="54" fillId="47" borderId="0" applyNumberFormat="0" applyBorder="0" applyAlignment="0" applyProtection="0">
      <alignment vertical="center"/>
    </xf>
    <xf numFmtId="204" fontId="54" fillId="48" borderId="0" applyNumberFormat="0" applyBorder="0" applyAlignment="0" applyProtection="0">
      <alignment vertical="center"/>
    </xf>
    <xf numFmtId="204" fontId="54" fillId="43" borderId="0" applyNumberFormat="0" applyBorder="0" applyAlignment="0" applyProtection="0">
      <alignment vertical="center"/>
    </xf>
    <xf numFmtId="204" fontId="54" fillId="46" borderId="0" applyNumberFormat="0" applyBorder="0" applyAlignment="0" applyProtection="0">
      <alignment vertical="center"/>
    </xf>
    <xf numFmtId="204" fontId="54" fillId="49" borderId="0" applyNumberFormat="0" applyBorder="0" applyAlignment="0" applyProtection="0">
      <alignment vertical="center"/>
    </xf>
    <xf numFmtId="204" fontId="55" fillId="50" borderId="0" applyNumberFormat="0" applyBorder="0" applyAlignment="0" applyProtection="0">
      <alignment vertical="center"/>
    </xf>
    <xf numFmtId="204" fontId="55" fillId="47" borderId="0" applyNumberFormat="0" applyBorder="0" applyAlignment="0" applyProtection="0">
      <alignment vertical="center"/>
    </xf>
    <xf numFmtId="204" fontId="55" fillId="48" borderId="0" applyNumberFormat="0" applyBorder="0" applyAlignment="0" applyProtection="0">
      <alignment vertical="center"/>
    </xf>
    <xf numFmtId="204" fontId="55" fillId="51" borderId="0" applyNumberFormat="0" applyBorder="0" applyAlignment="0" applyProtection="0">
      <alignment vertical="center"/>
    </xf>
    <xf numFmtId="204" fontId="55" fillId="52" borderId="0" applyNumberFormat="0" applyBorder="0" applyAlignment="0" applyProtection="0">
      <alignment vertical="center"/>
    </xf>
    <xf numFmtId="204" fontId="55" fillId="53" borderId="0" applyNumberFormat="0" applyBorder="0" applyAlignment="0" applyProtection="0">
      <alignment vertical="center"/>
    </xf>
    <xf numFmtId="204" fontId="55" fillId="54" borderId="0" applyNumberFormat="0" applyBorder="0" applyAlignment="0" applyProtection="0">
      <alignment vertical="center"/>
    </xf>
    <xf numFmtId="204" fontId="55" fillId="55" borderId="0" applyNumberFormat="0" applyBorder="0" applyAlignment="0" applyProtection="0">
      <alignment vertical="center"/>
    </xf>
    <xf numFmtId="204" fontId="55" fillId="56" borderId="0" applyNumberFormat="0" applyBorder="0" applyAlignment="0" applyProtection="0">
      <alignment vertical="center"/>
    </xf>
    <xf numFmtId="204" fontId="55" fillId="51" borderId="0" applyNumberFormat="0" applyBorder="0" applyAlignment="0" applyProtection="0">
      <alignment vertical="center"/>
    </xf>
    <xf numFmtId="204" fontId="55" fillId="52" borderId="0" applyNumberFormat="0" applyBorder="0" applyAlignment="0" applyProtection="0">
      <alignment vertical="center"/>
    </xf>
    <xf numFmtId="204" fontId="55" fillId="57" borderId="0" applyNumberFormat="0" applyBorder="0" applyAlignment="0" applyProtection="0">
      <alignment vertical="center"/>
    </xf>
    <xf numFmtId="204" fontId="57" fillId="0" borderId="0" applyNumberFormat="0" applyFill="0" applyBorder="0" applyAlignment="0" applyProtection="0">
      <alignment vertical="center"/>
    </xf>
    <xf numFmtId="204" fontId="58" fillId="58" borderId="37" applyNumberFormat="0" applyAlignment="0" applyProtection="0">
      <alignment vertical="center"/>
    </xf>
    <xf numFmtId="204" fontId="59" fillId="41" borderId="0" applyNumberFormat="0" applyBorder="0" applyAlignment="0" applyProtection="0">
      <alignment vertical="center"/>
    </xf>
    <xf numFmtId="204" fontId="56" fillId="61" borderId="36" applyNumberFormat="0" applyFont="0" applyAlignment="0" applyProtection="0">
      <alignment vertical="center"/>
    </xf>
    <xf numFmtId="204" fontId="60" fillId="60" borderId="0" applyNumberFormat="0" applyBorder="0" applyAlignment="0" applyProtection="0">
      <alignment vertical="center"/>
    </xf>
    <xf numFmtId="204" fontId="61" fillId="0" borderId="0" applyNumberFormat="0" applyFill="0" applyBorder="0" applyAlignment="0" applyProtection="0">
      <alignment vertical="center"/>
    </xf>
    <xf numFmtId="204" fontId="62" fillId="59" borderId="38" applyNumberFormat="0" applyAlignment="0" applyProtection="0">
      <alignment vertical="center"/>
    </xf>
    <xf numFmtId="204" fontId="63" fillId="0" borderId="44" applyNumberFormat="0" applyFill="0" applyAlignment="0" applyProtection="0">
      <alignment vertical="center"/>
    </xf>
    <xf numFmtId="204" fontId="53" fillId="0" borderId="43" applyNumberFormat="0" applyFill="0" applyAlignment="0" applyProtection="0">
      <alignment vertical="center"/>
    </xf>
    <xf numFmtId="204" fontId="64" fillId="45" borderId="37" applyNumberFormat="0" applyAlignment="0" applyProtection="0">
      <alignment vertical="center"/>
    </xf>
    <xf numFmtId="204" fontId="66" fillId="0" borderId="0" applyNumberFormat="0" applyFill="0" applyBorder="0" applyAlignment="0" applyProtection="0">
      <alignment vertical="center"/>
    </xf>
    <xf numFmtId="204" fontId="65" fillId="0" borderId="39" applyNumberFormat="0" applyFill="0" applyAlignment="0" applyProtection="0">
      <alignment vertical="center"/>
    </xf>
    <xf numFmtId="204" fontId="67" fillId="0" borderId="40" applyNumberFormat="0" applyFill="0" applyAlignment="0" applyProtection="0">
      <alignment vertical="center"/>
    </xf>
    <xf numFmtId="204" fontId="68" fillId="0" borderId="41" applyNumberFormat="0" applyFill="0" applyAlignment="0" applyProtection="0">
      <alignment vertical="center"/>
    </xf>
    <xf numFmtId="204" fontId="68" fillId="0" borderId="0" applyNumberFormat="0" applyFill="0" applyBorder="0" applyAlignment="0" applyProtection="0">
      <alignment vertical="center"/>
    </xf>
    <xf numFmtId="204" fontId="69" fillId="42" borderId="0" applyNumberFormat="0" applyBorder="0" applyAlignment="0" applyProtection="0">
      <alignment vertical="center"/>
    </xf>
    <xf numFmtId="204" fontId="70" fillId="58" borderId="42" applyNumberFormat="0" applyAlignment="0" applyProtection="0">
      <alignment vertical="center"/>
    </xf>
    <xf numFmtId="177" fontId="71" fillId="0" borderId="0" applyFont="0" applyFill="0" applyBorder="0" applyAlignment="0" applyProtection="0">
      <alignment vertical="center"/>
    </xf>
    <xf numFmtId="204" fontId="36" fillId="0" borderId="0" applyNumberFormat="0" applyFill="0" applyBorder="0" applyAlignment="0" applyProtection="0">
      <alignment vertical="top"/>
      <protection locked="0"/>
    </xf>
    <xf numFmtId="177" fontId="25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204" fontId="17" fillId="0" borderId="0"/>
    <xf numFmtId="204" fontId="12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56" fillId="0" borderId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6" fillId="0" borderId="0" applyFont="0" applyFill="0" applyBorder="0" applyAlignment="0" applyProtection="0"/>
    <xf numFmtId="177" fontId="56" fillId="0" borderId="0" applyFont="0" applyFill="0" applyBorder="0" applyAlignment="0" applyProtection="0"/>
    <xf numFmtId="177" fontId="56" fillId="0" borderId="0" applyFont="0" applyFill="0" applyBorder="0" applyAlignment="0" applyProtection="0"/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6" fillId="0" borderId="0"/>
    <xf numFmtId="0" fontId="56" fillId="0" borderId="0"/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177" fontId="54" fillId="0" borderId="0" applyFont="0" applyFill="0" applyBorder="0" applyAlignment="0" applyProtection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6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90" fillId="0" borderId="0">
      <alignment vertical="center"/>
    </xf>
    <xf numFmtId="0" fontId="56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9" fontId="56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77" fontId="10" fillId="0" borderId="0" applyFon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</cellStyleXfs>
  <cellXfs count="868">
    <xf numFmtId="204" fontId="0" fillId="0" borderId="0" xfId="0">
      <alignment vertical="center"/>
    </xf>
    <xf numFmtId="204" fontId="26" fillId="0" borderId="0" xfId="0" applyFont="1">
      <alignment vertical="center"/>
    </xf>
    <xf numFmtId="193" fontId="26" fillId="0" borderId="0" xfId="0" applyNumberFormat="1" applyFont="1">
      <alignment vertical="center"/>
    </xf>
    <xf numFmtId="9" fontId="26" fillId="0" borderId="0" xfId="0" applyNumberFormat="1" applyFont="1">
      <alignment vertical="center"/>
    </xf>
    <xf numFmtId="204" fontId="32" fillId="0" borderId="0" xfId="0" applyFont="1">
      <alignment vertical="center"/>
    </xf>
    <xf numFmtId="204" fontId="33" fillId="0" borderId="0" xfId="0" applyFont="1">
      <alignment vertical="center"/>
    </xf>
    <xf numFmtId="191" fontId="35" fillId="0" borderId="0" xfId="0" applyNumberFormat="1" applyFont="1" applyAlignment="1">
      <alignment horizontal="centerContinuous" vertical="center"/>
    </xf>
    <xf numFmtId="204" fontId="34" fillId="0" borderId="0" xfId="0" applyFont="1">
      <alignment vertical="center"/>
    </xf>
    <xf numFmtId="184" fontId="32" fillId="0" borderId="0" xfId="0" applyNumberFormat="1" applyFont="1">
      <alignment vertical="center"/>
    </xf>
    <xf numFmtId="10" fontId="32" fillId="0" borderId="0" xfId="0" applyNumberFormat="1" applyFont="1">
      <alignment vertical="center"/>
    </xf>
    <xf numFmtId="204" fontId="33" fillId="36" borderId="2" xfId="0" applyFont="1" applyFill="1" applyBorder="1">
      <alignment vertical="center"/>
    </xf>
    <xf numFmtId="185" fontId="32" fillId="0" borderId="0" xfId="0" applyNumberFormat="1" applyFont="1">
      <alignment vertical="center"/>
    </xf>
    <xf numFmtId="179" fontId="32" fillId="0" borderId="0" xfId="0" applyNumberFormat="1" applyFont="1">
      <alignment vertical="center"/>
    </xf>
    <xf numFmtId="183" fontId="32" fillId="0" borderId="0" xfId="0" applyNumberFormat="1" applyFont="1">
      <alignment vertical="center"/>
    </xf>
    <xf numFmtId="204" fontId="32" fillId="36" borderId="2" xfId="0" applyFont="1" applyFill="1" applyBorder="1" applyAlignment="1">
      <alignment vertical="center" wrapText="1"/>
    </xf>
    <xf numFmtId="204" fontId="33" fillId="3" borderId="2" xfId="0" applyFont="1" applyFill="1" applyBorder="1" applyAlignment="1">
      <alignment vertical="center" wrapText="1"/>
    </xf>
    <xf numFmtId="14" fontId="32" fillId="0" borderId="0" xfId="0" applyNumberFormat="1" applyFont="1">
      <alignment vertical="center"/>
    </xf>
    <xf numFmtId="189" fontId="26" fillId="0" borderId="0" xfId="0" applyNumberFormat="1" applyFont="1">
      <alignment vertical="center"/>
    </xf>
    <xf numFmtId="204" fontId="33" fillId="3" borderId="11" xfId="0" applyFont="1" applyFill="1" applyBorder="1" applyAlignment="1">
      <alignment vertical="center" wrapText="1"/>
    </xf>
    <xf numFmtId="14" fontId="29" fillId="0" borderId="0" xfId="0" applyNumberFormat="1" applyFont="1">
      <alignment vertical="center"/>
    </xf>
    <xf numFmtId="38" fontId="32" fillId="0" borderId="0" xfId="0" applyNumberFormat="1" applyFont="1">
      <alignment vertical="center"/>
    </xf>
    <xf numFmtId="204" fontId="18" fillId="0" borderId="0" xfId="0" applyFont="1">
      <alignment vertical="center"/>
    </xf>
    <xf numFmtId="204" fontId="30" fillId="0" borderId="0" xfId="0" applyFont="1">
      <alignment vertical="center"/>
    </xf>
    <xf numFmtId="204" fontId="32" fillId="0" borderId="0" xfId="0" applyFont="1" applyProtection="1">
      <alignment vertical="center"/>
      <protection locked="0"/>
    </xf>
    <xf numFmtId="204" fontId="30" fillId="38" borderId="32" xfId="0" applyFont="1" applyFill="1" applyBorder="1">
      <alignment vertical="center"/>
    </xf>
    <xf numFmtId="204" fontId="30" fillId="38" borderId="6" xfId="0" applyFont="1" applyFill="1" applyBorder="1">
      <alignment vertical="center"/>
    </xf>
    <xf numFmtId="204" fontId="30" fillId="38" borderId="8" xfId="0" applyFont="1" applyFill="1" applyBorder="1">
      <alignment vertical="center"/>
    </xf>
    <xf numFmtId="38" fontId="32" fillId="37" borderId="2" xfId="0" applyNumberFormat="1" applyFont="1" applyFill="1" applyBorder="1" applyAlignment="1" applyProtection="1">
      <alignment vertical="center" wrapText="1"/>
      <protection locked="0"/>
    </xf>
    <xf numFmtId="186" fontId="18" fillId="0" borderId="0" xfId="0" applyNumberFormat="1" applyFont="1">
      <alignment vertical="center"/>
    </xf>
    <xf numFmtId="14" fontId="29" fillId="0" borderId="10" xfId="0" applyNumberFormat="1" applyFont="1" applyBorder="1">
      <alignment vertical="center"/>
    </xf>
    <xf numFmtId="204" fontId="27" fillId="0" borderId="0" xfId="0" applyFont="1">
      <alignment vertical="center"/>
    </xf>
    <xf numFmtId="14" fontId="32" fillId="64" borderId="2" xfId="0" applyNumberFormat="1" applyFont="1" applyFill="1" applyBorder="1" applyAlignment="1" applyProtection="1">
      <alignment vertical="center" wrapText="1"/>
      <protection locked="0"/>
    </xf>
    <xf numFmtId="14" fontId="32" fillId="64" borderId="54" xfId="0" applyNumberFormat="1" applyFont="1" applyFill="1" applyBorder="1" applyAlignment="1" applyProtection="1">
      <alignment vertical="center" wrapText="1"/>
      <protection locked="0"/>
    </xf>
    <xf numFmtId="184" fontId="32" fillId="64" borderId="33" xfId="0" applyNumberFormat="1" applyFont="1" applyFill="1" applyBorder="1" applyAlignment="1" applyProtection="1">
      <alignment vertical="center" wrapText="1"/>
      <protection locked="0"/>
    </xf>
    <xf numFmtId="14" fontId="32" fillId="64" borderId="12" xfId="0" applyNumberFormat="1" applyFont="1" applyFill="1" applyBorder="1" applyAlignment="1" applyProtection="1">
      <alignment vertical="center" wrapText="1"/>
      <protection locked="0"/>
    </xf>
    <xf numFmtId="184" fontId="32" fillId="64" borderId="27" xfId="0" applyNumberFormat="1" applyFont="1" applyFill="1" applyBorder="1" applyAlignment="1" applyProtection="1">
      <alignment vertical="center" wrapText="1"/>
      <protection locked="0"/>
    </xf>
    <xf numFmtId="10" fontId="32" fillId="64" borderId="56" xfId="0" applyNumberFormat="1" applyFont="1" applyFill="1" applyBorder="1" applyAlignment="1" applyProtection="1">
      <alignment vertical="center" wrapText="1"/>
      <protection locked="0"/>
    </xf>
    <xf numFmtId="10" fontId="32" fillId="64" borderId="5" xfId="0" applyNumberFormat="1" applyFont="1" applyFill="1" applyBorder="1" applyAlignment="1" applyProtection="1">
      <alignment vertical="center" wrapText="1"/>
      <protection locked="0"/>
    </xf>
    <xf numFmtId="204" fontId="30" fillId="38" borderId="9" xfId="0" applyFont="1" applyFill="1" applyBorder="1">
      <alignment vertical="center"/>
    </xf>
    <xf numFmtId="204" fontId="30" fillId="38" borderId="50" xfId="0" applyFont="1" applyFill="1" applyBorder="1">
      <alignment vertical="center"/>
    </xf>
    <xf numFmtId="204" fontId="30" fillId="38" borderId="4" xfId="0" applyFont="1" applyFill="1" applyBorder="1">
      <alignment vertical="center"/>
    </xf>
    <xf numFmtId="14" fontId="26" fillId="0" borderId="0" xfId="0" applyNumberFormat="1" applyFont="1">
      <alignment vertical="center"/>
    </xf>
    <xf numFmtId="187" fontId="27" fillId="66" borderId="8" xfId="0" applyNumberFormat="1" applyFont="1" applyFill="1" applyBorder="1">
      <alignment vertical="center"/>
    </xf>
    <xf numFmtId="189" fontId="26" fillId="63" borderId="0" xfId="0" applyNumberFormat="1" applyFont="1" applyFill="1">
      <alignment vertical="center"/>
    </xf>
    <xf numFmtId="189" fontId="31" fillId="0" borderId="0" xfId="0" applyNumberFormat="1" applyFont="1">
      <alignment vertical="center"/>
    </xf>
    <xf numFmtId="204" fontId="23" fillId="0" borderId="0" xfId="0" applyFont="1">
      <alignment vertical="center"/>
    </xf>
    <xf numFmtId="204" fontId="23" fillId="0" borderId="67" xfId="0" applyFont="1" applyBorder="1">
      <alignment vertical="center"/>
    </xf>
    <xf numFmtId="204" fontId="23" fillId="0" borderId="68" xfId="0" applyFont="1" applyBorder="1">
      <alignment vertical="center"/>
    </xf>
    <xf numFmtId="204" fontId="74" fillId="65" borderId="0" xfId="0" applyFont="1" applyFill="1">
      <alignment vertical="center"/>
    </xf>
    <xf numFmtId="186" fontId="18" fillId="62" borderId="51" xfId="0" applyNumberFormat="1" applyFont="1" applyFill="1" applyBorder="1">
      <alignment vertical="center"/>
    </xf>
    <xf numFmtId="186" fontId="18" fillId="0" borderId="51" xfId="0" applyNumberFormat="1" applyFont="1" applyBorder="1">
      <alignment vertical="center"/>
    </xf>
    <xf numFmtId="204" fontId="26" fillId="0" borderId="62" xfId="0" applyFont="1" applyBorder="1">
      <alignment vertical="center"/>
    </xf>
    <xf numFmtId="204" fontId="74" fillId="65" borderId="62" xfId="0" applyFont="1" applyFill="1" applyBorder="1">
      <alignment vertical="center"/>
    </xf>
    <xf numFmtId="204" fontId="26" fillId="0" borderId="7" xfId="0" applyFont="1" applyBorder="1">
      <alignment vertical="center"/>
    </xf>
    <xf numFmtId="204" fontId="74" fillId="65" borderId="7" xfId="0" applyFont="1" applyFill="1" applyBorder="1">
      <alignment vertical="center"/>
    </xf>
    <xf numFmtId="189" fontId="31" fillId="0" borderId="7" xfId="0" applyNumberFormat="1" applyFont="1" applyBorder="1">
      <alignment vertical="center"/>
    </xf>
    <xf numFmtId="204" fontId="23" fillId="0" borderId="7" xfId="0" applyFont="1" applyBorder="1">
      <alignment vertical="center"/>
    </xf>
    <xf numFmtId="186" fontId="18" fillId="0" borderId="7" xfId="0" applyNumberFormat="1" applyFont="1" applyBorder="1">
      <alignment vertical="center"/>
    </xf>
    <xf numFmtId="204" fontId="29" fillId="0" borderId="0" xfId="0" applyFont="1">
      <alignment vertical="center"/>
    </xf>
    <xf numFmtId="14" fontId="18" fillId="62" borderId="66" xfId="0" applyNumberFormat="1" applyFont="1" applyFill="1" applyBorder="1">
      <alignment vertical="center"/>
    </xf>
    <xf numFmtId="204" fontId="23" fillId="0" borderId="71" xfId="0" applyFont="1" applyBorder="1">
      <alignment vertical="center"/>
    </xf>
    <xf numFmtId="204" fontId="18" fillId="0" borderId="57" xfId="0" applyFont="1" applyBorder="1">
      <alignment vertical="center"/>
    </xf>
    <xf numFmtId="10" fontId="18" fillId="0" borderId="57" xfId="0" applyNumberFormat="1" applyFont="1" applyBorder="1">
      <alignment vertical="center"/>
    </xf>
    <xf numFmtId="10" fontId="18" fillId="0" borderId="70" xfId="0" applyNumberFormat="1" applyFont="1" applyBorder="1">
      <alignment vertical="center"/>
    </xf>
    <xf numFmtId="204" fontId="30" fillId="0" borderId="67" xfId="0" applyFont="1" applyBorder="1">
      <alignment vertical="center"/>
    </xf>
    <xf numFmtId="204" fontId="30" fillId="0" borderId="74" xfId="0" applyFont="1" applyBorder="1">
      <alignment vertical="center"/>
    </xf>
    <xf numFmtId="204" fontId="31" fillId="0" borderId="57" xfId="0" applyFont="1" applyBorder="1">
      <alignment vertical="center"/>
    </xf>
    <xf numFmtId="204" fontId="30" fillId="0" borderId="68" xfId="0" applyFont="1" applyBorder="1">
      <alignment vertical="center"/>
    </xf>
    <xf numFmtId="204" fontId="75" fillId="0" borderId="0" xfId="0" applyFont="1">
      <alignment vertical="center"/>
    </xf>
    <xf numFmtId="204" fontId="76" fillId="0" borderId="0" xfId="0" applyFont="1">
      <alignment vertical="center"/>
    </xf>
    <xf numFmtId="192" fontId="31" fillId="62" borderId="51" xfId="0" applyNumberFormat="1" applyFont="1" applyFill="1" applyBorder="1">
      <alignment vertical="center"/>
    </xf>
    <xf numFmtId="183" fontId="25" fillId="62" borderId="51" xfId="99" applyNumberFormat="1" applyFill="1" applyBorder="1">
      <alignment vertical="center"/>
    </xf>
    <xf numFmtId="10" fontId="18" fillId="62" borderId="51" xfId="0" applyNumberFormat="1" applyFont="1" applyFill="1" applyBorder="1">
      <alignment vertical="center"/>
    </xf>
    <xf numFmtId="10" fontId="31" fillId="62" borderId="51" xfId="0" applyNumberFormat="1" applyFont="1" applyFill="1" applyBorder="1">
      <alignment vertical="center"/>
    </xf>
    <xf numFmtId="182" fontId="31" fillId="67" borderId="28" xfId="0" applyNumberFormat="1" applyFont="1" applyFill="1" applyBorder="1">
      <alignment vertical="center"/>
    </xf>
    <xf numFmtId="182" fontId="31" fillId="67" borderId="0" xfId="0" applyNumberFormat="1" applyFont="1" applyFill="1">
      <alignment vertical="center"/>
    </xf>
    <xf numFmtId="204" fontId="26" fillId="0" borderId="66" xfId="0" applyFont="1" applyBorder="1">
      <alignment vertical="center"/>
    </xf>
    <xf numFmtId="204" fontId="31" fillId="0" borderId="0" xfId="0" applyFont="1">
      <alignment vertical="center"/>
    </xf>
    <xf numFmtId="204" fontId="27" fillId="38" borderId="6" xfId="0" applyFont="1" applyFill="1" applyBorder="1">
      <alignment vertical="center"/>
    </xf>
    <xf numFmtId="204" fontId="27" fillId="38" borderId="8" xfId="0" applyFont="1" applyFill="1" applyBorder="1">
      <alignment vertical="center"/>
    </xf>
    <xf numFmtId="204" fontId="27" fillId="38" borderId="9" xfId="0" applyFont="1" applyFill="1" applyBorder="1">
      <alignment vertical="center"/>
    </xf>
    <xf numFmtId="182" fontId="26" fillId="67" borderId="30" xfId="0" applyNumberFormat="1" applyFont="1" applyFill="1" applyBorder="1">
      <alignment vertical="center"/>
    </xf>
    <xf numFmtId="182" fontId="26" fillId="67" borderId="28" xfId="0" applyNumberFormat="1" applyFont="1" applyFill="1" applyBorder="1">
      <alignment vertical="center"/>
    </xf>
    <xf numFmtId="182" fontId="26" fillId="67" borderId="31" xfId="0" applyNumberFormat="1" applyFont="1" applyFill="1" applyBorder="1">
      <alignment vertical="center"/>
    </xf>
    <xf numFmtId="182" fontId="26" fillId="67" borderId="10" xfId="0" applyNumberFormat="1" applyFont="1" applyFill="1" applyBorder="1">
      <alignment vertical="center"/>
    </xf>
    <xf numFmtId="182" fontId="26" fillId="67" borderId="0" xfId="0" applyNumberFormat="1" applyFont="1" applyFill="1">
      <alignment vertical="center"/>
    </xf>
    <xf numFmtId="182" fontId="26" fillId="67" borderId="3" xfId="0" applyNumberFormat="1" applyFont="1" applyFill="1" applyBorder="1">
      <alignment vertical="center"/>
    </xf>
    <xf numFmtId="182" fontId="26" fillId="67" borderId="61" xfId="0" applyNumberFormat="1" applyFont="1" applyFill="1" applyBorder="1">
      <alignment vertical="center"/>
    </xf>
    <xf numFmtId="182" fontId="26" fillId="67" borderId="64" xfId="0" applyNumberFormat="1" applyFont="1" applyFill="1" applyBorder="1">
      <alignment vertical="center"/>
    </xf>
    <xf numFmtId="182" fontId="26" fillId="67" borderId="65" xfId="0" applyNumberFormat="1" applyFont="1" applyFill="1" applyBorder="1">
      <alignment vertical="center"/>
    </xf>
    <xf numFmtId="182" fontId="31" fillId="67" borderId="65" xfId="0" applyNumberFormat="1" applyFont="1" applyFill="1" applyBorder="1">
      <alignment vertical="center"/>
    </xf>
    <xf numFmtId="190" fontId="26" fillId="0" borderId="57" xfId="0" applyNumberFormat="1" applyFont="1" applyBorder="1">
      <alignment vertical="center"/>
    </xf>
    <xf numFmtId="204" fontId="33" fillId="0" borderId="0" xfId="0" applyFont="1" applyAlignment="1">
      <alignment horizontal="center" vertical="center"/>
    </xf>
    <xf numFmtId="204" fontId="33" fillId="0" borderId="59" xfId="0" applyFont="1" applyBorder="1" applyAlignment="1">
      <alignment horizontal="center" vertical="center"/>
    </xf>
    <xf numFmtId="14" fontId="18" fillId="62" borderId="76" xfId="0" applyNumberFormat="1" applyFont="1" applyFill="1" applyBorder="1" applyAlignment="1">
      <alignment horizontal="center" vertical="center"/>
    </xf>
    <xf numFmtId="14" fontId="18" fillId="62" borderId="60" xfId="0" applyNumberFormat="1" applyFont="1" applyFill="1" applyBorder="1" applyAlignment="1">
      <alignment horizontal="center" vertical="center"/>
    </xf>
    <xf numFmtId="14" fontId="33" fillId="0" borderId="59" xfId="0" applyNumberFormat="1" applyFont="1" applyBorder="1" applyAlignment="1">
      <alignment horizontal="center" vertical="center"/>
    </xf>
    <xf numFmtId="204" fontId="23" fillId="0" borderId="6" xfId="0" applyFont="1" applyBorder="1">
      <alignment vertical="center"/>
    </xf>
    <xf numFmtId="190" fontId="26" fillId="0" borderId="0" xfId="0" applyNumberFormat="1" applyFont="1">
      <alignment vertical="center"/>
    </xf>
    <xf numFmtId="190" fontId="18" fillId="0" borderId="62" xfId="0" applyNumberFormat="1" applyFont="1" applyBorder="1">
      <alignment vertical="center"/>
    </xf>
    <xf numFmtId="184" fontId="32" fillId="64" borderId="2" xfId="0" applyNumberFormat="1" applyFont="1" applyFill="1" applyBorder="1" applyAlignment="1" applyProtection="1">
      <alignment vertical="center" wrapText="1"/>
      <protection locked="0"/>
    </xf>
    <xf numFmtId="204" fontId="33" fillId="69" borderId="2" xfId="0" applyFont="1" applyFill="1" applyBorder="1" applyAlignment="1">
      <alignment vertical="center" wrapText="1"/>
    </xf>
    <xf numFmtId="204" fontId="23" fillId="69" borderId="2" xfId="0" applyFont="1" applyFill="1" applyBorder="1" applyAlignment="1">
      <alignment vertical="center" wrapText="1"/>
    </xf>
    <xf numFmtId="204" fontId="32" fillId="64" borderId="2" xfId="0" applyFont="1" applyFill="1" applyBorder="1" applyProtection="1">
      <alignment vertical="center"/>
      <protection locked="0"/>
    </xf>
    <xf numFmtId="204" fontId="33" fillId="68" borderId="12" xfId="0" applyFont="1" applyFill="1" applyBorder="1" applyAlignment="1">
      <alignment vertical="center" wrapText="1"/>
    </xf>
    <xf numFmtId="204" fontId="33" fillId="68" borderId="33" xfId="0" applyFont="1" applyFill="1" applyBorder="1" applyAlignment="1">
      <alignment vertical="center" wrapText="1"/>
    </xf>
    <xf numFmtId="204" fontId="33" fillId="68" borderId="5" xfId="0" applyFont="1" applyFill="1" applyBorder="1" applyAlignment="1">
      <alignment vertical="center" wrapText="1"/>
    </xf>
    <xf numFmtId="204" fontId="33" fillId="68" borderId="2" xfId="0" applyFont="1" applyFill="1" applyBorder="1" applyAlignment="1">
      <alignment vertical="center" wrapText="1"/>
    </xf>
    <xf numFmtId="204" fontId="33" fillId="71" borderId="2" xfId="0" applyFont="1" applyFill="1" applyBorder="1" applyAlignment="1">
      <alignment vertical="center" wrapText="1"/>
    </xf>
    <xf numFmtId="204" fontId="23" fillId="71" borderId="2" xfId="0" applyFont="1" applyFill="1" applyBorder="1" applyAlignment="1">
      <alignment vertical="center" wrapText="1"/>
    </xf>
    <xf numFmtId="204" fontId="23" fillId="71" borderId="45" xfId="0" applyFont="1" applyFill="1" applyBorder="1" applyAlignment="1">
      <alignment vertical="center" wrapText="1"/>
    </xf>
    <xf numFmtId="10" fontId="32" fillId="0" borderId="56" xfId="0" applyNumberFormat="1" applyFont="1" applyBorder="1" applyAlignment="1" applyProtection="1">
      <alignment vertical="center" wrapText="1"/>
      <protection locked="0"/>
    </xf>
    <xf numFmtId="10" fontId="32" fillId="0" borderId="51" xfId="0" applyNumberFormat="1" applyFont="1" applyBorder="1" applyAlignment="1" applyProtection="1">
      <alignment vertical="center" wrapText="1"/>
      <protection locked="0"/>
    </xf>
    <xf numFmtId="10" fontId="32" fillId="0" borderId="26" xfId="0" applyNumberFormat="1" applyFont="1" applyBorder="1" applyAlignment="1" applyProtection="1">
      <alignment vertical="center" wrapText="1"/>
      <protection locked="0"/>
    </xf>
    <xf numFmtId="184" fontId="32" fillId="0" borderId="55" xfId="0" applyNumberFormat="1" applyFont="1" applyBorder="1" applyAlignment="1" applyProtection="1">
      <alignment vertical="center" wrapText="1"/>
      <protection locked="0"/>
    </xf>
    <xf numFmtId="184" fontId="32" fillId="0" borderId="35" xfId="0" applyNumberFormat="1" applyFont="1" applyBorder="1" applyAlignment="1" applyProtection="1">
      <alignment vertical="center" wrapText="1"/>
      <protection locked="0"/>
    </xf>
    <xf numFmtId="184" fontId="32" fillId="0" borderId="11" xfId="0" applyNumberFormat="1" applyFont="1" applyBorder="1" applyAlignment="1" applyProtection="1">
      <alignment vertical="center" wrapText="1"/>
      <protection locked="0"/>
    </xf>
    <xf numFmtId="192" fontId="32" fillId="0" borderId="2" xfId="0" applyNumberFormat="1" applyFont="1" applyBorder="1" applyAlignment="1">
      <alignment vertical="center" wrapText="1"/>
    </xf>
    <xf numFmtId="182" fontId="26" fillId="0" borderId="0" xfId="0" applyNumberFormat="1" applyFont="1">
      <alignment vertical="center"/>
    </xf>
    <xf numFmtId="10" fontId="18" fillId="0" borderId="51" xfId="0" applyNumberFormat="1" applyFont="1" applyBorder="1">
      <alignment vertical="center"/>
    </xf>
    <xf numFmtId="190" fontId="26" fillId="0" borderId="62" xfId="0" applyNumberFormat="1" applyFont="1" applyBorder="1">
      <alignment vertical="center"/>
    </xf>
    <xf numFmtId="10" fontId="77" fillId="0" borderId="57" xfId="0" applyNumberFormat="1" applyFont="1" applyBorder="1">
      <alignment vertical="center"/>
    </xf>
    <xf numFmtId="188" fontId="32" fillId="0" borderId="7" xfId="0" applyNumberFormat="1" applyFont="1" applyBorder="1">
      <alignment vertical="center"/>
    </xf>
    <xf numFmtId="204" fontId="33" fillId="38" borderId="51" xfId="0" applyFont="1" applyFill="1" applyBorder="1">
      <alignment vertical="center"/>
    </xf>
    <xf numFmtId="10" fontId="18" fillId="72" borderId="25" xfId="0" applyNumberFormat="1" applyFont="1" applyFill="1" applyBorder="1">
      <alignment vertical="center"/>
    </xf>
    <xf numFmtId="187" fontId="18" fillId="72" borderId="24" xfId="0" applyNumberFormat="1" applyFont="1" applyFill="1" applyBorder="1" applyAlignment="1">
      <alignment vertical="center" wrapText="1"/>
    </xf>
    <xf numFmtId="187" fontId="32" fillId="0" borderId="24" xfId="0" applyNumberFormat="1" applyFont="1" applyBorder="1" applyAlignment="1">
      <alignment vertical="center" wrapText="1"/>
    </xf>
    <xf numFmtId="10" fontId="32" fillId="37" borderId="25" xfId="0" applyNumberFormat="1" applyFont="1" applyFill="1" applyBorder="1">
      <alignment vertical="center"/>
    </xf>
    <xf numFmtId="184" fontId="32" fillId="37" borderId="25" xfId="0" applyNumberFormat="1" applyFont="1" applyFill="1" applyBorder="1">
      <alignment vertical="center"/>
    </xf>
    <xf numFmtId="187" fontId="32" fillId="38" borderId="52" xfId="0" applyNumberFormat="1" applyFont="1" applyFill="1" applyBorder="1">
      <alignment vertical="center"/>
    </xf>
    <xf numFmtId="187" fontId="32" fillId="38" borderId="56" xfId="0" applyNumberFormat="1" applyFont="1" applyFill="1" applyBorder="1">
      <alignment vertical="center"/>
    </xf>
    <xf numFmtId="187" fontId="32" fillId="0" borderId="47" xfId="0" applyNumberFormat="1" applyFont="1" applyBorder="1">
      <alignment vertical="center"/>
    </xf>
    <xf numFmtId="187" fontId="32" fillId="0" borderId="48" xfId="0" applyNumberFormat="1" applyFont="1" applyBorder="1">
      <alignment vertical="center"/>
    </xf>
    <xf numFmtId="187" fontId="32" fillId="0" borderId="49" xfId="0" applyNumberFormat="1" applyFont="1" applyBorder="1">
      <alignment vertical="center"/>
    </xf>
    <xf numFmtId="204" fontId="32" fillId="0" borderId="0" xfId="0" applyFont="1" applyAlignment="1">
      <alignment horizontal="left" vertical="center"/>
    </xf>
    <xf numFmtId="10" fontId="32" fillId="72" borderId="25" xfId="0" applyNumberFormat="1" applyFont="1" applyFill="1" applyBorder="1">
      <alignment vertical="center"/>
    </xf>
    <xf numFmtId="187" fontId="32" fillId="72" borderId="24" xfId="0" applyNumberFormat="1" applyFont="1" applyFill="1" applyBorder="1" applyAlignment="1">
      <alignment vertical="center" wrapText="1"/>
    </xf>
    <xf numFmtId="204" fontId="33" fillId="76" borderId="2" xfId="0" applyFont="1" applyFill="1" applyBorder="1">
      <alignment vertical="center"/>
    </xf>
    <xf numFmtId="192" fontId="26" fillId="0" borderId="0" xfId="0" applyNumberFormat="1" applyFont="1">
      <alignment vertical="center"/>
    </xf>
    <xf numFmtId="188" fontId="26" fillId="0" borderId="0" xfId="0" applyNumberFormat="1" applyFont="1">
      <alignment vertical="center"/>
    </xf>
    <xf numFmtId="4" fontId="26" fillId="0" borderId="0" xfId="0" applyNumberFormat="1" applyFont="1">
      <alignment vertical="center"/>
    </xf>
    <xf numFmtId="183" fontId="25" fillId="0" borderId="0" xfId="99" applyNumberFormat="1">
      <alignment vertical="center"/>
    </xf>
    <xf numFmtId="10" fontId="75" fillId="0" borderId="0" xfId="0" applyNumberFormat="1" applyFont="1">
      <alignment vertical="center"/>
    </xf>
    <xf numFmtId="182" fontId="18" fillId="0" borderId="0" xfId="0" applyNumberFormat="1" applyFont="1">
      <alignment vertical="center"/>
    </xf>
    <xf numFmtId="10" fontId="26" fillId="0" borderId="0" xfId="0" applyNumberFormat="1" applyFont="1">
      <alignment vertical="center"/>
    </xf>
    <xf numFmtId="14" fontId="18" fillId="0" borderId="0" xfId="0" applyNumberFormat="1" applyFont="1">
      <alignment vertical="center"/>
    </xf>
    <xf numFmtId="14" fontId="75" fillId="0" borderId="0" xfId="0" applyNumberFormat="1" applyFont="1">
      <alignment vertical="center"/>
    </xf>
    <xf numFmtId="190" fontId="18" fillId="0" borderId="0" xfId="0" applyNumberFormat="1" applyFont="1">
      <alignment vertical="center"/>
    </xf>
    <xf numFmtId="197" fontId="18" fillId="0" borderId="51" xfId="0" applyNumberFormat="1" applyFont="1" applyBorder="1">
      <alignment vertical="center"/>
    </xf>
    <xf numFmtId="10" fontId="18" fillId="0" borderId="0" xfId="0" applyNumberFormat="1" applyFont="1">
      <alignment vertical="center"/>
    </xf>
    <xf numFmtId="14" fontId="74" fillId="65" borderId="0" xfId="0" applyNumberFormat="1" applyFont="1" applyFill="1">
      <alignment vertical="center"/>
    </xf>
    <xf numFmtId="186" fontId="18" fillId="63" borderId="51" xfId="0" applyNumberFormat="1" applyFont="1" applyFill="1" applyBorder="1">
      <alignment vertical="center"/>
    </xf>
    <xf numFmtId="14" fontId="18" fillId="63" borderId="66" xfId="0" applyNumberFormat="1" applyFont="1" applyFill="1" applyBorder="1">
      <alignment vertical="center"/>
    </xf>
    <xf numFmtId="190" fontId="18" fillId="63" borderId="63" xfId="0" applyNumberFormat="1" applyFont="1" applyFill="1" applyBorder="1">
      <alignment vertical="center"/>
    </xf>
    <xf numFmtId="14" fontId="18" fillId="63" borderId="69" xfId="0" applyNumberFormat="1" applyFont="1" applyFill="1" applyBorder="1">
      <alignment vertical="center"/>
    </xf>
    <xf numFmtId="190" fontId="18" fillId="63" borderId="72" xfId="0" applyNumberFormat="1" applyFont="1" applyFill="1" applyBorder="1">
      <alignment vertical="center"/>
    </xf>
    <xf numFmtId="10" fontId="18" fillId="63" borderId="51" xfId="0" applyNumberFormat="1" applyFont="1" applyFill="1" applyBorder="1">
      <alignment vertical="center"/>
    </xf>
    <xf numFmtId="10" fontId="31" fillId="63" borderId="51" xfId="0" applyNumberFormat="1" applyFont="1" applyFill="1" applyBorder="1">
      <alignment vertical="center"/>
    </xf>
    <xf numFmtId="190" fontId="18" fillId="63" borderId="57" xfId="0" applyNumberFormat="1" applyFont="1" applyFill="1" applyBorder="1">
      <alignment vertical="center"/>
    </xf>
    <xf numFmtId="190" fontId="18" fillId="62" borderId="57" xfId="0" applyNumberFormat="1" applyFont="1" applyFill="1" applyBorder="1">
      <alignment vertical="center"/>
    </xf>
    <xf numFmtId="14" fontId="26" fillId="63" borderId="66" xfId="0" applyNumberFormat="1" applyFont="1" applyFill="1" applyBorder="1">
      <alignment vertical="center"/>
    </xf>
    <xf numFmtId="190" fontId="26" fillId="63" borderId="57" xfId="0" applyNumberFormat="1" applyFont="1" applyFill="1" applyBorder="1">
      <alignment vertical="center"/>
    </xf>
    <xf numFmtId="14" fontId="26" fillId="62" borderId="66" xfId="0" applyNumberFormat="1" applyFont="1" applyFill="1" applyBorder="1">
      <alignment vertical="center"/>
    </xf>
    <xf numFmtId="190" fontId="26" fillId="62" borderId="57" xfId="0" applyNumberFormat="1" applyFont="1" applyFill="1" applyBorder="1">
      <alignment vertical="center"/>
    </xf>
    <xf numFmtId="14" fontId="31" fillId="63" borderId="66" xfId="0" applyNumberFormat="1" applyFont="1" applyFill="1" applyBorder="1">
      <alignment vertical="center"/>
    </xf>
    <xf numFmtId="190" fontId="31" fillId="63" borderId="13" xfId="0" applyNumberFormat="1" applyFont="1" applyFill="1" applyBorder="1">
      <alignment vertical="center"/>
    </xf>
    <xf numFmtId="14" fontId="31" fillId="63" borderId="69" xfId="0" applyNumberFormat="1" applyFont="1" applyFill="1" applyBorder="1">
      <alignment vertical="center"/>
    </xf>
    <xf numFmtId="190" fontId="31" fillId="63" borderId="73" xfId="0" applyNumberFormat="1" applyFont="1" applyFill="1" applyBorder="1">
      <alignment vertical="center"/>
    </xf>
    <xf numFmtId="183" fontId="25" fillId="63" borderId="51" xfId="99" applyNumberFormat="1" applyFill="1" applyBorder="1">
      <alignment vertical="center"/>
    </xf>
    <xf numFmtId="192" fontId="31" fillId="63" borderId="51" xfId="0" applyNumberFormat="1" applyFont="1" applyFill="1" applyBorder="1">
      <alignment vertical="center"/>
    </xf>
    <xf numFmtId="182" fontId="31" fillId="63" borderId="0" xfId="0" applyNumberFormat="1" applyFont="1" applyFill="1">
      <alignment vertical="center"/>
    </xf>
    <xf numFmtId="182" fontId="31" fillId="63" borderId="64" xfId="0" applyNumberFormat="1" applyFont="1" applyFill="1" applyBorder="1">
      <alignment vertical="center"/>
    </xf>
    <xf numFmtId="182" fontId="26" fillId="63" borderId="28" xfId="0" applyNumberFormat="1" applyFont="1" applyFill="1" applyBorder="1">
      <alignment vertical="center"/>
    </xf>
    <xf numFmtId="182" fontId="26" fillId="63" borderId="0" xfId="0" applyNumberFormat="1" applyFont="1" applyFill="1">
      <alignment vertical="center"/>
    </xf>
    <xf numFmtId="182" fontId="26" fillId="63" borderId="65" xfId="0" applyNumberFormat="1" applyFont="1" applyFill="1" applyBorder="1">
      <alignment vertical="center"/>
    </xf>
    <xf numFmtId="182" fontId="31" fillId="36" borderId="28" xfId="0" applyNumberFormat="1" applyFont="1" applyFill="1" applyBorder="1">
      <alignment vertical="center"/>
    </xf>
    <xf numFmtId="182" fontId="31" fillId="36" borderId="31" xfId="0" applyNumberFormat="1" applyFont="1" applyFill="1" applyBorder="1">
      <alignment vertical="center"/>
    </xf>
    <xf numFmtId="182" fontId="31" fillId="36" borderId="0" xfId="0" applyNumberFormat="1" applyFont="1" applyFill="1">
      <alignment vertical="center"/>
    </xf>
    <xf numFmtId="182" fontId="31" fillId="36" borderId="3" xfId="0" applyNumberFormat="1" applyFont="1" applyFill="1" applyBorder="1">
      <alignment vertical="center"/>
    </xf>
    <xf numFmtId="182" fontId="26" fillId="36" borderId="10" xfId="0" applyNumberFormat="1" applyFont="1" applyFill="1" applyBorder="1">
      <alignment vertical="center"/>
    </xf>
    <xf numFmtId="182" fontId="26" fillId="36" borderId="0" xfId="0" applyNumberFormat="1" applyFont="1" applyFill="1">
      <alignment vertical="center"/>
    </xf>
    <xf numFmtId="182" fontId="26" fillId="36" borderId="65" xfId="0" applyNumberFormat="1" applyFont="1" applyFill="1" applyBorder="1">
      <alignment vertical="center"/>
    </xf>
    <xf numFmtId="204" fontId="79" fillId="65" borderId="0" xfId="0" applyFont="1" applyFill="1">
      <alignment vertical="center"/>
    </xf>
    <xf numFmtId="14" fontId="80" fillId="39" borderId="31" xfId="0" applyNumberFormat="1" applyFont="1" applyFill="1" applyBorder="1">
      <alignment vertical="center"/>
    </xf>
    <xf numFmtId="14" fontId="26" fillId="63" borderId="60" xfId="0" applyNumberFormat="1" applyFont="1" applyFill="1" applyBorder="1" applyAlignment="1">
      <alignment horizontal="center" vertical="center"/>
    </xf>
    <xf numFmtId="14" fontId="26" fillId="0" borderId="9" xfId="0" applyNumberFormat="1" applyFont="1" applyBorder="1">
      <alignment vertical="center"/>
    </xf>
    <xf numFmtId="188" fontId="81" fillId="0" borderId="0" xfId="0" applyNumberFormat="1" applyFont="1">
      <alignment vertical="center"/>
    </xf>
    <xf numFmtId="188" fontId="82" fillId="0" borderId="0" xfId="0" applyNumberFormat="1" applyFont="1">
      <alignment vertical="center"/>
    </xf>
    <xf numFmtId="204" fontId="27" fillId="0" borderId="59" xfId="0" applyFont="1" applyBorder="1" applyAlignment="1">
      <alignment horizontal="center" vertical="center"/>
    </xf>
    <xf numFmtId="10" fontId="18" fillId="77" borderId="0" xfId="0" applyNumberFormat="1" applyFont="1" applyFill="1">
      <alignment vertical="center"/>
    </xf>
    <xf numFmtId="186" fontId="18" fillId="77" borderId="0" xfId="0" applyNumberFormat="1" applyFont="1" applyFill="1">
      <alignment vertical="center"/>
    </xf>
    <xf numFmtId="182" fontId="31" fillId="77" borderId="0" xfId="0" applyNumberFormat="1" applyFont="1" applyFill="1">
      <alignment vertical="center"/>
    </xf>
    <xf numFmtId="182" fontId="31" fillId="77" borderId="64" xfId="0" applyNumberFormat="1" applyFont="1" applyFill="1" applyBorder="1">
      <alignment vertical="center"/>
    </xf>
    <xf numFmtId="182" fontId="26" fillId="77" borderId="28" xfId="0" applyNumberFormat="1" applyFont="1" applyFill="1" applyBorder="1">
      <alignment vertical="center"/>
    </xf>
    <xf numFmtId="182" fontId="26" fillId="77" borderId="0" xfId="0" applyNumberFormat="1" applyFont="1" applyFill="1">
      <alignment vertical="center"/>
    </xf>
    <xf numFmtId="182" fontId="26" fillId="77" borderId="65" xfId="0" applyNumberFormat="1" applyFont="1" applyFill="1" applyBorder="1">
      <alignment vertical="center"/>
    </xf>
    <xf numFmtId="177" fontId="25" fillId="0" borderId="0" xfId="99">
      <alignment vertical="center"/>
    </xf>
    <xf numFmtId="179" fontId="26" fillId="0" borderId="0" xfId="0" applyNumberFormat="1" applyFont="1">
      <alignment vertical="center"/>
    </xf>
    <xf numFmtId="14" fontId="27" fillId="66" borderId="3" xfId="0" applyNumberFormat="1" applyFont="1" applyFill="1" applyBorder="1">
      <alignment vertical="center"/>
    </xf>
    <xf numFmtId="199" fontId="18" fillId="62" borderId="57" xfId="0" applyNumberFormat="1" applyFont="1" applyFill="1" applyBorder="1">
      <alignment vertical="center"/>
    </xf>
    <xf numFmtId="190" fontId="18" fillId="62" borderId="63" xfId="0" applyNumberFormat="1" applyFont="1" applyFill="1" applyBorder="1">
      <alignment vertical="center"/>
    </xf>
    <xf numFmtId="14" fontId="18" fillId="62" borderId="69" xfId="0" applyNumberFormat="1" applyFont="1" applyFill="1" applyBorder="1">
      <alignment vertical="center"/>
    </xf>
    <xf numFmtId="190" fontId="18" fillId="62" borderId="72" xfId="0" applyNumberFormat="1" applyFont="1" applyFill="1" applyBorder="1">
      <alignment vertical="center"/>
    </xf>
    <xf numFmtId="14" fontId="31" fillId="62" borderId="66" xfId="0" applyNumberFormat="1" applyFont="1" applyFill="1" applyBorder="1">
      <alignment vertical="center"/>
    </xf>
    <xf numFmtId="190" fontId="31" fillId="62" borderId="13" xfId="0" applyNumberFormat="1" applyFont="1" applyFill="1" applyBorder="1">
      <alignment vertical="center"/>
    </xf>
    <xf numFmtId="14" fontId="31" fillId="62" borderId="69" xfId="0" applyNumberFormat="1" applyFont="1" applyFill="1" applyBorder="1">
      <alignment vertical="center"/>
    </xf>
    <xf numFmtId="190" fontId="31" fillId="62" borderId="73" xfId="0" applyNumberFormat="1" applyFont="1" applyFill="1" applyBorder="1">
      <alignment vertical="center"/>
    </xf>
    <xf numFmtId="204" fontId="32" fillId="38" borderId="54" xfId="0" applyFont="1" applyFill="1" applyBorder="1">
      <alignment vertical="center"/>
    </xf>
    <xf numFmtId="204" fontId="32" fillId="73" borderId="52" xfId="0" applyFont="1" applyFill="1" applyBorder="1">
      <alignment vertical="center"/>
    </xf>
    <xf numFmtId="204" fontId="32" fillId="73" borderId="56" xfId="0" applyFont="1" applyFill="1" applyBorder="1">
      <alignment vertical="center"/>
    </xf>
    <xf numFmtId="204" fontId="26" fillId="0" borderId="92" xfId="0" applyFont="1" applyBorder="1">
      <alignment vertical="center"/>
    </xf>
    <xf numFmtId="204" fontId="79" fillId="65" borderId="92" xfId="0" applyFont="1" applyFill="1" applyBorder="1">
      <alignment vertical="center"/>
    </xf>
    <xf numFmtId="190" fontId="26" fillId="0" borderId="92" xfId="0" applyNumberFormat="1" applyFont="1" applyBorder="1">
      <alignment vertical="center"/>
    </xf>
    <xf numFmtId="204" fontId="26" fillId="62" borderId="0" xfId="0" applyFont="1" applyFill="1">
      <alignment vertical="center"/>
    </xf>
    <xf numFmtId="204" fontId="26" fillId="64" borderId="0" xfId="0" applyFont="1" applyFill="1">
      <alignment vertical="center"/>
    </xf>
    <xf numFmtId="191" fontId="84" fillId="0" borderId="0" xfId="0" applyNumberFormat="1" applyFont="1">
      <alignment vertical="center"/>
    </xf>
    <xf numFmtId="187" fontId="32" fillId="0" borderId="0" xfId="0" applyNumberFormat="1" applyFont="1" applyAlignment="1">
      <alignment vertical="center" wrapText="1"/>
    </xf>
    <xf numFmtId="204" fontId="32" fillId="38" borderId="52" xfId="0" applyFont="1" applyFill="1" applyBorder="1">
      <alignment vertical="center"/>
    </xf>
    <xf numFmtId="204" fontId="33" fillId="38" borderId="78" xfId="0" applyFont="1" applyFill="1" applyBorder="1">
      <alignment vertical="center"/>
    </xf>
    <xf numFmtId="204" fontId="33" fillId="0" borderId="54" xfId="0" applyFont="1" applyBorder="1">
      <alignment vertical="center"/>
    </xf>
    <xf numFmtId="204" fontId="33" fillId="0" borderId="92" xfId="0" applyFont="1" applyBorder="1">
      <alignment vertical="center"/>
    </xf>
    <xf numFmtId="184" fontId="32" fillId="0" borderId="92" xfId="0" applyNumberFormat="1" applyFont="1" applyBorder="1">
      <alignment vertical="center"/>
    </xf>
    <xf numFmtId="188" fontId="25" fillId="0" borderId="0" xfId="99" applyNumberFormat="1">
      <alignment vertical="center"/>
    </xf>
    <xf numFmtId="187" fontId="32" fillId="0" borderId="92" xfId="0" applyNumberFormat="1" applyFont="1" applyBorder="1" applyAlignment="1">
      <alignment vertical="center" wrapText="1"/>
    </xf>
    <xf numFmtId="187" fontId="32" fillId="0" borderId="0" xfId="0" applyNumberFormat="1" applyFont="1">
      <alignment vertical="center"/>
    </xf>
    <xf numFmtId="187" fontId="32" fillId="0" borderId="53" xfId="0" applyNumberFormat="1" applyFont="1" applyBorder="1" applyAlignment="1">
      <alignment vertical="center" wrapText="1"/>
    </xf>
    <xf numFmtId="187" fontId="32" fillId="0" borderId="53" xfId="0" applyNumberFormat="1" applyFont="1" applyBorder="1">
      <alignment vertical="center"/>
    </xf>
    <xf numFmtId="204" fontId="33" fillId="0" borderId="52" xfId="0" applyFont="1" applyBorder="1">
      <alignment vertical="center"/>
    </xf>
    <xf numFmtId="204" fontId="33" fillId="0" borderId="56" xfId="0" applyFont="1" applyBorder="1">
      <alignment vertical="center"/>
    </xf>
    <xf numFmtId="204" fontId="33" fillId="76" borderId="54" xfId="0" applyFont="1" applyFill="1" applyBorder="1">
      <alignment vertical="center"/>
    </xf>
    <xf numFmtId="204" fontId="33" fillId="76" borderId="52" xfId="0" applyFont="1" applyFill="1" applyBorder="1">
      <alignment vertical="center"/>
    </xf>
    <xf numFmtId="204" fontId="33" fillId="76" borderId="56" xfId="0" applyFont="1" applyFill="1" applyBorder="1">
      <alignment vertical="center"/>
    </xf>
    <xf numFmtId="204" fontId="32" fillId="68" borderId="51" xfId="0" applyFont="1" applyFill="1" applyBorder="1">
      <alignment vertical="center"/>
    </xf>
    <xf numFmtId="204" fontId="32" fillId="69" borderId="51" xfId="0" applyFont="1" applyFill="1" applyBorder="1">
      <alignment vertical="center"/>
    </xf>
    <xf numFmtId="204" fontId="32" fillId="71" borderId="51" xfId="0" applyFont="1" applyFill="1" applyBorder="1">
      <alignment vertical="center"/>
    </xf>
    <xf numFmtId="204" fontId="32" fillId="37" borderId="51" xfId="0" applyFont="1" applyFill="1" applyBorder="1">
      <alignment vertical="center"/>
    </xf>
    <xf numFmtId="192" fontId="32" fillId="0" borderId="24" xfId="0" applyNumberFormat="1" applyFont="1" applyBorder="1" applyAlignment="1">
      <alignment vertical="center" wrapText="1"/>
    </xf>
    <xf numFmtId="204" fontId="33" fillId="79" borderId="2" xfId="0" applyFont="1" applyFill="1" applyBorder="1">
      <alignment vertical="center"/>
    </xf>
    <xf numFmtId="204" fontId="33" fillId="70" borderId="2" xfId="0" applyFont="1" applyFill="1" applyBorder="1">
      <alignment vertical="center"/>
    </xf>
    <xf numFmtId="204" fontId="33" fillId="70" borderId="54" xfId="0" applyFont="1" applyFill="1" applyBorder="1">
      <alignment vertical="center"/>
    </xf>
    <xf numFmtId="204" fontId="33" fillId="70" borderId="52" xfId="0" applyFont="1" applyFill="1" applyBorder="1">
      <alignment vertical="center"/>
    </xf>
    <xf numFmtId="204" fontId="33" fillId="70" borderId="56" xfId="0" applyFont="1" applyFill="1" applyBorder="1">
      <alignment vertical="center"/>
    </xf>
    <xf numFmtId="204" fontId="32" fillId="0" borderId="80" xfId="0" applyFont="1" applyBorder="1">
      <alignment vertical="center"/>
    </xf>
    <xf numFmtId="204" fontId="85" fillId="0" borderId="0" xfId="0" applyFont="1">
      <alignment vertical="center"/>
    </xf>
    <xf numFmtId="204" fontId="33" fillId="74" borderId="2" xfId="0" quotePrefix="1" applyFont="1" applyFill="1" applyBorder="1">
      <alignment vertical="center"/>
    </xf>
    <xf numFmtId="204" fontId="33" fillId="73" borderId="2" xfId="0" quotePrefix="1" applyFont="1" applyFill="1" applyBorder="1">
      <alignment vertical="center"/>
    </xf>
    <xf numFmtId="204" fontId="33" fillId="75" borderId="54" xfId="0" quotePrefix="1" applyFont="1" applyFill="1" applyBorder="1">
      <alignment vertical="center"/>
    </xf>
    <xf numFmtId="204" fontId="33" fillId="73" borderId="54" xfId="0" quotePrefix="1" applyFont="1" applyFill="1" applyBorder="1">
      <alignment vertical="center"/>
    </xf>
    <xf numFmtId="204" fontId="33" fillId="38" borderId="54" xfId="0" applyFont="1" applyFill="1" applyBorder="1">
      <alignment vertical="center"/>
    </xf>
    <xf numFmtId="191" fontId="32" fillId="64" borderId="51" xfId="0" applyNumberFormat="1" applyFont="1" applyFill="1" applyBorder="1" applyAlignment="1" applyProtection="1">
      <alignment vertical="center" wrapText="1"/>
      <protection locked="0"/>
    </xf>
    <xf numFmtId="14" fontId="26" fillId="0" borderId="0" xfId="0" applyNumberFormat="1" applyFont="1" applyAlignment="1">
      <alignment horizontal="center" vertical="center"/>
    </xf>
    <xf numFmtId="182" fontId="31" fillId="62" borderId="0" xfId="0" applyNumberFormat="1" applyFont="1" applyFill="1">
      <alignment vertical="center"/>
    </xf>
    <xf numFmtId="182" fontId="31" fillId="62" borderId="64" xfId="0" applyNumberFormat="1" applyFont="1" applyFill="1" applyBorder="1">
      <alignment vertical="center"/>
    </xf>
    <xf numFmtId="182" fontId="26" fillId="62" borderId="28" xfId="0" applyNumberFormat="1" applyFont="1" applyFill="1" applyBorder="1">
      <alignment vertical="center"/>
    </xf>
    <xf numFmtId="182" fontId="26" fillId="62" borderId="0" xfId="0" applyNumberFormat="1" applyFont="1" applyFill="1">
      <alignment vertical="center"/>
    </xf>
    <xf numFmtId="182" fontId="26" fillId="62" borderId="65" xfId="0" applyNumberFormat="1" applyFont="1" applyFill="1" applyBorder="1">
      <alignment vertical="center"/>
    </xf>
    <xf numFmtId="204" fontId="33" fillId="68" borderId="51" xfId="0" applyFont="1" applyFill="1" applyBorder="1" applyAlignment="1">
      <alignment vertical="center" wrapText="1"/>
    </xf>
    <xf numFmtId="204" fontId="23" fillId="68" borderId="2" xfId="0" applyFont="1" applyFill="1" applyBorder="1" applyAlignment="1">
      <alignment vertical="center" wrapText="1"/>
    </xf>
    <xf numFmtId="192" fontId="32" fillId="37" borderId="24" xfId="0" applyNumberFormat="1" applyFont="1" applyFill="1" applyBorder="1" applyAlignment="1">
      <alignment vertical="center" wrapText="1"/>
    </xf>
    <xf numFmtId="187" fontId="32" fillId="37" borderId="47" xfId="0" applyNumberFormat="1" applyFont="1" applyFill="1" applyBorder="1">
      <alignment vertical="center"/>
    </xf>
    <xf numFmtId="187" fontId="32" fillId="37" borderId="48" xfId="0" applyNumberFormat="1" applyFont="1" applyFill="1" applyBorder="1">
      <alignment vertical="center"/>
    </xf>
    <xf numFmtId="187" fontId="32" fillId="37" borderId="49" xfId="0" applyNumberFormat="1" applyFont="1" applyFill="1" applyBorder="1">
      <alignment vertical="center"/>
    </xf>
    <xf numFmtId="10" fontId="32" fillId="0" borderId="25" xfId="0" applyNumberFormat="1" applyFont="1" applyBorder="1">
      <alignment vertical="center"/>
    </xf>
    <xf numFmtId="185" fontId="32" fillId="37" borderId="25" xfId="0" applyNumberFormat="1" applyFont="1" applyFill="1" applyBorder="1">
      <alignment vertical="center"/>
    </xf>
    <xf numFmtId="10" fontId="18" fillId="0" borderId="7" xfId="0" applyNumberFormat="1" applyFont="1" applyBorder="1">
      <alignment vertical="center"/>
    </xf>
    <xf numFmtId="202" fontId="18" fillId="63" borderId="57" xfId="0" applyNumberFormat="1" applyFont="1" applyFill="1" applyBorder="1">
      <alignment vertical="center"/>
    </xf>
    <xf numFmtId="202" fontId="26" fillId="63" borderId="57" xfId="0" applyNumberFormat="1" applyFont="1" applyFill="1" applyBorder="1">
      <alignment vertical="center"/>
    </xf>
    <xf numFmtId="204" fontId="23" fillId="0" borderId="28" xfId="0" applyFont="1" applyBorder="1">
      <alignment vertical="center"/>
    </xf>
    <xf numFmtId="14" fontId="18" fillId="0" borderId="28" xfId="0" applyNumberFormat="1" applyFont="1" applyBorder="1" applyAlignment="1">
      <alignment horizontal="center" vertical="center"/>
    </xf>
    <xf numFmtId="202" fontId="18" fillId="62" borderId="57" xfId="0" applyNumberFormat="1" applyFont="1" applyFill="1" applyBorder="1">
      <alignment vertical="center"/>
    </xf>
    <xf numFmtId="14" fontId="18" fillId="81" borderId="76" xfId="0" applyNumberFormat="1" applyFont="1" applyFill="1" applyBorder="1" applyAlignment="1">
      <alignment horizontal="center" vertical="center"/>
    </xf>
    <xf numFmtId="14" fontId="32" fillId="64" borderId="2" xfId="0" applyNumberFormat="1" applyFont="1" applyFill="1" applyBorder="1" applyAlignment="1">
      <alignment vertical="center" wrapText="1"/>
    </xf>
    <xf numFmtId="184" fontId="32" fillId="64" borderId="2" xfId="0" applyNumberFormat="1" applyFont="1" applyFill="1" applyBorder="1" applyAlignment="1">
      <alignment vertical="center" wrapText="1"/>
    </xf>
    <xf numFmtId="10" fontId="32" fillId="64" borderId="2" xfId="0" applyNumberFormat="1" applyFont="1" applyFill="1" applyBorder="1" applyAlignment="1">
      <alignment vertical="center" wrapText="1"/>
    </xf>
    <xf numFmtId="204" fontId="33" fillId="68" borderId="78" xfId="0" applyFont="1" applyFill="1" applyBorder="1" applyAlignment="1">
      <alignment vertical="center" wrapText="1"/>
    </xf>
    <xf numFmtId="204" fontId="33" fillId="68" borderId="79" xfId="0" applyFont="1" applyFill="1" applyBorder="1" applyAlignment="1">
      <alignment vertical="center" wrapText="1"/>
    </xf>
    <xf numFmtId="14" fontId="33" fillId="38" borderId="78" xfId="0" applyNumberFormat="1" applyFont="1" applyFill="1" applyBorder="1">
      <alignment vertical="center"/>
    </xf>
    <xf numFmtId="14" fontId="32" fillId="37" borderId="51" xfId="0" applyNumberFormat="1" applyFont="1" applyFill="1" applyBorder="1">
      <alignment vertical="center"/>
    </xf>
    <xf numFmtId="14" fontId="32" fillId="75" borderId="52" xfId="0" applyNumberFormat="1" applyFont="1" applyFill="1" applyBorder="1">
      <alignment vertical="center"/>
    </xf>
    <xf numFmtId="14" fontId="32" fillId="75" borderId="56" xfId="0" applyNumberFormat="1" applyFont="1" applyFill="1" applyBorder="1">
      <alignment vertical="center"/>
    </xf>
    <xf numFmtId="14" fontId="32" fillId="72" borderId="24" xfId="0" applyNumberFormat="1" applyFont="1" applyFill="1" applyBorder="1" applyAlignment="1">
      <alignment vertical="center" wrapText="1"/>
    </xf>
    <xf numFmtId="14" fontId="18" fillId="72" borderId="24" xfId="0" applyNumberFormat="1" applyFont="1" applyFill="1" applyBorder="1" applyAlignment="1">
      <alignment vertical="center" wrapText="1"/>
    </xf>
    <xf numFmtId="14" fontId="32" fillId="72" borderId="24" xfId="0" applyNumberFormat="1" applyFont="1" applyFill="1" applyBorder="1">
      <alignment vertical="center"/>
    </xf>
    <xf numFmtId="14" fontId="33" fillId="68" borderId="51" xfId="0" applyNumberFormat="1" applyFont="1" applyFill="1" applyBorder="1" applyAlignment="1">
      <alignment vertical="center" wrapText="1"/>
    </xf>
    <xf numFmtId="204" fontId="26" fillId="0" borderId="99" xfId="0" applyFont="1" applyBorder="1">
      <alignment vertical="center"/>
    </xf>
    <xf numFmtId="204" fontId="74" fillId="65" borderId="99" xfId="0" applyFont="1" applyFill="1" applyBorder="1">
      <alignment vertical="center"/>
    </xf>
    <xf numFmtId="182" fontId="31" fillId="62" borderId="29" xfId="0" applyNumberFormat="1" applyFont="1" applyFill="1" applyBorder="1">
      <alignment vertical="center"/>
    </xf>
    <xf numFmtId="182" fontId="26" fillId="67" borderId="29" xfId="0" applyNumberFormat="1" applyFont="1" applyFill="1" applyBorder="1">
      <alignment vertical="center"/>
    </xf>
    <xf numFmtId="182" fontId="31" fillId="63" borderId="29" xfId="0" applyNumberFormat="1" applyFont="1" applyFill="1" applyBorder="1">
      <alignment vertical="center"/>
    </xf>
    <xf numFmtId="182" fontId="31" fillId="77" borderId="29" xfId="0" applyNumberFormat="1" applyFont="1" applyFill="1" applyBorder="1">
      <alignment vertical="center"/>
    </xf>
    <xf numFmtId="189" fontId="26" fillId="63" borderId="0" xfId="100" applyNumberFormat="1" applyFont="1" applyFill="1" applyBorder="1">
      <alignment vertical="center"/>
    </xf>
    <xf numFmtId="204" fontId="32" fillId="0" borderId="101" xfId="0" applyFont="1" applyBorder="1">
      <alignment vertical="center"/>
    </xf>
    <xf numFmtId="14" fontId="32" fillId="0" borderId="0" xfId="0" applyNumberFormat="1" applyFont="1" applyAlignment="1">
      <alignment horizontal="center" vertical="center"/>
    </xf>
    <xf numFmtId="204" fontId="32" fillId="0" borderId="0" xfId="0" applyFont="1" applyAlignment="1">
      <alignment horizontal="center" vertical="center"/>
    </xf>
    <xf numFmtId="14" fontId="25" fillId="0" borderId="0" xfId="99" applyNumberFormat="1">
      <alignment vertical="center"/>
    </xf>
    <xf numFmtId="10" fontId="18" fillId="0" borderId="0" xfId="0" applyNumberFormat="1" applyFont="1" applyAlignment="1">
      <alignment horizontal="right" vertical="center"/>
    </xf>
    <xf numFmtId="187" fontId="18" fillId="0" borderId="0" xfId="0" applyNumberFormat="1" applyFont="1" applyAlignment="1">
      <alignment horizontal="right" vertical="center" wrapText="1"/>
    </xf>
    <xf numFmtId="10" fontId="32" fillId="0" borderId="0" xfId="0" applyNumberFormat="1" applyFont="1" applyAlignment="1">
      <alignment horizontal="right" vertical="center"/>
    </xf>
    <xf numFmtId="187" fontId="32" fillId="0" borderId="0" xfId="0" applyNumberFormat="1" applyFont="1" applyAlignment="1">
      <alignment horizontal="right" vertical="center" wrapText="1"/>
    </xf>
    <xf numFmtId="49" fontId="32" fillId="0" borderId="0" xfId="0" quotePrefix="1" applyNumberFormat="1" applyFont="1" applyAlignment="1">
      <alignment vertical="center" wrapText="1"/>
    </xf>
    <xf numFmtId="10" fontId="18" fillId="0" borderId="0" xfId="100" applyNumberFormat="1" applyFont="1" applyFill="1" applyBorder="1" applyAlignment="1">
      <alignment vertical="center" wrapText="1"/>
    </xf>
    <xf numFmtId="184" fontId="32" fillId="64" borderId="51" xfId="0" applyNumberFormat="1" applyFont="1" applyFill="1" applyBorder="1" applyAlignment="1">
      <alignment horizontal="center" vertical="center" wrapText="1"/>
    </xf>
    <xf numFmtId="10" fontId="32" fillId="64" borderId="51" xfId="0" applyNumberFormat="1" applyFont="1" applyFill="1" applyBorder="1" applyAlignment="1">
      <alignment horizontal="center" vertical="center" wrapText="1"/>
    </xf>
    <xf numFmtId="9" fontId="32" fillId="64" borderId="2" xfId="0" applyNumberFormat="1" applyFont="1" applyFill="1" applyBorder="1" applyAlignment="1">
      <alignment vertical="center" wrapText="1"/>
    </xf>
    <xf numFmtId="10" fontId="32" fillId="72" borderId="25" xfId="100" applyNumberFormat="1" applyFont="1" applyFill="1" applyBorder="1">
      <alignment vertical="center"/>
    </xf>
    <xf numFmtId="10" fontId="18" fillId="72" borderId="25" xfId="100" applyNumberFormat="1" applyFont="1" applyFill="1" applyBorder="1">
      <alignment vertical="center"/>
    </xf>
    <xf numFmtId="10" fontId="32" fillId="37" borderId="25" xfId="100" applyNumberFormat="1" applyFont="1" applyFill="1" applyBorder="1">
      <alignment vertical="center"/>
    </xf>
    <xf numFmtId="187" fontId="27" fillId="66" borderId="102" xfId="0" applyNumberFormat="1" applyFont="1" applyFill="1" applyBorder="1">
      <alignment vertical="center"/>
    </xf>
    <xf numFmtId="189" fontId="26" fillId="63" borderId="58" xfId="0" applyNumberFormat="1" applyFont="1" applyFill="1" applyBorder="1">
      <alignment vertical="center"/>
    </xf>
    <xf numFmtId="10" fontId="32" fillId="64" borderId="51" xfId="100" applyNumberFormat="1" applyFont="1" applyFill="1" applyBorder="1" applyAlignment="1" applyProtection="1">
      <alignment vertical="center" wrapText="1"/>
      <protection locked="0"/>
    </xf>
    <xf numFmtId="204" fontId="33" fillId="36" borderId="2" xfId="0" applyFont="1" applyFill="1" applyBorder="1" applyAlignment="1">
      <alignment horizontal="left" vertical="center"/>
    </xf>
    <xf numFmtId="204" fontId="26" fillId="0" borderId="101" xfId="0" applyFont="1" applyBorder="1">
      <alignment vertical="center"/>
    </xf>
    <xf numFmtId="182" fontId="26" fillId="62" borderId="10" xfId="0" applyNumberFormat="1" applyFont="1" applyFill="1" applyBorder="1">
      <alignment vertical="center"/>
    </xf>
    <xf numFmtId="204" fontId="33" fillId="3" borderId="26" xfId="0" applyFont="1" applyFill="1" applyBorder="1" applyAlignment="1">
      <alignment vertical="center" wrapText="1"/>
    </xf>
    <xf numFmtId="204" fontId="32" fillId="0" borderId="51" xfId="0" applyFont="1" applyBorder="1" applyAlignment="1" applyProtection="1">
      <alignment vertical="center" wrapText="1"/>
      <protection locked="0"/>
    </xf>
    <xf numFmtId="204" fontId="32" fillId="0" borderId="34" xfId="0" applyFont="1" applyBorder="1" applyAlignment="1" applyProtection="1">
      <alignment vertical="center" wrapText="1"/>
      <protection locked="0"/>
    </xf>
    <xf numFmtId="204" fontId="32" fillId="0" borderId="26" xfId="0" applyFont="1" applyBorder="1" applyAlignment="1" applyProtection="1">
      <alignment vertical="center" wrapText="1"/>
      <protection locked="0"/>
    </xf>
    <xf numFmtId="188" fontId="26" fillId="0" borderId="7" xfId="0" applyNumberFormat="1" applyFont="1" applyBorder="1">
      <alignment vertical="center"/>
    </xf>
    <xf numFmtId="188" fontId="26" fillId="0" borderId="62" xfId="0" applyNumberFormat="1" applyFont="1" applyBorder="1">
      <alignment vertical="center"/>
    </xf>
    <xf numFmtId="188" fontId="31" fillId="0" borderId="7" xfId="0" applyNumberFormat="1" applyFont="1" applyBorder="1">
      <alignment vertical="center"/>
    </xf>
    <xf numFmtId="188" fontId="31" fillId="0" borderId="0" xfId="0" applyNumberFormat="1" applyFont="1">
      <alignment vertical="center"/>
    </xf>
    <xf numFmtId="188" fontId="31" fillId="0" borderId="65" xfId="0" applyNumberFormat="1" applyFont="1" applyBorder="1">
      <alignment vertical="center"/>
    </xf>
    <xf numFmtId="188" fontId="18" fillId="62" borderId="57" xfId="0" applyNumberFormat="1" applyFont="1" applyFill="1" applyBorder="1">
      <alignment vertical="center"/>
    </xf>
    <xf numFmtId="204" fontId="32" fillId="0" borderId="52" xfId="0" applyFont="1" applyBorder="1">
      <alignment vertical="center"/>
    </xf>
    <xf numFmtId="10" fontId="18" fillId="77" borderId="0" xfId="100" applyNumberFormat="1" applyFont="1" applyFill="1" applyBorder="1">
      <alignment vertical="center"/>
    </xf>
    <xf numFmtId="9" fontId="32" fillId="0" borderId="0" xfId="100" applyFont="1">
      <alignment vertical="center"/>
    </xf>
    <xf numFmtId="0" fontId="28" fillId="0" borderId="0" xfId="0" applyNumberFormat="1" applyFont="1">
      <alignment vertical="center"/>
    </xf>
    <xf numFmtId="0" fontId="26" fillId="0" borderId="0" xfId="0" applyNumberFormat="1" applyFont="1">
      <alignment vertical="center"/>
    </xf>
    <xf numFmtId="0" fontId="26" fillId="0" borderId="29" xfId="0" applyNumberFormat="1" applyFont="1" applyBorder="1">
      <alignment vertical="center"/>
    </xf>
    <xf numFmtId="0" fontId="26" fillId="0" borderId="75" xfId="0" applyNumberFormat="1" applyFont="1" applyBorder="1">
      <alignment vertical="center"/>
    </xf>
    <xf numFmtId="0" fontId="26" fillId="0" borderId="0" xfId="0" applyNumberFormat="1" applyFont="1" applyAlignment="1">
      <alignment horizontal="center" vertical="center"/>
    </xf>
    <xf numFmtId="0" fontId="32" fillId="0" borderId="0" xfId="0" applyNumberFormat="1" applyFont="1">
      <alignment vertical="center"/>
    </xf>
    <xf numFmtId="0" fontId="32" fillId="0" borderId="0" xfId="0" applyNumberFormat="1" applyFont="1" applyAlignment="1">
      <alignment horizontal="left" vertical="center"/>
    </xf>
    <xf numFmtId="0" fontId="32" fillId="0" borderId="62" xfId="0" applyNumberFormat="1" applyFont="1" applyBorder="1" applyAlignment="1" applyProtection="1">
      <alignment vertical="center" wrapText="1"/>
      <protection locked="0"/>
    </xf>
    <xf numFmtId="0" fontId="32" fillId="0" borderId="0" xfId="0" applyNumberFormat="1" applyFont="1" applyAlignment="1" applyProtection="1">
      <alignment vertical="center" wrapText="1"/>
      <protection locked="0"/>
    </xf>
    <xf numFmtId="192" fontId="32" fillId="37" borderId="24" xfId="0" applyNumberFormat="1" applyFont="1" applyFill="1" applyBorder="1">
      <alignment vertical="center"/>
    </xf>
    <xf numFmtId="0" fontId="32" fillId="37" borderId="79" xfId="0" applyNumberFormat="1" applyFont="1" applyFill="1" applyBorder="1">
      <alignment vertical="center"/>
    </xf>
    <xf numFmtId="0" fontId="33" fillId="0" borderId="53" xfId="0" applyNumberFormat="1" applyFont="1" applyBorder="1">
      <alignment vertical="center"/>
    </xf>
    <xf numFmtId="0" fontId="32" fillId="37" borderId="2" xfId="0" applyNumberFormat="1" applyFont="1" applyFill="1" applyBorder="1" applyAlignment="1" applyProtection="1">
      <alignment vertical="center" wrapText="1"/>
      <protection locked="0"/>
    </xf>
    <xf numFmtId="0" fontId="32" fillId="0" borderId="2" xfId="0" applyNumberFormat="1" applyFont="1" applyBorder="1">
      <alignment vertical="center"/>
    </xf>
    <xf numFmtId="0" fontId="32" fillId="37" borderId="51" xfId="0" applyNumberFormat="1" applyFont="1" applyFill="1" applyBorder="1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204" fontId="0" fillId="0" borderId="101" xfId="0" applyBorder="1">
      <alignment vertical="center"/>
    </xf>
    <xf numFmtId="0" fontId="32" fillId="38" borderId="56" xfId="0" applyNumberFormat="1" applyFont="1" applyFill="1" applyBorder="1">
      <alignment vertical="center"/>
    </xf>
    <xf numFmtId="204" fontId="32" fillId="0" borderId="7" xfId="0" applyFont="1" applyBorder="1">
      <alignment vertical="center"/>
    </xf>
    <xf numFmtId="204" fontId="32" fillId="70" borderId="80" xfId="0" applyFont="1" applyFill="1" applyBorder="1">
      <alignment vertical="center"/>
    </xf>
    <xf numFmtId="187" fontId="18" fillId="70" borderId="14" xfId="0" applyNumberFormat="1" applyFont="1" applyFill="1" applyBorder="1">
      <alignment vertical="center"/>
    </xf>
    <xf numFmtId="204" fontId="32" fillId="70" borderId="101" xfId="0" applyFont="1" applyFill="1" applyBorder="1">
      <alignment vertical="center"/>
    </xf>
    <xf numFmtId="204" fontId="18" fillId="70" borderId="7" xfId="0" applyFont="1" applyFill="1" applyBorder="1">
      <alignment vertical="center"/>
    </xf>
    <xf numFmtId="204" fontId="32" fillId="73" borderId="101" xfId="0" applyFont="1" applyFill="1" applyBorder="1">
      <alignment vertical="center"/>
    </xf>
    <xf numFmtId="204" fontId="18" fillId="73" borderId="7" xfId="0" applyFont="1" applyFill="1" applyBorder="1">
      <alignment vertical="center"/>
    </xf>
    <xf numFmtId="204" fontId="32" fillId="76" borderId="101" xfId="0" applyFont="1" applyFill="1" applyBorder="1">
      <alignment vertical="center"/>
    </xf>
    <xf numFmtId="204" fontId="18" fillId="76" borderId="7" xfId="0" applyFont="1" applyFill="1" applyBorder="1">
      <alignment vertical="center"/>
    </xf>
    <xf numFmtId="204" fontId="32" fillId="80" borderId="101" xfId="0" applyFont="1" applyFill="1" applyBorder="1">
      <alignment vertical="center"/>
    </xf>
    <xf numFmtId="191" fontId="18" fillId="80" borderId="7" xfId="0" applyNumberFormat="1" applyFont="1" applyFill="1" applyBorder="1">
      <alignment vertical="center"/>
    </xf>
    <xf numFmtId="204" fontId="32" fillId="75" borderId="101" xfId="0" applyFont="1" applyFill="1" applyBorder="1">
      <alignment vertical="center"/>
    </xf>
    <xf numFmtId="204" fontId="18" fillId="75" borderId="7" xfId="0" applyFont="1" applyFill="1" applyBorder="1">
      <alignment vertical="center"/>
    </xf>
    <xf numFmtId="204" fontId="32" fillId="83" borderId="101" xfId="0" applyFont="1" applyFill="1" applyBorder="1">
      <alignment vertical="center"/>
    </xf>
    <xf numFmtId="204" fontId="18" fillId="83" borderId="7" xfId="0" applyFont="1" applyFill="1" applyBorder="1">
      <alignment vertical="center"/>
    </xf>
    <xf numFmtId="204" fontId="18" fillId="80" borderId="7" xfId="0" applyFont="1" applyFill="1" applyBorder="1">
      <alignment vertical="center"/>
    </xf>
    <xf numFmtId="204" fontId="32" fillId="68" borderId="101" xfId="0" applyFont="1" applyFill="1" applyBorder="1">
      <alignment vertical="center"/>
    </xf>
    <xf numFmtId="204" fontId="18" fillId="68" borderId="7" xfId="0" applyFont="1" applyFill="1" applyBorder="1">
      <alignment vertical="center"/>
    </xf>
    <xf numFmtId="187" fontId="18" fillId="80" borderId="7" xfId="0" applyNumberFormat="1" applyFont="1" applyFill="1" applyBorder="1">
      <alignment vertical="center"/>
    </xf>
    <xf numFmtId="204" fontId="33" fillId="0" borderId="101" xfId="0" applyFont="1" applyBorder="1">
      <alignment vertical="center"/>
    </xf>
    <xf numFmtId="204" fontId="18" fillId="0" borderId="101" xfId="0" applyFont="1" applyBorder="1">
      <alignment vertical="center"/>
    </xf>
    <xf numFmtId="204" fontId="18" fillId="0" borderId="7" xfId="0" applyFont="1" applyBorder="1">
      <alignment vertical="center"/>
    </xf>
    <xf numFmtId="204" fontId="18" fillId="0" borderId="98" xfId="0" applyFont="1" applyBorder="1">
      <alignment vertical="center"/>
    </xf>
    <xf numFmtId="204" fontId="18" fillId="0" borderId="81" xfId="0" applyFont="1" applyBorder="1">
      <alignment vertical="center"/>
    </xf>
    <xf numFmtId="191" fontId="32" fillId="64" borderId="51" xfId="0" applyNumberFormat="1" applyFont="1" applyFill="1" applyBorder="1" applyAlignment="1">
      <alignment horizontal="right" vertical="center" wrapText="1"/>
    </xf>
    <xf numFmtId="204" fontId="0" fillId="0" borderId="75" xfId="0" applyBorder="1">
      <alignment vertical="center"/>
    </xf>
    <xf numFmtId="0" fontId="0" fillId="0" borderId="58" xfId="0" applyNumberFormat="1" applyBorder="1">
      <alignment vertical="center"/>
    </xf>
    <xf numFmtId="204" fontId="0" fillId="0" borderId="58" xfId="0" applyBorder="1">
      <alignment vertical="center"/>
    </xf>
    <xf numFmtId="200" fontId="26" fillId="0" borderId="0" xfId="0" applyNumberFormat="1" applyFont="1">
      <alignment vertical="center"/>
    </xf>
    <xf numFmtId="187" fontId="18" fillId="70" borderId="7" xfId="0" applyNumberFormat="1" applyFont="1" applyFill="1" applyBorder="1">
      <alignment vertical="center"/>
    </xf>
    <xf numFmtId="204" fontId="33" fillId="68" borderId="51" xfId="0" applyFont="1" applyFill="1" applyBorder="1">
      <alignment vertical="center"/>
    </xf>
    <xf numFmtId="10" fontId="32" fillId="64" borderId="2" xfId="100" applyNumberFormat="1" applyFont="1" applyFill="1" applyBorder="1" applyAlignment="1">
      <alignment vertical="center" wrapText="1"/>
    </xf>
    <xf numFmtId="204" fontId="33" fillId="0" borderId="0" xfId="0" applyFont="1" applyAlignment="1">
      <alignment vertical="center" wrapText="1"/>
    </xf>
    <xf numFmtId="191" fontId="32" fillId="0" borderId="0" xfId="0" applyNumberFormat="1" applyFont="1" applyAlignment="1">
      <alignment horizontal="right" vertical="center" wrapText="1"/>
    </xf>
    <xf numFmtId="204" fontId="32" fillId="0" borderId="98" xfId="0" applyFont="1" applyBorder="1">
      <alignment vertical="center"/>
    </xf>
    <xf numFmtId="204" fontId="32" fillId="0" borderId="75" xfId="0" applyFont="1" applyBorder="1">
      <alignment vertical="center"/>
    </xf>
    <xf numFmtId="204" fontId="32" fillId="0" borderId="58" xfId="0" applyFont="1" applyBorder="1">
      <alignment vertical="center"/>
    </xf>
    <xf numFmtId="204" fontId="32" fillId="0" borderId="97" xfId="0" applyFont="1" applyBorder="1">
      <alignment vertical="center"/>
    </xf>
    <xf numFmtId="10" fontId="32" fillId="0" borderId="78" xfId="100" applyNumberFormat="1" applyFont="1" applyFill="1" applyBorder="1">
      <alignment vertical="center"/>
    </xf>
    <xf numFmtId="10" fontId="32" fillId="0" borderId="58" xfId="100" applyNumberFormat="1" applyFont="1" applyFill="1" applyBorder="1">
      <alignment vertical="center"/>
    </xf>
    <xf numFmtId="0" fontId="32" fillId="0" borderId="78" xfId="100" applyNumberFormat="1" applyFont="1" applyFill="1" applyBorder="1">
      <alignment vertical="center"/>
    </xf>
    <xf numFmtId="0" fontId="32" fillId="0" borderId="58" xfId="100" applyNumberFormat="1" applyFont="1" applyFill="1" applyBorder="1">
      <alignment vertical="center"/>
    </xf>
    <xf numFmtId="0" fontId="32" fillId="0" borderId="58" xfId="0" applyNumberFormat="1" applyFont="1" applyBorder="1">
      <alignment vertical="center"/>
    </xf>
    <xf numFmtId="0" fontId="32" fillId="0" borderId="97" xfId="0" applyNumberFormat="1" applyFont="1" applyBorder="1">
      <alignment vertical="center"/>
    </xf>
    <xf numFmtId="10" fontId="32" fillId="64" borderId="33" xfId="0" applyNumberFormat="1" applyFont="1" applyFill="1" applyBorder="1" applyProtection="1">
      <alignment vertical="center"/>
      <protection locked="0"/>
    </xf>
    <xf numFmtId="10" fontId="32" fillId="64" borderId="33" xfId="0" applyNumberFormat="1" applyFont="1" applyFill="1" applyBorder="1" applyAlignment="1" applyProtection="1">
      <alignment vertical="center" wrapText="1"/>
      <protection locked="0"/>
    </xf>
    <xf numFmtId="197" fontId="26" fillId="0" borderId="0" xfId="100" applyNumberFormat="1" applyFont="1" applyBorder="1">
      <alignment vertical="center"/>
    </xf>
    <xf numFmtId="205" fontId="26" fillId="0" borderId="0" xfId="0" applyNumberFormat="1" applyFont="1">
      <alignment vertical="center"/>
    </xf>
    <xf numFmtId="0" fontId="25" fillId="0" borderId="75" xfId="0" applyNumberFormat="1" applyFont="1" applyBorder="1">
      <alignment vertical="center"/>
    </xf>
    <xf numFmtId="184" fontId="26" fillId="0" borderId="0" xfId="100" applyNumberFormat="1" applyFont="1" applyBorder="1">
      <alignment vertical="center"/>
    </xf>
    <xf numFmtId="0" fontId="18" fillId="0" borderId="0" xfId="0" applyNumberFormat="1" applyFont="1">
      <alignment vertical="center"/>
    </xf>
    <xf numFmtId="0" fontId="75" fillId="78" borderId="0" xfId="0" applyNumberFormat="1" applyFont="1" applyFill="1">
      <alignment vertical="center"/>
    </xf>
    <xf numFmtId="0" fontId="31" fillId="0" borderId="0" xfId="0" applyNumberFormat="1" applyFont="1">
      <alignment vertical="center"/>
    </xf>
    <xf numFmtId="2" fontId="18" fillId="0" borderId="51" xfId="0" applyNumberFormat="1" applyFont="1" applyBorder="1">
      <alignment vertical="center"/>
    </xf>
    <xf numFmtId="0" fontId="18" fillId="62" borderId="51" xfId="0" applyNumberFormat="1" applyFont="1" applyFill="1" applyBorder="1">
      <alignment vertical="center"/>
    </xf>
    <xf numFmtId="10" fontId="18" fillId="62" borderId="51" xfId="100" applyNumberFormat="1" applyFont="1" applyFill="1" applyBorder="1">
      <alignment vertical="center"/>
    </xf>
    <xf numFmtId="0" fontId="18" fillId="63" borderId="51" xfId="0" applyNumberFormat="1" applyFont="1" applyFill="1" applyBorder="1">
      <alignment vertical="center"/>
    </xf>
    <xf numFmtId="10" fontId="18" fillId="0" borderId="51" xfId="100" applyNumberFormat="1" applyFont="1" applyFill="1" applyBorder="1">
      <alignment vertical="center"/>
    </xf>
    <xf numFmtId="204" fontId="74" fillId="65" borderId="101" xfId="0" applyFont="1" applyFill="1" applyBorder="1">
      <alignment vertical="center"/>
    </xf>
    <xf numFmtId="188" fontId="31" fillId="0" borderId="101" xfId="0" applyNumberFormat="1" applyFont="1" applyBorder="1">
      <alignment vertical="center"/>
    </xf>
    <xf numFmtId="204" fontId="23" fillId="0" borderId="101" xfId="0" applyFont="1" applyBorder="1">
      <alignment vertical="center"/>
    </xf>
    <xf numFmtId="186" fontId="18" fillId="0" borderId="101" xfId="0" applyNumberFormat="1" applyFont="1" applyBorder="1">
      <alignment vertical="center"/>
    </xf>
    <xf numFmtId="184" fontId="32" fillId="0" borderId="0" xfId="100" applyNumberFormat="1" applyFont="1">
      <alignment vertical="center"/>
    </xf>
    <xf numFmtId="197" fontId="33" fillId="0" borderId="0" xfId="100" applyNumberFormat="1" applyFont="1" applyFill="1" applyBorder="1">
      <alignment vertical="center"/>
    </xf>
    <xf numFmtId="9" fontId="18" fillId="0" borderId="57" xfId="100" applyFont="1" applyFill="1" applyBorder="1">
      <alignment vertical="center"/>
    </xf>
    <xf numFmtId="9" fontId="31" fillId="0" borderId="57" xfId="100" applyFont="1" applyFill="1" applyBorder="1">
      <alignment vertical="center"/>
    </xf>
    <xf numFmtId="0" fontId="75" fillId="0" borderId="0" xfId="0" applyNumberFormat="1" applyFont="1">
      <alignment vertical="center"/>
    </xf>
    <xf numFmtId="14" fontId="32" fillId="0" borderId="51" xfId="0" applyNumberFormat="1" applyFont="1" applyBorder="1" applyAlignment="1" applyProtection="1">
      <alignment vertical="center" wrapText="1"/>
      <protection locked="0"/>
    </xf>
    <xf numFmtId="0" fontId="89" fillId="0" borderId="107" xfId="0" applyNumberFormat="1" applyFont="1" applyBorder="1" applyAlignment="1">
      <alignment horizontal="center" vertical="center"/>
    </xf>
    <xf numFmtId="0" fontId="26" fillId="0" borderId="0" xfId="0" applyNumberFormat="1" applyFont="1" applyAlignment="1">
      <alignment horizontal="right" vertical="center"/>
    </xf>
    <xf numFmtId="204" fontId="33" fillId="69" borderId="51" xfId="0" applyFont="1" applyFill="1" applyBorder="1" applyAlignment="1">
      <alignment vertical="center" wrapText="1"/>
    </xf>
    <xf numFmtId="204" fontId="91" fillId="36" borderId="51" xfId="0" applyFont="1" applyFill="1" applyBorder="1" applyAlignment="1">
      <alignment vertical="center" wrapText="1"/>
    </xf>
    <xf numFmtId="204" fontId="33" fillId="68" borderId="2" xfId="0" applyFont="1" applyFill="1" applyBorder="1">
      <alignment vertical="center"/>
    </xf>
    <xf numFmtId="187" fontId="32" fillId="37" borderId="2" xfId="0" applyNumberFormat="1" applyFont="1" applyFill="1" applyBorder="1" applyAlignment="1" applyProtection="1">
      <alignment vertical="center" wrapText="1"/>
      <protection locked="0"/>
    </xf>
    <xf numFmtId="204" fontId="91" fillId="36" borderId="2" xfId="0" applyFont="1" applyFill="1" applyBorder="1" applyAlignment="1">
      <alignment vertical="center" wrapText="1"/>
    </xf>
    <xf numFmtId="204" fontId="32" fillId="62" borderId="51" xfId="0" applyFont="1" applyFill="1" applyBorder="1" applyAlignment="1">
      <alignment horizontal="center" vertical="center"/>
    </xf>
    <xf numFmtId="0" fontId="32" fillId="62" borderId="0" xfId="0" applyNumberFormat="1" applyFont="1" applyFill="1" applyAlignment="1">
      <alignment horizontal="left" vertical="center"/>
    </xf>
    <xf numFmtId="191" fontId="18" fillId="62" borderId="2" xfId="0" applyNumberFormat="1" applyFont="1" applyFill="1" applyBorder="1" applyAlignment="1" applyProtection="1">
      <alignment vertical="center" wrapText="1"/>
      <protection locked="0"/>
    </xf>
    <xf numFmtId="49" fontId="32" fillId="62" borderId="2" xfId="0" applyNumberFormat="1" applyFont="1" applyFill="1" applyBorder="1" applyAlignment="1" applyProtection="1">
      <alignment vertical="center" wrapText="1"/>
      <protection locked="0"/>
    </xf>
    <xf numFmtId="204" fontId="32" fillId="62" borderId="2" xfId="0" applyFont="1" applyFill="1" applyBorder="1" applyAlignment="1" applyProtection="1">
      <alignment vertical="center" wrapText="1"/>
      <protection locked="0"/>
    </xf>
    <xf numFmtId="14" fontId="32" fillId="62" borderId="2" xfId="0" applyNumberFormat="1" applyFont="1" applyFill="1" applyBorder="1" applyAlignment="1" applyProtection="1">
      <alignment vertical="center" wrapText="1"/>
      <protection locked="0"/>
    </xf>
    <xf numFmtId="0" fontId="32" fillId="62" borderId="62" xfId="0" applyNumberFormat="1" applyFont="1" applyFill="1" applyBorder="1" applyAlignment="1">
      <alignment horizontal="left" vertical="center"/>
    </xf>
    <xf numFmtId="10" fontId="32" fillId="62" borderId="2" xfId="0" applyNumberFormat="1" applyFont="1" applyFill="1" applyBorder="1" applyAlignment="1" applyProtection="1">
      <alignment vertical="center" wrapText="1"/>
      <protection locked="0"/>
    </xf>
    <xf numFmtId="0" fontId="32" fillId="62" borderId="77" xfId="0" applyNumberFormat="1" applyFont="1" applyFill="1" applyBorder="1" applyAlignment="1">
      <alignment horizontal="left" vertical="center"/>
    </xf>
    <xf numFmtId="189" fontId="32" fillId="62" borderId="25" xfId="0" applyNumberFormat="1" applyFont="1" applyFill="1" applyBorder="1" applyAlignment="1" applyProtection="1">
      <alignment vertical="center" wrapText="1"/>
      <protection locked="0"/>
    </xf>
    <xf numFmtId="189" fontId="32" fillId="62" borderId="25" xfId="100" applyNumberFormat="1" applyFont="1" applyFill="1" applyBorder="1" applyAlignment="1" applyProtection="1">
      <alignment vertical="center" wrapText="1"/>
      <protection locked="0"/>
    </xf>
    <xf numFmtId="10" fontId="18" fillId="62" borderId="2" xfId="0" applyNumberFormat="1" applyFont="1" applyFill="1" applyBorder="1" applyProtection="1">
      <alignment vertical="center"/>
      <protection locked="0"/>
    </xf>
    <xf numFmtId="10" fontId="18" fillId="62" borderId="45" xfId="0" applyNumberFormat="1" applyFont="1" applyFill="1" applyBorder="1" applyProtection="1">
      <alignment vertical="center"/>
      <protection locked="0"/>
    </xf>
    <xf numFmtId="191" fontId="32" fillId="62" borderId="2" xfId="0" applyNumberFormat="1" applyFont="1" applyFill="1" applyBorder="1" applyProtection="1">
      <alignment vertical="center"/>
      <protection locked="0"/>
    </xf>
    <xf numFmtId="38" fontId="32" fillId="62" borderId="2" xfId="0" applyNumberFormat="1" applyFont="1" applyFill="1" applyBorder="1" applyAlignment="1" applyProtection="1">
      <alignment vertical="center" wrapText="1"/>
      <protection locked="0"/>
    </xf>
    <xf numFmtId="38" fontId="32" fillId="62" borderId="62" xfId="0" applyNumberFormat="1" applyFont="1" applyFill="1" applyBorder="1" applyAlignment="1">
      <alignment horizontal="left" vertical="center" wrapText="1"/>
    </xf>
    <xf numFmtId="183" fontId="32" fillId="62" borderId="51" xfId="0" applyNumberFormat="1" applyFont="1" applyFill="1" applyBorder="1" applyAlignment="1" applyProtection="1">
      <alignment vertical="center" wrapText="1"/>
      <protection locked="0"/>
    </xf>
    <xf numFmtId="204" fontId="23" fillId="3" borderId="51" xfId="0" applyFont="1" applyFill="1" applyBorder="1" applyAlignment="1">
      <alignment vertical="center" wrapText="1"/>
    </xf>
    <xf numFmtId="14" fontId="33" fillId="62" borderId="46" xfId="0" applyNumberFormat="1" applyFont="1" applyFill="1" applyBorder="1">
      <alignment vertical="center"/>
    </xf>
    <xf numFmtId="14" fontId="32" fillId="0" borderId="51" xfId="0" applyNumberFormat="1" applyFont="1" applyBorder="1" applyAlignment="1">
      <alignment vertical="center" wrapText="1"/>
    </xf>
    <xf numFmtId="184" fontId="18" fillId="62" borderId="2" xfId="0" applyNumberFormat="1" applyFont="1" applyFill="1" applyBorder="1" applyAlignment="1" applyProtection="1">
      <alignment vertical="center" wrapText="1"/>
      <protection locked="0"/>
    </xf>
    <xf numFmtId="0" fontId="18" fillId="62" borderId="101" xfId="0" applyNumberFormat="1" applyFont="1" applyFill="1" applyBorder="1" applyAlignment="1">
      <alignment horizontal="left" vertical="center"/>
    </xf>
    <xf numFmtId="204" fontId="32" fillId="62" borderId="2" xfId="0" applyFont="1" applyFill="1" applyBorder="1" applyProtection="1">
      <alignment vertical="center"/>
      <protection locked="0"/>
    </xf>
    <xf numFmtId="204" fontId="23" fillId="71" borderId="51" xfId="0" applyFont="1" applyFill="1" applyBorder="1" applyAlignment="1">
      <alignment vertical="center" shrinkToFit="1"/>
    </xf>
    <xf numFmtId="14" fontId="33" fillId="0" borderId="51" xfId="0" applyNumberFormat="1" applyFont="1" applyBorder="1">
      <alignment vertical="center"/>
    </xf>
    <xf numFmtId="0" fontId="92" fillId="0" borderId="0" xfId="0" applyNumberFormat="1" applyFont="1" applyAlignment="1">
      <alignment horizontal="left" vertical="center"/>
    </xf>
    <xf numFmtId="0" fontId="92" fillId="0" borderId="0" xfId="0" applyNumberFormat="1" applyFont="1">
      <alignment vertical="center"/>
    </xf>
    <xf numFmtId="204" fontId="23" fillId="0" borderId="53" xfId="0" applyFont="1" applyBorder="1" applyAlignment="1">
      <alignment vertical="center" wrapText="1"/>
    </xf>
    <xf numFmtId="10" fontId="18" fillId="0" borderId="53" xfId="0" applyNumberFormat="1" applyFont="1" applyBorder="1" applyAlignment="1" applyProtection="1">
      <alignment vertical="center" wrapText="1"/>
      <protection locked="0"/>
    </xf>
    <xf numFmtId="204" fontId="23" fillId="0" borderId="101" xfId="0" applyFont="1" applyBorder="1" applyAlignment="1">
      <alignment vertical="center" wrapText="1"/>
    </xf>
    <xf numFmtId="10" fontId="18" fillId="0" borderId="0" xfId="0" applyNumberFormat="1" applyFont="1" applyProtection="1">
      <alignment vertical="center"/>
      <protection locked="0"/>
    </xf>
    <xf numFmtId="189" fontId="32" fillId="0" borderId="53" xfId="0" applyNumberFormat="1" applyFont="1" applyBorder="1" applyAlignment="1" applyProtection="1">
      <alignment vertical="center" wrapText="1"/>
      <protection locked="0"/>
    </xf>
    <xf numFmtId="0" fontId="32" fillId="62" borderId="80" xfId="0" applyNumberFormat="1" applyFont="1" applyFill="1" applyBorder="1" applyAlignment="1">
      <alignment horizontal="left" vertical="center"/>
    </xf>
    <xf numFmtId="204" fontId="91" fillId="0" borderId="0" xfId="0" applyFont="1" applyAlignment="1">
      <alignment vertical="center" wrapText="1"/>
    </xf>
    <xf numFmtId="192" fontId="92" fillId="0" borderId="0" xfId="0" applyNumberFormat="1" applyFont="1" applyAlignment="1" applyProtection="1">
      <alignment vertical="center" wrapText="1"/>
      <protection locked="0"/>
    </xf>
    <xf numFmtId="0" fontId="26" fillId="0" borderId="0" xfId="100" applyNumberFormat="1" applyFont="1">
      <alignment vertical="center"/>
    </xf>
    <xf numFmtId="0" fontId="32" fillId="64" borderId="62" xfId="0" applyNumberFormat="1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left" vertical="center"/>
    </xf>
    <xf numFmtId="10" fontId="32" fillId="0" borderId="52" xfId="0" applyNumberFormat="1" applyFont="1" applyBorder="1" applyAlignment="1" applyProtection="1">
      <alignment vertical="center" wrapText="1"/>
      <protection locked="0"/>
    </xf>
    <xf numFmtId="10" fontId="26" fillId="0" borderId="0" xfId="100" applyNumberFormat="1" applyFont="1" applyBorder="1">
      <alignment vertical="center"/>
    </xf>
    <xf numFmtId="204" fontId="32" fillId="62" borderId="51" xfId="0" applyFont="1" applyFill="1" applyBorder="1">
      <alignment vertical="center"/>
    </xf>
    <xf numFmtId="204" fontId="32" fillId="0" borderId="25" xfId="0" applyFont="1" applyBorder="1">
      <alignment vertical="center"/>
    </xf>
    <xf numFmtId="204" fontId="32" fillId="0" borderId="24" xfId="0" applyFont="1" applyBorder="1">
      <alignment vertical="center"/>
    </xf>
    <xf numFmtId="0" fontId="94" fillId="0" borderId="0" xfId="57251" applyNumberFormat="1">
      <alignment vertical="center"/>
    </xf>
    <xf numFmtId="0" fontId="0" fillId="38" borderId="0" xfId="0" applyNumberFormat="1" applyFill="1">
      <alignment vertical="center"/>
    </xf>
    <xf numFmtId="182" fontId="31" fillId="36" borderId="109" xfId="0" applyNumberFormat="1" applyFont="1" applyFill="1" applyBorder="1">
      <alignment vertical="center"/>
    </xf>
    <xf numFmtId="182" fontId="31" fillId="36" borderId="7" xfId="0" applyNumberFormat="1" applyFont="1" applyFill="1" applyBorder="1">
      <alignment vertical="center"/>
    </xf>
    <xf numFmtId="204" fontId="30" fillId="38" borderId="110" xfId="0" applyFont="1" applyFill="1" applyBorder="1">
      <alignment vertical="center"/>
    </xf>
    <xf numFmtId="182" fontId="31" fillId="62" borderId="101" xfId="0" applyNumberFormat="1" applyFont="1" applyFill="1" applyBorder="1">
      <alignment vertical="center"/>
    </xf>
    <xf numFmtId="182" fontId="31" fillId="62" borderId="84" xfId="0" applyNumberFormat="1" applyFont="1" applyFill="1" applyBorder="1">
      <alignment vertical="center"/>
    </xf>
    <xf numFmtId="182" fontId="26" fillId="62" borderId="82" xfId="0" applyNumberFormat="1" applyFont="1" applyFill="1" applyBorder="1">
      <alignment vertical="center"/>
    </xf>
    <xf numFmtId="182" fontId="26" fillId="67" borderId="101" xfId="0" applyNumberFormat="1" applyFont="1" applyFill="1" applyBorder="1">
      <alignment vertical="center"/>
    </xf>
    <xf numFmtId="182" fontId="26" fillId="67" borderId="84" xfId="0" applyNumberFormat="1" applyFont="1" applyFill="1" applyBorder="1">
      <alignment vertical="center"/>
    </xf>
    <xf numFmtId="0" fontId="32" fillId="0" borderId="24" xfId="0" applyNumberFormat="1" applyFont="1" applyBorder="1" applyAlignment="1">
      <alignment vertical="center" wrapText="1"/>
    </xf>
    <xf numFmtId="204" fontId="32" fillId="0" borderId="51" xfId="0" applyFont="1" applyBorder="1">
      <alignment vertical="center"/>
    </xf>
    <xf numFmtId="192" fontId="32" fillId="0" borderId="78" xfId="0" applyNumberFormat="1" applyFont="1" applyBorder="1">
      <alignment vertical="center"/>
    </xf>
    <xf numFmtId="192" fontId="32" fillId="0" borderId="53" xfId="0" applyNumberFormat="1" applyFont="1" applyBorder="1">
      <alignment vertical="center"/>
    </xf>
    <xf numFmtId="192" fontId="32" fillId="0" borderId="58" xfId="0" applyNumberFormat="1" applyFont="1" applyBorder="1">
      <alignment vertical="center"/>
    </xf>
    <xf numFmtId="192" fontId="32" fillId="0" borderId="0" xfId="0" applyNumberFormat="1" applyFont="1">
      <alignment vertical="center"/>
    </xf>
    <xf numFmtId="191" fontId="34" fillId="0" borderId="0" xfId="0" applyNumberFormat="1" applyFont="1">
      <alignment vertical="center"/>
    </xf>
    <xf numFmtId="204" fontId="32" fillId="64" borderId="51" xfId="0" applyFont="1" applyFill="1" applyBorder="1">
      <alignment vertical="center"/>
    </xf>
    <xf numFmtId="0" fontId="18" fillId="62" borderId="0" xfId="0" applyNumberFormat="1" applyFont="1" applyFill="1" applyAlignment="1">
      <alignment horizontal="left" vertical="center"/>
    </xf>
    <xf numFmtId="0" fontId="32" fillId="62" borderId="51" xfId="0" applyNumberFormat="1" applyFont="1" applyFill="1" applyBorder="1">
      <alignment vertical="center"/>
    </xf>
    <xf numFmtId="204" fontId="93" fillId="0" borderId="0" xfId="0" applyFont="1">
      <alignment vertical="center"/>
    </xf>
    <xf numFmtId="204" fontId="92" fillId="0" borderId="0" xfId="0" applyFont="1">
      <alignment vertical="center"/>
    </xf>
    <xf numFmtId="204" fontId="23" fillId="0" borderId="0" xfId="0" applyFont="1" applyAlignment="1">
      <alignment vertical="center" wrapText="1"/>
    </xf>
    <xf numFmtId="10" fontId="18" fillId="0" borderId="0" xfId="0" applyNumberFormat="1" applyFont="1" applyAlignment="1" applyProtection="1">
      <alignment vertical="center" wrapText="1"/>
      <protection locked="0"/>
    </xf>
    <xf numFmtId="204" fontId="33" fillId="0" borderId="0" xfId="0" applyFont="1" applyAlignment="1">
      <alignment horizontal="left" vertical="center"/>
    </xf>
    <xf numFmtId="0" fontId="32" fillId="64" borderId="51" xfId="100" applyNumberFormat="1" applyFont="1" applyFill="1" applyBorder="1" applyAlignment="1" applyProtection="1">
      <alignment vertical="center" wrapText="1"/>
      <protection locked="0"/>
    </xf>
    <xf numFmtId="204" fontId="34" fillId="84" borderId="97" xfId="0" applyFont="1" applyFill="1" applyBorder="1">
      <alignment vertical="center"/>
    </xf>
    <xf numFmtId="204" fontId="87" fillId="84" borderId="111" xfId="0" applyFont="1" applyFill="1" applyBorder="1">
      <alignment vertical="center"/>
    </xf>
    <xf numFmtId="204" fontId="87" fillId="84" borderId="51" xfId="0" applyFont="1" applyFill="1" applyBorder="1" applyAlignment="1">
      <alignment vertical="center" wrapText="1"/>
    </xf>
    <xf numFmtId="204" fontId="33" fillId="71" borderId="51" xfId="0" applyFont="1" applyFill="1" applyBorder="1">
      <alignment vertical="center"/>
    </xf>
    <xf numFmtId="204" fontId="88" fillId="84" borderId="51" xfId="0" applyFont="1" applyFill="1" applyBorder="1">
      <alignment vertical="center"/>
    </xf>
    <xf numFmtId="206" fontId="32" fillId="0" borderId="0" xfId="0" applyNumberFormat="1" applyFont="1">
      <alignment vertical="center"/>
    </xf>
    <xf numFmtId="207" fontId="32" fillId="37" borderId="25" xfId="0" applyNumberFormat="1" applyFont="1" applyFill="1" applyBorder="1">
      <alignment vertical="center"/>
    </xf>
    <xf numFmtId="204" fontId="32" fillId="0" borderId="56" xfId="0" applyFont="1" applyBorder="1">
      <alignment vertical="center"/>
    </xf>
    <xf numFmtId="204" fontId="23" fillId="0" borderId="54" xfId="0" applyFont="1" applyBorder="1" applyAlignment="1">
      <alignment horizontal="center" vertical="center"/>
    </xf>
    <xf numFmtId="182" fontId="31" fillId="67" borderId="101" xfId="0" applyNumberFormat="1" applyFont="1" applyFill="1" applyBorder="1">
      <alignment vertical="center"/>
    </xf>
    <xf numFmtId="182" fontId="26" fillId="36" borderId="28" xfId="0" applyNumberFormat="1" applyFont="1" applyFill="1" applyBorder="1">
      <alignment vertical="center"/>
    </xf>
    <xf numFmtId="204" fontId="30" fillId="38" borderId="112" xfId="0" applyFont="1" applyFill="1" applyBorder="1">
      <alignment vertical="center"/>
    </xf>
    <xf numFmtId="182" fontId="31" fillId="62" borderId="75" xfId="0" applyNumberFormat="1" applyFont="1" applyFill="1" applyBorder="1">
      <alignment vertical="center"/>
    </xf>
    <xf numFmtId="182" fontId="31" fillId="67" borderId="81" xfId="0" applyNumberFormat="1" applyFont="1" applyFill="1" applyBorder="1">
      <alignment vertical="center"/>
    </xf>
    <xf numFmtId="182" fontId="31" fillId="36" borderId="75" xfId="0" applyNumberFormat="1" applyFont="1" applyFill="1" applyBorder="1">
      <alignment vertical="center"/>
    </xf>
    <xf numFmtId="182" fontId="31" fillId="36" borderId="96" xfId="0" applyNumberFormat="1" applyFont="1" applyFill="1" applyBorder="1">
      <alignment vertical="center"/>
    </xf>
    <xf numFmtId="182" fontId="26" fillId="67" borderId="95" xfId="0" applyNumberFormat="1" applyFont="1" applyFill="1" applyBorder="1">
      <alignment vertical="center"/>
    </xf>
    <xf numFmtId="182" fontId="26" fillId="67" borderId="75" xfId="0" applyNumberFormat="1" applyFont="1" applyFill="1" applyBorder="1">
      <alignment vertical="center"/>
    </xf>
    <xf numFmtId="182" fontId="26" fillId="67" borderId="96" xfId="0" applyNumberFormat="1" applyFont="1" applyFill="1" applyBorder="1">
      <alignment vertical="center"/>
    </xf>
    <xf numFmtId="182" fontId="31" fillId="63" borderId="75" xfId="0" applyNumberFormat="1" applyFont="1" applyFill="1" applyBorder="1">
      <alignment vertical="center"/>
    </xf>
    <xf numFmtId="182" fontId="31" fillId="67" borderId="75" xfId="0" applyNumberFormat="1" applyFont="1" applyFill="1" applyBorder="1">
      <alignment vertical="center"/>
    </xf>
    <xf numFmtId="182" fontId="31" fillId="77" borderId="75" xfId="0" applyNumberFormat="1" applyFont="1" applyFill="1" applyBorder="1">
      <alignment vertical="center"/>
    </xf>
    <xf numFmtId="182" fontId="31" fillId="36" borderId="82" xfId="0" applyNumberFormat="1" applyFont="1" applyFill="1" applyBorder="1">
      <alignment vertical="center"/>
    </xf>
    <xf numFmtId="182" fontId="31" fillId="36" borderId="101" xfId="0" applyNumberFormat="1" applyFont="1" applyFill="1" applyBorder="1">
      <alignment vertical="center"/>
    </xf>
    <xf numFmtId="182" fontId="31" fillId="36" borderId="98" xfId="0" applyNumberFormat="1" applyFont="1" applyFill="1" applyBorder="1">
      <alignment vertical="center"/>
    </xf>
    <xf numFmtId="182" fontId="31" fillId="63" borderId="101" xfId="0" applyNumberFormat="1" applyFont="1" applyFill="1" applyBorder="1">
      <alignment vertical="center"/>
    </xf>
    <xf numFmtId="182" fontId="31" fillId="63" borderId="84" xfId="0" applyNumberFormat="1" applyFont="1" applyFill="1" applyBorder="1">
      <alignment vertical="center"/>
    </xf>
    <xf numFmtId="182" fontId="26" fillId="63" borderId="82" xfId="0" applyNumberFormat="1" applyFont="1" applyFill="1" applyBorder="1">
      <alignment vertical="center"/>
    </xf>
    <xf numFmtId="182" fontId="31" fillId="77" borderId="101" xfId="0" applyNumberFormat="1" applyFont="1" applyFill="1" applyBorder="1">
      <alignment vertical="center"/>
    </xf>
    <xf numFmtId="182" fontId="31" fillId="77" borderId="84" xfId="0" applyNumberFormat="1" applyFont="1" applyFill="1" applyBorder="1">
      <alignment vertical="center"/>
    </xf>
    <xf numFmtId="182" fontId="26" fillId="77" borderId="82" xfId="0" applyNumberFormat="1" applyFont="1" applyFill="1" applyBorder="1">
      <alignment vertical="center"/>
    </xf>
    <xf numFmtId="14" fontId="31" fillId="0" borderId="65" xfId="0" applyNumberFormat="1" applyFont="1" applyBorder="1">
      <alignment vertical="center"/>
    </xf>
    <xf numFmtId="204" fontId="74" fillId="82" borderId="62" xfId="0" applyFont="1" applyFill="1" applyBorder="1">
      <alignment vertical="center"/>
    </xf>
    <xf numFmtId="204" fontId="79" fillId="82" borderId="0" xfId="0" applyFont="1" applyFill="1">
      <alignment vertical="center"/>
    </xf>
    <xf numFmtId="14" fontId="74" fillId="82" borderId="0" xfId="0" applyNumberFormat="1" applyFont="1" applyFill="1">
      <alignment vertical="center"/>
    </xf>
    <xf numFmtId="204" fontId="74" fillId="82" borderId="0" xfId="0" applyFont="1" applyFill="1">
      <alignment vertical="center"/>
    </xf>
    <xf numFmtId="204" fontId="74" fillId="82" borderId="7" xfId="0" applyFont="1" applyFill="1" applyBorder="1">
      <alignment vertical="center"/>
    </xf>
    <xf numFmtId="204" fontId="74" fillId="0" borderId="0" xfId="0" applyFont="1">
      <alignment vertical="center"/>
    </xf>
    <xf numFmtId="204" fontId="79" fillId="82" borderId="0" xfId="0" quotePrefix="1" applyFont="1" applyFill="1">
      <alignment vertical="center"/>
    </xf>
    <xf numFmtId="14" fontId="80" fillId="82" borderId="0" xfId="0" applyNumberFormat="1" applyFont="1" applyFill="1">
      <alignment vertical="center"/>
    </xf>
    <xf numFmtId="14" fontId="80" fillId="65" borderId="0" xfId="0" applyNumberFormat="1" applyFont="1" applyFill="1">
      <alignment vertical="center"/>
    </xf>
    <xf numFmtId="204" fontId="23" fillId="0" borderId="86" xfId="0" applyFont="1" applyBorder="1">
      <alignment vertical="center"/>
    </xf>
    <xf numFmtId="14" fontId="18" fillId="62" borderId="87" xfId="0" applyNumberFormat="1" applyFont="1" applyFill="1" applyBorder="1" applyAlignment="1">
      <alignment horizontal="center" vertical="center"/>
    </xf>
    <xf numFmtId="204" fontId="23" fillId="0" borderId="93" xfId="0" applyFont="1" applyBorder="1">
      <alignment vertical="center"/>
    </xf>
    <xf numFmtId="14" fontId="18" fillId="63" borderId="88" xfId="0" applyNumberFormat="1" applyFont="1" applyFill="1" applyBorder="1" applyAlignment="1">
      <alignment horizontal="center" vertical="center"/>
    </xf>
    <xf numFmtId="204" fontId="27" fillId="0" borderId="0" xfId="0" applyFont="1" applyAlignment="1">
      <alignment horizontal="center" vertical="center"/>
    </xf>
    <xf numFmtId="0" fontId="26" fillId="0" borderId="75" xfId="0" applyNumberFormat="1" applyFont="1" applyBorder="1" applyAlignment="1">
      <alignment horizontal="center" vertical="center"/>
    </xf>
    <xf numFmtId="10" fontId="18" fillId="77" borderId="0" xfId="100" applyNumberFormat="1" applyFont="1" applyFill="1" applyBorder="1" applyAlignment="1">
      <alignment horizontal="center" vertical="center"/>
    </xf>
    <xf numFmtId="14" fontId="33" fillId="0" borderId="30" xfId="0" applyNumberFormat="1" applyFont="1" applyBorder="1" applyAlignment="1">
      <alignment horizontal="left" vertical="center"/>
    </xf>
    <xf numFmtId="14" fontId="33" fillId="0" borderId="28" xfId="0" applyNumberFormat="1" applyFont="1" applyBorder="1" applyAlignment="1">
      <alignment horizontal="left" vertical="center"/>
    </xf>
    <xf numFmtId="14" fontId="18" fillId="0" borderId="10" xfId="0" applyNumberFormat="1" applyFont="1" applyBorder="1" applyAlignment="1">
      <alignment horizontal="center" vertical="center"/>
    </xf>
    <xf numFmtId="188" fontId="18" fillId="0" borderId="0" xfId="0" applyNumberFormat="1" applyFont="1" applyAlignment="1">
      <alignment horizontal="center" vertical="center"/>
    </xf>
    <xf numFmtId="0" fontId="95" fillId="0" borderId="0" xfId="0" applyNumberFormat="1" applyFont="1">
      <alignment vertical="center"/>
    </xf>
    <xf numFmtId="0" fontId="73" fillId="35" borderId="98" xfId="0" applyNumberFormat="1" applyFont="1" applyFill="1" applyBorder="1" applyAlignment="1">
      <alignment horizontal="center" vertical="center"/>
    </xf>
    <xf numFmtId="0" fontId="96" fillId="0" borderId="0" xfId="0" applyNumberFormat="1" applyFont="1">
      <alignment vertical="center"/>
    </xf>
    <xf numFmtId="0" fontId="96" fillId="0" borderId="75" xfId="0" applyNumberFormat="1" applyFont="1" applyBorder="1">
      <alignment vertical="center"/>
    </xf>
    <xf numFmtId="14" fontId="96" fillId="0" borderId="0" xfId="0" applyNumberFormat="1" applyFont="1">
      <alignment vertical="center"/>
    </xf>
    <xf numFmtId="192" fontId="96" fillId="0" borderId="0" xfId="0" applyNumberFormat="1" applyFont="1">
      <alignment vertical="center"/>
    </xf>
    <xf numFmtId="0" fontId="96" fillId="0" borderId="0" xfId="0" applyNumberFormat="1" applyFont="1" applyAlignment="1">
      <alignment horizontal="center" vertical="center"/>
    </xf>
    <xf numFmtId="0" fontId="96" fillId="0" borderId="0" xfId="0" quotePrefix="1" applyNumberFormat="1" applyFont="1">
      <alignment vertical="center"/>
    </xf>
    <xf numFmtId="0" fontId="27" fillId="0" borderId="0" xfId="0" applyNumberFormat="1" applyFont="1" applyAlignment="1">
      <alignment horizontal="left" vertical="center" indent="2"/>
    </xf>
    <xf numFmtId="0" fontId="27" fillId="0" borderId="75" xfId="0" applyNumberFormat="1" applyFont="1" applyBorder="1" applyAlignment="1">
      <alignment horizontal="center" vertical="center"/>
    </xf>
    <xf numFmtId="192" fontId="25" fillId="0" borderId="75" xfId="0" applyNumberFormat="1" applyFont="1" applyBorder="1">
      <alignment vertical="center"/>
    </xf>
    <xf numFmtId="0" fontId="27" fillId="0" borderId="0" xfId="0" applyNumberFormat="1" applyFont="1" applyAlignment="1">
      <alignment horizontal="center" vertical="center"/>
    </xf>
    <xf numFmtId="14" fontId="75" fillId="0" borderId="0" xfId="0" applyNumberFormat="1" applyFont="1" applyAlignment="1">
      <alignment horizontal="center" vertical="center"/>
    </xf>
    <xf numFmtId="0" fontId="0" fillId="0" borderId="7" xfId="0" applyNumberFormat="1" applyBorder="1">
      <alignment vertical="center"/>
    </xf>
    <xf numFmtId="0" fontId="0" fillId="0" borderId="101" xfId="0" applyNumberFormat="1" applyBorder="1">
      <alignment vertical="center"/>
    </xf>
    <xf numFmtId="14" fontId="96" fillId="0" borderId="101" xfId="0" applyNumberFormat="1" applyFont="1" applyBorder="1">
      <alignment vertical="center"/>
    </xf>
    <xf numFmtId="14" fontId="96" fillId="0" borderId="75" xfId="0" applyNumberFormat="1" applyFont="1" applyBorder="1">
      <alignment vertical="center"/>
    </xf>
    <xf numFmtId="0" fontId="0" fillId="0" borderId="91" xfId="0" applyNumberFormat="1" applyBorder="1">
      <alignment vertical="center"/>
    </xf>
    <xf numFmtId="0" fontId="0" fillId="0" borderId="0" xfId="0" applyNumberFormat="1" applyAlignment="1">
      <alignment vertical="center" wrapText="1"/>
    </xf>
    <xf numFmtId="0" fontId="0" fillId="85" borderId="58" xfId="0" applyNumberFormat="1" applyFill="1" applyBorder="1">
      <alignment vertical="center"/>
    </xf>
    <xf numFmtId="0" fontId="0" fillId="85" borderId="7" xfId="0" applyNumberFormat="1" applyFill="1" applyBorder="1">
      <alignment vertical="center"/>
    </xf>
    <xf numFmtId="0" fontId="0" fillId="85" borderId="0" xfId="0" applyNumberFormat="1" applyFill="1">
      <alignment vertical="center"/>
    </xf>
    <xf numFmtId="0" fontId="0" fillId="85" borderId="101" xfId="0" applyNumberFormat="1" applyFill="1" applyBorder="1">
      <alignment vertical="center"/>
    </xf>
    <xf numFmtId="0" fontId="0" fillId="85" borderId="91" xfId="0" applyNumberFormat="1" applyFill="1" applyBorder="1">
      <alignment vertical="center"/>
    </xf>
    <xf numFmtId="14" fontId="9" fillId="85" borderId="101" xfId="0" applyNumberFormat="1" applyFont="1" applyFill="1" applyBorder="1">
      <alignment vertical="center"/>
    </xf>
    <xf numFmtId="0" fontId="27" fillId="35" borderId="111" xfId="0" applyNumberFormat="1" applyFont="1" applyFill="1" applyBorder="1" applyAlignment="1">
      <alignment horizontal="center" vertical="center"/>
    </xf>
    <xf numFmtId="0" fontId="27" fillId="35" borderId="106" xfId="0" applyNumberFormat="1" applyFont="1" applyFill="1" applyBorder="1" applyAlignment="1">
      <alignment horizontal="center" vertical="center"/>
    </xf>
    <xf numFmtId="0" fontId="73" fillId="35" borderId="85" xfId="0" applyNumberFormat="1" applyFont="1" applyFill="1" applyBorder="1" applyAlignment="1">
      <alignment horizontal="center" vertical="center"/>
    </xf>
    <xf numFmtId="0" fontId="73" fillId="35" borderId="28" xfId="0" applyNumberFormat="1" applyFont="1" applyFill="1" applyBorder="1" applyAlignment="1">
      <alignment horizontal="center" vertical="center"/>
    </xf>
    <xf numFmtId="0" fontId="73" fillId="35" borderId="122" xfId="0" applyNumberFormat="1" applyFont="1" applyFill="1" applyBorder="1" applyAlignment="1">
      <alignment horizontal="center" vertical="center"/>
    </xf>
    <xf numFmtId="0" fontId="73" fillId="35" borderId="31" xfId="0" applyNumberFormat="1" applyFont="1" applyFill="1" applyBorder="1" applyAlignment="1">
      <alignment horizontal="center" vertical="center"/>
    </xf>
    <xf numFmtId="0" fontId="73" fillId="35" borderId="121" xfId="0" applyNumberFormat="1" applyFont="1" applyFill="1" applyBorder="1" applyAlignment="1">
      <alignment horizontal="center" vertical="center"/>
    </xf>
    <xf numFmtId="0" fontId="73" fillId="35" borderId="105" xfId="0" applyNumberFormat="1" applyFont="1" applyFill="1" applyBorder="1" applyAlignment="1">
      <alignment horizontal="center" vertical="center"/>
    </xf>
    <xf numFmtId="0" fontId="73" fillId="35" borderId="111" xfId="0" applyNumberFormat="1" applyFont="1" applyFill="1" applyBorder="1" applyAlignment="1">
      <alignment horizontal="center" vertical="center"/>
    </xf>
    <xf numFmtId="14" fontId="73" fillId="35" borderId="105" xfId="0" applyNumberFormat="1" applyFont="1" applyFill="1" applyBorder="1" applyAlignment="1">
      <alignment horizontal="center" vertical="center"/>
    </xf>
    <xf numFmtId="14" fontId="73" fillId="35" borderId="111" xfId="0" applyNumberFormat="1" applyFont="1" applyFill="1" applyBorder="1" applyAlignment="1">
      <alignment horizontal="center" vertical="center"/>
    </xf>
    <xf numFmtId="14" fontId="73" fillId="35" borderId="106" xfId="0" applyNumberFormat="1" applyFont="1" applyFill="1" applyBorder="1" applyAlignment="1">
      <alignment horizontal="center" vertical="center"/>
    </xf>
    <xf numFmtId="0" fontId="73" fillId="35" borderId="89" xfId="0" applyNumberFormat="1" applyFont="1" applyFill="1" applyBorder="1" applyAlignment="1">
      <alignment horizontal="center" vertical="center"/>
    </xf>
    <xf numFmtId="0" fontId="73" fillId="35" borderId="114" xfId="0" applyNumberFormat="1" applyFont="1" applyFill="1" applyBorder="1" applyAlignment="1">
      <alignment horizontal="center" vertical="center"/>
    </xf>
    <xf numFmtId="192" fontId="73" fillId="35" borderId="89" xfId="0" applyNumberFormat="1" applyFont="1" applyFill="1" applyBorder="1" applyAlignment="1">
      <alignment horizontal="center" vertical="center"/>
    </xf>
    <xf numFmtId="192" fontId="73" fillId="35" borderId="114" xfId="0" applyNumberFormat="1" applyFont="1" applyFill="1" applyBorder="1" applyAlignment="1">
      <alignment horizontal="center" vertical="center"/>
    </xf>
    <xf numFmtId="0" fontId="73" fillId="35" borderId="89" xfId="0" applyNumberFormat="1" applyFont="1" applyFill="1" applyBorder="1">
      <alignment vertical="center"/>
    </xf>
    <xf numFmtId="14" fontId="73" fillId="35" borderId="89" xfId="0" applyNumberFormat="1" applyFont="1" applyFill="1" applyBorder="1">
      <alignment vertical="center"/>
    </xf>
    <xf numFmtId="14" fontId="73" fillId="35" borderId="114" xfId="0" applyNumberFormat="1" applyFont="1" applyFill="1" applyBorder="1" applyAlignment="1">
      <alignment horizontal="center" vertical="center"/>
    </xf>
    <xf numFmtId="0" fontId="73" fillId="35" borderId="115" xfId="0" applyNumberFormat="1" applyFont="1" applyFill="1" applyBorder="1" applyAlignment="1">
      <alignment horizontal="center" vertical="center"/>
    </xf>
    <xf numFmtId="0" fontId="73" fillId="35" borderId="80" xfId="0" applyNumberFormat="1" applyFont="1" applyFill="1" applyBorder="1" applyAlignment="1">
      <alignment horizontal="center" vertical="center"/>
    </xf>
    <xf numFmtId="0" fontId="73" fillId="35" borderId="90" xfId="0" applyNumberFormat="1" applyFont="1" applyFill="1" applyBorder="1" applyAlignment="1">
      <alignment horizontal="center" vertical="center"/>
    </xf>
    <xf numFmtId="14" fontId="73" fillId="35" borderId="90" xfId="0" applyNumberFormat="1" applyFont="1" applyFill="1" applyBorder="1" applyAlignment="1">
      <alignment horizontal="center" vertical="center"/>
    </xf>
    <xf numFmtId="0" fontId="73" fillId="35" borderId="89" xfId="0" applyNumberFormat="1" applyFont="1" applyFill="1" applyBorder="1" applyAlignment="1">
      <alignment horizontal="left" vertical="center"/>
    </xf>
    <xf numFmtId="0" fontId="73" fillId="35" borderId="114" xfId="0" applyNumberFormat="1" applyFont="1" applyFill="1" applyBorder="1" applyAlignment="1">
      <alignment horizontal="left" vertical="center"/>
    </xf>
    <xf numFmtId="14" fontId="27" fillId="35" borderId="25" xfId="0" applyNumberFormat="1" applyFont="1" applyFill="1" applyBorder="1" applyAlignment="1">
      <alignment horizontal="center" vertical="center"/>
    </xf>
    <xf numFmtId="0" fontId="27" fillId="35" borderId="25" xfId="0" applyNumberFormat="1" applyFont="1" applyFill="1" applyBorder="1" applyAlignment="1">
      <alignment horizontal="center" vertical="center"/>
    </xf>
    <xf numFmtId="0" fontId="75" fillId="35" borderId="97" xfId="0" applyNumberFormat="1" applyFont="1" applyFill="1" applyBorder="1" applyAlignment="1">
      <alignment horizontal="center" vertical="center"/>
    </xf>
    <xf numFmtId="0" fontId="75" fillId="35" borderId="75" xfId="0" applyNumberFormat="1" applyFont="1" applyFill="1" applyBorder="1" applyAlignment="1">
      <alignment horizontal="center" vertical="center"/>
    </xf>
    <xf numFmtId="0" fontId="18" fillId="35" borderId="83" xfId="0" applyNumberFormat="1" applyFont="1" applyFill="1" applyBorder="1" applyAlignment="1">
      <alignment horizontal="center" vertical="center"/>
    </xf>
    <xf numFmtId="0" fontId="23" fillId="35" borderId="81" xfId="0" applyNumberFormat="1" applyFont="1" applyFill="1" applyBorder="1" applyAlignment="1">
      <alignment horizontal="center" vertical="center"/>
    </xf>
    <xf numFmtId="0" fontId="23" fillId="35" borderId="97" xfId="0" applyNumberFormat="1" applyFont="1" applyFill="1" applyBorder="1" applyAlignment="1">
      <alignment horizontal="center" vertical="center"/>
    </xf>
    <xf numFmtId="0" fontId="23" fillId="35" borderId="75" xfId="0" applyNumberFormat="1" applyFont="1" applyFill="1" applyBorder="1" applyAlignment="1">
      <alignment horizontal="center" vertical="center"/>
    </xf>
    <xf numFmtId="0" fontId="73" fillId="35" borderId="116" xfId="0" applyNumberFormat="1" applyFont="1" applyFill="1" applyBorder="1" applyAlignment="1">
      <alignment horizontal="center" vertical="center"/>
    </xf>
    <xf numFmtId="0" fontId="73" fillId="35" borderId="117" xfId="0" applyNumberFormat="1" applyFont="1" applyFill="1" applyBorder="1" applyAlignment="1">
      <alignment horizontal="center" vertical="center"/>
    </xf>
    <xf numFmtId="0" fontId="73" fillId="35" borderId="118" xfId="0" applyNumberFormat="1" applyFont="1" applyFill="1" applyBorder="1" applyAlignment="1">
      <alignment horizontal="center" vertical="center"/>
    </xf>
    <xf numFmtId="0" fontId="73" fillId="35" borderId="119" xfId="0" applyNumberFormat="1" applyFont="1" applyFill="1" applyBorder="1" applyAlignment="1">
      <alignment horizontal="center" vertical="center"/>
    </xf>
    <xf numFmtId="0" fontId="73" fillId="35" borderId="97" xfId="0" applyNumberFormat="1" applyFont="1" applyFill="1" applyBorder="1" applyAlignment="1">
      <alignment horizontal="center" vertical="center"/>
    </xf>
    <xf numFmtId="0" fontId="73" fillId="35" borderId="120" xfId="0" applyNumberFormat="1" applyFont="1" applyFill="1" applyBorder="1" applyAlignment="1">
      <alignment horizontal="center" vertical="center"/>
    </xf>
    <xf numFmtId="14" fontId="27" fillId="35" borderId="24" xfId="0" applyNumberFormat="1" applyFont="1" applyFill="1" applyBorder="1" applyAlignment="1">
      <alignment horizontal="center" vertical="center"/>
    </xf>
    <xf numFmtId="0" fontId="18" fillId="35" borderId="64" xfId="0" applyNumberFormat="1" applyFont="1" applyFill="1" applyBorder="1" applyAlignment="1">
      <alignment horizontal="center" vertical="center"/>
    </xf>
    <xf numFmtId="0" fontId="18" fillId="35" borderId="94" xfId="0" applyNumberFormat="1" applyFont="1" applyFill="1" applyBorder="1" applyAlignment="1">
      <alignment horizontal="center" vertical="center"/>
    </xf>
    <xf numFmtId="0" fontId="18" fillId="35" borderId="65" xfId="0" applyNumberFormat="1" applyFont="1" applyFill="1" applyBorder="1" applyAlignment="1">
      <alignment horizontal="center" vertical="center"/>
    </xf>
    <xf numFmtId="0" fontId="18" fillId="35" borderId="104" xfId="0" applyNumberFormat="1" applyFont="1" applyFill="1" applyBorder="1" applyAlignment="1">
      <alignment horizontal="center" vertical="center"/>
    </xf>
    <xf numFmtId="0" fontId="18" fillId="35" borderId="81" xfId="0" applyNumberFormat="1" applyFont="1" applyFill="1" applyBorder="1" applyAlignment="1">
      <alignment horizontal="center" vertical="center"/>
    </xf>
    <xf numFmtId="0" fontId="25" fillId="35" borderId="111" xfId="0" applyNumberFormat="1" applyFont="1" applyFill="1" applyBorder="1" applyAlignment="1">
      <alignment horizontal="center" vertical="center"/>
    </xf>
    <xf numFmtId="14" fontId="0" fillId="0" borderId="58" xfId="0" applyNumberFormat="1" applyBorder="1">
      <alignment vertical="center"/>
    </xf>
    <xf numFmtId="14" fontId="0" fillId="0" borderId="101" xfId="0" applyNumberFormat="1" applyBorder="1">
      <alignment vertical="center"/>
    </xf>
    <xf numFmtId="14" fontId="0" fillId="0" borderId="91" xfId="0" applyNumberFormat="1" applyBorder="1">
      <alignment vertical="center"/>
    </xf>
    <xf numFmtId="14" fontId="0" fillId="85" borderId="58" xfId="0" applyNumberFormat="1" applyFill="1" applyBorder="1">
      <alignment vertical="center"/>
    </xf>
    <xf numFmtId="14" fontId="0" fillId="85" borderId="7" xfId="0" applyNumberFormat="1" applyFill="1" applyBorder="1">
      <alignment vertical="center"/>
    </xf>
    <xf numFmtId="14" fontId="0" fillId="85" borderId="101" xfId="0" applyNumberFormat="1" applyFill="1" applyBorder="1">
      <alignment vertical="center"/>
    </xf>
    <xf numFmtId="14" fontId="0" fillId="85" borderId="91" xfId="0" applyNumberFormat="1" applyFill="1" applyBorder="1">
      <alignment vertical="center"/>
    </xf>
    <xf numFmtId="14" fontId="0" fillId="85" borderId="0" xfId="0" applyNumberFormat="1" applyFill="1">
      <alignment vertical="center"/>
    </xf>
    <xf numFmtId="14" fontId="0" fillId="0" borderId="7" xfId="0" applyNumberFormat="1" applyBorder="1">
      <alignment vertical="center"/>
    </xf>
    <xf numFmtId="204" fontId="25" fillId="35" borderId="111" xfId="0" applyFont="1" applyFill="1" applyBorder="1" applyAlignment="1">
      <alignment horizontal="center" vertical="center" wrapText="1"/>
    </xf>
    <xf numFmtId="204" fontId="25" fillId="35" borderId="111" xfId="0" applyFont="1" applyFill="1" applyBorder="1" applyAlignment="1">
      <alignment horizontal="center" vertical="center"/>
    </xf>
    <xf numFmtId="204" fontId="0" fillId="35" borderId="97" xfId="0" applyFill="1" applyBorder="1">
      <alignment vertical="center"/>
    </xf>
    <xf numFmtId="204" fontId="26" fillId="35" borderId="97" xfId="0" applyFont="1" applyFill="1" applyBorder="1" applyAlignment="1">
      <alignment horizontal="center" vertical="center"/>
    </xf>
    <xf numFmtId="0" fontId="18" fillId="35" borderId="97" xfId="0" applyNumberFormat="1" applyFont="1" applyFill="1" applyBorder="1" applyAlignment="1">
      <alignment horizontal="center" vertical="center"/>
    </xf>
    <xf numFmtId="0" fontId="25" fillId="35" borderId="113" xfId="0" applyNumberFormat="1" applyFont="1" applyFill="1" applyBorder="1" applyAlignment="1">
      <alignment horizontal="center" vertical="center"/>
    </xf>
    <xf numFmtId="0" fontId="25" fillId="35" borderId="127" xfId="0" applyNumberFormat="1" applyFont="1" applyFill="1" applyBorder="1" applyAlignment="1">
      <alignment horizontal="center" vertical="center"/>
    </xf>
    <xf numFmtId="0" fontId="25" fillId="35" borderId="54" xfId="0" applyNumberFormat="1" applyFont="1" applyFill="1" applyBorder="1" applyAlignment="1">
      <alignment horizontal="center" vertical="center"/>
    </xf>
    <xf numFmtId="14" fontId="98" fillId="62" borderId="51" xfId="0" applyNumberFormat="1" applyFont="1" applyFill="1" applyBorder="1" applyAlignment="1">
      <alignment horizontal="center" vertical="center"/>
    </xf>
    <xf numFmtId="0" fontId="8" fillId="62" borderId="51" xfId="0" applyNumberFormat="1" applyFont="1" applyFill="1" applyBorder="1" applyAlignment="1">
      <alignment horizontal="center" vertical="center"/>
    </xf>
    <xf numFmtId="0" fontId="89" fillId="35" borderId="51" xfId="0" applyNumberFormat="1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0" fontId="0" fillId="0" borderId="0" xfId="100" applyNumberFormat="1" applyFont="1" applyBorder="1">
      <alignment vertical="center"/>
    </xf>
    <xf numFmtId="10" fontId="0" fillId="0" borderId="75" xfId="100" applyNumberFormat="1" applyFont="1" applyBorder="1">
      <alignment vertical="center"/>
    </xf>
    <xf numFmtId="10" fontId="0" fillId="0" borderId="101" xfId="100" applyNumberFormat="1" applyFont="1" applyFill="1" applyBorder="1">
      <alignment vertical="center"/>
    </xf>
    <xf numFmtId="10" fontId="0" fillId="0" borderId="101" xfId="100" applyNumberFormat="1" applyFont="1" applyBorder="1">
      <alignment vertical="center"/>
    </xf>
    <xf numFmtId="187" fontId="0" fillId="0" borderId="0" xfId="0" applyNumberFormat="1">
      <alignment vertical="center"/>
    </xf>
    <xf numFmtId="187" fontId="0" fillId="0" borderId="75" xfId="0" applyNumberFormat="1" applyBorder="1">
      <alignment vertical="center"/>
    </xf>
    <xf numFmtId="187" fontId="25" fillId="35" borderId="80" xfId="0" applyNumberFormat="1" applyFont="1" applyFill="1" applyBorder="1" applyAlignment="1">
      <alignment horizontal="center" vertical="center"/>
    </xf>
    <xf numFmtId="187" fontId="26" fillId="35" borderId="98" xfId="0" applyNumberFormat="1" applyFont="1" applyFill="1" applyBorder="1" applyAlignment="1">
      <alignment horizontal="center" vertical="center"/>
    </xf>
    <xf numFmtId="187" fontId="0" fillId="0" borderId="101" xfId="0" applyNumberFormat="1" applyBorder="1">
      <alignment vertical="center"/>
    </xf>
    <xf numFmtId="187" fontId="27" fillId="0" borderId="0" xfId="0" applyNumberFormat="1" applyFont="1" applyAlignment="1">
      <alignment horizontal="left" vertical="center" indent="2"/>
    </xf>
    <xf numFmtId="187" fontId="27" fillId="0" borderId="75" xfId="0" applyNumberFormat="1" applyFont="1" applyBorder="1" applyAlignment="1">
      <alignment horizontal="center" vertical="center"/>
    </xf>
    <xf numFmtId="187" fontId="73" fillId="35" borderId="105" xfId="0" applyNumberFormat="1" applyFont="1" applyFill="1" applyBorder="1" applyAlignment="1">
      <alignment horizontal="center" vertical="center"/>
    </xf>
    <xf numFmtId="187" fontId="23" fillId="35" borderId="81" xfId="0" applyNumberFormat="1" applyFont="1" applyFill="1" applyBorder="1" applyAlignment="1">
      <alignment horizontal="center" vertical="center"/>
    </xf>
    <xf numFmtId="187" fontId="0" fillId="85" borderId="7" xfId="0" applyNumberFormat="1" applyFill="1" applyBorder="1">
      <alignment vertical="center"/>
    </xf>
    <xf numFmtId="187" fontId="0" fillId="0" borderId="7" xfId="0" applyNumberFormat="1" applyBorder="1">
      <alignment vertical="center"/>
    </xf>
    <xf numFmtId="187" fontId="0" fillId="85" borderId="0" xfId="0" applyNumberFormat="1" applyFill="1">
      <alignment vertical="center"/>
    </xf>
    <xf numFmtId="187" fontId="96" fillId="0" borderId="0" xfId="99" applyNumberFormat="1" applyFont="1" applyAlignment="1">
      <alignment horizontal="right" vertical="center"/>
    </xf>
    <xf numFmtId="187" fontId="73" fillId="35" borderId="111" xfId="0" applyNumberFormat="1" applyFont="1" applyFill="1" applyBorder="1" applyAlignment="1">
      <alignment horizontal="center" vertical="center"/>
    </xf>
    <xf numFmtId="187" fontId="23" fillId="35" borderId="97" xfId="0" applyNumberFormat="1" applyFont="1" applyFill="1" applyBorder="1" applyAlignment="1">
      <alignment horizontal="center" vertical="center"/>
    </xf>
    <xf numFmtId="187" fontId="0" fillId="0" borderId="58" xfId="0" applyNumberFormat="1" applyBorder="1">
      <alignment vertical="center"/>
    </xf>
    <xf numFmtId="187" fontId="0" fillId="85" borderId="58" xfId="0" applyNumberFormat="1" applyFill="1" applyBorder="1">
      <alignment vertical="center"/>
    </xf>
    <xf numFmtId="187" fontId="96" fillId="0" borderId="0" xfId="0" applyNumberFormat="1" applyFont="1">
      <alignment vertical="center"/>
    </xf>
    <xf numFmtId="187" fontId="26" fillId="0" borderId="75" xfId="0" applyNumberFormat="1" applyFont="1" applyBorder="1" applyAlignment="1">
      <alignment horizontal="right" vertical="center"/>
    </xf>
    <xf numFmtId="10" fontId="26" fillId="0" borderId="75" xfId="100" applyNumberFormat="1" applyFont="1" applyBorder="1" applyAlignment="1">
      <alignment horizontal="center" vertical="center"/>
    </xf>
    <xf numFmtId="10" fontId="26" fillId="0" borderId="75" xfId="100" applyNumberFormat="1" applyFont="1" applyBorder="1">
      <alignment vertical="center"/>
    </xf>
    <xf numFmtId="10" fontId="25" fillId="35" borderId="98" xfId="100" applyNumberFormat="1" applyFont="1" applyFill="1" applyBorder="1" applyAlignment="1">
      <alignment horizontal="center" vertical="center"/>
    </xf>
    <xf numFmtId="10" fontId="25" fillId="35" borderId="113" xfId="100" applyNumberFormat="1" applyFont="1" applyFill="1" applyBorder="1" applyAlignment="1">
      <alignment horizontal="center" vertical="center"/>
    </xf>
    <xf numFmtId="10" fontId="25" fillId="35" borderId="126" xfId="100" applyNumberFormat="1" applyFont="1" applyFill="1" applyBorder="1" applyAlignment="1">
      <alignment horizontal="center" vertical="center"/>
    </xf>
    <xf numFmtId="10" fontId="25" fillId="35" borderId="52" xfId="100" applyNumberFormat="1" applyFont="1" applyFill="1" applyBorder="1" applyAlignment="1">
      <alignment horizontal="center" vertical="center"/>
    </xf>
    <xf numFmtId="10" fontId="25" fillId="35" borderId="127" xfId="100" applyNumberFormat="1" applyFont="1" applyFill="1" applyBorder="1" applyAlignment="1">
      <alignment horizontal="center" vertical="center"/>
    </xf>
    <xf numFmtId="10" fontId="0" fillId="0" borderId="123" xfId="100" applyNumberFormat="1" applyFont="1" applyFill="1" applyBorder="1">
      <alignment vertical="center"/>
    </xf>
    <xf numFmtId="10" fontId="0" fillId="0" borderId="125" xfId="100" applyNumberFormat="1" applyFont="1" applyFill="1" applyBorder="1">
      <alignment vertical="center"/>
    </xf>
    <xf numFmtId="10" fontId="0" fillId="0" borderId="0" xfId="100" applyNumberFormat="1" applyFont="1" applyFill="1">
      <alignment vertical="center"/>
    </xf>
    <xf numFmtId="10" fontId="0" fillId="0" borderId="123" xfId="100" applyNumberFormat="1" applyFont="1" applyBorder="1">
      <alignment vertical="center"/>
    </xf>
    <xf numFmtId="10" fontId="0" fillId="0" borderId="125" xfId="100" applyNumberFormat="1" applyFont="1" applyBorder="1">
      <alignment vertical="center"/>
    </xf>
    <xf numFmtId="10" fontId="0" fillId="0" borderId="0" xfId="100" applyNumberFormat="1" applyFont="1">
      <alignment vertical="center"/>
    </xf>
    <xf numFmtId="0" fontId="18" fillId="35" borderId="84" xfId="0" applyNumberFormat="1" applyFont="1" applyFill="1" applyBorder="1" applyAlignment="1">
      <alignment horizontal="center" vertical="center"/>
    </xf>
    <xf numFmtId="0" fontId="26" fillId="0" borderId="64" xfId="0" applyNumberFormat="1" applyFont="1" applyBorder="1">
      <alignment vertical="center"/>
    </xf>
    <xf numFmtId="0" fontId="73" fillId="35" borderId="82" xfId="0" applyNumberFormat="1" applyFont="1" applyFill="1" applyBorder="1" applyAlignment="1">
      <alignment horizontal="center" vertical="center"/>
    </xf>
    <xf numFmtId="0" fontId="96" fillId="0" borderId="64" xfId="0" applyNumberFormat="1" applyFont="1" applyBorder="1">
      <alignment vertical="center"/>
    </xf>
    <xf numFmtId="192" fontId="73" fillId="35" borderId="111" xfId="0" applyNumberFormat="1" applyFont="1" applyFill="1" applyBorder="1" applyAlignment="1">
      <alignment horizontal="center" vertical="center"/>
    </xf>
    <xf numFmtId="14" fontId="32" fillId="86" borderId="0" xfId="0" applyNumberFormat="1" applyFont="1" applyFill="1">
      <alignment vertical="center"/>
    </xf>
    <xf numFmtId="204" fontId="32" fillId="86" borderId="0" xfId="0" applyFont="1" applyFill="1">
      <alignment vertical="center"/>
    </xf>
    <xf numFmtId="192" fontId="73" fillId="35" borderId="80" xfId="0" applyNumberFormat="1" applyFont="1" applyFill="1" applyBorder="1" applyAlignment="1">
      <alignment horizontal="center" vertical="center"/>
    </xf>
    <xf numFmtId="0" fontId="32" fillId="87" borderId="0" xfId="0" applyNumberFormat="1" applyFont="1" applyFill="1">
      <alignment vertical="center"/>
    </xf>
    <xf numFmtId="0" fontId="32" fillId="65" borderId="0" xfId="0" applyNumberFormat="1" applyFont="1" applyFill="1">
      <alignment vertical="center"/>
    </xf>
    <xf numFmtId="0" fontId="32" fillId="68" borderId="0" xfId="0" applyNumberFormat="1" applyFont="1" applyFill="1">
      <alignment vertical="center"/>
    </xf>
    <xf numFmtId="204" fontId="91" fillId="87" borderId="0" xfId="0" applyFont="1" applyFill="1" applyAlignment="1">
      <alignment vertical="center" wrapText="1"/>
    </xf>
    <xf numFmtId="204" fontId="88" fillId="0" borderId="0" xfId="0" applyFont="1">
      <alignment vertical="center"/>
    </xf>
    <xf numFmtId="204" fontId="23" fillId="0" borderId="0" xfId="0" quotePrefix="1" applyFont="1">
      <alignment vertical="center"/>
    </xf>
    <xf numFmtId="204" fontId="23" fillId="0" borderId="0" xfId="0" applyFont="1" applyAlignment="1">
      <alignment vertical="center" shrinkToFit="1"/>
    </xf>
    <xf numFmtId="0" fontId="34" fillId="0" borderId="0" xfId="0" applyNumberFormat="1" applyFont="1">
      <alignment vertical="center"/>
    </xf>
    <xf numFmtId="10" fontId="18" fillId="37" borderId="51" xfId="0" applyNumberFormat="1" applyFont="1" applyFill="1" applyBorder="1" applyAlignment="1" applyProtection="1">
      <alignment vertical="center" wrapText="1"/>
      <protection locked="0"/>
    </xf>
    <xf numFmtId="0" fontId="92" fillId="0" borderId="51" xfId="0" applyNumberFormat="1" applyFont="1" applyBorder="1" applyAlignment="1" applyProtection="1">
      <alignment vertical="center" wrapText="1"/>
      <protection locked="0"/>
    </xf>
    <xf numFmtId="10" fontId="32" fillId="62" borderId="51" xfId="0" applyNumberFormat="1" applyFont="1" applyFill="1" applyBorder="1" applyAlignment="1" applyProtection="1">
      <alignment vertical="center" wrapText="1"/>
      <protection locked="0"/>
    </xf>
    <xf numFmtId="204" fontId="33" fillId="0" borderId="52" xfId="0" applyFont="1" applyBorder="1" applyAlignment="1">
      <alignment vertical="center" wrapText="1"/>
    </xf>
    <xf numFmtId="0" fontId="32" fillId="0" borderId="101" xfId="0" applyNumberFormat="1" applyFont="1" applyBorder="1" applyAlignment="1">
      <alignment horizontal="left" vertical="center"/>
    </xf>
    <xf numFmtId="204" fontId="91" fillId="0" borderId="52" xfId="0" applyFont="1" applyBorder="1" applyAlignment="1">
      <alignment vertical="center" wrapText="1"/>
    </xf>
    <xf numFmtId="0" fontId="92" fillId="0" borderId="52" xfId="0" applyNumberFormat="1" applyFont="1" applyBorder="1" applyAlignment="1" applyProtection="1">
      <alignment vertical="center" wrapText="1"/>
      <protection locked="0"/>
    </xf>
    <xf numFmtId="204" fontId="32" fillId="0" borderId="52" xfId="0" applyFont="1" applyBorder="1" applyProtection="1">
      <alignment vertical="center"/>
      <protection locked="0"/>
    </xf>
    <xf numFmtId="204" fontId="23" fillId="0" borderId="52" xfId="0" applyFont="1" applyBorder="1" applyAlignment="1">
      <alignment vertical="center" wrapText="1"/>
    </xf>
    <xf numFmtId="10" fontId="18" fillId="0" borderId="52" xfId="0" applyNumberFormat="1" applyFont="1" applyBorder="1" applyProtection="1">
      <alignment vertical="center"/>
      <protection locked="0"/>
    </xf>
    <xf numFmtId="10" fontId="92" fillId="36" borderId="2" xfId="0" applyNumberFormat="1" applyFont="1" applyFill="1" applyBorder="1" applyAlignment="1" applyProtection="1">
      <alignment vertical="center" wrapText="1"/>
      <protection locked="0"/>
    </xf>
    <xf numFmtId="204" fontId="33" fillId="62" borderId="51" xfId="0" applyFont="1" applyFill="1" applyBorder="1" applyAlignment="1">
      <alignment vertical="center" wrapText="1"/>
    </xf>
    <xf numFmtId="14" fontId="32" fillId="37" borderId="51" xfId="0" applyNumberFormat="1" applyFont="1" applyFill="1" applyBorder="1" applyAlignment="1" applyProtection="1">
      <alignment vertical="center" wrapText="1"/>
      <protection locked="0"/>
    </xf>
    <xf numFmtId="191" fontId="32" fillId="62" borderId="2" xfId="0" applyNumberFormat="1" applyFont="1" applyFill="1" applyBorder="1" applyAlignment="1" applyProtection="1">
      <alignment vertical="center" wrapText="1"/>
      <protection locked="0"/>
    </xf>
    <xf numFmtId="204" fontId="33" fillId="0" borderId="111" xfId="0" applyFont="1" applyBorder="1">
      <alignment vertical="center"/>
    </xf>
    <xf numFmtId="204" fontId="32" fillId="0" borderId="97" xfId="0" applyFont="1" applyBorder="1" applyAlignment="1">
      <alignment horizontal="center" vertical="center"/>
    </xf>
    <xf numFmtId="204" fontId="23" fillId="0" borderId="51" xfId="0" quotePrefix="1" applyFont="1" applyBorder="1" applyAlignment="1">
      <alignment vertical="center" shrinkToFit="1"/>
    </xf>
    <xf numFmtId="10" fontId="18" fillId="63" borderId="2" xfId="0" applyNumberFormat="1" applyFont="1" applyFill="1" applyBorder="1" applyAlignment="1" applyProtection="1">
      <alignment vertical="center" wrapText="1"/>
      <protection locked="0"/>
    </xf>
    <xf numFmtId="204" fontId="32" fillId="63" borderId="2" xfId="0" applyFont="1" applyFill="1" applyBorder="1" applyProtection="1">
      <alignment vertical="center"/>
      <protection locked="0"/>
    </xf>
    <xf numFmtId="184" fontId="18" fillId="63" borderId="2" xfId="0" applyNumberFormat="1" applyFont="1" applyFill="1" applyBorder="1" applyAlignment="1" applyProtection="1">
      <alignment vertical="center" wrapText="1"/>
      <protection locked="0"/>
    </xf>
    <xf numFmtId="204" fontId="91" fillId="36" borderId="2" xfId="0" applyFont="1" applyFill="1" applyBorder="1">
      <alignment vertical="center"/>
    </xf>
    <xf numFmtId="9" fontId="18" fillId="62" borderId="51" xfId="100" applyFont="1" applyFill="1" applyBorder="1" applyAlignment="1">
      <alignment vertical="center"/>
    </xf>
    <xf numFmtId="10" fontId="92" fillId="63" borderId="2" xfId="0" applyNumberFormat="1" applyFont="1" applyFill="1" applyBorder="1" applyAlignment="1" applyProtection="1">
      <alignment vertical="center" wrapText="1"/>
      <protection locked="0"/>
    </xf>
    <xf numFmtId="38" fontId="32" fillId="63" borderId="2" xfId="0" applyNumberFormat="1" applyFont="1" applyFill="1" applyBorder="1" applyAlignment="1" applyProtection="1">
      <alignment vertical="center" wrapText="1"/>
      <protection locked="0"/>
    </xf>
    <xf numFmtId="204" fontId="32" fillId="63" borderId="2" xfId="0" applyFont="1" applyFill="1" applyBorder="1" applyAlignment="1" applyProtection="1">
      <alignment vertical="center" wrapText="1"/>
      <protection locked="0"/>
    </xf>
    <xf numFmtId="184" fontId="92" fillId="0" borderId="51" xfId="0" applyNumberFormat="1" applyFont="1" applyBorder="1" applyAlignment="1" applyProtection="1">
      <alignment vertical="center" wrapText="1"/>
      <protection locked="0"/>
    </xf>
    <xf numFmtId="204" fontId="34" fillId="0" borderId="0" xfId="0" applyFont="1" applyAlignment="1">
      <alignment horizontal="right" vertical="center"/>
    </xf>
    <xf numFmtId="187" fontId="18" fillId="0" borderId="81" xfId="0" applyNumberFormat="1" applyFont="1" applyBorder="1">
      <alignment vertical="center"/>
    </xf>
    <xf numFmtId="188" fontId="32" fillId="0" borderId="58" xfId="0" applyNumberFormat="1" applyFont="1" applyBorder="1">
      <alignment vertical="center"/>
    </xf>
    <xf numFmtId="188" fontId="32" fillId="0" borderId="0" xfId="0" applyNumberFormat="1" applyFont="1">
      <alignment vertical="center"/>
    </xf>
    <xf numFmtId="10" fontId="0" fillId="0" borderId="58" xfId="100" applyNumberFormat="1" applyFont="1" applyFill="1" applyBorder="1">
      <alignment vertical="center"/>
    </xf>
    <xf numFmtId="10" fontId="0" fillId="85" borderId="58" xfId="100" applyNumberFormat="1" applyFont="1" applyFill="1" applyBorder="1">
      <alignment vertical="center"/>
    </xf>
    <xf numFmtId="10" fontId="0" fillId="0" borderId="58" xfId="100" applyNumberFormat="1" applyFont="1" applyBorder="1">
      <alignment vertical="center"/>
    </xf>
    <xf numFmtId="0" fontId="96" fillId="0" borderId="0" xfId="100" applyNumberFormat="1" applyFont="1" applyBorder="1">
      <alignment vertical="center"/>
    </xf>
    <xf numFmtId="0" fontId="26" fillId="0" borderId="75" xfId="100" applyNumberFormat="1" applyFont="1" applyBorder="1">
      <alignment vertical="center"/>
    </xf>
    <xf numFmtId="0" fontId="73" fillId="35" borderId="111" xfId="100" applyNumberFormat="1" applyFont="1" applyFill="1" applyBorder="1" applyAlignment="1">
      <alignment horizontal="center" vertical="center"/>
    </xf>
    <xf numFmtId="0" fontId="0" fillId="0" borderId="123" xfId="0" applyNumberFormat="1" applyBorder="1">
      <alignment vertical="center"/>
    </xf>
    <xf numFmtId="14" fontId="0" fillId="0" borderId="123" xfId="0" applyNumberFormat="1" applyBorder="1">
      <alignment vertical="center"/>
    </xf>
    <xf numFmtId="9" fontId="25" fillId="35" borderId="127" xfId="100" applyFont="1" applyFill="1" applyBorder="1" applyAlignment="1">
      <alignment horizontal="center" vertical="center"/>
    </xf>
    <xf numFmtId="9" fontId="0" fillId="0" borderId="123" xfId="100" applyFont="1" applyFill="1" applyBorder="1">
      <alignment vertical="center"/>
    </xf>
    <xf numFmtId="9" fontId="0" fillId="0" borderId="123" xfId="100" applyFont="1" applyBorder="1">
      <alignment vertical="center"/>
    </xf>
    <xf numFmtId="0" fontId="0" fillId="0" borderId="0" xfId="100" applyNumberFormat="1" applyFont="1" applyBorder="1">
      <alignment vertical="center"/>
    </xf>
    <xf numFmtId="0" fontId="25" fillId="35" borderId="127" xfId="100" applyNumberFormat="1" applyFont="1" applyFill="1" applyBorder="1" applyAlignment="1">
      <alignment horizontal="center" vertical="center"/>
    </xf>
    <xf numFmtId="0" fontId="25" fillId="0" borderId="75" xfId="100" applyNumberFormat="1" applyFont="1" applyFill="1" applyBorder="1">
      <alignment vertical="center"/>
    </xf>
    <xf numFmtId="0" fontId="25" fillId="35" borderId="113" xfId="100" applyNumberFormat="1" applyFont="1" applyFill="1" applyBorder="1" applyAlignment="1">
      <alignment horizontal="center" vertical="center"/>
    </xf>
    <xf numFmtId="0" fontId="0" fillId="0" borderId="123" xfId="0" applyNumberFormat="1" applyBorder="1" applyAlignment="1">
      <alignment horizontal="center" vertical="center"/>
    </xf>
    <xf numFmtId="14" fontId="98" fillId="0" borderId="0" xfId="0" applyNumberFormat="1" applyFont="1" applyAlignment="1">
      <alignment horizontal="center" vertical="center"/>
    </xf>
    <xf numFmtId="0" fontId="89" fillId="0" borderId="0" xfId="0" applyNumberFormat="1" applyFont="1" applyAlignment="1">
      <alignment horizontal="center" vertical="center"/>
    </xf>
    <xf numFmtId="196" fontId="0" fillId="0" borderId="58" xfId="0" applyNumberFormat="1" applyBorder="1">
      <alignment vertical="center"/>
    </xf>
    <xf numFmtId="0" fontId="0" fillId="0" borderId="75" xfId="0" applyNumberFormat="1" applyBorder="1">
      <alignment vertical="center"/>
    </xf>
    <xf numFmtId="196" fontId="0" fillId="0" borderId="75" xfId="0" applyNumberFormat="1" applyBorder="1">
      <alignment vertical="center"/>
    </xf>
    <xf numFmtId="0" fontId="0" fillId="63" borderId="97" xfId="0" applyNumberFormat="1" applyFill="1" applyBorder="1">
      <alignment vertical="center"/>
    </xf>
    <xf numFmtId="196" fontId="0" fillId="63" borderId="97" xfId="0" applyNumberFormat="1" applyFill="1" applyBorder="1">
      <alignment vertical="center"/>
    </xf>
    <xf numFmtId="198" fontId="0" fillId="0" borderId="0" xfId="0" applyNumberFormat="1">
      <alignment vertical="center"/>
    </xf>
    <xf numFmtId="198" fontId="0" fillId="0" borderId="124" xfId="0" applyNumberFormat="1" applyBorder="1">
      <alignment vertical="center"/>
    </xf>
    <xf numFmtId="198" fontId="0" fillId="0" borderId="91" xfId="0" applyNumberFormat="1" applyBorder="1">
      <alignment vertical="center"/>
    </xf>
    <xf numFmtId="10" fontId="99" fillId="36" borderId="2" xfId="0" applyNumberFormat="1" applyFont="1" applyFill="1" applyBorder="1" applyAlignment="1" applyProtection="1">
      <alignment vertical="center" wrapText="1"/>
      <protection locked="0"/>
    </xf>
    <xf numFmtId="198" fontId="0" fillId="0" borderId="0" xfId="0" applyNumberFormat="1" applyAlignment="1">
      <alignment horizontal="right" vertical="center"/>
    </xf>
    <xf numFmtId="192" fontId="18" fillId="62" borderId="59" xfId="0" applyNumberFormat="1" applyFont="1" applyFill="1" applyBorder="1" applyAlignment="1">
      <alignment horizontal="center" vertical="center"/>
    </xf>
    <xf numFmtId="192" fontId="18" fillId="63" borderId="60" xfId="0" applyNumberFormat="1" applyFont="1" applyFill="1" applyBorder="1" applyAlignment="1">
      <alignment horizontal="center" vertical="center"/>
    </xf>
    <xf numFmtId="196" fontId="0" fillId="85" borderId="58" xfId="0" applyNumberFormat="1" applyFill="1" applyBorder="1">
      <alignment vertical="center"/>
    </xf>
    <xf numFmtId="204" fontId="0" fillId="85" borderId="58" xfId="0" applyFill="1" applyBorder="1">
      <alignment vertical="center"/>
    </xf>
    <xf numFmtId="10" fontId="0" fillId="85" borderId="101" xfId="100" applyNumberFormat="1" applyFont="1" applyFill="1" applyBorder="1">
      <alignment vertical="center"/>
    </xf>
    <xf numFmtId="187" fontId="0" fillId="85" borderId="101" xfId="0" applyNumberFormat="1" applyFill="1" applyBorder="1">
      <alignment vertical="center"/>
    </xf>
    <xf numFmtId="10" fontId="0" fillId="85" borderId="123" xfId="100" applyNumberFormat="1" applyFont="1" applyFill="1" applyBorder="1">
      <alignment vertical="center"/>
    </xf>
    <xf numFmtId="10" fontId="0" fillId="85" borderId="125" xfId="100" applyNumberFormat="1" applyFont="1" applyFill="1" applyBorder="1">
      <alignment vertical="center"/>
    </xf>
    <xf numFmtId="10" fontId="0" fillId="85" borderId="0" xfId="100" applyNumberFormat="1" applyFont="1" applyFill="1">
      <alignment vertical="center"/>
    </xf>
    <xf numFmtId="14" fontId="0" fillId="85" borderId="123" xfId="0" applyNumberFormat="1" applyFill="1" applyBorder="1">
      <alignment vertical="center"/>
    </xf>
    <xf numFmtId="0" fontId="0" fillId="85" borderId="123" xfId="0" applyNumberFormat="1" applyFill="1" applyBorder="1">
      <alignment vertical="center"/>
    </xf>
    <xf numFmtId="9" fontId="0" fillId="85" borderId="123" xfId="100" applyFont="1" applyFill="1" applyBorder="1">
      <alignment vertical="center"/>
    </xf>
    <xf numFmtId="0" fontId="0" fillId="85" borderId="123" xfId="0" applyNumberFormat="1" applyFill="1" applyBorder="1" applyAlignment="1">
      <alignment horizontal="center" vertical="center"/>
    </xf>
    <xf numFmtId="198" fontId="0" fillId="85" borderId="124" xfId="0" applyNumberFormat="1" applyFill="1" applyBorder="1">
      <alignment vertical="center"/>
    </xf>
    <xf numFmtId="198" fontId="0" fillId="85" borderId="91" xfId="0" applyNumberFormat="1" applyFill="1" applyBorder="1">
      <alignment vertical="center"/>
    </xf>
    <xf numFmtId="204" fontId="0" fillId="85" borderId="101" xfId="0" applyFill="1" applyBorder="1">
      <alignment vertical="center"/>
    </xf>
    <xf numFmtId="0" fontId="25" fillId="35" borderId="80" xfId="0" applyNumberFormat="1" applyFont="1" applyFill="1" applyBorder="1" applyAlignment="1">
      <alignment horizontal="center" vertical="center"/>
    </xf>
    <xf numFmtId="204" fontId="0" fillId="35" borderId="98" xfId="0" applyFill="1" applyBorder="1">
      <alignment vertical="center"/>
    </xf>
    <xf numFmtId="0" fontId="0" fillId="0" borderId="0" xfId="100" applyNumberFormat="1" applyFont="1" applyBorder="1" applyAlignment="1">
      <alignment horizontal="center" vertical="center"/>
    </xf>
    <xf numFmtId="0" fontId="26" fillId="0" borderId="75" xfId="100" applyNumberFormat="1" applyFont="1" applyBorder="1" applyAlignment="1">
      <alignment horizontal="center" vertical="center"/>
    </xf>
    <xf numFmtId="9" fontId="0" fillId="0" borderId="123" xfId="100" applyFont="1" applyFill="1" applyBorder="1" applyAlignment="1">
      <alignment horizontal="center" vertical="center"/>
    </xf>
    <xf numFmtId="9" fontId="0" fillId="85" borderId="123" xfId="100" applyFont="1" applyFill="1" applyBorder="1" applyAlignment="1">
      <alignment horizontal="center" vertical="center"/>
    </xf>
    <xf numFmtId="9" fontId="0" fillId="0" borderId="123" xfId="100" applyFont="1" applyBorder="1" applyAlignment="1">
      <alignment horizontal="center" vertical="center"/>
    </xf>
    <xf numFmtId="9" fontId="32" fillId="0" borderId="51" xfId="0" applyNumberFormat="1" applyFont="1" applyBorder="1" applyAlignment="1" applyProtection="1">
      <alignment vertical="center" wrapText="1"/>
      <protection locked="0"/>
    </xf>
    <xf numFmtId="0" fontId="18" fillId="35" borderId="97" xfId="100" applyNumberFormat="1" applyFont="1" applyFill="1" applyBorder="1" applyAlignment="1">
      <alignment horizontal="center" vertical="center"/>
    </xf>
    <xf numFmtId="187" fontId="0" fillId="0" borderId="75" xfId="100" applyNumberFormat="1" applyFont="1" applyBorder="1">
      <alignment vertical="center"/>
    </xf>
    <xf numFmtId="187" fontId="0" fillId="0" borderId="101" xfId="100" applyNumberFormat="1" applyFont="1" applyFill="1" applyBorder="1">
      <alignment vertical="center"/>
    </xf>
    <xf numFmtId="187" fontId="0" fillId="85" borderId="101" xfId="100" applyNumberFormat="1" applyFont="1" applyFill="1" applyBorder="1">
      <alignment vertical="center"/>
    </xf>
    <xf numFmtId="187" fontId="0" fillId="0" borderId="101" xfId="100" applyNumberFormat="1" applyFont="1" applyBorder="1">
      <alignment vertical="center"/>
    </xf>
    <xf numFmtId="204" fontId="30" fillId="38" borderId="128" xfId="0" applyFont="1" applyFill="1" applyBorder="1">
      <alignment vertical="center"/>
    </xf>
    <xf numFmtId="182" fontId="31" fillId="62" borderId="106" xfId="0" applyNumberFormat="1" applyFont="1" applyFill="1" applyBorder="1">
      <alignment vertical="center"/>
    </xf>
    <xf numFmtId="182" fontId="31" fillId="62" borderId="80" xfId="0" applyNumberFormat="1" applyFont="1" applyFill="1" applyBorder="1">
      <alignment vertical="center"/>
    </xf>
    <xf numFmtId="182" fontId="31" fillId="36" borderId="108" xfId="0" applyNumberFormat="1" applyFont="1" applyFill="1" applyBorder="1">
      <alignment vertical="center"/>
    </xf>
    <xf numFmtId="182" fontId="26" fillId="67" borderId="100" xfId="0" applyNumberFormat="1" applyFont="1" applyFill="1" applyBorder="1">
      <alignment vertical="center"/>
    </xf>
    <xf numFmtId="182" fontId="26" fillId="67" borderId="106" xfId="0" applyNumberFormat="1" applyFont="1" applyFill="1" applyBorder="1">
      <alignment vertical="center"/>
    </xf>
    <xf numFmtId="182" fontId="26" fillId="36" borderId="106" xfId="0" applyNumberFormat="1" applyFont="1" applyFill="1" applyBorder="1">
      <alignment vertical="center"/>
    </xf>
    <xf numFmtId="182" fontId="26" fillId="67" borderId="108" xfId="0" applyNumberFormat="1" applyFont="1" applyFill="1" applyBorder="1">
      <alignment vertical="center"/>
    </xf>
    <xf numFmtId="182" fontId="31" fillId="62" borderId="98" xfId="0" applyNumberFormat="1" applyFont="1" applyFill="1" applyBorder="1">
      <alignment vertical="center"/>
    </xf>
    <xf numFmtId="182" fontId="26" fillId="36" borderId="75" xfId="0" applyNumberFormat="1" applyFont="1" applyFill="1" applyBorder="1">
      <alignment vertical="center"/>
    </xf>
    <xf numFmtId="204" fontId="30" fillId="38" borderId="129" xfId="0" applyFont="1" applyFill="1" applyBorder="1">
      <alignment vertical="center"/>
    </xf>
    <xf numFmtId="182" fontId="31" fillId="36" borderId="81" xfId="0" applyNumberFormat="1" applyFont="1" applyFill="1" applyBorder="1">
      <alignment vertical="center"/>
    </xf>
    <xf numFmtId="182" fontId="31" fillId="67" borderId="80" xfId="0" applyNumberFormat="1" applyFont="1" applyFill="1" applyBorder="1">
      <alignment vertical="center"/>
    </xf>
    <xf numFmtId="182" fontId="31" fillId="62" borderId="103" xfId="0" applyNumberFormat="1" applyFont="1" applyFill="1" applyBorder="1">
      <alignment vertical="center"/>
    </xf>
    <xf numFmtId="182" fontId="26" fillId="67" borderId="82" xfId="0" applyNumberFormat="1" applyFont="1" applyFill="1" applyBorder="1">
      <alignment vertical="center"/>
    </xf>
    <xf numFmtId="182" fontId="26" fillId="67" borderId="109" xfId="0" applyNumberFormat="1" applyFont="1" applyFill="1" applyBorder="1">
      <alignment vertical="center"/>
    </xf>
    <xf numFmtId="182" fontId="26" fillId="67" borderId="7" xfId="0" applyNumberFormat="1" applyFont="1" applyFill="1" applyBorder="1">
      <alignment vertical="center"/>
    </xf>
    <xf numFmtId="182" fontId="26" fillId="62" borderId="101" xfId="0" applyNumberFormat="1" applyFont="1" applyFill="1" applyBorder="1">
      <alignment vertical="center"/>
    </xf>
    <xf numFmtId="182" fontId="26" fillId="62" borderId="7" xfId="0" applyNumberFormat="1" applyFont="1" applyFill="1" applyBorder="1">
      <alignment vertical="center"/>
    </xf>
    <xf numFmtId="182" fontId="26" fillId="67" borderId="103" xfId="0" applyNumberFormat="1" applyFont="1" applyFill="1" applyBorder="1">
      <alignment vertical="center"/>
    </xf>
    <xf numFmtId="182" fontId="31" fillId="63" borderId="106" xfId="0" applyNumberFormat="1" applyFont="1" applyFill="1" applyBorder="1">
      <alignment vertical="center"/>
    </xf>
    <xf numFmtId="182" fontId="31" fillId="63" borderId="80" xfId="0" applyNumberFormat="1" applyFont="1" applyFill="1" applyBorder="1">
      <alignment vertical="center"/>
    </xf>
    <xf numFmtId="182" fontId="31" fillId="63" borderId="98" xfId="0" applyNumberFormat="1" applyFont="1" applyFill="1" applyBorder="1">
      <alignment vertical="center"/>
    </xf>
    <xf numFmtId="182" fontId="31" fillId="77" borderId="106" xfId="0" applyNumberFormat="1" applyFont="1" applyFill="1" applyBorder="1">
      <alignment vertical="center"/>
    </xf>
    <xf numFmtId="182" fontId="31" fillId="77" borderId="80" xfId="0" applyNumberFormat="1" applyFont="1" applyFill="1" applyBorder="1">
      <alignment vertical="center"/>
    </xf>
    <xf numFmtId="182" fontId="31" fillId="77" borderId="98" xfId="0" applyNumberFormat="1" applyFont="1" applyFill="1" applyBorder="1">
      <alignment vertical="center"/>
    </xf>
    <xf numFmtId="182" fontId="31" fillId="77" borderId="103" xfId="0" applyNumberFormat="1" applyFont="1" applyFill="1" applyBorder="1">
      <alignment vertical="center"/>
    </xf>
    <xf numFmtId="182" fontId="26" fillId="77" borderId="101" xfId="0" applyNumberFormat="1" applyFont="1" applyFill="1" applyBorder="1">
      <alignment vertical="center"/>
    </xf>
    <xf numFmtId="182" fontId="26" fillId="77" borderId="7" xfId="0" applyNumberFormat="1" applyFont="1" applyFill="1" applyBorder="1">
      <alignment vertical="center"/>
    </xf>
    <xf numFmtId="182" fontId="31" fillId="63" borderId="103" xfId="0" applyNumberFormat="1" applyFont="1" applyFill="1" applyBorder="1">
      <alignment vertical="center"/>
    </xf>
    <xf numFmtId="182" fontId="26" fillId="63" borderId="101" xfId="0" applyNumberFormat="1" applyFont="1" applyFill="1" applyBorder="1">
      <alignment vertical="center"/>
    </xf>
    <xf numFmtId="182" fontId="26" fillId="63" borderId="7" xfId="0" applyNumberFormat="1" applyFont="1" applyFill="1" applyBorder="1">
      <alignment vertical="center"/>
    </xf>
    <xf numFmtId="14" fontId="26" fillId="35" borderId="24" xfId="0" applyNumberFormat="1" applyFont="1" applyFill="1" applyBorder="1" applyAlignment="1">
      <alignment horizontal="center" vertical="center"/>
    </xf>
    <xf numFmtId="0" fontId="73" fillId="37" borderId="122" xfId="0" applyNumberFormat="1" applyFont="1" applyFill="1" applyBorder="1" applyAlignment="1">
      <alignment horizontal="center" vertical="center"/>
    </xf>
    <xf numFmtId="0" fontId="18" fillId="37" borderId="94" xfId="0" applyNumberFormat="1" applyFont="1" applyFill="1" applyBorder="1" applyAlignment="1">
      <alignment horizontal="center" vertical="center"/>
    </xf>
    <xf numFmtId="0" fontId="73" fillId="37" borderId="121" xfId="0" applyNumberFormat="1" applyFont="1" applyFill="1" applyBorder="1" applyAlignment="1">
      <alignment horizontal="center" vertical="center"/>
    </xf>
    <xf numFmtId="0" fontId="18" fillId="37" borderId="104" xfId="0" applyNumberFormat="1" applyFont="1" applyFill="1" applyBorder="1" applyAlignment="1">
      <alignment horizontal="center" vertical="center"/>
    </xf>
    <xf numFmtId="0" fontId="26" fillId="0" borderId="64" xfId="0" applyNumberFormat="1" applyFont="1" applyBorder="1" applyAlignment="1">
      <alignment horizontal="center" vertical="center"/>
    </xf>
    <xf numFmtId="0" fontId="73" fillId="37" borderId="85" xfId="0" applyNumberFormat="1" applyFont="1" applyFill="1" applyBorder="1" applyAlignment="1">
      <alignment horizontal="center" vertical="center"/>
    </xf>
    <xf numFmtId="0" fontId="73" fillId="37" borderId="28" xfId="0" applyNumberFormat="1" applyFont="1" applyFill="1" applyBorder="1" applyAlignment="1">
      <alignment horizontal="center" vertical="center"/>
    </xf>
    <xf numFmtId="0" fontId="18" fillId="37" borderId="83" xfId="0" applyNumberFormat="1" applyFont="1" applyFill="1" applyBorder="1" applyAlignment="1">
      <alignment horizontal="center" vertical="center"/>
    </xf>
    <xf numFmtId="0" fontId="18" fillId="37" borderId="64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right" vertical="center"/>
    </xf>
    <xf numFmtId="187" fontId="0" fillId="0" borderId="0" xfId="0" applyNumberFormat="1" applyAlignment="1">
      <alignment horizontal="right" vertical="center"/>
    </xf>
    <xf numFmtId="187" fontId="0" fillId="0" borderId="0" xfId="0" applyNumberFormat="1" applyAlignment="1">
      <alignment horizontal="center" vertical="center"/>
    </xf>
    <xf numFmtId="204" fontId="0" fillId="0" borderId="0" xfId="0" applyAlignment="1">
      <alignment horizontal="right" vertical="center"/>
    </xf>
    <xf numFmtId="204" fontId="97" fillId="62" borderId="51" xfId="0" applyFont="1" applyFill="1" applyBorder="1" applyAlignment="1">
      <alignment horizontal="center" vertical="center"/>
    </xf>
    <xf numFmtId="0" fontId="0" fillId="0" borderId="0" xfId="0" applyNumberFormat="1" applyAlignment="1">
      <alignment horizontal="right" vertical="center"/>
    </xf>
    <xf numFmtId="204" fontId="97" fillId="0" borderId="0" xfId="0" applyFont="1" applyAlignment="1">
      <alignment horizontal="center" vertical="center"/>
    </xf>
    <xf numFmtId="187" fontId="0" fillId="0" borderId="0" xfId="100" applyNumberFormat="1" applyFont="1" applyFill="1" applyBorder="1">
      <alignment vertical="center"/>
    </xf>
    <xf numFmtId="0" fontId="0" fillId="62" borderId="51" xfId="0" applyNumberFormat="1" applyFill="1" applyBorder="1">
      <alignment vertical="center"/>
    </xf>
    <xf numFmtId="198" fontId="0" fillId="0" borderId="123" xfId="0" applyNumberFormat="1" applyBorder="1">
      <alignment vertical="center"/>
    </xf>
    <xf numFmtId="198" fontId="0" fillId="85" borderId="123" xfId="0" applyNumberFormat="1" applyFill="1" applyBorder="1">
      <alignment vertical="center"/>
    </xf>
    <xf numFmtId="198" fontId="0" fillId="35" borderId="130" xfId="0" applyNumberFormat="1" applyFill="1" applyBorder="1" applyAlignment="1">
      <alignment horizontal="center" vertical="center"/>
    </xf>
    <xf numFmtId="198" fontId="0" fillId="35" borderId="113" xfId="0" applyNumberFormat="1" applyFill="1" applyBorder="1" applyAlignment="1">
      <alignment horizontal="center" vertical="center"/>
    </xf>
    <xf numFmtId="198" fontId="0" fillId="35" borderId="126" xfId="0" applyNumberFormat="1" applyFill="1" applyBorder="1" applyAlignment="1">
      <alignment horizontal="center" vertical="center"/>
    </xf>
    <xf numFmtId="0" fontId="8" fillId="0" borderId="0" xfId="0" applyNumberFormat="1" applyFont="1">
      <alignment vertical="center"/>
    </xf>
    <xf numFmtId="0" fontId="98" fillId="0" borderId="0" xfId="0" applyNumberFormat="1" applyFont="1" applyAlignment="1">
      <alignment horizontal="center" vertical="center"/>
    </xf>
    <xf numFmtId="0" fontId="0" fillId="35" borderId="97" xfId="0" applyNumberFormat="1" applyFill="1" applyBorder="1">
      <alignment vertical="center"/>
    </xf>
    <xf numFmtId="0" fontId="0" fillId="62" borderId="51" xfId="100" applyNumberFormat="1" applyFont="1" applyFill="1" applyBorder="1">
      <alignment vertical="center"/>
    </xf>
    <xf numFmtId="201" fontId="0" fillId="0" borderId="91" xfId="0" applyNumberFormat="1" applyBorder="1">
      <alignment vertical="center"/>
    </xf>
    <xf numFmtId="201" fontId="0" fillId="0" borderId="124" xfId="0" applyNumberFormat="1" applyBorder="1">
      <alignment vertical="center"/>
    </xf>
    <xf numFmtId="201" fontId="0" fillId="0" borderId="123" xfId="0" applyNumberFormat="1" applyBorder="1">
      <alignment vertical="center"/>
    </xf>
    <xf numFmtId="203" fontId="0" fillId="0" borderId="124" xfId="0" applyNumberFormat="1" applyBorder="1">
      <alignment vertical="center"/>
    </xf>
    <xf numFmtId="203" fontId="0" fillId="0" borderId="123" xfId="0" applyNumberFormat="1" applyBorder="1">
      <alignment vertical="center"/>
    </xf>
    <xf numFmtId="182" fontId="31" fillId="36" borderId="105" xfId="0" applyNumberFormat="1" applyFont="1" applyFill="1" applyBorder="1">
      <alignment vertical="center"/>
    </xf>
    <xf numFmtId="14" fontId="101" fillId="0" borderId="0" xfId="0" applyNumberFormat="1" applyFont="1" applyAlignment="1">
      <alignment horizontal="right" vertical="center"/>
    </xf>
    <xf numFmtId="204" fontId="89" fillId="72" borderId="51" xfId="0" applyFont="1" applyFill="1" applyBorder="1">
      <alignment vertical="center"/>
    </xf>
    <xf numFmtId="204" fontId="0" fillId="62" borderId="51" xfId="0" applyFill="1" applyBorder="1">
      <alignment vertical="center"/>
    </xf>
    <xf numFmtId="10" fontId="26" fillId="0" borderId="0" xfId="100" applyNumberFormat="1" applyFont="1">
      <alignment vertical="center"/>
    </xf>
    <xf numFmtId="182" fontId="31" fillId="36" borderId="106" xfId="0" applyNumberFormat="1" applyFont="1" applyFill="1" applyBorder="1">
      <alignment vertical="center"/>
    </xf>
    <xf numFmtId="204" fontId="79" fillId="65" borderId="0" xfId="0" quotePrefix="1" applyFont="1" applyFill="1">
      <alignment vertical="center"/>
    </xf>
    <xf numFmtId="204" fontId="32" fillId="62" borderId="51" xfId="0" applyFont="1" applyFill="1" applyBorder="1" applyProtection="1">
      <alignment vertical="center"/>
      <protection locked="0"/>
    </xf>
    <xf numFmtId="204" fontId="102" fillId="0" borderId="0" xfId="0" applyFont="1" applyAlignment="1">
      <alignment horizontal="right" vertical="center"/>
    </xf>
    <xf numFmtId="204" fontId="104" fillId="0" borderId="0" xfId="0" applyFont="1" applyAlignment="1">
      <alignment horizontal="right" vertical="center"/>
    </xf>
    <xf numFmtId="204" fontId="103" fillId="82" borderId="51" xfId="0" applyFont="1" applyFill="1" applyBorder="1" applyAlignment="1">
      <alignment horizontal="center" vertical="center"/>
    </xf>
    <xf numFmtId="201" fontId="0" fillId="85" borderId="124" xfId="0" applyNumberFormat="1" applyFill="1" applyBorder="1">
      <alignment vertical="center"/>
    </xf>
    <xf numFmtId="201" fontId="0" fillId="85" borderId="123" xfId="0" applyNumberFormat="1" applyFill="1" applyBorder="1">
      <alignment vertical="center"/>
    </xf>
    <xf numFmtId="201" fontId="0" fillId="85" borderId="91" xfId="0" applyNumberFormat="1" applyFill="1" applyBorder="1">
      <alignment vertical="center"/>
    </xf>
    <xf numFmtId="203" fontId="0" fillId="85" borderId="124" xfId="0" applyNumberFormat="1" applyFill="1" applyBorder="1">
      <alignment vertical="center"/>
    </xf>
    <xf numFmtId="203" fontId="0" fillId="85" borderId="123" xfId="0" applyNumberFormat="1" applyFill="1" applyBorder="1">
      <alignment vertical="center"/>
    </xf>
    <xf numFmtId="208" fontId="0" fillId="85" borderId="91" xfId="0" applyNumberFormat="1" applyFill="1" applyBorder="1">
      <alignment vertical="center"/>
    </xf>
    <xf numFmtId="187" fontId="25" fillId="35" borderId="54" xfId="100" applyNumberFormat="1" applyFont="1" applyFill="1" applyBorder="1" applyAlignment="1">
      <alignment horizontal="center" vertical="center"/>
    </xf>
    <xf numFmtId="187" fontId="25" fillId="35" borderId="56" xfId="100" applyNumberFormat="1" applyFont="1" applyFill="1" applyBorder="1" applyAlignment="1">
      <alignment horizontal="center" vertical="center"/>
    </xf>
    <xf numFmtId="10" fontId="73" fillId="35" borderId="54" xfId="100" applyNumberFormat="1" applyFont="1" applyFill="1" applyBorder="1" applyAlignment="1">
      <alignment horizontal="center" vertical="center"/>
    </xf>
    <xf numFmtId="10" fontId="73" fillId="35" borderId="52" xfId="100" applyNumberFormat="1" applyFont="1" applyFill="1" applyBorder="1" applyAlignment="1">
      <alignment horizontal="center" vertical="center"/>
    </xf>
    <xf numFmtId="10" fontId="73" fillId="35" borderId="56" xfId="100" applyNumberFormat="1" applyFont="1" applyFill="1" applyBorder="1" applyAlignment="1">
      <alignment horizontal="center" vertical="center"/>
    </xf>
    <xf numFmtId="198" fontId="0" fillId="35" borderId="89" xfId="0" applyNumberFormat="1" applyFill="1" applyBorder="1" applyAlignment="1">
      <alignment horizontal="center" vertical="center" wrapText="1"/>
    </xf>
    <xf numFmtId="198" fontId="0" fillId="35" borderId="114" xfId="0" applyNumberFormat="1" applyFill="1" applyBorder="1" applyAlignment="1">
      <alignment horizontal="center" vertical="center" wrapText="1"/>
    </xf>
    <xf numFmtId="198" fontId="0" fillId="35" borderId="90" xfId="0" applyNumberFormat="1" applyFill="1" applyBorder="1" applyAlignment="1">
      <alignment horizontal="center" vertical="center" wrapText="1"/>
    </xf>
    <xf numFmtId="14" fontId="73" fillId="35" borderId="54" xfId="0" applyNumberFormat="1" applyFont="1" applyFill="1" applyBorder="1" applyAlignment="1">
      <alignment horizontal="center" vertical="center" wrapText="1"/>
    </xf>
    <xf numFmtId="14" fontId="73" fillId="35" borderId="52" xfId="0" applyNumberFormat="1" applyFont="1" applyFill="1" applyBorder="1" applyAlignment="1">
      <alignment horizontal="center" vertical="center" wrapText="1"/>
    </xf>
    <xf numFmtId="14" fontId="73" fillId="35" borderId="56" xfId="0" applyNumberFormat="1" applyFont="1" applyFill="1" applyBorder="1" applyAlignment="1">
      <alignment horizontal="center" vertical="center" wrapText="1"/>
    </xf>
    <xf numFmtId="0" fontId="73" fillId="35" borderId="54" xfId="0" applyNumberFormat="1" applyFont="1" applyFill="1" applyBorder="1" applyAlignment="1">
      <alignment horizontal="center" vertical="center" wrapText="1"/>
    </xf>
    <xf numFmtId="0" fontId="73" fillId="35" borderId="52" xfId="0" applyNumberFormat="1" applyFont="1" applyFill="1" applyBorder="1" applyAlignment="1">
      <alignment horizontal="center" vertical="center" wrapText="1"/>
    </xf>
  </cellXfs>
  <cellStyles count="57262">
    <cellStyle name="_mir-2000-Nov-03_eod " xfId="1" xr:uid="{00000000-0005-0000-0000-000000000000}"/>
    <cellStyle name="20% - 강조색1" xfId="31" builtinId="30" hidden="1"/>
    <cellStyle name="20% - 강조색1" xfId="56" builtinId="30" hidden="1" customBuiltin="1"/>
    <cellStyle name="20% - 강조색2" xfId="35" builtinId="34" hidden="1"/>
    <cellStyle name="20% - 강조색2" xfId="57" builtinId="34" hidden="1" customBuiltin="1"/>
    <cellStyle name="20% - 강조색3" xfId="39" builtinId="38" hidden="1"/>
    <cellStyle name="20% - 강조색3" xfId="58" builtinId="38" hidden="1" customBuiltin="1"/>
    <cellStyle name="20% - 강조색4" xfId="43" builtinId="42" hidden="1"/>
    <cellStyle name="20% - 강조색4" xfId="59" builtinId="42" hidden="1" customBuiltin="1"/>
    <cellStyle name="20% - 강조색5" xfId="47" builtinId="46" hidden="1"/>
    <cellStyle name="20% - 강조색5" xfId="60" builtinId="46" hidden="1" customBuiltin="1"/>
    <cellStyle name="20% - 강조색6" xfId="51" builtinId="50" hidden="1"/>
    <cellStyle name="20% - 강조색6" xfId="61" builtinId="50" hidden="1" customBuiltin="1"/>
    <cellStyle name="40% - 강조색1" xfId="32" builtinId="31" hidden="1"/>
    <cellStyle name="40% - 강조색1" xfId="62" builtinId="31" hidden="1" customBuiltin="1"/>
    <cellStyle name="40% - 강조색2" xfId="36" builtinId="35" hidden="1"/>
    <cellStyle name="40% - 강조색2" xfId="63" builtinId="35" hidden="1" customBuiltin="1"/>
    <cellStyle name="40% - 강조색3" xfId="40" builtinId="39" hidden="1"/>
    <cellStyle name="40% - 강조색3" xfId="64" builtinId="39" hidden="1" customBuiltin="1"/>
    <cellStyle name="40% - 강조색4" xfId="44" builtinId="43" hidden="1"/>
    <cellStyle name="40% - 강조색4" xfId="65" builtinId="43" hidden="1" customBuiltin="1"/>
    <cellStyle name="40% - 강조색5" xfId="48" builtinId="47" hidden="1"/>
    <cellStyle name="40% - 강조색5" xfId="66" builtinId="47" hidden="1" customBuiltin="1"/>
    <cellStyle name="40% - 강조색6" xfId="52" builtinId="51" hidden="1"/>
    <cellStyle name="40% - 강조색6" xfId="67" builtinId="51" hidden="1" customBuiltin="1"/>
    <cellStyle name="60% - 강조색1" xfId="33" builtinId="32" hidden="1"/>
    <cellStyle name="60% - 강조색1" xfId="68" builtinId="32" hidden="1" customBuiltin="1"/>
    <cellStyle name="60% - 강조색2" xfId="37" builtinId="36" hidden="1"/>
    <cellStyle name="60% - 강조색2" xfId="69" builtinId="36" hidden="1" customBuiltin="1"/>
    <cellStyle name="60% - 강조색3" xfId="41" builtinId="40" hidden="1"/>
    <cellStyle name="60% - 강조색3" xfId="70" builtinId="40" hidden="1" customBuiltin="1"/>
    <cellStyle name="60% - 강조색4" xfId="45" builtinId="44" hidden="1"/>
    <cellStyle name="60% - 강조색4" xfId="71" builtinId="44" hidden="1" customBuiltin="1"/>
    <cellStyle name="60% - 강조색5" xfId="49" builtinId="48" hidden="1"/>
    <cellStyle name="60% - 강조색5" xfId="72" builtinId="48" hidden="1" customBuiltin="1"/>
    <cellStyle name="60% - 강조색6" xfId="53" builtinId="52" hidden="1"/>
    <cellStyle name="60% - 강조색6" xfId="73" builtinId="52" hidden="1" customBuiltin="1"/>
    <cellStyle name="Comma [0]_ SG&amp;A Bridge " xfId="2" xr:uid="{00000000-0005-0000-0000-000025000000}"/>
    <cellStyle name="Comma_ SG&amp;A Bridge " xfId="3" xr:uid="{00000000-0005-0000-0000-000026000000}"/>
    <cellStyle name="Currency [0]_ SG&amp;A Bridge " xfId="4" xr:uid="{00000000-0005-0000-0000-000027000000}"/>
    <cellStyle name="Currency_ SG&amp;A Bridge " xfId="5" xr:uid="{00000000-0005-0000-0000-000028000000}"/>
    <cellStyle name="Normal_ SG&amp;A Bridge " xfId="101" xr:uid="{00000000-0005-0000-0000-000029000000}"/>
    <cellStyle name="percent2" xfId="6" xr:uid="{00000000-0005-0000-0000-00002A000000}"/>
    <cellStyle name="강조색1" xfId="30" builtinId="29" hidden="1"/>
    <cellStyle name="강조색1" xfId="74" builtinId="29" hidden="1" customBuiltin="1"/>
    <cellStyle name="강조색2" xfId="34" builtinId="33" hidden="1"/>
    <cellStyle name="강조색2" xfId="75" builtinId="33" hidden="1" customBuiltin="1"/>
    <cellStyle name="강조색3" xfId="38" builtinId="37" hidden="1"/>
    <cellStyle name="강조색3" xfId="76" builtinId="37" hidden="1" customBuiltin="1"/>
    <cellStyle name="강조색4" xfId="42" builtinId="41" hidden="1"/>
    <cellStyle name="강조색4" xfId="77" builtinId="41" hidden="1" customBuiltin="1"/>
    <cellStyle name="강조색5" xfId="46" builtinId="45" hidden="1"/>
    <cellStyle name="강조색5" xfId="78" builtinId="45" hidden="1" customBuiltin="1"/>
    <cellStyle name="강조색6" xfId="50" builtinId="49" hidden="1"/>
    <cellStyle name="강조색6" xfId="79" builtinId="49" hidden="1" customBuiltin="1"/>
    <cellStyle name="경고문" xfId="26" builtinId="11" hidden="1"/>
    <cellStyle name="경고문" xfId="80" builtinId="11" hidden="1" customBuiltin="1"/>
    <cellStyle name="계산" xfId="23" builtinId="22" hidden="1"/>
    <cellStyle name="계산" xfId="81" builtinId="22" hidden="1" customBuiltin="1"/>
    <cellStyle name="나쁨" xfId="19" builtinId="27" hidden="1"/>
    <cellStyle name="나쁨" xfId="82" builtinId="27" hidden="1" customBuiltin="1"/>
    <cellStyle name="메모" xfId="27" builtinId="10" hidden="1"/>
    <cellStyle name="메모" xfId="83" builtinId="10" hidden="1" customBuiltin="1"/>
    <cellStyle name="백분율" xfId="7" builtinId="5" hidden="1"/>
    <cellStyle name="백분율" xfId="100" xr:uid="{00000000-0005-0000-0000-000040000000}"/>
    <cellStyle name="백분율 2" xfId="120" xr:uid="{00000000-0005-0000-0000-000041000000}"/>
    <cellStyle name="백분율 2 2" xfId="121" xr:uid="{00000000-0005-0000-0000-000042000000}"/>
    <cellStyle name="백분율 2 2 2" xfId="989" xr:uid="{00000000-0005-0000-0000-000043000000}"/>
    <cellStyle name="백분율 2 3" xfId="122" xr:uid="{00000000-0005-0000-0000-000044000000}"/>
    <cellStyle name="백분율 2 3 2" xfId="990" xr:uid="{00000000-0005-0000-0000-000045000000}"/>
    <cellStyle name="백분율 2 4" xfId="123" xr:uid="{00000000-0005-0000-0000-000046000000}"/>
    <cellStyle name="백분율 2 4 2" xfId="991" xr:uid="{00000000-0005-0000-0000-000047000000}"/>
    <cellStyle name="백분율 2 5" xfId="988" xr:uid="{00000000-0005-0000-0000-000048000000}"/>
    <cellStyle name="백분율 3" xfId="124" xr:uid="{00000000-0005-0000-0000-000049000000}"/>
    <cellStyle name="백분율 3 2" xfId="992" xr:uid="{00000000-0005-0000-0000-00004A000000}"/>
    <cellStyle name="백분율 4" xfId="125" xr:uid="{00000000-0005-0000-0000-00004B000000}"/>
    <cellStyle name="백분율 4 2" xfId="993" xr:uid="{00000000-0005-0000-0000-00004C000000}"/>
    <cellStyle name="백분율 5" xfId="126" xr:uid="{00000000-0005-0000-0000-00004D000000}"/>
    <cellStyle name="백분율 5 2" xfId="994" xr:uid="{00000000-0005-0000-0000-00004E000000}"/>
    <cellStyle name="백분율 6" xfId="127" xr:uid="{00000000-0005-0000-0000-00004F000000}"/>
    <cellStyle name="백분율 6 2" xfId="995" xr:uid="{00000000-0005-0000-0000-000050000000}"/>
    <cellStyle name="백분율 7" xfId="17456" xr:uid="{00000000-0005-0000-0000-000051000000}"/>
    <cellStyle name="백분율 8" xfId="117" xr:uid="{00000000-0005-0000-0000-000052000000}"/>
    <cellStyle name="보통" xfId="20" builtinId="28" hidden="1"/>
    <cellStyle name="보통" xfId="84" builtinId="28" hidden="1" customBuiltin="1"/>
    <cellStyle name="설명 텍스트" xfId="28" builtinId="53" hidden="1"/>
    <cellStyle name="설명 텍스트" xfId="85" builtinId="53" hidden="1" customBuiltin="1"/>
    <cellStyle name="셀 확인" xfId="25" builtinId="23" hidden="1"/>
    <cellStyle name="셀 확인" xfId="86" builtinId="23" hidden="1" customBuiltin="1"/>
    <cellStyle name="쉼표" xfId="10" builtinId="3" hidden="1"/>
    <cellStyle name="쉼표 [0]" xfId="8" builtinId="6" hidden="1"/>
    <cellStyle name="쉼표 [0]" xfId="97" builtinId="6" hidden="1"/>
    <cellStyle name="쉼표 [0]" xfId="99" builtinId="6"/>
    <cellStyle name="쉼표 [0] 10" xfId="128" xr:uid="{00000000-0005-0000-0000-00005D000000}"/>
    <cellStyle name="쉼표 [0] 10 2" xfId="996" xr:uid="{00000000-0005-0000-0000-00005E000000}"/>
    <cellStyle name="쉼표 [0] 100" xfId="2295" xr:uid="{00000000-0005-0000-0000-00005F000000}"/>
    <cellStyle name="쉼표 [0] 100 10" xfId="18026" xr:uid="{00000000-0005-0000-0000-000060000000}"/>
    <cellStyle name="쉼표 [0] 100 2" xfId="4072" xr:uid="{00000000-0005-0000-0000-000061000000}"/>
    <cellStyle name="쉼표 [0] 100 2 2" xfId="11090" xr:uid="{00000000-0005-0000-0000-000062000000}"/>
    <cellStyle name="쉼표 [0] 100 2 3" xfId="15610" xr:uid="{00000000-0005-0000-0000-000063000000}"/>
    <cellStyle name="쉼표 [0] 100 2 4" xfId="11223" xr:uid="{00000000-0005-0000-0000-000064000000}"/>
    <cellStyle name="쉼표 [0] 100 2 5" xfId="15443" xr:uid="{00000000-0005-0000-0000-000065000000}"/>
    <cellStyle name="쉼표 [0] 100 2 6" xfId="14140" xr:uid="{00000000-0005-0000-0000-000066000000}"/>
    <cellStyle name="쉼표 [0] 100 3" xfId="5931" xr:uid="{00000000-0005-0000-0000-000067000000}"/>
    <cellStyle name="쉼표 [0] 100 3 2" xfId="18741" xr:uid="{00000000-0005-0000-0000-000068000000}"/>
    <cellStyle name="쉼표 [0] 100 3 3" xfId="10286" xr:uid="{00000000-0005-0000-0000-000069000000}"/>
    <cellStyle name="쉼표 [0] 100 3 4" xfId="18720" xr:uid="{00000000-0005-0000-0000-00006A000000}"/>
    <cellStyle name="쉼표 [0] 100 3 5" xfId="12616" xr:uid="{00000000-0005-0000-0000-00006B000000}"/>
    <cellStyle name="쉼표 [0] 100 3 6" xfId="10680" xr:uid="{00000000-0005-0000-0000-00006C000000}"/>
    <cellStyle name="쉼표 [0] 100 4" xfId="7795" xr:uid="{00000000-0005-0000-0000-00006D000000}"/>
    <cellStyle name="쉼표 [0] 100 4 2" xfId="15141" xr:uid="{00000000-0005-0000-0000-00006E000000}"/>
    <cellStyle name="쉼표 [0] 100 4 3" xfId="16252" xr:uid="{00000000-0005-0000-0000-00006F000000}"/>
    <cellStyle name="쉼표 [0] 100 4 4" xfId="16941" xr:uid="{00000000-0005-0000-0000-000070000000}"/>
    <cellStyle name="쉼표 [0] 100 4 5" xfId="12145" xr:uid="{00000000-0005-0000-0000-000071000000}"/>
    <cellStyle name="쉼표 [0] 100 4 6" xfId="14656" xr:uid="{00000000-0005-0000-0000-000072000000}"/>
    <cellStyle name="쉼표 [0] 100 5" xfId="9655" xr:uid="{00000000-0005-0000-0000-000073000000}"/>
    <cellStyle name="쉼표 [0] 100 5 2" xfId="13362" xr:uid="{00000000-0005-0000-0000-000074000000}"/>
    <cellStyle name="쉼표 [0] 100 5 3" xfId="15781" xr:uid="{00000000-0005-0000-0000-000075000000}"/>
    <cellStyle name="쉼표 [0] 100 5 4" xfId="13341" xr:uid="{00000000-0005-0000-0000-000076000000}"/>
    <cellStyle name="쉼표 [0] 100 5 5" xfId="10344" xr:uid="{00000000-0005-0000-0000-000077000000}"/>
    <cellStyle name="쉼표 [0] 100 5 6" xfId="14188" xr:uid="{00000000-0005-0000-0000-000078000000}"/>
    <cellStyle name="쉼표 [0] 100 6" xfId="11660" xr:uid="{00000000-0005-0000-0000-000079000000}"/>
    <cellStyle name="쉼표 [0] 100 7" xfId="12644" xr:uid="{00000000-0005-0000-0000-00007A000000}"/>
    <cellStyle name="쉼표 [0] 100 8" xfId="11639" xr:uid="{00000000-0005-0000-0000-00007B000000}"/>
    <cellStyle name="쉼표 [0] 100 9" xfId="16311" xr:uid="{00000000-0005-0000-0000-00007C000000}"/>
    <cellStyle name="쉼표 [0] 101" xfId="2322" xr:uid="{00000000-0005-0000-0000-00007D000000}"/>
    <cellStyle name="쉼표 [0] 101 10" xfId="11136" xr:uid="{00000000-0005-0000-0000-00007E000000}"/>
    <cellStyle name="쉼표 [0] 101 2" xfId="4099" xr:uid="{00000000-0005-0000-0000-00007F000000}"/>
    <cellStyle name="쉼표 [0] 101 2 2" xfId="18892" xr:uid="{00000000-0005-0000-0000-000080000000}"/>
    <cellStyle name="쉼표 [0] 101 2 3" xfId="12173" xr:uid="{00000000-0005-0000-0000-000081000000}"/>
    <cellStyle name="쉼표 [0] 101 2 4" xfId="18871" xr:uid="{00000000-0005-0000-0000-000082000000}"/>
    <cellStyle name="쉼표 [0] 101 2 5" xfId="15842" xr:uid="{00000000-0005-0000-0000-000083000000}"/>
    <cellStyle name="쉼표 [0] 101 2 6" xfId="18352" xr:uid="{00000000-0005-0000-0000-000084000000}"/>
    <cellStyle name="쉼표 [0] 101 3" xfId="5958" xr:uid="{00000000-0005-0000-0000-000085000000}"/>
    <cellStyle name="쉼표 [0] 101 3 2" xfId="15332" xr:uid="{00000000-0005-0000-0000-000086000000}"/>
    <cellStyle name="쉼표 [0] 101 3 3" xfId="10372" xr:uid="{00000000-0005-0000-0000-000087000000}"/>
    <cellStyle name="쉼표 [0] 101 3 4" xfId="17091" xr:uid="{00000000-0005-0000-0000-000088000000}"/>
    <cellStyle name="쉼표 [0] 101 3 5" xfId="10964" xr:uid="{00000000-0005-0000-0000-000089000000}"/>
    <cellStyle name="쉼표 [0] 101 3 6" xfId="17882" xr:uid="{00000000-0005-0000-0000-00008A000000}"/>
    <cellStyle name="쉼표 [0] 101 4" xfId="7822" xr:uid="{00000000-0005-0000-0000-00008B000000}"/>
    <cellStyle name="쉼표 [0] 101 4 2" xfId="13553" xr:uid="{00000000-0005-0000-0000-00008C000000}"/>
    <cellStyle name="쉼표 [0] 101 4 3" xfId="16340" xr:uid="{00000000-0005-0000-0000-00008D000000}"/>
    <cellStyle name="쉼표 [0] 101 4 4" xfId="11738" xr:uid="{00000000-0005-0000-0000-00008E000000}"/>
    <cellStyle name="쉼표 [0] 101 4 5" xfId="18179" xr:uid="{00000000-0005-0000-0000-00008F000000}"/>
    <cellStyle name="쉼표 [0] 101 4 6" xfId="14746" xr:uid="{00000000-0005-0000-0000-000090000000}"/>
    <cellStyle name="쉼표 [0] 101 5" xfId="9682" xr:uid="{00000000-0005-0000-0000-000091000000}"/>
    <cellStyle name="쉼표 [0] 101 5 2" xfId="11851" xr:uid="{00000000-0005-0000-0000-000092000000}"/>
    <cellStyle name="쉼표 [0] 101 5 3" xfId="14047" xr:uid="{00000000-0005-0000-0000-000093000000}"/>
    <cellStyle name="쉼표 [0] 101 5 4" xfId="18970" xr:uid="{00000000-0005-0000-0000-000094000000}"/>
    <cellStyle name="쉼표 [0] 101 5 5" xfId="17709" xr:uid="{00000000-0005-0000-0000-000095000000}"/>
    <cellStyle name="쉼표 [0] 101 5 6" xfId="10641" xr:uid="{00000000-0005-0000-0000-000096000000}"/>
    <cellStyle name="쉼표 [0] 101 6" xfId="19081" xr:uid="{00000000-0005-0000-0000-000097000000}"/>
    <cellStyle name="쉼표 [0] 101 7" xfId="10993" xr:uid="{00000000-0005-0000-0000-000098000000}"/>
    <cellStyle name="쉼표 [0] 101 8" xfId="17188" xr:uid="{00000000-0005-0000-0000-000099000000}"/>
    <cellStyle name="쉼표 [0] 101 9" xfId="14574" xr:uid="{00000000-0005-0000-0000-00009A000000}"/>
    <cellStyle name="쉼표 [0] 102" xfId="2336" xr:uid="{00000000-0005-0000-0000-00009B000000}"/>
    <cellStyle name="쉼표 [0] 102 10" xfId="18415" xr:uid="{00000000-0005-0000-0000-00009C000000}"/>
    <cellStyle name="쉼표 [0] 102 2" xfId="4113" xr:uid="{00000000-0005-0000-0000-00009D000000}"/>
    <cellStyle name="쉼표 [0] 102 2 2" xfId="13664" xr:uid="{00000000-0005-0000-0000-00009E000000}"/>
    <cellStyle name="쉼표 [0] 102 2 3" xfId="18208" xr:uid="{00000000-0005-0000-0000-00009F000000}"/>
    <cellStyle name="쉼표 [0] 102 2 4" xfId="15409" xr:uid="{00000000-0005-0000-0000-0000A0000000}"/>
    <cellStyle name="쉼표 [0] 102 2 5" xfId="14107" xr:uid="{00000000-0005-0000-0000-0000A1000000}"/>
    <cellStyle name="쉼표 [0] 102 2 6" xfId="17556" xr:uid="{00000000-0005-0000-0000-0000A2000000}"/>
    <cellStyle name="쉼표 [0] 102 3" xfId="5972" xr:uid="{00000000-0005-0000-0000-0000A3000000}"/>
    <cellStyle name="쉼표 [0] 102 3 2" xfId="18305" xr:uid="{00000000-0005-0000-0000-0000A4000000}"/>
    <cellStyle name="쉼표 [0] 102 3 3" xfId="9962" xr:uid="{00000000-0005-0000-0000-0000A5000000}"/>
    <cellStyle name="쉼표 [0] 102 3 4" xfId="18451" xr:uid="{00000000-0005-0000-0000-0000A6000000}"/>
    <cellStyle name="쉼표 [0] 102 3 5" xfId="13667" xr:uid="{00000000-0005-0000-0000-0000A7000000}"/>
    <cellStyle name="쉼표 [0] 102 3 6" xfId="16638" xr:uid="{00000000-0005-0000-0000-0000A8000000}"/>
    <cellStyle name="쉼표 [0] 102 4" xfId="7836" xr:uid="{00000000-0005-0000-0000-0000A9000000}"/>
    <cellStyle name="쉼표 [0] 102 4 2" xfId="11960" xr:uid="{00000000-0005-0000-0000-0000AA000000}"/>
    <cellStyle name="쉼표 [0] 102 4 3" xfId="17738" xr:uid="{00000000-0005-0000-0000-0000AB000000}"/>
    <cellStyle name="쉼표 [0] 102 4 4" xfId="11889" xr:uid="{00000000-0005-0000-0000-0000AC000000}"/>
    <cellStyle name="쉼표 [0] 102 4 5" xfId="11052" xr:uid="{00000000-0005-0000-0000-0000AD000000}"/>
    <cellStyle name="쉼표 [0] 102 4 6" xfId="14856" xr:uid="{00000000-0005-0000-0000-0000AE000000}"/>
    <cellStyle name="쉼표 [0] 102 5" xfId="9696" xr:uid="{00000000-0005-0000-0000-0000AF000000}"/>
    <cellStyle name="쉼표 [0] 102 5 2" xfId="19190" xr:uid="{00000000-0005-0000-0000-0000B0000000}"/>
    <cellStyle name="쉼표 [0] 102 5 3" xfId="14603" xr:uid="{00000000-0005-0000-0000-0000B1000000}"/>
    <cellStyle name="쉼표 [0] 102 5 4" xfId="19119" xr:uid="{00000000-0005-0000-0000-0000B2000000}"/>
    <cellStyle name="쉼표 [0] 102 5 5" xfId="18267" xr:uid="{00000000-0005-0000-0000-0000B3000000}"/>
    <cellStyle name="쉼표 [0] 102 5 6" xfId="18526" xr:uid="{00000000-0005-0000-0000-0000B4000000}"/>
    <cellStyle name="쉼표 [0] 102 6" xfId="19230" xr:uid="{00000000-0005-0000-0000-0000B5000000}"/>
    <cellStyle name="쉼표 [0] 102 7" xfId="14136" xr:uid="{00000000-0005-0000-0000-0000B6000000}"/>
    <cellStyle name="쉼표 [0] 102 8" xfId="17336" xr:uid="{00000000-0005-0000-0000-0000B7000000}"/>
    <cellStyle name="쉼표 [0] 102 9" xfId="17797" xr:uid="{00000000-0005-0000-0000-0000B8000000}"/>
    <cellStyle name="쉼표 [0] 103" xfId="2350" xr:uid="{00000000-0005-0000-0000-0000B9000000}"/>
    <cellStyle name="쉼표 [0] 103 10" xfId="16773" xr:uid="{00000000-0005-0000-0000-0000BA000000}"/>
    <cellStyle name="쉼표 [0] 103 2" xfId="4127" xr:uid="{00000000-0005-0000-0000-0000BB000000}"/>
    <cellStyle name="쉼표 [0] 103 2 2" xfId="13796" xr:uid="{00000000-0005-0000-0000-0000BC000000}"/>
    <cellStyle name="쉼표 [0] 103 2 3" xfId="11081" xr:uid="{00000000-0005-0000-0000-0000BD000000}"/>
    <cellStyle name="쉼표 [0] 103 2 4" xfId="13740" xr:uid="{00000000-0005-0000-0000-0000BE000000}"/>
    <cellStyle name="쉼표 [0] 103 2 5" xfId="12846" xr:uid="{00000000-0005-0000-0000-0000BF000000}"/>
    <cellStyle name="쉼표 [0] 103 2 6" xfId="14991" xr:uid="{00000000-0005-0000-0000-0000C0000000}"/>
    <cellStyle name="쉼표 [0] 103 3" xfId="5986" xr:uid="{00000000-0005-0000-0000-0000C1000000}"/>
    <cellStyle name="쉼표 [0] 103 3 2" xfId="13490" xr:uid="{00000000-0005-0000-0000-0000C2000000}"/>
    <cellStyle name="쉼표 [0] 103 3 3" xfId="16481" xr:uid="{00000000-0005-0000-0000-0000C3000000}"/>
    <cellStyle name="쉼표 [0] 103 3 4" xfId="17419" xr:uid="{00000000-0005-0000-0000-0000C4000000}"/>
    <cellStyle name="쉼표 [0] 103 3 5" xfId="12375" xr:uid="{00000000-0005-0000-0000-0000C5000000}"/>
    <cellStyle name="쉼표 [0] 103 3 6" xfId="13251" xr:uid="{00000000-0005-0000-0000-0000C6000000}"/>
    <cellStyle name="쉼표 [0] 103 4" xfId="7850" xr:uid="{00000000-0005-0000-0000-0000C7000000}"/>
    <cellStyle name="쉼표 [0] 103 4 2" xfId="11788" xr:uid="{00000000-0005-0000-0000-0000C8000000}"/>
    <cellStyle name="쉼표 [0] 103 4 3" xfId="16013" xr:uid="{00000000-0005-0000-0000-0000C9000000}"/>
    <cellStyle name="쉼표 [0] 103 4 4" xfId="10002" xr:uid="{00000000-0005-0000-0000-0000CA000000}"/>
    <cellStyle name="쉼표 [0] 103 4 5" xfId="10573" xr:uid="{00000000-0005-0000-0000-0000CB000000}"/>
    <cellStyle name="쉼표 [0] 103 4 6" xfId="16920" xr:uid="{00000000-0005-0000-0000-0000CC000000}"/>
    <cellStyle name="쉼표 [0] 103 5" xfId="9710" xr:uid="{00000000-0005-0000-0000-0000CD000000}"/>
    <cellStyle name="쉼표 [0] 103 5 2" xfId="19019" xr:uid="{00000000-0005-0000-0000-0000CE000000}"/>
    <cellStyle name="쉼표 [0] 103 5 3" xfId="12875" xr:uid="{00000000-0005-0000-0000-0000CF000000}"/>
    <cellStyle name="쉼표 [0] 103 5 4" xfId="16138" xr:uid="{00000000-0005-0000-0000-0000D0000000}"/>
    <cellStyle name="쉼표 [0] 103 5 5" xfId="16540" xr:uid="{00000000-0005-0000-0000-0000D1000000}"/>
    <cellStyle name="쉼표 [0] 103 5 6" xfId="15140" xr:uid="{00000000-0005-0000-0000-0000D2000000}"/>
    <cellStyle name="쉼표 [0] 103 6" xfId="15418" xr:uid="{00000000-0005-0000-0000-0000D3000000}"/>
    <cellStyle name="쉼표 [0] 103 7" xfId="12403" xr:uid="{00000000-0005-0000-0000-0000D4000000}"/>
    <cellStyle name="쉼표 [0] 103 8" xfId="15667" xr:uid="{00000000-0005-0000-0000-0000D5000000}"/>
    <cellStyle name="쉼표 [0] 103 9" xfId="16072" xr:uid="{00000000-0005-0000-0000-0000D6000000}"/>
    <cellStyle name="쉼표 [0] 104" xfId="4141" xr:uid="{00000000-0005-0000-0000-0000D7000000}"/>
    <cellStyle name="쉼표 [0] 104 2" xfId="6000" xr:uid="{00000000-0005-0000-0000-0000D8000000}"/>
    <cellStyle name="쉼표 [0] 104 2 2" xfId="13361" xr:uid="{00000000-0005-0000-0000-0000D9000000}"/>
    <cellStyle name="쉼표 [0] 104 2 3" xfId="13642" xr:uid="{00000000-0005-0000-0000-0000DA000000}"/>
    <cellStyle name="쉼표 [0] 104 2 4" xfId="10601" xr:uid="{00000000-0005-0000-0000-0000DB000000}"/>
    <cellStyle name="쉼표 [0] 104 2 5" xfId="12526" xr:uid="{00000000-0005-0000-0000-0000DC000000}"/>
    <cellStyle name="쉼표 [0] 104 2 6" xfId="12933" xr:uid="{00000000-0005-0000-0000-0000DD000000}"/>
    <cellStyle name="쉼표 [0] 104 3" xfId="7864" xr:uid="{00000000-0005-0000-0000-0000DE000000}"/>
    <cellStyle name="쉼표 [0] 104 3 2" xfId="9840" xr:uid="{00000000-0005-0000-0000-0000DF000000}"/>
    <cellStyle name="쉼표 [0] 104 3 3" xfId="11939" xr:uid="{00000000-0005-0000-0000-0000E0000000}"/>
    <cellStyle name="쉼표 [0] 104 3 4" xfId="16568" xr:uid="{00000000-0005-0000-0000-0000E1000000}"/>
    <cellStyle name="쉼표 [0] 104 3 5" xfId="12055" xr:uid="{00000000-0005-0000-0000-0000E2000000}"/>
    <cellStyle name="쉼표 [0] 104 3 6" xfId="10647" xr:uid="{00000000-0005-0000-0000-0000E3000000}"/>
    <cellStyle name="쉼표 [0] 104 4" xfId="9724" xr:uid="{00000000-0005-0000-0000-0000E4000000}"/>
    <cellStyle name="쉼표 [0] 104 4 2" xfId="14420" xr:uid="{00000000-0005-0000-0000-0000E5000000}"/>
    <cellStyle name="쉼표 [0] 104 4 3" xfId="17835" xr:uid="{00000000-0005-0000-0000-0000E6000000}"/>
    <cellStyle name="쉼표 [0] 104 4 4" xfId="13831" xr:uid="{00000000-0005-0000-0000-0000E7000000}"/>
    <cellStyle name="쉼표 [0] 104 4 5" xfId="16674" xr:uid="{00000000-0005-0000-0000-0000E8000000}"/>
    <cellStyle name="쉼표 [0] 104 4 6" xfId="17328" xr:uid="{00000000-0005-0000-0000-0000E9000000}"/>
    <cellStyle name="쉼표 [0] 104 5" xfId="15251" xr:uid="{00000000-0005-0000-0000-0000EA000000}"/>
    <cellStyle name="쉼표 [0] 104 6" xfId="19168" xr:uid="{00000000-0005-0000-0000-0000EB000000}"/>
    <cellStyle name="쉼표 [0] 104 7" xfId="16099" xr:uid="{00000000-0005-0000-0000-0000EC000000}"/>
    <cellStyle name="쉼표 [0] 104 8" xfId="10251" xr:uid="{00000000-0005-0000-0000-0000ED000000}"/>
    <cellStyle name="쉼표 [0] 104 9" xfId="16603" xr:uid="{00000000-0005-0000-0000-0000EE000000}"/>
    <cellStyle name="쉼표 [0] 105" xfId="4155" xr:uid="{00000000-0005-0000-0000-0000EF000000}"/>
    <cellStyle name="쉼표 [0] 105 2" xfId="6014" xr:uid="{00000000-0005-0000-0000-0000F0000000}"/>
    <cellStyle name="쉼표 [0] 105 2 2" xfId="13472" xr:uid="{00000000-0005-0000-0000-0000F1000000}"/>
    <cellStyle name="쉼표 [0] 105 2 3" xfId="17386" xr:uid="{00000000-0005-0000-0000-0000F2000000}"/>
    <cellStyle name="쉼표 [0] 105 2 4" xfId="11208" xr:uid="{00000000-0005-0000-0000-0000F3000000}"/>
    <cellStyle name="쉼표 [0] 105 2 5" xfId="16218" xr:uid="{00000000-0005-0000-0000-0000F4000000}"/>
    <cellStyle name="쉼표 [0] 105 2 6" xfId="14821" xr:uid="{00000000-0005-0000-0000-0000F5000000}"/>
    <cellStyle name="쉼표 [0] 105 3" xfId="7878" xr:uid="{00000000-0005-0000-0000-0000F6000000}"/>
    <cellStyle name="쉼표 [0] 105 3 2" xfId="11770" xr:uid="{00000000-0005-0000-0000-0000F7000000}"/>
    <cellStyle name="쉼표 [0] 105 3 3" xfId="15620" xr:uid="{00000000-0005-0000-0000-0000F8000000}"/>
    <cellStyle name="쉼표 [0] 105 3 4" xfId="18437" xr:uid="{00000000-0005-0000-0000-0000F9000000}"/>
    <cellStyle name="쉼표 [0] 105 3 5" xfId="13923" xr:uid="{00000000-0005-0000-0000-0000FA000000}"/>
    <cellStyle name="쉼표 [0] 105 3 6" xfId="13043" xr:uid="{00000000-0005-0000-0000-0000FB000000}"/>
    <cellStyle name="쉼표 [0] 105 4" xfId="9738" xr:uid="{00000000-0005-0000-0000-0000FC000000}"/>
    <cellStyle name="쉼표 [0] 105 4 2" xfId="15359" xr:uid="{00000000-0005-0000-0000-0000FD000000}"/>
    <cellStyle name="쉼표 [0] 105 4 3" xfId="9901" xr:uid="{00000000-0005-0000-0000-0000FE000000}"/>
    <cellStyle name="쉼표 [0] 105 4 4" xfId="16660" xr:uid="{00000000-0005-0000-0000-0000FF000000}"/>
    <cellStyle name="쉼표 [0] 105 4 5" xfId="10866" xr:uid="{00000000-0005-0000-0000-000000010000}"/>
    <cellStyle name="쉼표 [0] 105 4 6" xfId="18532" xr:uid="{00000000-0005-0000-0000-000001010000}"/>
    <cellStyle name="쉼표 [0] 105 5" xfId="13582" xr:uid="{00000000-0005-0000-0000-000002010000}"/>
    <cellStyle name="쉼표 [0] 105 6" xfId="10190" xr:uid="{00000000-0005-0000-0000-000003010000}"/>
    <cellStyle name="쉼표 [0] 105 7" xfId="13060" xr:uid="{00000000-0005-0000-0000-000004010000}"/>
    <cellStyle name="쉼표 [0] 105 8" xfId="18080" xr:uid="{00000000-0005-0000-0000-000005010000}"/>
    <cellStyle name="쉼표 [0] 105 9" xfId="16752" xr:uid="{00000000-0005-0000-0000-000006010000}"/>
    <cellStyle name="쉼표 [0] 106" xfId="4169" xr:uid="{00000000-0005-0000-0000-000007010000}"/>
    <cellStyle name="쉼표 [0] 106 2" xfId="6028" xr:uid="{00000000-0005-0000-0000-000008010000}"/>
    <cellStyle name="쉼표 [0] 106 2 2" xfId="11879" xr:uid="{00000000-0005-0000-0000-000009010000}"/>
    <cellStyle name="쉼표 [0] 106 2 3" xfId="16155" xr:uid="{00000000-0005-0000-0000-00000A010000}"/>
    <cellStyle name="쉼표 [0] 106 2 4" xfId="11360" xr:uid="{00000000-0005-0000-0000-00000B010000}"/>
    <cellStyle name="쉼표 [0] 106 2 5" xfId="17611" xr:uid="{00000000-0005-0000-0000-00000C010000}"/>
    <cellStyle name="쉼표 [0] 106 2 6" xfId="14971" xr:uid="{00000000-0005-0000-0000-00000D010000}"/>
    <cellStyle name="쉼표 [0] 106 3" xfId="7892" xr:uid="{00000000-0005-0000-0000-00000E010000}"/>
    <cellStyle name="쉼표 [0] 106 3 2" xfId="19109" xr:uid="{00000000-0005-0000-0000-00000F010000}"/>
    <cellStyle name="쉼표 [0] 106 3 3" xfId="15685" xr:uid="{00000000-0005-0000-0000-000010010000}"/>
    <cellStyle name="쉼표 [0] 106 3 4" xfId="18587" xr:uid="{00000000-0005-0000-0000-000011010000}"/>
    <cellStyle name="쉼표 [0] 106 3 5" xfId="14477" xr:uid="{00000000-0005-0000-0000-000012010000}"/>
    <cellStyle name="쉼표 [0] 106 3 6" xfId="11450" xr:uid="{00000000-0005-0000-0000-000013010000}"/>
    <cellStyle name="쉼표 [0] 106 4" xfId="9752" xr:uid="{00000000-0005-0000-0000-000014010000}"/>
    <cellStyle name="쉼표 [0] 106 4 2" xfId="17061" xr:uid="{00000000-0005-0000-0000-000015010000}"/>
    <cellStyle name="쉼표 [0] 106 4 3" xfId="10235" xr:uid="{00000000-0005-0000-0000-000016010000}"/>
    <cellStyle name="쉼표 [0] 106 4 4" xfId="13168" xr:uid="{00000000-0005-0000-0000-000017010000}"/>
    <cellStyle name="쉼표 [0] 106 4 5" xfId="18131" xr:uid="{00000000-0005-0000-0000-000018010000}"/>
    <cellStyle name="쉼표 [0] 106 4 6" xfId="15035" xr:uid="{00000000-0005-0000-0000-000019010000}"/>
    <cellStyle name="쉼표 [0] 106 5" xfId="13461" xr:uid="{00000000-0005-0000-0000-00001A010000}"/>
    <cellStyle name="쉼표 [0] 106 6" xfId="14375" xr:uid="{00000000-0005-0000-0000-00001B010000}"/>
    <cellStyle name="쉼표 [0] 106 7" xfId="16834" xr:uid="{00000000-0005-0000-0000-00001C010000}"/>
    <cellStyle name="쉼표 [0] 106 8" xfId="15846" xr:uid="{00000000-0005-0000-0000-00001D010000}"/>
    <cellStyle name="쉼표 [0] 106 9" xfId="11514" xr:uid="{00000000-0005-0000-0000-00001E010000}"/>
    <cellStyle name="쉼표 [0] 107" xfId="4183" xr:uid="{00000000-0005-0000-0000-00001F010000}"/>
    <cellStyle name="쉼표 [0] 107 2" xfId="6042" xr:uid="{00000000-0005-0000-0000-000020010000}"/>
    <cellStyle name="쉼표 [0] 107 2 2" xfId="18949" xr:uid="{00000000-0005-0000-0000-000021010000}"/>
    <cellStyle name="쉼표 [0] 107 2 3" xfId="12086" xr:uid="{00000000-0005-0000-0000-000022010000}"/>
    <cellStyle name="쉼표 [0] 107 2 4" xfId="13232" xr:uid="{00000000-0005-0000-0000-000023010000}"/>
    <cellStyle name="쉼표 [0] 107 2 5" xfId="10399" xr:uid="{00000000-0005-0000-0000-000024010000}"/>
    <cellStyle name="쉼표 [0] 107 2 6" xfId="16926" xr:uid="{00000000-0005-0000-0000-000025010000}"/>
    <cellStyle name="쉼표 [0] 107 3" xfId="7906" xr:uid="{00000000-0005-0000-0000-000026010000}"/>
    <cellStyle name="쉼표 [0] 107 3 2" xfId="16905" xr:uid="{00000000-0005-0000-0000-000027010000}"/>
    <cellStyle name="쉼표 [0] 107 3 3" xfId="12073" xr:uid="{00000000-0005-0000-0000-000028010000}"/>
    <cellStyle name="쉼표 [0] 107 3 4" xfId="18666" xr:uid="{00000000-0005-0000-0000-000029010000}"/>
    <cellStyle name="쉼표 [0] 107 3 5" xfId="16342" xr:uid="{00000000-0005-0000-0000-00002A010000}"/>
    <cellStyle name="쉼표 [0] 107 3 6" xfId="16736" xr:uid="{00000000-0005-0000-0000-00002B010000}"/>
    <cellStyle name="쉼표 [0] 107 4" xfId="9766" xr:uid="{00000000-0005-0000-0000-00002C010000}"/>
    <cellStyle name="쉼표 [0] 107 4 2" xfId="17168" xr:uid="{00000000-0005-0000-0000-00002D010000}"/>
    <cellStyle name="쉼표 [0] 107 4 3" xfId="17558" xr:uid="{00000000-0005-0000-0000-00002E010000}"/>
    <cellStyle name="쉼표 [0] 107 4 4" xfId="11531" xr:uid="{00000000-0005-0000-0000-00002F010000}"/>
    <cellStyle name="쉼표 [0] 107 4 5" xfId="16367" xr:uid="{00000000-0005-0000-0000-000030010000}"/>
    <cellStyle name="쉼표 [0] 107 4 6" xfId="13326" xr:uid="{00000000-0005-0000-0000-000031010000}"/>
    <cellStyle name="쉼표 [0] 107 5" xfId="13571" xr:uid="{00000000-0005-0000-0000-000032010000}"/>
    <cellStyle name="쉼표 [0] 107 6" xfId="14422" xr:uid="{00000000-0005-0000-0000-000033010000}"/>
    <cellStyle name="쉼표 [0] 107 7" xfId="18763" xr:uid="{00000000-0005-0000-0000-000034010000}"/>
    <cellStyle name="쉼표 [0] 107 8" xfId="15898" xr:uid="{00000000-0005-0000-0000-000035010000}"/>
    <cellStyle name="쉼표 [0] 107 9" xfId="11624" xr:uid="{00000000-0005-0000-0000-000036010000}"/>
    <cellStyle name="쉼표 [0] 108" xfId="6056" xr:uid="{00000000-0005-0000-0000-000037010000}"/>
    <cellStyle name="쉼표 [0] 108 2" xfId="7920" xr:uid="{00000000-0005-0000-0000-000038010000}"/>
    <cellStyle name="쉼표 [0] 108 2 2" xfId="11868" xr:uid="{00000000-0005-0000-0000-000039010000}"/>
    <cellStyle name="쉼표 [0] 108 2 3" xfId="13954" xr:uid="{00000000-0005-0000-0000-00003A010000}"/>
    <cellStyle name="쉼표 [0] 108 2 4" xfId="15162" xr:uid="{00000000-0005-0000-0000-00003B010000}"/>
    <cellStyle name="쉼표 [0] 108 2 5" xfId="12759" xr:uid="{00000000-0005-0000-0000-00003C010000}"/>
    <cellStyle name="쉼표 [0] 108 2 6" xfId="18856" xr:uid="{00000000-0005-0000-0000-00003D010000}"/>
    <cellStyle name="쉼표 [0] 108 3" xfId="9780" xr:uid="{00000000-0005-0000-0000-00003E010000}"/>
    <cellStyle name="쉼표 [0] 108 3 2" xfId="19098" xr:uid="{00000000-0005-0000-0000-00003F010000}"/>
    <cellStyle name="쉼표 [0] 108 3 3" xfId="10898" xr:uid="{00000000-0005-0000-0000-000040010000}"/>
    <cellStyle name="쉼표 [0] 108 3 4" xfId="13383" xr:uid="{00000000-0005-0000-0000-000041010000}"/>
    <cellStyle name="쉼표 [0] 108 3 5" xfId="12288" xr:uid="{00000000-0005-0000-0000-000042010000}"/>
    <cellStyle name="쉼표 [0] 108 3 6" xfId="17077" xr:uid="{00000000-0005-0000-0000-000043010000}"/>
    <cellStyle name="쉼표 [0] 108 4" xfId="17316" xr:uid="{00000000-0005-0000-0000-000044010000}"/>
    <cellStyle name="쉼표 [0] 108 5" xfId="18113" xr:uid="{00000000-0005-0000-0000-000045010000}"/>
    <cellStyle name="쉼표 [0] 108 6" xfId="11681" xr:uid="{00000000-0005-0000-0000-000046010000}"/>
    <cellStyle name="쉼표 [0] 108 7" xfId="10489" xr:uid="{00000000-0005-0000-0000-000047010000}"/>
    <cellStyle name="쉼표 [0] 108 8" xfId="9796" xr:uid="{00000000-0005-0000-0000-000048010000}"/>
    <cellStyle name="쉼표 [0] 109" xfId="4197" xr:uid="{00000000-0005-0000-0000-000049010000}"/>
    <cellStyle name="쉼표 [0] 109 2" xfId="19166" xr:uid="{00000000-0005-0000-0000-00004A010000}"/>
    <cellStyle name="쉼표 [0] 109 3" xfId="14005" xr:uid="{00000000-0005-0000-0000-00004B010000}"/>
    <cellStyle name="쉼표 [0] 109 4" xfId="15273" xr:uid="{00000000-0005-0000-0000-00004C010000}"/>
    <cellStyle name="쉼표 [0] 109 5" xfId="12811" xr:uid="{00000000-0005-0000-0000-00004D010000}"/>
    <cellStyle name="쉼표 [0] 109 6" xfId="11551" xr:uid="{00000000-0005-0000-0000-00004E010000}"/>
    <cellStyle name="쉼표 [0] 11" xfId="129" xr:uid="{00000000-0005-0000-0000-00004F010000}"/>
    <cellStyle name="쉼표 [0] 11 2" xfId="997" xr:uid="{00000000-0005-0000-0000-000050010000}"/>
    <cellStyle name="쉼표 [0] 110" xfId="6074" xr:uid="{00000000-0005-0000-0000-000051010000}"/>
    <cellStyle name="쉼표 [0] 110 2" xfId="17384" xr:uid="{00000000-0005-0000-0000-000052010000}"/>
    <cellStyle name="쉼표 [0] 110 3" xfId="10381" xr:uid="{00000000-0005-0000-0000-000053010000}"/>
    <cellStyle name="쉼표 [0] 110 4" xfId="15299" xr:uid="{00000000-0005-0000-0000-000054010000}"/>
    <cellStyle name="쉼표 [0] 110 5" xfId="18284" xr:uid="{00000000-0005-0000-0000-000055010000}"/>
    <cellStyle name="쉼표 [0] 110 6" xfId="16963" xr:uid="{00000000-0005-0000-0000-000056010000}"/>
    <cellStyle name="쉼표 [0] 111" xfId="7934" xr:uid="{00000000-0005-0000-0000-000057010000}"/>
    <cellStyle name="쉼표 [0] 111 2" xfId="15618" xr:uid="{00000000-0005-0000-0000-000058010000}"/>
    <cellStyle name="쉼표 [0] 111 3" xfId="14522" xr:uid="{00000000-0005-0000-0000-000059010000}"/>
    <cellStyle name="쉼표 [0] 111 4" xfId="13520" xr:uid="{00000000-0005-0000-0000-00005A010000}"/>
    <cellStyle name="쉼표 [0] 111 5" xfId="16001" xr:uid="{00000000-0005-0000-0000-00005B010000}"/>
    <cellStyle name="쉼표 [0] 111 6" xfId="15183" xr:uid="{00000000-0005-0000-0000-00005C010000}"/>
    <cellStyle name="쉼표 [0] 112" xfId="9852" xr:uid="{00000000-0005-0000-0000-00005D010000}"/>
    <cellStyle name="쉼표 [0] 113" xfId="15880" xr:uid="{00000000-0005-0000-0000-00005E010000}"/>
    <cellStyle name="쉼표 [0] 114" xfId="13562" xr:uid="{00000000-0005-0000-0000-00005F010000}"/>
    <cellStyle name="쉼표 [0] 115" xfId="14679" xr:uid="{00000000-0005-0000-0000-000060010000}"/>
    <cellStyle name="쉼표 [0] 116" xfId="11661" xr:uid="{00000000-0005-0000-0000-000061010000}"/>
    <cellStyle name="쉼표 [0] 117" xfId="13826" xr:uid="{00000000-0005-0000-0000-000062010000}"/>
    <cellStyle name="쉼표 [0] 118" xfId="57250" xr:uid="{00000000-0005-0000-0000-000063010000}"/>
    <cellStyle name="쉼표 [0] 12" xfId="130" xr:uid="{00000000-0005-0000-0000-000064010000}"/>
    <cellStyle name="쉼표 [0] 12 2" xfId="998" xr:uid="{00000000-0005-0000-0000-000065010000}"/>
    <cellStyle name="쉼표 [0] 13" xfId="131" xr:uid="{00000000-0005-0000-0000-000066010000}"/>
    <cellStyle name="쉼표 [0] 13 2" xfId="999" xr:uid="{00000000-0005-0000-0000-000067010000}"/>
    <cellStyle name="쉼표 [0] 14" xfId="132" xr:uid="{00000000-0005-0000-0000-000068010000}"/>
    <cellStyle name="쉼표 [0] 14 2" xfId="1000" xr:uid="{00000000-0005-0000-0000-000069010000}"/>
    <cellStyle name="쉼표 [0] 15" xfId="133" xr:uid="{00000000-0005-0000-0000-00006A010000}"/>
    <cellStyle name="쉼표 [0] 15 2" xfId="1001" xr:uid="{00000000-0005-0000-0000-00006B010000}"/>
    <cellStyle name="쉼표 [0] 16" xfId="134" xr:uid="{00000000-0005-0000-0000-00006C010000}"/>
    <cellStyle name="쉼표 [0] 16 2" xfId="1002" xr:uid="{00000000-0005-0000-0000-00006D010000}"/>
    <cellStyle name="쉼표 [0] 17" xfId="135" xr:uid="{00000000-0005-0000-0000-00006E010000}"/>
    <cellStyle name="쉼표 [0] 17 2" xfId="1003" xr:uid="{00000000-0005-0000-0000-00006F010000}"/>
    <cellStyle name="쉼표 [0] 18" xfId="136" xr:uid="{00000000-0005-0000-0000-000070010000}"/>
    <cellStyle name="쉼표 [0] 18 2" xfId="1004" xr:uid="{00000000-0005-0000-0000-000071010000}"/>
    <cellStyle name="쉼표 [0] 19" xfId="137" xr:uid="{00000000-0005-0000-0000-000072010000}"/>
    <cellStyle name="쉼표 [0] 19 2" xfId="1005" xr:uid="{00000000-0005-0000-0000-000073010000}"/>
    <cellStyle name="쉼표 [0] 2" xfId="103" xr:uid="{00000000-0005-0000-0000-000074010000}"/>
    <cellStyle name="쉼표 [0] 2 2" xfId="139" xr:uid="{00000000-0005-0000-0000-000075010000}"/>
    <cellStyle name="쉼표 [0] 2 3" xfId="140" xr:uid="{00000000-0005-0000-0000-000076010000}"/>
    <cellStyle name="쉼표 [0] 2 4" xfId="138" xr:uid="{00000000-0005-0000-0000-000077010000}"/>
    <cellStyle name="쉼표 [0] 20" xfId="141" xr:uid="{00000000-0005-0000-0000-000078010000}"/>
    <cellStyle name="쉼표 [0] 20 2" xfId="1006" xr:uid="{00000000-0005-0000-0000-000079010000}"/>
    <cellStyle name="쉼표 [0] 21" xfId="142" xr:uid="{00000000-0005-0000-0000-00007A010000}"/>
    <cellStyle name="쉼표 [0] 21 2" xfId="1007" xr:uid="{00000000-0005-0000-0000-00007B010000}"/>
    <cellStyle name="쉼표 [0] 22" xfId="143" xr:uid="{00000000-0005-0000-0000-00007C010000}"/>
    <cellStyle name="쉼표 [0] 22 2" xfId="1008" xr:uid="{00000000-0005-0000-0000-00007D010000}"/>
    <cellStyle name="쉼표 [0] 23" xfId="144" xr:uid="{00000000-0005-0000-0000-00007E010000}"/>
    <cellStyle name="쉼표 [0] 23 2" xfId="1009" xr:uid="{00000000-0005-0000-0000-00007F010000}"/>
    <cellStyle name="쉼표 [0] 24" xfId="145" xr:uid="{00000000-0005-0000-0000-000080010000}"/>
    <cellStyle name="쉼표 [0] 24 2" xfId="1010" xr:uid="{00000000-0005-0000-0000-000081010000}"/>
    <cellStyle name="쉼표 [0] 25" xfId="651" xr:uid="{00000000-0005-0000-0000-000082010000}"/>
    <cellStyle name="쉼표 [0] 25 10" xfId="12742" xr:uid="{00000000-0005-0000-0000-000083010000}"/>
    <cellStyle name="쉼표 [0] 25 11" xfId="9958" xr:uid="{00000000-0005-0000-0000-000084010000}"/>
    <cellStyle name="쉼표 [0] 25 12" xfId="14211" xr:uid="{00000000-0005-0000-0000-000085010000}"/>
    <cellStyle name="쉼표 [0] 25 2" xfId="1234" xr:uid="{00000000-0005-0000-0000-000086010000}"/>
    <cellStyle name="쉼표 [0] 25 2 10" xfId="18893" xr:uid="{00000000-0005-0000-0000-000087010000}"/>
    <cellStyle name="쉼표 [0] 25 2 11" xfId="13172" xr:uid="{00000000-0005-0000-0000-000088010000}"/>
    <cellStyle name="쉼표 [0] 25 2 2" xfId="3011" xr:uid="{00000000-0005-0000-0000-000089010000}"/>
    <cellStyle name="쉼표 [0] 25 2 2 2" xfId="15222" xr:uid="{00000000-0005-0000-0000-00008A010000}"/>
    <cellStyle name="쉼표 [0] 25 2 2 3" xfId="12132" xr:uid="{00000000-0005-0000-0000-00008B010000}"/>
    <cellStyle name="쉼표 [0] 25 2 2 4" xfId="18803" xr:uid="{00000000-0005-0000-0000-00008C010000}"/>
    <cellStyle name="쉼표 [0] 25 2 2 5" xfId="18221" xr:uid="{00000000-0005-0000-0000-00008D010000}"/>
    <cellStyle name="쉼표 [0] 25 2 2 6" xfId="10909" xr:uid="{00000000-0005-0000-0000-00008E010000}"/>
    <cellStyle name="쉼표 [0] 25 2 3" xfId="4870" xr:uid="{00000000-0005-0000-0000-00008F010000}"/>
    <cellStyle name="쉼표 [0] 25 2 3 2" xfId="14245" xr:uid="{00000000-0005-0000-0000-000090010000}"/>
    <cellStyle name="쉼표 [0] 25 2 3 3" xfId="17995" xr:uid="{00000000-0005-0000-0000-000091010000}"/>
    <cellStyle name="쉼표 [0] 25 2 3 4" xfId="11399" xr:uid="{00000000-0005-0000-0000-000092010000}"/>
    <cellStyle name="쉼표 [0] 25 2 3 5" xfId="13799" xr:uid="{00000000-0005-0000-0000-000093010000}"/>
    <cellStyle name="쉼표 [0] 25 2 3 6" xfId="16866" xr:uid="{00000000-0005-0000-0000-000094010000}"/>
    <cellStyle name="쉼표 [0] 25 2 4" xfId="6734" xr:uid="{00000000-0005-0000-0000-000095010000}"/>
    <cellStyle name="쉼표 [0] 25 2 4 2" xfId="11699" xr:uid="{00000000-0005-0000-0000-000096010000}"/>
    <cellStyle name="쉼표 [0] 25 2 4 3" xfId="17605" xr:uid="{00000000-0005-0000-0000-000097010000}"/>
    <cellStyle name="쉼표 [0] 25 2 4 4" xfId="15203" xr:uid="{00000000-0005-0000-0000-000098010000}"/>
    <cellStyle name="쉼표 [0] 25 2 4 5" xfId="15938" xr:uid="{00000000-0005-0000-0000-000099010000}"/>
    <cellStyle name="쉼표 [0] 25 2 4 6" xfId="12663" xr:uid="{00000000-0005-0000-0000-00009A010000}"/>
    <cellStyle name="쉼표 [0] 25 2 5" xfId="8594" xr:uid="{00000000-0005-0000-0000-00009B010000}"/>
    <cellStyle name="쉼표 [0] 25 2 5 2" xfId="10620" xr:uid="{00000000-0005-0000-0000-00009C010000}"/>
    <cellStyle name="쉼표 [0] 25 2 5 3" xfId="15711" xr:uid="{00000000-0005-0000-0000-00009D010000}"/>
    <cellStyle name="쉼표 [0] 25 2 5 4" xfId="16809" xr:uid="{00000000-0005-0000-0000-00009E010000}"/>
    <cellStyle name="쉼표 [0] 25 2 5 5" xfId="10707" xr:uid="{00000000-0005-0000-0000-00009F010000}"/>
    <cellStyle name="쉼표 [0] 25 2 5 6" xfId="10138" xr:uid="{00000000-0005-0000-0000-0000A0010000}"/>
    <cellStyle name="쉼표 [0] 25 2 6" xfId="17111" xr:uid="{00000000-0005-0000-0000-0000A1010000}"/>
    <cellStyle name="쉼표 [0] 25 2 7" xfId="12652" xr:uid="{00000000-0005-0000-0000-0000A2010000}"/>
    <cellStyle name="쉼표 [0] 25 2 8" xfId="11680" xr:uid="{00000000-0005-0000-0000-0000A3010000}"/>
    <cellStyle name="쉼표 [0] 25 2 9" xfId="11057" xr:uid="{00000000-0005-0000-0000-0000A4010000}"/>
    <cellStyle name="쉼표 [0] 25 3" xfId="2518" xr:uid="{00000000-0005-0000-0000-0000A5010000}"/>
    <cellStyle name="쉼표 [0] 25 3 2" xfId="18137" xr:uid="{00000000-0005-0000-0000-0000A6010000}"/>
    <cellStyle name="쉼표 [0] 25 3 3" xfId="16108" xr:uid="{00000000-0005-0000-0000-0000A7010000}"/>
    <cellStyle name="쉼표 [0] 25 3 4" xfId="10829" xr:uid="{00000000-0005-0000-0000-0000A8010000}"/>
    <cellStyle name="쉼표 [0] 25 3 5" xfId="11466" xr:uid="{00000000-0005-0000-0000-0000A9010000}"/>
    <cellStyle name="쉼표 [0] 25 3 6" xfId="10093" xr:uid="{00000000-0005-0000-0000-0000AA010000}"/>
    <cellStyle name="쉼표 [0] 25 4" xfId="4378" xr:uid="{00000000-0005-0000-0000-0000AB010000}"/>
    <cellStyle name="쉼표 [0] 25 4 2" xfId="10150" xr:uid="{00000000-0005-0000-0000-0000AC010000}"/>
    <cellStyle name="쉼표 [0] 25 4 3" xfId="18920" xr:uid="{00000000-0005-0000-0000-0000AD010000}"/>
    <cellStyle name="쉼표 [0] 25 4 4" xfId="18125" xr:uid="{00000000-0005-0000-0000-0000AE010000}"/>
    <cellStyle name="쉼표 [0] 25 4 5" xfId="17092" xr:uid="{00000000-0005-0000-0000-0000AF010000}"/>
    <cellStyle name="쉼표 [0] 25 4 6" xfId="16458" xr:uid="{00000000-0005-0000-0000-0000B0010000}"/>
    <cellStyle name="쉼표 [0] 25 5" xfId="6242" xr:uid="{00000000-0005-0000-0000-0000B1010000}"/>
    <cellStyle name="쉼표 [0] 25 5 2" xfId="15852" xr:uid="{00000000-0005-0000-0000-0000B2010000}"/>
    <cellStyle name="쉼표 [0] 25 5 3" xfId="18407" xr:uid="{00000000-0005-0000-0000-0000B3010000}"/>
    <cellStyle name="쉼표 [0] 25 5 4" xfId="14401" xr:uid="{00000000-0005-0000-0000-0000B4010000}"/>
    <cellStyle name="쉼표 [0] 25 5 5" xfId="16874" xr:uid="{00000000-0005-0000-0000-0000B5010000}"/>
    <cellStyle name="쉼표 [0] 25 5 6" xfId="10102" xr:uid="{00000000-0005-0000-0000-0000B6010000}"/>
    <cellStyle name="쉼표 [0] 25 6" xfId="8102" xr:uid="{00000000-0005-0000-0000-0000B7010000}"/>
    <cellStyle name="쉼표 [0] 25 6 2" xfId="16128" xr:uid="{00000000-0005-0000-0000-0000B8010000}"/>
    <cellStyle name="쉼표 [0] 25 6 3" xfId="15320" xr:uid="{00000000-0005-0000-0000-0000B9010000}"/>
    <cellStyle name="쉼표 [0] 25 6 4" xfId="15840" xr:uid="{00000000-0005-0000-0000-0000BA010000}"/>
    <cellStyle name="쉼표 [0] 25 6 5" xfId="17118" xr:uid="{00000000-0005-0000-0000-0000BB010000}"/>
    <cellStyle name="쉼표 [0] 25 6 6" xfId="14161" xr:uid="{00000000-0005-0000-0000-0000BC010000}"/>
    <cellStyle name="쉼표 [0] 25 7" xfId="10974" xr:uid="{00000000-0005-0000-0000-0000BD010000}"/>
    <cellStyle name="쉼표 [0] 25 8" xfId="14806" xr:uid="{00000000-0005-0000-0000-0000BE010000}"/>
    <cellStyle name="쉼표 [0] 25 9" xfId="12113" xr:uid="{00000000-0005-0000-0000-0000BF010000}"/>
    <cellStyle name="쉼표 [0] 26" xfId="664" xr:uid="{00000000-0005-0000-0000-0000C0010000}"/>
    <cellStyle name="쉼표 [0] 26 10" xfId="13275" xr:uid="{00000000-0005-0000-0000-0000C1010000}"/>
    <cellStyle name="쉼표 [0] 26 11" xfId="13825" xr:uid="{00000000-0005-0000-0000-0000C2010000}"/>
    <cellStyle name="쉼표 [0] 26 12" xfId="13867" xr:uid="{00000000-0005-0000-0000-0000C3010000}"/>
    <cellStyle name="쉼표 [0] 26 2" xfId="1247" xr:uid="{00000000-0005-0000-0000-0000C4010000}"/>
    <cellStyle name="쉼표 [0] 26 2 10" xfId="11798" xr:uid="{00000000-0005-0000-0000-0000C5010000}"/>
    <cellStyle name="쉼표 [0] 26 2 11" xfId="10393" xr:uid="{00000000-0005-0000-0000-0000C6010000}"/>
    <cellStyle name="쉼표 [0] 26 2 2" xfId="3024" xr:uid="{00000000-0005-0000-0000-0000C7010000}"/>
    <cellStyle name="쉼표 [0] 26 2 2 2" xfId="13519" xr:uid="{00000000-0005-0000-0000-0000C8010000}"/>
    <cellStyle name="쉼표 [0] 26 2 2 3" xfId="17815" xr:uid="{00000000-0005-0000-0000-0000C9010000}"/>
    <cellStyle name="쉼표 [0] 26 2 2 4" xfId="16373" xr:uid="{00000000-0005-0000-0000-0000CA010000}"/>
    <cellStyle name="쉼표 [0] 26 2 2 5" xfId="11288" xr:uid="{00000000-0005-0000-0000-0000CB010000}"/>
    <cellStyle name="쉼표 [0] 26 2 2 6" xfId="17585" xr:uid="{00000000-0005-0000-0000-0000CC010000}"/>
    <cellStyle name="쉼표 [0] 26 2 3" xfId="4883" xr:uid="{00000000-0005-0000-0000-0000CD010000}"/>
    <cellStyle name="쉼표 [0] 26 2 3 2" xfId="18764" xr:uid="{00000000-0005-0000-0000-0000CE010000}"/>
    <cellStyle name="쉼표 [0] 26 2 3 3" xfId="10198" xr:uid="{00000000-0005-0000-0000-0000CF010000}"/>
    <cellStyle name="쉼표 [0] 26 2 3 4" xfId="10206" xr:uid="{00000000-0005-0000-0000-0000D0010000}"/>
    <cellStyle name="쉼표 [0] 26 2 3 5" xfId="17207" xr:uid="{00000000-0005-0000-0000-0000D1010000}"/>
    <cellStyle name="쉼표 [0] 26 2 3 6" xfId="14534" xr:uid="{00000000-0005-0000-0000-0000D2010000}"/>
    <cellStyle name="쉼표 [0] 26 2 4" xfId="6747" xr:uid="{00000000-0005-0000-0000-0000D3010000}"/>
    <cellStyle name="쉼표 [0] 26 2 4 2" xfId="19008" xr:uid="{00000000-0005-0000-0000-0000D4010000}"/>
    <cellStyle name="쉼표 [0] 26 2 4 3" xfId="12864" xr:uid="{00000000-0005-0000-0000-0000D5010000}"/>
    <cellStyle name="쉼표 [0] 26 2 4 4" xfId="14078" xr:uid="{00000000-0005-0000-0000-0000D6010000}"/>
    <cellStyle name="쉼표 [0] 26 2 4 5" xfId="14874" xr:uid="{00000000-0005-0000-0000-0000D7010000}"/>
    <cellStyle name="쉼표 [0] 26 2 4 6" xfId="12630" xr:uid="{00000000-0005-0000-0000-0000D8010000}"/>
    <cellStyle name="쉼표 [0] 26 2 5" xfId="8607" xr:uid="{00000000-0005-0000-0000-0000D9010000}"/>
    <cellStyle name="쉼표 [0] 26 2 5 2" xfId="13343" xr:uid="{00000000-0005-0000-0000-0000DA010000}"/>
    <cellStyle name="쉼표 [0] 26 2 5 3" xfId="14337" xr:uid="{00000000-0005-0000-0000-0000DB010000}"/>
    <cellStyle name="쉼표 [0] 26 2 5 4" xfId="14370" xr:uid="{00000000-0005-0000-0000-0000DC010000}"/>
    <cellStyle name="쉼표 [0] 26 2 5 5" xfId="11866" xr:uid="{00000000-0005-0000-0000-0000DD010000}"/>
    <cellStyle name="쉼표 [0] 26 2 5 6" xfId="12244" xr:uid="{00000000-0005-0000-0000-0000DE010000}"/>
    <cellStyle name="쉼표 [0] 26 2 6" xfId="15406" xr:uid="{00000000-0005-0000-0000-0000DF010000}"/>
    <cellStyle name="쉼표 [0] 26 2 7" xfId="18337" xr:uid="{00000000-0005-0000-0000-0000E0010000}"/>
    <cellStyle name="쉼표 [0] 26 2 8" xfId="10457" xr:uid="{00000000-0005-0000-0000-0000E1010000}"/>
    <cellStyle name="쉼표 [0] 26 2 9" xfId="11356" xr:uid="{00000000-0005-0000-0000-0000E2010000}"/>
    <cellStyle name="쉼표 [0] 26 3" xfId="2531" xr:uid="{00000000-0005-0000-0000-0000E3010000}"/>
    <cellStyle name="쉼표 [0] 26 3 2" xfId="18103" xr:uid="{00000000-0005-0000-0000-0000E4010000}"/>
    <cellStyle name="쉼표 [0] 26 3 3" xfId="18832" xr:uid="{00000000-0005-0000-0000-0000E5010000}"/>
    <cellStyle name="쉼표 [0] 26 3 4" xfId="10717" xr:uid="{00000000-0005-0000-0000-0000E6010000}"/>
    <cellStyle name="쉼표 [0] 26 3 5" xfId="12081" xr:uid="{00000000-0005-0000-0000-0000E7010000}"/>
    <cellStyle name="쉼표 [0] 26 3 6" xfId="16798" xr:uid="{00000000-0005-0000-0000-0000E8010000}"/>
    <cellStyle name="쉼표 [0] 26 4" xfId="4391" xr:uid="{00000000-0005-0000-0000-0000E9010000}"/>
    <cellStyle name="쉼표 [0] 26 4 2" xfId="16081" xr:uid="{00000000-0005-0000-0000-0000EA010000}"/>
    <cellStyle name="쉼표 [0] 26 4 3" xfId="18617" xr:uid="{00000000-0005-0000-0000-0000EB010000}"/>
    <cellStyle name="쉼표 [0] 26 4 4" xfId="17897" xr:uid="{00000000-0005-0000-0000-0000EC010000}"/>
    <cellStyle name="쉼표 [0] 26 4 5" xfId="11429" xr:uid="{00000000-0005-0000-0000-0000ED010000}"/>
    <cellStyle name="쉼표 [0] 26 4 6" xfId="10617" xr:uid="{00000000-0005-0000-0000-0000EE010000}"/>
    <cellStyle name="쉼표 [0] 26 5" xfId="6255" xr:uid="{00000000-0005-0000-0000-0000EF010000}"/>
    <cellStyle name="쉼표 [0] 26 5 2" xfId="13171" xr:uid="{00000000-0005-0000-0000-0000F0010000}"/>
    <cellStyle name="쉼표 [0] 26 5 3" xfId="14990" xr:uid="{00000000-0005-0000-0000-0000F1010000}"/>
    <cellStyle name="쉼표 [0] 26 5 4" xfId="17275" xr:uid="{00000000-0005-0000-0000-0000F2010000}"/>
    <cellStyle name="쉼표 [0] 26 5 5" xfId="17720" xr:uid="{00000000-0005-0000-0000-0000F3010000}"/>
    <cellStyle name="쉼표 [0] 26 5 6" xfId="19075" xr:uid="{00000000-0005-0000-0000-0000F4010000}"/>
    <cellStyle name="쉼표 [0] 26 6" xfId="8115" xr:uid="{00000000-0005-0000-0000-0000F5010000}"/>
    <cellStyle name="쉼표 [0] 26 6 2" xfId="16051" xr:uid="{00000000-0005-0000-0000-0000F6010000}"/>
    <cellStyle name="쉼표 [0] 26 6 3" xfId="14597" xr:uid="{00000000-0005-0000-0000-0000F7010000}"/>
    <cellStyle name="쉼표 [0] 26 6 4" xfId="16765" xr:uid="{00000000-0005-0000-0000-0000F8010000}"/>
    <cellStyle name="쉼표 [0] 26 6 5" xfId="15818" xr:uid="{00000000-0005-0000-0000-0000F9010000}"/>
    <cellStyle name="쉼표 [0] 26 6 6" xfId="15233" xr:uid="{00000000-0005-0000-0000-0000FA010000}"/>
    <cellStyle name="쉼표 [0] 26 7" xfId="10232" xr:uid="{00000000-0005-0000-0000-0000FB010000}"/>
    <cellStyle name="쉼표 [0] 26 8" xfId="10833" xr:uid="{00000000-0005-0000-0000-0000FC010000}"/>
    <cellStyle name="쉼표 [0] 26 9" xfId="13679" xr:uid="{00000000-0005-0000-0000-0000FD010000}"/>
    <cellStyle name="쉼표 [0] 27" xfId="677" xr:uid="{00000000-0005-0000-0000-0000FE010000}"/>
    <cellStyle name="쉼표 [0] 27 10" xfId="12766" xr:uid="{00000000-0005-0000-0000-0000FF010000}"/>
    <cellStyle name="쉼표 [0] 27 11" xfId="15475" xr:uid="{00000000-0005-0000-0000-000000020000}"/>
    <cellStyle name="쉼표 [0] 27 12" xfId="11172" xr:uid="{00000000-0005-0000-0000-000001020000}"/>
    <cellStyle name="쉼표 [0] 27 2" xfId="1260" xr:uid="{00000000-0005-0000-0000-000002020000}"/>
    <cellStyle name="쉼표 [0] 27 2 10" xfId="18251" xr:uid="{00000000-0005-0000-0000-000003020000}"/>
    <cellStyle name="쉼표 [0] 27 2 11" xfId="13164" xr:uid="{00000000-0005-0000-0000-000004020000}"/>
    <cellStyle name="쉼표 [0] 27 2 2" xfId="3037" xr:uid="{00000000-0005-0000-0000-000005020000}"/>
    <cellStyle name="쉼표 [0] 27 2 2 2" xfId="10940" xr:uid="{00000000-0005-0000-0000-000006020000}"/>
    <cellStyle name="쉼표 [0] 27 2 2 3" xfId="11710" xr:uid="{00000000-0005-0000-0000-000007020000}"/>
    <cellStyle name="쉼표 [0] 27 2 2 4" xfId="14372" xr:uid="{00000000-0005-0000-0000-000008020000}"/>
    <cellStyle name="쉼표 [0] 27 2 2 5" xfId="16231" xr:uid="{00000000-0005-0000-0000-000009020000}"/>
    <cellStyle name="쉼표 [0] 27 2 2 6" xfId="19164" xr:uid="{00000000-0005-0000-0000-00000A020000}"/>
    <cellStyle name="쉼표 [0] 27 2 3" xfId="4896" xr:uid="{00000000-0005-0000-0000-00000B020000}"/>
    <cellStyle name="쉼표 [0] 27 2 3 2" xfId="18239" xr:uid="{00000000-0005-0000-0000-00000C020000}"/>
    <cellStyle name="쉼표 [0] 27 2 3 3" xfId="11954" xr:uid="{00000000-0005-0000-0000-00000D020000}"/>
    <cellStyle name="쉼표 [0] 27 2 3 4" xfId="16570" xr:uid="{00000000-0005-0000-0000-00000E020000}"/>
    <cellStyle name="쉼표 [0] 27 2 3 5" xfId="15969" xr:uid="{00000000-0005-0000-0000-00000F020000}"/>
    <cellStyle name="쉼표 [0] 27 2 3 6" xfId="16830" xr:uid="{00000000-0005-0000-0000-000010020000}"/>
    <cellStyle name="쉼표 [0] 27 2 4" xfId="6760" xr:uid="{00000000-0005-0000-0000-000011020000}"/>
    <cellStyle name="쉼표 [0] 27 2 4 2" xfId="16339" xr:uid="{00000000-0005-0000-0000-000012020000}"/>
    <cellStyle name="쉼표 [0] 27 2 4 3" xfId="11739" xr:uid="{00000000-0005-0000-0000-000013020000}"/>
    <cellStyle name="쉼표 [0] 27 2 4 4" xfId="12083" xr:uid="{00000000-0005-0000-0000-000014020000}"/>
    <cellStyle name="쉼표 [0] 27 2 4 5" xfId="13937" xr:uid="{00000000-0005-0000-0000-000015020000}"/>
    <cellStyle name="쉼표 [0] 27 2 4 6" xfId="15562" xr:uid="{00000000-0005-0000-0000-000016020000}"/>
    <cellStyle name="쉼표 [0] 27 2 5" xfId="8620" xr:uid="{00000000-0005-0000-0000-000017020000}"/>
    <cellStyle name="쉼표 [0] 27 2 5 2" xfId="15957" xr:uid="{00000000-0005-0000-0000-000018020000}"/>
    <cellStyle name="쉼표 [0] 27 2 5 3" xfId="17361" xr:uid="{00000000-0005-0000-0000-000019020000}"/>
    <cellStyle name="쉼표 [0] 27 2 5 4" xfId="14275" xr:uid="{00000000-0005-0000-0000-00001A020000}"/>
    <cellStyle name="쉼표 [0] 27 2 5 5" xfId="11088" xr:uid="{00000000-0005-0000-0000-00001B020000}"/>
    <cellStyle name="쉼표 [0] 27 2 5 6" xfId="13228" xr:uid="{00000000-0005-0000-0000-00001C020000}"/>
    <cellStyle name="쉼표 [0] 27 2 6" xfId="12224" xr:uid="{00000000-0005-0000-0000-00001D020000}"/>
    <cellStyle name="쉼표 [0] 27 2 7" xfId="17149" xr:uid="{00000000-0005-0000-0000-00001E020000}"/>
    <cellStyle name="쉼표 [0] 27 2 8" xfId="17555" xr:uid="{00000000-0005-0000-0000-00001F020000}"/>
    <cellStyle name="쉼표 [0] 27 2 9" xfId="10313" xr:uid="{00000000-0005-0000-0000-000020020000}"/>
    <cellStyle name="쉼표 [0] 27 3" xfId="2544" xr:uid="{00000000-0005-0000-0000-000021020000}"/>
    <cellStyle name="쉼표 [0] 27 3 2" xfId="17424" xr:uid="{00000000-0005-0000-0000-000022020000}"/>
    <cellStyle name="쉼표 [0] 27 3 3" xfId="11076" xr:uid="{00000000-0005-0000-0000-000023020000}"/>
    <cellStyle name="쉼표 [0] 27 3 4" xfId="15581" xr:uid="{00000000-0005-0000-0000-000024020000}"/>
    <cellStyle name="쉼표 [0] 27 3 5" xfId="17942" xr:uid="{00000000-0005-0000-0000-000025020000}"/>
    <cellStyle name="쉼표 [0] 27 3 6" xfId="16488" xr:uid="{00000000-0005-0000-0000-000026020000}"/>
    <cellStyle name="쉼표 [0] 27 4" xfId="4404" xr:uid="{00000000-0005-0000-0000-000027020000}"/>
    <cellStyle name="쉼표 [0] 27 4 2" xfId="18718" xr:uid="{00000000-0005-0000-0000-000028020000}"/>
    <cellStyle name="쉼표 [0] 27 4 3" xfId="17699" xr:uid="{00000000-0005-0000-0000-000029020000}"/>
    <cellStyle name="쉼표 [0] 27 4 4" xfId="13551" xr:uid="{00000000-0005-0000-0000-00002A020000}"/>
    <cellStyle name="쉼표 [0] 27 4 5" xfId="12602" xr:uid="{00000000-0005-0000-0000-00002B020000}"/>
    <cellStyle name="쉼표 [0] 27 4 6" xfId="14453" xr:uid="{00000000-0005-0000-0000-00002C020000}"/>
    <cellStyle name="쉼표 [0] 27 5" xfId="6268" xr:uid="{00000000-0005-0000-0000-00002D020000}"/>
    <cellStyle name="쉼표 [0] 27 5 2" xfId="9874" xr:uid="{00000000-0005-0000-0000-00002E020000}"/>
    <cellStyle name="쉼표 [0] 27 5 3" xfId="14647" xr:uid="{00000000-0005-0000-0000-00002F020000}"/>
    <cellStyle name="쉼표 [0] 27 5 4" xfId="19265" xr:uid="{00000000-0005-0000-0000-000030020000}"/>
    <cellStyle name="쉼표 [0] 27 5 5" xfId="12978" xr:uid="{00000000-0005-0000-0000-000031020000}"/>
    <cellStyle name="쉼표 [0] 27 5 6" xfId="14191" xr:uid="{00000000-0005-0000-0000-000032020000}"/>
    <cellStyle name="쉼표 [0] 27 6" xfId="8128" xr:uid="{00000000-0005-0000-0000-000033020000}"/>
    <cellStyle name="쉼표 [0] 27 6 2" xfId="15117" xr:uid="{00000000-0005-0000-0000-000034020000}"/>
    <cellStyle name="쉼표 [0] 27 6 3" xfId="12745" xr:uid="{00000000-0005-0000-0000-000035020000}"/>
    <cellStyle name="쉼표 [0] 27 6 4" xfId="19039" xr:uid="{00000000-0005-0000-0000-000036020000}"/>
    <cellStyle name="쉼표 [0] 27 6 5" xfId="18072" xr:uid="{00000000-0005-0000-0000-000037020000}"/>
    <cellStyle name="쉼표 [0] 27 6 6" xfId="12163" xr:uid="{00000000-0005-0000-0000-000038020000}"/>
    <cellStyle name="쉼표 [0] 27 7" xfId="12002" xr:uid="{00000000-0005-0000-0000-000039020000}"/>
    <cellStyle name="쉼표 [0] 27 8" xfId="12360" xr:uid="{00000000-0005-0000-0000-00003A020000}"/>
    <cellStyle name="쉼표 [0] 27 9" xfId="9988" xr:uid="{00000000-0005-0000-0000-00003B020000}"/>
    <cellStyle name="쉼표 [0] 28" xfId="690" xr:uid="{00000000-0005-0000-0000-00003C020000}"/>
    <cellStyle name="쉼표 [0] 28 10" xfId="18466" xr:uid="{00000000-0005-0000-0000-00003D020000}"/>
    <cellStyle name="쉼표 [0] 28 11" xfId="10570" xr:uid="{00000000-0005-0000-0000-00003E020000}"/>
    <cellStyle name="쉼표 [0] 28 12" xfId="18787" xr:uid="{00000000-0005-0000-0000-00003F020000}"/>
    <cellStyle name="쉼표 [0] 28 2" xfId="1273" xr:uid="{00000000-0005-0000-0000-000040020000}"/>
    <cellStyle name="쉼표 [0] 28 2 10" xfId="18218" xr:uid="{00000000-0005-0000-0000-000041020000}"/>
    <cellStyle name="쉼표 [0] 28 2 11" xfId="13621" xr:uid="{00000000-0005-0000-0000-000042020000}"/>
    <cellStyle name="쉼표 [0] 28 2 2" xfId="3050" xr:uid="{00000000-0005-0000-0000-000043020000}"/>
    <cellStyle name="쉼표 [0] 28 2 2 2" xfId="15786" xr:uid="{00000000-0005-0000-0000-000044020000}"/>
    <cellStyle name="쉼표 [0] 28 2 2 3" xfId="17639" xr:uid="{00000000-0005-0000-0000-000045020000}"/>
    <cellStyle name="쉼표 [0] 28 2 2 4" xfId="17475" xr:uid="{00000000-0005-0000-0000-000046020000}"/>
    <cellStyle name="쉼표 [0] 28 2 2 5" xfId="17834" xr:uid="{00000000-0005-0000-0000-000047020000}"/>
    <cellStyle name="쉼표 [0] 28 2 2 6" xfId="10192" xr:uid="{00000000-0005-0000-0000-000048020000}"/>
    <cellStyle name="쉼표 [0] 28 2 3" xfId="4909" xr:uid="{00000000-0005-0000-0000-000049020000}"/>
    <cellStyle name="쉼표 [0] 28 2 3 2" xfId="14866" xr:uid="{00000000-0005-0000-0000-00004A020000}"/>
    <cellStyle name="쉼표 [0] 28 2 3 3" xfId="14711" xr:uid="{00000000-0005-0000-0000-00004B020000}"/>
    <cellStyle name="쉼표 [0] 28 2 3 4" xfId="15186" xr:uid="{00000000-0005-0000-0000-00004C020000}"/>
    <cellStyle name="쉼표 [0] 28 2 3 5" xfId="15935" xr:uid="{00000000-0005-0000-0000-00004D020000}"/>
    <cellStyle name="쉼표 [0] 28 2 3 6" xfId="19106" xr:uid="{00000000-0005-0000-0000-00004E020000}"/>
    <cellStyle name="쉼표 [0] 28 2 4" xfId="6773" xr:uid="{00000000-0005-0000-0000-00004F020000}"/>
    <cellStyle name="쉼표 [0] 28 2 4 2" xfId="10114" xr:uid="{00000000-0005-0000-0000-000050020000}"/>
    <cellStyle name="쉼표 [0] 28 2 4 3" xfId="12685" xr:uid="{00000000-0005-0000-0000-000051020000}"/>
    <cellStyle name="쉼표 [0] 28 2 4 4" xfId="12517" xr:uid="{00000000-0005-0000-0000-000052020000}"/>
    <cellStyle name="쉼표 [0] 28 2 4 5" xfId="12883" xr:uid="{00000000-0005-0000-0000-000053020000}"/>
    <cellStyle name="쉼표 [0] 28 2 4 6" xfId="14330" xr:uid="{00000000-0005-0000-0000-000054020000}"/>
    <cellStyle name="쉼표 [0] 28 2 5" xfId="8633" xr:uid="{00000000-0005-0000-0000-000055020000}"/>
    <cellStyle name="쉼표 [0] 28 2 5 2" xfId="18537" xr:uid="{00000000-0005-0000-0000-000056020000}"/>
    <cellStyle name="쉼표 [0] 28 2 5 3" xfId="12421" xr:uid="{00000000-0005-0000-0000-000057020000}"/>
    <cellStyle name="쉼표 [0] 28 2 5 4" xfId="11663" xr:uid="{00000000-0005-0000-0000-000058020000}"/>
    <cellStyle name="쉼표 [0] 28 2 5 5" xfId="11054" xr:uid="{00000000-0005-0000-0000-000059020000}"/>
    <cellStyle name="쉼표 [0] 28 2 5 6" xfId="15505" xr:uid="{00000000-0005-0000-0000-00005A020000}"/>
    <cellStyle name="쉼표 [0] 28 2 6" xfId="18110" xr:uid="{00000000-0005-0000-0000-00005B020000}"/>
    <cellStyle name="쉼표 [0] 28 2 7" xfId="10165" xr:uid="{00000000-0005-0000-0000-00005C020000}"/>
    <cellStyle name="쉼표 [0] 28 2 8" xfId="17988" xr:uid="{00000000-0005-0000-0000-00005D020000}"/>
    <cellStyle name="쉼표 [0] 28 2 9" xfId="18356" xr:uid="{00000000-0005-0000-0000-00005E020000}"/>
    <cellStyle name="쉼표 [0] 28 3" xfId="2557" xr:uid="{00000000-0005-0000-0000-00005F020000}"/>
    <cellStyle name="쉼표 [0] 28 3 2" xfId="12040" xr:uid="{00000000-0005-0000-0000-000060020000}"/>
    <cellStyle name="쉼표 [0] 28 3 3" xfId="14934" xr:uid="{00000000-0005-0000-0000-000061020000}"/>
    <cellStyle name="쉼표 [0] 28 3 4" xfId="16082" xr:uid="{00000000-0005-0000-0000-000062020000}"/>
    <cellStyle name="쉼표 [0] 28 3 5" xfId="17076" xr:uid="{00000000-0005-0000-0000-000063020000}"/>
    <cellStyle name="쉼표 [0] 28 3 6" xfId="16455" xr:uid="{00000000-0005-0000-0000-000064020000}"/>
    <cellStyle name="쉼표 [0] 28 4" xfId="4417" xr:uid="{00000000-0005-0000-0000-000065020000}"/>
    <cellStyle name="쉼표 [0] 28 4 2" xfId="11985" xr:uid="{00000000-0005-0000-0000-000066020000}"/>
    <cellStyle name="쉼표 [0] 28 4 3" xfId="15825" xr:uid="{00000000-0005-0000-0000-000067020000}"/>
    <cellStyle name="쉼표 [0] 28 4 4" xfId="10401" xr:uid="{00000000-0005-0000-0000-000068020000}"/>
    <cellStyle name="쉼표 [0] 28 4 5" xfId="16811" xr:uid="{00000000-0005-0000-0000-000069020000}"/>
    <cellStyle name="쉼표 [0] 28 4 6" xfId="11188" xr:uid="{00000000-0005-0000-0000-00006A020000}"/>
    <cellStyle name="쉼표 [0] 28 5" xfId="6281" xr:uid="{00000000-0005-0000-0000-00006B020000}"/>
    <cellStyle name="쉼표 [0] 28 5 2" xfId="18631" xr:uid="{00000000-0005-0000-0000-00006C020000}"/>
    <cellStyle name="쉼표 [0] 28 5 3" xfId="12929" xr:uid="{00000000-0005-0000-0000-00006D020000}"/>
    <cellStyle name="쉼표 [0] 28 5 4" xfId="10653" xr:uid="{00000000-0005-0000-0000-00006E020000}"/>
    <cellStyle name="쉼표 [0] 28 5 5" xfId="14748" xr:uid="{00000000-0005-0000-0000-00006F020000}"/>
    <cellStyle name="쉼표 [0] 28 5 6" xfId="12481" xr:uid="{00000000-0005-0000-0000-000070020000}"/>
    <cellStyle name="쉼표 [0] 28 6" xfId="8141" xr:uid="{00000000-0005-0000-0000-000071020000}"/>
    <cellStyle name="쉼표 [0] 28 6 2" xfId="14300" xr:uid="{00000000-0005-0000-0000-000072020000}"/>
    <cellStyle name="쉼표 [0] 28 6 3" xfId="15704" xr:uid="{00000000-0005-0000-0000-000073020000}"/>
    <cellStyle name="쉼표 [0] 28 6 4" xfId="16070" xr:uid="{00000000-0005-0000-0000-000074020000}"/>
    <cellStyle name="쉼표 [0] 28 6 5" xfId="17514" xr:uid="{00000000-0005-0000-0000-000075020000}"/>
    <cellStyle name="쉼표 [0] 28 6 6" xfId="11414" xr:uid="{00000000-0005-0000-0000-000076020000}"/>
    <cellStyle name="쉼표 [0] 28 7" xfId="12459" xr:uid="{00000000-0005-0000-0000-000077020000}"/>
    <cellStyle name="쉼표 [0] 28 8" xfId="11718" xr:uid="{00000000-0005-0000-0000-000078020000}"/>
    <cellStyle name="쉼표 [0] 28 9" xfId="14158" xr:uid="{00000000-0005-0000-0000-000079020000}"/>
    <cellStyle name="쉼표 [0] 29" xfId="703" xr:uid="{00000000-0005-0000-0000-00007A020000}"/>
    <cellStyle name="쉼표 [0] 29 10" xfId="17392" xr:uid="{00000000-0005-0000-0000-00007B020000}"/>
    <cellStyle name="쉼표 [0] 29 11" xfId="10947" xr:uid="{00000000-0005-0000-0000-00007C020000}"/>
    <cellStyle name="쉼표 [0] 29 12" xfId="14541" xr:uid="{00000000-0005-0000-0000-00007D020000}"/>
    <cellStyle name="쉼표 [0] 29 2" xfId="1286" xr:uid="{00000000-0005-0000-0000-00007E020000}"/>
    <cellStyle name="쉼표 [0] 29 2 10" xfId="10823" xr:uid="{00000000-0005-0000-0000-00007F020000}"/>
    <cellStyle name="쉼표 [0] 29 2 11" xfId="11190" xr:uid="{00000000-0005-0000-0000-000080020000}"/>
    <cellStyle name="쉼표 [0] 29 2 2" xfId="3063" xr:uid="{00000000-0005-0000-0000-000081020000}"/>
    <cellStyle name="쉼표 [0] 29 2 2 2" xfId="12559" xr:uid="{00000000-0005-0000-0000-000082020000}"/>
    <cellStyle name="쉼표 [0] 29 2 2 3" xfId="16823" xr:uid="{00000000-0005-0000-0000-000083020000}"/>
    <cellStyle name="쉼표 [0] 29 2 2 4" xfId="16586" xr:uid="{00000000-0005-0000-0000-000084020000}"/>
    <cellStyle name="쉼표 [0] 29 2 2 5" xfId="17128" xr:uid="{00000000-0005-0000-0000-000085020000}"/>
    <cellStyle name="쉼표 [0] 29 2 2 6" xfId="17812" xr:uid="{00000000-0005-0000-0000-000086020000}"/>
    <cellStyle name="쉼표 [0] 29 2 3" xfId="4922" xr:uid="{00000000-0005-0000-0000-000087020000}"/>
    <cellStyle name="쉼표 [0] 29 2 3 2" xfId="19255" xr:uid="{00000000-0005-0000-0000-000088020000}"/>
    <cellStyle name="쉼표 [0] 29 2 3 3" xfId="16346" xr:uid="{00000000-0005-0000-0000-000089020000}"/>
    <cellStyle name="쉼표 [0] 29 2 3 4" xfId="12252" xr:uid="{00000000-0005-0000-0000-00008A020000}"/>
    <cellStyle name="쉼표 [0] 29 2 3 5" xfId="14394" xr:uid="{00000000-0005-0000-0000-00008B020000}"/>
    <cellStyle name="쉼표 [0] 29 2 3 6" xfId="17922" xr:uid="{00000000-0005-0000-0000-00008C020000}"/>
    <cellStyle name="쉼표 [0] 29 2 4" xfId="6786" xr:uid="{00000000-0005-0000-0000-00008D020000}"/>
    <cellStyle name="쉼표 [0] 29 2 4 2" xfId="18029" xr:uid="{00000000-0005-0000-0000-00008E020000}"/>
    <cellStyle name="쉼표 [0] 29 2 4 3" xfId="11480" xr:uid="{00000000-0005-0000-0000-00008F020000}"/>
    <cellStyle name="쉼표 [0] 29 2 4 4" xfId="12984" xr:uid="{00000000-0005-0000-0000-000090020000}"/>
    <cellStyle name="쉼표 [0] 29 2 4 5" xfId="13530" xr:uid="{00000000-0005-0000-0000-000091020000}"/>
    <cellStyle name="쉼표 [0] 29 2 4 6" xfId="12861" xr:uid="{00000000-0005-0000-0000-000092020000}"/>
    <cellStyle name="쉼표 [0] 29 2 5" xfId="8646" xr:uid="{00000000-0005-0000-0000-000093020000}"/>
    <cellStyle name="쉼표 [0] 29 2 5 2" xfId="10031" xr:uid="{00000000-0005-0000-0000-000094020000}"/>
    <cellStyle name="쉼표 [0] 29 2 5 3" xfId="14052" xr:uid="{00000000-0005-0000-0000-000095020000}"/>
    <cellStyle name="쉼표 [0] 29 2 5 4" xfId="17728" xr:uid="{00000000-0005-0000-0000-000096020000}"/>
    <cellStyle name="쉼표 [0] 29 2 5 5" xfId="12106" xr:uid="{00000000-0005-0000-0000-000097020000}"/>
    <cellStyle name="쉼표 [0] 29 2 5 6" xfId="11217" xr:uid="{00000000-0005-0000-0000-000098020000}"/>
    <cellStyle name="쉼표 [0] 29 2 6" xfId="13920" xr:uid="{00000000-0005-0000-0000-000099020000}"/>
    <cellStyle name="쉼표 [0] 29 2 7" xfId="16889" xr:uid="{00000000-0005-0000-0000-00009A020000}"/>
    <cellStyle name="쉼표 [0] 29 2 8" xfId="16654" xr:uid="{00000000-0005-0000-0000-00009B020000}"/>
    <cellStyle name="쉼표 [0] 29 2 9" xfId="19018" xr:uid="{00000000-0005-0000-0000-00009C020000}"/>
    <cellStyle name="쉼표 [0] 29 3" xfId="2570" xr:uid="{00000000-0005-0000-0000-00009D020000}"/>
    <cellStyle name="쉼표 [0] 29 3 2" xfId="18334" xr:uid="{00000000-0005-0000-0000-00009E020000}"/>
    <cellStyle name="쉼표 [0] 29 3 3" xfId="13833" xr:uid="{00000000-0005-0000-0000-00009F020000}"/>
    <cellStyle name="쉼표 [0] 29 3 4" xfId="10430" xr:uid="{00000000-0005-0000-0000-0000A0020000}"/>
    <cellStyle name="쉼표 [0] 29 3 5" xfId="12774" xr:uid="{00000000-0005-0000-0000-0000A1020000}"/>
    <cellStyle name="쉼표 [0] 29 3 6" xfId="17578" xr:uid="{00000000-0005-0000-0000-0000A2020000}"/>
    <cellStyle name="쉼표 [0] 29 4" xfId="4430" xr:uid="{00000000-0005-0000-0000-0000A3020000}"/>
    <cellStyle name="쉼표 [0] 29 4 2" xfId="16629" xr:uid="{00000000-0005-0000-0000-0000A4020000}"/>
    <cellStyle name="쉼표 [0] 29 4 3" xfId="10296" xr:uid="{00000000-0005-0000-0000-0000A5020000}"/>
    <cellStyle name="쉼표 [0] 29 4 4" xfId="13290" xr:uid="{00000000-0005-0000-0000-0000A6020000}"/>
    <cellStyle name="쉼표 [0] 29 4 5" xfId="13054" xr:uid="{00000000-0005-0000-0000-0000A7020000}"/>
    <cellStyle name="쉼표 [0] 29 4 6" xfId="13600" xr:uid="{00000000-0005-0000-0000-0000A8020000}"/>
    <cellStyle name="쉼표 [0] 29 5" xfId="6294" xr:uid="{00000000-0005-0000-0000-0000A9020000}"/>
    <cellStyle name="쉼표 [0] 29 5 2" xfId="16048" xr:uid="{00000000-0005-0000-0000-0000AA020000}"/>
    <cellStyle name="쉼표 [0] 29 5 3" xfId="10205" xr:uid="{00000000-0005-0000-0000-0000AB020000}"/>
    <cellStyle name="쉼표 [0] 29 5 4" xfId="14570" xr:uid="{00000000-0005-0000-0000-0000AC020000}"/>
    <cellStyle name="쉼표 [0] 29 5 5" xfId="18247" xr:uid="{00000000-0005-0000-0000-0000AD020000}"/>
    <cellStyle name="쉼표 [0] 29 5 6" xfId="10881" xr:uid="{00000000-0005-0000-0000-0000AE020000}"/>
    <cellStyle name="쉼표 [0] 29 6" xfId="8154" xr:uid="{00000000-0005-0000-0000-0000AF020000}"/>
    <cellStyle name="쉼표 [0] 29 6 2" xfId="11287" xr:uid="{00000000-0005-0000-0000-0000B0020000}"/>
    <cellStyle name="쉼표 [0] 29 6 3" xfId="12617" xr:uid="{00000000-0005-0000-0000-0000B1020000}"/>
    <cellStyle name="쉼표 [0] 29 6 4" xfId="16958" xr:uid="{00000000-0005-0000-0000-0000B2020000}"/>
    <cellStyle name="쉼표 [0] 29 6 5" xfId="16724" xr:uid="{00000000-0005-0000-0000-0000B3020000}"/>
    <cellStyle name="쉼표 [0] 29 6 6" xfId="17265" xr:uid="{00000000-0005-0000-0000-0000B4020000}"/>
    <cellStyle name="쉼표 [0] 29 7" xfId="10600" xr:uid="{00000000-0005-0000-0000-0000B5020000}"/>
    <cellStyle name="쉼표 [0] 29 8" xfId="12527" xr:uid="{00000000-0005-0000-0000-0000B6020000}"/>
    <cellStyle name="쉼표 [0] 29 9" xfId="18225" xr:uid="{00000000-0005-0000-0000-0000B7020000}"/>
    <cellStyle name="쉼표 [0] 3" xfId="146" xr:uid="{00000000-0005-0000-0000-0000B8020000}"/>
    <cellStyle name="쉼표 [0] 3 2" xfId="147" xr:uid="{00000000-0005-0000-0000-0000B9020000}"/>
    <cellStyle name="쉼표 [0] 3 2 2" xfId="1012" xr:uid="{00000000-0005-0000-0000-0000BA020000}"/>
    <cellStyle name="쉼표 [0] 3 3" xfId="148" xr:uid="{00000000-0005-0000-0000-0000BB020000}"/>
    <cellStyle name="쉼표 [0] 3 3 2" xfId="1013" xr:uid="{00000000-0005-0000-0000-0000BC020000}"/>
    <cellStyle name="쉼표 [0] 3 4" xfId="149" xr:uid="{00000000-0005-0000-0000-0000BD020000}"/>
    <cellStyle name="쉼표 [0] 3 4 2" xfId="1014" xr:uid="{00000000-0005-0000-0000-0000BE020000}"/>
    <cellStyle name="쉼표 [0] 3 5" xfId="1011" xr:uid="{00000000-0005-0000-0000-0000BF020000}"/>
    <cellStyle name="쉼표 [0] 30" xfId="716" xr:uid="{00000000-0005-0000-0000-0000C0020000}"/>
    <cellStyle name="쉼표 [0] 30 10" xfId="14139" xr:uid="{00000000-0005-0000-0000-0000C1020000}"/>
    <cellStyle name="쉼표 [0] 30 11" xfId="14455" xr:uid="{00000000-0005-0000-0000-0000C2020000}"/>
    <cellStyle name="쉼표 [0] 30 12" xfId="13055" xr:uid="{00000000-0005-0000-0000-0000C3020000}"/>
    <cellStyle name="쉼표 [0] 30 2" xfId="1299" xr:uid="{00000000-0005-0000-0000-0000C4020000}"/>
    <cellStyle name="쉼표 [0] 30 2 10" xfId="16274" xr:uid="{00000000-0005-0000-0000-0000C5020000}"/>
    <cellStyle name="쉼표 [0] 30 2 11" xfId="18806" xr:uid="{00000000-0005-0000-0000-0000C6020000}"/>
    <cellStyle name="쉼표 [0] 30 2 2" xfId="3076" xr:uid="{00000000-0005-0000-0000-0000C7020000}"/>
    <cellStyle name="쉼표 [0] 30 2 2 2" xfId="11379" xr:uid="{00000000-0005-0000-0000-0000C8020000}"/>
    <cellStyle name="쉼표 [0] 30 2 2 3" xfId="11924" xr:uid="{00000000-0005-0000-0000-0000C9020000}"/>
    <cellStyle name="쉼표 [0] 30 2 2 4" xfId="12923" xr:uid="{00000000-0005-0000-0000-0000CA020000}"/>
    <cellStyle name="쉼표 [0] 30 2 2 5" xfId="16184" xr:uid="{00000000-0005-0000-0000-0000CB020000}"/>
    <cellStyle name="쉼표 [0] 30 2 2 6" xfId="10122" xr:uid="{00000000-0005-0000-0000-0000CC020000}"/>
    <cellStyle name="쉼표 [0] 30 2 3" xfId="4935" xr:uid="{00000000-0005-0000-0000-0000CD020000}"/>
    <cellStyle name="쉼표 [0] 30 2 3 2" xfId="17790" xr:uid="{00000000-0005-0000-0000-0000CE020000}"/>
    <cellStyle name="쉼표 [0] 30 2 3 3" xfId="18109" xr:uid="{00000000-0005-0000-0000-0000CF020000}"/>
    <cellStyle name="쉼표 [0] 30 2 3 4" xfId="16725" xr:uid="{00000000-0005-0000-0000-0000D0020000}"/>
    <cellStyle name="쉼표 [0] 30 2 3 5" xfId="12158" xr:uid="{00000000-0005-0000-0000-0000D1020000}"/>
    <cellStyle name="쉼표 [0] 30 2 3 6" xfId="13385" xr:uid="{00000000-0005-0000-0000-0000D2020000}"/>
    <cellStyle name="쉼표 [0] 30 2 4" xfId="6799" xr:uid="{00000000-0005-0000-0000-0000D3020000}"/>
    <cellStyle name="쉼표 [0] 30 2 4 2" xfId="13149" xr:uid="{00000000-0005-0000-0000-0000D4020000}"/>
    <cellStyle name="쉼표 [0] 30 2 4 3" xfId="15510" xr:uid="{00000000-0005-0000-0000-0000D5020000}"/>
    <cellStyle name="쉼표 [0] 30 2 4 4" xfId="16578" xr:uid="{00000000-0005-0000-0000-0000D6020000}"/>
    <cellStyle name="쉼표 [0] 30 2 4 5" xfId="12068" xr:uid="{00000000-0005-0000-0000-0000D7020000}"/>
    <cellStyle name="쉼표 [0] 30 2 4 6" xfId="11048" xr:uid="{00000000-0005-0000-0000-0000D8020000}"/>
    <cellStyle name="쉼표 [0] 30 2 5" xfId="8659" xr:uid="{00000000-0005-0000-0000-0000D9020000}"/>
    <cellStyle name="쉼표 [0] 30 2 5 2" xfId="14642" xr:uid="{00000000-0005-0000-0000-0000DA020000}"/>
    <cellStyle name="쉼표 [0] 30 2 5 3" xfId="14001" xr:uid="{00000000-0005-0000-0000-0000DB020000}"/>
    <cellStyle name="쉼표 [0] 30 2 5 4" xfId="11380" xr:uid="{00000000-0005-0000-0000-0000DC020000}"/>
    <cellStyle name="쉼표 [0] 30 2 5 5" xfId="15817" xr:uid="{00000000-0005-0000-0000-0000DD020000}"/>
    <cellStyle name="쉼표 [0] 30 2 5 6" xfId="17055" xr:uid="{00000000-0005-0000-0000-0000DE020000}"/>
    <cellStyle name="쉼표 [0] 30 2 6" xfId="16815" xr:uid="{00000000-0005-0000-0000-0000DF020000}"/>
    <cellStyle name="쉼표 [0] 30 2 7" xfId="19181" xr:uid="{00000000-0005-0000-0000-0000E0020000}"/>
    <cellStyle name="쉼표 [0] 30 2 8" xfId="10649" xr:uid="{00000000-0005-0000-0000-0000E1020000}"/>
    <cellStyle name="쉼표 [0] 30 2 9" xfId="15726" xr:uid="{00000000-0005-0000-0000-0000E2020000}"/>
    <cellStyle name="쉼표 [0] 30 3" xfId="2583" xr:uid="{00000000-0005-0000-0000-0000E3020000}"/>
    <cellStyle name="쉼표 [0] 30 3 2" xfId="14619" xr:uid="{00000000-0005-0000-0000-0000E4020000}"/>
    <cellStyle name="쉼표 [0] 30 3 3" xfId="18299" xr:uid="{00000000-0005-0000-0000-0000E5020000}"/>
    <cellStyle name="쉼표 [0] 30 3 4" xfId="17654" xr:uid="{00000000-0005-0000-0000-0000E6020000}"/>
    <cellStyle name="쉼표 [0] 30 3 5" xfId="14969" xr:uid="{00000000-0005-0000-0000-0000E7020000}"/>
    <cellStyle name="쉼표 [0] 30 3 6" xfId="10370" xr:uid="{00000000-0005-0000-0000-0000E8020000}"/>
    <cellStyle name="쉼표 [0] 30 4" xfId="4443" xr:uid="{00000000-0005-0000-0000-0000E9020000}"/>
    <cellStyle name="쉼표 [0] 30 4 2" xfId="11711" xr:uid="{00000000-0005-0000-0000-0000EA020000}"/>
    <cellStyle name="쉼표 [0] 30 4 3" xfId="11472" xr:uid="{00000000-0005-0000-0000-0000EB020000}"/>
    <cellStyle name="쉼표 [0] 30 4 4" xfId="15578" xr:uid="{00000000-0005-0000-0000-0000EC020000}"/>
    <cellStyle name="쉼표 [0] 30 4 5" xfId="12961" xr:uid="{00000000-0005-0000-0000-0000ED020000}"/>
    <cellStyle name="쉼표 [0] 30 4 6" xfId="10037" xr:uid="{00000000-0005-0000-0000-0000EE020000}"/>
    <cellStyle name="쉼표 [0] 30 5" xfId="6307" xr:uid="{00000000-0005-0000-0000-0000EF020000}"/>
    <cellStyle name="쉼표 [0] 30 5 2" xfId="18276" xr:uid="{00000000-0005-0000-0000-0000F0020000}"/>
    <cellStyle name="쉼표 [0] 30 5 3" xfId="14187" xr:uid="{00000000-0005-0000-0000-0000F1020000}"/>
    <cellStyle name="쉼표 [0] 30 5 4" xfId="16127" xr:uid="{00000000-0005-0000-0000-0000F2020000}"/>
    <cellStyle name="쉼표 [0] 30 5 5" xfId="16573" xr:uid="{00000000-0005-0000-0000-0000F3020000}"/>
    <cellStyle name="쉼표 [0] 30 5 6" xfId="17943" xr:uid="{00000000-0005-0000-0000-0000F4020000}"/>
    <cellStyle name="쉼표 [0] 30 6" xfId="8167" xr:uid="{00000000-0005-0000-0000-0000F5020000}"/>
    <cellStyle name="쉼표 [0] 30 6 2" xfId="18391" xr:uid="{00000000-0005-0000-0000-0000F6020000}"/>
    <cellStyle name="쉼표 [0] 30 6 3" xfId="11443" xr:uid="{00000000-0005-0000-0000-0000F7020000}"/>
    <cellStyle name="쉼표 [0] 30 6 4" xfId="12445" xr:uid="{00000000-0005-0000-0000-0000F8020000}"/>
    <cellStyle name="쉼표 [0] 30 6 5" xfId="13185" xr:uid="{00000000-0005-0000-0000-0000F9020000}"/>
    <cellStyle name="쉼표 [0] 30 6 6" xfId="15003" xr:uid="{00000000-0005-0000-0000-0000FA020000}"/>
    <cellStyle name="쉼표 [0] 30 7" xfId="10390" xr:uid="{00000000-0005-0000-0000-0000FB020000}"/>
    <cellStyle name="쉼표 [0] 30 8" xfId="18637" xr:uid="{00000000-0005-0000-0000-0000FC020000}"/>
    <cellStyle name="쉼표 [0] 30 9" xfId="12693" xr:uid="{00000000-0005-0000-0000-0000FD020000}"/>
    <cellStyle name="쉼표 [0] 31" xfId="729" xr:uid="{00000000-0005-0000-0000-0000FE020000}"/>
    <cellStyle name="쉼표 [0] 31 10" xfId="18925" xr:uid="{00000000-0005-0000-0000-0000FF020000}"/>
    <cellStyle name="쉼표 [0] 31 11" xfId="15060" xr:uid="{00000000-0005-0000-0000-000000030000}"/>
    <cellStyle name="쉼표 [0] 31 12" xfId="17440" xr:uid="{00000000-0005-0000-0000-000001030000}"/>
    <cellStyle name="쉼표 [0] 31 2" xfId="1312" xr:uid="{00000000-0005-0000-0000-000002030000}"/>
    <cellStyle name="쉼표 [0] 31 2 10" xfId="16633" xr:uid="{00000000-0005-0000-0000-000003030000}"/>
    <cellStyle name="쉼표 [0] 31 2 11" xfId="10855" xr:uid="{00000000-0005-0000-0000-000004030000}"/>
    <cellStyle name="쉼표 [0] 31 2 2" xfId="3089" xr:uid="{00000000-0005-0000-0000-000005030000}"/>
    <cellStyle name="쉼표 [0] 31 2 2 2" xfId="14165" xr:uid="{00000000-0005-0000-0000-000006030000}"/>
    <cellStyle name="쉼표 [0] 31 2 2 3" xfId="17842" xr:uid="{00000000-0005-0000-0000-000007030000}"/>
    <cellStyle name="쉼표 [0] 31 2 2 4" xfId="12712" xr:uid="{00000000-0005-0000-0000-000008030000}"/>
    <cellStyle name="쉼표 [0] 31 2 2 5" xfId="11473" xr:uid="{00000000-0005-0000-0000-000009030000}"/>
    <cellStyle name="쉼표 [0] 31 2 2 6" xfId="14524" xr:uid="{00000000-0005-0000-0000-00000A030000}"/>
    <cellStyle name="쉼표 [0] 31 2 3" xfId="4948" xr:uid="{00000000-0005-0000-0000-00000B030000}"/>
    <cellStyle name="쉼표 [0] 31 2 3 2" xfId="13505" xr:uid="{00000000-0005-0000-0000-00000C030000}"/>
    <cellStyle name="쉼표 [0] 31 2 3 3" xfId="18729" xr:uid="{00000000-0005-0000-0000-00000D030000}"/>
    <cellStyle name="쉼표 [0] 31 2 3 4" xfId="9922" xr:uid="{00000000-0005-0000-0000-00000E030000}"/>
    <cellStyle name="쉼표 [0] 31 2 3 5" xfId="11291" xr:uid="{00000000-0005-0000-0000-00000F030000}"/>
    <cellStyle name="쉼표 [0] 31 2 3 6" xfId="14428" xr:uid="{00000000-0005-0000-0000-000010030000}"/>
    <cellStyle name="쉼표 [0] 31 2 4" xfId="6812" xr:uid="{00000000-0005-0000-0000-000011030000}"/>
    <cellStyle name="쉼표 [0] 31 2 4 2" xfId="17819" xr:uid="{00000000-0005-0000-0000-000012030000}"/>
    <cellStyle name="쉼표 [0] 31 2 4 3" xfId="11148" xr:uid="{00000000-0005-0000-0000-000013030000}"/>
    <cellStyle name="쉼표 [0] 31 2 4 4" xfId="15915" xr:uid="{00000000-0005-0000-0000-000014030000}"/>
    <cellStyle name="쉼표 [0] 31 2 4 5" xfId="13310" xr:uid="{00000000-0005-0000-0000-000015030000}"/>
    <cellStyle name="쉼표 [0] 31 2 4 6" xfId="17723" xr:uid="{00000000-0005-0000-0000-000016030000}"/>
    <cellStyle name="쉼표 [0] 31 2 5" xfId="8672" xr:uid="{00000000-0005-0000-0000-000017030000}"/>
    <cellStyle name="쉼표 [0] 31 2 5 2" xfId="13602" xr:uid="{00000000-0005-0000-0000-000018030000}"/>
    <cellStyle name="쉼표 [0] 31 2 5 3" xfId="18825" xr:uid="{00000000-0005-0000-0000-000019030000}"/>
    <cellStyle name="쉼표 [0] 31 2 5 4" xfId="10779" xr:uid="{00000000-0005-0000-0000-00001A030000}"/>
    <cellStyle name="쉼표 [0] 31 2 5 5" xfId="11384" xr:uid="{00000000-0005-0000-0000-00001B030000}"/>
    <cellStyle name="쉼표 [0] 31 2 5 6" xfId="17625" xr:uid="{00000000-0005-0000-0000-00001C030000}"/>
    <cellStyle name="쉼표 [0] 31 2 6" xfId="18354" xr:uid="{00000000-0005-0000-0000-00001D030000}"/>
    <cellStyle name="쉼표 [0] 31 2 7" xfId="13063" xr:uid="{00000000-0005-0000-0000-00001E030000}"/>
    <cellStyle name="쉼표 [0] 31 2 8" xfId="16371" xr:uid="{00000000-0005-0000-0000-00001F030000}"/>
    <cellStyle name="쉼표 [0] 31 2 9" xfId="15061" xr:uid="{00000000-0005-0000-0000-000020030000}"/>
    <cellStyle name="쉼표 [0] 31 3" xfId="2596" xr:uid="{00000000-0005-0000-0000-000021030000}"/>
    <cellStyle name="쉼표 [0] 31 3 2" xfId="18180" xr:uid="{00000000-0005-0000-0000-000022030000}"/>
    <cellStyle name="쉼표 [0] 31 3 3" xfId="17171" xr:uid="{00000000-0005-0000-0000-000023030000}"/>
    <cellStyle name="쉼표 [0] 31 3 4" xfId="11566" xr:uid="{00000000-0005-0000-0000-000024030000}"/>
    <cellStyle name="쉼표 [0] 31 3 5" xfId="13827" xr:uid="{00000000-0005-0000-0000-000025030000}"/>
    <cellStyle name="쉼표 [0] 31 3 6" xfId="13059" xr:uid="{00000000-0005-0000-0000-000026030000}"/>
    <cellStyle name="쉼표 [0] 31 4" xfId="4456" xr:uid="{00000000-0005-0000-0000-000027030000}"/>
    <cellStyle name="쉼표 [0] 31 4 2" xfId="18081" xr:uid="{00000000-0005-0000-0000-000028030000}"/>
    <cellStyle name="쉼표 [0] 31 4 3" xfId="11125" xr:uid="{00000000-0005-0000-0000-000029030000}"/>
    <cellStyle name="쉼표 [0] 31 4 4" xfId="14720" xr:uid="{00000000-0005-0000-0000-00002A030000}"/>
    <cellStyle name="쉼표 [0] 31 4 5" xfId="12254" xr:uid="{00000000-0005-0000-0000-00002B030000}"/>
    <cellStyle name="쉼표 [0] 31 4 6" xfId="18730" xr:uid="{00000000-0005-0000-0000-00002C030000}"/>
    <cellStyle name="쉼표 [0] 31 5" xfId="6320" xr:uid="{00000000-0005-0000-0000-00002D030000}"/>
    <cellStyle name="쉼표 [0] 31 5 2" xfId="14070" xr:uid="{00000000-0005-0000-0000-00002E030000}"/>
    <cellStyle name="쉼표 [0] 31 5 3" xfId="11830" xr:uid="{00000000-0005-0000-0000-00002F030000}"/>
    <cellStyle name="쉼표 [0] 31 5 4" xfId="15156" xr:uid="{00000000-0005-0000-0000-000030030000}"/>
    <cellStyle name="쉼표 [0] 31 5 5" xfId="17478" xr:uid="{00000000-0005-0000-0000-000031030000}"/>
    <cellStyle name="쉼표 [0] 31 5 6" xfId="16729" xr:uid="{00000000-0005-0000-0000-000032030000}"/>
    <cellStyle name="쉼표 [0] 31 6" xfId="8180" xr:uid="{00000000-0005-0000-0000-000033030000}"/>
    <cellStyle name="쉼표 [0] 31 6 2" xfId="13972" xr:uid="{00000000-0005-0000-0000-000034030000}"/>
    <cellStyle name="쉼표 [0] 31 6 3" xfId="14697" xr:uid="{00000000-0005-0000-0000-000035030000}"/>
    <cellStyle name="쉼표 [0] 31 6 4" xfId="18376" xr:uid="{00000000-0005-0000-0000-000036030000}"/>
    <cellStyle name="쉼표 [0] 31 6 5" xfId="12802" xr:uid="{00000000-0005-0000-0000-000037030000}"/>
    <cellStyle name="쉼표 [0] 31 6 6" xfId="18854" xr:uid="{00000000-0005-0000-0000-000038030000}"/>
    <cellStyle name="쉼표 [0] 31 7" xfId="14612" xr:uid="{00000000-0005-0000-0000-000039030000}"/>
    <cellStyle name="쉼표 [0] 31 8" xfId="11953" xr:uid="{00000000-0005-0000-0000-00003A030000}"/>
    <cellStyle name="쉼표 [0] 31 9" xfId="15083" xr:uid="{00000000-0005-0000-0000-00003B030000}"/>
    <cellStyle name="쉼표 [0] 32" xfId="742" xr:uid="{00000000-0005-0000-0000-00003C030000}"/>
    <cellStyle name="쉼표 [0] 32 10" xfId="18015" xr:uid="{00000000-0005-0000-0000-00003D030000}"/>
    <cellStyle name="쉼표 [0] 32 11" xfId="16845" xr:uid="{00000000-0005-0000-0000-00003E030000}"/>
    <cellStyle name="쉼표 [0] 32 12" xfId="14516" xr:uid="{00000000-0005-0000-0000-00003F030000}"/>
    <cellStyle name="쉼표 [0] 32 2" xfId="1325" xr:uid="{00000000-0005-0000-0000-000040030000}"/>
    <cellStyle name="쉼표 [0] 32 2 10" xfId="18379" xr:uid="{00000000-0005-0000-0000-000041030000}"/>
    <cellStyle name="쉼표 [0] 32 2 11" xfId="11415" xr:uid="{00000000-0005-0000-0000-000042030000}"/>
    <cellStyle name="쉼표 [0] 32 2 2" xfId="3102" xr:uid="{00000000-0005-0000-0000-000043030000}"/>
    <cellStyle name="쉼표 [0] 32 2 2 2" xfId="16824" xr:uid="{00000000-0005-0000-0000-000044030000}"/>
    <cellStyle name="쉼표 [0] 32 2 2 3" xfId="18645" xr:uid="{00000000-0005-0000-0000-000045030000}"/>
    <cellStyle name="쉼표 [0] 32 2 2 4" xfId="11456" xr:uid="{00000000-0005-0000-0000-000046030000}"/>
    <cellStyle name="쉼표 [0] 32 2 2 5" xfId="13197" xr:uid="{00000000-0005-0000-0000-000047030000}"/>
    <cellStyle name="쉼표 [0] 32 2 2 6" xfId="15016" xr:uid="{00000000-0005-0000-0000-000048030000}"/>
    <cellStyle name="쉼표 [0] 32 2 3" xfId="4961" xr:uid="{00000000-0005-0000-0000-000049030000}"/>
    <cellStyle name="쉼표 [0] 32 2 3 2" xfId="14266" xr:uid="{00000000-0005-0000-0000-00004A030000}"/>
    <cellStyle name="쉼표 [0] 32 2 3 3" xfId="16837" xr:uid="{00000000-0005-0000-0000-00004B030000}"/>
    <cellStyle name="쉼표 [0] 32 2 3 4" xfId="16092" xr:uid="{00000000-0005-0000-0000-00004C030000}"/>
    <cellStyle name="쉼표 [0] 32 2 3 5" xfId="18658" xr:uid="{00000000-0005-0000-0000-00004D030000}"/>
    <cellStyle name="쉼표 [0] 32 2 3 6" xfId="17908" xr:uid="{00000000-0005-0000-0000-00004E030000}"/>
    <cellStyle name="쉼표 [0] 32 2 4" xfId="6825" xr:uid="{00000000-0005-0000-0000-00004F030000}"/>
    <cellStyle name="쉼표 [0] 32 2 4 2" xfId="11469" xr:uid="{00000000-0005-0000-0000-000050030000}"/>
    <cellStyle name="쉼표 [0] 32 2 4 3" xfId="13210" xr:uid="{00000000-0005-0000-0000-000051030000}"/>
    <cellStyle name="쉼표 [0] 32 2 4 4" xfId="15029" xr:uid="{00000000-0005-0000-0000-000052030000}"/>
    <cellStyle name="쉼표 [0] 32 2 4 5" xfId="16850" xr:uid="{00000000-0005-0000-0000-000053030000}"/>
    <cellStyle name="쉼표 [0] 32 2 4 6" xfId="18671" xr:uid="{00000000-0005-0000-0000-000054030000}"/>
    <cellStyle name="쉼표 [0] 32 2 5" xfId="8685" xr:uid="{00000000-0005-0000-0000-000055030000}"/>
    <cellStyle name="쉼표 [0] 32 2 5 2" xfId="11481" xr:uid="{00000000-0005-0000-0000-000056030000}"/>
    <cellStyle name="쉼표 [0] 32 2 5 3" xfId="13221" xr:uid="{00000000-0005-0000-0000-000057030000}"/>
    <cellStyle name="쉼표 [0] 32 2 5 4" xfId="15041" xr:uid="{00000000-0005-0000-0000-000058030000}"/>
    <cellStyle name="쉼표 [0] 32 2 5 5" xfId="16862" xr:uid="{00000000-0005-0000-0000-000059030000}"/>
    <cellStyle name="쉼표 [0] 32 2 5 6" xfId="18683" xr:uid="{00000000-0005-0000-0000-00005A030000}"/>
    <cellStyle name="쉼표 [0] 32 2 6" xfId="11493" xr:uid="{00000000-0005-0000-0000-00005B030000}"/>
    <cellStyle name="쉼표 [0] 32 2 7" xfId="13235" xr:uid="{00000000-0005-0000-0000-00005C030000}"/>
    <cellStyle name="쉼표 [0] 32 2 8" xfId="15055" xr:uid="{00000000-0005-0000-0000-00005D030000}"/>
    <cellStyle name="쉼표 [0] 32 2 9" xfId="15386" xr:uid="{00000000-0005-0000-0000-00005E030000}"/>
    <cellStyle name="쉼표 [0] 32 3" xfId="2609" xr:uid="{00000000-0005-0000-0000-00005F030000}"/>
    <cellStyle name="쉼표 [0] 32 3 2" xfId="12005" xr:uid="{00000000-0005-0000-0000-000060030000}"/>
    <cellStyle name="쉼표 [0] 32 3 3" xfId="16687" xr:uid="{00000000-0005-0000-0000-000061030000}"/>
    <cellStyle name="쉼표 [0] 32 3 4" xfId="10878" xr:uid="{00000000-0005-0000-0000-000062030000}"/>
    <cellStyle name="쉼표 [0] 32 3 5" xfId="18559" xr:uid="{00000000-0005-0000-0000-000063030000}"/>
    <cellStyle name="쉼표 [0] 32 3 6" xfId="13610" xr:uid="{00000000-0005-0000-0000-000064030000}"/>
    <cellStyle name="쉼표 [0] 32 4" xfId="4469" xr:uid="{00000000-0005-0000-0000-000065030000}"/>
    <cellStyle name="쉼표 [0] 32 4 2" xfId="10200" xr:uid="{00000000-0005-0000-0000-000066030000}"/>
    <cellStyle name="쉼표 [0] 32 4 3" xfId="13088" xr:uid="{00000000-0005-0000-0000-000067030000}"/>
    <cellStyle name="쉼표 [0] 32 4 4" xfId="18092" xr:uid="{00000000-0005-0000-0000-000068030000}"/>
    <cellStyle name="쉼표 [0] 32 4 5" xfId="16779" xr:uid="{00000000-0005-0000-0000-000069030000}"/>
    <cellStyle name="쉼표 [0] 32 4 6" xfId="11907" xr:uid="{00000000-0005-0000-0000-00006A030000}"/>
    <cellStyle name="쉼표 [0] 32 5" xfId="6333" xr:uid="{00000000-0005-0000-0000-00006B030000}"/>
    <cellStyle name="쉼표 [0] 32 5 2" xfId="16166" xr:uid="{00000000-0005-0000-0000-00006C030000}"/>
    <cellStyle name="쉼표 [0] 32 5 3" xfId="11385" xr:uid="{00000000-0005-0000-0000-00006D030000}"/>
    <cellStyle name="쉼표 [0] 32 5 4" xfId="17624" xr:uid="{00000000-0005-0000-0000-00006E030000}"/>
    <cellStyle name="쉼표 [0] 32 5 5" xfId="14997" xr:uid="{00000000-0005-0000-0000-00006F030000}"/>
    <cellStyle name="쉼표 [0] 32 5 6" xfId="13419" xr:uid="{00000000-0005-0000-0000-000070030000}"/>
    <cellStyle name="쉼표 [0] 32 6" xfId="8193" xr:uid="{00000000-0005-0000-0000-000071030000}"/>
    <cellStyle name="쉼표 [0] 32 6 2" xfId="15696" xr:uid="{00000000-0005-0000-0000-000072030000}"/>
    <cellStyle name="쉼표 [0] 32 6 3" xfId="18614" xr:uid="{00000000-0005-0000-0000-000073030000}"/>
    <cellStyle name="쉼표 [0] 32 6 4" xfId="14490" xr:uid="{00000000-0005-0000-0000-000074030000}"/>
    <cellStyle name="쉼표 [0] 32 6 5" xfId="11475" xr:uid="{00000000-0005-0000-0000-000075030000}"/>
    <cellStyle name="쉼표 [0] 32 6 6" xfId="18908" xr:uid="{00000000-0005-0000-0000-000076030000}"/>
    <cellStyle name="쉼표 [0] 32 7" xfId="10815" xr:uid="{00000000-0005-0000-0000-000077030000}"/>
    <cellStyle name="쉼표 [0] 32 8" xfId="13194" xr:uid="{00000000-0005-0000-0000-000078030000}"/>
    <cellStyle name="쉼표 [0] 32 9" xfId="12200" xr:uid="{00000000-0005-0000-0000-000079030000}"/>
    <cellStyle name="쉼표 [0] 33" xfId="755" xr:uid="{00000000-0005-0000-0000-00007A030000}"/>
    <cellStyle name="쉼표 [0] 33 10" xfId="16884" xr:uid="{00000000-0005-0000-0000-00007B030000}"/>
    <cellStyle name="쉼표 [0] 33 11" xfId="13488" xr:uid="{00000000-0005-0000-0000-00007C030000}"/>
    <cellStyle name="쉼표 [0] 33 12" xfId="14386" xr:uid="{00000000-0005-0000-0000-00007D030000}"/>
    <cellStyle name="쉼표 [0] 33 2" xfId="1338" xr:uid="{00000000-0005-0000-0000-00007E030000}"/>
    <cellStyle name="쉼표 [0] 33 2 10" xfId="16859" xr:uid="{00000000-0005-0000-0000-00007F030000}"/>
    <cellStyle name="쉼표 [0] 33 2 11" xfId="15859" xr:uid="{00000000-0005-0000-0000-000080030000}"/>
    <cellStyle name="쉼표 [0] 33 2 2" xfId="3115" xr:uid="{00000000-0005-0000-0000-000081030000}"/>
    <cellStyle name="쉼표 [0] 33 2 2 2" xfId="11542" xr:uid="{00000000-0005-0000-0000-000082030000}"/>
    <cellStyle name="쉼표 [0] 33 2 2 3" xfId="18977" xr:uid="{00000000-0005-0000-0000-000083030000}"/>
    <cellStyle name="쉼표 [0] 33 2 2 4" xfId="18039" xr:uid="{00000000-0005-0000-0000-000084030000}"/>
    <cellStyle name="쉼표 [0] 33 2 2 5" xfId="13260" xr:uid="{00000000-0005-0000-0000-000085030000}"/>
    <cellStyle name="쉼표 [0] 33 2 2 6" xfId="10412" xr:uid="{00000000-0005-0000-0000-000086030000}"/>
    <cellStyle name="쉼표 [0] 33 2 3" xfId="4974" xr:uid="{00000000-0005-0000-0000-000087030000}"/>
    <cellStyle name="쉼표 [0] 33 2 3 2" xfId="16953" xr:uid="{00000000-0005-0000-0000-000088030000}"/>
    <cellStyle name="쉼표 [0] 33 2 3 3" xfId="15376" xr:uid="{00000000-0005-0000-0000-000089030000}"/>
    <cellStyle name="쉼표 [0] 33 2 3 4" xfId="17570" xr:uid="{00000000-0005-0000-0000-00008A030000}"/>
    <cellStyle name="쉼표 [0] 33 2 3 5" xfId="11558" xr:uid="{00000000-0005-0000-0000-00008B030000}"/>
    <cellStyle name="쉼표 [0] 33 2 3 6" xfId="16380" xr:uid="{00000000-0005-0000-0000-00008C030000}"/>
    <cellStyle name="쉼표 [0] 33 2 4" xfId="6838" xr:uid="{00000000-0005-0000-0000-00008D030000}"/>
    <cellStyle name="쉼표 [0] 33 2 4 2" xfId="13353" xr:uid="{00000000-0005-0000-0000-00008E030000}"/>
    <cellStyle name="쉼표 [0] 33 2 4 3" xfId="13599" xr:uid="{00000000-0005-0000-0000-00008F030000}"/>
    <cellStyle name="쉼표 [0] 33 2 4 4" xfId="14434" xr:uid="{00000000-0005-0000-0000-000090030000}"/>
    <cellStyle name="쉼표 [0] 33 2 4 5" xfId="16970" xr:uid="{00000000-0005-0000-0000-000091030000}"/>
    <cellStyle name="쉼표 [0] 33 2 4 6" xfId="15911" xr:uid="{00000000-0005-0000-0000-000092030000}"/>
    <cellStyle name="쉼표 [0] 33 2 5" xfId="8698" xr:uid="{00000000-0005-0000-0000-000093030000}"/>
    <cellStyle name="쉼표 [0] 33 2 5 2" xfId="11651" xr:uid="{00000000-0005-0000-0000-000094030000}"/>
    <cellStyle name="쉼표 [0] 33 2 5 3" xfId="11896" xr:uid="{00000000-0005-0000-0000-000095030000}"/>
    <cellStyle name="쉼표 [0] 33 2 5 4" xfId="13966" xr:uid="{00000000-0005-0000-0000-000096030000}"/>
    <cellStyle name="쉼표 [0] 33 2 5 5" xfId="15190" xr:uid="{00000000-0005-0000-0000-000097030000}"/>
    <cellStyle name="쉼표 [0] 33 2 5 6" xfId="12772" xr:uid="{00000000-0005-0000-0000-000098030000}"/>
    <cellStyle name="쉼표 [0] 33 2 6" xfId="18883" xr:uid="{00000000-0005-0000-0000-000099030000}"/>
    <cellStyle name="쉼표 [0] 33 2 7" xfId="16876" xr:uid="{00000000-0005-0000-0000-00009A030000}"/>
    <cellStyle name="쉼표 [0] 33 2 8" xfId="19126" xr:uid="{00000000-0005-0000-0000-00009B030000}"/>
    <cellStyle name="쉼표 [0] 33 2 9" xfId="10911" xr:uid="{00000000-0005-0000-0000-00009C030000}"/>
    <cellStyle name="쉼표 [0] 33 3" xfId="2622" xr:uid="{00000000-0005-0000-0000-00009D030000}"/>
    <cellStyle name="쉼표 [0] 33 3 2" xfId="13411" xr:uid="{00000000-0005-0000-0000-00009E030000}"/>
    <cellStyle name="쉼표 [0] 33 3 3" xfId="12301" xr:uid="{00000000-0005-0000-0000-00009F030000}"/>
    <cellStyle name="쉼표 [0] 33 3 4" xfId="10067" xr:uid="{00000000-0005-0000-0000-0000A0030000}"/>
    <cellStyle name="쉼표 [0] 33 3 5" xfId="15523" xr:uid="{00000000-0005-0000-0000-0000A1030000}"/>
    <cellStyle name="쉼표 [0] 33 3 6" xfId="18126" xr:uid="{00000000-0005-0000-0000-0000A2030000}"/>
    <cellStyle name="쉼표 [0] 33 4" xfId="4482" xr:uid="{00000000-0005-0000-0000-0000A3030000}"/>
    <cellStyle name="쉼표 [0] 33 4 2" xfId="11709" xr:uid="{00000000-0005-0000-0000-0000A4030000}"/>
    <cellStyle name="쉼표 [0] 33 4 3" xfId="10502" xr:uid="{00000000-0005-0000-0000-0000A5030000}"/>
    <cellStyle name="쉼표 [0] 33 4 4" xfId="16922" xr:uid="{00000000-0005-0000-0000-0000A6030000}"/>
    <cellStyle name="쉼표 [0] 33 4 5" xfId="19194" xr:uid="{00000000-0005-0000-0000-0000A7030000}"/>
    <cellStyle name="쉼표 [0] 33 4 6" xfId="14018" xr:uid="{00000000-0005-0000-0000-0000A8030000}"/>
    <cellStyle name="쉼표 [0] 33 5" xfId="6346" xr:uid="{00000000-0005-0000-0000-0000A9030000}"/>
    <cellStyle name="쉼표 [0] 33 5 2" xfId="18927" xr:uid="{00000000-0005-0000-0000-0000AA030000}"/>
    <cellStyle name="쉼표 [0] 33 5 3" xfId="12824" xr:uid="{00000000-0005-0000-0000-0000AB030000}"/>
    <cellStyle name="쉼표 [0] 33 5 4" xfId="11579" xr:uid="{00000000-0005-0000-0000-0000AC030000}"/>
    <cellStyle name="쉼표 [0] 33 5 5" xfId="13787" xr:uid="{00000000-0005-0000-0000-0000AD030000}"/>
    <cellStyle name="쉼표 [0] 33 5 6" xfId="9906" xr:uid="{00000000-0005-0000-0000-0000AE030000}"/>
    <cellStyle name="쉼표 [0] 33 6" xfId="8206" xr:uid="{00000000-0005-0000-0000-0000AF030000}"/>
    <cellStyle name="쉼표 [0] 33 6 2" xfId="15327" xr:uid="{00000000-0005-0000-0000-0000B0030000}"/>
    <cellStyle name="쉼표 [0] 33 6 3" xfId="16482" xr:uid="{00000000-0005-0000-0000-0000B1030000}"/>
    <cellStyle name="쉼표 [0] 33 6 4" xfId="16991" xr:uid="{00000000-0005-0000-0000-0000B2030000}"/>
    <cellStyle name="쉼표 [0] 33 6 5" xfId="9848" xr:uid="{00000000-0005-0000-0000-0000B3030000}"/>
    <cellStyle name="쉼표 [0] 33 6 6" xfId="14535" xr:uid="{00000000-0005-0000-0000-0000B4030000}"/>
    <cellStyle name="쉼표 [0] 33 7" xfId="13548" xr:uid="{00000000-0005-0000-0000-0000B5030000}"/>
    <cellStyle name="쉼표 [0] 33 8" xfId="16014" xr:uid="{00000000-0005-0000-0000-0000B6030000}"/>
    <cellStyle name="쉼표 [0] 33 9" xfId="15211" xr:uid="{00000000-0005-0000-0000-0000B7030000}"/>
    <cellStyle name="쉼표 [0] 34" xfId="768" xr:uid="{00000000-0005-0000-0000-0000B8030000}"/>
    <cellStyle name="쉼표 [0] 34 10" xfId="9851" xr:uid="{00000000-0005-0000-0000-0000B9030000}"/>
    <cellStyle name="쉼표 [0] 34 11" xfId="14055" xr:uid="{00000000-0005-0000-0000-0000BA030000}"/>
    <cellStyle name="쉼표 [0] 34 12" xfId="11819" xr:uid="{00000000-0005-0000-0000-0000BB030000}"/>
    <cellStyle name="쉼표 [0] 34 2" xfId="1351" xr:uid="{00000000-0005-0000-0000-0000BC030000}"/>
    <cellStyle name="쉼표 [0] 34 2 10" xfId="12863" xr:uid="{00000000-0005-0000-0000-0000BD030000}"/>
    <cellStyle name="쉼표 [0] 34 2 11" xfId="10703" xr:uid="{00000000-0005-0000-0000-0000BE030000}"/>
    <cellStyle name="쉼표 [0] 34 2 2" xfId="3128" xr:uid="{00000000-0005-0000-0000-0000BF030000}"/>
    <cellStyle name="쉼표 [0] 34 2 2 2" xfId="14304" xr:uid="{00000000-0005-0000-0000-0000C0030000}"/>
    <cellStyle name="쉼표 [0] 34 2 2 3" xfId="15893" xr:uid="{00000000-0005-0000-0000-0000C1030000}"/>
    <cellStyle name="쉼표 [0] 34 2 2 4" xfId="13590" xr:uid="{00000000-0005-0000-0000-0000C2030000}"/>
    <cellStyle name="쉼표 [0] 34 2 2 5" xfId="14692" xr:uid="{00000000-0005-0000-0000-0000C3030000}"/>
    <cellStyle name="쉼표 [0] 34 2 2 6" xfId="11688" xr:uid="{00000000-0005-0000-0000-0000C4030000}"/>
    <cellStyle name="쉼표 [0] 34 2 3" xfId="4987" xr:uid="{00000000-0005-0000-0000-0000C5030000}"/>
    <cellStyle name="쉼표 [0] 34 2 3 2" xfId="13836" xr:uid="{00000000-0005-0000-0000-0000C6030000}"/>
    <cellStyle name="쉼표 [0] 34 2 3 3" xfId="12754" xr:uid="{00000000-0005-0000-0000-0000C7030000}"/>
    <cellStyle name="쉼표 [0] 34 2 3 4" xfId="19076" xr:uid="{00000000-0005-0000-0000-0000C8030000}"/>
    <cellStyle name="쉼표 [0] 34 2 3 5" xfId="14224" xr:uid="{00000000-0005-0000-0000-0000C9030000}"/>
    <cellStyle name="쉼표 [0] 34 2 3 6" xfId="18921" xr:uid="{00000000-0005-0000-0000-0000CA030000}"/>
    <cellStyle name="쉼표 [0] 34 2 4" xfId="6851" xr:uid="{00000000-0005-0000-0000-0000CB030000}"/>
    <cellStyle name="쉼표 [0] 34 2 4 2" xfId="10778" xr:uid="{00000000-0005-0000-0000-0000CC030000}"/>
    <cellStyle name="쉼표 [0] 34 2 4 3" xfId="12283" xr:uid="{00000000-0005-0000-0000-0000CD030000}"/>
    <cellStyle name="쉼표 [0] 34 2 4 4" xfId="17294" xr:uid="{00000000-0005-0000-0000-0000CE030000}"/>
    <cellStyle name="쉼표 [0] 34 2 4 5" xfId="11171" xr:uid="{00000000-0005-0000-0000-0000CF030000}"/>
    <cellStyle name="쉼표 [0] 34 2 4 6" xfId="17140" xr:uid="{00000000-0005-0000-0000-0000D0030000}"/>
    <cellStyle name="쉼표 [0] 34 2 5" xfId="8711" xr:uid="{00000000-0005-0000-0000-0000D1030000}"/>
    <cellStyle name="쉼표 [0] 34 2 5 2" xfId="17990" xr:uid="{00000000-0005-0000-0000-0000D2030000}"/>
    <cellStyle name="쉼표 [0] 34 2 5 3" xfId="10484" xr:uid="{00000000-0005-0000-0000-0000D3030000}"/>
    <cellStyle name="쉼표 [0] 34 2 5 4" xfId="15514" xr:uid="{00000000-0005-0000-0000-0000D4030000}"/>
    <cellStyle name="쉼표 [0] 34 2 5 5" xfId="18387" xr:uid="{00000000-0005-0000-0000-0000D5030000}"/>
    <cellStyle name="쉼표 [0] 34 2 5 6" xfId="11799" xr:uid="{00000000-0005-0000-0000-0000D6030000}"/>
    <cellStyle name="쉼표 [0] 34 2 6" xfId="18697" xr:uid="{00000000-0005-0000-0000-0000D7030000}"/>
    <cellStyle name="쉼표 [0] 34 2 7" xfId="10630" xr:uid="{00000000-0005-0000-0000-0000D8030000}"/>
    <cellStyle name="쉼표 [0] 34 2 8" xfId="11507" xr:uid="{00000000-0005-0000-0000-0000D9030000}"/>
    <cellStyle name="쉼표 [0] 34 2 9" xfId="13249" xr:uid="{00000000-0005-0000-0000-0000DA030000}"/>
    <cellStyle name="쉼표 [0] 34 3" xfId="2635" xr:uid="{00000000-0005-0000-0000-0000DB030000}"/>
    <cellStyle name="쉼표 [0] 34 3 2" xfId="13882" xr:uid="{00000000-0005-0000-0000-0000DC030000}"/>
    <cellStyle name="쉼표 [0] 34 3 3" xfId="16452" xr:uid="{00000000-0005-0000-0000-0000DD030000}"/>
    <cellStyle name="쉼표 [0] 34 3 4" xfId="11996" xr:uid="{00000000-0005-0000-0000-0000DE030000}"/>
    <cellStyle name="쉼표 [0] 34 3 5" xfId="17916" xr:uid="{00000000-0005-0000-0000-0000DF030000}"/>
    <cellStyle name="쉼표 [0] 34 3 6" xfId="19030" xr:uid="{00000000-0005-0000-0000-0000E0030000}"/>
    <cellStyle name="쉼표 [0] 34 4" xfId="4495" xr:uid="{00000000-0005-0000-0000-0000E1030000}"/>
    <cellStyle name="쉼표 [0] 34 4 2" xfId="10825" xr:uid="{00000000-0005-0000-0000-0000E2030000}"/>
    <cellStyle name="쉼표 [0] 34 4 3" xfId="15983" xr:uid="{00000000-0005-0000-0000-0000E3030000}"/>
    <cellStyle name="쉼표 [0] 34 4 4" xfId="15596" xr:uid="{00000000-0005-0000-0000-0000E4030000}"/>
    <cellStyle name="쉼표 [0] 34 4 5" xfId="12950" xr:uid="{00000000-0005-0000-0000-0000E5030000}"/>
    <cellStyle name="쉼표 [0] 34 4 6" xfId="17249" xr:uid="{00000000-0005-0000-0000-0000E6030000}"/>
    <cellStyle name="쉼표 [0] 34 5" xfId="6359" xr:uid="{00000000-0005-0000-0000-0000E7030000}"/>
    <cellStyle name="쉼표 [0] 34 5 2" xfId="18037" xr:uid="{00000000-0005-0000-0000-0000E8030000}"/>
    <cellStyle name="쉼표 [0] 34 5 3" xfId="11103" xr:uid="{00000000-0005-0000-0000-0000E9030000}"/>
    <cellStyle name="쉼표 [0] 34 5 4" xfId="9960" xr:uid="{00000000-0005-0000-0000-0000EA030000}"/>
    <cellStyle name="쉼표 [0] 34 5 5" xfId="11251" xr:uid="{00000000-0005-0000-0000-0000EB030000}"/>
    <cellStyle name="쉼표 [0] 34 5 6" xfId="15470" xr:uid="{00000000-0005-0000-0000-0000EC030000}"/>
    <cellStyle name="쉼표 [0] 34 6" xfId="8219" xr:uid="{00000000-0005-0000-0000-0000ED030000}"/>
    <cellStyle name="쉼표 [0] 34 6 2" xfId="17568" xr:uid="{00000000-0005-0000-0000-0000EE030000}"/>
    <cellStyle name="쉼표 [0] 34 6 3" xfId="18318" xr:uid="{00000000-0005-0000-0000-0000EF030000}"/>
    <cellStyle name="쉼표 [0] 34 6 4" xfId="14309" xr:uid="{00000000-0005-0000-0000-0000F0030000}"/>
    <cellStyle name="쉼표 [0] 34 6 5" xfId="18479" xr:uid="{00000000-0005-0000-0000-0000F1030000}"/>
    <cellStyle name="쉼표 [0] 34 6 6" xfId="19139" xr:uid="{00000000-0005-0000-0000-0000F2030000}"/>
    <cellStyle name="쉼표 [0] 34 7" xfId="14432" xr:uid="{00000000-0005-0000-0000-0000F3030000}"/>
    <cellStyle name="쉼표 [0] 34 8" xfId="17848" xr:uid="{00000000-0005-0000-0000-0000F4030000}"/>
    <cellStyle name="쉼표 [0] 34 9" xfId="13841" xr:uid="{00000000-0005-0000-0000-0000F5030000}"/>
    <cellStyle name="쉼표 [0] 35" xfId="781" xr:uid="{00000000-0005-0000-0000-0000F6030000}"/>
    <cellStyle name="쉼표 [0] 35 10" xfId="14879" xr:uid="{00000000-0005-0000-0000-0000F7030000}"/>
    <cellStyle name="쉼표 [0] 35 11" xfId="17356" xr:uid="{00000000-0005-0000-0000-0000F8030000}"/>
    <cellStyle name="쉼표 [0] 35 12" xfId="16933" xr:uid="{00000000-0005-0000-0000-0000F9030000}"/>
    <cellStyle name="쉼표 [0] 35 2" xfId="1364" xr:uid="{00000000-0005-0000-0000-0000FA030000}"/>
    <cellStyle name="쉼표 [0] 35 2 10" xfId="12085" xr:uid="{00000000-0005-0000-0000-0000FB030000}"/>
    <cellStyle name="쉼표 [0] 35 2 11" xfId="18693" xr:uid="{00000000-0005-0000-0000-0000FC030000}"/>
    <cellStyle name="쉼표 [0] 35 2 2" xfId="3141" xr:uid="{00000000-0005-0000-0000-0000FD030000}"/>
    <cellStyle name="쉼표 [0] 35 2 2 2" xfId="14528" xr:uid="{00000000-0005-0000-0000-0000FE030000}"/>
    <cellStyle name="쉼표 [0] 35 2 2 3" xfId="16762" xr:uid="{00000000-0005-0000-0000-0000FF030000}"/>
    <cellStyle name="쉼표 [0] 35 2 2 4" xfId="13333" xr:uid="{00000000-0005-0000-0000-000000040000}"/>
    <cellStyle name="쉼표 [0] 35 2 2 5" xfId="15742" xr:uid="{00000000-0005-0000-0000-000001040000}"/>
    <cellStyle name="쉼표 [0] 35 2 2 6" xfId="15092" xr:uid="{00000000-0005-0000-0000-000002040000}"/>
    <cellStyle name="쉼표 [0] 35 2 3" xfId="5000" xr:uid="{00000000-0005-0000-0000-000003040000}"/>
    <cellStyle name="쉼표 [0] 35 2 3 2" xfId="12238" xr:uid="{00000000-0005-0000-0000-000004040000}"/>
    <cellStyle name="쉼표 [0] 35 2 3 3" xfId="11419" xr:uid="{00000000-0005-0000-0000-000005040000}"/>
    <cellStyle name="쉼표 [0] 35 2 3 4" xfId="15180" xr:uid="{00000000-0005-0000-0000-000006040000}"/>
    <cellStyle name="쉼표 [0] 35 2 3 5" xfId="10860" xr:uid="{00000000-0005-0000-0000-000007040000}"/>
    <cellStyle name="쉼표 [0] 35 2 3 6" xfId="11571" xr:uid="{00000000-0005-0000-0000-000008040000}"/>
    <cellStyle name="쉼표 [0] 35 2 4" xfId="6864" xr:uid="{00000000-0005-0000-0000-000009040000}"/>
    <cellStyle name="쉼표 [0] 35 2 4 2" xfId="17714" xr:uid="{00000000-0005-0000-0000-00000A040000}"/>
    <cellStyle name="쉼표 [0] 35 2 4 3" xfId="12142" xr:uid="{00000000-0005-0000-0000-00000B040000}"/>
    <cellStyle name="쉼표 [0] 35 2 4 4" xfId="12894" xr:uid="{00000000-0005-0000-0000-00000C040000}"/>
    <cellStyle name="쉼표 [0] 35 2 4 5" xfId="10214" xr:uid="{00000000-0005-0000-0000-00000D040000}"/>
    <cellStyle name="쉼표 [0] 35 2 4 6" xfId="11361" xr:uid="{00000000-0005-0000-0000-00000E040000}"/>
    <cellStyle name="쉼표 [0] 35 2 5" xfId="8724" xr:uid="{00000000-0005-0000-0000-00000F040000}"/>
    <cellStyle name="쉼표 [0] 35 2 5 2" xfId="17397" xr:uid="{00000000-0005-0000-0000-000010040000}"/>
    <cellStyle name="쉼표 [0] 35 2 5 3" xfId="16827" xr:uid="{00000000-0005-0000-0000-000011040000}"/>
    <cellStyle name="쉼표 [0] 35 2 5 4" xfId="18849" xr:uid="{00000000-0005-0000-0000-000012040000}"/>
    <cellStyle name="쉼표 [0] 35 2 5 5" xfId="14433" xr:uid="{00000000-0005-0000-0000-000013040000}"/>
    <cellStyle name="쉼표 [0] 35 2 5 6" xfId="13342" xr:uid="{00000000-0005-0000-0000-000014040000}"/>
    <cellStyle name="쉼표 [0] 35 2 6" xfId="12760" xr:uid="{00000000-0005-0000-0000-000015040000}"/>
    <cellStyle name="쉼표 [0] 35 2 7" xfId="15800" xr:uid="{00000000-0005-0000-0000-000016040000}"/>
    <cellStyle name="쉼표 [0] 35 2 8" xfId="16552" xr:uid="{00000000-0005-0000-0000-000017040000}"/>
    <cellStyle name="쉼표 [0] 35 2 9" xfId="12536" xr:uid="{00000000-0005-0000-0000-000018040000}"/>
    <cellStyle name="쉼표 [0] 35 3" xfId="2648" xr:uid="{00000000-0005-0000-0000-000019040000}"/>
    <cellStyle name="쉼표 [0] 35 3 2" xfId="14947" xr:uid="{00000000-0005-0000-0000-00001A040000}"/>
    <cellStyle name="쉼표 [0] 35 3 3" xfId="19260" xr:uid="{00000000-0005-0000-0000-00001B040000}"/>
    <cellStyle name="쉼표 [0] 35 3 4" xfId="11485" xr:uid="{00000000-0005-0000-0000-00001C040000}"/>
    <cellStyle name="쉼표 [0] 35 3 5" xfId="15250" xr:uid="{00000000-0005-0000-0000-00001D040000}"/>
    <cellStyle name="쉼표 [0] 35 3 6" xfId="12143" xr:uid="{00000000-0005-0000-0000-00001E040000}"/>
    <cellStyle name="쉼표 [0] 35 4" xfId="4508" xr:uid="{00000000-0005-0000-0000-00001F040000}"/>
    <cellStyle name="쉼표 [0] 35 4 2" xfId="18830" xr:uid="{00000000-0005-0000-0000-000020040000}"/>
    <cellStyle name="쉼표 [0] 35 4 3" xfId="18233" xr:uid="{00000000-0005-0000-0000-000021040000}"/>
    <cellStyle name="쉼표 [0] 35 4 4" xfId="10689" xr:uid="{00000000-0005-0000-0000-000022040000}"/>
    <cellStyle name="쉼표 [0] 35 4 5" xfId="14257" xr:uid="{00000000-0005-0000-0000-000023040000}"/>
    <cellStyle name="쉼표 [0] 35 4 6" xfId="18007" xr:uid="{00000000-0005-0000-0000-000024040000}"/>
    <cellStyle name="쉼표 [0] 35 5" xfId="6372" xr:uid="{00000000-0005-0000-0000-000025040000}"/>
    <cellStyle name="쉼표 [0] 35 5 2" xfId="11427" xr:uid="{00000000-0005-0000-0000-000026040000}"/>
    <cellStyle name="쉼표 [0] 35 5 3" xfId="10081" xr:uid="{00000000-0005-0000-0000-000027040000}"/>
    <cellStyle name="쉼표 [0] 35 5 4" xfId="16894" xr:uid="{00000000-0005-0000-0000-000028040000}"/>
    <cellStyle name="쉼표 [0] 35 5 5" xfId="15068" xr:uid="{00000000-0005-0000-0000-000029040000}"/>
    <cellStyle name="쉼표 [0] 35 5 6" xfId="12458" xr:uid="{00000000-0005-0000-0000-00002A040000}"/>
    <cellStyle name="쉼표 [0] 35 6" xfId="8232" xr:uid="{00000000-0005-0000-0000-00002B040000}"/>
    <cellStyle name="쉼표 [0] 35 6 2" xfId="16890" xr:uid="{00000000-0005-0000-0000-00002C040000}"/>
    <cellStyle name="쉼표 [0] 35 6 3" xfId="14279" xr:uid="{00000000-0005-0000-0000-00002D040000}"/>
    <cellStyle name="쉼표 [0] 35 6 4" xfId="18711" xr:uid="{00000000-0005-0000-0000-00002E040000}"/>
    <cellStyle name="쉼표 [0] 35 6 5" xfId="16105" xr:uid="{00000000-0005-0000-0000-00002F040000}"/>
    <cellStyle name="쉼표 [0] 35 6 6" xfId="11520" xr:uid="{00000000-0005-0000-0000-000030040000}"/>
    <cellStyle name="쉼표 [0] 35 7" xfId="13263" xr:uid="{00000000-0005-0000-0000-000031040000}"/>
    <cellStyle name="쉼표 [0] 35 8" xfId="15082" xr:uid="{00000000-0005-0000-0000-000032040000}"/>
    <cellStyle name="쉼표 [0] 35 9" xfId="16904" xr:uid="{00000000-0005-0000-0000-000033040000}"/>
    <cellStyle name="쉼표 [0] 36" xfId="794" xr:uid="{00000000-0005-0000-0000-000034040000}"/>
    <cellStyle name="쉼표 [0] 36 10" xfId="17920" xr:uid="{00000000-0005-0000-0000-000035040000}"/>
    <cellStyle name="쉼표 [0] 36 11" xfId="18724" xr:uid="{00000000-0005-0000-0000-000036040000}"/>
    <cellStyle name="쉼표 [0] 36 12" xfId="11534" xr:uid="{00000000-0005-0000-0000-000037040000}"/>
    <cellStyle name="쉼표 [0] 36 2" xfId="1377" xr:uid="{00000000-0005-0000-0000-000038040000}"/>
    <cellStyle name="쉼표 [0] 36 2 10" xfId="13277" xr:uid="{00000000-0005-0000-0000-000039040000}"/>
    <cellStyle name="쉼표 [0] 36 2 11" xfId="11727" xr:uid="{00000000-0005-0000-0000-00003A040000}"/>
    <cellStyle name="쉼표 [0] 36 2 2" xfId="3154" xr:uid="{00000000-0005-0000-0000-00003B040000}"/>
    <cellStyle name="쉼표 [0] 36 2 2 2" xfId="17618" xr:uid="{00000000-0005-0000-0000-00003C040000}"/>
    <cellStyle name="쉼표 [0] 36 2 2 3" xfId="15231" xr:uid="{00000000-0005-0000-0000-00003D040000}"/>
    <cellStyle name="쉼표 [0] 36 2 2 4" xfId="15951" xr:uid="{00000000-0005-0000-0000-00003E040000}"/>
    <cellStyle name="쉼표 [0] 36 2 2 5" xfId="12676" xr:uid="{00000000-0005-0000-0000-00003F040000}"/>
    <cellStyle name="쉼표 [0] 36 2 2 6" xfId="10633" xr:uid="{00000000-0005-0000-0000-000040040000}"/>
    <cellStyle name="쉼표 [0] 36 2 3" xfId="5013" xr:uid="{00000000-0005-0000-0000-000041040000}"/>
    <cellStyle name="쉼표 [0] 36 2 3 2" xfId="15723" xr:uid="{00000000-0005-0000-0000-000042040000}"/>
    <cellStyle name="쉼표 [0] 36 2 3 3" xfId="15014" xr:uid="{00000000-0005-0000-0000-000043040000}"/>
    <cellStyle name="쉼표 [0] 36 2 3 4" xfId="10090" xr:uid="{00000000-0005-0000-0000-000044040000}"/>
    <cellStyle name="쉼표 [0] 36 2 3 5" xfId="10148" xr:uid="{00000000-0005-0000-0000-000045040000}"/>
    <cellStyle name="쉼표 [0] 36 2 3 6" xfId="13459" xr:uid="{00000000-0005-0000-0000-000046040000}"/>
    <cellStyle name="쉼표 [0] 36 2 4" xfId="6877" xr:uid="{00000000-0005-0000-0000-000047040000}"/>
    <cellStyle name="쉼표 [0] 36 2 4 2" xfId="12664" xr:uid="{00000000-0005-0000-0000-000048040000}"/>
    <cellStyle name="쉼표 [0] 36 2 4 3" xfId="11708" xr:uid="{00000000-0005-0000-0000-000049040000}"/>
    <cellStyle name="쉼표 [0] 36 2 4 4" xfId="11070" xr:uid="{00000000-0005-0000-0000-00004A040000}"/>
    <cellStyle name="쉼표 [0] 36 2 4 5" xfId="18150" xr:uid="{00000000-0005-0000-0000-00004B040000}"/>
    <cellStyle name="쉼표 [0] 36 2 4 6" xfId="12945" xr:uid="{00000000-0005-0000-0000-00004C040000}"/>
    <cellStyle name="쉼표 [0] 36 2 5" xfId="8737" xr:uid="{00000000-0005-0000-0000-00004D040000}"/>
    <cellStyle name="쉼표 [0] 36 2 5 2" xfId="10273" xr:uid="{00000000-0005-0000-0000-00004E040000}"/>
    <cellStyle name="쉼표 [0] 36 2 5 3" xfId="11491" xr:uid="{00000000-0005-0000-0000-00004F040000}"/>
    <cellStyle name="쉼표 [0] 36 2 5 4" xfId="10100" xr:uid="{00000000-0005-0000-0000-000050040000}"/>
    <cellStyle name="쉼표 [0] 36 2 5 5" xfId="10744" xr:uid="{00000000-0005-0000-0000-000051040000}"/>
    <cellStyle name="쉼표 [0] 36 2 5 6" xfId="18947" xr:uid="{00000000-0005-0000-0000-000052040000}"/>
    <cellStyle name="쉼표 [0] 36 2 6" xfId="18138" xr:uid="{00000000-0005-0000-0000-000053040000}"/>
    <cellStyle name="쉼표 [0] 36 2 7" xfId="11735" xr:uid="{00000000-0005-0000-0000-000054040000}"/>
    <cellStyle name="쉼표 [0] 36 2 8" xfId="16470" xr:uid="{00000000-0005-0000-0000-000055040000}"/>
    <cellStyle name="쉼표 [0] 36 2 9" xfId="15865" xr:uid="{00000000-0005-0000-0000-000056040000}"/>
    <cellStyle name="쉼표 [0] 36 3" xfId="2661" xr:uid="{00000000-0005-0000-0000-000057040000}"/>
    <cellStyle name="쉼표 [0] 36 3 2" xfId="18433" xr:uid="{00000000-0005-0000-0000-000058040000}"/>
    <cellStyle name="쉼표 [0] 36 3 3" xfId="14413" xr:uid="{00000000-0005-0000-0000-000059040000}"/>
    <cellStyle name="쉼표 [0] 36 3 4" xfId="16902" xr:uid="{00000000-0005-0000-0000-00005A040000}"/>
    <cellStyle name="쉼표 [0] 36 3 5" xfId="16130" xr:uid="{00000000-0005-0000-0000-00005B040000}"/>
    <cellStyle name="쉼표 [0] 36 3 6" xfId="16173" xr:uid="{00000000-0005-0000-0000-00005C040000}"/>
    <cellStyle name="쉼표 [0] 36 4" xfId="4521" xr:uid="{00000000-0005-0000-0000-00005D040000}"/>
    <cellStyle name="쉼표 [0] 36 4 2" xfId="15347" xr:uid="{00000000-0005-0000-0000-00005E040000}"/>
    <cellStyle name="쉼표 [0] 36 4 3" xfId="15853" xr:uid="{00000000-0005-0000-0000-00005F040000}"/>
    <cellStyle name="쉼표 [0] 36 4 4" xfId="17145" xr:uid="{00000000-0005-0000-0000-000060040000}"/>
    <cellStyle name="쉼표 [0] 36 4 5" xfId="12354" xr:uid="{00000000-0005-0000-0000-000061040000}"/>
    <cellStyle name="쉼표 [0] 36 4 6" xfId="10987" xr:uid="{00000000-0005-0000-0000-000062040000}"/>
    <cellStyle name="쉼표 [0] 36 5" xfId="6385" xr:uid="{00000000-0005-0000-0000-000063040000}"/>
    <cellStyle name="쉼표 [0] 36 5 2" xfId="14834" xr:uid="{00000000-0005-0000-0000-000064040000}"/>
    <cellStyle name="쉼표 [0] 36 5 3" xfId="12125" xr:uid="{00000000-0005-0000-0000-000065040000}"/>
    <cellStyle name="쉼표 [0] 36 5 4" xfId="13303" xr:uid="{00000000-0005-0000-0000-000066040000}"/>
    <cellStyle name="쉼표 [0] 36 5 5" xfId="13835" xr:uid="{00000000-0005-0000-0000-000067040000}"/>
    <cellStyle name="쉼표 [0] 36 5 6" xfId="13879" xr:uid="{00000000-0005-0000-0000-000068040000}"/>
    <cellStyle name="쉼표 [0] 36 6" xfId="8245" xr:uid="{00000000-0005-0000-0000-000069040000}"/>
    <cellStyle name="쉼표 [0] 36 6 2" xfId="11826" xr:uid="{00000000-0005-0000-0000-00006A040000}"/>
    <cellStyle name="쉼표 [0] 36 6 3" xfId="10406" xr:uid="{00000000-0005-0000-0000-00006B040000}"/>
    <cellStyle name="쉼표 [0] 36 6 4" xfId="13547" xr:uid="{00000000-0005-0000-0000-00006C040000}"/>
    <cellStyle name="쉼표 [0] 36 6 5" xfId="17828" xr:uid="{00000000-0005-0000-0000-00006D040000}"/>
    <cellStyle name="쉼표 [0] 36 6 6" xfId="16386" xr:uid="{00000000-0005-0000-0000-00006E040000}"/>
    <cellStyle name="쉼표 [0] 36 7" xfId="9909" xr:uid="{00000000-0005-0000-0000-00006F040000}"/>
    <cellStyle name="쉼표 [0] 36 8" xfId="17597" xr:uid="{00000000-0005-0000-0000-000070040000}"/>
    <cellStyle name="쉼표 [0] 36 9" xfId="16971" xr:uid="{00000000-0005-0000-0000-000071040000}"/>
    <cellStyle name="쉼표 [0] 37" xfId="807" xr:uid="{00000000-0005-0000-0000-000072040000}"/>
    <cellStyle name="쉼표 [0] 37 10" xfId="10208" xr:uid="{00000000-0005-0000-0000-000073040000}"/>
    <cellStyle name="쉼표 [0] 37 11" xfId="10242" xr:uid="{00000000-0005-0000-0000-000074040000}"/>
    <cellStyle name="쉼표 [0] 37 12" xfId="15414" xr:uid="{00000000-0005-0000-0000-000075040000}"/>
    <cellStyle name="쉼표 [0] 37 2" xfId="1390" xr:uid="{00000000-0005-0000-0000-000076040000}"/>
    <cellStyle name="쉼표 [0] 37 2 10" xfId="14546" xr:uid="{00000000-0005-0000-0000-000077040000}"/>
    <cellStyle name="쉼표 [0] 37 2 11" xfId="19035" xr:uid="{00000000-0005-0000-0000-000078040000}"/>
    <cellStyle name="쉼표 [0] 37 2 2" xfId="3167" xr:uid="{00000000-0005-0000-0000-000079040000}"/>
    <cellStyle name="쉼표 [0] 37 2 2 2" xfId="12877" xr:uid="{00000000-0005-0000-0000-00007A040000}"/>
    <cellStyle name="쉼표 [0] 37 2 2 3" xfId="14091" xr:uid="{00000000-0005-0000-0000-00007B040000}"/>
    <cellStyle name="쉼표 [0] 37 2 2 4" xfId="14903" xr:uid="{00000000-0005-0000-0000-00007C040000}"/>
    <cellStyle name="쉼표 [0] 37 2 2 5" xfId="12643" xr:uid="{00000000-0005-0000-0000-00007D040000}"/>
    <cellStyle name="쉼표 [0] 37 2 2 6" xfId="13370" xr:uid="{00000000-0005-0000-0000-00007E040000}"/>
    <cellStyle name="쉼표 [0] 37 2 3" xfId="5026" xr:uid="{00000000-0005-0000-0000-00007F040000}"/>
    <cellStyle name="쉼표 [0] 37 2 3 2" xfId="10110" xr:uid="{00000000-0005-0000-0000-000080040000}"/>
    <cellStyle name="쉼표 [0] 37 2 3 3" xfId="14381" xr:uid="{00000000-0005-0000-0000-000081040000}"/>
    <cellStyle name="쉼표 [0] 37 2 3 4" xfId="11894" xr:uid="{00000000-0005-0000-0000-000082040000}"/>
    <cellStyle name="쉼표 [0] 37 2 3 5" xfId="12257" xr:uid="{00000000-0005-0000-0000-000083040000}"/>
    <cellStyle name="쉼표 [0] 37 2 3 6" xfId="13617" xr:uid="{00000000-0005-0000-0000-000084040000}"/>
    <cellStyle name="쉼표 [0] 37 2 4" xfId="6890" xr:uid="{00000000-0005-0000-0000-000085040000}"/>
    <cellStyle name="쉼표 [0] 37 2 4 2" xfId="18350" xr:uid="{00000000-0005-0000-0000-000086040000}"/>
    <cellStyle name="쉼표 [0] 37 2 4 3" xfId="10470" xr:uid="{00000000-0005-0000-0000-000087040000}"/>
    <cellStyle name="쉼표 [0] 37 2 4 4" xfId="11381" xr:uid="{00000000-0005-0000-0000-000088040000}"/>
    <cellStyle name="쉼표 [0] 37 2 4 5" xfId="18116" xr:uid="{00000000-0005-0000-0000-000089040000}"/>
    <cellStyle name="쉼표 [0] 37 2 4 6" xfId="18860" xr:uid="{00000000-0005-0000-0000-00008A040000}"/>
    <cellStyle name="쉼표 [0] 37 2 5" xfId="8750" xr:uid="{00000000-0005-0000-0000-00008B040000}"/>
    <cellStyle name="쉼표 [0] 37 2 5 2" xfId="13869" xr:uid="{00000000-0005-0000-0000-00008C040000}"/>
    <cellStyle name="쉼표 [0] 37 2 5 3" xfId="10735" xr:uid="{00000000-0005-0000-0000-00008D040000}"/>
    <cellStyle name="쉼표 [0] 37 2 5 4" xfId="17301" xr:uid="{00000000-0005-0000-0000-00008E040000}"/>
    <cellStyle name="쉼표 [0] 37 2 5 5" xfId="17733" xr:uid="{00000000-0005-0000-0000-00008F040000}"/>
    <cellStyle name="쉼표 [0] 37 2 5 6" xfId="19102" xr:uid="{00000000-0005-0000-0000-000090040000}"/>
    <cellStyle name="쉼표 [0] 37 2 6" xfId="16064" xr:uid="{00000000-0005-0000-0000-000091040000}"/>
    <cellStyle name="쉼표 [0] 37 2 7" xfId="12791" xr:uid="{00000000-0005-0000-0000-000092040000}"/>
    <cellStyle name="쉼표 [0] 37 2 8" xfId="16792" xr:uid="{00000000-0005-0000-0000-000093040000}"/>
    <cellStyle name="쉼표 [0] 37 2 9" xfId="15831" xr:uid="{00000000-0005-0000-0000-000094040000}"/>
    <cellStyle name="쉼표 [0] 37 3" xfId="2674" xr:uid="{00000000-0005-0000-0000-000095040000}"/>
    <cellStyle name="쉼표 [0] 37 3 2" xfId="15260" xr:uid="{00000000-0005-0000-0000-000096040000}"/>
    <cellStyle name="쉼표 [0] 37 3 3" xfId="10244" xr:uid="{00000000-0005-0000-0000-000097040000}"/>
    <cellStyle name="쉼표 [0] 37 3 4" xfId="10845" xr:uid="{00000000-0005-0000-0000-000098040000}"/>
    <cellStyle name="쉼표 [0] 37 3 5" xfId="13705" xr:uid="{00000000-0005-0000-0000-000099040000}"/>
    <cellStyle name="쉼표 [0] 37 3 6" xfId="12779" xr:uid="{00000000-0005-0000-0000-00009A040000}"/>
    <cellStyle name="쉼표 [0] 37 4" xfId="4534" xr:uid="{00000000-0005-0000-0000-00009B040000}"/>
    <cellStyle name="쉼표 [0] 37 4 2" xfId="15501" xr:uid="{00000000-0005-0000-0000-00009C040000}"/>
    <cellStyle name="쉼표 [0] 37 4 3" xfId="11185" xr:uid="{00000000-0005-0000-0000-00009D040000}"/>
    <cellStyle name="쉼표 [0] 37 4 4" xfId="18264" xr:uid="{00000000-0005-0000-0000-00009E040000}"/>
    <cellStyle name="쉼표 [0] 37 4 5" xfId="11449" xr:uid="{00000000-0005-0000-0000-00009F040000}"/>
    <cellStyle name="쉼표 [0] 37 4 6" xfId="10953" xr:uid="{00000000-0005-0000-0000-0000A0040000}"/>
    <cellStyle name="쉼표 [0] 37 5" xfId="6398" xr:uid="{00000000-0005-0000-0000-0000A1040000}"/>
    <cellStyle name="쉼표 [0] 37 5 2" xfId="15289" xr:uid="{00000000-0005-0000-0000-0000A2040000}"/>
    <cellStyle name="쉼표 [0] 37 5 3" xfId="14383" xr:uid="{00000000-0005-0000-0000-0000A3040000}"/>
    <cellStyle name="쉼표 [0] 37 5 4" xfId="16243" xr:uid="{00000000-0005-0000-0000-0000A4040000}"/>
    <cellStyle name="쉼표 [0] 37 5 5" xfId="17369" xr:uid="{00000000-0005-0000-0000-0000A5040000}"/>
    <cellStyle name="쉼표 [0] 37 5 6" xfId="18252" xr:uid="{00000000-0005-0000-0000-0000A6040000}"/>
    <cellStyle name="쉼표 [0] 37 6" xfId="8258" xr:uid="{00000000-0005-0000-0000-0000A7040000}"/>
    <cellStyle name="쉼표 [0] 37 6 2" xfId="11981" xr:uid="{00000000-0005-0000-0000-0000A8040000}"/>
    <cellStyle name="쉼표 [0] 37 6 3" xfId="16581" xr:uid="{00000000-0005-0000-0000-0000A9040000}"/>
    <cellStyle name="쉼표 [0] 37 6 4" xfId="15981" xr:uid="{00000000-0005-0000-0000-0000AA040000}"/>
    <cellStyle name="쉼표 [0] 37 6 5" xfId="16855" xr:uid="{00000000-0005-0000-0000-0000AB040000}"/>
    <cellStyle name="쉼표 [0] 37 6 6" xfId="14525" xr:uid="{00000000-0005-0000-0000-0000AC040000}"/>
    <cellStyle name="쉼표 [0] 37 7" xfId="11767" xr:uid="{00000000-0005-0000-0000-0000AD040000}"/>
    <cellStyle name="쉼표 [0] 37 8" xfId="12095" xr:uid="{00000000-0005-0000-0000-0000AE040000}"/>
    <cellStyle name="쉼표 [0] 37 9" xfId="13949" xr:uid="{00000000-0005-0000-0000-0000AF040000}"/>
    <cellStyle name="쉼표 [0] 38" xfId="820" xr:uid="{00000000-0005-0000-0000-0000B0040000}"/>
    <cellStyle name="쉼표 [0] 38 10" xfId="15096" xr:uid="{00000000-0005-0000-0000-0000B1040000}"/>
    <cellStyle name="쉼표 [0] 38 11" xfId="10643" xr:uid="{00000000-0005-0000-0000-0000B2040000}"/>
    <cellStyle name="쉼표 [0] 38 12" xfId="16918" xr:uid="{00000000-0005-0000-0000-0000B3040000}"/>
    <cellStyle name="쉼표 [0] 38 2" xfId="1403" xr:uid="{00000000-0005-0000-0000-0000B4040000}"/>
    <cellStyle name="쉼표 [0] 38 2 10" xfId="12471" xr:uid="{00000000-0005-0000-0000-0000B5040000}"/>
    <cellStyle name="쉼표 [0] 38 2 11" xfId="18738" xr:uid="{00000000-0005-0000-0000-0000B6040000}"/>
    <cellStyle name="쉼표 [0] 38 2 2" xfId="3180" xr:uid="{00000000-0005-0000-0000-0000B7040000}"/>
    <cellStyle name="쉼표 [0] 38 2 2 2" xfId="14291" xr:uid="{00000000-0005-0000-0000-0000B8040000}"/>
    <cellStyle name="쉼표 [0] 38 2 2 3" xfId="11547" xr:uid="{00000000-0005-0000-0000-0000B9040000}"/>
    <cellStyle name="쉼표 [0] 38 2 2 4" xfId="13291" xr:uid="{00000000-0005-0000-0000-0000BA040000}"/>
    <cellStyle name="쉼표 [0] 38 2 2 5" xfId="19232" xr:uid="{00000000-0005-0000-0000-0000BB040000}"/>
    <cellStyle name="쉼표 [0] 38 2 2 6" xfId="15970" xr:uid="{00000000-0005-0000-0000-0000BC040000}"/>
    <cellStyle name="쉼표 [0] 38 2 3" xfId="5039" xr:uid="{00000000-0005-0000-0000-0000BD040000}"/>
    <cellStyle name="쉼표 [0] 38 2 3 2" xfId="17388" xr:uid="{00000000-0005-0000-0000-0000BE040000}"/>
    <cellStyle name="쉼표 [0] 38 2 3 3" xfId="12480" xr:uid="{00000000-0005-0000-0000-0000BF040000}"/>
    <cellStyle name="쉼표 [0] 38 2 3 4" xfId="11101" xr:uid="{00000000-0005-0000-0000-0000C0040000}"/>
    <cellStyle name="쉼표 [0] 38 2 3 5" xfId="13256" xr:uid="{00000000-0005-0000-0000-0000C1040000}"/>
    <cellStyle name="쉼표 [0] 38 2 3 6" xfId="12235" xr:uid="{00000000-0005-0000-0000-0000C2040000}"/>
    <cellStyle name="쉼표 [0] 38 2 4" xfId="6903" xr:uid="{00000000-0005-0000-0000-0000C3040000}"/>
    <cellStyle name="쉼표 [0] 38 2 4 2" xfId="17176" xr:uid="{00000000-0005-0000-0000-0000C4040000}"/>
    <cellStyle name="쉼표 [0] 38 2 4 3" xfId="17567" xr:uid="{00000000-0005-0000-0000-0000C5040000}"/>
    <cellStyle name="쉼표 [0] 38 2 4 4" xfId="10325" xr:uid="{00000000-0005-0000-0000-0000C6040000}"/>
    <cellStyle name="쉼표 [0] 38 2 4 5" xfId="9867" xr:uid="{00000000-0005-0000-0000-0000C7040000}"/>
    <cellStyle name="쉼표 [0] 38 2 4 6" xfId="10522" xr:uid="{00000000-0005-0000-0000-0000C8040000}"/>
    <cellStyle name="쉼표 [0] 38 2 5" xfId="8763" xr:uid="{00000000-0005-0000-0000-0000C9040000}"/>
    <cellStyle name="쉼표 [0] 38 2 5 2" xfId="19251" xr:uid="{00000000-0005-0000-0000-0000CA040000}"/>
    <cellStyle name="쉼표 [0] 38 2 5 3" xfId="16608" xr:uid="{00000000-0005-0000-0000-0000CB040000}"/>
    <cellStyle name="쉼표 [0] 38 2 5 4" xfId="16498" xr:uid="{00000000-0005-0000-0000-0000CC040000}"/>
    <cellStyle name="쉼표 [0] 38 2 5 5" xfId="18745" xr:uid="{00000000-0005-0000-0000-0000CD040000}"/>
    <cellStyle name="쉼표 [0] 38 2 5 6" xfId="17711" xr:uid="{00000000-0005-0000-0000-0000CE040000}"/>
    <cellStyle name="쉼표 [0] 38 2 6" xfId="13579" xr:uid="{00000000-0005-0000-0000-0000CF040000}"/>
    <cellStyle name="쉼표 [0] 38 2 7" xfId="12612" xr:uid="{00000000-0005-0000-0000-0000D0040000}"/>
    <cellStyle name="쉼표 [0] 38 2 8" xfId="14466" xr:uid="{00000000-0005-0000-0000-0000D1040000}"/>
    <cellStyle name="쉼표 [0] 38 2 9" xfId="14302" xr:uid="{00000000-0005-0000-0000-0000D2040000}"/>
    <cellStyle name="쉼표 [0] 38 3" xfId="2687" xr:uid="{00000000-0005-0000-0000-0000D3040000}"/>
    <cellStyle name="쉼표 [0] 38 3 2" xfId="14660" xr:uid="{00000000-0005-0000-0000-0000D4040000}"/>
    <cellStyle name="쉼표 [0] 38 3 3" xfId="9985" xr:uid="{00000000-0005-0000-0000-0000D5040000}"/>
    <cellStyle name="쉼표 [0] 38 3 4" xfId="13006" xr:uid="{00000000-0005-0000-0000-0000D6040000}"/>
    <cellStyle name="쉼표 [0] 38 3 5" xfId="14204" xr:uid="{00000000-0005-0000-0000-0000D7040000}"/>
    <cellStyle name="쉼표 [0] 38 3 6" xfId="13325" xr:uid="{00000000-0005-0000-0000-0000D8040000}"/>
    <cellStyle name="쉼표 [0] 38 4" xfId="4547" xr:uid="{00000000-0005-0000-0000-0000D9040000}"/>
    <cellStyle name="쉼표 [0] 38 4 2" xfId="12757" xr:uid="{00000000-0005-0000-0000-0000DA040000}"/>
    <cellStyle name="쉼표 [0] 38 4 3" xfId="17244" xr:uid="{00000000-0005-0000-0000-0000DB040000}"/>
    <cellStyle name="쉼표 [0] 38 4 4" xfId="18084" xr:uid="{00000000-0005-0000-0000-0000DC040000}"/>
    <cellStyle name="쉼표 [0] 38 4 5" xfId="12176" xr:uid="{00000000-0005-0000-0000-0000DD040000}"/>
    <cellStyle name="쉼표 [0] 38 4 6" xfId="12011" xr:uid="{00000000-0005-0000-0000-0000DE040000}"/>
    <cellStyle name="쉼표 [0] 38 5" xfId="6411" xr:uid="{00000000-0005-0000-0000-0000DF040000}"/>
    <cellStyle name="쉼표 [0] 38 5 2" xfId="12373" xr:uid="{00000000-0005-0000-0000-0000E0040000}"/>
    <cellStyle name="쉼표 [0] 38 5 3" xfId="13830" xr:uid="{00000000-0005-0000-0000-0000E1040000}"/>
    <cellStyle name="쉼표 [0] 38 5 4" xfId="18494" xr:uid="{00000000-0005-0000-0000-0000E2040000}"/>
    <cellStyle name="쉼표 [0] 38 5 5" xfId="10583" xr:uid="{00000000-0005-0000-0000-0000E3040000}"/>
    <cellStyle name="쉼표 [0] 38 5 6" xfId="18814" xr:uid="{00000000-0005-0000-0000-0000E4040000}"/>
    <cellStyle name="쉼표 [0] 38 6" xfId="8271" xr:uid="{00000000-0005-0000-0000-0000E5040000}"/>
    <cellStyle name="쉼표 [0] 38 6 2" xfId="18231" xr:uid="{00000000-0005-0000-0000-0000E6040000}"/>
    <cellStyle name="쉼표 [0] 38 6 3" xfId="13648" xr:uid="{00000000-0005-0000-0000-0000E7040000}"/>
    <cellStyle name="쉼표 [0] 38 6 4" xfId="15799" xr:uid="{00000000-0005-0000-0000-0000E8040000}"/>
    <cellStyle name="쉼표 [0] 38 6 5" xfId="17652" xr:uid="{00000000-0005-0000-0000-0000E9040000}"/>
    <cellStyle name="쉼표 [0] 38 6 6" xfId="17486" xr:uid="{00000000-0005-0000-0000-0000EA040000}"/>
    <cellStyle name="쉼표 [0] 38 7" xfId="17847" xr:uid="{00000000-0005-0000-0000-0000EB040000}"/>
    <cellStyle name="쉼표 [0] 38 8" xfId="10202" xr:uid="{00000000-0005-0000-0000-0000EC040000}"/>
    <cellStyle name="쉼표 [0] 38 9" xfId="13076" xr:uid="{00000000-0005-0000-0000-0000ED040000}"/>
    <cellStyle name="쉼표 [0] 39" xfId="833" xr:uid="{00000000-0005-0000-0000-0000EE040000}"/>
    <cellStyle name="쉼표 [0] 39 10" xfId="14724" xr:uid="{00000000-0005-0000-0000-0000EF040000}"/>
    <cellStyle name="쉼표 [0] 39 11" xfId="15214" xr:uid="{00000000-0005-0000-0000-0000F0040000}"/>
    <cellStyle name="쉼표 [0] 39 12" xfId="15948" xr:uid="{00000000-0005-0000-0000-0000F1040000}"/>
    <cellStyle name="쉼표 [0] 39 2" xfId="1416" xr:uid="{00000000-0005-0000-0000-0000F2040000}"/>
    <cellStyle name="쉼표 [0] 39 2 10" xfId="19134" xr:uid="{00000000-0005-0000-0000-0000F3040000}"/>
    <cellStyle name="쉼표 [0] 39 2 11" xfId="12650" xr:uid="{00000000-0005-0000-0000-0000F4040000}"/>
    <cellStyle name="쉼표 [0] 39 2 2" xfId="3193" xr:uid="{00000000-0005-0000-0000-0000F5040000}"/>
    <cellStyle name="쉼표 [0] 39 2 2 2" xfId="10736" xr:uid="{00000000-0005-0000-0000-0000F6040000}"/>
    <cellStyle name="쉼표 [0] 39 2 2 3" xfId="12529" xr:uid="{00000000-0005-0000-0000-0000F7040000}"/>
    <cellStyle name="쉼표 [0] 39 2 2 4" xfId="12893" xr:uid="{00000000-0005-0000-0000-0000F8040000}"/>
    <cellStyle name="쉼표 [0] 39 2 2 5" xfId="14342" xr:uid="{00000000-0005-0000-0000-0000F9040000}"/>
    <cellStyle name="쉼표 [0] 39 2 2 6" xfId="18564" xr:uid="{00000000-0005-0000-0000-0000FA040000}"/>
    <cellStyle name="쉼표 [0] 39 2 3" xfId="5052" xr:uid="{00000000-0005-0000-0000-0000FB040000}"/>
    <cellStyle name="쉼표 [0] 39 2 3 2" xfId="18380" xr:uid="{00000000-0005-0000-0000-0000FC040000}"/>
    <cellStyle name="쉼표 [0] 39 2 3 3" xfId="11691" xr:uid="{00000000-0005-0000-0000-0000FD040000}"/>
    <cellStyle name="쉼표 [0] 39 2 3 4" xfId="11067" xr:uid="{00000000-0005-0000-0000-0000FE040000}"/>
    <cellStyle name="쉼표 [0] 39 2 3 5" xfId="15530" xr:uid="{00000000-0005-0000-0000-0000FF040000}"/>
    <cellStyle name="쉼표 [0] 39 2 3 6" xfId="18123" xr:uid="{00000000-0005-0000-0000-000000050000}"/>
    <cellStyle name="쉼표 [0] 39 2 4" xfId="6916" xr:uid="{00000000-0005-0000-0000-000001050000}"/>
    <cellStyle name="쉼표 [0] 39 2 4 2" xfId="14037" xr:uid="{00000000-0005-0000-0000-000002050000}"/>
    <cellStyle name="쉼표 [0] 39 2 4 3" xfId="18000" xr:uid="{00000000-0005-0000-0000-000003050000}"/>
    <cellStyle name="쉼표 [0] 39 2 4 4" xfId="18369" xr:uid="{00000000-0005-0000-0000-000004050000}"/>
    <cellStyle name="쉼표 [0] 39 2 4 5" xfId="12052" xr:uid="{00000000-0005-0000-0000-000005050000}"/>
    <cellStyle name="쉼표 [0] 39 2 4 6" xfId="14962" xr:uid="{00000000-0005-0000-0000-000006050000}"/>
    <cellStyle name="쉼표 [0] 39 2 5" xfId="8776" xr:uid="{00000000-0005-0000-0000-000007050000}"/>
    <cellStyle name="쉼표 [0] 39 2 5 2" xfId="16093" xr:uid="{00000000-0005-0000-0000-000008050000}"/>
    <cellStyle name="쉼표 [0] 39 2 5 3" xfId="9808" xr:uid="{00000000-0005-0000-0000-000009050000}"/>
    <cellStyle name="쉼표 [0] 39 2 5 4" xfId="16468" xr:uid="{00000000-0005-0000-0000-00000A050000}"/>
    <cellStyle name="쉼표 [0] 39 2 5 5" xfId="19201" xr:uid="{00000000-0005-0000-0000-00000B050000}"/>
    <cellStyle name="쉼표 [0] 39 2 5 6" xfId="15838" xr:uid="{00000000-0005-0000-0000-00000C050000}"/>
    <cellStyle name="쉼표 [0] 39 2 6" xfId="10414" xr:uid="{00000000-0005-0000-0000-00000D050000}"/>
    <cellStyle name="쉼표 [0] 39 2 7" xfId="15716" xr:uid="{00000000-0005-0000-0000-00000E050000}"/>
    <cellStyle name="쉼표 [0] 39 2 8" xfId="16083" xr:uid="{00000000-0005-0000-0000-00000F050000}"/>
    <cellStyle name="쉼표 [0] 39 2 9" xfId="17525" xr:uid="{00000000-0005-0000-0000-000010050000}"/>
    <cellStyle name="쉼표 [0] 39 3" xfId="2700" xr:uid="{00000000-0005-0000-0000-000011050000}"/>
    <cellStyle name="쉼표 [0] 39 3 2" xfId="11442" xr:uid="{00000000-0005-0000-0000-000012050000}"/>
    <cellStyle name="쉼표 [0] 39 3 3" xfId="11202" xr:uid="{00000000-0005-0000-0000-000013050000}"/>
    <cellStyle name="쉼표 [0] 39 3 4" xfId="11746" xr:uid="{00000000-0005-0000-0000-000014050000}"/>
    <cellStyle name="쉼표 [0] 39 3 5" xfId="12351" xr:uid="{00000000-0005-0000-0000-000015050000}"/>
    <cellStyle name="쉼표 [0] 39 3 6" xfId="13794" xr:uid="{00000000-0005-0000-0000-000016050000}"/>
    <cellStyle name="쉼표 [0] 39 4" xfId="4560" xr:uid="{00000000-0005-0000-0000-000017050000}"/>
    <cellStyle name="쉼표 [0] 39 4 2" xfId="10960" xr:uid="{00000000-0005-0000-0000-000018050000}"/>
    <cellStyle name="쉼표 [0] 39 4 3" xfId="14554" xr:uid="{00000000-0005-0000-0000-000019050000}"/>
    <cellStyle name="쉼표 [0] 39 4 4" xfId="10266" xr:uid="{00000000-0005-0000-0000-00001A050000}"/>
    <cellStyle name="쉼표 [0] 39 4 5" xfId="12460" xr:uid="{00000000-0005-0000-0000-00001B050000}"/>
    <cellStyle name="쉼표 [0] 39 4 6" xfId="12571" xr:uid="{00000000-0005-0000-0000-00001C050000}"/>
    <cellStyle name="쉼표 [0] 39 5" xfId="6424" xr:uid="{00000000-0005-0000-0000-00001D050000}"/>
    <cellStyle name="쉼표 [0] 39 5 2" xfId="15027" xr:uid="{00000000-0005-0000-0000-00001E050000}"/>
    <cellStyle name="쉼표 [0] 39 5 3" xfId="16614" xr:uid="{00000000-0005-0000-0000-00001F050000}"/>
    <cellStyle name="쉼표 [0] 39 5 4" xfId="17156" xr:uid="{00000000-0005-0000-0000-000020050000}"/>
    <cellStyle name="쉼표 [0] 39 5 5" xfId="17825" xr:uid="{00000000-0005-0000-0000-000021050000}"/>
    <cellStyle name="쉼표 [0] 39 5 6" xfId="10028" xr:uid="{00000000-0005-0000-0000-000022050000}"/>
    <cellStyle name="쉼표 [0] 39 6" xfId="8284" xr:uid="{00000000-0005-0000-0000-000023050000}"/>
    <cellStyle name="쉼표 [0] 39 6 2" xfId="16359" xr:uid="{00000000-0005-0000-0000-000024050000}"/>
    <cellStyle name="쉼표 [0] 39 6 3" xfId="12265" xr:uid="{00000000-0005-0000-0000-000025050000}"/>
    <cellStyle name="쉼표 [0] 39 6 4" xfId="14406" xr:uid="{00000000-0005-0000-0000-000026050000}"/>
    <cellStyle name="쉼표 [0] 39 6 5" xfId="14763" xr:uid="{00000000-0005-0000-0000-000027050000}"/>
    <cellStyle name="쉼표 [0] 39 6 6" xfId="16226" xr:uid="{00000000-0005-0000-0000-000028050000}"/>
    <cellStyle name="쉼표 [0] 39 7" xfId="11506" xr:uid="{00000000-0005-0000-0000-000029050000}"/>
    <cellStyle name="쉼표 [0] 39 8" xfId="11272" xr:uid="{00000000-0005-0000-0000-00002A050000}"/>
    <cellStyle name="쉼표 [0] 39 9" xfId="13558" xr:uid="{00000000-0005-0000-0000-00002B050000}"/>
    <cellStyle name="쉼표 [0] 4" xfId="150" xr:uid="{00000000-0005-0000-0000-00002C050000}"/>
    <cellStyle name="쉼표 [0] 4 2" xfId="1015" xr:uid="{00000000-0005-0000-0000-00002D050000}"/>
    <cellStyle name="쉼표 [0] 40" xfId="846" xr:uid="{00000000-0005-0000-0000-00002E050000}"/>
    <cellStyle name="쉼표 [0] 40 10" xfId="12874" xr:uid="{00000000-0005-0000-0000-00002F050000}"/>
    <cellStyle name="쉼표 [0] 40 11" xfId="16139" xr:uid="{00000000-0005-0000-0000-000030050000}"/>
    <cellStyle name="쉼표 [0] 40 12" xfId="14065" xr:uid="{00000000-0005-0000-0000-000031050000}"/>
    <cellStyle name="쉼표 [0] 40 2" xfId="1429" xr:uid="{00000000-0005-0000-0000-000032050000}"/>
    <cellStyle name="쉼표 [0] 40 2 10" xfId="17741" xr:uid="{00000000-0005-0000-0000-000033050000}"/>
    <cellStyle name="쉼표 [0] 40 2 11" xfId="15110" xr:uid="{00000000-0005-0000-0000-000034050000}"/>
    <cellStyle name="쉼표 [0] 40 2 2" xfId="3206" xr:uid="{00000000-0005-0000-0000-000035050000}"/>
    <cellStyle name="쉼표 [0] 40 2 2 2" xfId="12942" xr:uid="{00000000-0005-0000-0000-000036050000}"/>
    <cellStyle name="쉼표 [0] 40 2 2 3" xfId="16117" xr:uid="{00000000-0005-0000-0000-000037050000}"/>
    <cellStyle name="쉼표 [0] 40 2 2 4" xfId="16932" xr:uid="{00000000-0005-0000-0000-000038050000}"/>
    <cellStyle name="쉼표 [0] 40 2 2 5" xfId="17933" xr:uid="{00000000-0005-0000-0000-000039050000}"/>
    <cellStyle name="쉼표 [0] 40 2 2 6" xfId="18752" xr:uid="{00000000-0005-0000-0000-00003A050000}"/>
    <cellStyle name="쉼표 [0] 40 2 3" xfId="5065" xr:uid="{00000000-0005-0000-0000-00003B050000}"/>
    <cellStyle name="쉼표 [0] 40 2 3 2" xfId="11201" xr:uid="{00000000-0005-0000-0000-00003C050000}"/>
    <cellStyle name="쉼표 [0] 40 2 3 3" xfId="11561" xr:uid="{00000000-0005-0000-0000-00003D050000}"/>
    <cellStyle name="쉼표 [0] 40 2 3 4" xfId="13305" xr:uid="{00000000-0005-0000-0000-00003E050000}"/>
    <cellStyle name="쉼표 [0] 40 2 3 5" xfId="12118" xr:uid="{00000000-0005-0000-0000-00003F050000}"/>
    <cellStyle name="쉼표 [0] 40 2 3 6" xfId="11245" xr:uid="{00000000-0005-0000-0000-000040050000}"/>
    <cellStyle name="쉼표 [0] 40 2 4" xfId="6929" xr:uid="{00000000-0005-0000-0000-000041050000}"/>
    <cellStyle name="쉼표 [0] 40 2 4 2" xfId="13932" xr:uid="{00000000-0005-0000-0000-000042050000}"/>
    <cellStyle name="쉼표 [0] 40 2 4 3" xfId="16917" xr:uid="{00000000-0005-0000-0000-000043050000}"/>
    <cellStyle name="쉼표 [0] 40 2 4 4" xfId="16681" xr:uid="{00000000-0005-0000-0000-000044050000}"/>
    <cellStyle name="쉼표 [0] 40 2 4 5" xfId="19046" xr:uid="{00000000-0005-0000-0000-000045050000}"/>
    <cellStyle name="쉼표 [0] 40 2 4 6" xfId="18347" xr:uid="{00000000-0005-0000-0000-000046050000}"/>
    <cellStyle name="쉼표 [0] 40 2 5" xfId="8789" xr:uid="{00000000-0005-0000-0000-000047050000}"/>
    <cellStyle name="쉼표 [0] 40 2 5 2" xfId="13844" xr:uid="{00000000-0005-0000-0000-000048050000}"/>
    <cellStyle name="쉼표 [0] 40 2 5 3" xfId="10443" xr:uid="{00000000-0005-0000-0000-000049050000}"/>
    <cellStyle name="쉼표 [0] 40 2 5 4" xfId="12787" xr:uid="{00000000-0005-0000-0000-00004A050000}"/>
    <cellStyle name="쉼표 [0] 40 2 5 5" xfId="17590" xr:uid="{00000000-0005-0000-0000-00004B050000}"/>
    <cellStyle name="쉼표 [0] 40 2 5 6" xfId="16655" xr:uid="{00000000-0005-0000-0000-00004C050000}"/>
    <cellStyle name="쉼표 [0] 40 2 6" xfId="10308" xr:uid="{00000000-0005-0000-0000-00004D050000}"/>
    <cellStyle name="쉼표 [0] 40 2 7" xfId="13317" xr:uid="{00000000-0005-0000-0000-00004E050000}"/>
    <cellStyle name="쉼표 [0] 40 2 8" xfId="13082" xr:uid="{00000000-0005-0000-0000-00004F050000}"/>
    <cellStyle name="쉼표 [0] 40 2 9" xfId="13627" xr:uid="{00000000-0005-0000-0000-000050050000}"/>
    <cellStyle name="쉼표 [0] 40 3" xfId="2713" xr:uid="{00000000-0005-0000-0000-000051050000}"/>
    <cellStyle name="쉼표 [0] 40 3 2" xfId="16061" xr:uid="{00000000-0005-0000-0000-000052050000}"/>
    <cellStyle name="쉼표 [0] 40 3 3" xfId="10217" xr:uid="{00000000-0005-0000-0000-000053050000}"/>
    <cellStyle name="쉼표 [0] 40 3 4" xfId="14583" xr:uid="{00000000-0005-0000-0000-000054050000}"/>
    <cellStyle name="쉼표 [0] 40 3 5" xfId="18260" xr:uid="{00000000-0005-0000-0000-000055050000}"/>
    <cellStyle name="쉼표 [0] 40 3 6" xfId="10894" xr:uid="{00000000-0005-0000-0000-000056050000}"/>
    <cellStyle name="쉼표 [0] 40 4" xfId="4573" xr:uid="{00000000-0005-0000-0000-000057050000}"/>
    <cellStyle name="쉼표 [0] 40 4 2" xfId="9931" xr:uid="{00000000-0005-0000-0000-000058050000}"/>
    <cellStyle name="쉼표 [0] 40 4 3" xfId="12629" xr:uid="{00000000-0005-0000-0000-000059050000}"/>
    <cellStyle name="쉼표 [0] 40 4 4" xfId="15164" xr:uid="{00000000-0005-0000-0000-00005A050000}"/>
    <cellStyle name="쉼표 [0] 40 4 5" xfId="16749" xr:uid="{00000000-0005-0000-0000-00005B050000}"/>
    <cellStyle name="쉼표 [0] 40 4 6" xfId="17290" xr:uid="{00000000-0005-0000-0000-00005C050000}"/>
    <cellStyle name="쉼표 [0] 40 5" xfId="6437" xr:uid="{00000000-0005-0000-0000-00005D050000}"/>
    <cellStyle name="쉼표 [0] 40 5 2" xfId="10612" xr:uid="{00000000-0005-0000-0000-00005E050000}"/>
    <cellStyle name="쉼표 [0] 40 5 3" xfId="12539" xr:uid="{00000000-0005-0000-0000-00005F050000}"/>
    <cellStyle name="쉼표 [0] 40 5 4" xfId="10121" xr:uid="{00000000-0005-0000-0000-000060050000}"/>
    <cellStyle name="쉼표 [0] 40 5 5" xfId="14150" xr:uid="{00000000-0005-0000-0000-000061050000}"/>
    <cellStyle name="쉼표 [0] 40 5 6" xfId="14468" xr:uid="{00000000-0005-0000-0000-000062050000}"/>
    <cellStyle name="쉼표 [0] 40 6" xfId="8297" xr:uid="{00000000-0005-0000-0000-000063050000}"/>
    <cellStyle name="쉼표 [0] 40 6 2" xfId="13083" xr:uid="{00000000-0005-0000-0000-000064050000}"/>
    <cellStyle name="쉼표 [0] 40 6 3" xfId="16287" xr:uid="{00000000-0005-0000-0000-000065050000}"/>
    <cellStyle name="쉼표 [0] 40 6 4" xfId="18833" xr:uid="{00000000-0005-0000-0000-000066050000}"/>
    <cellStyle name="쉼표 [0] 40 6 5" xfId="9863" xr:uid="{00000000-0005-0000-0000-000067050000}"/>
    <cellStyle name="쉼표 [0] 40 6 6" xfId="11951" xr:uid="{00000000-0005-0000-0000-000068050000}"/>
    <cellStyle name="쉼표 [0] 40 7" xfId="12935" xr:uid="{00000000-0005-0000-0000-000069050000}"/>
    <cellStyle name="쉼표 [0] 40 8" xfId="16196" xr:uid="{00000000-0005-0000-0000-00006A050000}"/>
    <cellStyle name="쉼표 [0] 40 9" xfId="17755" xr:uid="{00000000-0005-0000-0000-00006B050000}"/>
    <cellStyle name="쉼표 [0] 41" xfId="859" xr:uid="{00000000-0005-0000-0000-00006C050000}"/>
    <cellStyle name="쉼표 [0] 41 10" xfId="11084" xr:uid="{00000000-0005-0000-0000-00006D050000}"/>
    <cellStyle name="쉼표 [0] 41 11" xfId="18122" xr:uid="{00000000-0005-0000-0000-00006E050000}"/>
    <cellStyle name="쉼표 [0] 41 12" xfId="16750" xr:uid="{00000000-0005-0000-0000-00006F050000}"/>
    <cellStyle name="쉼표 [0] 41 2" xfId="1442" xr:uid="{00000000-0005-0000-0000-000070050000}"/>
    <cellStyle name="쉼표 [0] 41 2 10" xfId="12171" xr:uid="{00000000-0005-0000-0000-000071050000}"/>
    <cellStyle name="쉼표 [0] 41 2 11" xfId="13413" xr:uid="{00000000-0005-0000-0000-000072050000}"/>
    <cellStyle name="쉼표 [0] 41 2 2" xfId="3219" xr:uid="{00000000-0005-0000-0000-000073050000}"/>
    <cellStyle name="쉼표 [0] 41 2 2 2" xfId="13176" xr:uid="{00000000-0005-0000-0000-000074050000}"/>
    <cellStyle name="쉼표 [0] 41 2 2 3" xfId="15537" xr:uid="{00000000-0005-0000-0000-000075050000}"/>
    <cellStyle name="쉼표 [0] 41 2 2 4" xfId="17926" xr:uid="{00000000-0005-0000-0000-000076050000}"/>
    <cellStyle name="쉼표 [0] 41 2 2 5" xfId="12080" xr:uid="{00000000-0005-0000-0000-000077050000}"/>
    <cellStyle name="쉼표 [0] 41 2 2 6" xfId="11061" xr:uid="{00000000-0005-0000-0000-000078050000}"/>
    <cellStyle name="쉼표 [0] 41 2 3" xfId="5078" xr:uid="{00000000-0005-0000-0000-000079050000}"/>
    <cellStyle name="쉼표 [0] 41 2 3 2" xfId="14655" xr:uid="{00000000-0005-0000-0000-00007A050000}"/>
    <cellStyle name="쉼표 [0] 41 2 3 3" xfId="14014" xr:uid="{00000000-0005-0000-0000-00007B050000}"/>
    <cellStyle name="쉼표 [0] 41 2 3 4" xfId="11407" xr:uid="{00000000-0005-0000-0000-00007C050000}"/>
    <cellStyle name="쉼표 [0] 41 2 3 5" xfId="15830" xr:uid="{00000000-0005-0000-0000-00007D050000}"/>
    <cellStyle name="쉼표 [0] 41 2 3 6" xfId="17082" xr:uid="{00000000-0005-0000-0000-00007E050000}"/>
    <cellStyle name="쉼표 [0] 41 2 4" xfId="6942" xr:uid="{00000000-0005-0000-0000-00007F050000}"/>
    <cellStyle name="쉼표 [0] 41 2 4 2" xfId="16840" xr:uid="{00000000-0005-0000-0000-000080050000}"/>
    <cellStyle name="쉼표 [0] 41 2 4 3" xfId="19207" xr:uid="{00000000-0005-0000-0000-000081050000}"/>
    <cellStyle name="쉼표 [0] 41 2 4 4" xfId="18410" xr:uid="{00000000-0005-0000-0000-000082050000}"/>
    <cellStyle name="쉼표 [0] 41 2 4 5" xfId="15738" xr:uid="{00000000-0005-0000-0000-000083050000}"/>
    <cellStyle name="쉼표 [0] 41 2 4 6" xfId="14632" xr:uid="{00000000-0005-0000-0000-000084050000}"/>
    <cellStyle name="쉼표 [0] 41 2 5" xfId="8802" xr:uid="{00000000-0005-0000-0000-000085050000}"/>
    <cellStyle name="쉼표 [0] 41 2 5 2" xfId="18312" xr:uid="{00000000-0005-0000-0000-000086050000}"/>
    <cellStyle name="쉼표 [0] 41 2 5 3" xfId="17666" xr:uid="{00000000-0005-0000-0000-000087050000}"/>
    <cellStyle name="쉼표 [0] 41 2 5 4" xfId="14995" xr:uid="{00000000-0005-0000-0000-000088050000}"/>
    <cellStyle name="쉼표 [0] 41 2 5 5" xfId="10383" xr:uid="{00000000-0005-0000-0000-000089050000}"/>
    <cellStyle name="쉼표 [0] 41 2 5 6" xfId="15284" xr:uid="{00000000-0005-0000-0000-00008A050000}"/>
    <cellStyle name="쉼표 [0] 41 2 6" xfId="11498" xr:uid="{00000000-0005-0000-0000-00008B050000}"/>
    <cellStyle name="쉼표 [0] 41 2 7" xfId="19248" xr:uid="{00000000-0005-0000-0000-00008C050000}"/>
    <cellStyle name="쉼표 [0] 41 2 8" xfId="12989" xr:uid="{00000000-0005-0000-0000-00008D050000}"/>
    <cellStyle name="쉼표 [0] 41 2 9" xfId="17564" xr:uid="{00000000-0005-0000-0000-00008E050000}"/>
    <cellStyle name="쉼표 [0] 41 3" xfId="2726" xr:uid="{00000000-0005-0000-0000-00008F050000}"/>
    <cellStyle name="쉼표 [0] 41 3 2" xfId="18289" xr:uid="{00000000-0005-0000-0000-000090050000}"/>
    <cellStyle name="쉼표 [0] 41 3 3" xfId="14200" xr:uid="{00000000-0005-0000-0000-000091050000}"/>
    <cellStyle name="쉼표 [0] 41 3 4" xfId="10403" xr:uid="{00000000-0005-0000-0000-000092050000}"/>
    <cellStyle name="쉼표 [0] 41 3 5" xfId="16841" xr:uid="{00000000-0005-0000-0000-000093050000}"/>
    <cellStyle name="쉼표 [0] 41 3 6" xfId="10965" xr:uid="{00000000-0005-0000-0000-000094050000}"/>
    <cellStyle name="쉼표 [0] 41 4" xfId="4586" xr:uid="{00000000-0005-0000-0000-000095050000}"/>
    <cellStyle name="쉼표 [0] 41 4 2" xfId="18952" xr:uid="{00000000-0005-0000-0000-000096050000}"/>
    <cellStyle name="쉼표 [0] 41 4 3" xfId="15087" xr:uid="{00000000-0005-0000-0000-000097050000}"/>
    <cellStyle name="쉼표 [0] 41 4 4" xfId="9920" xr:uid="{00000000-0005-0000-0000-000098050000}"/>
    <cellStyle name="쉼표 [0] 41 4 5" xfId="16659" xr:uid="{00000000-0005-0000-0000-000099050000}"/>
    <cellStyle name="쉼표 [0] 41 4 6" xfId="10867" xr:uid="{00000000-0005-0000-0000-00009A050000}"/>
    <cellStyle name="쉼표 [0] 41 5" xfId="6450" xr:uid="{00000000-0005-0000-0000-00009B050000}"/>
    <cellStyle name="쉼표 [0] 41 5 2" xfId="14177" xr:uid="{00000000-0005-0000-0000-00009C050000}"/>
    <cellStyle name="쉼표 [0] 41 5 3" xfId="17855" xr:uid="{00000000-0005-0000-0000-00009D050000}"/>
    <cellStyle name="쉼표 [0] 41 5 4" xfId="12725" xr:uid="{00000000-0005-0000-0000-00009E050000}"/>
    <cellStyle name="쉼표 [0] 41 5 5" xfId="11499" xr:uid="{00000000-0005-0000-0000-00009F050000}"/>
    <cellStyle name="쉼표 [0] 41 5 6" xfId="14537" xr:uid="{00000000-0005-0000-0000-0000A0050000}"/>
    <cellStyle name="쉼표 [0] 41 6" xfId="8310" xr:uid="{00000000-0005-0000-0000-0000A1050000}"/>
    <cellStyle name="쉼표 [0] 41 6 2" xfId="13532" xr:uid="{00000000-0005-0000-0000-0000A2050000}"/>
    <cellStyle name="쉼표 [0] 41 6 3" xfId="16937" xr:uid="{00000000-0005-0000-0000-0000A3050000}"/>
    <cellStyle name="쉼표 [0] 41 6 4" xfId="17948" xr:uid="{00000000-0005-0000-0000-0000A4050000}"/>
    <cellStyle name="쉼표 [0] 41 6 5" xfId="9973" xr:uid="{00000000-0005-0000-0000-0000A5050000}"/>
    <cellStyle name="쉼표 [0] 41 6 6" xfId="14440" xr:uid="{00000000-0005-0000-0000-0000A6050000}"/>
    <cellStyle name="쉼표 [0] 41 7" xfId="17832" xr:uid="{00000000-0005-0000-0000-0000A7050000}"/>
    <cellStyle name="쉼표 [0] 41 8" xfId="11160" xr:uid="{00000000-0005-0000-0000-0000A8050000}"/>
    <cellStyle name="쉼표 [0] 41 9" xfId="16384" xr:uid="{00000000-0005-0000-0000-0000A9050000}"/>
    <cellStyle name="쉼표 [0] 42" xfId="872" xr:uid="{00000000-0005-0000-0000-0000AA050000}"/>
    <cellStyle name="쉼표 [0] 42 10" xfId="15088" xr:uid="{00000000-0005-0000-0000-0000AB050000}"/>
    <cellStyle name="쉼표 [0] 42 11" xfId="18193" xr:uid="{00000000-0005-0000-0000-0000AC050000}"/>
    <cellStyle name="쉼표 [0] 42 12" xfId="17198" xr:uid="{00000000-0005-0000-0000-0000AD050000}"/>
    <cellStyle name="쉼표 [0] 42 2" xfId="1455" xr:uid="{00000000-0005-0000-0000-0000AE050000}"/>
    <cellStyle name="쉼표 [0] 42 2 10" xfId="11593" xr:uid="{00000000-0005-0000-0000-0000AF050000}"/>
    <cellStyle name="쉼표 [0] 42 2 11" xfId="13837" xr:uid="{00000000-0005-0000-0000-0000B0050000}"/>
    <cellStyle name="쉼표 [0] 42 2 2" xfId="3232" xr:uid="{00000000-0005-0000-0000-0000B1050000}"/>
    <cellStyle name="쉼표 [0] 42 2 2 2" xfId="13087" xr:uid="{00000000-0005-0000-0000-0000B2050000}"/>
    <cellStyle name="쉼표 [0] 42 2 2 3" xfId="18093" xr:uid="{00000000-0005-0000-0000-0000B3050000}"/>
    <cellStyle name="쉼표 [0] 42 2 2 4" xfId="11138" xr:uid="{00000000-0005-0000-0000-0000B4050000}"/>
    <cellStyle name="쉼표 [0] 42 2 2 5" xfId="14733" xr:uid="{00000000-0005-0000-0000-0000B5050000}"/>
    <cellStyle name="쉼표 [0] 42 2 2 6" xfId="15124" xr:uid="{00000000-0005-0000-0000-0000B6050000}"/>
    <cellStyle name="쉼표 [0] 42 2 3" xfId="5091" xr:uid="{00000000-0005-0000-0000-0000B7050000}"/>
    <cellStyle name="쉼표 [0] 42 2 3 2" xfId="11215" xr:uid="{00000000-0005-0000-0000-0000B8050000}"/>
    <cellStyle name="쉼표 [0] 42 2 3 3" xfId="14761" xr:uid="{00000000-0005-0000-0000-0000B9050000}"/>
    <cellStyle name="쉼표 [0] 42 2 3 4" xfId="16945" xr:uid="{00000000-0005-0000-0000-0000BA050000}"/>
    <cellStyle name="쉼표 [0] 42 2 3 5" xfId="16585" xr:uid="{00000000-0005-0000-0000-0000BB050000}"/>
    <cellStyle name="쉼표 [0] 42 2 3 6" xfId="18766" xr:uid="{00000000-0005-0000-0000-0000BC050000}"/>
    <cellStyle name="쉼표 [0] 42 2 4" xfId="6955" xr:uid="{00000000-0005-0000-0000-0000BD050000}"/>
    <cellStyle name="쉼표 [0] 42 2 4 2" xfId="18404" xr:uid="{00000000-0005-0000-0000-0000BE050000}"/>
    <cellStyle name="쉼표 [0] 42 2 4 3" xfId="11211" xr:uid="{00000000-0005-0000-0000-0000BF050000}"/>
    <cellStyle name="쉼표 [0] 42 2 4 4" xfId="12952" xr:uid="{00000000-0005-0000-0000-0000C0050000}"/>
    <cellStyle name="쉼표 [0] 42 2 4 5" xfId="12267" xr:uid="{00000000-0005-0000-0000-0000C1050000}"/>
    <cellStyle name="쉼표 [0] 42 2 4 6" xfId="18758" xr:uid="{00000000-0005-0000-0000-0000C2050000}"/>
    <cellStyle name="쉼표 [0] 42 2 5" xfId="8815" xr:uid="{00000000-0005-0000-0000-0000C3050000}"/>
    <cellStyle name="쉼표 [0] 42 2 5 2" xfId="14082" xr:uid="{00000000-0005-0000-0000-0000C4050000}"/>
    <cellStyle name="쉼표 [0] 42 2 5 3" xfId="10047" xr:uid="{00000000-0005-0000-0000-0000C5050000}"/>
    <cellStyle name="쉼표 [0] 42 2 5 4" xfId="15184" xr:uid="{00000000-0005-0000-0000-0000C6050000}"/>
    <cellStyle name="쉼표 [0] 42 2 5 5" xfId="17489" xr:uid="{00000000-0005-0000-0000-0000C7050000}"/>
    <cellStyle name="쉼표 [0] 42 2 5 6" xfId="16754" xr:uid="{00000000-0005-0000-0000-0000C8050000}"/>
    <cellStyle name="쉼표 [0] 42 2 6" xfId="13985" xr:uid="{00000000-0005-0000-0000-0000C9050000}"/>
    <cellStyle name="쉼표 [0] 42 2 7" xfId="14710" xr:uid="{00000000-0005-0000-0000-0000CA050000}"/>
    <cellStyle name="쉼표 [0] 42 2 8" xfId="18509" xr:uid="{00000000-0005-0000-0000-0000CB050000}"/>
    <cellStyle name="쉼표 [0] 42 2 9" xfId="15928" xr:uid="{00000000-0005-0000-0000-0000CC050000}"/>
    <cellStyle name="쉼표 [0] 42 3" xfId="2739" xr:uid="{00000000-0005-0000-0000-0000CD050000}"/>
    <cellStyle name="쉼표 [0] 42 3 2" xfId="11594" xr:uid="{00000000-0005-0000-0000-0000CE050000}"/>
    <cellStyle name="쉼표 [0] 42 3 3" xfId="17736" xr:uid="{00000000-0005-0000-0000-0000CF050000}"/>
    <cellStyle name="쉼표 [0] 42 3 4" xfId="13629" xr:uid="{00000000-0005-0000-0000-0000D0050000}"/>
    <cellStyle name="쉼표 [0] 42 3 5" xfId="18853" xr:uid="{00000000-0005-0000-0000-0000D1050000}"/>
    <cellStyle name="쉼표 [0] 42 3 6" xfId="10791" xr:uid="{00000000-0005-0000-0000-0000D2050000}"/>
    <cellStyle name="쉼표 [0] 42 4" xfId="4599" xr:uid="{00000000-0005-0000-0000-0000D3050000}"/>
    <cellStyle name="쉼표 [0] 42 4 2" xfId="11411" xr:uid="{00000000-0005-0000-0000-0000D4050000}"/>
    <cellStyle name="쉼표 [0] 42 4 3" xfId="17638" xr:uid="{00000000-0005-0000-0000-0000D5050000}"/>
    <cellStyle name="쉼표 [0] 42 4 4" xfId="10127" xr:uid="{00000000-0005-0000-0000-0000D6050000}"/>
    <cellStyle name="쉼표 [0] 42 4 5" xfId="13091" xr:uid="{00000000-0005-0000-0000-0000D7050000}"/>
    <cellStyle name="쉼표 [0] 42 4 6" xfId="17754" xr:uid="{00000000-0005-0000-0000-0000D8050000}"/>
    <cellStyle name="쉼표 [0] 42 5" xfId="6463" xr:uid="{00000000-0005-0000-0000-0000D9050000}"/>
    <cellStyle name="쉼표 [0] 42 5 2" xfId="13364" xr:uid="{00000000-0005-0000-0000-0000DA050000}"/>
    <cellStyle name="쉼표 [0] 42 5 3" xfId="10473" xr:uid="{00000000-0005-0000-0000-0000DB050000}"/>
    <cellStyle name="쉼표 [0] 42 5 4" xfId="15474" xr:uid="{00000000-0005-0000-0000-0000DC050000}"/>
    <cellStyle name="쉼표 [0] 42 5 5" xfId="18670" xr:uid="{00000000-0005-0000-0000-0000DD050000}"/>
    <cellStyle name="쉼표 [0] 42 5 6" xfId="12544" xr:uid="{00000000-0005-0000-0000-0000DE050000}"/>
    <cellStyle name="쉼표 [0] 42 6" xfId="8323" xr:uid="{00000000-0005-0000-0000-0000DF050000}"/>
    <cellStyle name="쉼표 [0] 42 6 2" xfId="13181" xr:uid="{00000000-0005-0000-0000-0000E0050000}"/>
    <cellStyle name="쉼표 [0] 42 6 3" xfId="10374" xr:uid="{00000000-0005-0000-0000-0000E1050000}"/>
    <cellStyle name="쉼표 [0] 42 6 4" xfId="12904" xr:uid="{00000000-0005-0000-0000-0000E2050000}"/>
    <cellStyle name="쉼표 [0] 42 6 5" xfId="14935" xr:uid="{00000000-0005-0000-0000-0000E3050000}"/>
    <cellStyle name="쉼표 [0] 42 6 6" xfId="10493" xr:uid="{00000000-0005-0000-0000-0000E4050000}"/>
    <cellStyle name="쉼표 [0] 42 7" xfId="15213" xr:uid="{00000000-0005-0000-0000-0000E5050000}"/>
    <cellStyle name="쉼표 [0] 42 8" xfId="11053" xr:uid="{00000000-0005-0000-0000-0000E6050000}"/>
    <cellStyle name="쉼표 [0] 42 9" xfId="17319" xr:uid="{00000000-0005-0000-0000-0000E7050000}"/>
    <cellStyle name="쉼표 [0] 43" xfId="885" xr:uid="{00000000-0005-0000-0000-0000E8050000}"/>
    <cellStyle name="쉼표 [0] 43 10" xfId="11521" xr:uid="{00000000-0005-0000-0000-0000E9050000}"/>
    <cellStyle name="쉼표 [0] 43 11" xfId="14374" xr:uid="{00000000-0005-0000-0000-0000EA050000}"/>
    <cellStyle name="쉼표 [0] 43 12" xfId="13205" xr:uid="{00000000-0005-0000-0000-0000EB050000}"/>
    <cellStyle name="쉼표 [0] 43 2" xfId="1468" xr:uid="{00000000-0005-0000-0000-0000EC050000}"/>
    <cellStyle name="쉼표 [0] 43 2 10" xfId="10956" xr:uid="{00000000-0005-0000-0000-0000ED050000}"/>
    <cellStyle name="쉼표 [0] 43 2 11" xfId="14736" xr:uid="{00000000-0005-0000-0000-0000EE050000}"/>
    <cellStyle name="쉼표 [0] 43 2 2" xfId="3245" xr:uid="{00000000-0005-0000-0000-0000EF050000}"/>
    <cellStyle name="쉼표 [0] 43 2 2 2" xfId="16785" xr:uid="{00000000-0005-0000-0000-0000F0050000}"/>
    <cellStyle name="쉼표 [0] 43 2 2 3" xfId="14771" xr:uid="{00000000-0005-0000-0000-0000F1050000}"/>
    <cellStyle name="쉼표 [0] 43 2 2 4" xfId="16595" xr:uid="{00000000-0005-0000-0000-0000F2050000}"/>
    <cellStyle name="쉼표 [0] 43 2 2 5" xfId="18413" xr:uid="{00000000-0005-0000-0000-0000F3050000}"/>
    <cellStyle name="쉼표 [0] 43 2 2 6" xfId="11575" xr:uid="{00000000-0005-0000-0000-0000F4050000}"/>
    <cellStyle name="쉼표 [0] 43 2 3" xfId="5104" xr:uid="{00000000-0005-0000-0000-0000F5050000}"/>
    <cellStyle name="쉼표 [0] 43 2 3 2" xfId="13318" xr:uid="{00000000-0005-0000-0000-0000F6050000}"/>
    <cellStyle name="쉼표 [0] 43 2 3 3" xfId="15138" xr:uid="{00000000-0005-0000-0000-0000F7050000}"/>
    <cellStyle name="쉼표 [0] 43 2 3 4" xfId="16959" xr:uid="{00000000-0005-0000-0000-0000F8050000}"/>
    <cellStyle name="쉼표 [0] 43 2 3 5" xfId="12955" xr:uid="{00000000-0005-0000-0000-0000F9050000}"/>
    <cellStyle name="쉼표 [0] 43 2 3 6" xfId="18780" xr:uid="{00000000-0005-0000-0000-0000FA050000}"/>
    <cellStyle name="쉼표 [0] 43 2 4" xfId="6968" xr:uid="{00000000-0005-0000-0000-0000FB050000}"/>
    <cellStyle name="쉼표 [0] 43 2 4 2" xfId="14775" xr:uid="{00000000-0005-0000-0000-0000FC050000}"/>
    <cellStyle name="쉼표 [0] 43 2 4 3" xfId="11588" xr:uid="{00000000-0005-0000-0000-0000FD050000}"/>
    <cellStyle name="쉼표 [0] 43 2 4 4" xfId="16599" xr:uid="{00000000-0005-0000-0000-0000FE050000}"/>
    <cellStyle name="쉼표 [0] 43 2 4 5" xfId="13332" xr:uid="{00000000-0005-0000-0000-0000FF050000}"/>
    <cellStyle name="쉼표 [0] 43 2 4 6" xfId="18417" xr:uid="{00000000-0005-0000-0000-000000060000}"/>
    <cellStyle name="쉼표 [0] 43 2 5" xfId="8828" xr:uid="{00000000-0005-0000-0000-000001060000}"/>
    <cellStyle name="쉼표 [0] 43 2 5 2" xfId="15151" xr:uid="{00000000-0005-0000-0000-000002060000}"/>
    <cellStyle name="쉼표 [0] 43 2 5 3" xfId="16973" xr:uid="{00000000-0005-0000-0000-000003060000}"/>
    <cellStyle name="쉼표 [0] 43 2 5 4" xfId="18794" xr:uid="{00000000-0005-0000-0000-000004060000}"/>
    <cellStyle name="쉼표 [0] 43 2 5 5" xfId="11602" xr:uid="{00000000-0005-0000-0000-000005060000}"/>
    <cellStyle name="쉼표 [0] 43 2 5 6" xfId="13345" xr:uid="{00000000-0005-0000-0000-000006060000}"/>
    <cellStyle name="쉼표 [0] 43 2 6" xfId="15165" xr:uid="{00000000-0005-0000-0000-000007060000}"/>
    <cellStyle name="쉼표 [0] 43 2 7" xfId="16987" xr:uid="{00000000-0005-0000-0000-000008060000}"/>
    <cellStyle name="쉼표 [0] 43 2 8" xfId="18807" xr:uid="{00000000-0005-0000-0000-000009060000}"/>
    <cellStyle name="쉼표 [0] 43 2 9" xfId="11616" xr:uid="{00000000-0005-0000-0000-00000A060000}"/>
    <cellStyle name="쉼표 [0] 43 3" xfId="2752" xr:uid="{00000000-0005-0000-0000-00000B060000}"/>
    <cellStyle name="쉼표 [0] 43 3 2" xfId="13359" xr:uid="{00000000-0005-0000-0000-00000C060000}"/>
    <cellStyle name="쉼표 [0] 43 3 3" xfId="15179" xr:uid="{00000000-0005-0000-0000-00000D060000}"/>
    <cellStyle name="쉼표 [0] 43 3 4" xfId="17001" xr:uid="{00000000-0005-0000-0000-00000E060000}"/>
    <cellStyle name="쉼표 [0] 43 3 5" xfId="18820" xr:uid="{00000000-0005-0000-0000-00000F060000}"/>
    <cellStyle name="쉼표 [0] 43 3 6" xfId="11229" xr:uid="{00000000-0005-0000-0000-000010060000}"/>
    <cellStyle name="쉼표 [0] 43 4" xfId="4612" xr:uid="{00000000-0005-0000-0000-000011060000}"/>
    <cellStyle name="쉼표 [0] 43 4 2" xfId="11630" xr:uid="{00000000-0005-0000-0000-000012060000}"/>
    <cellStyle name="쉼표 [0] 43 4 3" xfId="12969" xr:uid="{00000000-0005-0000-0000-000013060000}"/>
    <cellStyle name="쉼표 [0] 43 4 4" xfId="13372" xr:uid="{00000000-0005-0000-0000-000014060000}"/>
    <cellStyle name="쉼표 [0] 43 4 5" xfId="14789" xr:uid="{00000000-0005-0000-0000-000015060000}"/>
    <cellStyle name="쉼표 [0] 43 4 6" xfId="15193" xr:uid="{00000000-0005-0000-0000-000016060000}"/>
    <cellStyle name="쉼표 [0] 43 5" xfId="6476" xr:uid="{00000000-0005-0000-0000-000017060000}"/>
    <cellStyle name="쉼표 [0] 43 5 2" xfId="16613" xr:uid="{00000000-0005-0000-0000-000018060000}"/>
    <cellStyle name="쉼표 [0] 43 5 3" xfId="17015" xr:uid="{00000000-0005-0000-0000-000019060000}"/>
    <cellStyle name="쉼표 [0] 43 5 4" xfId="18834" xr:uid="{00000000-0005-0000-0000-00001A060000}"/>
    <cellStyle name="쉼표 [0] 43 5 5" xfId="11643" xr:uid="{00000000-0005-0000-0000-00001B060000}"/>
    <cellStyle name="쉼표 [0] 43 5 6" xfId="13386" xr:uid="{00000000-0005-0000-0000-00001C060000}"/>
    <cellStyle name="쉼표 [0] 43 6" xfId="8336" xr:uid="{00000000-0005-0000-0000-00001D060000}"/>
    <cellStyle name="쉼표 [0] 43 6 2" xfId="15207" xr:uid="{00000000-0005-0000-0000-00001E060000}"/>
    <cellStyle name="쉼표 [0] 43 6 3" xfId="17029" xr:uid="{00000000-0005-0000-0000-00001F060000}"/>
    <cellStyle name="쉼표 [0] 43 6 4" xfId="18848" xr:uid="{00000000-0005-0000-0000-000020060000}"/>
    <cellStyle name="쉼표 [0] 43 6 5" xfId="11670" xr:uid="{00000000-0005-0000-0000-000021060000}"/>
    <cellStyle name="쉼표 [0] 43 6 6" xfId="14631" xr:uid="{00000000-0005-0000-0000-000022060000}"/>
    <cellStyle name="쉼표 [0] 43 7" xfId="11690" xr:uid="{00000000-0005-0000-0000-000023060000}"/>
    <cellStyle name="쉼표 [0] 43 8" xfId="14157" xr:uid="{00000000-0005-0000-0000-000024060000}"/>
    <cellStyle name="쉼표 [0] 43 9" xfId="18255" xr:uid="{00000000-0005-0000-0000-000025060000}"/>
    <cellStyle name="쉼표 [0] 44" xfId="898" xr:uid="{00000000-0005-0000-0000-000026060000}"/>
    <cellStyle name="쉼표 [0] 44 10" xfId="11657" xr:uid="{00000000-0005-0000-0000-000027060000}"/>
    <cellStyle name="쉼표 [0] 44 11" xfId="9813" xr:uid="{00000000-0005-0000-0000-000028060000}"/>
    <cellStyle name="쉼표 [0] 44 12" xfId="12344" xr:uid="{00000000-0005-0000-0000-000029060000}"/>
    <cellStyle name="쉼표 [0] 44 2" xfId="1481" xr:uid="{00000000-0005-0000-0000-00002A060000}"/>
    <cellStyle name="쉼표 [0] 44 2 10" xfId="11737" xr:uid="{00000000-0005-0000-0000-00002B060000}"/>
    <cellStyle name="쉼표 [0] 44 2 11" xfId="11961" xr:uid="{00000000-0005-0000-0000-00002C060000}"/>
    <cellStyle name="쉼표 [0] 44 2 2" xfId="3258" xr:uid="{00000000-0005-0000-0000-00002D060000}"/>
    <cellStyle name="쉼표 [0] 44 2 2 2" xfId="10542" xr:uid="{00000000-0005-0000-0000-00002E060000}"/>
    <cellStyle name="쉼표 [0] 44 2 2 3" xfId="18969" xr:uid="{00000000-0005-0000-0000-00002F060000}"/>
    <cellStyle name="쉼표 [0] 44 2 2 4" xfId="10535" xr:uid="{00000000-0005-0000-0000-000030060000}"/>
    <cellStyle name="쉼표 [0] 44 2 2 5" xfId="19191" xr:uid="{00000000-0005-0000-0000-000031060000}"/>
    <cellStyle name="쉼표 [0] 44 2 2 6" xfId="16509" xr:uid="{00000000-0005-0000-0000-000032060000}"/>
    <cellStyle name="쉼표 [0] 44 2 3" xfId="5117" xr:uid="{00000000-0005-0000-0000-000033060000}"/>
    <cellStyle name="쉼표 [0] 44 2 3 2" xfId="17187" xr:uid="{00000000-0005-0000-0000-000034060000}"/>
    <cellStyle name="쉼표 [0] 44 2 3 3" xfId="16502" xr:uid="{00000000-0005-0000-0000-000035060000}"/>
    <cellStyle name="쉼표 [0] 44 2 3 4" xfId="15602" xr:uid="{00000000-0005-0000-0000-000036060000}"/>
    <cellStyle name="쉼표 [0] 44 2 3 5" xfId="16041" xr:uid="{00000000-0005-0000-0000-000037060000}"/>
    <cellStyle name="쉼표 [0] 44 2 3 6" xfId="15408" xr:uid="{00000000-0005-0000-0000-000038060000}"/>
    <cellStyle name="쉼표 [0] 44 2 4" xfId="6981" xr:uid="{00000000-0005-0000-0000-000039060000}"/>
    <cellStyle name="쉼표 [0] 44 2 4 2" xfId="16034" xr:uid="{00000000-0005-0000-0000-00003A060000}"/>
    <cellStyle name="쉼표 [0] 44 2 4 3" xfId="10665" xr:uid="{00000000-0005-0000-0000-00003B060000}"/>
    <cellStyle name="쉼표 [0] 44 2 4 4" xfId="12903" xr:uid="{00000000-0005-0000-0000-00003C060000}"/>
    <cellStyle name="쉼표 [0] 44 2 4 5" xfId="11888" xr:uid="{00000000-0005-0000-0000-00003D060000}"/>
    <cellStyle name="쉼표 [0] 44 2 4 6" xfId="12896" xr:uid="{00000000-0005-0000-0000-00003E060000}"/>
    <cellStyle name="쉼표 [0] 44 2 5" xfId="8841" xr:uid="{00000000-0005-0000-0000-00003F060000}"/>
    <cellStyle name="쉼표 [0] 44 2 5 2" xfId="9826" xr:uid="{00000000-0005-0000-0000-000040060000}"/>
    <cellStyle name="쉼표 [0] 44 2 5 3" xfId="12432" xr:uid="{00000000-0005-0000-0000-000041060000}"/>
    <cellStyle name="쉼표 [0] 44 2 5 4" xfId="19118" xr:uid="{00000000-0005-0000-0000-000042060000}"/>
    <cellStyle name="쉼표 [0] 44 2 5 5" xfId="12425" xr:uid="{00000000-0005-0000-0000-000043060000}"/>
    <cellStyle name="쉼표 [0] 44 2 5 6" xfId="13723" xr:uid="{00000000-0005-0000-0000-000044060000}"/>
    <cellStyle name="쉼표 [0] 44 2 6" xfId="12635" xr:uid="{00000000-0005-0000-0000-000045060000}"/>
    <cellStyle name="쉼표 [0] 44 2 7" xfId="10629" xr:uid="{00000000-0005-0000-0000-000046060000}"/>
    <cellStyle name="쉼표 [0] 44 2 8" xfId="17335" xr:uid="{00000000-0005-0000-0000-000047060000}"/>
    <cellStyle name="쉼표 [0] 44 2 9" xfId="10622" xr:uid="{00000000-0005-0000-0000-000048060000}"/>
    <cellStyle name="쉼표 [0] 44 3" xfId="2765" xr:uid="{00000000-0005-0000-0000-000049060000}"/>
    <cellStyle name="쉼표 [0] 44 3 2" xfId="13763" xr:uid="{00000000-0005-0000-0000-00004A060000}"/>
    <cellStyle name="쉼표 [0] 44 3 3" xfId="12164" xr:uid="{00000000-0005-0000-0000-00004B060000}"/>
    <cellStyle name="쉼표 [0] 44 3 4" xfId="14760" xr:uid="{00000000-0005-0000-0000-00004C060000}"/>
    <cellStyle name="쉼표 [0] 44 3 5" xfId="13739" xr:uid="{00000000-0005-0000-0000-00004D060000}"/>
    <cellStyle name="쉼표 [0] 44 3 6" xfId="17925" xr:uid="{00000000-0005-0000-0000-00004E060000}"/>
    <cellStyle name="쉼표 [0] 44 4" xfId="4625" xr:uid="{00000000-0005-0000-0000-00004F060000}"/>
    <cellStyle name="쉼표 [0] 44 4 2" xfId="19264" xr:uid="{00000000-0005-0000-0000-000050060000}"/>
    <cellStyle name="쉼표 [0] 44 4 3" xfId="10363" xr:uid="{00000000-0005-0000-0000-000051060000}"/>
    <cellStyle name="쉼표 [0] 44 4 4" xfId="12982" xr:uid="{00000000-0005-0000-0000-000052060000}"/>
    <cellStyle name="쉼표 [0] 44 4 5" xfId="17418" xr:uid="{00000000-0005-0000-0000-000053060000}"/>
    <cellStyle name="쉼표 [0] 44 4 6" xfId="12960" xr:uid="{00000000-0005-0000-0000-000054060000}"/>
    <cellStyle name="쉼표 [0] 44 5" xfId="6489" xr:uid="{00000000-0005-0000-0000-000055060000}"/>
    <cellStyle name="쉼표 [0] 44 5 2" xfId="10056" xr:uid="{00000000-0005-0000-0000-000056060000}"/>
    <cellStyle name="쉼표 [0] 44 5 3" xfId="14505" xr:uid="{00000000-0005-0000-0000-000057060000}"/>
    <cellStyle name="쉼표 [0] 44 5 4" xfId="18470" xr:uid="{00000000-0005-0000-0000-000058060000}"/>
    <cellStyle name="쉼표 [0] 44 5 5" xfId="9939" xr:uid="{00000000-0005-0000-0000-000059060000}"/>
    <cellStyle name="쉼표 [0] 44 5 6" xfId="18448" xr:uid="{00000000-0005-0000-0000-00005A060000}"/>
    <cellStyle name="쉼표 [0] 44 6" xfId="8349" xr:uid="{00000000-0005-0000-0000-00005B060000}"/>
    <cellStyle name="쉼표 [0] 44 6 2" xfId="10760" xr:uid="{00000000-0005-0000-0000-00005C060000}"/>
    <cellStyle name="쉼표 [0] 44 6 3" xfId="18430" xr:uid="{00000000-0005-0000-0000-00005D060000}"/>
    <cellStyle name="쉼표 [0] 44 6 4" xfId="13400" xr:uid="{00000000-0005-0000-0000-00005E060000}"/>
    <cellStyle name="쉼표 [0] 44 6 5" xfId="10676" xr:uid="{00000000-0005-0000-0000-00005F060000}"/>
    <cellStyle name="쉼표 [0] 44 6 6" xfId="14870" xr:uid="{00000000-0005-0000-0000-000060060000}"/>
    <cellStyle name="쉼표 [0] 44 7" xfId="14310" xr:uid="{00000000-0005-0000-0000-000061060000}"/>
    <cellStyle name="쉼표 [0] 44 8" xfId="16671" xr:uid="{00000000-0005-0000-0000-000062060000}"/>
    <cellStyle name="쉼표 [0] 44 9" xfId="17971" xr:uid="{00000000-0005-0000-0000-000063060000}"/>
    <cellStyle name="쉼표 [0] 45" xfId="911" xr:uid="{00000000-0005-0000-0000-000064060000}"/>
    <cellStyle name="쉼표 [0] 45 10" xfId="14530" xr:uid="{00000000-0005-0000-0000-000065060000}"/>
    <cellStyle name="쉼표 [0] 45 11" xfId="13093" xr:uid="{00000000-0005-0000-0000-000066060000}"/>
    <cellStyle name="쉼표 [0] 45 12" xfId="13842" xr:uid="{00000000-0005-0000-0000-000067060000}"/>
    <cellStyle name="쉼표 [0] 45 2" xfId="1494" xr:uid="{00000000-0005-0000-0000-000068060000}"/>
    <cellStyle name="쉼표 [0] 45 2 10" xfId="13072" xr:uid="{00000000-0005-0000-0000-000069060000}"/>
    <cellStyle name="쉼표 [0] 45 2 11" xfId="17502" xr:uid="{00000000-0005-0000-0000-00006A060000}"/>
    <cellStyle name="쉼표 [0] 45 2 2" xfId="3271" xr:uid="{00000000-0005-0000-0000-00006B060000}"/>
    <cellStyle name="쉼표 [0] 45 2 2 2" xfId="14063" xr:uid="{00000000-0005-0000-0000-00006C060000}"/>
    <cellStyle name="쉼표 [0] 45 2 2 3" xfId="11391" xr:uid="{00000000-0005-0000-0000-00006D060000}"/>
    <cellStyle name="쉼표 [0] 45 2 2 4" xfId="10784" xr:uid="{00000000-0005-0000-0000-00006E060000}"/>
    <cellStyle name="쉼표 [0] 45 2 2 5" xfId="11369" xr:uid="{00000000-0005-0000-0000-00006F060000}"/>
    <cellStyle name="쉼표 [0] 45 2 2 6" xfId="14364" xr:uid="{00000000-0005-0000-0000-000070060000}"/>
    <cellStyle name="쉼표 [0] 45 2 3" xfId="5130" xr:uid="{00000000-0005-0000-0000-000071060000}"/>
    <cellStyle name="쉼표 [0] 45 2 3 2" xfId="11008" xr:uid="{00000000-0005-0000-0000-000072060000}"/>
    <cellStyle name="쉼표 [0] 45 2 3 3" xfId="18620" xr:uid="{00000000-0005-0000-0000-000073060000}"/>
    <cellStyle name="쉼표 [0] 45 2 3 4" xfId="17996" xr:uid="{00000000-0005-0000-0000-000074060000}"/>
    <cellStyle name="쉼표 [0] 45 2 3 5" xfId="18598" xr:uid="{00000000-0005-0000-0000-000075060000}"/>
    <cellStyle name="쉼표 [0] 45 2 3 6" xfId="13896" xr:uid="{00000000-0005-0000-0000-000076060000}"/>
    <cellStyle name="쉼표 [0] 45 2 4" xfId="6994" xr:uid="{00000000-0005-0000-0000-000077060000}"/>
    <cellStyle name="쉼표 [0] 45 2 4 2" xfId="18223" xr:uid="{00000000-0005-0000-0000-000078060000}"/>
    <cellStyle name="쉼표 [0] 45 2 4 3" xfId="15017" xr:uid="{00000000-0005-0000-0000-000079060000}"/>
    <cellStyle name="쉼표 [0] 45 2 4 4" xfId="17527" xr:uid="{00000000-0005-0000-0000-00007A060000}"/>
    <cellStyle name="쉼표 [0] 45 2 4 5" xfId="16819" xr:uid="{00000000-0005-0000-0000-00007B060000}"/>
    <cellStyle name="쉼표 [0] 45 2 4 6" xfId="10271" xr:uid="{00000000-0005-0000-0000-00007C060000}"/>
    <cellStyle name="쉼표 [0] 45 2 5" xfId="8854" xr:uid="{00000000-0005-0000-0000-00007D060000}"/>
    <cellStyle name="쉼표 [0] 45 2 5 2" xfId="17753" xr:uid="{00000000-0005-0000-0000-00007E060000}"/>
    <cellStyle name="쉼표 [0] 45 2 5 3" xfId="13238" xr:uid="{00000000-0005-0000-0000-00007F060000}"/>
    <cellStyle name="쉼표 [0] 45 2 5 4" xfId="14390" xr:uid="{00000000-0005-0000-0000-000080060000}"/>
    <cellStyle name="쉼표 [0] 45 2 5 5" xfId="13216" xr:uid="{00000000-0005-0000-0000-000081060000}"/>
    <cellStyle name="쉼표 [0] 45 2 5 6" xfId="16237" xr:uid="{00000000-0005-0000-0000-000082060000}"/>
    <cellStyle name="쉼표 [0] 45 2 6" xfId="14618" xr:uid="{00000000-0005-0000-0000-000083060000}"/>
    <cellStyle name="쉼표 [0] 45 2 7" xfId="11537" xr:uid="{00000000-0005-0000-0000-000084060000}"/>
    <cellStyle name="쉼표 [0] 45 2 8" xfId="12102" xr:uid="{00000000-0005-0000-0000-000085060000}"/>
    <cellStyle name="쉼표 [0] 45 2 9" xfId="11515" xr:uid="{00000000-0005-0000-0000-000086060000}"/>
    <cellStyle name="쉼표 [0] 45 3" xfId="2778" xr:uid="{00000000-0005-0000-0000-000087060000}"/>
    <cellStyle name="쉼표 [0] 45 3 2" xfId="15766" xr:uid="{00000000-0005-0000-0000-000088060000}"/>
    <cellStyle name="쉼표 [0] 45 3 3" xfId="14151" xr:uid="{00000000-0005-0000-0000-000089060000}"/>
    <cellStyle name="쉼표 [0] 45 3 4" xfId="18769" xr:uid="{00000000-0005-0000-0000-00008A060000}"/>
    <cellStyle name="쉼표 [0] 45 3 5" xfId="10298" xr:uid="{00000000-0005-0000-0000-00008B060000}"/>
    <cellStyle name="쉼표 [0] 45 3 6" xfId="18747" xr:uid="{00000000-0005-0000-0000-00008C060000}"/>
    <cellStyle name="쉼표 [0] 45 4" xfId="4638" xr:uid="{00000000-0005-0000-0000-00008D060000}"/>
    <cellStyle name="쉼표 [0] 45 4 2" xfId="12628" xr:uid="{00000000-0005-0000-0000-00008E060000}"/>
    <cellStyle name="쉼표 [0] 45 4 3" xfId="17804" xr:uid="{00000000-0005-0000-0000-00008F060000}"/>
    <cellStyle name="쉼표 [0] 45 4 4" xfId="15168" xr:uid="{00000000-0005-0000-0000-000090060000}"/>
    <cellStyle name="쉼표 [0] 45 4 5" xfId="16264" xr:uid="{00000000-0005-0000-0000-000091060000}"/>
    <cellStyle name="쉼표 [0] 45 4 6" xfId="15146" xr:uid="{00000000-0005-0000-0000-000092060000}"/>
    <cellStyle name="쉼표 [0] 45 5" xfId="6502" xr:uid="{00000000-0005-0000-0000-000093060000}"/>
    <cellStyle name="쉼표 [0] 45 5 2" xfId="12157" xr:uid="{00000000-0005-0000-0000-000094060000}"/>
    <cellStyle name="쉼표 [0] 45 5 3" xfId="14669" xr:uid="{00000000-0005-0000-0000-000095060000}"/>
    <cellStyle name="쉼표 [0] 45 5 4" xfId="13389" xr:uid="{00000000-0005-0000-0000-000096060000}"/>
    <cellStyle name="쉼표 [0] 45 5 5" xfId="15793" xr:uid="{00000000-0005-0000-0000-000097060000}"/>
    <cellStyle name="쉼표 [0] 45 5 6" xfId="13367" xr:uid="{00000000-0005-0000-0000-000098060000}"/>
    <cellStyle name="쉼표 [0] 45 6" xfId="8362" xr:uid="{00000000-0005-0000-0000-000099060000}"/>
    <cellStyle name="쉼표 [0] 45 6 2" xfId="10356" xr:uid="{00000000-0005-0000-0000-00009A060000}"/>
    <cellStyle name="쉼표 [0] 45 6 3" xfId="11243" xr:uid="{00000000-0005-0000-0000-00009B060000}"/>
    <cellStyle name="쉼표 [0] 45 6 4" xfId="15221" xr:uid="{00000000-0005-0000-0000-00009C060000}"/>
    <cellStyle name="쉼표 [0] 45 6 5" xfId="14201" xr:uid="{00000000-0005-0000-0000-00009D060000}"/>
    <cellStyle name="쉼표 [0] 45 6 6" xfId="11687" xr:uid="{00000000-0005-0000-0000-00009E060000}"/>
    <cellStyle name="쉼표 [0] 45 7" xfId="12657" xr:uid="{00000000-0005-0000-0000-00009F060000}"/>
    <cellStyle name="쉼표 [0] 45 8" xfId="11665" xr:uid="{00000000-0005-0000-0000-0000A0060000}"/>
    <cellStyle name="쉼표 [0] 45 9" xfId="16324" xr:uid="{00000000-0005-0000-0000-0000A1060000}"/>
    <cellStyle name="쉼표 [0] 46" xfId="924" xr:uid="{00000000-0005-0000-0000-0000A2060000}"/>
    <cellStyle name="쉼표 [0] 46 10" xfId="11149" xr:uid="{00000000-0005-0000-0000-0000A3060000}"/>
    <cellStyle name="쉼표 [0] 46 11" xfId="17137" xr:uid="{00000000-0005-0000-0000-0000A4060000}"/>
    <cellStyle name="쉼표 [0] 46 12" xfId="12186" xr:uid="{00000000-0005-0000-0000-0000A5060000}"/>
    <cellStyle name="쉼표 [0] 46 2" xfId="1507" xr:uid="{00000000-0005-0000-0000-0000A6060000}"/>
    <cellStyle name="쉼표 [0] 46 2 10" xfId="18898" xr:uid="{00000000-0005-0000-0000-0000A7060000}"/>
    <cellStyle name="쉼표 [0] 46 2 11" xfId="15855" xr:uid="{00000000-0005-0000-0000-0000A8060000}"/>
    <cellStyle name="쉼표 [0] 46 2 2" xfId="3284" xr:uid="{00000000-0005-0000-0000-0000A9060000}"/>
    <cellStyle name="쉼표 [0] 46 2 2 2" xfId="18365" xr:uid="{00000000-0005-0000-0000-0000AA060000}"/>
    <cellStyle name="쉼표 [0] 46 2 2 3" xfId="15358" xr:uid="{00000000-0005-0000-0000-0000AB060000}"/>
    <cellStyle name="쉼표 [0] 46 2 2 4" xfId="10385" xr:uid="{00000000-0005-0000-0000-0000AC060000}"/>
    <cellStyle name="쉼표 [0] 46 2 2 5" xfId="13468" xr:uid="{00000000-0005-0000-0000-0000AD060000}"/>
    <cellStyle name="쉼표 [0] 46 2 2 6" xfId="10977" xr:uid="{00000000-0005-0000-0000-0000AE060000}"/>
    <cellStyle name="쉼표 [0] 46 2 3" xfId="5143" xr:uid="{00000000-0005-0000-0000-0000AF060000}"/>
    <cellStyle name="쉼표 [0] 46 2 3 2" xfId="17895" xr:uid="{00000000-0005-0000-0000-0000B0060000}"/>
    <cellStyle name="쉼표 [0] 46 2 3 3" xfId="13581" xr:uid="{00000000-0005-0000-0000-0000B1060000}"/>
    <cellStyle name="쉼표 [0] 46 2 3 4" xfId="14526" xr:uid="{00000000-0005-0000-0000-0000B2060000}"/>
    <cellStyle name="쉼표 [0] 46 2 3 5" xfId="11766" xr:uid="{00000000-0005-0000-0000-0000B3060000}"/>
    <cellStyle name="쉼표 [0] 46 2 3 6" xfId="18192" xr:uid="{00000000-0005-0000-0000-0000B4060000}"/>
    <cellStyle name="쉼표 [0] 46 2 4" xfId="7007" xr:uid="{00000000-0005-0000-0000-0000B5060000}"/>
    <cellStyle name="쉼표 [0] 46 2 4 2" xfId="16103" xr:uid="{00000000-0005-0000-0000-0000B6060000}"/>
    <cellStyle name="쉼표 [0] 46 2 4 3" xfId="11878" xr:uid="{00000000-0005-0000-0000-0000B7060000}"/>
    <cellStyle name="쉼표 [0] 46 2 4 4" xfId="14059" xr:uid="{00000000-0005-0000-0000-0000B8060000}"/>
    <cellStyle name="쉼표 [0] 46 2 4 5" xfId="18998" xr:uid="{00000000-0005-0000-0000-0000B9060000}"/>
    <cellStyle name="쉼표 [0] 46 2 4 6" xfId="17722" xr:uid="{00000000-0005-0000-0000-0000BA060000}"/>
    <cellStyle name="쉼표 [0] 46 2 5" xfId="8867" xr:uid="{00000000-0005-0000-0000-0000BB060000}"/>
    <cellStyle name="쉼표 [0] 46 2 5 2" xfId="11213" xr:uid="{00000000-0005-0000-0000-0000BC060000}"/>
    <cellStyle name="쉼표 [0] 46 2 5 3" xfId="15467" xr:uid="{00000000-0005-0000-0000-0000BD060000}"/>
    <cellStyle name="쉼표 [0] 46 2 5 4" xfId="11004" xr:uid="{00000000-0005-0000-0000-0000BE060000}"/>
    <cellStyle name="쉼표 [0] 46 2 5 5" xfId="17216" xr:uid="{00000000-0005-0000-0000-0000BF060000}"/>
    <cellStyle name="쉼표 [0] 46 2 5 6" xfId="14587" xr:uid="{00000000-0005-0000-0000-0000C0060000}"/>
    <cellStyle name="쉼표 [0] 46 2 6" xfId="18442" xr:uid="{00000000-0005-0000-0000-0000C1060000}"/>
    <cellStyle name="쉼표 [0] 46 2 7" xfId="13691" xr:uid="{00000000-0005-0000-0000-0000C2060000}"/>
    <cellStyle name="쉼표 [0] 46 2 8" xfId="18219" xr:uid="{00000000-0005-0000-0000-0000C3060000}"/>
    <cellStyle name="쉼표 [0] 46 2 9" xfId="13620" xr:uid="{00000000-0005-0000-0000-0000C4060000}"/>
    <cellStyle name="쉼표 [0] 46 3" xfId="2791" xr:uid="{00000000-0005-0000-0000-0000C5060000}"/>
    <cellStyle name="쉼표 [0] 46 3 2" xfId="14120" xr:uid="{00000000-0005-0000-0000-0000C6060000}"/>
    <cellStyle name="쉼표 [0] 46 3 3" xfId="16665" xr:uid="{00000000-0005-0000-0000-0000C7060000}"/>
    <cellStyle name="쉼표 [0] 46 3 4" xfId="11987" xr:uid="{00000000-0005-0000-0000-0000C8060000}"/>
    <cellStyle name="쉼표 [0] 46 3 5" xfId="17749" xr:uid="{00000000-0005-0000-0000-0000C9060000}"/>
    <cellStyle name="쉼표 [0] 46 3 6" xfId="11917" xr:uid="{00000000-0005-0000-0000-0000CA060000}"/>
    <cellStyle name="쉼표 [0] 46 4" xfId="4651" xr:uid="{00000000-0005-0000-0000-0000CB060000}"/>
    <cellStyle name="쉼표 [0] 46 4 2" xfId="11065" xr:uid="{00000000-0005-0000-0000-0000CC060000}"/>
    <cellStyle name="쉼표 [0] 46 4 3" xfId="11326" xr:uid="{00000000-0005-0000-0000-0000CD060000}"/>
    <cellStyle name="쉼표 [0] 46 4 4" xfId="10693" xr:uid="{00000000-0005-0000-0000-0000CE060000}"/>
    <cellStyle name="쉼표 [0] 46 4 5" xfId="14614" xr:uid="{00000000-0005-0000-0000-0000CF060000}"/>
    <cellStyle name="쉼표 [0] 46 4 6" xfId="19147" xr:uid="{00000000-0005-0000-0000-0000D0060000}"/>
    <cellStyle name="쉼표 [0] 46 5" xfId="6515" xr:uid="{00000000-0005-0000-0000-0000D1060000}"/>
    <cellStyle name="쉼표 [0] 46 5 2" xfId="18280" xr:uid="{00000000-0005-0000-0000-0000D2060000}"/>
    <cellStyle name="쉼표 [0] 46 5 3" xfId="18578" xr:uid="{00000000-0005-0000-0000-0000D3060000}"/>
    <cellStyle name="쉼표 [0] 46 5 4" xfId="15629" xr:uid="{00000000-0005-0000-0000-0000D4060000}"/>
    <cellStyle name="쉼표 [0] 46 5 5" xfId="14147" xr:uid="{00000000-0005-0000-0000-0000D5060000}"/>
    <cellStyle name="쉼표 [0] 46 5 6" xfId="17364" xr:uid="{00000000-0005-0000-0000-0000D6060000}"/>
    <cellStyle name="쉼표 [0] 46 6" xfId="8375" xr:uid="{00000000-0005-0000-0000-0000D7060000}"/>
    <cellStyle name="쉼표 [0] 46 6 2" xfId="15997" xr:uid="{00000000-0005-0000-0000-0000D8060000}"/>
    <cellStyle name="쉼표 [0] 46 6 3" xfId="12983" xr:uid="{00000000-0005-0000-0000-0000D9060000}"/>
    <cellStyle name="쉼표 [0] 46 6 4" xfId="17042" xr:uid="{00000000-0005-0000-0000-0000DA060000}"/>
    <cellStyle name="쉼표 [0] 46 6 5" xfId="16800" xr:uid="{00000000-0005-0000-0000-0000DB060000}"/>
    <cellStyle name="쉼표 [0] 46 6 6" xfId="15296" xr:uid="{00000000-0005-0000-0000-0000DC060000}"/>
    <cellStyle name="쉼표 [0] 46 7" xfId="10525" xr:uid="{00000000-0005-0000-0000-0000DD060000}"/>
    <cellStyle name="쉼표 [0] 46 8" xfId="17405" xr:uid="{00000000-0005-0000-0000-0000DE060000}"/>
    <cellStyle name="쉼표 [0] 46 9" xfId="12859" xr:uid="{00000000-0005-0000-0000-0000DF060000}"/>
    <cellStyle name="쉼표 [0] 47" xfId="937" xr:uid="{00000000-0005-0000-0000-0000E0060000}"/>
    <cellStyle name="쉼표 [0] 47 10" xfId="15057" xr:uid="{00000000-0005-0000-0000-0000E1060000}"/>
    <cellStyle name="쉼표 [0] 47 11" xfId="13517" xr:uid="{00000000-0005-0000-0000-0000E2060000}"/>
    <cellStyle name="쉼표 [0] 47 12" xfId="16492" xr:uid="{00000000-0005-0000-0000-0000E3060000}"/>
    <cellStyle name="쉼표 [0] 47 2" xfId="1520" xr:uid="{00000000-0005-0000-0000-0000E4060000}"/>
    <cellStyle name="쉼표 [0] 47 2 10" xfId="13807" xr:uid="{00000000-0005-0000-0000-0000E5060000}"/>
    <cellStyle name="쉼표 [0] 47 2 11" xfId="12388" xr:uid="{00000000-0005-0000-0000-0000E6060000}"/>
    <cellStyle name="쉼표 [0] 47 2 2" xfId="3297" xr:uid="{00000000-0005-0000-0000-0000E7060000}"/>
    <cellStyle name="쉼표 [0] 47 2 2 2" xfId="18726" xr:uid="{00000000-0005-0000-0000-0000E8060000}"/>
    <cellStyle name="쉼표 [0] 47 2 2 3" xfId="11816" xr:uid="{00000000-0005-0000-0000-0000E9060000}"/>
    <cellStyle name="쉼표 [0] 47 2 2 4" xfId="16024" xr:uid="{00000000-0005-0000-0000-0000EA060000}"/>
    <cellStyle name="쉼표 [0] 47 2 2 5" xfId="10184" xr:uid="{00000000-0005-0000-0000-0000EB060000}"/>
    <cellStyle name="쉼표 [0] 47 2 2 6" xfId="10586" xr:uid="{00000000-0005-0000-0000-0000EC060000}"/>
    <cellStyle name="쉼표 [0] 47 2 3" xfId="5156" xr:uid="{00000000-0005-0000-0000-0000ED060000}"/>
    <cellStyle name="쉼표 [0] 47 2 3 2" xfId="16947" xr:uid="{00000000-0005-0000-0000-0000EE060000}"/>
    <cellStyle name="쉼표 [0] 47 2 3 3" xfId="19047" xr:uid="{00000000-0005-0000-0000-0000EF060000}"/>
    <cellStyle name="쉼표 [0] 47 2 3 4" xfId="12886" xr:uid="{00000000-0005-0000-0000-0000F0060000}"/>
    <cellStyle name="쉼표 [0] 47 2 3 5" xfId="16149" xr:uid="{00000000-0005-0000-0000-0000F1060000}"/>
    <cellStyle name="쉼표 [0] 47 2 3 6" xfId="16553" xr:uid="{00000000-0005-0000-0000-0000F2060000}"/>
    <cellStyle name="쉼표 [0] 47 2 4" xfId="7020" xr:uid="{00000000-0005-0000-0000-0000F3060000}"/>
    <cellStyle name="쉼표 [0] 47 2 4 2" xfId="15167" xr:uid="{00000000-0005-0000-0000-0000F4060000}"/>
    <cellStyle name="쉼표 [0] 47 2 4 3" xfId="15446" xr:uid="{00000000-0005-0000-0000-0000F5060000}"/>
    <cellStyle name="쉼표 [0] 47 2 4 4" xfId="12415" xr:uid="{00000000-0005-0000-0000-0000F6060000}"/>
    <cellStyle name="쉼표 [0] 47 2 4 5" xfId="15678" xr:uid="{00000000-0005-0000-0000-0000F7060000}"/>
    <cellStyle name="쉼표 [0] 47 2 4 6" xfId="16085" xr:uid="{00000000-0005-0000-0000-0000F8060000}"/>
    <cellStyle name="쉼표 [0] 47 2 5" xfId="8880" xr:uid="{00000000-0005-0000-0000-0000F9060000}"/>
    <cellStyle name="쉼표 [0] 47 2 5 2" xfId="13388" xr:uid="{00000000-0005-0000-0000-0000FA060000}"/>
    <cellStyle name="쉼표 [0] 47 2 5 3" xfId="13670" xr:uid="{00000000-0005-0000-0000-0000FB060000}"/>
    <cellStyle name="쉼표 [0] 47 2 5 4" xfId="10613" xr:uid="{00000000-0005-0000-0000-0000FC060000}"/>
    <cellStyle name="쉼표 [0] 47 2 5 5" xfId="12538" xr:uid="{00000000-0005-0000-0000-0000FD060000}"/>
    <cellStyle name="쉼표 [0] 47 2 5 6" xfId="14283" xr:uid="{00000000-0005-0000-0000-0000FE060000}"/>
    <cellStyle name="쉼표 [0] 47 2 6" xfId="17058" xr:uid="{00000000-0005-0000-0000-0000FF060000}"/>
    <cellStyle name="쉼표 [0] 47 2 7" xfId="11966" xr:uid="{00000000-0005-0000-0000-000000070000}"/>
    <cellStyle name="쉼표 [0] 47 2 8" xfId="16579" xr:uid="{00000000-0005-0000-0000-000001070000}"/>
    <cellStyle name="쉼표 [0] 47 2 9" xfId="12067" xr:uid="{00000000-0005-0000-0000-000002070000}"/>
    <cellStyle name="쉼표 [0] 47 3" xfId="2804" xr:uid="{00000000-0005-0000-0000-000003070000}"/>
    <cellStyle name="쉼표 [0] 47 3 2" xfId="18408" xr:uid="{00000000-0005-0000-0000-000004070000}"/>
    <cellStyle name="쉼표 [0] 47 3 3" xfId="15278" xr:uid="{00000000-0005-0000-0000-000005070000}"/>
    <cellStyle name="쉼표 [0] 47 3 4" xfId="17373" xr:uid="{00000000-0005-0000-0000-000006070000}"/>
    <cellStyle name="쉼표 [0] 47 3 5" xfId="14297" xr:uid="{00000000-0005-0000-0000-000007070000}"/>
    <cellStyle name="쉼표 [0] 47 3 6" xfId="10263" xr:uid="{00000000-0005-0000-0000-000008070000}"/>
    <cellStyle name="쉼표 [0] 47 4" xfId="4664" xr:uid="{00000000-0005-0000-0000-000009070000}"/>
    <cellStyle name="쉼표 [0] 47 4 2" xfId="16631" xr:uid="{00000000-0005-0000-0000-00000A070000}"/>
    <cellStyle name="쉼표 [0] 47 4 3" xfId="13499" xr:uid="{00000000-0005-0000-0000-00000B070000}"/>
    <cellStyle name="쉼표 [0] 47 4 4" xfId="13789" xr:uid="{00000000-0005-0000-0000-00000C070000}"/>
    <cellStyle name="쉼표 [0] 47 4 5" xfId="11236" xr:uid="{00000000-0005-0000-0000-00000D070000}"/>
    <cellStyle name="쉼표 [0] 47 4 6" xfId="14403" xr:uid="{00000000-0005-0000-0000-00000E070000}"/>
    <cellStyle name="쉼표 [0] 47 5" xfId="6528" xr:uid="{00000000-0005-0000-0000-00000F070000}"/>
    <cellStyle name="쉼표 [0] 47 5 2" xfId="14849" xr:uid="{00000000-0005-0000-0000-000010070000}"/>
    <cellStyle name="쉼표 [0] 47 5 3" xfId="9841" xr:uid="{00000000-0005-0000-0000-000011070000}"/>
    <cellStyle name="쉼표 [0] 47 5 4" xfId="9897" xr:uid="{00000000-0005-0000-0000-000012070000}"/>
    <cellStyle name="쉼표 [0] 47 5 5" xfId="18464" xr:uid="{00000000-0005-0000-0000-000013070000}"/>
    <cellStyle name="쉼표 [0] 47 5 6" xfId="13935" xr:uid="{00000000-0005-0000-0000-000014070000}"/>
    <cellStyle name="쉼표 [0] 47 6" xfId="8388" xr:uid="{00000000-0005-0000-0000-000015070000}"/>
    <cellStyle name="쉼표 [0] 47 6 2" xfId="11332" xr:uid="{00000000-0005-0000-0000-000016070000}"/>
    <cellStyle name="쉼표 [0] 47 6 3" xfId="18862" xr:uid="{00000000-0005-0000-0000-000017070000}"/>
    <cellStyle name="쉼표 [0] 47 6 4" xfId="15042" xr:uid="{00000000-0005-0000-0000-000018070000}"/>
    <cellStyle name="쉼표 [0] 47 6 5" xfId="13414" xr:uid="{00000000-0005-0000-0000-000019070000}"/>
    <cellStyle name="쉼표 [0] 47 6 6" xfId="15235" xr:uid="{00000000-0005-0000-0000-00001A070000}"/>
    <cellStyle name="쉼표 [0] 47 7" xfId="17056" xr:uid="{00000000-0005-0000-0000-00001B070000}"/>
    <cellStyle name="쉼표 [0] 47 8" xfId="18875" xr:uid="{00000000-0005-0000-0000-00001C070000}"/>
    <cellStyle name="쉼표 [0] 47 9" xfId="11684" xr:uid="{00000000-0005-0000-0000-00001D070000}"/>
    <cellStyle name="쉼표 [0] 48" xfId="949" xr:uid="{00000000-0005-0000-0000-00001E070000}"/>
    <cellStyle name="쉼표 [0] 48 10" xfId="13428" xr:uid="{00000000-0005-0000-0000-00001F070000}"/>
    <cellStyle name="쉼표 [0] 48 11" xfId="15249" xr:uid="{00000000-0005-0000-0000-000020070000}"/>
    <cellStyle name="쉼표 [0] 48 12" xfId="11241" xr:uid="{00000000-0005-0000-0000-000021070000}"/>
    <cellStyle name="쉼표 [0] 48 2" xfId="1532" xr:uid="{00000000-0005-0000-0000-000022070000}"/>
    <cellStyle name="쉼표 [0] 48 2 10" xfId="15494" xr:uid="{00000000-0005-0000-0000-000023070000}"/>
    <cellStyle name="쉼표 [0] 48 2 11" xfId="11017" xr:uid="{00000000-0005-0000-0000-000024070000}"/>
    <cellStyle name="쉼표 [0] 48 2 2" xfId="3309" xr:uid="{00000000-0005-0000-0000-000025070000}"/>
    <cellStyle name="쉼표 [0] 48 2 2 2" xfId="15423" xr:uid="{00000000-0005-0000-0000-000026070000}"/>
    <cellStyle name="쉼표 [0] 48 2 2 3" xfId="14600" xr:uid="{00000000-0005-0000-0000-000027070000}"/>
    <cellStyle name="쉼표 [0] 48 2 2 4" xfId="18469" xr:uid="{00000000-0005-0000-0000-000028070000}"/>
    <cellStyle name="쉼표 [0] 48 2 2 5" xfId="13716" xr:uid="{00000000-0005-0000-0000-000029070000}"/>
    <cellStyle name="쉼표 [0] 48 2 2 6" xfId="18232" xr:uid="{00000000-0005-0000-0000-00002A070000}"/>
    <cellStyle name="쉼표 [0] 48 2 3" xfId="5168" xr:uid="{00000000-0005-0000-0000-00002B070000}"/>
    <cellStyle name="쉼표 [0] 48 2 3 2" xfId="13647" xr:uid="{00000000-0005-0000-0000-00002C070000}"/>
    <cellStyle name="쉼표 [0] 48 2 3 3" xfId="14133" xr:uid="{00000000-0005-0000-0000-00002D070000}"/>
    <cellStyle name="쉼표 [0] 48 2 3 4" xfId="16692" xr:uid="{00000000-0005-0000-0000-00002E070000}"/>
    <cellStyle name="쉼표 [0] 48 2 3 5" xfId="15573" xr:uid="{00000000-0005-0000-0000-00002F070000}"/>
    <cellStyle name="쉼표 [0] 48 2 3 6" xfId="17762" xr:uid="{00000000-0005-0000-0000-000030070000}"/>
    <cellStyle name="쉼표 [0] 48 2 4" xfId="7032" xr:uid="{00000000-0005-0000-0000-000031070000}"/>
    <cellStyle name="쉼표 [0] 48 2 4 2" xfId="11944" xr:uid="{00000000-0005-0000-0000-000032070000}"/>
    <cellStyle name="쉼표 [0] 48 2 4 3" xfId="11078" xr:uid="{00000000-0005-0000-0000-000033070000}"/>
    <cellStyle name="쉼표 [0] 48 2 4 4" xfId="11376" xr:uid="{00000000-0005-0000-0000-000034070000}"/>
    <cellStyle name="쉼표 [0] 48 2 4 5" xfId="17436" xr:uid="{00000000-0005-0000-0000-000035070000}"/>
    <cellStyle name="쉼표 [0] 48 2 4 6" xfId="14626" xr:uid="{00000000-0005-0000-0000-000036070000}"/>
    <cellStyle name="쉼표 [0] 48 2 5" xfId="8892" xr:uid="{00000000-0005-0000-0000-000037070000}"/>
    <cellStyle name="쉼표 [0] 48 2 5 2" xfId="19173" xr:uid="{00000000-0005-0000-0000-000038070000}"/>
    <cellStyle name="쉼표 [0] 48 2 5 3" xfId="16478" xr:uid="{00000000-0005-0000-0000-000039070000}"/>
    <cellStyle name="쉼표 [0] 48 2 5 4" xfId="18605" xr:uid="{00000000-0005-0000-0000-00003A070000}"/>
    <cellStyle name="쉼표 [0] 48 2 5 5" xfId="17103" xr:uid="{00000000-0005-0000-0000-00003B070000}"/>
    <cellStyle name="쉼표 [0] 48 2 5 6" xfId="14159" xr:uid="{00000000-0005-0000-0000-00003C070000}"/>
    <cellStyle name="쉼표 [0] 48 2 6" xfId="17391" xr:uid="{00000000-0005-0000-0000-00003D070000}"/>
    <cellStyle name="쉼표 [0] 48 2 7" xfId="16010" xr:uid="{00000000-0005-0000-0000-00003E070000}"/>
    <cellStyle name="쉼표 [0] 48 2 8" xfId="16864" xr:uid="{00000000-0005-0000-0000-00003F070000}"/>
    <cellStyle name="쉼표 [0] 48 2 9" xfId="15324" xr:uid="{00000000-0005-0000-0000-000040070000}"/>
    <cellStyle name="쉼표 [0] 48 3" xfId="2817" xr:uid="{00000000-0005-0000-0000-000041070000}"/>
    <cellStyle name="쉼표 [0] 48 3 2" xfId="10537" xr:uid="{00000000-0005-0000-0000-000042070000}"/>
    <cellStyle name="쉼표 [0] 48 3 3" xfId="15625" xr:uid="{00000000-0005-0000-0000-000043070000}"/>
    <cellStyle name="쉼표 [0] 48 3 4" xfId="12872" xr:uid="{00000000-0005-0000-0000-000044070000}"/>
    <cellStyle name="쉼표 [0] 48 3 5" xfId="11522" xr:uid="{00000000-0005-0000-0000-000045070000}"/>
    <cellStyle name="쉼표 [0] 48 3 6" xfId="13545" xr:uid="{00000000-0005-0000-0000-000046070000}"/>
    <cellStyle name="쉼표 [0] 48 4" xfId="4676" xr:uid="{00000000-0005-0000-0000-000047070000}"/>
    <cellStyle name="쉼표 [0] 48 4 2" xfId="16504" xr:uid="{00000000-0005-0000-0000-000048070000}"/>
    <cellStyle name="쉼표 [0] 48 4 3" xfId="10012" xr:uid="{00000000-0005-0000-0000-000049070000}"/>
    <cellStyle name="쉼표 [0] 48 4 4" xfId="12400" xr:uid="{00000000-0005-0000-0000-00004A070000}"/>
    <cellStyle name="쉼표 [0] 48 4 5" xfId="18754" xr:uid="{00000000-0005-0000-0000-00004B070000}"/>
    <cellStyle name="쉼표 [0] 48 4 6" xfId="11843" xr:uid="{00000000-0005-0000-0000-00004C070000}"/>
    <cellStyle name="쉼표 [0] 48 5" xfId="6540" xr:uid="{00000000-0005-0000-0000-00004D070000}"/>
    <cellStyle name="쉼표 [0] 48 5 2" xfId="16036" xr:uid="{00000000-0005-0000-0000-00004E070000}"/>
    <cellStyle name="쉼표 [0] 48 5 3" xfId="10195" xr:uid="{00000000-0005-0000-0000-00004F070000}"/>
    <cellStyle name="쉼표 [0] 48 5 4" xfId="10598" xr:uid="{00000000-0005-0000-0000-000050070000}"/>
    <cellStyle name="쉼표 [0] 48 5 5" xfId="16975" xr:uid="{00000000-0005-0000-0000-000051070000}"/>
    <cellStyle name="쉼표 [0] 48 5 6" xfId="17252" xr:uid="{00000000-0005-0000-0000-000052070000}"/>
    <cellStyle name="쉼표 [0] 48 6" xfId="8400" xr:uid="{00000000-0005-0000-0000-000053070000}"/>
    <cellStyle name="쉼표 [0] 48 6 2" xfId="12898" xr:uid="{00000000-0005-0000-0000-000054070000}"/>
    <cellStyle name="쉼표 [0] 48 6 3" xfId="16160" xr:uid="{00000000-0005-0000-0000-000055070000}"/>
    <cellStyle name="쉼표 [0] 48 6 4" xfId="16565" xr:uid="{00000000-0005-0000-0000-000056070000}"/>
    <cellStyle name="쉼표 [0] 48 6 5" xfId="15195" xr:uid="{00000000-0005-0000-0000-000057070000}"/>
    <cellStyle name="쉼표 [0] 48 6 6" xfId="15473" xr:uid="{00000000-0005-0000-0000-000058070000}"/>
    <cellStyle name="쉼표 [0] 48 7" xfId="12427" xr:uid="{00000000-0005-0000-0000-000059070000}"/>
    <cellStyle name="쉼표 [0] 48 8" xfId="15690" xr:uid="{00000000-0005-0000-0000-00005A070000}"/>
    <cellStyle name="쉼표 [0] 48 9" xfId="16096" xr:uid="{00000000-0005-0000-0000-00005B070000}"/>
    <cellStyle name="쉼표 [0] 49" xfId="962" xr:uid="{00000000-0005-0000-0000-00005C070000}"/>
    <cellStyle name="쉼표 [0] 49 10" xfId="17070" xr:uid="{00000000-0005-0000-0000-00005D070000}"/>
    <cellStyle name="쉼표 [0] 49 11" xfId="18864" xr:uid="{00000000-0005-0000-0000-00005E070000}"/>
    <cellStyle name="쉼표 [0] 49 2" xfId="2830" xr:uid="{00000000-0005-0000-0000-00005F070000}"/>
    <cellStyle name="쉼표 [0] 49 2 2" xfId="13696" xr:uid="{00000000-0005-0000-0000-000060070000}"/>
    <cellStyle name="쉼표 [0] 49 2 3" xfId="10624" xr:uid="{00000000-0005-0000-0000-000061070000}"/>
    <cellStyle name="쉼표 [0] 49 2 4" xfId="12550" xr:uid="{00000000-0005-0000-0000-000062070000}"/>
    <cellStyle name="쉼표 [0] 49 2 5" xfId="11205" xr:uid="{00000000-0005-0000-0000-000063070000}"/>
    <cellStyle name="쉼표 [0] 49 2 6" xfId="17085" xr:uid="{00000000-0005-0000-0000-000064070000}"/>
    <cellStyle name="쉼표 [0] 49 3" xfId="4689" xr:uid="{00000000-0005-0000-0000-000065070000}"/>
    <cellStyle name="쉼표 [0] 49 3 2" xfId="9894" xr:uid="{00000000-0005-0000-0000-000066070000}"/>
    <cellStyle name="쉼표 [0] 49 3 3" xfId="17927" xr:uid="{00000000-0005-0000-0000-000067070000}"/>
    <cellStyle name="쉼표 [0] 49 3 4" xfId="12079" xr:uid="{00000000-0005-0000-0000-000068070000}"/>
    <cellStyle name="쉼표 [0] 49 3 5" xfId="18434" xr:uid="{00000000-0005-0000-0000-000069070000}"/>
    <cellStyle name="쉼표 [0] 49 3 6" xfId="15305" xr:uid="{00000000-0005-0000-0000-00006A070000}"/>
    <cellStyle name="쉼표 [0] 49 4" xfId="6553" xr:uid="{00000000-0005-0000-0000-00006B070000}"/>
    <cellStyle name="쉼표 [0] 49 4 2" xfId="13776" xr:uid="{00000000-0005-0000-0000-00006C070000}"/>
    <cellStyle name="쉼표 [0] 49 4 3" xfId="12962" xr:uid="{00000000-0005-0000-0000-00006D070000}"/>
    <cellStyle name="쉼표 [0] 49 4 4" xfId="10016" xr:uid="{00000000-0005-0000-0000-00006E070000}"/>
    <cellStyle name="쉼표 [0] 49 4 5" xfId="16657" xr:uid="{00000000-0005-0000-0000-00006F070000}"/>
    <cellStyle name="쉼표 [0] 49 4 6" xfId="13526" xr:uid="{00000000-0005-0000-0000-000070070000}"/>
    <cellStyle name="쉼표 [0] 49 5" xfId="8413" xr:uid="{00000000-0005-0000-0000-000071070000}"/>
    <cellStyle name="쉼표 [0] 49 5 2" xfId="17455" xr:uid="{00000000-0005-0000-0000-000072070000}"/>
    <cellStyle name="쉼표 [0] 49 5 3" xfId="11264" xr:uid="{00000000-0005-0000-0000-000073070000}"/>
    <cellStyle name="쉼표 [0] 49 5 4" xfId="14415" xr:uid="{00000000-0005-0000-0000-000074070000}"/>
    <cellStyle name="쉼표 [0] 49 5 5" xfId="13057" xr:uid="{00000000-0005-0000-0000-000075070000}"/>
    <cellStyle name="쉼표 [0] 49 5 6" xfId="17192" xr:uid="{00000000-0005-0000-0000-000076070000}"/>
    <cellStyle name="쉼표 [0] 49 6" xfId="12487" xr:uid="{00000000-0005-0000-0000-000077070000}"/>
    <cellStyle name="쉼표 [0] 49 7" xfId="18492" xr:uid="{00000000-0005-0000-0000-000078070000}"/>
    <cellStyle name="쉼표 [0] 49 8" xfId="13947" xr:uid="{00000000-0005-0000-0000-000079070000}"/>
    <cellStyle name="쉼표 [0] 49 9" xfId="11357" xr:uid="{00000000-0005-0000-0000-00007A070000}"/>
    <cellStyle name="쉼표 [0] 5" xfId="151" xr:uid="{00000000-0005-0000-0000-00007B070000}"/>
    <cellStyle name="쉼표 [0] 5 2" xfId="1016" xr:uid="{00000000-0005-0000-0000-00007C070000}"/>
    <cellStyle name="쉼표 [0] 50" xfId="975" xr:uid="{00000000-0005-0000-0000-00007D070000}"/>
    <cellStyle name="쉼표 [0] 50 10" xfId="15413" xr:uid="{00000000-0005-0000-0000-00007E070000}"/>
    <cellStyle name="쉼표 [0] 50 11" xfId="12015" xr:uid="{00000000-0005-0000-0000-00007F070000}"/>
    <cellStyle name="쉼표 [0] 50 2" xfId="2843" xr:uid="{00000000-0005-0000-0000-000080070000}"/>
    <cellStyle name="쉼표 [0] 50 2 2" xfId="14893" xr:uid="{00000000-0005-0000-0000-000081070000}"/>
    <cellStyle name="쉼표 [0] 50 2 3" xfId="10890" xr:uid="{00000000-0005-0000-0000-000082070000}"/>
    <cellStyle name="쉼표 [0] 50 2 4" xfId="18584" xr:uid="{00000000-0005-0000-0000-000083070000}"/>
    <cellStyle name="쉼표 [0] 50 2 5" xfId="13637" xr:uid="{00000000-0005-0000-0000-000084070000}"/>
    <cellStyle name="쉼표 [0] 50 2 6" xfId="10211" xr:uid="{00000000-0005-0000-0000-000085070000}"/>
    <cellStyle name="쉼표 [0] 50 3" xfId="4702" xr:uid="{00000000-0005-0000-0000-000086070000}"/>
    <cellStyle name="쉼표 [0] 50 3 2" xfId="13113" xr:uid="{00000000-0005-0000-0000-000087070000}"/>
    <cellStyle name="쉼표 [0] 50 3 3" xfId="18105" xr:uid="{00000000-0005-0000-0000-000088070000}"/>
    <cellStyle name="쉼표 [0] 50 3 4" xfId="16805" xr:uid="{00000000-0005-0000-0000-000089070000}"/>
    <cellStyle name="쉼표 [0] 50 3 5" xfId="9793" xr:uid="{00000000-0005-0000-0000-00008A070000}"/>
    <cellStyle name="쉼표 [0] 50 3 6" xfId="16178" xr:uid="{00000000-0005-0000-0000-00008B070000}"/>
    <cellStyle name="쉼표 [0] 50 4" xfId="6566" xr:uid="{00000000-0005-0000-0000-00008C070000}"/>
    <cellStyle name="쉼표 [0] 50 4 2" xfId="11412" xr:uid="{00000000-0005-0000-0000-00008D070000}"/>
    <cellStyle name="쉼표 [0] 50 4 3" xfId="17637" xr:uid="{00000000-0005-0000-0000-00008E070000}"/>
    <cellStyle name="쉼표 [0] 50 4 4" xfId="13203" xr:uid="{00000000-0005-0000-0000-00008F070000}"/>
    <cellStyle name="쉼표 [0] 50 4 5" xfId="11703" xr:uid="{00000000-0005-0000-0000-000090070000}"/>
    <cellStyle name="쉼표 [0] 50 4 6" xfId="13884" xr:uid="{00000000-0005-0000-0000-000091070000}"/>
    <cellStyle name="쉼표 [0] 50 5" xfId="8426" xr:uid="{00000000-0005-0000-0000-000092070000}"/>
    <cellStyle name="쉼표 [0] 50 5 2" xfId="16821" xr:uid="{00000000-0005-0000-0000-000093070000}"/>
    <cellStyle name="쉼표 [0] 50 5 3" xfId="12683" xr:uid="{00000000-0005-0000-0000-000094070000}"/>
    <cellStyle name="쉼표 [0] 50 5 4" xfId="18691" xr:uid="{00000000-0005-0000-0000-000095070000}"/>
    <cellStyle name="쉼표 [0] 50 5 5" xfId="15294" xr:uid="{00000000-0005-0000-0000-000096070000}"/>
    <cellStyle name="쉼표 [0] 50 5 6" xfId="17535" xr:uid="{00000000-0005-0000-0000-000097070000}"/>
    <cellStyle name="쉼표 [0] 50 6" xfId="18667" xr:uid="{00000000-0005-0000-0000-000098070000}"/>
    <cellStyle name="쉼표 [0] 50 7" xfId="16341" xr:uid="{00000000-0005-0000-0000-000099070000}"/>
    <cellStyle name="쉼표 [0] 50 8" xfId="13271" xr:uid="{00000000-0005-0000-0000-00009A070000}"/>
    <cellStyle name="쉼표 [0] 50 9" xfId="18889" xr:uid="{00000000-0005-0000-0000-00009B070000}"/>
    <cellStyle name="쉼표 [0] 51" xfId="1545" xr:uid="{00000000-0005-0000-0000-00009C070000}"/>
    <cellStyle name="쉼표 [0] 51 10" xfId="11773" xr:uid="{00000000-0005-0000-0000-00009D070000}"/>
    <cellStyle name="쉼표 [0] 51 11" xfId="10838" xr:uid="{00000000-0005-0000-0000-00009E070000}"/>
    <cellStyle name="쉼표 [0] 51 2" xfId="3322" xr:uid="{00000000-0005-0000-0000-00009F070000}"/>
    <cellStyle name="쉼표 [0] 51 2 2" xfId="15065" xr:uid="{00000000-0005-0000-0000-0000A0070000}"/>
    <cellStyle name="쉼표 [0] 51 2 3" xfId="12226" xr:uid="{00000000-0005-0000-0000-0000A1070000}"/>
    <cellStyle name="쉼표 [0] 51 2 4" xfId="18760" xr:uid="{00000000-0005-0000-0000-0000A2070000}"/>
    <cellStyle name="쉼표 [0] 51 2 5" xfId="19004" xr:uid="{00000000-0005-0000-0000-0000A3070000}"/>
    <cellStyle name="쉼표 [0] 51 2 6" xfId="18051" xr:uid="{00000000-0005-0000-0000-0000A4070000}"/>
    <cellStyle name="쉼표 [0] 51 3" xfId="5181" xr:uid="{00000000-0005-0000-0000-0000A5070000}"/>
    <cellStyle name="쉼표 [0] 51 3 2" xfId="13288" xr:uid="{00000000-0005-0000-0000-0000A6070000}"/>
    <cellStyle name="쉼표 [0] 51 3 3" xfId="10425" xr:uid="{00000000-0005-0000-0000-0000A7070000}"/>
    <cellStyle name="쉼표 [0] 51 3 4" xfId="15159" xr:uid="{00000000-0005-0000-0000-0000A8070000}"/>
    <cellStyle name="쉼표 [0] 51 3 5" xfId="15402" xr:uid="{00000000-0005-0000-0000-0000A9070000}"/>
    <cellStyle name="쉼표 [0] 51 3 6" xfId="17582" xr:uid="{00000000-0005-0000-0000-0000AA070000}"/>
    <cellStyle name="쉼표 [0] 51 4" xfId="7045" xr:uid="{00000000-0005-0000-0000-0000AB070000}"/>
    <cellStyle name="쉼표 [0] 51 4 2" xfId="9954" xr:uid="{00000000-0005-0000-0000-0000AC070000}"/>
    <cellStyle name="쉼표 [0] 51 4 3" xfId="16393" xr:uid="{00000000-0005-0000-0000-0000AD070000}"/>
    <cellStyle name="쉼표 [0] 51 4 4" xfId="13380" xr:uid="{00000000-0005-0000-0000-0000AE070000}"/>
    <cellStyle name="쉼표 [0] 51 4 5" xfId="13626" xr:uid="{00000000-0005-0000-0000-0000AF070000}"/>
    <cellStyle name="쉼표 [0] 51 4 6" xfId="14446" xr:uid="{00000000-0005-0000-0000-0000B0070000}"/>
    <cellStyle name="쉼표 [0] 51 5" xfId="8905" xr:uid="{00000000-0005-0000-0000-0000B1070000}"/>
    <cellStyle name="쉼표 [0] 51 5 2" xfId="16998" xr:uid="{00000000-0005-0000-0000-0000B2070000}"/>
    <cellStyle name="쉼표 [0] 51 5 3" xfId="15924" xr:uid="{00000000-0005-0000-0000-0000B3070000}"/>
    <cellStyle name="쉼표 [0] 51 5 4" xfId="11678" xr:uid="{00000000-0005-0000-0000-0000B4070000}"/>
    <cellStyle name="쉼표 [0] 51 5 5" xfId="11923" xr:uid="{00000000-0005-0000-0000-0000B5070000}"/>
    <cellStyle name="쉼표 [0] 51 5 6" xfId="13979" xr:uid="{00000000-0005-0000-0000-0000B6070000}"/>
    <cellStyle name="쉼표 [0] 51 6" xfId="15218" xr:uid="{00000000-0005-0000-0000-0000B7070000}"/>
    <cellStyle name="쉼표 [0] 51 7" xfId="12785" xr:uid="{00000000-0005-0000-0000-0000B8070000}"/>
    <cellStyle name="쉼표 [0] 51 8" xfId="18911" xr:uid="{00000000-0005-0000-0000-0000B9070000}"/>
    <cellStyle name="쉼표 [0] 51 9" xfId="17329" xr:uid="{00000000-0005-0000-0000-0000BA070000}"/>
    <cellStyle name="쉼표 [0] 52" xfId="1559" xr:uid="{00000000-0005-0000-0000-0000BB070000}"/>
    <cellStyle name="쉼표 [0] 52 10" xfId="10924" xr:uid="{00000000-0005-0000-0000-0000BC070000}"/>
    <cellStyle name="쉼표 [0] 52 11" xfId="13439" xr:uid="{00000000-0005-0000-0000-0000BD070000}"/>
    <cellStyle name="쉼표 [0] 52 2" xfId="3336" xr:uid="{00000000-0005-0000-0000-0000BE070000}"/>
    <cellStyle name="쉼표 [0] 52 2 2" xfId="12314" xr:uid="{00000000-0005-0000-0000-0000BF070000}"/>
    <cellStyle name="쉼표 [0] 52 2 3" xfId="18728" xr:uid="{00000000-0005-0000-0000-0000C0070000}"/>
    <cellStyle name="쉼표 [0] 52 2 4" xfId="11991" xr:uid="{00000000-0005-0000-0000-0000C1070000}"/>
    <cellStyle name="쉼표 [0] 52 2 5" xfId="14497" xr:uid="{00000000-0005-0000-0000-0000C2070000}"/>
    <cellStyle name="쉼표 [0] 52 2 6" xfId="11722" xr:uid="{00000000-0005-0000-0000-0000C3070000}"/>
    <cellStyle name="쉼표 [0] 52 3" xfId="5195" xr:uid="{00000000-0005-0000-0000-0000C4070000}"/>
    <cellStyle name="쉼표 [0] 52 3 2" xfId="15975" xr:uid="{00000000-0005-0000-0000-0000C5070000}"/>
    <cellStyle name="쉼표 [0] 52 3 3" xfId="13308" xr:uid="{00000000-0005-0000-0000-0000C6070000}"/>
    <cellStyle name="쉼표 [0] 52 3 4" xfId="13774" xr:uid="{00000000-0005-0000-0000-0000C7070000}"/>
    <cellStyle name="쉼표 [0] 52 3 5" xfId="12208" xr:uid="{00000000-0005-0000-0000-0000C8070000}"/>
    <cellStyle name="쉼표 [0] 52 3 6" xfId="17132" xr:uid="{00000000-0005-0000-0000-0000C9070000}"/>
    <cellStyle name="쉼표 [0] 52 4" xfId="7059" xr:uid="{00000000-0005-0000-0000-0000CA070000}"/>
    <cellStyle name="쉼표 [0] 52 4 2" xfId="10526" xr:uid="{00000000-0005-0000-0000-0000CB070000}"/>
    <cellStyle name="쉼표 [0] 52 4 3" xfId="18797" xr:uid="{00000000-0005-0000-0000-0000CC070000}"/>
    <cellStyle name="쉼표 [0] 52 4 4" xfId="15636" xr:uid="{00000000-0005-0000-0000-0000CD070000}"/>
    <cellStyle name="쉼표 [0] 52 4 5" xfId="17683" xr:uid="{00000000-0005-0000-0000-0000CE070000}"/>
    <cellStyle name="쉼표 [0] 52 4 6" xfId="15353" xr:uid="{00000000-0005-0000-0000-0000CF070000}"/>
    <cellStyle name="쉼표 [0] 52 5" xfId="8919" xr:uid="{00000000-0005-0000-0000-0000D0070000}"/>
    <cellStyle name="쉼표 [0] 52 5 2" xfId="16493" xr:uid="{00000000-0005-0000-0000-0000D1070000}"/>
    <cellStyle name="쉼표 [0] 52 5 3" xfId="17019" xr:uid="{00000000-0005-0000-0000-0000D2070000}"/>
    <cellStyle name="쉼표 [0] 52 5 4" xfId="9857" xr:uid="{00000000-0005-0000-0000-0000D3070000}"/>
    <cellStyle name="쉼표 [0] 52 5 5" xfId="16375" xr:uid="{00000000-0005-0000-0000-0000D4070000}"/>
    <cellStyle name="쉼표 [0] 52 5 6" xfId="15394" xr:uid="{00000000-0005-0000-0000-0000D5070000}"/>
    <cellStyle name="쉼표 [0] 52 6" xfId="17840" xr:uid="{00000000-0005-0000-0000-0000D6070000}"/>
    <cellStyle name="쉼표 [0] 52 7" xfId="13418" xr:uid="{00000000-0005-0000-0000-0000D7070000}"/>
    <cellStyle name="쉼표 [0] 52 8" xfId="11698" xr:uid="{00000000-0005-0000-0000-0000D8070000}"/>
    <cellStyle name="쉼표 [0] 52 9" xfId="14315" xr:uid="{00000000-0005-0000-0000-0000D9070000}"/>
    <cellStyle name="쉼표 [0] 53" xfId="1573" xr:uid="{00000000-0005-0000-0000-0000DA070000}"/>
    <cellStyle name="쉼표 [0] 53 10" xfId="15906" xr:uid="{00000000-0005-0000-0000-0000DB070000}"/>
    <cellStyle name="쉼표 [0] 53 11" xfId="11873" xr:uid="{00000000-0005-0000-0000-0000DC070000}"/>
    <cellStyle name="쉼표 [0] 53 2" xfId="3350" xr:uid="{00000000-0005-0000-0000-0000DD070000}"/>
    <cellStyle name="쉼표 [0] 53 2 2" xfId="14705" xr:uid="{00000000-0005-0000-0000-0000DE070000}"/>
    <cellStyle name="쉼표 [0] 53 2 3" xfId="11716" xr:uid="{00000000-0005-0000-0000-0000DF070000}"/>
    <cellStyle name="쉼표 [0] 53 2 4" xfId="13847" xr:uid="{00000000-0005-0000-0000-0000E0070000}"/>
    <cellStyle name="쉼표 [0] 53 2 5" xfId="12767" xr:uid="{00000000-0005-0000-0000-0000E1070000}"/>
    <cellStyle name="쉼표 [0] 53 2 6" xfId="19103" xr:uid="{00000000-0005-0000-0000-0000E2070000}"/>
    <cellStyle name="쉼표 [0] 53 3" xfId="5209" xr:uid="{00000000-0005-0000-0000-0000E3070000}"/>
    <cellStyle name="쉼표 [0] 53 3 2" xfId="14237" xr:uid="{00000000-0005-0000-0000-0000E4070000}"/>
    <cellStyle name="쉼표 [0] 53 3 3" xfId="18948" xr:uid="{00000000-0005-0000-0000-0000E5070000}"/>
    <cellStyle name="쉼표 [0] 53 3 4" xfId="10790" xr:uid="{00000000-0005-0000-0000-0000E6070000}"/>
    <cellStyle name="쉼표 [0] 53 3 5" xfId="12296" xr:uid="{00000000-0005-0000-0000-0000E7070000}"/>
    <cellStyle name="쉼표 [0] 53 3 6" xfId="17321" xr:uid="{00000000-0005-0000-0000-0000E8070000}"/>
    <cellStyle name="쉼표 [0] 53 4" xfId="7073" xr:uid="{00000000-0005-0000-0000-0000E9070000}"/>
    <cellStyle name="쉼표 [0] 53 4 2" xfId="11184" xr:uid="{00000000-0005-0000-0000-0000EA070000}"/>
    <cellStyle name="쉼표 [0] 53 4 3" xfId="17167" xr:uid="{00000000-0005-0000-0000-0000EB070000}"/>
    <cellStyle name="쉼표 [0] 53 4 4" xfId="14361" xr:uid="{00000000-0005-0000-0000-0000EC070000}"/>
    <cellStyle name="쉼표 [0] 53 4 5" xfId="10497" xr:uid="{00000000-0005-0000-0000-0000ED070000}"/>
    <cellStyle name="쉼표 [0] 53 4 6" xfId="15541" xr:uid="{00000000-0005-0000-0000-0000EE070000}"/>
    <cellStyle name="쉼표 [0] 53 5" xfId="8933" xr:uid="{00000000-0005-0000-0000-0000EF070000}"/>
    <cellStyle name="쉼표 [0] 53 5 2" xfId="18399" xr:uid="{00000000-0005-0000-0000-0000F0070000}"/>
    <cellStyle name="쉼표 [0] 53 5 3" xfId="11827" xr:uid="{00000000-0005-0000-0000-0000F1070000}"/>
    <cellStyle name="쉼표 [0] 53 5 4" xfId="13893" xr:uid="{00000000-0005-0000-0000-0000F2070000}"/>
    <cellStyle name="쉼표 [0] 53 5 5" xfId="16465" xr:uid="{00000000-0005-0000-0000-0000F3070000}"/>
    <cellStyle name="쉼표 [0] 53 5 6" xfId="15582" xr:uid="{00000000-0005-0000-0000-0000F4070000}"/>
    <cellStyle name="쉼표 [0] 53 6" xfId="16125" xr:uid="{00000000-0005-0000-0000-0000F5070000}"/>
    <cellStyle name="쉼표 [0] 53 7" xfId="19057" xr:uid="{00000000-0005-0000-0000-0000F6070000}"/>
    <cellStyle name="쉼표 [0] 53 8" xfId="10836" xr:uid="{00000000-0005-0000-0000-0000F7070000}"/>
    <cellStyle name="쉼표 [0] 53 9" xfId="14168" xr:uid="{00000000-0005-0000-0000-0000F8070000}"/>
    <cellStyle name="쉼표 [0] 54" xfId="1587" xr:uid="{00000000-0005-0000-0000-0000F9070000}"/>
    <cellStyle name="쉼표 [0] 54 10" xfId="13816" xr:uid="{00000000-0005-0000-0000-0000FA070000}"/>
    <cellStyle name="쉼표 [0] 54 11" xfId="12977" xr:uid="{00000000-0005-0000-0000-0000FB070000}"/>
    <cellStyle name="쉼표 [0] 54 2" xfId="3364" xr:uid="{00000000-0005-0000-0000-0000FC070000}"/>
    <cellStyle name="쉼표 [0] 54 2 2" xfId="17276" xr:uid="{00000000-0005-0000-0000-0000FD070000}"/>
    <cellStyle name="쉼표 [0] 54 2 3" xfId="18049" xr:uid="{00000000-0005-0000-0000-0000FE070000}"/>
    <cellStyle name="쉼표 [0] 54 2 4" xfId="11116" xr:uid="{00000000-0005-0000-0000-0000FF070000}"/>
    <cellStyle name="쉼표 [0] 54 2 5" xfId="9968" xr:uid="{00000000-0005-0000-0000-000000080000}"/>
    <cellStyle name="쉼표 [0] 54 2 6" xfId="11279" xr:uid="{00000000-0005-0000-0000-000001080000}"/>
    <cellStyle name="쉼표 [0] 54 3" xfId="5223" xr:uid="{00000000-0005-0000-0000-000002080000}"/>
    <cellStyle name="쉼표 [0] 54 3 2" xfId="11936" xr:uid="{00000000-0005-0000-0000-000003080000}"/>
    <cellStyle name="쉼표 [0] 54 3 3" xfId="17580" xr:uid="{00000000-0005-0000-0000-000004080000}"/>
    <cellStyle name="쉼표 [0] 54 3 4" xfId="18331" xr:uid="{00000000-0005-0000-0000-000005080000}"/>
    <cellStyle name="쉼표 [0] 54 3 5" xfId="14320" xr:uid="{00000000-0005-0000-0000-000006080000}"/>
    <cellStyle name="쉼표 [0] 54 3 6" xfId="18507" xr:uid="{00000000-0005-0000-0000-000007080000}"/>
    <cellStyle name="쉼표 [0] 54 4" xfId="7087" xr:uid="{00000000-0005-0000-0000-000008080000}"/>
    <cellStyle name="쉼표 [0] 54 4 2" xfId="19165" xr:uid="{00000000-0005-0000-0000-000009080000}"/>
    <cellStyle name="쉼표 [0] 54 4 3" xfId="14803" xr:uid="{00000000-0005-0000-0000-00000A080000}"/>
    <cellStyle name="쉼표 [0] 54 4 4" xfId="18739" xr:uid="{00000000-0005-0000-0000-00000B080000}"/>
    <cellStyle name="쉼표 [0] 54 4 5" xfId="12568" xr:uid="{00000000-0005-0000-0000-00000C080000}"/>
    <cellStyle name="쉼표 [0] 54 4 6" xfId="11490" xr:uid="{00000000-0005-0000-0000-00000D080000}"/>
    <cellStyle name="쉼표 [0] 54 5" xfId="8947" xr:uid="{00000000-0005-0000-0000-00000E080000}"/>
    <cellStyle name="쉼표 [0] 54 5 2" xfId="10038" xr:uid="{00000000-0005-0000-0000-00000F080000}"/>
    <cellStyle name="쉼표 [0] 54 5 3" xfId="18567" xr:uid="{00000000-0005-0000-0000-000010080000}"/>
    <cellStyle name="쉼표 [0] 54 5 4" xfId="13442" xr:uid="{00000000-0005-0000-0000-000011080000}"/>
    <cellStyle name="쉼표 [0] 54 5 5" xfId="15139" xr:uid="{00000000-0005-0000-0000-000012080000}"/>
    <cellStyle name="쉼표 [0] 54 5 6" xfId="16224" xr:uid="{00000000-0005-0000-0000-000013080000}"/>
    <cellStyle name="쉼표 [0] 54 6" xfId="16900" xr:uid="{00000000-0005-0000-0000-000014080000}"/>
    <cellStyle name="쉼표 [0] 54 7" xfId="12722" xr:uid="{00000000-0005-0000-0000-000015080000}"/>
    <cellStyle name="쉼표 [0] 54 8" xfId="13148" xr:uid="{00000000-0005-0000-0000-000016080000}"/>
    <cellStyle name="쉼표 [0] 54 9" xfId="9866" xr:uid="{00000000-0005-0000-0000-000017080000}"/>
    <cellStyle name="쉼표 [0] 55" xfId="1601" xr:uid="{00000000-0005-0000-0000-000018080000}"/>
    <cellStyle name="쉼표 [0] 55 10" xfId="13929" xr:uid="{00000000-0005-0000-0000-000019080000}"/>
    <cellStyle name="쉼표 [0] 55 11" xfId="13301" xr:uid="{00000000-0005-0000-0000-00001A080000}"/>
    <cellStyle name="쉼표 [0] 55 2" xfId="3378" xr:uid="{00000000-0005-0000-0000-00001B080000}"/>
    <cellStyle name="쉼표 [0] 55 2 2" xfId="18197" xr:uid="{00000000-0005-0000-0000-00001C080000}"/>
    <cellStyle name="쉼표 [0] 55 2 3" xfId="12625" xr:uid="{00000000-0005-0000-0000-00001D080000}"/>
    <cellStyle name="쉼표 [0] 55 2 4" xfId="16045" xr:uid="{00000000-0005-0000-0000-00001E080000}"/>
    <cellStyle name="쉼표 [0] 55 2 5" xfId="12029" xr:uid="{00000000-0005-0000-0000-00001F080000}"/>
    <cellStyle name="쉼표 [0] 55 2 6" xfId="13089" xr:uid="{00000000-0005-0000-0000-000020080000}"/>
    <cellStyle name="쉼표 [0] 55 3" xfId="5237" xr:uid="{00000000-0005-0000-0000-000021080000}"/>
    <cellStyle name="쉼표 [0] 55 3 2" xfId="17383" xr:uid="{00000000-0005-0000-0000-000022080000}"/>
    <cellStyle name="쉼표 [0] 55 3 3" xfId="18635" xr:uid="{00000000-0005-0000-0000-000023080000}"/>
    <cellStyle name="쉼표 [0] 55 3 4" xfId="11644" xr:uid="{00000000-0005-0000-0000-000024080000}"/>
    <cellStyle name="쉼표 [0] 55 3 5" xfId="17581" xr:uid="{00000000-0005-0000-0000-000025080000}"/>
    <cellStyle name="쉼표 [0] 55 3 6" xfId="15147" xr:uid="{00000000-0005-0000-0000-000026080000}"/>
    <cellStyle name="쉼표 [0] 55 4" xfId="7101" xr:uid="{00000000-0005-0000-0000-000027080000}"/>
    <cellStyle name="쉼표 [0] 55 4 2" xfId="15912" xr:uid="{00000000-0005-0000-0000-000028080000}"/>
    <cellStyle name="쉼표 [0] 55 4 3" xfId="16283" xr:uid="{00000000-0005-0000-0000-000029080000}"/>
    <cellStyle name="쉼표 [0] 55 4 4" xfId="10597" xr:uid="{00000000-0005-0000-0000-00002A080000}"/>
    <cellStyle name="쉼표 [0] 55 4 5" xfId="15688" xr:uid="{00000000-0005-0000-0000-00002B080000}"/>
    <cellStyle name="쉼표 [0] 55 4 6" xfId="16756" xr:uid="{00000000-0005-0000-0000-00002C080000}"/>
    <cellStyle name="쉼표 [0] 55 5" xfId="8961" xr:uid="{00000000-0005-0000-0000-00002D080000}"/>
    <cellStyle name="쉼표 [0] 55 5 2" xfId="17425" xr:uid="{00000000-0005-0000-0000-00002E080000}"/>
    <cellStyle name="쉼표 [0] 55 5 3" xfId="13211" xr:uid="{00000000-0005-0000-0000-00002F080000}"/>
    <cellStyle name="쉼표 [0] 55 5 4" xfId="17057" xr:uid="{00000000-0005-0000-0000-000030080000}"/>
    <cellStyle name="쉼표 [0] 55 5 5" xfId="12626" xr:uid="{00000000-0005-0000-0000-000031080000}"/>
    <cellStyle name="쉼표 [0] 55 5 6" xfId="11626" xr:uid="{00000000-0005-0000-0000-000032080000}"/>
    <cellStyle name="쉼표 [0] 55 6" xfId="11031" xr:uid="{00000000-0005-0000-0000-000033080000}"/>
    <cellStyle name="쉼표 [0] 55 7" xfId="13990" xr:uid="{00000000-0005-0000-0000-000034080000}"/>
    <cellStyle name="쉼표 [0] 55 8" xfId="14739" xr:uid="{00000000-0005-0000-0000-000035080000}"/>
    <cellStyle name="쉼표 [0] 55 9" xfId="10807" xr:uid="{00000000-0005-0000-0000-000036080000}"/>
    <cellStyle name="쉼표 [0] 56" xfId="1615" xr:uid="{00000000-0005-0000-0000-000037080000}"/>
    <cellStyle name="쉼표 [0] 56 10" xfId="13156" xr:uid="{00000000-0005-0000-0000-000038080000}"/>
    <cellStyle name="쉼표 [0] 56 11" xfId="10077" xr:uid="{00000000-0005-0000-0000-000039080000}"/>
    <cellStyle name="쉼표 [0] 56 2" xfId="3392" xr:uid="{00000000-0005-0000-0000-00003A080000}"/>
    <cellStyle name="쉼표 [0] 56 2 2" xfId="18701" xr:uid="{00000000-0005-0000-0000-00003B080000}"/>
    <cellStyle name="쉼표 [0] 56 2 3" xfId="13457" xr:uid="{00000000-0005-0000-0000-00003C080000}"/>
    <cellStyle name="쉼표 [0] 56 2 4" xfId="18099" xr:uid="{00000000-0005-0000-0000-00003D080000}"/>
    <cellStyle name="쉼표 [0] 56 2 5" xfId="17038" xr:uid="{00000000-0005-0000-0000-00003E080000}"/>
    <cellStyle name="쉼표 [0] 56 2 6" xfId="16433" xr:uid="{00000000-0005-0000-0000-00003F080000}"/>
    <cellStyle name="쉼표 [0] 56 3" xfId="5251" xr:uid="{00000000-0005-0000-0000-000040080000}"/>
    <cellStyle name="쉼표 [0] 56 3 2" xfId="15826" xr:uid="{00000000-0005-0000-0000-000041080000}"/>
    <cellStyle name="쉼표 [0] 56 3 3" xfId="12448" xr:uid="{00000000-0005-0000-0000-000042080000}"/>
    <cellStyle name="쉼표 [0] 56 3 4" xfId="16205" xr:uid="{00000000-0005-0000-0000-000043080000}"/>
    <cellStyle name="쉼표 [0] 56 3 5" xfId="18643" xr:uid="{00000000-0005-0000-0000-000044080000}"/>
    <cellStyle name="쉼표 [0] 56 3 6" xfId="10086" xr:uid="{00000000-0005-0000-0000-000045080000}"/>
    <cellStyle name="쉼표 [0] 56 4" xfId="7115" xr:uid="{00000000-0005-0000-0000-000046080000}"/>
    <cellStyle name="쉼표 [0] 56 4 2" xfId="10144" xr:uid="{00000000-0005-0000-0000-000047080000}"/>
    <cellStyle name="쉼표 [0] 56 4 3" xfId="18945" xr:uid="{00000000-0005-0000-0000-000048080000}"/>
    <cellStyle name="쉼표 [0] 56 4 4" xfId="15814" xr:uid="{00000000-0005-0000-0000-000049080000}"/>
    <cellStyle name="쉼표 [0] 56 4 5" xfId="13438" xr:uid="{00000000-0005-0000-0000-00004A080000}"/>
    <cellStyle name="쉼표 [0] 56 4 6" xfId="14138" xr:uid="{00000000-0005-0000-0000-00004B080000}"/>
    <cellStyle name="쉼표 [0] 56 5" xfId="8975" xr:uid="{00000000-0005-0000-0000-00004C080000}"/>
    <cellStyle name="쉼표 [0] 56 5 2" xfId="10948" xr:uid="{00000000-0005-0000-0000-00004D080000}"/>
    <cellStyle name="쉼표 [0] 56 5 3" xfId="16120" xr:uid="{00000000-0005-0000-0000-00004E080000}"/>
    <cellStyle name="쉼표 [0] 56 5 4" xfId="13910" xr:uid="{00000000-0005-0000-0000-00004F080000}"/>
    <cellStyle name="쉼표 [0] 56 5 5" xfId="13219" xr:uid="{00000000-0005-0000-0000-000050080000}"/>
    <cellStyle name="쉼표 [0] 56 5 6" xfId="10098" xr:uid="{00000000-0005-0000-0000-000051080000}"/>
    <cellStyle name="쉼표 [0] 56 6" xfId="10154" xr:uid="{00000000-0005-0000-0000-000052080000}"/>
    <cellStyle name="쉼표 [0] 56 7" xfId="11743" xr:uid="{00000000-0005-0000-0000-000053080000}"/>
    <cellStyle name="쉼표 [0] 56 8" xfId="10936" xr:uid="{00000000-0005-0000-0000-000054080000}"/>
    <cellStyle name="쉼표 [0] 56 9" xfId="13465" xr:uid="{00000000-0005-0000-0000-000055080000}"/>
    <cellStyle name="쉼표 [0] 57" xfId="1629" xr:uid="{00000000-0005-0000-0000-000056080000}"/>
    <cellStyle name="쉼표 [0] 57 10" xfId="10516" xr:uid="{00000000-0005-0000-0000-000057080000}"/>
    <cellStyle name="쉼표 [0] 57 11" xfId="16347" xr:uid="{00000000-0005-0000-0000-000058080000}"/>
    <cellStyle name="쉼표 [0] 57 2" xfId="3406" xr:uid="{00000000-0005-0000-0000-000059080000}"/>
    <cellStyle name="쉼표 [0] 57 2 2" xfId="11232" xr:uid="{00000000-0005-0000-0000-00005A080000}"/>
    <cellStyle name="쉼표 [0] 57 2 3" xfId="17561" xr:uid="{00000000-0005-0000-0000-00005B080000}"/>
    <cellStyle name="쉼표 [0] 57 2 4" xfId="18709" xr:uid="{00000000-0005-0000-0000-00005C080000}"/>
    <cellStyle name="쉼표 [0] 57 2 5" xfId="10176" xr:uid="{00000000-0005-0000-0000-00005D080000}"/>
    <cellStyle name="쉼표 [0] 57 2 6" xfId="10218" xr:uid="{00000000-0005-0000-0000-00005E080000}"/>
    <cellStyle name="쉼표 [0] 57 3" xfId="5265" xr:uid="{00000000-0005-0000-0000-00005F080000}"/>
    <cellStyle name="쉼표 [0] 57 3 2" xfId="17153" xr:uid="{00000000-0005-0000-0000-000060080000}"/>
    <cellStyle name="쉼표 [0] 57 3 3" xfId="16335" xr:uid="{00000000-0005-0000-0000-000061080000}"/>
    <cellStyle name="쉼표 [0] 57 3 4" xfId="18953" xr:uid="{00000000-0005-0000-0000-000062080000}"/>
    <cellStyle name="쉼표 [0] 57 3 5" xfId="12838" xr:uid="{00000000-0005-0000-0000-000063080000}"/>
    <cellStyle name="쉼표 [0] 57 3 6" xfId="14053" xr:uid="{00000000-0005-0000-0000-000064080000}"/>
    <cellStyle name="쉼표 [0] 57 4" xfId="7129" xr:uid="{00000000-0005-0000-0000-000065080000}"/>
    <cellStyle name="쉼표 [0] 57 4 2" xfId="16643" xr:uid="{00000000-0005-0000-0000-000066080000}"/>
    <cellStyle name="쉼표 [0] 57 4 3" xfId="12606" xr:uid="{00000000-0005-0000-0000-000067080000}"/>
    <cellStyle name="쉼표 [0] 57 4 4" xfId="15108" xr:uid="{00000000-0005-0000-0000-000068080000}"/>
    <cellStyle name="쉼표 [0] 57 4 5" xfId="14314" xr:uid="{00000000-0005-0000-0000-000069080000}"/>
    <cellStyle name="쉼표 [0] 57 4 6" xfId="14358" xr:uid="{00000000-0005-0000-0000-00006A080000}"/>
    <cellStyle name="쉼표 [0] 57 5" xfId="8989" xr:uid="{00000000-0005-0000-0000-00006B080000}"/>
    <cellStyle name="쉼표 [0] 57 5 2" xfId="13555" xr:uid="{00000000-0005-0000-0000-00006C080000}"/>
    <cellStyle name="쉼표 [0] 57 5 3" xfId="12220" xr:uid="{00000000-0005-0000-0000-00006D080000}"/>
    <cellStyle name="쉼표 [0] 57 5 4" xfId="15352" xr:uid="{00000000-0005-0000-0000-00006E080000}"/>
    <cellStyle name="쉼표 [0] 57 5 5" xfId="18311" xr:uid="{00000000-0005-0000-0000-00006F080000}"/>
    <cellStyle name="쉼표 [0] 57 5 6" xfId="10431" xr:uid="{00000000-0005-0000-0000-000070080000}"/>
    <cellStyle name="쉼표 [0] 57 6" xfId="13042" xr:uid="{00000000-0005-0000-0000-000071080000}"/>
    <cellStyle name="쉼표 [0] 57 7" xfId="18078" xr:uid="{00000000-0005-0000-0000-000072080000}"/>
    <cellStyle name="쉼표 [0] 57 8" xfId="10021" xr:uid="{00000000-0005-0000-0000-000073080000}"/>
    <cellStyle name="쉼표 [0] 57 9" xfId="12023" xr:uid="{00000000-0005-0000-0000-000074080000}"/>
    <cellStyle name="쉼표 [0] 58" xfId="1643" xr:uid="{00000000-0005-0000-0000-000075080000}"/>
    <cellStyle name="쉼표 [0] 58 10" xfId="12033" xr:uid="{00000000-0005-0000-0000-000076080000}"/>
    <cellStyle name="쉼표 [0] 58 11" xfId="19043" xr:uid="{00000000-0005-0000-0000-000077080000}"/>
    <cellStyle name="쉼표 [0] 58 2" xfId="3420" xr:uid="{00000000-0005-0000-0000-000078080000}"/>
    <cellStyle name="쉼표 [0] 58 2 2" xfId="17695" xr:uid="{00000000-0005-0000-0000-000079080000}"/>
    <cellStyle name="쉼표 [0] 58 2 3" xfId="11831" xr:uid="{00000000-0005-0000-0000-00007A080000}"/>
    <cellStyle name="쉼표 [0] 58 2 4" xfId="16026" xr:uid="{00000000-0005-0000-0000-00007B080000}"/>
    <cellStyle name="쉼표 [0] 58 2 5" xfId="14571" xr:uid="{00000000-0005-0000-0000-00007C080000}"/>
    <cellStyle name="쉼표 [0] 58 2 6" xfId="16712" xr:uid="{00000000-0005-0000-0000-00007D080000}"/>
    <cellStyle name="쉼표 [0] 58 3" xfId="5279" xr:uid="{00000000-0005-0000-0000-00007E080000}"/>
    <cellStyle name="쉼표 [0] 58 3 2" xfId="15792" xr:uid="{00000000-0005-0000-0000-00007F080000}"/>
    <cellStyle name="쉼표 [0] 58 3 3" xfId="15177" xr:uid="{00000000-0005-0000-0000-000080080000}"/>
    <cellStyle name="쉼표 [0] 58 3 4" xfId="17498" xr:uid="{00000000-0005-0000-0000-000081080000}"/>
    <cellStyle name="쉼표 [0] 58 3 5" xfId="17530" xr:uid="{00000000-0005-0000-0000-000082080000}"/>
    <cellStyle name="쉼표 [0] 58 3 6" xfId="15262" xr:uid="{00000000-0005-0000-0000-000083080000}"/>
    <cellStyle name="쉼표 [0] 58 4" xfId="7143" xr:uid="{00000000-0005-0000-0000-000084080000}"/>
    <cellStyle name="쉼표 [0] 58 4 2" xfId="13625" xr:uid="{00000000-0005-0000-0000-000085080000}"/>
    <cellStyle name="쉼표 [0] 58 4 3" xfId="12741" xr:uid="{00000000-0005-0000-0000-000086080000}"/>
    <cellStyle name="쉼표 [0] 58 4 4" xfId="15420" xr:uid="{00000000-0005-0000-0000-000087080000}"/>
    <cellStyle name="쉼표 [0] 58 4 5" xfId="11147" xr:uid="{00000000-0005-0000-0000-000088080000}"/>
    <cellStyle name="쉼표 [0] 58 4 6" xfId="12281" xr:uid="{00000000-0005-0000-0000-000089080000}"/>
    <cellStyle name="쉼표 [0] 58 5" xfId="9003" xr:uid="{00000000-0005-0000-0000-00008A080000}"/>
    <cellStyle name="쉼표 [0] 58 5 2" xfId="13109" xr:uid="{00000000-0005-0000-0000-00008B080000}"/>
    <cellStyle name="쉼표 [0] 58 5 3" xfId="10914" xr:uid="{00000000-0005-0000-0000-00008C080000}"/>
    <cellStyle name="쉼표 [0] 58 5 4" xfId="11655" xr:uid="{00000000-0005-0000-0000-00008D080000}"/>
    <cellStyle name="쉼표 [0] 58 5 5" xfId="14349" xr:uid="{00000000-0005-0000-0000-00008E080000}"/>
    <cellStyle name="쉼표 [0] 58 5 6" xfId="10733" xr:uid="{00000000-0005-0000-0000-00008F080000}"/>
    <cellStyle name="쉼표 [0] 58 6" xfId="19110" xr:uid="{00000000-0005-0000-0000-000090080000}"/>
    <cellStyle name="쉼표 [0] 58 7" xfId="18215" xr:uid="{00000000-0005-0000-0000-000091080000}"/>
    <cellStyle name="쉼표 [0] 58 8" xfId="11900" xr:uid="{00000000-0005-0000-0000-000092080000}"/>
    <cellStyle name="쉼표 [0] 58 9" xfId="16545" xr:uid="{00000000-0005-0000-0000-000093080000}"/>
    <cellStyle name="쉼표 [0] 59" xfId="1657" xr:uid="{00000000-0005-0000-0000-000094080000}"/>
    <cellStyle name="쉼표 [0] 59 10" xfId="17756" xr:uid="{00000000-0005-0000-0000-000095080000}"/>
    <cellStyle name="쉼표 [0] 59 11" xfId="18596" xr:uid="{00000000-0005-0000-0000-000096080000}"/>
    <cellStyle name="쉼표 [0] 59 2" xfId="3434" xr:uid="{00000000-0005-0000-0000-000097080000}"/>
    <cellStyle name="쉼표 [0] 59 2 2" xfId="16313" xr:uid="{00000000-0005-0000-0000-000098080000}"/>
    <cellStyle name="쉼표 [0] 59 2 3" xfId="17068" xr:uid="{00000000-0005-0000-0000-000099080000}"/>
    <cellStyle name="쉼표 [0] 59 2 4" xfId="12059" xr:uid="{00000000-0005-0000-0000-00009A080000}"/>
    <cellStyle name="쉼표 [0] 59 2 5" xfId="13913" xr:uid="{00000000-0005-0000-0000-00009B080000}"/>
    <cellStyle name="쉼표 [0] 59 2 6" xfId="15508" xr:uid="{00000000-0005-0000-0000-00009C080000}"/>
    <cellStyle name="쉼표 [0] 59 3" xfId="5293" xr:uid="{00000000-0005-0000-0000-00009D080000}"/>
    <cellStyle name="쉼표 [0] 59 3 2" xfId="15931" xr:uid="{00000000-0005-0000-0000-00009E080000}"/>
    <cellStyle name="쉼표 [0] 59 3 3" xfId="17307" xr:uid="{00000000-0005-0000-0000-00009F080000}"/>
    <cellStyle name="쉼표 [0] 59 3 4" xfId="14251" xr:uid="{00000000-0005-0000-0000-0000A0080000}"/>
    <cellStyle name="쉼표 [0] 59 3 5" xfId="11062" xr:uid="{00000000-0005-0000-0000-0000A1080000}"/>
    <cellStyle name="쉼표 [0] 59 3 6" xfId="14996" xr:uid="{00000000-0005-0000-0000-0000A2080000}"/>
    <cellStyle name="쉼표 [0] 59 4" xfId="7157" xr:uid="{00000000-0005-0000-0000-0000A3080000}"/>
    <cellStyle name="쉼표 [0] 59 4 2" xfId="14021" xr:uid="{00000000-0005-0000-0000-0000A4080000}"/>
    <cellStyle name="쉼표 [0] 59 4 3" xfId="9805" xr:uid="{00000000-0005-0000-0000-0000A5080000}"/>
    <cellStyle name="쉼표 [0] 59 4 4" xfId="17532" xr:uid="{00000000-0005-0000-0000-0000A6080000}"/>
    <cellStyle name="쉼표 [0] 59 4 5" xfId="10289" xr:uid="{00000000-0005-0000-0000-0000A7080000}"/>
    <cellStyle name="쉼표 [0] 59 4 6" xfId="9870" xr:uid="{00000000-0005-0000-0000-0000A8080000}"/>
    <cellStyle name="쉼표 [0] 59 5" xfId="9017" xr:uid="{00000000-0005-0000-0000-0000A9080000}"/>
    <cellStyle name="쉼표 [0] 59 5 2" xfId="11050" xr:uid="{00000000-0005-0000-0000-0000AA080000}"/>
    <cellStyle name="쉼표 [0] 59 5 3" xfId="13711" xr:uid="{00000000-0005-0000-0000-0000AB080000}"/>
    <cellStyle name="쉼표 [0] 59 5 4" xfId="10626" xr:uid="{00000000-0005-0000-0000-0000AC080000}"/>
    <cellStyle name="쉼표 [0] 59 5 5" xfId="16463" xr:uid="{00000000-0005-0000-0000-0000AD080000}"/>
    <cellStyle name="쉼표 [0] 59 5 6" xfId="18663" xr:uid="{00000000-0005-0000-0000-0000AE080000}"/>
    <cellStyle name="쉼표 [0] 59 6" xfId="9970" xr:uid="{00000000-0005-0000-0000-0000AF080000}"/>
    <cellStyle name="쉼표 [0] 59 7" xfId="13496" xr:uid="{00000000-0005-0000-0000-0000B0080000}"/>
    <cellStyle name="쉼표 [0] 59 8" xfId="12578" xr:uid="{00000000-0005-0000-0000-0000B1080000}"/>
    <cellStyle name="쉼표 [0] 59 9" xfId="14429" xr:uid="{00000000-0005-0000-0000-0000B2080000}"/>
    <cellStyle name="쉼표 [0] 6" xfId="152" xr:uid="{00000000-0005-0000-0000-0000B3080000}"/>
    <cellStyle name="쉼표 [0] 6 2" xfId="1017" xr:uid="{00000000-0005-0000-0000-0000B4080000}"/>
    <cellStyle name="쉼표 [0] 60" xfId="1672" xr:uid="{00000000-0005-0000-0000-0000B5080000}"/>
    <cellStyle name="쉼표 [0] 60 10" xfId="19218" xr:uid="{00000000-0005-0000-0000-0000B6080000}"/>
    <cellStyle name="쉼표 [0] 60 11" xfId="16451" xr:uid="{00000000-0005-0000-0000-0000B7080000}"/>
    <cellStyle name="쉼표 [0] 60 2" xfId="3449" xr:uid="{00000000-0005-0000-0000-0000B8080000}"/>
    <cellStyle name="쉼표 [0] 60 2 2" xfId="17375" xr:uid="{00000000-0005-0000-0000-0000B9080000}"/>
    <cellStyle name="쉼표 [0] 60 2 3" xfId="16113" xr:uid="{00000000-0005-0000-0000-0000BA080000}"/>
    <cellStyle name="쉼표 [0] 60 2 4" xfId="14166" xr:uid="{00000000-0005-0000-0000-0000BB080000}"/>
    <cellStyle name="쉼표 [0] 60 2 5" xfId="15062" xr:uid="{00000000-0005-0000-0000-0000BC080000}"/>
    <cellStyle name="쉼표 [0] 60 2 6" xfId="12719" xr:uid="{00000000-0005-0000-0000-0000BD080000}"/>
    <cellStyle name="쉼표 [0] 60 3" xfId="5308" xr:uid="{00000000-0005-0000-0000-0000BE080000}"/>
    <cellStyle name="쉼표 [0] 60 3 2" xfId="18985" xr:uid="{00000000-0005-0000-0000-0000BF080000}"/>
    <cellStyle name="쉼표 [0] 60 3 3" xfId="18048" xr:uid="{00000000-0005-0000-0000-0000C0080000}"/>
    <cellStyle name="쉼표 [0] 60 3 4" xfId="12139" xr:uid="{00000000-0005-0000-0000-0000C1080000}"/>
    <cellStyle name="쉼표 [0] 60 3 5" xfId="13798" xr:uid="{00000000-0005-0000-0000-0000C2080000}"/>
    <cellStyle name="쉼표 [0] 60 3 6" xfId="14154" xr:uid="{00000000-0005-0000-0000-0000C3080000}"/>
    <cellStyle name="쉼표 [0] 60 4" xfId="7172" xr:uid="{00000000-0005-0000-0000-0000C4080000}"/>
    <cellStyle name="쉼표 [0] 60 4 2" xfId="19238" xr:uid="{00000000-0005-0000-0000-0000C5080000}"/>
    <cellStyle name="쉼표 [0] 60 4 3" xfId="18412" xr:uid="{00000000-0005-0000-0000-0000C6080000}"/>
    <cellStyle name="쉼표 [0] 60 4 4" xfId="10544" xr:uid="{00000000-0005-0000-0000-0000C7080000}"/>
    <cellStyle name="쉼표 [0] 60 4 5" xfId="11541" xr:uid="{00000000-0005-0000-0000-0000C8080000}"/>
    <cellStyle name="쉼표 [0] 60 4 6" xfId="18194" xr:uid="{00000000-0005-0000-0000-0000C9080000}"/>
    <cellStyle name="쉼표 [0] 60 5" xfId="9032" xr:uid="{00000000-0005-0000-0000-0000CA080000}"/>
    <cellStyle name="쉼표 [0] 60 5 2" xfId="15383" xr:uid="{00000000-0005-0000-0000-0000CB080000}"/>
    <cellStyle name="쉼표 [0] 60 5 3" xfId="15762" xr:uid="{00000000-0005-0000-0000-0000CC080000}"/>
    <cellStyle name="쉼표 [0] 60 5 4" xfId="17613" xr:uid="{00000000-0005-0000-0000-0000CD080000}"/>
    <cellStyle name="쉼표 [0] 60 5 5" xfId="9880" xr:uid="{00000000-0005-0000-0000-0000CE080000}"/>
    <cellStyle name="쉼표 [0] 60 5 6" xfId="17808" xr:uid="{00000000-0005-0000-0000-0000CF080000}"/>
    <cellStyle name="쉼표 [0] 60 6" xfId="9977" xr:uid="{00000000-0005-0000-0000-0000D0080000}"/>
    <cellStyle name="쉼표 [0] 60 7" xfId="14812" xr:uid="{00000000-0005-0000-0000-0000D1080000}"/>
    <cellStyle name="쉼표 [0] 60 8" xfId="14685" xr:uid="{00000000-0005-0000-0000-0000D2080000}"/>
    <cellStyle name="쉼표 [0] 60 9" xfId="16952" xr:uid="{00000000-0005-0000-0000-0000D3080000}"/>
    <cellStyle name="쉼표 [0] 61" xfId="1686" xr:uid="{00000000-0005-0000-0000-0000D4080000}"/>
    <cellStyle name="쉼표 [0] 61 10" xfId="15909" xr:uid="{00000000-0005-0000-0000-0000D5080000}"/>
    <cellStyle name="쉼표 [0] 61 11" xfId="10025" xr:uid="{00000000-0005-0000-0000-0000D6080000}"/>
    <cellStyle name="쉼표 [0] 61 2" xfId="3463" xr:uid="{00000000-0005-0000-0000-0000D7080000}"/>
    <cellStyle name="쉼표 [0] 61 2 2" xfId="10882" xr:uid="{00000000-0005-0000-0000-0000D8080000}"/>
    <cellStyle name="쉼표 [0] 61 2 3" xfId="12659" xr:uid="{00000000-0005-0000-0000-0000D9080000}"/>
    <cellStyle name="쉼표 [0] 61 2 4" xfId="12494" xr:uid="{00000000-0005-0000-0000-0000DA080000}"/>
    <cellStyle name="쉼표 [0] 61 2 5" xfId="12857" xr:uid="{00000000-0005-0000-0000-0000DB080000}"/>
    <cellStyle name="쉼표 [0] 61 2 6" xfId="14308" xr:uid="{00000000-0005-0000-0000-0000DC080000}"/>
    <cellStyle name="쉼표 [0] 61 3" xfId="5322" xr:uid="{00000000-0005-0000-0000-0000DD080000}"/>
    <cellStyle name="쉼표 [0] 61 3 2" xfId="11294" xr:uid="{00000000-0005-0000-0000-0000DE080000}"/>
    <cellStyle name="쉼표 [0] 61 3 3" xfId="12397" xr:uid="{00000000-0005-0000-0000-0000DF080000}"/>
    <cellStyle name="쉼표 [0] 61 3 4" xfId="11609" xr:uid="{00000000-0005-0000-0000-0000E0080000}"/>
    <cellStyle name="쉼표 [0] 61 3 5" xfId="11028" xr:uid="{00000000-0005-0000-0000-0000E1080000}"/>
    <cellStyle name="쉼표 [0] 61 3 6" xfId="15451" xr:uid="{00000000-0005-0000-0000-0000E2080000}"/>
    <cellStyle name="쉼표 [0] 61 4" xfId="7186" xr:uid="{00000000-0005-0000-0000-0000E3080000}"/>
    <cellStyle name="쉼표 [0] 61 4 2" xfId="16282" xr:uid="{00000000-0005-0000-0000-0000E4080000}"/>
    <cellStyle name="쉼표 [0] 61 4 3" xfId="18133" xr:uid="{00000000-0005-0000-0000-0000E5080000}"/>
    <cellStyle name="쉼표 [0] 61 4 4" xfId="17966" xr:uid="{00000000-0005-0000-0000-0000E6080000}"/>
    <cellStyle name="쉼표 [0] 61 4 5" xfId="18330" xr:uid="{00000000-0005-0000-0000-0000E7080000}"/>
    <cellStyle name="쉼표 [0] 61 4 6" xfId="12017" xr:uid="{00000000-0005-0000-0000-0000E8080000}"/>
    <cellStyle name="쉼표 [0] 61 5" xfId="9046" xr:uid="{00000000-0005-0000-0000-0000E9080000}"/>
    <cellStyle name="쉼표 [0] 61 5 2" xfId="14880" xr:uid="{00000000-0005-0000-0000-0000EA080000}"/>
    <cellStyle name="쉼표 [0] 61 5 3" xfId="17872" xr:uid="{00000000-0005-0000-0000-0000EB080000}"/>
    <cellStyle name="쉼표 [0] 61 5 4" xfId="17022" xr:uid="{00000000-0005-0000-0000-0000EC080000}"/>
    <cellStyle name="쉼표 [0] 61 5 5" xfId="16430" xr:uid="{00000000-0005-0000-0000-0000ED080000}"/>
    <cellStyle name="쉼표 [0] 61 5 6" xfId="11931" xr:uid="{00000000-0005-0000-0000-0000EE080000}"/>
    <cellStyle name="쉼표 [0] 61 6" xfId="10718" xr:uid="{00000000-0005-0000-0000-0000EF080000}"/>
    <cellStyle name="쉼표 [0] 61 7" xfId="15848" xr:uid="{00000000-0005-0000-0000-0000F0080000}"/>
    <cellStyle name="쉼표 [0] 61 8" xfId="15681" xr:uid="{00000000-0005-0000-0000-0000F1080000}"/>
    <cellStyle name="쉼표 [0] 61 9" xfId="16044" xr:uid="{00000000-0005-0000-0000-0000F2080000}"/>
    <cellStyle name="쉼표 [0] 62" xfId="1725" xr:uid="{00000000-0005-0000-0000-0000F3080000}"/>
    <cellStyle name="쉼표 [0] 62 10" xfId="17491" xr:uid="{00000000-0005-0000-0000-0000F4080000}"/>
    <cellStyle name="쉼표 [0] 62 11" xfId="11362" xr:uid="{00000000-0005-0000-0000-0000F5080000}"/>
    <cellStyle name="쉼표 [0] 62 2" xfId="3502" xr:uid="{00000000-0005-0000-0000-0000F6080000}"/>
    <cellStyle name="쉼표 [0] 62 2 2" xfId="11177" xr:uid="{00000000-0005-0000-0000-0000F7080000}"/>
    <cellStyle name="쉼표 [0] 62 2 3" xfId="13421" xr:uid="{00000000-0005-0000-0000-0000F8080000}"/>
    <cellStyle name="쉼표 [0] 62 2 4" xfId="14135" xr:uid="{00000000-0005-0000-0000-0000F9080000}"/>
    <cellStyle name="쉼표 [0] 62 2 5" xfId="17337" xr:uid="{00000000-0005-0000-0000-0000FA080000}"/>
    <cellStyle name="쉼표 [0] 62 2 6" xfId="10921" xr:uid="{00000000-0005-0000-0000-0000FB080000}"/>
    <cellStyle name="쉼표 [0] 62 3" xfId="5361" xr:uid="{00000000-0005-0000-0000-0000FC080000}"/>
    <cellStyle name="쉼표 [0] 62 3 2" xfId="14517" xr:uid="{00000000-0005-0000-0000-0000FD080000}"/>
    <cellStyle name="쉼표 [0] 62 3 3" xfId="17083" xr:uid="{00000000-0005-0000-0000-0000FE080000}"/>
    <cellStyle name="쉼표 [0] 62 3 4" xfId="10800" xr:uid="{00000000-0005-0000-0000-0000FF080000}"/>
    <cellStyle name="쉼표 [0] 62 3 5" xfId="11165" xr:uid="{00000000-0005-0000-0000-000000090000}"/>
    <cellStyle name="쉼표 [0] 62 3 6" xfId="12535" xr:uid="{00000000-0005-0000-0000-000001090000}"/>
    <cellStyle name="쉼표 [0] 62 4" xfId="7225" xr:uid="{00000000-0005-0000-0000-000002090000}"/>
    <cellStyle name="쉼표 [0] 62 4 2" xfId="16770" xr:uid="{00000000-0005-0000-0000-000003090000}"/>
    <cellStyle name="쉼표 [0] 62 4 3" xfId="16574" xr:uid="{00000000-0005-0000-0000-000004090000}"/>
    <cellStyle name="쉼표 [0] 62 4 4" xfId="18910" xr:uid="{00000000-0005-0000-0000-000005090000}"/>
    <cellStyle name="쉼표 [0] 62 4 5" xfId="10513" xr:uid="{00000000-0005-0000-0000-000006090000}"/>
    <cellStyle name="쉼표 [0] 62 4 6" xfId="11999" xr:uid="{00000000-0005-0000-0000-000007090000}"/>
    <cellStyle name="쉼표 [0] 62 5" xfId="9085" xr:uid="{00000000-0005-0000-0000-000008090000}"/>
    <cellStyle name="쉼표 [0] 62 5 2" xfId="16320" xr:uid="{00000000-0005-0000-0000-000009090000}"/>
    <cellStyle name="쉼표 [0] 62 5 3" xfId="12227" xr:uid="{00000000-0005-0000-0000-00000A090000}"/>
    <cellStyle name="쉼표 [0] 62 5 4" xfId="16198" xr:uid="{00000000-0005-0000-0000-00000B090000}"/>
    <cellStyle name="쉼표 [0] 62 5 5" xfId="16563" xr:uid="{00000000-0005-0000-0000-00000C090000}"/>
    <cellStyle name="쉼표 [0] 62 5 6" xfId="18006" xr:uid="{00000000-0005-0000-0000-00000D090000}"/>
    <cellStyle name="쉼표 [0] 62 6" xfId="13170" xr:uid="{00000000-0005-0000-0000-00000E090000}"/>
    <cellStyle name="쉼표 [0] 62 7" xfId="14292" xr:uid="{00000000-0005-0000-0000-00000F090000}"/>
    <cellStyle name="쉼표 [0] 62 8" xfId="13476" xr:uid="{00000000-0005-0000-0000-000010090000}"/>
    <cellStyle name="쉼표 [0] 62 9" xfId="12835" xr:uid="{00000000-0005-0000-0000-000011090000}"/>
    <cellStyle name="쉼표 [0] 63" xfId="1739" xr:uid="{00000000-0005-0000-0000-000012090000}"/>
    <cellStyle name="쉼표 [0] 63 10" xfId="13781" xr:uid="{00000000-0005-0000-0000-000013090000}"/>
    <cellStyle name="쉼표 [0] 63 11" xfId="14027" xr:uid="{00000000-0005-0000-0000-000014090000}"/>
    <cellStyle name="쉼표 [0] 63 2" xfId="3516" xr:uid="{00000000-0005-0000-0000-000015090000}"/>
    <cellStyle name="쉼표 [0] 63 2 2" xfId="17702" xr:uid="{00000000-0005-0000-0000-000016090000}"/>
    <cellStyle name="쉼표 [0] 63 2 3" xfId="13903" xr:uid="{00000000-0005-0000-0000-000017090000}"/>
    <cellStyle name="쉼표 [0] 63 2 4" xfId="14268" xr:uid="{00000000-0005-0000-0000-000018090000}"/>
    <cellStyle name="쉼표 [0] 63 2 5" xfId="15722" xr:uid="{00000000-0005-0000-0000-000019090000}"/>
    <cellStyle name="쉼표 [0] 63 2 6" xfId="16836" xr:uid="{00000000-0005-0000-0000-00001A090000}"/>
    <cellStyle name="쉼표 [0] 63 3" xfId="5375" xr:uid="{00000000-0005-0000-0000-00001B090000}"/>
    <cellStyle name="쉼표 [0] 63 3 2" xfId="18418" xr:uid="{00000000-0005-0000-0000-00001C090000}"/>
    <cellStyle name="쉼표 [0] 63 3 3" xfId="18964" xr:uid="{00000000-0005-0000-0000-00001D090000}"/>
    <cellStyle name="쉼표 [0] 63 3 4" xfId="18308" xr:uid="{00000000-0005-0000-0000-00001E090000}"/>
    <cellStyle name="쉼표 [0] 63 3 5" xfId="15644" xr:uid="{00000000-0005-0000-0000-00001F090000}"/>
    <cellStyle name="쉼표 [0] 63 3 6" xfId="10404" xr:uid="{00000000-0005-0000-0000-000020090000}"/>
    <cellStyle name="쉼표 [0] 63 4" xfId="7239" xr:uid="{00000000-0005-0000-0000-000021090000}"/>
    <cellStyle name="쉼표 [0] 63 4 2" xfId="12748" xr:uid="{00000000-0005-0000-0000-000022090000}"/>
    <cellStyle name="쉼표 [0] 63 4 3" xfId="17554" xr:uid="{00000000-0005-0000-0000-000023090000}"/>
    <cellStyle name="쉼표 [0] 63 4 4" xfId="17935" xr:uid="{00000000-0005-0000-0000-000024090000}"/>
    <cellStyle name="쉼표 [0] 63 4 5" xfId="10272" xr:uid="{00000000-0005-0000-0000-000025090000}"/>
    <cellStyle name="쉼표 [0] 63 4 6" xfId="13234" xr:uid="{00000000-0005-0000-0000-000026090000}"/>
    <cellStyle name="쉼표 [0] 63 5" xfId="9099" xr:uid="{00000000-0005-0000-0000-000027090000}"/>
    <cellStyle name="쉼표 [0] 63 5 2" xfId="14818" xr:uid="{00000000-0005-0000-0000-000028090000}"/>
    <cellStyle name="쉼표 [0] 63 5 3" xfId="15363" xr:uid="{00000000-0005-0000-0000-000029090000}"/>
    <cellStyle name="쉼표 [0] 63 5 4" xfId="16023" xr:uid="{00000000-0005-0000-0000-00002A090000}"/>
    <cellStyle name="쉼표 [0] 63 5 5" xfId="10185" xr:uid="{00000000-0005-0000-0000-00002B090000}"/>
    <cellStyle name="쉼표 [0] 63 5 6" xfId="14544" xr:uid="{00000000-0005-0000-0000-00002C090000}"/>
    <cellStyle name="쉼표 [0] 63 6" xfId="18222" xr:uid="{00000000-0005-0000-0000-00002D090000}"/>
    <cellStyle name="쉼표 [0] 63 7" xfId="12601" xr:uid="{00000000-0005-0000-0000-00002E090000}"/>
    <cellStyle name="쉼표 [0] 63 8" xfId="12971" xr:uid="{00000000-0005-0000-0000-00002F090000}"/>
    <cellStyle name="쉼표 [0] 63 9" xfId="14412" xr:uid="{00000000-0005-0000-0000-000030090000}"/>
    <cellStyle name="쉼표 [0] 64" xfId="1753" xr:uid="{00000000-0005-0000-0000-000031090000}"/>
    <cellStyle name="쉼표 [0] 64 10" xfId="18723" xr:uid="{00000000-0005-0000-0000-000032090000}"/>
    <cellStyle name="쉼표 [0] 64 11" xfId="18486" xr:uid="{00000000-0005-0000-0000-000033090000}"/>
    <cellStyle name="쉼표 [0] 64 2" xfId="3530" xr:uid="{00000000-0005-0000-0000-000034090000}"/>
    <cellStyle name="쉼표 [0] 64 2 2" xfId="11842" xr:uid="{00000000-0005-0000-0000-000035090000}"/>
    <cellStyle name="쉼표 [0] 64 2 3" xfId="11144" xr:uid="{00000000-0005-0000-0000-000036090000}"/>
    <cellStyle name="쉼표 [0] 64 2 4" xfId="14323" xr:uid="{00000000-0005-0000-0000-000037090000}"/>
    <cellStyle name="쉼표 [0] 64 2 5" xfId="12255" xr:uid="{00000000-0005-0000-0000-000038090000}"/>
    <cellStyle name="쉼표 [0] 64 2 6" xfId="15939" xr:uid="{00000000-0005-0000-0000-000039090000}"/>
    <cellStyle name="쉼표 [0] 64 3" xfId="5389" xr:uid="{00000000-0005-0000-0000-00003A090000}"/>
    <cellStyle name="쉼표 [0] 64 3 2" xfId="18071" xr:uid="{00000000-0005-0000-0000-00003B090000}"/>
    <cellStyle name="쉼표 [0] 64 3 3" xfId="18459" xr:uid="{00000000-0005-0000-0000-00003C090000}"/>
    <cellStyle name="쉼표 [0] 64 3 4" xfId="12124" xr:uid="{00000000-0005-0000-0000-00003D090000}"/>
    <cellStyle name="쉼표 [0] 64 3 5" xfId="15123" xr:uid="{00000000-0005-0000-0000-00003E090000}"/>
    <cellStyle name="쉼표 [0] 64 3 6" xfId="14887" xr:uid="{00000000-0005-0000-0000-00003F090000}"/>
    <cellStyle name="쉼표 [0] 64 4" xfId="7253" xr:uid="{00000000-0005-0000-0000-000040090000}"/>
    <cellStyle name="쉼표 [0] 64 4 2" xfId="15431" xr:uid="{00000000-0005-0000-0000-000041090000}"/>
    <cellStyle name="쉼표 [0] 64 4 3" xfId="16542" xr:uid="{00000000-0005-0000-0000-000042090000}"/>
    <cellStyle name="쉼표 [0] 64 4 4" xfId="12032" xr:uid="{00000000-0005-0000-0000-000043090000}"/>
    <cellStyle name="쉼표 [0] 64 4 5" xfId="17731" xr:uid="{00000000-0005-0000-0000-000044090000}"/>
    <cellStyle name="쉼표 [0] 64 4 6" xfId="11058" xr:uid="{00000000-0005-0000-0000-000045090000}"/>
    <cellStyle name="쉼표 [0] 64 5" xfId="9113" xr:uid="{00000000-0005-0000-0000-000046090000}"/>
    <cellStyle name="쉼표 [0] 64 5 2" xfId="13962" xr:uid="{00000000-0005-0000-0000-000047090000}"/>
    <cellStyle name="쉼표 [0] 64 5 3" xfId="13041" xr:uid="{00000000-0005-0000-0000-000048090000}"/>
    <cellStyle name="쉼표 [0] 64 5 4" xfId="15779" xr:uid="{00000000-0005-0000-0000-000049090000}"/>
    <cellStyle name="쉼표 [0] 64 5 5" xfId="16972" xr:uid="{00000000-0005-0000-0000-00004A090000}"/>
    <cellStyle name="쉼표 [0] 64 5 6" xfId="18556" xr:uid="{00000000-0005-0000-0000-00004B090000}"/>
    <cellStyle name="쉼표 [0] 64 6" xfId="19099" xr:uid="{00000000-0005-0000-0000-00004C090000}"/>
    <cellStyle name="쉼표 [0] 64 7" xfId="12426" xr:uid="{00000000-0005-0000-0000-00004D090000}"/>
    <cellStyle name="쉼표 [0] 64 8" xfId="15691" xr:uid="{00000000-0005-0000-0000-00004E090000}"/>
    <cellStyle name="쉼표 [0] 64 9" xfId="10119" xr:uid="{00000000-0005-0000-0000-00004F090000}"/>
    <cellStyle name="쉼표 [0] 65" xfId="1767" xr:uid="{00000000-0005-0000-0000-000050090000}"/>
    <cellStyle name="쉼표 [0] 65 10" xfId="14629" xr:uid="{00000000-0005-0000-0000-000051090000}"/>
    <cellStyle name="쉼표 [0] 65 11" xfId="17615" xr:uid="{00000000-0005-0000-0000-000052090000}"/>
    <cellStyle name="쉼표 [0] 65 2" xfId="3544" xr:uid="{00000000-0005-0000-0000-000053090000}"/>
    <cellStyle name="쉼표 [0] 65 2 2" xfId="14888" xr:uid="{00000000-0005-0000-0000-000054090000}"/>
    <cellStyle name="쉼표 [0] 65 2 3" xfId="10332" xr:uid="{00000000-0005-0000-0000-000055090000}"/>
    <cellStyle name="쉼표 [0] 65 2 4" xfId="11629" xr:uid="{00000000-0005-0000-0000-000056090000}"/>
    <cellStyle name="쉼표 [0] 65 2 5" xfId="13135" xr:uid="{00000000-0005-0000-0000-000057090000}"/>
    <cellStyle name="쉼표 [0] 65 2 6" xfId="13682" xr:uid="{00000000-0005-0000-0000-000058090000}"/>
    <cellStyle name="쉼표 [0] 65 3" xfId="5403" xr:uid="{00000000-0005-0000-0000-000059090000}"/>
    <cellStyle name="쉼표 [0] 65 3 2" xfId="16087" xr:uid="{00000000-0005-0000-0000-00005A090000}"/>
    <cellStyle name="쉼표 [0] 65 3 3" xfId="10241" xr:uid="{00000000-0005-0000-0000-00005B090000}"/>
    <cellStyle name="쉼표 [0] 65 3 4" xfId="18237" xr:uid="{00000000-0005-0000-0000-00005C090000}"/>
    <cellStyle name="쉼표 [0] 65 3 5" xfId="10170" xr:uid="{00000000-0005-0000-0000-00005D090000}"/>
    <cellStyle name="쉼표 [0] 65 3 6" xfId="10920" xr:uid="{00000000-0005-0000-0000-00005E090000}"/>
    <cellStyle name="쉼표 [0] 65 4" xfId="7267" xr:uid="{00000000-0005-0000-0000-00005F090000}"/>
    <cellStyle name="쉼표 [0] 65 4 2" xfId="18557" xr:uid="{00000000-0005-0000-0000-000060090000}"/>
    <cellStyle name="쉼표 [0] 65 4 3" xfId="12655" xr:uid="{00000000-0005-0000-0000-000061090000}"/>
    <cellStyle name="쉼표 [0] 65 4 4" xfId="15220" xr:uid="{00000000-0005-0000-0000-000062090000}"/>
    <cellStyle name="쉼표 [0] 65 4 5" xfId="14981" xr:uid="{00000000-0005-0000-0000-000063090000}"/>
    <cellStyle name="쉼표 [0] 65 4 6" xfId="17344" xr:uid="{00000000-0005-0000-0000-000064090000}"/>
    <cellStyle name="쉼표 [0] 65 5" xfId="9127" xr:uid="{00000000-0005-0000-0000-000065090000}"/>
    <cellStyle name="쉼표 [0] 65 5 2" xfId="10636" xr:uid="{00000000-0005-0000-0000-000066090000}"/>
    <cellStyle name="쉼표 [0] 65 5 3" xfId="12563" xr:uid="{00000000-0005-0000-0000-000067090000}"/>
    <cellStyle name="쉼표 [0] 65 5 4" xfId="14129" xr:uid="{00000000-0005-0000-0000-000068090000}"/>
    <cellStyle name="쉼표 [0] 65 5 5" xfId="17803" xr:uid="{00000000-0005-0000-0000-000069090000}"/>
    <cellStyle name="쉼표 [0] 65 5 6" xfId="14493" xr:uid="{00000000-0005-0000-0000-00006A090000}"/>
    <cellStyle name="쉼표 [0] 65 6" xfId="13136" xr:uid="{00000000-0005-0000-0000-00006B090000}"/>
    <cellStyle name="쉼표 [0] 65 7" xfId="16312" xr:uid="{00000000-0005-0000-0000-00006C090000}"/>
    <cellStyle name="쉼표 [0] 65 8" xfId="18888" xr:uid="{00000000-0005-0000-0000-00006D090000}"/>
    <cellStyle name="쉼표 [0] 65 9" xfId="18649" xr:uid="{00000000-0005-0000-0000-00006E090000}"/>
    <cellStyle name="쉼표 [0] 66" xfId="1781" xr:uid="{00000000-0005-0000-0000-00006F090000}"/>
    <cellStyle name="쉼표 [0] 66 10" xfId="19195" xr:uid="{00000000-0005-0000-0000-000070090000}"/>
    <cellStyle name="쉼표 [0] 66 11" xfId="11207" xr:uid="{00000000-0005-0000-0000-000071090000}"/>
    <cellStyle name="쉼표 [0] 66 2" xfId="3558" xr:uid="{00000000-0005-0000-0000-000072090000}"/>
    <cellStyle name="쉼표 [0] 66 2 2" xfId="16219" xr:uid="{00000000-0005-0000-0000-000073090000}"/>
    <cellStyle name="쉼표 [0] 66 2 3" xfId="17780" xr:uid="{00000000-0005-0000-0000-000074090000}"/>
    <cellStyle name="쉼표 [0] 66 2 4" xfId="11110" xr:uid="{00000000-0005-0000-0000-000075090000}"/>
    <cellStyle name="쉼표 [0] 66 2 5" xfId="18903" xr:uid="{00000000-0005-0000-0000-000076090000}"/>
    <cellStyle name="쉼표 [0] 66 2 6" xfId="18148" xr:uid="{00000000-0005-0000-0000-000077090000}"/>
    <cellStyle name="쉼표 [0] 66 3" xfId="5417" xr:uid="{00000000-0005-0000-0000-000078090000}"/>
    <cellStyle name="쉼표 [0] 66 3 2" xfId="16803" xr:uid="{00000000-0005-0000-0000-000079090000}"/>
    <cellStyle name="쉼표 [0] 66 3 3" xfId="12197" xr:uid="{00000000-0005-0000-0000-00007A090000}"/>
    <cellStyle name="쉼표 [0] 66 3 4" xfId="9800" xr:uid="{00000000-0005-0000-0000-00007B090000}"/>
    <cellStyle name="쉼표 [0] 66 3 5" xfId="13226" xr:uid="{00000000-0005-0000-0000-00007C090000}"/>
    <cellStyle name="쉼표 [0] 66 3 6" xfId="19235" xr:uid="{00000000-0005-0000-0000-00007D090000}"/>
    <cellStyle name="쉼표 [0] 66 4" xfId="7281" xr:uid="{00000000-0005-0000-0000-00007E090000}"/>
    <cellStyle name="쉼표 [0] 66 4 2" xfId="14795" xr:uid="{00000000-0005-0000-0000-00007F090000}"/>
    <cellStyle name="쉼표 [0] 66 4 3" xfId="18045" xr:uid="{00000000-0005-0000-0000-000080090000}"/>
    <cellStyle name="쉼표 [0] 66 4 4" xfId="11087" xr:uid="{00000000-0005-0000-0000-000081090000}"/>
    <cellStyle name="쉼표 [0] 66 4 5" xfId="14681" xr:uid="{00000000-0005-0000-0000-000082090000}"/>
    <cellStyle name="쉼표 [0] 66 4 6" xfId="12217" xr:uid="{00000000-0005-0000-0000-000083090000}"/>
    <cellStyle name="쉼표 [0] 66 5" xfId="9141" xr:uid="{00000000-0005-0000-0000-000084090000}"/>
    <cellStyle name="쉼표 [0] 66 5 2" xfId="18650" xr:uid="{00000000-0005-0000-0000-000085090000}"/>
    <cellStyle name="쉼표 [0] 66 5 3" xfId="15856" xr:uid="{00000000-0005-0000-0000-000086090000}"/>
    <cellStyle name="쉼표 [0] 66 5 4" xfId="11748" xr:uid="{00000000-0005-0000-0000-000087090000}"/>
    <cellStyle name="쉼표 [0] 66 5 5" xfId="16895" xr:uid="{00000000-0005-0000-0000-000088090000}"/>
    <cellStyle name="쉼표 [0] 66 5 6" xfId="9917" xr:uid="{00000000-0005-0000-0000-000089090000}"/>
    <cellStyle name="쉼표 [0] 66 6" xfId="18463" xr:uid="{00000000-0005-0000-0000-00008A090000}"/>
    <cellStyle name="쉼표 [0] 66 7" xfId="13936" xr:uid="{00000000-0005-0000-0000-00008B090000}"/>
    <cellStyle name="쉼표 [0] 66 8" xfId="14658" xr:uid="{00000000-0005-0000-0000-00008C090000}"/>
    <cellStyle name="쉼표 [0] 66 9" xfId="18338" xr:uid="{00000000-0005-0000-0000-00008D090000}"/>
    <cellStyle name="쉼표 [0] 67" xfId="1833" xr:uid="{00000000-0005-0000-0000-00008E090000}"/>
    <cellStyle name="쉼표 [0] 67 10" xfId="15876" xr:uid="{00000000-0005-0000-0000-00008F090000}"/>
    <cellStyle name="쉼표 [0] 67 11" xfId="13227" xr:uid="{00000000-0005-0000-0000-000090090000}"/>
    <cellStyle name="쉼표 [0] 67 2" xfId="3610" xr:uid="{00000000-0005-0000-0000-000091090000}"/>
    <cellStyle name="쉼표 [0] 67 2 2" xfId="17685" xr:uid="{00000000-0005-0000-0000-000092090000}"/>
    <cellStyle name="쉼표 [0] 67 2 3" xfId="15338" xr:uid="{00000000-0005-0000-0000-000093090000}"/>
    <cellStyle name="쉼표 [0] 67 2 4" xfId="18743" xr:uid="{00000000-0005-0000-0000-000094090000}"/>
    <cellStyle name="쉼표 [0] 67 2 5" xfId="10748" xr:uid="{00000000-0005-0000-0000-000095090000}"/>
    <cellStyle name="쉼표 [0] 67 2 6" xfId="13045" xr:uid="{00000000-0005-0000-0000-000096090000}"/>
    <cellStyle name="쉼표 [0] 67 3" xfId="5469" xr:uid="{00000000-0005-0000-0000-000097090000}"/>
    <cellStyle name="쉼표 [0] 67 3 2" xfId="17588" xr:uid="{00000000-0005-0000-0000-000098090000}"/>
    <cellStyle name="쉼표 [0] 67 3 3" xfId="18315" xr:uid="{00000000-0005-0000-0000-000099090000}"/>
    <cellStyle name="쉼표 [0] 67 3 4" xfId="14226" xr:uid="{00000000-0005-0000-0000-00009A090000}"/>
    <cellStyle name="쉼표 [0] 67 3 5" xfId="10429" xr:uid="{00000000-0005-0000-0000-00009B090000}"/>
    <cellStyle name="쉼표 [0] 67 3 6" xfId="16896" xr:uid="{00000000-0005-0000-0000-00009C090000}"/>
    <cellStyle name="쉼표 [0] 67 4" xfId="7333" xr:uid="{00000000-0005-0000-0000-00009D090000}"/>
    <cellStyle name="쉼표 [0] 67 4 2" xfId="10991" xr:uid="{00000000-0005-0000-0000-00009E090000}"/>
    <cellStyle name="쉼표 [0] 67 4 3" xfId="19007" xr:uid="{00000000-0005-0000-0000-00009F090000}"/>
    <cellStyle name="쉼표 [0] 67 4 4" xfId="13323" xr:uid="{00000000-0005-0000-0000-0000A0090000}"/>
    <cellStyle name="쉼표 [0] 67 4 5" xfId="14316" xr:uid="{00000000-0005-0000-0000-0000A1090000}"/>
    <cellStyle name="쉼표 [0] 67 4 6" xfId="14892" xr:uid="{00000000-0005-0000-0000-0000A2090000}"/>
    <cellStyle name="쉼표 [0] 67 5" xfId="9193" xr:uid="{00000000-0005-0000-0000-0000A3090000}"/>
    <cellStyle name="쉼표 [0] 67 5 2" xfId="10891" xr:uid="{00000000-0005-0000-0000-0000A4090000}"/>
    <cellStyle name="쉼표 [0] 67 5 3" xfId="14203" xr:uid="{00000000-0005-0000-0000-0000A5090000}"/>
    <cellStyle name="쉼표 [0] 67 5 4" xfId="17881" xr:uid="{00000000-0005-0000-0000-0000A6090000}"/>
    <cellStyle name="쉼표 [0] 67 5 5" xfId="12750" xr:uid="{00000000-0005-0000-0000-0000A7090000}"/>
    <cellStyle name="쉼표 [0] 67 5 6" xfId="11553" xr:uid="{00000000-0005-0000-0000-0000A8090000}"/>
    <cellStyle name="쉼표 [0] 67 6" xfId="14562" xr:uid="{00000000-0005-0000-0000-0000A9090000}"/>
    <cellStyle name="쉼표 [0] 67 7" xfId="13588" xr:uid="{00000000-0005-0000-0000-0000AA090000}"/>
    <cellStyle name="쉼표 [0] 67 8" xfId="16992" xr:uid="{00000000-0005-0000-0000-0000AB090000}"/>
    <cellStyle name="쉼표 [0] 67 9" xfId="17969" xr:uid="{00000000-0005-0000-0000-0000AC090000}"/>
    <cellStyle name="쉼표 [0] 68" xfId="1847" xr:uid="{00000000-0005-0000-0000-0000AD090000}"/>
    <cellStyle name="쉼표 [0] 68 10" xfId="18561" xr:uid="{00000000-0005-0000-0000-0000AE090000}"/>
    <cellStyle name="쉼표 [0] 68 11" xfId="14465" xr:uid="{00000000-0005-0000-0000-0000AF090000}"/>
    <cellStyle name="쉼표 [0] 68 2" xfId="3624" xr:uid="{00000000-0005-0000-0000-0000B0090000}"/>
    <cellStyle name="쉼표 [0] 68 2 2" xfId="17858" xr:uid="{00000000-0005-0000-0000-0000B1090000}"/>
    <cellStyle name="쉼표 [0] 68 2 3" xfId="11309" xr:uid="{00000000-0005-0000-0000-0000B2090000}"/>
    <cellStyle name="쉼표 [0] 68 2 4" xfId="16410" xr:uid="{00000000-0005-0000-0000-0000B3090000}"/>
    <cellStyle name="쉼표 [0] 68 2 5" xfId="13324" xr:uid="{00000000-0005-0000-0000-0000B4090000}"/>
    <cellStyle name="쉼표 [0] 68 2 6" xfId="18217" xr:uid="{00000000-0005-0000-0000-0000B5090000}"/>
    <cellStyle name="쉼표 [0] 68 3" xfId="5483" xr:uid="{00000000-0005-0000-0000-0000B6090000}"/>
    <cellStyle name="쉼표 [0] 68 3 2" xfId="15433" xr:uid="{00000000-0005-0000-0000-0000B7090000}"/>
    <cellStyle name="쉼표 [0] 68 3 3" xfId="11648" xr:uid="{00000000-0005-0000-0000-0000B8090000}"/>
    <cellStyle name="쉼표 [0] 68 3 4" xfId="13860" xr:uid="{00000000-0005-0000-0000-0000B9090000}"/>
    <cellStyle name="쉼표 [0] 68 3 5" xfId="13140" xr:uid="{00000000-0005-0000-0000-0000BA090000}"/>
    <cellStyle name="쉼표 [0] 68 3 6" xfId="18119" xr:uid="{00000000-0005-0000-0000-0000BB090000}"/>
    <cellStyle name="쉼표 [0] 68 4" xfId="7347" xr:uid="{00000000-0005-0000-0000-0000BC090000}"/>
    <cellStyle name="쉼표 [0] 68 4 2" xfId="10124" xr:uid="{00000000-0005-0000-0000-0000BD090000}"/>
    <cellStyle name="쉼표 [0] 68 4 3" xfId="14896" xr:uid="{00000000-0005-0000-0000-0000BE090000}"/>
    <cellStyle name="쉼표 [0] 68 4 4" xfId="18236" xr:uid="{00000000-0005-0000-0000-0000BF090000}"/>
    <cellStyle name="쉼표 [0] 68 4 5" xfId="15171" xr:uid="{00000000-0005-0000-0000-0000C0090000}"/>
    <cellStyle name="쉼표 [0] 68 4 6" xfId="12285" xr:uid="{00000000-0005-0000-0000-0000C1090000}"/>
    <cellStyle name="쉼표 [0] 68 5" xfId="9207" xr:uid="{00000000-0005-0000-0000-0000C2090000}"/>
    <cellStyle name="쉼표 [0] 68 5 2" xfId="17279" xr:uid="{00000000-0005-0000-0000-0000C3090000}"/>
    <cellStyle name="쉼표 [0] 68 5 3" xfId="11468" xr:uid="{00000000-0005-0000-0000-0000C4090000}"/>
    <cellStyle name="쉼표 [0] 68 5 4" xfId="15695" xr:uid="{00000000-0005-0000-0000-0000C5090000}"/>
    <cellStyle name="쉼표 [0] 68 5 5" xfId="14986" xr:uid="{00000000-0005-0000-0000-0000C6090000}"/>
    <cellStyle name="쉼표 [0] 68 5 6" xfId="12188" xr:uid="{00000000-0005-0000-0000-0000C7090000}"/>
    <cellStyle name="쉼표 [0] 68 6" xfId="10728" xr:uid="{00000000-0005-0000-0000-0000C8090000}"/>
    <cellStyle name="쉼표 [0] 68 7" xfId="16746" xr:uid="{00000000-0005-0000-0000-0000C9090000}"/>
    <cellStyle name="쉼표 [0] 68 8" xfId="12305" xr:uid="{00000000-0005-0000-0000-0000CA090000}"/>
    <cellStyle name="쉼표 [0] 68 9" xfId="17021" xr:uid="{00000000-0005-0000-0000-0000CB090000}"/>
    <cellStyle name="쉼표 [0] 69" xfId="1861" xr:uid="{00000000-0005-0000-0000-0000CC090000}"/>
    <cellStyle name="쉼표 [0] 69 10" xfId="14121" xr:uid="{00000000-0005-0000-0000-0000CD090000}"/>
    <cellStyle name="쉼표 [0] 69 11" xfId="19129" xr:uid="{00000000-0005-0000-0000-0000CE090000}"/>
    <cellStyle name="쉼표 [0] 69 2" xfId="3638" xr:uid="{00000000-0005-0000-0000-0000CF090000}"/>
    <cellStyle name="쉼표 [0] 69 2 2" xfId="13250" xr:uid="{00000000-0005-0000-0000-0000D0090000}"/>
    <cellStyle name="쉼표 [0] 69 2 3" xfId="17522" xr:uid="{00000000-0005-0000-0000-0000D1090000}"/>
    <cellStyle name="쉼표 [0] 69 2 4" xfId="15012" xr:uid="{00000000-0005-0000-0000-0000D2090000}"/>
    <cellStyle name="쉼표 [0] 69 2 5" xfId="14024" xr:uid="{00000000-0005-0000-0000-0000D3090000}"/>
    <cellStyle name="쉼표 [0] 69 2 6" xfId="17884" xr:uid="{00000000-0005-0000-0000-0000D4090000}"/>
    <cellStyle name="쉼표 [0] 69 3" xfId="5497" xr:uid="{00000000-0005-0000-0000-0000D5090000}"/>
    <cellStyle name="쉼표 [0] 69 3 2" xfId="18590" xr:uid="{00000000-0005-0000-0000-0000D6090000}"/>
    <cellStyle name="쉼표 [0] 69 3 3" xfId="11225" xr:uid="{00000000-0005-0000-0000-0000D7090000}"/>
    <cellStyle name="쉼표 [0] 69 3 4" xfId="12965" xr:uid="{00000000-0005-0000-0000-0000D8090000}"/>
    <cellStyle name="쉼표 [0] 69 3 5" xfId="14785" xr:uid="{00000000-0005-0000-0000-0000D9090000}"/>
    <cellStyle name="쉼표 [0] 69 3 6" xfId="16609" xr:uid="{00000000-0005-0000-0000-0000DA090000}"/>
    <cellStyle name="쉼표 [0] 69 4" xfId="7361" xr:uid="{00000000-0005-0000-0000-0000DB090000}"/>
    <cellStyle name="쉼표 [0] 69 4 2" xfId="18426" xr:uid="{00000000-0005-0000-0000-0000DC090000}"/>
    <cellStyle name="쉼표 [0] 69 4 3" xfId="11712" xr:uid="{00000000-0005-0000-0000-0000DD090000}"/>
    <cellStyle name="쉼표 [0] 69 4 4" xfId="13456" xr:uid="{00000000-0005-0000-0000-0000DE090000}"/>
    <cellStyle name="쉼표 [0] 69 4 5" xfId="15276" xr:uid="{00000000-0005-0000-0000-0000DF090000}"/>
    <cellStyle name="쉼표 [0] 69 4 6" xfId="17096" xr:uid="{00000000-0005-0000-0000-0000E0090000}"/>
    <cellStyle name="쉼표 [0] 69 5" xfId="9221" xr:uid="{00000000-0005-0000-0000-0000E1090000}"/>
    <cellStyle name="쉼표 [0] 69 5 2" xfId="17110" xr:uid="{00000000-0005-0000-0000-0000E2090000}"/>
    <cellStyle name="쉼표 [0] 69 5 3" xfId="18917" xr:uid="{00000000-0005-0000-0000-0000E3090000}"/>
    <cellStyle name="쉼표 [0] 69 5 4" xfId="17779" xr:uid="{00000000-0005-0000-0000-0000E4090000}"/>
    <cellStyle name="쉼표 [0] 69 5 5" xfId="13420" xr:uid="{00000000-0005-0000-0000-0000E5090000}"/>
    <cellStyle name="쉼표 [0] 69 5 6" xfId="14637" xr:uid="{00000000-0005-0000-0000-0000E6090000}"/>
    <cellStyle name="쉼표 [0] 69 6" xfId="12311" xr:uid="{00000000-0005-0000-0000-0000E7090000}"/>
    <cellStyle name="쉼표 [0] 69 7" xfId="10657" xr:uid="{00000000-0005-0000-0000-0000E8090000}"/>
    <cellStyle name="쉼표 [0] 69 8" xfId="12828" xr:uid="{00000000-0005-0000-0000-0000E9090000}"/>
    <cellStyle name="쉼표 [0] 69 9" xfId="13467" xr:uid="{00000000-0005-0000-0000-0000EA090000}"/>
    <cellStyle name="쉼표 [0] 7" xfId="153" xr:uid="{00000000-0005-0000-0000-0000EB090000}"/>
    <cellStyle name="쉼표 [0] 7 2" xfId="1018" xr:uid="{00000000-0005-0000-0000-0000EC090000}"/>
    <cellStyle name="쉼표 [0] 70" xfId="1875" xr:uid="{00000000-0005-0000-0000-0000ED090000}"/>
    <cellStyle name="쉼표 [0] 70 10" xfId="13678" xr:uid="{00000000-0005-0000-0000-0000EE090000}"/>
    <cellStyle name="쉼표 [0] 70 11" xfId="12357" xr:uid="{00000000-0005-0000-0000-0000EF090000}"/>
    <cellStyle name="쉼표 [0] 70 2" xfId="3652" xr:uid="{00000000-0005-0000-0000-0000F0090000}"/>
    <cellStyle name="쉼표 [0] 70 2 2" xfId="11765" xr:uid="{00000000-0005-0000-0000-0000F1090000}"/>
    <cellStyle name="쉼표 [0] 70 2 3" xfId="12350" xr:uid="{00000000-0005-0000-0000-0000F2090000}"/>
    <cellStyle name="쉼표 [0] 70 2 4" xfId="11988" xr:uid="{00000000-0005-0000-0000-0000F3090000}"/>
    <cellStyle name="쉼표 [0] 70 2 5" xfId="10555" xr:uid="{00000000-0005-0000-0000-0000F4090000}"/>
    <cellStyle name="쉼표 [0] 70 2 6" xfId="18997" xr:uid="{00000000-0005-0000-0000-0000F5090000}"/>
    <cellStyle name="쉼표 [0] 70 3" xfId="5511" xr:uid="{00000000-0005-0000-0000-0000F6090000}"/>
    <cellStyle name="쉼표 [0] 70 3 2" xfId="10548" xr:uid="{00000000-0005-0000-0000-0000F7090000}"/>
    <cellStyle name="쉼표 [0] 70 3 3" xfId="15588" xr:uid="{00000000-0005-0000-0000-0000F8090000}"/>
    <cellStyle name="쉼표 [0] 70 3 4" xfId="16522" xr:uid="{00000000-0005-0000-0000-0000F9090000}"/>
    <cellStyle name="쉼표 [0] 70 3 5" xfId="17215" xr:uid="{00000000-0005-0000-0000-0000FA090000}"/>
    <cellStyle name="쉼표 [0] 70 3 6" xfId="16515" xr:uid="{00000000-0005-0000-0000-0000FB090000}"/>
    <cellStyle name="쉼표 [0] 70 4" xfId="7375" xr:uid="{00000000-0005-0000-0000-0000FC090000}"/>
    <cellStyle name="쉼표 [0] 70 4 2" xfId="17450" xr:uid="{00000000-0005-0000-0000-0000FD090000}"/>
    <cellStyle name="쉼표 [0] 70 4 3" xfId="16054" xr:uid="{00000000-0005-0000-0000-0000FE090000}"/>
    <cellStyle name="쉼표 [0] 70 4 4" xfId="13619" xr:uid="{00000000-0005-0000-0000-0000FF090000}"/>
    <cellStyle name="쉼표 [0] 70 4 5" xfId="16047" xr:uid="{00000000-0005-0000-0000-0000000A0000}"/>
    <cellStyle name="쉼표 [0] 70 4 6" xfId="10669" xr:uid="{00000000-0005-0000-0000-0000010A0000}"/>
    <cellStyle name="쉼표 [0] 70 5" xfId="9235" xr:uid="{00000000-0005-0000-0000-0000020A0000}"/>
    <cellStyle name="쉼표 [0] 70 5 2" xfId="12916" xr:uid="{00000000-0005-0000-0000-0000030A0000}"/>
    <cellStyle name="쉼표 [0] 70 5 3" xfId="11916" xr:uid="{00000000-0005-0000-0000-0000040A0000}"/>
    <cellStyle name="쉼표 [0] 70 5 4" xfId="12909" xr:uid="{00000000-0005-0000-0000-0000050A0000}"/>
    <cellStyle name="쉼표 [0] 70 5 5" xfId="15526" xr:uid="{00000000-0005-0000-0000-0000060A0000}"/>
    <cellStyle name="쉼표 [0] 70 5 6" xfId="11726" xr:uid="{00000000-0005-0000-0000-0000070A0000}"/>
    <cellStyle name="쉼표 [0] 70 6" xfId="9831" xr:uid="{00000000-0005-0000-0000-0000080A0000}"/>
    <cellStyle name="쉼표 [0] 70 7" xfId="12444" xr:uid="{00000000-0005-0000-0000-0000090A0000}"/>
    <cellStyle name="쉼표 [0] 70 8" xfId="19146" xr:uid="{00000000-0005-0000-0000-00000A0A0000}"/>
    <cellStyle name="쉼표 [0] 70 9" xfId="12437" xr:uid="{00000000-0005-0000-0000-00000B0A0000}"/>
    <cellStyle name="쉼표 [0] 71" xfId="1889" xr:uid="{00000000-0005-0000-0000-00000C0A0000}"/>
    <cellStyle name="쉼표 [0] 71 10" xfId="13750" xr:uid="{00000000-0005-0000-0000-00000D0A0000}"/>
    <cellStyle name="쉼표 [0] 71 11" xfId="12648" xr:uid="{00000000-0005-0000-0000-00000E0A0000}"/>
    <cellStyle name="쉼표 [0] 71 2" xfId="3666" xr:uid="{00000000-0005-0000-0000-00000F0A0000}"/>
    <cellStyle name="쉼표 [0] 71 2 2" xfId="17932" xr:uid="{00000000-0005-0000-0000-0000100A0000}"/>
    <cellStyle name="쉼표 [0] 71 2 3" xfId="17363" xr:uid="{00000000-0005-0000-0000-0000110A0000}"/>
    <cellStyle name="쉼표 [0] 71 2 4" xfId="10635" xr:uid="{00000000-0005-0000-0000-0000120A0000}"/>
    <cellStyle name="쉼표 [0] 71 2 5" xfId="17429" xr:uid="{00000000-0005-0000-0000-0000130A0000}"/>
    <cellStyle name="쉼표 [0] 71 2 6" xfId="12177" xr:uid="{00000000-0005-0000-0000-0000140A0000}"/>
    <cellStyle name="쉼표 [0] 71 3" xfId="5525" xr:uid="{00000000-0005-0000-0000-0000150A0000}"/>
    <cellStyle name="쉼표 [0] 71 3 2" xfId="14788" xr:uid="{00000000-0005-0000-0000-0000160A0000}"/>
    <cellStyle name="쉼표 [0] 71 3 3" xfId="17404" xr:uid="{00000000-0005-0000-0000-0000170A0000}"/>
    <cellStyle name="쉼표 [0] 71 3 4" xfId="14766" xr:uid="{00000000-0005-0000-0000-0000180A0000}"/>
    <cellStyle name="쉼표 [0] 71 3 5" xfId="10052" xr:uid="{00000000-0005-0000-0000-0000190A0000}"/>
    <cellStyle name="쉼표 [0] 71 3 6" xfId="17653" xr:uid="{00000000-0005-0000-0000-00001A0A0000}"/>
    <cellStyle name="쉼표 [0] 71 4" xfId="7389" xr:uid="{00000000-0005-0000-0000-00001B0A0000}"/>
    <cellStyle name="쉼표 [0] 71 4 2" xfId="11270" xr:uid="{00000000-0005-0000-0000-00001C0A0000}"/>
    <cellStyle name="쉼표 [0] 71 4 3" xfId="13815" xr:uid="{00000000-0005-0000-0000-00001D0A0000}"/>
    <cellStyle name="쉼표 [0] 71 4 4" xfId="11248" xr:uid="{00000000-0005-0000-0000-00001E0A0000}"/>
    <cellStyle name="쉼표 [0] 71 4 5" xfId="13829" xr:uid="{00000000-0005-0000-0000-00001F0A0000}"/>
    <cellStyle name="쉼표 [0] 71 4 6" xfId="9834" xr:uid="{00000000-0005-0000-0000-0000200A0000}"/>
    <cellStyle name="쉼표 [0] 71 5" xfId="9249" xr:uid="{00000000-0005-0000-0000-0000210A0000}"/>
    <cellStyle name="쉼표 [0] 71 5 2" xfId="18498" xr:uid="{00000000-0005-0000-0000-0000220A0000}"/>
    <cellStyle name="쉼표 [0] 71 5 3" xfId="9947" xr:uid="{00000000-0005-0000-0000-0000230A0000}"/>
    <cellStyle name="쉼표 [0] 71 5 4" xfId="18476" xr:uid="{00000000-0005-0000-0000-0000240A0000}"/>
    <cellStyle name="쉼표 [0] 71 5 5" xfId="10770" xr:uid="{00000000-0005-0000-0000-0000250A0000}"/>
    <cellStyle name="쉼표 [0] 71 5 6" xfId="17678" xr:uid="{00000000-0005-0000-0000-0000260A0000}"/>
    <cellStyle name="쉼표 [0] 71 6" xfId="14899" xr:uid="{00000000-0005-0000-0000-0000270A0000}"/>
    <cellStyle name="쉼표 [0] 71 7" xfId="14321" xr:uid="{00000000-0005-0000-0000-0000280A0000}"/>
    <cellStyle name="쉼표 [0] 71 8" xfId="14876" xr:uid="{00000000-0005-0000-0000-0000290A0000}"/>
    <cellStyle name="쉼표 [0] 71 9" xfId="17982" xr:uid="{00000000-0005-0000-0000-00002A0A0000}"/>
    <cellStyle name="쉼표 [0] 72" xfId="1903" xr:uid="{00000000-0005-0000-0000-00002B0A0000}"/>
    <cellStyle name="쉼표 [0] 72 10" xfId="14542" xr:uid="{00000000-0005-0000-0000-00002C0A0000}"/>
    <cellStyle name="쉼표 [0] 72 11" xfId="13119" xr:uid="{00000000-0005-0000-0000-00002D0A0000}"/>
    <cellStyle name="쉼표 [0] 72 2" xfId="3680" xr:uid="{00000000-0005-0000-0000-00002E0A0000}"/>
    <cellStyle name="쉼표 [0] 72 2 2" xfId="13853" xr:uid="{00000000-0005-0000-0000-00002F0A0000}"/>
    <cellStyle name="쉼표 [0] 72 2 3" xfId="13099" xr:uid="{00000000-0005-0000-0000-0000300A0000}"/>
    <cellStyle name="쉼표 [0] 72 2 4" xfId="17513" xr:uid="{00000000-0005-0000-0000-0000310A0000}"/>
    <cellStyle name="쉼표 [0] 72 2 5" xfId="14075" xr:uid="{00000000-0005-0000-0000-0000320A0000}"/>
    <cellStyle name="쉼표 [0] 72 2 6" xfId="11418" xr:uid="{00000000-0005-0000-0000-0000330A0000}"/>
    <cellStyle name="쉼표 [0] 72 3" xfId="5539" xr:uid="{00000000-0005-0000-0000-0000340A0000}"/>
    <cellStyle name="쉼표 [0] 72 3 2" xfId="10796" xr:uid="{00000000-0005-0000-0000-0000350A0000}"/>
    <cellStyle name="쉼표 [0] 72 3 3" xfId="11396" xr:uid="{00000000-0005-0000-0000-0000360A0000}"/>
    <cellStyle name="쉼표 [0] 72 3 4" xfId="14376" xr:uid="{00000000-0005-0000-0000-0000370A0000}"/>
    <cellStyle name="쉼표 [0] 72 3 5" xfId="11020" xr:uid="{00000000-0005-0000-0000-0000380A0000}"/>
    <cellStyle name="쉼표 [0] 72 3 6" xfId="16826" xr:uid="{00000000-0005-0000-0000-0000390A0000}"/>
    <cellStyle name="쉼표 [0] 72 4" xfId="7403" xr:uid="{00000000-0005-0000-0000-00003A0A0000}"/>
    <cellStyle name="쉼표 [0] 72 4 2" xfId="18008" xr:uid="{00000000-0005-0000-0000-00003B0A0000}"/>
    <cellStyle name="쉼표 [0] 72 4 3" xfId="18626" xr:uid="{00000000-0005-0000-0000-00003C0A0000}"/>
    <cellStyle name="쉼표 [0] 72 4 4" xfId="13908" xr:uid="{00000000-0005-0000-0000-00003D0A0000}"/>
    <cellStyle name="쉼표 [0] 72 4 5" xfId="18235" xr:uid="{00000000-0005-0000-0000-00003E0A0000}"/>
    <cellStyle name="쉼표 [0] 72 4 6" xfId="15044" xr:uid="{00000000-0005-0000-0000-00003F0A0000}"/>
    <cellStyle name="쉼표 [0] 72 5" xfId="9263" xr:uid="{00000000-0005-0000-0000-0000400A0000}"/>
    <cellStyle name="쉼표 [0] 72 5 2" xfId="17539" xr:uid="{00000000-0005-0000-0000-0000410A0000}"/>
    <cellStyle name="쉼표 [0] 72 5 3" xfId="15023" xr:uid="{00000000-0005-0000-0000-0000420A0000}"/>
    <cellStyle name="쉼표 [0] 72 5 4" xfId="10283" xr:uid="{00000000-0005-0000-0000-0000430A0000}"/>
    <cellStyle name="쉼표 [0] 72 5 5" xfId="13470" xr:uid="{00000000-0005-0000-0000-0000440A0000}"/>
    <cellStyle name="쉼표 [0] 72 5 6" xfId="17765" xr:uid="{00000000-0005-0000-0000-0000450A0000}"/>
    <cellStyle name="쉼표 [0] 72 6" xfId="13266" xr:uid="{00000000-0005-0000-0000-0000460A0000}"/>
    <cellStyle name="쉼표 [0] 72 7" xfId="12585" xr:uid="{00000000-0005-0000-0000-0000470A0000}"/>
    <cellStyle name="쉼표 [0] 72 8" xfId="13244" xr:uid="{00000000-0005-0000-0000-0000480A0000}"/>
    <cellStyle name="쉼표 [0] 72 9" xfId="16249" xr:uid="{00000000-0005-0000-0000-0000490A0000}"/>
    <cellStyle name="쉼표 [0] 73" xfId="1917" xr:uid="{00000000-0005-0000-0000-00004A0A0000}"/>
    <cellStyle name="쉼표 [0] 73 10" xfId="14630" xr:uid="{00000000-0005-0000-0000-00004B0A0000}"/>
    <cellStyle name="쉼표 [0] 73 11" xfId="11564" xr:uid="{00000000-0005-0000-0000-00004C0A0000}"/>
    <cellStyle name="쉼표 [0] 73 2" xfId="3694" xr:uid="{00000000-0005-0000-0000-00004D0A0000}"/>
    <cellStyle name="쉼표 [0] 73 2 2" xfId="12114" xr:uid="{00000000-0005-0000-0000-00004E0A0000}"/>
    <cellStyle name="쉼표 [0] 73 2 3" xfId="11543" xr:uid="{00000000-0005-0000-0000-00004F0A0000}"/>
    <cellStyle name="쉼표 [0] 73 2 4" xfId="15778" xr:uid="{00000000-0005-0000-0000-0000500A0000}"/>
    <cellStyle name="쉼표 [0] 73 2 5" xfId="18287" xr:uid="{00000000-0005-0000-0000-0000510A0000}"/>
    <cellStyle name="쉼표 [0] 73 2 6" xfId="16976" xr:uid="{00000000-0005-0000-0000-0000520A0000}"/>
    <cellStyle name="쉼표 [0] 73 3" xfId="5553" xr:uid="{00000000-0005-0000-0000-0000530A0000}"/>
    <cellStyle name="쉼표 [0] 73 3 2" xfId="10310" xr:uid="{00000000-0005-0000-0000-0000540A0000}"/>
    <cellStyle name="쉼표 [0] 73 3 3" xfId="18775" xr:uid="{00000000-0005-0000-0000-0000550A0000}"/>
    <cellStyle name="쉼표 [0] 73 3 4" xfId="12641" xr:uid="{00000000-0005-0000-0000-0000560A0000}"/>
    <cellStyle name="쉼표 [0] 73 3 5" xfId="17817" xr:uid="{00000000-0005-0000-0000-0000570A0000}"/>
    <cellStyle name="쉼표 [0] 73 3 6" xfId="15196" xr:uid="{00000000-0005-0000-0000-0000580A0000}"/>
    <cellStyle name="쉼표 [0] 73 4" xfId="7417" xr:uid="{00000000-0005-0000-0000-0000590A0000}"/>
    <cellStyle name="쉼표 [0] 73 4 2" xfId="16276" xr:uid="{00000000-0005-0000-0000-00005A0A0000}"/>
    <cellStyle name="쉼표 [0] 73 4 3" xfId="15174" xr:uid="{00000000-0005-0000-0000-00005B0A0000}"/>
    <cellStyle name="쉼표 [0] 73 4 4" xfId="12170" xr:uid="{00000000-0005-0000-0000-00005C0A0000}"/>
    <cellStyle name="쉼표 [0] 73 4 5" xfId="14682" xr:uid="{00000000-0005-0000-0000-00005D0A0000}"/>
    <cellStyle name="쉼표 [0] 73 4 6" xfId="13417" xr:uid="{00000000-0005-0000-0000-00005E0A0000}"/>
    <cellStyle name="쉼표 [0] 73 5" xfId="9277" xr:uid="{00000000-0005-0000-0000-00005F0A0000}"/>
    <cellStyle name="쉼표 [0] 73 5 2" xfId="15806" xr:uid="{00000000-0005-0000-0000-0000600A0000}"/>
    <cellStyle name="쉼표 [0] 73 5 3" xfId="13395" xr:uid="{00000000-0005-0000-0000-0000610A0000}"/>
    <cellStyle name="쉼표 [0] 73 5 4" xfId="10369" xr:uid="{00000000-0005-0000-0000-0000620A0000}"/>
    <cellStyle name="쉼표 [0] 73 5 5" xfId="14214" xr:uid="{00000000-0005-0000-0000-0000630A0000}"/>
    <cellStyle name="쉼표 [0] 73 5 6" xfId="9888" xr:uid="{00000000-0005-0000-0000-0000640A0000}"/>
    <cellStyle name="쉼표 [0] 73 6" xfId="12669" xr:uid="{00000000-0005-0000-0000-0000650A0000}"/>
    <cellStyle name="쉼표 [0] 73 7" xfId="11693" xr:uid="{00000000-0005-0000-0000-0000660A0000}"/>
    <cellStyle name="쉼표 [0] 73 8" xfId="16337" xr:uid="{00000000-0005-0000-0000-0000670A0000}"/>
    <cellStyle name="쉼표 [0] 73 9" xfId="11161" xr:uid="{00000000-0005-0000-0000-0000680A0000}"/>
    <cellStyle name="쉼표 [0] 74" xfId="1931" xr:uid="{00000000-0005-0000-0000-0000690A0000}"/>
    <cellStyle name="쉼표 [0] 74 10" xfId="17164" xr:uid="{00000000-0005-0000-0000-00006A0A0000}"/>
    <cellStyle name="쉼표 [0] 74 11" xfId="12199" xr:uid="{00000000-0005-0000-0000-00006B0A0000}"/>
    <cellStyle name="쉼표 [0] 74 2" xfId="3708" xr:uid="{00000000-0005-0000-0000-00006C0A0000}"/>
    <cellStyle name="쉼표 [0] 74 2 2" xfId="10699" xr:uid="{00000000-0005-0000-0000-00006D0A0000}"/>
    <cellStyle name="쉼표 [0] 74 2 3" xfId="14044" xr:uid="{00000000-0005-0000-0000-00006E0A0000}"/>
    <cellStyle name="쉼표 [0] 74 2 4" xfId="18377" xr:uid="{00000000-0005-0000-0000-00006F0A0000}"/>
    <cellStyle name="쉼표 [0] 74 2 5" xfId="15385" xr:uid="{00000000-0005-0000-0000-0000700A0000}"/>
    <cellStyle name="쉼표 [0] 74 2 6" xfId="9949" xr:uid="{00000000-0005-0000-0000-0000710A0000}"/>
    <cellStyle name="쉼표 [0] 74 3" xfId="5567" xr:uid="{00000000-0005-0000-0000-0000720A0000}"/>
    <cellStyle name="쉼표 [0] 74 3 2" xfId="13495" xr:uid="{00000000-0005-0000-0000-0000730A0000}"/>
    <cellStyle name="쉼표 [0] 74 3 3" xfId="10990" xr:uid="{00000000-0005-0000-0000-0000740A0000}"/>
    <cellStyle name="쉼표 [0] 74 3 4" xfId="17906" xr:uid="{00000000-0005-0000-0000-0000750A0000}"/>
    <cellStyle name="쉼표 [0] 74 3 5" xfId="13609" xr:uid="{00000000-0005-0000-0000-0000760A0000}"/>
    <cellStyle name="쉼표 [0] 74 3 6" xfId="14539" xr:uid="{00000000-0005-0000-0000-0000770A0000}"/>
    <cellStyle name="쉼표 [0] 74 4" xfId="7431" xr:uid="{00000000-0005-0000-0000-0000780A0000}"/>
    <cellStyle name="쉼표 [0] 74 4 2" xfId="11793" xr:uid="{00000000-0005-0000-0000-0000790A0000}"/>
    <cellStyle name="쉼표 [0] 74 4 3" xfId="18205" xr:uid="{00000000-0005-0000-0000-00007A0A0000}"/>
    <cellStyle name="쉼표 [0] 74 4 4" xfId="12940" xr:uid="{00000000-0005-0000-0000-00007B0A0000}"/>
    <cellStyle name="쉼표 [0] 74 4 5" xfId="17273" xr:uid="{00000000-0005-0000-0000-00007C0A0000}"/>
    <cellStyle name="쉼표 [0] 74 4 6" xfId="14072" xr:uid="{00000000-0005-0000-0000-00007D0A0000}"/>
    <cellStyle name="쉼표 [0] 74 5" xfId="9291" xr:uid="{00000000-0005-0000-0000-00007E0A0000}"/>
    <cellStyle name="쉼표 [0] 74 5 2" xfId="19024" xr:uid="{00000000-0005-0000-0000-00007F0A0000}"/>
    <cellStyle name="쉼표 [0] 74 5 3" xfId="17735" xr:uid="{00000000-0005-0000-0000-0000800A0000}"/>
    <cellStyle name="쉼표 [0] 74 5 4" xfId="15290" xr:uid="{00000000-0005-0000-0000-0000810A0000}"/>
    <cellStyle name="쉼표 [0] 74 5 5" xfId="16825" xr:uid="{00000000-0005-0000-0000-0000820A0000}"/>
    <cellStyle name="쉼표 [0] 74 5 6" xfId="18931" xr:uid="{00000000-0005-0000-0000-0000830A0000}"/>
    <cellStyle name="쉼표 [0] 74 6" xfId="11227" xr:uid="{00000000-0005-0000-0000-0000840A0000}"/>
    <cellStyle name="쉼표 [0] 74 7" xfId="15481" xr:uid="{00000000-0005-0000-0000-0000850A0000}"/>
    <cellStyle name="쉼표 [0] 74 8" xfId="12262" xr:uid="{00000000-0005-0000-0000-0000860A0000}"/>
    <cellStyle name="쉼표 [0] 74 9" xfId="17229" xr:uid="{00000000-0005-0000-0000-0000870A0000}"/>
    <cellStyle name="쉼표 [0] 75" xfId="1945" xr:uid="{00000000-0005-0000-0000-0000880A0000}"/>
    <cellStyle name="쉼표 [0] 75 10" xfId="15933" xr:uid="{00000000-0005-0000-0000-0000890A0000}"/>
    <cellStyle name="쉼표 [0] 75 11" xfId="18455" xr:uid="{00000000-0005-0000-0000-00008A0A0000}"/>
    <cellStyle name="쉼표 [0] 75 2" xfId="3722" xr:uid="{00000000-0005-0000-0000-00008B0A0000}"/>
    <cellStyle name="쉼표 [0] 75 2 2" xfId="13703" xr:uid="{00000000-0005-0000-0000-00008C0A0000}"/>
    <cellStyle name="쉼표 [0] 75 2 3" xfId="10463" xr:uid="{00000000-0005-0000-0000-00008D0A0000}"/>
    <cellStyle name="쉼표 [0] 75 2 4" xfId="13633" xr:uid="{00000000-0005-0000-0000-00008E0A0000}"/>
    <cellStyle name="쉼표 [0] 75 2 5" xfId="12794" xr:uid="{00000000-0005-0000-0000-00008F0A0000}"/>
    <cellStyle name="쉼표 [0] 75 2 6" xfId="16678" xr:uid="{00000000-0005-0000-0000-0000900A0000}"/>
    <cellStyle name="쉼표 [0] 75 3" xfId="5581" xr:uid="{00000000-0005-0000-0000-0000910A0000}"/>
    <cellStyle name="쉼표 [0] 75 3 2" xfId="13743" xr:uid="{00000000-0005-0000-0000-0000920A0000}"/>
    <cellStyle name="쉼표 [0] 75 3 3" xfId="16431" xr:uid="{00000000-0005-0000-0000-0000930A0000}"/>
    <cellStyle name="쉼표 [0] 75 3 4" xfId="11930" xr:uid="{00000000-0005-0000-0000-0000940A0000}"/>
    <cellStyle name="쉼표 [0] 75 3 5" xfId="12323" xr:uid="{00000000-0005-0000-0000-0000950A0000}"/>
    <cellStyle name="쉼표 [0] 75 3 6" xfId="11339" xr:uid="{00000000-0005-0000-0000-0000960A0000}"/>
    <cellStyle name="쉼표 [0] 75 4" xfId="7445" xr:uid="{00000000-0005-0000-0000-0000970A0000}"/>
    <cellStyle name="쉼표 [0] 75 4 2" xfId="13783" xr:uid="{00000000-0005-0000-0000-0000980A0000}"/>
    <cellStyle name="쉼표 [0] 75 4 3" xfId="15962" xr:uid="{00000000-0005-0000-0000-0000990A0000}"/>
    <cellStyle name="쉼표 [0] 75 4 4" xfId="19160" xr:uid="{00000000-0005-0000-0000-00009A0A0000}"/>
    <cellStyle name="쉼표 [0] 75 4 5" xfId="10060" xr:uid="{00000000-0005-0000-0000-00009B0A0000}"/>
    <cellStyle name="쉼표 [0] 75 4 6" xfId="18592" xr:uid="{00000000-0005-0000-0000-00009C0A0000}"/>
    <cellStyle name="쉼표 [0] 75 5" xfId="9305" xr:uid="{00000000-0005-0000-0000-00009D0A0000}"/>
    <cellStyle name="쉼표 [0] 75 5 2" xfId="9799" xr:uid="{00000000-0005-0000-0000-00009E0A0000}"/>
    <cellStyle name="쉼표 [0] 75 5 3" xfId="12823" xr:uid="{00000000-0005-0000-0000-00009F0A0000}"/>
    <cellStyle name="쉼표 [0] 75 5 4" xfId="15557" xr:uid="{00000000-0005-0000-0000-0000A00A0000}"/>
    <cellStyle name="쉼표 [0] 75 5 5" xfId="14662" xr:uid="{00000000-0005-0000-0000-0000A10A0000}"/>
    <cellStyle name="쉼표 [0] 75 5 6" xfId="16813" xr:uid="{00000000-0005-0000-0000-0000A20A0000}"/>
    <cellStyle name="쉼표 [0] 75 6" xfId="15310" xr:uid="{00000000-0005-0000-0000-0000A30A0000}"/>
    <cellStyle name="쉼표 [0] 75 7" xfId="18296" xr:uid="{00000000-0005-0000-0000-0000A40A0000}"/>
    <cellStyle name="쉼표 [0] 75 8" xfId="19241" xr:uid="{00000000-0005-0000-0000-0000A50A0000}"/>
    <cellStyle name="쉼표 [0] 75 9" xfId="14194" xr:uid="{00000000-0005-0000-0000-0000A60A0000}"/>
    <cellStyle name="쉼표 [0] 76" xfId="1959" xr:uid="{00000000-0005-0000-0000-0000A70A0000}"/>
    <cellStyle name="쉼표 [0] 76 10" xfId="15070" xr:uid="{00000000-0005-0000-0000-0000A80A0000}"/>
    <cellStyle name="쉼표 [0] 76 11" xfId="13531" xr:uid="{00000000-0005-0000-0000-0000A90A0000}"/>
    <cellStyle name="쉼표 [0] 76 2" xfId="3736" xr:uid="{00000000-0005-0000-0000-0000AA0A0000}"/>
    <cellStyle name="쉼표 [0] 76 2 2" xfId="17826" xr:uid="{00000000-0005-0000-0000-0000AB0A0000}"/>
    <cellStyle name="쉼표 [0] 76 2 3" xfId="10007" xr:uid="{00000000-0005-0000-0000-0000AC0A0000}"/>
    <cellStyle name="쉼표 [0] 76 2 4" xfId="11142" xr:uid="{00000000-0005-0000-0000-0000AD0A0000}"/>
    <cellStyle name="쉼표 [0] 76 2 5" xfId="18740" xr:uid="{00000000-0005-0000-0000-0000AE0A0000}"/>
    <cellStyle name="쉼표 [0] 76 2 6" xfId="11829" xr:uid="{00000000-0005-0000-0000-0000AF0A0000}"/>
    <cellStyle name="쉼표 [0] 76 3" xfId="5595" xr:uid="{00000000-0005-0000-0000-0000B00A0000}"/>
    <cellStyle name="쉼표 [0] 76 3 2" xfId="14691" xr:uid="{00000000-0005-0000-0000-0000B10A0000}"/>
    <cellStyle name="쉼표 [0] 76 3 3" xfId="17954" xr:uid="{00000000-0005-0000-0000-0000B20A0000}"/>
    <cellStyle name="쉼표 [0] 76 3 4" xfId="18358" xr:uid="{00000000-0005-0000-0000-0000B30A0000}"/>
    <cellStyle name="쉼표 [0] 76 3 5" xfId="16961" xr:uid="{00000000-0005-0000-0000-0000B40A0000}"/>
    <cellStyle name="쉼표 [0] 76 3 6" xfId="17238" xr:uid="{00000000-0005-0000-0000-0000B50A0000}"/>
    <cellStyle name="쉼표 [0] 76 4" xfId="7459" xr:uid="{00000000-0005-0000-0000-0000B60A0000}"/>
    <cellStyle name="쉼표 [0] 76 4 2" xfId="14223" xr:uid="{00000000-0005-0000-0000-0000B70A0000}"/>
    <cellStyle name="쉼표 [0] 76 4 3" xfId="17484" xr:uid="{00000000-0005-0000-0000-0000B80A0000}"/>
    <cellStyle name="쉼표 [0] 76 4 4" xfId="17888" xr:uid="{00000000-0005-0000-0000-0000B90A0000}"/>
    <cellStyle name="쉼표 [0] 76 4 5" xfId="15181" xr:uid="{00000000-0005-0000-0000-0000BA0A0000}"/>
    <cellStyle name="쉼표 [0] 76 4 6" xfId="15459" xr:uid="{00000000-0005-0000-0000-0000BB0A0000}"/>
    <cellStyle name="쉼표 [0] 76 5" xfId="9319" xr:uid="{00000000-0005-0000-0000-0000BC0A0000}"/>
    <cellStyle name="쉼표 [0] 76 5 2" xfId="11170" xr:uid="{00000000-0005-0000-0000-0000BD0A0000}"/>
    <cellStyle name="쉼표 [0] 76 5 3" xfId="14345" xr:uid="{00000000-0005-0000-0000-0000BE0A0000}"/>
    <cellStyle name="쉼표 [0] 76 5 4" xfId="14752" xr:uid="{00000000-0005-0000-0000-0000BF0A0000}"/>
    <cellStyle name="쉼표 [0] 76 5 5" xfId="11740" xr:uid="{00000000-0005-0000-0000-0000C00A0000}"/>
    <cellStyle name="쉼표 [0] 76 5 6" xfId="10684" xr:uid="{00000000-0005-0000-0000-0000C10A0000}"/>
    <cellStyle name="쉼표 [0] 76 6" xfId="13683" xr:uid="{00000000-0005-0000-0000-0000C20A0000}"/>
    <cellStyle name="쉼표 [0] 76 7" xfId="18386" xr:uid="{00000000-0005-0000-0000-0000C30A0000}"/>
    <cellStyle name="쉼표 [0] 76 8" xfId="13877" xr:uid="{00000000-0005-0000-0000-0000C40A0000}"/>
    <cellStyle name="쉼표 [0] 76 9" xfId="12475" xr:uid="{00000000-0005-0000-0000-0000C50A0000}"/>
    <cellStyle name="쉼표 [0] 77" xfId="1973" xr:uid="{00000000-0005-0000-0000-0000C60A0000}"/>
    <cellStyle name="쉼표 [0] 77 10" xfId="17072" xr:uid="{00000000-0005-0000-0000-0000C70A0000}"/>
    <cellStyle name="쉼표 [0] 77 11" xfId="11979" xr:uid="{00000000-0005-0000-0000-0000C80A0000}"/>
    <cellStyle name="쉼표 [0] 77 2" xfId="3750" xr:uid="{00000000-0005-0000-0000-0000C90A0000}"/>
    <cellStyle name="쉼표 [0] 77 2 2" xfId="17915" xr:uid="{00000000-0005-0000-0000-0000CA0A0000}"/>
    <cellStyle name="쉼표 [0] 77 2 3" xfId="10820" xr:uid="{00000000-0005-0000-0000-0000CB0A0000}"/>
    <cellStyle name="쉼표 [0] 77 2 4" xfId="18421" xr:uid="{00000000-0005-0000-0000-0000CC0A0000}"/>
    <cellStyle name="쉼표 [0] 77 2 5" xfId="15292" xr:uid="{00000000-0005-0000-0000-0000CD0A0000}"/>
    <cellStyle name="쉼표 [0] 77 2 6" xfId="19208" xr:uid="{00000000-0005-0000-0000-0000CE0A0000}"/>
    <cellStyle name="쉼표 [0] 77 3" xfId="5609" xr:uid="{00000000-0005-0000-0000-0000CF0A0000}"/>
    <cellStyle name="쉼표 [0] 77 3 2" xfId="12949" xr:uid="{00000000-0005-0000-0000-0000D00A0000}"/>
    <cellStyle name="쉼표 [0] 77 3 3" xfId="18032" xr:uid="{00000000-0005-0000-0000-0000D10A0000}"/>
    <cellStyle name="쉼표 [0] 77 3 4" xfId="16644" xr:uid="{00000000-0005-0000-0000-0000D20A0000}"/>
    <cellStyle name="쉼표 [0] 77 3 5" xfId="13513" xr:uid="{00000000-0005-0000-0000-0000D30A0000}"/>
    <cellStyle name="쉼표 [0] 77 3 6" xfId="17441" xr:uid="{00000000-0005-0000-0000-0000D40A0000}"/>
    <cellStyle name="쉼표 [0] 77 4" xfId="7473" xr:uid="{00000000-0005-0000-0000-0000D50A0000}"/>
    <cellStyle name="쉼표 [0] 77 4 2" xfId="11250" xr:uid="{00000000-0005-0000-0000-0000D60A0000}"/>
    <cellStyle name="쉼표 [0] 77 4 3" xfId="15747" xr:uid="{00000000-0005-0000-0000-0000D70A0000}"/>
    <cellStyle name="쉼표 [0] 77 4 4" xfId="14862" xr:uid="{00000000-0005-0000-0000-0000D80A0000}"/>
    <cellStyle name="쉼표 [0] 77 4 5" xfId="17179" xr:uid="{00000000-0005-0000-0000-0000D90A0000}"/>
    <cellStyle name="쉼표 [0] 77 4 6" xfId="9902" xr:uid="{00000000-0005-0000-0000-0000DA0A0000}"/>
    <cellStyle name="쉼표 [0] 77 5" xfId="9333" xr:uid="{00000000-0005-0000-0000-0000DB0A0000}"/>
    <cellStyle name="쉼표 [0] 77 5 2" xfId="18478" xr:uid="{00000000-0005-0000-0000-0000DC0A0000}"/>
    <cellStyle name="쉼표 [0] 77 5 3" xfId="12608" xr:uid="{00000000-0005-0000-0000-0000DD0A0000}"/>
    <cellStyle name="쉼표 [0] 77 5 4" xfId="11345" xr:uid="{00000000-0005-0000-0000-0000DE0A0000}"/>
    <cellStyle name="쉼표 [0] 77 5 5" xfId="15400" xr:uid="{00000000-0005-0000-0000-0000DF0A0000}"/>
    <cellStyle name="쉼표 [0] 77 5 6" xfId="10759" xr:uid="{00000000-0005-0000-0000-0000E00A0000}"/>
    <cellStyle name="쉼표 [0] 77 6" xfId="14878" xr:uid="{00000000-0005-0000-0000-0000E10A0000}"/>
    <cellStyle name="쉼표 [0] 77 7" xfId="12137" xr:uid="{00000000-0005-0000-0000-0000E20A0000}"/>
    <cellStyle name="쉼표 [0] 77 8" xfId="18571" xr:uid="{00000000-0005-0000-0000-0000E30A0000}"/>
    <cellStyle name="쉼표 [0] 77 9" xfId="13624" xr:uid="{00000000-0005-0000-0000-0000E40A0000}"/>
    <cellStyle name="쉼표 [0] 78" xfId="1987" xr:uid="{00000000-0005-0000-0000-0000E50A0000}"/>
    <cellStyle name="쉼표 [0] 78 10" xfId="17970" xr:uid="{00000000-0005-0000-0000-0000E60A0000}"/>
    <cellStyle name="쉼표 [0] 78 11" xfId="13101" xr:uid="{00000000-0005-0000-0000-0000E70A0000}"/>
    <cellStyle name="쉼표 [0] 78 2" xfId="3764" xr:uid="{00000000-0005-0000-0000-0000E80A0000}"/>
    <cellStyle name="쉼표 [0] 78 2 2" xfId="10335" xr:uid="{00000000-0005-0000-0000-0000E90A0000}"/>
    <cellStyle name="쉼표 [0] 78 2 3" xfId="16793" xr:uid="{00000000-0005-0000-0000-0000EA0A0000}"/>
    <cellStyle name="쉼표 [0] 78 2 4" xfId="11921" xr:uid="{00000000-0005-0000-0000-0000EB0A0000}"/>
    <cellStyle name="쉼표 [0] 78 2 5" xfId="17501" xr:uid="{00000000-0005-0000-0000-0000EC0A0000}"/>
    <cellStyle name="쉼표 [0] 78 2 6" xfId="11398" xr:uid="{00000000-0005-0000-0000-0000ED0A0000}"/>
    <cellStyle name="쉼표 [0] 78 3" xfId="5623" xr:uid="{00000000-0005-0000-0000-0000EE0A0000}"/>
    <cellStyle name="쉼표 [0] 78 3 2" xfId="16302" xr:uid="{00000000-0005-0000-0000-0000EF0A0000}"/>
    <cellStyle name="쉼표 [0] 78 3 3" xfId="13192" xr:uid="{00000000-0005-0000-0000-0000F00A0000}"/>
    <cellStyle name="쉼표 [0] 78 3 4" xfId="11689" xr:uid="{00000000-0005-0000-0000-0000F10A0000}"/>
    <cellStyle name="쉼표 [0] 78 3 5" xfId="12545" xr:uid="{00000000-0005-0000-0000-0000F20A0000}"/>
    <cellStyle name="쉼표 [0] 78 3 6" xfId="16808" xr:uid="{00000000-0005-0000-0000-0000F30A0000}"/>
    <cellStyle name="쉼표 [0] 78 4" xfId="7487" xr:uid="{00000000-0005-0000-0000-0000F40A0000}"/>
    <cellStyle name="쉼표 [0] 78 4 2" xfId="14010" xr:uid="{00000000-0005-0000-0000-0000F50A0000}"/>
    <cellStyle name="쉼표 [0] 78 4 3" xfId="18677" xr:uid="{00000000-0005-0000-0000-0000F60A0000}"/>
    <cellStyle name="쉼표 [0] 78 4 4" xfId="15281" xr:uid="{00000000-0005-0000-0000-0000F70A0000}"/>
    <cellStyle name="쉼표 [0] 78 4 5" xfId="16202" xr:uid="{00000000-0005-0000-0000-0000F80A0000}"/>
    <cellStyle name="쉼표 [0] 78 4 6" xfId="18655" xr:uid="{00000000-0005-0000-0000-0000F90A0000}"/>
    <cellStyle name="쉼표 [0] 78 5" xfId="9347" xr:uid="{00000000-0005-0000-0000-0000FA0A0000}"/>
    <cellStyle name="쉼표 [0] 78 5 2" xfId="17662" xr:uid="{00000000-0005-0000-0000-0000FB0A0000}"/>
    <cellStyle name="쉼표 [0] 78 5 3" xfId="13257" xr:uid="{00000000-0005-0000-0000-0000FC0A0000}"/>
    <cellStyle name="쉼표 [0] 78 5 4" xfId="13483" xr:uid="{00000000-0005-0000-0000-0000FD0A0000}"/>
    <cellStyle name="쉼표 [0] 78 5 5" xfId="11759" xr:uid="{00000000-0005-0000-0000-0000FE0A0000}"/>
    <cellStyle name="쉼표 [0] 78 5 6" xfId="13907" xr:uid="{00000000-0005-0000-0000-0000FF0A0000}"/>
    <cellStyle name="쉼표 [0] 78 6" xfId="15052" xr:uid="{00000000-0005-0000-0000-0000000B0000}"/>
    <cellStyle name="쉼표 [0] 78 7" xfId="10968" xr:uid="{00000000-0005-0000-0000-0000010B0000}"/>
    <cellStyle name="쉼표 [0] 78 8" xfId="18746" xr:uid="{00000000-0005-0000-0000-0000020B0000}"/>
    <cellStyle name="쉼표 [0] 78 9" xfId="18991" xr:uid="{00000000-0005-0000-0000-0000030B0000}"/>
    <cellStyle name="쉼표 [0] 79" xfId="2001" xr:uid="{00000000-0005-0000-0000-0000040B0000}"/>
    <cellStyle name="쉼표 [0] 79 10" xfId="10282" xr:uid="{00000000-0005-0000-0000-0000050B0000}"/>
    <cellStyle name="쉼표 [0] 79 11" xfId="13274" xr:uid="{00000000-0005-0000-0000-0000060B0000}"/>
    <cellStyle name="쉼표 [0] 79 2" xfId="3778" xr:uid="{00000000-0005-0000-0000-0000070B0000}"/>
    <cellStyle name="쉼표 [0] 79 2 2" xfId="18183" xr:uid="{00000000-0005-0000-0000-0000080B0000}"/>
    <cellStyle name="쉼표 [0] 79 2 3" xfId="15145" xr:uid="{00000000-0005-0000-0000-0000090B0000}"/>
    <cellStyle name="쉼표 [0] 79 2 4" xfId="15389" xr:uid="{00000000-0005-0000-0000-00000A0B0000}"/>
    <cellStyle name="쉼표 [0] 79 2 5" xfId="16248" xr:uid="{00000000-0005-0000-0000-00000B0B0000}"/>
    <cellStyle name="쉼표 [0] 79 2 6" xfId="11572" xr:uid="{00000000-0005-0000-0000-00000C0B0000}"/>
    <cellStyle name="쉼표 [0] 79 3" xfId="5637" xr:uid="{00000000-0005-0000-0000-00000D0B0000}"/>
    <cellStyle name="쉼표 [0] 79 3 2" xfId="17713" xr:uid="{00000000-0005-0000-0000-00000E0B0000}"/>
    <cellStyle name="쉼표 [0] 79 3 3" xfId="13366" xr:uid="{00000000-0005-0000-0000-00000F0B0000}"/>
    <cellStyle name="쉼표 [0] 79 3 4" xfId="13613" xr:uid="{00000000-0005-0000-0000-0000100B0000}"/>
    <cellStyle name="쉼표 [0] 79 3 5" xfId="15777" xr:uid="{00000000-0005-0000-0000-0000110B0000}"/>
    <cellStyle name="쉼표 [0] 79 3 6" xfId="16984" xr:uid="{00000000-0005-0000-0000-0000120B0000}"/>
    <cellStyle name="쉼표 [0] 79 4" xfId="7501" xr:uid="{00000000-0005-0000-0000-0000130B0000}"/>
    <cellStyle name="쉼표 [0] 79 4 2" xfId="14578" xr:uid="{00000000-0005-0000-0000-0000140B0000}"/>
    <cellStyle name="쉼표 [0] 79 4 3" xfId="11664" xr:uid="{00000000-0005-0000-0000-0000150B0000}"/>
    <cellStyle name="쉼표 [0] 79 4 4" xfId="11910" xr:uid="{00000000-0005-0000-0000-0000160B0000}"/>
    <cellStyle name="쉼표 [0] 79 4 5" xfId="12640" xr:uid="{00000000-0005-0000-0000-0000170B0000}"/>
    <cellStyle name="쉼표 [0] 79 4 6" xfId="15204" xr:uid="{00000000-0005-0000-0000-0000180B0000}"/>
    <cellStyle name="쉼표 [0] 79 5" xfId="9361" xr:uid="{00000000-0005-0000-0000-0000190B0000}"/>
    <cellStyle name="쉼표 [0] 79 5 2" xfId="14111" xr:uid="{00000000-0005-0000-0000-00001A0B0000}"/>
    <cellStyle name="쉼표 [0] 79 5 3" xfId="18897" xr:uid="{00000000-0005-0000-0000-00001B0B0000}"/>
    <cellStyle name="쉼표 [0] 79 5 4" xfId="19140" xr:uid="{00000000-0005-0000-0000-00001C0B0000}"/>
    <cellStyle name="쉼표 [0] 79 5 5" xfId="12169" xr:uid="{00000000-0005-0000-0000-00001D0B0000}"/>
    <cellStyle name="쉼표 [0] 79 5 6" xfId="13425" xr:uid="{00000000-0005-0000-0000-00001E0B0000}"/>
    <cellStyle name="쉼표 [0] 79 6" xfId="11056" xr:uid="{00000000-0005-0000-0000-00001F0B0000}"/>
    <cellStyle name="쉼표 [0] 79 7" xfId="10071" xr:uid="{00000000-0005-0000-0000-0000200B0000}"/>
    <cellStyle name="쉼표 [0] 79 8" xfId="11977" xr:uid="{00000000-0005-0000-0000-0000210B0000}"/>
    <cellStyle name="쉼표 [0] 79 9" xfId="15828" xr:uid="{00000000-0005-0000-0000-0000220B0000}"/>
    <cellStyle name="쉼표 [0] 8" xfId="154" xr:uid="{00000000-0005-0000-0000-0000230B0000}"/>
    <cellStyle name="쉼표 [0] 8 2" xfId="1019" xr:uid="{00000000-0005-0000-0000-0000240B0000}"/>
    <cellStyle name="쉼표 [0] 80" xfId="2015" xr:uid="{00000000-0005-0000-0000-0000250B0000}"/>
    <cellStyle name="쉼표 [0] 80 10" xfId="17093" xr:uid="{00000000-0005-0000-0000-0000260B0000}"/>
    <cellStyle name="쉼표 [0] 80 2" xfId="3792" xr:uid="{00000000-0005-0000-0000-0000270B0000}"/>
    <cellStyle name="쉼표 [0] 80 2 2" xfId="14627" xr:uid="{00000000-0005-0000-0000-0000280B0000}"/>
    <cellStyle name="쉼표 [0] 80 2 3" xfId="13295" xr:uid="{00000000-0005-0000-0000-0000290B0000}"/>
    <cellStyle name="쉼표 [0] 80 2 4" xfId="19206" xr:uid="{00000000-0005-0000-0000-00002A0B0000}"/>
    <cellStyle name="쉼표 [0] 80 2 5" xfId="10950" xr:uid="{00000000-0005-0000-0000-00002B0B0000}"/>
    <cellStyle name="쉼표 [0] 80 2 6" xfId="17119" xr:uid="{00000000-0005-0000-0000-00002C0B0000}"/>
    <cellStyle name="쉼표 [0] 80 3" xfId="5651" xr:uid="{00000000-0005-0000-0000-00002D0B0000}"/>
    <cellStyle name="쉼표 [0] 80 3 2" xfId="12340" xr:uid="{00000000-0005-0000-0000-00002E0B0000}"/>
    <cellStyle name="쉼표 [0] 80 3 3" xfId="18784" xr:uid="{00000000-0005-0000-0000-00002F0B0000}"/>
    <cellStyle name="쉼표 [0] 80 3 4" xfId="17439" xr:uid="{00000000-0005-0000-0000-0000300B0000}"/>
    <cellStyle name="쉼표 [0] 80 3 5" xfId="16349" xr:uid="{00000000-0005-0000-0000-0000310B0000}"/>
    <cellStyle name="쉼표 [0] 80 3 6" xfId="15340" xr:uid="{00000000-0005-0000-0000-0000320B0000}"/>
    <cellStyle name="쉼표 [0] 80 4" xfId="7515" xr:uid="{00000000-0005-0000-0000-0000330B0000}"/>
    <cellStyle name="쉼표 [0] 80 4 2" xfId="17814" xr:uid="{00000000-0005-0000-0000-0000340B0000}"/>
    <cellStyle name="쉼표 [0] 80 4 3" xfId="17005" xr:uid="{00000000-0005-0000-0000-0000350B0000}"/>
    <cellStyle name="쉼표 [0] 80 4 4" xfId="10687" xr:uid="{00000000-0005-0000-0000-0000360B0000}"/>
    <cellStyle name="쉼표 [0] 80 4 5" xfId="17696" xr:uid="{00000000-0005-0000-0000-0000370B0000}"/>
    <cellStyle name="쉼표 [0] 80 4 6" xfId="15381" xr:uid="{00000000-0005-0000-0000-0000380B0000}"/>
    <cellStyle name="쉼표 [0] 80 5" xfId="9375" xr:uid="{00000000-0005-0000-0000-0000390B0000}"/>
    <cellStyle name="쉼표 [0] 80 5 2" xfId="16505" xr:uid="{00000000-0005-0000-0000-00003A0B0000}"/>
    <cellStyle name="쉼표 [0] 80 5 3" xfId="13404" xr:uid="{00000000-0005-0000-0000-00003B0B0000}"/>
    <cellStyle name="쉼표 [0] 80 5 4" xfId="15303" xr:uid="{00000000-0005-0000-0000-00003C0B0000}"/>
    <cellStyle name="쉼표 [0] 80 5 5" xfId="15649" xr:uid="{00000000-0005-0000-0000-00003D0B0000}"/>
    <cellStyle name="쉼표 [0] 80 5 6" xfId="14560" xr:uid="{00000000-0005-0000-0000-00003E0B0000}"/>
    <cellStyle name="쉼표 [0] 80 6" xfId="11860" xr:uid="{00000000-0005-0000-0000-00003F0B0000}"/>
    <cellStyle name="쉼표 [0] 80 7" xfId="16037" xr:uid="{00000000-0005-0000-0000-0000400B0000}"/>
    <cellStyle name="쉼표 [0] 80 8" xfId="11702" xr:uid="{00000000-0005-0000-0000-0000410B0000}"/>
    <cellStyle name="쉼표 [0] 80 9" xfId="12507" xr:uid="{00000000-0005-0000-0000-0000420B0000}"/>
    <cellStyle name="쉼표 [0] 81" xfId="2029" xr:uid="{00000000-0005-0000-0000-0000430B0000}"/>
    <cellStyle name="쉼표 [0] 81 10" xfId="14093" xr:uid="{00000000-0005-0000-0000-0000440B0000}"/>
    <cellStyle name="쉼표 [0] 81 2" xfId="3806" xr:uid="{00000000-0005-0000-0000-0000450B0000}"/>
    <cellStyle name="쉼표 [0] 81 2 2" xfId="19090" xr:uid="{00000000-0005-0000-0000-0000460B0000}"/>
    <cellStyle name="쉼표 [0] 81 2 3" xfId="12899" xr:uid="{00000000-0005-0000-0000-0000470B0000}"/>
    <cellStyle name="쉼표 [0] 81 2 4" xfId="18935" xr:uid="{00000000-0005-0000-0000-0000480B0000}"/>
    <cellStyle name="쉼표 [0] 81 2 5" xfId="12036" xr:uid="{00000000-0005-0000-0000-0000490B0000}"/>
    <cellStyle name="쉼표 [0] 81 2 6" xfId="11038" xr:uid="{00000000-0005-0000-0000-00004A0B0000}"/>
    <cellStyle name="쉼표 [0] 81 3" xfId="5665" xr:uid="{00000000-0005-0000-0000-00004B0B0000}"/>
    <cellStyle name="쉼표 [0] 81 3 2" xfId="17308" xr:uid="{00000000-0005-0000-0000-00004C0B0000}"/>
    <cellStyle name="쉼표 [0] 81 3 3" xfId="12428" xr:uid="{00000000-0005-0000-0000-00004D0B0000}"/>
    <cellStyle name="쉼표 [0] 81 3 4" xfId="17154" xr:uid="{00000000-0005-0000-0000-00004E0B0000}"/>
    <cellStyle name="쉼표 [0] 81 3 5" xfId="9858" xr:uid="{00000000-0005-0000-0000-00004F0B0000}"/>
    <cellStyle name="쉼표 [0] 81 3 6" xfId="18253" xr:uid="{00000000-0005-0000-0000-0000500B0000}"/>
    <cellStyle name="쉼표 [0] 81 4" xfId="7529" xr:uid="{00000000-0005-0000-0000-0000510B0000}"/>
    <cellStyle name="쉼표 [0] 81 4 2" xfId="15528" xr:uid="{00000000-0005-0000-0000-0000520B0000}"/>
    <cellStyle name="쉼표 [0] 81 4 3" xfId="10625" xr:uid="{00000000-0005-0000-0000-0000530B0000}"/>
    <cellStyle name="쉼표 [0] 81 4 4" xfId="11813" xr:uid="{00000000-0005-0000-0000-0000540B0000}"/>
    <cellStyle name="쉼표 [0] 81 4 5" xfId="12555" xr:uid="{00000000-0005-0000-0000-0000550B0000}"/>
    <cellStyle name="쉼표 [0] 81 4 6" xfId="17783" xr:uid="{00000000-0005-0000-0000-0000560B0000}"/>
    <cellStyle name="쉼표 [0] 81 5" xfId="9389" xr:uid="{00000000-0005-0000-0000-0000570B0000}"/>
    <cellStyle name="쉼표 [0] 81 5 2" xfId="13752" xr:uid="{00000000-0005-0000-0000-0000580B0000}"/>
    <cellStyle name="쉼표 [0] 81 5 3" xfId="17928" xr:uid="{00000000-0005-0000-0000-0000590B0000}"/>
    <cellStyle name="쉼표 [0] 81 5 4" xfId="19044" xr:uid="{00000000-0005-0000-0000-00005A0B0000}"/>
    <cellStyle name="쉼표 [0] 81 5 5" xfId="12084" xr:uid="{00000000-0005-0000-0000-00005B0B0000}"/>
    <cellStyle name="쉼표 [0] 81 5 6" xfId="12832" xr:uid="{00000000-0005-0000-0000-00005C0B0000}"/>
    <cellStyle name="쉼표 [0] 81 6" xfId="17431" xr:uid="{00000000-0005-0000-0000-00005D0B0000}"/>
    <cellStyle name="쉼표 [0] 81 7" xfId="12963" xr:uid="{00000000-0005-0000-0000-00005E0B0000}"/>
    <cellStyle name="쉼표 [0] 81 8" xfId="17263" xr:uid="{00000000-0005-0000-0000-00005F0B0000}"/>
    <cellStyle name="쉼표 [0] 81 9" xfId="10280" xr:uid="{00000000-0005-0000-0000-0000600B0000}"/>
    <cellStyle name="쉼표 [0] 82" xfId="2043" xr:uid="{00000000-0005-0000-0000-0000610B0000}"/>
    <cellStyle name="쉼표 [0] 82 10" xfId="12361" xr:uid="{00000000-0005-0000-0000-0000620B0000}"/>
    <cellStyle name="쉼표 [0] 82 2" xfId="3820" xr:uid="{00000000-0005-0000-0000-0000630B0000}"/>
    <cellStyle name="쉼표 [0] 82 2 2" xfId="9963" xr:uid="{00000000-0005-0000-0000-0000640B0000}"/>
    <cellStyle name="쉼표 [0] 82 2 3" xfId="11265" xr:uid="{00000000-0005-0000-0000-0000650B0000}"/>
    <cellStyle name="쉼표 [0] 82 2 4" xfId="15484" xr:uid="{00000000-0005-0000-0000-0000660B0000}"/>
    <cellStyle name="쉼표 [0] 82 2 5" xfId="16246" xr:uid="{00000000-0005-0000-0000-0000670B0000}"/>
    <cellStyle name="쉼표 [0] 82 2 6" xfId="10559" xr:uid="{00000000-0005-0000-0000-0000680B0000}"/>
    <cellStyle name="쉼표 [0] 82 3" xfId="5679" xr:uid="{00000000-0005-0000-0000-0000690B0000}"/>
    <cellStyle name="쉼표 [0] 82 3 2" xfId="15654" xr:uid="{00000000-0005-0000-0000-00006A0B0000}"/>
    <cellStyle name="쉼표 [0] 82 3 3" xfId="18493" xr:uid="{00000000-0005-0000-0000-00006B0B0000}"/>
    <cellStyle name="쉼표 [0] 82 3 4" xfId="19152" xr:uid="{00000000-0005-0000-0000-00006C0B0000}"/>
    <cellStyle name="쉼표 [0] 82 3 5" xfId="16627" xr:uid="{00000000-0005-0000-0000-00006D0B0000}"/>
    <cellStyle name="쉼표 [0] 82 3 6" xfId="18725" xr:uid="{00000000-0005-0000-0000-00006E0B0000}"/>
    <cellStyle name="쉼표 [0] 82 4" xfId="7543" xr:uid="{00000000-0005-0000-0000-00006F0B0000}"/>
    <cellStyle name="쉼표 [0] 82 4 2" xfId="13894" xr:uid="{00000000-0005-0000-0000-0000700B0000}"/>
    <cellStyle name="쉼표 [0] 82 4 3" xfId="11477" xr:uid="{00000000-0005-0000-0000-0000710B0000}"/>
    <cellStyle name="쉼표 [0] 82 4 4" xfId="18158" xr:uid="{00000000-0005-0000-0000-0000720B0000}"/>
    <cellStyle name="쉼표 [0] 82 4 5" xfId="18555" xr:uid="{00000000-0005-0000-0000-0000730B0000}"/>
    <cellStyle name="쉼표 [0] 82 4 6" xfId="17123" xr:uid="{00000000-0005-0000-0000-0000740B0000}"/>
    <cellStyle name="쉼표 [0] 82 5" xfId="9403" xr:uid="{00000000-0005-0000-0000-0000750B0000}"/>
    <cellStyle name="쉼표 [0] 82 5 2" xfId="15125" xr:uid="{00000000-0005-0000-0000-0000760B0000}"/>
    <cellStyle name="쉼표 [0] 82 5 3" xfId="9927" xr:uid="{00000000-0005-0000-0000-0000770B0000}"/>
    <cellStyle name="쉼표 [0] 82 5 4" xfId="16886" xr:uid="{00000000-0005-0000-0000-0000780B0000}"/>
    <cellStyle name="쉼표 [0] 82 5 5" xfId="14049" xr:uid="{00000000-0005-0000-0000-0000790B0000}"/>
    <cellStyle name="쉼표 [0] 82 5 6" xfId="13134" xr:uid="{00000000-0005-0000-0000-00007A0B0000}"/>
    <cellStyle name="쉼표 [0] 82 6" xfId="11603" xr:uid="{00000000-0005-0000-0000-00007B0B0000}"/>
    <cellStyle name="쉼표 [0] 82 7" xfId="12592" xr:uid="{00000000-0005-0000-0000-00007C0B0000}"/>
    <cellStyle name="쉼표 [0] 82 8" xfId="13287" xr:uid="{00000000-0005-0000-0000-00007D0B0000}"/>
    <cellStyle name="쉼표 [0] 82 9" xfId="10426" xr:uid="{00000000-0005-0000-0000-00007E0B0000}"/>
    <cellStyle name="쉼표 [0] 83" xfId="2057" xr:uid="{00000000-0005-0000-0000-00007F0B0000}"/>
    <cellStyle name="쉼표 [0] 83 10" xfId="13952" xr:uid="{00000000-0005-0000-0000-0000800B0000}"/>
    <cellStyle name="쉼표 [0] 83 2" xfId="3834" xr:uid="{00000000-0005-0000-0000-0000810B0000}"/>
    <cellStyle name="쉼표 [0] 83 2 2" xfId="14700" xr:uid="{00000000-0005-0000-0000-0000820B0000}"/>
    <cellStyle name="쉼표 [0] 83 2 3" xfId="10772" xr:uid="{00000000-0005-0000-0000-0000830B0000}"/>
    <cellStyle name="쉼표 [0] 83 2 4" xfId="13075" xr:uid="{00000000-0005-0000-0000-0000840B0000}"/>
    <cellStyle name="쉼표 [0] 83 2 5" xfId="15549" xr:uid="{00000000-0005-0000-0000-0000850B0000}"/>
    <cellStyle name="쉼표 [0] 83 2 6" xfId="18621" xr:uid="{00000000-0005-0000-0000-0000860B0000}"/>
    <cellStyle name="쉼표 [0] 83 3" xfId="5693" xr:uid="{00000000-0005-0000-0000-0000870B0000}"/>
    <cellStyle name="쉼표 [0] 83 3 2" xfId="11631" xr:uid="{00000000-0005-0000-0000-0000880B0000}"/>
    <cellStyle name="쉼표 [0] 83 3 3" xfId="16247" xr:uid="{00000000-0005-0000-0000-0000890B0000}"/>
    <cellStyle name="쉼표 [0] 83 3 4" xfId="16955" xr:uid="{00000000-0005-0000-0000-00008A0B0000}"/>
    <cellStyle name="쉼표 [0] 83 3 5" xfId="14566" xr:uid="{00000000-0005-0000-0000-00008B0B0000}"/>
    <cellStyle name="쉼표 [0] 83 3 6" xfId="17604" xr:uid="{00000000-0005-0000-0000-00008C0B0000}"/>
    <cellStyle name="쉼표 [0] 83 4" xfId="7557" xr:uid="{00000000-0005-0000-0000-00008D0B0000}"/>
    <cellStyle name="쉼표 [0] 83 4 2" xfId="18357" xr:uid="{00000000-0005-0000-0000-00008E0B0000}"/>
    <cellStyle name="쉼표 [0] 83 4 3" xfId="14343" xr:uid="{00000000-0005-0000-0000-00008F0B0000}"/>
    <cellStyle name="쉼표 [0] 83 4 4" xfId="16744" xr:uid="{00000000-0005-0000-0000-0000900B0000}"/>
    <cellStyle name="쉼표 [0] 83 4 5" xfId="15590" xr:uid="{00000000-0005-0000-0000-0000910B0000}"/>
    <cellStyle name="쉼표 [0] 83 4 6" xfId="13199" xr:uid="{00000000-0005-0000-0000-0000920B0000}"/>
    <cellStyle name="쉼표 [0] 83 5" xfId="9417" xr:uid="{00000000-0005-0000-0000-0000930B0000}"/>
    <cellStyle name="쉼표 [0] 83 5 2" xfId="17043" xr:uid="{00000000-0005-0000-0000-0000940B0000}"/>
    <cellStyle name="쉼표 [0] 83 5 3" xfId="13953" xr:uid="{00000000-0005-0000-0000-0000950B0000}"/>
    <cellStyle name="쉼표 [0] 83 5 4" xfId="11612" xr:uid="{00000000-0005-0000-0000-0000960B0000}"/>
    <cellStyle name="쉼표 [0] 83 5 5" xfId="12276" xr:uid="{00000000-0005-0000-0000-0000970B0000}"/>
    <cellStyle name="쉼표 [0] 83 5 6" xfId="12651" xr:uid="{00000000-0005-0000-0000-0000980B0000}"/>
    <cellStyle name="쉼표 [0] 83 6" xfId="16071" xr:uid="{00000000-0005-0000-0000-0000990B0000}"/>
    <cellStyle name="쉼표 [0] 83 7" xfId="12053" xr:uid="{00000000-0005-0000-0000-00009A0B0000}"/>
    <cellStyle name="쉼표 [0] 83 8" xfId="13142" xr:uid="{00000000-0005-0000-0000-00009B0B0000}"/>
    <cellStyle name="쉼표 [0] 83 9" xfId="15635" xr:uid="{00000000-0005-0000-0000-00009C0B0000}"/>
    <cellStyle name="쉼표 [0] 84" xfId="2071" xr:uid="{00000000-0005-0000-0000-00009D0B0000}"/>
    <cellStyle name="쉼표 [0] 84 10" xfId="18687" xr:uid="{00000000-0005-0000-0000-00009E0B0000}"/>
    <cellStyle name="쉼표 [0] 84 2" xfId="3848" xr:uid="{00000000-0005-0000-0000-00009F0B0000}"/>
    <cellStyle name="쉼표 [0] 84 2 2" xfId="13443" xr:uid="{00000000-0005-0000-0000-0000A00B0000}"/>
    <cellStyle name="쉼표 [0] 84 2 3" xfId="10330" xr:uid="{00000000-0005-0000-0000-0000A10B0000}"/>
    <cellStyle name="쉼표 [0] 84 2 4" xfId="17025" xr:uid="{00000000-0005-0000-0000-0000A20B0000}"/>
    <cellStyle name="쉼표 [0] 84 2 5" xfId="17751" xr:uid="{00000000-0005-0000-0000-0000A30B0000}"/>
    <cellStyle name="쉼표 [0] 84 2 6" xfId="14483" xr:uid="{00000000-0005-0000-0000-0000A40B0000}"/>
    <cellStyle name="쉼표 [0] 84 3" xfId="5707" xr:uid="{00000000-0005-0000-0000-0000A50B0000}"/>
    <cellStyle name="쉼표 [0] 84 3 2" xfId="11191" xr:uid="{00000000-0005-0000-0000-0000A60B0000}"/>
    <cellStyle name="쉼표 [0] 84 3 3" xfId="17526" xr:uid="{00000000-0005-0000-0000-0000A70B0000}"/>
    <cellStyle name="쉼표 [0] 84 3 4" xfId="18629" xr:uid="{00000000-0005-0000-0000-0000A80B0000}"/>
    <cellStyle name="쉼표 [0] 84 3 5" xfId="10083" xr:uid="{00000000-0005-0000-0000-0000A90B0000}"/>
    <cellStyle name="쉼표 [0] 84 3 6" xfId="10139" xr:uid="{00000000-0005-0000-0000-0000AA0B0000}"/>
    <cellStyle name="쉼표 [0] 84 4" xfId="7571" xr:uid="{00000000-0005-0000-0000-0000AB0B0000}"/>
    <cellStyle name="쉼표 [0] 84 4 2" xfId="18932" xr:uid="{00000000-0005-0000-0000-0000AC0B0000}"/>
    <cellStyle name="쉼표 [0] 84 4 3" xfId="14471" xr:uid="{00000000-0005-0000-0000-0000AD0B0000}"/>
    <cellStyle name="쉼표 [0] 84 4 4" xfId="13424" xr:uid="{00000000-0005-0000-0000-0000AE0B0000}"/>
    <cellStyle name="쉼표 [0] 84 4 5" xfId="12799" xr:uid="{00000000-0005-0000-0000-0000AF0B0000}"/>
    <cellStyle name="쉼표 [0] 84 4 6" xfId="12193" xr:uid="{00000000-0005-0000-0000-0000B00B0000}"/>
    <cellStyle name="쉼표 [0] 84 5" xfId="9431" xr:uid="{00000000-0005-0000-0000-0000B10B0000}"/>
    <cellStyle name="쉼표 [0] 84 5 2" xfId="17923" xr:uid="{00000000-0005-0000-0000-0000B20B0000}"/>
    <cellStyle name="쉼표 [0] 84 5 3" xfId="12572" xr:uid="{00000000-0005-0000-0000-0000B30B0000}"/>
    <cellStyle name="쉼표 [0] 84 5 4" xfId="13207" xr:uid="{00000000-0005-0000-0000-0000B40B0000}"/>
    <cellStyle name="쉼표 [0] 84 5 5" xfId="10094" xr:uid="{00000000-0005-0000-0000-0000B50B0000}"/>
    <cellStyle name="쉼표 [0] 84 5 6" xfId="10731" xr:uid="{00000000-0005-0000-0000-0000B60B0000}"/>
    <cellStyle name="쉼표 [0] 84 6" xfId="11729" xr:uid="{00000000-0005-0000-0000-0000B70B0000}"/>
    <cellStyle name="쉼표 [0] 84 7" xfId="12181" xr:uid="{00000000-0005-0000-0000-0000B80B0000}"/>
    <cellStyle name="쉼표 [0] 84 8" xfId="18913" xr:uid="{00000000-0005-0000-0000-0000B90B0000}"/>
    <cellStyle name="쉼표 [0] 84 9" xfId="18272" xr:uid="{00000000-0005-0000-0000-0000BA0B0000}"/>
    <cellStyle name="쉼표 [0] 85" xfId="2085" xr:uid="{00000000-0005-0000-0000-0000BB0B0000}"/>
    <cellStyle name="쉼표 [0] 85 10" xfId="17668" xr:uid="{00000000-0005-0000-0000-0000BC0B0000}"/>
    <cellStyle name="쉼표 [0] 85 2" xfId="3862" xr:uid="{00000000-0005-0000-0000-0000BD0B0000}"/>
    <cellStyle name="쉼표 [0] 85 2 2" xfId="11218" xr:uid="{00000000-0005-0000-0000-0000BE0B0000}"/>
    <cellStyle name="쉼표 [0] 85 2 3" xfId="16227" xr:uid="{00000000-0005-0000-0000-0000BF0B0000}"/>
    <cellStyle name="쉼표 [0] 85 2 4" xfId="18695" xr:uid="{00000000-0005-0000-0000-0000C00B0000}"/>
    <cellStyle name="쉼표 [0] 85 2 5" xfId="10103" xr:uid="{00000000-0005-0000-0000-0000C10B0000}"/>
    <cellStyle name="쉼표 [0] 85 2 6" xfId="17944" xr:uid="{00000000-0005-0000-0000-0000C20B0000}"/>
    <cellStyle name="쉼표 [0] 85 3" xfId="5721" xr:uid="{00000000-0005-0000-0000-0000C30B0000}"/>
    <cellStyle name="쉼표 [0] 85 3 2" xfId="17139" xr:uid="{00000000-0005-0000-0000-0000C40B0000}"/>
    <cellStyle name="쉼표 [0] 85 3 3" xfId="17657" xr:uid="{00000000-0005-0000-0000-0000C50B0000}"/>
    <cellStyle name="쉼표 [0] 85 3 4" xfId="18940" xr:uid="{00000000-0005-0000-0000-0000C60B0000}"/>
    <cellStyle name="쉼표 [0] 85 3 5" xfId="15989" xr:uid="{00000000-0005-0000-0000-0000C70B0000}"/>
    <cellStyle name="쉼표 [0] 85 3 6" xfId="12714" xr:uid="{00000000-0005-0000-0000-0000C80B0000}"/>
    <cellStyle name="쉼표 [0] 85 4" xfId="7585" xr:uid="{00000000-0005-0000-0000-0000C90B0000}"/>
    <cellStyle name="쉼표 [0] 85 4 2" xfId="16630" xr:uid="{00000000-0005-0000-0000-0000CA0B0000}"/>
    <cellStyle name="쉼표 [0] 85 4 3" xfId="13933" xr:uid="{00000000-0005-0000-0000-0000CB0B0000}"/>
    <cellStyle name="쉼표 [0] 85 4 4" xfId="15094" xr:uid="{00000000-0005-0000-0000-0000CC0B0000}"/>
    <cellStyle name="쉼표 [0] 85 4 5" xfId="15648" xr:uid="{00000000-0005-0000-0000-0000CD0B0000}"/>
    <cellStyle name="쉼표 [0] 85 4 6" xfId="15692" xr:uid="{00000000-0005-0000-0000-0000CE0B0000}"/>
    <cellStyle name="쉼표 [0] 85 5" xfId="9445" xr:uid="{00000000-0005-0000-0000-0000CF0B0000}"/>
    <cellStyle name="쉼표 [0] 85 5 2" xfId="13541" xr:uid="{00000000-0005-0000-0000-0000D00B0000}"/>
    <cellStyle name="쉼표 [0] 85 5 3" xfId="10962" xr:uid="{00000000-0005-0000-0000-0000D10B0000}"/>
    <cellStyle name="쉼표 [0] 85 5 4" xfId="15339" xr:uid="{00000000-0005-0000-0000-0000D20B0000}"/>
    <cellStyle name="쉼표 [0] 85 5 5" xfId="10539" xr:uid="{00000000-0005-0000-0000-0000D30B0000}"/>
    <cellStyle name="쉼표 [0] 85 5 6" xfId="18189" xr:uid="{00000000-0005-0000-0000-0000D40B0000}"/>
    <cellStyle name="쉼표 [0] 85 6" xfId="13028" xr:uid="{00000000-0005-0000-0000-0000D50B0000}"/>
    <cellStyle name="쉼표 [0] 85 7" xfId="10309" xr:uid="{00000000-0005-0000-0000-0000D60B0000}"/>
    <cellStyle name="쉼표 [0] 85 8" xfId="11573" xr:uid="{00000000-0005-0000-0000-0000D70B0000}"/>
    <cellStyle name="쉼표 [0] 85 9" xfId="10767" xr:uid="{00000000-0005-0000-0000-0000D80B0000}"/>
    <cellStyle name="쉼표 [0] 86" xfId="2099" xr:uid="{00000000-0005-0000-0000-0000D90B0000}"/>
    <cellStyle name="쉼표 [0] 86 10" xfId="10775" xr:uid="{00000000-0005-0000-0000-0000DA0B0000}"/>
    <cellStyle name="쉼표 [0] 86 2" xfId="3876" xr:uid="{00000000-0005-0000-0000-0000DB0B0000}"/>
    <cellStyle name="쉼표 [0] 86 2 2" xfId="19029" xr:uid="{00000000-0005-0000-0000-0000DC0B0000}"/>
    <cellStyle name="쉼표 [0] 86 2 3" xfId="16361" xr:uid="{00000000-0005-0000-0000-0000DD0B0000}"/>
    <cellStyle name="쉼표 [0] 86 2 4" xfId="11818" xr:uid="{00000000-0005-0000-0000-0000DE0B0000}"/>
    <cellStyle name="쉼표 [0] 86 2 5" xfId="14680" xr:uid="{00000000-0005-0000-0000-0000DF0B0000}"/>
    <cellStyle name="쉼표 [0] 86 2 6" xfId="15904" xr:uid="{00000000-0005-0000-0000-0000E00B0000}"/>
    <cellStyle name="쉼표 [0] 86 3" xfId="5735" xr:uid="{00000000-0005-0000-0000-0000E10B0000}"/>
    <cellStyle name="쉼표 [0] 86 3 2" xfId="16697" xr:uid="{00000000-0005-0000-0000-0000E20B0000}"/>
    <cellStyle name="쉼표 [0] 86 3 3" xfId="14449" xr:uid="{00000000-0005-0000-0000-0000E30B0000}"/>
    <cellStyle name="쉼표 [0] 86 3 4" xfId="15163" xr:uid="{00000000-0005-0000-0000-0000E40B0000}"/>
    <cellStyle name="쉼표 [0] 86 3 5" xfId="16164" xr:uid="{00000000-0005-0000-0000-0000E50B0000}"/>
    <cellStyle name="쉼표 [0] 86 3 6" xfId="16197" xr:uid="{00000000-0005-0000-0000-0000E60B0000}"/>
    <cellStyle name="쉼표 [0] 86 4" xfId="7599" xr:uid="{00000000-0005-0000-0000-0000E70B0000}"/>
    <cellStyle name="쉼표 [0] 86 4 2" xfId="18944" xr:uid="{00000000-0005-0000-0000-0000E80B0000}"/>
    <cellStyle name="쉼표 [0] 86 4 3" xfId="13611" xr:uid="{00000000-0005-0000-0000-0000E90B0000}"/>
    <cellStyle name="쉼표 [0] 86 4 4" xfId="14067" xr:uid="{00000000-0005-0000-0000-0000EA0B0000}"/>
    <cellStyle name="쉼표 [0] 86 4 5" xfId="17226" xr:uid="{00000000-0005-0000-0000-0000EB0B0000}"/>
    <cellStyle name="쉼표 [0] 86 4 6" xfId="12392" xr:uid="{00000000-0005-0000-0000-0000EC0B0000}"/>
    <cellStyle name="쉼표 [0] 86 5" xfId="9459" xr:uid="{00000000-0005-0000-0000-0000ED0B0000}"/>
    <cellStyle name="쉼표 [0] 86 5 2" xfId="11023" xr:uid="{00000000-0005-0000-0000-0000EE0B0000}"/>
    <cellStyle name="쉼표 [0] 86 5 3" xfId="13097" xr:uid="{00000000-0005-0000-0000-0000EF0B0000}"/>
    <cellStyle name="쉼표 [0] 86 5 4" xfId="12159" xr:uid="{00000000-0005-0000-0000-0000F00B0000}"/>
    <cellStyle name="쉼표 [0] 86 5 5" xfId="11641" xr:uid="{00000000-0005-0000-0000-0000F10B0000}"/>
    <cellStyle name="쉼표 [0] 86 5 6" xfId="10714" xr:uid="{00000000-0005-0000-0000-0000F20B0000}"/>
    <cellStyle name="쉼표 [0] 86 6" xfId="13902" xr:uid="{00000000-0005-0000-0000-0000F30B0000}"/>
    <cellStyle name="쉼표 [0] 86 7" xfId="19096" xr:uid="{00000000-0005-0000-0000-0000F40B0000}"/>
    <cellStyle name="쉼표 [0] 86 8" xfId="10445" xr:uid="{00000000-0005-0000-0000-0000F50B0000}"/>
    <cellStyle name="쉼표 [0] 86 9" xfId="11886" xr:uid="{00000000-0005-0000-0000-0000F60B0000}"/>
    <cellStyle name="쉼표 [0] 87" xfId="2113" xr:uid="{00000000-0005-0000-0000-0000F70B0000}"/>
    <cellStyle name="쉼표 [0] 87 10" xfId="17867" xr:uid="{00000000-0005-0000-0000-0000F80B0000}"/>
    <cellStyle name="쉼표 [0] 87 2" xfId="3890" xr:uid="{00000000-0005-0000-0000-0000F90B0000}"/>
    <cellStyle name="쉼표 [0] 87 2 2" xfId="16425" xr:uid="{00000000-0005-0000-0000-0000FA0B0000}"/>
    <cellStyle name="쉼표 [0] 87 2 3" xfId="18583" xr:uid="{00000000-0005-0000-0000-0000FB0B0000}"/>
    <cellStyle name="쉼표 [0] 87 2 4" xfId="17635" xr:uid="{00000000-0005-0000-0000-0000FC0B0000}"/>
    <cellStyle name="쉼표 [0] 87 2 5" xfId="17054" xr:uid="{00000000-0005-0000-0000-0000FD0B0000}"/>
    <cellStyle name="쉼표 [0] 87 2 6" xfId="10801" xr:uid="{00000000-0005-0000-0000-0000FE0B0000}"/>
    <cellStyle name="쉼표 [0] 87 3" xfId="5749" xr:uid="{00000000-0005-0000-0000-0000FF0B0000}"/>
    <cellStyle name="쉼표 [0] 87 3 2" xfId="12576" xr:uid="{00000000-0005-0000-0000-0000000C0000}"/>
    <cellStyle name="쉼표 [0] 87 3 3" xfId="15496" xr:uid="{00000000-0005-0000-0000-0000010C0000}"/>
    <cellStyle name="쉼표 [0] 87 3 4" xfId="14585" xr:uid="{00000000-0005-0000-0000-0000020C0000}"/>
    <cellStyle name="쉼표 [0] 87 3 5" xfId="17293" xr:uid="{00000000-0005-0000-0000-0000030C0000}"/>
    <cellStyle name="쉼표 [0] 87 3 6" xfId="12913" xr:uid="{00000000-0005-0000-0000-0000040C0000}"/>
    <cellStyle name="쉼표 [0] 87 4" xfId="7613" xr:uid="{00000000-0005-0000-0000-0000050C0000}"/>
    <cellStyle name="쉼표 [0] 87 4 2" xfId="12307" xr:uid="{00000000-0005-0000-0000-0000060C0000}"/>
    <cellStyle name="쉼표 [0] 87 4 3" xfId="14983" xr:uid="{00000000-0005-0000-0000-0000070C0000}"/>
    <cellStyle name="쉼표 [0] 87 4 4" xfId="12681" xr:uid="{00000000-0005-0000-0000-0000080C0000}"/>
    <cellStyle name="쉼표 [0] 87 4 5" xfId="13454" xr:uid="{00000000-0005-0000-0000-0000090C0000}"/>
    <cellStyle name="쉼표 [0] 87 4 6" xfId="16199" xr:uid="{00000000-0005-0000-0000-00000A0C0000}"/>
    <cellStyle name="쉼표 [0] 87 5" xfId="9473" xr:uid="{00000000-0005-0000-0000-00000B0C0000}"/>
    <cellStyle name="쉼표 [0] 87 5 2" xfId="18046" xr:uid="{00000000-0005-0000-0000-00000C0C0000}"/>
    <cellStyle name="쉼표 [0] 87 5 3" xfId="11975" xr:uid="{00000000-0005-0000-0000-00000D0C0000}"/>
    <cellStyle name="쉼표 [0] 87 5 4" xfId="12295" xr:uid="{00000000-0005-0000-0000-00000E0C0000}"/>
    <cellStyle name="쉼표 [0] 87 5 5" xfId="13697" xr:uid="{00000000-0005-0000-0000-00000F0C0000}"/>
    <cellStyle name="쉼표 [0] 87 5 6" xfId="18388" xr:uid="{00000000-0005-0000-0000-0000100C0000}"/>
    <cellStyle name="쉼표 [0] 87 6" xfId="17781" xr:uid="{00000000-0005-0000-0000-0000110C0000}"/>
    <cellStyle name="쉼표 [0] 87 7" xfId="18651" xr:uid="{00000000-0005-0000-0000-0000120C0000}"/>
    <cellStyle name="쉼표 [0] 87 8" xfId="18155" xr:uid="{00000000-0005-0000-0000-0000130C0000}"/>
    <cellStyle name="쉼표 [0] 87 9" xfId="13482" xr:uid="{00000000-0005-0000-0000-0000140C0000}"/>
    <cellStyle name="쉼표 [0] 88" xfId="2127" xr:uid="{00000000-0005-0000-0000-0000150C0000}"/>
    <cellStyle name="쉼표 [0] 88 10" xfId="13904" xr:uid="{00000000-0005-0000-0000-0000160C0000}"/>
    <cellStyle name="쉼표 [0] 88 2" xfId="3904" xr:uid="{00000000-0005-0000-0000-0000170C0000}"/>
    <cellStyle name="쉼표 [0] 88 2 2" xfId="15760" xr:uid="{00000000-0005-0000-0000-0000180C0000}"/>
    <cellStyle name="쉼표 [0] 88 2 3" xfId="17382" xr:uid="{00000000-0005-0000-0000-0000190C0000}"/>
    <cellStyle name="쉼표 [0] 88 2 4" xfId="17769" xr:uid="{00000000-0005-0000-0000-00001A0C0000}"/>
    <cellStyle name="쉼표 [0] 88 2 5" xfId="19184" xr:uid="{00000000-0005-0000-0000-00001B0C0000}"/>
    <cellStyle name="쉼표 [0] 88 2 6" xfId="16101" xr:uid="{00000000-0005-0000-0000-00001C0C0000}"/>
    <cellStyle name="쉼표 [0] 88 3" xfId="5763" xr:uid="{00000000-0005-0000-0000-00001D0C0000}"/>
    <cellStyle name="쉼표 [0] 88 3 2" xfId="12830" xr:uid="{00000000-0005-0000-0000-00001E0C0000}"/>
    <cellStyle name="쉼표 [0] 88 3 3" xfId="15048" xr:uid="{00000000-0005-0000-0000-00001F0C0000}"/>
    <cellStyle name="쉼표 [0] 88 3 4" xfId="14046" xr:uid="{00000000-0005-0000-0000-0000200C0000}"/>
    <cellStyle name="쉼표 [0] 88 3 5" xfId="18971" xr:uid="{00000000-0005-0000-0000-0000210C0000}"/>
    <cellStyle name="쉼표 [0] 88 3 6" xfId="10279" xr:uid="{00000000-0005-0000-0000-0000220C0000}"/>
    <cellStyle name="쉼표 [0] 88 4" xfId="7627" xr:uid="{00000000-0005-0000-0000-0000230C0000}"/>
    <cellStyle name="쉼표 [0] 88 4 2" xfId="10880" xr:uid="{00000000-0005-0000-0000-0000240C0000}"/>
    <cellStyle name="쉼표 [0] 88 4 3" xfId="19246" xr:uid="{00000000-0005-0000-0000-0000250C0000}"/>
    <cellStyle name="쉼표 [0] 88 4 4" xfId="12818" xr:uid="{00000000-0005-0000-0000-0000260C0000}"/>
    <cellStyle name="쉼표 [0] 88 4 5" xfId="17402" xr:uid="{00000000-0005-0000-0000-0000270C0000}"/>
    <cellStyle name="쉼표 [0] 88 4 6" xfId="10701" xr:uid="{00000000-0005-0000-0000-0000280C0000}"/>
    <cellStyle name="쉼표 [0] 88 5" xfId="9487" xr:uid="{00000000-0005-0000-0000-0000290C0000}"/>
    <cellStyle name="쉼표 [0] 88 5 2" xfId="18303" xr:uid="{00000000-0005-0000-0000-00002A0C0000}"/>
    <cellStyle name="쉼표 [0] 88 5 3" xfId="11527" xr:uid="{00000000-0005-0000-0000-00002B0C0000}"/>
    <cellStyle name="쉼표 [0] 88 5 4" xfId="10423" xr:uid="{00000000-0005-0000-0000-00002C0C0000}"/>
    <cellStyle name="쉼표 [0] 88 5 5" xfId="15370" xr:uid="{00000000-0005-0000-0000-00002D0C0000}"/>
    <cellStyle name="쉼표 [0] 88 5 6" xfId="14419" xr:uid="{00000000-0005-0000-0000-00002E0C0000}"/>
    <cellStyle name="쉼표 [0] 88 6" xfId="16279" xr:uid="{00000000-0005-0000-0000-00002F0C0000}"/>
    <cellStyle name="쉼표 [0] 88 7" xfId="9875" xr:uid="{00000000-0005-0000-0000-0000300C0000}"/>
    <cellStyle name="쉼표 [0] 88 8" xfId="16476" xr:uid="{00000000-0005-0000-0000-0000310C0000}"/>
    <cellStyle name="쉼표 [0] 88 9" xfId="13817" xr:uid="{00000000-0005-0000-0000-0000320C0000}"/>
    <cellStyle name="쉼표 [0] 89" xfId="2141" xr:uid="{00000000-0005-0000-0000-0000330C0000}"/>
    <cellStyle name="쉼표 [0] 89 10" xfId="14798" xr:uid="{00000000-0005-0000-0000-0000340C0000}"/>
    <cellStyle name="쉼표 [0] 89 2" xfId="3918" xr:uid="{00000000-0005-0000-0000-0000350C0000}"/>
    <cellStyle name="쉼표 [0] 89 2 2" xfId="16020" xr:uid="{00000000-0005-0000-0000-0000360C0000}"/>
    <cellStyle name="쉼표 [0] 89 2 3" xfId="16939" xr:uid="{00000000-0005-0000-0000-0000370C0000}"/>
    <cellStyle name="쉼표 [0] 89 2 4" xfId="14563" xr:uid="{00000000-0005-0000-0000-0000380C0000}"/>
    <cellStyle name="쉼표 [0] 89 2 5" xfId="11849" xr:uid="{00000000-0005-0000-0000-0000390C0000}"/>
    <cellStyle name="쉼표 [0] 89 2 6" xfId="12131" xr:uid="{00000000-0005-0000-0000-00003A0C0000}"/>
    <cellStyle name="쉼표 [0] 89 3" xfId="5777" xr:uid="{00000000-0005-0000-0000-00003B0C0000}"/>
    <cellStyle name="쉼표 [0] 89 3 2" xfId="13986" xr:uid="{00000000-0005-0000-0000-00003C0C0000}"/>
    <cellStyle name="쉼표 [0] 89 3 3" xfId="13824" xr:uid="{00000000-0005-0000-0000-00003D0C0000}"/>
    <cellStyle name="쉼표 [0] 89 3 4" xfId="14179" xr:uid="{00000000-0005-0000-0000-00003E0C0000}"/>
    <cellStyle name="쉼표 [0] 89 3 5" xfId="9989" xr:uid="{00000000-0005-0000-0000-00003F0C0000}"/>
    <cellStyle name="쉼표 [0] 89 3 6" xfId="11280" xr:uid="{00000000-0005-0000-0000-0000400C0000}"/>
    <cellStyle name="쉼표 [0] 89 4" xfId="7641" xr:uid="{00000000-0005-0000-0000-0000410C0000}"/>
    <cellStyle name="쉼표 [0] 89 4 2" xfId="11139" xr:uid="{00000000-0005-0000-0000-0000420C0000}"/>
    <cellStyle name="쉼표 [0] 89 4 3" xfId="11595" xr:uid="{00000000-0005-0000-0000-0000430C0000}"/>
    <cellStyle name="쉼표 [0] 89 4 4" xfId="12273" xr:uid="{00000000-0005-0000-0000-0000440C0000}"/>
    <cellStyle name="쉼표 [0] 89 4 5" xfId="15438" xr:uid="{00000000-0005-0000-0000-0000450C0000}"/>
    <cellStyle name="쉼표 [0] 89 4 6" xfId="17603" xr:uid="{00000000-0005-0000-0000-0000460C0000}"/>
    <cellStyle name="쉼표 [0] 89 5" xfId="9501" xr:uid="{00000000-0005-0000-0000-0000470C0000}"/>
    <cellStyle name="쉼표 [0] 89 5 2" xfId="10362" xr:uid="{00000000-0005-0000-0000-0000480C0000}"/>
    <cellStyle name="쉼표 [0] 89 5 3" xfId="10197" xr:uid="{00000000-0005-0000-0000-0000490C0000}"/>
    <cellStyle name="쉼표 [0] 89 5 4" xfId="10558" xr:uid="{00000000-0005-0000-0000-00004A0C0000}"/>
    <cellStyle name="쉼표 [0] 89 5 5" xfId="10761" xr:uid="{00000000-0005-0000-0000-00004B0C0000}"/>
    <cellStyle name="쉼표 [0] 89 5 6" xfId="16689" xr:uid="{00000000-0005-0000-0000-00004C0C0000}"/>
    <cellStyle name="쉼표 [0] 89 6" xfId="16537" xr:uid="{00000000-0005-0000-0000-00004D0C0000}"/>
    <cellStyle name="쉼표 [0] 89 7" xfId="17008" xr:uid="{00000000-0005-0000-0000-00004E0C0000}"/>
    <cellStyle name="쉼표 [0] 89 8" xfId="17748" xr:uid="{00000000-0005-0000-0000-00004F0C0000}"/>
    <cellStyle name="쉼표 [0] 89 9" xfId="11918" xr:uid="{00000000-0005-0000-0000-0000500C0000}"/>
    <cellStyle name="쉼표 [0] 9" xfId="155" xr:uid="{00000000-0005-0000-0000-0000510C0000}"/>
    <cellStyle name="쉼표 [0] 9 2" xfId="1020" xr:uid="{00000000-0005-0000-0000-0000520C0000}"/>
    <cellStyle name="쉼표 [0] 90" xfId="2155" xr:uid="{00000000-0005-0000-0000-0000530C0000}"/>
    <cellStyle name="쉼표 [0] 90 10" xfId="10719" xr:uid="{00000000-0005-0000-0000-0000540C0000}"/>
    <cellStyle name="쉼표 [0] 90 2" xfId="3932" xr:uid="{00000000-0005-0000-0000-0000550C0000}"/>
    <cellStyle name="쉼표 [0] 90 2 2" xfId="14504" xr:uid="{00000000-0005-0000-0000-0000560C0000}"/>
    <cellStyle name="쉼표 [0] 90 2 3" xfId="14336" xr:uid="{00000000-0005-0000-0000-0000570C0000}"/>
    <cellStyle name="쉼표 [0] 90 2 4" xfId="14699" xr:uid="{00000000-0005-0000-0000-0000580C0000}"/>
    <cellStyle name="쉼표 [0] 90 2 5" xfId="16157" xr:uid="{00000000-0005-0000-0000-0000590C0000}"/>
    <cellStyle name="쉼표 [0] 90 2 6" xfId="11349" xr:uid="{00000000-0005-0000-0000-00005A0C0000}"/>
    <cellStyle name="쉼표 [0] 90 3" xfId="5791" xr:uid="{00000000-0005-0000-0000-00005B0C0000}"/>
    <cellStyle name="쉼표 [0] 90 3 2" xfId="14243" xr:uid="{00000000-0005-0000-0000-00005C0C0000}"/>
    <cellStyle name="쉼표 [0] 90 3 3" xfId="13407" xr:uid="{00000000-0005-0000-0000-00005D0C0000}"/>
    <cellStyle name="쉼표 [0] 90 3 4" xfId="12796" xr:uid="{00000000-0005-0000-0000-00005E0C0000}"/>
    <cellStyle name="쉼표 [0] 90 3 5" xfId="17324" xr:uid="{00000000-0005-0000-0000-00005F0C0000}"/>
    <cellStyle name="쉼표 [0] 90 3 6" xfId="12166" xr:uid="{00000000-0005-0000-0000-0000600C0000}"/>
    <cellStyle name="쉼표 [0] 90 4" xfId="7655" xr:uid="{00000000-0005-0000-0000-0000610C0000}"/>
    <cellStyle name="쉼표 [0] 90 4 2" xfId="10738" xr:uid="{00000000-0005-0000-0000-0000620C0000}"/>
    <cellStyle name="쉼표 [0] 90 4 3" xfId="11754" xr:uid="{00000000-0005-0000-0000-0000630C0000}"/>
    <cellStyle name="쉼표 [0] 90 4 4" xfId="12046" xr:uid="{00000000-0005-0000-0000-0000640C0000}"/>
    <cellStyle name="쉼표 [0] 90 4 5" xfId="12411" xr:uid="{00000000-0005-0000-0000-0000650C0000}"/>
    <cellStyle name="쉼표 [0] 90 4 6" xfId="13862" xr:uid="{00000000-0005-0000-0000-0000660C0000}"/>
    <cellStyle name="쉼표 [0] 90 5" xfId="9515" xr:uid="{00000000-0005-0000-0000-0000670C0000}"/>
    <cellStyle name="쉼표 [0] 90 5 2" xfId="16757" xr:uid="{00000000-0005-0000-0000-0000680C0000}"/>
    <cellStyle name="쉼표 [0] 90 5 3" xfId="17898" xr:uid="{00000000-0005-0000-0000-0000690C0000}"/>
    <cellStyle name="쉼표 [0] 90 5 4" xfId="18896" xr:uid="{00000000-0005-0000-0000-00006A0C0000}"/>
    <cellStyle name="쉼표 [0] 90 5 5" xfId="18269" xr:uid="{00000000-0005-0000-0000-00006B0C0000}"/>
    <cellStyle name="쉼표 [0] 90 5 6" xfId="13728" xr:uid="{00000000-0005-0000-0000-00006C0C0000}"/>
    <cellStyle name="쉼표 [0] 90 6" xfId="17642" xr:uid="{00000000-0005-0000-0000-00006D0C0000}"/>
    <cellStyle name="쉼표 [0] 90 7" xfId="10970" xr:uid="{00000000-0005-0000-0000-00006E0C0000}"/>
    <cellStyle name="쉼표 [0] 90 8" xfId="17519" xr:uid="{00000000-0005-0000-0000-00006F0C0000}"/>
    <cellStyle name="쉼표 [0] 90 9" xfId="17886" xr:uid="{00000000-0005-0000-0000-0000700C0000}"/>
    <cellStyle name="쉼표 [0] 91" xfId="2169" xr:uid="{00000000-0005-0000-0000-0000710C0000}"/>
    <cellStyle name="쉼표 [0] 91 10" xfId="10237" xr:uid="{00000000-0005-0000-0000-0000720C0000}"/>
    <cellStyle name="쉼표 [0] 91 2" xfId="3946" xr:uid="{00000000-0005-0000-0000-0000730C0000}"/>
    <cellStyle name="쉼표 [0] 91 2 2" xfId="13157" xr:uid="{00000000-0005-0000-0000-0000740C0000}"/>
    <cellStyle name="쉼표 [0] 91 2 3" xfId="14280" xr:uid="{00000000-0005-0000-0000-0000750C0000}"/>
    <cellStyle name="쉼표 [0] 91 2 4" xfId="13462" xr:uid="{00000000-0005-0000-0000-0000760C0000}"/>
    <cellStyle name="쉼표 [0] 91 2 5" xfId="15986" xr:uid="{00000000-0005-0000-0000-0000770C0000}"/>
    <cellStyle name="쉼표 [0] 91 2 6" xfId="19214" xr:uid="{00000000-0005-0000-0000-0000780C0000}"/>
    <cellStyle name="쉼표 [0] 91 3" xfId="5805" xr:uid="{00000000-0005-0000-0000-0000790C0000}"/>
    <cellStyle name="쉼표 [0] 91 3 2" xfId="12688" xr:uid="{00000000-0005-0000-0000-00007A0C0000}"/>
    <cellStyle name="쉼표 [0] 91 3 3" xfId="16369" xr:uid="{00000000-0005-0000-0000-00007B0C0000}"/>
    <cellStyle name="쉼표 [0] 91 3 4" xfId="12565" xr:uid="{00000000-0005-0000-0000-00007C0C0000}"/>
    <cellStyle name="쉼표 [0] 91 3 5" xfId="12931" xr:uid="{00000000-0005-0000-0000-00007D0C0000}"/>
    <cellStyle name="쉼표 [0] 91 3 6" xfId="14377" xr:uid="{00000000-0005-0000-0000-00007E0C0000}"/>
    <cellStyle name="쉼표 [0] 91 4" xfId="7669" xr:uid="{00000000-0005-0000-0000-00007F0C0000}"/>
    <cellStyle name="쉼표 [0] 91 4 2" xfId="18644" xr:uid="{00000000-0005-0000-0000-0000800C0000}"/>
    <cellStyle name="쉼표 [0] 91 4 3" xfId="18405" xr:uid="{00000000-0005-0000-0000-0000810C0000}"/>
    <cellStyle name="쉼표 [0] 91 4 4" xfId="18950" xr:uid="{00000000-0005-0000-0000-0000820C0000}"/>
    <cellStyle name="쉼표 [0] 91 4 5" xfId="10536" xr:uid="{00000000-0005-0000-0000-0000830C0000}"/>
    <cellStyle name="쉼표 [0] 91 4 6" xfId="15626" xr:uid="{00000000-0005-0000-0000-0000840C0000}"/>
    <cellStyle name="쉼표 [0] 91 5" xfId="9529" xr:uid="{00000000-0005-0000-0000-0000850C0000}"/>
    <cellStyle name="쉼표 [0] 91 5 2" xfId="18162" xr:uid="{00000000-0005-0000-0000-0000860C0000}"/>
    <cellStyle name="쉼표 [0] 91 5 3" xfId="14074" xr:uid="{00000000-0005-0000-0000-0000870C0000}"/>
    <cellStyle name="쉼표 [0] 91 5 4" xfId="16221" xr:uid="{00000000-0005-0000-0000-0000880C0000}"/>
    <cellStyle name="쉼표 [0] 91 5 5" xfId="9930" xr:uid="{00000000-0005-0000-0000-0000890C0000}"/>
    <cellStyle name="쉼표 [0] 91 5 6" xfId="12088" xr:uid="{00000000-0005-0000-0000-00008A0C0000}"/>
    <cellStyle name="쉼표 [0] 91 6" xfId="13220" xr:uid="{00000000-0005-0000-0000-00008B0C0000}"/>
    <cellStyle name="쉼표 [0] 91 7" xfId="14804" xr:uid="{00000000-0005-0000-0000-00008C0C0000}"/>
    <cellStyle name="쉼표 [0] 91 8" xfId="15349" xr:uid="{00000000-0005-0000-0000-00008D0C0000}"/>
    <cellStyle name="쉼표 [0] 91 9" xfId="14677" xr:uid="{00000000-0005-0000-0000-00008E0C0000}"/>
    <cellStyle name="쉼표 [0] 92" xfId="2183" xr:uid="{00000000-0005-0000-0000-00008F0C0000}"/>
    <cellStyle name="쉼표 [0] 92 10" xfId="10032" xr:uid="{00000000-0005-0000-0000-0000900C0000}"/>
    <cellStyle name="쉼표 [0] 92 2" xfId="3960" xr:uid="{00000000-0005-0000-0000-0000910C0000}"/>
    <cellStyle name="쉼표 [0] 92 2 2" xfId="15877" xr:uid="{00000000-0005-0000-0000-0000920C0000}"/>
    <cellStyle name="쉼표 [0] 92 2 3" xfId="10453" xr:uid="{00000000-0005-0000-0000-0000930C0000}"/>
    <cellStyle name="쉼표 [0] 92 2 4" xfId="13926" xr:uid="{00000000-0005-0000-0000-0000940C0000}"/>
    <cellStyle name="쉼표 [0] 92 2 5" xfId="12957" xr:uid="{00000000-0005-0000-0000-0000950C0000}"/>
    <cellStyle name="쉼표 [0] 92 2 6" xfId="15744" xr:uid="{00000000-0005-0000-0000-0000960C0000}"/>
    <cellStyle name="쉼표 [0] 92 3" xfId="5819" xr:uid="{00000000-0005-0000-0000-0000970C0000}"/>
    <cellStyle name="쉼표 [0] 92 3 2" xfId="18710" xr:uid="{00000000-0005-0000-0000-0000980C0000}"/>
    <cellStyle name="쉼표 [0] 92 3 3" xfId="18472" xr:uid="{00000000-0005-0000-0000-0000990C0000}"/>
    <cellStyle name="쉼표 [0] 92 3 4" xfId="11828" xr:uid="{00000000-0005-0000-0000-00009A0C0000}"/>
    <cellStyle name="쉼표 [0] 92 3 5" xfId="12390" xr:uid="{00000000-0005-0000-0000-00009B0C0000}"/>
    <cellStyle name="쉼표 [0] 92 3 6" xfId="15657" xr:uid="{00000000-0005-0000-0000-00009C0C0000}"/>
    <cellStyle name="쉼표 [0] 92 4" xfId="7683" xr:uid="{00000000-0005-0000-0000-00009D0C0000}"/>
    <cellStyle name="쉼표 [0] 92 4 2" xfId="10998" xr:uid="{00000000-0005-0000-0000-00009E0C0000}"/>
    <cellStyle name="쉼표 [0] 92 4 3" xfId="14593" xr:uid="{00000000-0005-0000-0000-00009F0C0000}"/>
    <cellStyle name="쉼표 [0] 92 4 4" xfId="10302" xr:uid="{00000000-0005-0000-0000-0000A00C0000}"/>
    <cellStyle name="쉼표 [0] 92 4 5" xfId="18445" xr:uid="{00000000-0005-0000-0000-0000A10C0000}"/>
    <cellStyle name="쉼표 [0] 92 4 6" xfId="10863" xr:uid="{00000000-0005-0000-0000-0000A20C0000}"/>
    <cellStyle name="쉼표 [0] 92 5" xfId="9543" xr:uid="{00000000-0005-0000-0000-0000A30C0000}"/>
    <cellStyle name="쉼표 [0] 92 5 2" xfId="15109" xr:uid="{00000000-0005-0000-0000-0000A40C0000}"/>
    <cellStyle name="쉼표 [0] 92 5 3" xfId="14872" xr:uid="{00000000-0005-0000-0000-0000A50C0000}"/>
    <cellStyle name="쉼표 [0] 92 5 4" xfId="15417" xr:uid="{00000000-0005-0000-0000-0000A60C0000}"/>
    <cellStyle name="쉼표 [0] 92 5 5" xfId="17864" xr:uid="{00000000-0005-0000-0000-0000A70C0000}"/>
    <cellStyle name="쉼표 [0] 92 5 6" xfId="10774" xr:uid="{00000000-0005-0000-0000-0000A80C0000}"/>
    <cellStyle name="쉼표 [0] 92 6" xfId="16398" xr:uid="{00000000-0005-0000-0000-0000A90C0000}"/>
    <cellStyle name="쉼표 [0] 92 7" xfId="12303" xr:uid="{00000000-0005-0000-0000-0000AA0C0000}"/>
    <cellStyle name="쉼표 [0] 92 8" xfId="12623" xr:uid="{00000000-0005-0000-0000-0000AB0C0000}"/>
    <cellStyle name="쉼표 [0] 92 9" xfId="13027" xr:uid="{00000000-0005-0000-0000-0000AC0C0000}"/>
    <cellStyle name="쉼표 [0] 93" xfId="2197" xr:uid="{00000000-0005-0000-0000-0000AD0C0000}"/>
    <cellStyle name="쉼표 [0] 93 10" xfId="14436" xr:uid="{00000000-0005-0000-0000-0000AE0C0000}"/>
    <cellStyle name="쉼표 [0] 93 2" xfId="3974" xr:uid="{00000000-0005-0000-0000-0000AF0C0000}"/>
    <cellStyle name="쉼표 [0] 93 2 2" xfId="18779" xr:uid="{00000000-0005-0000-0000-0000B00C0000}"/>
    <cellStyle name="쉼표 [0] 93 2 3" xfId="18543" xr:uid="{00000000-0005-0000-0000-0000B10C0000}"/>
    <cellStyle name="쉼표 [0] 93 2 4" xfId="19086" xr:uid="{00000000-0005-0000-0000-0000B20C0000}"/>
    <cellStyle name="쉼표 [0] 93 2 5" xfId="11169" xr:uid="{00000000-0005-0000-0000-0000B30C0000}"/>
    <cellStyle name="쉼표 [0] 93 2 6" xfId="14346" xr:uid="{00000000-0005-0000-0000-0000B40C0000}"/>
    <cellStyle name="쉼표 [0] 93 3" xfId="5833" xr:uid="{00000000-0005-0000-0000-0000B50C0000}"/>
    <cellStyle name="쉼표 [0] 93 3 2" xfId="12280" xr:uid="{00000000-0005-0000-0000-0000B60C0000}"/>
    <cellStyle name="쉼표 [0] 93 3 3" xfId="15965" xr:uid="{00000000-0005-0000-0000-0000B70C0000}"/>
    <cellStyle name="쉼표 [0] 93 3 4" xfId="16281" xr:uid="{00000000-0005-0000-0000-0000B80C0000}"/>
    <cellStyle name="쉼표 [0] 93 3 5" xfId="14873" xr:uid="{00000000-0005-0000-0000-0000B90C0000}"/>
    <cellStyle name="쉼표 [0] 93 3 6" xfId="18089" xr:uid="{00000000-0005-0000-0000-0000BA0C0000}"/>
    <cellStyle name="쉼표 [0] 93 4" xfId="7697" xr:uid="{00000000-0005-0000-0000-0000BB0C0000}"/>
    <cellStyle name="쉼표 [0] 93 4 2" xfId="11615" xr:uid="{00000000-0005-0000-0000-0000BC0C0000}"/>
    <cellStyle name="쉼표 [0] 93 4 3" xfId="13121" xr:uid="{00000000-0005-0000-0000-0000BD0C0000}"/>
    <cellStyle name="쉼표 [0] 93 4 4" xfId="13669" xr:uid="{00000000-0005-0000-0000-0000BE0C0000}"/>
    <cellStyle name="쉼표 [0] 93 4 5" xfId="14742" xr:uid="{00000000-0005-0000-0000-0000BF0C0000}"/>
    <cellStyle name="쉼표 [0] 93 4 6" xfId="17998" xr:uid="{00000000-0005-0000-0000-0000C00C0000}"/>
    <cellStyle name="쉼표 [0] 93 5" xfId="9557" xr:uid="{00000000-0005-0000-0000-0000C10C0000}"/>
    <cellStyle name="쉼표 [0] 93 5 2" xfId="10469" xr:uid="{00000000-0005-0000-0000-0000C20C0000}"/>
    <cellStyle name="쉼표 [0] 93 5 3" xfId="10167" xr:uid="{00000000-0005-0000-0000-0000C30C0000}"/>
    <cellStyle name="쉼표 [0] 93 5 4" xfId="12165" xr:uid="{00000000-0005-0000-0000-0000C40C0000}"/>
    <cellStyle name="쉼표 [0] 93 5 5" xfId="18544" xr:uid="{00000000-0005-0000-0000-0000C50C0000}"/>
    <cellStyle name="쉼표 [0] 93 5 6" xfId="13981" xr:uid="{00000000-0005-0000-0000-0000C60C0000}"/>
    <cellStyle name="쉼표 [0] 93 6" xfId="15206" xr:uid="{00000000-0005-0000-0000-0000C70C0000}"/>
    <cellStyle name="쉼표 [0] 93 7" xfId="14968" xr:uid="{00000000-0005-0000-0000-0000C80C0000}"/>
    <cellStyle name="쉼표 [0] 93 8" xfId="17330" xr:uid="{00000000-0005-0000-0000-0000C90C0000}"/>
    <cellStyle name="쉼표 [0] 93 9" xfId="18397" xr:uid="{00000000-0005-0000-0000-0000CA0C0000}"/>
    <cellStyle name="쉼표 [0] 94" xfId="2211" xr:uid="{00000000-0005-0000-0000-0000CB0C0000}"/>
    <cellStyle name="쉼표 [0] 94 10" xfId="13889" xr:uid="{00000000-0005-0000-0000-0000CC0C0000}"/>
    <cellStyle name="쉼표 [0] 94 2" xfId="3988" xr:uid="{00000000-0005-0000-0000-0000CD0C0000}"/>
    <cellStyle name="쉼표 [0] 94 2 2" xfId="12790" xr:uid="{00000000-0005-0000-0000-0000CE0C0000}"/>
    <cellStyle name="쉼표 [0] 94 2 3" xfId="16471" xr:uid="{00000000-0005-0000-0000-0000CF0C0000}"/>
    <cellStyle name="쉼표 [0] 94 2 4" xfId="15824" xr:uid="{00000000-0005-0000-0000-0000D00C0000}"/>
    <cellStyle name="쉼표 [0] 94 2 5" xfId="13122" xr:uid="{00000000-0005-0000-0000-0000D10C0000}"/>
    <cellStyle name="쉼표 [0] 94 2 6" xfId="17634" xr:uid="{00000000-0005-0000-0000-0000D20C0000}"/>
    <cellStyle name="쉼표 [0] 94 3" xfId="5847" xr:uid="{00000000-0005-0000-0000-0000D30C0000}"/>
    <cellStyle name="쉼표 [0] 94 3 2" xfId="18874" xr:uid="{00000000-0005-0000-0000-0000D40C0000}"/>
    <cellStyle name="쉼표 [0] 94 3 3" xfId="18636" xr:uid="{00000000-0005-0000-0000-0000D50C0000}"/>
    <cellStyle name="쉼표 [0] 94 3 4" xfId="9916" xr:uid="{00000000-0005-0000-0000-0000D60C0000}"/>
    <cellStyle name="쉼표 [0] 94 3 5" xfId="12477" xr:uid="{00000000-0005-0000-0000-0000D70C0000}"/>
    <cellStyle name="쉼표 [0] 94 3 6" xfId="17541" xr:uid="{00000000-0005-0000-0000-0000D80C0000}"/>
    <cellStyle name="쉼표 [0] 94 4" xfId="7711" xr:uid="{00000000-0005-0000-0000-0000D90C0000}"/>
    <cellStyle name="쉼표 [0] 94 4 2" xfId="16449" xr:uid="{00000000-0005-0000-0000-0000DA0C0000}"/>
    <cellStyle name="쉼표 [0] 94 4 3" xfId="12355" xr:uid="{00000000-0005-0000-0000-0000DB0C0000}"/>
    <cellStyle name="쉼표 [0] 94 4 4" xfId="13497" xr:uid="{00000000-0005-0000-0000-0000DC0C0000}"/>
    <cellStyle name="쉼표 [0] 94 4 5" xfId="10377" xr:uid="{00000000-0005-0000-0000-0000DD0C0000}"/>
    <cellStyle name="쉼표 [0] 94 4 6" xfId="16791" xr:uid="{00000000-0005-0000-0000-0000DE0C0000}"/>
    <cellStyle name="쉼표 [0] 94 5" xfId="9571" xr:uid="{00000000-0005-0000-0000-0000DF0C0000}"/>
    <cellStyle name="쉼표 [0] 94 5 2" xfId="10939" xr:uid="{00000000-0005-0000-0000-0000E00C0000}"/>
    <cellStyle name="쉼표 [0] 94 5 3" xfId="13455" xr:uid="{00000000-0005-0000-0000-0000E10C0000}"/>
    <cellStyle name="쉼표 [0] 94 5 4" xfId="13212" xr:uid="{00000000-0005-0000-0000-0000E20C0000}"/>
    <cellStyle name="쉼표 [0] 94 5 5" xfId="17399" xr:uid="{00000000-0005-0000-0000-0000E30C0000}"/>
    <cellStyle name="쉼표 [0] 94 5 6" xfId="14781" xr:uid="{00000000-0005-0000-0000-0000E40C0000}"/>
    <cellStyle name="쉼표 [0] 94 6" xfId="10276" xr:uid="{00000000-0005-0000-0000-0000E50C0000}"/>
    <cellStyle name="쉼표 [0] 94 7" xfId="12332" xr:uid="{00000000-0005-0000-0000-0000E60C0000}"/>
    <cellStyle name="쉼표 [0] 94 8" xfId="16016" xr:uid="{00000000-0005-0000-0000-0000E70C0000}"/>
    <cellStyle name="쉼표 [0] 94 9" xfId="10959" xr:uid="{00000000-0005-0000-0000-0000E80C0000}"/>
    <cellStyle name="쉼표 [0] 95" xfId="2225" xr:uid="{00000000-0005-0000-0000-0000E90C0000}"/>
    <cellStyle name="쉼표 [0] 95 10" xfId="9932" xr:uid="{00000000-0005-0000-0000-0000EA0C0000}"/>
    <cellStyle name="쉼표 [0] 95 2" xfId="4002" xr:uid="{00000000-0005-0000-0000-0000EB0C0000}"/>
    <cellStyle name="쉼표 [0] 95 2 2" xfId="14512" xr:uid="{00000000-0005-0000-0000-0000EC0C0000}"/>
    <cellStyle name="쉼표 [0] 95 2 3" xfId="11734" xr:uid="{00000000-0005-0000-0000-0000ED0C0000}"/>
    <cellStyle name="쉼표 [0] 95 2 4" xfId="16881" xr:uid="{00000000-0005-0000-0000-0000EE0C0000}"/>
    <cellStyle name="쉼표 [0] 95 2 5" xfId="19262" xr:uid="{00000000-0005-0000-0000-0000EF0C0000}"/>
    <cellStyle name="쉼표 [0] 95 2 6" xfId="18449" xr:uid="{00000000-0005-0000-0000-0000F00C0000}"/>
    <cellStyle name="쉼표 [0] 95 3" xfId="5861" xr:uid="{00000000-0005-0000-0000-0000F10C0000}"/>
    <cellStyle name="쉼표 [0] 95 3 2" xfId="12599" xr:uid="{00000000-0005-0000-0000-0000F20C0000}"/>
    <cellStyle name="쉼표 [0] 95 3 3" xfId="15993" xr:uid="{00000000-0005-0000-0000-0000F30C0000}"/>
    <cellStyle name="쉼표 [0] 95 3 4" xfId="10566" xr:uid="{00000000-0005-0000-0000-0000F40C0000}"/>
    <cellStyle name="쉼표 [0] 95 3 5" xfId="14531" xr:uid="{00000000-0005-0000-0000-0000F50C0000}"/>
    <cellStyle name="쉼표 [0] 95 3 6" xfId="13213" xr:uid="{00000000-0005-0000-0000-0000F60C0000}"/>
    <cellStyle name="쉼표 [0] 95 4" xfId="7725" xr:uid="{00000000-0005-0000-0000-0000F70C0000}"/>
    <cellStyle name="쉼표 [0] 95 4 2" xfId="16351" xr:uid="{00000000-0005-0000-0000-0000F80C0000}"/>
    <cellStyle name="쉼표 [0] 95 4 3" xfId="15325" xr:uid="{00000000-0005-0000-0000-0000F90C0000}"/>
    <cellStyle name="쉼표 [0] 95 4 4" xfId="9864" xr:uid="{00000000-0005-0000-0000-0000FA0C0000}"/>
    <cellStyle name="쉼표 [0] 95 4 5" xfId="9923" xr:uid="{00000000-0005-0000-0000-0000FB0C0000}"/>
    <cellStyle name="쉼표 [0] 95 4 6" xfId="13031" xr:uid="{00000000-0005-0000-0000-0000FC0C0000}"/>
    <cellStyle name="쉼표 [0] 95 5" xfId="9585" xr:uid="{00000000-0005-0000-0000-0000FD0C0000}"/>
    <cellStyle name="쉼표 [0] 95 5 2" xfId="16254" xr:uid="{00000000-0005-0000-0000-0000FE0C0000}"/>
    <cellStyle name="쉼표 [0] 95 5 3" xfId="10543" xr:uid="{00000000-0005-0000-0000-0000FF0C0000}"/>
    <cellStyle name="쉼표 [0] 95 5 4" xfId="12889" xr:uid="{00000000-0005-0000-0000-0000000D0000}"/>
    <cellStyle name="쉼표 [0] 95 5 5" xfId="18187" xr:uid="{00000000-0005-0000-0000-0000010D0000}"/>
    <cellStyle name="쉼표 [0] 95 5 6" xfId="16882" xr:uid="{00000000-0005-0000-0000-0000020D0000}"/>
    <cellStyle name="쉼표 [0] 95 6" xfId="12234" xr:uid="{00000000-0005-0000-0000-0000030D0000}"/>
    <cellStyle name="쉼표 [0] 95 7" xfId="18994" xr:uid="{00000000-0005-0000-0000-0000040D0000}"/>
    <cellStyle name="쉼표 [0] 95 8" xfId="13309" xr:uid="{00000000-0005-0000-0000-0000050D0000}"/>
    <cellStyle name="쉼표 [0] 95 9" xfId="15650" xr:uid="{00000000-0005-0000-0000-0000060D0000}"/>
    <cellStyle name="쉼표 [0] 96" xfId="2239" xr:uid="{00000000-0005-0000-0000-0000070D0000}"/>
    <cellStyle name="쉼표 [0] 96 10" xfId="14877" xr:uid="{00000000-0005-0000-0000-0000080D0000}"/>
    <cellStyle name="쉼표 [0] 96 2" xfId="4016" xr:uid="{00000000-0005-0000-0000-0000090D0000}"/>
    <cellStyle name="쉼표 [0] 96 2 2" xfId="12138" xr:uid="{00000000-0005-0000-0000-00000A0D0000}"/>
    <cellStyle name="쉼표 [0] 96 2 3" xfId="12868" xr:uid="{00000000-0005-0000-0000-00000B0D0000}"/>
    <cellStyle name="쉼표 [0] 96 2 4" xfId="16546" xr:uid="{00000000-0005-0000-0000-00000C0D0000}"/>
    <cellStyle name="쉼표 [0] 96 2 5" xfId="14076" xr:uid="{00000000-0005-0000-0000-00000D0D0000}"/>
    <cellStyle name="쉼표 [0] 96 2 6" xfId="11540" xr:uid="{00000000-0005-0000-0000-00000E0D0000}"/>
    <cellStyle name="쉼표 [0] 96 3" xfId="5875" xr:uid="{00000000-0005-0000-0000-00000F0D0000}"/>
    <cellStyle name="쉼표 [0] 96 3 2" xfId="15895" xr:uid="{00000000-0005-0000-0000-0000100D0000}"/>
    <cellStyle name="쉼표 [0] 96 3 3" xfId="13574" xr:uid="{00000000-0005-0000-0000-0000110D0000}"/>
    <cellStyle name="쉼표 [0] 96 3 4" xfId="16978" xr:uid="{00000000-0005-0000-0000-0000120D0000}"/>
    <cellStyle name="쉼표 [0] 96 3 5" xfId="10199" xr:uid="{00000000-0005-0000-0000-0000130D0000}"/>
    <cellStyle name="쉼표 [0] 96 3 6" xfId="18548" xr:uid="{00000000-0005-0000-0000-0000140D0000}"/>
    <cellStyle name="쉼표 [0] 96 4" xfId="7739" xr:uid="{00000000-0005-0000-0000-0000150D0000}"/>
    <cellStyle name="쉼표 [0] 96 4 2" xfId="15795" xr:uid="{00000000-0005-0000-0000-0000160D0000}"/>
    <cellStyle name="쉼표 [0] 96 4 3" xfId="16523" xr:uid="{00000000-0005-0000-0000-0000170D0000}"/>
    <cellStyle name="쉼표 [0] 96 4 4" xfId="12430" xr:uid="{00000000-0005-0000-0000-0000180D0000}"/>
    <cellStyle name="쉼표 [0] 96 4 5" xfId="17730" xr:uid="{00000000-0005-0000-0000-0000190D0000}"/>
    <cellStyle name="쉼표 [0] 96 4 6" xfId="15130" xr:uid="{00000000-0005-0000-0000-00001A0D0000}"/>
    <cellStyle name="쉼표 [0] 96 5" xfId="9599" xr:uid="{00000000-0005-0000-0000-00001B0D0000}"/>
    <cellStyle name="쉼표 [0] 96 5 2" xfId="10448" xr:uid="{00000000-0005-0000-0000-00001C0D0000}"/>
    <cellStyle name="쉼표 [0] 96 5 3" xfId="15419" xr:uid="{00000000-0005-0000-0000-00001D0D0000}"/>
    <cellStyle name="쉼표 [0] 96 5 4" xfId="11635" xr:uid="{00000000-0005-0000-0000-00001E0D0000}"/>
    <cellStyle name="쉼표 [0] 96 5 5" xfId="12520" xr:uid="{00000000-0005-0000-0000-00001F0D0000}"/>
    <cellStyle name="쉼표 [0] 96 5 6" xfId="13126" xr:uid="{00000000-0005-0000-0000-0000200D0000}"/>
    <cellStyle name="쉼표 [0] 96 6" xfId="10349" xr:uid="{00000000-0005-0000-0000-0000210D0000}"/>
    <cellStyle name="쉼표 [0] 96 7" xfId="12409" xr:uid="{00000000-0005-0000-0000-0000220D0000}"/>
    <cellStyle name="쉼표 [0] 96 8" xfId="14881" xr:uid="{00000000-0005-0000-0000-0000230D0000}"/>
    <cellStyle name="쉼표 [0] 96 9" xfId="10468" xr:uid="{00000000-0005-0000-0000-0000240D0000}"/>
    <cellStyle name="쉼표 [0] 97" xfId="2253" xr:uid="{00000000-0005-0000-0000-0000250D0000}"/>
    <cellStyle name="쉼표 [0] 97 10" xfId="15157" xr:uid="{00000000-0005-0000-0000-0000260D0000}"/>
    <cellStyle name="쉼표 [0] 97 2" xfId="4030" xr:uid="{00000000-0005-0000-0000-0000270D0000}"/>
    <cellStyle name="쉼표 [0] 97 2 2" xfId="11027" xr:uid="{00000000-0005-0000-0000-0000280D0000}"/>
    <cellStyle name="쉼표 [0] 97 2 3" xfId="17267" xr:uid="{00000000-0005-0000-0000-0000290D0000}"/>
    <cellStyle name="쉼표 [0] 97 2 4" xfId="13405" xr:uid="{00000000-0005-0000-0000-00002A0D0000}"/>
    <cellStyle name="쉼표 [0] 97 2 5" xfId="14351" xr:uid="{00000000-0005-0000-0000-00002B0D0000}"/>
    <cellStyle name="쉼표 [0] 97 2 6" xfId="14973" xr:uid="{00000000-0005-0000-0000-00002C0D0000}"/>
    <cellStyle name="쉼표 [0] 97 3" xfId="5889" xr:uid="{00000000-0005-0000-0000-00002D0D0000}"/>
    <cellStyle name="쉼표 [0] 97 3 2" xfId="10930" xr:uid="{00000000-0005-0000-0000-00002E0D0000}"/>
    <cellStyle name="쉼표 [0] 97 3 3" xfId="10129" xr:uid="{00000000-0005-0000-0000-00002F0D0000}"/>
    <cellStyle name="쉼표 [0] 97 3 4" xfId="16733" xr:uid="{00000000-0005-0000-0000-0000300D0000}"/>
    <cellStyle name="쉼표 [0] 97 3 5" xfId="11047" xr:uid="{00000000-0005-0000-0000-0000310D0000}"/>
    <cellStyle name="쉼표 [0] 97 3 6" xfId="17007" xr:uid="{00000000-0005-0000-0000-0000320D0000}"/>
    <cellStyle name="쉼표 [0] 97 4" xfId="7753" xr:uid="{00000000-0005-0000-0000-0000330D0000}"/>
    <cellStyle name="쉼표 [0] 97 4 2" xfId="12782" xr:uid="{00000000-0005-0000-0000-0000340D0000}"/>
    <cellStyle name="쉼표 [0] 97 4 3" xfId="19115" xr:uid="{00000000-0005-0000-0000-0000350D0000}"/>
    <cellStyle name="쉼표 [0] 97 4 4" xfId="13236" xr:uid="{00000000-0005-0000-0000-0000360D0000}"/>
    <cellStyle name="쉼표 [0] 97 4 5" xfId="16189" xr:uid="{00000000-0005-0000-0000-0000370D0000}"/>
    <cellStyle name="쉼표 [0] 97 4 6" xfId="16820" xr:uid="{00000000-0005-0000-0000-0000380D0000}"/>
    <cellStyle name="쉼표 [0] 97 5" xfId="9613" xr:uid="{00000000-0005-0000-0000-0000390D0000}"/>
    <cellStyle name="쉼표 [0] 97 5 2" xfId="12684" xr:uid="{00000000-0005-0000-0000-00003A0D0000}"/>
    <cellStyle name="쉼표 [0] 97 5 3" xfId="16549" xr:uid="{00000000-0005-0000-0000-00003B0D0000}"/>
    <cellStyle name="쉼표 [0] 97 5 4" xfId="18576" xr:uid="{00000000-0005-0000-0000-00003C0D0000}"/>
    <cellStyle name="쉼표 [0] 97 5 5" xfId="15317" xr:uid="{00000000-0005-0000-0000-00003D0D0000}"/>
    <cellStyle name="쉼표 [0] 97 5 6" xfId="17136" xr:uid="{00000000-0005-0000-0000-00003E0D0000}"/>
    <cellStyle name="쉼표 [0] 97 6" xfId="18958" xr:uid="{00000000-0005-0000-0000-00003F0D0000}"/>
    <cellStyle name="쉼표 [0] 97 7" xfId="11768" xr:uid="{00000000-0005-0000-0000-0000400D0000}"/>
    <cellStyle name="쉼표 [0] 97 8" xfId="13511" xr:uid="{00000000-0005-0000-0000-0000410D0000}"/>
    <cellStyle name="쉼표 [0] 97 9" xfId="15331" xr:uid="{00000000-0005-0000-0000-0000420D0000}"/>
    <cellStyle name="쉼표 [0] 98" xfId="2267" xr:uid="{00000000-0005-0000-0000-0000430D0000}"/>
    <cellStyle name="쉼표 [0] 98 10" xfId="17150" xr:uid="{00000000-0005-0000-0000-0000440D0000}"/>
    <cellStyle name="쉼표 [0] 98 2" xfId="4044" xr:uid="{00000000-0005-0000-0000-0000450D0000}"/>
    <cellStyle name="쉼표 [0] 98 2 2" xfId="18972" xr:uid="{00000000-0005-0000-0000-0000460D0000}"/>
    <cellStyle name="쉼표 [0] 98 2 3" xfId="11781" xr:uid="{00000000-0005-0000-0000-0000470D0000}"/>
    <cellStyle name="쉼표 [0] 98 2 4" xfId="11795" xr:uid="{00000000-0005-0000-0000-0000480D0000}"/>
    <cellStyle name="쉼표 [0] 98 2 5" xfId="13524" xr:uid="{00000000-0005-0000-0000-0000490D0000}"/>
    <cellStyle name="쉼표 [0] 98 2 6" xfId="16448" xr:uid="{00000000-0005-0000-0000-00004A0D0000}"/>
    <cellStyle name="쉼표 [0] 98 3" xfId="5903" xr:uid="{00000000-0005-0000-0000-00004B0D0000}"/>
    <cellStyle name="쉼표 [0] 98 3 2" xfId="13406" xr:uid="{00000000-0005-0000-0000-00004C0D0000}"/>
    <cellStyle name="쉼표 [0] 98 3 3" xfId="15972" xr:uid="{00000000-0005-0000-0000-00004D0D0000}"/>
    <cellStyle name="쉼표 [0] 98 3 4" xfId="14134" xr:uid="{00000000-0005-0000-0000-00004E0D0000}"/>
    <cellStyle name="쉼표 [0] 98 3 5" xfId="9809" xr:uid="{00000000-0005-0000-0000-00004F0D0000}"/>
    <cellStyle name="쉼표 [0] 98 3 6" xfId="15979" xr:uid="{00000000-0005-0000-0000-0000500D0000}"/>
    <cellStyle name="쉼표 [0] 98 4" xfId="7767" xr:uid="{00000000-0005-0000-0000-0000510D0000}"/>
    <cellStyle name="쉼표 [0] 98 4 2" xfId="18909" xr:uid="{00000000-0005-0000-0000-0000520D0000}"/>
    <cellStyle name="쉼표 [0] 98 4 3" xfId="10661" xr:uid="{00000000-0005-0000-0000-0000530D0000}"/>
    <cellStyle name="쉼표 [0] 98 4 4" xfId="11099" xr:uid="{00000000-0005-0000-0000-0000540D0000}"/>
    <cellStyle name="쉼표 [0] 98 4 5" xfId="11751" xr:uid="{00000000-0005-0000-0000-0000550D0000}"/>
    <cellStyle name="쉼표 [0] 98 4 6" xfId="11092" xr:uid="{00000000-0005-0000-0000-0000560D0000}"/>
    <cellStyle name="쉼표 [0] 98 5" xfId="9627" xr:uid="{00000000-0005-0000-0000-0000570D0000}"/>
    <cellStyle name="쉼표 [0] 98 5 2" xfId="11974" xr:uid="{00000000-0005-0000-0000-0000580D0000}"/>
    <cellStyle name="쉼표 [0] 98 5 3" xfId="18314" xr:uid="{00000000-0005-0000-0000-0000590D0000}"/>
    <cellStyle name="쉼표 [0] 98 5 4" xfId="18983" xr:uid="{00000000-0005-0000-0000-00005A0D0000}"/>
    <cellStyle name="쉼표 [0] 98 5 5" xfId="18307" xr:uid="{00000000-0005-0000-0000-00005B0D0000}"/>
    <cellStyle name="쉼표 [0] 98 5 6" xfId="13757" xr:uid="{00000000-0005-0000-0000-00005C0D0000}"/>
    <cellStyle name="쉼표 [0] 98 6" xfId="17844" xr:uid="{00000000-0005-0000-0000-00005D0D0000}"/>
    <cellStyle name="쉼표 [0] 98 7" xfId="17201" xr:uid="{00000000-0005-0000-0000-00005E0D0000}"/>
    <cellStyle name="쉼표 [0] 98 8" xfId="17837" xr:uid="{00000000-0005-0000-0000-00005F0D0000}"/>
    <cellStyle name="쉼표 [0] 98 9" xfId="19258" xr:uid="{00000000-0005-0000-0000-0000600D0000}"/>
    <cellStyle name="쉼표 [0] 99" xfId="2281" xr:uid="{00000000-0005-0000-0000-0000610D0000}"/>
    <cellStyle name="쉼표 [0] 99 10" xfId="14709" xr:uid="{00000000-0005-0000-0000-0000620D0000}"/>
    <cellStyle name="쉼표 [0] 99 2" xfId="4058" xr:uid="{00000000-0005-0000-0000-0000630D0000}"/>
    <cellStyle name="쉼표 [0] 99 2 2" xfId="13605" xr:uid="{00000000-0005-0000-0000-0000640D0000}"/>
    <cellStyle name="쉼표 [0] 99 2 3" xfId="14702" xr:uid="{00000000-0005-0000-0000-0000650D0000}"/>
    <cellStyle name="쉼표 [0] 99 2 4" xfId="9821" xr:uid="{00000000-0005-0000-0000-0000660D0000}"/>
    <cellStyle name="쉼표 [0] 99 2 5" xfId="14241" xr:uid="{00000000-0005-0000-0000-0000670D0000}"/>
    <cellStyle name="쉼표 [0] 99 2 6" xfId="11902" xr:uid="{00000000-0005-0000-0000-0000680D0000}"/>
    <cellStyle name="쉼표 [0] 99 3" xfId="5917" xr:uid="{00000000-0005-0000-0000-0000690D0000}"/>
    <cellStyle name="쉼표 [0] 99 3 2" xfId="14234" xr:uid="{00000000-0005-0000-0000-00006A0D0000}"/>
    <cellStyle name="쉼표 [0] 99 3 3" xfId="15512" xr:uid="{00000000-0005-0000-0000-00006B0D0000}"/>
    <cellStyle name="쉼표 [0] 99 3 4" xfId="15344" xr:uid="{00000000-0005-0000-0000-00006C0D0000}"/>
    <cellStyle name="쉼표 [0] 99 3 5" xfId="10672" xr:uid="{00000000-0005-0000-0000-00006D0D0000}"/>
    <cellStyle name="쉼표 [0] 99 3 6" xfId="11187" xr:uid="{00000000-0005-0000-0000-00006E0D0000}"/>
    <cellStyle name="쉼표 [0] 99 4" xfId="7781" xr:uid="{00000000-0005-0000-0000-00006F0D0000}"/>
    <cellStyle name="쉼표 [0] 99 4 2" xfId="19132" xr:uid="{00000000-0005-0000-0000-0000700D0000}"/>
    <cellStyle name="쉼표 [0] 99 4 3" xfId="11181" xr:uid="{00000000-0005-0000-0000-0000710D0000}"/>
    <cellStyle name="쉼표 [0] 99 4 4" xfId="11994" xr:uid="{00000000-0005-0000-0000-0000720D0000}"/>
    <cellStyle name="쉼표 [0] 99 4 5" xfId="13974" xr:uid="{00000000-0005-0000-0000-0000730D0000}"/>
    <cellStyle name="쉼표 [0] 99 4 6" xfId="9884" xr:uid="{00000000-0005-0000-0000-0000740D0000}"/>
    <cellStyle name="쉼표 [0] 99 5" xfId="9641" xr:uid="{00000000-0005-0000-0000-0000750D0000}"/>
    <cellStyle name="쉼표 [0] 99 5 2" xfId="17349" xr:uid="{00000000-0005-0000-0000-0000760D0000}"/>
    <cellStyle name="쉼표 [0] 99 5 3" xfId="18396" xr:uid="{00000000-0005-0000-0000-0000770D0000}"/>
    <cellStyle name="쉼표 [0] 99 5 4" xfId="15594" xr:uid="{00000000-0005-0000-0000-0000780D0000}"/>
    <cellStyle name="쉼표 [0] 99 5 5" xfId="10919" xr:uid="{00000000-0005-0000-0000-0000790D0000}"/>
    <cellStyle name="쉼표 [0] 99 5 6" xfId="14774" xr:uid="{00000000-0005-0000-0000-00007A0D0000}"/>
    <cellStyle name="쉼표 [0] 99 6" xfId="15569" xr:uid="{00000000-0005-0000-0000-00007B0D0000}"/>
    <cellStyle name="쉼표 [0] 99 7" xfId="16122" xr:uid="{00000000-0005-0000-0000-00007C0D0000}"/>
    <cellStyle name="쉼표 [0] 99 8" xfId="10048" xr:uid="{00000000-0005-0000-0000-00007D0D0000}"/>
    <cellStyle name="쉼표 [0] 99 9" xfId="16318" xr:uid="{00000000-0005-0000-0000-00007E0D0000}"/>
    <cellStyle name="연결된 셀" xfId="24" builtinId="24" hidden="1"/>
    <cellStyle name="연결된 셀" xfId="87" builtinId="24" hidden="1" customBuiltin="1"/>
    <cellStyle name="요약" xfId="29" builtinId="25" hidden="1"/>
    <cellStyle name="요약" xfId="88" builtinId="25" hidden="1" customBuiltin="1"/>
    <cellStyle name="입력" xfId="21" builtinId="20" hidden="1"/>
    <cellStyle name="입력" xfId="89" builtinId="20" hidden="1" customBuiltin="1"/>
    <cellStyle name="제목" xfId="13" builtinId="15" hidden="1"/>
    <cellStyle name="제목" xfId="90" builtinId="15" hidden="1" customBuiltin="1"/>
    <cellStyle name="제목 1" xfId="14" builtinId="16" hidden="1"/>
    <cellStyle name="제목 1" xfId="91" builtinId="16" hidden="1" customBuiltin="1"/>
    <cellStyle name="제목 2" xfId="15" builtinId="17" hidden="1"/>
    <cellStyle name="제목 2" xfId="92" builtinId="17" hidden="1" customBuiltin="1"/>
    <cellStyle name="제목 3" xfId="16" builtinId="18" hidden="1"/>
    <cellStyle name="제목 3" xfId="93" builtinId="18" hidden="1" customBuiltin="1"/>
    <cellStyle name="제목 4" xfId="17" builtinId="19" hidden="1"/>
    <cellStyle name="제목 4" xfId="94" builtinId="19" hidden="1" customBuiltin="1"/>
    <cellStyle name="좋음" xfId="18" builtinId="26" hidden="1"/>
    <cellStyle name="좋음" xfId="95" builtinId="26" hidden="1" customBuiltin="1"/>
    <cellStyle name="출력" xfId="22" builtinId="21" hidden="1"/>
    <cellStyle name="출력" xfId="96" builtinId="21" hidden="1" customBuiltin="1"/>
    <cellStyle name="통화" xfId="11" builtinId="4" hidden="1"/>
    <cellStyle name="통화 [0]" xfId="12" builtinId="7" hidden="1"/>
    <cellStyle name="표준" xfId="0" builtinId="0" customBuiltin="1"/>
    <cellStyle name="표준 10" xfId="108" xr:uid="{00000000-0005-0000-0000-0000960D0000}"/>
    <cellStyle name="표준 10 10" xfId="157" xr:uid="{00000000-0005-0000-0000-0000970D0000}"/>
    <cellStyle name="표준 10 100" xfId="2032" xr:uid="{00000000-0005-0000-0000-0000980D0000}"/>
    <cellStyle name="표준 10 100 10" xfId="11256" xr:uid="{00000000-0005-0000-0000-0000990D0000}"/>
    <cellStyle name="표준 10 100 2" xfId="3809" xr:uid="{00000000-0005-0000-0000-00009A0D0000}"/>
    <cellStyle name="표준 10 100 2 2" xfId="17432" xr:uid="{00000000-0005-0000-0000-00009B0D0000}"/>
    <cellStyle name="표준 10 100 2 3" xfId="11234" xr:uid="{00000000-0005-0000-0000-00009C0D0000}"/>
    <cellStyle name="표준 10 100 2 4" xfId="12488" xr:uid="{00000000-0005-0000-0000-00009D0D0000}"/>
    <cellStyle name="표준 10 100 2 5" xfId="15849" xr:uid="{00000000-0005-0000-0000-00009E0D0000}"/>
    <cellStyle name="표준 10 100 2 6" xfId="18484" xr:uid="{00000000-0005-0000-0000-00009F0D0000}"/>
    <cellStyle name="표준 10 100 3" xfId="5668" xr:uid="{00000000-0005-0000-0000-0000A00D0000}"/>
    <cellStyle name="표준 10 100 3 2" xfId="9942" xr:uid="{00000000-0005-0000-0000-0000A10D0000}"/>
    <cellStyle name="표준 10 100 3 3" xfId="18462" xr:uid="{00000000-0005-0000-0000-0000A20D0000}"/>
    <cellStyle name="표준 10 100 3 4" xfId="12016" xr:uid="{00000000-0005-0000-0000-0000A30D0000}"/>
    <cellStyle name="표준 10 100 3 5" xfId="16344" xr:uid="{00000000-0005-0000-0000-0000A40D0000}"/>
    <cellStyle name="표준 10 100 3 6" xfId="14885" xr:uid="{00000000-0005-0000-0000-0000A50D0000}"/>
    <cellStyle name="표준 10 100 4" xfId="7532" xr:uid="{00000000-0005-0000-0000-0000A60D0000}"/>
    <cellStyle name="표준 10 100 4 2" xfId="15655" xr:uid="{00000000-0005-0000-0000-0000A70D0000}"/>
    <cellStyle name="표준 10 100 4 3" xfId="16685" xr:uid="{00000000-0005-0000-0000-0000A80D0000}"/>
    <cellStyle name="표준 10 100 4 4" xfId="10212" xr:uid="{00000000-0005-0000-0000-0000A90D0000}"/>
    <cellStyle name="표준 10 100 4 5" xfId="15875" xr:uid="{00000000-0005-0000-0000-0000AA0D0000}"/>
    <cellStyle name="표준 10 100 4 6" xfId="13105" xr:uid="{00000000-0005-0000-0000-0000AB0D0000}"/>
    <cellStyle name="표준 10 100 5" xfId="9392" xr:uid="{00000000-0005-0000-0000-0000AC0D0000}"/>
    <cellStyle name="표준 10 100 5 2" xfId="12513" xr:uid="{00000000-0005-0000-0000-0000AD0D0000}"/>
    <cellStyle name="표준 10 100 5 3" xfId="13086" xr:uid="{00000000-0005-0000-0000-0000AE0D0000}"/>
    <cellStyle name="표준 10 100 5 4" xfId="16179" xr:uid="{00000000-0005-0000-0000-0000AF0D0000}"/>
    <cellStyle name="표준 10 100 5 5" xfId="12737" xr:uid="{00000000-0005-0000-0000-0000B00D0000}"/>
    <cellStyle name="표준 10 100 5 6" xfId="11404" xr:uid="{00000000-0005-0000-0000-0000B10D0000}"/>
    <cellStyle name="표준 10 100 6" xfId="12042" xr:uid="{00000000-0005-0000-0000-0000B20D0000}"/>
    <cellStyle name="표준 10 100 7" xfId="11383" xr:uid="{00000000-0005-0000-0000-0000B30D0000}"/>
    <cellStyle name="표준 10 100 8" xfId="15709" xr:uid="{00000000-0005-0000-0000-0000B40D0000}"/>
    <cellStyle name="표준 10 100 9" xfId="12266" xr:uid="{00000000-0005-0000-0000-0000B50D0000}"/>
    <cellStyle name="표준 10 101" xfId="2046" xr:uid="{00000000-0005-0000-0000-0000B60D0000}"/>
    <cellStyle name="표준 10 101 10" xfId="18634" xr:uid="{00000000-0005-0000-0000-0000B70D0000}"/>
    <cellStyle name="표준 10 101 2" xfId="3823" xr:uid="{00000000-0005-0000-0000-0000B80D0000}"/>
    <cellStyle name="표준 10 101 2 2" xfId="10239" xr:uid="{00000000-0005-0000-0000-0000B90D0000}"/>
    <cellStyle name="표준 10 101 2 3" xfId="18612" xr:uid="{00000000-0005-0000-0000-0000BA0D0000}"/>
    <cellStyle name="표준 10 101 2 4" xfId="12570" xr:uid="{00000000-0005-0000-0000-0000BB0D0000}"/>
    <cellStyle name="표준 10 101 2 5" xfId="10467" xr:uid="{00000000-0005-0000-0000-0000BC0D0000}"/>
    <cellStyle name="표준 10 101 2 6" xfId="15030" xr:uid="{00000000-0005-0000-0000-0000BD0D0000}"/>
    <cellStyle name="표준 10 101 3" xfId="5682" xr:uid="{00000000-0005-0000-0000-0000BE0D0000}"/>
    <cellStyle name="표준 10 101 3 2" xfId="16206" xr:uid="{00000000-0005-0000-0000-0000BF0D0000}"/>
    <cellStyle name="표준 10 101 3 3" xfId="15011" xr:uid="{00000000-0005-0000-0000-0000C00D0000}"/>
    <cellStyle name="표준 10 101 3 4" xfId="18040" xr:uid="{00000000-0005-0000-0000-0000C10D0000}"/>
    <cellStyle name="표준 10 101 3 5" xfId="17163" xr:uid="{00000000-0005-0000-0000-0000C20D0000}"/>
    <cellStyle name="표준 10 101 3 6" xfId="16435" xr:uid="{00000000-0005-0000-0000-0000C30D0000}"/>
    <cellStyle name="표준 10 101 4" xfId="7546" xr:uid="{00000000-0005-0000-0000-0000C40D0000}"/>
    <cellStyle name="표준 10 101 4 2" xfId="13252" xr:uid="{00000000-0005-0000-0000-0000C50D0000}"/>
    <cellStyle name="표준 10 101 4 3" xfId="15736" xr:uid="{00000000-0005-0000-0000-0000C60D0000}"/>
    <cellStyle name="표준 10 101 4 4" xfId="13230" xr:uid="{00000000-0005-0000-0000-0000C70D0000}"/>
    <cellStyle name="표준 10 101 4 5" xfId="17571" xr:uid="{00000000-0005-0000-0000-0000C80D0000}"/>
    <cellStyle name="표준 10 101 4 6" xfId="15966" xr:uid="{00000000-0005-0000-0000-0000C90D0000}"/>
    <cellStyle name="표준 10 101 5" xfId="9406" xr:uid="{00000000-0005-0000-0000-0000CA0D0000}"/>
    <cellStyle name="표준 10 101 5 2" xfId="11550" xr:uid="{00000000-0005-0000-0000-0000CB0D0000}"/>
    <cellStyle name="표준 10 101 5 3" xfId="10853" xr:uid="{00000000-0005-0000-0000-0000CC0D0000}"/>
    <cellStyle name="표준 10 101 5 4" xfId="11529" xr:uid="{00000000-0005-0000-0000-0000CD0D0000}"/>
    <cellStyle name="표준 10 101 5 5" xfId="14435" xr:uid="{00000000-0005-0000-0000-0000CE0D0000}"/>
    <cellStyle name="표준 10 101 5 6" xfId="10518" xr:uid="{00000000-0005-0000-0000-0000CF0D0000}"/>
    <cellStyle name="표준 10 101 6" xfId="16962" xr:uid="{00000000-0005-0000-0000-0000D00D0000}"/>
    <cellStyle name="표준 10 101 7" xfId="18067" xr:uid="{00000000-0005-0000-0000-0000D10D0000}"/>
    <cellStyle name="표준 10 101 8" xfId="18761" xr:uid="{00000000-0005-0000-0000-0000D20D0000}"/>
    <cellStyle name="표준 10 101 9" xfId="13967" xr:uid="{00000000-0005-0000-0000-0000D30D0000}"/>
    <cellStyle name="표준 10 102" xfId="2060" xr:uid="{00000000-0005-0000-0000-0000D40D0000}"/>
    <cellStyle name="표준 10 102 10" xfId="16485" xr:uid="{00000000-0005-0000-0000-0000D50D0000}"/>
    <cellStyle name="표준 10 102 2" xfId="3837" xr:uid="{00000000-0005-0000-0000-0000D60D0000}"/>
    <cellStyle name="표준 10 102 2 2" xfId="15182" xr:uid="{00000000-0005-0000-0000-0000D70D0000}"/>
    <cellStyle name="표준 10 102 2 3" xfId="17598" xr:uid="{00000000-0005-0000-0000-0000D80D0000}"/>
    <cellStyle name="표준 10 102 2 4" xfId="15160" xr:uid="{00000000-0005-0000-0000-0000D90D0000}"/>
    <cellStyle name="표준 10 102 2 5" xfId="10912" xr:uid="{00000000-0005-0000-0000-0000DA0D0000}"/>
    <cellStyle name="표준 10 102 2 6" xfId="16017" xr:uid="{00000000-0005-0000-0000-0000DB0D0000}"/>
    <cellStyle name="표준 10 102 3" xfId="5696" xr:uid="{00000000-0005-0000-0000-0000DC0D0000}"/>
    <cellStyle name="표준 10 102 3 2" xfId="13403" xr:uid="{00000000-0005-0000-0000-0000DD0D0000}"/>
    <cellStyle name="표준 10 102 3 3" xfId="14463" xr:uid="{00000000-0005-0000-0000-0000DE0D0000}"/>
    <cellStyle name="표준 10 102 3 4" xfId="13381" xr:uid="{00000000-0005-0000-0000-0000DF0D0000}"/>
    <cellStyle name="표준 10 102 3 5" xfId="18127" xr:uid="{00000000-0005-0000-0000-0000E00D0000}"/>
    <cellStyle name="표준 10 102 3 6" xfId="12879" xr:uid="{00000000-0005-0000-0000-0000E10D0000}"/>
    <cellStyle name="표준 10 102 4" xfId="7560" xr:uid="{00000000-0005-0000-0000-0000E20D0000}"/>
    <cellStyle name="표준 10 102 4 2" xfId="11701" xr:uid="{00000000-0005-0000-0000-0000E30D0000}"/>
    <cellStyle name="표준 10 102 4 3" xfId="13996" xr:uid="{00000000-0005-0000-0000-0000E40D0000}"/>
    <cellStyle name="표준 10 102 4 4" xfId="11679" xr:uid="{00000000-0005-0000-0000-0000E50D0000}"/>
    <cellStyle name="표준 10 102 4 5" xfId="17658" xr:uid="{00000000-0005-0000-0000-0000E60D0000}"/>
    <cellStyle name="표준 10 102 4 6" xfId="12407" xr:uid="{00000000-0005-0000-0000-0000E70D0000}"/>
    <cellStyle name="표준 10 102 5" xfId="9420" xr:uid="{00000000-0005-0000-0000-0000E80D0000}"/>
    <cellStyle name="표준 10 102 5 2" xfId="17151" xr:uid="{00000000-0005-0000-0000-0000E90D0000}"/>
    <cellStyle name="표준 10 102 5 3" xfId="10941" xr:uid="{00000000-0005-0000-0000-0000EA0D0000}"/>
    <cellStyle name="표준 10 102 5 4" xfId="18912" xr:uid="{00000000-0005-0000-0000-0000EB0D0000}"/>
    <cellStyle name="표준 10 102 5 5" xfId="12704" xr:uid="{00000000-0005-0000-0000-0000EC0D0000}"/>
    <cellStyle name="표준 10 102 5 6" xfId="10605" xr:uid="{00000000-0005-0000-0000-0000ED0D0000}"/>
    <cellStyle name="표준 10 102 6" xfId="15372" xr:uid="{00000000-0005-0000-0000-0000EE0D0000}"/>
    <cellStyle name="표준 10 102 7" xfId="18156" xr:uid="{00000000-0005-0000-0000-0000EF0D0000}"/>
    <cellStyle name="표준 10 102 8" xfId="13481" xr:uid="{00000000-0005-0000-0000-0000F00D0000}"/>
    <cellStyle name="표준 10 102 9" xfId="12233" xr:uid="{00000000-0005-0000-0000-0000F10D0000}"/>
    <cellStyle name="표준 10 103" xfId="2074" xr:uid="{00000000-0005-0000-0000-0000F20D0000}"/>
    <cellStyle name="표준 10 103 10" xfId="16571" xr:uid="{00000000-0005-0000-0000-0000F30D0000}"/>
    <cellStyle name="표준 10 103 2" xfId="3851" xr:uid="{00000000-0005-0000-0000-0000F40D0000}"/>
    <cellStyle name="표준 10 103 2 2" xfId="13595" xr:uid="{00000000-0005-0000-0000-0000F50D0000}"/>
    <cellStyle name="표준 10 103 2 3" xfId="15871" xr:uid="{00000000-0005-0000-0000-0000F60D0000}"/>
    <cellStyle name="표준 10 103 2 4" xfId="11779" xr:uid="{00000000-0005-0000-0000-0000F70D0000}"/>
    <cellStyle name="표준 10 103 2 5" xfId="10434" xr:uid="{00000000-0005-0000-0000-0000F80D0000}"/>
    <cellStyle name="표준 10 103 2 6" xfId="12469" xr:uid="{00000000-0005-0000-0000-0000F90D0000}"/>
    <cellStyle name="표준 10 103 3" xfId="5710" xr:uid="{00000000-0005-0000-0000-0000FA0D0000}"/>
    <cellStyle name="표준 10 103 3 2" xfId="9889" xr:uid="{00000000-0005-0000-0000-0000FB0D0000}"/>
    <cellStyle name="표준 10 103 3 3" xfId="12733" xr:uid="{00000000-0005-0000-0000-0000FC0D0000}"/>
    <cellStyle name="표준 10 103 3 4" xfId="19010" xr:uid="{00000000-0005-0000-0000-0000FD0D0000}"/>
    <cellStyle name="표준 10 103 3 5" xfId="16402" xr:uid="{00000000-0005-0000-0000-0000FE0D0000}"/>
    <cellStyle name="표준 10 103 3 6" xfId="18986" xr:uid="{00000000-0005-0000-0000-0000FF0D0000}"/>
    <cellStyle name="표준 10 103 4" xfId="7574" xr:uid="{00000000-0005-0000-0000-0000000E0000}"/>
    <cellStyle name="표준 10 103 4 2" xfId="16812" xr:uid="{00000000-0005-0000-0000-0000010E0000}"/>
    <cellStyle name="표준 10 103 4 3" xfId="13538" xr:uid="{00000000-0005-0000-0000-0000020E0000}"/>
    <cellStyle name="표준 10 103 4 4" xfId="12967" xr:uid="{00000000-0005-0000-0000-0000030E0000}"/>
    <cellStyle name="표준 10 103 4 5" xfId="17299" xr:uid="{00000000-0005-0000-0000-0000040E0000}"/>
    <cellStyle name="표준 10 103 4 6" xfId="14084" xr:uid="{00000000-0005-0000-0000-0000050E0000}"/>
    <cellStyle name="표준 10 103 5" xfId="9434" xr:uid="{00000000-0005-0000-0000-0000060E0000}"/>
    <cellStyle name="표준 10 103 5 2" xfId="19051" xr:uid="{00000000-0005-0000-0000-0000070E0000}"/>
    <cellStyle name="표준 10 103 5 3" xfId="17746" xr:uid="{00000000-0005-0000-0000-0000080E0000}"/>
    <cellStyle name="표준 10 103 5 4" xfId="11269" xr:uid="{00000000-0005-0000-0000-0000090E0000}"/>
    <cellStyle name="표준 10 103 5 5" xfId="15519" xr:uid="{00000000-0005-0000-0000-00000A0E0000}"/>
    <cellStyle name="표준 10 103 5 6" xfId="11029" xr:uid="{00000000-0005-0000-0000-00000B0E0000}"/>
    <cellStyle name="표준 10 103 6" xfId="15450" xr:uid="{00000000-0005-0000-0000-00000C0E0000}"/>
    <cellStyle name="표준 10 103 7" xfId="14611" xr:uid="{00000000-0005-0000-0000-00000D0E0000}"/>
    <cellStyle name="표준 10 103 8" xfId="18497" xr:uid="{00000000-0005-0000-0000-00000E0E0000}"/>
    <cellStyle name="표준 10 103 9" xfId="15560" xr:uid="{00000000-0005-0000-0000-00000F0E0000}"/>
    <cellStyle name="표준 10 104" xfId="2088" xr:uid="{00000000-0005-0000-0000-0000100E0000}"/>
    <cellStyle name="표준 10 104 10" xfId="18244" xr:uid="{00000000-0005-0000-0000-0000110E0000}"/>
    <cellStyle name="표준 10 104 2" xfId="3865" xr:uid="{00000000-0005-0000-0000-0000120E0000}"/>
    <cellStyle name="표준 10 104 2 2" xfId="13674" xr:uid="{00000000-0005-0000-0000-0000130E0000}"/>
    <cellStyle name="표준 10 104 2 3" xfId="14145" xr:uid="{00000000-0005-0000-0000-0000140E0000}"/>
    <cellStyle name="표준 10 104 2 4" xfId="13079" xr:uid="{00000000-0005-0000-0000-0000150E0000}"/>
    <cellStyle name="표준 10 104 2 5" xfId="15601" xr:uid="{00000000-0005-0000-0000-0000160E0000}"/>
    <cellStyle name="표준 10 104 2 6" xfId="17774" xr:uid="{00000000-0005-0000-0000-0000170E0000}"/>
    <cellStyle name="표준 10 104 3" xfId="5724" xr:uid="{00000000-0005-0000-0000-0000180E0000}"/>
    <cellStyle name="표준 10 104 3 2" xfId="11970" xr:uid="{00000000-0005-0000-0000-0000190E0000}"/>
    <cellStyle name="표준 10 104 3 3" xfId="10523" xr:uid="{00000000-0005-0000-0000-00001A0E0000}"/>
    <cellStyle name="표준 10 104 3 4" xfId="11403" xr:uid="{00000000-0005-0000-0000-00001B0E0000}"/>
    <cellStyle name="표준 10 104 3 5" xfId="9892" xr:uid="{00000000-0005-0000-0000-00001C0E0000}"/>
    <cellStyle name="표준 10 104 3 6" xfId="14639" xr:uid="{00000000-0005-0000-0000-00001D0E0000}"/>
    <cellStyle name="표준 10 104 4" xfId="7588" xr:uid="{00000000-0005-0000-0000-00001E0E0000}"/>
    <cellStyle name="표준 10 104 4 2" xfId="17377" xr:uid="{00000000-0005-0000-0000-00001F0E0000}"/>
    <cellStyle name="표준 10 104 4 3" xfId="16490" xr:uid="{00000000-0005-0000-0000-0000200E0000}"/>
    <cellStyle name="표준 10 104 4 4" xfId="18633" xr:uid="{00000000-0005-0000-0000-0000210E0000}"/>
    <cellStyle name="표준 10 104 4 5" xfId="17129" xr:uid="{00000000-0005-0000-0000-0000220E0000}"/>
    <cellStyle name="표준 10 104 4 6" xfId="12352" xr:uid="{00000000-0005-0000-0000-0000230E0000}"/>
    <cellStyle name="표준 10 104 5" xfId="9448" xr:uid="{00000000-0005-0000-0000-0000240E0000}"/>
    <cellStyle name="표준 10 104 5 2" xfId="13793" xr:uid="{00000000-0005-0000-0000-0000250E0000}"/>
    <cellStyle name="표준 10 104 5 3" xfId="16022" xr:uid="{00000000-0005-0000-0000-0000260E0000}"/>
    <cellStyle name="표준 10 104 5 4" xfId="16892" xr:uid="{00000000-0005-0000-0000-0000270E0000}"/>
    <cellStyle name="표준 10 104 5 5" xfId="15350" xr:uid="{00000000-0005-0000-0000-0000280E0000}"/>
    <cellStyle name="표준 10 104 5 6" xfId="10550" xr:uid="{00000000-0005-0000-0000-0000290E0000}"/>
    <cellStyle name="표준 10 104 6" xfId="10008" xr:uid="{00000000-0005-0000-0000-00002A0E0000}"/>
    <cellStyle name="표준 10 104 7" xfId="12884" xr:uid="{00000000-0005-0000-0000-00002B0E0000}"/>
    <cellStyle name="표준 10 104 8" xfId="11549" xr:uid="{00000000-0005-0000-0000-00002C0E0000}"/>
    <cellStyle name="표준 10 104 9" xfId="13573" xr:uid="{00000000-0005-0000-0000-00002D0E0000}"/>
    <cellStyle name="표준 10 105" xfId="2102" xr:uid="{00000000-0005-0000-0000-00002E0E0000}"/>
    <cellStyle name="표준 10 105 10" xfId="16517" xr:uid="{00000000-0005-0000-0000-00002F0E0000}"/>
    <cellStyle name="표준 10 105 2" xfId="3879" xr:uid="{00000000-0005-0000-0000-0000300E0000}"/>
    <cellStyle name="표준 10 105 2 2" xfId="12009" xr:uid="{00000000-0005-0000-0000-0000310E0000}"/>
    <cellStyle name="표준 10 105 2 3" xfId="12413" xr:uid="{00000000-0005-0000-0000-0000320E0000}"/>
    <cellStyle name="표준 10 105 2 4" xfId="18782" xr:uid="{00000000-0005-0000-0000-0000330E0000}"/>
    <cellStyle name="표준 10 105 2 5" xfId="19059" xr:uid="{00000000-0005-0000-0000-0000340E0000}"/>
    <cellStyle name="표준 10 105 2 6" xfId="16049" xr:uid="{00000000-0005-0000-0000-0000350E0000}"/>
    <cellStyle name="표준 10 105 3" xfId="5738" xr:uid="{00000000-0005-0000-0000-0000360E0000}"/>
    <cellStyle name="표준 10 105 3 2" xfId="10204" xr:uid="{00000000-0005-0000-0000-0000370E0000}"/>
    <cellStyle name="표준 10 105 3 3" xfId="10611" xr:uid="{00000000-0005-0000-0000-0000380E0000}"/>
    <cellStyle name="표준 10 105 3 4" xfId="17003" xr:uid="{00000000-0005-0000-0000-0000390E0000}"/>
    <cellStyle name="표준 10 105 3 5" xfId="17278" xr:uid="{00000000-0005-0000-0000-00003A0E0000}"/>
    <cellStyle name="표준 10 105 3 6" xfId="12911" xr:uid="{00000000-0005-0000-0000-00003B0E0000}"/>
    <cellStyle name="표준 10 105 4" xfId="7602" xr:uid="{00000000-0005-0000-0000-00003C0E0000}"/>
    <cellStyle name="표준 10 105 4 2" xfId="16171" xr:uid="{00000000-0005-0000-0000-00003D0E0000}"/>
    <cellStyle name="표준 10 105 4 3" xfId="16577" xr:uid="{00000000-0005-0000-0000-00003E0E0000}"/>
    <cellStyle name="표준 10 105 4 4" xfId="15357" xr:uid="{00000000-0005-0000-0000-00003F0E0000}"/>
    <cellStyle name="표준 10 105 4 5" xfId="11659" xr:uid="{00000000-0005-0000-0000-0000400E0000}"/>
    <cellStyle name="표준 10 105 4 6" xfId="15499" xr:uid="{00000000-0005-0000-0000-0000410E0000}"/>
    <cellStyle name="표준 10 105 5" xfId="9462" xr:uid="{00000000-0005-0000-0000-0000420E0000}"/>
    <cellStyle name="표준 10 105 5 2" xfId="12439" xr:uid="{00000000-0005-0000-0000-0000430E0000}"/>
    <cellStyle name="표준 10 105 5 3" xfId="15701" xr:uid="{00000000-0005-0000-0000-0000440E0000}"/>
    <cellStyle name="표준 10 105 5 4" xfId="14295" xr:uid="{00000000-0005-0000-0000-0000450E0000}"/>
    <cellStyle name="표준 10 105 5 5" xfId="18891" xr:uid="{00000000-0005-0000-0000-0000460E0000}"/>
    <cellStyle name="표준 10 105 5 6" xfId="13722" xr:uid="{00000000-0005-0000-0000-0000470E0000}"/>
    <cellStyle name="표준 10 105 6" xfId="10637" xr:uid="{00000000-0005-0000-0000-0000480E0000}"/>
    <cellStyle name="표준 10 105 7" xfId="12562" xr:uid="{00000000-0005-0000-0000-0000490E0000}"/>
    <cellStyle name="표준 10 105 8" xfId="11233" xr:uid="{00000000-0005-0000-0000-00004A0E0000}"/>
    <cellStyle name="표준 10 105 9" xfId="17112" xr:uid="{00000000-0005-0000-0000-00004B0E0000}"/>
    <cellStyle name="표준 10 106" xfId="2116" xr:uid="{00000000-0005-0000-0000-00004C0E0000}"/>
    <cellStyle name="표준 10 106 10" xfId="13762" xr:uid="{00000000-0005-0000-0000-00004D0E0000}"/>
    <cellStyle name="표준 10 106 2" xfId="3893" xr:uid="{00000000-0005-0000-0000-00004E0E0000}"/>
    <cellStyle name="표준 10 106 2 2" xfId="14768" xr:uid="{00000000-0005-0000-0000-00004F0E0000}"/>
    <cellStyle name="표준 10 106 2 3" xfId="12091" xr:uid="{00000000-0005-0000-0000-0000500E0000}"/>
    <cellStyle name="표준 10 106 2 4" xfId="18461" xr:uid="{00000000-0005-0000-0000-0000510E0000}"/>
    <cellStyle name="표준 10 106 2 5" xfId="15333" xr:uid="{00000000-0005-0000-0000-0000520E0000}"/>
    <cellStyle name="표준 10 106 2 6" xfId="19263" xr:uid="{00000000-0005-0000-0000-0000530E0000}"/>
    <cellStyle name="표준 10 106 3" xfId="5752" xr:uid="{00000000-0005-0000-0000-0000540E0000}"/>
    <cellStyle name="표준 10 106 3 2" xfId="12990" xr:uid="{00000000-0005-0000-0000-0000550E0000}"/>
    <cellStyle name="표준 10 106 3 3" xfId="17563" xr:uid="{00000000-0005-0000-0000-0000560E0000}"/>
    <cellStyle name="표준 10 106 3 4" xfId="16684" xr:uid="{00000000-0005-0000-0000-0000570E0000}"/>
    <cellStyle name="표준 10 106 3 5" xfId="19002" xr:uid="{00000000-0005-0000-0000-0000580E0000}"/>
    <cellStyle name="표준 10 106 3 6" xfId="9903" xr:uid="{00000000-0005-0000-0000-0000590E0000}"/>
    <cellStyle name="표준 10 106 4" xfId="7616" xr:uid="{00000000-0005-0000-0000-00005A0E0000}"/>
    <cellStyle name="표준 10 106 4 2" xfId="11292" xr:uid="{00000000-0005-0000-0000-00005B0E0000}"/>
    <cellStyle name="표준 10 106 4 3" xfId="14427" xr:uid="{00000000-0005-0000-0000-00005C0E0000}"/>
    <cellStyle name="표준 10 106 4 4" xfId="13085" xr:uid="{00000000-0005-0000-0000-00005D0E0000}"/>
    <cellStyle name="표준 10 106 4 5" xfId="17220" xr:uid="{00000000-0005-0000-0000-00005E0E0000}"/>
    <cellStyle name="표준 10 106 4 6" xfId="12498" xr:uid="{00000000-0005-0000-0000-00005F0E0000}"/>
    <cellStyle name="표준 10 106 5" xfId="9476" xr:uid="{00000000-0005-0000-0000-0000600E0000}"/>
    <cellStyle name="표준 10 106 5 2" xfId="16701" xr:uid="{00000000-0005-0000-0000-0000610E0000}"/>
    <cellStyle name="표준 10 106 5 3" xfId="13959" xr:uid="{00000000-0005-0000-0000-0000620E0000}"/>
    <cellStyle name="표준 10 106 5 4" xfId="11382" xr:uid="{00000000-0005-0000-0000-0000630E0000}"/>
    <cellStyle name="표준 10 106 5 5" xfId="15441" xr:uid="{00000000-0005-0000-0000-0000640E0000}"/>
    <cellStyle name="표준 10 106 5 6" xfId="12026" xr:uid="{00000000-0005-0000-0000-0000650E0000}"/>
    <cellStyle name="표준 10 106 6" xfId="14920" xr:uid="{00000000-0005-0000-0000-0000660E0000}"/>
    <cellStyle name="표준 10 106 7" xfId="10903" xr:uid="{00000000-0005-0000-0000-0000670E0000}"/>
    <cellStyle name="표준 10 106 8" xfId="18611" xr:uid="{00000000-0005-0000-0000-0000680E0000}"/>
    <cellStyle name="표준 10 106 9" xfId="13665" xr:uid="{00000000-0005-0000-0000-0000690E0000}"/>
    <cellStyle name="표준 10 107" xfId="2130" xr:uid="{00000000-0005-0000-0000-00006A0E0000}"/>
    <cellStyle name="표준 10 107 10" xfId="10223" xr:uid="{00000000-0005-0000-0000-00006B0E0000}"/>
    <cellStyle name="표준 10 107 2" xfId="3907" xr:uid="{00000000-0005-0000-0000-00006C0E0000}"/>
    <cellStyle name="표준 10 107 2 2" xfId="13141" xr:uid="{00000000-0005-0000-0000-00006D0E0000}"/>
    <cellStyle name="표준 10 107 2 3" xfId="18118" xr:uid="{00000000-0005-0000-0000-00006E0E0000}"/>
    <cellStyle name="표준 10 107 2 4" xfId="15010" xr:uid="{00000000-0005-0000-0000-00006F0E0000}"/>
    <cellStyle name="표준 10 107 2 5" xfId="13433" xr:uid="{00000000-0005-0000-0000-0000700E0000}"/>
    <cellStyle name="표준 10 107 2 6" xfId="14363" xr:uid="{00000000-0005-0000-0000-0000710E0000}"/>
    <cellStyle name="표준 10 107 3" xfId="5766" xr:uid="{00000000-0005-0000-0000-0000720E0000}"/>
    <cellStyle name="표준 10 107 3 2" xfId="18628" xr:uid="{00000000-0005-0000-0000-0000730E0000}"/>
    <cellStyle name="표준 10 107 3 3" xfId="15833" xr:uid="{00000000-0005-0000-0000-0000740E0000}"/>
    <cellStyle name="표준 10 107 3 4" xfId="11489" xr:uid="{00000000-0005-0000-0000-0000750E0000}"/>
    <cellStyle name="표준 10 107 3 5" xfId="17101" xr:uid="{00000000-0005-0000-0000-0000760E0000}"/>
    <cellStyle name="표준 10 107 3 6" xfId="18016" xr:uid="{00000000-0005-0000-0000-0000770E0000}"/>
    <cellStyle name="표준 10 107 4" xfId="7630" xr:uid="{00000000-0005-0000-0000-0000780E0000}"/>
    <cellStyle name="표준 10 107 4 2" xfId="11465" xr:uid="{00000000-0005-0000-0000-0000790E0000}"/>
    <cellStyle name="표준 10 107 4 3" xfId="10386" xr:uid="{00000000-0005-0000-0000-00007A0E0000}"/>
    <cellStyle name="표준 10 107 4 4" xfId="15076" xr:uid="{00000000-0005-0000-0000-00007B0E0000}"/>
    <cellStyle name="표준 10 107 4 5" xfId="17177" xr:uid="{00000000-0005-0000-0000-00007C0E0000}"/>
    <cellStyle name="표준 10 107 4 6" xfId="13502" xr:uid="{00000000-0005-0000-0000-00007D0E0000}"/>
    <cellStyle name="표준 10 107 5" xfId="9490" xr:uid="{00000000-0005-0000-0000-00007E0E0000}"/>
    <cellStyle name="표준 10 107 5 2" xfId="15732" xr:uid="{00000000-0005-0000-0000-00007F0E0000}"/>
    <cellStyle name="표준 10 107 5 3" xfId="16873" xr:uid="{00000000-0005-0000-0000-0000800E0000}"/>
    <cellStyle name="표준 10 107 5 4" xfId="12708" xr:uid="{00000000-0005-0000-0000-0000810E0000}"/>
    <cellStyle name="표준 10 107 5 5" xfId="11555" xr:uid="{00000000-0005-0000-0000-0000820E0000}"/>
    <cellStyle name="표준 10 107 5 6" xfId="11800" xr:uid="{00000000-0005-0000-0000-0000830E0000}"/>
    <cellStyle name="표준 10 107 6" xfId="10849" xr:uid="{00000000-0005-0000-0000-0000840E0000}"/>
    <cellStyle name="표준 10 107 7" xfId="15093" xr:uid="{00000000-0005-0000-0000-0000850E0000}"/>
    <cellStyle name="표준 10 107 8" xfId="12237" xr:uid="{00000000-0005-0000-0000-0000860E0000}"/>
    <cellStyle name="표준 10 107 9" xfId="16967" xr:uid="{00000000-0005-0000-0000-0000870E0000}"/>
    <cellStyle name="표준 10 108" xfId="2144" xr:uid="{00000000-0005-0000-0000-0000880E0000}"/>
    <cellStyle name="표준 10 108 10" xfId="17209" xr:uid="{00000000-0005-0000-0000-0000890E0000}"/>
    <cellStyle name="표준 10 108 2" xfId="3921" xr:uid="{00000000-0005-0000-0000-00008A0E0000}"/>
    <cellStyle name="표준 10 108 2 2" xfId="18063" xr:uid="{00000000-0005-0000-0000-00008B0E0000}"/>
    <cellStyle name="표준 10 108 2 3" xfId="13315" xr:uid="{00000000-0005-0000-0000-00008C0E0000}"/>
    <cellStyle name="표준 10 108 2 4" xfId="10438" xr:uid="{00000000-0005-0000-0000-00008D0E0000}"/>
    <cellStyle name="표준 10 108 2 5" xfId="15187" xr:uid="{00000000-0005-0000-0000-00008E0E0000}"/>
    <cellStyle name="표준 10 108 2 6" xfId="15430" xr:uid="{00000000-0005-0000-0000-00008F0E0000}"/>
    <cellStyle name="표준 10 108 3" xfId="5780" xr:uid="{00000000-0005-0000-0000-0000900E0000}"/>
    <cellStyle name="표준 10 108 3 2" xfId="17594" xr:uid="{00000000-0005-0000-0000-0000910E0000}"/>
    <cellStyle name="표준 10 108 3 3" xfId="18804" xr:uid="{00000000-0005-0000-0000-0000920E0000}"/>
    <cellStyle name="표준 10 108 3 4" xfId="16406" xr:uid="{00000000-0005-0000-0000-0000930E0000}"/>
    <cellStyle name="표준 10 108 3 5" xfId="13408" xr:uid="{00000000-0005-0000-0000-0000940E0000}"/>
    <cellStyle name="표준 10 108 3 6" xfId="13654" xr:uid="{00000000-0005-0000-0000-0000950E0000}"/>
    <cellStyle name="표준 10 108 4" xfId="7644" xr:uid="{00000000-0005-0000-0000-0000960E0000}"/>
    <cellStyle name="표준 10 108 4 2" xfId="14459" xr:uid="{00000000-0005-0000-0000-0000970E0000}"/>
    <cellStyle name="표준 10 108 4 3" xfId="17026" xr:uid="{00000000-0005-0000-0000-0000980E0000}"/>
    <cellStyle name="표준 10 108 4 4" xfId="15937" xr:uid="{00000000-0005-0000-0000-0000990E0000}"/>
    <cellStyle name="표준 10 108 4 5" xfId="11706" xr:uid="{00000000-0005-0000-0000-00009A0E0000}"/>
    <cellStyle name="표준 10 108 4 6" xfId="9845" xr:uid="{00000000-0005-0000-0000-00009B0E0000}"/>
    <cellStyle name="표준 10 108 5" xfId="9504" xr:uid="{00000000-0005-0000-0000-00009C0E0000}"/>
    <cellStyle name="표준 10 108 5 2" xfId="13992" xr:uid="{00000000-0005-0000-0000-00009D0E0000}"/>
    <cellStyle name="표준 10 108 5 3" xfId="15246" xr:uid="{00000000-0005-0000-0000-00009E0E0000}"/>
    <cellStyle name="표준 10 108 5 4" xfId="12798" xr:uid="{00000000-0005-0000-0000-00009F0E0000}"/>
    <cellStyle name="표준 10 108 5 5" xfId="11524" xr:uid="{00000000-0005-0000-0000-0000A00E0000}"/>
    <cellStyle name="표준 10 108 5 6" xfId="13720" xr:uid="{00000000-0005-0000-0000-0000A10E0000}"/>
    <cellStyle name="표준 10 108 6" xfId="17645" xr:uid="{00000000-0005-0000-0000-0000A20E0000}"/>
    <cellStyle name="표준 10 108 7" xfId="18914" xr:uid="{00000000-0005-0000-0000-0000A30E0000}"/>
    <cellStyle name="표준 10 108 8" xfId="16457" xr:uid="{00000000-0005-0000-0000-0000A40E0000}"/>
    <cellStyle name="표준 10 108 9" xfId="15114" xr:uid="{00000000-0005-0000-0000-0000A50E0000}"/>
    <cellStyle name="표준 10 109" xfId="2158" xr:uid="{00000000-0005-0000-0000-0000A60E0000}"/>
    <cellStyle name="표준 10 109 10" xfId="13760" xr:uid="{00000000-0005-0000-0000-0000A70E0000}"/>
    <cellStyle name="표준 10 109 2" xfId="3935" xr:uid="{00000000-0005-0000-0000-0000A80E0000}"/>
    <cellStyle name="표준 10 109 2 2" xfId="12691" xr:uid="{00000000-0005-0000-0000-0000A90E0000}"/>
    <cellStyle name="표준 10 109 2 3" xfId="18941" xr:uid="{00000000-0005-0000-0000-0000AA0E0000}"/>
    <cellStyle name="표준 10 109 2 4" xfId="14160" xr:uid="{00000000-0005-0000-0000-0000AB0E0000}"/>
    <cellStyle name="표준 10 109 2 5" xfId="11592" xr:uid="{00000000-0005-0000-0000-0000AC0E0000}"/>
    <cellStyle name="표준 10 109 2 6" xfId="19261" xr:uid="{00000000-0005-0000-0000-0000AD0E0000}"/>
    <cellStyle name="표준 10 109 3" xfId="5794" xr:uid="{00000000-0005-0000-0000-0000AE0E0000}"/>
    <cellStyle name="표준 10 109 3 2" xfId="18165" xr:uid="{00000000-0005-0000-0000-0000AF0E0000}"/>
    <cellStyle name="표준 10 109 3 3" xfId="17160" xr:uid="{00000000-0005-0000-0000-0000B00E0000}"/>
    <cellStyle name="표준 10 109 3 4" xfId="10538" xr:uid="{00000000-0005-0000-0000-0000B10E0000}"/>
    <cellStyle name="표준 10 109 3 5" xfId="18824" xr:uid="{00000000-0005-0000-0000-0000B20E0000}"/>
    <cellStyle name="표준 10 109 3 6" xfId="9853" xr:uid="{00000000-0005-0000-0000-0000B30E0000}"/>
    <cellStyle name="표준 10 109 4" xfId="7658" xr:uid="{00000000-0005-0000-0000-0000B40E0000}"/>
    <cellStyle name="표준 10 109 4 2" xfId="10420" xr:uid="{00000000-0005-0000-0000-0000B50E0000}"/>
    <cellStyle name="표준 10 109 4 3" xfId="17200" xr:uid="{00000000-0005-0000-0000-0000B60E0000}"/>
    <cellStyle name="표준 10 109 4 4" xfId="18323" xr:uid="{00000000-0005-0000-0000-0000B70E0000}"/>
    <cellStyle name="표준 10 109 4 5" xfId="15225" xr:uid="{00000000-0005-0000-0000-0000B80E0000}"/>
    <cellStyle name="표준 10 109 4 6" xfId="19000" xr:uid="{00000000-0005-0000-0000-0000B90E0000}"/>
    <cellStyle name="표준 10 109 5" xfId="9518" xr:uid="{00000000-0005-0000-0000-0000BA0E0000}"/>
    <cellStyle name="표준 10 109 5 2" xfId="17466" xr:uid="{00000000-0005-0000-0000-0000BB0E0000}"/>
    <cellStyle name="표준 10 109 5 3" xfId="16388" xr:uid="{00000000-0005-0000-0000-0000BC0E0000}"/>
    <cellStyle name="표준 10 109 5 4" xfId="13604" xr:uid="{00000000-0005-0000-0000-0000BD0E0000}"/>
    <cellStyle name="표준 10 109 5 5" xfId="17853" xr:uid="{00000000-0005-0000-0000-0000BE0E0000}"/>
    <cellStyle name="표준 10 109 5 6" xfId="13446" xr:uid="{00000000-0005-0000-0000-0000BF0E0000}"/>
    <cellStyle name="표준 10 109 6" xfId="14326" xr:uid="{00000000-0005-0000-0000-0000C00E0000}"/>
    <cellStyle name="표준 10 109 7" xfId="15919" xr:uid="{00000000-0005-0000-0000-0000C10E0000}"/>
    <cellStyle name="표준 10 109 8" xfId="11901" xr:uid="{00000000-0005-0000-0000-0000C20E0000}"/>
    <cellStyle name="표준 10 109 9" xfId="14718" xr:uid="{00000000-0005-0000-0000-0000C30E0000}"/>
    <cellStyle name="표준 10 11" xfId="158" xr:uid="{00000000-0005-0000-0000-0000C40E0000}"/>
    <cellStyle name="표준 10 110" xfId="2172" xr:uid="{00000000-0005-0000-0000-0000C50E0000}"/>
    <cellStyle name="표준 10 110 10" xfId="11744" xr:uid="{00000000-0005-0000-0000-0000C60E0000}"/>
    <cellStyle name="표준 10 110 2" xfId="3949" xr:uid="{00000000-0005-0000-0000-0000C70E0000}"/>
    <cellStyle name="표준 10 110 2 2" xfId="13859" xr:uid="{00000000-0005-0000-0000-0000C80E0000}"/>
    <cellStyle name="표준 10 110 2 3" xfId="12780" xr:uid="{00000000-0005-0000-0000-0000C90E0000}"/>
    <cellStyle name="표준 10 110 2 4" xfId="19131" xr:uid="{00000000-0005-0000-0000-0000CA0E0000}"/>
    <cellStyle name="표준 10 110 2 5" xfId="14250" xr:uid="{00000000-0005-0000-0000-0000CB0E0000}"/>
    <cellStyle name="표준 10 110 2 6" xfId="18976" xr:uid="{00000000-0005-0000-0000-0000CC0E0000}"/>
    <cellStyle name="표준 10 110 3" xfId="5808" xr:uid="{00000000-0005-0000-0000-0000CD0E0000}"/>
    <cellStyle name="표준 10 110 3 2" xfId="10688" xr:uid="{00000000-0005-0000-0000-0000CE0E0000}"/>
    <cellStyle name="표준 10 110 3 3" xfId="12309" xr:uid="{00000000-0005-0000-0000-0000CF0E0000}"/>
    <cellStyle name="표준 10 110 3 4" xfId="17348" xr:uid="{00000000-0005-0000-0000-0000D00E0000}"/>
    <cellStyle name="표준 10 110 3 5" xfId="11196" xr:uid="{00000000-0005-0000-0000-0000D10E0000}"/>
    <cellStyle name="표준 10 110 3 6" xfId="13556" xr:uid="{00000000-0005-0000-0000-0000D20E0000}"/>
    <cellStyle name="표준 10 110 4" xfId="7672" xr:uid="{00000000-0005-0000-0000-0000D30E0000}"/>
    <cellStyle name="표준 10 110 4 2" xfId="14373" xr:uid="{00000000-0005-0000-0000-0000D40E0000}"/>
    <cellStyle name="표준 10 110 4 3" xfId="10510" xr:uid="{00000000-0005-0000-0000-0000D50E0000}"/>
    <cellStyle name="표준 10 110 4 4" xfId="15568" xr:uid="{00000000-0005-0000-0000-0000D60E0000}"/>
    <cellStyle name="표준 10 110 4 5" xfId="10018" xr:uid="{00000000-0005-0000-0000-0000D70E0000}"/>
    <cellStyle name="표준 10 110 4 6" xfId="11854" xr:uid="{00000000-0005-0000-0000-0000D80E0000}"/>
    <cellStyle name="표준 10 110 5" xfId="9532" xr:uid="{00000000-0005-0000-0000-0000D90E0000}"/>
    <cellStyle name="표준 10 110 5 2" xfId="13905" xr:uid="{00000000-0005-0000-0000-0000DA0E0000}"/>
    <cellStyle name="표준 10 110 5 3" xfId="14648" xr:uid="{00000000-0005-0000-0000-0000DB0E0000}"/>
    <cellStyle name="표준 10 110 5 4" xfId="19252" xr:uid="{00000000-0005-0000-0000-0000DC0E0000}"/>
    <cellStyle name="표준 10 110 5 5" xfId="14783" xr:uid="{00000000-0005-0000-0000-0000DD0E0000}"/>
    <cellStyle name="표준 10 110 5 6" xfId="19084" xr:uid="{00000000-0005-0000-0000-0000DE0E0000}"/>
    <cellStyle name="표준 10 110 6" xfId="10848" xr:uid="{00000000-0005-0000-0000-0000DF0E0000}"/>
    <cellStyle name="표준 10 110 7" xfId="14180" xr:uid="{00000000-0005-0000-0000-0000E00E0000}"/>
    <cellStyle name="표준 10 110 8" xfId="9964" xr:uid="{00000000-0005-0000-0000-0000E10E0000}"/>
    <cellStyle name="표준 10 110 9" xfId="13005" xr:uid="{00000000-0005-0000-0000-0000E20E0000}"/>
    <cellStyle name="표준 10 111" xfId="2186" xr:uid="{00000000-0005-0000-0000-0000E30E0000}"/>
    <cellStyle name="표준 10 111 10" xfId="17302" xr:uid="{00000000-0005-0000-0000-0000E40E0000}"/>
    <cellStyle name="표준 10 111 2" xfId="3963" xr:uid="{00000000-0005-0000-0000-0000E50E0000}"/>
    <cellStyle name="표준 10 111 2 2" xfId="18061" xr:uid="{00000000-0005-0000-0000-0000E60E0000}"/>
    <cellStyle name="표준 10 111 2 3" xfId="11128" xr:uid="{00000000-0005-0000-0000-0000E70E0000}"/>
    <cellStyle name="표준 10 111 2 4" xfId="17471" xr:uid="{00000000-0005-0000-0000-0000E80E0000}"/>
    <cellStyle name="표준 10 111 2 5" xfId="11307" xr:uid="{00000000-0005-0000-0000-0000E90E0000}"/>
    <cellStyle name="표준 10 111 2 6" xfId="11963" xr:uid="{00000000-0005-0000-0000-0000EA0E0000}"/>
    <cellStyle name="표준 10 111 3" xfId="5822" xr:uid="{00000000-0005-0000-0000-0000EB0E0000}"/>
    <cellStyle name="표준 10 111 3 2" xfId="18443" xr:uid="{00000000-0005-0000-0000-0000EC0E0000}"/>
    <cellStyle name="표준 10 111 3 3" xfId="11535" xr:uid="{00000000-0005-0000-0000-0000ED0E0000}"/>
    <cellStyle name="표준 10 111 3 4" xfId="15719" xr:uid="{00000000-0005-0000-0000-0000EE0E0000}"/>
    <cellStyle name="표준 10 111 3 5" xfId="13217" xr:uid="{00000000-0005-0000-0000-0000EF0E0000}"/>
    <cellStyle name="표준 10 111 3 6" xfId="12214" xr:uid="{00000000-0005-0000-0000-0000F00E0000}"/>
    <cellStyle name="표준 10 111 4" xfId="7686" xr:uid="{00000000-0005-0000-0000-0000F10E0000}"/>
    <cellStyle name="표준 10 111 4 2" xfId="11364" xr:uid="{00000000-0005-0000-0000-0000F20E0000}"/>
    <cellStyle name="표준 10 111 4 3" xfId="11809" xr:uid="{00000000-0005-0000-0000-0000F30E0000}"/>
    <cellStyle name="표준 10 111 4 4" xfId="16946" xr:uid="{00000000-0005-0000-0000-0000F40E0000}"/>
    <cellStyle name="표준 10 111 4 5" xfId="10269" xr:uid="{00000000-0005-0000-0000-0000F50E0000}"/>
    <cellStyle name="표준 10 111 4 6" xfId="18707" xr:uid="{00000000-0005-0000-0000-0000F60E0000}"/>
    <cellStyle name="표준 10 111 5" xfId="9546" xr:uid="{00000000-0005-0000-0000-0000F70E0000}"/>
    <cellStyle name="표준 10 111 5 2" xfId="15873" xr:uid="{00000000-0005-0000-0000-0000F80E0000}"/>
    <cellStyle name="표준 10 111 5 3" xfId="14953" xr:uid="{00000000-0005-0000-0000-0000F90E0000}"/>
    <cellStyle name="표준 10 111 5 4" xfId="13346" xr:uid="{00000000-0005-0000-0000-0000FA0E0000}"/>
    <cellStyle name="표준 10 111 5 5" xfId="14409" xr:uid="{00000000-0005-0000-0000-0000FB0E0000}"/>
    <cellStyle name="표준 10 111 5 6" xfId="15106" xr:uid="{00000000-0005-0000-0000-0000FC0E0000}"/>
    <cellStyle name="표준 10 111 6" xfId="10995" xr:uid="{00000000-0005-0000-0000-0000FD0E0000}"/>
    <cellStyle name="표준 10 111 7" xfId="15775" xr:uid="{00000000-0005-0000-0000-0000FE0E0000}"/>
    <cellStyle name="표준 10 111 8" xfId="16526" xr:uid="{00000000-0005-0000-0000-0000FF0E0000}"/>
    <cellStyle name="표준 10 111 9" xfId="12512" xr:uid="{00000000-0005-0000-0000-0000000F0000}"/>
    <cellStyle name="표준 10 112" xfId="2200" xr:uid="{00000000-0005-0000-0000-0000010F0000}"/>
    <cellStyle name="표준 10 112 10" xfId="14894" xr:uid="{00000000-0005-0000-0000-0000020F0000}"/>
    <cellStyle name="표준 10 112 2" xfId="3977" xr:uid="{00000000-0005-0000-0000-0000030F0000}"/>
    <cellStyle name="표준 10 112 2 2" xfId="17370" xr:uid="{00000000-0005-0000-0000-0000040F0000}"/>
    <cellStyle name="표준 10 112 2 3" xfId="11433" xr:uid="{00000000-0005-0000-0000-0000050F0000}"/>
    <cellStyle name="표준 10 112 2 4" xfId="13373" xr:uid="{00000000-0005-0000-0000-0000060F0000}"/>
    <cellStyle name="표준 10 112 2 5" xfId="18062" xr:uid="{00000000-0005-0000-0000-0000070F0000}"/>
    <cellStyle name="표준 10 112 2 6" xfId="18776" xr:uid="{00000000-0005-0000-0000-0000080F0000}"/>
    <cellStyle name="표준 10 112 3" xfId="5836" xr:uid="{00000000-0005-0000-0000-0000090F0000}"/>
    <cellStyle name="표준 10 112 3 2" xfId="16394" xr:uid="{00000000-0005-0000-0000-00000A0F0000}"/>
    <cellStyle name="표준 10 112 3 3" xfId="10329" xr:uid="{00000000-0005-0000-0000-00000B0F0000}"/>
    <cellStyle name="표준 10 112 3 4" xfId="12412" xr:uid="{00000000-0005-0000-0000-00000C0F0000}"/>
    <cellStyle name="표준 10 112 3 5" xfId="16169" xr:uid="{00000000-0005-0000-0000-00000D0F0000}"/>
    <cellStyle name="표준 10 112 3 6" xfId="18563" xr:uid="{00000000-0005-0000-0000-00000E0F0000}"/>
    <cellStyle name="표준 10 112 4" xfId="7700" xr:uid="{00000000-0005-0000-0000-00000F0F0000}"/>
    <cellStyle name="표준 10 112 4 2" xfId="17411" xr:uid="{00000000-0005-0000-0000-0000100F0000}"/>
    <cellStyle name="표준 10 112 4 3" xfId="15018" xr:uid="{00000000-0005-0000-0000-0000110F0000}"/>
    <cellStyle name="표준 10 112 4 4" xfId="18863" xr:uid="{00000000-0005-0000-0000-0000120F0000}"/>
    <cellStyle name="표준 10 112 4 5" xfId="15776" xr:uid="{00000000-0005-0000-0000-0000130F0000}"/>
    <cellStyle name="표준 10 112 4 6" xfId="13355" xr:uid="{00000000-0005-0000-0000-0000140F0000}"/>
    <cellStyle name="표준 10 112 5" xfId="9560" xr:uid="{00000000-0005-0000-0000-0000150F0000}"/>
    <cellStyle name="표준 10 112 5 2" xfId="14099" xr:uid="{00000000-0005-0000-0000-0000160F0000}"/>
    <cellStyle name="표준 10 112 5 3" xfId="14470" xr:uid="{00000000-0005-0000-0000-0000170F0000}"/>
    <cellStyle name="표준 10 112 5 4" xfId="17887" xr:uid="{00000000-0005-0000-0000-0000180F0000}"/>
    <cellStyle name="표준 10 112 5 5" xfId="13875" xr:uid="{00000000-0005-0000-0000-0000190F0000}"/>
    <cellStyle name="표준 10 112 5 6" xfId="14961" xr:uid="{00000000-0005-0000-0000-00001A0F0000}"/>
    <cellStyle name="표준 10 112 6" xfId="17452" xr:uid="{00000000-0005-0000-0000-00001B0F0000}"/>
    <cellStyle name="표준 10 112 7" xfId="11497" xr:uid="{00000000-0005-0000-0000-00001C0F0000}"/>
    <cellStyle name="표준 10 112 8" xfId="15263" xr:uid="{00000000-0005-0000-0000-00001D0F0000}"/>
    <cellStyle name="표준 10 112 9" xfId="10897" xr:uid="{00000000-0005-0000-0000-00001E0F0000}"/>
    <cellStyle name="표준 10 113" xfId="2214" xr:uid="{00000000-0005-0000-0000-00001F0F0000}"/>
    <cellStyle name="표준 10 113 10" xfId="18844" xr:uid="{00000000-0005-0000-0000-0000200F0000}"/>
    <cellStyle name="표준 10 113 2" xfId="3991" xr:uid="{00000000-0005-0000-0000-0000210F0000}"/>
    <cellStyle name="표준 10 113 2 2" xfId="10477" xr:uid="{00000000-0005-0000-0000-0000220F0000}"/>
    <cellStyle name="표준 10 113 2 3" xfId="16308" xr:uid="{00000000-0005-0000-0000-0000230F0000}"/>
    <cellStyle name="표준 10 113 2 4" xfId="12932" xr:uid="{00000000-0005-0000-0000-0000240F0000}"/>
    <cellStyle name="표준 10 113 2 5" xfId="10249" xr:uid="{00000000-0005-0000-0000-0000250F0000}"/>
    <cellStyle name="표준 10 113 2 6" xfId="11441" xr:uid="{00000000-0005-0000-0000-0000260F0000}"/>
    <cellStyle name="표준 10 113 3" xfId="5850" xr:uid="{00000000-0005-0000-0000-0000270F0000}"/>
    <cellStyle name="표준 10 113 3 2" xfId="10708" xr:uid="{00000000-0005-0000-0000-0000280F0000}"/>
    <cellStyle name="표준 10 113 3 3" xfId="10140" xr:uid="{00000000-0005-0000-0000-0000290F0000}"/>
    <cellStyle name="표준 10 113 3 4" xfId="11741" xr:uid="{00000000-0005-0000-0000-00002A0F0000}"/>
    <cellStyle name="표준 10 113 3 5" xfId="16297" xr:uid="{00000000-0005-0000-0000-00002B0F0000}"/>
    <cellStyle name="표준 10 113 3 6" xfId="15245" xr:uid="{00000000-0005-0000-0000-00002C0F0000}"/>
    <cellStyle name="표준 10 113 4" xfId="7714" xr:uid="{00000000-0005-0000-0000-00002D0F0000}"/>
    <cellStyle name="표준 10 113 4 2" xfId="14616" xr:uid="{00000000-0005-0000-0000-00002E0F0000}"/>
    <cellStyle name="표준 10 113 4 3" xfId="14016" xr:uid="{00000000-0005-0000-0000-00002F0F0000}"/>
    <cellStyle name="표준 10 113 4 4" xfId="9908" xr:uid="{00000000-0005-0000-0000-0000300F0000}"/>
    <cellStyle name="표준 10 113 4 5" xfId="14389" xr:uid="{00000000-0005-0000-0000-0000310F0000}"/>
    <cellStyle name="표준 10 113 4 6" xfId="15026" xr:uid="{00000000-0005-0000-0000-0000320F0000}"/>
    <cellStyle name="표준 10 113 5" xfId="9574" xr:uid="{00000000-0005-0000-0000-0000330F0000}"/>
    <cellStyle name="표준 10 113 5 2" xfId="10095" xr:uid="{00000000-0005-0000-0000-0000340F0000}"/>
    <cellStyle name="표준 10 113 5 3" xfId="10151" xr:uid="{00000000-0005-0000-0000-0000350F0000}"/>
    <cellStyle name="표준 10 113 5 4" xfId="13473" xr:uid="{00000000-0005-0000-0000-0000360F0000}"/>
    <cellStyle name="표준 10 113 5 5" xfId="14004" xr:uid="{00000000-0005-0000-0000-0000370F0000}"/>
    <cellStyle name="표준 10 113 5 6" xfId="9976" xr:uid="{00000000-0005-0000-0000-0000380F0000}"/>
    <cellStyle name="표준 10 113 6" xfId="12328" xr:uid="{00000000-0005-0000-0000-0000390F0000}"/>
    <cellStyle name="표준 10 113 7" xfId="10392" xr:uid="{00000000-0005-0000-0000-00003A0F0000}"/>
    <cellStyle name="표준 10 113 8" xfId="12958" xr:uid="{00000000-0005-0000-0000-00003B0F0000}"/>
    <cellStyle name="표준 10 113 9" xfId="18042" xr:uid="{00000000-0005-0000-0000-00003C0F0000}"/>
    <cellStyle name="표준 10 114" xfId="2228" xr:uid="{00000000-0005-0000-0000-00003D0F0000}"/>
    <cellStyle name="표준 10 114 10" xfId="11505" xr:uid="{00000000-0005-0000-0000-00003E0F0000}"/>
    <cellStyle name="표준 10 114 2" xfId="4005" xr:uid="{00000000-0005-0000-0000-00003F0F0000}"/>
    <cellStyle name="표준 10 114 2 2" xfId="10104" xr:uid="{00000000-0005-0000-0000-0000400F0000}"/>
    <cellStyle name="표준 10 114 2 3" xfId="12001" xr:uid="{00000000-0005-0000-0000-0000410F0000}"/>
    <cellStyle name="표준 10 114 2 4" xfId="18961" xr:uid="{00000000-0005-0000-0000-0000420F0000}"/>
    <cellStyle name="표준 10 114 2 5" xfId="10380" xr:uid="{00000000-0005-0000-0000-0000430F0000}"/>
    <cellStyle name="표준 10 114 2 6" xfId="11749" xr:uid="{00000000-0005-0000-0000-0000440F0000}"/>
    <cellStyle name="표준 10 114 3" xfId="5864" xr:uid="{00000000-0005-0000-0000-0000450F0000}"/>
    <cellStyle name="표준 10 114 3 2" xfId="17802" xr:uid="{00000000-0005-0000-0000-0000460F0000}"/>
    <cellStyle name="표준 10 114 3 3" xfId="14533" xr:uid="{00000000-0005-0000-0000-0000470F0000}"/>
    <cellStyle name="표준 10 114 3 4" xfId="18446" xr:uid="{00000000-0005-0000-0000-0000480F0000}"/>
    <cellStyle name="표준 10 114 3 5" xfId="15756" xr:uid="{00000000-0005-0000-0000-0000490F0000}"/>
    <cellStyle name="표준 10 114 3 6" xfId="16916" xr:uid="{00000000-0005-0000-0000-00004A0F0000}"/>
    <cellStyle name="표준 10 114 4" xfId="7728" xr:uid="{00000000-0005-0000-0000-00004B0F0000}"/>
    <cellStyle name="표준 10 114 4 2" xfId="17465" xr:uid="{00000000-0005-0000-0000-00004C0F0000}"/>
    <cellStyle name="표준 10 114 4 3" xfId="17508" xr:uid="{00000000-0005-0000-0000-00004D0F0000}"/>
    <cellStyle name="표준 10 114 4 4" xfId="15360" xr:uid="{00000000-0005-0000-0000-00004E0F0000}"/>
    <cellStyle name="표준 10 114 4 5" xfId="12703" xr:uid="{00000000-0005-0000-0000-00004F0F0000}"/>
    <cellStyle name="표준 10 114 4 6" xfId="17159" xr:uid="{00000000-0005-0000-0000-0000500F0000}"/>
    <cellStyle name="표준 10 114 5" xfId="9588" xr:uid="{00000000-0005-0000-0000-0000510F0000}"/>
    <cellStyle name="표준 10 114 5 2" xfId="11109" xr:uid="{00000000-0005-0000-0000-0000520F0000}"/>
    <cellStyle name="표준 10 114 5 3" xfId="12243" xr:uid="{00000000-0005-0000-0000-0000530F0000}"/>
    <cellStyle name="표준 10 114 5 4" xfId="14848" xr:uid="{00000000-0005-0000-0000-0000540F0000}"/>
    <cellStyle name="표준 10 114 5 5" xfId="10876" xr:uid="{00000000-0005-0000-0000-0000550F0000}"/>
    <cellStyle name="표준 10 114 5 6" xfId="13316" xr:uid="{00000000-0005-0000-0000-0000560F0000}"/>
    <cellStyle name="표준 10 114 6" xfId="12506" xr:uid="{00000000-0005-0000-0000-0000570F0000}"/>
    <cellStyle name="표준 10 114 7" xfId="12516" xr:uid="{00000000-0005-0000-0000-0000580F0000}"/>
    <cellStyle name="표준 10 114 8" xfId="11839" xr:uid="{00000000-0005-0000-0000-0000590F0000}"/>
    <cellStyle name="표준 10 114 9" xfId="18177" xr:uid="{00000000-0005-0000-0000-00005A0F0000}"/>
    <cellStyle name="표준 10 115" xfId="2242" xr:uid="{00000000-0005-0000-0000-00005B0F0000}"/>
    <cellStyle name="표준 10 115 10" xfId="13561" xr:uid="{00000000-0005-0000-0000-00005C0F0000}"/>
    <cellStyle name="표준 10 115 2" xfId="4019" xr:uid="{00000000-0005-0000-0000-00005D0F0000}"/>
    <cellStyle name="표준 10 115 2 2" xfId="16506" xr:uid="{00000000-0005-0000-0000-00005E0F0000}"/>
    <cellStyle name="표준 10 115 2 3" xfId="17719" xr:uid="{00000000-0005-0000-0000-00005F0F0000}"/>
    <cellStyle name="표준 10 115 2 4" xfId="18516" xr:uid="{00000000-0005-0000-0000-0000600F0000}"/>
    <cellStyle name="표준 10 115 2 5" xfId="16275" xr:uid="{00000000-0005-0000-0000-0000610F0000}"/>
    <cellStyle name="표준 10 115 2 6" xfId="16985" xr:uid="{00000000-0005-0000-0000-0000620F0000}"/>
    <cellStyle name="표준 10 115 3" xfId="5878" xr:uid="{00000000-0005-0000-0000-0000630F0000}"/>
    <cellStyle name="표준 10 115 3 2" xfId="17979" xr:uid="{00000000-0005-0000-0000-0000640F0000}"/>
    <cellStyle name="표준 10 115 3 3" xfId="18011" xr:uid="{00000000-0005-0000-0000-0000650F0000}"/>
    <cellStyle name="표준 10 115 3 4" xfId="13552" xr:uid="{00000000-0005-0000-0000-0000660F0000}"/>
    <cellStyle name="표준 10 115 3 5" xfId="15428" xr:uid="{00000000-0005-0000-0000-0000670F0000}"/>
    <cellStyle name="표준 10 115 3 6" xfId="15892" xr:uid="{00000000-0005-0000-0000-0000680F0000}"/>
    <cellStyle name="표준 10 115 4" xfId="7742" xr:uid="{00000000-0005-0000-0000-0000690F0000}"/>
    <cellStyle name="표준 10 115 4 2" xfId="19049" xr:uid="{00000000-0005-0000-0000-00006A0F0000}"/>
    <cellStyle name="표준 10 115 4 3" xfId="14212" xr:uid="{00000000-0005-0000-0000-00006B0F0000}"/>
    <cellStyle name="표준 10 115 4 4" xfId="12765" xr:uid="{00000000-0005-0000-0000-00006C0F0000}"/>
    <cellStyle name="표준 10 115 4 5" xfId="14916" xr:uid="{00000000-0005-0000-0000-00006D0F0000}"/>
    <cellStyle name="표준 10 115 4 6" xfId="13982" xr:uid="{00000000-0005-0000-0000-00006E0F0000}"/>
    <cellStyle name="표준 10 115 5" xfId="9602" xr:uid="{00000000-0005-0000-0000-00006F0F0000}"/>
    <cellStyle name="표준 10 115 5 2" xfId="13384" xr:uid="{00000000-0005-0000-0000-0000700F0000}"/>
    <cellStyle name="표준 10 115 5 3" xfId="10112" xr:uid="{00000000-0005-0000-0000-0000710F0000}"/>
    <cellStyle name="표준 10 115 5 4" xfId="15727" xr:uid="{00000000-0005-0000-0000-0000720F0000}"/>
    <cellStyle name="표준 10 115 5 5" xfId="11908" xr:uid="{00000000-0005-0000-0000-0000730F0000}"/>
    <cellStyle name="표준 10 115 5 6" xfId="11012" xr:uid="{00000000-0005-0000-0000-0000740F0000}"/>
    <cellStyle name="표준 10 115 6" xfId="13630" xr:uid="{00000000-0005-0000-0000-0000750F0000}"/>
    <cellStyle name="표준 10 115 7" xfId="10590" xr:uid="{00000000-0005-0000-0000-0000760F0000}"/>
    <cellStyle name="표준 10 115 8" xfId="18238" xr:uid="{00000000-0005-0000-0000-0000770F0000}"/>
    <cellStyle name="표준 10 115 9" xfId="11394" xr:uid="{00000000-0005-0000-0000-0000780F0000}"/>
    <cellStyle name="표준 10 116" xfId="2256" xr:uid="{00000000-0005-0000-0000-0000790F0000}"/>
    <cellStyle name="표준 10 116 10" xfId="10358" xr:uid="{00000000-0005-0000-0000-00007A0F0000}"/>
    <cellStyle name="표준 10 116 2" xfId="4033" xr:uid="{00000000-0005-0000-0000-00007B0F0000}"/>
    <cellStyle name="표준 10 116 2 2" xfId="18873" xr:uid="{00000000-0005-0000-0000-00007C0F0000}"/>
    <cellStyle name="표준 10 116 2 3" xfId="12542" xr:uid="{00000000-0005-0000-0000-00007D0F0000}"/>
    <cellStyle name="표준 10 116 2 4" xfId="14393" xr:uid="{00000000-0005-0000-0000-00007E0F0000}"/>
    <cellStyle name="표준 10 116 2 5" xfId="17314" xr:uid="{00000000-0005-0000-0000-00007F0F0000}"/>
    <cellStyle name="표준 10 116 2 6" xfId="16413" xr:uid="{00000000-0005-0000-0000-0000800F0000}"/>
    <cellStyle name="표준 10 116 3" xfId="5892" xr:uid="{00000000-0005-0000-0000-0000810F0000}"/>
    <cellStyle name="표준 10 116 3 2" xfId="19116" xr:uid="{00000000-0005-0000-0000-0000820F0000}"/>
    <cellStyle name="표준 10 116 3 3" xfId="14732" xr:uid="{00000000-0005-0000-0000-0000830F0000}"/>
    <cellStyle name="표준 10 116 3 4" xfId="14130" xr:uid="{00000000-0005-0000-0000-0000840F0000}"/>
    <cellStyle name="표준 10 116 3 5" xfId="16804" xr:uid="{00000000-0005-0000-0000-0000850F0000}"/>
    <cellStyle name="표준 10 116 3 6" xfId="14500" xr:uid="{00000000-0005-0000-0000-0000860F0000}"/>
    <cellStyle name="표준 10 116 4" xfId="7756" xr:uid="{00000000-0005-0000-0000-0000870F0000}"/>
    <cellStyle name="표준 10 116 4 2" xfId="15274" xr:uid="{00000000-0005-0000-0000-0000880F0000}"/>
    <cellStyle name="표준 10 116 4 3" xfId="18013" xr:uid="{00000000-0005-0000-0000-0000890F0000}"/>
    <cellStyle name="표준 10 116 4 4" xfId="12105" xr:uid="{00000000-0005-0000-0000-00008A0F0000}"/>
    <cellStyle name="표준 10 116 4 5" xfId="13718" xr:uid="{00000000-0005-0000-0000-00008B0F0000}"/>
    <cellStyle name="표준 10 116 4 6" xfId="14118" xr:uid="{00000000-0005-0000-0000-00008C0F0000}"/>
    <cellStyle name="표준 10 116 5" xfId="9616" xr:uid="{00000000-0005-0000-0000-00008D0F0000}"/>
    <cellStyle name="표준 10 116 5 2" xfId="15513" xr:uid="{00000000-0005-0000-0000-00008E0F0000}"/>
    <cellStyle name="표준 10 116 5 3" xfId="12441" xr:uid="{00000000-0005-0000-0000-00008F0F0000}"/>
    <cellStyle name="표준 10 116 5 4" xfId="10508" xr:uid="{00000000-0005-0000-0000-0000900F0000}"/>
    <cellStyle name="표준 10 116 5 5" xfId="11461" xr:uid="{00000000-0005-0000-0000-0000910F0000}"/>
    <cellStyle name="표준 10 116 5 6" xfId="12211" xr:uid="{00000000-0005-0000-0000-0000920F0000}"/>
    <cellStyle name="표준 10 116 6" xfId="15302" xr:uid="{00000000-0005-0000-0000-0000930F0000}"/>
    <cellStyle name="표준 10 116 7" xfId="15729" xr:uid="{00000000-0005-0000-0000-0000940F0000}"/>
    <cellStyle name="표준 10 116 8" xfId="17577" xr:uid="{00000000-0005-0000-0000-0000950F0000}"/>
    <cellStyle name="표준 10 116 9" xfId="19204" xr:uid="{00000000-0005-0000-0000-0000960F0000}"/>
    <cellStyle name="표준 10 117" xfId="2270" xr:uid="{00000000-0005-0000-0000-0000970F0000}"/>
    <cellStyle name="표준 10 117 10" xfId="10496" xr:uid="{00000000-0005-0000-0000-0000980F0000}"/>
    <cellStyle name="표준 10 117 2" xfId="4047" xr:uid="{00000000-0005-0000-0000-0000990F0000}"/>
    <cellStyle name="표준 10 117 2 2" xfId="9980" xr:uid="{00000000-0005-0000-0000-00009A0F0000}"/>
    <cellStyle name="표준 10 117 2 3" xfId="17917" xr:uid="{00000000-0005-0000-0000-00009B0F0000}"/>
    <cellStyle name="표준 10 117 2 4" xfId="14646" xr:uid="{00000000-0005-0000-0000-00009C0F0000}"/>
    <cellStyle name="표준 10 117 2 5" xfId="16869" xr:uid="{00000000-0005-0000-0000-00009D0F0000}"/>
    <cellStyle name="표준 10 117 2 6" xfId="15870" xr:uid="{00000000-0005-0000-0000-00009E0F0000}"/>
    <cellStyle name="표준 10 117 3" xfId="5906" xr:uid="{00000000-0005-0000-0000-00009F0F0000}"/>
    <cellStyle name="표준 10 117 3 2" xfId="11780" xr:uid="{00000000-0005-0000-0000-0000A00F0000}"/>
    <cellStyle name="표준 10 117 3 3" xfId="10847" xr:uid="{00000000-0005-0000-0000-0000A10F0000}"/>
    <cellStyle name="표준 10 117 3 4" xfId="12622" xr:uid="{00000000-0005-0000-0000-0000A20F0000}"/>
    <cellStyle name="표준 10 117 3 5" xfId="15616" xr:uid="{00000000-0005-0000-0000-0000A30F0000}"/>
    <cellStyle name="표준 10 117 3 6" xfId="14634" xr:uid="{00000000-0005-0000-0000-0000A40F0000}"/>
    <cellStyle name="표준 10 117 4" xfId="7770" xr:uid="{00000000-0005-0000-0000-0000A50F0000}"/>
    <cellStyle name="표준 10 117 4 2" xfId="19224" xr:uid="{00000000-0005-0000-0000-0000A60F0000}"/>
    <cellStyle name="표준 10 117 4 3" xfId="11210" xr:uid="{00000000-0005-0000-0000-0000A70F0000}"/>
    <cellStyle name="표준 10 117 4 4" xfId="12359" xr:uid="{00000000-0005-0000-0000-0000A80F0000}"/>
    <cellStyle name="표준 10 117 4 5" xfId="13270" xr:uid="{00000000-0005-0000-0000-0000A90F0000}"/>
    <cellStyle name="표준 10 117 4 6" xfId="10992" xr:uid="{00000000-0005-0000-0000-0000AA0F0000}"/>
    <cellStyle name="표준 10 117 5" xfId="9630" xr:uid="{00000000-0005-0000-0000-0000AB0F0000}"/>
    <cellStyle name="표준 10 117 5 2" xfId="17189" xr:uid="{00000000-0005-0000-0000-0000AC0F0000}"/>
    <cellStyle name="표준 10 117 5 3" xfId="16245" xr:uid="{00000000-0005-0000-0000-0000AD0F0000}"/>
    <cellStyle name="표준 10 117 5 4" xfId="18094" xr:uid="{00000000-0005-0000-0000-0000AE0F0000}"/>
    <cellStyle name="표준 10 117 5 5" xfId="9876" xr:uid="{00000000-0005-0000-0000-0000AF0F0000}"/>
    <cellStyle name="표준 10 117 5 6" xfId="18291" xr:uid="{00000000-0005-0000-0000-0000B00F0000}"/>
    <cellStyle name="표준 10 117 6" xfId="13804" xr:uid="{00000000-0005-0000-0000-0000B10F0000}"/>
    <cellStyle name="표준 10 117 7" xfId="16622" xr:uid="{00000000-0005-0000-0000-0000B20F0000}"/>
    <cellStyle name="표준 10 117 8" xfId="17833" xr:uid="{00000000-0005-0000-0000-0000B30F0000}"/>
    <cellStyle name="표준 10 117 9" xfId="18759" xr:uid="{00000000-0005-0000-0000-0000B40F0000}"/>
    <cellStyle name="표준 10 118" xfId="2284" xr:uid="{00000000-0005-0000-0000-0000B50F0000}"/>
    <cellStyle name="표준 10 118 10" xfId="16391" xr:uid="{00000000-0005-0000-0000-0000B60F0000}"/>
    <cellStyle name="표준 10 118 2" xfId="4061" xr:uid="{00000000-0005-0000-0000-0000B70F0000}"/>
    <cellStyle name="표준 10 118 2 2" xfId="13593" xr:uid="{00000000-0005-0000-0000-0000B80F0000}"/>
    <cellStyle name="표준 10 118 2 3" xfId="13951" xr:uid="{00000000-0005-0000-0000-0000B90F0000}"/>
    <cellStyle name="표준 10 118 2 4" xfId="15809" xr:uid="{00000000-0005-0000-0000-0000BA0F0000}"/>
    <cellStyle name="표준 10 118 2 5" xfId="15647" xr:uid="{00000000-0005-0000-0000-0000BB0F0000}"/>
    <cellStyle name="표준 10 118 2 6" xfId="16008" xr:uid="{00000000-0005-0000-0000-0000BC0F0000}"/>
    <cellStyle name="표준 10 118 3" xfId="5920" xr:uid="{00000000-0005-0000-0000-0000BD0F0000}"/>
    <cellStyle name="표준 10 118 3 2" xfId="9990" xr:uid="{00000000-0005-0000-0000-0000BE0F0000}"/>
    <cellStyle name="표준 10 118 3 3" xfId="13020" xr:uid="{00000000-0005-0000-0000-0000BF0F0000}"/>
    <cellStyle name="표준 10 118 3 4" xfId="12882" xr:uid="{00000000-0005-0000-0000-0000C00F0000}"/>
    <cellStyle name="표준 10 118 3 5" xfId="13339" xr:uid="{00000000-0005-0000-0000-0000C10F0000}"/>
    <cellStyle name="표준 10 118 3 6" xfId="14096" xr:uid="{00000000-0005-0000-0000-0000C20F0000}"/>
    <cellStyle name="표준 10 118 4" xfId="7784" xr:uid="{00000000-0005-0000-0000-0000C30F0000}"/>
    <cellStyle name="표준 10 118 4 2" xfId="17258" xr:uid="{00000000-0005-0000-0000-0000C40F0000}"/>
    <cellStyle name="표준 10 118 4 3" xfId="10328" xr:uid="{00000000-0005-0000-0000-0000C50F0000}"/>
    <cellStyle name="표준 10 118 4 4" xfId="10931" xr:uid="{00000000-0005-0000-0000-0000C60F0000}"/>
    <cellStyle name="표준 10 118 4 5" xfId="10766" xr:uid="{00000000-0005-0000-0000-0000C70F0000}"/>
    <cellStyle name="표준 10 118 4 6" xfId="11127" xr:uid="{00000000-0005-0000-0000-0000C80F0000}"/>
    <cellStyle name="표준 10 118 5" xfId="9644" xr:uid="{00000000-0005-0000-0000-0000C90F0000}"/>
    <cellStyle name="표준 10 118 5 2" xfId="12500" xr:uid="{00000000-0005-0000-0000-0000CA0F0000}"/>
    <cellStyle name="표준 10 118 5 3" xfId="18508" xr:uid="{00000000-0005-0000-0000-0000CB0F0000}"/>
    <cellStyle name="표준 10 118 5 4" xfId="18355" xr:uid="{00000000-0005-0000-0000-0000CC0F0000}"/>
    <cellStyle name="표준 10 118 5 5" xfId="18827" xr:uid="{00000000-0005-0000-0000-0000CD0F0000}"/>
    <cellStyle name="표준 10 118 5 6" xfId="10474" xr:uid="{00000000-0005-0000-0000-0000CE0F0000}"/>
    <cellStyle name="표준 10 118 6" xfId="13662" xr:uid="{00000000-0005-0000-0000-0000CF0F0000}"/>
    <cellStyle name="표준 10 118 7" xfId="10115" xr:uid="{00000000-0005-0000-0000-0000D00F0000}"/>
    <cellStyle name="표준 10 118 8" xfId="16330" xr:uid="{00000000-0005-0000-0000-0000D10F0000}"/>
    <cellStyle name="표준 10 118 9" xfId="16163" xr:uid="{00000000-0005-0000-0000-0000D20F0000}"/>
    <cellStyle name="표준 10 119" xfId="2298" xr:uid="{00000000-0005-0000-0000-0000D30F0000}"/>
    <cellStyle name="표준 10 119 10" xfId="16525" xr:uid="{00000000-0005-0000-0000-0000D40F0000}"/>
    <cellStyle name="표준 10 119 2" xfId="4075" xr:uid="{00000000-0005-0000-0000-0000D50F0000}"/>
    <cellStyle name="표준 10 119 2 2" xfId="17972" xr:uid="{00000000-0005-0000-0000-0000D60F0000}"/>
    <cellStyle name="표준 10 119 2 3" xfId="13090" xr:uid="{00000000-0005-0000-0000-0000D70F0000}"/>
    <cellStyle name="표준 10 119 2 4" xfId="16069" xr:uid="{00000000-0005-0000-0000-0000D80F0000}"/>
    <cellStyle name="표준 10 119 2 5" xfId="15228" xr:uid="{00000000-0005-0000-0000-0000D90F0000}"/>
    <cellStyle name="표준 10 119 2 6" xfId="14613" xr:uid="{00000000-0005-0000-0000-0000DA0F0000}"/>
    <cellStyle name="표준 10 119 3" xfId="5934" xr:uid="{00000000-0005-0000-0000-0000DB0F0000}"/>
    <cellStyle name="표준 10 119 3 2" xfId="19148" xr:uid="{00000000-0005-0000-0000-0000DC0F0000}"/>
    <cellStyle name="표준 10 119 3 3" xfId="13989" xr:uid="{00000000-0005-0000-0000-0000DD0F0000}"/>
    <cellStyle name="표준 10 119 3 4" xfId="10166" xr:uid="{00000000-0005-0000-0000-0000DE0F0000}"/>
    <cellStyle name="표준 10 119 3 5" xfId="15371" xr:uid="{00000000-0005-0000-0000-0000DF0F0000}"/>
    <cellStyle name="표준 10 119 3 6" xfId="13868" xr:uid="{00000000-0005-0000-0000-0000E00F0000}"/>
    <cellStyle name="표준 10 119 4" xfId="7798" xr:uid="{00000000-0005-0000-0000-0000E10F0000}"/>
    <cellStyle name="표준 10 119 4 2" xfId="14231" xr:uid="{00000000-0005-0000-0000-0000E20F0000}"/>
    <cellStyle name="표준 10 119 4 3" xfId="15687" xr:uid="{00000000-0005-0000-0000-0000E30F0000}"/>
    <cellStyle name="표준 10 119 4 4" xfId="18575" xr:uid="{00000000-0005-0000-0000-0000E40F0000}"/>
    <cellStyle name="표준 10 119 4 5" xfId="10618" xr:uid="{00000000-0005-0000-0000-0000E50F0000}"/>
    <cellStyle name="표준 10 119 4 6" xfId="11705" xr:uid="{00000000-0005-0000-0000-0000E60F0000}"/>
    <cellStyle name="표준 10 119 5" xfId="9658" xr:uid="{00000000-0005-0000-0000-0000E70F0000}"/>
    <cellStyle name="표준 10 119 5 2" xfId="12325" xr:uid="{00000000-0005-0000-0000-0000E80F0000}"/>
    <cellStyle name="표준 10 119 5 3" xfId="15544" xr:uid="{00000000-0005-0000-0000-0000E90F0000}"/>
    <cellStyle name="표준 10 119 5 4" xfId="10365" xr:uid="{00000000-0005-0000-0000-0000EA0F0000}"/>
    <cellStyle name="표준 10 119 5 5" xfId="12710" xr:uid="{00000000-0005-0000-0000-0000EB0F0000}"/>
    <cellStyle name="표준 10 119 5 6" xfId="10243" xr:uid="{00000000-0005-0000-0000-0000EC0F0000}"/>
    <cellStyle name="표준 10 119 6" xfId="10609" xr:uid="{00000000-0005-0000-0000-0000ED0F0000}"/>
    <cellStyle name="표준 10 119 7" xfId="10806" xr:uid="{00000000-0005-0000-0000-0000EE0F0000}"/>
    <cellStyle name="표준 10 119 8" xfId="14976" xr:uid="{00000000-0005-0000-0000-0000EF0F0000}"/>
    <cellStyle name="표준 10 119 9" xfId="16106" xr:uid="{00000000-0005-0000-0000-0000F00F0000}"/>
    <cellStyle name="표준 10 12" xfId="159" xr:uid="{00000000-0005-0000-0000-0000F10F0000}"/>
    <cellStyle name="표준 10 120" xfId="2311" xr:uid="{00000000-0005-0000-0000-0000F20F0000}"/>
    <cellStyle name="표준 10 120 10" xfId="15282" xr:uid="{00000000-0005-0000-0000-0000F30F0000}"/>
    <cellStyle name="표준 10 120 2" xfId="4088" xr:uid="{00000000-0005-0000-0000-0000F40F0000}"/>
    <cellStyle name="표준 10 120 2 2" xfId="17799" xr:uid="{00000000-0005-0000-0000-0000F50F0000}"/>
    <cellStyle name="표준 10 120 2 3" xfId="13768" xr:uid="{00000000-0005-0000-0000-0000F60F0000}"/>
    <cellStyle name="표준 10 120 2 4" xfId="14507" xr:uid="{00000000-0005-0000-0000-0000F70F0000}"/>
    <cellStyle name="표준 10 120 2 5" xfId="18185" xr:uid="{00000000-0005-0000-0000-0000F80F0000}"/>
    <cellStyle name="표준 10 120 2 6" xfId="14382" xr:uid="{00000000-0005-0000-0000-0000F90F0000}"/>
    <cellStyle name="표준 10 120 3" xfId="5947" xr:uid="{00000000-0005-0000-0000-0000FA0F0000}"/>
    <cellStyle name="표준 10 120 3 2" xfId="14750" xr:uid="{00000000-0005-0000-0000-0000FB0F0000}"/>
    <cellStyle name="표준 10 120 3 3" xfId="16204" xr:uid="{00000000-0005-0000-0000-0000FC0F0000}"/>
    <cellStyle name="표준 10 120 3 4" xfId="10042" xr:uid="{00000000-0005-0000-0000-0000FD0F0000}"/>
    <cellStyle name="표준 10 120 3 5" xfId="11216" xr:uid="{00000000-0005-0000-0000-0000FE0F0000}"/>
    <cellStyle name="표준 10 120 3 6" xfId="11760" xr:uid="{00000000-0005-0000-0000-0000FF0F0000}"/>
    <cellStyle name="표준 10 120 4" xfId="7811" xr:uid="{00000000-0005-0000-0000-000000100000}"/>
    <cellStyle name="표준 10 120 4 2" xfId="11106" xr:uid="{00000000-0005-0000-0000-000001100000}"/>
    <cellStyle name="표준 10 120 4 3" xfId="17447" xr:uid="{00000000-0005-0000-0000-000002100000}"/>
    <cellStyle name="표준 10 120 4 4" xfId="12218" xr:uid="{00000000-0005-0000-0000-000003100000}"/>
    <cellStyle name="표준 10 120 4 5" xfId="15900" xr:uid="{00000000-0005-0000-0000-000004100000}"/>
    <cellStyle name="표준 10 120 4 6" xfId="18035" xr:uid="{00000000-0005-0000-0000-000005100000}"/>
    <cellStyle name="표준 10 120 5" xfId="9671" xr:uid="{00000000-0005-0000-0000-000006100000}"/>
    <cellStyle name="표준 10 120 5 2" xfId="10645" xr:uid="{00000000-0005-0000-0000-000007100000}"/>
    <cellStyle name="표준 10 120 5 3" xfId="13909" xr:uid="{00000000-0005-0000-0000-000008100000}"/>
    <cellStyle name="표준 10 120 5 4" xfId="15040" xr:uid="{00000000-0005-0000-0000-000009100000}"/>
    <cellStyle name="표준 10 120 5 5" xfId="16628" xr:uid="{00000000-0005-0000-0000-00000A100000}"/>
    <cellStyle name="표준 10 120 5 6" xfId="17169" xr:uid="{00000000-0005-0000-0000-00000B100000}"/>
    <cellStyle name="표준 10 120 6" xfId="16503" xr:uid="{00000000-0005-0000-0000-00000C100000}"/>
    <cellStyle name="표준 10 120 7" xfId="10033" xr:uid="{00000000-0005-0000-0000-00000D100000}"/>
    <cellStyle name="표준 10 120 8" xfId="17693" xr:uid="{00000000-0005-0000-0000-00000E100000}"/>
    <cellStyle name="표준 10 120 9" xfId="11019" xr:uid="{00000000-0005-0000-0000-00000F100000}"/>
    <cellStyle name="표준 10 121" xfId="2325" xr:uid="{00000000-0005-0000-0000-000010100000}"/>
    <cellStyle name="표준 10 121 10" xfId="15750" xr:uid="{00000000-0005-0000-0000-000011100000}"/>
    <cellStyle name="표준 10 121 2" xfId="4102" xr:uid="{00000000-0005-0000-0000-000012100000}"/>
    <cellStyle name="표준 10 121 2 2" xfId="14777" xr:uid="{00000000-0005-0000-0000-000013100000}"/>
    <cellStyle name="표준 10 121 2 3" xfId="17560" xr:uid="{00000000-0005-0000-0000-000014100000}"/>
    <cellStyle name="표준 10 121 2 4" xfId="11519" xr:uid="{00000000-0005-0000-0000-000015100000}"/>
    <cellStyle name="표준 10 121 2 5" xfId="11286" xr:uid="{00000000-0005-0000-0000-000016100000}"/>
    <cellStyle name="표준 10 121 2 6" xfId="13572" xr:uid="{00000000-0005-0000-0000-000017100000}"/>
    <cellStyle name="표준 10 121 3" xfId="5961" xr:uid="{00000000-0005-0000-0000-000018100000}"/>
    <cellStyle name="표준 10 121 3 2" xfId="14209" xr:uid="{00000000-0005-0000-0000-000019100000}"/>
    <cellStyle name="표준 10 121 3 3" xfId="17474" xr:uid="{00000000-0005-0000-0000-00001A100000}"/>
    <cellStyle name="표준 10 121 3 4" xfId="12739" xr:uid="{00000000-0005-0000-0000-00001B100000}"/>
    <cellStyle name="표준 10 121 3 5" xfId="16421" xr:uid="{00000000-0005-0000-0000-00001C100000}"/>
    <cellStyle name="표준 10 121 3 6" xfId="10869" xr:uid="{00000000-0005-0000-0000-00001D100000}"/>
    <cellStyle name="표준 10 121 4" xfId="7825" xr:uid="{00000000-0005-0000-0000-00001E100000}"/>
    <cellStyle name="표준 10 121 4 2" xfId="11259" xr:uid="{00000000-0005-0000-0000-00001F100000}"/>
    <cellStyle name="표준 10 121 4 3" xfId="12605" xr:uid="{00000000-0005-0000-0000-000020100000}"/>
    <cellStyle name="표준 10 121 4 4" xfId="16931" xr:uid="{00000000-0005-0000-0000-000021100000}"/>
    <cellStyle name="표준 10 121 4 5" xfId="16695" xr:uid="{00000000-0005-0000-0000-000022100000}"/>
    <cellStyle name="표준 10 121 4 6" xfId="17237" xr:uid="{00000000-0005-0000-0000-000023100000}"/>
    <cellStyle name="표준 10 121 5" xfId="9685" xr:uid="{00000000-0005-0000-0000-000024100000}"/>
    <cellStyle name="표준 10 121 5 2" xfId="10588" xr:uid="{00000000-0005-0000-0000-000025100000}"/>
    <cellStyle name="표준 10 121 5 3" xfId="12515" xr:uid="{00000000-0005-0000-0000-000026100000}"/>
    <cellStyle name="표준 10 121 5 4" xfId="18213" xr:uid="{00000000-0005-0000-0000-000027100000}"/>
    <cellStyle name="표준 10 121 5 5" xfId="14126" xr:uid="{00000000-0005-0000-0000-000028100000}"/>
    <cellStyle name="표준 10 121 5 6" xfId="14442" xr:uid="{00000000-0005-0000-0000-000029100000}"/>
    <cellStyle name="표준 10 121 6" xfId="14847" xr:uid="{00000000-0005-0000-0000-00002A100000}"/>
    <cellStyle name="표준 10 121 7" xfId="16262" xr:uid="{00000000-0005-0000-0000-00002B100000}"/>
    <cellStyle name="표준 10 121 8" xfId="10043" xr:uid="{00000000-0005-0000-0000-00002C100000}"/>
    <cellStyle name="표준 10 121 9" xfId="11354" xr:uid="{00000000-0005-0000-0000-00002D100000}"/>
    <cellStyle name="표준 10 122" xfId="2339" xr:uid="{00000000-0005-0000-0000-00002E100000}"/>
    <cellStyle name="표준 10 122 10" xfId="11897" xr:uid="{00000000-0005-0000-0000-00002F100000}"/>
    <cellStyle name="표준 10 122 2" xfId="4116" xr:uid="{00000000-0005-0000-0000-000030100000}"/>
    <cellStyle name="표준 10 122 2 2" xfId="12910" xr:uid="{00000000-0005-0000-0000-000031100000}"/>
    <cellStyle name="표준 10 122 2 3" xfId="16172" xr:uid="{00000000-0005-0000-0000-000032100000}"/>
    <cellStyle name="표준 10 122 2 4" xfId="14103" xr:uid="{00000000-0005-0000-0000-000033100000}"/>
    <cellStyle name="표준 10 122 2 5" xfId="17777" xr:uid="{00000000-0005-0000-0000-000034100000}"/>
    <cellStyle name="표준 10 122 2 6" xfId="18096" xr:uid="{00000000-0005-0000-0000-000035100000}"/>
    <cellStyle name="표준 10 122 3" xfId="5975" xr:uid="{00000000-0005-0000-0000-000036100000}"/>
    <cellStyle name="표준 10 122 3 2" xfId="16696" xr:uid="{00000000-0005-0000-0000-000037100000}"/>
    <cellStyle name="표준 10 122 3 3" xfId="12146" xr:uid="{00000000-0005-0000-0000-000038100000}"/>
    <cellStyle name="표준 10 122 3 4" xfId="13358" xr:uid="{00000000-0005-0000-0000-000039100000}"/>
    <cellStyle name="표준 10 122 3 5" xfId="14940" xr:uid="{00000000-0005-0000-0000-00003A100000}"/>
    <cellStyle name="표준 10 122 3 6" xfId="15486" xr:uid="{00000000-0005-0000-0000-00003B100000}"/>
    <cellStyle name="표준 10 122 4" xfId="7839" xr:uid="{00000000-0005-0000-0000-00003C100000}"/>
    <cellStyle name="표준 10 122 4 2" xfId="16567" xr:uid="{00000000-0005-0000-0000-00003D100000}"/>
    <cellStyle name="표준 10 122 4 3" xfId="12056" xr:uid="{00000000-0005-0000-0000-00003E100000}"/>
    <cellStyle name="표준 10 122 4 4" xfId="11035" xr:uid="{00000000-0005-0000-0000-00003F100000}"/>
    <cellStyle name="표준 10 122 4 5" xfId="10168" xr:uid="{00000000-0005-0000-0000-000040100000}"/>
    <cellStyle name="표준 10 122 4 6" xfId="13988" xr:uid="{00000000-0005-0000-0000-000041100000}"/>
    <cellStyle name="표준 10 122 5" xfId="9699" xr:uid="{00000000-0005-0000-0000-000042100000}"/>
    <cellStyle name="표준 10 122 5 2" xfId="11355" xr:uid="{00000000-0005-0000-0000-000043100000}"/>
    <cellStyle name="표준 10 122 5 3" xfId="15804" xr:uid="{00000000-0005-0000-0000-000044100000}"/>
    <cellStyle name="표준 10 122 5 4" xfId="17028" xr:uid="{00000000-0005-0000-0000-000045100000}"/>
    <cellStyle name="표준 10 122 5 5" xfId="16790" xr:uid="{00000000-0005-0000-0000-000046100000}"/>
    <cellStyle name="표준 10 122 5 6" xfId="19154" xr:uid="{00000000-0005-0000-0000-000047100000}"/>
    <cellStyle name="표준 10 122 6" xfId="12451" xr:uid="{00000000-0005-0000-0000-000048100000}"/>
    <cellStyle name="표준 10 122 7" xfId="15714" xr:uid="{00000000-0005-0000-0000-000049100000}"/>
    <cellStyle name="표준 10 122 8" xfId="14608" xr:uid="{00000000-0005-0000-0000-00004A100000}"/>
    <cellStyle name="표준 10 122 9" xfId="18286" xr:uid="{00000000-0005-0000-0000-00004B100000}"/>
    <cellStyle name="표준 10 123" xfId="2353" xr:uid="{00000000-0005-0000-0000-00004C100000}"/>
    <cellStyle name="표준 10 123 10" xfId="17641" xr:uid="{00000000-0005-0000-0000-00004D100000}"/>
    <cellStyle name="표준 10 123 2" xfId="4130" xr:uid="{00000000-0005-0000-0000-00004E100000}"/>
    <cellStyle name="표준 10 123 2 2" xfId="14941" xr:uid="{00000000-0005-0000-0000-00004F100000}"/>
    <cellStyle name="표준 10 123 2 3" xfId="10357" xr:uid="{00000000-0005-0000-0000-000050100000}"/>
    <cellStyle name="표준 10 123 2 4" xfId="11683" xr:uid="{00000000-0005-0000-0000-000051100000}"/>
    <cellStyle name="표준 10 123 2 5" xfId="11447" xr:uid="{00000000-0005-0000-0000-000052100000}"/>
    <cellStyle name="표준 10 123 2 6" xfId="11992" xr:uid="{00000000-0005-0000-0000-000053100000}"/>
    <cellStyle name="표준 10 123 3" xfId="5989" xr:uid="{00000000-0005-0000-0000-000054100000}"/>
    <cellStyle name="표준 10 123 3 2" xfId="14296" xr:uid="{00000000-0005-0000-0000-000055100000}"/>
    <cellStyle name="표준 10 123 3 3" xfId="10264" xr:uid="{00000000-0005-0000-0000-000056100000}"/>
    <cellStyle name="표준 10 123 3 4" xfId="18263" xr:uid="{00000000-0005-0000-0000-000057100000}"/>
    <cellStyle name="표준 10 123 3 5" xfId="14174" xr:uid="{00000000-0005-0000-0000-000058100000}"/>
    <cellStyle name="표준 10 123 3 6" xfId="17190" xr:uid="{00000000-0005-0000-0000-000059100000}"/>
    <cellStyle name="표준 10 123 4" xfId="7853" xr:uid="{00000000-0005-0000-0000-00005A100000}"/>
    <cellStyle name="표준 10 123 4 2" xfId="10946" xr:uid="{00000000-0005-0000-0000-00005B100000}"/>
    <cellStyle name="표준 10 123 4 3" xfId="18609" xr:uid="{00000000-0005-0000-0000-00005C100000}"/>
    <cellStyle name="표준 10 123 4 4" xfId="12680" xr:uid="{00000000-0005-0000-0000-00005D100000}"/>
    <cellStyle name="표준 10 123 4 5" xfId="15275" xr:uid="{00000000-0005-0000-0000-00005E100000}"/>
    <cellStyle name="표준 10 123 4 6" xfId="15032" xr:uid="{00000000-0005-0000-0000-00005F100000}"/>
    <cellStyle name="표준 10 123 5" xfId="9713" xr:uid="{00000000-0005-0000-0000-000060100000}"/>
    <cellStyle name="표준 10 123 5 2" xfId="19221" xr:uid="{00000000-0005-0000-0000-000061100000}"/>
    <cellStyle name="표준 10 123 5 3" xfId="16605" xr:uid="{00000000-0005-0000-0000-000062100000}"/>
    <cellStyle name="표준 10 123 5 4" xfId="10844" xr:uid="{00000000-0005-0000-0000-000063100000}"/>
    <cellStyle name="표준 10 123 5 5" xfId="14152" xr:uid="{00000000-0005-0000-0000-000064100000}"/>
    <cellStyle name="표준 10 123 5 6" xfId="17829" xr:uid="{00000000-0005-0000-0000-000065100000}"/>
    <cellStyle name="표준 10 123 6" xfId="12700" xr:uid="{00000000-0005-0000-0000-000066100000}"/>
    <cellStyle name="표준 10 123 7" xfId="11448" xr:uid="{00000000-0005-0000-0000-000067100000}"/>
    <cellStyle name="표준 10 123 8" xfId="16338" xr:uid="{00000000-0005-0000-0000-000068100000}"/>
    <cellStyle name="표준 10 123 9" xfId="13478" xr:uid="{00000000-0005-0000-0000-000069100000}"/>
    <cellStyle name="표준 10 124" xfId="4144" xr:uid="{00000000-0005-0000-0000-00006A100000}"/>
    <cellStyle name="표준 10 124 2" xfId="6003" xr:uid="{00000000-0005-0000-0000-00006B100000}"/>
    <cellStyle name="표준 10 124 2 2" xfId="18702" xr:uid="{00000000-0005-0000-0000-00006C100000}"/>
    <cellStyle name="표준 10 124 2 3" xfId="13814" xr:uid="{00000000-0005-0000-0000-00006D100000}"/>
    <cellStyle name="표준 10 124 2 4" xfId="11263" xr:uid="{00000000-0005-0000-0000-00006E100000}"/>
    <cellStyle name="표준 10 124 2 5" xfId="14416" xr:uid="{00000000-0005-0000-0000-00006F100000}"/>
    <cellStyle name="표준 10 124 2 6" xfId="17806" xr:uid="{00000000-0005-0000-0000-000070100000}"/>
    <cellStyle name="표준 10 124 3" xfId="7867" xr:uid="{00000000-0005-0000-0000-000071100000}"/>
    <cellStyle name="표준 10 124 3 2" xfId="11135" xr:uid="{00000000-0005-0000-0000-000072100000}"/>
    <cellStyle name="표준 10 124 3 3" xfId="16358" xr:uid="{00000000-0005-0000-0000-000073100000}"/>
    <cellStyle name="표준 10 124 3 4" xfId="15033" xr:uid="{00000000-0005-0000-0000-000074100000}"/>
    <cellStyle name="표준 10 124 3 5" xfId="18167" xr:uid="{00000000-0005-0000-0000-000075100000}"/>
    <cellStyle name="표준 10 124 3 6" xfId="17144" xr:uid="{00000000-0005-0000-0000-000076100000}"/>
    <cellStyle name="표준 10 124 4" xfId="9727" xr:uid="{00000000-0005-0000-0000-000077100000}"/>
    <cellStyle name="표준 10 124 4 2" xfId="11539" xr:uid="{00000000-0005-0000-0000-000078100000}"/>
    <cellStyle name="표준 10 124 4 3" xfId="9924" xr:uid="{00000000-0005-0000-0000-000079100000}"/>
    <cellStyle name="표준 10 124 4 4" xfId="14851" xr:uid="{00000000-0005-0000-0000-00007A100000}"/>
    <cellStyle name="표준 10 124 4 5" xfId="18069" xr:uid="{00000000-0005-0000-0000-00007B100000}"/>
    <cellStyle name="표준 10 124 4 6" xfId="11113" xr:uid="{00000000-0005-0000-0000-00007C100000}"/>
    <cellStyle name="표준 10 124 5" xfId="14707" xr:uid="{00000000-0005-0000-0000-00007D100000}"/>
    <cellStyle name="표준 10 124 6" xfId="12241" xr:uid="{00000000-0005-0000-0000-00007E100000}"/>
    <cellStyle name="표준 10 124 7" xfId="18703" xr:uid="{00000000-0005-0000-0000-00007F100000}"/>
    <cellStyle name="표준 10 124 8" xfId="14057" xr:uid="{00000000-0005-0000-0000-000080100000}"/>
    <cellStyle name="표준 10 124 9" xfId="11803" xr:uid="{00000000-0005-0000-0000-000081100000}"/>
    <cellStyle name="표준 10 125" xfId="4158" xr:uid="{00000000-0005-0000-0000-000082100000}"/>
    <cellStyle name="표준 10 125 2" xfId="6017" xr:uid="{00000000-0005-0000-0000-000083100000}"/>
    <cellStyle name="표준 10 125 2 2" xfId="15129" xr:uid="{00000000-0005-0000-0000-000084100000}"/>
    <cellStyle name="표준 10 125 2 3" xfId="17467" xr:uid="{00000000-0005-0000-0000-000085100000}"/>
    <cellStyle name="표준 10 125 2 4" xfId="16700" xr:uid="{00000000-0005-0000-0000-000086100000}"/>
    <cellStyle name="표준 10 125 2 5" xfId="13960" xr:uid="{00000000-0005-0000-0000-000087100000}"/>
    <cellStyle name="표준 10 125 2 6" xfId="14684" xr:uid="{00000000-0005-0000-0000-000088100000}"/>
    <cellStyle name="표준 10 125 3" xfId="7881" xr:uid="{00000000-0005-0000-0000-000089100000}"/>
    <cellStyle name="표준 10 125 3 2" xfId="18364" xr:uid="{00000000-0005-0000-0000-00008A100000}"/>
    <cellStyle name="표준 10 125 3 3" xfId="15902" xr:uid="{00000000-0005-0000-0000-00008B100000}"/>
    <cellStyle name="표준 10 125 3 4" xfId="13283" xr:uid="{00000000-0005-0000-0000-00008C100000}"/>
    <cellStyle name="표준 10 125 3 5" xfId="17710" xr:uid="{00000000-0005-0000-0000-00008D100000}"/>
    <cellStyle name="표준 10 125 3 6" xfId="15392" xr:uid="{00000000-0005-0000-0000-00008E100000}"/>
    <cellStyle name="표준 10 125 4" xfId="9741" xr:uid="{00000000-0005-0000-0000-00008F100000}"/>
    <cellStyle name="표준 10 125 4 2" xfId="18798" xr:uid="{00000000-0005-0000-0000-000090100000}"/>
    <cellStyle name="표준 10 125 4 3" xfId="10768" xr:uid="{00000000-0005-0000-0000-000091100000}"/>
    <cellStyle name="표준 10 125 4 4" xfId="11359" xr:uid="{00000000-0005-0000-0000-000092100000}"/>
    <cellStyle name="표준 10 125 4 5" xfId="17612" xr:uid="{00000000-0005-0000-0000-000093100000}"/>
    <cellStyle name="표준 10 125 4 6" xfId="18341" xr:uid="{00000000-0005-0000-0000-000094100000}"/>
    <cellStyle name="표준 10 125 5" xfId="14252" xr:uid="{00000000-0005-0000-0000-000095100000}"/>
    <cellStyle name="표준 10 125 6" xfId="10455" xr:uid="{00000000-0005-0000-0000-000096100000}"/>
    <cellStyle name="표준 10 125 7" xfId="16951" xr:uid="{00000000-0005-0000-0000-000097100000}"/>
    <cellStyle name="표준 10 125 8" xfId="11015" xr:uid="{00000000-0005-0000-0000-000098100000}"/>
    <cellStyle name="표준 10 125 9" xfId="17239" xr:uid="{00000000-0005-0000-0000-000099100000}"/>
    <cellStyle name="표준 10 126" xfId="4172" xr:uid="{00000000-0005-0000-0000-00009A100000}"/>
    <cellStyle name="표준 10 126 2" xfId="6031" xr:uid="{00000000-0005-0000-0000-00009B100000}"/>
    <cellStyle name="표준 10 126 2 2" xfId="13377" xr:uid="{00000000-0005-0000-0000-00009C100000}"/>
    <cellStyle name="표준 10 126 2 3" xfId="14339" xr:uid="{00000000-0005-0000-0000-00009D100000}"/>
    <cellStyle name="표준 10 126 2 4" xfId="14945" xr:uid="{00000000-0005-0000-0000-00009E100000}"/>
    <cellStyle name="표준 10 126 2 5" xfId="10917" xr:uid="{00000000-0005-0000-0000-00009F100000}"/>
    <cellStyle name="표준 10 126 2 6" xfId="14229" xr:uid="{00000000-0005-0000-0000-0000A0100000}"/>
    <cellStyle name="표준 10 126 3" xfId="7895" xr:uid="{00000000-0005-0000-0000-0000A1100000}"/>
    <cellStyle name="표준 10 126 3 2" xfId="16704" xr:uid="{00000000-0005-0000-0000-0000A2100000}"/>
    <cellStyle name="표준 10 126 3 3" xfId="11034" xr:uid="{00000000-0005-0000-0000-0000A3100000}"/>
    <cellStyle name="표준 10 126 3 4" xfId="16979" xr:uid="{00000000-0005-0000-0000-0000A4100000}"/>
    <cellStyle name="표준 10 126 3 5" xfId="12769" xr:uid="{00000000-0005-0000-0000-0000A5100000}"/>
    <cellStyle name="표준 10 126 3 6" xfId="19088" xr:uid="{00000000-0005-0000-0000-0000A6100000}"/>
    <cellStyle name="표준 10 126 4" xfId="9755" xr:uid="{00000000-0005-0000-0000-0000A7100000}"/>
    <cellStyle name="표준 10 126 4 2" xfId="15226" xr:uid="{00000000-0005-0000-0000-0000A8100000}"/>
    <cellStyle name="표준 10 126 4 3" xfId="16177" xr:uid="{00000000-0005-0000-0000-0000A9100000}"/>
    <cellStyle name="표준 10 126 4 4" xfId="16794" xr:uid="{00000000-0005-0000-0000-0000AA100000}"/>
    <cellStyle name="표준 10 126 4 5" xfId="12671" xr:uid="{00000000-0005-0000-0000-0000AB100000}"/>
    <cellStyle name="표준 10 126 4 6" xfId="10726" xr:uid="{00000000-0005-0000-0000-0000AC100000}"/>
    <cellStyle name="표준 10 126 5" xfId="18552" xr:uid="{00000000-0005-0000-0000-0000AD100000}"/>
    <cellStyle name="표준 10 126 6" xfId="12789" xr:uid="{00000000-0005-0000-0000-0000AE100000}"/>
    <cellStyle name="표준 10 126 7" xfId="18826" xr:uid="{00000000-0005-0000-0000-0000AF100000}"/>
    <cellStyle name="표준 10 126 8" xfId="14601" xr:uid="{00000000-0005-0000-0000-0000B0100000}"/>
    <cellStyle name="표준 10 126 9" xfId="11926" xr:uid="{00000000-0005-0000-0000-0000B1100000}"/>
    <cellStyle name="표준 10 127" xfId="4186" xr:uid="{00000000-0005-0000-0000-0000B2100000}"/>
    <cellStyle name="표준 10 127 2" xfId="6045" xr:uid="{00000000-0005-0000-0000-0000B3100000}"/>
    <cellStyle name="표준 10 127 2 2" xfId="15056" xr:uid="{00000000-0005-0000-0000-0000B4100000}"/>
    <cellStyle name="표준 10 127 2 3" xfId="18003" xr:uid="{00000000-0005-0000-0000-0000B5100000}"/>
    <cellStyle name="표준 10 127 2 4" xfId="18641" xr:uid="{00000000-0005-0000-0000-0000B6100000}"/>
    <cellStyle name="표준 10 127 2 5" xfId="14503" xr:uid="{00000000-0005-0000-0000-0000B7100000}"/>
    <cellStyle name="표준 10 127 2 6" xfId="18367" xr:uid="{00000000-0005-0000-0000-0000B8100000}"/>
    <cellStyle name="표준 10 127 3" xfId="7909" xr:uid="{00000000-0005-0000-0000-0000B9100000}"/>
    <cellStyle name="표준 10 127 3 2" xfId="11388" xr:uid="{00000000-0005-0000-0000-0000BA100000}"/>
    <cellStyle name="표준 10 127 3 3" xfId="19012" xr:uid="{00000000-0005-0000-0000-0000BB100000}"/>
    <cellStyle name="표준 10 127 3 4" xfId="11823" xr:uid="{00000000-0005-0000-0000-0000BC100000}"/>
    <cellStyle name="표준 10 127 3 5" xfId="13566" xr:uid="{00000000-0005-0000-0000-0000BD100000}"/>
    <cellStyle name="표준 10 127 3 6" xfId="15384" xr:uid="{00000000-0005-0000-0000-0000BE100000}"/>
    <cellStyle name="표준 10 127 4" xfId="9769" xr:uid="{00000000-0005-0000-0000-0000BF100000}"/>
    <cellStyle name="표준 10 127 4 2" xfId="17204" xr:uid="{00000000-0005-0000-0000-0000C0100000}"/>
    <cellStyle name="표준 10 127 4 3" xfId="19026" xr:uid="{00000000-0005-0000-0000-0000C1100000}"/>
    <cellStyle name="표준 10 127 4 4" xfId="11836" xr:uid="{00000000-0005-0000-0000-0000C2100000}"/>
    <cellStyle name="표준 10 127 4 5" xfId="13580" xr:uid="{00000000-0005-0000-0000-0000C3100000}"/>
    <cellStyle name="표준 10 127 4 6" xfId="15398" xr:uid="{00000000-0005-0000-0000-0000C4100000}"/>
    <cellStyle name="표준 10 127 5" xfId="14799" xr:uid="{00000000-0005-0000-0000-0000C5100000}"/>
    <cellStyle name="표준 10 127 6" xfId="17218" xr:uid="{00000000-0005-0000-0000-0000C6100000}"/>
    <cellStyle name="표준 10 127 7" xfId="18262" xr:uid="{00000000-0005-0000-0000-0000C7100000}"/>
    <cellStyle name="표준 10 127 8" xfId="15227" xr:uid="{00000000-0005-0000-0000-0000C8100000}"/>
    <cellStyle name="표준 10 127 9" xfId="17785" xr:uid="{00000000-0005-0000-0000-0000C9100000}"/>
    <cellStyle name="표준 10 128" xfId="6059" xr:uid="{00000000-0005-0000-0000-0000CA100000}"/>
    <cellStyle name="표준 10 128 2" xfId="7923" xr:uid="{00000000-0005-0000-0000-0000CB100000}"/>
    <cellStyle name="표준 10 128 2 2" xfId="15960" xr:uid="{00000000-0005-0000-0000-0000CC100000}"/>
    <cellStyle name="표준 10 128 2 3" xfId="10655" xr:uid="{00000000-0005-0000-0000-0000CD100000}"/>
    <cellStyle name="표준 10 128 2 4" xfId="17792" xr:uid="{00000000-0005-0000-0000-0000CE100000}"/>
    <cellStyle name="표준 10 128 2 5" xfId="9934" xr:uid="{00000000-0005-0000-0000-0000CF100000}"/>
    <cellStyle name="표준 10 128 2 6" xfId="9794" xr:uid="{00000000-0005-0000-0000-0000D0100000}"/>
    <cellStyle name="표준 10 128 3" xfId="9783" xr:uid="{00000000-0005-0000-0000-0000D1100000}"/>
    <cellStyle name="표준 10 128 3 2" xfId="12841" xr:uid="{00000000-0005-0000-0000-0000D2100000}"/>
    <cellStyle name="표준 10 128 3 3" xfId="13494" xr:uid="{00000000-0005-0000-0000-0000D3100000}"/>
    <cellStyle name="표준 10 128 3 4" xfId="12834" xr:uid="{00000000-0005-0000-0000-0000D4100000}"/>
    <cellStyle name="표준 10 128 3 5" xfId="13717" xr:uid="{00000000-0005-0000-0000-0000D5100000}"/>
    <cellStyle name="표준 10 128 3 6" xfId="12370" xr:uid="{00000000-0005-0000-0000-0000D6100000}"/>
    <cellStyle name="표준 10 128 4" xfId="11792" xr:uid="{00000000-0005-0000-0000-0000D7100000}"/>
    <cellStyle name="표준 10 128 5" xfId="12363" xr:uid="{00000000-0005-0000-0000-0000D8100000}"/>
    <cellStyle name="표준 10 128 6" xfId="15574" xr:uid="{00000000-0005-0000-0000-0000D9100000}"/>
    <cellStyle name="표준 10 128 7" xfId="10568" xr:uid="{00000000-0005-0000-0000-0000DA100000}"/>
    <cellStyle name="표준 10 128 8" xfId="19023" xr:uid="{00000000-0005-0000-0000-0000DB100000}"/>
    <cellStyle name="표준 10 129" xfId="4211" xr:uid="{00000000-0005-0000-0000-0000DC100000}"/>
    <cellStyle name="표준 10 13" xfId="160" xr:uid="{00000000-0005-0000-0000-0000DD100000}"/>
    <cellStyle name="표준 10 130" xfId="4200" xr:uid="{00000000-0005-0000-0000-0000DE100000}"/>
    <cellStyle name="표준 10 130 2" xfId="10561" xr:uid="{00000000-0005-0000-0000-0000DF100000}"/>
    <cellStyle name="표준 10 130 3" xfId="13797" xr:uid="{00000000-0005-0000-0000-0000E0100000}"/>
    <cellStyle name="표준 10 130 4" xfId="16535" xr:uid="{00000000-0005-0000-0000-0000E1100000}"/>
    <cellStyle name="표준 10 130 5" xfId="15422" xr:uid="{00000000-0005-0000-0000-0000E2100000}"/>
    <cellStyle name="표준 10 130 6" xfId="16528" xr:uid="{00000000-0005-0000-0000-0000E3100000}"/>
    <cellStyle name="표준 10 131" xfId="6077" xr:uid="{00000000-0005-0000-0000-0000E4100000}"/>
    <cellStyle name="표준 10 131 2" xfId="10667" xr:uid="{00000000-0005-0000-0000-0000E5100000}"/>
    <cellStyle name="표준 10 131 3" xfId="16067" xr:uid="{00000000-0005-0000-0000-0000E6100000}"/>
    <cellStyle name="표준 10 131 4" xfId="13646" xr:uid="{00000000-0005-0000-0000-0000E7100000}"/>
    <cellStyle name="표준 10 131 5" xfId="16060" xr:uid="{00000000-0005-0000-0000-0000E8100000}"/>
    <cellStyle name="표준 10 131 6" xfId="17332" xr:uid="{00000000-0005-0000-0000-0000E9100000}"/>
    <cellStyle name="표준 10 132" xfId="7937" xr:uid="{00000000-0005-0000-0000-0000EA100000}"/>
    <cellStyle name="표준 10 132 2" xfId="19040" xr:uid="{00000000-0005-0000-0000-0000EB100000}"/>
    <cellStyle name="표준 10 132 3" xfId="9829" xr:uid="{00000000-0005-0000-0000-0000EC100000}"/>
    <cellStyle name="표준 10 132 4" xfId="12928" xr:uid="{00000000-0005-0000-0000-0000ED100000}"/>
    <cellStyle name="표준 10 132 5" xfId="11943" xr:uid="{00000000-0005-0000-0000-0000EE100000}"/>
    <cellStyle name="표준 10 132 6" xfId="12922" xr:uid="{00000000-0005-0000-0000-0000EF100000}"/>
    <cellStyle name="표준 10 133" xfId="156" xr:uid="{00000000-0005-0000-0000-0000F0100000}"/>
    <cellStyle name="표준 10 134" xfId="13736" xr:uid="{00000000-0005-0000-0000-0000F1100000}"/>
    <cellStyle name="표준 10 135" xfId="15797" xr:uid="{00000000-0005-0000-0000-0000F2100000}"/>
    <cellStyle name="표준 10 136" xfId="10642" xr:uid="{00000000-0005-0000-0000-0000F3100000}"/>
    <cellStyle name="표준 10 137" xfId="19172" xr:uid="{00000000-0005-0000-0000-0000F4100000}"/>
    <cellStyle name="표준 10 138" xfId="12450" xr:uid="{00000000-0005-0000-0000-0000F5100000}"/>
    <cellStyle name="표준 10 139" xfId="17415" xr:uid="{00000000-0005-0000-0000-0000F6100000}"/>
    <cellStyle name="표준 10 14" xfId="161" xr:uid="{00000000-0005-0000-0000-0000F7100000}"/>
    <cellStyle name="표준 10 15" xfId="162" xr:uid="{00000000-0005-0000-0000-0000F8100000}"/>
    <cellStyle name="표준 10 16" xfId="163" xr:uid="{00000000-0005-0000-0000-0000F9100000}"/>
    <cellStyle name="표준 10 17" xfId="164" xr:uid="{00000000-0005-0000-0000-0000FA100000}"/>
    <cellStyle name="표준 10 18" xfId="165" xr:uid="{00000000-0005-0000-0000-0000FB100000}"/>
    <cellStyle name="표준 10 19" xfId="166" xr:uid="{00000000-0005-0000-0000-0000FC100000}"/>
    <cellStyle name="표준 10 2" xfId="167" xr:uid="{00000000-0005-0000-0000-0000FD100000}"/>
    <cellStyle name="표준 10 2 2" xfId="1022" xr:uid="{00000000-0005-0000-0000-0000FE100000}"/>
    <cellStyle name="표준 10 20" xfId="168" xr:uid="{00000000-0005-0000-0000-0000FF100000}"/>
    <cellStyle name="표준 10 21" xfId="169" xr:uid="{00000000-0005-0000-0000-000000110000}"/>
    <cellStyle name="표준 10 22" xfId="170" xr:uid="{00000000-0005-0000-0000-000001110000}"/>
    <cellStyle name="표준 10 23" xfId="171" xr:uid="{00000000-0005-0000-0000-000002110000}"/>
    <cellStyle name="표준 10 24" xfId="172" xr:uid="{00000000-0005-0000-0000-000003110000}"/>
    <cellStyle name="표준 10 25" xfId="499" xr:uid="{00000000-0005-0000-0000-000004110000}"/>
    <cellStyle name="표준 10 25 10" xfId="12660" xr:uid="{00000000-0005-0000-0000-000005110000}"/>
    <cellStyle name="표준 10 25 11" xfId="16598" xr:uid="{00000000-0005-0000-0000-000006110000}"/>
    <cellStyle name="표준 10 25 12" xfId="17390" xr:uid="{00000000-0005-0000-0000-000007110000}"/>
    <cellStyle name="표준 10 25 2" xfId="1082" xr:uid="{00000000-0005-0000-0000-000008110000}"/>
    <cellStyle name="표준 10 25 2 10" xfId="17938" xr:uid="{00000000-0005-0000-0000-000009110000}"/>
    <cellStyle name="표준 10 25 2 11" xfId="10045" xr:uid="{00000000-0005-0000-0000-00000A110000}"/>
    <cellStyle name="표준 10 25 2 2" xfId="2859" xr:uid="{00000000-0005-0000-0000-00000B110000}"/>
    <cellStyle name="표준 10 25 2 2 2" xfId="18134" xr:uid="{00000000-0005-0000-0000-00000C110000}"/>
    <cellStyle name="표준 10 25 2 2 3" xfId="12996" xr:uid="{00000000-0005-0000-0000-00000D110000}"/>
    <cellStyle name="표준 10 25 2 2 4" xfId="19253" xr:uid="{00000000-0005-0000-0000-00000E110000}"/>
    <cellStyle name="표준 10 25 2 2 5" xfId="12974" xr:uid="{00000000-0005-0000-0000-00000F110000}"/>
    <cellStyle name="표준 10 25 2 2 6" xfId="14307" xr:uid="{00000000-0005-0000-0000-000010110000}"/>
    <cellStyle name="표준 10 25 2 3" xfId="4718" xr:uid="{00000000-0005-0000-0000-000011110000}"/>
    <cellStyle name="표준 10 25 2 3 2" xfId="17665" xr:uid="{00000000-0005-0000-0000-000012110000}"/>
    <cellStyle name="표준 10 25 2 3 3" xfId="11298" xr:uid="{00000000-0005-0000-0000-000013110000}"/>
    <cellStyle name="표준 10 25 2 3 4" xfId="9943" xr:uid="{00000000-0005-0000-0000-000014110000}"/>
    <cellStyle name="표준 10 25 2 3 5" xfId="11276" xr:uid="{00000000-0005-0000-0000-000015110000}"/>
    <cellStyle name="표준 10 25 2 3 6" xfId="13839" xr:uid="{00000000-0005-0000-0000-000016110000}"/>
    <cellStyle name="표준 10 25 2 4" xfId="6582" xr:uid="{00000000-0005-0000-0000-000017110000}"/>
    <cellStyle name="표준 10 25 2 4 2" xfId="18160" xr:uid="{00000000-0005-0000-0000-000018110000}"/>
    <cellStyle name="표준 10 25 2 4 3" xfId="16708" xr:uid="{00000000-0005-0000-0000-000019110000}"/>
    <cellStyle name="표준 10 25 2 4 4" xfId="17472" xr:uid="{00000000-0005-0000-0000-00001A110000}"/>
    <cellStyle name="표준 10 25 2 4 5" xfId="18504" xr:uid="{00000000-0005-0000-0000-00001B110000}"/>
    <cellStyle name="표준 10 25 2 4 6" xfId="10781" xr:uid="{00000000-0005-0000-0000-00001C110000}"/>
    <cellStyle name="표준 10 25 2 5" xfId="8442" xr:uid="{00000000-0005-0000-0000-00001D110000}"/>
    <cellStyle name="표준 10 25 2 5 2" xfId="17691" xr:uid="{00000000-0005-0000-0000-00001E110000}"/>
    <cellStyle name="표준 10 25 2 5 3" xfId="14924" xr:uid="{00000000-0005-0000-0000-00001F110000}"/>
    <cellStyle name="표준 10 25 2 5 4" xfId="14332" xr:uid="{00000000-0005-0000-0000-000020110000}"/>
    <cellStyle name="표준 10 25 2 5 5" xfId="14905" xr:uid="{00000000-0005-0000-0000-000021110000}"/>
    <cellStyle name="표준 10 25 2 5 6" xfId="17993" xr:uid="{00000000-0005-0000-0000-000022110000}"/>
    <cellStyle name="표준 10 25 2 6" xfId="14555" xr:uid="{00000000-0005-0000-0000-000023110000}"/>
    <cellStyle name="표준 10 25 2 7" xfId="13147" xr:uid="{00000000-0005-0000-0000-000024110000}"/>
    <cellStyle name="표준 10 25 2 8" xfId="13864" xr:uid="{00000000-0005-0000-0000-000025110000}"/>
    <cellStyle name="표준 10 25 2 9" xfId="13125" xr:uid="{00000000-0005-0000-0000-000026110000}"/>
    <cellStyle name="표준 10 25 3" xfId="2366" xr:uid="{00000000-0005-0000-0000-000027110000}"/>
    <cellStyle name="표준 10 25 3 2" xfId="17524" xr:uid="{00000000-0005-0000-0000-000028110000}"/>
    <cellStyle name="표준 10 25 3 3" xfId="14088" xr:uid="{00000000-0005-0000-0000-000029110000}"/>
    <cellStyle name="표준 10 25 3 4" xfId="9886" xr:uid="{00000000-0005-0000-0000-00002A110000}"/>
    <cellStyle name="표준 10 25 3 5" xfId="10808" xr:uid="{00000000-0005-0000-0000-00002B110000}"/>
    <cellStyle name="표준 10 25 3 6" xfId="11424" xr:uid="{00000000-0005-0000-0000-00002C110000}"/>
    <cellStyle name="표준 10 25 4" xfId="4226" xr:uid="{00000000-0005-0000-0000-00002D110000}"/>
    <cellStyle name="표준 10 25 4 2" xfId="14387" xr:uid="{00000000-0005-0000-0000-00002E110000}"/>
    <cellStyle name="표준 10 25 4 3" xfId="11033" xr:uid="{00000000-0005-0000-0000-00002F110000}"/>
    <cellStyle name="표준 10 25 4 4" xfId="16851" xr:uid="{00000000-0005-0000-0000-000030110000}"/>
    <cellStyle name="표준 10 25 4 5" xfId="18020" xr:uid="{00000000-0005-0000-0000-000031110000}"/>
    <cellStyle name="표준 10 25 4 6" xfId="16832" xr:uid="{00000000-0005-0000-0000-000032110000}"/>
    <cellStyle name="표준 10 25 5" xfId="6090" xr:uid="{00000000-0005-0000-0000-000033110000}"/>
    <cellStyle name="표준 10 25 5 2" xfId="12099" xr:uid="{00000000-0005-0000-0000-000034110000}"/>
    <cellStyle name="표준 10 25 5 3" xfId="11239" xr:uid="{00000000-0005-0000-0000-000035110000}"/>
    <cellStyle name="표준 10 25 5 4" xfId="18248" xr:uid="{00000000-0005-0000-0000-000036110000}"/>
    <cellStyle name="표준 10 25 5 5" xfId="15071" xr:uid="{00000000-0005-0000-0000-000037110000}"/>
    <cellStyle name="표준 10 25 5 6" xfId="17550" xr:uid="{00000000-0005-0000-0000-000038110000}"/>
    <cellStyle name="표준 10 25 6" xfId="7950" xr:uid="{00000000-0005-0000-0000-000039110000}"/>
    <cellStyle name="표준 10 25 6 2" xfId="15050" xr:uid="{00000000-0005-0000-0000-00003A110000}"/>
    <cellStyle name="표준 10 25 6 3" xfId="10295" xr:uid="{00000000-0005-0000-0000-00003B110000}"/>
    <cellStyle name="표준 10 25 6 4" xfId="17778" xr:uid="{00000000-0005-0000-0000-00003C110000}"/>
    <cellStyle name="표준 10 25 6 5" xfId="13294" xr:uid="{00000000-0005-0000-0000-00003D110000}"/>
    <cellStyle name="표준 10 25 6 6" xfId="12597" xr:uid="{00000000-0005-0000-0000-00003E110000}"/>
    <cellStyle name="표준 10 25 7" xfId="13272" xr:uid="{00000000-0005-0000-0000-00003F110000}"/>
    <cellStyle name="표준 10 25 8" xfId="16261" xr:uid="{00000000-0005-0000-0000-000040110000}"/>
    <cellStyle name="표준 10 25 9" xfId="11085" xr:uid="{00000000-0005-0000-0000-000041110000}"/>
    <cellStyle name="표준 10 26" xfId="510" xr:uid="{00000000-0005-0000-0000-000042110000}"/>
    <cellStyle name="표준 10 26 10" xfId="18783" xr:uid="{00000000-0005-0000-0000-000043110000}"/>
    <cellStyle name="표준 10 26 11" xfId="12126" xr:uid="{00000000-0005-0000-0000-000044110000}"/>
    <cellStyle name="표준 10 26 12" xfId="11570" xr:uid="{00000000-0005-0000-0000-000045110000}"/>
    <cellStyle name="표준 10 26 2" xfId="1093" xr:uid="{00000000-0005-0000-0000-000046110000}"/>
    <cellStyle name="표준 10 26 2 10" xfId="15790" xr:uid="{00000000-0005-0000-0000-000047110000}"/>
    <cellStyle name="표준 10 26 2 11" xfId="18300" xr:uid="{00000000-0005-0000-0000-000048110000}"/>
    <cellStyle name="표준 10 26 2 2" xfId="2870" xr:uid="{00000000-0005-0000-0000-000049110000}"/>
    <cellStyle name="표준 10 26 2 2 2" xfId="17004" xr:uid="{00000000-0005-0000-0000-00004A110000}"/>
    <cellStyle name="표준 10 26 2 2 3" xfId="10322" xr:uid="{00000000-0005-0000-0000-00004B110000}"/>
    <cellStyle name="표준 10 26 2 2 4" xfId="16982" xr:uid="{00000000-0005-0000-0000-00004C110000}"/>
    <cellStyle name="표준 10 26 2 2 5" xfId="12654" xr:uid="{00000000-0005-0000-0000-00004D110000}"/>
    <cellStyle name="표준 10 26 2 2 6" xfId="17830" xr:uid="{00000000-0005-0000-0000-00004E110000}"/>
    <cellStyle name="표준 10 26 2 3" xfId="4729" xr:uid="{00000000-0005-0000-0000-00004F110000}"/>
    <cellStyle name="표준 10 26 2 3 2" xfId="15224" xr:uid="{00000000-0005-0000-0000-000050110000}"/>
    <cellStyle name="표준 10 26 2 3 3" xfId="16289" xr:uid="{00000000-0005-0000-0000-000051110000}"/>
    <cellStyle name="표준 10 26 2 3 4" xfId="15202" xr:uid="{00000000-0005-0000-0000-000052110000}"/>
    <cellStyle name="표준 10 26 2 3 5" xfId="12183" xr:uid="{00000000-0005-0000-0000-000053110000}"/>
    <cellStyle name="표준 10 26 2 3 6" xfId="14695" xr:uid="{00000000-0005-0000-0000-000054110000}"/>
    <cellStyle name="표준 10 26 2 4" xfId="6593" xr:uid="{00000000-0005-0000-0000-000055110000}"/>
    <cellStyle name="표준 10 26 2 4 2" xfId="13445" xr:uid="{00000000-0005-0000-0000-000056110000}"/>
    <cellStyle name="표준 10 26 2 4 3" xfId="15819" xr:uid="{00000000-0005-0000-0000-000057110000}"/>
    <cellStyle name="표준 10 26 2 4 4" xfId="13423" xr:uid="{00000000-0005-0000-0000-000058110000}"/>
    <cellStyle name="표준 10 26 2 4 5" xfId="10382" xr:uid="{00000000-0005-0000-0000-000059110000}"/>
    <cellStyle name="표준 10 26 2 4 6" xfId="14227" xr:uid="{00000000-0005-0000-0000-00005A110000}"/>
    <cellStyle name="표준 10 26 2 5" xfId="8453" xr:uid="{00000000-0005-0000-0000-00005B110000}"/>
    <cellStyle name="표준 10 26 2 5 2" xfId="18973" xr:uid="{00000000-0005-0000-0000-00005C110000}"/>
    <cellStyle name="표준 10 26 2 5 3" xfId="12682" xr:uid="{00000000-0005-0000-0000-00005D110000}"/>
    <cellStyle name="표준 10 26 2 5 4" xfId="9998" xr:uid="{00000000-0005-0000-0000-00005E110000}"/>
    <cellStyle name="표준 10 26 2 5 5" xfId="14523" xr:uid="{00000000-0005-0000-0000-00005F110000}"/>
    <cellStyle name="표준 10 26 2 5 6" xfId="11174" xr:uid="{00000000-0005-0000-0000-000060110000}"/>
    <cellStyle name="표준 10 26 2 6" xfId="17191" xr:uid="{00000000-0005-0000-0000-000061110000}"/>
    <cellStyle name="표준 10 26 2 7" xfId="12212" xr:uid="{00000000-0005-0000-0000-000062110000}"/>
    <cellStyle name="표준 10 26 2 8" xfId="15301" xr:uid="{00000000-0005-0000-0000-000063110000}"/>
    <cellStyle name="표준 10 26 2 9" xfId="14056" xr:uid="{00000000-0005-0000-0000-000064110000}"/>
    <cellStyle name="표준 10 26 3" xfId="2377" xr:uid="{00000000-0005-0000-0000-000065110000}"/>
    <cellStyle name="표준 10 26 3 2" xfId="18389" xr:uid="{00000000-0005-0000-0000-000066110000}"/>
    <cellStyle name="표준 10 26 3 3" xfId="15412" xr:uid="{00000000-0005-0000-0000-000067110000}"/>
    <cellStyle name="표준 10 26 3 4" xfId="17687" xr:uid="{00000000-0005-0000-0000-000068110000}"/>
    <cellStyle name="표준 10 26 3 5" xfId="13522" xr:uid="{00000000-0005-0000-0000-000069110000}"/>
    <cellStyle name="표준 10 26 3 6" xfId="11001" xr:uid="{00000000-0005-0000-0000-00006A110000}"/>
    <cellStyle name="표준 10 26 4" xfId="4237" xr:uid="{00000000-0005-0000-0000-00006B110000}"/>
    <cellStyle name="표준 10 26 4 2" xfId="14289" xr:uid="{00000000-0005-0000-0000-00006C110000}"/>
    <cellStyle name="표준 10 26 4 3" xfId="10692" xr:uid="{00000000-0005-0000-0000-00006D110000}"/>
    <cellStyle name="표준 10 26 4 4" xfId="14551" xr:uid="{00000000-0005-0000-0000-00006E110000}"/>
    <cellStyle name="표준 10 26 4 5" xfId="11821" xr:uid="{00000000-0005-0000-0000-00006F110000}"/>
    <cellStyle name="표준 10 26 4 6" xfId="18216" xr:uid="{00000000-0005-0000-0000-000070110000}"/>
    <cellStyle name="표준 10 26 5" xfId="6101" xr:uid="{00000000-0005-0000-0000-000071110000}"/>
    <cellStyle name="표준 10 26 5 2" xfId="12979" xr:uid="{00000000-0005-0000-0000-000072110000}"/>
    <cellStyle name="표준 10 26 5 3" xfId="18632" xr:uid="{00000000-0005-0000-0000-000073110000}"/>
    <cellStyle name="표준 10 26 5 4" xfId="11257" xr:uid="{00000000-0005-0000-0000-000074110000}"/>
    <cellStyle name="표준 10 26 5 5" xfId="16623" xr:uid="{00000000-0005-0000-0000-000075110000}"/>
    <cellStyle name="표준 10 26 5 6" xfId="18440" xr:uid="{00000000-0005-0000-0000-000076110000}"/>
    <cellStyle name="표준 10 26 6" xfId="7961" xr:uid="{00000000-0005-0000-0000-000077110000}"/>
    <cellStyle name="표준 10 26 6 2" xfId="11850" xr:uid="{00000000-0005-0000-0000-000078110000}"/>
    <cellStyle name="표준 10 26 6 3" xfId="13594" xr:uid="{00000000-0005-0000-0000-000079110000}"/>
    <cellStyle name="표준 10 26 6 4" xfId="18428" xr:uid="{00000000-0005-0000-0000-00007A110000}"/>
    <cellStyle name="표준 10 26 6 5" xfId="13677" xr:uid="{00000000-0005-0000-0000-00007B110000}"/>
    <cellStyle name="표준 10 26 6 6" xfId="10450" xr:uid="{00000000-0005-0000-0000-00007C110000}"/>
    <cellStyle name="표준 10 26 7" xfId="13606" xr:uid="{00000000-0005-0000-0000-00007D110000}"/>
    <cellStyle name="표준 10 26 8" xfId="12781" xr:uid="{00000000-0005-0000-0000-00007E110000}"/>
    <cellStyle name="표준 10 26 9" xfId="16651" xr:uid="{00000000-0005-0000-0000-00007F110000}"/>
    <cellStyle name="표준 10 27" xfId="521" xr:uid="{00000000-0005-0000-0000-000080110000}"/>
    <cellStyle name="표준 10 27 10" xfId="11973" xr:uid="{00000000-0005-0000-0000-000081110000}"/>
    <cellStyle name="표준 10 27 11" xfId="16418" xr:uid="{00000000-0005-0000-0000-000082110000}"/>
    <cellStyle name="표준 10 27 12" xfId="11903" xr:uid="{00000000-0005-0000-0000-000083110000}"/>
    <cellStyle name="표준 10 27 2" xfId="1104" xr:uid="{00000000-0005-0000-0000-000084110000}"/>
    <cellStyle name="표준 10 27 2 10" xfId="12310" xr:uid="{00000000-0005-0000-0000-000085110000}"/>
    <cellStyle name="표준 10 27 2 11" xfId="14869" xr:uid="{00000000-0005-0000-0000-000086110000}"/>
    <cellStyle name="표준 10 27 2 2" xfId="2881" xr:uid="{00000000-0005-0000-0000-000087110000}"/>
    <cellStyle name="표준 10 27 2 2 2" xfId="13756" xr:uid="{00000000-0005-0000-0000-000088110000}"/>
    <cellStyle name="표준 10 27 2 2 3" xfId="15949" xr:uid="{00000000-0005-0000-0000-000089110000}"/>
    <cellStyle name="표준 10 27 2 2 4" xfId="19133" xr:uid="{00000000-0005-0000-0000-00008A110000}"/>
    <cellStyle name="표준 10 27 2 2 5" xfId="10511" xr:uid="{00000000-0005-0000-0000-00008B110000}"/>
    <cellStyle name="표준 10 27 2 2 6" xfId="18540" xr:uid="{00000000-0005-0000-0000-00008C110000}"/>
    <cellStyle name="표준 10 27 2 3" xfId="4740" xr:uid="{00000000-0005-0000-0000-00008D110000}"/>
    <cellStyle name="표준 10 27 2 3 2" xfId="15614" xr:uid="{00000000-0005-0000-0000-00008E110000}"/>
    <cellStyle name="표준 10 27 2 3 3" xfId="12810" xr:uid="{00000000-0005-0000-0000-00008F110000}"/>
    <cellStyle name="표준 10 27 2 3 4" xfId="17350" xr:uid="{00000000-0005-0000-0000-000090110000}"/>
    <cellStyle name="표준 10 27 2 3 5" xfId="14649" xr:uid="{00000000-0005-0000-0000-000091110000}"/>
    <cellStyle name="표준 10 27 2 3 6" xfId="16787" xr:uid="{00000000-0005-0000-0000-000092110000}"/>
    <cellStyle name="표준 10 27 2 4" xfId="6604" xr:uid="{00000000-0005-0000-0000-000093110000}"/>
    <cellStyle name="표준 10 27 2 4 2" xfId="15283" xr:uid="{00000000-0005-0000-0000-000094110000}"/>
    <cellStyle name="표준 10 27 2 4 3" xfId="12339" xr:uid="{00000000-0005-0000-0000-000095110000}"/>
    <cellStyle name="표준 10 27 2 4 4" xfId="15570" xr:uid="{00000000-0005-0000-0000-000096110000}"/>
    <cellStyle name="표준 10 27 2 4 5" xfId="14181" xr:uid="{00000000-0005-0000-0000-000097110000}"/>
    <cellStyle name="표준 10 27 2 4 6" xfId="15043" xr:uid="{00000000-0005-0000-0000-000098110000}"/>
    <cellStyle name="표준 10 27 2 5" xfId="8464" xr:uid="{00000000-0005-0000-0000-000099110000}"/>
    <cellStyle name="표준 10 27 2 5 2" xfId="13504" xr:uid="{00000000-0005-0000-0000-00009A110000}"/>
    <cellStyle name="표준 10 27 2 5 3" xfId="17813" xr:uid="{00000000-0005-0000-0000-00009B110000}"/>
    <cellStyle name="표준 10 27 2 5 4" xfId="19254" xr:uid="{00000000-0005-0000-0000-00009C110000}"/>
    <cellStyle name="표준 10 27 2 5 5" xfId="11129" xr:uid="{00000000-0005-0000-0000-00009D110000}"/>
    <cellStyle name="표준 10 27 2 5 6" xfId="10683" xr:uid="{00000000-0005-0000-0000-00009E110000}"/>
    <cellStyle name="표준 10 27 2 6" xfId="11802" xr:uid="{00000000-0005-0000-0000-00009F110000}"/>
    <cellStyle name="표준 10 27 2 7" xfId="14678" xr:uid="{00000000-0005-0000-0000-0000A0110000}"/>
    <cellStyle name="표준 10 27 2 8" xfId="10011" xr:uid="{00000000-0005-0000-0000-0000A1110000}"/>
    <cellStyle name="표준 10 27 2 9" xfId="18345" xr:uid="{00000000-0005-0000-0000-0000A2110000}"/>
    <cellStyle name="표준 10 27 3" xfId="2388" xr:uid="{00000000-0005-0000-0000-0000A3110000}"/>
    <cellStyle name="표준 10 27 3 2" xfId="16934" xr:uid="{00000000-0005-0000-0000-0000A4110000}"/>
    <cellStyle name="표준 10 27 3 3" xfId="19033" xr:uid="{00000000-0005-0000-0000-0000A5110000}"/>
    <cellStyle name="표준 10 27 3 4" xfId="14210" xr:uid="{00000000-0005-0000-0000-0000A6110000}"/>
    <cellStyle name="표준 10 27 3 5" xfId="17473" xr:uid="{00000000-0005-0000-0000-0000A7110000}"/>
    <cellStyle name="표준 10 27 3 6" xfId="17875" xr:uid="{00000000-0005-0000-0000-0000A8110000}"/>
    <cellStyle name="표준 10 27 4" xfId="4248" xr:uid="{00000000-0005-0000-0000-0000A9110000}"/>
    <cellStyle name="표준 10 27 4 2" xfId="15153" xr:uid="{00000000-0005-0000-0000-0000AA110000}"/>
    <cellStyle name="표준 10 27 4 3" xfId="15432" xr:uid="{00000000-0005-0000-0000-0000AB110000}"/>
    <cellStyle name="표준 10 27 4 4" xfId="11158" xr:uid="{00000000-0005-0000-0000-0000AC110000}"/>
    <cellStyle name="표준 10 27 4 5" xfId="14333" xr:uid="{00000000-0005-0000-0000-0000AD110000}"/>
    <cellStyle name="표준 10 27 4 6" xfId="14740" xr:uid="{00000000-0005-0000-0000-0000AE110000}"/>
    <cellStyle name="표준 10 27 5" xfId="6112" xr:uid="{00000000-0005-0000-0000-0000AF110000}"/>
    <cellStyle name="표준 10 27 5 2" xfId="13374" xr:uid="{00000000-0005-0000-0000-0000B0110000}"/>
    <cellStyle name="표준 10 27 5 3" xfId="13656" xr:uid="{00000000-0005-0000-0000-0000B1110000}"/>
    <cellStyle name="표준 10 27 5 4" xfId="18374" xr:uid="{00000000-0005-0000-0000-0000B2110000}"/>
    <cellStyle name="표준 10 27 5 5" xfId="13865" xr:uid="{00000000-0005-0000-0000-0000B3110000}"/>
    <cellStyle name="표준 10 27 5 6" xfId="14270" xr:uid="{00000000-0005-0000-0000-0000B4110000}"/>
    <cellStyle name="표준 10 27 6" xfId="7972" xr:uid="{00000000-0005-0000-0000-0000B5110000}"/>
    <cellStyle name="표준 10 27 6 2" xfId="15411" xr:uid="{00000000-0005-0000-0000-0000B6110000}"/>
    <cellStyle name="표준 10 27 6 3" xfId="17044" xr:uid="{00000000-0005-0000-0000-0000B7110000}"/>
    <cellStyle name="표준 10 27 6 4" xfId="11952" xr:uid="{00000000-0005-0000-0000-0000B8110000}"/>
    <cellStyle name="표준 10 27 6 5" xfId="17904" xr:uid="{00000000-0005-0000-0000-0000B9110000}"/>
    <cellStyle name="표준 10 27 6 6" xfId="10809" xr:uid="{00000000-0005-0000-0000-0000BA110000}"/>
    <cellStyle name="표준 10 27 7" xfId="10702" xr:uid="{00000000-0005-0000-0000-0000BB110000}"/>
    <cellStyle name="표준 10 27 8" xfId="15264" xr:uid="{00000000-0005-0000-0000-0000BC110000}"/>
    <cellStyle name="표준 10 27 9" xfId="19182" xr:uid="{00000000-0005-0000-0000-0000BD110000}"/>
    <cellStyle name="표준 10 28" xfId="533" xr:uid="{00000000-0005-0000-0000-0000BE110000}"/>
    <cellStyle name="표준 10 28 10" xfId="16112" xr:uid="{00000000-0005-0000-0000-0000BF110000}"/>
    <cellStyle name="표준 10 28 11" xfId="18021" xr:uid="{00000000-0005-0000-0000-0000C0110000}"/>
    <cellStyle name="표준 10 28 12" xfId="16617" xr:uid="{00000000-0005-0000-0000-0000C1110000}"/>
    <cellStyle name="표준 10 28 2" xfId="1116" xr:uid="{00000000-0005-0000-0000-0000C2110000}"/>
    <cellStyle name="표준 10 28 2 10" xfId="13485" xr:uid="{00000000-0005-0000-0000-0000C3110000}"/>
    <cellStyle name="표준 10 28 2 11" xfId="19222" xr:uid="{00000000-0005-0000-0000-0000C4110000}"/>
    <cellStyle name="표준 10 28 2 2" xfId="2893" xr:uid="{00000000-0005-0000-0000-0000C5110000}"/>
    <cellStyle name="표준 10 28 2 2 2" xfId="11222" xr:uid="{00000000-0005-0000-0000-0000C6110000}"/>
    <cellStyle name="표준 10 28 2 2 3" xfId="17551" xr:uid="{00000000-0005-0000-0000-0000C7110000}"/>
    <cellStyle name="표준 10 28 2 2 4" xfId="14835" xr:uid="{00000000-0005-0000-0000-0000C8110000}"/>
    <cellStyle name="표준 10 28 2 2 5" xfId="11783" xr:uid="{00000000-0005-0000-0000-0000C9110000}"/>
    <cellStyle name="표준 10 28 2 2 6" xfId="15638" xr:uid="{00000000-0005-0000-0000-0000CA110000}"/>
    <cellStyle name="표준 10 28 2 3" xfId="4752" xr:uid="{00000000-0005-0000-0000-0000CB110000}"/>
    <cellStyle name="표준 10 28 2 3 2" xfId="18450" xr:uid="{00000000-0005-0000-0000-0000CC110000}"/>
    <cellStyle name="표준 10 28 2 3 3" xfId="12598" xr:uid="{00000000-0005-0000-0000-0000CD110000}"/>
    <cellStyle name="표준 10 28 2 3 4" xfId="11317" xr:uid="{00000000-0005-0000-0000-0000CE110000}"/>
    <cellStyle name="표준 10 28 2 3 5" xfId="15373" xr:uid="{00000000-0005-0000-0000-0000CF110000}"/>
    <cellStyle name="표준 10 28 2 3 6" xfId="10749" xr:uid="{00000000-0005-0000-0000-0000D0110000}"/>
    <cellStyle name="표준 10 28 2 4" xfId="6616" xr:uid="{00000000-0005-0000-0000-0000D1110000}"/>
    <cellStyle name="표준 10 28 2 4 2" xfId="16673" xr:uid="{00000000-0005-0000-0000-0000D2110000}"/>
    <cellStyle name="표준 10 28 2 4 3" xfId="12127" xr:uid="{00000000-0005-0000-0000-0000D3110000}"/>
    <cellStyle name="표준 10 28 2 4 4" xfId="18546" xr:uid="{00000000-0005-0000-0000-0000D4110000}"/>
    <cellStyle name="표준 10 28 2 4 5" xfId="13596" xr:uid="{00000000-0005-0000-0000-0000D5110000}"/>
    <cellStyle name="표준 10 28 2 4 6" xfId="17960" xr:uid="{00000000-0005-0000-0000-0000D6110000}"/>
    <cellStyle name="표준 10 28 2 5" xfId="8476" xr:uid="{00000000-0005-0000-0000-0000D7110000}"/>
    <cellStyle name="표준 10 28 2 5 2" xfId="13074" xr:uid="{00000000-0005-0000-0000-0000D8110000}"/>
    <cellStyle name="표준 10 28 2 5 3" xfId="10323" xr:uid="{00000000-0005-0000-0000-0000D9110000}"/>
    <cellStyle name="표준 10 28 2 5 4" xfId="16766" xr:uid="{00000000-0005-0000-0000-0000DA110000}"/>
    <cellStyle name="표준 10 28 2 5 5" xfId="11893" xr:uid="{00000000-0005-0000-0000-0000DB110000}"/>
    <cellStyle name="표준 10 28 2 5 6" xfId="17490" xr:uid="{00000000-0005-0000-0000-0000DC110000}"/>
    <cellStyle name="표준 10 28 2 6" xfId="11371" xr:uid="{00000000-0005-0000-0000-0000DD110000}"/>
    <cellStyle name="표준 10 28 2 7" xfId="16290" xr:uid="{00000000-0005-0000-0000-0000DE110000}"/>
    <cellStyle name="표준 10 28 2 8" xfId="14984" xr:uid="{00000000-0005-0000-0000-0000DF110000}"/>
    <cellStyle name="표준 10 28 2 9" xfId="19123" xr:uid="{00000000-0005-0000-0000-0000E0110000}"/>
    <cellStyle name="표준 10 28 3" xfId="2400" xr:uid="{00000000-0005-0000-0000-0000E1110000}"/>
    <cellStyle name="표준 10 28 3 2" xfId="14352" xr:uid="{00000000-0005-0000-0000-0000E2110000}"/>
    <cellStyle name="표준 10 28 3 3" xfId="18600" xr:uid="{00000000-0005-0000-0000-0000E3110000}"/>
    <cellStyle name="표준 10 28 3 4" xfId="15820" xr:uid="{00000000-0005-0000-0000-0000E4110000}"/>
    <cellStyle name="표준 10 28 3 5" xfId="11462" xr:uid="{00000000-0005-0000-0000-0000E5110000}"/>
    <cellStyle name="표준 10 28 3 6" xfId="18894" xr:uid="{00000000-0005-0000-0000-0000E6110000}"/>
    <cellStyle name="표준 10 28 4" xfId="4260" xr:uid="{00000000-0005-0000-0000-0000E7110000}"/>
    <cellStyle name="표준 10 28 4 2" xfId="12062" xr:uid="{00000000-0005-0000-0000-0000E8110000}"/>
    <cellStyle name="표준 10 28 4 3" xfId="15000" xr:uid="{00000000-0005-0000-0000-0000E9110000}"/>
    <cellStyle name="표준 10 28 4 4" xfId="10942" xr:uid="{00000000-0005-0000-0000-0000EA110000}"/>
    <cellStyle name="표준 10 28 4 5" xfId="16870" xr:uid="{00000000-0005-0000-0000-0000EB110000}"/>
    <cellStyle name="표준 10 28 4 6" xfId="13475" xr:uid="{00000000-0005-0000-0000-0000EC110000}"/>
    <cellStyle name="표준 10 28 5" xfId="6124" xr:uid="{00000000-0005-0000-0000-0000ED110000}"/>
    <cellStyle name="표준 10 28 5 2" xfId="15720" xr:uid="{00000000-0005-0000-0000-0000EE110000}"/>
    <cellStyle name="표준 10 28 5 3" xfId="16846" xr:uid="{00000000-0005-0000-0000-0000EF110000}"/>
    <cellStyle name="표준 10 28 5 4" xfId="14515" xr:uid="{00000000-0005-0000-0000-0000F0110000}"/>
    <cellStyle name="표준 10 28 5 5" xfId="11528" xr:uid="{00000000-0005-0000-0000-0000F1110000}"/>
    <cellStyle name="표준 10 28 5 6" xfId="17231" xr:uid="{00000000-0005-0000-0000-0000F2110000}"/>
    <cellStyle name="표준 10 28 6" xfId="7984" xr:uid="{00000000-0005-0000-0000-0000F3110000}"/>
    <cellStyle name="표준 10 28 6 2" xfId="18963" xr:uid="{00000000-0005-0000-0000-0000F4110000}"/>
    <cellStyle name="표준 10 28 6 3" xfId="10270" xr:uid="{00000000-0005-0000-0000-0000F5110000}"/>
    <cellStyle name="표준 10 28 6 4" xfId="13246" xr:uid="{00000000-0005-0000-0000-0000F6110000}"/>
    <cellStyle name="표준 10 28 6 5" xfId="18170" xr:uid="{00000000-0005-0000-0000-0000F7110000}"/>
    <cellStyle name="표준 10 28 6 6" xfId="16940" xr:uid="{00000000-0005-0000-0000-0000F8110000}"/>
    <cellStyle name="표준 10 28 7" xfId="17181" xr:uid="{00000000-0005-0000-0000-0000F9110000}"/>
    <cellStyle name="표준 10 28 8" xfId="16236" xr:uid="{00000000-0005-0000-0000-0000FA110000}"/>
    <cellStyle name="표준 10 28 9" xfId="11544" xr:uid="{00000000-0005-0000-0000-0000FB110000}"/>
    <cellStyle name="표준 10 29" xfId="545" xr:uid="{00000000-0005-0000-0000-0000FC110000}"/>
    <cellStyle name="표준 10 29 10" xfId="17701" xr:uid="{00000000-0005-0000-0000-0000FD110000}"/>
    <cellStyle name="표준 10 29 11" xfId="13340" xr:uid="{00000000-0005-0000-0000-0000FE110000}"/>
    <cellStyle name="표준 10 29 12" xfId="13585" xr:uid="{00000000-0005-0000-0000-0000FF110000}"/>
    <cellStyle name="표준 10 29 2" xfId="1128" xr:uid="{00000000-0005-0000-0000-000000120000}"/>
    <cellStyle name="표준 10 29 2 10" xfId="15765" xr:uid="{00000000-0005-0000-0000-000001120000}"/>
    <cellStyle name="표준 10 29 2 11" xfId="18777" xr:uid="{00000000-0005-0000-0000-000002120000}"/>
    <cellStyle name="표준 10 29 2 2" xfId="2905" xr:uid="{00000000-0005-0000-0000-000003120000}"/>
    <cellStyle name="표준 10 29 2 2 2" xfId="14565" xr:uid="{00000000-0005-0000-0000-000004120000}"/>
    <cellStyle name="표준 10 29 2 2 3" xfId="11638" xr:uid="{00000000-0005-0000-0000-000005120000}"/>
    <cellStyle name="표준 10 29 2 2 4" xfId="11882" xr:uid="{00000000-0005-0000-0000-000006120000}"/>
    <cellStyle name="표준 10 29 2 2 5" xfId="12627" xr:uid="{00000000-0005-0000-0000-000007120000}"/>
    <cellStyle name="표준 10 29 2 2 6" xfId="15176" xr:uid="{00000000-0005-0000-0000-000008120000}"/>
    <cellStyle name="표준 10 29 2 3" xfId="4764" xr:uid="{00000000-0005-0000-0000-000009120000}"/>
    <cellStyle name="표준 10 29 2 3 2" xfId="14098" xr:uid="{00000000-0005-0000-0000-00000A120000}"/>
    <cellStyle name="표준 10 29 2 3 3" xfId="18870" xr:uid="{00000000-0005-0000-0000-00000B120000}"/>
    <cellStyle name="표준 10 29 2 3 4" xfId="19112" xr:uid="{00000000-0005-0000-0000-00000C120000}"/>
    <cellStyle name="표준 10 29 2 3 5" xfId="12156" xr:uid="{00000000-0005-0000-0000-00000D120000}"/>
    <cellStyle name="표준 10 29 2 3 6" xfId="13397" xr:uid="{00000000-0005-0000-0000-00000E120000}"/>
    <cellStyle name="표준 10 29 2 4" xfId="6628" xr:uid="{00000000-0005-0000-0000-00000F120000}"/>
    <cellStyle name="표준 10 29 2 4 2" xfId="11043" xr:uid="{00000000-0005-0000-0000-000010120000}"/>
    <cellStyle name="표준 10 29 2 4 3" xfId="17090" xr:uid="{00000000-0005-0000-0000-000011120000}"/>
    <cellStyle name="표준 10 29 2 4 4" xfId="15509" xr:uid="{00000000-0005-0000-0000-000012120000}"/>
    <cellStyle name="표준 10 29 2 4 5" xfId="10355" xr:uid="{00000000-0005-0000-0000-000013120000}"/>
    <cellStyle name="표준 10 29 2 4 6" xfId="11695" xr:uid="{00000000-0005-0000-0000-000014120000}"/>
    <cellStyle name="표준 10 29 2 5" xfId="8488" xr:uid="{00000000-0005-0000-0000-000015120000}"/>
    <cellStyle name="표준 10 29 2 5 2" xfId="18258" xr:uid="{00000000-0005-0000-0000-000016120000}"/>
    <cellStyle name="표준 10 29 2 5 3" xfId="16908" xr:uid="{00000000-0005-0000-0000-000017120000}"/>
    <cellStyle name="표준 10 29 2 5 4" xfId="19180" xr:uid="{00000000-0005-0000-0000-000018120000}"/>
    <cellStyle name="표준 10 29 2 5 5" xfId="12678" xr:uid="{00000000-0005-0000-0000-000019120000}"/>
    <cellStyle name="표준 10 29 2 5 6" xfId="9957" xr:uid="{00000000-0005-0000-0000-00001A120000}"/>
    <cellStyle name="표준 10 29 2 6" xfId="14148" xr:uid="{00000000-0005-0000-0000-00001B120000}"/>
    <cellStyle name="표준 10 29 2 7" xfId="11565" xr:uid="{00000000-0005-0000-0000-00001C120000}"/>
    <cellStyle name="표준 10 29 2 8" xfId="19220" xr:uid="{00000000-0005-0000-0000-00001D120000}"/>
    <cellStyle name="표준 10 29 2 9" xfId="18152" xr:uid="{00000000-0005-0000-0000-00001E120000}"/>
    <cellStyle name="표준 10 29 3" xfId="2412" xr:uid="{00000000-0005-0000-0000-00001F120000}"/>
    <cellStyle name="표준 10 29 3 2" xfId="15313" xr:uid="{00000000-0005-0000-0000-000020120000}"/>
    <cellStyle name="표준 10 29 3 3" xfId="10017" xr:uid="{00000000-0005-0000-0000-000021120000}"/>
    <cellStyle name="표준 10 29 3 4" xfId="16977" xr:uid="{00000000-0005-0000-0000-000022120000}"/>
    <cellStyle name="표준 10 29 3 5" xfId="13800" xr:uid="{00000000-0005-0000-0000-000023120000}"/>
    <cellStyle name="표준 10 29 3 6" xfId="15867" xr:uid="{00000000-0005-0000-0000-000024120000}"/>
    <cellStyle name="표준 10 29 4" xfId="4272" xr:uid="{00000000-0005-0000-0000-000025120000}"/>
    <cellStyle name="표준 10 29 4 2" xfId="13534" xr:uid="{00000000-0005-0000-0000-000026120000}"/>
    <cellStyle name="표준 10 29 4 3" xfId="14666" xr:uid="{00000000-0005-0000-0000-000027120000}"/>
    <cellStyle name="표준 10 29 4 4" xfId="15197" xr:uid="{00000000-0005-0000-0000-000028120000}"/>
    <cellStyle name="표준 10 29 4 5" xfId="9856" xr:uid="{00000000-0005-0000-0000-000029120000}"/>
    <cellStyle name="표준 10 29 4 6" xfId="14547" xr:uid="{00000000-0005-0000-0000-00002A120000}"/>
    <cellStyle name="표준 10 29 5" xfId="6136" xr:uid="{00000000-0005-0000-0000-00002B120000}"/>
    <cellStyle name="표준 10 29 5 2" xfId="13576" xr:uid="{00000000-0005-0000-0000-00002C120000}"/>
    <cellStyle name="표준 10 29 5 3" xfId="16025" xr:uid="{00000000-0005-0000-0000-00002D120000}"/>
    <cellStyle name="표준 10 29 5 4" xfId="11674" xr:uid="{00000000-0005-0000-0000-00002E120000}"/>
    <cellStyle name="표준 10 29 5 5" xfId="19053" xr:uid="{00000000-0005-0000-0000-00002F120000}"/>
    <cellStyle name="표준 10 29 5 6" xfId="12496" xr:uid="{00000000-0005-0000-0000-000030120000}"/>
    <cellStyle name="표준 10 29 6" xfId="7996" xr:uid="{00000000-0005-0000-0000-000031120000}"/>
    <cellStyle name="표준 10 29 6 2" xfId="14080" xr:uid="{00000000-0005-0000-0000-000032120000}"/>
    <cellStyle name="표준 10 29 6 3" xfId="19062" xr:uid="{00000000-0005-0000-0000-000033120000}"/>
    <cellStyle name="표준 10 29 6 4" xfId="12887" xr:uid="{00000000-0005-0000-0000-000034120000}"/>
    <cellStyle name="표준 10 29 6 5" xfId="18907" xr:uid="{00000000-0005-0000-0000-000035120000}"/>
    <cellStyle name="표준 10 29 6 6" xfId="12024" xr:uid="{00000000-0005-0000-0000-000036120000}"/>
    <cellStyle name="표준 10 29 7" xfId="11025" xr:uid="{00000000-0005-0000-0000-000037120000}"/>
    <cellStyle name="표준 10 29 8" xfId="17281" xr:uid="{00000000-0005-0000-0000-000038120000}"/>
    <cellStyle name="표준 10 29 9" xfId="12416" xr:uid="{00000000-0005-0000-0000-000039120000}"/>
    <cellStyle name="표준 10 3" xfId="173" xr:uid="{00000000-0005-0000-0000-00003A120000}"/>
    <cellStyle name="표준 10 3 2" xfId="1023" xr:uid="{00000000-0005-0000-0000-00003B120000}"/>
    <cellStyle name="표준 10 30" xfId="557" xr:uid="{00000000-0005-0000-0000-00003C120000}"/>
    <cellStyle name="표준 10 30 10" xfId="17127" xr:uid="{00000000-0005-0000-0000-00003D120000}"/>
    <cellStyle name="표준 10 30 11" xfId="10221" xr:uid="{00000000-0005-0000-0000-00003E120000}"/>
    <cellStyle name="표준 10 30 12" xfId="18240" xr:uid="{00000000-0005-0000-0000-00003F120000}"/>
    <cellStyle name="표준 10 30 2" xfId="1140" xr:uid="{00000000-0005-0000-0000-000040120000}"/>
    <cellStyle name="표준 10 30 2 10" xfId="15502" xr:uid="{00000000-0005-0000-0000-000041120000}"/>
    <cellStyle name="표준 10 30 2 11" xfId="10614" xr:uid="{00000000-0005-0000-0000-000042120000}"/>
    <cellStyle name="표준 10 30 2 2" xfId="2917" xr:uid="{00000000-0005-0000-0000-000043120000}"/>
    <cellStyle name="표준 10 30 2 2 2" xfId="15348" xr:uid="{00000000-0005-0000-0000-000044120000}"/>
    <cellStyle name="표준 10 30 2 2 3" xfId="12543" xr:uid="{00000000-0005-0000-0000-000045120000}"/>
    <cellStyle name="표준 10 30 2 2 4" xfId="17770" xr:uid="{00000000-0005-0000-0000-000046120000}"/>
    <cellStyle name="표준 10 30 2 2 5" xfId="13725" xr:uid="{00000000-0005-0000-0000-000047120000}"/>
    <cellStyle name="표준 10 30 2 2 6" xfId="16580" xr:uid="{00000000-0005-0000-0000-000048120000}"/>
    <cellStyle name="표준 10 30 2 3" xfId="4776" xr:uid="{00000000-0005-0000-0000-000049120000}"/>
    <cellStyle name="표준 10 30 2 3 2" xfId="19016" xr:uid="{00000000-0005-0000-0000-00004A120000}"/>
    <cellStyle name="표준 10 30 2 3 3" xfId="12072" xr:uid="{00000000-0005-0000-0000-00004B120000}"/>
    <cellStyle name="표준 10 30 2 3 4" xfId="14635" xr:uid="{00000000-0005-0000-0000-00004C120000}"/>
    <cellStyle name="표준 10 30 2 3 5" xfId="13765" xr:uid="{00000000-0005-0000-0000-00004D120000}"/>
    <cellStyle name="표준 10 30 2 3 6" xfId="14298" xr:uid="{00000000-0005-0000-0000-00004E120000}"/>
    <cellStyle name="표준 10 30 2 4" xfId="6640" xr:uid="{00000000-0005-0000-0000-00004F120000}"/>
    <cellStyle name="표준 10 30 2 4 2" xfId="17235" xr:uid="{00000000-0005-0000-0000-000050120000}"/>
    <cellStyle name="표준 10 30 2 4 3" xfId="10268" xr:uid="{00000000-0005-0000-0000-000051120000}"/>
    <cellStyle name="표준 10 30 2 4 4" xfId="12348" xr:uid="{00000000-0005-0000-0000-000052120000}"/>
    <cellStyle name="표준 10 30 2 4 5" xfId="19266" xr:uid="{00000000-0005-0000-0000-000053120000}"/>
    <cellStyle name="표준 10 30 2 4 6" xfId="11237" xr:uid="{00000000-0005-0000-0000-000054120000}"/>
    <cellStyle name="표준 10 30 2 5" xfId="8500" xr:uid="{00000000-0005-0000-0000-000055120000}"/>
    <cellStyle name="표준 10 30 2 5 2" xfId="15456" xr:uid="{00000000-0005-0000-0000-000056120000}"/>
    <cellStyle name="표준 10 30 2 5 3" xfId="16234" xr:uid="{00000000-0005-0000-0000-000057120000}"/>
    <cellStyle name="표준 10 30 2 5 4" xfId="10546" xr:uid="{00000000-0005-0000-0000-000058120000}"/>
    <cellStyle name="표준 10 30 2 5 5" xfId="9967" xr:uid="{00000000-0005-0000-0000-000059120000}"/>
    <cellStyle name="표준 10 30 2 5 6" xfId="18465" xr:uid="{00000000-0005-0000-0000-00005A120000}"/>
    <cellStyle name="표준 10 30 2 6" xfId="10705" xr:uid="{00000000-0005-0000-0000-00005B120000}"/>
    <cellStyle name="표준 10 30 2 7" xfId="15763" xr:uid="{00000000-0005-0000-0000-00005C120000}"/>
    <cellStyle name="표준 10 30 2 8" xfId="16513" xr:uid="{00000000-0005-0000-0000-00005D120000}"/>
    <cellStyle name="표준 10 30 2 9" xfId="12501" xr:uid="{00000000-0005-0000-0000-00005E120000}"/>
    <cellStyle name="표준 10 30 3" xfId="2424" xr:uid="{00000000-0005-0000-0000-00005F120000}"/>
    <cellStyle name="표준 10 30 3 2" xfId="16688" xr:uid="{00000000-0005-0000-0000-000060120000}"/>
    <cellStyle name="표준 10 30 3 3" xfId="17342" xr:uid="{00000000-0005-0000-0000-000061120000}"/>
    <cellStyle name="표준 10 30 3 4" xfId="12997" xr:uid="{00000000-0005-0000-0000-000062120000}"/>
    <cellStyle name="표준 10 30 3 5" xfId="16919" xr:uid="{00000000-0005-0000-0000-000063120000}"/>
    <cellStyle name="표준 10 30 3 6" xfId="10826" xr:uid="{00000000-0005-0000-0000-000064120000}"/>
    <cellStyle name="표준 10 30 4" xfId="4284" xr:uid="{00000000-0005-0000-0000-000065120000}"/>
    <cellStyle name="표준 10 30 4 2" xfId="18679" xr:uid="{00000000-0005-0000-0000-000066120000}"/>
    <cellStyle name="표준 10 30 4 3" xfId="17676" xr:uid="{00000000-0005-0000-0000-000067120000}"/>
    <cellStyle name="표준 10 30 4 4" xfId="16748" xr:uid="{00000000-0005-0000-0000-000068120000}"/>
    <cellStyle name="표준 10 30 4 5" xfId="11863" xr:uid="{00000000-0005-0000-0000-000069120000}"/>
    <cellStyle name="표준 10 30 4 6" xfId="13319" xr:uid="{00000000-0005-0000-0000-00006A120000}"/>
    <cellStyle name="표준 10 30 5" xfId="6148" xr:uid="{00000000-0005-0000-0000-00006B120000}"/>
    <cellStyle name="표준 10 30 5 2" xfId="14397" xr:uid="{00000000-0005-0000-0000-00006C120000}"/>
    <cellStyle name="표준 10 30 5 3" xfId="15078" xr:uid="{00000000-0005-0000-0000-00006D120000}"/>
    <cellStyle name="표준 10 30 5 4" xfId="10982" xr:uid="{00000000-0005-0000-0000-00006E120000}"/>
    <cellStyle name="표준 10 30 5 5" xfId="11405" xr:uid="{00000000-0005-0000-0000-00006F120000}"/>
    <cellStyle name="표준 10 30 5 6" xfId="18808" xr:uid="{00000000-0005-0000-0000-000070120000}"/>
    <cellStyle name="표준 10 30 6" xfId="8008" xr:uid="{00000000-0005-0000-0000-000071120000}"/>
    <cellStyle name="표준 10 30 6 2" xfId="12109" xr:uid="{00000000-0005-0000-0000-000072120000}"/>
    <cellStyle name="표준 10 30 6 3" xfId="11557" xr:uid="{00000000-0005-0000-0000-000073120000}"/>
    <cellStyle name="표준 10 30 6 4" xfId="16381" xr:uid="{00000000-0005-0000-0000-000074120000}"/>
    <cellStyle name="표준 10 30 6 5" xfId="10883" xr:uid="{00000000-0005-0000-0000-000075120000}"/>
    <cellStyle name="표준 10 30 6 6" xfId="14219" xr:uid="{00000000-0005-0000-0000-000076120000}"/>
    <cellStyle name="표준 10 30 7" xfId="17973" xr:uid="{00000000-0005-0000-0000-000077120000}"/>
    <cellStyle name="표준 10 30 8" xfId="11348" xr:uid="{00000000-0005-0000-0000-000078120000}"/>
    <cellStyle name="표준 10 30 9" xfId="15563" xr:uid="{00000000-0005-0000-0000-000079120000}"/>
    <cellStyle name="표준 10 31" xfId="569" xr:uid="{00000000-0005-0000-0000-00007A120000}"/>
    <cellStyle name="표준 10 31 10" xfId="16814" xr:uid="{00000000-0005-0000-0000-00007B120000}"/>
    <cellStyle name="표준 10 31 11" xfId="18835" xr:uid="{00000000-0005-0000-0000-00007C120000}"/>
    <cellStyle name="표준 10 31 12" xfId="15764" xr:uid="{00000000-0005-0000-0000-00007D120000}"/>
    <cellStyle name="표준 10 31 2" xfId="1152" xr:uid="{00000000-0005-0000-0000-00007E120000}"/>
    <cellStyle name="표준 10 31 2 10" xfId="13328" xr:uid="{00000000-0005-0000-0000-00007F120000}"/>
    <cellStyle name="표준 10 31 2 11" xfId="14086" xr:uid="{00000000-0005-0000-0000-000080120000}"/>
    <cellStyle name="표준 10 31 2 2" xfId="2929" xr:uid="{00000000-0005-0000-0000-000081120000}"/>
    <cellStyle name="표준 10 31 2 2 2" xfId="14457" xr:uid="{00000000-0005-0000-0000-000082120000}"/>
    <cellStyle name="표준 10 31 2 2 3" xfId="17874" xr:uid="{00000000-0005-0000-0000-000083120000}"/>
    <cellStyle name="표준 10 31 2 2 4" xfId="13863" xr:uid="{00000000-0005-0000-0000-000084120000}"/>
    <cellStyle name="표준 10 31 2 2 5" xfId="14933" xr:uid="{00000000-0005-0000-0000-000085120000}"/>
    <cellStyle name="표준 10 31 2 2 6" xfId="15604" xr:uid="{00000000-0005-0000-0000-000086120000}"/>
    <cellStyle name="표준 10 31 2 3" xfId="4788" xr:uid="{00000000-0005-0000-0000-000087120000}"/>
    <cellStyle name="표준 10 31 2 3 2" xfId="11471" xr:uid="{00000000-0005-0000-0000-000088120000}"/>
    <cellStyle name="표준 10 31 2 3 3" xfId="15236" xr:uid="{00000000-0005-0000-0000-000089120000}"/>
    <cellStyle name="표준 10 31 2 3 4" xfId="10884" xr:uid="{00000000-0005-0000-0000-00008A120000}"/>
    <cellStyle name="표준 10 31 2 3 5" xfId="18816" xr:uid="{00000000-0005-0000-0000-00008B120000}"/>
    <cellStyle name="표준 10 31 2 3 6" xfId="10465" xr:uid="{00000000-0005-0000-0000-00008C120000}"/>
    <cellStyle name="표준 10 31 2 4" xfId="6652" xr:uid="{00000000-0005-0000-0000-00008D120000}"/>
    <cellStyle name="표준 10 31 2 4 2" xfId="12167" xr:uid="{00000000-0005-0000-0000-00008E120000}"/>
    <cellStyle name="표준 10 31 2 4 3" xfId="12920" xr:uid="{00000000-0005-0000-0000-00008F120000}"/>
    <cellStyle name="표준 10 31 2 4 4" xfId="10238" xr:uid="{00000000-0005-0000-0000-000090120000}"/>
    <cellStyle name="표준 10 31 2 4 5" xfId="11413" xr:uid="{00000000-0005-0000-0000-000091120000}"/>
    <cellStyle name="표준 10 31 2 4 6" xfId="10076" xr:uid="{00000000-0005-0000-0000-000092120000}"/>
    <cellStyle name="표준 10 31 2 5" xfId="8512" xr:uid="{00000000-0005-0000-0000-000093120000}"/>
    <cellStyle name="표준 10 31 2 5 2" xfId="16880" xr:uid="{00000000-0005-0000-0000-000094120000}"/>
    <cellStyle name="표준 10 31 2 5 3" xfId="11713" xr:uid="{00000000-0005-0000-0000-000095120000}"/>
    <cellStyle name="표준 10 31 2 5 4" xfId="16284" xr:uid="{00000000-0005-0000-0000-000096120000}"/>
    <cellStyle name="표준 10 31 2 5 5" xfId="15217" xr:uid="{00000000-0005-0000-0000-000097120000}"/>
    <cellStyle name="표준 10 31 2 5 6" xfId="14605" xr:uid="{00000000-0005-0000-0000-000098120000}"/>
    <cellStyle name="표준 10 31 2 6" xfId="14003" xr:uid="{00000000-0005-0000-0000-000099120000}"/>
    <cellStyle name="표준 10 31 2 7" xfId="18394" xr:uid="{00000000-0005-0000-0000-00009A120000}"/>
    <cellStyle name="표준 10 31 2 8" xfId="14378" xr:uid="{00000000-0005-0000-0000-00009B120000}"/>
    <cellStyle name="표준 10 31 2 9" xfId="16822" xr:uid="{00000000-0005-0000-0000-00009C120000}"/>
    <cellStyle name="표준 10 31 3" xfId="2436" xr:uid="{00000000-0005-0000-0000-00009D120000}"/>
    <cellStyle name="표준 10 31 3 2" xfId="10085" xr:uid="{00000000-0005-0000-0000-00009E120000}"/>
    <cellStyle name="표준 10 31 3 3" xfId="10143" xr:uid="{00000000-0005-0000-0000-00009F120000}"/>
    <cellStyle name="표준 10 31 3 4" xfId="17124" xr:uid="{00000000-0005-0000-0000-0000A0120000}"/>
    <cellStyle name="표준 10 31 3 5" xfId="13991" xr:uid="{00000000-0005-0000-0000-0000A1120000}"/>
    <cellStyle name="표준 10 31 3 6" xfId="11694" xr:uid="{00000000-0005-0000-0000-0000A2120000}"/>
    <cellStyle name="표준 10 31 4" xfId="4296" xr:uid="{00000000-0005-0000-0000-0000A3120000}"/>
    <cellStyle name="표준 10 31 4 2" xfId="12315" xr:uid="{00000000-0005-0000-0000-0000A4120000}"/>
    <cellStyle name="표준 10 31 4 3" xfId="10379" xr:uid="{00000000-0005-0000-0000-0000A5120000}"/>
    <cellStyle name="표준 10 31 4 4" xfId="14294" xr:uid="{00000000-0005-0000-0000-0000A6120000}"/>
    <cellStyle name="표준 10 31 4 5" xfId="12089" xr:uid="{00000000-0005-0000-0000-0000A7120000}"/>
    <cellStyle name="표준 10 31 4 6" xfId="11479" xr:uid="{00000000-0005-0000-0000-0000A8120000}"/>
    <cellStyle name="표준 10 31 5" xfId="6160" xr:uid="{00000000-0005-0000-0000-0000A9120000}"/>
    <cellStyle name="표준 10 31 5 2" xfId="10710" xr:uid="{00000000-0005-0000-0000-0000AA120000}"/>
    <cellStyle name="표준 10 31 5 3" xfId="10153" xr:uid="{00000000-0005-0000-0000-0000AB120000}"/>
    <cellStyle name="표준 10 31 5 4" xfId="18934" xr:uid="{00000000-0005-0000-0000-0000AC120000}"/>
    <cellStyle name="표준 10 31 5 5" xfId="10367" xr:uid="{00000000-0005-0000-0000-0000AD120000}"/>
    <cellStyle name="표준 10 31 5 6" xfId="11721" xr:uid="{00000000-0005-0000-0000-0000AE120000}"/>
    <cellStyle name="표준 10 31 6" xfId="8020" xr:uid="{00000000-0005-0000-0000-0000AF120000}"/>
    <cellStyle name="표준 10 31 6 2" xfId="17789" xr:uid="{00000000-0005-0000-0000-0000B0120000}"/>
    <cellStyle name="표준 10 31 6 3" xfId="14520" xr:uid="{00000000-0005-0000-0000-0000B1120000}"/>
    <cellStyle name="표준 10 31 6 4" xfId="18420" xr:uid="{00000000-0005-0000-0000-0000B2120000}"/>
    <cellStyle name="표준 10 31 6 5" xfId="15745" xr:uid="{00000000-0005-0000-0000-0000B3120000}"/>
    <cellStyle name="표준 10 31 6 6" xfId="16888" xr:uid="{00000000-0005-0000-0000-0000B4120000}"/>
    <cellStyle name="표준 10 31 7" xfId="10107" xr:uid="{00000000-0005-0000-0000-0000B5120000}"/>
    <cellStyle name="표준 10 31 8" xfId="17463" xr:uid="{00000000-0005-0000-0000-0000B6120000}"/>
    <cellStyle name="표준 10 31 9" xfId="15334" xr:uid="{00000000-0005-0000-0000-0000B7120000}"/>
    <cellStyle name="표준 10 32" xfId="581" xr:uid="{00000000-0005-0000-0000-0000B8120000}"/>
    <cellStyle name="표준 10 32 10" xfId="14509" xr:uid="{00000000-0005-0000-0000-0000B9120000}"/>
    <cellStyle name="표준 10 32 11" xfId="17131" xr:uid="{00000000-0005-0000-0000-0000BA120000}"/>
    <cellStyle name="표준 10 32 12" xfId="11096" xr:uid="{00000000-0005-0000-0000-0000BB120000}"/>
    <cellStyle name="표준 10 32 2" xfId="1164" xr:uid="{00000000-0005-0000-0000-0000BC120000}"/>
    <cellStyle name="표준 10 32 2 10" xfId="12231" xr:uid="{00000000-0005-0000-0000-0000BD120000}"/>
    <cellStyle name="표준 10 32 2 11" xfId="14820" xr:uid="{00000000-0005-0000-0000-0000BE120000}"/>
    <cellStyle name="표준 10 32 2 2" xfId="2941" xr:uid="{00000000-0005-0000-0000-0000BF120000}"/>
    <cellStyle name="표준 10 32 2 2 2" xfId="10864" xr:uid="{00000000-0005-0000-0000-0000C0120000}"/>
    <cellStyle name="표준 10 32 2 2 3" xfId="13289" xr:uid="{00000000-0005-0000-0000-0000C1120000}"/>
    <cellStyle name="표준 10 32 2 2 4" xfId="12495" xr:uid="{00000000-0005-0000-0000-0000C2120000}"/>
    <cellStyle name="표준 10 32 2 2 5" xfId="12540" xr:uid="{00000000-0005-0000-0000-0000C3120000}"/>
    <cellStyle name="표준 10 32 2 2 6" xfId="11812" xr:uid="{00000000-0005-0000-0000-0000C4120000}"/>
    <cellStyle name="표준 10 32 2 3" xfId="4800" xr:uid="{00000000-0005-0000-0000-0000C5120000}"/>
    <cellStyle name="표준 10 32 2 3 2" xfId="18164" xr:uid="{00000000-0005-0000-0000-0000C6120000}"/>
    <cellStyle name="표준 10 32 2 3 3" xfId="13533" xr:uid="{00000000-0005-0000-0000-0000C7120000}"/>
    <cellStyle name="표준 10 32 2 3 4" xfId="16494" xr:uid="{00000000-0005-0000-0000-0000C8120000}"/>
    <cellStyle name="표준 10 32 2 3 5" xfId="17706" xr:uid="{00000000-0005-0000-0000-0000C9120000}"/>
    <cellStyle name="표준 10 32 2 3 6" xfId="11302" xr:uid="{00000000-0005-0000-0000-0000CA120000}"/>
    <cellStyle name="표준 10 32 2 4" xfId="6664" xr:uid="{00000000-0005-0000-0000-0000CB120000}"/>
    <cellStyle name="표준 10 32 2 4 2" xfId="16263" xr:uid="{00000000-0005-0000-0000-0000CC120000}"/>
    <cellStyle name="표준 10 32 2 4 3" xfId="18778" xr:uid="{00000000-0005-0000-0000-0000CD120000}"/>
    <cellStyle name="표준 10 32 2 4 4" xfId="17967" xr:uid="{00000000-0005-0000-0000-0000CE120000}"/>
    <cellStyle name="표준 10 32 2 4 5" xfId="17977" xr:uid="{00000000-0005-0000-0000-0000CF120000}"/>
    <cellStyle name="표준 10 32 2 4 6" xfId="17221" xr:uid="{00000000-0005-0000-0000-0000D0120000}"/>
    <cellStyle name="표준 10 32 2 5" xfId="8524" xr:uid="{00000000-0005-0000-0000-0000D1120000}"/>
    <cellStyle name="표준 10 32 2 5 2" xfId="15879" xr:uid="{00000000-0005-0000-0000-0000D2120000}"/>
    <cellStyle name="표준 10 32 2 5 3" xfId="19021" xr:uid="{00000000-0005-0000-0000-0000D3120000}"/>
    <cellStyle name="표준 10 32 2 5 4" xfId="14199" xr:uid="{00000000-0005-0000-0000-0000D4120000}"/>
    <cellStyle name="표준 10 32 2 5 5" xfId="12752" xr:uid="{00000000-0005-0000-0000-0000D5120000}"/>
    <cellStyle name="표준 10 32 2 5 6" xfId="14889" xr:uid="{00000000-0005-0000-0000-0000D6120000}"/>
    <cellStyle name="표준 10 32 2 6" xfId="13969" xr:uid="{00000000-0005-0000-0000-0000D7120000}"/>
    <cellStyle name="표준 10 32 2 7" xfId="13357" xr:uid="{00000000-0005-0000-0000-0000D8120000}"/>
    <cellStyle name="표준 10 32 2 8" xfId="15682" xr:uid="{00000000-0005-0000-0000-0000D9120000}"/>
    <cellStyle name="표준 10 32 2 9" xfId="15715" xr:uid="{00000000-0005-0000-0000-0000DA120000}"/>
    <cellStyle name="표준 10 32 3" xfId="2448" xr:uid="{00000000-0005-0000-0000-0000DB120000}"/>
    <cellStyle name="표준 10 32 3 2" xfId="13608" xr:uid="{00000000-0005-0000-0000-0000DC120000}"/>
    <cellStyle name="표준 10 32 3 3" xfId="11880" xr:uid="{00000000-0005-0000-0000-0000DD120000}"/>
    <cellStyle name="표준 10 32 3 4" xfId="11000" xr:uid="{00000000-0005-0000-0000-0000DE120000}"/>
    <cellStyle name="표준 10 32 3 5" xfId="13603" xr:uid="{00000000-0005-0000-0000-0000DF120000}"/>
    <cellStyle name="표준 10 32 3 6" xfId="10578" xr:uid="{00000000-0005-0000-0000-0000E0120000}"/>
    <cellStyle name="표준 10 32 4" xfId="4308" xr:uid="{00000000-0005-0000-0000-0000E1120000}"/>
    <cellStyle name="표준 10 32 4 2" xfId="18226" xr:uid="{00000000-0005-0000-0000-0000E2120000}"/>
    <cellStyle name="표준 10 32 4 3" xfId="11367" xr:uid="{00000000-0005-0000-0000-0000E3120000}"/>
    <cellStyle name="표준 10 32 4 4" xfId="10346" xr:uid="{00000000-0005-0000-0000-0000E4120000}"/>
    <cellStyle name="표준 10 32 4 5" xfId="18846" xr:uid="{00000000-0005-0000-0000-0000E5120000}"/>
    <cellStyle name="표준 10 32 4 6" xfId="12530" xr:uid="{00000000-0005-0000-0000-0000E6120000}"/>
    <cellStyle name="표준 10 32 5" xfId="6172" xr:uid="{00000000-0005-0000-0000-0000E7120000}"/>
    <cellStyle name="표준 10 32 5 2" xfId="10158" xr:uid="{00000000-0005-0000-0000-0000E8120000}"/>
    <cellStyle name="표준 10 32 5 3" xfId="17287" xr:uid="{00000000-0005-0000-0000-0000E9120000}"/>
    <cellStyle name="표준 10 32 5 4" xfId="16400" xr:uid="{00000000-0005-0000-0000-0000EA120000}"/>
    <cellStyle name="표준 10 32 5 5" xfId="19089" xr:uid="{00000000-0005-0000-0000-0000EB120000}"/>
    <cellStyle name="표준 10 32 5 6" xfId="14719" xr:uid="{00000000-0005-0000-0000-0000EC120000}"/>
    <cellStyle name="표준 10 32 6" xfId="8032" xr:uid="{00000000-0005-0000-0000-0000ED120000}"/>
    <cellStyle name="표준 10 32 6 2" xfId="15943" xr:uid="{00000000-0005-0000-0000-0000EE120000}"/>
    <cellStyle name="표준 10 32 6 3" xfId="16778" xr:uid="{00000000-0005-0000-0000-0000EF120000}"/>
    <cellStyle name="표준 10 32 6 4" xfId="14488" xr:uid="{00000000-0005-0000-0000-0000F0120000}"/>
    <cellStyle name="표준 10 32 6 5" xfId="15247" xr:uid="{00000000-0005-0000-0000-0000F1120000}"/>
    <cellStyle name="표준 10 32 6 6" xfId="18001" xr:uid="{00000000-0005-0000-0000-0000F2120000}"/>
    <cellStyle name="표준 10 32 7" xfId="12093" xr:uid="{00000000-0005-0000-0000-0000F3120000}"/>
    <cellStyle name="표준 10 32 8" xfId="13692" xr:uid="{00000000-0005-0000-0000-0000F4120000}"/>
    <cellStyle name="표준 10 32 9" xfId="14105" xr:uid="{00000000-0005-0000-0000-0000F5120000}"/>
    <cellStyle name="표준 10 33" xfId="593" xr:uid="{00000000-0005-0000-0000-0000F6120000}"/>
    <cellStyle name="표준 10 33 10" xfId="15489" xr:uid="{00000000-0005-0000-0000-0000F7120000}"/>
    <cellStyle name="표준 10 33 11" xfId="12429" xr:uid="{00000000-0005-0000-0000-0000F8120000}"/>
    <cellStyle name="표준 10 33 12" xfId="10495" xr:uid="{00000000-0005-0000-0000-0000F9120000}"/>
    <cellStyle name="표준 10 33 2" xfId="1176" xr:uid="{00000000-0005-0000-0000-0000FA120000}"/>
    <cellStyle name="표준 10 33 2 10" xfId="13178" xr:uid="{00000000-0005-0000-0000-0000FB120000}"/>
    <cellStyle name="표준 10 33 2 11" xfId="12198" xr:uid="{00000000-0005-0000-0000-0000FC120000}"/>
    <cellStyle name="표준 10 33 2 2" xfId="2953" xr:uid="{00000000-0005-0000-0000-0000FD120000}"/>
    <cellStyle name="표준 10 33 2 2 2" xfId="10022" xr:uid="{00000000-0005-0000-0000-0000FE120000}"/>
    <cellStyle name="표준 10 33 2 2 3" xfId="15717" xr:uid="{00000000-0005-0000-0000-0000FF120000}"/>
    <cellStyle name="표준 10 33 2 2 4" xfId="17565" xr:uid="{00000000-0005-0000-0000-000000130000}"/>
    <cellStyle name="표준 10 33 2 2 5" xfId="19178" xr:uid="{00000000-0005-0000-0000-000001130000}"/>
    <cellStyle name="표준 10 33 2 2 6" xfId="10483" xr:uid="{00000000-0005-0000-0000-000002130000}"/>
    <cellStyle name="표준 10 33 2 3" xfId="4812" xr:uid="{00000000-0005-0000-0000-000003130000}"/>
    <cellStyle name="표준 10 33 2 3 2" xfId="11968" xr:uid="{00000000-0005-0000-0000-000004130000}"/>
    <cellStyle name="표준 10 33 2 3 3" xfId="17905" xr:uid="{00000000-0005-0000-0000-000005130000}"/>
    <cellStyle name="표준 10 33 2 3 4" xfId="14633" xr:uid="{00000000-0005-0000-0000-000006130000}"/>
    <cellStyle name="표준 10 33 2 3 5" xfId="16842" xr:uid="{00000000-0005-0000-0000-000007130000}"/>
    <cellStyle name="표준 10 33 2 3 6" xfId="17673" xr:uid="{00000000-0005-0000-0000-000008130000}"/>
    <cellStyle name="표준 10 33 2 4" xfId="6676" xr:uid="{00000000-0005-0000-0000-000009130000}"/>
    <cellStyle name="표준 10 33 2 4 2" xfId="11753" xr:uid="{00000000-0005-0000-0000-00000A130000}"/>
    <cellStyle name="표준 10 33 2 4 3" xfId="10835" xr:uid="{00000000-0005-0000-0000-00000B130000}"/>
    <cellStyle name="표준 10 33 2 4 4" xfId="12610" xr:uid="{00000000-0005-0000-0000-00000C130000}"/>
    <cellStyle name="표준 10 33 2 4 5" xfId="17396" xr:uid="{00000000-0005-0000-0000-00000D130000}"/>
    <cellStyle name="표준 10 33 2 4 6" xfId="14621" xr:uid="{00000000-0005-0000-0000-00000E130000}"/>
    <cellStyle name="표준 10 33 2 5" xfId="8536" xr:uid="{00000000-0005-0000-0000-00000F130000}"/>
    <cellStyle name="표준 10 33 2 5 2" xfId="15554" xr:uid="{00000000-0005-0000-0000-000010130000}"/>
    <cellStyle name="표준 10 33 2 5 3" xfId="14287" xr:uid="{00000000-0005-0000-0000-000011130000}"/>
    <cellStyle name="표준 10 33 2 5 4" xfId="12346" xr:uid="{00000000-0005-0000-0000-000012130000}"/>
    <cellStyle name="표준 10 33 2 5 5" xfId="13242" xr:uid="{00000000-0005-0000-0000-000013130000}"/>
    <cellStyle name="표준 10 33 2 5 6" xfId="10979" xr:uid="{00000000-0005-0000-0000-000014130000}"/>
    <cellStyle name="표준 10 33 2 6" xfId="17162" xr:uid="{00000000-0005-0000-0000-000015130000}"/>
    <cellStyle name="표준 10 33 2 7" xfId="16233" xr:uid="{00000000-0005-0000-0000-000016130000}"/>
    <cellStyle name="표준 10 33 2 8" xfId="18082" xr:uid="{00000000-0005-0000-0000-000017130000}"/>
    <cellStyle name="표준 10 33 2 9" xfId="13812" xr:uid="{00000000-0005-0000-0000-000018130000}"/>
    <cellStyle name="표준 10 33 3" xfId="2460" xr:uid="{00000000-0005-0000-0000-000019130000}"/>
    <cellStyle name="표준 10 33 3 2" xfId="12334" xr:uid="{00000000-0005-0000-0000-00001A130000}"/>
    <cellStyle name="표준 10 33 3 3" xfId="17416" xr:uid="{00000000-0005-0000-0000-00001B130000}"/>
    <cellStyle name="표준 10 33 3 4" xfId="16594" xr:uid="{00000000-0005-0000-0000-00001C130000}"/>
    <cellStyle name="표준 10 33 3 5" xfId="17820" xr:uid="{00000000-0005-0000-0000-00001D130000}"/>
    <cellStyle name="표준 10 33 3 6" xfId="18731" xr:uid="{00000000-0005-0000-0000-00001E130000}"/>
    <cellStyle name="표준 10 33 4" xfId="4320" xr:uid="{00000000-0005-0000-0000-00001F130000}"/>
    <cellStyle name="표준 10 33 4 2" xfId="16378" xr:uid="{00000000-0005-0000-0000-000020130000}"/>
    <cellStyle name="표준 10 33 4 3" xfId="13565" xr:uid="{00000000-0005-0000-0000-000021130000}"/>
    <cellStyle name="표준 10 33 4 4" xfId="13939" xr:uid="{00000000-0005-0000-0000-000022130000}"/>
    <cellStyle name="표준 10 33 4 5" xfId="15796" xr:uid="{00000000-0005-0000-0000-000023130000}"/>
    <cellStyle name="표준 10 33 4 6" xfId="9879" xr:uid="{00000000-0005-0000-0000-000024130000}"/>
    <cellStyle name="표준 10 33 5" xfId="6184" xr:uid="{00000000-0005-0000-0000-000025130000}"/>
    <cellStyle name="표준 10 33 5 2" xfId="15995" xr:uid="{00000000-0005-0000-0000-000026130000}"/>
    <cellStyle name="표준 10 33 5 3" xfId="9981" xr:uid="{00000000-0005-0000-0000-000027130000}"/>
    <cellStyle name="표준 10 33 5 4" xfId="12992" xr:uid="{00000000-0005-0000-0000-000028130000}"/>
    <cellStyle name="표준 10 33 5 5" xfId="12869" xr:uid="{00000000-0005-0000-0000-000029130000}"/>
    <cellStyle name="표준 10 33 5 6" xfId="15131" xr:uid="{00000000-0005-0000-0000-00002A130000}"/>
    <cellStyle name="표준 10 33 6" xfId="8044" xr:uid="{00000000-0005-0000-0000-00002B130000}"/>
    <cellStyle name="표준 10 33 6 2" xfId="14083" xr:uid="{00000000-0005-0000-0000-00002C130000}"/>
    <cellStyle name="표준 10 33 6 3" xfId="19052" xr:uid="{00000000-0005-0000-0000-00002D130000}"/>
    <cellStyle name="표준 10 33 6 4" xfId="10315" xr:uid="{00000000-0005-0000-0000-00002E130000}"/>
    <cellStyle name="표준 10 33 6 5" xfId="10918" xr:uid="{00000000-0005-0000-0000-00002F130000}"/>
    <cellStyle name="표준 10 33 6 6" xfId="10755" xr:uid="{00000000-0005-0000-0000-000030130000}"/>
    <cellStyle name="표준 10 33 7" xfId="11115" xr:uid="{00000000-0005-0000-0000-000031130000}"/>
    <cellStyle name="표준 10 33 8" xfId="12489" xr:uid="{00000000-0005-0000-0000-000032130000}"/>
    <cellStyle name="표준 10 33 9" xfId="18480" xr:uid="{00000000-0005-0000-0000-000033130000}"/>
    <cellStyle name="표준 10 34" xfId="605" xr:uid="{00000000-0005-0000-0000-000034130000}"/>
    <cellStyle name="표준 10 34 10" xfId="18342" xr:uid="{00000000-0005-0000-0000-000035130000}"/>
    <cellStyle name="표준 10 34 11" xfId="18800" xr:uid="{00000000-0005-0000-0000-000036130000}"/>
    <cellStyle name="표준 10 34 12" xfId="10462" xr:uid="{00000000-0005-0000-0000-000037130000}"/>
    <cellStyle name="표준 10 34 2" xfId="1188" xr:uid="{00000000-0005-0000-0000-000038130000}"/>
    <cellStyle name="표준 10 34 2 10" xfId="13634" xr:uid="{00000000-0005-0000-0000-000039130000}"/>
    <cellStyle name="표준 10 34 2 11" xfId="14456" xr:uid="{00000000-0005-0000-0000-00003A130000}"/>
    <cellStyle name="표준 10 34 2 2" xfId="2965" xr:uid="{00000000-0005-0000-0000-00003B130000}"/>
    <cellStyle name="표준 10 34 2 2 2" xfId="16317" xr:uid="{00000000-0005-0000-0000-00003C130000}"/>
    <cellStyle name="표준 10 34 2 2 3" xfId="16151" xr:uid="{00000000-0005-0000-0000-00003D130000}"/>
    <cellStyle name="표준 10 34 2 2 4" xfId="16512" xr:uid="{00000000-0005-0000-0000-00003E130000}"/>
    <cellStyle name="표준 10 34 2 2 5" xfId="17961" xr:uid="{00000000-0005-0000-0000-00003F130000}"/>
    <cellStyle name="표준 10 34 2 2 6" xfId="13062" xr:uid="{00000000-0005-0000-0000-000040130000}"/>
    <cellStyle name="표준 10 34 2 3" xfId="4824" xr:uid="{00000000-0005-0000-0000-000041130000}"/>
    <cellStyle name="표준 10 34 2 3 2" xfId="16056" xr:uid="{00000000-0005-0000-0000-000042130000}"/>
    <cellStyle name="표준 10 34 2 3 3" xfId="15200" xr:uid="{00000000-0005-0000-0000-000043130000}"/>
    <cellStyle name="표준 10 34 2 3 4" xfId="14602" xr:uid="{00000000-0005-0000-0000-000044130000}"/>
    <cellStyle name="표준 10 34 2 3 5" xfId="19120" xr:uid="{00000000-0005-0000-0000-000045130000}"/>
    <cellStyle name="표준 10 34 2 3 6" xfId="10721" xr:uid="{00000000-0005-0000-0000-000046130000}"/>
    <cellStyle name="표준 10 34 2 4" xfId="6688" xr:uid="{00000000-0005-0000-0000-000047130000}"/>
    <cellStyle name="표준 10 34 2 4 2" xfId="14025" xr:uid="{00000000-0005-0000-0000-000048130000}"/>
    <cellStyle name="표준 10 34 2 4 3" xfId="13857" xr:uid="{00000000-0005-0000-0000-000049130000}"/>
    <cellStyle name="표준 10 34 2 4 4" xfId="14218" xr:uid="{00000000-0005-0000-0000-00004A130000}"/>
    <cellStyle name="표준 10 34 2 4 5" xfId="15675" xr:uid="{00000000-0005-0000-0000-00004B130000}"/>
    <cellStyle name="표준 10 34 2 4 6" xfId="18551" xr:uid="{00000000-0005-0000-0000-00004C130000}"/>
    <cellStyle name="표준 10 34 2 5" xfId="8548" xr:uid="{00000000-0005-0000-0000-00004D130000}"/>
    <cellStyle name="표준 10 34 2 5 2" xfId="10608" xr:uid="{00000000-0005-0000-0000-00004E130000}"/>
    <cellStyle name="표준 10 34 2 5 3" xfId="11677" xr:uid="{00000000-0005-0000-0000-00004F130000}"/>
    <cellStyle name="표준 10 34 2 5 4" xfId="12312" xr:uid="{00000000-0005-0000-0000-000050130000}"/>
    <cellStyle name="표준 10 34 2 5 5" xfId="15517" xr:uid="{00000000-0005-0000-0000-000051130000}"/>
    <cellStyle name="표준 10 34 2 5 6" xfId="10352" xr:uid="{00000000-0005-0000-0000-000052130000}"/>
    <cellStyle name="표준 10 34 2 6" xfId="12698" xr:uid="{00000000-0005-0000-0000-000053130000}"/>
    <cellStyle name="표준 10 34 2 7" xfId="15425" xr:uid="{00000000-0005-0000-0000-000054130000}"/>
    <cellStyle name="표준 10 34 2 8" xfId="10231" xr:uid="{00000000-0005-0000-0000-000055130000}"/>
    <cellStyle name="표준 10 34 2 9" xfId="10596" xr:uid="{00000000-0005-0000-0000-000056130000}"/>
    <cellStyle name="표준 10 34 3" xfId="2472" xr:uid="{00000000-0005-0000-0000-000057130000}"/>
    <cellStyle name="표준 10 34 3 2" xfId="10794" xr:uid="{00000000-0005-0000-0000-000058130000}"/>
    <cellStyle name="표준 10 34 3 3" xfId="14948" xr:uid="{00000000-0005-0000-0000-000059130000}"/>
    <cellStyle name="표준 10 34 3 4" xfId="14749" xr:uid="{00000000-0005-0000-0000-00005A130000}"/>
    <cellStyle name="표준 10 34 3 5" xfId="17089" xr:uid="{00000000-0005-0000-0000-00005B130000}"/>
    <cellStyle name="표준 10 34 3 6" xfId="17786" xr:uid="{00000000-0005-0000-0000-00005C130000}"/>
    <cellStyle name="표준 10 34 4" xfId="4332" xr:uid="{00000000-0005-0000-0000-00005D130000}"/>
    <cellStyle name="표준 10 34 4 2" xfId="10026" xr:uid="{00000000-0005-0000-0000-00005E130000}"/>
    <cellStyle name="표준 10 34 4 3" xfId="14494" xr:uid="{00000000-0005-0000-0000-00005F130000}"/>
    <cellStyle name="표준 10 34 4 4" xfId="18172" xr:uid="{00000000-0005-0000-0000-000060130000}"/>
    <cellStyle name="표준 10 34 4 5" xfId="14371" xr:uid="{00000000-0005-0000-0000-000061130000}"/>
    <cellStyle name="표준 10 34 4 6" xfId="14738" xr:uid="{00000000-0005-0000-0000-000062130000}"/>
    <cellStyle name="표준 10 34 5" xfId="6196" xr:uid="{00000000-0005-0000-0000-000063130000}"/>
    <cellStyle name="표준 10 34 5 2" xfId="16192" xr:uid="{00000000-0005-0000-0000-000064130000}"/>
    <cellStyle name="표준 10 34 5 3" xfId="11428" xr:uid="{00000000-0005-0000-0000-000065130000}"/>
    <cellStyle name="표준 10 34 5 4" xfId="12472" xr:uid="{00000000-0005-0000-0000-000066130000}"/>
    <cellStyle name="표준 10 34 5 5" xfId="11732" xr:uid="{00000000-0005-0000-0000-000067130000}"/>
    <cellStyle name="표준 10 34 5 6" xfId="11093" xr:uid="{00000000-0005-0000-0000-000068130000}"/>
    <cellStyle name="표준 10 34 6" xfId="8056" xr:uid="{00000000-0005-0000-0000-000069130000}"/>
    <cellStyle name="표준 10 34 6 2" xfId="19228" xr:uid="{00000000-0005-0000-0000-00006A130000}"/>
    <cellStyle name="표준 10 34 6 3" xfId="12205" xr:uid="{00000000-0005-0000-0000-00006B130000}"/>
    <cellStyle name="표준 10 34 6 4" xfId="15887" xr:uid="{00000000-0005-0000-0000-00006C130000}"/>
    <cellStyle name="표준 10 34 6 5" xfId="12082" xr:uid="{00000000-0005-0000-0000-00006D130000}"/>
    <cellStyle name="표준 10 34 6 6" xfId="12447" xr:uid="{00000000-0005-0000-0000-00006E130000}"/>
    <cellStyle name="표준 10 34 7" xfId="13897" xr:uid="{00000000-0005-0000-0000-00006F130000}"/>
    <cellStyle name="표준 10 34 8" xfId="15015" xr:uid="{00000000-0005-0000-0000-000070130000}"/>
    <cellStyle name="표준 10 34 9" xfId="16600" xr:uid="{00000000-0005-0000-0000-000071130000}"/>
    <cellStyle name="표준 10 35" xfId="617" xr:uid="{00000000-0005-0000-0000-000072130000}"/>
    <cellStyle name="표준 10 35 10" xfId="17142" xr:uid="{00000000-0005-0000-0000-000073130000}"/>
    <cellStyle name="표준 10 35 11" xfId="16491" xr:uid="{00000000-0005-0000-0000-000074130000}"/>
    <cellStyle name="표준 10 35 12" xfId="13808" xr:uid="{00000000-0005-0000-0000-000075130000}"/>
    <cellStyle name="표준 10 35 2" xfId="1200" xr:uid="{00000000-0005-0000-0000-000076130000}"/>
    <cellStyle name="표준 10 35 2 10" xfId="17680" xr:uid="{00000000-0005-0000-0000-000077130000}"/>
    <cellStyle name="표준 10 35 2 11" xfId="11007" xr:uid="{00000000-0005-0000-0000-000078130000}"/>
    <cellStyle name="표준 10 35 2 2" xfId="2977" xr:uid="{00000000-0005-0000-0000-000079130000}"/>
    <cellStyle name="표준 10 35 2 2 2" xfId="15740" xr:uid="{00000000-0005-0000-0000-00007A130000}"/>
    <cellStyle name="표준 10 35 2 2 3" xfId="16119" xr:uid="{00000000-0005-0000-0000-00007B130000}"/>
    <cellStyle name="표준 10 35 2 2 4" xfId="9991" xr:uid="{00000000-0005-0000-0000-00007C130000}"/>
    <cellStyle name="표준 10 35 2 2 5" xfId="11492" xr:uid="{00000000-0005-0000-0000-00007D130000}"/>
    <cellStyle name="표준 10 35 2 2 6" xfId="12998" xr:uid="{00000000-0005-0000-0000-00007E130000}"/>
    <cellStyle name="표준 10 35 2 3" xfId="4836" xr:uid="{00000000-0005-0000-0000-00007F130000}"/>
    <cellStyle name="표준 10 35 2 3 2" xfId="13544" xr:uid="{00000000-0005-0000-0000-000080130000}"/>
    <cellStyle name="표준 10 35 2 3 3" xfId="14196" xr:uid="{00000000-0005-0000-0000-000081130000}"/>
    <cellStyle name="표준 10 35 2 3 4" xfId="10036" xr:uid="{00000000-0005-0000-0000-000082130000}"/>
    <cellStyle name="표준 10 35 2 3 5" xfId="12726" xr:uid="{00000000-0005-0000-0000-000083130000}"/>
    <cellStyle name="표준 10 35 2 3 6" xfId="16408" xr:uid="{00000000-0005-0000-0000-000084130000}"/>
    <cellStyle name="표준 10 35 2 4" xfId="6700" xr:uid="{00000000-0005-0000-0000-000085130000}"/>
    <cellStyle name="표준 10 35 2 4 2" xfId="10857" xr:uid="{00000000-0005-0000-0000-000086130000}"/>
    <cellStyle name="표준 10 35 2 4 3" xfId="11231" xr:uid="{00000000-0005-0000-0000-000087130000}"/>
    <cellStyle name="표준 10 35 2 4 4" xfId="12595" xr:uid="{00000000-0005-0000-0000-000088130000}"/>
    <cellStyle name="표준 10 35 2 4 5" xfId="16903" xr:uid="{00000000-0005-0000-0000-000089130000}"/>
    <cellStyle name="표준 10 35 2 4 6" xfId="16667" xr:uid="{00000000-0005-0000-0000-00008A130000}"/>
    <cellStyle name="표준 10 35 2 5" xfId="8560" xr:uid="{00000000-0005-0000-0000-00008B130000}"/>
    <cellStyle name="표준 10 35 2 5 2" xfId="19032" xr:uid="{00000000-0005-0000-0000-00008C130000}"/>
    <cellStyle name="표준 10 35 2 5 3" xfId="10575" xr:uid="{00000000-0005-0000-0000-00008D130000}"/>
    <cellStyle name="표준 10 35 2 5 4" xfId="12504" xr:uid="{00000000-0005-0000-0000-00008E130000}"/>
    <cellStyle name="표준 10 35 2 5 5" xfId="18201" xr:uid="{00000000-0005-0000-0000-00008F130000}"/>
    <cellStyle name="표준 10 35 2 5 6" xfId="14113" xr:uid="{00000000-0005-0000-0000-000090130000}"/>
    <cellStyle name="표준 10 35 2 6" xfId="16256" xr:uid="{00000000-0005-0000-0000-000091130000}"/>
    <cellStyle name="표준 10 35 2 7" xfId="16642" xr:uid="{00000000-0005-0000-0000-000092130000}"/>
    <cellStyle name="표준 10 35 2 8" xfId="18065" xr:uid="{00000000-0005-0000-0000-000093130000}"/>
    <cellStyle name="표준 10 35 2 9" xfId="13304" xr:uid="{00000000-0005-0000-0000-000094130000}"/>
    <cellStyle name="표준 10 35 3" xfId="2484" xr:uid="{00000000-0005-0000-0000-000095130000}"/>
    <cellStyle name="표준 10 35 3 2" xfId="13068" xr:uid="{00000000-0005-0000-0000-000096130000}"/>
    <cellStyle name="표준 10 35 3 3" xfId="13614" xr:uid="{00000000-0005-0000-0000-000097130000}"/>
    <cellStyle name="표준 10 35 3 4" xfId="14716" xr:uid="{00000000-0005-0000-0000-000098130000}"/>
    <cellStyle name="표준 10 35 3 5" xfId="17976" xr:uid="{00000000-0005-0000-0000-000099130000}"/>
    <cellStyle name="표준 10 35 3 6" xfId="15916" xr:uid="{00000000-0005-0000-0000-00009A130000}"/>
    <cellStyle name="표준 10 35 4" xfId="4344" xr:uid="{00000000-0005-0000-0000-00009B130000}"/>
    <cellStyle name="표준 10 35 4 2" xfId="10491" xr:uid="{00000000-0005-0000-0000-00009C130000}"/>
    <cellStyle name="표준 10 35 4 3" xfId="12140" xr:uid="{00000000-0005-0000-0000-00009D130000}"/>
    <cellStyle name="표준 10 35 4 4" xfId="11301" xr:uid="{00000000-0005-0000-0000-00009E130000}"/>
    <cellStyle name="표준 10 35 4 5" xfId="13956" xr:uid="{00000000-0005-0000-0000-00009F130000}"/>
    <cellStyle name="표준 10 35 4 6" xfId="15150" xr:uid="{00000000-0005-0000-0000-0000A0130000}"/>
    <cellStyle name="표준 10 35 5" xfId="6208" xr:uid="{00000000-0005-0000-0000-0000A1130000}"/>
    <cellStyle name="표준 10 35 5 2" xfId="16737" xr:uid="{00000000-0005-0000-0000-0000A2130000}"/>
    <cellStyle name="표준 10 35 5 3" xfId="17277" xr:uid="{00000000-0005-0000-0000-0000A3130000}"/>
    <cellStyle name="표준 10 35 5 4" xfId="18373" xr:uid="{00000000-0005-0000-0000-0000A4130000}"/>
    <cellStyle name="표준 10 35 5 5" xfId="13866" xr:uid="{00000000-0005-0000-0000-0000A5130000}"/>
    <cellStyle name="표준 10 35 5 6" xfId="10118" xr:uid="{00000000-0005-0000-0000-0000A6130000}"/>
    <cellStyle name="표준 10 35 6" xfId="8068" xr:uid="{00000000-0005-0000-0000-0000A7130000}"/>
    <cellStyle name="표준 10 35 6 2" xfId="12813" xr:uid="{00000000-0005-0000-0000-0000A8130000}"/>
    <cellStyle name="표준 10 35 6 3" xfId="15798" xr:uid="{00000000-0005-0000-0000-0000A9130000}"/>
    <cellStyle name="표준 10 35 6 4" xfId="13069" xr:uid="{00000000-0005-0000-0000-0000AA130000}"/>
    <cellStyle name="표준 10 35 6 5" xfId="17608" xr:uid="{00000000-0005-0000-0000-0000AB130000}"/>
    <cellStyle name="표준 10 35 6 6" xfId="18819" xr:uid="{00000000-0005-0000-0000-0000AC130000}"/>
    <cellStyle name="표준 10 35 7" xfId="11392" xr:uid="{00000000-0005-0000-0000-0000AD130000}"/>
    <cellStyle name="표준 10 35 8" xfId="11938" xr:uid="{00000000-0005-0000-0000-0000AE130000}"/>
    <cellStyle name="표준 10 35 9" xfId="14260" xr:uid="{00000000-0005-0000-0000-0000AF130000}"/>
    <cellStyle name="표준 10 36" xfId="629" xr:uid="{00000000-0005-0000-0000-0000B0130000}"/>
    <cellStyle name="표준 10 36 10" xfId="17517" xr:uid="{00000000-0005-0000-0000-0000B1130000}"/>
    <cellStyle name="표준 10 36 11" xfId="16424" xr:uid="{00000000-0005-0000-0000-0000B2130000}"/>
    <cellStyle name="표준 10 36 12" xfId="10740" xr:uid="{00000000-0005-0000-0000-0000B3130000}"/>
    <cellStyle name="표준 10 36 2" xfId="1212" xr:uid="{00000000-0005-0000-0000-0000B4130000}"/>
    <cellStyle name="표준 10 36 2 10" xfId="10351" xr:uid="{00000000-0005-0000-0000-0000B5130000}"/>
    <cellStyle name="표준 10 36 2 11" xfId="16738" xr:uid="{00000000-0005-0000-0000-0000B6130000}"/>
    <cellStyle name="표준 10 36 2 2" xfId="2989" xr:uid="{00000000-0005-0000-0000-0000B7130000}"/>
    <cellStyle name="표준 10 36 2 2 2" xfId="10913" xr:uid="{00000000-0005-0000-0000-0000B8130000}"/>
    <cellStyle name="표준 10 36 2 2 3" xfId="13399" xr:uid="{00000000-0005-0000-0000-0000B9130000}"/>
    <cellStyle name="표준 10 36 2 2 4" xfId="13162" xr:uid="{00000000-0005-0000-0000-0000BA130000}"/>
    <cellStyle name="표준 10 36 2 2 5" xfId="15524" xr:uid="{00000000-0005-0000-0000-0000BB130000}"/>
    <cellStyle name="표준 10 36 2 2 6" xfId="17914" xr:uid="{00000000-0005-0000-0000-0000BC130000}"/>
    <cellStyle name="표준 10 36 2 3" xfId="4848" xr:uid="{00000000-0005-0000-0000-0000BD130000}"/>
    <cellStyle name="표준 10 36 2 3 2" xfId="10821" xr:uid="{00000000-0005-0000-0000-0000BE130000}"/>
    <cellStyle name="표준 10 36 2 3 3" xfId="12306" xr:uid="{00000000-0005-0000-0000-0000BF130000}"/>
    <cellStyle name="표준 10 36 2 3 4" xfId="15990" xr:uid="{00000000-0005-0000-0000-0000C0130000}"/>
    <cellStyle name="표준 10 36 2 3 5" xfId="12674" xr:uid="{00000000-0005-0000-0000-0000C1130000}"/>
    <cellStyle name="표준 10 36 2 3 6" xfId="11393" xr:uid="{00000000-0005-0000-0000-0000C2130000}"/>
    <cellStyle name="표준 10 36 2 4" xfId="6712" xr:uid="{00000000-0005-0000-0000-0000C3130000}"/>
    <cellStyle name="표준 10 36 2 4 2" xfId="14487" xr:uid="{00000000-0005-0000-0000-0000C4130000}"/>
    <cellStyle name="표준 10 36 2 4 3" xfId="17069" xr:uid="{00000000-0005-0000-0000-0000C5130000}"/>
    <cellStyle name="표준 10 36 2 4 4" xfId="16828" xr:uid="{00000000-0005-0000-0000-0000C6130000}"/>
    <cellStyle name="표준 10 36 2 4 5" xfId="17372" xr:uid="{00000000-0005-0000-0000-0000C7130000}"/>
    <cellStyle name="표준 10 36 2 4 6" xfId="10697" xr:uid="{00000000-0005-0000-0000-0000C8130000}"/>
    <cellStyle name="표준 10 36 2 5" xfId="8572" xr:uid="{00000000-0005-0000-0000-0000C9130000}"/>
    <cellStyle name="표준 10 36 2 5 2" xfId="14392" xr:uid="{00000000-0005-0000-0000-0000CA130000}"/>
    <cellStyle name="표준 10 36 2 5 3" xfId="15968" xr:uid="{00000000-0005-0000-0000-0000CB130000}"/>
    <cellStyle name="표준 10 36 2 5 4" xfId="10540" xr:uid="{00000000-0005-0000-0000-0000CC130000}"/>
    <cellStyle name="표준 10 36 2 5 5" xfId="17245" xr:uid="{00000000-0005-0000-0000-0000CD130000}"/>
    <cellStyle name="표준 10 36 2 5 6" xfId="16332" xr:uid="{00000000-0005-0000-0000-0000CE130000}"/>
    <cellStyle name="표준 10 36 2 6" xfId="14982" xr:uid="{00000000-0005-0000-0000-0000CF130000}"/>
    <cellStyle name="표준 10 36 2 7" xfId="18141" xr:uid="{00000000-0005-0000-0000-0000D0130000}"/>
    <cellStyle name="표준 10 36 2 8" xfId="10044" xr:uid="{00000000-0005-0000-0000-0000D1130000}"/>
    <cellStyle name="표준 10 36 2 9" xfId="11486" xr:uid="{00000000-0005-0000-0000-0000D2130000}"/>
    <cellStyle name="표준 10 36 3" xfId="2496" xr:uid="{00000000-0005-0000-0000-0000D3130000}"/>
    <cellStyle name="표준 10 36 3 2" xfId="17413" xr:uid="{00000000-0005-0000-0000-0000D4130000}"/>
    <cellStyle name="표준 10 36 3 3" xfId="12975" xr:uid="{00000000-0005-0000-0000-0000D5130000}"/>
    <cellStyle name="표준 10 36 3 4" xfId="16230" xr:uid="{00000000-0005-0000-0000-0000D6130000}"/>
    <cellStyle name="표준 10 36 3 5" xfId="10520" xr:uid="{00000000-0005-0000-0000-0000D7130000}"/>
    <cellStyle name="표준 10 36 3 6" xfId="12865" xr:uid="{00000000-0005-0000-0000-0000D8130000}"/>
    <cellStyle name="표준 10 36 4" xfId="4356" xr:uid="{00000000-0005-0000-0000-0000D9130000}"/>
    <cellStyle name="표준 10 36 4 2" xfId="18161" xr:uid="{00000000-0005-0000-0000-0000DA130000}"/>
    <cellStyle name="표준 10 36 4 3" xfId="16829" xr:uid="{00000000-0005-0000-0000-0000DB130000}"/>
    <cellStyle name="표준 10 36 4 4" xfId="14032" xr:uid="{00000000-0005-0000-0000-0000DC130000}"/>
    <cellStyle name="표준 10 36 4 5" xfId="18939" xr:uid="{00000000-0005-0000-0000-0000DD130000}"/>
    <cellStyle name="표준 10 36 4 6" xfId="15073" xr:uid="{00000000-0005-0000-0000-0000DE130000}"/>
    <cellStyle name="표준 10 36 5" xfId="6220" xr:uid="{00000000-0005-0000-0000-0000DF130000}"/>
    <cellStyle name="표준 10 36 5 2" xfId="17454" xr:uid="{00000000-0005-0000-0000-0000E0130000}"/>
    <cellStyle name="표준 10 36 5 3" xfId="16645" xr:uid="{00000000-0005-0000-0000-0000E1130000}"/>
    <cellStyle name="표준 10 36 5 4" xfId="12116" xr:uid="{00000000-0005-0000-0000-0000E2130000}"/>
    <cellStyle name="표준 10 36 5 5" xfId="12842" xr:uid="{00000000-0005-0000-0000-0000E3130000}"/>
    <cellStyle name="표준 10 36 5 6" xfId="16520" xr:uid="{00000000-0005-0000-0000-0000E4130000}"/>
    <cellStyle name="표준 10 36 6" xfId="8080" xr:uid="{00000000-0005-0000-0000-0000E5130000}"/>
    <cellStyle name="표준 10 36 6 2" xfId="14051" xr:uid="{00000000-0005-0000-0000-0000E6130000}"/>
    <cellStyle name="표준 10 36 6 3" xfId="11487" xr:uid="{00000000-0005-0000-0000-0000E7130000}"/>
    <cellStyle name="표준 10 36 6 4" xfId="15869" xr:uid="{00000000-0005-0000-0000-0000E8130000}"/>
    <cellStyle name="표준 10 36 6 5" xfId="13518" xr:uid="{00000000-0005-0000-0000-0000E9130000}"/>
    <cellStyle name="표준 10 36 6 6" xfId="16923" xr:uid="{00000000-0005-0000-0000-0000EA130000}"/>
    <cellStyle name="표준 10 36 7" xfId="10178" xr:uid="{00000000-0005-0000-0000-0000EB130000}"/>
    <cellStyle name="표준 10 36 8" xfId="11305" xr:uid="{00000000-0005-0000-0000-0000EC130000}"/>
    <cellStyle name="표준 10 36 9" xfId="15771" xr:uid="{00000000-0005-0000-0000-0000ED130000}"/>
    <cellStyle name="표준 10 37" xfId="641" xr:uid="{00000000-0005-0000-0000-0000EE130000}"/>
    <cellStyle name="표준 10 37 10" xfId="16497" xr:uid="{00000000-0005-0000-0000-0000EF130000}"/>
    <cellStyle name="표준 10 37 11" xfId="12406" xr:uid="{00000000-0005-0000-0000-0000F0130000}"/>
    <cellStyle name="표준 10 37 12" xfId="17704" xr:uid="{00000000-0005-0000-0000-0000F1130000}"/>
    <cellStyle name="표준 10 37 2" xfId="1224" xr:uid="{00000000-0005-0000-0000-0000F2130000}"/>
    <cellStyle name="표준 10 37 2 10" xfId="15074" xr:uid="{00000000-0005-0000-0000-0000F3130000}"/>
    <cellStyle name="표준 10 37 2 11" xfId="10422" xr:uid="{00000000-0005-0000-0000-0000F4130000}"/>
    <cellStyle name="표준 10 37 2 2" xfId="3001" xr:uid="{00000000-0005-0000-0000-0000F5130000}"/>
    <cellStyle name="표준 10 37 2 2 2" xfId="17184" xr:uid="{00000000-0005-0000-0000-0000F6130000}"/>
    <cellStyle name="표준 10 37 2 2 3" xfId="11580" xr:uid="{00000000-0005-0000-0000-0000F7130000}"/>
    <cellStyle name="표준 10 37 2 2 4" xfId="12497" xr:uid="{00000000-0005-0000-0000-0000F8130000}"/>
    <cellStyle name="표준 10 37 2 2 5" xfId="13073" xr:uid="{00000000-0005-0000-0000-0000F9130000}"/>
    <cellStyle name="표준 10 37 2 2 6" xfId="10324" xr:uid="{00000000-0005-0000-0000-0000FA130000}"/>
    <cellStyle name="표준 10 37 2 3" xfId="4860" xr:uid="{00000000-0005-0000-0000-0000FB130000}"/>
    <cellStyle name="표준 10 37 2 3 2" xfId="12384" xr:uid="{00000000-0005-0000-0000-0000FC130000}"/>
    <cellStyle name="표준 10 37 2 3 3" xfId="16065" xr:uid="{00000000-0005-0000-0000-0000FD130000}"/>
    <cellStyle name="표준 10 37 2 3 4" xfId="11009" xr:uid="{00000000-0005-0000-0000-0000FE130000}"/>
    <cellStyle name="표준 10 37 2 3 5" xfId="18744" xr:uid="{00000000-0005-0000-0000-0000FF130000}"/>
    <cellStyle name="표준 10 37 2 3 6" xfId="12744" xr:uid="{00000000-0005-0000-0000-000000140000}"/>
    <cellStyle name="표준 10 37 2 4" xfId="6724" xr:uid="{00000000-0005-0000-0000-000001140000}"/>
    <cellStyle name="표준 10 37 2 4 2" xfId="11844" xr:uid="{00000000-0005-0000-0000-000002140000}"/>
    <cellStyle name="표준 10 37 2 4 3" xfId="15170" xr:uid="{00000000-0005-0000-0000-000003140000}"/>
    <cellStyle name="표준 10 37 2 4 4" xfId="16154" xr:uid="{00000000-0005-0000-0000-000004140000}"/>
    <cellStyle name="표준 10 37 2 4 5" xfId="16742" xr:uid="{00000000-0005-0000-0000-000005140000}"/>
    <cellStyle name="표준 10 37 2 4 6" xfId="12646" xr:uid="{00000000-0005-0000-0000-000006140000}"/>
    <cellStyle name="표준 10 37 2 5" xfId="8584" xr:uid="{00000000-0005-0000-0000-000007140000}"/>
    <cellStyle name="표준 10 37 2 5 2" xfId="16042" xr:uid="{00000000-0005-0000-0000-000008140000}"/>
    <cellStyle name="표준 10 37 2 5 3" xfId="9807" xr:uid="{00000000-0005-0000-0000-000009140000}"/>
    <cellStyle name="표준 10 37 2 5 4" xfId="14582" xr:uid="{00000000-0005-0000-0000-00000A140000}"/>
    <cellStyle name="표준 10 37 2 5 5" xfId="11581" xr:uid="{00000000-0005-0000-0000-00000B140000}"/>
    <cellStyle name="표준 10 37 2 5 6" xfId="16403" xr:uid="{00000000-0005-0000-0000-00000C140000}"/>
    <cellStyle name="표준 10 37 2 6" xfId="13616" xr:uid="{00000000-0005-0000-0000-00000D140000}"/>
    <cellStyle name="표준 10 37 2 7" xfId="18839" xr:uid="{00000000-0005-0000-0000-00000E140000}"/>
    <cellStyle name="표준 10 37 2 8" xfId="12037" xr:uid="{00000000-0005-0000-0000-00000F140000}"/>
    <cellStyle name="표준 10 37 2 9" xfId="11397" xr:uid="{00000000-0005-0000-0000-000010140000}"/>
    <cellStyle name="표준 10 37 3" xfId="2508" xr:uid="{00000000-0005-0000-0000-000011140000}"/>
    <cellStyle name="표준 10 37 3 2" xfId="16303" xr:uid="{00000000-0005-0000-0000-000012140000}"/>
    <cellStyle name="표준 10 37 3 3" xfId="10123" xr:uid="{00000000-0005-0000-0000-000013140000}"/>
    <cellStyle name="표준 10 37 3 4" xfId="13077" xr:uid="{00000000-0005-0000-0000-000014140000}"/>
    <cellStyle name="표준 10 37 3 5" xfId="16423" xr:uid="{00000000-0005-0000-0000-000015140000}"/>
    <cellStyle name="표준 10 37 3 6" xfId="13351" xr:uid="{00000000-0005-0000-0000-000016140000}"/>
    <cellStyle name="표준 10 37 4" xfId="4368" xr:uid="{00000000-0005-0000-0000-000017140000}"/>
    <cellStyle name="표준 10 37 4 2" xfId="18230" xr:uid="{00000000-0005-0000-0000-000018140000}"/>
    <cellStyle name="표준 10 37 4 3" xfId="15460" xr:uid="{00000000-0005-0000-0000-000019140000}"/>
    <cellStyle name="표준 10 37 4 4" xfId="9865" xr:uid="{00000000-0005-0000-0000-00001A140000}"/>
    <cellStyle name="표준 10 37 4 5" xfId="13871" xr:uid="{00000000-0005-0000-0000-00001B140000}"/>
    <cellStyle name="표준 10 37 4 6" xfId="13167" xr:uid="{00000000-0005-0000-0000-00001C140000}"/>
    <cellStyle name="표준 10 37 5" xfId="6232" xr:uid="{00000000-0005-0000-0000-00001D140000}"/>
    <cellStyle name="표준 10 37 5 2" xfId="18132" xr:uid="{00000000-0005-0000-0000-00001E140000}"/>
    <cellStyle name="표준 10 37 5 3" xfId="10131" xr:uid="{00000000-0005-0000-0000-00001F140000}"/>
    <cellStyle name="표준 10 37 5 4" xfId="14923" xr:uid="{00000000-0005-0000-0000-000020140000}"/>
    <cellStyle name="표준 10 37 5 5" xfId="18249" xr:uid="{00000000-0005-0000-0000-000021140000}"/>
    <cellStyle name="표준 10 37 5 6" xfId="15199" xr:uid="{00000000-0005-0000-0000-000022140000}"/>
    <cellStyle name="표준 10 37 6" xfId="8092" xr:uid="{00000000-0005-0000-0000-000023140000}"/>
    <cellStyle name="표준 10 37 6 2" xfId="12298" xr:uid="{00000000-0005-0000-0000-000024140000}"/>
    <cellStyle name="표준 10 37 6 3" xfId="17306" xr:uid="{00000000-0005-0000-0000-000025140000}"/>
    <cellStyle name="표준 10 37 6 4" xfId="11508" xr:uid="{00000000-0005-0000-0000-000026140000}"/>
    <cellStyle name="표준 10 37 6 5" xfId="15707" xr:uid="{00000000-0005-0000-0000-000027140000}"/>
    <cellStyle name="표준 10 37 6 6" xfId="13193" xr:uid="{00000000-0005-0000-0000-000028140000}"/>
    <cellStyle name="표준 10 37 7" xfId="12201" xr:uid="{00000000-0005-0000-0000-000029140000}"/>
    <cellStyle name="표준 10 37 8" xfId="16068" xr:uid="{00000000-0005-0000-0000-00002A140000}"/>
    <cellStyle name="표준 10 37 9" xfId="16771" xr:uid="{00000000-0005-0000-0000-00002B140000}"/>
    <cellStyle name="표준 10 38" xfId="654" xr:uid="{00000000-0005-0000-0000-00002C140000}"/>
    <cellStyle name="표준 10 38 10" xfId="19066" xr:uid="{00000000-0005-0000-0000-00002D140000}"/>
    <cellStyle name="표준 10 38 11" xfId="11877" xr:uid="{00000000-0005-0000-0000-00002E140000}"/>
    <cellStyle name="표준 10 38 12" xfId="13622" xr:uid="{00000000-0005-0000-0000-00002F140000}"/>
    <cellStyle name="표준 10 38 2" xfId="1237" xr:uid="{00000000-0005-0000-0000-000030140000}"/>
    <cellStyle name="표준 10 38 2 10" xfId="15439" xr:uid="{00000000-0005-0000-0000-000031140000}"/>
    <cellStyle name="표준 10 38 2 11" xfId="17259" xr:uid="{00000000-0005-0000-0000-000032140000}"/>
    <cellStyle name="표준 10 38 2 2" xfId="3014" xr:uid="{00000000-0005-0000-0000-000033140000}"/>
    <cellStyle name="표준 10 38 2 2 2" xfId="19080" xr:uid="{00000000-0005-0000-0000-000034140000}"/>
    <cellStyle name="표준 10 38 2 2 3" xfId="11891" xr:uid="{00000000-0005-0000-0000-000035140000}"/>
    <cellStyle name="표준 10 38 2 2 4" xfId="13635" xr:uid="{00000000-0005-0000-0000-000036140000}"/>
    <cellStyle name="표준 10 38 2 2 5" xfId="15452" xr:uid="{00000000-0005-0000-0000-000037140000}"/>
    <cellStyle name="표준 10 38 2 2 6" xfId="15466" xr:uid="{00000000-0005-0000-0000-000038140000}"/>
    <cellStyle name="표준 10 38 2 3" xfId="4873" xr:uid="{00000000-0005-0000-0000-000039140000}"/>
    <cellStyle name="표준 10 38 2 3 2" xfId="17272" xr:uid="{00000000-0005-0000-0000-00003A140000}"/>
    <cellStyle name="표준 10 38 2 3 3" xfId="15967" xr:uid="{00000000-0005-0000-0000-00003B140000}"/>
    <cellStyle name="표준 10 38 2 3 4" xfId="11676" xr:uid="{00000000-0005-0000-0000-00003C140000}"/>
    <cellStyle name="표준 10 38 2 3 5" xfId="12821" xr:uid="{00000000-0005-0000-0000-00003D140000}"/>
    <cellStyle name="표준 10 38 2 3 6" xfId="17772" xr:uid="{00000000-0005-0000-0000-00003E140000}"/>
    <cellStyle name="표준 10 38 2 4" xfId="6737" xr:uid="{00000000-0005-0000-0000-00003F140000}"/>
    <cellStyle name="표준 10 38 2 4 2" xfId="9811" xr:uid="{00000000-0005-0000-0000-000040140000}"/>
    <cellStyle name="표준 10 38 2 4 3" xfId="11086" xr:uid="{00000000-0005-0000-0000-000041140000}"/>
    <cellStyle name="표준 10 38 2 4 4" xfId="11723" xr:uid="{00000000-0005-0000-0000-000042140000}"/>
    <cellStyle name="표준 10 38 2 4 5" xfId="11934" xr:uid="{00000000-0005-0000-0000-000043140000}"/>
    <cellStyle name="표준 10 38 2 4 6" xfId="18301" xr:uid="{00000000-0005-0000-0000-000044140000}"/>
    <cellStyle name="표준 10 38 2 5" xfId="8597" xr:uid="{00000000-0005-0000-0000-000045140000}"/>
    <cellStyle name="표준 10 38 2 5 2" xfId="18955" xr:uid="{00000000-0005-0000-0000-000046140000}"/>
    <cellStyle name="표준 10 38 2 5 3" xfId="18294" xr:uid="{00000000-0005-0000-0000-000047140000}"/>
    <cellStyle name="표준 10 38 2 5 4" xfId="19177" xr:uid="{00000000-0005-0000-0000-000048140000}"/>
    <cellStyle name="표준 10 38 2 5 5" xfId="17831" xr:uid="{00000000-0005-0000-0000-000049140000}"/>
    <cellStyle name="표준 10 38 2 5 6" xfId="17174" xr:uid="{00000000-0005-0000-0000-00004A140000}"/>
    <cellStyle name="표준 10 38 2 6" xfId="17824" xr:uid="{00000000-0005-0000-0000-00004B140000}"/>
    <cellStyle name="표준 10 38 2 7" xfId="13771" xr:uid="{00000000-0005-0000-0000-00004C140000}"/>
    <cellStyle name="표준 10 38 2 8" xfId="14696" xr:uid="{00000000-0005-0000-0000-00004D140000}"/>
    <cellStyle name="표준 10 38 2 9" xfId="15395" xr:uid="{00000000-0005-0000-0000-00004E140000}"/>
    <cellStyle name="표준 10 38 3" xfId="2521" xr:uid="{00000000-0005-0000-0000-00004F140000}"/>
    <cellStyle name="표준 10 38 3 2" xfId="14689" xr:uid="{00000000-0005-0000-0000-000050140000}"/>
    <cellStyle name="표준 10 38 3 3" xfId="15633" xr:uid="{00000000-0005-0000-0000-000051140000}"/>
    <cellStyle name="표준 10 38 3 4" xfId="14228" xr:uid="{00000000-0005-0000-0000-000052140000}"/>
    <cellStyle name="표준 10 38 3 5" xfId="11874" xr:uid="{00000000-0005-0000-0000-000053140000}"/>
    <cellStyle name="표준 10 38 3 6" xfId="14221" xr:uid="{00000000-0005-0000-0000-000054140000}"/>
    <cellStyle name="표준 10 38 4" xfId="4381" xr:uid="{00000000-0005-0000-0000-000055140000}"/>
    <cellStyle name="표준 10 38 4 2" xfId="9823" xr:uid="{00000000-0005-0000-0000-000056140000}"/>
    <cellStyle name="표준 10 38 4 3" xfId="11175" xr:uid="{00000000-0005-0000-0000-000057140000}"/>
    <cellStyle name="표준 10 38 4 4" xfId="19104" xr:uid="{00000000-0005-0000-0000-000058140000}"/>
    <cellStyle name="표준 10 38 4 5" xfId="11168" xr:uid="{00000000-0005-0000-0000-000059140000}"/>
    <cellStyle name="표준 10 38 4 6" xfId="13710" xr:uid="{00000000-0005-0000-0000-00005A140000}"/>
    <cellStyle name="표준 10 38 5" xfId="6245" xr:uid="{00000000-0005-0000-0000-00005B140000}"/>
    <cellStyle name="표준 10 38 5 2" xfId="19093" xr:uid="{00000000-0005-0000-0000-00005C140000}"/>
    <cellStyle name="표준 10 38 5 3" xfId="10674" xr:uid="{00000000-0005-0000-0000-00005D140000}"/>
    <cellStyle name="표준 10 38 5 4" xfId="18390" xr:uid="{00000000-0005-0000-0000-00005E140000}"/>
    <cellStyle name="표준 10 38 5 5" xfId="17322" xr:uid="{00000000-0005-0000-0000-00005F140000}"/>
    <cellStyle name="표준 10 38 5 6" xfId="18384" xr:uid="{00000000-0005-0000-0000-000060140000}"/>
    <cellStyle name="표준 10 38 6" xfId="8105" xr:uid="{00000000-0005-0000-0000-000061140000}"/>
    <cellStyle name="표준 10 38 6 2" xfId="19197" xr:uid="{00000000-0005-0000-0000-000062140000}"/>
    <cellStyle name="표준 10 38 6 3" xfId="10906" xr:uid="{00000000-0005-0000-0000-000063140000}"/>
    <cellStyle name="표준 10 38 6 4" xfId="16116" xr:uid="{00000000-0005-0000-0000-000064140000}"/>
    <cellStyle name="표준 10 38 6 5" xfId="15542" xr:uid="{00000000-0005-0000-0000-000065140000}"/>
    <cellStyle name="표준 10 38 6 6" xfId="17913" xr:uid="{00000000-0005-0000-0000-000066140000}"/>
    <cellStyle name="표준 10 38 7" xfId="15608" xr:uid="{00000000-0005-0000-0000-000067140000}"/>
    <cellStyle name="표준 10 38 8" xfId="18121" xr:uid="{00000000-0005-0000-0000-000068140000}"/>
    <cellStyle name="표준 10 38 9" xfId="12968" xr:uid="{00000000-0005-0000-0000-000069140000}"/>
    <cellStyle name="표준 10 39" xfId="667" xr:uid="{00000000-0005-0000-0000-00006A140000}"/>
    <cellStyle name="표준 10 39 10" xfId="15583" xr:uid="{00000000-0005-0000-0000-00006B140000}"/>
    <cellStyle name="표준 10 39 11" xfId="12947" xr:uid="{00000000-0005-0000-0000-00006C140000}"/>
    <cellStyle name="표준 10 39 12" xfId="10051" xr:uid="{00000000-0005-0000-0000-00006D140000}"/>
    <cellStyle name="표준 10 39 2" xfId="1250" xr:uid="{00000000-0005-0000-0000-00006E140000}"/>
    <cellStyle name="표준 10 39 2 10" xfId="15836" xr:uid="{00000000-0005-0000-0000-00006F140000}"/>
    <cellStyle name="표준 10 39 2 11" xfId="18456" xr:uid="{00000000-0005-0000-0000-000070140000}"/>
    <cellStyle name="표준 10 39 2 2" xfId="3027" xr:uid="{00000000-0005-0000-0000-000071140000}"/>
    <cellStyle name="표준 10 39 2 2 2" xfId="19267" xr:uid="{00000000-0005-0000-0000-000072140000}"/>
    <cellStyle name="표준 10 39 2 2 3" xfId="18435" xr:uid="{00000000-0005-0000-0000-000073140000}"/>
    <cellStyle name="표준 10 39 2 2 4" xfId="12006" xr:uid="{00000000-0005-0000-0000-000074140000}"/>
    <cellStyle name="표준 10 39 2 2 5" xfId="10677" xr:uid="{00000000-0005-0000-0000-000075140000}"/>
    <cellStyle name="표준 10 39 2 2 6" xfId="16679" xr:uid="{00000000-0005-0000-0000-000076140000}"/>
    <cellStyle name="표준 10 39 2 3" xfId="4886" xr:uid="{00000000-0005-0000-0000-000077140000}"/>
    <cellStyle name="표준 10 39 2 3 2" xfId="9946" xr:uid="{00000000-0005-0000-0000-000078140000}"/>
    <cellStyle name="표준 10 39 2 3 3" xfId="16658" xr:uid="{00000000-0005-0000-0000-000079140000}"/>
    <cellStyle name="표준 10 39 2 3 4" xfId="10201" xr:uid="{00000000-0005-0000-0000-00007A140000}"/>
    <cellStyle name="표준 10 39 2 3 5" xfId="15862" xr:uid="{00000000-0005-0000-0000-00007B140000}"/>
    <cellStyle name="표준 10 39 2 3 6" xfId="13080" xr:uid="{00000000-0005-0000-0000-00007C140000}"/>
    <cellStyle name="표준 10 39 2 4" xfId="6750" xr:uid="{00000000-0005-0000-0000-00007D140000}"/>
    <cellStyle name="표준 10 39 2 4 2" xfId="12502" xr:uid="{00000000-0005-0000-0000-00007E140000}"/>
    <cellStyle name="표준 10 39 2 4 3" xfId="13058" xr:uid="{00000000-0005-0000-0000-00007F140000}"/>
    <cellStyle name="표준 10 39 2 4 4" xfId="16167" xr:uid="{00000000-0005-0000-0000-000080140000}"/>
    <cellStyle name="표준 10 39 2 4 5" xfId="12724" xr:uid="{00000000-0005-0000-0000-000081140000}"/>
    <cellStyle name="표준 10 39 2 4 6" xfId="11377" xr:uid="{00000000-0005-0000-0000-000082140000}"/>
    <cellStyle name="표준 10 39 2 5" xfId="8610" xr:uid="{00000000-0005-0000-0000-000083140000}"/>
    <cellStyle name="표준 10 39 2 5 2" xfId="12030" xr:uid="{00000000-0005-0000-0000-000084140000}"/>
    <cellStyle name="표준 10 39 2 5 3" xfId="11358" xr:uid="{00000000-0005-0000-0000-000085140000}"/>
    <cellStyle name="표준 10 39 2 5 4" xfId="15697" xr:uid="{00000000-0005-0000-0000-000086140000}"/>
    <cellStyle name="표준 10 39 2 5 5" xfId="12253" xr:uid="{00000000-0005-0000-0000-000087140000}"/>
    <cellStyle name="표준 10 39 2 5 6" xfId="18606" xr:uid="{00000000-0005-0000-0000-000088140000}"/>
    <cellStyle name="표준 10 39 2 6" xfId="10227" xr:uid="{00000000-0005-0000-0000-000089140000}"/>
    <cellStyle name="표준 10 39 2 7" xfId="18585" xr:uid="{00000000-0005-0000-0000-00008A140000}"/>
    <cellStyle name="표준 10 39 2 8" xfId="12558" xr:uid="{00000000-0005-0000-0000-00008B140000}"/>
    <cellStyle name="표준 10 39 2 9" xfId="10454" xr:uid="{00000000-0005-0000-0000-00008C140000}"/>
    <cellStyle name="표준 10 39 3" xfId="2534" xr:uid="{00000000-0005-0000-0000-00008D140000}"/>
    <cellStyle name="표준 10 39 3 2" xfId="15005" xr:uid="{00000000-0005-0000-0000-00008E140000}"/>
    <cellStyle name="표준 10 39 3 3" xfId="16194" xr:uid="{00000000-0005-0000-0000-00008F140000}"/>
    <cellStyle name="표준 10 39 3 4" xfId="16806" xr:uid="{00000000-0005-0000-0000-000090140000}"/>
    <cellStyle name="표준 10 39 3 5" xfId="12087" xr:uid="{00000000-0005-0000-0000-000091140000}"/>
    <cellStyle name="표준 10 39 3 6" xfId="16422" xr:uid="{00000000-0005-0000-0000-000092140000}"/>
    <cellStyle name="표준 10 39 4" xfId="4394" xr:uid="{00000000-0005-0000-0000-000093140000}"/>
    <cellStyle name="표준 10 39 4 2" xfId="13224" xr:uid="{00000000-0005-0000-0000-000094140000}"/>
    <cellStyle name="표준 10 39 4 3" xfId="15724" xr:uid="{00000000-0005-0000-0000-000095140000}"/>
    <cellStyle name="표준 10 39 4 4" xfId="13204" xr:uid="{00000000-0005-0000-0000-000096140000}"/>
    <cellStyle name="표준 10 39 4 5" xfId="17559" xr:uid="{00000000-0005-0000-0000-000097140000}"/>
    <cellStyle name="표준 10 39 4 6" xfId="11905" xr:uid="{00000000-0005-0000-0000-000098140000}"/>
    <cellStyle name="표준 10 39 5" xfId="6258" xr:uid="{00000000-0005-0000-0000-000099140000}"/>
    <cellStyle name="표준 10 39 5 2" xfId="15953" xr:uid="{00000000-0005-0000-0000-00009A140000}"/>
    <cellStyle name="표준 10 39 5 3" xfId="11523" xr:uid="{00000000-0005-0000-0000-00009B140000}"/>
    <cellStyle name="표준 10 39 5 4" xfId="10842" xr:uid="{00000000-0005-0000-0000-00009C140000}"/>
    <cellStyle name="표준 10 39 5 5" xfId="11502" xr:uid="{00000000-0005-0000-0000-00009D140000}"/>
    <cellStyle name="표준 10 39 5 6" xfId="14423" xr:uid="{00000000-0005-0000-0000-00009E140000}"/>
    <cellStyle name="표준 10 39 6" xfId="8118" xr:uid="{00000000-0005-0000-0000-00009F140000}"/>
    <cellStyle name="표준 10 39 6 2" xfId="12814" xr:uid="{00000000-0005-0000-0000-0000A0140000}"/>
    <cellStyle name="표준 10 39 6 3" xfId="18755" xr:uid="{00000000-0005-0000-0000-0000A1140000}"/>
    <cellStyle name="표준 10 39 6 4" xfId="18055" xr:uid="{00000000-0005-0000-0000-0000A2140000}"/>
    <cellStyle name="표준 10 39 6 5" xfId="18733" xr:uid="{00000000-0005-0000-0000-0000A3140000}"/>
    <cellStyle name="표준 10 39 6 6" xfId="13955" xr:uid="{00000000-0005-0000-0000-0000A4140000}"/>
    <cellStyle name="표준 10 39 7" xfId="16472" xr:uid="{00000000-0005-0000-0000-0000A5140000}"/>
    <cellStyle name="표준 10 39 8" xfId="15154" xr:uid="{00000000-0005-0000-0000-0000A6140000}"/>
    <cellStyle name="표준 10 39 9" xfId="17586" xr:uid="{00000000-0005-0000-0000-0000A7140000}"/>
    <cellStyle name="표준 10 4" xfId="174" xr:uid="{00000000-0005-0000-0000-0000A8140000}"/>
    <cellStyle name="표준 10 4 2" xfId="1024" xr:uid="{00000000-0005-0000-0000-0000A9140000}"/>
    <cellStyle name="표준 10 40" xfId="680" xr:uid="{00000000-0005-0000-0000-0000AA140000}"/>
    <cellStyle name="표준 10 40 10" xfId="16954" xr:uid="{00000000-0005-0000-0000-0000AB140000}"/>
    <cellStyle name="표준 10 40 11" xfId="10899" xr:uid="{00000000-0005-0000-0000-0000AC140000}"/>
    <cellStyle name="표준 10 40 12" xfId="16004" xr:uid="{00000000-0005-0000-0000-0000AD140000}"/>
    <cellStyle name="표준 10 40 2" xfId="1263" xr:uid="{00000000-0005-0000-0000-0000AE140000}"/>
    <cellStyle name="표준 10 40 2 10" xfId="13375" xr:uid="{00000000-0005-0000-0000-0000AF140000}"/>
    <cellStyle name="표준 10 40 2 11" xfId="14450" xr:uid="{00000000-0005-0000-0000-0000B0140000}"/>
    <cellStyle name="표준 10 40 2 2" xfId="3040" xr:uid="{00000000-0005-0000-0000-0000B1140000}"/>
    <cellStyle name="표준 10 40 2 2 2" xfId="13354" xr:uid="{00000000-0005-0000-0000-0000B2140000}"/>
    <cellStyle name="표준 10 40 2 2 3" xfId="18114" xr:uid="{00000000-0005-0000-0000-0000B3140000}"/>
    <cellStyle name="표준 10 40 2 2 4" xfId="12866" xr:uid="{00000000-0005-0000-0000-0000B4140000}"/>
    <cellStyle name="표준 10 40 2 2 5" xfId="11673" xr:uid="{00000000-0005-0000-0000-0000B5140000}"/>
    <cellStyle name="표준 10 40 2 2 6" xfId="13983" xr:uid="{00000000-0005-0000-0000-0000B6140000}"/>
    <cellStyle name="표준 10 40 2 3" xfId="4899" xr:uid="{00000000-0005-0000-0000-0000B7140000}"/>
    <cellStyle name="표준 10 40 2 3 2" xfId="11652" xr:uid="{00000000-0005-0000-0000-0000B8140000}"/>
    <cellStyle name="표준 10 40 2 3 3" xfId="17646" xr:uid="{00000000-0005-0000-0000-0000B9140000}"/>
    <cellStyle name="표준 10 40 2 3 4" xfId="12394" xr:uid="{00000000-0005-0000-0000-0000BA140000}"/>
    <cellStyle name="표준 10 40 2 3 5" xfId="18906" xr:uid="{00000000-0005-0000-0000-0000BB140000}"/>
    <cellStyle name="표준 10 40 2 3 6" xfId="10928" xr:uid="{00000000-0005-0000-0000-0000BC140000}"/>
    <cellStyle name="표준 10 40 2 4" xfId="6763" xr:uid="{00000000-0005-0000-0000-0000BD140000}"/>
    <cellStyle name="표준 10 40 2 4 2" xfId="18884" xr:uid="{00000000-0005-0000-0000-0000BE140000}"/>
    <cellStyle name="표준 10 40 2 4 3" xfId="14511" xr:uid="{00000000-0005-0000-0000-0000BF140000}"/>
    <cellStyle name="표준 10 40 2 4 4" xfId="10592" xr:uid="{00000000-0005-0000-0000-0000C0140000}"/>
    <cellStyle name="표준 10 40 2 4 5" xfId="15345" xr:uid="{00000000-0005-0000-0000-0000C1140000}"/>
    <cellStyle name="표준 10 40 2 4 6" xfId="18143" xr:uid="{00000000-0005-0000-0000-0000C2140000}"/>
    <cellStyle name="표준 10 40 2 5" xfId="8623" xr:uid="{00000000-0005-0000-0000-0000C3140000}"/>
    <cellStyle name="표준 10 40 2 5 2" xfId="10001" xr:uid="{00000000-0005-0000-0000-0000C4140000}"/>
    <cellStyle name="표준 10 40 2 5 3" xfId="12222" xr:uid="{00000000-0005-0000-0000-0000C5140000}"/>
    <cellStyle name="표준 10 40 2 5 4" xfId="16559" xr:uid="{00000000-0005-0000-0000-0000C6140000}"/>
    <cellStyle name="표준 10 40 2 5 5" xfId="13567" xr:uid="{00000000-0005-0000-0000-0000C7140000}"/>
    <cellStyle name="표준 10 40 2 5 6" xfId="17674" xr:uid="{00000000-0005-0000-0000-0000C8140000}"/>
    <cellStyle name="표준 10 40 2 6" xfId="11752" xr:uid="{00000000-0005-0000-0000-0000C9140000}"/>
    <cellStyle name="표준 10 40 2 7" xfId="10421" xr:uid="{00000000-0005-0000-0000-0000CA140000}"/>
    <cellStyle name="표준 10 40 2 8" xfId="16090" xr:uid="{00000000-0005-0000-0000-0000CB140000}"/>
    <cellStyle name="표준 10 40 2 9" xfId="11864" xr:uid="{00000000-0005-0000-0000-0000CC140000}"/>
    <cellStyle name="표준 10 40 3" xfId="2547" xr:uid="{00000000-0005-0000-0000-0000CD140000}"/>
    <cellStyle name="표준 10 40 3 2" xfId="12720" xr:uid="{00000000-0005-0000-0000-0000CE140000}"/>
    <cellStyle name="표준 10 40 3 3" xfId="18984" xr:uid="{00000000-0005-0000-0000-0000CF140000}"/>
    <cellStyle name="표준 10 40 3 4" xfId="16389" xr:uid="{00000000-0005-0000-0000-0000D0140000}"/>
    <cellStyle name="표준 10 40 3 5" xfId="11199" xr:uid="{00000000-0005-0000-0000-0000D1140000}"/>
    <cellStyle name="표준 10 40 3 6" xfId="15453" xr:uid="{00000000-0005-0000-0000-0000D2140000}"/>
    <cellStyle name="표준 10 40 4" xfId="4407" xr:uid="{00000000-0005-0000-0000-0000D3140000}"/>
    <cellStyle name="표준 10 40 4 2" xfId="12249" xr:uid="{00000000-0005-0000-0000-0000D4140000}"/>
    <cellStyle name="표준 10 40 4 3" xfId="17202" xr:uid="{00000000-0005-0000-0000-0000D5140000}"/>
    <cellStyle name="표준 10 40 4 4" xfId="15920" xr:uid="{00000000-0005-0000-0000-0000D6140000}"/>
    <cellStyle name="표준 10 40 4 5" xfId="13649" xr:uid="{00000000-0005-0000-0000-0000D7140000}"/>
    <cellStyle name="표준 10 40 4 6" xfId="15004" xr:uid="{00000000-0005-0000-0000-0000D8140000}"/>
    <cellStyle name="표준 10 40 5" xfId="6271" xr:uid="{00000000-0005-0000-0000-0000D9140000}"/>
    <cellStyle name="표준 10 40 5 2" xfId="17285" xr:uid="{00000000-0005-0000-0000-0000DA140000}"/>
    <cellStyle name="표준 10 40 5 3" xfId="16611" xr:uid="{00000000-0005-0000-0000-0000DB140000}"/>
    <cellStyle name="표준 10 40 5 4" xfId="11933" xr:uid="{00000000-0005-0000-0000-0000DC140000}"/>
    <cellStyle name="표준 10 40 5 5" xfId="17725" xr:uid="{00000000-0005-0000-0000-0000DD140000}"/>
    <cellStyle name="표준 10 40 5 6" xfId="11861" xr:uid="{00000000-0005-0000-0000-0000DE140000}"/>
    <cellStyle name="표준 10 40 6" xfId="8131" xr:uid="{00000000-0005-0000-0000-0000DF140000}"/>
    <cellStyle name="표준 10 40 6 2" xfId="11039" xr:uid="{00000000-0005-0000-0000-0000E0140000}"/>
    <cellStyle name="표준 10 40 6 3" xfId="14829" xr:uid="{00000000-0005-0000-0000-0000E1140000}"/>
    <cellStyle name="표준 10 40 6 4" xfId="19163" xr:uid="{00000000-0005-0000-0000-0000E2140000}"/>
    <cellStyle name="표준 10 40 6 5" xfId="14590" xr:uid="{00000000-0005-0000-0000-0000E3140000}"/>
    <cellStyle name="표준 10 40 6 6" xfId="19091" xr:uid="{00000000-0005-0000-0000-0000E4140000}"/>
    <cellStyle name="표준 10 40 7" xfId="18254" xr:uid="{00000000-0005-0000-0000-0000E5140000}"/>
    <cellStyle name="표준 10 40 8" xfId="13051" xr:uid="{00000000-0005-0000-0000-0000E6140000}"/>
    <cellStyle name="표준 10 40 9" xfId="19203" xr:uid="{00000000-0005-0000-0000-0000E7140000}"/>
    <cellStyle name="표준 10 41" xfId="693" xr:uid="{00000000-0005-0000-0000-0000E8140000}"/>
    <cellStyle name="표준 10 41 10" xfId="14123" xr:uid="{00000000-0005-0000-0000-0000E9140000}"/>
    <cellStyle name="표준 10 41 11" xfId="17309" xr:uid="{00000000-0005-0000-0000-0000EA140000}"/>
    <cellStyle name="표준 10 41 12" xfId="17784" xr:uid="{00000000-0005-0000-0000-0000EB140000}"/>
    <cellStyle name="표준 10 41 2" xfId="1276" xr:uid="{00000000-0005-0000-0000-0000EC140000}"/>
    <cellStyle name="표준 10 41 2 10" xfId="16721" xr:uid="{00000000-0005-0000-0000-0000ED140000}"/>
    <cellStyle name="표준 10 41 2 11" xfId="19244" xr:uid="{00000000-0005-0000-0000-0000EE140000}"/>
    <cellStyle name="표준 10 41 2 2" xfId="3053" xr:uid="{00000000-0005-0000-0000-0000EF140000}"/>
    <cellStyle name="표준 10 41 2 2 2" xfId="11068" xr:uid="{00000000-0005-0000-0000-0000F0140000}"/>
    <cellStyle name="표준 10 41 2 2 3" xfId="15529" xr:uid="{00000000-0005-0000-0000-0000F1140000}"/>
    <cellStyle name="표준 10 41 2 2 4" xfId="12833" xr:uid="{00000000-0005-0000-0000-0000F2140000}"/>
    <cellStyle name="표준 10 41 2 2 5" xfId="14965" xr:uid="{00000000-0005-0000-0000-0000F3140000}"/>
    <cellStyle name="표준 10 41 2 2 6" xfId="13463" xr:uid="{00000000-0005-0000-0000-0000F4140000}"/>
    <cellStyle name="표준 10 41 2 3" xfId="4912" xr:uid="{00000000-0005-0000-0000-0000F5140000}"/>
    <cellStyle name="표준 10 41 2 3 2" xfId="18283" xr:uid="{00000000-0005-0000-0000-0000F6140000}"/>
    <cellStyle name="표준 10 41 2 3 3" xfId="13753" xr:uid="{00000000-0005-0000-0000-0000F7140000}"/>
    <cellStyle name="표준 10 41 2 3 4" xfId="12362" xr:uid="{00000000-0005-0000-0000-0000F8140000}"/>
    <cellStyle name="표준 10 41 2 3 5" xfId="13223" xr:uid="{00000000-0005-0000-0000-0000F9140000}"/>
    <cellStyle name="표준 10 41 2 3 6" xfId="11761" xr:uid="{00000000-0005-0000-0000-0000FA140000}"/>
    <cellStyle name="표준 10 41 2 4" xfId="6776" xr:uid="{00000000-0005-0000-0000-0000FB140000}"/>
    <cellStyle name="표준 10 41 2 4 2" xfId="16000" xr:uid="{00000000-0005-0000-0000-0000FC140000}"/>
    <cellStyle name="표준 10 41 2 4 3" xfId="17433" xr:uid="{00000000-0005-0000-0000-0000FD140000}"/>
    <cellStyle name="표준 10 41 2 4 4" xfId="10560" xr:uid="{00000000-0005-0000-0000-0000FE140000}"/>
    <cellStyle name="표준 10 41 2 4 5" xfId="9839" xr:uid="{00000000-0005-0000-0000-0000FF140000}"/>
    <cellStyle name="표준 10 41 2 4 6" xfId="18993" xr:uid="{00000000-0005-0000-0000-000000150000}"/>
    <cellStyle name="표준 10 41 2 5" xfId="8636" xr:uid="{00000000-0005-0000-0000-000001150000}"/>
    <cellStyle name="표준 10 41 2 5 2" xfId="12862" xr:uid="{00000000-0005-0000-0000-000002150000}"/>
    <cellStyle name="표준 10 41 2 5 3" xfId="10010" xr:uid="{00000000-0005-0000-0000-000003150000}"/>
    <cellStyle name="표준 10 41 2 5 4" xfId="16527" xr:uid="{00000000-0005-0000-0000-000004150000}"/>
    <cellStyle name="표준 10 41 2 5 5" xfId="15112" xr:uid="{00000000-0005-0000-0000-000005150000}"/>
    <cellStyle name="표준 10 41 2 5 6" xfId="17211" xr:uid="{00000000-0005-0000-0000-000006150000}"/>
    <cellStyle name="표준 10 41 2 6" xfId="12391" xr:uid="{00000000-0005-0000-0000-000007150000}"/>
    <cellStyle name="표준 10 41 2 7" xfId="15656" xr:uid="{00000000-0005-0000-0000-000008150000}"/>
    <cellStyle name="표준 10 41 2 8" xfId="16059" xr:uid="{00000000-0005-0000-0000-000009150000}"/>
    <cellStyle name="표준 10 41 2 9" xfId="13334" xr:uid="{00000000-0005-0000-0000-00000A150000}"/>
    <cellStyle name="표준 10 41 3" xfId="2560" xr:uid="{00000000-0005-0000-0000-00000B150000}"/>
    <cellStyle name="표준 10 41 3 2" xfId="13615" xr:uid="{00000000-0005-0000-0000-00000C150000}"/>
    <cellStyle name="표준 10 41 3 3" xfId="10589" xr:uid="{00000000-0005-0000-0000-00000D150000}"/>
    <cellStyle name="표준 10 41 3 4" xfId="12514" xr:uid="{00000000-0005-0000-0000-00000E150000}"/>
    <cellStyle name="표준 10 41 3 5" xfId="12921" xr:uid="{00000000-0005-0000-0000-00000F150000}"/>
    <cellStyle name="표준 10 41 3 6" xfId="11632" xr:uid="{00000000-0005-0000-0000-000010150000}"/>
    <cellStyle name="표준 10 41 4" xfId="4420" xr:uid="{00000000-0005-0000-0000-000011150000}"/>
    <cellStyle name="표준 10 41 4 2" xfId="11912" xr:uid="{00000000-0005-0000-0000-000012150000}"/>
    <cellStyle name="표준 10 41 4 3" xfId="16556" xr:uid="{00000000-0005-0000-0000-000013150000}"/>
    <cellStyle name="표준 10 41 4 4" xfId="12043" xr:uid="{00000000-0005-0000-0000-000014150000}"/>
    <cellStyle name="표준 10 41 4 5" xfId="12449" xr:uid="{00000000-0005-0000-0000-000015150000}"/>
    <cellStyle name="표준 10 41 4 6" xfId="19107" xr:uid="{00000000-0005-0000-0000-000016150000}"/>
    <cellStyle name="표준 10 41 5" xfId="6284" xr:uid="{00000000-0005-0000-0000-000017150000}"/>
    <cellStyle name="표준 10 41 5 2" xfId="15223" xr:uid="{00000000-0005-0000-0000-000018150000}"/>
    <cellStyle name="표준 10 41 5 3" xfId="19142" xr:uid="{00000000-0005-0000-0000-000019150000}"/>
    <cellStyle name="표준 10 41 5 4" xfId="16088" xr:uid="{00000000-0005-0000-0000-00001A150000}"/>
    <cellStyle name="표준 10 41 5 5" xfId="10240" xr:uid="{00000000-0005-0000-0000-00001B150000}"/>
    <cellStyle name="표준 10 41 5 6" xfId="17937" xr:uid="{00000000-0005-0000-0000-00001C150000}"/>
    <cellStyle name="표준 10 41 6" xfId="8144" xr:uid="{00000000-0005-0000-0000-00001D150000}"/>
    <cellStyle name="표준 10 41 6 2" xfId="13444" xr:uid="{00000000-0005-0000-0000-00001E150000}"/>
    <cellStyle name="표준 10 41 6 3" xfId="17359" xr:uid="{00000000-0005-0000-0000-00001F150000}"/>
    <cellStyle name="표준 10 41 6 4" xfId="14286" xr:uid="{00000000-0005-0000-0000-000020150000}"/>
    <cellStyle name="표준 10 41 6 5" xfId="16207" xr:uid="{00000000-0005-0000-0000-000021150000}"/>
    <cellStyle name="표준 10 41 6 6" xfId="14793" xr:uid="{00000000-0005-0000-0000-000022150000}"/>
    <cellStyle name="표준 10 41 7" xfId="11742" xr:uid="{00000000-0005-0000-0000-000023150000}"/>
    <cellStyle name="표준 10 41 8" xfId="17400" xr:uid="{00000000-0005-0000-0000-000024150000}"/>
    <cellStyle name="표준 10 41 9" xfId="18411" xr:uid="{00000000-0005-0000-0000-000025150000}"/>
    <cellStyle name="표준 10 42" xfId="706" xr:uid="{00000000-0005-0000-0000-000026150000}"/>
    <cellStyle name="표준 10 42 10" xfId="15737" xr:uid="{00000000-0005-0000-0000-000027150000}"/>
    <cellStyle name="표준 10 42 11" xfId="13015" xr:uid="{00000000-0005-0000-0000-000028150000}"/>
    <cellStyle name="표준 10 42 12" xfId="18974" xr:uid="{00000000-0005-0000-0000-000029150000}"/>
    <cellStyle name="표준 10 42 2" xfId="1289" xr:uid="{00000000-0005-0000-0000-00002A150000}"/>
    <cellStyle name="표준 10 42 2 10" xfId="13802" xr:uid="{00000000-0005-0000-0000-00002B150000}"/>
    <cellStyle name="표준 10 42 2 11" xfId="16634" xr:uid="{00000000-0005-0000-0000-00002C150000}"/>
    <cellStyle name="표준 10 42 2 2" xfId="3066" xr:uid="{00000000-0005-0000-0000-00002D150000}"/>
    <cellStyle name="표준 10 42 2 2 2" xfId="10854" xr:uid="{00000000-0005-0000-0000-00002E150000}"/>
    <cellStyle name="표준 10 42 2 2 3" xfId="10062" xr:uid="{00000000-0005-0000-0000-00002F150000}"/>
    <cellStyle name="표준 10 42 2 2 4" xfId="13554" xr:uid="{00000000-0005-0000-0000-000030150000}"/>
    <cellStyle name="표준 10 42 2 2 5" xfId="10179" xr:uid="{00000000-0005-0000-0000-000031150000}"/>
    <cellStyle name="표준 10 42 2 2 6" xfId="14852" xr:uid="{00000000-0005-0000-0000-000032150000}"/>
    <cellStyle name="표준 10 42 2 3" xfId="4925" xr:uid="{00000000-0005-0000-0000-000033150000}"/>
    <cellStyle name="표준 10 42 2 3 2" xfId="18068" xr:uid="{00000000-0005-0000-0000-000034150000}"/>
    <cellStyle name="표준 10 42 2 3 3" xfId="16727" xr:uid="{00000000-0005-0000-0000-000035150000}"/>
    <cellStyle name="표준 10 42 2 3 4" xfId="11852" xr:uid="{00000000-0005-0000-0000-000036150000}"/>
    <cellStyle name="표준 10 42 2 3 5" xfId="16144" xr:uid="{00000000-0005-0000-0000-000037150000}"/>
    <cellStyle name="표준 10 42 2 3 6" xfId="11335" xr:uid="{00000000-0005-0000-0000-000038150000}"/>
    <cellStyle name="표준 10 42 2 4" xfId="6789" xr:uid="{00000000-0005-0000-0000-000039150000}"/>
    <cellStyle name="표준 10 42 2 4 2" xfId="17599" xr:uid="{00000000-0005-0000-0000-00003A150000}"/>
    <cellStyle name="표준 10 42 2 4 3" xfId="14943" xr:uid="{00000000-0005-0000-0000-00003B150000}"/>
    <cellStyle name="표준 10 42 2 4 4" xfId="19082" xr:uid="{00000000-0005-0000-0000-00003C150000}"/>
    <cellStyle name="표준 10 42 2 4 5" xfId="15673" xr:uid="{00000000-0005-0000-0000-00003D150000}"/>
    <cellStyle name="표준 10 42 2 4 6" xfId="18562" xr:uid="{00000000-0005-0000-0000-00003E150000}"/>
    <cellStyle name="표준 10 42 2 5" xfId="8649" xr:uid="{00000000-0005-0000-0000-00003F150000}"/>
    <cellStyle name="표준 10 42 2 5 2" xfId="14464" xr:uid="{00000000-0005-0000-0000-000040150000}"/>
    <cellStyle name="표준 10 42 2 5 3" xfId="13165" xr:uid="{00000000-0005-0000-0000-000041150000}"/>
    <cellStyle name="표준 10 42 2 5 4" xfId="17300" xr:uid="{00000000-0005-0000-0000-000042150000}"/>
    <cellStyle name="표준 10 42 2 5 5" xfId="12533" xr:uid="{00000000-0005-0000-0000-000043150000}"/>
    <cellStyle name="표준 10 42 2 5 6" xfId="16782" xr:uid="{00000000-0005-0000-0000-000044150000}"/>
    <cellStyle name="표준 10 42 2 6" xfId="13997" xr:uid="{00000000-0005-0000-0000-000045150000}"/>
    <cellStyle name="표준 10 42 2 7" xfId="18652" xr:uid="{00000000-0005-0000-0000-000046150000}"/>
    <cellStyle name="표준 10 42 2 8" xfId="17074" xr:uid="{00000000-0005-0000-0000-000047150000}"/>
    <cellStyle name="표준 10 42 2 9" xfId="18004" xr:uid="{00000000-0005-0000-0000-000048150000}"/>
    <cellStyle name="표준 10 42 3" xfId="2573" xr:uid="{00000000-0005-0000-0000-000049150000}"/>
    <cellStyle name="표준 10 42 3 2" xfId="13182" xr:uid="{00000000-0005-0000-0000-00004A150000}"/>
    <cellStyle name="표준 10 42 3 3" xfId="10373" xr:uid="{00000000-0005-0000-0000-00004B150000}"/>
    <cellStyle name="표준 10 42 3 4" xfId="15049" xr:uid="{00000000-0005-0000-0000-00004C150000}"/>
    <cellStyle name="표준 10 42 3 5" xfId="11731" xr:uid="{00000000-0005-0000-0000-00004D150000}"/>
    <cellStyle name="표준 10 42 3 6" xfId="13895" xr:uid="{00000000-0005-0000-0000-00004E150000}"/>
    <cellStyle name="표준 10 42 4" xfId="4433" xr:uid="{00000000-0005-0000-0000-00004F150000}"/>
    <cellStyle name="표준 10 42 4 2" xfId="15025" xr:uid="{00000000-0005-0000-0000-000050150000}"/>
    <cellStyle name="표준 10 42 4 3" xfId="12696" xr:uid="{00000000-0005-0000-0000-000051150000}"/>
    <cellStyle name="표준 10 42 4 4" xfId="18719" xr:uid="{00000000-0005-0000-0000-000052150000}"/>
    <cellStyle name="표준 10 42 4 5" xfId="11919" xr:uid="{00000000-0005-0000-0000-000053150000}"/>
    <cellStyle name="표준 10 42 4 6" xfId="17141" xr:uid="{00000000-0005-0000-0000-000054150000}"/>
    <cellStyle name="표준 10 42 5" xfId="6297" xr:uid="{00000000-0005-0000-0000-000055150000}"/>
    <cellStyle name="표준 10 42 5 2" xfId="9905" xr:uid="{00000000-0005-0000-0000-000056150000}"/>
    <cellStyle name="표준 10 42 5 3" xfId="11504" xr:uid="{00000000-0005-0000-0000-000057150000}"/>
    <cellStyle name="표준 10 42 5 4" xfId="16354" xr:uid="{00000000-0005-0000-0000-000058150000}"/>
    <cellStyle name="표준 10 42 5 5" xfId="15118" xr:uid="{00000000-0005-0000-0000-000059150000}"/>
    <cellStyle name="표준 10 42 5 6" xfId="15362" xr:uid="{00000000-0005-0000-0000-00005A150000}"/>
    <cellStyle name="표준 10 42 6" xfId="8157" xr:uid="{00000000-0005-0000-0000-00005B150000}"/>
    <cellStyle name="표준 10 42 6 2" xfId="14410" xr:uid="{00000000-0005-0000-0000-00005C150000}"/>
    <cellStyle name="표준 10 42 6 3" xfId="18735" xr:uid="{00000000-0005-0000-0000-00005D150000}"/>
    <cellStyle name="표준 10 42 6 4" xfId="15885" xr:uid="{00000000-0005-0000-0000-00005E150000}"/>
    <cellStyle name="표준 10 42 6 5" xfId="11596" xr:uid="{00000000-0005-0000-0000-00005F150000}"/>
    <cellStyle name="표준 10 42 6 6" xfId="11841" xr:uid="{00000000-0005-0000-0000-000060150000}"/>
    <cellStyle name="표준 10 42 7" xfId="13942" xr:uid="{00000000-0005-0000-0000-000061150000}"/>
    <cellStyle name="표준 10 42 8" xfId="16956" xr:uid="{00000000-0005-0000-0000-000062150000}"/>
    <cellStyle name="표준 10 42 9" xfId="12747" xr:uid="{00000000-0005-0000-0000-000063150000}"/>
    <cellStyle name="표준 10 43" xfId="719" xr:uid="{00000000-0005-0000-0000-000064150000}"/>
    <cellStyle name="표준 10 43 10" xfId="18828" xr:uid="{00000000-0005-0000-0000-000065150000}"/>
    <cellStyle name="표준 10 43 11" xfId="19071" xr:uid="{00000000-0005-0000-0000-000066150000}"/>
    <cellStyle name="표준 10 43 12" xfId="10885" xr:uid="{00000000-0005-0000-0000-000067150000}"/>
    <cellStyle name="표준 10 43 2" xfId="1302" xr:uid="{00000000-0005-0000-0000-000068150000}"/>
    <cellStyle name="표준 10 43 2 10" xfId="13356" xr:uid="{00000000-0005-0000-0000-000069150000}"/>
    <cellStyle name="표준 10 43 2 11" xfId="12275" xr:uid="{00000000-0005-0000-0000-00006A150000}"/>
    <cellStyle name="표준 10 43 2 2" xfId="3079" xr:uid="{00000000-0005-0000-0000-00006B150000}"/>
    <cellStyle name="표준 10 43 2 2 2" xfId="17050" xr:uid="{00000000-0005-0000-0000-00006C150000}"/>
    <cellStyle name="표준 10 43 2 2 3" xfId="17289" xr:uid="{00000000-0005-0000-0000-00006D150000}"/>
    <cellStyle name="표준 10 43 2 2 4" xfId="18100" xr:uid="{00000000-0005-0000-0000-00006E150000}"/>
    <cellStyle name="표준 10 43 2 2 5" xfId="11654" xr:uid="{00000000-0005-0000-0000-00006F150000}"/>
    <cellStyle name="표준 10 43 2 2 6" xfId="10476" xr:uid="{00000000-0005-0000-0000-000070150000}"/>
    <cellStyle name="표준 10 43 2 3" xfId="4938" xr:uid="{00000000-0005-0000-0000-000071150000}"/>
    <cellStyle name="표준 10 43 2 3 2" xfId="15270" xr:uid="{00000000-0005-0000-0000-000072150000}"/>
    <cellStyle name="표준 10 43 2 3 3" xfId="13694" xr:uid="{00000000-0005-0000-0000-000073150000}"/>
    <cellStyle name="표준 10 43 2 3 4" xfId="17632" xr:uid="{00000000-0005-0000-0000-000074150000}"/>
    <cellStyle name="표준 10 43 2 3 5" xfId="18886" xr:uid="{00000000-0005-0000-0000-000075150000}"/>
    <cellStyle name="표준 10 43 2 3 6" xfId="16444" xr:uid="{00000000-0005-0000-0000-000076150000}"/>
    <cellStyle name="표준 10 43 2 4" xfId="6802" xr:uid="{00000000-0005-0000-0000-000077150000}"/>
    <cellStyle name="표준 10 43 2 4 2" xfId="15086" xr:uid="{00000000-0005-0000-0000-000078150000}"/>
    <cellStyle name="표준 10 43 2 4 3" xfId="17357" xr:uid="{00000000-0005-0000-0000-000079150000}"/>
    <cellStyle name="표준 10 43 2 4 4" xfId="10937" xr:uid="{00000000-0005-0000-0000-00007A150000}"/>
    <cellStyle name="표준 10 43 2 4 5" xfId="9802" xr:uid="{00000000-0005-0000-0000-00007B150000}"/>
    <cellStyle name="표준 10 43 2 4 6" xfId="12327" xr:uid="{00000000-0005-0000-0000-00007C150000}"/>
    <cellStyle name="표준 10 43 2 5" xfId="8662" xr:uid="{00000000-0005-0000-0000-00007D150000}"/>
    <cellStyle name="표준 10 43 2 5 2" xfId="18756" xr:uid="{00000000-0005-0000-0000-00007E150000}"/>
    <cellStyle name="표준 10 43 2 5 3" xfId="17398" xr:uid="{00000000-0005-0000-0000-00007F150000}"/>
    <cellStyle name="표준 10 43 2 5 4" xfId="16336" xr:uid="{00000000-0005-0000-0000-000080150000}"/>
    <cellStyle name="표준 10 43 2 5 5" xfId="13493" xr:uid="{00000000-0005-0000-0000-000081150000}"/>
    <cellStyle name="표준 10 43 2 5 6" xfId="17801" xr:uid="{00000000-0005-0000-0000-000082150000}"/>
    <cellStyle name="표준 10 43 2 6" xfId="15155" xr:uid="{00000000-0005-0000-0000-000083150000}"/>
    <cellStyle name="표준 10 43 2 7" xfId="9846" xr:uid="{00000000-0005-0000-0000-000084150000}"/>
    <cellStyle name="표준 10 43 2 8" xfId="14043" xr:uid="{00000000-0005-0000-0000-000085150000}"/>
    <cellStyle name="표준 10 43 2 9" xfId="11791" xr:uid="{00000000-0005-0000-0000-000086150000}"/>
    <cellStyle name="표준 10 43 3" xfId="2586" xr:uid="{00000000-0005-0000-0000-000087150000}"/>
    <cellStyle name="표준 10 43 3 2" xfId="12850" xr:uid="{00000000-0005-0000-0000-000088150000}"/>
    <cellStyle name="표준 10 43 3 3" xfId="13376" xr:uid="{00000000-0005-0000-0000-000089150000}"/>
    <cellStyle name="표준 10 43 3 4" xfId="9855" xr:uid="{00000000-0005-0000-0000-00008A150000}"/>
    <cellStyle name="표준 10 43 3 5" xfId="12729" xr:uid="{00000000-0005-0000-0000-00008B150000}"/>
    <cellStyle name="표준 10 43 3 6" xfId="11832" xr:uid="{00000000-0005-0000-0000-00008C150000}"/>
    <cellStyle name="표준 10 43 4" xfId="4446" xr:uid="{00000000-0005-0000-0000-00008D150000}"/>
    <cellStyle name="표준 10 43 4 2" xfId="14198" xr:uid="{00000000-0005-0000-0000-00008E150000}"/>
    <cellStyle name="표준 10 43 4 3" xfId="18866" xr:uid="{00000000-0005-0000-0000-00008F150000}"/>
    <cellStyle name="표준 10 43 4 4" xfId="13663" xr:uid="{00000000-0005-0000-0000-000090150000}"/>
    <cellStyle name="표준 10 43 4 5" xfId="10757" xr:uid="{00000000-0005-0000-0000-000091150000}"/>
    <cellStyle name="표준 10 43 4 6" xfId="12258" xr:uid="{00000000-0005-0000-0000-000092150000}"/>
    <cellStyle name="표준 10 43 5" xfId="6310" xr:uid="{00000000-0005-0000-0000-000093150000}"/>
    <cellStyle name="표준 10 43 5 2" xfId="17241" xr:uid="{00000000-0005-0000-0000-000094150000}"/>
    <cellStyle name="표준 10 43 5 3" xfId="11146" xr:uid="{00000000-0005-0000-0000-000095150000}"/>
    <cellStyle name="표준 10 43 5 4" xfId="17087" xr:uid="{00000000-0005-0000-0000-000096150000}"/>
    <cellStyle name="표준 10 43 5 5" xfId="17968" xr:uid="{00000000-0005-0000-0000-000097150000}"/>
    <cellStyle name="표준 10 43 5 6" xfId="10459" xr:uid="{00000000-0005-0000-0000-000098150000}"/>
    <cellStyle name="표준 10 43 6" xfId="8170" xr:uid="{00000000-0005-0000-0000-000099150000}"/>
    <cellStyle name="표준 10 43 6 2" xfId="15462" xr:uid="{00000000-0005-0000-0000-00009A150000}"/>
    <cellStyle name="표준 10 43 6 3" xfId="18362" xr:uid="{00000000-0005-0000-0000-00009B150000}"/>
    <cellStyle name="표준 10 43 6 4" xfId="15307" xr:uid="{00000000-0005-0000-0000-00009C150000}"/>
    <cellStyle name="표준 10 43 6 5" xfId="17499" xr:uid="{00000000-0005-0000-0000-00009D150000}"/>
    <cellStyle name="표준 10 43 6 6" xfId="16427" xr:uid="{00000000-0005-0000-0000-00009E150000}"/>
    <cellStyle name="표준 10 43 7" xfId="13686" xr:uid="{00000000-0005-0000-0000-00009F150000}"/>
    <cellStyle name="표준 10 43 8" xfId="17892" xr:uid="{00000000-0005-0000-0000-0000A0150000}"/>
    <cellStyle name="표준 10 43 9" xfId="13528" xr:uid="{00000000-0005-0000-0000-0000A1150000}"/>
    <cellStyle name="표준 10 44" xfId="732" xr:uid="{00000000-0005-0000-0000-0000A2150000}"/>
    <cellStyle name="표준 10 44 10" xfId="10802" xr:uid="{00000000-0005-0000-0000-0000A3150000}"/>
    <cellStyle name="표준 10 44 11" xfId="15958" xr:uid="{00000000-0005-0000-0000-0000A4150000}"/>
    <cellStyle name="표준 10 44 12" xfId="11982" xr:uid="{00000000-0005-0000-0000-0000A5150000}"/>
    <cellStyle name="표준 10 44 2" xfId="1315" xr:uid="{00000000-0005-0000-0000-0000A6150000}"/>
    <cellStyle name="표준 10 44 2 10" xfId="14756" xr:uid="{00000000-0005-0000-0000-0000A7150000}"/>
    <cellStyle name="표준 10 44 2 11" xfId="17194" xr:uid="{00000000-0005-0000-0000-0000A8150000}"/>
    <cellStyle name="표준 10 44 2 2" xfId="3092" xr:uid="{00000000-0005-0000-0000-0000A9150000}"/>
    <cellStyle name="표준 10 44 2 2 2" xfId="18014" xr:uid="{00000000-0005-0000-0000-0000AA150000}"/>
    <cellStyle name="표준 10 44 2 2 3" xfId="12819" xr:uid="{00000000-0005-0000-0000-0000AB150000}"/>
    <cellStyle name="표준 10 44 2 2 4" xfId="19211" xr:uid="{00000000-0005-0000-0000-0000AC150000}"/>
    <cellStyle name="표준 10 44 2 2 5" xfId="12479" xr:uid="{00000000-0005-0000-0000-0000AD150000}"/>
    <cellStyle name="표준 10 44 2 2 6" xfId="15415" xr:uid="{00000000-0005-0000-0000-0000AE150000}"/>
    <cellStyle name="표준 10 44 2 3" xfId="4951" xr:uid="{00000000-0005-0000-0000-0000AF150000}"/>
    <cellStyle name="표준 10 44 2 3 2" xfId="17545" xr:uid="{00000000-0005-0000-0000-0000B0150000}"/>
    <cellStyle name="표준 10 44 2 3 3" xfId="18292" xr:uid="{00000000-0005-0000-0000-0000B1150000}"/>
    <cellStyle name="표준 10 44 2 3 4" xfId="17444" xr:uid="{00000000-0005-0000-0000-0000B2150000}"/>
    <cellStyle name="표준 10 44 2 3 5" xfId="18424" xr:uid="{00000000-0005-0000-0000-0000B3150000}"/>
    <cellStyle name="표준 10 44 2 3 6" xfId="13639" xr:uid="{00000000-0005-0000-0000-0000B4150000}"/>
    <cellStyle name="표준 10 44 2 4" xfId="6815" xr:uid="{00000000-0005-0000-0000-0000B5150000}"/>
    <cellStyle name="표준 10 44 2 4 2" xfId="14408" xr:uid="{00000000-0005-0000-0000-0000B6150000}"/>
    <cellStyle name="표준 10 44 2 4 3" xfId="17822" xr:uid="{00000000-0005-0000-0000-0000B7150000}"/>
    <cellStyle name="표준 10 44 2 4 4" xfId="9966" xr:uid="{00000000-0005-0000-0000-0000B8150000}"/>
    <cellStyle name="표준 10 44 2 4 5" xfId="16647" xr:uid="{00000000-0005-0000-0000-0000B9150000}"/>
    <cellStyle name="표준 10 44 2 4 6" xfId="10073" xr:uid="{00000000-0005-0000-0000-0000BA150000}"/>
    <cellStyle name="표준 10 44 2 5" xfId="8675" xr:uid="{00000000-0005-0000-0000-0000BB150000}"/>
    <cellStyle name="표준 10 44 2 5 2" xfId="13940" xr:uid="{00000000-0005-0000-0000-0000BC150000}"/>
    <cellStyle name="표준 10 44 2 5 3" xfId="14687" xr:uid="{00000000-0005-0000-0000-0000BD150000}"/>
    <cellStyle name="표준 10 44 2 5 4" xfId="10762" xr:uid="{00000000-0005-0000-0000-0000BE150000}"/>
    <cellStyle name="표준 10 44 2 5 5" xfId="14865" xr:uid="{00000000-0005-0000-0000-0000BF150000}"/>
    <cellStyle name="표준 10 44 2 5 6" xfId="15522" xr:uid="{00000000-0005-0000-0000-0000C0150000}"/>
    <cellStyle name="표준 10 44 2 6" xfId="14817" xr:uid="{00000000-0005-0000-0000-0000C1150000}"/>
    <cellStyle name="표준 10 44 2 7" xfId="15097" xr:uid="{00000000-0005-0000-0000-0000C2150000}"/>
    <cellStyle name="표준 10 44 2 8" xfId="10257" xr:uid="{00000000-0005-0000-0000-0000C3150000}"/>
    <cellStyle name="표준 10 44 2 9" xfId="16858" xr:uid="{00000000-0005-0000-0000-0000C4150000}"/>
    <cellStyle name="표준 10 44 3" xfId="2599" xr:uid="{00000000-0005-0000-0000-0000C5150000}"/>
    <cellStyle name="표준 10 44 3 2" xfId="15860" xr:uid="{00000000-0005-0000-0000-0000C6150000}"/>
    <cellStyle name="표준 10 44 3 3" xfId="14925" xr:uid="{00000000-0005-0000-0000-0000C7150000}"/>
    <cellStyle name="표준 10 44 3 4" xfId="15480" xr:uid="{00000000-0005-0000-0000-0000C8150000}"/>
    <cellStyle name="표준 10 44 3 5" xfId="11576" xr:uid="{00000000-0005-0000-0000-0000C9150000}"/>
    <cellStyle name="표준 10 44 3 6" xfId="12580" xr:uid="{00000000-0005-0000-0000-0000CA150000}"/>
    <cellStyle name="표준 10 44 4" xfId="4459" xr:uid="{00000000-0005-0000-0000-0000CB150000}"/>
    <cellStyle name="표준 10 44 4 2" xfId="13259" xr:uid="{00000000-0005-0000-0000-0000CC150000}"/>
    <cellStyle name="표준 10 44 4 3" xfId="10413" xr:uid="{00000000-0005-0000-0000-0000CD150000}"/>
    <cellStyle name="표준 10 44 4 4" xfId="18593" xr:uid="{00000000-0005-0000-0000-0000CE150000}"/>
    <cellStyle name="표준 10 44 4 5" xfId="16988" xr:uid="{00000000-0005-0000-0000-0000CF150000}"/>
    <cellStyle name="표준 10 44 4 6" xfId="18050" xr:uid="{00000000-0005-0000-0000-0000D0150000}"/>
    <cellStyle name="표준 10 44 5" xfId="6323" xr:uid="{00000000-0005-0000-0000-0000D1150000}"/>
    <cellStyle name="표준 10 44 5 2" xfId="18748" xr:uid="{00000000-0005-0000-0000-0000D2150000}"/>
    <cellStyle name="표준 10 44 5 3" xfId="14553" xr:uid="{00000000-0005-0000-0000-0000D3150000}"/>
    <cellStyle name="표준 10 44 5 4" xfId="10316" xr:uid="{00000000-0005-0000-0000-0000D4150000}"/>
    <cellStyle name="표준 10 44 5 5" xfId="12399" xr:uid="{00000000-0005-0000-0000-0000D5150000}"/>
    <cellStyle name="표준 10 44 5 6" xfId="16158" xr:uid="{00000000-0005-0000-0000-0000D6150000}"/>
    <cellStyle name="표준 10 44 6" xfId="8183" xr:uid="{00000000-0005-0000-0000-0000D7150000}"/>
    <cellStyle name="표준 10 44 6 2" xfId="18536" xr:uid="{00000000-0005-0000-0000-0000D8150000}"/>
    <cellStyle name="표준 10 44 6 3" xfId="13746" xr:uid="{00000000-0005-0000-0000-0000D9150000}"/>
    <cellStyle name="표준 10 44 6 4" xfId="14993" xr:uid="{00000000-0005-0000-0000-0000DA150000}"/>
    <cellStyle name="표준 10 44 6 5" xfId="17016" xr:uid="{00000000-0005-0000-0000-0000DB150000}"/>
    <cellStyle name="표준 10 44 6 6" xfId="13941" xr:uid="{00000000-0005-0000-0000-0000DC150000}"/>
    <cellStyle name="표준 10 44 7" xfId="11584" xr:uid="{00000000-0005-0000-0000-0000DD150000}"/>
    <cellStyle name="표준 10 44 8" xfId="12264" xr:uid="{00000000-0005-0000-0000-0000DE150000}"/>
    <cellStyle name="표준 10 44 9" xfId="12638" xr:uid="{00000000-0005-0000-0000-0000DF150000}"/>
    <cellStyle name="표준 10 45" xfId="745" xr:uid="{00000000-0005-0000-0000-0000E0150000}"/>
    <cellStyle name="표준 10 45 10" xfId="16058" xr:uid="{00000000-0005-0000-0000-0000E1150000}"/>
    <cellStyle name="표준 10 45 11" xfId="12041" xr:uid="{00000000-0005-0000-0000-0000E2150000}"/>
    <cellStyle name="표준 10 45 12" xfId="13114" xr:uid="{00000000-0005-0000-0000-0000E3150000}"/>
    <cellStyle name="표준 10 45 2" xfId="1328" xr:uid="{00000000-0005-0000-0000-0000E4150000}"/>
    <cellStyle name="표준 10 45 2 10" xfId="13786" xr:uid="{00000000-0005-0000-0000-0000E5150000}"/>
    <cellStyle name="표준 10 45 2 11" xfId="18660" xr:uid="{00000000-0005-0000-0000-0000E6150000}"/>
    <cellStyle name="표준 10 45 2 2" xfId="3105" xr:uid="{00000000-0005-0000-0000-0000E7150000}"/>
    <cellStyle name="표준 10 45 2 2 2" xfId="13415" xr:uid="{00000000-0005-0000-0000-0000E8150000}"/>
    <cellStyle name="표준 10 45 2 2 3" xfId="10317" xr:uid="{00000000-0005-0000-0000-0000E9150000}"/>
    <cellStyle name="표준 10 45 2 2 4" xfId="16997" xr:uid="{00000000-0005-0000-0000-0000EA150000}"/>
    <cellStyle name="표준 10 45 2 2 5" xfId="17740" xr:uid="{00000000-0005-0000-0000-0000EB150000}"/>
    <cellStyle name="표준 10 45 2 2 6" xfId="18111" xr:uid="{00000000-0005-0000-0000-0000EC150000}"/>
    <cellStyle name="표준 10 45 2 3" xfId="4964" xr:uid="{00000000-0005-0000-0000-0000ED150000}"/>
    <cellStyle name="표준 10 45 2 3 2" xfId="11179" xr:uid="{00000000-0005-0000-0000-0000EE150000}"/>
    <cellStyle name="표준 10 45 2 3 3" xfId="17515" xr:uid="{00000000-0005-0000-0000-0000EF150000}"/>
    <cellStyle name="표준 10 45 2 3 4" xfId="18601" xr:uid="{00000000-0005-0000-0000-0000F0150000}"/>
    <cellStyle name="표준 10 45 2 3 5" xfId="10075" xr:uid="{00000000-0005-0000-0000-0000F1150000}"/>
    <cellStyle name="표준 10 45 2 3 6" xfId="15059" xr:uid="{00000000-0005-0000-0000-0000F2150000}"/>
    <cellStyle name="표준 10 45 2 4" xfId="6828" xr:uid="{00000000-0005-0000-0000-0000F3150000}"/>
    <cellStyle name="표준 10 45 2 4 2" xfId="18904" xr:uid="{00000000-0005-0000-0000-0000F4150000}"/>
    <cellStyle name="표준 10 45 2 4 3" xfId="14458" xr:uid="{00000000-0005-0000-0000-0000F5150000}"/>
    <cellStyle name="표준 10 45 2 4 4" xfId="13396" xr:uid="{00000000-0005-0000-0000-0000F6150000}"/>
    <cellStyle name="표준 10 45 2 4 5" xfId="12786" xr:uid="{00000000-0005-0000-0000-0000F7150000}"/>
    <cellStyle name="표준 10 45 2 4 6" xfId="12180" xr:uid="{00000000-0005-0000-0000-0000F8150000}"/>
    <cellStyle name="표준 10 45 2 5" xfId="8688" xr:uid="{00000000-0005-0000-0000-0000F9150000}"/>
    <cellStyle name="표준 10 45 2 5 2" xfId="16576" xr:uid="{00000000-0005-0000-0000-0000FA150000}"/>
    <cellStyle name="표준 10 45 2 5 3" xfId="12560" xr:uid="{00000000-0005-0000-0000-0000FB150000}"/>
    <cellStyle name="표준 10 45 2 5 4" xfId="15001" xr:uid="{00000000-0005-0000-0000-0000FC150000}"/>
    <cellStyle name="표준 10 45 2 5 5" xfId="10709" xr:uid="{00000000-0005-0000-0000-0000FD150000}"/>
    <cellStyle name="표준 10 45 2 5 6" xfId="10142" xr:uid="{00000000-0005-0000-0000-0000FE150000}"/>
    <cellStyle name="표준 10 45 2 6" xfId="15304" xr:uid="{00000000-0005-0000-0000-0000FF150000}"/>
    <cellStyle name="표준 10 45 2 7" xfId="12168" xr:uid="{00000000-0005-0000-0000-000000160000}"/>
    <cellStyle name="표준 10 45 2 8" xfId="18885" xr:uid="{00000000-0005-0000-0000-000001160000}"/>
    <cellStyle name="표준 10 45 2 9" xfId="18259" xr:uid="{00000000-0005-0000-0000-000002160000}"/>
    <cellStyle name="표준 10 45 3" xfId="2612" xr:uid="{00000000-0005-0000-0000-000003160000}"/>
    <cellStyle name="표준 10 45 3 2" xfId="17656" xr:uid="{00000000-0005-0000-0000-000004160000}"/>
    <cellStyle name="표준 10 45 3 3" xfId="12474" xr:uid="{00000000-0005-0000-0000-000005160000}"/>
    <cellStyle name="표준 10 45 3 4" xfId="18030" xr:uid="{00000000-0005-0000-0000-000006160000}"/>
    <cellStyle name="표준 10 45 3 5" xfId="18668" xr:uid="{00000000-0005-0000-0000-000007160000}"/>
    <cellStyle name="표준 10 45 3 6" xfId="10097" xr:uid="{00000000-0005-0000-0000-000008160000}"/>
    <cellStyle name="표준 10 45 4" xfId="4472" xr:uid="{00000000-0005-0000-0000-000009160000}"/>
    <cellStyle name="표준 10 45 4 2" xfId="10152" xr:uid="{00000000-0005-0000-0000-00000A160000}"/>
    <cellStyle name="표준 10 45 4 3" xfId="17113" xr:uid="{00000000-0005-0000-0000-00000B160000}"/>
    <cellStyle name="표준 10 45 4 4" xfId="17644" xr:uid="{00000000-0005-0000-0000-00000C160000}"/>
    <cellStyle name="표준 10 45 4 5" xfId="9978" xr:uid="{00000000-0005-0000-0000-00000D160000}"/>
    <cellStyle name="표준 10 45 4 6" xfId="15976" xr:uid="{00000000-0005-0000-0000-00000E160000}"/>
    <cellStyle name="표준 10 45 5" xfId="6336" xr:uid="{00000000-0005-0000-0000-00000F160000}"/>
    <cellStyle name="표준 10 45 5 2" xfId="12702" xr:uid="{00000000-0005-0000-0000-000010160000}"/>
    <cellStyle name="표준 10 45 5 3" xfId="16602" xr:uid="{00000000-0005-0000-0000-000011160000}"/>
    <cellStyle name="표준 10 45 5 4" xfId="13921" xr:uid="{00000000-0005-0000-0000-000012160000}"/>
    <cellStyle name="표준 10 45 5 5" xfId="15066" xr:uid="{00000000-0005-0000-0000-000013160000}"/>
    <cellStyle name="표준 10 45 5 6" xfId="10106" xr:uid="{00000000-0005-0000-0000-000014160000}"/>
    <cellStyle name="표준 10 45 6" xfId="8196" xr:uid="{00000000-0005-0000-0000-000015160000}"/>
    <cellStyle name="표준 10 45 6 2" xfId="15646" xr:uid="{00000000-0005-0000-0000-000016160000}"/>
    <cellStyle name="표준 10 45 6 3" xfId="13514" xr:uid="{00000000-0005-0000-0000-000017160000}"/>
    <cellStyle name="표준 10 45 6 4" xfId="12690" xr:uid="{00000000-0005-0000-0000-000018160000}"/>
    <cellStyle name="표준 10 45 6 5" xfId="15312" xr:uid="{00000000-0005-0000-0000-000019160000}"/>
    <cellStyle name="표준 10 45 6 6" xfId="10527" xr:uid="{00000000-0005-0000-0000-00001A160000}"/>
    <cellStyle name="표준 10 45 7" xfId="18176" xr:uid="{00000000-0005-0000-0000-00001B160000}"/>
    <cellStyle name="표준 10 45 8" xfId="13000" xr:uid="{00000000-0005-0000-0000-00001C160000}"/>
    <cellStyle name="표준 10 45 9" xfId="10297" xr:uid="{00000000-0005-0000-0000-00001D160000}"/>
    <cellStyle name="표준 10 46" xfId="758" xr:uid="{00000000-0005-0000-0000-00001E160000}"/>
    <cellStyle name="표준 10 46 10" xfId="11545" xr:uid="{00000000-0005-0000-0000-00001F160000}"/>
    <cellStyle name="표준 10 46 11" xfId="10756" xr:uid="{00000000-0005-0000-0000-000020160000}"/>
    <cellStyle name="표준 10 46 12" xfId="10799" xr:uid="{00000000-0005-0000-0000-000021160000}"/>
    <cellStyle name="표준 10 46 2" xfId="1341" xr:uid="{00000000-0005-0000-0000-000022160000}"/>
    <cellStyle name="표준 10 46 2 10" xfId="19003" xr:uid="{00000000-0005-0000-0000-000023160000}"/>
    <cellStyle name="표준 10 46 2 11" xfId="16348" xr:uid="{00000000-0005-0000-0000-000024160000}"/>
    <cellStyle name="표준 10 46 2 2" xfId="3118" xr:uid="{00000000-0005-0000-0000-000025160000}"/>
    <cellStyle name="표준 10 46 2 2 2" xfId="11790" xr:uid="{00000000-0005-0000-0000-000026160000}"/>
    <cellStyle name="표준 10 46 2 2 3" xfId="14667" xr:uid="{00000000-0005-0000-0000-000027160000}"/>
    <cellStyle name="표준 10 46 2 2 4" xfId="15891" xr:uid="{00000000-0005-0000-0000-000028160000}"/>
    <cellStyle name="표준 10 46 2 2 5" xfId="18488" xr:uid="{00000000-0005-0000-0000-000029160000}"/>
    <cellStyle name="표준 10 46 2 2 6" xfId="14437" xr:uid="{00000000-0005-0000-0000-00002A160000}"/>
    <cellStyle name="표준 10 46 2 3" xfId="4977" xr:uid="{00000000-0005-0000-0000-00002B160000}"/>
    <cellStyle name="표준 10 46 2 3 2" xfId="16957" xr:uid="{00000000-0005-0000-0000-00002C160000}"/>
    <cellStyle name="표준 10 46 2 3 3" xfId="16152" xr:uid="{00000000-0005-0000-0000-00002D160000}"/>
    <cellStyle name="표준 10 46 2 3 4" xfId="16162" xr:uid="{00000000-0005-0000-0000-00002E160000}"/>
    <cellStyle name="표준 10 46 2 3 5" xfId="15401" xr:uid="{00000000-0005-0000-0000-00002F160000}"/>
    <cellStyle name="표준 10 46 2 3 6" xfId="14054" xr:uid="{00000000-0005-0000-0000-000030160000}"/>
    <cellStyle name="표준 10 46 2 4" xfId="6841" xr:uid="{00000000-0005-0000-0000-000031160000}"/>
    <cellStyle name="표준 10 46 2 4 2" xfId="17199" xr:uid="{00000000-0005-0000-0000-000032160000}"/>
    <cellStyle name="표준 10 46 2 4 3" xfId="12380" xr:uid="{00000000-0005-0000-0000-000033160000}"/>
    <cellStyle name="표준 10 46 2 4 4" xfId="11011" xr:uid="{00000000-0005-0000-0000-000034160000}"/>
    <cellStyle name="표준 10 46 2 4 5" xfId="13070" xr:uid="{00000000-0005-0000-0000-000035160000}"/>
    <cellStyle name="표준 10 46 2 4 6" xfId="12147" xr:uid="{00000000-0005-0000-0000-000036160000}"/>
    <cellStyle name="표준 10 46 2 5" xfId="8701" xr:uid="{00000000-0005-0000-0000-000037160000}"/>
    <cellStyle name="표준 10 46 2 5 2" xfId="11614" xr:uid="{00000000-0005-0000-0000-000038160000}"/>
    <cellStyle name="표준 10 46 2 5 3" xfId="13858" xr:uid="{00000000-0005-0000-0000-000039160000}"/>
    <cellStyle name="표준 10 46 2 5 4" xfId="13890" xr:uid="{00000000-0005-0000-0000-00003A160000}"/>
    <cellStyle name="표준 10 46 2 5 5" xfId="17298" xr:uid="{00000000-0005-0000-0000-00003B160000}"/>
    <cellStyle name="표준 10 46 2 5 6" xfId="19069" xr:uid="{00000000-0005-0000-0000-00003C160000}"/>
    <cellStyle name="표준 10 46 2 6" xfId="10432" xr:uid="{00000000-0005-0000-0000-00003D160000}"/>
    <cellStyle name="표준 10 46 2 7" xfId="11859" xr:uid="{00000000-0005-0000-0000-00003E160000}"/>
    <cellStyle name="표준 10 46 2 8" xfId="17854" xr:uid="{00000000-0005-0000-0000-00003F160000}"/>
    <cellStyle name="표준 10 46 2 9" xfId="16412" xr:uid="{00000000-0005-0000-0000-000040160000}"/>
    <cellStyle name="표준 10 46 3" xfId="2625" xr:uid="{00000000-0005-0000-0000-000041160000}"/>
    <cellStyle name="표준 10 46 3 2" xfId="18558" xr:uid="{00000000-0005-0000-0000-000042160000}"/>
    <cellStyle name="표준 10 46 3 3" xfId="17622" xr:uid="{00000000-0005-0000-0000-000043160000}"/>
    <cellStyle name="표준 10 46 3 4" xfId="17027" xr:uid="{00000000-0005-0000-0000-000044160000}"/>
    <cellStyle name="표준 10 46 3 5" xfId="10789" xr:uid="{00000000-0005-0000-0000-000045160000}"/>
    <cellStyle name="표준 10 46 3 6" xfId="10157" xr:uid="{00000000-0005-0000-0000-000046160000}"/>
    <cellStyle name="표준 10 46 4" xfId="4485" xr:uid="{00000000-0005-0000-0000-000047160000}"/>
    <cellStyle name="표준 10 46 4 2" xfId="15469" xr:uid="{00000000-0005-0000-0000-000048160000}"/>
    <cellStyle name="표준 10 46 4 3" xfId="14572" xr:uid="{00000000-0005-0000-0000-000049160000}"/>
    <cellStyle name="표준 10 46 4 4" xfId="17268" xr:uid="{00000000-0005-0000-0000-00004A160000}"/>
    <cellStyle name="표준 10 46 4 5" xfId="12900" xr:uid="{00000000-0005-0000-0000-00004B160000}"/>
    <cellStyle name="표준 10 46 4 6" xfId="14117" xr:uid="{00000000-0005-0000-0000-00004C160000}"/>
    <cellStyle name="표준 10 46 5" xfId="6349" xr:uid="{00000000-0005-0000-0000-00004D160000}"/>
    <cellStyle name="표준 10 46 5 2" xfId="14956" xr:uid="{00000000-0005-0000-0000-00004E160000}"/>
    <cellStyle name="표준 10 46 5 3" xfId="12668" xr:uid="{00000000-0005-0000-0000-00004F160000}"/>
    <cellStyle name="표준 10 46 5 4" xfId="13426" xr:uid="{00000000-0005-0000-0000-000050160000}"/>
    <cellStyle name="표준 10 46 5 5" xfId="16187" xr:uid="{00000000-0005-0000-0000-000051160000}"/>
    <cellStyle name="표준 10 46 5 6" xfId="18034" xr:uid="{00000000-0005-0000-0000-000052160000}"/>
    <cellStyle name="표준 10 46 6" xfId="8209" xr:uid="{00000000-0005-0000-0000-000053160000}"/>
    <cellStyle name="표준 10 46 6 2" xfId="11948" xr:uid="{00000000-0005-0000-0000-000054160000}"/>
    <cellStyle name="표준 10 46 6 3" xfId="12282" xr:uid="{00000000-0005-0000-0000-000055160000}"/>
    <cellStyle name="표준 10 46 6 4" xfId="13672" xr:uid="{00000000-0005-0000-0000-000056160000}"/>
    <cellStyle name="표준 10 46 6 5" xfId="18375" xr:uid="{00000000-0005-0000-0000-000057160000}"/>
    <cellStyle name="표준 10 46 6 6" xfId="17768" xr:uid="{00000000-0005-0000-0000-000058160000}"/>
    <cellStyle name="표준 10 46 7" xfId="11436" xr:uid="{00000000-0005-0000-0000-000059160000}"/>
    <cellStyle name="표준 10 46 8" xfId="18142" xr:uid="{00000000-0005-0000-0000-00005A160000}"/>
    <cellStyle name="표준 10 46 9" xfId="18915" xr:uid="{00000000-0005-0000-0000-00005B160000}"/>
    <cellStyle name="표준 10 47" xfId="771" xr:uid="{00000000-0005-0000-0000-00005C160000}"/>
    <cellStyle name="표준 10 47 10" xfId="13892" xr:uid="{00000000-0005-0000-0000-00005D160000}"/>
    <cellStyle name="표준 10 47 11" xfId="15749" xr:uid="{00000000-0005-0000-0000-00005E160000}"/>
    <cellStyle name="표준 10 47 12" xfId="17355" xr:uid="{00000000-0005-0000-0000-00005F160000}"/>
    <cellStyle name="표준 10 47 2" xfId="1354" xr:uid="{00000000-0005-0000-0000-000060160000}"/>
    <cellStyle name="표준 10 47 2 10" xfId="17757" xr:uid="{00000000-0005-0000-0000-000061160000}"/>
    <cellStyle name="표준 10 47 2 11" xfId="19157" xr:uid="{00000000-0005-0000-0000-000062160000}"/>
    <cellStyle name="표준 10 47 2 2" xfId="3131" xr:uid="{00000000-0005-0000-0000-000063160000}"/>
    <cellStyle name="표준 10 47 2 2 2" xfId="16089" xr:uid="{00000000-0005-0000-0000-000064160000}"/>
    <cellStyle name="표준 10 47 2 2 3" xfId="12817" xr:uid="{00000000-0005-0000-0000-000065160000}"/>
    <cellStyle name="표준 10 47 2 2 4" xfId="15021" xr:uid="{00000000-0005-0000-0000-000066160000}"/>
    <cellStyle name="표준 10 47 2 2 5" xfId="15857" xr:uid="{00000000-0005-0000-0000-000067160000}"/>
    <cellStyle name="표준 10 47 2 2 6" xfId="18943" xr:uid="{00000000-0005-0000-0000-000068160000}"/>
    <cellStyle name="표준 10 47 2 3" xfId="4990" xr:uid="{00000000-0005-0000-0000-000069160000}"/>
    <cellStyle name="표준 10 47 2 3 2" xfId="10267" xr:uid="{00000000-0005-0000-0000-00006A160000}"/>
    <cellStyle name="표준 10 47 2 3 3" xfId="10868" xr:uid="{00000000-0005-0000-0000-00006B160000}"/>
    <cellStyle name="표준 10 47 2 3 4" xfId="15575" xr:uid="{00000000-0005-0000-0000-00006C160000}"/>
    <cellStyle name="표준 10 47 2 3 5" xfId="12805" xr:uid="{00000000-0005-0000-0000-00006D160000}"/>
    <cellStyle name="표준 10 47 2 3 6" xfId="13737" xr:uid="{00000000-0005-0000-0000-00006E160000}"/>
    <cellStyle name="표준 10 47 2 4" xfId="6854" xr:uid="{00000000-0005-0000-0000-00006F160000}"/>
    <cellStyle name="표준 10 47 2 4 2" xfId="12467" xr:uid="{00000000-0005-0000-0000-000070160000}"/>
    <cellStyle name="표준 10 47 2 4 3" xfId="18290" xr:uid="{00000000-0005-0000-0000-000071160000}"/>
    <cellStyle name="표준 10 47 2 4 4" xfId="11500" xr:uid="{00000000-0005-0000-0000-000072160000}"/>
    <cellStyle name="표준 10 47 2 4 5" xfId="10410" xr:uid="{00000000-0005-0000-0000-000073160000}"/>
    <cellStyle name="표준 10 47 2 4 6" xfId="15343" xr:uid="{00000000-0005-0000-0000-000074160000}"/>
    <cellStyle name="표준 10 47 2 5" xfId="8714" xr:uid="{00000000-0005-0000-0000-000075160000}"/>
    <cellStyle name="표준 10 47 2 5 2" xfId="14407" xr:uid="{00000000-0005-0000-0000-000076160000}"/>
    <cellStyle name="표준 10 47 2 5 3" xfId="16267" xr:uid="{00000000-0005-0000-0000-000077160000}"/>
    <cellStyle name="표준 10 47 2 5 4" xfId="19259" xr:uid="{00000000-0005-0000-0000-000078160000}"/>
    <cellStyle name="표준 10 47 2 5 5" xfId="18278" xr:uid="{00000000-0005-0000-0000-000079160000}"/>
    <cellStyle name="표준 10 47 2 5 6" xfId="15595" xr:uid="{00000000-0005-0000-0000-00007A160000}"/>
    <cellStyle name="표준 10 47 2 6" xfId="14770" xr:uid="{00000000-0005-0000-0000-00007B160000}"/>
    <cellStyle name="표준 10 47 2 7" xfId="16007" xr:uid="{00000000-0005-0000-0000-00007C160000}"/>
    <cellStyle name="표준 10 47 2 8" xfId="16911" xr:uid="{00000000-0005-0000-0000-00007D160000}"/>
    <cellStyle name="표준 10 47 2 9" xfId="14550" xr:uid="{00000000-0005-0000-0000-00007E160000}"/>
    <cellStyle name="표준 10 47 3" xfId="2638" xr:uid="{00000000-0005-0000-0000-00007F160000}"/>
    <cellStyle name="표준 10 47 3 2" xfId="11822" xr:uid="{00000000-0005-0000-0000-000080160000}"/>
    <cellStyle name="표준 10 47 3 3" xfId="12119" xr:uid="{00000000-0005-0000-0000-000081160000}"/>
    <cellStyle name="표준 10 47 3 4" xfId="13973" xr:uid="{00000000-0005-0000-0000-000082160000}"/>
    <cellStyle name="표준 10 47 3 5" xfId="9878" xr:uid="{00000000-0005-0000-0000-000083160000}"/>
    <cellStyle name="표준 10 47 3 6" xfId="14167" xr:uid="{00000000-0005-0000-0000-000084160000}"/>
    <cellStyle name="표준 10 47 4" xfId="4498" xr:uid="{00000000-0005-0000-0000-000085160000}"/>
    <cellStyle name="표준 10 47 4 2" xfId="17457" xr:uid="{00000000-0005-0000-0000-000086160000}"/>
    <cellStyle name="표준 10 47 4 3" xfId="11252" xr:uid="{00000000-0005-0000-0000-000087160000}"/>
    <cellStyle name="표준 10 47 4 4" xfId="11126" xr:uid="{00000000-0005-0000-0000-000088160000}"/>
    <cellStyle name="표준 10 47 4 5" xfId="13311" xr:uid="{00000000-0005-0000-0000-000089160000}"/>
    <cellStyle name="표준 10 47 4 6" xfId="12261" xr:uid="{00000000-0005-0000-0000-00008A160000}"/>
    <cellStyle name="표준 10 47 5" xfId="6362" xr:uid="{00000000-0005-0000-0000-00008B160000}"/>
    <cellStyle name="표준 10 47 5 2" xfId="17230" xr:uid="{00000000-0005-0000-0000-00008C160000}"/>
    <cellStyle name="표준 10 47 5 3" xfId="17591" xr:uid="{00000000-0005-0000-0000-00008D160000}"/>
    <cellStyle name="표준 10 47 5 4" xfId="10350" xr:uid="{00000000-0005-0000-0000-00008E160000}"/>
    <cellStyle name="표준 10 47 5 5" xfId="10186" xr:uid="{00000000-0005-0000-0000-00008F160000}"/>
    <cellStyle name="표준 10 47 5 6" xfId="10545" xr:uid="{00000000-0005-0000-0000-000090160000}"/>
    <cellStyle name="표준 10 47 6" xfId="8222" xr:uid="{00000000-0005-0000-0000-000091160000}"/>
    <cellStyle name="표준 10 47 6 2" xfId="10750" xr:uid="{00000000-0005-0000-0000-000092160000}"/>
    <cellStyle name="표준 10 47 6 3" xfId="16662" xr:uid="{00000000-0005-0000-0000-000093160000}"/>
    <cellStyle name="표준 10 47 6 4" xfId="16524" xr:uid="{00000000-0005-0000-0000-000094160000}"/>
    <cellStyle name="표준 10 47 6 5" xfId="16980" xr:uid="{00000000-0005-0000-0000-000095160000}"/>
    <cellStyle name="표준 10 47 6 6" xfId="17737" xr:uid="{00000000-0005-0000-0000-000096160000}"/>
    <cellStyle name="표준 10 47 7" xfId="11890" xr:uid="{00000000-0005-0000-0000-000097160000}"/>
    <cellStyle name="표준 10 47 8" xfId="12637" xr:uid="{00000000-0005-0000-0000-000098160000}"/>
    <cellStyle name="표준 10 47 9" xfId="14492" xr:uid="{00000000-0005-0000-0000-000099160000}"/>
    <cellStyle name="표준 10 48" xfId="784" xr:uid="{00000000-0005-0000-0000-00009A160000}"/>
    <cellStyle name="표준 10 48 10" xfId="14324" xr:uid="{00000000-0005-0000-0000-00009B160000}"/>
    <cellStyle name="표준 10 48 11" xfId="14686" xr:uid="{00000000-0005-0000-0000-00009C160000}"/>
    <cellStyle name="표준 10 48 12" xfId="16146" xr:uid="{00000000-0005-0000-0000-00009D160000}"/>
    <cellStyle name="표준 10 48 2" xfId="1367" xr:uid="{00000000-0005-0000-0000-00009E160000}"/>
    <cellStyle name="표준 10 48 2 10" xfId="11322" xr:uid="{00000000-0005-0000-0000-00009F160000}"/>
    <cellStyle name="표준 10 48 2 11" xfId="14230" xr:uid="{00000000-0005-0000-0000-0000A0160000}"/>
    <cellStyle name="표준 10 48 2 2" xfId="3144" xr:uid="{00000000-0005-0000-0000-0000A1160000}"/>
    <cellStyle name="표준 10 48 2 2 2" xfId="13379" xr:uid="{00000000-0005-0000-0000-0000A2160000}"/>
    <cellStyle name="표준 10 48 2 2 3" xfId="12783" xr:uid="{00000000-0005-0000-0000-0000A3160000}"/>
    <cellStyle name="표준 10 48 2 2 4" xfId="17297" xr:uid="{00000000-0005-0000-0000-0000A4160000}"/>
    <cellStyle name="표준 10 48 2 2 5" xfId="10116" xr:uid="{00000000-0005-0000-0000-0000A5160000}"/>
    <cellStyle name="표준 10 48 2 2 6" xfId="12202" xr:uid="{00000000-0005-0000-0000-0000A6160000}"/>
    <cellStyle name="표준 10 48 2 3" xfId="5003" xr:uid="{00000000-0005-0000-0000-0000A7160000}"/>
    <cellStyle name="표준 10 48 2 3 2" xfId="12034" xr:uid="{00000000-0005-0000-0000-0000A8160000}"/>
    <cellStyle name="표준 10 48 2 3 3" xfId="12398" xr:uid="{00000000-0005-0000-0000-0000A9160000}"/>
    <cellStyle name="표준 10 48 2 3 4" xfId="13851" xr:uid="{00000000-0005-0000-0000-0000AA160000}"/>
    <cellStyle name="표준 10 48 2 3 5" xfId="16732" xr:uid="{00000000-0005-0000-0000-0000AB160000}"/>
    <cellStyle name="표준 10 48 2 3 6" xfId="9861" xr:uid="{00000000-0005-0000-0000-0000AC160000}"/>
    <cellStyle name="표준 10 48 2 4" xfId="6867" xr:uid="{00000000-0005-0000-0000-0000AD160000}"/>
    <cellStyle name="표준 10 48 2 4 2" xfId="18869" xr:uid="{00000000-0005-0000-0000-0000AE160000}"/>
    <cellStyle name="표준 10 48 2 4 3" xfId="18256" xr:uid="{00000000-0005-0000-0000-0000AF160000}"/>
    <cellStyle name="표준 10 48 2 4 4" xfId="13701" xr:uid="{00000000-0005-0000-0000-0000B0160000}"/>
    <cellStyle name="표준 10 48 2 4 5" xfId="17629" xr:uid="{00000000-0005-0000-0000-0000B1160000}"/>
    <cellStyle name="표준 10 48 2 4 6" xfId="10957" xr:uid="{00000000-0005-0000-0000-0000B2160000}"/>
    <cellStyle name="표준 10 48 2 5" xfId="8727" xr:uid="{00000000-0005-0000-0000-0000B3160000}"/>
    <cellStyle name="표준 10 48 2 5 2" xfId="19121" xr:uid="{00000000-0005-0000-0000-0000B4160000}"/>
    <cellStyle name="표준 10 48 2 5 3" xfId="17509" xr:uid="{00000000-0005-0000-0000-0000B5160000}"/>
    <cellStyle name="표준 10 48 2 5 4" xfId="17873" xr:uid="{00000000-0005-0000-0000-0000B6160000}"/>
    <cellStyle name="표준 10 48 2 5 5" xfId="10225" xr:uid="{00000000-0005-0000-0000-0000B7160000}"/>
    <cellStyle name="표준 10 48 2 5 6" xfId="13129" xr:uid="{00000000-0005-0000-0000-0000B8160000}"/>
    <cellStyle name="표준 10 48 2 6" xfId="12930" xr:uid="{00000000-0005-0000-0000-0000B9160000}"/>
    <cellStyle name="표준 10 48 2 7" xfId="15269" xr:uid="{00000000-0005-0000-0000-0000BA160000}"/>
    <cellStyle name="표준 10 48 2 8" xfId="15973" xr:uid="{00000000-0005-0000-0000-0000BB160000}"/>
    <cellStyle name="표준 10 48 2 9" xfId="19188" xr:uid="{00000000-0005-0000-0000-0000BC160000}"/>
    <cellStyle name="표준 10 48 3" xfId="2651" xr:uid="{00000000-0005-0000-0000-0000BD160000}"/>
    <cellStyle name="표준 10 48 3 2" xfId="12675" xr:uid="{00000000-0005-0000-0000-0000BE160000}"/>
    <cellStyle name="표준 10 48 3 3" xfId="16356" xr:uid="{00000000-0005-0000-0000-0000BF160000}"/>
    <cellStyle name="표준 10 48 3 4" xfId="12553" xr:uid="{00000000-0005-0000-0000-0000C0160000}"/>
    <cellStyle name="표준 10 48 3 5" xfId="12919" xr:uid="{00000000-0005-0000-0000-0000C1160000}"/>
    <cellStyle name="표준 10 48 3 6" xfId="14365" xr:uid="{00000000-0005-0000-0000-0000C2160000}"/>
    <cellStyle name="표준 10 48 4" xfId="4511" xr:uid="{00000000-0005-0000-0000-0000C3160000}"/>
    <cellStyle name="표준 10 48 4 2" xfId="18616" xr:uid="{00000000-0005-0000-0000-0000C4160000}"/>
    <cellStyle name="표준 10 48 4 3" xfId="10644" xr:uid="{00000000-0005-0000-0000-0000C5160000}"/>
    <cellStyle name="표준 10 48 4 4" xfId="18923" xr:uid="{00000000-0005-0000-0000-0000C6160000}"/>
    <cellStyle name="표준 10 48 4 5" xfId="10524" xr:uid="{00000000-0005-0000-0000-0000C7160000}"/>
    <cellStyle name="표준 10 48 4 6" xfId="17406" xr:uid="{00000000-0005-0000-0000-0000C8160000}"/>
    <cellStyle name="표준 10 48 5" xfId="6375" xr:uid="{00000000-0005-0000-0000-0000C9160000}"/>
    <cellStyle name="표준 10 48 5 2" xfId="18149" xr:uid="{00000000-0005-0000-0000-0000CA160000}"/>
    <cellStyle name="표준 10 48 5 3" xfId="14062" xr:uid="{00000000-0005-0000-0000-0000CB160000}"/>
    <cellStyle name="표준 10 48 5 4" xfId="18024" xr:uid="{00000000-0005-0000-0000-0000CC160000}"/>
    <cellStyle name="표준 10 48 5 5" xfId="18393" xr:uid="{00000000-0005-0000-0000-0000CD160000}"/>
    <cellStyle name="표준 10 48 5 6" xfId="12076" xr:uid="{00000000-0005-0000-0000-0000CE160000}"/>
    <cellStyle name="표준 10 48 6" xfId="8235" xr:uid="{00000000-0005-0000-0000-0000CF160000}"/>
    <cellStyle name="표준 10 48 6 2" xfId="13196" xr:uid="{00000000-0005-0000-0000-0000D0160000}"/>
    <cellStyle name="표준 10 48 6 3" xfId="14776" xr:uid="{00000000-0005-0000-0000-0000D1160000}"/>
    <cellStyle name="표준 10 48 6 4" xfId="15323" xr:uid="{00000000-0005-0000-0000-0000D2160000}"/>
    <cellStyle name="표준 10 48 6 5" xfId="14664" xr:uid="{00000000-0005-0000-0000-0000D3160000}"/>
    <cellStyle name="표준 10 48 6 6" xfId="13819" xr:uid="{00000000-0005-0000-0000-0000D4160000}"/>
    <cellStyle name="표준 10 48 7" xfId="15864" xr:uid="{00000000-0005-0000-0000-0000D5160000}"/>
    <cellStyle name="표준 10 48 8" xfId="10440" xr:uid="{00000000-0005-0000-0000-0000D6160000}"/>
    <cellStyle name="표준 10 48 9" xfId="13914" xr:uid="{00000000-0005-0000-0000-0000D7160000}"/>
    <cellStyle name="표준 10 49" xfId="797" xr:uid="{00000000-0005-0000-0000-0000D8160000}"/>
    <cellStyle name="표준 10 49 10" xfId="14293" xr:uid="{00000000-0005-0000-0000-0000D9160000}"/>
    <cellStyle name="표준 10 49 11" xfId="17548" xr:uid="{00000000-0005-0000-0000-0000DA160000}"/>
    <cellStyle name="표준 10 49 12" xfId="18682" xr:uid="{00000000-0005-0000-0000-0000DB160000}"/>
    <cellStyle name="표준 10 49 2" xfId="1380" xr:uid="{00000000-0005-0000-0000-0000DC160000}"/>
    <cellStyle name="표준 10 49 2 10" xfId="11258" xr:uid="{00000000-0005-0000-0000-0000DD160000}"/>
    <cellStyle name="표준 10 49 2 11" xfId="11801" xr:uid="{00000000-0005-0000-0000-0000DE160000}"/>
    <cellStyle name="표준 10 49 2 2" xfId="3157" xr:uid="{00000000-0005-0000-0000-0000DF160000}"/>
    <cellStyle name="표준 10 49 2 2 2" xfId="12377" xr:uid="{00000000-0005-0000-0000-0000E0160000}"/>
    <cellStyle name="표준 10 49 2 2 3" xfId="10035" xr:uid="{00000000-0005-0000-0000-0000E1160000}"/>
    <cellStyle name="표준 10 49 2 2 4" xfId="10986" xr:uid="{00000000-0005-0000-0000-0000E2160000}"/>
    <cellStyle name="표준 10 49 2 2 5" xfId="14580" xr:uid="{00000000-0005-0000-0000-0000E3160000}"/>
    <cellStyle name="표준 10 49 2 2 6" xfId="10290" xr:uid="{00000000-0005-0000-0000-0000E4160000}"/>
    <cellStyle name="표준 10 49 2 3" xfId="5016" xr:uid="{00000000-0005-0000-0000-0000E5160000}"/>
    <cellStyle name="표준 10 49 2 3 2" xfId="18419" xr:uid="{00000000-0005-0000-0000-0000E6160000}"/>
    <cellStyle name="표준 10 49 2 3 3" xfId="10851" xr:uid="{00000000-0005-0000-0000-0000E7160000}"/>
    <cellStyle name="표준 10 49 2 3 4" xfId="15081" xr:uid="{00000000-0005-0000-0000-0000E8160000}"/>
    <cellStyle name="표준 10 49 2 3 5" xfId="14846" xr:uid="{00000000-0005-0000-0000-0000E9160000}"/>
    <cellStyle name="표준 10 49 2 3 6" xfId="17210" xr:uid="{00000000-0005-0000-0000-0000EA160000}"/>
    <cellStyle name="표준 10 49 2 4" xfId="6880" xr:uid="{00000000-0005-0000-0000-0000EB160000}"/>
    <cellStyle name="표준 10 49 2 4 2" xfId="17851" xr:uid="{00000000-0005-0000-0000-0000EC160000}"/>
    <cellStyle name="표준 10 49 2 4 3" xfId="10765" xr:uid="{00000000-0005-0000-0000-0000ED160000}"/>
    <cellStyle name="표준 10 49 2 4 4" xfId="16385" xr:uid="{00000000-0005-0000-0000-0000EE160000}"/>
    <cellStyle name="표준 10 49 2 4 5" xfId="12290" xr:uid="{00000000-0005-0000-0000-0000EF160000}"/>
    <cellStyle name="표준 10 49 2 4 6" xfId="14430" xr:uid="{00000000-0005-0000-0000-0000F0160000}"/>
    <cellStyle name="표준 10 49 2 5" xfId="8740" xr:uid="{00000000-0005-0000-0000-0000F1160000}"/>
    <cellStyle name="표준 10 49 2 5 2" xfId="14819" xr:uid="{00000000-0005-0000-0000-0000F2160000}"/>
    <cellStyle name="표준 10 49 2 5 3" xfId="16250" xr:uid="{00000000-0005-0000-0000-0000F3160000}"/>
    <cellStyle name="표준 10 49 2 5 4" xfId="11560" xr:uid="{00000000-0005-0000-0000-0000F4160000}"/>
    <cellStyle name="표준 10 49 2 5 5" xfId="11329" xr:uid="{00000000-0005-0000-0000-0000F5160000}"/>
    <cellStyle name="표준 10 49 2 5 6" xfId="11869" xr:uid="{00000000-0005-0000-0000-0000F6160000}"/>
    <cellStyle name="표준 10 49 2 6" xfId="12897" xr:uid="{00000000-0005-0000-0000-0000F7160000}"/>
    <cellStyle name="표준 10 49 2 7" xfId="16161" xr:uid="{00000000-0005-0000-0000-0000F8160000}"/>
    <cellStyle name="표준 10 49 2 8" xfId="14090" xr:uid="{00000000-0005-0000-0000-0000F9160000}"/>
    <cellStyle name="표준 10 49 2 9" xfId="17764" xr:uid="{00000000-0005-0000-0000-0000FA160000}"/>
    <cellStyle name="표준 10 49 3" xfId="2664" xr:uid="{00000000-0005-0000-0000-0000FB160000}"/>
    <cellStyle name="표준 10 49 3 2" xfId="18083" xr:uid="{00000000-0005-0000-0000-0000FC160000}"/>
    <cellStyle name="표준 10 49 3 3" xfId="18487" xr:uid="{00000000-0005-0000-0000-0000FD160000}"/>
    <cellStyle name="표준 10 49 3 4" xfId="12134" xr:uid="{00000000-0005-0000-0000-0000FE160000}"/>
    <cellStyle name="표준 10 49 3 5" xfId="13331" xr:uid="{00000000-0005-0000-0000-0000FF160000}"/>
    <cellStyle name="표준 10 49 3 6" xfId="14914" xr:uid="{00000000-0005-0000-0000-000000170000}"/>
    <cellStyle name="표준 10 49 4" xfId="4524" xr:uid="{00000000-0005-0000-0000-000001170000}"/>
    <cellStyle name="표준 10 49 4 2" xfId="15458" xr:uid="{00000000-0005-0000-0000-000002170000}"/>
    <cellStyle name="표준 10 49 4 3" xfId="16555" xr:uid="{00000000-0005-0000-0000-000003170000}"/>
    <cellStyle name="표준 10 49 4 4" xfId="12044" xr:uid="{00000000-0005-0000-0000-000004170000}"/>
    <cellStyle name="표준 10 49 4 5" xfId="17743" xr:uid="{00000000-0005-0000-0000-000005170000}"/>
    <cellStyle name="표준 10 49 4 6" xfId="11071" xr:uid="{00000000-0005-0000-0000-000006170000}"/>
    <cellStyle name="표준 10 49 5" xfId="6388" xr:uid="{00000000-0005-0000-0000-000007170000}"/>
    <cellStyle name="표준 10 49 5 2" xfId="13975" xr:uid="{00000000-0005-0000-0000-000008170000}"/>
    <cellStyle name="표준 10 49 5 3" xfId="11330" xr:uid="{00000000-0005-0000-0000-000009170000}"/>
    <cellStyle name="표준 10 49 5 4" xfId="15791" xr:uid="{00000000-0005-0000-0000-00000A170000}"/>
    <cellStyle name="표준 10 49 5 5" xfId="17000" xr:uid="{00000000-0005-0000-0000-00000B170000}"/>
    <cellStyle name="표준 10 49 5 6" xfId="18581" xr:uid="{00000000-0005-0000-0000-00000C170000}"/>
    <cellStyle name="표준 10 49 6" xfId="8248" xr:uid="{00000000-0005-0000-0000-00000D170000}"/>
    <cellStyle name="표준 10 49 6 2" xfId="19127" xr:uid="{00000000-0005-0000-0000-00000E170000}"/>
    <cellStyle name="표준 10 49 6 3" xfId="12438" xr:uid="{00000000-0005-0000-0000-00000F170000}"/>
    <cellStyle name="표준 10 49 6 4" xfId="15702" xr:uid="{00000000-0005-0000-0000-000010170000}"/>
    <cellStyle name="표준 10 49 6 5" xfId="14596" xr:uid="{00000000-0005-0000-0000-000011170000}"/>
    <cellStyle name="표준 10 49 6 6" xfId="10169" xr:uid="{00000000-0005-0000-0000-000012170000}"/>
    <cellStyle name="표준 10 49 7" xfId="17628" xr:uid="{00000000-0005-0000-0000-000013170000}"/>
    <cellStyle name="표준 10 49 8" xfId="14915" xr:uid="{00000000-0005-0000-0000-000014170000}"/>
    <cellStyle name="표준 10 49 9" xfId="10345" xr:uid="{00000000-0005-0000-0000-000015170000}"/>
    <cellStyle name="표준 10 5" xfId="175" xr:uid="{00000000-0005-0000-0000-000016170000}"/>
    <cellStyle name="표준 10 50" xfId="810" xr:uid="{00000000-0005-0000-0000-000017170000}"/>
    <cellStyle name="표준 10 50 10" xfId="11656" xr:uid="{00000000-0005-0000-0000-000018170000}"/>
    <cellStyle name="표준 10 50 11" xfId="11420" xr:uid="{00000000-0005-0000-0000-000019170000}"/>
    <cellStyle name="표준 10 50 12" xfId="13708" xr:uid="{00000000-0005-0000-0000-00001A170000}"/>
    <cellStyle name="표준 10 50 2" xfId="1393" xr:uid="{00000000-0005-0000-0000-00001B170000}"/>
    <cellStyle name="표준 10 50 2 10" xfId="16098" xr:uid="{00000000-0005-0000-0000-00001C170000}"/>
    <cellStyle name="표준 10 50 2 11" xfId="10252" xr:uid="{00000000-0005-0000-0000-00001D170000}"/>
    <cellStyle name="표준 10 50 2 2" xfId="3170" xr:uid="{00000000-0005-0000-0000-00001E170000}"/>
    <cellStyle name="표준 10 50 2 2 2" xfId="18250" xr:uid="{00000000-0005-0000-0000-00001F170000}"/>
    <cellStyle name="표준 10 50 2 2 3" xfId="14162" xr:uid="{00000000-0005-0000-0000-000020170000}"/>
    <cellStyle name="표준 10 50 2 2 4" xfId="10933" xr:uid="{00000000-0005-0000-0000-000021170000}"/>
    <cellStyle name="표준 10 50 2 2 5" xfId="18582" xr:uid="{00000000-0005-0000-0000-000022170000}"/>
    <cellStyle name="표준 10 50 2 2 6" xfId="12667" xr:uid="{00000000-0005-0000-0000-000023170000}"/>
    <cellStyle name="표준 10 50 2 3" xfId="5029" xr:uid="{00000000-0005-0000-0000-000024170000}"/>
    <cellStyle name="표준 10 50 2 3 2" xfId="15248" xr:uid="{00000000-0005-0000-0000-000025170000}"/>
    <cellStyle name="표준 10 50 2 3 3" xfId="15007" xr:uid="{00000000-0005-0000-0000-000026170000}"/>
    <cellStyle name="표준 10 50 2 3 4" xfId="15551" xr:uid="{00000000-0005-0000-0000-000027170000}"/>
    <cellStyle name="표준 10 50 2 3 5" xfId="17939" xr:uid="{00000000-0005-0000-0000-000028170000}"/>
    <cellStyle name="표준 10 50 2 3 6" xfId="12575" xr:uid="{00000000-0005-0000-0000-000029170000}"/>
    <cellStyle name="표준 10 50 2 4" xfId="6893" xr:uid="{00000000-0005-0000-0000-00002A170000}"/>
    <cellStyle name="표준 10 50 2 4 2" xfId="14142" xr:uid="{00000000-0005-0000-0000-00002B170000}"/>
    <cellStyle name="표준 10 50 2 4 3" xfId="17816" xr:uid="{00000000-0005-0000-0000-00002C170000}"/>
    <cellStyle name="표준 10 50 2 4 4" xfId="11932" xr:uid="{00000000-0005-0000-0000-00002D170000}"/>
    <cellStyle name="표준 10 50 2 4 5" xfId="14506" xr:uid="{00000000-0005-0000-0000-00002E170000}"/>
    <cellStyle name="표준 10 50 2 4 6" xfId="13163" xr:uid="{00000000-0005-0000-0000-00002F170000}"/>
    <cellStyle name="표준 10 50 2 5" xfId="8753" xr:uid="{00000000-0005-0000-0000-000030170000}"/>
    <cellStyle name="표준 10 50 2 5 2" xfId="16325" xr:uid="{00000000-0005-0000-0000-000031170000}"/>
    <cellStyle name="표준 10 50 2 5 3" xfId="18916" xr:uid="{00000000-0005-0000-0000-000032170000}"/>
    <cellStyle name="표준 10 50 2 5 4" xfId="18674" xr:uid="{00000000-0005-0000-0000-000033170000}"/>
    <cellStyle name="표준 10 50 2 5 5" xfId="15592" xr:uid="{00000000-0005-0000-0000-000034170000}"/>
    <cellStyle name="표준 10 50 2 5 6" xfId="11235" xr:uid="{00000000-0005-0000-0000-000035170000}"/>
    <cellStyle name="표준 10 50 2 6" xfId="14404" xr:uid="{00000000-0005-0000-0000-000036170000}"/>
    <cellStyle name="표준 10 50 2 7" xfId="17793" xr:uid="{00000000-0005-0000-0000-000037170000}"/>
    <cellStyle name="표준 10 50 2 8" xfId="11122" xr:uid="{00000000-0005-0000-0000-000038170000}"/>
    <cellStyle name="표준 10 50 2 9" xfId="16345" xr:uid="{00000000-0005-0000-0000-000039170000}"/>
    <cellStyle name="표준 10 50 3" xfId="2677" xr:uid="{00000000-0005-0000-0000-00003A170000}"/>
    <cellStyle name="표준 10 50 3 2" xfId="15008" xr:uid="{00000000-0005-0000-0000-00003B170000}"/>
    <cellStyle name="표준 10 50 3 3" xfId="12210" xr:uid="{00000000-0005-0000-0000-00003C170000}"/>
    <cellStyle name="표준 10 50 3 4" xfId="17117" xr:uid="{00000000-0005-0000-0000-00003D170000}"/>
    <cellStyle name="표준 10 50 3 5" xfId="13254" xr:uid="{00000000-0005-0000-0000-00003E170000}"/>
    <cellStyle name="표준 10 50 3 6" xfId="15637" xr:uid="{00000000-0005-0000-0000-00003F170000}"/>
    <cellStyle name="표준 10 50 4" xfId="4537" xr:uid="{00000000-0005-0000-0000-000040170000}"/>
    <cellStyle name="표준 10 50 4 2" xfId="14823" xr:uid="{00000000-0005-0000-0000-000041170000}"/>
    <cellStyle name="표준 10 50 4 3" xfId="18057" xr:uid="{00000000-0005-0000-0000-000042170000}"/>
    <cellStyle name="표준 10 50 4 4" xfId="11100" xr:uid="{00000000-0005-0000-0000-000043170000}"/>
    <cellStyle name="표준 10 50 4 5" xfId="14694" xr:uid="{00000000-0005-0000-0000-000044170000}"/>
    <cellStyle name="표준 10 50 4 6" xfId="12229" xr:uid="{00000000-0005-0000-0000-000045170000}"/>
    <cellStyle name="표준 10 50 5" xfId="6401" xr:uid="{00000000-0005-0000-0000-000046170000}"/>
    <cellStyle name="표준 10 50 5 2" xfId="18675" xr:uid="{00000000-0005-0000-0000-000047170000}"/>
    <cellStyle name="표준 10 50 5 3" xfId="14045" xr:uid="{00000000-0005-0000-0000-000048170000}"/>
    <cellStyle name="표준 10 50 5 4" xfId="11776" xr:uid="{00000000-0005-0000-0000-000049170000}"/>
    <cellStyle name="표준 10 50 5 5" xfId="15101" xr:uid="{00000000-0005-0000-0000-00004A170000}"/>
    <cellStyle name="표준 10 50 5 6" xfId="9926" xr:uid="{00000000-0005-0000-0000-00004B170000}"/>
    <cellStyle name="표준 10 50 6" xfId="8261" xr:uid="{00000000-0005-0000-0000-00004C170000}"/>
    <cellStyle name="표준 10 50 6 2" xfId="18491" xr:uid="{00000000-0005-0000-0000-00004D170000}"/>
    <cellStyle name="표준 10 50 6 3" xfId="13948" xr:uid="{00000000-0005-0000-0000-00004E170000}"/>
    <cellStyle name="표준 10 50 6 4" xfId="14671" xr:uid="{00000000-0005-0000-0000-00004F170000}"/>
    <cellStyle name="표준 10 50 6 5" xfId="18351" xr:uid="{00000000-0005-0000-0000-000050170000}"/>
    <cellStyle name="표준 10 50 6 6" xfId="15889" xr:uid="{00000000-0005-0000-0000-000051170000}"/>
    <cellStyle name="표준 10 50 7" xfId="13255" xr:uid="{00000000-0005-0000-0000-000052170000}"/>
    <cellStyle name="표준 10 50 8" xfId="17698" xr:uid="{00000000-0005-0000-0000-000053170000}"/>
    <cellStyle name="표준 10 50 9" xfId="15365" xr:uid="{00000000-0005-0000-0000-000054170000}"/>
    <cellStyle name="표준 10 51" xfId="823" xr:uid="{00000000-0005-0000-0000-000055170000}"/>
    <cellStyle name="표준 10 51 10" xfId="18771" xr:uid="{00000000-0005-0000-0000-000056170000}"/>
    <cellStyle name="표준 10 51 11" xfId="10758" xr:uid="{00000000-0005-0000-0000-000057170000}"/>
    <cellStyle name="표준 10 51 12" xfId="11334" xr:uid="{00000000-0005-0000-0000-000058170000}"/>
    <cellStyle name="표준 10 51 2" xfId="1406" xr:uid="{00000000-0005-0000-0000-000059170000}"/>
    <cellStyle name="표준 10 51 2 10" xfId="17600" xr:uid="{00000000-0005-0000-0000-00005A170000}"/>
    <cellStyle name="표준 10 51 2 11" xfId="18328" xr:uid="{00000000-0005-0000-0000-00005B170000}"/>
    <cellStyle name="표준 10 51 2 2" xfId="3183" xr:uid="{00000000-0005-0000-0000-00005C170000}"/>
    <cellStyle name="표준 10 51 2 2 2" xfId="14239" xr:uid="{00000000-0005-0000-0000-00005D170000}"/>
    <cellStyle name="표준 10 51 2 2 3" xfId="10442" xr:uid="{00000000-0005-0000-0000-00005E170000}"/>
    <cellStyle name="표준 10 51 2 2 4" xfId="16924" xr:uid="{00000000-0005-0000-0000-00005F170000}"/>
    <cellStyle name="표준 10 51 2 2 5" xfId="11002" xr:uid="{00000000-0005-0000-0000-000060170000}"/>
    <cellStyle name="표준 10 51 2 2 6" xfId="19034" xr:uid="{00000000-0005-0000-0000-000061170000}"/>
    <cellStyle name="표준 10 51 2 3" xfId="5042" xr:uid="{00000000-0005-0000-0000-000062170000}"/>
    <cellStyle name="표준 10 51 2 3 2" xfId="13350" xr:uid="{00000000-0005-0000-0000-000063170000}"/>
    <cellStyle name="표준 10 51 2 3 3" xfId="14327" xr:uid="{00000000-0005-0000-0000-000064170000}"/>
    <cellStyle name="표준 10 51 2 3 4" xfId="14919" xr:uid="{00000000-0005-0000-0000-000065170000}"/>
    <cellStyle name="표준 10 51 2 3 5" xfId="10904" xr:uid="{00000000-0005-0000-0000-000066170000}"/>
    <cellStyle name="표준 10 51 2 3 6" xfId="14216" xr:uid="{00000000-0005-0000-0000-000067170000}"/>
    <cellStyle name="표준 10 51 2 4" xfId="6906" xr:uid="{00000000-0005-0000-0000-000068170000}"/>
    <cellStyle name="표준 10 51 2 4 2" xfId="17894" xr:uid="{00000000-0005-0000-0000-000069170000}"/>
    <cellStyle name="표준 10 51 2 4 3" xfId="12763" xr:uid="{00000000-0005-0000-0000-00006A170000}"/>
    <cellStyle name="표준 10 51 2 4 4" xfId="9933" xr:uid="{00000000-0005-0000-0000-00006B170000}"/>
    <cellStyle name="표준 10 51 2 4 5" xfId="14575" xr:uid="{00000000-0005-0000-0000-00006C170000}"/>
    <cellStyle name="표준 10 51 2 4 6" xfId="11871" xr:uid="{00000000-0005-0000-0000-00006D170000}"/>
    <cellStyle name="표준 10 51 2 5" xfId="8766" xr:uid="{00000000-0005-0000-0000-00006E170000}"/>
    <cellStyle name="표준 10 51 2 5 2" xfId="17020" xr:uid="{00000000-0005-0000-0000-00006F170000}"/>
    <cellStyle name="표준 10 51 2 5 3" xfId="17980" xr:uid="{00000000-0005-0000-0000-000070170000}"/>
    <cellStyle name="표준 10 51 2 5 4" xfId="18586" xr:uid="{00000000-0005-0000-0000-000071170000}"/>
    <cellStyle name="표준 10 51 2 5 5" xfId="14478" xr:uid="{00000000-0005-0000-0000-000072170000}"/>
    <cellStyle name="표준 10 51 2 5 6" xfId="17871" xr:uid="{00000000-0005-0000-0000-000073170000}"/>
    <cellStyle name="표준 10 51 2 6" xfId="11337" xr:uid="{00000000-0005-0000-0000-000074170000}"/>
    <cellStyle name="표준 10 51 2 7" xfId="14595" xr:uid="{00000000-0005-0000-0000-000075170000}"/>
    <cellStyle name="표준 10 51 2 8" xfId="11608" xr:uid="{00000000-0005-0000-0000-000076170000}"/>
    <cellStyle name="표준 10 51 2 9" xfId="16416" xr:uid="{00000000-0005-0000-0000-000077170000}"/>
    <cellStyle name="표준 10 51 3" xfId="2690" xr:uid="{00000000-0005-0000-0000-000078170000}"/>
    <cellStyle name="표준 10 51 3 2" xfId="13643" xr:uid="{00000000-0005-0000-0000-000079170000}"/>
    <cellStyle name="표준 10 51 3 3" xfId="18867" xr:uid="{00000000-0005-0000-0000-00007A170000}"/>
    <cellStyle name="표준 10 51 3 4" xfId="12049" xr:uid="{00000000-0005-0000-0000-00007B170000}"/>
    <cellStyle name="표준 10 51 3 5" xfId="11425" xr:uid="{00000000-0005-0000-0000-00007C170000}"/>
    <cellStyle name="표준 10 51 3 6" xfId="16316" xr:uid="{00000000-0005-0000-0000-00007D170000}"/>
    <cellStyle name="표준 10 51 4" xfId="4550" xr:uid="{00000000-0005-0000-0000-00007E170000}"/>
    <cellStyle name="표준 10 51 4 2" xfId="10727" xr:uid="{00000000-0005-0000-0000-00007F170000}"/>
    <cellStyle name="표준 10 51 4 3" xfId="13104" xr:uid="{00000000-0005-0000-0000-000080170000}"/>
    <cellStyle name="표준 10 51 4 4" xfId="16436" xr:uid="{00000000-0005-0000-0000-000081170000}"/>
    <cellStyle name="표준 10 51 4 5" xfId="13378" xr:uid="{00000000-0005-0000-0000-000082170000}"/>
    <cellStyle name="표준 10 51 4 6" xfId="18242" xr:uid="{00000000-0005-0000-0000-000083170000}"/>
    <cellStyle name="표준 10 51 5" xfId="6414" xr:uid="{00000000-0005-0000-0000-000084170000}"/>
    <cellStyle name="표준 10 51 5 2" xfId="15488" xr:uid="{00000000-0005-0000-0000-000085170000}"/>
    <cellStyle name="표준 10 51 5 3" xfId="18698" xr:uid="{00000000-0005-0000-0000-000086170000}"/>
    <cellStyle name="표준 10 51 5 4" xfId="13883" xr:uid="{00000000-0005-0000-0000-000087170000}"/>
    <cellStyle name="표준 10 51 5 5" xfId="11452" xr:uid="{00000000-0005-0000-0000-000088170000}"/>
    <cellStyle name="표준 10 51 5 6" xfId="18145" xr:uid="{00000000-0005-0000-0000-000089170000}"/>
    <cellStyle name="표준 10 51 6" xfId="8274" xr:uid="{00000000-0005-0000-0000-00008A170000}"/>
    <cellStyle name="표준 10 51 6 2" xfId="14242" xr:uid="{00000000-0005-0000-0000-00008B170000}"/>
    <cellStyle name="표준 10 51 6 3" xfId="14949" xr:uid="{00000000-0005-0000-0000-00008C170000}"/>
    <cellStyle name="표준 10 51 6 4" xfId="13676" xr:uid="{00000000-0005-0000-0000-00008D170000}"/>
    <cellStyle name="표준 10 51 6 5" xfId="15493" xr:uid="{00000000-0005-0000-0000-00008E170000}"/>
    <cellStyle name="표준 10 51 6 6" xfId="17311" xr:uid="{00000000-0005-0000-0000-00008F170000}"/>
    <cellStyle name="표준 10 51 7" xfId="19135" xr:uid="{00000000-0005-0000-0000-000090170000}"/>
    <cellStyle name="표준 10 51 8" xfId="11946" xr:uid="{00000000-0005-0000-0000-000091170000}"/>
    <cellStyle name="표준 10 51 9" xfId="13690" xr:uid="{00000000-0005-0000-0000-000092170000}"/>
    <cellStyle name="표준 10 52" xfId="836" xr:uid="{00000000-0005-0000-0000-000093170000}"/>
    <cellStyle name="표준 10 52 10" xfId="15506" xr:uid="{00000000-0005-0000-0000-000094170000}"/>
    <cellStyle name="표준 10 52 11" xfId="17325" xr:uid="{00000000-0005-0000-0000-000095170000}"/>
    <cellStyle name="표준 10 52 12" xfId="19149" xr:uid="{00000000-0005-0000-0000-000096170000}"/>
    <cellStyle name="표준 10 52 2" xfId="1419" xr:uid="{00000000-0005-0000-0000-000097170000}"/>
    <cellStyle name="표준 10 52 2 10" xfId="19162" xr:uid="{00000000-0005-0000-0000-000098170000}"/>
    <cellStyle name="표준 10 52 2 11" xfId="11959" xr:uid="{00000000-0005-0000-0000-000099170000}"/>
    <cellStyle name="표준 10 52 2 2" xfId="3196" xr:uid="{00000000-0005-0000-0000-00009A170000}"/>
    <cellStyle name="표준 10 52 2 2 2" xfId="14141" xr:uid="{00000000-0005-0000-0000-00009B170000}"/>
    <cellStyle name="표준 10 52 2 2 3" xfId="18868" xr:uid="{00000000-0005-0000-0000-00009C170000}"/>
    <cellStyle name="표준 10 52 2 2 4" xfId="11079" xr:uid="{00000000-0005-0000-0000-00009D170000}"/>
    <cellStyle name="표준 10 52 2 2 5" xfId="10499" xr:uid="{00000000-0005-0000-0000-00009E170000}"/>
    <cellStyle name="표준 10 52 2 2 6" xfId="10656" xr:uid="{00000000-0005-0000-0000-00009F170000}"/>
    <cellStyle name="표준 10 52 2 3" xfId="5055" xr:uid="{00000000-0005-0000-0000-0000A0170000}"/>
    <cellStyle name="표준 10 52 2 3 2" xfId="10519" xr:uid="{00000000-0005-0000-0000-0000A1170000}"/>
    <cellStyle name="표준 10 52 2 3 3" xfId="9936" xr:uid="{00000000-0005-0000-0000-0000A2170000}"/>
    <cellStyle name="표준 10 52 2 3 4" xfId="10662" xr:uid="{00000000-0005-0000-0000-0000A3170000}"/>
    <cellStyle name="표준 10 52 2 3 5" xfId="16486" xr:uid="{00000000-0005-0000-0000-0000A4170000}"/>
    <cellStyle name="표준 10 52 2 3 6" xfId="17133" xr:uid="{00000000-0005-0000-0000-0000A5170000}"/>
    <cellStyle name="표준 10 52 2 4" xfId="6919" xr:uid="{00000000-0005-0000-0000-0000A6170000}"/>
    <cellStyle name="표준 10 52 2 4 2" xfId="16479" xr:uid="{00000000-0005-0000-0000-0000A7170000}"/>
    <cellStyle name="표준 10 52 2 4 3" xfId="17354" xr:uid="{00000000-0005-0000-0000-0000A8170000}"/>
    <cellStyle name="표준 10 52 2 4 4" xfId="16018" xr:uid="{00000000-0005-0000-0000-0000A9170000}"/>
    <cellStyle name="표준 10 52 2 4 5" xfId="15354" xr:uid="{00000000-0005-0000-0000-0000AA170000}"/>
    <cellStyle name="표준 10 52 2 4 6" xfId="16011" xr:uid="{00000000-0005-0000-0000-0000AB170000}"/>
    <cellStyle name="표준 10 52 2 5" xfId="8779" xr:uid="{00000000-0005-0000-0000-0000AC170000}"/>
    <cellStyle name="표준 10 52 2 5 2" xfId="19217" xr:uid="{00000000-0005-0000-0000-0000AD170000}"/>
    <cellStyle name="표준 10 52 2 5 3" xfId="12880" xr:uid="{00000000-0005-0000-0000-0000AE170000}"/>
    <cellStyle name="표준 10 52 2 5 4" xfId="13577" xr:uid="{00000000-0005-0000-0000-0000AF170000}"/>
    <cellStyle name="표준 10 52 2 5 5" xfId="12873" xr:uid="{00000000-0005-0000-0000-0000B0170000}"/>
    <cellStyle name="표준 10 52 2 5 6" xfId="10663" xr:uid="{00000000-0005-0000-0000-0000B1170000}"/>
    <cellStyle name="표준 10 52 2 6" xfId="12408" xr:uid="{00000000-0005-0000-0000-0000B2170000}"/>
    <cellStyle name="표준 10 52 2 7" xfId="19063" xr:uid="{00000000-0005-0000-0000-0000B3170000}"/>
    <cellStyle name="표준 10 52 2 8" xfId="12401" xr:uid="{00000000-0005-0000-0000-0000B4170000}"/>
    <cellStyle name="표준 10 52 2 9" xfId="10668" xr:uid="{00000000-0005-0000-0000-0000B5170000}"/>
    <cellStyle name="표준 10 52 3" xfId="2703" xr:uid="{00000000-0005-0000-0000-0000B6170000}"/>
    <cellStyle name="표준 10 52 3 2" xfId="10606" xr:uid="{00000000-0005-0000-0000-0000B7170000}"/>
    <cellStyle name="표준 10 52 3 3" xfId="17282" xr:uid="{00000000-0005-0000-0000-0000B8170000}"/>
    <cellStyle name="표준 10 52 3 4" xfId="10599" xr:uid="{00000000-0005-0000-0000-0000B9170000}"/>
    <cellStyle name="표준 10 52 3 5" xfId="11967" xr:uid="{00000000-0005-0000-0000-0000BA170000}"/>
    <cellStyle name="표준 10 52 3 6" xfId="13702" xr:uid="{00000000-0005-0000-0000-0000BB170000}"/>
    <cellStyle name="표준 10 52 4" xfId="4563" xr:uid="{00000000-0005-0000-0000-0000BC170000}"/>
    <cellStyle name="표준 10 52 4 2" xfId="9830" xr:uid="{00000000-0005-0000-0000-0000BD170000}"/>
    <cellStyle name="표준 10 52 4 3" xfId="16572" xr:uid="{00000000-0005-0000-0000-0000BE170000}"/>
    <cellStyle name="표준 10 52 4 4" xfId="15503" xr:uid="{00000000-0005-0000-0000-0000BF170000}"/>
    <cellStyle name="표준 10 52 4 5" xfId="16566" xr:uid="{00000000-0005-0000-0000-0000C0170000}"/>
    <cellStyle name="표준 10 52 4 6" xfId="17374" xr:uid="{00000000-0005-0000-0000-0000C1170000}"/>
    <cellStyle name="표준 10 52 5" xfId="6427" xr:uid="{00000000-0005-0000-0000-0000C2170000}"/>
    <cellStyle name="표준 10 52 5 2" xfId="10338" xr:uid="{00000000-0005-0000-0000-0000C3170000}"/>
    <cellStyle name="표준 10 52 5 3" xfId="14290" xr:uid="{00000000-0005-0000-0000-0000C4170000}"/>
    <cellStyle name="표준 10 52 5 4" xfId="13726" xr:uid="{00000000-0005-0000-0000-0000C5170000}"/>
    <cellStyle name="표준 10 52 5 5" xfId="16097" xr:uid="{00000000-0005-0000-0000-0000C6170000}"/>
    <cellStyle name="표준 10 52 5 6" xfId="13790" xr:uid="{00000000-0005-0000-0000-0000C7170000}"/>
    <cellStyle name="표준 10 52 6" xfId="8287" xr:uid="{00000000-0005-0000-0000-0000C8170000}"/>
    <cellStyle name="표준 10 52 6 2" xfId="16305" xr:uid="{00000000-0005-0000-0000-0000C9170000}"/>
    <cellStyle name="표준 10 52 6 3" xfId="11228" xr:uid="{00000000-0005-0000-0000-0000CA170000}"/>
    <cellStyle name="표준 10 52 6 4" xfId="13766" xr:uid="{00000000-0005-0000-0000-0000CB170000}"/>
    <cellStyle name="표준 10 52 6 5" xfId="11206" xr:uid="{00000000-0005-0000-0000-0000CC170000}"/>
    <cellStyle name="표준 10 52 6 6" xfId="10050" xr:uid="{00000000-0005-0000-0000-0000CD170000}"/>
    <cellStyle name="표준 10 52 7" xfId="14013" xr:uid="{00000000-0005-0000-0000-0000CE170000}"/>
    <cellStyle name="표준 10 52 8" xfId="16639" xr:uid="{00000000-0005-0000-0000-0000CF170000}"/>
    <cellStyle name="표준 10 52 9" xfId="17445" xr:uid="{00000000-0005-0000-0000-0000D0170000}"/>
    <cellStyle name="표준 10 53" xfId="849" xr:uid="{00000000-0005-0000-0000-0000D1170000}"/>
    <cellStyle name="표준 10 53 10" xfId="16618" xr:uid="{00000000-0005-0000-0000-0000D2170000}"/>
    <cellStyle name="표준 10 53 11" xfId="17950" xr:uid="{00000000-0005-0000-0000-0000D3170000}"/>
    <cellStyle name="표준 10 53 12" xfId="9833" xr:uid="{00000000-0005-0000-0000-0000D4170000}"/>
    <cellStyle name="표준 10 53 2" xfId="1432" xr:uid="{00000000-0005-0000-0000-0000D5170000}"/>
    <cellStyle name="표준 10 53 2 10" xfId="14857" xr:uid="{00000000-0005-0000-0000-0000D6170000}"/>
    <cellStyle name="표준 10 53 2 11" xfId="9945" xr:uid="{00000000-0005-0000-0000-0000D7170000}"/>
    <cellStyle name="표준 10 53 2 2" xfId="3209" xr:uid="{00000000-0005-0000-0000-0000D8170000}"/>
    <cellStyle name="표준 10 53 2 2 2" xfId="14836" xr:uid="{00000000-0005-0000-0000-0000D9170000}"/>
    <cellStyle name="표준 10 53 2 2 3" xfId="17480" xr:uid="{00000000-0005-0000-0000-0000DA170000}"/>
    <cellStyle name="표준 10 53 2 2 4" xfId="14038" xr:uid="{00000000-0005-0000-0000-0000DB170000}"/>
    <cellStyle name="표준 10 53 2 2 5" xfId="11340" xr:uid="{00000000-0005-0000-0000-0000DC170000}"/>
    <cellStyle name="표준 10 53 2 2 6" xfId="10763" xr:uid="{00000000-0005-0000-0000-0000DD170000}"/>
    <cellStyle name="표준 10 53 2 3" xfId="5068" xr:uid="{00000000-0005-0000-0000-0000DE170000}"/>
    <cellStyle name="표준 10 53 2 3 2" xfId="11318" xr:uid="{00000000-0005-0000-0000-0000DF170000}"/>
    <cellStyle name="표준 10 53 2 3 3" xfId="14341" xr:uid="{00000000-0005-0000-0000-0000E0170000}"/>
    <cellStyle name="표준 10 53 2 3 4" xfId="10984" xr:uid="{00000000-0005-0000-0000-0000E1170000}"/>
    <cellStyle name="표준 10 53 2 3 5" xfId="18566" xr:uid="{00000000-0005-0000-0000-0000E2170000}"/>
    <cellStyle name="표준 10 53 2 3 6" xfId="17974" xr:uid="{00000000-0005-0000-0000-0000E3170000}"/>
    <cellStyle name="표준 10 53 2 4" xfId="6932" xr:uid="{00000000-0005-0000-0000-0000E4170000}"/>
    <cellStyle name="표준 10 53 2 4 2" xfId="18547" xr:uid="{00000000-0005-0000-0000-0000E5170000}"/>
    <cellStyle name="표준 10 53 2 4 3" xfId="13873" xr:uid="{00000000-0005-0000-0000-0000E6170000}"/>
    <cellStyle name="표준 10 53 2 4 4" xfId="18199" xr:uid="{00000000-0005-0000-0000-0000E7170000}"/>
    <cellStyle name="표준 10 53 2 4 5" xfId="16788" xr:uid="{00000000-0005-0000-0000-0000E8170000}"/>
    <cellStyle name="표준 10 53 2 4 6" xfId="17505" xr:uid="{00000000-0005-0000-0000-0000E9170000}"/>
    <cellStyle name="표준 10 53 2 5" xfId="8792" xr:uid="{00000000-0005-0000-0000-0000EA170000}"/>
    <cellStyle name="표준 10 53 2 5 2" xfId="16767" xr:uid="{00000000-0005-0000-0000-0000EB170000}"/>
    <cellStyle name="표준 10 53 2 5 3" xfId="10816" xr:uid="{00000000-0005-0000-0000-0000EC170000}"/>
    <cellStyle name="표준 10 53 2 5 4" xfId="17729" xr:uid="{00000000-0005-0000-0000-0000ED170000}"/>
    <cellStyle name="표준 10 53 2 5 5" xfId="13187" xr:uid="{00000000-0005-0000-0000-0000EE170000}"/>
    <cellStyle name="표준 10 53 2 5 6" xfId="14367" xr:uid="{00000000-0005-0000-0000-0000EF170000}"/>
    <cellStyle name="표준 10 53 2 6" xfId="14985" xr:uid="{00000000-0005-0000-0000-0000F0170000}"/>
    <cellStyle name="표준 10 53 2 7" xfId="18028" xr:uid="{00000000-0005-0000-0000-0000F1170000}"/>
    <cellStyle name="표준 10 53 2 8" xfId="14594" xr:uid="{00000000-0005-0000-0000-0000F2170000}"/>
    <cellStyle name="표준 10 53 2 9" xfId="11484" xr:uid="{00000000-0005-0000-0000-0000F3170000}"/>
    <cellStyle name="표준 10 53 3" xfId="2716" xr:uid="{00000000-0005-0000-0000-0000F4170000}"/>
    <cellStyle name="표준 10 53 3 2" xfId="13899" xr:uid="{00000000-0005-0000-0000-0000F5170000}"/>
    <cellStyle name="표준 10 53 3 3" xfId="11463" xr:uid="{00000000-0005-0000-0000-0000F6170000}"/>
    <cellStyle name="표준 10 53 3 4" xfId="15743" xr:uid="{00000000-0005-0000-0000-0000F7170000}"/>
    <cellStyle name="표준 10 53 3 5" xfId="15518" xr:uid="{00000000-0005-0000-0000-0000F8170000}"/>
    <cellStyle name="표준 10 53 3 6" xfId="14127" xr:uid="{00000000-0005-0000-0000-0000F9170000}"/>
    <cellStyle name="표준 10 53 4" xfId="4576" xr:uid="{00000000-0005-0000-0000-0000FA170000}"/>
    <cellStyle name="표준 10 53 4 2" xfId="18714" xr:uid="{00000000-0005-0000-0000-0000FB170000}"/>
    <cellStyle name="표준 10 53 4 3" xfId="10274" xr:uid="{00000000-0005-0000-0000-0000FC170000}"/>
    <cellStyle name="표준 10 53 4 4" xfId="18692" xr:uid="{00000000-0005-0000-0000-0000FD170000}"/>
    <cellStyle name="표준 10 53 4 5" xfId="12604" xr:uid="{00000000-0005-0000-0000-0000FE170000}"/>
    <cellStyle name="표준 10 53 4 6" xfId="11072" xr:uid="{00000000-0005-0000-0000-0000FF170000}"/>
    <cellStyle name="표준 10 53 5" xfId="6440" xr:uid="{00000000-0005-0000-0000-000000180000}"/>
    <cellStyle name="표준 10 53 5 2" xfId="16935" xr:uid="{00000000-0005-0000-0000-000001180000}"/>
    <cellStyle name="표준 10 53 5 3" xfId="16240" xr:uid="{00000000-0005-0000-0000-000002180000}"/>
    <cellStyle name="표준 10 53 5 4" xfId="16913" xr:uid="{00000000-0005-0000-0000-000003180000}"/>
    <cellStyle name="표준 10 53 5 5" xfId="12133" xr:uid="{00000000-0005-0000-0000-000004180000}"/>
    <cellStyle name="표준 10 53 5 6" xfId="14643" xr:uid="{00000000-0005-0000-0000-000005180000}"/>
    <cellStyle name="표준 10 53 6" xfId="8300" xr:uid="{00000000-0005-0000-0000-000006180000}"/>
    <cellStyle name="표준 10 53 6 2" xfId="13335" xr:uid="{00000000-0005-0000-0000-000007180000}"/>
    <cellStyle name="표준 10 53 6 3" xfId="15769" xr:uid="{00000000-0005-0000-0000-000008180000}"/>
    <cellStyle name="표준 10 53 6 4" xfId="15133" xr:uid="{00000000-0005-0000-0000-000009180000}"/>
    <cellStyle name="표준 10 53 6 5" xfId="10331" xr:uid="{00000000-0005-0000-0000-00000A180000}"/>
    <cellStyle name="표준 10 53 6 6" xfId="14175" xr:uid="{00000000-0005-0000-0000-00000B180000}"/>
    <cellStyle name="표준 10 53 7" xfId="11633" xr:uid="{00000000-0005-0000-0000-00000C180000}"/>
    <cellStyle name="표준 10 53 8" xfId="12631" xr:uid="{00000000-0005-0000-0000-00000D180000}"/>
    <cellStyle name="표준 10 53 9" xfId="11611" xr:uid="{00000000-0005-0000-0000-00000E180000}"/>
    <cellStyle name="표준 10 54" xfId="862" xr:uid="{00000000-0005-0000-0000-00000F180000}"/>
    <cellStyle name="표준 10 54 10" xfId="16298" xr:uid="{00000000-0005-0000-0000-000010180000}"/>
    <cellStyle name="표준 10 54 11" xfId="11123" xr:uid="{00000000-0005-0000-0000-000011180000}"/>
    <cellStyle name="표준 10 54 12" xfId="18865" xr:uid="{00000000-0005-0000-0000-000012180000}"/>
    <cellStyle name="표준 10 54 2" xfId="1445" xr:uid="{00000000-0005-0000-0000-000013180000}"/>
    <cellStyle name="표준 10 54 2 10" xfId="12160" xr:uid="{00000000-0005-0000-0000-000014180000}"/>
    <cellStyle name="표준 10 54 2 11" xfId="18843" xr:uid="{00000000-0005-0000-0000-000015180000}"/>
    <cellStyle name="표준 10 54 2 2" xfId="3222" xr:uid="{00000000-0005-0000-0000-000016180000}"/>
    <cellStyle name="표준 10 54 2 2 2" xfId="15829" xr:uid="{00000000-0005-0000-0000-000017180000}"/>
    <cellStyle name="표준 10 54 2 2 3" xfId="18339" xr:uid="{00000000-0005-0000-0000-000018180000}"/>
    <cellStyle name="표준 10 54 2 2 4" xfId="17086" xr:uid="{00000000-0005-0000-0000-000019180000}"/>
    <cellStyle name="표준 10 54 2 2 5" xfId="10359" xr:uid="{00000000-0005-0000-0000-00001A180000}"/>
    <cellStyle name="표준 10 54 2 2 6" xfId="17065" xr:uid="{00000000-0005-0000-0000-00001B180000}"/>
    <cellStyle name="표준 10 54 2 3" xfId="5081" xr:uid="{00000000-0005-0000-0000-00001C180000}"/>
    <cellStyle name="표준 10 54 2 3 2" xfId="12692" xr:uid="{00000000-0005-0000-0000-00001D180000}"/>
    <cellStyle name="표준 10 54 2 3 3" xfId="17869" xr:uid="{00000000-0005-0000-0000-00001E180000}"/>
    <cellStyle name="표준 10 54 2 3 4" xfId="13525" xr:uid="{00000000-0005-0000-0000-00001F180000}"/>
    <cellStyle name="표준 10 54 2 3 5" xfId="16327" xr:uid="{00000000-0005-0000-0000-000020180000}"/>
    <cellStyle name="표준 10 54 2 3 6" xfId="10000" xr:uid="{00000000-0005-0000-0000-000021180000}"/>
    <cellStyle name="표준 10 54 2 4" xfId="6945" xr:uid="{00000000-0005-0000-0000-000022180000}"/>
    <cellStyle name="표준 10 54 2 4 2" xfId="18166" xr:uid="{00000000-0005-0000-0000-000023180000}"/>
    <cellStyle name="표준 10 54 2 4 3" xfId="14734" xr:uid="{00000000-0005-0000-0000-000024180000}"/>
    <cellStyle name="표준 10 54 2 4 4" xfId="11824" xr:uid="{00000000-0005-0000-0000-000025180000}"/>
    <cellStyle name="표준 10 54 2 4 5" xfId="15858" xr:uid="{00000000-0005-0000-0000-000026180000}"/>
    <cellStyle name="표준 10 54 2 4 6" xfId="18942" xr:uid="{00000000-0005-0000-0000-000027180000}"/>
    <cellStyle name="표준 10 54 2 5" xfId="8805" xr:uid="{00000000-0005-0000-0000-000028180000}"/>
    <cellStyle name="표준 10 54 2 5 2" xfId="17697" xr:uid="{00000000-0005-0000-0000-000029180000}"/>
    <cellStyle name="표준 10 54 2 5 3" xfId="14264" xr:uid="{00000000-0005-0000-0000-00002A180000}"/>
    <cellStyle name="표준 10 54 2 5 4" xfId="19054" xr:uid="{00000000-0005-0000-0000-00002B180000}"/>
    <cellStyle name="표준 10 54 2 5 5" xfId="10980" xr:uid="{00000000-0005-0000-0000-00002C180000}"/>
    <cellStyle name="표준 10 54 2 5 6" xfId="17161" xr:uid="{00000000-0005-0000-0000-00002D180000}"/>
    <cellStyle name="표준 10 54 2 6" xfId="14561" xr:uid="{00000000-0005-0000-0000-00002E180000}"/>
    <cellStyle name="표준 10 54 2 7" xfId="17931" xr:uid="{00000000-0005-0000-0000-00002F180000}"/>
    <cellStyle name="표준 10 54 2 8" xfId="13636" xr:uid="{00000000-0005-0000-0000-000030180000}"/>
    <cellStyle name="표준 10 54 2 9" xfId="18195" xr:uid="{00000000-0005-0000-0000-000031180000}"/>
    <cellStyle name="표준 10 54 3" xfId="2729" xr:uid="{00000000-0005-0000-0000-000032180000}"/>
    <cellStyle name="표준 10 54 3 2" xfId="15382" xr:uid="{00000000-0005-0000-0000-000033180000}"/>
    <cellStyle name="표준 10 54 3 3" xfId="14094" xr:uid="{00000000-0005-0000-0000-000034180000}"/>
    <cellStyle name="표준 10 54 3 4" xfId="17338" xr:uid="{00000000-0005-0000-0000-000035180000}"/>
    <cellStyle name="표준 10 54 3 5" xfId="13186" xr:uid="{00000000-0005-0000-0000-000036180000}"/>
    <cellStyle name="표준 10 54 3 6" xfId="11972" xr:uid="{00000000-0005-0000-0000-000037180000}"/>
    <cellStyle name="표준 10 54 4" xfId="4589" xr:uid="{00000000-0005-0000-0000-000038180000}"/>
    <cellStyle name="표준 10 54 4 2" xfId="14787" xr:uid="{00000000-0005-0000-0000-000039180000}"/>
    <cellStyle name="표준 10 54 4 3" xfId="19122" xr:uid="{00000000-0005-0000-0000-00003A180000}"/>
    <cellStyle name="표준 10 54 4 4" xfId="15910" xr:uid="{00000000-0005-0000-0000-00003B180000}"/>
    <cellStyle name="표준 10 54 4 5" xfId="10004" xr:uid="{00000000-0005-0000-0000-00003C180000}"/>
    <cellStyle name="표준 10 54 4 6" xfId="10472" xr:uid="{00000000-0005-0000-0000-00003D180000}"/>
    <cellStyle name="표준 10 54 5" xfId="6453" xr:uid="{00000000-0005-0000-0000-00003E180000}"/>
    <cellStyle name="표준 10 54 5 2" xfId="13009" xr:uid="{00000000-0005-0000-0000-00003F180000}"/>
    <cellStyle name="표준 10 54 5 3" xfId="17339" xr:uid="{00000000-0005-0000-0000-000040180000}"/>
    <cellStyle name="표준 10 54 5 4" xfId="12771" xr:uid="{00000000-0005-0000-0000-000041180000}"/>
    <cellStyle name="표준 10 54 5 5" xfId="17270" xr:uid="{00000000-0005-0000-0000-000042180000}"/>
    <cellStyle name="표준 10 54 5 6" xfId="16440" xr:uid="{00000000-0005-0000-0000-000043180000}"/>
    <cellStyle name="표준 10 54 6" xfId="8313" xr:uid="{00000000-0005-0000-0000-000044180000}"/>
    <cellStyle name="표준 10 54 6 2" xfId="11311" xr:uid="{00000000-0005-0000-0000-000045180000}"/>
    <cellStyle name="표준 10 54 6 3" xfId="17380" xr:uid="{00000000-0005-0000-0000-000046180000}"/>
    <cellStyle name="표준 10 54 6 4" xfId="12300" xr:uid="{00000000-0005-0000-0000-000047180000}"/>
    <cellStyle name="표준 10 54 6 5" xfId="15491" xr:uid="{00000000-0005-0000-0000-000048180000}"/>
    <cellStyle name="표준 10 54 6 6" xfId="15971" xr:uid="{00000000-0005-0000-0000-000049180000}"/>
    <cellStyle name="표준 10 54 7" xfId="14898" xr:uid="{00000000-0005-0000-0000-00004A180000}"/>
    <cellStyle name="표준 10 54 8" xfId="17422" xr:uid="{00000000-0005-0000-0000-00004B180000}"/>
    <cellStyle name="표준 10 54 9" xfId="10501" xr:uid="{00000000-0005-0000-0000-00004C180000}"/>
    <cellStyle name="표준 10 55" xfId="875" xr:uid="{00000000-0005-0000-0000-00004D180000}"/>
    <cellStyle name="표준 10 55 10" xfId="13713" xr:uid="{00000000-0005-0000-0000-00004E180000}"/>
    <cellStyle name="표준 10 55 11" xfId="11091" xr:uid="{00000000-0005-0000-0000-00004F180000}"/>
    <cellStyle name="표준 10 55 12" xfId="13146" xr:uid="{00000000-0005-0000-0000-000050180000}"/>
    <cellStyle name="표준 10 55 2" xfId="1458" xr:uid="{00000000-0005-0000-0000-000051180000}"/>
    <cellStyle name="표준 10 55 2 10" xfId="11719" xr:uid="{00000000-0005-0000-0000-000052180000}"/>
    <cellStyle name="표준 10 55 2 11" xfId="16469" xr:uid="{00000000-0005-0000-0000-000053180000}"/>
    <cellStyle name="표준 10 55 2 2" xfId="3235" xr:uid="{00000000-0005-0000-0000-000054180000}"/>
    <cellStyle name="표준 10 55 2 2 2" xfId="19200" xr:uid="{00000000-0005-0000-0000-000055180000}"/>
    <cellStyle name="표준 10 55 2 2 3" xfId="18306" xr:uid="{00000000-0005-0000-0000-000056180000}"/>
    <cellStyle name="표준 10 55 2 2 4" xfId="11483" xr:uid="{00000000-0005-0000-0000-000057180000}"/>
    <cellStyle name="표준 10 55 2 2 5" xfId="18951" xr:uid="{00000000-0005-0000-0000-000058180000}"/>
    <cellStyle name="표준 10 55 2 2 6" xfId="14172" xr:uid="{00000000-0005-0000-0000-000059180000}"/>
    <cellStyle name="표준 10 55 2 3" xfId="5094" xr:uid="{00000000-0005-0000-0000-00005A180000}"/>
    <cellStyle name="표준 10 55 2 3 2" xfId="15611" xr:uid="{00000000-0005-0000-0000-00005B180000}"/>
    <cellStyle name="표준 10 55 2 3 3" xfId="17836" xr:uid="{00000000-0005-0000-0000-00005C180000}"/>
    <cellStyle name="표준 10 55 2 3 4" xfId="18713" xr:uid="{00000000-0005-0000-0000-00005D180000}"/>
    <cellStyle name="표준 10 55 2 3 5" xfId="17170" xr:uid="{00000000-0005-0000-0000-00005E180000}"/>
    <cellStyle name="표준 10 55 2 3 6" xfId="11120" xr:uid="{00000000-0005-0000-0000-00005F180000}"/>
    <cellStyle name="표준 10 55 2 4" xfId="6958" xr:uid="{00000000-0005-0000-0000-000060180000}"/>
    <cellStyle name="표준 10 55 2 4 2" xfId="10009" xr:uid="{00000000-0005-0000-0000-000061180000}"/>
    <cellStyle name="표준 10 55 2 4 3" xfId="14701" xr:uid="{00000000-0005-0000-0000-000062180000}"/>
    <cellStyle name="표준 10 55 2 4 4" xfId="13293" xr:uid="{00000000-0005-0000-0000-000063180000}"/>
    <cellStyle name="표준 10 55 2 4 5" xfId="15391" xr:uid="{00000000-0005-0000-0000-000064180000}"/>
    <cellStyle name="표준 10 55 2 4 6" xfId="18335" xr:uid="{00000000-0005-0000-0000-000065180000}"/>
    <cellStyle name="표준 10 55 2 5" xfId="8818" xr:uid="{00000000-0005-0000-0000-000066180000}"/>
    <cellStyle name="표준 10 55 2 5 2" xfId="13832" xr:uid="{00000000-0005-0000-0000-000067180000}"/>
    <cellStyle name="표준 10 55 2 5 3" xfId="14233" xr:uid="{00000000-0005-0000-0000-000068180000}"/>
    <cellStyle name="표준 10 55 2 5 4" xfId="11590" xr:uid="{00000000-0005-0000-0000-000069180000}"/>
    <cellStyle name="표준 10 55 2 5 5" xfId="11870" xr:uid="{00000000-0005-0000-0000-00006A180000}"/>
    <cellStyle name="표준 10 55 2 5 6" xfId="17865" xr:uid="{00000000-0005-0000-0000-00006B180000}"/>
    <cellStyle name="표준 10 55 2 6" xfId="10773" xr:uid="{00000000-0005-0000-0000-00006C180000}"/>
    <cellStyle name="표준 10 55 2 7" xfId="11180" xr:uid="{00000000-0005-0000-0000-00006D180000}"/>
    <cellStyle name="표준 10 55 2 8" xfId="18822" xr:uid="{00000000-0005-0000-0000-00006E180000}"/>
    <cellStyle name="표준 10 55 2 9" xfId="19100" xr:uid="{00000000-0005-0000-0000-00006F180000}"/>
    <cellStyle name="표준 10 55 3" xfId="2742" xr:uid="{00000000-0005-0000-0000-000070180000}"/>
    <cellStyle name="표준 10 55 3 2" xfId="14730" xr:uid="{00000000-0005-0000-0000-000071180000}"/>
    <cellStyle name="표준 10 55 3 3" xfId="17985" xr:uid="{00000000-0005-0000-0000-000072180000}"/>
    <cellStyle name="표준 10 55 3 4" xfId="18395" xr:uid="{00000000-0005-0000-0000-000073180000}"/>
    <cellStyle name="표준 10 55 3 5" xfId="13715" xr:uid="{00000000-0005-0000-0000-000074180000}"/>
    <cellStyle name="표준 10 55 3 6" xfId="13402" xr:uid="{00000000-0005-0000-0000-000075180000}"/>
    <cellStyle name="표준 10 55 4" xfId="4602" xr:uid="{00000000-0005-0000-0000-000076180000}"/>
    <cellStyle name="표준 10 55 4 2" xfId="17318" xr:uid="{00000000-0005-0000-0000-000077180000}"/>
    <cellStyle name="표준 10 55 4 3" xfId="14261" xr:uid="{00000000-0005-0000-0000-000078180000}"/>
    <cellStyle name="표준 10 55 4 4" xfId="17516" xr:uid="{00000000-0005-0000-0000-000079180000}"/>
    <cellStyle name="표준 10 55 4 5" xfId="16121" xr:uid="{00000000-0005-0000-0000-00007A180000}"/>
    <cellStyle name="표준 10 55 4 6" xfId="11700" xr:uid="{00000000-0005-0000-0000-00007B180000}"/>
    <cellStyle name="표준 10 55 5" xfId="6466" xr:uid="{00000000-0005-0000-0000-00007C180000}"/>
    <cellStyle name="표준 10 55 5 2" xfId="15538" xr:uid="{00000000-0005-0000-0000-00007D180000}"/>
    <cellStyle name="표준 10 55 5 3" xfId="12465" xr:uid="{00000000-0005-0000-0000-00007E180000}"/>
    <cellStyle name="표준 10 55 5 4" xfId="14379" xr:uid="{00000000-0005-0000-0000-00007F180000}"/>
    <cellStyle name="표준 10 55 5 5" xfId="12973" xr:uid="{00000000-0005-0000-0000-000080180000}"/>
    <cellStyle name="표준 10 55 5 6" xfId="18933" xr:uid="{00000000-0005-0000-0000-000081180000}"/>
    <cellStyle name="표준 10 55 6" xfId="8326" xr:uid="{00000000-0005-0000-0000-000082180000}"/>
    <cellStyle name="표준 10 55 6 2" xfId="15579" xr:uid="{00000000-0005-0000-0000-000083180000}"/>
    <cellStyle name="표준 10 55 6 3" xfId="16592" xr:uid="{00000000-0005-0000-0000-000084180000}"/>
    <cellStyle name="표준 10 55 6 4" xfId="13911" xr:uid="{00000000-0005-0000-0000-000085180000}"/>
    <cellStyle name="표준 10 55 6 5" xfId="11275" xr:uid="{00000000-0005-0000-0000-000086180000}"/>
    <cellStyle name="표준 10 55 6 6" xfId="17152" xr:uid="{00000000-0005-0000-0000-000087180000}"/>
    <cellStyle name="표준 10 55 7" xfId="13813" xr:uid="{00000000-0005-0000-0000-000088180000}"/>
    <cellStyle name="표준 10 55 8" xfId="14810" xr:uid="{00000000-0005-0000-0000-000089180000}"/>
    <cellStyle name="표준 10 55 9" xfId="10287" xr:uid="{00000000-0005-0000-0000-00008A180000}"/>
    <cellStyle name="표준 10 56" xfId="888" xr:uid="{00000000-0005-0000-0000-00008B180000}"/>
    <cellStyle name="표준 10 56 10" xfId="18503" xr:uid="{00000000-0005-0000-0000-00008C180000}"/>
    <cellStyle name="표준 10 56 11" xfId="11811" xr:uid="{00000000-0005-0000-0000-00008D180000}"/>
    <cellStyle name="표준 10 56 12" xfId="9904" xr:uid="{00000000-0005-0000-0000-00008E180000}"/>
    <cellStyle name="표준 10 56 2" xfId="1471" xr:uid="{00000000-0005-0000-0000-00008F180000}"/>
    <cellStyle name="표준 10 56 2 10" xfId="13032" xr:uid="{00000000-0005-0000-0000-000090180000}"/>
    <cellStyle name="표준 10 56 2 11" xfId="16253" xr:uid="{00000000-0005-0000-0000-000091180000}"/>
    <cellStyle name="표준 10 56 2 2" xfId="3248" xr:uid="{00000000-0005-0000-0000-000092180000}"/>
    <cellStyle name="표준 10 56 2 2 2" xfId="14904" xr:uid="{00000000-0005-0000-0000-000093180000}"/>
    <cellStyle name="표준 10 56 2 2 3" xfId="19042" xr:uid="{00000000-0005-0000-0000-000094180000}"/>
    <cellStyle name="표준 10 56 2 2 4" xfId="14317" xr:uid="{00000000-0005-0000-0000-000095180000}"/>
    <cellStyle name="표준 10 56 2 2 5" xfId="18520" xr:uid="{00000000-0005-0000-0000-000096180000}"/>
    <cellStyle name="표준 10 56 2 2 6" xfId="15782" xr:uid="{00000000-0005-0000-0000-000097180000}"/>
    <cellStyle name="표준 10 56 2 3" xfId="5107" xr:uid="{00000000-0005-0000-0000-000098180000}"/>
    <cellStyle name="표준 10 56 2 3 2" xfId="13124" xr:uid="{00000000-0005-0000-0000-000099180000}"/>
    <cellStyle name="표준 10 56 2 3 3" xfId="17261" xr:uid="{00000000-0005-0000-0000-00009A180000}"/>
    <cellStyle name="표준 10 56 2 3 4" xfId="13849" xr:uid="{00000000-0005-0000-0000-00009B180000}"/>
    <cellStyle name="표준 10 56 2 3 5" xfId="16743" xr:uid="{00000000-0005-0000-0000-00009C180000}"/>
    <cellStyle name="표준 10 56 2 3 6" xfId="12645" xr:uid="{00000000-0005-0000-0000-00009D180000}"/>
    <cellStyle name="표준 10 56 2 4" xfId="6971" xr:uid="{00000000-0005-0000-0000-00009E180000}"/>
    <cellStyle name="표준 10 56 2 4 2" xfId="11423" xr:uid="{00000000-0005-0000-0000-00009F180000}"/>
    <cellStyle name="표준 10 56 2 4 3" xfId="15482" xr:uid="{00000000-0005-0000-0000-0000A0180000}"/>
    <cellStyle name="표준 10 56 2 4 4" xfId="10792" xr:uid="{00000000-0005-0000-0000-0000A1180000}"/>
    <cellStyle name="표준 10 56 2 4 5" xfId="14960" xr:uid="{00000000-0005-0000-0000-0000A2180000}"/>
    <cellStyle name="표준 10 56 2 4 6" xfId="12174" xr:uid="{00000000-0005-0000-0000-0000A3180000}"/>
    <cellStyle name="표준 10 56 2 5" xfId="8831" xr:uid="{00000000-0005-0000-0000-0000A4180000}"/>
    <cellStyle name="표준 10 56 2 5 2" xfId="16831" xr:uid="{00000000-0005-0000-0000-0000A5180000}"/>
    <cellStyle name="표준 10 56 2 5 3" xfId="15254" xr:uid="{00000000-0005-0000-0000-0000A6180000}"/>
    <cellStyle name="표준 10 56 2 5 4" xfId="16190" xr:uid="{00000000-0005-0000-0000-0000A7180000}"/>
    <cellStyle name="표준 10 56 2 5 5" xfId="11440" xr:uid="{00000000-0005-0000-0000-0000A8180000}"/>
    <cellStyle name="표준 10 56 2 5 6" xfId="17650" xr:uid="{00000000-0005-0000-0000-0000A9180000}"/>
    <cellStyle name="표준 10 56 2 6" xfId="13229" xr:uid="{00000000-0005-0000-0000-0000AA180000}"/>
    <cellStyle name="표준 10 56 2 7" xfId="18922" xr:uid="{00000000-0005-0000-0000-0000AB180000}"/>
    <cellStyle name="표준 10 56 2 8" xfId="12074" xr:uid="{00000000-0005-0000-0000-0000AC180000}"/>
    <cellStyle name="표준 10 56 2 9" xfId="13206" xr:uid="{00000000-0005-0000-0000-0000AD180000}"/>
    <cellStyle name="표준 10 56 3" xfId="2755" xr:uid="{00000000-0005-0000-0000-0000AE180000}"/>
    <cellStyle name="표준 10 56 3 2" xfId="10955" xr:uid="{00000000-0005-0000-0000-0000AF180000}"/>
    <cellStyle name="표준 10 56 3 3" xfId="16898" xr:uid="{00000000-0005-0000-0000-0000B0180000}"/>
    <cellStyle name="표준 10 56 3 4" xfId="15531" xr:uid="{00000000-0005-0000-0000-0000B1180000}"/>
    <cellStyle name="표준 10 56 3 5" xfId="15322" xr:uid="{00000000-0005-0000-0000-0000B2180000}"/>
    <cellStyle name="표준 10 56 3 6" xfId="17546" xr:uid="{00000000-0005-0000-0000-0000B3180000}"/>
    <cellStyle name="표준 10 56 4" xfId="4615" xr:uid="{00000000-0005-0000-0000-0000B4180000}"/>
    <cellStyle name="표준 10 56 4 2" xfId="18694" xr:uid="{00000000-0005-0000-0000-0000B5180000}"/>
    <cellStyle name="표준 10 56 4 3" xfId="14527" xr:uid="{00000000-0005-0000-0000-0000B6180000}"/>
    <cellStyle name="표준 10 56 4 4" xfId="13299" xr:uid="{00000000-0005-0000-0000-0000B7180000}"/>
    <cellStyle name="표준 10 56 4 5" xfId="13543" xr:uid="{00000000-0005-0000-0000-0000B8180000}"/>
    <cellStyle name="표준 10 56 4 6" xfId="12593" xr:uid="{00000000-0005-0000-0000-0000B9180000}"/>
    <cellStyle name="표준 10 56 5" xfId="6479" xr:uid="{00000000-0005-0000-0000-0000BA180000}"/>
    <cellStyle name="표준 10 56 5 2" xfId="16915" xr:uid="{00000000-0005-0000-0000-0000BB180000}"/>
    <cellStyle name="표준 10 56 5 3" xfId="14060" xr:uid="{00000000-0005-0000-0000-0000BC180000}"/>
    <cellStyle name="표준 10 56 5 4" xfId="18788" xr:uid="{00000000-0005-0000-0000-0000BD180000}"/>
    <cellStyle name="표준 10 56 5 5" xfId="19031" xr:uid="{00000000-0005-0000-0000-0000BE180000}"/>
    <cellStyle name="표준 10 56 5 6" xfId="12122" xr:uid="{00000000-0005-0000-0000-0000BF180000}"/>
    <cellStyle name="표준 10 56 6" xfId="8339" xr:uid="{00000000-0005-0000-0000-0000C0180000}"/>
    <cellStyle name="표준 10 56 6 2" xfId="15135" xr:uid="{00000000-0005-0000-0000-0000C1180000}"/>
    <cellStyle name="표준 10 56 6 3" xfId="11005" xr:uid="{00000000-0005-0000-0000-0000C2180000}"/>
    <cellStyle name="표준 10 56 6 4" xfId="17009" xr:uid="{00000000-0005-0000-0000-0000C3180000}"/>
    <cellStyle name="표준 10 56 6 5" xfId="17250" xr:uid="{00000000-0005-0000-0000-0000C4180000}"/>
    <cellStyle name="표준 10 56 6 6" xfId="10318" xr:uid="{00000000-0005-0000-0000-0000C5180000}"/>
    <cellStyle name="표준 10 56 7" xfId="11613" xr:uid="{00000000-0005-0000-0000-0000C6180000}"/>
    <cellStyle name="표준 10 56 8" xfId="18220" xr:uid="{00000000-0005-0000-0000-0000C7180000}"/>
    <cellStyle name="표준 10 56 9" xfId="15229" xr:uid="{00000000-0005-0000-0000-0000C8180000}"/>
    <cellStyle name="표준 10 57" xfId="901" xr:uid="{00000000-0005-0000-0000-0000C9180000}"/>
    <cellStyle name="표준 10 57 10" xfId="15471" xr:uid="{00000000-0005-0000-0000-0000CA180000}"/>
    <cellStyle name="표준 10 57 11" xfId="16285" xr:uid="{00000000-0005-0000-0000-0000CB180000}"/>
    <cellStyle name="표준 10 57 12" xfId="18845" xr:uid="{00000000-0005-0000-0000-0000CC180000}"/>
    <cellStyle name="표준 10 57 2" xfId="1484" xr:uid="{00000000-0005-0000-0000-0000CD180000}"/>
    <cellStyle name="표준 10 57 2 10" xfId="17750" xr:uid="{00000000-0005-0000-0000-0000CE180000}"/>
    <cellStyle name="표준 10 57 2 11" xfId="13450" xr:uid="{00000000-0005-0000-0000-0000CF180000}"/>
    <cellStyle name="표준 10 57 2 2" xfId="3261" xr:uid="{00000000-0005-0000-0000-0000D0180000}"/>
    <cellStyle name="표준 10 57 2 2 2" xfId="11950" xr:uid="{00000000-0005-0000-0000-0000D1180000}"/>
    <cellStyle name="표준 10 57 2 2 3" xfId="15815" xr:uid="{00000000-0005-0000-0000-0000D2180000}"/>
    <cellStyle name="표준 10 57 2 2 4" xfId="17067" xr:uid="{00000000-0005-0000-0000-0000D3180000}"/>
    <cellStyle name="표준 10 57 2 2 5" xfId="14615" xr:uid="{00000000-0005-0000-0000-0000D4180000}"/>
    <cellStyle name="표준 10 57 2 2 6" xfId="13267" xr:uid="{00000000-0005-0000-0000-0000D5180000}"/>
    <cellStyle name="표준 10 57 2 3" xfId="5120" xr:uid="{00000000-0005-0000-0000-0000D6180000}"/>
    <cellStyle name="표준 10 57 2 3 2" xfId="15536" xr:uid="{00000000-0005-0000-0000-0000D7180000}"/>
    <cellStyle name="표준 10 57 2 3 3" xfId="10368" xr:uid="{00000000-0005-0000-0000-0000D8180000}"/>
    <cellStyle name="표준 10 57 2 3 4" xfId="9955" xr:uid="{00000000-0005-0000-0000-0000D9180000}"/>
    <cellStyle name="표준 10 57 2 3 5" xfId="18271" xr:uid="{00000000-0005-0000-0000-0000DA180000}"/>
    <cellStyle name="표준 10 57 2 3 6" xfId="16936" xr:uid="{00000000-0005-0000-0000-0000DB180000}"/>
    <cellStyle name="표준 10 57 2 4" xfId="6984" xr:uid="{00000000-0005-0000-0000-0000DC180000}"/>
    <cellStyle name="표준 10 57 2 4 2" xfId="15577" xr:uid="{00000000-0005-0000-0000-0000DD180000}"/>
    <cellStyle name="표준 10 57 2 4 3" xfId="14510" xr:uid="{00000000-0005-0000-0000-0000DE180000}"/>
    <cellStyle name="표준 10 57 2 4 4" xfId="11750" xr:uid="{00000000-0005-0000-0000-0000DF180000}"/>
    <cellStyle name="표준 10 57 2 4 5" xfId="15988" xr:uid="{00000000-0005-0000-0000-0000E0180000}"/>
    <cellStyle name="표준 10 57 2 4 6" xfId="13336" xr:uid="{00000000-0005-0000-0000-0000E1180000}"/>
    <cellStyle name="표준 10 57 2 5" xfId="8844" xr:uid="{00000000-0005-0000-0000-0000E2180000}"/>
    <cellStyle name="표준 10 57 2 5 2" xfId="13811" xr:uid="{00000000-0005-0000-0000-0000E3180000}"/>
    <cellStyle name="표준 10 57 2 5 3" xfId="12221" xr:uid="{00000000-0005-0000-0000-0000E4180000}"/>
    <cellStyle name="표준 10 57 2 5 4" xfId="18982" xr:uid="{00000000-0005-0000-0000-0000E5180000}"/>
    <cellStyle name="표준 10 57 2 5 5" xfId="11108" xr:uid="{00000000-0005-0000-0000-0000E6180000}"/>
    <cellStyle name="표준 10 57 2 5 6" xfId="11634" xr:uid="{00000000-0005-0000-0000-0000E7180000}"/>
    <cellStyle name="표준 10 57 2 6" xfId="9854" xr:uid="{00000000-0005-0000-0000-0000E8180000}"/>
    <cellStyle name="표준 10 57 2 7" xfId="10989" xr:uid="{00000000-0005-0000-0000-0000E9180000}"/>
    <cellStyle name="표준 10 57 2 8" xfId="19022" xr:uid="{00000000-0005-0000-0000-0000EA180000}"/>
    <cellStyle name="표준 10 57 2 9" xfId="12379" xr:uid="{00000000-0005-0000-0000-0000EB180000}"/>
    <cellStyle name="표준 10 57 3" xfId="2768" xr:uid="{00000000-0005-0000-0000-0000EC180000}"/>
    <cellStyle name="표준 10 57 3 2" xfId="17046" xr:uid="{00000000-0005-0000-0000-0000ED180000}"/>
    <cellStyle name="표준 10 57 3 3" xfId="17352" xr:uid="{00000000-0005-0000-0000-0000EE180000}"/>
    <cellStyle name="표준 10 57 3 4" xfId="10188" xr:uid="{00000000-0005-0000-0000-0000EF180000}"/>
    <cellStyle name="표준 10 57 3 5" xfId="18204" xr:uid="{00000000-0005-0000-0000-0000F0180000}"/>
    <cellStyle name="표준 10 57 3 6" xfId="15421" xr:uid="{00000000-0005-0000-0000-0000F1180000}"/>
    <cellStyle name="표준 10 57 4" xfId="4628" xr:uid="{00000000-0005-0000-0000-0000F2180000}"/>
    <cellStyle name="표준 10 57 4 2" xfId="10577" xr:uid="{00000000-0005-0000-0000-0000F3180000}"/>
    <cellStyle name="표준 10 57 4 3" xfId="15266" xr:uid="{00000000-0005-0000-0000-0000F4180000}"/>
    <cellStyle name="표준 10 57 4 4" xfId="16153" xr:uid="{00000000-0005-0000-0000-0000F5180000}"/>
    <cellStyle name="표준 10 57 4 5" xfId="17734" xr:uid="{00000000-0005-0000-0000-0000F6180000}"/>
    <cellStyle name="표준 10 57 4 6" xfId="13645" xr:uid="{00000000-0005-0000-0000-0000F7180000}"/>
    <cellStyle name="표준 10 57 5" xfId="6492" xr:uid="{00000000-0005-0000-0000-0000F8180000}"/>
    <cellStyle name="표준 10 57 5 2" xfId="16544" xr:uid="{00000000-0005-0000-0000-0000F9180000}"/>
    <cellStyle name="표준 10 57 5 3" xfId="13487" xr:uid="{00000000-0005-0000-0000-0000FA180000}"/>
    <cellStyle name="표준 10 57 5 4" xfId="15683" xr:uid="{00000000-0005-0000-0000-0000FB180000}"/>
    <cellStyle name="표준 10 57 5 5" xfId="14599" xr:uid="{00000000-0005-0000-0000-0000FC180000}"/>
    <cellStyle name="표준 10 57 5 6" xfId="11942" xr:uid="{00000000-0005-0000-0000-0000FD180000}"/>
    <cellStyle name="표준 10 57 6" xfId="8352" xr:uid="{00000000-0005-0000-0000-0000FE180000}"/>
    <cellStyle name="표준 10 57 6 2" xfId="16076" xr:uid="{00000000-0005-0000-0000-0000FF180000}"/>
    <cellStyle name="표준 10 57 6 3" xfId="11785" xr:uid="{00000000-0005-0000-0000-000000190000}"/>
    <cellStyle name="표준 10 57 6 4" xfId="10233" xr:uid="{00000000-0005-0000-0000-000001190000}"/>
    <cellStyle name="표준 10 57 6 5" xfId="14132" xr:uid="{00000000-0005-0000-0000-000002190000}"/>
    <cellStyle name="표준 10 57 6 6" xfId="19171" xr:uid="{00000000-0005-0000-0000-000003190000}"/>
    <cellStyle name="표준 10 57 7" xfId="12937" xr:uid="{00000000-0005-0000-0000-000004190000}"/>
    <cellStyle name="표준 10 57 8" xfId="15375" xr:uid="{00000000-0005-0000-0000-000005190000}"/>
    <cellStyle name="표준 10 57 9" xfId="16200" xr:uid="{00000000-0005-0000-0000-000006190000}"/>
    <cellStyle name="표준 10 58" xfId="914" xr:uid="{00000000-0005-0000-0000-000007190000}"/>
    <cellStyle name="표준 10 58 10" xfId="11077" xr:uid="{00000000-0005-0000-0000-000008190000}"/>
    <cellStyle name="표준 10 58 11" xfId="17389" xr:uid="{00000000-0005-0000-0000-000009190000}"/>
    <cellStyle name="표준 10 58 12" xfId="10651" xr:uid="{00000000-0005-0000-0000-00000A190000}"/>
    <cellStyle name="표준 10 58 2" xfId="1497" xr:uid="{00000000-0005-0000-0000-00000B190000}"/>
    <cellStyle name="표준 10 58 2 10" xfId="13598" xr:uid="{00000000-0005-0000-0000-00000C190000}"/>
    <cellStyle name="표준 10 58 2 11" xfId="15730" xr:uid="{00000000-0005-0000-0000-00000D190000}"/>
    <cellStyle name="표준 10 58 2 2" xfId="3274" xr:uid="{00000000-0005-0000-0000-00000E190000}"/>
    <cellStyle name="표준 10 58 2 2 2" xfId="16477" xr:uid="{00000000-0005-0000-0000-00000F190000}"/>
    <cellStyle name="표준 10 58 2 2 3" xfId="15623" xr:uid="{00000000-0005-0000-0000-000010190000}"/>
    <cellStyle name="표준 10 58 2 2 4" xfId="16607" xr:uid="{00000000-0005-0000-0000-000011190000}"/>
    <cellStyle name="표준 10 58 2 2 5" xfId="11895" xr:uid="{00000000-0005-0000-0000-000012190000}"/>
    <cellStyle name="표준 10 58 2 2 6" xfId="12591" xr:uid="{00000000-0005-0000-0000-000013190000}"/>
    <cellStyle name="표준 10 58 2 3" xfId="5133" xr:uid="{00000000-0005-0000-0000-000014190000}"/>
    <cellStyle name="표준 10 58 2 3 2" xfId="16009" xr:uid="{00000000-0005-0000-0000-000015190000}"/>
    <cellStyle name="표준 10 58 2 3 3" xfId="9965" xr:uid="{00000000-0005-0000-0000-000016190000}"/>
    <cellStyle name="표준 10 58 2 3 4" xfId="14825" xr:uid="{00000000-0005-0000-0000-000017190000}"/>
    <cellStyle name="표준 10 58 2 3 5" xfId="19125" xr:uid="{00000000-0005-0000-0000-000018190000}"/>
    <cellStyle name="표준 10 58 2 3 6" xfId="12120" xr:uid="{00000000-0005-0000-0000-000019190000}"/>
    <cellStyle name="표준 10 58 2 4" xfId="6997" xr:uid="{00000000-0005-0000-0000-00001A190000}"/>
    <cellStyle name="표준 10 58 2 4 2" xfId="12871" xr:uid="{00000000-0005-0000-0000-00001B190000}"/>
    <cellStyle name="표준 10 58 2 4 3" xfId="10193" xr:uid="{00000000-0005-0000-0000-00001C190000}"/>
    <cellStyle name="표준 10 58 2 4 4" xfId="13047" xr:uid="{00000000-0005-0000-0000-00001D190000}"/>
    <cellStyle name="표준 10 58 2 4 5" xfId="13706" xr:uid="{00000000-0005-0000-0000-00001E190000}"/>
    <cellStyle name="표준 10 58 2 4 6" xfId="16640" xr:uid="{00000000-0005-0000-0000-00001F190000}"/>
    <cellStyle name="표준 10 58 2 5" xfId="8857" xr:uid="{00000000-0005-0000-0000-000020190000}"/>
    <cellStyle name="표준 10 58 2 5 2" xfId="13278" xr:uid="{00000000-0005-0000-0000-000021190000}"/>
    <cellStyle name="표준 10 58 2 5 3" xfId="17534" xr:uid="{00000000-0005-0000-0000-000022190000}"/>
    <cellStyle name="표준 10 58 2 5 4" xfId="15037" xr:uid="{00000000-0005-0000-0000-000023190000}"/>
    <cellStyle name="표준 10 58 2 5 5" xfId="14036" xr:uid="{00000000-0005-0000-0000-000024190000}"/>
    <cellStyle name="표준 10 58 2 5 6" xfId="13106" xr:uid="{00000000-0005-0000-0000-000025190000}"/>
    <cellStyle name="표준 10 58 2 6" xfId="19175" xr:uid="{00000000-0005-0000-0000-000026190000}"/>
    <cellStyle name="표준 10 58 2 7" xfId="18767" xr:uid="{00000000-0005-0000-0000-000027190000}"/>
    <cellStyle name="표준 10 58 2 8" xfId="10837" xr:uid="{00000000-0005-0000-0000-000028190000}"/>
    <cellStyle name="표준 10 58 2 9" xfId="11516" xr:uid="{00000000-0005-0000-0000-000029190000}"/>
    <cellStyle name="표준 10 58 3" xfId="2781" xr:uid="{00000000-0005-0000-0000-00002A190000}"/>
    <cellStyle name="표준 10 58 3 2" xfId="17689" xr:uid="{00000000-0005-0000-0000-00002B190000}"/>
    <cellStyle name="표준 10 58 3 3" xfId="16775" xr:uid="{00000000-0005-0000-0000-00002C190000}"/>
    <cellStyle name="표준 10 58 3 4" xfId="15166" xr:uid="{00000000-0005-0000-0000-00002D190000}"/>
    <cellStyle name="표준 10 58 3 5" xfId="16235" xr:uid="{00000000-0005-0000-0000-00002E190000}"/>
    <cellStyle name="표준 10 58 3 6" xfId="16928" xr:uid="{00000000-0005-0000-0000-00002F190000}"/>
    <cellStyle name="표준 10 58 4" xfId="4641" xr:uid="{00000000-0005-0000-0000-000030190000}"/>
    <cellStyle name="표준 10 58 4 2" xfId="12735" xr:uid="{00000000-0005-0000-0000-000031190000}"/>
    <cellStyle name="표준 10 58 4 3" xfId="17592" xr:uid="{00000000-0005-0000-0000-000032190000}"/>
    <cellStyle name="표준 10 58 4 4" xfId="18344" xr:uid="{00000000-0005-0000-0000-000033190000}"/>
    <cellStyle name="표준 10 58 4 5" xfId="14331" xr:uid="{00000000-0005-0000-0000-000034190000}"/>
    <cellStyle name="표준 10 58 4 6" xfId="16717" xr:uid="{00000000-0005-0000-0000-000035190000}"/>
    <cellStyle name="표준 10 58 5" xfId="6505" xr:uid="{00000000-0005-0000-0000-000036190000}"/>
    <cellStyle name="표준 10 58 5 2" xfId="19193" xr:uid="{00000000-0005-0000-0000-000037190000}"/>
    <cellStyle name="표준 10 58 5 3" xfId="13175" xr:uid="{00000000-0005-0000-0000-000038190000}"/>
    <cellStyle name="표준 10 58 5 4" xfId="15194" xr:uid="{00000000-0005-0000-0000-000039190000}"/>
    <cellStyle name="표준 10 58 5 5" xfId="12121" xr:uid="{00000000-0005-0000-0000-00003A190000}"/>
    <cellStyle name="표준 10 58 5 6" xfId="9975" xr:uid="{00000000-0005-0000-0000-00003B190000}"/>
    <cellStyle name="표준 10 58 6" xfId="8365" xr:uid="{00000000-0005-0000-0000-00003C190000}"/>
    <cellStyle name="표준 10 58 6 2" xfId="18210" xr:uid="{00000000-0005-0000-0000-00003D190000}"/>
    <cellStyle name="표준 10 58 6 3" xfId="10896" xr:uid="{00000000-0005-0000-0000-00003E190000}"/>
    <cellStyle name="표준 10 58 6 4" xfId="14232" xr:uid="{00000000-0005-0000-0000-00003F190000}"/>
    <cellStyle name="표준 10 58 6 5" xfId="17984" xr:uid="{00000000-0005-0000-0000-000040190000}"/>
    <cellStyle name="표준 10 58 6 6" xfId="11372" xr:uid="{00000000-0005-0000-0000-000041190000}"/>
    <cellStyle name="표준 10 58 7" xfId="19233" xr:uid="{00000000-0005-0000-0000-000042190000}"/>
    <cellStyle name="표준 10 58 8" xfId="16839" xr:uid="{00000000-0005-0000-0000-000043190000}"/>
    <cellStyle name="표준 10 58 9" xfId="11671" xr:uid="{00000000-0005-0000-0000-000044190000}"/>
    <cellStyle name="표준 10 59" xfId="927" xr:uid="{00000000-0005-0000-0000-000045190000}"/>
    <cellStyle name="표준 10 59 10" xfId="17593" xr:uid="{00000000-0005-0000-0000-000046190000}"/>
    <cellStyle name="표준 10 59 11" xfId="15175" xr:uid="{00000000-0005-0000-0000-000047190000}"/>
    <cellStyle name="표준 10 59 12" xfId="15925" xr:uid="{00000000-0005-0000-0000-000048190000}"/>
    <cellStyle name="표준 10 59 2" xfId="1510" xr:uid="{00000000-0005-0000-0000-000049190000}"/>
    <cellStyle name="표준 10 59 2 10" xfId="16296" xr:uid="{00000000-0005-0000-0000-00004A190000}"/>
    <cellStyle name="표준 10 59 2 11" xfId="10610" xr:uid="{00000000-0005-0000-0000-00004B190000}"/>
    <cellStyle name="표준 10 59 2 2" xfId="3287" xr:uid="{00000000-0005-0000-0000-00004C190000}"/>
    <cellStyle name="표준 10 59 2 2 2" xfId="15699" xr:uid="{00000000-0005-0000-0000-00004D190000}"/>
    <cellStyle name="표준 10 59 2 2 3" xfId="16783" xr:uid="{00000000-0005-0000-0000-00004E190000}"/>
    <cellStyle name="표준 10 59 2 2 4" xfId="10070" xr:uid="{00000000-0005-0000-0000-00004F190000}"/>
    <cellStyle name="표준 10 59 2 2 5" xfId="13239" xr:uid="{00000000-0005-0000-0000-000050190000}"/>
    <cellStyle name="표준 10 59 2 2 6" xfId="17084" xr:uid="{00000000-0005-0000-0000-000051190000}"/>
    <cellStyle name="표준 10 59 2 3" xfId="5146" xr:uid="{00000000-0005-0000-0000-000052190000}"/>
    <cellStyle name="표준 10 59 2 3 2" xfId="12639" xr:uid="{00000000-0005-0000-0000-000053190000}"/>
    <cellStyle name="표준 10 59 2 3 3" xfId="11653" xr:uid="{00000000-0005-0000-0000-000054190000}"/>
    <cellStyle name="표준 10 59 2 3 4" xfId="11044" xr:uid="{00000000-0005-0000-0000-000055190000}"/>
    <cellStyle name="표준 10 59 2 3 5" xfId="18124" xr:uid="{00000000-0005-0000-0000-000056190000}"/>
    <cellStyle name="표준 10 59 2 3 6" xfId="14751" xr:uid="{00000000-0005-0000-0000-000057190000}"/>
    <cellStyle name="표준 10 59 2 4" xfId="7010" xr:uid="{00000000-0005-0000-0000-000058190000}"/>
    <cellStyle name="표준 10 59 2 4 2" xfId="10818" xr:uid="{00000000-0005-0000-0000-000059190000}"/>
    <cellStyle name="표준 10 59 2 4 3" xfId="13183" xr:uid="{00000000-0005-0000-0000-00005A190000}"/>
    <cellStyle name="표준 10 59 2 4 4" xfId="10084" xr:uid="{00000000-0005-0000-0000-00005B190000}"/>
    <cellStyle name="표준 10 59 2 4 5" xfId="10141" xr:uid="{00000000-0005-0000-0000-00005C190000}"/>
    <cellStyle name="표준 10 59 2 4 6" xfId="13484" xr:uid="{00000000-0005-0000-0000-00005D190000}"/>
    <cellStyle name="표준 10 59 2 5" xfId="8870" xr:uid="{00000000-0005-0000-0000-00005E190000}"/>
    <cellStyle name="표준 10 59 2 5 2" xfId="18112" xr:uid="{00000000-0005-0000-0000-00005F190000}"/>
    <cellStyle name="표준 10 59 2 5 3" xfId="17066" xr:uid="{00000000-0005-0000-0000-000060190000}"/>
    <cellStyle name="표준 10 59 2 5 4" xfId="16445" xr:uid="{00000000-0005-0000-0000-000061190000}"/>
    <cellStyle name="표준 10 59 2 5 5" xfId="15839" xr:uid="{00000000-0005-0000-0000-000062190000}"/>
    <cellStyle name="표준 10 59 2 5 6" xfId="10646" xr:uid="{00000000-0005-0000-0000-000063190000}"/>
    <cellStyle name="표준 10 59 2 6" xfId="16216" xr:uid="{00000000-0005-0000-0000-000064190000}"/>
    <cellStyle name="표준 10 59 2 7" xfId="16847" xr:uid="{00000000-0005-0000-0000-000065190000}"/>
    <cellStyle name="표준 10 59 2 8" xfId="10096" xr:uid="{00000000-0005-0000-0000-000066190000}"/>
    <cellStyle name="표준 10 59 2 9" xfId="10732" xr:uid="{00000000-0005-0000-0000-000067190000}"/>
    <cellStyle name="표준 10 59 3" xfId="2794" xr:uid="{00000000-0005-0000-0000-000068190000}"/>
    <cellStyle name="표준 10 59 3 2" xfId="15293" xr:uid="{00000000-0005-0000-0000-000069190000}"/>
    <cellStyle name="표준 10 59 3 3" xfId="15827" xr:uid="{00000000-0005-0000-0000-00006A190000}"/>
    <cellStyle name="표준 10 59 3 4" xfId="9801" xr:uid="{00000000-0005-0000-0000-00006B190000}"/>
    <cellStyle name="표준 10 59 3 5" xfId="14149" xr:uid="{00000000-0005-0000-0000-00006C190000}"/>
    <cellStyle name="표준 10 59 3 6" xfId="10961" xr:uid="{00000000-0005-0000-0000-00006D190000}"/>
    <cellStyle name="표준 10 59 4" xfId="4654" xr:uid="{00000000-0005-0000-0000-00006E190000}"/>
    <cellStyle name="표준 10 59 4 2" xfId="14778" xr:uid="{00000000-0005-0000-0000-00006F190000}"/>
    <cellStyle name="표준 10 59 4 3" xfId="12101" xr:uid="{00000000-0005-0000-0000-000070190000}"/>
    <cellStyle name="표준 10 59 4 4" xfId="13247" xr:uid="{00000000-0005-0000-0000-000071190000}"/>
    <cellStyle name="표준 10 59 4 5" xfId="10105" xr:uid="{00000000-0005-0000-0000-000072190000}"/>
    <cellStyle name="표준 10 59 4 6" xfId="13823" xr:uid="{00000000-0005-0000-0000-000073190000}"/>
    <cellStyle name="표준 10 59 5" xfId="6518" xr:uid="{00000000-0005-0000-0000-000074190000}"/>
    <cellStyle name="표준 10 59 5 2" xfId="11771" xr:uid="{00000000-0005-0000-0000-000075190000}"/>
    <cellStyle name="표준 10 59 5 3" xfId="10949" xr:uid="{00000000-0005-0000-0000-000076190000}"/>
    <cellStyle name="표준 10 59 5 4" xfId="13492" xr:uid="{00000000-0005-0000-0000-000077190000}"/>
    <cellStyle name="표준 10 59 5 5" xfId="10039" xr:uid="{00000000-0005-0000-0000-000078190000}"/>
    <cellStyle name="표준 10 59 5 6" xfId="16360" xr:uid="{00000000-0005-0000-0000-000079190000}"/>
    <cellStyle name="표준 10 59 6" xfId="8378" xr:uid="{00000000-0005-0000-0000-00007A190000}"/>
    <cellStyle name="표준 10 59 6 2" xfId="11260" xr:uid="{00000000-0005-0000-0000-00007B190000}"/>
    <cellStyle name="표준 10 59 6 3" xfId="17573" xr:uid="{00000000-0005-0000-0000-00007C190000}"/>
    <cellStyle name="표준 10 59 6 4" xfId="18736" xr:uid="{00000000-0005-0000-0000-00007D190000}"/>
    <cellStyle name="표준 10 59 6 5" xfId="10187" xr:uid="{00000000-0005-0000-0000-00007E190000}"/>
    <cellStyle name="표준 10 59 6 6" xfId="10230" xr:uid="{00000000-0005-0000-0000-00007F190000}"/>
    <cellStyle name="표준 10 59 7" xfId="17180" xr:uid="{00000000-0005-0000-0000-000080190000}"/>
    <cellStyle name="표준 10 59 8" xfId="14521" xr:uid="{00000000-0005-0000-0000-000081190000}"/>
    <cellStyle name="표준 10 59 9" xfId="18981" xr:uid="{00000000-0005-0000-0000-000082190000}"/>
    <cellStyle name="표준 10 6" xfId="176" xr:uid="{00000000-0005-0000-0000-000083190000}"/>
    <cellStyle name="표준 10 60" xfId="940" xr:uid="{00000000-0005-0000-0000-000084190000}"/>
    <cellStyle name="표준 10 60 10" xfId="12851" xr:uid="{00000000-0005-0000-0000-000085190000}"/>
    <cellStyle name="표준 10 60 11" xfId="14066" xr:uid="{00000000-0005-0000-0000-000086190000}"/>
    <cellStyle name="표준 10 60 12" xfId="16669" xr:uid="{00000000-0005-0000-0000-000087190000}"/>
    <cellStyle name="표준 10 60 2" xfId="1523" xr:uid="{00000000-0005-0000-0000-000088190000}"/>
    <cellStyle name="표준 10 60 2 10" xfId="12618" xr:uid="{00000000-0005-0000-0000-000089190000}"/>
    <cellStyle name="표준 10 60 2 11" xfId="15136" xr:uid="{00000000-0005-0000-0000-00008A190000}"/>
    <cellStyle name="표준 10 60 2 2" xfId="3300" xr:uid="{00000000-0005-0000-0000-00008B190000}"/>
    <cellStyle name="표준 10 60 2 2 2" xfId="14325" xr:uid="{00000000-0005-0000-0000-00008C190000}"/>
    <cellStyle name="표준 10 60 2 2 3" xfId="14335" xr:uid="{00000000-0005-0000-0000-00008D190000}"/>
    <cellStyle name="표준 10 60 2 2 4" xfId="13583" xr:uid="{00000000-0005-0000-0000-00008E190000}"/>
    <cellStyle name="표준 10 60 2 2 5" xfId="12232" xr:uid="{00000000-0005-0000-0000-00008F190000}"/>
    <cellStyle name="표준 10 60 2 2 6" xfId="15380" xr:uid="{00000000-0005-0000-0000-000090190000}"/>
    <cellStyle name="표준 10 60 2 3" xfId="5159" xr:uid="{00000000-0005-0000-0000-000091190000}"/>
    <cellStyle name="표준 10 60 2 3 2" xfId="18324" xr:uid="{00000000-0005-0000-0000-000092190000}"/>
    <cellStyle name="표준 10 60 2 3 3" xfId="10444" xr:uid="{00000000-0005-0000-0000-000093190000}"/>
    <cellStyle name="표준 10 60 2 3 4" xfId="11331" xr:uid="{00000000-0005-0000-0000-000094190000}"/>
    <cellStyle name="표준 10 60 2 3 5" xfId="18090" xr:uid="{00000000-0005-0000-0000-000095190000}"/>
    <cellStyle name="표준 10 60 2 3 6" xfId="18805" xr:uid="{00000000-0005-0000-0000-000096190000}"/>
    <cellStyle name="표준 10 60 2 4" xfId="7023" xr:uid="{00000000-0005-0000-0000-000097190000}"/>
    <cellStyle name="표준 10 60 2 4 2" xfId="12035" xr:uid="{00000000-0005-0000-0000-000098190000}"/>
    <cellStyle name="표준 10 60 2 4 3" xfId="12069" xr:uid="{00000000-0005-0000-0000-000099190000}"/>
    <cellStyle name="표준 10 60 2 4 4" xfId="11253" xr:uid="{00000000-0005-0000-0000-00009A190000}"/>
    <cellStyle name="표준 10 60 2 4 5" xfId="17248" xr:uid="{00000000-0005-0000-0000-00009B190000}"/>
    <cellStyle name="표준 10 60 2 4 6" xfId="17707" xr:uid="{00000000-0005-0000-0000-00009C190000}"/>
    <cellStyle name="표준 10 60 2 5" xfId="8883" xr:uid="{00000000-0005-0000-0000-00009D190000}"/>
    <cellStyle name="표준 10 60 2 5 2" xfId="9979" xr:uid="{00000000-0005-0000-0000-00009E190000}"/>
    <cellStyle name="표준 10 60 2 5 3" xfId="16038" xr:uid="{00000000-0005-0000-0000-00009F190000}"/>
    <cellStyle name="표준 10 60 2 5 4" xfId="14584" xr:uid="{00000000-0005-0000-0000-0000A0190000}"/>
    <cellStyle name="표준 10 60 2 5 5" xfId="16739" xr:uid="{00000000-0005-0000-0000-0000A1190000}"/>
    <cellStyle name="표준 10 60 2 5 6" xfId="15805" xr:uid="{00000000-0005-0000-0000-0000A2190000}"/>
    <cellStyle name="표준 10 60 2 6" xfId="15205" xr:uid="{00000000-0005-0000-0000-0000A3190000}"/>
    <cellStyle name="표준 10 60 2 7" xfId="10220" xr:uid="{00000000-0005-0000-0000-0000A4190000}"/>
    <cellStyle name="표준 10 60 2 8" xfId="17542" xr:uid="{00000000-0005-0000-0000-0000A5190000}"/>
    <cellStyle name="표준 10 60 2 9" xfId="13652" xr:uid="{00000000-0005-0000-0000-0000A6190000}"/>
    <cellStyle name="표준 10 60 3" xfId="2807" xr:uid="{00000000-0005-0000-0000-0000A7190000}"/>
    <cellStyle name="표준 10 60 3 2" xfId="12753" xr:uid="{00000000-0005-0000-0000-0000A8190000}"/>
    <cellStyle name="표준 10 60 3 3" xfId="15448" xr:uid="{00000000-0005-0000-0000-0000A9190000}"/>
    <cellStyle name="표준 10 60 3 4" xfId="11159" xr:uid="{00000000-0005-0000-0000-0000AA190000}"/>
    <cellStyle name="표준 10 60 3 5" xfId="12294" xr:uid="{00000000-0005-0000-0000-0000AB190000}"/>
    <cellStyle name="표준 10 60 3 6" xfId="13137" xr:uid="{00000000-0005-0000-0000-0000AC190000}"/>
    <cellStyle name="표준 10 60 4" xfId="4667" xr:uid="{00000000-0005-0000-0000-0000AD190000}"/>
    <cellStyle name="표준 10 60 4 2" xfId="10927" xr:uid="{00000000-0005-0000-0000-0000AE190000}"/>
    <cellStyle name="표준 10 60 4 3" xfId="11682" xr:uid="{00000000-0005-0000-0000-0000AF190000}"/>
    <cellStyle name="표준 10 60 4 4" xfId="14360" xr:uid="{00000000-0005-0000-0000-0000B0190000}"/>
    <cellStyle name="표준 10 60 4 5" xfId="16220" xr:uid="{00000000-0005-0000-0000-0000B1190000}"/>
    <cellStyle name="표준 10 60 4 6" xfId="19138" xr:uid="{00000000-0005-0000-0000-0000B2190000}"/>
    <cellStyle name="표준 10 60 5" xfId="6531" xr:uid="{00000000-0005-0000-0000-0000B3190000}"/>
    <cellStyle name="표준 10 60 5 2" xfId="18227" xr:uid="{00000000-0005-0000-0000-0000B4190000}"/>
    <cellStyle name="표준 10 60 5 3" xfId="11927" xr:uid="{00000000-0005-0000-0000-0000B5190000}"/>
    <cellStyle name="표준 10 60 5 4" xfId="16557" xr:uid="{00000000-0005-0000-0000-0000B6190000}"/>
    <cellStyle name="표준 10 60 5 5" xfId="15956" xr:uid="{00000000-0005-0000-0000-0000B7190000}"/>
    <cellStyle name="표준 10 60 5 6" xfId="18624" xr:uid="{00000000-0005-0000-0000-0000B8190000}"/>
    <cellStyle name="표준 10 60 6" xfId="8391" xr:uid="{00000000-0005-0000-0000-0000B9190000}"/>
    <cellStyle name="표준 10 60 6 2" xfId="16326" xr:uid="{00000000-0005-0000-0000-0000BA190000}"/>
    <cellStyle name="표준 10 60 6 3" xfId="17094" xr:uid="{00000000-0005-0000-0000-0000BB190000}"/>
    <cellStyle name="표준 10 60 6 4" xfId="12071" xr:uid="{00000000-0005-0000-0000-0000BC190000}"/>
    <cellStyle name="표준 10 60 6 5" xfId="13925" xr:uid="{00000000-0005-0000-0000-0000BD190000}"/>
    <cellStyle name="표준 10 60 6 6" xfId="15534" xr:uid="{00000000-0005-0000-0000-0000BE190000}"/>
    <cellStyle name="표준 10 60 7" xfId="15944" xr:uid="{00000000-0005-0000-0000-0000BF190000}"/>
    <cellStyle name="표준 10 60 8" xfId="17333" xr:uid="{00000000-0005-0000-0000-0000C0190000}"/>
    <cellStyle name="표준 10 60 9" xfId="14263" xr:uid="{00000000-0005-0000-0000-0000C1190000}"/>
    <cellStyle name="표준 10 61" xfId="952" xr:uid="{00000000-0005-0000-0000-0000C2190000}"/>
    <cellStyle name="표준 10 61 10" xfId="11075" xr:uid="{00000000-0005-0000-0000-0000C3190000}"/>
    <cellStyle name="표준 10 61 11" xfId="13202" xr:uid="{00000000-0005-0000-0000-0000C4190000}"/>
    <cellStyle name="표준 10 61 12" xfId="14033" xr:uid="{00000000-0005-0000-0000-0000C5190000}"/>
    <cellStyle name="표준 10 61 2" xfId="1535" xr:uid="{00000000-0005-0000-0000-0000C6190000}"/>
    <cellStyle name="표준 10 61 2 10" xfId="17122" xr:uid="{00000000-0005-0000-0000-0000C7190000}"/>
    <cellStyle name="표준 10 61 2 11" xfId="17544" xr:uid="{00000000-0005-0000-0000-0000C8190000}"/>
    <cellStyle name="표준 10 61 2 2" xfId="3312" xr:uid="{00000000-0005-0000-0000-0000C9190000}"/>
    <cellStyle name="표준 10 61 2 2 2" xfId="10301" xr:uid="{00000000-0005-0000-0000-0000CA190000}"/>
    <cellStyle name="표준 10 61 2 2 3" xfId="13758" xr:uid="{00000000-0005-0000-0000-0000CB190000}"/>
    <cellStyle name="표준 10 61 2 2 4" xfId="11063" xr:uid="{00000000-0005-0000-0000-0000CC190000}"/>
    <cellStyle name="표준 10 61 2 2 5" xfId="11995" xr:uid="{00000000-0005-0000-0000-0000CD190000}"/>
    <cellStyle name="표준 10 61 2 2 6" xfId="10639" xr:uid="{00000000-0005-0000-0000-0000CE190000}"/>
    <cellStyle name="표준 10 61 2 3" xfId="5171" xr:uid="{00000000-0005-0000-0000-0000CF190000}"/>
    <cellStyle name="표준 10 61 2 3 2" xfId="16475" xr:uid="{00000000-0005-0000-0000-0000D0190000}"/>
    <cellStyle name="표준 10 61 2 3 3" xfId="18690" xr:uid="{00000000-0005-0000-0000-0000D1190000}"/>
    <cellStyle name="표준 10 61 2 3 4" xfId="17686" xr:uid="{00000000-0005-0000-0000-0000D2190000}"/>
    <cellStyle name="표준 10 61 2 3 5" xfId="13523" xr:uid="{00000000-0005-0000-0000-0000D3190000}"/>
    <cellStyle name="표준 10 61 2 3 6" xfId="12590" xr:uid="{00000000-0005-0000-0000-0000D4190000}"/>
    <cellStyle name="표준 10 61 2 4" xfId="7035" xr:uid="{00000000-0005-0000-0000-0000D5190000}"/>
    <cellStyle name="표준 10 61 2 4 2" xfId="14441" xr:uid="{00000000-0005-0000-0000-0000D6190000}"/>
    <cellStyle name="표준 10 61 2 4 3" xfId="17437" xr:uid="{00000000-0005-0000-0000-0000D7190000}"/>
    <cellStyle name="표준 10 61 2 4 4" xfId="16464" xr:uid="{00000000-0005-0000-0000-0000D8190000}"/>
    <cellStyle name="표준 10 61 2 4 5" xfId="13777" xr:uid="{00000000-0005-0000-0000-0000D9190000}"/>
    <cellStyle name="표준 10 61 2 4 6" xfId="12951" xr:uid="{00000000-0005-0000-0000-0000DA190000}"/>
    <cellStyle name="표준 10 61 2 5" xfId="8895" xr:uid="{00000000-0005-0000-0000-0000DB190000}"/>
    <cellStyle name="표준 10 61 2 5 2" xfId="14178" xr:uid="{00000000-0005-0000-0000-0000DC190000}"/>
    <cellStyle name="표준 10 61 2 5 3" xfId="15089" xr:uid="{00000000-0005-0000-0000-0000DD190000}"/>
    <cellStyle name="표준 10 61 2 5 4" xfId="12732" xr:uid="{00000000-0005-0000-0000-0000DE190000}"/>
    <cellStyle name="표준 10 61 2 5 5" xfId="19011" xr:uid="{00000000-0005-0000-0000-0000DF190000}"/>
    <cellStyle name="표준 10 61 2 5 6" xfId="18060" xr:uid="{00000000-0005-0000-0000-0000E0190000}"/>
    <cellStyle name="표준 10 61 2 6" xfId="12151" xr:uid="{00000000-0005-0000-0000-0000E1190000}"/>
    <cellStyle name="표준 10 61 2 7" xfId="9877" xr:uid="{00000000-0005-0000-0000-0000E2190000}"/>
    <cellStyle name="표준 10 61 2 8" xfId="12347" xr:uid="{00000000-0005-0000-0000-0000E3190000}"/>
    <cellStyle name="표준 10 61 2 9" xfId="15640" xr:uid="{00000000-0005-0000-0000-0000E4190000}"/>
    <cellStyle name="표준 10 61 3" xfId="2820" xr:uid="{00000000-0005-0000-0000-0000E5190000}"/>
    <cellStyle name="표준 10 61 3 2" xfId="18439" xr:uid="{00000000-0005-0000-0000-0000E6190000}"/>
    <cellStyle name="표준 10 61 3 3" xfId="10557" xr:uid="{00000000-0005-0000-0000-0000E7190000}"/>
    <cellStyle name="표준 10 61 3 4" xfId="11568" xr:uid="{00000000-0005-0000-0000-0000E8190000}"/>
    <cellStyle name="표준 10 61 3 5" xfId="18207" xr:uid="{00000000-0005-0000-0000-0000E9190000}"/>
    <cellStyle name="표준 10 61 3 6" xfId="15410" xr:uid="{00000000-0005-0000-0000-0000EA190000}"/>
    <cellStyle name="표준 10 61 4" xfId="4679" xr:uid="{00000000-0005-0000-0000-0000EB190000}"/>
    <cellStyle name="표준 10 61 4 2" xfId="15774" xr:uid="{00000000-0005-0000-0000-0000EC190000}"/>
    <cellStyle name="표준 10 61 4 3" xfId="17626" xr:uid="{00000000-0005-0000-0000-0000ED190000}"/>
    <cellStyle name="표준 10 61 4 4" xfId="17464" xr:uid="{00000000-0005-0000-0000-0000EE190000}"/>
    <cellStyle name="표준 10 61 4 5" xfId="17821" xr:uid="{00000000-0005-0000-0000-0000EF190000}"/>
    <cellStyle name="표준 10 61 4 6" xfId="10181" xr:uid="{00000000-0005-0000-0000-0000F0190000}"/>
    <cellStyle name="표준 10 61 5" xfId="6543" xr:uid="{00000000-0005-0000-0000-0000F1190000}"/>
    <cellStyle name="표준 10 61 5 2" xfId="14840" xr:uid="{00000000-0005-0000-0000-0000F2190000}"/>
    <cellStyle name="표준 10 61 5 3" xfId="14698" xr:uid="{00000000-0005-0000-0000-0000F3190000}"/>
    <cellStyle name="표준 10 61 5 4" xfId="15158" xr:uid="{00000000-0005-0000-0000-0000F4190000}"/>
    <cellStyle name="표준 10 61 5 5" xfId="15922" xr:uid="{00000000-0005-0000-0000-0000F5190000}"/>
    <cellStyle name="표준 10 61 5 6" xfId="19079" xr:uid="{00000000-0005-0000-0000-0000F6190000}"/>
    <cellStyle name="표준 10 61 6" xfId="8403" xr:uid="{00000000-0005-0000-0000-0000F7190000}"/>
    <cellStyle name="표준 10 61 6 2" xfId="10895" xr:uid="{00000000-0005-0000-0000-0000F8190000}"/>
    <cellStyle name="표준 10 61 6 3" xfId="12672" xr:uid="{00000000-0005-0000-0000-0000F9190000}"/>
    <cellStyle name="표준 10 61 6 4" xfId="12505" xr:uid="{00000000-0005-0000-0000-0000FA190000}"/>
    <cellStyle name="표준 10 61 6 5" xfId="12870" xr:uid="{00000000-0005-0000-0000-0000FB190000}"/>
    <cellStyle name="표준 10 61 6 6" xfId="14319" xr:uid="{00000000-0005-0000-0000-0000FC190000}"/>
    <cellStyle name="표준 10 61 7" xfId="10041" xr:uid="{00000000-0005-0000-0000-0000FD190000}"/>
    <cellStyle name="표준 10 61 8" xfId="12410" xr:uid="{00000000-0005-0000-0000-0000FE190000}"/>
    <cellStyle name="표준 10 61 9" xfId="11637" xr:uid="{00000000-0005-0000-0000-0000FF190000}"/>
    <cellStyle name="표준 10 62" xfId="965" xr:uid="{00000000-0005-0000-0000-0000001A0000}"/>
    <cellStyle name="표준 10 62 10" xfId="11041" xr:uid="{00000000-0005-0000-0000-0000011A0000}"/>
    <cellStyle name="표준 10 62 11" xfId="15479" xr:uid="{00000000-0005-0000-0000-0000021A0000}"/>
    <cellStyle name="표준 10 62 2" xfId="2833" xr:uid="{00000000-0005-0000-0000-0000031A0000}"/>
    <cellStyle name="표준 10 62 2 2" xfId="10720" xr:uid="{00000000-0005-0000-0000-0000041A0000}"/>
    <cellStyle name="표준 10 62 2 3" xfId="18146" xr:uid="{00000000-0005-0000-0000-0000051A0000}"/>
    <cellStyle name="표준 10 62 2 4" xfId="17978" xr:uid="{00000000-0005-0000-0000-0000061A0000}"/>
    <cellStyle name="표준 10 62 2 5" xfId="18343" xr:uid="{00000000-0005-0000-0000-0000071A0000}"/>
    <cellStyle name="표준 10 62 2 6" xfId="12028" xr:uid="{00000000-0005-0000-0000-0000081A0000}"/>
    <cellStyle name="표준 10 62 3" xfId="4692" xr:uid="{00000000-0005-0000-0000-0000091A0000}"/>
    <cellStyle name="표준 10 62 3 2" xfId="14909" xr:uid="{00000000-0005-0000-0000-00000A1A0000}"/>
    <cellStyle name="표준 10 62 3 3" xfId="17885" xr:uid="{00000000-0005-0000-0000-00000B1A0000}"/>
    <cellStyle name="표준 10 62 3 4" xfId="17049" xr:uid="{00000000-0005-0000-0000-00000C1A0000}"/>
    <cellStyle name="표준 10 62 3 5" xfId="16442" xr:uid="{00000000-0005-0000-0000-00000D1A0000}"/>
    <cellStyle name="표준 10 62 3 6" xfId="11958" xr:uid="{00000000-0005-0000-0000-00000E1A0000}"/>
    <cellStyle name="표준 10 62 4" xfId="6556" xr:uid="{00000000-0005-0000-0000-00000F1A0000}"/>
    <cellStyle name="표준 10 62 4 2" xfId="15812" xr:uid="{00000000-0005-0000-0000-0000101A0000}"/>
    <cellStyle name="표준 10 62 4 3" xfId="10388" xr:uid="{00000000-0005-0000-0000-0000111A0000}"/>
    <cellStyle name="표준 10 62 4 4" xfId="12993" xr:uid="{00000000-0005-0000-0000-0000121A0000}"/>
    <cellStyle name="표준 10 62 4 5" xfId="15693" xr:uid="{00000000-0005-0000-0000-0000131A0000}"/>
    <cellStyle name="표준 10 62 4 6" xfId="16057" xr:uid="{00000000-0005-0000-0000-0000141A0000}"/>
    <cellStyle name="표준 10 62 5" xfId="8416" xr:uid="{00000000-0005-0000-0000-0000151A0000}"/>
    <cellStyle name="표준 10 62 5 2" xfId="17503" xr:uid="{00000000-0005-0000-0000-0000161A0000}"/>
    <cellStyle name="표준 10 62 5 3" xfId="11387" xr:uid="{00000000-0005-0000-0000-0000171A0000}"/>
    <cellStyle name="표준 10 62 5 4" xfId="11189" xr:uid="{00000000-0005-0000-0000-0000181A0000}"/>
    <cellStyle name="표준 10 62 5 5" xfId="13449" xr:uid="{00000000-0005-0000-0000-0000191A0000}"/>
    <cellStyle name="표준 10 62 5 6" xfId="14146" xr:uid="{00000000-0005-0000-0000-00001A1A0000}"/>
    <cellStyle name="표준 10 62 6" xfId="17365" xr:uid="{00000000-0005-0000-0000-00001B1A0000}"/>
    <cellStyle name="표준 10 62 7" xfId="10934" xr:uid="{00000000-0005-0000-0000-00001C1A0000}"/>
    <cellStyle name="표준 10 62 8" xfId="14529" xr:uid="{00000000-0005-0000-0000-00001D1A0000}"/>
    <cellStyle name="표준 10 62 9" xfId="10812" xr:uid="{00000000-0005-0000-0000-00001E1A0000}"/>
    <cellStyle name="표준 10 63" xfId="978" xr:uid="{00000000-0005-0000-0000-00001F1A0000}"/>
    <cellStyle name="표준 10 63 10" xfId="11178" xr:uid="{00000000-0005-0000-0000-0000201A0000}"/>
    <cellStyle name="표준 10 63 11" xfId="12547" xr:uid="{00000000-0005-0000-0000-0000211A0000}"/>
    <cellStyle name="표준 10 63 2" xfId="2846" xr:uid="{00000000-0005-0000-0000-0000221A0000}"/>
    <cellStyle name="표준 10 63 2 2" xfId="16797" xr:uid="{00000000-0005-0000-0000-0000231A0000}"/>
    <cellStyle name="표준 10 63 2 3" xfId="17921" xr:uid="{00000000-0005-0000-0000-0000241A0000}"/>
    <cellStyle name="표준 10 63 2 4" xfId="17102" xr:uid="{00000000-0005-0000-0000-0000251A0000}"/>
    <cellStyle name="표준 10 63 2 5" xfId="9971" xr:uid="{00000000-0005-0000-0000-0000261A0000}"/>
    <cellStyle name="표준 10 63 2 6" xfId="15585" xr:uid="{00000000-0005-0000-0000-0000271A0000}"/>
    <cellStyle name="표준 10 63 3" xfId="4705" xr:uid="{00000000-0005-0000-0000-0000281A0000}"/>
    <cellStyle name="표준 10 63 3 2" xfId="16333" xr:uid="{00000000-0005-0000-0000-0000291A0000}"/>
    <cellStyle name="표준 10 63 3 3" xfId="12239" xr:uid="{00000000-0005-0000-0000-00002A1A0000}"/>
    <cellStyle name="표준 10 63 3 4" xfId="16210" xr:uid="{00000000-0005-0000-0000-00002B1A0000}"/>
    <cellStyle name="표준 10 63 3 5" xfId="16575" xr:uid="{00000000-0005-0000-0000-00002C1A0000}"/>
    <cellStyle name="표준 10 63 3 6" xfId="18018" xr:uid="{00000000-0005-0000-0000-00002D1A0000}"/>
    <cellStyle name="표준 10 63 4" xfId="6569" xr:uid="{00000000-0005-0000-0000-00002E1A0000}"/>
    <cellStyle name="표준 10 63 4 2" xfId="11455" xr:uid="{00000000-0005-0000-0000-00002F1A0000}"/>
    <cellStyle name="표준 10 63 4 3" xfId="12956" xr:uid="{00000000-0005-0000-0000-0000301A0000}"/>
    <cellStyle name="표준 10 63 4 4" xfId="13503" xr:uid="{00000000-0005-0000-0000-0000311A0000}"/>
    <cellStyle name="표준 10 63 4 5" xfId="12848" xr:uid="{00000000-0005-0000-0000-0000321A0000}"/>
    <cellStyle name="표준 10 63 4 6" xfId="19269" xr:uid="{00000000-0005-0000-0000-0000331A0000}"/>
    <cellStyle name="표준 10 63 5" xfId="8429" xr:uid="{00000000-0005-0000-0000-0000341A0000}"/>
    <cellStyle name="표준 10 63 5 2" xfId="14040" xr:uid="{00000000-0005-0000-0000-0000351A0000}"/>
    <cellStyle name="표준 10 63 5 3" xfId="17715" xr:uid="{00000000-0005-0000-0000-0000361A0000}"/>
    <cellStyle name="표준 10 63 5 4" xfId="12094" xr:uid="{00000000-0005-0000-0000-0000371A0000}"/>
    <cellStyle name="표준 10 63 5 5" xfId="12473" xr:uid="{00000000-0005-0000-0000-0000381A0000}"/>
    <cellStyle name="표준 10 63 5 6" xfId="15734" xr:uid="{00000000-0005-0000-0000-0000391A0000}"/>
    <cellStyle name="표준 10 63 6" xfId="16861" xr:uid="{00000000-0005-0000-0000-00003A1A0000}"/>
    <cellStyle name="표준 10 63 7" xfId="18444" xr:uid="{00000000-0005-0000-0000-00003B1A0000}"/>
    <cellStyle name="표준 10 63 8" xfId="18992" xr:uid="{00000000-0005-0000-0000-00003C1A0000}"/>
    <cellStyle name="표준 10 63 9" xfId="18321" xr:uid="{00000000-0005-0000-0000-00003D1A0000}"/>
    <cellStyle name="표준 10 64" xfId="1021" xr:uid="{00000000-0005-0000-0000-00003E1A0000}"/>
    <cellStyle name="표준 10 65" xfId="1548" xr:uid="{00000000-0005-0000-0000-00003F1A0000}"/>
    <cellStyle name="표준 10 65 10" xfId="10034" xr:uid="{00000000-0005-0000-0000-0000401A0000}"/>
    <cellStyle name="표준 10 65 11" xfId="10417" xr:uid="{00000000-0005-0000-0000-0000411A0000}"/>
    <cellStyle name="표준 10 65 2" xfId="3325" xr:uid="{00000000-0005-0000-0000-0000421A0000}"/>
    <cellStyle name="표준 10 65 2 2" xfId="12761" xr:uid="{00000000-0005-0000-0000-0000431A0000}"/>
    <cellStyle name="표준 10 65 2 3" xfId="17566" xr:uid="{00000000-0005-0000-0000-0000441A0000}"/>
    <cellStyle name="표준 10 65 2 4" xfId="16601" xr:uid="{00000000-0005-0000-0000-0000451A0000}"/>
    <cellStyle name="표준 10 65 2 5" xfId="10284" xr:uid="{00000000-0005-0000-0000-0000461A0000}"/>
    <cellStyle name="표준 10 65 2 6" xfId="13262" xr:uid="{00000000-0005-0000-0000-0000471A0000}"/>
    <cellStyle name="표준 10 65 3" xfId="5184" xr:uid="{00000000-0005-0000-0000-0000481A0000}"/>
    <cellStyle name="표준 10 65 3 2" xfId="13026" xr:uid="{00000000-0005-0000-0000-0000491A0000}"/>
    <cellStyle name="표준 10 65 3 3" xfId="15390" xr:uid="{00000000-0005-0000-0000-00004A1A0000}"/>
    <cellStyle name="표준 10 65 3 4" xfId="16035" xr:uid="{00000000-0005-0000-0000-00004B1A0000}"/>
    <cellStyle name="표준 10 65 3 5" xfId="10196" xr:uid="{00000000-0005-0000-0000-00004C1A0000}"/>
    <cellStyle name="표준 10 65 3 6" xfId="14557" xr:uid="{00000000-0005-0000-0000-00004D1A0000}"/>
    <cellStyle name="표준 10 65 4" xfId="7048" xr:uid="{00000000-0005-0000-0000-00004E1A0000}"/>
    <cellStyle name="표준 10 65 4 2" xfId="18234" xr:uid="{00000000-0005-0000-0000-00004F1A0000}"/>
    <cellStyle name="표준 10 65 4 3" xfId="12611" xr:uid="{00000000-0005-0000-0000-0000501A0000}"/>
    <cellStyle name="표준 10 65 4 4" xfId="12999" xr:uid="{00000000-0005-0000-0000-0000511A0000}"/>
    <cellStyle name="표준 10 65 4 5" xfId="14424" xr:uid="{00000000-0005-0000-0000-0000521A0000}"/>
    <cellStyle name="표준 10 65 4 6" xfId="18751" xr:uid="{00000000-0005-0000-0000-0000531A0000}"/>
    <cellStyle name="표준 10 65 5" xfId="8908" xr:uid="{00000000-0005-0000-0000-0000541A0000}"/>
    <cellStyle name="표준 10 65 5 2" xfId="18514" xr:uid="{00000000-0005-0000-0000-0000551A0000}"/>
    <cellStyle name="표준 10 65 5 3" xfId="19058" xr:uid="{00000000-0005-0000-0000-0000561A0000}"/>
    <cellStyle name="표준 10 65 5 4" xfId="11157" xr:uid="{00000000-0005-0000-0000-0000571A0000}"/>
    <cellStyle name="표준 10 65 5 5" xfId="14334" xr:uid="{00000000-0005-0000-0000-0000581A0000}"/>
    <cellStyle name="표준 10 65 5 6" xfId="12268" xr:uid="{00000000-0005-0000-0000-0000591A0000}"/>
    <cellStyle name="표준 10 65 6" xfId="15952" xr:uid="{00000000-0005-0000-0000-00005A1A0000}"/>
    <cellStyle name="표준 10 65 7" xfId="16268" xr:uid="{00000000-0005-0000-0000-00005B1A0000}"/>
    <cellStyle name="표준 10 65 8" xfId="16668" xr:uid="{00000000-0005-0000-0000-00005C1A0000}"/>
    <cellStyle name="표준 10 65 9" xfId="18077" xr:uid="{00000000-0005-0000-0000-00005D1A0000}"/>
    <cellStyle name="표준 10 66" xfId="1562" xr:uid="{00000000-0005-0000-0000-00005E1A0000}"/>
    <cellStyle name="표준 10 66 10" xfId="11587" xr:uid="{00000000-0005-0000-0000-00005F1A0000}"/>
    <cellStyle name="표준 10 66 11" xfId="13095" xr:uid="{00000000-0005-0000-0000-0000601A0000}"/>
    <cellStyle name="표준 10 66 2" xfId="3339" xr:uid="{00000000-0005-0000-0000-0000611A0000}"/>
    <cellStyle name="표준 10 66 2 2" xfId="13641" xr:uid="{00000000-0005-0000-0000-0000621A0000}"/>
    <cellStyle name="표준 10 66 2 3" xfId="14729" xr:uid="{00000000-0005-0000-0000-0000631A0000}"/>
    <cellStyle name="표준 10 66 2 4" xfId="17986" xr:uid="{00000000-0005-0000-0000-0000641A0000}"/>
    <cellStyle name="표준 10 66 2 5" xfId="15929" xr:uid="{00000000-0005-0000-0000-0000651A0000}"/>
    <cellStyle name="표준 10 66 2 6" xfId="10504" xr:uid="{00000000-0005-0000-0000-0000661A0000}"/>
    <cellStyle name="표준 10 66 3" xfId="5198" xr:uid="{00000000-0005-0000-0000-0000671A0000}"/>
    <cellStyle name="표준 10 66 3 2" xfId="12152" xr:uid="{00000000-0005-0000-0000-0000681A0000}"/>
    <cellStyle name="표준 10 66 3 3" xfId="18515" xr:uid="{00000000-0005-0000-0000-0000691A0000}"/>
    <cellStyle name="표준 10 66 3 4" xfId="13968" xr:uid="{00000000-0005-0000-0000-00006A1A0000}"/>
    <cellStyle name="표준 10 66 3 5" xfId="15178" xr:uid="{00000000-0005-0000-0000-00006B1A0000}"/>
    <cellStyle name="표준 10 66 3 6" xfId="16763" xr:uid="{00000000-0005-0000-0000-00006C1A0000}"/>
    <cellStyle name="표준 10 66 4" xfId="7062" xr:uid="{00000000-0005-0000-0000-00006D1A0000}"/>
    <cellStyle name="표준 10 66 4 2" xfId="17304" xr:uid="{00000000-0005-0000-0000-00006E1A0000}"/>
    <cellStyle name="표준 10 66 4 3" xfId="18385" xr:uid="{00000000-0005-0000-0000-00006F1A0000}"/>
    <cellStyle name="표준 10 66 4 4" xfId="13878" xr:uid="{00000000-0005-0000-0000-0000701A0000}"/>
    <cellStyle name="표준 10 66 4 5" xfId="12777" xr:uid="{00000000-0005-0000-0000-0000711A0000}"/>
    <cellStyle name="표준 10 66 4 6" xfId="10739" xr:uid="{00000000-0005-0000-0000-0000721A0000}"/>
    <cellStyle name="표준 10 66 5" xfId="8922" xr:uid="{00000000-0005-0000-0000-0000731A0000}"/>
    <cellStyle name="표준 10 66 5 2" xfId="15811" xr:uid="{00000000-0005-0000-0000-0000741A0000}"/>
    <cellStyle name="표준 10 66 5 3" xfId="13096" xr:uid="{00000000-0005-0000-0000-0000751A0000}"/>
    <cellStyle name="표준 10 66 5 4" xfId="17621" xr:uid="{00000000-0005-0000-0000-0000761A0000}"/>
    <cellStyle name="표준 10 66 5 5" xfId="18847" xr:uid="{00000000-0005-0000-0000-0000771A0000}"/>
    <cellStyle name="표준 10 66 5 6" xfId="18608" xr:uid="{00000000-0005-0000-0000-0000781A0000}"/>
    <cellStyle name="표준 10 66 6" xfId="11965" xr:uid="{00000000-0005-0000-0000-0000791A0000}"/>
    <cellStyle name="표준 10 66 7" xfId="14272" xr:uid="{00000000-0005-0000-0000-00007A1A0000}"/>
    <cellStyle name="표준 10 66 8" xfId="17529" xr:uid="{00000000-0005-0000-0000-00007B1A0000}"/>
    <cellStyle name="표준 10 66 9" xfId="16437" xr:uid="{00000000-0005-0000-0000-00007C1A0000}"/>
    <cellStyle name="표준 10 67" xfId="1576" xr:uid="{00000000-0005-0000-0000-00007D1A0000}"/>
    <cellStyle name="표준 10 67 10" xfId="12342" xr:uid="{00000000-0005-0000-0000-00007E1A0000}"/>
    <cellStyle name="표준 10 67 11" xfId="10364" xr:uid="{00000000-0005-0000-0000-00007F1A0000}"/>
    <cellStyle name="표준 10 67 2" xfId="3353" xr:uid="{00000000-0005-0000-0000-0000801A0000}"/>
    <cellStyle name="표준 10 67 2 2" xfId="16764" xr:uid="{00000000-0005-0000-0000-0000811A0000}"/>
    <cellStyle name="표준 10 67 2 3" xfId="10926" xr:uid="{00000000-0005-0000-0000-0000821A0000}"/>
    <cellStyle name="표준 10 67 2 4" xfId="13427" xr:uid="{00000000-0005-0000-0000-0000831A0000}"/>
    <cellStyle name="표준 10 67 2 5" xfId="13189" xr:uid="{00000000-0005-0000-0000-0000841A0000}"/>
    <cellStyle name="표준 10 67 2 6" xfId="13734" xr:uid="{00000000-0005-0000-0000-0000851A0000}"/>
    <cellStyle name="표준 10 67 3" xfId="5212" xr:uid="{00000000-0005-0000-0000-0000861A0000}"/>
    <cellStyle name="표준 10 67 3 2" xfId="16123" xr:uid="{00000000-0005-0000-0000-0000871A0000}"/>
    <cellStyle name="표준 10 67 3 3" xfId="10832" xr:uid="{00000000-0005-0000-0000-0000881A0000}"/>
    <cellStyle name="표준 10 67 3 4" xfId="12319" xr:uid="{00000000-0005-0000-0000-0000891A0000}"/>
    <cellStyle name="표준 10 67 3 5" xfId="16003" xr:uid="{00000000-0005-0000-0000-00008A1A0000}"/>
    <cellStyle name="표준 10 67 3 6" xfId="14813" xr:uid="{00000000-0005-0000-0000-00008B1A0000}"/>
    <cellStyle name="표준 10 67 4" xfId="7076" xr:uid="{00000000-0005-0000-0000-00008C1A0000}"/>
    <cellStyle name="표준 10 67 4 2" xfId="12687" xr:uid="{00000000-0005-0000-0000-00008D1A0000}"/>
    <cellStyle name="표준 10 67 4 3" xfId="11421" xr:uid="{00000000-0005-0000-0000-00008E1A0000}"/>
    <cellStyle name="표준 10 67 4 4" xfId="14499" xr:uid="{00000000-0005-0000-0000-00008F1A0000}"/>
    <cellStyle name="표준 10 67 4 5" xfId="17095" xr:uid="{00000000-0005-0000-0000-0000901A0000}"/>
    <cellStyle name="표준 10 67 4 6" xfId="16853" xr:uid="{00000000-0005-0000-0000-0000911A0000}"/>
    <cellStyle name="표준 10 67 5" xfId="8936" xr:uid="{00000000-0005-0000-0000-0000921A0000}"/>
    <cellStyle name="표준 10 67 5 2" xfId="13775" xr:uid="{00000000-0005-0000-0000-0000931A0000}"/>
    <cellStyle name="표준 10 67 5 3" xfId="18422" xr:uid="{00000000-0005-0000-0000-0000941A0000}"/>
    <cellStyle name="표준 10 67 5 4" xfId="12587" xr:uid="{00000000-0005-0000-0000-0000951A0000}"/>
    <cellStyle name="표준 10 67 5 5" xfId="15980" xr:uid="{00000000-0005-0000-0000-0000961A0000}"/>
    <cellStyle name="표준 10 67 5 6" xfId="10553" xr:uid="{00000000-0005-0000-0000-0000971A0000}"/>
    <cellStyle name="표준 10 67 6" xfId="14518" xr:uid="{00000000-0005-0000-0000-0000981A0000}"/>
    <cellStyle name="표준 10 67 7" xfId="13190" xr:uid="{00000000-0005-0000-0000-0000991A0000}"/>
    <cellStyle name="표준 10 67 8" xfId="18154" xr:uid="{00000000-0005-0000-0000-00009A1A0000}"/>
    <cellStyle name="표준 10 67 9" xfId="15297" xr:uid="{00000000-0005-0000-0000-00009B1A0000}"/>
    <cellStyle name="표준 10 68" xfId="1590" xr:uid="{00000000-0005-0000-0000-00009C1A0000}"/>
    <cellStyle name="표준 10 68 10" xfId="11511" xr:uid="{00000000-0005-0000-0000-00009D1A0000}"/>
    <cellStyle name="표준 10 68 11" xfId="13801" xr:uid="{00000000-0005-0000-0000-00009E1A0000}"/>
    <cellStyle name="표준 10 68 2" xfId="3367" xr:uid="{00000000-0005-0000-0000-00009F1A0000}"/>
    <cellStyle name="표준 10 68 2 2" xfId="13003" xr:uid="{00000000-0005-0000-0000-0000A01A0000}"/>
    <cellStyle name="표준 10 68 2 3" xfId="16242" xr:uid="{00000000-0005-0000-0000-0000A11A0000}"/>
    <cellStyle name="표준 10 68 2 4" xfId="10530" xr:uid="{00000000-0005-0000-0000-0000A21A0000}"/>
    <cellStyle name="표준 10 68 2 5" xfId="12878" xr:uid="{00000000-0005-0000-0000-0000A31A0000}"/>
    <cellStyle name="표준 10 68 2 6" xfId="18174" xr:uid="{00000000-0005-0000-0000-0000A41A0000}"/>
    <cellStyle name="표준 10 68 3" xfId="5226" xr:uid="{00000000-0005-0000-0000-0000A51A0000}"/>
    <cellStyle name="표준 10 68 3 2" xfId="16854" xr:uid="{00000000-0005-0000-0000-0000A61A0000}"/>
    <cellStyle name="표준 10 68 3 3" xfId="12223" xr:uid="{00000000-0005-0000-0000-0000A71A0000}"/>
    <cellStyle name="표준 10 68 3 4" xfId="18966" xr:uid="{00000000-0005-0000-0000-0000A81A0000}"/>
    <cellStyle name="표준 10 68 3 5" xfId="13282" xr:uid="{00000000-0005-0000-0000-0000A91A0000}"/>
    <cellStyle name="표준 10 68 3 6" xfId="9925" xr:uid="{00000000-0005-0000-0000-0000AA1A0000}"/>
    <cellStyle name="표준 10 68 4" xfId="7090" xr:uid="{00000000-0005-0000-0000-0000AB1A0000}"/>
    <cellStyle name="표준 10 68 4 2" xfId="16672" xr:uid="{00000000-0005-0000-0000-0000AC1A0000}"/>
    <cellStyle name="표준 10 68 4 3" xfId="12128" xr:uid="{00000000-0005-0000-0000-0000AD1A0000}"/>
    <cellStyle name="표준 10 68 4 4" xfId="12855" xr:uid="{00000000-0005-0000-0000-0000AE1A0000}"/>
    <cellStyle name="표준 10 68 4 5" xfId="16533" xr:uid="{00000000-0005-0000-0000-0000AF1A0000}"/>
    <cellStyle name="표준 10 68 4 6" xfId="14064" xr:uid="{00000000-0005-0000-0000-0000B01A0000}"/>
    <cellStyle name="표준 10 68 5" xfId="8950" xr:uid="{00000000-0005-0000-0000-0000B11A0000}"/>
    <cellStyle name="표준 10 68 5 2" xfId="11512" xr:uid="{00000000-0005-0000-0000-0000B21A0000}"/>
    <cellStyle name="표준 10 68 5 3" xfId="15882" xr:uid="{00000000-0005-0000-0000-0000B31A0000}"/>
    <cellStyle name="표준 10 68 5 4" xfId="13546" xr:uid="{00000000-0005-0000-0000-0000B41A0000}"/>
    <cellStyle name="표준 10 68 5 5" xfId="16950" xr:uid="{00000000-0005-0000-0000-0000B51A0000}"/>
    <cellStyle name="표준 10 68 5 6" xfId="10189" xr:uid="{00000000-0005-0000-0000-0000B61A0000}"/>
    <cellStyle name="표준 10 68 6" xfId="18519" xr:uid="{00000000-0005-0000-0000-0000B71A0000}"/>
    <cellStyle name="표준 10 68 7" xfId="15783" xr:uid="{00000000-0005-0000-0000-0000B81A0000}"/>
    <cellStyle name="표준 10 68 8" xfId="16510" xr:uid="{00000000-0005-0000-0000-0000B91A0000}"/>
    <cellStyle name="표준 10 68 9" xfId="12418" xr:uid="{00000000-0005-0000-0000-0000BA1A0000}"/>
    <cellStyle name="표준 10 69" xfId="1604" xr:uid="{00000000-0005-0000-0000-0000BB1A0000}"/>
    <cellStyle name="표준 10 69 10" xfId="17717" xr:uid="{00000000-0005-0000-0000-0000BC1A0000}"/>
    <cellStyle name="표준 10 69 11" xfId="15102" xr:uid="{00000000-0005-0000-0000-0000BD1A0000}"/>
    <cellStyle name="표준 10 69 2" xfId="3381" xr:uid="{00000000-0005-0000-0000-0000BE1A0000}"/>
    <cellStyle name="표준 10 69 2 2" xfId="10435" xr:uid="{00000000-0005-0000-0000-0000BF1A0000}"/>
    <cellStyle name="표준 10 69 2 3" xfId="17212" xr:uid="{00000000-0005-0000-0000-0000C01A0000}"/>
    <cellStyle name="표준 10 69 2 4" xfId="11607" xr:uid="{00000000-0005-0000-0000-0000C11A0000}"/>
    <cellStyle name="표준 10 69 2 5" xfId="12508" xr:uid="{00000000-0005-0000-0000-0000C21A0000}"/>
    <cellStyle name="표준 10 69 2 6" xfId="13100" xr:uid="{00000000-0005-0000-0000-0000C31A0000}"/>
    <cellStyle name="표준 10 69 3" xfId="5240" xr:uid="{00000000-0005-0000-0000-0000C41A0000}"/>
    <cellStyle name="표준 10 69 3 2" xfId="10336" xr:uid="{00000000-0005-0000-0000-0000C51A0000}"/>
    <cellStyle name="표준 10 69 3 3" xfId="12396" xr:uid="{00000000-0005-0000-0000-0000C61A0000}"/>
    <cellStyle name="표준 10 69 3 4" xfId="16078" xr:uid="{00000000-0005-0000-0000-0000C71A0000}"/>
    <cellStyle name="표준 10 69 3 5" xfId="11021" xr:uid="{00000000-0005-0000-0000-0000C81A0000}"/>
    <cellStyle name="표준 10 69 3 6" xfId="18772" xr:uid="{00000000-0005-0000-0000-0000C91A0000}"/>
    <cellStyle name="표준 10 69 4" xfId="7104" xr:uid="{00000000-0005-0000-0000-0000CA1A0000}"/>
    <cellStyle name="표준 10 69 4 2" xfId="12756" xr:uid="{00000000-0005-0000-0000-0000CB1A0000}"/>
    <cellStyle name="표준 10 69 4 3" xfId="19060" xr:uid="{00000000-0005-0000-0000-0000CC1A0000}"/>
    <cellStyle name="표준 10 69 4 4" xfId="15198" xr:uid="{00000000-0005-0000-0000-0000CD1A0000}"/>
    <cellStyle name="표준 10 69 4 5" xfId="16165" xr:uid="{00000000-0005-0000-0000-0000CE1A0000}"/>
    <cellStyle name="표준 10 69 4 6" xfId="16768" xr:uid="{00000000-0005-0000-0000-0000CF1A0000}"/>
    <cellStyle name="표준 10 69 5" xfId="8964" xr:uid="{00000000-0005-0000-0000-0000D01A0000}"/>
    <cellStyle name="표준 10 69 5 2" xfId="12658" xr:uid="{00000000-0005-0000-0000-0000D11A0000}"/>
    <cellStyle name="표준 10 69 5 3" xfId="16055" xr:uid="{00000000-0005-0000-0000-0000D21A0000}"/>
    <cellStyle name="표준 10 69 5 4" xfId="18523" xr:uid="{00000000-0005-0000-0000-0000D31A0000}"/>
    <cellStyle name="표준 10 69 5 5" xfId="12776" xr:uid="{00000000-0005-0000-0000-0000D41A0000}"/>
    <cellStyle name="표준 10 69 5 6" xfId="18799" xr:uid="{00000000-0005-0000-0000-0000D51A0000}"/>
    <cellStyle name="표준 10 69 6" xfId="14588" xr:uid="{00000000-0005-0000-0000-0000D61A0000}"/>
    <cellStyle name="표준 10 69 7" xfId="11899" xr:uid="{00000000-0005-0000-0000-0000D71A0000}"/>
    <cellStyle name="표준 10 69 8" xfId="17047" xr:uid="{00000000-0005-0000-0000-0000D81A0000}"/>
    <cellStyle name="표준 10 69 9" xfId="17991" xr:uid="{00000000-0005-0000-0000-0000D91A0000}"/>
    <cellStyle name="표준 10 7" xfId="177" xr:uid="{00000000-0005-0000-0000-0000DA1A0000}"/>
    <cellStyle name="표준 10 70" xfId="1618" xr:uid="{00000000-0005-0000-0000-0000DB1A0000}"/>
    <cellStyle name="표준 10 70 10" xfId="18613" xr:uid="{00000000-0005-0000-0000-0000DC1A0000}"/>
    <cellStyle name="표준 10 70 11" xfId="14491" xr:uid="{00000000-0005-0000-0000-0000DD1A0000}"/>
    <cellStyle name="표준 10 70 2" xfId="3395" xr:uid="{00000000-0005-0000-0000-0000DE1A0000}"/>
    <cellStyle name="표준 10 70 2 2" xfId="10130" xr:uid="{00000000-0005-0000-0000-0000DF1A0000}"/>
    <cellStyle name="표준 10 70 2 3" xfId="11363" xr:uid="{00000000-0005-0000-0000-0000E01A0000}"/>
    <cellStyle name="표준 10 70 2 4" xfId="14607" xr:uid="{00000000-0005-0000-0000-0000E11A0000}"/>
    <cellStyle name="표준 10 70 2 5" xfId="11636" xr:uid="{00000000-0005-0000-0000-0000E21A0000}"/>
    <cellStyle name="표준 10 70 2 6" xfId="16429" xr:uid="{00000000-0005-0000-0000-0000E31A0000}"/>
    <cellStyle name="표준 10 70 3" xfId="5254" xr:uid="{00000000-0005-0000-0000-0000E41A0000}"/>
    <cellStyle name="표준 10 70 3 2" xfId="13671" xr:uid="{00000000-0005-0000-0000-0000E51A0000}"/>
    <cellStyle name="표준 10 70 3 3" xfId="16877" xr:uid="{00000000-0005-0000-0000-0000E61A0000}"/>
    <cellStyle name="표준 10 70 3 4" xfId="12061" xr:uid="{00000000-0005-0000-0000-0000E71A0000}"/>
    <cellStyle name="표준 10 70 3 5" xfId="9974" xr:uid="{00000000-0005-0000-0000-0000E81A0000}"/>
    <cellStyle name="표준 10 70 3 6" xfId="16329" xr:uid="{00000000-0005-0000-0000-0000E91A0000}"/>
    <cellStyle name="표준 10 70 4" xfId="7118" xr:uid="{00000000-0005-0000-0000-0000EA1A0000}"/>
    <cellStyle name="표준 10 70 4 2" xfId="12420" xr:uid="{00000000-0005-0000-0000-0000EB1A0000}"/>
    <cellStyle name="표준 10 70 4 3" xfId="13130" xr:uid="{00000000-0005-0000-0000-0000EC1A0000}"/>
    <cellStyle name="표준 10 70 4 4" xfId="16636" xr:uid="{00000000-0005-0000-0000-0000ED1A0000}"/>
    <cellStyle name="표준 10 70 4 5" xfId="18453" xr:uid="{00000000-0005-0000-0000-0000EE1A0000}"/>
    <cellStyle name="표준 10 70 4 6" xfId="11986" xr:uid="{00000000-0005-0000-0000-0000EF1A0000}"/>
    <cellStyle name="표준 10 70 5" xfId="8978" xr:uid="{00000000-0005-0000-0000-0000F01A0000}"/>
    <cellStyle name="표준 10 70 5 2" xfId="13729" xr:uid="{00000000-0005-0000-0000-0000F11A0000}"/>
    <cellStyle name="표준 10 70 5 3" xfId="15545" xr:uid="{00000000-0005-0000-0000-0000F21A0000}"/>
    <cellStyle name="표준 10 70 5 4" xfId="17366" xr:uid="{00000000-0005-0000-0000-0000F31A0000}"/>
    <cellStyle name="표준 10 70 5 5" xfId="19189" xr:uid="{00000000-0005-0000-0000-0000F41A0000}"/>
    <cellStyle name="표준 10 70 5 6" xfId="12000" xr:uid="{00000000-0005-0000-0000-0000F51A0000}"/>
    <cellStyle name="표준 10 70 6" xfId="13742" xr:uid="{00000000-0005-0000-0000-0000F61A0000}"/>
    <cellStyle name="표준 10 70 7" xfId="15572" xr:uid="{00000000-0005-0000-0000-0000F71A0000}"/>
    <cellStyle name="표준 10 70 8" xfId="15559" xr:uid="{00000000-0005-0000-0000-0000F81A0000}"/>
    <cellStyle name="표준 10 70 9" xfId="12318" xr:uid="{00000000-0005-0000-0000-0000F91A0000}"/>
    <cellStyle name="표준 10 71" xfId="1632" xr:uid="{00000000-0005-0000-0000-0000FA1A0000}"/>
    <cellStyle name="표준 10 71 10" xfId="17048" xr:uid="{00000000-0005-0000-0000-0000FB1A0000}"/>
    <cellStyle name="표준 10 71 11" xfId="10512" xr:uid="{00000000-0005-0000-0000-0000FC1A0000}"/>
    <cellStyle name="표준 10 71 2" xfId="3409" xr:uid="{00000000-0005-0000-0000-0000FD1A0000}"/>
    <cellStyle name="표준 10 71 2 2" xfId="11066" xr:uid="{00000000-0005-0000-0000-0000FE1A0000}"/>
    <cellStyle name="표준 10 71 2 3" xfId="9810" xr:uid="{00000000-0005-0000-0000-0000FF1A0000}"/>
    <cellStyle name="표준 10 71 2 4" xfId="9883" xr:uid="{00000000-0005-0000-0000-0000001B0000}"/>
    <cellStyle name="표준 10 71 2 5" xfId="9803" xr:uid="{00000000-0005-0000-0000-0000011B0000}"/>
    <cellStyle name="표준 10 71 2 6" xfId="9815" xr:uid="{00000000-0005-0000-0000-0000021B0000}"/>
    <cellStyle name="표준 10 71 3" xfId="5268" xr:uid="{00000000-0005-0000-0000-0000031B0000}"/>
    <cellStyle name="표준 10 71 3 2" xfId="14657" xr:uid="{00000000-0005-0000-0000-0000041B0000}"/>
    <cellStyle name="표준 10 71 3 3" xfId="15314" xr:uid="{00000000-0005-0000-0000-0000051B0000}"/>
    <cellStyle name="표준 10 71 3 4" xfId="14650" xr:uid="{00000000-0005-0000-0000-0000061B0000}"/>
    <cellStyle name="표준 10 71 3 5" xfId="15533" xr:uid="{00000000-0005-0000-0000-0000071B0000}"/>
    <cellStyle name="표준 10 71 3 6" xfId="14189" xr:uid="{00000000-0005-0000-0000-0000081B0000}"/>
    <cellStyle name="표준 10 71 4" xfId="7132" xr:uid="{00000000-0005-0000-0000-0000091B0000}"/>
    <cellStyle name="표준 10 71 4 2" xfId="13535" xr:uid="{00000000-0005-0000-0000-00000A1B0000}"/>
    <cellStyle name="표준 10 71 4 3" xfId="14182" xr:uid="{00000000-0005-0000-0000-00000B1B0000}"/>
    <cellStyle name="표준 10 71 4 4" xfId="17395" xr:uid="{00000000-0005-0000-0000-00000C1B0000}"/>
    <cellStyle name="표준 10 71 4 5" xfId="11137" xr:uid="{00000000-0005-0000-0000-00000D1B0000}"/>
    <cellStyle name="표준 10 71 4 6" xfId="11833" xr:uid="{00000000-0005-0000-0000-00000E1B0000}"/>
    <cellStyle name="표준 10 71 5" xfId="8992" xr:uid="{00000000-0005-0000-0000-00000F1B0000}"/>
    <cellStyle name="표준 10 71 5 2" xfId="11130" xr:uid="{00000000-0005-0000-0000-0000101B0000}"/>
    <cellStyle name="표준 10 71 5 3" xfId="9816" xr:uid="{00000000-0005-0000-0000-0000111B0000}"/>
    <cellStyle name="표준 10 71 5 4" xfId="18353" xr:uid="{00000000-0005-0000-0000-0000121B0000}"/>
    <cellStyle name="표준 10 71 5 5" xfId="17242" xr:uid="{00000000-0005-0000-0000-0000131B0000}"/>
    <cellStyle name="표준 10 71 5 6" xfId="18346" xr:uid="{00000000-0005-0000-0000-0000141B0000}"/>
    <cellStyle name="표준 10 71 6" xfId="9822" xr:uid="{00000000-0005-0000-0000-0000151B0000}"/>
    <cellStyle name="표준 10 71 7" xfId="17883" xr:uid="{00000000-0005-0000-0000-0000161B0000}"/>
    <cellStyle name="표준 10 71 8" xfId="15463" xr:uid="{00000000-0005-0000-0000-0000171B0000}"/>
    <cellStyle name="표준 10 71 9" xfId="17876" xr:uid="{00000000-0005-0000-0000-0000181B0000}"/>
    <cellStyle name="표준 10 72" xfId="1646" xr:uid="{00000000-0005-0000-0000-0000191B0000}"/>
    <cellStyle name="표준 10 72 10" xfId="19156" xr:uid="{00000000-0005-0000-0000-00001A1B0000}"/>
    <cellStyle name="표준 10 72 11" xfId="17379" xr:uid="{00000000-0005-0000-0000-00001B1B0000}"/>
    <cellStyle name="표준 10 72 2" xfId="3423" xr:uid="{00000000-0005-0000-0000-00001C1B0000}"/>
    <cellStyle name="표준 10 72 2 2" xfId="10673" xr:uid="{00000000-0005-0000-0000-00001D1B0000}"/>
    <cellStyle name="표준 10 72 2 3" xfId="14747" xr:uid="{00000000-0005-0000-0000-00001E1B0000}"/>
    <cellStyle name="표준 10 72 2 4" xfId="13687" xr:uid="{00000000-0005-0000-0000-00001F1B0000}"/>
    <cellStyle name="표준 10 72 2 5" xfId="14741" xr:uid="{00000000-0005-0000-0000-0000201B0000}"/>
    <cellStyle name="표준 10 72 2 6" xfId="15553" xr:uid="{00000000-0005-0000-0000-0000211B0000}"/>
    <cellStyle name="표준 10 72 3" xfId="5282" xr:uid="{00000000-0005-0000-0000-0000221B0000}"/>
    <cellStyle name="표준 10 72 3 2" xfId="17614" xr:uid="{00000000-0005-0000-0000-0000231B0000}"/>
    <cellStyle name="표준 10 72 3 3" xfId="12470" xr:uid="{00000000-0005-0000-0000-0000241B0000}"/>
    <cellStyle name="표준 10 72 3 4" xfId="11983" xr:uid="{00000000-0005-0000-0000-0000251B0000}"/>
    <cellStyle name="표준 10 72 3 5" xfId="14271" xr:uid="{00000000-0005-0000-0000-0000261B0000}"/>
    <cellStyle name="표준 10 72 3 6" xfId="19237" xr:uid="{00000000-0005-0000-0000-0000271B0000}"/>
    <cellStyle name="표준 10 72 4" xfId="7146" xr:uid="{00000000-0005-0000-0000-0000281B0000}"/>
    <cellStyle name="표준 10 72 4 2" xfId="14480" xr:uid="{00000000-0005-0000-0000-0000291B0000}"/>
    <cellStyle name="표준 10 72 4 3" xfId="18416" xr:uid="{00000000-0005-0000-0000-00002A1B0000}"/>
    <cellStyle name="표준 10 72 4 4" xfId="19212" xr:uid="{00000000-0005-0000-0000-00002B1B0000}"/>
    <cellStyle name="표준 10 72 4 5" xfId="10698" xr:uid="{00000000-0005-0000-0000-00002C1B0000}"/>
    <cellStyle name="표준 10 72 4 6" xfId="10049" xr:uid="{00000000-0005-0000-0000-00002D1B0000}"/>
    <cellStyle name="표준 10 72 5" xfId="9006" xr:uid="{00000000-0005-0000-0000-00002E1B0000}"/>
    <cellStyle name="표준 10 72 5 2" xfId="12190" xr:uid="{00000000-0005-0000-0000-00002F1B0000}"/>
    <cellStyle name="표준 10 72 5 3" xfId="14816" xr:uid="{00000000-0005-0000-0000-0000301B0000}"/>
    <cellStyle name="표준 10 72 5 4" xfId="15624" xr:uid="{00000000-0005-0000-0000-0000311B0000}"/>
    <cellStyle name="표준 10 72 5 5" xfId="14794" xr:uid="{00000000-0005-0000-0000-0000321B0000}"/>
    <cellStyle name="표준 10 72 5 6" xfId="16134" xr:uid="{00000000-0005-0000-0000-0000331B0000}"/>
    <cellStyle name="표준 10 72 6" xfId="9832" xr:uid="{00000000-0005-0000-0000-0000341B0000}"/>
    <cellStyle name="표준 10 72 7" xfId="13038" xr:uid="{00000000-0005-0000-0000-0000351B0000}"/>
    <cellStyle name="표준 10 72 8" xfId="9944" xr:uid="{00000000-0005-0000-0000-0000361B0000}"/>
    <cellStyle name="표준 10 72 9" xfId="13016" xr:uid="{00000000-0005-0000-0000-0000371B0000}"/>
    <cellStyle name="표준 10 73" xfId="1660" xr:uid="{00000000-0005-0000-0000-0000381B0000}"/>
    <cellStyle name="표준 10 73 10" xfId="15663" xr:uid="{00000000-0005-0000-0000-0000391B0000}"/>
    <cellStyle name="표준 10 73 11" xfId="12216" xr:uid="{00000000-0005-0000-0000-00003A1B0000}"/>
    <cellStyle name="표준 10 73 2" xfId="3437" xr:uid="{00000000-0005-0000-0000-00003B1B0000}"/>
    <cellStyle name="표준 10 73 2 2" xfId="18527" xr:uid="{00000000-0005-0000-0000-00003C1B0000}"/>
    <cellStyle name="표준 10 73 2 3" xfId="10194" xr:uid="{00000000-0005-0000-0000-00003D1B0000}"/>
    <cellStyle name="표준 10 73 2 4" xfId="9995" xr:uid="{00000000-0005-0000-0000-00003E1B0000}"/>
    <cellStyle name="표준 10 73 2 5" xfId="12522" xr:uid="{00000000-0005-0000-0000-00003F1B0000}"/>
    <cellStyle name="표준 10 73 2 6" xfId="10415" xr:uid="{00000000-0005-0000-0000-0000401B0000}"/>
    <cellStyle name="표준 10 73 3" xfId="5296" xr:uid="{00000000-0005-0000-0000-0000411B0000}"/>
    <cellStyle name="표준 10 73 3 2" xfId="16747" xr:uid="{00000000-0005-0000-0000-0000421B0000}"/>
    <cellStyle name="표준 10 73 3 3" xfId="16159" xr:uid="{00000000-0005-0000-0000-0000431B0000}"/>
    <cellStyle name="표준 10 73 3 4" xfId="16728" xr:uid="{00000000-0005-0000-0000-0000441B0000}"/>
    <cellStyle name="표준 10 73 3 5" xfId="12051" xr:uid="{00000000-0005-0000-0000-0000451B0000}"/>
    <cellStyle name="표준 10 73 3 6" xfId="16383" xr:uid="{00000000-0005-0000-0000-0000461B0000}"/>
    <cellStyle name="표준 10 73 4" xfId="7160" xr:uid="{00000000-0005-0000-0000-0000471B0000}"/>
    <cellStyle name="표준 10 73 4 2" xfId="14966" xr:uid="{00000000-0005-0000-0000-0000481B0000}"/>
    <cellStyle name="표준 10 73 4 3" xfId="15689" xr:uid="{00000000-0005-0000-0000-0000491B0000}"/>
    <cellStyle name="표준 10 73 4 4" xfId="14944" xr:uid="{00000000-0005-0000-0000-00004A1B0000}"/>
    <cellStyle name="표준 10 73 4 5" xfId="10247" xr:uid="{00000000-0005-0000-0000-00004B1B0000}"/>
    <cellStyle name="표준 10 73 4 6" xfId="15914" xr:uid="{00000000-0005-0000-0000-00004C1B0000}"/>
    <cellStyle name="표준 10 73 5" xfId="9020" xr:uid="{00000000-0005-0000-0000-00004D1B0000}"/>
    <cellStyle name="표준 10 73 5 2" xfId="11445" xr:uid="{00000000-0005-0000-0000-00004E1B0000}"/>
    <cellStyle name="표준 10 73 5 3" xfId="12549" xr:uid="{00000000-0005-0000-0000-00004F1B0000}"/>
    <cellStyle name="표준 10 73 5 4" xfId="13166" xr:uid="{00000000-0005-0000-0000-0000501B0000}"/>
    <cellStyle name="표준 10 73 5 5" xfId="16214" xr:uid="{00000000-0005-0000-0000-0000511B0000}"/>
    <cellStyle name="표준 10 73 5 6" xfId="12775" xr:uid="{00000000-0005-0000-0000-0000521B0000}"/>
    <cellStyle name="표준 10 73 6" xfId="18672" xr:uid="{00000000-0005-0000-0000-0000531B0000}"/>
    <cellStyle name="표준 10 73 7" xfId="12078" xr:uid="{00000000-0005-0000-0000-0000541B0000}"/>
    <cellStyle name="표준 10 73 8" xfId="18653" xr:uid="{00000000-0005-0000-0000-0000551B0000}"/>
    <cellStyle name="표준 10 73 9" xfId="13919" xr:uid="{00000000-0005-0000-0000-0000561B0000}"/>
    <cellStyle name="표준 10 74" xfId="1675" xr:uid="{00000000-0005-0000-0000-0000571B0000}"/>
    <cellStyle name="표준 10 74 10" xfId="19202" xr:uid="{00000000-0005-0000-0000-0000581B0000}"/>
    <cellStyle name="표준 10 74 11" xfId="12304" xr:uid="{00000000-0005-0000-0000-0000591B0000}"/>
    <cellStyle name="표준 10 74 2" xfId="3452" xr:uid="{00000000-0005-0000-0000-00005A1B0000}"/>
    <cellStyle name="표준 10 74 2 2" xfId="16893" xr:uid="{00000000-0005-0000-0000-00005B1B0000}"/>
    <cellStyle name="표준 10 74 2 3" xfId="9948" xr:uid="{00000000-0005-0000-0000-00005C1B0000}"/>
    <cellStyle name="표준 10 74 2 4" xfId="16871" xr:uid="{00000000-0005-0000-0000-00005D1B0000}"/>
    <cellStyle name="표준 10 74 2 5" xfId="10862" xr:uid="{00000000-0005-0000-0000-00005E1B0000}"/>
    <cellStyle name="표준 10 74 2 6" xfId="10505" xr:uid="{00000000-0005-0000-0000-00005F1B0000}"/>
    <cellStyle name="표준 10 74 3" xfId="5311" xr:uid="{00000000-0005-0000-0000-0000601B0000}"/>
    <cellStyle name="표준 10 74 3 2" xfId="15113" xr:uid="{00000000-0005-0000-0000-0000611B0000}"/>
    <cellStyle name="표준 10 74 3 3" xfId="14414" xr:uid="{00000000-0005-0000-0000-0000621B0000}"/>
    <cellStyle name="표준 10 74 3 4" xfId="15091" xr:uid="{00000000-0005-0000-0000-0000631B0000}"/>
    <cellStyle name="표준 10 74 3 5" xfId="18076" xr:uid="{00000000-0005-0000-0000-0000641B0000}"/>
    <cellStyle name="표준 10 74 3 6" xfId="12827" xr:uid="{00000000-0005-0000-0000-0000651B0000}"/>
    <cellStyle name="표준 10 74 4" xfId="7175" xr:uid="{00000000-0005-0000-0000-0000661B0000}"/>
    <cellStyle name="표준 10 74 4 2" xfId="11591" xr:uid="{00000000-0005-0000-0000-0000671B0000}"/>
    <cellStyle name="표준 10 74 4 3" xfId="13946" xr:uid="{00000000-0005-0000-0000-0000681B0000}"/>
    <cellStyle name="표준 10 74 4 4" xfId="13313" xr:uid="{00000000-0005-0000-0000-0000691B0000}"/>
    <cellStyle name="표준 10 74 4 5" xfId="17607" xr:uid="{00000000-0005-0000-0000-00006A1B0000}"/>
    <cellStyle name="표준 10 74 4 6" xfId="12356" xr:uid="{00000000-0005-0000-0000-00006B1B0000}"/>
    <cellStyle name="표준 10 74 5" xfId="9035" xr:uid="{00000000-0005-0000-0000-00006C1B0000}"/>
    <cellStyle name="표준 10 74 5 2" xfId="18823" xr:uid="{00000000-0005-0000-0000-00006D1B0000}"/>
    <cellStyle name="표준 10 74 5 3" xfId="10889" xr:uid="{00000000-0005-0000-0000-00006E1B0000}"/>
    <cellStyle name="표준 10 74 5 4" xfId="18802" xr:uid="{00000000-0005-0000-0000-00006F1B0000}"/>
    <cellStyle name="표준 10 74 5 5" xfId="14473" xr:uid="{00000000-0005-0000-0000-0000701B0000}"/>
    <cellStyle name="표준 10 74 5 6" xfId="10554" xr:uid="{00000000-0005-0000-0000-0000711B0000}"/>
    <cellStyle name="표준 10 74 6" xfId="17045" xr:uid="{00000000-0005-0000-0000-0000721B0000}"/>
    <cellStyle name="표준 10 74 7" xfId="18104" xr:uid="{00000000-0005-0000-0000-0000731B0000}"/>
    <cellStyle name="표준 10 74 8" xfId="17024" xr:uid="{00000000-0005-0000-0000-0000741B0000}"/>
    <cellStyle name="표준 10 74 9" xfId="14006" xr:uid="{00000000-0005-0000-0000-0000751B0000}"/>
    <cellStyle name="표준 10 75" xfId="1689" xr:uid="{00000000-0005-0000-0000-0000761B0000}"/>
    <cellStyle name="표준 10 75 10" xfId="16521" xr:uid="{00000000-0005-0000-0000-0000771B0000}"/>
    <cellStyle name="표준 10 75 11" xfId="15265" xr:uid="{00000000-0005-0000-0000-0000781B0000}"/>
    <cellStyle name="표준 10 75 2" xfId="3466" xr:uid="{00000000-0005-0000-0000-0000791B0000}"/>
    <cellStyle name="표준 10 75 2 2" xfId="17636" xr:uid="{00000000-0005-0000-0000-00007A1B0000}"/>
    <cellStyle name="표준 10 75 2 3" xfId="15244" xr:uid="{00000000-0005-0000-0000-00007B1B0000}"/>
    <cellStyle name="표준 10 75 2 4" xfId="10951" xr:uid="{00000000-0005-0000-0000-00007C1B0000}"/>
    <cellStyle name="표준 10 75 2 5" xfId="16053" xr:uid="{00000000-0005-0000-0000-00007D1B0000}"/>
    <cellStyle name="표준 10 75 2 6" xfId="11782" xr:uid="{00000000-0005-0000-0000-00007E1B0000}"/>
    <cellStyle name="표준 10 75 3" xfId="5325" xr:uid="{00000000-0005-0000-0000-00007F1B0000}"/>
    <cellStyle name="표준 10 75 3 2" xfId="14501" xr:uid="{00000000-0005-0000-0000-0000801B0000}"/>
    <cellStyle name="표준 10 75 3 3" xfId="9999" xr:uid="{00000000-0005-0000-0000-0000811B0000}"/>
    <cellStyle name="표준 10 75 3 4" xfId="16350" xr:uid="{00000000-0005-0000-0000-0000821B0000}"/>
    <cellStyle name="표준 10 75 3 5" xfId="12915" xr:uid="{00000000-0005-0000-0000-0000831B0000}"/>
    <cellStyle name="표준 10 75 3 6" xfId="19013" xr:uid="{00000000-0005-0000-0000-0000841B0000}"/>
    <cellStyle name="표준 10 75 4" xfId="7189" xr:uid="{00000000-0005-0000-0000-0000851B0000}"/>
    <cellStyle name="표준 10 75 4 2" xfId="14034" xr:uid="{00000000-0005-0000-0000-0000861B0000}"/>
    <cellStyle name="표준 10 75 4 3" xfId="17121" xr:uid="{00000000-0005-0000-0000-0000871B0000}"/>
    <cellStyle name="표준 10 75 4 4" xfId="15881" xr:uid="{00000000-0005-0000-0000-0000881B0000}"/>
    <cellStyle name="표준 10 75 4 5" xfId="12443" xr:uid="{00000000-0005-0000-0000-0000891B0000}"/>
    <cellStyle name="표준 10 75 4 6" xfId="17232" xr:uid="{00000000-0005-0000-0000-00008A1B0000}"/>
    <cellStyle name="표준 10 75 5" xfId="9049" xr:uid="{00000000-0005-0000-0000-00008B1B0000}"/>
    <cellStyle name="표준 10 75 5 2" xfId="10411" xr:uid="{00000000-0005-0000-0000-00008C1B0000}"/>
    <cellStyle name="표준 10 75 5 3" xfId="15342" xr:uid="{00000000-0005-0000-0000-00008D1B0000}"/>
    <cellStyle name="표준 10 75 5 4" xfId="12743" xr:uid="{00000000-0005-0000-0000-00008E1B0000}"/>
    <cellStyle name="표준 10 75 5 5" xfId="16115" xr:uid="{00000000-0005-0000-0000-00008F1B0000}"/>
    <cellStyle name="표준 10 75 5 6" xfId="11892" xr:uid="{00000000-0005-0000-0000-0000901B0000}"/>
    <cellStyle name="표준 10 75 6" xfId="16379" xr:uid="{00000000-0005-0000-0000-0000911B0000}"/>
    <cellStyle name="표준 10 75 7" xfId="13564" xr:uid="{00000000-0005-0000-0000-0000921B0000}"/>
    <cellStyle name="표준 10 75 8" xfId="12271" xr:uid="{00000000-0005-0000-0000-0000931B0000}"/>
    <cellStyle name="표준 10 75 9" xfId="13755" xr:uid="{00000000-0005-0000-0000-0000941B0000}"/>
    <cellStyle name="표준 10 76" xfId="1702" xr:uid="{00000000-0005-0000-0000-0000951B0000}"/>
    <cellStyle name="표준 10 76 10" xfId="11444" xr:uid="{00000000-0005-0000-0000-0000961B0000}"/>
    <cellStyle name="표준 10 76 11" xfId="17393" xr:uid="{00000000-0005-0000-0000-0000971B0000}"/>
    <cellStyle name="표준 10 76 2" xfId="3479" xr:uid="{00000000-0005-0000-0000-0000981B0000}"/>
    <cellStyle name="표준 10 76 2 2" xfId="14801" xr:uid="{00000000-0005-0000-0000-0000991B0000}"/>
    <cellStyle name="표준 10 76 2 3" xfId="19136" xr:uid="{00000000-0005-0000-0000-00009A1B0000}"/>
    <cellStyle name="표준 10 76 2 4" xfId="14577" xr:uid="{00000000-0005-0000-0000-00009B1B0000}"/>
    <cellStyle name="표준 10 76 2 5" xfId="19064" xr:uid="{00000000-0005-0000-0000-00009C1B0000}"/>
    <cellStyle name="표준 10 76 2 6" xfId="18241" xr:uid="{00000000-0005-0000-0000-00009D1B0000}"/>
    <cellStyle name="표준 10 76 3" xfId="5338" xr:uid="{00000000-0005-0000-0000-00009E1B0000}"/>
    <cellStyle name="표준 10 76 3 2" xfId="13023" xr:uid="{00000000-0005-0000-0000-00009F1B0000}"/>
    <cellStyle name="표준 10 76 3 3" xfId="17353" xr:uid="{00000000-0005-0000-0000-0000A01B0000}"/>
    <cellStyle name="표준 10 76 3 4" xfId="14110" xr:uid="{00000000-0005-0000-0000-0000A11B0000}"/>
    <cellStyle name="표준 10 76 3 5" xfId="17283" xr:uid="{00000000-0005-0000-0000-0000A21B0000}"/>
    <cellStyle name="표준 10 76 3 6" xfId="17771" xr:uid="{00000000-0005-0000-0000-0000A31B0000}"/>
    <cellStyle name="표준 10 76 4" xfId="7202" xr:uid="{00000000-0005-0000-0000-0000A41B0000}"/>
    <cellStyle name="표준 10 76 4 2" xfId="9838" xr:uid="{00000000-0005-0000-0000-0000A51B0000}"/>
    <cellStyle name="표준 10 76 4 3" xfId="19216" xr:uid="{00000000-0005-0000-0000-0000A61B0000}"/>
    <cellStyle name="표준 10 76 4 4" xfId="11055" xr:uid="{00000000-0005-0000-0000-0000A71B0000}"/>
    <cellStyle name="표준 10 76 4 5" xfId="15504" xr:uid="{00000000-0005-0000-0000-0000A81B0000}"/>
    <cellStyle name="표준 10 76 4 6" xfId="14636" xr:uid="{00000000-0005-0000-0000-0000A91B0000}"/>
    <cellStyle name="표준 10 76 5" xfId="9062" xr:uid="{00000000-0005-0000-0000-0000AA1B0000}"/>
    <cellStyle name="표준 10 76 5 2" xfId="14937" xr:uid="{00000000-0005-0000-0000-0000AB1B0000}"/>
    <cellStyle name="표준 10 76 5 3" xfId="13810" xr:uid="{00000000-0005-0000-0000-0000AC1B0000}"/>
    <cellStyle name="표준 10 76 5 4" xfId="18270" xr:uid="{00000000-0005-0000-0000-0000AD1B0000}"/>
    <cellStyle name="표준 10 76 5 5" xfId="13727" xr:uid="{00000000-0005-0000-0000-0000AE1B0000}"/>
    <cellStyle name="표준 10 76 5 6" xfId="12349" xr:uid="{00000000-0005-0000-0000-0000AF1B0000}"/>
    <cellStyle name="표준 10 76 6" xfId="13159" xr:uid="{00000000-0005-0000-0000-0000B01B0000}"/>
    <cellStyle name="표준 10 76 7" xfId="11733" xr:uid="{00000000-0005-0000-0000-0000B11B0000}"/>
    <cellStyle name="표준 10 76 8" xfId="17800" xr:uid="{00000000-0005-0000-0000-0000B21B0000}"/>
    <cellStyle name="표준 10 76 9" xfId="13767" xr:uid="{00000000-0005-0000-0000-0000B31B0000}"/>
    <cellStyle name="표준 10 77" xfId="1714" xr:uid="{00000000-0005-0000-0000-0000B41B0000}"/>
    <cellStyle name="표준 10 77 10" xfId="10547" xr:uid="{00000000-0005-0000-0000-0000B51B0000}"/>
    <cellStyle name="표준 10 77 11" xfId="11495" xr:uid="{00000000-0005-0000-0000-0000B61B0000}"/>
    <cellStyle name="표준 10 77 2" xfId="3491" xr:uid="{00000000-0005-0000-0000-0000B71B0000}"/>
    <cellStyle name="표준 10 77 2 2" xfId="18965" xr:uid="{00000000-0005-0000-0000-0000B81B0000}"/>
    <cellStyle name="표준 10 77 2 3" xfId="12849" xr:uid="{00000000-0005-0000-0000-0000B91B0000}"/>
    <cellStyle name="표준 10 77 2 4" xfId="19268" xr:uid="{00000000-0005-0000-0000-0000BA1B0000}"/>
    <cellStyle name="표준 10 77 2 5" xfId="16514" xr:uid="{00000000-0005-0000-0000-0000BB1B0000}"/>
    <cellStyle name="표준 10 77 2 6" xfId="15084" xr:uid="{00000000-0005-0000-0000-0000BC1B0000}"/>
    <cellStyle name="표준 10 77 3" xfId="5350" xr:uid="{00000000-0005-0000-0000-0000BD1B0000}"/>
    <cellStyle name="표준 10 77 3 2" xfId="17183" xr:uid="{00000000-0005-0000-0000-0000BE1B0000}"/>
    <cellStyle name="표준 10 77 3 3" xfId="12378" xr:uid="{00000000-0005-0000-0000-0000BF1B0000}"/>
    <cellStyle name="표준 10 77 3 4" xfId="10014" xr:uid="{00000000-0005-0000-0000-0000C01B0000}"/>
    <cellStyle name="표준 10 77 3 5" xfId="16046" xr:uid="{00000000-0005-0000-0000-0000C11B0000}"/>
    <cellStyle name="표준 10 77 3 6" xfId="13306" xr:uid="{00000000-0005-0000-0000-0000C21B0000}"/>
    <cellStyle name="표준 10 77 4" xfId="7214" xr:uid="{00000000-0005-0000-0000-0000C31B0000}"/>
    <cellStyle name="표준 10 77 4 2" xfId="15404" xr:uid="{00000000-0005-0000-0000-0000C41B0000}"/>
    <cellStyle name="표준 10 77 4 3" xfId="10576" xr:uid="{00000000-0005-0000-0000-0000C51B0000}"/>
    <cellStyle name="표준 10 77 4 4" xfId="12503" xr:uid="{00000000-0005-0000-0000-0000C61B0000}"/>
    <cellStyle name="표준 10 77 4 5" xfId="12908" xr:uid="{00000000-0005-0000-0000-0000C71B0000}"/>
    <cellStyle name="표준 10 77 4 6" xfId="11604" xr:uid="{00000000-0005-0000-0000-0000C81B0000}"/>
    <cellStyle name="표준 10 77 5" xfId="9074" xr:uid="{00000000-0005-0000-0000-0000C91B0000}"/>
    <cellStyle name="표준 10 77 5 2" xfId="11884" xr:uid="{00000000-0005-0000-0000-0000CA1B0000}"/>
    <cellStyle name="표준 10 77 5 3" xfId="16543" xr:uid="{00000000-0005-0000-0000-0000CB1B0000}"/>
    <cellStyle name="표준 10 77 5 4" xfId="12031" xr:uid="{00000000-0005-0000-0000-0000CC1B0000}"/>
    <cellStyle name="표준 10 77 5 5" xfId="12436" xr:uid="{00000000-0005-0000-0000-0000CD1B0000}"/>
    <cellStyle name="표준 10 77 5 6" xfId="18836" xr:uid="{00000000-0005-0000-0000-0000CE1B0000}"/>
    <cellStyle name="표준 10 77 6" xfId="19114" xr:uid="{00000000-0005-0000-0000-0000CF1B0000}"/>
    <cellStyle name="표준 10 77 7" xfId="16075" xr:uid="{00000000-0005-0000-0000-0000D01B0000}"/>
    <cellStyle name="표준 10 77 8" xfId="10228" xr:uid="{00000000-0005-0000-0000-0000D11B0000}"/>
    <cellStyle name="표준 10 77 9" xfId="10634" xr:uid="{00000000-0005-0000-0000-0000D21B0000}"/>
    <cellStyle name="표준 10 78" xfId="1728" xr:uid="{00000000-0005-0000-0000-0000D31B0000}"/>
    <cellStyle name="표준 10 78 10" xfId="19215" xr:uid="{00000000-0005-0000-0000-0000D41B0000}"/>
    <cellStyle name="표준 10 78 11" xfId="13416" xr:uid="{00000000-0005-0000-0000-0000D51B0000}"/>
    <cellStyle name="표준 10 78 2" xfId="3505" xr:uid="{00000000-0005-0000-0000-0000D61B0000}"/>
    <cellStyle name="표준 10 78 2 2" xfId="17331" xr:uid="{00000000-0005-0000-0000-0000D71B0000}"/>
    <cellStyle name="표준 10 78 2 3" xfId="12936" xr:uid="{00000000-0005-0000-0000-0000D81B0000}"/>
    <cellStyle name="표준 10 78 2 4" xfId="16195" xr:uid="{00000000-0005-0000-0000-0000D91B0000}"/>
    <cellStyle name="표준 10 78 2 5" xfId="14765" xr:uid="{00000000-0005-0000-0000-0000DA1B0000}"/>
    <cellStyle name="표준 10 78 2 6" xfId="11714" xr:uid="{00000000-0005-0000-0000-0000DB1B0000}"/>
    <cellStyle name="표준 10 78 3" xfId="5364" xr:uid="{00000000-0005-0000-0000-0000DC1B0000}"/>
    <cellStyle name="표준 10 78 3 2" xfId="13735" xr:uid="{00000000-0005-0000-0000-0000DD1B0000}"/>
    <cellStyle name="표준 10 78 3 3" xfId="10650" xr:uid="{00000000-0005-0000-0000-0000DE1B0000}"/>
    <cellStyle name="표준 10 78 3 4" xfId="15725" xr:uid="{00000000-0005-0000-0000-0000DF1B0000}"/>
    <cellStyle name="표준 10 78 3 5" xfId="12987" xr:uid="{00000000-0005-0000-0000-0000E01B0000}"/>
    <cellStyle name="표준 10 78 3 6" xfId="18946" xr:uid="{00000000-0005-0000-0000-0000E11B0000}"/>
    <cellStyle name="표준 10 78 4" xfId="7228" xr:uid="{00000000-0005-0000-0000-0000E21B0000}"/>
    <cellStyle name="표준 10 78 4 2" xfId="17414" xr:uid="{00000000-0005-0000-0000-0000E31B0000}"/>
    <cellStyle name="표준 10 78 4 3" xfId="16606" xr:uid="{00000000-0005-0000-0000-0000E41B0000}"/>
    <cellStyle name="표준 10 78 4 4" xfId="10843" xr:uid="{00000000-0005-0000-0000-0000E51B0000}"/>
    <cellStyle name="표준 10 78 4 5" xfId="11289" xr:uid="{00000000-0005-0000-0000-0000E61B0000}"/>
    <cellStyle name="표준 10 78 4 6" xfId="17165" xr:uid="{00000000-0005-0000-0000-0000E71B0000}"/>
    <cellStyle name="표준 10 78 5" xfId="9088" xr:uid="{00000000-0005-0000-0000-0000E81B0000}"/>
    <cellStyle name="표준 10 78 5 2" xfId="9891" xr:uid="{00000000-0005-0000-0000-0000E91B0000}"/>
    <cellStyle name="표준 10 78 5 3" xfId="14824" xr:uid="{00000000-0005-0000-0000-0000EA1B0000}"/>
    <cellStyle name="표준 10 78 5 4" xfId="18056" xr:uid="{00000000-0005-0000-0000-0000EB1B0000}"/>
    <cellStyle name="표준 10 78 5 5" xfId="16698" xr:uid="{00000000-0005-0000-0000-0000EC1B0000}"/>
    <cellStyle name="표준 10 78 5 6" xfId="11825" xr:uid="{00000000-0005-0000-0000-0000ED1B0000}"/>
    <cellStyle name="표준 10 78 6" xfId="16133" xr:uid="{00000000-0005-0000-0000-0000EE1B0000}"/>
    <cellStyle name="표준 10 78 7" xfId="13046" xr:uid="{00000000-0005-0000-0000-0000EF1B0000}"/>
    <cellStyle name="표준 10 78 8" xfId="17587" xr:uid="{00000000-0005-0000-0000-0000F01B0000}"/>
    <cellStyle name="표준 10 78 9" xfId="14917" xr:uid="{00000000-0005-0000-0000-0000F11B0000}"/>
    <cellStyle name="표준 10 79" xfId="1742" xr:uid="{00000000-0005-0000-0000-0000F21B0000}"/>
    <cellStyle name="표준 10 79 10" xfId="19055" xr:uid="{00000000-0005-0000-0000-0000F31B0000}"/>
    <cellStyle name="표준 10 79 11" xfId="15662" xr:uid="{00000000-0005-0000-0000-0000F41B0000}"/>
    <cellStyle name="표준 10 79 2" xfId="3519" xr:uid="{00000000-0005-0000-0000-0000F51B0000}"/>
    <cellStyle name="표준 10 79 2 2" xfId="18535" xr:uid="{00000000-0005-0000-0000-0000F61B0000}"/>
    <cellStyle name="표준 10 79 2 3" xfId="14451" xr:uid="{00000000-0005-0000-0000-0000F71B0000}"/>
    <cellStyle name="표준 10 79 2 4" xfId="13138" xr:uid="{00000000-0005-0000-0000-0000F81B0000}"/>
    <cellStyle name="표준 10 79 2 5" xfId="17274" xr:uid="{00000000-0005-0000-0000-0000F91B0000}"/>
    <cellStyle name="표준 10 79 2 6" xfId="12521" xr:uid="{00000000-0005-0000-0000-0000FA1B0000}"/>
    <cellStyle name="표준 10 79 3" xfId="5378" xr:uid="{00000000-0005-0000-0000-0000FB1B0000}"/>
    <cellStyle name="표준 10 79 3 2" xfId="16755" xr:uid="{00000000-0005-0000-0000-0000FC1B0000}"/>
    <cellStyle name="표준 10 79 3 3" xfId="13984" xr:uid="{00000000-0005-0000-0000-0000FD1B0000}"/>
    <cellStyle name="표준 10 79 3 4" xfId="11437" xr:uid="{00000000-0005-0000-0000-0000FE1B0000}"/>
    <cellStyle name="표준 10 79 3 5" xfId="9843" xr:uid="{00000000-0005-0000-0000-0000FF1B0000}"/>
    <cellStyle name="표준 10 79 3 6" xfId="12050" xr:uid="{00000000-0005-0000-0000-0000001C0000}"/>
    <cellStyle name="표준 10 79 4" xfId="7242" xr:uid="{00000000-0005-0000-0000-0000011C0000}"/>
    <cellStyle name="표준 10 79 4 2" xfId="14974" xr:uid="{00000000-0005-0000-0000-0000021C0000}"/>
    <cellStyle name="표준 10 79 4 3" xfId="10929" xr:uid="{00000000-0005-0000-0000-0000031C0000}"/>
    <cellStyle name="표준 10 79 4 4" xfId="16843" xr:uid="{00000000-0005-0000-0000-0000041C0000}"/>
    <cellStyle name="표준 10 79 4 5" xfId="15267" xr:uid="{00000000-0005-0000-0000-0000051C0000}"/>
    <cellStyle name="표준 10 79 4 6" xfId="17523" xr:uid="{00000000-0005-0000-0000-0000061C0000}"/>
    <cellStyle name="표준 10 79 5" xfId="9102" xr:uid="{00000000-0005-0000-0000-0000071C0000}"/>
    <cellStyle name="표준 10 79 5 2" xfId="9953" xr:uid="{00000000-0005-0000-0000-0000081C0000}"/>
    <cellStyle name="표준 10 79 5 3" xfId="16328" xr:uid="{00000000-0005-0000-0000-0000091C0000}"/>
    <cellStyle name="표준 10 79 5 4" xfId="13243" xr:uid="{00000000-0005-0000-0000-00000A1C0000}"/>
    <cellStyle name="표준 10 79 5 5" xfId="18936" xr:uid="{00000000-0005-0000-0000-00000B1C0000}"/>
    <cellStyle name="표준 10 79 5 6" xfId="10827" xr:uid="{00000000-0005-0000-0000-00000C1C0000}"/>
    <cellStyle name="표준 10 79 6" xfId="13218" xr:uid="{00000000-0005-0000-0000-00000D1C0000}"/>
    <cellStyle name="표준 10 79 7" xfId="12213" xr:uid="{00000000-0005-0000-0000-00000E1C0000}"/>
    <cellStyle name="표준 10 79 8" xfId="16912" xr:uid="{00000000-0005-0000-0000-00000F1C0000}"/>
    <cellStyle name="표준 10 79 9" xfId="13769" xr:uid="{00000000-0005-0000-0000-0000101C0000}"/>
    <cellStyle name="표준 10 8" xfId="178" xr:uid="{00000000-0005-0000-0000-0000111C0000}"/>
    <cellStyle name="표준 10 80" xfId="1756" xr:uid="{00000000-0005-0000-0000-0000121C0000}"/>
    <cellStyle name="표준 10 80 10" xfId="15335" xr:uid="{00000000-0005-0000-0000-0000131C0000}"/>
    <cellStyle name="표준 10 80 11" xfId="14398" xr:uid="{00000000-0005-0000-0000-0000141C0000}"/>
    <cellStyle name="표준 10 80 2" xfId="3533" xr:uid="{00000000-0005-0000-0000-0000151C0000}"/>
    <cellStyle name="표준 10 80 2 2" xfId="18708" xr:uid="{00000000-0005-0000-0000-0000161C0000}"/>
    <cellStyle name="표준 10 80 2 3" xfId="15872" xr:uid="{00000000-0005-0000-0000-0000171C0000}"/>
    <cellStyle name="표준 10 80 2 4" xfId="13312" xr:uid="{00000000-0005-0000-0000-0000181C0000}"/>
    <cellStyle name="표준 10 80 2 5" xfId="11814" xr:uid="{00000000-0005-0000-0000-0000191C0000}"/>
    <cellStyle name="표준 10 80 2 6" xfId="13930" xr:uid="{00000000-0005-0000-0000-00001A1C0000}"/>
    <cellStyle name="표준 10 80 3" xfId="5392" xr:uid="{00000000-0005-0000-0000-00001B1C0000}"/>
    <cellStyle name="표준 10 80 3 2" xfId="16929" xr:uid="{00000000-0005-0000-0000-00001C1C0000}"/>
    <cellStyle name="표준 10 80 3 3" xfId="12734" xr:uid="{00000000-0005-0000-0000-00001D1C0000}"/>
    <cellStyle name="표준 10 80 3 4" xfId="18801" xr:uid="{00000000-0005-0000-0000-00001E1C0000}"/>
    <cellStyle name="표준 10 80 3 5" xfId="19045" xr:uid="{00000000-0005-0000-0000-00001F1C0000}"/>
    <cellStyle name="표준 10 80 3 6" xfId="10873" xr:uid="{00000000-0005-0000-0000-0000201C0000}"/>
    <cellStyle name="표준 10 80 4" xfId="7256" xr:uid="{00000000-0005-0000-0000-0000211C0000}"/>
    <cellStyle name="표준 10 80 4 2" xfId="13329" xr:uid="{00000000-0005-0000-0000-0000221C0000}"/>
    <cellStyle name="표준 10 80 4 3" xfId="12263" xr:uid="{00000000-0005-0000-0000-0000231C0000}"/>
    <cellStyle name="표준 10 80 4 4" xfId="17023" xr:uid="{00000000-0005-0000-0000-0000241C0000}"/>
    <cellStyle name="표준 10 80 4 5" xfId="17264" xr:uid="{00000000-0005-0000-0000-0000251C0000}"/>
    <cellStyle name="표준 10 80 4 6" xfId="18087" xr:uid="{00000000-0005-0000-0000-0000261C0000}"/>
    <cellStyle name="표준 10 80 5" xfId="9116" xr:uid="{00000000-0005-0000-0000-0000271C0000}"/>
    <cellStyle name="표준 10 80 5 2" xfId="11627" xr:uid="{00000000-0005-0000-0000-0000281C0000}"/>
    <cellStyle name="표준 10 80 5 3" xfId="10464" xr:uid="{00000000-0005-0000-0000-0000291C0000}"/>
    <cellStyle name="표준 10 80 5 4" xfId="15243" xr:uid="{00000000-0005-0000-0000-00002A1C0000}"/>
    <cellStyle name="표준 10 80 5 5" xfId="15485" xr:uid="{00000000-0005-0000-0000-00002B1C0000}"/>
    <cellStyle name="표준 10 80 5 6" xfId="17619" xr:uid="{00000000-0005-0000-0000-00002C1C0000}"/>
    <cellStyle name="표준 10 80 6" xfId="18859" xr:uid="{00000000-0005-0000-0000-00002D1C0000}"/>
    <cellStyle name="표준 10 80 7" xfId="16432" xr:uid="{00000000-0005-0000-0000-00002E1C0000}"/>
    <cellStyle name="표준 10 80 8" xfId="10065" xr:uid="{00000000-0005-0000-0000-00002F1C0000}"/>
    <cellStyle name="표준 10 80 9" xfId="11964" xr:uid="{00000000-0005-0000-0000-0000301C0000}"/>
    <cellStyle name="표준 10 81" xfId="1770" xr:uid="{00000000-0005-0000-0000-0000311C0000}"/>
    <cellStyle name="표준 10 81 10" xfId="14485" xr:uid="{00000000-0005-0000-0000-0000321C0000}"/>
    <cellStyle name="표준 10 81 11" xfId="17080" xr:uid="{00000000-0005-0000-0000-0000331C0000}"/>
    <cellStyle name="표준 10 81 2" xfId="3547" xr:uid="{00000000-0005-0000-0000-0000341C0000}"/>
    <cellStyle name="표준 10 81 2 2" xfId="15963" xr:uid="{00000000-0005-0000-0000-0000351C0000}"/>
    <cellStyle name="표준 10 81 2 3" xfId="13281" xr:uid="{00000000-0005-0000-0000-0000361C0000}"/>
    <cellStyle name="표준 10 81 2 4" xfId="15550" xr:uid="{00000000-0005-0000-0000-0000371C0000}"/>
    <cellStyle name="표준 10 81 2 5" xfId="18139" xr:uid="{00000000-0005-0000-0000-0000381C0000}"/>
    <cellStyle name="표준 10 81 2 6" xfId="15286" xr:uid="{00000000-0005-0000-0000-0000391C0000}"/>
    <cellStyle name="표준 10 81 3" xfId="5406" xr:uid="{00000000-0005-0000-0000-00003A1C0000}"/>
    <cellStyle name="표준 10 81 3 2" xfId="10515" xr:uid="{00000000-0005-0000-0000-00003B1C0000}"/>
    <cellStyle name="표준 10 81 3 3" xfId="16949" xr:uid="{00000000-0005-0000-0000-00003C1C0000}"/>
    <cellStyle name="표준 10 81 3 4" xfId="17412" xr:uid="{00000000-0005-0000-0000-00003D1C0000}"/>
    <cellStyle name="표준 10 81 3 5" xfId="15854" xr:uid="{00000000-0005-0000-0000-00003E1C0000}"/>
    <cellStyle name="표준 10 81 3 6" xfId="11764" xr:uid="{00000000-0005-0000-0000-00003F1C0000}"/>
    <cellStyle name="표준 10 81 4" xfId="7270" xr:uid="{00000000-0005-0000-0000-0000401C0000}"/>
    <cellStyle name="표준 10 81 4 2" xfId="12837" xr:uid="{00000000-0005-0000-0000-0000411C0000}"/>
    <cellStyle name="표준 10 81 4 3" xfId="13349" xr:uid="{00000000-0005-0000-0000-0000421C0000}"/>
    <cellStyle name="표준 10 81 4 4" xfId="9842" xr:uid="{00000000-0005-0000-0000-0000431C0000}"/>
    <cellStyle name="표준 10 81 4 5" xfId="10976" xr:uid="{00000000-0005-0000-0000-0000441C0000}"/>
    <cellStyle name="표준 10 81 4 6" xfId="18996" xr:uid="{00000000-0005-0000-0000-0000451C0000}"/>
    <cellStyle name="표준 10 81 5" xfId="9130" xr:uid="{00000000-0005-0000-0000-0000461C0000}"/>
    <cellStyle name="표준 10 81 5 2" xfId="12366" xr:uid="{00000000-0005-0000-0000-0000471C0000}"/>
    <cellStyle name="표준 10 81 5 3" xfId="11647" xr:uid="{00000000-0005-0000-0000-0000481C0000}"/>
    <cellStyle name="표준 10 81 5 4" xfId="10747" xr:uid="{00000000-0005-0000-0000-0000491C0000}"/>
    <cellStyle name="표준 10 81 5 5" xfId="12245" xr:uid="{00000000-0005-0000-0000-00004A1C0000}"/>
    <cellStyle name="표준 10 81 5 6" xfId="19036" xr:uid="{00000000-0005-0000-0000-00004B1C0000}"/>
    <cellStyle name="표준 10 81 6" xfId="11133" xr:uid="{00000000-0005-0000-0000-00004C1C0000}"/>
    <cellStyle name="표준 10 81 7" xfId="17060" xr:uid="{00000000-0005-0000-0000-00004D1C0000}"/>
    <cellStyle name="표준 10 81 8" xfId="15586" xr:uid="{00000000-0005-0000-0000-00004E1C0000}"/>
    <cellStyle name="표준 10 81 9" xfId="17958" xr:uid="{00000000-0005-0000-0000-00004F1C0000}"/>
    <cellStyle name="표준 10 82" xfId="1784" xr:uid="{00000000-0005-0000-0000-0000501C0000}"/>
    <cellStyle name="표준 10 82 10" xfId="10446" xr:uid="{00000000-0005-0000-0000-0000511C0000}"/>
    <cellStyle name="표준 10 82 11" xfId="15435" xr:uid="{00000000-0005-0000-0000-0000521C0000}"/>
    <cellStyle name="표준 10 82 2" xfId="3561" xr:uid="{00000000-0005-0000-0000-0000531C0000}"/>
    <cellStyle name="표준 10 82 2 2" xfId="18349" xr:uid="{00000000-0005-0000-0000-0000541C0000}"/>
    <cellStyle name="표준 10 82 2 3" xfId="15280" xr:uid="{00000000-0005-0000-0000-0000551C0000}"/>
    <cellStyle name="표준 10 82 2 4" xfId="17488" xr:uid="{00000000-0005-0000-0000-0000561C0000}"/>
    <cellStyle name="표준 10 82 2 5" xfId="16414" xr:uid="{00000000-0005-0000-0000-0000571C0000}"/>
    <cellStyle name="표준 10 82 2 6" xfId="13659" xr:uid="{00000000-0005-0000-0000-0000581C0000}"/>
    <cellStyle name="표준 10 82 3" xfId="5420" xr:uid="{00000000-0005-0000-0000-0000591C0000}"/>
    <cellStyle name="표준 10 82 3 2" xfId="17879" xr:uid="{00000000-0005-0000-0000-00005A1C0000}"/>
    <cellStyle name="표준 10 82 3 3" xfId="13501" xr:uid="{00000000-0005-0000-0000-00005B1C0000}"/>
    <cellStyle name="표준 10 82 3 4" xfId="14350" xr:uid="{00000000-0005-0000-0000-00005C1C0000}"/>
    <cellStyle name="표준 10 82 3 5" xfId="15945" xr:uid="{00000000-0005-0000-0000-00005D1C0000}"/>
    <cellStyle name="표준 10 82 3 6" xfId="11955" xr:uid="{00000000-0005-0000-0000-00005E1C0000}"/>
    <cellStyle name="표준 10 82 4" xfId="7284" xr:uid="{00000000-0005-0000-0000-00005F1C0000}"/>
    <cellStyle name="표준 10 82 4 2" xfId="14744" xr:uid="{00000000-0005-0000-0000-0000601C0000}"/>
    <cellStyle name="표준 10 82 4 3" xfId="10072" xr:uid="{00000000-0005-0000-0000-0000611C0000}"/>
    <cellStyle name="표준 10 82 4 4" xfId="18002" xr:uid="{00000000-0005-0000-0000-0000621C0000}"/>
    <cellStyle name="표준 10 82 4 5" xfId="12806" xr:uid="{00000000-0005-0000-0000-0000631C0000}"/>
    <cellStyle name="표준 10 82 4 6" xfId="19185" xr:uid="{00000000-0005-0000-0000-0000641C0000}"/>
    <cellStyle name="표준 10 82 5" xfId="9144" xr:uid="{00000000-0005-0000-0000-0000651C0000}"/>
    <cellStyle name="표준 10 82 5 2" xfId="14274" xr:uid="{00000000-0005-0000-0000-0000661C0000}"/>
    <cellStyle name="표준 10 82 5 3" xfId="15388" xr:uid="{00000000-0005-0000-0000-0000671C0000}"/>
    <cellStyle name="표준 10 82 5 4" xfId="17533" xr:uid="{00000000-0005-0000-0000-0000681C0000}"/>
    <cellStyle name="표준 10 82 5 5" xfId="12335" xr:uid="{00000000-0005-0000-0000-0000691C0000}"/>
    <cellStyle name="표준 10 82 5 6" xfId="19225" xr:uid="{00000000-0005-0000-0000-00006A1C0000}"/>
    <cellStyle name="표준 10 82 6" xfId="10700" xr:uid="{00000000-0005-0000-0000-00006B1C0000}"/>
    <cellStyle name="표준 10 82 7" xfId="13612" xr:uid="{00000000-0005-0000-0000-00006C1C0000}"/>
    <cellStyle name="표준 10 82 8" xfId="14396" xr:uid="{00000000-0005-0000-0000-00006D1C0000}"/>
    <cellStyle name="표준 10 82 9" xfId="17809" xr:uid="{00000000-0005-0000-0000-00006E1C0000}"/>
    <cellStyle name="표준 10 83" xfId="1797" xr:uid="{00000000-0005-0000-0000-00006F1C0000}"/>
    <cellStyle name="표준 10 83 10" xfId="15641" xr:uid="{00000000-0005-0000-0000-0000701C0000}"/>
    <cellStyle name="표준 10 83 11" xfId="16621" xr:uid="{00000000-0005-0000-0000-0000711C0000}"/>
    <cellStyle name="표준 10 83 2" xfId="3574" xr:uid="{00000000-0005-0000-0000-0000721C0000}"/>
    <cellStyle name="표준 10 83 2 2" xfId="11909" xr:uid="{00000000-0005-0000-0000-0000731C0000}"/>
    <cellStyle name="표준 10 83 2 3" xfId="13928" xr:uid="{00000000-0005-0000-0000-0000741C0000}"/>
    <cellStyle name="표준 10 83 2 4" xfId="14674" xr:uid="{00000000-0005-0000-0000-0000751C0000}"/>
    <cellStyle name="표준 10 83 2 5" xfId="10751" xr:uid="{00000000-0005-0000-0000-0000761C0000}"/>
    <cellStyle name="표준 10 83 2 6" xfId="14839" xr:uid="{00000000-0005-0000-0000-0000771C0000}"/>
    <cellStyle name="표준 10 83 3" xfId="5433" xr:uid="{00000000-0005-0000-0000-0000781C0000}"/>
    <cellStyle name="표준 10 83 3 2" xfId="15497" xr:uid="{00000000-0005-0000-0000-0000791C0000}"/>
    <cellStyle name="표준 10 83 3 3" xfId="10871" xr:uid="{00000000-0005-0000-0000-00007A1C0000}"/>
    <cellStyle name="표준 10 83 3 4" xfId="14206" xr:uid="{00000000-0005-0000-0000-00007B1C0000}"/>
    <cellStyle name="표준 10 83 3 5" xfId="17962" xr:uid="{00000000-0005-0000-0000-00007C1C0000}"/>
    <cellStyle name="표준 10 83 3 6" xfId="11321" xr:uid="{00000000-0005-0000-0000-00007D1C0000}"/>
    <cellStyle name="표준 10 83 4" xfId="7297" xr:uid="{00000000-0005-0000-0000-00007E1C0000}"/>
    <cellStyle name="표준 10 83 4 2" xfId="13719" xr:uid="{00000000-0005-0000-0000-00007F1C0000}"/>
    <cellStyle name="표준 10 83 4 3" xfId="18457" xr:uid="{00000000-0005-0000-0000-0000801C0000}"/>
    <cellStyle name="표준 10 83 4 4" xfId="13292" xr:uid="{00000000-0005-0000-0000-0000811C0000}"/>
    <cellStyle name="표준 10 83 4 5" xfId="16212" xr:uid="{00000000-0005-0000-0000-0000821C0000}"/>
    <cellStyle name="표준 10 83 4 6" xfId="15051" xr:uid="{00000000-0005-0000-0000-0000831C0000}"/>
    <cellStyle name="표준 10 83 5" xfId="9157" xr:uid="{00000000-0005-0000-0000-0000841C0000}"/>
    <cellStyle name="표준 10 83 5 2" xfId="10969" xr:uid="{00000000-0005-0000-0000-0000851C0000}"/>
    <cellStyle name="표준 10 83 5 3" xfId="13120" xr:uid="{00000000-0005-0000-0000-0000861C0000}"/>
    <cellStyle name="표준 10 83 5 4" xfId="17407" xr:uid="{00000000-0005-0000-0000-0000871C0000}"/>
    <cellStyle name="표준 10 83 5 5" xfId="18781" xr:uid="{00000000-0005-0000-0000-0000881C0000}"/>
    <cellStyle name="표준 10 83 5 6" xfId="12097" xr:uid="{00000000-0005-0000-0000-0000891C0000}"/>
    <cellStyle name="표준 10 83 6" xfId="11530" xr:uid="{00000000-0005-0000-0000-00008A1C0000}"/>
    <cellStyle name="표준 10 83 7" xfId="16368" xr:uid="{00000000-0005-0000-0000-00008B1C0000}"/>
    <cellStyle name="표준 10 83 8" xfId="16789" xr:uid="{00000000-0005-0000-0000-00008C1C0000}"/>
    <cellStyle name="표준 10 83 9" xfId="11617" xr:uid="{00000000-0005-0000-0000-00008D1C0000}"/>
    <cellStyle name="표준 10 84" xfId="1809" xr:uid="{00000000-0005-0000-0000-00008E1C0000}"/>
    <cellStyle name="표준 10 84 10" xfId="17569" xr:uid="{00000000-0005-0000-0000-00008F1C0000}"/>
    <cellStyle name="표준 10 84 11" xfId="16942" xr:uid="{00000000-0005-0000-0000-0000901C0000}"/>
    <cellStyle name="표준 10 84 2" xfId="3586" xr:uid="{00000000-0005-0000-0000-0000911C0000}"/>
    <cellStyle name="표준 10 84 2 2" xfId="14073" xr:uid="{00000000-0005-0000-0000-0000921C0000}"/>
    <cellStyle name="표준 10 84 2 3" xfId="16270" xr:uid="{00000000-0005-0000-0000-0000931C0000}"/>
    <cellStyle name="표준 10 84 2 4" xfId="10585" xr:uid="{00000000-0005-0000-0000-0000941C0000}"/>
    <cellStyle name="표준 10 84 2 5" xfId="15676" xr:uid="{00000000-0005-0000-0000-0000951C0000}"/>
    <cellStyle name="표준 10 84 2 6" xfId="16731" xr:uid="{00000000-0005-0000-0000-0000961C0000}"/>
    <cellStyle name="표준 10 84 3" xfId="5445" xr:uid="{00000000-0005-0000-0000-0000971C0000}"/>
    <cellStyle name="표준 10 84 3 2" xfId="13759" xr:uid="{00000000-0005-0000-0000-0000981C0000}"/>
    <cellStyle name="표준 10 84 3 3" xfId="13188" xr:uid="{00000000-0005-0000-0000-0000991C0000}"/>
    <cellStyle name="표준 10 84 3 4" xfId="15208" xr:uid="{00000000-0005-0000-0000-00009A1C0000}"/>
    <cellStyle name="표준 10 84 3 5" xfId="10872" xr:uid="{00000000-0005-0000-0000-00009B1C0000}"/>
    <cellStyle name="표준 10 84 3 6" xfId="18790" xr:uid="{00000000-0005-0000-0000-00009C1C0000}"/>
    <cellStyle name="표준 10 84 4" xfId="7309" xr:uid="{00000000-0005-0000-0000-00009D1C0000}"/>
    <cellStyle name="표준 10 84 4 2" xfId="10452" xr:uid="{00000000-0005-0000-0000-00009E1C0000}"/>
    <cellStyle name="표준 10 84 4 3" xfId="12154" xr:uid="{00000000-0005-0000-0000-00009F1C0000}"/>
    <cellStyle name="표준 10 84 4 4" xfId="12907" xr:uid="{00000000-0005-0000-0000-0000A01C0000}"/>
    <cellStyle name="표준 10 84 4 5" xfId="10226" xr:uid="{00000000-0005-0000-0000-0000A11C0000}"/>
    <cellStyle name="표준 10 84 4 6" xfId="11386" xr:uid="{00000000-0005-0000-0000-0000A21C0000}"/>
    <cellStyle name="표준 10 84 5" xfId="9169" xr:uid="{00000000-0005-0000-0000-0000A31C0000}"/>
    <cellStyle name="표준 10 84 5 2" xfId="15617" xr:uid="{00000000-0005-0000-0000-0000A41C0000}"/>
    <cellStyle name="표준 10 84 5 3" xfId="16852" xr:uid="{00000000-0005-0000-0000-0000A51C0000}"/>
    <cellStyle name="표준 10 84 5 4" xfId="11685" xr:uid="{00000000-0005-0000-0000-0000A61C0000}"/>
    <cellStyle name="표준 10 84 5 5" xfId="16271" xr:uid="{00000000-0005-0000-0000-0000A71C0000}"/>
    <cellStyle name="표준 10 84 5 6" xfId="15189" xr:uid="{00000000-0005-0000-0000-0000A81C0000}"/>
    <cellStyle name="표준 10 84 6" xfId="14592" xr:uid="{00000000-0005-0000-0000-0000A91C0000}"/>
    <cellStyle name="표준 10 84 7" xfId="17630" xr:uid="{00000000-0005-0000-0000-0000AA1C0000}"/>
    <cellStyle name="표준 10 84 8" xfId="18382" xr:uid="{00000000-0005-0000-0000-0000AB1C0000}"/>
    <cellStyle name="표준 10 84 9" xfId="14366" xr:uid="{00000000-0005-0000-0000-0000AC1C0000}"/>
    <cellStyle name="표준 10 85" xfId="1822" xr:uid="{00000000-0005-0000-0000-0000AD1C0000}"/>
    <cellStyle name="표준 10 85 10" xfId="16796" xr:uid="{00000000-0005-0000-0000-0000AE1C0000}"/>
    <cellStyle name="표준 10 85 11" xfId="10079" xr:uid="{00000000-0005-0000-0000-0000AF1C0000}"/>
    <cellStyle name="표준 10 85 2" xfId="3599" xr:uid="{00000000-0005-0000-0000-0000B01C0000}"/>
    <cellStyle name="표준 10 85 2 2" xfId="13253" xr:uid="{00000000-0005-0000-0000-0000B11C0000}"/>
    <cellStyle name="표준 10 85 2 3" xfId="17097" xr:uid="{00000000-0005-0000-0000-0000B21C0000}"/>
    <cellStyle name="표준 10 85 2 4" xfId="13978" xr:uid="{00000000-0005-0000-0000-0000B31C0000}"/>
    <cellStyle name="표준 10 85 2 5" xfId="11666" xr:uid="{00000000-0005-0000-0000-0000B41C0000}"/>
    <cellStyle name="표준 10 85 2 6" xfId="12302" xr:uid="{00000000-0005-0000-0000-0000B51C0000}"/>
    <cellStyle name="표준 10 85 3" xfId="5458" xr:uid="{00000000-0005-0000-0000-0000B61C0000}"/>
    <cellStyle name="표준 10 85 3 2" xfId="10366" xr:uid="{00000000-0005-0000-0000-0000B71C0000}"/>
    <cellStyle name="표준 10 85 3 3" xfId="16095" xr:uid="{00000000-0005-0000-0000-0000B81C0000}"/>
    <cellStyle name="표준 10 85 3 4" xfId="12077" xr:uid="{00000000-0005-0000-0000-0000B91C0000}"/>
    <cellStyle name="표준 10 85 3 5" xfId="11454" xr:uid="{00000000-0005-0000-0000-0000BA1C0000}"/>
    <cellStyle name="표준 10 85 3 6" xfId="10088" xr:uid="{00000000-0005-0000-0000-0000BB1C0000}"/>
    <cellStyle name="표준 10 85 4" xfId="7322" xr:uid="{00000000-0005-0000-0000-0000BC1C0000}"/>
    <cellStyle name="표준 10 85 4 2" xfId="10146" xr:uid="{00000000-0005-0000-0000-0000BD1C0000}"/>
    <cellStyle name="표준 10 85 4 3" xfId="9868" xr:uid="{00000000-0005-0000-0000-0000BE1C0000}"/>
    <cellStyle name="표준 10 85 4 4" xfId="10354" xr:uid="{00000000-0005-0000-0000-0000BF1C0000}"/>
    <cellStyle name="표준 10 85 4 5" xfId="17079" xr:uid="{00000000-0005-0000-0000-0000C01C0000}"/>
    <cellStyle name="표준 10 85 4 6" xfId="17776" xr:uid="{00000000-0005-0000-0000-0000C11C0000}"/>
    <cellStyle name="표준 10 85 5" xfId="9182" xr:uid="{00000000-0005-0000-0000-0000C21C0000}"/>
    <cellStyle name="표준 10 85 5 2" xfId="14508" xr:uid="{00000000-0005-0000-0000-0000C31C0000}"/>
    <cellStyle name="표준 10 85 5 3" xfId="10694" xr:uid="{00000000-0005-0000-0000-0000C41C0000}"/>
    <cellStyle name="표준 10 85 5 4" xfId="17549" xr:uid="{00000000-0005-0000-0000-0000C51C0000}"/>
    <cellStyle name="표준 10 85 5 5" xfId="16860" xr:uid="{00000000-0005-0000-0000-0000C61C0000}"/>
    <cellStyle name="표준 10 85 5 6" xfId="10099" xr:uid="{00000000-0005-0000-0000-0000C71C0000}"/>
    <cellStyle name="표준 10 85 6" xfId="10156" xr:uid="{00000000-0005-0000-0000-0000C81C0000}"/>
    <cellStyle name="표준 10 85 7" xfId="15306" xr:uid="{00000000-0005-0000-0000-0000C91C0000}"/>
    <cellStyle name="표준 10 85 8" xfId="14496" xr:uid="{00000000-0005-0000-0000-0000CA1C0000}"/>
    <cellStyle name="표준 10 85 9" xfId="17105" xr:uid="{00000000-0005-0000-0000-0000CB1C0000}"/>
    <cellStyle name="표준 10 86" xfId="1836" xr:uid="{00000000-0005-0000-0000-0000CC1C0000}"/>
    <cellStyle name="표준 10 86 10" xfId="12825" xr:uid="{00000000-0005-0000-0000-0000CD1C0000}"/>
    <cellStyle name="표준 10 86 11" xfId="12219" xr:uid="{00000000-0005-0000-0000-0000CE1C0000}"/>
    <cellStyle name="표준 10 86 2" xfId="3613" xr:uid="{00000000-0005-0000-0000-0000CF1C0000}"/>
    <cellStyle name="표준 10 86 2 2" xfId="14792" xr:uid="{00000000-0005-0000-0000-0000D01C0000}"/>
    <cellStyle name="표준 10 86 2 3" xfId="10852" xr:uid="{00000000-0005-0000-0000-0000D11C0000}"/>
    <cellStyle name="표준 10 86 2 4" xfId="13261" xr:uid="{00000000-0005-0000-0000-0000D21C0000}"/>
    <cellStyle name="표준 10 86 2 5" xfId="12484" xr:uid="{00000000-0005-0000-0000-0000D31C0000}"/>
    <cellStyle name="표준 10 86 2 6" xfId="12528" xr:uid="{00000000-0005-0000-0000-0000D41C0000}"/>
    <cellStyle name="표준 10 86 3" xfId="5472" xr:uid="{00000000-0005-0000-0000-0000D51C0000}"/>
    <cellStyle name="표준 10 86 3 2" xfId="11784" xr:uid="{00000000-0005-0000-0000-0000D61C0000}"/>
    <cellStyle name="표준 10 86 3 3" xfId="12207" xr:uid="{00000000-0005-0000-0000-0000D71C0000}"/>
    <cellStyle name="표준 10 86 3 4" xfId="13506" xr:uid="{00000000-0005-0000-0000-0000D81C0000}"/>
    <cellStyle name="표준 10 86 3 5" xfId="16483" xr:uid="{00000000-0005-0000-0000-0000D91C0000}"/>
    <cellStyle name="표준 10 86 3 6" xfId="17694" xr:uid="{00000000-0005-0000-0000-0000DA1C0000}"/>
    <cellStyle name="표준 10 86 4" xfId="7336" xr:uid="{00000000-0005-0000-0000-0000DB1C0000}"/>
    <cellStyle name="표준 10 86 4 2" xfId="11274" xr:uid="{00000000-0005-0000-0000-0000DC1C0000}"/>
    <cellStyle name="표준 10 86 4 3" xfId="16251" xr:uid="{00000000-0005-0000-0000-0000DD1C0000}"/>
    <cellStyle name="표준 10 86 4 4" xfId="18750" xr:uid="{00000000-0005-0000-0000-0000DE1C0000}"/>
    <cellStyle name="표준 10 86 4 5" xfId="17957" xr:uid="{00000000-0005-0000-0000-0000DF1C0000}"/>
    <cellStyle name="표준 10 86 4 6" xfId="17999" xr:uid="{00000000-0005-0000-0000-0000E01C0000}"/>
    <cellStyle name="표준 10 86 5" xfId="9196" xr:uid="{00000000-0005-0000-0000-0000E11C0000}"/>
    <cellStyle name="표준 10 86 5 2" xfId="17193" xr:uid="{00000000-0005-0000-0000-0000E21C0000}"/>
    <cellStyle name="표준 10 86 5 3" xfId="15866" xr:uid="{00000000-0005-0000-0000-0000E31C0000}"/>
    <cellStyle name="표준 10 86 5 4" xfId="18995" xr:uid="{00000000-0005-0000-0000-0000E41C0000}"/>
    <cellStyle name="표준 10 86 5 5" xfId="14186" xr:uid="{00000000-0005-0000-0000-0000E51C0000}"/>
    <cellStyle name="표준 10 86 5 6" xfId="12740" xr:uid="{00000000-0005-0000-0000-0000E61C0000}"/>
    <cellStyle name="표준 10 86 6" xfId="16683" xr:uid="{00000000-0005-0000-0000-0000E71C0000}"/>
    <cellStyle name="표준 10 86 7" xfId="13957" xr:uid="{00000000-0005-0000-0000-0000E81C0000}"/>
    <cellStyle name="표준 10 86 8" xfId="13330" xr:uid="{00000000-0005-0000-0000-0000E91C0000}"/>
    <cellStyle name="표준 10 86 9" xfId="15670" xr:uid="{00000000-0005-0000-0000-0000EA1C0000}"/>
    <cellStyle name="표준 10 87" xfId="1850" xr:uid="{00000000-0005-0000-0000-0000EB1C0000}"/>
    <cellStyle name="표준 10 87 10" xfId="15680" xr:uid="{00000000-0005-0000-0000-0000EC1C0000}"/>
    <cellStyle name="표준 10 87 11" xfId="11853" xr:uid="{00000000-0005-0000-0000-0000ED1C0000}"/>
    <cellStyle name="표준 10 87 2" xfId="3627" xr:uid="{00000000-0005-0000-0000-0000EE1C0000}"/>
    <cellStyle name="표준 10 87 2 2" xfId="10988" xr:uid="{00000000-0005-0000-0000-0000EF1C0000}"/>
    <cellStyle name="표준 10 87 2 3" xfId="15393" xr:uid="{00000000-0005-0000-0000-0000F01C0000}"/>
    <cellStyle name="표준 10 87 2 4" xfId="10565" xr:uid="{00000000-0005-0000-0000-0000F11C0000}"/>
    <cellStyle name="표준 10 87 2 5" xfId="18214" xr:uid="{00000000-0005-0000-0000-0000F21C0000}"/>
    <cellStyle name="표준 10 87 2 6" xfId="11344" xr:uid="{00000000-0005-0000-0000-0000F31C0000}"/>
    <cellStyle name="표준 10 87 3" xfId="5486" xr:uid="{00000000-0005-0000-0000-0000F41C0000}"/>
    <cellStyle name="표준 10 87 3 2" xfId="10333" xr:uid="{00000000-0005-0000-0000-0000F51C0000}"/>
    <cellStyle name="표준 10 87 3 3" xfId="18818" xr:uid="{00000000-0005-0000-0000-0000F61C0000}"/>
    <cellStyle name="표준 10 87 3 4" xfId="10109" xr:uid="{00000000-0005-0000-0000-0000F71C0000}"/>
    <cellStyle name="표준 10 87 3 5" xfId="10822" xr:uid="{00000000-0005-0000-0000-0000F81C0000}"/>
    <cellStyle name="표준 10 87 3 6" xfId="19229" xr:uid="{00000000-0005-0000-0000-0000F91C0000}"/>
    <cellStyle name="표준 10 87 4" xfId="7350" xr:uid="{00000000-0005-0000-0000-0000FA1C0000}"/>
    <cellStyle name="표준 10 87 4 2" xfId="17262" xr:uid="{00000000-0005-0000-0000-0000FB1C0000}"/>
    <cellStyle name="표준 10 87 4 3" xfId="16387" xr:uid="{00000000-0005-0000-0000-0000FC1C0000}"/>
    <cellStyle name="표준 10 87 4 4" xfId="19061" xr:uid="{00000000-0005-0000-0000-0000FD1C0000}"/>
    <cellStyle name="표준 10 87 4 5" xfId="14706" xr:uid="{00000000-0005-0000-0000-0000FE1C0000}"/>
    <cellStyle name="표준 10 87 4 6" xfId="15930" xr:uid="{00000000-0005-0000-0000-0000FF1C0000}"/>
    <cellStyle name="표준 10 87 5" xfId="9210" xr:uid="{00000000-0005-0000-0000-0000001D0000}"/>
    <cellStyle name="표준 10 87 5 2" xfId="16751" xr:uid="{00000000-0005-0000-0000-0000011D0000}"/>
    <cellStyle name="표준 10 87 5 3" xfId="14475" xr:uid="{00000000-0005-0000-0000-0000021D0000}"/>
    <cellStyle name="표준 10 87 5 4" xfId="15219" xr:uid="{00000000-0005-0000-0000-0000031D0000}"/>
    <cellStyle name="표준 10 87 5 5" xfId="17989" xr:uid="{00000000-0005-0000-0000-0000041D0000}"/>
    <cellStyle name="표준 10 87 5 6" xfId="10734" xr:uid="{00000000-0005-0000-0000-0000051D0000}"/>
    <cellStyle name="표준 10 87 6" xfId="13666" xr:uid="{00000000-0005-0000-0000-0000061D0000}"/>
    <cellStyle name="표준 10 87 7" xfId="14092" xr:uid="{00000000-0005-0000-0000-0000071D0000}"/>
    <cellStyle name="표준 10 87 8" xfId="15461" xr:uid="{00000000-0005-0000-0000-0000081D0000}"/>
    <cellStyle name="표준 10 87 9" xfId="12417" xr:uid="{00000000-0005-0000-0000-0000091D0000}"/>
    <cellStyle name="표준 10 88" xfId="1864" xr:uid="{00000000-0005-0000-0000-00000A1D0000}"/>
    <cellStyle name="표준 10 88 10" xfId="10482" xr:uid="{00000000-0005-0000-0000-00000B1D0000}"/>
    <cellStyle name="표준 10 88 11" xfId="13151" xr:uid="{00000000-0005-0000-0000-00000C1D0000}"/>
    <cellStyle name="표준 10 88 2" xfId="3641" xr:uid="{00000000-0005-0000-0000-00000D1D0000}"/>
    <cellStyle name="표준 10 88 2 2" xfId="12185" xr:uid="{00000000-0005-0000-0000-00000E1D0000}"/>
    <cellStyle name="표준 10 88 2 3" xfId="11696" xr:uid="{00000000-0005-0000-0000-00000F1D0000}"/>
    <cellStyle name="표준 10 88 2 4" xfId="15705" xr:uid="{00000000-0005-0000-0000-0000101D0000}"/>
    <cellStyle name="표준 10 88 2 5" xfId="17553" xr:uid="{00000000-0005-0000-0000-0000111D0000}"/>
    <cellStyle name="표준 10 88 2 6" xfId="19151" xr:uid="{00000000-0005-0000-0000-0000121D0000}"/>
    <cellStyle name="표준 10 88 3" xfId="5500" xr:uid="{00000000-0005-0000-0000-0000131D0000}"/>
    <cellStyle name="표준 10 88 3 2" xfId="10471" xr:uid="{00000000-0005-0000-0000-0000141D0000}"/>
    <cellStyle name="표준 10 88 3 3" xfId="11941" xr:uid="{00000000-0005-0000-0000-0000151D0000}"/>
    <cellStyle name="표준 10 88 3 4" xfId="17893" xr:uid="{00000000-0005-0000-0000-0000161D0000}"/>
    <cellStyle name="표준 10 88 3 5" xfId="14620" xr:uid="{00000000-0005-0000-0000-0000171D0000}"/>
    <cellStyle name="표준 10 88 3 6" xfId="18638" xr:uid="{00000000-0005-0000-0000-0000181D0000}"/>
    <cellStyle name="표준 10 88 4" xfId="7364" xr:uid="{00000000-0005-0000-0000-0000191D0000}"/>
    <cellStyle name="표준 10 88 4 2" xfId="17660" xr:uid="{00000000-0005-0000-0000-00001A1D0000}"/>
    <cellStyle name="표준 10 88 4 3" xfId="11725" xr:uid="{00000000-0005-0000-0000-00001B1D0000}"/>
    <cellStyle name="표준 10 88 4 4" xfId="10824" xr:uid="{00000000-0005-0000-0000-00001C1D0000}"/>
    <cellStyle name="표준 10 88 4 5" xfId="12600" xr:uid="{00000000-0005-0000-0000-00001D1D0000}"/>
    <cellStyle name="표준 10 88 4 6" xfId="13732" xr:uid="{00000000-0005-0000-0000-00001E1D0000}"/>
    <cellStyle name="표준 10 88 5" xfId="9224" xr:uid="{00000000-0005-0000-0000-00001F1D0000}"/>
    <cellStyle name="표준 10 88 5 2" xfId="14610" xr:uid="{00000000-0005-0000-0000-0000201D0000}"/>
    <cellStyle name="표준 10 88 5 3" xfId="17347" xr:uid="{00000000-0005-0000-0000-0000211D0000}"/>
    <cellStyle name="표준 10 88 5 4" xfId="12938" xr:uid="{00000000-0005-0000-0000-0000221D0000}"/>
    <cellStyle name="표준 10 88 5 5" xfId="12333" xr:uid="{00000000-0005-0000-0000-0000231D0000}"/>
    <cellStyle name="표준 10 88 5 6" xfId="13214" xr:uid="{00000000-0005-0000-0000-0000241D0000}"/>
    <cellStyle name="표준 10 88 6" xfId="10966" xr:uid="{00000000-0005-0000-0000-0000251D0000}"/>
    <cellStyle name="표준 10 88 7" xfId="17135" xr:uid="{00000000-0005-0000-0000-0000261D0000}"/>
    <cellStyle name="표준 10 88 8" xfId="16222" xr:uid="{00000000-0005-0000-0000-0000271D0000}"/>
    <cellStyle name="표준 10 88 9" xfId="18070" xr:uid="{00000000-0005-0000-0000-0000281D0000}"/>
    <cellStyle name="표준 10 89" xfId="1878" xr:uid="{00000000-0005-0000-0000-0000291D0000}"/>
    <cellStyle name="표준 10 89 10" xfId="15589" xr:uid="{00000000-0005-0000-0000-00002A1D0000}"/>
    <cellStyle name="표준 10 89 11" xfId="12321" xr:uid="{00000000-0005-0000-0000-00002B1D0000}"/>
    <cellStyle name="표준 10 89 2" xfId="3655" xr:uid="{00000000-0005-0000-0000-00002C1D0000}"/>
    <cellStyle name="표준 10 89 2 2" xfId="13751" xr:uid="{00000000-0005-0000-0000-00002D1D0000}"/>
    <cellStyle name="표준 10 89 2 3" xfId="10040" xr:uid="{00000000-0005-0000-0000-00002E1D0000}"/>
    <cellStyle name="표준 10 89 2 4" xfId="17807" xr:uid="{00000000-0005-0000-0000-00002F1D0000}"/>
    <cellStyle name="표준 10 89 2 5" xfId="18704" xr:uid="{00000000-0005-0000-0000-0000301D0000}"/>
    <cellStyle name="표준 10 89 2 6" xfId="16365" xr:uid="{00000000-0005-0000-0000-0000311D0000}"/>
    <cellStyle name="표준 10 89 3" xfId="5514" xr:uid="{00000000-0005-0000-0000-0000321D0000}"/>
    <cellStyle name="표준 10 89 3 2" xfId="13537" xr:uid="{00000000-0005-0000-0000-0000331D0000}"/>
    <cellStyle name="표준 10 89 3 3" xfId="13927" xr:uid="{00000000-0005-0000-0000-0000341D0000}"/>
    <cellStyle name="표준 10 89 3 4" xfId="15784" xr:uid="{00000000-0005-0000-0000-0000351D0000}"/>
    <cellStyle name="표준 10 89 3 5" xfId="17451" xr:uid="{00000000-0005-0000-0000-0000361D0000}"/>
    <cellStyle name="표준 10 89 3 6" xfId="17795" xr:uid="{00000000-0005-0000-0000-0000371D0000}"/>
    <cellStyle name="표준 10 89 4" xfId="7378" xr:uid="{00000000-0005-0000-0000-0000381D0000}"/>
    <cellStyle name="표준 10 89 4 2" xfId="15609" xr:uid="{00000000-0005-0000-0000-0000391D0000}"/>
    <cellStyle name="표준 10 89 4 3" xfId="12964" xr:uid="{00000000-0005-0000-0000-00003A1D0000}"/>
    <cellStyle name="표준 10 89 4 4" xfId="12856" xr:uid="{00000000-0005-0000-0000-00003B1D0000}"/>
    <cellStyle name="표준 10 89 4 5" xfId="15103" xr:uid="{00000000-0005-0000-0000-00003C1D0000}"/>
    <cellStyle name="표준 10 89 4 6" xfId="14071" xr:uid="{00000000-0005-0000-0000-00003D1D0000}"/>
    <cellStyle name="표준 10 89 5" xfId="9238" xr:uid="{00000000-0005-0000-0000-00003E1D0000}"/>
    <cellStyle name="표준 10 89 5 2" xfId="19025" xr:uid="{00000000-0005-0000-0000-00003F1D0000}"/>
    <cellStyle name="표준 10 89 5 3" xfId="10303" xr:uid="{00000000-0005-0000-0000-0000401D0000}"/>
    <cellStyle name="표준 10 89 5 4" xfId="10905" xr:uid="{00000000-0005-0000-0000-0000411D0000}"/>
    <cellStyle name="표준 10 89 5 5" xfId="10745" xr:uid="{00000000-0005-0000-0000-0000421D0000}"/>
    <cellStyle name="표준 10 89 5 6" xfId="11102" xr:uid="{00000000-0005-0000-0000-0000431D0000}"/>
    <cellStyle name="표준 10 89 6" xfId="9983" xr:uid="{00000000-0005-0000-0000-0000441D0000}"/>
    <cellStyle name="표준 10 89 7" xfId="18452" xr:uid="{00000000-0005-0000-0000-0000451D0000}"/>
    <cellStyle name="표준 10 89 8" xfId="18329" xr:uid="{00000000-0005-0000-0000-0000461D0000}"/>
    <cellStyle name="표준 10 89 9" xfId="9911" xr:uid="{00000000-0005-0000-0000-0000471D0000}"/>
    <cellStyle name="표준 10 9" xfId="179" xr:uid="{00000000-0005-0000-0000-0000481D0000}"/>
    <cellStyle name="표준 10 90" xfId="1892" xr:uid="{00000000-0005-0000-0000-0000491D0000}"/>
    <cellStyle name="표준 10 90 10" xfId="10449" xr:uid="{00000000-0005-0000-0000-00004A1D0000}"/>
    <cellStyle name="표준 10 90 11" xfId="13607" xr:uid="{00000000-0005-0000-0000-00004B1D0000}"/>
    <cellStyle name="표준 10 90 2" xfId="3669" xr:uid="{00000000-0005-0000-0000-00004C1D0000}"/>
    <cellStyle name="표준 10 90 2 2" xfId="14443" xr:uid="{00000000-0005-0000-0000-00004D1D0000}"/>
    <cellStyle name="표준 10 90 2 3" xfId="16304" xr:uid="{00000000-0005-0000-0000-00004E1D0000}"/>
    <cellStyle name="표준 10 90 2 4" xfId="16140" xr:uid="{00000000-0005-0000-0000-00004F1D0000}"/>
    <cellStyle name="표준 10 90 2 5" xfId="16499" xr:uid="{00000000-0005-0000-0000-0000501D0000}"/>
    <cellStyle name="표준 10 90 2 6" xfId="17951" xr:uid="{00000000-0005-0000-0000-0000511D0000}"/>
    <cellStyle name="표준 10 90 3" xfId="5528" xr:uid="{00000000-0005-0000-0000-0000521D0000}"/>
    <cellStyle name="표준 10 90 3 2" xfId="14853" xr:uid="{00000000-0005-0000-0000-0000531D0000}"/>
    <cellStyle name="표준 10 90 3 3" xfId="16043" xr:uid="{00000000-0005-0000-0000-0000541D0000}"/>
    <cellStyle name="표준 10 90 3 4" xfId="15172" xr:uid="{00000000-0005-0000-0000-0000551D0000}"/>
    <cellStyle name="표준 10 90 3 5" xfId="14589" xr:uid="{00000000-0005-0000-0000-0000561D0000}"/>
    <cellStyle name="표준 10 90 3 6" xfId="19092" xr:uid="{00000000-0005-0000-0000-0000571D0000}"/>
    <cellStyle name="표준 10 90 4" xfId="7392" xr:uid="{00000000-0005-0000-0000-0000581D0000}"/>
    <cellStyle name="표준 10 90 4 2" xfId="12153" xr:uid="{00000000-0005-0000-0000-0000591D0000}"/>
    <cellStyle name="표준 10 90 4 3" xfId="14012" xr:uid="{00000000-0005-0000-0000-00005A1D0000}"/>
    <cellStyle name="표준 10 90 4 4" xfId="13845" xr:uid="{00000000-0005-0000-0000-00005B1D0000}"/>
    <cellStyle name="표준 10 90 4 5" xfId="14205" xr:uid="{00000000-0005-0000-0000-00005C1D0000}"/>
    <cellStyle name="표준 10 90 4 6" xfId="15664" xr:uid="{00000000-0005-0000-0000-00005D1D0000}"/>
    <cellStyle name="표준 10 90 5" xfId="9252" xr:uid="{00000000-0005-0000-0000-00005E1D0000}"/>
    <cellStyle name="표준 10 90 5 2" xfId="18522" xr:uid="{00000000-0005-0000-0000-00005F1D0000}"/>
    <cellStyle name="표준 10 90 5 3" xfId="11164" xr:uid="{00000000-0005-0000-0000-0000601D0000}"/>
    <cellStyle name="표준 10 90 5 4" xfId="11650" xr:uid="{00000000-0005-0000-0000-0000611D0000}"/>
    <cellStyle name="표준 10 90 5 5" xfId="12299" xr:uid="{00000000-0005-0000-0000-0000621D0000}"/>
    <cellStyle name="표준 10 90 5 6" xfId="15492" xr:uid="{00000000-0005-0000-0000-0000631D0000}"/>
    <cellStyle name="표준 10 90 6" xfId="10340" xr:uid="{00000000-0005-0000-0000-0000641D0000}"/>
    <cellStyle name="표준 10 90 7" xfId="10162" xr:uid="{00000000-0005-0000-0000-0000651D0000}"/>
    <cellStyle name="표준 10 90 8" xfId="10219" xr:uid="{00000000-0005-0000-0000-0000661D0000}"/>
    <cellStyle name="표준 10 90 9" xfId="10584" xr:uid="{00000000-0005-0000-0000-0000671D0000}"/>
    <cellStyle name="표준 10 91" xfId="1906" xr:uid="{00000000-0005-0000-0000-0000681D0000}"/>
    <cellStyle name="표준 10 91 10" xfId="10782" xr:uid="{00000000-0005-0000-0000-0000691D0000}"/>
    <cellStyle name="표준 10 91 11" xfId="14922" xr:uid="{00000000-0005-0000-0000-00006A1D0000}"/>
    <cellStyle name="표준 10 91 2" xfId="3683" xr:uid="{00000000-0005-0000-0000-00006B1D0000}"/>
    <cellStyle name="표준 10 91 2 2" xfId="14737" xr:uid="{00000000-0005-0000-0000-00006C1D0000}"/>
    <cellStyle name="표준 10 91 2 3" xfId="17063" xr:uid="{00000000-0005-0000-0000-00006D1D0000}"/>
    <cellStyle name="표준 10 91 2 4" xfId="17773" xr:uid="{00000000-0005-0000-0000-00006E1D0000}"/>
    <cellStyle name="표준 10 91 2 5" xfId="11971" xr:uid="{00000000-0005-0000-0000-00006F1D0000}"/>
    <cellStyle name="표준 10 91 2 6" xfId="14482" xr:uid="{00000000-0005-0000-0000-0000701D0000}"/>
    <cellStyle name="표준 10 91 3" xfId="5542" xr:uid="{00000000-0005-0000-0000-0000711D0000}"/>
    <cellStyle name="표준 10 91 3 2" xfId="18159" xr:uid="{00000000-0005-0000-0000-0000721D0000}"/>
    <cellStyle name="표준 10 91 3 3" xfId="12442" xr:uid="{00000000-0005-0000-0000-0000731D0000}"/>
    <cellStyle name="표준 10 91 3 4" xfId="14359" xr:uid="{00000000-0005-0000-0000-0000741D0000}"/>
    <cellStyle name="표준 10 91 3 5" xfId="14725" xr:uid="{00000000-0005-0000-0000-0000751D0000}"/>
    <cellStyle name="표준 10 91 3 6" xfId="16180" xr:uid="{00000000-0005-0000-0000-0000761D0000}"/>
    <cellStyle name="표준 10 91 4" xfId="7406" xr:uid="{00000000-0005-0000-0000-0000771D0000}"/>
    <cellStyle name="표준 10 91 4 2" xfId="11400" xr:uid="{00000000-0005-0000-0000-0000781D0000}"/>
    <cellStyle name="표준 10 91 4 3" xfId="12446" xr:uid="{00000000-0005-0000-0000-0000791D0000}"/>
    <cellStyle name="표준 10 91 4 4" xfId="15632" xr:uid="{00000000-0005-0000-0000-00007A1D0000}"/>
    <cellStyle name="표준 10 91 4 5" xfId="12822" xr:uid="{00000000-0005-0000-0000-00007B1D0000}"/>
    <cellStyle name="표준 10 91 4 6" xfId="15558" xr:uid="{00000000-0005-0000-0000-00007C1D0000}"/>
    <cellStyle name="표준 10 91 5" xfId="9266" xr:uid="{00000000-0005-0000-0000-00007D1D0000}"/>
    <cellStyle name="표준 10 91 5 2" xfId="12192" xr:uid="{00000000-0005-0000-0000-00007E1D0000}"/>
    <cellStyle name="표준 10 91 5 3" xfId="15874" xr:uid="{00000000-0005-0000-0000-00007F1D0000}"/>
    <cellStyle name="표준 10 91 5 4" xfId="12070" xr:uid="{00000000-0005-0000-0000-0000801D0000}"/>
    <cellStyle name="표준 10 91 5 5" xfId="12434" xr:uid="{00000000-0005-0000-0000-0000811D0000}"/>
    <cellStyle name="표준 10 91 5 6" xfId="13885" xr:uid="{00000000-0005-0000-0000-0000821D0000}"/>
    <cellStyle name="표준 10 91 6" xfId="16810" xr:uid="{00000000-0005-0000-0000-0000831D0000}"/>
    <cellStyle name="표준 10 91 7" xfId="17934" xr:uid="{00000000-0005-0000-0000-0000841D0000}"/>
    <cellStyle name="표준 10 91 8" xfId="17115" xr:uid="{00000000-0005-0000-0000-0000851D0000}"/>
    <cellStyle name="표준 10 91 9" xfId="16480" xr:uid="{00000000-0005-0000-0000-0000861D0000}"/>
    <cellStyle name="표준 10 92" xfId="1920" xr:uid="{00000000-0005-0000-0000-0000871D0000}"/>
    <cellStyle name="표준 10 92 10" xfId="17420" xr:uid="{00000000-0005-0000-0000-0000881D0000}"/>
    <cellStyle name="표준 10 92 11" xfId="17667" xr:uid="{00000000-0005-0000-0000-0000891D0000}"/>
    <cellStyle name="표준 10 92 2" xfId="3697" xr:uid="{00000000-0005-0000-0000-00008A1D0000}"/>
    <cellStyle name="표준 10 92 2 2" xfId="10996" xr:uid="{00000000-0005-0000-0000-00008B1D0000}"/>
    <cellStyle name="표준 10 92 2 3" xfId="17543" xr:uid="{00000000-0005-0000-0000-00008C1D0000}"/>
    <cellStyle name="표준 10 92 2 4" xfId="17910" xr:uid="{00000000-0005-0000-0000-00008D1D0000}"/>
    <cellStyle name="표준 10 92 2 5" xfId="10260" xr:uid="{00000000-0005-0000-0000-00008E1D0000}"/>
    <cellStyle name="표준 10 92 2 6" xfId="11467" xr:uid="{00000000-0005-0000-0000-00008F1D0000}"/>
    <cellStyle name="표준 10 92 3" xfId="5556" xr:uid="{00000000-0005-0000-0000-0000901D0000}"/>
    <cellStyle name="표준 10 92 3 2" xfId="12970" xr:uid="{00000000-0005-0000-0000-0000911D0000}"/>
    <cellStyle name="표준 10 92 3 3" xfId="13516" xr:uid="{00000000-0005-0000-0000-0000921D0000}"/>
    <cellStyle name="표준 10 92 3 4" xfId="14183" xr:uid="{00000000-0005-0000-0000-0000931D0000}"/>
    <cellStyle name="표준 10 92 3 5" xfId="10027" xr:uid="{00000000-0005-0000-0000-0000941D0000}"/>
    <cellStyle name="표준 10 92 3 6" xfId="12713" xr:uid="{00000000-0005-0000-0000-0000951D0000}"/>
    <cellStyle name="표준 10 92 4" xfId="7420" xr:uid="{00000000-0005-0000-0000-0000961D0000}"/>
    <cellStyle name="표준 10 92 4 2" xfId="16395" xr:uid="{00000000-0005-0000-0000-0000971D0000}"/>
    <cellStyle name="표준 10 92 4 3" xfId="10846" xr:uid="{00000000-0005-0000-0000-0000981D0000}"/>
    <cellStyle name="표준 10 92 4 4" xfId="11203" xr:uid="{00000000-0005-0000-0000-0000991D0000}"/>
    <cellStyle name="표준 10 92 4 5" xfId="12583" xr:uid="{00000000-0005-0000-0000-00009A1D0000}"/>
    <cellStyle name="표준 10 92 4 6" xfId="16875" xr:uid="{00000000-0005-0000-0000-00009B1D0000}"/>
    <cellStyle name="표준 10 92 5" xfId="9280" xr:uid="{00000000-0005-0000-0000-00009C1D0000}"/>
    <cellStyle name="표준 10 92 5 2" xfId="18458" xr:uid="{00000000-0005-0000-0000-00009D1D0000}"/>
    <cellStyle name="표준 10 92 5 3" xfId="19005" xr:uid="{00000000-0005-0000-0000-00009E1D0000}"/>
    <cellStyle name="표준 10 92 5 4" xfId="10562" xr:uid="{00000000-0005-0000-0000-00009F1D0000}"/>
    <cellStyle name="표준 10 92 5 5" xfId="12493" xr:uid="{00000000-0005-0000-0000-0000A01D0000}"/>
    <cellStyle name="표준 10 92 5 6" xfId="18188" xr:uid="{00000000-0005-0000-0000-0000A11D0000}"/>
    <cellStyle name="표준 10 92 6" xfId="14100" xr:uid="{00000000-0005-0000-0000-0000A21D0000}"/>
    <cellStyle name="표준 10 92 7" xfId="16244" xr:uid="{00000000-0005-0000-0000-0000A31D0000}"/>
    <cellStyle name="표준 10 92 8" xfId="16615" xr:uid="{00000000-0005-0000-0000-0000A41D0000}"/>
    <cellStyle name="표준 10 92 9" xfId="18053" xr:uid="{00000000-0005-0000-0000-0000A51D0000}"/>
    <cellStyle name="표준 10 93" xfId="1934" xr:uid="{00000000-0005-0000-0000-0000A61D0000}"/>
    <cellStyle name="표준 10 93 10" xfId="13276" xr:uid="{00000000-0005-0000-0000-0000A71D0000}"/>
    <cellStyle name="표준 10 93 11" xfId="13040" xr:uid="{00000000-0005-0000-0000-0000A81D0000}"/>
    <cellStyle name="표준 10 93 2" xfId="3711" xr:uid="{00000000-0005-0000-0000-0000A91D0000}"/>
    <cellStyle name="표준 10 93 2 2" xfId="15403" xr:uid="{00000000-0005-0000-0000-0000AA1D0000}"/>
    <cellStyle name="표준 10 93 2 3" xfId="14703" xr:uid="{00000000-0005-0000-0000-0000AB1D0000}"/>
    <cellStyle name="표준 10 93 2 4" xfId="17965" xr:uid="{00000000-0005-0000-0000-0000AC1D0000}"/>
    <cellStyle name="표준 10 93 2 5" xfId="15903" xr:uid="{00000000-0005-0000-0000-0000AD1D0000}"/>
    <cellStyle name="표준 10 93 2 6" xfId="10478" xr:uid="{00000000-0005-0000-0000-0000AE1D0000}"/>
    <cellStyle name="표준 10 93 3" xfId="5570" xr:uid="{00000000-0005-0000-0000-0000AF1D0000}"/>
    <cellStyle name="표준 10 93 3 2" xfId="13950" xr:uid="{00000000-0005-0000-0000-0000B01D0000}"/>
    <cellStyle name="표준 10 93 3 3" xfId="13013" xr:uid="{00000000-0005-0000-0000-0000B11D0000}"/>
    <cellStyle name="표준 10 93 3 4" xfId="15767" xr:uid="{00000000-0005-0000-0000-0000B21D0000}"/>
    <cellStyle name="표준 10 93 3 5" xfId="18765" xr:uid="{00000000-0005-0000-0000-0000B31D0000}"/>
    <cellStyle name="표준 10 93 3 6" xfId="18529" xr:uid="{00000000-0005-0000-0000-0000B41D0000}"/>
    <cellStyle name="표준 10 93 4" xfId="7434" xr:uid="{00000000-0005-0000-0000-0000B51D0000}"/>
    <cellStyle name="표준 10 93 4 2" xfId="19072" xr:uid="{00000000-0005-0000-0000-0000B61D0000}"/>
    <cellStyle name="표준 10 93 4 3" xfId="12414" xr:uid="{00000000-0005-0000-0000-0000B71D0000}"/>
    <cellStyle name="표준 10 93 4 4" xfId="15679" xr:uid="{00000000-0005-0000-0000-0000B81D0000}"/>
    <cellStyle name="표준 10 93 4 5" xfId="11022" xr:uid="{00000000-0005-0000-0000-0000B91D0000}"/>
    <cellStyle name="표준 10 93 4 6" xfId="14617" xr:uid="{00000000-0005-0000-0000-0000BA1D0000}"/>
    <cellStyle name="표준 10 93 5" xfId="9294" xr:uid="{00000000-0005-0000-0000-0000BB1D0000}"/>
    <cellStyle name="표준 10 93 5 2" xfId="17602" xr:uid="{00000000-0005-0000-0000-0000BC1D0000}"/>
    <cellStyle name="표준 10 93 5 3" xfId="16682" xr:uid="{00000000-0005-0000-0000-0000BD1D0000}"/>
    <cellStyle name="표준 10 93 5 4" xfId="10320" xr:uid="{00000000-0005-0000-0000-0000BE1D0000}"/>
    <cellStyle name="표준 10 93 5 5" xfId="11601" xr:uid="{00000000-0005-0000-0000-0000BF1D0000}"/>
    <cellStyle name="표준 10 93 5 6" xfId="13107" xr:uid="{00000000-0005-0000-0000-0000C01D0000}"/>
    <cellStyle name="표준 10 93 6" xfId="13655" xr:uid="{00000000-0005-0000-0000-0000C11D0000}"/>
    <cellStyle name="표준 10 93 7" xfId="16074" xr:uid="{00000000-0005-0000-0000-0000C21D0000}"/>
    <cellStyle name="표준 10 93 8" xfId="10229" xr:uid="{00000000-0005-0000-0000-0000C31D0000}"/>
    <cellStyle name="표준 10 93 9" xfId="10120" xr:uid="{00000000-0005-0000-0000-0000C41D0000}"/>
    <cellStyle name="표준 10 94" xfId="1948" xr:uid="{00000000-0005-0000-0000-0000C51D0000}"/>
    <cellStyle name="표준 10 94 10" xfId="18273" xr:uid="{00000000-0005-0000-0000-0000C61D0000}"/>
    <cellStyle name="표준 10 94 11" xfId="10907" xr:uid="{00000000-0005-0000-0000-0000C71D0000}"/>
    <cellStyle name="표준 10 94 2" xfId="3725" xr:uid="{00000000-0005-0000-0000-0000C81D0000}"/>
    <cellStyle name="표준 10 94 2 2" xfId="18530" xr:uid="{00000000-0005-0000-0000-0000C91D0000}"/>
    <cellStyle name="표준 10 94 2 3" xfId="12642" xr:uid="{00000000-0005-0000-0000-0000CA1D0000}"/>
    <cellStyle name="표준 10 94 2 4" xfId="15192" xr:uid="{00000000-0005-0000-0000-0000CB1D0000}"/>
    <cellStyle name="표준 10 94 2 5" xfId="16776" xr:uid="{00000000-0005-0000-0000-0000CC1D0000}"/>
    <cellStyle name="표준 10 94 2 6" xfId="17317" xr:uid="{00000000-0005-0000-0000-0000CD1D0000}"/>
    <cellStyle name="표준 10 94 3" xfId="5584" xr:uid="{00000000-0005-0000-0000-0000CE1D0000}"/>
    <cellStyle name="표준 10 94 3 2" xfId="10623" xr:uid="{00000000-0005-0000-0000-0000CF1D0000}"/>
    <cellStyle name="표준 10 94 3 3" xfId="12551" xr:uid="{00000000-0005-0000-0000-0000D01D0000}"/>
    <cellStyle name="표준 10 94 3 4" xfId="14116" xr:uid="{00000000-0005-0000-0000-0000D11D0000}"/>
    <cellStyle name="표준 10 94 3 5" xfId="10171" xr:uid="{00000000-0005-0000-0000-0000D21D0000}"/>
    <cellStyle name="표준 10 94 3 6" xfId="14481" xr:uid="{00000000-0005-0000-0000-0000D31D0000}"/>
    <cellStyle name="표준 10 94 4" xfId="7448" xr:uid="{00000000-0005-0000-0000-0000D41D0000}"/>
    <cellStyle name="표준 10 94 4 2" xfId="13108" xr:uid="{00000000-0005-0000-0000-0000D51D0000}"/>
    <cellStyle name="표준 10 94 4 3" xfId="16299" xr:uid="{00000000-0005-0000-0000-0000D61D0000}"/>
    <cellStyle name="표준 10 94 4 4" xfId="18861" xr:uid="{00000000-0005-0000-0000-0000D71D0000}"/>
    <cellStyle name="표준 10 94 4 5" xfId="18622" xr:uid="{00000000-0005-0000-0000-0000D81D0000}"/>
    <cellStyle name="표준 10 94 4 6" xfId="11978" xr:uid="{00000000-0005-0000-0000-0000D91D0000}"/>
    <cellStyle name="표준 10 94 5" xfId="9308" xr:uid="{00000000-0005-0000-0000-0000DA1D0000}"/>
    <cellStyle name="표준 10 94 5 2" xfId="14285" xr:uid="{00000000-0005-0000-0000-0000DB1D0000}"/>
    <cellStyle name="표준 10 94 5 3" xfId="16208" xr:uid="{00000000-0005-0000-0000-0000DC1D0000}"/>
    <cellStyle name="표준 10 94 5 4" xfId="17767" xr:uid="{00000000-0005-0000-0000-0000DD1D0000}"/>
    <cellStyle name="표준 10 94 5 5" xfId="11097" xr:uid="{00000000-0005-0000-0000-0000DE1D0000}"/>
    <cellStyle name="표준 10 94 5 6" xfId="18135" xr:uid="{00000000-0005-0000-0000-0000DF1D0000}"/>
    <cellStyle name="표준 10 94 6" xfId="16777" xr:uid="{00000000-0005-0000-0000-0000E01D0000}"/>
    <cellStyle name="표준 10 94 7" xfId="12184" xr:uid="{00000000-0005-0000-0000-0000E11D0000}"/>
    <cellStyle name="표준 10 94 8" xfId="13441" xr:uid="{00000000-0005-0000-0000-0000E21D0000}"/>
    <cellStyle name="표준 10 94 9" xfId="13200" xr:uid="{00000000-0005-0000-0000-0000E31D0000}"/>
    <cellStyle name="표준 10 95" xfId="1962" xr:uid="{00000000-0005-0000-0000-0000E41D0000}"/>
    <cellStyle name="표준 10 95 10" xfId="15564" xr:uid="{00000000-0005-0000-0000-0000E51D0000}"/>
    <cellStyle name="표준 10 95 11" xfId="14767" xr:uid="{00000000-0005-0000-0000-0000E61D0000}"/>
    <cellStyle name="표준 10 95 2" xfId="3739" xr:uid="{00000000-0005-0000-0000-0000E71D0000}"/>
    <cellStyle name="표준 10 95 2 2" xfId="12092" xr:uid="{00000000-0005-0000-0000-0000E81D0000}"/>
    <cellStyle name="표준 10 95 2 3" xfId="11074" xr:uid="{00000000-0005-0000-0000-0000E91D0000}"/>
    <cellStyle name="표준 10 95 2 4" xfId="14668" xr:uid="{00000000-0005-0000-0000-0000EA1D0000}"/>
    <cellStyle name="표준 10 95 2 5" xfId="15600" xr:uid="{00000000-0005-0000-0000-0000EB1D0000}"/>
    <cellStyle name="표준 10 95 2 6" xfId="14026" xr:uid="{00000000-0005-0000-0000-0000EC1D0000}"/>
    <cellStyle name="표준 10 95 3" xfId="5598" xr:uid="{00000000-0005-0000-0000-0000ED1D0000}"/>
    <cellStyle name="표준 10 95 3 2" xfId="11435" xr:uid="{00000000-0005-0000-0000-0000EE1D0000}"/>
    <cellStyle name="표준 10 95 3 3" xfId="15843" xr:uid="{00000000-0005-0000-0000-0000EF1D0000}"/>
    <cellStyle name="표준 10 95 3 4" xfId="11720" xr:uid="{00000000-0005-0000-0000-0000F01D0000}"/>
    <cellStyle name="표준 10 95 3 5" xfId="16867" xr:uid="{00000000-0005-0000-0000-0000F11D0000}"/>
    <cellStyle name="표준 10 95 3 6" xfId="15606" xr:uid="{00000000-0005-0000-0000-0000F21D0000}"/>
    <cellStyle name="표준 10 95 4" xfId="7462" xr:uid="{00000000-0005-0000-0000-0000F31D0000}"/>
    <cellStyle name="표준 10 95 4 2" xfId="18436" xr:uid="{00000000-0005-0000-0000-0000F41D0000}"/>
    <cellStyle name="표준 10 95 4 3" xfId="13924" xr:uid="{00000000-0005-0000-0000-0000F51D0000}"/>
    <cellStyle name="표준 10 95 4 4" xfId="14645" xr:uid="{00000000-0005-0000-0000-0000F61D0000}"/>
    <cellStyle name="표준 10 95 4 5" xfId="18325" xr:uid="{00000000-0005-0000-0000-0000F71D0000}"/>
    <cellStyle name="표준 10 95 4 6" xfId="15863" xr:uid="{00000000-0005-0000-0000-0000F81D0000}"/>
    <cellStyle name="표준 10 95 5" xfId="9322" xr:uid="{00000000-0005-0000-0000-0000F91D0000}"/>
    <cellStyle name="표준 10 95 5 2" xfId="13201" xr:uid="{00000000-0005-0000-0000-0000FA1D0000}"/>
    <cellStyle name="표준 10 95 5 3" xfId="9992" xr:uid="{00000000-0005-0000-0000-0000FB1D0000}"/>
    <cellStyle name="표준 10 95 5 4" xfId="15311" xr:uid="{00000000-0005-0000-0000-0000FC1D0000}"/>
    <cellStyle name="표준 10 95 5 5" xfId="11525" xr:uid="{00000000-0005-0000-0000-0000FD1D0000}"/>
    <cellStyle name="표준 10 95 5 6" xfId="9918" xr:uid="{00000000-0005-0000-0000-0000FE1D0000}"/>
    <cellStyle name="표준 10 95 6" xfId="13017" xr:uid="{00000000-0005-0000-0000-0000FF1D0000}"/>
    <cellStyle name="표준 10 95 7" xfId="17576" xr:uid="{00000000-0005-0000-0000-0000001E0000}"/>
    <cellStyle name="표준 10 95 8" xfId="18302" xr:uid="{00000000-0005-0000-0000-0000011E0000}"/>
    <cellStyle name="표준 10 95 9" xfId="14213" xr:uid="{00000000-0005-0000-0000-0000021E0000}"/>
    <cellStyle name="표준 10 96" xfId="1976" xr:uid="{00000000-0005-0000-0000-0000031E0000}"/>
    <cellStyle name="표준 10 96 10" xfId="10416" xr:uid="{00000000-0005-0000-0000-0000041E0000}"/>
    <cellStyle name="표준 10 96 11" xfId="16868" xr:uid="{00000000-0005-0000-0000-0000051E0000}"/>
    <cellStyle name="표준 10 96 2" xfId="3753" xr:uid="{00000000-0005-0000-0000-0000061E0000}"/>
    <cellStyle name="표준 10 96 2 2" xfId="10978" xr:uid="{00000000-0005-0000-0000-0000071E0000}"/>
    <cellStyle name="표준 10 96 2 3" xfId="18980" xr:uid="{00000000-0005-0000-0000-0000081E0000}"/>
    <cellStyle name="표준 10 96 2 4" xfId="13296" xr:uid="{00000000-0005-0000-0000-0000091E0000}"/>
    <cellStyle name="표준 10 96 2 5" xfId="14305" xr:uid="{00000000-0005-0000-0000-00000A1E0000}"/>
    <cellStyle name="표준 10 96 2 6" xfId="16686" xr:uid="{00000000-0005-0000-0000-00000B1E0000}"/>
    <cellStyle name="표준 10 96 3" xfId="5612" xr:uid="{00000000-0005-0000-0000-00000C1E0000}"/>
    <cellStyle name="표준 10 96 3 2" xfId="10879" xr:uid="{00000000-0005-0000-0000-00000D1E0000}"/>
    <cellStyle name="표준 10 96 3 3" xfId="14190" xr:uid="{00000000-0005-0000-0000-00000E1E0000}"/>
    <cellStyle name="표준 10 96 3 4" xfId="17868" xr:uid="{00000000-0005-0000-0000-00000F1E0000}"/>
    <cellStyle name="표준 10 96 3 5" xfId="12738" xr:uid="{00000000-0005-0000-0000-0000101E0000}"/>
    <cellStyle name="표준 10 96 3 6" xfId="11526" xr:uid="{00000000-0005-0000-0000-0000111E0000}"/>
    <cellStyle name="표준 10 96 4" xfId="7476" xr:uid="{00000000-0005-0000-0000-0000121E0000}"/>
    <cellStyle name="표준 10 96 4 2" xfId="14549" xr:uid="{00000000-0005-0000-0000-0000131E0000}"/>
    <cellStyle name="표준 10 96 4 3" xfId="13560" xr:uid="{00000000-0005-0000-0000-0000141E0000}"/>
    <cellStyle name="표준 10 96 4 4" xfId="16964" xr:uid="{00000000-0005-0000-0000-0000151E0000}"/>
    <cellStyle name="표준 10 96 4 5" xfId="17959" xr:uid="{00000000-0005-0000-0000-0000161E0000}"/>
    <cellStyle name="표준 10 96 4 6" xfId="18534" xr:uid="{00000000-0005-0000-0000-0000171E0000}"/>
    <cellStyle name="표준 10 96 5" xfId="9336" xr:uid="{00000000-0005-0000-0000-0000181E0000}"/>
    <cellStyle name="표준 10 96 5 2" xfId="14452" xr:uid="{00000000-0005-0000-0000-0000191E0000}"/>
    <cellStyle name="표준 10 96 5 3" xfId="17845" xr:uid="{00000000-0005-0000-0000-00001A1E0000}"/>
    <cellStyle name="표준 10 96 5 4" xfId="11173" xr:uid="{00000000-0005-0000-0000-00001B1E0000}"/>
    <cellStyle name="표준 10 96 5 5" xfId="16397" xr:uid="{00000000-0005-0000-0000-00001C1E0000}"/>
    <cellStyle name="표준 10 96 5 6" xfId="15116" xr:uid="{00000000-0005-0000-0000-00001D1E0000}"/>
    <cellStyle name="표준 10 96 6" xfId="18206" xr:uid="{00000000-0005-0000-0000-00001E1E0000}"/>
    <cellStyle name="표준 10 96 7" xfId="17225" xr:uid="{00000000-0005-0000-0000-00001F1E0000}"/>
    <cellStyle name="표준 10 96 8" xfId="11621" xr:uid="{00000000-0005-0000-0000-0000201E0000}"/>
    <cellStyle name="표준 10 96 9" xfId="13848" xr:uid="{00000000-0005-0000-0000-0000211E0000}"/>
    <cellStyle name="표준 10 97" xfId="1990" xr:uid="{00000000-0005-0000-0000-0000221E0000}"/>
    <cellStyle name="표준 10 97 10" xfId="13112" xr:uid="{00000000-0005-0000-0000-0000231E0000}"/>
    <cellStyle name="표준 10 97 11" xfId="18106" xr:uid="{00000000-0005-0000-0000-0000241E0000}"/>
    <cellStyle name="표준 10 97 2" xfId="3767" xr:uid="{00000000-0005-0000-0000-0000251E0000}"/>
    <cellStyle name="표준 10 97 2 2" xfId="11151" xr:uid="{00000000-0005-0000-0000-0000261E0000}"/>
    <cellStyle name="표준 10 97 2 3" xfId="14867" xr:uid="{00000000-0005-0000-0000-0000271E0000}"/>
    <cellStyle name="표준 10 97 2 4" xfId="12279" xr:uid="{00000000-0005-0000-0000-0000281E0000}"/>
    <cellStyle name="표준 10 97 2 5" xfId="16965" xr:uid="{00000000-0005-0000-0000-0000291E0000}"/>
    <cellStyle name="표준 10 97 2 6" xfId="14095" xr:uid="{00000000-0005-0000-0000-00002A1E0000}"/>
    <cellStyle name="표준 10 97 3" xfId="5626" xr:uid="{00000000-0005-0000-0000-00002B1E0000}"/>
    <cellStyle name="표준 10 97 3 2" xfId="19074" xr:uid="{00000000-0005-0000-0000-00002C1E0000}"/>
    <cellStyle name="표준 10 97 3 3" xfId="15212" xr:uid="{00000000-0005-0000-0000-00002D1E0000}"/>
    <cellStyle name="표준 10 97 3 4" xfId="17500" xr:uid="{00000000-0005-0000-0000-00002E1E0000}"/>
    <cellStyle name="표준 10 97 3 5" xfId="16781" xr:uid="{00000000-0005-0000-0000-00002F1E0000}"/>
    <cellStyle name="표준 10 97 3 6" xfId="13998" xr:uid="{00000000-0005-0000-0000-0000301E0000}"/>
    <cellStyle name="표준 10 97 4" xfId="7490" xr:uid="{00000000-0005-0000-0000-0000311E0000}"/>
    <cellStyle name="표준 10 97 4 2" xfId="10725" xr:uid="{00000000-0005-0000-0000-0000321E0000}"/>
    <cellStyle name="표준 10 97 4 3" xfId="18538" xr:uid="{00000000-0005-0000-0000-0000331E0000}"/>
    <cellStyle name="표준 10 97 4 4" xfId="14115" xr:uid="{00000000-0005-0000-0000-0000341E0000}"/>
    <cellStyle name="표준 10 97 4 5" xfId="18813" xr:uid="{00000000-0005-0000-0000-0000351E0000}"/>
    <cellStyle name="표준 10 97 4 6" xfId="15934" xr:uid="{00000000-0005-0000-0000-0000361E0000}"/>
    <cellStyle name="표준 10 97 5" xfId="9350" xr:uid="{00000000-0005-0000-0000-0000371E0000}"/>
    <cellStyle name="표준 10 97 5 2" xfId="11913" xr:uid="{00000000-0005-0000-0000-0000381E0000}"/>
    <cellStyle name="표준 10 97 5 3" xfId="15028" xr:uid="{00000000-0005-0000-0000-0000391E0000}"/>
    <cellStyle name="표준 10 97 5 4" xfId="10234" xr:uid="{00000000-0005-0000-0000-00003A1E0000}"/>
    <cellStyle name="표준 10 97 5 5" xfId="18627" xr:uid="{00000000-0005-0000-0000-00003B1E0000}"/>
    <cellStyle name="표준 10 97 5 6" xfId="15834" xr:uid="{00000000-0005-0000-0000-00003C1E0000}"/>
    <cellStyle name="표준 10 97 6" xfId="10594" xr:uid="{00000000-0005-0000-0000-00003D1E0000}"/>
    <cellStyle name="표준 10 97 7" xfId="11374" xr:uid="{00000000-0005-0000-0000-00003E1E0000}"/>
    <cellStyle name="표준 10 97 8" xfId="15954" xr:uid="{00000000-0005-0000-0000-00003F1E0000}"/>
    <cellStyle name="표준 10 97 9" xfId="11649" xr:uid="{00000000-0005-0000-0000-0000401E0000}"/>
    <cellStyle name="표준 10 98" xfId="2004" xr:uid="{00000000-0005-0000-0000-0000411E0000}"/>
    <cellStyle name="표준 10 98 10" xfId="17760" xr:uid="{00000000-0005-0000-0000-0000421E0000}"/>
    <cellStyle name="표준 10 98 11" xfId="13684" xr:uid="{00000000-0005-0000-0000-0000431E0000}"/>
    <cellStyle name="표준 10 98 2" xfId="3781" xr:uid="{00000000-0005-0000-0000-0000441E0000}"/>
    <cellStyle name="표준 10 98 2 2" xfId="16891" xr:uid="{00000000-0005-0000-0000-0000451E0000}"/>
    <cellStyle name="표준 10 98 2 3" xfId="10814" xr:uid="{00000000-0005-0000-0000-0000461E0000}"/>
    <cellStyle name="표준 10 98 2 4" xfId="18654" xr:uid="{00000000-0005-0000-0000-0000471E0000}"/>
    <cellStyle name="표준 10 98 2 5" xfId="17663" xr:uid="{00000000-0005-0000-0000-0000481E0000}"/>
    <cellStyle name="표준 10 98 2 6" xfId="11176" xr:uid="{00000000-0005-0000-0000-0000491E0000}"/>
    <cellStyle name="표준 10 98 3" xfId="5640" xr:uid="{00000000-0005-0000-0000-00004A1E0000}"/>
    <cellStyle name="표준 10 98 3 2" xfId="13144" xr:uid="{00000000-0005-0000-0000-00004B1E0000}"/>
    <cellStyle name="표준 10 98 3 3" xfId="17421" xr:uid="{00000000-0005-0000-0000-00004C1E0000}"/>
    <cellStyle name="표준 10 98 3 4" xfId="19243" xr:uid="{00000000-0005-0000-0000-00004D1E0000}"/>
    <cellStyle name="표준 10 98 3 5" xfId="13782" xr:uid="{00000000-0005-0000-0000-00004E1E0000}"/>
    <cellStyle name="표준 10 98 3 6" xfId="15613" xr:uid="{00000000-0005-0000-0000-00004F1E0000}"/>
    <cellStyle name="표준 10 98 4" xfId="7504" xr:uid="{00000000-0005-0000-0000-0000501E0000}"/>
    <cellStyle name="표준 10 98 4 2" xfId="17435" xr:uid="{00000000-0005-0000-0000-0000511E0000}"/>
    <cellStyle name="표준 10 98 4 3" xfId="19256" xr:uid="{00000000-0005-0000-0000-0000521E0000}"/>
    <cellStyle name="표준 10 98 4 4" xfId="13795" xr:uid="{00000000-0005-0000-0000-0000531E0000}"/>
    <cellStyle name="표준 10 98 4 5" xfId="15627" xr:uid="{00000000-0005-0000-0000-0000541E0000}"/>
    <cellStyle name="표준 10 98 4 6" xfId="17448" xr:uid="{00000000-0005-0000-0000-0000551E0000}"/>
    <cellStyle name="표준 10 98 5" xfId="9364" xr:uid="{00000000-0005-0000-0000-0000561E0000}"/>
    <cellStyle name="표준 10 98 5 2" xfId="11267" xr:uid="{00000000-0005-0000-0000-0000571E0000}"/>
    <cellStyle name="표준 10 98 5 3" xfId="19270" xr:uid="{00000000-0005-0000-0000-0000581E0000}"/>
    <cellStyle name="표준 10 98 5 4" xfId="11073" xr:uid="{00000000-0005-0000-0000-0000591E0000}"/>
    <cellStyle name="표준 10 98 5 5" xfId="17062" xr:uid="{00000000-0005-0000-0000-00005A1E0000}"/>
    <cellStyle name="표준 10 98 5 6" xfId="18281" xr:uid="{00000000-0005-0000-0000-00005B1E0000}"/>
    <cellStyle name="표준 10 98 6" xfId="12808" xr:uid="{00000000-0005-0000-0000-00005C1E0000}"/>
    <cellStyle name="표준 10 98 7" xfId="9812" xr:uid="{00000000-0005-0000-0000-00005D1E0000}"/>
    <cellStyle name="표준 10 98 8" xfId="16473" xr:uid="{00000000-0005-0000-0000-00005E1E0000}"/>
    <cellStyle name="표준 10 98 9" xfId="17107" xr:uid="{00000000-0005-0000-0000-00005F1E0000}"/>
    <cellStyle name="표준 10 99" xfId="2018" xr:uid="{00000000-0005-0000-0000-0000601E0000}"/>
    <cellStyle name="표준 10 99 10" xfId="17313" xr:uid="{00000000-0005-0000-0000-0000611E0000}"/>
    <cellStyle name="표준 10 99 2" xfId="3795" xr:uid="{00000000-0005-0000-0000-0000621E0000}"/>
    <cellStyle name="표준 10 99 2 2" xfId="16005" xr:uid="{00000000-0005-0000-0000-0000631E0000}"/>
    <cellStyle name="표준 10 99 2 3" xfId="15328" xr:uid="{00000000-0005-0000-0000-0000641E0000}"/>
    <cellStyle name="표준 10 99 2 4" xfId="15998" xr:uid="{00000000-0005-0000-0000-0000651E0000}"/>
    <cellStyle name="표준 10 99 2 5" xfId="15547" xr:uid="{00000000-0005-0000-0000-0000661E0000}"/>
    <cellStyle name="표준 10 99 2 6" xfId="12867" xr:uid="{00000000-0005-0000-0000-0000671E0000}"/>
    <cellStyle name="표준 10 99 3" xfId="5654" xr:uid="{00000000-0005-0000-0000-0000681E0000}"/>
    <cellStyle name="표준 10 99 3 2" xfId="13549" xr:uid="{00000000-0005-0000-0000-0000691E0000}"/>
    <cellStyle name="표준 10 99 3 3" xfId="12860" xr:uid="{00000000-0005-0000-0000-00006A1E0000}"/>
    <cellStyle name="표준 10 99 3 4" xfId="19231" xr:uid="{00000000-0005-0000-0000-00006B1E0000}"/>
    <cellStyle name="표준 10 99 3 5" xfId="12395" xr:uid="{00000000-0005-0000-0000-00006C1E0000}"/>
    <cellStyle name="표준 10 99 3 6" xfId="11847" xr:uid="{00000000-0005-0000-0000-00006D1E0000}"/>
    <cellStyle name="표준 10 99 4" xfId="7518" xr:uid="{00000000-0005-0000-0000-00006E1E0000}"/>
    <cellStyle name="표준 10 99 4 2" xfId="12389" xr:uid="{00000000-0005-0000-0000-00006F1E0000}"/>
    <cellStyle name="표준 10 99 4 3" xfId="10664" xr:uid="{00000000-0005-0000-0000-0000701E0000}"/>
    <cellStyle name="표준 10 99 4 4" xfId="10593" xr:uid="{00000000-0005-0000-0000-0000711E0000}"/>
    <cellStyle name="표준 10 99 4 5" xfId="17256" xr:uid="{00000000-0005-0000-0000-0000721E0000}"/>
    <cellStyle name="표준 10 99 4 6" xfId="10587" xr:uid="{00000000-0005-0000-0000-0000731E0000}"/>
    <cellStyle name="표준 10 99 5" xfId="9378" xr:uid="{00000000-0005-0000-0000-0000741E0000}"/>
    <cellStyle name="표준 10 99 5 2" xfId="10670" xr:uid="{00000000-0005-0000-0000-0000751E0000}"/>
    <cellStyle name="표준 10 99 5 3" xfId="16560" xr:uid="{00000000-0005-0000-0000-0000761E0000}"/>
    <cellStyle name="표준 10 99 5 4" xfId="15477" xr:uid="{00000000-0005-0000-0000-0000771E0000}"/>
    <cellStyle name="표준 10 99 5 5" xfId="16554" xr:uid="{00000000-0005-0000-0000-0000781E0000}"/>
    <cellStyle name="표준 10 99 5 6" xfId="19169" xr:uid="{00000000-0005-0000-0000-0000791E0000}"/>
    <cellStyle name="표준 10 99 6" xfId="13809" xr:uid="{00000000-0005-0000-0000-00007A1E0000}"/>
    <cellStyle name="표준 10 99 7" xfId="10326" xr:uid="{00000000-0005-0000-0000-00007B1E0000}"/>
    <cellStyle name="표준 10 99 8" xfId="16091" xr:uid="{00000000-0005-0000-0000-00007C1E0000}"/>
    <cellStyle name="표준 10 99 9" xfId="13699" xr:uid="{00000000-0005-0000-0000-00007D1E0000}"/>
    <cellStyle name="표준 10_기타 수기 입력사항" xfId="180" xr:uid="{00000000-0005-0000-0000-00007E1E0000}"/>
    <cellStyle name="표준 100" xfId="1818" xr:uid="{00000000-0005-0000-0000-00007F1E0000}"/>
    <cellStyle name="표준 100 10" xfId="16086" xr:uid="{00000000-0005-0000-0000-0000801E0000}"/>
    <cellStyle name="표준 100 11" xfId="17387" xr:uid="{00000000-0005-0000-0000-0000811E0000}"/>
    <cellStyle name="표준 100 2" xfId="3595" xr:uid="{00000000-0005-0000-0000-0000821E0000}"/>
    <cellStyle name="표준 100 2 2" xfId="16293" xr:uid="{00000000-0005-0000-0000-0000831E0000}"/>
    <cellStyle name="표준 100 2 3" xfId="11200" xr:uid="{00000000-0005-0000-0000-0000841E0000}"/>
    <cellStyle name="표준 100 2 4" xfId="9938" xr:uid="{00000000-0005-0000-0000-0000851E0000}"/>
    <cellStyle name="표준 100 2 5" xfId="14284" xr:uid="{00000000-0005-0000-0000-0000861E0000}"/>
    <cellStyle name="표준 100 2 6" xfId="15621" xr:uid="{00000000-0005-0000-0000-0000871E0000}"/>
    <cellStyle name="표준 100 3" xfId="5454" xr:uid="{00000000-0005-0000-0000-0000881E0000}"/>
    <cellStyle name="표준 100 3 2" xfId="15823" xr:uid="{00000000-0005-0000-0000-0000891E0000}"/>
    <cellStyle name="표준 100 3 3" xfId="18429" xr:uid="{00000000-0005-0000-0000-00008A1E0000}"/>
    <cellStyle name="표준 100 3 4" xfId="13779" xr:uid="{00000000-0005-0000-0000-00008B1E0000}"/>
    <cellStyle name="표준 100 3 5" xfId="18409" xr:uid="{00000000-0005-0000-0000-00008C1E0000}"/>
    <cellStyle name="표준 100 3 6" xfId="10054" xr:uid="{00000000-0005-0000-0000-00008D1E0000}"/>
    <cellStyle name="표준 100 4" xfId="7318" xr:uid="{00000000-0005-0000-0000-00008E1E0000}"/>
    <cellStyle name="표준 100 4 2" xfId="10945" xr:uid="{00000000-0005-0000-0000-00008F1E0000}"/>
    <cellStyle name="표준 100 4 3" xfId="14830" xr:uid="{00000000-0005-0000-0000-0000901E0000}"/>
    <cellStyle name="표준 100 4 4" xfId="15642" xr:uid="{00000000-0005-0000-0000-0000911E0000}"/>
    <cellStyle name="표준 100 4 5" xfId="14808" xr:uid="{00000000-0005-0000-0000-0000921E0000}"/>
    <cellStyle name="표준 100 4 6" xfId="17469" xr:uid="{00000000-0005-0000-0000-0000931E0000}"/>
    <cellStyle name="표준 100 5" xfId="9178" xr:uid="{00000000-0005-0000-0000-0000941E0000}"/>
    <cellStyle name="표준 100 5 2" xfId="9835" xr:uid="{00000000-0005-0000-0000-0000951E0000}"/>
    <cellStyle name="표준 100 5 3" xfId="11312" xr:uid="{00000000-0005-0000-0000-0000961E0000}"/>
    <cellStyle name="표준 100 5 4" xfId="10752" xr:uid="{00000000-0005-0000-0000-0000971E0000}"/>
    <cellStyle name="표준 100 5 5" xfId="13030" xr:uid="{00000000-0005-0000-0000-0000981E0000}"/>
    <cellStyle name="표준 100 5 6" xfId="14329" xr:uid="{00000000-0005-0000-0000-0000991E0000}"/>
    <cellStyle name="표준 100 6" xfId="10971" xr:uid="{00000000-0005-0000-0000-00009A1E0000}"/>
    <cellStyle name="표준 100 7" xfId="18541" xr:uid="{00000000-0005-0000-0000-00009B1E0000}"/>
    <cellStyle name="표준 100 8" xfId="17963" xr:uid="{00000000-0005-0000-0000-00009C1E0000}"/>
    <cellStyle name="표준 100 9" xfId="18518" xr:uid="{00000000-0005-0000-0000-00009D1E0000}"/>
    <cellStyle name="표준 101" xfId="1846" xr:uid="{00000000-0005-0000-0000-00009E1E0000}"/>
    <cellStyle name="표준 101 10" xfId="13861" xr:uid="{00000000-0005-0000-0000-00009F1E0000}"/>
    <cellStyle name="표준 101 11" xfId="18186" xr:uid="{00000000-0005-0000-0000-0000A01E0000}"/>
    <cellStyle name="표준 101 2" xfId="3623" xr:uid="{00000000-0005-0000-0000-0000A11E0000}"/>
    <cellStyle name="표준 101 2 2" xfId="16761" xr:uid="{00000000-0005-0000-0000-0000A21E0000}"/>
    <cellStyle name="표준 101 2 3" xfId="17493" xr:uid="{00000000-0005-0000-0000-0000A31E0000}"/>
    <cellStyle name="표준 101 2 4" xfId="16741" xr:uid="{00000000-0005-0000-0000-0000A41E0000}"/>
    <cellStyle name="표준 101 2 5" xfId="10805" xr:uid="{00000000-0005-0000-0000-0000A51E0000}"/>
    <cellStyle name="표준 101 2 6" xfId="17716" xr:uid="{00000000-0005-0000-0000-0000A61E0000}"/>
    <cellStyle name="표준 101 3" xfId="5482" xr:uid="{00000000-0005-0000-0000-0000A71E0000}"/>
    <cellStyle name="표준 101 3 2" xfId="14979" xr:uid="{00000000-0005-0000-0000-0000A81E0000}"/>
    <cellStyle name="표준 101 3 3" xfId="14355" xr:uid="{00000000-0005-0000-0000-0000A91E0000}"/>
    <cellStyle name="표준 101 3 4" xfId="14958" xr:uid="{00000000-0005-0000-0000-0000AA1E0000}"/>
    <cellStyle name="표준 101 3 5" xfId="18017" xr:uid="{00000000-0005-0000-0000-0000AB1E0000}"/>
    <cellStyle name="표준 101 3 6" xfId="14581" xr:uid="{00000000-0005-0000-0000-0000AC1E0000}"/>
    <cellStyle name="표준 101 4" xfId="7346" xr:uid="{00000000-0005-0000-0000-0000AD1E0000}"/>
    <cellStyle name="표준 101 4 2" xfId="11457" xr:uid="{00000000-0005-0000-0000-0000AE1E0000}"/>
    <cellStyle name="표준 101 4 3" xfId="13887" xr:uid="{00000000-0005-0000-0000-0000AF1E0000}"/>
    <cellStyle name="표준 101 4 4" xfId="13180" xr:uid="{00000000-0005-0000-0000-0000B01E0000}"/>
    <cellStyle name="표준 101 4 5" xfId="17547" xr:uid="{00000000-0005-0000-0000-0000B11E0000}"/>
    <cellStyle name="표준 101 4 6" xfId="14114" xr:uid="{00000000-0005-0000-0000-0000B21E0000}"/>
    <cellStyle name="표준 101 5" xfId="9206" xr:uid="{00000000-0005-0000-0000-0000B31E0000}"/>
    <cellStyle name="표준 101 5 2" xfId="18686" xr:uid="{00000000-0005-0000-0000-0000B41E0000}"/>
    <cellStyle name="표준 101 5 3" xfId="10830" xr:uid="{00000000-0005-0000-0000-0000B51E0000}"/>
    <cellStyle name="표준 101 5 4" xfId="18665" xr:uid="{00000000-0005-0000-0000-0000B61E0000}"/>
    <cellStyle name="표준 101 5 5" xfId="12594" xr:uid="{00000000-0005-0000-0000-0000B71E0000}"/>
    <cellStyle name="표준 101 5 6" xfId="15645" xr:uid="{00000000-0005-0000-0000-0000B81E0000}"/>
    <cellStyle name="표준 101 6" xfId="11059" xr:uid="{00000000-0005-0000-0000-0000B91E0000}"/>
    <cellStyle name="표준 101 7" xfId="16907" xr:uid="{00000000-0005-0000-0000-0000BA1E0000}"/>
    <cellStyle name="표준 101 8" xfId="16228" xr:uid="{00000000-0005-0000-0000-0000BB1E0000}"/>
    <cellStyle name="표준 101 9" xfId="16885" xr:uid="{00000000-0005-0000-0000-0000BC1E0000}"/>
    <cellStyle name="표준 102" xfId="1860" xr:uid="{00000000-0005-0000-0000-0000BD1E0000}"/>
    <cellStyle name="표준 102 10" xfId="12123" xr:uid="{00000000-0005-0000-0000-0000BE1E0000}"/>
    <cellStyle name="표준 102 11" xfId="18274" xr:uid="{00000000-0005-0000-0000-0000BF1E0000}"/>
    <cellStyle name="표준 102 2" xfId="3637" xr:uid="{00000000-0005-0000-0000-0000C01E0000}"/>
    <cellStyle name="표준 102 2 2" xfId="15127" xr:uid="{00000000-0005-0000-0000-0000C11E0000}"/>
    <cellStyle name="표준 102 2 3" xfId="15757" xr:uid="{00000000-0005-0000-0000-0000C21E0000}"/>
    <cellStyle name="표준 102 2 4" xfId="15105" xr:uid="{00000000-0005-0000-0000-0000C31E0000}"/>
    <cellStyle name="표준 102 2 5" xfId="10319" xr:uid="{00000000-0005-0000-0000-0000C41E0000}"/>
    <cellStyle name="표준 102 2 6" xfId="14163" xr:uid="{00000000-0005-0000-0000-0000C51E0000}"/>
    <cellStyle name="표준 102 3" xfId="5496" xr:uid="{00000000-0005-0000-0000-0000C61E0000}"/>
    <cellStyle name="표준 102 3 2" xfId="11605" xr:uid="{00000000-0005-0000-0000-0000C71E0000}"/>
    <cellStyle name="표준 102 3 3" xfId="12619" xr:uid="{00000000-0005-0000-0000-0000C81E0000}"/>
    <cellStyle name="표준 102 3 4" xfId="11583" xr:uid="{00000000-0005-0000-0000-0000C91E0000}"/>
    <cellStyle name="표준 102 3 5" xfId="16286" xr:uid="{00000000-0005-0000-0000-0000CA1E0000}"/>
    <cellStyle name="표준 102 3 6" xfId="11111" xr:uid="{00000000-0005-0000-0000-0000CB1E0000}"/>
    <cellStyle name="표준 102 4" xfId="7360" xr:uid="{00000000-0005-0000-0000-0000CC1E0000}"/>
    <cellStyle name="표준 102 4 2" xfId="18837" xr:uid="{00000000-0005-0000-0000-0000CD1E0000}"/>
    <cellStyle name="표준 102 4 3" xfId="12148" xr:uid="{00000000-0005-0000-0000-0000CE1E0000}"/>
    <cellStyle name="표준 102 4 4" xfId="18815" xr:uid="{00000000-0005-0000-0000-0000CF1E0000}"/>
    <cellStyle name="표준 102 4 5" xfId="15816" xr:uid="{00000000-0005-0000-0000-0000D01E0000}"/>
    <cellStyle name="표준 102 4 6" xfId="18326" xr:uid="{00000000-0005-0000-0000-0000D11E0000}"/>
    <cellStyle name="표준 102 5" xfId="9220" xr:uid="{00000000-0005-0000-0000-0000D21E0000}"/>
    <cellStyle name="표준 102 5 2" xfId="17059" xr:uid="{00000000-0005-0000-0000-0000D31E0000}"/>
    <cellStyle name="표준 102 5 3" xfId="10347" xr:uid="{00000000-0005-0000-0000-0000D41E0000}"/>
    <cellStyle name="표준 102 5 4" xfId="17037" xr:uid="{00000000-0005-0000-0000-0000D51E0000}"/>
    <cellStyle name="표준 102 5 5" xfId="12679" xr:uid="{00000000-0005-0000-0000-0000D61E0000}"/>
    <cellStyle name="표준 102 5 6" xfId="17856" xr:uid="{00000000-0005-0000-0000-0000D71E0000}"/>
    <cellStyle name="표준 102 6" xfId="13498" xr:uid="{00000000-0005-0000-0000-0000D81E0000}"/>
    <cellStyle name="표준 102 7" xfId="16314" xr:uid="{00000000-0005-0000-0000-0000D91E0000}"/>
    <cellStyle name="표준 102 8" xfId="15257" xr:uid="{00000000-0005-0000-0000-0000DA1E0000}"/>
    <cellStyle name="표준 102 9" xfId="12209" xr:uid="{00000000-0005-0000-0000-0000DB1E0000}"/>
    <cellStyle name="표준 103" xfId="1874" xr:uid="{00000000-0005-0000-0000-0000DC1E0000}"/>
    <cellStyle name="표준 103 10" xfId="14721" xr:uid="{00000000-0005-0000-0000-0000DD1E0000}"/>
    <cellStyle name="표준 103 11" xfId="11796" xr:uid="{00000000-0005-0000-0000-0000DE1E0000}"/>
    <cellStyle name="표준 103 2" xfId="3651" xr:uid="{00000000-0005-0000-0000-0000DF1E0000}"/>
    <cellStyle name="표준 103 2 2" xfId="15845" xr:uid="{00000000-0005-0000-0000-0000E01E0000}"/>
    <cellStyle name="표준 103 2 3" xfId="10003" xr:uid="{00000000-0005-0000-0000-0000E11E0000}"/>
    <cellStyle name="표준 103 2 4" xfId="17684" xr:uid="{00000000-0005-0000-0000-0000E21E0000}"/>
    <cellStyle name="표준 103 2 5" xfId="14253" xr:uid="{00000000-0005-0000-0000-0000E31E0000}"/>
    <cellStyle name="표준 103 2 6" xfId="19027" xr:uid="{00000000-0005-0000-0000-0000E41E0000}"/>
    <cellStyle name="표준 103 3" xfId="5510" xr:uid="{00000000-0005-0000-0000-0000E51E0000}"/>
    <cellStyle name="표준 103 3 2" xfId="10967" xr:uid="{00000000-0005-0000-0000-0000E61E0000}"/>
    <cellStyle name="표준 103 3 3" xfId="17134" xr:uid="{00000000-0005-0000-0000-0000E71E0000}"/>
    <cellStyle name="표준 103 3 4" xfId="14548" xr:uid="{00000000-0005-0000-0000-0000E81E0000}"/>
    <cellStyle name="표준 103 3 5" xfId="12456" xr:uid="{00000000-0005-0000-0000-0000E91E0000}"/>
    <cellStyle name="표준 103 3 6" xfId="17246" xr:uid="{00000000-0005-0000-0000-0000EA1E0000}"/>
    <cellStyle name="표준 103 4" xfId="7374" xr:uid="{00000000-0005-0000-0000-0000EB1E0000}"/>
    <cellStyle name="표준 103 4 2" xfId="18182" xr:uid="{00000000-0005-0000-0000-0000EC1E0000}"/>
    <cellStyle name="표준 103 4 3" xfId="15355" xr:uid="{00000000-0005-0000-0000-0000ED1E0000}"/>
    <cellStyle name="표준 103 4 4" xfId="14081" xr:uid="{00000000-0005-0000-0000-0000EE1E0000}"/>
    <cellStyle name="표준 103 4 5" xfId="16583" xr:uid="{00000000-0005-0000-0000-0000EF1E0000}"/>
    <cellStyle name="표준 103 4 6" xfId="11906" xr:uid="{00000000-0005-0000-0000-0000F01E0000}"/>
    <cellStyle name="표준 103 5" xfId="9234" xr:uid="{00000000-0005-0000-0000-0000F11E0000}"/>
    <cellStyle name="표준 103 5 2" xfId="17712" xr:uid="{00000000-0005-0000-0000-0000F21E0000}"/>
    <cellStyle name="표준 103 5 3" xfId="13578" xr:uid="{00000000-0005-0000-0000-0000F31E0000}"/>
    <cellStyle name="표준 103 5 4" xfId="11026" xr:uid="{00000000-0005-0000-0000-0000F41E0000}"/>
    <cellStyle name="표준 103 5 5" xfId="17462" xr:uid="{00000000-0005-0000-0000-0000F51E0000}"/>
    <cellStyle name="표준 103 5 6" xfId="11482" xr:uid="{00000000-0005-0000-0000-0000F61E0000}"/>
    <cellStyle name="표준 103 6" xfId="11430" xr:uid="{00000000-0005-0000-0000-0000F71E0000}"/>
    <cellStyle name="표준 103 7" xfId="12331" xr:uid="{00000000-0005-0000-0000-0000F81E0000}"/>
    <cellStyle name="표준 103 8" xfId="17075" xr:uid="{00000000-0005-0000-0000-0000F91E0000}"/>
    <cellStyle name="표준 103 9" xfId="13007" xr:uid="{00000000-0005-0000-0000-0000FA1E0000}"/>
    <cellStyle name="표준 104" xfId="1888" xr:uid="{00000000-0005-0000-0000-0000FB1E0000}"/>
    <cellStyle name="표준 104 10" xfId="12981" xr:uid="{00000000-0005-0000-0000-0000FC1E0000}"/>
    <cellStyle name="표준 104 11" xfId="17312" xr:uid="{00000000-0005-0000-0000-0000FD1E0000}"/>
    <cellStyle name="표준 104 2" xfId="3665" xr:uid="{00000000-0005-0000-0000-0000FE1E0000}"/>
    <cellStyle name="표준 104 2 2" xfId="12758" xr:uid="{00000000-0005-0000-0000-0000FF1E0000}"/>
    <cellStyle name="표준 104 2 3" xfId="17243" xr:uid="{00000000-0005-0000-0000-0000001F0000}"/>
    <cellStyle name="표준 104 2 4" xfId="16428" xr:uid="{00000000-0005-0000-0000-0000011F0000}"/>
    <cellStyle name="표준 104 2 5" xfId="11283" xr:uid="{00000000-0005-0000-0000-0000021F0000}"/>
    <cellStyle name="표준 104 2 6" xfId="15532" xr:uid="{00000000-0005-0000-0000-0000031F0000}"/>
    <cellStyle name="표준 104 3" xfId="5524" xr:uid="{00000000-0005-0000-0000-0000041F0000}"/>
    <cellStyle name="표준 104 3 2" xfId="12287" xr:uid="{00000000-0005-0000-0000-0000051F0000}"/>
    <cellStyle name="표준 104 3 3" xfId="15464" xr:uid="{00000000-0005-0000-0000-0000061F0000}"/>
    <cellStyle name="표준 104 3 4" xfId="15959" xr:uid="{00000000-0005-0000-0000-0000071F0000}"/>
    <cellStyle name="표준 104 3 5" xfId="18511" xr:uid="{00000000-0005-0000-0000-0000081F0000}"/>
    <cellStyle name="표준 104 3 6" xfId="17394" xr:uid="{00000000-0005-0000-0000-0000091F0000}"/>
    <cellStyle name="표준 104 4" xfId="7388" xr:uid="{00000000-0005-0000-0000-00000A1F0000}"/>
    <cellStyle name="표준 104 4 2" xfId="10488" xr:uid="{00000000-0005-0000-0000-00000B1F0000}"/>
    <cellStyle name="표준 104 4 3" xfId="13688" xr:uid="{00000000-0005-0000-0000-00000C1F0000}"/>
    <cellStyle name="표준 104 4 4" xfId="12820" xr:uid="{00000000-0005-0000-0000-00000D1F0000}"/>
    <cellStyle name="표준 104 4 5" xfId="13118" xr:uid="{00000000-0005-0000-0000-00000E1F0000}"/>
    <cellStyle name="표준 104 4 6" xfId="19257" xr:uid="{00000000-0005-0000-0000-00000F1F0000}"/>
    <cellStyle name="표준 104 5" xfId="9248" xr:uid="{00000000-0005-0000-0000-0000101F0000}"/>
    <cellStyle name="표준 104 5 2" xfId="16456" xr:uid="{00000000-0005-0000-0000-0000111F0000}"/>
    <cellStyle name="표준 104 5 3" xfId="11984" xr:uid="{00000000-0005-0000-0000-0000121F0000}"/>
    <cellStyle name="표준 104 5 4" xfId="18293" xr:uid="{00000000-0005-0000-0000-0000131F0000}"/>
    <cellStyle name="표준 104 5 5" xfId="11417" xr:uid="{00000000-0005-0000-0000-0000141F0000}"/>
    <cellStyle name="표준 104 5 6" xfId="18924" xr:uid="{00000000-0005-0000-0000-0000151F0000}"/>
    <cellStyle name="표준 104 6" xfId="15987" xr:uid="{00000000-0005-0000-0000-0000161F0000}"/>
    <cellStyle name="표준 104 7" xfId="19213" xr:uid="{00000000-0005-0000-0000-0000171F0000}"/>
    <cellStyle name="표준 104 8" xfId="17823" xr:uid="{00000000-0005-0000-0000-0000181F0000}"/>
    <cellStyle name="표준 104 9" xfId="18685" xr:uid="{00000000-0005-0000-0000-0000191F0000}"/>
    <cellStyle name="표준 105" xfId="1902" xr:uid="{00000000-0005-0000-0000-00001A1F0000}"/>
    <cellStyle name="표준 105 10" xfId="17143" xr:uid="{00000000-0005-0000-0000-00001B1F0000}"/>
    <cellStyle name="표준 105 11" xfId="11107" xr:uid="{00000000-0005-0000-0000-00001C1F0000}"/>
    <cellStyle name="표준 105 2" xfId="3679" xr:uid="{00000000-0005-0000-0000-00001D1F0000}"/>
    <cellStyle name="표준 105 2 2" xfId="17446" xr:uid="{00000000-0005-0000-0000-00001E1F0000}"/>
    <cellStyle name="표준 105 2 3" xfId="14688" xr:uid="{00000000-0005-0000-0000-00001F1F0000}"/>
    <cellStyle name="표준 105 2 4" xfId="13265" xr:uid="{00000000-0005-0000-0000-0000201F0000}"/>
    <cellStyle name="표준 105 2 5" xfId="15364" xr:uid="{00000000-0005-0000-0000-0000211F0000}"/>
    <cellStyle name="표준 105 2 6" xfId="18322" xr:uid="{00000000-0005-0000-0000-0000221F0000}"/>
    <cellStyle name="표준 105 3" xfId="5538" xr:uid="{00000000-0005-0000-0000-0000231F0000}"/>
    <cellStyle name="표준 105 3 2" xfId="10013" xr:uid="{00000000-0005-0000-0000-0000241F0000}"/>
    <cellStyle name="표준 105 3 3" xfId="14220" xr:uid="{00000000-0005-0000-0000-0000251F0000}"/>
    <cellStyle name="표준 105 3 4" xfId="11563" xr:uid="{00000000-0005-0000-0000-0000261F0000}"/>
    <cellStyle name="표준 105 3 5" xfId="13587" xr:uid="{00000000-0005-0000-0000-0000271F0000}"/>
    <cellStyle name="표준 105 3 6" xfId="17852" xr:uid="{00000000-0005-0000-0000-0000281F0000}"/>
    <cellStyle name="표준 105 4" xfId="7402" xr:uid="{00000000-0005-0000-0000-0000291F0000}"/>
    <cellStyle name="표준 105 4 2" xfId="10764" xr:uid="{00000000-0005-0000-0000-00002A1F0000}"/>
    <cellStyle name="표준 105 4 3" xfId="11167" xr:uid="{00000000-0005-0000-0000-00002B1F0000}"/>
    <cellStyle name="표준 105 4 4" xfId="18795" xr:uid="{00000000-0005-0000-0000-00002C1F0000}"/>
    <cellStyle name="표준 105 4 5" xfId="19073" xr:uid="{00000000-0005-0000-0000-00002D1F0000}"/>
    <cellStyle name="표준 105 4 6" xfId="14717" xr:uid="{00000000-0005-0000-0000-00002E1F0000}"/>
    <cellStyle name="표준 105 5" xfId="9262" xr:uid="{00000000-0005-0000-0000-00002F1F0000}"/>
    <cellStyle name="표준 105 5 2" xfId="17975" xr:uid="{00000000-0005-0000-0000-0000301F0000}"/>
    <cellStyle name="표준 105 5 3" xfId="18383" xr:uid="{00000000-0005-0000-0000-0000311F0000}"/>
    <cellStyle name="표준 105 5 4" xfId="17017" xr:uid="{00000000-0005-0000-0000-0000321F0000}"/>
    <cellStyle name="표준 105 5 5" xfId="17291" xr:uid="{00000000-0005-0000-0000-0000331F0000}"/>
    <cellStyle name="표준 105 5 6" xfId="14249" xr:uid="{00000000-0005-0000-0000-0000341F0000}"/>
    <cellStyle name="표준 105 6" xfId="17506" xr:uid="{00000000-0005-0000-0000-0000351F0000}"/>
    <cellStyle name="표준 105 7" xfId="17912" xr:uid="{00000000-0005-0000-0000-0000361F0000}"/>
    <cellStyle name="표준 105 8" xfId="14827" xr:uid="{00000000-0005-0000-0000-0000371F0000}"/>
    <cellStyle name="표준 105 9" xfId="11672" xr:uid="{00000000-0005-0000-0000-0000381F0000}"/>
    <cellStyle name="표준 106" xfId="1916" xr:uid="{00000000-0005-0000-0000-0000391F0000}"/>
    <cellStyle name="표준 106 10" xfId="15511" xr:uid="{00000000-0005-0000-0000-00003A1F0000}"/>
    <cellStyle name="표준 106 11" xfId="11195" xr:uid="{00000000-0005-0000-0000-00003B1F0000}"/>
    <cellStyle name="표준 106 2" xfId="3693" xr:uid="{00000000-0005-0000-0000-00003C1F0000}"/>
    <cellStyle name="표준 106 2 2" xfId="14368" xr:uid="{00000000-0005-0000-0000-00003D1F0000}"/>
    <cellStyle name="표준 106 2 3" xfId="12946" xr:uid="{00000000-0005-0000-0000-00003E1F0000}"/>
    <cellStyle name="표준 106 2 4" xfId="18905" xr:uid="{00000000-0005-0000-0000-00003F1F0000}"/>
    <cellStyle name="표준 106 2 5" xfId="11993" xr:uid="{00000000-0005-0000-0000-0000401F0000}"/>
    <cellStyle name="표준 106 2 6" xfId="9951" xr:uid="{00000000-0005-0000-0000-0000411F0000}"/>
    <cellStyle name="표준 106 3" xfId="5552" xr:uid="{00000000-0005-0000-0000-0000421F0000}"/>
    <cellStyle name="표준 106 3 2" xfId="13900" xr:uid="{00000000-0005-0000-0000-0000431F0000}"/>
    <cellStyle name="표준 106 3 3" xfId="11247" xr:uid="{00000000-0005-0000-0000-0000441F0000}"/>
    <cellStyle name="표준 106 3 4" xfId="17125" xr:uid="{00000000-0005-0000-0000-0000451F0000}"/>
    <cellStyle name="표준 106 3 5" xfId="15593" xr:uid="{00000000-0005-0000-0000-0000461F0000}"/>
    <cellStyle name="표준 106 3 6" xfId="14782" xr:uid="{00000000-0005-0000-0000-0000471F0000}"/>
    <cellStyle name="표준 106 4" xfId="7416" xr:uid="{00000000-0005-0000-0000-0000481F0000}"/>
    <cellStyle name="표준 106 4 2" xfId="10275" xr:uid="{00000000-0005-0000-0000-0000491F0000}"/>
    <cellStyle name="표준 106 4 3" xfId="18475" xr:uid="{00000000-0005-0000-0000-00004A1F0000}"/>
    <cellStyle name="표준 106 4 4" xfId="15346" xr:uid="{00000000-0005-0000-0000-00004B1F0000}"/>
    <cellStyle name="표준 106 4 5" xfId="9895" xr:uid="{00000000-0005-0000-0000-00004C1F0000}"/>
    <cellStyle name="표준 106 4 6" xfId="13004" xr:uid="{00000000-0005-0000-0000-00004D1F0000}"/>
    <cellStyle name="표준 106 5" xfId="9276" xr:uid="{00000000-0005-0000-0000-00004E1F0000}"/>
    <cellStyle name="표준 106 5 2" xfId="16241" xr:uid="{00000000-0005-0000-0000-00004F1F0000}"/>
    <cellStyle name="표준 106 5 3" xfId="14875" xr:uid="{00000000-0005-0000-0000-0000501F0000}"/>
    <cellStyle name="표준 106 5 4" xfId="19014" xr:uid="{00000000-0005-0000-0000-0000511F0000}"/>
    <cellStyle name="표준 106 5 5" xfId="14306" xr:uid="{00000000-0005-0000-0000-0000521F0000}"/>
    <cellStyle name="표준 106 5 6" xfId="11306" xr:uid="{00000000-0005-0000-0000-0000531F0000}"/>
    <cellStyle name="표준 106 6" xfId="15770" xr:uid="{00000000-0005-0000-0000-0000541F0000}"/>
    <cellStyle name="표준 106 7" xfId="13098" xr:uid="{00000000-0005-0000-0000-0000551F0000}"/>
    <cellStyle name="표준 106 8" xfId="17233" xr:uid="{00000000-0005-0000-0000-0000561F0000}"/>
    <cellStyle name="표준 106 9" xfId="13838" xr:uid="{00000000-0005-0000-0000-0000571F0000}"/>
    <cellStyle name="표준 107" xfId="1930" xr:uid="{00000000-0005-0000-0000-0000581F0000}"/>
    <cellStyle name="표준 107 10" xfId="16716" xr:uid="{00000000-0005-0000-0000-0000591F0000}"/>
    <cellStyle name="표준 107 11" xfId="12632" xr:uid="{00000000-0005-0000-0000-00005A1F0000}"/>
    <cellStyle name="표준 107 2" xfId="3707" xr:uid="{00000000-0005-0000-0000-00005B1F0000}"/>
    <cellStyle name="표준 107 2 2" xfId="11395" xr:uid="{00000000-0005-0000-0000-00005C1F0000}"/>
    <cellStyle name="표준 107 2 3" xfId="15454" xr:uid="{00000000-0005-0000-0000-00005D1F0000}"/>
    <cellStyle name="표준 107 2 4" xfId="10780" xr:uid="{00000000-0005-0000-0000-00005E1F0000}"/>
    <cellStyle name="표준 107 2 5" xfId="14932" xr:uid="{00000000-0005-0000-0000-00005F1F0000}"/>
    <cellStyle name="표준 107 2 6" xfId="12161" xr:uid="{00000000-0005-0000-0000-0000601F0000}"/>
    <cellStyle name="표준 107 3" xfId="5566" xr:uid="{00000000-0005-0000-0000-0000611F0000}"/>
    <cellStyle name="표준 107 3 2" xfId="18625" xr:uid="{00000000-0005-0000-0000-0000621F0000}"/>
    <cellStyle name="표준 107 3 3" xfId="9797" xr:uid="{00000000-0005-0000-0000-0000631F0000}"/>
    <cellStyle name="표준 107 3 4" xfId="17992" xr:uid="{00000000-0005-0000-0000-0000641F0000}"/>
    <cellStyle name="표준 107 3 5" xfId="13155" xr:uid="{00000000-0005-0000-0000-0000651F0000}"/>
    <cellStyle name="표준 107 3 6" xfId="10360" xr:uid="{00000000-0005-0000-0000-0000661F0000}"/>
    <cellStyle name="표준 107 4" xfId="7430" xr:uid="{00000000-0005-0000-0000-0000671F0000}"/>
    <cellStyle name="표준 107 4 2" xfId="15022" xr:uid="{00000000-0005-0000-0000-0000681F0000}"/>
    <cellStyle name="표준 107 4 3" xfId="13447" xr:uid="{00000000-0005-0000-0000-0000691F0000}"/>
    <cellStyle name="표준 107 4 4" xfId="15708" xr:uid="{00000000-0005-0000-0000-00006A1F0000}"/>
    <cellStyle name="표준 107 4 5" xfId="18642" xr:uid="{00000000-0005-0000-0000-00006B1F0000}"/>
    <cellStyle name="표준 107 4 6" xfId="14502" xr:uid="{00000000-0005-0000-0000-00006C1F0000}"/>
    <cellStyle name="표준 107 5" xfId="9290" xr:uid="{00000000-0005-0000-0000-00006D1F0000}"/>
    <cellStyle name="표준 107 5 2" xfId="11501" xr:uid="{00000000-0005-0000-0000-00006E1F0000}"/>
    <cellStyle name="표준 107 5 3" xfId="17114" xr:uid="{00000000-0005-0000-0000-00006F1F0000}"/>
    <cellStyle name="표준 107 5 4" xfId="10258" xr:uid="{00000000-0005-0000-0000-0000701F0000}"/>
    <cellStyle name="표준 107 5 5" xfId="11478" xr:uid="{00000000-0005-0000-0000-0000711F0000}"/>
    <cellStyle name="표준 107 5 6" xfId="18157" xr:uid="{00000000-0005-0000-0000-0000721F0000}"/>
    <cellStyle name="표준 107 6" xfId="15090" xr:uid="{00000000-0005-0000-0000-0000731F0000}"/>
    <cellStyle name="표준 107 7" xfId="16649" xr:uid="{00000000-0005-0000-0000-0000741F0000}"/>
    <cellStyle name="표준 107 8" xfId="13515" xr:uid="{00000000-0005-0000-0000-0000751F0000}"/>
    <cellStyle name="표준 107 9" xfId="12581" xr:uid="{00000000-0005-0000-0000-0000761F0000}"/>
    <cellStyle name="표준 108" xfId="1944" xr:uid="{00000000-0005-0000-0000-0000771F0000}"/>
    <cellStyle name="표준 108 10" xfId="16887" xr:uid="{00000000-0005-0000-0000-0000781F0000}"/>
    <cellStyle name="표준 108 11" xfId="14048" xr:uid="{00000000-0005-0000-0000-0000791F0000}"/>
    <cellStyle name="표준 108 2" xfId="3721" xr:uid="{00000000-0005-0000-0000-00007A1F0000}"/>
    <cellStyle name="표준 108 2 2" xfId="11569" xr:uid="{00000000-0005-0000-0000-00007B1F0000}"/>
    <cellStyle name="표준 108 2 3" xfId="9844" xr:uid="{00000000-0005-0000-0000-00007C1F0000}"/>
    <cellStyle name="표준 108 2 4" xfId="12110" xr:uid="{00000000-0005-0000-0000-00007D1F0000}"/>
    <cellStyle name="표준 108 2 5" xfId="15107" xr:uid="{00000000-0005-0000-0000-00007E1F0000}"/>
    <cellStyle name="표준 108 2 6" xfId="10994" xr:uid="{00000000-0005-0000-0000-00007F1F0000}"/>
    <cellStyle name="표준 108 3" xfId="5580" xr:uid="{00000000-0005-0000-0000-0000801F0000}"/>
    <cellStyle name="표준 108 3 2" xfId="16981" xr:uid="{00000000-0005-0000-0000-0000811F0000}"/>
    <cellStyle name="표준 108 3 3" xfId="17222" xr:uid="{00000000-0005-0000-0000-0000821F0000}"/>
    <cellStyle name="표준 108 3 4" xfId="10306" xr:uid="{00000000-0005-0000-0000-0000831F0000}"/>
    <cellStyle name="표준 108 3 5" xfId="11585" xr:uid="{00000000-0005-0000-0000-0000841F0000}"/>
    <cellStyle name="표준 108 3 6" xfId="18209" xr:uid="{00000000-0005-0000-0000-0000851F0000}"/>
    <cellStyle name="표준 108 4" xfId="7444" xr:uid="{00000000-0005-0000-0000-0000861F0000}"/>
    <cellStyle name="표준 108 4 2" xfId="15201" xr:uid="{00000000-0005-0000-0000-0000871F0000}"/>
    <cellStyle name="표준 108 4 3" xfId="15444" xr:uid="{00000000-0005-0000-0000-0000881F0000}"/>
    <cellStyle name="표준 108 4 4" xfId="16272" xr:uid="{00000000-0005-0000-0000-0000891F0000}"/>
    <cellStyle name="표준 108 4 5" xfId="18817" xr:uid="{00000000-0005-0000-0000-00008A1F0000}"/>
    <cellStyle name="표준 108 4 6" xfId="17739" xr:uid="{00000000-0005-0000-0000-00008B1F0000}"/>
    <cellStyle name="표준 108 5" xfId="9304" xr:uid="{00000000-0005-0000-0000-00008C1F0000}"/>
    <cellStyle name="표준 108 5 2" xfId="13422" xr:uid="{00000000-0005-0000-0000-00008D1F0000}"/>
    <cellStyle name="표준 108 5 3" xfId="13668" xr:uid="{00000000-0005-0000-0000-00008E1F0000}"/>
    <cellStyle name="표준 108 5 4" xfId="15802" xr:uid="{00000000-0005-0000-0000-00008F1F0000}"/>
    <cellStyle name="표준 108 5 5" xfId="17039" xr:uid="{00000000-0005-0000-0000-0000901F0000}"/>
    <cellStyle name="표준 108 5 6" xfId="14604" xr:uid="{00000000-0005-0000-0000-0000911F0000}"/>
    <cellStyle name="표준 108 6" xfId="10064" xr:uid="{00000000-0005-0000-0000-0000921F0000}"/>
    <cellStyle name="표준 108 7" xfId="19153" xr:uid="{00000000-0005-0000-0000-0000931F0000}"/>
    <cellStyle name="표준 108 8" xfId="12665" xr:uid="{00000000-0005-0000-0000-0000941F0000}"/>
    <cellStyle name="표준 108 9" xfId="15259" xr:uid="{00000000-0005-0000-0000-0000951F0000}"/>
    <cellStyle name="표준 109" xfId="1958" xr:uid="{00000000-0005-0000-0000-0000961F0000}"/>
    <cellStyle name="표준 109 10" xfId="14137" xr:uid="{00000000-0005-0000-0000-0000971F0000}"/>
    <cellStyle name="표준 109 11" xfId="11538" xr:uid="{00000000-0005-0000-0000-0000981F0000}"/>
    <cellStyle name="표준 109 2" xfId="3735" xr:uid="{00000000-0005-0000-0000-0000991F0000}"/>
    <cellStyle name="표준 109 2 2" xfId="13733" xr:uid="{00000000-0005-0000-0000-00009A1F0000}"/>
    <cellStyle name="표준 109 2 3" xfId="16323" xr:uid="{00000000-0005-0000-0000-00009B1F0000}"/>
    <cellStyle name="표준 109 2 4" xfId="13466" xr:uid="{00000000-0005-0000-0000-00009C1F0000}"/>
    <cellStyle name="표준 109 2 5" xfId="17788" xr:uid="{00000000-0005-0000-0000-00009D1F0000}"/>
    <cellStyle name="표준 109 2 6" xfId="15128" xr:uid="{00000000-0005-0000-0000-00009E1F0000}"/>
    <cellStyle name="표준 109 3" xfId="5594" xr:uid="{00000000-0005-0000-0000-00009F1F0000}"/>
    <cellStyle name="표준 109 3 2" xfId="15591" xr:uid="{00000000-0005-0000-0000-0000A01F0000}"/>
    <cellStyle name="표준 109 3 3" xfId="14030" xr:uid="{00000000-0005-0000-0000-0000A11F0000}"/>
    <cellStyle name="표준 109 3 4" xfId="18954" xr:uid="{00000000-0005-0000-0000-0000A21F0000}"/>
    <cellStyle name="표준 109 3 5" xfId="11095" xr:uid="{00000000-0005-0000-0000-0000A31F0000}"/>
    <cellStyle name="표준 109 3 6" xfId="11606" xr:uid="{00000000-0005-0000-0000-0000A41F0000}"/>
    <cellStyle name="표준 109 4" xfId="7458" xr:uid="{00000000-0005-0000-0000-0000A51F0000}"/>
    <cellStyle name="표준 109 4 2" xfId="17453" xr:uid="{00000000-0005-0000-0000-0000A61F0000}"/>
    <cellStyle name="표준 109 4 3" xfId="10407" xr:uid="{00000000-0005-0000-0000-0000A71F0000}"/>
    <cellStyle name="표준 109 4 4" xfId="17173" xr:uid="{00000000-0005-0000-0000-0000A81F0000}"/>
    <cellStyle name="표준 109 4 5" xfId="18310" xr:uid="{00000000-0005-0000-0000-0000A91F0000}"/>
    <cellStyle name="표준 109 4 6" xfId="18838" xr:uid="{00000000-0005-0000-0000-0000AA1F0000}"/>
    <cellStyle name="표준 109 5" xfId="9318" xr:uid="{00000000-0005-0000-0000-0000AB1F0000}"/>
    <cellStyle name="표준 109 5 2" xfId="10177" xr:uid="{00000000-0005-0000-0000-0000AC1F0000}"/>
    <cellStyle name="표준 109 5 3" xfId="18191" xr:uid="{00000000-0005-0000-0000-0000AD1F0000}"/>
    <cellStyle name="표준 109 5 4" xfId="17214" xr:uid="{00000000-0005-0000-0000-0000AE1F0000}"/>
    <cellStyle name="표준 109 5 5" xfId="10564" xr:uid="{00000000-0005-0000-0000-0000AF1F0000}"/>
    <cellStyle name="표준 109 5 6" xfId="15239" xr:uid="{00000000-0005-0000-0000-0000B01F0000}"/>
    <cellStyle name="표준 109 6" xfId="18467" xr:uid="{00000000-0005-0000-0000-0000B11F0000}"/>
    <cellStyle name="표준 109 7" xfId="16142" xr:uid="{00000000-0005-0000-0000-0000B21F0000}"/>
    <cellStyle name="표준 109 8" xfId="17721" xr:uid="{00000000-0005-0000-0000-0000B31F0000}"/>
    <cellStyle name="표준 109 9" xfId="13618" xr:uid="{00000000-0005-0000-0000-0000B41F0000}"/>
    <cellStyle name="표준 11" xfId="181" xr:uid="{00000000-0005-0000-0000-0000B51F0000}"/>
    <cellStyle name="표준 11 2" xfId="1025" xr:uid="{00000000-0005-0000-0000-0000B61F0000}"/>
    <cellStyle name="표준 110" xfId="1972" xr:uid="{00000000-0005-0000-0000-0000B71F0000}"/>
    <cellStyle name="표준 110 10" xfId="16531" xr:uid="{00000000-0005-0000-0000-0000B81F0000}"/>
    <cellStyle name="표준 110 11" xfId="13460" xr:uid="{00000000-0005-0000-0000-0000B91F0000}"/>
    <cellStyle name="표준 110 2" xfId="3749" xr:uid="{00000000-0005-0000-0000-0000BA1F0000}"/>
    <cellStyle name="표준 110 2 2" xfId="15671" xr:uid="{00000000-0005-0000-0000-0000BB1F0000}"/>
    <cellStyle name="표준 110 2 3" xfId="14586" xr:uid="{00000000-0005-0000-0000-0000BC1F0000}"/>
    <cellStyle name="표준 110 2 4" xfId="11915" xr:uid="{00000000-0005-0000-0000-0000BD1F0000}"/>
    <cellStyle name="표준 110 2 5" xfId="16063" xr:uid="{00000000-0005-0000-0000-0000BE1F0000}"/>
    <cellStyle name="표준 110 2 6" xfId="11758" xr:uid="{00000000-0005-0000-0000-0000BF1F0000}"/>
    <cellStyle name="표준 110 3" xfId="5608" xr:uid="{00000000-0005-0000-0000-0000C01F0000}"/>
    <cellStyle name="표준 110 3 2" xfId="12531" xr:uid="{00000000-0005-0000-0000-0000C11F0000}"/>
    <cellStyle name="표준 110 3 3" xfId="14119" xr:uid="{00000000-0005-0000-0000-0000C21F0000}"/>
    <cellStyle name="표준 110 3 4" xfId="19145" xr:uid="{00000000-0005-0000-0000-0000C31F0000}"/>
    <cellStyle name="표준 110 3 5" xfId="12925" xr:uid="{00000000-0005-0000-0000-0000C41F0000}"/>
    <cellStyle name="표준 110 3 6" xfId="18990" xr:uid="{00000000-0005-0000-0000-0000C51F0000}"/>
    <cellStyle name="표준 110 4" xfId="7472" xr:uid="{00000000-0005-0000-0000-0000C61F0000}"/>
    <cellStyle name="표준 110 4 2" xfId="16188" xr:uid="{00000000-0005-0000-0000-0000C71F0000}"/>
    <cellStyle name="표준 110 4 3" xfId="11064" xr:uid="{00000000-0005-0000-0000-0000C81F0000}"/>
    <cellStyle name="표준 110 4 4" xfId="17362" xr:uid="{00000000-0005-0000-0000-0000C91F0000}"/>
    <cellStyle name="표준 110 4 5" xfId="12453" xr:uid="{00000000-0005-0000-0000-0000CA1F0000}"/>
    <cellStyle name="표준 110 4 6" xfId="13570" xr:uid="{00000000-0005-0000-0000-0000CB1F0000}"/>
    <cellStyle name="표준 110 5" xfId="9332" xr:uid="{00000000-0005-0000-0000-0000CC1F0000}"/>
    <cellStyle name="표준 110 5 2" xfId="15718" xr:uid="{00000000-0005-0000-0000-0000CD1F0000}"/>
    <cellStyle name="표준 110 5 3" xfId="18279" xr:uid="{00000000-0005-0000-0000-0000CE1F0000}"/>
    <cellStyle name="표준 110 5 4" xfId="17403" xr:uid="{00000000-0005-0000-0000-0000CF1F0000}"/>
    <cellStyle name="표준 110 5 5" xfId="17941" xr:uid="{00000000-0005-0000-0000-0000D01F0000}"/>
    <cellStyle name="표준 110 5 6" xfId="11867" xr:uid="{00000000-0005-0000-0000-0000D11F0000}"/>
    <cellStyle name="표준 110 6" xfId="12579" xr:uid="{00000000-0005-0000-0000-0000D21F0000}"/>
    <cellStyle name="표준 110 7" xfId="15996" xr:uid="{00000000-0005-0000-0000-0000D31F0000}"/>
    <cellStyle name="표준 110 8" xfId="13805" xr:uid="{00000000-0005-0000-0000-0000D41F0000}"/>
    <cellStyle name="표준 110 9" xfId="14797" xr:uid="{00000000-0005-0000-0000-0000D51F0000}"/>
    <cellStyle name="표준 111" xfId="1986" xr:uid="{00000000-0005-0000-0000-0000D61F0000}"/>
    <cellStyle name="표준 111 10" xfId="19097" xr:uid="{00000000-0005-0000-0000-0000D71F0000}"/>
    <cellStyle name="표준 111 11" xfId="12108" xr:uid="{00000000-0005-0000-0000-0000D81F0000}"/>
    <cellStyle name="표준 111 2" xfId="3763" xr:uid="{00000000-0005-0000-0000-0000D91F0000}"/>
    <cellStyle name="표준 111 2 2" xfId="12858" xr:uid="{00000000-0005-0000-0000-0000DA1F0000}"/>
    <cellStyle name="표준 111 2 3" xfId="10182" xr:uid="{00000000-0005-0000-0000-0000DB1F0000}"/>
    <cellStyle name="표준 111 2 4" xfId="13019" xr:uid="{00000000-0005-0000-0000-0000DC1F0000}"/>
    <cellStyle name="표준 111 2 5" xfId="13680" xr:uid="{00000000-0005-0000-0000-0000DD1F0000}"/>
    <cellStyle name="표준 111 2 6" xfId="10304" xr:uid="{00000000-0005-0000-0000-0000DE1F0000}"/>
    <cellStyle name="표준 111 3" xfId="5622" xr:uid="{00000000-0005-0000-0000-0000DF1F0000}"/>
    <cellStyle name="표준 111 3 2" xfId="12387" xr:uid="{00000000-0005-0000-0000-0000E01F0000}"/>
    <cellStyle name="표준 111 3 3" xfId="16147" xr:uid="{00000000-0005-0000-0000-0000E11F0000}"/>
    <cellStyle name="표준 111 3 4" xfId="10019" xr:uid="{00000000-0005-0000-0000-0000E21F0000}"/>
    <cellStyle name="표준 111 3 5" xfId="11976" xr:uid="{00000000-0005-0000-0000-0000E31F0000}"/>
    <cellStyle name="표준 111 3 6" xfId="10133" xr:uid="{00000000-0005-0000-0000-0000E41F0000}"/>
    <cellStyle name="표준 111 4" xfId="7486" xr:uid="{00000000-0005-0000-0000-0000E51F0000}"/>
    <cellStyle name="표준 111 4 2" xfId="11548" xr:uid="{00000000-0005-0000-0000-0000E61F0000}"/>
    <cellStyle name="표준 111 4 3" xfId="14385" xr:uid="{00000000-0005-0000-0000-0000E71F0000}"/>
    <cellStyle name="표준 111 4 4" xfId="13231" xr:uid="{00000000-0005-0000-0000-0000E81F0000}"/>
    <cellStyle name="표준 111 4 5" xfId="10400" xr:uid="{00000000-0005-0000-0000-0000E91F0000}"/>
    <cellStyle name="표준 111 4 6" xfId="11378" xr:uid="{00000000-0005-0000-0000-0000EA1F0000}"/>
    <cellStyle name="표준 111 5" xfId="9346" xr:uid="{00000000-0005-0000-0000-0000EB1F0000}"/>
    <cellStyle name="표준 111 5 2" xfId="11281" xr:uid="{00000000-0005-0000-0000-0000EC1F0000}"/>
    <cellStyle name="표준 111 5 3" xfId="16960" xr:uid="{00000000-0005-0000-0000-0000ED1F0000}"/>
    <cellStyle name="표준 111 5 4" xfId="18038" xr:uid="{00000000-0005-0000-0000-0000EE1F0000}"/>
    <cellStyle name="표준 111 5 5" xfId="18721" xr:uid="{00000000-0005-0000-0000-0000EF1F0000}"/>
    <cellStyle name="표준 111 5 6" xfId="14540" xr:uid="{00000000-0005-0000-0000-0000F01F0000}"/>
    <cellStyle name="표준 111 6" xfId="14967" xr:uid="{00000000-0005-0000-0000-0000F11F0000}"/>
    <cellStyle name="표준 111 7" xfId="10690" xr:uid="{00000000-0005-0000-0000-0000F21F0000}"/>
    <cellStyle name="표준 111 8" xfId="15753" xr:uid="{00000000-0005-0000-0000-0000F31F0000}"/>
    <cellStyle name="표준 111 9" xfId="15120" xr:uid="{00000000-0005-0000-0000-0000F41F0000}"/>
    <cellStyle name="표준 112" xfId="2000" xr:uid="{00000000-0005-0000-0000-0000F51F0000}"/>
    <cellStyle name="표준 112 10" xfId="12251" xr:uid="{00000000-0005-0000-0000-0000F61F0000}"/>
    <cellStyle name="표준 112 11" xfId="14444" xr:uid="{00000000-0005-0000-0000-0000F71F0000}"/>
    <cellStyle name="표준 112 2" xfId="3777" xr:uid="{00000000-0005-0000-0000-0000F81F0000}"/>
    <cellStyle name="표준 112 2 2" xfId="17861" xr:uid="{00000000-0005-0000-0000-0000F91F0000}"/>
    <cellStyle name="표준 112 2 3" xfId="13852" xr:uid="{00000000-0005-0000-0000-0000FA1F0000}"/>
    <cellStyle name="표준 112 2 4" xfId="14908" xr:uid="{00000000-0005-0000-0000-0000FB1F0000}"/>
    <cellStyle name="표준 112 2 5" xfId="19205" xr:uid="{00000000-0005-0000-0000-0000FC1F0000}"/>
    <cellStyle name="표준 112 2 6" xfId="11446" xr:uid="{00000000-0005-0000-0000-0000FD1F0000}"/>
    <cellStyle name="표준 112 3" xfId="5636" xr:uid="{00000000-0005-0000-0000-0000FE1F0000}"/>
    <cellStyle name="표준 112 3 2" xfId="13387" xr:uid="{00000000-0005-0000-0000-0000FF1F0000}"/>
    <cellStyle name="표준 112 3 3" xfId="10305" xr:uid="{00000000-0005-0000-0000-000000200000}"/>
    <cellStyle name="표준 112 3 4" xfId="16969" xr:uid="{00000000-0005-0000-0000-000001200000}"/>
    <cellStyle name="표준 112 3 5" xfId="17727" xr:uid="{00000000-0005-0000-0000-000002200000}"/>
    <cellStyle name="표준 112 3 6" xfId="18098" xr:uid="{00000000-0005-0000-0000-000003200000}"/>
    <cellStyle name="표준 112 4" xfId="7500" xr:uid="{00000000-0005-0000-0000-000004200000}"/>
    <cellStyle name="표준 112 4 2" xfId="11166" xr:uid="{00000000-0005-0000-0000-000005200000}"/>
    <cellStyle name="표준 112 4 3" xfId="17504" xr:uid="{00000000-0005-0000-0000-000006200000}"/>
    <cellStyle name="표준 112 4 4" xfId="18574" xr:uid="{00000000-0005-0000-0000-000007200000}"/>
    <cellStyle name="표준 112 4 5" xfId="19247" xr:uid="{00000000-0005-0000-0000-000008200000}"/>
    <cellStyle name="표준 112 4 6" xfId="15031" xr:uid="{00000000-0005-0000-0000-000009200000}"/>
    <cellStyle name="표준 112 5" xfId="9360" xr:uid="{00000000-0005-0000-0000-00000A200000}"/>
    <cellStyle name="표준 112 5 2" xfId="18876" xr:uid="{00000000-0005-0000-0000-00000B200000}"/>
    <cellStyle name="표준 112 5 3" xfId="14445" xr:uid="{00000000-0005-0000-0000-00000C200000}"/>
    <cellStyle name="표준 112 5 4" xfId="13368" xr:uid="{00000000-0005-0000-0000-00000D200000}"/>
    <cellStyle name="표준 112 5 5" xfId="12773" xr:uid="{00000000-0005-0000-0000-00000E200000}"/>
    <cellStyle name="표준 112 5 6" xfId="15813" xr:uid="{00000000-0005-0000-0000-00000F200000}"/>
    <cellStyle name="표준 112 6" xfId="16564" xr:uid="{00000000-0005-0000-0000-000010200000}"/>
    <cellStyle name="표준 112 7" xfId="12548" xr:uid="{00000000-0005-0000-0000-000011200000}"/>
    <cellStyle name="표준 112 8" xfId="14975" xr:uid="{00000000-0005-0000-0000-000012200000}"/>
    <cellStyle name="표준 112 9" xfId="10078" xr:uid="{00000000-0005-0000-0000-000013200000}"/>
    <cellStyle name="표준 113" xfId="2014" xr:uid="{00000000-0005-0000-0000-000014200000}"/>
    <cellStyle name="표준 113 10" xfId="11510" xr:uid="{00000000-0005-0000-0000-000015200000}"/>
    <cellStyle name="표준 113 2" xfId="3791" xr:uid="{00000000-0005-0000-0000-000016200000}"/>
    <cellStyle name="표준 113 2 2" xfId="15277" xr:uid="{00000000-0005-0000-0000-000017200000}"/>
    <cellStyle name="표준 113 2 3" xfId="12155" xr:uid="{00000000-0005-0000-0000-000018200000}"/>
    <cellStyle name="표준 113 2 4" xfId="18858" xr:uid="{00000000-0005-0000-0000-000019200000}"/>
    <cellStyle name="표준 113 2 5" xfId="18246" xr:uid="{00000000-0005-0000-0000-00001A200000}"/>
    <cellStyle name="표준 113 2 6" xfId="17643" xr:uid="{00000000-0005-0000-0000-00001B200000}"/>
    <cellStyle name="표준 113 3" xfId="5650" xr:uid="{00000000-0005-0000-0000-00001C200000}"/>
    <cellStyle name="표준 113 3 2" xfId="14269" xr:uid="{00000000-0005-0000-0000-00001D200000}"/>
    <cellStyle name="표준 113 3 3" xfId="18019" xr:uid="{00000000-0005-0000-0000-00001E200000}"/>
    <cellStyle name="표준 113 3 4" xfId="10020" xr:uid="{00000000-0005-0000-0000-00001F200000}"/>
    <cellStyle name="표준 113 3 5" xfId="10087" xr:uid="{00000000-0005-0000-0000-000020200000}"/>
    <cellStyle name="표준 113 3 6" xfId="10145" xr:uid="{00000000-0005-0000-0000-000021200000}"/>
    <cellStyle name="표준 113 4" xfId="7514" xr:uid="{00000000-0005-0000-0000-000022200000}"/>
    <cellStyle name="표준 113 4 2" xfId="9795" xr:uid="{00000000-0005-0000-0000-000023200000}"/>
    <cellStyle name="표준 113 4 3" xfId="17631" xr:uid="{00000000-0005-0000-0000-000024200000}"/>
    <cellStyle name="표준 113 4 4" xfId="15258" xr:uid="{00000000-0005-0000-0000-000025200000}"/>
    <cellStyle name="표준 113 4 5" xfId="15964" xr:uid="{00000000-0005-0000-0000-000026200000}"/>
    <cellStyle name="표준 113 4 6" xfId="12689" xr:uid="{00000000-0005-0000-0000-000027200000}"/>
    <cellStyle name="표준 113 5" xfId="9374" xr:uid="{00000000-0005-0000-0000-000028200000}"/>
    <cellStyle name="표준 113 5 2" xfId="17936" xr:uid="{00000000-0005-0000-0000-000029200000}"/>
    <cellStyle name="표준 113 5 3" xfId="15735" xr:uid="{00000000-0005-0000-0000-00002A200000}"/>
    <cellStyle name="표준 113 5 4" xfId="15039" xr:uid="{00000000-0005-0000-0000-00002B200000}"/>
    <cellStyle name="표준 113 5 5" xfId="10711" xr:uid="{00000000-0005-0000-0000-00002C200000}"/>
    <cellStyle name="표준 113 5 6" xfId="10155" xr:uid="{00000000-0005-0000-0000-00002D200000}"/>
    <cellStyle name="표준 113 6" xfId="13486" xr:uid="{00000000-0005-0000-0000-00002E200000}"/>
    <cellStyle name="표준 113 7" xfId="12677" xr:uid="{00000000-0005-0000-0000-00002F200000}"/>
    <cellStyle name="표준 113 8" xfId="15285" xr:uid="{00000000-0005-0000-0000-000030200000}"/>
    <cellStyle name="표준 113 9" xfId="11083" xr:uid="{00000000-0005-0000-0000-000031200000}"/>
    <cellStyle name="표준 114" xfId="2028" xr:uid="{00000000-0005-0000-0000-000032200000}"/>
    <cellStyle name="표준 114 10" xfId="18163" xr:uid="{00000000-0005-0000-0000-000033200000}"/>
    <cellStyle name="표준 114 2" xfId="3805" xr:uid="{00000000-0005-0000-0000-000034200000}"/>
    <cellStyle name="표준 114 2 2" xfId="12972" xr:uid="{00000000-0005-0000-0000-000035200000}"/>
    <cellStyle name="표준 114 2 3" xfId="10285" xr:uid="{00000000-0005-0000-0000-000036200000}"/>
    <cellStyle name="표준 114 2 4" xfId="11518" xr:uid="{00000000-0005-0000-0000-000037200000}"/>
    <cellStyle name="표준 114 2 5" xfId="10746" xr:uid="{00000000-0005-0000-0000-000038200000}"/>
    <cellStyle name="표준 114 2 6" xfId="10787" xr:uid="{00000000-0005-0000-0000-000039200000}"/>
    <cellStyle name="표준 114 3" xfId="5664" xr:uid="{00000000-0005-0000-0000-00003A200000}"/>
    <cellStyle name="표준 114 3 2" xfId="18975" xr:uid="{00000000-0005-0000-0000-00003B200000}"/>
    <cellStyle name="표준 114 3 3" xfId="18151" xr:uid="{00000000-0005-0000-0000-00003C200000}"/>
    <cellStyle name="표준 114 3 4" xfId="11763" xr:uid="{00000000-0005-0000-0000-00003D200000}"/>
    <cellStyle name="표준 114 3 5" xfId="14654" xr:uid="{00000000-0005-0000-0000-00003E200000}"/>
    <cellStyle name="표준 114 3 6" xfId="15878" xr:uid="{00000000-0005-0000-0000-00003F200000}"/>
    <cellStyle name="표준 114 4" xfId="7528" xr:uid="{00000000-0005-0000-0000-000040200000}"/>
    <cellStyle name="표준 114 4 2" xfId="18460" xr:uid="{00000000-0005-0000-0000-000041200000}"/>
    <cellStyle name="표준 114 4 3" xfId="14425" xr:uid="{00000000-0005-0000-0000-000042200000}"/>
    <cellStyle name="표준 114 4 4" xfId="16930" xr:uid="{00000000-0005-0000-0000-000043200000}"/>
    <cellStyle name="표준 114 4 5" xfId="16141" xr:uid="{00000000-0005-0000-0000-000044200000}"/>
    <cellStyle name="표준 114 4 6" xfId="16185" xr:uid="{00000000-0005-0000-0000-000045200000}"/>
    <cellStyle name="표준 114 5" xfId="9388" xr:uid="{00000000-0005-0000-0000-000046200000}"/>
    <cellStyle name="표준 114 5 2" xfId="15374" xr:uid="{00000000-0005-0000-0000-000047200000}"/>
    <cellStyle name="표준 114 5 3" xfId="14042" xr:uid="{00000000-0005-0000-0000-000048200000}"/>
    <cellStyle name="표준 114 5 4" xfId="17172" xr:uid="{00000000-0005-0000-0000-000049200000}"/>
    <cellStyle name="표준 114 5 5" xfId="12367" xr:uid="{00000000-0005-0000-0000-00004A200000}"/>
    <cellStyle name="표준 114 5 6" xfId="10999" xr:uid="{00000000-0005-0000-0000-00004B200000}"/>
    <cellStyle name="표준 114 6" xfId="14861" xr:uid="{00000000-0005-0000-0000-00004C200000}"/>
    <cellStyle name="표준 114 7" xfId="12135" xr:uid="{00000000-0005-0000-0000-00004D200000}"/>
    <cellStyle name="표준 114 8" xfId="11586" xr:uid="{00000000-0005-0000-0000-00004E200000}"/>
    <cellStyle name="표준 114 9" xfId="13846" xr:uid="{00000000-0005-0000-0000-00004F200000}"/>
    <cellStyle name="표준 115" xfId="2042" xr:uid="{00000000-0005-0000-0000-000050200000}"/>
    <cellStyle name="표준 115 10" xfId="13856" xr:uid="{00000000-0005-0000-0000-000051200000}"/>
    <cellStyle name="표준 115 2" xfId="3819" xr:uid="{00000000-0005-0000-0000-000052200000}"/>
    <cellStyle name="표준 115 2 2" xfId="9869" xr:uid="{00000000-0005-0000-0000-000053200000}"/>
    <cellStyle name="표준 115 2 3" xfId="10419" xr:uid="{00000000-0005-0000-0000-000054200000}"/>
    <cellStyle name="표준 115 2 4" xfId="13575" xr:uid="{00000000-0005-0000-0000-000055200000}"/>
    <cellStyle name="표준 115 2 5" xfId="17841" xr:uid="{00000000-0005-0000-0000-000056200000}"/>
    <cellStyle name="표준 115 2 6" xfId="16399" xr:uid="{00000000-0005-0000-0000-000057200000}"/>
    <cellStyle name="표준 115 3" xfId="5678" xr:uid="{00000000-0005-0000-0000-000058200000}"/>
    <cellStyle name="표준 115 3 2" xfId="18531" xr:uid="{00000000-0005-0000-0000-000059200000}"/>
    <cellStyle name="표준 115 3 3" xfId="17609" xr:uid="{00000000-0005-0000-0000-00005A200000}"/>
    <cellStyle name="표준 115 3 4" xfId="16999" xr:uid="{00000000-0005-0000-0000-00005B200000}"/>
    <cellStyle name="표준 115 3 5" xfId="10108" xr:uid="{00000000-0005-0000-0000-00005C200000}"/>
    <cellStyle name="표준 115 3 6" xfId="10253" xr:uid="{00000000-0005-0000-0000-00005D200000}"/>
    <cellStyle name="표준 115 4" xfId="7542" xr:uid="{00000000-0005-0000-0000-00005E200000}"/>
    <cellStyle name="표준 115 4 2" xfId="13021" xr:uid="{00000000-0005-0000-0000-00005F200000}"/>
    <cellStyle name="표준 115 4 3" xfId="15442" xr:uid="{00000000-0005-0000-0000-000060200000}"/>
    <cellStyle name="표준 115 4 4" xfId="14559" xr:uid="{00000000-0005-0000-0000-000061200000}"/>
    <cellStyle name="표준 115 4 5" xfId="17240" xr:uid="{00000000-0005-0000-0000-000062200000}"/>
    <cellStyle name="표준 115 4 6" xfId="12888" xr:uid="{00000000-0005-0000-0000-000063200000}"/>
    <cellStyle name="표준 115 5" xfId="9402" xr:uid="{00000000-0005-0000-0000-000064200000}"/>
    <cellStyle name="표준 115 5 2" xfId="14104" xr:uid="{00000000-0005-0000-0000-000065200000}"/>
    <cellStyle name="표준 115 5 3" xfId="14928" xr:uid="{00000000-0005-0000-0000-000066200000}"/>
    <cellStyle name="표준 115 5 4" xfId="12656" xr:uid="{00000000-0005-0000-0000-000067200000}"/>
    <cellStyle name="표준 115 5 5" xfId="13398" xr:uid="{00000000-0005-0000-0000-000068200000}"/>
    <cellStyle name="표준 115 5 6" xfId="16175" xr:uid="{00000000-0005-0000-0000-000069200000}"/>
    <cellStyle name="표준 115 6" xfId="10159" xr:uid="{00000000-0005-0000-0000-00006A200000}"/>
    <cellStyle name="표준 115 7" xfId="11922" xr:uid="{00000000-0005-0000-0000-00006B200000}"/>
    <cellStyle name="표준 115 8" xfId="12270" xr:uid="{00000000-0005-0000-0000-00006C200000}"/>
    <cellStyle name="표준 115 9" xfId="13644" xr:uid="{00000000-0005-0000-0000-00006D200000}"/>
    <cellStyle name="표준 116" xfId="2056" xr:uid="{00000000-0005-0000-0000-00006E200000}"/>
    <cellStyle name="표준 116 10" xfId="18363" xr:uid="{00000000-0005-0000-0000-00006F200000}"/>
    <cellStyle name="표준 116 2" xfId="3833" xr:uid="{00000000-0005-0000-0000-000070200000}"/>
    <cellStyle name="표준 116 2 2" xfId="9860" xr:uid="{00000000-0005-0000-0000-000071200000}"/>
    <cellStyle name="표준 116 2 3" xfId="11408" xr:uid="{00000000-0005-0000-0000-000072200000}"/>
    <cellStyle name="표준 116 2 4" xfId="18129" xr:uid="{00000000-0005-0000-0000-000073200000}"/>
    <cellStyle name="표준 116 2 5" xfId="18887" xr:uid="{00000000-0005-0000-0000-000074200000}"/>
    <cellStyle name="표준 116 2 6" xfId="13881" xr:uid="{00000000-0005-0000-0000-000075200000}"/>
    <cellStyle name="표준 116 3" xfId="5692" xr:uid="{00000000-0005-0000-0000-000076200000}"/>
    <cellStyle name="표준 116 3 2" xfId="15739" xr:uid="{00000000-0005-0000-0000-000077200000}"/>
    <cellStyle name="표준 116 3 3" xfId="17327" xr:uid="{00000000-0005-0000-0000-000078200000}"/>
    <cellStyle name="표준 116 3 4" xfId="17745" xr:uid="{00000000-0005-0000-0000-000079200000}"/>
    <cellStyle name="표준 116 3 5" xfId="19130" xr:uid="{00000000-0005-0000-0000-00007A200000}"/>
    <cellStyle name="표준 116 3 6" xfId="16077" xr:uid="{00000000-0005-0000-0000-00007B200000}"/>
    <cellStyle name="표준 116 4" xfId="7556" xr:uid="{00000000-0005-0000-0000-00007C200000}"/>
    <cellStyle name="표준 116 4 2" xfId="12804" xr:uid="{00000000-0005-0000-0000-00007D200000}"/>
    <cellStyle name="표준 116 4 3" xfId="16817" xr:uid="{00000000-0005-0000-0000-00007E200000}"/>
    <cellStyle name="표준 116 4 4" xfId="15844" xr:uid="{00000000-0005-0000-0000-00007F200000}"/>
    <cellStyle name="표준 116 4 5" xfId="10024" xr:uid="{00000000-0005-0000-0000-000080200000}"/>
    <cellStyle name="표준 116 4 6" xfId="10255" xr:uid="{00000000-0005-0000-0000-000081200000}"/>
    <cellStyle name="표준 116 5" xfId="9416" xr:uid="{00000000-0005-0000-0000-000082200000}"/>
    <cellStyle name="표준 116 5 2" xfId="10856" xr:uid="{00000000-0005-0000-0000-000083200000}"/>
    <cellStyle name="표준 116 5 3" xfId="11989" xr:uid="{00000000-0005-0000-0000-000084200000}"/>
    <cellStyle name="표준 116 5 4" xfId="12792" xr:uid="{00000000-0005-0000-0000-000085200000}"/>
    <cellStyle name="표준 116 5 5" xfId="15527" xr:uid="{00000000-0005-0000-0000-000086200000}"/>
    <cellStyle name="표준 116 5 6" xfId="11197" xr:uid="{00000000-0005-0000-0000-000087200000}"/>
    <cellStyle name="표준 116 6" xfId="18277" xr:uid="{00000000-0005-0000-0000-000088200000}"/>
    <cellStyle name="표준 116 7" xfId="11474" xr:uid="{00000000-0005-0000-0000-000089200000}"/>
    <cellStyle name="표준 116 8" xfId="10397" xr:uid="{00000000-0005-0000-0000-00008A200000}"/>
    <cellStyle name="표준 116 9" xfId="15316" xr:uid="{00000000-0005-0000-0000-00008B200000}"/>
    <cellStyle name="표준 117" xfId="2070" xr:uid="{00000000-0005-0000-0000-00008C200000}"/>
    <cellStyle name="표준 117 10" xfId="14395" xr:uid="{00000000-0005-0000-0000-00008D200000}"/>
    <cellStyle name="표준 117 2" xfId="3847" xr:uid="{00000000-0005-0000-0000-00008E200000}"/>
    <cellStyle name="표준 117 2 2" xfId="16255" xr:uid="{00000000-0005-0000-0000-00008F200000}"/>
    <cellStyle name="표준 117 2 3" xfId="13772" xr:uid="{00000000-0005-0000-0000-000090200000}"/>
    <cellStyle name="표준 117 2 4" xfId="18265" xr:uid="{00000000-0005-0000-0000-000091200000}"/>
    <cellStyle name="표준 117 2 5" xfId="19198" xr:uid="{00000000-0005-0000-0000-000092200000}"/>
    <cellStyle name="표준 117 2 6" xfId="17929" xr:uid="{00000000-0005-0000-0000-000093200000}"/>
    <cellStyle name="표준 117 3" xfId="5706" xr:uid="{00000000-0005-0000-0000-000094200000}"/>
    <cellStyle name="표준 117 3 2" xfId="15994" xr:uid="{00000000-0005-0000-0000-000095200000}"/>
    <cellStyle name="표준 117 3 3" xfId="16883" xr:uid="{00000000-0005-0000-0000-000096200000}"/>
    <cellStyle name="표준 117 3 4" xfId="14538" xr:uid="{00000000-0005-0000-0000-000097200000}"/>
    <cellStyle name="표준 117 3 5" xfId="11794" xr:uid="{00000000-0005-0000-0000-000098200000}"/>
    <cellStyle name="표준 117 3 6" xfId="12107" xr:uid="{00000000-0005-0000-0000-000099200000}"/>
    <cellStyle name="표준 117 4" xfId="7570" xr:uid="{00000000-0005-0000-0000-00009A200000}"/>
    <cellStyle name="표준 117 4 2" xfId="13961" xr:uid="{00000000-0005-0000-0000-00009B200000}"/>
    <cellStyle name="표준 117 4 3" xfId="15634" xr:uid="{00000000-0005-0000-0000-00009C200000}"/>
    <cellStyle name="표준 117 4 4" xfId="15982" xr:uid="{00000000-0005-0000-0000-00009D200000}"/>
    <cellStyle name="표준 117 4 5" xfId="13791" xr:uid="{00000000-0005-0000-0000-00009E200000}"/>
    <cellStyle name="표준 117 4 6" xfId="11224" xr:uid="{00000000-0005-0000-0000-00009F200000}"/>
    <cellStyle name="표준 117 5" xfId="9430" xr:uid="{00000000-0005-0000-0000-0000A0200000}"/>
    <cellStyle name="표준 117 5 2" xfId="11114" xr:uid="{00000000-0005-0000-0000-0000A1200000}"/>
    <cellStyle name="표준 117 5 3" xfId="13284" xr:uid="{00000000-0005-0000-0000-0000A2200000}"/>
    <cellStyle name="표준 117 5 4" xfId="12248" xr:uid="{00000000-0005-0000-0000-0000A3200000}"/>
    <cellStyle name="표준 117 5 5" xfId="17203" xr:uid="{00000000-0005-0000-0000-0000A4200000}"/>
    <cellStyle name="표준 117 5 6" xfId="17579" xr:uid="{00000000-0005-0000-0000-0000A5200000}"/>
    <cellStyle name="표준 117 6" xfId="10337" xr:uid="{00000000-0005-0000-0000-0000A6200000}"/>
    <cellStyle name="표준 117 7" xfId="10175" xr:uid="{00000000-0005-0000-0000-0000A7200000}"/>
    <cellStyle name="표준 117 8" xfId="10532" xr:uid="{00000000-0005-0000-0000-0000A8200000}"/>
    <cellStyle name="표준 117 9" xfId="9982" xr:uid="{00000000-0005-0000-0000-0000A9200000}"/>
    <cellStyle name="표준 118" xfId="2084" xr:uid="{00000000-0005-0000-0000-0000AA200000}"/>
    <cellStyle name="표준 118 10" xfId="16635" xr:uid="{00000000-0005-0000-0000-0000AB200000}"/>
    <cellStyle name="표준 118 2" xfId="3861" xr:uid="{00000000-0005-0000-0000-0000AC200000}"/>
    <cellStyle name="표준 118 2 2" xfId="16511" xr:uid="{00000000-0005-0000-0000-0000AD200000}"/>
    <cellStyle name="표준 118 2 3" xfId="18773" xr:uid="{00000000-0005-0000-0000-0000AE200000}"/>
    <cellStyle name="표준 118 2 4" xfId="17724" xr:uid="{00000000-0005-0000-0000-0000AF200000}"/>
    <cellStyle name="표준 118 2 5" xfId="11862" xr:uid="{00000000-0005-0000-0000-0000B0200000}"/>
    <cellStyle name="표준 118 2 6" xfId="12624" xr:uid="{00000000-0005-0000-0000-0000B1200000}"/>
    <cellStyle name="표준 118 3" xfId="5720" xr:uid="{00000000-0005-0000-0000-0000B2200000}"/>
    <cellStyle name="표준 118 3 2" xfId="14479" xr:uid="{00000000-0005-0000-0000-0000B3200000}"/>
    <cellStyle name="표준 118 3 3" xfId="14313" xr:uid="{00000000-0005-0000-0000-0000B4200000}"/>
    <cellStyle name="표준 118 3 4" xfId="14673" xr:uid="{00000000-0005-0000-0000-0000B5200000}"/>
    <cellStyle name="표준 118 3 5" xfId="16135" xr:uid="{00000000-0005-0000-0000-0000B6200000}"/>
    <cellStyle name="표준 118 3 6" xfId="13034" xr:uid="{00000000-0005-0000-0000-0000B7200000}"/>
    <cellStyle name="표준 118 4" xfId="7584" xr:uid="{00000000-0005-0000-0000-0000B8200000}"/>
    <cellStyle name="표준 118 4 2" xfId="14217" xr:uid="{00000000-0005-0000-0000-0000B9200000}"/>
    <cellStyle name="표준 118 4 3" xfId="13352" xr:uid="{00000000-0005-0000-0000-0000BA200000}"/>
    <cellStyle name="표준 118 4 4" xfId="12770" xr:uid="{00000000-0005-0000-0000-0000BB200000}"/>
    <cellStyle name="표준 118 4 5" xfId="17271" xr:uid="{00000000-0005-0000-0000-0000BC200000}"/>
    <cellStyle name="표준 118 4 6" xfId="18097" xr:uid="{00000000-0005-0000-0000-0000BD200000}"/>
    <cellStyle name="표준 118 5" xfId="9444" xr:uid="{00000000-0005-0000-0000-0000BE200000}"/>
    <cellStyle name="표준 118 5 2" xfId="12189" xr:uid="{00000000-0005-0000-0000-0000BF200000}"/>
    <cellStyle name="표준 118 5 3" xfId="12022" xr:uid="{00000000-0005-0000-0000-0000C0200000}"/>
    <cellStyle name="표준 118 5 4" xfId="12386" xr:uid="{00000000-0005-0000-0000-0000C1200000}"/>
    <cellStyle name="표준 118 5 5" xfId="13840" xr:uid="{00000000-0005-0000-0000-0000C2200000}"/>
    <cellStyle name="표준 118 5 6" xfId="16703" xr:uid="{00000000-0005-0000-0000-0000C3200000}"/>
    <cellStyle name="표준 118 6" xfId="10595" xr:uid="{00000000-0005-0000-0000-0000C4200000}"/>
    <cellStyle name="표준 118 7" xfId="18841" xr:uid="{00000000-0005-0000-0000-0000C5200000}"/>
    <cellStyle name="표준 118 8" xfId="18243" xr:uid="{00000000-0005-0000-0000-0000C6200000}"/>
    <cellStyle name="표준 118 9" xfId="13675" xr:uid="{00000000-0005-0000-0000-0000C7200000}"/>
    <cellStyle name="표준 119" xfId="2098" xr:uid="{00000000-0005-0000-0000-0000C8200000}"/>
    <cellStyle name="표준 119 10" xfId="10117" xr:uid="{00000000-0005-0000-0000-0000C9200000}"/>
    <cellStyle name="표준 119 2" xfId="3875" xr:uid="{00000000-0005-0000-0000-0000CA200000}"/>
    <cellStyle name="표준 119 2 2" xfId="17664" xr:uid="{00000000-0005-0000-0000-0000CB200000}"/>
    <cellStyle name="표준 119 2 3" xfId="17497" xr:uid="{00000000-0005-0000-0000-0000CC200000}"/>
    <cellStyle name="표준 119 2 4" xfId="17860" xr:uid="{00000000-0005-0000-0000-0000CD200000}"/>
    <cellStyle name="표준 119 2 5" xfId="10213" xr:uid="{00000000-0005-0000-0000-0000CE200000}"/>
    <cellStyle name="표준 119 2 6" xfId="13103" xr:uid="{00000000-0005-0000-0000-0000CF200000}"/>
    <cellStyle name="표준 119 3" xfId="5734" xr:uid="{00000000-0005-0000-0000-0000D0200000}"/>
    <cellStyle name="표준 119 3 2" xfId="12918" xr:uid="{00000000-0005-0000-0000-0000D1200000}"/>
    <cellStyle name="표준 119 3 3" xfId="15242" xr:uid="{00000000-0005-0000-0000-0000D2200000}"/>
    <cellStyle name="표준 119 3 4" xfId="15961" xr:uid="{00000000-0005-0000-0000-0000D3200000}"/>
    <cellStyle name="표준 119 3 5" xfId="19161" xr:uid="{00000000-0005-0000-0000-0000D4200000}"/>
    <cellStyle name="표준 119 3 6" xfId="12662" xr:uid="{00000000-0005-0000-0000-0000D5200000}"/>
    <cellStyle name="표준 119 4" xfId="7598" xr:uid="{00000000-0005-0000-0000-0000D6200000}"/>
    <cellStyle name="표준 119 4 2" xfId="16343" xr:uid="{00000000-0005-0000-0000-0000D7200000}"/>
    <cellStyle name="표준 119 4 3" xfId="14841" xr:uid="{00000000-0005-0000-0000-0000D8200000}"/>
    <cellStyle name="표준 119 4 4" xfId="12541" xr:uid="{00000000-0005-0000-0000-0000D9200000}"/>
    <cellStyle name="표준 119 4 5" xfId="12906" xr:uid="{00000000-0005-0000-0000-0000DA200000}"/>
    <cellStyle name="표준 119 4 6" xfId="14353" xr:uid="{00000000-0005-0000-0000-0000DB200000}"/>
    <cellStyle name="표준 119 5" xfId="9458" xr:uid="{00000000-0005-0000-0000-0000DC200000}"/>
    <cellStyle name="표준 119 5 2" xfId="18589" xr:uid="{00000000-0005-0000-0000-0000DD200000}"/>
    <cellStyle name="표준 119 5 3" xfId="18392" xr:uid="{00000000-0005-0000-0000-0000DE200000}"/>
    <cellStyle name="표준 119 5 4" xfId="9912" xr:uid="{00000000-0005-0000-0000-0000DF200000}"/>
    <cellStyle name="표준 119 5 5" xfId="11080" xr:uid="{00000000-0005-0000-0000-0000E0200000}"/>
    <cellStyle name="표준 119 5 6" xfId="13741" xr:uid="{00000000-0005-0000-0000-0000E1200000}"/>
    <cellStyle name="표준 119 6" xfId="18136" xr:uid="{00000000-0005-0000-0000-0000E2200000}"/>
    <cellStyle name="표준 119 7" xfId="14050" xr:uid="{00000000-0005-0000-0000-0000E3200000}"/>
    <cellStyle name="표준 119 8" xfId="18012" xr:uid="{00000000-0005-0000-0000-0000E4200000}"/>
    <cellStyle name="표준 119 9" xfId="18381" xr:uid="{00000000-0005-0000-0000-0000E5200000}"/>
    <cellStyle name="표준 12" xfId="106" xr:uid="{00000000-0005-0000-0000-0000E6200000}"/>
    <cellStyle name="표준 12 10" xfId="183" xr:uid="{00000000-0005-0000-0000-0000E7200000}"/>
    <cellStyle name="표준 12 100" xfId="2072" xr:uid="{00000000-0005-0000-0000-0000E8200000}"/>
    <cellStyle name="표준 12 100 10" xfId="12064" xr:uid="{00000000-0005-0000-0000-0000E9200000}"/>
    <cellStyle name="표준 12 100 2" xfId="3849" xr:uid="{00000000-0005-0000-0000-0000EA200000}"/>
    <cellStyle name="표준 12 100 2 2" xfId="14989" xr:uid="{00000000-0005-0000-0000-0000EB200000}"/>
    <cellStyle name="표준 12 100 2 3" xfId="16118" xr:uid="{00000000-0005-0000-0000-0000EC200000}"/>
    <cellStyle name="표준 12 100 2 4" xfId="15295" xr:uid="{00000000-0005-0000-0000-0000ED200000}"/>
    <cellStyle name="표준 12 100 2 5" xfId="14651" xr:uid="{00000000-0005-0000-0000-0000EE200000}"/>
    <cellStyle name="표준 12 100 2 6" xfId="15599" xr:uid="{00000000-0005-0000-0000-0000EF200000}"/>
    <cellStyle name="표준 12 100 3" xfId="5708" xr:uid="{00000000-0005-0000-0000-0000F0200000}"/>
    <cellStyle name="표준 12 100 3 2" xfId="15851" xr:uid="{00000000-0005-0000-0000-0000F1200000}"/>
    <cellStyle name="표준 12 100 3 3" xfId="10427" xr:uid="{00000000-0005-0000-0000-0000F2200000}"/>
    <cellStyle name="표준 12 100 3 4" xfId="15728" xr:uid="{00000000-0005-0000-0000-0000F3200000}"/>
    <cellStyle name="표준 12 100 3 5" xfId="16094" xr:uid="{00000000-0005-0000-0000-0000F4200000}"/>
    <cellStyle name="표준 12 100 3 6" xfId="17537" xr:uid="{00000000-0005-0000-0000-0000F5200000}"/>
    <cellStyle name="표준 12 100 4" xfId="7572" xr:uid="{00000000-0005-0000-0000-0000F6200000}"/>
    <cellStyle name="표준 12 100 4 2" xfId="18657" xr:uid="{00000000-0005-0000-0000-0000F7200000}"/>
    <cellStyle name="표준 12 100 4 3" xfId="11230" xr:uid="{00000000-0005-0000-0000-0000F8200000}"/>
    <cellStyle name="표준 12 100 4 4" xfId="11774" xr:uid="{00000000-0005-0000-0000-0000F9200000}"/>
    <cellStyle name="표준 12 100 4 5" xfId="12364" xr:uid="{00000000-0005-0000-0000-0000FA200000}"/>
    <cellStyle name="표준 12 100 4 6" xfId="17461" xr:uid="{00000000-0005-0000-0000-0000FB200000}"/>
    <cellStyle name="표준 12 100 5" xfId="9432" xr:uid="{00000000-0005-0000-0000-0000FC200000}"/>
    <cellStyle name="표준 12 100 5 2" xfId="10973" xr:uid="{00000000-0005-0000-0000-0000FD200000}"/>
    <cellStyle name="표준 12 100 5 3" xfId="14567" xr:uid="{00000000-0005-0000-0000-0000FE200000}"/>
    <cellStyle name="표준 12 100 5 4" xfId="10278" xr:uid="{00000000-0005-0000-0000-0000FF200000}"/>
    <cellStyle name="표준 12 100 5 5" xfId="10695" xr:uid="{00000000-0005-0000-0000-000000210000}"/>
    <cellStyle name="표준 12 100 5 6" xfId="10840" xr:uid="{00000000-0005-0000-0000-000001210000}"/>
    <cellStyle name="표준 12 100 6" xfId="15054" xr:uid="{00000000-0005-0000-0000-000002210000}"/>
    <cellStyle name="표준 12 100 7" xfId="16641" xr:uid="{00000000-0005-0000-0000-000003210000}"/>
    <cellStyle name="표준 12 100 8" xfId="17182" xr:uid="{00000000-0005-0000-0000-000004210000}"/>
    <cellStyle name="표준 12 100 9" xfId="17838" xr:uid="{00000000-0005-0000-0000-000005210000}"/>
    <cellStyle name="표준 12 101" xfId="2086" xr:uid="{00000000-0005-0000-0000-000006210000}"/>
    <cellStyle name="표준 12 101 10" xfId="10754" xr:uid="{00000000-0005-0000-0000-000007210000}"/>
    <cellStyle name="표준 12 101 2" xfId="3863" xr:uid="{00000000-0005-0000-0000-000008210000}"/>
    <cellStyle name="표준 12 101 2 2" xfId="16372" xr:uid="{00000000-0005-0000-0000-000009210000}"/>
    <cellStyle name="표준 12 101 2 3" xfId="12277" xr:uid="{00000000-0005-0000-0000-00000A210000}"/>
    <cellStyle name="표준 12 101 2 4" xfId="14418" xr:uid="{00000000-0005-0000-0000-00000B210000}"/>
    <cellStyle name="표준 12 101 2 5" xfId="14791" xr:uid="{00000000-0005-0000-0000-00000C210000}"/>
    <cellStyle name="표준 12 101 2 6" xfId="16238" xr:uid="{00000000-0005-0000-0000-00000D210000}"/>
    <cellStyle name="표준 12 101 3" xfId="5722" xr:uid="{00000000-0005-0000-0000-00000E210000}"/>
    <cellStyle name="표준 12 101 3 2" xfId="11533" xr:uid="{00000000-0005-0000-0000-00000F210000}"/>
    <cellStyle name="표준 12 101 3 3" xfId="11300" xr:uid="{00000000-0005-0000-0000-000010210000}"/>
    <cellStyle name="표준 12 101 3 4" xfId="13586" xr:uid="{00000000-0005-0000-0000-000011210000}"/>
    <cellStyle name="표준 12 101 3 5" xfId="12885" xr:uid="{00000000-0005-0000-0000-000012210000}"/>
    <cellStyle name="표준 12 101 3 6" xfId="16150" xr:uid="{00000000-0005-0000-0000-000013210000}"/>
    <cellStyle name="표준 12 101 4" xfId="7586" xr:uid="{00000000-0005-0000-0000-000014210000}"/>
    <cellStyle name="표준 12 101 4 2" xfId="14077" xr:uid="{00000000-0005-0000-0000-000015210000}"/>
    <cellStyle name="표준 12 101 4 3" xfId="17752" xr:uid="{00000000-0005-0000-0000-000016210000}"/>
    <cellStyle name="표준 12 101 4 4" xfId="12130" xr:uid="{00000000-0005-0000-0000-000017210000}"/>
    <cellStyle name="표준 12 101 4 5" xfId="11273" xr:uid="{00000000-0005-0000-0000-000018210000}"/>
    <cellStyle name="표준 12 101 4 6" xfId="13944" xr:uid="{00000000-0005-0000-0000-000019210000}"/>
    <cellStyle name="표준 12 101 5" xfId="9446" xr:uid="{00000000-0005-0000-0000-00001A210000}"/>
    <cellStyle name="표준 12 101 5 2" xfId="16944" xr:uid="{00000000-0005-0000-0000-00001B210000}"/>
    <cellStyle name="표준 12 101 5 3" xfId="16710" xr:uid="{00000000-0005-0000-0000-00001C210000}"/>
    <cellStyle name="표준 12 101 5 4" xfId="17251" xr:uid="{00000000-0005-0000-0000-00001D210000}"/>
    <cellStyle name="표준 12 101 5 5" xfId="18360" xr:uid="{00000000-0005-0000-0000-00001E210000}"/>
    <cellStyle name="표준 12 101 5 6" xfId="13855" xr:uid="{00000000-0005-0000-0000-00001F210000}"/>
    <cellStyle name="표준 12 101 6" xfId="10456" xr:uid="{00000000-0005-0000-0000-000020210000}"/>
    <cellStyle name="표준 12 101 7" xfId="12800" xr:uid="{00000000-0005-0000-0000-000021210000}"/>
    <cellStyle name="표준 12 101 8" xfId="15785" xr:uid="{00000000-0005-0000-0000-000022210000}"/>
    <cellStyle name="표준 12 101 9" xfId="14860" xr:uid="{00000000-0005-0000-0000-000023210000}"/>
    <cellStyle name="표준 12 102" xfId="2100" xr:uid="{00000000-0005-0000-0000-000024210000}"/>
    <cellStyle name="표준 12 102 10" xfId="17596" xr:uid="{00000000-0005-0000-0000-000025210000}"/>
    <cellStyle name="표준 12 102 2" xfId="3877" xr:uid="{00000000-0005-0000-0000-000026210000}"/>
    <cellStyle name="표준 12 102 2 2" xfId="18793" xr:uid="{00000000-0005-0000-0000-000027210000}"/>
    <cellStyle name="표준 12 102 2 3" xfId="11365" xr:uid="{00000000-0005-0000-0000-000028210000}"/>
    <cellStyle name="표준 12 102 2 4" xfId="11911" xr:uid="{00000000-0005-0000-0000-000029210000}"/>
    <cellStyle name="표준 12 102 2 5" xfId="14248" xr:uid="{00000000-0005-0000-0000-00002A210000}"/>
    <cellStyle name="표준 12 102 2 6" xfId="17507" xr:uid="{00000000-0005-0000-0000-00002B210000}"/>
    <cellStyle name="표준 12 102 3" xfId="5736" xr:uid="{00000000-0005-0000-0000-00002C210000}"/>
    <cellStyle name="표준 12 102 3 2" xfId="10722" xr:uid="{00000000-0005-0000-0000-00002D210000}"/>
    <cellStyle name="표준 12 102 3 3" xfId="16459" xr:uid="{00000000-0005-0000-0000-00002E210000}"/>
    <cellStyle name="표준 12 102 3 4" xfId="10339" xr:uid="{00000000-0005-0000-0000-00002F210000}"/>
    <cellStyle name="표준 12 102 3 5" xfId="16711" xr:uid="{00000000-0005-0000-0000-000030210000}"/>
    <cellStyle name="표준 12 102 3 6" xfId="10900" xr:uid="{00000000-0005-0000-0000-000031210000}"/>
    <cellStyle name="표준 12 102 4" xfId="7600" xr:uid="{00000000-0005-0000-0000-000032210000}"/>
    <cellStyle name="표준 12 102 4 2" xfId="13371" xr:uid="{00000000-0005-0000-0000-000033210000}"/>
    <cellStyle name="표준 12 102 4 3" xfId="14954" xr:uid="{00000000-0005-0000-0000-000034210000}"/>
    <cellStyle name="표준 12 102 4 4" xfId="15498" xr:uid="{00000000-0005-0000-0000-000035210000}"/>
    <cellStyle name="표준 12 102 4 5" xfId="17903" xr:uid="{00000000-0005-0000-0000-000036210000}"/>
    <cellStyle name="표준 12 102 4 6" xfId="10810" xr:uid="{00000000-0005-0000-0000-000037210000}"/>
    <cellStyle name="표준 12 102 5" xfId="9460" xr:uid="{00000000-0005-0000-0000-000038210000}"/>
    <cellStyle name="표준 12 102 5 2" xfId="12293" xr:uid="{00000000-0005-0000-0000-000039210000}"/>
    <cellStyle name="표준 12 102 5 3" xfId="10741" xr:uid="{00000000-0005-0000-0000-00003A210000}"/>
    <cellStyle name="표준 12 102 5 4" xfId="12661" xr:uid="{00000000-0005-0000-0000-00003B210000}"/>
    <cellStyle name="표준 12 102 5 5" xfId="11366" xr:uid="{00000000-0005-0000-0000-00003C210000}"/>
    <cellStyle name="표준 12 102 5 6" xfId="14474" xr:uid="{00000000-0005-0000-0000-00003D210000}"/>
    <cellStyle name="표준 12 102 6" xfId="17041" xr:uid="{00000000-0005-0000-0000-00003E210000}"/>
    <cellStyle name="표준 12 102 7" xfId="16802" xr:uid="{00000000-0005-0000-0000-00003F210000}"/>
    <cellStyle name="표준 12 102 8" xfId="19167" xr:uid="{00000000-0005-0000-0000-000040210000}"/>
    <cellStyle name="표준 12 102 9" xfId="12464" xr:uid="{00000000-0005-0000-0000-000041210000}"/>
    <cellStyle name="표준 12 103" xfId="2114" xr:uid="{00000000-0005-0000-0000-000042210000}"/>
    <cellStyle name="표준 12 103 10" xfId="14380" xr:uid="{00000000-0005-0000-0000-000043210000}"/>
    <cellStyle name="표준 12 103 2" xfId="3891" xr:uid="{00000000-0005-0000-0000-000044210000}"/>
    <cellStyle name="표준 12 103 2 2" xfId="15955" xr:uid="{00000000-0005-0000-0000-000045210000}"/>
    <cellStyle name="표준 12 103 2 3" xfId="10528" xr:uid="{00000000-0005-0000-0000-000046210000}"/>
    <cellStyle name="표준 12 103 2 4" xfId="16319" xr:uid="{00000000-0005-0000-0000-000047210000}"/>
    <cellStyle name="표준 12 103 2 5" xfId="14955" xr:uid="{00000000-0005-0000-0000-000048210000}"/>
    <cellStyle name="표준 12 103 2 6" xfId="18128" xr:uid="{00000000-0005-0000-0000-000049210000}"/>
    <cellStyle name="표준 12 103 3" xfId="5750" xr:uid="{00000000-0005-0000-0000-00004A210000}"/>
    <cellStyle name="표준 12 103 3 2" xfId="11697" xr:uid="{00000000-0005-0000-0000-00004B210000}"/>
    <cellStyle name="표준 12 103 3 3" xfId="11459" xr:uid="{00000000-0005-0000-0000-00004C210000}"/>
    <cellStyle name="표준 12 103 3 4" xfId="13748" xr:uid="{00000000-0005-0000-0000-00004D210000}"/>
    <cellStyle name="표준 12 103 3 5" xfId="12948" xr:uid="{00000000-0005-0000-0000-00004E210000}"/>
    <cellStyle name="표준 12 103 3 6" xfId="18033" xr:uid="{00000000-0005-0000-0000-00004F210000}"/>
    <cellStyle name="표준 12 103 4" xfId="7614" xr:uid="{00000000-0005-0000-0000-000050210000}"/>
    <cellStyle name="표준 12 103 4 2" xfId="10507" xr:uid="{00000000-0005-0000-0000-000051210000}"/>
    <cellStyle name="표준 12 103 4 3" xfId="12852" xr:uid="{00000000-0005-0000-0000-000052210000}"/>
    <cellStyle name="표준 12 103 4 4" xfId="16663" xr:uid="{00000000-0005-0000-0000-000053210000}"/>
    <cellStyle name="표준 12 103 4 5" xfId="12204" xr:uid="{00000000-0005-0000-0000-000054210000}"/>
    <cellStyle name="표준 12 103 4 6" xfId="18623" xr:uid="{00000000-0005-0000-0000-000055210000}"/>
    <cellStyle name="표준 12 103 5" xfId="9474" xr:uid="{00000000-0005-0000-0000-000056210000}"/>
    <cellStyle name="표준 12 103 5 2" xfId="14020" xr:uid="{00000000-0005-0000-0000-000057210000}"/>
    <cellStyle name="표준 12 103 5 3" xfId="10046" xr:uid="{00000000-0005-0000-0000-000058210000}"/>
    <cellStyle name="표준 12 103 5 4" xfId="15046" xr:uid="{00000000-0005-0000-0000-000059210000}"/>
    <cellStyle name="표준 12 103 5 5" xfId="13788" xr:uid="{00000000-0005-0000-0000-00005A210000}"/>
    <cellStyle name="표준 12 103 5 6" xfId="16619" xr:uid="{00000000-0005-0000-0000-00005B210000}"/>
    <cellStyle name="표준 12 103 6" xfId="12104" xr:uid="{00000000-0005-0000-0000-00005C210000}"/>
    <cellStyle name="표준 12 103 7" xfId="12829" xr:uid="{00000000-0005-0000-0000-00005D210000}"/>
    <cellStyle name="표준 12 103 8" xfId="16507" xr:uid="{00000000-0005-0000-0000-00005E210000}"/>
    <cellStyle name="표준 12 103 9" xfId="14039" xr:uid="{00000000-0005-0000-0000-00005F210000}"/>
    <cellStyle name="표준 12 104" xfId="2128" xr:uid="{00000000-0005-0000-0000-000060210000}"/>
    <cellStyle name="표준 12 104 10" xfId="11460" xr:uid="{00000000-0005-0000-0000-000061210000}"/>
    <cellStyle name="표준 12 104 2" xfId="3905" xr:uid="{00000000-0005-0000-0000-000062210000}"/>
    <cellStyle name="표준 12 104 2 2" xfId="17672" xr:uid="{00000000-0005-0000-0000-000063210000}"/>
    <cellStyle name="표준 12 104 2 3" xfId="13491" xr:uid="{00000000-0005-0000-0000-000064210000}"/>
    <cellStyle name="표준 12 104 2 4" xfId="18716" xr:uid="{00000000-0005-0000-0000-000065210000}"/>
    <cellStyle name="표준 12 104 2 5" xfId="9913" xr:uid="{00000000-0005-0000-0000-000066210000}"/>
    <cellStyle name="표준 12 104 2 6" xfId="11277" xr:uid="{00000000-0005-0000-0000-000067210000}"/>
    <cellStyle name="표준 12 104 3" xfId="5764" xr:uid="{00000000-0005-0000-0000-000068210000}"/>
    <cellStyle name="표준 12 104 3 2" xfId="15759" xr:uid="{00000000-0005-0000-0000-000069210000}"/>
    <cellStyle name="표준 12 104 3 3" xfId="16487" xr:uid="{00000000-0005-0000-0000-00006A210000}"/>
    <cellStyle name="표준 12 104 3 4" xfId="12393" xr:uid="{00000000-0005-0000-0000-00006B210000}"/>
    <cellStyle name="표준 12 104 3 5" xfId="17692" xr:uid="{00000000-0005-0000-0000-00006C210000}"/>
    <cellStyle name="표준 12 104 3 6" xfId="15047" xr:uid="{00000000-0005-0000-0000-00006D210000}"/>
    <cellStyle name="표준 12 104 4" xfId="7628" xr:uid="{00000000-0005-0000-0000-00006E210000}"/>
    <cellStyle name="표준 12 104 4 2" xfId="10409" xr:uid="{00000000-0005-0000-0000-00006F210000}"/>
    <cellStyle name="표준 12 104 4 3" xfId="17158" xr:uid="{00000000-0005-0000-0000-000070210000}"/>
    <cellStyle name="표준 12 104 4 4" xfId="11552" xr:uid="{00000000-0005-0000-0000-000071210000}"/>
    <cellStyle name="표준 12 104 4 5" xfId="12486" xr:uid="{00000000-0005-0000-0000-000072210000}"/>
    <cellStyle name="표준 12 104 4 6" xfId="14863" xr:uid="{00000000-0005-0000-0000-000073210000}"/>
    <cellStyle name="표준 12 104 5" xfId="9488" xr:uid="{00000000-0005-0000-0000-000074210000}"/>
    <cellStyle name="표준 12 104 5 2" xfId="10312" xr:uid="{00000000-0005-0000-0000-000075210000}"/>
    <cellStyle name="표준 12 104 5 3" xfId="12371" xr:uid="{00000000-0005-0000-0000-000076210000}"/>
    <cellStyle name="표준 12 104 5 4" xfId="16052" xr:uid="{00000000-0005-0000-0000-000077210000}"/>
    <cellStyle name="표준 12 104 5 5" xfId="10997" xr:uid="{00000000-0005-0000-0000-000078210000}"/>
    <cellStyle name="표준 12 104 5 6" xfId="18717" xr:uid="{00000000-0005-0000-0000-000079210000}"/>
    <cellStyle name="표준 12 104 6" xfId="12731" xr:uid="{00000000-0005-0000-0000-00007A210000}"/>
    <cellStyle name="표준 12 104 7" xfId="11817" xr:uid="{00000000-0005-0000-0000-00007B210000}"/>
    <cellStyle name="표준 12 104 8" xfId="15142" xr:uid="{00000000-0005-0000-0000-00007C210000}"/>
    <cellStyle name="표준 12 104 9" xfId="16143" xr:uid="{00000000-0005-0000-0000-00007D210000}"/>
    <cellStyle name="표준 12 105" xfId="2142" xr:uid="{00000000-0005-0000-0000-00007E210000}"/>
    <cellStyle name="표준 12 105 10" xfId="16715" xr:uid="{00000000-0005-0000-0000-00007F210000}"/>
    <cellStyle name="표준 12 105 2" xfId="3919" xr:uid="{00000000-0005-0000-0000-000080210000}"/>
    <cellStyle name="표준 12 105 2 2" xfId="12633" xr:uid="{00000000-0005-0000-0000-000081210000}"/>
    <cellStyle name="표준 12 105 2 3" xfId="16029" xr:uid="{00000000-0005-0000-0000-000082210000}"/>
    <cellStyle name="표준 12 105 2 4" xfId="10604" xr:uid="{00000000-0005-0000-0000-000083210000}"/>
    <cellStyle name="표준 12 105 2 5" xfId="14569" xr:uid="{00000000-0005-0000-0000-000084210000}"/>
    <cellStyle name="표준 12 105 2 6" xfId="13297" xr:uid="{00000000-0005-0000-0000-000085210000}"/>
    <cellStyle name="표준 12 105 3" xfId="5778" xr:uid="{00000000-0005-0000-0000-000086210000}"/>
    <cellStyle name="표준 12 105 3 2" xfId="16390" xr:uid="{00000000-0005-0000-0000-000087210000}"/>
    <cellStyle name="표준 12 105 3 3" xfId="15405" xr:uid="{00000000-0005-0000-0000-000088210000}"/>
    <cellStyle name="표준 12 105 3 4" xfId="18812" xr:uid="{00000000-0005-0000-0000-000089210000}"/>
    <cellStyle name="표준 12 105 3 5" xfId="12025" xr:uid="{00000000-0005-0000-0000-00008A210000}"/>
    <cellStyle name="표준 12 105 3 6" xfId="11370" xr:uid="{00000000-0005-0000-0000-00008B210000}"/>
    <cellStyle name="표준 12 105 4" xfId="7642" xr:uid="{00000000-0005-0000-0000-00008C210000}"/>
    <cellStyle name="표준 12 105 4 2" xfId="16291" xr:uid="{00000000-0005-0000-0000-00008D210000}"/>
    <cellStyle name="표준 12 105 4 3" xfId="10582" xr:uid="{00000000-0005-0000-0000-00008E210000}"/>
    <cellStyle name="표준 12 105 4 4" xfId="13049" xr:uid="{00000000-0005-0000-0000-00008F210000}"/>
    <cellStyle name="표준 12 105 4 5" xfId="18224" xr:uid="{00000000-0005-0000-0000-000090210000}"/>
    <cellStyle name="표준 12 105 4 6" xfId="15143" xr:uid="{00000000-0005-0000-0000-000091210000}"/>
    <cellStyle name="표준 12 105 5" xfId="9502" xr:uid="{00000000-0005-0000-0000-000092210000}"/>
    <cellStyle name="표준 12 105 5 2" xfId="12272" xr:uid="{00000000-0005-0000-0000-000093210000}"/>
    <cellStyle name="표준 12 105 5 3" xfId="17253" xr:uid="{00000000-0005-0000-0000-000094210000}"/>
    <cellStyle name="표준 12 105 5 4" xfId="13391" xr:uid="{00000000-0005-0000-0000-000095210000}"/>
    <cellStyle name="표준 12 105 5 5" xfId="15684" xr:uid="{00000000-0005-0000-0000-000096210000}"/>
    <cellStyle name="표준 12 105 5 6" xfId="14959" xr:uid="{00000000-0005-0000-0000-000097210000}"/>
    <cellStyle name="표준 12 105 6" xfId="12175" xr:uid="{00000000-0005-0000-0000-000098210000}"/>
    <cellStyle name="표준 12 105 7" xfId="10125" xr:uid="{00000000-0005-0000-0000-000099210000}"/>
    <cellStyle name="표준 12 105 8" xfId="16719" xr:uid="{00000000-0005-0000-0000-00009A210000}"/>
    <cellStyle name="표준 12 105 9" xfId="12292" xr:uid="{00000000-0005-0000-0000-00009B210000}"/>
    <cellStyle name="표준 12 106" xfId="2156" xr:uid="{00000000-0005-0000-0000-00009C210000}"/>
    <cellStyle name="표준 12 106 10" xfId="16993" xr:uid="{00000000-0005-0000-0000-00009D210000}"/>
    <cellStyle name="표준 12 106 2" xfId="3933" xr:uid="{00000000-0005-0000-0000-00009E210000}"/>
    <cellStyle name="표준 12 106 2 2" xfId="14108" xr:uid="{00000000-0005-0000-0000-00009F210000}"/>
    <cellStyle name="표준 12 106 2 3" xfId="19101" xr:uid="{00000000-0005-0000-0000-0000A0210000}"/>
    <cellStyle name="표준 12 106 2 4" xfId="13209" xr:uid="{00000000-0005-0000-0000-0000A1210000}"/>
    <cellStyle name="표준 12 106 2 5" xfId="17511" xr:uid="{00000000-0005-0000-0000-0000A2210000}"/>
    <cellStyle name="표준 12 106 2 6" xfId="16807" xr:uid="{00000000-0005-0000-0000-0000A3210000}"/>
    <cellStyle name="표준 12 106 3" xfId="5792" xr:uid="{00000000-0005-0000-0000-0000A4210000}"/>
    <cellStyle name="표준 12 106 3 2" xfId="14011" xr:uid="{00000000-0005-0000-0000-0000A5210000}"/>
    <cellStyle name="표준 12 106 3 3" xfId="10132" xr:uid="{00000000-0005-0000-0000-0000A6210000}"/>
    <cellStyle name="표준 12 106 3 4" xfId="18565" xr:uid="{00000000-0005-0000-0000-0000A7210000}"/>
    <cellStyle name="표준 12 106 3 5" xfId="14128" xr:uid="{00000000-0005-0000-0000-0000A8210000}"/>
    <cellStyle name="표준 12 106 3 6" xfId="18840" xr:uid="{00000000-0005-0000-0000-0000A9210000}"/>
    <cellStyle name="표준 12 106 4" xfId="7656" xr:uid="{00000000-0005-0000-0000-0000AA210000}"/>
    <cellStyle name="표준 12 106 4 2" xfId="15947" xr:uid="{00000000-0005-0000-0000-0000AB210000}"/>
    <cellStyle name="표준 12 106 4 3" xfId="11940" xr:uid="{00000000-0005-0000-0000-0000AC210000}"/>
    <cellStyle name="표준 12 106 4 4" xfId="15069" xr:uid="{00000000-0005-0000-0000-0000AD210000}"/>
    <cellStyle name="표준 12 106 4 5" xfId="10245" xr:uid="{00000000-0005-0000-0000-0000AE210000}"/>
    <cellStyle name="표준 12 106 4 6" xfId="16833" xr:uid="{00000000-0005-0000-0000-0000AF210000}"/>
    <cellStyle name="표준 12 106 5" xfId="9516" xr:uid="{00000000-0005-0000-0000-0000B0210000}"/>
    <cellStyle name="표준 12 106 5 2" xfId="15847" xr:uid="{00000000-0005-0000-0000-0000B1210000}"/>
    <cellStyle name="표준 12 106 5 3" xfId="10607" xr:uid="{00000000-0005-0000-0000-0000B2210000}"/>
    <cellStyle name="표준 12 106 5 4" xfId="11401" xr:uid="{00000000-0005-0000-0000-0000B3210000}"/>
    <cellStyle name="표준 12 106 5 5" xfId="18481" xr:uid="{00000000-0005-0000-0000-0000B4210000}"/>
    <cellStyle name="표준 12 106 5 6" xfId="11295" xr:uid="{00000000-0005-0000-0000-0000B5210000}"/>
    <cellStyle name="표준 12 106 6" xfId="13035" xr:uid="{00000000-0005-0000-0000-0000B6210000}"/>
    <cellStyle name="표준 12 106 7" xfId="14854" xr:uid="{00000000-0005-0000-0000-0000B7210000}"/>
    <cellStyle name="표준 12 106 8" xfId="16676" xr:uid="{00000000-0005-0000-0000-0000B8210000}"/>
    <cellStyle name="표준 12 106 9" xfId="18495" xr:uid="{00000000-0005-0000-0000-0000B9210000}"/>
    <cellStyle name="표준 12 107" xfId="2170" xr:uid="{00000000-0005-0000-0000-0000BA210000}"/>
    <cellStyle name="표준 12 107 10" xfId="10627" xr:uid="{00000000-0005-0000-0000-0000BB210000}"/>
    <cellStyle name="표준 12 107 2" xfId="3947" xr:uid="{00000000-0005-0000-0000-0000BC210000}"/>
    <cellStyle name="표준 12 107 2 2" xfId="12455" xr:uid="{00000000-0005-0000-0000-0000BD210000}"/>
    <cellStyle name="표준 12 107 2 3" xfId="14276" xr:uid="{00000000-0005-0000-0000-0000BE210000}"/>
    <cellStyle name="표준 12 107 2 4" xfId="10640" xr:uid="{00000000-0005-0000-0000-0000BF210000}"/>
    <cellStyle name="표준 12 107 2 5" xfId="16102" xr:uid="{00000000-0005-0000-0000-0000C0210000}"/>
    <cellStyle name="표준 12 107 2 6" xfId="10506" xr:uid="{00000000-0005-0000-0000-0000C1210000}"/>
    <cellStyle name="표준 12 107 3" xfId="5806" xr:uid="{00000000-0005-0000-0000-0000C2210000}"/>
    <cellStyle name="표준 12 107 3 2" xfId="15241" xr:uid="{00000000-0005-0000-0000-0000C3210000}"/>
    <cellStyle name="표준 12 107 3 3" xfId="16467" xr:uid="{00000000-0005-0000-0000-0000C4210000}"/>
    <cellStyle name="표준 12 107 3 4" xfId="14624" xr:uid="{00000000-0005-0000-0000-0000C5210000}"/>
    <cellStyle name="표준 12 107 3 5" xfId="10654" xr:uid="{00000000-0005-0000-0000-0000C6210000}"/>
    <cellStyle name="표준 12 107 3 6" xfId="14644" xr:uid="{00000000-0005-0000-0000-0000C7210000}"/>
    <cellStyle name="표준 12 107 4" xfId="7670" xr:uid="{00000000-0005-0000-0000-0000C8210000}"/>
    <cellStyle name="표준 12 107 4 2" xfId="15287" xr:uid="{00000000-0005-0000-0000-0000C9210000}"/>
    <cellStyle name="표준 12 107 4 3" xfId="15495" xr:uid="{00000000-0005-0000-0000-0000CA210000}"/>
    <cellStyle name="표준 12 107 4 4" xfId="14176" xr:uid="{00000000-0005-0000-0000-0000CB210000}"/>
    <cellStyle name="표준 12 107 4 5" xfId="13508" xr:uid="{00000000-0005-0000-0000-0000CC210000}"/>
    <cellStyle name="표준 12 107 4 6" xfId="14170" xr:uid="{00000000-0005-0000-0000-0000CD210000}"/>
    <cellStyle name="표준 12 107 5" xfId="9530" xr:uid="{00000000-0005-0000-0000-0000CE210000}"/>
    <cellStyle name="표준 12 107 5 2" xfId="13731" xr:uid="{00000000-0005-0000-0000-0000CF210000}"/>
    <cellStyle name="표준 12 107 5 3" xfId="11124" xr:uid="{00000000-0005-0000-0000-0000D0210000}"/>
    <cellStyle name="표준 12 107 5 4" xfId="11806" xr:uid="{00000000-0005-0000-0000-0000D1210000}"/>
    <cellStyle name="표준 12 107 5 5" xfId="11118" xr:uid="{00000000-0005-0000-0000-0000D2210000}"/>
    <cellStyle name="표준 12 107 5 6" xfId="17409" xr:uid="{00000000-0005-0000-0000-0000D3210000}"/>
    <cellStyle name="표준 12 107 6" xfId="18340" xr:uid="{00000000-0005-0000-0000-0000D4210000}"/>
    <cellStyle name="표준 12 107 7" xfId="19037" xr:uid="{00000000-0005-0000-0000-0000D5210000}"/>
    <cellStyle name="표준 12 107 8" xfId="18333" xr:uid="{00000000-0005-0000-0000-0000D6210000}"/>
    <cellStyle name="표준 12 107 9" xfId="9817" xr:uid="{00000000-0005-0000-0000-0000D7210000}"/>
    <cellStyle name="표준 12 108" xfId="2184" xr:uid="{00000000-0005-0000-0000-0000D8210000}"/>
    <cellStyle name="표준 12 108 10" xfId="17870" xr:uid="{00000000-0005-0000-0000-0000D9210000}"/>
    <cellStyle name="표준 12 108 2" xfId="3961" xr:uid="{00000000-0005-0000-0000-0000DA210000}"/>
    <cellStyle name="표준 12 108 2 2" xfId="15436" xr:uid="{00000000-0005-0000-0000-0000DB210000}"/>
    <cellStyle name="표준 12 108 2 3" xfId="17863" xr:uid="{00000000-0005-0000-0000-0000DC210000}"/>
    <cellStyle name="표준 12 108 2 4" xfId="9824" xr:uid="{00000000-0005-0000-0000-0000DD210000}"/>
    <cellStyle name="표준 12 108 2 5" xfId="14735" xr:uid="{00000000-0005-0000-0000-0000DE210000}"/>
    <cellStyle name="표준 12 108 2 6" xfId="13660" xr:uid="{00000000-0005-0000-0000-0000DF210000}"/>
    <cellStyle name="표준 12 108 3" xfId="5820" xr:uid="{00000000-0005-0000-0000-0000E0210000}"/>
    <cellStyle name="표준 12 108 3 2" xfId="14728" xr:uid="{00000000-0005-0000-0000-0000E1210000}"/>
    <cellStyle name="표준 12 108 3 3" xfId="17346" xr:uid="{00000000-0005-0000-0000-0000E2210000}"/>
    <cellStyle name="표준 12 108 3 4" xfId="17918" xr:uid="{00000000-0005-0000-0000-0000E3210000}"/>
    <cellStyle name="표준 12 108 3 5" xfId="10675" xr:uid="{00000000-0005-0000-0000-0000E4210000}"/>
    <cellStyle name="표준 12 108 3 6" xfId="14265" xr:uid="{00000000-0005-0000-0000-0000E5210000}"/>
    <cellStyle name="표준 12 108 4" xfId="7684" xr:uid="{00000000-0005-0000-0000-0000E6210000}"/>
    <cellStyle name="표준 12 108 4 2" xfId="11956" xr:uid="{00000000-0005-0000-0000-0000E7210000}"/>
    <cellStyle name="표준 12 108 4 3" xfId="14259" xr:uid="{00000000-0005-0000-0000-0000E8210000}"/>
    <cellStyle name="표준 12 108 4 4" xfId="15566" xr:uid="{00000000-0005-0000-0000-0000E9210000}"/>
    <cellStyle name="표준 12 108 4 5" xfId="14467" xr:uid="{00000000-0005-0000-0000-0000EA210000}"/>
    <cellStyle name="표준 12 108 4 6" xfId="10691" xr:uid="{00000000-0005-0000-0000-0000EB210000}"/>
    <cellStyle name="표준 12 108 5" xfId="9544" xr:uid="{00000000-0005-0000-0000-0000EC210000}"/>
    <cellStyle name="표준 12 108 5 2" xfId="19186" xr:uid="{00000000-0005-0000-0000-0000ED210000}"/>
    <cellStyle name="표준 12 108 5 3" xfId="12463" xr:uid="{00000000-0005-0000-0000-0000EE210000}"/>
    <cellStyle name="표준 12 108 5 4" xfId="19250" xr:uid="{00000000-0005-0000-0000-0000EF210000}"/>
    <cellStyle name="표준 12 108 5 5" xfId="14000" xr:uid="{00000000-0005-0000-0000-0000F0210000}"/>
    <cellStyle name="표준 12 108 5 6" xfId="16612" xr:uid="{00000000-0005-0000-0000-0000F1210000}"/>
    <cellStyle name="표준 12 108 6" xfId="19226" xr:uid="{00000000-0005-0000-0000-0000F2210000}"/>
    <cellStyle name="표준 12 108 7" xfId="16590" xr:uid="{00000000-0005-0000-0000-0000F3210000}"/>
    <cellStyle name="표준 12 108 8" xfId="10053" xr:uid="{00000000-0005-0000-0000-0000F4210000}"/>
    <cellStyle name="표준 12 108 9" xfId="10376" xr:uid="{00000000-0005-0000-0000-0000F5210000}"/>
    <cellStyle name="표준 12 109" xfId="2198" xr:uid="{00000000-0005-0000-0000-0000F6210000}"/>
    <cellStyle name="표준 12 109 10" xfId="13010" xr:uid="{00000000-0005-0000-0000-0000F7210000}"/>
    <cellStyle name="표준 12 109 2" xfId="3975" xr:uid="{00000000-0005-0000-0000-0000F8210000}"/>
    <cellStyle name="표준 12 109 2 2" xfId="13806" xr:uid="{00000000-0005-0000-0000-0000F9210000}"/>
    <cellStyle name="표준 12 109 2 3" xfId="12988" xr:uid="{00000000-0005-0000-0000-0000FA210000}"/>
    <cellStyle name="표준 12 109 2 4" xfId="15652" xr:uid="{00000000-0005-0000-0000-0000FB210000}"/>
    <cellStyle name="표준 12 109 2 5" xfId="10678" xr:uid="{00000000-0005-0000-0000-0000FC210000}"/>
    <cellStyle name="표준 12 109 2 6" xfId="9885" xr:uid="{00000000-0005-0000-0000-0000FD210000}"/>
    <cellStyle name="표준 12 109 3" xfId="5834" xr:uid="{00000000-0005-0000-0000-0000FE210000}"/>
    <cellStyle name="표준 12 109 3 2" xfId="10183" xr:uid="{00000000-0005-0000-0000-0000FF210000}"/>
    <cellStyle name="표준 12 109 3 3" xfId="11290" xr:uid="{00000000-0005-0000-0000-000000220000}"/>
    <cellStyle name="표준 12 109 3 4" xfId="12510" xr:uid="{00000000-0005-0000-0000-000001220000}"/>
    <cellStyle name="표준 12 109 3 5" xfId="10402" xr:uid="{00000000-0005-0000-0000-000002220000}"/>
    <cellStyle name="표준 12 109 3 6" xfId="16722" xr:uid="{00000000-0005-0000-0000-000003220000}"/>
    <cellStyle name="표준 12 109 4" xfId="7698" xr:uid="{00000000-0005-0000-0000-000004220000}"/>
    <cellStyle name="표준 12 109 4 2" xfId="16148" xr:uid="{00000000-0005-0000-0000-000005220000}"/>
    <cellStyle name="표준 12 109 4 3" xfId="16699" xr:uid="{00000000-0005-0000-0000-000006220000}"/>
    <cellStyle name="표준 12 109 4 4" xfId="12039" xr:uid="{00000000-0005-0000-0000-000007220000}"/>
    <cellStyle name="표준 12 109 4 5" xfId="16370" xr:uid="{00000000-0005-0000-0000-000008220000}"/>
    <cellStyle name="표준 12 109 4 6" xfId="14938" xr:uid="{00000000-0005-0000-0000-000009220000}"/>
    <cellStyle name="표준 12 109 5" xfId="9558" xr:uid="{00000000-0005-0000-0000-00000A220000}"/>
    <cellStyle name="표준 12 109 5 2" xfId="15677" xr:uid="{00000000-0005-0000-0000-00000B220000}"/>
    <cellStyle name="표준 12 109 5 3" xfId="14918" xr:uid="{00000000-0005-0000-0000-00000C220000}"/>
    <cellStyle name="표준 12 109 5 4" xfId="10236" xr:uid="{00000000-0005-0000-0000-00000D220000}"/>
    <cellStyle name="표준 12 109 5 5" xfId="15901" xr:uid="{00000000-0005-0000-0000-00000E220000}"/>
    <cellStyle name="표준 12 109 5 6" xfId="13160" xr:uid="{00000000-0005-0000-0000-00000F220000}"/>
    <cellStyle name="표준 12 109 6" xfId="12537" xr:uid="{00000000-0005-0000-0000-000010220000}"/>
    <cellStyle name="표준 12 109 7" xfId="13139" xr:uid="{00000000-0005-0000-0000-000011220000}"/>
    <cellStyle name="표준 12 109 8" xfId="16203" xr:uid="{00000000-0005-0000-0000-000012220000}"/>
    <cellStyle name="표준 12 109 9" xfId="12762" xr:uid="{00000000-0005-0000-0000-000013220000}"/>
    <cellStyle name="표준 12 11" xfId="184" xr:uid="{00000000-0005-0000-0000-000014220000}"/>
    <cellStyle name="표준 12 110" xfId="2212" xr:uid="{00000000-0005-0000-0000-000015220000}"/>
    <cellStyle name="표준 12 110 10" xfId="18647" xr:uid="{00000000-0005-0000-0000-000016220000}"/>
    <cellStyle name="표준 12 110 2" xfId="3989" xr:uid="{00000000-0005-0000-0000-000017220000}"/>
    <cellStyle name="표준 12 110 2 2" xfId="12066" xr:uid="{00000000-0005-0000-0000-000018220000}"/>
    <cellStyle name="표준 12 110 2 3" xfId="11438" xr:uid="{00000000-0005-0000-0000-000019220000}"/>
    <cellStyle name="표준 12 110 2 4" xfId="15733" xr:uid="{00000000-0005-0000-0000-00001A220000}"/>
    <cellStyle name="표준 12 110 2 5" xfId="12291" xr:uid="{00000000-0005-0000-0000-00001B220000}"/>
    <cellStyle name="표준 12 110 2 6" xfId="16865" xr:uid="{00000000-0005-0000-0000-00001C220000}"/>
    <cellStyle name="표준 12 110 3" xfId="5848" xr:uid="{00000000-0005-0000-0000-00001D220000}"/>
    <cellStyle name="표준 12 110 3 2" xfId="10262" xr:uid="{00000000-0005-0000-0000-00001E220000}"/>
    <cellStyle name="표준 12 110 3 3" xfId="16844" xr:uid="{00000000-0005-0000-0000-00001F220000}"/>
    <cellStyle name="표준 12 110 3 4" xfId="10850" xr:uid="{00000000-0005-0000-0000-000020220000}"/>
    <cellStyle name="표준 12 110 3 5" xfId="10172" xr:uid="{00000000-0005-0000-0000-000021220000}"/>
    <cellStyle name="표준 12 110 3 6" xfId="10492" xr:uid="{00000000-0005-0000-0000-000022220000}"/>
    <cellStyle name="표준 12 110 4" xfId="7712" xr:uid="{00000000-0005-0000-0000-000023220000}"/>
    <cellStyle name="표준 12 110 4 2" xfId="15085" xr:uid="{00000000-0005-0000-0000-000024220000}"/>
    <cellStyle name="표준 12 110 4 3" xfId="14402" xr:uid="{00000000-0005-0000-0000-000025220000}"/>
    <cellStyle name="표준 12 110 4 4" xfId="15064" xr:uid="{00000000-0005-0000-0000-000026220000}"/>
    <cellStyle name="표준 12 110 4 5" xfId="18064" xr:uid="{00000000-0005-0000-0000-000027220000}"/>
    <cellStyle name="표준 12 110 4 6" xfId="16460" xr:uid="{00000000-0005-0000-0000-000028220000}"/>
    <cellStyle name="표준 12 110 5" xfId="9572" xr:uid="{00000000-0005-0000-0000-000029220000}"/>
    <cellStyle name="표준 12 110 5 2" xfId="13307" xr:uid="{00000000-0005-0000-0000-00002A220000}"/>
    <cellStyle name="표준 12 110 5 3" xfId="13934" xr:uid="{00000000-0005-0000-0000-00002B220000}"/>
    <cellStyle name="표준 12 110 5 4" xfId="13286" xr:uid="{00000000-0005-0000-0000-00002C220000}"/>
    <cellStyle name="표준 12 110 5 5" xfId="17595" xr:uid="{00000000-0005-0000-0000-00002D220000}"/>
    <cellStyle name="표준 12 110 5 6" xfId="12343" xr:uid="{00000000-0005-0000-0000-00002E220000}"/>
    <cellStyle name="표준 12 110 6" xfId="18796" xr:uid="{00000000-0005-0000-0000-00002F220000}"/>
    <cellStyle name="표준 12 110 7" xfId="10877" xr:uid="{00000000-0005-0000-0000-000030220000}"/>
    <cellStyle name="표준 12 110 8" xfId="9997" xr:uid="{00000000-0005-0000-0000-000031220000}"/>
    <cellStyle name="표준 12 110 9" xfId="14460" xr:uid="{00000000-0005-0000-0000-000032220000}"/>
    <cellStyle name="표준 12 111" xfId="2226" xr:uid="{00000000-0005-0000-0000-000033220000}"/>
    <cellStyle name="표준 12 111 10" xfId="10541" xr:uid="{00000000-0005-0000-0000-000034220000}"/>
    <cellStyle name="표준 12 111 2" xfId="4003" xr:uid="{00000000-0005-0000-0000-000035220000}"/>
    <cellStyle name="표준 12 111 2 2" xfId="17018" xr:uid="{00000000-0005-0000-0000-000036220000}"/>
    <cellStyle name="표준 12 111 2 3" xfId="18091" xr:uid="{00000000-0005-0000-0000-000037220000}"/>
    <cellStyle name="표준 12 111 2 4" xfId="16996" xr:uid="{00000000-0005-0000-0000-000038220000}"/>
    <cellStyle name="표준 12 111 2 5" xfId="13993" xr:uid="{00000000-0005-0000-0000-000039220000}"/>
    <cellStyle name="표준 12 111 2 6" xfId="16508" xr:uid="{00000000-0005-0000-0000-00003A220000}"/>
    <cellStyle name="표준 12 111 3" xfId="5862" xr:uid="{00000000-0005-0000-0000-00003B220000}"/>
    <cellStyle name="표준 12 111 3 2" xfId="15238" xr:uid="{00000000-0005-0000-0000-00003C220000}"/>
    <cellStyle name="표준 12 111 3 3" xfId="17623" xr:uid="{00000000-0005-0000-0000-00003D220000}"/>
    <cellStyle name="표준 12 111 3 4" xfId="15216" xr:uid="{00000000-0005-0000-0000-00003E220000}"/>
    <cellStyle name="표준 12 111 3 5" xfId="10938" xr:uid="{00000000-0005-0000-0000-00003F220000}"/>
    <cellStyle name="표준 12 111 3 6" xfId="16040" xr:uid="{00000000-0005-0000-0000-000040220000}"/>
    <cellStyle name="표준 12 111 4" xfId="7726" xr:uid="{00000000-0005-0000-0000-000041220000}"/>
    <cellStyle name="표준 12 111 4 2" xfId="11755" xr:uid="{00000000-0005-0000-0000-000042220000}"/>
    <cellStyle name="표준 12 111 4 3" xfId="14489" xr:uid="{00000000-0005-0000-0000-000043220000}"/>
    <cellStyle name="표준 12 111 4 4" xfId="13437" xr:uid="{00000000-0005-0000-0000-000044220000}"/>
    <cellStyle name="표준 12 111 4 5" xfId="18153" xr:uid="{00000000-0005-0000-0000-000045220000}"/>
    <cellStyle name="표준 12 111 4 6" xfId="12902" xr:uid="{00000000-0005-0000-0000-000046220000}"/>
    <cellStyle name="표준 12 111 5" xfId="9586" xr:uid="{00000000-0005-0000-0000-000047220000}"/>
    <cellStyle name="표준 12 111 5 2" xfId="18987" xr:uid="{00000000-0005-0000-0000-000048220000}"/>
    <cellStyle name="표준 12 111 5 3" xfId="14022" xr:uid="{00000000-0005-0000-0000-000049220000}"/>
    <cellStyle name="표준 12 111 5 4" xfId="9804" xr:uid="{00000000-0005-0000-0000-00004A220000}"/>
    <cellStyle name="표준 12 111 5 5" xfId="15868" xr:uid="{00000000-0005-0000-0000-00004B220000}"/>
    <cellStyle name="표준 12 111 5 6" xfId="12431" xr:uid="{00000000-0005-0000-0000-00004C220000}"/>
    <cellStyle name="표준 12 111 6" xfId="17205" xr:uid="{00000000-0005-0000-0000-00004D220000}"/>
    <cellStyle name="표준 12 111 7" xfId="10398" xr:uid="{00000000-0005-0000-0000-00004E220000}"/>
    <cellStyle name="표준 12 111 8" xfId="15315" xr:uid="{00000000-0005-0000-0000-00004F220000}"/>
    <cellStyle name="표준 12 111 9" xfId="12730" xr:uid="{00000000-0005-0000-0000-000050220000}"/>
    <cellStyle name="표준 12 112" xfId="2240" xr:uid="{00000000-0005-0000-0000-000051220000}"/>
    <cellStyle name="표준 12 112 10" xfId="10628" xr:uid="{00000000-0005-0000-0000-000052220000}"/>
    <cellStyle name="표준 12 112 2" xfId="4017" xr:uid="{00000000-0005-0000-0000-000053220000}"/>
    <cellStyle name="표준 12 112 2 2" xfId="15426" xr:uid="{00000000-0005-0000-0000-000054220000}"/>
    <cellStyle name="표준 12 112 2 3" xfId="16366" xr:uid="{00000000-0005-0000-0000-000055220000}"/>
    <cellStyle name="표준 12 112 2 4" xfId="13536" xr:uid="{00000000-0005-0000-0000-000056220000}"/>
    <cellStyle name="표준 12 112 2 5" xfId="12259" xr:uid="{00000000-0005-0000-0000-000057220000}"/>
    <cellStyle name="표준 12 112 2 6" xfId="14759" xr:uid="{00000000-0005-0000-0000-000058220000}"/>
    <cellStyle name="표준 12 112 3" xfId="5876" xr:uid="{00000000-0005-0000-0000-000059220000}"/>
    <cellStyle name="표준 12 112 3 2" xfId="19094" xr:uid="{00000000-0005-0000-0000-00005A220000}"/>
    <cellStyle name="표준 12 112 3 3" xfId="15897" xr:uid="{00000000-0005-0000-0000-00005B220000}"/>
    <cellStyle name="표준 12 112 3 4" xfId="11834" xr:uid="{00000000-0005-0000-0000-00005C220000}"/>
    <cellStyle name="표준 12 112 3 5" xfId="10460" xr:uid="{00000000-0005-0000-0000-00005D220000}"/>
    <cellStyle name="표준 12 112 3 6" xfId="10742" xr:uid="{00000000-0005-0000-0000-00005E220000}"/>
    <cellStyle name="표준 12 112 4" xfId="7740" xr:uid="{00000000-0005-0000-0000-00005F220000}"/>
    <cellStyle name="표준 12 112 4 2" xfId="18646" xr:uid="{00000000-0005-0000-0000-000060220000}"/>
    <cellStyle name="표준 12 112 4 3" xfId="9993" xr:uid="{00000000-0005-0000-0000-000061220000}"/>
    <cellStyle name="표준 12 112 4 4" xfId="18895" xr:uid="{00000000-0005-0000-0000-000062220000}"/>
    <cellStyle name="표준 12 112 4 5" xfId="11704" xr:uid="{00000000-0005-0000-0000-000063220000}"/>
    <cellStyle name="표준 12 112 4 6" xfId="15268" xr:uid="{00000000-0005-0000-0000-000064220000}"/>
    <cellStyle name="표준 12 112 5" xfId="9600" xr:uid="{00000000-0005-0000-0000-000065220000}"/>
    <cellStyle name="표준 12 112 5 2" xfId="13448" xr:uid="{00000000-0005-0000-0000-000066220000}"/>
    <cellStyle name="표준 12 112 5 3" xfId="16441" xr:uid="{00000000-0005-0000-0000-000067220000}"/>
    <cellStyle name="표준 12 112 5 4" xfId="12324" xr:uid="{00000000-0005-0000-0000-000068220000}"/>
    <cellStyle name="표준 12 112 5 5" xfId="10660" xr:uid="{00000000-0005-0000-0000-000069220000}"/>
    <cellStyle name="표준 12 112 5 6" xfId="17805" xr:uid="{00000000-0005-0000-0000-00006A220000}"/>
    <cellStyle name="표준 12 112 6" xfId="17120" xr:uid="{00000000-0005-0000-0000-00006B220000}"/>
    <cellStyle name="표준 12 112 7" xfId="17340" xr:uid="{00000000-0005-0000-0000-00006C220000}"/>
    <cellStyle name="표준 12 112 8" xfId="14670" xr:uid="{00000000-0005-0000-0000-00006D220000}"/>
    <cellStyle name="표준 12 112 9" xfId="15341" xr:uid="{00000000-0005-0000-0000-00006E220000}"/>
    <cellStyle name="표준 12 113" xfId="2254" xr:uid="{00000000-0005-0000-0000-00006F220000}"/>
    <cellStyle name="표준 12 113 10" xfId="14663" xr:uid="{00000000-0005-0000-0000-000070220000}"/>
    <cellStyle name="표준 12 113 2" xfId="4031" xr:uid="{00000000-0005-0000-0000-000071220000}"/>
    <cellStyle name="표준 12 113 2 2" xfId="17381" xr:uid="{00000000-0005-0000-0000-000072220000}"/>
    <cellStyle name="표준 12 113 2 3" xfId="14202" xr:uid="{00000000-0005-0000-0000-000073220000}"/>
    <cellStyle name="표준 12 113 2 4" xfId="13563" xr:uid="{00000000-0005-0000-0000-000074220000}"/>
    <cellStyle name="표준 12 113 2 5" xfId="14195" xr:uid="{00000000-0005-0000-0000-000075220000}"/>
    <cellStyle name="표준 12 113 2 6" xfId="10134" xr:uid="{00000000-0005-0000-0000-000076220000}"/>
    <cellStyle name="표준 12 113 3" xfId="5890" xr:uid="{00000000-0005-0000-0000-000077220000}"/>
    <cellStyle name="표준 12 113 3 2" xfId="12468" xr:uid="{00000000-0005-0000-0000-000078220000}"/>
    <cellStyle name="표준 12 113 3 3" xfId="15615" xr:uid="{00000000-0005-0000-0000-000079220000}"/>
    <cellStyle name="표준 12 113 3 4" xfId="11150" xr:uid="{00000000-0005-0000-0000-00007A220000}"/>
    <cellStyle name="표준 12 113 3 5" xfId="9937" xr:uid="{00000000-0005-0000-0000-00007B220000}"/>
    <cellStyle name="표준 12 113 3 6" xfId="11143" xr:uid="{00000000-0005-0000-0000-00007C220000}"/>
    <cellStyle name="표준 12 113 4" xfId="7754" xr:uid="{00000000-0005-0000-0000-00007D220000}"/>
    <cellStyle name="표준 12 113 4 2" xfId="9820" xr:uid="{00000000-0005-0000-0000-00007E220000}"/>
    <cellStyle name="표준 12 113 4 3" xfId="18366" xr:uid="{00000000-0005-0000-0000-00007F220000}"/>
    <cellStyle name="표준 12 113 4 4" xfId="17269" xr:uid="{00000000-0005-0000-0000-000080220000}"/>
    <cellStyle name="표준 12 113 4 5" xfId="18359" xr:uid="{00000000-0005-0000-0000-000081220000}"/>
    <cellStyle name="표준 12 113 4 6" xfId="10671" xr:uid="{00000000-0005-0000-0000-000082220000}"/>
    <cellStyle name="표준 12 113 5" xfId="9614" xr:uid="{00000000-0005-0000-0000-000083220000}"/>
    <cellStyle name="표준 12 113 5 2" xfId="17896" xr:uid="{00000000-0005-0000-0000-000084220000}"/>
    <cellStyle name="표준 12 113 5 3" xfId="15490" xr:uid="{00000000-0005-0000-0000-000085220000}"/>
    <cellStyle name="표준 12 113 5 4" xfId="17889" xr:uid="{00000000-0005-0000-0000-000086220000}"/>
    <cellStyle name="표준 12 113 5 5" xfId="19183" xr:uid="{00000000-0005-0000-0000-000087220000}"/>
    <cellStyle name="표준 12 113 5 6" xfId="18095" xr:uid="{00000000-0005-0000-0000-000088220000}"/>
    <cellStyle name="표준 12 113 6" xfId="16104" xr:uid="{00000000-0005-0000-0000-000089220000}"/>
    <cellStyle name="표준 12 113 7" xfId="13712" xr:uid="{00000000-0005-0000-0000-00008A220000}"/>
    <cellStyle name="표준 12 113 8" xfId="14753" xr:uid="{00000000-0005-0000-0000-00008B220000}"/>
    <cellStyle name="표준 12 113 9" xfId="19223" xr:uid="{00000000-0005-0000-0000-00008C220000}"/>
    <cellStyle name="표준 12 114" xfId="2268" xr:uid="{00000000-0005-0000-0000-00008D220000}"/>
    <cellStyle name="표준 12 114 10" xfId="17627" xr:uid="{00000000-0005-0000-0000-00008E220000}"/>
    <cellStyle name="표준 12 114 2" xfId="4045" xr:uid="{00000000-0005-0000-0000-00008F220000}"/>
    <cellStyle name="표준 12 114 2 2" xfId="11214" xr:uid="{00000000-0005-0000-0000-000090220000}"/>
    <cellStyle name="표준 12 114 2 3" xfId="19199" xr:uid="{00000000-0005-0000-0000-000091220000}"/>
    <cellStyle name="표준 12 114 2 4" xfId="12476" xr:uid="{00000000-0005-0000-0000-000092220000}"/>
    <cellStyle name="표준 12 114 2 5" xfId="15639" xr:uid="{00000000-0005-0000-0000-000093220000}"/>
    <cellStyle name="표준 12 114 2 6" xfId="12673" xr:uid="{00000000-0005-0000-0000-000094220000}"/>
    <cellStyle name="표준 12 114 3" xfId="5904" xr:uid="{00000000-0005-0000-0000-000095220000}"/>
    <cellStyle name="표준 12 114 3 2" xfId="16626" xr:uid="{00000000-0005-0000-0000-000096220000}"/>
    <cellStyle name="표준 12 114 3 3" xfId="13792" xr:uid="{00000000-0005-0000-0000-000097220000}"/>
    <cellStyle name="표준 12 114 3 4" xfId="16604" xr:uid="{00000000-0005-0000-0000-000098220000}"/>
    <cellStyle name="표준 12 114 3 5" xfId="10180" xr:uid="{00000000-0005-0000-0000-000099220000}"/>
    <cellStyle name="표준 12 114 3 6" xfId="12203" xr:uid="{00000000-0005-0000-0000-00009A220000}"/>
    <cellStyle name="표준 12 114 4" xfId="7768" xr:uid="{00000000-0005-0000-0000-00009B220000}"/>
    <cellStyle name="표준 12 114 4 2" xfId="14844" xr:uid="{00000000-0005-0000-0000-00009C220000}"/>
    <cellStyle name="표준 12 114 4 3" xfId="9941" xr:uid="{00000000-0005-0000-0000-00009D220000}"/>
    <cellStyle name="표준 12 114 4 4" xfId="14822" xr:uid="{00000000-0005-0000-0000-00009E220000}"/>
    <cellStyle name="표준 12 114 4 5" xfId="16145" xr:uid="{00000000-0005-0000-0000-00009F220000}"/>
    <cellStyle name="표준 12 114 4 6" xfId="12699" xr:uid="{00000000-0005-0000-0000-0000A0220000}"/>
    <cellStyle name="표준 12 114 5" xfId="9628" xr:uid="{00000000-0005-0000-0000-0000A1220000}"/>
    <cellStyle name="표준 12 114 5 2" xfId="11327" xr:uid="{00000000-0005-0000-0000-0000A2220000}"/>
    <cellStyle name="표준 12 114 5 3" xfId="12008" xr:uid="{00000000-0005-0000-0000-0000A3220000}"/>
    <cellStyle name="표준 12 114 5 4" xfId="13044" xr:uid="{00000000-0005-0000-0000-0000A4220000}"/>
    <cellStyle name="표준 12 114 5 5" xfId="15674" xr:uid="{00000000-0005-0000-0000-0000A5220000}"/>
    <cellStyle name="표준 12 114 5 6" xfId="12228" xr:uid="{00000000-0005-0000-0000-0000A6220000}"/>
    <cellStyle name="표준 12 114 6" xfId="18554" xr:uid="{00000000-0005-0000-0000-0000A7220000}"/>
    <cellStyle name="표준 12 114 7" xfId="10203" xr:uid="{00000000-0005-0000-0000-0000A8220000}"/>
    <cellStyle name="표준 12 114 8" xfId="18533" xr:uid="{00000000-0005-0000-0000-0000A9220000}"/>
    <cellStyle name="표준 12 114 9" xfId="12534" xr:uid="{00000000-0005-0000-0000-0000AA220000}"/>
    <cellStyle name="표준 12 115" xfId="2282" xr:uid="{00000000-0005-0000-0000-0000AB220000}"/>
    <cellStyle name="표준 12 115 10" xfId="10428" xr:uid="{00000000-0005-0000-0000-0000AC220000}"/>
    <cellStyle name="표준 12 115 2" xfId="4059" xr:uid="{00000000-0005-0000-0000-0000AD220000}"/>
    <cellStyle name="표준 12 115 2 2" xfId="16774" xr:uid="{00000000-0005-0000-0000-0000AE220000}"/>
    <cellStyle name="표준 12 115 2 3" xfId="16170" xr:uid="{00000000-0005-0000-0000-0000AF220000}"/>
    <cellStyle name="표준 12 115 2 4" xfId="16753" xr:uid="{00000000-0005-0000-0000-0000B0220000}"/>
    <cellStyle name="표준 12 115 2 5" xfId="12063" xr:uid="{00000000-0005-0000-0000-0000B1220000}"/>
    <cellStyle name="표준 12 115 2 6" xfId="10729" xr:uid="{00000000-0005-0000-0000-0000B2220000}"/>
    <cellStyle name="표준 12 115 3" xfId="5918" xr:uid="{00000000-0005-0000-0000-0000B3220000}"/>
    <cellStyle name="표준 12 115 3 2" xfId="14288" xr:uid="{00000000-0005-0000-0000-0000B4220000}"/>
    <cellStyle name="표준 12 115 3 3" xfId="16396" xr:uid="{00000000-0005-0000-0000-0000B5220000}"/>
    <cellStyle name="표준 12 115 3 4" xfId="14992" xr:uid="{00000000-0005-0000-0000-0000B6220000}"/>
    <cellStyle name="표준 12 115 3 5" xfId="15700" xr:uid="{00000000-0005-0000-0000-0000B7220000}"/>
    <cellStyle name="표준 12 115 3 6" xfId="14972" xr:uid="{00000000-0005-0000-0000-0000B8220000}"/>
    <cellStyle name="표준 12 115 4" xfId="7782" xr:uid="{00000000-0005-0000-0000-0000B9220000}"/>
    <cellStyle name="표준 12 115 4 2" xfId="10259" xr:uid="{00000000-0005-0000-0000-0000BA220000}"/>
    <cellStyle name="표준 12 115 4 3" xfId="15927" xr:uid="{00000000-0005-0000-0000-0000BB220000}"/>
    <cellStyle name="표준 12 115 4 4" xfId="11470" xr:uid="{00000000-0005-0000-0000-0000BC220000}"/>
    <cellStyle name="표준 12 115 4 5" xfId="12561" xr:uid="{00000000-0005-0000-0000-0000BD220000}"/>
    <cellStyle name="표준 12 115 4 6" xfId="11451" xr:uid="{00000000-0005-0000-0000-0000BE220000}"/>
    <cellStyle name="표준 12 115 5" xfId="9642" xr:uid="{00000000-0005-0000-0000-0000BF220000}"/>
    <cellStyle name="표준 12 115 5 2" xfId="14399" xr:uid="{00000000-0005-0000-0000-0000C0220000}"/>
    <cellStyle name="표준 12 115 5 3" xfId="12788" xr:uid="{00000000-0005-0000-0000-0000C1220000}"/>
    <cellStyle name="표준 12 115 5 4" xfId="18700" xr:uid="{00000000-0005-0000-0000-0000C2220000}"/>
    <cellStyle name="표준 12 115 5 5" xfId="12090" xr:uid="{00000000-0005-0000-0000-0000C3220000}"/>
    <cellStyle name="표준 12 115 5 6" xfId="18678" xr:uid="{00000000-0005-0000-0000-0000C4220000}"/>
    <cellStyle name="표준 12 115 6" xfId="13931" xr:uid="{00000000-0005-0000-0000-0000C5220000}"/>
    <cellStyle name="표준 12 115 7" xfId="12317" xr:uid="{00000000-0005-0000-0000-0000C6220000}"/>
    <cellStyle name="표준 12 115 8" xfId="16921" xr:uid="{00000000-0005-0000-0000-0000C7220000}"/>
    <cellStyle name="표준 12 115 9" xfId="17562" xr:uid="{00000000-0005-0000-0000-0000C8220000}"/>
    <cellStyle name="표준 12 116" xfId="2296" xr:uid="{00000000-0005-0000-0000-0000C9220000}"/>
    <cellStyle name="표준 12 116 10" xfId="16899" xr:uid="{00000000-0005-0000-0000-0000CA220000}"/>
    <cellStyle name="표준 12 116 2" xfId="4073" xr:uid="{00000000-0005-0000-0000-0000CB220000}"/>
    <cellStyle name="표준 12 116 2 2" xfId="10874" xr:uid="{00000000-0005-0000-0000-0000CC220000}"/>
    <cellStyle name="표준 12 116 2 3" xfId="9836" xr:uid="{00000000-0005-0000-0000-0000CD220000}"/>
    <cellStyle name="표준 12 116 2 4" xfId="13321" xr:uid="{00000000-0005-0000-0000-0000CE220000}"/>
    <cellStyle name="표준 12 116 2 5" xfId="14426" xr:uid="{00000000-0005-0000-0000-0000CF220000}"/>
    <cellStyle name="표준 12 116 2 6" xfId="15119" xr:uid="{00000000-0005-0000-0000-0000D0220000}"/>
    <cellStyle name="표준 12 116 3" xfId="5932" xr:uid="{00000000-0005-0000-0000-0000D1220000}"/>
    <cellStyle name="표준 12 116 3 2" xfId="18088" xr:uid="{00000000-0005-0000-0000-0000D2220000}"/>
    <cellStyle name="표준 12 116 3 3" xfId="12840" xr:uid="{00000000-0005-0000-0000-0000D3220000}"/>
    <cellStyle name="표준 12 116 3 4" xfId="11619" xr:uid="{00000000-0005-0000-0000-0000D4220000}"/>
    <cellStyle name="표준 12 116 3 5" xfId="13958" xr:uid="{00000000-0005-0000-0000-0000D5220000}"/>
    <cellStyle name="표준 12 116 3 6" xfId="11597" xr:uid="{00000000-0005-0000-0000-0000D6220000}"/>
    <cellStyle name="표준 12 116 4" xfId="7796" xr:uid="{00000000-0005-0000-0000-0000D7220000}"/>
    <cellStyle name="표준 12 116 4 2" xfId="17620" xr:uid="{00000000-0005-0000-0000-0000D8220000}"/>
    <cellStyle name="표준 12 116 4 3" xfId="12369" xr:uid="{00000000-0005-0000-0000-0000D9220000}"/>
    <cellStyle name="표준 12 116 4 4" xfId="18851" xr:uid="{00000000-0005-0000-0000-0000DA220000}"/>
    <cellStyle name="표준 12 116 4 5" xfId="10902" xr:uid="{00000000-0005-0000-0000-0000DB220000}"/>
    <cellStyle name="표준 12 116 4 6" xfId="18829" xr:uid="{00000000-0005-0000-0000-0000DC220000}"/>
    <cellStyle name="표준 12 116 5" xfId="9656" xr:uid="{00000000-0005-0000-0000-0000DD220000}"/>
    <cellStyle name="표준 12 116 5 2" xfId="14486" xr:uid="{00000000-0005-0000-0000-0000DE220000}"/>
    <cellStyle name="표준 12 116 5 3" xfId="10567" xr:uid="{00000000-0005-0000-0000-0000DF220000}"/>
    <cellStyle name="표준 12 116 5 4" xfId="17073" xr:uid="{00000000-0005-0000-0000-0000E0220000}"/>
    <cellStyle name="표준 12 116 5 5" xfId="18117" xr:uid="{00000000-0005-0000-0000-0000E1220000}"/>
    <cellStyle name="표준 12 116 5 6" xfId="17051" xr:uid="{00000000-0005-0000-0000-0000E2220000}"/>
    <cellStyle name="표준 12 116 6" xfId="14019" xr:uid="{00000000-0005-0000-0000-0000E3220000}"/>
    <cellStyle name="표준 12 116 7" xfId="16534" xr:uid="{00000000-0005-0000-0000-0000E4220000}"/>
    <cellStyle name="표준 12 116 8" xfId="13512" xr:uid="{00000000-0005-0000-0000-0000E5220000}"/>
    <cellStyle name="표준 12 116 9" xfId="17649" xr:uid="{00000000-0005-0000-0000-0000E6220000}"/>
    <cellStyle name="표준 12 117" xfId="2309" xr:uid="{00000000-0005-0000-0000-0000E7220000}"/>
    <cellStyle name="표준 12 117 10" xfId="15271" xr:uid="{00000000-0005-0000-0000-0000E8220000}"/>
    <cellStyle name="표준 12 117 2" xfId="4086" xr:uid="{00000000-0005-0000-0000-0000E9220000}"/>
    <cellStyle name="표준 12 117 2 2" xfId="10395" xr:uid="{00000000-0005-0000-0000-0000EA220000}"/>
    <cellStyle name="표준 12 117 2 3" xfId="16066" xr:uid="{00000000-0005-0000-0000-0000EB220000}"/>
    <cellStyle name="표준 12 117 2 4" xfId="11810" xr:uid="{00000000-0005-0000-0000-0000EC220000}"/>
    <cellStyle name="표준 12 117 2 5" xfId="14514" xr:uid="{00000000-0005-0000-0000-0000ED220000}"/>
    <cellStyle name="표준 12 117 2 6" xfId="18929" xr:uid="{00000000-0005-0000-0000-0000EE220000}"/>
    <cellStyle name="표준 12 117 3" xfId="5945" xr:uid="{00000000-0005-0000-0000-0000EF220000}"/>
    <cellStyle name="표준 12 117 3 2" xfId="16363" xr:uid="{00000000-0005-0000-0000-0000F0220000}"/>
    <cellStyle name="표준 12 117 3 3" xfId="16114" xr:uid="{00000000-0005-0000-0000-0000F1220000}"/>
    <cellStyle name="표준 12 117 3 4" xfId="11255" xr:uid="{00000000-0005-0000-0000-0000F2220000}"/>
    <cellStyle name="표준 12 117 3 5" xfId="15507" xr:uid="{00000000-0005-0000-0000-0000F3220000}"/>
    <cellStyle name="표준 12 117 3 6" xfId="12274" xr:uid="{00000000-0005-0000-0000-0000F4220000}"/>
    <cellStyle name="표준 12 117 4" xfId="7809" xr:uid="{00000000-0005-0000-0000-0000F5220000}"/>
    <cellStyle name="표준 12 117 4 2" xfId="15437" xr:uid="{00000000-0005-0000-0000-0000F6220000}"/>
    <cellStyle name="표준 12 117 4 3" xfId="15946" xr:uid="{00000000-0005-0000-0000-0000F7220000}"/>
    <cellStyle name="표준 12 117 4 4" xfId="18483" xr:uid="{00000000-0005-0000-0000-0000F8220000}"/>
    <cellStyle name="표준 12 117 4 5" xfId="13730" xr:uid="{00000000-0005-0000-0000-0000F9220000}"/>
    <cellStyle name="표준 12 117 4 6" xfId="10475" xr:uid="{00000000-0005-0000-0000-0000FA220000}"/>
    <cellStyle name="표준 12 117 5" xfId="9669" xr:uid="{00000000-0005-0000-0000-0000FB220000}"/>
    <cellStyle name="표준 12 117 5 2" xfId="13661" xr:uid="{00000000-0005-0000-0000-0000FC220000}"/>
    <cellStyle name="표준 12 117 5 3" xfId="12807" xr:uid="{00000000-0005-0000-0000-0000FD220000}"/>
    <cellStyle name="표준 12 117 5 4" xfId="13066" xr:uid="{00000000-0005-0000-0000-0000FE220000}"/>
    <cellStyle name="표준 12 117 5 5" xfId="13770" xr:uid="{00000000-0005-0000-0000-0000FF220000}"/>
    <cellStyle name="표준 12 117 5 6" xfId="16443" xr:uid="{00000000-0005-0000-0000-000000230000}"/>
    <cellStyle name="표준 12 117 6" xfId="11957" xr:uid="{00000000-0005-0000-0000-000001230000}"/>
    <cellStyle name="표준 12 117 7" xfId="12336" xr:uid="{00000000-0005-0000-0000-000002230000}"/>
    <cellStyle name="표준 12 117 8" xfId="11390" xr:uid="{00000000-0005-0000-0000-000003230000}"/>
    <cellStyle name="표준 12 117 9" xfId="15628" xr:uid="{00000000-0005-0000-0000-000004230000}"/>
    <cellStyle name="표준 12 118" xfId="2323" xr:uid="{00000000-0005-0000-0000-000005230000}"/>
    <cellStyle name="표준 12 118 10" xfId="15974" xr:uid="{00000000-0005-0000-0000-000006230000}"/>
    <cellStyle name="표준 12 118 2" xfId="4100" xr:uid="{00000000-0005-0000-0000-000007230000}"/>
    <cellStyle name="표준 12 118 2 2" xfId="19187" xr:uid="{00000000-0005-0000-0000-000008230000}"/>
    <cellStyle name="표준 12 118 2 3" xfId="17810" xr:uid="{00000000-0005-0000-0000-000009230000}"/>
    <cellStyle name="표준 12 118 2 4" xfId="18619" xr:uid="{00000000-0005-0000-0000-00000A230000}"/>
    <cellStyle name="표준 12 118 2 5" xfId="17116" xr:uid="{00000000-0005-0000-0000-00000B230000}"/>
    <cellStyle name="표준 12 118 2 6" xfId="11094" xr:uid="{00000000-0005-0000-0000-00000C230000}"/>
    <cellStyle name="표준 12 118 3" xfId="5959" xr:uid="{00000000-0005-0000-0000-00000D230000}"/>
    <cellStyle name="표준 12 118 3 2" xfId="19227" xr:uid="{00000000-0005-0000-0000-00000E230000}"/>
    <cellStyle name="표준 12 118 3 3" xfId="14675" xr:uid="{00000000-0005-0000-0000-00000F230000}"/>
    <cellStyle name="표준 12 118 3 4" xfId="16878" xr:uid="{00000000-0005-0000-0000-000010230000}"/>
    <cellStyle name="표준 12 118 3 5" xfId="15337" xr:uid="{00000000-0005-0000-0000-000011230000}"/>
    <cellStyle name="표준 12 118 3 6" xfId="18309" xr:uid="{00000000-0005-0000-0000-000012230000}"/>
    <cellStyle name="표준 12 118 4" xfId="7823" xr:uid="{00000000-0005-0000-0000-000013230000}"/>
    <cellStyle name="표준 12 118 4 2" xfId="15643" xr:uid="{00000000-0005-0000-0000-000014230000}"/>
    <cellStyle name="표준 12 118 4 3" xfId="14207" xr:uid="{00000000-0005-0000-0000-000015230000}"/>
    <cellStyle name="표준 12 118 4 4" xfId="11536" xr:uid="{00000000-0005-0000-0000-000016230000}"/>
    <cellStyle name="표준 12 118 4 5" xfId="13559" xr:uid="{00000000-0005-0000-0000-000017230000}"/>
    <cellStyle name="표준 12 118 4 6" xfId="17839" xr:uid="{00000000-0005-0000-0000-000018230000}"/>
    <cellStyle name="표준 12 118 5" xfId="9683" xr:uid="{00000000-0005-0000-0000-000019230000}"/>
    <cellStyle name="표준 12 118 5 2" xfId="10753" xr:uid="{00000000-0005-0000-0000-00001A230000}"/>
    <cellStyle name="표준 12 118 5 3" xfId="11155" xr:uid="{00000000-0005-0000-0000-00001B230000}"/>
    <cellStyle name="표준 12 118 5 4" xfId="18768" xr:uid="{00000000-0005-0000-0000-00001C230000}"/>
    <cellStyle name="표준 12 118 5 5" xfId="9893" xr:uid="{00000000-0005-0000-0000-00001D230000}"/>
    <cellStyle name="표준 12 118 5 6" xfId="14704" xr:uid="{00000000-0005-0000-0000-00001E230000}"/>
    <cellStyle name="표준 12 118 6" xfId="17964" xr:uid="{00000000-0005-0000-0000-00001F230000}"/>
    <cellStyle name="표준 12 118 7" xfId="18371" xr:uid="{00000000-0005-0000-0000-000020230000}"/>
    <cellStyle name="표준 12 118 8" xfId="16989" xr:uid="{00000000-0005-0000-0000-000021230000}"/>
    <cellStyle name="표준 12 118 9" xfId="17266" xr:uid="{00000000-0005-0000-0000-000022230000}"/>
    <cellStyle name="표준 12 119" xfId="2337" xr:uid="{00000000-0005-0000-0000-000023230000}"/>
    <cellStyle name="표준 12 119 10" xfId="14236" xr:uid="{00000000-0005-0000-0000-000024230000}"/>
    <cellStyle name="표준 12 119 2" xfId="4114" xr:uid="{00000000-0005-0000-0000-000025230000}"/>
    <cellStyle name="표준 12 119 2 2" xfId="17494" xr:uid="{00000000-0005-0000-0000-000026230000}"/>
    <cellStyle name="표준 12 119 2 3" xfId="17901" xr:uid="{00000000-0005-0000-0000-000027230000}"/>
    <cellStyle name="표준 12 119 2 4" xfId="15209" xr:uid="{00000000-0005-0000-0000-000028230000}"/>
    <cellStyle name="표준 12 119 2 5" xfId="15487" xr:uid="{00000000-0005-0000-0000-000029230000}"/>
    <cellStyle name="표준 12 119 2 6" xfId="11183" xr:uid="{00000000-0005-0000-0000-00002A230000}"/>
    <cellStyle name="표준 12 119 3" xfId="5973" xr:uid="{00000000-0005-0000-0000-00002B230000}"/>
    <cellStyle name="표준 12 119 3 2" xfId="14356" xr:uid="{00000000-0005-0000-0000-00002C230000}"/>
    <cellStyle name="표준 12 119 3 3" xfId="16109" xr:uid="{00000000-0005-0000-0000-00002D230000}"/>
    <cellStyle name="표준 12 119 3 4" xfId="17930" xr:uid="{00000000-0005-0000-0000-00002E230000}"/>
    <cellStyle name="표준 12 119 3 5" xfId="18877" xr:uid="{00000000-0005-0000-0000-00002F230000}"/>
    <cellStyle name="표준 12 119 3 6" xfId="13709" xr:uid="{00000000-0005-0000-0000-000030230000}"/>
    <cellStyle name="표준 12 119 4" xfId="7837" xr:uid="{00000000-0005-0000-0000-000031230000}"/>
    <cellStyle name="표준 12 119 4 2" xfId="18398" xr:uid="{00000000-0005-0000-0000-000032230000}"/>
    <cellStyle name="표준 12 119 4 3" xfId="13888" xr:uid="{00000000-0005-0000-0000-000033230000}"/>
    <cellStyle name="표준 12 119 4 4" xfId="11219" xr:uid="{00000000-0005-0000-0000-000034230000}"/>
    <cellStyle name="표준 12 119 4 5" xfId="17098" xr:uid="{00000000-0005-0000-0000-000035230000}"/>
    <cellStyle name="표준 12 119 4 6" xfId="19196" xr:uid="{00000000-0005-0000-0000-000036230000}"/>
    <cellStyle name="표준 12 119 5" xfId="9697" xr:uid="{00000000-0005-0000-0000-000037230000}"/>
    <cellStyle name="표준 12 119 5 2" xfId="16124" xr:uid="{00000000-0005-0000-0000-000038230000}"/>
    <cellStyle name="표준 12 119 5 3" xfId="10831" xr:uid="{00000000-0005-0000-0000-000039230000}"/>
    <cellStyle name="표준 12 119 5 4" xfId="18447" xr:uid="{00000000-0005-0000-0000-00003A230000}"/>
    <cellStyle name="표준 12 119 5 5" xfId="15319" xr:uid="{00000000-0005-0000-0000-00003B230000}"/>
    <cellStyle name="표준 12 119 5 6" xfId="15607" xr:uid="{00000000-0005-0000-0000-00003C230000}"/>
    <cellStyle name="표준 12 119 6" xfId="12976" xr:uid="{00000000-0005-0000-0000-00003D230000}"/>
    <cellStyle name="표준 12 119 7" xfId="16229" xr:uid="{00000000-0005-0000-0000-00003E230000}"/>
    <cellStyle name="표준 12 119 8" xfId="16670" xr:uid="{00000000-0005-0000-0000-00003F230000}"/>
    <cellStyle name="표준 12 119 9" xfId="10685" xr:uid="{00000000-0005-0000-0000-000040230000}"/>
    <cellStyle name="표준 12 12" xfId="185" xr:uid="{00000000-0005-0000-0000-000041230000}"/>
    <cellStyle name="표준 12 120" xfId="2351" xr:uid="{00000000-0005-0000-0000-000042230000}"/>
    <cellStyle name="표준 12 120 10" xfId="9898" xr:uid="{00000000-0005-0000-0000-000043230000}"/>
    <cellStyle name="표준 12 120 2" xfId="4128" xr:uid="{00000000-0005-0000-0000-000044230000}"/>
    <cellStyle name="표준 12 120 2 2" xfId="11278" xr:uid="{00000000-0005-0000-0000-000045230000}"/>
    <cellStyle name="표준 12 120 2 3" xfId="15758" xr:uid="{00000000-0005-0000-0000-000046230000}"/>
    <cellStyle name="표준 12 120 2 4" xfId="13071" xr:uid="{00000000-0005-0000-0000-000047230000}"/>
    <cellStyle name="표준 12 120 2 5" xfId="17206" xr:uid="{00000000-0005-0000-0000-000048230000}"/>
    <cellStyle name="표준 12 120 2 6" xfId="13828" xr:uid="{00000000-0005-0000-0000-000049230000}"/>
    <cellStyle name="표준 12 120 3" xfId="5987" xr:uid="{00000000-0005-0000-0000-00004A230000}"/>
    <cellStyle name="표준 12 120 3 2" xfId="18506" xr:uid="{00000000-0005-0000-0000-00004B230000}"/>
    <cellStyle name="표준 12 120 3 3" xfId="12620" xr:uid="{00000000-0005-0000-0000-00004C230000}"/>
    <cellStyle name="표준 12 120 3 4" xfId="11368" xr:uid="{00000000-0005-0000-0000-00004D230000}"/>
    <cellStyle name="표준 12 120 3 5" xfId="15427" xr:uid="{00000000-0005-0000-0000-00004E230000}"/>
    <cellStyle name="표준 12 120 3 6" xfId="10769" xr:uid="{00000000-0005-0000-0000-00004F230000}"/>
    <cellStyle name="표준 12 120 4" xfId="7851" xr:uid="{00000000-0005-0000-0000-000050230000}"/>
    <cellStyle name="표준 12 120 4 2" xfId="14907" xr:uid="{00000000-0005-0000-0000-000051230000}"/>
    <cellStyle name="표준 12 120 4 3" xfId="12149" xr:uid="{00000000-0005-0000-0000-000052230000}"/>
    <cellStyle name="표준 12 120 4 4" xfId="18597" xr:uid="{00000000-0005-0000-0000-000053230000}"/>
    <cellStyle name="표준 12 120 4 5" xfId="13651" xr:uid="{00000000-0005-0000-0000-000054230000}"/>
    <cellStyle name="표준 12 120 4 6" xfId="17981" xr:uid="{00000000-0005-0000-0000-000055230000}"/>
    <cellStyle name="표준 12 120 5" xfId="9711" xr:uid="{00000000-0005-0000-0000-000056230000}"/>
    <cellStyle name="표준 12 120 5 2" xfId="13127" xr:uid="{00000000-0005-0000-0000-000057230000}"/>
    <cellStyle name="표준 12 120 5 3" xfId="10348" xr:uid="{00000000-0005-0000-0000-000058230000}"/>
    <cellStyle name="표준 12 120 5 4" xfId="16818" xr:uid="{00000000-0005-0000-0000-000059230000}"/>
    <cellStyle name="표준 12 120 5 5" xfId="15240" xr:uid="{00000000-0005-0000-0000-00005A230000}"/>
    <cellStyle name="표준 12 120 5 6" xfId="17512" xr:uid="{00000000-0005-0000-0000-00005B230000}"/>
    <cellStyle name="표준 12 120 6" xfId="11426" xr:uid="{00000000-0005-0000-0000-00005C230000}"/>
    <cellStyle name="표준 12 120 7" xfId="16315" xr:uid="{00000000-0005-0000-0000-00005D230000}"/>
    <cellStyle name="표준 12 120 8" xfId="13215" xr:uid="{00000000-0005-0000-0000-00005E230000}"/>
    <cellStyle name="표준 12 120 9" xfId="11717" xr:uid="{00000000-0005-0000-0000-00005F230000}"/>
    <cellStyle name="표준 12 121" xfId="4142" xr:uid="{00000000-0005-0000-0000-000060230000}"/>
    <cellStyle name="표준 12 121 2" xfId="6001" xr:uid="{00000000-0005-0000-0000-000061230000}"/>
    <cellStyle name="표준 12 121 2 2" xfId="12557" xr:uid="{00000000-0005-0000-0000-000062230000}"/>
    <cellStyle name="표준 12 121 2 3" xfId="15013" xr:uid="{00000000-0005-0000-0000-000063230000}"/>
    <cellStyle name="표준 12 121 2 4" xfId="14023" xr:uid="{00000000-0005-0000-0000-000064230000}"/>
    <cellStyle name="표준 12 121 2 5" xfId="18705" xr:uid="{00000000-0005-0000-0000-000065230000}"/>
    <cellStyle name="표준 12 121 2 6" xfId="15308" xr:uid="{00000000-0005-0000-0000-000066230000}"/>
    <cellStyle name="표준 12 121 3" xfId="7865" xr:uid="{00000000-0005-0000-0000-000067230000}"/>
    <cellStyle name="표준 12 121 3 2" xfId="16213" xr:uid="{00000000-0005-0000-0000-000068230000}"/>
    <cellStyle name="표준 12 121 3 3" xfId="18680" xr:uid="{00000000-0005-0000-0000-000069230000}"/>
    <cellStyle name="표준 12 121 3 4" xfId="17675" xr:uid="{00000000-0005-0000-0000-00006A230000}"/>
    <cellStyle name="표준 12 121 3 5" xfId="13285" xr:uid="{00000000-0005-0000-0000-00006B230000}"/>
    <cellStyle name="표준 12 121 3 6" xfId="11198" xr:uid="{00000000-0005-0000-0000-00006C230000}"/>
    <cellStyle name="표준 12 121 4" xfId="9725" xr:uid="{00000000-0005-0000-0000-00006D230000}"/>
    <cellStyle name="표준 12 121 4 2" xfId="11786" xr:uid="{00000000-0005-0000-0000-00006E230000}"/>
    <cellStyle name="표준 12 121 4 3" xfId="12098" xr:uid="{00000000-0005-0000-0000-00006F230000}"/>
    <cellStyle name="표준 12 121 4 4" xfId="15079" xr:uid="{00000000-0005-0000-0000-000070230000}"/>
    <cellStyle name="표준 12 121 4 5" xfId="10981" xr:uid="{00000000-0005-0000-0000-000071230000}"/>
    <cellStyle name="표준 12 121 4 6" xfId="18774" xr:uid="{00000000-0005-0000-0000-000072230000}"/>
    <cellStyle name="표준 12 121 5" xfId="17195" xr:uid="{00000000-0005-0000-0000-000073230000}"/>
    <cellStyle name="표준 12 121 6" xfId="10294" xr:uid="{00000000-0005-0000-0000-000074230000}"/>
    <cellStyle name="표준 12 121 7" xfId="13302" xr:uid="{00000000-0005-0000-0000-000075230000}"/>
    <cellStyle name="표준 12 121 8" xfId="18196" xr:uid="{00000000-0005-0000-0000-000076230000}"/>
    <cellStyle name="표준 12 121 9" xfId="15173" xr:uid="{00000000-0005-0000-0000-000077230000}"/>
    <cellStyle name="표준 12 122" xfId="4156" xr:uid="{00000000-0005-0000-0000-000078230000}"/>
    <cellStyle name="표준 12 122 2" xfId="6015" xr:uid="{00000000-0005-0000-0000-000079230000}"/>
    <cellStyle name="표준 12 122 2 2" xfId="15416" xr:uid="{00000000-0005-0000-0000-00007A230000}"/>
    <cellStyle name="표준 12 122 2 3" xfId="16260" xr:uid="{00000000-0005-0000-0000-00007B230000}"/>
    <cellStyle name="표준 12 122 2 4" xfId="18791" xr:uid="{00000000-0005-0000-0000-00007C230000}"/>
    <cellStyle name="표준 12 122 2 5" xfId="17726" xr:uid="{00000000-0005-0000-0000-00007D230000}"/>
    <cellStyle name="표준 12 122 2 6" xfId="13394" xr:uid="{00000000-0005-0000-0000-00007E230000}"/>
    <cellStyle name="표준 12 122 3" xfId="7879" xr:uid="{00000000-0005-0000-0000-00007F230000}"/>
    <cellStyle name="표준 12 122 3 2" xfId="13640" xr:uid="{00000000-0005-0000-0000-000080230000}"/>
    <cellStyle name="표준 12 122 3 3" xfId="15789" xr:uid="{00000000-0005-0000-0000-000081230000}"/>
    <cellStyle name="표준 12 122 3 4" xfId="17012" xr:uid="{00000000-0005-0000-0000-000082230000}"/>
    <cellStyle name="표준 12 122 3 5" xfId="14591" xr:uid="{00000000-0005-0000-0000-000083230000}"/>
    <cellStyle name="표준 12 122 3 6" xfId="11692" xr:uid="{00000000-0005-0000-0000-000084230000}"/>
    <cellStyle name="표준 12 122 4" xfId="9739" xr:uid="{00000000-0005-0000-0000-000085230000}"/>
    <cellStyle name="표준 12 122 4 2" xfId="11937" xr:uid="{00000000-0005-0000-0000-000086230000}"/>
    <cellStyle name="표준 12 122 4 3" xfId="12653" xr:uid="{00000000-0005-0000-0000-000087230000}"/>
    <cellStyle name="표준 12 122 4 4" xfId="15232" xr:uid="{00000000-0005-0000-0000-000088230000}"/>
    <cellStyle name="표준 12 122 4 5" xfId="14124" xr:uid="{00000000-0005-0000-0000-000089230000}"/>
    <cellStyle name="표준 12 122 4 6" xfId="10068" xr:uid="{00000000-0005-0000-0000-00008A230000}"/>
    <cellStyle name="표준 12 122 5" xfId="17343" xr:uid="{00000000-0005-0000-0000-00008B230000}"/>
    <cellStyle name="표준 12 122 6" xfId="12182" xr:uid="{00000000-0005-0000-0000-00008C230000}"/>
    <cellStyle name="표준 12 122 7" xfId="13453" xr:uid="{00000000-0005-0000-0000-00008D230000}"/>
    <cellStyle name="표준 12 122 8" xfId="11069" xr:uid="{00000000-0005-0000-0000-00008E230000}"/>
    <cellStyle name="표준 12 122 9" xfId="18742" xr:uid="{00000000-0005-0000-0000-00008F230000}"/>
    <cellStyle name="표준 12 123" xfId="4170" xr:uid="{00000000-0005-0000-0000-000090230000}"/>
    <cellStyle name="표준 12 123 2" xfId="6029" xr:uid="{00000000-0005-0000-0000-000091230000}"/>
    <cellStyle name="표준 12 123 2 2" xfId="13747" xr:uid="{00000000-0005-0000-0000-000092230000}"/>
    <cellStyle name="표준 12 123 2 3" xfId="15841" xr:uid="{00000000-0005-0000-0000-000093230000}"/>
    <cellStyle name="표준 12 123 2 4" xfId="11736" xr:uid="{00000000-0005-0000-0000-000094230000}"/>
    <cellStyle name="표준 12 123 2 5" xfId="14640" xr:uid="{00000000-0005-0000-0000-000095230000}"/>
    <cellStyle name="표준 12 123 2 6" xfId="13322" xr:uid="{00000000-0005-0000-0000-000096230000}"/>
    <cellStyle name="표준 12 123 3" xfId="7893" xr:uid="{00000000-0005-0000-0000-000097230000}"/>
    <cellStyle name="표준 12 123 3 2" xfId="15605" xr:uid="{00000000-0005-0000-0000-000098230000}"/>
    <cellStyle name="표준 12 123 3 3" xfId="10394" xr:uid="{00000000-0005-0000-0000-000099230000}"/>
    <cellStyle name="표준 12 123 3 4" xfId="17146" xr:uid="{00000000-0005-0000-0000-00009A230000}"/>
    <cellStyle name="표준 12 123 3 5" xfId="18297" xr:uid="{00000000-0005-0000-0000-00009B230000}"/>
    <cellStyle name="표준 12 123 3 6" xfId="18811" xr:uid="{00000000-0005-0000-0000-00009C230000}"/>
    <cellStyle name="표준 12 123 4" xfId="9753" xr:uid="{00000000-0005-0000-0000-00009D230000}"/>
    <cellStyle name="표준 12 123 4 2" xfId="9849" xr:uid="{00000000-0005-0000-0000-00009E230000}"/>
    <cellStyle name="표준 12 123 4 3" xfId="16362" xr:uid="{00000000-0005-0000-0000-00009F230000}"/>
    <cellStyle name="표준 12 123 4 4" xfId="15367" xr:uid="{00000000-0005-0000-0000-0000A0230000}"/>
    <cellStyle name="표준 12 123 4 5" xfId="17827" xr:uid="{00000000-0005-0000-0000-0000A1230000}"/>
    <cellStyle name="표준 12 123 4 6" xfId="17033" xr:uid="{00000000-0005-0000-0000-0000A2230000}"/>
    <cellStyle name="표준 12 123 5" xfId="16131" xr:uid="{00000000-0005-0000-0000-0000A3230000}"/>
    <cellStyle name="표준 12 123 6" xfId="17708" xr:uid="{00000000-0005-0000-0000-0000A4230000}"/>
    <cellStyle name="표준 12 123 7" xfId="15407" xr:uid="{00000000-0005-0000-0000-0000A5230000}"/>
    <cellStyle name="표준 12 123 8" xfId="16518" xr:uid="{00000000-0005-0000-0000-0000A6230000}"/>
    <cellStyle name="표준 12 123 9" xfId="13432" xr:uid="{00000000-0005-0000-0000-0000A7230000}"/>
    <cellStyle name="표준 12 124" xfId="4184" xr:uid="{00000000-0005-0000-0000-0000A8230000}"/>
    <cellStyle name="표준 12 124 2" xfId="6043" xr:uid="{00000000-0005-0000-0000-0000A9230000}"/>
    <cellStyle name="표준 12 124 2 2" xfId="12939" xr:uid="{00000000-0005-0000-0000-0000AA230000}"/>
    <cellStyle name="표준 12 124 2 3" xfId="15660" xr:uid="{00000000-0005-0000-0000-0000AB230000}"/>
    <cellStyle name="표준 12 124 2 4" xfId="14573" xr:uid="{00000000-0005-0000-0000-0000AC230000}"/>
    <cellStyle name="표준 12 124 2 5" xfId="11887" xr:uid="{00000000-0005-0000-0000-0000AD230000}"/>
    <cellStyle name="표준 12 124 2 6" xfId="16050" xr:uid="{00000000-0005-0000-0000-0000AE230000}"/>
    <cellStyle name="표준 12 124 3" xfId="7907" xr:uid="{00000000-0005-0000-0000-0000AF230000}"/>
    <cellStyle name="표준 12 124 3 2" xfId="11730" xr:uid="{00000000-0005-0000-0000-0000B0230000}"/>
    <cellStyle name="표준 12 124 3 3" xfId="12519" xr:uid="{00000000-0005-0000-0000-0000B1230000}"/>
    <cellStyle name="표준 12 124 3 4" xfId="14106" xr:uid="{00000000-0005-0000-0000-0000B2230000}"/>
    <cellStyle name="표준 12 124 3 5" xfId="19117" xr:uid="{00000000-0005-0000-0000-0000B3230000}"/>
    <cellStyle name="표준 12 124 3 6" xfId="12912" xr:uid="{00000000-0005-0000-0000-0000B4230000}"/>
    <cellStyle name="표준 12 124 4" xfId="9767" xr:uid="{00000000-0005-0000-0000-0000B5230000}"/>
    <cellStyle name="표준 12 124 4 2" xfId="18962" xr:uid="{00000000-0005-0000-0000-0000B6230000}"/>
    <cellStyle name="표준 12 124 4 3" xfId="12048" xr:uid="{00000000-0005-0000-0000-0000B7230000}"/>
    <cellStyle name="표준 12 124 4 4" xfId="11051" xr:uid="{00000000-0005-0000-0000-0000B8230000}"/>
    <cellStyle name="표준 12 124 4 5" xfId="17334" xr:uid="{00000000-0005-0000-0000-0000B9230000}"/>
    <cellStyle name="표준 12 124 4 6" xfId="12440" xr:uid="{00000000-0005-0000-0000-0000BA230000}"/>
    <cellStyle name="표준 12 124 5" xfId="13542" xr:uid="{00000000-0005-0000-0000-0000BB230000}"/>
    <cellStyle name="표준 12 124 6" xfId="15706" xr:uid="{00000000-0005-0000-0000-0000BC230000}"/>
    <cellStyle name="표준 12 124 7" xfId="18266" xr:uid="{00000000-0005-0000-0000-0000BD230000}"/>
    <cellStyle name="표준 12 124 8" xfId="13738" xr:uid="{00000000-0005-0000-0000-0000BE230000}"/>
    <cellStyle name="표준 12 124 9" xfId="10638" xr:uid="{00000000-0005-0000-0000-0000BF230000}"/>
    <cellStyle name="표준 12 125" xfId="6057" xr:uid="{00000000-0005-0000-0000-0000C0230000}"/>
    <cellStyle name="표준 12 125 2" xfId="7921" xr:uid="{00000000-0005-0000-0000-0000C1230000}"/>
    <cellStyle name="표준 12 125 2 2" xfId="11840" xr:uid="{00000000-0005-0000-0000-0000C2230000}"/>
    <cellStyle name="표준 12 125 2 3" xfId="12567" xr:uid="{00000000-0005-0000-0000-0000C3230000}"/>
    <cellStyle name="표준 12 125 2 4" xfId="17796" xr:uid="{00000000-0005-0000-0000-0000C4230000}"/>
    <cellStyle name="표준 12 125 2 5" xfId="17417" xr:uid="{00000000-0005-0000-0000-0000C5230000}"/>
    <cellStyle name="표준 12 125 2 6" xfId="14769" xr:uid="{00000000-0005-0000-0000-0000C6230000}"/>
    <cellStyle name="표준 12 125 3" xfId="9781" xr:uid="{00000000-0005-0000-0000-0000C7230000}"/>
    <cellStyle name="표준 12 125 3 2" xfId="19070" xr:uid="{00000000-0005-0000-0000-0000C8230000}"/>
    <cellStyle name="표준 12 125 3 3" xfId="12096" xr:uid="{00000000-0005-0000-0000-0000C9230000}"/>
    <cellStyle name="표준 12 125 3 4" xfId="12845" xr:uid="{00000000-0005-0000-0000-0000CA230000}"/>
    <cellStyle name="표준 12 125 3 5" xfId="9956" xr:uid="{00000000-0005-0000-0000-0000CB230000}"/>
    <cellStyle name="표준 12 125 3 6" xfId="12991" xr:uid="{00000000-0005-0000-0000-0000CC230000}"/>
    <cellStyle name="표준 12 125 4" xfId="17288" xr:uid="{00000000-0005-0000-0000-0000CD230000}"/>
    <cellStyle name="표준 12 125 5" xfId="10292" xr:uid="{00000000-0005-0000-0000-0000CE230000}"/>
    <cellStyle name="표준 12 125 6" xfId="12374" xr:uid="{00000000-0005-0000-0000-0000CF230000}"/>
    <cellStyle name="표준 12 125 7" xfId="16136" xr:uid="{00000000-0005-0000-0000-0000D0230000}"/>
    <cellStyle name="표준 12 125 8" xfId="11293" xr:uid="{00000000-0005-0000-0000-0000D1230000}"/>
    <cellStyle name="표준 12 126" xfId="4212" xr:uid="{00000000-0005-0000-0000-0000D2230000}"/>
    <cellStyle name="표준 12 127" xfId="4198" xr:uid="{00000000-0005-0000-0000-0000D3230000}"/>
    <cellStyle name="표준 12 127 2" xfId="11949" xr:uid="{00000000-0005-0000-0000-0000D4230000}"/>
    <cellStyle name="표준 12 127 3" xfId="16258" xr:uid="{00000000-0005-0000-0000-0000D5230000}"/>
    <cellStyle name="표준 12 127 4" xfId="10572" xr:uid="{00000000-0005-0000-0000-0000D6230000}"/>
    <cellStyle name="표준 12 127 5" xfId="15665" xr:uid="{00000000-0005-0000-0000-0000D7230000}"/>
    <cellStyle name="표준 12 127 6" xfId="16702" xr:uid="{00000000-0005-0000-0000-0000D8230000}"/>
    <cellStyle name="표준 12 128" xfId="6075" xr:uid="{00000000-0005-0000-0000-0000D9230000}"/>
    <cellStyle name="표준 12 128 2" xfId="19179" xr:uid="{00000000-0005-0000-0000-0000DA230000}"/>
    <cellStyle name="표준 12 128 3" xfId="10135" xr:uid="{00000000-0005-0000-0000-0000DB230000}"/>
    <cellStyle name="표준 12 128 4" xfId="18753" xr:uid="{00000000-0005-0000-0000-0000DC230000}"/>
    <cellStyle name="표준 12 128 5" xfId="13906" xr:uid="{00000000-0005-0000-0000-0000DD230000}"/>
    <cellStyle name="표준 12 128 6" xfId="11503" xr:uid="{00000000-0005-0000-0000-0000DE230000}"/>
    <cellStyle name="표준 12 129" xfId="7935" xr:uid="{00000000-0005-0000-0000-0000DF230000}"/>
    <cellStyle name="표준 12 129 2" xfId="16355" xr:uid="{00000000-0005-0000-0000-0000E0230000}"/>
    <cellStyle name="표준 12 129 3" xfId="18580" xr:uid="{00000000-0005-0000-0000-0000E1230000}"/>
    <cellStyle name="표준 12 129 4" xfId="14758" xr:uid="{00000000-0005-0000-0000-0000E2230000}"/>
    <cellStyle name="표준 12 129 5" xfId="15152" xr:uid="{00000000-0005-0000-0000-0000E3230000}"/>
    <cellStyle name="표준 12 129 6" xfId="17557" xr:uid="{00000000-0005-0000-0000-0000E4230000}"/>
    <cellStyle name="표준 12 13" xfId="186" xr:uid="{00000000-0005-0000-0000-0000E5230000}"/>
    <cellStyle name="표준 12 130" xfId="182" xr:uid="{00000000-0005-0000-0000-0000E6230000}"/>
    <cellStyle name="표준 12 131" xfId="16914" xr:uid="{00000000-0005-0000-0000-0000E7230000}"/>
    <cellStyle name="표준 12 132" xfId="14061" xr:uid="{00000000-0005-0000-0000-0000E8230000}"/>
    <cellStyle name="표준 12 133" xfId="13161" xr:uid="{00000000-0005-0000-0000-0000E9230000}"/>
    <cellStyle name="표준 12 134" xfId="17002" xr:uid="{00000000-0005-0000-0000-0000EA230000}"/>
    <cellStyle name="표준 12 135" xfId="12603" xr:uid="{00000000-0005-0000-0000-0000EB230000}"/>
    <cellStyle name="표준 12 136" xfId="13314" xr:uid="{00000000-0005-0000-0000-0000EC230000}"/>
    <cellStyle name="표준 12 14" xfId="187" xr:uid="{00000000-0005-0000-0000-0000ED230000}"/>
    <cellStyle name="표준 12 15" xfId="188" xr:uid="{00000000-0005-0000-0000-0000EE230000}"/>
    <cellStyle name="표준 12 16" xfId="189" xr:uid="{00000000-0005-0000-0000-0000EF230000}"/>
    <cellStyle name="표준 12 17" xfId="190" xr:uid="{00000000-0005-0000-0000-0000F0230000}"/>
    <cellStyle name="표준 12 18" xfId="191" xr:uid="{00000000-0005-0000-0000-0000F1230000}"/>
    <cellStyle name="표준 12 19" xfId="192" xr:uid="{00000000-0005-0000-0000-0000F2230000}"/>
    <cellStyle name="표준 12 2" xfId="193" xr:uid="{00000000-0005-0000-0000-0000F3230000}"/>
    <cellStyle name="표준 12 20" xfId="194" xr:uid="{00000000-0005-0000-0000-0000F4230000}"/>
    <cellStyle name="표준 12 21" xfId="195" xr:uid="{00000000-0005-0000-0000-0000F5230000}"/>
    <cellStyle name="표준 12 22" xfId="497" xr:uid="{00000000-0005-0000-0000-0000F6230000}"/>
    <cellStyle name="표준 12 22 10" xfId="10439" xr:uid="{00000000-0005-0000-0000-0000F7230000}"/>
    <cellStyle name="표준 12 22 11" xfId="13964" xr:uid="{00000000-0005-0000-0000-0000F8230000}"/>
    <cellStyle name="표준 12 22 12" xfId="14713" xr:uid="{00000000-0005-0000-0000-0000F9230000}"/>
    <cellStyle name="표준 12 22 2" xfId="1080" xr:uid="{00000000-0005-0000-0000-0000FA230000}"/>
    <cellStyle name="표준 12 22 2 10" xfId="10783" xr:uid="{00000000-0005-0000-0000-0000FB230000}"/>
    <cellStyle name="표준 12 22 2 11" xfId="13102" xr:uid="{00000000-0005-0000-0000-0000FC230000}"/>
    <cellStyle name="표준 12 22 2 2" xfId="2857" xr:uid="{00000000-0005-0000-0000-0000FD230000}"/>
    <cellStyle name="표준 12 22 2 2 2" xfId="19219" xr:uid="{00000000-0005-0000-0000-0000FE230000}"/>
    <cellStyle name="표준 12 22 2 2 3" xfId="18648" xr:uid="{00000000-0005-0000-0000-0000FF230000}"/>
    <cellStyle name="표준 12 22 2 2 4" xfId="11658" xr:uid="{00000000-0005-0000-0000-000000240000}"/>
    <cellStyle name="표준 12 22 2 2 5" xfId="16259" xr:uid="{00000000-0005-0000-0000-000001240000}"/>
    <cellStyle name="표준 12 22 2 2 6" xfId="15161" xr:uid="{00000000-0005-0000-0000-000002240000}"/>
    <cellStyle name="표준 12 22 2 3" xfId="4716" xr:uid="{00000000-0005-0000-0000-000003240000}"/>
    <cellStyle name="표준 12 22 2 3 2" xfId="14579" xr:uid="{00000000-0005-0000-0000-000004240000}"/>
    <cellStyle name="표준 12 22 2 3 3" xfId="17617" xr:uid="{00000000-0005-0000-0000-000005240000}"/>
    <cellStyle name="표준 12 22 2 3 4" xfId="18370" xr:uid="{00000000-0005-0000-0000-000006240000}"/>
    <cellStyle name="표준 12 22 2 3 5" xfId="14354" xr:uid="{00000000-0005-0000-0000-000007240000}"/>
    <cellStyle name="표준 12 22 2 3 6" xfId="16769" xr:uid="{00000000-0005-0000-0000-000008240000}"/>
    <cellStyle name="표준 12 22 2 4" xfId="6580" xr:uid="{00000000-0005-0000-0000-000009240000}"/>
    <cellStyle name="표준 12 22 2 4 2" xfId="10074" xr:uid="{00000000-0005-0000-0000-00000A240000}"/>
    <cellStyle name="표준 12 22 2 4 3" xfId="13225" xr:uid="{00000000-0005-0000-0000-00000B240000}"/>
    <cellStyle name="표준 12 22 2 4 4" xfId="17071" xr:uid="{00000000-0005-0000-0000-00000C240000}"/>
    <cellStyle name="표준 12 22 2 4 5" xfId="13965" xr:uid="{00000000-0005-0000-0000-00000D240000}"/>
    <cellStyle name="표준 12 22 2 4 6" xfId="11640" xr:uid="{00000000-0005-0000-0000-00000E240000}"/>
    <cellStyle name="표준 12 22 2 5" xfId="8440" xr:uid="{00000000-0005-0000-0000-00000F240000}"/>
    <cellStyle name="표준 12 22 2 5 2" xfId="12289" xr:uid="{00000000-0005-0000-0000-000010240000}"/>
    <cellStyle name="표준 12 22 2 5 3" xfId="10353" xr:uid="{00000000-0005-0000-0000-000011240000}"/>
    <cellStyle name="표준 12 22 2 5 4" xfId="16084" xr:uid="{00000000-0005-0000-0000-000012240000}"/>
    <cellStyle name="표준 12 22 2 5 5" xfId="12065" xr:uid="{00000000-0005-0000-0000-000013240000}"/>
    <cellStyle name="표준 12 22 2 5 6" xfId="13169" xr:uid="{00000000-0005-0000-0000-000014240000}"/>
    <cellStyle name="표준 12 22 2 6" xfId="10706" xr:uid="{00000000-0005-0000-0000-000015240000}"/>
    <cellStyle name="표준 12 22 2 7" xfId="18715" xr:uid="{00000000-0005-0000-0000-000016240000}"/>
    <cellStyle name="표준 12 22 2 8" xfId="13471" xr:uid="{00000000-0005-0000-0000-000017240000}"/>
    <cellStyle name="표준 12 22 2 9" xfId="10342" xr:uid="{00000000-0005-0000-0000-000018240000}"/>
    <cellStyle name="표준 12 22 3" xfId="2364" xr:uid="{00000000-0005-0000-0000-000019240000}"/>
    <cellStyle name="표준 12 22 3 2" xfId="17052" xr:uid="{00000000-0005-0000-0000-00001A240000}"/>
    <cellStyle name="표준 12 22 3 3" xfId="17763" xr:uid="{00000000-0005-0000-0000-00001B240000}"/>
    <cellStyle name="표준 12 22 3 4" xfId="14495" xr:uid="{00000000-0005-0000-0000-00001C240000}"/>
    <cellStyle name="표준 12 22 3 5" xfId="12461" xr:uid="{00000000-0005-0000-0000-00001D240000}"/>
    <cellStyle name="표준 12 22 3 6" xfId="17538" xr:uid="{00000000-0005-0000-0000-00001E240000}"/>
    <cellStyle name="표준 12 22 4" xfId="4224" xr:uid="{00000000-0005-0000-0000-00001F240000}"/>
    <cellStyle name="표준 12 22 4 2" xfId="16835" xr:uid="{00000000-0005-0000-0000-000020240000}"/>
    <cellStyle name="표준 12 22 4 3" xfId="10091" xr:uid="{00000000-0005-0000-0000-000021240000}"/>
    <cellStyle name="표준 12 22 4 4" xfId="10149" xr:uid="{00000000-0005-0000-0000-000022240000}"/>
    <cellStyle name="표준 12 22 4 5" xfId="15279" xr:uid="{00000000-0005-0000-0000-000023240000}"/>
    <cellStyle name="표준 12 22 4 6" xfId="14484" xr:uid="{00000000-0005-0000-0000-000024240000}"/>
    <cellStyle name="표준 12 22 5" xfId="6088" xr:uid="{00000000-0005-0000-0000-000025240000}"/>
    <cellStyle name="표준 12 22 5 2" xfId="13452" xr:uid="{00000000-0005-0000-0000-000026240000}"/>
    <cellStyle name="표준 12 22 5 3" xfId="12812" xr:uid="{00000000-0005-0000-0000-000027240000}"/>
    <cellStyle name="표준 12 22 5 4" xfId="12206" xr:uid="{00000000-0005-0000-0000-000028240000}"/>
    <cellStyle name="표준 12 22 5 5" xfId="14764" xr:uid="{00000000-0005-0000-0000-000029240000}"/>
    <cellStyle name="표준 12 22 5 6" xfId="10841" xr:uid="{00000000-0005-0000-0000-00002A240000}"/>
    <cellStyle name="표준 12 22 6" xfId="7948" xr:uid="{00000000-0005-0000-0000-00002B240000}"/>
    <cellStyle name="표준 12 22 6 2" xfId="13233" xr:uid="{00000000-0005-0000-0000-00002C240000}"/>
    <cellStyle name="표준 12 22 6 3" xfId="10713" xr:uid="{00000000-0005-0000-0000-00002D240000}"/>
    <cellStyle name="표준 12 22 6 4" xfId="12482" xr:uid="{00000000-0005-0000-0000-00002E240000}"/>
    <cellStyle name="표준 12 22 6 5" xfId="11757" xr:uid="{00000000-0005-0000-0000-00002F240000}"/>
    <cellStyle name="표준 12 22 6 6" xfId="12194" xr:uid="{00000000-0005-0000-0000-000030240000}"/>
    <cellStyle name="표준 12 22 7" xfId="13479" xr:uid="{00000000-0005-0000-0000-000031240000}"/>
    <cellStyle name="표준 12 22 8" xfId="18285" xr:uid="{00000000-0005-0000-0000-000032240000}"/>
    <cellStyle name="표준 12 22 9" xfId="17681" xr:uid="{00000000-0005-0000-0000-000033240000}"/>
    <cellStyle name="표준 12 23" xfId="508" xr:uid="{00000000-0005-0000-0000-000034240000}"/>
    <cellStyle name="표준 12 23 10" xfId="11246" xr:uid="{00000000-0005-0000-0000-000035240000}"/>
    <cellStyle name="표준 12 23 11" xfId="16239" xr:uid="{00000000-0005-0000-0000-000036240000}"/>
    <cellStyle name="표준 12 23 12" xfId="18722" xr:uid="{00000000-0005-0000-0000-000037240000}"/>
    <cellStyle name="표준 12 23 2" xfId="1091" xr:uid="{00000000-0005-0000-0000-000038240000}"/>
    <cellStyle name="표준 12 23 2 10" xfId="17946" xr:uid="{00000000-0005-0000-0000-000039240000}"/>
    <cellStyle name="표준 12 23 2 11" xfId="17987" xr:uid="{00000000-0005-0000-0000-00003A240000}"/>
    <cellStyle name="표준 12 23 2 2" xfId="2868" xr:uid="{00000000-0005-0000-0000-00003B240000}"/>
    <cellStyle name="표준 12 23 2 2 2" xfId="17166" xr:uid="{00000000-0005-0000-0000-00003C240000}"/>
    <cellStyle name="표준 12 23 2 2 3" xfId="17669" xr:uid="{00000000-0005-0000-0000-00003D240000}"/>
    <cellStyle name="표준 12 23 2 2 4" xfId="18967" xr:uid="{00000000-0005-0000-0000-00003E240000}"/>
    <cellStyle name="표준 12 23 2 2 5" xfId="14173" xr:uid="{00000000-0005-0000-0000-00003F240000}"/>
    <cellStyle name="표준 12 23 2 2 6" xfId="12727" xr:uid="{00000000-0005-0000-0000-000040240000}"/>
    <cellStyle name="표준 12 23 2 3" xfId="4727" xr:uid="{00000000-0005-0000-0000-000041240000}"/>
    <cellStyle name="표준 12 23 2 3 2" xfId="16656" xr:uid="{00000000-0005-0000-0000-000042240000}"/>
    <cellStyle name="표준 12 23 2 3 3" xfId="13945" xr:uid="{00000000-0005-0000-0000-000043240000}"/>
    <cellStyle name="표준 12 23 2 3 4" xfId="15122" xr:uid="{00000000-0005-0000-0000-000044240000}"/>
    <cellStyle name="표준 12 23 2 3 5" xfId="15659" xr:uid="{00000000-0005-0000-0000-000045240000}"/>
    <cellStyle name="표준 12 23 2 3 6" xfId="15703" xr:uid="{00000000-0005-0000-0000-000046240000}"/>
    <cellStyle name="표준 12 23 2 4" xfId="6591" xr:uid="{00000000-0005-0000-0000-000047240000}"/>
    <cellStyle name="표준 12 23 2 4 2" xfId="13569" xr:uid="{00000000-0005-0000-0000-000048240000}"/>
    <cellStyle name="표준 12 23 2 4 3" xfId="10975" xr:uid="{00000000-0005-0000-0000-000049240000}"/>
    <cellStyle name="표준 12 23 2 4 4" xfId="15366" xr:uid="{00000000-0005-0000-0000-00004A240000}"/>
    <cellStyle name="표준 12 23 2 4 5" xfId="10552" xr:uid="{00000000-0005-0000-0000-00004B240000}"/>
    <cellStyle name="표준 12 23 2 4 6" xfId="18202" xr:uid="{00000000-0005-0000-0000-00004C240000}"/>
    <cellStyle name="표준 12 23 2 5" xfId="8451" xr:uid="{00000000-0005-0000-0000-00004D240000}"/>
    <cellStyle name="표준 12 23 2 5 2" xfId="11316" xr:uid="{00000000-0005-0000-0000-00004E240000}"/>
    <cellStyle name="표준 12 23 2 5 3" xfId="10321" xr:uid="{00000000-0005-0000-0000-00004F240000}"/>
    <cellStyle name="표준 12 23 2 5 4" xfId="18792" xr:uid="{00000000-0005-0000-0000-000050240000}"/>
    <cellStyle name="표준 12 23 2 5 5" xfId="10777" xr:uid="{00000000-0005-0000-0000-000051240000}"/>
    <cellStyle name="표준 12 23 2 5 6" xfId="10811" xr:uid="{00000000-0005-0000-0000-000052240000}"/>
    <cellStyle name="표준 12 23 2 6" xfId="17234" xr:uid="{00000000-0005-0000-0000-000053240000}"/>
    <cellStyle name="표준 12 23 2 7" xfId="16374" xr:uid="{00000000-0005-0000-0000-000054240000}"/>
    <cellStyle name="표준 12 23 2 8" xfId="11845" xr:uid="{00000000-0005-0000-0000-000055240000}"/>
    <cellStyle name="표준 12 23 2 9" xfId="14693" xr:uid="{00000000-0005-0000-0000-000056240000}"/>
    <cellStyle name="표준 12 23 3" xfId="2375" xr:uid="{00000000-0005-0000-0000-000057240000}"/>
    <cellStyle name="표준 12 23 3 2" xfId="15917" xr:uid="{00000000-0005-0000-0000-000058240000}"/>
    <cellStyle name="표준 12 23 3 3" xfId="16726" xr:uid="{00000000-0005-0000-0000-000059240000}"/>
    <cellStyle name="표준 12 23 3 4" xfId="14462" xr:uid="{00000000-0005-0000-0000-00005A240000}"/>
    <cellStyle name="표준 12 23 3 5" xfId="15191" xr:uid="{00000000-0005-0000-0000-00005B240000}"/>
    <cellStyle name="표준 12 23 3 6" xfId="10716" xr:uid="{00000000-0005-0000-0000-00005C240000}"/>
    <cellStyle name="표준 12 23 4" xfId="4235" xr:uid="{00000000-0005-0000-0000-00005D240000}"/>
    <cellStyle name="표준 12 23 4 2" xfId="16209" xr:uid="{00000000-0005-0000-0000-00005E240000}"/>
    <cellStyle name="표준 12 23 4 3" xfId="16582" xr:uid="{00000000-0005-0000-0000-00005F240000}"/>
    <cellStyle name="표준 12 23 4 4" xfId="13638" xr:uid="{00000000-0005-0000-0000-000060240000}"/>
    <cellStyle name="표준 12 23 4 5" xfId="14079" xr:uid="{00000000-0005-0000-0000-000061240000}"/>
    <cellStyle name="표준 12 23 4 6" xfId="15434" xr:uid="{00000000-0005-0000-0000-000062240000}"/>
    <cellStyle name="표준 12 23 5" xfId="6099" xr:uid="{00000000-0005-0000-0000-000063240000}"/>
    <cellStyle name="표준 12 23 5 2" xfId="12405" xr:uid="{00000000-0005-0000-0000-000064240000}"/>
    <cellStyle name="표준 12 23 5 3" xfId="11036" xr:uid="{00000000-0005-0000-0000-000065240000}"/>
    <cellStyle name="표준 12 23 5 4" xfId="13123" xr:uid="{00000000-0005-0000-0000-000066240000}"/>
    <cellStyle name="표준 12 23 5 5" xfId="12172" xr:uid="{00000000-0005-0000-0000-000067240000}"/>
    <cellStyle name="표준 12 23 5 6" xfId="11668" xr:uid="{00000000-0005-0000-0000-000068240000}"/>
    <cellStyle name="표준 12 23 6" xfId="7959" xr:uid="{00000000-0005-0000-0000-000069240000}"/>
    <cellStyle name="표준 12 23 6 2" xfId="15694" xr:uid="{00000000-0005-0000-0000-00006A240000}"/>
    <cellStyle name="표준 12 23 6 3" xfId="10161" xr:uid="{00000000-0005-0000-0000-00006B240000}"/>
    <cellStyle name="표준 12 23 6 4" xfId="19124" xr:uid="{00000000-0005-0000-0000-00006C240000}"/>
    <cellStyle name="표준 12 23 6 5" xfId="10458" xr:uid="{00000000-0005-0000-0000-00006D240000}"/>
    <cellStyle name="표준 12 23 6 6" xfId="11914" xr:uid="{00000000-0005-0000-0000-00006E240000}"/>
    <cellStyle name="표준 12 23 7" xfId="17880" xr:uid="{00000000-0005-0000-0000-00006F240000}"/>
    <cellStyle name="표준 12 23 8" xfId="14609" xr:uid="{00000000-0005-0000-0000-000070240000}"/>
    <cellStyle name="표준 12 23 9" xfId="18610" xr:uid="{00000000-0005-0000-0000-000071240000}"/>
    <cellStyle name="표준 12 24" xfId="519" xr:uid="{00000000-0005-0000-0000-000072240000}"/>
    <cellStyle name="표준 12 24 10" xfId="17648" xr:uid="{00000000-0005-0000-0000-000073240000}"/>
    <cellStyle name="표준 12 24 11" xfId="17081" xr:uid="{00000000-0005-0000-0000-000074240000}"/>
    <cellStyle name="표준 12 24 12" xfId="10813" xr:uid="{00000000-0005-0000-0000-000075240000}"/>
    <cellStyle name="표준 12 24 2" xfId="1102" xr:uid="{00000000-0005-0000-0000-000076240000}"/>
    <cellStyle name="표준 12 24 2 10" xfId="12588" xr:uid="{00000000-0005-0000-0000-000077240000}"/>
    <cellStyle name="표준 12 24 2 11" xfId="15521" xr:uid="{00000000-0005-0000-0000-000078240000}"/>
    <cellStyle name="표준 12 24 2 2" xfId="2879" xr:uid="{00000000-0005-0000-0000-000079240000}"/>
    <cellStyle name="표준 12 24 2 2 2" xfId="14598" xr:uid="{00000000-0005-0000-0000-00007A240000}"/>
    <cellStyle name="표준 12 24 2 2 3" xfId="17320" xr:uid="{00000000-0005-0000-0000-00007B240000}"/>
    <cellStyle name="표준 12 24 2 2 4" xfId="12926" xr:uid="{00000000-0005-0000-0000-00007C240000}"/>
    <cellStyle name="표준 12 24 2 2 5" xfId="12320" xr:uid="{00000000-0005-0000-0000-00007D240000}"/>
    <cellStyle name="표준 12 24 2 2 6" xfId="13191" xr:uid="{00000000-0005-0000-0000-00007E240000}"/>
    <cellStyle name="표준 12 24 2 3" xfId="4738" xr:uid="{00000000-0005-0000-0000-00007F240000}"/>
    <cellStyle name="표준 12 24 2 3 2" xfId="12694" xr:uid="{00000000-0005-0000-0000-000080240000}"/>
    <cellStyle name="표준 12 24 2 3 3" xfId="17109" xr:uid="{00000000-0005-0000-0000-000081240000}"/>
    <cellStyle name="표준 12 24 2 3 4" xfId="16211" xr:uid="{00000000-0005-0000-0000-000082240000}"/>
    <cellStyle name="표준 12 24 2 3 5" xfId="18058" xr:uid="{00000000-0005-0000-0000-000083240000}"/>
    <cellStyle name="표준 12 24 2 3 6" xfId="19192" xr:uid="{00000000-0005-0000-0000-000084240000}"/>
    <cellStyle name="표준 12 24 2 4" xfId="6602" xr:uid="{00000000-0005-0000-0000-000085240000}"/>
    <cellStyle name="표준 12 24 2 4 2" xfId="12308" xr:uid="{00000000-0005-0000-0000-000086240000}"/>
    <cellStyle name="표준 12 24 2 4 3" xfId="13724" xr:uid="{00000000-0005-0000-0000-000087240000}"/>
    <cellStyle name="표준 12 24 2 4 4" xfId="18400" xr:uid="{00000000-0005-0000-0000-000088240000}"/>
    <cellStyle name="표준 12 24 2 4 5" xfId="17794" xr:uid="{00000000-0005-0000-0000-000089240000}"/>
    <cellStyle name="표준 12 24 2 4 6" xfId="18676" xr:uid="{00000000-0005-0000-0000-00008A240000}"/>
    <cellStyle name="표준 12 24 2 5" xfId="8462" xr:uid="{00000000-0005-0000-0000-00008B240000}"/>
    <cellStyle name="표준 12 24 2 5 2" xfId="16352" xr:uid="{00000000-0005-0000-0000-00008C240000}"/>
    <cellStyle name="표준 12 24 2 5 3" xfId="13510" xr:uid="{00000000-0005-0000-0000-00008D240000}"/>
    <cellStyle name="표준 12 24 2 5 4" xfId="13915" xr:uid="{00000000-0005-0000-0000-00008E240000}"/>
    <cellStyle name="표준 12 24 2 5 5" xfId="15772" xr:uid="{00000000-0005-0000-0000-00008F240000}"/>
    <cellStyle name="표준 12 24 2 5 6" xfId="13785" xr:uid="{00000000-0005-0000-0000-000090240000}"/>
    <cellStyle name="표준 12 24 2 6" xfId="17782" xr:uid="{00000000-0005-0000-0000-000091240000}"/>
    <cellStyle name="표준 12 24 2 7" xfId="19210" xr:uid="{00000000-0005-0000-0000-000092240000}"/>
    <cellStyle name="표준 12 24 2 8" xfId="14299" xr:uid="{00000000-0005-0000-0000-000093240000}"/>
    <cellStyle name="표준 12 24 2 9" xfId="12843" xr:uid="{00000000-0005-0000-0000-000094240000}"/>
    <cellStyle name="표준 12 24 3" xfId="2386" xr:uid="{00000000-0005-0000-0000-000095240000}"/>
    <cellStyle name="표준 12 24 3 2" xfId="15075" xr:uid="{00000000-0005-0000-0000-000096240000}"/>
    <cellStyle name="표준 12 24 3 3" xfId="14058" xr:uid="{00000000-0005-0000-0000-000097240000}"/>
    <cellStyle name="표준 12 24 3 4" xfId="18999" xr:uid="{00000000-0005-0000-0000-000098240000}"/>
    <cellStyle name="표준 12 24 3 5" xfId="10291" xr:uid="{00000000-0005-0000-0000-000099240000}"/>
    <cellStyle name="표준 12 24 3 6" xfId="10892" xr:uid="{00000000-0005-0000-0000-00009A240000}"/>
    <cellStyle name="표준 12 24 4" xfId="4246" xr:uid="{00000000-0005-0000-0000-00009B240000}"/>
    <cellStyle name="표준 12 24 4 2" xfId="9872" xr:uid="{00000000-0005-0000-0000-00009C240000}"/>
    <cellStyle name="표준 12 24 4 3" xfId="11089" xr:uid="{00000000-0005-0000-0000-00009D240000}"/>
    <cellStyle name="표준 12 24 4 4" xfId="15622" xr:uid="{00000000-0005-0000-0000-00009E240000}"/>
    <cellStyle name="표준 12 24 4 5" xfId="18425" xr:uid="{00000000-0005-0000-0000-00009F240000}"/>
    <cellStyle name="표준 12 24 4 6" xfId="18316" xr:uid="{00000000-0005-0000-0000-0000A0240000}"/>
    <cellStyle name="표준 12 24 5" xfId="6110" xr:uid="{00000000-0005-0000-0000-0000A1240000}"/>
    <cellStyle name="표준 12 24 5 2" xfId="11554" xr:uid="{00000000-0005-0000-0000-0000A2240000}"/>
    <cellStyle name="표준 12 24 5 3" xfId="10436" xr:uid="{00000000-0005-0000-0000-0000A3240000}"/>
    <cellStyle name="표준 12 24 5 4" xfId="15397" xr:uid="{00000000-0005-0000-0000-0000A4240000}"/>
    <cellStyle name="표준 12 24 5 5" xfId="14431" xr:uid="{00000000-0005-0000-0000-0000A5240000}"/>
    <cellStyle name="표준 12 24 5 6" xfId="16292" xr:uid="{00000000-0005-0000-0000-0000A6240000}"/>
    <cellStyle name="표준 12 24 6" xfId="7970" xr:uid="{00000000-0005-0000-0000-0000A7240000}"/>
    <cellStyle name="표준 12 24 6 2" xfId="16129" xr:uid="{00000000-0005-0000-0000-0000A8240000}"/>
    <cellStyle name="표준 12 24 6 3" xfId="16489" xr:uid="{00000000-0005-0000-0000-0000A9240000}"/>
    <cellStyle name="표준 12 24 6 4" xfId="9986" xr:uid="{00000000-0005-0000-0000-0000AA240000}"/>
    <cellStyle name="표준 12 24 6 5" xfId="14826" xr:uid="{00000000-0005-0000-0000-0000AB240000}"/>
    <cellStyle name="표준 12 24 6 6" xfId="16030" xr:uid="{00000000-0005-0000-0000-0000AC240000}"/>
    <cellStyle name="표준 12 24 7" xfId="15144" xr:uid="{00000000-0005-0000-0000-0000AD240000}"/>
    <cellStyle name="표준 12 24 8" xfId="14576" xr:uid="{00000000-0005-0000-0000-0000AE240000}"/>
    <cellStyle name="표준 12 24 9" xfId="19065" xr:uid="{00000000-0005-0000-0000-0000AF240000}"/>
    <cellStyle name="표준 12 25" xfId="531" xr:uid="{00000000-0005-0000-0000-0000B0240000}"/>
    <cellStyle name="표준 12 25 10" xfId="12141" xr:uid="{00000000-0005-0000-0000-0000B1240000}"/>
    <cellStyle name="표준 12 25 11" xfId="13999" xr:uid="{00000000-0005-0000-0000-0000B2240000}"/>
    <cellStyle name="표준 12 25 12" xfId="13834" xr:uid="{00000000-0005-0000-0000-0000B3240000}"/>
    <cellStyle name="표준 12 25 2" xfId="1114" xr:uid="{00000000-0005-0000-0000-0000B4240000}"/>
    <cellStyle name="표준 12 25 2 10" xfId="14192" xr:uid="{00000000-0005-0000-0000-0000B5240000}"/>
    <cellStyle name="표준 12 25 2 11" xfId="15653" xr:uid="{00000000-0005-0000-0000-0000B6240000}"/>
    <cellStyle name="표준 12 25 2 2" xfId="2891" xr:uid="{00000000-0005-0000-0000-0000B7240000}"/>
    <cellStyle name="표준 12 25 2 2 2" xfId="11308" xr:uid="{00000000-0005-0000-0000-0000B8240000}"/>
    <cellStyle name="표준 12 25 2 2 3" xfId="11152" xr:uid="{00000000-0005-0000-0000-0000B9240000}"/>
    <cellStyle name="표준 12 25 2 2 4" xfId="11623" xr:uid="{00000000-0005-0000-0000-0000BA240000}"/>
    <cellStyle name="표준 12 25 2 2 5" xfId="12286" xr:uid="{00000000-0005-0000-0000-0000BB240000}"/>
    <cellStyle name="표준 12 25 2 2 6" xfId="15465" xr:uid="{00000000-0005-0000-0000-0000BC240000}"/>
    <cellStyle name="표준 12 25 2 3" xfId="4750" xr:uid="{00000000-0005-0000-0000-0000BD240000}"/>
    <cellStyle name="표준 12 25 2 3 2" xfId="17616" xr:uid="{00000000-0005-0000-0000-0000BE240000}"/>
    <cellStyle name="표준 12 25 2 3 3" xfId="10375" xr:uid="{00000000-0005-0000-0000-0000BF240000}"/>
    <cellStyle name="표준 12 25 2 3 4" xfId="10207" xr:uid="{00000000-0005-0000-0000-0000C0240000}"/>
    <cellStyle name="표준 12 25 2 3 5" xfId="10571" xr:uid="{00000000-0005-0000-0000-0000C1240000}"/>
    <cellStyle name="표준 12 25 2 3 6" xfId="10771" xr:uid="{00000000-0005-0000-0000-0000C2240000}"/>
    <cellStyle name="표준 12 25 2 4" xfId="6614" xr:uid="{00000000-0005-0000-0000-0000C3240000}"/>
    <cellStyle name="표준 12 25 2 4 2" xfId="14895" xr:uid="{00000000-0005-0000-0000-0000C4240000}"/>
    <cellStyle name="표준 12 25 2 4 3" xfId="16550" xr:uid="{00000000-0005-0000-0000-0000C5240000}"/>
    <cellStyle name="표준 12 25 2 4 4" xfId="17036" xr:uid="{00000000-0005-0000-0000-0000C6240000}"/>
    <cellStyle name="표준 12 25 2 4 5" xfId="17761" xr:uid="{00000000-0005-0000-0000-0000C7240000}"/>
    <cellStyle name="표준 12 25 2 4 6" xfId="11945" xr:uid="{00000000-0005-0000-0000-0000C8240000}"/>
    <cellStyle name="표준 12 25 2 5" xfId="8474" xr:uid="{00000000-0005-0000-0000-0000C9240000}"/>
    <cellStyle name="표준 12 25 2 5 2" xfId="14469" xr:uid="{00000000-0005-0000-0000-0000CA240000}"/>
    <cellStyle name="표준 12 25 2 5 3" xfId="10164" xr:uid="{00000000-0005-0000-0000-0000CB240000}"/>
    <cellStyle name="표준 12 25 2 5 4" xfId="14348" xr:uid="{00000000-0005-0000-0000-0000CC240000}"/>
    <cellStyle name="표준 12 25 2 5 5" xfId="14712" xr:uid="{00000000-0005-0000-0000-0000CD240000}"/>
    <cellStyle name="표준 12 25 2 5 6" xfId="16168" xr:uid="{00000000-0005-0000-0000-0000CE240000}"/>
    <cellStyle name="표준 12 25 2 6" xfId="11373" xr:uid="{00000000-0005-0000-0000-0000CF240000}"/>
    <cellStyle name="표준 12 25 2 7" xfId="12433" xr:uid="{00000000-0005-0000-0000-0000D0240000}"/>
    <cellStyle name="표준 12 25 2 8" xfId="13435" xr:uid="{00000000-0005-0000-0000-0000D1240000}"/>
    <cellStyle name="표준 12 25 2 9" xfId="12809" xr:uid="{00000000-0005-0000-0000-0000D2240000}"/>
    <cellStyle name="표준 12 25 3" xfId="2398" xr:uid="{00000000-0005-0000-0000-0000D3240000}"/>
    <cellStyle name="표준 12 25 3 2" xfId="17351" xr:uid="{00000000-0005-0000-0000-0000D4240000}"/>
    <cellStyle name="표준 12 25 3 3" xfId="12179" xr:uid="{00000000-0005-0000-0000-0000D5240000}"/>
    <cellStyle name="표준 12 25 3 4" xfId="15861" xr:uid="{00000000-0005-0000-0000-0000D6240000}"/>
    <cellStyle name="표준 12 25 3 5" xfId="18401" xr:uid="{00000000-0005-0000-0000-0000D7240000}"/>
    <cellStyle name="표준 12 25 3 6" xfId="12058" xr:uid="{00000000-0005-0000-0000-0000D8240000}"/>
    <cellStyle name="표준 12 25 4" xfId="4258" xr:uid="{00000000-0005-0000-0000-0000D9240000}"/>
    <cellStyle name="표준 12 25 4 2" xfId="12422" xr:uid="{00000000-0005-0000-0000-0000DA240000}"/>
    <cellStyle name="표준 12 25 4 3" xfId="13874" xr:uid="{00000000-0005-0000-0000-0000DB240000}"/>
    <cellStyle name="표준 12 25 4 4" xfId="16784" xr:uid="{00000000-0005-0000-0000-0000DC240000}"/>
    <cellStyle name="표준 12 25 4 5" xfId="17909" xr:uid="{00000000-0005-0000-0000-0000DD240000}"/>
    <cellStyle name="표준 12 25 4 6" xfId="9798" xr:uid="{00000000-0005-0000-0000-0000DE240000}"/>
    <cellStyle name="표준 12 25 5" xfId="6122" xr:uid="{00000000-0005-0000-0000-0000DF240000}"/>
    <cellStyle name="표준 12 25 5 2" xfId="18282" xr:uid="{00000000-0005-0000-0000-0000E0240000}"/>
    <cellStyle name="표준 12 25 5 3" xfId="13754" xr:uid="{00000000-0005-0000-0000-0000E1240000}"/>
    <cellStyle name="표준 12 25 5 4" xfId="17655" xr:uid="{00000000-0005-0000-0000-0000E2240000}"/>
    <cellStyle name="표준 12 25 5 5" xfId="10983" xr:uid="{00000000-0005-0000-0000-0000E3240000}"/>
    <cellStyle name="표준 12 25 5 6" xfId="17531" xr:uid="{00000000-0005-0000-0000-0000E4240000}"/>
    <cellStyle name="표준 12 25 6" xfId="7982" xr:uid="{00000000-0005-0000-0000-0000E5240000}"/>
    <cellStyle name="표준 12 25 6 2" xfId="17899" xr:uid="{00000000-0005-0000-0000-0000E6240000}"/>
    <cellStyle name="표준 12 25 6 3" xfId="10248" xr:uid="{00000000-0005-0000-0000-0000E7240000}"/>
    <cellStyle name="표준 12 25 6 4" xfId="13184" xr:uid="{00000000-0005-0000-0000-0000E8240000}"/>
    <cellStyle name="표준 12 25 6 5" xfId="12943" xr:uid="{00000000-0005-0000-0000-0000E9240000}"/>
    <cellStyle name="표준 12 25 6 6" xfId="13489" xr:uid="{00000000-0005-0000-0000-0000EA240000}"/>
    <cellStyle name="표준 12 25 7" xfId="14171" xr:uid="{00000000-0005-0000-0000-0000EB240000}"/>
    <cellStyle name="표준 12 25 8" xfId="15612" xr:uid="{00000000-0005-0000-0000-0000EC240000}"/>
    <cellStyle name="표준 12 25 9" xfId="12701" xr:uid="{00000000-0005-0000-0000-0000ED240000}"/>
    <cellStyle name="표준 12 26" xfId="543" xr:uid="{00000000-0005-0000-0000-0000EE240000}"/>
    <cellStyle name="표준 12 26 10" xfId="16382" xr:uid="{00000000-0005-0000-0000-0000EF240000}"/>
    <cellStyle name="표준 12 26 11" xfId="10834" xr:uid="{00000000-0005-0000-0000-0000F0240000}"/>
    <cellStyle name="표준 12 26 12" xfId="14281" xr:uid="{00000000-0005-0000-0000-0000F1240000}"/>
    <cellStyle name="표준 12 26 2" xfId="1126" xr:uid="{00000000-0005-0000-0000-0000F2240000}"/>
    <cellStyle name="표준 12 26 2 10" xfId="14388" xr:uid="{00000000-0005-0000-0000-0000F3240000}"/>
    <cellStyle name="표준 12 26 2 11" xfId="16848" xr:uid="{00000000-0005-0000-0000-0000F4240000}"/>
    <cellStyle name="표준 12 26 2 2" xfId="2903" xr:uid="{00000000-0005-0000-0000-0000F5240000}"/>
    <cellStyle name="표준 12 26 2 2 2" xfId="18431" xr:uid="{00000000-0005-0000-0000-0000F6240000}"/>
    <cellStyle name="표준 12 26 2 2 3" xfId="18978" xr:uid="{00000000-0005-0000-0000-0000F7240000}"/>
    <cellStyle name="표준 12 26 2 2 4" xfId="10549" xr:uid="{00000000-0005-0000-0000-0000F8240000}"/>
    <cellStyle name="표준 12 26 2 2 5" xfId="10029" xr:uid="{00000000-0005-0000-0000-0000F9240000}"/>
    <cellStyle name="표준 12 26 2 2 6" xfId="18175" xr:uid="{00000000-0005-0000-0000-0000FA240000}"/>
    <cellStyle name="표준 12 26 2 3" xfId="4762" xr:uid="{00000000-0005-0000-0000-0000FB240000}"/>
    <cellStyle name="표준 12 26 2 3 2" xfId="14087" xr:uid="{00000000-0005-0000-0000-0000FC240000}"/>
    <cellStyle name="표준 12 26 2 3 3" xfId="16232" xr:uid="{00000000-0005-0000-0000-0000FD240000}"/>
    <cellStyle name="표준 12 26 2 3 4" xfId="16587" xr:uid="{00000000-0005-0000-0000-0000FE240000}"/>
    <cellStyle name="표준 12 26 2 3 5" xfId="18041" xr:uid="{00000000-0005-0000-0000-0000FF240000}"/>
    <cellStyle name="표준 12 26 2 3 6" xfId="13248" xr:uid="{00000000-0005-0000-0000-000000250000}"/>
    <cellStyle name="표준 12 26 2 4" xfId="6626" xr:uid="{00000000-0005-0000-0000-000001250000}"/>
    <cellStyle name="표준 12 26 2 4 2" xfId="13012" xr:uid="{00000000-0005-0000-0000-000002250000}"/>
    <cellStyle name="표준 12 26 2 4 3" xfId="15377" xr:uid="{00000000-0005-0000-0000-000003250000}"/>
    <cellStyle name="표준 12 26 2 4 4" xfId="14690" xr:uid="{00000000-0005-0000-0000-000004250000}"/>
    <cellStyle name="표준 12 26 2 4 5" xfId="17955" xr:uid="{00000000-0005-0000-0000-000005250000}"/>
    <cellStyle name="표준 12 26 2 4 6" xfId="15890" xr:uid="{00000000-0005-0000-0000-000006250000}"/>
    <cellStyle name="표준 12 26 2 5" xfId="8486" xr:uid="{00000000-0005-0000-0000-000007250000}"/>
    <cellStyle name="표준 12 26 2 5 2" xfId="10466" xr:uid="{00000000-0005-0000-0000-000008250000}"/>
    <cellStyle name="표준 12 26 2 5 3" xfId="13938" xr:uid="{00000000-0005-0000-0000-000009250000}"/>
    <cellStyle name="표준 12 26 2 5 4" xfId="12985" xr:uid="{00000000-0005-0000-0000-00000A250000}"/>
    <cellStyle name="표준 12 26 2 5 5" xfId="15755" xr:uid="{00000000-0005-0000-0000-00000B250000}"/>
    <cellStyle name="표준 12 26 2 5 6" xfId="18737" xr:uid="{00000000-0005-0000-0000-00000C250000}"/>
    <cellStyle name="표준 12 26 2 6" xfId="18500" xr:uid="{00000000-0005-0000-0000-00000D250000}"/>
    <cellStyle name="표준 12 26 2 7" xfId="9915" xr:uid="{00000000-0005-0000-0000-00000E250000}"/>
    <cellStyle name="표준 12 26 2 8" xfId="12402" xr:uid="{00000000-0005-0000-0000-00000F250000}"/>
    <cellStyle name="표준 12 26 2 9" xfId="15668" xr:uid="{00000000-0005-0000-0000-000010250000}"/>
    <cellStyle name="표준 12 26 3" xfId="2410" xr:uid="{00000000-0005-0000-0000-000011250000}"/>
    <cellStyle name="표준 12 26 3 2" xfId="11010" xr:uid="{00000000-0005-0000-0000-000012250000}"/>
    <cellStyle name="표준 12 26 3 3" xfId="14606" xr:uid="{00000000-0005-0000-0000-000013250000}"/>
    <cellStyle name="표준 12 26 3 4" xfId="10314" xr:uid="{00000000-0005-0000-0000-000014250000}"/>
    <cellStyle name="표준 12 26 3 5" xfId="18473" xr:uid="{00000000-0005-0000-0000-000015250000}"/>
    <cellStyle name="표준 12 26 3 6" xfId="10875" xr:uid="{00000000-0005-0000-0000-000016250000}"/>
    <cellStyle name="표준 12 26 4" xfId="4270" xr:uid="{00000000-0005-0000-0000-000017250000}"/>
    <cellStyle name="표준 12 26 4 2" xfId="15137" xr:uid="{00000000-0005-0000-0000-000018250000}"/>
    <cellStyle name="표준 12 26 4 3" xfId="14901" xr:uid="{00000000-0005-0000-0000-000019250000}"/>
    <cellStyle name="표준 12 26 4 4" xfId="15445" xr:uid="{00000000-0005-0000-0000-00001A250000}"/>
    <cellStyle name="표준 12 26 4 5" xfId="17877" xr:uid="{00000000-0005-0000-0000-00001B250000}"/>
    <cellStyle name="표준 12 26 4 6" xfId="10786" xr:uid="{00000000-0005-0000-0000-00001C250000}"/>
    <cellStyle name="표준 12 26 5" xfId="6134" xr:uid="{00000000-0005-0000-0000-00001D250000}"/>
    <cellStyle name="표준 12 26 5 2" xfId="16411" xr:uid="{00000000-0005-0000-0000-00001E250000}"/>
    <cellStyle name="표준 12 26 5 3" xfId="12316" xr:uid="{00000000-0005-0000-0000-00001F250000}"/>
    <cellStyle name="표준 12 26 5 4" xfId="12636" xr:uid="{00000000-0005-0000-0000-000020250000}"/>
    <cellStyle name="표준 12 26 5 5" xfId="11315" xr:uid="{00000000-0005-0000-0000-000021250000}"/>
    <cellStyle name="표준 12 26 5 6" xfId="14448" xr:uid="{00000000-0005-0000-0000-000022250000}"/>
    <cellStyle name="표준 12 26 6" xfId="7994" xr:uid="{00000000-0005-0000-0000-000023250000}"/>
    <cellStyle name="표준 12 26 6 2" xfId="16986" xr:uid="{00000000-0005-0000-0000-000024250000}"/>
    <cellStyle name="표준 12 26 6 3" xfId="18568" xr:uid="{00000000-0005-0000-0000-000025250000}"/>
    <cellStyle name="표준 12 26 6 4" xfId="19113" xr:uid="{00000000-0005-0000-0000-000026250000}"/>
    <cellStyle name="표준 12 26 6 5" xfId="11182" xr:uid="{00000000-0005-0000-0000-000027250000}"/>
    <cellStyle name="표준 12 26 6 6" xfId="14357" xr:uid="{00000000-0005-0000-0000-000028250000}"/>
    <cellStyle name="표준 12 26 7" xfId="10724" xr:uid="{00000000-0005-0000-0000-000029250000}"/>
    <cellStyle name="표준 12 26 8" xfId="15977" xr:uid="{00000000-0005-0000-0000-00002A250000}"/>
    <cellStyle name="표준 12 26 9" xfId="16294" xr:uid="{00000000-0005-0000-0000-00002B250000}"/>
    <cellStyle name="표준 12 27" xfId="555" xr:uid="{00000000-0005-0000-0000-00002C250000}"/>
    <cellStyle name="표준 12 27 10" xfId="14902" xr:uid="{00000000-0005-0000-0000-00002D250000}"/>
    <cellStyle name="표준 12 27 11" xfId="18102" xr:uid="{00000000-0005-0000-0000-00002E250000}"/>
    <cellStyle name="표준 12 27 12" xfId="11642" xr:uid="{00000000-0005-0000-0000-00002F250000}"/>
    <cellStyle name="표준 12 27 2" xfId="1138" xr:uid="{00000000-0005-0000-0000-000030250000}"/>
    <cellStyle name="표준 12 27 2 10" xfId="11406" xr:uid="{00000000-0005-0000-0000-000031250000}"/>
    <cellStyle name="표준 12 27 2 11" xfId="13695" xr:uid="{00000000-0005-0000-0000-000032250000}"/>
    <cellStyle name="표준 12 27 2 2" xfId="2915" xr:uid="{00000000-0005-0000-0000-000033250000}"/>
    <cellStyle name="표준 12 27 2 2 2" xfId="14754" xr:uid="{00000000-0005-0000-0000-000034250000}"/>
    <cellStyle name="표준 12 27 2 2 3" xfId="18010" xr:uid="{00000000-0005-0000-0000-000035250000}"/>
    <cellStyle name="표준 12 27 2 2 4" xfId="10481" xr:uid="{00000000-0005-0000-0000-000036250000}"/>
    <cellStyle name="표준 12 27 2 2 5" xfId="12826" xr:uid="{00000000-0005-0000-0000-000037250000}"/>
    <cellStyle name="표준 12 27 2 2 6" xfId="12178" xr:uid="{00000000-0005-0000-0000-000038250000}"/>
    <cellStyle name="표준 12 27 2 3" xfId="4774" xr:uid="{00000000-0005-0000-0000-000039250000}"/>
    <cellStyle name="표준 12 27 2 3 2" xfId="18569" xr:uid="{00000000-0005-0000-0000-00003A250000}"/>
    <cellStyle name="표준 12 27 2 3 3" xfId="13994" xr:uid="{00000000-0005-0000-0000-00003B250000}"/>
    <cellStyle name="표준 12 27 2 3 4" xfId="15234" xr:uid="{00000000-0005-0000-0000-00003C250000}"/>
    <cellStyle name="표준 12 27 2 3 5" xfId="14994" xr:uid="{00000000-0005-0000-0000-00003D250000}"/>
    <cellStyle name="표준 12 27 2 3 6" xfId="17358" xr:uid="{00000000-0005-0000-0000-00003E250000}"/>
    <cellStyle name="표준 12 27 2 4" xfId="6638" xr:uid="{00000000-0005-0000-0000-00003F250000}"/>
    <cellStyle name="표준 12 27 2 4 2" xfId="9972" xr:uid="{00000000-0005-0000-0000-000040250000}"/>
    <cellStyle name="표준 12 27 2 4 3" xfId="13901" xr:uid="{00000000-0005-0000-0000-000041250000}"/>
    <cellStyle name="표준 12 27 2 4 4" xfId="12803" xr:uid="{00000000-0005-0000-0000-000042250000}"/>
    <cellStyle name="표준 12 27 2 4 5" xfId="16484" xr:uid="{00000000-0005-0000-0000-000043250000}"/>
    <cellStyle name="표준 12 27 2 4 6" xfId="15837" xr:uid="{00000000-0005-0000-0000-000044250000}"/>
    <cellStyle name="표준 12 27 2 5" xfId="8498" xr:uid="{00000000-0005-0000-0000-000045250000}"/>
    <cellStyle name="표준 12 27 2 5 2" xfId="13150" xr:uid="{00000000-0005-0000-0000-000046250000}"/>
    <cellStyle name="표준 12 27 2 5 3" xfId="17647" xr:uid="{00000000-0005-0000-0000-000047250000}"/>
    <cellStyle name="표준 12 27 2 5 4" xfId="18902" xr:uid="{00000000-0005-0000-0000-000048250000}"/>
    <cellStyle name="표준 12 27 2 5 5" xfId="18661" xr:uid="{00000000-0005-0000-0000-000049250000}"/>
    <cellStyle name="표준 12 27 2 5 6" xfId="13761" xr:uid="{00000000-0005-0000-0000-00004A250000}"/>
    <cellStyle name="표준 12 27 2 6" xfId="11221" xr:uid="{00000000-0005-0000-0000-00004B250000}"/>
    <cellStyle name="표준 12 27 2 7" xfId="17552" xr:uid="{00000000-0005-0000-0000-00004C250000}"/>
    <cellStyle name="표준 12 27 2 8" xfId="16462" xr:uid="{00000000-0005-0000-0000-00004D250000}"/>
    <cellStyle name="표준 12 27 2 9" xfId="12368" xr:uid="{00000000-0005-0000-0000-00004E250000}"/>
    <cellStyle name="표준 12 27 3" xfId="2422" xr:uid="{00000000-0005-0000-0000-00004F250000}"/>
    <cellStyle name="표준 12 27 3 2" xfId="11212" xr:uid="{00000000-0005-0000-0000-000050250000}"/>
    <cellStyle name="표준 12 27 3 3" xfId="9882" xr:uid="{00000000-0005-0000-0000-000051250000}"/>
    <cellStyle name="표준 12 27 3 4" xfId="16816" xr:uid="{00000000-0005-0000-0000-000052250000}"/>
    <cellStyle name="표준 12 27 3 5" xfId="10952" xr:uid="{00000000-0005-0000-0000-000053250000}"/>
    <cellStyle name="표준 12 27 3 6" xfId="17104" xr:uid="{00000000-0005-0000-0000-000054250000}"/>
    <cellStyle name="표준 12 27 4" xfId="4282" xr:uid="{00000000-0005-0000-0000-000055250000}"/>
    <cellStyle name="표준 12 27 4 2" xfId="13240" xr:uid="{00000000-0005-0000-0000-000056250000}"/>
    <cellStyle name="표준 12 27 4 3" xfId="15619" xr:uid="{00000000-0005-0000-0000-000057250000}"/>
    <cellStyle name="표준 12 27 4 4" xfId="14809" xr:uid="{00000000-0005-0000-0000-000058250000}"/>
    <cellStyle name="표준 12 27 4 5" xfId="10288" xr:uid="{00000000-0005-0000-0000-000059250000}"/>
    <cellStyle name="표준 12 27 4 6" xfId="12345" xr:uid="{00000000-0005-0000-0000-00005A250000}"/>
    <cellStyle name="표준 12 27 5" xfId="6146" xr:uid="{00000000-0005-0000-0000-00005B250000}"/>
    <cellStyle name="표준 12 27 5 2" xfId="16027" xr:uid="{00000000-0005-0000-0000-00005C250000}"/>
    <cellStyle name="표준 12 27 5 3" xfId="10972" xr:uid="{00000000-0005-0000-0000-00005D250000}"/>
    <cellStyle name="표준 12 27 5 4" xfId="18662" xr:uid="{00000000-0005-0000-0000-00005E250000}"/>
    <cellStyle name="표준 12 27 5 5" xfId="12705" xr:uid="{00000000-0005-0000-0000-00005F250000}"/>
    <cellStyle name="표준 12 27 5 6" xfId="11762" xr:uid="{00000000-0005-0000-0000-000060250000}"/>
    <cellStyle name="표준 12 27 6" xfId="8006" xr:uid="{00000000-0005-0000-0000-000061250000}"/>
    <cellStyle name="표준 12 27 6 2" xfId="16909" xr:uid="{00000000-0005-0000-0000-000062250000}"/>
    <cellStyle name="표준 12 27 6 3" xfId="9921" xr:uid="{00000000-0005-0000-0000-000063250000}"/>
    <cellStyle name="표준 12 27 6 4" xfId="18477" xr:uid="{00000000-0005-0000-0000-000064250000}"/>
    <cellStyle name="표준 12 27 6 5" xfId="12609" xr:uid="{00000000-0005-0000-0000-000065250000}"/>
    <cellStyle name="표준 12 27 6 6" xfId="16006" xr:uid="{00000000-0005-0000-0000-000066250000}"/>
    <cellStyle name="표준 12 27 7" xfId="10579" xr:uid="{00000000-0005-0000-0000-000067250000}"/>
    <cellStyle name="표준 12 27 8" xfId="14543" xr:uid="{00000000-0005-0000-0000-000068250000}"/>
    <cellStyle name="표준 12 27 9" xfId="13241" xr:uid="{00000000-0005-0000-0000-000069250000}"/>
    <cellStyle name="표준 12 28" xfId="567" xr:uid="{00000000-0005-0000-0000-00006A250000}"/>
    <cellStyle name="표준 12 28 10" xfId="16364" xr:uid="{00000000-0005-0000-0000-00006B250000}"/>
    <cellStyle name="표준 12 28 11" xfId="15351" xr:uid="{00000000-0005-0000-0000-00006C250000}"/>
    <cellStyle name="표준 12 28 12" xfId="18757" xr:uid="{00000000-0005-0000-0000-00006D250000}"/>
    <cellStyle name="표준 12 28 2" xfId="1150" xr:uid="{00000000-0005-0000-0000-00006E250000}"/>
    <cellStyle name="표준 12 28 2 10" xfId="12004" xr:uid="{00000000-0005-0000-0000-00006F250000}"/>
    <cellStyle name="표준 12 28 2 11" xfId="11319" xr:uid="{00000000-0005-0000-0000-000070250000}"/>
    <cellStyle name="표준 12 28 2 2" xfId="2927" xr:uid="{00000000-0005-0000-0000-000071250000}"/>
    <cellStyle name="표준 12 28 2 2 2" xfId="16266" xr:uid="{00000000-0005-0000-0000-000072250000}"/>
    <cellStyle name="표준 12 28 2 2 3" xfId="10556" xr:uid="{00000000-0005-0000-0000-000073250000}"/>
    <cellStyle name="표준 12 28 2 2 4" xfId="12901" xr:uid="{00000000-0005-0000-0000-000074250000}"/>
    <cellStyle name="표준 12 28 2 2 5" xfId="18200" xr:uid="{00000000-0005-0000-0000-000075250000}"/>
    <cellStyle name="표준 12 28 2 2 6" xfId="16910" xr:uid="{00000000-0005-0000-0000-000076250000}"/>
    <cellStyle name="표준 12 28 2 3" xfId="4786" xr:uid="{00000000-0005-0000-0000-000077250000}"/>
    <cellStyle name="표준 12 28 2 3 2" xfId="12247" xr:uid="{00000000-0005-0000-0000-000078250000}"/>
    <cellStyle name="표준 12 28 2 3 3" xfId="19020" xr:uid="{00000000-0005-0000-0000-000079250000}"/>
    <cellStyle name="표준 12 28 2 3 4" xfId="13337" xr:uid="{00000000-0005-0000-0000-00007A250000}"/>
    <cellStyle name="표준 12 28 2 3 5" xfId="15661" xr:uid="{00000000-0005-0000-0000-00007B250000}"/>
    <cellStyle name="표준 12 28 2 3 6" xfId="14906" xr:uid="{00000000-0005-0000-0000-00007C250000}"/>
    <cellStyle name="표준 12 28 2 4" xfId="6650" xr:uid="{00000000-0005-0000-0000-00007D250000}"/>
    <cellStyle name="표준 12 28 2 4 2" xfId="12150" xr:uid="{00000000-0005-0000-0000-00007E250000}"/>
    <cellStyle name="표준 12 28 2 4 3" xfId="12881" xr:uid="{00000000-0005-0000-0000-00007F250000}"/>
    <cellStyle name="표준 12 28 2 4 4" xfId="16558" xr:uid="{00000000-0005-0000-0000-000080250000}"/>
    <cellStyle name="표준 12 28 2 4 5" xfId="14089" xr:uid="{00000000-0005-0000-0000-000081250000}"/>
    <cellStyle name="표준 12 28 2 4 6" xfId="11567" xr:uid="{00000000-0005-0000-0000-000082250000}"/>
    <cellStyle name="표준 12 28 2 5" xfId="8510" xr:uid="{00000000-0005-0000-0000-000083250000}"/>
    <cellStyle name="표준 12 28 2 5 2" xfId="15908" xr:uid="{00000000-0005-0000-0000-000084250000}"/>
    <cellStyle name="표준 12 28 2 5 3" xfId="11858" xr:uid="{00000000-0005-0000-0000-000085250000}"/>
    <cellStyle name="표준 12 28 2 5 4" xfId="17006" xr:uid="{00000000-0005-0000-0000-000086250000}"/>
    <cellStyle name="표준 12 28 2 5 5" xfId="10210" xr:uid="{00000000-0005-0000-0000-000087250000}"/>
    <cellStyle name="표준 12 28 2 5 6" xfId="18572" xr:uid="{00000000-0005-0000-0000-000088250000}"/>
    <cellStyle name="표준 12 28 2 6" xfId="15808" xr:uid="{00000000-0005-0000-0000-000089250000}"/>
    <cellStyle name="표준 12 28 2 7" xfId="16536" xr:uid="{00000000-0005-0000-0000-00008A250000}"/>
    <cellStyle name="표준 12 28 2 8" xfId="11323" xr:uid="{00000000-0005-0000-0000-00008B250000}"/>
    <cellStyle name="표준 12 28 2 9" xfId="17742" xr:uid="{00000000-0005-0000-0000-00008C250000}"/>
    <cellStyle name="표준 12 28 3" xfId="2434" xr:uid="{00000000-0005-0000-0000-00008D250000}"/>
    <cellStyle name="표준 12 28 3 2" xfId="13338" xr:uid="{00000000-0005-0000-0000-00008E250000}"/>
    <cellStyle name="표준 12 28 3 3" xfId="10461" xr:uid="{00000000-0005-0000-0000-00008F250000}"/>
    <cellStyle name="표준 12 28 3 4" xfId="15447" xr:uid="{00000000-0005-0000-0000-000090250000}"/>
    <cellStyle name="표준 12 28 3 5" xfId="11662" xr:uid="{00000000-0005-0000-0000-000091250000}"/>
    <cellStyle name="표준 12 28 3 6" xfId="12532" xr:uid="{00000000-0005-0000-0000-000092250000}"/>
    <cellStyle name="표준 12 28 4" xfId="4294" xr:uid="{00000000-0005-0000-0000-000093250000}"/>
    <cellStyle name="표준 12 28 4 2" xfId="13154" xr:uid="{00000000-0005-0000-0000-000094250000}"/>
    <cellStyle name="표준 12 28 4 3" xfId="10361" xr:uid="{00000000-0005-0000-0000-000095250000}"/>
    <cellStyle name="표준 12 28 4 4" xfId="10128" xr:uid="{00000000-0005-0000-0000-000096250000}"/>
    <cellStyle name="표준 12 28 4 5" xfId="14910" xr:uid="{00000000-0005-0000-0000-000097250000}"/>
    <cellStyle name="표준 12 28 4 6" xfId="10480" xr:uid="{00000000-0005-0000-0000-000098250000}"/>
    <cellStyle name="표준 12 28 5" xfId="6158" xr:uid="{00000000-0005-0000-0000-000099250000}"/>
    <cellStyle name="표준 12 28 5 2" xfId="15185" xr:uid="{00000000-0005-0000-0000-00009A250000}"/>
    <cellStyle name="표준 12 28 5 3" xfId="11040" xr:uid="{00000000-0005-0000-0000-00009B250000}"/>
    <cellStyle name="표준 12 28 5 4" xfId="17292" xr:uid="{00000000-0005-0000-0000-00009C250000}"/>
    <cellStyle name="표준 12 28 5 5" xfId="11494" xr:uid="{00000000-0005-0000-0000-00009D250000}"/>
    <cellStyle name="표준 12 28 5 6" xfId="14362" xr:uid="{00000000-0005-0000-0000-00009E250000}"/>
    <cellStyle name="표준 12 28 6" xfId="8018" xr:uid="{00000000-0005-0000-0000-00009F250000}"/>
    <cellStyle name="표준 12 28 6 2" xfId="14999" xr:uid="{00000000-0005-0000-0000-0000A0250000}"/>
    <cellStyle name="표준 12 28 6 3" xfId="10943" xr:uid="{00000000-0005-0000-0000-0000A1250000}"/>
    <cellStyle name="표준 12 28 6 4" xfId="14723" xr:uid="{00000000-0005-0000-0000-0000A2250000}"/>
    <cellStyle name="표준 12 28 6 5" xfId="16758" xr:uid="{00000000-0005-0000-0000-0000A3250000}"/>
    <cellStyle name="표준 12 28 6 6" xfId="11060" xr:uid="{00000000-0005-0000-0000-0000A4250000}"/>
    <cellStyle name="표준 12 28 7" xfId="17035" xr:uid="{00000000-0005-0000-0000-0000A5250000}"/>
    <cellStyle name="표준 12 28 8" xfId="12795" xr:uid="{00000000-0005-0000-0000-0000A6250000}"/>
    <cellStyle name="표준 12 28 9" xfId="19143" xr:uid="{00000000-0005-0000-0000-0000A7250000}"/>
    <cellStyle name="표준 12 29" xfId="579" xr:uid="{00000000-0005-0000-0000-0000A8250000}"/>
    <cellStyle name="표준 12 29 10" xfId="13264" xr:uid="{00000000-0005-0000-0000-0000A9250000}"/>
    <cellStyle name="표준 12 29 11" xfId="16201" xr:uid="{00000000-0005-0000-0000-0000AA250000}"/>
    <cellStyle name="표준 12 29 12" xfId="15024" xr:uid="{00000000-0005-0000-0000-0000AB250000}"/>
    <cellStyle name="표준 12 29 2" xfId="1162" xr:uid="{00000000-0005-0000-0000-0000AC250000}"/>
    <cellStyle name="표준 12 29 2 10" xfId="12697" xr:uid="{00000000-0005-0000-0000-0000AD250000}"/>
    <cellStyle name="표준 12 29 2 11" xfId="16561" xr:uid="{00000000-0005-0000-0000-0000AE250000}"/>
    <cellStyle name="표준 12 29 2 2" xfId="2939" xr:uid="{00000000-0005-0000-0000-0000AF250000}"/>
    <cellStyle name="표준 12 29 2 2 2" xfId="18603" xr:uid="{00000000-0005-0000-0000-0000B0250000}"/>
    <cellStyle name="표준 12 29 2 2 3" xfId="12953" xr:uid="{00000000-0005-0000-0000-0000B1250000}"/>
    <cellStyle name="표준 12 29 2 2 4" xfId="14772" xr:uid="{00000000-0005-0000-0000-0000B2250000}"/>
    <cellStyle name="표준 12 29 2 2 5" xfId="16596" xr:uid="{00000000-0005-0000-0000-0000B3250000}"/>
    <cellStyle name="표준 12 29 2 2 6" xfId="18414" xr:uid="{00000000-0005-0000-0000-0000B4250000}"/>
    <cellStyle name="표준 12 29 2 3" xfId="4798" xr:uid="{00000000-0005-0000-0000-0000B5250000}"/>
    <cellStyle name="표준 12 29 2 3 2" xfId="11226" xr:uid="{00000000-0005-0000-0000-0000B6250000}"/>
    <cellStyle name="표준 12 29 2 3 3" xfId="12966" xr:uid="{00000000-0005-0000-0000-0000B7250000}"/>
    <cellStyle name="표준 12 29 2 3 4" xfId="14786" xr:uid="{00000000-0005-0000-0000-0000B8250000}"/>
    <cellStyle name="표준 12 29 2 3 5" xfId="16610" xr:uid="{00000000-0005-0000-0000-0000B9250000}"/>
    <cellStyle name="표준 12 29 2 3 6" xfId="18427" xr:uid="{00000000-0005-0000-0000-0000BA250000}"/>
    <cellStyle name="표준 12 29 2 4" xfId="6662" xr:uid="{00000000-0005-0000-0000-0000BB250000}"/>
    <cellStyle name="표준 12 29 2 4 2" xfId="18441" xr:uid="{00000000-0005-0000-0000-0000BC250000}"/>
    <cellStyle name="표준 12 29 2 4 3" xfId="11240" xr:uid="{00000000-0005-0000-0000-0000BD250000}"/>
    <cellStyle name="표준 12 29 2 4 4" xfId="16461" xr:uid="{00000000-0005-0000-0000-0000BE250000}"/>
    <cellStyle name="표준 12 29 2 4 5" xfId="13434" xr:uid="{00000000-0005-0000-0000-0000BF250000}"/>
    <cellStyle name="표준 12 29 2 4 6" xfId="15985" xr:uid="{00000000-0005-0000-0000-0000C0250000}"/>
    <cellStyle name="표준 12 29 2 5" xfId="8522" xr:uid="{00000000-0005-0000-0000-0000C1250000}"/>
    <cellStyle name="표준 12 29 2 5 2" xfId="16454" xr:uid="{00000000-0005-0000-0000-0000C2250000}"/>
    <cellStyle name="표준 12 29 2 5 3" xfId="10659" xr:uid="{00000000-0005-0000-0000-0000C3250000}"/>
    <cellStyle name="표준 12 29 2 5 4" xfId="14164" xr:uid="{00000000-0005-0000-0000-0000C4250000}"/>
    <cellStyle name="표준 12 29 2 5 5" xfId="13480" xr:uid="{00000000-0005-0000-0000-0000C5250000}"/>
    <cellStyle name="표준 12 29 2 5 6" xfId="13704" xr:uid="{00000000-0005-0000-0000-0000C6250000}"/>
    <cellStyle name="표준 12 29 2 6" xfId="11112" xr:uid="{00000000-0005-0000-0000-0000C7250000}"/>
    <cellStyle name="표준 12 29 2 7" xfId="11778" xr:uid="{00000000-0005-0000-0000-0000C8250000}"/>
    <cellStyle name="표준 12 29 2 8" xfId="11105" xr:uid="{00000000-0005-0000-0000-0000C9250000}"/>
    <cellStyle name="표준 12 29 2 9" xfId="13744" xr:uid="{00000000-0005-0000-0000-0000CA250000}"/>
    <cellStyle name="표준 12 29 3" xfId="2446" xr:uid="{00000000-0005-0000-0000-0000CB250000}"/>
    <cellStyle name="표준 12 29 3 2" xfId="18327" xr:uid="{00000000-0005-0000-0000-0000CC250000}"/>
    <cellStyle name="표준 12 29 3 3" xfId="19009" xr:uid="{00000000-0005-0000-0000-0000CD250000}"/>
    <cellStyle name="표준 12 29 3 4" xfId="18320" xr:uid="{00000000-0005-0000-0000-0000CE250000}"/>
    <cellStyle name="표준 12 29 3 5" xfId="17423" xr:uid="{00000000-0005-0000-0000-0000CF250000}"/>
    <cellStyle name="표준 12 29 3 6" xfId="17857" xr:uid="{00000000-0005-0000-0000-0000D0250000}"/>
    <cellStyle name="표준 12 29 4" xfId="4306" xr:uid="{00000000-0005-0000-0000-0000D1250000}"/>
    <cellStyle name="표준 12 29 4 2" xfId="17228" xr:uid="{00000000-0005-0000-0000-0000D2250000}"/>
    <cellStyle name="표준 12 29 4 3" xfId="17850" xr:uid="{00000000-0005-0000-0000-0000D3250000}"/>
    <cellStyle name="표준 12 29 4 4" xfId="9819" xr:uid="{00000000-0005-0000-0000-0000D4250000}"/>
    <cellStyle name="표준 12 29 4 5" xfId="14722" xr:uid="{00000000-0005-0000-0000-0000D5250000}"/>
    <cellStyle name="표준 12 29 4 6" xfId="13632" xr:uid="{00000000-0005-0000-0000-0000D6250000}"/>
    <cellStyle name="표준 12 29 5" xfId="6170" xr:uid="{00000000-0005-0000-0000-0000D7250000}"/>
    <cellStyle name="표준 12 29 5 2" xfId="14715" xr:uid="{00000000-0005-0000-0000-0000D8250000}"/>
    <cellStyle name="표준 12 29 5 3" xfId="9827" xr:uid="{00000000-0005-0000-0000-0000D9250000}"/>
    <cellStyle name="표준 12 29 5 4" xfId="14254" xr:uid="{00000000-0005-0000-0000-0000DA250000}"/>
    <cellStyle name="표준 12 29 5 5" xfId="11929" xr:uid="{00000000-0005-0000-0000-0000DB250000}"/>
    <cellStyle name="표준 12 29 5 6" xfId="14247" xr:uid="{00000000-0005-0000-0000-0000DC250000}"/>
    <cellStyle name="표준 12 29 6" xfId="8030" xr:uid="{00000000-0005-0000-0000-0000DD250000}"/>
    <cellStyle name="표준 12 29 6 2" xfId="15539" xr:uid="{00000000-0005-0000-0000-0000DE250000}"/>
    <cellStyle name="표준 12 29 6 3" xfId="12980" xr:uid="{00000000-0005-0000-0000-0000DF250000}"/>
    <cellStyle name="표준 12 29 6 4" xfId="14454" xr:uid="{00000000-0005-0000-0000-0000E0250000}"/>
    <cellStyle name="표준 12 29 6 5" xfId="12457" xr:uid="{00000000-0005-0000-0000-0000E1250000}"/>
    <cellStyle name="표준 12 29 6 6" xfId="19159" xr:uid="{00000000-0005-0000-0000-0000E2250000}"/>
    <cellStyle name="표준 12 29 7" xfId="11193" xr:uid="{00000000-0005-0000-0000-0000E3250000}"/>
    <cellStyle name="표준 12 29 8" xfId="15580" xr:uid="{00000000-0005-0000-0000-0000E4250000}"/>
    <cellStyle name="표준 12 29 9" xfId="13987" xr:uid="{00000000-0005-0000-0000-0000E5250000}"/>
    <cellStyle name="표준 12 3" xfId="196" xr:uid="{00000000-0005-0000-0000-0000E6250000}"/>
    <cellStyle name="표준 12 30" xfId="591" xr:uid="{00000000-0005-0000-0000-0000E7250000}"/>
    <cellStyle name="표준 12 30 10" xfId="16584" xr:uid="{00000000-0005-0000-0000-0000E8250000}"/>
    <cellStyle name="표준 12 30 11" xfId="15556" xr:uid="{00000000-0005-0000-0000-0000E9250000}"/>
    <cellStyle name="표준 12 30 12" xfId="9994" xr:uid="{00000000-0005-0000-0000-0000EA250000}"/>
    <cellStyle name="표준 12 30 2" xfId="1174" xr:uid="{00000000-0005-0000-0000-0000EB250000}"/>
    <cellStyle name="표준 12 30 2 10" xfId="13820" xr:uid="{00000000-0005-0000-0000-0000EC250000}"/>
    <cellStyle name="표준 12 30 2 11" xfId="10932" xr:uid="{00000000-0005-0000-0000-0000ED250000}"/>
    <cellStyle name="표준 12 30 2 2" xfId="2951" xr:uid="{00000000-0005-0000-0000-0000EE250000}"/>
    <cellStyle name="표준 12 30 2 2 2" xfId="14802" xr:uid="{00000000-0005-0000-0000-0000EF250000}"/>
    <cellStyle name="표준 12 30 2 2 3" xfId="19240" xr:uid="{00000000-0005-0000-0000-0000F0250000}"/>
    <cellStyle name="표준 12 30 2 2 4" xfId="14780" xr:uid="{00000000-0005-0000-0000-0000F1250000}"/>
    <cellStyle name="표준 12 30 2 2 5" xfId="10057" xr:uid="{00000000-0005-0000-0000-0000F2250000}"/>
    <cellStyle name="표준 12 30 2 2 6" xfId="16331" xr:uid="{00000000-0005-0000-0000-0000F3250000}"/>
    <cellStyle name="표준 12 30 2 3" xfId="4810" xr:uid="{00000000-0005-0000-0000-0000F4250000}"/>
    <cellStyle name="표준 12 30 2 3 2" xfId="11284" xr:uid="{00000000-0005-0000-0000-0000F5250000}"/>
    <cellStyle name="표준 12 30 2 3 3" xfId="9935" xr:uid="{00000000-0005-0000-0000-0000F6250000}"/>
    <cellStyle name="표준 12 30 2 3 4" xfId="11262" xr:uid="{00000000-0005-0000-0000-0000F7250000}"/>
    <cellStyle name="표준 12 30 2 3 5" xfId="12499" xr:uid="{00000000-0005-0000-0000-0000F8250000}"/>
    <cellStyle name="표준 12 30 2 3 6" xfId="10389" xr:uid="{00000000-0005-0000-0000-0000F9250000}"/>
    <cellStyle name="표준 12 30 2 4" xfId="6674" xr:uid="{00000000-0005-0000-0000-0000FA250000}"/>
    <cellStyle name="표준 12 30 2 4 2" xfId="16693" xr:uid="{00000000-0005-0000-0000-0000FB250000}"/>
    <cellStyle name="표준 12 30 2 4 3" xfId="16137" xr:uid="{00000000-0005-0000-0000-0000FC250000}"/>
    <cellStyle name="표준 12 30 2 4 4" xfId="18490" xr:uid="{00000000-0005-0000-0000-0000FD250000}"/>
    <cellStyle name="표준 12 30 2 4 5" xfId="12027" xr:uid="{00000000-0005-0000-0000-0000FE250000}"/>
    <cellStyle name="표준 12 30 2 4 6" xfId="16357" xr:uid="{00000000-0005-0000-0000-0000FF250000}"/>
    <cellStyle name="표준 12 30 2 5" xfId="8534" xr:uid="{00000000-0005-0000-0000-000000260000}"/>
    <cellStyle name="표준 12 30 2 5 2" xfId="14912" xr:uid="{00000000-0005-0000-0000-000001260000}"/>
    <cellStyle name="표준 12 30 2 5 3" xfId="15666" xr:uid="{00000000-0005-0000-0000-000002260000}"/>
    <cellStyle name="표준 12 30 2 5 4" xfId="14891" xr:uid="{00000000-0005-0000-0000-000003260000}"/>
    <cellStyle name="표준 12 30 2 5 5" xfId="10224" xr:uid="{00000000-0005-0000-0000-000004260000}"/>
    <cellStyle name="표준 12 30 2 5 6" xfId="15888" xr:uid="{00000000-0005-0000-0000-000005260000}"/>
    <cellStyle name="표준 12 30 2 6" xfId="13133" xr:uid="{00000000-0005-0000-0000-000006260000}"/>
    <cellStyle name="표준 12 30 2 7" xfId="12525" xr:uid="{00000000-0005-0000-0000-000007260000}"/>
    <cellStyle name="표준 12 30 2 8" xfId="13111" xr:uid="{00000000-0005-0000-0000-000008260000}"/>
    <cellStyle name="표준 12 30 2 9" xfId="16191" xr:uid="{00000000-0005-0000-0000-000009260000}"/>
    <cellStyle name="표준 12 30 3" xfId="2458" xr:uid="{00000000-0005-0000-0000-00000A260000}"/>
    <cellStyle name="표준 12 30 3 2" xfId="12749" xr:uid="{00000000-0005-0000-0000-00000B260000}"/>
    <cellStyle name="표준 12 30 3 3" xfId="11432" xr:uid="{00000000-0005-0000-0000-00000C260000}"/>
    <cellStyle name="표준 12 30 3 4" xfId="12054" xr:uid="{00000000-0005-0000-0000-00000D260000}"/>
    <cellStyle name="표준 12 30 3 5" xfId="11410" xr:uid="{00000000-0005-0000-0000-00000E260000}"/>
    <cellStyle name="표준 12 30 3 6" xfId="15721" xr:uid="{00000000-0005-0000-0000-00000F260000}"/>
    <cellStyle name="표준 12 30 4" xfId="4318" xr:uid="{00000000-0005-0000-0000-000010260000}"/>
    <cellStyle name="표준 12 30 4 2" xfId="12278" xr:uid="{00000000-0005-0000-0000-000011260000}"/>
    <cellStyle name="표준 12 30 4 3" xfId="16838" xr:uid="{00000000-0005-0000-0000-000012260000}"/>
    <cellStyle name="표준 12 30 4 4" xfId="10250" xr:uid="{00000000-0005-0000-0000-000013260000}"/>
    <cellStyle name="표준 12 30 4 5" xfId="18640" xr:uid="{00000000-0005-0000-0000-000014260000}"/>
    <cellStyle name="표준 12 30 4 6" xfId="10839" xr:uid="{00000000-0005-0000-0000-000015260000}"/>
    <cellStyle name="표준 12 30 5" xfId="6182" xr:uid="{00000000-0005-0000-0000-000016260000}"/>
    <cellStyle name="표준 12 30 5 2" xfId="10479" xr:uid="{00000000-0005-0000-0000-000017260000}"/>
    <cellStyle name="표준 12 30 5 3" xfId="15058" xr:uid="{00000000-0005-0000-0000-000018260000}"/>
    <cellStyle name="표준 12 30 5 4" xfId="16217" xr:uid="{00000000-0005-0000-0000-000019260000}"/>
    <cellStyle name="표준 12 30 5 5" xfId="15036" xr:uid="{00000000-0005-0000-0000-00001A260000}"/>
    <cellStyle name="표준 12 30 5 6" xfId="18052" xr:uid="{00000000-0005-0000-0000-00001B260000}"/>
    <cellStyle name="표준 12 30 6" xfId="8042" xr:uid="{00000000-0005-0000-0000-00001C260000}"/>
    <cellStyle name="표준 12 30 6 2" xfId="14800" xr:uid="{00000000-0005-0000-0000-00001D260000}"/>
    <cellStyle name="표준 12 30 6 3" xfId="16447" xr:uid="{00000000-0005-0000-0000-00001E260000}"/>
    <cellStyle name="표준 12 30 6 4" xfId="13280" xr:uid="{00000000-0005-0000-0000-00001F260000}"/>
    <cellStyle name="표준 12 30 6 5" xfId="13922" xr:uid="{00000000-0005-0000-0000-000020260000}"/>
    <cellStyle name="표준 12 30 6 6" xfId="13258" xr:uid="{00000000-0005-0000-0000-000021260000}"/>
    <cellStyle name="표준 12 30 7" xfId="17583" xr:uid="{00000000-0005-0000-0000-000022260000}"/>
    <cellStyle name="표준 12 30 8" xfId="15978" xr:uid="{00000000-0005-0000-0000-000023260000}"/>
    <cellStyle name="표준 12 30 9" xfId="9887" xr:uid="{00000000-0005-0000-0000-000024260000}"/>
    <cellStyle name="표준 12 31" xfId="603" xr:uid="{00000000-0005-0000-0000-000025260000}"/>
    <cellStyle name="표준 12 31 10" xfId="10865" xr:uid="{00000000-0005-0000-0000-000026260000}"/>
    <cellStyle name="표준 12 31 11" xfId="11556" xr:uid="{00000000-0005-0000-0000-000027260000}"/>
    <cellStyle name="표준 12 31 12" xfId="14447" xr:uid="{00000000-0005-0000-0000-000028260000}"/>
    <cellStyle name="표준 12 31 2" xfId="1186" xr:uid="{00000000-0005-0000-0000-000029260000}"/>
    <cellStyle name="표준 12 31 2 10" xfId="10529" xr:uid="{00000000-0005-0000-0000-00002A260000}"/>
    <cellStyle name="표준 12 31 2 11" xfId="16990" xr:uid="{00000000-0005-0000-0000-00002B260000}"/>
    <cellStyle name="표준 12 31 2 2" xfId="2963" xr:uid="{00000000-0005-0000-0000-00002C260000}"/>
    <cellStyle name="표준 12 31 2 2 2" xfId="18079" xr:uid="{00000000-0005-0000-0000-00002D260000}"/>
    <cellStyle name="표준 12 31 2 2 3" xfId="16968" xr:uid="{00000000-0005-0000-0000-00002E260000}"/>
    <cellStyle name="표준 12 31 2 2 4" xfId="13980" xr:uid="{00000000-0005-0000-0000-00002F260000}"/>
    <cellStyle name="표준 12 31 2 2 5" xfId="16496" xr:uid="{00000000-0005-0000-0000-000030260000}"/>
    <cellStyle name="표준 12 31 2 2 6" xfId="15210" xr:uid="{00000000-0005-0000-0000-000031260000}"/>
    <cellStyle name="표준 12 31 2 3" xfId="4822" xr:uid="{00000000-0005-0000-0000-000032260000}"/>
    <cellStyle name="표준 12 31 2 3 2" xfId="17610" xr:uid="{00000000-0005-0000-0000-000033260000}"/>
    <cellStyle name="표준 12 31 2 3 3" xfId="15188" xr:uid="{00000000-0005-0000-0000-000034260000}"/>
    <cellStyle name="표준 12 31 2 3 4" xfId="10925" xr:uid="{00000000-0005-0000-0000-000035260000}"/>
    <cellStyle name="표준 12 31 2 3 5" xfId="16028" xr:uid="{00000000-0005-0000-0000-000036260000}"/>
    <cellStyle name="표준 12 31 2 3 6" xfId="13431" xr:uid="{00000000-0005-0000-0000-000037260000}"/>
    <cellStyle name="표준 12 31 2 4" xfId="6686" xr:uid="{00000000-0005-0000-0000-000038260000}"/>
    <cellStyle name="표준 12 31 2 4 2" xfId="14476" xr:uid="{00000000-0005-0000-0000-000039260000}"/>
    <cellStyle name="표준 12 31 2 4 3" xfId="13409" xr:uid="{00000000-0005-0000-0000-00003A260000}"/>
    <cellStyle name="표준 12 31 2 4 4" xfId="18140" xr:uid="{00000000-0005-0000-0000-00003B260000}"/>
    <cellStyle name="표준 12 31 2 4 5" xfId="12890" xr:uid="{00000000-0005-0000-0000-00003C260000}"/>
    <cellStyle name="표준 12 31 2 4 6" xfId="18959" xr:uid="{00000000-0005-0000-0000-00003D260000}"/>
    <cellStyle name="표준 12 31 2 5" xfId="8546" xr:uid="{00000000-0005-0000-0000-00003E260000}"/>
    <cellStyle name="표준 12 31 2 5 2" xfId="14009" xr:uid="{00000000-0005-0000-0000-00003F260000}"/>
    <cellStyle name="표준 12 31 2 5 3" xfId="11707" xr:uid="{00000000-0005-0000-0000-000040260000}"/>
    <cellStyle name="표준 12 31 2 5 4" xfId="17671" xr:uid="{00000000-0005-0000-0000-000041260000}"/>
    <cellStyle name="표준 12 31 2 5 5" xfId="12419" xr:uid="{00000000-0005-0000-0000-000042260000}"/>
    <cellStyle name="표준 12 31 2 5 6" xfId="17178" xr:uid="{00000000-0005-0000-0000-000043260000}"/>
    <cellStyle name="표준 12 31 2 6" xfId="10954" xr:uid="{00000000-0005-0000-0000-000044260000}"/>
    <cellStyle name="표준 12 31 2 7" xfId="15288" xr:uid="{00000000-0005-0000-0000-000045260000}"/>
    <cellStyle name="표준 12 31 2 8" xfId="12717" xr:uid="{00000000-0005-0000-0000-000046260000}"/>
    <cellStyle name="표준 12 31 2 9" xfId="10616" xr:uid="{00000000-0005-0000-0000-000047260000}"/>
    <cellStyle name="표준 12 31 3" xfId="2470" xr:uid="{00000000-0005-0000-0000-000048260000}"/>
    <cellStyle name="표준 12 31 3 2" xfId="15399" xr:uid="{00000000-0005-0000-0000-000049260000}"/>
    <cellStyle name="표준 12 31 3 3" xfId="16353" xr:uid="{00000000-0005-0000-0000-00004A260000}"/>
    <cellStyle name="표준 12 31 3 4" xfId="13509" xr:uid="{00000000-0005-0000-0000-00004B260000}"/>
    <cellStyle name="표준 12 31 3 5" xfId="12246" xr:uid="{00000000-0005-0000-0000-00004C260000}"/>
    <cellStyle name="표준 12 31 3 6" xfId="17919" xr:uid="{00000000-0005-0000-0000-00004D260000}"/>
    <cellStyle name="표준 12 31 4" xfId="4330" xr:uid="{00000000-0005-0000-0000-00004E260000}"/>
    <cellStyle name="표준 12 31 4 2" xfId="13623" xr:uid="{00000000-0005-0000-0000-00004F260000}"/>
    <cellStyle name="표준 12 31 4 3" xfId="15884" xr:uid="{00000000-0005-0000-0000-000050260000}"/>
    <cellStyle name="표준 12 31 4 4" xfId="11807" xr:uid="{00000000-0005-0000-0000-000051260000}"/>
    <cellStyle name="표준 12 31 4 5" xfId="10447" xr:uid="{00000000-0005-0000-0000-000052260000}"/>
    <cellStyle name="표준 12 31 4 6" xfId="12954" xr:uid="{00000000-0005-0000-0000-000053260000}"/>
    <cellStyle name="표준 12 31 5" xfId="6194" xr:uid="{00000000-0005-0000-0000-000054260000}"/>
    <cellStyle name="표준 12 31 5 2" xfId="17286" xr:uid="{00000000-0005-0000-0000-000055260000}"/>
    <cellStyle name="표준 12 31 5 3" xfId="12746" xr:uid="{00000000-0005-0000-0000-000056260000}"/>
    <cellStyle name="표준 12 31 5 4" xfId="19038" xr:uid="{00000000-0005-0000-0000-000057260000}"/>
    <cellStyle name="표준 12 31 5 5" xfId="16415" xr:uid="{00000000-0005-0000-0000-000058260000}"/>
    <cellStyle name="표준 12 31 5 6" xfId="16624" xr:uid="{00000000-0005-0000-0000-000059260000}"/>
    <cellStyle name="표준 12 31 6" xfId="8054" xr:uid="{00000000-0005-0000-0000-00005A260000}"/>
    <cellStyle name="표준 12 31 6 2" xfId="16863" xr:uid="{00000000-0005-0000-0000-00005B260000}"/>
    <cellStyle name="표준 12 31 6 3" xfId="12927" xr:uid="{00000000-0005-0000-0000-00005C260000}"/>
    <cellStyle name="표준 12 31 6 4" xfId="19041" xr:uid="{00000000-0005-0000-0000-00005D260000}"/>
    <cellStyle name="표준 12 31 6 5" xfId="12225" xr:uid="{00000000-0005-0000-0000-00005E260000}"/>
    <cellStyle name="표준 12 31 6 6" xfId="17148" xr:uid="{00000000-0005-0000-0000-00005F260000}"/>
    <cellStyle name="표준 12 31 7" xfId="15894" xr:uid="{00000000-0005-0000-0000-000060260000}"/>
    <cellStyle name="표준 12 31 8" xfId="10681" xr:uid="{00000000-0005-0000-0000-000061260000}"/>
    <cellStyle name="표준 12 31 9" xfId="17260" xr:uid="{00000000-0005-0000-0000-000062260000}"/>
    <cellStyle name="표준 12 32" xfId="615" xr:uid="{00000000-0005-0000-0000-000063260000}"/>
    <cellStyle name="표준 12 32 10" xfId="10424" xr:uid="{00000000-0005-0000-0000-000064260000}"/>
    <cellStyle name="표준 12 32 11" xfId="15369" xr:uid="{00000000-0005-0000-0000-000065260000}"/>
    <cellStyle name="표준 12 32 12" xfId="12755" xr:uid="{00000000-0005-0000-0000-000066260000}"/>
    <cellStyle name="표준 12 32 2" xfId="1198" xr:uid="{00000000-0005-0000-0000-000067260000}"/>
    <cellStyle name="표준 12 32 2 10" xfId="16597" xr:uid="{00000000-0005-0000-0000-000068260000}"/>
    <cellStyle name="표준 12 32 2 11" xfId="11920" xr:uid="{00000000-0005-0000-0000-000069260000}"/>
    <cellStyle name="표준 12 32 2 2" xfId="2975" xr:uid="{00000000-0005-0000-0000-00006A260000}"/>
    <cellStyle name="표준 12 32 2 2 2" xfId="16392" xr:uid="{00000000-0005-0000-0000-00006B260000}"/>
    <cellStyle name="표준 12 32 2 2 3" xfId="13592" xr:uid="{00000000-0005-0000-0000-00006C260000}"/>
    <cellStyle name="표준 12 32 2 2 4" xfId="12284" xr:uid="{00000000-0005-0000-0000-00006D260000}"/>
    <cellStyle name="표준 12 32 2 2 5" xfId="14815" xr:uid="{00000000-0005-0000-0000-00006E260000}"/>
    <cellStyle name="표준 12 32 2 2 6" xfId="19150" xr:uid="{00000000-0005-0000-0000-00006F260000}"/>
    <cellStyle name="표준 12 32 2 3" xfId="4834" xr:uid="{00000000-0005-0000-0000-000070260000}"/>
    <cellStyle name="표준 12 32 2 3 2" xfId="15923" xr:uid="{00000000-0005-0000-0000-000071260000}"/>
    <cellStyle name="표준 12 32 2 3 3" xfId="19078" xr:uid="{00000000-0005-0000-0000-000072260000}"/>
    <cellStyle name="표준 12 32 2 3 4" xfId="10485" xr:uid="{00000000-0005-0000-0000-000073260000}"/>
    <cellStyle name="표준 12 32 2 3 5" xfId="13037" xr:uid="{00000000-0005-0000-0000-000074260000}"/>
    <cellStyle name="표준 12 32 2 3 6" xfId="17367" xr:uid="{00000000-0005-0000-0000-000075260000}"/>
    <cellStyle name="표준 12 32 2 4" xfId="6698" xr:uid="{00000000-0005-0000-0000-000076260000}"/>
    <cellStyle name="표준 12 32 2 4 2" xfId="12784" xr:uid="{00000000-0005-0000-0000-000077260000}"/>
    <cellStyle name="표준 12 32 2 4 3" xfId="17296" xr:uid="{00000000-0005-0000-0000-000078260000}"/>
    <cellStyle name="표준 12 32 2 4 4" xfId="16453" xr:uid="{00000000-0005-0000-0000-000079260000}"/>
    <cellStyle name="표준 12 32 2 4 5" xfId="16707" xr:uid="{00000000-0005-0000-0000-00007A260000}"/>
    <cellStyle name="표준 12 32 2 4 6" xfId="17408" xr:uid="{00000000-0005-0000-0000-00007B260000}"/>
    <cellStyle name="표준 12 32 2 5" xfId="8558" xr:uid="{00000000-0005-0000-0000-00007C260000}"/>
    <cellStyle name="표준 12 32 2 5 2" xfId="12313" xr:uid="{00000000-0005-0000-0000-00007D260000}"/>
    <cellStyle name="표준 12 32 2 5 3" xfId="15516" xr:uid="{00000000-0005-0000-0000-00007E260000}"/>
    <cellStyle name="표준 12 32 2 5 4" xfId="15984" xr:uid="{00000000-0005-0000-0000-00007F260000}"/>
    <cellStyle name="표준 12 32 2 5 5" xfId="14951" xr:uid="{00000000-0005-0000-0000-000080260000}"/>
    <cellStyle name="표준 12 32 2 5 6" xfId="15631" xr:uid="{00000000-0005-0000-0000-000081260000}"/>
    <cellStyle name="표준 12 32 2 6" xfId="10514" xr:uid="{00000000-0005-0000-0000-000082260000}"/>
    <cellStyle name="표준 12 32 2 7" xfId="11998" xr:uid="{00000000-0005-0000-0000-000083260000}"/>
    <cellStyle name="표준 12 32 2 8" xfId="11104" xr:uid="{00000000-0005-0000-0000-000084260000}"/>
    <cellStyle name="표준 12 32 2 9" xfId="13173" xr:uid="{00000000-0005-0000-0000-000085260000}"/>
    <cellStyle name="표준 12 32 3" xfId="2482" xr:uid="{00000000-0005-0000-0000-000086260000}"/>
    <cellStyle name="표준 12 32 3 2" xfId="11747" xr:uid="{00000000-0005-0000-0000-000087260000}"/>
    <cellStyle name="표준 12 32 3 3" xfId="14652" xr:uid="{00000000-0005-0000-0000-000088260000}"/>
    <cellStyle name="표준 12 32 3 4" xfId="15598" xr:uid="{00000000-0005-0000-0000-000089260000}"/>
    <cellStyle name="표준 12 32 3 5" xfId="18319" xr:uid="{00000000-0005-0000-0000-00008A260000}"/>
    <cellStyle name="표준 12 32 3 6" xfId="11509" xr:uid="{00000000-0005-0000-0000-00008B260000}"/>
    <cellStyle name="표준 12 32 4" xfId="4342" xr:uid="{00000000-0005-0000-0000-00008C260000}"/>
    <cellStyle name="표준 12 32 4 2" xfId="18979" xr:uid="{00000000-0005-0000-0000-00008D260000}"/>
    <cellStyle name="표준 12 32 4 3" xfId="14184" xr:uid="{00000000-0005-0000-0000-00008E260000}"/>
    <cellStyle name="표준 12 32 4 4" xfId="10006" xr:uid="{00000000-0005-0000-0000-00008F260000}"/>
    <cellStyle name="표준 12 32 4 5" xfId="17849" xr:uid="{00000000-0005-0000-0000-000090260000}"/>
    <cellStyle name="표준 12 32 4 6" xfId="15098" xr:uid="{00000000-0005-0000-0000-000091260000}"/>
    <cellStyle name="표준 12 32 5" xfId="6206" xr:uid="{00000000-0005-0000-0000-000092260000}"/>
    <cellStyle name="표준 12 32 5 2" xfId="17197" xr:uid="{00000000-0005-0000-0000-000093260000}"/>
    <cellStyle name="표준 12 32 5 3" xfId="11132" xr:uid="{00000000-0005-0000-0000-000094260000}"/>
    <cellStyle name="표준 12 32 5 4" xfId="14311" xr:uid="{00000000-0005-0000-0000-000095260000}"/>
    <cellStyle name="표준 12 32 5 5" xfId="14714" xr:uid="{00000000-0005-0000-0000-000096260000}"/>
    <cellStyle name="표준 12 32 5 6" xfId="11271" xr:uid="{00000000-0005-0000-0000-000097260000}"/>
    <cellStyle name="표준 12 32 6" xfId="8066" xr:uid="{00000000-0005-0000-0000-000098260000}"/>
    <cellStyle name="표준 12 32 6 2" xfId="11254" xr:uid="{00000000-0005-0000-0000-000099260000}"/>
    <cellStyle name="표준 12 32 6 3" xfId="13320" xr:uid="{00000000-0005-0000-0000-00009A260000}"/>
    <cellStyle name="표준 12 32 6 4" xfId="13601" xr:uid="{00000000-0005-0000-0000-00009B260000}"/>
    <cellStyle name="표준 12 32 6 5" xfId="18348" xr:uid="{00000000-0005-0000-0000-00009C260000}"/>
    <cellStyle name="표준 12 32 6 6" xfId="13843" xr:uid="{00000000-0005-0000-0000-00009D260000}"/>
    <cellStyle name="표준 12 32 7" xfId="14246" xr:uid="{00000000-0005-0000-0000-00009E260000}"/>
    <cellStyle name="표준 12 32 8" xfId="11618" xr:uid="{00000000-0005-0000-0000-00009F260000}"/>
    <cellStyle name="표준 12 32 9" xfId="11898" xr:uid="{00000000-0005-0000-0000-0000A0260000}"/>
    <cellStyle name="표준 12 33" xfId="627" xr:uid="{00000000-0005-0000-0000-0000A1260000}"/>
    <cellStyle name="표준 12 33 10" xfId="17878" xr:uid="{00000000-0005-0000-0000-0000A2260000}"/>
    <cellStyle name="표준 12 33 11" xfId="10785" xr:uid="{00000000-0005-0000-0000-0000A3260000}"/>
    <cellStyle name="표준 12 33 12" xfId="11192" xr:uid="{00000000-0005-0000-0000-0000A4260000}"/>
    <cellStyle name="표준 12 33 2" xfId="1210" xr:uid="{00000000-0005-0000-0000-0000A5260000}"/>
    <cellStyle name="표준 12 33 2 10" xfId="18850" xr:uid="{00000000-0005-0000-0000-0000A6260000}"/>
    <cellStyle name="표준 12 33 2 11" xfId="19128" xr:uid="{00000000-0005-0000-0000-0000A7260000}"/>
    <cellStyle name="표준 12 33 2 2" xfId="2987" xr:uid="{00000000-0005-0000-0000-0000A8260000}"/>
    <cellStyle name="표준 12 33 2 2 2" xfId="14743" xr:uid="{00000000-0005-0000-0000-0000A9260000}"/>
    <cellStyle name="표준 12 33 2 2 3" xfId="17997" xr:uid="{00000000-0005-0000-0000-0000AA260000}"/>
    <cellStyle name="표준 12 33 2 2 4" xfId="10061" xr:uid="{00000000-0005-0000-0000-0000AB260000}"/>
    <cellStyle name="표준 12 33 2 2 5" xfId="13430" xr:uid="{00000000-0005-0000-0000-0000AC260000}"/>
    <cellStyle name="표준 12 33 2 2 6" xfId="17345" xr:uid="{00000000-0005-0000-0000-0000AD260000}"/>
    <cellStyle name="표준 12 33 2 3" xfId="4846" xr:uid="{00000000-0005-0000-0000-0000AE260000}"/>
    <cellStyle name="표준 12 33 2 3 2" xfId="14273" xr:uid="{00000000-0005-0000-0000-0000AF260000}"/>
    <cellStyle name="표준 12 33 2 3 3" xfId="17528" xr:uid="{00000000-0005-0000-0000-0000B0260000}"/>
    <cellStyle name="표준 12 33 2 3 4" xfId="14779" xr:uid="{00000000-0005-0000-0000-0000B1260000}"/>
    <cellStyle name="표준 12 33 2 3 5" xfId="11728" xr:uid="{00000000-0005-0000-0000-0000B2260000}"/>
    <cellStyle name="표준 12 33 2 3 6" xfId="15565" xr:uid="{00000000-0005-0000-0000-0000B3260000}"/>
    <cellStyle name="표준 12 33 2 4" xfId="6710" xr:uid="{00000000-0005-0000-0000-0000B4260000}"/>
    <cellStyle name="표준 12 33 2 4 2" xfId="10696" xr:uid="{00000000-0005-0000-0000-0000B5260000}"/>
    <cellStyle name="표준 12 33 2 4 3" xfId="14391" xr:uid="{00000000-0005-0000-0000-0000B6260000}"/>
    <cellStyle name="표준 12 33 2 4 4" xfId="13001" xr:uid="{00000000-0005-0000-0000-0000B7260000}"/>
    <cellStyle name="표준 12 33 2 4 5" xfId="18960" xr:uid="{00000000-0005-0000-0000-0000B8260000}"/>
    <cellStyle name="표준 12 33 2 4 6" xfId="19249" xr:uid="{00000000-0005-0000-0000-0000B9260000}"/>
    <cellStyle name="표준 12 33 2 5" xfId="8570" xr:uid="{00000000-0005-0000-0000-0000BA260000}"/>
    <cellStyle name="표준 12 33 2 5 2" xfId="16620" xr:uid="{00000000-0005-0000-0000-0000BB260000}"/>
    <cellStyle name="표준 12 33 2 5 3" xfId="12103" xr:uid="{00000000-0005-0000-0000-0000BC260000}"/>
    <cellStyle name="표준 12 33 2 5 4" xfId="11303" xr:uid="{00000000-0005-0000-0000-0000BD260000}"/>
    <cellStyle name="표준 12 33 2 5 5" xfId="13540" xr:uid="{00000000-0005-0000-0000-0000BE260000}"/>
    <cellStyle name="표준 12 33 2 5 6" xfId="9900" xr:uid="{00000000-0005-0000-0000-0000BF260000}"/>
    <cellStyle name="표준 12 33 2 6" xfId="14838" xr:uid="{00000000-0005-0000-0000-0000C0260000}"/>
    <cellStyle name="표준 12 33 2 7" xfId="10299" xr:uid="{00000000-0005-0000-0000-0000C1260000}"/>
    <cellStyle name="표준 12 33 2 8" xfId="16713" xr:uid="{00000000-0005-0000-0000-0000C2260000}"/>
    <cellStyle name="표준 12 33 2 9" xfId="11838" xr:uid="{00000000-0005-0000-0000-0000C3260000}"/>
    <cellStyle name="표준 12 33 3" xfId="2494" xr:uid="{00000000-0005-0000-0000-0000C4260000}"/>
    <cellStyle name="표준 12 33 3 2" xfId="17468" xr:uid="{00000000-0005-0000-0000-0000C5260000}"/>
    <cellStyle name="표준 12 33 3 3" xfId="11320" xr:uid="{00000000-0005-0000-0000-0000C6260000}"/>
    <cellStyle name="표준 12 33 3 4" xfId="16265" xr:uid="{00000000-0005-0000-0000-0000C7260000}"/>
    <cellStyle name="표준 12 33 3 5" xfId="14929" xr:uid="{00000000-0005-0000-0000-0000C8260000}"/>
    <cellStyle name="표준 12 33 3 6" xfId="19068" xr:uid="{00000000-0005-0000-0000-0000C9260000}"/>
    <cellStyle name="표준 12 33 4" xfId="4354" xr:uid="{00000000-0005-0000-0000-0000CA260000}"/>
    <cellStyle name="표준 12 33 4 2" xfId="14328" xr:uid="{00000000-0005-0000-0000-0000CB260000}"/>
    <cellStyle name="표준 12 33 4 3" xfId="18549" xr:uid="{00000000-0005-0000-0000-0000CC260000}"/>
    <cellStyle name="표준 12 33 4 4" xfId="15794" xr:uid="{00000000-0005-0000-0000-0000CD260000}"/>
    <cellStyle name="표준 12 33 4 5" xfId="13152" xr:uid="{00000000-0005-0000-0000-0000CE260000}"/>
    <cellStyle name="표준 12 33 4 6" xfId="18880" xr:uid="{00000000-0005-0000-0000-0000CF260000}"/>
    <cellStyle name="표준 12 33 5" xfId="6218" xr:uid="{00000000-0005-0000-0000-0000D0260000}"/>
    <cellStyle name="표준 12 33 5 2" xfId="10804" xr:uid="{00000000-0005-0000-0000-0000D1260000}"/>
    <cellStyle name="표준 12 33 5 3" xfId="14987" xr:uid="{00000000-0005-0000-0000-0000D2260000}"/>
    <cellStyle name="표준 12 33 5 4" xfId="12187" xr:uid="{00000000-0005-0000-0000-0000D3260000}"/>
    <cellStyle name="표준 12 33 5 5" xfId="16856" xr:uid="{00000000-0005-0000-0000-0000D4260000}"/>
    <cellStyle name="표준 12 33 5 6" xfId="12994" xr:uid="{00000000-0005-0000-0000-0000D5260000}"/>
    <cellStyle name="표준 12 33 6" xfId="8078" xr:uid="{00000000-0005-0000-0000-0000D6260000}"/>
    <cellStyle name="표준 12 33 6 2" xfId="16760" xr:uid="{00000000-0005-0000-0000-0000D7260000}"/>
    <cellStyle name="표준 12 33 6 3" xfId="13822" xr:uid="{00000000-0005-0000-0000-0000D8260000}"/>
    <cellStyle name="표준 12 33 6 4" xfId="12326" xr:uid="{00000000-0005-0000-0000-0000D9260000}"/>
    <cellStyle name="표준 12 33 6 5" xfId="15543" xr:uid="{00000000-0005-0000-0000-0000DA260000}"/>
    <cellStyle name="표준 12 33 6 6" xfId="14169" xr:uid="{00000000-0005-0000-0000-0000DB260000}"/>
    <cellStyle name="표준 12 33 7" xfId="14978" xr:uid="{00000000-0005-0000-0000-0000DC260000}"/>
    <cellStyle name="표준 12 33 8" xfId="13477" xr:uid="{00000000-0005-0000-0000-0000DD260000}"/>
    <cellStyle name="표준 12 33 9" xfId="9950" xr:uid="{00000000-0005-0000-0000-0000DE260000}"/>
    <cellStyle name="표준 12 34" xfId="639" xr:uid="{00000000-0005-0000-0000-0000DF260000}"/>
    <cellStyle name="표준 12 34 10" xfId="15584" xr:uid="{00000000-0005-0000-0000-0000E0260000}"/>
    <cellStyle name="표준 12 34 11" xfId="11117" xr:uid="{00000000-0005-0000-0000-0000E1260000}"/>
    <cellStyle name="표준 12 34 12" xfId="13237" xr:uid="{00000000-0005-0000-0000-0000E2260000}"/>
    <cellStyle name="표준 12 34 2" xfId="1222" xr:uid="{00000000-0005-0000-0000-0000E3260000}"/>
    <cellStyle name="표준 12 34 2 10" xfId="11775" xr:uid="{00000000-0005-0000-0000-0000E4260000}"/>
    <cellStyle name="표준 12 34 2 11" xfId="14665" xr:uid="{00000000-0005-0000-0000-0000E5260000}"/>
    <cellStyle name="표준 12 34 2 2" xfId="2999" xr:uid="{00000000-0005-0000-0000-0000E6260000}"/>
    <cellStyle name="표준 12 34 2 2 2" xfId="13818" xr:uid="{00000000-0005-0000-0000-0000E7260000}"/>
    <cellStyle name="표준 12 34 2 2 3" xfId="18332" xr:uid="{00000000-0005-0000-0000-0000E8260000}"/>
    <cellStyle name="표준 12 34 2 2 4" xfId="16906" xr:uid="{00000000-0005-0000-0000-0000E9260000}"/>
    <cellStyle name="표준 12 34 2 2 5" xfId="19006" xr:uid="{00000000-0005-0000-0000-0000EA260000}"/>
    <cellStyle name="표준 12 34 2 2 6" xfId="14197" xr:uid="{00000000-0005-0000-0000-0000EB260000}"/>
    <cellStyle name="표준 12 34 2 3" xfId="4858" xr:uid="{00000000-0005-0000-0000-0000EC260000}"/>
    <cellStyle name="표준 12 34 2 3 2" xfId="10015" xr:uid="{00000000-0005-0000-0000-0000ED260000}"/>
    <cellStyle name="표준 12 34 2 3 3" xfId="17862" xr:uid="{00000000-0005-0000-0000-0000EE260000}"/>
    <cellStyle name="표준 12 34 2 3 4" xfId="15126" xr:uid="{00000000-0005-0000-0000-0000EF260000}"/>
    <cellStyle name="표준 12 34 2 3 5" xfId="17224" xr:uid="{00000000-0005-0000-0000-0000F0260000}"/>
    <cellStyle name="표준 12 34 2 3 6" xfId="11145" xr:uid="{00000000-0005-0000-0000-0000F1260000}"/>
    <cellStyle name="표준 12 34 2 4" xfId="6722" xr:uid="{00000000-0005-0000-0000-0000F2260000}"/>
    <cellStyle name="표준 12 34 2 4 2" xfId="14322" xr:uid="{00000000-0005-0000-0000-0000F3260000}"/>
    <cellStyle name="표준 12 34 2 4 3" xfId="14727" xr:uid="{00000000-0005-0000-0000-0000F4260000}"/>
    <cellStyle name="표준 12 34 2 4 4" xfId="13347" xr:uid="{00000000-0005-0000-0000-0000F5260000}"/>
    <cellStyle name="표준 12 34 2 4 5" xfId="13628" xr:uid="{00000000-0005-0000-0000-0000F6260000}"/>
    <cellStyle name="표준 12 34 2 4 6" xfId="18361" xr:uid="{00000000-0005-0000-0000-0000F7260000}"/>
    <cellStyle name="표준 12 34 2 5" xfId="8582" xr:uid="{00000000-0005-0000-0000-0000F8260000}"/>
    <cellStyle name="표준 12 34 2 5 2" xfId="13854" xr:uid="{00000000-0005-0000-0000-0000F9260000}"/>
    <cellStyle name="표준 12 34 2 5 3" xfId="14258" xr:uid="{00000000-0005-0000-0000-0000FA260000}"/>
    <cellStyle name="표준 12 34 2 5 4" xfId="11645" xr:uid="{00000000-0005-0000-0000-0000FB260000}"/>
    <cellStyle name="표준 12 34 2 5 5" xfId="11925" xr:uid="{00000000-0005-0000-0000-0000FC260000}"/>
    <cellStyle name="표준 12 34 2 5 6" xfId="17891" xr:uid="{00000000-0005-0000-0000-0000FD260000}"/>
    <cellStyle name="표준 12 34 2 6" xfId="10797" xr:uid="{00000000-0005-0000-0000-0000FE260000}"/>
    <cellStyle name="표준 12 34 2 7" xfId="12462" xr:uid="{00000000-0005-0000-0000-0000FF260000}"/>
    <cellStyle name="표준 12 34 2 8" xfId="15237" xr:uid="{00000000-0005-0000-0000-000000270000}"/>
    <cellStyle name="표준 12 34 2 9" xfId="19155" xr:uid="{00000000-0005-0000-0000-000001270000}"/>
    <cellStyle name="표준 12 34 3" xfId="2506" xr:uid="{00000000-0005-0000-0000-000002270000}"/>
    <cellStyle name="표준 12 34 3 2" xfId="14755" xr:uid="{00000000-0005-0000-0000-000003270000}"/>
    <cellStyle name="표준 12 34 3 3" xfId="18009" xr:uid="{00000000-0005-0000-0000-000004270000}"/>
    <cellStyle name="표준 12 34 3 4" xfId="16589" xr:uid="{00000000-0005-0000-0000-000005270000}"/>
    <cellStyle name="표준 12 34 3 5" xfId="13458" xr:uid="{00000000-0005-0000-0000-000006270000}"/>
    <cellStyle name="표준 12 34 3 6" xfId="15552" xr:uid="{00000000-0005-0000-0000-000007270000}"/>
    <cellStyle name="표준 12 34 4" xfId="4366" xr:uid="{00000000-0005-0000-0000-000008270000}"/>
    <cellStyle name="표준 12 34 4 2" xfId="12478" xr:uid="{00000000-0005-0000-0000-000009270000}"/>
    <cellStyle name="표준 12 34 4 3" xfId="17540" xr:uid="{00000000-0005-0000-0000-00000A270000}"/>
    <cellStyle name="표준 12 34 4 4" xfId="14807" xr:uid="{00000000-0005-0000-0000-00000B270000}"/>
    <cellStyle name="표준 12 34 4 5" xfId="11756" xr:uid="{00000000-0005-0000-0000-00000C270000}"/>
    <cellStyle name="표준 12 34 4 6" xfId="19236" xr:uid="{00000000-0005-0000-0000-00000D270000}"/>
    <cellStyle name="표준 12 34 5" xfId="6230" xr:uid="{00000000-0005-0000-0000-00000E270000}"/>
    <cellStyle name="표준 12 34 5 2" xfId="18423" xr:uid="{00000000-0005-0000-0000-00000F270000}"/>
    <cellStyle name="표준 12 34 5 3" xfId="12586" xr:uid="{00000000-0005-0000-0000-000010270000}"/>
    <cellStyle name="표준 12 34 5 4" xfId="13029" xr:uid="{00000000-0005-0000-0000-000011270000}"/>
    <cellStyle name="표준 12 34 5 5" xfId="14814" xr:uid="{00000000-0005-0000-0000-000012270000}"/>
    <cellStyle name="표준 12 34 5 6" xfId="18988" xr:uid="{00000000-0005-0000-0000-000013270000}"/>
    <cellStyle name="표준 12 34 6" xfId="8090" xr:uid="{00000000-0005-0000-0000-000014270000}"/>
    <cellStyle name="표준 12 34 6 2" xfId="9896" xr:uid="{00000000-0005-0000-0000-000015270000}"/>
    <cellStyle name="표준 12 34 6 3" xfId="16646" xr:uid="{00000000-0005-0000-0000-000016270000}"/>
    <cellStyle name="표준 12 34 6 4" xfId="12115" xr:uid="{00000000-0005-0000-0000-000017270000}"/>
    <cellStyle name="표준 12 34 6 5" xfId="18517" xr:uid="{00000000-0005-0000-0000-000018270000}"/>
    <cellStyle name="표준 12 34 6 6" xfId="13568" xr:uid="{00000000-0005-0000-0000-000019270000}"/>
    <cellStyle name="표준 12 34 7" xfId="17949" xr:uid="{00000000-0005-0000-0000-00001A270000}"/>
    <cellStyle name="표준 12 34 8" xfId="14864" xr:uid="{00000000-0005-0000-0000-00001B270000}"/>
    <cellStyle name="표준 12 34 9" xfId="10311" xr:uid="{00000000-0005-0000-0000-00001C270000}"/>
    <cellStyle name="표준 12 35" xfId="652" xr:uid="{00000000-0005-0000-0000-00001D270000}"/>
    <cellStyle name="표준 12 35 10" xfId="16740" xr:uid="{00000000-0005-0000-0000-00001E270000}"/>
    <cellStyle name="표준 12 35 11" xfId="11865" xr:uid="{00000000-0005-0000-0000-00001F270000}"/>
    <cellStyle name="표준 12 35 12" xfId="17479" xr:uid="{00000000-0005-0000-0000-000020270000}"/>
    <cellStyle name="표준 12 35 2" xfId="1235" xr:uid="{00000000-0005-0000-0000-000021270000}"/>
    <cellStyle name="표준 12 35 2 10" xfId="11347" xr:uid="{00000000-0005-0000-0000-000022270000}"/>
    <cellStyle name="표준 12 35 2 11" xfId="16277" xr:uid="{00000000-0005-0000-0000-000023270000}"/>
    <cellStyle name="표준 12 35 2 2" xfId="3012" xr:uid="{00000000-0005-0000-0000-000024270000}"/>
    <cellStyle name="표준 12 35 2 2 2" xfId="14957" xr:uid="{00000000-0005-0000-0000-000025270000}"/>
    <cellStyle name="표준 12 35 2 2 3" xfId="19095" xr:uid="{00000000-0005-0000-0000-000026270000}"/>
    <cellStyle name="표준 12 35 2 2 4" xfId="14340" xr:uid="{00000000-0005-0000-0000-000027270000}"/>
    <cellStyle name="표준 12 35 2 2 5" xfId="18573" xr:uid="{00000000-0005-0000-0000-000028270000}"/>
    <cellStyle name="표준 12 35 2 2 6" xfId="15807" xr:uid="{00000000-0005-0000-0000-000029270000}"/>
    <cellStyle name="표준 12 35 2 3" xfId="4871" xr:uid="{00000000-0005-0000-0000-00002A270000}"/>
    <cellStyle name="표준 12 35 2 3 2" xfId="13179" xr:uid="{00000000-0005-0000-0000-00002B270000}"/>
    <cellStyle name="표준 12 35 2 3 3" xfId="11675" xr:uid="{00000000-0005-0000-0000-00002C270000}"/>
    <cellStyle name="표준 12 35 2 3 4" xfId="13872" xr:uid="{00000000-0005-0000-0000-00002D270000}"/>
    <cellStyle name="표준 12 35 2 3 5" xfId="16795" xr:uid="{00000000-0005-0000-0000-00002E270000}"/>
    <cellStyle name="표준 12 35 2 3 6" xfId="12670" xr:uid="{00000000-0005-0000-0000-00002F270000}"/>
    <cellStyle name="표준 12 35 2 4" xfId="6735" xr:uid="{00000000-0005-0000-0000-000030270000}"/>
    <cellStyle name="표준 12 35 2 4 2" xfId="18664" xr:uid="{00000000-0005-0000-0000-000031270000}"/>
    <cellStyle name="표준 12 35 2 4 3" xfId="17088" xr:uid="{00000000-0005-0000-0000-000032270000}"/>
    <cellStyle name="표준 12 35 2 4 4" xfId="10246" xr:uid="{00000000-0005-0000-0000-000033270000}"/>
    <cellStyle name="표준 12 35 2 4 5" xfId="11453" xr:uid="{00000000-0005-0000-0000-000034270000}"/>
    <cellStyle name="표준 12 35 2 4 6" xfId="18144" xr:uid="{00000000-0005-0000-0000-000035270000}"/>
    <cellStyle name="표준 12 35 2 5" xfId="8595" xr:uid="{00000000-0005-0000-0000-000036270000}"/>
    <cellStyle name="표준 12 35 2 5 2" xfId="15063" xr:uid="{00000000-0005-0000-0000-000037270000}"/>
    <cellStyle name="표준 12 35 2 5 3" xfId="11745" xr:uid="{00000000-0005-0000-0000-000038270000}"/>
    <cellStyle name="표준 12 35 2 5 4" xfId="12569" xr:uid="{00000000-0005-0000-0000-000039270000}"/>
    <cellStyle name="표준 12 35 2 5 5" xfId="15038" xr:uid="{00000000-0005-0000-0000-00003A270000}"/>
    <cellStyle name="표준 12 35 2 5 6" xfId="14035" xr:uid="{00000000-0005-0000-0000-00003B270000}"/>
    <cellStyle name="표준 12 35 2 6" xfId="18732" xr:uid="{00000000-0005-0000-0000-00003C270000}"/>
    <cellStyle name="표준 12 35 2 7" xfId="17155" xr:uid="{00000000-0005-0000-0000-00003D270000}"/>
    <cellStyle name="표준 12 35 2 8" xfId="16225" xr:uid="{00000000-0005-0000-0000-00003E270000}"/>
    <cellStyle name="표준 12 35 2 9" xfId="11517" xr:uid="{00000000-0005-0000-0000-00003F270000}"/>
    <cellStyle name="표준 12 35 3" xfId="2519" xr:uid="{00000000-0005-0000-0000-000040270000}"/>
    <cellStyle name="표준 12 35 3 2" xfId="17688" xr:uid="{00000000-0005-0000-0000-000041270000}"/>
    <cellStyle name="표준 12 35 3 3" xfId="15132" xr:uid="{00000000-0005-0000-0000-000042270000}"/>
    <cellStyle name="표준 12 35 3 4" xfId="13557" xr:uid="{00000000-0005-0000-0000-000043270000}"/>
    <cellStyle name="표준 12 35 3 5" xfId="15754" xr:uid="{00000000-0005-0000-0000-000044270000}"/>
    <cellStyle name="표준 12 35 3 6" xfId="18749" xr:uid="{00000000-0005-0000-0000-000045270000}"/>
    <cellStyle name="표준 12 35 4" xfId="4379" xr:uid="{00000000-0005-0000-0000-000046270000}"/>
    <cellStyle name="표준 12 35 4 2" xfId="14552" xr:uid="{00000000-0005-0000-0000-000047270000}"/>
    <cellStyle name="표준 12 35 4 3" xfId="11610" xr:uid="{00000000-0005-0000-0000-000048270000}"/>
    <cellStyle name="표준 12 35 4 4" xfId="11855" xr:uid="{00000000-0005-0000-0000-000049270000}"/>
    <cellStyle name="표준 12 35 4 5" xfId="12615" xr:uid="{00000000-0005-0000-0000-00004A270000}"/>
    <cellStyle name="표준 12 35 4 6" xfId="15148" xr:uid="{00000000-0005-0000-0000-00004B270000}"/>
    <cellStyle name="표준 12 35 5" xfId="6243" xr:uid="{00000000-0005-0000-0000-00004C270000}"/>
    <cellStyle name="표준 12 35 5 2" xfId="14085" xr:uid="{00000000-0005-0000-0000-00004D270000}"/>
    <cellStyle name="표준 12 35 5 3" xfId="18842" xr:uid="{00000000-0005-0000-0000-00004E270000}"/>
    <cellStyle name="표준 12 35 5 4" xfId="16637" xr:uid="{00000000-0005-0000-0000-00004F270000}"/>
    <cellStyle name="표준 12 35 5 5" xfId="19085" xr:uid="{00000000-0005-0000-0000-000050270000}"/>
    <cellStyle name="표준 12 35 5 6" xfId="12144" xr:uid="{00000000-0005-0000-0000-000051270000}"/>
    <cellStyle name="표준 12 35 6" xfId="8103" xr:uid="{00000000-0005-0000-0000-000052270000}"/>
    <cellStyle name="표준 12 35 6 2" xfId="13369" xr:uid="{00000000-0005-0000-0000-000053270000}"/>
    <cellStyle name="표준 12 35 6 3" xfId="11030" xr:uid="{00000000-0005-0000-0000-000054270000}"/>
    <cellStyle name="표준 12 35 6 4" xfId="17064" xr:uid="{00000000-0005-0000-0000-000055270000}"/>
    <cellStyle name="표준 12 35 6 5" xfId="17303" xr:uid="{00000000-0005-0000-0000-000056270000}"/>
    <cellStyle name="표준 12 35 6 6" xfId="10343" xr:uid="{00000000-0005-0000-0000-000057270000}"/>
    <cellStyle name="표준 12 35 7" xfId="11667" xr:uid="{00000000-0005-0000-0000-000058270000}"/>
    <cellStyle name="표준 12 35 8" xfId="18245" xr:uid="{00000000-0005-0000-0000-000059270000}"/>
    <cellStyle name="표준 12 35 9" xfId="10066" xr:uid="{00000000-0005-0000-0000-00005A270000}"/>
    <cellStyle name="표준 12 36" xfId="665" xr:uid="{00000000-0005-0000-0000-00005B270000}"/>
    <cellStyle name="표준 12 36 10" xfId="13707" xr:uid="{00000000-0005-0000-0000-00005C270000}"/>
    <cellStyle name="표준 12 36 11" xfId="16310" xr:uid="{00000000-0005-0000-0000-00005D270000}"/>
    <cellStyle name="표준 12 36 12" xfId="18900" xr:uid="{00000000-0005-0000-0000-00005E270000}"/>
    <cellStyle name="표준 12 36 2" xfId="1248" xr:uid="{00000000-0005-0000-0000-00005F270000}"/>
    <cellStyle name="표준 12 36 2 10" xfId="17775" xr:uid="{00000000-0005-0000-0000-000060270000}"/>
    <cellStyle name="표준 12 36 2 11" xfId="15100" xr:uid="{00000000-0005-0000-0000-000061270000}"/>
    <cellStyle name="표준 12 36 2 2" xfId="3025" xr:uid="{00000000-0005-0000-0000-000062270000}"/>
    <cellStyle name="표준 12 36 2 2 2" xfId="17371" xr:uid="{00000000-0005-0000-0000-000063270000}"/>
    <cellStyle name="표준 12 36 2 2 3" xfId="12195" xr:uid="{00000000-0005-0000-0000-000064270000}"/>
    <cellStyle name="표준 12 36 2 2 4" xfId="17106" xr:uid="{00000000-0005-0000-0000-000065270000}"/>
    <cellStyle name="표준 12 36 2 2 5" xfId="11082" xr:uid="{00000000-0005-0000-0000-000066270000}"/>
    <cellStyle name="표준 12 36 2 2 6" xfId="18770" xr:uid="{00000000-0005-0000-0000-000067270000}"/>
    <cellStyle name="표준 12 36 2 3" xfId="4884" xr:uid="{00000000-0005-0000-0000-000068270000}"/>
    <cellStyle name="표준 12 36 2 3 2" xfId="19234" xr:uid="{00000000-0005-0000-0000-000069270000}"/>
    <cellStyle name="표준 12 36 2 3 3" xfId="17670" xr:uid="{00000000-0005-0000-0000-00006A270000}"/>
    <cellStyle name="표준 12 36 2 3 4" xfId="13507" xr:uid="{00000000-0005-0000-0000-00006B270000}"/>
    <cellStyle name="표준 12 36 2 3 5" xfId="14653" xr:uid="{00000000-0005-0000-0000-00006C270000}"/>
    <cellStyle name="표준 12 36 2 3 6" xfId="15169" xr:uid="{00000000-0005-0000-0000-00006D270000}"/>
    <cellStyle name="표준 12 36 2 4" xfId="6748" xr:uid="{00000000-0005-0000-0000-00006E270000}"/>
    <cellStyle name="표준 12 36 2 4 2" xfId="9847" xr:uid="{00000000-0005-0000-0000-00006F270000}"/>
    <cellStyle name="표준 12 36 2 4 3" xfId="12716" xr:uid="{00000000-0005-0000-0000-000070270000}"/>
    <cellStyle name="표준 12 36 2 4 4" xfId="11805" xr:uid="{00000000-0005-0000-0000-000071270000}"/>
    <cellStyle name="표준 12 36 2 4 5" xfId="14185" xr:uid="{00000000-0005-0000-0000-000072270000}"/>
    <cellStyle name="표준 12 36 2 4 6" xfId="13390" xr:uid="{00000000-0005-0000-0000-000073270000}"/>
    <cellStyle name="표준 12 36 2 5" xfId="8608" xr:uid="{00000000-0005-0000-0000-000074270000}"/>
    <cellStyle name="표준 12 36 2 5 2" xfId="12485" xr:uid="{00000000-0005-0000-0000-000075270000}"/>
    <cellStyle name="표준 12 36 2 5 3" xfId="14068" xr:uid="{00000000-0005-0000-0000-000076270000}"/>
    <cellStyle name="표준 12 36 2 5 4" xfId="11846" xr:uid="{00000000-0005-0000-0000-000077270000}"/>
    <cellStyle name="표준 12 36 2 5 5" xfId="12876" xr:uid="{00000000-0005-0000-0000-000078270000}"/>
    <cellStyle name="표준 12 36 2 5 6" xfId="18879" xr:uid="{00000000-0005-0000-0000-000079270000}"/>
    <cellStyle name="표준 12 36 2 6" xfId="12013" xr:uid="{00000000-0005-0000-0000-00007A270000}"/>
    <cellStyle name="표준 12 36 2 7" xfId="11013" xr:uid="{00000000-0005-0000-0000-00007B270000}"/>
    <cellStyle name="표준 12 36 2 8" xfId="17255" xr:uid="{00000000-0005-0000-0000-00007C270000}"/>
    <cellStyle name="표준 12 36 2 9" xfId="12404" xr:uid="{00000000-0005-0000-0000-00007D270000}"/>
    <cellStyle name="표준 12 36 3" xfId="2532" xr:uid="{00000000-0005-0000-0000-00007E270000}"/>
    <cellStyle name="표준 12 36 3 2" xfId="17100" xr:uid="{00000000-0005-0000-0000-00007F270000}"/>
    <cellStyle name="표준 12 36 3 3" xfId="10209" xr:uid="{00000000-0005-0000-0000-000080270000}"/>
    <cellStyle name="표준 12 36 3 4" xfId="18228" xr:uid="{00000000-0005-0000-0000-000081270000}"/>
    <cellStyle name="표준 12 36 3 5" xfId="15476" xr:uid="{00000000-0005-0000-0000-000082270000}"/>
    <cellStyle name="표준 12 36 3 6" xfId="10602" xr:uid="{00000000-0005-0000-0000-000083270000}"/>
    <cellStyle name="표준 12 36 4" xfId="4392" xr:uid="{00000000-0005-0000-0000-000084270000}"/>
    <cellStyle name="표준 12 36 4 2" xfId="15321" xr:uid="{00000000-0005-0000-0000-000085270000}"/>
    <cellStyle name="표준 12 36 4 3" xfId="16176" xr:uid="{00000000-0005-0000-0000-000086270000}"/>
    <cellStyle name="표준 12 36 4 4" xfId="17758" xr:uid="{00000000-0005-0000-0000-000087270000}"/>
    <cellStyle name="표준 12 36 4 5" xfId="13698" xr:uid="{00000000-0005-0000-0000-000088270000}"/>
    <cellStyle name="표준 12 36 4 6" xfId="16569" xr:uid="{00000000-0005-0000-0000-000089270000}"/>
    <cellStyle name="표준 12 36 5" xfId="6256" xr:uid="{00000000-0005-0000-0000-00008A270000}"/>
    <cellStyle name="표준 12 36 5 2" xfId="10704" xr:uid="{00000000-0005-0000-0000-00008B270000}"/>
    <cellStyle name="표준 12 36 5 3" xfId="18454" xr:uid="{00000000-0005-0000-0000-00008C270000}"/>
    <cellStyle name="표준 12 36 5 4" xfId="12060" xr:uid="{00000000-0005-0000-0000-00008D270000}"/>
    <cellStyle name="표준 12 36 5 5" xfId="14622" xr:uid="{00000000-0005-0000-0000-00008E270000}"/>
    <cellStyle name="표준 12 36 5 6" xfId="9959" xr:uid="{00000000-0005-0000-0000-00008F270000}"/>
    <cellStyle name="표준 12 36 6" xfId="8116" xr:uid="{00000000-0005-0000-0000-000090270000}"/>
    <cellStyle name="표준 12 36 6 2" xfId="16100" xr:uid="{00000000-0005-0000-0000-000091270000}"/>
    <cellStyle name="표준 12 36 6 3" xfId="17208" xr:uid="{00000000-0005-0000-0000-000092270000}"/>
    <cellStyle name="표준 12 36 6 4" xfId="10256" xr:uid="{00000000-0005-0000-0000-000093270000}"/>
    <cellStyle name="표준 12 36 6 5" xfId="14155" xr:uid="{00000000-0005-0000-0000-000094270000}"/>
    <cellStyle name="표준 12 36 6 6" xfId="13778" xr:uid="{00000000-0005-0000-0000-000095270000}"/>
    <cellStyle name="표준 12 36 7" xfId="11209" xr:uid="{00000000-0005-0000-0000-000096270000}"/>
    <cellStyle name="표준 12 36 8" xfId="15429" xr:uid="{00000000-0005-0000-0000-000097270000}"/>
    <cellStyle name="표준 12 36 9" xfId="16223" xr:uid="{00000000-0005-0000-0000-000098270000}"/>
    <cellStyle name="표준 12 37" xfId="678" xr:uid="{00000000-0005-0000-0000-000099270000}"/>
    <cellStyle name="표준 12 37 10" xfId="10533" xr:uid="{00000000-0005-0000-0000-00009A270000}"/>
    <cellStyle name="표준 12 37 11" xfId="17458" xr:uid="{00000000-0005-0000-0000-00009B270000}"/>
    <cellStyle name="표준 12 37 12" xfId="18438" xr:uid="{00000000-0005-0000-0000-00009C270000}"/>
    <cellStyle name="표준 12 37 2" xfId="1261" xr:uid="{00000000-0005-0000-0000-00009D270000}"/>
    <cellStyle name="표준 12 37 2 10" xfId="13653" xr:uid="{00000000-0005-0000-0000-00009E270000}"/>
    <cellStyle name="표준 12 37 2 11" xfId="15752" xr:uid="{00000000-0005-0000-0000-00009F270000}"/>
    <cellStyle name="표준 12 37 2 2" xfId="3038" xr:uid="{00000000-0005-0000-0000-0000A0270000}"/>
    <cellStyle name="표준 12 37 2 2 2" xfId="16500" xr:uid="{00000000-0005-0000-0000-0000A1270000}"/>
    <cellStyle name="표준 12 37 2 2 3" xfId="12490" xr:uid="{00000000-0005-0000-0000-0000A2270000}"/>
    <cellStyle name="표준 12 37 2 2 4" xfId="16661" xr:uid="{00000000-0005-0000-0000-0000A3270000}"/>
    <cellStyle name="표준 12 37 2 2 5" xfId="17315" xr:uid="{00000000-0005-0000-0000-0000A4270000}"/>
    <cellStyle name="표준 12 37 2 2 6" xfId="12613" xr:uid="{00000000-0005-0000-0000-0000A5270000}"/>
    <cellStyle name="표준 12 37 2 3" xfId="4897" xr:uid="{00000000-0005-0000-0000-0000A6270000}"/>
    <cellStyle name="표준 12 37 2 3 2" xfId="16032" xr:uid="{00000000-0005-0000-0000-0000A7270000}"/>
    <cellStyle name="표준 12 37 2 3 3" xfId="12018" xr:uid="{00000000-0005-0000-0000-0000A8270000}"/>
    <cellStyle name="표준 12 37 2 3 4" xfId="13061" xr:uid="{00000000-0005-0000-0000-0000A9270000}"/>
    <cellStyle name="표준 12 37 2 3 5" xfId="15535" xr:uid="{00000000-0005-0000-0000-0000AA270000}"/>
    <cellStyle name="표준 12 37 2 3 6" xfId="18471" xr:uid="{00000000-0005-0000-0000-0000AB270000}"/>
    <cellStyle name="표준 12 37 2 4" xfId="6761" xr:uid="{00000000-0005-0000-0000-0000AC270000}"/>
    <cellStyle name="표준 12 37 2 4 2" xfId="15111" xr:uid="{00000000-0005-0000-0000-0000AD270000}"/>
    <cellStyle name="표준 12 37 2 4 3" xfId="18027" xr:uid="{00000000-0005-0000-0000-0000AE270000}"/>
    <cellStyle name="표준 12 37 2 4 4" xfId="16872" xr:uid="{00000000-0005-0000-0000-0000AF270000}"/>
    <cellStyle name="표준 12 37 2 4 5" xfId="12709" xr:uid="{00000000-0005-0000-0000-0000B0270000}"/>
    <cellStyle name="표준 12 37 2 4 6" xfId="14939" xr:uid="{00000000-0005-0000-0000-0000B1270000}"/>
    <cellStyle name="표준 12 37 2 5" xfId="8621" xr:uid="{00000000-0005-0000-0000-0000B2270000}"/>
    <cellStyle name="표준 12 37 2 5 2" xfId="11589" xr:uid="{00000000-0005-0000-0000-0000B3270000}"/>
    <cellStyle name="표준 12 37 2 5 3" xfId="13917" xr:uid="{00000000-0005-0000-0000-0000B4270000}"/>
    <cellStyle name="표준 12 37 2 5 4" xfId="13273" xr:uid="{00000000-0005-0000-0000-0000B5270000}"/>
    <cellStyle name="표준 12 37 2 5 5" xfId="18184" xr:uid="{00000000-0005-0000-0000-0000B6270000}"/>
    <cellStyle name="표준 12 37 2 5 6" xfId="18607" xr:uid="{00000000-0005-0000-0000-0000B7270000}"/>
    <cellStyle name="표준 12 37 2 6" xfId="13360" xr:uid="{00000000-0005-0000-0000-0000B8270000}"/>
    <cellStyle name="표준 12 37 2 7" xfId="10293" xr:uid="{00000000-0005-0000-0000-0000B9270000}"/>
    <cellStyle name="표준 12 37 2 8" xfId="18762" xr:uid="{00000000-0005-0000-0000-0000BA270000}"/>
    <cellStyle name="표준 12 37 2 9" xfId="15899" xr:uid="{00000000-0005-0000-0000-0000BB270000}"/>
    <cellStyle name="표준 12 37 3" xfId="2545" xr:uid="{00000000-0005-0000-0000-0000BC270000}"/>
    <cellStyle name="표준 12 37 3 2" xfId="18085" xr:uid="{00000000-0005-0000-0000-0000BD270000}"/>
    <cellStyle name="표준 12 37 3 3" xfId="11154" xr:uid="{00000000-0005-0000-0000-0000BE270000}"/>
    <cellStyle name="표준 12 37 3 4" xfId="17492" xr:uid="{00000000-0005-0000-0000-0000BF270000}"/>
    <cellStyle name="표준 12 37 3 5" xfId="18550" xr:uid="{00000000-0005-0000-0000-0000C0270000}"/>
    <cellStyle name="표준 12 37 3 6" xfId="15576" xr:uid="{00000000-0005-0000-0000-0000C1270000}"/>
    <cellStyle name="표준 12 37 4" xfId="4405" xr:uid="{00000000-0005-0000-0000-0000C2270000}"/>
    <cellStyle name="표준 12 37 4 2" xfId="15006" xr:uid="{00000000-0005-0000-0000-0000C3270000}"/>
    <cellStyle name="표준 12 37 4 3" xfId="17030" xr:uid="{00000000-0005-0000-0000-0000C4270000}"/>
    <cellStyle name="표준 12 37 4 4" xfId="12614" xr:uid="{00000000-0005-0000-0000-0000C5270000}"/>
    <cellStyle name="표준 12 37 4 5" xfId="11598" xr:uid="{00000000-0005-0000-0000-0000C6270000}"/>
    <cellStyle name="표준 12 37 4 6" xfId="11018" xr:uid="{00000000-0005-0000-0000-0000C7270000}"/>
    <cellStyle name="표준 12 37 5" xfId="6269" xr:uid="{00000000-0005-0000-0000-0000C8270000}"/>
    <cellStyle name="표준 12 37 5 2" xfId="13977" xr:uid="{00000000-0005-0000-0000-0000C9270000}"/>
    <cellStyle name="표준 12 37 5 3" xfId="14726" xr:uid="{00000000-0005-0000-0000-0000CA270000}"/>
    <cellStyle name="표준 12 37 5 4" xfId="10795" xr:uid="{00000000-0005-0000-0000-0000CB270000}"/>
    <cellStyle name="표준 12 37 5 5" xfId="13128" xr:uid="{00000000-0005-0000-0000-0000CC270000}"/>
    <cellStyle name="표준 12 37 5 6" xfId="17438" xr:uid="{00000000-0005-0000-0000-0000CD270000}"/>
    <cellStyle name="표준 12 37 6" xfId="8129" xr:uid="{00000000-0005-0000-0000-0000CE270000}"/>
    <cellStyle name="표준 12 37 6 2" xfId="18673" xr:uid="{00000000-0005-0000-0000-0000CF270000}"/>
    <cellStyle name="표준 12 37 6 3" xfId="11268" xr:uid="{00000000-0005-0000-0000-0000D0270000}"/>
    <cellStyle name="표준 12 37 6 4" xfId="13429" xr:uid="{00000000-0005-0000-0000-0000D1270000}"/>
    <cellStyle name="표준 12 37 6 5" xfId="18086" xr:uid="{00000000-0005-0000-0000-0000D2270000}"/>
    <cellStyle name="표준 12 37 6 6" xfId="17011" xr:uid="{00000000-0005-0000-0000-0000D3270000}"/>
    <cellStyle name="표준 12 37 7" xfId="16420" xr:uid="{00000000-0005-0000-0000-0000D4270000}"/>
    <cellStyle name="표준 12 37 8" xfId="9859" xr:uid="{00000000-0005-0000-0000-0000D5270000}"/>
    <cellStyle name="표준 12 37 9" xfId="12435" xr:uid="{00000000-0005-0000-0000-0000D6270000}"/>
    <cellStyle name="표준 12 38" xfId="691" xr:uid="{00000000-0005-0000-0000-0000D7270000}"/>
    <cellStyle name="표준 12 38 10" xfId="16193" xr:uid="{00000000-0005-0000-0000-0000D8270000}"/>
    <cellStyle name="표준 12 38 11" xfId="18615" xr:uid="{00000000-0005-0000-0000-0000D9270000}"/>
    <cellStyle name="표준 12 38 12" xfId="10080" xr:uid="{00000000-0005-0000-0000-0000DA270000}"/>
    <cellStyle name="표준 12 38 2" xfId="1274" xr:uid="{00000000-0005-0000-0000-0000DB270000}"/>
    <cellStyle name="표준 12 38 2 10" xfId="15072" xr:uid="{00000000-0005-0000-0000-0000DC270000}"/>
    <cellStyle name="표준 12 38 2 11" xfId="18918" xr:uid="{00000000-0005-0000-0000-0000DD270000}"/>
    <cellStyle name="표준 12 38 2 2" xfId="3051" xr:uid="{00000000-0005-0000-0000-0000DE270000}"/>
    <cellStyle name="표준 12 38 2 2 2" xfId="15801" xr:uid="{00000000-0005-0000-0000-0000DF270000}"/>
    <cellStyle name="표준 12 38 2 2 3" xfId="13410" xr:uid="{00000000-0005-0000-0000-0000E0270000}"/>
    <cellStyle name="표준 12 38 2 2 4" xfId="14125" xr:uid="{00000000-0005-0000-0000-0000E1270000}"/>
    <cellStyle name="표준 12 38 2 2 5" xfId="10935" xr:uid="{00000000-0005-0000-0000-0000E2270000}"/>
    <cellStyle name="표준 12 38 2 2 6" xfId="17911" xr:uid="{00000000-0005-0000-0000-0000E3270000}"/>
    <cellStyle name="표준 12 38 2 3" xfId="4910" xr:uid="{00000000-0005-0000-0000-0000E4270000}"/>
    <cellStyle name="표준 12 38 2 3 2" xfId="13898" xr:uid="{00000000-0005-0000-0000-0000E5270000}"/>
    <cellStyle name="표준 12 38 2 3 3" xfId="13195" xr:uid="{00000000-0005-0000-0000-0000E6270000}"/>
    <cellStyle name="표준 12 38 2 3 4" xfId="10089" xr:uid="{00000000-0005-0000-0000-0000E7270000}"/>
    <cellStyle name="표준 12 38 2 3 5" xfId="10147" xr:uid="{00000000-0005-0000-0000-0000E8270000}"/>
    <cellStyle name="표준 12 38 2 3 6" xfId="11715" xr:uid="{00000000-0005-0000-0000-0000E9270000}"/>
    <cellStyle name="표준 12 38 2 4" xfId="6774" xr:uid="{00000000-0005-0000-0000-0000EA270000}"/>
    <cellStyle name="표준 12 38 2 4 2" xfId="10923" xr:uid="{00000000-0005-0000-0000-0000EB270000}"/>
    <cellStyle name="표준 12 38 2 4 3" xfId="18899" xr:uid="{00000000-0005-0000-0000-0000EC270000}"/>
    <cellStyle name="표준 12 38 2 4 4" xfId="10503" xr:uid="{00000000-0005-0000-0000-0000ED270000}"/>
    <cellStyle name="표준 12 38 2 4 5" xfId="16334" xr:uid="{00000000-0005-0000-0000-0000EE270000}"/>
    <cellStyle name="표준 12 38 2 4 6" xfId="11204" xr:uid="{00000000-0005-0000-0000-0000EF270000}"/>
    <cellStyle name="표준 12 38 2 5" xfId="8634" xr:uid="{00000000-0005-0000-0000-0000F0270000}"/>
    <cellStyle name="표준 12 38 2 5 2" xfId="9969" xr:uid="{00000000-0005-0000-0000-0000F1270000}"/>
    <cellStyle name="표준 12 38 2 5 3" xfId="18681" xr:uid="{00000000-0005-0000-0000-0000F2270000}"/>
    <cellStyle name="표준 12 38 2 5 4" xfId="10712" xr:uid="{00000000-0005-0000-0000-0000F3270000}"/>
    <cellStyle name="표준 12 38 2 5 5" xfId="10174" xr:uid="{00000000-0005-0000-0000-0000F4270000}"/>
    <cellStyle name="표준 12 38 2 5 6" xfId="17126" xr:uid="{00000000-0005-0000-0000-0000F5270000}"/>
    <cellStyle name="표준 12 38 2 6" xfId="16322" xr:uid="{00000000-0005-0000-0000-0000F6270000}"/>
    <cellStyle name="표준 12 38 2 7" xfId="18926" xr:uid="{00000000-0005-0000-0000-0000F7270000}"/>
    <cellStyle name="표준 12 38 2 8" xfId="14641" xr:uid="{00000000-0005-0000-0000-0000F8270000}"/>
    <cellStyle name="표준 12 38 2 9" xfId="14041" xr:uid="{00000000-0005-0000-0000-0000F9270000}"/>
    <cellStyle name="표준 12 38 3" xfId="2558" xr:uid="{00000000-0005-0000-0000-0000FA270000}"/>
    <cellStyle name="표준 12 38 3 2" xfId="16616" xr:uid="{00000000-0005-0000-0000-0000FB270000}"/>
    <cellStyle name="표준 12 38 3 3" xfId="12596" xr:uid="{00000000-0005-0000-0000-0000FC270000}"/>
    <cellStyle name="표준 12 38 3 4" xfId="15080" xr:uid="{00000000-0005-0000-0000-0000FD270000}"/>
    <cellStyle name="표준 12 38 3 5" xfId="14303" xr:uid="{00000000-0005-0000-0000-0000FE270000}"/>
    <cellStyle name="표준 12 38 3 6" xfId="14347" xr:uid="{00000000-0005-0000-0000-0000FF270000}"/>
    <cellStyle name="표준 12 38 4" xfId="4418" xr:uid="{00000000-0005-0000-0000-000000280000}"/>
    <cellStyle name="표준 12 38 4 2" xfId="13527" xr:uid="{00000000-0005-0000-0000-000001280000}"/>
    <cellStyle name="표준 12 38 4 3" xfId="14029" xr:uid="{00000000-0005-0000-0000-000002280000}"/>
    <cellStyle name="표준 12 38 4 4" xfId="15326" xr:uid="{00000000-0005-0000-0000-000003280000}"/>
    <cellStyle name="표준 12 38 4 5" xfId="18298" xr:uid="{00000000-0005-0000-0000-000004280000}"/>
    <cellStyle name="표준 12 38 4 6" xfId="10418" xr:uid="{00000000-0005-0000-0000-000005280000}"/>
    <cellStyle name="표준 12 38 5" xfId="6282" xr:uid="{00000000-0005-0000-0000-000006280000}"/>
    <cellStyle name="표준 12 38 5 2" xfId="13014" xr:uid="{00000000-0005-0000-0000-000007280000}"/>
    <cellStyle name="표준 12 38 5 3" xfId="18066" xr:uid="{00000000-0005-0000-0000-000008280000}"/>
    <cellStyle name="표준 12 38 5 4" xfId="11559" xr:uid="{00000000-0005-0000-0000-000009280000}"/>
    <cellStyle name="표준 12 38 5 5" xfId="12012" xr:uid="{00000000-0005-0000-0000-00000A280000}"/>
    <cellStyle name="표준 12 38 5 6" xfId="12057" xr:uid="{00000000-0005-0000-0000-00000B280000}"/>
    <cellStyle name="표준 12 38 6" xfId="8142" xr:uid="{00000000-0005-0000-0000-00000C280000}"/>
    <cellStyle name="표준 12 38 6 2" xfId="19015" xr:uid="{00000000-0005-0000-0000-00000D280000}"/>
    <cellStyle name="표준 12 38 6 3" xfId="17682" xr:uid="{00000000-0005-0000-0000-00000E280000}"/>
    <cellStyle name="표준 12 38 6 4" xfId="11804" xr:uid="{00000000-0005-0000-0000-00000F280000}"/>
    <cellStyle name="표준 12 38 6 5" xfId="16015" xr:uid="{00000000-0005-0000-0000-000010280000}"/>
    <cellStyle name="표준 12 38 6 6" xfId="14558" xr:uid="{00000000-0005-0000-0000-000011280000}"/>
    <cellStyle name="표준 12 38 7" xfId="18502" xr:uid="{00000000-0005-0000-0000-000012280000}"/>
    <cellStyle name="표준 12 38 8" xfId="15780" xr:uid="{00000000-0005-0000-0000-000013280000}"/>
    <cellStyle name="표준 12 38 9" xfId="15149" xr:uid="{00000000-0005-0000-0000-000014280000}"/>
    <cellStyle name="표준 12 39" xfId="704" xr:uid="{00000000-0005-0000-0000-000015280000}"/>
    <cellStyle name="표준 12 39 10" xfId="17487" xr:uid="{00000000-0005-0000-0000-000016280000}"/>
    <cellStyle name="표준 12 39 11" xfId="17496" xr:uid="{00000000-0005-0000-0000-000017280000}"/>
    <cellStyle name="표준 12 39 12" xfId="13597" xr:uid="{00000000-0005-0000-0000-000018280000}"/>
    <cellStyle name="표준 12 39 2" xfId="1287" xr:uid="{00000000-0005-0000-0000-000019280000}"/>
    <cellStyle name="표준 12 39 2 10" xfId="12728" xr:uid="{00000000-0005-0000-0000-00001A280000}"/>
    <cellStyle name="표준 12 39 2 11" xfId="17213" xr:uid="{00000000-0005-0000-0000-00001B280000}"/>
    <cellStyle name="표준 12 39 2 2" xfId="3064" xr:uid="{00000000-0005-0000-0000-00001C280000}"/>
    <cellStyle name="표준 12 39 2 2 2" xfId="11134" xr:uid="{00000000-0005-0000-0000-00001D280000}"/>
    <cellStyle name="표준 12 39 2 2 3" xfId="12269" xr:uid="{00000000-0005-0000-0000-00001E280000}"/>
    <cellStyle name="표준 12 39 2 2 4" xfId="13084" xr:uid="{00000000-0005-0000-0000-00001F280000}"/>
    <cellStyle name="표준 12 39 2 2 5" xfId="10901" xr:uid="{00000000-0005-0000-0000-000020280000}"/>
    <cellStyle name="표준 12 39 2 2 6" xfId="11628" xr:uid="{00000000-0005-0000-0000-000021280000}"/>
    <cellStyle name="표준 12 39 2 3" xfId="4923" xr:uid="{00000000-0005-0000-0000-000022280000}"/>
    <cellStyle name="표준 12 39 2 3 2" xfId="10715" xr:uid="{00000000-0005-0000-0000-000023280000}"/>
    <cellStyle name="표준 12 39 2 3 3" xfId="12564" xr:uid="{00000000-0005-0000-0000-000024280000}"/>
    <cellStyle name="표준 12 39 2 3 4" xfId="19083" xr:uid="{00000000-0005-0000-0000-000025280000}"/>
    <cellStyle name="표준 12 39 2 3 5" xfId="18203" xr:uid="{00000000-0005-0000-0000-000026280000}"/>
    <cellStyle name="표준 12 39 2 3 6" xfId="11872" xr:uid="{00000000-0005-0000-0000-000027280000}"/>
    <cellStyle name="표준 12 39 2 4" xfId="6787" xr:uid="{00000000-0005-0000-0000-000028280000}"/>
    <cellStyle name="표준 12 39 2 4 2" xfId="16532" xr:uid="{00000000-0005-0000-0000-000029280000}"/>
    <cellStyle name="표준 12 39 2 4 3" xfId="17744" xr:uid="{00000000-0005-0000-0000-00002A280000}"/>
    <cellStyle name="표준 12 39 2 4 4" xfId="18570" xr:uid="{00000000-0005-0000-0000-00002B280000}"/>
    <cellStyle name="표준 12 39 2 4 5" xfId="16300" xr:uid="{00000000-0005-0000-0000-00002C280000}"/>
    <cellStyle name="표준 12 39 2 4 6" xfId="17040" xr:uid="{00000000-0005-0000-0000-00002D280000}"/>
    <cellStyle name="표준 12 39 2 5" xfId="8647" xr:uid="{00000000-0005-0000-0000-00002E280000}"/>
    <cellStyle name="표준 12 39 2 5 2" xfId="12047" xr:uid="{00000000-0005-0000-0000-00002F280000}"/>
    <cellStyle name="표준 12 39 2 5 3" xfId="10160" xr:uid="{00000000-0005-0000-0000-000030280000}"/>
    <cellStyle name="표준 12 39 2 5 4" xfId="15483" xr:uid="{00000000-0005-0000-0000-000031280000}"/>
    <cellStyle name="표준 12 39 2 5 5" xfId="15918" xr:uid="{00000000-0005-0000-0000-000032280000}"/>
    <cellStyle name="표준 12 39 2 5 6" xfId="17280" xr:uid="{00000000-0005-0000-0000-000033280000}"/>
    <cellStyle name="표준 12 39 2 6" xfId="14238" xr:uid="{00000000-0005-0000-0000-000034280000}"/>
    <cellStyle name="표준 12 39 2 7" xfId="11049" xr:uid="{00000000-0005-0000-0000-000035280000}"/>
    <cellStyle name="표준 12 39 2 8" xfId="14970" xr:uid="{00000000-0005-0000-0000-000036280000}"/>
    <cellStyle name="표준 12 39 2 9" xfId="14008" xr:uid="{00000000-0005-0000-0000-000037280000}"/>
    <cellStyle name="표준 12 39 3" xfId="2571" xr:uid="{00000000-0005-0000-0000-000038280000}"/>
    <cellStyle name="표준 12 39 3 2" xfId="13440" xr:uid="{00000000-0005-0000-0000-000039280000}"/>
    <cellStyle name="표준 12 39 3 3" xfId="17520" xr:uid="{00000000-0005-0000-0000-00003A280000}"/>
    <cellStyle name="표준 12 39 3 4" xfId="10277" xr:uid="{00000000-0005-0000-0000-00003B280000}"/>
    <cellStyle name="표준 12 39 3 5" xfId="11962" xr:uid="{00000000-0005-0000-0000-00003C280000}"/>
    <cellStyle name="표준 12 39 3 6" xfId="11037" xr:uid="{00000000-0005-0000-0000-00003D280000}"/>
    <cellStyle name="표준 12 39 4" xfId="4431" xr:uid="{00000000-0005-0000-0000-00003E280000}"/>
    <cellStyle name="표준 12 39 4 2" xfId="13685" xr:uid="{00000000-0005-0000-0000-00003F280000}"/>
    <cellStyle name="표준 12 39 4 3" xfId="10615" xr:uid="{00000000-0005-0000-0000-000040280000}"/>
    <cellStyle name="표준 12 39 4 4" xfId="16450" xr:uid="{00000000-0005-0000-0000-000041280000}"/>
    <cellStyle name="표준 12 39 4 5" xfId="9910" xr:uid="{00000000-0005-0000-0000-000042280000}"/>
    <cellStyle name="표준 12 39 4 6" xfId="10384" xr:uid="{00000000-0005-0000-0000-000043280000}"/>
    <cellStyle name="표준 12 39 5" xfId="6295" xr:uid="{00000000-0005-0000-0000-000044280000}"/>
    <cellStyle name="표준 12 39 5 2" xfId="13469" xr:uid="{00000000-0005-0000-0000-000045280000}"/>
    <cellStyle name="표준 12 39 5 3" xfId="12566" xr:uid="{00000000-0005-0000-0000-000046280000}"/>
    <cellStyle name="표준 12 39 5 4" xfId="14417" xr:uid="{00000000-0005-0000-0000-000047280000}"/>
    <cellStyle name="표준 12 39 5 5" xfId="13008" xr:uid="{00000000-0005-0000-0000-000048280000}"/>
    <cellStyle name="표준 12 39 5 6" xfId="15548" xr:uid="{00000000-0005-0000-0000-000049280000}"/>
    <cellStyle name="표준 12 39 6" xfId="8155" xr:uid="{00000000-0005-0000-0000-00004A280000}"/>
    <cellStyle name="표준 12 39 6 2" xfId="16439" xr:uid="{00000000-0005-0000-0000-00004B280000}"/>
    <cellStyle name="표준 12 39 6 3" xfId="19170" xr:uid="{00000000-0005-0000-0000-00004C280000}"/>
    <cellStyle name="표준 12 39 6 4" xfId="14757" xr:uid="{00000000-0005-0000-0000-00004D280000}"/>
    <cellStyle name="표준 12 39 6 5" xfId="14153" xr:uid="{00000000-0005-0000-0000-00004E280000}"/>
    <cellStyle name="표준 12 39 6 6" xfId="15034" xr:uid="{00000000-0005-0000-0000-00004F280000}"/>
    <cellStyle name="표준 12 39 7" xfId="12706" xr:uid="{00000000-0005-0000-0000-000050280000}"/>
    <cellStyle name="표준 12 39 8" xfId="18957" xr:uid="{00000000-0005-0000-0000-000051280000}"/>
    <cellStyle name="표준 12 39 9" xfId="18036" xr:uid="{00000000-0005-0000-0000-000052280000}"/>
    <cellStyle name="표준 12 4" xfId="197" xr:uid="{00000000-0005-0000-0000-000053280000}"/>
    <cellStyle name="표준 12 40" xfId="717" xr:uid="{00000000-0005-0000-0000-000054280000}"/>
    <cellStyle name="표준 12 40 10" xfId="12129" xr:uid="{00000000-0005-0000-0000-000055280000}"/>
    <cellStyle name="표준 12 40 11" xfId="17410" xr:uid="{00000000-0005-0000-0000-000056280000}"/>
    <cellStyle name="표준 12 40 12" xfId="14144" xr:uid="{00000000-0005-0000-0000-000057280000}"/>
    <cellStyle name="표준 12 40 2" xfId="1300" xr:uid="{00000000-0005-0000-0000-000058280000}"/>
    <cellStyle name="표준 12 40 2 10" xfId="15567" xr:uid="{00000000-0005-0000-0000-000059280000}"/>
    <cellStyle name="표준 12 40 2 11" xfId="10652" xr:uid="{00000000-0005-0000-0000-00005A280000}"/>
    <cellStyle name="표준 12 40 2 2" xfId="3077" xr:uid="{00000000-0005-0000-0000-00005B280000}"/>
    <cellStyle name="표준 12 40 2 2 2" xfId="10531" xr:uid="{00000000-0005-0000-0000-00005C280000}"/>
    <cellStyle name="표준 12 40 2 2 3" xfId="11513" xr:uid="{00000000-0005-0000-0000-00005D280000}"/>
    <cellStyle name="표준 12 40 2 2 4" xfId="18181" xr:uid="{00000000-0005-0000-0000-00005E280000}"/>
    <cellStyle name="표준 12 40 2 2 5" xfId="15356" xr:uid="{00000000-0005-0000-0000-00005F280000}"/>
    <cellStyle name="표준 12 40 2 2 6" xfId="15751" xr:uid="{00000000-0005-0000-0000-000060280000}"/>
    <cellStyle name="표준 12 40 2 3" xfId="4936" xr:uid="{00000000-0005-0000-0000-000061280000}"/>
    <cellStyle name="표준 12 40 2 3 2" xfId="17601" xr:uid="{00000000-0005-0000-0000-000062280000}"/>
    <cellStyle name="표준 12 40 2 3 3" xfId="9871" xr:uid="{00000000-0005-0000-0000-000063280000}"/>
    <cellStyle name="표준 12 40 2 3 4" xfId="9929" xr:uid="{00000000-0005-0000-0000-000064280000}"/>
    <cellStyle name="표준 12 40 2 3 5" xfId="17430" xr:uid="{00000000-0005-0000-0000-000065280000}"/>
    <cellStyle name="표준 12 40 2 3 6" xfId="14784" xr:uid="{00000000-0005-0000-0000-000066280000}"/>
    <cellStyle name="표준 12 40 2 4" xfId="6800" xr:uid="{00000000-0005-0000-0000-000067280000}"/>
    <cellStyle name="표준 12 40 2 4 2" xfId="14672" xr:uid="{00000000-0005-0000-0000-000068280000}"/>
    <cellStyle name="표준 12 40 2 4 3" xfId="16925" xr:uid="{00000000-0005-0000-0000-000069280000}"/>
    <cellStyle name="표준 12 40 2 4 4" xfId="15896" xr:uid="{00000000-0005-0000-0000-00006A280000}"/>
    <cellStyle name="표준 12 40 2 4 5" xfId="11835" xr:uid="{00000000-0005-0000-0000-00006B280000}"/>
    <cellStyle name="표준 12 40 2 4 6" xfId="10870" xr:uid="{00000000-0005-0000-0000-00006C280000}"/>
    <cellStyle name="표준 12 40 2 5" xfId="8660" xr:uid="{00000000-0005-0000-0000-00006D280000}"/>
    <cellStyle name="표준 12 40 2 5 2" xfId="12647" xr:uid="{00000000-0005-0000-0000-00006E280000}"/>
    <cellStyle name="표준 12 40 2 5 3" xfId="12483" xr:uid="{00000000-0005-0000-0000-00006F280000}"/>
    <cellStyle name="표준 12 40 2 5 4" xfId="12844" xr:uid="{00000000-0005-0000-0000-000070280000}"/>
    <cellStyle name="표준 12 40 2 5 5" xfId="9984" xr:uid="{00000000-0005-0000-0000-000071280000}"/>
    <cellStyle name="표준 12 40 2 5 6" xfId="11266" xr:uid="{00000000-0005-0000-0000-000072280000}"/>
    <cellStyle name="표준 12 40 2 6" xfId="12385" xr:uid="{00000000-0005-0000-0000-000073280000}"/>
    <cellStyle name="표준 12 40 2 7" xfId="11582" xr:uid="{00000000-0005-0000-0000-000074280000}"/>
    <cellStyle name="표준 12 40 2 8" xfId="11016" xr:uid="{00000000-0005-0000-0000-000075280000}"/>
    <cellStyle name="표준 12 40 2 9" xfId="15424" xr:uid="{00000000-0005-0000-0000-000076280000}"/>
    <cellStyle name="표준 12 40 3" xfId="2584" xr:uid="{00000000-0005-0000-0000-000077280000}"/>
    <cellStyle name="표준 12 40 3 2" xfId="16269" xr:uid="{00000000-0005-0000-0000-000078280000}"/>
    <cellStyle name="표준 12 40 3 3" xfId="18120" xr:uid="{00000000-0005-0000-0000-000079280000}"/>
    <cellStyle name="표준 12 40 3 4" xfId="17956" xr:uid="{00000000-0005-0000-0000-00007A280000}"/>
    <cellStyle name="표준 12 40 3 5" xfId="18317" xr:uid="{00000000-0005-0000-0000-00007B280000}"/>
    <cellStyle name="표준 12 40 3 6" xfId="12007" xr:uid="{00000000-0005-0000-0000-00007C280000}"/>
    <cellStyle name="표준 12 40 4" xfId="4444" xr:uid="{00000000-0005-0000-0000-00007D280000}"/>
    <cellStyle name="표준 12 40 4 2" xfId="16675" xr:uid="{00000000-0005-0000-0000-00007E280000}"/>
    <cellStyle name="표준 12 40 4 3" xfId="17859" xr:uid="{00000000-0005-0000-0000-00007F280000}"/>
    <cellStyle name="표준 12 40 4 4" xfId="16994" xr:uid="{00000000-0005-0000-0000-000080280000}"/>
    <cellStyle name="표준 12 40 4 5" xfId="16417" xr:uid="{00000000-0005-0000-0000-000081280000}"/>
    <cellStyle name="표준 12 40 4 6" xfId="11904" xr:uid="{00000000-0005-0000-0000-000082280000}"/>
    <cellStyle name="표준 12 40 5" xfId="6308" xr:uid="{00000000-0005-0000-0000-000083280000}"/>
    <cellStyle name="표준 12 40 5 2" xfId="13976" xr:uid="{00000000-0005-0000-0000-000084280000}"/>
    <cellStyle name="표준 12 40 5 3" xfId="15835" xr:uid="{00000000-0005-0000-0000-000085280000}"/>
    <cellStyle name="표준 12 40 5 4" xfId="15669" xr:uid="{00000000-0005-0000-0000-000086280000}"/>
    <cellStyle name="표준 12 40 5 5" xfId="16031" xr:uid="{00000000-0005-0000-0000-000087280000}"/>
    <cellStyle name="표준 12 40 5 6" xfId="17481" xr:uid="{00000000-0005-0000-0000-000088280000}"/>
    <cellStyle name="표준 12 40 6" xfId="8168" xr:uid="{00000000-0005-0000-0000-000089280000}"/>
    <cellStyle name="표준 12 40 6 2" xfId="11336" xr:uid="{00000000-0005-0000-0000-00008A280000}"/>
    <cellStyle name="표준 12 40 6 3" xfId="12905" xr:uid="{00000000-0005-0000-0000-00008B280000}"/>
    <cellStyle name="표준 12 40 6 4" xfId="13393" xr:uid="{00000000-0005-0000-0000-00008C280000}"/>
    <cellStyle name="표준 12 40 6 5" xfId="14122" xr:uid="{00000000-0005-0000-0000-00008D280000}"/>
    <cellStyle name="표준 12 40 6 6" xfId="17310" xr:uid="{00000000-0005-0000-0000-00008E280000}"/>
    <cellStyle name="표준 12 40 7" xfId="10908" xr:uid="{00000000-0005-0000-0000-00008F280000}"/>
    <cellStyle name="표준 12 40 8" xfId="10163" xr:uid="{00000000-0005-0000-0000-000090280000}"/>
    <cellStyle name="표준 12 40 9" xfId="10788" xr:uid="{00000000-0005-0000-0000-000091280000}"/>
    <cellStyle name="표준 12 41" xfId="730" xr:uid="{00000000-0005-0000-0000-000092280000}"/>
    <cellStyle name="표준 12 41 10" xfId="11153" xr:uid="{00000000-0005-0000-0000-000093280000}"/>
    <cellStyle name="표준 12 41 11" xfId="12523" xr:uid="{00000000-0005-0000-0000-000094280000}"/>
    <cellStyle name="표준 12 41 12" xfId="16745" xr:uid="{00000000-0005-0000-0000-000095280000}"/>
    <cellStyle name="표준 12 41 2" xfId="1313" xr:uid="{00000000-0005-0000-0000-000096280000}"/>
    <cellStyle name="표준 12 41 2 10" xfId="16562" xr:uid="{00000000-0005-0000-0000-000097280000}"/>
    <cellStyle name="표준 12 41 2 11" xfId="18882" xr:uid="{00000000-0005-0000-0000-000098280000}"/>
    <cellStyle name="표준 12 41 2 2" xfId="3090" xr:uid="{00000000-0005-0000-0000-000099280000}"/>
    <cellStyle name="표준 12 41 2 2 2" xfId="10500" xr:uid="{00000000-0005-0000-0000-00009A280000}"/>
    <cellStyle name="표준 12 41 2 2 3" xfId="13714" xr:uid="{00000000-0005-0000-0000-00009B280000}"/>
    <cellStyle name="표준 12 41 2 2 4" xfId="16307" xr:uid="{00000000-0005-0000-0000-00009C280000}"/>
    <cellStyle name="표준 12 41 2 2 5" xfId="12215" xr:uid="{00000000-0005-0000-0000-00009D280000}"/>
    <cellStyle name="표준 12 41 2 2 6" xfId="16186" xr:uid="{00000000-0005-0000-0000-00009E280000}"/>
    <cellStyle name="표준 12 41 2 3" xfId="4949" xr:uid="{00000000-0005-0000-0000-00009F280000}"/>
    <cellStyle name="표준 12 41 2 3 2" xfId="16551" xr:uid="{00000000-0005-0000-0000-0000A0280000}"/>
    <cellStyle name="표준 12 41 2 3 3" xfId="17994" xr:uid="{00000000-0005-0000-0000-0000A1280000}"/>
    <cellStyle name="표준 12 41 2 3 4" xfId="13143" xr:uid="{00000000-0005-0000-0000-0000A2280000}"/>
    <cellStyle name="표준 12 41 2 3 5" xfId="14267" xr:uid="{00000000-0005-0000-0000-0000A3280000}"/>
    <cellStyle name="표준 12 41 2 3 6" xfId="17449" xr:uid="{00000000-0005-0000-0000-0000A4280000}"/>
    <cellStyle name="표준 12 41 2 4" xfId="6813" xr:uid="{00000000-0005-0000-0000-0000A5280000}"/>
    <cellStyle name="표준 12 41 2 4 2" xfId="14638" xr:uid="{00000000-0005-0000-0000-0000A6280000}"/>
    <cellStyle name="표준 12 41 2 4 3" xfId="17378" xr:uid="{00000000-0005-0000-0000-0000A7280000}"/>
    <cellStyle name="표준 12 41 2 4 4" xfId="14015" xr:uid="{00000000-0005-0000-0000-0000A8280000}"/>
    <cellStyle name="표준 12 41 2 4 5" xfId="17690" xr:uid="{00000000-0005-0000-0000-0000A9280000}"/>
    <cellStyle name="표준 12 41 2 4 6" xfId="13891" xr:uid="{00000000-0005-0000-0000-0000AA280000}"/>
    <cellStyle name="표준 12 41 2 5" xfId="8673" xr:uid="{00000000-0005-0000-0000-0000AB280000}"/>
    <cellStyle name="표준 12 41 2 5 2" xfId="14256" xr:uid="{00000000-0005-0000-0000-0000AC280000}"/>
    <cellStyle name="표준 12 41 2 5 3" xfId="15710" xr:uid="{00000000-0005-0000-0000-0000AD280000}"/>
    <cellStyle name="표준 12 41 2 5 4" xfId="18630" xr:uid="{00000000-0005-0000-0000-0000AE280000}"/>
    <cellStyle name="표준 12 41 2 5 5" xfId="10686" xr:uid="{00000000-0005-0000-0000-0000AF280000}"/>
    <cellStyle name="표준 12 41 2 5 6" xfId="18937" xr:uid="{00000000-0005-0000-0000-0000B0280000}"/>
    <cellStyle name="표준 12 41 2 6" xfId="18295" xr:uid="{00000000-0005-0000-0000-0000B1280000}"/>
    <cellStyle name="표준 12 41 2 7" xfId="19242" xr:uid="{00000000-0005-0000-0000-0000B2280000}"/>
    <cellStyle name="표준 12 41 2 8" xfId="10391" xr:uid="{00000000-0005-0000-0000-0000B3280000}"/>
    <cellStyle name="표준 12 41 2 9" xfId="12736" xr:uid="{00000000-0005-0000-0000-0000B4280000}"/>
    <cellStyle name="표준 12 41 3" xfId="2597" xr:uid="{00000000-0005-0000-0000-0000B5280000}"/>
    <cellStyle name="표준 12 41 3 2" xfId="9881" xr:uid="{00000000-0005-0000-0000-0000B6280000}"/>
    <cellStyle name="표준 12 41 3 3" xfId="10632" xr:uid="{00000000-0005-0000-0000-0000B7280000}"/>
    <cellStyle name="표준 12 41 3 4" xfId="10828" xr:uid="{00000000-0005-0000-0000-0000B8280000}"/>
    <cellStyle name="표준 12 41 3 5" xfId="13208" xr:uid="{00000000-0005-0000-0000-0000B9280000}"/>
    <cellStyle name="표준 12 41 3 6" xfId="14790" xr:uid="{00000000-0005-0000-0000-0000BA280000}"/>
    <cellStyle name="표준 12 41 4" xfId="4457" xr:uid="{00000000-0005-0000-0000-0000BB280000}"/>
    <cellStyle name="표준 12 41 4 2" xfId="15336" xr:uid="{00000000-0005-0000-0000-0000BC280000}"/>
    <cellStyle name="표준 12 41 4 3" xfId="16012" xr:uid="{00000000-0005-0000-0000-0000BD280000}"/>
    <cellStyle name="표준 12 41 4 4" xfId="10023" xr:uid="{00000000-0005-0000-0000-0000BE280000}"/>
    <cellStyle name="표준 12 41 4 5" xfId="14532" xr:uid="{00000000-0005-0000-0000-0000BF280000}"/>
    <cellStyle name="표준 12 41 4 6" xfId="18211" xr:uid="{00000000-0005-0000-0000-0000C0280000}"/>
    <cellStyle name="표준 12 41 5" xfId="6321" xr:uid="{00000000-0005-0000-0000-0000C1280000}"/>
    <cellStyle name="표준 12 41 5 2" xfId="13011" xr:uid="{00000000-0005-0000-0000-0000C2280000}"/>
    <cellStyle name="표준 12 41 5 3" xfId="14828" xr:uid="{00000000-0005-0000-0000-0000C3280000}"/>
    <cellStyle name="표준 12 41 5 4" xfId="12589" xr:uid="{00000000-0005-0000-0000-0000C4280000}"/>
    <cellStyle name="표준 12 41 5 5" xfId="12944" xr:uid="{00000000-0005-0000-0000-0000C5280000}"/>
    <cellStyle name="표준 12 41 5 6" xfId="14400" xr:uid="{00000000-0005-0000-0000-0000C6280000}"/>
    <cellStyle name="표준 12 41 6" xfId="8181" xr:uid="{00000000-0005-0000-0000-0000C7280000}"/>
    <cellStyle name="표준 12 41 6 2" xfId="18696" xr:uid="{00000000-0005-0000-0000-0000C8280000}"/>
    <cellStyle name="표준 12 41 6 3" xfId="9862" xr:uid="{00000000-0005-0000-0000-0000C9280000}"/>
    <cellStyle name="표준 12 41 6 4" xfId="11815" xr:uid="{00000000-0005-0000-0000-0000CA280000}"/>
    <cellStyle name="표준 12 41 6 5" xfId="11131" xr:uid="{00000000-0005-0000-0000-0000CB280000}"/>
    <cellStyle name="표준 12 41 6 6" xfId="14312" xr:uid="{00000000-0005-0000-0000-0000CC280000}"/>
    <cellStyle name="표준 12 41 7" xfId="12242" xr:uid="{00000000-0005-0000-0000-0000CD280000}"/>
    <cellStyle name="표준 12 41 8" xfId="15926" xr:uid="{00000000-0005-0000-0000-0000CE280000}"/>
    <cellStyle name="표준 12 41 9" xfId="18059" xr:uid="{00000000-0005-0000-0000-0000CF280000}"/>
    <cellStyle name="표준 12 42" xfId="743" xr:uid="{00000000-0005-0000-0000-0000D0280000}"/>
    <cellStyle name="표준 12 42 10" xfId="18432" xr:uid="{00000000-0005-0000-0000-0000D1280000}"/>
    <cellStyle name="표준 12 42 11" xfId="12112" xr:uid="{00000000-0005-0000-0000-0000D2280000}"/>
    <cellStyle name="표준 12 42 12" xfId="15095" xr:uid="{00000000-0005-0000-0000-0000D3280000}"/>
    <cellStyle name="표준 12 42 2" xfId="1326" xr:uid="{00000000-0005-0000-0000-0000D4280000}"/>
    <cellStyle name="표준 12 42 2 10" xfId="14859" xr:uid="{00000000-0005-0000-0000-0000D5280000}"/>
    <cellStyle name="표준 12 42 2 11" xfId="17223" xr:uid="{00000000-0005-0000-0000-0000D6280000}"/>
    <cellStyle name="표준 12 42 2 2" xfId="3103" xr:uid="{00000000-0005-0000-0000-0000D7280000}"/>
    <cellStyle name="표준 12 42 2 2 2" xfId="16529" xr:uid="{00000000-0005-0000-0000-0000D8280000}"/>
    <cellStyle name="표준 12 42 2 2 3" xfId="12021" xr:uid="{00000000-0005-0000-0000-0000D9280000}"/>
    <cellStyle name="표준 12 42 2 2 4" xfId="17718" xr:uid="{00000000-0005-0000-0000-0000DA280000}"/>
    <cellStyle name="표준 12 42 2 2 5" xfId="11045" xr:uid="{00000000-0005-0000-0000-0000DB280000}"/>
    <cellStyle name="표준 12 42 2 2 6" xfId="15773" xr:uid="{00000000-0005-0000-0000-0000DC280000}"/>
    <cellStyle name="표준 12 42 2 3" xfId="4962" xr:uid="{00000000-0005-0000-0000-0000DD280000}"/>
    <cellStyle name="표준 12 42 2 3 2" xfId="14833" xr:uid="{00000000-0005-0000-0000-0000DE280000}"/>
    <cellStyle name="표준 12 42 2 3 3" xfId="17584" xr:uid="{00000000-0005-0000-0000-0000DF280000}"/>
    <cellStyle name="표준 12 42 2 3 4" xfId="11574" xr:uid="{00000000-0005-0000-0000-0000E0280000}"/>
    <cellStyle name="표준 12 42 2 3 5" xfId="11342" xr:uid="{00000000-0005-0000-0000-0000E1280000}"/>
    <cellStyle name="표준 12 42 2 3 6" xfId="11883" xr:uid="{00000000-0005-0000-0000-0000E2280000}"/>
    <cellStyle name="표준 12 42 2 4" xfId="6826" xr:uid="{00000000-0005-0000-0000-0000E3280000}"/>
    <cellStyle name="표준 12 42 2 4 2" xfId="14235" xr:uid="{00000000-0005-0000-0000-0000E4280000}"/>
    <cellStyle name="표준 12 42 2 4 3" xfId="17495" xr:uid="{00000000-0005-0000-0000-0000E5280000}"/>
    <cellStyle name="표준 12 42 2 4 4" xfId="12764" xr:uid="{00000000-0005-0000-0000-0000E6280000}"/>
    <cellStyle name="표준 12 42 2 4 5" xfId="16446" xr:uid="{00000000-0005-0000-0000-0000E7280000}"/>
    <cellStyle name="표준 12 42 2 4 6" xfId="10327" xr:uid="{00000000-0005-0000-0000-0000E8280000}"/>
    <cellStyle name="표준 12 42 2 5" xfId="8686" xr:uid="{00000000-0005-0000-0000-0000E9280000}"/>
    <cellStyle name="표준 12 42 2 5 2" xfId="18501" xr:uid="{00000000-0005-0000-0000-0000EA280000}"/>
    <cellStyle name="표준 12 42 2 5 3" xfId="10887" xr:uid="{00000000-0005-0000-0000-0000EB280000}"/>
    <cellStyle name="표준 12 42 2 5 4" xfId="13344" xr:uid="{00000000-0005-0000-0000-0000EC280000}"/>
    <cellStyle name="표준 12 42 2 5 5" xfId="14926" xr:uid="{00000000-0005-0000-0000-0000ED280000}"/>
    <cellStyle name="표준 12 42 2 5 6" xfId="15472" xr:uid="{00000000-0005-0000-0000-0000EE280000}"/>
    <cellStyle name="표준 12 42 2 6" xfId="17890" xr:uid="{00000000-0005-0000-0000-0000EF280000}"/>
    <cellStyle name="표준 12 42 2 7" xfId="10798" xr:uid="{00000000-0005-0000-0000-0000F0280000}"/>
    <cellStyle name="표준 12 42 2 8" xfId="10723" xr:uid="{00000000-0005-0000-0000-0000F1280000}"/>
    <cellStyle name="표준 12 42 2 9" xfId="12329" xr:uid="{00000000-0005-0000-0000-0000F2280000}"/>
    <cellStyle name="표준 12 42 3" xfId="2610" xr:uid="{00000000-0005-0000-0000-0000F3280000}"/>
    <cellStyle name="표준 12 42 3 2" xfId="12649" xr:uid="{00000000-0005-0000-0000-0000F4280000}"/>
    <cellStyle name="표준 12 42 3 3" xfId="11343" xr:uid="{00000000-0005-0000-0000-0000F5280000}"/>
    <cellStyle name="표준 12 42 3 4" xfId="14461" xr:uid="{00000000-0005-0000-0000-0000F6280000}"/>
    <cellStyle name="표준 12 42 3 5" xfId="17014" xr:uid="{00000000-0005-0000-0000-0000F7280000}"/>
    <cellStyle name="표준 12 42 3 6" xfId="18594" xr:uid="{00000000-0005-0000-0000-0000F8280000}"/>
    <cellStyle name="표준 12 42 4" xfId="4470" xr:uid="{00000000-0005-0000-0000-0000F9280000}"/>
    <cellStyle name="표준 12 42 4 2" xfId="19141" xr:uid="{00000000-0005-0000-0000-0000FA280000}"/>
    <cellStyle name="표준 12 42 4 3" xfId="11194" xr:uid="{00000000-0005-0000-0000-0000FB280000}"/>
    <cellStyle name="표준 12 42 4 4" xfId="14369" xr:uid="{00000000-0005-0000-0000-0000FC280000}"/>
    <cellStyle name="표준 12 42 4 5" xfId="15942" xr:uid="{00000000-0005-0000-0000-0000FD280000}"/>
    <cellStyle name="표준 12 42 4 6" xfId="10517" xr:uid="{00000000-0005-0000-0000-0000FE280000}"/>
    <cellStyle name="표준 12 42 5" xfId="6334" xr:uid="{00000000-0005-0000-0000-0000FF280000}"/>
    <cellStyle name="표준 12 42 5 2" xfId="16306" xr:uid="{00000000-0005-0000-0000-000000290000}"/>
    <cellStyle name="표준 12 42 5 3" xfId="14927" xr:uid="{00000000-0005-0000-0000-000001290000}"/>
    <cellStyle name="표준 12 42 5 4" xfId="18115" xr:uid="{00000000-0005-0000-0000-000002290000}"/>
    <cellStyle name="표준 12 42 5 5" xfId="11669" xr:uid="{00000000-0005-0000-0000-000003290000}"/>
    <cellStyle name="표준 12 42 5 6" xfId="11434" xr:uid="{00000000-0005-0000-0000-000004290000}"/>
    <cellStyle name="표준 12 42 6" xfId="8194" xr:uid="{00000000-0005-0000-0000-000005290000}"/>
    <cellStyle name="표준 12 42 6 2" xfId="13721" xr:uid="{00000000-0005-0000-0000-000006290000}"/>
    <cellStyle name="표준 12 42 6 3" xfId="16111" xr:uid="{00000000-0005-0000-0000-000007290000}"/>
    <cellStyle name="표준 12 42 6 4" xfId="18022" xr:uid="{00000000-0005-0000-0000-000008290000}"/>
    <cellStyle name="표준 12 42 6 5" xfId="10494" xr:uid="{00000000-0005-0000-0000-000009290000}"/>
    <cellStyle name="표준 12 42 6 6" xfId="12839" xr:uid="{00000000-0005-0000-0000-00000A290000}"/>
    <cellStyle name="표준 12 42 7" xfId="12191" xr:uid="{00000000-0005-0000-0000-00000B290000}"/>
    <cellStyle name="표준 12 42 8" xfId="18595" xr:uid="{00000000-0005-0000-0000-00000C290000}"/>
    <cellStyle name="표준 12 42 9" xfId="14007" xr:uid="{00000000-0005-0000-0000-00000D290000}"/>
    <cellStyle name="표준 12 43" xfId="756" xr:uid="{00000000-0005-0000-0000-00000E290000}"/>
    <cellStyle name="표준 12 43 10" xfId="15261" xr:uid="{00000000-0005-0000-0000-00000F290000}"/>
    <cellStyle name="표준 12 43 11" xfId="15019" xr:uid="{00000000-0005-0000-0000-000010290000}"/>
    <cellStyle name="표준 12 43 12" xfId="17385" xr:uid="{00000000-0005-0000-0000-000011290000}"/>
    <cellStyle name="표준 12 43 2" xfId="1339" xr:uid="{00000000-0005-0000-0000-000012290000}"/>
    <cellStyle name="표준 12 43 2 10" xfId="16591" xr:uid="{00000000-0005-0000-0000-000013290000}"/>
    <cellStyle name="표준 12 43 2 11" xfId="13912" xr:uid="{00000000-0005-0000-0000-000014290000}"/>
    <cellStyle name="표준 12 43 2 2" xfId="3116" xr:uid="{00000000-0005-0000-0000-000015290000}"/>
    <cellStyle name="표준 12 43 2 2 2" xfId="12816" xr:uid="{00000000-0005-0000-0000-000016290000}"/>
    <cellStyle name="표준 12 43 2 2 3" xfId="16495" xr:uid="{00000000-0005-0000-0000-000017290000}"/>
    <cellStyle name="표준 12 43 2 2 4" xfId="15850" xr:uid="{00000000-0005-0000-0000-000018290000}"/>
    <cellStyle name="표준 12 43 2 2 5" xfId="13177" xr:uid="{00000000-0005-0000-0000-000019290000}"/>
    <cellStyle name="표준 12 43 2 2 6" xfId="17659" xr:uid="{00000000-0005-0000-0000-00001A290000}"/>
    <cellStyle name="표준 12 43 2 3" xfId="4975" xr:uid="{00000000-0005-0000-0000-00001B290000}"/>
    <cellStyle name="표준 12 43 2 3 2" xfId="13464" xr:uid="{00000000-0005-0000-0000-00001C290000}"/>
    <cellStyle name="표준 12 43 2 3 3" xfId="18688" xr:uid="{00000000-0005-0000-0000-00001D290000}"/>
    <cellStyle name="표준 12 43 2 3 4" xfId="17427" xr:uid="{00000000-0005-0000-0000-00001E290000}"/>
    <cellStyle name="표준 12 43 2 3 5" xfId="11249" xr:uid="{00000000-0005-0000-0000-00001F290000}"/>
    <cellStyle name="표준 12 43 2 3 6" xfId="15748" xr:uid="{00000000-0005-0000-0000-000020290000}"/>
    <cellStyle name="표준 12 43 2 4" xfId="6839" xr:uid="{00000000-0005-0000-0000-000021290000}"/>
    <cellStyle name="표준 12 43 2 4 2" xfId="16474" xr:uid="{00000000-0005-0000-0000-000022290000}"/>
    <cellStyle name="표준 12 43 2 4 3" xfId="12381" xr:uid="{00000000-0005-0000-0000-000023290000}"/>
    <cellStyle name="표준 12 43 2 4 4" xfId="17679" xr:uid="{00000000-0005-0000-0000-000024290000}"/>
    <cellStyle name="표준 12 43 2 4 5" xfId="15020" xr:uid="{00000000-0005-0000-0000-000025290000}"/>
    <cellStyle name="표준 12 43 2 4 6" xfId="10396" xr:uid="{00000000-0005-0000-0000-000026290000}"/>
    <cellStyle name="표준 12 43 2 5" xfId="8699" xr:uid="{00000000-0005-0000-0000-000027290000}"/>
    <cellStyle name="표준 12 43 2 5 2" xfId="17130" xr:uid="{00000000-0005-0000-0000-000028290000}"/>
    <cellStyle name="표준 12 43 2 5 3" xfId="13268" xr:uid="{00000000-0005-0000-0000-000029290000}"/>
    <cellStyle name="표준 12 43 2 5 4" xfId="9919" xr:uid="{00000000-0005-0000-0000-00002A290000}"/>
    <cellStyle name="표준 12 43 2 5 5" xfId="14837" xr:uid="{00000000-0005-0000-0000-00002B290000}"/>
    <cellStyle name="표준 12 43 2 5 6" xfId="10300" xr:uid="{00000000-0005-0000-0000-00002C290000}"/>
    <cellStyle name="표준 12 43 2 6" xfId="12358" xr:uid="{00000000-0005-0000-0000-00002D290000}"/>
    <cellStyle name="표준 12 43 2 7" xfId="16039" xr:uid="{00000000-0005-0000-0000-00002E290000}"/>
    <cellStyle name="표준 12 43 2 8" xfId="10985" xr:uid="{00000000-0005-0000-0000-00002F290000}"/>
    <cellStyle name="표준 12 43 2 9" xfId="18689" xr:uid="{00000000-0005-0000-0000-000030290000}"/>
    <cellStyle name="표준 12 43 3" xfId="2623" xr:uid="{00000000-0005-0000-0000-000031290000}"/>
    <cellStyle name="표준 12 43 3 2" xfId="12718" xr:uid="{00000000-0005-0000-0000-000032290000}"/>
    <cellStyle name="표준 12 43 3 3" xfId="11789" xr:uid="{00000000-0005-0000-0000-000033290000}"/>
    <cellStyle name="표준 12 43 3 4" xfId="15115" xr:uid="{00000000-0005-0000-0000-000034290000}"/>
    <cellStyle name="표준 12 43 3 5" xfId="16132" xr:uid="{00000000-0005-0000-0000-000035290000}"/>
    <cellStyle name="표준 12 43 3 6" xfId="18505" xr:uid="{00000000-0005-0000-0000-000036290000}"/>
    <cellStyle name="표준 12 43 4" xfId="4483" xr:uid="{00000000-0005-0000-0000-000037290000}"/>
    <cellStyle name="표준 12 43 4 2" xfId="12621" xr:uid="{00000000-0005-0000-0000-000038290000}"/>
    <cellStyle name="표준 12 43 4 3" xfId="16019" xr:uid="{00000000-0005-0000-0000-000039290000}"/>
    <cellStyle name="표준 12 43 4 4" xfId="10591" xr:uid="{00000000-0005-0000-0000-00003A290000}"/>
    <cellStyle name="표준 12 43 4 5" xfId="14831" xr:uid="{00000000-0005-0000-0000-00003B290000}"/>
    <cellStyle name="표준 12 43 4 6" xfId="16650" xr:uid="{00000000-0005-0000-0000-00003C290000}"/>
    <cellStyle name="표준 12 43 5" xfId="6347" xr:uid="{00000000-0005-0000-0000-00003D290000}"/>
    <cellStyle name="표준 12 43 5 2" xfId="14556" xr:uid="{00000000-0005-0000-0000-00003E290000}"/>
    <cellStyle name="표준 12 43 5 3" xfId="13269" xr:uid="{00000000-0005-0000-0000-00003F290000}"/>
    <cellStyle name="표준 12 43 5 4" xfId="16377" xr:uid="{00000000-0005-0000-0000-000040290000}"/>
    <cellStyle name="표준 12 43 5 5" xfId="15379" xr:uid="{00000000-0005-0000-0000-000041290000}"/>
    <cellStyle name="표준 12 43 5 6" xfId="18785" xr:uid="{00000000-0005-0000-0000-000042290000}"/>
    <cellStyle name="표준 12 43 6" xfId="8207" xr:uid="{00000000-0005-0000-0000-000043290000}"/>
    <cellStyle name="표준 12 43 6 2" xfId="12014" xr:uid="{00000000-0005-0000-0000-000044290000}"/>
    <cellStyle name="표준 12 43 6 3" xfId="11346" xr:uid="{00000000-0005-0000-0000-000045290000}"/>
    <cellStyle name="표준 12 43 6 4" xfId="16278" xr:uid="{00000000-0005-0000-0000-000046290000}"/>
    <cellStyle name="표준 12 43 6 5" xfId="10569" xr:uid="{00000000-0005-0000-0000-000047290000}"/>
    <cellStyle name="표준 12 43 6 6" xfId="12914" xr:uid="{00000000-0005-0000-0000-000048290000}"/>
    <cellStyle name="표준 12 43 7" xfId="18212" xr:uid="{00000000-0005-0000-0000-000049290000}"/>
    <cellStyle name="표준 12 43 8" xfId="16938" xr:uid="{00000000-0005-0000-0000-00004A290000}"/>
    <cellStyle name="표준 12 43 9" xfId="12260" xr:uid="{00000000-0005-0000-0000-00004B290000}"/>
    <cellStyle name="표준 12 44" xfId="769" xr:uid="{00000000-0005-0000-0000-00004C290000}"/>
    <cellStyle name="표준 12 44 10" xfId="19048" xr:uid="{00000000-0005-0000-0000-00004D290000}"/>
    <cellStyle name="표준 12 44 11" xfId="13363" xr:uid="{00000000-0005-0000-0000-00004E290000}"/>
    <cellStyle name="표준 12 44 12" xfId="15672" xr:uid="{00000000-0005-0000-0000-00004F290000}"/>
    <cellStyle name="표준 12 44 2" xfId="1352" xr:uid="{00000000-0005-0000-0000-000050290000}"/>
    <cellStyle name="표준 12 44 2 10" xfId="14931" xr:uid="{00000000-0005-0000-0000-000051290000}"/>
    <cellStyle name="표준 12 44 2 11" xfId="12162" xr:uid="{00000000-0005-0000-0000-000052290000}"/>
    <cellStyle name="표준 12 44 2 2" xfId="3129" xr:uid="{00000000-0005-0000-0000-000053290000}"/>
    <cellStyle name="표준 12 44 2 2 2" xfId="12891" xr:uid="{00000000-0005-0000-0000-000054290000}"/>
    <cellStyle name="표준 12 44 2 2 3" xfId="16690" xr:uid="{00000000-0005-0000-0000-000055290000}"/>
    <cellStyle name="표준 12 44 2 2 4" xfId="14102" xr:uid="{00000000-0005-0000-0000-000056290000}"/>
    <cellStyle name="표준 12 44 2 2 5" xfId="18786" xr:uid="{00000000-0005-0000-0000-000057290000}"/>
    <cellStyle name="표준 12 44 2 2 6" xfId="15921" xr:uid="{00000000-0005-0000-0000-000058290000}"/>
    <cellStyle name="표준 12 44 2 3" xfId="4988" xr:uid="{00000000-0005-0000-0000-000059290000}"/>
    <cellStyle name="표준 12 44 2 3 2" xfId="11885" xr:uid="{00000000-0005-0000-0000-00005A290000}"/>
    <cellStyle name="표준 12 44 2 3 3" xfId="17034" xr:uid="{00000000-0005-0000-0000-00005B290000}"/>
    <cellStyle name="표준 12 44 2 3 4" xfId="10222" xr:uid="{00000000-0005-0000-0000-00005C290000}"/>
    <cellStyle name="표준 12 44 2 3 5" xfId="18599" xr:uid="{00000000-0005-0000-0000-00005D290000}"/>
    <cellStyle name="표준 12 44 2 3 6" xfId="15821" xr:uid="{00000000-0005-0000-0000-00005E290000}"/>
    <cellStyle name="표준 12 44 2 4" xfId="6852" xr:uid="{00000000-0005-0000-0000-00005F290000}"/>
    <cellStyle name="표준 12 44 2 4 2" xfId="10126" xr:uid="{00000000-0005-0000-0000-000060290000}"/>
    <cellStyle name="표준 12 44 2 4 3" xfId="11350" xr:uid="{00000000-0005-0000-0000-000061290000}"/>
    <cellStyle name="표준 12 44 2 4 4" xfId="15941" xr:uid="{00000000-0005-0000-0000-000062290000}"/>
    <cellStyle name="표준 12 44 2 4 5" xfId="11622" xr:uid="{00000000-0005-0000-0000-000063290000}"/>
    <cellStyle name="표준 12 44 2 4 6" xfId="17747" xr:uid="{00000000-0005-0000-0000-000064290000}"/>
    <cellStyle name="표준 12 44 2 5" xfId="8712" xr:uid="{00000000-0005-0000-0000-000065290000}"/>
    <cellStyle name="표준 12 44 2 5 2" xfId="13657" xr:uid="{00000000-0005-0000-0000-000066290000}"/>
    <cellStyle name="표준 12 44 2 5 3" xfId="16849" xr:uid="{00000000-0005-0000-0000-000067290000}"/>
    <cellStyle name="표준 12 44 2 5 4" xfId="10803" xr:uid="{00000000-0005-0000-0000-000068290000}"/>
    <cellStyle name="표준 12 44 2 5 5" xfId="11439" xr:uid="{00000000-0005-0000-0000-000069290000}"/>
    <cellStyle name="표준 12 44 2 5 6" xfId="17651" xr:uid="{00000000-0005-0000-0000-00006A290000}"/>
    <cellStyle name="표준 12 44 2 6" xfId="11163" xr:uid="{00000000-0005-0000-0000-00006B290000}"/>
    <cellStyle name="표준 12 44 2 7" xfId="13116" xr:uid="{00000000-0005-0000-0000-00006C290000}"/>
    <cellStyle name="표준 12 44 2 8" xfId="17766" xr:uid="{00000000-0005-0000-0000-00006D290000}"/>
    <cellStyle name="표준 12 44 2 9" xfId="13392" xr:uid="{00000000-0005-0000-0000-00006E290000}"/>
    <cellStyle name="표준 12 44 3" xfId="2636" xr:uid="{00000000-0005-0000-0000-00006F290000}"/>
    <cellStyle name="표준 12 44 3 2" xfId="10486" xr:uid="{00000000-0005-0000-0000-000070290000}"/>
    <cellStyle name="표준 12 44 3 3" xfId="15500" xr:uid="{00000000-0005-0000-0000-000071290000}"/>
    <cellStyle name="표준 12 44 3 4" xfId="18712" xr:uid="{00000000-0005-0000-0000-000072290000}"/>
    <cellStyle name="표준 12 44 3 5" xfId="12556" xr:uid="{00000000-0005-0000-0000-000073290000}"/>
    <cellStyle name="표준 12 44 3 6" xfId="11464" xr:uid="{00000000-0005-0000-0000-000074290000}"/>
    <cellStyle name="표준 12 44 4" xfId="4496" xr:uid="{00000000-0005-0000-0000-000075290000}"/>
    <cellStyle name="표준 12 44 4 2" xfId="10387" xr:uid="{00000000-0005-0000-0000-000076290000}"/>
    <cellStyle name="표준 12 44 4 3" xfId="12917" xr:uid="{00000000-0005-0000-0000-000077290000}"/>
    <cellStyle name="표준 12 44 4 4" xfId="14963" xr:uid="{00000000-0005-0000-0000-000078290000}"/>
    <cellStyle name="표준 12 44 4 5" xfId="18468" xr:uid="{00000000-0005-0000-0000-000079290000}"/>
    <cellStyle name="표준 12 44 4 6" xfId="11282" xr:uid="{00000000-0005-0000-0000-00007A290000}"/>
    <cellStyle name="표준 12 44 5" xfId="6360" xr:uid="{00000000-0005-0000-0000-00007B290000}"/>
    <cellStyle name="표준 12 44 5 2" xfId="13022" xr:uid="{00000000-0005-0000-0000-00007C290000}"/>
    <cellStyle name="표준 12 44 5 3" xfId="14842" xr:uid="{00000000-0005-0000-0000-00007D290000}"/>
    <cellStyle name="표준 12 44 5 4" xfId="16664" xr:uid="{00000000-0005-0000-0000-00007E290000}"/>
    <cellStyle name="표준 12 44 5 5" xfId="16653" xr:uid="{00000000-0005-0000-0000-00007F290000}"/>
    <cellStyle name="표준 12 44 5 6" xfId="18482" xr:uid="{00000000-0005-0000-0000-000080290000}"/>
    <cellStyle name="표준 12 44 6" xfId="8220" xr:uid="{00000000-0005-0000-0000-000081290000}"/>
    <cellStyle name="표준 12 44 6 2" xfId="11296" xr:uid="{00000000-0005-0000-0000-000082290000}"/>
    <cellStyle name="표준 12 44 6 3" xfId="13036" xr:uid="{00000000-0005-0000-0000-000083290000}"/>
    <cellStyle name="표준 12 44 6 4" xfId="14855" xr:uid="{00000000-0005-0000-0000-000084290000}"/>
    <cellStyle name="표준 12 44 6 5" xfId="16677" xr:uid="{00000000-0005-0000-0000-000085290000}"/>
    <cellStyle name="표준 12 44 6 6" xfId="18496" xr:uid="{00000000-0005-0000-0000-000086290000}"/>
    <cellStyle name="표준 12 44 7" xfId="11310" xr:uid="{00000000-0005-0000-0000-000087290000}"/>
    <cellStyle name="표준 12 44 8" xfId="10173" xr:uid="{00000000-0005-0000-0000-000088290000}"/>
    <cellStyle name="표준 12 44 9" xfId="12815" xr:uid="{00000000-0005-0000-0000-000089290000}"/>
    <cellStyle name="표준 12 45" xfId="782" xr:uid="{00000000-0005-0000-0000-00008A290000}"/>
    <cellStyle name="표준 12 45 10" xfId="18881" xr:uid="{00000000-0005-0000-0000-00008B290000}"/>
    <cellStyle name="표준 12 45 11" xfId="12337" xr:uid="{00000000-0005-0000-0000-00008C290000}"/>
    <cellStyle name="표준 12 45 12" xfId="13050" xr:uid="{00000000-0005-0000-0000-00008D290000}"/>
    <cellStyle name="표준 12 45 2" xfId="1365" xr:uid="{00000000-0005-0000-0000-00008E290000}"/>
    <cellStyle name="표준 12 45 2 10" xfId="18268" xr:uid="{00000000-0005-0000-0000-00008F290000}"/>
    <cellStyle name="표준 12 45 2 11" xfId="10658" xr:uid="{00000000-0005-0000-0000-000090290000}"/>
    <cellStyle name="표준 12 45 2 2" xfId="3142" xr:uid="{00000000-0005-0000-0000-000091290000}"/>
    <cellStyle name="표준 12 45 2 2 2" xfId="18288" xr:uid="{00000000-0005-0000-0000-000092290000}"/>
    <cellStyle name="표준 12 45 2 2 3" xfId="18928" xr:uid="{00000000-0005-0000-0000-000093290000}"/>
    <cellStyle name="표준 12 45 2 2 4" xfId="19137" xr:uid="{00000000-0005-0000-0000-000094290000}"/>
    <cellStyle name="표준 12 45 2 2 5" xfId="17818" xr:uid="{00000000-0005-0000-0000-000095290000}"/>
    <cellStyle name="표준 12 45 2 2 6" xfId="17147" xr:uid="{00000000-0005-0000-0000-000096290000}"/>
    <cellStyle name="표준 12 45 2 3" xfId="5001" xr:uid="{00000000-0005-0000-0000-000097290000}"/>
    <cellStyle name="표준 12 45 2 3 2" xfId="17811" xr:uid="{00000000-0005-0000-0000-000098290000}"/>
    <cellStyle name="표준 12 45 2 3 3" xfId="17368" xr:uid="{00000000-0005-0000-0000-000099290000}"/>
    <cellStyle name="표준 12 45 2 3 4" xfId="14683" xr:uid="{00000000-0005-0000-0000-00009A290000}"/>
    <cellStyle name="표준 12 45 2 3 5" xfId="15368" xr:uid="{00000000-0005-0000-0000-00009B290000}"/>
    <cellStyle name="표준 12 45 2 3 6" xfId="14676" xr:uid="{00000000-0005-0000-0000-00009C290000}"/>
    <cellStyle name="표준 12 45 2 4" xfId="6865" xr:uid="{00000000-0005-0000-0000-00009D290000}"/>
    <cellStyle name="표준 12 45 2 4 2" xfId="13784" xr:uid="{00000000-0005-0000-0000-00009E290000}"/>
    <cellStyle name="표준 12 45 2 4 3" xfId="14215" xr:uid="{00000000-0005-0000-0000-00009F290000}"/>
    <cellStyle name="표준 12 45 2 4 4" xfId="13591" xr:uid="{00000000-0005-0000-0000-0000A0290000}"/>
    <cellStyle name="표준 12 45 2 4 5" xfId="14208" xr:uid="{00000000-0005-0000-0000-0000A1290000}"/>
    <cellStyle name="표준 12 45 2 4 6" xfId="9818" xr:uid="{00000000-0005-0000-0000-0000A2290000}"/>
    <cellStyle name="표준 12 45 2 5" xfId="8725" xr:uid="{00000000-0005-0000-0000-0000A3290000}"/>
    <cellStyle name="표준 12 45 2 5 2" xfId="11162" xr:uid="{00000000-0005-0000-0000-0000A4290000}"/>
    <cellStyle name="표준 12 45 2 5 3" xfId="19077" xr:uid="{00000000-0005-0000-0000-0000A5290000}"/>
    <cellStyle name="표준 12 45 2 5 4" xfId="11156" xr:uid="{00000000-0005-0000-0000-0000A6290000}"/>
    <cellStyle name="표준 12 45 2 5 5" xfId="9825" xr:uid="{00000000-0005-0000-0000-0000A7290000}"/>
    <cellStyle name="표준 12 45 2 5 6" xfId="18378" xr:uid="{00000000-0005-0000-0000-0000A8290000}"/>
    <cellStyle name="표준 12 45 2 6" xfId="17295" xr:uid="{00000000-0005-0000-0000-0000A9290000}"/>
    <cellStyle name="표준 12 45 2 7" xfId="18372" xr:uid="{00000000-0005-0000-0000-0000AA290000}"/>
    <cellStyle name="표준 12 45 2 8" xfId="11980" xr:uid="{00000000-0005-0000-0000-0000AB290000}"/>
    <cellStyle name="표준 12 45 2 9" xfId="10893" xr:uid="{00000000-0005-0000-0000-0000AC290000}"/>
    <cellStyle name="표준 12 45 3" xfId="2649" xr:uid="{00000000-0005-0000-0000-0000AD290000}"/>
    <cellStyle name="표준 12 45 3 2" xfId="17907" xr:uid="{00000000-0005-0000-0000-0000AE290000}"/>
    <cellStyle name="표준 12 45 3 3" xfId="15515" xr:uid="{00000000-0005-0000-0000-0000AF290000}"/>
    <cellStyle name="표준 12 45 3 4" xfId="17902" xr:uid="{00000000-0005-0000-0000-0000B0290000}"/>
    <cellStyle name="표준 12 45 3 5" xfId="19209" xr:uid="{00000000-0005-0000-0000-0000B1290000}"/>
    <cellStyle name="표준 12 45 3 6" xfId="18108" xr:uid="{00000000-0005-0000-0000-0000B2290000}"/>
    <cellStyle name="표준 12 45 4" xfId="4509" xr:uid="{00000000-0005-0000-0000-0000B3290000}"/>
    <cellStyle name="표준 12 45 4 2" xfId="12941" xr:uid="{00000000-0005-0000-0000-0000B4290000}"/>
    <cellStyle name="표준 12 45 4 3" xfId="11997" xr:uid="{00000000-0005-0000-0000-0000B5290000}"/>
    <cellStyle name="표준 12 45 4 4" xfId="16110" xr:uid="{00000000-0005-0000-0000-0000B6290000}"/>
    <cellStyle name="표준 12 45 4 5" xfId="17442" xr:uid="{00000000-0005-0000-0000-0000B7290000}"/>
    <cellStyle name="표준 12 45 4 6" xfId="17640" xr:uid="{00000000-0005-0000-0000-0000B8290000}"/>
    <cellStyle name="표준 12 45 5" xfId="6373" xr:uid="{00000000-0005-0000-0000-0000B9290000}"/>
    <cellStyle name="표준 12 45 5 2" xfId="11242" xr:uid="{00000000-0005-0000-0000-0000BA290000}"/>
    <cellStyle name="표준 12 45 5 3" xfId="15597" xr:uid="{00000000-0005-0000-0000-0000BB290000}"/>
    <cellStyle name="표준 12 45 5 4" xfId="11220" xr:uid="{00000000-0005-0000-0000-0000BC290000}"/>
    <cellStyle name="표준 12 45 5 5" xfId="10055" xr:uid="{00000000-0005-0000-0000-0000BD290000}"/>
    <cellStyle name="표준 12 45 5 6" xfId="14868" xr:uid="{00000000-0005-0000-0000-0000BE290000}"/>
    <cellStyle name="표준 12 45 6" xfId="8233" xr:uid="{00000000-0005-0000-0000-0000BF290000}"/>
    <cellStyle name="표준 12 45 6 2" xfId="12686" xr:uid="{00000000-0005-0000-0000-0000C0290000}"/>
    <cellStyle name="표준 12 45 6 3" xfId="16652" xr:uid="{00000000-0005-0000-0000-0000C1290000}"/>
    <cellStyle name="표준 12 45 6 4" xfId="17459" xr:uid="{00000000-0005-0000-0000-0000C2290000}"/>
    <cellStyle name="표준 12 45 6 5" xfId="16632" xr:uid="{00000000-0005-0000-0000-0000C3290000}"/>
    <cellStyle name="표준 12 45 6 6" xfId="10191" xr:uid="{00000000-0005-0000-0000-0000C4290000}"/>
    <cellStyle name="표준 12 45 7" xfId="10679" xr:uid="{00000000-0005-0000-0000-0000C5290000}"/>
    <cellStyle name="표준 12 45 8" xfId="13052" xr:uid="{00000000-0005-0000-0000-0000C6290000}"/>
    <cellStyle name="표준 12 45 9" xfId="12491" xr:uid="{00000000-0005-0000-0000-0000C7290000}"/>
    <cellStyle name="표준 12 46" xfId="795" xr:uid="{00000000-0005-0000-0000-0000C8290000}"/>
    <cellStyle name="표준 12 46 10" xfId="14850" xr:uid="{00000000-0005-0000-0000-0000C9290000}"/>
    <cellStyle name="표준 12 46 11" xfId="16156" xr:uid="{00000000-0005-0000-0000-0000CA290000}"/>
    <cellStyle name="표준 12 46 12" xfId="12711" xr:uid="{00000000-0005-0000-0000-0000CB290000}"/>
    <cellStyle name="표준 12 46 2" xfId="1378" xr:uid="{00000000-0005-0000-0000-0000CC290000}"/>
    <cellStyle name="표준 12 46 2 10" xfId="11352" xr:uid="{00000000-0005-0000-0000-0000CD290000}"/>
    <cellStyle name="표준 12 46 2 11" xfId="12019" xr:uid="{00000000-0005-0000-0000-0000CE290000}"/>
    <cellStyle name="표준 12 46 2 2" xfId="3155" xr:uid="{00000000-0005-0000-0000-0000CF290000}"/>
    <cellStyle name="표준 12 46 2 2 2" xfId="11333" xr:uid="{00000000-0005-0000-0000-0000D0290000}"/>
    <cellStyle name="표준 12 46 2 2 3" xfId="15686" xr:uid="{00000000-0005-0000-0000-0000D1290000}"/>
    <cellStyle name="표준 12 46 2 2 4" xfId="12240" xr:uid="{00000000-0005-0000-0000-0000D2290000}"/>
    <cellStyle name="표준 12 46 2 2 5" xfId="18579" xr:uid="{00000000-0005-0000-0000-0000D3290000}"/>
    <cellStyle name="표준 12 46 2 2 6" xfId="10215" xr:uid="{00000000-0005-0000-0000-0000D4290000}"/>
    <cellStyle name="표준 12 46 2 3" xfId="5014" xr:uid="{00000000-0005-0000-0000-0000D5290000}"/>
    <cellStyle name="표준 12 46 2 3 2" xfId="18560" xr:uid="{00000000-0005-0000-0000-0000D6290000}"/>
    <cellStyle name="표준 12 46 2 3 3" xfId="12546" xr:uid="{00000000-0005-0000-0000-0000D7290000}"/>
    <cellStyle name="표준 12 46 2 3 4" xfId="10441" xr:uid="{00000000-0005-0000-0000-0000D8290000}"/>
    <cellStyle name="표준 12 46 2 3 5" xfId="16801" xr:uid="{00000000-0005-0000-0000-0000D9290000}"/>
    <cellStyle name="표준 12 46 2 3 6" xfId="16182" xr:uid="{00000000-0005-0000-0000-0000DA290000}"/>
    <cellStyle name="표준 12 46 2 4" xfId="6878" xr:uid="{00000000-0005-0000-0000-0000DB290000}"/>
    <cellStyle name="표준 12 46 2 4 2" xfId="16780" xr:uid="{00000000-0005-0000-0000-0000DC290000}"/>
    <cellStyle name="표준 12 46 2 4 3" xfId="12075" xr:uid="{00000000-0005-0000-0000-0000DD290000}"/>
    <cellStyle name="표준 12 46 2 4 4" xfId="16409" xr:uid="{00000000-0005-0000-0000-0000DE290000}"/>
    <cellStyle name="표준 12 46 2 4 5" xfId="13198" xr:uid="{00000000-0005-0000-0000-0000DF290000}"/>
    <cellStyle name="표준 12 46 2 4 6" xfId="15712" xr:uid="{00000000-0005-0000-0000-0000E0290000}"/>
    <cellStyle name="표준 12 46 2 5" xfId="8738" xr:uid="{00000000-0005-0000-0000-0000E1290000}"/>
    <cellStyle name="표준 12 46 2 5 2" xfId="14998" xr:uid="{00000000-0005-0000-0000-0000E2290000}"/>
    <cellStyle name="표준 12 46 2 5 3" xfId="10058" xr:uid="{00000000-0005-0000-0000-0000E3290000}"/>
    <cellStyle name="표준 12 46 2 5 4" xfId="15940" xr:uid="{00000000-0005-0000-0000-0000E4290000}"/>
    <cellStyle name="표준 12 46 2 5 5" xfId="11496" xr:uid="{00000000-0005-0000-0000-0000E5290000}"/>
    <cellStyle name="표준 12 46 2 5 6" xfId="12573" xr:uid="{00000000-0005-0000-0000-0000E6290000}"/>
    <cellStyle name="표준 12 46 2 6" xfId="11476" xr:uid="{00000000-0005-0000-0000-0000E7290000}"/>
    <cellStyle name="표준 12 46 2 7" xfId="14411" xr:uid="{00000000-0005-0000-0000-0000E8290000}"/>
    <cellStyle name="표준 12 46 2 8" xfId="12801" xr:uid="{00000000-0005-0000-0000-0000E9290000}"/>
    <cellStyle name="표준 12 46 2 9" xfId="18727" xr:uid="{00000000-0005-0000-0000-0000EA290000}"/>
    <cellStyle name="표준 12 46 3" xfId="2662" xr:uid="{00000000-0005-0000-0000-0000EB290000}"/>
    <cellStyle name="표준 12 46 3 2" xfId="18043" xr:uid="{00000000-0005-0000-0000-0000EC290000}"/>
    <cellStyle name="표준 12 46 3 3" xfId="18706" xr:uid="{00000000-0005-0000-0000-0000ED290000}"/>
    <cellStyle name="표준 12 46 3 4" xfId="13943" xr:uid="{00000000-0005-0000-0000-0000EE290000}"/>
    <cellStyle name="표준 12 46 3 5" xfId="12330" xr:uid="{00000000-0005-0000-0000-0000EF290000}"/>
    <cellStyle name="표준 12 46 3 6" xfId="16948" xr:uid="{00000000-0005-0000-0000-0000F0290000}"/>
    <cellStyle name="표준 12 46 4" xfId="4522" xr:uid="{00000000-0005-0000-0000-0000F1290000}"/>
    <cellStyle name="표준 12 46 4 2" xfId="17574" xr:uid="{00000000-0005-0000-0000-0000F2290000}"/>
    <cellStyle name="표준 12 46 4 3" xfId="16927" xr:uid="{00000000-0005-0000-0000-0000F3290000}"/>
    <cellStyle name="표준 12 46 4 4" xfId="10886" xr:uid="{00000000-0005-0000-0000-0000F4290000}"/>
    <cellStyle name="표준 12 46 4 5" xfId="15991" xr:uid="{00000000-0005-0000-0000-0000F5290000}"/>
    <cellStyle name="표준 12 46 4 6" xfId="13348" xr:uid="{00000000-0005-0000-0000-0000F6290000}"/>
    <cellStyle name="표준 12 46 5" xfId="6386" xr:uid="{00000000-0005-0000-0000-0000F7290000}"/>
    <cellStyle name="표준 12 46 5 2" xfId="14438" xr:uid="{00000000-0005-0000-0000-0000F8290000}"/>
    <cellStyle name="표준 12 46 5 3" xfId="13327" xr:uid="{00000000-0005-0000-0000-0000F9290000}"/>
    <cellStyle name="표준 12 46 5 4" xfId="18101" xr:uid="{00000000-0005-0000-0000-0000FA290000}"/>
    <cellStyle name="표준 12 46 5 5" xfId="16691" xr:uid="{00000000-0005-0000-0000-0000FB290000}"/>
    <cellStyle name="표준 12 46 5 6" xfId="12853" xr:uid="{00000000-0005-0000-0000-0000FC290000}"/>
    <cellStyle name="표준 12 46 6" xfId="8246" xr:uid="{00000000-0005-0000-0000-0000FD290000}"/>
    <cellStyle name="표준 12 46 6 2" xfId="11646" xr:uid="{00000000-0005-0000-0000-0000FE290000}"/>
    <cellStyle name="표준 12 46 6 3" xfId="13970" xr:uid="{00000000-0005-0000-0000-0000FF290000}"/>
    <cellStyle name="표준 12 46 6 4" xfId="11625" xr:uid="{00000000-0005-0000-0000-0000002A0000}"/>
    <cellStyle name="표준 12 46 6 5" xfId="17633" xr:uid="{00000000-0005-0000-0000-0000012A0000}"/>
    <cellStyle name="표준 12 46 6 6" xfId="12382" xr:uid="{00000000-0005-0000-0000-0000022A0000}"/>
    <cellStyle name="표준 12 46 7" xfId="18878" xr:uid="{00000000-0005-0000-0000-0000032A0000}"/>
    <cellStyle name="표준 12 46 8" xfId="10915" xr:uid="{00000000-0005-0000-0000-0000042A0000}"/>
    <cellStyle name="표준 12 46 9" xfId="18857" xr:uid="{00000000-0005-0000-0000-0000052A0000}"/>
    <cellStyle name="표준 12 47" xfId="808" xr:uid="{00000000-0005-0000-0000-0000062A0000}"/>
    <cellStyle name="표준 12 47 10" xfId="14498" xr:uid="{00000000-0005-0000-0000-0000072A0000}"/>
    <cellStyle name="표준 12 47 11" xfId="10580" xr:uid="{00000000-0005-0000-0000-0000082A0000}"/>
    <cellStyle name="표준 12 47 12" xfId="15318" xr:uid="{00000000-0005-0000-0000-0000092A0000}"/>
    <cellStyle name="표준 12 47 2" xfId="1391" xr:uid="{00000000-0005-0000-0000-00000A2A0000}"/>
    <cellStyle name="표준 12 47 2 10" xfId="18130" xr:uid="{00000000-0005-0000-0000-00000B2A0000}"/>
    <cellStyle name="표준 12 47 2 11" xfId="17078" xr:uid="{00000000-0005-0000-0000-00000C2A0000}"/>
    <cellStyle name="표준 12 47 2 2" xfId="3168" xr:uid="{00000000-0005-0000-0000-00000D2A0000}"/>
    <cellStyle name="표준 12 47 2 2 2" xfId="14031" xr:uid="{00000000-0005-0000-0000-00000E2A0000}"/>
    <cellStyle name="표준 12 47 2 2 3" xfId="16547" xr:uid="{00000000-0005-0000-0000-00000F2A0000}"/>
    <cellStyle name="표준 12 47 2 2 4" xfId="13539" xr:uid="{00000000-0005-0000-0000-0000102A0000}"/>
    <cellStyle name="표준 12 47 2 2 5" xfId="17661" xr:uid="{00000000-0005-0000-0000-0000112A0000}"/>
    <cellStyle name="표준 12 47 2 2 6" xfId="11724" xr:uid="{00000000-0005-0000-0000-0000122A0000}"/>
    <cellStyle name="표준 12 47 2 3" xfId="5027" xr:uid="{00000000-0005-0000-0000-0000132A0000}"/>
    <cellStyle name="표준 12 47 2 3 2" xfId="10408" xr:uid="{00000000-0005-0000-0000-0000142A0000}"/>
    <cellStyle name="표준 12 47 2 3 3" xfId="16079" xr:uid="{00000000-0005-0000-0000-0000152A0000}"/>
    <cellStyle name="표준 12 47 2 3 4" xfId="11837" xr:uid="{00000000-0005-0000-0000-0000162A0000}"/>
    <cellStyle name="표준 12 47 2 3 5" xfId="12707" xr:uid="{00000000-0005-0000-0000-0000172A0000}"/>
    <cellStyle name="표준 12 47 2 3 6" xfId="18956" xr:uid="{00000000-0005-0000-0000-0000182A0000}"/>
    <cellStyle name="표준 12 47 2 4" xfId="6891" xr:uid="{00000000-0005-0000-0000-0000192A0000}"/>
    <cellStyle name="표준 12 47 2 4 2" xfId="16376" xr:uid="{00000000-0005-0000-0000-00001A2A0000}"/>
    <cellStyle name="표준 12 47 2 4 3" xfId="14277" xr:uid="{00000000-0005-0000-0000-00001B2A0000}"/>
    <cellStyle name="표준 12 47 2 4 4" xfId="19067" xr:uid="{00000000-0005-0000-0000-00001C2A0000}"/>
    <cellStyle name="표준 12 47 2 4 5" xfId="12236" xr:uid="{00000000-0005-0000-0000-00001D2A0000}"/>
    <cellStyle name="표준 12 47 2 4 6" xfId="17175" xr:uid="{00000000-0005-0000-0000-00001E2A0000}"/>
    <cellStyle name="표준 12 47 2 5" xfId="8751" xr:uid="{00000000-0005-0000-0000-00001F2A0000}"/>
    <cellStyle name="표준 12 47 2 5 2" xfId="15907" xr:uid="{00000000-0005-0000-0000-0000202A0000}"/>
    <cellStyle name="표준 12 47 2 5 3" xfId="18402" xr:uid="{00000000-0005-0000-0000-0000212A0000}"/>
    <cellStyle name="표준 12 47 2 5 4" xfId="13650" xr:uid="{00000000-0005-0000-0000-0000222A0000}"/>
    <cellStyle name="표준 12 47 2 5 5" xfId="10437" xr:uid="{00000000-0005-0000-0000-0000232A0000}"/>
    <cellStyle name="표준 12 47 2 5 6" xfId="15396" xr:uid="{00000000-0005-0000-0000-0000242A0000}"/>
    <cellStyle name="표준 12 47 2 6" xfId="12768" xr:uid="{00000000-0005-0000-0000-0000252A0000}"/>
    <cellStyle name="표준 12 47 2 7" xfId="16625" xr:uid="{00000000-0005-0000-0000-0000262A0000}"/>
    <cellStyle name="표준 12 47 2 8" xfId="11947" xr:uid="{00000000-0005-0000-0000-0000272A0000}"/>
    <cellStyle name="표준 12 47 2 9" xfId="16405" xr:uid="{00000000-0005-0000-0000-0000282A0000}"/>
    <cellStyle name="표준 12 47 3" xfId="2675" xr:uid="{00000000-0005-0000-0000-0000292A0000}"/>
    <cellStyle name="표준 12 47 3 2" xfId="11875" xr:uid="{00000000-0005-0000-0000-00002A2A0000}"/>
    <cellStyle name="표준 12 47 3 3" xfId="12297" xr:uid="{00000000-0005-0000-0000-00002B2A0000}"/>
    <cellStyle name="표준 12 47 3 4" xfId="14843" xr:uid="{00000000-0005-0000-0000-00002C2A0000}"/>
    <cellStyle name="표준 12 47 3 5" xfId="19176" xr:uid="{00000000-0005-0000-0000-00002D2A0000}"/>
    <cellStyle name="표준 12 47 3 6" xfId="15936" xr:uid="{00000000-0005-0000-0000-00002E2A0000}"/>
    <cellStyle name="표준 12 47 4" xfId="4535" xr:uid="{00000000-0005-0000-0000-00002F2A0000}"/>
    <cellStyle name="표준 12 47 4 2" xfId="19105" xr:uid="{00000000-0005-0000-0000-0000302A0000}"/>
    <cellStyle name="표준 12 47 4 3" xfId="10498" xr:uid="{00000000-0005-0000-0000-0000312A0000}"/>
    <cellStyle name="표준 12 47 4 4" xfId="10682" xr:uid="{00000000-0005-0000-0000-0000322A0000}"/>
    <cellStyle name="표준 12 47 4 5" xfId="9890" xr:uid="{00000000-0005-0000-0000-0000332A0000}"/>
    <cellStyle name="표준 12 47 4 6" xfId="12797" xr:uid="{00000000-0005-0000-0000-0000342A0000}"/>
    <cellStyle name="표준 12 47 5" xfId="6399" xr:uid="{00000000-0005-0000-0000-0000352A0000}"/>
    <cellStyle name="표준 12 47 5 2" xfId="17323" xr:uid="{00000000-0005-0000-0000-0000362A0000}"/>
    <cellStyle name="표준 12 47 5 3" xfId="16466" xr:uid="{00000000-0005-0000-0000-0000372A0000}"/>
    <cellStyle name="표준 12 47 5 4" xfId="18510" xr:uid="{00000000-0005-0000-0000-0000382A0000}"/>
    <cellStyle name="표준 12 47 5 5" xfId="13222" xr:uid="{00000000-0005-0000-0000-0000392A0000}"/>
    <cellStyle name="표준 12 47 5 6" xfId="9806" xr:uid="{00000000-0005-0000-0000-00003A2A0000}"/>
    <cellStyle name="표준 12 47 6" xfId="8259" xr:uid="{00000000-0005-0000-0000-00003B2A0000}"/>
    <cellStyle name="표준 12 47 6 2" xfId="10958" xr:uid="{00000000-0005-0000-0000-00003C2A0000}"/>
    <cellStyle name="표준 12 47 6 3" xfId="18512" xr:uid="{00000000-0005-0000-0000-00003D2A0000}"/>
    <cellStyle name="표준 12 47 6 4" xfId="17953" xr:uid="{00000000-0005-0000-0000-00003E2A0000}"/>
    <cellStyle name="표준 12 47 6 5" xfId="11304" xr:uid="{00000000-0005-0000-0000-00003F2A0000}"/>
    <cellStyle name="표준 12 47 6 6" xfId="13850" xr:uid="{00000000-0005-0000-0000-0000402A0000}"/>
    <cellStyle name="표준 12 47 7" xfId="18173" xr:uid="{00000000-0005-0000-0000-0000412A0000}"/>
    <cellStyle name="표준 12 47 8" xfId="16735" xr:uid="{00000000-0005-0000-0000-0000422A0000}"/>
    <cellStyle name="표준 12 47 9" xfId="17483" xr:uid="{00000000-0005-0000-0000-0000432A0000}"/>
    <cellStyle name="표준 12 48" xfId="821" xr:uid="{00000000-0005-0000-0000-0000442A0000}"/>
    <cellStyle name="표준 12 48 10" xfId="16714" xr:uid="{00000000-0005-0000-0000-0000452A0000}"/>
    <cellStyle name="표준 12 48 11" xfId="10793" xr:uid="{00000000-0005-0000-0000-0000462A0000}"/>
    <cellStyle name="표준 12 48 12" xfId="17703" xr:uid="{00000000-0005-0000-0000-0000472A0000}"/>
    <cellStyle name="표준 12 48 2" xfId="1404" xr:uid="{00000000-0005-0000-0000-0000482A0000}"/>
    <cellStyle name="표준 12 48 2 10" xfId="14952" xr:uid="{00000000-0005-0000-0000-0000492A0000}"/>
    <cellStyle name="표준 12 48 2 11" xfId="14344" xr:uid="{00000000-0005-0000-0000-00004A2A0000}"/>
    <cellStyle name="표준 12 48 2 2" xfId="3181" xr:uid="{00000000-0005-0000-0000-00004B2A0000}"/>
    <cellStyle name="표준 12 48 2 2 2" xfId="14930" xr:uid="{00000000-0005-0000-0000-00004C2A0000}"/>
    <cellStyle name="표준 12 48 2 2 3" xfId="18005" xr:uid="{00000000-0005-0000-0000-00004D2A0000}"/>
    <cellStyle name="표준 12 48 2 2 4" xfId="14568" xr:uid="{00000000-0005-0000-0000-00004E2A0000}"/>
    <cellStyle name="표준 12 48 2 2 5" xfId="13174" xr:uid="{00000000-0005-0000-0000-00004F2A0000}"/>
    <cellStyle name="표준 12 48 2 2 6" xfId="13876" xr:uid="{00000000-0005-0000-0000-0000502A0000}"/>
    <cellStyle name="표준 12 48 2 3" xfId="5040" xr:uid="{00000000-0005-0000-0000-0000512A0000}"/>
    <cellStyle name="표준 12 48 2 3 2" xfId="13153" xr:uid="{00000000-0005-0000-0000-0000522A0000}"/>
    <cellStyle name="표준 12 48 2 3 3" xfId="17536" xr:uid="{00000000-0005-0000-0000-0000532A0000}"/>
    <cellStyle name="표준 12 48 2 3 4" xfId="14101" xr:uid="{00000000-0005-0000-0000-0000542A0000}"/>
    <cellStyle name="표준 12 48 2 3 5" xfId="18659" xr:uid="{00000000-0005-0000-0000-0000552A0000}"/>
    <cellStyle name="표준 12 48 2 3 6" xfId="10819" xr:uid="{00000000-0005-0000-0000-0000562A0000}"/>
    <cellStyle name="표준 12 48 2 4" xfId="6904" xr:uid="{00000000-0005-0000-0000-0000572A0000}"/>
    <cellStyle name="표준 12 48 2 4 2" xfId="9996" xr:uid="{00000000-0005-0000-0000-0000582A0000}"/>
    <cellStyle name="표준 12 48 2 4 3" xfId="12582" xr:uid="{00000000-0005-0000-0000-0000592A0000}"/>
    <cellStyle name="표준 12 48 2 4 4" xfId="11046" xr:uid="{00000000-0005-0000-0000-00005A2A0000}"/>
    <cellStyle name="표준 12 48 2 4 5" xfId="16879" xr:uid="{00000000-0005-0000-0000-00005B2A0000}"/>
    <cellStyle name="표준 12 48 2 4 6" xfId="18031" xr:uid="{00000000-0005-0000-0000-00005C2A0000}"/>
    <cellStyle name="표준 12 48 2 5" xfId="8764" xr:uid="{00000000-0005-0000-0000-00005D2A0000}"/>
    <cellStyle name="표준 12 48 2 5 2" xfId="16857" xr:uid="{00000000-0005-0000-0000-00005E2A0000}"/>
    <cellStyle name="표준 12 48 2 5 3" xfId="12111" xr:uid="{00000000-0005-0000-0000-00005F2A0000}"/>
    <cellStyle name="표준 12 48 2 5 4" xfId="18261" xr:uid="{00000000-0005-0000-0000-0000602A0000}"/>
    <cellStyle name="표준 12 48 2 5 5" xfId="15099" xr:uid="{00000000-0005-0000-0000-0000612A0000}"/>
    <cellStyle name="표준 12 48 2 5 6" xfId="15746" xr:uid="{00000000-0005-0000-0000-0000622A0000}"/>
    <cellStyle name="표준 12 48 2 6" xfId="15077" xr:uid="{00000000-0005-0000-0000-0000632A0000}"/>
    <cellStyle name="표준 12 48 2 7" xfId="10307" xr:uid="{00000000-0005-0000-0000-0000642A0000}"/>
    <cellStyle name="표준 12 48 2 8" xfId="17791" xr:uid="{00000000-0005-0000-0000-0000652A0000}"/>
    <cellStyle name="표준 12 48 2 9" xfId="11578" xr:uid="{00000000-0005-0000-0000-0000662A0000}"/>
    <cellStyle name="표준 12 48 3" xfId="2688" xr:uid="{00000000-0005-0000-0000-0000672A0000}"/>
    <cellStyle name="표준 12 48 3 2" xfId="12607" xr:uid="{00000000-0005-0000-0000-0000682A0000}"/>
    <cellStyle name="표준 12 48 3 3" xfId="13300" xr:uid="{00000000-0005-0000-0000-0000692A0000}"/>
    <cellStyle name="표준 12 48 3 4" xfId="16273" xr:uid="{00000000-0005-0000-0000-00006A2A0000}"/>
    <cellStyle name="표준 12 48 3 5" xfId="11098" xr:uid="{00000000-0005-0000-0000-00006B2A0000}"/>
    <cellStyle name="표준 12 48 3 6" xfId="18810" xr:uid="{00000000-0005-0000-0000-00006C2A0000}"/>
    <cellStyle name="표준 12 48 4" xfId="4548" xr:uid="{00000000-0005-0000-0000-00006D2A0000}"/>
    <cellStyle name="표준 12 48 4 2" xfId="12136" xr:uid="{00000000-0005-0000-0000-00006E2A0000}"/>
    <cellStyle name="표준 12 48 4 3" xfId="18789" xr:uid="{00000000-0005-0000-0000-00006F2A0000}"/>
    <cellStyle name="표준 12 48 4 4" xfId="15803" xr:uid="{00000000-0005-0000-0000-0000702A0000}"/>
    <cellStyle name="표준 12 48 4 5" xfId="18313" xr:uid="{00000000-0005-0000-0000-0000712A0000}"/>
    <cellStyle name="표준 12 48 4 6" xfId="17032" xr:uid="{00000000-0005-0000-0000-0000722A0000}"/>
    <cellStyle name="표준 12 48 5" xfId="6412" xr:uid="{00000000-0005-0000-0000-0000732A0000}"/>
    <cellStyle name="표준 12 48 5 2" xfId="10334" xr:uid="{00000000-0005-0000-0000-0000742A0000}"/>
    <cellStyle name="표준 12 48 5 3" xfId="17010" xr:uid="{00000000-0005-0000-0000-0000752A0000}"/>
    <cellStyle name="표준 12 48 5 4" xfId="12666" xr:uid="{00000000-0005-0000-0000-0000762A0000}"/>
    <cellStyle name="표준 12 48 5 5" xfId="11285" xr:uid="{00000000-0005-0000-0000-0000772A0000}"/>
    <cellStyle name="표준 12 48 5 6" xfId="10743" xr:uid="{00000000-0005-0000-0000-0000782A0000}"/>
    <cellStyle name="표준 12 48 6" xfId="8272" xr:uid="{00000000-0005-0000-0000-0000792A0000}"/>
    <cellStyle name="표준 12 48 6 2" xfId="17843" xr:uid="{00000000-0005-0000-0000-00007A2A0000}"/>
    <cellStyle name="표준 12 48 6 3" xfId="15252" xr:uid="{00000000-0005-0000-0000-00007B2A0000}"/>
    <cellStyle name="표준 12 48 6 4" xfId="16301" xr:uid="{00000000-0005-0000-0000-00007C2A0000}"/>
    <cellStyle name="표준 12 48 6 5" xfId="15230" xr:uid="{00000000-0005-0000-0000-00007D2A0000}"/>
    <cellStyle name="표준 12 48 6 6" xfId="12196" xr:uid="{00000000-0005-0000-0000-00007E2A0000}"/>
    <cellStyle name="표준 12 48 7" xfId="14708" xr:uid="{00000000-0005-0000-0000-00007F2A0000}"/>
    <cellStyle name="표준 12 48 8" xfId="11769" xr:uid="{00000000-0005-0000-0000-0000802A0000}"/>
    <cellStyle name="표준 12 48 9" xfId="15832" xr:uid="{00000000-0005-0000-0000-0000812A0000}"/>
    <cellStyle name="표준 12 49" xfId="834" xr:uid="{00000000-0005-0000-0000-0000822A0000}"/>
    <cellStyle name="표준 12 49 10" xfId="13451" xr:uid="{00000000-0005-0000-0000-0000832A0000}"/>
    <cellStyle name="표준 12 49 11" xfId="10059" xr:uid="{00000000-0005-0000-0000-0000842A0000}"/>
    <cellStyle name="표준 12 49 12" xfId="14240" xr:uid="{00000000-0005-0000-0000-0000852A0000}"/>
    <cellStyle name="표준 12 49 2" xfId="1417" xr:uid="{00000000-0005-0000-0000-0000862A0000}"/>
    <cellStyle name="표준 12 49 2 10" xfId="19001" xr:uid="{00000000-0005-0000-0000-0000872A0000}"/>
    <cellStyle name="표준 12 49 2 11" xfId="12695" xr:uid="{00000000-0005-0000-0000-0000882A0000}"/>
    <cellStyle name="표준 12 49 2 2" xfId="3194" xr:uid="{00000000-0005-0000-0000-0000892A0000}"/>
    <cellStyle name="표준 12 49 2 2 2" xfId="17108" xr:uid="{00000000-0005-0000-0000-00008A2A0000}"/>
    <cellStyle name="표준 12 49 2 2 3" xfId="14536" xr:uid="{00000000-0005-0000-0000-00008B2A0000}"/>
    <cellStyle name="표준 12 49 2 2 4" xfId="11186" xr:uid="{00000000-0005-0000-0000-00008C2A0000}"/>
    <cellStyle name="표준 12 49 2 2 5" xfId="17219" xr:uid="{00000000-0005-0000-0000-00008D2A0000}"/>
    <cellStyle name="표준 12 49 2 2 6" xfId="18169" xr:uid="{00000000-0005-0000-0000-00008E2A0000}"/>
    <cellStyle name="표준 12 49 2 3" xfId="5053" xr:uid="{00000000-0005-0000-0000-00008F2A0000}"/>
    <cellStyle name="표준 12 49 2 3 2" xfId="15329" xr:uid="{00000000-0005-0000-0000-0000902A0000}"/>
    <cellStyle name="표준 12 49 2 3 3" xfId="14069" xr:uid="{00000000-0005-0000-0000-0000912A0000}"/>
    <cellStyle name="표준 12 49 2 3 4" xfId="9837" xr:uid="{00000000-0005-0000-0000-0000922A0000}"/>
    <cellStyle name="표준 12 49 2 3 5" xfId="15440" xr:uid="{00000000-0005-0000-0000-0000932A0000}"/>
    <cellStyle name="표준 12 49 2 3 6" xfId="17700" xr:uid="{00000000-0005-0000-0000-0000942A0000}"/>
    <cellStyle name="표준 12 49 2 4" xfId="6917" xr:uid="{00000000-0005-0000-0000-0000952A0000}"/>
    <cellStyle name="표준 12 49 2 4 2" xfId="13550" xr:uid="{00000000-0005-0000-0000-0000962A0000}"/>
    <cellStyle name="표준 12 49 2 4 3" xfId="11014" xr:uid="{00000000-0005-0000-0000-0000972A0000}"/>
    <cellStyle name="표준 12 49 2 4 4" xfId="14773" xr:uid="{00000000-0005-0000-0000-0000982A0000}"/>
    <cellStyle name="표준 12 49 2 4 5" xfId="19108" xr:uid="{00000000-0005-0000-0000-0000992A0000}"/>
    <cellStyle name="표준 12 49 2 4 6" xfId="14564" xr:uid="{00000000-0005-0000-0000-00009A2A0000}"/>
    <cellStyle name="표준 12 49 2 5" xfId="8777" xr:uid="{00000000-0005-0000-0000-00009B2A0000}"/>
    <cellStyle name="표준 12 49 2 5 2" xfId="11848" xr:uid="{00000000-0005-0000-0000-00009C2A0000}"/>
    <cellStyle name="표준 12 49 2 5 3" xfId="18229" xr:uid="{00000000-0005-0000-0000-00009D2A0000}"/>
    <cellStyle name="표준 12 49 2 5 4" xfId="12995" xr:uid="{00000000-0005-0000-0000-00009E2A0000}"/>
    <cellStyle name="표준 12 49 2 5 5" xfId="17326" xr:uid="{00000000-0005-0000-0000-00009F2A0000}"/>
    <cellStyle name="표준 12 49 2 5 6" xfId="14097" xr:uid="{00000000-0005-0000-0000-0000A02A0000}"/>
    <cellStyle name="표준 12 49 2 6" xfId="17257" xr:uid="{00000000-0005-0000-0000-0000A12A0000}"/>
    <cellStyle name="표준 12 49 2 7" xfId="17759" xr:uid="{00000000-0005-0000-0000-0000A22A0000}"/>
    <cellStyle name="표준 12 49 2 8" xfId="11297" xr:uid="{00000000-0005-0000-0000-0000A32A0000}"/>
    <cellStyle name="표준 12 49 2 9" xfId="15546" xr:uid="{00000000-0005-0000-0000-0000A42A0000}"/>
    <cellStyle name="표준 12 49 3" xfId="2701" xr:uid="{00000000-0005-0000-0000-0000A52A0000}"/>
    <cellStyle name="표준 12 49 3 2" xfId="11042" xr:uid="{00000000-0005-0000-0000-0000A62A0000}"/>
    <cellStyle name="표준 12 49 3 3" xfId="15478" xr:uid="{00000000-0005-0000-0000-0000A72A0000}"/>
    <cellStyle name="표준 12 49 3 4" xfId="14623" xr:uid="{00000000-0005-0000-0000-0000A82A0000}"/>
    <cellStyle name="표준 12 49 3 5" xfId="14884" xr:uid="{00000000-0005-0000-0000-0000A92A0000}"/>
    <cellStyle name="표준 12 49 3 6" xfId="15587" xr:uid="{00000000-0005-0000-0000-0000AA2A0000}"/>
    <cellStyle name="표준 12 49 4" xfId="4561" xr:uid="{00000000-0005-0000-0000-0000AB2A0000}"/>
    <cellStyle name="표준 12 49 4 2" xfId="18257" xr:uid="{00000000-0005-0000-0000-0000AC2A0000}"/>
    <cellStyle name="표준 12 49 4 3" xfId="13700" xr:uid="{00000000-0005-0000-0000-0000AD2A0000}"/>
    <cellStyle name="표준 12 49 4 4" xfId="14156" xr:uid="{00000000-0005-0000-0000-0000AE2A0000}"/>
    <cellStyle name="표준 12 49 4 5" xfId="13132" xr:uid="{00000000-0005-0000-0000-0000AF2A0000}"/>
    <cellStyle name="표준 12 49 4 6" xfId="15630" xr:uid="{00000000-0005-0000-0000-0000B02A0000}"/>
    <cellStyle name="표준 12 49 5" xfId="6425" xr:uid="{00000000-0005-0000-0000-0000B12A0000}"/>
    <cellStyle name="표준 12 49 5 2" xfId="17787" xr:uid="{00000000-0005-0000-0000-0000B22A0000}"/>
    <cellStyle name="표준 12 49 5 3" xfId="10005" xr:uid="{00000000-0005-0000-0000-0000B32A0000}"/>
    <cellStyle name="표준 12 49 5 4" xfId="10534" xr:uid="{00000000-0005-0000-0000-0000B42A0000}"/>
    <cellStyle name="표준 12 49 5 5" xfId="13025" xr:uid="{00000000-0005-0000-0000-0000B52A0000}"/>
    <cellStyle name="표준 12 49 5 6" xfId="11325" xr:uid="{00000000-0005-0000-0000-0000B62A0000}"/>
    <cellStyle name="표준 12 49 6" xfId="8285" xr:uid="{00000000-0005-0000-0000-0000B72A0000}"/>
    <cellStyle name="표준 12 49 6 2" xfId="11431" xr:uid="{00000000-0005-0000-0000-0000B82A0000}"/>
    <cellStyle name="표준 12 49 6 3" xfId="18938" xr:uid="{00000000-0005-0000-0000-0000B92A0000}"/>
    <cellStyle name="표준 12 49 6 4" xfId="12836" xr:uid="{00000000-0005-0000-0000-0000BA2A0000}"/>
    <cellStyle name="표준 12 49 6 5" xfId="13780" xr:uid="{00000000-0005-0000-0000-0000BB2A0000}"/>
    <cellStyle name="표준 12 49 6 6" xfId="16501" xr:uid="{00000000-0005-0000-0000-0000BC2A0000}"/>
    <cellStyle name="표준 12 49 7" xfId="18699" xr:uid="{00000000-0005-0000-0000-0000BD2A0000}"/>
    <cellStyle name="표준 12 49 8" xfId="17157" xr:uid="{00000000-0005-0000-0000-0000BE2A0000}"/>
    <cellStyle name="표준 12 49 9" xfId="12365" xr:uid="{00000000-0005-0000-0000-0000BF2A0000}"/>
    <cellStyle name="표준 12 5" xfId="198" xr:uid="{00000000-0005-0000-0000-0000C02A0000}"/>
    <cellStyle name="표준 12 50" xfId="847" xr:uid="{00000000-0005-0000-0000-0000C12A0000}"/>
    <cellStyle name="표준 12 50 10" xfId="17460" xr:uid="{00000000-0005-0000-0000-0000C22A0000}"/>
    <cellStyle name="표준 12 50 11" xfId="16033" xr:uid="{00000000-0005-0000-0000-0000C32A0000}"/>
    <cellStyle name="표준 12 50 12" xfId="13279" xr:uid="{00000000-0005-0000-0000-0000C42A0000}"/>
    <cellStyle name="표준 12 50 2" xfId="1430" xr:uid="{00000000-0005-0000-0000-0000C52A0000}"/>
    <cellStyle name="표준 12 50 2 10" xfId="15378" xr:uid="{00000000-0005-0000-0000-0000C62A0000}"/>
    <cellStyle name="표준 12 50 2 11" xfId="10563" xr:uid="{00000000-0005-0000-0000-0000C72A0000}"/>
    <cellStyle name="표준 12 50 2 2" xfId="3207" xr:uid="{00000000-0005-0000-0000-0000C82A0000}"/>
    <cellStyle name="표준 12 50 2 2 2" xfId="12492" xr:uid="{00000000-0005-0000-0000-0000C92A0000}"/>
    <cellStyle name="표준 12 50 2 2 3" xfId="12895" xr:uid="{00000000-0005-0000-0000-0000CA2A0000}"/>
    <cellStyle name="표준 12 50 2 2 4" xfId="11577" xr:uid="{00000000-0005-0000-0000-0000CB2A0000}"/>
    <cellStyle name="표준 12 50 2 2 5" xfId="11857" xr:uid="{00000000-0005-0000-0000-0000CC2A0000}"/>
    <cellStyle name="표준 12 50 2 2 6" xfId="16530" xr:uid="{00000000-0005-0000-0000-0000CD2A0000}"/>
    <cellStyle name="표준 12 50 2 3" xfId="5066" xr:uid="{00000000-0005-0000-0000-0000CE2A0000}"/>
    <cellStyle name="표준 12 50 2 3 2" xfId="12020" xr:uid="{00000000-0005-0000-0000-0000CF2A0000}"/>
    <cellStyle name="표준 12 50 2 3 3" xfId="12424" xr:uid="{00000000-0005-0000-0000-0000D02A0000}"/>
    <cellStyle name="표준 12 50 2 3 4" xfId="18809" xr:uid="{00000000-0005-0000-0000-0000D12A0000}"/>
    <cellStyle name="표준 12 50 2 3 5" xfId="19087" xr:uid="{00000000-0005-0000-0000-0000D22A0000}"/>
    <cellStyle name="표준 12 50 2 3 6" xfId="16062" xr:uid="{00000000-0005-0000-0000-0000D32A0000}"/>
    <cellStyle name="표준 12 50 2 4" xfId="6930" xr:uid="{00000000-0005-0000-0000-0000D42A0000}"/>
    <cellStyle name="표준 12 50 2 4 2" xfId="10216" xr:uid="{00000000-0005-0000-0000-0000D52A0000}"/>
    <cellStyle name="표준 12 50 2 4 3" xfId="10621" xr:uid="{00000000-0005-0000-0000-0000D62A0000}"/>
    <cellStyle name="표준 12 50 2 4 4" xfId="17031" xr:uid="{00000000-0005-0000-0000-0000D72A0000}"/>
    <cellStyle name="표준 12 50 2 4 5" xfId="17305" xr:uid="{00000000-0005-0000-0000-0000D82A0000}"/>
    <cellStyle name="표준 12 50 2 4 6" xfId="12924" xr:uid="{00000000-0005-0000-0000-0000D92A0000}"/>
    <cellStyle name="표준 12 50 2 5" xfId="8790" xr:uid="{00000000-0005-0000-0000-0000DA2A0000}"/>
    <cellStyle name="표준 12 50 2 5 2" xfId="16183" xr:uid="{00000000-0005-0000-0000-0000DB2A0000}"/>
    <cellStyle name="표준 12 50 2 5 3" xfId="17924" xr:uid="{00000000-0005-0000-0000-0000DC2A0000}"/>
    <cellStyle name="표준 12 50 2 5 4" xfId="11686" xr:uid="{00000000-0005-0000-0000-0000DD2A0000}"/>
    <cellStyle name="표준 12 50 2 5 5" xfId="15525" xr:uid="{00000000-0005-0000-0000-0000DE2A0000}"/>
    <cellStyle name="표준 12 50 2 5 6" xfId="12452" xr:uid="{00000000-0005-0000-0000-0000DF2A0000}"/>
    <cellStyle name="표준 12 50 2 6" xfId="15713" xr:uid="{00000000-0005-0000-0000-0000E02A0000}"/>
    <cellStyle name="표준 12 50 2 7" xfId="12959" xr:uid="{00000000-0005-0000-0000-0000E12A0000}"/>
    <cellStyle name="표준 12 50 2 8" xfId="18919" xr:uid="{00000000-0005-0000-0000-0000E22A0000}"/>
    <cellStyle name="표준 12 50 2 9" xfId="13749" xr:uid="{00000000-0005-0000-0000-0000E32A0000}"/>
    <cellStyle name="표준 12 50 3" xfId="2714" xr:uid="{00000000-0005-0000-0000-0000E42A0000}"/>
    <cellStyle name="표준 12 50 3 2" xfId="17940" xr:uid="{00000000-0005-0000-0000-0000E52A0000}"/>
    <cellStyle name="표준 12 50 3 3" xfId="12574" xr:uid="{00000000-0005-0000-0000-0000E62A0000}"/>
    <cellStyle name="표준 12 50 3 4" xfId="11261" xr:uid="{00000000-0005-0000-0000-0000E72A0000}"/>
    <cellStyle name="표준 12 50 3 5" xfId="17138" xr:uid="{00000000-0005-0000-0000-0000E82A0000}"/>
    <cellStyle name="표준 12 50 3 6" xfId="17428" xr:uid="{00000000-0005-0000-0000-0000E92A0000}"/>
    <cellStyle name="표준 12 50 4" xfId="4574" xr:uid="{00000000-0005-0000-0000-0000EA2A0000}"/>
    <cellStyle name="표준 12 50 4 2" xfId="14796" xr:uid="{00000000-0005-0000-0000-0000EB2A0000}"/>
    <cellStyle name="표준 12 50 4 3" xfId="18044" xr:uid="{00000000-0005-0000-0000-0000EC2A0000}"/>
    <cellStyle name="표준 12 50 4 4" xfId="18489" xr:uid="{00000000-0005-0000-0000-0000ED2A0000}"/>
    <cellStyle name="표준 12 50 4 5" xfId="11797" xr:uid="{00000000-0005-0000-0000-0000EE2A0000}"/>
    <cellStyle name="표준 12 50 4 6" xfId="9899" xr:uid="{00000000-0005-0000-0000-0000EF2A0000}"/>
    <cellStyle name="표준 12 50 5" xfId="6438" xr:uid="{00000000-0005-0000-0000-0000F02A0000}"/>
    <cellStyle name="표준 12 50 5 2" xfId="13018" xr:uid="{00000000-0005-0000-0000-0000F12A0000}"/>
    <cellStyle name="표준 12 50 5 3" xfId="17575" xr:uid="{00000000-0005-0000-0000-0000F22A0000}"/>
    <cellStyle name="표준 12 50 5 4" xfId="14890" xr:uid="{00000000-0005-0000-0000-0000F32A0000}"/>
    <cellStyle name="표준 12 50 5 5" xfId="14845" xr:uid="{00000000-0005-0000-0000-0000F42A0000}"/>
    <cellStyle name="표준 12 50 5 6" xfId="13065" xr:uid="{00000000-0005-0000-0000-0000F52A0000}"/>
    <cellStyle name="표준 12 50 6" xfId="8298" xr:uid="{00000000-0005-0000-0000-0000F62A0000}"/>
    <cellStyle name="표준 12 50 6 2" xfId="19028" xr:uid="{00000000-0005-0000-0000-0000F72A0000}"/>
    <cellStyle name="표준 12 50 6 3" xfId="15651" xr:uid="{00000000-0005-0000-0000-0000F82A0000}"/>
    <cellStyle name="표준 12 50 6 4" xfId="9952" xr:uid="{00000000-0005-0000-0000-0000F92A0000}"/>
    <cellStyle name="표준 12 50 6 5" xfId="14439" xr:uid="{00000000-0005-0000-0000-0000FA2A0000}"/>
    <cellStyle name="표준 12 50 6 6" xfId="13110" xr:uid="{00000000-0005-0000-0000-0000FB2A0000}"/>
    <cellStyle name="표준 12 50 7" xfId="17247" xr:uid="{00000000-0005-0000-0000-0000FC2A0000}"/>
    <cellStyle name="표준 12 50 8" xfId="12509" xr:uid="{00000000-0005-0000-0000-0000FD2A0000}"/>
    <cellStyle name="표준 12 50 9" xfId="16730" xr:uid="{00000000-0005-0000-0000-0000FE2A0000}"/>
    <cellStyle name="표준 12 51" xfId="860" xr:uid="{00000000-0005-0000-0000-0000FF2A0000}"/>
    <cellStyle name="표준 12 51 10" xfId="13971" xr:uid="{00000000-0005-0000-0000-0000002B0000}"/>
    <cellStyle name="표준 12 51 11" xfId="11409" xr:uid="{00000000-0005-0000-0000-0000012B0000}"/>
    <cellStyle name="표준 12 51 12" xfId="15468" xr:uid="{00000000-0005-0000-0000-0000022B0000}"/>
    <cellStyle name="표준 12 51 2" xfId="1443" xr:uid="{00000000-0005-0000-0000-0000032B0000}"/>
    <cellStyle name="표준 12 51 2 10" xfId="12038" xr:uid="{00000000-0005-0000-0000-0000042B0000}"/>
    <cellStyle name="표준 12 51 2 11" xfId="14946" xr:uid="{00000000-0005-0000-0000-0000052B0000}"/>
    <cellStyle name="표준 12 51 2 2" xfId="3220" xr:uid="{00000000-0005-0000-0000-0000062B0000}"/>
    <cellStyle name="표준 12 51 2 2 2" xfId="10916" xr:uid="{00000000-0005-0000-0000-0000072B0000}"/>
    <cellStyle name="표준 12 51 2 2 3" xfId="18639" xr:uid="{00000000-0005-0000-0000-0000082B0000}"/>
    <cellStyle name="표준 12 51 2 2 4" xfId="13529" xr:uid="{00000000-0005-0000-0000-0000092B0000}"/>
    <cellStyle name="표준 12 51 2 2 5" xfId="13918" xr:uid="{00000000-0005-0000-0000-00000A2B0000}"/>
    <cellStyle name="표준 12 51 2 2 6" xfId="16901" xr:uid="{00000000-0005-0000-0000-00000B2B0000}"/>
    <cellStyle name="표준 12 51 2 3" xfId="5079" xr:uid="{00000000-0005-0000-0000-00000C2B0000}"/>
    <cellStyle name="표준 12 51 2 3 2" xfId="12721" xr:uid="{00000000-0005-0000-0000-00000D2B0000}"/>
    <cellStyle name="표준 12 51 2 3 3" xfId="10063" xr:uid="{00000000-0005-0000-0000-00000E2B0000}"/>
    <cellStyle name="표준 12 51 2 3 4" xfId="19017" xr:uid="{00000000-0005-0000-0000-00000F2B0000}"/>
    <cellStyle name="표준 12 51 2 3 5" xfId="10861" xr:uid="{00000000-0005-0000-0000-0000102B0000}"/>
    <cellStyle name="표준 12 51 2 3 6" xfId="15121" xr:uid="{00000000-0005-0000-0000-0000112B0000}"/>
    <cellStyle name="표준 12 51 2 4" xfId="6943" xr:uid="{00000000-0005-0000-0000-0000122B0000}"/>
    <cellStyle name="표준 12 51 2 4 2" xfId="12250" xr:uid="{00000000-0005-0000-0000-0000132B0000}"/>
    <cellStyle name="표준 12 51 2 4 3" xfId="16995" xr:uid="{00000000-0005-0000-0000-0000142B0000}"/>
    <cellStyle name="표준 12 51 2 4 4" xfId="17236" xr:uid="{00000000-0005-0000-0000-0000152B0000}"/>
    <cellStyle name="표준 12 51 2 4 5" xfId="18075" xr:uid="{00000000-0005-0000-0000-0000162B0000}"/>
    <cellStyle name="표준 12 51 2 4 6" xfId="11599" xr:uid="{00000000-0005-0000-0000-0000172B0000}"/>
    <cellStyle name="표준 12 51 2 5" xfId="8803" xr:uid="{00000000-0005-0000-0000-0000182B0000}"/>
    <cellStyle name="표준 12 51 2 5 2" xfId="10451" xr:uid="{00000000-0005-0000-0000-0000192B0000}"/>
    <cellStyle name="표준 12 51 2 5 3" xfId="15215" xr:uid="{00000000-0005-0000-0000-00001A2B0000}"/>
    <cellStyle name="표준 12 51 2 5 4" xfId="15457" xr:uid="{00000000-0005-0000-0000-00001B2B0000}"/>
    <cellStyle name="표준 12 51 2 5 5" xfId="17606" xr:uid="{00000000-0005-0000-0000-00001C2B0000}"/>
    <cellStyle name="표준 12 51 2 5 6" xfId="18831" xr:uid="{00000000-0005-0000-0000-00001D2B0000}"/>
    <cellStyle name="표준 12 51 2 6" xfId="16419" xr:uid="{00000000-0005-0000-0000-00001E2B0000}"/>
    <cellStyle name="표준 12 51 2 7" xfId="13436" xr:uid="{00000000-0005-0000-0000-00001F2B0000}"/>
    <cellStyle name="표준 12 51 2 8" xfId="13681" xr:uid="{00000000-0005-0000-0000-0000202B0000}"/>
    <cellStyle name="표준 12 51 2 9" xfId="14472" xr:uid="{00000000-0005-0000-0000-0000212B0000}"/>
    <cellStyle name="표준 12 51 3" xfId="2727" xr:uid="{00000000-0005-0000-0000-0000222B0000}"/>
    <cellStyle name="표준 12 51 3 2" xfId="17053" xr:uid="{00000000-0005-0000-0000-0000232B0000}"/>
    <cellStyle name="표준 12 51 3 3" xfId="15950" xr:uid="{00000000-0005-0000-0000-0000242B0000}"/>
    <cellStyle name="표준 12 51 3 4" xfId="10069" xr:uid="{00000000-0005-0000-0000-0000252B0000}"/>
    <cellStyle name="표준 12 51 3 5" xfId="17426" xr:uid="{00000000-0005-0000-0000-0000262B0000}"/>
    <cellStyle name="표준 12 51 3 6" xfId="10963" xr:uid="{00000000-0005-0000-0000-0000272B0000}"/>
    <cellStyle name="표준 12 51 4" xfId="4587" xr:uid="{00000000-0005-0000-0000-0000282B0000}"/>
    <cellStyle name="표준 12 51 4 2" xfId="18968" xr:uid="{00000000-0005-0000-0000-0000292B0000}"/>
    <cellStyle name="표준 12 51 4 3" xfId="12353" xr:uid="{00000000-0005-0000-0000-00002A2B0000}"/>
    <cellStyle name="표준 12 51 4 4" xfId="11620" xr:uid="{00000000-0005-0000-0000-00002B2B0000}"/>
    <cellStyle name="표준 12 51 4 5" xfId="9850" xr:uid="{00000000-0005-0000-0000-00002C2B0000}"/>
    <cellStyle name="표준 12 51 4 6" xfId="18178" xr:uid="{00000000-0005-0000-0000-00002D2B0000}"/>
    <cellStyle name="표준 12 51 5" xfId="6451" xr:uid="{00000000-0005-0000-0000-00002E2B0000}"/>
    <cellStyle name="표준 12 51 5 2" xfId="17186" xr:uid="{00000000-0005-0000-0000-00002F2B0000}"/>
    <cellStyle name="표준 12 51 5 3" xfId="10551" xr:uid="{00000000-0005-0000-0000-0000302B0000}"/>
    <cellStyle name="표준 12 51 5 4" xfId="18852" xr:uid="{00000000-0005-0000-0000-0000312B0000}"/>
    <cellStyle name="표준 12 51 5 5" xfId="16666" xr:uid="{00000000-0005-0000-0000-0000322B0000}"/>
    <cellStyle name="표준 12 51 5 6" xfId="14883" xr:uid="{00000000-0005-0000-0000-0000332B0000}"/>
    <cellStyle name="표준 12 51 6" xfId="8311" xr:uid="{00000000-0005-0000-0000-0000342B0000}"/>
    <cellStyle name="표준 12 51 6 2" xfId="17947" xr:uid="{00000000-0005-0000-0000-0000352B0000}"/>
    <cellStyle name="표준 12 51 6 3" xfId="10433" xr:uid="{00000000-0005-0000-0000-0000362B0000}"/>
    <cellStyle name="표준 12 51 6 4" xfId="17227" xr:uid="{00000000-0005-0000-0000-0000372B0000}"/>
    <cellStyle name="표준 12 51 6 5" xfId="18336" xr:uid="{00000000-0005-0000-0000-0000382B0000}"/>
    <cellStyle name="표준 12 51 6 6" xfId="15253" xr:uid="{00000000-0005-0000-0000-0000392B0000}"/>
    <cellStyle name="표준 12 51 7" xfId="17477" xr:uid="{00000000-0005-0000-0000-00003A2B0000}"/>
    <cellStyle name="표준 12 51 8" xfId="16401" xr:uid="{00000000-0005-0000-0000-00003B2B0000}"/>
    <cellStyle name="표준 12 51 9" xfId="13631" xr:uid="{00000000-0005-0000-0000-00003C2B0000}"/>
    <cellStyle name="표준 12 52" xfId="873" xr:uid="{00000000-0005-0000-0000-00003D2B0000}"/>
    <cellStyle name="표준 12 52 10" xfId="17866" xr:uid="{00000000-0005-0000-0000-00003E2B0000}"/>
    <cellStyle name="표준 12 52 11" xfId="13474" xr:uid="{00000000-0005-0000-0000-00003F2B0000}"/>
    <cellStyle name="표준 12 52 12" xfId="14338" xr:uid="{00000000-0005-0000-0000-0000402B0000}"/>
    <cellStyle name="표준 12 52 2" xfId="1456" xr:uid="{00000000-0005-0000-0000-0000412B0000}"/>
    <cellStyle name="표준 12 52 2 10" xfId="15932" xr:uid="{00000000-0005-0000-0000-0000422B0000}"/>
    <cellStyle name="표준 12 52 2 11" xfId="11928" xr:uid="{00000000-0005-0000-0000-0000432B0000}"/>
    <cellStyle name="표준 12 52 2 2" xfId="3233" xr:uid="{00000000-0005-0000-0000-0000442B0000}"/>
    <cellStyle name="표준 12 52 2 2 2" xfId="14731" xr:uid="{00000000-0005-0000-0000-0000452B0000}"/>
    <cellStyle name="표준 12 52 2 2 3" xfId="11772" xr:uid="{00000000-0005-0000-0000-0000462B0000}"/>
    <cellStyle name="표준 12 52 2 2 4" xfId="13870" xr:uid="{00000000-0005-0000-0000-0000472B0000}"/>
    <cellStyle name="표준 12 52 2 2 5" xfId="12793" xr:uid="{00000000-0005-0000-0000-0000482B0000}"/>
    <cellStyle name="표준 12 52 2 2 6" xfId="19158" xr:uid="{00000000-0005-0000-0000-0000492B0000}"/>
    <cellStyle name="표준 12 52 2 3" xfId="5092" xr:uid="{00000000-0005-0000-0000-00004A2B0000}"/>
    <cellStyle name="표준 12 52 2 3 2" xfId="14262" xr:uid="{00000000-0005-0000-0000-00004B2B0000}"/>
    <cellStyle name="표준 12 52 2 3 3" xfId="15361" xr:uid="{00000000-0005-0000-0000-00004C2B0000}"/>
    <cellStyle name="표준 12 52 2 3 4" xfId="17521" xr:uid="{00000000-0005-0000-0000-00004D2B0000}"/>
    <cellStyle name="표준 12 52 2 3 5" xfId="12322" xr:uid="{00000000-0005-0000-0000-00004E2B0000}"/>
    <cellStyle name="표준 12 52 2 3 6" xfId="15555" xr:uid="{00000000-0005-0000-0000-00004F2B0000}"/>
    <cellStyle name="표준 12 52 2 4" xfId="6956" xr:uid="{00000000-0005-0000-0000-0000502B0000}"/>
    <cellStyle name="표준 12 52 2 4 2" xfId="12466" xr:uid="{00000000-0005-0000-0000-0000512B0000}"/>
    <cellStyle name="표준 12 52 2 4 3" xfId="13584" xr:uid="{00000000-0005-0000-0000-0000522B0000}"/>
    <cellStyle name="표준 12 52 2 4 4" xfId="14384" xr:uid="{00000000-0005-0000-0000-0000532B0000}"/>
    <cellStyle name="표준 12 52 2 4 5" xfId="9907" xr:uid="{00000000-0005-0000-0000-0000542B0000}"/>
    <cellStyle name="표준 12 52 2 4 6" xfId="19239" xr:uid="{00000000-0005-0000-0000-0000552B0000}"/>
    <cellStyle name="표준 12 52 2 5" xfId="8816" xr:uid="{00000000-0005-0000-0000-0000562B0000}"/>
    <cellStyle name="표준 12 52 2 5 2" xfId="16593" xr:uid="{00000000-0005-0000-0000-0000572B0000}"/>
    <cellStyle name="표준 12 52 2 5 3" xfId="11881" xr:uid="{00000000-0005-0000-0000-0000582B0000}"/>
    <cellStyle name="표준 12 52 2 5 4" xfId="13916" xr:uid="{00000000-0005-0000-0000-0000592B0000}"/>
    <cellStyle name="표준 12 52 2 5 5" xfId="14661" xr:uid="{00000000-0005-0000-0000-00005A2B0000}"/>
    <cellStyle name="표준 12 52 2 5 6" xfId="9961" xr:uid="{00000000-0005-0000-0000-00005B2B0000}"/>
    <cellStyle name="표준 12 52 2 6" xfId="14811" xr:uid="{00000000-0005-0000-0000-00005C2B0000}"/>
    <cellStyle name="표준 12 52 2 7" xfId="19111" xr:uid="{00000000-0005-0000-0000-00005D2B0000}"/>
    <cellStyle name="표준 12 52 2 8" xfId="10859" xr:uid="{00000000-0005-0000-0000-00005E2B0000}"/>
    <cellStyle name="표준 12 52 2 9" xfId="14193" xr:uid="{00000000-0005-0000-0000-00005F2B0000}"/>
    <cellStyle name="표준 12 52 3" xfId="2740" xr:uid="{00000000-0005-0000-0000-0000602B0000}"/>
    <cellStyle name="표준 12 52 3 2" xfId="17952" xr:uid="{00000000-0005-0000-0000-0000612B0000}"/>
    <cellStyle name="표준 12 52 3 3" xfId="13033" xr:uid="{00000000-0005-0000-0000-0000622B0000}"/>
    <cellStyle name="표준 12 52 3 4" xfId="13693" xr:uid="{00000000-0005-0000-0000-0000632B0000}"/>
    <cellStyle name="표준 12 52 3 5" xfId="18073" xr:uid="{00000000-0005-0000-0000-0000642B0000}"/>
    <cellStyle name="표준 12 52 3 6" xfId="11141" xr:uid="{00000000-0005-0000-0000-0000652B0000}"/>
    <cellStyle name="표준 12 52 4" xfId="4600" xr:uid="{00000000-0005-0000-0000-0000662B0000}"/>
    <cellStyle name="표준 12 52 4 2" xfId="17482" xr:uid="{00000000-0005-0000-0000-0000672B0000}"/>
    <cellStyle name="표준 12 52 4 3" xfId="18521" xr:uid="{00000000-0005-0000-0000-0000682B0000}"/>
    <cellStyle name="표준 12 52 4 4" xfId="11990" xr:uid="{00000000-0005-0000-0000-0000692B0000}"/>
    <cellStyle name="표준 12 52 4 5" xfId="11562" xr:uid="{00000000-0005-0000-0000-00006A2B0000}"/>
    <cellStyle name="표준 12 52 4 6" xfId="15731" xr:uid="{00000000-0005-0000-0000-00006B2B0000}"/>
    <cellStyle name="표준 12 52 5" xfId="6464" xr:uid="{00000000-0005-0000-0000-00006C2B0000}"/>
    <cellStyle name="표준 12 52 5 2" xfId="13245" xr:uid="{00000000-0005-0000-0000-00006D2B0000}"/>
    <cellStyle name="표준 12 52 5 3" xfId="18171" xr:uid="{00000000-0005-0000-0000-00006E2B0000}"/>
    <cellStyle name="표준 12 52 5 4" xfId="10136" xr:uid="{00000000-0005-0000-0000-00006F2B0000}"/>
    <cellStyle name="표준 12 52 5 5" xfId="18485" xr:uid="{00000000-0005-0000-0000-0000702B0000}"/>
    <cellStyle name="표준 12 52 5 6" xfId="16706" xr:uid="{00000000-0005-0000-0000-0000712B0000}"/>
    <cellStyle name="표준 12 52 6" xfId="8324" xr:uid="{00000000-0005-0000-0000-0000722B0000}"/>
    <cellStyle name="표준 12 52 6 2" xfId="16974" xr:uid="{00000000-0005-0000-0000-0000732B0000}"/>
    <cellStyle name="표준 12 52 6 3" xfId="10281" xr:uid="{00000000-0005-0000-0000-0000742B0000}"/>
    <cellStyle name="표준 12 52 6 4" xfId="18734" xr:uid="{00000000-0005-0000-0000-0000752B0000}"/>
    <cellStyle name="표준 12 52 6 5" xfId="15886" xr:uid="{00000000-0005-0000-0000-0000762B0000}"/>
    <cellStyle name="표준 12 52 6 6" xfId="14980" xr:uid="{00000000-0005-0000-0000-0000772B0000}"/>
    <cellStyle name="표준 12 52 7" xfId="18821" xr:uid="{00000000-0005-0000-0000-0000782B0000}"/>
    <cellStyle name="표준 12 52 8" xfId="14421" xr:uid="{00000000-0005-0000-0000-0000792B0000}"/>
    <cellStyle name="표준 12 52 9" xfId="15134" xr:uid="{00000000-0005-0000-0000-00007A2B0000}"/>
    <cellStyle name="표준 12 53" xfId="886" xr:uid="{00000000-0005-0000-0000-00007B2B0000}"/>
    <cellStyle name="표준 12 53 10" xfId="11006" xr:uid="{00000000-0005-0000-0000-00007C2B0000}"/>
    <cellStyle name="표준 12 53 11" xfId="15787" xr:uid="{00000000-0005-0000-0000-00007D2B0000}"/>
    <cellStyle name="표준 12 53 12" xfId="16539" xr:uid="{00000000-0005-0000-0000-00007E2B0000}"/>
    <cellStyle name="표준 12 53 2" xfId="1469" xr:uid="{00000000-0005-0000-0000-00007F2B0000}"/>
    <cellStyle name="표준 12 53 2 10" xfId="12524" xr:uid="{00000000-0005-0000-0000-0000802B0000}"/>
    <cellStyle name="표준 12 53 2 11" xfId="14921" xr:uid="{00000000-0005-0000-0000-0000812B0000}"/>
    <cellStyle name="표준 12 53 2 2" xfId="3246" xr:uid="{00000000-0005-0000-0000-0000822B0000}"/>
    <cellStyle name="표준 12 53 2 2 2" xfId="13773" xr:uid="{00000000-0005-0000-0000-0000832B0000}"/>
    <cellStyle name="표준 12 53 2 2 3" xfId="11458" xr:uid="{00000000-0005-0000-0000-0000842B0000}"/>
    <cellStyle name="표준 12 53 2 2 4" xfId="13401" xr:uid="{00000000-0005-0000-0000-0000852B0000}"/>
    <cellStyle name="표준 12 53 2 2 5" xfId="18074" xr:uid="{00000000-0005-0000-0000-0000862B0000}"/>
    <cellStyle name="표준 12 53 2 2 6" xfId="16983" xr:uid="{00000000-0005-0000-0000-0000872B0000}"/>
    <cellStyle name="표준 12 53 2 3" xfId="5105" xr:uid="{00000000-0005-0000-0000-0000882B0000}"/>
    <cellStyle name="표준 12 53 2 3 2" xfId="16407" xr:uid="{00000000-0005-0000-0000-0000892B0000}"/>
    <cellStyle name="표준 12 53 2 3 3" xfId="10341" xr:uid="{00000000-0005-0000-0000-00008A2B0000}"/>
    <cellStyle name="표준 12 53 2 3 4" xfId="12423" xr:uid="{00000000-0005-0000-0000-00008B2B0000}"/>
    <cellStyle name="표준 12 53 2 3 5" xfId="16181" xr:uid="{00000000-0005-0000-0000-00008C2B0000}"/>
    <cellStyle name="표준 12 53 2 3 6" xfId="18588" xr:uid="{00000000-0005-0000-0000-00008D2B0000}"/>
    <cellStyle name="표준 12 53 2 4" xfId="6969" xr:uid="{00000000-0005-0000-0000-00008E2B0000}"/>
    <cellStyle name="표준 12 53 2 4 2" xfId="13821" xr:uid="{00000000-0005-0000-0000-00008F2B0000}"/>
    <cellStyle name="표준 12 53 2 4 3" xfId="15045" xr:uid="{00000000-0005-0000-0000-0000902B0000}"/>
    <cellStyle name="표준 12 53 2 4 4" xfId="18890" xr:uid="{00000000-0005-0000-0000-0000912B0000}"/>
    <cellStyle name="표준 12 53 2 4 5" xfId="15788" xr:uid="{00000000-0005-0000-0000-0000922B0000}"/>
    <cellStyle name="표준 12 53 2 4 6" xfId="13382" xr:uid="{00000000-0005-0000-0000-0000932B0000}"/>
    <cellStyle name="표준 12 53 2 5" xfId="8829" xr:uid="{00000000-0005-0000-0000-0000942B0000}"/>
    <cellStyle name="표준 12 53 2 5 2" xfId="14112" xr:uid="{00000000-0005-0000-0000-0000952B0000}"/>
    <cellStyle name="표준 12 53 2 5 3" xfId="10922" xr:uid="{00000000-0005-0000-0000-0000962B0000}"/>
    <cellStyle name="표준 12 53 2 5 4" xfId="17900" xr:uid="{00000000-0005-0000-0000-0000972B0000}"/>
    <cellStyle name="표준 12 53 2 5 5" xfId="13886" xr:uid="{00000000-0005-0000-0000-0000982B0000}"/>
    <cellStyle name="표준 12 53 2 5 6" xfId="14988" xr:uid="{00000000-0005-0000-0000-0000992B0000}"/>
    <cellStyle name="표준 12 53 2 6" xfId="10082" xr:uid="{00000000-0005-0000-0000-00009A2B0000}"/>
    <cellStyle name="표준 12 53 2 7" xfId="10137" xr:uid="{00000000-0005-0000-0000-00009B2B0000}"/>
    <cellStyle name="표준 12 53 2 8" xfId="15291" xr:uid="{00000000-0005-0000-0000-00009C2B0000}"/>
    <cellStyle name="표준 12 53 2 9" xfId="10910" xr:uid="{00000000-0005-0000-0000-00009D2B0000}"/>
    <cellStyle name="표준 12 53 3" xfId="2753" xr:uid="{00000000-0005-0000-0000-00009E2B0000}"/>
    <cellStyle name="표준 12 53 3 2" xfId="18872" xr:uid="{00000000-0005-0000-0000-00009F2B0000}"/>
    <cellStyle name="표준 12 53 3 3" xfId="10490" xr:uid="{00000000-0005-0000-0000-0000A02B0000}"/>
    <cellStyle name="표준 12 53 3 4" xfId="16321" xr:uid="{00000000-0005-0000-0000-0000A12B0000}"/>
    <cellStyle name="표준 12 53 3 5" xfId="14282" xr:uid="{00000000-0005-0000-0000-0000A22B0000}"/>
    <cellStyle name="표준 12 53 3 6" xfId="10261" xr:uid="{00000000-0005-0000-0000-0000A32B0000}"/>
    <cellStyle name="표준 12 53 4" xfId="4613" xr:uid="{00000000-0005-0000-0000-0000A42B0000}"/>
    <cellStyle name="표준 12 53 4 2" xfId="18656" xr:uid="{00000000-0005-0000-0000-0000A52B0000}"/>
    <cellStyle name="표준 12 53 4 3" xfId="10092" xr:uid="{00000000-0005-0000-0000-0000A62B0000}"/>
    <cellStyle name="표준 12 53 4 4" xfId="10730" xr:uid="{00000000-0005-0000-0000-0000A72B0000}"/>
    <cellStyle name="표준 12 53 4 5" xfId="17099" xr:uid="{00000000-0005-0000-0000-0000A82B0000}"/>
    <cellStyle name="표준 12 53 4 6" xfId="16309" xr:uid="{00000000-0005-0000-0000-0000A92B0000}"/>
    <cellStyle name="표준 12 53 5" xfId="6477" xr:uid="{00000000-0005-0000-0000-0000AA2B0000}"/>
    <cellStyle name="표준 12 53 5 2" xfId="15272" xr:uid="{00000000-0005-0000-0000-0000AB2B0000}"/>
    <cellStyle name="표준 12 53 5 3" xfId="14628" xr:uid="{00000000-0005-0000-0000-0000AC2B0000}"/>
    <cellStyle name="표준 12 53 5 4" xfId="14028" xr:uid="{00000000-0005-0000-0000-0000AD2B0000}"/>
    <cellStyle name="표준 12 53 5 5" xfId="16588" xr:uid="{00000000-0005-0000-0000-0000AE2B0000}"/>
    <cellStyle name="표준 12 53 5 6" xfId="12584" xr:uid="{00000000-0005-0000-0000-0000AF2B0000}"/>
    <cellStyle name="표준 12 53 6" xfId="8337" xr:uid="{00000000-0005-0000-0000-0000B02B0000}"/>
    <cellStyle name="표준 12 53 6 2" xfId="15053" xr:uid="{00000000-0005-0000-0000-0000B12B0000}"/>
    <cellStyle name="표준 12 53 6 3" xfId="10101" xr:uid="{00000000-0005-0000-0000-0000B22B0000}"/>
    <cellStyle name="표준 12 53 6 4" xfId="14301" xr:uid="{00000000-0005-0000-0000-0000B32B0000}"/>
    <cellStyle name="표준 12 53 6 5" xfId="13500" xr:uid="{00000000-0005-0000-0000-0000B42B0000}"/>
    <cellStyle name="표준 12 53 6 6" xfId="14017" xr:uid="{00000000-0005-0000-0000-0000B52B0000}"/>
    <cellStyle name="표준 12 53 7" xfId="15298" xr:uid="{00000000-0005-0000-0000-0000B62B0000}"/>
    <cellStyle name="표준 12 53 8" xfId="12341" xr:uid="{00000000-0005-0000-0000-0000B72B0000}"/>
    <cellStyle name="표준 12 53 9" xfId="10405" xr:uid="{00000000-0005-0000-0000-0000B82B0000}"/>
    <cellStyle name="표준 12 54" xfId="899" xr:uid="{00000000-0005-0000-0000-0000B92B0000}"/>
    <cellStyle name="표준 12 54 10" xfId="12986" xr:uid="{00000000-0005-0000-0000-0000BA2B0000}"/>
    <cellStyle name="표준 12 54 11" xfId="18054" xr:uid="{00000000-0005-0000-0000-0000BB2B0000}"/>
    <cellStyle name="표준 12 54 12" xfId="11532" xr:uid="{00000000-0005-0000-0000-0000BC2B0000}"/>
    <cellStyle name="표준 12 54 2" xfId="1482" xr:uid="{00000000-0005-0000-0000-0000BD2B0000}"/>
    <cellStyle name="표준 12 54 2 10" xfId="12003" xr:uid="{00000000-0005-0000-0000-0000BE2B0000}"/>
    <cellStyle name="표준 12 54 2 11" xfId="12045" xr:uid="{00000000-0005-0000-0000-0000BF2B0000}"/>
    <cellStyle name="표준 12 54 2 2" xfId="3259" xr:uid="{00000000-0005-0000-0000-0000C02B0000}"/>
    <cellStyle name="표준 12 54 2 2 2" xfId="18989" xr:uid="{00000000-0005-0000-0000-0000C12B0000}"/>
    <cellStyle name="표준 12 54 2 2 3" xfId="9928" xr:uid="{00000000-0005-0000-0000-0000C22B0000}"/>
    <cellStyle name="표준 12 54 2 2 4" xfId="11777" xr:uid="{00000000-0005-0000-0000-0000C32B0000}"/>
    <cellStyle name="표준 12 54 2 2 5" xfId="16002" xr:uid="{00000000-0005-0000-0000-0000C42B0000}"/>
    <cellStyle name="표준 12 54 2 2 6" xfId="14545" xr:uid="{00000000-0005-0000-0000-0000C52B0000}"/>
    <cellStyle name="표준 12 54 2 3" xfId="5118" xr:uid="{00000000-0005-0000-0000-0000C62B0000}"/>
    <cellStyle name="표준 12 54 2 3 2" xfId="18474" xr:uid="{00000000-0005-0000-0000-0000C72B0000}"/>
    <cellStyle name="표준 12 54 2 3 3" xfId="15768" xr:uid="{00000000-0005-0000-0000-0000C82B0000}"/>
    <cellStyle name="표준 12 54 2 3 4" xfId="16943" xr:uid="{00000000-0005-0000-0000-0000C92B0000}"/>
    <cellStyle name="표준 12 54 2 3 5" xfId="17476" xr:uid="{00000000-0005-0000-0000-0000CA2B0000}"/>
    <cellStyle name="표준 12 54 2 3 6" xfId="17518" xr:uid="{00000000-0005-0000-0000-0000CB2B0000}"/>
    <cellStyle name="표준 12 54 2 4" xfId="6982" xr:uid="{00000000-0005-0000-0000-0000CC2B0000}"/>
    <cellStyle name="표준 12 54 2 4 2" xfId="15387" xr:uid="{00000000-0005-0000-0000-0000CD2B0000}"/>
    <cellStyle name="표준 12 54 2 4 3" xfId="12715" xr:uid="{00000000-0005-0000-0000-0000CE2B0000}"/>
    <cellStyle name="표준 12 54 2 4 4" xfId="17185" xr:uid="{00000000-0005-0000-0000-0000CF2B0000}"/>
    <cellStyle name="표준 12 54 2 4 5" xfId="11121" xr:uid="{00000000-0005-0000-0000-0000D02B0000}"/>
    <cellStyle name="표준 12 54 2 4 6" xfId="12256" xr:uid="{00000000-0005-0000-0000-0000D12B0000}"/>
    <cellStyle name="표준 12 54 2 5" xfId="8842" xr:uid="{00000000-0005-0000-0000-0000D22B0000}"/>
    <cellStyle name="표준 12 54 2 5 2" xfId="13056" xr:uid="{00000000-0005-0000-0000-0000D32B0000}"/>
    <cellStyle name="표준 12 54 2 5 3" xfId="10888" xr:uid="{00000000-0005-0000-0000-0000D42B0000}"/>
    <cellStyle name="표준 12 54 2 5 4" xfId="11600" xr:uid="{00000000-0005-0000-0000-0000D52B0000}"/>
    <cellStyle name="표준 12 54 2 5 5" xfId="12518" xr:uid="{00000000-0005-0000-0000-0000D62B0000}"/>
    <cellStyle name="표준 12 54 2 5 6" xfId="12552" xr:uid="{00000000-0005-0000-0000-0000D72B0000}"/>
    <cellStyle name="표준 12 54 2 6" xfId="19056" xr:uid="{00000000-0005-0000-0000-0000D82B0000}"/>
    <cellStyle name="표준 12 54 2 7" xfId="18190" xr:uid="{00000000-0005-0000-0000-0000D92B0000}"/>
    <cellStyle name="표준 12 54 2 8" xfId="13589" xr:uid="{00000000-0005-0000-0000-0000DA2B0000}"/>
    <cellStyle name="표준 12 54 2 9" xfId="16519" xr:uid="{00000000-0005-0000-0000-0000DB2B0000}"/>
    <cellStyle name="표준 12 54 3" xfId="2766" xr:uid="{00000000-0005-0000-0000-0000DC2B0000}"/>
    <cellStyle name="표준 12 54 3 2" xfId="17732" xr:uid="{00000000-0005-0000-0000-0000DD2B0000}"/>
    <cellStyle name="표준 12 54 3 3" xfId="18545" xr:uid="{00000000-0005-0000-0000-0000DE2B0000}"/>
    <cellStyle name="표준 12 54 3 4" xfId="16288" xr:uid="{00000000-0005-0000-0000-0000DF2B0000}"/>
    <cellStyle name="표준 12 54 3 5" xfId="17013" xr:uid="{00000000-0005-0000-0000-0000E02B0000}"/>
    <cellStyle name="표준 12 54 3 6" xfId="10111" xr:uid="{00000000-0005-0000-0000-0000E12B0000}"/>
    <cellStyle name="표준 12 54 4" xfId="4626" xr:uid="{00000000-0005-0000-0000-0000E22B0000}"/>
    <cellStyle name="표준 12 54 4 2" xfId="18023" xr:uid="{00000000-0005-0000-0000-0000E32B0000}"/>
    <cellStyle name="표준 12 54 4 3" xfId="11299" xr:uid="{00000000-0005-0000-0000-0000E42B0000}"/>
    <cellStyle name="표준 12 54 4 4" xfId="18525" xr:uid="{00000000-0005-0000-0000-0000E52B0000}"/>
    <cellStyle name="표준 12 54 4 5" xfId="15455" xr:uid="{00000000-0005-0000-0000-0000E62B0000}"/>
    <cellStyle name="표준 12 54 4 6" xfId="15905" xr:uid="{00000000-0005-0000-0000-0000E72B0000}"/>
    <cellStyle name="표준 12 54 5" xfId="6490" xr:uid="{00000000-0005-0000-0000-0000E82B0000}"/>
    <cellStyle name="표준 12 54 5 2" xfId="17254" xr:uid="{00000000-0005-0000-0000-0000E92B0000}"/>
    <cellStyle name="표준 12 54 5 3" xfId="14225" xr:uid="{00000000-0005-0000-0000-0000EA2B0000}"/>
    <cellStyle name="표준 12 54 5 4" xfId="12778" xr:uid="{00000000-0005-0000-0000-0000EB2B0000}"/>
    <cellStyle name="표준 12 54 5 5" xfId="14942" xr:uid="{00000000-0005-0000-0000-0000EC2B0000}"/>
    <cellStyle name="표준 12 54 5 6" xfId="13995" xr:uid="{00000000-0005-0000-0000-0000ED2B0000}"/>
    <cellStyle name="표준 12 54 6" xfId="8350" xr:uid="{00000000-0005-0000-0000-0000EE2B0000}"/>
    <cellStyle name="표준 12 54 6 2" xfId="13412" xr:uid="{00000000-0005-0000-0000-0000EF2B0000}"/>
    <cellStyle name="표준 12 54 6 3" xfId="17510" xr:uid="{00000000-0005-0000-0000-0000F02B0000}"/>
    <cellStyle name="표준 12 54 6 4" xfId="10265" xr:uid="{00000000-0005-0000-0000-0000F12B0000}"/>
    <cellStyle name="표준 12 54 6 5" xfId="11935" xr:uid="{00000000-0005-0000-0000-0000F22B0000}"/>
    <cellStyle name="표준 12 54 6 6" xfId="11024" xr:uid="{00000000-0005-0000-0000-0000F32B0000}"/>
    <cellStyle name="표준 12 54 7" xfId="13658" xr:uid="{00000000-0005-0000-0000-0000F42B0000}"/>
    <cellStyle name="표준 12 54 8" xfId="10603" xr:uid="{00000000-0005-0000-0000-0000F52B0000}"/>
    <cellStyle name="표준 12 54 9" xfId="16438" xr:uid="{00000000-0005-0000-0000-0000F62B0000}"/>
    <cellStyle name="표준 12 55" xfId="912" xr:uid="{00000000-0005-0000-0000-0000F72B0000}"/>
    <cellStyle name="표준 12 55 10" xfId="11422" xr:uid="{00000000-0005-0000-0000-0000F82B0000}"/>
    <cellStyle name="표준 12 55 11" xfId="10371" xr:uid="{00000000-0005-0000-0000-0000F92B0000}"/>
    <cellStyle name="표준 12 55 12" xfId="18901" xr:uid="{00000000-0005-0000-0000-0000FA2B0000}"/>
    <cellStyle name="표준 12 55 2" xfId="1495" xr:uid="{00000000-0005-0000-0000-0000FB2B0000}"/>
    <cellStyle name="표준 12 55 2 10" xfId="12554" xr:uid="{00000000-0005-0000-0000-0000FC2B0000}"/>
    <cellStyle name="표준 12 55 2 11" xfId="14405" xr:uid="{00000000-0005-0000-0000-0000FD2B0000}"/>
    <cellStyle name="표준 12 55 2 2" xfId="3272" xr:uid="{00000000-0005-0000-0000-0000FE2B0000}"/>
    <cellStyle name="표준 12 55 2 2 2" xfId="17341" xr:uid="{00000000-0005-0000-0000-0000FF2B0000}"/>
    <cellStyle name="표준 12 55 2 2 3" xfId="16426" xr:uid="{00000000-0005-0000-0000-0000002C0000}"/>
    <cellStyle name="표준 12 55 2 2 4" xfId="19144" xr:uid="{00000000-0005-0000-0000-0000012C0000}"/>
    <cellStyle name="표준 12 55 2 2 5" xfId="14745" xr:uid="{00000000-0005-0000-0000-0000022C0000}"/>
    <cellStyle name="표준 12 55 2 2 6" xfId="14143" xr:uid="{00000000-0005-0000-0000-0000032C0000}"/>
    <cellStyle name="표준 12 55 2 3" xfId="5131" xr:uid="{00000000-0005-0000-0000-0000042C0000}"/>
    <cellStyle name="표준 12 55 2 3 2" xfId="15009" xr:uid="{00000000-0005-0000-0000-0000052C0000}"/>
    <cellStyle name="표준 12 55 2 3 3" xfId="14513" xr:uid="{00000000-0005-0000-0000-0000062C0000}"/>
    <cellStyle name="표준 12 55 2 3 4" xfId="18930" xr:uid="{00000000-0005-0000-0000-0000072C0000}"/>
    <cellStyle name="표준 12 55 2 3 5" xfId="18025" xr:uid="{00000000-0005-0000-0000-0000082C0000}"/>
    <cellStyle name="표준 12 55 2 3 6" xfId="12117" xr:uid="{00000000-0005-0000-0000-0000092C0000}"/>
    <cellStyle name="표준 12 55 2 4" xfId="6995" xr:uid="{00000000-0005-0000-0000-00000A2C0000}"/>
    <cellStyle name="표준 12 55 2 4 2" xfId="13745" xr:uid="{00000000-0005-0000-0000-00000B2C0000}"/>
    <cellStyle name="표준 12 55 2 4 3" xfId="14131" xr:uid="{00000000-0005-0000-0000-00000C2C0000}"/>
    <cellStyle name="표준 12 55 2 4 4" xfId="15540" xr:uid="{00000000-0005-0000-0000-00000D2C0000}"/>
    <cellStyle name="표준 12 55 2 4 5" xfId="12454" xr:uid="{00000000-0005-0000-0000-00000E2C0000}"/>
    <cellStyle name="표준 12 55 2 4 6" xfId="10521" xr:uid="{00000000-0005-0000-0000-00000F2C0000}"/>
    <cellStyle name="표준 12 55 2 5" xfId="8855" xr:uid="{00000000-0005-0000-0000-0000102C0000}"/>
    <cellStyle name="표준 12 55 2 5 2" xfId="11488" xr:uid="{00000000-0005-0000-0000-0000112C0000}"/>
    <cellStyle name="표준 12 55 2 5 3" xfId="18168" xr:uid="{00000000-0005-0000-0000-0000122C0000}"/>
    <cellStyle name="표준 12 55 2 5 4" xfId="15330" xr:uid="{00000000-0005-0000-0000-0000132C0000}"/>
    <cellStyle name="표준 12 55 2 5 5" xfId="15741" xr:uid="{00000000-0005-0000-0000-0000142C0000}"/>
    <cellStyle name="표준 12 55 2 5 6" xfId="17589" xr:uid="{00000000-0005-0000-0000-0000152C0000}"/>
    <cellStyle name="표준 12 55 2 6" xfId="15603" xr:uid="{00000000-0005-0000-0000-0000162C0000}"/>
    <cellStyle name="표준 12 55 2 7" xfId="10509" xr:uid="{00000000-0005-0000-0000-0000172C0000}"/>
    <cellStyle name="표준 12 55 2 8" xfId="13764" xr:uid="{00000000-0005-0000-0000-0000182C0000}"/>
    <cellStyle name="표준 12 55 2 9" xfId="16126" xr:uid="{00000000-0005-0000-0000-0000192C0000}"/>
    <cellStyle name="표준 12 55 3" xfId="2779" xr:uid="{00000000-0005-0000-0000-00001A2C0000}"/>
    <cellStyle name="표준 12 55 3 2" xfId="14659" xr:uid="{00000000-0005-0000-0000-00001B2C0000}"/>
    <cellStyle name="표준 12 55 3 3" xfId="16897" xr:uid="{00000000-0005-0000-0000-00001C2C0000}"/>
    <cellStyle name="표준 12 55 3 4" xfId="15883" xr:uid="{00000000-0005-0000-0000-00001D2C0000}"/>
    <cellStyle name="표준 12 55 3 5" xfId="11808" xr:uid="{00000000-0005-0000-0000-00001E2C0000}"/>
    <cellStyle name="표준 12 55 3 6" xfId="10858" xr:uid="{00000000-0005-0000-0000-00001F2C0000}"/>
    <cellStyle name="표준 12 55 4" xfId="4639" xr:uid="{00000000-0005-0000-0000-0000202C0000}"/>
    <cellStyle name="표준 12 55 4 2" xfId="12634" xr:uid="{00000000-0005-0000-0000-0000212C0000}"/>
    <cellStyle name="표준 12 55 4 3" xfId="9873" xr:uid="{00000000-0005-0000-0000-0000222C0000}"/>
    <cellStyle name="표준 12 55 4 4" xfId="12831" xr:uid="{00000000-0005-0000-0000-0000232C0000}"/>
    <cellStyle name="표준 12 55 4 5" xfId="17443" xr:uid="{00000000-0005-0000-0000-0000242C0000}"/>
    <cellStyle name="표준 12 55 4 6" xfId="11238" xr:uid="{00000000-0005-0000-0000-0000252C0000}"/>
    <cellStyle name="표준 12 55 5" xfId="6503" xr:uid="{00000000-0005-0000-0000-0000262C0000}"/>
    <cellStyle name="표준 12 55 5 2" xfId="12372" xr:uid="{00000000-0005-0000-0000-0000272C0000}"/>
    <cellStyle name="표준 12 55 5 3" xfId="13298" xr:uid="{00000000-0005-0000-0000-0000282C0000}"/>
    <cellStyle name="표준 12 55 5 4" xfId="11003" xr:uid="{00000000-0005-0000-0000-0000292C0000}"/>
    <cellStyle name="표준 12 55 5 5" xfId="17217" xr:uid="{00000000-0005-0000-0000-00002A2C0000}"/>
    <cellStyle name="표준 12 55 5 6" xfId="16257" xr:uid="{00000000-0005-0000-0000-00002B2C0000}"/>
    <cellStyle name="표준 12 55 6" xfId="8363" xr:uid="{00000000-0005-0000-0000-00002C2C0000}"/>
    <cellStyle name="표준 12 55 6 2" xfId="18107" xr:uid="{00000000-0005-0000-0000-00002D2C0000}"/>
    <cellStyle name="표준 12 55 6 3" xfId="17945" xr:uid="{00000000-0005-0000-0000-00002E2C0000}"/>
    <cellStyle name="표준 12 55 6 4" xfId="18304" xr:uid="{00000000-0005-0000-0000-00002F2C0000}"/>
    <cellStyle name="표준 12 55 6 5" xfId="9987" xr:uid="{00000000-0005-0000-0000-0000302C0000}"/>
    <cellStyle name="표준 12 55 6 6" xfId="16648" xr:uid="{00000000-0005-0000-0000-0000312C0000}"/>
    <cellStyle name="표준 12 55 7" xfId="17846" xr:uid="{00000000-0005-0000-0000-0000322C0000}"/>
    <cellStyle name="표준 12 55 8" xfId="16966" xr:uid="{00000000-0005-0000-0000-0000332C0000}"/>
    <cellStyle name="표준 12 55 9" xfId="16404" xr:uid="{00000000-0005-0000-0000-0000342C0000}"/>
    <cellStyle name="표준 12 56" xfId="925" xr:uid="{00000000-0005-0000-0000-0000352C0000}"/>
    <cellStyle name="표준 12 56 10" xfId="11876" xr:uid="{00000000-0005-0000-0000-0000362C0000}"/>
    <cellStyle name="표준 12 56 11" xfId="13963" xr:uid="{00000000-0005-0000-0000-0000372C0000}"/>
    <cellStyle name="표준 12 56 12" xfId="15822" xr:uid="{00000000-0005-0000-0000-0000382C0000}"/>
    <cellStyle name="표준 12 56 2" xfId="1508" xr:uid="{00000000-0005-0000-0000-0000392C0000}"/>
    <cellStyle name="표준 12 56 2 10" xfId="15658" xr:uid="{00000000-0005-0000-0000-00003A2C0000}"/>
    <cellStyle name="표준 12 56 2 11" xfId="16021" xr:uid="{00000000-0005-0000-0000-00003B2C0000}"/>
    <cellStyle name="표준 12 56 2 2" xfId="3285" xr:uid="{00000000-0005-0000-0000-00003C2C0000}"/>
    <cellStyle name="표준 12 56 2 2 2" xfId="17470" xr:uid="{00000000-0005-0000-0000-00003D2C0000}"/>
    <cellStyle name="표준 12 56 2 2 3" xfId="13048" xr:uid="{00000000-0005-0000-0000-00003E2C0000}"/>
    <cellStyle name="표준 12 56 2 2 4" xfId="12892" xr:uid="{00000000-0005-0000-0000-00003F2C0000}"/>
    <cellStyle name="표준 12 56 2 2 5" xfId="13365" xr:uid="{00000000-0005-0000-0000-0000402C0000}"/>
    <cellStyle name="표준 12 56 2 2 6" xfId="14109" xr:uid="{00000000-0005-0000-0000-0000412C0000}"/>
    <cellStyle name="표준 12 56 2 3" xfId="5144" xr:uid="{00000000-0005-0000-0000-0000422C0000}"/>
    <cellStyle name="표준 12 56 2 3 2" xfId="17284" xr:uid="{00000000-0005-0000-0000-0000432C0000}"/>
    <cellStyle name="표준 12 56 2 3 3" xfId="10113" xr:uid="{00000000-0005-0000-0000-0000442C0000}"/>
    <cellStyle name="표준 12 56 2 3 4" xfId="10944" xr:uid="{00000000-0005-0000-0000-0000452C0000}"/>
    <cellStyle name="표준 12 56 2 3 5" xfId="10776" xr:uid="{00000000-0005-0000-0000-0000462C0000}"/>
    <cellStyle name="표준 12 56 2 3 6" xfId="11140" xr:uid="{00000000-0005-0000-0000-0000472C0000}"/>
    <cellStyle name="표준 12 56 2 4" xfId="7008" xr:uid="{00000000-0005-0000-0000-0000482C0000}"/>
    <cellStyle name="표준 12 56 2 4 2" xfId="12511" xr:uid="{00000000-0005-0000-0000-0000492C0000}"/>
    <cellStyle name="표준 12 56 2 4 3" xfId="16718" xr:uid="{00000000-0005-0000-0000-00004A2C0000}"/>
    <cellStyle name="표준 12 56 2 4 4" xfId="18368" xr:uid="{00000000-0005-0000-0000-00004B2C0000}"/>
    <cellStyle name="표준 12 56 2 4 5" xfId="18855" xr:uid="{00000000-0005-0000-0000-00004C2C0000}"/>
    <cellStyle name="표준 12 56 2 4 6" xfId="10487" xr:uid="{00000000-0005-0000-0000-00004D2C0000}"/>
    <cellStyle name="표준 12 56 2 5" xfId="8868" xr:uid="{00000000-0005-0000-0000-00004E2C0000}"/>
    <cellStyle name="표준 12 56 2 5 2" xfId="13689" xr:uid="{00000000-0005-0000-0000-00004F2C0000}"/>
    <cellStyle name="표준 12 56 2 5 3" xfId="16295" xr:uid="{00000000-0005-0000-0000-0000502C0000}"/>
    <cellStyle name="표준 12 56 2 5 4" xfId="10737" xr:uid="{00000000-0005-0000-0000-0000512C0000}"/>
    <cellStyle name="표준 12 56 2 5 5" xfId="16174" xr:uid="{00000000-0005-0000-0000-0000522C0000}"/>
    <cellStyle name="표준 12 56 2 5 6" xfId="16538" xr:uid="{00000000-0005-0000-0000-0000532C0000}"/>
    <cellStyle name="표준 12 56 2 6" xfId="17983" xr:uid="{00000000-0005-0000-0000-0000542C0000}"/>
    <cellStyle name="표준 12 56 2 7" xfId="13115" xr:uid="{00000000-0005-0000-0000-0000552C0000}"/>
    <cellStyle name="표준 12 56 2 8" xfId="14255" xr:uid="{00000000-0005-0000-0000-0000562C0000}"/>
    <cellStyle name="표준 12 56 2 9" xfId="15256" xr:uid="{00000000-0005-0000-0000-0000572C0000}"/>
    <cellStyle name="표준 12 56 3" xfId="2792" xr:uid="{00000000-0005-0000-0000-0000582C0000}"/>
    <cellStyle name="표준 12 56 3 2" xfId="14625" xr:uid="{00000000-0005-0000-0000-0000592C0000}"/>
    <cellStyle name="표준 12 56 3 3" xfId="19174" xr:uid="{00000000-0005-0000-0000-00005A2C0000}"/>
    <cellStyle name="표준 12 56 3 4" xfId="14002" xr:uid="{00000000-0005-0000-0000-00005B2C0000}"/>
    <cellStyle name="표준 12 56 3 5" xfId="17677" xr:uid="{00000000-0005-0000-0000-00005C2C0000}"/>
    <cellStyle name="표준 12 56 3 6" xfId="18499" xr:uid="{00000000-0005-0000-0000-00005D2C0000}"/>
    <cellStyle name="표준 12 56 4" xfId="4652" xr:uid="{00000000-0005-0000-0000-00005E2C0000}"/>
    <cellStyle name="표준 12 56 4 2" xfId="13039" xr:uid="{00000000-0005-0000-0000-00005F2C0000}"/>
    <cellStyle name="표준 12 56 4 3" xfId="11338" xr:uid="{00000000-0005-0000-0000-0000602C0000}"/>
    <cellStyle name="표준 12 56 4 4" xfId="14858" xr:uid="{00000000-0005-0000-0000-0000612C0000}"/>
    <cellStyle name="표준 12 56 4 5" xfId="13078" xr:uid="{00000000-0005-0000-0000-0000622C0000}"/>
    <cellStyle name="표준 12 56 4 6" xfId="16680" xr:uid="{00000000-0005-0000-0000-0000632C0000}"/>
    <cellStyle name="표준 12 56 5" xfId="6516" xr:uid="{00000000-0005-0000-0000-0000642C0000}"/>
    <cellStyle name="표준 12 56 5 2" xfId="14897" xr:uid="{00000000-0005-0000-0000-0000652C0000}"/>
    <cellStyle name="표준 12 56 5 3" xfId="16720" xr:uid="{00000000-0005-0000-0000-0000662C0000}"/>
    <cellStyle name="표준 12 56 5 4" xfId="13880" xr:uid="{00000000-0005-0000-0000-0000672C0000}"/>
    <cellStyle name="표준 12 56 5 5" xfId="14244" xr:uid="{00000000-0005-0000-0000-0000682C0000}"/>
    <cellStyle name="표준 12 56 5 6" xfId="15698" xr:uid="{00000000-0005-0000-0000-0000692C0000}"/>
    <cellStyle name="표준 12 56 6" xfId="8376" xr:uid="{00000000-0005-0000-0000-00006A2C0000}"/>
    <cellStyle name="표준 12 56 6 2" xfId="18602" xr:uid="{00000000-0005-0000-0000-00006B2C0000}"/>
    <cellStyle name="표준 12 56 6 3" xfId="10631" xr:uid="{00000000-0005-0000-0000-00006C2C0000}"/>
    <cellStyle name="표준 12 56 6 4" xfId="9914" xr:uid="{00000000-0005-0000-0000-00006D2C0000}"/>
    <cellStyle name="표준 12 56 6 5" xfId="12338" xr:uid="{00000000-0005-0000-0000-00006E2C0000}"/>
    <cellStyle name="표준 12 56 6 6" xfId="15571" xr:uid="{00000000-0005-0000-0000-00006F2C0000}"/>
    <cellStyle name="표준 12 56 7" xfId="10378" xr:uid="{00000000-0005-0000-0000-0000702C0000}"/>
    <cellStyle name="표준 12 56 8" xfId="12723" xr:uid="{00000000-0005-0000-0000-0000712C0000}"/>
    <cellStyle name="표준 12 56 9" xfId="10254" xr:uid="{00000000-0005-0000-0000-0000722C0000}"/>
    <cellStyle name="표준 12 57" xfId="938" xr:uid="{00000000-0005-0000-0000-0000732C0000}"/>
    <cellStyle name="표준 12 57 10" xfId="10619" xr:uid="{00000000-0005-0000-0000-0000742C0000}"/>
    <cellStyle name="표준 12 57 11" xfId="10817" xr:uid="{00000000-0005-0000-0000-0000752C0000}"/>
    <cellStyle name="표준 12 57 12" xfId="15002" xr:uid="{00000000-0005-0000-0000-0000762C0000}"/>
    <cellStyle name="표준 12 57 2" xfId="1521" xr:uid="{00000000-0005-0000-0000-0000772C0000}"/>
    <cellStyle name="표준 12 57 2 10" xfId="14762" xr:uid="{00000000-0005-0000-0000-0000782C0000}"/>
    <cellStyle name="표준 12 57 2 11" xfId="15309" xr:uid="{00000000-0005-0000-0000-0000792C0000}"/>
    <cellStyle name="표준 12 57 2 2" xfId="3298" xr:uid="{00000000-0005-0000-0000-00007A2C0000}"/>
    <cellStyle name="표준 12 57 2 2 2" xfId="15999" xr:uid="{00000000-0005-0000-0000-00007B2C0000}"/>
    <cellStyle name="표준 12 57 2 2 3" xfId="17434" xr:uid="{00000000-0005-0000-0000-00007C2C0000}"/>
    <cellStyle name="표준 12 57 2 2 4" xfId="14519" xr:uid="{00000000-0005-0000-0000-00007D2C0000}"/>
    <cellStyle name="표준 12 57 2 2 5" xfId="18198" xr:uid="{00000000-0005-0000-0000-00007E2C0000}"/>
    <cellStyle name="표준 12 57 2 2 6" xfId="12577" xr:uid="{00000000-0005-0000-0000-00007F2C0000}"/>
    <cellStyle name="표준 12 57 2 3" xfId="5157" xr:uid="{00000000-0005-0000-0000-0000802C0000}"/>
    <cellStyle name="표준 12 57 2 3 2" xfId="16107" xr:uid="{00000000-0005-0000-0000-0000812C0000}"/>
    <cellStyle name="표준 12 57 2 3 3" xfId="16215" xr:uid="{00000000-0005-0000-0000-0000822C0000}"/>
    <cellStyle name="표준 12 57 2 3 4" xfId="18669" xr:uid="{00000000-0005-0000-0000-0000832C0000}"/>
    <cellStyle name="표준 12 57 2 3 5" xfId="11244" xr:uid="{00000000-0005-0000-0000-0000842C0000}"/>
    <cellStyle name="표준 12 57 2 3 6" xfId="11787" xr:uid="{00000000-0005-0000-0000-0000852C0000}"/>
    <cellStyle name="표준 12 57 2 4" xfId="7021" xr:uid="{00000000-0005-0000-0000-0000862C0000}"/>
    <cellStyle name="표준 12 57 2 4 2" xfId="11119" xr:uid="{00000000-0005-0000-0000-0000872C0000}"/>
    <cellStyle name="표준 12 57 2 4 3" xfId="10030" xr:uid="{00000000-0005-0000-0000-0000882C0000}"/>
    <cellStyle name="표준 12 57 2 4 4" xfId="12230" xr:uid="{00000000-0005-0000-0000-0000892C0000}"/>
    <cellStyle name="표준 12 57 2 4 5" xfId="15913" xr:uid="{00000000-0005-0000-0000-00008A2C0000}"/>
    <cellStyle name="표준 12 57 2 4 6" xfId="18047" xr:uid="{00000000-0005-0000-0000-00008B2C0000}"/>
    <cellStyle name="표준 12 57 2 5" xfId="8881" xr:uid="{00000000-0005-0000-0000-00008C2C0000}"/>
    <cellStyle name="표준 12 57 2 5 2" xfId="18406" xr:uid="{00000000-0005-0000-0000-00008D2C0000}"/>
    <cellStyle name="표준 12 57 2 5 3" xfId="12100" xr:uid="{00000000-0005-0000-0000-00008E2C0000}"/>
    <cellStyle name="표준 12 57 2 5 4" xfId="15067" xr:uid="{00000000-0005-0000-0000-00008F2C0000}"/>
    <cellStyle name="표준 12 57 2 5 5" xfId="14832" xr:uid="{00000000-0005-0000-0000-0000902C0000}"/>
    <cellStyle name="표준 12 57 2 5 6" xfId="17196" xr:uid="{00000000-0005-0000-0000-0000912C0000}"/>
    <cellStyle name="표준 12 57 2 6" xfId="16516" xr:uid="{00000000-0005-0000-0000-0000922C0000}"/>
    <cellStyle name="표준 12 57 2 7" xfId="12010" xr:uid="{00000000-0005-0000-0000-0000932C0000}"/>
    <cellStyle name="표준 12 57 2 8" xfId="17705" xr:uid="{00000000-0005-0000-0000-0000942C0000}"/>
    <cellStyle name="표준 12 57 2 9" xfId="11032" xr:uid="{00000000-0005-0000-0000-0000952C0000}"/>
    <cellStyle name="표준 12 57 3" xfId="2805" xr:uid="{00000000-0005-0000-0000-0000962C0000}"/>
    <cellStyle name="표준 12 57 3 2" xfId="15761" xr:uid="{00000000-0005-0000-0000-0000972C0000}"/>
    <cellStyle name="표준 12 57 3 3" xfId="14805" xr:uid="{00000000-0005-0000-0000-0000982C0000}"/>
    <cellStyle name="표준 12 57 3 4" xfId="17572" xr:uid="{00000000-0005-0000-0000-0000992C0000}"/>
    <cellStyle name="표준 12 57 3 5" xfId="11546" xr:uid="{00000000-0005-0000-0000-00009A2C0000}"/>
    <cellStyle name="표준 12 57 3 6" xfId="11314" xr:uid="{00000000-0005-0000-0000-00009B2C0000}"/>
    <cellStyle name="표준 12 57 4" xfId="4665" xr:uid="{00000000-0005-0000-0000-00009C2C0000}"/>
    <cellStyle name="표준 12 57 4 2" xfId="11856" xr:uid="{00000000-0005-0000-0000-00009D2C0000}"/>
    <cellStyle name="표준 12 57 4 3" xfId="14222" xr:uid="{00000000-0005-0000-0000-00009E2C0000}"/>
    <cellStyle name="표준 12 57 4 4" xfId="17485" xr:uid="{00000000-0005-0000-0000-00009F2C0000}"/>
    <cellStyle name="표준 12 57 4 5" xfId="12751" xr:uid="{00000000-0005-0000-0000-0000A02C0000}"/>
    <cellStyle name="표준 12 57 4 6" xfId="16434" xr:uid="{00000000-0005-0000-0000-0000A12C0000}"/>
    <cellStyle name="표준 12 57 5" xfId="6529" xr:uid="{00000000-0005-0000-0000-0000A22C0000}"/>
    <cellStyle name="표준 12 57 5 2" xfId="11313" xr:uid="{00000000-0005-0000-0000-0000A32C0000}"/>
    <cellStyle name="표준 12 57 5 3" xfId="18539" xr:uid="{00000000-0005-0000-0000-0000A42C0000}"/>
    <cellStyle name="표준 12 57 5 4" xfId="13053" xr:uid="{00000000-0005-0000-0000-0000A52C0000}"/>
    <cellStyle name="표준 12 57 5 5" xfId="11351" xr:uid="{00000000-0005-0000-0000-0000A62C0000}"/>
    <cellStyle name="표준 12 57 5 6" xfId="14871" xr:uid="{00000000-0005-0000-0000-0000A72C0000}"/>
    <cellStyle name="표준 12 57 6" xfId="8389" xr:uid="{00000000-0005-0000-0000-0000A82C0000}"/>
    <cellStyle name="표준 12 57 6 2" xfId="13092" xr:uid="{00000000-0005-0000-0000-0000A92C0000}"/>
    <cellStyle name="표준 12 57 6 3" xfId="16694" xr:uid="{00000000-0005-0000-0000-0000AA2C0000}"/>
    <cellStyle name="표준 12 57 6 4" xfId="14911" xr:uid="{00000000-0005-0000-0000-0000AB2C0000}"/>
    <cellStyle name="표준 12 57 6 5" xfId="18513" xr:uid="{00000000-0005-0000-0000-0000AC2C0000}"/>
    <cellStyle name="표준 12 57 6 6" xfId="16734" xr:uid="{00000000-0005-0000-0000-0000AD2C0000}"/>
    <cellStyle name="표준 12 57 7" xfId="18553" xr:uid="{00000000-0005-0000-0000-0000AE2C0000}"/>
    <cellStyle name="표준 12 57 8" xfId="11375" xr:uid="{00000000-0005-0000-0000-0000AF2C0000}"/>
    <cellStyle name="표준 12 57 9" xfId="13117" xr:uid="{00000000-0005-0000-0000-0000B02C0000}"/>
    <cellStyle name="표준 12 58" xfId="950" xr:uid="{00000000-0005-0000-0000-0000B12C0000}"/>
    <cellStyle name="표준 12 58 10" xfId="11324" xr:uid="{00000000-0005-0000-0000-0000B22C0000}"/>
    <cellStyle name="표준 12 58 11" xfId="14936" xr:uid="{00000000-0005-0000-0000-0000B32C0000}"/>
    <cellStyle name="표준 12 58 12" xfId="13064" xr:uid="{00000000-0005-0000-0000-0000B42C0000}"/>
    <cellStyle name="표준 12 58 2" xfId="1533" xr:uid="{00000000-0005-0000-0000-0000B52C0000}"/>
    <cellStyle name="표준 12 58 2 10" xfId="16759" xr:uid="{00000000-0005-0000-0000-0000B62C0000}"/>
    <cellStyle name="표준 12 58 2 11" xfId="14882" xr:uid="{00000000-0005-0000-0000-0000B72C0000}"/>
    <cellStyle name="표준 12 58 2 2" xfId="3310" xr:uid="{00000000-0005-0000-0000-0000B82C0000}"/>
    <cellStyle name="표준 12 58 2 2 2" xfId="18577" xr:uid="{00000000-0005-0000-0000-0000B92C0000}"/>
    <cellStyle name="표준 12 58 2 2 3" xfId="16705" xr:uid="{00000000-0005-0000-0000-0000BA2C0000}"/>
    <cellStyle name="표준 12 58 2 2 4" xfId="11389" xr:uid="{00000000-0005-0000-0000-0000BB2C0000}"/>
    <cellStyle name="표준 12 58 2 2 5" xfId="18524" xr:uid="{00000000-0005-0000-0000-0000BC2C0000}"/>
    <cellStyle name="표준 12 58 2 2 6" xfId="13131" xr:uid="{00000000-0005-0000-0000-0000BD2C0000}"/>
    <cellStyle name="표준 12 58 2 3" xfId="5169" xr:uid="{00000000-0005-0000-0000-0000BE2C0000}"/>
    <cellStyle name="표준 12 58 2 3 2" xfId="11328" xr:uid="{00000000-0005-0000-0000-0000BF2C0000}"/>
    <cellStyle name="표준 12 58 2 3 3" xfId="14950" xr:uid="{00000000-0005-0000-0000-0000C02C0000}"/>
    <cellStyle name="표준 12 58 2 3 4" xfId="13067" xr:uid="{00000000-0005-0000-0000-0000C12C0000}"/>
    <cellStyle name="표준 12 58 2 3 5" xfId="16772" xr:uid="{00000000-0005-0000-0000-0000C22C0000}"/>
    <cellStyle name="표준 12 58 2 3 6" xfId="14886" xr:uid="{00000000-0005-0000-0000-0000C32C0000}"/>
    <cellStyle name="표준 12 58 2 4" xfId="7033" xr:uid="{00000000-0005-0000-0000-0000C42C0000}"/>
    <cellStyle name="표준 12 58 2 4 2" xfId="18591" xr:uid="{00000000-0005-0000-0000-0000C52C0000}"/>
    <cellStyle name="표준 12 58 2 4 3" xfId="18275" xr:uid="{00000000-0005-0000-0000-0000C62C0000}"/>
    <cellStyle name="표준 12 58 2 4 4" xfId="15255" xr:uid="{00000000-0005-0000-0000-0000C72C0000}"/>
    <cellStyle name="표준 12 58 2 4 5" xfId="16709" xr:uid="{00000000-0005-0000-0000-0000C82C0000}"/>
    <cellStyle name="표준 12 58 2 4 6" xfId="11402" xr:uid="{00000000-0005-0000-0000-0000C92C0000}"/>
    <cellStyle name="표준 12 58 2 5" xfId="8893" xr:uid="{00000000-0005-0000-0000-0000CA2C0000}"/>
    <cellStyle name="표준 12 58 2 5 2" xfId="17798" xr:uid="{00000000-0005-0000-0000-0000CB2C0000}"/>
    <cellStyle name="표준 12 58 2 5 3" xfId="9814" xr:uid="{00000000-0005-0000-0000-0000CC2C0000}"/>
    <cellStyle name="표준 12 58 2 5 4" xfId="15992" xr:uid="{00000000-0005-0000-0000-0000CD2C0000}"/>
    <cellStyle name="표준 12 58 2 5 5" xfId="15300" xr:uid="{00000000-0005-0000-0000-0000CE2C0000}"/>
    <cellStyle name="표준 12 58 2 5 6" xfId="15520" xr:uid="{00000000-0005-0000-0000-0000CF2C0000}"/>
    <cellStyle name="표준 12 58 2 6" xfId="12854" xr:uid="{00000000-0005-0000-0000-0000D02C0000}"/>
    <cellStyle name="표준 12 58 2 7" xfId="13521" xr:uid="{00000000-0005-0000-0000-0000D12C0000}"/>
    <cellStyle name="표준 12 58 2 8" xfId="12847" xr:uid="{00000000-0005-0000-0000-0000D22C0000}"/>
    <cellStyle name="표준 12 58 2 9" xfId="15561" xr:uid="{00000000-0005-0000-0000-0000D32C0000}"/>
    <cellStyle name="표준 12 58 3" xfId="2818" xr:uid="{00000000-0005-0000-0000-0000D42C0000}"/>
    <cellStyle name="표준 12 58 3 2" xfId="12383" xr:uid="{00000000-0005-0000-0000-0000D52C0000}"/>
    <cellStyle name="표준 12 58 3 3" xfId="11820" xr:uid="{00000000-0005-0000-0000-0000D62C0000}"/>
    <cellStyle name="표준 12 58 3 4" xfId="12376" xr:uid="{00000000-0005-0000-0000-0000D72C0000}"/>
    <cellStyle name="표준 12 58 3 5" xfId="19245" xr:uid="{00000000-0005-0000-0000-0000D82C0000}"/>
    <cellStyle name="표준 12 58 3 6" xfId="10581" xr:uid="{00000000-0005-0000-0000-0000D92C0000}"/>
    <cellStyle name="표준 12 58 4" xfId="4677" xr:uid="{00000000-0005-0000-0000-0000DA2C0000}"/>
    <cellStyle name="표준 12 58 4 2" xfId="19050" xr:uid="{00000000-0005-0000-0000-0000DB2C0000}"/>
    <cellStyle name="표준 12 58 4 3" xfId="10574" xr:uid="{00000000-0005-0000-0000-0000DC2C0000}"/>
    <cellStyle name="표준 12 58 4 4" xfId="10666" xr:uid="{00000000-0005-0000-0000-0000DD2C0000}"/>
    <cellStyle name="표준 12 58 4 5" xfId="16548" xr:uid="{00000000-0005-0000-0000-0000DE2C0000}"/>
    <cellStyle name="표준 12 58 4 6" xfId="15449" xr:uid="{00000000-0005-0000-0000-0000DF2C0000}"/>
    <cellStyle name="표준 12 58 5" xfId="6541" xr:uid="{00000000-0005-0000-0000-0000E02C0000}"/>
    <cellStyle name="표준 12 58 5 2" xfId="16541" xr:uid="{00000000-0005-0000-0000-0000E12C0000}"/>
    <cellStyle name="표준 12 58 5 3" xfId="9828" xr:uid="{00000000-0005-0000-0000-0000E22C0000}"/>
    <cellStyle name="표준 12 58 5 4" xfId="16080" xr:uid="{00000000-0005-0000-0000-0000E32C0000}"/>
    <cellStyle name="표준 12 58 5 5" xfId="13673" xr:uid="{00000000-0005-0000-0000-0000E42C0000}"/>
    <cellStyle name="표준 12 58 5 6" xfId="16073" xr:uid="{00000000-0005-0000-0000-0000E52C0000}"/>
    <cellStyle name="표준 12 58 6" xfId="8401" xr:uid="{00000000-0005-0000-0000-0000E62C0000}"/>
    <cellStyle name="표준 12 58 6 2" xfId="17360" xr:uid="{00000000-0005-0000-0000-0000E72C0000}"/>
    <cellStyle name="표준 12 58 6 3" xfId="16280" xr:uid="{00000000-0005-0000-0000-0000E82C0000}"/>
    <cellStyle name="표준 12 58 6 4" xfId="14278" xr:uid="{00000000-0005-0000-0000-0000E92C0000}"/>
    <cellStyle name="표준 12 58 6 5" xfId="11969" xr:uid="{00000000-0005-0000-0000-0000EA2C0000}"/>
    <cellStyle name="표준 12 58 6 6" xfId="12934" xr:uid="{00000000-0005-0000-0000-0000EB2C0000}"/>
    <cellStyle name="표준 12 58 7" xfId="17401" xr:uid="{00000000-0005-0000-0000-0000EC2C0000}"/>
    <cellStyle name="표준 12 58 8" xfId="15810" xr:uid="{00000000-0005-0000-0000-0000ED2C0000}"/>
    <cellStyle name="표준 12 58 9" xfId="18403" xr:uid="{00000000-0005-0000-0000-0000EE2C0000}"/>
    <cellStyle name="표준 12 59" xfId="963" xr:uid="{00000000-0005-0000-0000-0000EF2C0000}"/>
    <cellStyle name="표준 12 59 10" xfId="17376" xr:uid="{00000000-0005-0000-0000-0000F02C0000}"/>
    <cellStyle name="표준 12 59 11" xfId="10648" xr:uid="{00000000-0005-0000-0000-0000F12C0000}"/>
    <cellStyle name="표준 12 59 2" xfId="2831" xr:uid="{00000000-0005-0000-0000-0000F22C0000}"/>
    <cellStyle name="표준 12 59 2 2" xfId="13803" xr:uid="{00000000-0005-0000-0000-0000F32C0000}"/>
    <cellStyle name="표준 12 59 2 3" xfId="18147" xr:uid="{00000000-0005-0000-0000-0000F42C0000}"/>
    <cellStyle name="표준 12 59 2 4" xfId="13024" xr:uid="{00000000-0005-0000-0000-0000F52C0000}"/>
    <cellStyle name="표준 12 59 2 5" xfId="9940" xr:uid="{00000000-0005-0000-0000-0000F62C0000}"/>
    <cellStyle name="표준 12 59 2 6" xfId="13002" xr:uid="{00000000-0005-0000-0000-0000F72C0000}"/>
    <cellStyle name="표준 12 59 3" xfId="4690" xr:uid="{00000000-0005-0000-0000-0000F82C0000}"/>
    <cellStyle name="표준 12 59 3 2" xfId="14318" xr:uid="{00000000-0005-0000-0000-0000F92C0000}"/>
    <cellStyle name="표준 12 59 3 3" xfId="18528" xr:uid="{00000000-0005-0000-0000-0000FA2C0000}"/>
    <cellStyle name="표준 12 59 3 4" xfId="13145" xr:uid="{00000000-0005-0000-0000-0000FB2C0000}"/>
    <cellStyle name="표준 12 59 3 5" xfId="18684" xr:uid="{00000000-0005-0000-0000-0000FC2C0000}"/>
    <cellStyle name="표준 12 59 3 6" xfId="11341" xr:uid="{00000000-0005-0000-0000-0000FD2C0000}"/>
    <cellStyle name="표준 12 59 4" xfId="6554" xr:uid="{00000000-0005-0000-0000-0000FE2C0000}"/>
    <cellStyle name="표준 12 59 4 2" xfId="14964" xr:uid="{00000000-0005-0000-0000-0000FF2C0000}"/>
    <cellStyle name="표준 12 59 4 3" xfId="13081" xr:uid="{00000000-0005-0000-0000-0000002D0000}"/>
    <cellStyle name="표준 12 59 4 4" xfId="16786" xr:uid="{00000000-0005-0000-0000-0000012D0000}"/>
    <cellStyle name="표준 12 59 4 5" xfId="14900" xr:uid="{00000000-0005-0000-0000-0000022D0000}"/>
    <cellStyle name="표준 12 59 4 6" xfId="18604" xr:uid="{00000000-0005-0000-0000-0000032D0000}"/>
    <cellStyle name="표준 12 59 5" xfId="8414" xr:uid="{00000000-0005-0000-0000-0000042D0000}"/>
    <cellStyle name="표준 12 59 5 2" xfId="16723" xr:uid="{00000000-0005-0000-0000-0000052D0000}"/>
    <cellStyle name="표준 12 59 5 3" xfId="11416" xr:uid="{00000000-0005-0000-0000-0000062D0000}"/>
    <cellStyle name="표준 12 59 5 4" xfId="14913" xr:uid="{00000000-0005-0000-0000-0000072D0000}"/>
    <cellStyle name="표준 12 59 5 5" xfId="18542" xr:uid="{00000000-0005-0000-0000-0000082D0000}"/>
    <cellStyle name="표준 12 59 5 6" xfId="13158" xr:uid="{00000000-0005-0000-0000-0000092D0000}"/>
    <cellStyle name="표준 12 59 6" xfId="11353" xr:uid="{00000000-0005-0000-0000-00000A2D0000}"/>
    <cellStyle name="표준 12 59 7" xfId="14977" xr:uid="{00000000-0005-0000-0000-00000B2D0000}"/>
    <cellStyle name="표준 12 59 8" xfId="13094" xr:uid="{00000000-0005-0000-0000-00000C2D0000}"/>
    <cellStyle name="표준 12 59 9" xfId="16799" xr:uid="{00000000-0005-0000-0000-00000D2D0000}"/>
    <cellStyle name="표준 12 6" xfId="199" xr:uid="{00000000-0005-0000-0000-00000E2D0000}"/>
    <cellStyle name="표준 12 60" xfId="976" xr:uid="{00000000-0005-0000-0000-00000F2D0000}"/>
    <cellStyle name="표준 12 60 10" xfId="18618" xr:uid="{00000000-0005-0000-0000-0000102D0000}"/>
    <cellStyle name="표준 12 60 11" xfId="19271" xr:uid="{00000000-0005-0000-0000-0000112D0000}"/>
    <cellStyle name="표준 12 60 2" xfId="2844" xr:uid="{00000000-0005-0000-0000-0000122D0000}"/>
    <cellStyle name="표준 12 60 2 2" xfId="19272" xr:uid="{00000000-0005-0000-0000-0000132D0000}"/>
    <cellStyle name="표준 12 60 2 3" xfId="19273" xr:uid="{00000000-0005-0000-0000-0000142D0000}"/>
    <cellStyle name="표준 12 60 2 4" xfId="19274" xr:uid="{00000000-0005-0000-0000-0000152D0000}"/>
    <cellStyle name="표준 12 60 2 5" xfId="19275" xr:uid="{00000000-0005-0000-0000-0000162D0000}"/>
    <cellStyle name="표준 12 60 2 6" xfId="19276" xr:uid="{00000000-0005-0000-0000-0000172D0000}"/>
    <cellStyle name="표준 12 60 3" xfId="4703" xr:uid="{00000000-0005-0000-0000-0000182D0000}"/>
    <cellStyle name="표준 12 60 3 2" xfId="19277" xr:uid="{00000000-0005-0000-0000-0000192D0000}"/>
    <cellStyle name="표준 12 60 3 3" xfId="19278" xr:uid="{00000000-0005-0000-0000-00001A2D0000}"/>
    <cellStyle name="표준 12 60 3 4" xfId="19279" xr:uid="{00000000-0005-0000-0000-00001B2D0000}"/>
    <cellStyle name="표준 12 60 3 5" xfId="19280" xr:uid="{00000000-0005-0000-0000-00001C2D0000}"/>
    <cellStyle name="표준 12 60 3 6" xfId="19281" xr:uid="{00000000-0005-0000-0000-00001D2D0000}"/>
    <cellStyle name="표준 12 60 4" xfId="6567" xr:uid="{00000000-0005-0000-0000-00001E2D0000}"/>
    <cellStyle name="표준 12 60 4 2" xfId="19282" xr:uid="{00000000-0005-0000-0000-00001F2D0000}"/>
    <cellStyle name="표준 12 60 4 3" xfId="19283" xr:uid="{00000000-0005-0000-0000-0000202D0000}"/>
    <cellStyle name="표준 12 60 4 4" xfId="19284" xr:uid="{00000000-0005-0000-0000-0000212D0000}"/>
    <cellStyle name="표준 12 60 4 5" xfId="19285" xr:uid="{00000000-0005-0000-0000-0000222D0000}"/>
    <cellStyle name="표준 12 60 4 6" xfId="19286" xr:uid="{00000000-0005-0000-0000-0000232D0000}"/>
    <cellStyle name="표준 12 60 5" xfId="8427" xr:uid="{00000000-0005-0000-0000-0000242D0000}"/>
    <cellStyle name="표준 12 60 5 2" xfId="19287" xr:uid="{00000000-0005-0000-0000-0000252D0000}"/>
    <cellStyle name="표준 12 60 5 3" xfId="19288" xr:uid="{00000000-0005-0000-0000-0000262D0000}"/>
    <cellStyle name="표준 12 60 5 4" xfId="19289" xr:uid="{00000000-0005-0000-0000-0000272D0000}"/>
    <cellStyle name="표준 12 60 5 5" xfId="19290" xr:uid="{00000000-0005-0000-0000-0000282D0000}"/>
    <cellStyle name="표준 12 60 5 6" xfId="19291" xr:uid="{00000000-0005-0000-0000-0000292D0000}"/>
    <cellStyle name="표준 12 60 6" xfId="19292" xr:uid="{00000000-0005-0000-0000-00002A2D0000}"/>
    <cellStyle name="표준 12 60 7" xfId="19293" xr:uid="{00000000-0005-0000-0000-00002B2D0000}"/>
    <cellStyle name="표준 12 60 8" xfId="19294" xr:uid="{00000000-0005-0000-0000-00002C2D0000}"/>
    <cellStyle name="표준 12 60 9" xfId="19295" xr:uid="{00000000-0005-0000-0000-00002D2D0000}"/>
    <cellStyle name="표준 12 61" xfId="1026" xr:uid="{00000000-0005-0000-0000-00002E2D0000}"/>
    <cellStyle name="표준 12 62" xfId="1546" xr:uid="{00000000-0005-0000-0000-00002F2D0000}"/>
    <cellStyle name="표준 12 62 10" xfId="19296" xr:uid="{00000000-0005-0000-0000-0000302D0000}"/>
    <cellStyle name="표준 12 62 11" xfId="19297" xr:uid="{00000000-0005-0000-0000-0000312D0000}"/>
    <cellStyle name="표준 12 62 2" xfId="3323" xr:uid="{00000000-0005-0000-0000-0000322D0000}"/>
    <cellStyle name="표준 12 62 2 2" xfId="19298" xr:uid="{00000000-0005-0000-0000-0000332D0000}"/>
    <cellStyle name="표준 12 62 2 3" xfId="19299" xr:uid="{00000000-0005-0000-0000-0000342D0000}"/>
    <cellStyle name="표준 12 62 2 4" xfId="19300" xr:uid="{00000000-0005-0000-0000-0000352D0000}"/>
    <cellStyle name="표준 12 62 2 5" xfId="19301" xr:uid="{00000000-0005-0000-0000-0000362D0000}"/>
    <cellStyle name="표준 12 62 2 6" xfId="19302" xr:uid="{00000000-0005-0000-0000-0000372D0000}"/>
    <cellStyle name="표준 12 62 3" xfId="5182" xr:uid="{00000000-0005-0000-0000-0000382D0000}"/>
    <cellStyle name="표준 12 62 3 2" xfId="19303" xr:uid="{00000000-0005-0000-0000-0000392D0000}"/>
    <cellStyle name="표준 12 62 3 3" xfId="19304" xr:uid="{00000000-0005-0000-0000-00003A2D0000}"/>
    <cellStyle name="표준 12 62 3 4" xfId="19305" xr:uid="{00000000-0005-0000-0000-00003B2D0000}"/>
    <cellStyle name="표준 12 62 3 5" xfId="19306" xr:uid="{00000000-0005-0000-0000-00003C2D0000}"/>
    <cellStyle name="표준 12 62 3 6" xfId="19307" xr:uid="{00000000-0005-0000-0000-00003D2D0000}"/>
    <cellStyle name="표준 12 62 4" xfId="7046" xr:uid="{00000000-0005-0000-0000-00003E2D0000}"/>
    <cellStyle name="표준 12 62 4 2" xfId="19308" xr:uid="{00000000-0005-0000-0000-00003F2D0000}"/>
    <cellStyle name="표준 12 62 4 3" xfId="19309" xr:uid="{00000000-0005-0000-0000-0000402D0000}"/>
    <cellStyle name="표준 12 62 4 4" xfId="19310" xr:uid="{00000000-0005-0000-0000-0000412D0000}"/>
    <cellStyle name="표준 12 62 4 5" xfId="19311" xr:uid="{00000000-0005-0000-0000-0000422D0000}"/>
    <cellStyle name="표준 12 62 4 6" xfId="19312" xr:uid="{00000000-0005-0000-0000-0000432D0000}"/>
    <cellStyle name="표준 12 62 5" xfId="8906" xr:uid="{00000000-0005-0000-0000-0000442D0000}"/>
    <cellStyle name="표준 12 62 5 2" xfId="19313" xr:uid="{00000000-0005-0000-0000-0000452D0000}"/>
    <cellStyle name="표준 12 62 5 3" xfId="19314" xr:uid="{00000000-0005-0000-0000-0000462D0000}"/>
    <cellStyle name="표준 12 62 5 4" xfId="19315" xr:uid="{00000000-0005-0000-0000-0000472D0000}"/>
    <cellStyle name="표준 12 62 5 5" xfId="19316" xr:uid="{00000000-0005-0000-0000-0000482D0000}"/>
    <cellStyle name="표준 12 62 5 6" xfId="19317" xr:uid="{00000000-0005-0000-0000-0000492D0000}"/>
    <cellStyle name="표준 12 62 6" xfId="19318" xr:uid="{00000000-0005-0000-0000-00004A2D0000}"/>
    <cellStyle name="표준 12 62 7" xfId="19319" xr:uid="{00000000-0005-0000-0000-00004B2D0000}"/>
    <cellStyle name="표준 12 62 8" xfId="19320" xr:uid="{00000000-0005-0000-0000-00004C2D0000}"/>
    <cellStyle name="표준 12 62 9" xfId="19321" xr:uid="{00000000-0005-0000-0000-00004D2D0000}"/>
    <cellStyle name="표준 12 63" xfId="1560" xr:uid="{00000000-0005-0000-0000-00004E2D0000}"/>
    <cellStyle name="표준 12 63 10" xfId="19322" xr:uid="{00000000-0005-0000-0000-00004F2D0000}"/>
    <cellStyle name="표준 12 63 11" xfId="19323" xr:uid="{00000000-0005-0000-0000-0000502D0000}"/>
    <cellStyle name="표준 12 63 2" xfId="3337" xr:uid="{00000000-0005-0000-0000-0000512D0000}"/>
    <cellStyle name="표준 12 63 2 2" xfId="19324" xr:uid="{00000000-0005-0000-0000-0000522D0000}"/>
    <cellStyle name="표준 12 63 2 3" xfId="19325" xr:uid="{00000000-0005-0000-0000-0000532D0000}"/>
    <cellStyle name="표준 12 63 2 4" xfId="19326" xr:uid="{00000000-0005-0000-0000-0000542D0000}"/>
    <cellStyle name="표준 12 63 2 5" xfId="19327" xr:uid="{00000000-0005-0000-0000-0000552D0000}"/>
    <cellStyle name="표준 12 63 2 6" xfId="19328" xr:uid="{00000000-0005-0000-0000-0000562D0000}"/>
    <cellStyle name="표준 12 63 3" xfId="5196" xr:uid="{00000000-0005-0000-0000-0000572D0000}"/>
    <cellStyle name="표준 12 63 3 2" xfId="19329" xr:uid="{00000000-0005-0000-0000-0000582D0000}"/>
    <cellStyle name="표준 12 63 3 3" xfId="19330" xr:uid="{00000000-0005-0000-0000-0000592D0000}"/>
    <cellStyle name="표준 12 63 3 4" xfId="19331" xr:uid="{00000000-0005-0000-0000-00005A2D0000}"/>
    <cellStyle name="표준 12 63 3 5" xfId="19332" xr:uid="{00000000-0005-0000-0000-00005B2D0000}"/>
    <cellStyle name="표준 12 63 3 6" xfId="19333" xr:uid="{00000000-0005-0000-0000-00005C2D0000}"/>
    <cellStyle name="표준 12 63 4" xfId="7060" xr:uid="{00000000-0005-0000-0000-00005D2D0000}"/>
    <cellStyle name="표준 12 63 4 2" xfId="19334" xr:uid="{00000000-0005-0000-0000-00005E2D0000}"/>
    <cellStyle name="표준 12 63 4 3" xfId="19335" xr:uid="{00000000-0005-0000-0000-00005F2D0000}"/>
    <cellStyle name="표준 12 63 4 4" xfId="19336" xr:uid="{00000000-0005-0000-0000-0000602D0000}"/>
    <cellStyle name="표준 12 63 4 5" xfId="19337" xr:uid="{00000000-0005-0000-0000-0000612D0000}"/>
    <cellStyle name="표준 12 63 4 6" xfId="19338" xr:uid="{00000000-0005-0000-0000-0000622D0000}"/>
    <cellStyle name="표준 12 63 5" xfId="8920" xr:uid="{00000000-0005-0000-0000-0000632D0000}"/>
    <cellStyle name="표준 12 63 5 2" xfId="19339" xr:uid="{00000000-0005-0000-0000-0000642D0000}"/>
    <cellStyle name="표준 12 63 5 3" xfId="19340" xr:uid="{00000000-0005-0000-0000-0000652D0000}"/>
    <cellStyle name="표준 12 63 5 4" xfId="19341" xr:uid="{00000000-0005-0000-0000-0000662D0000}"/>
    <cellStyle name="표준 12 63 5 5" xfId="19342" xr:uid="{00000000-0005-0000-0000-0000672D0000}"/>
    <cellStyle name="표준 12 63 5 6" xfId="19343" xr:uid="{00000000-0005-0000-0000-0000682D0000}"/>
    <cellStyle name="표준 12 63 6" xfId="19344" xr:uid="{00000000-0005-0000-0000-0000692D0000}"/>
    <cellStyle name="표준 12 63 7" xfId="19345" xr:uid="{00000000-0005-0000-0000-00006A2D0000}"/>
    <cellStyle name="표준 12 63 8" xfId="19346" xr:uid="{00000000-0005-0000-0000-00006B2D0000}"/>
    <cellStyle name="표준 12 63 9" xfId="19347" xr:uid="{00000000-0005-0000-0000-00006C2D0000}"/>
    <cellStyle name="표준 12 64" xfId="1574" xr:uid="{00000000-0005-0000-0000-00006D2D0000}"/>
    <cellStyle name="표준 12 64 10" xfId="19348" xr:uid="{00000000-0005-0000-0000-00006E2D0000}"/>
    <cellStyle name="표준 12 64 11" xfId="19349" xr:uid="{00000000-0005-0000-0000-00006F2D0000}"/>
    <cellStyle name="표준 12 64 2" xfId="3351" xr:uid="{00000000-0005-0000-0000-0000702D0000}"/>
    <cellStyle name="표준 12 64 2 2" xfId="19350" xr:uid="{00000000-0005-0000-0000-0000712D0000}"/>
    <cellStyle name="표준 12 64 2 3" xfId="19351" xr:uid="{00000000-0005-0000-0000-0000722D0000}"/>
    <cellStyle name="표준 12 64 2 4" xfId="19352" xr:uid="{00000000-0005-0000-0000-0000732D0000}"/>
    <cellStyle name="표준 12 64 2 5" xfId="19353" xr:uid="{00000000-0005-0000-0000-0000742D0000}"/>
    <cellStyle name="표준 12 64 2 6" xfId="19354" xr:uid="{00000000-0005-0000-0000-0000752D0000}"/>
    <cellStyle name="표준 12 64 3" xfId="5210" xr:uid="{00000000-0005-0000-0000-0000762D0000}"/>
    <cellStyle name="표준 12 64 3 2" xfId="19355" xr:uid="{00000000-0005-0000-0000-0000772D0000}"/>
    <cellStyle name="표준 12 64 3 3" xfId="19356" xr:uid="{00000000-0005-0000-0000-0000782D0000}"/>
    <cellStyle name="표준 12 64 3 4" xfId="19357" xr:uid="{00000000-0005-0000-0000-0000792D0000}"/>
    <cellStyle name="표준 12 64 3 5" xfId="19358" xr:uid="{00000000-0005-0000-0000-00007A2D0000}"/>
    <cellStyle name="표준 12 64 3 6" xfId="19359" xr:uid="{00000000-0005-0000-0000-00007B2D0000}"/>
    <cellStyle name="표준 12 64 4" xfId="7074" xr:uid="{00000000-0005-0000-0000-00007C2D0000}"/>
    <cellStyle name="표준 12 64 4 2" xfId="19360" xr:uid="{00000000-0005-0000-0000-00007D2D0000}"/>
    <cellStyle name="표준 12 64 4 3" xfId="19361" xr:uid="{00000000-0005-0000-0000-00007E2D0000}"/>
    <cellStyle name="표준 12 64 4 4" xfId="19362" xr:uid="{00000000-0005-0000-0000-00007F2D0000}"/>
    <cellStyle name="표준 12 64 4 5" xfId="19363" xr:uid="{00000000-0005-0000-0000-0000802D0000}"/>
    <cellStyle name="표준 12 64 4 6" xfId="19364" xr:uid="{00000000-0005-0000-0000-0000812D0000}"/>
    <cellStyle name="표준 12 64 5" xfId="8934" xr:uid="{00000000-0005-0000-0000-0000822D0000}"/>
    <cellStyle name="표준 12 64 5 2" xfId="19365" xr:uid="{00000000-0005-0000-0000-0000832D0000}"/>
    <cellStyle name="표준 12 64 5 3" xfId="19366" xr:uid="{00000000-0005-0000-0000-0000842D0000}"/>
    <cellStyle name="표준 12 64 5 4" xfId="19367" xr:uid="{00000000-0005-0000-0000-0000852D0000}"/>
    <cellStyle name="표준 12 64 5 5" xfId="19368" xr:uid="{00000000-0005-0000-0000-0000862D0000}"/>
    <cellStyle name="표준 12 64 5 6" xfId="19369" xr:uid="{00000000-0005-0000-0000-0000872D0000}"/>
    <cellStyle name="표준 12 64 6" xfId="19370" xr:uid="{00000000-0005-0000-0000-0000882D0000}"/>
    <cellStyle name="표준 12 64 7" xfId="19371" xr:uid="{00000000-0005-0000-0000-0000892D0000}"/>
    <cellStyle name="표준 12 64 8" xfId="19372" xr:uid="{00000000-0005-0000-0000-00008A2D0000}"/>
    <cellStyle name="표준 12 64 9" xfId="19373" xr:uid="{00000000-0005-0000-0000-00008B2D0000}"/>
    <cellStyle name="표준 12 65" xfId="1588" xr:uid="{00000000-0005-0000-0000-00008C2D0000}"/>
    <cellStyle name="표준 12 65 10" xfId="19374" xr:uid="{00000000-0005-0000-0000-00008D2D0000}"/>
    <cellStyle name="표준 12 65 11" xfId="19375" xr:uid="{00000000-0005-0000-0000-00008E2D0000}"/>
    <cellStyle name="표준 12 65 2" xfId="3365" xr:uid="{00000000-0005-0000-0000-00008F2D0000}"/>
    <cellStyle name="표준 12 65 2 2" xfId="19376" xr:uid="{00000000-0005-0000-0000-0000902D0000}"/>
    <cellStyle name="표준 12 65 2 3" xfId="19377" xr:uid="{00000000-0005-0000-0000-0000912D0000}"/>
    <cellStyle name="표준 12 65 2 4" xfId="19378" xr:uid="{00000000-0005-0000-0000-0000922D0000}"/>
    <cellStyle name="표준 12 65 2 5" xfId="19379" xr:uid="{00000000-0005-0000-0000-0000932D0000}"/>
    <cellStyle name="표준 12 65 2 6" xfId="19380" xr:uid="{00000000-0005-0000-0000-0000942D0000}"/>
    <cellStyle name="표준 12 65 3" xfId="5224" xr:uid="{00000000-0005-0000-0000-0000952D0000}"/>
    <cellStyle name="표준 12 65 3 2" xfId="19381" xr:uid="{00000000-0005-0000-0000-0000962D0000}"/>
    <cellStyle name="표준 12 65 3 3" xfId="19382" xr:uid="{00000000-0005-0000-0000-0000972D0000}"/>
    <cellStyle name="표준 12 65 3 4" xfId="19383" xr:uid="{00000000-0005-0000-0000-0000982D0000}"/>
    <cellStyle name="표준 12 65 3 5" xfId="19384" xr:uid="{00000000-0005-0000-0000-0000992D0000}"/>
    <cellStyle name="표준 12 65 3 6" xfId="19385" xr:uid="{00000000-0005-0000-0000-00009A2D0000}"/>
    <cellStyle name="표준 12 65 4" xfId="7088" xr:uid="{00000000-0005-0000-0000-00009B2D0000}"/>
    <cellStyle name="표준 12 65 4 2" xfId="19386" xr:uid="{00000000-0005-0000-0000-00009C2D0000}"/>
    <cellStyle name="표준 12 65 4 3" xfId="19387" xr:uid="{00000000-0005-0000-0000-00009D2D0000}"/>
    <cellStyle name="표준 12 65 4 4" xfId="19388" xr:uid="{00000000-0005-0000-0000-00009E2D0000}"/>
    <cellStyle name="표준 12 65 4 5" xfId="19389" xr:uid="{00000000-0005-0000-0000-00009F2D0000}"/>
    <cellStyle name="표준 12 65 4 6" xfId="19390" xr:uid="{00000000-0005-0000-0000-0000A02D0000}"/>
    <cellStyle name="표준 12 65 5" xfId="8948" xr:uid="{00000000-0005-0000-0000-0000A12D0000}"/>
    <cellStyle name="표준 12 65 5 2" xfId="19391" xr:uid="{00000000-0005-0000-0000-0000A22D0000}"/>
    <cellStyle name="표준 12 65 5 3" xfId="19392" xr:uid="{00000000-0005-0000-0000-0000A32D0000}"/>
    <cellStyle name="표준 12 65 5 4" xfId="19393" xr:uid="{00000000-0005-0000-0000-0000A42D0000}"/>
    <cellStyle name="표준 12 65 5 5" xfId="19394" xr:uid="{00000000-0005-0000-0000-0000A52D0000}"/>
    <cellStyle name="표준 12 65 5 6" xfId="19395" xr:uid="{00000000-0005-0000-0000-0000A62D0000}"/>
    <cellStyle name="표준 12 65 6" xfId="19396" xr:uid="{00000000-0005-0000-0000-0000A72D0000}"/>
    <cellStyle name="표준 12 65 7" xfId="19397" xr:uid="{00000000-0005-0000-0000-0000A82D0000}"/>
    <cellStyle name="표준 12 65 8" xfId="19398" xr:uid="{00000000-0005-0000-0000-0000A92D0000}"/>
    <cellStyle name="표준 12 65 9" xfId="19399" xr:uid="{00000000-0005-0000-0000-0000AA2D0000}"/>
    <cellStyle name="표준 12 66" xfId="1602" xr:uid="{00000000-0005-0000-0000-0000AB2D0000}"/>
    <cellStyle name="표준 12 66 10" xfId="19400" xr:uid="{00000000-0005-0000-0000-0000AC2D0000}"/>
    <cellStyle name="표준 12 66 11" xfId="19401" xr:uid="{00000000-0005-0000-0000-0000AD2D0000}"/>
    <cellStyle name="표준 12 66 2" xfId="3379" xr:uid="{00000000-0005-0000-0000-0000AE2D0000}"/>
    <cellStyle name="표준 12 66 2 2" xfId="19402" xr:uid="{00000000-0005-0000-0000-0000AF2D0000}"/>
    <cellStyle name="표준 12 66 2 3" xfId="19403" xr:uid="{00000000-0005-0000-0000-0000B02D0000}"/>
    <cellStyle name="표준 12 66 2 4" xfId="19404" xr:uid="{00000000-0005-0000-0000-0000B12D0000}"/>
    <cellStyle name="표준 12 66 2 5" xfId="19405" xr:uid="{00000000-0005-0000-0000-0000B22D0000}"/>
    <cellStyle name="표준 12 66 2 6" xfId="19406" xr:uid="{00000000-0005-0000-0000-0000B32D0000}"/>
    <cellStyle name="표준 12 66 3" xfId="5238" xr:uid="{00000000-0005-0000-0000-0000B42D0000}"/>
    <cellStyle name="표준 12 66 3 2" xfId="19407" xr:uid="{00000000-0005-0000-0000-0000B52D0000}"/>
    <cellStyle name="표준 12 66 3 3" xfId="19408" xr:uid="{00000000-0005-0000-0000-0000B62D0000}"/>
    <cellStyle name="표준 12 66 3 4" xfId="19409" xr:uid="{00000000-0005-0000-0000-0000B72D0000}"/>
    <cellStyle name="표준 12 66 3 5" xfId="19410" xr:uid="{00000000-0005-0000-0000-0000B82D0000}"/>
    <cellStyle name="표준 12 66 3 6" xfId="19411" xr:uid="{00000000-0005-0000-0000-0000B92D0000}"/>
    <cellStyle name="표준 12 66 4" xfId="7102" xr:uid="{00000000-0005-0000-0000-0000BA2D0000}"/>
    <cellStyle name="표준 12 66 4 2" xfId="19412" xr:uid="{00000000-0005-0000-0000-0000BB2D0000}"/>
    <cellStyle name="표준 12 66 4 3" xfId="19413" xr:uid="{00000000-0005-0000-0000-0000BC2D0000}"/>
    <cellStyle name="표준 12 66 4 4" xfId="19414" xr:uid="{00000000-0005-0000-0000-0000BD2D0000}"/>
    <cellStyle name="표준 12 66 4 5" xfId="19415" xr:uid="{00000000-0005-0000-0000-0000BE2D0000}"/>
    <cellStyle name="표준 12 66 4 6" xfId="19416" xr:uid="{00000000-0005-0000-0000-0000BF2D0000}"/>
    <cellStyle name="표준 12 66 5" xfId="8962" xr:uid="{00000000-0005-0000-0000-0000C02D0000}"/>
    <cellStyle name="표준 12 66 5 2" xfId="19417" xr:uid="{00000000-0005-0000-0000-0000C12D0000}"/>
    <cellStyle name="표준 12 66 5 3" xfId="19418" xr:uid="{00000000-0005-0000-0000-0000C22D0000}"/>
    <cellStyle name="표준 12 66 5 4" xfId="19419" xr:uid="{00000000-0005-0000-0000-0000C32D0000}"/>
    <cellStyle name="표준 12 66 5 5" xfId="19420" xr:uid="{00000000-0005-0000-0000-0000C42D0000}"/>
    <cellStyle name="표준 12 66 5 6" xfId="19421" xr:uid="{00000000-0005-0000-0000-0000C52D0000}"/>
    <cellStyle name="표준 12 66 6" xfId="19422" xr:uid="{00000000-0005-0000-0000-0000C62D0000}"/>
    <cellStyle name="표준 12 66 7" xfId="19423" xr:uid="{00000000-0005-0000-0000-0000C72D0000}"/>
    <cellStyle name="표준 12 66 8" xfId="19424" xr:uid="{00000000-0005-0000-0000-0000C82D0000}"/>
    <cellStyle name="표준 12 66 9" xfId="19425" xr:uid="{00000000-0005-0000-0000-0000C92D0000}"/>
    <cellStyle name="표준 12 67" xfId="1616" xr:uid="{00000000-0005-0000-0000-0000CA2D0000}"/>
    <cellStyle name="표준 12 67 10" xfId="19426" xr:uid="{00000000-0005-0000-0000-0000CB2D0000}"/>
    <cellStyle name="표준 12 67 11" xfId="19427" xr:uid="{00000000-0005-0000-0000-0000CC2D0000}"/>
    <cellStyle name="표준 12 67 2" xfId="3393" xr:uid="{00000000-0005-0000-0000-0000CD2D0000}"/>
    <cellStyle name="표준 12 67 2 2" xfId="19428" xr:uid="{00000000-0005-0000-0000-0000CE2D0000}"/>
    <cellStyle name="표준 12 67 2 3" xfId="19429" xr:uid="{00000000-0005-0000-0000-0000CF2D0000}"/>
    <cellStyle name="표준 12 67 2 4" xfId="19430" xr:uid="{00000000-0005-0000-0000-0000D02D0000}"/>
    <cellStyle name="표준 12 67 2 5" xfId="19431" xr:uid="{00000000-0005-0000-0000-0000D12D0000}"/>
    <cellStyle name="표준 12 67 2 6" xfId="19432" xr:uid="{00000000-0005-0000-0000-0000D22D0000}"/>
    <cellStyle name="표준 12 67 3" xfId="5252" xr:uid="{00000000-0005-0000-0000-0000D32D0000}"/>
    <cellStyle name="표준 12 67 3 2" xfId="19433" xr:uid="{00000000-0005-0000-0000-0000D42D0000}"/>
    <cellStyle name="표준 12 67 3 3" xfId="19434" xr:uid="{00000000-0005-0000-0000-0000D52D0000}"/>
    <cellStyle name="표준 12 67 3 4" xfId="19435" xr:uid="{00000000-0005-0000-0000-0000D62D0000}"/>
    <cellStyle name="표준 12 67 3 5" xfId="19436" xr:uid="{00000000-0005-0000-0000-0000D72D0000}"/>
    <cellStyle name="표준 12 67 3 6" xfId="19437" xr:uid="{00000000-0005-0000-0000-0000D82D0000}"/>
    <cellStyle name="표준 12 67 4" xfId="7116" xr:uid="{00000000-0005-0000-0000-0000D92D0000}"/>
    <cellStyle name="표준 12 67 4 2" xfId="19438" xr:uid="{00000000-0005-0000-0000-0000DA2D0000}"/>
    <cellStyle name="표준 12 67 4 3" xfId="19439" xr:uid="{00000000-0005-0000-0000-0000DB2D0000}"/>
    <cellStyle name="표준 12 67 4 4" xfId="19440" xr:uid="{00000000-0005-0000-0000-0000DC2D0000}"/>
    <cellStyle name="표준 12 67 4 5" xfId="19441" xr:uid="{00000000-0005-0000-0000-0000DD2D0000}"/>
    <cellStyle name="표준 12 67 4 6" xfId="19442" xr:uid="{00000000-0005-0000-0000-0000DE2D0000}"/>
    <cellStyle name="표준 12 67 5" xfId="8976" xr:uid="{00000000-0005-0000-0000-0000DF2D0000}"/>
    <cellStyle name="표준 12 67 5 2" xfId="19443" xr:uid="{00000000-0005-0000-0000-0000E02D0000}"/>
    <cellStyle name="표준 12 67 5 3" xfId="19444" xr:uid="{00000000-0005-0000-0000-0000E12D0000}"/>
    <cellStyle name="표준 12 67 5 4" xfId="19445" xr:uid="{00000000-0005-0000-0000-0000E22D0000}"/>
    <cellStyle name="표준 12 67 5 5" xfId="19446" xr:uid="{00000000-0005-0000-0000-0000E32D0000}"/>
    <cellStyle name="표준 12 67 5 6" xfId="19447" xr:uid="{00000000-0005-0000-0000-0000E42D0000}"/>
    <cellStyle name="표준 12 67 6" xfId="19448" xr:uid="{00000000-0005-0000-0000-0000E52D0000}"/>
    <cellStyle name="표준 12 67 7" xfId="19449" xr:uid="{00000000-0005-0000-0000-0000E62D0000}"/>
    <cellStyle name="표준 12 67 8" xfId="19450" xr:uid="{00000000-0005-0000-0000-0000E72D0000}"/>
    <cellStyle name="표준 12 67 9" xfId="19451" xr:uid="{00000000-0005-0000-0000-0000E82D0000}"/>
    <cellStyle name="표준 12 68" xfId="1630" xr:uid="{00000000-0005-0000-0000-0000E92D0000}"/>
    <cellStyle name="표준 12 68 10" xfId="19452" xr:uid="{00000000-0005-0000-0000-0000EA2D0000}"/>
    <cellStyle name="표준 12 68 11" xfId="19453" xr:uid="{00000000-0005-0000-0000-0000EB2D0000}"/>
    <cellStyle name="표준 12 68 2" xfId="3407" xr:uid="{00000000-0005-0000-0000-0000EC2D0000}"/>
    <cellStyle name="표준 12 68 2 2" xfId="19454" xr:uid="{00000000-0005-0000-0000-0000ED2D0000}"/>
    <cellStyle name="표준 12 68 2 3" xfId="19455" xr:uid="{00000000-0005-0000-0000-0000EE2D0000}"/>
    <cellStyle name="표준 12 68 2 4" xfId="19456" xr:uid="{00000000-0005-0000-0000-0000EF2D0000}"/>
    <cellStyle name="표준 12 68 2 5" xfId="19457" xr:uid="{00000000-0005-0000-0000-0000F02D0000}"/>
    <cellStyle name="표준 12 68 2 6" xfId="19458" xr:uid="{00000000-0005-0000-0000-0000F12D0000}"/>
    <cellStyle name="표준 12 68 3" xfId="5266" xr:uid="{00000000-0005-0000-0000-0000F22D0000}"/>
    <cellStyle name="표준 12 68 3 2" xfId="19459" xr:uid="{00000000-0005-0000-0000-0000F32D0000}"/>
    <cellStyle name="표준 12 68 3 3" xfId="19460" xr:uid="{00000000-0005-0000-0000-0000F42D0000}"/>
    <cellStyle name="표준 12 68 3 4" xfId="19461" xr:uid="{00000000-0005-0000-0000-0000F52D0000}"/>
    <cellStyle name="표준 12 68 3 5" xfId="19462" xr:uid="{00000000-0005-0000-0000-0000F62D0000}"/>
    <cellStyle name="표준 12 68 3 6" xfId="19463" xr:uid="{00000000-0005-0000-0000-0000F72D0000}"/>
    <cellStyle name="표준 12 68 4" xfId="7130" xr:uid="{00000000-0005-0000-0000-0000F82D0000}"/>
    <cellStyle name="표준 12 68 4 2" xfId="19464" xr:uid="{00000000-0005-0000-0000-0000F92D0000}"/>
    <cellStyle name="표준 12 68 4 3" xfId="19465" xr:uid="{00000000-0005-0000-0000-0000FA2D0000}"/>
    <cellStyle name="표준 12 68 4 4" xfId="19466" xr:uid="{00000000-0005-0000-0000-0000FB2D0000}"/>
    <cellStyle name="표준 12 68 4 5" xfId="19467" xr:uid="{00000000-0005-0000-0000-0000FC2D0000}"/>
    <cellStyle name="표준 12 68 4 6" xfId="19468" xr:uid="{00000000-0005-0000-0000-0000FD2D0000}"/>
    <cellStyle name="표준 12 68 5" xfId="8990" xr:uid="{00000000-0005-0000-0000-0000FE2D0000}"/>
    <cellStyle name="표준 12 68 5 2" xfId="19469" xr:uid="{00000000-0005-0000-0000-0000FF2D0000}"/>
    <cellStyle name="표준 12 68 5 3" xfId="19470" xr:uid="{00000000-0005-0000-0000-0000002E0000}"/>
    <cellStyle name="표준 12 68 5 4" xfId="19471" xr:uid="{00000000-0005-0000-0000-0000012E0000}"/>
    <cellStyle name="표준 12 68 5 5" xfId="19472" xr:uid="{00000000-0005-0000-0000-0000022E0000}"/>
    <cellStyle name="표준 12 68 5 6" xfId="19473" xr:uid="{00000000-0005-0000-0000-0000032E0000}"/>
    <cellStyle name="표준 12 68 6" xfId="19474" xr:uid="{00000000-0005-0000-0000-0000042E0000}"/>
    <cellStyle name="표준 12 68 7" xfId="19475" xr:uid="{00000000-0005-0000-0000-0000052E0000}"/>
    <cellStyle name="표준 12 68 8" xfId="19476" xr:uid="{00000000-0005-0000-0000-0000062E0000}"/>
    <cellStyle name="표준 12 68 9" xfId="19477" xr:uid="{00000000-0005-0000-0000-0000072E0000}"/>
    <cellStyle name="표준 12 69" xfId="1644" xr:uid="{00000000-0005-0000-0000-0000082E0000}"/>
    <cellStyle name="표준 12 69 10" xfId="19478" xr:uid="{00000000-0005-0000-0000-0000092E0000}"/>
    <cellStyle name="표준 12 69 11" xfId="19479" xr:uid="{00000000-0005-0000-0000-00000A2E0000}"/>
    <cellStyle name="표준 12 69 2" xfId="3421" xr:uid="{00000000-0005-0000-0000-00000B2E0000}"/>
    <cellStyle name="표준 12 69 2 2" xfId="19480" xr:uid="{00000000-0005-0000-0000-00000C2E0000}"/>
    <cellStyle name="표준 12 69 2 3" xfId="19481" xr:uid="{00000000-0005-0000-0000-00000D2E0000}"/>
    <cellStyle name="표준 12 69 2 4" xfId="19482" xr:uid="{00000000-0005-0000-0000-00000E2E0000}"/>
    <cellStyle name="표준 12 69 2 5" xfId="19483" xr:uid="{00000000-0005-0000-0000-00000F2E0000}"/>
    <cellStyle name="표준 12 69 2 6" xfId="19484" xr:uid="{00000000-0005-0000-0000-0000102E0000}"/>
    <cellStyle name="표준 12 69 3" xfId="5280" xr:uid="{00000000-0005-0000-0000-0000112E0000}"/>
    <cellStyle name="표준 12 69 3 2" xfId="19485" xr:uid="{00000000-0005-0000-0000-0000122E0000}"/>
    <cellStyle name="표준 12 69 3 3" xfId="19486" xr:uid="{00000000-0005-0000-0000-0000132E0000}"/>
    <cellStyle name="표준 12 69 3 4" xfId="19487" xr:uid="{00000000-0005-0000-0000-0000142E0000}"/>
    <cellStyle name="표준 12 69 3 5" xfId="19488" xr:uid="{00000000-0005-0000-0000-0000152E0000}"/>
    <cellStyle name="표준 12 69 3 6" xfId="19489" xr:uid="{00000000-0005-0000-0000-0000162E0000}"/>
    <cellStyle name="표준 12 69 4" xfId="7144" xr:uid="{00000000-0005-0000-0000-0000172E0000}"/>
    <cellStyle name="표준 12 69 4 2" xfId="19490" xr:uid="{00000000-0005-0000-0000-0000182E0000}"/>
    <cellStyle name="표준 12 69 4 3" xfId="19491" xr:uid="{00000000-0005-0000-0000-0000192E0000}"/>
    <cellStyle name="표준 12 69 4 4" xfId="19492" xr:uid="{00000000-0005-0000-0000-00001A2E0000}"/>
    <cellStyle name="표준 12 69 4 5" xfId="19493" xr:uid="{00000000-0005-0000-0000-00001B2E0000}"/>
    <cellStyle name="표준 12 69 4 6" xfId="19494" xr:uid="{00000000-0005-0000-0000-00001C2E0000}"/>
    <cellStyle name="표준 12 69 5" xfId="9004" xr:uid="{00000000-0005-0000-0000-00001D2E0000}"/>
    <cellStyle name="표준 12 69 5 2" xfId="19495" xr:uid="{00000000-0005-0000-0000-00001E2E0000}"/>
    <cellStyle name="표준 12 69 5 3" xfId="19496" xr:uid="{00000000-0005-0000-0000-00001F2E0000}"/>
    <cellStyle name="표준 12 69 5 4" xfId="19497" xr:uid="{00000000-0005-0000-0000-0000202E0000}"/>
    <cellStyle name="표준 12 69 5 5" xfId="19498" xr:uid="{00000000-0005-0000-0000-0000212E0000}"/>
    <cellStyle name="표준 12 69 5 6" xfId="19499" xr:uid="{00000000-0005-0000-0000-0000222E0000}"/>
    <cellStyle name="표준 12 69 6" xfId="19500" xr:uid="{00000000-0005-0000-0000-0000232E0000}"/>
    <cellStyle name="표준 12 69 7" xfId="19501" xr:uid="{00000000-0005-0000-0000-0000242E0000}"/>
    <cellStyle name="표준 12 69 8" xfId="19502" xr:uid="{00000000-0005-0000-0000-0000252E0000}"/>
    <cellStyle name="표준 12 69 9" xfId="19503" xr:uid="{00000000-0005-0000-0000-0000262E0000}"/>
    <cellStyle name="표준 12 7" xfId="200" xr:uid="{00000000-0005-0000-0000-0000272E0000}"/>
    <cellStyle name="표준 12 70" xfId="1658" xr:uid="{00000000-0005-0000-0000-0000282E0000}"/>
    <cellStyle name="표준 12 70 10" xfId="19504" xr:uid="{00000000-0005-0000-0000-0000292E0000}"/>
    <cellStyle name="표준 12 70 11" xfId="19505" xr:uid="{00000000-0005-0000-0000-00002A2E0000}"/>
    <cellStyle name="표준 12 70 2" xfId="3435" xr:uid="{00000000-0005-0000-0000-00002B2E0000}"/>
    <cellStyle name="표준 12 70 2 2" xfId="19506" xr:uid="{00000000-0005-0000-0000-00002C2E0000}"/>
    <cellStyle name="표준 12 70 2 3" xfId="19507" xr:uid="{00000000-0005-0000-0000-00002D2E0000}"/>
    <cellStyle name="표준 12 70 2 4" xfId="19508" xr:uid="{00000000-0005-0000-0000-00002E2E0000}"/>
    <cellStyle name="표준 12 70 2 5" xfId="19509" xr:uid="{00000000-0005-0000-0000-00002F2E0000}"/>
    <cellStyle name="표준 12 70 2 6" xfId="19510" xr:uid="{00000000-0005-0000-0000-0000302E0000}"/>
    <cellStyle name="표준 12 70 3" xfId="5294" xr:uid="{00000000-0005-0000-0000-0000312E0000}"/>
    <cellStyle name="표준 12 70 3 2" xfId="19511" xr:uid="{00000000-0005-0000-0000-0000322E0000}"/>
    <cellStyle name="표준 12 70 3 3" xfId="19512" xr:uid="{00000000-0005-0000-0000-0000332E0000}"/>
    <cellStyle name="표준 12 70 3 4" xfId="19513" xr:uid="{00000000-0005-0000-0000-0000342E0000}"/>
    <cellStyle name="표준 12 70 3 5" xfId="19514" xr:uid="{00000000-0005-0000-0000-0000352E0000}"/>
    <cellStyle name="표준 12 70 3 6" xfId="19515" xr:uid="{00000000-0005-0000-0000-0000362E0000}"/>
    <cellStyle name="표준 12 70 4" xfId="7158" xr:uid="{00000000-0005-0000-0000-0000372E0000}"/>
    <cellStyle name="표준 12 70 4 2" xfId="19516" xr:uid="{00000000-0005-0000-0000-0000382E0000}"/>
    <cellStyle name="표준 12 70 4 3" xfId="19517" xr:uid="{00000000-0005-0000-0000-0000392E0000}"/>
    <cellStyle name="표준 12 70 4 4" xfId="19518" xr:uid="{00000000-0005-0000-0000-00003A2E0000}"/>
    <cellStyle name="표준 12 70 4 5" xfId="19519" xr:uid="{00000000-0005-0000-0000-00003B2E0000}"/>
    <cellStyle name="표준 12 70 4 6" xfId="19520" xr:uid="{00000000-0005-0000-0000-00003C2E0000}"/>
    <cellStyle name="표준 12 70 5" xfId="9018" xr:uid="{00000000-0005-0000-0000-00003D2E0000}"/>
    <cellStyle name="표준 12 70 5 2" xfId="19521" xr:uid="{00000000-0005-0000-0000-00003E2E0000}"/>
    <cellStyle name="표준 12 70 5 3" xfId="19522" xr:uid="{00000000-0005-0000-0000-00003F2E0000}"/>
    <cellStyle name="표준 12 70 5 4" xfId="19523" xr:uid="{00000000-0005-0000-0000-0000402E0000}"/>
    <cellStyle name="표준 12 70 5 5" xfId="19524" xr:uid="{00000000-0005-0000-0000-0000412E0000}"/>
    <cellStyle name="표준 12 70 5 6" xfId="19525" xr:uid="{00000000-0005-0000-0000-0000422E0000}"/>
    <cellStyle name="표준 12 70 6" xfId="19526" xr:uid="{00000000-0005-0000-0000-0000432E0000}"/>
    <cellStyle name="표준 12 70 7" xfId="19527" xr:uid="{00000000-0005-0000-0000-0000442E0000}"/>
    <cellStyle name="표준 12 70 8" xfId="19528" xr:uid="{00000000-0005-0000-0000-0000452E0000}"/>
    <cellStyle name="표준 12 70 9" xfId="19529" xr:uid="{00000000-0005-0000-0000-0000462E0000}"/>
    <cellStyle name="표준 12 71" xfId="1673" xr:uid="{00000000-0005-0000-0000-0000472E0000}"/>
    <cellStyle name="표준 12 71 10" xfId="19530" xr:uid="{00000000-0005-0000-0000-0000482E0000}"/>
    <cellStyle name="표준 12 71 11" xfId="19531" xr:uid="{00000000-0005-0000-0000-0000492E0000}"/>
    <cellStyle name="표준 12 71 2" xfId="3450" xr:uid="{00000000-0005-0000-0000-00004A2E0000}"/>
    <cellStyle name="표준 12 71 2 2" xfId="19532" xr:uid="{00000000-0005-0000-0000-00004B2E0000}"/>
    <cellStyle name="표준 12 71 2 3" xfId="19533" xr:uid="{00000000-0005-0000-0000-00004C2E0000}"/>
    <cellStyle name="표준 12 71 2 4" xfId="19534" xr:uid="{00000000-0005-0000-0000-00004D2E0000}"/>
    <cellStyle name="표준 12 71 2 5" xfId="19535" xr:uid="{00000000-0005-0000-0000-00004E2E0000}"/>
    <cellStyle name="표준 12 71 2 6" xfId="19536" xr:uid="{00000000-0005-0000-0000-00004F2E0000}"/>
    <cellStyle name="표준 12 71 3" xfId="5309" xr:uid="{00000000-0005-0000-0000-0000502E0000}"/>
    <cellStyle name="표준 12 71 3 2" xfId="19537" xr:uid="{00000000-0005-0000-0000-0000512E0000}"/>
    <cellStyle name="표준 12 71 3 3" xfId="19538" xr:uid="{00000000-0005-0000-0000-0000522E0000}"/>
    <cellStyle name="표준 12 71 3 4" xfId="19539" xr:uid="{00000000-0005-0000-0000-0000532E0000}"/>
    <cellStyle name="표준 12 71 3 5" xfId="19540" xr:uid="{00000000-0005-0000-0000-0000542E0000}"/>
    <cellStyle name="표준 12 71 3 6" xfId="19541" xr:uid="{00000000-0005-0000-0000-0000552E0000}"/>
    <cellStyle name="표준 12 71 4" xfId="7173" xr:uid="{00000000-0005-0000-0000-0000562E0000}"/>
    <cellStyle name="표준 12 71 4 2" xfId="19542" xr:uid="{00000000-0005-0000-0000-0000572E0000}"/>
    <cellStyle name="표준 12 71 4 3" xfId="19543" xr:uid="{00000000-0005-0000-0000-0000582E0000}"/>
    <cellStyle name="표준 12 71 4 4" xfId="19544" xr:uid="{00000000-0005-0000-0000-0000592E0000}"/>
    <cellStyle name="표준 12 71 4 5" xfId="19545" xr:uid="{00000000-0005-0000-0000-00005A2E0000}"/>
    <cellStyle name="표준 12 71 4 6" xfId="19546" xr:uid="{00000000-0005-0000-0000-00005B2E0000}"/>
    <cellStyle name="표준 12 71 5" xfId="9033" xr:uid="{00000000-0005-0000-0000-00005C2E0000}"/>
    <cellStyle name="표준 12 71 5 2" xfId="19547" xr:uid="{00000000-0005-0000-0000-00005D2E0000}"/>
    <cellStyle name="표준 12 71 5 3" xfId="19548" xr:uid="{00000000-0005-0000-0000-00005E2E0000}"/>
    <cellStyle name="표준 12 71 5 4" xfId="19549" xr:uid="{00000000-0005-0000-0000-00005F2E0000}"/>
    <cellStyle name="표준 12 71 5 5" xfId="19550" xr:uid="{00000000-0005-0000-0000-0000602E0000}"/>
    <cellStyle name="표준 12 71 5 6" xfId="19551" xr:uid="{00000000-0005-0000-0000-0000612E0000}"/>
    <cellStyle name="표준 12 71 6" xfId="19552" xr:uid="{00000000-0005-0000-0000-0000622E0000}"/>
    <cellStyle name="표준 12 71 7" xfId="19553" xr:uid="{00000000-0005-0000-0000-0000632E0000}"/>
    <cellStyle name="표준 12 71 8" xfId="19554" xr:uid="{00000000-0005-0000-0000-0000642E0000}"/>
    <cellStyle name="표준 12 71 9" xfId="19555" xr:uid="{00000000-0005-0000-0000-0000652E0000}"/>
    <cellStyle name="표준 12 72" xfId="1687" xr:uid="{00000000-0005-0000-0000-0000662E0000}"/>
    <cellStyle name="표준 12 72 10" xfId="19556" xr:uid="{00000000-0005-0000-0000-0000672E0000}"/>
    <cellStyle name="표준 12 72 11" xfId="19557" xr:uid="{00000000-0005-0000-0000-0000682E0000}"/>
    <cellStyle name="표준 12 72 2" xfId="3464" xr:uid="{00000000-0005-0000-0000-0000692E0000}"/>
    <cellStyle name="표준 12 72 2 2" xfId="19558" xr:uid="{00000000-0005-0000-0000-00006A2E0000}"/>
    <cellStyle name="표준 12 72 2 3" xfId="19559" xr:uid="{00000000-0005-0000-0000-00006B2E0000}"/>
    <cellStyle name="표준 12 72 2 4" xfId="19560" xr:uid="{00000000-0005-0000-0000-00006C2E0000}"/>
    <cellStyle name="표준 12 72 2 5" xfId="19561" xr:uid="{00000000-0005-0000-0000-00006D2E0000}"/>
    <cellStyle name="표준 12 72 2 6" xfId="19562" xr:uid="{00000000-0005-0000-0000-00006E2E0000}"/>
    <cellStyle name="표준 12 72 3" xfId="5323" xr:uid="{00000000-0005-0000-0000-00006F2E0000}"/>
    <cellStyle name="표준 12 72 3 2" xfId="19563" xr:uid="{00000000-0005-0000-0000-0000702E0000}"/>
    <cellStyle name="표준 12 72 3 3" xfId="19564" xr:uid="{00000000-0005-0000-0000-0000712E0000}"/>
    <cellStyle name="표준 12 72 3 4" xfId="19565" xr:uid="{00000000-0005-0000-0000-0000722E0000}"/>
    <cellStyle name="표준 12 72 3 5" xfId="19566" xr:uid="{00000000-0005-0000-0000-0000732E0000}"/>
    <cellStyle name="표준 12 72 3 6" xfId="19567" xr:uid="{00000000-0005-0000-0000-0000742E0000}"/>
    <cellStyle name="표준 12 72 4" xfId="7187" xr:uid="{00000000-0005-0000-0000-0000752E0000}"/>
    <cellStyle name="표준 12 72 4 2" xfId="19568" xr:uid="{00000000-0005-0000-0000-0000762E0000}"/>
    <cellStyle name="표준 12 72 4 3" xfId="19569" xr:uid="{00000000-0005-0000-0000-0000772E0000}"/>
    <cellStyle name="표준 12 72 4 4" xfId="19570" xr:uid="{00000000-0005-0000-0000-0000782E0000}"/>
    <cellStyle name="표준 12 72 4 5" xfId="19571" xr:uid="{00000000-0005-0000-0000-0000792E0000}"/>
    <cellStyle name="표준 12 72 4 6" xfId="19572" xr:uid="{00000000-0005-0000-0000-00007A2E0000}"/>
    <cellStyle name="표준 12 72 5" xfId="9047" xr:uid="{00000000-0005-0000-0000-00007B2E0000}"/>
    <cellStyle name="표준 12 72 5 2" xfId="19573" xr:uid="{00000000-0005-0000-0000-00007C2E0000}"/>
    <cellStyle name="표준 12 72 5 3" xfId="19574" xr:uid="{00000000-0005-0000-0000-00007D2E0000}"/>
    <cellStyle name="표준 12 72 5 4" xfId="19575" xr:uid="{00000000-0005-0000-0000-00007E2E0000}"/>
    <cellStyle name="표준 12 72 5 5" xfId="19576" xr:uid="{00000000-0005-0000-0000-00007F2E0000}"/>
    <cellStyle name="표준 12 72 5 6" xfId="19577" xr:uid="{00000000-0005-0000-0000-0000802E0000}"/>
    <cellStyle name="표준 12 72 6" xfId="19578" xr:uid="{00000000-0005-0000-0000-0000812E0000}"/>
    <cellStyle name="표준 12 72 7" xfId="19579" xr:uid="{00000000-0005-0000-0000-0000822E0000}"/>
    <cellStyle name="표준 12 72 8" xfId="19580" xr:uid="{00000000-0005-0000-0000-0000832E0000}"/>
    <cellStyle name="표준 12 72 9" xfId="19581" xr:uid="{00000000-0005-0000-0000-0000842E0000}"/>
    <cellStyle name="표준 12 73" xfId="1700" xr:uid="{00000000-0005-0000-0000-0000852E0000}"/>
    <cellStyle name="표준 12 73 10" xfId="19582" xr:uid="{00000000-0005-0000-0000-0000862E0000}"/>
    <cellStyle name="표준 12 73 11" xfId="19583" xr:uid="{00000000-0005-0000-0000-0000872E0000}"/>
    <cellStyle name="표준 12 73 2" xfId="3477" xr:uid="{00000000-0005-0000-0000-0000882E0000}"/>
    <cellStyle name="표준 12 73 2 2" xfId="19584" xr:uid="{00000000-0005-0000-0000-0000892E0000}"/>
    <cellStyle name="표준 12 73 2 3" xfId="19585" xr:uid="{00000000-0005-0000-0000-00008A2E0000}"/>
    <cellStyle name="표준 12 73 2 4" xfId="19586" xr:uid="{00000000-0005-0000-0000-00008B2E0000}"/>
    <cellStyle name="표준 12 73 2 5" xfId="19587" xr:uid="{00000000-0005-0000-0000-00008C2E0000}"/>
    <cellStyle name="표준 12 73 2 6" xfId="19588" xr:uid="{00000000-0005-0000-0000-00008D2E0000}"/>
    <cellStyle name="표준 12 73 3" xfId="5336" xr:uid="{00000000-0005-0000-0000-00008E2E0000}"/>
    <cellStyle name="표준 12 73 3 2" xfId="19589" xr:uid="{00000000-0005-0000-0000-00008F2E0000}"/>
    <cellStyle name="표준 12 73 3 3" xfId="19590" xr:uid="{00000000-0005-0000-0000-0000902E0000}"/>
    <cellStyle name="표준 12 73 3 4" xfId="19591" xr:uid="{00000000-0005-0000-0000-0000912E0000}"/>
    <cellStyle name="표준 12 73 3 5" xfId="19592" xr:uid="{00000000-0005-0000-0000-0000922E0000}"/>
    <cellStyle name="표준 12 73 3 6" xfId="19593" xr:uid="{00000000-0005-0000-0000-0000932E0000}"/>
    <cellStyle name="표준 12 73 4" xfId="7200" xr:uid="{00000000-0005-0000-0000-0000942E0000}"/>
    <cellStyle name="표준 12 73 4 2" xfId="19594" xr:uid="{00000000-0005-0000-0000-0000952E0000}"/>
    <cellStyle name="표준 12 73 4 3" xfId="19595" xr:uid="{00000000-0005-0000-0000-0000962E0000}"/>
    <cellStyle name="표준 12 73 4 4" xfId="19596" xr:uid="{00000000-0005-0000-0000-0000972E0000}"/>
    <cellStyle name="표준 12 73 4 5" xfId="19597" xr:uid="{00000000-0005-0000-0000-0000982E0000}"/>
    <cellStyle name="표준 12 73 4 6" xfId="19598" xr:uid="{00000000-0005-0000-0000-0000992E0000}"/>
    <cellStyle name="표준 12 73 5" xfId="9060" xr:uid="{00000000-0005-0000-0000-00009A2E0000}"/>
    <cellStyle name="표준 12 73 5 2" xfId="19599" xr:uid="{00000000-0005-0000-0000-00009B2E0000}"/>
    <cellStyle name="표준 12 73 5 3" xfId="19600" xr:uid="{00000000-0005-0000-0000-00009C2E0000}"/>
    <cellStyle name="표준 12 73 5 4" xfId="19601" xr:uid="{00000000-0005-0000-0000-00009D2E0000}"/>
    <cellStyle name="표준 12 73 5 5" xfId="19602" xr:uid="{00000000-0005-0000-0000-00009E2E0000}"/>
    <cellStyle name="표준 12 73 5 6" xfId="19603" xr:uid="{00000000-0005-0000-0000-00009F2E0000}"/>
    <cellStyle name="표준 12 73 6" xfId="19604" xr:uid="{00000000-0005-0000-0000-0000A02E0000}"/>
    <cellStyle name="표준 12 73 7" xfId="19605" xr:uid="{00000000-0005-0000-0000-0000A12E0000}"/>
    <cellStyle name="표준 12 73 8" xfId="19606" xr:uid="{00000000-0005-0000-0000-0000A22E0000}"/>
    <cellStyle name="표준 12 73 9" xfId="19607" xr:uid="{00000000-0005-0000-0000-0000A32E0000}"/>
    <cellStyle name="표준 12 74" xfId="1712" xr:uid="{00000000-0005-0000-0000-0000A42E0000}"/>
    <cellStyle name="표준 12 74 10" xfId="19608" xr:uid="{00000000-0005-0000-0000-0000A52E0000}"/>
    <cellStyle name="표준 12 74 11" xfId="19609" xr:uid="{00000000-0005-0000-0000-0000A62E0000}"/>
    <cellStyle name="표준 12 74 2" xfId="3489" xr:uid="{00000000-0005-0000-0000-0000A72E0000}"/>
    <cellStyle name="표준 12 74 2 2" xfId="19610" xr:uid="{00000000-0005-0000-0000-0000A82E0000}"/>
    <cellStyle name="표준 12 74 2 3" xfId="19611" xr:uid="{00000000-0005-0000-0000-0000A92E0000}"/>
    <cellStyle name="표준 12 74 2 4" xfId="19612" xr:uid="{00000000-0005-0000-0000-0000AA2E0000}"/>
    <cellStyle name="표준 12 74 2 5" xfId="19613" xr:uid="{00000000-0005-0000-0000-0000AB2E0000}"/>
    <cellStyle name="표준 12 74 2 6" xfId="19614" xr:uid="{00000000-0005-0000-0000-0000AC2E0000}"/>
    <cellStyle name="표준 12 74 3" xfId="5348" xr:uid="{00000000-0005-0000-0000-0000AD2E0000}"/>
    <cellStyle name="표준 12 74 3 2" xfId="19615" xr:uid="{00000000-0005-0000-0000-0000AE2E0000}"/>
    <cellStyle name="표준 12 74 3 3" xfId="19616" xr:uid="{00000000-0005-0000-0000-0000AF2E0000}"/>
    <cellStyle name="표준 12 74 3 4" xfId="19617" xr:uid="{00000000-0005-0000-0000-0000B02E0000}"/>
    <cellStyle name="표준 12 74 3 5" xfId="19618" xr:uid="{00000000-0005-0000-0000-0000B12E0000}"/>
    <cellStyle name="표준 12 74 3 6" xfId="19619" xr:uid="{00000000-0005-0000-0000-0000B22E0000}"/>
    <cellStyle name="표준 12 74 4" xfId="7212" xr:uid="{00000000-0005-0000-0000-0000B32E0000}"/>
    <cellStyle name="표준 12 74 4 2" xfId="19620" xr:uid="{00000000-0005-0000-0000-0000B42E0000}"/>
    <cellStyle name="표준 12 74 4 3" xfId="19621" xr:uid="{00000000-0005-0000-0000-0000B52E0000}"/>
    <cellStyle name="표준 12 74 4 4" xfId="19622" xr:uid="{00000000-0005-0000-0000-0000B62E0000}"/>
    <cellStyle name="표준 12 74 4 5" xfId="19623" xr:uid="{00000000-0005-0000-0000-0000B72E0000}"/>
    <cellStyle name="표준 12 74 4 6" xfId="19624" xr:uid="{00000000-0005-0000-0000-0000B82E0000}"/>
    <cellStyle name="표준 12 74 5" xfId="9072" xr:uid="{00000000-0005-0000-0000-0000B92E0000}"/>
    <cellStyle name="표준 12 74 5 2" xfId="19625" xr:uid="{00000000-0005-0000-0000-0000BA2E0000}"/>
    <cellStyle name="표준 12 74 5 3" xfId="19626" xr:uid="{00000000-0005-0000-0000-0000BB2E0000}"/>
    <cellStyle name="표준 12 74 5 4" xfId="19627" xr:uid="{00000000-0005-0000-0000-0000BC2E0000}"/>
    <cellStyle name="표준 12 74 5 5" xfId="19628" xr:uid="{00000000-0005-0000-0000-0000BD2E0000}"/>
    <cellStyle name="표준 12 74 5 6" xfId="19629" xr:uid="{00000000-0005-0000-0000-0000BE2E0000}"/>
    <cellStyle name="표준 12 74 6" xfId="19630" xr:uid="{00000000-0005-0000-0000-0000BF2E0000}"/>
    <cellStyle name="표준 12 74 7" xfId="19631" xr:uid="{00000000-0005-0000-0000-0000C02E0000}"/>
    <cellStyle name="표준 12 74 8" xfId="19632" xr:uid="{00000000-0005-0000-0000-0000C12E0000}"/>
    <cellStyle name="표준 12 74 9" xfId="19633" xr:uid="{00000000-0005-0000-0000-0000C22E0000}"/>
    <cellStyle name="표준 12 75" xfId="1726" xr:uid="{00000000-0005-0000-0000-0000C32E0000}"/>
    <cellStyle name="표준 12 75 10" xfId="19634" xr:uid="{00000000-0005-0000-0000-0000C42E0000}"/>
    <cellStyle name="표준 12 75 11" xfId="19635" xr:uid="{00000000-0005-0000-0000-0000C52E0000}"/>
    <cellStyle name="표준 12 75 2" xfId="3503" xr:uid="{00000000-0005-0000-0000-0000C62E0000}"/>
    <cellStyle name="표준 12 75 2 2" xfId="19636" xr:uid="{00000000-0005-0000-0000-0000C72E0000}"/>
    <cellStyle name="표준 12 75 2 3" xfId="19637" xr:uid="{00000000-0005-0000-0000-0000C82E0000}"/>
    <cellStyle name="표준 12 75 2 4" xfId="19638" xr:uid="{00000000-0005-0000-0000-0000C92E0000}"/>
    <cellStyle name="표준 12 75 2 5" xfId="19639" xr:uid="{00000000-0005-0000-0000-0000CA2E0000}"/>
    <cellStyle name="표준 12 75 2 6" xfId="19640" xr:uid="{00000000-0005-0000-0000-0000CB2E0000}"/>
    <cellStyle name="표준 12 75 3" xfId="5362" xr:uid="{00000000-0005-0000-0000-0000CC2E0000}"/>
    <cellStyle name="표준 12 75 3 2" xfId="19641" xr:uid="{00000000-0005-0000-0000-0000CD2E0000}"/>
    <cellStyle name="표준 12 75 3 3" xfId="19642" xr:uid="{00000000-0005-0000-0000-0000CE2E0000}"/>
    <cellStyle name="표준 12 75 3 4" xfId="19643" xr:uid="{00000000-0005-0000-0000-0000CF2E0000}"/>
    <cellStyle name="표준 12 75 3 5" xfId="19644" xr:uid="{00000000-0005-0000-0000-0000D02E0000}"/>
    <cellStyle name="표준 12 75 3 6" xfId="19645" xr:uid="{00000000-0005-0000-0000-0000D12E0000}"/>
    <cellStyle name="표준 12 75 4" xfId="7226" xr:uid="{00000000-0005-0000-0000-0000D22E0000}"/>
    <cellStyle name="표준 12 75 4 2" xfId="19646" xr:uid="{00000000-0005-0000-0000-0000D32E0000}"/>
    <cellStyle name="표준 12 75 4 3" xfId="19647" xr:uid="{00000000-0005-0000-0000-0000D42E0000}"/>
    <cellStyle name="표준 12 75 4 4" xfId="19648" xr:uid="{00000000-0005-0000-0000-0000D52E0000}"/>
    <cellStyle name="표준 12 75 4 5" xfId="19649" xr:uid="{00000000-0005-0000-0000-0000D62E0000}"/>
    <cellStyle name="표준 12 75 4 6" xfId="19650" xr:uid="{00000000-0005-0000-0000-0000D72E0000}"/>
    <cellStyle name="표준 12 75 5" xfId="9086" xr:uid="{00000000-0005-0000-0000-0000D82E0000}"/>
    <cellStyle name="표준 12 75 5 2" xfId="19651" xr:uid="{00000000-0005-0000-0000-0000D92E0000}"/>
    <cellStyle name="표준 12 75 5 3" xfId="19652" xr:uid="{00000000-0005-0000-0000-0000DA2E0000}"/>
    <cellStyle name="표준 12 75 5 4" xfId="19653" xr:uid="{00000000-0005-0000-0000-0000DB2E0000}"/>
    <cellStyle name="표준 12 75 5 5" xfId="19654" xr:uid="{00000000-0005-0000-0000-0000DC2E0000}"/>
    <cellStyle name="표준 12 75 5 6" xfId="19655" xr:uid="{00000000-0005-0000-0000-0000DD2E0000}"/>
    <cellStyle name="표준 12 75 6" xfId="19656" xr:uid="{00000000-0005-0000-0000-0000DE2E0000}"/>
    <cellStyle name="표준 12 75 7" xfId="19657" xr:uid="{00000000-0005-0000-0000-0000DF2E0000}"/>
    <cellStyle name="표준 12 75 8" xfId="19658" xr:uid="{00000000-0005-0000-0000-0000E02E0000}"/>
    <cellStyle name="표준 12 75 9" xfId="19659" xr:uid="{00000000-0005-0000-0000-0000E12E0000}"/>
    <cellStyle name="표준 12 76" xfId="1740" xr:uid="{00000000-0005-0000-0000-0000E22E0000}"/>
    <cellStyle name="표준 12 76 10" xfId="19660" xr:uid="{00000000-0005-0000-0000-0000E32E0000}"/>
    <cellStyle name="표준 12 76 11" xfId="19661" xr:uid="{00000000-0005-0000-0000-0000E42E0000}"/>
    <cellStyle name="표준 12 76 2" xfId="3517" xr:uid="{00000000-0005-0000-0000-0000E52E0000}"/>
    <cellStyle name="표준 12 76 2 2" xfId="19662" xr:uid="{00000000-0005-0000-0000-0000E62E0000}"/>
    <cellStyle name="표준 12 76 2 3" xfId="19663" xr:uid="{00000000-0005-0000-0000-0000E72E0000}"/>
    <cellStyle name="표준 12 76 2 4" xfId="19664" xr:uid="{00000000-0005-0000-0000-0000E82E0000}"/>
    <cellStyle name="표준 12 76 2 5" xfId="19665" xr:uid="{00000000-0005-0000-0000-0000E92E0000}"/>
    <cellStyle name="표준 12 76 2 6" xfId="19666" xr:uid="{00000000-0005-0000-0000-0000EA2E0000}"/>
    <cellStyle name="표준 12 76 3" xfId="5376" xr:uid="{00000000-0005-0000-0000-0000EB2E0000}"/>
    <cellStyle name="표준 12 76 3 2" xfId="19667" xr:uid="{00000000-0005-0000-0000-0000EC2E0000}"/>
    <cellStyle name="표준 12 76 3 3" xfId="19668" xr:uid="{00000000-0005-0000-0000-0000ED2E0000}"/>
    <cellStyle name="표준 12 76 3 4" xfId="19669" xr:uid="{00000000-0005-0000-0000-0000EE2E0000}"/>
    <cellStyle name="표준 12 76 3 5" xfId="19670" xr:uid="{00000000-0005-0000-0000-0000EF2E0000}"/>
    <cellStyle name="표준 12 76 3 6" xfId="19671" xr:uid="{00000000-0005-0000-0000-0000F02E0000}"/>
    <cellStyle name="표준 12 76 4" xfId="7240" xr:uid="{00000000-0005-0000-0000-0000F12E0000}"/>
    <cellStyle name="표준 12 76 4 2" xfId="19672" xr:uid="{00000000-0005-0000-0000-0000F22E0000}"/>
    <cellStyle name="표준 12 76 4 3" xfId="19673" xr:uid="{00000000-0005-0000-0000-0000F32E0000}"/>
    <cellStyle name="표준 12 76 4 4" xfId="19674" xr:uid="{00000000-0005-0000-0000-0000F42E0000}"/>
    <cellStyle name="표준 12 76 4 5" xfId="19675" xr:uid="{00000000-0005-0000-0000-0000F52E0000}"/>
    <cellStyle name="표준 12 76 4 6" xfId="19676" xr:uid="{00000000-0005-0000-0000-0000F62E0000}"/>
    <cellStyle name="표준 12 76 5" xfId="9100" xr:uid="{00000000-0005-0000-0000-0000F72E0000}"/>
    <cellStyle name="표준 12 76 5 2" xfId="19677" xr:uid="{00000000-0005-0000-0000-0000F82E0000}"/>
    <cellStyle name="표준 12 76 5 3" xfId="19678" xr:uid="{00000000-0005-0000-0000-0000F92E0000}"/>
    <cellStyle name="표준 12 76 5 4" xfId="19679" xr:uid="{00000000-0005-0000-0000-0000FA2E0000}"/>
    <cellStyle name="표준 12 76 5 5" xfId="19680" xr:uid="{00000000-0005-0000-0000-0000FB2E0000}"/>
    <cellStyle name="표준 12 76 5 6" xfId="19681" xr:uid="{00000000-0005-0000-0000-0000FC2E0000}"/>
    <cellStyle name="표준 12 76 6" xfId="19682" xr:uid="{00000000-0005-0000-0000-0000FD2E0000}"/>
    <cellStyle name="표준 12 76 7" xfId="19683" xr:uid="{00000000-0005-0000-0000-0000FE2E0000}"/>
    <cellStyle name="표준 12 76 8" xfId="19684" xr:uid="{00000000-0005-0000-0000-0000FF2E0000}"/>
    <cellStyle name="표준 12 76 9" xfId="19685" xr:uid="{00000000-0005-0000-0000-0000002F0000}"/>
    <cellStyle name="표준 12 77" xfId="1754" xr:uid="{00000000-0005-0000-0000-0000012F0000}"/>
    <cellStyle name="표준 12 77 10" xfId="19686" xr:uid="{00000000-0005-0000-0000-0000022F0000}"/>
    <cellStyle name="표준 12 77 11" xfId="19687" xr:uid="{00000000-0005-0000-0000-0000032F0000}"/>
    <cellStyle name="표준 12 77 2" xfId="3531" xr:uid="{00000000-0005-0000-0000-0000042F0000}"/>
    <cellStyle name="표준 12 77 2 2" xfId="19688" xr:uid="{00000000-0005-0000-0000-0000052F0000}"/>
    <cellStyle name="표준 12 77 2 3" xfId="19689" xr:uid="{00000000-0005-0000-0000-0000062F0000}"/>
    <cellStyle name="표준 12 77 2 4" xfId="19690" xr:uid="{00000000-0005-0000-0000-0000072F0000}"/>
    <cellStyle name="표준 12 77 2 5" xfId="19691" xr:uid="{00000000-0005-0000-0000-0000082F0000}"/>
    <cellStyle name="표준 12 77 2 6" xfId="19692" xr:uid="{00000000-0005-0000-0000-0000092F0000}"/>
    <cellStyle name="표준 12 77 3" xfId="5390" xr:uid="{00000000-0005-0000-0000-00000A2F0000}"/>
    <cellStyle name="표준 12 77 3 2" xfId="19693" xr:uid="{00000000-0005-0000-0000-00000B2F0000}"/>
    <cellStyle name="표준 12 77 3 3" xfId="19694" xr:uid="{00000000-0005-0000-0000-00000C2F0000}"/>
    <cellStyle name="표준 12 77 3 4" xfId="19695" xr:uid="{00000000-0005-0000-0000-00000D2F0000}"/>
    <cellStyle name="표준 12 77 3 5" xfId="19696" xr:uid="{00000000-0005-0000-0000-00000E2F0000}"/>
    <cellStyle name="표준 12 77 3 6" xfId="19697" xr:uid="{00000000-0005-0000-0000-00000F2F0000}"/>
    <cellStyle name="표준 12 77 4" xfId="7254" xr:uid="{00000000-0005-0000-0000-0000102F0000}"/>
    <cellStyle name="표준 12 77 4 2" xfId="19698" xr:uid="{00000000-0005-0000-0000-0000112F0000}"/>
    <cellStyle name="표준 12 77 4 3" xfId="19699" xr:uid="{00000000-0005-0000-0000-0000122F0000}"/>
    <cellStyle name="표준 12 77 4 4" xfId="19700" xr:uid="{00000000-0005-0000-0000-0000132F0000}"/>
    <cellStyle name="표준 12 77 4 5" xfId="19701" xr:uid="{00000000-0005-0000-0000-0000142F0000}"/>
    <cellStyle name="표준 12 77 4 6" xfId="19702" xr:uid="{00000000-0005-0000-0000-0000152F0000}"/>
    <cellStyle name="표준 12 77 5" xfId="9114" xr:uid="{00000000-0005-0000-0000-0000162F0000}"/>
    <cellStyle name="표준 12 77 5 2" xfId="19703" xr:uid="{00000000-0005-0000-0000-0000172F0000}"/>
    <cellStyle name="표준 12 77 5 3" xfId="19704" xr:uid="{00000000-0005-0000-0000-0000182F0000}"/>
    <cellStyle name="표준 12 77 5 4" xfId="19705" xr:uid="{00000000-0005-0000-0000-0000192F0000}"/>
    <cellStyle name="표준 12 77 5 5" xfId="19706" xr:uid="{00000000-0005-0000-0000-00001A2F0000}"/>
    <cellStyle name="표준 12 77 5 6" xfId="19707" xr:uid="{00000000-0005-0000-0000-00001B2F0000}"/>
    <cellStyle name="표준 12 77 6" xfId="19708" xr:uid="{00000000-0005-0000-0000-00001C2F0000}"/>
    <cellStyle name="표준 12 77 7" xfId="19709" xr:uid="{00000000-0005-0000-0000-00001D2F0000}"/>
    <cellStyle name="표준 12 77 8" xfId="19710" xr:uid="{00000000-0005-0000-0000-00001E2F0000}"/>
    <cellStyle name="표준 12 77 9" xfId="19711" xr:uid="{00000000-0005-0000-0000-00001F2F0000}"/>
    <cellStyle name="표준 12 78" xfId="1768" xr:uid="{00000000-0005-0000-0000-0000202F0000}"/>
    <cellStyle name="표준 12 78 10" xfId="19712" xr:uid="{00000000-0005-0000-0000-0000212F0000}"/>
    <cellStyle name="표준 12 78 11" xfId="19713" xr:uid="{00000000-0005-0000-0000-0000222F0000}"/>
    <cellStyle name="표준 12 78 2" xfId="3545" xr:uid="{00000000-0005-0000-0000-0000232F0000}"/>
    <cellStyle name="표준 12 78 2 2" xfId="19714" xr:uid="{00000000-0005-0000-0000-0000242F0000}"/>
    <cellStyle name="표준 12 78 2 3" xfId="19715" xr:uid="{00000000-0005-0000-0000-0000252F0000}"/>
    <cellStyle name="표준 12 78 2 4" xfId="19716" xr:uid="{00000000-0005-0000-0000-0000262F0000}"/>
    <cellStyle name="표준 12 78 2 5" xfId="19717" xr:uid="{00000000-0005-0000-0000-0000272F0000}"/>
    <cellStyle name="표준 12 78 2 6" xfId="19718" xr:uid="{00000000-0005-0000-0000-0000282F0000}"/>
    <cellStyle name="표준 12 78 3" xfId="5404" xr:uid="{00000000-0005-0000-0000-0000292F0000}"/>
    <cellStyle name="표준 12 78 3 2" xfId="19719" xr:uid="{00000000-0005-0000-0000-00002A2F0000}"/>
    <cellStyle name="표준 12 78 3 3" xfId="19720" xr:uid="{00000000-0005-0000-0000-00002B2F0000}"/>
    <cellStyle name="표준 12 78 3 4" xfId="19721" xr:uid="{00000000-0005-0000-0000-00002C2F0000}"/>
    <cellStyle name="표준 12 78 3 5" xfId="19722" xr:uid="{00000000-0005-0000-0000-00002D2F0000}"/>
    <cellStyle name="표준 12 78 3 6" xfId="19723" xr:uid="{00000000-0005-0000-0000-00002E2F0000}"/>
    <cellStyle name="표준 12 78 4" xfId="7268" xr:uid="{00000000-0005-0000-0000-00002F2F0000}"/>
    <cellStyle name="표준 12 78 4 2" xfId="19724" xr:uid="{00000000-0005-0000-0000-0000302F0000}"/>
    <cellStyle name="표준 12 78 4 3" xfId="19725" xr:uid="{00000000-0005-0000-0000-0000312F0000}"/>
    <cellStyle name="표준 12 78 4 4" xfId="19726" xr:uid="{00000000-0005-0000-0000-0000322F0000}"/>
    <cellStyle name="표준 12 78 4 5" xfId="19727" xr:uid="{00000000-0005-0000-0000-0000332F0000}"/>
    <cellStyle name="표준 12 78 4 6" xfId="19728" xr:uid="{00000000-0005-0000-0000-0000342F0000}"/>
    <cellStyle name="표준 12 78 5" xfId="9128" xr:uid="{00000000-0005-0000-0000-0000352F0000}"/>
    <cellStyle name="표준 12 78 5 2" xfId="19729" xr:uid="{00000000-0005-0000-0000-0000362F0000}"/>
    <cellStyle name="표준 12 78 5 3" xfId="19730" xr:uid="{00000000-0005-0000-0000-0000372F0000}"/>
    <cellStyle name="표준 12 78 5 4" xfId="19731" xr:uid="{00000000-0005-0000-0000-0000382F0000}"/>
    <cellStyle name="표준 12 78 5 5" xfId="19732" xr:uid="{00000000-0005-0000-0000-0000392F0000}"/>
    <cellStyle name="표준 12 78 5 6" xfId="19733" xr:uid="{00000000-0005-0000-0000-00003A2F0000}"/>
    <cellStyle name="표준 12 78 6" xfId="19734" xr:uid="{00000000-0005-0000-0000-00003B2F0000}"/>
    <cellStyle name="표준 12 78 7" xfId="19735" xr:uid="{00000000-0005-0000-0000-00003C2F0000}"/>
    <cellStyle name="표준 12 78 8" xfId="19736" xr:uid="{00000000-0005-0000-0000-00003D2F0000}"/>
    <cellStyle name="표준 12 78 9" xfId="19737" xr:uid="{00000000-0005-0000-0000-00003E2F0000}"/>
    <cellStyle name="표준 12 79" xfId="1782" xr:uid="{00000000-0005-0000-0000-00003F2F0000}"/>
    <cellStyle name="표준 12 79 10" xfId="19738" xr:uid="{00000000-0005-0000-0000-0000402F0000}"/>
    <cellStyle name="표준 12 79 11" xfId="19739" xr:uid="{00000000-0005-0000-0000-0000412F0000}"/>
    <cellStyle name="표준 12 79 2" xfId="3559" xr:uid="{00000000-0005-0000-0000-0000422F0000}"/>
    <cellStyle name="표준 12 79 2 2" xfId="19740" xr:uid="{00000000-0005-0000-0000-0000432F0000}"/>
    <cellStyle name="표준 12 79 2 3" xfId="19741" xr:uid="{00000000-0005-0000-0000-0000442F0000}"/>
    <cellStyle name="표준 12 79 2 4" xfId="19742" xr:uid="{00000000-0005-0000-0000-0000452F0000}"/>
    <cellStyle name="표준 12 79 2 5" xfId="19743" xr:uid="{00000000-0005-0000-0000-0000462F0000}"/>
    <cellStyle name="표준 12 79 2 6" xfId="19744" xr:uid="{00000000-0005-0000-0000-0000472F0000}"/>
    <cellStyle name="표준 12 79 3" xfId="5418" xr:uid="{00000000-0005-0000-0000-0000482F0000}"/>
    <cellStyle name="표준 12 79 3 2" xfId="19745" xr:uid="{00000000-0005-0000-0000-0000492F0000}"/>
    <cellStyle name="표준 12 79 3 3" xfId="19746" xr:uid="{00000000-0005-0000-0000-00004A2F0000}"/>
    <cellStyle name="표준 12 79 3 4" xfId="19747" xr:uid="{00000000-0005-0000-0000-00004B2F0000}"/>
    <cellStyle name="표준 12 79 3 5" xfId="19748" xr:uid="{00000000-0005-0000-0000-00004C2F0000}"/>
    <cellStyle name="표준 12 79 3 6" xfId="19749" xr:uid="{00000000-0005-0000-0000-00004D2F0000}"/>
    <cellStyle name="표준 12 79 4" xfId="7282" xr:uid="{00000000-0005-0000-0000-00004E2F0000}"/>
    <cellStyle name="표준 12 79 4 2" xfId="19750" xr:uid="{00000000-0005-0000-0000-00004F2F0000}"/>
    <cellStyle name="표준 12 79 4 3" xfId="19751" xr:uid="{00000000-0005-0000-0000-0000502F0000}"/>
    <cellStyle name="표준 12 79 4 4" xfId="19752" xr:uid="{00000000-0005-0000-0000-0000512F0000}"/>
    <cellStyle name="표준 12 79 4 5" xfId="19753" xr:uid="{00000000-0005-0000-0000-0000522F0000}"/>
    <cellStyle name="표준 12 79 4 6" xfId="19754" xr:uid="{00000000-0005-0000-0000-0000532F0000}"/>
    <cellStyle name="표준 12 79 5" xfId="9142" xr:uid="{00000000-0005-0000-0000-0000542F0000}"/>
    <cellStyle name="표준 12 79 5 2" xfId="19755" xr:uid="{00000000-0005-0000-0000-0000552F0000}"/>
    <cellStyle name="표준 12 79 5 3" xfId="19756" xr:uid="{00000000-0005-0000-0000-0000562F0000}"/>
    <cellStyle name="표준 12 79 5 4" xfId="19757" xr:uid="{00000000-0005-0000-0000-0000572F0000}"/>
    <cellStyle name="표준 12 79 5 5" xfId="19758" xr:uid="{00000000-0005-0000-0000-0000582F0000}"/>
    <cellStyle name="표준 12 79 5 6" xfId="19759" xr:uid="{00000000-0005-0000-0000-0000592F0000}"/>
    <cellStyle name="표준 12 79 6" xfId="19760" xr:uid="{00000000-0005-0000-0000-00005A2F0000}"/>
    <cellStyle name="표준 12 79 7" xfId="19761" xr:uid="{00000000-0005-0000-0000-00005B2F0000}"/>
    <cellStyle name="표준 12 79 8" xfId="19762" xr:uid="{00000000-0005-0000-0000-00005C2F0000}"/>
    <cellStyle name="표준 12 79 9" xfId="19763" xr:uid="{00000000-0005-0000-0000-00005D2F0000}"/>
    <cellStyle name="표준 12 8" xfId="201" xr:uid="{00000000-0005-0000-0000-00005E2F0000}"/>
    <cellStyle name="표준 12 80" xfId="1795" xr:uid="{00000000-0005-0000-0000-00005F2F0000}"/>
    <cellStyle name="표준 12 80 10" xfId="19764" xr:uid="{00000000-0005-0000-0000-0000602F0000}"/>
    <cellStyle name="표준 12 80 11" xfId="19765" xr:uid="{00000000-0005-0000-0000-0000612F0000}"/>
    <cellStyle name="표준 12 80 2" xfId="3572" xr:uid="{00000000-0005-0000-0000-0000622F0000}"/>
    <cellStyle name="표준 12 80 2 2" xfId="19766" xr:uid="{00000000-0005-0000-0000-0000632F0000}"/>
    <cellStyle name="표준 12 80 2 3" xfId="19767" xr:uid="{00000000-0005-0000-0000-0000642F0000}"/>
    <cellStyle name="표준 12 80 2 4" xfId="19768" xr:uid="{00000000-0005-0000-0000-0000652F0000}"/>
    <cellStyle name="표준 12 80 2 5" xfId="19769" xr:uid="{00000000-0005-0000-0000-0000662F0000}"/>
    <cellStyle name="표준 12 80 2 6" xfId="19770" xr:uid="{00000000-0005-0000-0000-0000672F0000}"/>
    <cellStyle name="표준 12 80 3" xfId="5431" xr:uid="{00000000-0005-0000-0000-0000682F0000}"/>
    <cellStyle name="표준 12 80 3 2" xfId="19771" xr:uid="{00000000-0005-0000-0000-0000692F0000}"/>
    <cellStyle name="표준 12 80 3 3" xfId="19772" xr:uid="{00000000-0005-0000-0000-00006A2F0000}"/>
    <cellStyle name="표준 12 80 3 4" xfId="19773" xr:uid="{00000000-0005-0000-0000-00006B2F0000}"/>
    <cellStyle name="표준 12 80 3 5" xfId="19774" xr:uid="{00000000-0005-0000-0000-00006C2F0000}"/>
    <cellStyle name="표준 12 80 3 6" xfId="19775" xr:uid="{00000000-0005-0000-0000-00006D2F0000}"/>
    <cellStyle name="표준 12 80 4" xfId="7295" xr:uid="{00000000-0005-0000-0000-00006E2F0000}"/>
    <cellStyle name="표준 12 80 4 2" xfId="19776" xr:uid="{00000000-0005-0000-0000-00006F2F0000}"/>
    <cellStyle name="표준 12 80 4 3" xfId="19777" xr:uid="{00000000-0005-0000-0000-0000702F0000}"/>
    <cellStyle name="표준 12 80 4 4" xfId="19778" xr:uid="{00000000-0005-0000-0000-0000712F0000}"/>
    <cellStyle name="표준 12 80 4 5" xfId="19779" xr:uid="{00000000-0005-0000-0000-0000722F0000}"/>
    <cellStyle name="표준 12 80 4 6" xfId="19780" xr:uid="{00000000-0005-0000-0000-0000732F0000}"/>
    <cellStyle name="표준 12 80 5" xfId="9155" xr:uid="{00000000-0005-0000-0000-0000742F0000}"/>
    <cellStyle name="표준 12 80 5 2" xfId="19781" xr:uid="{00000000-0005-0000-0000-0000752F0000}"/>
    <cellStyle name="표준 12 80 5 3" xfId="19782" xr:uid="{00000000-0005-0000-0000-0000762F0000}"/>
    <cellStyle name="표준 12 80 5 4" xfId="19783" xr:uid="{00000000-0005-0000-0000-0000772F0000}"/>
    <cellStyle name="표준 12 80 5 5" xfId="19784" xr:uid="{00000000-0005-0000-0000-0000782F0000}"/>
    <cellStyle name="표준 12 80 5 6" xfId="19785" xr:uid="{00000000-0005-0000-0000-0000792F0000}"/>
    <cellStyle name="표준 12 80 6" xfId="19786" xr:uid="{00000000-0005-0000-0000-00007A2F0000}"/>
    <cellStyle name="표준 12 80 7" xfId="19787" xr:uid="{00000000-0005-0000-0000-00007B2F0000}"/>
    <cellStyle name="표준 12 80 8" xfId="19788" xr:uid="{00000000-0005-0000-0000-00007C2F0000}"/>
    <cellStyle name="표준 12 80 9" xfId="19789" xr:uid="{00000000-0005-0000-0000-00007D2F0000}"/>
    <cellStyle name="표준 12 81" xfId="1807" xr:uid="{00000000-0005-0000-0000-00007E2F0000}"/>
    <cellStyle name="표준 12 81 10" xfId="19790" xr:uid="{00000000-0005-0000-0000-00007F2F0000}"/>
    <cellStyle name="표준 12 81 11" xfId="19791" xr:uid="{00000000-0005-0000-0000-0000802F0000}"/>
    <cellStyle name="표준 12 81 2" xfId="3584" xr:uid="{00000000-0005-0000-0000-0000812F0000}"/>
    <cellStyle name="표준 12 81 2 2" xfId="19792" xr:uid="{00000000-0005-0000-0000-0000822F0000}"/>
    <cellStyle name="표준 12 81 2 3" xfId="19793" xr:uid="{00000000-0005-0000-0000-0000832F0000}"/>
    <cellStyle name="표준 12 81 2 4" xfId="19794" xr:uid="{00000000-0005-0000-0000-0000842F0000}"/>
    <cellStyle name="표준 12 81 2 5" xfId="19795" xr:uid="{00000000-0005-0000-0000-0000852F0000}"/>
    <cellStyle name="표준 12 81 2 6" xfId="19796" xr:uid="{00000000-0005-0000-0000-0000862F0000}"/>
    <cellStyle name="표준 12 81 3" xfId="5443" xr:uid="{00000000-0005-0000-0000-0000872F0000}"/>
    <cellStyle name="표준 12 81 3 2" xfId="19797" xr:uid="{00000000-0005-0000-0000-0000882F0000}"/>
    <cellStyle name="표준 12 81 3 3" xfId="19798" xr:uid="{00000000-0005-0000-0000-0000892F0000}"/>
    <cellStyle name="표준 12 81 3 4" xfId="19799" xr:uid="{00000000-0005-0000-0000-00008A2F0000}"/>
    <cellStyle name="표준 12 81 3 5" xfId="19800" xr:uid="{00000000-0005-0000-0000-00008B2F0000}"/>
    <cellStyle name="표준 12 81 3 6" xfId="19801" xr:uid="{00000000-0005-0000-0000-00008C2F0000}"/>
    <cellStyle name="표준 12 81 4" xfId="7307" xr:uid="{00000000-0005-0000-0000-00008D2F0000}"/>
    <cellStyle name="표준 12 81 4 2" xfId="19802" xr:uid="{00000000-0005-0000-0000-00008E2F0000}"/>
    <cellStyle name="표준 12 81 4 3" xfId="19803" xr:uid="{00000000-0005-0000-0000-00008F2F0000}"/>
    <cellStyle name="표준 12 81 4 4" xfId="19804" xr:uid="{00000000-0005-0000-0000-0000902F0000}"/>
    <cellStyle name="표준 12 81 4 5" xfId="19805" xr:uid="{00000000-0005-0000-0000-0000912F0000}"/>
    <cellStyle name="표준 12 81 4 6" xfId="19806" xr:uid="{00000000-0005-0000-0000-0000922F0000}"/>
    <cellStyle name="표준 12 81 5" xfId="9167" xr:uid="{00000000-0005-0000-0000-0000932F0000}"/>
    <cellStyle name="표준 12 81 5 2" xfId="19807" xr:uid="{00000000-0005-0000-0000-0000942F0000}"/>
    <cellStyle name="표준 12 81 5 3" xfId="19808" xr:uid="{00000000-0005-0000-0000-0000952F0000}"/>
    <cellStyle name="표준 12 81 5 4" xfId="19809" xr:uid="{00000000-0005-0000-0000-0000962F0000}"/>
    <cellStyle name="표준 12 81 5 5" xfId="19810" xr:uid="{00000000-0005-0000-0000-0000972F0000}"/>
    <cellStyle name="표준 12 81 5 6" xfId="19811" xr:uid="{00000000-0005-0000-0000-0000982F0000}"/>
    <cellStyle name="표준 12 81 6" xfId="19812" xr:uid="{00000000-0005-0000-0000-0000992F0000}"/>
    <cellStyle name="표준 12 81 7" xfId="19813" xr:uid="{00000000-0005-0000-0000-00009A2F0000}"/>
    <cellStyle name="표준 12 81 8" xfId="19814" xr:uid="{00000000-0005-0000-0000-00009B2F0000}"/>
    <cellStyle name="표준 12 81 9" xfId="19815" xr:uid="{00000000-0005-0000-0000-00009C2F0000}"/>
    <cellStyle name="표준 12 82" xfId="1820" xr:uid="{00000000-0005-0000-0000-00009D2F0000}"/>
    <cellStyle name="표준 12 82 10" xfId="19816" xr:uid="{00000000-0005-0000-0000-00009E2F0000}"/>
    <cellStyle name="표준 12 82 11" xfId="19817" xr:uid="{00000000-0005-0000-0000-00009F2F0000}"/>
    <cellStyle name="표준 12 82 2" xfId="3597" xr:uid="{00000000-0005-0000-0000-0000A02F0000}"/>
    <cellStyle name="표준 12 82 2 2" xfId="19818" xr:uid="{00000000-0005-0000-0000-0000A12F0000}"/>
    <cellStyle name="표준 12 82 2 3" xfId="19819" xr:uid="{00000000-0005-0000-0000-0000A22F0000}"/>
    <cellStyle name="표준 12 82 2 4" xfId="19820" xr:uid="{00000000-0005-0000-0000-0000A32F0000}"/>
    <cellStyle name="표준 12 82 2 5" xfId="19821" xr:uid="{00000000-0005-0000-0000-0000A42F0000}"/>
    <cellStyle name="표준 12 82 2 6" xfId="19822" xr:uid="{00000000-0005-0000-0000-0000A52F0000}"/>
    <cellStyle name="표준 12 82 3" xfId="5456" xr:uid="{00000000-0005-0000-0000-0000A62F0000}"/>
    <cellStyle name="표준 12 82 3 2" xfId="19823" xr:uid="{00000000-0005-0000-0000-0000A72F0000}"/>
    <cellStyle name="표준 12 82 3 3" xfId="19824" xr:uid="{00000000-0005-0000-0000-0000A82F0000}"/>
    <cellStyle name="표준 12 82 3 4" xfId="19825" xr:uid="{00000000-0005-0000-0000-0000A92F0000}"/>
    <cellStyle name="표준 12 82 3 5" xfId="19826" xr:uid="{00000000-0005-0000-0000-0000AA2F0000}"/>
    <cellStyle name="표준 12 82 3 6" xfId="19827" xr:uid="{00000000-0005-0000-0000-0000AB2F0000}"/>
    <cellStyle name="표준 12 82 4" xfId="7320" xr:uid="{00000000-0005-0000-0000-0000AC2F0000}"/>
    <cellStyle name="표준 12 82 4 2" xfId="19828" xr:uid="{00000000-0005-0000-0000-0000AD2F0000}"/>
    <cellStyle name="표준 12 82 4 3" xfId="19829" xr:uid="{00000000-0005-0000-0000-0000AE2F0000}"/>
    <cellStyle name="표준 12 82 4 4" xfId="19830" xr:uid="{00000000-0005-0000-0000-0000AF2F0000}"/>
    <cellStyle name="표준 12 82 4 5" xfId="19831" xr:uid="{00000000-0005-0000-0000-0000B02F0000}"/>
    <cellStyle name="표준 12 82 4 6" xfId="19832" xr:uid="{00000000-0005-0000-0000-0000B12F0000}"/>
    <cellStyle name="표준 12 82 5" xfId="9180" xr:uid="{00000000-0005-0000-0000-0000B22F0000}"/>
    <cellStyle name="표준 12 82 5 2" xfId="19833" xr:uid="{00000000-0005-0000-0000-0000B32F0000}"/>
    <cellStyle name="표준 12 82 5 3" xfId="19834" xr:uid="{00000000-0005-0000-0000-0000B42F0000}"/>
    <cellStyle name="표준 12 82 5 4" xfId="19835" xr:uid="{00000000-0005-0000-0000-0000B52F0000}"/>
    <cellStyle name="표준 12 82 5 5" xfId="19836" xr:uid="{00000000-0005-0000-0000-0000B62F0000}"/>
    <cellStyle name="표준 12 82 5 6" xfId="19837" xr:uid="{00000000-0005-0000-0000-0000B72F0000}"/>
    <cellStyle name="표준 12 82 6" xfId="19838" xr:uid="{00000000-0005-0000-0000-0000B82F0000}"/>
    <cellStyle name="표준 12 82 7" xfId="19839" xr:uid="{00000000-0005-0000-0000-0000B92F0000}"/>
    <cellStyle name="표준 12 82 8" xfId="19840" xr:uid="{00000000-0005-0000-0000-0000BA2F0000}"/>
    <cellStyle name="표준 12 82 9" xfId="19841" xr:uid="{00000000-0005-0000-0000-0000BB2F0000}"/>
    <cellStyle name="표준 12 83" xfId="1834" xr:uid="{00000000-0005-0000-0000-0000BC2F0000}"/>
    <cellStyle name="표준 12 83 10" xfId="19842" xr:uid="{00000000-0005-0000-0000-0000BD2F0000}"/>
    <cellStyle name="표준 12 83 11" xfId="19843" xr:uid="{00000000-0005-0000-0000-0000BE2F0000}"/>
    <cellStyle name="표준 12 83 2" xfId="3611" xr:uid="{00000000-0005-0000-0000-0000BF2F0000}"/>
    <cellStyle name="표준 12 83 2 2" xfId="19844" xr:uid="{00000000-0005-0000-0000-0000C02F0000}"/>
    <cellStyle name="표준 12 83 2 3" xfId="19845" xr:uid="{00000000-0005-0000-0000-0000C12F0000}"/>
    <cellStyle name="표준 12 83 2 4" xfId="19846" xr:uid="{00000000-0005-0000-0000-0000C22F0000}"/>
    <cellStyle name="표준 12 83 2 5" xfId="19847" xr:uid="{00000000-0005-0000-0000-0000C32F0000}"/>
    <cellStyle name="표준 12 83 2 6" xfId="19848" xr:uid="{00000000-0005-0000-0000-0000C42F0000}"/>
    <cellStyle name="표준 12 83 3" xfId="5470" xr:uid="{00000000-0005-0000-0000-0000C52F0000}"/>
    <cellStyle name="표준 12 83 3 2" xfId="19849" xr:uid="{00000000-0005-0000-0000-0000C62F0000}"/>
    <cellStyle name="표준 12 83 3 3" xfId="19850" xr:uid="{00000000-0005-0000-0000-0000C72F0000}"/>
    <cellStyle name="표준 12 83 3 4" xfId="19851" xr:uid="{00000000-0005-0000-0000-0000C82F0000}"/>
    <cellStyle name="표준 12 83 3 5" xfId="19852" xr:uid="{00000000-0005-0000-0000-0000C92F0000}"/>
    <cellStyle name="표준 12 83 3 6" xfId="19853" xr:uid="{00000000-0005-0000-0000-0000CA2F0000}"/>
    <cellStyle name="표준 12 83 4" xfId="7334" xr:uid="{00000000-0005-0000-0000-0000CB2F0000}"/>
    <cellStyle name="표준 12 83 4 2" xfId="19854" xr:uid="{00000000-0005-0000-0000-0000CC2F0000}"/>
    <cellStyle name="표준 12 83 4 3" xfId="19855" xr:uid="{00000000-0005-0000-0000-0000CD2F0000}"/>
    <cellStyle name="표준 12 83 4 4" xfId="19856" xr:uid="{00000000-0005-0000-0000-0000CE2F0000}"/>
    <cellStyle name="표준 12 83 4 5" xfId="19857" xr:uid="{00000000-0005-0000-0000-0000CF2F0000}"/>
    <cellStyle name="표준 12 83 4 6" xfId="19858" xr:uid="{00000000-0005-0000-0000-0000D02F0000}"/>
    <cellStyle name="표준 12 83 5" xfId="9194" xr:uid="{00000000-0005-0000-0000-0000D12F0000}"/>
    <cellStyle name="표준 12 83 5 2" xfId="19859" xr:uid="{00000000-0005-0000-0000-0000D22F0000}"/>
    <cellStyle name="표준 12 83 5 3" xfId="19860" xr:uid="{00000000-0005-0000-0000-0000D32F0000}"/>
    <cellStyle name="표준 12 83 5 4" xfId="19861" xr:uid="{00000000-0005-0000-0000-0000D42F0000}"/>
    <cellStyle name="표준 12 83 5 5" xfId="19862" xr:uid="{00000000-0005-0000-0000-0000D52F0000}"/>
    <cellStyle name="표준 12 83 5 6" xfId="19863" xr:uid="{00000000-0005-0000-0000-0000D62F0000}"/>
    <cellStyle name="표준 12 83 6" xfId="19864" xr:uid="{00000000-0005-0000-0000-0000D72F0000}"/>
    <cellStyle name="표준 12 83 7" xfId="19865" xr:uid="{00000000-0005-0000-0000-0000D82F0000}"/>
    <cellStyle name="표준 12 83 8" xfId="19866" xr:uid="{00000000-0005-0000-0000-0000D92F0000}"/>
    <cellStyle name="표준 12 83 9" xfId="19867" xr:uid="{00000000-0005-0000-0000-0000DA2F0000}"/>
    <cellStyle name="표준 12 84" xfId="1848" xr:uid="{00000000-0005-0000-0000-0000DB2F0000}"/>
    <cellStyle name="표준 12 84 10" xfId="19868" xr:uid="{00000000-0005-0000-0000-0000DC2F0000}"/>
    <cellStyle name="표준 12 84 11" xfId="19869" xr:uid="{00000000-0005-0000-0000-0000DD2F0000}"/>
    <cellStyle name="표준 12 84 2" xfId="3625" xr:uid="{00000000-0005-0000-0000-0000DE2F0000}"/>
    <cellStyle name="표준 12 84 2 2" xfId="19870" xr:uid="{00000000-0005-0000-0000-0000DF2F0000}"/>
    <cellStyle name="표준 12 84 2 3" xfId="19871" xr:uid="{00000000-0005-0000-0000-0000E02F0000}"/>
    <cellStyle name="표준 12 84 2 4" xfId="19872" xr:uid="{00000000-0005-0000-0000-0000E12F0000}"/>
    <cellStyle name="표준 12 84 2 5" xfId="19873" xr:uid="{00000000-0005-0000-0000-0000E22F0000}"/>
    <cellStyle name="표준 12 84 2 6" xfId="19874" xr:uid="{00000000-0005-0000-0000-0000E32F0000}"/>
    <cellStyle name="표준 12 84 3" xfId="5484" xr:uid="{00000000-0005-0000-0000-0000E42F0000}"/>
    <cellStyle name="표준 12 84 3 2" xfId="19875" xr:uid="{00000000-0005-0000-0000-0000E52F0000}"/>
    <cellStyle name="표준 12 84 3 3" xfId="19876" xr:uid="{00000000-0005-0000-0000-0000E62F0000}"/>
    <cellStyle name="표준 12 84 3 4" xfId="19877" xr:uid="{00000000-0005-0000-0000-0000E72F0000}"/>
    <cellStyle name="표준 12 84 3 5" xfId="19878" xr:uid="{00000000-0005-0000-0000-0000E82F0000}"/>
    <cellStyle name="표준 12 84 3 6" xfId="19879" xr:uid="{00000000-0005-0000-0000-0000E92F0000}"/>
    <cellStyle name="표준 12 84 4" xfId="7348" xr:uid="{00000000-0005-0000-0000-0000EA2F0000}"/>
    <cellStyle name="표준 12 84 4 2" xfId="19880" xr:uid="{00000000-0005-0000-0000-0000EB2F0000}"/>
    <cellStyle name="표준 12 84 4 3" xfId="19881" xr:uid="{00000000-0005-0000-0000-0000EC2F0000}"/>
    <cellStyle name="표준 12 84 4 4" xfId="19882" xr:uid="{00000000-0005-0000-0000-0000ED2F0000}"/>
    <cellStyle name="표준 12 84 4 5" xfId="19883" xr:uid="{00000000-0005-0000-0000-0000EE2F0000}"/>
    <cellStyle name="표준 12 84 4 6" xfId="19884" xr:uid="{00000000-0005-0000-0000-0000EF2F0000}"/>
    <cellStyle name="표준 12 84 5" xfId="9208" xr:uid="{00000000-0005-0000-0000-0000F02F0000}"/>
    <cellStyle name="표준 12 84 5 2" xfId="19885" xr:uid="{00000000-0005-0000-0000-0000F12F0000}"/>
    <cellStyle name="표준 12 84 5 3" xfId="19886" xr:uid="{00000000-0005-0000-0000-0000F22F0000}"/>
    <cellStyle name="표준 12 84 5 4" xfId="19887" xr:uid="{00000000-0005-0000-0000-0000F32F0000}"/>
    <cellStyle name="표준 12 84 5 5" xfId="19888" xr:uid="{00000000-0005-0000-0000-0000F42F0000}"/>
    <cellStyle name="표준 12 84 5 6" xfId="19889" xr:uid="{00000000-0005-0000-0000-0000F52F0000}"/>
    <cellStyle name="표준 12 84 6" xfId="19890" xr:uid="{00000000-0005-0000-0000-0000F62F0000}"/>
    <cellStyle name="표준 12 84 7" xfId="19891" xr:uid="{00000000-0005-0000-0000-0000F72F0000}"/>
    <cellStyle name="표준 12 84 8" xfId="19892" xr:uid="{00000000-0005-0000-0000-0000F82F0000}"/>
    <cellStyle name="표준 12 84 9" xfId="19893" xr:uid="{00000000-0005-0000-0000-0000F92F0000}"/>
    <cellStyle name="표준 12 85" xfId="1862" xr:uid="{00000000-0005-0000-0000-0000FA2F0000}"/>
    <cellStyle name="표준 12 85 10" xfId="19894" xr:uid="{00000000-0005-0000-0000-0000FB2F0000}"/>
    <cellStyle name="표준 12 85 11" xfId="19895" xr:uid="{00000000-0005-0000-0000-0000FC2F0000}"/>
    <cellStyle name="표준 12 85 2" xfId="3639" xr:uid="{00000000-0005-0000-0000-0000FD2F0000}"/>
    <cellStyle name="표준 12 85 2 2" xfId="19896" xr:uid="{00000000-0005-0000-0000-0000FE2F0000}"/>
    <cellStyle name="표준 12 85 2 3" xfId="19897" xr:uid="{00000000-0005-0000-0000-0000FF2F0000}"/>
    <cellStyle name="표준 12 85 2 4" xfId="19898" xr:uid="{00000000-0005-0000-0000-000000300000}"/>
    <cellStyle name="표준 12 85 2 5" xfId="19899" xr:uid="{00000000-0005-0000-0000-000001300000}"/>
    <cellStyle name="표준 12 85 2 6" xfId="19900" xr:uid="{00000000-0005-0000-0000-000002300000}"/>
    <cellStyle name="표준 12 85 3" xfId="5498" xr:uid="{00000000-0005-0000-0000-000003300000}"/>
    <cellStyle name="표준 12 85 3 2" xfId="19901" xr:uid="{00000000-0005-0000-0000-000004300000}"/>
    <cellStyle name="표준 12 85 3 3" xfId="19902" xr:uid="{00000000-0005-0000-0000-000005300000}"/>
    <cellStyle name="표준 12 85 3 4" xfId="19903" xr:uid="{00000000-0005-0000-0000-000006300000}"/>
    <cellStyle name="표준 12 85 3 5" xfId="19904" xr:uid="{00000000-0005-0000-0000-000007300000}"/>
    <cellStyle name="표준 12 85 3 6" xfId="19905" xr:uid="{00000000-0005-0000-0000-000008300000}"/>
    <cellStyle name="표준 12 85 4" xfId="7362" xr:uid="{00000000-0005-0000-0000-000009300000}"/>
    <cellStyle name="표준 12 85 4 2" xfId="19906" xr:uid="{00000000-0005-0000-0000-00000A300000}"/>
    <cellStyle name="표준 12 85 4 3" xfId="19907" xr:uid="{00000000-0005-0000-0000-00000B300000}"/>
    <cellStyle name="표준 12 85 4 4" xfId="19908" xr:uid="{00000000-0005-0000-0000-00000C300000}"/>
    <cellStyle name="표준 12 85 4 5" xfId="19909" xr:uid="{00000000-0005-0000-0000-00000D300000}"/>
    <cellStyle name="표준 12 85 4 6" xfId="19910" xr:uid="{00000000-0005-0000-0000-00000E300000}"/>
    <cellStyle name="표준 12 85 5" xfId="9222" xr:uid="{00000000-0005-0000-0000-00000F300000}"/>
    <cellStyle name="표준 12 85 5 2" xfId="19911" xr:uid="{00000000-0005-0000-0000-000010300000}"/>
    <cellStyle name="표준 12 85 5 3" xfId="19912" xr:uid="{00000000-0005-0000-0000-000011300000}"/>
    <cellStyle name="표준 12 85 5 4" xfId="19913" xr:uid="{00000000-0005-0000-0000-000012300000}"/>
    <cellStyle name="표준 12 85 5 5" xfId="19914" xr:uid="{00000000-0005-0000-0000-000013300000}"/>
    <cellStyle name="표준 12 85 5 6" xfId="19915" xr:uid="{00000000-0005-0000-0000-000014300000}"/>
    <cellStyle name="표준 12 85 6" xfId="19916" xr:uid="{00000000-0005-0000-0000-000015300000}"/>
    <cellStyle name="표준 12 85 7" xfId="19917" xr:uid="{00000000-0005-0000-0000-000016300000}"/>
    <cellStyle name="표준 12 85 8" xfId="19918" xr:uid="{00000000-0005-0000-0000-000017300000}"/>
    <cellStyle name="표준 12 85 9" xfId="19919" xr:uid="{00000000-0005-0000-0000-000018300000}"/>
    <cellStyle name="표준 12 86" xfId="1876" xr:uid="{00000000-0005-0000-0000-000019300000}"/>
    <cellStyle name="표준 12 86 10" xfId="19920" xr:uid="{00000000-0005-0000-0000-00001A300000}"/>
    <cellStyle name="표준 12 86 11" xfId="19921" xr:uid="{00000000-0005-0000-0000-00001B300000}"/>
    <cellStyle name="표준 12 86 2" xfId="3653" xr:uid="{00000000-0005-0000-0000-00001C300000}"/>
    <cellStyle name="표준 12 86 2 2" xfId="19922" xr:uid="{00000000-0005-0000-0000-00001D300000}"/>
    <cellStyle name="표준 12 86 2 3" xfId="19923" xr:uid="{00000000-0005-0000-0000-00001E300000}"/>
    <cellStyle name="표준 12 86 2 4" xfId="19924" xr:uid="{00000000-0005-0000-0000-00001F300000}"/>
    <cellStyle name="표준 12 86 2 5" xfId="19925" xr:uid="{00000000-0005-0000-0000-000020300000}"/>
    <cellStyle name="표준 12 86 2 6" xfId="19926" xr:uid="{00000000-0005-0000-0000-000021300000}"/>
    <cellStyle name="표준 12 86 3" xfId="5512" xr:uid="{00000000-0005-0000-0000-000022300000}"/>
    <cellStyle name="표준 12 86 3 2" xfId="19927" xr:uid="{00000000-0005-0000-0000-000023300000}"/>
    <cellStyle name="표준 12 86 3 3" xfId="19928" xr:uid="{00000000-0005-0000-0000-000024300000}"/>
    <cellStyle name="표준 12 86 3 4" xfId="19929" xr:uid="{00000000-0005-0000-0000-000025300000}"/>
    <cellStyle name="표준 12 86 3 5" xfId="19930" xr:uid="{00000000-0005-0000-0000-000026300000}"/>
    <cellStyle name="표준 12 86 3 6" xfId="19931" xr:uid="{00000000-0005-0000-0000-000027300000}"/>
    <cellStyle name="표준 12 86 4" xfId="7376" xr:uid="{00000000-0005-0000-0000-000028300000}"/>
    <cellStyle name="표준 12 86 4 2" xfId="19932" xr:uid="{00000000-0005-0000-0000-000029300000}"/>
    <cellStyle name="표준 12 86 4 3" xfId="19933" xr:uid="{00000000-0005-0000-0000-00002A300000}"/>
    <cellStyle name="표준 12 86 4 4" xfId="19934" xr:uid="{00000000-0005-0000-0000-00002B300000}"/>
    <cellStyle name="표준 12 86 4 5" xfId="19935" xr:uid="{00000000-0005-0000-0000-00002C300000}"/>
    <cellStyle name="표준 12 86 4 6" xfId="19936" xr:uid="{00000000-0005-0000-0000-00002D300000}"/>
    <cellStyle name="표준 12 86 5" xfId="9236" xr:uid="{00000000-0005-0000-0000-00002E300000}"/>
    <cellStyle name="표준 12 86 5 2" xfId="19937" xr:uid="{00000000-0005-0000-0000-00002F300000}"/>
    <cellStyle name="표준 12 86 5 3" xfId="19938" xr:uid="{00000000-0005-0000-0000-000030300000}"/>
    <cellStyle name="표준 12 86 5 4" xfId="19939" xr:uid="{00000000-0005-0000-0000-000031300000}"/>
    <cellStyle name="표준 12 86 5 5" xfId="19940" xr:uid="{00000000-0005-0000-0000-000032300000}"/>
    <cellStyle name="표준 12 86 5 6" xfId="19941" xr:uid="{00000000-0005-0000-0000-000033300000}"/>
    <cellStyle name="표준 12 86 6" xfId="19942" xr:uid="{00000000-0005-0000-0000-000034300000}"/>
    <cellStyle name="표준 12 86 7" xfId="19943" xr:uid="{00000000-0005-0000-0000-000035300000}"/>
    <cellStyle name="표준 12 86 8" xfId="19944" xr:uid="{00000000-0005-0000-0000-000036300000}"/>
    <cellStyle name="표준 12 86 9" xfId="19945" xr:uid="{00000000-0005-0000-0000-000037300000}"/>
    <cellStyle name="표준 12 87" xfId="1890" xr:uid="{00000000-0005-0000-0000-000038300000}"/>
    <cellStyle name="표준 12 87 10" xfId="19946" xr:uid="{00000000-0005-0000-0000-000039300000}"/>
    <cellStyle name="표준 12 87 11" xfId="19947" xr:uid="{00000000-0005-0000-0000-00003A300000}"/>
    <cellStyle name="표준 12 87 2" xfId="3667" xr:uid="{00000000-0005-0000-0000-00003B300000}"/>
    <cellStyle name="표준 12 87 2 2" xfId="19948" xr:uid="{00000000-0005-0000-0000-00003C300000}"/>
    <cellStyle name="표준 12 87 2 3" xfId="19949" xr:uid="{00000000-0005-0000-0000-00003D300000}"/>
    <cellStyle name="표준 12 87 2 4" xfId="19950" xr:uid="{00000000-0005-0000-0000-00003E300000}"/>
    <cellStyle name="표준 12 87 2 5" xfId="19951" xr:uid="{00000000-0005-0000-0000-00003F300000}"/>
    <cellStyle name="표준 12 87 2 6" xfId="19952" xr:uid="{00000000-0005-0000-0000-000040300000}"/>
    <cellStyle name="표준 12 87 3" xfId="5526" xr:uid="{00000000-0005-0000-0000-000041300000}"/>
    <cellStyle name="표준 12 87 3 2" xfId="19953" xr:uid="{00000000-0005-0000-0000-000042300000}"/>
    <cellStyle name="표준 12 87 3 3" xfId="19954" xr:uid="{00000000-0005-0000-0000-000043300000}"/>
    <cellStyle name="표준 12 87 3 4" xfId="19955" xr:uid="{00000000-0005-0000-0000-000044300000}"/>
    <cellStyle name="표준 12 87 3 5" xfId="19956" xr:uid="{00000000-0005-0000-0000-000045300000}"/>
    <cellStyle name="표준 12 87 3 6" xfId="19957" xr:uid="{00000000-0005-0000-0000-000046300000}"/>
    <cellStyle name="표준 12 87 4" xfId="7390" xr:uid="{00000000-0005-0000-0000-000047300000}"/>
    <cellStyle name="표준 12 87 4 2" xfId="19958" xr:uid="{00000000-0005-0000-0000-000048300000}"/>
    <cellStyle name="표준 12 87 4 3" xfId="19959" xr:uid="{00000000-0005-0000-0000-000049300000}"/>
    <cellStyle name="표준 12 87 4 4" xfId="19960" xr:uid="{00000000-0005-0000-0000-00004A300000}"/>
    <cellStyle name="표준 12 87 4 5" xfId="19961" xr:uid="{00000000-0005-0000-0000-00004B300000}"/>
    <cellStyle name="표준 12 87 4 6" xfId="19962" xr:uid="{00000000-0005-0000-0000-00004C300000}"/>
    <cellStyle name="표준 12 87 5" xfId="9250" xr:uid="{00000000-0005-0000-0000-00004D300000}"/>
    <cellStyle name="표준 12 87 5 2" xfId="19963" xr:uid="{00000000-0005-0000-0000-00004E300000}"/>
    <cellStyle name="표준 12 87 5 3" xfId="19964" xr:uid="{00000000-0005-0000-0000-00004F300000}"/>
    <cellStyle name="표준 12 87 5 4" xfId="19965" xr:uid="{00000000-0005-0000-0000-000050300000}"/>
    <cellStyle name="표준 12 87 5 5" xfId="19966" xr:uid="{00000000-0005-0000-0000-000051300000}"/>
    <cellStyle name="표준 12 87 5 6" xfId="19967" xr:uid="{00000000-0005-0000-0000-000052300000}"/>
    <cellStyle name="표준 12 87 6" xfId="19968" xr:uid="{00000000-0005-0000-0000-000053300000}"/>
    <cellStyle name="표준 12 87 7" xfId="19969" xr:uid="{00000000-0005-0000-0000-000054300000}"/>
    <cellStyle name="표준 12 87 8" xfId="19970" xr:uid="{00000000-0005-0000-0000-000055300000}"/>
    <cellStyle name="표준 12 87 9" xfId="19971" xr:uid="{00000000-0005-0000-0000-000056300000}"/>
    <cellStyle name="표준 12 88" xfId="1904" xr:uid="{00000000-0005-0000-0000-000057300000}"/>
    <cellStyle name="표준 12 88 10" xfId="19972" xr:uid="{00000000-0005-0000-0000-000058300000}"/>
    <cellStyle name="표준 12 88 11" xfId="19973" xr:uid="{00000000-0005-0000-0000-000059300000}"/>
    <cellStyle name="표준 12 88 2" xfId="3681" xr:uid="{00000000-0005-0000-0000-00005A300000}"/>
    <cellStyle name="표준 12 88 2 2" xfId="19974" xr:uid="{00000000-0005-0000-0000-00005B300000}"/>
    <cellStyle name="표준 12 88 2 3" xfId="19975" xr:uid="{00000000-0005-0000-0000-00005C300000}"/>
    <cellStyle name="표준 12 88 2 4" xfId="19976" xr:uid="{00000000-0005-0000-0000-00005D300000}"/>
    <cellStyle name="표준 12 88 2 5" xfId="19977" xr:uid="{00000000-0005-0000-0000-00005E300000}"/>
    <cellStyle name="표준 12 88 2 6" xfId="19978" xr:uid="{00000000-0005-0000-0000-00005F300000}"/>
    <cellStyle name="표준 12 88 3" xfId="5540" xr:uid="{00000000-0005-0000-0000-000060300000}"/>
    <cellStyle name="표준 12 88 3 2" xfId="19979" xr:uid="{00000000-0005-0000-0000-000061300000}"/>
    <cellStyle name="표준 12 88 3 3" xfId="19980" xr:uid="{00000000-0005-0000-0000-000062300000}"/>
    <cellStyle name="표준 12 88 3 4" xfId="19981" xr:uid="{00000000-0005-0000-0000-000063300000}"/>
    <cellStyle name="표준 12 88 3 5" xfId="19982" xr:uid="{00000000-0005-0000-0000-000064300000}"/>
    <cellStyle name="표준 12 88 3 6" xfId="19983" xr:uid="{00000000-0005-0000-0000-000065300000}"/>
    <cellStyle name="표준 12 88 4" xfId="7404" xr:uid="{00000000-0005-0000-0000-000066300000}"/>
    <cellStyle name="표준 12 88 4 2" xfId="19984" xr:uid="{00000000-0005-0000-0000-000067300000}"/>
    <cellStyle name="표준 12 88 4 3" xfId="19985" xr:uid="{00000000-0005-0000-0000-000068300000}"/>
    <cellStyle name="표준 12 88 4 4" xfId="19986" xr:uid="{00000000-0005-0000-0000-000069300000}"/>
    <cellStyle name="표준 12 88 4 5" xfId="19987" xr:uid="{00000000-0005-0000-0000-00006A300000}"/>
    <cellStyle name="표준 12 88 4 6" xfId="19988" xr:uid="{00000000-0005-0000-0000-00006B300000}"/>
    <cellStyle name="표준 12 88 5" xfId="9264" xr:uid="{00000000-0005-0000-0000-00006C300000}"/>
    <cellStyle name="표준 12 88 5 2" xfId="19989" xr:uid="{00000000-0005-0000-0000-00006D300000}"/>
    <cellStyle name="표준 12 88 5 3" xfId="19990" xr:uid="{00000000-0005-0000-0000-00006E300000}"/>
    <cellStyle name="표준 12 88 5 4" xfId="19991" xr:uid="{00000000-0005-0000-0000-00006F300000}"/>
    <cellStyle name="표준 12 88 5 5" xfId="19992" xr:uid="{00000000-0005-0000-0000-000070300000}"/>
    <cellStyle name="표준 12 88 5 6" xfId="19993" xr:uid="{00000000-0005-0000-0000-000071300000}"/>
    <cellStyle name="표준 12 88 6" xfId="19994" xr:uid="{00000000-0005-0000-0000-000072300000}"/>
    <cellStyle name="표준 12 88 7" xfId="19995" xr:uid="{00000000-0005-0000-0000-000073300000}"/>
    <cellStyle name="표준 12 88 8" xfId="19996" xr:uid="{00000000-0005-0000-0000-000074300000}"/>
    <cellStyle name="표준 12 88 9" xfId="19997" xr:uid="{00000000-0005-0000-0000-000075300000}"/>
    <cellStyle name="표준 12 89" xfId="1918" xr:uid="{00000000-0005-0000-0000-000076300000}"/>
    <cellStyle name="표준 12 89 10" xfId="19998" xr:uid="{00000000-0005-0000-0000-000077300000}"/>
    <cellStyle name="표준 12 89 11" xfId="19999" xr:uid="{00000000-0005-0000-0000-000078300000}"/>
    <cellStyle name="표준 12 89 2" xfId="3695" xr:uid="{00000000-0005-0000-0000-000079300000}"/>
    <cellStyle name="표준 12 89 2 2" xfId="20000" xr:uid="{00000000-0005-0000-0000-00007A300000}"/>
    <cellStyle name="표준 12 89 2 3" xfId="20001" xr:uid="{00000000-0005-0000-0000-00007B300000}"/>
    <cellStyle name="표준 12 89 2 4" xfId="20002" xr:uid="{00000000-0005-0000-0000-00007C300000}"/>
    <cellStyle name="표준 12 89 2 5" xfId="20003" xr:uid="{00000000-0005-0000-0000-00007D300000}"/>
    <cellStyle name="표준 12 89 2 6" xfId="20004" xr:uid="{00000000-0005-0000-0000-00007E300000}"/>
    <cellStyle name="표준 12 89 3" xfId="5554" xr:uid="{00000000-0005-0000-0000-00007F300000}"/>
    <cellStyle name="표준 12 89 3 2" xfId="20005" xr:uid="{00000000-0005-0000-0000-000080300000}"/>
    <cellStyle name="표준 12 89 3 3" xfId="20006" xr:uid="{00000000-0005-0000-0000-000081300000}"/>
    <cellStyle name="표준 12 89 3 4" xfId="20007" xr:uid="{00000000-0005-0000-0000-000082300000}"/>
    <cellStyle name="표준 12 89 3 5" xfId="20008" xr:uid="{00000000-0005-0000-0000-000083300000}"/>
    <cellStyle name="표준 12 89 3 6" xfId="20009" xr:uid="{00000000-0005-0000-0000-000084300000}"/>
    <cellStyle name="표준 12 89 4" xfId="7418" xr:uid="{00000000-0005-0000-0000-000085300000}"/>
    <cellStyle name="표준 12 89 4 2" xfId="20010" xr:uid="{00000000-0005-0000-0000-000086300000}"/>
    <cellStyle name="표준 12 89 4 3" xfId="20011" xr:uid="{00000000-0005-0000-0000-000087300000}"/>
    <cellStyle name="표준 12 89 4 4" xfId="20012" xr:uid="{00000000-0005-0000-0000-000088300000}"/>
    <cellStyle name="표준 12 89 4 5" xfId="20013" xr:uid="{00000000-0005-0000-0000-000089300000}"/>
    <cellStyle name="표준 12 89 4 6" xfId="20014" xr:uid="{00000000-0005-0000-0000-00008A300000}"/>
    <cellStyle name="표준 12 89 5" xfId="9278" xr:uid="{00000000-0005-0000-0000-00008B300000}"/>
    <cellStyle name="표준 12 89 5 2" xfId="20015" xr:uid="{00000000-0005-0000-0000-00008C300000}"/>
    <cellStyle name="표준 12 89 5 3" xfId="20016" xr:uid="{00000000-0005-0000-0000-00008D300000}"/>
    <cellStyle name="표준 12 89 5 4" xfId="20017" xr:uid="{00000000-0005-0000-0000-00008E300000}"/>
    <cellStyle name="표준 12 89 5 5" xfId="20018" xr:uid="{00000000-0005-0000-0000-00008F300000}"/>
    <cellStyle name="표준 12 89 5 6" xfId="20019" xr:uid="{00000000-0005-0000-0000-000090300000}"/>
    <cellStyle name="표준 12 89 6" xfId="20020" xr:uid="{00000000-0005-0000-0000-000091300000}"/>
    <cellStyle name="표준 12 89 7" xfId="20021" xr:uid="{00000000-0005-0000-0000-000092300000}"/>
    <cellStyle name="표준 12 89 8" xfId="20022" xr:uid="{00000000-0005-0000-0000-000093300000}"/>
    <cellStyle name="표준 12 89 9" xfId="20023" xr:uid="{00000000-0005-0000-0000-000094300000}"/>
    <cellStyle name="표준 12 9" xfId="202" xr:uid="{00000000-0005-0000-0000-000095300000}"/>
    <cellStyle name="표준 12 90" xfId="1932" xr:uid="{00000000-0005-0000-0000-000096300000}"/>
    <cellStyle name="표준 12 90 10" xfId="20024" xr:uid="{00000000-0005-0000-0000-000097300000}"/>
    <cellStyle name="표준 12 90 11" xfId="20025" xr:uid="{00000000-0005-0000-0000-000098300000}"/>
    <cellStyle name="표준 12 90 2" xfId="3709" xr:uid="{00000000-0005-0000-0000-000099300000}"/>
    <cellStyle name="표준 12 90 2 2" xfId="20026" xr:uid="{00000000-0005-0000-0000-00009A300000}"/>
    <cellStyle name="표준 12 90 2 3" xfId="20027" xr:uid="{00000000-0005-0000-0000-00009B300000}"/>
    <cellStyle name="표준 12 90 2 4" xfId="20028" xr:uid="{00000000-0005-0000-0000-00009C300000}"/>
    <cellStyle name="표준 12 90 2 5" xfId="20029" xr:uid="{00000000-0005-0000-0000-00009D300000}"/>
    <cellStyle name="표준 12 90 2 6" xfId="20030" xr:uid="{00000000-0005-0000-0000-00009E300000}"/>
    <cellStyle name="표준 12 90 3" xfId="5568" xr:uid="{00000000-0005-0000-0000-00009F300000}"/>
    <cellStyle name="표준 12 90 3 2" xfId="20031" xr:uid="{00000000-0005-0000-0000-0000A0300000}"/>
    <cellStyle name="표준 12 90 3 3" xfId="20032" xr:uid="{00000000-0005-0000-0000-0000A1300000}"/>
    <cellStyle name="표준 12 90 3 4" xfId="20033" xr:uid="{00000000-0005-0000-0000-0000A2300000}"/>
    <cellStyle name="표준 12 90 3 5" xfId="20034" xr:uid="{00000000-0005-0000-0000-0000A3300000}"/>
    <cellStyle name="표준 12 90 3 6" xfId="20035" xr:uid="{00000000-0005-0000-0000-0000A4300000}"/>
    <cellStyle name="표준 12 90 4" xfId="7432" xr:uid="{00000000-0005-0000-0000-0000A5300000}"/>
    <cellStyle name="표준 12 90 4 2" xfId="20036" xr:uid="{00000000-0005-0000-0000-0000A6300000}"/>
    <cellStyle name="표준 12 90 4 3" xfId="20037" xr:uid="{00000000-0005-0000-0000-0000A7300000}"/>
    <cellStyle name="표준 12 90 4 4" xfId="20038" xr:uid="{00000000-0005-0000-0000-0000A8300000}"/>
    <cellStyle name="표준 12 90 4 5" xfId="20039" xr:uid="{00000000-0005-0000-0000-0000A9300000}"/>
    <cellStyle name="표준 12 90 4 6" xfId="20040" xr:uid="{00000000-0005-0000-0000-0000AA300000}"/>
    <cellStyle name="표준 12 90 5" xfId="9292" xr:uid="{00000000-0005-0000-0000-0000AB300000}"/>
    <cellStyle name="표준 12 90 5 2" xfId="20041" xr:uid="{00000000-0005-0000-0000-0000AC300000}"/>
    <cellStyle name="표준 12 90 5 3" xfId="20042" xr:uid="{00000000-0005-0000-0000-0000AD300000}"/>
    <cellStyle name="표준 12 90 5 4" xfId="20043" xr:uid="{00000000-0005-0000-0000-0000AE300000}"/>
    <cellStyle name="표준 12 90 5 5" xfId="20044" xr:uid="{00000000-0005-0000-0000-0000AF300000}"/>
    <cellStyle name="표준 12 90 5 6" xfId="20045" xr:uid="{00000000-0005-0000-0000-0000B0300000}"/>
    <cellStyle name="표준 12 90 6" xfId="20046" xr:uid="{00000000-0005-0000-0000-0000B1300000}"/>
    <cellStyle name="표준 12 90 7" xfId="20047" xr:uid="{00000000-0005-0000-0000-0000B2300000}"/>
    <cellStyle name="표준 12 90 8" xfId="20048" xr:uid="{00000000-0005-0000-0000-0000B3300000}"/>
    <cellStyle name="표준 12 90 9" xfId="20049" xr:uid="{00000000-0005-0000-0000-0000B4300000}"/>
    <cellStyle name="표준 12 91" xfId="1946" xr:uid="{00000000-0005-0000-0000-0000B5300000}"/>
    <cellStyle name="표준 12 91 10" xfId="20050" xr:uid="{00000000-0005-0000-0000-0000B6300000}"/>
    <cellStyle name="표준 12 91 11" xfId="20051" xr:uid="{00000000-0005-0000-0000-0000B7300000}"/>
    <cellStyle name="표준 12 91 2" xfId="3723" xr:uid="{00000000-0005-0000-0000-0000B8300000}"/>
    <cellStyle name="표준 12 91 2 2" xfId="20052" xr:uid="{00000000-0005-0000-0000-0000B9300000}"/>
    <cellStyle name="표준 12 91 2 3" xfId="20053" xr:uid="{00000000-0005-0000-0000-0000BA300000}"/>
    <cellStyle name="표준 12 91 2 4" xfId="20054" xr:uid="{00000000-0005-0000-0000-0000BB300000}"/>
    <cellStyle name="표준 12 91 2 5" xfId="20055" xr:uid="{00000000-0005-0000-0000-0000BC300000}"/>
    <cellStyle name="표준 12 91 2 6" xfId="20056" xr:uid="{00000000-0005-0000-0000-0000BD300000}"/>
    <cellStyle name="표준 12 91 3" xfId="5582" xr:uid="{00000000-0005-0000-0000-0000BE300000}"/>
    <cellStyle name="표준 12 91 3 2" xfId="20057" xr:uid="{00000000-0005-0000-0000-0000BF300000}"/>
    <cellStyle name="표준 12 91 3 3" xfId="20058" xr:uid="{00000000-0005-0000-0000-0000C0300000}"/>
    <cellStyle name="표준 12 91 3 4" xfId="20059" xr:uid="{00000000-0005-0000-0000-0000C1300000}"/>
    <cellStyle name="표준 12 91 3 5" xfId="20060" xr:uid="{00000000-0005-0000-0000-0000C2300000}"/>
    <cellStyle name="표준 12 91 3 6" xfId="20061" xr:uid="{00000000-0005-0000-0000-0000C3300000}"/>
    <cellStyle name="표준 12 91 4" xfId="7446" xr:uid="{00000000-0005-0000-0000-0000C4300000}"/>
    <cellStyle name="표준 12 91 4 2" xfId="20062" xr:uid="{00000000-0005-0000-0000-0000C5300000}"/>
    <cellStyle name="표준 12 91 4 3" xfId="20063" xr:uid="{00000000-0005-0000-0000-0000C6300000}"/>
    <cellStyle name="표준 12 91 4 4" xfId="20064" xr:uid="{00000000-0005-0000-0000-0000C7300000}"/>
    <cellStyle name="표준 12 91 4 5" xfId="20065" xr:uid="{00000000-0005-0000-0000-0000C8300000}"/>
    <cellStyle name="표준 12 91 4 6" xfId="20066" xr:uid="{00000000-0005-0000-0000-0000C9300000}"/>
    <cellStyle name="표준 12 91 5" xfId="9306" xr:uid="{00000000-0005-0000-0000-0000CA300000}"/>
    <cellStyle name="표준 12 91 5 2" xfId="20067" xr:uid="{00000000-0005-0000-0000-0000CB300000}"/>
    <cellStyle name="표준 12 91 5 3" xfId="20068" xr:uid="{00000000-0005-0000-0000-0000CC300000}"/>
    <cellStyle name="표준 12 91 5 4" xfId="20069" xr:uid="{00000000-0005-0000-0000-0000CD300000}"/>
    <cellStyle name="표준 12 91 5 5" xfId="20070" xr:uid="{00000000-0005-0000-0000-0000CE300000}"/>
    <cellStyle name="표준 12 91 5 6" xfId="20071" xr:uid="{00000000-0005-0000-0000-0000CF300000}"/>
    <cellStyle name="표준 12 91 6" xfId="20072" xr:uid="{00000000-0005-0000-0000-0000D0300000}"/>
    <cellStyle name="표준 12 91 7" xfId="20073" xr:uid="{00000000-0005-0000-0000-0000D1300000}"/>
    <cellStyle name="표준 12 91 8" xfId="20074" xr:uid="{00000000-0005-0000-0000-0000D2300000}"/>
    <cellStyle name="표준 12 91 9" xfId="20075" xr:uid="{00000000-0005-0000-0000-0000D3300000}"/>
    <cellStyle name="표준 12 92" xfId="1960" xr:uid="{00000000-0005-0000-0000-0000D4300000}"/>
    <cellStyle name="표준 12 92 10" xfId="20076" xr:uid="{00000000-0005-0000-0000-0000D5300000}"/>
    <cellStyle name="표준 12 92 11" xfId="20077" xr:uid="{00000000-0005-0000-0000-0000D6300000}"/>
    <cellStyle name="표준 12 92 2" xfId="3737" xr:uid="{00000000-0005-0000-0000-0000D7300000}"/>
    <cellStyle name="표준 12 92 2 2" xfId="20078" xr:uid="{00000000-0005-0000-0000-0000D8300000}"/>
    <cellStyle name="표준 12 92 2 3" xfId="20079" xr:uid="{00000000-0005-0000-0000-0000D9300000}"/>
    <cellStyle name="표준 12 92 2 4" xfId="20080" xr:uid="{00000000-0005-0000-0000-0000DA300000}"/>
    <cellStyle name="표준 12 92 2 5" xfId="20081" xr:uid="{00000000-0005-0000-0000-0000DB300000}"/>
    <cellStyle name="표준 12 92 2 6" xfId="20082" xr:uid="{00000000-0005-0000-0000-0000DC300000}"/>
    <cellStyle name="표준 12 92 3" xfId="5596" xr:uid="{00000000-0005-0000-0000-0000DD300000}"/>
    <cellStyle name="표준 12 92 3 2" xfId="20083" xr:uid="{00000000-0005-0000-0000-0000DE300000}"/>
    <cellStyle name="표준 12 92 3 3" xfId="20084" xr:uid="{00000000-0005-0000-0000-0000DF300000}"/>
    <cellStyle name="표준 12 92 3 4" xfId="20085" xr:uid="{00000000-0005-0000-0000-0000E0300000}"/>
    <cellStyle name="표준 12 92 3 5" xfId="20086" xr:uid="{00000000-0005-0000-0000-0000E1300000}"/>
    <cellStyle name="표준 12 92 3 6" xfId="20087" xr:uid="{00000000-0005-0000-0000-0000E2300000}"/>
    <cellStyle name="표준 12 92 4" xfId="7460" xr:uid="{00000000-0005-0000-0000-0000E3300000}"/>
    <cellStyle name="표준 12 92 4 2" xfId="20088" xr:uid="{00000000-0005-0000-0000-0000E4300000}"/>
    <cellStyle name="표준 12 92 4 3" xfId="20089" xr:uid="{00000000-0005-0000-0000-0000E5300000}"/>
    <cellStyle name="표준 12 92 4 4" xfId="20090" xr:uid="{00000000-0005-0000-0000-0000E6300000}"/>
    <cellStyle name="표준 12 92 4 5" xfId="20091" xr:uid="{00000000-0005-0000-0000-0000E7300000}"/>
    <cellStyle name="표준 12 92 4 6" xfId="20092" xr:uid="{00000000-0005-0000-0000-0000E8300000}"/>
    <cellStyle name="표준 12 92 5" xfId="9320" xr:uid="{00000000-0005-0000-0000-0000E9300000}"/>
    <cellStyle name="표준 12 92 5 2" xfId="20093" xr:uid="{00000000-0005-0000-0000-0000EA300000}"/>
    <cellStyle name="표준 12 92 5 3" xfId="20094" xr:uid="{00000000-0005-0000-0000-0000EB300000}"/>
    <cellStyle name="표준 12 92 5 4" xfId="20095" xr:uid="{00000000-0005-0000-0000-0000EC300000}"/>
    <cellStyle name="표준 12 92 5 5" xfId="20096" xr:uid="{00000000-0005-0000-0000-0000ED300000}"/>
    <cellStyle name="표준 12 92 5 6" xfId="20097" xr:uid="{00000000-0005-0000-0000-0000EE300000}"/>
    <cellStyle name="표준 12 92 6" xfId="20098" xr:uid="{00000000-0005-0000-0000-0000EF300000}"/>
    <cellStyle name="표준 12 92 7" xfId="20099" xr:uid="{00000000-0005-0000-0000-0000F0300000}"/>
    <cellStyle name="표준 12 92 8" xfId="20100" xr:uid="{00000000-0005-0000-0000-0000F1300000}"/>
    <cellStyle name="표준 12 92 9" xfId="20101" xr:uid="{00000000-0005-0000-0000-0000F2300000}"/>
    <cellStyle name="표준 12 93" xfId="1974" xr:uid="{00000000-0005-0000-0000-0000F3300000}"/>
    <cellStyle name="표준 12 93 10" xfId="20102" xr:uid="{00000000-0005-0000-0000-0000F4300000}"/>
    <cellStyle name="표준 12 93 11" xfId="20103" xr:uid="{00000000-0005-0000-0000-0000F5300000}"/>
    <cellStyle name="표준 12 93 2" xfId="3751" xr:uid="{00000000-0005-0000-0000-0000F6300000}"/>
    <cellStyle name="표준 12 93 2 2" xfId="20104" xr:uid="{00000000-0005-0000-0000-0000F7300000}"/>
    <cellStyle name="표준 12 93 2 3" xfId="20105" xr:uid="{00000000-0005-0000-0000-0000F8300000}"/>
    <cellStyle name="표준 12 93 2 4" xfId="20106" xr:uid="{00000000-0005-0000-0000-0000F9300000}"/>
    <cellStyle name="표준 12 93 2 5" xfId="20107" xr:uid="{00000000-0005-0000-0000-0000FA300000}"/>
    <cellStyle name="표준 12 93 2 6" xfId="20108" xr:uid="{00000000-0005-0000-0000-0000FB300000}"/>
    <cellStyle name="표준 12 93 3" xfId="5610" xr:uid="{00000000-0005-0000-0000-0000FC300000}"/>
    <cellStyle name="표준 12 93 3 2" xfId="20109" xr:uid="{00000000-0005-0000-0000-0000FD300000}"/>
    <cellStyle name="표준 12 93 3 3" xfId="20110" xr:uid="{00000000-0005-0000-0000-0000FE300000}"/>
    <cellStyle name="표준 12 93 3 4" xfId="20111" xr:uid="{00000000-0005-0000-0000-0000FF300000}"/>
    <cellStyle name="표준 12 93 3 5" xfId="20112" xr:uid="{00000000-0005-0000-0000-000000310000}"/>
    <cellStyle name="표준 12 93 3 6" xfId="20113" xr:uid="{00000000-0005-0000-0000-000001310000}"/>
    <cellStyle name="표준 12 93 4" xfId="7474" xr:uid="{00000000-0005-0000-0000-000002310000}"/>
    <cellStyle name="표준 12 93 4 2" xfId="20114" xr:uid="{00000000-0005-0000-0000-000003310000}"/>
    <cellStyle name="표준 12 93 4 3" xfId="20115" xr:uid="{00000000-0005-0000-0000-000004310000}"/>
    <cellStyle name="표준 12 93 4 4" xfId="20116" xr:uid="{00000000-0005-0000-0000-000005310000}"/>
    <cellStyle name="표준 12 93 4 5" xfId="20117" xr:uid="{00000000-0005-0000-0000-000006310000}"/>
    <cellStyle name="표준 12 93 4 6" xfId="20118" xr:uid="{00000000-0005-0000-0000-000007310000}"/>
    <cellStyle name="표준 12 93 5" xfId="9334" xr:uid="{00000000-0005-0000-0000-000008310000}"/>
    <cellStyle name="표준 12 93 5 2" xfId="20119" xr:uid="{00000000-0005-0000-0000-000009310000}"/>
    <cellStyle name="표준 12 93 5 3" xfId="20120" xr:uid="{00000000-0005-0000-0000-00000A310000}"/>
    <cellStyle name="표준 12 93 5 4" xfId="20121" xr:uid="{00000000-0005-0000-0000-00000B310000}"/>
    <cellStyle name="표준 12 93 5 5" xfId="20122" xr:uid="{00000000-0005-0000-0000-00000C310000}"/>
    <cellStyle name="표준 12 93 5 6" xfId="20123" xr:uid="{00000000-0005-0000-0000-00000D310000}"/>
    <cellStyle name="표준 12 93 6" xfId="20124" xr:uid="{00000000-0005-0000-0000-00000E310000}"/>
    <cellStyle name="표준 12 93 7" xfId="20125" xr:uid="{00000000-0005-0000-0000-00000F310000}"/>
    <cellStyle name="표준 12 93 8" xfId="20126" xr:uid="{00000000-0005-0000-0000-000010310000}"/>
    <cellStyle name="표준 12 93 9" xfId="20127" xr:uid="{00000000-0005-0000-0000-000011310000}"/>
    <cellStyle name="표준 12 94" xfId="1988" xr:uid="{00000000-0005-0000-0000-000012310000}"/>
    <cellStyle name="표준 12 94 10" xfId="20128" xr:uid="{00000000-0005-0000-0000-000013310000}"/>
    <cellStyle name="표준 12 94 11" xfId="20129" xr:uid="{00000000-0005-0000-0000-000014310000}"/>
    <cellStyle name="표준 12 94 2" xfId="3765" xr:uid="{00000000-0005-0000-0000-000015310000}"/>
    <cellStyle name="표준 12 94 2 2" xfId="20130" xr:uid="{00000000-0005-0000-0000-000016310000}"/>
    <cellStyle name="표준 12 94 2 3" xfId="20131" xr:uid="{00000000-0005-0000-0000-000017310000}"/>
    <cellStyle name="표준 12 94 2 4" xfId="20132" xr:uid="{00000000-0005-0000-0000-000018310000}"/>
    <cellStyle name="표준 12 94 2 5" xfId="20133" xr:uid="{00000000-0005-0000-0000-000019310000}"/>
    <cellStyle name="표준 12 94 2 6" xfId="20134" xr:uid="{00000000-0005-0000-0000-00001A310000}"/>
    <cellStyle name="표준 12 94 3" xfId="5624" xr:uid="{00000000-0005-0000-0000-00001B310000}"/>
    <cellStyle name="표준 12 94 3 2" xfId="20135" xr:uid="{00000000-0005-0000-0000-00001C310000}"/>
    <cellStyle name="표준 12 94 3 3" xfId="20136" xr:uid="{00000000-0005-0000-0000-00001D310000}"/>
    <cellStyle name="표준 12 94 3 4" xfId="20137" xr:uid="{00000000-0005-0000-0000-00001E310000}"/>
    <cellStyle name="표준 12 94 3 5" xfId="20138" xr:uid="{00000000-0005-0000-0000-00001F310000}"/>
    <cellStyle name="표준 12 94 3 6" xfId="20139" xr:uid="{00000000-0005-0000-0000-000020310000}"/>
    <cellStyle name="표준 12 94 4" xfId="7488" xr:uid="{00000000-0005-0000-0000-000021310000}"/>
    <cellStyle name="표준 12 94 4 2" xfId="20140" xr:uid="{00000000-0005-0000-0000-000022310000}"/>
    <cellStyle name="표준 12 94 4 3" xfId="20141" xr:uid="{00000000-0005-0000-0000-000023310000}"/>
    <cellStyle name="표준 12 94 4 4" xfId="20142" xr:uid="{00000000-0005-0000-0000-000024310000}"/>
    <cellStyle name="표준 12 94 4 5" xfId="20143" xr:uid="{00000000-0005-0000-0000-000025310000}"/>
    <cellStyle name="표준 12 94 4 6" xfId="20144" xr:uid="{00000000-0005-0000-0000-000026310000}"/>
    <cellStyle name="표준 12 94 5" xfId="9348" xr:uid="{00000000-0005-0000-0000-000027310000}"/>
    <cellStyle name="표준 12 94 5 2" xfId="20145" xr:uid="{00000000-0005-0000-0000-000028310000}"/>
    <cellStyle name="표준 12 94 5 3" xfId="20146" xr:uid="{00000000-0005-0000-0000-000029310000}"/>
    <cellStyle name="표준 12 94 5 4" xfId="20147" xr:uid="{00000000-0005-0000-0000-00002A310000}"/>
    <cellStyle name="표준 12 94 5 5" xfId="20148" xr:uid="{00000000-0005-0000-0000-00002B310000}"/>
    <cellStyle name="표준 12 94 5 6" xfId="20149" xr:uid="{00000000-0005-0000-0000-00002C310000}"/>
    <cellStyle name="표준 12 94 6" xfId="20150" xr:uid="{00000000-0005-0000-0000-00002D310000}"/>
    <cellStyle name="표준 12 94 7" xfId="20151" xr:uid="{00000000-0005-0000-0000-00002E310000}"/>
    <cellStyle name="표준 12 94 8" xfId="20152" xr:uid="{00000000-0005-0000-0000-00002F310000}"/>
    <cellStyle name="표준 12 94 9" xfId="20153" xr:uid="{00000000-0005-0000-0000-000030310000}"/>
    <cellStyle name="표준 12 95" xfId="2002" xr:uid="{00000000-0005-0000-0000-000031310000}"/>
    <cellStyle name="표준 12 95 10" xfId="20154" xr:uid="{00000000-0005-0000-0000-000032310000}"/>
    <cellStyle name="표준 12 95 11" xfId="20155" xr:uid="{00000000-0005-0000-0000-000033310000}"/>
    <cellStyle name="표준 12 95 2" xfId="3779" xr:uid="{00000000-0005-0000-0000-000034310000}"/>
    <cellStyle name="표준 12 95 2 2" xfId="20156" xr:uid="{00000000-0005-0000-0000-000035310000}"/>
    <cellStyle name="표준 12 95 2 3" xfId="20157" xr:uid="{00000000-0005-0000-0000-000036310000}"/>
    <cellStyle name="표준 12 95 2 4" xfId="20158" xr:uid="{00000000-0005-0000-0000-000037310000}"/>
    <cellStyle name="표준 12 95 2 5" xfId="20159" xr:uid="{00000000-0005-0000-0000-000038310000}"/>
    <cellStyle name="표준 12 95 2 6" xfId="20160" xr:uid="{00000000-0005-0000-0000-000039310000}"/>
    <cellStyle name="표준 12 95 3" xfId="5638" xr:uid="{00000000-0005-0000-0000-00003A310000}"/>
    <cellStyle name="표준 12 95 3 2" xfId="20161" xr:uid="{00000000-0005-0000-0000-00003B310000}"/>
    <cellStyle name="표준 12 95 3 3" xfId="20162" xr:uid="{00000000-0005-0000-0000-00003C310000}"/>
    <cellStyle name="표준 12 95 3 4" xfId="20163" xr:uid="{00000000-0005-0000-0000-00003D310000}"/>
    <cellStyle name="표준 12 95 3 5" xfId="20164" xr:uid="{00000000-0005-0000-0000-00003E310000}"/>
    <cellStyle name="표준 12 95 3 6" xfId="20165" xr:uid="{00000000-0005-0000-0000-00003F310000}"/>
    <cellStyle name="표준 12 95 4" xfId="7502" xr:uid="{00000000-0005-0000-0000-000040310000}"/>
    <cellStyle name="표준 12 95 4 2" xfId="20166" xr:uid="{00000000-0005-0000-0000-000041310000}"/>
    <cellStyle name="표준 12 95 4 3" xfId="20167" xr:uid="{00000000-0005-0000-0000-000042310000}"/>
    <cellStyle name="표준 12 95 4 4" xfId="20168" xr:uid="{00000000-0005-0000-0000-000043310000}"/>
    <cellStyle name="표준 12 95 4 5" xfId="20169" xr:uid="{00000000-0005-0000-0000-000044310000}"/>
    <cellStyle name="표준 12 95 4 6" xfId="20170" xr:uid="{00000000-0005-0000-0000-000045310000}"/>
    <cellStyle name="표준 12 95 5" xfId="9362" xr:uid="{00000000-0005-0000-0000-000046310000}"/>
    <cellStyle name="표준 12 95 5 2" xfId="20171" xr:uid="{00000000-0005-0000-0000-000047310000}"/>
    <cellStyle name="표준 12 95 5 3" xfId="20172" xr:uid="{00000000-0005-0000-0000-000048310000}"/>
    <cellStyle name="표준 12 95 5 4" xfId="20173" xr:uid="{00000000-0005-0000-0000-000049310000}"/>
    <cellStyle name="표준 12 95 5 5" xfId="20174" xr:uid="{00000000-0005-0000-0000-00004A310000}"/>
    <cellStyle name="표준 12 95 5 6" xfId="20175" xr:uid="{00000000-0005-0000-0000-00004B310000}"/>
    <cellStyle name="표준 12 95 6" xfId="20176" xr:uid="{00000000-0005-0000-0000-00004C310000}"/>
    <cellStyle name="표준 12 95 7" xfId="20177" xr:uid="{00000000-0005-0000-0000-00004D310000}"/>
    <cellStyle name="표준 12 95 8" xfId="20178" xr:uid="{00000000-0005-0000-0000-00004E310000}"/>
    <cellStyle name="표준 12 95 9" xfId="20179" xr:uid="{00000000-0005-0000-0000-00004F310000}"/>
    <cellStyle name="표준 12 96" xfId="2016" xr:uid="{00000000-0005-0000-0000-000050310000}"/>
    <cellStyle name="표준 12 96 10" xfId="20180" xr:uid="{00000000-0005-0000-0000-000051310000}"/>
    <cellStyle name="표준 12 96 2" xfId="3793" xr:uid="{00000000-0005-0000-0000-000052310000}"/>
    <cellStyle name="표준 12 96 2 2" xfId="20181" xr:uid="{00000000-0005-0000-0000-000053310000}"/>
    <cellStyle name="표준 12 96 2 3" xfId="20182" xr:uid="{00000000-0005-0000-0000-000054310000}"/>
    <cellStyle name="표준 12 96 2 4" xfId="20183" xr:uid="{00000000-0005-0000-0000-000055310000}"/>
    <cellStyle name="표준 12 96 2 5" xfId="20184" xr:uid="{00000000-0005-0000-0000-000056310000}"/>
    <cellStyle name="표준 12 96 2 6" xfId="20185" xr:uid="{00000000-0005-0000-0000-000057310000}"/>
    <cellStyle name="표준 12 96 3" xfId="5652" xr:uid="{00000000-0005-0000-0000-000058310000}"/>
    <cellStyle name="표준 12 96 3 2" xfId="20186" xr:uid="{00000000-0005-0000-0000-000059310000}"/>
    <cellStyle name="표준 12 96 3 3" xfId="20187" xr:uid="{00000000-0005-0000-0000-00005A310000}"/>
    <cellStyle name="표준 12 96 3 4" xfId="20188" xr:uid="{00000000-0005-0000-0000-00005B310000}"/>
    <cellStyle name="표준 12 96 3 5" xfId="20189" xr:uid="{00000000-0005-0000-0000-00005C310000}"/>
    <cellStyle name="표준 12 96 3 6" xfId="20190" xr:uid="{00000000-0005-0000-0000-00005D310000}"/>
    <cellStyle name="표준 12 96 4" xfId="7516" xr:uid="{00000000-0005-0000-0000-00005E310000}"/>
    <cellStyle name="표준 12 96 4 2" xfId="20191" xr:uid="{00000000-0005-0000-0000-00005F310000}"/>
    <cellStyle name="표준 12 96 4 3" xfId="20192" xr:uid="{00000000-0005-0000-0000-000060310000}"/>
    <cellStyle name="표준 12 96 4 4" xfId="20193" xr:uid="{00000000-0005-0000-0000-000061310000}"/>
    <cellStyle name="표준 12 96 4 5" xfId="20194" xr:uid="{00000000-0005-0000-0000-000062310000}"/>
    <cellStyle name="표준 12 96 4 6" xfId="20195" xr:uid="{00000000-0005-0000-0000-000063310000}"/>
    <cellStyle name="표준 12 96 5" xfId="9376" xr:uid="{00000000-0005-0000-0000-000064310000}"/>
    <cellStyle name="표준 12 96 5 2" xfId="20196" xr:uid="{00000000-0005-0000-0000-000065310000}"/>
    <cellStyle name="표준 12 96 5 3" xfId="20197" xr:uid="{00000000-0005-0000-0000-000066310000}"/>
    <cellStyle name="표준 12 96 5 4" xfId="20198" xr:uid="{00000000-0005-0000-0000-000067310000}"/>
    <cellStyle name="표준 12 96 5 5" xfId="20199" xr:uid="{00000000-0005-0000-0000-000068310000}"/>
    <cellStyle name="표준 12 96 5 6" xfId="20200" xr:uid="{00000000-0005-0000-0000-000069310000}"/>
    <cellStyle name="표준 12 96 6" xfId="20201" xr:uid="{00000000-0005-0000-0000-00006A310000}"/>
    <cellStyle name="표준 12 96 7" xfId="20202" xr:uid="{00000000-0005-0000-0000-00006B310000}"/>
    <cellStyle name="표준 12 96 8" xfId="20203" xr:uid="{00000000-0005-0000-0000-00006C310000}"/>
    <cellStyle name="표준 12 96 9" xfId="20204" xr:uid="{00000000-0005-0000-0000-00006D310000}"/>
    <cellStyle name="표준 12 97" xfId="2030" xr:uid="{00000000-0005-0000-0000-00006E310000}"/>
    <cellStyle name="표준 12 97 10" xfId="20205" xr:uid="{00000000-0005-0000-0000-00006F310000}"/>
    <cellStyle name="표준 12 97 2" xfId="3807" xr:uid="{00000000-0005-0000-0000-000070310000}"/>
    <cellStyle name="표준 12 97 2 2" xfId="20206" xr:uid="{00000000-0005-0000-0000-000071310000}"/>
    <cellStyle name="표준 12 97 2 3" xfId="20207" xr:uid="{00000000-0005-0000-0000-000072310000}"/>
    <cellStyle name="표준 12 97 2 4" xfId="20208" xr:uid="{00000000-0005-0000-0000-000073310000}"/>
    <cellStyle name="표준 12 97 2 5" xfId="20209" xr:uid="{00000000-0005-0000-0000-000074310000}"/>
    <cellStyle name="표준 12 97 2 6" xfId="20210" xr:uid="{00000000-0005-0000-0000-000075310000}"/>
    <cellStyle name="표준 12 97 3" xfId="5666" xr:uid="{00000000-0005-0000-0000-000076310000}"/>
    <cellStyle name="표준 12 97 3 2" xfId="20211" xr:uid="{00000000-0005-0000-0000-000077310000}"/>
    <cellStyle name="표준 12 97 3 3" xfId="20212" xr:uid="{00000000-0005-0000-0000-000078310000}"/>
    <cellStyle name="표준 12 97 3 4" xfId="20213" xr:uid="{00000000-0005-0000-0000-000079310000}"/>
    <cellStyle name="표준 12 97 3 5" xfId="20214" xr:uid="{00000000-0005-0000-0000-00007A310000}"/>
    <cellStyle name="표준 12 97 3 6" xfId="20215" xr:uid="{00000000-0005-0000-0000-00007B310000}"/>
    <cellStyle name="표준 12 97 4" xfId="7530" xr:uid="{00000000-0005-0000-0000-00007C310000}"/>
    <cellStyle name="표준 12 97 4 2" xfId="20216" xr:uid="{00000000-0005-0000-0000-00007D310000}"/>
    <cellStyle name="표준 12 97 4 3" xfId="20217" xr:uid="{00000000-0005-0000-0000-00007E310000}"/>
    <cellStyle name="표준 12 97 4 4" xfId="20218" xr:uid="{00000000-0005-0000-0000-00007F310000}"/>
    <cellStyle name="표준 12 97 4 5" xfId="20219" xr:uid="{00000000-0005-0000-0000-000080310000}"/>
    <cellStyle name="표준 12 97 4 6" xfId="20220" xr:uid="{00000000-0005-0000-0000-000081310000}"/>
    <cellStyle name="표준 12 97 5" xfId="9390" xr:uid="{00000000-0005-0000-0000-000082310000}"/>
    <cellStyle name="표준 12 97 5 2" xfId="20221" xr:uid="{00000000-0005-0000-0000-000083310000}"/>
    <cellStyle name="표준 12 97 5 3" xfId="20222" xr:uid="{00000000-0005-0000-0000-000084310000}"/>
    <cellStyle name="표준 12 97 5 4" xfId="20223" xr:uid="{00000000-0005-0000-0000-000085310000}"/>
    <cellStyle name="표준 12 97 5 5" xfId="20224" xr:uid="{00000000-0005-0000-0000-000086310000}"/>
    <cellStyle name="표준 12 97 5 6" xfId="20225" xr:uid="{00000000-0005-0000-0000-000087310000}"/>
    <cellStyle name="표준 12 97 6" xfId="20226" xr:uid="{00000000-0005-0000-0000-000088310000}"/>
    <cellStyle name="표준 12 97 7" xfId="20227" xr:uid="{00000000-0005-0000-0000-000089310000}"/>
    <cellStyle name="표준 12 97 8" xfId="20228" xr:uid="{00000000-0005-0000-0000-00008A310000}"/>
    <cellStyle name="표준 12 97 9" xfId="20229" xr:uid="{00000000-0005-0000-0000-00008B310000}"/>
    <cellStyle name="표준 12 98" xfId="2044" xr:uid="{00000000-0005-0000-0000-00008C310000}"/>
    <cellStyle name="표준 12 98 10" xfId="20230" xr:uid="{00000000-0005-0000-0000-00008D310000}"/>
    <cellStyle name="표준 12 98 2" xfId="3821" xr:uid="{00000000-0005-0000-0000-00008E310000}"/>
    <cellStyle name="표준 12 98 2 2" xfId="20231" xr:uid="{00000000-0005-0000-0000-00008F310000}"/>
    <cellStyle name="표준 12 98 2 3" xfId="20232" xr:uid="{00000000-0005-0000-0000-000090310000}"/>
    <cellStyle name="표준 12 98 2 4" xfId="20233" xr:uid="{00000000-0005-0000-0000-000091310000}"/>
    <cellStyle name="표준 12 98 2 5" xfId="20234" xr:uid="{00000000-0005-0000-0000-000092310000}"/>
    <cellStyle name="표준 12 98 2 6" xfId="20235" xr:uid="{00000000-0005-0000-0000-000093310000}"/>
    <cellStyle name="표준 12 98 3" xfId="5680" xr:uid="{00000000-0005-0000-0000-000094310000}"/>
    <cellStyle name="표준 12 98 3 2" xfId="20236" xr:uid="{00000000-0005-0000-0000-000095310000}"/>
    <cellStyle name="표준 12 98 3 3" xfId="20237" xr:uid="{00000000-0005-0000-0000-000096310000}"/>
    <cellStyle name="표준 12 98 3 4" xfId="20238" xr:uid="{00000000-0005-0000-0000-000097310000}"/>
    <cellStyle name="표준 12 98 3 5" xfId="20239" xr:uid="{00000000-0005-0000-0000-000098310000}"/>
    <cellStyle name="표준 12 98 3 6" xfId="20240" xr:uid="{00000000-0005-0000-0000-000099310000}"/>
    <cellStyle name="표준 12 98 4" xfId="7544" xr:uid="{00000000-0005-0000-0000-00009A310000}"/>
    <cellStyle name="표준 12 98 4 2" xfId="20241" xr:uid="{00000000-0005-0000-0000-00009B310000}"/>
    <cellStyle name="표준 12 98 4 3" xfId="20242" xr:uid="{00000000-0005-0000-0000-00009C310000}"/>
    <cellStyle name="표준 12 98 4 4" xfId="20243" xr:uid="{00000000-0005-0000-0000-00009D310000}"/>
    <cellStyle name="표준 12 98 4 5" xfId="20244" xr:uid="{00000000-0005-0000-0000-00009E310000}"/>
    <cellStyle name="표준 12 98 4 6" xfId="20245" xr:uid="{00000000-0005-0000-0000-00009F310000}"/>
    <cellStyle name="표준 12 98 5" xfId="9404" xr:uid="{00000000-0005-0000-0000-0000A0310000}"/>
    <cellStyle name="표준 12 98 5 2" xfId="20246" xr:uid="{00000000-0005-0000-0000-0000A1310000}"/>
    <cellStyle name="표준 12 98 5 3" xfId="20247" xr:uid="{00000000-0005-0000-0000-0000A2310000}"/>
    <cellStyle name="표준 12 98 5 4" xfId="20248" xr:uid="{00000000-0005-0000-0000-0000A3310000}"/>
    <cellStyle name="표준 12 98 5 5" xfId="20249" xr:uid="{00000000-0005-0000-0000-0000A4310000}"/>
    <cellStyle name="표준 12 98 5 6" xfId="20250" xr:uid="{00000000-0005-0000-0000-0000A5310000}"/>
    <cellStyle name="표준 12 98 6" xfId="20251" xr:uid="{00000000-0005-0000-0000-0000A6310000}"/>
    <cellStyle name="표준 12 98 7" xfId="20252" xr:uid="{00000000-0005-0000-0000-0000A7310000}"/>
    <cellStyle name="표준 12 98 8" xfId="20253" xr:uid="{00000000-0005-0000-0000-0000A8310000}"/>
    <cellStyle name="표준 12 98 9" xfId="20254" xr:uid="{00000000-0005-0000-0000-0000A9310000}"/>
    <cellStyle name="표준 12 99" xfId="2058" xr:uid="{00000000-0005-0000-0000-0000AA310000}"/>
    <cellStyle name="표준 12 99 10" xfId="20255" xr:uid="{00000000-0005-0000-0000-0000AB310000}"/>
    <cellStyle name="표준 12 99 2" xfId="3835" xr:uid="{00000000-0005-0000-0000-0000AC310000}"/>
    <cellStyle name="표준 12 99 2 2" xfId="20256" xr:uid="{00000000-0005-0000-0000-0000AD310000}"/>
    <cellStyle name="표준 12 99 2 3" xfId="20257" xr:uid="{00000000-0005-0000-0000-0000AE310000}"/>
    <cellStyle name="표준 12 99 2 4" xfId="20258" xr:uid="{00000000-0005-0000-0000-0000AF310000}"/>
    <cellStyle name="표준 12 99 2 5" xfId="20259" xr:uid="{00000000-0005-0000-0000-0000B0310000}"/>
    <cellStyle name="표준 12 99 2 6" xfId="20260" xr:uid="{00000000-0005-0000-0000-0000B1310000}"/>
    <cellStyle name="표준 12 99 3" xfId="5694" xr:uid="{00000000-0005-0000-0000-0000B2310000}"/>
    <cellStyle name="표준 12 99 3 2" xfId="20261" xr:uid="{00000000-0005-0000-0000-0000B3310000}"/>
    <cellStyle name="표준 12 99 3 3" xfId="20262" xr:uid="{00000000-0005-0000-0000-0000B4310000}"/>
    <cellStyle name="표준 12 99 3 4" xfId="20263" xr:uid="{00000000-0005-0000-0000-0000B5310000}"/>
    <cellStyle name="표준 12 99 3 5" xfId="20264" xr:uid="{00000000-0005-0000-0000-0000B6310000}"/>
    <cellStyle name="표준 12 99 3 6" xfId="20265" xr:uid="{00000000-0005-0000-0000-0000B7310000}"/>
    <cellStyle name="표준 12 99 4" xfId="7558" xr:uid="{00000000-0005-0000-0000-0000B8310000}"/>
    <cellStyle name="표준 12 99 4 2" xfId="20266" xr:uid="{00000000-0005-0000-0000-0000B9310000}"/>
    <cellStyle name="표준 12 99 4 3" xfId="20267" xr:uid="{00000000-0005-0000-0000-0000BA310000}"/>
    <cellStyle name="표준 12 99 4 4" xfId="20268" xr:uid="{00000000-0005-0000-0000-0000BB310000}"/>
    <cellStyle name="표준 12 99 4 5" xfId="20269" xr:uid="{00000000-0005-0000-0000-0000BC310000}"/>
    <cellStyle name="표준 12 99 4 6" xfId="20270" xr:uid="{00000000-0005-0000-0000-0000BD310000}"/>
    <cellStyle name="표준 12 99 5" xfId="9418" xr:uid="{00000000-0005-0000-0000-0000BE310000}"/>
    <cellStyle name="표준 12 99 5 2" xfId="20271" xr:uid="{00000000-0005-0000-0000-0000BF310000}"/>
    <cellStyle name="표준 12 99 5 3" xfId="20272" xr:uid="{00000000-0005-0000-0000-0000C0310000}"/>
    <cellStyle name="표준 12 99 5 4" xfId="20273" xr:uid="{00000000-0005-0000-0000-0000C1310000}"/>
    <cellStyle name="표준 12 99 5 5" xfId="20274" xr:uid="{00000000-0005-0000-0000-0000C2310000}"/>
    <cellStyle name="표준 12 99 5 6" xfId="20275" xr:uid="{00000000-0005-0000-0000-0000C3310000}"/>
    <cellStyle name="표준 12 99 6" xfId="20276" xr:uid="{00000000-0005-0000-0000-0000C4310000}"/>
    <cellStyle name="표준 12 99 7" xfId="20277" xr:uid="{00000000-0005-0000-0000-0000C5310000}"/>
    <cellStyle name="표준 12 99 8" xfId="20278" xr:uid="{00000000-0005-0000-0000-0000C6310000}"/>
    <cellStyle name="표준 12 99 9" xfId="20279" xr:uid="{00000000-0005-0000-0000-0000C7310000}"/>
    <cellStyle name="표준 12_일일포지션및손익" xfId="203" xr:uid="{00000000-0005-0000-0000-0000C8310000}"/>
    <cellStyle name="표준 120" xfId="2112" xr:uid="{00000000-0005-0000-0000-0000C9310000}"/>
    <cellStyle name="표준 120 10" xfId="20280" xr:uid="{00000000-0005-0000-0000-0000CA310000}"/>
    <cellStyle name="표준 120 2" xfId="3889" xr:uid="{00000000-0005-0000-0000-0000CB310000}"/>
    <cellStyle name="표준 120 2 2" xfId="20281" xr:uid="{00000000-0005-0000-0000-0000CC310000}"/>
    <cellStyle name="표준 120 2 3" xfId="20282" xr:uid="{00000000-0005-0000-0000-0000CD310000}"/>
    <cellStyle name="표준 120 2 4" xfId="20283" xr:uid="{00000000-0005-0000-0000-0000CE310000}"/>
    <cellStyle name="표준 120 2 5" xfId="20284" xr:uid="{00000000-0005-0000-0000-0000CF310000}"/>
    <cellStyle name="표준 120 2 6" xfId="20285" xr:uid="{00000000-0005-0000-0000-0000D0310000}"/>
    <cellStyle name="표준 120 3" xfId="5748" xr:uid="{00000000-0005-0000-0000-0000D1310000}"/>
    <cellStyle name="표준 120 3 2" xfId="20286" xr:uid="{00000000-0005-0000-0000-0000D2310000}"/>
    <cellStyle name="표준 120 3 3" xfId="20287" xr:uid="{00000000-0005-0000-0000-0000D3310000}"/>
    <cellStyle name="표준 120 3 4" xfId="20288" xr:uid="{00000000-0005-0000-0000-0000D4310000}"/>
    <cellStyle name="표준 120 3 5" xfId="20289" xr:uid="{00000000-0005-0000-0000-0000D5310000}"/>
    <cellStyle name="표준 120 3 6" xfId="20290" xr:uid="{00000000-0005-0000-0000-0000D6310000}"/>
    <cellStyle name="표준 120 4" xfId="7612" xr:uid="{00000000-0005-0000-0000-0000D7310000}"/>
    <cellStyle name="표준 120 4 2" xfId="20291" xr:uid="{00000000-0005-0000-0000-0000D8310000}"/>
    <cellStyle name="표준 120 4 3" xfId="20292" xr:uid="{00000000-0005-0000-0000-0000D9310000}"/>
    <cellStyle name="표준 120 4 4" xfId="20293" xr:uid="{00000000-0005-0000-0000-0000DA310000}"/>
    <cellStyle name="표준 120 4 5" xfId="20294" xr:uid="{00000000-0005-0000-0000-0000DB310000}"/>
    <cellStyle name="표준 120 4 6" xfId="20295" xr:uid="{00000000-0005-0000-0000-0000DC310000}"/>
    <cellStyle name="표준 120 5" xfId="9472" xr:uid="{00000000-0005-0000-0000-0000DD310000}"/>
    <cellStyle name="표준 120 5 2" xfId="20296" xr:uid="{00000000-0005-0000-0000-0000DE310000}"/>
    <cellStyle name="표준 120 5 3" xfId="20297" xr:uid="{00000000-0005-0000-0000-0000DF310000}"/>
    <cellStyle name="표준 120 5 4" xfId="20298" xr:uid="{00000000-0005-0000-0000-0000E0310000}"/>
    <cellStyle name="표준 120 5 5" xfId="20299" xr:uid="{00000000-0005-0000-0000-0000E1310000}"/>
    <cellStyle name="표준 120 5 6" xfId="20300" xr:uid="{00000000-0005-0000-0000-0000E2310000}"/>
    <cellStyle name="표준 120 6" xfId="20301" xr:uid="{00000000-0005-0000-0000-0000E3310000}"/>
    <cellStyle name="표준 120 7" xfId="20302" xr:uid="{00000000-0005-0000-0000-0000E4310000}"/>
    <cellStyle name="표준 120 8" xfId="20303" xr:uid="{00000000-0005-0000-0000-0000E5310000}"/>
    <cellStyle name="표준 120 9" xfId="20304" xr:uid="{00000000-0005-0000-0000-0000E6310000}"/>
    <cellStyle name="표준 121" xfId="2126" xr:uid="{00000000-0005-0000-0000-0000E7310000}"/>
    <cellStyle name="표준 121 10" xfId="20305" xr:uid="{00000000-0005-0000-0000-0000E8310000}"/>
    <cellStyle name="표준 121 2" xfId="3903" xr:uid="{00000000-0005-0000-0000-0000E9310000}"/>
    <cellStyle name="표준 121 2 2" xfId="20306" xr:uid="{00000000-0005-0000-0000-0000EA310000}"/>
    <cellStyle name="표준 121 2 3" xfId="20307" xr:uid="{00000000-0005-0000-0000-0000EB310000}"/>
    <cellStyle name="표준 121 2 4" xfId="20308" xr:uid="{00000000-0005-0000-0000-0000EC310000}"/>
    <cellStyle name="표준 121 2 5" xfId="20309" xr:uid="{00000000-0005-0000-0000-0000ED310000}"/>
    <cellStyle name="표준 121 2 6" xfId="20310" xr:uid="{00000000-0005-0000-0000-0000EE310000}"/>
    <cellStyle name="표준 121 3" xfId="5762" xr:uid="{00000000-0005-0000-0000-0000EF310000}"/>
    <cellStyle name="표준 121 3 2" xfId="20311" xr:uid="{00000000-0005-0000-0000-0000F0310000}"/>
    <cellStyle name="표준 121 3 3" xfId="20312" xr:uid="{00000000-0005-0000-0000-0000F1310000}"/>
    <cellStyle name="표준 121 3 4" xfId="20313" xr:uid="{00000000-0005-0000-0000-0000F2310000}"/>
    <cellStyle name="표준 121 3 5" xfId="20314" xr:uid="{00000000-0005-0000-0000-0000F3310000}"/>
    <cellStyle name="표준 121 3 6" xfId="20315" xr:uid="{00000000-0005-0000-0000-0000F4310000}"/>
    <cellStyle name="표준 121 4" xfId="7626" xr:uid="{00000000-0005-0000-0000-0000F5310000}"/>
    <cellStyle name="표준 121 4 2" xfId="20316" xr:uid="{00000000-0005-0000-0000-0000F6310000}"/>
    <cellStyle name="표준 121 4 3" xfId="20317" xr:uid="{00000000-0005-0000-0000-0000F7310000}"/>
    <cellStyle name="표준 121 4 4" xfId="20318" xr:uid="{00000000-0005-0000-0000-0000F8310000}"/>
    <cellStyle name="표준 121 4 5" xfId="20319" xr:uid="{00000000-0005-0000-0000-0000F9310000}"/>
    <cellStyle name="표준 121 4 6" xfId="20320" xr:uid="{00000000-0005-0000-0000-0000FA310000}"/>
    <cellStyle name="표준 121 5" xfId="9486" xr:uid="{00000000-0005-0000-0000-0000FB310000}"/>
    <cellStyle name="표준 121 5 2" xfId="20321" xr:uid="{00000000-0005-0000-0000-0000FC310000}"/>
    <cellStyle name="표준 121 5 3" xfId="20322" xr:uid="{00000000-0005-0000-0000-0000FD310000}"/>
    <cellStyle name="표준 121 5 4" xfId="20323" xr:uid="{00000000-0005-0000-0000-0000FE310000}"/>
    <cellStyle name="표준 121 5 5" xfId="20324" xr:uid="{00000000-0005-0000-0000-0000FF310000}"/>
    <cellStyle name="표준 121 5 6" xfId="20325" xr:uid="{00000000-0005-0000-0000-000000320000}"/>
    <cellStyle name="표준 121 6" xfId="20326" xr:uid="{00000000-0005-0000-0000-000001320000}"/>
    <cellStyle name="표준 121 7" xfId="20327" xr:uid="{00000000-0005-0000-0000-000002320000}"/>
    <cellStyle name="표준 121 8" xfId="20328" xr:uid="{00000000-0005-0000-0000-000003320000}"/>
    <cellStyle name="표준 121 9" xfId="20329" xr:uid="{00000000-0005-0000-0000-000004320000}"/>
    <cellStyle name="표준 122" xfId="2140" xr:uid="{00000000-0005-0000-0000-000005320000}"/>
    <cellStyle name="표준 122 10" xfId="20330" xr:uid="{00000000-0005-0000-0000-000006320000}"/>
    <cellStyle name="표준 122 2" xfId="3917" xr:uid="{00000000-0005-0000-0000-000007320000}"/>
    <cellStyle name="표준 122 2 2" xfId="20331" xr:uid="{00000000-0005-0000-0000-000008320000}"/>
    <cellStyle name="표준 122 2 3" xfId="20332" xr:uid="{00000000-0005-0000-0000-000009320000}"/>
    <cellStyle name="표준 122 2 4" xfId="20333" xr:uid="{00000000-0005-0000-0000-00000A320000}"/>
    <cellStyle name="표준 122 2 5" xfId="20334" xr:uid="{00000000-0005-0000-0000-00000B320000}"/>
    <cellStyle name="표준 122 2 6" xfId="20335" xr:uid="{00000000-0005-0000-0000-00000C320000}"/>
    <cellStyle name="표준 122 3" xfId="5776" xr:uid="{00000000-0005-0000-0000-00000D320000}"/>
    <cellStyle name="표준 122 3 2" xfId="20336" xr:uid="{00000000-0005-0000-0000-00000E320000}"/>
    <cellStyle name="표준 122 3 3" xfId="20337" xr:uid="{00000000-0005-0000-0000-00000F320000}"/>
    <cellStyle name="표준 122 3 4" xfId="20338" xr:uid="{00000000-0005-0000-0000-000010320000}"/>
    <cellStyle name="표준 122 3 5" xfId="20339" xr:uid="{00000000-0005-0000-0000-000011320000}"/>
    <cellStyle name="표준 122 3 6" xfId="20340" xr:uid="{00000000-0005-0000-0000-000012320000}"/>
    <cellStyle name="표준 122 4" xfId="7640" xr:uid="{00000000-0005-0000-0000-000013320000}"/>
    <cellStyle name="표준 122 4 2" xfId="20341" xr:uid="{00000000-0005-0000-0000-000014320000}"/>
    <cellStyle name="표준 122 4 3" xfId="20342" xr:uid="{00000000-0005-0000-0000-000015320000}"/>
    <cellStyle name="표준 122 4 4" xfId="20343" xr:uid="{00000000-0005-0000-0000-000016320000}"/>
    <cellStyle name="표준 122 4 5" xfId="20344" xr:uid="{00000000-0005-0000-0000-000017320000}"/>
    <cellStyle name="표준 122 4 6" xfId="20345" xr:uid="{00000000-0005-0000-0000-000018320000}"/>
    <cellStyle name="표준 122 5" xfId="9500" xr:uid="{00000000-0005-0000-0000-000019320000}"/>
    <cellStyle name="표준 122 5 2" xfId="20346" xr:uid="{00000000-0005-0000-0000-00001A320000}"/>
    <cellStyle name="표준 122 5 3" xfId="20347" xr:uid="{00000000-0005-0000-0000-00001B320000}"/>
    <cellStyle name="표준 122 5 4" xfId="20348" xr:uid="{00000000-0005-0000-0000-00001C320000}"/>
    <cellStyle name="표준 122 5 5" xfId="20349" xr:uid="{00000000-0005-0000-0000-00001D320000}"/>
    <cellStyle name="표준 122 5 6" xfId="20350" xr:uid="{00000000-0005-0000-0000-00001E320000}"/>
    <cellStyle name="표준 122 6" xfId="20351" xr:uid="{00000000-0005-0000-0000-00001F320000}"/>
    <cellStyle name="표준 122 7" xfId="20352" xr:uid="{00000000-0005-0000-0000-000020320000}"/>
    <cellStyle name="표준 122 8" xfId="20353" xr:uid="{00000000-0005-0000-0000-000021320000}"/>
    <cellStyle name="표준 122 9" xfId="20354" xr:uid="{00000000-0005-0000-0000-000022320000}"/>
    <cellStyle name="표준 123" xfId="2154" xr:uid="{00000000-0005-0000-0000-000023320000}"/>
    <cellStyle name="표준 123 10" xfId="20355" xr:uid="{00000000-0005-0000-0000-000024320000}"/>
    <cellStyle name="표준 123 2" xfId="3931" xr:uid="{00000000-0005-0000-0000-000025320000}"/>
    <cellStyle name="표준 123 2 2" xfId="20356" xr:uid="{00000000-0005-0000-0000-000026320000}"/>
    <cellStyle name="표준 123 2 3" xfId="20357" xr:uid="{00000000-0005-0000-0000-000027320000}"/>
    <cellStyle name="표준 123 2 4" xfId="20358" xr:uid="{00000000-0005-0000-0000-000028320000}"/>
    <cellStyle name="표준 123 2 5" xfId="20359" xr:uid="{00000000-0005-0000-0000-000029320000}"/>
    <cellStyle name="표준 123 2 6" xfId="20360" xr:uid="{00000000-0005-0000-0000-00002A320000}"/>
    <cellStyle name="표준 123 3" xfId="5790" xr:uid="{00000000-0005-0000-0000-00002B320000}"/>
    <cellStyle name="표준 123 3 2" xfId="20361" xr:uid="{00000000-0005-0000-0000-00002C320000}"/>
    <cellStyle name="표준 123 3 3" xfId="20362" xr:uid="{00000000-0005-0000-0000-00002D320000}"/>
    <cellStyle name="표준 123 3 4" xfId="20363" xr:uid="{00000000-0005-0000-0000-00002E320000}"/>
    <cellStyle name="표준 123 3 5" xfId="20364" xr:uid="{00000000-0005-0000-0000-00002F320000}"/>
    <cellStyle name="표준 123 3 6" xfId="20365" xr:uid="{00000000-0005-0000-0000-000030320000}"/>
    <cellStyle name="표준 123 4" xfId="7654" xr:uid="{00000000-0005-0000-0000-000031320000}"/>
    <cellStyle name="표준 123 4 2" xfId="20366" xr:uid="{00000000-0005-0000-0000-000032320000}"/>
    <cellStyle name="표준 123 4 3" xfId="20367" xr:uid="{00000000-0005-0000-0000-000033320000}"/>
    <cellStyle name="표준 123 4 4" xfId="20368" xr:uid="{00000000-0005-0000-0000-000034320000}"/>
    <cellStyle name="표준 123 4 5" xfId="20369" xr:uid="{00000000-0005-0000-0000-000035320000}"/>
    <cellStyle name="표준 123 4 6" xfId="20370" xr:uid="{00000000-0005-0000-0000-000036320000}"/>
    <cellStyle name="표준 123 5" xfId="9514" xr:uid="{00000000-0005-0000-0000-000037320000}"/>
    <cellStyle name="표준 123 5 2" xfId="20371" xr:uid="{00000000-0005-0000-0000-000038320000}"/>
    <cellStyle name="표준 123 5 3" xfId="20372" xr:uid="{00000000-0005-0000-0000-000039320000}"/>
    <cellStyle name="표준 123 5 4" xfId="20373" xr:uid="{00000000-0005-0000-0000-00003A320000}"/>
    <cellStyle name="표준 123 5 5" xfId="20374" xr:uid="{00000000-0005-0000-0000-00003B320000}"/>
    <cellStyle name="표준 123 5 6" xfId="20375" xr:uid="{00000000-0005-0000-0000-00003C320000}"/>
    <cellStyle name="표준 123 6" xfId="20376" xr:uid="{00000000-0005-0000-0000-00003D320000}"/>
    <cellStyle name="표준 123 7" xfId="20377" xr:uid="{00000000-0005-0000-0000-00003E320000}"/>
    <cellStyle name="표준 123 8" xfId="20378" xr:uid="{00000000-0005-0000-0000-00003F320000}"/>
    <cellStyle name="표준 123 9" xfId="20379" xr:uid="{00000000-0005-0000-0000-000040320000}"/>
    <cellStyle name="표준 124" xfId="2168" xr:uid="{00000000-0005-0000-0000-000041320000}"/>
    <cellStyle name="표준 124 10" xfId="20380" xr:uid="{00000000-0005-0000-0000-000042320000}"/>
    <cellStyle name="표준 124 2" xfId="3945" xr:uid="{00000000-0005-0000-0000-000043320000}"/>
    <cellStyle name="표준 124 2 2" xfId="20381" xr:uid="{00000000-0005-0000-0000-000044320000}"/>
    <cellStyle name="표준 124 2 3" xfId="20382" xr:uid="{00000000-0005-0000-0000-000045320000}"/>
    <cellStyle name="표준 124 2 4" xfId="20383" xr:uid="{00000000-0005-0000-0000-000046320000}"/>
    <cellStyle name="표준 124 2 5" xfId="20384" xr:uid="{00000000-0005-0000-0000-000047320000}"/>
    <cellStyle name="표준 124 2 6" xfId="20385" xr:uid="{00000000-0005-0000-0000-000048320000}"/>
    <cellStyle name="표준 124 3" xfId="5804" xr:uid="{00000000-0005-0000-0000-000049320000}"/>
    <cellStyle name="표준 124 3 2" xfId="20386" xr:uid="{00000000-0005-0000-0000-00004A320000}"/>
    <cellStyle name="표준 124 3 3" xfId="20387" xr:uid="{00000000-0005-0000-0000-00004B320000}"/>
    <cellStyle name="표준 124 3 4" xfId="20388" xr:uid="{00000000-0005-0000-0000-00004C320000}"/>
    <cellStyle name="표준 124 3 5" xfId="20389" xr:uid="{00000000-0005-0000-0000-00004D320000}"/>
    <cellStyle name="표준 124 3 6" xfId="20390" xr:uid="{00000000-0005-0000-0000-00004E320000}"/>
    <cellStyle name="표준 124 4" xfId="7668" xr:uid="{00000000-0005-0000-0000-00004F320000}"/>
    <cellStyle name="표준 124 4 2" xfId="20391" xr:uid="{00000000-0005-0000-0000-000050320000}"/>
    <cellStyle name="표준 124 4 3" xfId="20392" xr:uid="{00000000-0005-0000-0000-000051320000}"/>
    <cellStyle name="표준 124 4 4" xfId="20393" xr:uid="{00000000-0005-0000-0000-000052320000}"/>
    <cellStyle name="표준 124 4 5" xfId="20394" xr:uid="{00000000-0005-0000-0000-000053320000}"/>
    <cellStyle name="표준 124 4 6" xfId="20395" xr:uid="{00000000-0005-0000-0000-000054320000}"/>
    <cellStyle name="표준 124 5" xfId="9528" xr:uid="{00000000-0005-0000-0000-000055320000}"/>
    <cellStyle name="표준 124 5 2" xfId="20396" xr:uid="{00000000-0005-0000-0000-000056320000}"/>
    <cellStyle name="표준 124 5 3" xfId="20397" xr:uid="{00000000-0005-0000-0000-000057320000}"/>
    <cellStyle name="표준 124 5 4" xfId="20398" xr:uid="{00000000-0005-0000-0000-000058320000}"/>
    <cellStyle name="표준 124 5 5" xfId="20399" xr:uid="{00000000-0005-0000-0000-000059320000}"/>
    <cellStyle name="표준 124 5 6" xfId="20400" xr:uid="{00000000-0005-0000-0000-00005A320000}"/>
    <cellStyle name="표준 124 6" xfId="20401" xr:uid="{00000000-0005-0000-0000-00005B320000}"/>
    <cellStyle name="표준 124 7" xfId="20402" xr:uid="{00000000-0005-0000-0000-00005C320000}"/>
    <cellStyle name="표준 124 8" xfId="20403" xr:uid="{00000000-0005-0000-0000-00005D320000}"/>
    <cellStyle name="표준 124 9" xfId="20404" xr:uid="{00000000-0005-0000-0000-00005E320000}"/>
    <cellStyle name="표준 125" xfId="2182" xr:uid="{00000000-0005-0000-0000-00005F320000}"/>
    <cellStyle name="표준 125 10" xfId="20405" xr:uid="{00000000-0005-0000-0000-000060320000}"/>
    <cellStyle name="표준 125 2" xfId="3959" xr:uid="{00000000-0005-0000-0000-000061320000}"/>
    <cellStyle name="표준 125 2 2" xfId="20406" xr:uid="{00000000-0005-0000-0000-000062320000}"/>
    <cellStyle name="표준 125 2 3" xfId="20407" xr:uid="{00000000-0005-0000-0000-000063320000}"/>
    <cellStyle name="표준 125 2 4" xfId="20408" xr:uid="{00000000-0005-0000-0000-000064320000}"/>
    <cellStyle name="표준 125 2 5" xfId="20409" xr:uid="{00000000-0005-0000-0000-000065320000}"/>
    <cellStyle name="표준 125 2 6" xfId="20410" xr:uid="{00000000-0005-0000-0000-000066320000}"/>
    <cellStyle name="표준 125 3" xfId="5818" xr:uid="{00000000-0005-0000-0000-000067320000}"/>
    <cellStyle name="표준 125 3 2" xfId="20411" xr:uid="{00000000-0005-0000-0000-000068320000}"/>
    <cellStyle name="표준 125 3 3" xfId="20412" xr:uid="{00000000-0005-0000-0000-000069320000}"/>
    <cellStyle name="표준 125 3 4" xfId="20413" xr:uid="{00000000-0005-0000-0000-00006A320000}"/>
    <cellStyle name="표준 125 3 5" xfId="20414" xr:uid="{00000000-0005-0000-0000-00006B320000}"/>
    <cellStyle name="표준 125 3 6" xfId="20415" xr:uid="{00000000-0005-0000-0000-00006C320000}"/>
    <cellStyle name="표준 125 4" xfId="7682" xr:uid="{00000000-0005-0000-0000-00006D320000}"/>
    <cellStyle name="표준 125 4 2" xfId="20416" xr:uid="{00000000-0005-0000-0000-00006E320000}"/>
    <cellStyle name="표준 125 4 3" xfId="20417" xr:uid="{00000000-0005-0000-0000-00006F320000}"/>
    <cellStyle name="표준 125 4 4" xfId="20418" xr:uid="{00000000-0005-0000-0000-000070320000}"/>
    <cellStyle name="표준 125 4 5" xfId="20419" xr:uid="{00000000-0005-0000-0000-000071320000}"/>
    <cellStyle name="표준 125 4 6" xfId="20420" xr:uid="{00000000-0005-0000-0000-000072320000}"/>
    <cellStyle name="표준 125 5" xfId="9542" xr:uid="{00000000-0005-0000-0000-000073320000}"/>
    <cellStyle name="표준 125 5 2" xfId="20421" xr:uid="{00000000-0005-0000-0000-000074320000}"/>
    <cellStyle name="표준 125 5 3" xfId="20422" xr:uid="{00000000-0005-0000-0000-000075320000}"/>
    <cellStyle name="표준 125 5 4" xfId="20423" xr:uid="{00000000-0005-0000-0000-000076320000}"/>
    <cellStyle name="표준 125 5 5" xfId="20424" xr:uid="{00000000-0005-0000-0000-000077320000}"/>
    <cellStyle name="표준 125 5 6" xfId="20425" xr:uid="{00000000-0005-0000-0000-000078320000}"/>
    <cellStyle name="표준 125 6" xfId="20426" xr:uid="{00000000-0005-0000-0000-000079320000}"/>
    <cellStyle name="표준 125 7" xfId="20427" xr:uid="{00000000-0005-0000-0000-00007A320000}"/>
    <cellStyle name="표준 125 8" xfId="20428" xr:uid="{00000000-0005-0000-0000-00007B320000}"/>
    <cellStyle name="표준 125 9" xfId="20429" xr:uid="{00000000-0005-0000-0000-00007C320000}"/>
    <cellStyle name="표준 126" xfId="2196" xr:uid="{00000000-0005-0000-0000-00007D320000}"/>
    <cellStyle name="표준 126 10" xfId="20430" xr:uid="{00000000-0005-0000-0000-00007E320000}"/>
    <cellStyle name="표준 126 2" xfId="3973" xr:uid="{00000000-0005-0000-0000-00007F320000}"/>
    <cellStyle name="표준 126 2 2" xfId="20431" xr:uid="{00000000-0005-0000-0000-000080320000}"/>
    <cellStyle name="표준 126 2 3" xfId="20432" xr:uid="{00000000-0005-0000-0000-000081320000}"/>
    <cellStyle name="표준 126 2 4" xfId="20433" xr:uid="{00000000-0005-0000-0000-000082320000}"/>
    <cellStyle name="표준 126 2 5" xfId="20434" xr:uid="{00000000-0005-0000-0000-000083320000}"/>
    <cellStyle name="표준 126 2 6" xfId="20435" xr:uid="{00000000-0005-0000-0000-000084320000}"/>
    <cellStyle name="표준 126 3" xfId="5832" xr:uid="{00000000-0005-0000-0000-000085320000}"/>
    <cellStyle name="표준 126 3 2" xfId="20436" xr:uid="{00000000-0005-0000-0000-000086320000}"/>
    <cellStyle name="표준 126 3 3" xfId="20437" xr:uid="{00000000-0005-0000-0000-000087320000}"/>
    <cellStyle name="표준 126 3 4" xfId="20438" xr:uid="{00000000-0005-0000-0000-000088320000}"/>
    <cellStyle name="표준 126 3 5" xfId="20439" xr:uid="{00000000-0005-0000-0000-000089320000}"/>
    <cellStyle name="표준 126 3 6" xfId="20440" xr:uid="{00000000-0005-0000-0000-00008A320000}"/>
    <cellStyle name="표준 126 4" xfId="7696" xr:uid="{00000000-0005-0000-0000-00008B320000}"/>
    <cellStyle name="표준 126 4 2" xfId="20441" xr:uid="{00000000-0005-0000-0000-00008C320000}"/>
    <cellStyle name="표준 126 4 3" xfId="20442" xr:uid="{00000000-0005-0000-0000-00008D320000}"/>
    <cellStyle name="표준 126 4 4" xfId="20443" xr:uid="{00000000-0005-0000-0000-00008E320000}"/>
    <cellStyle name="표준 126 4 5" xfId="20444" xr:uid="{00000000-0005-0000-0000-00008F320000}"/>
    <cellStyle name="표준 126 4 6" xfId="20445" xr:uid="{00000000-0005-0000-0000-000090320000}"/>
    <cellStyle name="표준 126 5" xfId="9556" xr:uid="{00000000-0005-0000-0000-000091320000}"/>
    <cellStyle name="표준 126 5 2" xfId="20446" xr:uid="{00000000-0005-0000-0000-000092320000}"/>
    <cellStyle name="표준 126 5 3" xfId="20447" xr:uid="{00000000-0005-0000-0000-000093320000}"/>
    <cellStyle name="표준 126 5 4" xfId="20448" xr:uid="{00000000-0005-0000-0000-000094320000}"/>
    <cellStyle name="표준 126 5 5" xfId="20449" xr:uid="{00000000-0005-0000-0000-000095320000}"/>
    <cellStyle name="표준 126 5 6" xfId="20450" xr:uid="{00000000-0005-0000-0000-000096320000}"/>
    <cellStyle name="표준 126 6" xfId="20451" xr:uid="{00000000-0005-0000-0000-000097320000}"/>
    <cellStyle name="표준 126 7" xfId="20452" xr:uid="{00000000-0005-0000-0000-000098320000}"/>
    <cellStyle name="표준 126 8" xfId="20453" xr:uid="{00000000-0005-0000-0000-000099320000}"/>
    <cellStyle name="표준 126 9" xfId="20454" xr:uid="{00000000-0005-0000-0000-00009A320000}"/>
    <cellStyle name="표준 127" xfId="2210" xr:uid="{00000000-0005-0000-0000-00009B320000}"/>
    <cellStyle name="표준 127 10" xfId="20455" xr:uid="{00000000-0005-0000-0000-00009C320000}"/>
    <cellStyle name="표준 127 2" xfId="3987" xr:uid="{00000000-0005-0000-0000-00009D320000}"/>
    <cellStyle name="표준 127 2 2" xfId="20456" xr:uid="{00000000-0005-0000-0000-00009E320000}"/>
    <cellStyle name="표준 127 2 3" xfId="20457" xr:uid="{00000000-0005-0000-0000-00009F320000}"/>
    <cellStyle name="표준 127 2 4" xfId="20458" xr:uid="{00000000-0005-0000-0000-0000A0320000}"/>
    <cellStyle name="표준 127 2 5" xfId="20459" xr:uid="{00000000-0005-0000-0000-0000A1320000}"/>
    <cellStyle name="표준 127 2 6" xfId="20460" xr:uid="{00000000-0005-0000-0000-0000A2320000}"/>
    <cellStyle name="표준 127 3" xfId="5846" xr:uid="{00000000-0005-0000-0000-0000A3320000}"/>
    <cellStyle name="표준 127 3 2" xfId="20461" xr:uid="{00000000-0005-0000-0000-0000A4320000}"/>
    <cellStyle name="표준 127 3 3" xfId="20462" xr:uid="{00000000-0005-0000-0000-0000A5320000}"/>
    <cellStyle name="표준 127 3 4" xfId="20463" xr:uid="{00000000-0005-0000-0000-0000A6320000}"/>
    <cellStyle name="표준 127 3 5" xfId="20464" xr:uid="{00000000-0005-0000-0000-0000A7320000}"/>
    <cellStyle name="표준 127 3 6" xfId="20465" xr:uid="{00000000-0005-0000-0000-0000A8320000}"/>
    <cellStyle name="표준 127 4" xfId="7710" xr:uid="{00000000-0005-0000-0000-0000A9320000}"/>
    <cellStyle name="표준 127 4 2" xfId="20466" xr:uid="{00000000-0005-0000-0000-0000AA320000}"/>
    <cellStyle name="표준 127 4 3" xfId="20467" xr:uid="{00000000-0005-0000-0000-0000AB320000}"/>
    <cellStyle name="표준 127 4 4" xfId="20468" xr:uid="{00000000-0005-0000-0000-0000AC320000}"/>
    <cellStyle name="표준 127 4 5" xfId="20469" xr:uid="{00000000-0005-0000-0000-0000AD320000}"/>
    <cellStyle name="표준 127 4 6" xfId="20470" xr:uid="{00000000-0005-0000-0000-0000AE320000}"/>
    <cellStyle name="표준 127 5" xfId="9570" xr:uid="{00000000-0005-0000-0000-0000AF320000}"/>
    <cellStyle name="표준 127 5 2" xfId="20471" xr:uid="{00000000-0005-0000-0000-0000B0320000}"/>
    <cellStyle name="표준 127 5 3" xfId="20472" xr:uid="{00000000-0005-0000-0000-0000B1320000}"/>
    <cellStyle name="표준 127 5 4" xfId="20473" xr:uid="{00000000-0005-0000-0000-0000B2320000}"/>
    <cellStyle name="표준 127 5 5" xfId="20474" xr:uid="{00000000-0005-0000-0000-0000B3320000}"/>
    <cellStyle name="표준 127 5 6" xfId="20475" xr:uid="{00000000-0005-0000-0000-0000B4320000}"/>
    <cellStyle name="표준 127 6" xfId="20476" xr:uid="{00000000-0005-0000-0000-0000B5320000}"/>
    <cellStyle name="표준 127 7" xfId="20477" xr:uid="{00000000-0005-0000-0000-0000B6320000}"/>
    <cellStyle name="표준 127 8" xfId="20478" xr:uid="{00000000-0005-0000-0000-0000B7320000}"/>
    <cellStyle name="표준 127 9" xfId="20479" xr:uid="{00000000-0005-0000-0000-0000B8320000}"/>
    <cellStyle name="표준 128" xfId="2224" xr:uid="{00000000-0005-0000-0000-0000B9320000}"/>
    <cellStyle name="표준 128 10" xfId="20480" xr:uid="{00000000-0005-0000-0000-0000BA320000}"/>
    <cellStyle name="표준 128 2" xfId="4001" xr:uid="{00000000-0005-0000-0000-0000BB320000}"/>
    <cellStyle name="표준 128 2 2" xfId="20481" xr:uid="{00000000-0005-0000-0000-0000BC320000}"/>
    <cellStyle name="표준 128 2 3" xfId="20482" xr:uid="{00000000-0005-0000-0000-0000BD320000}"/>
    <cellStyle name="표준 128 2 4" xfId="20483" xr:uid="{00000000-0005-0000-0000-0000BE320000}"/>
    <cellStyle name="표준 128 2 5" xfId="20484" xr:uid="{00000000-0005-0000-0000-0000BF320000}"/>
    <cellStyle name="표준 128 2 6" xfId="20485" xr:uid="{00000000-0005-0000-0000-0000C0320000}"/>
    <cellStyle name="표준 128 3" xfId="5860" xr:uid="{00000000-0005-0000-0000-0000C1320000}"/>
    <cellStyle name="표준 128 3 2" xfId="20486" xr:uid="{00000000-0005-0000-0000-0000C2320000}"/>
    <cellStyle name="표준 128 3 3" xfId="20487" xr:uid="{00000000-0005-0000-0000-0000C3320000}"/>
    <cellStyle name="표준 128 3 4" xfId="20488" xr:uid="{00000000-0005-0000-0000-0000C4320000}"/>
    <cellStyle name="표준 128 3 5" xfId="20489" xr:uid="{00000000-0005-0000-0000-0000C5320000}"/>
    <cellStyle name="표준 128 3 6" xfId="20490" xr:uid="{00000000-0005-0000-0000-0000C6320000}"/>
    <cellStyle name="표준 128 4" xfId="7724" xr:uid="{00000000-0005-0000-0000-0000C7320000}"/>
    <cellStyle name="표준 128 4 2" xfId="20491" xr:uid="{00000000-0005-0000-0000-0000C8320000}"/>
    <cellStyle name="표준 128 4 3" xfId="20492" xr:uid="{00000000-0005-0000-0000-0000C9320000}"/>
    <cellStyle name="표준 128 4 4" xfId="20493" xr:uid="{00000000-0005-0000-0000-0000CA320000}"/>
    <cellStyle name="표준 128 4 5" xfId="20494" xr:uid="{00000000-0005-0000-0000-0000CB320000}"/>
    <cellStyle name="표준 128 4 6" xfId="20495" xr:uid="{00000000-0005-0000-0000-0000CC320000}"/>
    <cellStyle name="표준 128 5" xfId="9584" xr:uid="{00000000-0005-0000-0000-0000CD320000}"/>
    <cellStyle name="표준 128 5 2" xfId="20496" xr:uid="{00000000-0005-0000-0000-0000CE320000}"/>
    <cellStyle name="표준 128 5 3" xfId="20497" xr:uid="{00000000-0005-0000-0000-0000CF320000}"/>
    <cellStyle name="표준 128 5 4" xfId="20498" xr:uid="{00000000-0005-0000-0000-0000D0320000}"/>
    <cellStyle name="표준 128 5 5" xfId="20499" xr:uid="{00000000-0005-0000-0000-0000D1320000}"/>
    <cellStyle name="표준 128 5 6" xfId="20500" xr:uid="{00000000-0005-0000-0000-0000D2320000}"/>
    <cellStyle name="표준 128 6" xfId="20501" xr:uid="{00000000-0005-0000-0000-0000D3320000}"/>
    <cellStyle name="표준 128 7" xfId="20502" xr:uid="{00000000-0005-0000-0000-0000D4320000}"/>
    <cellStyle name="표준 128 8" xfId="20503" xr:uid="{00000000-0005-0000-0000-0000D5320000}"/>
    <cellStyle name="표준 128 9" xfId="20504" xr:uid="{00000000-0005-0000-0000-0000D6320000}"/>
    <cellStyle name="표준 129" xfId="2238" xr:uid="{00000000-0005-0000-0000-0000D7320000}"/>
    <cellStyle name="표준 129 10" xfId="20505" xr:uid="{00000000-0005-0000-0000-0000D8320000}"/>
    <cellStyle name="표준 129 2" xfId="4015" xr:uid="{00000000-0005-0000-0000-0000D9320000}"/>
    <cellStyle name="표준 129 2 2" xfId="20506" xr:uid="{00000000-0005-0000-0000-0000DA320000}"/>
    <cellStyle name="표준 129 2 3" xfId="20507" xr:uid="{00000000-0005-0000-0000-0000DB320000}"/>
    <cellStyle name="표준 129 2 4" xfId="20508" xr:uid="{00000000-0005-0000-0000-0000DC320000}"/>
    <cellStyle name="표준 129 2 5" xfId="20509" xr:uid="{00000000-0005-0000-0000-0000DD320000}"/>
    <cellStyle name="표준 129 2 6" xfId="20510" xr:uid="{00000000-0005-0000-0000-0000DE320000}"/>
    <cellStyle name="표준 129 3" xfId="5874" xr:uid="{00000000-0005-0000-0000-0000DF320000}"/>
    <cellStyle name="표준 129 3 2" xfId="20511" xr:uid="{00000000-0005-0000-0000-0000E0320000}"/>
    <cellStyle name="표준 129 3 3" xfId="20512" xr:uid="{00000000-0005-0000-0000-0000E1320000}"/>
    <cellStyle name="표준 129 3 4" xfId="20513" xr:uid="{00000000-0005-0000-0000-0000E2320000}"/>
    <cellStyle name="표준 129 3 5" xfId="20514" xr:uid="{00000000-0005-0000-0000-0000E3320000}"/>
    <cellStyle name="표준 129 3 6" xfId="20515" xr:uid="{00000000-0005-0000-0000-0000E4320000}"/>
    <cellStyle name="표준 129 4" xfId="7738" xr:uid="{00000000-0005-0000-0000-0000E5320000}"/>
    <cellStyle name="표준 129 4 2" xfId="20516" xr:uid="{00000000-0005-0000-0000-0000E6320000}"/>
    <cellStyle name="표준 129 4 3" xfId="20517" xr:uid="{00000000-0005-0000-0000-0000E7320000}"/>
    <cellStyle name="표준 129 4 4" xfId="20518" xr:uid="{00000000-0005-0000-0000-0000E8320000}"/>
    <cellStyle name="표준 129 4 5" xfId="20519" xr:uid="{00000000-0005-0000-0000-0000E9320000}"/>
    <cellStyle name="표준 129 4 6" xfId="20520" xr:uid="{00000000-0005-0000-0000-0000EA320000}"/>
    <cellStyle name="표준 129 5" xfId="9598" xr:uid="{00000000-0005-0000-0000-0000EB320000}"/>
    <cellStyle name="표준 129 5 2" xfId="20521" xr:uid="{00000000-0005-0000-0000-0000EC320000}"/>
    <cellStyle name="표준 129 5 3" xfId="20522" xr:uid="{00000000-0005-0000-0000-0000ED320000}"/>
    <cellStyle name="표준 129 5 4" xfId="20523" xr:uid="{00000000-0005-0000-0000-0000EE320000}"/>
    <cellStyle name="표준 129 5 5" xfId="20524" xr:uid="{00000000-0005-0000-0000-0000EF320000}"/>
    <cellStyle name="표준 129 5 6" xfId="20525" xr:uid="{00000000-0005-0000-0000-0000F0320000}"/>
    <cellStyle name="표준 129 6" xfId="20526" xr:uid="{00000000-0005-0000-0000-0000F1320000}"/>
    <cellStyle name="표준 129 7" xfId="20527" xr:uid="{00000000-0005-0000-0000-0000F2320000}"/>
    <cellStyle name="표준 129 8" xfId="20528" xr:uid="{00000000-0005-0000-0000-0000F3320000}"/>
    <cellStyle name="표준 129 9" xfId="20529" xr:uid="{00000000-0005-0000-0000-0000F4320000}"/>
    <cellStyle name="표준 13" xfId="204" xr:uid="{00000000-0005-0000-0000-0000F5320000}"/>
    <cellStyle name="표준 13 2" xfId="1027" xr:uid="{00000000-0005-0000-0000-0000F6320000}"/>
    <cellStyle name="표준 130" xfId="2252" xr:uid="{00000000-0005-0000-0000-0000F7320000}"/>
    <cellStyle name="표준 130 10" xfId="20530" xr:uid="{00000000-0005-0000-0000-0000F8320000}"/>
    <cellStyle name="표준 130 2" xfId="4029" xr:uid="{00000000-0005-0000-0000-0000F9320000}"/>
    <cellStyle name="표준 130 2 2" xfId="20531" xr:uid="{00000000-0005-0000-0000-0000FA320000}"/>
    <cellStyle name="표준 130 2 3" xfId="20532" xr:uid="{00000000-0005-0000-0000-0000FB320000}"/>
    <cellStyle name="표준 130 2 4" xfId="20533" xr:uid="{00000000-0005-0000-0000-0000FC320000}"/>
    <cellStyle name="표준 130 2 5" xfId="20534" xr:uid="{00000000-0005-0000-0000-0000FD320000}"/>
    <cellStyle name="표준 130 2 6" xfId="20535" xr:uid="{00000000-0005-0000-0000-0000FE320000}"/>
    <cellStyle name="표준 130 3" xfId="5888" xr:uid="{00000000-0005-0000-0000-0000FF320000}"/>
    <cellStyle name="표준 130 3 2" xfId="20536" xr:uid="{00000000-0005-0000-0000-000000330000}"/>
    <cellStyle name="표준 130 3 3" xfId="20537" xr:uid="{00000000-0005-0000-0000-000001330000}"/>
    <cellStyle name="표준 130 3 4" xfId="20538" xr:uid="{00000000-0005-0000-0000-000002330000}"/>
    <cellStyle name="표준 130 3 5" xfId="20539" xr:uid="{00000000-0005-0000-0000-000003330000}"/>
    <cellStyle name="표준 130 3 6" xfId="20540" xr:uid="{00000000-0005-0000-0000-000004330000}"/>
    <cellStyle name="표준 130 4" xfId="7752" xr:uid="{00000000-0005-0000-0000-000005330000}"/>
    <cellStyle name="표준 130 4 2" xfId="20541" xr:uid="{00000000-0005-0000-0000-000006330000}"/>
    <cellStyle name="표준 130 4 3" xfId="20542" xr:uid="{00000000-0005-0000-0000-000007330000}"/>
    <cellStyle name="표준 130 4 4" xfId="20543" xr:uid="{00000000-0005-0000-0000-000008330000}"/>
    <cellStyle name="표준 130 4 5" xfId="20544" xr:uid="{00000000-0005-0000-0000-000009330000}"/>
    <cellStyle name="표준 130 4 6" xfId="20545" xr:uid="{00000000-0005-0000-0000-00000A330000}"/>
    <cellStyle name="표준 130 5" xfId="9612" xr:uid="{00000000-0005-0000-0000-00000B330000}"/>
    <cellStyle name="표준 130 5 2" xfId="20546" xr:uid="{00000000-0005-0000-0000-00000C330000}"/>
    <cellStyle name="표준 130 5 3" xfId="20547" xr:uid="{00000000-0005-0000-0000-00000D330000}"/>
    <cellStyle name="표준 130 5 4" xfId="20548" xr:uid="{00000000-0005-0000-0000-00000E330000}"/>
    <cellStyle name="표준 130 5 5" xfId="20549" xr:uid="{00000000-0005-0000-0000-00000F330000}"/>
    <cellStyle name="표준 130 5 6" xfId="20550" xr:uid="{00000000-0005-0000-0000-000010330000}"/>
    <cellStyle name="표준 130 6" xfId="20551" xr:uid="{00000000-0005-0000-0000-000011330000}"/>
    <cellStyle name="표준 130 7" xfId="20552" xr:uid="{00000000-0005-0000-0000-000012330000}"/>
    <cellStyle name="표준 130 8" xfId="20553" xr:uid="{00000000-0005-0000-0000-000013330000}"/>
    <cellStyle name="표준 130 9" xfId="20554" xr:uid="{00000000-0005-0000-0000-000014330000}"/>
    <cellStyle name="표준 131" xfId="2266" xr:uid="{00000000-0005-0000-0000-000015330000}"/>
    <cellStyle name="표준 131 10" xfId="20555" xr:uid="{00000000-0005-0000-0000-000016330000}"/>
    <cellStyle name="표준 131 2" xfId="4043" xr:uid="{00000000-0005-0000-0000-000017330000}"/>
    <cellStyle name="표준 131 2 2" xfId="20556" xr:uid="{00000000-0005-0000-0000-000018330000}"/>
    <cellStyle name="표준 131 2 3" xfId="20557" xr:uid="{00000000-0005-0000-0000-000019330000}"/>
    <cellStyle name="표준 131 2 4" xfId="20558" xr:uid="{00000000-0005-0000-0000-00001A330000}"/>
    <cellStyle name="표준 131 2 5" xfId="20559" xr:uid="{00000000-0005-0000-0000-00001B330000}"/>
    <cellStyle name="표준 131 2 6" xfId="20560" xr:uid="{00000000-0005-0000-0000-00001C330000}"/>
    <cellStyle name="표준 131 3" xfId="5902" xr:uid="{00000000-0005-0000-0000-00001D330000}"/>
    <cellStyle name="표준 131 3 2" xfId="20561" xr:uid="{00000000-0005-0000-0000-00001E330000}"/>
    <cellStyle name="표준 131 3 3" xfId="20562" xr:uid="{00000000-0005-0000-0000-00001F330000}"/>
    <cellStyle name="표준 131 3 4" xfId="20563" xr:uid="{00000000-0005-0000-0000-000020330000}"/>
    <cellStyle name="표준 131 3 5" xfId="20564" xr:uid="{00000000-0005-0000-0000-000021330000}"/>
    <cellStyle name="표준 131 3 6" xfId="20565" xr:uid="{00000000-0005-0000-0000-000022330000}"/>
    <cellStyle name="표준 131 4" xfId="7766" xr:uid="{00000000-0005-0000-0000-000023330000}"/>
    <cellStyle name="표준 131 4 2" xfId="20566" xr:uid="{00000000-0005-0000-0000-000024330000}"/>
    <cellStyle name="표준 131 4 3" xfId="20567" xr:uid="{00000000-0005-0000-0000-000025330000}"/>
    <cellStyle name="표준 131 4 4" xfId="20568" xr:uid="{00000000-0005-0000-0000-000026330000}"/>
    <cellStyle name="표준 131 4 5" xfId="20569" xr:uid="{00000000-0005-0000-0000-000027330000}"/>
    <cellStyle name="표준 131 4 6" xfId="20570" xr:uid="{00000000-0005-0000-0000-000028330000}"/>
    <cellStyle name="표준 131 5" xfId="9626" xr:uid="{00000000-0005-0000-0000-000029330000}"/>
    <cellStyle name="표준 131 5 2" xfId="20571" xr:uid="{00000000-0005-0000-0000-00002A330000}"/>
    <cellStyle name="표준 131 5 3" xfId="20572" xr:uid="{00000000-0005-0000-0000-00002B330000}"/>
    <cellStyle name="표준 131 5 4" xfId="20573" xr:uid="{00000000-0005-0000-0000-00002C330000}"/>
    <cellStyle name="표준 131 5 5" xfId="20574" xr:uid="{00000000-0005-0000-0000-00002D330000}"/>
    <cellStyle name="표준 131 5 6" xfId="20575" xr:uid="{00000000-0005-0000-0000-00002E330000}"/>
    <cellStyle name="표준 131 6" xfId="20576" xr:uid="{00000000-0005-0000-0000-00002F330000}"/>
    <cellStyle name="표준 131 7" xfId="20577" xr:uid="{00000000-0005-0000-0000-000030330000}"/>
    <cellStyle name="표준 131 8" xfId="20578" xr:uid="{00000000-0005-0000-0000-000031330000}"/>
    <cellStyle name="표준 131 9" xfId="20579" xr:uid="{00000000-0005-0000-0000-000032330000}"/>
    <cellStyle name="표준 132" xfId="2280" xr:uid="{00000000-0005-0000-0000-000033330000}"/>
    <cellStyle name="표준 132 10" xfId="20580" xr:uid="{00000000-0005-0000-0000-000034330000}"/>
    <cellStyle name="표준 132 2" xfId="4057" xr:uid="{00000000-0005-0000-0000-000035330000}"/>
    <cellStyle name="표준 132 2 2" xfId="20581" xr:uid="{00000000-0005-0000-0000-000036330000}"/>
    <cellStyle name="표준 132 2 3" xfId="20582" xr:uid="{00000000-0005-0000-0000-000037330000}"/>
    <cellStyle name="표준 132 2 4" xfId="20583" xr:uid="{00000000-0005-0000-0000-000038330000}"/>
    <cellStyle name="표준 132 2 5" xfId="20584" xr:uid="{00000000-0005-0000-0000-000039330000}"/>
    <cellStyle name="표준 132 2 6" xfId="20585" xr:uid="{00000000-0005-0000-0000-00003A330000}"/>
    <cellStyle name="표준 132 3" xfId="5916" xr:uid="{00000000-0005-0000-0000-00003B330000}"/>
    <cellStyle name="표준 132 3 2" xfId="20586" xr:uid="{00000000-0005-0000-0000-00003C330000}"/>
    <cellStyle name="표준 132 3 3" xfId="20587" xr:uid="{00000000-0005-0000-0000-00003D330000}"/>
    <cellStyle name="표준 132 3 4" xfId="20588" xr:uid="{00000000-0005-0000-0000-00003E330000}"/>
    <cellStyle name="표준 132 3 5" xfId="20589" xr:uid="{00000000-0005-0000-0000-00003F330000}"/>
    <cellStyle name="표준 132 3 6" xfId="20590" xr:uid="{00000000-0005-0000-0000-000040330000}"/>
    <cellStyle name="표준 132 4" xfId="7780" xr:uid="{00000000-0005-0000-0000-000041330000}"/>
    <cellStyle name="표준 132 4 2" xfId="20591" xr:uid="{00000000-0005-0000-0000-000042330000}"/>
    <cellStyle name="표준 132 4 3" xfId="20592" xr:uid="{00000000-0005-0000-0000-000043330000}"/>
    <cellStyle name="표준 132 4 4" xfId="20593" xr:uid="{00000000-0005-0000-0000-000044330000}"/>
    <cellStyle name="표준 132 4 5" xfId="20594" xr:uid="{00000000-0005-0000-0000-000045330000}"/>
    <cellStyle name="표준 132 4 6" xfId="20595" xr:uid="{00000000-0005-0000-0000-000046330000}"/>
    <cellStyle name="표준 132 5" xfId="9640" xr:uid="{00000000-0005-0000-0000-000047330000}"/>
    <cellStyle name="표준 132 5 2" xfId="20596" xr:uid="{00000000-0005-0000-0000-000048330000}"/>
    <cellStyle name="표준 132 5 3" xfId="20597" xr:uid="{00000000-0005-0000-0000-000049330000}"/>
    <cellStyle name="표준 132 5 4" xfId="20598" xr:uid="{00000000-0005-0000-0000-00004A330000}"/>
    <cellStyle name="표준 132 5 5" xfId="20599" xr:uid="{00000000-0005-0000-0000-00004B330000}"/>
    <cellStyle name="표준 132 5 6" xfId="20600" xr:uid="{00000000-0005-0000-0000-00004C330000}"/>
    <cellStyle name="표준 132 6" xfId="20601" xr:uid="{00000000-0005-0000-0000-00004D330000}"/>
    <cellStyle name="표준 132 7" xfId="20602" xr:uid="{00000000-0005-0000-0000-00004E330000}"/>
    <cellStyle name="표준 132 8" xfId="20603" xr:uid="{00000000-0005-0000-0000-00004F330000}"/>
    <cellStyle name="표준 132 9" xfId="20604" xr:uid="{00000000-0005-0000-0000-000050330000}"/>
    <cellStyle name="표준 133" xfId="2294" xr:uid="{00000000-0005-0000-0000-000051330000}"/>
    <cellStyle name="표준 133 10" xfId="20605" xr:uid="{00000000-0005-0000-0000-000052330000}"/>
    <cellStyle name="표준 133 2" xfId="4071" xr:uid="{00000000-0005-0000-0000-000053330000}"/>
    <cellStyle name="표준 133 2 2" xfId="20606" xr:uid="{00000000-0005-0000-0000-000054330000}"/>
    <cellStyle name="표준 133 2 3" xfId="20607" xr:uid="{00000000-0005-0000-0000-000055330000}"/>
    <cellStyle name="표준 133 2 4" xfId="20608" xr:uid="{00000000-0005-0000-0000-000056330000}"/>
    <cellStyle name="표준 133 2 5" xfId="20609" xr:uid="{00000000-0005-0000-0000-000057330000}"/>
    <cellStyle name="표준 133 2 6" xfId="20610" xr:uid="{00000000-0005-0000-0000-000058330000}"/>
    <cellStyle name="표준 133 3" xfId="5930" xr:uid="{00000000-0005-0000-0000-000059330000}"/>
    <cellStyle name="표준 133 3 2" xfId="20611" xr:uid="{00000000-0005-0000-0000-00005A330000}"/>
    <cellStyle name="표준 133 3 3" xfId="20612" xr:uid="{00000000-0005-0000-0000-00005B330000}"/>
    <cellStyle name="표준 133 3 4" xfId="20613" xr:uid="{00000000-0005-0000-0000-00005C330000}"/>
    <cellStyle name="표준 133 3 5" xfId="20614" xr:uid="{00000000-0005-0000-0000-00005D330000}"/>
    <cellStyle name="표준 133 3 6" xfId="20615" xr:uid="{00000000-0005-0000-0000-00005E330000}"/>
    <cellStyle name="표준 133 4" xfId="7794" xr:uid="{00000000-0005-0000-0000-00005F330000}"/>
    <cellStyle name="표준 133 4 2" xfId="20616" xr:uid="{00000000-0005-0000-0000-000060330000}"/>
    <cellStyle name="표준 133 4 3" xfId="20617" xr:uid="{00000000-0005-0000-0000-000061330000}"/>
    <cellStyle name="표준 133 4 4" xfId="20618" xr:uid="{00000000-0005-0000-0000-000062330000}"/>
    <cellStyle name="표준 133 4 5" xfId="20619" xr:uid="{00000000-0005-0000-0000-000063330000}"/>
    <cellStyle name="표준 133 4 6" xfId="20620" xr:uid="{00000000-0005-0000-0000-000064330000}"/>
    <cellStyle name="표준 133 5" xfId="9654" xr:uid="{00000000-0005-0000-0000-000065330000}"/>
    <cellStyle name="표준 133 5 2" xfId="20621" xr:uid="{00000000-0005-0000-0000-000066330000}"/>
    <cellStyle name="표준 133 5 3" xfId="20622" xr:uid="{00000000-0005-0000-0000-000067330000}"/>
    <cellStyle name="표준 133 5 4" xfId="20623" xr:uid="{00000000-0005-0000-0000-000068330000}"/>
    <cellStyle name="표준 133 5 5" xfId="20624" xr:uid="{00000000-0005-0000-0000-000069330000}"/>
    <cellStyle name="표준 133 5 6" xfId="20625" xr:uid="{00000000-0005-0000-0000-00006A330000}"/>
    <cellStyle name="표준 133 6" xfId="20626" xr:uid="{00000000-0005-0000-0000-00006B330000}"/>
    <cellStyle name="표준 133 7" xfId="20627" xr:uid="{00000000-0005-0000-0000-00006C330000}"/>
    <cellStyle name="표준 133 8" xfId="20628" xr:uid="{00000000-0005-0000-0000-00006D330000}"/>
    <cellStyle name="표준 133 9" xfId="20629" xr:uid="{00000000-0005-0000-0000-00006E330000}"/>
    <cellStyle name="표준 134" xfId="2308" xr:uid="{00000000-0005-0000-0000-00006F330000}"/>
    <cellStyle name="표준 134 10" xfId="20630" xr:uid="{00000000-0005-0000-0000-000070330000}"/>
    <cellStyle name="표준 134 2" xfId="4085" xr:uid="{00000000-0005-0000-0000-000071330000}"/>
    <cellStyle name="표준 134 2 2" xfId="20631" xr:uid="{00000000-0005-0000-0000-000072330000}"/>
    <cellStyle name="표준 134 2 3" xfId="20632" xr:uid="{00000000-0005-0000-0000-000073330000}"/>
    <cellStyle name="표준 134 2 4" xfId="20633" xr:uid="{00000000-0005-0000-0000-000074330000}"/>
    <cellStyle name="표준 134 2 5" xfId="20634" xr:uid="{00000000-0005-0000-0000-000075330000}"/>
    <cellStyle name="표준 134 2 6" xfId="20635" xr:uid="{00000000-0005-0000-0000-000076330000}"/>
    <cellStyle name="표준 134 3" xfId="5944" xr:uid="{00000000-0005-0000-0000-000077330000}"/>
    <cellStyle name="표준 134 3 2" xfId="20636" xr:uid="{00000000-0005-0000-0000-000078330000}"/>
    <cellStyle name="표준 134 3 3" xfId="20637" xr:uid="{00000000-0005-0000-0000-000079330000}"/>
    <cellStyle name="표준 134 3 4" xfId="20638" xr:uid="{00000000-0005-0000-0000-00007A330000}"/>
    <cellStyle name="표준 134 3 5" xfId="20639" xr:uid="{00000000-0005-0000-0000-00007B330000}"/>
    <cellStyle name="표준 134 3 6" xfId="20640" xr:uid="{00000000-0005-0000-0000-00007C330000}"/>
    <cellStyle name="표준 134 4" xfId="7808" xr:uid="{00000000-0005-0000-0000-00007D330000}"/>
    <cellStyle name="표준 134 4 2" xfId="20641" xr:uid="{00000000-0005-0000-0000-00007E330000}"/>
    <cellStyle name="표준 134 4 3" xfId="20642" xr:uid="{00000000-0005-0000-0000-00007F330000}"/>
    <cellStyle name="표준 134 4 4" xfId="20643" xr:uid="{00000000-0005-0000-0000-000080330000}"/>
    <cellStyle name="표준 134 4 5" xfId="20644" xr:uid="{00000000-0005-0000-0000-000081330000}"/>
    <cellStyle name="표준 134 4 6" xfId="20645" xr:uid="{00000000-0005-0000-0000-000082330000}"/>
    <cellStyle name="표준 134 5" xfId="9668" xr:uid="{00000000-0005-0000-0000-000083330000}"/>
    <cellStyle name="표준 134 5 2" xfId="20646" xr:uid="{00000000-0005-0000-0000-000084330000}"/>
    <cellStyle name="표준 134 5 3" xfId="20647" xr:uid="{00000000-0005-0000-0000-000085330000}"/>
    <cellStyle name="표준 134 5 4" xfId="20648" xr:uid="{00000000-0005-0000-0000-000086330000}"/>
    <cellStyle name="표준 134 5 5" xfId="20649" xr:uid="{00000000-0005-0000-0000-000087330000}"/>
    <cellStyle name="표준 134 5 6" xfId="20650" xr:uid="{00000000-0005-0000-0000-000088330000}"/>
    <cellStyle name="표준 134 6" xfId="20651" xr:uid="{00000000-0005-0000-0000-000089330000}"/>
    <cellStyle name="표준 134 7" xfId="20652" xr:uid="{00000000-0005-0000-0000-00008A330000}"/>
    <cellStyle name="표준 134 8" xfId="20653" xr:uid="{00000000-0005-0000-0000-00008B330000}"/>
    <cellStyle name="표준 134 9" xfId="20654" xr:uid="{00000000-0005-0000-0000-00008C330000}"/>
    <cellStyle name="표준 135" xfId="2321" xr:uid="{00000000-0005-0000-0000-00008D330000}"/>
    <cellStyle name="표준 135 10" xfId="20655" xr:uid="{00000000-0005-0000-0000-00008E330000}"/>
    <cellStyle name="표준 135 2" xfId="4098" xr:uid="{00000000-0005-0000-0000-00008F330000}"/>
    <cellStyle name="표준 135 2 2" xfId="20656" xr:uid="{00000000-0005-0000-0000-000090330000}"/>
    <cellStyle name="표준 135 2 3" xfId="20657" xr:uid="{00000000-0005-0000-0000-000091330000}"/>
    <cellStyle name="표준 135 2 4" xfId="20658" xr:uid="{00000000-0005-0000-0000-000092330000}"/>
    <cellStyle name="표준 135 2 5" xfId="20659" xr:uid="{00000000-0005-0000-0000-000093330000}"/>
    <cellStyle name="표준 135 2 6" xfId="20660" xr:uid="{00000000-0005-0000-0000-000094330000}"/>
    <cellStyle name="표준 135 3" xfId="5957" xr:uid="{00000000-0005-0000-0000-000095330000}"/>
    <cellStyle name="표준 135 3 2" xfId="20661" xr:uid="{00000000-0005-0000-0000-000096330000}"/>
    <cellStyle name="표준 135 3 3" xfId="20662" xr:uid="{00000000-0005-0000-0000-000097330000}"/>
    <cellStyle name="표준 135 3 4" xfId="20663" xr:uid="{00000000-0005-0000-0000-000098330000}"/>
    <cellStyle name="표준 135 3 5" xfId="20664" xr:uid="{00000000-0005-0000-0000-000099330000}"/>
    <cellStyle name="표준 135 3 6" xfId="20665" xr:uid="{00000000-0005-0000-0000-00009A330000}"/>
    <cellStyle name="표준 135 4" xfId="7821" xr:uid="{00000000-0005-0000-0000-00009B330000}"/>
    <cellStyle name="표준 135 4 2" xfId="20666" xr:uid="{00000000-0005-0000-0000-00009C330000}"/>
    <cellStyle name="표준 135 4 3" xfId="20667" xr:uid="{00000000-0005-0000-0000-00009D330000}"/>
    <cellStyle name="표준 135 4 4" xfId="20668" xr:uid="{00000000-0005-0000-0000-00009E330000}"/>
    <cellStyle name="표준 135 4 5" xfId="20669" xr:uid="{00000000-0005-0000-0000-00009F330000}"/>
    <cellStyle name="표준 135 4 6" xfId="20670" xr:uid="{00000000-0005-0000-0000-0000A0330000}"/>
    <cellStyle name="표준 135 5" xfId="9681" xr:uid="{00000000-0005-0000-0000-0000A1330000}"/>
    <cellStyle name="표준 135 5 2" xfId="20671" xr:uid="{00000000-0005-0000-0000-0000A2330000}"/>
    <cellStyle name="표준 135 5 3" xfId="20672" xr:uid="{00000000-0005-0000-0000-0000A3330000}"/>
    <cellStyle name="표준 135 5 4" xfId="20673" xr:uid="{00000000-0005-0000-0000-0000A4330000}"/>
    <cellStyle name="표준 135 5 5" xfId="20674" xr:uid="{00000000-0005-0000-0000-0000A5330000}"/>
    <cellStyle name="표준 135 5 6" xfId="20675" xr:uid="{00000000-0005-0000-0000-0000A6330000}"/>
    <cellStyle name="표준 135 6" xfId="20676" xr:uid="{00000000-0005-0000-0000-0000A7330000}"/>
    <cellStyle name="표준 135 7" xfId="20677" xr:uid="{00000000-0005-0000-0000-0000A8330000}"/>
    <cellStyle name="표준 135 8" xfId="20678" xr:uid="{00000000-0005-0000-0000-0000A9330000}"/>
    <cellStyle name="표준 135 9" xfId="20679" xr:uid="{00000000-0005-0000-0000-0000AA330000}"/>
    <cellStyle name="표준 136" xfId="2335" xr:uid="{00000000-0005-0000-0000-0000AB330000}"/>
    <cellStyle name="표준 136 10" xfId="20680" xr:uid="{00000000-0005-0000-0000-0000AC330000}"/>
    <cellStyle name="표준 136 2" xfId="4112" xr:uid="{00000000-0005-0000-0000-0000AD330000}"/>
    <cellStyle name="표준 136 2 2" xfId="20681" xr:uid="{00000000-0005-0000-0000-0000AE330000}"/>
    <cellStyle name="표준 136 2 3" xfId="20682" xr:uid="{00000000-0005-0000-0000-0000AF330000}"/>
    <cellStyle name="표준 136 2 4" xfId="20683" xr:uid="{00000000-0005-0000-0000-0000B0330000}"/>
    <cellStyle name="표준 136 2 5" xfId="20684" xr:uid="{00000000-0005-0000-0000-0000B1330000}"/>
    <cellStyle name="표준 136 2 6" xfId="20685" xr:uid="{00000000-0005-0000-0000-0000B2330000}"/>
    <cellStyle name="표준 136 3" xfId="5971" xr:uid="{00000000-0005-0000-0000-0000B3330000}"/>
    <cellStyle name="표준 136 3 2" xfId="20686" xr:uid="{00000000-0005-0000-0000-0000B4330000}"/>
    <cellStyle name="표준 136 3 3" xfId="20687" xr:uid="{00000000-0005-0000-0000-0000B5330000}"/>
    <cellStyle name="표준 136 3 4" xfId="20688" xr:uid="{00000000-0005-0000-0000-0000B6330000}"/>
    <cellStyle name="표준 136 3 5" xfId="20689" xr:uid="{00000000-0005-0000-0000-0000B7330000}"/>
    <cellStyle name="표준 136 3 6" xfId="20690" xr:uid="{00000000-0005-0000-0000-0000B8330000}"/>
    <cellStyle name="표준 136 4" xfId="7835" xr:uid="{00000000-0005-0000-0000-0000B9330000}"/>
    <cellStyle name="표준 136 4 2" xfId="20691" xr:uid="{00000000-0005-0000-0000-0000BA330000}"/>
    <cellStyle name="표준 136 4 3" xfId="20692" xr:uid="{00000000-0005-0000-0000-0000BB330000}"/>
    <cellStyle name="표준 136 4 4" xfId="20693" xr:uid="{00000000-0005-0000-0000-0000BC330000}"/>
    <cellStyle name="표준 136 4 5" xfId="20694" xr:uid="{00000000-0005-0000-0000-0000BD330000}"/>
    <cellStyle name="표준 136 4 6" xfId="20695" xr:uid="{00000000-0005-0000-0000-0000BE330000}"/>
    <cellStyle name="표준 136 5" xfId="9695" xr:uid="{00000000-0005-0000-0000-0000BF330000}"/>
    <cellStyle name="표준 136 5 2" xfId="20696" xr:uid="{00000000-0005-0000-0000-0000C0330000}"/>
    <cellStyle name="표준 136 5 3" xfId="20697" xr:uid="{00000000-0005-0000-0000-0000C1330000}"/>
    <cellStyle name="표준 136 5 4" xfId="20698" xr:uid="{00000000-0005-0000-0000-0000C2330000}"/>
    <cellStyle name="표준 136 5 5" xfId="20699" xr:uid="{00000000-0005-0000-0000-0000C3330000}"/>
    <cellStyle name="표준 136 5 6" xfId="20700" xr:uid="{00000000-0005-0000-0000-0000C4330000}"/>
    <cellStyle name="표준 136 6" xfId="20701" xr:uid="{00000000-0005-0000-0000-0000C5330000}"/>
    <cellStyle name="표준 136 7" xfId="20702" xr:uid="{00000000-0005-0000-0000-0000C6330000}"/>
    <cellStyle name="표준 136 8" xfId="20703" xr:uid="{00000000-0005-0000-0000-0000C7330000}"/>
    <cellStyle name="표준 136 9" xfId="20704" xr:uid="{00000000-0005-0000-0000-0000C8330000}"/>
    <cellStyle name="표준 137" xfId="2349" xr:uid="{00000000-0005-0000-0000-0000C9330000}"/>
    <cellStyle name="표준 137 10" xfId="20705" xr:uid="{00000000-0005-0000-0000-0000CA330000}"/>
    <cellStyle name="표준 137 2" xfId="4126" xr:uid="{00000000-0005-0000-0000-0000CB330000}"/>
    <cellStyle name="표준 137 2 2" xfId="20706" xr:uid="{00000000-0005-0000-0000-0000CC330000}"/>
    <cellStyle name="표준 137 2 3" xfId="20707" xr:uid="{00000000-0005-0000-0000-0000CD330000}"/>
    <cellStyle name="표준 137 2 4" xfId="20708" xr:uid="{00000000-0005-0000-0000-0000CE330000}"/>
    <cellStyle name="표준 137 2 5" xfId="20709" xr:uid="{00000000-0005-0000-0000-0000CF330000}"/>
    <cellStyle name="표준 137 2 6" xfId="20710" xr:uid="{00000000-0005-0000-0000-0000D0330000}"/>
    <cellStyle name="표준 137 3" xfId="5985" xr:uid="{00000000-0005-0000-0000-0000D1330000}"/>
    <cellStyle name="표준 137 3 2" xfId="20711" xr:uid="{00000000-0005-0000-0000-0000D2330000}"/>
    <cellStyle name="표준 137 3 3" xfId="20712" xr:uid="{00000000-0005-0000-0000-0000D3330000}"/>
    <cellStyle name="표준 137 3 4" xfId="20713" xr:uid="{00000000-0005-0000-0000-0000D4330000}"/>
    <cellStyle name="표준 137 3 5" xfId="20714" xr:uid="{00000000-0005-0000-0000-0000D5330000}"/>
    <cellStyle name="표준 137 3 6" xfId="20715" xr:uid="{00000000-0005-0000-0000-0000D6330000}"/>
    <cellStyle name="표준 137 4" xfId="7849" xr:uid="{00000000-0005-0000-0000-0000D7330000}"/>
    <cellStyle name="표준 137 4 2" xfId="20716" xr:uid="{00000000-0005-0000-0000-0000D8330000}"/>
    <cellStyle name="표준 137 4 3" xfId="20717" xr:uid="{00000000-0005-0000-0000-0000D9330000}"/>
    <cellStyle name="표준 137 4 4" xfId="20718" xr:uid="{00000000-0005-0000-0000-0000DA330000}"/>
    <cellStyle name="표준 137 4 5" xfId="20719" xr:uid="{00000000-0005-0000-0000-0000DB330000}"/>
    <cellStyle name="표준 137 4 6" xfId="20720" xr:uid="{00000000-0005-0000-0000-0000DC330000}"/>
    <cellStyle name="표준 137 5" xfId="9709" xr:uid="{00000000-0005-0000-0000-0000DD330000}"/>
    <cellStyle name="표준 137 5 2" xfId="20721" xr:uid="{00000000-0005-0000-0000-0000DE330000}"/>
    <cellStyle name="표준 137 5 3" xfId="20722" xr:uid="{00000000-0005-0000-0000-0000DF330000}"/>
    <cellStyle name="표준 137 5 4" xfId="20723" xr:uid="{00000000-0005-0000-0000-0000E0330000}"/>
    <cellStyle name="표준 137 5 5" xfId="20724" xr:uid="{00000000-0005-0000-0000-0000E1330000}"/>
    <cellStyle name="표준 137 5 6" xfId="20725" xr:uid="{00000000-0005-0000-0000-0000E2330000}"/>
    <cellStyle name="표준 137 6" xfId="20726" xr:uid="{00000000-0005-0000-0000-0000E3330000}"/>
    <cellStyle name="표준 137 7" xfId="20727" xr:uid="{00000000-0005-0000-0000-0000E4330000}"/>
    <cellStyle name="표준 137 8" xfId="20728" xr:uid="{00000000-0005-0000-0000-0000E5330000}"/>
    <cellStyle name="표준 137 9" xfId="20729" xr:uid="{00000000-0005-0000-0000-0000E6330000}"/>
    <cellStyle name="표준 138" xfId="4140" xr:uid="{00000000-0005-0000-0000-0000E7330000}"/>
    <cellStyle name="표준 138 2" xfId="5999" xr:uid="{00000000-0005-0000-0000-0000E8330000}"/>
    <cellStyle name="표준 138 2 2" xfId="20730" xr:uid="{00000000-0005-0000-0000-0000E9330000}"/>
    <cellStyle name="표준 138 2 3" xfId="20731" xr:uid="{00000000-0005-0000-0000-0000EA330000}"/>
    <cellStyle name="표준 138 2 4" xfId="20732" xr:uid="{00000000-0005-0000-0000-0000EB330000}"/>
    <cellStyle name="표준 138 2 5" xfId="20733" xr:uid="{00000000-0005-0000-0000-0000EC330000}"/>
    <cellStyle name="표준 138 2 6" xfId="20734" xr:uid="{00000000-0005-0000-0000-0000ED330000}"/>
    <cellStyle name="표준 138 3" xfId="7863" xr:uid="{00000000-0005-0000-0000-0000EE330000}"/>
    <cellStyle name="표준 138 3 2" xfId="20735" xr:uid="{00000000-0005-0000-0000-0000EF330000}"/>
    <cellStyle name="표준 138 3 3" xfId="20736" xr:uid="{00000000-0005-0000-0000-0000F0330000}"/>
    <cellStyle name="표준 138 3 4" xfId="20737" xr:uid="{00000000-0005-0000-0000-0000F1330000}"/>
    <cellStyle name="표준 138 3 5" xfId="20738" xr:uid="{00000000-0005-0000-0000-0000F2330000}"/>
    <cellStyle name="표준 138 3 6" xfId="20739" xr:uid="{00000000-0005-0000-0000-0000F3330000}"/>
    <cellStyle name="표준 138 4" xfId="9723" xr:uid="{00000000-0005-0000-0000-0000F4330000}"/>
    <cellStyle name="표준 138 4 2" xfId="20740" xr:uid="{00000000-0005-0000-0000-0000F5330000}"/>
    <cellStyle name="표준 138 4 3" xfId="20741" xr:uid="{00000000-0005-0000-0000-0000F6330000}"/>
    <cellStyle name="표준 138 4 4" xfId="20742" xr:uid="{00000000-0005-0000-0000-0000F7330000}"/>
    <cellStyle name="표준 138 4 5" xfId="20743" xr:uid="{00000000-0005-0000-0000-0000F8330000}"/>
    <cellStyle name="표준 138 4 6" xfId="20744" xr:uid="{00000000-0005-0000-0000-0000F9330000}"/>
    <cellStyle name="표준 138 5" xfId="20745" xr:uid="{00000000-0005-0000-0000-0000FA330000}"/>
    <cellStyle name="표준 138 6" xfId="20746" xr:uid="{00000000-0005-0000-0000-0000FB330000}"/>
    <cellStyle name="표준 138 7" xfId="20747" xr:uid="{00000000-0005-0000-0000-0000FC330000}"/>
    <cellStyle name="표준 138 8" xfId="20748" xr:uid="{00000000-0005-0000-0000-0000FD330000}"/>
    <cellStyle name="표준 138 9" xfId="20749" xr:uid="{00000000-0005-0000-0000-0000FE330000}"/>
    <cellStyle name="표준 139" xfId="4154" xr:uid="{00000000-0005-0000-0000-0000FF330000}"/>
    <cellStyle name="표준 139 2" xfId="6013" xr:uid="{00000000-0005-0000-0000-000000340000}"/>
    <cellStyle name="표준 139 2 2" xfId="20750" xr:uid="{00000000-0005-0000-0000-000001340000}"/>
    <cellStyle name="표준 139 2 3" xfId="20751" xr:uid="{00000000-0005-0000-0000-000002340000}"/>
    <cellStyle name="표준 139 2 4" xfId="20752" xr:uid="{00000000-0005-0000-0000-000003340000}"/>
    <cellStyle name="표준 139 2 5" xfId="20753" xr:uid="{00000000-0005-0000-0000-000004340000}"/>
    <cellStyle name="표준 139 2 6" xfId="20754" xr:uid="{00000000-0005-0000-0000-000005340000}"/>
    <cellStyle name="표준 139 3" xfId="7877" xr:uid="{00000000-0005-0000-0000-000006340000}"/>
    <cellStyle name="표준 139 3 2" xfId="20755" xr:uid="{00000000-0005-0000-0000-000007340000}"/>
    <cellStyle name="표준 139 3 3" xfId="20756" xr:uid="{00000000-0005-0000-0000-000008340000}"/>
    <cellStyle name="표준 139 3 4" xfId="20757" xr:uid="{00000000-0005-0000-0000-000009340000}"/>
    <cellStyle name="표준 139 3 5" xfId="20758" xr:uid="{00000000-0005-0000-0000-00000A340000}"/>
    <cellStyle name="표준 139 3 6" xfId="20759" xr:uid="{00000000-0005-0000-0000-00000B340000}"/>
    <cellStyle name="표준 139 4" xfId="9737" xr:uid="{00000000-0005-0000-0000-00000C340000}"/>
    <cellStyle name="표준 139 4 2" xfId="20760" xr:uid="{00000000-0005-0000-0000-00000D340000}"/>
    <cellStyle name="표준 139 4 3" xfId="20761" xr:uid="{00000000-0005-0000-0000-00000E340000}"/>
    <cellStyle name="표준 139 4 4" xfId="20762" xr:uid="{00000000-0005-0000-0000-00000F340000}"/>
    <cellStyle name="표준 139 4 5" xfId="20763" xr:uid="{00000000-0005-0000-0000-000010340000}"/>
    <cellStyle name="표준 139 4 6" xfId="20764" xr:uid="{00000000-0005-0000-0000-000011340000}"/>
    <cellStyle name="표준 139 5" xfId="20765" xr:uid="{00000000-0005-0000-0000-000012340000}"/>
    <cellStyle name="표준 139 6" xfId="20766" xr:uid="{00000000-0005-0000-0000-000013340000}"/>
    <cellStyle name="표준 139 7" xfId="20767" xr:uid="{00000000-0005-0000-0000-000014340000}"/>
    <cellStyle name="표준 139 8" xfId="20768" xr:uid="{00000000-0005-0000-0000-000015340000}"/>
    <cellStyle name="표준 139 9" xfId="20769" xr:uid="{00000000-0005-0000-0000-000016340000}"/>
    <cellStyle name="표준 14" xfId="205" xr:uid="{00000000-0005-0000-0000-000017340000}"/>
    <cellStyle name="표준 14 2" xfId="1028" xr:uid="{00000000-0005-0000-0000-000018340000}"/>
    <cellStyle name="표준 140" xfId="4168" xr:uid="{00000000-0005-0000-0000-000019340000}"/>
    <cellStyle name="표준 140 2" xfId="6027" xr:uid="{00000000-0005-0000-0000-00001A340000}"/>
    <cellStyle name="표준 140 2 2" xfId="20770" xr:uid="{00000000-0005-0000-0000-00001B340000}"/>
    <cellStyle name="표준 140 2 3" xfId="20771" xr:uid="{00000000-0005-0000-0000-00001C340000}"/>
    <cellStyle name="표준 140 2 4" xfId="20772" xr:uid="{00000000-0005-0000-0000-00001D340000}"/>
    <cellStyle name="표준 140 2 5" xfId="20773" xr:uid="{00000000-0005-0000-0000-00001E340000}"/>
    <cellStyle name="표준 140 2 6" xfId="20774" xr:uid="{00000000-0005-0000-0000-00001F340000}"/>
    <cellStyle name="표준 140 3" xfId="7891" xr:uid="{00000000-0005-0000-0000-000020340000}"/>
    <cellStyle name="표준 140 3 2" xfId="20775" xr:uid="{00000000-0005-0000-0000-000021340000}"/>
    <cellStyle name="표준 140 3 3" xfId="20776" xr:uid="{00000000-0005-0000-0000-000022340000}"/>
    <cellStyle name="표준 140 3 4" xfId="20777" xr:uid="{00000000-0005-0000-0000-000023340000}"/>
    <cellStyle name="표준 140 3 5" xfId="20778" xr:uid="{00000000-0005-0000-0000-000024340000}"/>
    <cellStyle name="표준 140 3 6" xfId="20779" xr:uid="{00000000-0005-0000-0000-000025340000}"/>
    <cellStyle name="표준 140 4" xfId="9751" xr:uid="{00000000-0005-0000-0000-000026340000}"/>
    <cellStyle name="표준 140 4 2" xfId="20780" xr:uid="{00000000-0005-0000-0000-000027340000}"/>
    <cellStyle name="표준 140 4 3" xfId="20781" xr:uid="{00000000-0005-0000-0000-000028340000}"/>
    <cellStyle name="표준 140 4 4" xfId="20782" xr:uid="{00000000-0005-0000-0000-000029340000}"/>
    <cellStyle name="표준 140 4 5" xfId="20783" xr:uid="{00000000-0005-0000-0000-00002A340000}"/>
    <cellStyle name="표준 140 4 6" xfId="20784" xr:uid="{00000000-0005-0000-0000-00002B340000}"/>
    <cellStyle name="표준 140 5" xfId="20785" xr:uid="{00000000-0005-0000-0000-00002C340000}"/>
    <cellStyle name="표준 140 6" xfId="20786" xr:uid="{00000000-0005-0000-0000-00002D340000}"/>
    <cellStyle name="표준 140 7" xfId="20787" xr:uid="{00000000-0005-0000-0000-00002E340000}"/>
    <cellStyle name="표준 140 8" xfId="20788" xr:uid="{00000000-0005-0000-0000-00002F340000}"/>
    <cellStyle name="표준 140 9" xfId="20789" xr:uid="{00000000-0005-0000-0000-000030340000}"/>
    <cellStyle name="표준 141" xfId="4182" xr:uid="{00000000-0005-0000-0000-000031340000}"/>
    <cellStyle name="표준 141 2" xfId="6041" xr:uid="{00000000-0005-0000-0000-000032340000}"/>
    <cellStyle name="표준 141 2 2" xfId="20790" xr:uid="{00000000-0005-0000-0000-000033340000}"/>
    <cellStyle name="표준 141 2 3" xfId="20791" xr:uid="{00000000-0005-0000-0000-000034340000}"/>
    <cellStyle name="표준 141 2 4" xfId="20792" xr:uid="{00000000-0005-0000-0000-000035340000}"/>
    <cellStyle name="표준 141 2 5" xfId="20793" xr:uid="{00000000-0005-0000-0000-000036340000}"/>
    <cellStyle name="표준 141 2 6" xfId="20794" xr:uid="{00000000-0005-0000-0000-000037340000}"/>
    <cellStyle name="표준 141 3" xfId="7905" xr:uid="{00000000-0005-0000-0000-000038340000}"/>
    <cellStyle name="표준 141 3 2" xfId="20795" xr:uid="{00000000-0005-0000-0000-000039340000}"/>
    <cellStyle name="표준 141 3 3" xfId="20796" xr:uid="{00000000-0005-0000-0000-00003A340000}"/>
    <cellStyle name="표준 141 3 4" xfId="20797" xr:uid="{00000000-0005-0000-0000-00003B340000}"/>
    <cellStyle name="표준 141 3 5" xfId="20798" xr:uid="{00000000-0005-0000-0000-00003C340000}"/>
    <cellStyle name="표준 141 3 6" xfId="20799" xr:uid="{00000000-0005-0000-0000-00003D340000}"/>
    <cellStyle name="표준 141 4" xfId="9765" xr:uid="{00000000-0005-0000-0000-00003E340000}"/>
    <cellStyle name="표준 141 4 2" xfId="20800" xr:uid="{00000000-0005-0000-0000-00003F340000}"/>
    <cellStyle name="표준 141 4 3" xfId="20801" xr:uid="{00000000-0005-0000-0000-000040340000}"/>
    <cellStyle name="표준 141 4 4" xfId="20802" xr:uid="{00000000-0005-0000-0000-000041340000}"/>
    <cellStyle name="표준 141 4 5" xfId="20803" xr:uid="{00000000-0005-0000-0000-000042340000}"/>
    <cellStyle name="표준 141 4 6" xfId="20804" xr:uid="{00000000-0005-0000-0000-000043340000}"/>
    <cellStyle name="표준 141 5" xfId="20805" xr:uid="{00000000-0005-0000-0000-000044340000}"/>
    <cellStyle name="표준 141 6" xfId="20806" xr:uid="{00000000-0005-0000-0000-000045340000}"/>
    <cellStyle name="표준 141 7" xfId="20807" xr:uid="{00000000-0005-0000-0000-000046340000}"/>
    <cellStyle name="표준 141 8" xfId="20808" xr:uid="{00000000-0005-0000-0000-000047340000}"/>
    <cellStyle name="표준 141 9" xfId="20809" xr:uid="{00000000-0005-0000-0000-000048340000}"/>
    <cellStyle name="표준 142" xfId="6055" xr:uid="{00000000-0005-0000-0000-000049340000}"/>
    <cellStyle name="표준 142 2" xfId="7919" xr:uid="{00000000-0005-0000-0000-00004A340000}"/>
    <cellStyle name="표준 142 2 2" xfId="20810" xr:uid="{00000000-0005-0000-0000-00004B340000}"/>
    <cellStyle name="표준 142 2 3" xfId="20811" xr:uid="{00000000-0005-0000-0000-00004C340000}"/>
    <cellStyle name="표준 142 2 4" xfId="20812" xr:uid="{00000000-0005-0000-0000-00004D340000}"/>
    <cellStyle name="표준 142 2 5" xfId="20813" xr:uid="{00000000-0005-0000-0000-00004E340000}"/>
    <cellStyle name="표준 142 2 6" xfId="20814" xr:uid="{00000000-0005-0000-0000-00004F340000}"/>
    <cellStyle name="표준 142 3" xfId="9779" xr:uid="{00000000-0005-0000-0000-000050340000}"/>
    <cellStyle name="표준 142 3 2" xfId="20815" xr:uid="{00000000-0005-0000-0000-000051340000}"/>
    <cellStyle name="표준 142 3 3" xfId="20816" xr:uid="{00000000-0005-0000-0000-000052340000}"/>
    <cellStyle name="표준 142 3 4" xfId="20817" xr:uid="{00000000-0005-0000-0000-000053340000}"/>
    <cellStyle name="표준 142 3 5" xfId="20818" xr:uid="{00000000-0005-0000-0000-000054340000}"/>
    <cellStyle name="표준 142 3 6" xfId="20819" xr:uid="{00000000-0005-0000-0000-000055340000}"/>
    <cellStyle name="표준 142 4" xfId="20820" xr:uid="{00000000-0005-0000-0000-000056340000}"/>
    <cellStyle name="표준 142 5" xfId="20821" xr:uid="{00000000-0005-0000-0000-000057340000}"/>
    <cellStyle name="표준 142 6" xfId="20822" xr:uid="{00000000-0005-0000-0000-000058340000}"/>
    <cellStyle name="표준 142 7" xfId="20823" xr:uid="{00000000-0005-0000-0000-000059340000}"/>
    <cellStyle name="표준 142 8" xfId="20824" xr:uid="{00000000-0005-0000-0000-00005A340000}"/>
    <cellStyle name="표준 143" xfId="4210" xr:uid="{00000000-0005-0000-0000-00005B340000}"/>
    <cellStyle name="표준 144" xfId="4222" xr:uid="{00000000-0005-0000-0000-00005C340000}"/>
    <cellStyle name="표준 145" xfId="6070" xr:uid="{00000000-0005-0000-0000-00005D340000}"/>
    <cellStyle name="표준 146" xfId="6069" xr:uid="{00000000-0005-0000-0000-00005E340000}"/>
    <cellStyle name="표준 147" xfId="6071" xr:uid="{00000000-0005-0000-0000-00005F340000}"/>
    <cellStyle name="표준 148" xfId="6072" xr:uid="{00000000-0005-0000-0000-000060340000}"/>
    <cellStyle name="표준 149" xfId="4196" xr:uid="{00000000-0005-0000-0000-000061340000}"/>
    <cellStyle name="표준 149 2" xfId="20825" xr:uid="{00000000-0005-0000-0000-000062340000}"/>
    <cellStyle name="표준 149 3" xfId="20826" xr:uid="{00000000-0005-0000-0000-000063340000}"/>
    <cellStyle name="표준 149 4" xfId="20827" xr:uid="{00000000-0005-0000-0000-000064340000}"/>
    <cellStyle name="표준 149 5" xfId="20828" xr:uid="{00000000-0005-0000-0000-000065340000}"/>
    <cellStyle name="표준 149 6" xfId="20829" xr:uid="{00000000-0005-0000-0000-000066340000}"/>
    <cellStyle name="표준 15" xfId="110" xr:uid="{00000000-0005-0000-0000-000067340000}"/>
    <cellStyle name="표준 15 10" xfId="207" xr:uid="{00000000-0005-0000-0000-000068340000}"/>
    <cellStyle name="표준 15 100" xfId="2076" xr:uid="{00000000-0005-0000-0000-000069340000}"/>
    <cellStyle name="표준 15 100 10" xfId="20830" xr:uid="{00000000-0005-0000-0000-00006A340000}"/>
    <cellStyle name="표준 15 100 2" xfId="3853" xr:uid="{00000000-0005-0000-0000-00006B340000}"/>
    <cellStyle name="표준 15 100 2 2" xfId="20831" xr:uid="{00000000-0005-0000-0000-00006C340000}"/>
    <cellStyle name="표준 15 100 2 3" xfId="20832" xr:uid="{00000000-0005-0000-0000-00006D340000}"/>
    <cellStyle name="표준 15 100 2 4" xfId="20833" xr:uid="{00000000-0005-0000-0000-00006E340000}"/>
    <cellStyle name="표준 15 100 2 5" xfId="20834" xr:uid="{00000000-0005-0000-0000-00006F340000}"/>
    <cellStyle name="표준 15 100 2 6" xfId="20835" xr:uid="{00000000-0005-0000-0000-000070340000}"/>
    <cellStyle name="표준 15 100 3" xfId="5712" xr:uid="{00000000-0005-0000-0000-000071340000}"/>
    <cellStyle name="표준 15 100 3 2" xfId="20836" xr:uid="{00000000-0005-0000-0000-000072340000}"/>
    <cellStyle name="표준 15 100 3 3" xfId="20837" xr:uid="{00000000-0005-0000-0000-000073340000}"/>
    <cellStyle name="표준 15 100 3 4" xfId="20838" xr:uid="{00000000-0005-0000-0000-000074340000}"/>
    <cellStyle name="표준 15 100 3 5" xfId="20839" xr:uid="{00000000-0005-0000-0000-000075340000}"/>
    <cellStyle name="표준 15 100 3 6" xfId="20840" xr:uid="{00000000-0005-0000-0000-000076340000}"/>
    <cellStyle name="표준 15 100 4" xfId="7576" xr:uid="{00000000-0005-0000-0000-000077340000}"/>
    <cellStyle name="표준 15 100 4 2" xfId="20841" xr:uid="{00000000-0005-0000-0000-000078340000}"/>
    <cellStyle name="표준 15 100 4 3" xfId="20842" xr:uid="{00000000-0005-0000-0000-000079340000}"/>
    <cellStyle name="표준 15 100 4 4" xfId="20843" xr:uid="{00000000-0005-0000-0000-00007A340000}"/>
    <cellStyle name="표준 15 100 4 5" xfId="20844" xr:uid="{00000000-0005-0000-0000-00007B340000}"/>
    <cellStyle name="표준 15 100 4 6" xfId="20845" xr:uid="{00000000-0005-0000-0000-00007C340000}"/>
    <cellStyle name="표준 15 100 5" xfId="9436" xr:uid="{00000000-0005-0000-0000-00007D340000}"/>
    <cellStyle name="표준 15 100 5 2" xfId="20846" xr:uid="{00000000-0005-0000-0000-00007E340000}"/>
    <cellStyle name="표준 15 100 5 3" xfId="20847" xr:uid="{00000000-0005-0000-0000-00007F340000}"/>
    <cellStyle name="표준 15 100 5 4" xfId="20848" xr:uid="{00000000-0005-0000-0000-000080340000}"/>
    <cellStyle name="표준 15 100 5 5" xfId="20849" xr:uid="{00000000-0005-0000-0000-000081340000}"/>
    <cellStyle name="표준 15 100 5 6" xfId="20850" xr:uid="{00000000-0005-0000-0000-000082340000}"/>
    <cellStyle name="표준 15 100 6" xfId="20851" xr:uid="{00000000-0005-0000-0000-000083340000}"/>
    <cellStyle name="표준 15 100 7" xfId="20852" xr:uid="{00000000-0005-0000-0000-000084340000}"/>
    <cellStyle name="표준 15 100 8" xfId="20853" xr:uid="{00000000-0005-0000-0000-000085340000}"/>
    <cellStyle name="표준 15 100 9" xfId="20854" xr:uid="{00000000-0005-0000-0000-000086340000}"/>
    <cellStyle name="표준 15 101" xfId="2090" xr:uid="{00000000-0005-0000-0000-000087340000}"/>
    <cellStyle name="표준 15 101 10" xfId="20855" xr:uid="{00000000-0005-0000-0000-000088340000}"/>
    <cellStyle name="표준 15 101 2" xfId="3867" xr:uid="{00000000-0005-0000-0000-000089340000}"/>
    <cellStyle name="표준 15 101 2 2" xfId="20856" xr:uid="{00000000-0005-0000-0000-00008A340000}"/>
    <cellStyle name="표준 15 101 2 3" xfId="20857" xr:uid="{00000000-0005-0000-0000-00008B340000}"/>
    <cellStyle name="표준 15 101 2 4" xfId="20858" xr:uid="{00000000-0005-0000-0000-00008C340000}"/>
    <cellStyle name="표준 15 101 2 5" xfId="20859" xr:uid="{00000000-0005-0000-0000-00008D340000}"/>
    <cellStyle name="표준 15 101 2 6" xfId="20860" xr:uid="{00000000-0005-0000-0000-00008E340000}"/>
    <cellStyle name="표준 15 101 3" xfId="5726" xr:uid="{00000000-0005-0000-0000-00008F340000}"/>
    <cellStyle name="표준 15 101 3 2" xfId="20861" xr:uid="{00000000-0005-0000-0000-000090340000}"/>
    <cellStyle name="표준 15 101 3 3" xfId="20862" xr:uid="{00000000-0005-0000-0000-000091340000}"/>
    <cellStyle name="표준 15 101 3 4" xfId="20863" xr:uid="{00000000-0005-0000-0000-000092340000}"/>
    <cellStyle name="표준 15 101 3 5" xfId="20864" xr:uid="{00000000-0005-0000-0000-000093340000}"/>
    <cellStyle name="표준 15 101 3 6" xfId="20865" xr:uid="{00000000-0005-0000-0000-000094340000}"/>
    <cellStyle name="표준 15 101 4" xfId="7590" xr:uid="{00000000-0005-0000-0000-000095340000}"/>
    <cellStyle name="표준 15 101 4 2" xfId="20866" xr:uid="{00000000-0005-0000-0000-000096340000}"/>
    <cellStyle name="표준 15 101 4 3" xfId="20867" xr:uid="{00000000-0005-0000-0000-000097340000}"/>
    <cellStyle name="표준 15 101 4 4" xfId="20868" xr:uid="{00000000-0005-0000-0000-000098340000}"/>
    <cellStyle name="표준 15 101 4 5" xfId="20869" xr:uid="{00000000-0005-0000-0000-000099340000}"/>
    <cellStyle name="표준 15 101 4 6" xfId="20870" xr:uid="{00000000-0005-0000-0000-00009A340000}"/>
    <cellStyle name="표준 15 101 5" xfId="9450" xr:uid="{00000000-0005-0000-0000-00009B340000}"/>
    <cellStyle name="표준 15 101 5 2" xfId="20871" xr:uid="{00000000-0005-0000-0000-00009C340000}"/>
    <cellStyle name="표준 15 101 5 3" xfId="20872" xr:uid="{00000000-0005-0000-0000-00009D340000}"/>
    <cellStyle name="표준 15 101 5 4" xfId="20873" xr:uid="{00000000-0005-0000-0000-00009E340000}"/>
    <cellStyle name="표준 15 101 5 5" xfId="20874" xr:uid="{00000000-0005-0000-0000-00009F340000}"/>
    <cellStyle name="표준 15 101 5 6" xfId="20875" xr:uid="{00000000-0005-0000-0000-0000A0340000}"/>
    <cellStyle name="표준 15 101 6" xfId="20876" xr:uid="{00000000-0005-0000-0000-0000A1340000}"/>
    <cellStyle name="표준 15 101 7" xfId="20877" xr:uid="{00000000-0005-0000-0000-0000A2340000}"/>
    <cellStyle name="표준 15 101 8" xfId="20878" xr:uid="{00000000-0005-0000-0000-0000A3340000}"/>
    <cellStyle name="표준 15 101 9" xfId="20879" xr:uid="{00000000-0005-0000-0000-0000A4340000}"/>
    <cellStyle name="표준 15 102" xfId="2104" xr:uid="{00000000-0005-0000-0000-0000A5340000}"/>
    <cellStyle name="표준 15 102 10" xfId="20880" xr:uid="{00000000-0005-0000-0000-0000A6340000}"/>
    <cellStyle name="표준 15 102 2" xfId="3881" xr:uid="{00000000-0005-0000-0000-0000A7340000}"/>
    <cellStyle name="표준 15 102 2 2" xfId="20881" xr:uid="{00000000-0005-0000-0000-0000A8340000}"/>
    <cellStyle name="표준 15 102 2 3" xfId="20882" xr:uid="{00000000-0005-0000-0000-0000A9340000}"/>
    <cellStyle name="표준 15 102 2 4" xfId="20883" xr:uid="{00000000-0005-0000-0000-0000AA340000}"/>
    <cellStyle name="표준 15 102 2 5" xfId="20884" xr:uid="{00000000-0005-0000-0000-0000AB340000}"/>
    <cellStyle name="표준 15 102 2 6" xfId="20885" xr:uid="{00000000-0005-0000-0000-0000AC340000}"/>
    <cellStyle name="표준 15 102 3" xfId="5740" xr:uid="{00000000-0005-0000-0000-0000AD340000}"/>
    <cellStyle name="표준 15 102 3 2" xfId="20886" xr:uid="{00000000-0005-0000-0000-0000AE340000}"/>
    <cellStyle name="표준 15 102 3 3" xfId="20887" xr:uid="{00000000-0005-0000-0000-0000AF340000}"/>
    <cellStyle name="표준 15 102 3 4" xfId="20888" xr:uid="{00000000-0005-0000-0000-0000B0340000}"/>
    <cellStyle name="표준 15 102 3 5" xfId="20889" xr:uid="{00000000-0005-0000-0000-0000B1340000}"/>
    <cellStyle name="표준 15 102 3 6" xfId="20890" xr:uid="{00000000-0005-0000-0000-0000B2340000}"/>
    <cellStyle name="표준 15 102 4" xfId="7604" xr:uid="{00000000-0005-0000-0000-0000B3340000}"/>
    <cellStyle name="표준 15 102 4 2" xfId="20891" xr:uid="{00000000-0005-0000-0000-0000B4340000}"/>
    <cellStyle name="표준 15 102 4 3" xfId="20892" xr:uid="{00000000-0005-0000-0000-0000B5340000}"/>
    <cellStyle name="표준 15 102 4 4" xfId="20893" xr:uid="{00000000-0005-0000-0000-0000B6340000}"/>
    <cellStyle name="표준 15 102 4 5" xfId="20894" xr:uid="{00000000-0005-0000-0000-0000B7340000}"/>
    <cellStyle name="표준 15 102 4 6" xfId="20895" xr:uid="{00000000-0005-0000-0000-0000B8340000}"/>
    <cellStyle name="표준 15 102 5" xfId="9464" xr:uid="{00000000-0005-0000-0000-0000B9340000}"/>
    <cellStyle name="표준 15 102 5 2" xfId="20896" xr:uid="{00000000-0005-0000-0000-0000BA340000}"/>
    <cellStyle name="표준 15 102 5 3" xfId="20897" xr:uid="{00000000-0005-0000-0000-0000BB340000}"/>
    <cellStyle name="표준 15 102 5 4" xfId="20898" xr:uid="{00000000-0005-0000-0000-0000BC340000}"/>
    <cellStyle name="표준 15 102 5 5" xfId="20899" xr:uid="{00000000-0005-0000-0000-0000BD340000}"/>
    <cellStyle name="표준 15 102 5 6" xfId="20900" xr:uid="{00000000-0005-0000-0000-0000BE340000}"/>
    <cellStyle name="표준 15 102 6" xfId="20901" xr:uid="{00000000-0005-0000-0000-0000BF340000}"/>
    <cellStyle name="표준 15 102 7" xfId="20902" xr:uid="{00000000-0005-0000-0000-0000C0340000}"/>
    <cellStyle name="표준 15 102 8" xfId="20903" xr:uid="{00000000-0005-0000-0000-0000C1340000}"/>
    <cellStyle name="표준 15 102 9" xfId="20904" xr:uid="{00000000-0005-0000-0000-0000C2340000}"/>
    <cellStyle name="표준 15 103" xfId="2118" xr:uid="{00000000-0005-0000-0000-0000C3340000}"/>
    <cellStyle name="표준 15 103 10" xfId="20905" xr:uid="{00000000-0005-0000-0000-0000C4340000}"/>
    <cellStyle name="표준 15 103 2" xfId="3895" xr:uid="{00000000-0005-0000-0000-0000C5340000}"/>
    <cellStyle name="표준 15 103 2 2" xfId="20906" xr:uid="{00000000-0005-0000-0000-0000C6340000}"/>
    <cellStyle name="표준 15 103 2 3" xfId="20907" xr:uid="{00000000-0005-0000-0000-0000C7340000}"/>
    <cellStyle name="표준 15 103 2 4" xfId="20908" xr:uid="{00000000-0005-0000-0000-0000C8340000}"/>
    <cellStyle name="표준 15 103 2 5" xfId="20909" xr:uid="{00000000-0005-0000-0000-0000C9340000}"/>
    <cellStyle name="표준 15 103 2 6" xfId="20910" xr:uid="{00000000-0005-0000-0000-0000CA340000}"/>
    <cellStyle name="표준 15 103 3" xfId="5754" xr:uid="{00000000-0005-0000-0000-0000CB340000}"/>
    <cellStyle name="표준 15 103 3 2" xfId="20911" xr:uid="{00000000-0005-0000-0000-0000CC340000}"/>
    <cellStyle name="표준 15 103 3 3" xfId="20912" xr:uid="{00000000-0005-0000-0000-0000CD340000}"/>
    <cellStyle name="표준 15 103 3 4" xfId="20913" xr:uid="{00000000-0005-0000-0000-0000CE340000}"/>
    <cellStyle name="표준 15 103 3 5" xfId="20914" xr:uid="{00000000-0005-0000-0000-0000CF340000}"/>
    <cellStyle name="표준 15 103 3 6" xfId="20915" xr:uid="{00000000-0005-0000-0000-0000D0340000}"/>
    <cellStyle name="표준 15 103 4" xfId="7618" xr:uid="{00000000-0005-0000-0000-0000D1340000}"/>
    <cellStyle name="표준 15 103 4 2" xfId="20916" xr:uid="{00000000-0005-0000-0000-0000D2340000}"/>
    <cellStyle name="표준 15 103 4 3" xfId="20917" xr:uid="{00000000-0005-0000-0000-0000D3340000}"/>
    <cellStyle name="표준 15 103 4 4" xfId="20918" xr:uid="{00000000-0005-0000-0000-0000D4340000}"/>
    <cellStyle name="표준 15 103 4 5" xfId="20919" xr:uid="{00000000-0005-0000-0000-0000D5340000}"/>
    <cellStyle name="표준 15 103 4 6" xfId="20920" xr:uid="{00000000-0005-0000-0000-0000D6340000}"/>
    <cellStyle name="표준 15 103 5" xfId="9478" xr:uid="{00000000-0005-0000-0000-0000D7340000}"/>
    <cellStyle name="표준 15 103 5 2" xfId="20921" xr:uid="{00000000-0005-0000-0000-0000D8340000}"/>
    <cellStyle name="표준 15 103 5 3" xfId="20922" xr:uid="{00000000-0005-0000-0000-0000D9340000}"/>
    <cellStyle name="표준 15 103 5 4" xfId="20923" xr:uid="{00000000-0005-0000-0000-0000DA340000}"/>
    <cellStyle name="표준 15 103 5 5" xfId="20924" xr:uid="{00000000-0005-0000-0000-0000DB340000}"/>
    <cellStyle name="표준 15 103 5 6" xfId="20925" xr:uid="{00000000-0005-0000-0000-0000DC340000}"/>
    <cellStyle name="표준 15 103 6" xfId="20926" xr:uid="{00000000-0005-0000-0000-0000DD340000}"/>
    <cellStyle name="표준 15 103 7" xfId="20927" xr:uid="{00000000-0005-0000-0000-0000DE340000}"/>
    <cellStyle name="표준 15 103 8" xfId="20928" xr:uid="{00000000-0005-0000-0000-0000DF340000}"/>
    <cellStyle name="표준 15 103 9" xfId="20929" xr:uid="{00000000-0005-0000-0000-0000E0340000}"/>
    <cellStyle name="표준 15 104" xfId="2132" xr:uid="{00000000-0005-0000-0000-0000E1340000}"/>
    <cellStyle name="표준 15 104 10" xfId="20930" xr:uid="{00000000-0005-0000-0000-0000E2340000}"/>
    <cellStyle name="표준 15 104 2" xfId="3909" xr:uid="{00000000-0005-0000-0000-0000E3340000}"/>
    <cellStyle name="표준 15 104 2 2" xfId="20931" xr:uid="{00000000-0005-0000-0000-0000E4340000}"/>
    <cellStyle name="표준 15 104 2 3" xfId="20932" xr:uid="{00000000-0005-0000-0000-0000E5340000}"/>
    <cellStyle name="표준 15 104 2 4" xfId="20933" xr:uid="{00000000-0005-0000-0000-0000E6340000}"/>
    <cellStyle name="표준 15 104 2 5" xfId="20934" xr:uid="{00000000-0005-0000-0000-0000E7340000}"/>
    <cellStyle name="표준 15 104 2 6" xfId="20935" xr:uid="{00000000-0005-0000-0000-0000E8340000}"/>
    <cellStyle name="표준 15 104 3" xfId="5768" xr:uid="{00000000-0005-0000-0000-0000E9340000}"/>
    <cellStyle name="표준 15 104 3 2" xfId="20936" xr:uid="{00000000-0005-0000-0000-0000EA340000}"/>
    <cellStyle name="표준 15 104 3 3" xfId="20937" xr:uid="{00000000-0005-0000-0000-0000EB340000}"/>
    <cellStyle name="표준 15 104 3 4" xfId="20938" xr:uid="{00000000-0005-0000-0000-0000EC340000}"/>
    <cellStyle name="표준 15 104 3 5" xfId="20939" xr:uid="{00000000-0005-0000-0000-0000ED340000}"/>
    <cellStyle name="표준 15 104 3 6" xfId="20940" xr:uid="{00000000-0005-0000-0000-0000EE340000}"/>
    <cellStyle name="표준 15 104 4" xfId="7632" xr:uid="{00000000-0005-0000-0000-0000EF340000}"/>
    <cellStyle name="표준 15 104 4 2" xfId="20941" xr:uid="{00000000-0005-0000-0000-0000F0340000}"/>
    <cellStyle name="표준 15 104 4 3" xfId="20942" xr:uid="{00000000-0005-0000-0000-0000F1340000}"/>
    <cellStyle name="표준 15 104 4 4" xfId="20943" xr:uid="{00000000-0005-0000-0000-0000F2340000}"/>
    <cellStyle name="표준 15 104 4 5" xfId="20944" xr:uid="{00000000-0005-0000-0000-0000F3340000}"/>
    <cellStyle name="표준 15 104 4 6" xfId="20945" xr:uid="{00000000-0005-0000-0000-0000F4340000}"/>
    <cellStyle name="표준 15 104 5" xfId="9492" xr:uid="{00000000-0005-0000-0000-0000F5340000}"/>
    <cellStyle name="표준 15 104 5 2" xfId="20946" xr:uid="{00000000-0005-0000-0000-0000F6340000}"/>
    <cellStyle name="표준 15 104 5 3" xfId="20947" xr:uid="{00000000-0005-0000-0000-0000F7340000}"/>
    <cellStyle name="표준 15 104 5 4" xfId="20948" xr:uid="{00000000-0005-0000-0000-0000F8340000}"/>
    <cellStyle name="표준 15 104 5 5" xfId="20949" xr:uid="{00000000-0005-0000-0000-0000F9340000}"/>
    <cellStyle name="표준 15 104 5 6" xfId="20950" xr:uid="{00000000-0005-0000-0000-0000FA340000}"/>
    <cellStyle name="표준 15 104 6" xfId="20951" xr:uid="{00000000-0005-0000-0000-0000FB340000}"/>
    <cellStyle name="표준 15 104 7" xfId="20952" xr:uid="{00000000-0005-0000-0000-0000FC340000}"/>
    <cellStyle name="표준 15 104 8" xfId="20953" xr:uid="{00000000-0005-0000-0000-0000FD340000}"/>
    <cellStyle name="표준 15 104 9" xfId="20954" xr:uid="{00000000-0005-0000-0000-0000FE340000}"/>
    <cellStyle name="표준 15 105" xfId="2146" xr:uid="{00000000-0005-0000-0000-0000FF340000}"/>
    <cellStyle name="표준 15 105 10" xfId="20955" xr:uid="{00000000-0005-0000-0000-000000350000}"/>
    <cellStyle name="표준 15 105 2" xfId="3923" xr:uid="{00000000-0005-0000-0000-000001350000}"/>
    <cellStyle name="표준 15 105 2 2" xfId="20956" xr:uid="{00000000-0005-0000-0000-000002350000}"/>
    <cellStyle name="표준 15 105 2 3" xfId="20957" xr:uid="{00000000-0005-0000-0000-000003350000}"/>
    <cellStyle name="표준 15 105 2 4" xfId="20958" xr:uid="{00000000-0005-0000-0000-000004350000}"/>
    <cellStyle name="표준 15 105 2 5" xfId="20959" xr:uid="{00000000-0005-0000-0000-000005350000}"/>
    <cellStyle name="표준 15 105 2 6" xfId="20960" xr:uid="{00000000-0005-0000-0000-000006350000}"/>
    <cellStyle name="표준 15 105 3" xfId="5782" xr:uid="{00000000-0005-0000-0000-000007350000}"/>
    <cellStyle name="표준 15 105 3 2" xfId="20961" xr:uid="{00000000-0005-0000-0000-000008350000}"/>
    <cellStyle name="표준 15 105 3 3" xfId="20962" xr:uid="{00000000-0005-0000-0000-000009350000}"/>
    <cellStyle name="표준 15 105 3 4" xfId="20963" xr:uid="{00000000-0005-0000-0000-00000A350000}"/>
    <cellStyle name="표준 15 105 3 5" xfId="20964" xr:uid="{00000000-0005-0000-0000-00000B350000}"/>
    <cellStyle name="표준 15 105 3 6" xfId="20965" xr:uid="{00000000-0005-0000-0000-00000C350000}"/>
    <cellStyle name="표준 15 105 4" xfId="7646" xr:uid="{00000000-0005-0000-0000-00000D350000}"/>
    <cellStyle name="표준 15 105 4 2" xfId="20966" xr:uid="{00000000-0005-0000-0000-00000E350000}"/>
    <cellStyle name="표준 15 105 4 3" xfId="20967" xr:uid="{00000000-0005-0000-0000-00000F350000}"/>
    <cellStyle name="표준 15 105 4 4" xfId="20968" xr:uid="{00000000-0005-0000-0000-000010350000}"/>
    <cellStyle name="표준 15 105 4 5" xfId="20969" xr:uid="{00000000-0005-0000-0000-000011350000}"/>
    <cellStyle name="표준 15 105 4 6" xfId="20970" xr:uid="{00000000-0005-0000-0000-000012350000}"/>
    <cellStyle name="표준 15 105 5" xfId="9506" xr:uid="{00000000-0005-0000-0000-000013350000}"/>
    <cellStyle name="표준 15 105 5 2" xfId="20971" xr:uid="{00000000-0005-0000-0000-000014350000}"/>
    <cellStyle name="표준 15 105 5 3" xfId="20972" xr:uid="{00000000-0005-0000-0000-000015350000}"/>
    <cellStyle name="표준 15 105 5 4" xfId="20973" xr:uid="{00000000-0005-0000-0000-000016350000}"/>
    <cellStyle name="표준 15 105 5 5" xfId="20974" xr:uid="{00000000-0005-0000-0000-000017350000}"/>
    <cellStyle name="표준 15 105 5 6" xfId="20975" xr:uid="{00000000-0005-0000-0000-000018350000}"/>
    <cellStyle name="표준 15 105 6" xfId="20976" xr:uid="{00000000-0005-0000-0000-000019350000}"/>
    <cellStyle name="표준 15 105 7" xfId="20977" xr:uid="{00000000-0005-0000-0000-00001A350000}"/>
    <cellStyle name="표준 15 105 8" xfId="20978" xr:uid="{00000000-0005-0000-0000-00001B350000}"/>
    <cellStyle name="표준 15 105 9" xfId="20979" xr:uid="{00000000-0005-0000-0000-00001C350000}"/>
    <cellStyle name="표준 15 106" xfId="2160" xr:uid="{00000000-0005-0000-0000-00001D350000}"/>
    <cellStyle name="표준 15 106 10" xfId="20980" xr:uid="{00000000-0005-0000-0000-00001E350000}"/>
    <cellStyle name="표준 15 106 2" xfId="3937" xr:uid="{00000000-0005-0000-0000-00001F350000}"/>
    <cellStyle name="표준 15 106 2 2" xfId="20981" xr:uid="{00000000-0005-0000-0000-000020350000}"/>
    <cellStyle name="표준 15 106 2 3" xfId="20982" xr:uid="{00000000-0005-0000-0000-000021350000}"/>
    <cellStyle name="표준 15 106 2 4" xfId="20983" xr:uid="{00000000-0005-0000-0000-000022350000}"/>
    <cellStyle name="표준 15 106 2 5" xfId="20984" xr:uid="{00000000-0005-0000-0000-000023350000}"/>
    <cellStyle name="표준 15 106 2 6" xfId="20985" xr:uid="{00000000-0005-0000-0000-000024350000}"/>
    <cellStyle name="표준 15 106 3" xfId="5796" xr:uid="{00000000-0005-0000-0000-000025350000}"/>
    <cellStyle name="표준 15 106 3 2" xfId="20986" xr:uid="{00000000-0005-0000-0000-000026350000}"/>
    <cellStyle name="표준 15 106 3 3" xfId="20987" xr:uid="{00000000-0005-0000-0000-000027350000}"/>
    <cellStyle name="표준 15 106 3 4" xfId="20988" xr:uid="{00000000-0005-0000-0000-000028350000}"/>
    <cellStyle name="표준 15 106 3 5" xfId="20989" xr:uid="{00000000-0005-0000-0000-000029350000}"/>
    <cellStyle name="표준 15 106 3 6" xfId="20990" xr:uid="{00000000-0005-0000-0000-00002A350000}"/>
    <cellStyle name="표준 15 106 4" xfId="7660" xr:uid="{00000000-0005-0000-0000-00002B350000}"/>
    <cellStyle name="표준 15 106 4 2" xfId="20991" xr:uid="{00000000-0005-0000-0000-00002C350000}"/>
    <cellStyle name="표준 15 106 4 3" xfId="20992" xr:uid="{00000000-0005-0000-0000-00002D350000}"/>
    <cellStyle name="표준 15 106 4 4" xfId="20993" xr:uid="{00000000-0005-0000-0000-00002E350000}"/>
    <cellStyle name="표준 15 106 4 5" xfId="20994" xr:uid="{00000000-0005-0000-0000-00002F350000}"/>
    <cellStyle name="표준 15 106 4 6" xfId="20995" xr:uid="{00000000-0005-0000-0000-000030350000}"/>
    <cellStyle name="표준 15 106 5" xfId="9520" xr:uid="{00000000-0005-0000-0000-000031350000}"/>
    <cellStyle name="표준 15 106 5 2" xfId="20996" xr:uid="{00000000-0005-0000-0000-000032350000}"/>
    <cellStyle name="표준 15 106 5 3" xfId="20997" xr:uid="{00000000-0005-0000-0000-000033350000}"/>
    <cellStyle name="표준 15 106 5 4" xfId="20998" xr:uid="{00000000-0005-0000-0000-000034350000}"/>
    <cellStyle name="표준 15 106 5 5" xfId="20999" xr:uid="{00000000-0005-0000-0000-000035350000}"/>
    <cellStyle name="표준 15 106 5 6" xfId="21000" xr:uid="{00000000-0005-0000-0000-000036350000}"/>
    <cellStyle name="표준 15 106 6" xfId="21001" xr:uid="{00000000-0005-0000-0000-000037350000}"/>
    <cellStyle name="표준 15 106 7" xfId="21002" xr:uid="{00000000-0005-0000-0000-000038350000}"/>
    <cellStyle name="표준 15 106 8" xfId="21003" xr:uid="{00000000-0005-0000-0000-000039350000}"/>
    <cellStyle name="표준 15 106 9" xfId="21004" xr:uid="{00000000-0005-0000-0000-00003A350000}"/>
    <cellStyle name="표준 15 107" xfId="2174" xr:uid="{00000000-0005-0000-0000-00003B350000}"/>
    <cellStyle name="표준 15 107 10" xfId="21005" xr:uid="{00000000-0005-0000-0000-00003C350000}"/>
    <cellStyle name="표준 15 107 2" xfId="3951" xr:uid="{00000000-0005-0000-0000-00003D350000}"/>
    <cellStyle name="표준 15 107 2 2" xfId="21006" xr:uid="{00000000-0005-0000-0000-00003E350000}"/>
    <cellStyle name="표준 15 107 2 3" xfId="21007" xr:uid="{00000000-0005-0000-0000-00003F350000}"/>
    <cellStyle name="표준 15 107 2 4" xfId="21008" xr:uid="{00000000-0005-0000-0000-000040350000}"/>
    <cellStyle name="표준 15 107 2 5" xfId="21009" xr:uid="{00000000-0005-0000-0000-000041350000}"/>
    <cellStyle name="표준 15 107 2 6" xfId="21010" xr:uid="{00000000-0005-0000-0000-000042350000}"/>
    <cellStyle name="표준 15 107 3" xfId="5810" xr:uid="{00000000-0005-0000-0000-000043350000}"/>
    <cellStyle name="표준 15 107 3 2" xfId="21011" xr:uid="{00000000-0005-0000-0000-000044350000}"/>
    <cellStyle name="표준 15 107 3 3" xfId="21012" xr:uid="{00000000-0005-0000-0000-000045350000}"/>
    <cellStyle name="표준 15 107 3 4" xfId="21013" xr:uid="{00000000-0005-0000-0000-000046350000}"/>
    <cellStyle name="표준 15 107 3 5" xfId="21014" xr:uid="{00000000-0005-0000-0000-000047350000}"/>
    <cellStyle name="표준 15 107 3 6" xfId="21015" xr:uid="{00000000-0005-0000-0000-000048350000}"/>
    <cellStyle name="표준 15 107 4" xfId="7674" xr:uid="{00000000-0005-0000-0000-000049350000}"/>
    <cellStyle name="표준 15 107 4 2" xfId="21016" xr:uid="{00000000-0005-0000-0000-00004A350000}"/>
    <cellStyle name="표준 15 107 4 3" xfId="21017" xr:uid="{00000000-0005-0000-0000-00004B350000}"/>
    <cellStyle name="표준 15 107 4 4" xfId="21018" xr:uid="{00000000-0005-0000-0000-00004C350000}"/>
    <cellStyle name="표준 15 107 4 5" xfId="21019" xr:uid="{00000000-0005-0000-0000-00004D350000}"/>
    <cellStyle name="표준 15 107 4 6" xfId="21020" xr:uid="{00000000-0005-0000-0000-00004E350000}"/>
    <cellStyle name="표준 15 107 5" xfId="9534" xr:uid="{00000000-0005-0000-0000-00004F350000}"/>
    <cellStyle name="표준 15 107 5 2" xfId="21021" xr:uid="{00000000-0005-0000-0000-000050350000}"/>
    <cellStyle name="표준 15 107 5 3" xfId="21022" xr:uid="{00000000-0005-0000-0000-000051350000}"/>
    <cellStyle name="표준 15 107 5 4" xfId="21023" xr:uid="{00000000-0005-0000-0000-000052350000}"/>
    <cellStyle name="표준 15 107 5 5" xfId="21024" xr:uid="{00000000-0005-0000-0000-000053350000}"/>
    <cellStyle name="표준 15 107 5 6" xfId="21025" xr:uid="{00000000-0005-0000-0000-000054350000}"/>
    <cellStyle name="표준 15 107 6" xfId="21026" xr:uid="{00000000-0005-0000-0000-000055350000}"/>
    <cellStyle name="표준 15 107 7" xfId="21027" xr:uid="{00000000-0005-0000-0000-000056350000}"/>
    <cellStyle name="표준 15 107 8" xfId="21028" xr:uid="{00000000-0005-0000-0000-000057350000}"/>
    <cellStyle name="표준 15 107 9" xfId="21029" xr:uid="{00000000-0005-0000-0000-000058350000}"/>
    <cellStyle name="표준 15 108" xfId="2188" xr:uid="{00000000-0005-0000-0000-000059350000}"/>
    <cellStyle name="표준 15 108 10" xfId="21030" xr:uid="{00000000-0005-0000-0000-00005A350000}"/>
    <cellStyle name="표준 15 108 2" xfId="3965" xr:uid="{00000000-0005-0000-0000-00005B350000}"/>
    <cellStyle name="표준 15 108 2 2" xfId="21031" xr:uid="{00000000-0005-0000-0000-00005C350000}"/>
    <cellStyle name="표준 15 108 2 3" xfId="21032" xr:uid="{00000000-0005-0000-0000-00005D350000}"/>
    <cellStyle name="표준 15 108 2 4" xfId="21033" xr:uid="{00000000-0005-0000-0000-00005E350000}"/>
    <cellStyle name="표준 15 108 2 5" xfId="21034" xr:uid="{00000000-0005-0000-0000-00005F350000}"/>
    <cellStyle name="표준 15 108 2 6" xfId="21035" xr:uid="{00000000-0005-0000-0000-000060350000}"/>
    <cellStyle name="표준 15 108 3" xfId="5824" xr:uid="{00000000-0005-0000-0000-000061350000}"/>
    <cellStyle name="표준 15 108 3 2" xfId="21036" xr:uid="{00000000-0005-0000-0000-000062350000}"/>
    <cellStyle name="표준 15 108 3 3" xfId="21037" xr:uid="{00000000-0005-0000-0000-000063350000}"/>
    <cellStyle name="표준 15 108 3 4" xfId="21038" xr:uid="{00000000-0005-0000-0000-000064350000}"/>
    <cellStyle name="표준 15 108 3 5" xfId="21039" xr:uid="{00000000-0005-0000-0000-000065350000}"/>
    <cellStyle name="표준 15 108 3 6" xfId="21040" xr:uid="{00000000-0005-0000-0000-000066350000}"/>
    <cellStyle name="표준 15 108 4" xfId="7688" xr:uid="{00000000-0005-0000-0000-000067350000}"/>
    <cellStyle name="표준 15 108 4 2" xfId="21041" xr:uid="{00000000-0005-0000-0000-000068350000}"/>
    <cellStyle name="표준 15 108 4 3" xfId="21042" xr:uid="{00000000-0005-0000-0000-000069350000}"/>
    <cellStyle name="표준 15 108 4 4" xfId="21043" xr:uid="{00000000-0005-0000-0000-00006A350000}"/>
    <cellStyle name="표준 15 108 4 5" xfId="21044" xr:uid="{00000000-0005-0000-0000-00006B350000}"/>
    <cellStyle name="표준 15 108 4 6" xfId="21045" xr:uid="{00000000-0005-0000-0000-00006C350000}"/>
    <cellStyle name="표준 15 108 5" xfId="9548" xr:uid="{00000000-0005-0000-0000-00006D350000}"/>
    <cellStyle name="표준 15 108 5 2" xfId="21046" xr:uid="{00000000-0005-0000-0000-00006E350000}"/>
    <cellStyle name="표준 15 108 5 3" xfId="21047" xr:uid="{00000000-0005-0000-0000-00006F350000}"/>
    <cellStyle name="표준 15 108 5 4" xfId="21048" xr:uid="{00000000-0005-0000-0000-000070350000}"/>
    <cellStyle name="표준 15 108 5 5" xfId="21049" xr:uid="{00000000-0005-0000-0000-000071350000}"/>
    <cellStyle name="표준 15 108 5 6" xfId="21050" xr:uid="{00000000-0005-0000-0000-000072350000}"/>
    <cellStyle name="표준 15 108 6" xfId="21051" xr:uid="{00000000-0005-0000-0000-000073350000}"/>
    <cellStyle name="표준 15 108 7" xfId="21052" xr:uid="{00000000-0005-0000-0000-000074350000}"/>
    <cellStyle name="표준 15 108 8" xfId="21053" xr:uid="{00000000-0005-0000-0000-000075350000}"/>
    <cellStyle name="표준 15 108 9" xfId="21054" xr:uid="{00000000-0005-0000-0000-000076350000}"/>
    <cellStyle name="표준 15 109" xfId="2202" xr:uid="{00000000-0005-0000-0000-000077350000}"/>
    <cellStyle name="표준 15 109 10" xfId="21055" xr:uid="{00000000-0005-0000-0000-000078350000}"/>
    <cellStyle name="표준 15 109 2" xfId="3979" xr:uid="{00000000-0005-0000-0000-000079350000}"/>
    <cellStyle name="표준 15 109 2 2" xfId="21056" xr:uid="{00000000-0005-0000-0000-00007A350000}"/>
    <cellStyle name="표준 15 109 2 3" xfId="21057" xr:uid="{00000000-0005-0000-0000-00007B350000}"/>
    <cellStyle name="표준 15 109 2 4" xfId="21058" xr:uid="{00000000-0005-0000-0000-00007C350000}"/>
    <cellStyle name="표준 15 109 2 5" xfId="21059" xr:uid="{00000000-0005-0000-0000-00007D350000}"/>
    <cellStyle name="표준 15 109 2 6" xfId="21060" xr:uid="{00000000-0005-0000-0000-00007E350000}"/>
    <cellStyle name="표준 15 109 3" xfId="5838" xr:uid="{00000000-0005-0000-0000-00007F350000}"/>
    <cellStyle name="표준 15 109 3 2" xfId="21061" xr:uid="{00000000-0005-0000-0000-000080350000}"/>
    <cellStyle name="표준 15 109 3 3" xfId="21062" xr:uid="{00000000-0005-0000-0000-000081350000}"/>
    <cellStyle name="표준 15 109 3 4" xfId="21063" xr:uid="{00000000-0005-0000-0000-000082350000}"/>
    <cellStyle name="표준 15 109 3 5" xfId="21064" xr:uid="{00000000-0005-0000-0000-000083350000}"/>
    <cellStyle name="표준 15 109 3 6" xfId="21065" xr:uid="{00000000-0005-0000-0000-000084350000}"/>
    <cellStyle name="표준 15 109 4" xfId="7702" xr:uid="{00000000-0005-0000-0000-000085350000}"/>
    <cellStyle name="표준 15 109 4 2" xfId="21066" xr:uid="{00000000-0005-0000-0000-000086350000}"/>
    <cellStyle name="표준 15 109 4 3" xfId="21067" xr:uid="{00000000-0005-0000-0000-000087350000}"/>
    <cellStyle name="표준 15 109 4 4" xfId="21068" xr:uid="{00000000-0005-0000-0000-000088350000}"/>
    <cellStyle name="표준 15 109 4 5" xfId="21069" xr:uid="{00000000-0005-0000-0000-000089350000}"/>
    <cellStyle name="표준 15 109 4 6" xfId="21070" xr:uid="{00000000-0005-0000-0000-00008A350000}"/>
    <cellStyle name="표준 15 109 5" xfId="9562" xr:uid="{00000000-0005-0000-0000-00008B350000}"/>
    <cellStyle name="표준 15 109 5 2" xfId="21071" xr:uid="{00000000-0005-0000-0000-00008C350000}"/>
    <cellStyle name="표준 15 109 5 3" xfId="21072" xr:uid="{00000000-0005-0000-0000-00008D350000}"/>
    <cellStyle name="표준 15 109 5 4" xfId="21073" xr:uid="{00000000-0005-0000-0000-00008E350000}"/>
    <cellStyle name="표준 15 109 5 5" xfId="21074" xr:uid="{00000000-0005-0000-0000-00008F350000}"/>
    <cellStyle name="표준 15 109 5 6" xfId="21075" xr:uid="{00000000-0005-0000-0000-000090350000}"/>
    <cellStyle name="표준 15 109 6" xfId="21076" xr:uid="{00000000-0005-0000-0000-000091350000}"/>
    <cellStyle name="표준 15 109 7" xfId="21077" xr:uid="{00000000-0005-0000-0000-000092350000}"/>
    <cellStyle name="표준 15 109 8" xfId="21078" xr:uid="{00000000-0005-0000-0000-000093350000}"/>
    <cellStyle name="표준 15 109 9" xfId="21079" xr:uid="{00000000-0005-0000-0000-000094350000}"/>
    <cellStyle name="표준 15 11" xfId="208" xr:uid="{00000000-0005-0000-0000-000095350000}"/>
    <cellStyle name="표준 15 110" xfId="2216" xr:uid="{00000000-0005-0000-0000-000096350000}"/>
    <cellStyle name="표준 15 110 10" xfId="21080" xr:uid="{00000000-0005-0000-0000-000097350000}"/>
    <cellStyle name="표준 15 110 2" xfId="3993" xr:uid="{00000000-0005-0000-0000-000098350000}"/>
    <cellStyle name="표준 15 110 2 2" xfId="21081" xr:uid="{00000000-0005-0000-0000-000099350000}"/>
    <cellStyle name="표준 15 110 2 3" xfId="21082" xr:uid="{00000000-0005-0000-0000-00009A350000}"/>
    <cellStyle name="표준 15 110 2 4" xfId="21083" xr:uid="{00000000-0005-0000-0000-00009B350000}"/>
    <cellStyle name="표준 15 110 2 5" xfId="21084" xr:uid="{00000000-0005-0000-0000-00009C350000}"/>
    <cellStyle name="표준 15 110 2 6" xfId="21085" xr:uid="{00000000-0005-0000-0000-00009D350000}"/>
    <cellStyle name="표준 15 110 3" xfId="5852" xr:uid="{00000000-0005-0000-0000-00009E350000}"/>
    <cellStyle name="표준 15 110 3 2" xfId="21086" xr:uid="{00000000-0005-0000-0000-00009F350000}"/>
    <cellStyle name="표준 15 110 3 3" xfId="21087" xr:uid="{00000000-0005-0000-0000-0000A0350000}"/>
    <cellStyle name="표준 15 110 3 4" xfId="21088" xr:uid="{00000000-0005-0000-0000-0000A1350000}"/>
    <cellStyle name="표준 15 110 3 5" xfId="21089" xr:uid="{00000000-0005-0000-0000-0000A2350000}"/>
    <cellStyle name="표준 15 110 3 6" xfId="21090" xr:uid="{00000000-0005-0000-0000-0000A3350000}"/>
    <cellStyle name="표준 15 110 4" xfId="7716" xr:uid="{00000000-0005-0000-0000-0000A4350000}"/>
    <cellStyle name="표준 15 110 4 2" xfId="21091" xr:uid="{00000000-0005-0000-0000-0000A5350000}"/>
    <cellStyle name="표준 15 110 4 3" xfId="21092" xr:uid="{00000000-0005-0000-0000-0000A6350000}"/>
    <cellStyle name="표준 15 110 4 4" xfId="21093" xr:uid="{00000000-0005-0000-0000-0000A7350000}"/>
    <cellStyle name="표준 15 110 4 5" xfId="21094" xr:uid="{00000000-0005-0000-0000-0000A8350000}"/>
    <cellStyle name="표준 15 110 4 6" xfId="21095" xr:uid="{00000000-0005-0000-0000-0000A9350000}"/>
    <cellStyle name="표준 15 110 5" xfId="9576" xr:uid="{00000000-0005-0000-0000-0000AA350000}"/>
    <cellStyle name="표준 15 110 5 2" xfId="21096" xr:uid="{00000000-0005-0000-0000-0000AB350000}"/>
    <cellStyle name="표준 15 110 5 3" xfId="21097" xr:uid="{00000000-0005-0000-0000-0000AC350000}"/>
    <cellStyle name="표준 15 110 5 4" xfId="21098" xr:uid="{00000000-0005-0000-0000-0000AD350000}"/>
    <cellStyle name="표준 15 110 5 5" xfId="21099" xr:uid="{00000000-0005-0000-0000-0000AE350000}"/>
    <cellStyle name="표준 15 110 5 6" xfId="21100" xr:uid="{00000000-0005-0000-0000-0000AF350000}"/>
    <cellStyle name="표준 15 110 6" xfId="21101" xr:uid="{00000000-0005-0000-0000-0000B0350000}"/>
    <cellStyle name="표준 15 110 7" xfId="21102" xr:uid="{00000000-0005-0000-0000-0000B1350000}"/>
    <cellStyle name="표준 15 110 8" xfId="21103" xr:uid="{00000000-0005-0000-0000-0000B2350000}"/>
    <cellStyle name="표준 15 110 9" xfId="21104" xr:uid="{00000000-0005-0000-0000-0000B3350000}"/>
    <cellStyle name="표준 15 111" xfId="2230" xr:uid="{00000000-0005-0000-0000-0000B4350000}"/>
    <cellStyle name="표준 15 111 10" xfId="21105" xr:uid="{00000000-0005-0000-0000-0000B5350000}"/>
    <cellStyle name="표준 15 111 2" xfId="4007" xr:uid="{00000000-0005-0000-0000-0000B6350000}"/>
    <cellStyle name="표준 15 111 2 2" xfId="21106" xr:uid="{00000000-0005-0000-0000-0000B7350000}"/>
    <cellStyle name="표준 15 111 2 3" xfId="21107" xr:uid="{00000000-0005-0000-0000-0000B8350000}"/>
    <cellStyle name="표준 15 111 2 4" xfId="21108" xr:uid="{00000000-0005-0000-0000-0000B9350000}"/>
    <cellStyle name="표준 15 111 2 5" xfId="21109" xr:uid="{00000000-0005-0000-0000-0000BA350000}"/>
    <cellStyle name="표준 15 111 2 6" xfId="21110" xr:uid="{00000000-0005-0000-0000-0000BB350000}"/>
    <cellStyle name="표준 15 111 3" xfId="5866" xr:uid="{00000000-0005-0000-0000-0000BC350000}"/>
    <cellStyle name="표준 15 111 3 2" xfId="21111" xr:uid="{00000000-0005-0000-0000-0000BD350000}"/>
    <cellStyle name="표준 15 111 3 3" xfId="21112" xr:uid="{00000000-0005-0000-0000-0000BE350000}"/>
    <cellStyle name="표준 15 111 3 4" xfId="21113" xr:uid="{00000000-0005-0000-0000-0000BF350000}"/>
    <cellStyle name="표준 15 111 3 5" xfId="21114" xr:uid="{00000000-0005-0000-0000-0000C0350000}"/>
    <cellStyle name="표준 15 111 3 6" xfId="21115" xr:uid="{00000000-0005-0000-0000-0000C1350000}"/>
    <cellStyle name="표준 15 111 4" xfId="7730" xr:uid="{00000000-0005-0000-0000-0000C2350000}"/>
    <cellStyle name="표준 15 111 4 2" xfId="21116" xr:uid="{00000000-0005-0000-0000-0000C3350000}"/>
    <cellStyle name="표준 15 111 4 3" xfId="21117" xr:uid="{00000000-0005-0000-0000-0000C4350000}"/>
    <cellStyle name="표준 15 111 4 4" xfId="21118" xr:uid="{00000000-0005-0000-0000-0000C5350000}"/>
    <cellStyle name="표준 15 111 4 5" xfId="21119" xr:uid="{00000000-0005-0000-0000-0000C6350000}"/>
    <cellStyle name="표준 15 111 4 6" xfId="21120" xr:uid="{00000000-0005-0000-0000-0000C7350000}"/>
    <cellStyle name="표준 15 111 5" xfId="9590" xr:uid="{00000000-0005-0000-0000-0000C8350000}"/>
    <cellStyle name="표준 15 111 5 2" xfId="21121" xr:uid="{00000000-0005-0000-0000-0000C9350000}"/>
    <cellStyle name="표준 15 111 5 3" xfId="21122" xr:uid="{00000000-0005-0000-0000-0000CA350000}"/>
    <cellStyle name="표준 15 111 5 4" xfId="21123" xr:uid="{00000000-0005-0000-0000-0000CB350000}"/>
    <cellStyle name="표준 15 111 5 5" xfId="21124" xr:uid="{00000000-0005-0000-0000-0000CC350000}"/>
    <cellStyle name="표준 15 111 5 6" xfId="21125" xr:uid="{00000000-0005-0000-0000-0000CD350000}"/>
    <cellStyle name="표준 15 111 6" xfId="21126" xr:uid="{00000000-0005-0000-0000-0000CE350000}"/>
    <cellStyle name="표준 15 111 7" xfId="21127" xr:uid="{00000000-0005-0000-0000-0000CF350000}"/>
    <cellStyle name="표준 15 111 8" xfId="21128" xr:uid="{00000000-0005-0000-0000-0000D0350000}"/>
    <cellStyle name="표준 15 111 9" xfId="21129" xr:uid="{00000000-0005-0000-0000-0000D1350000}"/>
    <cellStyle name="표준 15 112" xfId="2244" xr:uid="{00000000-0005-0000-0000-0000D2350000}"/>
    <cellStyle name="표준 15 112 10" xfId="21130" xr:uid="{00000000-0005-0000-0000-0000D3350000}"/>
    <cellStyle name="표준 15 112 2" xfId="4021" xr:uid="{00000000-0005-0000-0000-0000D4350000}"/>
    <cellStyle name="표준 15 112 2 2" xfId="21131" xr:uid="{00000000-0005-0000-0000-0000D5350000}"/>
    <cellStyle name="표준 15 112 2 3" xfId="21132" xr:uid="{00000000-0005-0000-0000-0000D6350000}"/>
    <cellStyle name="표준 15 112 2 4" xfId="21133" xr:uid="{00000000-0005-0000-0000-0000D7350000}"/>
    <cellStyle name="표준 15 112 2 5" xfId="21134" xr:uid="{00000000-0005-0000-0000-0000D8350000}"/>
    <cellStyle name="표준 15 112 2 6" xfId="21135" xr:uid="{00000000-0005-0000-0000-0000D9350000}"/>
    <cellStyle name="표준 15 112 3" xfId="5880" xr:uid="{00000000-0005-0000-0000-0000DA350000}"/>
    <cellStyle name="표준 15 112 3 2" xfId="21136" xr:uid="{00000000-0005-0000-0000-0000DB350000}"/>
    <cellStyle name="표준 15 112 3 3" xfId="21137" xr:uid="{00000000-0005-0000-0000-0000DC350000}"/>
    <cellStyle name="표준 15 112 3 4" xfId="21138" xr:uid="{00000000-0005-0000-0000-0000DD350000}"/>
    <cellStyle name="표준 15 112 3 5" xfId="21139" xr:uid="{00000000-0005-0000-0000-0000DE350000}"/>
    <cellStyle name="표준 15 112 3 6" xfId="21140" xr:uid="{00000000-0005-0000-0000-0000DF350000}"/>
    <cellStyle name="표준 15 112 4" xfId="7744" xr:uid="{00000000-0005-0000-0000-0000E0350000}"/>
    <cellStyle name="표준 15 112 4 2" xfId="21141" xr:uid="{00000000-0005-0000-0000-0000E1350000}"/>
    <cellStyle name="표준 15 112 4 3" xfId="21142" xr:uid="{00000000-0005-0000-0000-0000E2350000}"/>
    <cellStyle name="표준 15 112 4 4" xfId="21143" xr:uid="{00000000-0005-0000-0000-0000E3350000}"/>
    <cellStyle name="표준 15 112 4 5" xfId="21144" xr:uid="{00000000-0005-0000-0000-0000E4350000}"/>
    <cellStyle name="표준 15 112 4 6" xfId="21145" xr:uid="{00000000-0005-0000-0000-0000E5350000}"/>
    <cellStyle name="표준 15 112 5" xfId="9604" xr:uid="{00000000-0005-0000-0000-0000E6350000}"/>
    <cellStyle name="표준 15 112 5 2" xfId="21146" xr:uid="{00000000-0005-0000-0000-0000E7350000}"/>
    <cellStyle name="표준 15 112 5 3" xfId="21147" xr:uid="{00000000-0005-0000-0000-0000E8350000}"/>
    <cellStyle name="표준 15 112 5 4" xfId="21148" xr:uid="{00000000-0005-0000-0000-0000E9350000}"/>
    <cellStyle name="표준 15 112 5 5" xfId="21149" xr:uid="{00000000-0005-0000-0000-0000EA350000}"/>
    <cellStyle name="표준 15 112 5 6" xfId="21150" xr:uid="{00000000-0005-0000-0000-0000EB350000}"/>
    <cellStyle name="표준 15 112 6" xfId="21151" xr:uid="{00000000-0005-0000-0000-0000EC350000}"/>
    <cellStyle name="표준 15 112 7" xfId="21152" xr:uid="{00000000-0005-0000-0000-0000ED350000}"/>
    <cellStyle name="표준 15 112 8" xfId="21153" xr:uid="{00000000-0005-0000-0000-0000EE350000}"/>
    <cellStyle name="표준 15 112 9" xfId="21154" xr:uid="{00000000-0005-0000-0000-0000EF350000}"/>
    <cellStyle name="표준 15 113" xfId="2258" xr:uid="{00000000-0005-0000-0000-0000F0350000}"/>
    <cellStyle name="표준 15 113 10" xfId="21155" xr:uid="{00000000-0005-0000-0000-0000F1350000}"/>
    <cellStyle name="표준 15 113 2" xfId="4035" xr:uid="{00000000-0005-0000-0000-0000F2350000}"/>
    <cellStyle name="표준 15 113 2 2" xfId="21156" xr:uid="{00000000-0005-0000-0000-0000F3350000}"/>
    <cellStyle name="표준 15 113 2 3" xfId="21157" xr:uid="{00000000-0005-0000-0000-0000F4350000}"/>
    <cellStyle name="표준 15 113 2 4" xfId="21158" xr:uid="{00000000-0005-0000-0000-0000F5350000}"/>
    <cellStyle name="표준 15 113 2 5" xfId="21159" xr:uid="{00000000-0005-0000-0000-0000F6350000}"/>
    <cellStyle name="표준 15 113 2 6" xfId="21160" xr:uid="{00000000-0005-0000-0000-0000F7350000}"/>
    <cellStyle name="표준 15 113 3" xfId="5894" xr:uid="{00000000-0005-0000-0000-0000F8350000}"/>
    <cellStyle name="표준 15 113 3 2" xfId="21161" xr:uid="{00000000-0005-0000-0000-0000F9350000}"/>
    <cellStyle name="표준 15 113 3 3" xfId="21162" xr:uid="{00000000-0005-0000-0000-0000FA350000}"/>
    <cellStyle name="표준 15 113 3 4" xfId="21163" xr:uid="{00000000-0005-0000-0000-0000FB350000}"/>
    <cellStyle name="표준 15 113 3 5" xfId="21164" xr:uid="{00000000-0005-0000-0000-0000FC350000}"/>
    <cellStyle name="표준 15 113 3 6" xfId="21165" xr:uid="{00000000-0005-0000-0000-0000FD350000}"/>
    <cellStyle name="표준 15 113 4" xfId="7758" xr:uid="{00000000-0005-0000-0000-0000FE350000}"/>
    <cellStyle name="표준 15 113 4 2" xfId="21166" xr:uid="{00000000-0005-0000-0000-0000FF350000}"/>
    <cellStyle name="표준 15 113 4 3" xfId="21167" xr:uid="{00000000-0005-0000-0000-000000360000}"/>
    <cellStyle name="표준 15 113 4 4" xfId="21168" xr:uid="{00000000-0005-0000-0000-000001360000}"/>
    <cellStyle name="표준 15 113 4 5" xfId="21169" xr:uid="{00000000-0005-0000-0000-000002360000}"/>
    <cellStyle name="표준 15 113 4 6" xfId="21170" xr:uid="{00000000-0005-0000-0000-000003360000}"/>
    <cellStyle name="표준 15 113 5" xfId="9618" xr:uid="{00000000-0005-0000-0000-000004360000}"/>
    <cellStyle name="표준 15 113 5 2" xfId="21171" xr:uid="{00000000-0005-0000-0000-000005360000}"/>
    <cellStyle name="표준 15 113 5 3" xfId="21172" xr:uid="{00000000-0005-0000-0000-000006360000}"/>
    <cellStyle name="표준 15 113 5 4" xfId="21173" xr:uid="{00000000-0005-0000-0000-000007360000}"/>
    <cellStyle name="표준 15 113 5 5" xfId="21174" xr:uid="{00000000-0005-0000-0000-000008360000}"/>
    <cellStyle name="표준 15 113 5 6" xfId="21175" xr:uid="{00000000-0005-0000-0000-000009360000}"/>
    <cellStyle name="표준 15 113 6" xfId="21176" xr:uid="{00000000-0005-0000-0000-00000A360000}"/>
    <cellStyle name="표준 15 113 7" xfId="21177" xr:uid="{00000000-0005-0000-0000-00000B360000}"/>
    <cellStyle name="표준 15 113 8" xfId="21178" xr:uid="{00000000-0005-0000-0000-00000C360000}"/>
    <cellStyle name="표준 15 113 9" xfId="21179" xr:uid="{00000000-0005-0000-0000-00000D360000}"/>
    <cellStyle name="표준 15 114" xfId="2272" xr:uid="{00000000-0005-0000-0000-00000E360000}"/>
    <cellStyle name="표준 15 114 10" xfId="21180" xr:uid="{00000000-0005-0000-0000-00000F360000}"/>
    <cellStyle name="표준 15 114 2" xfId="4049" xr:uid="{00000000-0005-0000-0000-000010360000}"/>
    <cellStyle name="표준 15 114 2 2" xfId="21181" xr:uid="{00000000-0005-0000-0000-000011360000}"/>
    <cellStyle name="표준 15 114 2 3" xfId="21182" xr:uid="{00000000-0005-0000-0000-000012360000}"/>
    <cellStyle name="표준 15 114 2 4" xfId="21183" xr:uid="{00000000-0005-0000-0000-000013360000}"/>
    <cellStyle name="표준 15 114 2 5" xfId="21184" xr:uid="{00000000-0005-0000-0000-000014360000}"/>
    <cellStyle name="표준 15 114 2 6" xfId="21185" xr:uid="{00000000-0005-0000-0000-000015360000}"/>
    <cellStyle name="표준 15 114 3" xfId="5908" xr:uid="{00000000-0005-0000-0000-000016360000}"/>
    <cellStyle name="표준 15 114 3 2" xfId="21186" xr:uid="{00000000-0005-0000-0000-000017360000}"/>
    <cellStyle name="표준 15 114 3 3" xfId="21187" xr:uid="{00000000-0005-0000-0000-000018360000}"/>
    <cellStyle name="표준 15 114 3 4" xfId="21188" xr:uid="{00000000-0005-0000-0000-000019360000}"/>
    <cellStyle name="표준 15 114 3 5" xfId="21189" xr:uid="{00000000-0005-0000-0000-00001A360000}"/>
    <cellStyle name="표준 15 114 3 6" xfId="21190" xr:uid="{00000000-0005-0000-0000-00001B360000}"/>
    <cellStyle name="표준 15 114 4" xfId="7772" xr:uid="{00000000-0005-0000-0000-00001C360000}"/>
    <cellStyle name="표준 15 114 4 2" xfId="21191" xr:uid="{00000000-0005-0000-0000-00001D360000}"/>
    <cellStyle name="표준 15 114 4 3" xfId="21192" xr:uid="{00000000-0005-0000-0000-00001E360000}"/>
    <cellStyle name="표준 15 114 4 4" xfId="21193" xr:uid="{00000000-0005-0000-0000-00001F360000}"/>
    <cellStyle name="표준 15 114 4 5" xfId="21194" xr:uid="{00000000-0005-0000-0000-000020360000}"/>
    <cellStyle name="표준 15 114 4 6" xfId="21195" xr:uid="{00000000-0005-0000-0000-000021360000}"/>
    <cellStyle name="표준 15 114 5" xfId="9632" xr:uid="{00000000-0005-0000-0000-000022360000}"/>
    <cellStyle name="표준 15 114 5 2" xfId="21196" xr:uid="{00000000-0005-0000-0000-000023360000}"/>
    <cellStyle name="표준 15 114 5 3" xfId="21197" xr:uid="{00000000-0005-0000-0000-000024360000}"/>
    <cellStyle name="표준 15 114 5 4" xfId="21198" xr:uid="{00000000-0005-0000-0000-000025360000}"/>
    <cellStyle name="표준 15 114 5 5" xfId="21199" xr:uid="{00000000-0005-0000-0000-000026360000}"/>
    <cellStyle name="표준 15 114 5 6" xfId="21200" xr:uid="{00000000-0005-0000-0000-000027360000}"/>
    <cellStyle name="표준 15 114 6" xfId="21201" xr:uid="{00000000-0005-0000-0000-000028360000}"/>
    <cellStyle name="표준 15 114 7" xfId="21202" xr:uid="{00000000-0005-0000-0000-000029360000}"/>
    <cellStyle name="표준 15 114 8" xfId="21203" xr:uid="{00000000-0005-0000-0000-00002A360000}"/>
    <cellStyle name="표준 15 114 9" xfId="21204" xr:uid="{00000000-0005-0000-0000-00002B360000}"/>
    <cellStyle name="표준 15 115" xfId="2286" xr:uid="{00000000-0005-0000-0000-00002C360000}"/>
    <cellStyle name="표준 15 115 10" xfId="21205" xr:uid="{00000000-0005-0000-0000-00002D360000}"/>
    <cellStyle name="표준 15 115 2" xfId="4063" xr:uid="{00000000-0005-0000-0000-00002E360000}"/>
    <cellStyle name="표준 15 115 2 2" xfId="21206" xr:uid="{00000000-0005-0000-0000-00002F360000}"/>
    <cellStyle name="표준 15 115 2 3" xfId="21207" xr:uid="{00000000-0005-0000-0000-000030360000}"/>
    <cellStyle name="표준 15 115 2 4" xfId="21208" xr:uid="{00000000-0005-0000-0000-000031360000}"/>
    <cellStyle name="표준 15 115 2 5" xfId="21209" xr:uid="{00000000-0005-0000-0000-000032360000}"/>
    <cellStyle name="표준 15 115 2 6" xfId="21210" xr:uid="{00000000-0005-0000-0000-000033360000}"/>
    <cellStyle name="표준 15 115 3" xfId="5922" xr:uid="{00000000-0005-0000-0000-000034360000}"/>
    <cellStyle name="표준 15 115 3 2" xfId="21211" xr:uid="{00000000-0005-0000-0000-000035360000}"/>
    <cellStyle name="표준 15 115 3 3" xfId="21212" xr:uid="{00000000-0005-0000-0000-000036360000}"/>
    <cellStyle name="표준 15 115 3 4" xfId="21213" xr:uid="{00000000-0005-0000-0000-000037360000}"/>
    <cellStyle name="표준 15 115 3 5" xfId="21214" xr:uid="{00000000-0005-0000-0000-000038360000}"/>
    <cellStyle name="표준 15 115 3 6" xfId="21215" xr:uid="{00000000-0005-0000-0000-000039360000}"/>
    <cellStyle name="표준 15 115 4" xfId="7786" xr:uid="{00000000-0005-0000-0000-00003A360000}"/>
    <cellStyle name="표준 15 115 4 2" xfId="21216" xr:uid="{00000000-0005-0000-0000-00003B360000}"/>
    <cellStyle name="표준 15 115 4 3" xfId="21217" xr:uid="{00000000-0005-0000-0000-00003C360000}"/>
    <cellStyle name="표준 15 115 4 4" xfId="21218" xr:uid="{00000000-0005-0000-0000-00003D360000}"/>
    <cellStyle name="표준 15 115 4 5" xfId="21219" xr:uid="{00000000-0005-0000-0000-00003E360000}"/>
    <cellStyle name="표준 15 115 4 6" xfId="21220" xr:uid="{00000000-0005-0000-0000-00003F360000}"/>
    <cellStyle name="표준 15 115 5" xfId="9646" xr:uid="{00000000-0005-0000-0000-000040360000}"/>
    <cellStyle name="표준 15 115 5 2" xfId="21221" xr:uid="{00000000-0005-0000-0000-000041360000}"/>
    <cellStyle name="표준 15 115 5 3" xfId="21222" xr:uid="{00000000-0005-0000-0000-000042360000}"/>
    <cellStyle name="표준 15 115 5 4" xfId="21223" xr:uid="{00000000-0005-0000-0000-000043360000}"/>
    <cellStyle name="표준 15 115 5 5" xfId="21224" xr:uid="{00000000-0005-0000-0000-000044360000}"/>
    <cellStyle name="표준 15 115 5 6" xfId="21225" xr:uid="{00000000-0005-0000-0000-000045360000}"/>
    <cellStyle name="표준 15 115 6" xfId="21226" xr:uid="{00000000-0005-0000-0000-000046360000}"/>
    <cellStyle name="표준 15 115 7" xfId="21227" xr:uid="{00000000-0005-0000-0000-000047360000}"/>
    <cellStyle name="표준 15 115 8" xfId="21228" xr:uid="{00000000-0005-0000-0000-000048360000}"/>
    <cellStyle name="표준 15 115 9" xfId="21229" xr:uid="{00000000-0005-0000-0000-000049360000}"/>
    <cellStyle name="표준 15 116" xfId="2300" xr:uid="{00000000-0005-0000-0000-00004A360000}"/>
    <cellStyle name="표준 15 116 10" xfId="21230" xr:uid="{00000000-0005-0000-0000-00004B360000}"/>
    <cellStyle name="표준 15 116 2" xfId="4077" xr:uid="{00000000-0005-0000-0000-00004C360000}"/>
    <cellStyle name="표준 15 116 2 2" xfId="21231" xr:uid="{00000000-0005-0000-0000-00004D360000}"/>
    <cellStyle name="표준 15 116 2 3" xfId="21232" xr:uid="{00000000-0005-0000-0000-00004E360000}"/>
    <cellStyle name="표준 15 116 2 4" xfId="21233" xr:uid="{00000000-0005-0000-0000-00004F360000}"/>
    <cellStyle name="표준 15 116 2 5" xfId="21234" xr:uid="{00000000-0005-0000-0000-000050360000}"/>
    <cellStyle name="표준 15 116 2 6" xfId="21235" xr:uid="{00000000-0005-0000-0000-000051360000}"/>
    <cellStyle name="표준 15 116 3" xfId="5936" xr:uid="{00000000-0005-0000-0000-000052360000}"/>
    <cellStyle name="표준 15 116 3 2" xfId="21236" xr:uid="{00000000-0005-0000-0000-000053360000}"/>
    <cellStyle name="표준 15 116 3 3" xfId="21237" xr:uid="{00000000-0005-0000-0000-000054360000}"/>
    <cellStyle name="표준 15 116 3 4" xfId="21238" xr:uid="{00000000-0005-0000-0000-000055360000}"/>
    <cellStyle name="표준 15 116 3 5" xfId="21239" xr:uid="{00000000-0005-0000-0000-000056360000}"/>
    <cellStyle name="표준 15 116 3 6" xfId="21240" xr:uid="{00000000-0005-0000-0000-000057360000}"/>
    <cellStyle name="표준 15 116 4" xfId="7800" xr:uid="{00000000-0005-0000-0000-000058360000}"/>
    <cellStyle name="표준 15 116 4 2" xfId="21241" xr:uid="{00000000-0005-0000-0000-000059360000}"/>
    <cellStyle name="표준 15 116 4 3" xfId="21242" xr:uid="{00000000-0005-0000-0000-00005A360000}"/>
    <cellStyle name="표준 15 116 4 4" xfId="21243" xr:uid="{00000000-0005-0000-0000-00005B360000}"/>
    <cellStyle name="표준 15 116 4 5" xfId="21244" xr:uid="{00000000-0005-0000-0000-00005C360000}"/>
    <cellStyle name="표준 15 116 4 6" xfId="21245" xr:uid="{00000000-0005-0000-0000-00005D360000}"/>
    <cellStyle name="표준 15 116 5" xfId="9660" xr:uid="{00000000-0005-0000-0000-00005E360000}"/>
    <cellStyle name="표준 15 116 5 2" xfId="21246" xr:uid="{00000000-0005-0000-0000-00005F360000}"/>
    <cellStyle name="표준 15 116 5 3" xfId="21247" xr:uid="{00000000-0005-0000-0000-000060360000}"/>
    <cellStyle name="표준 15 116 5 4" xfId="21248" xr:uid="{00000000-0005-0000-0000-000061360000}"/>
    <cellStyle name="표준 15 116 5 5" xfId="21249" xr:uid="{00000000-0005-0000-0000-000062360000}"/>
    <cellStyle name="표준 15 116 5 6" xfId="21250" xr:uid="{00000000-0005-0000-0000-000063360000}"/>
    <cellStyle name="표준 15 116 6" xfId="21251" xr:uid="{00000000-0005-0000-0000-000064360000}"/>
    <cellStyle name="표준 15 116 7" xfId="21252" xr:uid="{00000000-0005-0000-0000-000065360000}"/>
    <cellStyle name="표준 15 116 8" xfId="21253" xr:uid="{00000000-0005-0000-0000-000066360000}"/>
    <cellStyle name="표준 15 116 9" xfId="21254" xr:uid="{00000000-0005-0000-0000-000067360000}"/>
    <cellStyle name="표준 15 117" xfId="2313" xr:uid="{00000000-0005-0000-0000-000068360000}"/>
    <cellStyle name="표준 15 117 10" xfId="21255" xr:uid="{00000000-0005-0000-0000-000069360000}"/>
    <cellStyle name="표준 15 117 2" xfId="4090" xr:uid="{00000000-0005-0000-0000-00006A360000}"/>
    <cellStyle name="표준 15 117 2 2" xfId="21256" xr:uid="{00000000-0005-0000-0000-00006B360000}"/>
    <cellStyle name="표준 15 117 2 3" xfId="21257" xr:uid="{00000000-0005-0000-0000-00006C360000}"/>
    <cellStyle name="표준 15 117 2 4" xfId="21258" xr:uid="{00000000-0005-0000-0000-00006D360000}"/>
    <cellStyle name="표준 15 117 2 5" xfId="21259" xr:uid="{00000000-0005-0000-0000-00006E360000}"/>
    <cellStyle name="표준 15 117 2 6" xfId="21260" xr:uid="{00000000-0005-0000-0000-00006F360000}"/>
    <cellStyle name="표준 15 117 3" xfId="5949" xr:uid="{00000000-0005-0000-0000-000070360000}"/>
    <cellStyle name="표준 15 117 3 2" xfId="21261" xr:uid="{00000000-0005-0000-0000-000071360000}"/>
    <cellStyle name="표준 15 117 3 3" xfId="21262" xr:uid="{00000000-0005-0000-0000-000072360000}"/>
    <cellStyle name="표준 15 117 3 4" xfId="21263" xr:uid="{00000000-0005-0000-0000-000073360000}"/>
    <cellStyle name="표준 15 117 3 5" xfId="21264" xr:uid="{00000000-0005-0000-0000-000074360000}"/>
    <cellStyle name="표준 15 117 3 6" xfId="21265" xr:uid="{00000000-0005-0000-0000-000075360000}"/>
    <cellStyle name="표준 15 117 4" xfId="7813" xr:uid="{00000000-0005-0000-0000-000076360000}"/>
    <cellStyle name="표준 15 117 4 2" xfId="21266" xr:uid="{00000000-0005-0000-0000-000077360000}"/>
    <cellStyle name="표준 15 117 4 3" xfId="21267" xr:uid="{00000000-0005-0000-0000-000078360000}"/>
    <cellStyle name="표준 15 117 4 4" xfId="21268" xr:uid="{00000000-0005-0000-0000-000079360000}"/>
    <cellStyle name="표준 15 117 4 5" xfId="21269" xr:uid="{00000000-0005-0000-0000-00007A360000}"/>
    <cellStyle name="표준 15 117 4 6" xfId="21270" xr:uid="{00000000-0005-0000-0000-00007B360000}"/>
    <cellStyle name="표준 15 117 5" xfId="9673" xr:uid="{00000000-0005-0000-0000-00007C360000}"/>
    <cellStyle name="표준 15 117 5 2" xfId="21271" xr:uid="{00000000-0005-0000-0000-00007D360000}"/>
    <cellStyle name="표준 15 117 5 3" xfId="21272" xr:uid="{00000000-0005-0000-0000-00007E360000}"/>
    <cellStyle name="표준 15 117 5 4" xfId="21273" xr:uid="{00000000-0005-0000-0000-00007F360000}"/>
    <cellStyle name="표준 15 117 5 5" xfId="21274" xr:uid="{00000000-0005-0000-0000-000080360000}"/>
    <cellStyle name="표준 15 117 5 6" xfId="21275" xr:uid="{00000000-0005-0000-0000-000081360000}"/>
    <cellStyle name="표준 15 117 6" xfId="21276" xr:uid="{00000000-0005-0000-0000-000082360000}"/>
    <cellStyle name="표준 15 117 7" xfId="21277" xr:uid="{00000000-0005-0000-0000-000083360000}"/>
    <cellStyle name="표준 15 117 8" xfId="21278" xr:uid="{00000000-0005-0000-0000-000084360000}"/>
    <cellStyle name="표준 15 117 9" xfId="21279" xr:uid="{00000000-0005-0000-0000-000085360000}"/>
    <cellStyle name="표준 15 118" xfId="2327" xr:uid="{00000000-0005-0000-0000-000086360000}"/>
    <cellStyle name="표준 15 118 10" xfId="21280" xr:uid="{00000000-0005-0000-0000-000087360000}"/>
    <cellStyle name="표준 15 118 2" xfId="4104" xr:uid="{00000000-0005-0000-0000-000088360000}"/>
    <cellStyle name="표준 15 118 2 2" xfId="21281" xr:uid="{00000000-0005-0000-0000-000089360000}"/>
    <cellStyle name="표준 15 118 2 3" xfId="21282" xr:uid="{00000000-0005-0000-0000-00008A360000}"/>
    <cellStyle name="표준 15 118 2 4" xfId="21283" xr:uid="{00000000-0005-0000-0000-00008B360000}"/>
    <cellStyle name="표준 15 118 2 5" xfId="21284" xr:uid="{00000000-0005-0000-0000-00008C360000}"/>
    <cellStyle name="표준 15 118 2 6" xfId="21285" xr:uid="{00000000-0005-0000-0000-00008D360000}"/>
    <cellStyle name="표준 15 118 3" xfId="5963" xr:uid="{00000000-0005-0000-0000-00008E360000}"/>
    <cellStyle name="표준 15 118 3 2" xfId="21286" xr:uid="{00000000-0005-0000-0000-00008F360000}"/>
    <cellStyle name="표준 15 118 3 3" xfId="21287" xr:uid="{00000000-0005-0000-0000-000090360000}"/>
    <cellStyle name="표준 15 118 3 4" xfId="21288" xr:uid="{00000000-0005-0000-0000-000091360000}"/>
    <cellStyle name="표준 15 118 3 5" xfId="21289" xr:uid="{00000000-0005-0000-0000-000092360000}"/>
    <cellStyle name="표준 15 118 3 6" xfId="21290" xr:uid="{00000000-0005-0000-0000-000093360000}"/>
    <cellStyle name="표준 15 118 4" xfId="7827" xr:uid="{00000000-0005-0000-0000-000094360000}"/>
    <cellStyle name="표준 15 118 4 2" xfId="21291" xr:uid="{00000000-0005-0000-0000-000095360000}"/>
    <cellStyle name="표준 15 118 4 3" xfId="21292" xr:uid="{00000000-0005-0000-0000-000096360000}"/>
    <cellStyle name="표준 15 118 4 4" xfId="21293" xr:uid="{00000000-0005-0000-0000-000097360000}"/>
    <cellStyle name="표준 15 118 4 5" xfId="21294" xr:uid="{00000000-0005-0000-0000-000098360000}"/>
    <cellStyle name="표준 15 118 4 6" xfId="21295" xr:uid="{00000000-0005-0000-0000-000099360000}"/>
    <cellStyle name="표준 15 118 5" xfId="9687" xr:uid="{00000000-0005-0000-0000-00009A360000}"/>
    <cellStyle name="표준 15 118 5 2" xfId="21296" xr:uid="{00000000-0005-0000-0000-00009B360000}"/>
    <cellStyle name="표준 15 118 5 3" xfId="21297" xr:uid="{00000000-0005-0000-0000-00009C360000}"/>
    <cellStyle name="표준 15 118 5 4" xfId="21298" xr:uid="{00000000-0005-0000-0000-00009D360000}"/>
    <cellStyle name="표준 15 118 5 5" xfId="21299" xr:uid="{00000000-0005-0000-0000-00009E360000}"/>
    <cellStyle name="표준 15 118 5 6" xfId="21300" xr:uid="{00000000-0005-0000-0000-00009F360000}"/>
    <cellStyle name="표준 15 118 6" xfId="21301" xr:uid="{00000000-0005-0000-0000-0000A0360000}"/>
    <cellStyle name="표준 15 118 7" xfId="21302" xr:uid="{00000000-0005-0000-0000-0000A1360000}"/>
    <cellStyle name="표준 15 118 8" xfId="21303" xr:uid="{00000000-0005-0000-0000-0000A2360000}"/>
    <cellStyle name="표준 15 118 9" xfId="21304" xr:uid="{00000000-0005-0000-0000-0000A3360000}"/>
    <cellStyle name="표준 15 119" xfId="2341" xr:uid="{00000000-0005-0000-0000-0000A4360000}"/>
    <cellStyle name="표준 15 119 10" xfId="21305" xr:uid="{00000000-0005-0000-0000-0000A5360000}"/>
    <cellStyle name="표준 15 119 2" xfId="4118" xr:uid="{00000000-0005-0000-0000-0000A6360000}"/>
    <cellStyle name="표준 15 119 2 2" xfId="21306" xr:uid="{00000000-0005-0000-0000-0000A7360000}"/>
    <cellStyle name="표준 15 119 2 3" xfId="21307" xr:uid="{00000000-0005-0000-0000-0000A8360000}"/>
    <cellStyle name="표준 15 119 2 4" xfId="21308" xr:uid="{00000000-0005-0000-0000-0000A9360000}"/>
    <cellStyle name="표준 15 119 2 5" xfId="21309" xr:uid="{00000000-0005-0000-0000-0000AA360000}"/>
    <cellStyle name="표준 15 119 2 6" xfId="21310" xr:uid="{00000000-0005-0000-0000-0000AB360000}"/>
    <cellStyle name="표준 15 119 3" xfId="5977" xr:uid="{00000000-0005-0000-0000-0000AC360000}"/>
    <cellStyle name="표준 15 119 3 2" xfId="21311" xr:uid="{00000000-0005-0000-0000-0000AD360000}"/>
    <cellStyle name="표준 15 119 3 3" xfId="21312" xr:uid="{00000000-0005-0000-0000-0000AE360000}"/>
    <cellStyle name="표준 15 119 3 4" xfId="21313" xr:uid="{00000000-0005-0000-0000-0000AF360000}"/>
    <cellStyle name="표준 15 119 3 5" xfId="21314" xr:uid="{00000000-0005-0000-0000-0000B0360000}"/>
    <cellStyle name="표준 15 119 3 6" xfId="21315" xr:uid="{00000000-0005-0000-0000-0000B1360000}"/>
    <cellStyle name="표준 15 119 4" xfId="7841" xr:uid="{00000000-0005-0000-0000-0000B2360000}"/>
    <cellStyle name="표준 15 119 4 2" xfId="21316" xr:uid="{00000000-0005-0000-0000-0000B3360000}"/>
    <cellStyle name="표준 15 119 4 3" xfId="21317" xr:uid="{00000000-0005-0000-0000-0000B4360000}"/>
    <cellStyle name="표준 15 119 4 4" xfId="21318" xr:uid="{00000000-0005-0000-0000-0000B5360000}"/>
    <cellStyle name="표준 15 119 4 5" xfId="21319" xr:uid="{00000000-0005-0000-0000-0000B6360000}"/>
    <cellStyle name="표준 15 119 4 6" xfId="21320" xr:uid="{00000000-0005-0000-0000-0000B7360000}"/>
    <cellStyle name="표준 15 119 5" xfId="9701" xr:uid="{00000000-0005-0000-0000-0000B8360000}"/>
    <cellStyle name="표준 15 119 5 2" xfId="21321" xr:uid="{00000000-0005-0000-0000-0000B9360000}"/>
    <cellStyle name="표준 15 119 5 3" xfId="21322" xr:uid="{00000000-0005-0000-0000-0000BA360000}"/>
    <cellStyle name="표준 15 119 5 4" xfId="21323" xr:uid="{00000000-0005-0000-0000-0000BB360000}"/>
    <cellStyle name="표준 15 119 5 5" xfId="21324" xr:uid="{00000000-0005-0000-0000-0000BC360000}"/>
    <cellStyle name="표준 15 119 5 6" xfId="21325" xr:uid="{00000000-0005-0000-0000-0000BD360000}"/>
    <cellStyle name="표준 15 119 6" xfId="21326" xr:uid="{00000000-0005-0000-0000-0000BE360000}"/>
    <cellStyle name="표준 15 119 7" xfId="21327" xr:uid="{00000000-0005-0000-0000-0000BF360000}"/>
    <cellStyle name="표준 15 119 8" xfId="21328" xr:uid="{00000000-0005-0000-0000-0000C0360000}"/>
    <cellStyle name="표준 15 119 9" xfId="21329" xr:uid="{00000000-0005-0000-0000-0000C1360000}"/>
    <cellStyle name="표준 15 12" xfId="209" xr:uid="{00000000-0005-0000-0000-0000C2360000}"/>
    <cellStyle name="표준 15 120" xfId="2355" xr:uid="{00000000-0005-0000-0000-0000C3360000}"/>
    <cellStyle name="표준 15 120 10" xfId="21330" xr:uid="{00000000-0005-0000-0000-0000C4360000}"/>
    <cellStyle name="표준 15 120 2" xfId="4132" xr:uid="{00000000-0005-0000-0000-0000C5360000}"/>
    <cellStyle name="표준 15 120 2 2" xfId="21331" xr:uid="{00000000-0005-0000-0000-0000C6360000}"/>
    <cellStyle name="표준 15 120 2 3" xfId="21332" xr:uid="{00000000-0005-0000-0000-0000C7360000}"/>
    <cellStyle name="표준 15 120 2 4" xfId="21333" xr:uid="{00000000-0005-0000-0000-0000C8360000}"/>
    <cellStyle name="표준 15 120 2 5" xfId="21334" xr:uid="{00000000-0005-0000-0000-0000C9360000}"/>
    <cellStyle name="표준 15 120 2 6" xfId="21335" xr:uid="{00000000-0005-0000-0000-0000CA360000}"/>
    <cellStyle name="표준 15 120 3" xfId="5991" xr:uid="{00000000-0005-0000-0000-0000CB360000}"/>
    <cellStyle name="표준 15 120 3 2" xfId="21336" xr:uid="{00000000-0005-0000-0000-0000CC360000}"/>
    <cellStyle name="표준 15 120 3 3" xfId="21337" xr:uid="{00000000-0005-0000-0000-0000CD360000}"/>
    <cellStyle name="표준 15 120 3 4" xfId="21338" xr:uid="{00000000-0005-0000-0000-0000CE360000}"/>
    <cellStyle name="표준 15 120 3 5" xfId="21339" xr:uid="{00000000-0005-0000-0000-0000CF360000}"/>
    <cellStyle name="표준 15 120 3 6" xfId="21340" xr:uid="{00000000-0005-0000-0000-0000D0360000}"/>
    <cellStyle name="표준 15 120 4" xfId="7855" xr:uid="{00000000-0005-0000-0000-0000D1360000}"/>
    <cellStyle name="표준 15 120 4 2" xfId="21341" xr:uid="{00000000-0005-0000-0000-0000D2360000}"/>
    <cellStyle name="표준 15 120 4 3" xfId="21342" xr:uid="{00000000-0005-0000-0000-0000D3360000}"/>
    <cellStyle name="표준 15 120 4 4" xfId="21343" xr:uid="{00000000-0005-0000-0000-0000D4360000}"/>
    <cellStyle name="표준 15 120 4 5" xfId="21344" xr:uid="{00000000-0005-0000-0000-0000D5360000}"/>
    <cellStyle name="표준 15 120 4 6" xfId="21345" xr:uid="{00000000-0005-0000-0000-0000D6360000}"/>
    <cellStyle name="표준 15 120 5" xfId="9715" xr:uid="{00000000-0005-0000-0000-0000D7360000}"/>
    <cellStyle name="표준 15 120 5 2" xfId="21346" xr:uid="{00000000-0005-0000-0000-0000D8360000}"/>
    <cellStyle name="표준 15 120 5 3" xfId="21347" xr:uid="{00000000-0005-0000-0000-0000D9360000}"/>
    <cellStyle name="표준 15 120 5 4" xfId="21348" xr:uid="{00000000-0005-0000-0000-0000DA360000}"/>
    <cellStyle name="표준 15 120 5 5" xfId="21349" xr:uid="{00000000-0005-0000-0000-0000DB360000}"/>
    <cellStyle name="표준 15 120 5 6" xfId="21350" xr:uid="{00000000-0005-0000-0000-0000DC360000}"/>
    <cellStyle name="표준 15 120 6" xfId="21351" xr:uid="{00000000-0005-0000-0000-0000DD360000}"/>
    <cellStyle name="표준 15 120 7" xfId="21352" xr:uid="{00000000-0005-0000-0000-0000DE360000}"/>
    <cellStyle name="표준 15 120 8" xfId="21353" xr:uid="{00000000-0005-0000-0000-0000DF360000}"/>
    <cellStyle name="표준 15 120 9" xfId="21354" xr:uid="{00000000-0005-0000-0000-0000E0360000}"/>
    <cellStyle name="표준 15 121" xfId="4146" xr:uid="{00000000-0005-0000-0000-0000E1360000}"/>
    <cellStyle name="표준 15 121 2" xfId="6005" xr:uid="{00000000-0005-0000-0000-0000E2360000}"/>
    <cellStyle name="표준 15 121 2 2" xfId="21355" xr:uid="{00000000-0005-0000-0000-0000E3360000}"/>
    <cellStyle name="표준 15 121 2 3" xfId="21356" xr:uid="{00000000-0005-0000-0000-0000E4360000}"/>
    <cellStyle name="표준 15 121 2 4" xfId="21357" xr:uid="{00000000-0005-0000-0000-0000E5360000}"/>
    <cellStyle name="표준 15 121 2 5" xfId="21358" xr:uid="{00000000-0005-0000-0000-0000E6360000}"/>
    <cellStyle name="표준 15 121 2 6" xfId="21359" xr:uid="{00000000-0005-0000-0000-0000E7360000}"/>
    <cellStyle name="표준 15 121 3" xfId="7869" xr:uid="{00000000-0005-0000-0000-0000E8360000}"/>
    <cellStyle name="표준 15 121 3 2" xfId="21360" xr:uid="{00000000-0005-0000-0000-0000E9360000}"/>
    <cellStyle name="표준 15 121 3 3" xfId="21361" xr:uid="{00000000-0005-0000-0000-0000EA360000}"/>
    <cellStyle name="표준 15 121 3 4" xfId="21362" xr:uid="{00000000-0005-0000-0000-0000EB360000}"/>
    <cellStyle name="표준 15 121 3 5" xfId="21363" xr:uid="{00000000-0005-0000-0000-0000EC360000}"/>
    <cellStyle name="표준 15 121 3 6" xfId="21364" xr:uid="{00000000-0005-0000-0000-0000ED360000}"/>
    <cellStyle name="표준 15 121 4" xfId="9729" xr:uid="{00000000-0005-0000-0000-0000EE360000}"/>
    <cellStyle name="표준 15 121 4 2" xfId="21365" xr:uid="{00000000-0005-0000-0000-0000EF360000}"/>
    <cellStyle name="표준 15 121 4 3" xfId="21366" xr:uid="{00000000-0005-0000-0000-0000F0360000}"/>
    <cellStyle name="표준 15 121 4 4" xfId="21367" xr:uid="{00000000-0005-0000-0000-0000F1360000}"/>
    <cellStyle name="표준 15 121 4 5" xfId="21368" xr:uid="{00000000-0005-0000-0000-0000F2360000}"/>
    <cellStyle name="표준 15 121 4 6" xfId="21369" xr:uid="{00000000-0005-0000-0000-0000F3360000}"/>
    <cellStyle name="표준 15 121 5" xfId="21370" xr:uid="{00000000-0005-0000-0000-0000F4360000}"/>
    <cellStyle name="표준 15 121 6" xfId="21371" xr:uid="{00000000-0005-0000-0000-0000F5360000}"/>
    <cellStyle name="표준 15 121 7" xfId="21372" xr:uid="{00000000-0005-0000-0000-0000F6360000}"/>
    <cellStyle name="표준 15 121 8" xfId="21373" xr:uid="{00000000-0005-0000-0000-0000F7360000}"/>
    <cellStyle name="표준 15 121 9" xfId="21374" xr:uid="{00000000-0005-0000-0000-0000F8360000}"/>
    <cellStyle name="표준 15 122" xfId="4160" xr:uid="{00000000-0005-0000-0000-0000F9360000}"/>
    <cellStyle name="표준 15 122 2" xfId="6019" xr:uid="{00000000-0005-0000-0000-0000FA360000}"/>
    <cellStyle name="표준 15 122 2 2" xfId="21375" xr:uid="{00000000-0005-0000-0000-0000FB360000}"/>
    <cellStyle name="표준 15 122 2 3" xfId="21376" xr:uid="{00000000-0005-0000-0000-0000FC360000}"/>
    <cellStyle name="표준 15 122 2 4" xfId="21377" xr:uid="{00000000-0005-0000-0000-0000FD360000}"/>
    <cellStyle name="표준 15 122 2 5" xfId="21378" xr:uid="{00000000-0005-0000-0000-0000FE360000}"/>
    <cellStyle name="표준 15 122 2 6" xfId="21379" xr:uid="{00000000-0005-0000-0000-0000FF360000}"/>
    <cellStyle name="표준 15 122 3" xfId="7883" xr:uid="{00000000-0005-0000-0000-000000370000}"/>
    <cellStyle name="표준 15 122 3 2" xfId="21380" xr:uid="{00000000-0005-0000-0000-000001370000}"/>
    <cellStyle name="표준 15 122 3 3" xfId="21381" xr:uid="{00000000-0005-0000-0000-000002370000}"/>
    <cellStyle name="표준 15 122 3 4" xfId="21382" xr:uid="{00000000-0005-0000-0000-000003370000}"/>
    <cellStyle name="표준 15 122 3 5" xfId="21383" xr:uid="{00000000-0005-0000-0000-000004370000}"/>
    <cellStyle name="표준 15 122 3 6" xfId="21384" xr:uid="{00000000-0005-0000-0000-000005370000}"/>
    <cellStyle name="표준 15 122 4" xfId="9743" xr:uid="{00000000-0005-0000-0000-000006370000}"/>
    <cellStyle name="표준 15 122 4 2" xfId="21385" xr:uid="{00000000-0005-0000-0000-000007370000}"/>
    <cellStyle name="표준 15 122 4 3" xfId="21386" xr:uid="{00000000-0005-0000-0000-000008370000}"/>
    <cellStyle name="표준 15 122 4 4" xfId="21387" xr:uid="{00000000-0005-0000-0000-000009370000}"/>
    <cellStyle name="표준 15 122 4 5" xfId="21388" xr:uid="{00000000-0005-0000-0000-00000A370000}"/>
    <cellStyle name="표준 15 122 4 6" xfId="21389" xr:uid="{00000000-0005-0000-0000-00000B370000}"/>
    <cellStyle name="표준 15 122 5" xfId="21390" xr:uid="{00000000-0005-0000-0000-00000C370000}"/>
    <cellStyle name="표준 15 122 6" xfId="21391" xr:uid="{00000000-0005-0000-0000-00000D370000}"/>
    <cellStyle name="표준 15 122 7" xfId="21392" xr:uid="{00000000-0005-0000-0000-00000E370000}"/>
    <cellStyle name="표준 15 122 8" xfId="21393" xr:uid="{00000000-0005-0000-0000-00000F370000}"/>
    <cellStyle name="표준 15 122 9" xfId="21394" xr:uid="{00000000-0005-0000-0000-000010370000}"/>
    <cellStyle name="표준 15 123" xfId="4174" xr:uid="{00000000-0005-0000-0000-000011370000}"/>
    <cellStyle name="표준 15 123 2" xfId="6033" xr:uid="{00000000-0005-0000-0000-000012370000}"/>
    <cellStyle name="표준 15 123 2 2" xfId="21395" xr:uid="{00000000-0005-0000-0000-000013370000}"/>
    <cellStyle name="표준 15 123 2 3" xfId="21396" xr:uid="{00000000-0005-0000-0000-000014370000}"/>
    <cellStyle name="표준 15 123 2 4" xfId="21397" xr:uid="{00000000-0005-0000-0000-000015370000}"/>
    <cellStyle name="표준 15 123 2 5" xfId="21398" xr:uid="{00000000-0005-0000-0000-000016370000}"/>
    <cellStyle name="표준 15 123 2 6" xfId="21399" xr:uid="{00000000-0005-0000-0000-000017370000}"/>
    <cellStyle name="표준 15 123 3" xfId="7897" xr:uid="{00000000-0005-0000-0000-000018370000}"/>
    <cellStyle name="표준 15 123 3 2" xfId="21400" xr:uid="{00000000-0005-0000-0000-000019370000}"/>
    <cellStyle name="표준 15 123 3 3" xfId="21401" xr:uid="{00000000-0005-0000-0000-00001A370000}"/>
    <cellStyle name="표준 15 123 3 4" xfId="21402" xr:uid="{00000000-0005-0000-0000-00001B370000}"/>
    <cellStyle name="표준 15 123 3 5" xfId="21403" xr:uid="{00000000-0005-0000-0000-00001C370000}"/>
    <cellStyle name="표준 15 123 3 6" xfId="21404" xr:uid="{00000000-0005-0000-0000-00001D370000}"/>
    <cellStyle name="표준 15 123 4" xfId="9757" xr:uid="{00000000-0005-0000-0000-00001E370000}"/>
    <cellStyle name="표준 15 123 4 2" xfId="21405" xr:uid="{00000000-0005-0000-0000-00001F370000}"/>
    <cellStyle name="표준 15 123 4 3" xfId="21406" xr:uid="{00000000-0005-0000-0000-000020370000}"/>
    <cellStyle name="표준 15 123 4 4" xfId="21407" xr:uid="{00000000-0005-0000-0000-000021370000}"/>
    <cellStyle name="표준 15 123 4 5" xfId="21408" xr:uid="{00000000-0005-0000-0000-000022370000}"/>
    <cellStyle name="표준 15 123 4 6" xfId="21409" xr:uid="{00000000-0005-0000-0000-000023370000}"/>
    <cellStyle name="표준 15 123 5" xfId="21410" xr:uid="{00000000-0005-0000-0000-000024370000}"/>
    <cellStyle name="표준 15 123 6" xfId="21411" xr:uid="{00000000-0005-0000-0000-000025370000}"/>
    <cellStyle name="표준 15 123 7" xfId="21412" xr:uid="{00000000-0005-0000-0000-000026370000}"/>
    <cellStyle name="표준 15 123 8" xfId="21413" xr:uid="{00000000-0005-0000-0000-000027370000}"/>
    <cellStyle name="표준 15 123 9" xfId="21414" xr:uid="{00000000-0005-0000-0000-000028370000}"/>
    <cellStyle name="표준 15 124" xfId="4188" xr:uid="{00000000-0005-0000-0000-000029370000}"/>
    <cellStyle name="표준 15 124 2" xfId="6047" xr:uid="{00000000-0005-0000-0000-00002A370000}"/>
    <cellStyle name="표준 15 124 2 2" xfId="21415" xr:uid="{00000000-0005-0000-0000-00002B370000}"/>
    <cellStyle name="표준 15 124 2 3" xfId="21416" xr:uid="{00000000-0005-0000-0000-00002C370000}"/>
    <cellStyle name="표준 15 124 2 4" xfId="21417" xr:uid="{00000000-0005-0000-0000-00002D370000}"/>
    <cellStyle name="표준 15 124 2 5" xfId="21418" xr:uid="{00000000-0005-0000-0000-00002E370000}"/>
    <cellStyle name="표준 15 124 2 6" xfId="21419" xr:uid="{00000000-0005-0000-0000-00002F370000}"/>
    <cellStyle name="표준 15 124 3" xfId="7911" xr:uid="{00000000-0005-0000-0000-000030370000}"/>
    <cellStyle name="표준 15 124 3 2" xfId="21420" xr:uid="{00000000-0005-0000-0000-000031370000}"/>
    <cellStyle name="표준 15 124 3 3" xfId="21421" xr:uid="{00000000-0005-0000-0000-000032370000}"/>
    <cellStyle name="표준 15 124 3 4" xfId="21422" xr:uid="{00000000-0005-0000-0000-000033370000}"/>
    <cellStyle name="표준 15 124 3 5" xfId="21423" xr:uid="{00000000-0005-0000-0000-000034370000}"/>
    <cellStyle name="표준 15 124 3 6" xfId="21424" xr:uid="{00000000-0005-0000-0000-000035370000}"/>
    <cellStyle name="표준 15 124 4" xfId="9771" xr:uid="{00000000-0005-0000-0000-000036370000}"/>
    <cellStyle name="표준 15 124 4 2" xfId="21425" xr:uid="{00000000-0005-0000-0000-000037370000}"/>
    <cellStyle name="표준 15 124 4 3" xfId="21426" xr:uid="{00000000-0005-0000-0000-000038370000}"/>
    <cellStyle name="표준 15 124 4 4" xfId="21427" xr:uid="{00000000-0005-0000-0000-000039370000}"/>
    <cellStyle name="표준 15 124 4 5" xfId="21428" xr:uid="{00000000-0005-0000-0000-00003A370000}"/>
    <cellStyle name="표준 15 124 4 6" xfId="21429" xr:uid="{00000000-0005-0000-0000-00003B370000}"/>
    <cellStyle name="표준 15 124 5" xfId="21430" xr:uid="{00000000-0005-0000-0000-00003C370000}"/>
    <cellStyle name="표준 15 124 6" xfId="21431" xr:uid="{00000000-0005-0000-0000-00003D370000}"/>
    <cellStyle name="표준 15 124 7" xfId="21432" xr:uid="{00000000-0005-0000-0000-00003E370000}"/>
    <cellStyle name="표준 15 124 8" xfId="21433" xr:uid="{00000000-0005-0000-0000-00003F370000}"/>
    <cellStyle name="표준 15 124 9" xfId="21434" xr:uid="{00000000-0005-0000-0000-000040370000}"/>
    <cellStyle name="표준 15 125" xfId="6061" xr:uid="{00000000-0005-0000-0000-000041370000}"/>
    <cellStyle name="표준 15 125 2" xfId="7925" xr:uid="{00000000-0005-0000-0000-000042370000}"/>
    <cellStyle name="표준 15 125 2 2" xfId="21435" xr:uid="{00000000-0005-0000-0000-000043370000}"/>
    <cellStyle name="표준 15 125 2 3" xfId="21436" xr:uid="{00000000-0005-0000-0000-000044370000}"/>
    <cellStyle name="표준 15 125 2 4" xfId="21437" xr:uid="{00000000-0005-0000-0000-000045370000}"/>
    <cellStyle name="표준 15 125 2 5" xfId="21438" xr:uid="{00000000-0005-0000-0000-000046370000}"/>
    <cellStyle name="표준 15 125 2 6" xfId="21439" xr:uid="{00000000-0005-0000-0000-000047370000}"/>
    <cellStyle name="표준 15 125 3" xfId="9785" xr:uid="{00000000-0005-0000-0000-000048370000}"/>
    <cellStyle name="표준 15 125 3 2" xfId="21440" xr:uid="{00000000-0005-0000-0000-000049370000}"/>
    <cellStyle name="표준 15 125 3 3" xfId="21441" xr:uid="{00000000-0005-0000-0000-00004A370000}"/>
    <cellStyle name="표준 15 125 3 4" xfId="21442" xr:uid="{00000000-0005-0000-0000-00004B370000}"/>
    <cellStyle name="표준 15 125 3 5" xfId="21443" xr:uid="{00000000-0005-0000-0000-00004C370000}"/>
    <cellStyle name="표준 15 125 3 6" xfId="21444" xr:uid="{00000000-0005-0000-0000-00004D370000}"/>
    <cellStyle name="표준 15 125 4" xfId="21445" xr:uid="{00000000-0005-0000-0000-00004E370000}"/>
    <cellStyle name="표준 15 125 5" xfId="21446" xr:uid="{00000000-0005-0000-0000-00004F370000}"/>
    <cellStyle name="표준 15 125 6" xfId="21447" xr:uid="{00000000-0005-0000-0000-000050370000}"/>
    <cellStyle name="표준 15 125 7" xfId="21448" xr:uid="{00000000-0005-0000-0000-000051370000}"/>
    <cellStyle name="표준 15 125 8" xfId="21449" xr:uid="{00000000-0005-0000-0000-000052370000}"/>
    <cellStyle name="표준 15 126" xfId="4213" xr:uid="{00000000-0005-0000-0000-000053370000}"/>
    <cellStyle name="표준 15 127" xfId="4202" xr:uid="{00000000-0005-0000-0000-000054370000}"/>
    <cellStyle name="표준 15 127 2" xfId="21450" xr:uid="{00000000-0005-0000-0000-000055370000}"/>
    <cellStyle name="표준 15 127 3" xfId="21451" xr:uid="{00000000-0005-0000-0000-000056370000}"/>
    <cellStyle name="표준 15 127 4" xfId="21452" xr:uid="{00000000-0005-0000-0000-000057370000}"/>
    <cellStyle name="표준 15 127 5" xfId="21453" xr:uid="{00000000-0005-0000-0000-000058370000}"/>
    <cellStyle name="표준 15 127 6" xfId="21454" xr:uid="{00000000-0005-0000-0000-000059370000}"/>
    <cellStyle name="표준 15 128" xfId="6079" xr:uid="{00000000-0005-0000-0000-00005A370000}"/>
    <cellStyle name="표준 15 128 2" xfId="21455" xr:uid="{00000000-0005-0000-0000-00005B370000}"/>
    <cellStyle name="표준 15 128 3" xfId="21456" xr:uid="{00000000-0005-0000-0000-00005C370000}"/>
    <cellStyle name="표준 15 128 4" xfId="21457" xr:uid="{00000000-0005-0000-0000-00005D370000}"/>
    <cellStyle name="표준 15 128 5" xfId="21458" xr:uid="{00000000-0005-0000-0000-00005E370000}"/>
    <cellStyle name="표준 15 128 6" xfId="21459" xr:uid="{00000000-0005-0000-0000-00005F370000}"/>
    <cellStyle name="표준 15 129" xfId="7939" xr:uid="{00000000-0005-0000-0000-000060370000}"/>
    <cellStyle name="표준 15 129 2" xfId="21460" xr:uid="{00000000-0005-0000-0000-000061370000}"/>
    <cellStyle name="표준 15 129 3" xfId="21461" xr:uid="{00000000-0005-0000-0000-000062370000}"/>
    <cellStyle name="표준 15 129 4" xfId="21462" xr:uid="{00000000-0005-0000-0000-000063370000}"/>
    <cellStyle name="표준 15 129 5" xfId="21463" xr:uid="{00000000-0005-0000-0000-000064370000}"/>
    <cellStyle name="표준 15 129 6" xfId="21464" xr:uid="{00000000-0005-0000-0000-000065370000}"/>
    <cellStyle name="표준 15 13" xfId="210" xr:uid="{00000000-0005-0000-0000-000066370000}"/>
    <cellStyle name="표준 15 130" xfId="206" xr:uid="{00000000-0005-0000-0000-000067370000}"/>
    <cellStyle name="표준 15 131" xfId="21465" xr:uid="{00000000-0005-0000-0000-000068370000}"/>
    <cellStyle name="표준 15 132" xfId="21466" xr:uid="{00000000-0005-0000-0000-000069370000}"/>
    <cellStyle name="표준 15 133" xfId="21467" xr:uid="{00000000-0005-0000-0000-00006A370000}"/>
    <cellStyle name="표준 15 134" xfId="21468" xr:uid="{00000000-0005-0000-0000-00006B370000}"/>
    <cellStyle name="표준 15 135" xfId="21469" xr:uid="{00000000-0005-0000-0000-00006C370000}"/>
    <cellStyle name="표준 15 136" xfId="21470" xr:uid="{00000000-0005-0000-0000-00006D370000}"/>
    <cellStyle name="표준 15 14" xfId="211" xr:uid="{00000000-0005-0000-0000-00006E370000}"/>
    <cellStyle name="표준 15 15" xfId="212" xr:uid="{00000000-0005-0000-0000-00006F370000}"/>
    <cellStyle name="표준 15 16" xfId="213" xr:uid="{00000000-0005-0000-0000-000070370000}"/>
    <cellStyle name="표준 15 17" xfId="214" xr:uid="{00000000-0005-0000-0000-000071370000}"/>
    <cellStyle name="표준 15 18" xfId="215" xr:uid="{00000000-0005-0000-0000-000072370000}"/>
    <cellStyle name="표준 15 19" xfId="216" xr:uid="{00000000-0005-0000-0000-000073370000}"/>
    <cellStyle name="표준 15 2" xfId="217" xr:uid="{00000000-0005-0000-0000-000074370000}"/>
    <cellStyle name="표준 15 20" xfId="218" xr:uid="{00000000-0005-0000-0000-000075370000}"/>
    <cellStyle name="표준 15 21" xfId="219" xr:uid="{00000000-0005-0000-0000-000076370000}"/>
    <cellStyle name="표준 15 22" xfId="501" xr:uid="{00000000-0005-0000-0000-000077370000}"/>
    <cellStyle name="표준 15 22 10" xfId="21471" xr:uid="{00000000-0005-0000-0000-000078370000}"/>
    <cellStyle name="표준 15 22 11" xfId="21472" xr:uid="{00000000-0005-0000-0000-000079370000}"/>
    <cellStyle name="표준 15 22 12" xfId="21473" xr:uid="{00000000-0005-0000-0000-00007A370000}"/>
    <cellStyle name="표준 15 22 2" xfId="1084" xr:uid="{00000000-0005-0000-0000-00007B370000}"/>
    <cellStyle name="표준 15 22 2 10" xfId="21474" xr:uid="{00000000-0005-0000-0000-00007C370000}"/>
    <cellStyle name="표준 15 22 2 11" xfId="21475" xr:uid="{00000000-0005-0000-0000-00007D370000}"/>
    <cellStyle name="표준 15 22 2 2" xfId="2861" xr:uid="{00000000-0005-0000-0000-00007E370000}"/>
    <cellStyle name="표준 15 22 2 2 2" xfId="21476" xr:uid="{00000000-0005-0000-0000-00007F370000}"/>
    <cellStyle name="표준 15 22 2 2 3" xfId="21477" xr:uid="{00000000-0005-0000-0000-000080370000}"/>
    <cellStyle name="표준 15 22 2 2 4" xfId="21478" xr:uid="{00000000-0005-0000-0000-000081370000}"/>
    <cellStyle name="표준 15 22 2 2 5" xfId="21479" xr:uid="{00000000-0005-0000-0000-000082370000}"/>
    <cellStyle name="표준 15 22 2 2 6" xfId="21480" xr:uid="{00000000-0005-0000-0000-000083370000}"/>
    <cellStyle name="표준 15 22 2 3" xfId="4720" xr:uid="{00000000-0005-0000-0000-000084370000}"/>
    <cellStyle name="표준 15 22 2 3 2" xfId="21481" xr:uid="{00000000-0005-0000-0000-000085370000}"/>
    <cellStyle name="표준 15 22 2 3 3" xfId="21482" xr:uid="{00000000-0005-0000-0000-000086370000}"/>
    <cellStyle name="표준 15 22 2 3 4" xfId="21483" xr:uid="{00000000-0005-0000-0000-000087370000}"/>
    <cellStyle name="표준 15 22 2 3 5" xfId="21484" xr:uid="{00000000-0005-0000-0000-000088370000}"/>
    <cellStyle name="표준 15 22 2 3 6" xfId="21485" xr:uid="{00000000-0005-0000-0000-000089370000}"/>
    <cellStyle name="표준 15 22 2 4" xfId="6584" xr:uid="{00000000-0005-0000-0000-00008A370000}"/>
    <cellStyle name="표준 15 22 2 4 2" xfId="21486" xr:uid="{00000000-0005-0000-0000-00008B370000}"/>
    <cellStyle name="표준 15 22 2 4 3" xfId="21487" xr:uid="{00000000-0005-0000-0000-00008C370000}"/>
    <cellStyle name="표준 15 22 2 4 4" xfId="21488" xr:uid="{00000000-0005-0000-0000-00008D370000}"/>
    <cellStyle name="표준 15 22 2 4 5" xfId="21489" xr:uid="{00000000-0005-0000-0000-00008E370000}"/>
    <cellStyle name="표준 15 22 2 4 6" xfId="21490" xr:uid="{00000000-0005-0000-0000-00008F370000}"/>
    <cellStyle name="표준 15 22 2 5" xfId="8444" xr:uid="{00000000-0005-0000-0000-000090370000}"/>
    <cellStyle name="표준 15 22 2 5 2" xfId="21491" xr:uid="{00000000-0005-0000-0000-000091370000}"/>
    <cellStyle name="표준 15 22 2 5 3" xfId="21492" xr:uid="{00000000-0005-0000-0000-000092370000}"/>
    <cellStyle name="표준 15 22 2 5 4" xfId="21493" xr:uid="{00000000-0005-0000-0000-000093370000}"/>
    <cellStyle name="표준 15 22 2 5 5" xfId="21494" xr:uid="{00000000-0005-0000-0000-000094370000}"/>
    <cellStyle name="표준 15 22 2 5 6" xfId="21495" xr:uid="{00000000-0005-0000-0000-000095370000}"/>
    <cellStyle name="표준 15 22 2 6" xfId="21496" xr:uid="{00000000-0005-0000-0000-000096370000}"/>
    <cellStyle name="표준 15 22 2 7" xfId="21497" xr:uid="{00000000-0005-0000-0000-000097370000}"/>
    <cellStyle name="표준 15 22 2 8" xfId="21498" xr:uid="{00000000-0005-0000-0000-000098370000}"/>
    <cellStyle name="표준 15 22 2 9" xfId="21499" xr:uid="{00000000-0005-0000-0000-000099370000}"/>
    <cellStyle name="표준 15 22 3" xfId="2368" xr:uid="{00000000-0005-0000-0000-00009A370000}"/>
    <cellStyle name="표준 15 22 3 2" xfId="21500" xr:uid="{00000000-0005-0000-0000-00009B370000}"/>
    <cellStyle name="표준 15 22 3 3" xfId="21501" xr:uid="{00000000-0005-0000-0000-00009C370000}"/>
    <cellStyle name="표준 15 22 3 4" xfId="21502" xr:uid="{00000000-0005-0000-0000-00009D370000}"/>
    <cellStyle name="표준 15 22 3 5" xfId="21503" xr:uid="{00000000-0005-0000-0000-00009E370000}"/>
    <cellStyle name="표준 15 22 3 6" xfId="21504" xr:uid="{00000000-0005-0000-0000-00009F370000}"/>
    <cellStyle name="표준 15 22 4" xfId="4228" xr:uid="{00000000-0005-0000-0000-0000A0370000}"/>
    <cellStyle name="표준 15 22 4 2" xfId="21505" xr:uid="{00000000-0005-0000-0000-0000A1370000}"/>
    <cellStyle name="표준 15 22 4 3" xfId="21506" xr:uid="{00000000-0005-0000-0000-0000A2370000}"/>
    <cellStyle name="표준 15 22 4 4" xfId="21507" xr:uid="{00000000-0005-0000-0000-0000A3370000}"/>
    <cellStyle name="표준 15 22 4 5" xfId="21508" xr:uid="{00000000-0005-0000-0000-0000A4370000}"/>
    <cellStyle name="표준 15 22 4 6" xfId="21509" xr:uid="{00000000-0005-0000-0000-0000A5370000}"/>
    <cellStyle name="표준 15 22 5" xfId="6092" xr:uid="{00000000-0005-0000-0000-0000A6370000}"/>
    <cellStyle name="표준 15 22 5 2" xfId="21510" xr:uid="{00000000-0005-0000-0000-0000A7370000}"/>
    <cellStyle name="표준 15 22 5 3" xfId="21511" xr:uid="{00000000-0005-0000-0000-0000A8370000}"/>
    <cellStyle name="표준 15 22 5 4" xfId="21512" xr:uid="{00000000-0005-0000-0000-0000A9370000}"/>
    <cellStyle name="표준 15 22 5 5" xfId="21513" xr:uid="{00000000-0005-0000-0000-0000AA370000}"/>
    <cellStyle name="표준 15 22 5 6" xfId="21514" xr:uid="{00000000-0005-0000-0000-0000AB370000}"/>
    <cellStyle name="표준 15 22 6" xfId="7952" xr:uid="{00000000-0005-0000-0000-0000AC370000}"/>
    <cellStyle name="표준 15 22 6 2" xfId="21515" xr:uid="{00000000-0005-0000-0000-0000AD370000}"/>
    <cellStyle name="표준 15 22 6 3" xfId="21516" xr:uid="{00000000-0005-0000-0000-0000AE370000}"/>
    <cellStyle name="표준 15 22 6 4" xfId="21517" xr:uid="{00000000-0005-0000-0000-0000AF370000}"/>
    <cellStyle name="표준 15 22 6 5" xfId="21518" xr:uid="{00000000-0005-0000-0000-0000B0370000}"/>
    <cellStyle name="표준 15 22 6 6" xfId="21519" xr:uid="{00000000-0005-0000-0000-0000B1370000}"/>
    <cellStyle name="표준 15 22 7" xfId="21520" xr:uid="{00000000-0005-0000-0000-0000B2370000}"/>
    <cellStyle name="표준 15 22 8" xfId="21521" xr:uid="{00000000-0005-0000-0000-0000B3370000}"/>
    <cellStyle name="표준 15 22 9" xfId="21522" xr:uid="{00000000-0005-0000-0000-0000B4370000}"/>
    <cellStyle name="표준 15 23" xfId="512" xr:uid="{00000000-0005-0000-0000-0000B5370000}"/>
    <cellStyle name="표준 15 23 10" xfId="21523" xr:uid="{00000000-0005-0000-0000-0000B6370000}"/>
    <cellStyle name="표준 15 23 11" xfId="21524" xr:uid="{00000000-0005-0000-0000-0000B7370000}"/>
    <cellStyle name="표준 15 23 12" xfId="21525" xr:uid="{00000000-0005-0000-0000-0000B8370000}"/>
    <cellStyle name="표준 15 23 2" xfId="1095" xr:uid="{00000000-0005-0000-0000-0000B9370000}"/>
    <cellStyle name="표준 15 23 2 10" xfId="21526" xr:uid="{00000000-0005-0000-0000-0000BA370000}"/>
    <cellStyle name="표준 15 23 2 11" xfId="21527" xr:uid="{00000000-0005-0000-0000-0000BB370000}"/>
    <cellStyle name="표준 15 23 2 2" xfId="2872" xr:uid="{00000000-0005-0000-0000-0000BC370000}"/>
    <cellStyle name="표준 15 23 2 2 2" xfId="21528" xr:uid="{00000000-0005-0000-0000-0000BD370000}"/>
    <cellStyle name="표준 15 23 2 2 3" xfId="21529" xr:uid="{00000000-0005-0000-0000-0000BE370000}"/>
    <cellStyle name="표준 15 23 2 2 4" xfId="21530" xr:uid="{00000000-0005-0000-0000-0000BF370000}"/>
    <cellStyle name="표준 15 23 2 2 5" xfId="21531" xr:uid="{00000000-0005-0000-0000-0000C0370000}"/>
    <cellStyle name="표준 15 23 2 2 6" xfId="21532" xr:uid="{00000000-0005-0000-0000-0000C1370000}"/>
    <cellStyle name="표준 15 23 2 3" xfId="4731" xr:uid="{00000000-0005-0000-0000-0000C2370000}"/>
    <cellStyle name="표준 15 23 2 3 2" xfId="21533" xr:uid="{00000000-0005-0000-0000-0000C3370000}"/>
    <cellStyle name="표준 15 23 2 3 3" xfId="21534" xr:uid="{00000000-0005-0000-0000-0000C4370000}"/>
    <cellStyle name="표준 15 23 2 3 4" xfId="21535" xr:uid="{00000000-0005-0000-0000-0000C5370000}"/>
    <cellStyle name="표준 15 23 2 3 5" xfId="21536" xr:uid="{00000000-0005-0000-0000-0000C6370000}"/>
    <cellStyle name="표준 15 23 2 3 6" xfId="21537" xr:uid="{00000000-0005-0000-0000-0000C7370000}"/>
    <cellStyle name="표준 15 23 2 4" xfId="6595" xr:uid="{00000000-0005-0000-0000-0000C8370000}"/>
    <cellStyle name="표준 15 23 2 4 2" xfId="21538" xr:uid="{00000000-0005-0000-0000-0000C9370000}"/>
    <cellStyle name="표준 15 23 2 4 3" xfId="21539" xr:uid="{00000000-0005-0000-0000-0000CA370000}"/>
    <cellStyle name="표준 15 23 2 4 4" xfId="21540" xr:uid="{00000000-0005-0000-0000-0000CB370000}"/>
    <cellStyle name="표준 15 23 2 4 5" xfId="21541" xr:uid="{00000000-0005-0000-0000-0000CC370000}"/>
    <cellStyle name="표준 15 23 2 4 6" xfId="21542" xr:uid="{00000000-0005-0000-0000-0000CD370000}"/>
    <cellStyle name="표준 15 23 2 5" xfId="8455" xr:uid="{00000000-0005-0000-0000-0000CE370000}"/>
    <cellStyle name="표준 15 23 2 5 2" xfId="21543" xr:uid="{00000000-0005-0000-0000-0000CF370000}"/>
    <cellStyle name="표준 15 23 2 5 3" xfId="21544" xr:uid="{00000000-0005-0000-0000-0000D0370000}"/>
    <cellStyle name="표준 15 23 2 5 4" xfId="21545" xr:uid="{00000000-0005-0000-0000-0000D1370000}"/>
    <cellStyle name="표준 15 23 2 5 5" xfId="21546" xr:uid="{00000000-0005-0000-0000-0000D2370000}"/>
    <cellStyle name="표준 15 23 2 5 6" xfId="21547" xr:uid="{00000000-0005-0000-0000-0000D3370000}"/>
    <cellStyle name="표준 15 23 2 6" xfId="21548" xr:uid="{00000000-0005-0000-0000-0000D4370000}"/>
    <cellStyle name="표준 15 23 2 7" xfId="21549" xr:uid="{00000000-0005-0000-0000-0000D5370000}"/>
    <cellStyle name="표준 15 23 2 8" xfId="21550" xr:uid="{00000000-0005-0000-0000-0000D6370000}"/>
    <cellStyle name="표준 15 23 2 9" xfId="21551" xr:uid="{00000000-0005-0000-0000-0000D7370000}"/>
    <cellStyle name="표준 15 23 3" xfId="2379" xr:uid="{00000000-0005-0000-0000-0000D8370000}"/>
    <cellStyle name="표준 15 23 3 2" xfId="21552" xr:uid="{00000000-0005-0000-0000-0000D9370000}"/>
    <cellStyle name="표준 15 23 3 3" xfId="21553" xr:uid="{00000000-0005-0000-0000-0000DA370000}"/>
    <cellStyle name="표준 15 23 3 4" xfId="21554" xr:uid="{00000000-0005-0000-0000-0000DB370000}"/>
    <cellStyle name="표준 15 23 3 5" xfId="21555" xr:uid="{00000000-0005-0000-0000-0000DC370000}"/>
    <cellStyle name="표준 15 23 3 6" xfId="21556" xr:uid="{00000000-0005-0000-0000-0000DD370000}"/>
    <cellStyle name="표준 15 23 4" xfId="4239" xr:uid="{00000000-0005-0000-0000-0000DE370000}"/>
    <cellStyle name="표준 15 23 4 2" xfId="21557" xr:uid="{00000000-0005-0000-0000-0000DF370000}"/>
    <cellStyle name="표준 15 23 4 3" xfId="21558" xr:uid="{00000000-0005-0000-0000-0000E0370000}"/>
    <cellStyle name="표준 15 23 4 4" xfId="21559" xr:uid="{00000000-0005-0000-0000-0000E1370000}"/>
    <cellStyle name="표준 15 23 4 5" xfId="21560" xr:uid="{00000000-0005-0000-0000-0000E2370000}"/>
    <cellStyle name="표준 15 23 4 6" xfId="21561" xr:uid="{00000000-0005-0000-0000-0000E3370000}"/>
    <cellStyle name="표준 15 23 5" xfId="6103" xr:uid="{00000000-0005-0000-0000-0000E4370000}"/>
    <cellStyle name="표준 15 23 5 2" xfId="21562" xr:uid="{00000000-0005-0000-0000-0000E5370000}"/>
    <cellStyle name="표준 15 23 5 3" xfId="21563" xr:uid="{00000000-0005-0000-0000-0000E6370000}"/>
    <cellStyle name="표준 15 23 5 4" xfId="21564" xr:uid="{00000000-0005-0000-0000-0000E7370000}"/>
    <cellStyle name="표준 15 23 5 5" xfId="21565" xr:uid="{00000000-0005-0000-0000-0000E8370000}"/>
    <cellStyle name="표준 15 23 5 6" xfId="21566" xr:uid="{00000000-0005-0000-0000-0000E9370000}"/>
    <cellStyle name="표준 15 23 6" xfId="7963" xr:uid="{00000000-0005-0000-0000-0000EA370000}"/>
    <cellStyle name="표준 15 23 6 2" xfId="21567" xr:uid="{00000000-0005-0000-0000-0000EB370000}"/>
    <cellStyle name="표준 15 23 6 3" xfId="21568" xr:uid="{00000000-0005-0000-0000-0000EC370000}"/>
    <cellStyle name="표준 15 23 6 4" xfId="21569" xr:uid="{00000000-0005-0000-0000-0000ED370000}"/>
    <cellStyle name="표준 15 23 6 5" xfId="21570" xr:uid="{00000000-0005-0000-0000-0000EE370000}"/>
    <cellStyle name="표준 15 23 6 6" xfId="21571" xr:uid="{00000000-0005-0000-0000-0000EF370000}"/>
    <cellStyle name="표준 15 23 7" xfId="21572" xr:uid="{00000000-0005-0000-0000-0000F0370000}"/>
    <cellStyle name="표준 15 23 8" xfId="21573" xr:uid="{00000000-0005-0000-0000-0000F1370000}"/>
    <cellStyle name="표준 15 23 9" xfId="21574" xr:uid="{00000000-0005-0000-0000-0000F2370000}"/>
    <cellStyle name="표준 15 24" xfId="523" xr:uid="{00000000-0005-0000-0000-0000F3370000}"/>
    <cellStyle name="표준 15 24 10" xfId="21575" xr:uid="{00000000-0005-0000-0000-0000F4370000}"/>
    <cellStyle name="표준 15 24 11" xfId="21576" xr:uid="{00000000-0005-0000-0000-0000F5370000}"/>
    <cellStyle name="표준 15 24 12" xfId="21577" xr:uid="{00000000-0005-0000-0000-0000F6370000}"/>
    <cellStyle name="표준 15 24 2" xfId="1106" xr:uid="{00000000-0005-0000-0000-0000F7370000}"/>
    <cellStyle name="표준 15 24 2 10" xfId="21578" xr:uid="{00000000-0005-0000-0000-0000F8370000}"/>
    <cellStyle name="표준 15 24 2 11" xfId="21579" xr:uid="{00000000-0005-0000-0000-0000F9370000}"/>
    <cellStyle name="표준 15 24 2 2" xfId="2883" xr:uid="{00000000-0005-0000-0000-0000FA370000}"/>
    <cellStyle name="표준 15 24 2 2 2" xfId="21580" xr:uid="{00000000-0005-0000-0000-0000FB370000}"/>
    <cellStyle name="표준 15 24 2 2 3" xfId="21581" xr:uid="{00000000-0005-0000-0000-0000FC370000}"/>
    <cellStyle name="표준 15 24 2 2 4" xfId="21582" xr:uid="{00000000-0005-0000-0000-0000FD370000}"/>
    <cellStyle name="표준 15 24 2 2 5" xfId="21583" xr:uid="{00000000-0005-0000-0000-0000FE370000}"/>
    <cellStyle name="표준 15 24 2 2 6" xfId="21584" xr:uid="{00000000-0005-0000-0000-0000FF370000}"/>
    <cellStyle name="표준 15 24 2 3" xfId="4742" xr:uid="{00000000-0005-0000-0000-000000380000}"/>
    <cellStyle name="표준 15 24 2 3 2" xfId="21585" xr:uid="{00000000-0005-0000-0000-000001380000}"/>
    <cellStyle name="표준 15 24 2 3 3" xfId="21586" xr:uid="{00000000-0005-0000-0000-000002380000}"/>
    <cellStyle name="표준 15 24 2 3 4" xfId="21587" xr:uid="{00000000-0005-0000-0000-000003380000}"/>
    <cellStyle name="표준 15 24 2 3 5" xfId="21588" xr:uid="{00000000-0005-0000-0000-000004380000}"/>
    <cellStyle name="표준 15 24 2 3 6" xfId="21589" xr:uid="{00000000-0005-0000-0000-000005380000}"/>
    <cellStyle name="표준 15 24 2 4" xfId="6606" xr:uid="{00000000-0005-0000-0000-000006380000}"/>
    <cellStyle name="표준 15 24 2 4 2" xfId="21590" xr:uid="{00000000-0005-0000-0000-000007380000}"/>
    <cellStyle name="표준 15 24 2 4 3" xfId="21591" xr:uid="{00000000-0005-0000-0000-000008380000}"/>
    <cellStyle name="표준 15 24 2 4 4" xfId="21592" xr:uid="{00000000-0005-0000-0000-000009380000}"/>
    <cellStyle name="표준 15 24 2 4 5" xfId="21593" xr:uid="{00000000-0005-0000-0000-00000A380000}"/>
    <cellStyle name="표준 15 24 2 4 6" xfId="21594" xr:uid="{00000000-0005-0000-0000-00000B380000}"/>
    <cellStyle name="표준 15 24 2 5" xfId="8466" xr:uid="{00000000-0005-0000-0000-00000C380000}"/>
    <cellStyle name="표준 15 24 2 5 2" xfId="21595" xr:uid="{00000000-0005-0000-0000-00000D380000}"/>
    <cellStyle name="표준 15 24 2 5 3" xfId="21596" xr:uid="{00000000-0005-0000-0000-00000E380000}"/>
    <cellStyle name="표준 15 24 2 5 4" xfId="21597" xr:uid="{00000000-0005-0000-0000-00000F380000}"/>
    <cellStyle name="표준 15 24 2 5 5" xfId="21598" xr:uid="{00000000-0005-0000-0000-000010380000}"/>
    <cellStyle name="표준 15 24 2 5 6" xfId="21599" xr:uid="{00000000-0005-0000-0000-000011380000}"/>
    <cellStyle name="표준 15 24 2 6" xfId="21600" xr:uid="{00000000-0005-0000-0000-000012380000}"/>
    <cellStyle name="표준 15 24 2 7" xfId="21601" xr:uid="{00000000-0005-0000-0000-000013380000}"/>
    <cellStyle name="표준 15 24 2 8" xfId="21602" xr:uid="{00000000-0005-0000-0000-000014380000}"/>
    <cellStyle name="표준 15 24 2 9" xfId="21603" xr:uid="{00000000-0005-0000-0000-000015380000}"/>
    <cellStyle name="표준 15 24 3" xfId="2390" xr:uid="{00000000-0005-0000-0000-000016380000}"/>
    <cellStyle name="표준 15 24 3 2" xfId="21604" xr:uid="{00000000-0005-0000-0000-000017380000}"/>
    <cellStyle name="표준 15 24 3 3" xfId="21605" xr:uid="{00000000-0005-0000-0000-000018380000}"/>
    <cellStyle name="표준 15 24 3 4" xfId="21606" xr:uid="{00000000-0005-0000-0000-000019380000}"/>
    <cellStyle name="표준 15 24 3 5" xfId="21607" xr:uid="{00000000-0005-0000-0000-00001A380000}"/>
    <cellStyle name="표준 15 24 3 6" xfId="21608" xr:uid="{00000000-0005-0000-0000-00001B380000}"/>
    <cellStyle name="표준 15 24 4" xfId="4250" xr:uid="{00000000-0005-0000-0000-00001C380000}"/>
    <cellStyle name="표준 15 24 4 2" xfId="21609" xr:uid="{00000000-0005-0000-0000-00001D380000}"/>
    <cellStyle name="표준 15 24 4 3" xfId="21610" xr:uid="{00000000-0005-0000-0000-00001E380000}"/>
    <cellStyle name="표준 15 24 4 4" xfId="21611" xr:uid="{00000000-0005-0000-0000-00001F380000}"/>
    <cellStyle name="표준 15 24 4 5" xfId="21612" xr:uid="{00000000-0005-0000-0000-000020380000}"/>
    <cellStyle name="표준 15 24 4 6" xfId="21613" xr:uid="{00000000-0005-0000-0000-000021380000}"/>
    <cellStyle name="표준 15 24 5" xfId="6114" xr:uid="{00000000-0005-0000-0000-000022380000}"/>
    <cellStyle name="표준 15 24 5 2" xfId="21614" xr:uid="{00000000-0005-0000-0000-000023380000}"/>
    <cellStyle name="표준 15 24 5 3" xfId="21615" xr:uid="{00000000-0005-0000-0000-000024380000}"/>
    <cellStyle name="표준 15 24 5 4" xfId="21616" xr:uid="{00000000-0005-0000-0000-000025380000}"/>
    <cellStyle name="표준 15 24 5 5" xfId="21617" xr:uid="{00000000-0005-0000-0000-000026380000}"/>
    <cellStyle name="표준 15 24 5 6" xfId="21618" xr:uid="{00000000-0005-0000-0000-000027380000}"/>
    <cellStyle name="표준 15 24 6" xfId="7974" xr:uid="{00000000-0005-0000-0000-000028380000}"/>
    <cellStyle name="표준 15 24 6 2" xfId="21619" xr:uid="{00000000-0005-0000-0000-000029380000}"/>
    <cellStyle name="표준 15 24 6 3" xfId="21620" xr:uid="{00000000-0005-0000-0000-00002A380000}"/>
    <cellStyle name="표준 15 24 6 4" xfId="21621" xr:uid="{00000000-0005-0000-0000-00002B380000}"/>
    <cellStyle name="표준 15 24 6 5" xfId="21622" xr:uid="{00000000-0005-0000-0000-00002C380000}"/>
    <cellStyle name="표준 15 24 6 6" xfId="21623" xr:uid="{00000000-0005-0000-0000-00002D380000}"/>
    <cellStyle name="표준 15 24 7" xfId="21624" xr:uid="{00000000-0005-0000-0000-00002E380000}"/>
    <cellStyle name="표준 15 24 8" xfId="21625" xr:uid="{00000000-0005-0000-0000-00002F380000}"/>
    <cellStyle name="표준 15 24 9" xfId="21626" xr:uid="{00000000-0005-0000-0000-000030380000}"/>
    <cellStyle name="표준 15 25" xfId="535" xr:uid="{00000000-0005-0000-0000-000031380000}"/>
    <cellStyle name="표준 15 25 10" xfId="21627" xr:uid="{00000000-0005-0000-0000-000032380000}"/>
    <cellStyle name="표준 15 25 11" xfId="21628" xr:uid="{00000000-0005-0000-0000-000033380000}"/>
    <cellStyle name="표준 15 25 12" xfId="21629" xr:uid="{00000000-0005-0000-0000-000034380000}"/>
    <cellStyle name="표준 15 25 2" xfId="1118" xr:uid="{00000000-0005-0000-0000-000035380000}"/>
    <cellStyle name="표준 15 25 2 10" xfId="21630" xr:uid="{00000000-0005-0000-0000-000036380000}"/>
    <cellStyle name="표준 15 25 2 11" xfId="21631" xr:uid="{00000000-0005-0000-0000-000037380000}"/>
    <cellStyle name="표준 15 25 2 2" xfId="2895" xr:uid="{00000000-0005-0000-0000-000038380000}"/>
    <cellStyle name="표준 15 25 2 2 2" xfId="21632" xr:uid="{00000000-0005-0000-0000-000039380000}"/>
    <cellStyle name="표준 15 25 2 2 3" xfId="21633" xr:uid="{00000000-0005-0000-0000-00003A380000}"/>
    <cellStyle name="표준 15 25 2 2 4" xfId="21634" xr:uid="{00000000-0005-0000-0000-00003B380000}"/>
    <cellStyle name="표준 15 25 2 2 5" xfId="21635" xr:uid="{00000000-0005-0000-0000-00003C380000}"/>
    <cellStyle name="표준 15 25 2 2 6" xfId="21636" xr:uid="{00000000-0005-0000-0000-00003D380000}"/>
    <cellStyle name="표준 15 25 2 3" xfId="4754" xr:uid="{00000000-0005-0000-0000-00003E380000}"/>
    <cellStyle name="표준 15 25 2 3 2" xfId="21637" xr:uid="{00000000-0005-0000-0000-00003F380000}"/>
    <cellStyle name="표준 15 25 2 3 3" xfId="21638" xr:uid="{00000000-0005-0000-0000-000040380000}"/>
    <cellStyle name="표준 15 25 2 3 4" xfId="21639" xr:uid="{00000000-0005-0000-0000-000041380000}"/>
    <cellStyle name="표준 15 25 2 3 5" xfId="21640" xr:uid="{00000000-0005-0000-0000-000042380000}"/>
    <cellStyle name="표준 15 25 2 3 6" xfId="21641" xr:uid="{00000000-0005-0000-0000-000043380000}"/>
    <cellStyle name="표준 15 25 2 4" xfId="6618" xr:uid="{00000000-0005-0000-0000-000044380000}"/>
    <cellStyle name="표준 15 25 2 4 2" xfId="21642" xr:uid="{00000000-0005-0000-0000-000045380000}"/>
    <cellStyle name="표준 15 25 2 4 3" xfId="21643" xr:uid="{00000000-0005-0000-0000-000046380000}"/>
    <cellStyle name="표준 15 25 2 4 4" xfId="21644" xr:uid="{00000000-0005-0000-0000-000047380000}"/>
    <cellStyle name="표준 15 25 2 4 5" xfId="21645" xr:uid="{00000000-0005-0000-0000-000048380000}"/>
    <cellStyle name="표준 15 25 2 4 6" xfId="21646" xr:uid="{00000000-0005-0000-0000-000049380000}"/>
    <cellStyle name="표준 15 25 2 5" xfId="8478" xr:uid="{00000000-0005-0000-0000-00004A380000}"/>
    <cellStyle name="표준 15 25 2 5 2" xfId="21647" xr:uid="{00000000-0005-0000-0000-00004B380000}"/>
    <cellStyle name="표준 15 25 2 5 3" xfId="21648" xr:uid="{00000000-0005-0000-0000-00004C380000}"/>
    <cellStyle name="표준 15 25 2 5 4" xfId="21649" xr:uid="{00000000-0005-0000-0000-00004D380000}"/>
    <cellStyle name="표준 15 25 2 5 5" xfId="21650" xr:uid="{00000000-0005-0000-0000-00004E380000}"/>
    <cellStyle name="표준 15 25 2 5 6" xfId="21651" xr:uid="{00000000-0005-0000-0000-00004F380000}"/>
    <cellStyle name="표준 15 25 2 6" xfId="21652" xr:uid="{00000000-0005-0000-0000-000050380000}"/>
    <cellStyle name="표준 15 25 2 7" xfId="21653" xr:uid="{00000000-0005-0000-0000-000051380000}"/>
    <cellStyle name="표준 15 25 2 8" xfId="21654" xr:uid="{00000000-0005-0000-0000-000052380000}"/>
    <cellStyle name="표준 15 25 2 9" xfId="21655" xr:uid="{00000000-0005-0000-0000-000053380000}"/>
    <cellStyle name="표준 15 25 3" xfId="2402" xr:uid="{00000000-0005-0000-0000-000054380000}"/>
    <cellStyle name="표준 15 25 3 2" xfId="21656" xr:uid="{00000000-0005-0000-0000-000055380000}"/>
    <cellStyle name="표준 15 25 3 3" xfId="21657" xr:uid="{00000000-0005-0000-0000-000056380000}"/>
    <cellStyle name="표준 15 25 3 4" xfId="21658" xr:uid="{00000000-0005-0000-0000-000057380000}"/>
    <cellStyle name="표준 15 25 3 5" xfId="21659" xr:uid="{00000000-0005-0000-0000-000058380000}"/>
    <cellStyle name="표준 15 25 3 6" xfId="21660" xr:uid="{00000000-0005-0000-0000-000059380000}"/>
    <cellStyle name="표준 15 25 4" xfId="4262" xr:uid="{00000000-0005-0000-0000-00005A380000}"/>
    <cellStyle name="표준 15 25 4 2" xfId="21661" xr:uid="{00000000-0005-0000-0000-00005B380000}"/>
    <cellStyle name="표준 15 25 4 3" xfId="21662" xr:uid="{00000000-0005-0000-0000-00005C380000}"/>
    <cellStyle name="표준 15 25 4 4" xfId="21663" xr:uid="{00000000-0005-0000-0000-00005D380000}"/>
    <cellStyle name="표준 15 25 4 5" xfId="21664" xr:uid="{00000000-0005-0000-0000-00005E380000}"/>
    <cellStyle name="표준 15 25 4 6" xfId="21665" xr:uid="{00000000-0005-0000-0000-00005F380000}"/>
    <cellStyle name="표준 15 25 5" xfId="6126" xr:uid="{00000000-0005-0000-0000-000060380000}"/>
    <cellStyle name="표준 15 25 5 2" xfId="21666" xr:uid="{00000000-0005-0000-0000-000061380000}"/>
    <cellStyle name="표준 15 25 5 3" xfId="21667" xr:uid="{00000000-0005-0000-0000-000062380000}"/>
    <cellStyle name="표준 15 25 5 4" xfId="21668" xr:uid="{00000000-0005-0000-0000-000063380000}"/>
    <cellStyle name="표준 15 25 5 5" xfId="21669" xr:uid="{00000000-0005-0000-0000-000064380000}"/>
    <cellStyle name="표준 15 25 5 6" xfId="21670" xr:uid="{00000000-0005-0000-0000-000065380000}"/>
    <cellStyle name="표준 15 25 6" xfId="7986" xr:uid="{00000000-0005-0000-0000-000066380000}"/>
    <cellStyle name="표준 15 25 6 2" xfId="21671" xr:uid="{00000000-0005-0000-0000-000067380000}"/>
    <cellStyle name="표준 15 25 6 3" xfId="21672" xr:uid="{00000000-0005-0000-0000-000068380000}"/>
    <cellStyle name="표준 15 25 6 4" xfId="21673" xr:uid="{00000000-0005-0000-0000-000069380000}"/>
    <cellStyle name="표준 15 25 6 5" xfId="21674" xr:uid="{00000000-0005-0000-0000-00006A380000}"/>
    <cellStyle name="표준 15 25 6 6" xfId="21675" xr:uid="{00000000-0005-0000-0000-00006B380000}"/>
    <cellStyle name="표준 15 25 7" xfId="21676" xr:uid="{00000000-0005-0000-0000-00006C380000}"/>
    <cellStyle name="표준 15 25 8" xfId="21677" xr:uid="{00000000-0005-0000-0000-00006D380000}"/>
    <cellStyle name="표준 15 25 9" xfId="21678" xr:uid="{00000000-0005-0000-0000-00006E380000}"/>
    <cellStyle name="표준 15 26" xfId="547" xr:uid="{00000000-0005-0000-0000-00006F380000}"/>
    <cellStyle name="표준 15 26 10" xfId="21679" xr:uid="{00000000-0005-0000-0000-000070380000}"/>
    <cellStyle name="표준 15 26 11" xfId="21680" xr:uid="{00000000-0005-0000-0000-000071380000}"/>
    <cellStyle name="표준 15 26 12" xfId="21681" xr:uid="{00000000-0005-0000-0000-000072380000}"/>
    <cellStyle name="표준 15 26 2" xfId="1130" xr:uid="{00000000-0005-0000-0000-000073380000}"/>
    <cellStyle name="표준 15 26 2 10" xfId="21682" xr:uid="{00000000-0005-0000-0000-000074380000}"/>
    <cellStyle name="표준 15 26 2 11" xfId="21683" xr:uid="{00000000-0005-0000-0000-000075380000}"/>
    <cellStyle name="표준 15 26 2 2" xfId="2907" xr:uid="{00000000-0005-0000-0000-000076380000}"/>
    <cellStyle name="표준 15 26 2 2 2" xfId="21684" xr:uid="{00000000-0005-0000-0000-000077380000}"/>
    <cellStyle name="표준 15 26 2 2 3" xfId="21685" xr:uid="{00000000-0005-0000-0000-000078380000}"/>
    <cellStyle name="표준 15 26 2 2 4" xfId="21686" xr:uid="{00000000-0005-0000-0000-000079380000}"/>
    <cellStyle name="표준 15 26 2 2 5" xfId="21687" xr:uid="{00000000-0005-0000-0000-00007A380000}"/>
    <cellStyle name="표준 15 26 2 2 6" xfId="21688" xr:uid="{00000000-0005-0000-0000-00007B380000}"/>
    <cellStyle name="표준 15 26 2 3" xfId="4766" xr:uid="{00000000-0005-0000-0000-00007C380000}"/>
    <cellStyle name="표준 15 26 2 3 2" xfId="21689" xr:uid="{00000000-0005-0000-0000-00007D380000}"/>
    <cellStyle name="표준 15 26 2 3 3" xfId="21690" xr:uid="{00000000-0005-0000-0000-00007E380000}"/>
    <cellStyle name="표준 15 26 2 3 4" xfId="21691" xr:uid="{00000000-0005-0000-0000-00007F380000}"/>
    <cellStyle name="표준 15 26 2 3 5" xfId="21692" xr:uid="{00000000-0005-0000-0000-000080380000}"/>
    <cellStyle name="표준 15 26 2 3 6" xfId="21693" xr:uid="{00000000-0005-0000-0000-000081380000}"/>
    <cellStyle name="표준 15 26 2 4" xfId="6630" xr:uid="{00000000-0005-0000-0000-000082380000}"/>
    <cellStyle name="표준 15 26 2 4 2" xfId="21694" xr:uid="{00000000-0005-0000-0000-000083380000}"/>
    <cellStyle name="표준 15 26 2 4 3" xfId="21695" xr:uid="{00000000-0005-0000-0000-000084380000}"/>
    <cellStyle name="표준 15 26 2 4 4" xfId="21696" xr:uid="{00000000-0005-0000-0000-000085380000}"/>
    <cellStyle name="표준 15 26 2 4 5" xfId="21697" xr:uid="{00000000-0005-0000-0000-000086380000}"/>
    <cellStyle name="표준 15 26 2 4 6" xfId="21698" xr:uid="{00000000-0005-0000-0000-000087380000}"/>
    <cellStyle name="표준 15 26 2 5" xfId="8490" xr:uid="{00000000-0005-0000-0000-000088380000}"/>
    <cellStyle name="표준 15 26 2 5 2" xfId="21699" xr:uid="{00000000-0005-0000-0000-000089380000}"/>
    <cellStyle name="표준 15 26 2 5 3" xfId="21700" xr:uid="{00000000-0005-0000-0000-00008A380000}"/>
    <cellStyle name="표준 15 26 2 5 4" xfId="21701" xr:uid="{00000000-0005-0000-0000-00008B380000}"/>
    <cellStyle name="표준 15 26 2 5 5" xfId="21702" xr:uid="{00000000-0005-0000-0000-00008C380000}"/>
    <cellStyle name="표준 15 26 2 5 6" xfId="21703" xr:uid="{00000000-0005-0000-0000-00008D380000}"/>
    <cellStyle name="표준 15 26 2 6" xfId="21704" xr:uid="{00000000-0005-0000-0000-00008E380000}"/>
    <cellStyle name="표준 15 26 2 7" xfId="21705" xr:uid="{00000000-0005-0000-0000-00008F380000}"/>
    <cellStyle name="표준 15 26 2 8" xfId="21706" xr:uid="{00000000-0005-0000-0000-000090380000}"/>
    <cellStyle name="표준 15 26 2 9" xfId="21707" xr:uid="{00000000-0005-0000-0000-000091380000}"/>
    <cellStyle name="표준 15 26 3" xfId="2414" xr:uid="{00000000-0005-0000-0000-000092380000}"/>
    <cellStyle name="표준 15 26 3 2" xfId="21708" xr:uid="{00000000-0005-0000-0000-000093380000}"/>
    <cellStyle name="표준 15 26 3 3" xfId="21709" xr:uid="{00000000-0005-0000-0000-000094380000}"/>
    <cellStyle name="표준 15 26 3 4" xfId="21710" xr:uid="{00000000-0005-0000-0000-000095380000}"/>
    <cellStyle name="표준 15 26 3 5" xfId="21711" xr:uid="{00000000-0005-0000-0000-000096380000}"/>
    <cellStyle name="표준 15 26 3 6" xfId="21712" xr:uid="{00000000-0005-0000-0000-000097380000}"/>
    <cellStyle name="표준 15 26 4" xfId="4274" xr:uid="{00000000-0005-0000-0000-000098380000}"/>
    <cellStyle name="표준 15 26 4 2" xfId="21713" xr:uid="{00000000-0005-0000-0000-000099380000}"/>
    <cellStyle name="표준 15 26 4 3" xfId="21714" xr:uid="{00000000-0005-0000-0000-00009A380000}"/>
    <cellStyle name="표준 15 26 4 4" xfId="21715" xr:uid="{00000000-0005-0000-0000-00009B380000}"/>
    <cellStyle name="표준 15 26 4 5" xfId="21716" xr:uid="{00000000-0005-0000-0000-00009C380000}"/>
    <cellStyle name="표준 15 26 4 6" xfId="21717" xr:uid="{00000000-0005-0000-0000-00009D380000}"/>
    <cellStyle name="표준 15 26 5" xfId="6138" xr:uid="{00000000-0005-0000-0000-00009E380000}"/>
    <cellStyle name="표준 15 26 5 2" xfId="21718" xr:uid="{00000000-0005-0000-0000-00009F380000}"/>
    <cellStyle name="표준 15 26 5 3" xfId="21719" xr:uid="{00000000-0005-0000-0000-0000A0380000}"/>
    <cellStyle name="표준 15 26 5 4" xfId="21720" xr:uid="{00000000-0005-0000-0000-0000A1380000}"/>
    <cellStyle name="표준 15 26 5 5" xfId="21721" xr:uid="{00000000-0005-0000-0000-0000A2380000}"/>
    <cellStyle name="표준 15 26 5 6" xfId="21722" xr:uid="{00000000-0005-0000-0000-0000A3380000}"/>
    <cellStyle name="표준 15 26 6" xfId="7998" xr:uid="{00000000-0005-0000-0000-0000A4380000}"/>
    <cellStyle name="표준 15 26 6 2" xfId="21723" xr:uid="{00000000-0005-0000-0000-0000A5380000}"/>
    <cellStyle name="표준 15 26 6 3" xfId="21724" xr:uid="{00000000-0005-0000-0000-0000A6380000}"/>
    <cellStyle name="표준 15 26 6 4" xfId="21725" xr:uid="{00000000-0005-0000-0000-0000A7380000}"/>
    <cellStyle name="표준 15 26 6 5" xfId="21726" xr:uid="{00000000-0005-0000-0000-0000A8380000}"/>
    <cellStyle name="표준 15 26 6 6" xfId="21727" xr:uid="{00000000-0005-0000-0000-0000A9380000}"/>
    <cellStyle name="표준 15 26 7" xfId="21728" xr:uid="{00000000-0005-0000-0000-0000AA380000}"/>
    <cellStyle name="표준 15 26 8" xfId="21729" xr:uid="{00000000-0005-0000-0000-0000AB380000}"/>
    <cellStyle name="표준 15 26 9" xfId="21730" xr:uid="{00000000-0005-0000-0000-0000AC380000}"/>
    <cellStyle name="표준 15 27" xfId="559" xr:uid="{00000000-0005-0000-0000-0000AD380000}"/>
    <cellStyle name="표준 15 27 10" xfId="21731" xr:uid="{00000000-0005-0000-0000-0000AE380000}"/>
    <cellStyle name="표준 15 27 11" xfId="21732" xr:uid="{00000000-0005-0000-0000-0000AF380000}"/>
    <cellStyle name="표준 15 27 12" xfId="21733" xr:uid="{00000000-0005-0000-0000-0000B0380000}"/>
    <cellStyle name="표준 15 27 2" xfId="1142" xr:uid="{00000000-0005-0000-0000-0000B1380000}"/>
    <cellStyle name="표준 15 27 2 10" xfId="21734" xr:uid="{00000000-0005-0000-0000-0000B2380000}"/>
    <cellStyle name="표준 15 27 2 11" xfId="21735" xr:uid="{00000000-0005-0000-0000-0000B3380000}"/>
    <cellStyle name="표준 15 27 2 2" xfId="2919" xr:uid="{00000000-0005-0000-0000-0000B4380000}"/>
    <cellStyle name="표준 15 27 2 2 2" xfId="21736" xr:uid="{00000000-0005-0000-0000-0000B5380000}"/>
    <cellStyle name="표준 15 27 2 2 3" xfId="21737" xr:uid="{00000000-0005-0000-0000-0000B6380000}"/>
    <cellStyle name="표준 15 27 2 2 4" xfId="21738" xr:uid="{00000000-0005-0000-0000-0000B7380000}"/>
    <cellStyle name="표준 15 27 2 2 5" xfId="21739" xr:uid="{00000000-0005-0000-0000-0000B8380000}"/>
    <cellStyle name="표준 15 27 2 2 6" xfId="21740" xr:uid="{00000000-0005-0000-0000-0000B9380000}"/>
    <cellStyle name="표준 15 27 2 3" xfId="4778" xr:uid="{00000000-0005-0000-0000-0000BA380000}"/>
    <cellStyle name="표준 15 27 2 3 2" xfId="21741" xr:uid="{00000000-0005-0000-0000-0000BB380000}"/>
    <cellStyle name="표준 15 27 2 3 3" xfId="21742" xr:uid="{00000000-0005-0000-0000-0000BC380000}"/>
    <cellStyle name="표준 15 27 2 3 4" xfId="21743" xr:uid="{00000000-0005-0000-0000-0000BD380000}"/>
    <cellStyle name="표준 15 27 2 3 5" xfId="21744" xr:uid="{00000000-0005-0000-0000-0000BE380000}"/>
    <cellStyle name="표준 15 27 2 3 6" xfId="21745" xr:uid="{00000000-0005-0000-0000-0000BF380000}"/>
    <cellStyle name="표준 15 27 2 4" xfId="6642" xr:uid="{00000000-0005-0000-0000-0000C0380000}"/>
    <cellStyle name="표준 15 27 2 4 2" xfId="21746" xr:uid="{00000000-0005-0000-0000-0000C1380000}"/>
    <cellStyle name="표준 15 27 2 4 3" xfId="21747" xr:uid="{00000000-0005-0000-0000-0000C2380000}"/>
    <cellStyle name="표준 15 27 2 4 4" xfId="21748" xr:uid="{00000000-0005-0000-0000-0000C3380000}"/>
    <cellStyle name="표준 15 27 2 4 5" xfId="21749" xr:uid="{00000000-0005-0000-0000-0000C4380000}"/>
    <cellStyle name="표준 15 27 2 4 6" xfId="21750" xr:uid="{00000000-0005-0000-0000-0000C5380000}"/>
    <cellStyle name="표준 15 27 2 5" xfId="8502" xr:uid="{00000000-0005-0000-0000-0000C6380000}"/>
    <cellStyle name="표준 15 27 2 5 2" xfId="21751" xr:uid="{00000000-0005-0000-0000-0000C7380000}"/>
    <cellStyle name="표준 15 27 2 5 3" xfId="21752" xr:uid="{00000000-0005-0000-0000-0000C8380000}"/>
    <cellStyle name="표준 15 27 2 5 4" xfId="21753" xr:uid="{00000000-0005-0000-0000-0000C9380000}"/>
    <cellStyle name="표준 15 27 2 5 5" xfId="21754" xr:uid="{00000000-0005-0000-0000-0000CA380000}"/>
    <cellStyle name="표준 15 27 2 5 6" xfId="21755" xr:uid="{00000000-0005-0000-0000-0000CB380000}"/>
    <cellStyle name="표준 15 27 2 6" xfId="21756" xr:uid="{00000000-0005-0000-0000-0000CC380000}"/>
    <cellStyle name="표준 15 27 2 7" xfId="21757" xr:uid="{00000000-0005-0000-0000-0000CD380000}"/>
    <cellStyle name="표준 15 27 2 8" xfId="21758" xr:uid="{00000000-0005-0000-0000-0000CE380000}"/>
    <cellStyle name="표준 15 27 2 9" xfId="21759" xr:uid="{00000000-0005-0000-0000-0000CF380000}"/>
    <cellStyle name="표준 15 27 3" xfId="2426" xr:uid="{00000000-0005-0000-0000-0000D0380000}"/>
    <cellStyle name="표준 15 27 3 2" xfId="21760" xr:uid="{00000000-0005-0000-0000-0000D1380000}"/>
    <cellStyle name="표준 15 27 3 3" xfId="21761" xr:uid="{00000000-0005-0000-0000-0000D2380000}"/>
    <cellStyle name="표준 15 27 3 4" xfId="21762" xr:uid="{00000000-0005-0000-0000-0000D3380000}"/>
    <cellStyle name="표준 15 27 3 5" xfId="21763" xr:uid="{00000000-0005-0000-0000-0000D4380000}"/>
    <cellStyle name="표준 15 27 3 6" xfId="21764" xr:uid="{00000000-0005-0000-0000-0000D5380000}"/>
    <cellStyle name="표준 15 27 4" xfId="4286" xr:uid="{00000000-0005-0000-0000-0000D6380000}"/>
    <cellStyle name="표준 15 27 4 2" xfId="21765" xr:uid="{00000000-0005-0000-0000-0000D7380000}"/>
    <cellStyle name="표준 15 27 4 3" xfId="21766" xr:uid="{00000000-0005-0000-0000-0000D8380000}"/>
    <cellStyle name="표준 15 27 4 4" xfId="21767" xr:uid="{00000000-0005-0000-0000-0000D9380000}"/>
    <cellStyle name="표준 15 27 4 5" xfId="21768" xr:uid="{00000000-0005-0000-0000-0000DA380000}"/>
    <cellStyle name="표준 15 27 4 6" xfId="21769" xr:uid="{00000000-0005-0000-0000-0000DB380000}"/>
    <cellStyle name="표준 15 27 5" xfId="6150" xr:uid="{00000000-0005-0000-0000-0000DC380000}"/>
    <cellStyle name="표준 15 27 5 2" xfId="21770" xr:uid="{00000000-0005-0000-0000-0000DD380000}"/>
    <cellStyle name="표준 15 27 5 3" xfId="21771" xr:uid="{00000000-0005-0000-0000-0000DE380000}"/>
    <cellStyle name="표준 15 27 5 4" xfId="21772" xr:uid="{00000000-0005-0000-0000-0000DF380000}"/>
    <cellStyle name="표준 15 27 5 5" xfId="21773" xr:uid="{00000000-0005-0000-0000-0000E0380000}"/>
    <cellStyle name="표준 15 27 5 6" xfId="21774" xr:uid="{00000000-0005-0000-0000-0000E1380000}"/>
    <cellStyle name="표준 15 27 6" xfId="8010" xr:uid="{00000000-0005-0000-0000-0000E2380000}"/>
    <cellStyle name="표준 15 27 6 2" xfId="21775" xr:uid="{00000000-0005-0000-0000-0000E3380000}"/>
    <cellStyle name="표준 15 27 6 3" xfId="21776" xr:uid="{00000000-0005-0000-0000-0000E4380000}"/>
    <cellStyle name="표준 15 27 6 4" xfId="21777" xr:uid="{00000000-0005-0000-0000-0000E5380000}"/>
    <cellStyle name="표준 15 27 6 5" xfId="21778" xr:uid="{00000000-0005-0000-0000-0000E6380000}"/>
    <cellStyle name="표준 15 27 6 6" xfId="21779" xr:uid="{00000000-0005-0000-0000-0000E7380000}"/>
    <cellStyle name="표준 15 27 7" xfId="21780" xr:uid="{00000000-0005-0000-0000-0000E8380000}"/>
    <cellStyle name="표준 15 27 8" xfId="21781" xr:uid="{00000000-0005-0000-0000-0000E9380000}"/>
    <cellStyle name="표준 15 27 9" xfId="21782" xr:uid="{00000000-0005-0000-0000-0000EA380000}"/>
    <cellStyle name="표준 15 28" xfId="571" xr:uid="{00000000-0005-0000-0000-0000EB380000}"/>
    <cellStyle name="표준 15 28 10" xfId="21783" xr:uid="{00000000-0005-0000-0000-0000EC380000}"/>
    <cellStyle name="표준 15 28 11" xfId="21784" xr:uid="{00000000-0005-0000-0000-0000ED380000}"/>
    <cellStyle name="표준 15 28 12" xfId="21785" xr:uid="{00000000-0005-0000-0000-0000EE380000}"/>
    <cellStyle name="표준 15 28 2" xfId="1154" xr:uid="{00000000-0005-0000-0000-0000EF380000}"/>
    <cellStyle name="표준 15 28 2 10" xfId="21786" xr:uid="{00000000-0005-0000-0000-0000F0380000}"/>
    <cellStyle name="표준 15 28 2 11" xfId="21787" xr:uid="{00000000-0005-0000-0000-0000F1380000}"/>
    <cellStyle name="표준 15 28 2 2" xfId="2931" xr:uid="{00000000-0005-0000-0000-0000F2380000}"/>
    <cellStyle name="표준 15 28 2 2 2" xfId="21788" xr:uid="{00000000-0005-0000-0000-0000F3380000}"/>
    <cellStyle name="표준 15 28 2 2 3" xfId="21789" xr:uid="{00000000-0005-0000-0000-0000F4380000}"/>
    <cellStyle name="표준 15 28 2 2 4" xfId="21790" xr:uid="{00000000-0005-0000-0000-0000F5380000}"/>
    <cellStyle name="표준 15 28 2 2 5" xfId="21791" xr:uid="{00000000-0005-0000-0000-0000F6380000}"/>
    <cellStyle name="표준 15 28 2 2 6" xfId="21792" xr:uid="{00000000-0005-0000-0000-0000F7380000}"/>
    <cellStyle name="표준 15 28 2 3" xfId="4790" xr:uid="{00000000-0005-0000-0000-0000F8380000}"/>
    <cellStyle name="표준 15 28 2 3 2" xfId="21793" xr:uid="{00000000-0005-0000-0000-0000F9380000}"/>
    <cellStyle name="표준 15 28 2 3 3" xfId="21794" xr:uid="{00000000-0005-0000-0000-0000FA380000}"/>
    <cellStyle name="표준 15 28 2 3 4" xfId="21795" xr:uid="{00000000-0005-0000-0000-0000FB380000}"/>
    <cellStyle name="표준 15 28 2 3 5" xfId="21796" xr:uid="{00000000-0005-0000-0000-0000FC380000}"/>
    <cellStyle name="표준 15 28 2 3 6" xfId="21797" xr:uid="{00000000-0005-0000-0000-0000FD380000}"/>
    <cellStyle name="표준 15 28 2 4" xfId="6654" xr:uid="{00000000-0005-0000-0000-0000FE380000}"/>
    <cellStyle name="표준 15 28 2 4 2" xfId="21798" xr:uid="{00000000-0005-0000-0000-0000FF380000}"/>
    <cellStyle name="표준 15 28 2 4 3" xfId="21799" xr:uid="{00000000-0005-0000-0000-000000390000}"/>
    <cellStyle name="표준 15 28 2 4 4" xfId="21800" xr:uid="{00000000-0005-0000-0000-000001390000}"/>
    <cellStyle name="표준 15 28 2 4 5" xfId="21801" xr:uid="{00000000-0005-0000-0000-000002390000}"/>
    <cellStyle name="표준 15 28 2 4 6" xfId="21802" xr:uid="{00000000-0005-0000-0000-000003390000}"/>
    <cellStyle name="표준 15 28 2 5" xfId="8514" xr:uid="{00000000-0005-0000-0000-000004390000}"/>
    <cellStyle name="표준 15 28 2 5 2" xfId="21803" xr:uid="{00000000-0005-0000-0000-000005390000}"/>
    <cellStyle name="표준 15 28 2 5 3" xfId="21804" xr:uid="{00000000-0005-0000-0000-000006390000}"/>
    <cellStyle name="표준 15 28 2 5 4" xfId="21805" xr:uid="{00000000-0005-0000-0000-000007390000}"/>
    <cellStyle name="표준 15 28 2 5 5" xfId="21806" xr:uid="{00000000-0005-0000-0000-000008390000}"/>
    <cellStyle name="표준 15 28 2 5 6" xfId="21807" xr:uid="{00000000-0005-0000-0000-000009390000}"/>
    <cellStyle name="표준 15 28 2 6" xfId="21808" xr:uid="{00000000-0005-0000-0000-00000A390000}"/>
    <cellStyle name="표준 15 28 2 7" xfId="21809" xr:uid="{00000000-0005-0000-0000-00000B390000}"/>
    <cellStyle name="표준 15 28 2 8" xfId="21810" xr:uid="{00000000-0005-0000-0000-00000C390000}"/>
    <cellStyle name="표준 15 28 2 9" xfId="21811" xr:uid="{00000000-0005-0000-0000-00000D390000}"/>
    <cellStyle name="표준 15 28 3" xfId="2438" xr:uid="{00000000-0005-0000-0000-00000E390000}"/>
    <cellStyle name="표준 15 28 3 2" xfId="21812" xr:uid="{00000000-0005-0000-0000-00000F390000}"/>
    <cellStyle name="표준 15 28 3 3" xfId="21813" xr:uid="{00000000-0005-0000-0000-000010390000}"/>
    <cellStyle name="표준 15 28 3 4" xfId="21814" xr:uid="{00000000-0005-0000-0000-000011390000}"/>
    <cellStyle name="표준 15 28 3 5" xfId="21815" xr:uid="{00000000-0005-0000-0000-000012390000}"/>
    <cellStyle name="표준 15 28 3 6" xfId="21816" xr:uid="{00000000-0005-0000-0000-000013390000}"/>
    <cellStyle name="표준 15 28 4" xfId="4298" xr:uid="{00000000-0005-0000-0000-000014390000}"/>
    <cellStyle name="표준 15 28 4 2" xfId="21817" xr:uid="{00000000-0005-0000-0000-000015390000}"/>
    <cellStyle name="표준 15 28 4 3" xfId="21818" xr:uid="{00000000-0005-0000-0000-000016390000}"/>
    <cellStyle name="표준 15 28 4 4" xfId="21819" xr:uid="{00000000-0005-0000-0000-000017390000}"/>
    <cellStyle name="표준 15 28 4 5" xfId="21820" xr:uid="{00000000-0005-0000-0000-000018390000}"/>
    <cellStyle name="표준 15 28 4 6" xfId="21821" xr:uid="{00000000-0005-0000-0000-000019390000}"/>
    <cellStyle name="표준 15 28 5" xfId="6162" xr:uid="{00000000-0005-0000-0000-00001A390000}"/>
    <cellStyle name="표준 15 28 5 2" xfId="21822" xr:uid="{00000000-0005-0000-0000-00001B390000}"/>
    <cellStyle name="표준 15 28 5 3" xfId="21823" xr:uid="{00000000-0005-0000-0000-00001C390000}"/>
    <cellStyle name="표준 15 28 5 4" xfId="21824" xr:uid="{00000000-0005-0000-0000-00001D390000}"/>
    <cellStyle name="표준 15 28 5 5" xfId="21825" xr:uid="{00000000-0005-0000-0000-00001E390000}"/>
    <cellStyle name="표준 15 28 5 6" xfId="21826" xr:uid="{00000000-0005-0000-0000-00001F390000}"/>
    <cellStyle name="표준 15 28 6" xfId="8022" xr:uid="{00000000-0005-0000-0000-000020390000}"/>
    <cellStyle name="표준 15 28 6 2" xfId="21827" xr:uid="{00000000-0005-0000-0000-000021390000}"/>
    <cellStyle name="표준 15 28 6 3" xfId="21828" xr:uid="{00000000-0005-0000-0000-000022390000}"/>
    <cellStyle name="표준 15 28 6 4" xfId="21829" xr:uid="{00000000-0005-0000-0000-000023390000}"/>
    <cellStyle name="표준 15 28 6 5" xfId="21830" xr:uid="{00000000-0005-0000-0000-000024390000}"/>
    <cellStyle name="표준 15 28 6 6" xfId="21831" xr:uid="{00000000-0005-0000-0000-000025390000}"/>
    <cellStyle name="표준 15 28 7" xfId="21832" xr:uid="{00000000-0005-0000-0000-000026390000}"/>
    <cellStyle name="표준 15 28 8" xfId="21833" xr:uid="{00000000-0005-0000-0000-000027390000}"/>
    <cellStyle name="표준 15 28 9" xfId="21834" xr:uid="{00000000-0005-0000-0000-000028390000}"/>
    <cellStyle name="표준 15 29" xfId="583" xr:uid="{00000000-0005-0000-0000-000029390000}"/>
    <cellStyle name="표준 15 29 10" xfId="21835" xr:uid="{00000000-0005-0000-0000-00002A390000}"/>
    <cellStyle name="표준 15 29 11" xfId="21836" xr:uid="{00000000-0005-0000-0000-00002B390000}"/>
    <cellStyle name="표준 15 29 12" xfId="21837" xr:uid="{00000000-0005-0000-0000-00002C390000}"/>
    <cellStyle name="표준 15 29 2" xfId="1166" xr:uid="{00000000-0005-0000-0000-00002D390000}"/>
    <cellStyle name="표준 15 29 2 10" xfId="21838" xr:uid="{00000000-0005-0000-0000-00002E390000}"/>
    <cellStyle name="표준 15 29 2 11" xfId="21839" xr:uid="{00000000-0005-0000-0000-00002F390000}"/>
    <cellStyle name="표준 15 29 2 2" xfId="2943" xr:uid="{00000000-0005-0000-0000-000030390000}"/>
    <cellStyle name="표준 15 29 2 2 2" xfId="21840" xr:uid="{00000000-0005-0000-0000-000031390000}"/>
    <cellStyle name="표준 15 29 2 2 3" xfId="21841" xr:uid="{00000000-0005-0000-0000-000032390000}"/>
    <cellStyle name="표준 15 29 2 2 4" xfId="21842" xr:uid="{00000000-0005-0000-0000-000033390000}"/>
    <cellStyle name="표준 15 29 2 2 5" xfId="21843" xr:uid="{00000000-0005-0000-0000-000034390000}"/>
    <cellStyle name="표준 15 29 2 2 6" xfId="21844" xr:uid="{00000000-0005-0000-0000-000035390000}"/>
    <cellStyle name="표준 15 29 2 3" xfId="4802" xr:uid="{00000000-0005-0000-0000-000036390000}"/>
    <cellStyle name="표준 15 29 2 3 2" xfId="21845" xr:uid="{00000000-0005-0000-0000-000037390000}"/>
    <cellStyle name="표준 15 29 2 3 3" xfId="21846" xr:uid="{00000000-0005-0000-0000-000038390000}"/>
    <cellStyle name="표준 15 29 2 3 4" xfId="21847" xr:uid="{00000000-0005-0000-0000-000039390000}"/>
    <cellStyle name="표준 15 29 2 3 5" xfId="21848" xr:uid="{00000000-0005-0000-0000-00003A390000}"/>
    <cellStyle name="표준 15 29 2 3 6" xfId="21849" xr:uid="{00000000-0005-0000-0000-00003B390000}"/>
    <cellStyle name="표준 15 29 2 4" xfId="6666" xr:uid="{00000000-0005-0000-0000-00003C390000}"/>
    <cellStyle name="표준 15 29 2 4 2" xfId="21850" xr:uid="{00000000-0005-0000-0000-00003D390000}"/>
    <cellStyle name="표준 15 29 2 4 3" xfId="21851" xr:uid="{00000000-0005-0000-0000-00003E390000}"/>
    <cellStyle name="표준 15 29 2 4 4" xfId="21852" xr:uid="{00000000-0005-0000-0000-00003F390000}"/>
    <cellStyle name="표준 15 29 2 4 5" xfId="21853" xr:uid="{00000000-0005-0000-0000-000040390000}"/>
    <cellStyle name="표준 15 29 2 4 6" xfId="21854" xr:uid="{00000000-0005-0000-0000-000041390000}"/>
    <cellStyle name="표준 15 29 2 5" xfId="8526" xr:uid="{00000000-0005-0000-0000-000042390000}"/>
    <cellStyle name="표준 15 29 2 5 2" xfId="21855" xr:uid="{00000000-0005-0000-0000-000043390000}"/>
    <cellStyle name="표준 15 29 2 5 3" xfId="21856" xr:uid="{00000000-0005-0000-0000-000044390000}"/>
    <cellStyle name="표준 15 29 2 5 4" xfId="21857" xr:uid="{00000000-0005-0000-0000-000045390000}"/>
    <cellStyle name="표준 15 29 2 5 5" xfId="21858" xr:uid="{00000000-0005-0000-0000-000046390000}"/>
    <cellStyle name="표준 15 29 2 5 6" xfId="21859" xr:uid="{00000000-0005-0000-0000-000047390000}"/>
    <cellStyle name="표준 15 29 2 6" xfId="21860" xr:uid="{00000000-0005-0000-0000-000048390000}"/>
    <cellStyle name="표준 15 29 2 7" xfId="21861" xr:uid="{00000000-0005-0000-0000-000049390000}"/>
    <cellStyle name="표준 15 29 2 8" xfId="21862" xr:uid="{00000000-0005-0000-0000-00004A390000}"/>
    <cellStyle name="표준 15 29 2 9" xfId="21863" xr:uid="{00000000-0005-0000-0000-00004B390000}"/>
    <cellStyle name="표준 15 29 3" xfId="2450" xr:uid="{00000000-0005-0000-0000-00004C390000}"/>
    <cellStyle name="표준 15 29 3 2" xfId="21864" xr:uid="{00000000-0005-0000-0000-00004D390000}"/>
    <cellStyle name="표준 15 29 3 3" xfId="21865" xr:uid="{00000000-0005-0000-0000-00004E390000}"/>
    <cellStyle name="표준 15 29 3 4" xfId="21866" xr:uid="{00000000-0005-0000-0000-00004F390000}"/>
    <cellStyle name="표준 15 29 3 5" xfId="21867" xr:uid="{00000000-0005-0000-0000-000050390000}"/>
    <cellStyle name="표준 15 29 3 6" xfId="21868" xr:uid="{00000000-0005-0000-0000-000051390000}"/>
    <cellStyle name="표준 15 29 4" xfId="4310" xr:uid="{00000000-0005-0000-0000-000052390000}"/>
    <cellStyle name="표준 15 29 4 2" xfId="21869" xr:uid="{00000000-0005-0000-0000-000053390000}"/>
    <cellStyle name="표준 15 29 4 3" xfId="21870" xr:uid="{00000000-0005-0000-0000-000054390000}"/>
    <cellStyle name="표준 15 29 4 4" xfId="21871" xr:uid="{00000000-0005-0000-0000-000055390000}"/>
    <cellStyle name="표준 15 29 4 5" xfId="21872" xr:uid="{00000000-0005-0000-0000-000056390000}"/>
    <cellStyle name="표준 15 29 4 6" xfId="21873" xr:uid="{00000000-0005-0000-0000-000057390000}"/>
    <cellStyle name="표준 15 29 5" xfId="6174" xr:uid="{00000000-0005-0000-0000-000058390000}"/>
    <cellStyle name="표준 15 29 5 2" xfId="21874" xr:uid="{00000000-0005-0000-0000-000059390000}"/>
    <cellStyle name="표준 15 29 5 3" xfId="21875" xr:uid="{00000000-0005-0000-0000-00005A390000}"/>
    <cellStyle name="표준 15 29 5 4" xfId="21876" xr:uid="{00000000-0005-0000-0000-00005B390000}"/>
    <cellStyle name="표준 15 29 5 5" xfId="21877" xr:uid="{00000000-0005-0000-0000-00005C390000}"/>
    <cellStyle name="표준 15 29 5 6" xfId="21878" xr:uid="{00000000-0005-0000-0000-00005D390000}"/>
    <cellStyle name="표준 15 29 6" xfId="8034" xr:uid="{00000000-0005-0000-0000-00005E390000}"/>
    <cellStyle name="표준 15 29 6 2" xfId="21879" xr:uid="{00000000-0005-0000-0000-00005F390000}"/>
    <cellStyle name="표준 15 29 6 3" xfId="21880" xr:uid="{00000000-0005-0000-0000-000060390000}"/>
    <cellStyle name="표준 15 29 6 4" xfId="21881" xr:uid="{00000000-0005-0000-0000-000061390000}"/>
    <cellStyle name="표준 15 29 6 5" xfId="21882" xr:uid="{00000000-0005-0000-0000-000062390000}"/>
    <cellStyle name="표준 15 29 6 6" xfId="21883" xr:uid="{00000000-0005-0000-0000-000063390000}"/>
    <cellStyle name="표준 15 29 7" xfId="21884" xr:uid="{00000000-0005-0000-0000-000064390000}"/>
    <cellStyle name="표준 15 29 8" xfId="21885" xr:uid="{00000000-0005-0000-0000-000065390000}"/>
    <cellStyle name="표준 15 29 9" xfId="21886" xr:uid="{00000000-0005-0000-0000-000066390000}"/>
    <cellStyle name="표준 15 3" xfId="220" xr:uid="{00000000-0005-0000-0000-000067390000}"/>
    <cellStyle name="표준 15 30" xfId="595" xr:uid="{00000000-0005-0000-0000-000068390000}"/>
    <cellStyle name="표준 15 30 10" xfId="21887" xr:uid="{00000000-0005-0000-0000-000069390000}"/>
    <cellStyle name="표준 15 30 11" xfId="21888" xr:uid="{00000000-0005-0000-0000-00006A390000}"/>
    <cellStyle name="표준 15 30 12" xfId="21889" xr:uid="{00000000-0005-0000-0000-00006B390000}"/>
    <cellStyle name="표준 15 30 2" xfId="1178" xr:uid="{00000000-0005-0000-0000-00006C390000}"/>
    <cellStyle name="표준 15 30 2 10" xfId="21890" xr:uid="{00000000-0005-0000-0000-00006D390000}"/>
    <cellStyle name="표준 15 30 2 11" xfId="21891" xr:uid="{00000000-0005-0000-0000-00006E390000}"/>
    <cellStyle name="표준 15 30 2 2" xfId="2955" xr:uid="{00000000-0005-0000-0000-00006F390000}"/>
    <cellStyle name="표준 15 30 2 2 2" xfId="21892" xr:uid="{00000000-0005-0000-0000-000070390000}"/>
    <cellStyle name="표준 15 30 2 2 3" xfId="21893" xr:uid="{00000000-0005-0000-0000-000071390000}"/>
    <cellStyle name="표준 15 30 2 2 4" xfId="21894" xr:uid="{00000000-0005-0000-0000-000072390000}"/>
    <cellStyle name="표준 15 30 2 2 5" xfId="21895" xr:uid="{00000000-0005-0000-0000-000073390000}"/>
    <cellStyle name="표준 15 30 2 2 6" xfId="21896" xr:uid="{00000000-0005-0000-0000-000074390000}"/>
    <cellStyle name="표준 15 30 2 3" xfId="4814" xr:uid="{00000000-0005-0000-0000-000075390000}"/>
    <cellStyle name="표준 15 30 2 3 2" xfId="21897" xr:uid="{00000000-0005-0000-0000-000076390000}"/>
    <cellStyle name="표준 15 30 2 3 3" xfId="21898" xr:uid="{00000000-0005-0000-0000-000077390000}"/>
    <cellStyle name="표준 15 30 2 3 4" xfId="21899" xr:uid="{00000000-0005-0000-0000-000078390000}"/>
    <cellStyle name="표준 15 30 2 3 5" xfId="21900" xr:uid="{00000000-0005-0000-0000-000079390000}"/>
    <cellStyle name="표준 15 30 2 3 6" xfId="21901" xr:uid="{00000000-0005-0000-0000-00007A390000}"/>
    <cellStyle name="표준 15 30 2 4" xfId="6678" xr:uid="{00000000-0005-0000-0000-00007B390000}"/>
    <cellStyle name="표준 15 30 2 4 2" xfId="21902" xr:uid="{00000000-0005-0000-0000-00007C390000}"/>
    <cellStyle name="표준 15 30 2 4 3" xfId="21903" xr:uid="{00000000-0005-0000-0000-00007D390000}"/>
    <cellStyle name="표준 15 30 2 4 4" xfId="21904" xr:uid="{00000000-0005-0000-0000-00007E390000}"/>
    <cellStyle name="표준 15 30 2 4 5" xfId="21905" xr:uid="{00000000-0005-0000-0000-00007F390000}"/>
    <cellStyle name="표준 15 30 2 4 6" xfId="21906" xr:uid="{00000000-0005-0000-0000-000080390000}"/>
    <cellStyle name="표준 15 30 2 5" xfId="8538" xr:uid="{00000000-0005-0000-0000-000081390000}"/>
    <cellStyle name="표준 15 30 2 5 2" xfId="21907" xr:uid="{00000000-0005-0000-0000-000082390000}"/>
    <cellStyle name="표준 15 30 2 5 3" xfId="21908" xr:uid="{00000000-0005-0000-0000-000083390000}"/>
    <cellStyle name="표준 15 30 2 5 4" xfId="21909" xr:uid="{00000000-0005-0000-0000-000084390000}"/>
    <cellStyle name="표준 15 30 2 5 5" xfId="21910" xr:uid="{00000000-0005-0000-0000-000085390000}"/>
    <cellStyle name="표준 15 30 2 5 6" xfId="21911" xr:uid="{00000000-0005-0000-0000-000086390000}"/>
    <cellStyle name="표준 15 30 2 6" xfId="21912" xr:uid="{00000000-0005-0000-0000-000087390000}"/>
    <cellStyle name="표준 15 30 2 7" xfId="21913" xr:uid="{00000000-0005-0000-0000-000088390000}"/>
    <cellStyle name="표준 15 30 2 8" xfId="21914" xr:uid="{00000000-0005-0000-0000-000089390000}"/>
    <cellStyle name="표준 15 30 2 9" xfId="21915" xr:uid="{00000000-0005-0000-0000-00008A390000}"/>
    <cellStyle name="표준 15 30 3" xfId="2462" xr:uid="{00000000-0005-0000-0000-00008B390000}"/>
    <cellStyle name="표준 15 30 3 2" xfId="21916" xr:uid="{00000000-0005-0000-0000-00008C390000}"/>
    <cellStyle name="표준 15 30 3 3" xfId="21917" xr:uid="{00000000-0005-0000-0000-00008D390000}"/>
    <cellStyle name="표준 15 30 3 4" xfId="21918" xr:uid="{00000000-0005-0000-0000-00008E390000}"/>
    <cellStyle name="표준 15 30 3 5" xfId="21919" xr:uid="{00000000-0005-0000-0000-00008F390000}"/>
    <cellStyle name="표준 15 30 3 6" xfId="21920" xr:uid="{00000000-0005-0000-0000-000090390000}"/>
    <cellStyle name="표준 15 30 4" xfId="4322" xr:uid="{00000000-0005-0000-0000-000091390000}"/>
    <cellStyle name="표준 15 30 4 2" xfId="21921" xr:uid="{00000000-0005-0000-0000-000092390000}"/>
    <cellStyle name="표준 15 30 4 3" xfId="21922" xr:uid="{00000000-0005-0000-0000-000093390000}"/>
    <cellStyle name="표준 15 30 4 4" xfId="21923" xr:uid="{00000000-0005-0000-0000-000094390000}"/>
    <cellStyle name="표준 15 30 4 5" xfId="21924" xr:uid="{00000000-0005-0000-0000-000095390000}"/>
    <cellStyle name="표준 15 30 4 6" xfId="21925" xr:uid="{00000000-0005-0000-0000-000096390000}"/>
    <cellStyle name="표준 15 30 5" xfId="6186" xr:uid="{00000000-0005-0000-0000-000097390000}"/>
    <cellStyle name="표준 15 30 5 2" xfId="21926" xr:uid="{00000000-0005-0000-0000-000098390000}"/>
    <cellStyle name="표준 15 30 5 3" xfId="21927" xr:uid="{00000000-0005-0000-0000-000099390000}"/>
    <cellStyle name="표준 15 30 5 4" xfId="21928" xr:uid="{00000000-0005-0000-0000-00009A390000}"/>
    <cellStyle name="표준 15 30 5 5" xfId="21929" xr:uid="{00000000-0005-0000-0000-00009B390000}"/>
    <cellStyle name="표준 15 30 5 6" xfId="21930" xr:uid="{00000000-0005-0000-0000-00009C390000}"/>
    <cellStyle name="표준 15 30 6" xfId="8046" xr:uid="{00000000-0005-0000-0000-00009D390000}"/>
    <cellStyle name="표준 15 30 6 2" xfId="21931" xr:uid="{00000000-0005-0000-0000-00009E390000}"/>
    <cellStyle name="표준 15 30 6 3" xfId="21932" xr:uid="{00000000-0005-0000-0000-00009F390000}"/>
    <cellStyle name="표준 15 30 6 4" xfId="21933" xr:uid="{00000000-0005-0000-0000-0000A0390000}"/>
    <cellStyle name="표준 15 30 6 5" xfId="21934" xr:uid="{00000000-0005-0000-0000-0000A1390000}"/>
    <cellStyle name="표준 15 30 6 6" xfId="21935" xr:uid="{00000000-0005-0000-0000-0000A2390000}"/>
    <cellStyle name="표준 15 30 7" xfId="21936" xr:uid="{00000000-0005-0000-0000-0000A3390000}"/>
    <cellStyle name="표준 15 30 8" xfId="21937" xr:uid="{00000000-0005-0000-0000-0000A4390000}"/>
    <cellStyle name="표준 15 30 9" xfId="21938" xr:uid="{00000000-0005-0000-0000-0000A5390000}"/>
    <cellStyle name="표준 15 31" xfId="607" xr:uid="{00000000-0005-0000-0000-0000A6390000}"/>
    <cellStyle name="표준 15 31 10" xfId="21939" xr:uid="{00000000-0005-0000-0000-0000A7390000}"/>
    <cellStyle name="표준 15 31 11" xfId="21940" xr:uid="{00000000-0005-0000-0000-0000A8390000}"/>
    <cellStyle name="표준 15 31 12" xfId="21941" xr:uid="{00000000-0005-0000-0000-0000A9390000}"/>
    <cellStyle name="표준 15 31 2" xfId="1190" xr:uid="{00000000-0005-0000-0000-0000AA390000}"/>
    <cellStyle name="표준 15 31 2 10" xfId="21942" xr:uid="{00000000-0005-0000-0000-0000AB390000}"/>
    <cellStyle name="표준 15 31 2 11" xfId="21943" xr:uid="{00000000-0005-0000-0000-0000AC390000}"/>
    <cellStyle name="표준 15 31 2 2" xfId="2967" xr:uid="{00000000-0005-0000-0000-0000AD390000}"/>
    <cellStyle name="표준 15 31 2 2 2" xfId="21944" xr:uid="{00000000-0005-0000-0000-0000AE390000}"/>
    <cellStyle name="표준 15 31 2 2 3" xfId="21945" xr:uid="{00000000-0005-0000-0000-0000AF390000}"/>
    <cellStyle name="표준 15 31 2 2 4" xfId="21946" xr:uid="{00000000-0005-0000-0000-0000B0390000}"/>
    <cellStyle name="표준 15 31 2 2 5" xfId="21947" xr:uid="{00000000-0005-0000-0000-0000B1390000}"/>
    <cellStyle name="표준 15 31 2 2 6" xfId="21948" xr:uid="{00000000-0005-0000-0000-0000B2390000}"/>
    <cellStyle name="표준 15 31 2 3" xfId="4826" xr:uid="{00000000-0005-0000-0000-0000B3390000}"/>
    <cellStyle name="표준 15 31 2 3 2" xfId="21949" xr:uid="{00000000-0005-0000-0000-0000B4390000}"/>
    <cellStyle name="표준 15 31 2 3 3" xfId="21950" xr:uid="{00000000-0005-0000-0000-0000B5390000}"/>
    <cellStyle name="표준 15 31 2 3 4" xfId="21951" xr:uid="{00000000-0005-0000-0000-0000B6390000}"/>
    <cellStyle name="표준 15 31 2 3 5" xfId="21952" xr:uid="{00000000-0005-0000-0000-0000B7390000}"/>
    <cellStyle name="표준 15 31 2 3 6" xfId="21953" xr:uid="{00000000-0005-0000-0000-0000B8390000}"/>
    <cellStyle name="표준 15 31 2 4" xfId="6690" xr:uid="{00000000-0005-0000-0000-0000B9390000}"/>
    <cellStyle name="표준 15 31 2 4 2" xfId="21954" xr:uid="{00000000-0005-0000-0000-0000BA390000}"/>
    <cellStyle name="표준 15 31 2 4 3" xfId="21955" xr:uid="{00000000-0005-0000-0000-0000BB390000}"/>
    <cellStyle name="표준 15 31 2 4 4" xfId="21956" xr:uid="{00000000-0005-0000-0000-0000BC390000}"/>
    <cellStyle name="표준 15 31 2 4 5" xfId="21957" xr:uid="{00000000-0005-0000-0000-0000BD390000}"/>
    <cellStyle name="표준 15 31 2 4 6" xfId="21958" xr:uid="{00000000-0005-0000-0000-0000BE390000}"/>
    <cellStyle name="표준 15 31 2 5" xfId="8550" xr:uid="{00000000-0005-0000-0000-0000BF390000}"/>
    <cellStyle name="표준 15 31 2 5 2" xfId="21959" xr:uid="{00000000-0005-0000-0000-0000C0390000}"/>
    <cellStyle name="표준 15 31 2 5 3" xfId="21960" xr:uid="{00000000-0005-0000-0000-0000C1390000}"/>
    <cellStyle name="표준 15 31 2 5 4" xfId="21961" xr:uid="{00000000-0005-0000-0000-0000C2390000}"/>
    <cellStyle name="표준 15 31 2 5 5" xfId="21962" xr:uid="{00000000-0005-0000-0000-0000C3390000}"/>
    <cellStyle name="표준 15 31 2 5 6" xfId="21963" xr:uid="{00000000-0005-0000-0000-0000C4390000}"/>
    <cellStyle name="표준 15 31 2 6" xfId="21964" xr:uid="{00000000-0005-0000-0000-0000C5390000}"/>
    <cellStyle name="표준 15 31 2 7" xfId="21965" xr:uid="{00000000-0005-0000-0000-0000C6390000}"/>
    <cellStyle name="표준 15 31 2 8" xfId="21966" xr:uid="{00000000-0005-0000-0000-0000C7390000}"/>
    <cellStyle name="표준 15 31 2 9" xfId="21967" xr:uid="{00000000-0005-0000-0000-0000C8390000}"/>
    <cellStyle name="표준 15 31 3" xfId="2474" xr:uid="{00000000-0005-0000-0000-0000C9390000}"/>
    <cellStyle name="표준 15 31 3 2" xfId="21968" xr:uid="{00000000-0005-0000-0000-0000CA390000}"/>
    <cellStyle name="표준 15 31 3 3" xfId="21969" xr:uid="{00000000-0005-0000-0000-0000CB390000}"/>
    <cellStyle name="표준 15 31 3 4" xfId="21970" xr:uid="{00000000-0005-0000-0000-0000CC390000}"/>
    <cellStyle name="표준 15 31 3 5" xfId="21971" xr:uid="{00000000-0005-0000-0000-0000CD390000}"/>
    <cellStyle name="표준 15 31 3 6" xfId="21972" xr:uid="{00000000-0005-0000-0000-0000CE390000}"/>
    <cellStyle name="표준 15 31 4" xfId="4334" xr:uid="{00000000-0005-0000-0000-0000CF390000}"/>
    <cellStyle name="표준 15 31 4 2" xfId="21973" xr:uid="{00000000-0005-0000-0000-0000D0390000}"/>
    <cellStyle name="표준 15 31 4 3" xfId="21974" xr:uid="{00000000-0005-0000-0000-0000D1390000}"/>
    <cellStyle name="표준 15 31 4 4" xfId="21975" xr:uid="{00000000-0005-0000-0000-0000D2390000}"/>
    <cellStyle name="표준 15 31 4 5" xfId="21976" xr:uid="{00000000-0005-0000-0000-0000D3390000}"/>
    <cellStyle name="표준 15 31 4 6" xfId="21977" xr:uid="{00000000-0005-0000-0000-0000D4390000}"/>
    <cellStyle name="표준 15 31 5" xfId="6198" xr:uid="{00000000-0005-0000-0000-0000D5390000}"/>
    <cellStyle name="표준 15 31 5 2" xfId="21978" xr:uid="{00000000-0005-0000-0000-0000D6390000}"/>
    <cellStyle name="표준 15 31 5 3" xfId="21979" xr:uid="{00000000-0005-0000-0000-0000D7390000}"/>
    <cellStyle name="표준 15 31 5 4" xfId="21980" xr:uid="{00000000-0005-0000-0000-0000D8390000}"/>
    <cellStyle name="표준 15 31 5 5" xfId="21981" xr:uid="{00000000-0005-0000-0000-0000D9390000}"/>
    <cellStyle name="표준 15 31 5 6" xfId="21982" xr:uid="{00000000-0005-0000-0000-0000DA390000}"/>
    <cellStyle name="표준 15 31 6" xfId="8058" xr:uid="{00000000-0005-0000-0000-0000DB390000}"/>
    <cellStyle name="표준 15 31 6 2" xfId="21983" xr:uid="{00000000-0005-0000-0000-0000DC390000}"/>
    <cellStyle name="표준 15 31 6 3" xfId="21984" xr:uid="{00000000-0005-0000-0000-0000DD390000}"/>
    <cellStyle name="표준 15 31 6 4" xfId="21985" xr:uid="{00000000-0005-0000-0000-0000DE390000}"/>
    <cellStyle name="표준 15 31 6 5" xfId="21986" xr:uid="{00000000-0005-0000-0000-0000DF390000}"/>
    <cellStyle name="표준 15 31 6 6" xfId="21987" xr:uid="{00000000-0005-0000-0000-0000E0390000}"/>
    <cellStyle name="표준 15 31 7" xfId="21988" xr:uid="{00000000-0005-0000-0000-0000E1390000}"/>
    <cellStyle name="표준 15 31 8" xfId="21989" xr:uid="{00000000-0005-0000-0000-0000E2390000}"/>
    <cellStyle name="표준 15 31 9" xfId="21990" xr:uid="{00000000-0005-0000-0000-0000E3390000}"/>
    <cellStyle name="표준 15 32" xfId="619" xr:uid="{00000000-0005-0000-0000-0000E4390000}"/>
    <cellStyle name="표준 15 32 10" xfId="21991" xr:uid="{00000000-0005-0000-0000-0000E5390000}"/>
    <cellStyle name="표준 15 32 11" xfId="21992" xr:uid="{00000000-0005-0000-0000-0000E6390000}"/>
    <cellStyle name="표준 15 32 12" xfId="21993" xr:uid="{00000000-0005-0000-0000-0000E7390000}"/>
    <cellStyle name="표준 15 32 2" xfId="1202" xr:uid="{00000000-0005-0000-0000-0000E8390000}"/>
    <cellStyle name="표준 15 32 2 10" xfId="21994" xr:uid="{00000000-0005-0000-0000-0000E9390000}"/>
    <cellStyle name="표준 15 32 2 11" xfId="21995" xr:uid="{00000000-0005-0000-0000-0000EA390000}"/>
    <cellStyle name="표준 15 32 2 2" xfId="2979" xr:uid="{00000000-0005-0000-0000-0000EB390000}"/>
    <cellStyle name="표준 15 32 2 2 2" xfId="21996" xr:uid="{00000000-0005-0000-0000-0000EC390000}"/>
    <cellStyle name="표준 15 32 2 2 3" xfId="21997" xr:uid="{00000000-0005-0000-0000-0000ED390000}"/>
    <cellStyle name="표준 15 32 2 2 4" xfId="21998" xr:uid="{00000000-0005-0000-0000-0000EE390000}"/>
    <cellStyle name="표준 15 32 2 2 5" xfId="21999" xr:uid="{00000000-0005-0000-0000-0000EF390000}"/>
    <cellStyle name="표준 15 32 2 2 6" xfId="22000" xr:uid="{00000000-0005-0000-0000-0000F0390000}"/>
    <cellStyle name="표준 15 32 2 3" xfId="4838" xr:uid="{00000000-0005-0000-0000-0000F1390000}"/>
    <cellStyle name="표준 15 32 2 3 2" xfId="22001" xr:uid="{00000000-0005-0000-0000-0000F2390000}"/>
    <cellStyle name="표준 15 32 2 3 3" xfId="22002" xr:uid="{00000000-0005-0000-0000-0000F3390000}"/>
    <cellStyle name="표준 15 32 2 3 4" xfId="22003" xr:uid="{00000000-0005-0000-0000-0000F4390000}"/>
    <cellStyle name="표준 15 32 2 3 5" xfId="22004" xr:uid="{00000000-0005-0000-0000-0000F5390000}"/>
    <cellStyle name="표준 15 32 2 3 6" xfId="22005" xr:uid="{00000000-0005-0000-0000-0000F6390000}"/>
    <cellStyle name="표준 15 32 2 4" xfId="6702" xr:uid="{00000000-0005-0000-0000-0000F7390000}"/>
    <cellStyle name="표준 15 32 2 4 2" xfId="22006" xr:uid="{00000000-0005-0000-0000-0000F8390000}"/>
    <cellStyle name="표준 15 32 2 4 3" xfId="22007" xr:uid="{00000000-0005-0000-0000-0000F9390000}"/>
    <cellStyle name="표준 15 32 2 4 4" xfId="22008" xr:uid="{00000000-0005-0000-0000-0000FA390000}"/>
    <cellStyle name="표준 15 32 2 4 5" xfId="22009" xr:uid="{00000000-0005-0000-0000-0000FB390000}"/>
    <cellStyle name="표준 15 32 2 4 6" xfId="22010" xr:uid="{00000000-0005-0000-0000-0000FC390000}"/>
    <cellStyle name="표준 15 32 2 5" xfId="8562" xr:uid="{00000000-0005-0000-0000-0000FD390000}"/>
    <cellStyle name="표준 15 32 2 5 2" xfId="22011" xr:uid="{00000000-0005-0000-0000-0000FE390000}"/>
    <cellStyle name="표준 15 32 2 5 3" xfId="22012" xr:uid="{00000000-0005-0000-0000-0000FF390000}"/>
    <cellStyle name="표준 15 32 2 5 4" xfId="22013" xr:uid="{00000000-0005-0000-0000-0000003A0000}"/>
    <cellStyle name="표준 15 32 2 5 5" xfId="22014" xr:uid="{00000000-0005-0000-0000-0000013A0000}"/>
    <cellStyle name="표준 15 32 2 5 6" xfId="22015" xr:uid="{00000000-0005-0000-0000-0000023A0000}"/>
    <cellStyle name="표준 15 32 2 6" xfId="22016" xr:uid="{00000000-0005-0000-0000-0000033A0000}"/>
    <cellStyle name="표준 15 32 2 7" xfId="22017" xr:uid="{00000000-0005-0000-0000-0000043A0000}"/>
    <cellStyle name="표준 15 32 2 8" xfId="22018" xr:uid="{00000000-0005-0000-0000-0000053A0000}"/>
    <cellStyle name="표준 15 32 2 9" xfId="22019" xr:uid="{00000000-0005-0000-0000-0000063A0000}"/>
    <cellStyle name="표준 15 32 3" xfId="2486" xr:uid="{00000000-0005-0000-0000-0000073A0000}"/>
    <cellStyle name="표준 15 32 3 2" xfId="22020" xr:uid="{00000000-0005-0000-0000-0000083A0000}"/>
    <cellStyle name="표준 15 32 3 3" xfId="22021" xr:uid="{00000000-0005-0000-0000-0000093A0000}"/>
    <cellStyle name="표준 15 32 3 4" xfId="22022" xr:uid="{00000000-0005-0000-0000-00000A3A0000}"/>
    <cellStyle name="표준 15 32 3 5" xfId="22023" xr:uid="{00000000-0005-0000-0000-00000B3A0000}"/>
    <cellStyle name="표준 15 32 3 6" xfId="22024" xr:uid="{00000000-0005-0000-0000-00000C3A0000}"/>
    <cellStyle name="표준 15 32 4" xfId="4346" xr:uid="{00000000-0005-0000-0000-00000D3A0000}"/>
    <cellStyle name="표준 15 32 4 2" xfId="22025" xr:uid="{00000000-0005-0000-0000-00000E3A0000}"/>
    <cellStyle name="표준 15 32 4 3" xfId="22026" xr:uid="{00000000-0005-0000-0000-00000F3A0000}"/>
    <cellStyle name="표준 15 32 4 4" xfId="22027" xr:uid="{00000000-0005-0000-0000-0000103A0000}"/>
    <cellStyle name="표준 15 32 4 5" xfId="22028" xr:uid="{00000000-0005-0000-0000-0000113A0000}"/>
    <cellStyle name="표준 15 32 4 6" xfId="22029" xr:uid="{00000000-0005-0000-0000-0000123A0000}"/>
    <cellStyle name="표준 15 32 5" xfId="6210" xr:uid="{00000000-0005-0000-0000-0000133A0000}"/>
    <cellStyle name="표준 15 32 5 2" xfId="22030" xr:uid="{00000000-0005-0000-0000-0000143A0000}"/>
    <cellStyle name="표준 15 32 5 3" xfId="22031" xr:uid="{00000000-0005-0000-0000-0000153A0000}"/>
    <cellStyle name="표준 15 32 5 4" xfId="22032" xr:uid="{00000000-0005-0000-0000-0000163A0000}"/>
    <cellStyle name="표준 15 32 5 5" xfId="22033" xr:uid="{00000000-0005-0000-0000-0000173A0000}"/>
    <cellStyle name="표준 15 32 5 6" xfId="22034" xr:uid="{00000000-0005-0000-0000-0000183A0000}"/>
    <cellStyle name="표준 15 32 6" xfId="8070" xr:uid="{00000000-0005-0000-0000-0000193A0000}"/>
    <cellStyle name="표준 15 32 6 2" xfId="22035" xr:uid="{00000000-0005-0000-0000-00001A3A0000}"/>
    <cellStyle name="표준 15 32 6 3" xfId="22036" xr:uid="{00000000-0005-0000-0000-00001B3A0000}"/>
    <cellStyle name="표준 15 32 6 4" xfId="22037" xr:uid="{00000000-0005-0000-0000-00001C3A0000}"/>
    <cellStyle name="표준 15 32 6 5" xfId="22038" xr:uid="{00000000-0005-0000-0000-00001D3A0000}"/>
    <cellStyle name="표준 15 32 6 6" xfId="22039" xr:uid="{00000000-0005-0000-0000-00001E3A0000}"/>
    <cellStyle name="표준 15 32 7" xfId="22040" xr:uid="{00000000-0005-0000-0000-00001F3A0000}"/>
    <cellStyle name="표준 15 32 8" xfId="22041" xr:uid="{00000000-0005-0000-0000-0000203A0000}"/>
    <cellStyle name="표준 15 32 9" xfId="22042" xr:uid="{00000000-0005-0000-0000-0000213A0000}"/>
    <cellStyle name="표준 15 33" xfId="631" xr:uid="{00000000-0005-0000-0000-0000223A0000}"/>
    <cellStyle name="표준 15 33 10" xfId="22043" xr:uid="{00000000-0005-0000-0000-0000233A0000}"/>
    <cellStyle name="표준 15 33 11" xfId="22044" xr:uid="{00000000-0005-0000-0000-0000243A0000}"/>
    <cellStyle name="표준 15 33 12" xfId="22045" xr:uid="{00000000-0005-0000-0000-0000253A0000}"/>
    <cellStyle name="표준 15 33 2" xfId="1214" xr:uid="{00000000-0005-0000-0000-0000263A0000}"/>
    <cellStyle name="표준 15 33 2 10" xfId="22046" xr:uid="{00000000-0005-0000-0000-0000273A0000}"/>
    <cellStyle name="표준 15 33 2 11" xfId="22047" xr:uid="{00000000-0005-0000-0000-0000283A0000}"/>
    <cellStyle name="표준 15 33 2 2" xfId="2991" xr:uid="{00000000-0005-0000-0000-0000293A0000}"/>
    <cellStyle name="표준 15 33 2 2 2" xfId="22048" xr:uid="{00000000-0005-0000-0000-00002A3A0000}"/>
    <cellStyle name="표준 15 33 2 2 3" xfId="22049" xr:uid="{00000000-0005-0000-0000-00002B3A0000}"/>
    <cellStyle name="표준 15 33 2 2 4" xfId="22050" xr:uid="{00000000-0005-0000-0000-00002C3A0000}"/>
    <cellStyle name="표준 15 33 2 2 5" xfId="22051" xr:uid="{00000000-0005-0000-0000-00002D3A0000}"/>
    <cellStyle name="표준 15 33 2 2 6" xfId="22052" xr:uid="{00000000-0005-0000-0000-00002E3A0000}"/>
    <cellStyle name="표준 15 33 2 3" xfId="4850" xr:uid="{00000000-0005-0000-0000-00002F3A0000}"/>
    <cellStyle name="표준 15 33 2 3 2" xfId="22053" xr:uid="{00000000-0005-0000-0000-0000303A0000}"/>
    <cellStyle name="표준 15 33 2 3 3" xfId="22054" xr:uid="{00000000-0005-0000-0000-0000313A0000}"/>
    <cellStyle name="표준 15 33 2 3 4" xfId="22055" xr:uid="{00000000-0005-0000-0000-0000323A0000}"/>
    <cellStyle name="표준 15 33 2 3 5" xfId="22056" xr:uid="{00000000-0005-0000-0000-0000333A0000}"/>
    <cellStyle name="표준 15 33 2 3 6" xfId="22057" xr:uid="{00000000-0005-0000-0000-0000343A0000}"/>
    <cellStyle name="표준 15 33 2 4" xfId="6714" xr:uid="{00000000-0005-0000-0000-0000353A0000}"/>
    <cellStyle name="표준 15 33 2 4 2" xfId="22058" xr:uid="{00000000-0005-0000-0000-0000363A0000}"/>
    <cellStyle name="표준 15 33 2 4 3" xfId="22059" xr:uid="{00000000-0005-0000-0000-0000373A0000}"/>
    <cellStyle name="표준 15 33 2 4 4" xfId="22060" xr:uid="{00000000-0005-0000-0000-0000383A0000}"/>
    <cellStyle name="표준 15 33 2 4 5" xfId="22061" xr:uid="{00000000-0005-0000-0000-0000393A0000}"/>
    <cellStyle name="표준 15 33 2 4 6" xfId="22062" xr:uid="{00000000-0005-0000-0000-00003A3A0000}"/>
    <cellStyle name="표준 15 33 2 5" xfId="8574" xr:uid="{00000000-0005-0000-0000-00003B3A0000}"/>
    <cellStyle name="표준 15 33 2 5 2" xfId="22063" xr:uid="{00000000-0005-0000-0000-00003C3A0000}"/>
    <cellStyle name="표준 15 33 2 5 3" xfId="22064" xr:uid="{00000000-0005-0000-0000-00003D3A0000}"/>
    <cellStyle name="표준 15 33 2 5 4" xfId="22065" xr:uid="{00000000-0005-0000-0000-00003E3A0000}"/>
    <cellStyle name="표준 15 33 2 5 5" xfId="22066" xr:uid="{00000000-0005-0000-0000-00003F3A0000}"/>
    <cellStyle name="표준 15 33 2 5 6" xfId="22067" xr:uid="{00000000-0005-0000-0000-0000403A0000}"/>
    <cellStyle name="표준 15 33 2 6" xfId="22068" xr:uid="{00000000-0005-0000-0000-0000413A0000}"/>
    <cellStyle name="표준 15 33 2 7" xfId="22069" xr:uid="{00000000-0005-0000-0000-0000423A0000}"/>
    <cellStyle name="표준 15 33 2 8" xfId="22070" xr:uid="{00000000-0005-0000-0000-0000433A0000}"/>
    <cellStyle name="표준 15 33 2 9" xfId="22071" xr:uid="{00000000-0005-0000-0000-0000443A0000}"/>
    <cellStyle name="표준 15 33 3" xfId="2498" xr:uid="{00000000-0005-0000-0000-0000453A0000}"/>
    <cellStyle name="표준 15 33 3 2" xfId="22072" xr:uid="{00000000-0005-0000-0000-0000463A0000}"/>
    <cellStyle name="표준 15 33 3 3" xfId="22073" xr:uid="{00000000-0005-0000-0000-0000473A0000}"/>
    <cellStyle name="표준 15 33 3 4" xfId="22074" xr:uid="{00000000-0005-0000-0000-0000483A0000}"/>
    <cellStyle name="표준 15 33 3 5" xfId="22075" xr:uid="{00000000-0005-0000-0000-0000493A0000}"/>
    <cellStyle name="표준 15 33 3 6" xfId="22076" xr:uid="{00000000-0005-0000-0000-00004A3A0000}"/>
    <cellStyle name="표준 15 33 4" xfId="4358" xr:uid="{00000000-0005-0000-0000-00004B3A0000}"/>
    <cellStyle name="표준 15 33 4 2" xfId="22077" xr:uid="{00000000-0005-0000-0000-00004C3A0000}"/>
    <cellStyle name="표준 15 33 4 3" xfId="22078" xr:uid="{00000000-0005-0000-0000-00004D3A0000}"/>
    <cellStyle name="표준 15 33 4 4" xfId="22079" xr:uid="{00000000-0005-0000-0000-00004E3A0000}"/>
    <cellStyle name="표준 15 33 4 5" xfId="22080" xr:uid="{00000000-0005-0000-0000-00004F3A0000}"/>
    <cellStyle name="표준 15 33 4 6" xfId="22081" xr:uid="{00000000-0005-0000-0000-0000503A0000}"/>
    <cellStyle name="표준 15 33 5" xfId="6222" xr:uid="{00000000-0005-0000-0000-0000513A0000}"/>
    <cellStyle name="표준 15 33 5 2" xfId="22082" xr:uid="{00000000-0005-0000-0000-0000523A0000}"/>
    <cellStyle name="표준 15 33 5 3" xfId="22083" xr:uid="{00000000-0005-0000-0000-0000533A0000}"/>
    <cellStyle name="표준 15 33 5 4" xfId="22084" xr:uid="{00000000-0005-0000-0000-0000543A0000}"/>
    <cellStyle name="표준 15 33 5 5" xfId="22085" xr:uid="{00000000-0005-0000-0000-0000553A0000}"/>
    <cellStyle name="표준 15 33 5 6" xfId="22086" xr:uid="{00000000-0005-0000-0000-0000563A0000}"/>
    <cellStyle name="표준 15 33 6" xfId="8082" xr:uid="{00000000-0005-0000-0000-0000573A0000}"/>
    <cellStyle name="표준 15 33 6 2" xfId="22087" xr:uid="{00000000-0005-0000-0000-0000583A0000}"/>
    <cellStyle name="표준 15 33 6 3" xfId="22088" xr:uid="{00000000-0005-0000-0000-0000593A0000}"/>
    <cellStyle name="표준 15 33 6 4" xfId="22089" xr:uid="{00000000-0005-0000-0000-00005A3A0000}"/>
    <cellStyle name="표준 15 33 6 5" xfId="22090" xr:uid="{00000000-0005-0000-0000-00005B3A0000}"/>
    <cellStyle name="표준 15 33 6 6" xfId="22091" xr:uid="{00000000-0005-0000-0000-00005C3A0000}"/>
    <cellStyle name="표준 15 33 7" xfId="22092" xr:uid="{00000000-0005-0000-0000-00005D3A0000}"/>
    <cellStyle name="표준 15 33 8" xfId="22093" xr:uid="{00000000-0005-0000-0000-00005E3A0000}"/>
    <cellStyle name="표준 15 33 9" xfId="22094" xr:uid="{00000000-0005-0000-0000-00005F3A0000}"/>
    <cellStyle name="표준 15 34" xfId="643" xr:uid="{00000000-0005-0000-0000-0000603A0000}"/>
    <cellStyle name="표준 15 34 10" xfId="22095" xr:uid="{00000000-0005-0000-0000-0000613A0000}"/>
    <cellStyle name="표준 15 34 11" xfId="22096" xr:uid="{00000000-0005-0000-0000-0000623A0000}"/>
    <cellStyle name="표준 15 34 12" xfId="22097" xr:uid="{00000000-0005-0000-0000-0000633A0000}"/>
    <cellStyle name="표준 15 34 2" xfId="1226" xr:uid="{00000000-0005-0000-0000-0000643A0000}"/>
    <cellStyle name="표준 15 34 2 10" xfId="22098" xr:uid="{00000000-0005-0000-0000-0000653A0000}"/>
    <cellStyle name="표준 15 34 2 11" xfId="22099" xr:uid="{00000000-0005-0000-0000-0000663A0000}"/>
    <cellStyle name="표준 15 34 2 2" xfId="3003" xr:uid="{00000000-0005-0000-0000-0000673A0000}"/>
    <cellStyle name="표준 15 34 2 2 2" xfId="22100" xr:uid="{00000000-0005-0000-0000-0000683A0000}"/>
    <cellStyle name="표준 15 34 2 2 3" xfId="22101" xr:uid="{00000000-0005-0000-0000-0000693A0000}"/>
    <cellStyle name="표준 15 34 2 2 4" xfId="22102" xr:uid="{00000000-0005-0000-0000-00006A3A0000}"/>
    <cellStyle name="표준 15 34 2 2 5" xfId="22103" xr:uid="{00000000-0005-0000-0000-00006B3A0000}"/>
    <cellStyle name="표준 15 34 2 2 6" xfId="22104" xr:uid="{00000000-0005-0000-0000-00006C3A0000}"/>
    <cellStyle name="표준 15 34 2 3" xfId="4862" xr:uid="{00000000-0005-0000-0000-00006D3A0000}"/>
    <cellStyle name="표준 15 34 2 3 2" xfId="22105" xr:uid="{00000000-0005-0000-0000-00006E3A0000}"/>
    <cellStyle name="표준 15 34 2 3 3" xfId="22106" xr:uid="{00000000-0005-0000-0000-00006F3A0000}"/>
    <cellStyle name="표준 15 34 2 3 4" xfId="22107" xr:uid="{00000000-0005-0000-0000-0000703A0000}"/>
    <cellStyle name="표준 15 34 2 3 5" xfId="22108" xr:uid="{00000000-0005-0000-0000-0000713A0000}"/>
    <cellStyle name="표준 15 34 2 3 6" xfId="22109" xr:uid="{00000000-0005-0000-0000-0000723A0000}"/>
    <cellStyle name="표준 15 34 2 4" xfId="6726" xr:uid="{00000000-0005-0000-0000-0000733A0000}"/>
    <cellStyle name="표준 15 34 2 4 2" xfId="22110" xr:uid="{00000000-0005-0000-0000-0000743A0000}"/>
    <cellStyle name="표준 15 34 2 4 3" xfId="22111" xr:uid="{00000000-0005-0000-0000-0000753A0000}"/>
    <cellStyle name="표준 15 34 2 4 4" xfId="22112" xr:uid="{00000000-0005-0000-0000-0000763A0000}"/>
    <cellStyle name="표준 15 34 2 4 5" xfId="22113" xr:uid="{00000000-0005-0000-0000-0000773A0000}"/>
    <cellStyle name="표준 15 34 2 4 6" xfId="22114" xr:uid="{00000000-0005-0000-0000-0000783A0000}"/>
    <cellStyle name="표준 15 34 2 5" xfId="8586" xr:uid="{00000000-0005-0000-0000-0000793A0000}"/>
    <cellStyle name="표준 15 34 2 5 2" xfId="22115" xr:uid="{00000000-0005-0000-0000-00007A3A0000}"/>
    <cellStyle name="표준 15 34 2 5 3" xfId="22116" xr:uid="{00000000-0005-0000-0000-00007B3A0000}"/>
    <cellStyle name="표준 15 34 2 5 4" xfId="22117" xr:uid="{00000000-0005-0000-0000-00007C3A0000}"/>
    <cellStyle name="표준 15 34 2 5 5" xfId="22118" xr:uid="{00000000-0005-0000-0000-00007D3A0000}"/>
    <cellStyle name="표준 15 34 2 5 6" xfId="22119" xr:uid="{00000000-0005-0000-0000-00007E3A0000}"/>
    <cellStyle name="표준 15 34 2 6" xfId="22120" xr:uid="{00000000-0005-0000-0000-00007F3A0000}"/>
    <cellStyle name="표준 15 34 2 7" xfId="22121" xr:uid="{00000000-0005-0000-0000-0000803A0000}"/>
    <cellStyle name="표준 15 34 2 8" xfId="22122" xr:uid="{00000000-0005-0000-0000-0000813A0000}"/>
    <cellStyle name="표준 15 34 2 9" xfId="22123" xr:uid="{00000000-0005-0000-0000-0000823A0000}"/>
    <cellStyle name="표준 15 34 3" xfId="2510" xr:uid="{00000000-0005-0000-0000-0000833A0000}"/>
    <cellStyle name="표준 15 34 3 2" xfId="22124" xr:uid="{00000000-0005-0000-0000-0000843A0000}"/>
    <cellStyle name="표준 15 34 3 3" xfId="22125" xr:uid="{00000000-0005-0000-0000-0000853A0000}"/>
    <cellStyle name="표준 15 34 3 4" xfId="22126" xr:uid="{00000000-0005-0000-0000-0000863A0000}"/>
    <cellStyle name="표준 15 34 3 5" xfId="22127" xr:uid="{00000000-0005-0000-0000-0000873A0000}"/>
    <cellStyle name="표준 15 34 3 6" xfId="22128" xr:uid="{00000000-0005-0000-0000-0000883A0000}"/>
    <cellStyle name="표준 15 34 4" xfId="4370" xr:uid="{00000000-0005-0000-0000-0000893A0000}"/>
    <cellStyle name="표준 15 34 4 2" xfId="22129" xr:uid="{00000000-0005-0000-0000-00008A3A0000}"/>
    <cellStyle name="표준 15 34 4 3" xfId="22130" xr:uid="{00000000-0005-0000-0000-00008B3A0000}"/>
    <cellStyle name="표준 15 34 4 4" xfId="22131" xr:uid="{00000000-0005-0000-0000-00008C3A0000}"/>
    <cellStyle name="표준 15 34 4 5" xfId="22132" xr:uid="{00000000-0005-0000-0000-00008D3A0000}"/>
    <cellStyle name="표준 15 34 4 6" xfId="22133" xr:uid="{00000000-0005-0000-0000-00008E3A0000}"/>
    <cellStyle name="표준 15 34 5" xfId="6234" xr:uid="{00000000-0005-0000-0000-00008F3A0000}"/>
    <cellStyle name="표준 15 34 5 2" xfId="22134" xr:uid="{00000000-0005-0000-0000-0000903A0000}"/>
    <cellStyle name="표준 15 34 5 3" xfId="22135" xr:uid="{00000000-0005-0000-0000-0000913A0000}"/>
    <cellStyle name="표준 15 34 5 4" xfId="22136" xr:uid="{00000000-0005-0000-0000-0000923A0000}"/>
    <cellStyle name="표준 15 34 5 5" xfId="22137" xr:uid="{00000000-0005-0000-0000-0000933A0000}"/>
    <cellStyle name="표준 15 34 5 6" xfId="22138" xr:uid="{00000000-0005-0000-0000-0000943A0000}"/>
    <cellStyle name="표준 15 34 6" xfId="8094" xr:uid="{00000000-0005-0000-0000-0000953A0000}"/>
    <cellStyle name="표준 15 34 6 2" xfId="22139" xr:uid="{00000000-0005-0000-0000-0000963A0000}"/>
    <cellStyle name="표준 15 34 6 3" xfId="22140" xr:uid="{00000000-0005-0000-0000-0000973A0000}"/>
    <cellStyle name="표준 15 34 6 4" xfId="22141" xr:uid="{00000000-0005-0000-0000-0000983A0000}"/>
    <cellStyle name="표준 15 34 6 5" xfId="22142" xr:uid="{00000000-0005-0000-0000-0000993A0000}"/>
    <cellStyle name="표준 15 34 6 6" xfId="22143" xr:uid="{00000000-0005-0000-0000-00009A3A0000}"/>
    <cellStyle name="표준 15 34 7" xfId="22144" xr:uid="{00000000-0005-0000-0000-00009B3A0000}"/>
    <cellStyle name="표준 15 34 8" xfId="22145" xr:uid="{00000000-0005-0000-0000-00009C3A0000}"/>
    <cellStyle name="표준 15 34 9" xfId="22146" xr:uid="{00000000-0005-0000-0000-00009D3A0000}"/>
    <cellStyle name="표준 15 35" xfId="656" xr:uid="{00000000-0005-0000-0000-00009E3A0000}"/>
    <cellStyle name="표준 15 35 10" xfId="22147" xr:uid="{00000000-0005-0000-0000-00009F3A0000}"/>
    <cellStyle name="표준 15 35 11" xfId="22148" xr:uid="{00000000-0005-0000-0000-0000A03A0000}"/>
    <cellStyle name="표준 15 35 12" xfId="22149" xr:uid="{00000000-0005-0000-0000-0000A13A0000}"/>
    <cellStyle name="표준 15 35 2" xfId="1239" xr:uid="{00000000-0005-0000-0000-0000A23A0000}"/>
    <cellStyle name="표준 15 35 2 10" xfId="22150" xr:uid="{00000000-0005-0000-0000-0000A33A0000}"/>
    <cellStyle name="표준 15 35 2 11" xfId="22151" xr:uid="{00000000-0005-0000-0000-0000A43A0000}"/>
    <cellStyle name="표준 15 35 2 2" xfId="3016" xr:uid="{00000000-0005-0000-0000-0000A53A0000}"/>
    <cellStyle name="표준 15 35 2 2 2" xfId="22152" xr:uid="{00000000-0005-0000-0000-0000A63A0000}"/>
    <cellStyle name="표준 15 35 2 2 3" xfId="22153" xr:uid="{00000000-0005-0000-0000-0000A73A0000}"/>
    <cellStyle name="표준 15 35 2 2 4" xfId="22154" xr:uid="{00000000-0005-0000-0000-0000A83A0000}"/>
    <cellStyle name="표준 15 35 2 2 5" xfId="22155" xr:uid="{00000000-0005-0000-0000-0000A93A0000}"/>
    <cellStyle name="표준 15 35 2 2 6" xfId="22156" xr:uid="{00000000-0005-0000-0000-0000AA3A0000}"/>
    <cellStyle name="표준 15 35 2 3" xfId="4875" xr:uid="{00000000-0005-0000-0000-0000AB3A0000}"/>
    <cellStyle name="표준 15 35 2 3 2" xfId="22157" xr:uid="{00000000-0005-0000-0000-0000AC3A0000}"/>
    <cellStyle name="표준 15 35 2 3 3" xfId="22158" xr:uid="{00000000-0005-0000-0000-0000AD3A0000}"/>
    <cellStyle name="표준 15 35 2 3 4" xfId="22159" xr:uid="{00000000-0005-0000-0000-0000AE3A0000}"/>
    <cellStyle name="표준 15 35 2 3 5" xfId="22160" xr:uid="{00000000-0005-0000-0000-0000AF3A0000}"/>
    <cellStyle name="표준 15 35 2 3 6" xfId="22161" xr:uid="{00000000-0005-0000-0000-0000B03A0000}"/>
    <cellStyle name="표준 15 35 2 4" xfId="6739" xr:uid="{00000000-0005-0000-0000-0000B13A0000}"/>
    <cellStyle name="표준 15 35 2 4 2" xfId="22162" xr:uid="{00000000-0005-0000-0000-0000B23A0000}"/>
    <cellStyle name="표준 15 35 2 4 3" xfId="22163" xr:uid="{00000000-0005-0000-0000-0000B33A0000}"/>
    <cellStyle name="표준 15 35 2 4 4" xfId="22164" xr:uid="{00000000-0005-0000-0000-0000B43A0000}"/>
    <cellStyle name="표준 15 35 2 4 5" xfId="22165" xr:uid="{00000000-0005-0000-0000-0000B53A0000}"/>
    <cellStyle name="표준 15 35 2 4 6" xfId="22166" xr:uid="{00000000-0005-0000-0000-0000B63A0000}"/>
    <cellStyle name="표준 15 35 2 5" xfId="8599" xr:uid="{00000000-0005-0000-0000-0000B73A0000}"/>
    <cellStyle name="표준 15 35 2 5 2" xfId="22167" xr:uid="{00000000-0005-0000-0000-0000B83A0000}"/>
    <cellStyle name="표준 15 35 2 5 3" xfId="22168" xr:uid="{00000000-0005-0000-0000-0000B93A0000}"/>
    <cellStyle name="표준 15 35 2 5 4" xfId="22169" xr:uid="{00000000-0005-0000-0000-0000BA3A0000}"/>
    <cellStyle name="표준 15 35 2 5 5" xfId="22170" xr:uid="{00000000-0005-0000-0000-0000BB3A0000}"/>
    <cellStyle name="표준 15 35 2 5 6" xfId="22171" xr:uid="{00000000-0005-0000-0000-0000BC3A0000}"/>
    <cellStyle name="표준 15 35 2 6" xfId="22172" xr:uid="{00000000-0005-0000-0000-0000BD3A0000}"/>
    <cellStyle name="표준 15 35 2 7" xfId="22173" xr:uid="{00000000-0005-0000-0000-0000BE3A0000}"/>
    <cellStyle name="표준 15 35 2 8" xfId="22174" xr:uid="{00000000-0005-0000-0000-0000BF3A0000}"/>
    <cellStyle name="표준 15 35 2 9" xfId="22175" xr:uid="{00000000-0005-0000-0000-0000C03A0000}"/>
    <cellStyle name="표준 15 35 3" xfId="2523" xr:uid="{00000000-0005-0000-0000-0000C13A0000}"/>
    <cellStyle name="표준 15 35 3 2" xfId="22176" xr:uid="{00000000-0005-0000-0000-0000C23A0000}"/>
    <cellStyle name="표준 15 35 3 3" xfId="22177" xr:uid="{00000000-0005-0000-0000-0000C33A0000}"/>
    <cellStyle name="표준 15 35 3 4" xfId="22178" xr:uid="{00000000-0005-0000-0000-0000C43A0000}"/>
    <cellStyle name="표준 15 35 3 5" xfId="22179" xr:uid="{00000000-0005-0000-0000-0000C53A0000}"/>
    <cellStyle name="표준 15 35 3 6" xfId="22180" xr:uid="{00000000-0005-0000-0000-0000C63A0000}"/>
    <cellStyle name="표준 15 35 4" xfId="4383" xr:uid="{00000000-0005-0000-0000-0000C73A0000}"/>
    <cellStyle name="표준 15 35 4 2" xfId="22181" xr:uid="{00000000-0005-0000-0000-0000C83A0000}"/>
    <cellStyle name="표준 15 35 4 3" xfId="22182" xr:uid="{00000000-0005-0000-0000-0000C93A0000}"/>
    <cellStyle name="표준 15 35 4 4" xfId="22183" xr:uid="{00000000-0005-0000-0000-0000CA3A0000}"/>
    <cellStyle name="표준 15 35 4 5" xfId="22184" xr:uid="{00000000-0005-0000-0000-0000CB3A0000}"/>
    <cellStyle name="표준 15 35 4 6" xfId="22185" xr:uid="{00000000-0005-0000-0000-0000CC3A0000}"/>
    <cellStyle name="표준 15 35 5" xfId="6247" xr:uid="{00000000-0005-0000-0000-0000CD3A0000}"/>
    <cellStyle name="표준 15 35 5 2" xfId="22186" xr:uid="{00000000-0005-0000-0000-0000CE3A0000}"/>
    <cellStyle name="표준 15 35 5 3" xfId="22187" xr:uid="{00000000-0005-0000-0000-0000CF3A0000}"/>
    <cellStyle name="표준 15 35 5 4" xfId="22188" xr:uid="{00000000-0005-0000-0000-0000D03A0000}"/>
    <cellStyle name="표준 15 35 5 5" xfId="22189" xr:uid="{00000000-0005-0000-0000-0000D13A0000}"/>
    <cellStyle name="표준 15 35 5 6" xfId="22190" xr:uid="{00000000-0005-0000-0000-0000D23A0000}"/>
    <cellStyle name="표준 15 35 6" xfId="8107" xr:uid="{00000000-0005-0000-0000-0000D33A0000}"/>
    <cellStyle name="표준 15 35 6 2" xfId="22191" xr:uid="{00000000-0005-0000-0000-0000D43A0000}"/>
    <cellStyle name="표준 15 35 6 3" xfId="22192" xr:uid="{00000000-0005-0000-0000-0000D53A0000}"/>
    <cellStyle name="표준 15 35 6 4" xfId="22193" xr:uid="{00000000-0005-0000-0000-0000D63A0000}"/>
    <cellStyle name="표준 15 35 6 5" xfId="22194" xr:uid="{00000000-0005-0000-0000-0000D73A0000}"/>
    <cellStyle name="표준 15 35 6 6" xfId="22195" xr:uid="{00000000-0005-0000-0000-0000D83A0000}"/>
    <cellStyle name="표준 15 35 7" xfId="22196" xr:uid="{00000000-0005-0000-0000-0000D93A0000}"/>
    <cellStyle name="표준 15 35 8" xfId="22197" xr:uid="{00000000-0005-0000-0000-0000DA3A0000}"/>
    <cellStyle name="표준 15 35 9" xfId="22198" xr:uid="{00000000-0005-0000-0000-0000DB3A0000}"/>
    <cellStyle name="표준 15 36" xfId="669" xr:uid="{00000000-0005-0000-0000-0000DC3A0000}"/>
    <cellStyle name="표준 15 36 10" xfId="22199" xr:uid="{00000000-0005-0000-0000-0000DD3A0000}"/>
    <cellStyle name="표준 15 36 11" xfId="22200" xr:uid="{00000000-0005-0000-0000-0000DE3A0000}"/>
    <cellStyle name="표준 15 36 12" xfId="22201" xr:uid="{00000000-0005-0000-0000-0000DF3A0000}"/>
    <cellStyle name="표준 15 36 2" xfId="1252" xr:uid="{00000000-0005-0000-0000-0000E03A0000}"/>
    <cellStyle name="표준 15 36 2 10" xfId="22202" xr:uid="{00000000-0005-0000-0000-0000E13A0000}"/>
    <cellStyle name="표준 15 36 2 11" xfId="22203" xr:uid="{00000000-0005-0000-0000-0000E23A0000}"/>
    <cellStyle name="표준 15 36 2 2" xfId="3029" xr:uid="{00000000-0005-0000-0000-0000E33A0000}"/>
    <cellStyle name="표준 15 36 2 2 2" xfId="22204" xr:uid="{00000000-0005-0000-0000-0000E43A0000}"/>
    <cellStyle name="표준 15 36 2 2 3" xfId="22205" xr:uid="{00000000-0005-0000-0000-0000E53A0000}"/>
    <cellStyle name="표준 15 36 2 2 4" xfId="22206" xr:uid="{00000000-0005-0000-0000-0000E63A0000}"/>
    <cellStyle name="표준 15 36 2 2 5" xfId="22207" xr:uid="{00000000-0005-0000-0000-0000E73A0000}"/>
    <cellStyle name="표준 15 36 2 2 6" xfId="22208" xr:uid="{00000000-0005-0000-0000-0000E83A0000}"/>
    <cellStyle name="표준 15 36 2 3" xfId="4888" xr:uid="{00000000-0005-0000-0000-0000E93A0000}"/>
    <cellStyle name="표준 15 36 2 3 2" xfId="22209" xr:uid="{00000000-0005-0000-0000-0000EA3A0000}"/>
    <cellStyle name="표준 15 36 2 3 3" xfId="22210" xr:uid="{00000000-0005-0000-0000-0000EB3A0000}"/>
    <cellStyle name="표준 15 36 2 3 4" xfId="22211" xr:uid="{00000000-0005-0000-0000-0000EC3A0000}"/>
    <cellStyle name="표준 15 36 2 3 5" xfId="22212" xr:uid="{00000000-0005-0000-0000-0000ED3A0000}"/>
    <cellStyle name="표준 15 36 2 3 6" xfId="22213" xr:uid="{00000000-0005-0000-0000-0000EE3A0000}"/>
    <cellStyle name="표준 15 36 2 4" xfId="6752" xr:uid="{00000000-0005-0000-0000-0000EF3A0000}"/>
    <cellStyle name="표준 15 36 2 4 2" xfId="22214" xr:uid="{00000000-0005-0000-0000-0000F03A0000}"/>
    <cellStyle name="표준 15 36 2 4 3" xfId="22215" xr:uid="{00000000-0005-0000-0000-0000F13A0000}"/>
    <cellStyle name="표준 15 36 2 4 4" xfId="22216" xr:uid="{00000000-0005-0000-0000-0000F23A0000}"/>
    <cellStyle name="표준 15 36 2 4 5" xfId="22217" xr:uid="{00000000-0005-0000-0000-0000F33A0000}"/>
    <cellStyle name="표준 15 36 2 4 6" xfId="22218" xr:uid="{00000000-0005-0000-0000-0000F43A0000}"/>
    <cellStyle name="표준 15 36 2 5" xfId="8612" xr:uid="{00000000-0005-0000-0000-0000F53A0000}"/>
    <cellStyle name="표준 15 36 2 5 2" xfId="22219" xr:uid="{00000000-0005-0000-0000-0000F63A0000}"/>
    <cellStyle name="표준 15 36 2 5 3" xfId="22220" xr:uid="{00000000-0005-0000-0000-0000F73A0000}"/>
    <cellStyle name="표준 15 36 2 5 4" xfId="22221" xr:uid="{00000000-0005-0000-0000-0000F83A0000}"/>
    <cellStyle name="표준 15 36 2 5 5" xfId="22222" xr:uid="{00000000-0005-0000-0000-0000F93A0000}"/>
    <cellStyle name="표준 15 36 2 5 6" xfId="22223" xr:uid="{00000000-0005-0000-0000-0000FA3A0000}"/>
    <cellStyle name="표준 15 36 2 6" xfId="22224" xr:uid="{00000000-0005-0000-0000-0000FB3A0000}"/>
    <cellStyle name="표준 15 36 2 7" xfId="22225" xr:uid="{00000000-0005-0000-0000-0000FC3A0000}"/>
    <cellStyle name="표준 15 36 2 8" xfId="22226" xr:uid="{00000000-0005-0000-0000-0000FD3A0000}"/>
    <cellStyle name="표준 15 36 2 9" xfId="22227" xr:uid="{00000000-0005-0000-0000-0000FE3A0000}"/>
    <cellStyle name="표준 15 36 3" xfId="2536" xr:uid="{00000000-0005-0000-0000-0000FF3A0000}"/>
    <cellStyle name="표준 15 36 3 2" xfId="22228" xr:uid="{00000000-0005-0000-0000-0000003B0000}"/>
    <cellStyle name="표준 15 36 3 3" xfId="22229" xr:uid="{00000000-0005-0000-0000-0000013B0000}"/>
    <cellStyle name="표준 15 36 3 4" xfId="22230" xr:uid="{00000000-0005-0000-0000-0000023B0000}"/>
    <cellStyle name="표준 15 36 3 5" xfId="22231" xr:uid="{00000000-0005-0000-0000-0000033B0000}"/>
    <cellStyle name="표준 15 36 3 6" xfId="22232" xr:uid="{00000000-0005-0000-0000-0000043B0000}"/>
    <cellStyle name="표준 15 36 4" xfId="4396" xr:uid="{00000000-0005-0000-0000-0000053B0000}"/>
    <cellStyle name="표준 15 36 4 2" xfId="22233" xr:uid="{00000000-0005-0000-0000-0000063B0000}"/>
    <cellStyle name="표준 15 36 4 3" xfId="22234" xr:uid="{00000000-0005-0000-0000-0000073B0000}"/>
    <cellStyle name="표준 15 36 4 4" xfId="22235" xr:uid="{00000000-0005-0000-0000-0000083B0000}"/>
    <cellStyle name="표준 15 36 4 5" xfId="22236" xr:uid="{00000000-0005-0000-0000-0000093B0000}"/>
    <cellStyle name="표준 15 36 4 6" xfId="22237" xr:uid="{00000000-0005-0000-0000-00000A3B0000}"/>
    <cellStyle name="표준 15 36 5" xfId="6260" xr:uid="{00000000-0005-0000-0000-00000B3B0000}"/>
    <cellStyle name="표준 15 36 5 2" xfId="22238" xr:uid="{00000000-0005-0000-0000-00000C3B0000}"/>
    <cellStyle name="표준 15 36 5 3" xfId="22239" xr:uid="{00000000-0005-0000-0000-00000D3B0000}"/>
    <cellStyle name="표준 15 36 5 4" xfId="22240" xr:uid="{00000000-0005-0000-0000-00000E3B0000}"/>
    <cellStyle name="표준 15 36 5 5" xfId="22241" xr:uid="{00000000-0005-0000-0000-00000F3B0000}"/>
    <cellStyle name="표준 15 36 5 6" xfId="22242" xr:uid="{00000000-0005-0000-0000-0000103B0000}"/>
    <cellStyle name="표준 15 36 6" xfId="8120" xr:uid="{00000000-0005-0000-0000-0000113B0000}"/>
    <cellStyle name="표준 15 36 6 2" xfId="22243" xr:uid="{00000000-0005-0000-0000-0000123B0000}"/>
    <cellStyle name="표준 15 36 6 3" xfId="22244" xr:uid="{00000000-0005-0000-0000-0000133B0000}"/>
    <cellStyle name="표준 15 36 6 4" xfId="22245" xr:uid="{00000000-0005-0000-0000-0000143B0000}"/>
    <cellStyle name="표준 15 36 6 5" xfId="22246" xr:uid="{00000000-0005-0000-0000-0000153B0000}"/>
    <cellStyle name="표준 15 36 6 6" xfId="22247" xr:uid="{00000000-0005-0000-0000-0000163B0000}"/>
    <cellStyle name="표준 15 36 7" xfId="22248" xr:uid="{00000000-0005-0000-0000-0000173B0000}"/>
    <cellStyle name="표준 15 36 8" xfId="22249" xr:uid="{00000000-0005-0000-0000-0000183B0000}"/>
    <cellStyle name="표준 15 36 9" xfId="22250" xr:uid="{00000000-0005-0000-0000-0000193B0000}"/>
    <cellStyle name="표준 15 37" xfId="682" xr:uid="{00000000-0005-0000-0000-00001A3B0000}"/>
    <cellStyle name="표준 15 37 10" xfId="22251" xr:uid="{00000000-0005-0000-0000-00001B3B0000}"/>
    <cellStyle name="표준 15 37 11" xfId="22252" xr:uid="{00000000-0005-0000-0000-00001C3B0000}"/>
    <cellStyle name="표준 15 37 12" xfId="22253" xr:uid="{00000000-0005-0000-0000-00001D3B0000}"/>
    <cellStyle name="표준 15 37 2" xfId="1265" xr:uid="{00000000-0005-0000-0000-00001E3B0000}"/>
    <cellStyle name="표준 15 37 2 10" xfId="22254" xr:uid="{00000000-0005-0000-0000-00001F3B0000}"/>
    <cellStyle name="표준 15 37 2 11" xfId="22255" xr:uid="{00000000-0005-0000-0000-0000203B0000}"/>
    <cellStyle name="표준 15 37 2 2" xfId="3042" xr:uid="{00000000-0005-0000-0000-0000213B0000}"/>
    <cellStyle name="표준 15 37 2 2 2" xfId="22256" xr:uid="{00000000-0005-0000-0000-0000223B0000}"/>
    <cellStyle name="표준 15 37 2 2 3" xfId="22257" xr:uid="{00000000-0005-0000-0000-0000233B0000}"/>
    <cellStyle name="표준 15 37 2 2 4" xfId="22258" xr:uid="{00000000-0005-0000-0000-0000243B0000}"/>
    <cellStyle name="표준 15 37 2 2 5" xfId="22259" xr:uid="{00000000-0005-0000-0000-0000253B0000}"/>
    <cellStyle name="표준 15 37 2 2 6" xfId="22260" xr:uid="{00000000-0005-0000-0000-0000263B0000}"/>
    <cellStyle name="표준 15 37 2 3" xfId="4901" xr:uid="{00000000-0005-0000-0000-0000273B0000}"/>
    <cellStyle name="표준 15 37 2 3 2" xfId="22261" xr:uid="{00000000-0005-0000-0000-0000283B0000}"/>
    <cellStyle name="표준 15 37 2 3 3" xfId="22262" xr:uid="{00000000-0005-0000-0000-0000293B0000}"/>
    <cellStyle name="표준 15 37 2 3 4" xfId="22263" xr:uid="{00000000-0005-0000-0000-00002A3B0000}"/>
    <cellStyle name="표준 15 37 2 3 5" xfId="22264" xr:uid="{00000000-0005-0000-0000-00002B3B0000}"/>
    <cellStyle name="표준 15 37 2 3 6" xfId="22265" xr:uid="{00000000-0005-0000-0000-00002C3B0000}"/>
    <cellStyle name="표준 15 37 2 4" xfId="6765" xr:uid="{00000000-0005-0000-0000-00002D3B0000}"/>
    <cellStyle name="표준 15 37 2 4 2" xfId="22266" xr:uid="{00000000-0005-0000-0000-00002E3B0000}"/>
    <cellStyle name="표준 15 37 2 4 3" xfId="22267" xr:uid="{00000000-0005-0000-0000-00002F3B0000}"/>
    <cellStyle name="표준 15 37 2 4 4" xfId="22268" xr:uid="{00000000-0005-0000-0000-0000303B0000}"/>
    <cellStyle name="표준 15 37 2 4 5" xfId="22269" xr:uid="{00000000-0005-0000-0000-0000313B0000}"/>
    <cellStyle name="표준 15 37 2 4 6" xfId="22270" xr:uid="{00000000-0005-0000-0000-0000323B0000}"/>
    <cellStyle name="표준 15 37 2 5" xfId="8625" xr:uid="{00000000-0005-0000-0000-0000333B0000}"/>
    <cellStyle name="표준 15 37 2 5 2" xfId="22271" xr:uid="{00000000-0005-0000-0000-0000343B0000}"/>
    <cellStyle name="표준 15 37 2 5 3" xfId="22272" xr:uid="{00000000-0005-0000-0000-0000353B0000}"/>
    <cellStyle name="표준 15 37 2 5 4" xfId="22273" xr:uid="{00000000-0005-0000-0000-0000363B0000}"/>
    <cellStyle name="표준 15 37 2 5 5" xfId="22274" xr:uid="{00000000-0005-0000-0000-0000373B0000}"/>
    <cellStyle name="표준 15 37 2 5 6" xfId="22275" xr:uid="{00000000-0005-0000-0000-0000383B0000}"/>
    <cellStyle name="표준 15 37 2 6" xfId="22276" xr:uid="{00000000-0005-0000-0000-0000393B0000}"/>
    <cellStyle name="표준 15 37 2 7" xfId="22277" xr:uid="{00000000-0005-0000-0000-00003A3B0000}"/>
    <cellStyle name="표준 15 37 2 8" xfId="22278" xr:uid="{00000000-0005-0000-0000-00003B3B0000}"/>
    <cellStyle name="표준 15 37 2 9" xfId="22279" xr:uid="{00000000-0005-0000-0000-00003C3B0000}"/>
    <cellStyle name="표준 15 37 3" xfId="2549" xr:uid="{00000000-0005-0000-0000-00003D3B0000}"/>
    <cellStyle name="표준 15 37 3 2" xfId="22280" xr:uid="{00000000-0005-0000-0000-00003E3B0000}"/>
    <cellStyle name="표준 15 37 3 3" xfId="22281" xr:uid="{00000000-0005-0000-0000-00003F3B0000}"/>
    <cellStyle name="표준 15 37 3 4" xfId="22282" xr:uid="{00000000-0005-0000-0000-0000403B0000}"/>
    <cellStyle name="표준 15 37 3 5" xfId="22283" xr:uid="{00000000-0005-0000-0000-0000413B0000}"/>
    <cellStyle name="표준 15 37 3 6" xfId="22284" xr:uid="{00000000-0005-0000-0000-0000423B0000}"/>
    <cellStyle name="표준 15 37 4" xfId="4409" xr:uid="{00000000-0005-0000-0000-0000433B0000}"/>
    <cellStyle name="표준 15 37 4 2" xfId="22285" xr:uid="{00000000-0005-0000-0000-0000443B0000}"/>
    <cellStyle name="표준 15 37 4 3" xfId="22286" xr:uid="{00000000-0005-0000-0000-0000453B0000}"/>
    <cellStyle name="표준 15 37 4 4" xfId="22287" xr:uid="{00000000-0005-0000-0000-0000463B0000}"/>
    <cellStyle name="표준 15 37 4 5" xfId="22288" xr:uid="{00000000-0005-0000-0000-0000473B0000}"/>
    <cellStyle name="표준 15 37 4 6" xfId="22289" xr:uid="{00000000-0005-0000-0000-0000483B0000}"/>
    <cellStyle name="표준 15 37 5" xfId="6273" xr:uid="{00000000-0005-0000-0000-0000493B0000}"/>
    <cellStyle name="표준 15 37 5 2" xfId="22290" xr:uid="{00000000-0005-0000-0000-00004A3B0000}"/>
    <cellStyle name="표준 15 37 5 3" xfId="22291" xr:uid="{00000000-0005-0000-0000-00004B3B0000}"/>
    <cellStyle name="표준 15 37 5 4" xfId="22292" xr:uid="{00000000-0005-0000-0000-00004C3B0000}"/>
    <cellStyle name="표준 15 37 5 5" xfId="22293" xr:uid="{00000000-0005-0000-0000-00004D3B0000}"/>
    <cellStyle name="표준 15 37 5 6" xfId="22294" xr:uid="{00000000-0005-0000-0000-00004E3B0000}"/>
    <cellStyle name="표준 15 37 6" xfId="8133" xr:uid="{00000000-0005-0000-0000-00004F3B0000}"/>
    <cellStyle name="표준 15 37 6 2" xfId="22295" xr:uid="{00000000-0005-0000-0000-0000503B0000}"/>
    <cellStyle name="표준 15 37 6 3" xfId="22296" xr:uid="{00000000-0005-0000-0000-0000513B0000}"/>
    <cellStyle name="표준 15 37 6 4" xfId="22297" xr:uid="{00000000-0005-0000-0000-0000523B0000}"/>
    <cellStyle name="표준 15 37 6 5" xfId="22298" xr:uid="{00000000-0005-0000-0000-0000533B0000}"/>
    <cellStyle name="표준 15 37 6 6" xfId="22299" xr:uid="{00000000-0005-0000-0000-0000543B0000}"/>
    <cellStyle name="표준 15 37 7" xfId="22300" xr:uid="{00000000-0005-0000-0000-0000553B0000}"/>
    <cellStyle name="표준 15 37 8" xfId="22301" xr:uid="{00000000-0005-0000-0000-0000563B0000}"/>
    <cellStyle name="표준 15 37 9" xfId="22302" xr:uid="{00000000-0005-0000-0000-0000573B0000}"/>
    <cellStyle name="표준 15 38" xfId="695" xr:uid="{00000000-0005-0000-0000-0000583B0000}"/>
    <cellStyle name="표준 15 38 10" xfId="22303" xr:uid="{00000000-0005-0000-0000-0000593B0000}"/>
    <cellStyle name="표준 15 38 11" xfId="22304" xr:uid="{00000000-0005-0000-0000-00005A3B0000}"/>
    <cellStyle name="표준 15 38 12" xfId="22305" xr:uid="{00000000-0005-0000-0000-00005B3B0000}"/>
    <cellStyle name="표준 15 38 2" xfId="1278" xr:uid="{00000000-0005-0000-0000-00005C3B0000}"/>
    <cellStyle name="표준 15 38 2 10" xfId="22306" xr:uid="{00000000-0005-0000-0000-00005D3B0000}"/>
    <cellStyle name="표준 15 38 2 11" xfId="22307" xr:uid="{00000000-0005-0000-0000-00005E3B0000}"/>
    <cellStyle name="표준 15 38 2 2" xfId="3055" xr:uid="{00000000-0005-0000-0000-00005F3B0000}"/>
    <cellStyle name="표준 15 38 2 2 2" xfId="22308" xr:uid="{00000000-0005-0000-0000-0000603B0000}"/>
    <cellStyle name="표준 15 38 2 2 3" xfId="22309" xr:uid="{00000000-0005-0000-0000-0000613B0000}"/>
    <cellStyle name="표준 15 38 2 2 4" xfId="22310" xr:uid="{00000000-0005-0000-0000-0000623B0000}"/>
    <cellStyle name="표준 15 38 2 2 5" xfId="22311" xr:uid="{00000000-0005-0000-0000-0000633B0000}"/>
    <cellStyle name="표준 15 38 2 2 6" xfId="22312" xr:uid="{00000000-0005-0000-0000-0000643B0000}"/>
    <cellStyle name="표준 15 38 2 3" xfId="4914" xr:uid="{00000000-0005-0000-0000-0000653B0000}"/>
    <cellStyle name="표준 15 38 2 3 2" xfId="22313" xr:uid="{00000000-0005-0000-0000-0000663B0000}"/>
    <cellStyle name="표준 15 38 2 3 3" xfId="22314" xr:uid="{00000000-0005-0000-0000-0000673B0000}"/>
    <cellStyle name="표준 15 38 2 3 4" xfId="22315" xr:uid="{00000000-0005-0000-0000-0000683B0000}"/>
    <cellStyle name="표준 15 38 2 3 5" xfId="22316" xr:uid="{00000000-0005-0000-0000-0000693B0000}"/>
    <cellStyle name="표준 15 38 2 3 6" xfId="22317" xr:uid="{00000000-0005-0000-0000-00006A3B0000}"/>
    <cellStyle name="표준 15 38 2 4" xfId="6778" xr:uid="{00000000-0005-0000-0000-00006B3B0000}"/>
    <cellStyle name="표준 15 38 2 4 2" xfId="22318" xr:uid="{00000000-0005-0000-0000-00006C3B0000}"/>
    <cellStyle name="표준 15 38 2 4 3" xfId="22319" xr:uid="{00000000-0005-0000-0000-00006D3B0000}"/>
    <cellStyle name="표준 15 38 2 4 4" xfId="22320" xr:uid="{00000000-0005-0000-0000-00006E3B0000}"/>
    <cellStyle name="표준 15 38 2 4 5" xfId="22321" xr:uid="{00000000-0005-0000-0000-00006F3B0000}"/>
    <cellStyle name="표준 15 38 2 4 6" xfId="22322" xr:uid="{00000000-0005-0000-0000-0000703B0000}"/>
    <cellStyle name="표준 15 38 2 5" xfId="8638" xr:uid="{00000000-0005-0000-0000-0000713B0000}"/>
    <cellStyle name="표준 15 38 2 5 2" xfId="22323" xr:uid="{00000000-0005-0000-0000-0000723B0000}"/>
    <cellStyle name="표준 15 38 2 5 3" xfId="22324" xr:uid="{00000000-0005-0000-0000-0000733B0000}"/>
    <cellStyle name="표준 15 38 2 5 4" xfId="22325" xr:uid="{00000000-0005-0000-0000-0000743B0000}"/>
    <cellStyle name="표준 15 38 2 5 5" xfId="22326" xr:uid="{00000000-0005-0000-0000-0000753B0000}"/>
    <cellStyle name="표준 15 38 2 5 6" xfId="22327" xr:uid="{00000000-0005-0000-0000-0000763B0000}"/>
    <cellStyle name="표준 15 38 2 6" xfId="22328" xr:uid="{00000000-0005-0000-0000-0000773B0000}"/>
    <cellStyle name="표준 15 38 2 7" xfId="22329" xr:uid="{00000000-0005-0000-0000-0000783B0000}"/>
    <cellStyle name="표준 15 38 2 8" xfId="22330" xr:uid="{00000000-0005-0000-0000-0000793B0000}"/>
    <cellStyle name="표준 15 38 2 9" xfId="22331" xr:uid="{00000000-0005-0000-0000-00007A3B0000}"/>
    <cellStyle name="표준 15 38 3" xfId="2562" xr:uid="{00000000-0005-0000-0000-00007B3B0000}"/>
    <cellStyle name="표준 15 38 3 2" xfId="22332" xr:uid="{00000000-0005-0000-0000-00007C3B0000}"/>
    <cellStyle name="표준 15 38 3 3" xfId="22333" xr:uid="{00000000-0005-0000-0000-00007D3B0000}"/>
    <cellStyle name="표준 15 38 3 4" xfId="22334" xr:uid="{00000000-0005-0000-0000-00007E3B0000}"/>
    <cellStyle name="표준 15 38 3 5" xfId="22335" xr:uid="{00000000-0005-0000-0000-00007F3B0000}"/>
    <cellStyle name="표준 15 38 3 6" xfId="22336" xr:uid="{00000000-0005-0000-0000-0000803B0000}"/>
    <cellStyle name="표준 15 38 4" xfId="4422" xr:uid="{00000000-0005-0000-0000-0000813B0000}"/>
    <cellStyle name="표준 15 38 4 2" xfId="22337" xr:uid="{00000000-0005-0000-0000-0000823B0000}"/>
    <cellStyle name="표준 15 38 4 3" xfId="22338" xr:uid="{00000000-0005-0000-0000-0000833B0000}"/>
    <cellStyle name="표준 15 38 4 4" xfId="22339" xr:uid="{00000000-0005-0000-0000-0000843B0000}"/>
    <cellStyle name="표준 15 38 4 5" xfId="22340" xr:uid="{00000000-0005-0000-0000-0000853B0000}"/>
    <cellStyle name="표준 15 38 4 6" xfId="22341" xr:uid="{00000000-0005-0000-0000-0000863B0000}"/>
    <cellStyle name="표준 15 38 5" xfId="6286" xr:uid="{00000000-0005-0000-0000-0000873B0000}"/>
    <cellStyle name="표준 15 38 5 2" xfId="22342" xr:uid="{00000000-0005-0000-0000-0000883B0000}"/>
    <cellStyle name="표준 15 38 5 3" xfId="22343" xr:uid="{00000000-0005-0000-0000-0000893B0000}"/>
    <cellStyle name="표준 15 38 5 4" xfId="22344" xr:uid="{00000000-0005-0000-0000-00008A3B0000}"/>
    <cellStyle name="표준 15 38 5 5" xfId="22345" xr:uid="{00000000-0005-0000-0000-00008B3B0000}"/>
    <cellStyle name="표준 15 38 5 6" xfId="22346" xr:uid="{00000000-0005-0000-0000-00008C3B0000}"/>
    <cellStyle name="표준 15 38 6" xfId="8146" xr:uid="{00000000-0005-0000-0000-00008D3B0000}"/>
    <cellStyle name="표준 15 38 6 2" xfId="22347" xr:uid="{00000000-0005-0000-0000-00008E3B0000}"/>
    <cellStyle name="표준 15 38 6 3" xfId="22348" xr:uid="{00000000-0005-0000-0000-00008F3B0000}"/>
    <cellStyle name="표준 15 38 6 4" xfId="22349" xr:uid="{00000000-0005-0000-0000-0000903B0000}"/>
    <cellStyle name="표준 15 38 6 5" xfId="22350" xr:uid="{00000000-0005-0000-0000-0000913B0000}"/>
    <cellStyle name="표준 15 38 6 6" xfId="22351" xr:uid="{00000000-0005-0000-0000-0000923B0000}"/>
    <cellStyle name="표준 15 38 7" xfId="22352" xr:uid="{00000000-0005-0000-0000-0000933B0000}"/>
    <cellStyle name="표준 15 38 8" xfId="22353" xr:uid="{00000000-0005-0000-0000-0000943B0000}"/>
    <cellStyle name="표준 15 38 9" xfId="22354" xr:uid="{00000000-0005-0000-0000-0000953B0000}"/>
    <cellStyle name="표준 15 39" xfId="708" xr:uid="{00000000-0005-0000-0000-0000963B0000}"/>
    <cellStyle name="표준 15 39 10" xfId="22355" xr:uid="{00000000-0005-0000-0000-0000973B0000}"/>
    <cellStyle name="표준 15 39 11" xfId="22356" xr:uid="{00000000-0005-0000-0000-0000983B0000}"/>
    <cellStyle name="표준 15 39 12" xfId="22357" xr:uid="{00000000-0005-0000-0000-0000993B0000}"/>
    <cellStyle name="표준 15 39 2" xfId="1291" xr:uid="{00000000-0005-0000-0000-00009A3B0000}"/>
    <cellStyle name="표준 15 39 2 10" xfId="22358" xr:uid="{00000000-0005-0000-0000-00009B3B0000}"/>
    <cellStyle name="표준 15 39 2 11" xfId="22359" xr:uid="{00000000-0005-0000-0000-00009C3B0000}"/>
    <cellStyle name="표준 15 39 2 2" xfId="3068" xr:uid="{00000000-0005-0000-0000-00009D3B0000}"/>
    <cellStyle name="표준 15 39 2 2 2" xfId="22360" xr:uid="{00000000-0005-0000-0000-00009E3B0000}"/>
    <cellStyle name="표준 15 39 2 2 3" xfId="22361" xr:uid="{00000000-0005-0000-0000-00009F3B0000}"/>
    <cellStyle name="표준 15 39 2 2 4" xfId="22362" xr:uid="{00000000-0005-0000-0000-0000A03B0000}"/>
    <cellStyle name="표준 15 39 2 2 5" xfId="22363" xr:uid="{00000000-0005-0000-0000-0000A13B0000}"/>
    <cellStyle name="표준 15 39 2 2 6" xfId="22364" xr:uid="{00000000-0005-0000-0000-0000A23B0000}"/>
    <cellStyle name="표준 15 39 2 3" xfId="4927" xr:uid="{00000000-0005-0000-0000-0000A33B0000}"/>
    <cellStyle name="표준 15 39 2 3 2" xfId="22365" xr:uid="{00000000-0005-0000-0000-0000A43B0000}"/>
    <cellStyle name="표준 15 39 2 3 3" xfId="22366" xr:uid="{00000000-0005-0000-0000-0000A53B0000}"/>
    <cellStyle name="표준 15 39 2 3 4" xfId="22367" xr:uid="{00000000-0005-0000-0000-0000A63B0000}"/>
    <cellStyle name="표준 15 39 2 3 5" xfId="22368" xr:uid="{00000000-0005-0000-0000-0000A73B0000}"/>
    <cellStyle name="표준 15 39 2 3 6" xfId="22369" xr:uid="{00000000-0005-0000-0000-0000A83B0000}"/>
    <cellStyle name="표준 15 39 2 4" xfId="6791" xr:uid="{00000000-0005-0000-0000-0000A93B0000}"/>
    <cellStyle name="표준 15 39 2 4 2" xfId="22370" xr:uid="{00000000-0005-0000-0000-0000AA3B0000}"/>
    <cellStyle name="표준 15 39 2 4 3" xfId="22371" xr:uid="{00000000-0005-0000-0000-0000AB3B0000}"/>
    <cellStyle name="표준 15 39 2 4 4" xfId="22372" xr:uid="{00000000-0005-0000-0000-0000AC3B0000}"/>
    <cellStyle name="표준 15 39 2 4 5" xfId="22373" xr:uid="{00000000-0005-0000-0000-0000AD3B0000}"/>
    <cellStyle name="표준 15 39 2 4 6" xfId="22374" xr:uid="{00000000-0005-0000-0000-0000AE3B0000}"/>
    <cellStyle name="표준 15 39 2 5" xfId="8651" xr:uid="{00000000-0005-0000-0000-0000AF3B0000}"/>
    <cellStyle name="표준 15 39 2 5 2" xfId="22375" xr:uid="{00000000-0005-0000-0000-0000B03B0000}"/>
    <cellStyle name="표준 15 39 2 5 3" xfId="22376" xr:uid="{00000000-0005-0000-0000-0000B13B0000}"/>
    <cellStyle name="표준 15 39 2 5 4" xfId="22377" xr:uid="{00000000-0005-0000-0000-0000B23B0000}"/>
    <cellStyle name="표준 15 39 2 5 5" xfId="22378" xr:uid="{00000000-0005-0000-0000-0000B33B0000}"/>
    <cellStyle name="표준 15 39 2 5 6" xfId="22379" xr:uid="{00000000-0005-0000-0000-0000B43B0000}"/>
    <cellStyle name="표준 15 39 2 6" xfId="22380" xr:uid="{00000000-0005-0000-0000-0000B53B0000}"/>
    <cellStyle name="표준 15 39 2 7" xfId="22381" xr:uid="{00000000-0005-0000-0000-0000B63B0000}"/>
    <cellStyle name="표준 15 39 2 8" xfId="22382" xr:uid="{00000000-0005-0000-0000-0000B73B0000}"/>
    <cellStyle name="표준 15 39 2 9" xfId="22383" xr:uid="{00000000-0005-0000-0000-0000B83B0000}"/>
    <cellStyle name="표준 15 39 3" xfId="2575" xr:uid="{00000000-0005-0000-0000-0000B93B0000}"/>
    <cellStyle name="표준 15 39 3 2" xfId="22384" xr:uid="{00000000-0005-0000-0000-0000BA3B0000}"/>
    <cellStyle name="표준 15 39 3 3" xfId="22385" xr:uid="{00000000-0005-0000-0000-0000BB3B0000}"/>
    <cellStyle name="표준 15 39 3 4" xfId="22386" xr:uid="{00000000-0005-0000-0000-0000BC3B0000}"/>
    <cellStyle name="표준 15 39 3 5" xfId="22387" xr:uid="{00000000-0005-0000-0000-0000BD3B0000}"/>
    <cellStyle name="표준 15 39 3 6" xfId="22388" xr:uid="{00000000-0005-0000-0000-0000BE3B0000}"/>
    <cellStyle name="표준 15 39 4" xfId="4435" xr:uid="{00000000-0005-0000-0000-0000BF3B0000}"/>
    <cellStyle name="표준 15 39 4 2" xfId="22389" xr:uid="{00000000-0005-0000-0000-0000C03B0000}"/>
    <cellStyle name="표준 15 39 4 3" xfId="22390" xr:uid="{00000000-0005-0000-0000-0000C13B0000}"/>
    <cellStyle name="표준 15 39 4 4" xfId="22391" xr:uid="{00000000-0005-0000-0000-0000C23B0000}"/>
    <cellStyle name="표준 15 39 4 5" xfId="22392" xr:uid="{00000000-0005-0000-0000-0000C33B0000}"/>
    <cellStyle name="표준 15 39 4 6" xfId="22393" xr:uid="{00000000-0005-0000-0000-0000C43B0000}"/>
    <cellStyle name="표준 15 39 5" xfId="6299" xr:uid="{00000000-0005-0000-0000-0000C53B0000}"/>
    <cellStyle name="표준 15 39 5 2" xfId="22394" xr:uid="{00000000-0005-0000-0000-0000C63B0000}"/>
    <cellStyle name="표준 15 39 5 3" xfId="22395" xr:uid="{00000000-0005-0000-0000-0000C73B0000}"/>
    <cellStyle name="표준 15 39 5 4" xfId="22396" xr:uid="{00000000-0005-0000-0000-0000C83B0000}"/>
    <cellStyle name="표준 15 39 5 5" xfId="22397" xr:uid="{00000000-0005-0000-0000-0000C93B0000}"/>
    <cellStyle name="표준 15 39 5 6" xfId="22398" xr:uid="{00000000-0005-0000-0000-0000CA3B0000}"/>
    <cellStyle name="표준 15 39 6" xfId="8159" xr:uid="{00000000-0005-0000-0000-0000CB3B0000}"/>
    <cellStyle name="표준 15 39 6 2" xfId="22399" xr:uid="{00000000-0005-0000-0000-0000CC3B0000}"/>
    <cellStyle name="표준 15 39 6 3" xfId="22400" xr:uid="{00000000-0005-0000-0000-0000CD3B0000}"/>
    <cellStyle name="표준 15 39 6 4" xfId="22401" xr:uid="{00000000-0005-0000-0000-0000CE3B0000}"/>
    <cellStyle name="표준 15 39 6 5" xfId="22402" xr:uid="{00000000-0005-0000-0000-0000CF3B0000}"/>
    <cellStyle name="표준 15 39 6 6" xfId="22403" xr:uid="{00000000-0005-0000-0000-0000D03B0000}"/>
    <cellStyle name="표준 15 39 7" xfId="22404" xr:uid="{00000000-0005-0000-0000-0000D13B0000}"/>
    <cellStyle name="표준 15 39 8" xfId="22405" xr:uid="{00000000-0005-0000-0000-0000D23B0000}"/>
    <cellStyle name="표준 15 39 9" xfId="22406" xr:uid="{00000000-0005-0000-0000-0000D33B0000}"/>
    <cellStyle name="표준 15 4" xfId="221" xr:uid="{00000000-0005-0000-0000-0000D43B0000}"/>
    <cellStyle name="표준 15 40" xfId="721" xr:uid="{00000000-0005-0000-0000-0000D53B0000}"/>
    <cellStyle name="표준 15 40 10" xfId="22407" xr:uid="{00000000-0005-0000-0000-0000D63B0000}"/>
    <cellStyle name="표준 15 40 11" xfId="22408" xr:uid="{00000000-0005-0000-0000-0000D73B0000}"/>
    <cellStyle name="표준 15 40 12" xfId="22409" xr:uid="{00000000-0005-0000-0000-0000D83B0000}"/>
    <cellStyle name="표준 15 40 2" xfId="1304" xr:uid="{00000000-0005-0000-0000-0000D93B0000}"/>
    <cellStyle name="표준 15 40 2 10" xfId="22410" xr:uid="{00000000-0005-0000-0000-0000DA3B0000}"/>
    <cellStyle name="표준 15 40 2 11" xfId="22411" xr:uid="{00000000-0005-0000-0000-0000DB3B0000}"/>
    <cellStyle name="표준 15 40 2 2" xfId="3081" xr:uid="{00000000-0005-0000-0000-0000DC3B0000}"/>
    <cellStyle name="표준 15 40 2 2 2" xfId="22412" xr:uid="{00000000-0005-0000-0000-0000DD3B0000}"/>
    <cellStyle name="표준 15 40 2 2 3" xfId="22413" xr:uid="{00000000-0005-0000-0000-0000DE3B0000}"/>
    <cellStyle name="표준 15 40 2 2 4" xfId="22414" xr:uid="{00000000-0005-0000-0000-0000DF3B0000}"/>
    <cellStyle name="표준 15 40 2 2 5" xfId="22415" xr:uid="{00000000-0005-0000-0000-0000E03B0000}"/>
    <cellStyle name="표준 15 40 2 2 6" xfId="22416" xr:uid="{00000000-0005-0000-0000-0000E13B0000}"/>
    <cellStyle name="표준 15 40 2 3" xfId="4940" xr:uid="{00000000-0005-0000-0000-0000E23B0000}"/>
    <cellStyle name="표준 15 40 2 3 2" xfId="22417" xr:uid="{00000000-0005-0000-0000-0000E33B0000}"/>
    <cellStyle name="표준 15 40 2 3 3" xfId="22418" xr:uid="{00000000-0005-0000-0000-0000E43B0000}"/>
    <cellStyle name="표준 15 40 2 3 4" xfId="22419" xr:uid="{00000000-0005-0000-0000-0000E53B0000}"/>
    <cellStyle name="표준 15 40 2 3 5" xfId="22420" xr:uid="{00000000-0005-0000-0000-0000E63B0000}"/>
    <cellStyle name="표준 15 40 2 3 6" xfId="22421" xr:uid="{00000000-0005-0000-0000-0000E73B0000}"/>
    <cellStyle name="표준 15 40 2 4" xfId="6804" xr:uid="{00000000-0005-0000-0000-0000E83B0000}"/>
    <cellStyle name="표준 15 40 2 4 2" xfId="22422" xr:uid="{00000000-0005-0000-0000-0000E93B0000}"/>
    <cellStyle name="표준 15 40 2 4 3" xfId="22423" xr:uid="{00000000-0005-0000-0000-0000EA3B0000}"/>
    <cellStyle name="표준 15 40 2 4 4" xfId="22424" xr:uid="{00000000-0005-0000-0000-0000EB3B0000}"/>
    <cellStyle name="표준 15 40 2 4 5" xfId="22425" xr:uid="{00000000-0005-0000-0000-0000EC3B0000}"/>
    <cellStyle name="표준 15 40 2 4 6" xfId="22426" xr:uid="{00000000-0005-0000-0000-0000ED3B0000}"/>
    <cellStyle name="표준 15 40 2 5" xfId="8664" xr:uid="{00000000-0005-0000-0000-0000EE3B0000}"/>
    <cellStyle name="표준 15 40 2 5 2" xfId="22427" xr:uid="{00000000-0005-0000-0000-0000EF3B0000}"/>
    <cellStyle name="표준 15 40 2 5 3" xfId="22428" xr:uid="{00000000-0005-0000-0000-0000F03B0000}"/>
    <cellStyle name="표준 15 40 2 5 4" xfId="22429" xr:uid="{00000000-0005-0000-0000-0000F13B0000}"/>
    <cellStyle name="표준 15 40 2 5 5" xfId="22430" xr:uid="{00000000-0005-0000-0000-0000F23B0000}"/>
    <cellStyle name="표준 15 40 2 5 6" xfId="22431" xr:uid="{00000000-0005-0000-0000-0000F33B0000}"/>
    <cellStyle name="표준 15 40 2 6" xfId="22432" xr:uid="{00000000-0005-0000-0000-0000F43B0000}"/>
    <cellStyle name="표준 15 40 2 7" xfId="22433" xr:uid="{00000000-0005-0000-0000-0000F53B0000}"/>
    <cellStyle name="표준 15 40 2 8" xfId="22434" xr:uid="{00000000-0005-0000-0000-0000F63B0000}"/>
    <cellStyle name="표준 15 40 2 9" xfId="22435" xr:uid="{00000000-0005-0000-0000-0000F73B0000}"/>
    <cellStyle name="표준 15 40 3" xfId="2588" xr:uid="{00000000-0005-0000-0000-0000F83B0000}"/>
    <cellStyle name="표준 15 40 3 2" xfId="22436" xr:uid="{00000000-0005-0000-0000-0000F93B0000}"/>
    <cellStyle name="표준 15 40 3 3" xfId="22437" xr:uid="{00000000-0005-0000-0000-0000FA3B0000}"/>
    <cellStyle name="표준 15 40 3 4" xfId="22438" xr:uid="{00000000-0005-0000-0000-0000FB3B0000}"/>
    <cellStyle name="표준 15 40 3 5" xfId="22439" xr:uid="{00000000-0005-0000-0000-0000FC3B0000}"/>
    <cellStyle name="표준 15 40 3 6" xfId="22440" xr:uid="{00000000-0005-0000-0000-0000FD3B0000}"/>
    <cellStyle name="표준 15 40 4" xfId="4448" xr:uid="{00000000-0005-0000-0000-0000FE3B0000}"/>
    <cellStyle name="표준 15 40 4 2" xfId="22441" xr:uid="{00000000-0005-0000-0000-0000FF3B0000}"/>
    <cellStyle name="표준 15 40 4 3" xfId="22442" xr:uid="{00000000-0005-0000-0000-0000003C0000}"/>
    <cellStyle name="표준 15 40 4 4" xfId="22443" xr:uid="{00000000-0005-0000-0000-0000013C0000}"/>
    <cellStyle name="표준 15 40 4 5" xfId="22444" xr:uid="{00000000-0005-0000-0000-0000023C0000}"/>
    <cellStyle name="표준 15 40 4 6" xfId="22445" xr:uid="{00000000-0005-0000-0000-0000033C0000}"/>
    <cellStyle name="표준 15 40 5" xfId="6312" xr:uid="{00000000-0005-0000-0000-0000043C0000}"/>
    <cellStyle name="표준 15 40 5 2" xfId="22446" xr:uid="{00000000-0005-0000-0000-0000053C0000}"/>
    <cellStyle name="표준 15 40 5 3" xfId="22447" xr:uid="{00000000-0005-0000-0000-0000063C0000}"/>
    <cellStyle name="표준 15 40 5 4" xfId="22448" xr:uid="{00000000-0005-0000-0000-0000073C0000}"/>
    <cellStyle name="표준 15 40 5 5" xfId="22449" xr:uid="{00000000-0005-0000-0000-0000083C0000}"/>
    <cellStyle name="표준 15 40 5 6" xfId="22450" xr:uid="{00000000-0005-0000-0000-0000093C0000}"/>
    <cellStyle name="표준 15 40 6" xfId="8172" xr:uid="{00000000-0005-0000-0000-00000A3C0000}"/>
    <cellStyle name="표준 15 40 6 2" xfId="22451" xr:uid="{00000000-0005-0000-0000-00000B3C0000}"/>
    <cellStyle name="표준 15 40 6 3" xfId="22452" xr:uid="{00000000-0005-0000-0000-00000C3C0000}"/>
    <cellStyle name="표준 15 40 6 4" xfId="22453" xr:uid="{00000000-0005-0000-0000-00000D3C0000}"/>
    <cellStyle name="표준 15 40 6 5" xfId="22454" xr:uid="{00000000-0005-0000-0000-00000E3C0000}"/>
    <cellStyle name="표준 15 40 6 6" xfId="22455" xr:uid="{00000000-0005-0000-0000-00000F3C0000}"/>
    <cellStyle name="표준 15 40 7" xfId="22456" xr:uid="{00000000-0005-0000-0000-0000103C0000}"/>
    <cellStyle name="표준 15 40 8" xfId="22457" xr:uid="{00000000-0005-0000-0000-0000113C0000}"/>
    <cellStyle name="표준 15 40 9" xfId="22458" xr:uid="{00000000-0005-0000-0000-0000123C0000}"/>
    <cellStyle name="표준 15 41" xfId="734" xr:uid="{00000000-0005-0000-0000-0000133C0000}"/>
    <cellStyle name="표준 15 41 10" xfId="22459" xr:uid="{00000000-0005-0000-0000-0000143C0000}"/>
    <cellStyle name="표준 15 41 11" xfId="22460" xr:uid="{00000000-0005-0000-0000-0000153C0000}"/>
    <cellStyle name="표준 15 41 12" xfId="22461" xr:uid="{00000000-0005-0000-0000-0000163C0000}"/>
    <cellStyle name="표준 15 41 2" xfId="1317" xr:uid="{00000000-0005-0000-0000-0000173C0000}"/>
    <cellStyle name="표준 15 41 2 10" xfId="22462" xr:uid="{00000000-0005-0000-0000-0000183C0000}"/>
    <cellStyle name="표준 15 41 2 11" xfId="22463" xr:uid="{00000000-0005-0000-0000-0000193C0000}"/>
    <cellStyle name="표준 15 41 2 2" xfId="3094" xr:uid="{00000000-0005-0000-0000-00001A3C0000}"/>
    <cellStyle name="표준 15 41 2 2 2" xfId="22464" xr:uid="{00000000-0005-0000-0000-00001B3C0000}"/>
    <cellStyle name="표준 15 41 2 2 3" xfId="22465" xr:uid="{00000000-0005-0000-0000-00001C3C0000}"/>
    <cellStyle name="표준 15 41 2 2 4" xfId="22466" xr:uid="{00000000-0005-0000-0000-00001D3C0000}"/>
    <cellStyle name="표준 15 41 2 2 5" xfId="22467" xr:uid="{00000000-0005-0000-0000-00001E3C0000}"/>
    <cellStyle name="표준 15 41 2 2 6" xfId="22468" xr:uid="{00000000-0005-0000-0000-00001F3C0000}"/>
    <cellStyle name="표준 15 41 2 3" xfId="4953" xr:uid="{00000000-0005-0000-0000-0000203C0000}"/>
    <cellStyle name="표준 15 41 2 3 2" xfId="22469" xr:uid="{00000000-0005-0000-0000-0000213C0000}"/>
    <cellStyle name="표준 15 41 2 3 3" xfId="22470" xr:uid="{00000000-0005-0000-0000-0000223C0000}"/>
    <cellStyle name="표준 15 41 2 3 4" xfId="22471" xr:uid="{00000000-0005-0000-0000-0000233C0000}"/>
    <cellStyle name="표준 15 41 2 3 5" xfId="22472" xr:uid="{00000000-0005-0000-0000-0000243C0000}"/>
    <cellStyle name="표준 15 41 2 3 6" xfId="22473" xr:uid="{00000000-0005-0000-0000-0000253C0000}"/>
    <cellStyle name="표준 15 41 2 4" xfId="6817" xr:uid="{00000000-0005-0000-0000-0000263C0000}"/>
    <cellStyle name="표준 15 41 2 4 2" xfId="22474" xr:uid="{00000000-0005-0000-0000-0000273C0000}"/>
    <cellStyle name="표준 15 41 2 4 3" xfId="22475" xr:uid="{00000000-0005-0000-0000-0000283C0000}"/>
    <cellStyle name="표준 15 41 2 4 4" xfId="22476" xr:uid="{00000000-0005-0000-0000-0000293C0000}"/>
    <cellStyle name="표준 15 41 2 4 5" xfId="22477" xr:uid="{00000000-0005-0000-0000-00002A3C0000}"/>
    <cellStyle name="표준 15 41 2 4 6" xfId="22478" xr:uid="{00000000-0005-0000-0000-00002B3C0000}"/>
    <cellStyle name="표준 15 41 2 5" xfId="8677" xr:uid="{00000000-0005-0000-0000-00002C3C0000}"/>
    <cellStyle name="표준 15 41 2 5 2" xfId="22479" xr:uid="{00000000-0005-0000-0000-00002D3C0000}"/>
    <cellStyle name="표준 15 41 2 5 3" xfId="22480" xr:uid="{00000000-0005-0000-0000-00002E3C0000}"/>
    <cellStyle name="표준 15 41 2 5 4" xfId="22481" xr:uid="{00000000-0005-0000-0000-00002F3C0000}"/>
    <cellStyle name="표준 15 41 2 5 5" xfId="22482" xr:uid="{00000000-0005-0000-0000-0000303C0000}"/>
    <cellStyle name="표준 15 41 2 5 6" xfId="22483" xr:uid="{00000000-0005-0000-0000-0000313C0000}"/>
    <cellStyle name="표준 15 41 2 6" xfId="22484" xr:uid="{00000000-0005-0000-0000-0000323C0000}"/>
    <cellStyle name="표준 15 41 2 7" xfId="22485" xr:uid="{00000000-0005-0000-0000-0000333C0000}"/>
    <cellStyle name="표준 15 41 2 8" xfId="22486" xr:uid="{00000000-0005-0000-0000-0000343C0000}"/>
    <cellStyle name="표준 15 41 2 9" xfId="22487" xr:uid="{00000000-0005-0000-0000-0000353C0000}"/>
    <cellStyle name="표준 15 41 3" xfId="2601" xr:uid="{00000000-0005-0000-0000-0000363C0000}"/>
    <cellStyle name="표준 15 41 3 2" xfId="22488" xr:uid="{00000000-0005-0000-0000-0000373C0000}"/>
    <cellStyle name="표준 15 41 3 3" xfId="22489" xr:uid="{00000000-0005-0000-0000-0000383C0000}"/>
    <cellStyle name="표준 15 41 3 4" xfId="22490" xr:uid="{00000000-0005-0000-0000-0000393C0000}"/>
    <cellStyle name="표준 15 41 3 5" xfId="22491" xr:uid="{00000000-0005-0000-0000-00003A3C0000}"/>
    <cellStyle name="표준 15 41 3 6" xfId="22492" xr:uid="{00000000-0005-0000-0000-00003B3C0000}"/>
    <cellStyle name="표준 15 41 4" xfId="4461" xr:uid="{00000000-0005-0000-0000-00003C3C0000}"/>
    <cellStyle name="표준 15 41 4 2" xfId="22493" xr:uid="{00000000-0005-0000-0000-00003D3C0000}"/>
    <cellStyle name="표준 15 41 4 3" xfId="22494" xr:uid="{00000000-0005-0000-0000-00003E3C0000}"/>
    <cellStyle name="표준 15 41 4 4" xfId="22495" xr:uid="{00000000-0005-0000-0000-00003F3C0000}"/>
    <cellStyle name="표준 15 41 4 5" xfId="22496" xr:uid="{00000000-0005-0000-0000-0000403C0000}"/>
    <cellStyle name="표준 15 41 4 6" xfId="22497" xr:uid="{00000000-0005-0000-0000-0000413C0000}"/>
    <cellStyle name="표준 15 41 5" xfId="6325" xr:uid="{00000000-0005-0000-0000-0000423C0000}"/>
    <cellStyle name="표준 15 41 5 2" xfId="22498" xr:uid="{00000000-0005-0000-0000-0000433C0000}"/>
    <cellStyle name="표준 15 41 5 3" xfId="22499" xr:uid="{00000000-0005-0000-0000-0000443C0000}"/>
    <cellStyle name="표준 15 41 5 4" xfId="22500" xr:uid="{00000000-0005-0000-0000-0000453C0000}"/>
    <cellStyle name="표준 15 41 5 5" xfId="22501" xr:uid="{00000000-0005-0000-0000-0000463C0000}"/>
    <cellStyle name="표준 15 41 5 6" xfId="22502" xr:uid="{00000000-0005-0000-0000-0000473C0000}"/>
    <cellStyle name="표준 15 41 6" xfId="8185" xr:uid="{00000000-0005-0000-0000-0000483C0000}"/>
    <cellStyle name="표준 15 41 6 2" xfId="22503" xr:uid="{00000000-0005-0000-0000-0000493C0000}"/>
    <cellStyle name="표준 15 41 6 3" xfId="22504" xr:uid="{00000000-0005-0000-0000-00004A3C0000}"/>
    <cellStyle name="표준 15 41 6 4" xfId="22505" xr:uid="{00000000-0005-0000-0000-00004B3C0000}"/>
    <cellStyle name="표준 15 41 6 5" xfId="22506" xr:uid="{00000000-0005-0000-0000-00004C3C0000}"/>
    <cellStyle name="표준 15 41 6 6" xfId="22507" xr:uid="{00000000-0005-0000-0000-00004D3C0000}"/>
    <cellStyle name="표준 15 41 7" xfId="22508" xr:uid="{00000000-0005-0000-0000-00004E3C0000}"/>
    <cellStyle name="표준 15 41 8" xfId="22509" xr:uid="{00000000-0005-0000-0000-00004F3C0000}"/>
    <cellStyle name="표준 15 41 9" xfId="22510" xr:uid="{00000000-0005-0000-0000-0000503C0000}"/>
    <cellStyle name="표준 15 42" xfId="747" xr:uid="{00000000-0005-0000-0000-0000513C0000}"/>
    <cellStyle name="표준 15 42 10" xfId="22511" xr:uid="{00000000-0005-0000-0000-0000523C0000}"/>
    <cellStyle name="표준 15 42 11" xfId="22512" xr:uid="{00000000-0005-0000-0000-0000533C0000}"/>
    <cellStyle name="표준 15 42 12" xfId="22513" xr:uid="{00000000-0005-0000-0000-0000543C0000}"/>
    <cellStyle name="표준 15 42 2" xfId="1330" xr:uid="{00000000-0005-0000-0000-0000553C0000}"/>
    <cellStyle name="표준 15 42 2 10" xfId="22514" xr:uid="{00000000-0005-0000-0000-0000563C0000}"/>
    <cellStyle name="표준 15 42 2 11" xfId="22515" xr:uid="{00000000-0005-0000-0000-0000573C0000}"/>
    <cellStyle name="표준 15 42 2 2" xfId="3107" xr:uid="{00000000-0005-0000-0000-0000583C0000}"/>
    <cellStyle name="표준 15 42 2 2 2" xfId="22516" xr:uid="{00000000-0005-0000-0000-0000593C0000}"/>
    <cellStyle name="표준 15 42 2 2 3" xfId="22517" xr:uid="{00000000-0005-0000-0000-00005A3C0000}"/>
    <cellStyle name="표준 15 42 2 2 4" xfId="22518" xr:uid="{00000000-0005-0000-0000-00005B3C0000}"/>
    <cellStyle name="표준 15 42 2 2 5" xfId="22519" xr:uid="{00000000-0005-0000-0000-00005C3C0000}"/>
    <cellStyle name="표준 15 42 2 2 6" xfId="22520" xr:uid="{00000000-0005-0000-0000-00005D3C0000}"/>
    <cellStyle name="표준 15 42 2 3" xfId="4966" xr:uid="{00000000-0005-0000-0000-00005E3C0000}"/>
    <cellStyle name="표준 15 42 2 3 2" xfId="22521" xr:uid="{00000000-0005-0000-0000-00005F3C0000}"/>
    <cellStyle name="표준 15 42 2 3 3" xfId="22522" xr:uid="{00000000-0005-0000-0000-0000603C0000}"/>
    <cellStyle name="표준 15 42 2 3 4" xfId="22523" xr:uid="{00000000-0005-0000-0000-0000613C0000}"/>
    <cellStyle name="표준 15 42 2 3 5" xfId="22524" xr:uid="{00000000-0005-0000-0000-0000623C0000}"/>
    <cellStyle name="표준 15 42 2 3 6" xfId="22525" xr:uid="{00000000-0005-0000-0000-0000633C0000}"/>
    <cellStyle name="표준 15 42 2 4" xfId="6830" xr:uid="{00000000-0005-0000-0000-0000643C0000}"/>
    <cellStyle name="표준 15 42 2 4 2" xfId="22526" xr:uid="{00000000-0005-0000-0000-0000653C0000}"/>
    <cellStyle name="표준 15 42 2 4 3" xfId="22527" xr:uid="{00000000-0005-0000-0000-0000663C0000}"/>
    <cellStyle name="표준 15 42 2 4 4" xfId="22528" xr:uid="{00000000-0005-0000-0000-0000673C0000}"/>
    <cellStyle name="표준 15 42 2 4 5" xfId="22529" xr:uid="{00000000-0005-0000-0000-0000683C0000}"/>
    <cellStyle name="표준 15 42 2 4 6" xfId="22530" xr:uid="{00000000-0005-0000-0000-0000693C0000}"/>
    <cellStyle name="표준 15 42 2 5" xfId="8690" xr:uid="{00000000-0005-0000-0000-00006A3C0000}"/>
    <cellStyle name="표준 15 42 2 5 2" xfId="22531" xr:uid="{00000000-0005-0000-0000-00006B3C0000}"/>
    <cellStyle name="표준 15 42 2 5 3" xfId="22532" xr:uid="{00000000-0005-0000-0000-00006C3C0000}"/>
    <cellStyle name="표준 15 42 2 5 4" xfId="22533" xr:uid="{00000000-0005-0000-0000-00006D3C0000}"/>
    <cellStyle name="표준 15 42 2 5 5" xfId="22534" xr:uid="{00000000-0005-0000-0000-00006E3C0000}"/>
    <cellStyle name="표준 15 42 2 5 6" xfId="22535" xr:uid="{00000000-0005-0000-0000-00006F3C0000}"/>
    <cellStyle name="표준 15 42 2 6" xfId="22536" xr:uid="{00000000-0005-0000-0000-0000703C0000}"/>
    <cellStyle name="표준 15 42 2 7" xfId="22537" xr:uid="{00000000-0005-0000-0000-0000713C0000}"/>
    <cellStyle name="표준 15 42 2 8" xfId="22538" xr:uid="{00000000-0005-0000-0000-0000723C0000}"/>
    <cellStyle name="표준 15 42 2 9" xfId="22539" xr:uid="{00000000-0005-0000-0000-0000733C0000}"/>
    <cellStyle name="표준 15 42 3" xfId="2614" xr:uid="{00000000-0005-0000-0000-0000743C0000}"/>
    <cellStyle name="표준 15 42 3 2" xfId="22540" xr:uid="{00000000-0005-0000-0000-0000753C0000}"/>
    <cellStyle name="표준 15 42 3 3" xfId="22541" xr:uid="{00000000-0005-0000-0000-0000763C0000}"/>
    <cellStyle name="표준 15 42 3 4" xfId="22542" xr:uid="{00000000-0005-0000-0000-0000773C0000}"/>
    <cellStyle name="표준 15 42 3 5" xfId="22543" xr:uid="{00000000-0005-0000-0000-0000783C0000}"/>
    <cellStyle name="표준 15 42 3 6" xfId="22544" xr:uid="{00000000-0005-0000-0000-0000793C0000}"/>
    <cellStyle name="표준 15 42 4" xfId="4474" xr:uid="{00000000-0005-0000-0000-00007A3C0000}"/>
    <cellStyle name="표준 15 42 4 2" xfId="22545" xr:uid="{00000000-0005-0000-0000-00007B3C0000}"/>
    <cellStyle name="표준 15 42 4 3" xfId="22546" xr:uid="{00000000-0005-0000-0000-00007C3C0000}"/>
    <cellStyle name="표준 15 42 4 4" xfId="22547" xr:uid="{00000000-0005-0000-0000-00007D3C0000}"/>
    <cellStyle name="표준 15 42 4 5" xfId="22548" xr:uid="{00000000-0005-0000-0000-00007E3C0000}"/>
    <cellStyle name="표준 15 42 4 6" xfId="22549" xr:uid="{00000000-0005-0000-0000-00007F3C0000}"/>
    <cellStyle name="표준 15 42 5" xfId="6338" xr:uid="{00000000-0005-0000-0000-0000803C0000}"/>
    <cellStyle name="표준 15 42 5 2" xfId="22550" xr:uid="{00000000-0005-0000-0000-0000813C0000}"/>
    <cellStyle name="표준 15 42 5 3" xfId="22551" xr:uid="{00000000-0005-0000-0000-0000823C0000}"/>
    <cellStyle name="표준 15 42 5 4" xfId="22552" xr:uid="{00000000-0005-0000-0000-0000833C0000}"/>
    <cellStyle name="표준 15 42 5 5" xfId="22553" xr:uid="{00000000-0005-0000-0000-0000843C0000}"/>
    <cellStyle name="표준 15 42 5 6" xfId="22554" xr:uid="{00000000-0005-0000-0000-0000853C0000}"/>
    <cellStyle name="표준 15 42 6" xfId="8198" xr:uid="{00000000-0005-0000-0000-0000863C0000}"/>
    <cellStyle name="표준 15 42 6 2" xfId="22555" xr:uid="{00000000-0005-0000-0000-0000873C0000}"/>
    <cellStyle name="표준 15 42 6 3" xfId="22556" xr:uid="{00000000-0005-0000-0000-0000883C0000}"/>
    <cellStyle name="표준 15 42 6 4" xfId="22557" xr:uid="{00000000-0005-0000-0000-0000893C0000}"/>
    <cellStyle name="표준 15 42 6 5" xfId="22558" xr:uid="{00000000-0005-0000-0000-00008A3C0000}"/>
    <cellStyle name="표준 15 42 6 6" xfId="22559" xr:uid="{00000000-0005-0000-0000-00008B3C0000}"/>
    <cellStyle name="표준 15 42 7" xfId="22560" xr:uid="{00000000-0005-0000-0000-00008C3C0000}"/>
    <cellStyle name="표준 15 42 8" xfId="22561" xr:uid="{00000000-0005-0000-0000-00008D3C0000}"/>
    <cellStyle name="표준 15 42 9" xfId="22562" xr:uid="{00000000-0005-0000-0000-00008E3C0000}"/>
    <cellStyle name="표준 15 43" xfId="760" xr:uid="{00000000-0005-0000-0000-00008F3C0000}"/>
    <cellStyle name="표준 15 43 10" xfId="22563" xr:uid="{00000000-0005-0000-0000-0000903C0000}"/>
    <cellStyle name="표준 15 43 11" xfId="22564" xr:uid="{00000000-0005-0000-0000-0000913C0000}"/>
    <cellStyle name="표준 15 43 12" xfId="22565" xr:uid="{00000000-0005-0000-0000-0000923C0000}"/>
    <cellStyle name="표준 15 43 2" xfId="1343" xr:uid="{00000000-0005-0000-0000-0000933C0000}"/>
    <cellStyle name="표준 15 43 2 10" xfId="22566" xr:uid="{00000000-0005-0000-0000-0000943C0000}"/>
    <cellStyle name="표준 15 43 2 11" xfId="22567" xr:uid="{00000000-0005-0000-0000-0000953C0000}"/>
    <cellStyle name="표준 15 43 2 2" xfId="3120" xr:uid="{00000000-0005-0000-0000-0000963C0000}"/>
    <cellStyle name="표준 15 43 2 2 2" xfId="22568" xr:uid="{00000000-0005-0000-0000-0000973C0000}"/>
    <cellStyle name="표준 15 43 2 2 3" xfId="22569" xr:uid="{00000000-0005-0000-0000-0000983C0000}"/>
    <cellStyle name="표준 15 43 2 2 4" xfId="22570" xr:uid="{00000000-0005-0000-0000-0000993C0000}"/>
    <cellStyle name="표준 15 43 2 2 5" xfId="22571" xr:uid="{00000000-0005-0000-0000-00009A3C0000}"/>
    <cellStyle name="표준 15 43 2 2 6" xfId="22572" xr:uid="{00000000-0005-0000-0000-00009B3C0000}"/>
    <cellStyle name="표준 15 43 2 3" xfId="4979" xr:uid="{00000000-0005-0000-0000-00009C3C0000}"/>
    <cellStyle name="표준 15 43 2 3 2" xfId="22573" xr:uid="{00000000-0005-0000-0000-00009D3C0000}"/>
    <cellStyle name="표준 15 43 2 3 3" xfId="22574" xr:uid="{00000000-0005-0000-0000-00009E3C0000}"/>
    <cellStyle name="표준 15 43 2 3 4" xfId="22575" xr:uid="{00000000-0005-0000-0000-00009F3C0000}"/>
    <cellStyle name="표준 15 43 2 3 5" xfId="22576" xr:uid="{00000000-0005-0000-0000-0000A03C0000}"/>
    <cellStyle name="표준 15 43 2 3 6" xfId="22577" xr:uid="{00000000-0005-0000-0000-0000A13C0000}"/>
    <cellStyle name="표준 15 43 2 4" xfId="6843" xr:uid="{00000000-0005-0000-0000-0000A23C0000}"/>
    <cellStyle name="표준 15 43 2 4 2" xfId="22578" xr:uid="{00000000-0005-0000-0000-0000A33C0000}"/>
    <cellStyle name="표준 15 43 2 4 3" xfId="22579" xr:uid="{00000000-0005-0000-0000-0000A43C0000}"/>
    <cellStyle name="표준 15 43 2 4 4" xfId="22580" xr:uid="{00000000-0005-0000-0000-0000A53C0000}"/>
    <cellStyle name="표준 15 43 2 4 5" xfId="22581" xr:uid="{00000000-0005-0000-0000-0000A63C0000}"/>
    <cellStyle name="표준 15 43 2 4 6" xfId="22582" xr:uid="{00000000-0005-0000-0000-0000A73C0000}"/>
    <cellStyle name="표준 15 43 2 5" xfId="8703" xr:uid="{00000000-0005-0000-0000-0000A83C0000}"/>
    <cellStyle name="표준 15 43 2 5 2" xfId="22583" xr:uid="{00000000-0005-0000-0000-0000A93C0000}"/>
    <cellStyle name="표준 15 43 2 5 3" xfId="22584" xr:uid="{00000000-0005-0000-0000-0000AA3C0000}"/>
    <cellStyle name="표준 15 43 2 5 4" xfId="22585" xr:uid="{00000000-0005-0000-0000-0000AB3C0000}"/>
    <cellStyle name="표준 15 43 2 5 5" xfId="22586" xr:uid="{00000000-0005-0000-0000-0000AC3C0000}"/>
    <cellStyle name="표준 15 43 2 5 6" xfId="22587" xr:uid="{00000000-0005-0000-0000-0000AD3C0000}"/>
    <cellStyle name="표준 15 43 2 6" xfId="22588" xr:uid="{00000000-0005-0000-0000-0000AE3C0000}"/>
    <cellStyle name="표준 15 43 2 7" xfId="22589" xr:uid="{00000000-0005-0000-0000-0000AF3C0000}"/>
    <cellStyle name="표준 15 43 2 8" xfId="22590" xr:uid="{00000000-0005-0000-0000-0000B03C0000}"/>
    <cellStyle name="표준 15 43 2 9" xfId="22591" xr:uid="{00000000-0005-0000-0000-0000B13C0000}"/>
    <cellStyle name="표준 15 43 3" xfId="2627" xr:uid="{00000000-0005-0000-0000-0000B23C0000}"/>
    <cellStyle name="표준 15 43 3 2" xfId="22592" xr:uid="{00000000-0005-0000-0000-0000B33C0000}"/>
    <cellStyle name="표준 15 43 3 3" xfId="22593" xr:uid="{00000000-0005-0000-0000-0000B43C0000}"/>
    <cellStyle name="표준 15 43 3 4" xfId="22594" xr:uid="{00000000-0005-0000-0000-0000B53C0000}"/>
    <cellStyle name="표준 15 43 3 5" xfId="22595" xr:uid="{00000000-0005-0000-0000-0000B63C0000}"/>
    <cellStyle name="표준 15 43 3 6" xfId="22596" xr:uid="{00000000-0005-0000-0000-0000B73C0000}"/>
    <cellStyle name="표준 15 43 4" xfId="4487" xr:uid="{00000000-0005-0000-0000-0000B83C0000}"/>
    <cellStyle name="표준 15 43 4 2" xfId="22597" xr:uid="{00000000-0005-0000-0000-0000B93C0000}"/>
    <cellStyle name="표준 15 43 4 3" xfId="22598" xr:uid="{00000000-0005-0000-0000-0000BA3C0000}"/>
    <cellStyle name="표준 15 43 4 4" xfId="22599" xr:uid="{00000000-0005-0000-0000-0000BB3C0000}"/>
    <cellStyle name="표준 15 43 4 5" xfId="22600" xr:uid="{00000000-0005-0000-0000-0000BC3C0000}"/>
    <cellStyle name="표준 15 43 4 6" xfId="22601" xr:uid="{00000000-0005-0000-0000-0000BD3C0000}"/>
    <cellStyle name="표준 15 43 5" xfId="6351" xr:uid="{00000000-0005-0000-0000-0000BE3C0000}"/>
    <cellStyle name="표준 15 43 5 2" xfId="22602" xr:uid="{00000000-0005-0000-0000-0000BF3C0000}"/>
    <cellStyle name="표준 15 43 5 3" xfId="22603" xr:uid="{00000000-0005-0000-0000-0000C03C0000}"/>
    <cellStyle name="표준 15 43 5 4" xfId="22604" xr:uid="{00000000-0005-0000-0000-0000C13C0000}"/>
    <cellStyle name="표준 15 43 5 5" xfId="22605" xr:uid="{00000000-0005-0000-0000-0000C23C0000}"/>
    <cellStyle name="표준 15 43 5 6" xfId="22606" xr:uid="{00000000-0005-0000-0000-0000C33C0000}"/>
    <cellStyle name="표준 15 43 6" xfId="8211" xr:uid="{00000000-0005-0000-0000-0000C43C0000}"/>
    <cellStyle name="표준 15 43 6 2" xfId="22607" xr:uid="{00000000-0005-0000-0000-0000C53C0000}"/>
    <cellStyle name="표준 15 43 6 3" xfId="22608" xr:uid="{00000000-0005-0000-0000-0000C63C0000}"/>
    <cellStyle name="표준 15 43 6 4" xfId="22609" xr:uid="{00000000-0005-0000-0000-0000C73C0000}"/>
    <cellStyle name="표준 15 43 6 5" xfId="22610" xr:uid="{00000000-0005-0000-0000-0000C83C0000}"/>
    <cellStyle name="표준 15 43 6 6" xfId="22611" xr:uid="{00000000-0005-0000-0000-0000C93C0000}"/>
    <cellStyle name="표준 15 43 7" xfId="22612" xr:uid="{00000000-0005-0000-0000-0000CA3C0000}"/>
    <cellStyle name="표준 15 43 8" xfId="22613" xr:uid="{00000000-0005-0000-0000-0000CB3C0000}"/>
    <cellStyle name="표준 15 43 9" xfId="22614" xr:uid="{00000000-0005-0000-0000-0000CC3C0000}"/>
    <cellStyle name="표준 15 44" xfId="773" xr:uid="{00000000-0005-0000-0000-0000CD3C0000}"/>
    <cellStyle name="표준 15 44 10" xfId="22615" xr:uid="{00000000-0005-0000-0000-0000CE3C0000}"/>
    <cellStyle name="표준 15 44 11" xfId="22616" xr:uid="{00000000-0005-0000-0000-0000CF3C0000}"/>
    <cellStyle name="표준 15 44 12" xfId="22617" xr:uid="{00000000-0005-0000-0000-0000D03C0000}"/>
    <cellStyle name="표준 15 44 2" xfId="1356" xr:uid="{00000000-0005-0000-0000-0000D13C0000}"/>
    <cellStyle name="표준 15 44 2 10" xfId="22618" xr:uid="{00000000-0005-0000-0000-0000D23C0000}"/>
    <cellStyle name="표준 15 44 2 11" xfId="22619" xr:uid="{00000000-0005-0000-0000-0000D33C0000}"/>
    <cellStyle name="표준 15 44 2 2" xfId="3133" xr:uid="{00000000-0005-0000-0000-0000D43C0000}"/>
    <cellStyle name="표준 15 44 2 2 2" xfId="22620" xr:uid="{00000000-0005-0000-0000-0000D53C0000}"/>
    <cellStyle name="표준 15 44 2 2 3" xfId="22621" xr:uid="{00000000-0005-0000-0000-0000D63C0000}"/>
    <cellStyle name="표준 15 44 2 2 4" xfId="22622" xr:uid="{00000000-0005-0000-0000-0000D73C0000}"/>
    <cellStyle name="표준 15 44 2 2 5" xfId="22623" xr:uid="{00000000-0005-0000-0000-0000D83C0000}"/>
    <cellStyle name="표준 15 44 2 2 6" xfId="22624" xr:uid="{00000000-0005-0000-0000-0000D93C0000}"/>
    <cellStyle name="표준 15 44 2 3" xfId="4992" xr:uid="{00000000-0005-0000-0000-0000DA3C0000}"/>
    <cellStyle name="표준 15 44 2 3 2" xfId="22625" xr:uid="{00000000-0005-0000-0000-0000DB3C0000}"/>
    <cellStyle name="표준 15 44 2 3 3" xfId="22626" xr:uid="{00000000-0005-0000-0000-0000DC3C0000}"/>
    <cellStyle name="표준 15 44 2 3 4" xfId="22627" xr:uid="{00000000-0005-0000-0000-0000DD3C0000}"/>
    <cellStyle name="표준 15 44 2 3 5" xfId="22628" xr:uid="{00000000-0005-0000-0000-0000DE3C0000}"/>
    <cellStyle name="표준 15 44 2 3 6" xfId="22629" xr:uid="{00000000-0005-0000-0000-0000DF3C0000}"/>
    <cellStyle name="표준 15 44 2 4" xfId="6856" xr:uid="{00000000-0005-0000-0000-0000E03C0000}"/>
    <cellStyle name="표준 15 44 2 4 2" xfId="22630" xr:uid="{00000000-0005-0000-0000-0000E13C0000}"/>
    <cellStyle name="표준 15 44 2 4 3" xfId="22631" xr:uid="{00000000-0005-0000-0000-0000E23C0000}"/>
    <cellStyle name="표준 15 44 2 4 4" xfId="22632" xr:uid="{00000000-0005-0000-0000-0000E33C0000}"/>
    <cellStyle name="표준 15 44 2 4 5" xfId="22633" xr:uid="{00000000-0005-0000-0000-0000E43C0000}"/>
    <cellStyle name="표준 15 44 2 4 6" xfId="22634" xr:uid="{00000000-0005-0000-0000-0000E53C0000}"/>
    <cellStyle name="표준 15 44 2 5" xfId="8716" xr:uid="{00000000-0005-0000-0000-0000E63C0000}"/>
    <cellStyle name="표준 15 44 2 5 2" xfId="22635" xr:uid="{00000000-0005-0000-0000-0000E73C0000}"/>
    <cellStyle name="표준 15 44 2 5 3" xfId="22636" xr:uid="{00000000-0005-0000-0000-0000E83C0000}"/>
    <cellStyle name="표준 15 44 2 5 4" xfId="22637" xr:uid="{00000000-0005-0000-0000-0000E93C0000}"/>
    <cellStyle name="표준 15 44 2 5 5" xfId="22638" xr:uid="{00000000-0005-0000-0000-0000EA3C0000}"/>
    <cellStyle name="표준 15 44 2 5 6" xfId="22639" xr:uid="{00000000-0005-0000-0000-0000EB3C0000}"/>
    <cellStyle name="표준 15 44 2 6" xfId="22640" xr:uid="{00000000-0005-0000-0000-0000EC3C0000}"/>
    <cellStyle name="표준 15 44 2 7" xfId="22641" xr:uid="{00000000-0005-0000-0000-0000ED3C0000}"/>
    <cellStyle name="표준 15 44 2 8" xfId="22642" xr:uid="{00000000-0005-0000-0000-0000EE3C0000}"/>
    <cellStyle name="표준 15 44 2 9" xfId="22643" xr:uid="{00000000-0005-0000-0000-0000EF3C0000}"/>
    <cellStyle name="표준 15 44 3" xfId="2640" xr:uid="{00000000-0005-0000-0000-0000F03C0000}"/>
    <cellStyle name="표준 15 44 3 2" xfId="22644" xr:uid="{00000000-0005-0000-0000-0000F13C0000}"/>
    <cellStyle name="표준 15 44 3 3" xfId="22645" xr:uid="{00000000-0005-0000-0000-0000F23C0000}"/>
    <cellStyle name="표준 15 44 3 4" xfId="22646" xr:uid="{00000000-0005-0000-0000-0000F33C0000}"/>
    <cellStyle name="표준 15 44 3 5" xfId="22647" xr:uid="{00000000-0005-0000-0000-0000F43C0000}"/>
    <cellStyle name="표준 15 44 3 6" xfId="22648" xr:uid="{00000000-0005-0000-0000-0000F53C0000}"/>
    <cellStyle name="표준 15 44 4" xfId="4500" xr:uid="{00000000-0005-0000-0000-0000F63C0000}"/>
    <cellStyle name="표준 15 44 4 2" xfId="22649" xr:uid="{00000000-0005-0000-0000-0000F73C0000}"/>
    <cellStyle name="표준 15 44 4 3" xfId="22650" xr:uid="{00000000-0005-0000-0000-0000F83C0000}"/>
    <cellStyle name="표준 15 44 4 4" xfId="22651" xr:uid="{00000000-0005-0000-0000-0000F93C0000}"/>
    <cellStyle name="표준 15 44 4 5" xfId="22652" xr:uid="{00000000-0005-0000-0000-0000FA3C0000}"/>
    <cellStyle name="표준 15 44 4 6" xfId="22653" xr:uid="{00000000-0005-0000-0000-0000FB3C0000}"/>
    <cellStyle name="표준 15 44 5" xfId="6364" xr:uid="{00000000-0005-0000-0000-0000FC3C0000}"/>
    <cellStyle name="표준 15 44 5 2" xfId="22654" xr:uid="{00000000-0005-0000-0000-0000FD3C0000}"/>
    <cellStyle name="표준 15 44 5 3" xfId="22655" xr:uid="{00000000-0005-0000-0000-0000FE3C0000}"/>
    <cellStyle name="표준 15 44 5 4" xfId="22656" xr:uid="{00000000-0005-0000-0000-0000FF3C0000}"/>
    <cellStyle name="표준 15 44 5 5" xfId="22657" xr:uid="{00000000-0005-0000-0000-0000003D0000}"/>
    <cellStyle name="표준 15 44 5 6" xfId="22658" xr:uid="{00000000-0005-0000-0000-0000013D0000}"/>
    <cellStyle name="표준 15 44 6" xfId="8224" xr:uid="{00000000-0005-0000-0000-0000023D0000}"/>
    <cellStyle name="표준 15 44 6 2" xfId="22659" xr:uid="{00000000-0005-0000-0000-0000033D0000}"/>
    <cellStyle name="표준 15 44 6 3" xfId="22660" xr:uid="{00000000-0005-0000-0000-0000043D0000}"/>
    <cellStyle name="표준 15 44 6 4" xfId="22661" xr:uid="{00000000-0005-0000-0000-0000053D0000}"/>
    <cellStyle name="표준 15 44 6 5" xfId="22662" xr:uid="{00000000-0005-0000-0000-0000063D0000}"/>
    <cellStyle name="표준 15 44 6 6" xfId="22663" xr:uid="{00000000-0005-0000-0000-0000073D0000}"/>
    <cellStyle name="표준 15 44 7" xfId="22664" xr:uid="{00000000-0005-0000-0000-0000083D0000}"/>
    <cellStyle name="표준 15 44 8" xfId="22665" xr:uid="{00000000-0005-0000-0000-0000093D0000}"/>
    <cellStyle name="표준 15 44 9" xfId="22666" xr:uid="{00000000-0005-0000-0000-00000A3D0000}"/>
    <cellStyle name="표준 15 45" xfId="786" xr:uid="{00000000-0005-0000-0000-00000B3D0000}"/>
    <cellStyle name="표준 15 45 10" xfId="22667" xr:uid="{00000000-0005-0000-0000-00000C3D0000}"/>
    <cellStyle name="표준 15 45 11" xfId="22668" xr:uid="{00000000-0005-0000-0000-00000D3D0000}"/>
    <cellStyle name="표준 15 45 12" xfId="22669" xr:uid="{00000000-0005-0000-0000-00000E3D0000}"/>
    <cellStyle name="표준 15 45 2" xfId="1369" xr:uid="{00000000-0005-0000-0000-00000F3D0000}"/>
    <cellStyle name="표준 15 45 2 10" xfId="22670" xr:uid="{00000000-0005-0000-0000-0000103D0000}"/>
    <cellStyle name="표준 15 45 2 11" xfId="22671" xr:uid="{00000000-0005-0000-0000-0000113D0000}"/>
    <cellStyle name="표준 15 45 2 2" xfId="3146" xr:uid="{00000000-0005-0000-0000-0000123D0000}"/>
    <cellStyle name="표준 15 45 2 2 2" xfId="22672" xr:uid="{00000000-0005-0000-0000-0000133D0000}"/>
    <cellStyle name="표준 15 45 2 2 3" xfId="22673" xr:uid="{00000000-0005-0000-0000-0000143D0000}"/>
    <cellStyle name="표준 15 45 2 2 4" xfId="22674" xr:uid="{00000000-0005-0000-0000-0000153D0000}"/>
    <cellStyle name="표준 15 45 2 2 5" xfId="22675" xr:uid="{00000000-0005-0000-0000-0000163D0000}"/>
    <cellStyle name="표준 15 45 2 2 6" xfId="22676" xr:uid="{00000000-0005-0000-0000-0000173D0000}"/>
    <cellStyle name="표준 15 45 2 3" xfId="5005" xr:uid="{00000000-0005-0000-0000-0000183D0000}"/>
    <cellStyle name="표준 15 45 2 3 2" xfId="22677" xr:uid="{00000000-0005-0000-0000-0000193D0000}"/>
    <cellStyle name="표준 15 45 2 3 3" xfId="22678" xr:uid="{00000000-0005-0000-0000-00001A3D0000}"/>
    <cellStyle name="표준 15 45 2 3 4" xfId="22679" xr:uid="{00000000-0005-0000-0000-00001B3D0000}"/>
    <cellStyle name="표준 15 45 2 3 5" xfId="22680" xr:uid="{00000000-0005-0000-0000-00001C3D0000}"/>
    <cellStyle name="표준 15 45 2 3 6" xfId="22681" xr:uid="{00000000-0005-0000-0000-00001D3D0000}"/>
    <cellStyle name="표준 15 45 2 4" xfId="6869" xr:uid="{00000000-0005-0000-0000-00001E3D0000}"/>
    <cellStyle name="표준 15 45 2 4 2" xfId="22682" xr:uid="{00000000-0005-0000-0000-00001F3D0000}"/>
    <cellStyle name="표준 15 45 2 4 3" xfId="22683" xr:uid="{00000000-0005-0000-0000-0000203D0000}"/>
    <cellStyle name="표준 15 45 2 4 4" xfId="22684" xr:uid="{00000000-0005-0000-0000-0000213D0000}"/>
    <cellStyle name="표준 15 45 2 4 5" xfId="22685" xr:uid="{00000000-0005-0000-0000-0000223D0000}"/>
    <cellStyle name="표준 15 45 2 4 6" xfId="22686" xr:uid="{00000000-0005-0000-0000-0000233D0000}"/>
    <cellStyle name="표준 15 45 2 5" xfId="8729" xr:uid="{00000000-0005-0000-0000-0000243D0000}"/>
    <cellStyle name="표준 15 45 2 5 2" xfId="22687" xr:uid="{00000000-0005-0000-0000-0000253D0000}"/>
    <cellStyle name="표준 15 45 2 5 3" xfId="22688" xr:uid="{00000000-0005-0000-0000-0000263D0000}"/>
    <cellStyle name="표준 15 45 2 5 4" xfId="22689" xr:uid="{00000000-0005-0000-0000-0000273D0000}"/>
    <cellStyle name="표준 15 45 2 5 5" xfId="22690" xr:uid="{00000000-0005-0000-0000-0000283D0000}"/>
    <cellStyle name="표준 15 45 2 5 6" xfId="22691" xr:uid="{00000000-0005-0000-0000-0000293D0000}"/>
    <cellStyle name="표준 15 45 2 6" xfId="22692" xr:uid="{00000000-0005-0000-0000-00002A3D0000}"/>
    <cellStyle name="표준 15 45 2 7" xfId="22693" xr:uid="{00000000-0005-0000-0000-00002B3D0000}"/>
    <cellStyle name="표준 15 45 2 8" xfId="22694" xr:uid="{00000000-0005-0000-0000-00002C3D0000}"/>
    <cellStyle name="표준 15 45 2 9" xfId="22695" xr:uid="{00000000-0005-0000-0000-00002D3D0000}"/>
    <cellStyle name="표준 15 45 3" xfId="2653" xr:uid="{00000000-0005-0000-0000-00002E3D0000}"/>
    <cellStyle name="표준 15 45 3 2" xfId="22696" xr:uid="{00000000-0005-0000-0000-00002F3D0000}"/>
    <cellStyle name="표준 15 45 3 3" xfId="22697" xr:uid="{00000000-0005-0000-0000-0000303D0000}"/>
    <cellStyle name="표준 15 45 3 4" xfId="22698" xr:uid="{00000000-0005-0000-0000-0000313D0000}"/>
    <cellStyle name="표준 15 45 3 5" xfId="22699" xr:uid="{00000000-0005-0000-0000-0000323D0000}"/>
    <cellStyle name="표준 15 45 3 6" xfId="22700" xr:uid="{00000000-0005-0000-0000-0000333D0000}"/>
    <cellStyle name="표준 15 45 4" xfId="4513" xr:uid="{00000000-0005-0000-0000-0000343D0000}"/>
    <cellStyle name="표준 15 45 4 2" xfId="22701" xr:uid="{00000000-0005-0000-0000-0000353D0000}"/>
    <cellStyle name="표준 15 45 4 3" xfId="22702" xr:uid="{00000000-0005-0000-0000-0000363D0000}"/>
    <cellStyle name="표준 15 45 4 4" xfId="22703" xr:uid="{00000000-0005-0000-0000-0000373D0000}"/>
    <cellStyle name="표준 15 45 4 5" xfId="22704" xr:uid="{00000000-0005-0000-0000-0000383D0000}"/>
    <cellStyle name="표준 15 45 4 6" xfId="22705" xr:uid="{00000000-0005-0000-0000-0000393D0000}"/>
    <cellStyle name="표준 15 45 5" xfId="6377" xr:uid="{00000000-0005-0000-0000-00003A3D0000}"/>
    <cellStyle name="표준 15 45 5 2" xfId="22706" xr:uid="{00000000-0005-0000-0000-00003B3D0000}"/>
    <cellStyle name="표준 15 45 5 3" xfId="22707" xr:uid="{00000000-0005-0000-0000-00003C3D0000}"/>
    <cellStyle name="표준 15 45 5 4" xfId="22708" xr:uid="{00000000-0005-0000-0000-00003D3D0000}"/>
    <cellStyle name="표준 15 45 5 5" xfId="22709" xr:uid="{00000000-0005-0000-0000-00003E3D0000}"/>
    <cellStyle name="표준 15 45 5 6" xfId="22710" xr:uid="{00000000-0005-0000-0000-00003F3D0000}"/>
    <cellStyle name="표준 15 45 6" xfId="8237" xr:uid="{00000000-0005-0000-0000-0000403D0000}"/>
    <cellStyle name="표준 15 45 6 2" xfId="22711" xr:uid="{00000000-0005-0000-0000-0000413D0000}"/>
    <cellStyle name="표준 15 45 6 3" xfId="22712" xr:uid="{00000000-0005-0000-0000-0000423D0000}"/>
    <cellStyle name="표준 15 45 6 4" xfId="22713" xr:uid="{00000000-0005-0000-0000-0000433D0000}"/>
    <cellStyle name="표준 15 45 6 5" xfId="22714" xr:uid="{00000000-0005-0000-0000-0000443D0000}"/>
    <cellStyle name="표준 15 45 6 6" xfId="22715" xr:uid="{00000000-0005-0000-0000-0000453D0000}"/>
    <cellStyle name="표준 15 45 7" xfId="22716" xr:uid="{00000000-0005-0000-0000-0000463D0000}"/>
    <cellStyle name="표준 15 45 8" xfId="22717" xr:uid="{00000000-0005-0000-0000-0000473D0000}"/>
    <cellStyle name="표준 15 45 9" xfId="22718" xr:uid="{00000000-0005-0000-0000-0000483D0000}"/>
    <cellStyle name="표준 15 46" xfId="799" xr:uid="{00000000-0005-0000-0000-0000493D0000}"/>
    <cellStyle name="표준 15 46 10" xfId="22719" xr:uid="{00000000-0005-0000-0000-00004A3D0000}"/>
    <cellStyle name="표준 15 46 11" xfId="22720" xr:uid="{00000000-0005-0000-0000-00004B3D0000}"/>
    <cellStyle name="표준 15 46 12" xfId="22721" xr:uid="{00000000-0005-0000-0000-00004C3D0000}"/>
    <cellStyle name="표준 15 46 2" xfId="1382" xr:uid="{00000000-0005-0000-0000-00004D3D0000}"/>
    <cellStyle name="표준 15 46 2 10" xfId="22722" xr:uid="{00000000-0005-0000-0000-00004E3D0000}"/>
    <cellStyle name="표준 15 46 2 11" xfId="22723" xr:uid="{00000000-0005-0000-0000-00004F3D0000}"/>
    <cellStyle name="표준 15 46 2 2" xfId="3159" xr:uid="{00000000-0005-0000-0000-0000503D0000}"/>
    <cellStyle name="표준 15 46 2 2 2" xfId="22724" xr:uid="{00000000-0005-0000-0000-0000513D0000}"/>
    <cellStyle name="표준 15 46 2 2 3" xfId="22725" xr:uid="{00000000-0005-0000-0000-0000523D0000}"/>
    <cellStyle name="표준 15 46 2 2 4" xfId="22726" xr:uid="{00000000-0005-0000-0000-0000533D0000}"/>
    <cellStyle name="표준 15 46 2 2 5" xfId="22727" xr:uid="{00000000-0005-0000-0000-0000543D0000}"/>
    <cellStyle name="표준 15 46 2 2 6" xfId="22728" xr:uid="{00000000-0005-0000-0000-0000553D0000}"/>
    <cellStyle name="표준 15 46 2 3" xfId="5018" xr:uid="{00000000-0005-0000-0000-0000563D0000}"/>
    <cellStyle name="표준 15 46 2 3 2" xfId="22729" xr:uid="{00000000-0005-0000-0000-0000573D0000}"/>
    <cellStyle name="표준 15 46 2 3 3" xfId="22730" xr:uid="{00000000-0005-0000-0000-0000583D0000}"/>
    <cellStyle name="표준 15 46 2 3 4" xfId="22731" xr:uid="{00000000-0005-0000-0000-0000593D0000}"/>
    <cellStyle name="표준 15 46 2 3 5" xfId="22732" xr:uid="{00000000-0005-0000-0000-00005A3D0000}"/>
    <cellStyle name="표준 15 46 2 3 6" xfId="22733" xr:uid="{00000000-0005-0000-0000-00005B3D0000}"/>
    <cellStyle name="표준 15 46 2 4" xfId="6882" xr:uid="{00000000-0005-0000-0000-00005C3D0000}"/>
    <cellStyle name="표준 15 46 2 4 2" xfId="22734" xr:uid="{00000000-0005-0000-0000-00005D3D0000}"/>
    <cellStyle name="표준 15 46 2 4 3" xfId="22735" xr:uid="{00000000-0005-0000-0000-00005E3D0000}"/>
    <cellStyle name="표준 15 46 2 4 4" xfId="22736" xr:uid="{00000000-0005-0000-0000-00005F3D0000}"/>
    <cellStyle name="표준 15 46 2 4 5" xfId="22737" xr:uid="{00000000-0005-0000-0000-0000603D0000}"/>
    <cellStyle name="표준 15 46 2 4 6" xfId="22738" xr:uid="{00000000-0005-0000-0000-0000613D0000}"/>
    <cellStyle name="표준 15 46 2 5" xfId="8742" xr:uid="{00000000-0005-0000-0000-0000623D0000}"/>
    <cellStyle name="표준 15 46 2 5 2" xfId="22739" xr:uid="{00000000-0005-0000-0000-0000633D0000}"/>
    <cellStyle name="표준 15 46 2 5 3" xfId="22740" xr:uid="{00000000-0005-0000-0000-0000643D0000}"/>
    <cellStyle name="표준 15 46 2 5 4" xfId="22741" xr:uid="{00000000-0005-0000-0000-0000653D0000}"/>
    <cellStyle name="표준 15 46 2 5 5" xfId="22742" xr:uid="{00000000-0005-0000-0000-0000663D0000}"/>
    <cellStyle name="표준 15 46 2 5 6" xfId="22743" xr:uid="{00000000-0005-0000-0000-0000673D0000}"/>
    <cellStyle name="표준 15 46 2 6" xfId="22744" xr:uid="{00000000-0005-0000-0000-0000683D0000}"/>
    <cellStyle name="표준 15 46 2 7" xfId="22745" xr:uid="{00000000-0005-0000-0000-0000693D0000}"/>
    <cellStyle name="표준 15 46 2 8" xfId="22746" xr:uid="{00000000-0005-0000-0000-00006A3D0000}"/>
    <cellStyle name="표준 15 46 2 9" xfId="22747" xr:uid="{00000000-0005-0000-0000-00006B3D0000}"/>
    <cellStyle name="표준 15 46 3" xfId="2666" xr:uid="{00000000-0005-0000-0000-00006C3D0000}"/>
    <cellStyle name="표준 15 46 3 2" xfId="22748" xr:uid="{00000000-0005-0000-0000-00006D3D0000}"/>
    <cellStyle name="표준 15 46 3 3" xfId="22749" xr:uid="{00000000-0005-0000-0000-00006E3D0000}"/>
    <cellStyle name="표준 15 46 3 4" xfId="22750" xr:uid="{00000000-0005-0000-0000-00006F3D0000}"/>
    <cellStyle name="표준 15 46 3 5" xfId="22751" xr:uid="{00000000-0005-0000-0000-0000703D0000}"/>
    <cellStyle name="표준 15 46 3 6" xfId="22752" xr:uid="{00000000-0005-0000-0000-0000713D0000}"/>
    <cellStyle name="표준 15 46 4" xfId="4526" xr:uid="{00000000-0005-0000-0000-0000723D0000}"/>
    <cellStyle name="표준 15 46 4 2" xfId="22753" xr:uid="{00000000-0005-0000-0000-0000733D0000}"/>
    <cellStyle name="표준 15 46 4 3" xfId="22754" xr:uid="{00000000-0005-0000-0000-0000743D0000}"/>
    <cellStyle name="표준 15 46 4 4" xfId="22755" xr:uid="{00000000-0005-0000-0000-0000753D0000}"/>
    <cellStyle name="표준 15 46 4 5" xfId="22756" xr:uid="{00000000-0005-0000-0000-0000763D0000}"/>
    <cellStyle name="표준 15 46 4 6" xfId="22757" xr:uid="{00000000-0005-0000-0000-0000773D0000}"/>
    <cellStyle name="표준 15 46 5" xfId="6390" xr:uid="{00000000-0005-0000-0000-0000783D0000}"/>
    <cellStyle name="표준 15 46 5 2" xfId="22758" xr:uid="{00000000-0005-0000-0000-0000793D0000}"/>
    <cellStyle name="표준 15 46 5 3" xfId="22759" xr:uid="{00000000-0005-0000-0000-00007A3D0000}"/>
    <cellStyle name="표준 15 46 5 4" xfId="22760" xr:uid="{00000000-0005-0000-0000-00007B3D0000}"/>
    <cellStyle name="표준 15 46 5 5" xfId="22761" xr:uid="{00000000-0005-0000-0000-00007C3D0000}"/>
    <cellStyle name="표준 15 46 5 6" xfId="22762" xr:uid="{00000000-0005-0000-0000-00007D3D0000}"/>
    <cellStyle name="표준 15 46 6" xfId="8250" xr:uid="{00000000-0005-0000-0000-00007E3D0000}"/>
    <cellStyle name="표준 15 46 6 2" xfId="22763" xr:uid="{00000000-0005-0000-0000-00007F3D0000}"/>
    <cellStyle name="표준 15 46 6 3" xfId="22764" xr:uid="{00000000-0005-0000-0000-0000803D0000}"/>
    <cellStyle name="표준 15 46 6 4" xfId="22765" xr:uid="{00000000-0005-0000-0000-0000813D0000}"/>
    <cellStyle name="표준 15 46 6 5" xfId="22766" xr:uid="{00000000-0005-0000-0000-0000823D0000}"/>
    <cellStyle name="표준 15 46 6 6" xfId="22767" xr:uid="{00000000-0005-0000-0000-0000833D0000}"/>
    <cellStyle name="표준 15 46 7" xfId="22768" xr:uid="{00000000-0005-0000-0000-0000843D0000}"/>
    <cellStyle name="표준 15 46 8" xfId="22769" xr:uid="{00000000-0005-0000-0000-0000853D0000}"/>
    <cellStyle name="표준 15 46 9" xfId="22770" xr:uid="{00000000-0005-0000-0000-0000863D0000}"/>
    <cellStyle name="표준 15 47" xfId="812" xr:uid="{00000000-0005-0000-0000-0000873D0000}"/>
    <cellStyle name="표준 15 47 10" xfId="22771" xr:uid="{00000000-0005-0000-0000-0000883D0000}"/>
    <cellStyle name="표준 15 47 11" xfId="22772" xr:uid="{00000000-0005-0000-0000-0000893D0000}"/>
    <cellStyle name="표준 15 47 12" xfId="22773" xr:uid="{00000000-0005-0000-0000-00008A3D0000}"/>
    <cellStyle name="표준 15 47 2" xfId="1395" xr:uid="{00000000-0005-0000-0000-00008B3D0000}"/>
    <cellStyle name="표준 15 47 2 10" xfId="22774" xr:uid="{00000000-0005-0000-0000-00008C3D0000}"/>
    <cellStyle name="표준 15 47 2 11" xfId="22775" xr:uid="{00000000-0005-0000-0000-00008D3D0000}"/>
    <cellStyle name="표준 15 47 2 2" xfId="3172" xr:uid="{00000000-0005-0000-0000-00008E3D0000}"/>
    <cellStyle name="표준 15 47 2 2 2" xfId="22776" xr:uid="{00000000-0005-0000-0000-00008F3D0000}"/>
    <cellStyle name="표준 15 47 2 2 3" xfId="22777" xr:uid="{00000000-0005-0000-0000-0000903D0000}"/>
    <cellStyle name="표준 15 47 2 2 4" xfId="22778" xr:uid="{00000000-0005-0000-0000-0000913D0000}"/>
    <cellStyle name="표준 15 47 2 2 5" xfId="22779" xr:uid="{00000000-0005-0000-0000-0000923D0000}"/>
    <cellStyle name="표준 15 47 2 2 6" xfId="22780" xr:uid="{00000000-0005-0000-0000-0000933D0000}"/>
    <cellStyle name="표준 15 47 2 3" xfId="5031" xr:uid="{00000000-0005-0000-0000-0000943D0000}"/>
    <cellStyle name="표준 15 47 2 3 2" xfId="22781" xr:uid="{00000000-0005-0000-0000-0000953D0000}"/>
    <cellStyle name="표준 15 47 2 3 3" xfId="22782" xr:uid="{00000000-0005-0000-0000-0000963D0000}"/>
    <cellStyle name="표준 15 47 2 3 4" xfId="22783" xr:uid="{00000000-0005-0000-0000-0000973D0000}"/>
    <cellStyle name="표준 15 47 2 3 5" xfId="22784" xr:uid="{00000000-0005-0000-0000-0000983D0000}"/>
    <cellStyle name="표준 15 47 2 3 6" xfId="22785" xr:uid="{00000000-0005-0000-0000-0000993D0000}"/>
    <cellStyle name="표준 15 47 2 4" xfId="6895" xr:uid="{00000000-0005-0000-0000-00009A3D0000}"/>
    <cellStyle name="표준 15 47 2 4 2" xfId="22786" xr:uid="{00000000-0005-0000-0000-00009B3D0000}"/>
    <cellStyle name="표준 15 47 2 4 3" xfId="22787" xr:uid="{00000000-0005-0000-0000-00009C3D0000}"/>
    <cellStyle name="표준 15 47 2 4 4" xfId="22788" xr:uid="{00000000-0005-0000-0000-00009D3D0000}"/>
    <cellStyle name="표준 15 47 2 4 5" xfId="22789" xr:uid="{00000000-0005-0000-0000-00009E3D0000}"/>
    <cellStyle name="표준 15 47 2 4 6" xfId="22790" xr:uid="{00000000-0005-0000-0000-00009F3D0000}"/>
    <cellStyle name="표준 15 47 2 5" xfId="8755" xr:uid="{00000000-0005-0000-0000-0000A03D0000}"/>
    <cellStyle name="표준 15 47 2 5 2" xfId="22791" xr:uid="{00000000-0005-0000-0000-0000A13D0000}"/>
    <cellStyle name="표준 15 47 2 5 3" xfId="22792" xr:uid="{00000000-0005-0000-0000-0000A23D0000}"/>
    <cellStyle name="표준 15 47 2 5 4" xfId="22793" xr:uid="{00000000-0005-0000-0000-0000A33D0000}"/>
    <cellStyle name="표준 15 47 2 5 5" xfId="22794" xr:uid="{00000000-0005-0000-0000-0000A43D0000}"/>
    <cellStyle name="표준 15 47 2 5 6" xfId="22795" xr:uid="{00000000-0005-0000-0000-0000A53D0000}"/>
    <cellStyle name="표준 15 47 2 6" xfId="22796" xr:uid="{00000000-0005-0000-0000-0000A63D0000}"/>
    <cellStyle name="표준 15 47 2 7" xfId="22797" xr:uid="{00000000-0005-0000-0000-0000A73D0000}"/>
    <cellStyle name="표준 15 47 2 8" xfId="22798" xr:uid="{00000000-0005-0000-0000-0000A83D0000}"/>
    <cellStyle name="표준 15 47 2 9" xfId="22799" xr:uid="{00000000-0005-0000-0000-0000A93D0000}"/>
    <cellStyle name="표준 15 47 3" xfId="2679" xr:uid="{00000000-0005-0000-0000-0000AA3D0000}"/>
    <cellStyle name="표준 15 47 3 2" xfId="22800" xr:uid="{00000000-0005-0000-0000-0000AB3D0000}"/>
    <cellStyle name="표준 15 47 3 3" xfId="22801" xr:uid="{00000000-0005-0000-0000-0000AC3D0000}"/>
    <cellStyle name="표준 15 47 3 4" xfId="22802" xr:uid="{00000000-0005-0000-0000-0000AD3D0000}"/>
    <cellStyle name="표준 15 47 3 5" xfId="22803" xr:uid="{00000000-0005-0000-0000-0000AE3D0000}"/>
    <cellStyle name="표준 15 47 3 6" xfId="22804" xr:uid="{00000000-0005-0000-0000-0000AF3D0000}"/>
    <cellStyle name="표준 15 47 4" xfId="4539" xr:uid="{00000000-0005-0000-0000-0000B03D0000}"/>
    <cellStyle name="표준 15 47 4 2" xfId="22805" xr:uid="{00000000-0005-0000-0000-0000B13D0000}"/>
    <cellStyle name="표준 15 47 4 3" xfId="22806" xr:uid="{00000000-0005-0000-0000-0000B23D0000}"/>
    <cellStyle name="표준 15 47 4 4" xfId="22807" xr:uid="{00000000-0005-0000-0000-0000B33D0000}"/>
    <cellStyle name="표준 15 47 4 5" xfId="22808" xr:uid="{00000000-0005-0000-0000-0000B43D0000}"/>
    <cellStyle name="표준 15 47 4 6" xfId="22809" xr:uid="{00000000-0005-0000-0000-0000B53D0000}"/>
    <cellStyle name="표준 15 47 5" xfId="6403" xr:uid="{00000000-0005-0000-0000-0000B63D0000}"/>
    <cellStyle name="표준 15 47 5 2" xfId="22810" xr:uid="{00000000-0005-0000-0000-0000B73D0000}"/>
    <cellStyle name="표준 15 47 5 3" xfId="22811" xr:uid="{00000000-0005-0000-0000-0000B83D0000}"/>
    <cellStyle name="표준 15 47 5 4" xfId="22812" xr:uid="{00000000-0005-0000-0000-0000B93D0000}"/>
    <cellStyle name="표준 15 47 5 5" xfId="22813" xr:uid="{00000000-0005-0000-0000-0000BA3D0000}"/>
    <cellStyle name="표준 15 47 5 6" xfId="22814" xr:uid="{00000000-0005-0000-0000-0000BB3D0000}"/>
    <cellStyle name="표준 15 47 6" xfId="8263" xr:uid="{00000000-0005-0000-0000-0000BC3D0000}"/>
    <cellStyle name="표준 15 47 6 2" xfId="22815" xr:uid="{00000000-0005-0000-0000-0000BD3D0000}"/>
    <cellStyle name="표준 15 47 6 3" xfId="22816" xr:uid="{00000000-0005-0000-0000-0000BE3D0000}"/>
    <cellStyle name="표준 15 47 6 4" xfId="22817" xr:uid="{00000000-0005-0000-0000-0000BF3D0000}"/>
    <cellStyle name="표준 15 47 6 5" xfId="22818" xr:uid="{00000000-0005-0000-0000-0000C03D0000}"/>
    <cellStyle name="표준 15 47 6 6" xfId="22819" xr:uid="{00000000-0005-0000-0000-0000C13D0000}"/>
    <cellStyle name="표준 15 47 7" xfId="22820" xr:uid="{00000000-0005-0000-0000-0000C23D0000}"/>
    <cellStyle name="표준 15 47 8" xfId="22821" xr:uid="{00000000-0005-0000-0000-0000C33D0000}"/>
    <cellStyle name="표준 15 47 9" xfId="22822" xr:uid="{00000000-0005-0000-0000-0000C43D0000}"/>
    <cellStyle name="표준 15 48" xfId="825" xr:uid="{00000000-0005-0000-0000-0000C53D0000}"/>
    <cellStyle name="표준 15 48 10" xfId="22823" xr:uid="{00000000-0005-0000-0000-0000C63D0000}"/>
    <cellStyle name="표준 15 48 11" xfId="22824" xr:uid="{00000000-0005-0000-0000-0000C73D0000}"/>
    <cellStyle name="표준 15 48 12" xfId="22825" xr:uid="{00000000-0005-0000-0000-0000C83D0000}"/>
    <cellStyle name="표준 15 48 2" xfId="1408" xr:uid="{00000000-0005-0000-0000-0000C93D0000}"/>
    <cellStyle name="표준 15 48 2 10" xfId="22826" xr:uid="{00000000-0005-0000-0000-0000CA3D0000}"/>
    <cellStyle name="표준 15 48 2 11" xfId="22827" xr:uid="{00000000-0005-0000-0000-0000CB3D0000}"/>
    <cellStyle name="표준 15 48 2 2" xfId="3185" xr:uid="{00000000-0005-0000-0000-0000CC3D0000}"/>
    <cellStyle name="표준 15 48 2 2 2" xfId="22828" xr:uid="{00000000-0005-0000-0000-0000CD3D0000}"/>
    <cellStyle name="표준 15 48 2 2 3" xfId="22829" xr:uid="{00000000-0005-0000-0000-0000CE3D0000}"/>
    <cellStyle name="표준 15 48 2 2 4" xfId="22830" xr:uid="{00000000-0005-0000-0000-0000CF3D0000}"/>
    <cellStyle name="표준 15 48 2 2 5" xfId="22831" xr:uid="{00000000-0005-0000-0000-0000D03D0000}"/>
    <cellStyle name="표준 15 48 2 2 6" xfId="22832" xr:uid="{00000000-0005-0000-0000-0000D13D0000}"/>
    <cellStyle name="표준 15 48 2 3" xfId="5044" xr:uid="{00000000-0005-0000-0000-0000D23D0000}"/>
    <cellStyle name="표준 15 48 2 3 2" xfId="22833" xr:uid="{00000000-0005-0000-0000-0000D33D0000}"/>
    <cellStyle name="표준 15 48 2 3 3" xfId="22834" xr:uid="{00000000-0005-0000-0000-0000D43D0000}"/>
    <cellStyle name="표준 15 48 2 3 4" xfId="22835" xr:uid="{00000000-0005-0000-0000-0000D53D0000}"/>
    <cellStyle name="표준 15 48 2 3 5" xfId="22836" xr:uid="{00000000-0005-0000-0000-0000D63D0000}"/>
    <cellStyle name="표준 15 48 2 3 6" xfId="22837" xr:uid="{00000000-0005-0000-0000-0000D73D0000}"/>
    <cellStyle name="표준 15 48 2 4" xfId="6908" xr:uid="{00000000-0005-0000-0000-0000D83D0000}"/>
    <cellStyle name="표준 15 48 2 4 2" xfId="22838" xr:uid="{00000000-0005-0000-0000-0000D93D0000}"/>
    <cellStyle name="표준 15 48 2 4 3" xfId="22839" xr:uid="{00000000-0005-0000-0000-0000DA3D0000}"/>
    <cellStyle name="표준 15 48 2 4 4" xfId="22840" xr:uid="{00000000-0005-0000-0000-0000DB3D0000}"/>
    <cellStyle name="표준 15 48 2 4 5" xfId="22841" xr:uid="{00000000-0005-0000-0000-0000DC3D0000}"/>
    <cellStyle name="표준 15 48 2 4 6" xfId="22842" xr:uid="{00000000-0005-0000-0000-0000DD3D0000}"/>
    <cellStyle name="표준 15 48 2 5" xfId="8768" xr:uid="{00000000-0005-0000-0000-0000DE3D0000}"/>
    <cellStyle name="표준 15 48 2 5 2" xfId="22843" xr:uid="{00000000-0005-0000-0000-0000DF3D0000}"/>
    <cellStyle name="표준 15 48 2 5 3" xfId="22844" xr:uid="{00000000-0005-0000-0000-0000E03D0000}"/>
    <cellStyle name="표준 15 48 2 5 4" xfId="22845" xr:uid="{00000000-0005-0000-0000-0000E13D0000}"/>
    <cellStyle name="표준 15 48 2 5 5" xfId="22846" xr:uid="{00000000-0005-0000-0000-0000E23D0000}"/>
    <cellStyle name="표준 15 48 2 5 6" xfId="22847" xr:uid="{00000000-0005-0000-0000-0000E33D0000}"/>
    <cellStyle name="표준 15 48 2 6" xfId="22848" xr:uid="{00000000-0005-0000-0000-0000E43D0000}"/>
    <cellStyle name="표준 15 48 2 7" xfId="22849" xr:uid="{00000000-0005-0000-0000-0000E53D0000}"/>
    <cellStyle name="표준 15 48 2 8" xfId="22850" xr:uid="{00000000-0005-0000-0000-0000E63D0000}"/>
    <cellStyle name="표준 15 48 2 9" xfId="22851" xr:uid="{00000000-0005-0000-0000-0000E73D0000}"/>
    <cellStyle name="표준 15 48 3" xfId="2692" xr:uid="{00000000-0005-0000-0000-0000E83D0000}"/>
    <cellStyle name="표준 15 48 3 2" xfId="22852" xr:uid="{00000000-0005-0000-0000-0000E93D0000}"/>
    <cellStyle name="표준 15 48 3 3" xfId="22853" xr:uid="{00000000-0005-0000-0000-0000EA3D0000}"/>
    <cellStyle name="표준 15 48 3 4" xfId="22854" xr:uid="{00000000-0005-0000-0000-0000EB3D0000}"/>
    <cellStyle name="표준 15 48 3 5" xfId="22855" xr:uid="{00000000-0005-0000-0000-0000EC3D0000}"/>
    <cellStyle name="표준 15 48 3 6" xfId="22856" xr:uid="{00000000-0005-0000-0000-0000ED3D0000}"/>
    <cellStyle name="표준 15 48 4" xfId="4552" xr:uid="{00000000-0005-0000-0000-0000EE3D0000}"/>
    <cellStyle name="표준 15 48 4 2" xfId="22857" xr:uid="{00000000-0005-0000-0000-0000EF3D0000}"/>
    <cellStyle name="표준 15 48 4 3" xfId="22858" xr:uid="{00000000-0005-0000-0000-0000F03D0000}"/>
    <cellStyle name="표준 15 48 4 4" xfId="22859" xr:uid="{00000000-0005-0000-0000-0000F13D0000}"/>
    <cellStyle name="표준 15 48 4 5" xfId="22860" xr:uid="{00000000-0005-0000-0000-0000F23D0000}"/>
    <cellStyle name="표준 15 48 4 6" xfId="22861" xr:uid="{00000000-0005-0000-0000-0000F33D0000}"/>
    <cellStyle name="표준 15 48 5" xfId="6416" xr:uid="{00000000-0005-0000-0000-0000F43D0000}"/>
    <cellStyle name="표준 15 48 5 2" xfId="22862" xr:uid="{00000000-0005-0000-0000-0000F53D0000}"/>
    <cellStyle name="표준 15 48 5 3" xfId="22863" xr:uid="{00000000-0005-0000-0000-0000F63D0000}"/>
    <cellStyle name="표준 15 48 5 4" xfId="22864" xr:uid="{00000000-0005-0000-0000-0000F73D0000}"/>
    <cellStyle name="표준 15 48 5 5" xfId="22865" xr:uid="{00000000-0005-0000-0000-0000F83D0000}"/>
    <cellStyle name="표준 15 48 5 6" xfId="22866" xr:uid="{00000000-0005-0000-0000-0000F93D0000}"/>
    <cellStyle name="표준 15 48 6" xfId="8276" xr:uid="{00000000-0005-0000-0000-0000FA3D0000}"/>
    <cellStyle name="표준 15 48 6 2" xfId="22867" xr:uid="{00000000-0005-0000-0000-0000FB3D0000}"/>
    <cellStyle name="표준 15 48 6 3" xfId="22868" xr:uid="{00000000-0005-0000-0000-0000FC3D0000}"/>
    <cellStyle name="표준 15 48 6 4" xfId="22869" xr:uid="{00000000-0005-0000-0000-0000FD3D0000}"/>
    <cellStyle name="표준 15 48 6 5" xfId="22870" xr:uid="{00000000-0005-0000-0000-0000FE3D0000}"/>
    <cellStyle name="표준 15 48 6 6" xfId="22871" xr:uid="{00000000-0005-0000-0000-0000FF3D0000}"/>
    <cellStyle name="표준 15 48 7" xfId="22872" xr:uid="{00000000-0005-0000-0000-0000003E0000}"/>
    <cellStyle name="표준 15 48 8" xfId="22873" xr:uid="{00000000-0005-0000-0000-0000013E0000}"/>
    <cellStyle name="표준 15 48 9" xfId="22874" xr:uid="{00000000-0005-0000-0000-0000023E0000}"/>
    <cellStyle name="표준 15 49" xfId="838" xr:uid="{00000000-0005-0000-0000-0000033E0000}"/>
    <cellStyle name="표준 15 49 10" xfId="22875" xr:uid="{00000000-0005-0000-0000-0000043E0000}"/>
    <cellStyle name="표준 15 49 11" xfId="22876" xr:uid="{00000000-0005-0000-0000-0000053E0000}"/>
    <cellStyle name="표준 15 49 12" xfId="22877" xr:uid="{00000000-0005-0000-0000-0000063E0000}"/>
    <cellStyle name="표준 15 49 2" xfId="1421" xr:uid="{00000000-0005-0000-0000-0000073E0000}"/>
    <cellStyle name="표준 15 49 2 10" xfId="22878" xr:uid="{00000000-0005-0000-0000-0000083E0000}"/>
    <cellStyle name="표준 15 49 2 11" xfId="22879" xr:uid="{00000000-0005-0000-0000-0000093E0000}"/>
    <cellStyle name="표준 15 49 2 2" xfId="3198" xr:uid="{00000000-0005-0000-0000-00000A3E0000}"/>
    <cellStyle name="표준 15 49 2 2 2" xfId="22880" xr:uid="{00000000-0005-0000-0000-00000B3E0000}"/>
    <cellStyle name="표준 15 49 2 2 3" xfId="22881" xr:uid="{00000000-0005-0000-0000-00000C3E0000}"/>
    <cellStyle name="표준 15 49 2 2 4" xfId="22882" xr:uid="{00000000-0005-0000-0000-00000D3E0000}"/>
    <cellStyle name="표준 15 49 2 2 5" xfId="22883" xr:uid="{00000000-0005-0000-0000-00000E3E0000}"/>
    <cellStyle name="표준 15 49 2 2 6" xfId="22884" xr:uid="{00000000-0005-0000-0000-00000F3E0000}"/>
    <cellStyle name="표준 15 49 2 3" xfId="5057" xr:uid="{00000000-0005-0000-0000-0000103E0000}"/>
    <cellStyle name="표준 15 49 2 3 2" xfId="22885" xr:uid="{00000000-0005-0000-0000-0000113E0000}"/>
    <cellStyle name="표준 15 49 2 3 3" xfId="22886" xr:uid="{00000000-0005-0000-0000-0000123E0000}"/>
    <cellStyle name="표준 15 49 2 3 4" xfId="22887" xr:uid="{00000000-0005-0000-0000-0000133E0000}"/>
    <cellStyle name="표준 15 49 2 3 5" xfId="22888" xr:uid="{00000000-0005-0000-0000-0000143E0000}"/>
    <cellStyle name="표준 15 49 2 3 6" xfId="22889" xr:uid="{00000000-0005-0000-0000-0000153E0000}"/>
    <cellStyle name="표준 15 49 2 4" xfId="6921" xr:uid="{00000000-0005-0000-0000-0000163E0000}"/>
    <cellStyle name="표준 15 49 2 4 2" xfId="22890" xr:uid="{00000000-0005-0000-0000-0000173E0000}"/>
    <cellStyle name="표준 15 49 2 4 3" xfId="22891" xr:uid="{00000000-0005-0000-0000-0000183E0000}"/>
    <cellStyle name="표준 15 49 2 4 4" xfId="22892" xr:uid="{00000000-0005-0000-0000-0000193E0000}"/>
    <cellStyle name="표준 15 49 2 4 5" xfId="22893" xr:uid="{00000000-0005-0000-0000-00001A3E0000}"/>
    <cellStyle name="표준 15 49 2 4 6" xfId="22894" xr:uid="{00000000-0005-0000-0000-00001B3E0000}"/>
    <cellStyle name="표준 15 49 2 5" xfId="8781" xr:uid="{00000000-0005-0000-0000-00001C3E0000}"/>
    <cellStyle name="표준 15 49 2 5 2" xfId="22895" xr:uid="{00000000-0005-0000-0000-00001D3E0000}"/>
    <cellStyle name="표준 15 49 2 5 3" xfId="22896" xr:uid="{00000000-0005-0000-0000-00001E3E0000}"/>
    <cellStyle name="표준 15 49 2 5 4" xfId="22897" xr:uid="{00000000-0005-0000-0000-00001F3E0000}"/>
    <cellStyle name="표준 15 49 2 5 5" xfId="22898" xr:uid="{00000000-0005-0000-0000-0000203E0000}"/>
    <cellStyle name="표준 15 49 2 5 6" xfId="22899" xr:uid="{00000000-0005-0000-0000-0000213E0000}"/>
    <cellStyle name="표준 15 49 2 6" xfId="22900" xr:uid="{00000000-0005-0000-0000-0000223E0000}"/>
    <cellStyle name="표준 15 49 2 7" xfId="22901" xr:uid="{00000000-0005-0000-0000-0000233E0000}"/>
    <cellStyle name="표준 15 49 2 8" xfId="22902" xr:uid="{00000000-0005-0000-0000-0000243E0000}"/>
    <cellStyle name="표준 15 49 2 9" xfId="22903" xr:uid="{00000000-0005-0000-0000-0000253E0000}"/>
    <cellStyle name="표준 15 49 3" xfId="2705" xr:uid="{00000000-0005-0000-0000-0000263E0000}"/>
    <cellStyle name="표준 15 49 3 2" xfId="22904" xr:uid="{00000000-0005-0000-0000-0000273E0000}"/>
    <cellStyle name="표준 15 49 3 3" xfId="22905" xr:uid="{00000000-0005-0000-0000-0000283E0000}"/>
    <cellStyle name="표준 15 49 3 4" xfId="22906" xr:uid="{00000000-0005-0000-0000-0000293E0000}"/>
    <cellStyle name="표준 15 49 3 5" xfId="22907" xr:uid="{00000000-0005-0000-0000-00002A3E0000}"/>
    <cellStyle name="표준 15 49 3 6" xfId="22908" xr:uid="{00000000-0005-0000-0000-00002B3E0000}"/>
    <cellStyle name="표준 15 49 4" xfId="4565" xr:uid="{00000000-0005-0000-0000-00002C3E0000}"/>
    <cellStyle name="표준 15 49 4 2" xfId="22909" xr:uid="{00000000-0005-0000-0000-00002D3E0000}"/>
    <cellStyle name="표준 15 49 4 3" xfId="22910" xr:uid="{00000000-0005-0000-0000-00002E3E0000}"/>
    <cellStyle name="표준 15 49 4 4" xfId="22911" xr:uid="{00000000-0005-0000-0000-00002F3E0000}"/>
    <cellStyle name="표준 15 49 4 5" xfId="22912" xr:uid="{00000000-0005-0000-0000-0000303E0000}"/>
    <cellStyle name="표준 15 49 4 6" xfId="22913" xr:uid="{00000000-0005-0000-0000-0000313E0000}"/>
    <cellStyle name="표준 15 49 5" xfId="6429" xr:uid="{00000000-0005-0000-0000-0000323E0000}"/>
    <cellStyle name="표준 15 49 5 2" xfId="22914" xr:uid="{00000000-0005-0000-0000-0000333E0000}"/>
    <cellStyle name="표준 15 49 5 3" xfId="22915" xr:uid="{00000000-0005-0000-0000-0000343E0000}"/>
    <cellStyle name="표준 15 49 5 4" xfId="22916" xr:uid="{00000000-0005-0000-0000-0000353E0000}"/>
    <cellStyle name="표준 15 49 5 5" xfId="22917" xr:uid="{00000000-0005-0000-0000-0000363E0000}"/>
    <cellStyle name="표준 15 49 5 6" xfId="22918" xr:uid="{00000000-0005-0000-0000-0000373E0000}"/>
    <cellStyle name="표준 15 49 6" xfId="8289" xr:uid="{00000000-0005-0000-0000-0000383E0000}"/>
    <cellStyle name="표준 15 49 6 2" xfId="22919" xr:uid="{00000000-0005-0000-0000-0000393E0000}"/>
    <cellStyle name="표준 15 49 6 3" xfId="22920" xr:uid="{00000000-0005-0000-0000-00003A3E0000}"/>
    <cellStyle name="표준 15 49 6 4" xfId="22921" xr:uid="{00000000-0005-0000-0000-00003B3E0000}"/>
    <cellStyle name="표준 15 49 6 5" xfId="22922" xr:uid="{00000000-0005-0000-0000-00003C3E0000}"/>
    <cellStyle name="표준 15 49 6 6" xfId="22923" xr:uid="{00000000-0005-0000-0000-00003D3E0000}"/>
    <cellStyle name="표준 15 49 7" xfId="22924" xr:uid="{00000000-0005-0000-0000-00003E3E0000}"/>
    <cellStyle name="표준 15 49 8" xfId="22925" xr:uid="{00000000-0005-0000-0000-00003F3E0000}"/>
    <cellStyle name="표준 15 49 9" xfId="22926" xr:uid="{00000000-0005-0000-0000-0000403E0000}"/>
    <cellStyle name="표준 15 5" xfId="222" xr:uid="{00000000-0005-0000-0000-0000413E0000}"/>
    <cellStyle name="표준 15 50" xfId="851" xr:uid="{00000000-0005-0000-0000-0000423E0000}"/>
    <cellStyle name="표준 15 50 10" xfId="22927" xr:uid="{00000000-0005-0000-0000-0000433E0000}"/>
    <cellStyle name="표준 15 50 11" xfId="22928" xr:uid="{00000000-0005-0000-0000-0000443E0000}"/>
    <cellStyle name="표준 15 50 12" xfId="22929" xr:uid="{00000000-0005-0000-0000-0000453E0000}"/>
    <cellStyle name="표준 15 50 2" xfId="1434" xr:uid="{00000000-0005-0000-0000-0000463E0000}"/>
    <cellStyle name="표준 15 50 2 10" xfId="22930" xr:uid="{00000000-0005-0000-0000-0000473E0000}"/>
    <cellStyle name="표준 15 50 2 11" xfId="22931" xr:uid="{00000000-0005-0000-0000-0000483E0000}"/>
    <cellStyle name="표준 15 50 2 2" xfId="3211" xr:uid="{00000000-0005-0000-0000-0000493E0000}"/>
    <cellStyle name="표준 15 50 2 2 2" xfId="22932" xr:uid="{00000000-0005-0000-0000-00004A3E0000}"/>
    <cellStyle name="표준 15 50 2 2 3" xfId="22933" xr:uid="{00000000-0005-0000-0000-00004B3E0000}"/>
    <cellStyle name="표준 15 50 2 2 4" xfId="22934" xr:uid="{00000000-0005-0000-0000-00004C3E0000}"/>
    <cellStyle name="표준 15 50 2 2 5" xfId="22935" xr:uid="{00000000-0005-0000-0000-00004D3E0000}"/>
    <cellStyle name="표준 15 50 2 2 6" xfId="22936" xr:uid="{00000000-0005-0000-0000-00004E3E0000}"/>
    <cellStyle name="표준 15 50 2 3" xfId="5070" xr:uid="{00000000-0005-0000-0000-00004F3E0000}"/>
    <cellStyle name="표준 15 50 2 3 2" xfId="22937" xr:uid="{00000000-0005-0000-0000-0000503E0000}"/>
    <cellStyle name="표준 15 50 2 3 3" xfId="22938" xr:uid="{00000000-0005-0000-0000-0000513E0000}"/>
    <cellStyle name="표준 15 50 2 3 4" xfId="22939" xr:uid="{00000000-0005-0000-0000-0000523E0000}"/>
    <cellStyle name="표준 15 50 2 3 5" xfId="22940" xr:uid="{00000000-0005-0000-0000-0000533E0000}"/>
    <cellStyle name="표준 15 50 2 3 6" xfId="22941" xr:uid="{00000000-0005-0000-0000-0000543E0000}"/>
    <cellStyle name="표준 15 50 2 4" xfId="6934" xr:uid="{00000000-0005-0000-0000-0000553E0000}"/>
    <cellStyle name="표준 15 50 2 4 2" xfId="22942" xr:uid="{00000000-0005-0000-0000-0000563E0000}"/>
    <cellStyle name="표준 15 50 2 4 3" xfId="22943" xr:uid="{00000000-0005-0000-0000-0000573E0000}"/>
    <cellStyle name="표준 15 50 2 4 4" xfId="22944" xr:uid="{00000000-0005-0000-0000-0000583E0000}"/>
    <cellStyle name="표준 15 50 2 4 5" xfId="22945" xr:uid="{00000000-0005-0000-0000-0000593E0000}"/>
    <cellStyle name="표준 15 50 2 4 6" xfId="22946" xr:uid="{00000000-0005-0000-0000-00005A3E0000}"/>
    <cellStyle name="표준 15 50 2 5" xfId="8794" xr:uid="{00000000-0005-0000-0000-00005B3E0000}"/>
    <cellStyle name="표준 15 50 2 5 2" xfId="22947" xr:uid="{00000000-0005-0000-0000-00005C3E0000}"/>
    <cellStyle name="표준 15 50 2 5 3" xfId="22948" xr:uid="{00000000-0005-0000-0000-00005D3E0000}"/>
    <cellStyle name="표준 15 50 2 5 4" xfId="22949" xr:uid="{00000000-0005-0000-0000-00005E3E0000}"/>
    <cellStyle name="표준 15 50 2 5 5" xfId="22950" xr:uid="{00000000-0005-0000-0000-00005F3E0000}"/>
    <cellStyle name="표준 15 50 2 5 6" xfId="22951" xr:uid="{00000000-0005-0000-0000-0000603E0000}"/>
    <cellStyle name="표준 15 50 2 6" xfId="22952" xr:uid="{00000000-0005-0000-0000-0000613E0000}"/>
    <cellStyle name="표준 15 50 2 7" xfId="22953" xr:uid="{00000000-0005-0000-0000-0000623E0000}"/>
    <cellStyle name="표준 15 50 2 8" xfId="22954" xr:uid="{00000000-0005-0000-0000-0000633E0000}"/>
    <cellStyle name="표준 15 50 2 9" xfId="22955" xr:uid="{00000000-0005-0000-0000-0000643E0000}"/>
    <cellStyle name="표준 15 50 3" xfId="2718" xr:uid="{00000000-0005-0000-0000-0000653E0000}"/>
    <cellStyle name="표준 15 50 3 2" xfId="22956" xr:uid="{00000000-0005-0000-0000-0000663E0000}"/>
    <cellStyle name="표준 15 50 3 3" xfId="22957" xr:uid="{00000000-0005-0000-0000-0000673E0000}"/>
    <cellStyle name="표준 15 50 3 4" xfId="22958" xr:uid="{00000000-0005-0000-0000-0000683E0000}"/>
    <cellStyle name="표준 15 50 3 5" xfId="22959" xr:uid="{00000000-0005-0000-0000-0000693E0000}"/>
    <cellStyle name="표준 15 50 3 6" xfId="22960" xr:uid="{00000000-0005-0000-0000-00006A3E0000}"/>
    <cellStyle name="표준 15 50 4" xfId="4578" xr:uid="{00000000-0005-0000-0000-00006B3E0000}"/>
    <cellStyle name="표준 15 50 4 2" xfId="22961" xr:uid="{00000000-0005-0000-0000-00006C3E0000}"/>
    <cellStyle name="표준 15 50 4 3" xfId="22962" xr:uid="{00000000-0005-0000-0000-00006D3E0000}"/>
    <cellStyle name="표준 15 50 4 4" xfId="22963" xr:uid="{00000000-0005-0000-0000-00006E3E0000}"/>
    <cellStyle name="표준 15 50 4 5" xfId="22964" xr:uid="{00000000-0005-0000-0000-00006F3E0000}"/>
    <cellStyle name="표준 15 50 4 6" xfId="22965" xr:uid="{00000000-0005-0000-0000-0000703E0000}"/>
    <cellStyle name="표준 15 50 5" xfId="6442" xr:uid="{00000000-0005-0000-0000-0000713E0000}"/>
    <cellStyle name="표준 15 50 5 2" xfId="22966" xr:uid="{00000000-0005-0000-0000-0000723E0000}"/>
    <cellStyle name="표준 15 50 5 3" xfId="22967" xr:uid="{00000000-0005-0000-0000-0000733E0000}"/>
    <cellStyle name="표준 15 50 5 4" xfId="22968" xr:uid="{00000000-0005-0000-0000-0000743E0000}"/>
    <cellStyle name="표준 15 50 5 5" xfId="22969" xr:uid="{00000000-0005-0000-0000-0000753E0000}"/>
    <cellStyle name="표준 15 50 5 6" xfId="22970" xr:uid="{00000000-0005-0000-0000-0000763E0000}"/>
    <cellStyle name="표준 15 50 6" xfId="8302" xr:uid="{00000000-0005-0000-0000-0000773E0000}"/>
    <cellStyle name="표준 15 50 6 2" xfId="22971" xr:uid="{00000000-0005-0000-0000-0000783E0000}"/>
    <cellStyle name="표준 15 50 6 3" xfId="22972" xr:uid="{00000000-0005-0000-0000-0000793E0000}"/>
    <cellStyle name="표준 15 50 6 4" xfId="22973" xr:uid="{00000000-0005-0000-0000-00007A3E0000}"/>
    <cellStyle name="표준 15 50 6 5" xfId="22974" xr:uid="{00000000-0005-0000-0000-00007B3E0000}"/>
    <cellStyle name="표준 15 50 6 6" xfId="22975" xr:uid="{00000000-0005-0000-0000-00007C3E0000}"/>
    <cellStyle name="표준 15 50 7" xfId="22976" xr:uid="{00000000-0005-0000-0000-00007D3E0000}"/>
    <cellStyle name="표준 15 50 8" xfId="22977" xr:uid="{00000000-0005-0000-0000-00007E3E0000}"/>
    <cellStyle name="표준 15 50 9" xfId="22978" xr:uid="{00000000-0005-0000-0000-00007F3E0000}"/>
    <cellStyle name="표준 15 51" xfId="864" xr:uid="{00000000-0005-0000-0000-0000803E0000}"/>
    <cellStyle name="표준 15 51 10" xfId="22979" xr:uid="{00000000-0005-0000-0000-0000813E0000}"/>
    <cellStyle name="표준 15 51 11" xfId="22980" xr:uid="{00000000-0005-0000-0000-0000823E0000}"/>
    <cellStyle name="표준 15 51 12" xfId="22981" xr:uid="{00000000-0005-0000-0000-0000833E0000}"/>
    <cellStyle name="표준 15 51 2" xfId="1447" xr:uid="{00000000-0005-0000-0000-0000843E0000}"/>
    <cellStyle name="표준 15 51 2 10" xfId="22982" xr:uid="{00000000-0005-0000-0000-0000853E0000}"/>
    <cellStyle name="표준 15 51 2 11" xfId="22983" xr:uid="{00000000-0005-0000-0000-0000863E0000}"/>
    <cellStyle name="표준 15 51 2 2" xfId="3224" xr:uid="{00000000-0005-0000-0000-0000873E0000}"/>
    <cellStyle name="표준 15 51 2 2 2" xfId="22984" xr:uid="{00000000-0005-0000-0000-0000883E0000}"/>
    <cellStyle name="표준 15 51 2 2 3" xfId="22985" xr:uid="{00000000-0005-0000-0000-0000893E0000}"/>
    <cellStyle name="표준 15 51 2 2 4" xfId="22986" xr:uid="{00000000-0005-0000-0000-00008A3E0000}"/>
    <cellStyle name="표준 15 51 2 2 5" xfId="22987" xr:uid="{00000000-0005-0000-0000-00008B3E0000}"/>
    <cellStyle name="표준 15 51 2 2 6" xfId="22988" xr:uid="{00000000-0005-0000-0000-00008C3E0000}"/>
    <cellStyle name="표준 15 51 2 3" xfId="5083" xr:uid="{00000000-0005-0000-0000-00008D3E0000}"/>
    <cellStyle name="표준 15 51 2 3 2" xfId="22989" xr:uid="{00000000-0005-0000-0000-00008E3E0000}"/>
    <cellStyle name="표준 15 51 2 3 3" xfId="22990" xr:uid="{00000000-0005-0000-0000-00008F3E0000}"/>
    <cellStyle name="표준 15 51 2 3 4" xfId="22991" xr:uid="{00000000-0005-0000-0000-0000903E0000}"/>
    <cellStyle name="표준 15 51 2 3 5" xfId="22992" xr:uid="{00000000-0005-0000-0000-0000913E0000}"/>
    <cellStyle name="표준 15 51 2 3 6" xfId="22993" xr:uid="{00000000-0005-0000-0000-0000923E0000}"/>
    <cellStyle name="표준 15 51 2 4" xfId="6947" xr:uid="{00000000-0005-0000-0000-0000933E0000}"/>
    <cellStyle name="표준 15 51 2 4 2" xfId="22994" xr:uid="{00000000-0005-0000-0000-0000943E0000}"/>
    <cellStyle name="표준 15 51 2 4 3" xfId="22995" xr:uid="{00000000-0005-0000-0000-0000953E0000}"/>
    <cellStyle name="표준 15 51 2 4 4" xfId="22996" xr:uid="{00000000-0005-0000-0000-0000963E0000}"/>
    <cellStyle name="표준 15 51 2 4 5" xfId="22997" xr:uid="{00000000-0005-0000-0000-0000973E0000}"/>
    <cellStyle name="표준 15 51 2 4 6" xfId="22998" xr:uid="{00000000-0005-0000-0000-0000983E0000}"/>
    <cellStyle name="표준 15 51 2 5" xfId="8807" xr:uid="{00000000-0005-0000-0000-0000993E0000}"/>
    <cellStyle name="표준 15 51 2 5 2" xfId="22999" xr:uid="{00000000-0005-0000-0000-00009A3E0000}"/>
    <cellStyle name="표준 15 51 2 5 3" xfId="23000" xr:uid="{00000000-0005-0000-0000-00009B3E0000}"/>
    <cellStyle name="표준 15 51 2 5 4" xfId="23001" xr:uid="{00000000-0005-0000-0000-00009C3E0000}"/>
    <cellStyle name="표준 15 51 2 5 5" xfId="23002" xr:uid="{00000000-0005-0000-0000-00009D3E0000}"/>
    <cellStyle name="표준 15 51 2 5 6" xfId="23003" xr:uid="{00000000-0005-0000-0000-00009E3E0000}"/>
    <cellStyle name="표준 15 51 2 6" xfId="23004" xr:uid="{00000000-0005-0000-0000-00009F3E0000}"/>
    <cellStyle name="표준 15 51 2 7" xfId="23005" xr:uid="{00000000-0005-0000-0000-0000A03E0000}"/>
    <cellStyle name="표준 15 51 2 8" xfId="23006" xr:uid="{00000000-0005-0000-0000-0000A13E0000}"/>
    <cellStyle name="표준 15 51 2 9" xfId="23007" xr:uid="{00000000-0005-0000-0000-0000A23E0000}"/>
    <cellStyle name="표준 15 51 3" xfId="2731" xr:uid="{00000000-0005-0000-0000-0000A33E0000}"/>
    <cellStyle name="표준 15 51 3 2" xfId="23008" xr:uid="{00000000-0005-0000-0000-0000A43E0000}"/>
    <cellStyle name="표준 15 51 3 3" xfId="23009" xr:uid="{00000000-0005-0000-0000-0000A53E0000}"/>
    <cellStyle name="표준 15 51 3 4" xfId="23010" xr:uid="{00000000-0005-0000-0000-0000A63E0000}"/>
    <cellStyle name="표준 15 51 3 5" xfId="23011" xr:uid="{00000000-0005-0000-0000-0000A73E0000}"/>
    <cellStyle name="표준 15 51 3 6" xfId="23012" xr:uid="{00000000-0005-0000-0000-0000A83E0000}"/>
    <cellStyle name="표준 15 51 4" xfId="4591" xr:uid="{00000000-0005-0000-0000-0000A93E0000}"/>
    <cellStyle name="표준 15 51 4 2" xfId="23013" xr:uid="{00000000-0005-0000-0000-0000AA3E0000}"/>
    <cellStyle name="표준 15 51 4 3" xfId="23014" xr:uid="{00000000-0005-0000-0000-0000AB3E0000}"/>
    <cellStyle name="표준 15 51 4 4" xfId="23015" xr:uid="{00000000-0005-0000-0000-0000AC3E0000}"/>
    <cellStyle name="표준 15 51 4 5" xfId="23016" xr:uid="{00000000-0005-0000-0000-0000AD3E0000}"/>
    <cellStyle name="표준 15 51 4 6" xfId="23017" xr:uid="{00000000-0005-0000-0000-0000AE3E0000}"/>
    <cellStyle name="표준 15 51 5" xfId="6455" xr:uid="{00000000-0005-0000-0000-0000AF3E0000}"/>
    <cellStyle name="표준 15 51 5 2" xfId="23018" xr:uid="{00000000-0005-0000-0000-0000B03E0000}"/>
    <cellStyle name="표준 15 51 5 3" xfId="23019" xr:uid="{00000000-0005-0000-0000-0000B13E0000}"/>
    <cellStyle name="표준 15 51 5 4" xfId="23020" xr:uid="{00000000-0005-0000-0000-0000B23E0000}"/>
    <cellStyle name="표준 15 51 5 5" xfId="23021" xr:uid="{00000000-0005-0000-0000-0000B33E0000}"/>
    <cellStyle name="표준 15 51 5 6" xfId="23022" xr:uid="{00000000-0005-0000-0000-0000B43E0000}"/>
    <cellStyle name="표준 15 51 6" xfId="8315" xr:uid="{00000000-0005-0000-0000-0000B53E0000}"/>
    <cellStyle name="표준 15 51 6 2" xfId="23023" xr:uid="{00000000-0005-0000-0000-0000B63E0000}"/>
    <cellStyle name="표준 15 51 6 3" xfId="23024" xr:uid="{00000000-0005-0000-0000-0000B73E0000}"/>
    <cellStyle name="표준 15 51 6 4" xfId="23025" xr:uid="{00000000-0005-0000-0000-0000B83E0000}"/>
    <cellStyle name="표준 15 51 6 5" xfId="23026" xr:uid="{00000000-0005-0000-0000-0000B93E0000}"/>
    <cellStyle name="표준 15 51 6 6" xfId="23027" xr:uid="{00000000-0005-0000-0000-0000BA3E0000}"/>
    <cellStyle name="표준 15 51 7" xfId="23028" xr:uid="{00000000-0005-0000-0000-0000BB3E0000}"/>
    <cellStyle name="표준 15 51 8" xfId="23029" xr:uid="{00000000-0005-0000-0000-0000BC3E0000}"/>
    <cellStyle name="표준 15 51 9" xfId="23030" xr:uid="{00000000-0005-0000-0000-0000BD3E0000}"/>
    <cellStyle name="표준 15 52" xfId="877" xr:uid="{00000000-0005-0000-0000-0000BE3E0000}"/>
    <cellStyle name="표준 15 52 10" xfId="23031" xr:uid="{00000000-0005-0000-0000-0000BF3E0000}"/>
    <cellStyle name="표준 15 52 11" xfId="23032" xr:uid="{00000000-0005-0000-0000-0000C03E0000}"/>
    <cellStyle name="표준 15 52 12" xfId="23033" xr:uid="{00000000-0005-0000-0000-0000C13E0000}"/>
    <cellStyle name="표준 15 52 2" xfId="1460" xr:uid="{00000000-0005-0000-0000-0000C23E0000}"/>
    <cellStyle name="표준 15 52 2 10" xfId="23034" xr:uid="{00000000-0005-0000-0000-0000C33E0000}"/>
    <cellStyle name="표준 15 52 2 11" xfId="23035" xr:uid="{00000000-0005-0000-0000-0000C43E0000}"/>
    <cellStyle name="표준 15 52 2 2" xfId="3237" xr:uid="{00000000-0005-0000-0000-0000C53E0000}"/>
    <cellStyle name="표준 15 52 2 2 2" xfId="23036" xr:uid="{00000000-0005-0000-0000-0000C63E0000}"/>
    <cellStyle name="표준 15 52 2 2 3" xfId="23037" xr:uid="{00000000-0005-0000-0000-0000C73E0000}"/>
    <cellStyle name="표준 15 52 2 2 4" xfId="23038" xr:uid="{00000000-0005-0000-0000-0000C83E0000}"/>
    <cellStyle name="표준 15 52 2 2 5" xfId="23039" xr:uid="{00000000-0005-0000-0000-0000C93E0000}"/>
    <cellStyle name="표준 15 52 2 2 6" xfId="23040" xr:uid="{00000000-0005-0000-0000-0000CA3E0000}"/>
    <cellStyle name="표준 15 52 2 3" xfId="5096" xr:uid="{00000000-0005-0000-0000-0000CB3E0000}"/>
    <cellStyle name="표준 15 52 2 3 2" xfId="23041" xr:uid="{00000000-0005-0000-0000-0000CC3E0000}"/>
    <cellStyle name="표준 15 52 2 3 3" xfId="23042" xr:uid="{00000000-0005-0000-0000-0000CD3E0000}"/>
    <cellStyle name="표준 15 52 2 3 4" xfId="23043" xr:uid="{00000000-0005-0000-0000-0000CE3E0000}"/>
    <cellStyle name="표준 15 52 2 3 5" xfId="23044" xr:uid="{00000000-0005-0000-0000-0000CF3E0000}"/>
    <cellStyle name="표준 15 52 2 3 6" xfId="23045" xr:uid="{00000000-0005-0000-0000-0000D03E0000}"/>
    <cellStyle name="표준 15 52 2 4" xfId="6960" xr:uid="{00000000-0005-0000-0000-0000D13E0000}"/>
    <cellStyle name="표준 15 52 2 4 2" xfId="23046" xr:uid="{00000000-0005-0000-0000-0000D23E0000}"/>
    <cellStyle name="표준 15 52 2 4 3" xfId="23047" xr:uid="{00000000-0005-0000-0000-0000D33E0000}"/>
    <cellStyle name="표준 15 52 2 4 4" xfId="23048" xr:uid="{00000000-0005-0000-0000-0000D43E0000}"/>
    <cellStyle name="표준 15 52 2 4 5" xfId="23049" xr:uid="{00000000-0005-0000-0000-0000D53E0000}"/>
    <cellStyle name="표준 15 52 2 4 6" xfId="23050" xr:uid="{00000000-0005-0000-0000-0000D63E0000}"/>
    <cellStyle name="표준 15 52 2 5" xfId="8820" xr:uid="{00000000-0005-0000-0000-0000D73E0000}"/>
    <cellStyle name="표준 15 52 2 5 2" xfId="23051" xr:uid="{00000000-0005-0000-0000-0000D83E0000}"/>
    <cellStyle name="표준 15 52 2 5 3" xfId="23052" xr:uid="{00000000-0005-0000-0000-0000D93E0000}"/>
    <cellStyle name="표준 15 52 2 5 4" xfId="23053" xr:uid="{00000000-0005-0000-0000-0000DA3E0000}"/>
    <cellStyle name="표준 15 52 2 5 5" xfId="23054" xr:uid="{00000000-0005-0000-0000-0000DB3E0000}"/>
    <cellStyle name="표준 15 52 2 5 6" xfId="23055" xr:uid="{00000000-0005-0000-0000-0000DC3E0000}"/>
    <cellStyle name="표준 15 52 2 6" xfId="23056" xr:uid="{00000000-0005-0000-0000-0000DD3E0000}"/>
    <cellStyle name="표준 15 52 2 7" xfId="23057" xr:uid="{00000000-0005-0000-0000-0000DE3E0000}"/>
    <cellStyle name="표준 15 52 2 8" xfId="23058" xr:uid="{00000000-0005-0000-0000-0000DF3E0000}"/>
    <cellStyle name="표준 15 52 2 9" xfId="23059" xr:uid="{00000000-0005-0000-0000-0000E03E0000}"/>
    <cellStyle name="표준 15 52 3" xfId="2744" xr:uid="{00000000-0005-0000-0000-0000E13E0000}"/>
    <cellStyle name="표준 15 52 3 2" xfId="23060" xr:uid="{00000000-0005-0000-0000-0000E23E0000}"/>
    <cellStyle name="표준 15 52 3 3" xfId="23061" xr:uid="{00000000-0005-0000-0000-0000E33E0000}"/>
    <cellStyle name="표준 15 52 3 4" xfId="23062" xr:uid="{00000000-0005-0000-0000-0000E43E0000}"/>
    <cellStyle name="표준 15 52 3 5" xfId="23063" xr:uid="{00000000-0005-0000-0000-0000E53E0000}"/>
    <cellStyle name="표준 15 52 3 6" xfId="23064" xr:uid="{00000000-0005-0000-0000-0000E63E0000}"/>
    <cellStyle name="표준 15 52 4" xfId="4604" xr:uid="{00000000-0005-0000-0000-0000E73E0000}"/>
    <cellStyle name="표준 15 52 4 2" xfId="23065" xr:uid="{00000000-0005-0000-0000-0000E83E0000}"/>
    <cellStyle name="표준 15 52 4 3" xfId="23066" xr:uid="{00000000-0005-0000-0000-0000E93E0000}"/>
    <cellStyle name="표준 15 52 4 4" xfId="23067" xr:uid="{00000000-0005-0000-0000-0000EA3E0000}"/>
    <cellStyle name="표준 15 52 4 5" xfId="23068" xr:uid="{00000000-0005-0000-0000-0000EB3E0000}"/>
    <cellStyle name="표준 15 52 4 6" xfId="23069" xr:uid="{00000000-0005-0000-0000-0000EC3E0000}"/>
    <cellStyle name="표준 15 52 5" xfId="6468" xr:uid="{00000000-0005-0000-0000-0000ED3E0000}"/>
    <cellStyle name="표준 15 52 5 2" xfId="23070" xr:uid="{00000000-0005-0000-0000-0000EE3E0000}"/>
    <cellStyle name="표준 15 52 5 3" xfId="23071" xr:uid="{00000000-0005-0000-0000-0000EF3E0000}"/>
    <cellStyle name="표준 15 52 5 4" xfId="23072" xr:uid="{00000000-0005-0000-0000-0000F03E0000}"/>
    <cellStyle name="표준 15 52 5 5" xfId="23073" xr:uid="{00000000-0005-0000-0000-0000F13E0000}"/>
    <cellStyle name="표준 15 52 5 6" xfId="23074" xr:uid="{00000000-0005-0000-0000-0000F23E0000}"/>
    <cellStyle name="표준 15 52 6" xfId="8328" xr:uid="{00000000-0005-0000-0000-0000F33E0000}"/>
    <cellStyle name="표준 15 52 6 2" xfId="23075" xr:uid="{00000000-0005-0000-0000-0000F43E0000}"/>
    <cellStyle name="표준 15 52 6 3" xfId="23076" xr:uid="{00000000-0005-0000-0000-0000F53E0000}"/>
    <cellStyle name="표준 15 52 6 4" xfId="23077" xr:uid="{00000000-0005-0000-0000-0000F63E0000}"/>
    <cellStyle name="표준 15 52 6 5" xfId="23078" xr:uid="{00000000-0005-0000-0000-0000F73E0000}"/>
    <cellStyle name="표준 15 52 6 6" xfId="23079" xr:uid="{00000000-0005-0000-0000-0000F83E0000}"/>
    <cellStyle name="표준 15 52 7" xfId="23080" xr:uid="{00000000-0005-0000-0000-0000F93E0000}"/>
    <cellStyle name="표준 15 52 8" xfId="23081" xr:uid="{00000000-0005-0000-0000-0000FA3E0000}"/>
    <cellStyle name="표준 15 52 9" xfId="23082" xr:uid="{00000000-0005-0000-0000-0000FB3E0000}"/>
    <cellStyle name="표준 15 53" xfId="890" xr:uid="{00000000-0005-0000-0000-0000FC3E0000}"/>
    <cellStyle name="표준 15 53 10" xfId="23083" xr:uid="{00000000-0005-0000-0000-0000FD3E0000}"/>
    <cellStyle name="표준 15 53 11" xfId="23084" xr:uid="{00000000-0005-0000-0000-0000FE3E0000}"/>
    <cellStyle name="표준 15 53 12" xfId="23085" xr:uid="{00000000-0005-0000-0000-0000FF3E0000}"/>
    <cellStyle name="표준 15 53 2" xfId="1473" xr:uid="{00000000-0005-0000-0000-0000003F0000}"/>
    <cellStyle name="표준 15 53 2 10" xfId="23086" xr:uid="{00000000-0005-0000-0000-0000013F0000}"/>
    <cellStyle name="표준 15 53 2 11" xfId="23087" xr:uid="{00000000-0005-0000-0000-0000023F0000}"/>
    <cellStyle name="표준 15 53 2 2" xfId="3250" xr:uid="{00000000-0005-0000-0000-0000033F0000}"/>
    <cellStyle name="표준 15 53 2 2 2" xfId="23088" xr:uid="{00000000-0005-0000-0000-0000043F0000}"/>
    <cellStyle name="표준 15 53 2 2 3" xfId="23089" xr:uid="{00000000-0005-0000-0000-0000053F0000}"/>
    <cellStyle name="표준 15 53 2 2 4" xfId="23090" xr:uid="{00000000-0005-0000-0000-0000063F0000}"/>
    <cellStyle name="표준 15 53 2 2 5" xfId="23091" xr:uid="{00000000-0005-0000-0000-0000073F0000}"/>
    <cellStyle name="표준 15 53 2 2 6" xfId="23092" xr:uid="{00000000-0005-0000-0000-0000083F0000}"/>
    <cellStyle name="표준 15 53 2 3" xfId="5109" xr:uid="{00000000-0005-0000-0000-0000093F0000}"/>
    <cellStyle name="표준 15 53 2 3 2" xfId="23093" xr:uid="{00000000-0005-0000-0000-00000A3F0000}"/>
    <cellStyle name="표준 15 53 2 3 3" xfId="23094" xr:uid="{00000000-0005-0000-0000-00000B3F0000}"/>
    <cellStyle name="표준 15 53 2 3 4" xfId="23095" xr:uid="{00000000-0005-0000-0000-00000C3F0000}"/>
    <cellStyle name="표준 15 53 2 3 5" xfId="23096" xr:uid="{00000000-0005-0000-0000-00000D3F0000}"/>
    <cellStyle name="표준 15 53 2 3 6" xfId="23097" xr:uid="{00000000-0005-0000-0000-00000E3F0000}"/>
    <cellStyle name="표준 15 53 2 4" xfId="6973" xr:uid="{00000000-0005-0000-0000-00000F3F0000}"/>
    <cellStyle name="표준 15 53 2 4 2" xfId="23098" xr:uid="{00000000-0005-0000-0000-0000103F0000}"/>
    <cellStyle name="표준 15 53 2 4 3" xfId="23099" xr:uid="{00000000-0005-0000-0000-0000113F0000}"/>
    <cellStyle name="표준 15 53 2 4 4" xfId="23100" xr:uid="{00000000-0005-0000-0000-0000123F0000}"/>
    <cellStyle name="표준 15 53 2 4 5" xfId="23101" xr:uid="{00000000-0005-0000-0000-0000133F0000}"/>
    <cellStyle name="표준 15 53 2 4 6" xfId="23102" xr:uid="{00000000-0005-0000-0000-0000143F0000}"/>
    <cellStyle name="표준 15 53 2 5" xfId="8833" xr:uid="{00000000-0005-0000-0000-0000153F0000}"/>
    <cellStyle name="표준 15 53 2 5 2" xfId="23103" xr:uid="{00000000-0005-0000-0000-0000163F0000}"/>
    <cellStyle name="표준 15 53 2 5 3" xfId="23104" xr:uid="{00000000-0005-0000-0000-0000173F0000}"/>
    <cellStyle name="표준 15 53 2 5 4" xfId="23105" xr:uid="{00000000-0005-0000-0000-0000183F0000}"/>
    <cellStyle name="표준 15 53 2 5 5" xfId="23106" xr:uid="{00000000-0005-0000-0000-0000193F0000}"/>
    <cellStyle name="표준 15 53 2 5 6" xfId="23107" xr:uid="{00000000-0005-0000-0000-00001A3F0000}"/>
    <cellStyle name="표준 15 53 2 6" xfId="23108" xr:uid="{00000000-0005-0000-0000-00001B3F0000}"/>
    <cellStyle name="표준 15 53 2 7" xfId="23109" xr:uid="{00000000-0005-0000-0000-00001C3F0000}"/>
    <cellStyle name="표준 15 53 2 8" xfId="23110" xr:uid="{00000000-0005-0000-0000-00001D3F0000}"/>
    <cellStyle name="표준 15 53 2 9" xfId="23111" xr:uid="{00000000-0005-0000-0000-00001E3F0000}"/>
    <cellStyle name="표준 15 53 3" xfId="2757" xr:uid="{00000000-0005-0000-0000-00001F3F0000}"/>
    <cellStyle name="표준 15 53 3 2" xfId="23112" xr:uid="{00000000-0005-0000-0000-0000203F0000}"/>
    <cellStyle name="표준 15 53 3 3" xfId="23113" xr:uid="{00000000-0005-0000-0000-0000213F0000}"/>
    <cellStyle name="표준 15 53 3 4" xfId="23114" xr:uid="{00000000-0005-0000-0000-0000223F0000}"/>
    <cellStyle name="표준 15 53 3 5" xfId="23115" xr:uid="{00000000-0005-0000-0000-0000233F0000}"/>
    <cellStyle name="표준 15 53 3 6" xfId="23116" xr:uid="{00000000-0005-0000-0000-0000243F0000}"/>
    <cellStyle name="표준 15 53 4" xfId="4617" xr:uid="{00000000-0005-0000-0000-0000253F0000}"/>
    <cellStyle name="표준 15 53 4 2" xfId="23117" xr:uid="{00000000-0005-0000-0000-0000263F0000}"/>
    <cellStyle name="표준 15 53 4 3" xfId="23118" xr:uid="{00000000-0005-0000-0000-0000273F0000}"/>
    <cellStyle name="표준 15 53 4 4" xfId="23119" xr:uid="{00000000-0005-0000-0000-0000283F0000}"/>
    <cellStyle name="표준 15 53 4 5" xfId="23120" xr:uid="{00000000-0005-0000-0000-0000293F0000}"/>
    <cellStyle name="표준 15 53 4 6" xfId="23121" xr:uid="{00000000-0005-0000-0000-00002A3F0000}"/>
    <cellStyle name="표준 15 53 5" xfId="6481" xr:uid="{00000000-0005-0000-0000-00002B3F0000}"/>
    <cellStyle name="표준 15 53 5 2" xfId="23122" xr:uid="{00000000-0005-0000-0000-00002C3F0000}"/>
    <cellStyle name="표준 15 53 5 3" xfId="23123" xr:uid="{00000000-0005-0000-0000-00002D3F0000}"/>
    <cellStyle name="표준 15 53 5 4" xfId="23124" xr:uid="{00000000-0005-0000-0000-00002E3F0000}"/>
    <cellStyle name="표준 15 53 5 5" xfId="23125" xr:uid="{00000000-0005-0000-0000-00002F3F0000}"/>
    <cellStyle name="표준 15 53 5 6" xfId="23126" xr:uid="{00000000-0005-0000-0000-0000303F0000}"/>
    <cellStyle name="표준 15 53 6" xfId="8341" xr:uid="{00000000-0005-0000-0000-0000313F0000}"/>
    <cellStyle name="표준 15 53 6 2" xfId="23127" xr:uid="{00000000-0005-0000-0000-0000323F0000}"/>
    <cellStyle name="표준 15 53 6 3" xfId="23128" xr:uid="{00000000-0005-0000-0000-0000333F0000}"/>
    <cellStyle name="표준 15 53 6 4" xfId="23129" xr:uid="{00000000-0005-0000-0000-0000343F0000}"/>
    <cellStyle name="표준 15 53 6 5" xfId="23130" xr:uid="{00000000-0005-0000-0000-0000353F0000}"/>
    <cellStyle name="표준 15 53 6 6" xfId="23131" xr:uid="{00000000-0005-0000-0000-0000363F0000}"/>
    <cellStyle name="표준 15 53 7" xfId="23132" xr:uid="{00000000-0005-0000-0000-0000373F0000}"/>
    <cellStyle name="표준 15 53 8" xfId="23133" xr:uid="{00000000-0005-0000-0000-0000383F0000}"/>
    <cellStyle name="표준 15 53 9" xfId="23134" xr:uid="{00000000-0005-0000-0000-0000393F0000}"/>
    <cellStyle name="표준 15 54" xfId="903" xr:uid="{00000000-0005-0000-0000-00003A3F0000}"/>
    <cellStyle name="표준 15 54 10" xfId="23135" xr:uid="{00000000-0005-0000-0000-00003B3F0000}"/>
    <cellStyle name="표준 15 54 11" xfId="23136" xr:uid="{00000000-0005-0000-0000-00003C3F0000}"/>
    <cellStyle name="표준 15 54 12" xfId="23137" xr:uid="{00000000-0005-0000-0000-00003D3F0000}"/>
    <cellStyle name="표준 15 54 2" xfId="1486" xr:uid="{00000000-0005-0000-0000-00003E3F0000}"/>
    <cellStyle name="표준 15 54 2 10" xfId="23138" xr:uid="{00000000-0005-0000-0000-00003F3F0000}"/>
    <cellStyle name="표준 15 54 2 11" xfId="23139" xr:uid="{00000000-0005-0000-0000-0000403F0000}"/>
    <cellStyle name="표준 15 54 2 2" xfId="3263" xr:uid="{00000000-0005-0000-0000-0000413F0000}"/>
    <cellStyle name="표준 15 54 2 2 2" xfId="23140" xr:uid="{00000000-0005-0000-0000-0000423F0000}"/>
    <cellStyle name="표준 15 54 2 2 3" xfId="23141" xr:uid="{00000000-0005-0000-0000-0000433F0000}"/>
    <cellStyle name="표준 15 54 2 2 4" xfId="23142" xr:uid="{00000000-0005-0000-0000-0000443F0000}"/>
    <cellStyle name="표준 15 54 2 2 5" xfId="23143" xr:uid="{00000000-0005-0000-0000-0000453F0000}"/>
    <cellStyle name="표준 15 54 2 2 6" xfId="23144" xr:uid="{00000000-0005-0000-0000-0000463F0000}"/>
    <cellStyle name="표준 15 54 2 3" xfId="5122" xr:uid="{00000000-0005-0000-0000-0000473F0000}"/>
    <cellStyle name="표준 15 54 2 3 2" xfId="23145" xr:uid="{00000000-0005-0000-0000-0000483F0000}"/>
    <cellStyle name="표준 15 54 2 3 3" xfId="23146" xr:uid="{00000000-0005-0000-0000-0000493F0000}"/>
    <cellStyle name="표준 15 54 2 3 4" xfId="23147" xr:uid="{00000000-0005-0000-0000-00004A3F0000}"/>
    <cellStyle name="표준 15 54 2 3 5" xfId="23148" xr:uid="{00000000-0005-0000-0000-00004B3F0000}"/>
    <cellStyle name="표준 15 54 2 3 6" xfId="23149" xr:uid="{00000000-0005-0000-0000-00004C3F0000}"/>
    <cellStyle name="표준 15 54 2 4" xfId="6986" xr:uid="{00000000-0005-0000-0000-00004D3F0000}"/>
    <cellStyle name="표준 15 54 2 4 2" xfId="23150" xr:uid="{00000000-0005-0000-0000-00004E3F0000}"/>
    <cellStyle name="표준 15 54 2 4 3" xfId="23151" xr:uid="{00000000-0005-0000-0000-00004F3F0000}"/>
    <cellStyle name="표준 15 54 2 4 4" xfId="23152" xr:uid="{00000000-0005-0000-0000-0000503F0000}"/>
    <cellStyle name="표준 15 54 2 4 5" xfId="23153" xr:uid="{00000000-0005-0000-0000-0000513F0000}"/>
    <cellStyle name="표준 15 54 2 4 6" xfId="23154" xr:uid="{00000000-0005-0000-0000-0000523F0000}"/>
    <cellStyle name="표준 15 54 2 5" xfId="8846" xr:uid="{00000000-0005-0000-0000-0000533F0000}"/>
    <cellStyle name="표준 15 54 2 5 2" xfId="23155" xr:uid="{00000000-0005-0000-0000-0000543F0000}"/>
    <cellStyle name="표준 15 54 2 5 3" xfId="23156" xr:uid="{00000000-0005-0000-0000-0000553F0000}"/>
    <cellStyle name="표준 15 54 2 5 4" xfId="23157" xr:uid="{00000000-0005-0000-0000-0000563F0000}"/>
    <cellStyle name="표준 15 54 2 5 5" xfId="23158" xr:uid="{00000000-0005-0000-0000-0000573F0000}"/>
    <cellStyle name="표준 15 54 2 5 6" xfId="23159" xr:uid="{00000000-0005-0000-0000-0000583F0000}"/>
    <cellStyle name="표준 15 54 2 6" xfId="23160" xr:uid="{00000000-0005-0000-0000-0000593F0000}"/>
    <cellStyle name="표준 15 54 2 7" xfId="23161" xr:uid="{00000000-0005-0000-0000-00005A3F0000}"/>
    <cellStyle name="표준 15 54 2 8" xfId="23162" xr:uid="{00000000-0005-0000-0000-00005B3F0000}"/>
    <cellStyle name="표준 15 54 2 9" xfId="23163" xr:uid="{00000000-0005-0000-0000-00005C3F0000}"/>
    <cellStyle name="표준 15 54 3" xfId="2770" xr:uid="{00000000-0005-0000-0000-00005D3F0000}"/>
    <cellStyle name="표준 15 54 3 2" xfId="23164" xr:uid="{00000000-0005-0000-0000-00005E3F0000}"/>
    <cellStyle name="표준 15 54 3 3" xfId="23165" xr:uid="{00000000-0005-0000-0000-00005F3F0000}"/>
    <cellStyle name="표준 15 54 3 4" xfId="23166" xr:uid="{00000000-0005-0000-0000-0000603F0000}"/>
    <cellStyle name="표준 15 54 3 5" xfId="23167" xr:uid="{00000000-0005-0000-0000-0000613F0000}"/>
    <cellStyle name="표준 15 54 3 6" xfId="23168" xr:uid="{00000000-0005-0000-0000-0000623F0000}"/>
    <cellStyle name="표준 15 54 4" xfId="4630" xr:uid="{00000000-0005-0000-0000-0000633F0000}"/>
    <cellStyle name="표준 15 54 4 2" xfId="23169" xr:uid="{00000000-0005-0000-0000-0000643F0000}"/>
    <cellStyle name="표준 15 54 4 3" xfId="23170" xr:uid="{00000000-0005-0000-0000-0000653F0000}"/>
    <cellStyle name="표준 15 54 4 4" xfId="23171" xr:uid="{00000000-0005-0000-0000-0000663F0000}"/>
    <cellStyle name="표준 15 54 4 5" xfId="23172" xr:uid="{00000000-0005-0000-0000-0000673F0000}"/>
    <cellStyle name="표준 15 54 4 6" xfId="23173" xr:uid="{00000000-0005-0000-0000-0000683F0000}"/>
    <cellStyle name="표준 15 54 5" xfId="6494" xr:uid="{00000000-0005-0000-0000-0000693F0000}"/>
    <cellStyle name="표준 15 54 5 2" xfId="23174" xr:uid="{00000000-0005-0000-0000-00006A3F0000}"/>
    <cellStyle name="표준 15 54 5 3" xfId="23175" xr:uid="{00000000-0005-0000-0000-00006B3F0000}"/>
    <cellStyle name="표준 15 54 5 4" xfId="23176" xr:uid="{00000000-0005-0000-0000-00006C3F0000}"/>
    <cellStyle name="표준 15 54 5 5" xfId="23177" xr:uid="{00000000-0005-0000-0000-00006D3F0000}"/>
    <cellStyle name="표준 15 54 5 6" xfId="23178" xr:uid="{00000000-0005-0000-0000-00006E3F0000}"/>
    <cellStyle name="표준 15 54 6" xfId="8354" xr:uid="{00000000-0005-0000-0000-00006F3F0000}"/>
    <cellStyle name="표준 15 54 6 2" xfId="23179" xr:uid="{00000000-0005-0000-0000-0000703F0000}"/>
    <cellStyle name="표준 15 54 6 3" xfId="23180" xr:uid="{00000000-0005-0000-0000-0000713F0000}"/>
    <cellStyle name="표준 15 54 6 4" xfId="23181" xr:uid="{00000000-0005-0000-0000-0000723F0000}"/>
    <cellStyle name="표준 15 54 6 5" xfId="23182" xr:uid="{00000000-0005-0000-0000-0000733F0000}"/>
    <cellStyle name="표준 15 54 6 6" xfId="23183" xr:uid="{00000000-0005-0000-0000-0000743F0000}"/>
    <cellStyle name="표준 15 54 7" xfId="23184" xr:uid="{00000000-0005-0000-0000-0000753F0000}"/>
    <cellStyle name="표준 15 54 8" xfId="23185" xr:uid="{00000000-0005-0000-0000-0000763F0000}"/>
    <cellStyle name="표준 15 54 9" xfId="23186" xr:uid="{00000000-0005-0000-0000-0000773F0000}"/>
    <cellStyle name="표준 15 55" xfId="916" xr:uid="{00000000-0005-0000-0000-0000783F0000}"/>
    <cellStyle name="표준 15 55 10" xfId="23187" xr:uid="{00000000-0005-0000-0000-0000793F0000}"/>
    <cellStyle name="표준 15 55 11" xfId="23188" xr:uid="{00000000-0005-0000-0000-00007A3F0000}"/>
    <cellStyle name="표준 15 55 12" xfId="23189" xr:uid="{00000000-0005-0000-0000-00007B3F0000}"/>
    <cellStyle name="표준 15 55 2" xfId="1499" xr:uid="{00000000-0005-0000-0000-00007C3F0000}"/>
    <cellStyle name="표준 15 55 2 10" xfId="23190" xr:uid="{00000000-0005-0000-0000-00007D3F0000}"/>
    <cellStyle name="표준 15 55 2 11" xfId="23191" xr:uid="{00000000-0005-0000-0000-00007E3F0000}"/>
    <cellStyle name="표준 15 55 2 2" xfId="3276" xr:uid="{00000000-0005-0000-0000-00007F3F0000}"/>
    <cellStyle name="표준 15 55 2 2 2" xfId="23192" xr:uid="{00000000-0005-0000-0000-0000803F0000}"/>
    <cellStyle name="표준 15 55 2 2 3" xfId="23193" xr:uid="{00000000-0005-0000-0000-0000813F0000}"/>
    <cellStyle name="표준 15 55 2 2 4" xfId="23194" xr:uid="{00000000-0005-0000-0000-0000823F0000}"/>
    <cellStyle name="표준 15 55 2 2 5" xfId="23195" xr:uid="{00000000-0005-0000-0000-0000833F0000}"/>
    <cellStyle name="표준 15 55 2 2 6" xfId="23196" xr:uid="{00000000-0005-0000-0000-0000843F0000}"/>
    <cellStyle name="표준 15 55 2 3" xfId="5135" xr:uid="{00000000-0005-0000-0000-0000853F0000}"/>
    <cellStyle name="표준 15 55 2 3 2" xfId="23197" xr:uid="{00000000-0005-0000-0000-0000863F0000}"/>
    <cellStyle name="표준 15 55 2 3 3" xfId="23198" xr:uid="{00000000-0005-0000-0000-0000873F0000}"/>
    <cellStyle name="표준 15 55 2 3 4" xfId="23199" xr:uid="{00000000-0005-0000-0000-0000883F0000}"/>
    <cellStyle name="표준 15 55 2 3 5" xfId="23200" xr:uid="{00000000-0005-0000-0000-0000893F0000}"/>
    <cellStyle name="표준 15 55 2 3 6" xfId="23201" xr:uid="{00000000-0005-0000-0000-00008A3F0000}"/>
    <cellStyle name="표준 15 55 2 4" xfId="6999" xr:uid="{00000000-0005-0000-0000-00008B3F0000}"/>
    <cellStyle name="표준 15 55 2 4 2" xfId="23202" xr:uid="{00000000-0005-0000-0000-00008C3F0000}"/>
    <cellStyle name="표준 15 55 2 4 3" xfId="23203" xr:uid="{00000000-0005-0000-0000-00008D3F0000}"/>
    <cellStyle name="표준 15 55 2 4 4" xfId="23204" xr:uid="{00000000-0005-0000-0000-00008E3F0000}"/>
    <cellStyle name="표준 15 55 2 4 5" xfId="23205" xr:uid="{00000000-0005-0000-0000-00008F3F0000}"/>
    <cellStyle name="표준 15 55 2 4 6" xfId="23206" xr:uid="{00000000-0005-0000-0000-0000903F0000}"/>
    <cellStyle name="표준 15 55 2 5" xfId="8859" xr:uid="{00000000-0005-0000-0000-0000913F0000}"/>
    <cellStyle name="표준 15 55 2 5 2" xfId="23207" xr:uid="{00000000-0005-0000-0000-0000923F0000}"/>
    <cellStyle name="표준 15 55 2 5 3" xfId="23208" xr:uid="{00000000-0005-0000-0000-0000933F0000}"/>
    <cellStyle name="표준 15 55 2 5 4" xfId="23209" xr:uid="{00000000-0005-0000-0000-0000943F0000}"/>
    <cellStyle name="표준 15 55 2 5 5" xfId="23210" xr:uid="{00000000-0005-0000-0000-0000953F0000}"/>
    <cellStyle name="표준 15 55 2 5 6" xfId="23211" xr:uid="{00000000-0005-0000-0000-0000963F0000}"/>
    <cellStyle name="표준 15 55 2 6" xfId="23212" xr:uid="{00000000-0005-0000-0000-0000973F0000}"/>
    <cellStyle name="표준 15 55 2 7" xfId="23213" xr:uid="{00000000-0005-0000-0000-0000983F0000}"/>
    <cellStyle name="표준 15 55 2 8" xfId="23214" xr:uid="{00000000-0005-0000-0000-0000993F0000}"/>
    <cellStyle name="표준 15 55 2 9" xfId="23215" xr:uid="{00000000-0005-0000-0000-00009A3F0000}"/>
    <cellStyle name="표준 15 55 3" xfId="2783" xr:uid="{00000000-0005-0000-0000-00009B3F0000}"/>
    <cellStyle name="표준 15 55 3 2" xfId="23216" xr:uid="{00000000-0005-0000-0000-00009C3F0000}"/>
    <cellStyle name="표준 15 55 3 3" xfId="23217" xr:uid="{00000000-0005-0000-0000-00009D3F0000}"/>
    <cellStyle name="표준 15 55 3 4" xfId="23218" xr:uid="{00000000-0005-0000-0000-00009E3F0000}"/>
    <cellStyle name="표준 15 55 3 5" xfId="23219" xr:uid="{00000000-0005-0000-0000-00009F3F0000}"/>
    <cellStyle name="표준 15 55 3 6" xfId="23220" xr:uid="{00000000-0005-0000-0000-0000A03F0000}"/>
    <cellStyle name="표준 15 55 4" xfId="4643" xr:uid="{00000000-0005-0000-0000-0000A13F0000}"/>
    <cellStyle name="표준 15 55 4 2" xfId="23221" xr:uid="{00000000-0005-0000-0000-0000A23F0000}"/>
    <cellStyle name="표준 15 55 4 3" xfId="23222" xr:uid="{00000000-0005-0000-0000-0000A33F0000}"/>
    <cellStyle name="표준 15 55 4 4" xfId="23223" xr:uid="{00000000-0005-0000-0000-0000A43F0000}"/>
    <cellStyle name="표준 15 55 4 5" xfId="23224" xr:uid="{00000000-0005-0000-0000-0000A53F0000}"/>
    <cellStyle name="표준 15 55 4 6" xfId="23225" xr:uid="{00000000-0005-0000-0000-0000A63F0000}"/>
    <cellStyle name="표준 15 55 5" xfId="6507" xr:uid="{00000000-0005-0000-0000-0000A73F0000}"/>
    <cellStyle name="표준 15 55 5 2" xfId="23226" xr:uid="{00000000-0005-0000-0000-0000A83F0000}"/>
    <cellStyle name="표준 15 55 5 3" xfId="23227" xr:uid="{00000000-0005-0000-0000-0000A93F0000}"/>
    <cellStyle name="표준 15 55 5 4" xfId="23228" xr:uid="{00000000-0005-0000-0000-0000AA3F0000}"/>
    <cellStyle name="표준 15 55 5 5" xfId="23229" xr:uid="{00000000-0005-0000-0000-0000AB3F0000}"/>
    <cellStyle name="표준 15 55 5 6" xfId="23230" xr:uid="{00000000-0005-0000-0000-0000AC3F0000}"/>
    <cellStyle name="표준 15 55 6" xfId="8367" xr:uid="{00000000-0005-0000-0000-0000AD3F0000}"/>
    <cellStyle name="표준 15 55 6 2" xfId="23231" xr:uid="{00000000-0005-0000-0000-0000AE3F0000}"/>
    <cellStyle name="표준 15 55 6 3" xfId="23232" xr:uid="{00000000-0005-0000-0000-0000AF3F0000}"/>
    <cellStyle name="표준 15 55 6 4" xfId="23233" xr:uid="{00000000-0005-0000-0000-0000B03F0000}"/>
    <cellStyle name="표준 15 55 6 5" xfId="23234" xr:uid="{00000000-0005-0000-0000-0000B13F0000}"/>
    <cellStyle name="표준 15 55 6 6" xfId="23235" xr:uid="{00000000-0005-0000-0000-0000B23F0000}"/>
    <cellStyle name="표준 15 55 7" xfId="23236" xr:uid="{00000000-0005-0000-0000-0000B33F0000}"/>
    <cellStyle name="표준 15 55 8" xfId="23237" xr:uid="{00000000-0005-0000-0000-0000B43F0000}"/>
    <cellStyle name="표준 15 55 9" xfId="23238" xr:uid="{00000000-0005-0000-0000-0000B53F0000}"/>
    <cellStyle name="표준 15 56" xfId="929" xr:uid="{00000000-0005-0000-0000-0000B63F0000}"/>
    <cellStyle name="표준 15 56 10" xfId="23239" xr:uid="{00000000-0005-0000-0000-0000B73F0000}"/>
    <cellStyle name="표준 15 56 11" xfId="23240" xr:uid="{00000000-0005-0000-0000-0000B83F0000}"/>
    <cellStyle name="표준 15 56 12" xfId="23241" xr:uid="{00000000-0005-0000-0000-0000B93F0000}"/>
    <cellStyle name="표준 15 56 2" xfId="1512" xr:uid="{00000000-0005-0000-0000-0000BA3F0000}"/>
    <cellStyle name="표준 15 56 2 10" xfId="23242" xr:uid="{00000000-0005-0000-0000-0000BB3F0000}"/>
    <cellStyle name="표준 15 56 2 11" xfId="23243" xr:uid="{00000000-0005-0000-0000-0000BC3F0000}"/>
    <cellStyle name="표준 15 56 2 2" xfId="3289" xr:uid="{00000000-0005-0000-0000-0000BD3F0000}"/>
    <cellStyle name="표준 15 56 2 2 2" xfId="23244" xr:uid="{00000000-0005-0000-0000-0000BE3F0000}"/>
    <cellStyle name="표준 15 56 2 2 3" xfId="23245" xr:uid="{00000000-0005-0000-0000-0000BF3F0000}"/>
    <cellStyle name="표준 15 56 2 2 4" xfId="23246" xr:uid="{00000000-0005-0000-0000-0000C03F0000}"/>
    <cellStyle name="표준 15 56 2 2 5" xfId="23247" xr:uid="{00000000-0005-0000-0000-0000C13F0000}"/>
    <cellStyle name="표준 15 56 2 2 6" xfId="23248" xr:uid="{00000000-0005-0000-0000-0000C23F0000}"/>
    <cellStyle name="표준 15 56 2 3" xfId="5148" xr:uid="{00000000-0005-0000-0000-0000C33F0000}"/>
    <cellStyle name="표준 15 56 2 3 2" xfId="23249" xr:uid="{00000000-0005-0000-0000-0000C43F0000}"/>
    <cellStyle name="표준 15 56 2 3 3" xfId="23250" xr:uid="{00000000-0005-0000-0000-0000C53F0000}"/>
    <cellStyle name="표준 15 56 2 3 4" xfId="23251" xr:uid="{00000000-0005-0000-0000-0000C63F0000}"/>
    <cellStyle name="표준 15 56 2 3 5" xfId="23252" xr:uid="{00000000-0005-0000-0000-0000C73F0000}"/>
    <cellStyle name="표준 15 56 2 3 6" xfId="23253" xr:uid="{00000000-0005-0000-0000-0000C83F0000}"/>
    <cellStyle name="표준 15 56 2 4" xfId="7012" xr:uid="{00000000-0005-0000-0000-0000C93F0000}"/>
    <cellStyle name="표준 15 56 2 4 2" xfId="23254" xr:uid="{00000000-0005-0000-0000-0000CA3F0000}"/>
    <cellStyle name="표준 15 56 2 4 3" xfId="23255" xr:uid="{00000000-0005-0000-0000-0000CB3F0000}"/>
    <cellStyle name="표준 15 56 2 4 4" xfId="23256" xr:uid="{00000000-0005-0000-0000-0000CC3F0000}"/>
    <cellStyle name="표준 15 56 2 4 5" xfId="23257" xr:uid="{00000000-0005-0000-0000-0000CD3F0000}"/>
    <cellStyle name="표준 15 56 2 4 6" xfId="23258" xr:uid="{00000000-0005-0000-0000-0000CE3F0000}"/>
    <cellStyle name="표준 15 56 2 5" xfId="8872" xr:uid="{00000000-0005-0000-0000-0000CF3F0000}"/>
    <cellStyle name="표준 15 56 2 5 2" xfId="23259" xr:uid="{00000000-0005-0000-0000-0000D03F0000}"/>
    <cellStyle name="표준 15 56 2 5 3" xfId="23260" xr:uid="{00000000-0005-0000-0000-0000D13F0000}"/>
    <cellStyle name="표준 15 56 2 5 4" xfId="23261" xr:uid="{00000000-0005-0000-0000-0000D23F0000}"/>
    <cellStyle name="표준 15 56 2 5 5" xfId="23262" xr:uid="{00000000-0005-0000-0000-0000D33F0000}"/>
    <cellStyle name="표준 15 56 2 5 6" xfId="23263" xr:uid="{00000000-0005-0000-0000-0000D43F0000}"/>
    <cellStyle name="표준 15 56 2 6" xfId="23264" xr:uid="{00000000-0005-0000-0000-0000D53F0000}"/>
    <cellStyle name="표준 15 56 2 7" xfId="23265" xr:uid="{00000000-0005-0000-0000-0000D63F0000}"/>
    <cellStyle name="표준 15 56 2 8" xfId="23266" xr:uid="{00000000-0005-0000-0000-0000D73F0000}"/>
    <cellStyle name="표준 15 56 2 9" xfId="23267" xr:uid="{00000000-0005-0000-0000-0000D83F0000}"/>
    <cellStyle name="표준 15 56 3" xfId="2796" xr:uid="{00000000-0005-0000-0000-0000D93F0000}"/>
    <cellStyle name="표준 15 56 3 2" xfId="23268" xr:uid="{00000000-0005-0000-0000-0000DA3F0000}"/>
    <cellStyle name="표준 15 56 3 3" xfId="23269" xr:uid="{00000000-0005-0000-0000-0000DB3F0000}"/>
    <cellStyle name="표준 15 56 3 4" xfId="23270" xr:uid="{00000000-0005-0000-0000-0000DC3F0000}"/>
    <cellStyle name="표준 15 56 3 5" xfId="23271" xr:uid="{00000000-0005-0000-0000-0000DD3F0000}"/>
    <cellStyle name="표준 15 56 3 6" xfId="23272" xr:uid="{00000000-0005-0000-0000-0000DE3F0000}"/>
    <cellStyle name="표준 15 56 4" xfId="4656" xr:uid="{00000000-0005-0000-0000-0000DF3F0000}"/>
    <cellStyle name="표준 15 56 4 2" xfId="23273" xr:uid="{00000000-0005-0000-0000-0000E03F0000}"/>
    <cellStyle name="표준 15 56 4 3" xfId="23274" xr:uid="{00000000-0005-0000-0000-0000E13F0000}"/>
    <cellStyle name="표준 15 56 4 4" xfId="23275" xr:uid="{00000000-0005-0000-0000-0000E23F0000}"/>
    <cellStyle name="표준 15 56 4 5" xfId="23276" xr:uid="{00000000-0005-0000-0000-0000E33F0000}"/>
    <cellStyle name="표준 15 56 4 6" xfId="23277" xr:uid="{00000000-0005-0000-0000-0000E43F0000}"/>
    <cellStyle name="표준 15 56 5" xfId="6520" xr:uid="{00000000-0005-0000-0000-0000E53F0000}"/>
    <cellStyle name="표준 15 56 5 2" xfId="23278" xr:uid="{00000000-0005-0000-0000-0000E63F0000}"/>
    <cellStyle name="표준 15 56 5 3" xfId="23279" xr:uid="{00000000-0005-0000-0000-0000E73F0000}"/>
    <cellStyle name="표준 15 56 5 4" xfId="23280" xr:uid="{00000000-0005-0000-0000-0000E83F0000}"/>
    <cellStyle name="표준 15 56 5 5" xfId="23281" xr:uid="{00000000-0005-0000-0000-0000E93F0000}"/>
    <cellStyle name="표준 15 56 5 6" xfId="23282" xr:uid="{00000000-0005-0000-0000-0000EA3F0000}"/>
    <cellStyle name="표준 15 56 6" xfId="8380" xr:uid="{00000000-0005-0000-0000-0000EB3F0000}"/>
    <cellStyle name="표준 15 56 6 2" xfId="23283" xr:uid="{00000000-0005-0000-0000-0000EC3F0000}"/>
    <cellStyle name="표준 15 56 6 3" xfId="23284" xr:uid="{00000000-0005-0000-0000-0000ED3F0000}"/>
    <cellStyle name="표준 15 56 6 4" xfId="23285" xr:uid="{00000000-0005-0000-0000-0000EE3F0000}"/>
    <cellStyle name="표준 15 56 6 5" xfId="23286" xr:uid="{00000000-0005-0000-0000-0000EF3F0000}"/>
    <cellStyle name="표준 15 56 6 6" xfId="23287" xr:uid="{00000000-0005-0000-0000-0000F03F0000}"/>
    <cellStyle name="표준 15 56 7" xfId="23288" xr:uid="{00000000-0005-0000-0000-0000F13F0000}"/>
    <cellStyle name="표준 15 56 8" xfId="23289" xr:uid="{00000000-0005-0000-0000-0000F23F0000}"/>
    <cellStyle name="표준 15 56 9" xfId="23290" xr:uid="{00000000-0005-0000-0000-0000F33F0000}"/>
    <cellStyle name="표준 15 57" xfId="942" xr:uid="{00000000-0005-0000-0000-0000F43F0000}"/>
    <cellStyle name="표준 15 57 10" xfId="23291" xr:uid="{00000000-0005-0000-0000-0000F53F0000}"/>
    <cellStyle name="표준 15 57 11" xfId="23292" xr:uid="{00000000-0005-0000-0000-0000F63F0000}"/>
    <cellStyle name="표준 15 57 12" xfId="23293" xr:uid="{00000000-0005-0000-0000-0000F73F0000}"/>
    <cellStyle name="표준 15 57 2" xfId="1525" xr:uid="{00000000-0005-0000-0000-0000F83F0000}"/>
    <cellStyle name="표준 15 57 2 10" xfId="23294" xr:uid="{00000000-0005-0000-0000-0000F93F0000}"/>
    <cellStyle name="표준 15 57 2 11" xfId="23295" xr:uid="{00000000-0005-0000-0000-0000FA3F0000}"/>
    <cellStyle name="표준 15 57 2 2" xfId="3302" xr:uid="{00000000-0005-0000-0000-0000FB3F0000}"/>
    <cellStyle name="표준 15 57 2 2 2" xfId="23296" xr:uid="{00000000-0005-0000-0000-0000FC3F0000}"/>
    <cellStyle name="표준 15 57 2 2 3" xfId="23297" xr:uid="{00000000-0005-0000-0000-0000FD3F0000}"/>
    <cellStyle name="표준 15 57 2 2 4" xfId="23298" xr:uid="{00000000-0005-0000-0000-0000FE3F0000}"/>
    <cellStyle name="표준 15 57 2 2 5" xfId="23299" xr:uid="{00000000-0005-0000-0000-0000FF3F0000}"/>
    <cellStyle name="표준 15 57 2 2 6" xfId="23300" xr:uid="{00000000-0005-0000-0000-000000400000}"/>
    <cellStyle name="표준 15 57 2 3" xfId="5161" xr:uid="{00000000-0005-0000-0000-000001400000}"/>
    <cellStyle name="표준 15 57 2 3 2" xfId="23301" xr:uid="{00000000-0005-0000-0000-000002400000}"/>
    <cellStyle name="표준 15 57 2 3 3" xfId="23302" xr:uid="{00000000-0005-0000-0000-000003400000}"/>
    <cellStyle name="표준 15 57 2 3 4" xfId="23303" xr:uid="{00000000-0005-0000-0000-000004400000}"/>
    <cellStyle name="표준 15 57 2 3 5" xfId="23304" xr:uid="{00000000-0005-0000-0000-000005400000}"/>
    <cellStyle name="표준 15 57 2 3 6" xfId="23305" xr:uid="{00000000-0005-0000-0000-000006400000}"/>
    <cellStyle name="표준 15 57 2 4" xfId="7025" xr:uid="{00000000-0005-0000-0000-000007400000}"/>
    <cellStyle name="표준 15 57 2 4 2" xfId="23306" xr:uid="{00000000-0005-0000-0000-000008400000}"/>
    <cellStyle name="표준 15 57 2 4 3" xfId="23307" xr:uid="{00000000-0005-0000-0000-000009400000}"/>
    <cellStyle name="표준 15 57 2 4 4" xfId="23308" xr:uid="{00000000-0005-0000-0000-00000A400000}"/>
    <cellStyle name="표준 15 57 2 4 5" xfId="23309" xr:uid="{00000000-0005-0000-0000-00000B400000}"/>
    <cellStyle name="표준 15 57 2 4 6" xfId="23310" xr:uid="{00000000-0005-0000-0000-00000C400000}"/>
    <cellStyle name="표준 15 57 2 5" xfId="8885" xr:uid="{00000000-0005-0000-0000-00000D400000}"/>
    <cellStyle name="표준 15 57 2 5 2" xfId="23311" xr:uid="{00000000-0005-0000-0000-00000E400000}"/>
    <cellStyle name="표준 15 57 2 5 3" xfId="23312" xr:uid="{00000000-0005-0000-0000-00000F400000}"/>
    <cellStyle name="표준 15 57 2 5 4" xfId="23313" xr:uid="{00000000-0005-0000-0000-000010400000}"/>
    <cellStyle name="표준 15 57 2 5 5" xfId="23314" xr:uid="{00000000-0005-0000-0000-000011400000}"/>
    <cellStyle name="표준 15 57 2 5 6" xfId="23315" xr:uid="{00000000-0005-0000-0000-000012400000}"/>
    <cellStyle name="표준 15 57 2 6" xfId="23316" xr:uid="{00000000-0005-0000-0000-000013400000}"/>
    <cellStyle name="표준 15 57 2 7" xfId="23317" xr:uid="{00000000-0005-0000-0000-000014400000}"/>
    <cellStyle name="표준 15 57 2 8" xfId="23318" xr:uid="{00000000-0005-0000-0000-000015400000}"/>
    <cellStyle name="표준 15 57 2 9" xfId="23319" xr:uid="{00000000-0005-0000-0000-000016400000}"/>
    <cellStyle name="표준 15 57 3" xfId="2809" xr:uid="{00000000-0005-0000-0000-000017400000}"/>
    <cellStyle name="표준 15 57 3 2" xfId="23320" xr:uid="{00000000-0005-0000-0000-000018400000}"/>
    <cellStyle name="표준 15 57 3 3" xfId="23321" xr:uid="{00000000-0005-0000-0000-000019400000}"/>
    <cellStyle name="표준 15 57 3 4" xfId="23322" xr:uid="{00000000-0005-0000-0000-00001A400000}"/>
    <cellStyle name="표준 15 57 3 5" xfId="23323" xr:uid="{00000000-0005-0000-0000-00001B400000}"/>
    <cellStyle name="표준 15 57 3 6" xfId="23324" xr:uid="{00000000-0005-0000-0000-00001C400000}"/>
    <cellStyle name="표준 15 57 4" xfId="4669" xr:uid="{00000000-0005-0000-0000-00001D400000}"/>
    <cellStyle name="표준 15 57 4 2" xfId="23325" xr:uid="{00000000-0005-0000-0000-00001E400000}"/>
    <cellStyle name="표준 15 57 4 3" xfId="23326" xr:uid="{00000000-0005-0000-0000-00001F400000}"/>
    <cellStyle name="표준 15 57 4 4" xfId="23327" xr:uid="{00000000-0005-0000-0000-000020400000}"/>
    <cellStyle name="표준 15 57 4 5" xfId="23328" xr:uid="{00000000-0005-0000-0000-000021400000}"/>
    <cellStyle name="표준 15 57 4 6" xfId="23329" xr:uid="{00000000-0005-0000-0000-000022400000}"/>
    <cellStyle name="표준 15 57 5" xfId="6533" xr:uid="{00000000-0005-0000-0000-000023400000}"/>
    <cellStyle name="표준 15 57 5 2" xfId="23330" xr:uid="{00000000-0005-0000-0000-000024400000}"/>
    <cellStyle name="표준 15 57 5 3" xfId="23331" xr:uid="{00000000-0005-0000-0000-000025400000}"/>
    <cellStyle name="표준 15 57 5 4" xfId="23332" xr:uid="{00000000-0005-0000-0000-000026400000}"/>
    <cellStyle name="표준 15 57 5 5" xfId="23333" xr:uid="{00000000-0005-0000-0000-000027400000}"/>
    <cellStyle name="표준 15 57 5 6" xfId="23334" xr:uid="{00000000-0005-0000-0000-000028400000}"/>
    <cellStyle name="표준 15 57 6" xfId="8393" xr:uid="{00000000-0005-0000-0000-000029400000}"/>
    <cellStyle name="표준 15 57 6 2" xfId="23335" xr:uid="{00000000-0005-0000-0000-00002A400000}"/>
    <cellStyle name="표준 15 57 6 3" xfId="23336" xr:uid="{00000000-0005-0000-0000-00002B400000}"/>
    <cellStyle name="표준 15 57 6 4" xfId="23337" xr:uid="{00000000-0005-0000-0000-00002C400000}"/>
    <cellStyle name="표준 15 57 6 5" xfId="23338" xr:uid="{00000000-0005-0000-0000-00002D400000}"/>
    <cellStyle name="표준 15 57 6 6" xfId="23339" xr:uid="{00000000-0005-0000-0000-00002E400000}"/>
    <cellStyle name="표준 15 57 7" xfId="23340" xr:uid="{00000000-0005-0000-0000-00002F400000}"/>
    <cellStyle name="표준 15 57 8" xfId="23341" xr:uid="{00000000-0005-0000-0000-000030400000}"/>
    <cellStyle name="표준 15 57 9" xfId="23342" xr:uid="{00000000-0005-0000-0000-000031400000}"/>
    <cellStyle name="표준 15 58" xfId="954" xr:uid="{00000000-0005-0000-0000-000032400000}"/>
    <cellStyle name="표준 15 58 10" xfId="23343" xr:uid="{00000000-0005-0000-0000-000033400000}"/>
    <cellStyle name="표준 15 58 11" xfId="23344" xr:uid="{00000000-0005-0000-0000-000034400000}"/>
    <cellStyle name="표준 15 58 12" xfId="23345" xr:uid="{00000000-0005-0000-0000-000035400000}"/>
    <cellStyle name="표준 15 58 2" xfId="1537" xr:uid="{00000000-0005-0000-0000-000036400000}"/>
    <cellStyle name="표준 15 58 2 10" xfId="23346" xr:uid="{00000000-0005-0000-0000-000037400000}"/>
    <cellStyle name="표준 15 58 2 11" xfId="23347" xr:uid="{00000000-0005-0000-0000-000038400000}"/>
    <cellStyle name="표준 15 58 2 2" xfId="3314" xr:uid="{00000000-0005-0000-0000-000039400000}"/>
    <cellStyle name="표준 15 58 2 2 2" xfId="23348" xr:uid="{00000000-0005-0000-0000-00003A400000}"/>
    <cellStyle name="표준 15 58 2 2 3" xfId="23349" xr:uid="{00000000-0005-0000-0000-00003B400000}"/>
    <cellStyle name="표준 15 58 2 2 4" xfId="23350" xr:uid="{00000000-0005-0000-0000-00003C400000}"/>
    <cellStyle name="표준 15 58 2 2 5" xfId="23351" xr:uid="{00000000-0005-0000-0000-00003D400000}"/>
    <cellStyle name="표준 15 58 2 2 6" xfId="23352" xr:uid="{00000000-0005-0000-0000-00003E400000}"/>
    <cellStyle name="표준 15 58 2 3" xfId="5173" xr:uid="{00000000-0005-0000-0000-00003F400000}"/>
    <cellStyle name="표준 15 58 2 3 2" xfId="23353" xr:uid="{00000000-0005-0000-0000-000040400000}"/>
    <cellStyle name="표준 15 58 2 3 3" xfId="23354" xr:uid="{00000000-0005-0000-0000-000041400000}"/>
    <cellStyle name="표준 15 58 2 3 4" xfId="23355" xr:uid="{00000000-0005-0000-0000-000042400000}"/>
    <cellStyle name="표준 15 58 2 3 5" xfId="23356" xr:uid="{00000000-0005-0000-0000-000043400000}"/>
    <cellStyle name="표준 15 58 2 3 6" xfId="23357" xr:uid="{00000000-0005-0000-0000-000044400000}"/>
    <cellStyle name="표준 15 58 2 4" xfId="7037" xr:uid="{00000000-0005-0000-0000-000045400000}"/>
    <cellStyle name="표준 15 58 2 4 2" xfId="23358" xr:uid="{00000000-0005-0000-0000-000046400000}"/>
    <cellStyle name="표준 15 58 2 4 3" xfId="23359" xr:uid="{00000000-0005-0000-0000-000047400000}"/>
    <cellStyle name="표준 15 58 2 4 4" xfId="23360" xr:uid="{00000000-0005-0000-0000-000048400000}"/>
    <cellStyle name="표준 15 58 2 4 5" xfId="23361" xr:uid="{00000000-0005-0000-0000-000049400000}"/>
    <cellStyle name="표준 15 58 2 4 6" xfId="23362" xr:uid="{00000000-0005-0000-0000-00004A400000}"/>
    <cellStyle name="표준 15 58 2 5" xfId="8897" xr:uid="{00000000-0005-0000-0000-00004B400000}"/>
    <cellStyle name="표준 15 58 2 5 2" xfId="23363" xr:uid="{00000000-0005-0000-0000-00004C400000}"/>
    <cellStyle name="표준 15 58 2 5 3" xfId="23364" xr:uid="{00000000-0005-0000-0000-00004D400000}"/>
    <cellStyle name="표준 15 58 2 5 4" xfId="23365" xr:uid="{00000000-0005-0000-0000-00004E400000}"/>
    <cellStyle name="표준 15 58 2 5 5" xfId="23366" xr:uid="{00000000-0005-0000-0000-00004F400000}"/>
    <cellStyle name="표준 15 58 2 5 6" xfId="23367" xr:uid="{00000000-0005-0000-0000-000050400000}"/>
    <cellStyle name="표준 15 58 2 6" xfId="23368" xr:uid="{00000000-0005-0000-0000-000051400000}"/>
    <cellStyle name="표준 15 58 2 7" xfId="23369" xr:uid="{00000000-0005-0000-0000-000052400000}"/>
    <cellStyle name="표준 15 58 2 8" xfId="23370" xr:uid="{00000000-0005-0000-0000-000053400000}"/>
    <cellStyle name="표준 15 58 2 9" xfId="23371" xr:uid="{00000000-0005-0000-0000-000054400000}"/>
    <cellStyle name="표준 15 58 3" xfId="2822" xr:uid="{00000000-0005-0000-0000-000055400000}"/>
    <cellStyle name="표준 15 58 3 2" xfId="23372" xr:uid="{00000000-0005-0000-0000-000056400000}"/>
    <cellStyle name="표준 15 58 3 3" xfId="23373" xr:uid="{00000000-0005-0000-0000-000057400000}"/>
    <cellStyle name="표준 15 58 3 4" xfId="23374" xr:uid="{00000000-0005-0000-0000-000058400000}"/>
    <cellStyle name="표준 15 58 3 5" xfId="23375" xr:uid="{00000000-0005-0000-0000-000059400000}"/>
    <cellStyle name="표준 15 58 3 6" xfId="23376" xr:uid="{00000000-0005-0000-0000-00005A400000}"/>
    <cellStyle name="표준 15 58 4" xfId="4681" xr:uid="{00000000-0005-0000-0000-00005B400000}"/>
    <cellStyle name="표준 15 58 4 2" xfId="23377" xr:uid="{00000000-0005-0000-0000-00005C400000}"/>
    <cellStyle name="표준 15 58 4 3" xfId="23378" xr:uid="{00000000-0005-0000-0000-00005D400000}"/>
    <cellStyle name="표준 15 58 4 4" xfId="23379" xr:uid="{00000000-0005-0000-0000-00005E400000}"/>
    <cellStyle name="표준 15 58 4 5" xfId="23380" xr:uid="{00000000-0005-0000-0000-00005F400000}"/>
    <cellStyle name="표준 15 58 4 6" xfId="23381" xr:uid="{00000000-0005-0000-0000-000060400000}"/>
    <cellStyle name="표준 15 58 5" xfId="6545" xr:uid="{00000000-0005-0000-0000-000061400000}"/>
    <cellStyle name="표준 15 58 5 2" xfId="23382" xr:uid="{00000000-0005-0000-0000-000062400000}"/>
    <cellStyle name="표준 15 58 5 3" xfId="23383" xr:uid="{00000000-0005-0000-0000-000063400000}"/>
    <cellStyle name="표준 15 58 5 4" xfId="23384" xr:uid="{00000000-0005-0000-0000-000064400000}"/>
    <cellStyle name="표준 15 58 5 5" xfId="23385" xr:uid="{00000000-0005-0000-0000-000065400000}"/>
    <cellStyle name="표준 15 58 5 6" xfId="23386" xr:uid="{00000000-0005-0000-0000-000066400000}"/>
    <cellStyle name="표준 15 58 6" xfId="8405" xr:uid="{00000000-0005-0000-0000-000067400000}"/>
    <cellStyle name="표준 15 58 6 2" xfId="23387" xr:uid="{00000000-0005-0000-0000-000068400000}"/>
    <cellStyle name="표준 15 58 6 3" xfId="23388" xr:uid="{00000000-0005-0000-0000-000069400000}"/>
    <cellStyle name="표준 15 58 6 4" xfId="23389" xr:uid="{00000000-0005-0000-0000-00006A400000}"/>
    <cellStyle name="표준 15 58 6 5" xfId="23390" xr:uid="{00000000-0005-0000-0000-00006B400000}"/>
    <cellStyle name="표준 15 58 6 6" xfId="23391" xr:uid="{00000000-0005-0000-0000-00006C400000}"/>
    <cellStyle name="표준 15 58 7" xfId="23392" xr:uid="{00000000-0005-0000-0000-00006D400000}"/>
    <cellStyle name="표준 15 58 8" xfId="23393" xr:uid="{00000000-0005-0000-0000-00006E400000}"/>
    <cellStyle name="표준 15 58 9" xfId="23394" xr:uid="{00000000-0005-0000-0000-00006F400000}"/>
    <cellStyle name="표준 15 59" xfId="967" xr:uid="{00000000-0005-0000-0000-000070400000}"/>
    <cellStyle name="표준 15 59 10" xfId="23395" xr:uid="{00000000-0005-0000-0000-000071400000}"/>
    <cellStyle name="표준 15 59 11" xfId="23396" xr:uid="{00000000-0005-0000-0000-000072400000}"/>
    <cellStyle name="표준 15 59 2" xfId="2835" xr:uid="{00000000-0005-0000-0000-000073400000}"/>
    <cellStyle name="표준 15 59 2 2" xfId="23397" xr:uid="{00000000-0005-0000-0000-000074400000}"/>
    <cellStyle name="표준 15 59 2 3" xfId="23398" xr:uid="{00000000-0005-0000-0000-000075400000}"/>
    <cellStyle name="표준 15 59 2 4" xfId="23399" xr:uid="{00000000-0005-0000-0000-000076400000}"/>
    <cellStyle name="표준 15 59 2 5" xfId="23400" xr:uid="{00000000-0005-0000-0000-000077400000}"/>
    <cellStyle name="표준 15 59 2 6" xfId="23401" xr:uid="{00000000-0005-0000-0000-000078400000}"/>
    <cellStyle name="표준 15 59 3" xfId="4694" xr:uid="{00000000-0005-0000-0000-000079400000}"/>
    <cellStyle name="표준 15 59 3 2" xfId="23402" xr:uid="{00000000-0005-0000-0000-00007A400000}"/>
    <cellStyle name="표준 15 59 3 3" xfId="23403" xr:uid="{00000000-0005-0000-0000-00007B400000}"/>
    <cellStyle name="표준 15 59 3 4" xfId="23404" xr:uid="{00000000-0005-0000-0000-00007C400000}"/>
    <cellStyle name="표준 15 59 3 5" xfId="23405" xr:uid="{00000000-0005-0000-0000-00007D400000}"/>
    <cellStyle name="표준 15 59 3 6" xfId="23406" xr:uid="{00000000-0005-0000-0000-00007E400000}"/>
    <cellStyle name="표준 15 59 4" xfId="6558" xr:uid="{00000000-0005-0000-0000-00007F400000}"/>
    <cellStyle name="표준 15 59 4 2" xfId="23407" xr:uid="{00000000-0005-0000-0000-000080400000}"/>
    <cellStyle name="표준 15 59 4 3" xfId="23408" xr:uid="{00000000-0005-0000-0000-000081400000}"/>
    <cellStyle name="표준 15 59 4 4" xfId="23409" xr:uid="{00000000-0005-0000-0000-000082400000}"/>
    <cellStyle name="표준 15 59 4 5" xfId="23410" xr:uid="{00000000-0005-0000-0000-000083400000}"/>
    <cellStyle name="표준 15 59 4 6" xfId="23411" xr:uid="{00000000-0005-0000-0000-000084400000}"/>
    <cellStyle name="표준 15 59 5" xfId="8418" xr:uid="{00000000-0005-0000-0000-000085400000}"/>
    <cellStyle name="표준 15 59 5 2" xfId="23412" xr:uid="{00000000-0005-0000-0000-000086400000}"/>
    <cellStyle name="표준 15 59 5 3" xfId="23413" xr:uid="{00000000-0005-0000-0000-000087400000}"/>
    <cellStyle name="표준 15 59 5 4" xfId="23414" xr:uid="{00000000-0005-0000-0000-000088400000}"/>
    <cellStyle name="표준 15 59 5 5" xfId="23415" xr:uid="{00000000-0005-0000-0000-000089400000}"/>
    <cellStyle name="표준 15 59 5 6" xfId="23416" xr:uid="{00000000-0005-0000-0000-00008A400000}"/>
    <cellStyle name="표준 15 59 6" xfId="23417" xr:uid="{00000000-0005-0000-0000-00008B400000}"/>
    <cellStyle name="표준 15 59 7" xfId="23418" xr:uid="{00000000-0005-0000-0000-00008C400000}"/>
    <cellStyle name="표준 15 59 8" xfId="23419" xr:uid="{00000000-0005-0000-0000-00008D400000}"/>
    <cellStyle name="표준 15 59 9" xfId="23420" xr:uid="{00000000-0005-0000-0000-00008E400000}"/>
    <cellStyle name="표준 15 6" xfId="223" xr:uid="{00000000-0005-0000-0000-00008F400000}"/>
    <cellStyle name="표준 15 60" xfId="980" xr:uid="{00000000-0005-0000-0000-000090400000}"/>
    <cellStyle name="표준 15 60 10" xfId="23421" xr:uid="{00000000-0005-0000-0000-000091400000}"/>
    <cellStyle name="표준 15 60 11" xfId="23422" xr:uid="{00000000-0005-0000-0000-000092400000}"/>
    <cellStyle name="표준 15 60 2" xfId="2848" xr:uid="{00000000-0005-0000-0000-000093400000}"/>
    <cellStyle name="표준 15 60 2 2" xfId="23423" xr:uid="{00000000-0005-0000-0000-000094400000}"/>
    <cellStyle name="표준 15 60 2 3" xfId="23424" xr:uid="{00000000-0005-0000-0000-000095400000}"/>
    <cellStyle name="표준 15 60 2 4" xfId="23425" xr:uid="{00000000-0005-0000-0000-000096400000}"/>
    <cellStyle name="표준 15 60 2 5" xfId="23426" xr:uid="{00000000-0005-0000-0000-000097400000}"/>
    <cellStyle name="표준 15 60 2 6" xfId="23427" xr:uid="{00000000-0005-0000-0000-000098400000}"/>
    <cellStyle name="표준 15 60 3" xfId="4707" xr:uid="{00000000-0005-0000-0000-000099400000}"/>
    <cellStyle name="표준 15 60 3 2" xfId="23428" xr:uid="{00000000-0005-0000-0000-00009A400000}"/>
    <cellStyle name="표준 15 60 3 3" xfId="23429" xr:uid="{00000000-0005-0000-0000-00009B400000}"/>
    <cellStyle name="표준 15 60 3 4" xfId="23430" xr:uid="{00000000-0005-0000-0000-00009C400000}"/>
    <cellStyle name="표준 15 60 3 5" xfId="23431" xr:uid="{00000000-0005-0000-0000-00009D400000}"/>
    <cellStyle name="표준 15 60 3 6" xfId="23432" xr:uid="{00000000-0005-0000-0000-00009E400000}"/>
    <cellStyle name="표준 15 60 4" xfId="6571" xr:uid="{00000000-0005-0000-0000-00009F400000}"/>
    <cellStyle name="표준 15 60 4 2" xfId="23433" xr:uid="{00000000-0005-0000-0000-0000A0400000}"/>
    <cellStyle name="표준 15 60 4 3" xfId="23434" xr:uid="{00000000-0005-0000-0000-0000A1400000}"/>
    <cellStyle name="표준 15 60 4 4" xfId="23435" xr:uid="{00000000-0005-0000-0000-0000A2400000}"/>
    <cellStyle name="표준 15 60 4 5" xfId="23436" xr:uid="{00000000-0005-0000-0000-0000A3400000}"/>
    <cellStyle name="표준 15 60 4 6" xfId="23437" xr:uid="{00000000-0005-0000-0000-0000A4400000}"/>
    <cellStyle name="표준 15 60 5" xfId="8431" xr:uid="{00000000-0005-0000-0000-0000A5400000}"/>
    <cellStyle name="표준 15 60 5 2" xfId="23438" xr:uid="{00000000-0005-0000-0000-0000A6400000}"/>
    <cellStyle name="표준 15 60 5 3" xfId="23439" xr:uid="{00000000-0005-0000-0000-0000A7400000}"/>
    <cellStyle name="표준 15 60 5 4" xfId="23440" xr:uid="{00000000-0005-0000-0000-0000A8400000}"/>
    <cellStyle name="표준 15 60 5 5" xfId="23441" xr:uid="{00000000-0005-0000-0000-0000A9400000}"/>
    <cellStyle name="표준 15 60 5 6" xfId="23442" xr:uid="{00000000-0005-0000-0000-0000AA400000}"/>
    <cellStyle name="표준 15 60 6" xfId="23443" xr:uid="{00000000-0005-0000-0000-0000AB400000}"/>
    <cellStyle name="표준 15 60 7" xfId="23444" xr:uid="{00000000-0005-0000-0000-0000AC400000}"/>
    <cellStyle name="표준 15 60 8" xfId="23445" xr:uid="{00000000-0005-0000-0000-0000AD400000}"/>
    <cellStyle name="표준 15 60 9" xfId="23446" xr:uid="{00000000-0005-0000-0000-0000AE400000}"/>
    <cellStyle name="표준 15 61" xfId="1029" xr:uid="{00000000-0005-0000-0000-0000AF400000}"/>
    <cellStyle name="표준 15 62" xfId="1550" xr:uid="{00000000-0005-0000-0000-0000B0400000}"/>
    <cellStyle name="표준 15 62 10" xfId="23447" xr:uid="{00000000-0005-0000-0000-0000B1400000}"/>
    <cellStyle name="표준 15 62 11" xfId="23448" xr:uid="{00000000-0005-0000-0000-0000B2400000}"/>
    <cellStyle name="표준 15 62 2" xfId="3327" xr:uid="{00000000-0005-0000-0000-0000B3400000}"/>
    <cellStyle name="표준 15 62 2 2" xfId="23449" xr:uid="{00000000-0005-0000-0000-0000B4400000}"/>
    <cellStyle name="표준 15 62 2 3" xfId="23450" xr:uid="{00000000-0005-0000-0000-0000B5400000}"/>
    <cellStyle name="표준 15 62 2 4" xfId="23451" xr:uid="{00000000-0005-0000-0000-0000B6400000}"/>
    <cellStyle name="표준 15 62 2 5" xfId="23452" xr:uid="{00000000-0005-0000-0000-0000B7400000}"/>
    <cellStyle name="표준 15 62 2 6" xfId="23453" xr:uid="{00000000-0005-0000-0000-0000B8400000}"/>
    <cellStyle name="표준 15 62 3" xfId="5186" xr:uid="{00000000-0005-0000-0000-0000B9400000}"/>
    <cellStyle name="표준 15 62 3 2" xfId="23454" xr:uid="{00000000-0005-0000-0000-0000BA400000}"/>
    <cellStyle name="표준 15 62 3 3" xfId="23455" xr:uid="{00000000-0005-0000-0000-0000BB400000}"/>
    <cellStyle name="표준 15 62 3 4" xfId="23456" xr:uid="{00000000-0005-0000-0000-0000BC400000}"/>
    <cellStyle name="표준 15 62 3 5" xfId="23457" xr:uid="{00000000-0005-0000-0000-0000BD400000}"/>
    <cellStyle name="표준 15 62 3 6" xfId="23458" xr:uid="{00000000-0005-0000-0000-0000BE400000}"/>
    <cellStyle name="표준 15 62 4" xfId="7050" xr:uid="{00000000-0005-0000-0000-0000BF400000}"/>
    <cellStyle name="표준 15 62 4 2" xfId="23459" xr:uid="{00000000-0005-0000-0000-0000C0400000}"/>
    <cellStyle name="표준 15 62 4 3" xfId="23460" xr:uid="{00000000-0005-0000-0000-0000C1400000}"/>
    <cellStyle name="표준 15 62 4 4" xfId="23461" xr:uid="{00000000-0005-0000-0000-0000C2400000}"/>
    <cellStyle name="표준 15 62 4 5" xfId="23462" xr:uid="{00000000-0005-0000-0000-0000C3400000}"/>
    <cellStyle name="표준 15 62 4 6" xfId="23463" xr:uid="{00000000-0005-0000-0000-0000C4400000}"/>
    <cellStyle name="표준 15 62 5" xfId="8910" xr:uid="{00000000-0005-0000-0000-0000C5400000}"/>
    <cellStyle name="표준 15 62 5 2" xfId="23464" xr:uid="{00000000-0005-0000-0000-0000C6400000}"/>
    <cellStyle name="표준 15 62 5 3" xfId="23465" xr:uid="{00000000-0005-0000-0000-0000C7400000}"/>
    <cellStyle name="표준 15 62 5 4" xfId="23466" xr:uid="{00000000-0005-0000-0000-0000C8400000}"/>
    <cellStyle name="표준 15 62 5 5" xfId="23467" xr:uid="{00000000-0005-0000-0000-0000C9400000}"/>
    <cellStyle name="표준 15 62 5 6" xfId="23468" xr:uid="{00000000-0005-0000-0000-0000CA400000}"/>
    <cellStyle name="표준 15 62 6" xfId="23469" xr:uid="{00000000-0005-0000-0000-0000CB400000}"/>
    <cellStyle name="표준 15 62 7" xfId="23470" xr:uid="{00000000-0005-0000-0000-0000CC400000}"/>
    <cellStyle name="표준 15 62 8" xfId="23471" xr:uid="{00000000-0005-0000-0000-0000CD400000}"/>
    <cellStyle name="표준 15 62 9" xfId="23472" xr:uid="{00000000-0005-0000-0000-0000CE400000}"/>
    <cellStyle name="표준 15 63" xfId="1564" xr:uid="{00000000-0005-0000-0000-0000CF400000}"/>
    <cellStyle name="표준 15 63 10" xfId="23473" xr:uid="{00000000-0005-0000-0000-0000D0400000}"/>
    <cellStyle name="표준 15 63 11" xfId="23474" xr:uid="{00000000-0005-0000-0000-0000D1400000}"/>
    <cellStyle name="표준 15 63 2" xfId="3341" xr:uid="{00000000-0005-0000-0000-0000D2400000}"/>
    <cellStyle name="표준 15 63 2 2" xfId="23475" xr:uid="{00000000-0005-0000-0000-0000D3400000}"/>
    <cellStyle name="표준 15 63 2 3" xfId="23476" xr:uid="{00000000-0005-0000-0000-0000D4400000}"/>
    <cellStyle name="표준 15 63 2 4" xfId="23477" xr:uid="{00000000-0005-0000-0000-0000D5400000}"/>
    <cellStyle name="표준 15 63 2 5" xfId="23478" xr:uid="{00000000-0005-0000-0000-0000D6400000}"/>
    <cellStyle name="표준 15 63 2 6" xfId="23479" xr:uid="{00000000-0005-0000-0000-0000D7400000}"/>
    <cellStyle name="표준 15 63 3" xfId="5200" xr:uid="{00000000-0005-0000-0000-0000D8400000}"/>
    <cellStyle name="표준 15 63 3 2" xfId="23480" xr:uid="{00000000-0005-0000-0000-0000D9400000}"/>
    <cellStyle name="표준 15 63 3 3" xfId="23481" xr:uid="{00000000-0005-0000-0000-0000DA400000}"/>
    <cellStyle name="표준 15 63 3 4" xfId="23482" xr:uid="{00000000-0005-0000-0000-0000DB400000}"/>
    <cellStyle name="표준 15 63 3 5" xfId="23483" xr:uid="{00000000-0005-0000-0000-0000DC400000}"/>
    <cellStyle name="표준 15 63 3 6" xfId="23484" xr:uid="{00000000-0005-0000-0000-0000DD400000}"/>
    <cellStyle name="표준 15 63 4" xfId="7064" xr:uid="{00000000-0005-0000-0000-0000DE400000}"/>
    <cellStyle name="표준 15 63 4 2" xfId="23485" xr:uid="{00000000-0005-0000-0000-0000DF400000}"/>
    <cellStyle name="표준 15 63 4 3" xfId="23486" xr:uid="{00000000-0005-0000-0000-0000E0400000}"/>
    <cellStyle name="표준 15 63 4 4" xfId="23487" xr:uid="{00000000-0005-0000-0000-0000E1400000}"/>
    <cellStyle name="표준 15 63 4 5" xfId="23488" xr:uid="{00000000-0005-0000-0000-0000E2400000}"/>
    <cellStyle name="표준 15 63 4 6" xfId="23489" xr:uid="{00000000-0005-0000-0000-0000E3400000}"/>
    <cellStyle name="표준 15 63 5" xfId="8924" xr:uid="{00000000-0005-0000-0000-0000E4400000}"/>
    <cellStyle name="표준 15 63 5 2" xfId="23490" xr:uid="{00000000-0005-0000-0000-0000E5400000}"/>
    <cellStyle name="표준 15 63 5 3" xfId="23491" xr:uid="{00000000-0005-0000-0000-0000E6400000}"/>
    <cellStyle name="표준 15 63 5 4" xfId="23492" xr:uid="{00000000-0005-0000-0000-0000E7400000}"/>
    <cellStyle name="표준 15 63 5 5" xfId="23493" xr:uid="{00000000-0005-0000-0000-0000E8400000}"/>
    <cellStyle name="표준 15 63 5 6" xfId="23494" xr:uid="{00000000-0005-0000-0000-0000E9400000}"/>
    <cellStyle name="표준 15 63 6" xfId="23495" xr:uid="{00000000-0005-0000-0000-0000EA400000}"/>
    <cellStyle name="표준 15 63 7" xfId="23496" xr:uid="{00000000-0005-0000-0000-0000EB400000}"/>
    <cellStyle name="표준 15 63 8" xfId="23497" xr:uid="{00000000-0005-0000-0000-0000EC400000}"/>
    <cellStyle name="표준 15 63 9" xfId="23498" xr:uid="{00000000-0005-0000-0000-0000ED400000}"/>
    <cellStyle name="표준 15 64" xfId="1578" xr:uid="{00000000-0005-0000-0000-0000EE400000}"/>
    <cellStyle name="표준 15 64 10" xfId="23499" xr:uid="{00000000-0005-0000-0000-0000EF400000}"/>
    <cellStyle name="표준 15 64 11" xfId="23500" xr:uid="{00000000-0005-0000-0000-0000F0400000}"/>
    <cellStyle name="표준 15 64 2" xfId="3355" xr:uid="{00000000-0005-0000-0000-0000F1400000}"/>
    <cellStyle name="표준 15 64 2 2" xfId="23501" xr:uid="{00000000-0005-0000-0000-0000F2400000}"/>
    <cellStyle name="표준 15 64 2 3" xfId="23502" xr:uid="{00000000-0005-0000-0000-0000F3400000}"/>
    <cellStyle name="표준 15 64 2 4" xfId="23503" xr:uid="{00000000-0005-0000-0000-0000F4400000}"/>
    <cellStyle name="표준 15 64 2 5" xfId="23504" xr:uid="{00000000-0005-0000-0000-0000F5400000}"/>
    <cellStyle name="표준 15 64 2 6" xfId="23505" xr:uid="{00000000-0005-0000-0000-0000F6400000}"/>
    <cellStyle name="표준 15 64 3" xfId="5214" xr:uid="{00000000-0005-0000-0000-0000F7400000}"/>
    <cellStyle name="표준 15 64 3 2" xfId="23506" xr:uid="{00000000-0005-0000-0000-0000F8400000}"/>
    <cellStyle name="표준 15 64 3 3" xfId="23507" xr:uid="{00000000-0005-0000-0000-0000F9400000}"/>
    <cellStyle name="표준 15 64 3 4" xfId="23508" xr:uid="{00000000-0005-0000-0000-0000FA400000}"/>
    <cellStyle name="표준 15 64 3 5" xfId="23509" xr:uid="{00000000-0005-0000-0000-0000FB400000}"/>
    <cellStyle name="표준 15 64 3 6" xfId="23510" xr:uid="{00000000-0005-0000-0000-0000FC400000}"/>
    <cellStyle name="표준 15 64 4" xfId="7078" xr:uid="{00000000-0005-0000-0000-0000FD400000}"/>
    <cellStyle name="표준 15 64 4 2" xfId="23511" xr:uid="{00000000-0005-0000-0000-0000FE400000}"/>
    <cellStyle name="표준 15 64 4 3" xfId="23512" xr:uid="{00000000-0005-0000-0000-0000FF400000}"/>
    <cellStyle name="표준 15 64 4 4" xfId="23513" xr:uid="{00000000-0005-0000-0000-000000410000}"/>
    <cellStyle name="표준 15 64 4 5" xfId="23514" xr:uid="{00000000-0005-0000-0000-000001410000}"/>
    <cellStyle name="표준 15 64 4 6" xfId="23515" xr:uid="{00000000-0005-0000-0000-000002410000}"/>
    <cellStyle name="표준 15 64 5" xfId="8938" xr:uid="{00000000-0005-0000-0000-000003410000}"/>
    <cellStyle name="표준 15 64 5 2" xfId="23516" xr:uid="{00000000-0005-0000-0000-000004410000}"/>
    <cellStyle name="표준 15 64 5 3" xfId="23517" xr:uid="{00000000-0005-0000-0000-000005410000}"/>
    <cellStyle name="표준 15 64 5 4" xfId="23518" xr:uid="{00000000-0005-0000-0000-000006410000}"/>
    <cellStyle name="표준 15 64 5 5" xfId="23519" xr:uid="{00000000-0005-0000-0000-000007410000}"/>
    <cellStyle name="표준 15 64 5 6" xfId="23520" xr:uid="{00000000-0005-0000-0000-000008410000}"/>
    <cellStyle name="표준 15 64 6" xfId="23521" xr:uid="{00000000-0005-0000-0000-000009410000}"/>
    <cellStyle name="표준 15 64 7" xfId="23522" xr:uid="{00000000-0005-0000-0000-00000A410000}"/>
    <cellStyle name="표준 15 64 8" xfId="23523" xr:uid="{00000000-0005-0000-0000-00000B410000}"/>
    <cellStyle name="표준 15 64 9" xfId="23524" xr:uid="{00000000-0005-0000-0000-00000C410000}"/>
    <cellStyle name="표준 15 65" xfId="1592" xr:uid="{00000000-0005-0000-0000-00000D410000}"/>
    <cellStyle name="표준 15 65 10" xfId="23525" xr:uid="{00000000-0005-0000-0000-00000E410000}"/>
    <cellStyle name="표준 15 65 11" xfId="23526" xr:uid="{00000000-0005-0000-0000-00000F410000}"/>
    <cellStyle name="표준 15 65 2" xfId="3369" xr:uid="{00000000-0005-0000-0000-000010410000}"/>
    <cellStyle name="표준 15 65 2 2" xfId="23527" xr:uid="{00000000-0005-0000-0000-000011410000}"/>
    <cellStyle name="표준 15 65 2 3" xfId="23528" xr:uid="{00000000-0005-0000-0000-000012410000}"/>
    <cellStyle name="표준 15 65 2 4" xfId="23529" xr:uid="{00000000-0005-0000-0000-000013410000}"/>
    <cellStyle name="표준 15 65 2 5" xfId="23530" xr:uid="{00000000-0005-0000-0000-000014410000}"/>
    <cellStyle name="표준 15 65 2 6" xfId="23531" xr:uid="{00000000-0005-0000-0000-000015410000}"/>
    <cellStyle name="표준 15 65 3" xfId="5228" xr:uid="{00000000-0005-0000-0000-000016410000}"/>
    <cellStyle name="표준 15 65 3 2" xfId="23532" xr:uid="{00000000-0005-0000-0000-000017410000}"/>
    <cellStyle name="표준 15 65 3 3" xfId="23533" xr:uid="{00000000-0005-0000-0000-000018410000}"/>
    <cellStyle name="표준 15 65 3 4" xfId="23534" xr:uid="{00000000-0005-0000-0000-000019410000}"/>
    <cellStyle name="표준 15 65 3 5" xfId="23535" xr:uid="{00000000-0005-0000-0000-00001A410000}"/>
    <cellStyle name="표준 15 65 3 6" xfId="23536" xr:uid="{00000000-0005-0000-0000-00001B410000}"/>
    <cellStyle name="표준 15 65 4" xfId="7092" xr:uid="{00000000-0005-0000-0000-00001C410000}"/>
    <cellStyle name="표준 15 65 4 2" xfId="23537" xr:uid="{00000000-0005-0000-0000-00001D410000}"/>
    <cellStyle name="표준 15 65 4 3" xfId="23538" xr:uid="{00000000-0005-0000-0000-00001E410000}"/>
    <cellStyle name="표준 15 65 4 4" xfId="23539" xr:uid="{00000000-0005-0000-0000-00001F410000}"/>
    <cellStyle name="표준 15 65 4 5" xfId="23540" xr:uid="{00000000-0005-0000-0000-000020410000}"/>
    <cellStyle name="표준 15 65 4 6" xfId="23541" xr:uid="{00000000-0005-0000-0000-000021410000}"/>
    <cellStyle name="표준 15 65 5" xfId="8952" xr:uid="{00000000-0005-0000-0000-000022410000}"/>
    <cellStyle name="표준 15 65 5 2" xfId="23542" xr:uid="{00000000-0005-0000-0000-000023410000}"/>
    <cellStyle name="표준 15 65 5 3" xfId="23543" xr:uid="{00000000-0005-0000-0000-000024410000}"/>
    <cellStyle name="표준 15 65 5 4" xfId="23544" xr:uid="{00000000-0005-0000-0000-000025410000}"/>
    <cellStyle name="표준 15 65 5 5" xfId="23545" xr:uid="{00000000-0005-0000-0000-000026410000}"/>
    <cellStyle name="표준 15 65 5 6" xfId="23546" xr:uid="{00000000-0005-0000-0000-000027410000}"/>
    <cellStyle name="표준 15 65 6" xfId="23547" xr:uid="{00000000-0005-0000-0000-000028410000}"/>
    <cellStyle name="표준 15 65 7" xfId="23548" xr:uid="{00000000-0005-0000-0000-000029410000}"/>
    <cellStyle name="표준 15 65 8" xfId="23549" xr:uid="{00000000-0005-0000-0000-00002A410000}"/>
    <cellStyle name="표준 15 65 9" xfId="23550" xr:uid="{00000000-0005-0000-0000-00002B410000}"/>
    <cellStyle name="표준 15 66" xfId="1606" xr:uid="{00000000-0005-0000-0000-00002C410000}"/>
    <cellStyle name="표준 15 66 10" xfId="23551" xr:uid="{00000000-0005-0000-0000-00002D410000}"/>
    <cellStyle name="표준 15 66 11" xfId="23552" xr:uid="{00000000-0005-0000-0000-00002E410000}"/>
    <cellStyle name="표준 15 66 2" xfId="3383" xr:uid="{00000000-0005-0000-0000-00002F410000}"/>
    <cellStyle name="표준 15 66 2 2" xfId="23553" xr:uid="{00000000-0005-0000-0000-000030410000}"/>
    <cellStyle name="표준 15 66 2 3" xfId="23554" xr:uid="{00000000-0005-0000-0000-000031410000}"/>
    <cellStyle name="표준 15 66 2 4" xfId="23555" xr:uid="{00000000-0005-0000-0000-000032410000}"/>
    <cellStyle name="표준 15 66 2 5" xfId="23556" xr:uid="{00000000-0005-0000-0000-000033410000}"/>
    <cellStyle name="표준 15 66 2 6" xfId="23557" xr:uid="{00000000-0005-0000-0000-000034410000}"/>
    <cellStyle name="표준 15 66 3" xfId="5242" xr:uid="{00000000-0005-0000-0000-000035410000}"/>
    <cellStyle name="표준 15 66 3 2" xfId="23558" xr:uid="{00000000-0005-0000-0000-000036410000}"/>
    <cellStyle name="표준 15 66 3 3" xfId="23559" xr:uid="{00000000-0005-0000-0000-000037410000}"/>
    <cellStyle name="표준 15 66 3 4" xfId="23560" xr:uid="{00000000-0005-0000-0000-000038410000}"/>
    <cellStyle name="표준 15 66 3 5" xfId="23561" xr:uid="{00000000-0005-0000-0000-000039410000}"/>
    <cellStyle name="표준 15 66 3 6" xfId="23562" xr:uid="{00000000-0005-0000-0000-00003A410000}"/>
    <cellStyle name="표준 15 66 4" xfId="7106" xr:uid="{00000000-0005-0000-0000-00003B410000}"/>
    <cellStyle name="표준 15 66 4 2" xfId="23563" xr:uid="{00000000-0005-0000-0000-00003C410000}"/>
    <cellStyle name="표준 15 66 4 3" xfId="23564" xr:uid="{00000000-0005-0000-0000-00003D410000}"/>
    <cellStyle name="표준 15 66 4 4" xfId="23565" xr:uid="{00000000-0005-0000-0000-00003E410000}"/>
    <cellStyle name="표준 15 66 4 5" xfId="23566" xr:uid="{00000000-0005-0000-0000-00003F410000}"/>
    <cellStyle name="표준 15 66 4 6" xfId="23567" xr:uid="{00000000-0005-0000-0000-000040410000}"/>
    <cellStyle name="표준 15 66 5" xfId="8966" xr:uid="{00000000-0005-0000-0000-000041410000}"/>
    <cellStyle name="표준 15 66 5 2" xfId="23568" xr:uid="{00000000-0005-0000-0000-000042410000}"/>
    <cellStyle name="표준 15 66 5 3" xfId="23569" xr:uid="{00000000-0005-0000-0000-000043410000}"/>
    <cellStyle name="표준 15 66 5 4" xfId="23570" xr:uid="{00000000-0005-0000-0000-000044410000}"/>
    <cellStyle name="표준 15 66 5 5" xfId="23571" xr:uid="{00000000-0005-0000-0000-000045410000}"/>
    <cellStyle name="표준 15 66 5 6" xfId="23572" xr:uid="{00000000-0005-0000-0000-000046410000}"/>
    <cellStyle name="표준 15 66 6" xfId="23573" xr:uid="{00000000-0005-0000-0000-000047410000}"/>
    <cellStyle name="표준 15 66 7" xfId="23574" xr:uid="{00000000-0005-0000-0000-000048410000}"/>
    <cellStyle name="표준 15 66 8" xfId="23575" xr:uid="{00000000-0005-0000-0000-000049410000}"/>
    <cellStyle name="표준 15 66 9" xfId="23576" xr:uid="{00000000-0005-0000-0000-00004A410000}"/>
    <cellStyle name="표준 15 67" xfId="1620" xr:uid="{00000000-0005-0000-0000-00004B410000}"/>
    <cellStyle name="표준 15 67 10" xfId="23577" xr:uid="{00000000-0005-0000-0000-00004C410000}"/>
    <cellStyle name="표준 15 67 11" xfId="23578" xr:uid="{00000000-0005-0000-0000-00004D410000}"/>
    <cellStyle name="표준 15 67 2" xfId="3397" xr:uid="{00000000-0005-0000-0000-00004E410000}"/>
    <cellStyle name="표준 15 67 2 2" xfId="23579" xr:uid="{00000000-0005-0000-0000-00004F410000}"/>
    <cellStyle name="표준 15 67 2 3" xfId="23580" xr:uid="{00000000-0005-0000-0000-000050410000}"/>
    <cellStyle name="표준 15 67 2 4" xfId="23581" xr:uid="{00000000-0005-0000-0000-000051410000}"/>
    <cellStyle name="표준 15 67 2 5" xfId="23582" xr:uid="{00000000-0005-0000-0000-000052410000}"/>
    <cellStyle name="표준 15 67 2 6" xfId="23583" xr:uid="{00000000-0005-0000-0000-000053410000}"/>
    <cellStyle name="표준 15 67 3" xfId="5256" xr:uid="{00000000-0005-0000-0000-000054410000}"/>
    <cellStyle name="표준 15 67 3 2" xfId="23584" xr:uid="{00000000-0005-0000-0000-000055410000}"/>
    <cellStyle name="표준 15 67 3 3" xfId="23585" xr:uid="{00000000-0005-0000-0000-000056410000}"/>
    <cellStyle name="표준 15 67 3 4" xfId="23586" xr:uid="{00000000-0005-0000-0000-000057410000}"/>
    <cellStyle name="표준 15 67 3 5" xfId="23587" xr:uid="{00000000-0005-0000-0000-000058410000}"/>
    <cellStyle name="표준 15 67 3 6" xfId="23588" xr:uid="{00000000-0005-0000-0000-000059410000}"/>
    <cellStyle name="표준 15 67 4" xfId="7120" xr:uid="{00000000-0005-0000-0000-00005A410000}"/>
    <cellStyle name="표준 15 67 4 2" xfId="23589" xr:uid="{00000000-0005-0000-0000-00005B410000}"/>
    <cellStyle name="표준 15 67 4 3" xfId="23590" xr:uid="{00000000-0005-0000-0000-00005C410000}"/>
    <cellStyle name="표준 15 67 4 4" xfId="23591" xr:uid="{00000000-0005-0000-0000-00005D410000}"/>
    <cellStyle name="표준 15 67 4 5" xfId="23592" xr:uid="{00000000-0005-0000-0000-00005E410000}"/>
    <cellStyle name="표준 15 67 4 6" xfId="23593" xr:uid="{00000000-0005-0000-0000-00005F410000}"/>
    <cellStyle name="표준 15 67 5" xfId="8980" xr:uid="{00000000-0005-0000-0000-000060410000}"/>
    <cellStyle name="표준 15 67 5 2" xfId="23594" xr:uid="{00000000-0005-0000-0000-000061410000}"/>
    <cellStyle name="표준 15 67 5 3" xfId="23595" xr:uid="{00000000-0005-0000-0000-000062410000}"/>
    <cellStyle name="표준 15 67 5 4" xfId="23596" xr:uid="{00000000-0005-0000-0000-000063410000}"/>
    <cellStyle name="표준 15 67 5 5" xfId="23597" xr:uid="{00000000-0005-0000-0000-000064410000}"/>
    <cellStyle name="표준 15 67 5 6" xfId="23598" xr:uid="{00000000-0005-0000-0000-000065410000}"/>
    <cellStyle name="표준 15 67 6" xfId="23599" xr:uid="{00000000-0005-0000-0000-000066410000}"/>
    <cellStyle name="표준 15 67 7" xfId="23600" xr:uid="{00000000-0005-0000-0000-000067410000}"/>
    <cellStyle name="표준 15 67 8" xfId="23601" xr:uid="{00000000-0005-0000-0000-000068410000}"/>
    <cellStyle name="표준 15 67 9" xfId="23602" xr:uid="{00000000-0005-0000-0000-000069410000}"/>
    <cellStyle name="표준 15 68" xfId="1634" xr:uid="{00000000-0005-0000-0000-00006A410000}"/>
    <cellStyle name="표준 15 68 10" xfId="23603" xr:uid="{00000000-0005-0000-0000-00006B410000}"/>
    <cellStyle name="표준 15 68 11" xfId="23604" xr:uid="{00000000-0005-0000-0000-00006C410000}"/>
    <cellStyle name="표준 15 68 2" xfId="3411" xr:uid="{00000000-0005-0000-0000-00006D410000}"/>
    <cellStyle name="표준 15 68 2 2" xfId="23605" xr:uid="{00000000-0005-0000-0000-00006E410000}"/>
    <cellStyle name="표준 15 68 2 3" xfId="23606" xr:uid="{00000000-0005-0000-0000-00006F410000}"/>
    <cellStyle name="표준 15 68 2 4" xfId="23607" xr:uid="{00000000-0005-0000-0000-000070410000}"/>
    <cellStyle name="표준 15 68 2 5" xfId="23608" xr:uid="{00000000-0005-0000-0000-000071410000}"/>
    <cellStyle name="표준 15 68 2 6" xfId="23609" xr:uid="{00000000-0005-0000-0000-000072410000}"/>
    <cellStyle name="표준 15 68 3" xfId="5270" xr:uid="{00000000-0005-0000-0000-000073410000}"/>
    <cellStyle name="표준 15 68 3 2" xfId="23610" xr:uid="{00000000-0005-0000-0000-000074410000}"/>
    <cellStyle name="표준 15 68 3 3" xfId="23611" xr:uid="{00000000-0005-0000-0000-000075410000}"/>
    <cellStyle name="표준 15 68 3 4" xfId="23612" xr:uid="{00000000-0005-0000-0000-000076410000}"/>
    <cellStyle name="표준 15 68 3 5" xfId="23613" xr:uid="{00000000-0005-0000-0000-000077410000}"/>
    <cellStyle name="표준 15 68 3 6" xfId="23614" xr:uid="{00000000-0005-0000-0000-000078410000}"/>
    <cellStyle name="표준 15 68 4" xfId="7134" xr:uid="{00000000-0005-0000-0000-000079410000}"/>
    <cellStyle name="표준 15 68 4 2" xfId="23615" xr:uid="{00000000-0005-0000-0000-00007A410000}"/>
    <cellStyle name="표준 15 68 4 3" xfId="23616" xr:uid="{00000000-0005-0000-0000-00007B410000}"/>
    <cellStyle name="표준 15 68 4 4" xfId="23617" xr:uid="{00000000-0005-0000-0000-00007C410000}"/>
    <cellStyle name="표준 15 68 4 5" xfId="23618" xr:uid="{00000000-0005-0000-0000-00007D410000}"/>
    <cellStyle name="표준 15 68 4 6" xfId="23619" xr:uid="{00000000-0005-0000-0000-00007E410000}"/>
    <cellStyle name="표준 15 68 5" xfId="8994" xr:uid="{00000000-0005-0000-0000-00007F410000}"/>
    <cellStyle name="표준 15 68 5 2" xfId="23620" xr:uid="{00000000-0005-0000-0000-000080410000}"/>
    <cellStyle name="표준 15 68 5 3" xfId="23621" xr:uid="{00000000-0005-0000-0000-000081410000}"/>
    <cellStyle name="표준 15 68 5 4" xfId="23622" xr:uid="{00000000-0005-0000-0000-000082410000}"/>
    <cellStyle name="표준 15 68 5 5" xfId="23623" xr:uid="{00000000-0005-0000-0000-000083410000}"/>
    <cellStyle name="표준 15 68 5 6" xfId="23624" xr:uid="{00000000-0005-0000-0000-000084410000}"/>
    <cellStyle name="표준 15 68 6" xfId="23625" xr:uid="{00000000-0005-0000-0000-000085410000}"/>
    <cellStyle name="표준 15 68 7" xfId="23626" xr:uid="{00000000-0005-0000-0000-000086410000}"/>
    <cellStyle name="표준 15 68 8" xfId="23627" xr:uid="{00000000-0005-0000-0000-000087410000}"/>
    <cellStyle name="표준 15 68 9" xfId="23628" xr:uid="{00000000-0005-0000-0000-000088410000}"/>
    <cellStyle name="표준 15 69" xfId="1648" xr:uid="{00000000-0005-0000-0000-000089410000}"/>
    <cellStyle name="표준 15 69 10" xfId="23629" xr:uid="{00000000-0005-0000-0000-00008A410000}"/>
    <cellStyle name="표준 15 69 11" xfId="23630" xr:uid="{00000000-0005-0000-0000-00008B410000}"/>
    <cellStyle name="표준 15 69 2" xfId="3425" xr:uid="{00000000-0005-0000-0000-00008C410000}"/>
    <cellStyle name="표준 15 69 2 2" xfId="23631" xr:uid="{00000000-0005-0000-0000-00008D410000}"/>
    <cellStyle name="표준 15 69 2 3" xfId="23632" xr:uid="{00000000-0005-0000-0000-00008E410000}"/>
    <cellStyle name="표준 15 69 2 4" xfId="23633" xr:uid="{00000000-0005-0000-0000-00008F410000}"/>
    <cellStyle name="표준 15 69 2 5" xfId="23634" xr:uid="{00000000-0005-0000-0000-000090410000}"/>
    <cellStyle name="표준 15 69 2 6" xfId="23635" xr:uid="{00000000-0005-0000-0000-000091410000}"/>
    <cellStyle name="표준 15 69 3" xfId="5284" xr:uid="{00000000-0005-0000-0000-000092410000}"/>
    <cellStyle name="표준 15 69 3 2" xfId="23636" xr:uid="{00000000-0005-0000-0000-000093410000}"/>
    <cellStyle name="표준 15 69 3 3" xfId="23637" xr:uid="{00000000-0005-0000-0000-000094410000}"/>
    <cellStyle name="표준 15 69 3 4" xfId="23638" xr:uid="{00000000-0005-0000-0000-000095410000}"/>
    <cellStyle name="표준 15 69 3 5" xfId="23639" xr:uid="{00000000-0005-0000-0000-000096410000}"/>
    <cellStyle name="표준 15 69 3 6" xfId="23640" xr:uid="{00000000-0005-0000-0000-000097410000}"/>
    <cellStyle name="표준 15 69 4" xfId="7148" xr:uid="{00000000-0005-0000-0000-000098410000}"/>
    <cellStyle name="표준 15 69 4 2" xfId="23641" xr:uid="{00000000-0005-0000-0000-000099410000}"/>
    <cellStyle name="표준 15 69 4 3" xfId="23642" xr:uid="{00000000-0005-0000-0000-00009A410000}"/>
    <cellStyle name="표준 15 69 4 4" xfId="23643" xr:uid="{00000000-0005-0000-0000-00009B410000}"/>
    <cellStyle name="표준 15 69 4 5" xfId="23644" xr:uid="{00000000-0005-0000-0000-00009C410000}"/>
    <cellStyle name="표준 15 69 4 6" xfId="23645" xr:uid="{00000000-0005-0000-0000-00009D410000}"/>
    <cellStyle name="표준 15 69 5" xfId="9008" xr:uid="{00000000-0005-0000-0000-00009E410000}"/>
    <cellStyle name="표준 15 69 5 2" xfId="23646" xr:uid="{00000000-0005-0000-0000-00009F410000}"/>
    <cellStyle name="표준 15 69 5 3" xfId="23647" xr:uid="{00000000-0005-0000-0000-0000A0410000}"/>
    <cellStyle name="표준 15 69 5 4" xfId="23648" xr:uid="{00000000-0005-0000-0000-0000A1410000}"/>
    <cellStyle name="표준 15 69 5 5" xfId="23649" xr:uid="{00000000-0005-0000-0000-0000A2410000}"/>
    <cellStyle name="표준 15 69 5 6" xfId="23650" xr:uid="{00000000-0005-0000-0000-0000A3410000}"/>
    <cellStyle name="표준 15 69 6" xfId="23651" xr:uid="{00000000-0005-0000-0000-0000A4410000}"/>
    <cellStyle name="표준 15 69 7" xfId="23652" xr:uid="{00000000-0005-0000-0000-0000A5410000}"/>
    <cellStyle name="표준 15 69 8" xfId="23653" xr:uid="{00000000-0005-0000-0000-0000A6410000}"/>
    <cellStyle name="표준 15 69 9" xfId="23654" xr:uid="{00000000-0005-0000-0000-0000A7410000}"/>
    <cellStyle name="표준 15 7" xfId="224" xr:uid="{00000000-0005-0000-0000-0000A8410000}"/>
    <cellStyle name="표준 15 70" xfId="1662" xr:uid="{00000000-0005-0000-0000-0000A9410000}"/>
    <cellStyle name="표준 15 70 10" xfId="23655" xr:uid="{00000000-0005-0000-0000-0000AA410000}"/>
    <cellStyle name="표준 15 70 11" xfId="23656" xr:uid="{00000000-0005-0000-0000-0000AB410000}"/>
    <cellStyle name="표준 15 70 2" xfId="3439" xr:uid="{00000000-0005-0000-0000-0000AC410000}"/>
    <cellStyle name="표준 15 70 2 2" xfId="23657" xr:uid="{00000000-0005-0000-0000-0000AD410000}"/>
    <cellStyle name="표준 15 70 2 3" xfId="23658" xr:uid="{00000000-0005-0000-0000-0000AE410000}"/>
    <cellStyle name="표준 15 70 2 4" xfId="23659" xr:uid="{00000000-0005-0000-0000-0000AF410000}"/>
    <cellStyle name="표준 15 70 2 5" xfId="23660" xr:uid="{00000000-0005-0000-0000-0000B0410000}"/>
    <cellStyle name="표준 15 70 2 6" xfId="23661" xr:uid="{00000000-0005-0000-0000-0000B1410000}"/>
    <cellStyle name="표준 15 70 3" xfId="5298" xr:uid="{00000000-0005-0000-0000-0000B2410000}"/>
    <cellStyle name="표준 15 70 3 2" xfId="23662" xr:uid="{00000000-0005-0000-0000-0000B3410000}"/>
    <cellStyle name="표준 15 70 3 3" xfId="23663" xr:uid="{00000000-0005-0000-0000-0000B4410000}"/>
    <cellStyle name="표준 15 70 3 4" xfId="23664" xr:uid="{00000000-0005-0000-0000-0000B5410000}"/>
    <cellStyle name="표준 15 70 3 5" xfId="23665" xr:uid="{00000000-0005-0000-0000-0000B6410000}"/>
    <cellStyle name="표준 15 70 3 6" xfId="23666" xr:uid="{00000000-0005-0000-0000-0000B7410000}"/>
    <cellStyle name="표준 15 70 4" xfId="7162" xr:uid="{00000000-0005-0000-0000-0000B8410000}"/>
    <cellStyle name="표준 15 70 4 2" xfId="23667" xr:uid="{00000000-0005-0000-0000-0000B9410000}"/>
    <cellStyle name="표준 15 70 4 3" xfId="23668" xr:uid="{00000000-0005-0000-0000-0000BA410000}"/>
    <cellStyle name="표준 15 70 4 4" xfId="23669" xr:uid="{00000000-0005-0000-0000-0000BB410000}"/>
    <cellStyle name="표준 15 70 4 5" xfId="23670" xr:uid="{00000000-0005-0000-0000-0000BC410000}"/>
    <cellStyle name="표준 15 70 4 6" xfId="23671" xr:uid="{00000000-0005-0000-0000-0000BD410000}"/>
    <cellStyle name="표준 15 70 5" xfId="9022" xr:uid="{00000000-0005-0000-0000-0000BE410000}"/>
    <cellStyle name="표준 15 70 5 2" xfId="23672" xr:uid="{00000000-0005-0000-0000-0000BF410000}"/>
    <cellStyle name="표준 15 70 5 3" xfId="23673" xr:uid="{00000000-0005-0000-0000-0000C0410000}"/>
    <cellStyle name="표준 15 70 5 4" xfId="23674" xr:uid="{00000000-0005-0000-0000-0000C1410000}"/>
    <cellStyle name="표준 15 70 5 5" xfId="23675" xr:uid="{00000000-0005-0000-0000-0000C2410000}"/>
    <cellStyle name="표준 15 70 5 6" xfId="23676" xr:uid="{00000000-0005-0000-0000-0000C3410000}"/>
    <cellStyle name="표준 15 70 6" xfId="23677" xr:uid="{00000000-0005-0000-0000-0000C4410000}"/>
    <cellStyle name="표준 15 70 7" xfId="23678" xr:uid="{00000000-0005-0000-0000-0000C5410000}"/>
    <cellStyle name="표준 15 70 8" xfId="23679" xr:uid="{00000000-0005-0000-0000-0000C6410000}"/>
    <cellStyle name="표준 15 70 9" xfId="23680" xr:uid="{00000000-0005-0000-0000-0000C7410000}"/>
    <cellStyle name="표준 15 71" xfId="1677" xr:uid="{00000000-0005-0000-0000-0000C8410000}"/>
    <cellStyle name="표준 15 71 10" xfId="23681" xr:uid="{00000000-0005-0000-0000-0000C9410000}"/>
    <cellStyle name="표준 15 71 11" xfId="23682" xr:uid="{00000000-0005-0000-0000-0000CA410000}"/>
    <cellStyle name="표준 15 71 2" xfId="3454" xr:uid="{00000000-0005-0000-0000-0000CB410000}"/>
    <cellStyle name="표준 15 71 2 2" xfId="23683" xr:uid="{00000000-0005-0000-0000-0000CC410000}"/>
    <cellStyle name="표준 15 71 2 3" xfId="23684" xr:uid="{00000000-0005-0000-0000-0000CD410000}"/>
    <cellStyle name="표준 15 71 2 4" xfId="23685" xr:uid="{00000000-0005-0000-0000-0000CE410000}"/>
    <cellStyle name="표준 15 71 2 5" xfId="23686" xr:uid="{00000000-0005-0000-0000-0000CF410000}"/>
    <cellStyle name="표준 15 71 2 6" xfId="23687" xr:uid="{00000000-0005-0000-0000-0000D0410000}"/>
    <cellStyle name="표준 15 71 3" xfId="5313" xr:uid="{00000000-0005-0000-0000-0000D1410000}"/>
    <cellStyle name="표준 15 71 3 2" xfId="23688" xr:uid="{00000000-0005-0000-0000-0000D2410000}"/>
    <cellStyle name="표준 15 71 3 3" xfId="23689" xr:uid="{00000000-0005-0000-0000-0000D3410000}"/>
    <cellStyle name="표준 15 71 3 4" xfId="23690" xr:uid="{00000000-0005-0000-0000-0000D4410000}"/>
    <cellStyle name="표준 15 71 3 5" xfId="23691" xr:uid="{00000000-0005-0000-0000-0000D5410000}"/>
    <cellStyle name="표준 15 71 3 6" xfId="23692" xr:uid="{00000000-0005-0000-0000-0000D6410000}"/>
    <cellStyle name="표준 15 71 4" xfId="7177" xr:uid="{00000000-0005-0000-0000-0000D7410000}"/>
    <cellStyle name="표준 15 71 4 2" xfId="23693" xr:uid="{00000000-0005-0000-0000-0000D8410000}"/>
    <cellStyle name="표준 15 71 4 3" xfId="23694" xr:uid="{00000000-0005-0000-0000-0000D9410000}"/>
    <cellStyle name="표준 15 71 4 4" xfId="23695" xr:uid="{00000000-0005-0000-0000-0000DA410000}"/>
    <cellStyle name="표준 15 71 4 5" xfId="23696" xr:uid="{00000000-0005-0000-0000-0000DB410000}"/>
    <cellStyle name="표준 15 71 4 6" xfId="23697" xr:uid="{00000000-0005-0000-0000-0000DC410000}"/>
    <cellStyle name="표준 15 71 5" xfId="9037" xr:uid="{00000000-0005-0000-0000-0000DD410000}"/>
    <cellStyle name="표준 15 71 5 2" xfId="23698" xr:uid="{00000000-0005-0000-0000-0000DE410000}"/>
    <cellStyle name="표준 15 71 5 3" xfId="23699" xr:uid="{00000000-0005-0000-0000-0000DF410000}"/>
    <cellStyle name="표준 15 71 5 4" xfId="23700" xr:uid="{00000000-0005-0000-0000-0000E0410000}"/>
    <cellStyle name="표준 15 71 5 5" xfId="23701" xr:uid="{00000000-0005-0000-0000-0000E1410000}"/>
    <cellStyle name="표준 15 71 5 6" xfId="23702" xr:uid="{00000000-0005-0000-0000-0000E2410000}"/>
    <cellStyle name="표준 15 71 6" xfId="23703" xr:uid="{00000000-0005-0000-0000-0000E3410000}"/>
    <cellStyle name="표준 15 71 7" xfId="23704" xr:uid="{00000000-0005-0000-0000-0000E4410000}"/>
    <cellStyle name="표준 15 71 8" xfId="23705" xr:uid="{00000000-0005-0000-0000-0000E5410000}"/>
    <cellStyle name="표준 15 71 9" xfId="23706" xr:uid="{00000000-0005-0000-0000-0000E6410000}"/>
    <cellStyle name="표준 15 72" xfId="1691" xr:uid="{00000000-0005-0000-0000-0000E7410000}"/>
    <cellStyle name="표준 15 72 10" xfId="23707" xr:uid="{00000000-0005-0000-0000-0000E8410000}"/>
    <cellStyle name="표준 15 72 11" xfId="23708" xr:uid="{00000000-0005-0000-0000-0000E9410000}"/>
    <cellStyle name="표준 15 72 2" xfId="3468" xr:uid="{00000000-0005-0000-0000-0000EA410000}"/>
    <cellStyle name="표준 15 72 2 2" xfId="23709" xr:uid="{00000000-0005-0000-0000-0000EB410000}"/>
    <cellStyle name="표준 15 72 2 3" xfId="23710" xr:uid="{00000000-0005-0000-0000-0000EC410000}"/>
    <cellStyle name="표준 15 72 2 4" xfId="23711" xr:uid="{00000000-0005-0000-0000-0000ED410000}"/>
    <cellStyle name="표준 15 72 2 5" xfId="23712" xr:uid="{00000000-0005-0000-0000-0000EE410000}"/>
    <cellStyle name="표준 15 72 2 6" xfId="23713" xr:uid="{00000000-0005-0000-0000-0000EF410000}"/>
    <cellStyle name="표준 15 72 3" xfId="5327" xr:uid="{00000000-0005-0000-0000-0000F0410000}"/>
    <cellStyle name="표준 15 72 3 2" xfId="23714" xr:uid="{00000000-0005-0000-0000-0000F1410000}"/>
    <cellStyle name="표준 15 72 3 3" xfId="23715" xr:uid="{00000000-0005-0000-0000-0000F2410000}"/>
    <cellStyle name="표준 15 72 3 4" xfId="23716" xr:uid="{00000000-0005-0000-0000-0000F3410000}"/>
    <cellStyle name="표준 15 72 3 5" xfId="23717" xr:uid="{00000000-0005-0000-0000-0000F4410000}"/>
    <cellStyle name="표준 15 72 3 6" xfId="23718" xr:uid="{00000000-0005-0000-0000-0000F5410000}"/>
    <cellStyle name="표준 15 72 4" xfId="7191" xr:uid="{00000000-0005-0000-0000-0000F6410000}"/>
    <cellStyle name="표준 15 72 4 2" xfId="23719" xr:uid="{00000000-0005-0000-0000-0000F7410000}"/>
    <cellStyle name="표준 15 72 4 3" xfId="23720" xr:uid="{00000000-0005-0000-0000-0000F8410000}"/>
    <cellStyle name="표준 15 72 4 4" xfId="23721" xr:uid="{00000000-0005-0000-0000-0000F9410000}"/>
    <cellStyle name="표준 15 72 4 5" xfId="23722" xr:uid="{00000000-0005-0000-0000-0000FA410000}"/>
    <cellStyle name="표준 15 72 4 6" xfId="23723" xr:uid="{00000000-0005-0000-0000-0000FB410000}"/>
    <cellStyle name="표준 15 72 5" xfId="9051" xr:uid="{00000000-0005-0000-0000-0000FC410000}"/>
    <cellStyle name="표준 15 72 5 2" xfId="23724" xr:uid="{00000000-0005-0000-0000-0000FD410000}"/>
    <cellStyle name="표준 15 72 5 3" xfId="23725" xr:uid="{00000000-0005-0000-0000-0000FE410000}"/>
    <cellStyle name="표준 15 72 5 4" xfId="23726" xr:uid="{00000000-0005-0000-0000-0000FF410000}"/>
    <cellStyle name="표준 15 72 5 5" xfId="23727" xr:uid="{00000000-0005-0000-0000-000000420000}"/>
    <cellStyle name="표준 15 72 5 6" xfId="23728" xr:uid="{00000000-0005-0000-0000-000001420000}"/>
    <cellStyle name="표준 15 72 6" xfId="23729" xr:uid="{00000000-0005-0000-0000-000002420000}"/>
    <cellStyle name="표준 15 72 7" xfId="23730" xr:uid="{00000000-0005-0000-0000-000003420000}"/>
    <cellStyle name="표준 15 72 8" xfId="23731" xr:uid="{00000000-0005-0000-0000-000004420000}"/>
    <cellStyle name="표준 15 72 9" xfId="23732" xr:uid="{00000000-0005-0000-0000-000005420000}"/>
    <cellStyle name="표준 15 73" xfId="1704" xr:uid="{00000000-0005-0000-0000-000006420000}"/>
    <cellStyle name="표준 15 73 10" xfId="23733" xr:uid="{00000000-0005-0000-0000-000007420000}"/>
    <cellStyle name="표준 15 73 11" xfId="23734" xr:uid="{00000000-0005-0000-0000-000008420000}"/>
    <cellStyle name="표준 15 73 2" xfId="3481" xr:uid="{00000000-0005-0000-0000-000009420000}"/>
    <cellStyle name="표준 15 73 2 2" xfId="23735" xr:uid="{00000000-0005-0000-0000-00000A420000}"/>
    <cellStyle name="표준 15 73 2 3" xfId="23736" xr:uid="{00000000-0005-0000-0000-00000B420000}"/>
    <cellStyle name="표준 15 73 2 4" xfId="23737" xr:uid="{00000000-0005-0000-0000-00000C420000}"/>
    <cellStyle name="표준 15 73 2 5" xfId="23738" xr:uid="{00000000-0005-0000-0000-00000D420000}"/>
    <cellStyle name="표준 15 73 2 6" xfId="23739" xr:uid="{00000000-0005-0000-0000-00000E420000}"/>
    <cellStyle name="표준 15 73 3" xfId="5340" xr:uid="{00000000-0005-0000-0000-00000F420000}"/>
    <cellStyle name="표준 15 73 3 2" xfId="23740" xr:uid="{00000000-0005-0000-0000-000010420000}"/>
    <cellStyle name="표준 15 73 3 3" xfId="23741" xr:uid="{00000000-0005-0000-0000-000011420000}"/>
    <cellStyle name="표준 15 73 3 4" xfId="23742" xr:uid="{00000000-0005-0000-0000-000012420000}"/>
    <cellStyle name="표준 15 73 3 5" xfId="23743" xr:uid="{00000000-0005-0000-0000-000013420000}"/>
    <cellStyle name="표준 15 73 3 6" xfId="23744" xr:uid="{00000000-0005-0000-0000-000014420000}"/>
    <cellStyle name="표준 15 73 4" xfId="7204" xr:uid="{00000000-0005-0000-0000-000015420000}"/>
    <cellStyle name="표준 15 73 4 2" xfId="23745" xr:uid="{00000000-0005-0000-0000-000016420000}"/>
    <cellStyle name="표준 15 73 4 3" xfId="23746" xr:uid="{00000000-0005-0000-0000-000017420000}"/>
    <cellStyle name="표준 15 73 4 4" xfId="23747" xr:uid="{00000000-0005-0000-0000-000018420000}"/>
    <cellStyle name="표준 15 73 4 5" xfId="23748" xr:uid="{00000000-0005-0000-0000-000019420000}"/>
    <cellStyle name="표준 15 73 4 6" xfId="23749" xr:uid="{00000000-0005-0000-0000-00001A420000}"/>
    <cellStyle name="표준 15 73 5" xfId="9064" xr:uid="{00000000-0005-0000-0000-00001B420000}"/>
    <cellStyle name="표준 15 73 5 2" xfId="23750" xr:uid="{00000000-0005-0000-0000-00001C420000}"/>
    <cellStyle name="표준 15 73 5 3" xfId="23751" xr:uid="{00000000-0005-0000-0000-00001D420000}"/>
    <cellStyle name="표준 15 73 5 4" xfId="23752" xr:uid="{00000000-0005-0000-0000-00001E420000}"/>
    <cellStyle name="표준 15 73 5 5" xfId="23753" xr:uid="{00000000-0005-0000-0000-00001F420000}"/>
    <cellStyle name="표준 15 73 5 6" xfId="23754" xr:uid="{00000000-0005-0000-0000-000020420000}"/>
    <cellStyle name="표준 15 73 6" xfId="23755" xr:uid="{00000000-0005-0000-0000-000021420000}"/>
    <cellStyle name="표준 15 73 7" xfId="23756" xr:uid="{00000000-0005-0000-0000-000022420000}"/>
    <cellStyle name="표준 15 73 8" xfId="23757" xr:uid="{00000000-0005-0000-0000-000023420000}"/>
    <cellStyle name="표준 15 73 9" xfId="23758" xr:uid="{00000000-0005-0000-0000-000024420000}"/>
    <cellStyle name="표준 15 74" xfId="1716" xr:uid="{00000000-0005-0000-0000-000025420000}"/>
    <cellStyle name="표준 15 74 10" xfId="23759" xr:uid="{00000000-0005-0000-0000-000026420000}"/>
    <cellStyle name="표준 15 74 11" xfId="23760" xr:uid="{00000000-0005-0000-0000-000027420000}"/>
    <cellStyle name="표준 15 74 2" xfId="3493" xr:uid="{00000000-0005-0000-0000-000028420000}"/>
    <cellStyle name="표준 15 74 2 2" xfId="23761" xr:uid="{00000000-0005-0000-0000-000029420000}"/>
    <cellStyle name="표준 15 74 2 3" xfId="23762" xr:uid="{00000000-0005-0000-0000-00002A420000}"/>
    <cellStyle name="표준 15 74 2 4" xfId="23763" xr:uid="{00000000-0005-0000-0000-00002B420000}"/>
    <cellStyle name="표준 15 74 2 5" xfId="23764" xr:uid="{00000000-0005-0000-0000-00002C420000}"/>
    <cellStyle name="표준 15 74 2 6" xfId="23765" xr:uid="{00000000-0005-0000-0000-00002D420000}"/>
    <cellStyle name="표준 15 74 3" xfId="5352" xr:uid="{00000000-0005-0000-0000-00002E420000}"/>
    <cellStyle name="표준 15 74 3 2" xfId="23766" xr:uid="{00000000-0005-0000-0000-00002F420000}"/>
    <cellStyle name="표준 15 74 3 3" xfId="23767" xr:uid="{00000000-0005-0000-0000-000030420000}"/>
    <cellStyle name="표준 15 74 3 4" xfId="23768" xr:uid="{00000000-0005-0000-0000-000031420000}"/>
    <cellStyle name="표준 15 74 3 5" xfId="23769" xr:uid="{00000000-0005-0000-0000-000032420000}"/>
    <cellStyle name="표준 15 74 3 6" xfId="23770" xr:uid="{00000000-0005-0000-0000-000033420000}"/>
    <cellStyle name="표준 15 74 4" xfId="7216" xr:uid="{00000000-0005-0000-0000-000034420000}"/>
    <cellStyle name="표준 15 74 4 2" xfId="23771" xr:uid="{00000000-0005-0000-0000-000035420000}"/>
    <cellStyle name="표준 15 74 4 3" xfId="23772" xr:uid="{00000000-0005-0000-0000-000036420000}"/>
    <cellStyle name="표준 15 74 4 4" xfId="23773" xr:uid="{00000000-0005-0000-0000-000037420000}"/>
    <cellStyle name="표준 15 74 4 5" xfId="23774" xr:uid="{00000000-0005-0000-0000-000038420000}"/>
    <cellStyle name="표준 15 74 4 6" xfId="23775" xr:uid="{00000000-0005-0000-0000-000039420000}"/>
    <cellStyle name="표준 15 74 5" xfId="9076" xr:uid="{00000000-0005-0000-0000-00003A420000}"/>
    <cellStyle name="표준 15 74 5 2" xfId="23776" xr:uid="{00000000-0005-0000-0000-00003B420000}"/>
    <cellStyle name="표준 15 74 5 3" xfId="23777" xr:uid="{00000000-0005-0000-0000-00003C420000}"/>
    <cellStyle name="표준 15 74 5 4" xfId="23778" xr:uid="{00000000-0005-0000-0000-00003D420000}"/>
    <cellStyle name="표준 15 74 5 5" xfId="23779" xr:uid="{00000000-0005-0000-0000-00003E420000}"/>
    <cellStyle name="표준 15 74 5 6" xfId="23780" xr:uid="{00000000-0005-0000-0000-00003F420000}"/>
    <cellStyle name="표준 15 74 6" xfId="23781" xr:uid="{00000000-0005-0000-0000-000040420000}"/>
    <cellStyle name="표준 15 74 7" xfId="23782" xr:uid="{00000000-0005-0000-0000-000041420000}"/>
    <cellStyle name="표준 15 74 8" xfId="23783" xr:uid="{00000000-0005-0000-0000-000042420000}"/>
    <cellStyle name="표준 15 74 9" xfId="23784" xr:uid="{00000000-0005-0000-0000-000043420000}"/>
    <cellStyle name="표준 15 75" xfId="1730" xr:uid="{00000000-0005-0000-0000-000044420000}"/>
    <cellStyle name="표준 15 75 10" xfId="23785" xr:uid="{00000000-0005-0000-0000-000045420000}"/>
    <cellStyle name="표준 15 75 11" xfId="23786" xr:uid="{00000000-0005-0000-0000-000046420000}"/>
    <cellStyle name="표준 15 75 2" xfId="3507" xr:uid="{00000000-0005-0000-0000-000047420000}"/>
    <cellStyle name="표준 15 75 2 2" xfId="23787" xr:uid="{00000000-0005-0000-0000-000048420000}"/>
    <cellStyle name="표준 15 75 2 3" xfId="23788" xr:uid="{00000000-0005-0000-0000-000049420000}"/>
    <cellStyle name="표준 15 75 2 4" xfId="23789" xr:uid="{00000000-0005-0000-0000-00004A420000}"/>
    <cellStyle name="표준 15 75 2 5" xfId="23790" xr:uid="{00000000-0005-0000-0000-00004B420000}"/>
    <cellStyle name="표준 15 75 2 6" xfId="23791" xr:uid="{00000000-0005-0000-0000-00004C420000}"/>
    <cellStyle name="표준 15 75 3" xfId="5366" xr:uid="{00000000-0005-0000-0000-00004D420000}"/>
    <cellStyle name="표준 15 75 3 2" xfId="23792" xr:uid="{00000000-0005-0000-0000-00004E420000}"/>
    <cellStyle name="표준 15 75 3 3" xfId="23793" xr:uid="{00000000-0005-0000-0000-00004F420000}"/>
    <cellStyle name="표준 15 75 3 4" xfId="23794" xr:uid="{00000000-0005-0000-0000-000050420000}"/>
    <cellStyle name="표준 15 75 3 5" xfId="23795" xr:uid="{00000000-0005-0000-0000-000051420000}"/>
    <cellStyle name="표준 15 75 3 6" xfId="23796" xr:uid="{00000000-0005-0000-0000-000052420000}"/>
    <cellStyle name="표준 15 75 4" xfId="7230" xr:uid="{00000000-0005-0000-0000-000053420000}"/>
    <cellStyle name="표준 15 75 4 2" xfId="23797" xr:uid="{00000000-0005-0000-0000-000054420000}"/>
    <cellStyle name="표준 15 75 4 3" xfId="23798" xr:uid="{00000000-0005-0000-0000-000055420000}"/>
    <cellStyle name="표준 15 75 4 4" xfId="23799" xr:uid="{00000000-0005-0000-0000-000056420000}"/>
    <cellStyle name="표준 15 75 4 5" xfId="23800" xr:uid="{00000000-0005-0000-0000-000057420000}"/>
    <cellStyle name="표준 15 75 4 6" xfId="23801" xr:uid="{00000000-0005-0000-0000-000058420000}"/>
    <cellStyle name="표준 15 75 5" xfId="9090" xr:uid="{00000000-0005-0000-0000-000059420000}"/>
    <cellStyle name="표준 15 75 5 2" xfId="23802" xr:uid="{00000000-0005-0000-0000-00005A420000}"/>
    <cellStyle name="표준 15 75 5 3" xfId="23803" xr:uid="{00000000-0005-0000-0000-00005B420000}"/>
    <cellStyle name="표준 15 75 5 4" xfId="23804" xr:uid="{00000000-0005-0000-0000-00005C420000}"/>
    <cellStyle name="표준 15 75 5 5" xfId="23805" xr:uid="{00000000-0005-0000-0000-00005D420000}"/>
    <cellStyle name="표준 15 75 5 6" xfId="23806" xr:uid="{00000000-0005-0000-0000-00005E420000}"/>
    <cellStyle name="표준 15 75 6" xfId="23807" xr:uid="{00000000-0005-0000-0000-00005F420000}"/>
    <cellStyle name="표준 15 75 7" xfId="23808" xr:uid="{00000000-0005-0000-0000-000060420000}"/>
    <cellStyle name="표준 15 75 8" xfId="23809" xr:uid="{00000000-0005-0000-0000-000061420000}"/>
    <cellStyle name="표준 15 75 9" xfId="23810" xr:uid="{00000000-0005-0000-0000-000062420000}"/>
    <cellStyle name="표준 15 76" xfId="1744" xr:uid="{00000000-0005-0000-0000-000063420000}"/>
    <cellStyle name="표준 15 76 10" xfId="23811" xr:uid="{00000000-0005-0000-0000-000064420000}"/>
    <cellStyle name="표준 15 76 11" xfId="23812" xr:uid="{00000000-0005-0000-0000-000065420000}"/>
    <cellStyle name="표준 15 76 2" xfId="3521" xr:uid="{00000000-0005-0000-0000-000066420000}"/>
    <cellStyle name="표준 15 76 2 2" xfId="23813" xr:uid="{00000000-0005-0000-0000-000067420000}"/>
    <cellStyle name="표준 15 76 2 3" xfId="23814" xr:uid="{00000000-0005-0000-0000-000068420000}"/>
    <cellStyle name="표준 15 76 2 4" xfId="23815" xr:uid="{00000000-0005-0000-0000-000069420000}"/>
    <cellStyle name="표준 15 76 2 5" xfId="23816" xr:uid="{00000000-0005-0000-0000-00006A420000}"/>
    <cellStyle name="표준 15 76 2 6" xfId="23817" xr:uid="{00000000-0005-0000-0000-00006B420000}"/>
    <cellStyle name="표준 15 76 3" xfId="5380" xr:uid="{00000000-0005-0000-0000-00006C420000}"/>
    <cellStyle name="표준 15 76 3 2" xfId="23818" xr:uid="{00000000-0005-0000-0000-00006D420000}"/>
    <cellStyle name="표준 15 76 3 3" xfId="23819" xr:uid="{00000000-0005-0000-0000-00006E420000}"/>
    <cellStyle name="표준 15 76 3 4" xfId="23820" xr:uid="{00000000-0005-0000-0000-00006F420000}"/>
    <cellStyle name="표준 15 76 3 5" xfId="23821" xr:uid="{00000000-0005-0000-0000-000070420000}"/>
    <cellStyle name="표준 15 76 3 6" xfId="23822" xr:uid="{00000000-0005-0000-0000-000071420000}"/>
    <cellStyle name="표준 15 76 4" xfId="7244" xr:uid="{00000000-0005-0000-0000-000072420000}"/>
    <cellStyle name="표준 15 76 4 2" xfId="23823" xr:uid="{00000000-0005-0000-0000-000073420000}"/>
    <cellStyle name="표준 15 76 4 3" xfId="23824" xr:uid="{00000000-0005-0000-0000-000074420000}"/>
    <cellStyle name="표준 15 76 4 4" xfId="23825" xr:uid="{00000000-0005-0000-0000-000075420000}"/>
    <cellStyle name="표준 15 76 4 5" xfId="23826" xr:uid="{00000000-0005-0000-0000-000076420000}"/>
    <cellStyle name="표준 15 76 4 6" xfId="23827" xr:uid="{00000000-0005-0000-0000-000077420000}"/>
    <cellStyle name="표준 15 76 5" xfId="9104" xr:uid="{00000000-0005-0000-0000-000078420000}"/>
    <cellStyle name="표준 15 76 5 2" xfId="23828" xr:uid="{00000000-0005-0000-0000-000079420000}"/>
    <cellStyle name="표준 15 76 5 3" xfId="23829" xr:uid="{00000000-0005-0000-0000-00007A420000}"/>
    <cellStyle name="표준 15 76 5 4" xfId="23830" xr:uid="{00000000-0005-0000-0000-00007B420000}"/>
    <cellStyle name="표준 15 76 5 5" xfId="23831" xr:uid="{00000000-0005-0000-0000-00007C420000}"/>
    <cellStyle name="표준 15 76 5 6" xfId="23832" xr:uid="{00000000-0005-0000-0000-00007D420000}"/>
    <cellStyle name="표준 15 76 6" xfId="23833" xr:uid="{00000000-0005-0000-0000-00007E420000}"/>
    <cellStyle name="표준 15 76 7" xfId="23834" xr:uid="{00000000-0005-0000-0000-00007F420000}"/>
    <cellStyle name="표준 15 76 8" xfId="23835" xr:uid="{00000000-0005-0000-0000-000080420000}"/>
    <cellStyle name="표준 15 76 9" xfId="23836" xr:uid="{00000000-0005-0000-0000-000081420000}"/>
    <cellStyle name="표준 15 77" xfId="1758" xr:uid="{00000000-0005-0000-0000-000082420000}"/>
    <cellStyle name="표준 15 77 10" xfId="23837" xr:uid="{00000000-0005-0000-0000-000083420000}"/>
    <cellStyle name="표준 15 77 11" xfId="23838" xr:uid="{00000000-0005-0000-0000-000084420000}"/>
    <cellStyle name="표준 15 77 2" xfId="3535" xr:uid="{00000000-0005-0000-0000-000085420000}"/>
    <cellStyle name="표준 15 77 2 2" xfId="23839" xr:uid="{00000000-0005-0000-0000-000086420000}"/>
    <cellStyle name="표준 15 77 2 3" xfId="23840" xr:uid="{00000000-0005-0000-0000-000087420000}"/>
    <cellStyle name="표준 15 77 2 4" xfId="23841" xr:uid="{00000000-0005-0000-0000-000088420000}"/>
    <cellStyle name="표준 15 77 2 5" xfId="23842" xr:uid="{00000000-0005-0000-0000-000089420000}"/>
    <cellStyle name="표준 15 77 2 6" xfId="23843" xr:uid="{00000000-0005-0000-0000-00008A420000}"/>
    <cellStyle name="표준 15 77 3" xfId="5394" xr:uid="{00000000-0005-0000-0000-00008B420000}"/>
    <cellStyle name="표준 15 77 3 2" xfId="23844" xr:uid="{00000000-0005-0000-0000-00008C420000}"/>
    <cellStyle name="표준 15 77 3 3" xfId="23845" xr:uid="{00000000-0005-0000-0000-00008D420000}"/>
    <cellStyle name="표준 15 77 3 4" xfId="23846" xr:uid="{00000000-0005-0000-0000-00008E420000}"/>
    <cellStyle name="표준 15 77 3 5" xfId="23847" xr:uid="{00000000-0005-0000-0000-00008F420000}"/>
    <cellStyle name="표준 15 77 3 6" xfId="23848" xr:uid="{00000000-0005-0000-0000-000090420000}"/>
    <cellStyle name="표준 15 77 4" xfId="7258" xr:uid="{00000000-0005-0000-0000-000091420000}"/>
    <cellStyle name="표준 15 77 4 2" xfId="23849" xr:uid="{00000000-0005-0000-0000-000092420000}"/>
    <cellStyle name="표준 15 77 4 3" xfId="23850" xr:uid="{00000000-0005-0000-0000-000093420000}"/>
    <cellStyle name="표준 15 77 4 4" xfId="23851" xr:uid="{00000000-0005-0000-0000-000094420000}"/>
    <cellStyle name="표준 15 77 4 5" xfId="23852" xr:uid="{00000000-0005-0000-0000-000095420000}"/>
    <cellStyle name="표준 15 77 4 6" xfId="23853" xr:uid="{00000000-0005-0000-0000-000096420000}"/>
    <cellStyle name="표준 15 77 5" xfId="9118" xr:uid="{00000000-0005-0000-0000-000097420000}"/>
    <cellStyle name="표준 15 77 5 2" xfId="23854" xr:uid="{00000000-0005-0000-0000-000098420000}"/>
    <cellStyle name="표준 15 77 5 3" xfId="23855" xr:uid="{00000000-0005-0000-0000-000099420000}"/>
    <cellStyle name="표준 15 77 5 4" xfId="23856" xr:uid="{00000000-0005-0000-0000-00009A420000}"/>
    <cellStyle name="표준 15 77 5 5" xfId="23857" xr:uid="{00000000-0005-0000-0000-00009B420000}"/>
    <cellStyle name="표준 15 77 5 6" xfId="23858" xr:uid="{00000000-0005-0000-0000-00009C420000}"/>
    <cellStyle name="표준 15 77 6" xfId="23859" xr:uid="{00000000-0005-0000-0000-00009D420000}"/>
    <cellStyle name="표준 15 77 7" xfId="23860" xr:uid="{00000000-0005-0000-0000-00009E420000}"/>
    <cellStyle name="표준 15 77 8" xfId="23861" xr:uid="{00000000-0005-0000-0000-00009F420000}"/>
    <cellStyle name="표준 15 77 9" xfId="23862" xr:uid="{00000000-0005-0000-0000-0000A0420000}"/>
    <cellStyle name="표준 15 78" xfId="1772" xr:uid="{00000000-0005-0000-0000-0000A1420000}"/>
    <cellStyle name="표준 15 78 10" xfId="23863" xr:uid="{00000000-0005-0000-0000-0000A2420000}"/>
    <cellStyle name="표준 15 78 11" xfId="23864" xr:uid="{00000000-0005-0000-0000-0000A3420000}"/>
    <cellStyle name="표준 15 78 2" xfId="3549" xr:uid="{00000000-0005-0000-0000-0000A4420000}"/>
    <cellStyle name="표준 15 78 2 2" xfId="23865" xr:uid="{00000000-0005-0000-0000-0000A5420000}"/>
    <cellStyle name="표준 15 78 2 3" xfId="23866" xr:uid="{00000000-0005-0000-0000-0000A6420000}"/>
    <cellStyle name="표준 15 78 2 4" xfId="23867" xr:uid="{00000000-0005-0000-0000-0000A7420000}"/>
    <cellStyle name="표준 15 78 2 5" xfId="23868" xr:uid="{00000000-0005-0000-0000-0000A8420000}"/>
    <cellStyle name="표준 15 78 2 6" xfId="23869" xr:uid="{00000000-0005-0000-0000-0000A9420000}"/>
    <cellStyle name="표준 15 78 3" xfId="5408" xr:uid="{00000000-0005-0000-0000-0000AA420000}"/>
    <cellStyle name="표준 15 78 3 2" xfId="23870" xr:uid="{00000000-0005-0000-0000-0000AB420000}"/>
    <cellStyle name="표준 15 78 3 3" xfId="23871" xr:uid="{00000000-0005-0000-0000-0000AC420000}"/>
    <cellStyle name="표준 15 78 3 4" xfId="23872" xr:uid="{00000000-0005-0000-0000-0000AD420000}"/>
    <cellStyle name="표준 15 78 3 5" xfId="23873" xr:uid="{00000000-0005-0000-0000-0000AE420000}"/>
    <cellStyle name="표준 15 78 3 6" xfId="23874" xr:uid="{00000000-0005-0000-0000-0000AF420000}"/>
    <cellStyle name="표준 15 78 4" xfId="7272" xr:uid="{00000000-0005-0000-0000-0000B0420000}"/>
    <cellStyle name="표준 15 78 4 2" xfId="23875" xr:uid="{00000000-0005-0000-0000-0000B1420000}"/>
    <cellStyle name="표준 15 78 4 3" xfId="23876" xr:uid="{00000000-0005-0000-0000-0000B2420000}"/>
    <cellStyle name="표준 15 78 4 4" xfId="23877" xr:uid="{00000000-0005-0000-0000-0000B3420000}"/>
    <cellStyle name="표준 15 78 4 5" xfId="23878" xr:uid="{00000000-0005-0000-0000-0000B4420000}"/>
    <cellStyle name="표준 15 78 4 6" xfId="23879" xr:uid="{00000000-0005-0000-0000-0000B5420000}"/>
    <cellStyle name="표준 15 78 5" xfId="9132" xr:uid="{00000000-0005-0000-0000-0000B6420000}"/>
    <cellStyle name="표준 15 78 5 2" xfId="23880" xr:uid="{00000000-0005-0000-0000-0000B7420000}"/>
    <cellStyle name="표준 15 78 5 3" xfId="23881" xr:uid="{00000000-0005-0000-0000-0000B8420000}"/>
    <cellStyle name="표준 15 78 5 4" xfId="23882" xr:uid="{00000000-0005-0000-0000-0000B9420000}"/>
    <cellStyle name="표준 15 78 5 5" xfId="23883" xr:uid="{00000000-0005-0000-0000-0000BA420000}"/>
    <cellStyle name="표준 15 78 5 6" xfId="23884" xr:uid="{00000000-0005-0000-0000-0000BB420000}"/>
    <cellStyle name="표준 15 78 6" xfId="23885" xr:uid="{00000000-0005-0000-0000-0000BC420000}"/>
    <cellStyle name="표준 15 78 7" xfId="23886" xr:uid="{00000000-0005-0000-0000-0000BD420000}"/>
    <cellStyle name="표준 15 78 8" xfId="23887" xr:uid="{00000000-0005-0000-0000-0000BE420000}"/>
    <cellStyle name="표준 15 78 9" xfId="23888" xr:uid="{00000000-0005-0000-0000-0000BF420000}"/>
    <cellStyle name="표준 15 79" xfId="1786" xr:uid="{00000000-0005-0000-0000-0000C0420000}"/>
    <cellStyle name="표준 15 79 10" xfId="23889" xr:uid="{00000000-0005-0000-0000-0000C1420000}"/>
    <cellStyle name="표준 15 79 11" xfId="23890" xr:uid="{00000000-0005-0000-0000-0000C2420000}"/>
    <cellStyle name="표준 15 79 2" xfId="3563" xr:uid="{00000000-0005-0000-0000-0000C3420000}"/>
    <cellStyle name="표준 15 79 2 2" xfId="23891" xr:uid="{00000000-0005-0000-0000-0000C4420000}"/>
    <cellStyle name="표준 15 79 2 3" xfId="23892" xr:uid="{00000000-0005-0000-0000-0000C5420000}"/>
    <cellStyle name="표준 15 79 2 4" xfId="23893" xr:uid="{00000000-0005-0000-0000-0000C6420000}"/>
    <cellStyle name="표준 15 79 2 5" xfId="23894" xr:uid="{00000000-0005-0000-0000-0000C7420000}"/>
    <cellStyle name="표준 15 79 2 6" xfId="23895" xr:uid="{00000000-0005-0000-0000-0000C8420000}"/>
    <cellStyle name="표준 15 79 3" xfId="5422" xr:uid="{00000000-0005-0000-0000-0000C9420000}"/>
    <cellStyle name="표준 15 79 3 2" xfId="23896" xr:uid="{00000000-0005-0000-0000-0000CA420000}"/>
    <cellStyle name="표준 15 79 3 3" xfId="23897" xr:uid="{00000000-0005-0000-0000-0000CB420000}"/>
    <cellStyle name="표준 15 79 3 4" xfId="23898" xr:uid="{00000000-0005-0000-0000-0000CC420000}"/>
    <cellStyle name="표준 15 79 3 5" xfId="23899" xr:uid="{00000000-0005-0000-0000-0000CD420000}"/>
    <cellStyle name="표준 15 79 3 6" xfId="23900" xr:uid="{00000000-0005-0000-0000-0000CE420000}"/>
    <cellStyle name="표준 15 79 4" xfId="7286" xr:uid="{00000000-0005-0000-0000-0000CF420000}"/>
    <cellStyle name="표준 15 79 4 2" xfId="23901" xr:uid="{00000000-0005-0000-0000-0000D0420000}"/>
    <cellStyle name="표준 15 79 4 3" xfId="23902" xr:uid="{00000000-0005-0000-0000-0000D1420000}"/>
    <cellStyle name="표준 15 79 4 4" xfId="23903" xr:uid="{00000000-0005-0000-0000-0000D2420000}"/>
    <cellStyle name="표준 15 79 4 5" xfId="23904" xr:uid="{00000000-0005-0000-0000-0000D3420000}"/>
    <cellStyle name="표준 15 79 4 6" xfId="23905" xr:uid="{00000000-0005-0000-0000-0000D4420000}"/>
    <cellStyle name="표준 15 79 5" xfId="9146" xr:uid="{00000000-0005-0000-0000-0000D5420000}"/>
    <cellStyle name="표준 15 79 5 2" xfId="23906" xr:uid="{00000000-0005-0000-0000-0000D6420000}"/>
    <cellStyle name="표준 15 79 5 3" xfId="23907" xr:uid="{00000000-0005-0000-0000-0000D7420000}"/>
    <cellStyle name="표준 15 79 5 4" xfId="23908" xr:uid="{00000000-0005-0000-0000-0000D8420000}"/>
    <cellStyle name="표준 15 79 5 5" xfId="23909" xr:uid="{00000000-0005-0000-0000-0000D9420000}"/>
    <cellStyle name="표준 15 79 5 6" xfId="23910" xr:uid="{00000000-0005-0000-0000-0000DA420000}"/>
    <cellStyle name="표준 15 79 6" xfId="23911" xr:uid="{00000000-0005-0000-0000-0000DB420000}"/>
    <cellStyle name="표준 15 79 7" xfId="23912" xr:uid="{00000000-0005-0000-0000-0000DC420000}"/>
    <cellStyle name="표준 15 79 8" xfId="23913" xr:uid="{00000000-0005-0000-0000-0000DD420000}"/>
    <cellStyle name="표준 15 79 9" xfId="23914" xr:uid="{00000000-0005-0000-0000-0000DE420000}"/>
    <cellStyle name="표준 15 8" xfId="225" xr:uid="{00000000-0005-0000-0000-0000DF420000}"/>
    <cellStyle name="표준 15 80" xfId="1799" xr:uid="{00000000-0005-0000-0000-0000E0420000}"/>
    <cellStyle name="표준 15 80 10" xfId="23915" xr:uid="{00000000-0005-0000-0000-0000E1420000}"/>
    <cellStyle name="표준 15 80 11" xfId="23916" xr:uid="{00000000-0005-0000-0000-0000E2420000}"/>
    <cellStyle name="표준 15 80 2" xfId="3576" xr:uid="{00000000-0005-0000-0000-0000E3420000}"/>
    <cellStyle name="표준 15 80 2 2" xfId="23917" xr:uid="{00000000-0005-0000-0000-0000E4420000}"/>
    <cellStyle name="표준 15 80 2 3" xfId="23918" xr:uid="{00000000-0005-0000-0000-0000E5420000}"/>
    <cellStyle name="표준 15 80 2 4" xfId="23919" xr:uid="{00000000-0005-0000-0000-0000E6420000}"/>
    <cellStyle name="표준 15 80 2 5" xfId="23920" xr:uid="{00000000-0005-0000-0000-0000E7420000}"/>
    <cellStyle name="표준 15 80 2 6" xfId="23921" xr:uid="{00000000-0005-0000-0000-0000E8420000}"/>
    <cellStyle name="표준 15 80 3" xfId="5435" xr:uid="{00000000-0005-0000-0000-0000E9420000}"/>
    <cellStyle name="표준 15 80 3 2" xfId="23922" xr:uid="{00000000-0005-0000-0000-0000EA420000}"/>
    <cellStyle name="표준 15 80 3 3" xfId="23923" xr:uid="{00000000-0005-0000-0000-0000EB420000}"/>
    <cellStyle name="표준 15 80 3 4" xfId="23924" xr:uid="{00000000-0005-0000-0000-0000EC420000}"/>
    <cellStyle name="표준 15 80 3 5" xfId="23925" xr:uid="{00000000-0005-0000-0000-0000ED420000}"/>
    <cellStyle name="표준 15 80 3 6" xfId="23926" xr:uid="{00000000-0005-0000-0000-0000EE420000}"/>
    <cellStyle name="표준 15 80 4" xfId="7299" xr:uid="{00000000-0005-0000-0000-0000EF420000}"/>
    <cellStyle name="표준 15 80 4 2" xfId="23927" xr:uid="{00000000-0005-0000-0000-0000F0420000}"/>
    <cellStyle name="표준 15 80 4 3" xfId="23928" xr:uid="{00000000-0005-0000-0000-0000F1420000}"/>
    <cellStyle name="표준 15 80 4 4" xfId="23929" xr:uid="{00000000-0005-0000-0000-0000F2420000}"/>
    <cellStyle name="표준 15 80 4 5" xfId="23930" xr:uid="{00000000-0005-0000-0000-0000F3420000}"/>
    <cellStyle name="표준 15 80 4 6" xfId="23931" xr:uid="{00000000-0005-0000-0000-0000F4420000}"/>
    <cellStyle name="표준 15 80 5" xfId="9159" xr:uid="{00000000-0005-0000-0000-0000F5420000}"/>
    <cellStyle name="표준 15 80 5 2" xfId="23932" xr:uid="{00000000-0005-0000-0000-0000F6420000}"/>
    <cellStyle name="표준 15 80 5 3" xfId="23933" xr:uid="{00000000-0005-0000-0000-0000F7420000}"/>
    <cellStyle name="표준 15 80 5 4" xfId="23934" xr:uid="{00000000-0005-0000-0000-0000F8420000}"/>
    <cellStyle name="표준 15 80 5 5" xfId="23935" xr:uid="{00000000-0005-0000-0000-0000F9420000}"/>
    <cellStyle name="표준 15 80 5 6" xfId="23936" xr:uid="{00000000-0005-0000-0000-0000FA420000}"/>
    <cellStyle name="표준 15 80 6" xfId="23937" xr:uid="{00000000-0005-0000-0000-0000FB420000}"/>
    <cellStyle name="표준 15 80 7" xfId="23938" xr:uid="{00000000-0005-0000-0000-0000FC420000}"/>
    <cellStyle name="표준 15 80 8" xfId="23939" xr:uid="{00000000-0005-0000-0000-0000FD420000}"/>
    <cellStyle name="표준 15 80 9" xfId="23940" xr:uid="{00000000-0005-0000-0000-0000FE420000}"/>
    <cellStyle name="표준 15 81" xfId="1811" xr:uid="{00000000-0005-0000-0000-0000FF420000}"/>
    <cellStyle name="표준 15 81 10" xfId="23941" xr:uid="{00000000-0005-0000-0000-000000430000}"/>
    <cellStyle name="표준 15 81 11" xfId="23942" xr:uid="{00000000-0005-0000-0000-000001430000}"/>
    <cellStyle name="표준 15 81 2" xfId="3588" xr:uid="{00000000-0005-0000-0000-000002430000}"/>
    <cellStyle name="표준 15 81 2 2" xfId="23943" xr:uid="{00000000-0005-0000-0000-000003430000}"/>
    <cellStyle name="표준 15 81 2 3" xfId="23944" xr:uid="{00000000-0005-0000-0000-000004430000}"/>
    <cellStyle name="표준 15 81 2 4" xfId="23945" xr:uid="{00000000-0005-0000-0000-000005430000}"/>
    <cellStyle name="표준 15 81 2 5" xfId="23946" xr:uid="{00000000-0005-0000-0000-000006430000}"/>
    <cellStyle name="표준 15 81 2 6" xfId="23947" xr:uid="{00000000-0005-0000-0000-000007430000}"/>
    <cellStyle name="표준 15 81 3" xfId="5447" xr:uid="{00000000-0005-0000-0000-000008430000}"/>
    <cellStyle name="표준 15 81 3 2" xfId="23948" xr:uid="{00000000-0005-0000-0000-000009430000}"/>
    <cellStyle name="표준 15 81 3 3" xfId="23949" xr:uid="{00000000-0005-0000-0000-00000A430000}"/>
    <cellStyle name="표준 15 81 3 4" xfId="23950" xr:uid="{00000000-0005-0000-0000-00000B430000}"/>
    <cellStyle name="표준 15 81 3 5" xfId="23951" xr:uid="{00000000-0005-0000-0000-00000C430000}"/>
    <cellStyle name="표준 15 81 3 6" xfId="23952" xr:uid="{00000000-0005-0000-0000-00000D430000}"/>
    <cellStyle name="표준 15 81 4" xfId="7311" xr:uid="{00000000-0005-0000-0000-00000E430000}"/>
    <cellStyle name="표준 15 81 4 2" xfId="23953" xr:uid="{00000000-0005-0000-0000-00000F430000}"/>
    <cellStyle name="표준 15 81 4 3" xfId="23954" xr:uid="{00000000-0005-0000-0000-000010430000}"/>
    <cellStyle name="표준 15 81 4 4" xfId="23955" xr:uid="{00000000-0005-0000-0000-000011430000}"/>
    <cellStyle name="표준 15 81 4 5" xfId="23956" xr:uid="{00000000-0005-0000-0000-000012430000}"/>
    <cellStyle name="표준 15 81 4 6" xfId="23957" xr:uid="{00000000-0005-0000-0000-000013430000}"/>
    <cellStyle name="표준 15 81 5" xfId="9171" xr:uid="{00000000-0005-0000-0000-000014430000}"/>
    <cellStyle name="표준 15 81 5 2" xfId="23958" xr:uid="{00000000-0005-0000-0000-000015430000}"/>
    <cellStyle name="표준 15 81 5 3" xfId="23959" xr:uid="{00000000-0005-0000-0000-000016430000}"/>
    <cellStyle name="표준 15 81 5 4" xfId="23960" xr:uid="{00000000-0005-0000-0000-000017430000}"/>
    <cellStyle name="표준 15 81 5 5" xfId="23961" xr:uid="{00000000-0005-0000-0000-000018430000}"/>
    <cellStyle name="표준 15 81 5 6" xfId="23962" xr:uid="{00000000-0005-0000-0000-000019430000}"/>
    <cellStyle name="표준 15 81 6" xfId="23963" xr:uid="{00000000-0005-0000-0000-00001A430000}"/>
    <cellStyle name="표준 15 81 7" xfId="23964" xr:uid="{00000000-0005-0000-0000-00001B430000}"/>
    <cellStyle name="표준 15 81 8" xfId="23965" xr:uid="{00000000-0005-0000-0000-00001C430000}"/>
    <cellStyle name="표준 15 81 9" xfId="23966" xr:uid="{00000000-0005-0000-0000-00001D430000}"/>
    <cellStyle name="표준 15 82" xfId="1824" xr:uid="{00000000-0005-0000-0000-00001E430000}"/>
    <cellStyle name="표준 15 82 10" xfId="23967" xr:uid="{00000000-0005-0000-0000-00001F430000}"/>
    <cellStyle name="표준 15 82 11" xfId="23968" xr:uid="{00000000-0005-0000-0000-000020430000}"/>
    <cellStyle name="표준 15 82 2" xfId="3601" xr:uid="{00000000-0005-0000-0000-000021430000}"/>
    <cellStyle name="표준 15 82 2 2" xfId="23969" xr:uid="{00000000-0005-0000-0000-000022430000}"/>
    <cellStyle name="표준 15 82 2 3" xfId="23970" xr:uid="{00000000-0005-0000-0000-000023430000}"/>
    <cellStyle name="표준 15 82 2 4" xfId="23971" xr:uid="{00000000-0005-0000-0000-000024430000}"/>
    <cellStyle name="표준 15 82 2 5" xfId="23972" xr:uid="{00000000-0005-0000-0000-000025430000}"/>
    <cellStyle name="표준 15 82 2 6" xfId="23973" xr:uid="{00000000-0005-0000-0000-000026430000}"/>
    <cellStyle name="표준 15 82 3" xfId="5460" xr:uid="{00000000-0005-0000-0000-000027430000}"/>
    <cellStyle name="표준 15 82 3 2" xfId="23974" xr:uid="{00000000-0005-0000-0000-000028430000}"/>
    <cellStyle name="표준 15 82 3 3" xfId="23975" xr:uid="{00000000-0005-0000-0000-000029430000}"/>
    <cellStyle name="표준 15 82 3 4" xfId="23976" xr:uid="{00000000-0005-0000-0000-00002A430000}"/>
    <cellStyle name="표준 15 82 3 5" xfId="23977" xr:uid="{00000000-0005-0000-0000-00002B430000}"/>
    <cellStyle name="표준 15 82 3 6" xfId="23978" xr:uid="{00000000-0005-0000-0000-00002C430000}"/>
    <cellStyle name="표준 15 82 4" xfId="7324" xr:uid="{00000000-0005-0000-0000-00002D430000}"/>
    <cellStyle name="표준 15 82 4 2" xfId="23979" xr:uid="{00000000-0005-0000-0000-00002E430000}"/>
    <cellStyle name="표준 15 82 4 3" xfId="23980" xr:uid="{00000000-0005-0000-0000-00002F430000}"/>
    <cellStyle name="표준 15 82 4 4" xfId="23981" xr:uid="{00000000-0005-0000-0000-000030430000}"/>
    <cellStyle name="표준 15 82 4 5" xfId="23982" xr:uid="{00000000-0005-0000-0000-000031430000}"/>
    <cellStyle name="표준 15 82 4 6" xfId="23983" xr:uid="{00000000-0005-0000-0000-000032430000}"/>
    <cellStyle name="표준 15 82 5" xfId="9184" xr:uid="{00000000-0005-0000-0000-000033430000}"/>
    <cellStyle name="표준 15 82 5 2" xfId="23984" xr:uid="{00000000-0005-0000-0000-000034430000}"/>
    <cellStyle name="표준 15 82 5 3" xfId="23985" xr:uid="{00000000-0005-0000-0000-000035430000}"/>
    <cellStyle name="표준 15 82 5 4" xfId="23986" xr:uid="{00000000-0005-0000-0000-000036430000}"/>
    <cellStyle name="표준 15 82 5 5" xfId="23987" xr:uid="{00000000-0005-0000-0000-000037430000}"/>
    <cellStyle name="표준 15 82 5 6" xfId="23988" xr:uid="{00000000-0005-0000-0000-000038430000}"/>
    <cellStyle name="표준 15 82 6" xfId="23989" xr:uid="{00000000-0005-0000-0000-000039430000}"/>
    <cellStyle name="표준 15 82 7" xfId="23990" xr:uid="{00000000-0005-0000-0000-00003A430000}"/>
    <cellStyle name="표준 15 82 8" xfId="23991" xr:uid="{00000000-0005-0000-0000-00003B430000}"/>
    <cellStyle name="표준 15 82 9" xfId="23992" xr:uid="{00000000-0005-0000-0000-00003C430000}"/>
    <cellStyle name="표준 15 83" xfId="1838" xr:uid="{00000000-0005-0000-0000-00003D430000}"/>
    <cellStyle name="표준 15 83 10" xfId="23993" xr:uid="{00000000-0005-0000-0000-00003E430000}"/>
    <cellStyle name="표준 15 83 11" xfId="23994" xr:uid="{00000000-0005-0000-0000-00003F430000}"/>
    <cellStyle name="표준 15 83 2" xfId="3615" xr:uid="{00000000-0005-0000-0000-000040430000}"/>
    <cellStyle name="표준 15 83 2 2" xfId="23995" xr:uid="{00000000-0005-0000-0000-000041430000}"/>
    <cellStyle name="표준 15 83 2 3" xfId="23996" xr:uid="{00000000-0005-0000-0000-000042430000}"/>
    <cellStyle name="표준 15 83 2 4" xfId="23997" xr:uid="{00000000-0005-0000-0000-000043430000}"/>
    <cellStyle name="표준 15 83 2 5" xfId="23998" xr:uid="{00000000-0005-0000-0000-000044430000}"/>
    <cellStyle name="표준 15 83 2 6" xfId="23999" xr:uid="{00000000-0005-0000-0000-000045430000}"/>
    <cellStyle name="표준 15 83 3" xfId="5474" xr:uid="{00000000-0005-0000-0000-000046430000}"/>
    <cellStyle name="표준 15 83 3 2" xfId="24000" xr:uid="{00000000-0005-0000-0000-000047430000}"/>
    <cellStyle name="표준 15 83 3 3" xfId="24001" xr:uid="{00000000-0005-0000-0000-000048430000}"/>
    <cellStyle name="표준 15 83 3 4" xfId="24002" xr:uid="{00000000-0005-0000-0000-000049430000}"/>
    <cellStyle name="표준 15 83 3 5" xfId="24003" xr:uid="{00000000-0005-0000-0000-00004A430000}"/>
    <cellStyle name="표준 15 83 3 6" xfId="24004" xr:uid="{00000000-0005-0000-0000-00004B430000}"/>
    <cellStyle name="표준 15 83 4" xfId="7338" xr:uid="{00000000-0005-0000-0000-00004C430000}"/>
    <cellStyle name="표준 15 83 4 2" xfId="24005" xr:uid="{00000000-0005-0000-0000-00004D430000}"/>
    <cellStyle name="표준 15 83 4 3" xfId="24006" xr:uid="{00000000-0005-0000-0000-00004E430000}"/>
    <cellStyle name="표준 15 83 4 4" xfId="24007" xr:uid="{00000000-0005-0000-0000-00004F430000}"/>
    <cellStyle name="표준 15 83 4 5" xfId="24008" xr:uid="{00000000-0005-0000-0000-000050430000}"/>
    <cellStyle name="표준 15 83 4 6" xfId="24009" xr:uid="{00000000-0005-0000-0000-000051430000}"/>
    <cellStyle name="표준 15 83 5" xfId="9198" xr:uid="{00000000-0005-0000-0000-000052430000}"/>
    <cellStyle name="표준 15 83 5 2" xfId="24010" xr:uid="{00000000-0005-0000-0000-000053430000}"/>
    <cellStyle name="표준 15 83 5 3" xfId="24011" xr:uid="{00000000-0005-0000-0000-000054430000}"/>
    <cellStyle name="표준 15 83 5 4" xfId="24012" xr:uid="{00000000-0005-0000-0000-000055430000}"/>
    <cellStyle name="표준 15 83 5 5" xfId="24013" xr:uid="{00000000-0005-0000-0000-000056430000}"/>
    <cellStyle name="표준 15 83 5 6" xfId="24014" xr:uid="{00000000-0005-0000-0000-000057430000}"/>
    <cellStyle name="표준 15 83 6" xfId="24015" xr:uid="{00000000-0005-0000-0000-000058430000}"/>
    <cellStyle name="표준 15 83 7" xfId="24016" xr:uid="{00000000-0005-0000-0000-000059430000}"/>
    <cellStyle name="표준 15 83 8" xfId="24017" xr:uid="{00000000-0005-0000-0000-00005A430000}"/>
    <cellStyle name="표준 15 83 9" xfId="24018" xr:uid="{00000000-0005-0000-0000-00005B430000}"/>
    <cellStyle name="표준 15 84" xfId="1852" xr:uid="{00000000-0005-0000-0000-00005C430000}"/>
    <cellStyle name="표준 15 84 10" xfId="24019" xr:uid="{00000000-0005-0000-0000-00005D430000}"/>
    <cellStyle name="표준 15 84 11" xfId="24020" xr:uid="{00000000-0005-0000-0000-00005E430000}"/>
    <cellStyle name="표준 15 84 2" xfId="3629" xr:uid="{00000000-0005-0000-0000-00005F430000}"/>
    <cellStyle name="표준 15 84 2 2" xfId="24021" xr:uid="{00000000-0005-0000-0000-000060430000}"/>
    <cellStyle name="표준 15 84 2 3" xfId="24022" xr:uid="{00000000-0005-0000-0000-000061430000}"/>
    <cellStyle name="표준 15 84 2 4" xfId="24023" xr:uid="{00000000-0005-0000-0000-000062430000}"/>
    <cellStyle name="표준 15 84 2 5" xfId="24024" xr:uid="{00000000-0005-0000-0000-000063430000}"/>
    <cellStyle name="표준 15 84 2 6" xfId="24025" xr:uid="{00000000-0005-0000-0000-000064430000}"/>
    <cellStyle name="표준 15 84 3" xfId="5488" xr:uid="{00000000-0005-0000-0000-000065430000}"/>
    <cellStyle name="표준 15 84 3 2" xfId="24026" xr:uid="{00000000-0005-0000-0000-000066430000}"/>
    <cellStyle name="표준 15 84 3 3" xfId="24027" xr:uid="{00000000-0005-0000-0000-000067430000}"/>
    <cellStyle name="표준 15 84 3 4" xfId="24028" xr:uid="{00000000-0005-0000-0000-000068430000}"/>
    <cellStyle name="표준 15 84 3 5" xfId="24029" xr:uid="{00000000-0005-0000-0000-000069430000}"/>
    <cellStyle name="표준 15 84 3 6" xfId="24030" xr:uid="{00000000-0005-0000-0000-00006A430000}"/>
    <cellStyle name="표준 15 84 4" xfId="7352" xr:uid="{00000000-0005-0000-0000-00006B430000}"/>
    <cellStyle name="표준 15 84 4 2" xfId="24031" xr:uid="{00000000-0005-0000-0000-00006C430000}"/>
    <cellStyle name="표준 15 84 4 3" xfId="24032" xr:uid="{00000000-0005-0000-0000-00006D430000}"/>
    <cellStyle name="표준 15 84 4 4" xfId="24033" xr:uid="{00000000-0005-0000-0000-00006E430000}"/>
    <cellStyle name="표준 15 84 4 5" xfId="24034" xr:uid="{00000000-0005-0000-0000-00006F430000}"/>
    <cellStyle name="표준 15 84 4 6" xfId="24035" xr:uid="{00000000-0005-0000-0000-000070430000}"/>
    <cellStyle name="표준 15 84 5" xfId="9212" xr:uid="{00000000-0005-0000-0000-000071430000}"/>
    <cellStyle name="표준 15 84 5 2" xfId="24036" xr:uid="{00000000-0005-0000-0000-000072430000}"/>
    <cellStyle name="표준 15 84 5 3" xfId="24037" xr:uid="{00000000-0005-0000-0000-000073430000}"/>
    <cellStyle name="표준 15 84 5 4" xfId="24038" xr:uid="{00000000-0005-0000-0000-000074430000}"/>
    <cellStyle name="표준 15 84 5 5" xfId="24039" xr:uid="{00000000-0005-0000-0000-000075430000}"/>
    <cellStyle name="표준 15 84 5 6" xfId="24040" xr:uid="{00000000-0005-0000-0000-000076430000}"/>
    <cellStyle name="표준 15 84 6" xfId="24041" xr:uid="{00000000-0005-0000-0000-000077430000}"/>
    <cellStyle name="표준 15 84 7" xfId="24042" xr:uid="{00000000-0005-0000-0000-000078430000}"/>
    <cellStyle name="표준 15 84 8" xfId="24043" xr:uid="{00000000-0005-0000-0000-000079430000}"/>
    <cellStyle name="표준 15 84 9" xfId="24044" xr:uid="{00000000-0005-0000-0000-00007A430000}"/>
    <cellStyle name="표준 15 85" xfId="1866" xr:uid="{00000000-0005-0000-0000-00007B430000}"/>
    <cellStyle name="표준 15 85 10" xfId="24045" xr:uid="{00000000-0005-0000-0000-00007C430000}"/>
    <cellStyle name="표준 15 85 11" xfId="24046" xr:uid="{00000000-0005-0000-0000-00007D430000}"/>
    <cellStyle name="표준 15 85 2" xfId="3643" xr:uid="{00000000-0005-0000-0000-00007E430000}"/>
    <cellStyle name="표준 15 85 2 2" xfId="24047" xr:uid="{00000000-0005-0000-0000-00007F430000}"/>
    <cellStyle name="표준 15 85 2 3" xfId="24048" xr:uid="{00000000-0005-0000-0000-000080430000}"/>
    <cellStyle name="표준 15 85 2 4" xfId="24049" xr:uid="{00000000-0005-0000-0000-000081430000}"/>
    <cellStyle name="표준 15 85 2 5" xfId="24050" xr:uid="{00000000-0005-0000-0000-000082430000}"/>
    <cellStyle name="표준 15 85 2 6" xfId="24051" xr:uid="{00000000-0005-0000-0000-000083430000}"/>
    <cellStyle name="표준 15 85 3" xfId="5502" xr:uid="{00000000-0005-0000-0000-000084430000}"/>
    <cellStyle name="표준 15 85 3 2" xfId="24052" xr:uid="{00000000-0005-0000-0000-000085430000}"/>
    <cellStyle name="표준 15 85 3 3" xfId="24053" xr:uid="{00000000-0005-0000-0000-000086430000}"/>
    <cellStyle name="표준 15 85 3 4" xfId="24054" xr:uid="{00000000-0005-0000-0000-000087430000}"/>
    <cellStyle name="표준 15 85 3 5" xfId="24055" xr:uid="{00000000-0005-0000-0000-000088430000}"/>
    <cellStyle name="표준 15 85 3 6" xfId="24056" xr:uid="{00000000-0005-0000-0000-000089430000}"/>
    <cellStyle name="표준 15 85 4" xfId="7366" xr:uid="{00000000-0005-0000-0000-00008A430000}"/>
    <cellStyle name="표준 15 85 4 2" xfId="24057" xr:uid="{00000000-0005-0000-0000-00008B430000}"/>
    <cellStyle name="표준 15 85 4 3" xfId="24058" xr:uid="{00000000-0005-0000-0000-00008C430000}"/>
    <cellStyle name="표준 15 85 4 4" xfId="24059" xr:uid="{00000000-0005-0000-0000-00008D430000}"/>
    <cellStyle name="표준 15 85 4 5" xfId="24060" xr:uid="{00000000-0005-0000-0000-00008E430000}"/>
    <cellStyle name="표준 15 85 4 6" xfId="24061" xr:uid="{00000000-0005-0000-0000-00008F430000}"/>
    <cellStyle name="표준 15 85 5" xfId="9226" xr:uid="{00000000-0005-0000-0000-000090430000}"/>
    <cellStyle name="표준 15 85 5 2" xfId="24062" xr:uid="{00000000-0005-0000-0000-000091430000}"/>
    <cellStyle name="표준 15 85 5 3" xfId="24063" xr:uid="{00000000-0005-0000-0000-000092430000}"/>
    <cellStyle name="표준 15 85 5 4" xfId="24064" xr:uid="{00000000-0005-0000-0000-000093430000}"/>
    <cellStyle name="표준 15 85 5 5" xfId="24065" xr:uid="{00000000-0005-0000-0000-000094430000}"/>
    <cellStyle name="표준 15 85 5 6" xfId="24066" xr:uid="{00000000-0005-0000-0000-000095430000}"/>
    <cellStyle name="표준 15 85 6" xfId="24067" xr:uid="{00000000-0005-0000-0000-000096430000}"/>
    <cellStyle name="표준 15 85 7" xfId="24068" xr:uid="{00000000-0005-0000-0000-000097430000}"/>
    <cellStyle name="표준 15 85 8" xfId="24069" xr:uid="{00000000-0005-0000-0000-000098430000}"/>
    <cellStyle name="표준 15 85 9" xfId="24070" xr:uid="{00000000-0005-0000-0000-000099430000}"/>
    <cellStyle name="표준 15 86" xfId="1880" xr:uid="{00000000-0005-0000-0000-00009A430000}"/>
    <cellStyle name="표준 15 86 10" xfId="24071" xr:uid="{00000000-0005-0000-0000-00009B430000}"/>
    <cellStyle name="표준 15 86 11" xfId="24072" xr:uid="{00000000-0005-0000-0000-00009C430000}"/>
    <cellStyle name="표준 15 86 2" xfId="3657" xr:uid="{00000000-0005-0000-0000-00009D430000}"/>
    <cellStyle name="표준 15 86 2 2" xfId="24073" xr:uid="{00000000-0005-0000-0000-00009E430000}"/>
    <cellStyle name="표준 15 86 2 3" xfId="24074" xr:uid="{00000000-0005-0000-0000-00009F430000}"/>
    <cellStyle name="표준 15 86 2 4" xfId="24075" xr:uid="{00000000-0005-0000-0000-0000A0430000}"/>
    <cellStyle name="표준 15 86 2 5" xfId="24076" xr:uid="{00000000-0005-0000-0000-0000A1430000}"/>
    <cellStyle name="표준 15 86 2 6" xfId="24077" xr:uid="{00000000-0005-0000-0000-0000A2430000}"/>
    <cellStyle name="표준 15 86 3" xfId="5516" xr:uid="{00000000-0005-0000-0000-0000A3430000}"/>
    <cellStyle name="표준 15 86 3 2" xfId="24078" xr:uid="{00000000-0005-0000-0000-0000A4430000}"/>
    <cellStyle name="표준 15 86 3 3" xfId="24079" xr:uid="{00000000-0005-0000-0000-0000A5430000}"/>
    <cellStyle name="표준 15 86 3 4" xfId="24080" xr:uid="{00000000-0005-0000-0000-0000A6430000}"/>
    <cellStyle name="표준 15 86 3 5" xfId="24081" xr:uid="{00000000-0005-0000-0000-0000A7430000}"/>
    <cellStyle name="표준 15 86 3 6" xfId="24082" xr:uid="{00000000-0005-0000-0000-0000A8430000}"/>
    <cellStyle name="표준 15 86 4" xfId="7380" xr:uid="{00000000-0005-0000-0000-0000A9430000}"/>
    <cellStyle name="표준 15 86 4 2" xfId="24083" xr:uid="{00000000-0005-0000-0000-0000AA430000}"/>
    <cellStyle name="표준 15 86 4 3" xfId="24084" xr:uid="{00000000-0005-0000-0000-0000AB430000}"/>
    <cellStyle name="표준 15 86 4 4" xfId="24085" xr:uid="{00000000-0005-0000-0000-0000AC430000}"/>
    <cellStyle name="표준 15 86 4 5" xfId="24086" xr:uid="{00000000-0005-0000-0000-0000AD430000}"/>
    <cellStyle name="표준 15 86 4 6" xfId="24087" xr:uid="{00000000-0005-0000-0000-0000AE430000}"/>
    <cellStyle name="표준 15 86 5" xfId="9240" xr:uid="{00000000-0005-0000-0000-0000AF430000}"/>
    <cellStyle name="표준 15 86 5 2" xfId="24088" xr:uid="{00000000-0005-0000-0000-0000B0430000}"/>
    <cellStyle name="표준 15 86 5 3" xfId="24089" xr:uid="{00000000-0005-0000-0000-0000B1430000}"/>
    <cellStyle name="표준 15 86 5 4" xfId="24090" xr:uid="{00000000-0005-0000-0000-0000B2430000}"/>
    <cellStyle name="표준 15 86 5 5" xfId="24091" xr:uid="{00000000-0005-0000-0000-0000B3430000}"/>
    <cellStyle name="표준 15 86 5 6" xfId="24092" xr:uid="{00000000-0005-0000-0000-0000B4430000}"/>
    <cellStyle name="표준 15 86 6" xfId="24093" xr:uid="{00000000-0005-0000-0000-0000B5430000}"/>
    <cellStyle name="표준 15 86 7" xfId="24094" xr:uid="{00000000-0005-0000-0000-0000B6430000}"/>
    <cellStyle name="표준 15 86 8" xfId="24095" xr:uid="{00000000-0005-0000-0000-0000B7430000}"/>
    <cellStyle name="표준 15 86 9" xfId="24096" xr:uid="{00000000-0005-0000-0000-0000B8430000}"/>
    <cellStyle name="표준 15 87" xfId="1894" xr:uid="{00000000-0005-0000-0000-0000B9430000}"/>
    <cellStyle name="표준 15 87 10" xfId="24097" xr:uid="{00000000-0005-0000-0000-0000BA430000}"/>
    <cellStyle name="표준 15 87 11" xfId="24098" xr:uid="{00000000-0005-0000-0000-0000BB430000}"/>
    <cellStyle name="표준 15 87 2" xfId="3671" xr:uid="{00000000-0005-0000-0000-0000BC430000}"/>
    <cellStyle name="표준 15 87 2 2" xfId="24099" xr:uid="{00000000-0005-0000-0000-0000BD430000}"/>
    <cellStyle name="표준 15 87 2 3" xfId="24100" xr:uid="{00000000-0005-0000-0000-0000BE430000}"/>
    <cellStyle name="표준 15 87 2 4" xfId="24101" xr:uid="{00000000-0005-0000-0000-0000BF430000}"/>
    <cellStyle name="표준 15 87 2 5" xfId="24102" xr:uid="{00000000-0005-0000-0000-0000C0430000}"/>
    <cellStyle name="표준 15 87 2 6" xfId="24103" xr:uid="{00000000-0005-0000-0000-0000C1430000}"/>
    <cellStyle name="표준 15 87 3" xfId="5530" xr:uid="{00000000-0005-0000-0000-0000C2430000}"/>
    <cellStyle name="표준 15 87 3 2" xfId="24104" xr:uid="{00000000-0005-0000-0000-0000C3430000}"/>
    <cellStyle name="표준 15 87 3 3" xfId="24105" xr:uid="{00000000-0005-0000-0000-0000C4430000}"/>
    <cellStyle name="표준 15 87 3 4" xfId="24106" xr:uid="{00000000-0005-0000-0000-0000C5430000}"/>
    <cellStyle name="표준 15 87 3 5" xfId="24107" xr:uid="{00000000-0005-0000-0000-0000C6430000}"/>
    <cellStyle name="표준 15 87 3 6" xfId="24108" xr:uid="{00000000-0005-0000-0000-0000C7430000}"/>
    <cellStyle name="표준 15 87 4" xfId="7394" xr:uid="{00000000-0005-0000-0000-0000C8430000}"/>
    <cellStyle name="표준 15 87 4 2" xfId="24109" xr:uid="{00000000-0005-0000-0000-0000C9430000}"/>
    <cellStyle name="표준 15 87 4 3" xfId="24110" xr:uid="{00000000-0005-0000-0000-0000CA430000}"/>
    <cellStyle name="표준 15 87 4 4" xfId="24111" xr:uid="{00000000-0005-0000-0000-0000CB430000}"/>
    <cellStyle name="표준 15 87 4 5" xfId="24112" xr:uid="{00000000-0005-0000-0000-0000CC430000}"/>
    <cellStyle name="표준 15 87 4 6" xfId="24113" xr:uid="{00000000-0005-0000-0000-0000CD430000}"/>
    <cellStyle name="표준 15 87 5" xfId="9254" xr:uid="{00000000-0005-0000-0000-0000CE430000}"/>
    <cellStyle name="표준 15 87 5 2" xfId="24114" xr:uid="{00000000-0005-0000-0000-0000CF430000}"/>
    <cellStyle name="표준 15 87 5 3" xfId="24115" xr:uid="{00000000-0005-0000-0000-0000D0430000}"/>
    <cellStyle name="표준 15 87 5 4" xfId="24116" xr:uid="{00000000-0005-0000-0000-0000D1430000}"/>
    <cellStyle name="표준 15 87 5 5" xfId="24117" xr:uid="{00000000-0005-0000-0000-0000D2430000}"/>
    <cellStyle name="표준 15 87 5 6" xfId="24118" xr:uid="{00000000-0005-0000-0000-0000D3430000}"/>
    <cellStyle name="표준 15 87 6" xfId="24119" xr:uid="{00000000-0005-0000-0000-0000D4430000}"/>
    <cellStyle name="표준 15 87 7" xfId="24120" xr:uid="{00000000-0005-0000-0000-0000D5430000}"/>
    <cellStyle name="표준 15 87 8" xfId="24121" xr:uid="{00000000-0005-0000-0000-0000D6430000}"/>
    <cellStyle name="표준 15 87 9" xfId="24122" xr:uid="{00000000-0005-0000-0000-0000D7430000}"/>
    <cellStyle name="표준 15 88" xfId="1908" xr:uid="{00000000-0005-0000-0000-0000D8430000}"/>
    <cellStyle name="표준 15 88 10" xfId="24123" xr:uid="{00000000-0005-0000-0000-0000D9430000}"/>
    <cellStyle name="표준 15 88 11" xfId="24124" xr:uid="{00000000-0005-0000-0000-0000DA430000}"/>
    <cellStyle name="표준 15 88 2" xfId="3685" xr:uid="{00000000-0005-0000-0000-0000DB430000}"/>
    <cellStyle name="표준 15 88 2 2" xfId="24125" xr:uid="{00000000-0005-0000-0000-0000DC430000}"/>
    <cellStyle name="표준 15 88 2 3" xfId="24126" xr:uid="{00000000-0005-0000-0000-0000DD430000}"/>
    <cellStyle name="표준 15 88 2 4" xfId="24127" xr:uid="{00000000-0005-0000-0000-0000DE430000}"/>
    <cellStyle name="표준 15 88 2 5" xfId="24128" xr:uid="{00000000-0005-0000-0000-0000DF430000}"/>
    <cellStyle name="표준 15 88 2 6" xfId="24129" xr:uid="{00000000-0005-0000-0000-0000E0430000}"/>
    <cellStyle name="표준 15 88 3" xfId="5544" xr:uid="{00000000-0005-0000-0000-0000E1430000}"/>
    <cellStyle name="표준 15 88 3 2" xfId="24130" xr:uid="{00000000-0005-0000-0000-0000E2430000}"/>
    <cellStyle name="표준 15 88 3 3" xfId="24131" xr:uid="{00000000-0005-0000-0000-0000E3430000}"/>
    <cellStyle name="표준 15 88 3 4" xfId="24132" xr:uid="{00000000-0005-0000-0000-0000E4430000}"/>
    <cellStyle name="표준 15 88 3 5" xfId="24133" xr:uid="{00000000-0005-0000-0000-0000E5430000}"/>
    <cellStyle name="표준 15 88 3 6" xfId="24134" xr:uid="{00000000-0005-0000-0000-0000E6430000}"/>
    <cellStyle name="표준 15 88 4" xfId="7408" xr:uid="{00000000-0005-0000-0000-0000E7430000}"/>
    <cellStyle name="표준 15 88 4 2" xfId="24135" xr:uid="{00000000-0005-0000-0000-0000E8430000}"/>
    <cellStyle name="표준 15 88 4 3" xfId="24136" xr:uid="{00000000-0005-0000-0000-0000E9430000}"/>
    <cellStyle name="표준 15 88 4 4" xfId="24137" xr:uid="{00000000-0005-0000-0000-0000EA430000}"/>
    <cellStyle name="표준 15 88 4 5" xfId="24138" xr:uid="{00000000-0005-0000-0000-0000EB430000}"/>
    <cellStyle name="표준 15 88 4 6" xfId="24139" xr:uid="{00000000-0005-0000-0000-0000EC430000}"/>
    <cellStyle name="표준 15 88 5" xfId="9268" xr:uid="{00000000-0005-0000-0000-0000ED430000}"/>
    <cellStyle name="표준 15 88 5 2" xfId="24140" xr:uid="{00000000-0005-0000-0000-0000EE430000}"/>
    <cellStyle name="표준 15 88 5 3" xfId="24141" xr:uid="{00000000-0005-0000-0000-0000EF430000}"/>
    <cellStyle name="표준 15 88 5 4" xfId="24142" xr:uid="{00000000-0005-0000-0000-0000F0430000}"/>
    <cellStyle name="표준 15 88 5 5" xfId="24143" xr:uid="{00000000-0005-0000-0000-0000F1430000}"/>
    <cellStyle name="표준 15 88 5 6" xfId="24144" xr:uid="{00000000-0005-0000-0000-0000F2430000}"/>
    <cellStyle name="표준 15 88 6" xfId="24145" xr:uid="{00000000-0005-0000-0000-0000F3430000}"/>
    <cellStyle name="표준 15 88 7" xfId="24146" xr:uid="{00000000-0005-0000-0000-0000F4430000}"/>
    <cellStyle name="표준 15 88 8" xfId="24147" xr:uid="{00000000-0005-0000-0000-0000F5430000}"/>
    <cellStyle name="표준 15 88 9" xfId="24148" xr:uid="{00000000-0005-0000-0000-0000F6430000}"/>
    <cellStyle name="표준 15 89" xfId="1922" xr:uid="{00000000-0005-0000-0000-0000F7430000}"/>
    <cellStyle name="표준 15 89 10" xfId="24149" xr:uid="{00000000-0005-0000-0000-0000F8430000}"/>
    <cellStyle name="표준 15 89 11" xfId="24150" xr:uid="{00000000-0005-0000-0000-0000F9430000}"/>
    <cellStyle name="표준 15 89 2" xfId="3699" xr:uid="{00000000-0005-0000-0000-0000FA430000}"/>
    <cellStyle name="표준 15 89 2 2" xfId="24151" xr:uid="{00000000-0005-0000-0000-0000FB430000}"/>
    <cellStyle name="표준 15 89 2 3" xfId="24152" xr:uid="{00000000-0005-0000-0000-0000FC430000}"/>
    <cellStyle name="표준 15 89 2 4" xfId="24153" xr:uid="{00000000-0005-0000-0000-0000FD430000}"/>
    <cellStyle name="표준 15 89 2 5" xfId="24154" xr:uid="{00000000-0005-0000-0000-0000FE430000}"/>
    <cellStyle name="표준 15 89 2 6" xfId="24155" xr:uid="{00000000-0005-0000-0000-0000FF430000}"/>
    <cellStyle name="표준 15 89 3" xfId="5558" xr:uid="{00000000-0005-0000-0000-000000440000}"/>
    <cellStyle name="표준 15 89 3 2" xfId="24156" xr:uid="{00000000-0005-0000-0000-000001440000}"/>
    <cellStyle name="표준 15 89 3 3" xfId="24157" xr:uid="{00000000-0005-0000-0000-000002440000}"/>
    <cellStyle name="표준 15 89 3 4" xfId="24158" xr:uid="{00000000-0005-0000-0000-000003440000}"/>
    <cellStyle name="표준 15 89 3 5" xfId="24159" xr:uid="{00000000-0005-0000-0000-000004440000}"/>
    <cellStyle name="표준 15 89 3 6" xfId="24160" xr:uid="{00000000-0005-0000-0000-000005440000}"/>
    <cellStyle name="표준 15 89 4" xfId="7422" xr:uid="{00000000-0005-0000-0000-000006440000}"/>
    <cellStyle name="표준 15 89 4 2" xfId="24161" xr:uid="{00000000-0005-0000-0000-000007440000}"/>
    <cellStyle name="표준 15 89 4 3" xfId="24162" xr:uid="{00000000-0005-0000-0000-000008440000}"/>
    <cellStyle name="표준 15 89 4 4" xfId="24163" xr:uid="{00000000-0005-0000-0000-000009440000}"/>
    <cellStyle name="표준 15 89 4 5" xfId="24164" xr:uid="{00000000-0005-0000-0000-00000A440000}"/>
    <cellStyle name="표준 15 89 4 6" xfId="24165" xr:uid="{00000000-0005-0000-0000-00000B440000}"/>
    <cellStyle name="표준 15 89 5" xfId="9282" xr:uid="{00000000-0005-0000-0000-00000C440000}"/>
    <cellStyle name="표준 15 89 5 2" xfId="24166" xr:uid="{00000000-0005-0000-0000-00000D440000}"/>
    <cellStyle name="표준 15 89 5 3" xfId="24167" xr:uid="{00000000-0005-0000-0000-00000E440000}"/>
    <cellStyle name="표준 15 89 5 4" xfId="24168" xr:uid="{00000000-0005-0000-0000-00000F440000}"/>
    <cellStyle name="표준 15 89 5 5" xfId="24169" xr:uid="{00000000-0005-0000-0000-000010440000}"/>
    <cellStyle name="표준 15 89 5 6" xfId="24170" xr:uid="{00000000-0005-0000-0000-000011440000}"/>
    <cellStyle name="표준 15 89 6" xfId="24171" xr:uid="{00000000-0005-0000-0000-000012440000}"/>
    <cellStyle name="표준 15 89 7" xfId="24172" xr:uid="{00000000-0005-0000-0000-000013440000}"/>
    <cellStyle name="표준 15 89 8" xfId="24173" xr:uid="{00000000-0005-0000-0000-000014440000}"/>
    <cellStyle name="표준 15 89 9" xfId="24174" xr:uid="{00000000-0005-0000-0000-000015440000}"/>
    <cellStyle name="표준 15 9" xfId="226" xr:uid="{00000000-0005-0000-0000-000016440000}"/>
    <cellStyle name="표준 15 90" xfId="1936" xr:uid="{00000000-0005-0000-0000-000017440000}"/>
    <cellStyle name="표준 15 90 10" xfId="24175" xr:uid="{00000000-0005-0000-0000-000018440000}"/>
    <cellStyle name="표준 15 90 11" xfId="24176" xr:uid="{00000000-0005-0000-0000-000019440000}"/>
    <cellStyle name="표준 15 90 2" xfId="3713" xr:uid="{00000000-0005-0000-0000-00001A440000}"/>
    <cellStyle name="표준 15 90 2 2" xfId="24177" xr:uid="{00000000-0005-0000-0000-00001B440000}"/>
    <cellStyle name="표준 15 90 2 3" xfId="24178" xr:uid="{00000000-0005-0000-0000-00001C440000}"/>
    <cellStyle name="표준 15 90 2 4" xfId="24179" xr:uid="{00000000-0005-0000-0000-00001D440000}"/>
    <cellStyle name="표준 15 90 2 5" xfId="24180" xr:uid="{00000000-0005-0000-0000-00001E440000}"/>
    <cellStyle name="표준 15 90 2 6" xfId="24181" xr:uid="{00000000-0005-0000-0000-00001F440000}"/>
    <cellStyle name="표준 15 90 3" xfId="5572" xr:uid="{00000000-0005-0000-0000-000020440000}"/>
    <cellStyle name="표준 15 90 3 2" xfId="24182" xr:uid="{00000000-0005-0000-0000-000021440000}"/>
    <cellStyle name="표준 15 90 3 3" xfId="24183" xr:uid="{00000000-0005-0000-0000-000022440000}"/>
    <cellStyle name="표준 15 90 3 4" xfId="24184" xr:uid="{00000000-0005-0000-0000-000023440000}"/>
    <cellStyle name="표준 15 90 3 5" xfId="24185" xr:uid="{00000000-0005-0000-0000-000024440000}"/>
    <cellStyle name="표준 15 90 3 6" xfId="24186" xr:uid="{00000000-0005-0000-0000-000025440000}"/>
    <cellStyle name="표준 15 90 4" xfId="7436" xr:uid="{00000000-0005-0000-0000-000026440000}"/>
    <cellStyle name="표준 15 90 4 2" xfId="24187" xr:uid="{00000000-0005-0000-0000-000027440000}"/>
    <cellStyle name="표준 15 90 4 3" xfId="24188" xr:uid="{00000000-0005-0000-0000-000028440000}"/>
    <cellStyle name="표준 15 90 4 4" xfId="24189" xr:uid="{00000000-0005-0000-0000-000029440000}"/>
    <cellStyle name="표준 15 90 4 5" xfId="24190" xr:uid="{00000000-0005-0000-0000-00002A440000}"/>
    <cellStyle name="표준 15 90 4 6" xfId="24191" xr:uid="{00000000-0005-0000-0000-00002B440000}"/>
    <cellStyle name="표준 15 90 5" xfId="9296" xr:uid="{00000000-0005-0000-0000-00002C440000}"/>
    <cellStyle name="표준 15 90 5 2" xfId="24192" xr:uid="{00000000-0005-0000-0000-00002D440000}"/>
    <cellStyle name="표준 15 90 5 3" xfId="24193" xr:uid="{00000000-0005-0000-0000-00002E440000}"/>
    <cellStyle name="표준 15 90 5 4" xfId="24194" xr:uid="{00000000-0005-0000-0000-00002F440000}"/>
    <cellStyle name="표준 15 90 5 5" xfId="24195" xr:uid="{00000000-0005-0000-0000-000030440000}"/>
    <cellStyle name="표준 15 90 5 6" xfId="24196" xr:uid="{00000000-0005-0000-0000-000031440000}"/>
    <cellStyle name="표준 15 90 6" xfId="24197" xr:uid="{00000000-0005-0000-0000-000032440000}"/>
    <cellStyle name="표준 15 90 7" xfId="24198" xr:uid="{00000000-0005-0000-0000-000033440000}"/>
    <cellStyle name="표준 15 90 8" xfId="24199" xr:uid="{00000000-0005-0000-0000-000034440000}"/>
    <cellStyle name="표준 15 90 9" xfId="24200" xr:uid="{00000000-0005-0000-0000-000035440000}"/>
    <cellStyle name="표준 15 91" xfId="1950" xr:uid="{00000000-0005-0000-0000-000036440000}"/>
    <cellStyle name="표준 15 91 10" xfId="24201" xr:uid="{00000000-0005-0000-0000-000037440000}"/>
    <cellStyle name="표준 15 91 11" xfId="24202" xr:uid="{00000000-0005-0000-0000-000038440000}"/>
    <cellStyle name="표준 15 91 2" xfId="3727" xr:uid="{00000000-0005-0000-0000-000039440000}"/>
    <cellStyle name="표준 15 91 2 2" xfId="24203" xr:uid="{00000000-0005-0000-0000-00003A440000}"/>
    <cellStyle name="표준 15 91 2 3" xfId="24204" xr:uid="{00000000-0005-0000-0000-00003B440000}"/>
    <cellStyle name="표준 15 91 2 4" xfId="24205" xr:uid="{00000000-0005-0000-0000-00003C440000}"/>
    <cellStyle name="표준 15 91 2 5" xfId="24206" xr:uid="{00000000-0005-0000-0000-00003D440000}"/>
    <cellStyle name="표준 15 91 2 6" xfId="24207" xr:uid="{00000000-0005-0000-0000-00003E440000}"/>
    <cellStyle name="표준 15 91 3" xfId="5586" xr:uid="{00000000-0005-0000-0000-00003F440000}"/>
    <cellStyle name="표준 15 91 3 2" xfId="24208" xr:uid="{00000000-0005-0000-0000-000040440000}"/>
    <cellStyle name="표준 15 91 3 3" xfId="24209" xr:uid="{00000000-0005-0000-0000-000041440000}"/>
    <cellStyle name="표준 15 91 3 4" xfId="24210" xr:uid="{00000000-0005-0000-0000-000042440000}"/>
    <cellStyle name="표준 15 91 3 5" xfId="24211" xr:uid="{00000000-0005-0000-0000-000043440000}"/>
    <cellStyle name="표준 15 91 3 6" xfId="24212" xr:uid="{00000000-0005-0000-0000-000044440000}"/>
    <cellStyle name="표준 15 91 4" xfId="7450" xr:uid="{00000000-0005-0000-0000-000045440000}"/>
    <cellStyle name="표준 15 91 4 2" xfId="24213" xr:uid="{00000000-0005-0000-0000-000046440000}"/>
    <cellStyle name="표준 15 91 4 3" xfId="24214" xr:uid="{00000000-0005-0000-0000-000047440000}"/>
    <cellStyle name="표준 15 91 4 4" xfId="24215" xr:uid="{00000000-0005-0000-0000-000048440000}"/>
    <cellStyle name="표준 15 91 4 5" xfId="24216" xr:uid="{00000000-0005-0000-0000-000049440000}"/>
    <cellStyle name="표준 15 91 4 6" xfId="24217" xr:uid="{00000000-0005-0000-0000-00004A440000}"/>
    <cellStyle name="표준 15 91 5" xfId="9310" xr:uid="{00000000-0005-0000-0000-00004B440000}"/>
    <cellStyle name="표준 15 91 5 2" xfId="24218" xr:uid="{00000000-0005-0000-0000-00004C440000}"/>
    <cellStyle name="표준 15 91 5 3" xfId="24219" xr:uid="{00000000-0005-0000-0000-00004D440000}"/>
    <cellStyle name="표준 15 91 5 4" xfId="24220" xr:uid="{00000000-0005-0000-0000-00004E440000}"/>
    <cellStyle name="표준 15 91 5 5" xfId="24221" xr:uid="{00000000-0005-0000-0000-00004F440000}"/>
    <cellStyle name="표준 15 91 5 6" xfId="24222" xr:uid="{00000000-0005-0000-0000-000050440000}"/>
    <cellStyle name="표준 15 91 6" xfId="24223" xr:uid="{00000000-0005-0000-0000-000051440000}"/>
    <cellStyle name="표준 15 91 7" xfId="24224" xr:uid="{00000000-0005-0000-0000-000052440000}"/>
    <cellStyle name="표준 15 91 8" xfId="24225" xr:uid="{00000000-0005-0000-0000-000053440000}"/>
    <cellStyle name="표준 15 91 9" xfId="24226" xr:uid="{00000000-0005-0000-0000-000054440000}"/>
    <cellStyle name="표준 15 92" xfId="1964" xr:uid="{00000000-0005-0000-0000-000055440000}"/>
    <cellStyle name="표준 15 92 10" xfId="24227" xr:uid="{00000000-0005-0000-0000-000056440000}"/>
    <cellStyle name="표준 15 92 11" xfId="24228" xr:uid="{00000000-0005-0000-0000-000057440000}"/>
    <cellStyle name="표준 15 92 2" xfId="3741" xr:uid="{00000000-0005-0000-0000-000058440000}"/>
    <cellStyle name="표준 15 92 2 2" xfId="24229" xr:uid="{00000000-0005-0000-0000-000059440000}"/>
    <cellStyle name="표준 15 92 2 3" xfId="24230" xr:uid="{00000000-0005-0000-0000-00005A440000}"/>
    <cellStyle name="표준 15 92 2 4" xfId="24231" xr:uid="{00000000-0005-0000-0000-00005B440000}"/>
    <cellStyle name="표준 15 92 2 5" xfId="24232" xr:uid="{00000000-0005-0000-0000-00005C440000}"/>
    <cellStyle name="표준 15 92 2 6" xfId="24233" xr:uid="{00000000-0005-0000-0000-00005D440000}"/>
    <cellStyle name="표준 15 92 3" xfId="5600" xr:uid="{00000000-0005-0000-0000-00005E440000}"/>
    <cellStyle name="표준 15 92 3 2" xfId="24234" xr:uid="{00000000-0005-0000-0000-00005F440000}"/>
    <cellStyle name="표준 15 92 3 3" xfId="24235" xr:uid="{00000000-0005-0000-0000-000060440000}"/>
    <cellStyle name="표준 15 92 3 4" xfId="24236" xr:uid="{00000000-0005-0000-0000-000061440000}"/>
    <cellStyle name="표준 15 92 3 5" xfId="24237" xr:uid="{00000000-0005-0000-0000-000062440000}"/>
    <cellStyle name="표준 15 92 3 6" xfId="24238" xr:uid="{00000000-0005-0000-0000-000063440000}"/>
    <cellStyle name="표준 15 92 4" xfId="7464" xr:uid="{00000000-0005-0000-0000-000064440000}"/>
    <cellStyle name="표준 15 92 4 2" xfId="24239" xr:uid="{00000000-0005-0000-0000-000065440000}"/>
    <cellStyle name="표준 15 92 4 3" xfId="24240" xr:uid="{00000000-0005-0000-0000-000066440000}"/>
    <cellStyle name="표준 15 92 4 4" xfId="24241" xr:uid="{00000000-0005-0000-0000-000067440000}"/>
    <cellStyle name="표준 15 92 4 5" xfId="24242" xr:uid="{00000000-0005-0000-0000-000068440000}"/>
    <cellStyle name="표준 15 92 4 6" xfId="24243" xr:uid="{00000000-0005-0000-0000-000069440000}"/>
    <cellStyle name="표준 15 92 5" xfId="9324" xr:uid="{00000000-0005-0000-0000-00006A440000}"/>
    <cellStyle name="표준 15 92 5 2" xfId="24244" xr:uid="{00000000-0005-0000-0000-00006B440000}"/>
    <cellStyle name="표준 15 92 5 3" xfId="24245" xr:uid="{00000000-0005-0000-0000-00006C440000}"/>
    <cellStyle name="표준 15 92 5 4" xfId="24246" xr:uid="{00000000-0005-0000-0000-00006D440000}"/>
    <cellStyle name="표준 15 92 5 5" xfId="24247" xr:uid="{00000000-0005-0000-0000-00006E440000}"/>
    <cellStyle name="표준 15 92 5 6" xfId="24248" xr:uid="{00000000-0005-0000-0000-00006F440000}"/>
    <cellStyle name="표준 15 92 6" xfId="24249" xr:uid="{00000000-0005-0000-0000-000070440000}"/>
    <cellStyle name="표준 15 92 7" xfId="24250" xr:uid="{00000000-0005-0000-0000-000071440000}"/>
    <cellStyle name="표준 15 92 8" xfId="24251" xr:uid="{00000000-0005-0000-0000-000072440000}"/>
    <cellStyle name="표준 15 92 9" xfId="24252" xr:uid="{00000000-0005-0000-0000-000073440000}"/>
    <cellStyle name="표준 15 93" xfId="1978" xr:uid="{00000000-0005-0000-0000-000074440000}"/>
    <cellStyle name="표준 15 93 10" xfId="24253" xr:uid="{00000000-0005-0000-0000-000075440000}"/>
    <cellStyle name="표준 15 93 11" xfId="24254" xr:uid="{00000000-0005-0000-0000-000076440000}"/>
    <cellStyle name="표준 15 93 2" xfId="3755" xr:uid="{00000000-0005-0000-0000-000077440000}"/>
    <cellStyle name="표준 15 93 2 2" xfId="24255" xr:uid="{00000000-0005-0000-0000-000078440000}"/>
    <cellStyle name="표준 15 93 2 3" xfId="24256" xr:uid="{00000000-0005-0000-0000-000079440000}"/>
    <cellStyle name="표준 15 93 2 4" xfId="24257" xr:uid="{00000000-0005-0000-0000-00007A440000}"/>
    <cellStyle name="표준 15 93 2 5" xfId="24258" xr:uid="{00000000-0005-0000-0000-00007B440000}"/>
    <cellStyle name="표준 15 93 2 6" xfId="24259" xr:uid="{00000000-0005-0000-0000-00007C440000}"/>
    <cellStyle name="표준 15 93 3" xfId="5614" xr:uid="{00000000-0005-0000-0000-00007D440000}"/>
    <cellStyle name="표준 15 93 3 2" xfId="24260" xr:uid="{00000000-0005-0000-0000-00007E440000}"/>
    <cellStyle name="표준 15 93 3 3" xfId="24261" xr:uid="{00000000-0005-0000-0000-00007F440000}"/>
    <cellStyle name="표준 15 93 3 4" xfId="24262" xr:uid="{00000000-0005-0000-0000-000080440000}"/>
    <cellStyle name="표준 15 93 3 5" xfId="24263" xr:uid="{00000000-0005-0000-0000-000081440000}"/>
    <cellStyle name="표준 15 93 3 6" xfId="24264" xr:uid="{00000000-0005-0000-0000-000082440000}"/>
    <cellStyle name="표준 15 93 4" xfId="7478" xr:uid="{00000000-0005-0000-0000-000083440000}"/>
    <cellStyle name="표준 15 93 4 2" xfId="24265" xr:uid="{00000000-0005-0000-0000-000084440000}"/>
    <cellStyle name="표준 15 93 4 3" xfId="24266" xr:uid="{00000000-0005-0000-0000-000085440000}"/>
    <cellStyle name="표준 15 93 4 4" xfId="24267" xr:uid="{00000000-0005-0000-0000-000086440000}"/>
    <cellStyle name="표준 15 93 4 5" xfId="24268" xr:uid="{00000000-0005-0000-0000-000087440000}"/>
    <cellStyle name="표준 15 93 4 6" xfId="24269" xr:uid="{00000000-0005-0000-0000-000088440000}"/>
    <cellStyle name="표준 15 93 5" xfId="9338" xr:uid="{00000000-0005-0000-0000-000089440000}"/>
    <cellStyle name="표준 15 93 5 2" xfId="24270" xr:uid="{00000000-0005-0000-0000-00008A440000}"/>
    <cellStyle name="표준 15 93 5 3" xfId="24271" xr:uid="{00000000-0005-0000-0000-00008B440000}"/>
    <cellStyle name="표준 15 93 5 4" xfId="24272" xr:uid="{00000000-0005-0000-0000-00008C440000}"/>
    <cellStyle name="표준 15 93 5 5" xfId="24273" xr:uid="{00000000-0005-0000-0000-00008D440000}"/>
    <cellStyle name="표준 15 93 5 6" xfId="24274" xr:uid="{00000000-0005-0000-0000-00008E440000}"/>
    <cellStyle name="표준 15 93 6" xfId="24275" xr:uid="{00000000-0005-0000-0000-00008F440000}"/>
    <cellStyle name="표준 15 93 7" xfId="24276" xr:uid="{00000000-0005-0000-0000-000090440000}"/>
    <cellStyle name="표준 15 93 8" xfId="24277" xr:uid="{00000000-0005-0000-0000-000091440000}"/>
    <cellStyle name="표준 15 93 9" xfId="24278" xr:uid="{00000000-0005-0000-0000-000092440000}"/>
    <cellStyle name="표준 15 94" xfId="1992" xr:uid="{00000000-0005-0000-0000-000093440000}"/>
    <cellStyle name="표준 15 94 10" xfId="24279" xr:uid="{00000000-0005-0000-0000-000094440000}"/>
    <cellStyle name="표준 15 94 11" xfId="24280" xr:uid="{00000000-0005-0000-0000-000095440000}"/>
    <cellStyle name="표준 15 94 2" xfId="3769" xr:uid="{00000000-0005-0000-0000-000096440000}"/>
    <cellStyle name="표준 15 94 2 2" xfId="24281" xr:uid="{00000000-0005-0000-0000-000097440000}"/>
    <cellStyle name="표준 15 94 2 3" xfId="24282" xr:uid="{00000000-0005-0000-0000-000098440000}"/>
    <cellStyle name="표준 15 94 2 4" xfId="24283" xr:uid="{00000000-0005-0000-0000-000099440000}"/>
    <cellStyle name="표준 15 94 2 5" xfId="24284" xr:uid="{00000000-0005-0000-0000-00009A440000}"/>
    <cellStyle name="표준 15 94 2 6" xfId="24285" xr:uid="{00000000-0005-0000-0000-00009B440000}"/>
    <cellStyle name="표준 15 94 3" xfId="5628" xr:uid="{00000000-0005-0000-0000-00009C440000}"/>
    <cellStyle name="표준 15 94 3 2" xfId="24286" xr:uid="{00000000-0005-0000-0000-00009D440000}"/>
    <cellStyle name="표준 15 94 3 3" xfId="24287" xr:uid="{00000000-0005-0000-0000-00009E440000}"/>
    <cellStyle name="표준 15 94 3 4" xfId="24288" xr:uid="{00000000-0005-0000-0000-00009F440000}"/>
    <cellStyle name="표준 15 94 3 5" xfId="24289" xr:uid="{00000000-0005-0000-0000-0000A0440000}"/>
    <cellStyle name="표준 15 94 3 6" xfId="24290" xr:uid="{00000000-0005-0000-0000-0000A1440000}"/>
    <cellStyle name="표준 15 94 4" xfId="7492" xr:uid="{00000000-0005-0000-0000-0000A2440000}"/>
    <cellStyle name="표준 15 94 4 2" xfId="24291" xr:uid="{00000000-0005-0000-0000-0000A3440000}"/>
    <cellStyle name="표준 15 94 4 3" xfId="24292" xr:uid="{00000000-0005-0000-0000-0000A4440000}"/>
    <cellStyle name="표준 15 94 4 4" xfId="24293" xr:uid="{00000000-0005-0000-0000-0000A5440000}"/>
    <cellStyle name="표준 15 94 4 5" xfId="24294" xr:uid="{00000000-0005-0000-0000-0000A6440000}"/>
    <cellStyle name="표준 15 94 4 6" xfId="24295" xr:uid="{00000000-0005-0000-0000-0000A7440000}"/>
    <cellStyle name="표준 15 94 5" xfId="9352" xr:uid="{00000000-0005-0000-0000-0000A8440000}"/>
    <cellStyle name="표준 15 94 5 2" xfId="24296" xr:uid="{00000000-0005-0000-0000-0000A9440000}"/>
    <cellStyle name="표준 15 94 5 3" xfId="24297" xr:uid="{00000000-0005-0000-0000-0000AA440000}"/>
    <cellStyle name="표준 15 94 5 4" xfId="24298" xr:uid="{00000000-0005-0000-0000-0000AB440000}"/>
    <cellStyle name="표준 15 94 5 5" xfId="24299" xr:uid="{00000000-0005-0000-0000-0000AC440000}"/>
    <cellStyle name="표준 15 94 5 6" xfId="24300" xr:uid="{00000000-0005-0000-0000-0000AD440000}"/>
    <cellStyle name="표준 15 94 6" xfId="24301" xr:uid="{00000000-0005-0000-0000-0000AE440000}"/>
    <cellStyle name="표준 15 94 7" xfId="24302" xr:uid="{00000000-0005-0000-0000-0000AF440000}"/>
    <cellStyle name="표준 15 94 8" xfId="24303" xr:uid="{00000000-0005-0000-0000-0000B0440000}"/>
    <cellStyle name="표준 15 94 9" xfId="24304" xr:uid="{00000000-0005-0000-0000-0000B1440000}"/>
    <cellStyle name="표준 15 95" xfId="2006" xr:uid="{00000000-0005-0000-0000-0000B2440000}"/>
    <cellStyle name="표준 15 95 10" xfId="24305" xr:uid="{00000000-0005-0000-0000-0000B3440000}"/>
    <cellStyle name="표준 15 95 11" xfId="24306" xr:uid="{00000000-0005-0000-0000-0000B4440000}"/>
    <cellStyle name="표준 15 95 2" xfId="3783" xr:uid="{00000000-0005-0000-0000-0000B5440000}"/>
    <cellStyle name="표준 15 95 2 2" xfId="24307" xr:uid="{00000000-0005-0000-0000-0000B6440000}"/>
    <cellStyle name="표준 15 95 2 3" xfId="24308" xr:uid="{00000000-0005-0000-0000-0000B7440000}"/>
    <cellStyle name="표준 15 95 2 4" xfId="24309" xr:uid="{00000000-0005-0000-0000-0000B8440000}"/>
    <cellStyle name="표준 15 95 2 5" xfId="24310" xr:uid="{00000000-0005-0000-0000-0000B9440000}"/>
    <cellStyle name="표준 15 95 2 6" xfId="24311" xr:uid="{00000000-0005-0000-0000-0000BA440000}"/>
    <cellStyle name="표준 15 95 3" xfId="5642" xr:uid="{00000000-0005-0000-0000-0000BB440000}"/>
    <cellStyle name="표준 15 95 3 2" xfId="24312" xr:uid="{00000000-0005-0000-0000-0000BC440000}"/>
    <cellStyle name="표준 15 95 3 3" xfId="24313" xr:uid="{00000000-0005-0000-0000-0000BD440000}"/>
    <cellStyle name="표준 15 95 3 4" xfId="24314" xr:uid="{00000000-0005-0000-0000-0000BE440000}"/>
    <cellStyle name="표준 15 95 3 5" xfId="24315" xr:uid="{00000000-0005-0000-0000-0000BF440000}"/>
    <cellStyle name="표준 15 95 3 6" xfId="24316" xr:uid="{00000000-0005-0000-0000-0000C0440000}"/>
    <cellStyle name="표준 15 95 4" xfId="7506" xr:uid="{00000000-0005-0000-0000-0000C1440000}"/>
    <cellStyle name="표준 15 95 4 2" xfId="24317" xr:uid="{00000000-0005-0000-0000-0000C2440000}"/>
    <cellStyle name="표준 15 95 4 3" xfId="24318" xr:uid="{00000000-0005-0000-0000-0000C3440000}"/>
    <cellStyle name="표준 15 95 4 4" xfId="24319" xr:uid="{00000000-0005-0000-0000-0000C4440000}"/>
    <cellStyle name="표준 15 95 4 5" xfId="24320" xr:uid="{00000000-0005-0000-0000-0000C5440000}"/>
    <cellStyle name="표준 15 95 4 6" xfId="24321" xr:uid="{00000000-0005-0000-0000-0000C6440000}"/>
    <cellStyle name="표준 15 95 5" xfId="9366" xr:uid="{00000000-0005-0000-0000-0000C7440000}"/>
    <cellStyle name="표준 15 95 5 2" xfId="24322" xr:uid="{00000000-0005-0000-0000-0000C8440000}"/>
    <cellStyle name="표준 15 95 5 3" xfId="24323" xr:uid="{00000000-0005-0000-0000-0000C9440000}"/>
    <cellStyle name="표준 15 95 5 4" xfId="24324" xr:uid="{00000000-0005-0000-0000-0000CA440000}"/>
    <cellStyle name="표준 15 95 5 5" xfId="24325" xr:uid="{00000000-0005-0000-0000-0000CB440000}"/>
    <cellStyle name="표준 15 95 5 6" xfId="24326" xr:uid="{00000000-0005-0000-0000-0000CC440000}"/>
    <cellStyle name="표준 15 95 6" xfId="24327" xr:uid="{00000000-0005-0000-0000-0000CD440000}"/>
    <cellStyle name="표준 15 95 7" xfId="24328" xr:uid="{00000000-0005-0000-0000-0000CE440000}"/>
    <cellStyle name="표준 15 95 8" xfId="24329" xr:uid="{00000000-0005-0000-0000-0000CF440000}"/>
    <cellStyle name="표준 15 95 9" xfId="24330" xr:uid="{00000000-0005-0000-0000-0000D0440000}"/>
    <cellStyle name="표준 15 96" xfId="2020" xr:uid="{00000000-0005-0000-0000-0000D1440000}"/>
    <cellStyle name="표준 15 96 10" xfId="24331" xr:uid="{00000000-0005-0000-0000-0000D2440000}"/>
    <cellStyle name="표준 15 96 2" xfId="3797" xr:uid="{00000000-0005-0000-0000-0000D3440000}"/>
    <cellStyle name="표준 15 96 2 2" xfId="24332" xr:uid="{00000000-0005-0000-0000-0000D4440000}"/>
    <cellStyle name="표준 15 96 2 3" xfId="24333" xr:uid="{00000000-0005-0000-0000-0000D5440000}"/>
    <cellStyle name="표준 15 96 2 4" xfId="24334" xr:uid="{00000000-0005-0000-0000-0000D6440000}"/>
    <cellStyle name="표준 15 96 2 5" xfId="24335" xr:uid="{00000000-0005-0000-0000-0000D7440000}"/>
    <cellStyle name="표준 15 96 2 6" xfId="24336" xr:uid="{00000000-0005-0000-0000-0000D8440000}"/>
    <cellStyle name="표준 15 96 3" xfId="5656" xr:uid="{00000000-0005-0000-0000-0000D9440000}"/>
    <cellStyle name="표준 15 96 3 2" xfId="24337" xr:uid="{00000000-0005-0000-0000-0000DA440000}"/>
    <cellStyle name="표준 15 96 3 3" xfId="24338" xr:uid="{00000000-0005-0000-0000-0000DB440000}"/>
    <cellStyle name="표준 15 96 3 4" xfId="24339" xr:uid="{00000000-0005-0000-0000-0000DC440000}"/>
    <cellStyle name="표준 15 96 3 5" xfId="24340" xr:uid="{00000000-0005-0000-0000-0000DD440000}"/>
    <cellStyle name="표준 15 96 3 6" xfId="24341" xr:uid="{00000000-0005-0000-0000-0000DE440000}"/>
    <cellStyle name="표준 15 96 4" xfId="7520" xr:uid="{00000000-0005-0000-0000-0000DF440000}"/>
    <cellStyle name="표준 15 96 4 2" xfId="24342" xr:uid="{00000000-0005-0000-0000-0000E0440000}"/>
    <cellStyle name="표준 15 96 4 3" xfId="24343" xr:uid="{00000000-0005-0000-0000-0000E1440000}"/>
    <cellStyle name="표준 15 96 4 4" xfId="24344" xr:uid="{00000000-0005-0000-0000-0000E2440000}"/>
    <cellStyle name="표준 15 96 4 5" xfId="24345" xr:uid="{00000000-0005-0000-0000-0000E3440000}"/>
    <cellStyle name="표준 15 96 4 6" xfId="24346" xr:uid="{00000000-0005-0000-0000-0000E4440000}"/>
    <cellStyle name="표준 15 96 5" xfId="9380" xr:uid="{00000000-0005-0000-0000-0000E5440000}"/>
    <cellStyle name="표준 15 96 5 2" xfId="24347" xr:uid="{00000000-0005-0000-0000-0000E6440000}"/>
    <cellStyle name="표준 15 96 5 3" xfId="24348" xr:uid="{00000000-0005-0000-0000-0000E7440000}"/>
    <cellStyle name="표준 15 96 5 4" xfId="24349" xr:uid="{00000000-0005-0000-0000-0000E8440000}"/>
    <cellStyle name="표준 15 96 5 5" xfId="24350" xr:uid="{00000000-0005-0000-0000-0000E9440000}"/>
    <cellStyle name="표준 15 96 5 6" xfId="24351" xr:uid="{00000000-0005-0000-0000-0000EA440000}"/>
    <cellStyle name="표준 15 96 6" xfId="24352" xr:uid="{00000000-0005-0000-0000-0000EB440000}"/>
    <cellStyle name="표준 15 96 7" xfId="24353" xr:uid="{00000000-0005-0000-0000-0000EC440000}"/>
    <cellStyle name="표준 15 96 8" xfId="24354" xr:uid="{00000000-0005-0000-0000-0000ED440000}"/>
    <cellStyle name="표준 15 96 9" xfId="24355" xr:uid="{00000000-0005-0000-0000-0000EE440000}"/>
    <cellStyle name="표준 15 97" xfId="2034" xr:uid="{00000000-0005-0000-0000-0000EF440000}"/>
    <cellStyle name="표준 15 97 10" xfId="24356" xr:uid="{00000000-0005-0000-0000-0000F0440000}"/>
    <cellStyle name="표준 15 97 2" xfId="3811" xr:uid="{00000000-0005-0000-0000-0000F1440000}"/>
    <cellStyle name="표준 15 97 2 2" xfId="24357" xr:uid="{00000000-0005-0000-0000-0000F2440000}"/>
    <cellStyle name="표준 15 97 2 3" xfId="24358" xr:uid="{00000000-0005-0000-0000-0000F3440000}"/>
    <cellStyle name="표준 15 97 2 4" xfId="24359" xr:uid="{00000000-0005-0000-0000-0000F4440000}"/>
    <cellStyle name="표준 15 97 2 5" xfId="24360" xr:uid="{00000000-0005-0000-0000-0000F5440000}"/>
    <cellStyle name="표준 15 97 2 6" xfId="24361" xr:uid="{00000000-0005-0000-0000-0000F6440000}"/>
    <cellStyle name="표준 15 97 3" xfId="5670" xr:uid="{00000000-0005-0000-0000-0000F7440000}"/>
    <cellStyle name="표준 15 97 3 2" xfId="24362" xr:uid="{00000000-0005-0000-0000-0000F8440000}"/>
    <cellStyle name="표준 15 97 3 3" xfId="24363" xr:uid="{00000000-0005-0000-0000-0000F9440000}"/>
    <cellStyle name="표준 15 97 3 4" xfId="24364" xr:uid="{00000000-0005-0000-0000-0000FA440000}"/>
    <cellStyle name="표준 15 97 3 5" xfId="24365" xr:uid="{00000000-0005-0000-0000-0000FB440000}"/>
    <cellStyle name="표준 15 97 3 6" xfId="24366" xr:uid="{00000000-0005-0000-0000-0000FC440000}"/>
    <cellStyle name="표준 15 97 4" xfId="7534" xr:uid="{00000000-0005-0000-0000-0000FD440000}"/>
    <cellStyle name="표준 15 97 4 2" xfId="24367" xr:uid="{00000000-0005-0000-0000-0000FE440000}"/>
    <cellStyle name="표준 15 97 4 3" xfId="24368" xr:uid="{00000000-0005-0000-0000-0000FF440000}"/>
    <cellStyle name="표준 15 97 4 4" xfId="24369" xr:uid="{00000000-0005-0000-0000-000000450000}"/>
    <cellStyle name="표준 15 97 4 5" xfId="24370" xr:uid="{00000000-0005-0000-0000-000001450000}"/>
    <cellStyle name="표준 15 97 4 6" xfId="24371" xr:uid="{00000000-0005-0000-0000-000002450000}"/>
    <cellStyle name="표준 15 97 5" xfId="9394" xr:uid="{00000000-0005-0000-0000-000003450000}"/>
    <cellStyle name="표준 15 97 5 2" xfId="24372" xr:uid="{00000000-0005-0000-0000-000004450000}"/>
    <cellStyle name="표준 15 97 5 3" xfId="24373" xr:uid="{00000000-0005-0000-0000-000005450000}"/>
    <cellStyle name="표준 15 97 5 4" xfId="24374" xr:uid="{00000000-0005-0000-0000-000006450000}"/>
    <cellStyle name="표준 15 97 5 5" xfId="24375" xr:uid="{00000000-0005-0000-0000-000007450000}"/>
    <cellStyle name="표준 15 97 5 6" xfId="24376" xr:uid="{00000000-0005-0000-0000-000008450000}"/>
    <cellStyle name="표준 15 97 6" xfId="24377" xr:uid="{00000000-0005-0000-0000-000009450000}"/>
    <cellStyle name="표준 15 97 7" xfId="24378" xr:uid="{00000000-0005-0000-0000-00000A450000}"/>
    <cellStyle name="표준 15 97 8" xfId="24379" xr:uid="{00000000-0005-0000-0000-00000B450000}"/>
    <cellStyle name="표준 15 97 9" xfId="24380" xr:uid="{00000000-0005-0000-0000-00000C450000}"/>
    <cellStyle name="표준 15 98" xfId="2048" xr:uid="{00000000-0005-0000-0000-00000D450000}"/>
    <cellStyle name="표준 15 98 10" xfId="24381" xr:uid="{00000000-0005-0000-0000-00000E450000}"/>
    <cellStyle name="표준 15 98 2" xfId="3825" xr:uid="{00000000-0005-0000-0000-00000F450000}"/>
    <cellStyle name="표준 15 98 2 2" xfId="24382" xr:uid="{00000000-0005-0000-0000-000010450000}"/>
    <cellStyle name="표준 15 98 2 3" xfId="24383" xr:uid="{00000000-0005-0000-0000-000011450000}"/>
    <cellStyle name="표준 15 98 2 4" xfId="24384" xr:uid="{00000000-0005-0000-0000-000012450000}"/>
    <cellStyle name="표준 15 98 2 5" xfId="24385" xr:uid="{00000000-0005-0000-0000-000013450000}"/>
    <cellStyle name="표준 15 98 2 6" xfId="24386" xr:uid="{00000000-0005-0000-0000-000014450000}"/>
    <cellStyle name="표준 15 98 3" xfId="5684" xr:uid="{00000000-0005-0000-0000-000015450000}"/>
    <cellStyle name="표준 15 98 3 2" xfId="24387" xr:uid="{00000000-0005-0000-0000-000016450000}"/>
    <cellStyle name="표준 15 98 3 3" xfId="24388" xr:uid="{00000000-0005-0000-0000-000017450000}"/>
    <cellStyle name="표준 15 98 3 4" xfId="24389" xr:uid="{00000000-0005-0000-0000-000018450000}"/>
    <cellStyle name="표준 15 98 3 5" xfId="24390" xr:uid="{00000000-0005-0000-0000-000019450000}"/>
    <cellStyle name="표준 15 98 3 6" xfId="24391" xr:uid="{00000000-0005-0000-0000-00001A450000}"/>
    <cellStyle name="표준 15 98 4" xfId="7548" xr:uid="{00000000-0005-0000-0000-00001B450000}"/>
    <cellStyle name="표준 15 98 4 2" xfId="24392" xr:uid="{00000000-0005-0000-0000-00001C450000}"/>
    <cellStyle name="표준 15 98 4 3" xfId="24393" xr:uid="{00000000-0005-0000-0000-00001D450000}"/>
    <cellStyle name="표준 15 98 4 4" xfId="24394" xr:uid="{00000000-0005-0000-0000-00001E450000}"/>
    <cellStyle name="표준 15 98 4 5" xfId="24395" xr:uid="{00000000-0005-0000-0000-00001F450000}"/>
    <cellStyle name="표준 15 98 4 6" xfId="24396" xr:uid="{00000000-0005-0000-0000-000020450000}"/>
    <cellStyle name="표준 15 98 5" xfId="9408" xr:uid="{00000000-0005-0000-0000-000021450000}"/>
    <cellStyle name="표준 15 98 5 2" xfId="24397" xr:uid="{00000000-0005-0000-0000-000022450000}"/>
    <cellStyle name="표준 15 98 5 3" xfId="24398" xr:uid="{00000000-0005-0000-0000-000023450000}"/>
    <cellStyle name="표준 15 98 5 4" xfId="24399" xr:uid="{00000000-0005-0000-0000-000024450000}"/>
    <cellStyle name="표준 15 98 5 5" xfId="24400" xr:uid="{00000000-0005-0000-0000-000025450000}"/>
    <cellStyle name="표준 15 98 5 6" xfId="24401" xr:uid="{00000000-0005-0000-0000-000026450000}"/>
    <cellStyle name="표준 15 98 6" xfId="24402" xr:uid="{00000000-0005-0000-0000-000027450000}"/>
    <cellStyle name="표준 15 98 7" xfId="24403" xr:uid="{00000000-0005-0000-0000-000028450000}"/>
    <cellStyle name="표준 15 98 8" xfId="24404" xr:uid="{00000000-0005-0000-0000-000029450000}"/>
    <cellStyle name="표준 15 98 9" xfId="24405" xr:uid="{00000000-0005-0000-0000-00002A450000}"/>
    <cellStyle name="표준 15 99" xfId="2062" xr:uid="{00000000-0005-0000-0000-00002B450000}"/>
    <cellStyle name="표준 15 99 10" xfId="24406" xr:uid="{00000000-0005-0000-0000-00002C450000}"/>
    <cellStyle name="표준 15 99 2" xfId="3839" xr:uid="{00000000-0005-0000-0000-00002D450000}"/>
    <cellStyle name="표준 15 99 2 2" xfId="24407" xr:uid="{00000000-0005-0000-0000-00002E450000}"/>
    <cellStyle name="표준 15 99 2 3" xfId="24408" xr:uid="{00000000-0005-0000-0000-00002F450000}"/>
    <cellStyle name="표준 15 99 2 4" xfId="24409" xr:uid="{00000000-0005-0000-0000-000030450000}"/>
    <cellStyle name="표준 15 99 2 5" xfId="24410" xr:uid="{00000000-0005-0000-0000-000031450000}"/>
    <cellStyle name="표준 15 99 2 6" xfId="24411" xr:uid="{00000000-0005-0000-0000-000032450000}"/>
    <cellStyle name="표준 15 99 3" xfId="5698" xr:uid="{00000000-0005-0000-0000-000033450000}"/>
    <cellStyle name="표준 15 99 3 2" xfId="24412" xr:uid="{00000000-0005-0000-0000-000034450000}"/>
    <cellStyle name="표준 15 99 3 3" xfId="24413" xr:uid="{00000000-0005-0000-0000-000035450000}"/>
    <cellStyle name="표준 15 99 3 4" xfId="24414" xr:uid="{00000000-0005-0000-0000-000036450000}"/>
    <cellStyle name="표준 15 99 3 5" xfId="24415" xr:uid="{00000000-0005-0000-0000-000037450000}"/>
    <cellStyle name="표준 15 99 3 6" xfId="24416" xr:uid="{00000000-0005-0000-0000-000038450000}"/>
    <cellStyle name="표준 15 99 4" xfId="7562" xr:uid="{00000000-0005-0000-0000-000039450000}"/>
    <cellStyle name="표준 15 99 4 2" xfId="24417" xr:uid="{00000000-0005-0000-0000-00003A450000}"/>
    <cellStyle name="표준 15 99 4 3" xfId="24418" xr:uid="{00000000-0005-0000-0000-00003B450000}"/>
    <cellStyle name="표준 15 99 4 4" xfId="24419" xr:uid="{00000000-0005-0000-0000-00003C450000}"/>
    <cellStyle name="표준 15 99 4 5" xfId="24420" xr:uid="{00000000-0005-0000-0000-00003D450000}"/>
    <cellStyle name="표준 15 99 4 6" xfId="24421" xr:uid="{00000000-0005-0000-0000-00003E450000}"/>
    <cellStyle name="표준 15 99 5" xfId="9422" xr:uid="{00000000-0005-0000-0000-00003F450000}"/>
    <cellStyle name="표준 15 99 5 2" xfId="24422" xr:uid="{00000000-0005-0000-0000-000040450000}"/>
    <cellStyle name="표준 15 99 5 3" xfId="24423" xr:uid="{00000000-0005-0000-0000-000041450000}"/>
    <cellStyle name="표준 15 99 5 4" xfId="24424" xr:uid="{00000000-0005-0000-0000-000042450000}"/>
    <cellStyle name="표준 15 99 5 5" xfId="24425" xr:uid="{00000000-0005-0000-0000-000043450000}"/>
    <cellStyle name="표준 15 99 5 6" xfId="24426" xr:uid="{00000000-0005-0000-0000-000044450000}"/>
    <cellStyle name="표준 15 99 6" xfId="24427" xr:uid="{00000000-0005-0000-0000-000045450000}"/>
    <cellStyle name="표준 15 99 7" xfId="24428" xr:uid="{00000000-0005-0000-0000-000046450000}"/>
    <cellStyle name="표준 15 99 8" xfId="24429" xr:uid="{00000000-0005-0000-0000-000047450000}"/>
    <cellStyle name="표준 15 99 9" xfId="24430" xr:uid="{00000000-0005-0000-0000-000048450000}"/>
    <cellStyle name="표준 15_일일포지션및손익" xfId="227" xr:uid="{00000000-0005-0000-0000-000049450000}"/>
    <cellStyle name="표준 150" xfId="6073" xr:uid="{00000000-0005-0000-0000-00004A450000}"/>
    <cellStyle name="표준 150 2" xfId="24431" xr:uid="{00000000-0005-0000-0000-00004B450000}"/>
    <cellStyle name="표준 150 3" xfId="24432" xr:uid="{00000000-0005-0000-0000-00004C450000}"/>
    <cellStyle name="표준 150 4" xfId="24433" xr:uid="{00000000-0005-0000-0000-00004D450000}"/>
    <cellStyle name="표준 150 5" xfId="24434" xr:uid="{00000000-0005-0000-0000-00004E450000}"/>
    <cellStyle name="표준 150 6" xfId="24435" xr:uid="{00000000-0005-0000-0000-00004F450000}"/>
    <cellStyle name="표준 151" xfId="7933" xr:uid="{00000000-0005-0000-0000-000050450000}"/>
    <cellStyle name="표준 151 2" xfId="24436" xr:uid="{00000000-0005-0000-0000-000051450000}"/>
    <cellStyle name="표준 151 3" xfId="24437" xr:uid="{00000000-0005-0000-0000-000052450000}"/>
    <cellStyle name="표준 151 4" xfId="24438" xr:uid="{00000000-0005-0000-0000-000053450000}"/>
    <cellStyle name="표준 151 5" xfId="24439" xr:uid="{00000000-0005-0000-0000-000054450000}"/>
    <cellStyle name="표준 151 6" xfId="24440" xr:uid="{00000000-0005-0000-0000-000055450000}"/>
    <cellStyle name="표준 152" xfId="119" xr:uid="{00000000-0005-0000-0000-000056450000}"/>
    <cellStyle name="표준 153" xfId="24441" xr:uid="{00000000-0005-0000-0000-000057450000}"/>
    <cellStyle name="표준 154" xfId="24442" xr:uid="{00000000-0005-0000-0000-000058450000}"/>
    <cellStyle name="표준 155" xfId="24443" xr:uid="{00000000-0005-0000-0000-000059450000}"/>
    <cellStyle name="표준 156" xfId="24444" xr:uid="{00000000-0005-0000-0000-00005A450000}"/>
    <cellStyle name="표준 157" xfId="15104" xr:uid="{00000000-0005-0000-0000-00005B450000}"/>
    <cellStyle name="표준 158" xfId="24445" xr:uid="{00000000-0005-0000-0000-00005C450000}"/>
    <cellStyle name="표준 159" xfId="105" xr:uid="{00000000-0005-0000-0000-00005D450000}"/>
    <cellStyle name="표준 16" xfId="109" xr:uid="{00000000-0005-0000-0000-00005E450000}"/>
    <cellStyle name="표준 16 10" xfId="229" xr:uid="{00000000-0005-0000-0000-00005F450000}"/>
    <cellStyle name="표준 16 100" xfId="2075" xr:uid="{00000000-0005-0000-0000-000060450000}"/>
    <cellStyle name="표준 16 100 10" xfId="24446" xr:uid="{00000000-0005-0000-0000-000061450000}"/>
    <cellStyle name="표준 16 100 2" xfId="3852" xr:uid="{00000000-0005-0000-0000-000062450000}"/>
    <cellStyle name="표준 16 100 2 2" xfId="24447" xr:uid="{00000000-0005-0000-0000-000063450000}"/>
    <cellStyle name="표준 16 100 2 3" xfId="24448" xr:uid="{00000000-0005-0000-0000-000064450000}"/>
    <cellStyle name="표준 16 100 2 4" xfId="24449" xr:uid="{00000000-0005-0000-0000-000065450000}"/>
    <cellStyle name="표준 16 100 2 5" xfId="24450" xr:uid="{00000000-0005-0000-0000-000066450000}"/>
    <cellStyle name="표준 16 100 2 6" xfId="24451" xr:uid="{00000000-0005-0000-0000-000067450000}"/>
    <cellStyle name="표준 16 100 3" xfId="5711" xr:uid="{00000000-0005-0000-0000-000068450000}"/>
    <cellStyle name="표준 16 100 3 2" xfId="24452" xr:uid="{00000000-0005-0000-0000-000069450000}"/>
    <cellStyle name="표준 16 100 3 3" xfId="24453" xr:uid="{00000000-0005-0000-0000-00006A450000}"/>
    <cellStyle name="표준 16 100 3 4" xfId="24454" xr:uid="{00000000-0005-0000-0000-00006B450000}"/>
    <cellStyle name="표준 16 100 3 5" xfId="24455" xr:uid="{00000000-0005-0000-0000-00006C450000}"/>
    <cellStyle name="표준 16 100 3 6" xfId="24456" xr:uid="{00000000-0005-0000-0000-00006D450000}"/>
    <cellStyle name="표준 16 100 4" xfId="7575" xr:uid="{00000000-0005-0000-0000-00006E450000}"/>
    <cellStyle name="표준 16 100 4 2" xfId="24457" xr:uid="{00000000-0005-0000-0000-00006F450000}"/>
    <cellStyle name="표준 16 100 4 3" xfId="24458" xr:uid="{00000000-0005-0000-0000-000070450000}"/>
    <cellStyle name="표준 16 100 4 4" xfId="24459" xr:uid="{00000000-0005-0000-0000-000071450000}"/>
    <cellStyle name="표준 16 100 4 5" xfId="24460" xr:uid="{00000000-0005-0000-0000-000072450000}"/>
    <cellStyle name="표준 16 100 4 6" xfId="24461" xr:uid="{00000000-0005-0000-0000-000073450000}"/>
    <cellStyle name="표준 16 100 5" xfId="9435" xr:uid="{00000000-0005-0000-0000-000074450000}"/>
    <cellStyle name="표준 16 100 5 2" xfId="24462" xr:uid="{00000000-0005-0000-0000-000075450000}"/>
    <cellStyle name="표준 16 100 5 3" xfId="24463" xr:uid="{00000000-0005-0000-0000-000076450000}"/>
    <cellStyle name="표준 16 100 5 4" xfId="24464" xr:uid="{00000000-0005-0000-0000-000077450000}"/>
    <cellStyle name="표준 16 100 5 5" xfId="24465" xr:uid="{00000000-0005-0000-0000-000078450000}"/>
    <cellStyle name="표준 16 100 5 6" xfId="24466" xr:uid="{00000000-0005-0000-0000-000079450000}"/>
    <cellStyle name="표준 16 100 6" xfId="24467" xr:uid="{00000000-0005-0000-0000-00007A450000}"/>
    <cellStyle name="표준 16 100 7" xfId="24468" xr:uid="{00000000-0005-0000-0000-00007B450000}"/>
    <cellStyle name="표준 16 100 8" xfId="24469" xr:uid="{00000000-0005-0000-0000-00007C450000}"/>
    <cellStyle name="표준 16 100 9" xfId="24470" xr:uid="{00000000-0005-0000-0000-00007D450000}"/>
    <cellStyle name="표준 16 101" xfId="2089" xr:uid="{00000000-0005-0000-0000-00007E450000}"/>
    <cellStyle name="표준 16 101 10" xfId="24471" xr:uid="{00000000-0005-0000-0000-00007F450000}"/>
    <cellStyle name="표준 16 101 2" xfId="3866" xr:uid="{00000000-0005-0000-0000-000080450000}"/>
    <cellStyle name="표준 16 101 2 2" xfId="24472" xr:uid="{00000000-0005-0000-0000-000081450000}"/>
    <cellStyle name="표준 16 101 2 3" xfId="24473" xr:uid="{00000000-0005-0000-0000-000082450000}"/>
    <cellStyle name="표준 16 101 2 4" xfId="24474" xr:uid="{00000000-0005-0000-0000-000083450000}"/>
    <cellStyle name="표준 16 101 2 5" xfId="24475" xr:uid="{00000000-0005-0000-0000-000084450000}"/>
    <cellStyle name="표준 16 101 2 6" xfId="24476" xr:uid="{00000000-0005-0000-0000-000085450000}"/>
    <cellStyle name="표준 16 101 3" xfId="5725" xr:uid="{00000000-0005-0000-0000-000086450000}"/>
    <cellStyle name="표준 16 101 3 2" xfId="24477" xr:uid="{00000000-0005-0000-0000-000087450000}"/>
    <cellStyle name="표준 16 101 3 3" xfId="24478" xr:uid="{00000000-0005-0000-0000-000088450000}"/>
    <cellStyle name="표준 16 101 3 4" xfId="24479" xr:uid="{00000000-0005-0000-0000-000089450000}"/>
    <cellStyle name="표준 16 101 3 5" xfId="24480" xr:uid="{00000000-0005-0000-0000-00008A450000}"/>
    <cellStyle name="표준 16 101 3 6" xfId="24481" xr:uid="{00000000-0005-0000-0000-00008B450000}"/>
    <cellStyle name="표준 16 101 4" xfId="7589" xr:uid="{00000000-0005-0000-0000-00008C450000}"/>
    <cellStyle name="표준 16 101 4 2" xfId="24482" xr:uid="{00000000-0005-0000-0000-00008D450000}"/>
    <cellStyle name="표준 16 101 4 3" xfId="24483" xr:uid="{00000000-0005-0000-0000-00008E450000}"/>
    <cellStyle name="표준 16 101 4 4" xfId="24484" xr:uid="{00000000-0005-0000-0000-00008F450000}"/>
    <cellStyle name="표준 16 101 4 5" xfId="24485" xr:uid="{00000000-0005-0000-0000-000090450000}"/>
    <cellStyle name="표준 16 101 4 6" xfId="24486" xr:uid="{00000000-0005-0000-0000-000091450000}"/>
    <cellStyle name="표준 16 101 5" xfId="9449" xr:uid="{00000000-0005-0000-0000-000092450000}"/>
    <cellStyle name="표준 16 101 5 2" xfId="24487" xr:uid="{00000000-0005-0000-0000-000093450000}"/>
    <cellStyle name="표준 16 101 5 3" xfId="24488" xr:uid="{00000000-0005-0000-0000-000094450000}"/>
    <cellStyle name="표준 16 101 5 4" xfId="24489" xr:uid="{00000000-0005-0000-0000-000095450000}"/>
    <cellStyle name="표준 16 101 5 5" xfId="24490" xr:uid="{00000000-0005-0000-0000-000096450000}"/>
    <cellStyle name="표준 16 101 5 6" xfId="24491" xr:uid="{00000000-0005-0000-0000-000097450000}"/>
    <cellStyle name="표준 16 101 6" xfId="24492" xr:uid="{00000000-0005-0000-0000-000098450000}"/>
    <cellStyle name="표준 16 101 7" xfId="24493" xr:uid="{00000000-0005-0000-0000-000099450000}"/>
    <cellStyle name="표준 16 101 8" xfId="24494" xr:uid="{00000000-0005-0000-0000-00009A450000}"/>
    <cellStyle name="표준 16 101 9" xfId="24495" xr:uid="{00000000-0005-0000-0000-00009B450000}"/>
    <cellStyle name="표준 16 102" xfId="2103" xr:uid="{00000000-0005-0000-0000-00009C450000}"/>
    <cellStyle name="표준 16 102 10" xfId="24496" xr:uid="{00000000-0005-0000-0000-00009D450000}"/>
    <cellStyle name="표준 16 102 2" xfId="3880" xr:uid="{00000000-0005-0000-0000-00009E450000}"/>
    <cellStyle name="표준 16 102 2 2" xfId="24497" xr:uid="{00000000-0005-0000-0000-00009F450000}"/>
    <cellStyle name="표준 16 102 2 3" xfId="24498" xr:uid="{00000000-0005-0000-0000-0000A0450000}"/>
    <cellStyle name="표준 16 102 2 4" xfId="24499" xr:uid="{00000000-0005-0000-0000-0000A1450000}"/>
    <cellStyle name="표준 16 102 2 5" xfId="24500" xr:uid="{00000000-0005-0000-0000-0000A2450000}"/>
    <cellStyle name="표준 16 102 2 6" xfId="24501" xr:uid="{00000000-0005-0000-0000-0000A3450000}"/>
    <cellStyle name="표준 16 102 3" xfId="5739" xr:uid="{00000000-0005-0000-0000-0000A4450000}"/>
    <cellStyle name="표준 16 102 3 2" xfId="24502" xr:uid="{00000000-0005-0000-0000-0000A5450000}"/>
    <cellStyle name="표준 16 102 3 3" xfId="24503" xr:uid="{00000000-0005-0000-0000-0000A6450000}"/>
    <cellStyle name="표준 16 102 3 4" xfId="24504" xr:uid="{00000000-0005-0000-0000-0000A7450000}"/>
    <cellStyle name="표준 16 102 3 5" xfId="24505" xr:uid="{00000000-0005-0000-0000-0000A8450000}"/>
    <cellStyle name="표준 16 102 3 6" xfId="24506" xr:uid="{00000000-0005-0000-0000-0000A9450000}"/>
    <cellStyle name="표준 16 102 4" xfId="7603" xr:uid="{00000000-0005-0000-0000-0000AA450000}"/>
    <cellStyle name="표준 16 102 4 2" xfId="24507" xr:uid="{00000000-0005-0000-0000-0000AB450000}"/>
    <cellStyle name="표준 16 102 4 3" xfId="24508" xr:uid="{00000000-0005-0000-0000-0000AC450000}"/>
    <cellStyle name="표준 16 102 4 4" xfId="24509" xr:uid="{00000000-0005-0000-0000-0000AD450000}"/>
    <cellStyle name="표준 16 102 4 5" xfId="24510" xr:uid="{00000000-0005-0000-0000-0000AE450000}"/>
    <cellStyle name="표준 16 102 4 6" xfId="24511" xr:uid="{00000000-0005-0000-0000-0000AF450000}"/>
    <cellStyle name="표준 16 102 5" xfId="9463" xr:uid="{00000000-0005-0000-0000-0000B0450000}"/>
    <cellStyle name="표준 16 102 5 2" xfId="24512" xr:uid="{00000000-0005-0000-0000-0000B1450000}"/>
    <cellStyle name="표준 16 102 5 3" xfId="24513" xr:uid="{00000000-0005-0000-0000-0000B2450000}"/>
    <cellStyle name="표준 16 102 5 4" xfId="24514" xr:uid="{00000000-0005-0000-0000-0000B3450000}"/>
    <cellStyle name="표준 16 102 5 5" xfId="24515" xr:uid="{00000000-0005-0000-0000-0000B4450000}"/>
    <cellStyle name="표준 16 102 5 6" xfId="24516" xr:uid="{00000000-0005-0000-0000-0000B5450000}"/>
    <cellStyle name="표준 16 102 6" xfId="24517" xr:uid="{00000000-0005-0000-0000-0000B6450000}"/>
    <cellStyle name="표준 16 102 7" xfId="24518" xr:uid="{00000000-0005-0000-0000-0000B7450000}"/>
    <cellStyle name="표준 16 102 8" xfId="24519" xr:uid="{00000000-0005-0000-0000-0000B8450000}"/>
    <cellStyle name="표준 16 102 9" xfId="24520" xr:uid="{00000000-0005-0000-0000-0000B9450000}"/>
    <cellStyle name="표준 16 103" xfId="2117" xr:uid="{00000000-0005-0000-0000-0000BA450000}"/>
    <cellStyle name="표준 16 103 10" xfId="24521" xr:uid="{00000000-0005-0000-0000-0000BB450000}"/>
    <cellStyle name="표준 16 103 2" xfId="3894" xr:uid="{00000000-0005-0000-0000-0000BC450000}"/>
    <cellStyle name="표준 16 103 2 2" xfId="24522" xr:uid="{00000000-0005-0000-0000-0000BD450000}"/>
    <cellStyle name="표준 16 103 2 3" xfId="24523" xr:uid="{00000000-0005-0000-0000-0000BE450000}"/>
    <cellStyle name="표준 16 103 2 4" xfId="24524" xr:uid="{00000000-0005-0000-0000-0000BF450000}"/>
    <cellStyle name="표준 16 103 2 5" xfId="24525" xr:uid="{00000000-0005-0000-0000-0000C0450000}"/>
    <cellStyle name="표준 16 103 2 6" xfId="24526" xr:uid="{00000000-0005-0000-0000-0000C1450000}"/>
    <cellStyle name="표준 16 103 3" xfId="5753" xr:uid="{00000000-0005-0000-0000-0000C2450000}"/>
    <cellStyle name="표준 16 103 3 2" xfId="24527" xr:uid="{00000000-0005-0000-0000-0000C3450000}"/>
    <cellStyle name="표준 16 103 3 3" xfId="24528" xr:uid="{00000000-0005-0000-0000-0000C4450000}"/>
    <cellStyle name="표준 16 103 3 4" xfId="24529" xr:uid="{00000000-0005-0000-0000-0000C5450000}"/>
    <cellStyle name="표준 16 103 3 5" xfId="24530" xr:uid="{00000000-0005-0000-0000-0000C6450000}"/>
    <cellStyle name="표준 16 103 3 6" xfId="24531" xr:uid="{00000000-0005-0000-0000-0000C7450000}"/>
    <cellStyle name="표준 16 103 4" xfId="7617" xr:uid="{00000000-0005-0000-0000-0000C8450000}"/>
    <cellStyle name="표준 16 103 4 2" xfId="24532" xr:uid="{00000000-0005-0000-0000-0000C9450000}"/>
    <cellStyle name="표준 16 103 4 3" xfId="24533" xr:uid="{00000000-0005-0000-0000-0000CA450000}"/>
    <cellStyle name="표준 16 103 4 4" xfId="24534" xr:uid="{00000000-0005-0000-0000-0000CB450000}"/>
    <cellStyle name="표준 16 103 4 5" xfId="24535" xr:uid="{00000000-0005-0000-0000-0000CC450000}"/>
    <cellStyle name="표준 16 103 4 6" xfId="24536" xr:uid="{00000000-0005-0000-0000-0000CD450000}"/>
    <cellStyle name="표준 16 103 5" xfId="9477" xr:uid="{00000000-0005-0000-0000-0000CE450000}"/>
    <cellStyle name="표준 16 103 5 2" xfId="24537" xr:uid="{00000000-0005-0000-0000-0000CF450000}"/>
    <cellStyle name="표준 16 103 5 3" xfId="24538" xr:uid="{00000000-0005-0000-0000-0000D0450000}"/>
    <cellStyle name="표준 16 103 5 4" xfId="24539" xr:uid="{00000000-0005-0000-0000-0000D1450000}"/>
    <cellStyle name="표준 16 103 5 5" xfId="24540" xr:uid="{00000000-0005-0000-0000-0000D2450000}"/>
    <cellStyle name="표준 16 103 5 6" xfId="24541" xr:uid="{00000000-0005-0000-0000-0000D3450000}"/>
    <cellStyle name="표준 16 103 6" xfId="24542" xr:uid="{00000000-0005-0000-0000-0000D4450000}"/>
    <cellStyle name="표준 16 103 7" xfId="24543" xr:uid="{00000000-0005-0000-0000-0000D5450000}"/>
    <cellStyle name="표준 16 103 8" xfId="24544" xr:uid="{00000000-0005-0000-0000-0000D6450000}"/>
    <cellStyle name="표준 16 103 9" xfId="24545" xr:uid="{00000000-0005-0000-0000-0000D7450000}"/>
    <cellStyle name="표준 16 104" xfId="2131" xr:uid="{00000000-0005-0000-0000-0000D8450000}"/>
    <cellStyle name="표준 16 104 10" xfId="24546" xr:uid="{00000000-0005-0000-0000-0000D9450000}"/>
    <cellStyle name="표준 16 104 2" xfId="3908" xr:uid="{00000000-0005-0000-0000-0000DA450000}"/>
    <cellStyle name="표준 16 104 2 2" xfId="24547" xr:uid="{00000000-0005-0000-0000-0000DB450000}"/>
    <cellStyle name="표준 16 104 2 3" xfId="24548" xr:uid="{00000000-0005-0000-0000-0000DC450000}"/>
    <cellStyle name="표준 16 104 2 4" xfId="24549" xr:uid="{00000000-0005-0000-0000-0000DD450000}"/>
    <cellStyle name="표준 16 104 2 5" xfId="24550" xr:uid="{00000000-0005-0000-0000-0000DE450000}"/>
    <cellStyle name="표준 16 104 2 6" xfId="24551" xr:uid="{00000000-0005-0000-0000-0000DF450000}"/>
    <cellStyle name="표준 16 104 3" xfId="5767" xr:uid="{00000000-0005-0000-0000-0000E0450000}"/>
    <cellStyle name="표준 16 104 3 2" xfId="24552" xr:uid="{00000000-0005-0000-0000-0000E1450000}"/>
    <cellStyle name="표준 16 104 3 3" xfId="24553" xr:uid="{00000000-0005-0000-0000-0000E2450000}"/>
    <cellStyle name="표준 16 104 3 4" xfId="24554" xr:uid="{00000000-0005-0000-0000-0000E3450000}"/>
    <cellStyle name="표준 16 104 3 5" xfId="24555" xr:uid="{00000000-0005-0000-0000-0000E4450000}"/>
    <cellStyle name="표준 16 104 3 6" xfId="24556" xr:uid="{00000000-0005-0000-0000-0000E5450000}"/>
    <cellStyle name="표준 16 104 4" xfId="7631" xr:uid="{00000000-0005-0000-0000-0000E6450000}"/>
    <cellStyle name="표준 16 104 4 2" xfId="24557" xr:uid="{00000000-0005-0000-0000-0000E7450000}"/>
    <cellStyle name="표준 16 104 4 3" xfId="24558" xr:uid="{00000000-0005-0000-0000-0000E8450000}"/>
    <cellStyle name="표준 16 104 4 4" xfId="24559" xr:uid="{00000000-0005-0000-0000-0000E9450000}"/>
    <cellStyle name="표준 16 104 4 5" xfId="24560" xr:uid="{00000000-0005-0000-0000-0000EA450000}"/>
    <cellStyle name="표준 16 104 4 6" xfId="24561" xr:uid="{00000000-0005-0000-0000-0000EB450000}"/>
    <cellStyle name="표준 16 104 5" xfId="9491" xr:uid="{00000000-0005-0000-0000-0000EC450000}"/>
    <cellStyle name="표준 16 104 5 2" xfId="24562" xr:uid="{00000000-0005-0000-0000-0000ED450000}"/>
    <cellStyle name="표준 16 104 5 3" xfId="24563" xr:uid="{00000000-0005-0000-0000-0000EE450000}"/>
    <cellStyle name="표준 16 104 5 4" xfId="24564" xr:uid="{00000000-0005-0000-0000-0000EF450000}"/>
    <cellStyle name="표준 16 104 5 5" xfId="24565" xr:uid="{00000000-0005-0000-0000-0000F0450000}"/>
    <cellStyle name="표준 16 104 5 6" xfId="24566" xr:uid="{00000000-0005-0000-0000-0000F1450000}"/>
    <cellStyle name="표준 16 104 6" xfId="24567" xr:uid="{00000000-0005-0000-0000-0000F2450000}"/>
    <cellStyle name="표준 16 104 7" xfId="24568" xr:uid="{00000000-0005-0000-0000-0000F3450000}"/>
    <cellStyle name="표준 16 104 8" xfId="24569" xr:uid="{00000000-0005-0000-0000-0000F4450000}"/>
    <cellStyle name="표준 16 104 9" xfId="24570" xr:uid="{00000000-0005-0000-0000-0000F5450000}"/>
    <cellStyle name="표준 16 105" xfId="2145" xr:uid="{00000000-0005-0000-0000-0000F6450000}"/>
    <cellStyle name="표준 16 105 10" xfId="24571" xr:uid="{00000000-0005-0000-0000-0000F7450000}"/>
    <cellStyle name="표준 16 105 2" xfId="3922" xr:uid="{00000000-0005-0000-0000-0000F8450000}"/>
    <cellStyle name="표준 16 105 2 2" xfId="24572" xr:uid="{00000000-0005-0000-0000-0000F9450000}"/>
    <cellStyle name="표준 16 105 2 3" xfId="24573" xr:uid="{00000000-0005-0000-0000-0000FA450000}"/>
    <cellStyle name="표준 16 105 2 4" xfId="24574" xr:uid="{00000000-0005-0000-0000-0000FB450000}"/>
    <cellStyle name="표준 16 105 2 5" xfId="24575" xr:uid="{00000000-0005-0000-0000-0000FC450000}"/>
    <cellStyle name="표준 16 105 2 6" xfId="24576" xr:uid="{00000000-0005-0000-0000-0000FD450000}"/>
    <cellStyle name="표준 16 105 3" xfId="5781" xr:uid="{00000000-0005-0000-0000-0000FE450000}"/>
    <cellStyle name="표준 16 105 3 2" xfId="24577" xr:uid="{00000000-0005-0000-0000-0000FF450000}"/>
    <cellStyle name="표준 16 105 3 3" xfId="24578" xr:uid="{00000000-0005-0000-0000-000000460000}"/>
    <cellStyle name="표준 16 105 3 4" xfId="24579" xr:uid="{00000000-0005-0000-0000-000001460000}"/>
    <cellStyle name="표준 16 105 3 5" xfId="24580" xr:uid="{00000000-0005-0000-0000-000002460000}"/>
    <cellStyle name="표준 16 105 3 6" xfId="24581" xr:uid="{00000000-0005-0000-0000-000003460000}"/>
    <cellStyle name="표준 16 105 4" xfId="7645" xr:uid="{00000000-0005-0000-0000-000004460000}"/>
    <cellStyle name="표준 16 105 4 2" xfId="24582" xr:uid="{00000000-0005-0000-0000-000005460000}"/>
    <cellStyle name="표준 16 105 4 3" xfId="24583" xr:uid="{00000000-0005-0000-0000-000006460000}"/>
    <cellStyle name="표준 16 105 4 4" xfId="24584" xr:uid="{00000000-0005-0000-0000-000007460000}"/>
    <cellStyle name="표준 16 105 4 5" xfId="24585" xr:uid="{00000000-0005-0000-0000-000008460000}"/>
    <cellStyle name="표준 16 105 4 6" xfId="24586" xr:uid="{00000000-0005-0000-0000-000009460000}"/>
    <cellStyle name="표준 16 105 5" xfId="9505" xr:uid="{00000000-0005-0000-0000-00000A460000}"/>
    <cellStyle name="표준 16 105 5 2" xfId="24587" xr:uid="{00000000-0005-0000-0000-00000B460000}"/>
    <cellStyle name="표준 16 105 5 3" xfId="24588" xr:uid="{00000000-0005-0000-0000-00000C460000}"/>
    <cellStyle name="표준 16 105 5 4" xfId="24589" xr:uid="{00000000-0005-0000-0000-00000D460000}"/>
    <cellStyle name="표준 16 105 5 5" xfId="24590" xr:uid="{00000000-0005-0000-0000-00000E460000}"/>
    <cellStyle name="표준 16 105 5 6" xfId="24591" xr:uid="{00000000-0005-0000-0000-00000F460000}"/>
    <cellStyle name="표준 16 105 6" xfId="24592" xr:uid="{00000000-0005-0000-0000-000010460000}"/>
    <cellStyle name="표준 16 105 7" xfId="24593" xr:uid="{00000000-0005-0000-0000-000011460000}"/>
    <cellStyle name="표준 16 105 8" xfId="24594" xr:uid="{00000000-0005-0000-0000-000012460000}"/>
    <cellStyle name="표준 16 105 9" xfId="24595" xr:uid="{00000000-0005-0000-0000-000013460000}"/>
    <cellStyle name="표준 16 106" xfId="2159" xr:uid="{00000000-0005-0000-0000-000014460000}"/>
    <cellStyle name="표준 16 106 10" xfId="24596" xr:uid="{00000000-0005-0000-0000-000015460000}"/>
    <cellStyle name="표준 16 106 2" xfId="3936" xr:uid="{00000000-0005-0000-0000-000016460000}"/>
    <cellStyle name="표준 16 106 2 2" xfId="24597" xr:uid="{00000000-0005-0000-0000-000017460000}"/>
    <cellStyle name="표준 16 106 2 3" xfId="24598" xr:uid="{00000000-0005-0000-0000-000018460000}"/>
    <cellStyle name="표준 16 106 2 4" xfId="24599" xr:uid="{00000000-0005-0000-0000-000019460000}"/>
    <cellStyle name="표준 16 106 2 5" xfId="24600" xr:uid="{00000000-0005-0000-0000-00001A460000}"/>
    <cellStyle name="표준 16 106 2 6" xfId="24601" xr:uid="{00000000-0005-0000-0000-00001B460000}"/>
    <cellStyle name="표준 16 106 3" xfId="5795" xr:uid="{00000000-0005-0000-0000-00001C460000}"/>
    <cellStyle name="표준 16 106 3 2" xfId="24602" xr:uid="{00000000-0005-0000-0000-00001D460000}"/>
    <cellStyle name="표준 16 106 3 3" xfId="24603" xr:uid="{00000000-0005-0000-0000-00001E460000}"/>
    <cellStyle name="표준 16 106 3 4" xfId="24604" xr:uid="{00000000-0005-0000-0000-00001F460000}"/>
    <cellStyle name="표준 16 106 3 5" xfId="24605" xr:uid="{00000000-0005-0000-0000-000020460000}"/>
    <cellStyle name="표준 16 106 3 6" xfId="24606" xr:uid="{00000000-0005-0000-0000-000021460000}"/>
    <cellStyle name="표준 16 106 4" xfId="7659" xr:uid="{00000000-0005-0000-0000-000022460000}"/>
    <cellStyle name="표준 16 106 4 2" xfId="24607" xr:uid="{00000000-0005-0000-0000-000023460000}"/>
    <cellStyle name="표준 16 106 4 3" xfId="24608" xr:uid="{00000000-0005-0000-0000-000024460000}"/>
    <cellStyle name="표준 16 106 4 4" xfId="24609" xr:uid="{00000000-0005-0000-0000-000025460000}"/>
    <cellStyle name="표준 16 106 4 5" xfId="24610" xr:uid="{00000000-0005-0000-0000-000026460000}"/>
    <cellStyle name="표준 16 106 4 6" xfId="24611" xr:uid="{00000000-0005-0000-0000-000027460000}"/>
    <cellStyle name="표준 16 106 5" xfId="9519" xr:uid="{00000000-0005-0000-0000-000028460000}"/>
    <cellStyle name="표준 16 106 5 2" xfId="24612" xr:uid="{00000000-0005-0000-0000-000029460000}"/>
    <cellStyle name="표준 16 106 5 3" xfId="24613" xr:uid="{00000000-0005-0000-0000-00002A460000}"/>
    <cellStyle name="표준 16 106 5 4" xfId="24614" xr:uid="{00000000-0005-0000-0000-00002B460000}"/>
    <cellStyle name="표준 16 106 5 5" xfId="24615" xr:uid="{00000000-0005-0000-0000-00002C460000}"/>
    <cellStyle name="표준 16 106 5 6" xfId="24616" xr:uid="{00000000-0005-0000-0000-00002D460000}"/>
    <cellStyle name="표준 16 106 6" xfId="24617" xr:uid="{00000000-0005-0000-0000-00002E460000}"/>
    <cellStyle name="표준 16 106 7" xfId="24618" xr:uid="{00000000-0005-0000-0000-00002F460000}"/>
    <cellStyle name="표준 16 106 8" xfId="24619" xr:uid="{00000000-0005-0000-0000-000030460000}"/>
    <cellStyle name="표준 16 106 9" xfId="24620" xr:uid="{00000000-0005-0000-0000-000031460000}"/>
    <cellStyle name="표준 16 107" xfId="2173" xr:uid="{00000000-0005-0000-0000-000032460000}"/>
    <cellStyle name="표준 16 107 10" xfId="24621" xr:uid="{00000000-0005-0000-0000-000033460000}"/>
    <cellStyle name="표준 16 107 2" xfId="3950" xr:uid="{00000000-0005-0000-0000-000034460000}"/>
    <cellStyle name="표준 16 107 2 2" xfId="24622" xr:uid="{00000000-0005-0000-0000-000035460000}"/>
    <cellStyle name="표준 16 107 2 3" xfId="24623" xr:uid="{00000000-0005-0000-0000-000036460000}"/>
    <cellStyle name="표준 16 107 2 4" xfId="24624" xr:uid="{00000000-0005-0000-0000-000037460000}"/>
    <cellStyle name="표준 16 107 2 5" xfId="24625" xr:uid="{00000000-0005-0000-0000-000038460000}"/>
    <cellStyle name="표준 16 107 2 6" xfId="24626" xr:uid="{00000000-0005-0000-0000-000039460000}"/>
    <cellStyle name="표준 16 107 3" xfId="5809" xr:uid="{00000000-0005-0000-0000-00003A460000}"/>
    <cellStyle name="표준 16 107 3 2" xfId="24627" xr:uid="{00000000-0005-0000-0000-00003B460000}"/>
    <cellStyle name="표준 16 107 3 3" xfId="24628" xr:uid="{00000000-0005-0000-0000-00003C460000}"/>
    <cellStyle name="표준 16 107 3 4" xfId="24629" xr:uid="{00000000-0005-0000-0000-00003D460000}"/>
    <cellStyle name="표준 16 107 3 5" xfId="24630" xr:uid="{00000000-0005-0000-0000-00003E460000}"/>
    <cellStyle name="표준 16 107 3 6" xfId="24631" xr:uid="{00000000-0005-0000-0000-00003F460000}"/>
    <cellStyle name="표준 16 107 4" xfId="7673" xr:uid="{00000000-0005-0000-0000-000040460000}"/>
    <cellStyle name="표준 16 107 4 2" xfId="24632" xr:uid="{00000000-0005-0000-0000-000041460000}"/>
    <cellStyle name="표준 16 107 4 3" xfId="24633" xr:uid="{00000000-0005-0000-0000-000042460000}"/>
    <cellStyle name="표준 16 107 4 4" xfId="24634" xr:uid="{00000000-0005-0000-0000-000043460000}"/>
    <cellStyle name="표준 16 107 4 5" xfId="24635" xr:uid="{00000000-0005-0000-0000-000044460000}"/>
    <cellStyle name="표준 16 107 4 6" xfId="24636" xr:uid="{00000000-0005-0000-0000-000045460000}"/>
    <cellStyle name="표준 16 107 5" xfId="9533" xr:uid="{00000000-0005-0000-0000-000046460000}"/>
    <cellStyle name="표준 16 107 5 2" xfId="24637" xr:uid="{00000000-0005-0000-0000-000047460000}"/>
    <cellStyle name="표준 16 107 5 3" xfId="24638" xr:uid="{00000000-0005-0000-0000-000048460000}"/>
    <cellStyle name="표준 16 107 5 4" xfId="24639" xr:uid="{00000000-0005-0000-0000-000049460000}"/>
    <cellStyle name="표준 16 107 5 5" xfId="24640" xr:uid="{00000000-0005-0000-0000-00004A460000}"/>
    <cellStyle name="표준 16 107 5 6" xfId="24641" xr:uid="{00000000-0005-0000-0000-00004B460000}"/>
    <cellStyle name="표준 16 107 6" xfId="24642" xr:uid="{00000000-0005-0000-0000-00004C460000}"/>
    <cellStyle name="표준 16 107 7" xfId="24643" xr:uid="{00000000-0005-0000-0000-00004D460000}"/>
    <cellStyle name="표준 16 107 8" xfId="24644" xr:uid="{00000000-0005-0000-0000-00004E460000}"/>
    <cellStyle name="표준 16 107 9" xfId="24645" xr:uid="{00000000-0005-0000-0000-00004F460000}"/>
    <cellStyle name="표준 16 108" xfId="2187" xr:uid="{00000000-0005-0000-0000-000050460000}"/>
    <cellStyle name="표준 16 108 10" xfId="24646" xr:uid="{00000000-0005-0000-0000-000051460000}"/>
    <cellStyle name="표준 16 108 2" xfId="3964" xr:uid="{00000000-0005-0000-0000-000052460000}"/>
    <cellStyle name="표준 16 108 2 2" xfId="24647" xr:uid="{00000000-0005-0000-0000-000053460000}"/>
    <cellStyle name="표준 16 108 2 3" xfId="24648" xr:uid="{00000000-0005-0000-0000-000054460000}"/>
    <cellStyle name="표준 16 108 2 4" xfId="24649" xr:uid="{00000000-0005-0000-0000-000055460000}"/>
    <cellStyle name="표준 16 108 2 5" xfId="24650" xr:uid="{00000000-0005-0000-0000-000056460000}"/>
    <cellStyle name="표준 16 108 2 6" xfId="24651" xr:uid="{00000000-0005-0000-0000-000057460000}"/>
    <cellStyle name="표준 16 108 3" xfId="5823" xr:uid="{00000000-0005-0000-0000-000058460000}"/>
    <cellStyle name="표준 16 108 3 2" xfId="24652" xr:uid="{00000000-0005-0000-0000-000059460000}"/>
    <cellStyle name="표준 16 108 3 3" xfId="24653" xr:uid="{00000000-0005-0000-0000-00005A460000}"/>
    <cellStyle name="표준 16 108 3 4" xfId="24654" xr:uid="{00000000-0005-0000-0000-00005B460000}"/>
    <cellStyle name="표준 16 108 3 5" xfId="24655" xr:uid="{00000000-0005-0000-0000-00005C460000}"/>
    <cellStyle name="표준 16 108 3 6" xfId="24656" xr:uid="{00000000-0005-0000-0000-00005D460000}"/>
    <cellStyle name="표준 16 108 4" xfId="7687" xr:uid="{00000000-0005-0000-0000-00005E460000}"/>
    <cellStyle name="표준 16 108 4 2" xfId="24657" xr:uid="{00000000-0005-0000-0000-00005F460000}"/>
    <cellStyle name="표준 16 108 4 3" xfId="24658" xr:uid="{00000000-0005-0000-0000-000060460000}"/>
    <cellStyle name="표준 16 108 4 4" xfId="24659" xr:uid="{00000000-0005-0000-0000-000061460000}"/>
    <cellStyle name="표준 16 108 4 5" xfId="24660" xr:uid="{00000000-0005-0000-0000-000062460000}"/>
    <cellStyle name="표준 16 108 4 6" xfId="24661" xr:uid="{00000000-0005-0000-0000-000063460000}"/>
    <cellStyle name="표준 16 108 5" xfId="9547" xr:uid="{00000000-0005-0000-0000-000064460000}"/>
    <cellStyle name="표준 16 108 5 2" xfId="24662" xr:uid="{00000000-0005-0000-0000-000065460000}"/>
    <cellStyle name="표준 16 108 5 3" xfId="24663" xr:uid="{00000000-0005-0000-0000-000066460000}"/>
    <cellStyle name="표준 16 108 5 4" xfId="24664" xr:uid="{00000000-0005-0000-0000-000067460000}"/>
    <cellStyle name="표준 16 108 5 5" xfId="24665" xr:uid="{00000000-0005-0000-0000-000068460000}"/>
    <cellStyle name="표준 16 108 5 6" xfId="24666" xr:uid="{00000000-0005-0000-0000-000069460000}"/>
    <cellStyle name="표준 16 108 6" xfId="24667" xr:uid="{00000000-0005-0000-0000-00006A460000}"/>
    <cellStyle name="표준 16 108 7" xfId="24668" xr:uid="{00000000-0005-0000-0000-00006B460000}"/>
    <cellStyle name="표준 16 108 8" xfId="24669" xr:uid="{00000000-0005-0000-0000-00006C460000}"/>
    <cellStyle name="표준 16 108 9" xfId="24670" xr:uid="{00000000-0005-0000-0000-00006D460000}"/>
    <cellStyle name="표준 16 109" xfId="2201" xr:uid="{00000000-0005-0000-0000-00006E460000}"/>
    <cellStyle name="표준 16 109 10" xfId="24671" xr:uid="{00000000-0005-0000-0000-00006F460000}"/>
    <cellStyle name="표준 16 109 2" xfId="3978" xr:uid="{00000000-0005-0000-0000-000070460000}"/>
    <cellStyle name="표준 16 109 2 2" xfId="24672" xr:uid="{00000000-0005-0000-0000-000071460000}"/>
    <cellStyle name="표준 16 109 2 3" xfId="24673" xr:uid="{00000000-0005-0000-0000-000072460000}"/>
    <cellStyle name="표준 16 109 2 4" xfId="24674" xr:uid="{00000000-0005-0000-0000-000073460000}"/>
    <cellStyle name="표준 16 109 2 5" xfId="24675" xr:uid="{00000000-0005-0000-0000-000074460000}"/>
    <cellStyle name="표준 16 109 2 6" xfId="24676" xr:uid="{00000000-0005-0000-0000-000075460000}"/>
    <cellStyle name="표준 16 109 3" xfId="5837" xr:uid="{00000000-0005-0000-0000-000076460000}"/>
    <cellStyle name="표준 16 109 3 2" xfId="24677" xr:uid="{00000000-0005-0000-0000-000077460000}"/>
    <cellStyle name="표준 16 109 3 3" xfId="24678" xr:uid="{00000000-0005-0000-0000-000078460000}"/>
    <cellStyle name="표준 16 109 3 4" xfId="24679" xr:uid="{00000000-0005-0000-0000-000079460000}"/>
    <cellStyle name="표준 16 109 3 5" xfId="24680" xr:uid="{00000000-0005-0000-0000-00007A460000}"/>
    <cellStyle name="표준 16 109 3 6" xfId="24681" xr:uid="{00000000-0005-0000-0000-00007B460000}"/>
    <cellStyle name="표준 16 109 4" xfId="7701" xr:uid="{00000000-0005-0000-0000-00007C460000}"/>
    <cellStyle name="표준 16 109 4 2" xfId="24682" xr:uid="{00000000-0005-0000-0000-00007D460000}"/>
    <cellStyle name="표준 16 109 4 3" xfId="24683" xr:uid="{00000000-0005-0000-0000-00007E460000}"/>
    <cellStyle name="표준 16 109 4 4" xfId="24684" xr:uid="{00000000-0005-0000-0000-00007F460000}"/>
    <cellStyle name="표준 16 109 4 5" xfId="24685" xr:uid="{00000000-0005-0000-0000-000080460000}"/>
    <cellStyle name="표준 16 109 4 6" xfId="24686" xr:uid="{00000000-0005-0000-0000-000081460000}"/>
    <cellStyle name="표준 16 109 5" xfId="9561" xr:uid="{00000000-0005-0000-0000-000082460000}"/>
    <cellStyle name="표준 16 109 5 2" xfId="24687" xr:uid="{00000000-0005-0000-0000-000083460000}"/>
    <cellStyle name="표준 16 109 5 3" xfId="24688" xr:uid="{00000000-0005-0000-0000-000084460000}"/>
    <cellStyle name="표준 16 109 5 4" xfId="24689" xr:uid="{00000000-0005-0000-0000-000085460000}"/>
    <cellStyle name="표준 16 109 5 5" xfId="24690" xr:uid="{00000000-0005-0000-0000-000086460000}"/>
    <cellStyle name="표준 16 109 5 6" xfId="24691" xr:uid="{00000000-0005-0000-0000-000087460000}"/>
    <cellStyle name="표준 16 109 6" xfId="24692" xr:uid="{00000000-0005-0000-0000-000088460000}"/>
    <cellStyle name="표준 16 109 7" xfId="24693" xr:uid="{00000000-0005-0000-0000-000089460000}"/>
    <cellStyle name="표준 16 109 8" xfId="24694" xr:uid="{00000000-0005-0000-0000-00008A460000}"/>
    <cellStyle name="표준 16 109 9" xfId="24695" xr:uid="{00000000-0005-0000-0000-00008B460000}"/>
    <cellStyle name="표준 16 11" xfId="230" xr:uid="{00000000-0005-0000-0000-00008C460000}"/>
    <cellStyle name="표준 16 110" xfId="2215" xr:uid="{00000000-0005-0000-0000-00008D460000}"/>
    <cellStyle name="표준 16 110 10" xfId="24696" xr:uid="{00000000-0005-0000-0000-00008E460000}"/>
    <cellStyle name="표준 16 110 2" xfId="3992" xr:uid="{00000000-0005-0000-0000-00008F460000}"/>
    <cellStyle name="표준 16 110 2 2" xfId="24697" xr:uid="{00000000-0005-0000-0000-000090460000}"/>
    <cellStyle name="표준 16 110 2 3" xfId="24698" xr:uid="{00000000-0005-0000-0000-000091460000}"/>
    <cellStyle name="표준 16 110 2 4" xfId="24699" xr:uid="{00000000-0005-0000-0000-000092460000}"/>
    <cellStyle name="표준 16 110 2 5" xfId="24700" xr:uid="{00000000-0005-0000-0000-000093460000}"/>
    <cellStyle name="표준 16 110 2 6" xfId="24701" xr:uid="{00000000-0005-0000-0000-000094460000}"/>
    <cellStyle name="표준 16 110 3" xfId="5851" xr:uid="{00000000-0005-0000-0000-000095460000}"/>
    <cellStyle name="표준 16 110 3 2" xfId="24702" xr:uid="{00000000-0005-0000-0000-000096460000}"/>
    <cellStyle name="표준 16 110 3 3" xfId="24703" xr:uid="{00000000-0005-0000-0000-000097460000}"/>
    <cellStyle name="표준 16 110 3 4" xfId="24704" xr:uid="{00000000-0005-0000-0000-000098460000}"/>
    <cellStyle name="표준 16 110 3 5" xfId="24705" xr:uid="{00000000-0005-0000-0000-000099460000}"/>
    <cellStyle name="표준 16 110 3 6" xfId="24706" xr:uid="{00000000-0005-0000-0000-00009A460000}"/>
    <cellStyle name="표준 16 110 4" xfId="7715" xr:uid="{00000000-0005-0000-0000-00009B460000}"/>
    <cellStyle name="표준 16 110 4 2" xfId="24707" xr:uid="{00000000-0005-0000-0000-00009C460000}"/>
    <cellStyle name="표준 16 110 4 3" xfId="24708" xr:uid="{00000000-0005-0000-0000-00009D460000}"/>
    <cellStyle name="표준 16 110 4 4" xfId="24709" xr:uid="{00000000-0005-0000-0000-00009E460000}"/>
    <cellStyle name="표준 16 110 4 5" xfId="24710" xr:uid="{00000000-0005-0000-0000-00009F460000}"/>
    <cellStyle name="표준 16 110 4 6" xfId="24711" xr:uid="{00000000-0005-0000-0000-0000A0460000}"/>
    <cellStyle name="표준 16 110 5" xfId="9575" xr:uid="{00000000-0005-0000-0000-0000A1460000}"/>
    <cellStyle name="표준 16 110 5 2" xfId="24712" xr:uid="{00000000-0005-0000-0000-0000A2460000}"/>
    <cellStyle name="표준 16 110 5 3" xfId="24713" xr:uid="{00000000-0005-0000-0000-0000A3460000}"/>
    <cellStyle name="표준 16 110 5 4" xfId="24714" xr:uid="{00000000-0005-0000-0000-0000A4460000}"/>
    <cellStyle name="표준 16 110 5 5" xfId="24715" xr:uid="{00000000-0005-0000-0000-0000A5460000}"/>
    <cellStyle name="표준 16 110 5 6" xfId="24716" xr:uid="{00000000-0005-0000-0000-0000A6460000}"/>
    <cellStyle name="표준 16 110 6" xfId="24717" xr:uid="{00000000-0005-0000-0000-0000A7460000}"/>
    <cellStyle name="표준 16 110 7" xfId="24718" xr:uid="{00000000-0005-0000-0000-0000A8460000}"/>
    <cellStyle name="표준 16 110 8" xfId="24719" xr:uid="{00000000-0005-0000-0000-0000A9460000}"/>
    <cellStyle name="표준 16 110 9" xfId="24720" xr:uid="{00000000-0005-0000-0000-0000AA460000}"/>
    <cellStyle name="표준 16 111" xfId="2229" xr:uid="{00000000-0005-0000-0000-0000AB460000}"/>
    <cellStyle name="표준 16 111 10" xfId="24721" xr:uid="{00000000-0005-0000-0000-0000AC460000}"/>
    <cellStyle name="표준 16 111 2" xfId="4006" xr:uid="{00000000-0005-0000-0000-0000AD460000}"/>
    <cellStyle name="표준 16 111 2 2" xfId="24722" xr:uid="{00000000-0005-0000-0000-0000AE460000}"/>
    <cellStyle name="표준 16 111 2 3" xfId="24723" xr:uid="{00000000-0005-0000-0000-0000AF460000}"/>
    <cellStyle name="표준 16 111 2 4" xfId="24724" xr:uid="{00000000-0005-0000-0000-0000B0460000}"/>
    <cellStyle name="표준 16 111 2 5" xfId="24725" xr:uid="{00000000-0005-0000-0000-0000B1460000}"/>
    <cellStyle name="표준 16 111 2 6" xfId="24726" xr:uid="{00000000-0005-0000-0000-0000B2460000}"/>
    <cellStyle name="표준 16 111 3" xfId="5865" xr:uid="{00000000-0005-0000-0000-0000B3460000}"/>
    <cellStyle name="표준 16 111 3 2" xfId="24727" xr:uid="{00000000-0005-0000-0000-0000B4460000}"/>
    <cellStyle name="표준 16 111 3 3" xfId="24728" xr:uid="{00000000-0005-0000-0000-0000B5460000}"/>
    <cellStyle name="표준 16 111 3 4" xfId="24729" xr:uid="{00000000-0005-0000-0000-0000B6460000}"/>
    <cellStyle name="표준 16 111 3 5" xfId="24730" xr:uid="{00000000-0005-0000-0000-0000B7460000}"/>
    <cellStyle name="표준 16 111 3 6" xfId="24731" xr:uid="{00000000-0005-0000-0000-0000B8460000}"/>
    <cellStyle name="표준 16 111 4" xfId="7729" xr:uid="{00000000-0005-0000-0000-0000B9460000}"/>
    <cellStyle name="표준 16 111 4 2" xfId="24732" xr:uid="{00000000-0005-0000-0000-0000BA460000}"/>
    <cellStyle name="표준 16 111 4 3" xfId="24733" xr:uid="{00000000-0005-0000-0000-0000BB460000}"/>
    <cellStyle name="표준 16 111 4 4" xfId="24734" xr:uid="{00000000-0005-0000-0000-0000BC460000}"/>
    <cellStyle name="표준 16 111 4 5" xfId="24735" xr:uid="{00000000-0005-0000-0000-0000BD460000}"/>
    <cellStyle name="표준 16 111 4 6" xfId="24736" xr:uid="{00000000-0005-0000-0000-0000BE460000}"/>
    <cellStyle name="표준 16 111 5" xfId="9589" xr:uid="{00000000-0005-0000-0000-0000BF460000}"/>
    <cellStyle name="표준 16 111 5 2" xfId="24737" xr:uid="{00000000-0005-0000-0000-0000C0460000}"/>
    <cellStyle name="표준 16 111 5 3" xfId="24738" xr:uid="{00000000-0005-0000-0000-0000C1460000}"/>
    <cellStyle name="표준 16 111 5 4" xfId="24739" xr:uid="{00000000-0005-0000-0000-0000C2460000}"/>
    <cellStyle name="표준 16 111 5 5" xfId="24740" xr:uid="{00000000-0005-0000-0000-0000C3460000}"/>
    <cellStyle name="표준 16 111 5 6" xfId="24741" xr:uid="{00000000-0005-0000-0000-0000C4460000}"/>
    <cellStyle name="표준 16 111 6" xfId="24742" xr:uid="{00000000-0005-0000-0000-0000C5460000}"/>
    <cellStyle name="표준 16 111 7" xfId="24743" xr:uid="{00000000-0005-0000-0000-0000C6460000}"/>
    <cellStyle name="표준 16 111 8" xfId="24744" xr:uid="{00000000-0005-0000-0000-0000C7460000}"/>
    <cellStyle name="표준 16 111 9" xfId="24745" xr:uid="{00000000-0005-0000-0000-0000C8460000}"/>
    <cellStyle name="표준 16 112" xfId="2243" xr:uid="{00000000-0005-0000-0000-0000C9460000}"/>
    <cellStyle name="표준 16 112 10" xfId="24746" xr:uid="{00000000-0005-0000-0000-0000CA460000}"/>
    <cellStyle name="표준 16 112 2" xfId="4020" xr:uid="{00000000-0005-0000-0000-0000CB460000}"/>
    <cellStyle name="표준 16 112 2 2" xfId="24747" xr:uid="{00000000-0005-0000-0000-0000CC460000}"/>
    <cellStyle name="표준 16 112 2 3" xfId="24748" xr:uid="{00000000-0005-0000-0000-0000CD460000}"/>
    <cellStyle name="표준 16 112 2 4" xfId="24749" xr:uid="{00000000-0005-0000-0000-0000CE460000}"/>
    <cellStyle name="표준 16 112 2 5" xfId="24750" xr:uid="{00000000-0005-0000-0000-0000CF460000}"/>
    <cellStyle name="표준 16 112 2 6" xfId="24751" xr:uid="{00000000-0005-0000-0000-0000D0460000}"/>
    <cellStyle name="표준 16 112 3" xfId="5879" xr:uid="{00000000-0005-0000-0000-0000D1460000}"/>
    <cellStyle name="표준 16 112 3 2" xfId="24752" xr:uid="{00000000-0005-0000-0000-0000D2460000}"/>
    <cellStyle name="표준 16 112 3 3" xfId="24753" xr:uid="{00000000-0005-0000-0000-0000D3460000}"/>
    <cellStyle name="표준 16 112 3 4" xfId="24754" xr:uid="{00000000-0005-0000-0000-0000D4460000}"/>
    <cellStyle name="표준 16 112 3 5" xfId="24755" xr:uid="{00000000-0005-0000-0000-0000D5460000}"/>
    <cellStyle name="표준 16 112 3 6" xfId="24756" xr:uid="{00000000-0005-0000-0000-0000D6460000}"/>
    <cellStyle name="표준 16 112 4" xfId="7743" xr:uid="{00000000-0005-0000-0000-0000D7460000}"/>
    <cellStyle name="표준 16 112 4 2" xfId="24757" xr:uid="{00000000-0005-0000-0000-0000D8460000}"/>
    <cellStyle name="표준 16 112 4 3" xfId="24758" xr:uid="{00000000-0005-0000-0000-0000D9460000}"/>
    <cellStyle name="표준 16 112 4 4" xfId="24759" xr:uid="{00000000-0005-0000-0000-0000DA460000}"/>
    <cellStyle name="표준 16 112 4 5" xfId="24760" xr:uid="{00000000-0005-0000-0000-0000DB460000}"/>
    <cellStyle name="표준 16 112 4 6" xfId="24761" xr:uid="{00000000-0005-0000-0000-0000DC460000}"/>
    <cellStyle name="표준 16 112 5" xfId="9603" xr:uid="{00000000-0005-0000-0000-0000DD460000}"/>
    <cellStyle name="표준 16 112 5 2" xfId="24762" xr:uid="{00000000-0005-0000-0000-0000DE460000}"/>
    <cellStyle name="표준 16 112 5 3" xfId="24763" xr:uid="{00000000-0005-0000-0000-0000DF460000}"/>
    <cellStyle name="표준 16 112 5 4" xfId="24764" xr:uid="{00000000-0005-0000-0000-0000E0460000}"/>
    <cellStyle name="표준 16 112 5 5" xfId="24765" xr:uid="{00000000-0005-0000-0000-0000E1460000}"/>
    <cellStyle name="표준 16 112 5 6" xfId="24766" xr:uid="{00000000-0005-0000-0000-0000E2460000}"/>
    <cellStyle name="표준 16 112 6" xfId="24767" xr:uid="{00000000-0005-0000-0000-0000E3460000}"/>
    <cellStyle name="표준 16 112 7" xfId="24768" xr:uid="{00000000-0005-0000-0000-0000E4460000}"/>
    <cellStyle name="표준 16 112 8" xfId="24769" xr:uid="{00000000-0005-0000-0000-0000E5460000}"/>
    <cellStyle name="표준 16 112 9" xfId="24770" xr:uid="{00000000-0005-0000-0000-0000E6460000}"/>
    <cellStyle name="표준 16 113" xfId="2257" xr:uid="{00000000-0005-0000-0000-0000E7460000}"/>
    <cellStyle name="표준 16 113 10" xfId="24771" xr:uid="{00000000-0005-0000-0000-0000E8460000}"/>
    <cellStyle name="표준 16 113 2" xfId="4034" xr:uid="{00000000-0005-0000-0000-0000E9460000}"/>
    <cellStyle name="표준 16 113 2 2" xfId="24772" xr:uid="{00000000-0005-0000-0000-0000EA460000}"/>
    <cellStyle name="표준 16 113 2 3" xfId="24773" xr:uid="{00000000-0005-0000-0000-0000EB460000}"/>
    <cellStyle name="표준 16 113 2 4" xfId="24774" xr:uid="{00000000-0005-0000-0000-0000EC460000}"/>
    <cellStyle name="표준 16 113 2 5" xfId="24775" xr:uid="{00000000-0005-0000-0000-0000ED460000}"/>
    <cellStyle name="표준 16 113 2 6" xfId="24776" xr:uid="{00000000-0005-0000-0000-0000EE460000}"/>
    <cellStyle name="표준 16 113 3" xfId="5893" xr:uid="{00000000-0005-0000-0000-0000EF460000}"/>
    <cellStyle name="표준 16 113 3 2" xfId="24777" xr:uid="{00000000-0005-0000-0000-0000F0460000}"/>
    <cellStyle name="표준 16 113 3 3" xfId="24778" xr:uid="{00000000-0005-0000-0000-0000F1460000}"/>
    <cellStyle name="표준 16 113 3 4" xfId="24779" xr:uid="{00000000-0005-0000-0000-0000F2460000}"/>
    <cellStyle name="표준 16 113 3 5" xfId="24780" xr:uid="{00000000-0005-0000-0000-0000F3460000}"/>
    <cellStyle name="표준 16 113 3 6" xfId="24781" xr:uid="{00000000-0005-0000-0000-0000F4460000}"/>
    <cellStyle name="표준 16 113 4" xfId="7757" xr:uid="{00000000-0005-0000-0000-0000F5460000}"/>
    <cellStyle name="표준 16 113 4 2" xfId="24782" xr:uid="{00000000-0005-0000-0000-0000F6460000}"/>
    <cellStyle name="표준 16 113 4 3" xfId="24783" xr:uid="{00000000-0005-0000-0000-0000F7460000}"/>
    <cellStyle name="표준 16 113 4 4" xfId="24784" xr:uid="{00000000-0005-0000-0000-0000F8460000}"/>
    <cellStyle name="표준 16 113 4 5" xfId="24785" xr:uid="{00000000-0005-0000-0000-0000F9460000}"/>
    <cellStyle name="표준 16 113 4 6" xfId="24786" xr:uid="{00000000-0005-0000-0000-0000FA460000}"/>
    <cellStyle name="표준 16 113 5" xfId="9617" xr:uid="{00000000-0005-0000-0000-0000FB460000}"/>
    <cellStyle name="표준 16 113 5 2" xfId="24787" xr:uid="{00000000-0005-0000-0000-0000FC460000}"/>
    <cellStyle name="표준 16 113 5 3" xfId="24788" xr:uid="{00000000-0005-0000-0000-0000FD460000}"/>
    <cellStyle name="표준 16 113 5 4" xfId="24789" xr:uid="{00000000-0005-0000-0000-0000FE460000}"/>
    <cellStyle name="표준 16 113 5 5" xfId="24790" xr:uid="{00000000-0005-0000-0000-0000FF460000}"/>
    <cellStyle name="표준 16 113 5 6" xfId="24791" xr:uid="{00000000-0005-0000-0000-000000470000}"/>
    <cellStyle name="표준 16 113 6" xfId="24792" xr:uid="{00000000-0005-0000-0000-000001470000}"/>
    <cellStyle name="표준 16 113 7" xfId="24793" xr:uid="{00000000-0005-0000-0000-000002470000}"/>
    <cellStyle name="표준 16 113 8" xfId="24794" xr:uid="{00000000-0005-0000-0000-000003470000}"/>
    <cellStyle name="표준 16 113 9" xfId="24795" xr:uid="{00000000-0005-0000-0000-000004470000}"/>
    <cellStyle name="표준 16 114" xfId="2271" xr:uid="{00000000-0005-0000-0000-000005470000}"/>
    <cellStyle name="표준 16 114 10" xfId="24796" xr:uid="{00000000-0005-0000-0000-000006470000}"/>
    <cellStyle name="표준 16 114 2" xfId="4048" xr:uid="{00000000-0005-0000-0000-000007470000}"/>
    <cellStyle name="표준 16 114 2 2" xfId="24797" xr:uid="{00000000-0005-0000-0000-000008470000}"/>
    <cellStyle name="표준 16 114 2 3" xfId="24798" xr:uid="{00000000-0005-0000-0000-000009470000}"/>
    <cellStyle name="표준 16 114 2 4" xfId="24799" xr:uid="{00000000-0005-0000-0000-00000A470000}"/>
    <cellStyle name="표준 16 114 2 5" xfId="24800" xr:uid="{00000000-0005-0000-0000-00000B470000}"/>
    <cellStyle name="표준 16 114 2 6" xfId="24801" xr:uid="{00000000-0005-0000-0000-00000C470000}"/>
    <cellStyle name="표준 16 114 3" xfId="5907" xr:uid="{00000000-0005-0000-0000-00000D470000}"/>
    <cellStyle name="표준 16 114 3 2" xfId="24802" xr:uid="{00000000-0005-0000-0000-00000E470000}"/>
    <cellStyle name="표준 16 114 3 3" xfId="24803" xr:uid="{00000000-0005-0000-0000-00000F470000}"/>
    <cellStyle name="표준 16 114 3 4" xfId="24804" xr:uid="{00000000-0005-0000-0000-000010470000}"/>
    <cellStyle name="표준 16 114 3 5" xfId="24805" xr:uid="{00000000-0005-0000-0000-000011470000}"/>
    <cellStyle name="표준 16 114 3 6" xfId="24806" xr:uid="{00000000-0005-0000-0000-000012470000}"/>
    <cellStyle name="표준 16 114 4" xfId="7771" xr:uid="{00000000-0005-0000-0000-000013470000}"/>
    <cellStyle name="표준 16 114 4 2" xfId="24807" xr:uid="{00000000-0005-0000-0000-000014470000}"/>
    <cellStyle name="표준 16 114 4 3" xfId="24808" xr:uid="{00000000-0005-0000-0000-000015470000}"/>
    <cellStyle name="표준 16 114 4 4" xfId="24809" xr:uid="{00000000-0005-0000-0000-000016470000}"/>
    <cellStyle name="표준 16 114 4 5" xfId="24810" xr:uid="{00000000-0005-0000-0000-000017470000}"/>
    <cellStyle name="표준 16 114 4 6" xfId="24811" xr:uid="{00000000-0005-0000-0000-000018470000}"/>
    <cellStyle name="표준 16 114 5" xfId="9631" xr:uid="{00000000-0005-0000-0000-000019470000}"/>
    <cellStyle name="표준 16 114 5 2" xfId="24812" xr:uid="{00000000-0005-0000-0000-00001A470000}"/>
    <cellStyle name="표준 16 114 5 3" xfId="24813" xr:uid="{00000000-0005-0000-0000-00001B470000}"/>
    <cellStyle name="표준 16 114 5 4" xfId="24814" xr:uid="{00000000-0005-0000-0000-00001C470000}"/>
    <cellStyle name="표준 16 114 5 5" xfId="24815" xr:uid="{00000000-0005-0000-0000-00001D470000}"/>
    <cellStyle name="표준 16 114 5 6" xfId="24816" xr:uid="{00000000-0005-0000-0000-00001E470000}"/>
    <cellStyle name="표준 16 114 6" xfId="24817" xr:uid="{00000000-0005-0000-0000-00001F470000}"/>
    <cellStyle name="표준 16 114 7" xfId="24818" xr:uid="{00000000-0005-0000-0000-000020470000}"/>
    <cellStyle name="표준 16 114 8" xfId="24819" xr:uid="{00000000-0005-0000-0000-000021470000}"/>
    <cellStyle name="표준 16 114 9" xfId="24820" xr:uid="{00000000-0005-0000-0000-000022470000}"/>
    <cellStyle name="표준 16 115" xfId="2285" xr:uid="{00000000-0005-0000-0000-000023470000}"/>
    <cellStyle name="표준 16 115 10" xfId="24821" xr:uid="{00000000-0005-0000-0000-000024470000}"/>
    <cellStyle name="표준 16 115 2" xfId="4062" xr:uid="{00000000-0005-0000-0000-000025470000}"/>
    <cellStyle name="표준 16 115 2 2" xfId="24822" xr:uid="{00000000-0005-0000-0000-000026470000}"/>
    <cellStyle name="표준 16 115 2 3" xfId="24823" xr:uid="{00000000-0005-0000-0000-000027470000}"/>
    <cellStyle name="표준 16 115 2 4" xfId="24824" xr:uid="{00000000-0005-0000-0000-000028470000}"/>
    <cellStyle name="표준 16 115 2 5" xfId="24825" xr:uid="{00000000-0005-0000-0000-000029470000}"/>
    <cellStyle name="표준 16 115 2 6" xfId="24826" xr:uid="{00000000-0005-0000-0000-00002A470000}"/>
    <cellStyle name="표준 16 115 3" xfId="5921" xr:uid="{00000000-0005-0000-0000-00002B470000}"/>
    <cellStyle name="표준 16 115 3 2" xfId="24827" xr:uid="{00000000-0005-0000-0000-00002C470000}"/>
    <cellStyle name="표준 16 115 3 3" xfId="24828" xr:uid="{00000000-0005-0000-0000-00002D470000}"/>
    <cellStyle name="표준 16 115 3 4" xfId="24829" xr:uid="{00000000-0005-0000-0000-00002E470000}"/>
    <cellStyle name="표준 16 115 3 5" xfId="24830" xr:uid="{00000000-0005-0000-0000-00002F470000}"/>
    <cellStyle name="표준 16 115 3 6" xfId="24831" xr:uid="{00000000-0005-0000-0000-000030470000}"/>
    <cellStyle name="표준 16 115 4" xfId="7785" xr:uid="{00000000-0005-0000-0000-000031470000}"/>
    <cellStyle name="표준 16 115 4 2" xfId="24832" xr:uid="{00000000-0005-0000-0000-000032470000}"/>
    <cellStyle name="표준 16 115 4 3" xfId="24833" xr:uid="{00000000-0005-0000-0000-000033470000}"/>
    <cellStyle name="표준 16 115 4 4" xfId="24834" xr:uid="{00000000-0005-0000-0000-000034470000}"/>
    <cellStyle name="표준 16 115 4 5" xfId="24835" xr:uid="{00000000-0005-0000-0000-000035470000}"/>
    <cellStyle name="표준 16 115 4 6" xfId="24836" xr:uid="{00000000-0005-0000-0000-000036470000}"/>
    <cellStyle name="표준 16 115 5" xfId="9645" xr:uid="{00000000-0005-0000-0000-000037470000}"/>
    <cellStyle name="표준 16 115 5 2" xfId="24837" xr:uid="{00000000-0005-0000-0000-000038470000}"/>
    <cellStyle name="표준 16 115 5 3" xfId="24838" xr:uid="{00000000-0005-0000-0000-000039470000}"/>
    <cellStyle name="표준 16 115 5 4" xfId="24839" xr:uid="{00000000-0005-0000-0000-00003A470000}"/>
    <cellStyle name="표준 16 115 5 5" xfId="24840" xr:uid="{00000000-0005-0000-0000-00003B470000}"/>
    <cellStyle name="표준 16 115 5 6" xfId="24841" xr:uid="{00000000-0005-0000-0000-00003C470000}"/>
    <cellStyle name="표준 16 115 6" xfId="24842" xr:uid="{00000000-0005-0000-0000-00003D470000}"/>
    <cellStyle name="표준 16 115 7" xfId="24843" xr:uid="{00000000-0005-0000-0000-00003E470000}"/>
    <cellStyle name="표준 16 115 8" xfId="24844" xr:uid="{00000000-0005-0000-0000-00003F470000}"/>
    <cellStyle name="표준 16 115 9" xfId="24845" xr:uid="{00000000-0005-0000-0000-000040470000}"/>
    <cellStyle name="표준 16 116" xfId="2299" xr:uid="{00000000-0005-0000-0000-000041470000}"/>
    <cellStyle name="표준 16 116 10" xfId="24846" xr:uid="{00000000-0005-0000-0000-000042470000}"/>
    <cellStyle name="표준 16 116 2" xfId="4076" xr:uid="{00000000-0005-0000-0000-000043470000}"/>
    <cellStyle name="표준 16 116 2 2" xfId="24847" xr:uid="{00000000-0005-0000-0000-000044470000}"/>
    <cellStyle name="표준 16 116 2 3" xfId="24848" xr:uid="{00000000-0005-0000-0000-000045470000}"/>
    <cellStyle name="표준 16 116 2 4" xfId="24849" xr:uid="{00000000-0005-0000-0000-000046470000}"/>
    <cellStyle name="표준 16 116 2 5" xfId="24850" xr:uid="{00000000-0005-0000-0000-000047470000}"/>
    <cellStyle name="표준 16 116 2 6" xfId="24851" xr:uid="{00000000-0005-0000-0000-000048470000}"/>
    <cellStyle name="표준 16 116 3" xfId="5935" xr:uid="{00000000-0005-0000-0000-000049470000}"/>
    <cellStyle name="표준 16 116 3 2" xfId="24852" xr:uid="{00000000-0005-0000-0000-00004A470000}"/>
    <cellStyle name="표준 16 116 3 3" xfId="24853" xr:uid="{00000000-0005-0000-0000-00004B470000}"/>
    <cellStyle name="표준 16 116 3 4" xfId="24854" xr:uid="{00000000-0005-0000-0000-00004C470000}"/>
    <cellStyle name="표준 16 116 3 5" xfId="24855" xr:uid="{00000000-0005-0000-0000-00004D470000}"/>
    <cellStyle name="표준 16 116 3 6" xfId="24856" xr:uid="{00000000-0005-0000-0000-00004E470000}"/>
    <cellStyle name="표준 16 116 4" xfId="7799" xr:uid="{00000000-0005-0000-0000-00004F470000}"/>
    <cellStyle name="표준 16 116 4 2" xfId="24857" xr:uid="{00000000-0005-0000-0000-000050470000}"/>
    <cellStyle name="표준 16 116 4 3" xfId="24858" xr:uid="{00000000-0005-0000-0000-000051470000}"/>
    <cellStyle name="표준 16 116 4 4" xfId="24859" xr:uid="{00000000-0005-0000-0000-000052470000}"/>
    <cellStyle name="표준 16 116 4 5" xfId="24860" xr:uid="{00000000-0005-0000-0000-000053470000}"/>
    <cellStyle name="표준 16 116 4 6" xfId="24861" xr:uid="{00000000-0005-0000-0000-000054470000}"/>
    <cellStyle name="표준 16 116 5" xfId="9659" xr:uid="{00000000-0005-0000-0000-000055470000}"/>
    <cellStyle name="표준 16 116 5 2" xfId="24862" xr:uid="{00000000-0005-0000-0000-000056470000}"/>
    <cellStyle name="표준 16 116 5 3" xfId="24863" xr:uid="{00000000-0005-0000-0000-000057470000}"/>
    <cellStyle name="표준 16 116 5 4" xfId="24864" xr:uid="{00000000-0005-0000-0000-000058470000}"/>
    <cellStyle name="표준 16 116 5 5" xfId="24865" xr:uid="{00000000-0005-0000-0000-000059470000}"/>
    <cellStyle name="표준 16 116 5 6" xfId="24866" xr:uid="{00000000-0005-0000-0000-00005A470000}"/>
    <cellStyle name="표준 16 116 6" xfId="24867" xr:uid="{00000000-0005-0000-0000-00005B470000}"/>
    <cellStyle name="표준 16 116 7" xfId="24868" xr:uid="{00000000-0005-0000-0000-00005C470000}"/>
    <cellStyle name="표준 16 116 8" xfId="24869" xr:uid="{00000000-0005-0000-0000-00005D470000}"/>
    <cellStyle name="표준 16 116 9" xfId="24870" xr:uid="{00000000-0005-0000-0000-00005E470000}"/>
    <cellStyle name="표준 16 117" xfId="2312" xr:uid="{00000000-0005-0000-0000-00005F470000}"/>
    <cellStyle name="표준 16 117 10" xfId="24871" xr:uid="{00000000-0005-0000-0000-000060470000}"/>
    <cellStyle name="표준 16 117 2" xfId="4089" xr:uid="{00000000-0005-0000-0000-000061470000}"/>
    <cellStyle name="표준 16 117 2 2" xfId="24872" xr:uid="{00000000-0005-0000-0000-000062470000}"/>
    <cellStyle name="표준 16 117 2 3" xfId="24873" xr:uid="{00000000-0005-0000-0000-000063470000}"/>
    <cellStyle name="표준 16 117 2 4" xfId="24874" xr:uid="{00000000-0005-0000-0000-000064470000}"/>
    <cellStyle name="표준 16 117 2 5" xfId="24875" xr:uid="{00000000-0005-0000-0000-000065470000}"/>
    <cellStyle name="표준 16 117 2 6" xfId="24876" xr:uid="{00000000-0005-0000-0000-000066470000}"/>
    <cellStyle name="표준 16 117 3" xfId="5948" xr:uid="{00000000-0005-0000-0000-000067470000}"/>
    <cellStyle name="표준 16 117 3 2" xfId="24877" xr:uid="{00000000-0005-0000-0000-000068470000}"/>
    <cellStyle name="표준 16 117 3 3" xfId="24878" xr:uid="{00000000-0005-0000-0000-000069470000}"/>
    <cellStyle name="표준 16 117 3 4" xfId="24879" xr:uid="{00000000-0005-0000-0000-00006A470000}"/>
    <cellStyle name="표준 16 117 3 5" xfId="24880" xr:uid="{00000000-0005-0000-0000-00006B470000}"/>
    <cellStyle name="표준 16 117 3 6" xfId="24881" xr:uid="{00000000-0005-0000-0000-00006C470000}"/>
    <cellStyle name="표준 16 117 4" xfId="7812" xr:uid="{00000000-0005-0000-0000-00006D470000}"/>
    <cellStyle name="표준 16 117 4 2" xfId="24882" xr:uid="{00000000-0005-0000-0000-00006E470000}"/>
    <cellStyle name="표준 16 117 4 3" xfId="24883" xr:uid="{00000000-0005-0000-0000-00006F470000}"/>
    <cellStyle name="표준 16 117 4 4" xfId="24884" xr:uid="{00000000-0005-0000-0000-000070470000}"/>
    <cellStyle name="표준 16 117 4 5" xfId="24885" xr:uid="{00000000-0005-0000-0000-000071470000}"/>
    <cellStyle name="표준 16 117 4 6" xfId="24886" xr:uid="{00000000-0005-0000-0000-000072470000}"/>
    <cellStyle name="표준 16 117 5" xfId="9672" xr:uid="{00000000-0005-0000-0000-000073470000}"/>
    <cellStyle name="표준 16 117 5 2" xfId="24887" xr:uid="{00000000-0005-0000-0000-000074470000}"/>
    <cellStyle name="표준 16 117 5 3" xfId="24888" xr:uid="{00000000-0005-0000-0000-000075470000}"/>
    <cellStyle name="표준 16 117 5 4" xfId="24889" xr:uid="{00000000-0005-0000-0000-000076470000}"/>
    <cellStyle name="표준 16 117 5 5" xfId="24890" xr:uid="{00000000-0005-0000-0000-000077470000}"/>
    <cellStyle name="표준 16 117 5 6" xfId="24891" xr:uid="{00000000-0005-0000-0000-000078470000}"/>
    <cellStyle name="표준 16 117 6" xfId="24892" xr:uid="{00000000-0005-0000-0000-000079470000}"/>
    <cellStyle name="표준 16 117 7" xfId="24893" xr:uid="{00000000-0005-0000-0000-00007A470000}"/>
    <cellStyle name="표준 16 117 8" xfId="24894" xr:uid="{00000000-0005-0000-0000-00007B470000}"/>
    <cellStyle name="표준 16 117 9" xfId="24895" xr:uid="{00000000-0005-0000-0000-00007C470000}"/>
    <cellStyle name="표준 16 118" xfId="2326" xr:uid="{00000000-0005-0000-0000-00007D470000}"/>
    <cellStyle name="표준 16 118 10" xfId="24896" xr:uid="{00000000-0005-0000-0000-00007E470000}"/>
    <cellStyle name="표준 16 118 2" xfId="4103" xr:uid="{00000000-0005-0000-0000-00007F470000}"/>
    <cellStyle name="표준 16 118 2 2" xfId="24897" xr:uid="{00000000-0005-0000-0000-000080470000}"/>
    <cellStyle name="표준 16 118 2 3" xfId="24898" xr:uid="{00000000-0005-0000-0000-000081470000}"/>
    <cellStyle name="표준 16 118 2 4" xfId="24899" xr:uid="{00000000-0005-0000-0000-000082470000}"/>
    <cellStyle name="표준 16 118 2 5" xfId="24900" xr:uid="{00000000-0005-0000-0000-000083470000}"/>
    <cellStyle name="표준 16 118 2 6" xfId="24901" xr:uid="{00000000-0005-0000-0000-000084470000}"/>
    <cellStyle name="표준 16 118 3" xfId="5962" xr:uid="{00000000-0005-0000-0000-000085470000}"/>
    <cellStyle name="표준 16 118 3 2" xfId="24902" xr:uid="{00000000-0005-0000-0000-000086470000}"/>
    <cellStyle name="표준 16 118 3 3" xfId="24903" xr:uid="{00000000-0005-0000-0000-000087470000}"/>
    <cellStyle name="표준 16 118 3 4" xfId="24904" xr:uid="{00000000-0005-0000-0000-000088470000}"/>
    <cellStyle name="표준 16 118 3 5" xfId="24905" xr:uid="{00000000-0005-0000-0000-000089470000}"/>
    <cellStyle name="표준 16 118 3 6" xfId="24906" xr:uid="{00000000-0005-0000-0000-00008A470000}"/>
    <cellStyle name="표준 16 118 4" xfId="7826" xr:uid="{00000000-0005-0000-0000-00008B470000}"/>
    <cellStyle name="표준 16 118 4 2" xfId="24907" xr:uid="{00000000-0005-0000-0000-00008C470000}"/>
    <cellStyle name="표준 16 118 4 3" xfId="24908" xr:uid="{00000000-0005-0000-0000-00008D470000}"/>
    <cellStyle name="표준 16 118 4 4" xfId="24909" xr:uid="{00000000-0005-0000-0000-00008E470000}"/>
    <cellStyle name="표준 16 118 4 5" xfId="24910" xr:uid="{00000000-0005-0000-0000-00008F470000}"/>
    <cellStyle name="표준 16 118 4 6" xfId="24911" xr:uid="{00000000-0005-0000-0000-000090470000}"/>
    <cellStyle name="표준 16 118 5" xfId="9686" xr:uid="{00000000-0005-0000-0000-000091470000}"/>
    <cellStyle name="표준 16 118 5 2" xfId="24912" xr:uid="{00000000-0005-0000-0000-000092470000}"/>
    <cellStyle name="표준 16 118 5 3" xfId="24913" xr:uid="{00000000-0005-0000-0000-000093470000}"/>
    <cellStyle name="표준 16 118 5 4" xfId="24914" xr:uid="{00000000-0005-0000-0000-000094470000}"/>
    <cellStyle name="표준 16 118 5 5" xfId="24915" xr:uid="{00000000-0005-0000-0000-000095470000}"/>
    <cellStyle name="표준 16 118 5 6" xfId="24916" xr:uid="{00000000-0005-0000-0000-000096470000}"/>
    <cellStyle name="표준 16 118 6" xfId="24917" xr:uid="{00000000-0005-0000-0000-000097470000}"/>
    <cellStyle name="표준 16 118 7" xfId="24918" xr:uid="{00000000-0005-0000-0000-000098470000}"/>
    <cellStyle name="표준 16 118 8" xfId="24919" xr:uid="{00000000-0005-0000-0000-000099470000}"/>
    <cellStyle name="표준 16 118 9" xfId="24920" xr:uid="{00000000-0005-0000-0000-00009A470000}"/>
    <cellStyle name="표준 16 119" xfId="2340" xr:uid="{00000000-0005-0000-0000-00009B470000}"/>
    <cellStyle name="표준 16 119 10" xfId="24921" xr:uid="{00000000-0005-0000-0000-00009C470000}"/>
    <cellStyle name="표준 16 119 2" xfId="4117" xr:uid="{00000000-0005-0000-0000-00009D470000}"/>
    <cellStyle name="표준 16 119 2 2" xfId="24922" xr:uid="{00000000-0005-0000-0000-00009E470000}"/>
    <cellStyle name="표준 16 119 2 3" xfId="24923" xr:uid="{00000000-0005-0000-0000-00009F470000}"/>
    <cellStyle name="표준 16 119 2 4" xfId="24924" xr:uid="{00000000-0005-0000-0000-0000A0470000}"/>
    <cellStyle name="표준 16 119 2 5" xfId="24925" xr:uid="{00000000-0005-0000-0000-0000A1470000}"/>
    <cellStyle name="표준 16 119 2 6" xfId="24926" xr:uid="{00000000-0005-0000-0000-0000A2470000}"/>
    <cellStyle name="표준 16 119 3" xfId="5976" xr:uid="{00000000-0005-0000-0000-0000A3470000}"/>
    <cellStyle name="표준 16 119 3 2" xfId="24927" xr:uid="{00000000-0005-0000-0000-0000A4470000}"/>
    <cellStyle name="표준 16 119 3 3" xfId="24928" xr:uid="{00000000-0005-0000-0000-0000A5470000}"/>
    <cellStyle name="표준 16 119 3 4" xfId="24929" xr:uid="{00000000-0005-0000-0000-0000A6470000}"/>
    <cellStyle name="표준 16 119 3 5" xfId="24930" xr:uid="{00000000-0005-0000-0000-0000A7470000}"/>
    <cellStyle name="표준 16 119 3 6" xfId="24931" xr:uid="{00000000-0005-0000-0000-0000A8470000}"/>
    <cellStyle name="표준 16 119 4" xfId="7840" xr:uid="{00000000-0005-0000-0000-0000A9470000}"/>
    <cellStyle name="표준 16 119 4 2" xfId="24932" xr:uid="{00000000-0005-0000-0000-0000AA470000}"/>
    <cellStyle name="표준 16 119 4 3" xfId="24933" xr:uid="{00000000-0005-0000-0000-0000AB470000}"/>
    <cellStyle name="표준 16 119 4 4" xfId="24934" xr:uid="{00000000-0005-0000-0000-0000AC470000}"/>
    <cellStyle name="표준 16 119 4 5" xfId="24935" xr:uid="{00000000-0005-0000-0000-0000AD470000}"/>
    <cellStyle name="표준 16 119 4 6" xfId="24936" xr:uid="{00000000-0005-0000-0000-0000AE470000}"/>
    <cellStyle name="표준 16 119 5" xfId="9700" xr:uid="{00000000-0005-0000-0000-0000AF470000}"/>
    <cellStyle name="표준 16 119 5 2" xfId="24937" xr:uid="{00000000-0005-0000-0000-0000B0470000}"/>
    <cellStyle name="표준 16 119 5 3" xfId="24938" xr:uid="{00000000-0005-0000-0000-0000B1470000}"/>
    <cellStyle name="표준 16 119 5 4" xfId="24939" xr:uid="{00000000-0005-0000-0000-0000B2470000}"/>
    <cellStyle name="표준 16 119 5 5" xfId="24940" xr:uid="{00000000-0005-0000-0000-0000B3470000}"/>
    <cellStyle name="표준 16 119 5 6" xfId="24941" xr:uid="{00000000-0005-0000-0000-0000B4470000}"/>
    <cellStyle name="표준 16 119 6" xfId="24942" xr:uid="{00000000-0005-0000-0000-0000B5470000}"/>
    <cellStyle name="표준 16 119 7" xfId="24943" xr:uid="{00000000-0005-0000-0000-0000B6470000}"/>
    <cellStyle name="표준 16 119 8" xfId="24944" xr:uid="{00000000-0005-0000-0000-0000B7470000}"/>
    <cellStyle name="표준 16 119 9" xfId="24945" xr:uid="{00000000-0005-0000-0000-0000B8470000}"/>
    <cellStyle name="표준 16 12" xfId="231" xr:uid="{00000000-0005-0000-0000-0000B9470000}"/>
    <cellStyle name="표준 16 120" xfId="2354" xr:uid="{00000000-0005-0000-0000-0000BA470000}"/>
    <cellStyle name="표준 16 120 10" xfId="24946" xr:uid="{00000000-0005-0000-0000-0000BB470000}"/>
    <cellStyle name="표준 16 120 2" xfId="4131" xr:uid="{00000000-0005-0000-0000-0000BC470000}"/>
    <cellStyle name="표준 16 120 2 2" xfId="24947" xr:uid="{00000000-0005-0000-0000-0000BD470000}"/>
    <cellStyle name="표준 16 120 2 3" xfId="24948" xr:uid="{00000000-0005-0000-0000-0000BE470000}"/>
    <cellStyle name="표준 16 120 2 4" xfId="24949" xr:uid="{00000000-0005-0000-0000-0000BF470000}"/>
    <cellStyle name="표준 16 120 2 5" xfId="24950" xr:uid="{00000000-0005-0000-0000-0000C0470000}"/>
    <cellStyle name="표준 16 120 2 6" xfId="24951" xr:uid="{00000000-0005-0000-0000-0000C1470000}"/>
    <cellStyle name="표준 16 120 3" xfId="5990" xr:uid="{00000000-0005-0000-0000-0000C2470000}"/>
    <cellStyle name="표준 16 120 3 2" xfId="24952" xr:uid="{00000000-0005-0000-0000-0000C3470000}"/>
    <cellStyle name="표준 16 120 3 3" xfId="24953" xr:uid="{00000000-0005-0000-0000-0000C4470000}"/>
    <cellStyle name="표준 16 120 3 4" xfId="24954" xr:uid="{00000000-0005-0000-0000-0000C5470000}"/>
    <cellStyle name="표준 16 120 3 5" xfId="24955" xr:uid="{00000000-0005-0000-0000-0000C6470000}"/>
    <cellStyle name="표준 16 120 3 6" xfId="24956" xr:uid="{00000000-0005-0000-0000-0000C7470000}"/>
    <cellStyle name="표준 16 120 4" xfId="7854" xr:uid="{00000000-0005-0000-0000-0000C8470000}"/>
    <cellStyle name="표준 16 120 4 2" xfId="24957" xr:uid="{00000000-0005-0000-0000-0000C9470000}"/>
    <cellStyle name="표준 16 120 4 3" xfId="24958" xr:uid="{00000000-0005-0000-0000-0000CA470000}"/>
    <cellStyle name="표준 16 120 4 4" xfId="24959" xr:uid="{00000000-0005-0000-0000-0000CB470000}"/>
    <cellStyle name="표준 16 120 4 5" xfId="24960" xr:uid="{00000000-0005-0000-0000-0000CC470000}"/>
    <cellStyle name="표준 16 120 4 6" xfId="24961" xr:uid="{00000000-0005-0000-0000-0000CD470000}"/>
    <cellStyle name="표준 16 120 5" xfId="9714" xr:uid="{00000000-0005-0000-0000-0000CE470000}"/>
    <cellStyle name="표준 16 120 5 2" xfId="24962" xr:uid="{00000000-0005-0000-0000-0000CF470000}"/>
    <cellStyle name="표준 16 120 5 3" xfId="24963" xr:uid="{00000000-0005-0000-0000-0000D0470000}"/>
    <cellStyle name="표준 16 120 5 4" xfId="24964" xr:uid="{00000000-0005-0000-0000-0000D1470000}"/>
    <cellStyle name="표준 16 120 5 5" xfId="24965" xr:uid="{00000000-0005-0000-0000-0000D2470000}"/>
    <cellStyle name="표준 16 120 5 6" xfId="24966" xr:uid="{00000000-0005-0000-0000-0000D3470000}"/>
    <cellStyle name="표준 16 120 6" xfId="24967" xr:uid="{00000000-0005-0000-0000-0000D4470000}"/>
    <cellStyle name="표준 16 120 7" xfId="24968" xr:uid="{00000000-0005-0000-0000-0000D5470000}"/>
    <cellStyle name="표준 16 120 8" xfId="24969" xr:uid="{00000000-0005-0000-0000-0000D6470000}"/>
    <cellStyle name="표준 16 120 9" xfId="24970" xr:uid="{00000000-0005-0000-0000-0000D7470000}"/>
    <cellStyle name="표준 16 121" xfId="4145" xr:uid="{00000000-0005-0000-0000-0000D8470000}"/>
    <cellStyle name="표준 16 121 2" xfId="6004" xr:uid="{00000000-0005-0000-0000-0000D9470000}"/>
    <cellStyle name="표준 16 121 2 2" xfId="24971" xr:uid="{00000000-0005-0000-0000-0000DA470000}"/>
    <cellStyle name="표준 16 121 2 3" xfId="24972" xr:uid="{00000000-0005-0000-0000-0000DB470000}"/>
    <cellStyle name="표준 16 121 2 4" xfId="24973" xr:uid="{00000000-0005-0000-0000-0000DC470000}"/>
    <cellStyle name="표준 16 121 2 5" xfId="24974" xr:uid="{00000000-0005-0000-0000-0000DD470000}"/>
    <cellStyle name="표준 16 121 2 6" xfId="24975" xr:uid="{00000000-0005-0000-0000-0000DE470000}"/>
    <cellStyle name="표준 16 121 3" xfId="7868" xr:uid="{00000000-0005-0000-0000-0000DF470000}"/>
    <cellStyle name="표준 16 121 3 2" xfId="24976" xr:uid="{00000000-0005-0000-0000-0000E0470000}"/>
    <cellStyle name="표준 16 121 3 3" xfId="24977" xr:uid="{00000000-0005-0000-0000-0000E1470000}"/>
    <cellStyle name="표준 16 121 3 4" xfId="24978" xr:uid="{00000000-0005-0000-0000-0000E2470000}"/>
    <cellStyle name="표준 16 121 3 5" xfId="24979" xr:uid="{00000000-0005-0000-0000-0000E3470000}"/>
    <cellStyle name="표준 16 121 3 6" xfId="24980" xr:uid="{00000000-0005-0000-0000-0000E4470000}"/>
    <cellStyle name="표준 16 121 4" xfId="9728" xr:uid="{00000000-0005-0000-0000-0000E5470000}"/>
    <cellStyle name="표준 16 121 4 2" xfId="24981" xr:uid="{00000000-0005-0000-0000-0000E6470000}"/>
    <cellStyle name="표준 16 121 4 3" xfId="24982" xr:uid="{00000000-0005-0000-0000-0000E7470000}"/>
    <cellStyle name="표준 16 121 4 4" xfId="24983" xr:uid="{00000000-0005-0000-0000-0000E8470000}"/>
    <cellStyle name="표준 16 121 4 5" xfId="24984" xr:uid="{00000000-0005-0000-0000-0000E9470000}"/>
    <cellStyle name="표준 16 121 4 6" xfId="24985" xr:uid="{00000000-0005-0000-0000-0000EA470000}"/>
    <cellStyle name="표준 16 121 5" xfId="24986" xr:uid="{00000000-0005-0000-0000-0000EB470000}"/>
    <cellStyle name="표준 16 121 6" xfId="24987" xr:uid="{00000000-0005-0000-0000-0000EC470000}"/>
    <cellStyle name="표준 16 121 7" xfId="24988" xr:uid="{00000000-0005-0000-0000-0000ED470000}"/>
    <cellStyle name="표준 16 121 8" xfId="24989" xr:uid="{00000000-0005-0000-0000-0000EE470000}"/>
    <cellStyle name="표준 16 121 9" xfId="24990" xr:uid="{00000000-0005-0000-0000-0000EF470000}"/>
    <cellStyle name="표준 16 122" xfId="4159" xr:uid="{00000000-0005-0000-0000-0000F0470000}"/>
    <cellStyle name="표준 16 122 2" xfId="6018" xr:uid="{00000000-0005-0000-0000-0000F1470000}"/>
    <cellStyle name="표준 16 122 2 2" xfId="24991" xr:uid="{00000000-0005-0000-0000-0000F2470000}"/>
    <cellStyle name="표준 16 122 2 3" xfId="24992" xr:uid="{00000000-0005-0000-0000-0000F3470000}"/>
    <cellStyle name="표준 16 122 2 4" xfId="24993" xr:uid="{00000000-0005-0000-0000-0000F4470000}"/>
    <cellStyle name="표준 16 122 2 5" xfId="24994" xr:uid="{00000000-0005-0000-0000-0000F5470000}"/>
    <cellStyle name="표준 16 122 2 6" xfId="24995" xr:uid="{00000000-0005-0000-0000-0000F6470000}"/>
    <cellStyle name="표준 16 122 3" xfId="7882" xr:uid="{00000000-0005-0000-0000-0000F7470000}"/>
    <cellStyle name="표준 16 122 3 2" xfId="24996" xr:uid="{00000000-0005-0000-0000-0000F8470000}"/>
    <cellStyle name="표준 16 122 3 3" xfId="24997" xr:uid="{00000000-0005-0000-0000-0000F9470000}"/>
    <cellStyle name="표준 16 122 3 4" xfId="24998" xr:uid="{00000000-0005-0000-0000-0000FA470000}"/>
    <cellStyle name="표준 16 122 3 5" xfId="24999" xr:uid="{00000000-0005-0000-0000-0000FB470000}"/>
    <cellStyle name="표준 16 122 3 6" xfId="25000" xr:uid="{00000000-0005-0000-0000-0000FC470000}"/>
    <cellStyle name="표준 16 122 4" xfId="9742" xr:uid="{00000000-0005-0000-0000-0000FD470000}"/>
    <cellStyle name="표준 16 122 4 2" xfId="25001" xr:uid="{00000000-0005-0000-0000-0000FE470000}"/>
    <cellStyle name="표준 16 122 4 3" xfId="25002" xr:uid="{00000000-0005-0000-0000-0000FF470000}"/>
    <cellStyle name="표준 16 122 4 4" xfId="25003" xr:uid="{00000000-0005-0000-0000-000000480000}"/>
    <cellStyle name="표준 16 122 4 5" xfId="25004" xr:uid="{00000000-0005-0000-0000-000001480000}"/>
    <cellStyle name="표준 16 122 4 6" xfId="25005" xr:uid="{00000000-0005-0000-0000-000002480000}"/>
    <cellStyle name="표준 16 122 5" xfId="25006" xr:uid="{00000000-0005-0000-0000-000003480000}"/>
    <cellStyle name="표준 16 122 6" xfId="25007" xr:uid="{00000000-0005-0000-0000-000004480000}"/>
    <cellStyle name="표준 16 122 7" xfId="25008" xr:uid="{00000000-0005-0000-0000-000005480000}"/>
    <cellStyle name="표준 16 122 8" xfId="25009" xr:uid="{00000000-0005-0000-0000-000006480000}"/>
    <cellStyle name="표준 16 122 9" xfId="25010" xr:uid="{00000000-0005-0000-0000-000007480000}"/>
    <cellStyle name="표준 16 123" xfId="4173" xr:uid="{00000000-0005-0000-0000-000008480000}"/>
    <cellStyle name="표준 16 123 2" xfId="6032" xr:uid="{00000000-0005-0000-0000-000009480000}"/>
    <cellStyle name="표준 16 123 2 2" xfId="25011" xr:uid="{00000000-0005-0000-0000-00000A480000}"/>
    <cellStyle name="표준 16 123 2 3" xfId="25012" xr:uid="{00000000-0005-0000-0000-00000B480000}"/>
    <cellStyle name="표준 16 123 2 4" xfId="25013" xr:uid="{00000000-0005-0000-0000-00000C480000}"/>
    <cellStyle name="표준 16 123 2 5" xfId="25014" xr:uid="{00000000-0005-0000-0000-00000D480000}"/>
    <cellStyle name="표준 16 123 2 6" xfId="25015" xr:uid="{00000000-0005-0000-0000-00000E480000}"/>
    <cellStyle name="표준 16 123 3" xfId="7896" xr:uid="{00000000-0005-0000-0000-00000F480000}"/>
    <cellStyle name="표준 16 123 3 2" xfId="25016" xr:uid="{00000000-0005-0000-0000-000010480000}"/>
    <cellStyle name="표준 16 123 3 3" xfId="25017" xr:uid="{00000000-0005-0000-0000-000011480000}"/>
    <cellStyle name="표준 16 123 3 4" xfId="25018" xr:uid="{00000000-0005-0000-0000-000012480000}"/>
    <cellStyle name="표준 16 123 3 5" xfId="25019" xr:uid="{00000000-0005-0000-0000-000013480000}"/>
    <cellStyle name="표준 16 123 3 6" xfId="25020" xr:uid="{00000000-0005-0000-0000-000014480000}"/>
    <cellStyle name="표준 16 123 4" xfId="9756" xr:uid="{00000000-0005-0000-0000-000015480000}"/>
    <cellStyle name="표준 16 123 4 2" xfId="25021" xr:uid="{00000000-0005-0000-0000-000016480000}"/>
    <cellStyle name="표준 16 123 4 3" xfId="25022" xr:uid="{00000000-0005-0000-0000-000017480000}"/>
    <cellStyle name="표준 16 123 4 4" xfId="25023" xr:uid="{00000000-0005-0000-0000-000018480000}"/>
    <cellStyle name="표준 16 123 4 5" xfId="25024" xr:uid="{00000000-0005-0000-0000-000019480000}"/>
    <cellStyle name="표준 16 123 4 6" xfId="25025" xr:uid="{00000000-0005-0000-0000-00001A480000}"/>
    <cellStyle name="표준 16 123 5" xfId="25026" xr:uid="{00000000-0005-0000-0000-00001B480000}"/>
    <cellStyle name="표준 16 123 6" xfId="25027" xr:uid="{00000000-0005-0000-0000-00001C480000}"/>
    <cellStyle name="표준 16 123 7" xfId="25028" xr:uid="{00000000-0005-0000-0000-00001D480000}"/>
    <cellStyle name="표준 16 123 8" xfId="25029" xr:uid="{00000000-0005-0000-0000-00001E480000}"/>
    <cellStyle name="표준 16 123 9" xfId="25030" xr:uid="{00000000-0005-0000-0000-00001F480000}"/>
    <cellStyle name="표준 16 124" xfId="4187" xr:uid="{00000000-0005-0000-0000-000020480000}"/>
    <cellStyle name="표준 16 124 2" xfId="6046" xr:uid="{00000000-0005-0000-0000-000021480000}"/>
    <cellStyle name="표준 16 124 2 2" xfId="25031" xr:uid="{00000000-0005-0000-0000-000022480000}"/>
    <cellStyle name="표준 16 124 2 3" xfId="25032" xr:uid="{00000000-0005-0000-0000-000023480000}"/>
    <cellStyle name="표준 16 124 2 4" xfId="25033" xr:uid="{00000000-0005-0000-0000-000024480000}"/>
    <cellStyle name="표준 16 124 2 5" xfId="25034" xr:uid="{00000000-0005-0000-0000-000025480000}"/>
    <cellStyle name="표준 16 124 2 6" xfId="25035" xr:uid="{00000000-0005-0000-0000-000026480000}"/>
    <cellStyle name="표준 16 124 3" xfId="7910" xr:uid="{00000000-0005-0000-0000-000027480000}"/>
    <cellStyle name="표준 16 124 3 2" xfId="25036" xr:uid="{00000000-0005-0000-0000-000028480000}"/>
    <cellStyle name="표준 16 124 3 3" xfId="25037" xr:uid="{00000000-0005-0000-0000-000029480000}"/>
    <cellStyle name="표준 16 124 3 4" xfId="25038" xr:uid="{00000000-0005-0000-0000-00002A480000}"/>
    <cellStyle name="표준 16 124 3 5" xfId="25039" xr:uid="{00000000-0005-0000-0000-00002B480000}"/>
    <cellStyle name="표준 16 124 3 6" xfId="25040" xr:uid="{00000000-0005-0000-0000-00002C480000}"/>
    <cellStyle name="표준 16 124 4" xfId="9770" xr:uid="{00000000-0005-0000-0000-00002D480000}"/>
    <cellStyle name="표준 16 124 4 2" xfId="25041" xr:uid="{00000000-0005-0000-0000-00002E480000}"/>
    <cellStyle name="표준 16 124 4 3" xfId="25042" xr:uid="{00000000-0005-0000-0000-00002F480000}"/>
    <cellStyle name="표준 16 124 4 4" xfId="25043" xr:uid="{00000000-0005-0000-0000-000030480000}"/>
    <cellStyle name="표준 16 124 4 5" xfId="25044" xr:uid="{00000000-0005-0000-0000-000031480000}"/>
    <cellStyle name="표준 16 124 4 6" xfId="25045" xr:uid="{00000000-0005-0000-0000-000032480000}"/>
    <cellStyle name="표준 16 124 5" xfId="25046" xr:uid="{00000000-0005-0000-0000-000033480000}"/>
    <cellStyle name="표준 16 124 6" xfId="25047" xr:uid="{00000000-0005-0000-0000-000034480000}"/>
    <cellStyle name="표준 16 124 7" xfId="25048" xr:uid="{00000000-0005-0000-0000-000035480000}"/>
    <cellStyle name="표준 16 124 8" xfId="25049" xr:uid="{00000000-0005-0000-0000-000036480000}"/>
    <cellStyle name="표준 16 124 9" xfId="25050" xr:uid="{00000000-0005-0000-0000-000037480000}"/>
    <cellStyle name="표준 16 125" xfId="6060" xr:uid="{00000000-0005-0000-0000-000038480000}"/>
    <cellStyle name="표준 16 125 2" xfId="7924" xr:uid="{00000000-0005-0000-0000-000039480000}"/>
    <cellStyle name="표준 16 125 2 2" xfId="25051" xr:uid="{00000000-0005-0000-0000-00003A480000}"/>
    <cellStyle name="표준 16 125 2 3" xfId="25052" xr:uid="{00000000-0005-0000-0000-00003B480000}"/>
    <cellStyle name="표준 16 125 2 4" xfId="25053" xr:uid="{00000000-0005-0000-0000-00003C480000}"/>
    <cellStyle name="표준 16 125 2 5" xfId="25054" xr:uid="{00000000-0005-0000-0000-00003D480000}"/>
    <cellStyle name="표준 16 125 2 6" xfId="25055" xr:uid="{00000000-0005-0000-0000-00003E480000}"/>
    <cellStyle name="표준 16 125 3" xfId="9784" xr:uid="{00000000-0005-0000-0000-00003F480000}"/>
    <cellStyle name="표준 16 125 3 2" xfId="25056" xr:uid="{00000000-0005-0000-0000-000040480000}"/>
    <cellStyle name="표준 16 125 3 3" xfId="25057" xr:uid="{00000000-0005-0000-0000-000041480000}"/>
    <cellStyle name="표준 16 125 3 4" xfId="25058" xr:uid="{00000000-0005-0000-0000-000042480000}"/>
    <cellStyle name="표준 16 125 3 5" xfId="25059" xr:uid="{00000000-0005-0000-0000-000043480000}"/>
    <cellStyle name="표준 16 125 3 6" xfId="25060" xr:uid="{00000000-0005-0000-0000-000044480000}"/>
    <cellStyle name="표준 16 125 4" xfId="25061" xr:uid="{00000000-0005-0000-0000-000045480000}"/>
    <cellStyle name="표준 16 125 5" xfId="25062" xr:uid="{00000000-0005-0000-0000-000046480000}"/>
    <cellStyle name="표준 16 125 6" xfId="25063" xr:uid="{00000000-0005-0000-0000-000047480000}"/>
    <cellStyle name="표준 16 125 7" xfId="25064" xr:uid="{00000000-0005-0000-0000-000048480000}"/>
    <cellStyle name="표준 16 125 8" xfId="25065" xr:uid="{00000000-0005-0000-0000-000049480000}"/>
    <cellStyle name="표준 16 126" xfId="4214" xr:uid="{00000000-0005-0000-0000-00004A480000}"/>
    <cellStyle name="표준 16 127" xfId="4201" xr:uid="{00000000-0005-0000-0000-00004B480000}"/>
    <cellStyle name="표준 16 127 2" xfId="25066" xr:uid="{00000000-0005-0000-0000-00004C480000}"/>
    <cellStyle name="표준 16 127 3" xfId="25067" xr:uid="{00000000-0005-0000-0000-00004D480000}"/>
    <cellStyle name="표준 16 127 4" xfId="25068" xr:uid="{00000000-0005-0000-0000-00004E480000}"/>
    <cellStyle name="표준 16 127 5" xfId="25069" xr:uid="{00000000-0005-0000-0000-00004F480000}"/>
    <cellStyle name="표준 16 127 6" xfId="25070" xr:uid="{00000000-0005-0000-0000-000050480000}"/>
    <cellStyle name="표준 16 128" xfId="6078" xr:uid="{00000000-0005-0000-0000-000051480000}"/>
    <cellStyle name="표준 16 128 2" xfId="25071" xr:uid="{00000000-0005-0000-0000-000052480000}"/>
    <cellStyle name="표준 16 128 3" xfId="25072" xr:uid="{00000000-0005-0000-0000-000053480000}"/>
    <cellStyle name="표준 16 128 4" xfId="25073" xr:uid="{00000000-0005-0000-0000-000054480000}"/>
    <cellStyle name="표준 16 128 5" xfId="25074" xr:uid="{00000000-0005-0000-0000-000055480000}"/>
    <cellStyle name="표준 16 128 6" xfId="25075" xr:uid="{00000000-0005-0000-0000-000056480000}"/>
    <cellStyle name="표준 16 129" xfId="7938" xr:uid="{00000000-0005-0000-0000-000057480000}"/>
    <cellStyle name="표준 16 129 2" xfId="25076" xr:uid="{00000000-0005-0000-0000-000058480000}"/>
    <cellStyle name="표준 16 129 3" xfId="25077" xr:uid="{00000000-0005-0000-0000-000059480000}"/>
    <cellStyle name="표준 16 129 4" xfId="25078" xr:uid="{00000000-0005-0000-0000-00005A480000}"/>
    <cellStyle name="표준 16 129 5" xfId="25079" xr:uid="{00000000-0005-0000-0000-00005B480000}"/>
    <cellStyle name="표준 16 129 6" xfId="25080" xr:uid="{00000000-0005-0000-0000-00005C480000}"/>
    <cellStyle name="표준 16 13" xfId="232" xr:uid="{00000000-0005-0000-0000-00005D480000}"/>
    <cellStyle name="표준 16 130" xfId="228" xr:uid="{00000000-0005-0000-0000-00005E480000}"/>
    <cellStyle name="표준 16 131" xfId="25081" xr:uid="{00000000-0005-0000-0000-00005F480000}"/>
    <cellStyle name="표준 16 132" xfId="25082" xr:uid="{00000000-0005-0000-0000-000060480000}"/>
    <cellStyle name="표준 16 133" xfId="25083" xr:uid="{00000000-0005-0000-0000-000061480000}"/>
    <cellStyle name="표준 16 134" xfId="25084" xr:uid="{00000000-0005-0000-0000-000062480000}"/>
    <cellStyle name="표준 16 135" xfId="25085" xr:uid="{00000000-0005-0000-0000-000063480000}"/>
    <cellStyle name="표준 16 136" xfId="25086" xr:uid="{00000000-0005-0000-0000-000064480000}"/>
    <cellStyle name="표준 16 14" xfId="233" xr:uid="{00000000-0005-0000-0000-000065480000}"/>
    <cellStyle name="표준 16 15" xfId="234" xr:uid="{00000000-0005-0000-0000-000066480000}"/>
    <cellStyle name="표준 16 16" xfId="235" xr:uid="{00000000-0005-0000-0000-000067480000}"/>
    <cellStyle name="표준 16 17" xfId="236" xr:uid="{00000000-0005-0000-0000-000068480000}"/>
    <cellStyle name="표준 16 18" xfId="237" xr:uid="{00000000-0005-0000-0000-000069480000}"/>
    <cellStyle name="표준 16 19" xfId="238" xr:uid="{00000000-0005-0000-0000-00006A480000}"/>
    <cellStyle name="표준 16 2" xfId="239" xr:uid="{00000000-0005-0000-0000-00006B480000}"/>
    <cellStyle name="표준 16 20" xfId="240" xr:uid="{00000000-0005-0000-0000-00006C480000}"/>
    <cellStyle name="표준 16 21" xfId="241" xr:uid="{00000000-0005-0000-0000-00006D480000}"/>
    <cellStyle name="표준 16 22" xfId="500" xr:uid="{00000000-0005-0000-0000-00006E480000}"/>
    <cellStyle name="표준 16 22 10" xfId="25087" xr:uid="{00000000-0005-0000-0000-00006F480000}"/>
    <cellStyle name="표준 16 22 11" xfId="25088" xr:uid="{00000000-0005-0000-0000-000070480000}"/>
    <cellStyle name="표준 16 22 12" xfId="25089" xr:uid="{00000000-0005-0000-0000-000071480000}"/>
    <cellStyle name="표준 16 22 2" xfId="1083" xr:uid="{00000000-0005-0000-0000-000072480000}"/>
    <cellStyle name="표준 16 22 2 10" xfId="25090" xr:uid="{00000000-0005-0000-0000-000073480000}"/>
    <cellStyle name="표준 16 22 2 11" xfId="25091" xr:uid="{00000000-0005-0000-0000-000074480000}"/>
    <cellStyle name="표준 16 22 2 2" xfId="2860" xr:uid="{00000000-0005-0000-0000-000075480000}"/>
    <cellStyle name="표준 16 22 2 2 2" xfId="25092" xr:uid="{00000000-0005-0000-0000-000076480000}"/>
    <cellStyle name="표준 16 22 2 2 3" xfId="25093" xr:uid="{00000000-0005-0000-0000-000077480000}"/>
    <cellStyle name="표준 16 22 2 2 4" xfId="25094" xr:uid="{00000000-0005-0000-0000-000078480000}"/>
    <cellStyle name="표준 16 22 2 2 5" xfId="25095" xr:uid="{00000000-0005-0000-0000-000079480000}"/>
    <cellStyle name="표준 16 22 2 2 6" xfId="25096" xr:uid="{00000000-0005-0000-0000-00007A480000}"/>
    <cellStyle name="표준 16 22 2 3" xfId="4719" xr:uid="{00000000-0005-0000-0000-00007B480000}"/>
    <cellStyle name="표준 16 22 2 3 2" xfId="25097" xr:uid="{00000000-0005-0000-0000-00007C480000}"/>
    <cellStyle name="표준 16 22 2 3 3" xfId="25098" xr:uid="{00000000-0005-0000-0000-00007D480000}"/>
    <cellStyle name="표준 16 22 2 3 4" xfId="25099" xr:uid="{00000000-0005-0000-0000-00007E480000}"/>
    <cellStyle name="표준 16 22 2 3 5" xfId="25100" xr:uid="{00000000-0005-0000-0000-00007F480000}"/>
    <cellStyle name="표준 16 22 2 3 6" xfId="25101" xr:uid="{00000000-0005-0000-0000-000080480000}"/>
    <cellStyle name="표준 16 22 2 4" xfId="6583" xr:uid="{00000000-0005-0000-0000-000081480000}"/>
    <cellStyle name="표준 16 22 2 4 2" xfId="25102" xr:uid="{00000000-0005-0000-0000-000082480000}"/>
    <cellStyle name="표준 16 22 2 4 3" xfId="25103" xr:uid="{00000000-0005-0000-0000-000083480000}"/>
    <cellStyle name="표준 16 22 2 4 4" xfId="25104" xr:uid="{00000000-0005-0000-0000-000084480000}"/>
    <cellStyle name="표준 16 22 2 4 5" xfId="25105" xr:uid="{00000000-0005-0000-0000-000085480000}"/>
    <cellStyle name="표준 16 22 2 4 6" xfId="25106" xr:uid="{00000000-0005-0000-0000-000086480000}"/>
    <cellStyle name="표준 16 22 2 5" xfId="8443" xr:uid="{00000000-0005-0000-0000-000087480000}"/>
    <cellStyle name="표준 16 22 2 5 2" xfId="25107" xr:uid="{00000000-0005-0000-0000-000088480000}"/>
    <cellStyle name="표준 16 22 2 5 3" xfId="25108" xr:uid="{00000000-0005-0000-0000-000089480000}"/>
    <cellStyle name="표준 16 22 2 5 4" xfId="25109" xr:uid="{00000000-0005-0000-0000-00008A480000}"/>
    <cellStyle name="표준 16 22 2 5 5" xfId="25110" xr:uid="{00000000-0005-0000-0000-00008B480000}"/>
    <cellStyle name="표준 16 22 2 5 6" xfId="25111" xr:uid="{00000000-0005-0000-0000-00008C480000}"/>
    <cellStyle name="표준 16 22 2 6" xfId="25112" xr:uid="{00000000-0005-0000-0000-00008D480000}"/>
    <cellStyle name="표준 16 22 2 7" xfId="25113" xr:uid="{00000000-0005-0000-0000-00008E480000}"/>
    <cellStyle name="표준 16 22 2 8" xfId="25114" xr:uid="{00000000-0005-0000-0000-00008F480000}"/>
    <cellStyle name="표준 16 22 2 9" xfId="25115" xr:uid="{00000000-0005-0000-0000-000090480000}"/>
    <cellStyle name="표준 16 22 3" xfId="2367" xr:uid="{00000000-0005-0000-0000-000091480000}"/>
    <cellStyle name="표준 16 22 3 2" xfId="25116" xr:uid="{00000000-0005-0000-0000-000092480000}"/>
    <cellStyle name="표준 16 22 3 3" xfId="25117" xr:uid="{00000000-0005-0000-0000-000093480000}"/>
    <cellStyle name="표준 16 22 3 4" xfId="25118" xr:uid="{00000000-0005-0000-0000-000094480000}"/>
    <cellStyle name="표준 16 22 3 5" xfId="25119" xr:uid="{00000000-0005-0000-0000-000095480000}"/>
    <cellStyle name="표준 16 22 3 6" xfId="25120" xr:uid="{00000000-0005-0000-0000-000096480000}"/>
    <cellStyle name="표준 16 22 4" xfId="4227" xr:uid="{00000000-0005-0000-0000-000097480000}"/>
    <cellStyle name="표준 16 22 4 2" xfId="25121" xr:uid="{00000000-0005-0000-0000-000098480000}"/>
    <cellStyle name="표준 16 22 4 3" xfId="25122" xr:uid="{00000000-0005-0000-0000-000099480000}"/>
    <cellStyle name="표준 16 22 4 4" xfId="25123" xr:uid="{00000000-0005-0000-0000-00009A480000}"/>
    <cellStyle name="표준 16 22 4 5" xfId="25124" xr:uid="{00000000-0005-0000-0000-00009B480000}"/>
    <cellStyle name="표준 16 22 4 6" xfId="25125" xr:uid="{00000000-0005-0000-0000-00009C480000}"/>
    <cellStyle name="표준 16 22 5" xfId="6091" xr:uid="{00000000-0005-0000-0000-00009D480000}"/>
    <cellStyle name="표준 16 22 5 2" xfId="25126" xr:uid="{00000000-0005-0000-0000-00009E480000}"/>
    <cellStyle name="표준 16 22 5 3" xfId="25127" xr:uid="{00000000-0005-0000-0000-00009F480000}"/>
    <cellStyle name="표준 16 22 5 4" xfId="25128" xr:uid="{00000000-0005-0000-0000-0000A0480000}"/>
    <cellStyle name="표준 16 22 5 5" xfId="25129" xr:uid="{00000000-0005-0000-0000-0000A1480000}"/>
    <cellStyle name="표준 16 22 5 6" xfId="25130" xr:uid="{00000000-0005-0000-0000-0000A2480000}"/>
    <cellStyle name="표준 16 22 6" xfId="7951" xr:uid="{00000000-0005-0000-0000-0000A3480000}"/>
    <cellStyle name="표준 16 22 6 2" xfId="25131" xr:uid="{00000000-0005-0000-0000-0000A4480000}"/>
    <cellStyle name="표준 16 22 6 3" xfId="25132" xr:uid="{00000000-0005-0000-0000-0000A5480000}"/>
    <cellStyle name="표준 16 22 6 4" xfId="25133" xr:uid="{00000000-0005-0000-0000-0000A6480000}"/>
    <cellStyle name="표준 16 22 6 5" xfId="25134" xr:uid="{00000000-0005-0000-0000-0000A7480000}"/>
    <cellStyle name="표준 16 22 6 6" xfId="25135" xr:uid="{00000000-0005-0000-0000-0000A8480000}"/>
    <cellStyle name="표준 16 22 7" xfId="25136" xr:uid="{00000000-0005-0000-0000-0000A9480000}"/>
    <cellStyle name="표준 16 22 8" xfId="25137" xr:uid="{00000000-0005-0000-0000-0000AA480000}"/>
    <cellStyle name="표준 16 22 9" xfId="25138" xr:uid="{00000000-0005-0000-0000-0000AB480000}"/>
    <cellStyle name="표준 16 23" xfId="511" xr:uid="{00000000-0005-0000-0000-0000AC480000}"/>
    <cellStyle name="표준 16 23 10" xfId="25139" xr:uid="{00000000-0005-0000-0000-0000AD480000}"/>
    <cellStyle name="표준 16 23 11" xfId="25140" xr:uid="{00000000-0005-0000-0000-0000AE480000}"/>
    <cellStyle name="표준 16 23 12" xfId="25141" xr:uid="{00000000-0005-0000-0000-0000AF480000}"/>
    <cellStyle name="표준 16 23 2" xfId="1094" xr:uid="{00000000-0005-0000-0000-0000B0480000}"/>
    <cellStyle name="표준 16 23 2 10" xfId="25142" xr:uid="{00000000-0005-0000-0000-0000B1480000}"/>
    <cellStyle name="표준 16 23 2 11" xfId="25143" xr:uid="{00000000-0005-0000-0000-0000B2480000}"/>
    <cellStyle name="표준 16 23 2 2" xfId="2871" xr:uid="{00000000-0005-0000-0000-0000B3480000}"/>
    <cellStyle name="표준 16 23 2 2 2" xfId="25144" xr:uid="{00000000-0005-0000-0000-0000B4480000}"/>
    <cellStyle name="표준 16 23 2 2 3" xfId="25145" xr:uid="{00000000-0005-0000-0000-0000B5480000}"/>
    <cellStyle name="표준 16 23 2 2 4" xfId="25146" xr:uid="{00000000-0005-0000-0000-0000B6480000}"/>
    <cellStyle name="표준 16 23 2 2 5" xfId="25147" xr:uid="{00000000-0005-0000-0000-0000B7480000}"/>
    <cellStyle name="표준 16 23 2 2 6" xfId="25148" xr:uid="{00000000-0005-0000-0000-0000B8480000}"/>
    <cellStyle name="표준 16 23 2 3" xfId="4730" xr:uid="{00000000-0005-0000-0000-0000B9480000}"/>
    <cellStyle name="표준 16 23 2 3 2" xfId="25149" xr:uid="{00000000-0005-0000-0000-0000BA480000}"/>
    <cellStyle name="표준 16 23 2 3 3" xfId="25150" xr:uid="{00000000-0005-0000-0000-0000BB480000}"/>
    <cellStyle name="표준 16 23 2 3 4" xfId="25151" xr:uid="{00000000-0005-0000-0000-0000BC480000}"/>
    <cellStyle name="표준 16 23 2 3 5" xfId="25152" xr:uid="{00000000-0005-0000-0000-0000BD480000}"/>
    <cellStyle name="표준 16 23 2 3 6" xfId="25153" xr:uid="{00000000-0005-0000-0000-0000BE480000}"/>
    <cellStyle name="표준 16 23 2 4" xfId="6594" xr:uid="{00000000-0005-0000-0000-0000BF480000}"/>
    <cellStyle name="표준 16 23 2 4 2" xfId="25154" xr:uid="{00000000-0005-0000-0000-0000C0480000}"/>
    <cellStyle name="표준 16 23 2 4 3" xfId="25155" xr:uid="{00000000-0005-0000-0000-0000C1480000}"/>
    <cellStyle name="표준 16 23 2 4 4" xfId="25156" xr:uid="{00000000-0005-0000-0000-0000C2480000}"/>
    <cellStyle name="표준 16 23 2 4 5" xfId="25157" xr:uid="{00000000-0005-0000-0000-0000C3480000}"/>
    <cellStyle name="표준 16 23 2 4 6" xfId="25158" xr:uid="{00000000-0005-0000-0000-0000C4480000}"/>
    <cellStyle name="표준 16 23 2 5" xfId="8454" xr:uid="{00000000-0005-0000-0000-0000C5480000}"/>
    <cellStyle name="표준 16 23 2 5 2" xfId="25159" xr:uid="{00000000-0005-0000-0000-0000C6480000}"/>
    <cellStyle name="표준 16 23 2 5 3" xfId="25160" xr:uid="{00000000-0005-0000-0000-0000C7480000}"/>
    <cellStyle name="표준 16 23 2 5 4" xfId="25161" xr:uid="{00000000-0005-0000-0000-0000C8480000}"/>
    <cellStyle name="표준 16 23 2 5 5" xfId="25162" xr:uid="{00000000-0005-0000-0000-0000C9480000}"/>
    <cellStyle name="표준 16 23 2 5 6" xfId="25163" xr:uid="{00000000-0005-0000-0000-0000CA480000}"/>
    <cellStyle name="표준 16 23 2 6" xfId="25164" xr:uid="{00000000-0005-0000-0000-0000CB480000}"/>
    <cellStyle name="표준 16 23 2 7" xfId="25165" xr:uid="{00000000-0005-0000-0000-0000CC480000}"/>
    <cellStyle name="표준 16 23 2 8" xfId="25166" xr:uid="{00000000-0005-0000-0000-0000CD480000}"/>
    <cellStyle name="표준 16 23 2 9" xfId="25167" xr:uid="{00000000-0005-0000-0000-0000CE480000}"/>
    <cellStyle name="표준 16 23 3" xfId="2378" xr:uid="{00000000-0005-0000-0000-0000CF480000}"/>
    <cellStyle name="표준 16 23 3 2" xfId="25168" xr:uid="{00000000-0005-0000-0000-0000D0480000}"/>
    <cellStyle name="표준 16 23 3 3" xfId="25169" xr:uid="{00000000-0005-0000-0000-0000D1480000}"/>
    <cellStyle name="표준 16 23 3 4" xfId="25170" xr:uid="{00000000-0005-0000-0000-0000D2480000}"/>
    <cellStyle name="표준 16 23 3 5" xfId="25171" xr:uid="{00000000-0005-0000-0000-0000D3480000}"/>
    <cellStyle name="표준 16 23 3 6" xfId="25172" xr:uid="{00000000-0005-0000-0000-0000D4480000}"/>
    <cellStyle name="표준 16 23 4" xfId="4238" xr:uid="{00000000-0005-0000-0000-0000D5480000}"/>
    <cellStyle name="표준 16 23 4 2" xfId="25173" xr:uid="{00000000-0005-0000-0000-0000D6480000}"/>
    <cellStyle name="표준 16 23 4 3" xfId="25174" xr:uid="{00000000-0005-0000-0000-0000D7480000}"/>
    <cellStyle name="표준 16 23 4 4" xfId="25175" xr:uid="{00000000-0005-0000-0000-0000D8480000}"/>
    <cellStyle name="표준 16 23 4 5" xfId="25176" xr:uid="{00000000-0005-0000-0000-0000D9480000}"/>
    <cellStyle name="표준 16 23 4 6" xfId="25177" xr:uid="{00000000-0005-0000-0000-0000DA480000}"/>
    <cellStyle name="표준 16 23 5" xfId="6102" xr:uid="{00000000-0005-0000-0000-0000DB480000}"/>
    <cellStyle name="표준 16 23 5 2" xfId="25178" xr:uid="{00000000-0005-0000-0000-0000DC480000}"/>
    <cellStyle name="표준 16 23 5 3" xfId="25179" xr:uid="{00000000-0005-0000-0000-0000DD480000}"/>
    <cellStyle name="표준 16 23 5 4" xfId="25180" xr:uid="{00000000-0005-0000-0000-0000DE480000}"/>
    <cellStyle name="표준 16 23 5 5" xfId="25181" xr:uid="{00000000-0005-0000-0000-0000DF480000}"/>
    <cellStyle name="표준 16 23 5 6" xfId="25182" xr:uid="{00000000-0005-0000-0000-0000E0480000}"/>
    <cellStyle name="표준 16 23 6" xfId="7962" xr:uid="{00000000-0005-0000-0000-0000E1480000}"/>
    <cellStyle name="표준 16 23 6 2" xfId="25183" xr:uid="{00000000-0005-0000-0000-0000E2480000}"/>
    <cellStyle name="표준 16 23 6 3" xfId="25184" xr:uid="{00000000-0005-0000-0000-0000E3480000}"/>
    <cellStyle name="표준 16 23 6 4" xfId="25185" xr:uid="{00000000-0005-0000-0000-0000E4480000}"/>
    <cellStyle name="표준 16 23 6 5" xfId="25186" xr:uid="{00000000-0005-0000-0000-0000E5480000}"/>
    <cellStyle name="표준 16 23 6 6" xfId="25187" xr:uid="{00000000-0005-0000-0000-0000E6480000}"/>
    <cellStyle name="표준 16 23 7" xfId="25188" xr:uid="{00000000-0005-0000-0000-0000E7480000}"/>
    <cellStyle name="표준 16 23 8" xfId="25189" xr:uid="{00000000-0005-0000-0000-0000E8480000}"/>
    <cellStyle name="표준 16 23 9" xfId="25190" xr:uid="{00000000-0005-0000-0000-0000E9480000}"/>
    <cellStyle name="표준 16 24" xfId="522" xr:uid="{00000000-0005-0000-0000-0000EA480000}"/>
    <cellStyle name="표준 16 24 10" xfId="25191" xr:uid="{00000000-0005-0000-0000-0000EB480000}"/>
    <cellStyle name="표준 16 24 11" xfId="25192" xr:uid="{00000000-0005-0000-0000-0000EC480000}"/>
    <cellStyle name="표준 16 24 12" xfId="25193" xr:uid="{00000000-0005-0000-0000-0000ED480000}"/>
    <cellStyle name="표준 16 24 2" xfId="1105" xr:uid="{00000000-0005-0000-0000-0000EE480000}"/>
    <cellStyle name="표준 16 24 2 10" xfId="25194" xr:uid="{00000000-0005-0000-0000-0000EF480000}"/>
    <cellStyle name="표준 16 24 2 11" xfId="25195" xr:uid="{00000000-0005-0000-0000-0000F0480000}"/>
    <cellStyle name="표준 16 24 2 2" xfId="2882" xr:uid="{00000000-0005-0000-0000-0000F1480000}"/>
    <cellStyle name="표준 16 24 2 2 2" xfId="25196" xr:uid="{00000000-0005-0000-0000-0000F2480000}"/>
    <cellStyle name="표준 16 24 2 2 3" xfId="25197" xr:uid="{00000000-0005-0000-0000-0000F3480000}"/>
    <cellStyle name="표준 16 24 2 2 4" xfId="25198" xr:uid="{00000000-0005-0000-0000-0000F4480000}"/>
    <cellStyle name="표준 16 24 2 2 5" xfId="25199" xr:uid="{00000000-0005-0000-0000-0000F5480000}"/>
    <cellStyle name="표준 16 24 2 2 6" xfId="25200" xr:uid="{00000000-0005-0000-0000-0000F6480000}"/>
    <cellStyle name="표준 16 24 2 3" xfId="4741" xr:uid="{00000000-0005-0000-0000-0000F7480000}"/>
    <cellStyle name="표준 16 24 2 3 2" xfId="25201" xr:uid="{00000000-0005-0000-0000-0000F8480000}"/>
    <cellStyle name="표준 16 24 2 3 3" xfId="25202" xr:uid="{00000000-0005-0000-0000-0000F9480000}"/>
    <cellStyle name="표준 16 24 2 3 4" xfId="25203" xr:uid="{00000000-0005-0000-0000-0000FA480000}"/>
    <cellStyle name="표준 16 24 2 3 5" xfId="25204" xr:uid="{00000000-0005-0000-0000-0000FB480000}"/>
    <cellStyle name="표준 16 24 2 3 6" xfId="25205" xr:uid="{00000000-0005-0000-0000-0000FC480000}"/>
    <cellStyle name="표준 16 24 2 4" xfId="6605" xr:uid="{00000000-0005-0000-0000-0000FD480000}"/>
    <cellStyle name="표준 16 24 2 4 2" xfId="25206" xr:uid="{00000000-0005-0000-0000-0000FE480000}"/>
    <cellStyle name="표준 16 24 2 4 3" xfId="25207" xr:uid="{00000000-0005-0000-0000-0000FF480000}"/>
    <cellStyle name="표준 16 24 2 4 4" xfId="25208" xr:uid="{00000000-0005-0000-0000-000000490000}"/>
    <cellStyle name="표준 16 24 2 4 5" xfId="25209" xr:uid="{00000000-0005-0000-0000-000001490000}"/>
    <cellStyle name="표준 16 24 2 4 6" xfId="25210" xr:uid="{00000000-0005-0000-0000-000002490000}"/>
    <cellStyle name="표준 16 24 2 5" xfId="8465" xr:uid="{00000000-0005-0000-0000-000003490000}"/>
    <cellStyle name="표준 16 24 2 5 2" xfId="25211" xr:uid="{00000000-0005-0000-0000-000004490000}"/>
    <cellStyle name="표준 16 24 2 5 3" xfId="25212" xr:uid="{00000000-0005-0000-0000-000005490000}"/>
    <cellStyle name="표준 16 24 2 5 4" xfId="25213" xr:uid="{00000000-0005-0000-0000-000006490000}"/>
    <cellStyle name="표준 16 24 2 5 5" xfId="25214" xr:uid="{00000000-0005-0000-0000-000007490000}"/>
    <cellStyle name="표준 16 24 2 5 6" xfId="25215" xr:uid="{00000000-0005-0000-0000-000008490000}"/>
    <cellStyle name="표준 16 24 2 6" xfId="25216" xr:uid="{00000000-0005-0000-0000-000009490000}"/>
    <cellStyle name="표준 16 24 2 7" xfId="25217" xr:uid="{00000000-0005-0000-0000-00000A490000}"/>
    <cellStyle name="표준 16 24 2 8" xfId="25218" xr:uid="{00000000-0005-0000-0000-00000B490000}"/>
    <cellStyle name="표준 16 24 2 9" xfId="25219" xr:uid="{00000000-0005-0000-0000-00000C490000}"/>
    <cellStyle name="표준 16 24 3" xfId="2389" xr:uid="{00000000-0005-0000-0000-00000D490000}"/>
    <cellStyle name="표준 16 24 3 2" xfId="25220" xr:uid="{00000000-0005-0000-0000-00000E490000}"/>
    <cellStyle name="표준 16 24 3 3" xfId="25221" xr:uid="{00000000-0005-0000-0000-00000F490000}"/>
    <cellStyle name="표준 16 24 3 4" xfId="25222" xr:uid="{00000000-0005-0000-0000-000010490000}"/>
    <cellStyle name="표준 16 24 3 5" xfId="25223" xr:uid="{00000000-0005-0000-0000-000011490000}"/>
    <cellStyle name="표준 16 24 3 6" xfId="25224" xr:uid="{00000000-0005-0000-0000-000012490000}"/>
    <cellStyle name="표준 16 24 4" xfId="4249" xr:uid="{00000000-0005-0000-0000-000013490000}"/>
    <cellStyle name="표준 16 24 4 2" xfId="25225" xr:uid="{00000000-0005-0000-0000-000014490000}"/>
    <cellStyle name="표준 16 24 4 3" xfId="25226" xr:uid="{00000000-0005-0000-0000-000015490000}"/>
    <cellStyle name="표준 16 24 4 4" xfId="25227" xr:uid="{00000000-0005-0000-0000-000016490000}"/>
    <cellStyle name="표준 16 24 4 5" xfId="25228" xr:uid="{00000000-0005-0000-0000-000017490000}"/>
    <cellStyle name="표준 16 24 4 6" xfId="25229" xr:uid="{00000000-0005-0000-0000-000018490000}"/>
    <cellStyle name="표준 16 24 5" xfId="6113" xr:uid="{00000000-0005-0000-0000-000019490000}"/>
    <cellStyle name="표준 16 24 5 2" xfId="25230" xr:uid="{00000000-0005-0000-0000-00001A490000}"/>
    <cellStyle name="표준 16 24 5 3" xfId="25231" xr:uid="{00000000-0005-0000-0000-00001B490000}"/>
    <cellStyle name="표준 16 24 5 4" xfId="25232" xr:uid="{00000000-0005-0000-0000-00001C490000}"/>
    <cellStyle name="표준 16 24 5 5" xfId="25233" xr:uid="{00000000-0005-0000-0000-00001D490000}"/>
    <cellStyle name="표준 16 24 5 6" xfId="25234" xr:uid="{00000000-0005-0000-0000-00001E490000}"/>
    <cellStyle name="표준 16 24 6" xfId="7973" xr:uid="{00000000-0005-0000-0000-00001F490000}"/>
    <cellStyle name="표준 16 24 6 2" xfId="25235" xr:uid="{00000000-0005-0000-0000-000020490000}"/>
    <cellStyle name="표준 16 24 6 3" xfId="25236" xr:uid="{00000000-0005-0000-0000-000021490000}"/>
    <cellStyle name="표준 16 24 6 4" xfId="25237" xr:uid="{00000000-0005-0000-0000-000022490000}"/>
    <cellStyle name="표준 16 24 6 5" xfId="25238" xr:uid="{00000000-0005-0000-0000-000023490000}"/>
    <cellStyle name="표준 16 24 6 6" xfId="25239" xr:uid="{00000000-0005-0000-0000-000024490000}"/>
    <cellStyle name="표준 16 24 7" xfId="25240" xr:uid="{00000000-0005-0000-0000-000025490000}"/>
    <cellStyle name="표준 16 24 8" xfId="25241" xr:uid="{00000000-0005-0000-0000-000026490000}"/>
    <cellStyle name="표준 16 24 9" xfId="25242" xr:uid="{00000000-0005-0000-0000-000027490000}"/>
    <cellStyle name="표준 16 25" xfId="534" xr:uid="{00000000-0005-0000-0000-000028490000}"/>
    <cellStyle name="표준 16 25 10" xfId="25243" xr:uid="{00000000-0005-0000-0000-000029490000}"/>
    <cellStyle name="표준 16 25 11" xfId="25244" xr:uid="{00000000-0005-0000-0000-00002A490000}"/>
    <cellStyle name="표준 16 25 12" xfId="25245" xr:uid="{00000000-0005-0000-0000-00002B490000}"/>
    <cellStyle name="표준 16 25 2" xfId="1117" xr:uid="{00000000-0005-0000-0000-00002C490000}"/>
    <cellStyle name="표준 16 25 2 10" xfId="25246" xr:uid="{00000000-0005-0000-0000-00002D490000}"/>
    <cellStyle name="표준 16 25 2 11" xfId="25247" xr:uid="{00000000-0005-0000-0000-00002E490000}"/>
    <cellStyle name="표준 16 25 2 2" xfId="2894" xr:uid="{00000000-0005-0000-0000-00002F490000}"/>
    <cellStyle name="표준 16 25 2 2 2" xfId="25248" xr:uid="{00000000-0005-0000-0000-000030490000}"/>
    <cellStyle name="표준 16 25 2 2 3" xfId="25249" xr:uid="{00000000-0005-0000-0000-000031490000}"/>
    <cellStyle name="표준 16 25 2 2 4" xfId="25250" xr:uid="{00000000-0005-0000-0000-000032490000}"/>
    <cellStyle name="표준 16 25 2 2 5" xfId="25251" xr:uid="{00000000-0005-0000-0000-000033490000}"/>
    <cellStyle name="표준 16 25 2 2 6" xfId="25252" xr:uid="{00000000-0005-0000-0000-000034490000}"/>
    <cellStyle name="표준 16 25 2 3" xfId="4753" xr:uid="{00000000-0005-0000-0000-000035490000}"/>
    <cellStyle name="표준 16 25 2 3 2" xfId="25253" xr:uid="{00000000-0005-0000-0000-000036490000}"/>
    <cellStyle name="표준 16 25 2 3 3" xfId="25254" xr:uid="{00000000-0005-0000-0000-000037490000}"/>
    <cellStyle name="표준 16 25 2 3 4" xfId="25255" xr:uid="{00000000-0005-0000-0000-000038490000}"/>
    <cellStyle name="표준 16 25 2 3 5" xfId="25256" xr:uid="{00000000-0005-0000-0000-000039490000}"/>
    <cellStyle name="표준 16 25 2 3 6" xfId="25257" xr:uid="{00000000-0005-0000-0000-00003A490000}"/>
    <cellStyle name="표준 16 25 2 4" xfId="6617" xr:uid="{00000000-0005-0000-0000-00003B490000}"/>
    <cellStyle name="표준 16 25 2 4 2" xfId="25258" xr:uid="{00000000-0005-0000-0000-00003C490000}"/>
    <cellStyle name="표준 16 25 2 4 3" xfId="25259" xr:uid="{00000000-0005-0000-0000-00003D490000}"/>
    <cellStyle name="표준 16 25 2 4 4" xfId="25260" xr:uid="{00000000-0005-0000-0000-00003E490000}"/>
    <cellStyle name="표준 16 25 2 4 5" xfId="25261" xr:uid="{00000000-0005-0000-0000-00003F490000}"/>
    <cellStyle name="표준 16 25 2 4 6" xfId="25262" xr:uid="{00000000-0005-0000-0000-000040490000}"/>
    <cellStyle name="표준 16 25 2 5" xfId="8477" xr:uid="{00000000-0005-0000-0000-000041490000}"/>
    <cellStyle name="표준 16 25 2 5 2" xfId="25263" xr:uid="{00000000-0005-0000-0000-000042490000}"/>
    <cellStyle name="표준 16 25 2 5 3" xfId="25264" xr:uid="{00000000-0005-0000-0000-000043490000}"/>
    <cellStyle name="표준 16 25 2 5 4" xfId="25265" xr:uid="{00000000-0005-0000-0000-000044490000}"/>
    <cellStyle name="표준 16 25 2 5 5" xfId="25266" xr:uid="{00000000-0005-0000-0000-000045490000}"/>
    <cellStyle name="표준 16 25 2 5 6" xfId="25267" xr:uid="{00000000-0005-0000-0000-000046490000}"/>
    <cellStyle name="표준 16 25 2 6" xfId="25268" xr:uid="{00000000-0005-0000-0000-000047490000}"/>
    <cellStyle name="표준 16 25 2 7" xfId="25269" xr:uid="{00000000-0005-0000-0000-000048490000}"/>
    <cellStyle name="표준 16 25 2 8" xfId="25270" xr:uid="{00000000-0005-0000-0000-000049490000}"/>
    <cellStyle name="표준 16 25 2 9" xfId="25271" xr:uid="{00000000-0005-0000-0000-00004A490000}"/>
    <cellStyle name="표준 16 25 3" xfId="2401" xr:uid="{00000000-0005-0000-0000-00004B490000}"/>
    <cellStyle name="표준 16 25 3 2" xfId="25272" xr:uid="{00000000-0005-0000-0000-00004C490000}"/>
    <cellStyle name="표준 16 25 3 3" xfId="25273" xr:uid="{00000000-0005-0000-0000-00004D490000}"/>
    <cellStyle name="표준 16 25 3 4" xfId="25274" xr:uid="{00000000-0005-0000-0000-00004E490000}"/>
    <cellStyle name="표준 16 25 3 5" xfId="25275" xr:uid="{00000000-0005-0000-0000-00004F490000}"/>
    <cellStyle name="표준 16 25 3 6" xfId="25276" xr:uid="{00000000-0005-0000-0000-000050490000}"/>
    <cellStyle name="표준 16 25 4" xfId="4261" xr:uid="{00000000-0005-0000-0000-000051490000}"/>
    <cellStyle name="표준 16 25 4 2" xfId="25277" xr:uid="{00000000-0005-0000-0000-000052490000}"/>
    <cellStyle name="표준 16 25 4 3" xfId="25278" xr:uid="{00000000-0005-0000-0000-000053490000}"/>
    <cellStyle name="표준 16 25 4 4" xfId="25279" xr:uid="{00000000-0005-0000-0000-000054490000}"/>
    <cellStyle name="표준 16 25 4 5" xfId="25280" xr:uid="{00000000-0005-0000-0000-000055490000}"/>
    <cellStyle name="표준 16 25 4 6" xfId="25281" xr:uid="{00000000-0005-0000-0000-000056490000}"/>
    <cellStyle name="표준 16 25 5" xfId="6125" xr:uid="{00000000-0005-0000-0000-000057490000}"/>
    <cellStyle name="표준 16 25 5 2" xfId="25282" xr:uid="{00000000-0005-0000-0000-000058490000}"/>
    <cellStyle name="표준 16 25 5 3" xfId="25283" xr:uid="{00000000-0005-0000-0000-000059490000}"/>
    <cellStyle name="표준 16 25 5 4" xfId="25284" xr:uid="{00000000-0005-0000-0000-00005A490000}"/>
    <cellStyle name="표준 16 25 5 5" xfId="25285" xr:uid="{00000000-0005-0000-0000-00005B490000}"/>
    <cellStyle name="표준 16 25 5 6" xfId="25286" xr:uid="{00000000-0005-0000-0000-00005C490000}"/>
    <cellStyle name="표준 16 25 6" xfId="7985" xr:uid="{00000000-0005-0000-0000-00005D490000}"/>
    <cellStyle name="표준 16 25 6 2" xfId="25287" xr:uid="{00000000-0005-0000-0000-00005E490000}"/>
    <cellStyle name="표준 16 25 6 3" xfId="25288" xr:uid="{00000000-0005-0000-0000-00005F490000}"/>
    <cellStyle name="표준 16 25 6 4" xfId="25289" xr:uid="{00000000-0005-0000-0000-000060490000}"/>
    <cellStyle name="표준 16 25 6 5" xfId="25290" xr:uid="{00000000-0005-0000-0000-000061490000}"/>
    <cellStyle name="표준 16 25 6 6" xfId="25291" xr:uid="{00000000-0005-0000-0000-000062490000}"/>
    <cellStyle name="표준 16 25 7" xfId="25292" xr:uid="{00000000-0005-0000-0000-000063490000}"/>
    <cellStyle name="표준 16 25 8" xfId="25293" xr:uid="{00000000-0005-0000-0000-000064490000}"/>
    <cellStyle name="표준 16 25 9" xfId="25294" xr:uid="{00000000-0005-0000-0000-000065490000}"/>
    <cellStyle name="표준 16 26" xfId="546" xr:uid="{00000000-0005-0000-0000-000066490000}"/>
    <cellStyle name="표준 16 26 10" xfId="25295" xr:uid="{00000000-0005-0000-0000-000067490000}"/>
    <cellStyle name="표준 16 26 11" xfId="25296" xr:uid="{00000000-0005-0000-0000-000068490000}"/>
    <cellStyle name="표준 16 26 12" xfId="25297" xr:uid="{00000000-0005-0000-0000-000069490000}"/>
    <cellStyle name="표준 16 26 2" xfId="1129" xr:uid="{00000000-0005-0000-0000-00006A490000}"/>
    <cellStyle name="표준 16 26 2 10" xfId="25298" xr:uid="{00000000-0005-0000-0000-00006B490000}"/>
    <cellStyle name="표준 16 26 2 11" xfId="25299" xr:uid="{00000000-0005-0000-0000-00006C490000}"/>
    <cellStyle name="표준 16 26 2 2" xfId="2906" xr:uid="{00000000-0005-0000-0000-00006D490000}"/>
    <cellStyle name="표준 16 26 2 2 2" xfId="25300" xr:uid="{00000000-0005-0000-0000-00006E490000}"/>
    <cellStyle name="표준 16 26 2 2 3" xfId="25301" xr:uid="{00000000-0005-0000-0000-00006F490000}"/>
    <cellStyle name="표준 16 26 2 2 4" xfId="25302" xr:uid="{00000000-0005-0000-0000-000070490000}"/>
    <cellStyle name="표준 16 26 2 2 5" xfId="25303" xr:uid="{00000000-0005-0000-0000-000071490000}"/>
    <cellStyle name="표준 16 26 2 2 6" xfId="25304" xr:uid="{00000000-0005-0000-0000-000072490000}"/>
    <cellStyle name="표준 16 26 2 3" xfId="4765" xr:uid="{00000000-0005-0000-0000-000073490000}"/>
    <cellStyle name="표준 16 26 2 3 2" xfId="25305" xr:uid="{00000000-0005-0000-0000-000074490000}"/>
    <cellStyle name="표준 16 26 2 3 3" xfId="25306" xr:uid="{00000000-0005-0000-0000-000075490000}"/>
    <cellStyle name="표준 16 26 2 3 4" xfId="25307" xr:uid="{00000000-0005-0000-0000-000076490000}"/>
    <cellStyle name="표준 16 26 2 3 5" xfId="25308" xr:uid="{00000000-0005-0000-0000-000077490000}"/>
    <cellStyle name="표준 16 26 2 3 6" xfId="25309" xr:uid="{00000000-0005-0000-0000-000078490000}"/>
    <cellStyle name="표준 16 26 2 4" xfId="6629" xr:uid="{00000000-0005-0000-0000-000079490000}"/>
    <cellStyle name="표준 16 26 2 4 2" xfId="25310" xr:uid="{00000000-0005-0000-0000-00007A490000}"/>
    <cellStyle name="표준 16 26 2 4 3" xfId="25311" xr:uid="{00000000-0005-0000-0000-00007B490000}"/>
    <cellStyle name="표준 16 26 2 4 4" xfId="25312" xr:uid="{00000000-0005-0000-0000-00007C490000}"/>
    <cellStyle name="표준 16 26 2 4 5" xfId="25313" xr:uid="{00000000-0005-0000-0000-00007D490000}"/>
    <cellStyle name="표준 16 26 2 4 6" xfId="25314" xr:uid="{00000000-0005-0000-0000-00007E490000}"/>
    <cellStyle name="표준 16 26 2 5" xfId="8489" xr:uid="{00000000-0005-0000-0000-00007F490000}"/>
    <cellStyle name="표준 16 26 2 5 2" xfId="25315" xr:uid="{00000000-0005-0000-0000-000080490000}"/>
    <cellStyle name="표준 16 26 2 5 3" xfId="25316" xr:uid="{00000000-0005-0000-0000-000081490000}"/>
    <cellStyle name="표준 16 26 2 5 4" xfId="25317" xr:uid="{00000000-0005-0000-0000-000082490000}"/>
    <cellStyle name="표준 16 26 2 5 5" xfId="25318" xr:uid="{00000000-0005-0000-0000-000083490000}"/>
    <cellStyle name="표준 16 26 2 5 6" xfId="25319" xr:uid="{00000000-0005-0000-0000-000084490000}"/>
    <cellStyle name="표준 16 26 2 6" xfId="25320" xr:uid="{00000000-0005-0000-0000-000085490000}"/>
    <cellStyle name="표준 16 26 2 7" xfId="25321" xr:uid="{00000000-0005-0000-0000-000086490000}"/>
    <cellStyle name="표준 16 26 2 8" xfId="25322" xr:uid="{00000000-0005-0000-0000-000087490000}"/>
    <cellStyle name="표준 16 26 2 9" xfId="25323" xr:uid="{00000000-0005-0000-0000-000088490000}"/>
    <cellStyle name="표준 16 26 3" xfId="2413" xr:uid="{00000000-0005-0000-0000-000089490000}"/>
    <cellStyle name="표준 16 26 3 2" xfId="25324" xr:uid="{00000000-0005-0000-0000-00008A490000}"/>
    <cellStyle name="표준 16 26 3 3" xfId="25325" xr:uid="{00000000-0005-0000-0000-00008B490000}"/>
    <cellStyle name="표준 16 26 3 4" xfId="25326" xr:uid="{00000000-0005-0000-0000-00008C490000}"/>
    <cellStyle name="표준 16 26 3 5" xfId="25327" xr:uid="{00000000-0005-0000-0000-00008D490000}"/>
    <cellStyle name="표준 16 26 3 6" xfId="25328" xr:uid="{00000000-0005-0000-0000-00008E490000}"/>
    <cellStyle name="표준 16 26 4" xfId="4273" xr:uid="{00000000-0005-0000-0000-00008F490000}"/>
    <cellStyle name="표준 16 26 4 2" xfId="25329" xr:uid="{00000000-0005-0000-0000-000090490000}"/>
    <cellStyle name="표준 16 26 4 3" xfId="25330" xr:uid="{00000000-0005-0000-0000-000091490000}"/>
    <cellStyle name="표준 16 26 4 4" xfId="25331" xr:uid="{00000000-0005-0000-0000-000092490000}"/>
    <cellStyle name="표준 16 26 4 5" xfId="25332" xr:uid="{00000000-0005-0000-0000-000093490000}"/>
    <cellStyle name="표준 16 26 4 6" xfId="25333" xr:uid="{00000000-0005-0000-0000-000094490000}"/>
    <cellStyle name="표준 16 26 5" xfId="6137" xr:uid="{00000000-0005-0000-0000-000095490000}"/>
    <cellStyle name="표준 16 26 5 2" xfId="25334" xr:uid="{00000000-0005-0000-0000-000096490000}"/>
    <cellStyle name="표준 16 26 5 3" xfId="25335" xr:uid="{00000000-0005-0000-0000-000097490000}"/>
    <cellStyle name="표준 16 26 5 4" xfId="25336" xr:uid="{00000000-0005-0000-0000-000098490000}"/>
    <cellStyle name="표준 16 26 5 5" xfId="25337" xr:uid="{00000000-0005-0000-0000-000099490000}"/>
    <cellStyle name="표준 16 26 5 6" xfId="25338" xr:uid="{00000000-0005-0000-0000-00009A490000}"/>
    <cellStyle name="표준 16 26 6" xfId="7997" xr:uid="{00000000-0005-0000-0000-00009B490000}"/>
    <cellStyle name="표준 16 26 6 2" xfId="25339" xr:uid="{00000000-0005-0000-0000-00009C490000}"/>
    <cellStyle name="표준 16 26 6 3" xfId="25340" xr:uid="{00000000-0005-0000-0000-00009D490000}"/>
    <cellStyle name="표준 16 26 6 4" xfId="25341" xr:uid="{00000000-0005-0000-0000-00009E490000}"/>
    <cellStyle name="표준 16 26 6 5" xfId="25342" xr:uid="{00000000-0005-0000-0000-00009F490000}"/>
    <cellStyle name="표준 16 26 6 6" xfId="25343" xr:uid="{00000000-0005-0000-0000-0000A0490000}"/>
    <cellStyle name="표준 16 26 7" xfId="25344" xr:uid="{00000000-0005-0000-0000-0000A1490000}"/>
    <cellStyle name="표준 16 26 8" xfId="25345" xr:uid="{00000000-0005-0000-0000-0000A2490000}"/>
    <cellStyle name="표준 16 26 9" xfId="25346" xr:uid="{00000000-0005-0000-0000-0000A3490000}"/>
    <cellStyle name="표준 16 27" xfId="558" xr:uid="{00000000-0005-0000-0000-0000A4490000}"/>
    <cellStyle name="표준 16 27 10" xfId="25347" xr:uid="{00000000-0005-0000-0000-0000A5490000}"/>
    <cellStyle name="표준 16 27 11" xfId="25348" xr:uid="{00000000-0005-0000-0000-0000A6490000}"/>
    <cellStyle name="표준 16 27 12" xfId="25349" xr:uid="{00000000-0005-0000-0000-0000A7490000}"/>
    <cellStyle name="표준 16 27 2" xfId="1141" xr:uid="{00000000-0005-0000-0000-0000A8490000}"/>
    <cellStyle name="표준 16 27 2 10" xfId="25350" xr:uid="{00000000-0005-0000-0000-0000A9490000}"/>
    <cellStyle name="표준 16 27 2 11" xfId="25351" xr:uid="{00000000-0005-0000-0000-0000AA490000}"/>
    <cellStyle name="표준 16 27 2 2" xfId="2918" xr:uid="{00000000-0005-0000-0000-0000AB490000}"/>
    <cellStyle name="표준 16 27 2 2 2" xfId="25352" xr:uid="{00000000-0005-0000-0000-0000AC490000}"/>
    <cellStyle name="표준 16 27 2 2 3" xfId="25353" xr:uid="{00000000-0005-0000-0000-0000AD490000}"/>
    <cellStyle name="표준 16 27 2 2 4" xfId="25354" xr:uid="{00000000-0005-0000-0000-0000AE490000}"/>
    <cellStyle name="표준 16 27 2 2 5" xfId="25355" xr:uid="{00000000-0005-0000-0000-0000AF490000}"/>
    <cellStyle name="표준 16 27 2 2 6" xfId="25356" xr:uid="{00000000-0005-0000-0000-0000B0490000}"/>
    <cellStyle name="표준 16 27 2 3" xfId="4777" xr:uid="{00000000-0005-0000-0000-0000B1490000}"/>
    <cellStyle name="표준 16 27 2 3 2" xfId="25357" xr:uid="{00000000-0005-0000-0000-0000B2490000}"/>
    <cellStyle name="표준 16 27 2 3 3" xfId="25358" xr:uid="{00000000-0005-0000-0000-0000B3490000}"/>
    <cellStyle name="표준 16 27 2 3 4" xfId="25359" xr:uid="{00000000-0005-0000-0000-0000B4490000}"/>
    <cellStyle name="표준 16 27 2 3 5" xfId="25360" xr:uid="{00000000-0005-0000-0000-0000B5490000}"/>
    <cellStyle name="표준 16 27 2 3 6" xfId="25361" xr:uid="{00000000-0005-0000-0000-0000B6490000}"/>
    <cellStyle name="표준 16 27 2 4" xfId="6641" xr:uid="{00000000-0005-0000-0000-0000B7490000}"/>
    <cellStyle name="표준 16 27 2 4 2" xfId="25362" xr:uid="{00000000-0005-0000-0000-0000B8490000}"/>
    <cellStyle name="표준 16 27 2 4 3" xfId="25363" xr:uid="{00000000-0005-0000-0000-0000B9490000}"/>
    <cellStyle name="표준 16 27 2 4 4" xfId="25364" xr:uid="{00000000-0005-0000-0000-0000BA490000}"/>
    <cellStyle name="표준 16 27 2 4 5" xfId="25365" xr:uid="{00000000-0005-0000-0000-0000BB490000}"/>
    <cellStyle name="표준 16 27 2 4 6" xfId="25366" xr:uid="{00000000-0005-0000-0000-0000BC490000}"/>
    <cellStyle name="표준 16 27 2 5" xfId="8501" xr:uid="{00000000-0005-0000-0000-0000BD490000}"/>
    <cellStyle name="표준 16 27 2 5 2" xfId="25367" xr:uid="{00000000-0005-0000-0000-0000BE490000}"/>
    <cellStyle name="표준 16 27 2 5 3" xfId="25368" xr:uid="{00000000-0005-0000-0000-0000BF490000}"/>
    <cellStyle name="표준 16 27 2 5 4" xfId="25369" xr:uid="{00000000-0005-0000-0000-0000C0490000}"/>
    <cellStyle name="표준 16 27 2 5 5" xfId="25370" xr:uid="{00000000-0005-0000-0000-0000C1490000}"/>
    <cellStyle name="표준 16 27 2 5 6" xfId="25371" xr:uid="{00000000-0005-0000-0000-0000C2490000}"/>
    <cellStyle name="표준 16 27 2 6" xfId="25372" xr:uid="{00000000-0005-0000-0000-0000C3490000}"/>
    <cellStyle name="표준 16 27 2 7" xfId="25373" xr:uid="{00000000-0005-0000-0000-0000C4490000}"/>
    <cellStyle name="표준 16 27 2 8" xfId="25374" xr:uid="{00000000-0005-0000-0000-0000C5490000}"/>
    <cellStyle name="표준 16 27 2 9" xfId="25375" xr:uid="{00000000-0005-0000-0000-0000C6490000}"/>
    <cellStyle name="표준 16 27 3" xfId="2425" xr:uid="{00000000-0005-0000-0000-0000C7490000}"/>
    <cellStyle name="표준 16 27 3 2" xfId="25376" xr:uid="{00000000-0005-0000-0000-0000C8490000}"/>
    <cellStyle name="표준 16 27 3 3" xfId="25377" xr:uid="{00000000-0005-0000-0000-0000C9490000}"/>
    <cellStyle name="표준 16 27 3 4" xfId="25378" xr:uid="{00000000-0005-0000-0000-0000CA490000}"/>
    <cellStyle name="표준 16 27 3 5" xfId="25379" xr:uid="{00000000-0005-0000-0000-0000CB490000}"/>
    <cellStyle name="표준 16 27 3 6" xfId="25380" xr:uid="{00000000-0005-0000-0000-0000CC490000}"/>
    <cellStyle name="표준 16 27 4" xfId="4285" xr:uid="{00000000-0005-0000-0000-0000CD490000}"/>
    <cellStyle name="표준 16 27 4 2" xfId="25381" xr:uid="{00000000-0005-0000-0000-0000CE490000}"/>
    <cellStyle name="표준 16 27 4 3" xfId="25382" xr:uid="{00000000-0005-0000-0000-0000CF490000}"/>
    <cellStyle name="표준 16 27 4 4" xfId="25383" xr:uid="{00000000-0005-0000-0000-0000D0490000}"/>
    <cellStyle name="표준 16 27 4 5" xfId="25384" xr:uid="{00000000-0005-0000-0000-0000D1490000}"/>
    <cellStyle name="표준 16 27 4 6" xfId="25385" xr:uid="{00000000-0005-0000-0000-0000D2490000}"/>
    <cellStyle name="표준 16 27 5" xfId="6149" xr:uid="{00000000-0005-0000-0000-0000D3490000}"/>
    <cellStyle name="표준 16 27 5 2" xfId="25386" xr:uid="{00000000-0005-0000-0000-0000D4490000}"/>
    <cellStyle name="표준 16 27 5 3" xfId="25387" xr:uid="{00000000-0005-0000-0000-0000D5490000}"/>
    <cellStyle name="표준 16 27 5 4" xfId="25388" xr:uid="{00000000-0005-0000-0000-0000D6490000}"/>
    <cellStyle name="표준 16 27 5 5" xfId="25389" xr:uid="{00000000-0005-0000-0000-0000D7490000}"/>
    <cellStyle name="표준 16 27 5 6" xfId="25390" xr:uid="{00000000-0005-0000-0000-0000D8490000}"/>
    <cellStyle name="표준 16 27 6" xfId="8009" xr:uid="{00000000-0005-0000-0000-0000D9490000}"/>
    <cellStyle name="표준 16 27 6 2" xfId="25391" xr:uid="{00000000-0005-0000-0000-0000DA490000}"/>
    <cellStyle name="표준 16 27 6 3" xfId="25392" xr:uid="{00000000-0005-0000-0000-0000DB490000}"/>
    <cellStyle name="표준 16 27 6 4" xfId="25393" xr:uid="{00000000-0005-0000-0000-0000DC490000}"/>
    <cellStyle name="표준 16 27 6 5" xfId="25394" xr:uid="{00000000-0005-0000-0000-0000DD490000}"/>
    <cellStyle name="표준 16 27 6 6" xfId="25395" xr:uid="{00000000-0005-0000-0000-0000DE490000}"/>
    <cellStyle name="표준 16 27 7" xfId="25396" xr:uid="{00000000-0005-0000-0000-0000DF490000}"/>
    <cellStyle name="표준 16 27 8" xfId="25397" xr:uid="{00000000-0005-0000-0000-0000E0490000}"/>
    <cellStyle name="표준 16 27 9" xfId="25398" xr:uid="{00000000-0005-0000-0000-0000E1490000}"/>
    <cellStyle name="표준 16 28" xfId="570" xr:uid="{00000000-0005-0000-0000-0000E2490000}"/>
    <cellStyle name="표준 16 28 10" xfId="25399" xr:uid="{00000000-0005-0000-0000-0000E3490000}"/>
    <cellStyle name="표준 16 28 11" xfId="25400" xr:uid="{00000000-0005-0000-0000-0000E4490000}"/>
    <cellStyle name="표준 16 28 12" xfId="25401" xr:uid="{00000000-0005-0000-0000-0000E5490000}"/>
    <cellStyle name="표준 16 28 2" xfId="1153" xr:uid="{00000000-0005-0000-0000-0000E6490000}"/>
    <cellStyle name="표준 16 28 2 10" xfId="25402" xr:uid="{00000000-0005-0000-0000-0000E7490000}"/>
    <cellStyle name="표준 16 28 2 11" xfId="25403" xr:uid="{00000000-0005-0000-0000-0000E8490000}"/>
    <cellStyle name="표준 16 28 2 2" xfId="2930" xr:uid="{00000000-0005-0000-0000-0000E9490000}"/>
    <cellStyle name="표준 16 28 2 2 2" xfId="25404" xr:uid="{00000000-0005-0000-0000-0000EA490000}"/>
    <cellStyle name="표준 16 28 2 2 3" xfId="25405" xr:uid="{00000000-0005-0000-0000-0000EB490000}"/>
    <cellStyle name="표준 16 28 2 2 4" xfId="25406" xr:uid="{00000000-0005-0000-0000-0000EC490000}"/>
    <cellStyle name="표준 16 28 2 2 5" xfId="25407" xr:uid="{00000000-0005-0000-0000-0000ED490000}"/>
    <cellStyle name="표준 16 28 2 2 6" xfId="25408" xr:uid="{00000000-0005-0000-0000-0000EE490000}"/>
    <cellStyle name="표준 16 28 2 3" xfId="4789" xr:uid="{00000000-0005-0000-0000-0000EF490000}"/>
    <cellStyle name="표준 16 28 2 3 2" xfId="25409" xr:uid="{00000000-0005-0000-0000-0000F0490000}"/>
    <cellStyle name="표준 16 28 2 3 3" xfId="25410" xr:uid="{00000000-0005-0000-0000-0000F1490000}"/>
    <cellStyle name="표준 16 28 2 3 4" xfId="25411" xr:uid="{00000000-0005-0000-0000-0000F2490000}"/>
    <cellStyle name="표준 16 28 2 3 5" xfId="25412" xr:uid="{00000000-0005-0000-0000-0000F3490000}"/>
    <cellStyle name="표준 16 28 2 3 6" xfId="25413" xr:uid="{00000000-0005-0000-0000-0000F4490000}"/>
    <cellStyle name="표준 16 28 2 4" xfId="6653" xr:uid="{00000000-0005-0000-0000-0000F5490000}"/>
    <cellStyle name="표준 16 28 2 4 2" xfId="25414" xr:uid="{00000000-0005-0000-0000-0000F6490000}"/>
    <cellStyle name="표준 16 28 2 4 3" xfId="25415" xr:uid="{00000000-0005-0000-0000-0000F7490000}"/>
    <cellStyle name="표준 16 28 2 4 4" xfId="25416" xr:uid="{00000000-0005-0000-0000-0000F8490000}"/>
    <cellStyle name="표준 16 28 2 4 5" xfId="25417" xr:uid="{00000000-0005-0000-0000-0000F9490000}"/>
    <cellStyle name="표준 16 28 2 4 6" xfId="25418" xr:uid="{00000000-0005-0000-0000-0000FA490000}"/>
    <cellStyle name="표준 16 28 2 5" xfId="8513" xr:uid="{00000000-0005-0000-0000-0000FB490000}"/>
    <cellStyle name="표준 16 28 2 5 2" xfId="25419" xr:uid="{00000000-0005-0000-0000-0000FC490000}"/>
    <cellStyle name="표준 16 28 2 5 3" xfId="25420" xr:uid="{00000000-0005-0000-0000-0000FD490000}"/>
    <cellStyle name="표준 16 28 2 5 4" xfId="25421" xr:uid="{00000000-0005-0000-0000-0000FE490000}"/>
    <cellStyle name="표준 16 28 2 5 5" xfId="25422" xr:uid="{00000000-0005-0000-0000-0000FF490000}"/>
    <cellStyle name="표준 16 28 2 5 6" xfId="25423" xr:uid="{00000000-0005-0000-0000-0000004A0000}"/>
    <cellStyle name="표준 16 28 2 6" xfId="25424" xr:uid="{00000000-0005-0000-0000-0000014A0000}"/>
    <cellStyle name="표준 16 28 2 7" xfId="25425" xr:uid="{00000000-0005-0000-0000-0000024A0000}"/>
    <cellStyle name="표준 16 28 2 8" xfId="25426" xr:uid="{00000000-0005-0000-0000-0000034A0000}"/>
    <cellStyle name="표준 16 28 2 9" xfId="25427" xr:uid="{00000000-0005-0000-0000-0000044A0000}"/>
    <cellStyle name="표준 16 28 3" xfId="2437" xr:uid="{00000000-0005-0000-0000-0000054A0000}"/>
    <cellStyle name="표준 16 28 3 2" xfId="25428" xr:uid="{00000000-0005-0000-0000-0000064A0000}"/>
    <cellStyle name="표준 16 28 3 3" xfId="25429" xr:uid="{00000000-0005-0000-0000-0000074A0000}"/>
    <cellStyle name="표준 16 28 3 4" xfId="25430" xr:uid="{00000000-0005-0000-0000-0000084A0000}"/>
    <cellStyle name="표준 16 28 3 5" xfId="25431" xr:uid="{00000000-0005-0000-0000-0000094A0000}"/>
    <cellStyle name="표준 16 28 3 6" xfId="25432" xr:uid="{00000000-0005-0000-0000-00000A4A0000}"/>
    <cellStyle name="표준 16 28 4" xfId="4297" xr:uid="{00000000-0005-0000-0000-00000B4A0000}"/>
    <cellStyle name="표준 16 28 4 2" xfId="25433" xr:uid="{00000000-0005-0000-0000-00000C4A0000}"/>
    <cellStyle name="표준 16 28 4 3" xfId="25434" xr:uid="{00000000-0005-0000-0000-00000D4A0000}"/>
    <cellStyle name="표준 16 28 4 4" xfId="25435" xr:uid="{00000000-0005-0000-0000-00000E4A0000}"/>
    <cellStyle name="표준 16 28 4 5" xfId="25436" xr:uid="{00000000-0005-0000-0000-00000F4A0000}"/>
    <cellStyle name="표준 16 28 4 6" xfId="25437" xr:uid="{00000000-0005-0000-0000-0000104A0000}"/>
    <cellStyle name="표준 16 28 5" xfId="6161" xr:uid="{00000000-0005-0000-0000-0000114A0000}"/>
    <cellStyle name="표준 16 28 5 2" xfId="25438" xr:uid="{00000000-0005-0000-0000-0000124A0000}"/>
    <cellStyle name="표준 16 28 5 3" xfId="25439" xr:uid="{00000000-0005-0000-0000-0000134A0000}"/>
    <cellStyle name="표준 16 28 5 4" xfId="25440" xr:uid="{00000000-0005-0000-0000-0000144A0000}"/>
    <cellStyle name="표준 16 28 5 5" xfId="25441" xr:uid="{00000000-0005-0000-0000-0000154A0000}"/>
    <cellStyle name="표준 16 28 5 6" xfId="25442" xr:uid="{00000000-0005-0000-0000-0000164A0000}"/>
    <cellStyle name="표준 16 28 6" xfId="8021" xr:uid="{00000000-0005-0000-0000-0000174A0000}"/>
    <cellStyle name="표준 16 28 6 2" xfId="25443" xr:uid="{00000000-0005-0000-0000-0000184A0000}"/>
    <cellStyle name="표준 16 28 6 3" xfId="25444" xr:uid="{00000000-0005-0000-0000-0000194A0000}"/>
    <cellStyle name="표준 16 28 6 4" xfId="25445" xr:uid="{00000000-0005-0000-0000-00001A4A0000}"/>
    <cellStyle name="표준 16 28 6 5" xfId="25446" xr:uid="{00000000-0005-0000-0000-00001B4A0000}"/>
    <cellStyle name="표준 16 28 6 6" xfId="25447" xr:uid="{00000000-0005-0000-0000-00001C4A0000}"/>
    <cellStyle name="표준 16 28 7" xfId="25448" xr:uid="{00000000-0005-0000-0000-00001D4A0000}"/>
    <cellStyle name="표준 16 28 8" xfId="25449" xr:uid="{00000000-0005-0000-0000-00001E4A0000}"/>
    <cellStyle name="표준 16 28 9" xfId="25450" xr:uid="{00000000-0005-0000-0000-00001F4A0000}"/>
    <cellStyle name="표준 16 29" xfId="582" xr:uid="{00000000-0005-0000-0000-0000204A0000}"/>
    <cellStyle name="표준 16 29 10" xfId="25451" xr:uid="{00000000-0005-0000-0000-0000214A0000}"/>
    <cellStyle name="표준 16 29 11" xfId="25452" xr:uid="{00000000-0005-0000-0000-0000224A0000}"/>
    <cellStyle name="표준 16 29 12" xfId="25453" xr:uid="{00000000-0005-0000-0000-0000234A0000}"/>
    <cellStyle name="표준 16 29 2" xfId="1165" xr:uid="{00000000-0005-0000-0000-0000244A0000}"/>
    <cellStyle name="표준 16 29 2 10" xfId="25454" xr:uid="{00000000-0005-0000-0000-0000254A0000}"/>
    <cellStyle name="표준 16 29 2 11" xfId="25455" xr:uid="{00000000-0005-0000-0000-0000264A0000}"/>
    <cellStyle name="표준 16 29 2 2" xfId="2942" xr:uid="{00000000-0005-0000-0000-0000274A0000}"/>
    <cellStyle name="표준 16 29 2 2 2" xfId="25456" xr:uid="{00000000-0005-0000-0000-0000284A0000}"/>
    <cellStyle name="표준 16 29 2 2 3" xfId="25457" xr:uid="{00000000-0005-0000-0000-0000294A0000}"/>
    <cellStyle name="표준 16 29 2 2 4" xfId="25458" xr:uid="{00000000-0005-0000-0000-00002A4A0000}"/>
    <cellStyle name="표준 16 29 2 2 5" xfId="25459" xr:uid="{00000000-0005-0000-0000-00002B4A0000}"/>
    <cellStyle name="표준 16 29 2 2 6" xfId="25460" xr:uid="{00000000-0005-0000-0000-00002C4A0000}"/>
    <cellStyle name="표준 16 29 2 3" xfId="4801" xr:uid="{00000000-0005-0000-0000-00002D4A0000}"/>
    <cellStyle name="표준 16 29 2 3 2" xfId="25461" xr:uid="{00000000-0005-0000-0000-00002E4A0000}"/>
    <cellStyle name="표준 16 29 2 3 3" xfId="25462" xr:uid="{00000000-0005-0000-0000-00002F4A0000}"/>
    <cellStyle name="표준 16 29 2 3 4" xfId="25463" xr:uid="{00000000-0005-0000-0000-0000304A0000}"/>
    <cellStyle name="표준 16 29 2 3 5" xfId="25464" xr:uid="{00000000-0005-0000-0000-0000314A0000}"/>
    <cellStyle name="표준 16 29 2 3 6" xfId="25465" xr:uid="{00000000-0005-0000-0000-0000324A0000}"/>
    <cellStyle name="표준 16 29 2 4" xfId="6665" xr:uid="{00000000-0005-0000-0000-0000334A0000}"/>
    <cellStyle name="표준 16 29 2 4 2" xfId="25466" xr:uid="{00000000-0005-0000-0000-0000344A0000}"/>
    <cellStyle name="표준 16 29 2 4 3" xfId="25467" xr:uid="{00000000-0005-0000-0000-0000354A0000}"/>
    <cellStyle name="표준 16 29 2 4 4" xfId="25468" xr:uid="{00000000-0005-0000-0000-0000364A0000}"/>
    <cellStyle name="표준 16 29 2 4 5" xfId="25469" xr:uid="{00000000-0005-0000-0000-0000374A0000}"/>
    <cellStyle name="표준 16 29 2 4 6" xfId="25470" xr:uid="{00000000-0005-0000-0000-0000384A0000}"/>
    <cellStyle name="표준 16 29 2 5" xfId="8525" xr:uid="{00000000-0005-0000-0000-0000394A0000}"/>
    <cellStyle name="표준 16 29 2 5 2" xfId="25471" xr:uid="{00000000-0005-0000-0000-00003A4A0000}"/>
    <cellStyle name="표준 16 29 2 5 3" xfId="25472" xr:uid="{00000000-0005-0000-0000-00003B4A0000}"/>
    <cellStyle name="표준 16 29 2 5 4" xfId="25473" xr:uid="{00000000-0005-0000-0000-00003C4A0000}"/>
    <cellStyle name="표준 16 29 2 5 5" xfId="25474" xr:uid="{00000000-0005-0000-0000-00003D4A0000}"/>
    <cellStyle name="표준 16 29 2 5 6" xfId="25475" xr:uid="{00000000-0005-0000-0000-00003E4A0000}"/>
    <cellStyle name="표준 16 29 2 6" xfId="25476" xr:uid="{00000000-0005-0000-0000-00003F4A0000}"/>
    <cellStyle name="표준 16 29 2 7" xfId="25477" xr:uid="{00000000-0005-0000-0000-0000404A0000}"/>
    <cellStyle name="표준 16 29 2 8" xfId="25478" xr:uid="{00000000-0005-0000-0000-0000414A0000}"/>
    <cellStyle name="표준 16 29 2 9" xfId="25479" xr:uid="{00000000-0005-0000-0000-0000424A0000}"/>
    <cellStyle name="표준 16 29 3" xfId="2449" xr:uid="{00000000-0005-0000-0000-0000434A0000}"/>
    <cellStyle name="표준 16 29 3 2" xfId="25480" xr:uid="{00000000-0005-0000-0000-0000444A0000}"/>
    <cellStyle name="표준 16 29 3 3" xfId="25481" xr:uid="{00000000-0005-0000-0000-0000454A0000}"/>
    <cellStyle name="표준 16 29 3 4" xfId="25482" xr:uid="{00000000-0005-0000-0000-0000464A0000}"/>
    <cellStyle name="표준 16 29 3 5" xfId="25483" xr:uid="{00000000-0005-0000-0000-0000474A0000}"/>
    <cellStyle name="표준 16 29 3 6" xfId="25484" xr:uid="{00000000-0005-0000-0000-0000484A0000}"/>
    <cellStyle name="표준 16 29 4" xfId="4309" xr:uid="{00000000-0005-0000-0000-0000494A0000}"/>
    <cellStyle name="표준 16 29 4 2" xfId="25485" xr:uid="{00000000-0005-0000-0000-00004A4A0000}"/>
    <cellStyle name="표준 16 29 4 3" xfId="25486" xr:uid="{00000000-0005-0000-0000-00004B4A0000}"/>
    <cellStyle name="표준 16 29 4 4" xfId="25487" xr:uid="{00000000-0005-0000-0000-00004C4A0000}"/>
    <cellStyle name="표준 16 29 4 5" xfId="25488" xr:uid="{00000000-0005-0000-0000-00004D4A0000}"/>
    <cellStyle name="표준 16 29 4 6" xfId="25489" xr:uid="{00000000-0005-0000-0000-00004E4A0000}"/>
    <cellStyle name="표준 16 29 5" xfId="6173" xr:uid="{00000000-0005-0000-0000-00004F4A0000}"/>
    <cellStyle name="표준 16 29 5 2" xfId="25490" xr:uid="{00000000-0005-0000-0000-0000504A0000}"/>
    <cellStyle name="표준 16 29 5 3" xfId="25491" xr:uid="{00000000-0005-0000-0000-0000514A0000}"/>
    <cellStyle name="표준 16 29 5 4" xfId="25492" xr:uid="{00000000-0005-0000-0000-0000524A0000}"/>
    <cellStyle name="표준 16 29 5 5" xfId="25493" xr:uid="{00000000-0005-0000-0000-0000534A0000}"/>
    <cellStyle name="표준 16 29 5 6" xfId="25494" xr:uid="{00000000-0005-0000-0000-0000544A0000}"/>
    <cellStyle name="표준 16 29 6" xfId="8033" xr:uid="{00000000-0005-0000-0000-0000554A0000}"/>
    <cellStyle name="표준 16 29 6 2" xfId="25495" xr:uid="{00000000-0005-0000-0000-0000564A0000}"/>
    <cellStyle name="표준 16 29 6 3" xfId="25496" xr:uid="{00000000-0005-0000-0000-0000574A0000}"/>
    <cellStyle name="표준 16 29 6 4" xfId="25497" xr:uid="{00000000-0005-0000-0000-0000584A0000}"/>
    <cellStyle name="표준 16 29 6 5" xfId="25498" xr:uid="{00000000-0005-0000-0000-0000594A0000}"/>
    <cellStyle name="표준 16 29 6 6" xfId="25499" xr:uid="{00000000-0005-0000-0000-00005A4A0000}"/>
    <cellStyle name="표준 16 29 7" xfId="25500" xr:uid="{00000000-0005-0000-0000-00005B4A0000}"/>
    <cellStyle name="표준 16 29 8" xfId="25501" xr:uid="{00000000-0005-0000-0000-00005C4A0000}"/>
    <cellStyle name="표준 16 29 9" xfId="25502" xr:uid="{00000000-0005-0000-0000-00005D4A0000}"/>
    <cellStyle name="표준 16 3" xfId="242" xr:uid="{00000000-0005-0000-0000-00005E4A0000}"/>
    <cellStyle name="표준 16 30" xfId="594" xr:uid="{00000000-0005-0000-0000-00005F4A0000}"/>
    <cellStyle name="표준 16 30 10" xfId="25503" xr:uid="{00000000-0005-0000-0000-0000604A0000}"/>
    <cellStyle name="표준 16 30 11" xfId="25504" xr:uid="{00000000-0005-0000-0000-0000614A0000}"/>
    <cellStyle name="표준 16 30 12" xfId="25505" xr:uid="{00000000-0005-0000-0000-0000624A0000}"/>
    <cellStyle name="표준 16 30 2" xfId="1177" xr:uid="{00000000-0005-0000-0000-0000634A0000}"/>
    <cellStyle name="표준 16 30 2 10" xfId="25506" xr:uid="{00000000-0005-0000-0000-0000644A0000}"/>
    <cellStyle name="표준 16 30 2 11" xfId="25507" xr:uid="{00000000-0005-0000-0000-0000654A0000}"/>
    <cellStyle name="표준 16 30 2 2" xfId="2954" xr:uid="{00000000-0005-0000-0000-0000664A0000}"/>
    <cellStyle name="표준 16 30 2 2 2" xfId="25508" xr:uid="{00000000-0005-0000-0000-0000674A0000}"/>
    <cellStyle name="표준 16 30 2 2 3" xfId="25509" xr:uid="{00000000-0005-0000-0000-0000684A0000}"/>
    <cellStyle name="표준 16 30 2 2 4" xfId="25510" xr:uid="{00000000-0005-0000-0000-0000694A0000}"/>
    <cellStyle name="표준 16 30 2 2 5" xfId="25511" xr:uid="{00000000-0005-0000-0000-00006A4A0000}"/>
    <cellStyle name="표준 16 30 2 2 6" xfId="25512" xr:uid="{00000000-0005-0000-0000-00006B4A0000}"/>
    <cellStyle name="표준 16 30 2 3" xfId="4813" xr:uid="{00000000-0005-0000-0000-00006C4A0000}"/>
    <cellStyle name="표준 16 30 2 3 2" xfId="25513" xr:uid="{00000000-0005-0000-0000-00006D4A0000}"/>
    <cellStyle name="표준 16 30 2 3 3" xfId="25514" xr:uid="{00000000-0005-0000-0000-00006E4A0000}"/>
    <cellStyle name="표준 16 30 2 3 4" xfId="25515" xr:uid="{00000000-0005-0000-0000-00006F4A0000}"/>
    <cellStyle name="표준 16 30 2 3 5" xfId="25516" xr:uid="{00000000-0005-0000-0000-0000704A0000}"/>
    <cellStyle name="표준 16 30 2 3 6" xfId="25517" xr:uid="{00000000-0005-0000-0000-0000714A0000}"/>
    <cellStyle name="표준 16 30 2 4" xfId="6677" xr:uid="{00000000-0005-0000-0000-0000724A0000}"/>
    <cellStyle name="표준 16 30 2 4 2" xfId="25518" xr:uid="{00000000-0005-0000-0000-0000734A0000}"/>
    <cellStyle name="표준 16 30 2 4 3" xfId="25519" xr:uid="{00000000-0005-0000-0000-0000744A0000}"/>
    <cellStyle name="표준 16 30 2 4 4" xfId="25520" xr:uid="{00000000-0005-0000-0000-0000754A0000}"/>
    <cellStyle name="표준 16 30 2 4 5" xfId="25521" xr:uid="{00000000-0005-0000-0000-0000764A0000}"/>
    <cellStyle name="표준 16 30 2 4 6" xfId="25522" xr:uid="{00000000-0005-0000-0000-0000774A0000}"/>
    <cellStyle name="표준 16 30 2 5" xfId="8537" xr:uid="{00000000-0005-0000-0000-0000784A0000}"/>
    <cellStyle name="표준 16 30 2 5 2" xfId="25523" xr:uid="{00000000-0005-0000-0000-0000794A0000}"/>
    <cellStyle name="표준 16 30 2 5 3" xfId="25524" xr:uid="{00000000-0005-0000-0000-00007A4A0000}"/>
    <cellStyle name="표준 16 30 2 5 4" xfId="25525" xr:uid="{00000000-0005-0000-0000-00007B4A0000}"/>
    <cellStyle name="표준 16 30 2 5 5" xfId="25526" xr:uid="{00000000-0005-0000-0000-00007C4A0000}"/>
    <cellStyle name="표준 16 30 2 5 6" xfId="25527" xr:uid="{00000000-0005-0000-0000-00007D4A0000}"/>
    <cellStyle name="표준 16 30 2 6" xfId="25528" xr:uid="{00000000-0005-0000-0000-00007E4A0000}"/>
    <cellStyle name="표준 16 30 2 7" xfId="25529" xr:uid="{00000000-0005-0000-0000-00007F4A0000}"/>
    <cellStyle name="표준 16 30 2 8" xfId="25530" xr:uid="{00000000-0005-0000-0000-0000804A0000}"/>
    <cellStyle name="표준 16 30 2 9" xfId="25531" xr:uid="{00000000-0005-0000-0000-0000814A0000}"/>
    <cellStyle name="표준 16 30 3" xfId="2461" xr:uid="{00000000-0005-0000-0000-0000824A0000}"/>
    <cellStyle name="표준 16 30 3 2" xfId="25532" xr:uid="{00000000-0005-0000-0000-0000834A0000}"/>
    <cellStyle name="표준 16 30 3 3" xfId="25533" xr:uid="{00000000-0005-0000-0000-0000844A0000}"/>
    <cellStyle name="표준 16 30 3 4" xfId="25534" xr:uid="{00000000-0005-0000-0000-0000854A0000}"/>
    <cellStyle name="표준 16 30 3 5" xfId="25535" xr:uid="{00000000-0005-0000-0000-0000864A0000}"/>
    <cellStyle name="표준 16 30 3 6" xfId="25536" xr:uid="{00000000-0005-0000-0000-0000874A0000}"/>
    <cellStyle name="표준 16 30 4" xfId="4321" xr:uid="{00000000-0005-0000-0000-0000884A0000}"/>
    <cellStyle name="표준 16 30 4 2" xfId="25537" xr:uid="{00000000-0005-0000-0000-0000894A0000}"/>
    <cellStyle name="표준 16 30 4 3" xfId="25538" xr:uid="{00000000-0005-0000-0000-00008A4A0000}"/>
    <cellStyle name="표준 16 30 4 4" xfId="25539" xr:uid="{00000000-0005-0000-0000-00008B4A0000}"/>
    <cellStyle name="표준 16 30 4 5" xfId="25540" xr:uid="{00000000-0005-0000-0000-00008C4A0000}"/>
    <cellStyle name="표준 16 30 4 6" xfId="25541" xr:uid="{00000000-0005-0000-0000-00008D4A0000}"/>
    <cellStyle name="표준 16 30 5" xfId="6185" xr:uid="{00000000-0005-0000-0000-00008E4A0000}"/>
    <cellStyle name="표준 16 30 5 2" xfId="25542" xr:uid="{00000000-0005-0000-0000-00008F4A0000}"/>
    <cellStyle name="표준 16 30 5 3" xfId="25543" xr:uid="{00000000-0005-0000-0000-0000904A0000}"/>
    <cellStyle name="표준 16 30 5 4" xfId="25544" xr:uid="{00000000-0005-0000-0000-0000914A0000}"/>
    <cellStyle name="표준 16 30 5 5" xfId="25545" xr:uid="{00000000-0005-0000-0000-0000924A0000}"/>
    <cellStyle name="표준 16 30 5 6" xfId="25546" xr:uid="{00000000-0005-0000-0000-0000934A0000}"/>
    <cellStyle name="표준 16 30 6" xfId="8045" xr:uid="{00000000-0005-0000-0000-0000944A0000}"/>
    <cellStyle name="표준 16 30 6 2" xfId="25547" xr:uid="{00000000-0005-0000-0000-0000954A0000}"/>
    <cellStyle name="표준 16 30 6 3" xfId="25548" xr:uid="{00000000-0005-0000-0000-0000964A0000}"/>
    <cellStyle name="표준 16 30 6 4" xfId="25549" xr:uid="{00000000-0005-0000-0000-0000974A0000}"/>
    <cellStyle name="표준 16 30 6 5" xfId="25550" xr:uid="{00000000-0005-0000-0000-0000984A0000}"/>
    <cellStyle name="표준 16 30 6 6" xfId="25551" xr:uid="{00000000-0005-0000-0000-0000994A0000}"/>
    <cellStyle name="표준 16 30 7" xfId="25552" xr:uid="{00000000-0005-0000-0000-00009A4A0000}"/>
    <cellStyle name="표준 16 30 8" xfId="25553" xr:uid="{00000000-0005-0000-0000-00009B4A0000}"/>
    <cellStyle name="표준 16 30 9" xfId="25554" xr:uid="{00000000-0005-0000-0000-00009C4A0000}"/>
    <cellStyle name="표준 16 31" xfId="606" xr:uid="{00000000-0005-0000-0000-00009D4A0000}"/>
    <cellStyle name="표준 16 31 10" xfId="25555" xr:uid="{00000000-0005-0000-0000-00009E4A0000}"/>
    <cellStyle name="표준 16 31 11" xfId="25556" xr:uid="{00000000-0005-0000-0000-00009F4A0000}"/>
    <cellStyle name="표준 16 31 12" xfId="25557" xr:uid="{00000000-0005-0000-0000-0000A04A0000}"/>
    <cellStyle name="표준 16 31 2" xfId="1189" xr:uid="{00000000-0005-0000-0000-0000A14A0000}"/>
    <cellStyle name="표준 16 31 2 10" xfId="25558" xr:uid="{00000000-0005-0000-0000-0000A24A0000}"/>
    <cellStyle name="표준 16 31 2 11" xfId="25559" xr:uid="{00000000-0005-0000-0000-0000A34A0000}"/>
    <cellStyle name="표준 16 31 2 2" xfId="2966" xr:uid="{00000000-0005-0000-0000-0000A44A0000}"/>
    <cellStyle name="표준 16 31 2 2 2" xfId="25560" xr:uid="{00000000-0005-0000-0000-0000A54A0000}"/>
    <cellStyle name="표준 16 31 2 2 3" xfId="25561" xr:uid="{00000000-0005-0000-0000-0000A64A0000}"/>
    <cellStyle name="표준 16 31 2 2 4" xfId="25562" xr:uid="{00000000-0005-0000-0000-0000A74A0000}"/>
    <cellStyle name="표준 16 31 2 2 5" xfId="25563" xr:uid="{00000000-0005-0000-0000-0000A84A0000}"/>
    <cellStyle name="표준 16 31 2 2 6" xfId="25564" xr:uid="{00000000-0005-0000-0000-0000A94A0000}"/>
    <cellStyle name="표준 16 31 2 3" xfId="4825" xr:uid="{00000000-0005-0000-0000-0000AA4A0000}"/>
    <cellStyle name="표준 16 31 2 3 2" xfId="25565" xr:uid="{00000000-0005-0000-0000-0000AB4A0000}"/>
    <cellStyle name="표준 16 31 2 3 3" xfId="25566" xr:uid="{00000000-0005-0000-0000-0000AC4A0000}"/>
    <cellStyle name="표준 16 31 2 3 4" xfId="25567" xr:uid="{00000000-0005-0000-0000-0000AD4A0000}"/>
    <cellStyle name="표준 16 31 2 3 5" xfId="25568" xr:uid="{00000000-0005-0000-0000-0000AE4A0000}"/>
    <cellStyle name="표준 16 31 2 3 6" xfId="25569" xr:uid="{00000000-0005-0000-0000-0000AF4A0000}"/>
    <cellStyle name="표준 16 31 2 4" xfId="6689" xr:uid="{00000000-0005-0000-0000-0000B04A0000}"/>
    <cellStyle name="표준 16 31 2 4 2" xfId="25570" xr:uid="{00000000-0005-0000-0000-0000B14A0000}"/>
    <cellStyle name="표준 16 31 2 4 3" xfId="25571" xr:uid="{00000000-0005-0000-0000-0000B24A0000}"/>
    <cellStyle name="표준 16 31 2 4 4" xfId="25572" xr:uid="{00000000-0005-0000-0000-0000B34A0000}"/>
    <cellStyle name="표준 16 31 2 4 5" xfId="25573" xr:uid="{00000000-0005-0000-0000-0000B44A0000}"/>
    <cellStyle name="표준 16 31 2 4 6" xfId="25574" xr:uid="{00000000-0005-0000-0000-0000B54A0000}"/>
    <cellStyle name="표준 16 31 2 5" xfId="8549" xr:uid="{00000000-0005-0000-0000-0000B64A0000}"/>
    <cellStyle name="표준 16 31 2 5 2" xfId="25575" xr:uid="{00000000-0005-0000-0000-0000B74A0000}"/>
    <cellStyle name="표준 16 31 2 5 3" xfId="25576" xr:uid="{00000000-0005-0000-0000-0000B84A0000}"/>
    <cellStyle name="표준 16 31 2 5 4" xfId="25577" xr:uid="{00000000-0005-0000-0000-0000B94A0000}"/>
    <cellStyle name="표준 16 31 2 5 5" xfId="25578" xr:uid="{00000000-0005-0000-0000-0000BA4A0000}"/>
    <cellStyle name="표준 16 31 2 5 6" xfId="25579" xr:uid="{00000000-0005-0000-0000-0000BB4A0000}"/>
    <cellStyle name="표준 16 31 2 6" xfId="25580" xr:uid="{00000000-0005-0000-0000-0000BC4A0000}"/>
    <cellStyle name="표준 16 31 2 7" xfId="25581" xr:uid="{00000000-0005-0000-0000-0000BD4A0000}"/>
    <cellStyle name="표준 16 31 2 8" xfId="25582" xr:uid="{00000000-0005-0000-0000-0000BE4A0000}"/>
    <cellStyle name="표준 16 31 2 9" xfId="25583" xr:uid="{00000000-0005-0000-0000-0000BF4A0000}"/>
    <cellStyle name="표준 16 31 3" xfId="2473" xr:uid="{00000000-0005-0000-0000-0000C04A0000}"/>
    <cellStyle name="표준 16 31 3 2" xfId="25584" xr:uid="{00000000-0005-0000-0000-0000C14A0000}"/>
    <cellStyle name="표준 16 31 3 3" xfId="25585" xr:uid="{00000000-0005-0000-0000-0000C24A0000}"/>
    <cellStyle name="표준 16 31 3 4" xfId="25586" xr:uid="{00000000-0005-0000-0000-0000C34A0000}"/>
    <cellStyle name="표준 16 31 3 5" xfId="25587" xr:uid="{00000000-0005-0000-0000-0000C44A0000}"/>
    <cellStyle name="표준 16 31 3 6" xfId="25588" xr:uid="{00000000-0005-0000-0000-0000C54A0000}"/>
    <cellStyle name="표준 16 31 4" xfId="4333" xr:uid="{00000000-0005-0000-0000-0000C64A0000}"/>
    <cellStyle name="표준 16 31 4 2" xfId="25589" xr:uid="{00000000-0005-0000-0000-0000C74A0000}"/>
    <cellStyle name="표준 16 31 4 3" xfId="25590" xr:uid="{00000000-0005-0000-0000-0000C84A0000}"/>
    <cellStyle name="표준 16 31 4 4" xfId="25591" xr:uid="{00000000-0005-0000-0000-0000C94A0000}"/>
    <cellStyle name="표준 16 31 4 5" xfId="25592" xr:uid="{00000000-0005-0000-0000-0000CA4A0000}"/>
    <cellStyle name="표준 16 31 4 6" xfId="25593" xr:uid="{00000000-0005-0000-0000-0000CB4A0000}"/>
    <cellStyle name="표준 16 31 5" xfId="6197" xr:uid="{00000000-0005-0000-0000-0000CC4A0000}"/>
    <cellStyle name="표준 16 31 5 2" xfId="25594" xr:uid="{00000000-0005-0000-0000-0000CD4A0000}"/>
    <cellStyle name="표준 16 31 5 3" xfId="25595" xr:uid="{00000000-0005-0000-0000-0000CE4A0000}"/>
    <cellStyle name="표준 16 31 5 4" xfId="25596" xr:uid="{00000000-0005-0000-0000-0000CF4A0000}"/>
    <cellStyle name="표준 16 31 5 5" xfId="25597" xr:uid="{00000000-0005-0000-0000-0000D04A0000}"/>
    <cellStyle name="표준 16 31 5 6" xfId="25598" xr:uid="{00000000-0005-0000-0000-0000D14A0000}"/>
    <cellStyle name="표준 16 31 6" xfId="8057" xr:uid="{00000000-0005-0000-0000-0000D24A0000}"/>
    <cellStyle name="표준 16 31 6 2" xfId="25599" xr:uid="{00000000-0005-0000-0000-0000D34A0000}"/>
    <cellStyle name="표준 16 31 6 3" xfId="25600" xr:uid="{00000000-0005-0000-0000-0000D44A0000}"/>
    <cellStyle name="표준 16 31 6 4" xfId="25601" xr:uid="{00000000-0005-0000-0000-0000D54A0000}"/>
    <cellStyle name="표준 16 31 6 5" xfId="25602" xr:uid="{00000000-0005-0000-0000-0000D64A0000}"/>
    <cellStyle name="표준 16 31 6 6" xfId="25603" xr:uid="{00000000-0005-0000-0000-0000D74A0000}"/>
    <cellStyle name="표준 16 31 7" xfId="25604" xr:uid="{00000000-0005-0000-0000-0000D84A0000}"/>
    <cellStyle name="표준 16 31 8" xfId="25605" xr:uid="{00000000-0005-0000-0000-0000D94A0000}"/>
    <cellStyle name="표준 16 31 9" xfId="25606" xr:uid="{00000000-0005-0000-0000-0000DA4A0000}"/>
    <cellStyle name="표준 16 32" xfId="618" xr:uid="{00000000-0005-0000-0000-0000DB4A0000}"/>
    <cellStyle name="표준 16 32 10" xfId="25607" xr:uid="{00000000-0005-0000-0000-0000DC4A0000}"/>
    <cellStyle name="표준 16 32 11" xfId="25608" xr:uid="{00000000-0005-0000-0000-0000DD4A0000}"/>
    <cellStyle name="표준 16 32 12" xfId="25609" xr:uid="{00000000-0005-0000-0000-0000DE4A0000}"/>
    <cellStyle name="표준 16 32 2" xfId="1201" xr:uid="{00000000-0005-0000-0000-0000DF4A0000}"/>
    <cellStyle name="표준 16 32 2 10" xfId="25610" xr:uid="{00000000-0005-0000-0000-0000E04A0000}"/>
    <cellStyle name="표준 16 32 2 11" xfId="25611" xr:uid="{00000000-0005-0000-0000-0000E14A0000}"/>
    <cellStyle name="표준 16 32 2 2" xfId="2978" xr:uid="{00000000-0005-0000-0000-0000E24A0000}"/>
    <cellStyle name="표준 16 32 2 2 2" xfId="25612" xr:uid="{00000000-0005-0000-0000-0000E34A0000}"/>
    <cellStyle name="표준 16 32 2 2 3" xfId="25613" xr:uid="{00000000-0005-0000-0000-0000E44A0000}"/>
    <cellStyle name="표준 16 32 2 2 4" xfId="25614" xr:uid="{00000000-0005-0000-0000-0000E54A0000}"/>
    <cellStyle name="표준 16 32 2 2 5" xfId="25615" xr:uid="{00000000-0005-0000-0000-0000E64A0000}"/>
    <cellStyle name="표준 16 32 2 2 6" xfId="25616" xr:uid="{00000000-0005-0000-0000-0000E74A0000}"/>
    <cellStyle name="표준 16 32 2 3" xfId="4837" xr:uid="{00000000-0005-0000-0000-0000E84A0000}"/>
    <cellStyle name="표준 16 32 2 3 2" xfId="25617" xr:uid="{00000000-0005-0000-0000-0000E94A0000}"/>
    <cellStyle name="표준 16 32 2 3 3" xfId="25618" xr:uid="{00000000-0005-0000-0000-0000EA4A0000}"/>
    <cellStyle name="표준 16 32 2 3 4" xfId="25619" xr:uid="{00000000-0005-0000-0000-0000EB4A0000}"/>
    <cellStyle name="표준 16 32 2 3 5" xfId="25620" xr:uid="{00000000-0005-0000-0000-0000EC4A0000}"/>
    <cellStyle name="표준 16 32 2 3 6" xfId="25621" xr:uid="{00000000-0005-0000-0000-0000ED4A0000}"/>
    <cellStyle name="표준 16 32 2 4" xfId="6701" xr:uid="{00000000-0005-0000-0000-0000EE4A0000}"/>
    <cellStyle name="표준 16 32 2 4 2" xfId="25622" xr:uid="{00000000-0005-0000-0000-0000EF4A0000}"/>
    <cellStyle name="표준 16 32 2 4 3" xfId="25623" xr:uid="{00000000-0005-0000-0000-0000F04A0000}"/>
    <cellStyle name="표준 16 32 2 4 4" xfId="25624" xr:uid="{00000000-0005-0000-0000-0000F14A0000}"/>
    <cellStyle name="표준 16 32 2 4 5" xfId="25625" xr:uid="{00000000-0005-0000-0000-0000F24A0000}"/>
    <cellStyle name="표준 16 32 2 4 6" xfId="25626" xr:uid="{00000000-0005-0000-0000-0000F34A0000}"/>
    <cellStyle name="표준 16 32 2 5" xfId="8561" xr:uid="{00000000-0005-0000-0000-0000F44A0000}"/>
    <cellStyle name="표준 16 32 2 5 2" xfId="25627" xr:uid="{00000000-0005-0000-0000-0000F54A0000}"/>
    <cellStyle name="표준 16 32 2 5 3" xfId="25628" xr:uid="{00000000-0005-0000-0000-0000F64A0000}"/>
    <cellStyle name="표준 16 32 2 5 4" xfId="25629" xr:uid="{00000000-0005-0000-0000-0000F74A0000}"/>
    <cellStyle name="표준 16 32 2 5 5" xfId="25630" xr:uid="{00000000-0005-0000-0000-0000F84A0000}"/>
    <cellStyle name="표준 16 32 2 5 6" xfId="25631" xr:uid="{00000000-0005-0000-0000-0000F94A0000}"/>
    <cellStyle name="표준 16 32 2 6" xfId="25632" xr:uid="{00000000-0005-0000-0000-0000FA4A0000}"/>
    <cellStyle name="표준 16 32 2 7" xfId="25633" xr:uid="{00000000-0005-0000-0000-0000FB4A0000}"/>
    <cellStyle name="표준 16 32 2 8" xfId="25634" xr:uid="{00000000-0005-0000-0000-0000FC4A0000}"/>
    <cellStyle name="표준 16 32 2 9" xfId="25635" xr:uid="{00000000-0005-0000-0000-0000FD4A0000}"/>
    <cellStyle name="표준 16 32 3" xfId="2485" xr:uid="{00000000-0005-0000-0000-0000FE4A0000}"/>
    <cellStyle name="표준 16 32 3 2" xfId="25636" xr:uid="{00000000-0005-0000-0000-0000FF4A0000}"/>
    <cellStyle name="표준 16 32 3 3" xfId="25637" xr:uid="{00000000-0005-0000-0000-0000004B0000}"/>
    <cellStyle name="표준 16 32 3 4" xfId="25638" xr:uid="{00000000-0005-0000-0000-0000014B0000}"/>
    <cellStyle name="표준 16 32 3 5" xfId="25639" xr:uid="{00000000-0005-0000-0000-0000024B0000}"/>
    <cellStyle name="표준 16 32 3 6" xfId="25640" xr:uid="{00000000-0005-0000-0000-0000034B0000}"/>
    <cellStyle name="표준 16 32 4" xfId="4345" xr:uid="{00000000-0005-0000-0000-0000044B0000}"/>
    <cellStyle name="표준 16 32 4 2" xfId="25641" xr:uid="{00000000-0005-0000-0000-0000054B0000}"/>
    <cellStyle name="표준 16 32 4 3" xfId="25642" xr:uid="{00000000-0005-0000-0000-0000064B0000}"/>
    <cellStyle name="표준 16 32 4 4" xfId="25643" xr:uid="{00000000-0005-0000-0000-0000074B0000}"/>
    <cellStyle name="표준 16 32 4 5" xfId="25644" xr:uid="{00000000-0005-0000-0000-0000084B0000}"/>
    <cellStyle name="표준 16 32 4 6" xfId="25645" xr:uid="{00000000-0005-0000-0000-0000094B0000}"/>
    <cellStyle name="표준 16 32 5" xfId="6209" xr:uid="{00000000-0005-0000-0000-00000A4B0000}"/>
    <cellStyle name="표준 16 32 5 2" xfId="25646" xr:uid="{00000000-0005-0000-0000-00000B4B0000}"/>
    <cellStyle name="표준 16 32 5 3" xfId="25647" xr:uid="{00000000-0005-0000-0000-00000C4B0000}"/>
    <cellStyle name="표준 16 32 5 4" xfId="25648" xr:uid="{00000000-0005-0000-0000-00000D4B0000}"/>
    <cellStyle name="표준 16 32 5 5" xfId="25649" xr:uid="{00000000-0005-0000-0000-00000E4B0000}"/>
    <cellStyle name="표준 16 32 5 6" xfId="25650" xr:uid="{00000000-0005-0000-0000-00000F4B0000}"/>
    <cellStyle name="표준 16 32 6" xfId="8069" xr:uid="{00000000-0005-0000-0000-0000104B0000}"/>
    <cellStyle name="표준 16 32 6 2" xfId="25651" xr:uid="{00000000-0005-0000-0000-0000114B0000}"/>
    <cellStyle name="표준 16 32 6 3" xfId="25652" xr:uid="{00000000-0005-0000-0000-0000124B0000}"/>
    <cellStyle name="표준 16 32 6 4" xfId="25653" xr:uid="{00000000-0005-0000-0000-0000134B0000}"/>
    <cellStyle name="표준 16 32 6 5" xfId="25654" xr:uid="{00000000-0005-0000-0000-0000144B0000}"/>
    <cellStyle name="표준 16 32 6 6" xfId="25655" xr:uid="{00000000-0005-0000-0000-0000154B0000}"/>
    <cellStyle name="표준 16 32 7" xfId="25656" xr:uid="{00000000-0005-0000-0000-0000164B0000}"/>
    <cellStyle name="표준 16 32 8" xfId="25657" xr:uid="{00000000-0005-0000-0000-0000174B0000}"/>
    <cellStyle name="표준 16 32 9" xfId="25658" xr:uid="{00000000-0005-0000-0000-0000184B0000}"/>
    <cellStyle name="표준 16 33" xfId="630" xr:uid="{00000000-0005-0000-0000-0000194B0000}"/>
    <cellStyle name="표준 16 33 10" xfId="25659" xr:uid="{00000000-0005-0000-0000-00001A4B0000}"/>
    <cellStyle name="표준 16 33 11" xfId="25660" xr:uid="{00000000-0005-0000-0000-00001B4B0000}"/>
    <cellStyle name="표준 16 33 12" xfId="25661" xr:uid="{00000000-0005-0000-0000-00001C4B0000}"/>
    <cellStyle name="표준 16 33 2" xfId="1213" xr:uid="{00000000-0005-0000-0000-00001D4B0000}"/>
    <cellStyle name="표준 16 33 2 10" xfId="25662" xr:uid="{00000000-0005-0000-0000-00001E4B0000}"/>
    <cellStyle name="표준 16 33 2 11" xfId="25663" xr:uid="{00000000-0005-0000-0000-00001F4B0000}"/>
    <cellStyle name="표준 16 33 2 2" xfId="2990" xr:uid="{00000000-0005-0000-0000-0000204B0000}"/>
    <cellStyle name="표준 16 33 2 2 2" xfId="25664" xr:uid="{00000000-0005-0000-0000-0000214B0000}"/>
    <cellStyle name="표준 16 33 2 2 3" xfId="25665" xr:uid="{00000000-0005-0000-0000-0000224B0000}"/>
    <cellStyle name="표준 16 33 2 2 4" xfId="25666" xr:uid="{00000000-0005-0000-0000-0000234B0000}"/>
    <cellStyle name="표준 16 33 2 2 5" xfId="25667" xr:uid="{00000000-0005-0000-0000-0000244B0000}"/>
    <cellStyle name="표준 16 33 2 2 6" xfId="25668" xr:uid="{00000000-0005-0000-0000-0000254B0000}"/>
    <cellStyle name="표준 16 33 2 3" xfId="4849" xr:uid="{00000000-0005-0000-0000-0000264B0000}"/>
    <cellStyle name="표준 16 33 2 3 2" xfId="25669" xr:uid="{00000000-0005-0000-0000-0000274B0000}"/>
    <cellStyle name="표준 16 33 2 3 3" xfId="25670" xr:uid="{00000000-0005-0000-0000-0000284B0000}"/>
    <cellStyle name="표준 16 33 2 3 4" xfId="25671" xr:uid="{00000000-0005-0000-0000-0000294B0000}"/>
    <cellStyle name="표준 16 33 2 3 5" xfId="25672" xr:uid="{00000000-0005-0000-0000-00002A4B0000}"/>
    <cellStyle name="표준 16 33 2 3 6" xfId="25673" xr:uid="{00000000-0005-0000-0000-00002B4B0000}"/>
    <cellStyle name="표준 16 33 2 4" xfId="6713" xr:uid="{00000000-0005-0000-0000-00002C4B0000}"/>
    <cellStyle name="표준 16 33 2 4 2" xfId="25674" xr:uid="{00000000-0005-0000-0000-00002D4B0000}"/>
    <cellStyle name="표준 16 33 2 4 3" xfId="25675" xr:uid="{00000000-0005-0000-0000-00002E4B0000}"/>
    <cellStyle name="표준 16 33 2 4 4" xfId="25676" xr:uid="{00000000-0005-0000-0000-00002F4B0000}"/>
    <cellStyle name="표준 16 33 2 4 5" xfId="25677" xr:uid="{00000000-0005-0000-0000-0000304B0000}"/>
    <cellStyle name="표준 16 33 2 4 6" xfId="25678" xr:uid="{00000000-0005-0000-0000-0000314B0000}"/>
    <cellStyle name="표준 16 33 2 5" xfId="8573" xr:uid="{00000000-0005-0000-0000-0000324B0000}"/>
    <cellStyle name="표준 16 33 2 5 2" xfId="25679" xr:uid="{00000000-0005-0000-0000-0000334B0000}"/>
    <cellStyle name="표준 16 33 2 5 3" xfId="25680" xr:uid="{00000000-0005-0000-0000-0000344B0000}"/>
    <cellStyle name="표준 16 33 2 5 4" xfId="25681" xr:uid="{00000000-0005-0000-0000-0000354B0000}"/>
    <cellStyle name="표준 16 33 2 5 5" xfId="25682" xr:uid="{00000000-0005-0000-0000-0000364B0000}"/>
    <cellStyle name="표준 16 33 2 5 6" xfId="25683" xr:uid="{00000000-0005-0000-0000-0000374B0000}"/>
    <cellStyle name="표준 16 33 2 6" xfId="25684" xr:uid="{00000000-0005-0000-0000-0000384B0000}"/>
    <cellStyle name="표준 16 33 2 7" xfId="25685" xr:uid="{00000000-0005-0000-0000-0000394B0000}"/>
    <cellStyle name="표준 16 33 2 8" xfId="25686" xr:uid="{00000000-0005-0000-0000-00003A4B0000}"/>
    <cellStyle name="표준 16 33 2 9" xfId="25687" xr:uid="{00000000-0005-0000-0000-00003B4B0000}"/>
    <cellStyle name="표준 16 33 3" xfId="2497" xr:uid="{00000000-0005-0000-0000-00003C4B0000}"/>
    <cellStyle name="표준 16 33 3 2" xfId="25688" xr:uid="{00000000-0005-0000-0000-00003D4B0000}"/>
    <cellStyle name="표준 16 33 3 3" xfId="25689" xr:uid="{00000000-0005-0000-0000-00003E4B0000}"/>
    <cellStyle name="표준 16 33 3 4" xfId="25690" xr:uid="{00000000-0005-0000-0000-00003F4B0000}"/>
    <cellStyle name="표준 16 33 3 5" xfId="25691" xr:uid="{00000000-0005-0000-0000-0000404B0000}"/>
    <cellStyle name="표준 16 33 3 6" xfId="25692" xr:uid="{00000000-0005-0000-0000-0000414B0000}"/>
    <cellStyle name="표준 16 33 4" xfId="4357" xr:uid="{00000000-0005-0000-0000-0000424B0000}"/>
    <cellStyle name="표준 16 33 4 2" xfId="25693" xr:uid="{00000000-0005-0000-0000-0000434B0000}"/>
    <cellStyle name="표준 16 33 4 3" xfId="25694" xr:uid="{00000000-0005-0000-0000-0000444B0000}"/>
    <cellStyle name="표준 16 33 4 4" xfId="25695" xr:uid="{00000000-0005-0000-0000-0000454B0000}"/>
    <cellStyle name="표준 16 33 4 5" xfId="25696" xr:uid="{00000000-0005-0000-0000-0000464B0000}"/>
    <cellStyle name="표준 16 33 4 6" xfId="25697" xr:uid="{00000000-0005-0000-0000-0000474B0000}"/>
    <cellStyle name="표준 16 33 5" xfId="6221" xr:uid="{00000000-0005-0000-0000-0000484B0000}"/>
    <cellStyle name="표준 16 33 5 2" xfId="25698" xr:uid="{00000000-0005-0000-0000-0000494B0000}"/>
    <cellStyle name="표준 16 33 5 3" xfId="25699" xr:uid="{00000000-0005-0000-0000-00004A4B0000}"/>
    <cellStyle name="표준 16 33 5 4" xfId="25700" xr:uid="{00000000-0005-0000-0000-00004B4B0000}"/>
    <cellStyle name="표준 16 33 5 5" xfId="25701" xr:uid="{00000000-0005-0000-0000-00004C4B0000}"/>
    <cellStyle name="표준 16 33 5 6" xfId="25702" xr:uid="{00000000-0005-0000-0000-00004D4B0000}"/>
    <cellStyle name="표준 16 33 6" xfId="8081" xr:uid="{00000000-0005-0000-0000-00004E4B0000}"/>
    <cellStyle name="표준 16 33 6 2" xfId="25703" xr:uid="{00000000-0005-0000-0000-00004F4B0000}"/>
    <cellStyle name="표준 16 33 6 3" xfId="25704" xr:uid="{00000000-0005-0000-0000-0000504B0000}"/>
    <cellStyle name="표준 16 33 6 4" xfId="25705" xr:uid="{00000000-0005-0000-0000-0000514B0000}"/>
    <cellStyle name="표준 16 33 6 5" xfId="25706" xr:uid="{00000000-0005-0000-0000-0000524B0000}"/>
    <cellStyle name="표준 16 33 6 6" xfId="25707" xr:uid="{00000000-0005-0000-0000-0000534B0000}"/>
    <cellStyle name="표준 16 33 7" xfId="25708" xr:uid="{00000000-0005-0000-0000-0000544B0000}"/>
    <cellStyle name="표준 16 33 8" xfId="25709" xr:uid="{00000000-0005-0000-0000-0000554B0000}"/>
    <cellStyle name="표준 16 33 9" xfId="25710" xr:uid="{00000000-0005-0000-0000-0000564B0000}"/>
    <cellStyle name="표준 16 34" xfId="642" xr:uid="{00000000-0005-0000-0000-0000574B0000}"/>
    <cellStyle name="표준 16 34 10" xfId="25711" xr:uid="{00000000-0005-0000-0000-0000584B0000}"/>
    <cellStyle name="표준 16 34 11" xfId="25712" xr:uid="{00000000-0005-0000-0000-0000594B0000}"/>
    <cellStyle name="표준 16 34 12" xfId="25713" xr:uid="{00000000-0005-0000-0000-00005A4B0000}"/>
    <cellStyle name="표준 16 34 2" xfId="1225" xr:uid="{00000000-0005-0000-0000-00005B4B0000}"/>
    <cellStyle name="표준 16 34 2 10" xfId="25714" xr:uid="{00000000-0005-0000-0000-00005C4B0000}"/>
    <cellStyle name="표준 16 34 2 11" xfId="25715" xr:uid="{00000000-0005-0000-0000-00005D4B0000}"/>
    <cellStyle name="표준 16 34 2 2" xfId="3002" xr:uid="{00000000-0005-0000-0000-00005E4B0000}"/>
    <cellStyle name="표준 16 34 2 2 2" xfId="25716" xr:uid="{00000000-0005-0000-0000-00005F4B0000}"/>
    <cellStyle name="표준 16 34 2 2 3" xfId="25717" xr:uid="{00000000-0005-0000-0000-0000604B0000}"/>
    <cellStyle name="표준 16 34 2 2 4" xfId="25718" xr:uid="{00000000-0005-0000-0000-0000614B0000}"/>
    <cellStyle name="표준 16 34 2 2 5" xfId="25719" xr:uid="{00000000-0005-0000-0000-0000624B0000}"/>
    <cellStyle name="표준 16 34 2 2 6" xfId="25720" xr:uid="{00000000-0005-0000-0000-0000634B0000}"/>
    <cellStyle name="표준 16 34 2 3" xfId="4861" xr:uid="{00000000-0005-0000-0000-0000644B0000}"/>
    <cellStyle name="표준 16 34 2 3 2" xfId="25721" xr:uid="{00000000-0005-0000-0000-0000654B0000}"/>
    <cellStyle name="표준 16 34 2 3 3" xfId="25722" xr:uid="{00000000-0005-0000-0000-0000664B0000}"/>
    <cellStyle name="표준 16 34 2 3 4" xfId="25723" xr:uid="{00000000-0005-0000-0000-0000674B0000}"/>
    <cellStyle name="표준 16 34 2 3 5" xfId="25724" xr:uid="{00000000-0005-0000-0000-0000684B0000}"/>
    <cellStyle name="표준 16 34 2 3 6" xfId="25725" xr:uid="{00000000-0005-0000-0000-0000694B0000}"/>
    <cellStyle name="표준 16 34 2 4" xfId="6725" xr:uid="{00000000-0005-0000-0000-00006A4B0000}"/>
    <cellStyle name="표준 16 34 2 4 2" xfId="25726" xr:uid="{00000000-0005-0000-0000-00006B4B0000}"/>
    <cellStyle name="표준 16 34 2 4 3" xfId="25727" xr:uid="{00000000-0005-0000-0000-00006C4B0000}"/>
    <cellStyle name="표준 16 34 2 4 4" xfId="25728" xr:uid="{00000000-0005-0000-0000-00006D4B0000}"/>
    <cellStyle name="표준 16 34 2 4 5" xfId="25729" xr:uid="{00000000-0005-0000-0000-00006E4B0000}"/>
    <cellStyle name="표준 16 34 2 4 6" xfId="25730" xr:uid="{00000000-0005-0000-0000-00006F4B0000}"/>
    <cellStyle name="표준 16 34 2 5" xfId="8585" xr:uid="{00000000-0005-0000-0000-0000704B0000}"/>
    <cellStyle name="표준 16 34 2 5 2" xfId="25731" xr:uid="{00000000-0005-0000-0000-0000714B0000}"/>
    <cellStyle name="표준 16 34 2 5 3" xfId="25732" xr:uid="{00000000-0005-0000-0000-0000724B0000}"/>
    <cellStyle name="표준 16 34 2 5 4" xfId="25733" xr:uid="{00000000-0005-0000-0000-0000734B0000}"/>
    <cellStyle name="표준 16 34 2 5 5" xfId="25734" xr:uid="{00000000-0005-0000-0000-0000744B0000}"/>
    <cellStyle name="표준 16 34 2 5 6" xfId="25735" xr:uid="{00000000-0005-0000-0000-0000754B0000}"/>
    <cellStyle name="표준 16 34 2 6" xfId="25736" xr:uid="{00000000-0005-0000-0000-0000764B0000}"/>
    <cellStyle name="표준 16 34 2 7" xfId="25737" xr:uid="{00000000-0005-0000-0000-0000774B0000}"/>
    <cellStyle name="표준 16 34 2 8" xfId="25738" xr:uid="{00000000-0005-0000-0000-0000784B0000}"/>
    <cellStyle name="표준 16 34 2 9" xfId="25739" xr:uid="{00000000-0005-0000-0000-0000794B0000}"/>
    <cellStyle name="표준 16 34 3" xfId="2509" xr:uid="{00000000-0005-0000-0000-00007A4B0000}"/>
    <cellStyle name="표준 16 34 3 2" xfId="25740" xr:uid="{00000000-0005-0000-0000-00007B4B0000}"/>
    <cellStyle name="표준 16 34 3 3" xfId="25741" xr:uid="{00000000-0005-0000-0000-00007C4B0000}"/>
    <cellStyle name="표준 16 34 3 4" xfId="25742" xr:uid="{00000000-0005-0000-0000-00007D4B0000}"/>
    <cellStyle name="표준 16 34 3 5" xfId="25743" xr:uid="{00000000-0005-0000-0000-00007E4B0000}"/>
    <cellStyle name="표준 16 34 3 6" xfId="25744" xr:uid="{00000000-0005-0000-0000-00007F4B0000}"/>
    <cellStyle name="표준 16 34 4" xfId="4369" xr:uid="{00000000-0005-0000-0000-0000804B0000}"/>
    <cellStyle name="표준 16 34 4 2" xfId="25745" xr:uid="{00000000-0005-0000-0000-0000814B0000}"/>
    <cellStyle name="표준 16 34 4 3" xfId="25746" xr:uid="{00000000-0005-0000-0000-0000824B0000}"/>
    <cellStyle name="표준 16 34 4 4" xfId="25747" xr:uid="{00000000-0005-0000-0000-0000834B0000}"/>
    <cellStyle name="표준 16 34 4 5" xfId="25748" xr:uid="{00000000-0005-0000-0000-0000844B0000}"/>
    <cellStyle name="표준 16 34 4 6" xfId="25749" xr:uid="{00000000-0005-0000-0000-0000854B0000}"/>
    <cellStyle name="표준 16 34 5" xfId="6233" xr:uid="{00000000-0005-0000-0000-0000864B0000}"/>
    <cellStyle name="표준 16 34 5 2" xfId="25750" xr:uid="{00000000-0005-0000-0000-0000874B0000}"/>
    <cellStyle name="표준 16 34 5 3" xfId="25751" xr:uid="{00000000-0005-0000-0000-0000884B0000}"/>
    <cellStyle name="표준 16 34 5 4" xfId="25752" xr:uid="{00000000-0005-0000-0000-0000894B0000}"/>
    <cellStyle name="표준 16 34 5 5" xfId="25753" xr:uid="{00000000-0005-0000-0000-00008A4B0000}"/>
    <cellStyle name="표준 16 34 5 6" xfId="25754" xr:uid="{00000000-0005-0000-0000-00008B4B0000}"/>
    <cellStyle name="표준 16 34 6" xfId="8093" xr:uid="{00000000-0005-0000-0000-00008C4B0000}"/>
    <cellStyle name="표준 16 34 6 2" xfId="25755" xr:uid="{00000000-0005-0000-0000-00008D4B0000}"/>
    <cellStyle name="표준 16 34 6 3" xfId="25756" xr:uid="{00000000-0005-0000-0000-00008E4B0000}"/>
    <cellStyle name="표준 16 34 6 4" xfId="25757" xr:uid="{00000000-0005-0000-0000-00008F4B0000}"/>
    <cellStyle name="표준 16 34 6 5" xfId="25758" xr:uid="{00000000-0005-0000-0000-0000904B0000}"/>
    <cellStyle name="표준 16 34 6 6" xfId="25759" xr:uid="{00000000-0005-0000-0000-0000914B0000}"/>
    <cellStyle name="표준 16 34 7" xfId="25760" xr:uid="{00000000-0005-0000-0000-0000924B0000}"/>
    <cellStyle name="표준 16 34 8" xfId="25761" xr:uid="{00000000-0005-0000-0000-0000934B0000}"/>
    <cellStyle name="표준 16 34 9" xfId="25762" xr:uid="{00000000-0005-0000-0000-0000944B0000}"/>
    <cellStyle name="표준 16 35" xfId="655" xr:uid="{00000000-0005-0000-0000-0000954B0000}"/>
    <cellStyle name="표준 16 35 10" xfId="25763" xr:uid="{00000000-0005-0000-0000-0000964B0000}"/>
    <cellStyle name="표준 16 35 11" xfId="25764" xr:uid="{00000000-0005-0000-0000-0000974B0000}"/>
    <cellStyle name="표준 16 35 12" xfId="25765" xr:uid="{00000000-0005-0000-0000-0000984B0000}"/>
    <cellStyle name="표준 16 35 2" xfId="1238" xr:uid="{00000000-0005-0000-0000-0000994B0000}"/>
    <cellStyle name="표준 16 35 2 10" xfId="25766" xr:uid="{00000000-0005-0000-0000-00009A4B0000}"/>
    <cellStyle name="표준 16 35 2 11" xfId="25767" xr:uid="{00000000-0005-0000-0000-00009B4B0000}"/>
    <cellStyle name="표준 16 35 2 2" xfId="3015" xr:uid="{00000000-0005-0000-0000-00009C4B0000}"/>
    <cellStyle name="표준 16 35 2 2 2" xfId="25768" xr:uid="{00000000-0005-0000-0000-00009D4B0000}"/>
    <cellStyle name="표준 16 35 2 2 3" xfId="25769" xr:uid="{00000000-0005-0000-0000-00009E4B0000}"/>
    <cellStyle name="표준 16 35 2 2 4" xfId="25770" xr:uid="{00000000-0005-0000-0000-00009F4B0000}"/>
    <cellStyle name="표준 16 35 2 2 5" xfId="25771" xr:uid="{00000000-0005-0000-0000-0000A04B0000}"/>
    <cellStyle name="표준 16 35 2 2 6" xfId="25772" xr:uid="{00000000-0005-0000-0000-0000A14B0000}"/>
    <cellStyle name="표준 16 35 2 3" xfId="4874" xr:uid="{00000000-0005-0000-0000-0000A24B0000}"/>
    <cellStyle name="표준 16 35 2 3 2" xfId="25773" xr:uid="{00000000-0005-0000-0000-0000A34B0000}"/>
    <cellStyle name="표준 16 35 2 3 3" xfId="25774" xr:uid="{00000000-0005-0000-0000-0000A44B0000}"/>
    <cellStyle name="표준 16 35 2 3 4" xfId="25775" xr:uid="{00000000-0005-0000-0000-0000A54B0000}"/>
    <cellStyle name="표준 16 35 2 3 5" xfId="25776" xr:uid="{00000000-0005-0000-0000-0000A64B0000}"/>
    <cellStyle name="표준 16 35 2 3 6" xfId="25777" xr:uid="{00000000-0005-0000-0000-0000A74B0000}"/>
    <cellStyle name="표준 16 35 2 4" xfId="6738" xr:uid="{00000000-0005-0000-0000-0000A84B0000}"/>
    <cellStyle name="표준 16 35 2 4 2" xfId="25778" xr:uid="{00000000-0005-0000-0000-0000A94B0000}"/>
    <cellStyle name="표준 16 35 2 4 3" xfId="25779" xr:uid="{00000000-0005-0000-0000-0000AA4B0000}"/>
    <cellStyle name="표준 16 35 2 4 4" xfId="25780" xr:uid="{00000000-0005-0000-0000-0000AB4B0000}"/>
    <cellStyle name="표준 16 35 2 4 5" xfId="25781" xr:uid="{00000000-0005-0000-0000-0000AC4B0000}"/>
    <cellStyle name="표준 16 35 2 4 6" xfId="25782" xr:uid="{00000000-0005-0000-0000-0000AD4B0000}"/>
    <cellStyle name="표준 16 35 2 5" xfId="8598" xr:uid="{00000000-0005-0000-0000-0000AE4B0000}"/>
    <cellStyle name="표준 16 35 2 5 2" xfId="25783" xr:uid="{00000000-0005-0000-0000-0000AF4B0000}"/>
    <cellStyle name="표준 16 35 2 5 3" xfId="25784" xr:uid="{00000000-0005-0000-0000-0000B04B0000}"/>
    <cellStyle name="표준 16 35 2 5 4" xfId="25785" xr:uid="{00000000-0005-0000-0000-0000B14B0000}"/>
    <cellStyle name="표준 16 35 2 5 5" xfId="25786" xr:uid="{00000000-0005-0000-0000-0000B24B0000}"/>
    <cellStyle name="표준 16 35 2 5 6" xfId="25787" xr:uid="{00000000-0005-0000-0000-0000B34B0000}"/>
    <cellStyle name="표준 16 35 2 6" xfId="25788" xr:uid="{00000000-0005-0000-0000-0000B44B0000}"/>
    <cellStyle name="표준 16 35 2 7" xfId="25789" xr:uid="{00000000-0005-0000-0000-0000B54B0000}"/>
    <cellStyle name="표준 16 35 2 8" xfId="25790" xr:uid="{00000000-0005-0000-0000-0000B64B0000}"/>
    <cellStyle name="표준 16 35 2 9" xfId="25791" xr:uid="{00000000-0005-0000-0000-0000B74B0000}"/>
    <cellStyle name="표준 16 35 3" xfId="2522" xr:uid="{00000000-0005-0000-0000-0000B84B0000}"/>
    <cellStyle name="표준 16 35 3 2" xfId="25792" xr:uid="{00000000-0005-0000-0000-0000B94B0000}"/>
    <cellStyle name="표준 16 35 3 3" xfId="25793" xr:uid="{00000000-0005-0000-0000-0000BA4B0000}"/>
    <cellStyle name="표준 16 35 3 4" xfId="25794" xr:uid="{00000000-0005-0000-0000-0000BB4B0000}"/>
    <cellStyle name="표준 16 35 3 5" xfId="25795" xr:uid="{00000000-0005-0000-0000-0000BC4B0000}"/>
    <cellStyle name="표준 16 35 3 6" xfId="25796" xr:uid="{00000000-0005-0000-0000-0000BD4B0000}"/>
    <cellStyle name="표준 16 35 4" xfId="4382" xr:uid="{00000000-0005-0000-0000-0000BE4B0000}"/>
    <cellStyle name="표준 16 35 4 2" xfId="25797" xr:uid="{00000000-0005-0000-0000-0000BF4B0000}"/>
    <cellStyle name="표준 16 35 4 3" xfId="25798" xr:uid="{00000000-0005-0000-0000-0000C04B0000}"/>
    <cellStyle name="표준 16 35 4 4" xfId="25799" xr:uid="{00000000-0005-0000-0000-0000C14B0000}"/>
    <cellStyle name="표준 16 35 4 5" xfId="25800" xr:uid="{00000000-0005-0000-0000-0000C24B0000}"/>
    <cellStyle name="표준 16 35 4 6" xfId="25801" xr:uid="{00000000-0005-0000-0000-0000C34B0000}"/>
    <cellStyle name="표준 16 35 5" xfId="6246" xr:uid="{00000000-0005-0000-0000-0000C44B0000}"/>
    <cellStyle name="표준 16 35 5 2" xfId="25802" xr:uid="{00000000-0005-0000-0000-0000C54B0000}"/>
    <cellStyle name="표준 16 35 5 3" xfId="25803" xr:uid="{00000000-0005-0000-0000-0000C64B0000}"/>
    <cellStyle name="표준 16 35 5 4" xfId="25804" xr:uid="{00000000-0005-0000-0000-0000C74B0000}"/>
    <cellStyle name="표준 16 35 5 5" xfId="25805" xr:uid="{00000000-0005-0000-0000-0000C84B0000}"/>
    <cellStyle name="표준 16 35 5 6" xfId="25806" xr:uid="{00000000-0005-0000-0000-0000C94B0000}"/>
    <cellStyle name="표준 16 35 6" xfId="8106" xr:uid="{00000000-0005-0000-0000-0000CA4B0000}"/>
    <cellStyle name="표준 16 35 6 2" xfId="25807" xr:uid="{00000000-0005-0000-0000-0000CB4B0000}"/>
    <cellStyle name="표준 16 35 6 3" xfId="25808" xr:uid="{00000000-0005-0000-0000-0000CC4B0000}"/>
    <cellStyle name="표준 16 35 6 4" xfId="25809" xr:uid="{00000000-0005-0000-0000-0000CD4B0000}"/>
    <cellStyle name="표준 16 35 6 5" xfId="25810" xr:uid="{00000000-0005-0000-0000-0000CE4B0000}"/>
    <cellStyle name="표준 16 35 6 6" xfId="25811" xr:uid="{00000000-0005-0000-0000-0000CF4B0000}"/>
    <cellStyle name="표준 16 35 7" xfId="25812" xr:uid="{00000000-0005-0000-0000-0000D04B0000}"/>
    <cellStyle name="표준 16 35 8" xfId="25813" xr:uid="{00000000-0005-0000-0000-0000D14B0000}"/>
    <cellStyle name="표준 16 35 9" xfId="25814" xr:uid="{00000000-0005-0000-0000-0000D24B0000}"/>
    <cellStyle name="표준 16 36" xfId="668" xr:uid="{00000000-0005-0000-0000-0000D34B0000}"/>
    <cellStyle name="표준 16 36 10" xfId="25815" xr:uid="{00000000-0005-0000-0000-0000D44B0000}"/>
    <cellStyle name="표준 16 36 11" xfId="25816" xr:uid="{00000000-0005-0000-0000-0000D54B0000}"/>
    <cellStyle name="표준 16 36 12" xfId="25817" xr:uid="{00000000-0005-0000-0000-0000D64B0000}"/>
    <cellStyle name="표준 16 36 2" xfId="1251" xr:uid="{00000000-0005-0000-0000-0000D74B0000}"/>
    <cellStyle name="표준 16 36 2 10" xfId="25818" xr:uid="{00000000-0005-0000-0000-0000D84B0000}"/>
    <cellStyle name="표준 16 36 2 11" xfId="25819" xr:uid="{00000000-0005-0000-0000-0000D94B0000}"/>
    <cellStyle name="표준 16 36 2 2" xfId="3028" xr:uid="{00000000-0005-0000-0000-0000DA4B0000}"/>
    <cellStyle name="표준 16 36 2 2 2" xfId="25820" xr:uid="{00000000-0005-0000-0000-0000DB4B0000}"/>
    <cellStyle name="표준 16 36 2 2 3" xfId="25821" xr:uid="{00000000-0005-0000-0000-0000DC4B0000}"/>
    <cellStyle name="표준 16 36 2 2 4" xfId="25822" xr:uid="{00000000-0005-0000-0000-0000DD4B0000}"/>
    <cellStyle name="표준 16 36 2 2 5" xfId="25823" xr:uid="{00000000-0005-0000-0000-0000DE4B0000}"/>
    <cellStyle name="표준 16 36 2 2 6" xfId="25824" xr:uid="{00000000-0005-0000-0000-0000DF4B0000}"/>
    <cellStyle name="표준 16 36 2 3" xfId="4887" xr:uid="{00000000-0005-0000-0000-0000E04B0000}"/>
    <cellStyle name="표준 16 36 2 3 2" xfId="25825" xr:uid="{00000000-0005-0000-0000-0000E14B0000}"/>
    <cellStyle name="표준 16 36 2 3 3" xfId="25826" xr:uid="{00000000-0005-0000-0000-0000E24B0000}"/>
    <cellStyle name="표준 16 36 2 3 4" xfId="25827" xr:uid="{00000000-0005-0000-0000-0000E34B0000}"/>
    <cellStyle name="표준 16 36 2 3 5" xfId="25828" xr:uid="{00000000-0005-0000-0000-0000E44B0000}"/>
    <cellStyle name="표준 16 36 2 3 6" xfId="25829" xr:uid="{00000000-0005-0000-0000-0000E54B0000}"/>
    <cellStyle name="표준 16 36 2 4" xfId="6751" xr:uid="{00000000-0005-0000-0000-0000E64B0000}"/>
    <cellStyle name="표준 16 36 2 4 2" xfId="25830" xr:uid="{00000000-0005-0000-0000-0000E74B0000}"/>
    <cellStyle name="표준 16 36 2 4 3" xfId="25831" xr:uid="{00000000-0005-0000-0000-0000E84B0000}"/>
    <cellStyle name="표준 16 36 2 4 4" xfId="25832" xr:uid="{00000000-0005-0000-0000-0000E94B0000}"/>
    <cellStyle name="표준 16 36 2 4 5" xfId="25833" xr:uid="{00000000-0005-0000-0000-0000EA4B0000}"/>
    <cellStyle name="표준 16 36 2 4 6" xfId="25834" xr:uid="{00000000-0005-0000-0000-0000EB4B0000}"/>
    <cellStyle name="표준 16 36 2 5" xfId="8611" xr:uid="{00000000-0005-0000-0000-0000EC4B0000}"/>
    <cellStyle name="표준 16 36 2 5 2" xfId="25835" xr:uid="{00000000-0005-0000-0000-0000ED4B0000}"/>
    <cellStyle name="표준 16 36 2 5 3" xfId="25836" xr:uid="{00000000-0005-0000-0000-0000EE4B0000}"/>
    <cellStyle name="표준 16 36 2 5 4" xfId="25837" xr:uid="{00000000-0005-0000-0000-0000EF4B0000}"/>
    <cellStyle name="표준 16 36 2 5 5" xfId="25838" xr:uid="{00000000-0005-0000-0000-0000F04B0000}"/>
    <cellStyle name="표준 16 36 2 5 6" xfId="25839" xr:uid="{00000000-0005-0000-0000-0000F14B0000}"/>
    <cellStyle name="표준 16 36 2 6" xfId="25840" xr:uid="{00000000-0005-0000-0000-0000F24B0000}"/>
    <cellStyle name="표준 16 36 2 7" xfId="25841" xr:uid="{00000000-0005-0000-0000-0000F34B0000}"/>
    <cellStyle name="표준 16 36 2 8" xfId="25842" xr:uid="{00000000-0005-0000-0000-0000F44B0000}"/>
    <cellStyle name="표준 16 36 2 9" xfId="25843" xr:uid="{00000000-0005-0000-0000-0000F54B0000}"/>
    <cellStyle name="표준 16 36 3" xfId="2535" xr:uid="{00000000-0005-0000-0000-0000F64B0000}"/>
    <cellStyle name="표준 16 36 3 2" xfId="25844" xr:uid="{00000000-0005-0000-0000-0000F74B0000}"/>
    <cellStyle name="표준 16 36 3 3" xfId="25845" xr:uid="{00000000-0005-0000-0000-0000F84B0000}"/>
    <cellStyle name="표준 16 36 3 4" xfId="25846" xr:uid="{00000000-0005-0000-0000-0000F94B0000}"/>
    <cellStyle name="표준 16 36 3 5" xfId="25847" xr:uid="{00000000-0005-0000-0000-0000FA4B0000}"/>
    <cellStyle name="표준 16 36 3 6" xfId="25848" xr:uid="{00000000-0005-0000-0000-0000FB4B0000}"/>
    <cellStyle name="표준 16 36 4" xfId="4395" xr:uid="{00000000-0005-0000-0000-0000FC4B0000}"/>
    <cellStyle name="표준 16 36 4 2" xfId="25849" xr:uid="{00000000-0005-0000-0000-0000FD4B0000}"/>
    <cellStyle name="표준 16 36 4 3" xfId="25850" xr:uid="{00000000-0005-0000-0000-0000FE4B0000}"/>
    <cellStyle name="표준 16 36 4 4" xfId="25851" xr:uid="{00000000-0005-0000-0000-0000FF4B0000}"/>
    <cellStyle name="표준 16 36 4 5" xfId="25852" xr:uid="{00000000-0005-0000-0000-0000004C0000}"/>
    <cellStyle name="표준 16 36 4 6" xfId="25853" xr:uid="{00000000-0005-0000-0000-0000014C0000}"/>
    <cellStyle name="표준 16 36 5" xfId="6259" xr:uid="{00000000-0005-0000-0000-0000024C0000}"/>
    <cellStyle name="표준 16 36 5 2" xfId="25854" xr:uid="{00000000-0005-0000-0000-0000034C0000}"/>
    <cellStyle name="표준 16 36 5 3" xfId="25855" xr:uid="{00000000-0005-0000-0000-0000044C0000}"/>
    <cellStyle name="표준 16 36 5 4" xfId="25856" xr:uid="{00000000-0005-0000-0000-0000054C0000}"/>
    <cellStyle name="표준 16 36 5 5" xfId="25857" xr:uid="{00000000-0005-0000-0000-0000064C0000}"/>
    <cellStyle name="표준 16 36 5 6" xfId="25858" xr:uid="{00000000-0005-0000-0000-0000074C0000}"/>
    <cellStyle name="표준 16 36 6" xfId="8119" xr:uid="{00000000-0005-0000-0000-0000084C0000}"/>
    <cellStyle name="표준 16 36 6 2" xfId="25859" xr:uid="{00000000-0005-0000-0000-0000094C0000}"/>
    <cellStyle name="표준 16 36 6 3" xfId="25860" xr:uid="{00000000-0005-0000-0000-00000A4C0000}"/>
    <cellStyle name="표준 16 36 6 4" xfId="25861" xr:uid="{00000000-0005-0000-0000-00000B4C0000}"/>
    <cellStyle name="표준 16 36 6 5" xfId="25862" xr:uid="{00000000-0005-0000-0000-00000C4C0000}"/>
    <cellStyle name="표준 16 36 6 6" xfId="25863" xr:uid="{00000000-0005-0000-0000-00000D4C0000}"/>
    <cellStyle name="표준 16 36 7" xfId="25864" xr:uid="{00000000-0005-0000-0000-00000E4C0000}"/>
    <cellStyle name="표준 16 36 8" xfId="25865" xr:uid="{00000000-0005-0000-0000-00000F4C0000}"/>
    <cellStyle name="표준 16 36 9" xfId="25866" xr:uid="{00000000-0005-0000-0000-0000104C0000}"/>
    <cellStyle name="표준 16 37" xfId="681" xr:uid="{00000000-0005-0000-0000-0000114C0000}"/>
    <cellStyle name="표준 16 37 10" xfId="25867" xr:uid="{00000000-0005-0000-0000-0000124C0000}"/>
    <cellStyle name="표준 16 37 11" xfId="25868" xr:uid="{00000000-0005-0000-0000-0000134C0000}"/>
    <cellStyle name="표준 16 37 12" xfId="25869" xr:uid="{00000000-0005-0000-0000-0000144C0000}"/>
    <cellStyle name="표준 16 37 2" xfId="1264" xr:uid="{00000000-0005-0000-0000-0000154C0000}"/>
    <cellStyle name="표준 16 37 2 10" xfId="25870" xr:uid="{00000000-0005-0000-0000-0000164C0000}"/>
    <cellStyle name="표준 16 37 2 11" xfId="25871" xr:uid="{00000000-0005-0000-0000-0000174C0000}"/>
    <cellStyle name="표준 16 37 2 2" xfId="3041" xr:uid="{00000000-0005-0000-0000-0000184C0000}"/>
    <cellStyle name="표준 16 37 2 2 2" xfId="25872" xr:uid="{00000000-0005-0000-0000-0000194C0000}"/>
    <cellStyle name="표준 16 37 2 2 3" xfId="25873" xr:uid="{00000000-0005-0000-0000-00001A4C0000}"/>
    <cellStyle name="표준 16 37 2 2 4" xfId="25874" xr:uid="{00000000-0005-0000-0000-00001B4C0000}"/>
    <cellStyle name="표준 16 37 2 2 5" xfId="25875" xr:uid="{00000000-0005-0000-0000-00001C4C0000}"/>
    <cellStyle name="표준 16 37 2 2 6" xfId="25876" xr:uid="{00000000-0005-0000-0000-00001D4C0000}"/>
    <cellStyle name="표준 16 37 2 3" xfId="4900" xr:uid="{00000000-0005-0000-0000-00001E4C0000}"/>
    <cellStyle name="표준 16 37 2 3 2" xfId="25877" xr:uid="{00000000-0005-0000-0000-00001F4C0000}"/>
    <cellStyle name="표준 16 37 2 3 3" xfId="25878" xr:uid="{00000000-0005-0000-0000-0000204C0000}"/>
    <cellStyle name="표준 16 37 2 3 4" xfId="25879" xr:uid="{00000000-0005-0000-0000-0000214C0000}"/>
    <cellStyle name="표준 16 37 2 3 5" xfId="25880" xr:uid="{00000000-0005-0000-0000-0000224C0000}"/>
    <cellStyle name="표준 16 37 2 3 6" xfId="25881" xr:uid="{00000000-0005-0000-0000-0000234C0000}"/>
    <cellStyle name="표준 16 37 2 4" xfId="6764" xr:uid="{00000000-0005-0000-0000-0000244C0000}"/>
    <cellStyle name="표준 16 37 2 4 2" xfId="25882" xr:uid="{00000000-0005-0000-0000-0000254C0000}"/>
    <cellStyle name="표준 16 37 2 4 3" xfId="25883" xr:uid="{00000000-0005-0000-0000-0000264C0000}"/>
    <cellStyle name="표준 16 37 2 4 4" xfId="25884" xr:uid="{00000000-0005-0000-0000-0000274C0000}"/>
    <cellStyle name="표준 16 37 2 4 5" xfId="25885" xr:uid="{00000000-0005-0000-0000-0000284C0000}"/>
    <cellStyle name="표준 16 37 2 4 6" xfId="25886" xr:uid="{00000000-0005-0000-0000-0000294C0000}"/>
    <cellStyle name="표준 16 37 2 5" xfId="8624" xr:uid="{00000000-0005-0000-0000-00002A4C0000}"/>
    <cellStyle name="표준 16 37 2 5 2" xfId="25887" xr:uid="{00000000-0005-0000-0000-00002B4C0000}"/>
    <cellStyle name="표준 16 37 2 5 3" xfId="25888" xr:uid="{00000000-0005-0000-0000-00002C4C0000}"/>
    <cellStyle name="표준 16 37 2 5 4" xfId="25889" xr:uid="{00000000-0005-0000-0000-00002D4C0000}"/>
    <cellStyle name="표준 16 37 2 5 5" xfId="25890" xr:uid="{00000000-0005-0000-0000-00002E4C0000}"/>
    <cellStyle name="표준 16 37 2 5 6" xfId="25891" xr:uid="{00000000-0005-0000-0000-00002F4C0000}"/>
    <cellStyle name="표준 16 37 2 6" xfId="25892" xr:uid="{00000000-0005-0000-0000-0000304C0000}"/>
    <cellStyle name="표준 16 37 2 7" xfId="25893" xr:uid="{00000000-0005-0000-0000-0000314C0000}"/>
    <cellStyle name="표준 16 37 2 8" xfId="25894" xr:uid="{00000000-0005-0000-0000-0000324C0000}"/>
    <cellStyle name="표준 16 37 2 9" xfId="25895" xr:uid="{00000000-0005-0000-0000-0000334C0000}"/>
    <cellStyle name="표준 16 37 3" xfId="2548" xr:uid="{00000000-0005-0000-0000-0000344C0000}"/>
    <cellStyle name="표준 16 37 3 2" xfId="25896" xr:uid="{00000000-0005-0000-0000-0000354C0000}"/>
    <cellStyle name="표준 16 37 3 3" xfId="25897" xr:uid="{00000000-0005-0000-0000-0000364C0000}"/>
    <cellStyle name="표준 16 37 3 4" xfId="25898" xr:uid="{00000000-0005-0000-0000-0000374C0000}"/>
    <cellStyle name="표준 16 37 3 5" xfId="25899" xr:uid="{00000000-0005-0000-0000-0000384C0000}"/>
    <cellStyle name="표준 16 37 3 6" xfId="25900" xr:uid="{00000000-0005-0000-0000-0000394C0000}"/>
    <cellStyle name="표준 16 37 4" xfId="4408" xr:uid="{00000000-0005-0000-0000-00003A4C0000}"/>
    <cellStyle name="표준 16 37 4 2" xfId="25901" xr:uid="{00000000-0005-0000-0000-00003B4C0000}"/>
    <cellStyle name="표준 16 37 4 3" xfId="25902" xr:uid="{00000000-0005-0000-0000-00003C4C0000}"/>
    <cellStyle name="표준 16 37 4 4" xfId="25903" xr:uid="{00000000-0005-0000-0000-00003D4C0000}"/>
    <cellStyle name="표준 16 37 4 5" xfId="25904" xr:uid="{00000000-0005-0000-0000-00003E4C0000}"/>
    <cellStyle name="표준 16 37 4 6" xfId="25905" xr:uid="{00000000-0005-0000-0000-00003F4C0000}"/>
    <cellStyle name="표준 16 37 5" xfId="6272" xr:uid="{00000000-0005-0000-0000-0000404C0000}"/>
    <cellStyle name="표준 16 37 5 2" xfId="25906" xr:uid="{00000000-0005-0000-0000-0000414C0000}"/>
    <cellStyle name="표준 16 37 5 3" xfId="25907" xr:uid="{00000000-0005-0000-0000-0000424C0000}"/>
    <cellStyle name="표준 16 37 5 4" xfId="25908" xr:uid="{00000000-0005-0000-0000-0000434C0000}"/>
    <cellStyle name="표준 16 37 5 5" xfId="25909" xr:uid="{00000000-0005-0000-0000-0000444C0000}"/>
    <cellStyle name="표준 16 37 5 6" xfId="25910" xr:uid="{00000000-0005-0000-0000-0000454C0000}"/>
    <cellStyle name="표준 16 37 6" xfId="8132" xr:uid="{00000000-0005-0000-0000-0000464C0000}"/>
    <cellStyle name="표준 16 37 6 2" xfId="25911" xr:uid="{00000000-0005-0000-0000-0000474C0000}"/>
    <cellStyle name="표준 16 37 6 3" xfId="25912" xr:uid="{00000000-0005-0000-0000-0000484C0000}"/>
    <cellStyle name="표준 16 37 6 4" xfId="25913" xr:uid="{00000000-0005-0000-0000-0000494C0000}"/>
    <cellStyle name="표준 16 37 6 5" xfId="25914" xr:uid="{00000000-0005-0000-0000-00004A4C0000}"/>
    <cellStyle name="표준 16 37 6 6" xfId="25915" xr:uid="{00000000-0005-0000-0000-00004B4C0000}"/>
    <cellStyle name="표준 16 37 7" xfId="25916" xr:uid="{00000000-0005-0000-0000-00004C4C0000}"/>
    <cellStyle name="표준 16 37 8" xfId="25917" xr:uid="{00000000-0005-0000-0000-00004D4C0000}"/>
    <cellStyle name="표준 16 37 9" xfId="25918" xr:uid="{00000000-0005-0000-0000-00004E4C0000}"/>
    <cellStyle name="표준 16 38" xfId="694" xr:uid="{00000000-0005-0000-0000-00004F4C0000}"/>
    <cellStyle name="표준 16 38 10" xfId="25919" xr:uid="{00000000-0005-0000-0000-0000504C0000}"/>
    <cellStyle name="표준 16 38 11" xfId="25920" xr:uid="{00000000-0005-0000-0000-0000514C0000}"/>
    <cellStyle name="표준 16 38 12" xfId="25921" xr:uid="{00000000-0005-0000-0000-0000524C0000}"/>
    <cellStyle name="표준 16 38 2" xfId="1277" xr:uid="{00000000-0005-0000-0000-0000534C0000}"/>
    <cellStyle name="표준 16 38 2 10" xfId="25922" xr:uid="{00000000-0005-0000-0000-0000544C0000}"/>
    <cellStyle name="표준 16 38 2 11" xfId="25923" xr:uid="{00000000-0005-0000-0000-0000554C0000}"/>
    <cellStyle name="표준 16 38 2 2" xfId="3054" xr:uid="{00000000-0005-0000-0000-0000564C0000}"/>
    <cellStyle name="표준 16 38 2 2 2" xfId="25924" xr:uid="{00000000-0005-0000-0000-0000574C0000}"/>
    <cellStyle name="표준 16 38 2 2 3" xfId="25925" xr:uid="{00000000-0005-0000-0000-0000584C0000}"/>
    <cellStyle name="표준 16 38 2 2 4" xfId="25926" xr:uid="{00000000-0005-0000-0000-0000594C0000}"/>
    <cellStyle name="표준 16 38 2 2 5" xfId="25927" xr:uid="{00000000-0005-0000-0000-00005A4C0000}"/>
    <cellStyle name="표준 16 38 2 2 6" xfId="25928" xr:uid="{00000000-0005-0000-0000-00005B4C0000}"/>
    <cellStyle name="표준 16 38 2 3" xfId="4913" xr:uid="{00000000-0005-0000-0000-00005C4C0000}"/>
    <cellStyle name="표준 16 38 2 3 2" xfId="25929" xr:uid="{00000000-0005-0000-0000-00005D4C0000}"/>
    <cellStyle name="표준 16 38 2 3 3" xfId="25930" xr:uid="{00000000-0005-0000-0000-00005E4C0000}"/>
    <cellStyle name="표준 16 38 2 3 4" xfId="25931" xr:uid="{00000000-0005-0000-0000-00005F4C0000}"/>
    <cellStyle name="표준 16 38 2 3 5" xfId="25932" xr:uid="{00000000-0005-0000-0000-0000604C0000}"/>
    <cellStyle name="표준 16 38 2 3 6" xfId="25933" xr:uid="{00000000-0005-0000-0000-0000614C0000}"/>
    <cellStyle name="표준 16 38 2 4" xfId="6777" xr:uid="{00000000-0005-0000-0000-0000624C0000}"/>
    <cellStyle name="표준 16 38 2 4 2" xfId="25934" xr:uid="{00000000-0005-0000-0000-0000634C0000}"/>
    <cellStyle name="표준 16 38 2 4 3" xfId="25935" xr:uid="{00000000-0005-0000-0000-0000644C0000}"/>
    <cellStyle name="표준 16 38 2 4 4" xfId="25936" xr:uid="{00000000-0005-0000-0000-0000654C0000}"/>
    <cellStyle name="표준 16 38 2 4 5" xfId="25937" xr:uid="{00000000-0005-0000-0000-0000664C0000}"/>
    <cellStyle name="표준 16 38 2 4 6" xfId="25938" xr:uid="{00000000-0005-0000-0000-0000674C0000}"/>
    <cellStyle name="표준 16 38 2 5" xfId="8637" xr:uid="{00000000-0005-0000-0000-0000684C0000}"/>
    <cellStyle name="표준 16 38 2 5 2" xfId="25939" xr:uid="{00000000-0005-0000-0000-0000694C0000}"/>
    <cellStyle name="표준 16 38 2 5 3" xfId="25940" xr:uid="{00000000-0005-0000-0000-00006A4C0000}"/>
    <cellStyle name="표준 16 38 2 5 4" xfId="25941" xr:uid="{00000000-0005-0000-0000-00006B4C0000}"/>
    <cellStyle name="표준 16 38 2 5 5" xfId="25942" xr:uid="{00000000-0005-0000-0000-00006C4C0000}"/>
    <cellStyle name="표준 16 38 2 5 6" xfId="25943" xr:uid="{00000000-0005-0000-0000-00006D4C0000}"/>
    <cellStyle name="표준 16 38 2 6" xfId="25944" xr:uid="{00000000-0005-0000-0000-00006E4C0000}"/>
    <cellStyle name="표준 16 38 2 7" xfId="25945" xr:uid="{00000000-0005-0000-0000-00006F4C0000}"/>
    <cellStyle name="표준 16 38 2 8" xfId="25946" xr:uid="{00000000-0005-0000-0000-0000704C0000}"/>
    <cellStyle name="표준 16 38 2 9" xfId="25947" xr:uid="{00000000-0005-0000-0000-0000714C0000}"/>
    <cellStyle name="표준 16 38 3" xfId="2561" xr:uid="{00000000-0005-0000-0000-0000724C0000}"/>
    <cellStyle name="표준 16 38 3 2" xfId="25948" xr:uid="{00000000-0005-0000-0000-0000734C0000}"/>
    <cellStyle name="표준 16 38 3 3" xfId="25949" xr:uid="{00000000-0005-0000-0000-0000744C0000}"/>
    <cellStyle name="표준 16 38 3 4" xfId="25950" xr:uid="{00000000-0005-0000-0000-0000754C0000}"/>
    <cellStyle name="표준 16 38 3 5" xfId="25951" xr:uid="{00000000-0005-0000-0000-0000764C0000}"/>
    <cellStyle name="표준 16 38 3 6" xfId="25952" xr:uid="{00000000-0005-0000-0000-0000774C0000}"/>
    <cellStyle name="표준 16 38 4" xfId="4421" xr:uid="{00000000-0005-0000-0000-0000784C0000}"/>
    <cellStyle name="표준 16 38 4 2" xfId="25953" xr:uid="{00000000-0005-0000-0000-0000794C0000}"/>
    <cellStyle name="표준 16 38 4 3" xfId="25954" xr:uid="{00000000-0005-0000-0000-00007A4C0000}"/>
    <cellStyle name="표준 16 38 4 4" xfId="25955" xr:uid="{00000000-0005-0000-0000-00007B4C0000}"/>
    <cellStyle name="표준 16 38 4 5" xfId="25956" xr:uid="{00000000-0005-0000-0000-00007C4C0000}"/>
    <cellStyle name="표준 16 38 4 6" xfId="25957" xr:uid="{00000000-0005-0000-0000-00007D4C0000}"/>
    <cellStyle name="표준 16 38 5" xfId="6285" xr:uid="{00000000-0005-0000-0000-00007E4C0000}"/>
    <cellStyle name="표준 16 38 5 2" xfId="25958" xr:uid="{00000000-0005-0000-0000-00007F4C0000}"/>
    <cellStyle name="표준 16 38 5 3" xfId="25959" xr:uid="{00000000-0005-0000-0000-0000804C0000}"/>
    <cellStyle name="표준 16 38 5 4" xfId="25960" xr:uid="{00000000-0005-0000-0000-0000814C0000}"/>
    <cellStyle name="표준 16 38 5 5" xfId="25961" xr:uid="{00000000-0005-0000-0000-0000824C0000}"/>
    <cellStyle name="표준 16 38 5 6" xfId="25962" xr:uid="{00000000-0005-0000-0000-0000834C0000}"/>
    <cellStyle name="표준 16 38 6" xfId="8145" xr:uid="{00000000-0005-0000-0000-0000844C0000}"/>
    <cellStyle name="표준 16 38 6 2" xfId="25963" xr:uid="{00000000-0005-0000-0000-0000854C0000}"/>
    <cellStyle name="표준 16 38 6 3" xfId="25964" xr:uid="{00000000-0005-0000-0000-0000864C0000}"/>
    <cellStyle name="표준 16 38 6 4" xfId="25965" xr:uid="{00000000-0005-0000-0000-0000874C0000}"/>
    <cellStyle name="표준 16 38 6 5" xfId="25966" xr:uid="{00000000-0005-0000-0000-0000884C0000}"/>
    <cellStyle name="표준 16 38 6 6" xfId="25967" xr:uid="{00000000-0005-0000-0000-0000894C0000}"/>
    <cellStyle name="표준 16 38 7" xfId="25968" xr:uid="{00000000-0005-0000-0000-00008A4C0000}"/>
    <cellStyle name="표준 16 38 8" xfId="25969" xr:uid="{00000000-0005-0000-0000-00008B4C0000}"/>
    <cellStyle name="표준 16 38 9" xfId="25970" xr:uid="{00000000-0005-0000-0000-00008C4C0000}"/>
    <cellStyle name="표준 16 39" xfId="707" xr:uid="{00000000-0005-0000-0000-00008D4C0000}"/>
    <cellStyle name="표준 16 39 10" xfId="25971" xr:uid="{00000000-0005-0000-0000-00008E4C0000}"/>
    <cellStyle name="표준 16 39 11" xfId="25972" xr:uid="{00000000-0005-0000-0000-00008F4C0000}"/>
    <cellStyle name="표준 16 39 12" xfId="25973" xr:uid="{00000000-0005-0000-0000-0000904C0000}"/>
    <cellStyle name="표준 16 39 2" xfId="1290" xr:uid="{00000000-0005-0000-0000-0000914C0000}"/>
    <cellStyle name="표준 16 39 2 10" xfId="25974" xr:uid="{00000000-0005-0000-0000-0000924C0000}"/>
    <cellStyle name="표준 16 39 2 11" xfId="25975" xr:uid="{00000000-0005-0000-0000-0000934C0000}"/>
    <cellStyle name="표준 16 39 2 2" xfId="3067" xr:uid="{00000000-0005-0000-0000-0000944C0000}"/>
    <cellStyle name="표준 16 39 2 2 2" xfId="25976" xr:uid="{00000000-0005-0000-0000-0000954C0000}"/>
    <cellStyle name="표준 16 39 2 2 3" xfId="25977" xr:uid="{00000000-0005-0000-0000-0000964C0000}"/>
    <cellStyle name="표준 16 39 2 2 4" xfId="25978" xr:uid="{00000000-0005-0000-0000-0000974C0000}"/>
    <cellStyle name="표준 16 39 2 2 5" xfId="25979" xr:uid="{00000000-0005-0000-0000-0000984C0000}"/>
    <cellStyle name="표준 16 39 2 2 6" xfId="25980" xr:uid="{00000000-0005-0000-0000-0000994C0000}"/>
    <cellStyle name="표준 16 39 2 3" xfId="4926" xr:uid="{00000000-0005-0000-0000-00009A4C0000}"/>
    <cellStyle name="표준 16 39 2 3 2" xfId="25981" xr:uid="{00000000-0005-0000-0000-00009B4C0000}"/>
    <cellStyle name="표준 16 39 2 3 3" xfId="25982" xr:uid="{00000000-0005-0000-0000-00009C4C0000}"/>
    <cellStyle name="표준 16 39 2 3 4" xfId="25983" xr:uid="{00000000-0005-0000-0000-00009D4C0000}"/>
    <cellStyle name="표준 16 39 2 3 5" xfId="25984" xr:uid="{00000000-0005-0000-0000-00009E4C0000}"/>
    <cellStyle name="표준 16 39 2 3 6" xfId="25985" xr:uid="{00000000-0005-0000-0000-00009F4C0000}"/>
    <cellStyle name="표준 16 39 2 4" xfId="6790" xr:uid="{00000000-0005-0000-0000-0000A04C0000}"/>
    <cellStyle name="표준 16 39 2 4 2" xfId="25986" xr:uid="{00000000-0005-0000-0000-0000A14C0000}"/>
    <cellStyle name="표준 16 39 2 4 3" xfId="25987" xr:uid="{00000000-0005-0000-0000-0000A24C0000}"/>
    <cellStyle name="표준 16 39 2 4 4" xfId="25988" xr:uid="{00000000-0005-0000-0000-0000A34C0000}"/>
    <cellStyle name="표준 16 39 2 4 5" xfId="25989" xr:uid="{00000000-0005-0000-0000-0000A44C0000}"/>
    <cellStyle name="표준 16 39 2 4 6" xfId="25990" xr:uid="{00000000-0005-0000-0000-0000A54C0000}"/>
    <cellStyle name="표준 16 39 2 5" xfId="8650" xr:uid="{00000000-0005-0000-0000-0000A64C0000}"/>
    <cellStyle name="표준 16 39 2 5 2" xfId="25991" xr:uid="{00000000-0005-0000-0000-0000A74C0000}"/>
    <cellStyle name="표준 16 39 2 5 3" xfId="25992" xr:uid="{00000000-0005-0000-0000-0000A84C0000}"/>
    <cellStyle name="표준 16 39 2 5 4" xfId="25993" xr:uid="{00000000-0005-0000-0000-0000A94C0000}"/>
    <cellStyle name="표준 16 39 2 5 5" xfId="25994" xr:uid="{00000000-0005-0000-0000-0000AA4C0000}"/>
    <cellStyle name="표준 16 39 2 5 6" xfId="25995" xr:uid="{00000000-0005-0000-0000-0000AB4C0000}"/>
    <cellStyle name="표준 16 39 2 6" xfId="25996" xr:uid="{00000000-0005-0000-0000-0000AC4C0000}"/>
    <cellStyle name="표준 16 39 2 7" xfId="25997" xr:uid="{00000000-0005-0000-0000-0000AD4C0000}"/>
    <cellStyle name="표준 16 39 2 8" xfId="25998" xr:uid="{00000000-0005-0000-0000-0000AE4C0000}"/>
    <cellStyle name="표준 16 39 2 9" xfId="25999" xr:uid="{00000000-0005-0000-0000-0000AF4C0000}"/>
    <cellStyle name="표준 16 39 3" xfId="2574" xr:uid="{00000000-0005-0000-0000-0000B04C0000}"/>
    <cellStyle name="표준 16 39 3 2" xfId="26000" xr:uid="{00000000-0005-0000-0000-0000B14C0000}"/>
    <cellStyle name="표준 16 39 3 3" xfId="26001" xr:uid="{00000000-0005-0000-0000-0000B24C0000}"/>
    <cellStyle name="표준 16 39 3 4" xfId="26002" xr:uid="{00000000-0005-0000-0000-0000B34C0000}"/>
    <cellStyle name="표준 16 39 3 5" xfId="26003" xr:uid="{00000000-0005-0000-0000-0000B44C0000}"/>
    <cellStyle name="표준 16 39 3 6" xfId="26004" xr:uid="{00000000-0005-0000-0000-0000B54C0000}"/>
    <cellStyle name="표준 16 39 4" xfId="4434" xr:uid="{00000000-0005-0000-0000-0000B64C0000}"/>
    <cellStyle name="표준 16 39 4 2" xfId="26005" xr:uid="{00000000-0005-0000-0000-0000B74C0000}"/>
    <cellStyle name="표준 16 39 4 3" xfId="26006" xr:uid="{00000000-0005-0000-0000-0000B84C0000}"/>
    <cellStyle name="표준 16 39 4 4" xfId="26007" xr:uid="{00000000-0005-0000-0000-0000B94C0000}"/>
    <cellStyle name="표준 16 39 4 5" xfId="26008" xr:uid="{00000000-0005-0000-0000-0000BA4C0000}"/>
    <cellStyle name="표준 16 39 4 6" xfId="26009" xr:uid="{00000000-0005-0000-0000-0000BB4C0000}"/>
    <cellStyle name="표준 16 39 5" xfId="6298" xr:uid="{00000000-0005-0000-0000-0000BC4C0000}"/>
    <cellStyle name="표준 16 39 5 2" xfId="26010" xr:uid="{00000000-0005-0000-0000-0000BD4C0000}"/>
    <cellStyle name="표준 16 39 5 3" xfId="26011" xr:uid="{00000000-0005-0000-0000-0000BE4C0000}"/>
    <cellStyle name="표준 16 39 5 4" xfId="26012" xr:uid="{00000000-0005-0000-0000-0000BF4C0000}"/>
    <cellStyle name="표준 16 39 5 5" xfId="26013" xr:uid="{00000000-0005-0000-0000-0000C04C0000}"/>
    <cellStyle name="표준 16 39 5 6" xfId="26014" xr:uid="{00000000-0005-0000-0000-0000C14C0000}"/>
    <cellStyle name="표준 16 39 6" xfId="8158" xr:uid="{00000000-0005-0000-0000-0000C24C0000}"/>
    <cellStyle name="표준 16 39 6 2" xfId="26015" xr:uid="{00000000-0005-0000-0000-0000C34C0000}"/>
    <cellStyle name="표준 16 39 6 3" xfId="26016" xr:uid="{00000000-0005-0000-0000-0000C44C0000}"/>
    <cellStyle name="표준 16 39 6 4" xfId="26017" xr:uid="{00000000-0005-0000-0000-0000C54C0000}"/>
    <cellStyle name="표준 16 39 6 5" xfId="26018" xr:uid="{00000000-0005-0000-0000-0000C64C0000}"/>
    <cellStyle name="표준 16 39 6 6" xfId="26019" xr:uid="{00000000-0005-0000-0000-0000C74C0000}"/>
    <cellStyle name="표준 16 39 7" xfId="26020" xr:uid="{00000000-0005-0000-0000-0000C84C0000}"/>
    <cellStyle name="표준 16 39 8" xfId="26021" xr:uid="{00000000-0005-0000-0000-0000C94C0000}"/>
    <cellStyle name="표준 16 39 9" xfId="26022" xr:uid="{00000000-0005-0000-0000-0000CA4C0000}"/>
    <cellStyle name="표준 16 4" xfId="243" xr:uid="{00000000-0005-0000-0000-0000CB4C0000}"/>
    <cellStyle name="표준 16 40" xfId="720" xr:uid="{00000000-0005-0000-0000-0000CC4C0000}"/>
    <cellStyle name="표준 16 40 10" xfId="26023" xr:uid="{00000000-0005-0000-0000-0000CD4C0000}"/>
    <cellStyle name="표준 16 40 11" xfId="26024" xr:uid="{00000000-0005-0000-0000-0000CE4C0000}"/>
    <cellStyle name="표준 16 40 12" xfId="26025" xr:uid="{00000000-0005-0000-0000-0000CF4C0000}"/>
    <cellStyle name="표준 16 40 2" xfId="1303" xr:uid="{00000000-0005-0000-0000-0000D04C0000}"/>
    <cellStyle name="표준 16 40 2 10" xfId="26026" xr:uid="{00000000-0005-0000-0000-0000D14C0000}"/>
    <cellStyle name="표준 16 40 2 11" xfId="26027" xr:uid="{00000000-0005-0000-0000-0000D24C0000}"/>
    <cellStyle name="표준 16 40 2 2" xfId="3080" xr:uid="{00000000-0005-0000-0000-0000D34C0000}"/>
    <cellStyle name="표준 16 40 2 2 2" xfId="26028" xr:uid="{00000000-0005-0000-0000-0000D44C0000}"/>
    <cellStyle name="표준 16 40 2 2 3" xfId="26029" xr:uid="{00000000-0005-0000-0000-0000D54C0000}"/>
    <cellStyle name="표준 16 40 2 2 4" xfId="26030" xr:uid="{00000000-0005-0000-0000-0000D64C0000}"/>
    <cellStyle name="표준 16 40 2 2 5" xfId="26031" xr:uid="{00000000-0005-0000-0000-0000D74C0000}"/>
    <cellStyle name="표준 16 40 2 2 6" xfId="26032" xr:uid="{00000000-0005-0000-0000-0000D84C0000}"/>
    <cellStyle name="표준 16 40 2 3" xfId="4939" xr:uid="{00000000-0005-0000-0000-0000D94C0000}"/>
    <cellStyle name="표준 16 40 2 3 2" xfId="26033" xr:uid="{00000000-0005-0000-0000-0000DA4C0000}"/>
    <cellStyle name="표준 16 40 2 3 3" xfId="26034" xr:uid="{00000000-0005-0000-0000-0000DB4C0000}"/>
    <cellStyle name="표준 16 40 2 3 4" xfId="26035" xr:uid="{00000000-0005-0000-0000-0000DC4C0000}"/>
    <cellStyle name="표준 16 40 2 3 5" xfId="26036" xr:uid="{00000000-0005-0000-0000-0000DD4C0000}"/>
    <cellStyle name="표준 16 40 2 3 6" xfId="26037" xr:uid="{00000000-0005-0000-0000-0000DE4C0000}"/>
    <cellStyle name="표준 16 40 2 4" xfId="6803" xr:uid="{00000000-0005-0000-0000-0000DF4C0000}"/>
    <cellStyle name="표준 16 40 2 4 2" xfId="26038" xr:uid="{00000000-0005-0000-0000-0000E04C0000}"/>
    <cellStyle name="표준 16 40 2 4 3" xfId="26039" xr:uid="{00000000-0005-0000-0000-0000E14C0000}"/>
    <cellStyle name="표준 16 40 2 4 4" xfId="26040" xr:uid="{00000000-0005-0000-0000-0000E24C0000}"/>
    <cellStyle name="표준 16 40 2 4 5" xfId="26041" xr:uid="{00000000-0005-0000-0000-0000E34C0000}"/>
    <cellStyle name="표준 16 40 2 4 6" xfId="26042" xr:uid="{00000000-0005-0000-0000-0000E44C0000}"/>
    <cellStyle name="표준 16 40 2 5" xfId="8663" xr:uid="{00000000-0005-0000-0000-0000E54C0000}"/>
    <cellStyle name="표준 16 40 2 5 2" xfId="26043" xr:uid="{00000000-0005-0000-0000-0000E64C0000}"/>
    <cellStyle name="표준 16 40 2 5 3" xfId="26044" xr:uid="{00000000-0005-0000-0000-0000E74C0000}"/>
    <cellStyle name="표준 16 40 2 5 4" xfId="26045" xr:uid="{00000000-0005-0000-0000-0000E84C0000}"/>
    <cellStyle name="표준 16 40 2 5 5" xfId="26046" xr:uid="{00000000-0005-0000-0000-0000E94C0000}"/>
    <cellStyle name="표준 16 40 2 5 6" xfId="26047" xr:uid="{00000000-0005-0000-0000-0000EA4C0000}"/>
    <cellStyle name="표준 16 40 2 6" xfId="26048" xr:uid="{00000000-0005-0000-0000-0000EB4C0000}"/>
    <cellStyle name="표준 16 40 2 7" xfId="26049" xr:uid="{00000000-0005-0000-0000-0000EC4C0000}"/>
    <cellStyle name="표준 16 40 2 8" xfId="26050" xr:uid="{00000000-0005-0000-0000-0000ED4C0000}"/>
    <cellStyle name="표준 16 40 2 9" xfId="26051" xr:uid="{00000000-0005-0000-0000-0000EE4C0000}"/>
    <cellStyle name="표준 16 40 3" xfId="2587" xr:uid="{00000000-0005-0000-0000-0000EF4C0000}"/>
    <cellStyle name="표준 16 40 3 2" xfId="26052" xr:uid="{00000000-0005-0000-0000-0000F04C0000}"/>
    <cellStyle name="표준 16 40 3 3" xfId="26053" xr:uid="{00000000-0005-0000-0000-0000F14C0000}"/>
    <cellStyle name="표준 16 40 3 4" xfId="26054" xr:uid="{00000000-0005-0000-0000-0000F24C0000}"/>
    <cellStyle name="표준 16 40 3 5" xfId="26055" xr:uid="{00000000-0005-0000-0000-0000F34C0000}"/>
    <cellStyle name="표준 16 40 3 6" xfId="26056" xr:uid="{00000000-0005-0000-0000-0000F44C0000}"/>
    <cellStyle name="표준 16 40 4" xfId="4447" xr:uid="{00000000-0005-0000-0000-0000F54C0000}"/>
    <cellStyle name="표준 16 40 4 2" xfId="26057" xr:uid="{00000000-0005-0000-0000-0000F64C0000}"/>
    <cellStyle name="표준 16 40 4 3" xfId="26058" xr:uid="{00000000-0005-0000-0000-0000F74C0000}"/>
    <cellStyle name="표준 16 40 4 4" xfId="26059" xr:uid="{00000000-0005-0000-0000-0000F84C0000}"/>
    <cellStyle name="표준 16 40 4 5" xfId="26060" xr:uid="{00000000-0005-0000-0000-0000F94C0000}"/>
    <cellStyle name="표준 16 40 4 6" xfId="26061" xr:uid="{00000000-0005-0000-0000-0000FA4C0000}"/>
    <cellStyle name="표준 16 40 5" xfId="6311" xr:uid="{00000000-0005-0000-0000-0000FB4C0000}"/>
    <cellStyle name="표준 16 40 5 2" xfId="26062" xr:uid="{00000000-0005-0000-0000-0000FC4C0000}"/>
    <cellStyle name="표준 16 40 5 3" xfId="26063" xr:uid="{00000000-0005-0000-0000-0000FD4C0000}"/>
    <cellStyle name="표준 16 40 5 4" xfId="26064" xr:uid="{00000000-0005-0000-0000-0000FE4C0000}"/>
    <cellStyle name="표준 16 40 5 5" xfId="26065" xr:uid="{00000000-0005-0000-0000-0000FF4C0000}"/>
    <cellStyle name="표준 16 40 5 6" xfId="26066" xr:uid="{00000000-0005-0000-0000-0000004D0000}"/>
    <cellStyle name="표준 16 40 6" xfId="8171" xr:uid="{00000000-0005-0000-0000-0000014D0000}"/>
    <cellStyle name="표준 16 40 6 2" xfId="26067" xr:uid="{00000000-0005-0000-0000-0000024D0000}"/>
    <cellStyle name="표준 16 40 6 3" xfId="26068" xr:uid="{00000000-0005-0000-0000-0000034D0000}"/>
    <cellStyle name="표준 16 40 6 4" xfId="26069" xr:uid="{00000000-0005-0000-0000-0000044D0000}"/>
    <cellStyle name="표준 16 40 6 5" xfId="26070" xr:uid="{00000000-0005-0000-0000-0000054D0000}"/>
    <cellStyle name="표준 16 40 6 6" xfId="26071" xr:uid="{00000000-0005-0000-0000-0000064D0000}"/>
    <cellStyle name="표준 16 40 7" xfId="26072" xr:uid="{00000000-0005-0000-0000-0000074D0000}"/>
    <cellStyle name="표준 16 40 8" xfId="26073" xr:uid="{00000000-0005-0000-0000-0000084D0000}"/>
    <cellStyle name="표준 16 40 9" xfId="26074" xr:uid="{00000000-0005-0000-0000-0000094D0000}"/>
    <cellStyle name="표준 16 41" xfId="733" xr:uid="{00000000-0005-0000-0000-00000A4D0000}"/>
    <cellStyle name="표준 16 41 10" xfId="26075" xr:uid="{00000000-0005-0000-0000-00000B4D0000}"/>
    <cellStyle name="표준 16 41 11" xfId="26076" xr:uid="{00000000-0005-0000-0000-00000C4D0000}"/>
    <cellStyle name="표준 16 41 12" xfId="26077" xr:uid="{00000000-0005-0000-0000-00000D4D0000}"/>
    <cellStyle name="표준 16 41 2" xfId="1316" xr:uid="{00000000-0005-0000-0000-00000E4D0000}"/>
    <cellStyle name="표준 16 41 2 10" xfId="26078" xr:uid="{00000000-0005-0000-0000-00000F4D0000}"/>
    <cellStyle name="표준 16 41 2 11" xfId="26079" xr:uid="{00000000-0005-0000-0000-0000104D0000}"/>
    <cellStyle name="표준 16 41 2 2" xfId="3093" xr:uid="{00000000-0005-0000-0000-0000114D0000}"/>
    <cellStyle name="표준 16 41 2 2 2" xfId="26080" xr:uid="{00000000-0005-0000-0000-0000124D0000}"/>
    <cellStyle name="표준 16 41 2 2 3" xfId="26081" xr:uid="{00000000-0005-0000-0000-0000134D0000}"/>
    <cellStyle name="표준 16 41 2 2 4" xfId="26082" xr:uid="{00000000-0005-0000-0000-0000144D0000}"/>
    <cellStyle name="표준 16 41 2 2 5" xfId="26083" xr:uid="{00000000-0005-0000-0000-0000154D0000}"/>
    <cellStyle name="표준 16 41 2 2 6" xfId="26084" xr:uid="{00000000-0005-0000-0000-0000164D0000}"/>
    <cellStyle name="표준 16 41 2 3" xfId="4952" xr:uid="{00000000-0005-0000-0000-0000174D0000}"/>
    <cellStyle name="표준 16 41 2 3 2" xfId="26085" xr:uid="{00000000-0005-0000-0000-0000184D0000}"/>
    <cellStyle name="표준 16 41 2 3 3" xfId="26086" xr:uid="{00000000-0005-0000-0000-0000194D0000}"/>
    <cellStyle name="표준 16 41 2 3 4" xfId="26087" xr:uid="{00000000-0005-0000-0000-00001A4D0000}"/>
    <cellStyle name="표준 16 41 2 3 5" xfId="26088" xr:uid="{00000000-0005-0000-0000-00001B4D0000}"/>
    <cellStyle name="표준 16 41 2 3 6" xfId="26089" xr:uid="{00000000-0005-0000-0000-00001C4D0000}"/>
    <cellStyle name="표준 16 41 2 4" xfId="6816" xr:uid="{00000000-0005-0000-0000-00001D4D0000}"/>
    <cellStyle name="표준 16 41 2 4 2" xfId="26090" xr:uid="{00000000-0005-0000-0000-00001E4D0000}"/>
    <cellStyle name="표준 16 41 2 4 3" xfId="26091" xr:uid="{00000000-0005-0000-0000-00001F4D0000}"/>
    <cellStyle name="표준 16 41 2 4 4" xfId="26092" xr:uid="{00000000-0005-0000-0000-0000204D0000}"/>
    <cellStyle name="표준 16 41 2 4 5" xfId="26093" xr:uid="{00000000-0005-0000-0000-0000214D0000}"/>
    <cellStyle name="표준 16 41 2 4 6" xfId="26094" xr:uid="{00000000-0005-0000-0000-0000224D0000}"/>
    <cellStyle name="표준 16 41 2 5" xfId="8676" xr:uid="{00000000-0005-0000-0000-0000234D0000}"/>
    <cellStyle name="표준 16 41 2 5 2" xfId="26095" xr:uid="{00000000-0005-0000-0000-0000244D0000}"/>
    <cellStyle name="표준 16 41 2 5 3" xfId="26096" xr:uid="{00000000-0005-0000-0000-0000254D0000}"/>
    <cellStyle name="표준 16 41 2 5 4" xfId="26097" xr:uid="{00000000-0005-0000-0000-0000264D0000}"/>
    <cellStyle name="표준 16 41 2 5 5" xfId="26098" xr:uid="{00000000-0005-0000-0000-0000274D0000}"/>
    <cellStyle name="표준 16 41 2 5 6" xfId="26099" xr:uid="{00000000-0005-0000-0000-0000284D0000}"/>
    <cellStyle name="표준 16 41 2 6" xfId="26100" xr:uid="{00000000-0005-0000-0000-0000294D0000}"/>
    <cellStyle name="표준 16 41 2 7" xfId="26101" xr:uid="{00000000-0005-0000-0000-00002A4D0000}"/>
    <cellStyle name="표준 16 41 2 8" xfId="26102" xr:uid="{00000000-0005-0000-0000-00002B4D0000}"/>
    <cellStyle name="표준 16 41 2 9" xfId="26103" xr:uid="{00000000-0005-0000-0000-00002C4D0000}"/>
    <cellStyle name="표준 16 41 3" xfId="2600" xr:uid="{00000000-0005-0000-0000-00002D4D0000}"/>
    <cellStyle name="표준 16 41 3 2" xfId="26104" xr:uid="{00000000-0005-0000-0000-00002E4D0000}"/>
    <cellStyle name="표준 16 41 3 3" xfId="26105" xr:uid="{00000000-0005-0000-0000-00002F4D0000}"/>
    <cellStyle name="표준 16 41 3 4" xfId="26106" xr:uid="{00000000-0005-0000-0000-0000304D0000}"/>
    <cellStyle name="표준 16 41 3 5" xfId="26107" xr:uid="{00000000-0005-0000-0000-0000314D0000}"/>
    <cellStyle name="표준 16 41 3 6" xfId="26108" xr:uid="{00000000-0005-0000-0000-0000324D0000}"/>
    <cellStyle name="표준 16 41 4" xfId="4460" xr:uid="{00000000-0005-0000-0000-0000334D0000}"/>
    <cellStyle name="표준 16 41 4 2" xfId="26109" xr:uid="{00000000-0005-0000-0000-0000344D0000}"/>
    <cellStyle name="표준 16 41 4 3" xfId="26110" xr:uid="{00000000-0005-0000-0000-0000354D0000}"/>
    <cellStyle name="표준 16 41 4 4" xfId="26111" xr:uid="{00000000-0005-0000-0000-0000364D0000}"/>
    <cellStyle name="표준 16 41 4 5" xfId="26112" xr:uid="{00000000-0005-0000-0000-0000374D0000}"/>
    <cellStyle name="표준 16 41 4 6" xfId="26113" xr:uid="{00000000-0005-0000-0000-0000384D0000}"/>
    <cellStyle name="표준 16 41 5" xfId="6324" xr:uid="{00000000-0005-0000-0000-0000394D0000}"/>
    <cellStyle name="표준 16 41 5 2" xfId="26114" xr:uid="{00000000-0005-0000-0000-00003A4D0000}"/>
    <cellStyle name="표준 16 41 5 3" xfId="26115" xr:uid="{00000000-0005-0000-0000-00003B4D0000}"/>
    <cellStyle name="표준 16 41 5 4" xfId="26116" xr:uid="{00000000-0005-0000-0000-00003C4D0000}"/>
    <cellStyle name="표준 16 41 5 5" xfId="26117" xr:uid="{00000000-0005-0000-0000-00003D4D0000}"/>
    <cellStyle name="표준 16 41 5 6" xfId="26118" xr:uid="{00000000-0005-0000-0000-00003E4D0000}"/>
    <cellStyle name="표준 16 41 6" xfId="8184" xr:uid="{00000000-0005-0000-0000-00003F4D0000}"/>
    <cellStyle name="표준 16 41 6 2" xfId="26119" xr:uid="{00000000-0005-0000-0000-0000404D0000}"/>
    <cellStyle name="표준 16 41 6 3" xfId="26120" xr:uid="{00000000-0005-0000-0000-0000414D0000}"/>
    <cellStyle name="표준 16 41 6 4" xfId="26121" xr:uid="{00000000-0005-0000-0000-0000424D0000}"/>
    <cellStyle name="표준 16 41 6 5" xfId="26122" xr:uid="{00000000-0005-0000-0000-0000434D0000}"/>
    <cellStyle name="표준 16 41 6 6" xfId="26123" xr:uid="{00000000-0005-0000-0000-0000444D0000}"/>
    <cellStyle name="표준 16 41 7" xfId="26124" xr:uid="{00000000-0005-0000-0000-0000454D0000}"/>
    <cellStyle name="표준 16 41 8" xfId="26125" xr:uid="{00000000-0005-0000-0000-0000464D0000}"/>
    <cellStyle name="표준 16 41 9" xfId="26126" xr:uid="{00000000-0005-0000-0000-0000474D0000}"/>
    <cellStyle name="표준 16 42" xfId="746" xr:uid="{00000000-0005-0000-0000-0000484D0000}"/>
    <cellStyle name="표준 16 42 10" xfId="26127" xr:uid="{00000000-0005-0000-0000-0000494D0000}"/>
    <cellStyle name="표준 16 42 11" xfId="26128" xr:uid="{00000000-0005-0000-0000-00004A4D0000}"/>
    <cellStyle name="표준 16 42 12" xfId="26129" xr:uid="{00000000-0005-0000-0000-00004B4D0000}"/>
    <cellStyle name="표준 16 42 2" xfId="1329" xr:uid="{00000000-0005-0000-0000-00004C4D0000}"/>
    <cellStyle name="표준 16 42 2 10" xfId="26130" xr:uid="{00000000-0005-0000-0000-00004D4D0000}"/>
    <cellStyle name="표준 16 42 2 11" xfId="26131" xr:uid="{00000000-0005-0000-0000-00004E4D0000}"/>
    <cellStyle name="표준 16 42 2 2" xfId="3106" xr:uid="{00000000-0005-0000-0000-00004F4D0000}"/>
    <cellStyle name="표준 16 42 2 2 2" xfId="26132" xr:uid="{00000000-0005-0000-0000-0000504D0000}"/>
    <cellStyle name="표준 16 42 2 2 3" xfId="26133" xr:uid="{00000000-0005-0000-0000-0000514D0000}"/>
    <cellStyle name="표준 16 42 2 2 4" xfId="26134" xr:uid="{00000000-0005-0000-0000-0000524D0000}"/>
    <cellStyle name="표준 16 42 2 2 5" xfId="26135" xr:uid="{00000000-0005-0000-0000-0000534D0000}"/>
    <cellStyle name="표준 16 42 2 2 6" xfId="26136" xr:uid="{00000000-0005-0000-0000-0000544D0000}"/>
    <cellStyle name="표준 16 42 2 3" xfId="4965" xr:uid="{00000000-0005-0000-0000-0000554D0000}"/>
    <cellStyle name="표준 16 42 2 3 2" xfId="26137" xr:uid="{00000000-0005-0000-0000-0000564D0000}"/>
    <cellStyle name="표준 16 42 2 3 3" xfId="26138" xr:uid="{00000000-0005-0000-0000-0000574D0000}"/>
    <cellStyle name="표준 16 42 2 3 4" xfId="26139" xr:uid="{00000000-0005-0000-0000-0000584D0000}"/>
    <cellStyle name="표준 16 42 2 3 5" xfId="26140" xr:uid="{00000000-0005-0000-0000-0000594D0000}"/>
    <cellStyle name="표준 16 42 2 3 6" xfId="26141" xr:uid="{00000000-0005-0000-0000-00005A4D0000}"/>
    <cellStyle name="표준 16 42 2 4" xfId="6829" xr:uid="{00000000-0005-0000-0000-00005B4D0000}"/>
    <cellStyle name="표준 16 42 2 4 2" xfId="26142" xr:uid="{00000000-0005-0000-0000-00005C4D0000}"/>
    <cellStyle name="표준 16 42 2 4 3" xfId="26143" xr:uid="{00000000-0005-0000-0000-00005D4D0000}"/>
    <cellStyle name="표준 16 42 2 4 4" xfId="26144" xr:uid="{00000000-0005-0000-0000-00005E4D0000}"/>
    <cellStyle name="표준 16 42 2 4 5" xfId="26145" xr:uid="{00000000-0005-0000-0000-00005F4D0000}"/>
    <cellStyle name="표준 16 42 2 4 6" xfId="26146" xr:uid="{00000000-0005-0000-0000-0000604D0000}"/>
    <cellStyle name="표준 16 42 2 5" xfId="8689" xr:uid="{00000000-0005-0000-0000-0000614D0000}"/>
    <cellStyle name="표준 16 42 2 5 2" xfId="26147" xr:uid="{00000000-0005-0000-0000-0000624D0000}"/>
    <cellStyle name="표준 16 42 2 5 3" xfId="26148" xr:uid="{00000000-0005-0000-0000-0000634D0000}"/>
    <cellStyle name="표준 16 42 2 5 4" xfId="26149" xr:uid="{00000000-0005-0000-0000-0000644D0000}"/>
    <cellStyle name="표준 16 42 2 5 5" xfId="26150" xr:uid="{00000000-0005-0000-0000-0000654D0000}"/>
    <cellStyle name="표준 16 42 2 5 6" xfId="26151" xr:uid="{00000000-0005-0000-0000-0000664D0000}"/>
    <cellStyle name="표준 16 42 2 6" xfId="26152" xr:uid="{00000000-0005-0000-0000-0000674D0000}"/>
    <cellStyle name="표준 16 42 2 7" xfId="26153" xr:uid="{00000000-0005-0000-0000-0000684D0000}"/>
    <cellStyle name="표준 16 42 2 8" xfId="26154" xr:uid="{00000000-0005-0000-0000-0000694D0000}"/>
    <cellStyle name="표준 16 42 2 9" xfId="26155" xr:uid="{00000000-0005-0000-0000-00006A4D0000}"/>
    <cellStyle name="표준 16 42 3" xfId="2613" xr:uid="{00000000-0005-0000-0000-00006B4D0000}"/>
    <cellStyle name="표준 16 42 3 2" xfId="26156" xr:uid="{00000000-0005-0000-0000-00006C4D0000}"/>
    <cellStyle name="표준 16 42 3 3" xfId="26157" xr:uid="{00000000-0005-0000-0000-00006D4D0000}"/>
    <cellStyle name="표준 16 42 3 4" xfId="26158" xr:uid="{00000000-0005-0000-0000-00006E4D0000}"/>
    <cellStyle name="표준 16 42 3 5" xfId="26159" xr:uid="{00000000-0005-0000-0000-00006F4D0000}"/>
    <cellStyle name="표준 16 42 3 6" xfId="26160" xr:uid="{00000000-0005-0000-0000-0000704D0000}"/>
    <cellStyle name="표준 16 42 4" xfId="4473" xr:uid="{00000000-0005-0000-0000-0000714D0000}"/>
    <cellStyle name="표준 16 42 4 2" xfId="26161" xr:uid="{00000000-0005-0000-0000-0000724D0000}"/>
    <cellStyle name="표준 16 42 4 3" xfId="26162" xr:uid="{00000000-0005-0000-0000-0000734D0000}"/>
    <cellStyle name="표준 16 42 4 4" xfId="26163" xr:uid="{00000000-0005-0000-0000-0000744D0000}"/>
    <cellStyle name="표준 16 42 4 5" xfId="26164" xr:uid="{00000000-0005-0000-0000-0000754D0000}"/>
    <cellStyle name="표준 16 42 4 6" xfId="26165" xr:uid="{00000000-0005-0000-0000-0000764D0000}"/>
    <cellStyle name="표준 16 42 5" xfId="6337" xr:uid="{00000000-0005-0000-0000-0000774D0000}"/>
    <cellStyle name="표준 16 42 5 2" xfId="26166" xr:uid="{00000000-0005-0000-0000-0000784D0000}"/>
    <cellStyle name="표준 16 42 5 3" xfId="26167" xr:uid="{00000000-0005-0000-0000-0000794D0000}"/>
    <cellStyle name="표준 16 42 5 4" xfId="26168" xr:uid="{00000000-0005-0000-0000-00007A4D0000}"/>
    <cellStyle name="표준 16 42 5 5" xfId="26169" xr:uid="{00000000-0005-0000-0000-00007B4D0000}"/>
    <cellStyle name="표준 16 42 5 6" xfId="26170" xr:uid="{00000000-0005-0000-0000-00007C4D0000}"/>
    <cellStyle name="표준 16 42 6" xfId="8197" xr:uid="{00000000-0005-0000-0000-00007D4D0000}"/>
    <cellStyle name="표준 16 42 6 2" xfId="26171" xr:uid="{00000000-0005-0000-0000-00007E4D0000}"/>
    <cellStyle name="표준 16 42 6 3" xfId="26172" xr:uid="{00000000-0005-0000-0000-00007F4D0000}"/>
    <cellStyle name="표준 16 42 6 4" xfId="26173" xr:uid="{00000000-0005-0000-0000-0000804D0000}"/>
    <cellStyle name="표준 16 42 6 5" xfId="26174" xr:uid="{00000000-0005-0000-0000-0000814D0000}"/>
    <cellStyle name="표준 16 42 6 6" xfId="26175" xr:uid="{00000000-0005-0000-0000-0000824D0000}"/>
    <cellStyle name="표준 16 42 7" xfId="26176" xr:uid="{00000000-0005-0000-0000-0000834D0000}"/>
    <cellStyle name="표준 16 42 8" xfId="26177" xr:uid="{00000000-0005-0000-0000-0000844D0000}"/>
    <cellStyle name="표준 16 42 9" xfId="26178" xr:uid="{00000000-0005-0000-0000-0000854D0000}"/>
    <cellStyle name="표준 16 43" xfId="759" xr:uid="{00000000-0005-0000-0000-0000864D0000}"/>
    <cellStyle name="표준 16 43 10" xfId="26179" xr:uid="{00000000-0005-0000-0000-0000874D0000}"/>
    <cellStyle name="표준 16 43 11" xfId="26180" xr:uid="{00000000-0005-0000-0000-0000884D0000}"/>
    <cellStyle name="표준 16 43 12" xfId="26181" xr:uid="{00000000-0005-0000-0000-0000894D0000}"/>
    <cellStyle name="표준 16 43 2" xfId="1342" xr:uid="{00000000-0005-0000-0000-00008A4D0000}"/>
    <cellStyle name="표준 16 43 2 10" xfId="26182" xr:uid="{00000000-0005-0000-0000-00008B4D0000}"/>
    <cellStyle name="표준 16 43 2 11" xfId="26183" xr:uid="{00000000-0005-0000-0000-00008C4D0000}"/>
    <cellStyle name="표준 16 43 2 2" xfId="3119" xr:uid="{00000000-0005-0000-0000-00008D4D0000}"/>
    <cellStyle name="표준 16 43 2 2 2" xfId="26184" xr:uid="{00000000-0005-0000-0000-00008E4D0000}"/>
    <cellStyle name="표준 16 43 2 2 3" xfId="26185" xr:uid="{00000000-0005-0000-0000-00008F4D0000}"/>
    <cellStyle name="표준 16 43 2 2 4" xfId="26186" xr:uid="{00000000-0005-0000-0000-0000904D0000}"/>
    <cellStyle name="표준 16 43 2 2 5" xfId="26187" xr:uid="{00000000-0005-0000-0000-0000914D0000}"/>
    <cellStyle name="표준 16 43 2 2 6" xfId="26188" xr:uid="{00000000-0005-0000-0000-0000924D0000}"/>
    <cellStyle name="표준 16 43 2 3" xfId="4978" xr:uid="{00000000-0005-0000-0000-0000934D0000}"/>
    <cellStyle name="표준 16 43 2 3 2" xfId="26189" xr:uid="{00000000-0005-0000-0000-0000944D0000}"/>
    <cellStyle name="표준 16 43 2 3 3" xfId="26190" xr:uid="{00000000-0005-0000-0000-0000954D0000}"/>
    <cellStyle name="표준 16 43 2 3 4" xfId="26191" xr:uid="{00000000-0005-0000-0000-0000964D0000}"/>
    <cellStyle name="표준 16 43 2 3 5" xfId="26192" xr:uid="{00000000-0005-0000-0000-0000974D0000}"/>
    <cellStyle name="표준 16 43 2 3 6" xfId="26193" xr:uid="{00000000-0005-0000-0000-0000984D0000}"/>
    <cellStyle name="표준 16 43 2 4" xfId="6842" xr:uid="{00000000-0005-0000-0000-0000994D0000}"/>
    <cellStyle name="표준 16 43 2 4 2" xfId="26194" xr:uid="{00000000-0005-0000-0000-00009A4D0000}"/>
    <cellStyle name="표준 16 43 2 4 3" xfId="26195" xr:uid="{00000000-0005-0000-0000-00009B4D0000}"/>
    <cellStyle name="표준 16 43 2 4 4" xfId="26196" xr:uid="{00000000-0005-0000-0000-00009C4D0000}"/>
    <cellStyle name="표준 16 43 2 4 5" xfId="26197" xr:uid="{00000000-0005-0000-0000-00009D4D0000}"/>
    <cellStyle name="표준 16 43 2 4 6" xfId="26198" xr:uid="{00000000-0005-0000-0000-00009E4D0000}"/>
    <cellStyle name="표준 16 43 2 5" xfId="8702" xr:uid="{00000000-0005-0000-0000-00009F4D0000}"/>
    <cellStyle name="표준 16 43 2 5 2" xfId="26199" xr:uid="{00000000-0005-0000-0000-0000A04D0000}"/>
    <cellStyle name="표준 16 43 2 5 3" xfId="26200" xr:uid="{00000000-0005-0000-0000-0000A14D0000}"/>
    <cellStyle name="표준 16 43 2 5 4" xfId="26201" xr:uid="{00000000-0005-0000-0000-0000A24D0000}"/>
    <cellStyle name="표준 16 43 2 5 5" xfId="26202" xr:uid="{00000000-0005-0000-0000-0000A34D0000}"/>
    <cellStyle name="표준 16 43 2 5 6" xfId="26203" xr:uid="{00000000-0005-0000-0000-0000A44D0000}"/>
    <cellStyle name="표준 16 43 2 6" xfId="26204" xr:uid="{00000000-0005-0000-0000-0000A54D0000}"/>
    <cellStyle name="표준 16 43 2 7" xfId="26205" xr:uid="{00000000-0005-0000-0000-0000A64D0000}"/>
    <cellStyle name="표준 16 43 2 8" xfId="26206" xr:uid="{00000000-0005-0000-0000-0000A74D0000}"/>
    <cellStyle name="표준 16 43 2 9" xfId="26207" xr:uid="{00000000-0005-0000-0000-0000A84D0000}"/>
    <cellStyle name="표준 16 43 3" xfId="2626" xr:uid="{00000000-0005-0000-0000-0000A94D0000}"/>
    <cellStyle name="표준 16 43 3 2" xfId="26208" xr:uid="{00000000-0005-0000-0000-0000AA4D0000}"/>
    <cellStyle name="표준 16 43 3 3" xfId="26209" xr:uid="{00000000-0005-0000-0000-0000AB4D0000}"/>
    <cellStyle name="표준 16 43 3 4" xfId="26210" xr:uid="{00000000-0005-0000-0000-0000AC4D0000}"/>
    <cellStyle name="표준 16 43 3 5" xfId="26211" xr:uid="{00000000-0005-0000-0000-0000AD4D0000}"/>
    <cellStyle name="표준 16 43 3 6" xfId="26212" xr:uid="{00000000-0005-0000-0000-0000AE4D0000}"/>
    <cellStyle name="표준 16 43 4" xfId="4486" xr:uid="{00000000-0005-0000-0000-0000AF4D0000}"/>
    <cellStyle name="표준 16 43 4 2" xfId="26213" xr:uid="{00000000-0005-0000-0000-0000B04D0000}"/>
    <cellStyle name="표준 16 43 4 3" xfId="26214" xr:uid="{00000000-0005-0000-0000-0000B14D0000}"/>
    <cellStyle name="표준 16 43 4 4" xfId="26215" xr:uid="{00000000-0005-0000-0000-0000B24D0000}"/>
    <cellStyle name="표준 16 43 4 5" xfId="26216" xr:uid="{00000000-0005-0000-0000-0000B34D0000}"/>
    <cellStyle name="표준 16 43 4 6" xfId="26217" xr:uid="{00000000-0005-0000-0000-0000B44D0000}"/>
    <cellStyle name="표준 16 43 5" xfId="6350" xr:uid="{00000000-0005-0000-0000-0000B54D0000}"/>
    <cellStyle name="표준 16 43 5 2" xfId="26218" xr:uid="{00000000-0005-0000-0000-0000B64D0000}"/>
    <cellStyle name="표준 16 43 5 3" xfId="26219" xr:uid="{00000000-0005-0000-0000-0000B74D0000}"/>
    <cellStyle name="표준 16 43 5 4" xfId="26220" xr:uid="{00000000-0005-0000-0000-0000B84D0000}"/>
    <cellStyle name="표준 16 43 5 5" xfId="26221" xr:uid="{00000000-0005-0000-0000-0000B94D0000}"/>
    <cellStyle name="표준 16 43 5 6" xfId="26222" xr:uid="{00000000-0005-0000-0000-0000BA4D0000}"/>
    <cellStyle name="표준 16 43 6" xfId="8210" xr:uid="{00000000-0005-0000-0000-0000BB4D0000}"/>
    <cellStyle name="표준 16 43 6 2" xfId="26223" xr:uid="{00000000-0005-0000-0000-0000BC4D0000}"/>
    <cellStyle name="표준 16 43 6 3" xfId="26224" xr:uid="{00000000-0005-0000-0000-0000BD4D0000}"/>
    <cellStyle name="표준 16 43 6 4" xfId="26225" xr:uid="{00000000-0005-0000-0000-0000BE4D0000}"/>
    <cellStyle name="표준 16 43 6 5" xfId="26226" xr:uid="{00000000-0005-0000-0000-0000BF4D0000}"/>
    <cellStyle name="표준 16 43 6 6" xfId="26227" xr:uid="{00000000-0005-0000-0000-0000C04D0000}"/>
    <cellStyle name="표준 16 43 7" xfId="26228" xr:uid="{00000000-0005-0000-0000-0000C14D0000}"/>
    <cellStyle name="표준 16 43 8" xfId="26229" xr:uid="{00000000-0005-0000-0000-0000C24D0000}"/>
    <cellStyle name="표준 16 43 9" xfId="26230" xr:uid="{00000000-0005-0000-0000-0000C34D0000}"/>
    <cellStyle name="표준 16 44" xfId="772" xr:uid="{00000000-0005-0000-0000-0000C44D0000}"/>
    <cellStyle name="표준 16 44 10" xfId="26231" xr:uid="{00000000-0005-0000-0000-0000C54D0000}"/>
    <cellStyle name="표준 16 44 11" xfId="26232" xr:uid="{00000000-0005-0000-0000-0000C64D0000}"/>
    <cellStyle name="표준 16 44 12" xfId="26233" xr:uid="{00000000-0005-0000-0000-0000C74D0000}"/>
    <cellStyle name="표준 16 44 2" xfId="1355" xr:uid="{00000000-0005-0000-0000-0000C84D0000}"/>
    <cellStyle name="표준 16 44 2 10" xfId="26234" xr:uid="{00000000-0005-0000-0000-0000C94D0000}"/>
    <cellStyle name="표준 16 44 2 11" xfId="26235" xr:uid="{00000000-0005-0000-0000-0000CA4D0000}"/>
    <cellStyle name="표준 16 44 2 2" xfId="3132" xr:uid="{00000000-0005-0000-0000-0000CB4D0000}"/>
    <cellStyle name="표준 16 44 2 2 2" xfId="26236" xr:uid="{00000000-0005-0000-0000-0000CC4D0000}"/>
    <cellStyle name="표준 16 44 2 2 3" xfId="26237" xr:uid="{00000000-0005-0000-0000-0000CD4D0000}"/>
    <cellStyle name="표준 16 44 2 2 4" xfId="26238" xr:uid="{00000000-0005-0000-0000-0000CE4D0000}"/>
    <cellStyle name="표준 16 44 2 2 5" xfId="26239" xr:uid="{00000000-0005-0000-0000-0000CF4D0000}"/>
    <cellStyle name="표준 16 44 2 2 6" xfId="26240" xr:uid="{00000000-0005-0000-0000-0000D04D0000}"/>
    <cellStyle name="표준 16 44 2 3" xfId="4991" xr:uid="{00000000-0005-0000-0000-0000D14D0000}"/>
    <cellStyle name="표준 16 44 2 3 2" xfId="26241" xr:uid="{00000000-0005-0000-0000-0000D24D0000}"/>
    <cellStyle name="표준 16 44 2 3 3" xfId="26242" xr:uid="{00000000-0005-0000-0000-0000D34D0000}"/>
    <cellStyle name="표준 16 44 2 3 4" xfId="26243" xr:uid="{00000000-0005-0000-0000-0000D44D0000}"/>
    <cellStyle name="표준 16 44 2 3 5" xfId="26244" xr:uid="{00000000-0005-0000-0000-0000D54D0000}"/>
    <cellStyle name="표준 16 44 2 3 6" xfId="26245" xr:uid="{00000000-0005-0000-0000-0000D64D0000}"/>
    <cellStyle name="표준 16 44 2 4" xfId="6855" xr:uid="{00000000-0005-0000-0000-0000D74D0000}"/>
    <cellStyle name="표준 16 44 2 4 2" xfId="26246" xr:uid="{00000000-0005-0000-0000-0000D84D0000}"/>
    <cellStyle name="표준 16 44 2 4 3" xfId="26247" xr:uid="{00000000-0005-0000-0000-0000D94D0000}"/>
    <cellStyle name="표준 16 44 2 4 4" xfId="26248" xr:uid="{00000000-0005-0000-0000-0000DA4D0000}"/>
    <cellStyle name="표준 16 44 2 4 5" xfId="26249" xr:uid="{00000000-0005-0000-0000-0000DB4D0000}"/>
    <cellStyle name="표준 16 44 2 4 6" xfId="26250" xr:uid="{00000000-0005-0000-0000-0000DC4D0000}"/>
    <cellStyle name="표준 16 44 2 5" xfId="8715" xr:uid="{00000000-0005-0000-0000-0000DD4D0000}"/>
    <cellStyle name="표준 16 44 2 5 2" xfId="26251" xr:uid="{00000000-0005-0000-0000-0000DE4D0000}"/>
    <cellStyle name="표준 16 44 2 5 3" xfId="26252" xr:uid="{00000000-0005-0000-0000-0000DF4D0000}"/>
    <cellStyle name="표준 16 44 2 5 4" xfId="26253" xr:uid="{00000000-0005-0000-0000-0000E04D0000}"/>
    <cellStyle name="표준 16 44 2 5 5" xfId="26254" xr:uid="{00000000-0005-0000-0000-0000E14D0000}"/>
    <cellStyle name="표준 16 44 2 5 6" xfId="26255" xr:uid="{00000000-0005-0000-0000-0000E24D0000}"/>
    <cellStyle name="표준 16 44 2 6" xfId="26256" xr:uid="{00000000-0005-0000-0000-0000E34D0000}"/>
    <cellStyle name="표준 16 44 2 7" xfId="26257" xr:uid="{00000000-0005-0000-0000-0000E44D0000}"/>
    <cellStyle name="표준 16 44 2 8" xfId="26258" xr:uid="{00000000-0005-0000-0000-0000E54D0000}"/>
    <cellStyle name="표준 16 44 2 9" xfId="26259" xr:uid="{00000000-0005-0000-0000-0000E64D0000}"/>
    <cellStyle name="표준 16 44 3" xfId="2639" xr:uid="{00000000-0005-0000-0000-0000E74D0000}"/>
    <cellStyle name="표준 16 44 3 2" xfId="26260" xr:uid="{00000000-0005-0000-0000-0000E84D0000}"/>
    <cellStyle name="표준 16 44 3 3" xfId="26261" xr:uid="{00000000-0005-0000-0000-0000E94D0000}"/>
    <cellStyle name="표준 16 44 3 4" xfId="26262" xr:uid="{00000000-0005-0000-0000-0000EA4D0000}"/>
    <cellStyle name="표준 16 44 3 5" xfId="26263" xr:uid="{00000000-0005-0000-0000-0000EB4D0000}"/>
    <cellStyle name="표준 16 44 3 6" xfId="26264" xr:uid="{00000000-0005-0000-0000-0000EC4D0000}"/>
    <cellStyle name="표준 16 44 4" xfId="4499" xr:uid="{00000000-0005-0000-0000-0000ED4D0000}"/>
    <cellStyle name="표준 16 44 4 2" xfId="26265" xr:uid="{00000000-0005-0000-0000-0000EE4D0000}"/>
    <cellStyle name="표준 16 44 4 3" xfId="26266" xr:uid="{00000000-0005-0000-0000-0000EF4D0000}"/>
    <cellStyle name="표준 16 44 4 4" xfId="26267" xr:uid="{00000000-0005-0000-0000-0000F04D0000}"/>
    <cellStyle name="표준 16 44 4 5" xfId="26268" xr:uid="{00000000-0005-0000-0000-0000F14D0000}"/>
    <cellStyle name="표준 16 44 4 6" xfId="26269" xr:uid="{00000000-0005-0000-0000-0000F24D0000}"/>
    <cellStyle name="표준 16 44 5" xfId="6363" xr:uid="{00000000-0005-0000-0000-0000F34D0000}"/>
    <cellStyle name="표준 16 44 5 2" xfId="26270" xr:uid="{00000000-0005-0000-0000-0000F44D0000}"/>
    <cellStyle name="표준 16 44 5 3" xfId="26271" xr:uid="{00000000-0005-0000-0000-0000F54D0000}"/>
    <cellStyle name="표준 16 44 5 4" xfId="26272" xr:uid="{00000000-0005-0000-0000-0000F64D0000}"/>
    <cellStyle name="표준 16 44 5 5" xfId="26273" xr:uid="{00000000-0005-0000-0000-0000F74D0000}"/>
    <cellStyle name="표준 16 44 5 6" xfId="26274" xr:uid="{00000000-0005-0000-0000-0000F84D0000}"/>
    <cellStyle name="표준 16 44 6" xfId="8223" xr:uid="{00000000-0005-0000-0000-0000F94D0000}"/>
    <cellStyle name="표준 16 44 6 2" xfId="26275" xr:uid="{00000000-0005-0000-0000-0000FA4D0000}"/>
    <cellStyle name="표준 16 44 6 3" xfId="26276" xr:uid="{00000000-0005-0000-0000-0000FB4D0000}"/>
    <cellStyle name="표준 16 44 6 4" xfId="26277" xr:uid="{00000000-0005-0000-0000-0000FC4D0000}"/>
    <cellStyle name="표준 16 44 6 5" xfId="26278" xr:uid="{00000000-0005-0000-0000-0000FD4D0000}"/>
    <cellStyle name="표준 16 44 6 6" xfId="26279" xr:uid="{00000000-0005-0000-0000-0000FE4D0000}"/>
    <cellStyle name="표준 16 44 7" xfId="26280" xr:uid="{00000000-0005-0000-0000-0000FF4D0000}"/>
    <cellStyle name="표준 16 44 8" xfId="26281" xr:uid="{00000000-0005-0000-0000-0000004E0000}"/>
    <cellStyle name="표준 16 44 9" xfId="26282" xr:uid="{00000000-0005-0000-0000-0000014E0000}"/>
    <cellStyle name="표준 16 45" xfId="785" xr:uid="{00000000-0005-0000-0000-0000024E0000}"/>
    <cellStyle name="표준 16 45 10" xfId="26283" xr:uid="{00000000-0005-0000-0000-0000034E0000}"/>
    <cellStyle name="표준 16 45 11" xfId="26284" xr:uid="{00000000-0005-0000-0000-0000044E0000}"/>
    <cellStyle name="표준 16 45 12" xfId="26285" xr:uid="{00000000-0005-0000-0000-0000054E0000}"/>
    <cellStyle name="표준 16 45 2" xfId="1368" xr:uid="{00000000-0005-0000-0000-0000064E0000}"/>
    <cellStyle name="표준 16 45 2 10" xfId="26286" xr:uid="{00000000-0005-0000-0000-0000074E0000}"/>
    <cellStyle name="표준 16 45 2 11" xfId="26287" xr:uid="{00000000-0005-0000-0000-0000084E0000}"/>
    <cellStyle name="표준 16 45 2 2" xfId="3145" xr:uid="{00000000-0005-0000-0000-0000094E0000}"/>
    <cellStyle name="표준 16 45 2 2 2" xfId="26288" xr:uid="{00000000-0005-0000-0000-00000A4E0000}"/>
    <cellStyle name="표준 16 45 2 2 3" xfId="26289" xr:uid="{00000000-0005-0000-0000-00000B4E0000}"/>
    <cellStyle name="표준 16 45 2 2 4" xfId="26290" xr:uid="{00000000-0005-0000-0000-00000C4E0000}"/>
    <cellStyle name="표준 16 45 2 2 5" xfId="26291" xr:uid="{00000000-0005-0000-0000-00000D4E0000}"/>
    <cellStyle name="표준 16 45 2 2 6" xfId="26292" xr:uid="{00000000-0005-0000-0000-00000E4E0000}"/>
    <cellStyle name="표준 16 45 2 3" xfId="5004" xr:uid="{00000000-0005-0000-0000-00000F4E0000}"/>
    <cellStyle name="표준 16 45 2 3 2" xfId="26293" xr:uid="{00000000-0005-0000-0000-0000104E0000}"/>
    <cellStyle name="표준 16 45 2 3 3" xfId="26294" xr:uid="{00000000-0005-0000-0000-0000114E0000}"/>
    <cellStyle name="표준 16 45 2 3 4" xfId="26295" xr:uid="{00000000-0005-0000-0000-0000124E0000}"/>
    <cellStyle name="표준 16 45 2 3 5" xfId="26296" xr:uid="{00000000-0005-0000-0000-0000134E0000}"/>
    <cellStyle name="표준 16 45 2 3 6" xfId="26297" xr:uid="{00000000-0005-0000-0000-0000144E0000}"/>
    <cellStyle name="표준 16 45 2 4" xfId="6868" xr:uid="{00000000-0005-0000-0000-0000154E0000}"/>
    <cellStyle name="표준 16 45 2 4 2" xfId="26298" xr:uid="{00000000-0005-0000-0000-0000164E0000}"/>
    <cellStyle name="표준 16 45 2 4 3" xfId="26299" xr:uid="{00000000-0005-0000-0000-0000174E0000}"/>
    <cellStyle name="표준 16 45 2 4 4" xfId="26300" xr:uid="{00000000-0005-0000-0000-0000184E0000}"/>
    <cellStyle name="표준 16 45 2 4 5" xfId="26301" xr:uid="{00000000-0005-0000-0000-0000194E0000}"/>
    <cellStyle name="표준 16 45 2 4 6" xfId="26302" xr:uid="{00000000-0005-0000-0000-00001A4E0000}"/>
    <cellStyle name="표준 16 45 2 5" xfId="8728" xr:uid="{00000000-0005-0000-0000-00001B4E0000}"/>
    <cellStyle name="표준 16 45 2 5 2" xfId="26303" xr:uid="{00000000-0005-0000-0000-00001C4E0000}"/>
    <cellStyle name="표준 16 45 2 5 3" xfId="26304" xr:uid="{00000000-0005-0000-0000-00001D4E0000}"/>
    <cellStyle name="표준 16 45 2 5 4" xfId="26305" xr:uid="{00000000-0005-0000-0000-00001E4E0000}"/>
    <cellStyle name="표준 16 45 2 5 5" xfId="26306" xr:uid="{00000000-0005-0000-0000-00001F4E0000}"/>
    <cellStyle name="표준 16 45 2 5 6" xfId="26307" xr:uid="{00000000-0005-0000-0000-0000204E0000}"/>
    <cellStyle name="표준 16 45 2 6" xfId="26308" xr:uid="{00000000-0005-0000-0000-0000214E0000}"/>
    <cellStyle name="표준 16 45 2 7" xfId="26309" xr:uid="{00000000-0005-0000-0000-0000224E0000}"/>
    <cellStyle name="표준 16 45 2 8" xfId="26310" xr:uid="{00000000-0005-0000-0000-0000234E0000}"/>
    <cellStyle name="표준 16 45 2 9" xfId="26311" xr:uid="{00000000-0005-0000-0000-0000244E0000}"/>
    <cellStyle name="표준 16 45 3" xfId="2652" xr:uid="{00000000-0005-0000-0000-0000254E0000}"/>
    <cellStyle name="표준 16 45 3 2" xfId="26312" xr:uid="{00000000-0005-0000-0000-0000264E0000}"/>
    <cellStyle name="표준 16 45 3 3" xfId="26313" xr:uid="{00000000-0005-0000-0000-0000274E0000}"/>
    <cellStyle name="표준 16 45 3 4" xfId="26314" xr:uid="{00000000-0005-0000-0000-0000284E0000}"/>
    <cellStyle name="표준 16 45 3 5" xfId="26315" xr:uid="{00000000-0005-0000-0000-0000294E0000}"/>
    <cellStyle name="표준 16 45 3 6" xfId="26316" xr:uid="{00000000-0005-0000-0000-00002A4E0000}"/>
    <cellStyle name="표준 16 45 4" xfId="4512" xr:uid="{00000000-0005-0000-0000-00002B4E0000}"/>
    <cellStyle name="표준 16 45 4 2" xfId="26317" xr:uid="{00000000-0005-0000-0000-00002C4E0000}"/>
    <cellStyle name="표준 16 45 4 3" xfId="26318" xr:uid="{00000000-0005-0000-0000-00002D4E0000}"/>
    <cellStyle name="표준 16 45 4 4" xfId="26319" xr:uid="{00000000-0005-0000-0000-00002E4E0000}"/>
    <cellStyle name="표준 16 45 4 5" xfId="26320" xr:uid="{00000000-0005-0000-0000-00002F4E0000}"/>
    <cellStyle name="표준 16 45 4 6" xfId="26321" xr:uid="{00000000-0005-0000-0000-0000304E0000}"/>
    <cellStyle name="표준 16 45 5" xfId="6376" xr:uid="{00000000-0005-0000-0000-0000314E0000}"/>
    <cellStyle name="표준 16 45 5 2" xfId="26322" xr:uid="{00000000-0005-0000-0000-0000324E0000}"/>
    <cellStyle name="표준 16 45 5 3" xfId="26323" xr:uid="{00000000-0005-0000-0000-0000334E0000}"/>
    <cellStyle name="표준 16 45 5 4" xfId="26324" xr:uid="{00000000-0005-0000-0000-0000344E0000}"/>
    <cellStyle name="표준 16 45 5 5" xfId="26325" xr:uid="{00000000-0005-0000-0000-0000354E0000}"/>
    <cellStyle name="표준 16 45 5 6" xfId="26326" xr:uid="{00000000-0005-0000-0000-0000364E0000}"/>
    <cellStyle name="표준 16 45 6" xfId="8236" xr:uid="{00000000-0005-0000-0000-0000374E0000}"/>
    <cellStyle name="표준 16 45 6 2" xfId="26327" xr:uid="{00000000-0005-0000-0000-0000384E0000}"/>
    <cellStyle name="표준 16 45 6 3" xfId="26328" xr:uid="{00000000-0005-0000-0000-0000394E0000}"/>
    <cellStyle name="표준 16 45 6 4" xfId="26329" xr:uid="{00000000-0005-0000-0000-00003A4E0000}"/>
    <cellStyle name="표준 16 45 6 5" xfId="26330" xr:uid="{00000000-0005-0000-0000-00003B4E0000}"/>
    <cellStyle name="표준 16 45 6 6" xfId="26331" xr:uid="{00000000-0005-0000-0000-00003C4E0000}"/>
    <cellStyle name="표준 16 45 7" xfId="26332" xr:uid="{00000000-0005-0000-0000-00003D4E0000}"/>
    <cellStyle name="표준 16 45 8" xfId="26333" xr:uid="{00000000-0005-0000-0000-00003E4E0000}"/>
    <cellStyle name="표준 16 45 9" xfId="26334" xr:uid="{00000000-0005-0000-0000-00003F4E0000}"/>
    <cellStyle name="표준 16 46" xfId="798" xr:uid="{00000000-0005-0000-0000-0000404E0000}"/>
    <cellStyle name="표준 16 46 10" xfId="26335" xr:uid="{00000000-0005-0000-0000-0000414E0000}"/>
    <cellStyle name="표준 16 46 11" xfId="26336" xr:uid="{00000000-0005-0000-0000-0000424E0000}"/>
    <cellStyle name="표준 16 46 12" xfId="26337" xr:uid="{00000000-0005-0000-0000-0000434E0000}"/>
    <cellStyle name="표준 16 46 2" xfId="1381" xr:uid="{00000000-0005-0000-0000-0000444E0000}"/>
    <cellStyle name="표준 16 46 2 10" xfId="26338" xr:uid="{00000000-0005-0000-0000-0000454E0000}"/>
    <cellStyle name="표준 16 46 2 11" xfId="26339" xr:uid="{00000000-0005-0000-0000-0000464E0000}"/>
    <cellStyle name="표준 16 46 2 2" xfId="3158" xr:uid="{00000000-0005-0000-0000-0000474E0000}"/>
    <cellStyle name="표준 16 46 2 2 2" xfId="26340" xr:uid="{00000000-0005-0000-0000-0000484E0000}"/>
    <cellStyle name="표준 16 46 2 2 3" xfId="26341" xr:uid="{00000000-0005-0000-0000-0000494E0000}"/>
    <cellStyle name="표준 16 46 2 2 4" xfId="26342" xr:uid="{00000000-0005-0000-0000-00004A4E0000}"/>
    <cellStyle name="표준 16 46 2 2 5" xfId="26343" xr:uid="{00000000-0005-0000-0000-00004B4E0000}"/>
    <cellStyle name="표준 16 46 2 2 6" xfId="26344" xr:uid="{00000000-0005-0000-0000-00004C4E0000}"/>
    <cellStyle name="표준 16 46 2 3" xfId="5017" xr:uid="{00000000-0005-0000-0000-00004D4E0000}"/>
    <cellStyle name="표준 16 46 2 3 2" xfId="26345" xr:uid="{00000000-0005-0000-0000-00004E4E0000}"/>
    <cellStyle name="표준 16 46 2 3 3" xfId="26346" xr:uid="{00000000-0005-0000-0000-00004F4E0000}"/>
    <cellStyle name="표준 16 46 2 3 4" xfId="26347" xr:uid="{00000000-0005-0000-0000-0000504E0000}"/>
    <cellStyle name="표준 16 46 2 3 5" xfId="26348" xr:uid="{00000000-0005-0000-0000-0000514E0000}"/>
    <cellStyle name="표준 16 46 2 3 6" xfId="26349" xr:uid="{00000000-0005-0000-0000-0000524E0000}"/>
    <cellStyle name="표준 16 46 2 4" xfId="6881" xr:uid="{00000000-0005-0000-0000-0000534E0000}"/>
    <cellStyle name="표준 16 46 2 4 2" xfId="26350" xr:uid="{00000000-0005-0000-0000-0000544E0000}"/>
    <cellStyle name="표준 16 46 2 4 3" xfId="26351" xr:uid="{00000000-0005-0000-0000-0000554E0000}"/>
    <cellStyle name="표준 16 46 2 4 4" xfId="26352" xr:uid="{00000000-0005-0000-0000-0000564E0000}"/>
    <cellStyle name="표준 16 46 2 4 5" xfId="26353" xr:uid="{00000000-0005-0000-0000-0000574E0000}"/>
    <cellStyle name="표준 16 46 2 4 6" xfId="26354" xr:uid="{00000000-0005-0000-0000-0000584E0000}"/>
    <cellStyle name="표준 16 46 2 5" xfId="8741" xr:uid="{00000000-0005-0000-0000-0000594E0000}"/>
    <cellStyle name="표준 16 46 2 5 2" xfId="26355" xr:uid="{00000000-0005-0000-0000-00005A4E0000}"/>
    <cellStyle name="표준 16 46 2 5 3" xfId="26356" xr:uid="{00000000-0005-0000-0000-00005B4E0000}"/>
    <cellStyle name="표준 16 46 2 5 4" xfId="26357" xr:uid="{00000000-0005-0000-0000-00005C4E0000}"/>
    <cellStyle name="표준 16 46 2 5 5" xfId="26358" xr:uid="{00000000-0005-0000-0000-00005D4E0000}"/>
    <cellStyle name="표준 16 46 2 5 6" xfId="26359" xr:uid="{00000000-0005-0000-0000-00005E4E0000}"/>
    <cellStyle name="표준 16 46 2 6" xfId="26360" xr:uid="{00000000-0005-0000-0000-00005F4E0000}"/>
    <cellStyle name="표준 16 46 2 7" xfId="26361" xr:uid="{00000000-0005-0000-0000-0000604E0000}"/>
    <cellStyle name="표준 16 46 2 8" xfId="26362" xr:uid="{00000000-0005-0000-0000-0000614E0000}"/>
    <cellStyle name="표준 16 46 2 9" xfId="26363" xr:uid="{00000000-0005-0000-0000-0000624E0000}"/>
    <cellStyle name="표준 16 46 3" xfId="2665" xr:uid="{00000000-0005-0000-0000-0000634E0000}"/>
    <cellStyle name="표준 16 46 3 2" xfId="26364" xr:uid="{00000000-0005-0000-0000-0000644E0000}"/>
    <cellStyle name="표준 16 46 3 3" xfId="26365" xr:uid="{00000000-0005-0000-0000-0000654E0000}"/>
    <cellStyle name="표준 16 46 3 4" xfId="26366" xr:uid="{00000000-0005-0000-0000-0000664E0000}"/>
    <cellStyle name="표준 16 46 3 5" xfId="26367" xr:uid="{00000000-0005-0000-0000-0000674E0000}"/>
    <cellStyle name="표준 16 46 3 6" xfId="26368" xr:uid="{00000000-0005-0000-0000-0000684E0000}"/>
    <cellStyle name="표준 16 46 4" xfId="4525" xr:uid="{00000000-0005-0000-0000-0000694E0000}"/>
    <cellStyle name="표준 16 46 4 2" xfId="26369" xr:uid="{00000000-0005-0000-0000-00006A4E0000}"/>
    <cellStyle name="표준 16 46 4 3" xfId="26370" xr:uid="{00000000-0005-0000-0000-00006B4E0000}"/>
    <cellStyle name="표준 16 46 4 4" xfId="26371" xr:uid="{00000000-0005-0000-0000-00006C4E0000}"/>
    <cellStyle name="표준 16 46 4 5" xfId="26372" xr:uid="{00000000-0005-0000-0000-00006D4E0000}"/>
    <cellStyle name="표준 16 46 4 6" xfId="26373" xr:uid="{00000000-0005-0000-0000-00006E4E0000}"/>
    <cellStyle name="표준 16 46 5" xfId="6389" xr:uid="{00000000-0005-0000-0000-00006F4E0000}"/>
    <cellStyle name="표준 16 46 5 2" xfId="26374" xr:uid="{00000000-0005-0000-0000-0000704E0000}"/>
    <cellStyle name="표준 16 46 5 3" xfId="26375" xr:uid="{00000000-0005-0000-0000-0000714E0000}"/>
    <cellStyle name="표준 16 46 5 4" xfId="26376" xr:uid="{00000000-0005-0000-0000-0000724E0000}"/>
    <cellStyle name="표준 16 46 5 5" xfId="26377" xr:uid="{00000000-0005-0000-0000-0000734E0000}"/>
    <cellStyle name="표준 16 46 5 6" xfId="26378" xr:uid="{00000000-0005-0000-0000-0000744E0000}"/>
    <cellStyle name="표준 16 46 6" xfId="8249" xr:uid="{00000000-0005-0000-0000-0000754E0000}"/>
    <cellStyle name="표준 16 46 6 2" xfId="26379" xr:uid="{00000000-0005-0000-0000-0000764E0000}"/>
    <cellStyle name="표준 16 46 6 3" xfId="26380" xr:uid="{00000000-0005-0000-0000-0000774E0000}"/>
    <cellStyle name="표준 16 46 6 4" xfId="26381" xr:uid="{00000000-0005-0000-0000-0000784E0000}"/>
    <cellStyle name="표준 16 46 6 5" xfId="26382" xr:uid="{00000000-0005-0000-0000-0000794E0000}"/>
    <cellStyle name="표준 16 46 6 6" xfId="26383" xr:uid="{00000000-0005-0000-0000-00007A4E0000}"/>
    <cellStyle name="표준 16 46 7" xfId="26384" xr:uid="{00000000-0005-0000-0000-00007B4E0000}"/>
    <cellStyle name="표준 16 46 8" xfId="26385" xr:uid="{00000000-0005-0000-0000-00007C4E0000}"/>
    <cellStyle name="표준 16 46 9" xfId="26386" xr:uid="{00000000-0005-0000-0000-00007D4E0000}"/>
    <cellStyle name="표준 16 47" xfId="811" xr:uid="{00000000-0005-0000-0000-00007E4E0000}"/>
    <cellStyle name="표준 16 47 10" xfId="26387" xr:uid="{00000000-0005-0000-0000-00007F4E0000}"/>
    <cellStyle name="표준 16 47 11" xfId="26388" xr:uid="{00000000-0005-0000-0000-0000804E0000}"/>
    <cellStyle name="표준 16 47 12" xfId="26389" xr:uid="{00000000-0005-0000-0000-0000814E0000}"/>
    <cellStyle name="표준 16 47 2" xfId="1394" xr:uid="{00000000-0005-0000-0000-0000824E0000}"/>
    <cellStyle name="표준 16 47 2 10" xfId="26390" xr:uid="{00000000-0005-0000-0000-0000834E0000}"/>
    <cellStyle name="표준 16 47 2 11" xfId="26391" xr:uid="{00000000-0005-0000-0000-0000844E0000}"/>
    <cellStyle name="표준 16 47 2 2" xfId="3171" xr:uid="{00000000-0005-0000-0000-0000854E0000}"/>
    <cellStyle name="표준 16 47 2 2 2" xfId="26392" xr:uid="{00000000-0005-0000-0000-0000864E0000}"/>
    <cellStyle name="표준 16 47 2 2 3" xfId="26393" xr:uid="{00000000-0005-0000-0000-0000874E0000}"/>
    <cellStyle name="표준 16 47 2 2 4" xfId="26394" xr:uid="{00000000-0005-0000-0000-0000884E0000}"/>
    <cellStyle name="표준 16 47 2 2 5" xfId="26395" xr:uid="{00000000-0005-0000-0000-0000894E0000}"/>
    <cellStyle name="표준 16 47 2 2 6" xfId="26396" xr:uid="{00000000-0005-0000-0000-00008A4E0000}"/>
    <cellStyle name="표준 16 47 2 3" xfId="5030" xr:uid="{00000000-0005-0000-0000-00008B4E0000}"/>
    <cellStyle name="표준 16 47 2 3 2" xfId="26397" xr:uid="{00000000-0005-0000-0000-00008C4E0000}"/>
    <cellStyle name="표준 16 47 2 3 3" xfId="26398" xr:uid="{00000000-0005-0000-0000-00008D4E0000}"/>
    <cellStyle name="표준 16 47 2 3 4" xfId="26399" xr:uid="{00000000-0005-0000-0000-00008E4E0000}"/>
    <cellStyle name="표준 16 47 2 3 5" xfId="26400" xr:uid="{00000000-0005-0000-0000-00008F4E0000}"/>
    <cellStyle name="표준 16 47 2 3 6" xfId="26401" xr:uid="{00000000-0005-0000-0000-0000904E0000}"/>
    <cellStyle name="표준 16 47 2 4" xfId="6894" xr:uid="{00000000-0005-0000-0000-0000914E0000}"/>
    <cellStyle name="표준 16 47 2 4 2" xfId="26402" xr:uid="{00000000-0005-0000-0000-0000924E0000}"/>
    <cellStyle name="표준 16 47 2 4 3" xfId="26403" xr:uid="{00000000-0005-0000-0000-0000934E0000}"/>
    <cellStyle name="표준 16 47 2 4 4" xfId="26404" xr:uid="{00000000-0005-0000-0000-0000944E0000}"/>
    <cellStyle name="표준 16 47 2 4 5" xfId="26405" xr:uid="{00000000-0005-0000-0000-0000954E0000}"/>
    <cellStyle name="표준 16 47 2 4 6" xfId="26406" xr:uid="{00000000-0005-0000-0000-0000964E0000}"/>
    <cellStyle name="표준 16 47 2 5" xfId="8754" xr:uid="{00000000-0005-0000-0000-0000974E0000}"/>
    <cellStyle name="표준 16 47 2 5 2" xfId="26407" xr:uid="{00000000-0005-0000-0000-0000984E0000}"/>
    <cellStyle name="표준 16 47 2 5 3" xfId="26408" xr:uid="{00000000-0005-0000-0000-0000994E0000}"/>
    <cellStyle name="표준 16 47 2 5 4" xfId="26409" xr:uid="{00000000-0005-0000-0000-00009A4E0000}"/>
    <cellStyle name="표준 16 47 2 5 5" xfId="26410" xr:uid="{00000000-0005-0000-0000-00009B4E0000}"/>
    <cellStyle name="표준 16 47 2 5 6" xfId="26411" xr:uid="{00000000-0005-0000-0000-00009C4E0000}"/>
    <cellStyle name="표준 16 47 2 6" xfId="26412" xr:uid="{00000000-0005-0000-0000-00009D4E0000}"/>
    <cellStyle name="표준 16 47 2 7" xfId="26413" xr:uid="{00000000-0005-0000-0000-00009E4E0000}"/>
    <cellStyle name="표준 16 47 2 8" xfId="26414" xr:uid="{00000000-0005-0000-0000-00009F4E0000}"/>
    <cellStyle name="표준 16 47 2 9" xfId="26415" xr:uid="{00000000-0005-0000-0000-0000A04E0000}"/>
    <cellStyle name="표준 16 47 3" xfId="2678" xr:uid="{00000000-0005-0000-0000-0000A14E0000}"/>
    <cellStyle name="표준 16 47 3 2" xfId="26416" xr:uid="{00000000-0005-0000-0000-0000A24E0000}"/>
    <cellStyle name="표준 16 47 3 3" xfId="26417" xr:uid="{00000000-0005-0000-0000-0000A34E0000}"/>
    <cellStyle name="표준 16 47 3 4" xfId="26418" xr:uid="{00000000-0005-0000-0000-0000A44E0000}"/>
    <cellStyle name="표준 16 47 3 5" xfId="26419" xr:uid="{00000000-0005-0000-0000-0000A54E0000}"/>
    <cellStyle name="표준 16 47 3 6" xfId="26420" xr:uid="{00000000-0005-0000-0000-0000A64E0000}"/>
    <cellStyle name="표준 16 47 4" xfId="4538" xr:uid="{00000000-0005-0000-0000-0000A74E0000}"/>
    <cellStyle name="표준 16 47 4 2" xfId="26421" xr:uid="{00000000-0005-0000-0000-0000A84E0000}"/>
    <cellStyle name="표준 16 47 4 3" xfId="26422" xr:uid="{00000000-0005-0000-0000-0000A94E0000}"/>
    <cellStyle name="표준 16 47 4 4" xfId="26423" xr:uid="{00000000-0005-0000-0000-0000AA4E0000}"/>
    <cellStyle name="표준 16 47 4 5" xfId="26424" xr:uid="{00000000-0005-0000-0000-0000AB4E0000}"/>
    <cellStyle name="표준 16 47 4 6" xfId="26425" xr:uid="{00000000-0005-0000-0000-0000AC4E0000}"/>
    <cellStyle name="표준 16 47 5" xfId="6402" xr:uid="{00000000-0005-0000-0000-0000AD4E0000}"/>
    <cellStyle name="표준 16 47 5 2" xfId="26426" xr:uid="{00000000-0005-0000-0000-0000AE4E0000}"/>
    <cellStyle name="표준 16 47 5 3" xfId="26427" xr:uid="{00000000-0005-0000-0000-0000AF4E0000}"/>
    <cellStyle name="표준 16 47 5 4" xfId="26428" xr:uid="{00000000-0005-0000-0000-0000B04E0000}"/>
    <cellStyle name="표준 16 47 5 5" xfId="26429" xr:uid="{00000000-0005-0000-0000-0000B14E0000}"/>
    <cellStyle name="표준 16 47 5 6" xfId="26430" xr:uid="{00000000-0005-0000-0000-0000B24E0000}"/>
    <cellStyle name="표준 16 47 6" xfId="8262" xr:uid="{00000000-0005-0000-0000-0000B34E0000}"/>
    <cellStyle name="표준 16 47 6 2" xfId="26431" xr:uid="{00000000-0005-0000-0000-0000B44E0000}"/>
    <cellStyle name="표준 16 47 6 3" xfId="26432" xr:uid="{00000000-0005-0000-0000-0000B54E0000}"/>
    <cellStyle name="표준 16 47 6 4" xfId="26433" xr:uid="{00000000-0005-0000-0000-0000B64E0000}"/>
    <cellStyle name="표준 16 47 6 5" xfId="26434" xr:uid="{00000000-0005-0000-0000-0000B74E0000}"/>
    <cellStyle name="표준 16 47 6 6" xfId="26435" xr:uid="{00000000-0005-0000-0000-0000B84E0000}"/>
    <cellStyle name="표준 16 47 7" xfId="26436" xr:uid="{00000000-0005-0000-0000-0000B94E0000}"/>
    <cellStyle name="표준 16 47 8" xfId="26437" xr:uid="{00000000-0005-0000-0000-0000BA4E0000}"/>
    <cellStyle name="표준 16 47 9" xfId="26438" xr:uid="{00000000-0005-0000-0000-0000BB4E0000}"/>
    <cellStyle name="표준 16 48" xfId="824" xr:uid="{00000000-0005-0000-0000-0000BC4E0000}"/>
    <cellStyle name="표준 16 48 10" xfId="26439" xr:uid="{00000000-0005-0000-0000-0000BD4E0000}"/>
    <cellStyle name="표준 16 48 11" xfId="26440" xr:uid="{00000000-0005-0000-0000-0000BE4E0000}"/>
    <cellStyle name="표준 16 48 12" xfId="26441" xr:uid="{00000000-0005-0000-0000-0000BF4E0000}"/>
    <cellStyle name="표준 16 48 2" xfId="1407" xr:uid="{00000000-0005-0000-0000-0000C04E0000}"/>
    <cellStyle name="표준 16 48 2 10" xfId="26442" xr:uid="{00000000-0005-0000-0000-0000C14E0000}"/>
    <cellStyle name="표준 16 48 2 11" xfId="26443" xr:uid="{00000000-0005-0000-0000-0000C24E0000}"/>
    <cellStyle name="표준 16 48 2 2" xfId="3184" xr:uid="{00000000-0005-0000-0000-0000C34E0000}"/>
    <cellStyle name="표준 16 48 2 2 2" xfId="26444" xr:uid="{00000000-0005-0000-0000-0000C44E0000}"/>
    <cellStyle name="표준 16 48 2 2 3" xfId="26445" xr:uid="{00000000-0005-0000-0000-0000C54E0000}"/>
    <cellStyle name="표준 16 48 2 2 4" xfId="26446" xr:uid="{00000000-0005-0000-0000-0000C64E0000}"/>
    <cellStyle name="표준 16 48 2 2 5" xfId="26447" xr:uid="{00000000-0005-0000-0000-0000C74E0000}"/>
    <cellStyle name="표준 16 48 2 2 6" xfId="26448" xr:uid="{00000000-0005-0000-0000-0000C84E0000}"/>
    <cellStyle name="표준 16 48 2 3" xfId="5043" xr:uid="{00000000-0005-0000-0000-0000C94E0000}"/>
    <cellStyle name="표준 16 48 2 3 2" xfId="26449" xr:uid="{00000000-0005-0000-0000-0000CA4E0000}"/>
    <cellStyle name="표준 16 48 2 3 3" xfId="26450" xr:uid="{00000000-0005-0000-0000-0000CB4E0000}"/>
    <cellStyle name="표준 16 48 2 3 4" xfId="26451" xr:uid="{00000000-0005-0000-0000-0000CC4E0000}"/>
    <cellStyle name="표준 16 48 2 3 5" xfId="26452" xr:uid="{00000000-0005-0000-0000-0000CD4E0000}"/>
    <cellStyle name="표준 16 48 2 3 6" xfId="26453" xr:uid="{00000000-0005-0000-0000-0000CE4E0000}"/>
    <cellStyle name="표준 16 48 2 4" xfId="6907" xr:uid="{00000000-0005-0000-0000-0000CF4E0000}"/>
    <cellStyle name="표준 16 48 2 4 2" xfId="26454" xr:uid="{00000000-0005-0000-0000-0000D04E0000}"/>
    <cellStyle name="표준 16 48 2 4 3" xfId="26455" xr:uid="{00000000-0005-0000-0000-0000D14E0000}"/>
    <cellStyle name="표준 16 48 2 4 4" xfId="26456" xr:uid="{00000000-0005-0000-0000-0000D24E0000}"/>
    <cellStyle name="표준 16 48 2 4 5" xfId="26457" xr:uid="{00000000-0005-0000-0000-0000D34E0000}"/>
    <cellStyle name="표준 16 48 2 4 6" xfId="26458" xr:uid="{00000000-0005-0000-0000-0000D44E0000}"/>
    <cellStyle name="표준 16 48 2 5" xfId="8767" xr:uid="{00000000-0005-0000-0000-0000D54E0000}"/>
    <cellStyle name="표준 16 48 2 5 2" xfId="26459" xr:uid="{00000000-0005-0000-0000-0000D64E0000}"/>
    <cellStyle name="표준 16 48 2 5 3" xfId="26460" xr:uid="{00000000-0005-0000-0000-0000D74E0000}"/>
    <cellStyle name="표준 16 48 2 5 4" xfId="26461" xr:uid="{00000000-0005-0000-0000-0000D84E0000}"/>
    <cellStyle name="표준 16 48 2 5 5" xfId="26462" xr:uid="{00000000-0005-0000-0000-0000D94E0000}"/>
    <cellStyle name="표준 16 48 2 5 6" xfId="26463" xr:uid="{00000000-0005-0000-0000-0000DA4E0000}"/>
    <cellStyle name="표준 16 48 2 6" xfId="26464" xr:uid="{00000000-0005-0000-0000-0000DB4E0000}"/>
    <cellStyle name="표준 16 48 2 7" xfId="26465" xr:uid="{00000000-0005-0000-0000-0000DC4E0000}"/>
    <cellStyle name="표준 16 48 2 8" xfId="26466" xr:uid="{00000000-0005-0000-0000-0000DD4E0000}"/>
    <cellStyle name="표준 16 48 2 9" xfId="26467" xr:uid="{00000000-0005-0000-0000-0000DE4E0000}"/>
    <cellStyle name="표준 16 48 3" xfId="2691" xr:uid="{00000000-0005-0000-0000-0000DF4E0000}"/>
    <cellStyle name="표준 16 48 3 2" xfId="26468" xr:uid="{00000000-0005-0000-0000-0000E04E0000}"/>
    <cellStyle name="표준 16 48 3 3" xfId="26469" xr:uid="{00000000-0005-0000-0000-0000E14E0000}"/>
    <cellStyle name="표준 16 48 3 4" xfId="26470" xr:uid="{00000000-0005-0000-0000-0000E24E0000}"/>
    <cellStyle name="표준 16 48 3 5" xfId="26471" xr:uid="{00000000-0005-0000-0000-0000E34E0000}"/>
    <cellStyle name="표준 16 48 3 6" xfId="26472" xr:uid="{00000000-0005-0000-0000-0000E44E0000}"/>
    <cellStyle name="표준 16 48 4" xfId="4551" xr:uid="{00000000-0005-0000-0000-0000E54E0000}"/>
    <cellStyle name="표준 16 48 4 2" xfId="26473" xr:uid="{00000000-0005-0000-0000-0000E64E0000}"/>
    <cellStyle name="표준 16 48 4 3" xfId="26474" xr:uid="{00000000-0005-0000-0000-0000E74E0000}"/>
    <cellStyle name="표준 16 48 4 4" xfId="26475" xr:uid="{00000000-0005-0000-0000-0000E84E0000}"/>
    <cellStyle name="표준 16 48 4 5" xfId="26476" xr:uid="{00000000-0005-0000-0000-0000E94E0000}"/>
    <cellStyle name="표준 16 48 4 6" xfId="26477" xr:uid="{00000000-0005-0000-0000-0000EA4E0000}"/>
    <cellStyle name="표준 16 48 5" xfId="6415" xr:uid="{00000000-0005-0000-0000-0000EB4E0000}"/>
    <cellStyle name="표준 16 48 5 2" xfId="26478" xr:uid="{00000000-0005-0000-0000-0000EC4E0000}"/>
    <cellStyle name="표준 16 48 5 3" xfId="26479" xr:uid="{00000000-0005-0000-0000-0000ED4E0000}"/>
    <cellStyle name="표준 16 48 5 4" xfId="26480" xr:uid="{00000000-0005-0000-0000-0000EE4E0000}"/>
    <cellStyle name="표준 16 48 5 5" xfId="26481" xr:uid="{00000000-0005-0000-0000-0000EF4E0000}"/>
    <cellStyle name="표준 16 48 5 6" xfId="26482" xr:uid="{00000000-0005-0000-0000-0000F04E0000}"/>
    <cellStyle name="표준 16 48 6" xfId="8275" xr:uid="{00000000-0005-0000-0000-0000F14E0000}"/>
    <cellStyle name="표준 16 48 6 2" xfId="26483" xr:uid="{00000000-0005-0000-0000-0000F24E0000}"/>
    <cellStyle name="표준 16 48 6 3" xfId="26484" xr:uid="{00000000-0005-0000-0000-0000F34E0000}"/>
    <cellStyle name="표준 16 48 6 4" xfId="26485" xr:uid="{00000000-0005-0000-0000-0000F44E0000}"/>
    <cellStyle name="표준 16 48 6 5" xfId="26486" xr:uid="{00000000-0005-0000-0000-0000F54E0000}"/>
    <cellStyle name="표준 16 48 6 6" xfId="26487" xr:uid="{00000000-0005-0000-0000-0000F64E0000}"/>
    <cellStyle name="표준 16 48 7" xfId="26488" xr:uid="{00000000-0005-0000-0000-0000F74E0000}"/>
    <cellStyle name="표준 16 48 8" xfId="26489" xr:uid="{00000000-0005-0000-0000-0000F84E0000}"/>
    <cellStyle name="표준 16 48 9" xfId="26490" xr:uid="{00000000-0005-0000-0000-0000F94E0000}"/>
    <cellStyle name="표준 16 49" xfId="837" xr:uid="{00000000-0005-0000-0000-0000FA4E0000}"/>
    <cellStyle name="표준 16 49 10" xfId="26491" xr:uid="{00000000-0005-0000-0000-0000FB4E0000}"/>
    <cellStyle name="표준 16 49 11" xfId="26492" xr:uid="{00000000-0005-0000-0000-0000FC4E0000}"/>
    <cellStyle name="표준 16 49 12" xfId="26493" xr:uid="{00000000-0005-0000-0000-0000FD4E0000}"/>
    <cellStyle name="표준 16 49 2" xfId="1420" xr:uid="{00000000-0005-0000-0000-0000FE4E0000}"/>
    <cellStyle name="표준 16 49 2 10" xfId="26494" xr:uid="{00000000-0005-0000-0000-0000FF4E0000}"/>
    <cellStyle name="표준 16 49 2 11" xfId="26495" xr:uid="{00000000-0005-0000-0000-0000004F0000}"/>
    <cellStyle name="표준 16 49 2 2" xfId="3197" xr:uid="{00000000-0005-0000-0000-0000014F0000}"/>
    <cellStyle name="표준 16 49 2 2 2" xfId="26496" xr:uid="{00000000-0005-0000-0000-0000024F0000}"/>
    <cellStyle name="표준 16 49 2 2 3" xfId="26497" xr:uid="{00000000-0005-0000-0000-0000034F0000}"/>
    <cellStyle name="표준 16 49 2 2 4" xfId="26498" xr:uid="{00000000-0005-0000-0000-0000044F0000}"/>
    <cellStyle name="표준 16 49 2 2 5" xfId="26499" xr:uid="{00000000-0005-0000-0000-0000054F0000}"/>
    <cellStyle name="표준 16 49 2 2 6" xfId="26500" xr:uid="{00000000-0005-0000-0000-0000064F0000}"/>
    <cellStyle name="표준 16 49 2 3" xfId="5056" xr:uid="{00000000-0005-0000-0000-0000074F0000}"/>
    <cellStyle name="표준 16 49 2 3 2" xfId="26501" xr:uid="{00000000-0005-0000-0000-0000084F0000}"/>
    <cellStyle name="표준 16 49 2 3 3" xfId="26502" xr:uid="{00000000-0005-0000-0000-0000094F0000}"/>
    <cellStyle name="표준 16 49 2 3 4" xfId="26503" xr:uid="{00000000-0005-0000-0000-00000A4F0000}"/>
    <cellStyle name="표준 16 49 2 3 5" xfId="26504" xr:uid="{00000000-0005-0000-0000-00000B4F0000}"/>
    <cellStyle name="표준 16 49 2 3 6" xfId="26505" xr:uid="{00000000-0005-0000-0000-00000C4F0000}"/>
    <cellStyle name="표준 16 49 2 4" xfId="6920" xr:uid="{00000000-0005-0000-0000-00000D4F0000}"/>
    <cellStyle name="표준 16 49 2 4 2" xfId="26506" xr:uid="{00000000-0005-0000-0000-00000E4F0000}"/>
    <cellStyle name="표준 16 49 2 4 3" xfId="26507" xr:uid="{00000000-0005-0000-0000-00000F4F0000}"/>
    <cellStyle name="표준 16 49 2 4 4" xfId="26508" xr:uid="{00000000-0005-0000-0000-0000104F0000}"/>
    <cellStyle name="표준 16 49 2 4 5" xfId="26509" xr:uid="{00000000-0005-0000-0000-0000114F0000}"/>
    <cellStyle name="표준 16 49 2 4 6" xfId="26510" xr:uid="{00000000-0005-0000-0000-0000124F0000}"/>
    <cellStyle name="표준 16 49 2 5" xfId="8780" xr:uid="{00000000-0005-0000-0000-0000134F0000}"/>
    <cellStyle name="표준 16 49 2 5 2" xfId="26511" xr:uid="{00000000-0005-0000-0000-0000144F0000}"/>
    <cellStyle name="표준 16 49 2 5 3" xfId="26512" xr:uid="{00000000-0005-0000-0000-0000154F0000}"/>
    <cellStyle name="표준 16 49 2 5 4" xfId="26513" xr:uid="{00000000-0005-0000-0000-0000164F0000}"/>
    <cellStyle name="표준 16 49 2 5 5" xfId="26514" xr:uid="{00000000-0005-0000-0000-0000174F0000}"/>
    <cellStyle name="표준 16 49 2 5 6" xfId="26515" xr:uid="{00000000-0005-0000-0000-0000184F0000}"/>
    <cellStyle name="표준 16 49 2 6" xfId="26516" xr:uid="{00000000-0005-0000-0000-0000194F0000}"/>
    <cellStyle name="표준 16 49 2 7" xfId="26517" xr:uid="{00000000-0005-0000-0000-00001A4F0000}"/>
    <cellStyle name="표준 16 49 2 8" xfId="26518" xr:uid="{00000000-0005-0000-0000-00001B4F0000}"/>
    <cellStyle name="표준 16 49 2 9" xfId="26519" xr:uid="{00000000-0005-0000-0000-00001C4F0000}"/>
    <cellStyle name="표준 16 49 3" xfId="2704" xr:uid="{00000000-0005-0000-0000-00001D4F0000}"/>
    <cellStyle name="표준 16 49 3 2" xfId="26520" xr:uid="{00000000-0005-0000-0000-00001E4F0000}"/>
    <cellStyle name="표준 16 49 3 3" xfId="26521" xr:uid="{00000000-0005-0000-0000-00001F4F0000}"/>
    <cellStyle name="표준 16 49 3 4" xfId="26522" xr:uid="{00000000-0005-0000-0000-0000204F0000}"/>
    <cellStyle name="표준 16 49 3 5" xfId="26523" xr:uid="{00000000-0005-0000-0000-0000214F0000}"/>
    <cellStyle name="표준 16 49 3 6" xfId="26524" xr:uid="{00000000-0005-0000-0000-0000224F0000}"/>
    <cellStyle name="표준 16 49 4" xfId="4564" xr:uid="{00000000-0005-0000-0000-0000234F0000}"/>
    <cellStyle name="표준 16 49 4 2" xfId="26525" xr:uid="{00000000-0005-0000-0000-0000244F0000}"/>
    <cellStyle name="표준 16 49 4 3" xfId="26526" xr:uid="{00000000-0005-0000-0000-0000254F0000}"/>
    <cellStyle name="표준 16 49 4 4" xfId="26527" xr:uid="{00000000-0005-0000-0000-0000264F0000}"/>
    <cellStyle name="표준 16 49 4 5" xfId="26528" xr:uid="{00000000-0005-0000-0000-0000274F0000}"/>
    <cellStyle name="표준 16 49 4 6" xfId="26529" xr:uid="{00000000-0005-0000-0000-0000284F0000}"/>
    <cellStyle name="표준 16 49 5" xfId="6428" xr:uid="{00000000-0005-0000-0000-0000294F0000}"/>
    <cellStyle name="표준 16 49 5 2" xfId="26530" xr:uid="{00000000-0005-0000-0000-00002A4F0000}"/>
    <cellStyle name="표준 16 49 5 3" xfId="26531" xr:uid="{00000000-0005-0000-0000-00002B4F0000}"/>
    <cellStyle name="표준 16 49 5 4" xfId="26532" xr:uid="{00000000-0005-0000-0000-00002C4F0000}"/>
    <cellStyle name="표준 16 49 5 5" xfId="26533" xr:uid="{00000000-0005-0000-0000-00002D4F0000}"/>
    <cellStyle name="표준 16 49 5 6" xfId="26534" xr:uid="{00000000-0005-0000-0000-00002E4F0000}"/>
    <cellStyle name="표준 16 49 6" xfId="8288" xr:uid="{00000000-0005-0000-0000-00002F4F0000}"/>
    <cellStyle name="표준 16 49 6 2" xfId="26535" xr:uid="{00000000-0005-0000-0000-0000304F0000}"/>
    <cellStyle name="표준 16 49 6 3" xfId="26536" xr:uid="{00000000-0005-0000-0000-0000314F0000}"/>
    <cellStyle name="표준 16 49 6 4" xfId="26537" xr:uid="{00000000-0005-0000-0000-0000324F0000}"/>
    <cellStyle name="표준 16 49 6 5" xfId="26538" xr:uid="{00000000-0005-0000-0000-0000334F0000}"/>
    <cellStyle name="표준 16 49 6 6" xfId="26539" xr:uid="{00000000-0005-0000-0000-0000344F0000}"/>
    <cellStyle name="표준 16 49 7" xfId="26540" xr:uid="{00000000-0005-0000-0000-0000354F0000}"/>
    <cellStyle name="표준 16 49 8" xfId="26541" xr:uid="{00000000-0005-0000-0000-0000364F0000}"/>
    <cellStyle name="표준 16 49 9" xfId="26542" xr:uid="{00000000-0005-0000-0000-0000374F0000}"/>
    <cellStyle name="표준 16 5" xfId="244" xr:uid="{00000000-0005-0000-0000-0000384F0000}"/>
    <cellStyle name="표준 16 50" xfId="850" xr:uid="{00000000-0005-0000-0000-0000394F0000}"/>
    <cellStyle name="표준 16 50 10" xfId="26543" xr:uid="{00000000-0005-0000-0000-00003A4F0000}"/>
    <cellStyle name="표준 16 50 11" xfId="26544" xr:uid="{00000000-0005-0000-0000-00003B4F0000}"/>
    <cellStyle name="표준 16 50 12" xfId="26545" xr:uid="{00000000-0005-0000-0000-00003C4F0000}"/>
    <cellStyle name="표준 16 50 2" xfId="1433" xr:uid="{00000000-0005-0000-0000-00003D4F0000}"/>
    <cellStyle name="표준 16 50 2 10" xfId="26546" xr:uid="{00000000-0005-0000-0000-00003E4F0000}"/>
    <cellStyle name="표준 16 50 2 11" xfId="26547" xr:uid="{00000000-0005-0000-0000-00003F4F0000}"/>
    <cellStyle name="표준 16 50 2 2" xfId="3210" xr:uid="{00000000-0005-0000-0000-0000404F0000}"/>
    <cellStyle name="표준 16 50 2 2 2" xfId="26548" xr:uid="{00000000-0005-0000-0000-0000414F0000}"/>
    <cellStyle name="표준 16 50 2 2 3" xfId="26549" xr:uid="{00000000-0005-0000-0000-0000424F0000}"/>
    <cellStyle name="표준 16 50 2 2 4" xfId="26550" xr:uid="{00000000-0005-0000-0000-0000434F0000}"/>
    <cellStyle name="표준 16 50 2 2 5" xfId="26551" xr:uid="{00000000-0005-0000-0000-0000444F0000}"/>
    <cellStyle name="표준 16 50 2 2 6" xfId="26552" xr:uid="{00000000-0005-0000-0000-0000454F0000}"/>
    <cellStyle name="표준 16 50 2 3" xfId="5069" xr:uid="{00000000-0005-0000-0000-0000464F0000}"/>
    <cellStyle name="표준 16 50 2 3 2" xfId="26553" xr:uid="{00000000-0005-0000-0000-0000474F0000}"/>
    <cellStyle name="표준 16 50 2 3 3" xfId="26554" xr:uid="{00000000-0005-0000-0000-0000484F0000}"/>
    <cellStyle name="표준 16 50 2 3 4" xfId="26555" xr:uid="{00000000-0005-0000-0000-0000494F0000}"/>
    <cellStyle name="표준 16 50 2 3 5" xfId="26556" xr:uid="{00000000-0005-0000-0000-00004A4F0000}"/>
    <cellStyle name="표준 16 50 2 3 6" xfId="26557" xr:uid="{00000000-0005-0000-0000-00004B4F0000}"/>
    <cellStyle name="표준 16 50 2 4" xfId="6933" xr:uid="{00000000-0005-0000-0000-00004C4F0000}"/>
    <cellStyle name="표준 16 50 2 4 2" xfId="26558" xr:uid="{00000000-0005-0000-0000-00004D4F0000}"/>
    <cellStyle name="표준 16 50 2 4 3" xfId="26559" xr:uid="{00000000-0005-0000-0000-00004E4F0000}"/>
    <cellStyle name="표준 16 50 2 4 4" xfId="26560" xr:uid="{00000000-0005-0000-0000-00004F4F0000}"/>
    <cellStyle name="표준 16 50 2 4 5" xfId="26561" xr:uid="{00000000-0005-0000-0000-0000504F0000}"/>
    <cellStyle name="표준 16 50 2 4 6" xfId="26562" xr:uid="{00000000-0005-0000-0000-0000514F0000}"/>
    <cellStyle name="표준 16 50 2 5" xfId="8793" xr:uid="{00000000-0005-0000-0000-0000524F0000}"/>
    <cellStyle name="표준 16 50 2 5 2" xfId="26563" xr:uid="{00000000-0005-0000-0000-0000534F0000}"/>
    <cellStyle name="표준 16 50 2 5 3" xfId="26564" xr:uid="{00000000-0005-0000-0000-0000544F0000}"/>
    <cellStyle name="표준 16 50 2 5 4" xfId="26565" xr:uid="{00000000-0005-0000-0000-0000554F0000}"/>
    <cellStyle name="표준 16 50 2 5 5" xfId="26566" xr:uid="{00000000-0005-0000-0000-0000564F0000}"/>
    <cellStyle name="표준 16 50 2 5 6" xfId="26567" xr:uid="{00000000-0005-0000-0000-0000574F0000}"/>
    <cellStyle name="표준 16 50 2 6" xfId="26568" xr:uid="{00000000-0005-0000-0000-0000584F0000}"/>
    <cellStyle name="표준 16 50 2 7" xfId="26569" xr:uid="{00000000-0005-0000-0000-0000594F0000}"/>
    <cellStyle name="표준 16 50 2 8" xfId="26570" xr:uid="{00000000-0005-0000-0000-00005A4F0000}"/>
    <cellStyle name="표준 16 50 2 9" xfId="26571" xr:uid="{00000000-0005-0000-0000-00005B4F0000}"/>
    <cellStyle name="표준 16 50 3" xfId="2717" xr:uid="{00000000-0005-0000-0000-00005C4F0000}"/>
    <cellStyle name="표준 16 50 3 2" xfId="26572" xr:uid="{00000000-0005-0000-0000-00005D4F0000}"/>
    <cellStyle name="표준 16 50 3 3" xfId="26573" xr:uid="{00000000-0005-0000-0000-00005E4F0000}"/>
    <cellStyle name="표준 16 50 3 4" xfId="26574" xr:uid="{00000000-0005-0000-0000-00005F4F0000}"/>
    <cellStyle name="표준 16 50 3 5" xfId="26575" xr:uid="{00000000-0005-0000-0000-0000604F0000}"/>
    <cellStyle name="표준 16 50 3 6" xfId="26576" xr:uid="{00000000-0005-0000-0000-0000614F0000}"/>
    <cellStyle name="표준 16 50 4" xfId="4577" xr:uid="{00000000-0005-0000-0000-0000624F0000}"/>
    <cellStyle name="표준 16 50 4 2" xfId="26577" xr:uid="{00000000-0005-0000-0000-0000634F0000}"/>
    <cellStyle name="표준 16 50 4 3" xfId="26578" xr:uid="{00000000-0005-0000-0000-0000644F0000}"/>
    <cellStyle name="표준 16 50 4 4" xfId="26579" xr:uid="{00000000-0005-0000-0000-0000654F0000}"/>
    <cellStyle name="표준 16 50 4 5" xfId="26580" xr:uid="{00000000-0005-0000-0000-0000664F0000}"/>
    <cellStyle name="표준 16 50 4 6" xfId="26581" xr:uid="{00000000-0005-0000-0000-0000674F0000}"/>
    <cellStyle name="표준 16 50 5" xfId="6441" xr:uid="{00000000-0005-0000-0000-0000684F0000}"/>
    <cellStyle name="표준 16 50 5 2" xfId="26582" xr:uid="{00000000-0005-0000-0000-0000694F0000}"/>
    <cellStyle name="표준 16 50 5 3" xfId="26583" xr:uid="{00000000-0005-0000-0000-00006A4F0000}"/>
    <cellStyle name="표준 16 50 5 4" xfId="26584" xr:uid="{00000000-0005-0000-0000-00006B4F0000}"/>
    <cellStyle name="표준 16 50 5 5" xfId="26585" xr:uid="{00000000-0005-0000-0000-00006C4F0000}"/>
    <cellStyle name="표준 16 50 5 6" xfId="26586" xr:uid="{00000000-0005-0000-0000-00006D4F0000}"/>
    <cellStyle name="표준 16 50 6" xfId="8301" xr:uid="{00000000-0005-0000-0000-00006E4F0000}"/>
    <cellStyle name="표준 16 50 6 2" xfId="26587" xr:uid="{00000000-0005-0000-0000-00006F4F0000}"/>
    <cellStyle name="표준 16 50 6 3" xfId="26588" xr:uid="{00000000-0005-0000-0000-0000704F0000}"/>
    <cellStyle name="표준 16 50 6 4" xfId="26589" xr:uid="{00000000-0005-0000-0000-0000714F0000}"/>
    <cellStyle name="표준 16 50 6 5" xfId="26590" xr:uid="{00000000-0005-0000-0000-0000724F0000}"/>
    <cellStyle name="표준 16 50 6 6" xfId="26591" xr:uid="{00000000-0005-0000-0000-0000734F0000}"/>
    <cellStyle name="표준 16 50 7" xfId="26592" xr:uid="{00000000-0005-0000-0000-0000744F0000}"/>
    <cellStyle name="표준 16 50 8" xfId="26593" xr:uid="{00000000-0005-0000-0000-0000754F0000}"/>
    <cellStyle name="표준 16 50 9" xfId="26594" xr:uid="{00000000-0005-0000-0000-0000764F0000}"/>
    <cellStyle name="표준 16 51" xfId="863" xr:uid="{00000000-0005-0000-0000-0000774F0000}"/>
    <cellStyle name="표준 16 51 10" xfId="26595" xr:uid="{00000000-0005-0000-0000-0000784F0000}"/>
    <cellStyle name="표준 16 51 11" xfId="26596" xr:uid="{00000000-0005-0000-0000-0000794F0000}"/>
    <cellStyle name="표준 16 51 12" xfId="26597" xr:uid="{00000000-0005-0000-0000-00007A4F0000}"/>
    <cellStyle name="표준 16 51 2" xfId="1446" xr:uid="{00000000-0005-0000-0000-00007B4F0000}"/>
    <cellStyle name="표준 16 51 2 10" xfId="26598" xr:uid="{00000000-0005-0000-0000-00007C4F0000}"/>
    <cellStyle name="표준 16 51 2 11" xfId="26599" xr:uid="{00000000-0005-0000-0000-00007D4F0000}"/>
    <cellStyle name="표준 16 51 2 2" xfId="3223" xr:uid="{00000000-0005-0000-0000-00007E4F0000}"/>
    <cellStyle name="표준 16 51 2 2 2" xfId="26600" xr:uid="{00000000-0005-0000-0000-00007F4F0000}"/>
    <cellStyle name="표준 16 51 2 2 3" xfId="26601" xr:uid="{00000000-0005-0000-0000-0000804F0000}"/>
    <cellStyle name="표준 16 51 2 2 4" xfId="26602" xr:uid="{00000000-0005-0000-0000-0000814F0000}"/>
    <cellStyle name="표준 16 51 2 2 5" xfId="26603" xr:uid="{00000000-0005-0000-0000-0000824F0000}"/>
    <cellStyle name="표준 16 51 2 2 6" xfId="26604" xr:uid="{00000000-0005-0000-0000-0000834F0000}"/>
    <cellStyle name="표준 16 51 2 3" xfId="5082" xr:uid="{00000000-0005-0000-0000-0000844F0000}"/>
    <cellStyle name="표준 16 51 2 3 2" xfId="26605" xr:uid="{00000000-0005-0000-0000-0000854F0000}"/>
    <cellStyle name="표준 16 51 2 3 3" xfId="26606" xr:uid="{00000000-0005-0000-0000-0000864F0000}"/>
    <cellStyle name="표준 16 51 2 3 4" xfId="26607" xr:uid="{00000000-0005-0000-0000-0000874F0000}"/>
    <cellStyle name="표준 16 51 2 3 5" xfId="26608" xr:uid="{00000000-0005-0000-0000-0000884F0000}"/>
    <cellStyle name="표준 16 51 2 3 6" xfId="26609" xr:uid="{00000000-0005-0000-0000-0000894F0000}"/>
    <cellStyle name="표준 16 51 2 4" xfId="6946" xr:uid="{00000000-0005-0000-0000-00008A4F0000}"/>
    <cellStyle name="표준 16 51 2 4 2" xfId="26610" xr:uid="{00000000-0005-0000-0000-00008B4F0000}"/>
    <cellStyle name="표준 16 51 2 4 3" xfId="26611" xr:uid="{00000000-0005-0000-0000-00008C4F0000}"/>
    <cellStyle name="표준 16 51 2 4 4" xfId="26612" xr:uid="{00000000-0005-0000-0000-00008D4F0000}"/>
    <cellStyle name="표준 16 51 2 4 5" xfId="26613" xr:uid="{00000000-0005-0000-0000-00008E4F0000}"/>
    <cellStyle name="표준 16 51 2 4 6" xfId="26614" xr:uid="{00000000-0005-0000-0000-00008F4F0000}"/>
    <cellStyle name="표준 16 51 2 5" xfId="8806" xr:uid="{00000000-0005-0000-0000-0000904F0000}"/>
    <cellStyle name="표준 16 51 2 5 2" xfId="26615" xr:uid="{00000000-0005-0000-0000-0000914F0000}"/>
    <cellStyle name="표준 16 51 2 5 3" xfId="26616" xr:uid="{00000000-0005-0000-0000-0000924F0000}"/>
    <cellStyle name="표준 16 51 2 5 4" xfId="26617" xr:uid="{00000000-0005-0000-0000-0000934F0000}"/>
    <cellStyle name="표준 16 51 2 5 5" xfId="26618" xr:uid="{00000000-0005-0000-0000-0000944F0000}"/>
    <cellStyle name="표준 16 51 2 5 6" xfId="26619" xr:uid="{00000000-0005-0000-0000-0000954F0000}"/>
    <cellStyle name="표준 16 51 2 6" xfId="26620" xr:uid="{00000000-0005-0000-0000-0000964F0000}"/>
    <cellStyle name="표준 16 51 2 7" xfId="26621" xr:uid="{00000000-0005-0000-0000-0000974F0000}"/>
    <cellStyle name="표준 16 51 2 8" xfId="26622" xr:uid="{00000000-0005-0000-0000-0000984F0000}"/>
    <cellStyle name="표준 16 51 2 9" xfId="26623" xr:uid="{00000000-0005-0000-0000-0000994F0000}"/>
    <cellStyle name="표준 16 51 3" xfId="2730" xr:uid="{00000000-0005-0000-0000-00009A4F0000}"/>
    <cellStyle name="표준 16 51 3 2" xfId="26624" xr:uid="{00000000-0005-0000-0000-00009B4F0000}"/>
    <cellStyle name="표준 16 51 3 3" xfId="26625" xr:uid="{00000000-0005-0000-0000-00009C4F0000}"/>
    <cellStyle name="표준 16 51 3 4" xfId="26626" xr:uid="{00000000-0005-0000-0000-00009D4F0000}"/>
    <cellStyle name="표준 16 51 3 5" xfId="26627" xr:uid="{00000000-0005-0000-0000-00009E4F0000}"/>
    <cellStyle name="표준 16 51 3 6" xfId="26628" xr:uid="{00000000-0005-0000-0000-00009F4F0000}"/>
    <cellStyle name="표준 16 51 4" xfId="4590" xr:uid="{00000000-0005-0000-0000-0000A04F0000}"/>
    <cellStyle name="표준 16 51 4 2" xfId="26629" xr:uid="{00000000-0005-0000-0000-0000A14F0000}"/>
    <cellStyle name="표준 16 51 4 3" xfId="26630" xr:uid="{00000000-0005-0000-0000-0000A24F0000}"/>
    <cellStyle name="표준 16 51 4 4" xfId="26631" xr:uid="{00000000-0005-0000-0000-0000A34F0000}"/>
    <cellStyle name="표준 16 51 4 5" xfId="26632" xr:uid="{00000000-0005-0000-0000-0000A44F0000}"/>
    <cellStyle name="표준 16 51 4 6" xfId="26633" xr:uid="{00000000-0005-0000-0000-0000A54F0000}"/>
    <cellStyle name="표준 16 51 5" xfId="6454" xr:uid="{00000000-0005-0000-0000-0000A64F0000}"/>
    <cellStyle name="표준 16 51 5 2" xfId="26634" xr:uid="{00000000-0005-0000-0000-0000A74F0000}"/>
    <cellStyle name="표준 16 51 5 3" xfId="26635" xr:uid="{00000000-0005-0000-0000-0000A84F0000}"/>
    <cellStyle name="표준 16 51 5 4" xfId="26636" xr:uid="{00000000-0005-0000-0000-0000A94F0000}"/>
    <cellStyle name="표준 16 51 5 5" xfId="26637" xr:uid="{00000000-0005-0000-0000-0000AA4F0000}"/>
    <cellStyle name="표준 16 51 5 6" xfId="26638" xr:uid="{00000000-0005-0000-0000-0000AB4F0000}"/>
    <cellStyle name="표준 16 51 6" xfId="8314" xr:uid="{00000000-0005-0000-0000-0000AC4F0000}"/>
    <cellStyle name="표준 16 51 6 2" xfId="26639" xr:uid="{00000000-0005-0000-0000-0000AD4F0000}"/>
    <cellStyle name="표준 16 51 6 3" xfId="26640" xr:uid="{00000000-0005-0000-0000-0000AE4F0000}"/>
    <cellStyle name="표준 16 51 6 4" xfId="26641" xr:uid="{00000000-0005-0000-0000-0000AF4F0000}"/>
    <cellStyle name="표준 16 51 6 5" xfId="26642" xr:uid="{00000000-0005-0000-0000-0000B04F0000}"/>
    <cellStyle name="표준 16 51 6 6" xfId="26643" xr:uid="{00000000-0005-0000-0000-0000B14F0000}"/>
    <cellStyle name="표준 16 51 7" xfId="26644" xr:uid="{00000000-0005-0000-0000-0000B24F0000}"/>
    <cellStyle name="표준 16 51 8" xfId="26645" xr:uid="{00000000-0005-0000-0000-0000B34F0000}"/>
    <cellStyle name="표준 16 51 9" xfId="26646" xr:uid="{00000000-0005-0000-0000-0000B44F0000}"/>
    <cellStyle name="표준 16 52" xfId="876" xr:uid="{00000000-0005-0000-0000-0000B54F0000}"/>
    <cellStyle name="표준 16 52 10" xfId="26647" xr:uid="{00000000-0005-0000-0000-0000B64F0000}"/>
    <cellStyle name="표준 16 52 11" xfId="26648" xr:uid="{00000000-0005-0000-0000-0000B74F0000}"/>
    <cellStyle name="표준 16 52 12" xfId="26649" xr:uid="{00000000-0005-0000-0000-0000B84F0000}"/>
    <cellStyle name="표준 16 52 2" xfId="1459" xr:uid="{00000000-0005-0000-0000-0000B94F0000}"/>
    <cellStyle name="표준 16 52 2 10" xfId="26650" xr:uid="{00000000-0005-0000-0000-0000BA4F0000}"/>
    <cellStyle name="표준 16 52 2 11" xfId="26651" xr:uid="{00000000-0005-0000-0000-0000BB4F0000}"/>
    <cellStyle name="표준 16 52 2 2" xfId="3236" xr:uid="{00000000-0005-0000-0000-0000BC4F0000}"/>
    <cellStyle name="표준 16 52 2 2 2" xfId="26652" xr:uid="{00000000-0005-0000-0000-0000BD4F0000}"/>
    <cellStyle name="표준 16 52 2 2 3" xfId="26653" xr:uid="{00000000-0005-0000-0000-0000BE4F0000}"/>
    <cellStyle name="표준 16 52 2 2 4" xfId="26654" xr:uid="{00000000-0005-0000-0000-0000BF4F0000}"/>
    <cellStyle name="표준 16 52 2 2 5" xfId="26655" xr:uid="{00000000-0005-0000-0000-0000C04F0000}"/>
    <cellStyle name="표준 16 52 2 2 6" xfId="26656" xr:uid="{00000000-0005-0000-0000-0000C14F0000}"/>
    <cellStyle name="표준 16 52 2 3" xfId="5095" xr:uid="{00000000-0005-0000-0000-0000C24F0000}"/>
    <cellStyle name="표준 16 52 2 3 2" xfId="26657" xr:uid="{00000000-0005-0000-0000-0000C34F0000}"/>
    <cellStyle name="표준 16 52 2 3 3" xfId="26658" xr:uid="{00000000-0005-0000-0000-0000C44F0000}"/>
    <cellStyle name="표준 16 52 2 3 4" xfId="26659" xr:uid="{00000000-0005-0000-0000-0000C54F0000}"/>
    <cellStyle name="표준 16 52 2 3 5" xfId="26660" xr:uid="{00000000-0005-0000-0000-0000C64F0000}"/>
    <cellStyle name="표준 16 52 2 3 6" xfId="26661" xr:uid="{00000000-0005-0000-0000-0000C74F0000}"/>
    <cellStyle name="표준 16 52 2 4" xfId="6959" xr:uid="{00000000-0005-0000-0000-0000C84F0000}"/>
    <cellStyle name="표준 16 52 2 4 2" xfId="26662" xr:uid="{00000000-0005-0000-0000-0000C94F0000}"/>
    <cellStyle name="표준 16 52 2 4 3" xfId="26663" xr:uid="{00000000-0005-0000-0000-0000CA4F0000}"/>
    <cellStyle name="표준 16 52 2 4 4" xfId="26664" xr:uid="{00000000-0005-0000-0000-0000CB4F0000}"/>
    <cellStyle name="표준 16 52 2 4 5" xfId="26665" xr:uid="{00000000-0005-0000-0000-0000CC4F0000}"/>
    <cellStyle name="표준 16 52 2 4 6" xfId="26666" xr:uid="{00000000-0005-0000-0000-0000CD4F0000}"/>
    <cellStyle name="표준 16 52 2 5" xfId="8819" xr:uid="{00000000-0005-0000-0000-0000CE4F0000}"/>
    <cellStyle name="표준 16 52 2 5 2" xfId="26667" xr:uid="{00000000-0005-0000-0000-0000CF4F0000}"/>
    <cellStyle name="표준 16 52 2 5 3" xfId="26668" xr:uid="{00000000-0005-0000-0000-0000D04F0000}"/>
    <cellStyle name="표준 16 52 2 5 4" xfId="26669" xr:uid="{00000000-0005-0000-0000-0000D14F0000}"/>
    <cellStyle name="표준 16 52 2 5 5" xfId="26670" xr:uid="{00000000-0005-0000-0000-0000D24F0000}"/>
    <cellStyle name="표준 16 52 2 5 6" xfId="26671" xr:uid="{00000000-0005-0000-0000-0000D34F0000}"/>
    <cellStyle name="표준 16 52 2 6" xfId="26672" xr:uid="{00000000-0005-0000-0000-0000D44F0000}"/>
    <cellStyle name="표준 16 52 2 7" xfId="26673" xr:uid="{00000000-0005-0000-0000-0000D54F0000}"/>
    <cellStyle name="표준 16 52 2 8" xfId="26674" xr:uid="{00000000-0005-0000-0000-0000D64F0000}"/>
    <cellStyle name="표준 16 52 2 9" xfId="26675" xr:uid="{00000000-0005-0000-0000-0000D74F0000}"/>
    <cellStyle name="표준 16 52 3" xfId="2743" xr:uid="{00000000-0005-0000-0000-0000D84F0000}"/>
    <cellStyle name="표준 16 52 3 2" xfId="26676" xr:uid="{00000000-0005-0000-0000-0000D94F0000}"/>
    <cellStyle name="표준 16 52 3 3" xfId="26677" xr:uid="{00000000-0005-0000-0000-0000DA4F0000}"/>
    <cellStyle name="표준 16 52 3 4" xfId="26678" xr:uid="{00000000-0005-0000-0000-0000DB4F0000}"/>
    <cellStyle name="표준 16 52 3 5" xfId="26679" xr:uid="{00000000-0005-0000-0000-0000DC4F0000}"/>
    <cellStyle name="표준 16 52 3 6" xfId="26680" xr:uid="{00000000-0005-0000-0000-0000DD4F0000}"/>
    <cellStyle name="표준 16 52 4" xfId="4603" xr:uid="{00000000-0005-0000-0000-0000DE4F0000}"/>
    <cellStyle name="표준 16 52 4 2" xfId="26681" xr:uid="{00000000-0005-0000-0000-0000DF4F0000}"/>
    <cellStyle name="표준 16 52 4 3" xfId="26682" xr:uid="{00000000-0005-0000-0000-0000E04F0000}"/>
    <cellStyle name="표준 16 52 4 4" xfId="26683" xr:uid="{00000000-0005-0000-0000-0000E14F0000}"/>
    <cellStyle name="표준 16 52 4 5" xfId="26684" xr:uid="{00000000-0005-0000-0000-0000E24F0000}"/>
    <cellStyle name="표준 16 52 4 6" xfId="26685" xr:uid="{00000000-0005-0000-0000-0000E34F0000}"/>
    <cellStyle name="표준 16 52 5" xfId="6467" xr:uid="{00000000-0005-0000-0000-0000E44F0000}"/>
    <cellStyle name="표준 16 52 5 2" xfId="26686" xr:uid="{00000000-0005-0000-0000-0000E54F0000}"/>
    <cellStyle name="표준 16 52 5 3" xfId="26687" xr:uid="{00000000-0005-0000-0000-0000E64F0000}"/>
    <cellStyle name="표준 16 52 5 4" xfId="26688" xr:uid="{00000000-0005-0000-0000-0000E74F0000}"/>
    <cellStyle name="표준 16 52 5 5" xfId="26689" xr:uid="{00000000-0005-0000-0000-0000E84F0000}"/>
    <cellStyle name="표준 16 52 5 6" xfId="26690" xr:uid="{00000000-0005-0000-0000-0000E94F0000}"/>
    <cellStyle name="표준 16 52 6" xfId="8327" xr:uid="{00000000-0005-0000-0000-0000EA4F0000}"/>
    <cellStyle name="표준 16 52 6 2" xfId="26691" xr:uid="{00000000-0005-0000-0000-0000EB4F0000}"/>
    <cellStyle name="표준 16 52 6 3" xfId="26692" xr:uid="{00000000-0005-0000-0000-0000EC4F0000}"/>
    <cellStyle name="표준 16 52 6 4" xfId="26693" xr:uid="{00000000-0005-0000-0000-0000ED4F0000}"/>
    <cellStyle name="표준 16 52 6 5" xfId="26694" xr:uid="{00000000-0005-0000-0000-0000EE4F0000}"/>
    <cellStyle name="표준 16 52 6 6" xfId="26695" xr:uid="{00000000-0005-0000-0000-0000EF4F0000}"/>
    <cellStyle name="표준 16 52 7" xfId="26696" xr:uid="{00000000-0005-0000-0000-0000F04F0000}"/>
    <cellStyle name="표준 16 52 8" xfId="26697" xr:uid="{00000000-0005-0000-0000-0000F14F0000}"/>
    <cellStyle name="표준 16 52 9" xfId="26698" xr:uid="{00000000-0005-0000-0000-0000F24F0000}"/>
    <cellStyle name="표준 16 53" xfId="889" xr:uid="{00000000-0005-0000-0000-0000F34F0000}"/>
    <cellStyle name="표준 16 53 10" xfId="26699" xr:uid="{00000000-0005-0000-0000-0000F44F0000}"/>
    <cellStyle name="표준 16 53 11" xfId="26700" xr:uid="{00000000-0005-0000-0000-0000F54F0000}"/>
    <cellStyle name="표준 16 53 12" xfId="26701" xr:uid="{00000000-0005-0000-0000-0000F64F0000}"/>
    <cellStyle name="표준 16 53 2" xfId="1472" xr:uid="{00000000-0005-0000-0000-0000F74F0000}"/>
    <cellStyle name="표준 16 53 2 10" xfId="26702" xr:uid="{00000000-0005-0000-0000-0000F84F0000}"/>
    <cellStyle name="표준 16 53 2 11" xfId="26703" xr:uid="{00000000-0005-0000-0000-0000F94F0000}"/>
    <cellStyle name="표준 16 53 2 2" xfId="3249" xr:uid="{00000000-0005-0000-0000-0000FA4F0000}"/>
    <cellStyle name="표준 16 53 2 2 2" xfId="26704" xr:uid="{00000000-0005-0000-0000-0000FB4F0000}"/>
    <cellStyle name="표준 16 53 2 2 3" xfId="26705" xr:uid="{00000000-0005-0000-0000-0000FC4F0000}"/>
    <cellStyle name="표준 16 53 2 2 4" xfId="26706" xr:uid="{00000000-0005-0000-0000-0000FD4F0000}"/>
    <cellStyle name="표준 16 53 2 2 5" xfId="26707" xr:uid="{00000000-0005-0000-0000-0000FE4F0000}"/>
    <cellStyle name="표준 16 53 2 2 6" xfId="26708" xr:uid="{00000000-0005-0000-0000-0000FF4F0000}"/>
    <cellStyle name="표준 16 53 2 3" xfId="5108" xr:uid="{00000000-0005-0000-0000-000000500000}"/>
    <cellStyle name="표준 16 53 2 3 2" xfId="26709" xr:uid="{00000000-0005-0000-0000-000001500000}"/>
    <cellStyle name="표준 16 53 2 3 3" xfId="26710" xr:uid="{00000000-0005-0000-0000-000002500000}"/>
    <cellStyle name="표준 16 53 2 3 4" xfId="26711" xr:uid="{00000000-0005-0000-0000-000003500000}"/>
    <cellStyle name="표준 16 53 2 3 5" xfId="26712" xr:uid="{00000000-0005-0000-0000-000004500000}"/>
    <cellStyle name="표준 16 53 2 3 6" xfId="26713" xr:uid="{00000000-0005-0000-0000-000005500000}"/>
    <cellStyle name="표준 16 53 2 4" xfId="6972" xr:uid="{00000000-0005-0000-0000-000006500000}"/>
    <cellStyle name="표준 16 53 2 4 2" xfId="26714" xr:uid="{00000000-0005-0000-0000-000007500000}"/>
    <cellStyle name="표준 16 53 2 4 3" xfId="26715" xr:uid="{00000000-0005-0000-0000-000008500000}"/>
    <cellStyle name="표준 16 53 2 4 4" xfId="26716" xr:uid="{00000000-0005-0000-0000-000009500000}"/>
    <cellStyle name="표준 16 53 2 4 5" xfId="26717" xr:uid="{00000000-0005-0000-0000-00000A500000}"/>
    <cellStyle name="표준 16 53 2 4 6" xfId="26718" xr:uid="{00000000-0005-0000-0000-00000B500000}"/>
    <cellStyle name="표준 16 53 2 5" xfId="8832" xr:uid="{00000000-0005-0000-0000-00000C500000}"/>
    <cellStyle name="표준 16 53 2 5 2" xfId="26719" xr:uid="{00000000-0005-0000-0000-00000D500000}"/>
    <cellStyle name="표준 16 53 2 5 3" xfId="26720" xr:uid="{00000000-0005-0000-0000-00000E500000}"/>
    <cellStyle name="표준 16 53 2 5 4" xfId="26721" xr:uid="{00000000-0005-0000-0000-00000F500000}"/>
    <cellStyle name="표준 16 53 2 5 5" xfId="26722" xr:uid="{00000000-0005-0000-0000-000010500000}"/>
    <cellStyle name="표준 16 53 2 5 6" xfId="26723" xr:uid="{00000000-0005-0000-0000-000011500000}"/>
    <cellStyle name="표준 16 53 2 6" xfId="26724" xr:uid="{00000000-0005-0000-0000-000012500000}"/>
    <cellStyle name="표준 16 53 2 7" xfId="26725" xr:uid="{00000000-0005-0000-0000-000013500000}"/>
    <cellStyle name="표준 16 53 2 8" xfId="26726" xr:uid="{00000000-0005-0000-0000-000014500000}"/>
    <cellStyle name="표준 16 53 2 9" xfId="26727" xr:uid="{00000000-0005-0000-0000-000015500000}"/>
    <cellStyle name="표준 16 53 3" xfId="2756" xr:uid="{00000000-0005-0000-0000-000016500000}"/>
    <cellStyle name="표준 16 53 3 2" xfId="26728" xr:uid="{00000000-0005-0000-0000-000017500000}"/>
    <cellStyle name="표준 16 53 3 3" xfId="26729" xr:uid="{00000000-0005-0000-0000-000018500000}"/>
    <cellStyle name="표준 16 53 3 4" xfId="26730" xr:uid="{00000000-0005-0000-0000-000019500000}"/>
    <cellStyle name="표준 16 53 3 5" xfId="26731" xr:uid="{00000000-0005-0000-0000-00001A500000}"/>
    <cellStyle name="표준 16 53 3 6" xfId="26732" xr:uid="{00000000-0005-0000-0000-00001B500000}"/>
    <cellStyle name="표준 16 53 4" xfId="4616" xr:uid="{00000000-0005-0000-0000-00001C500000}"/>
    <cellStyle name="표준 16 53 4 2" xfId="26733" xr:uid="{00000000-0005-0000-0000-00001D500000}"/>
    <cellStyle name="표준 16 53 4 3" xfId="26734" xr:uid="{00000000-0005-0000-0000-00001E500000}"/>
    <cellStyle name="표준 16 53 4 4" xfId="26735" xr:uid="{00000000-0005-0000-0000-00001F500000}"/>
    <cellStyle name="표준 16 53 4 5" xfId="26736" xr:uid="{00000000-0005-0000-0000-000020500000}"/>
    <cellStyle name="표준 16 53 4 6" xfId="26737" xr:uid="{00000000-0005-0000-0000-000021500000}"/>
    <cellStyle name="표준 16 53 5" xfId="6480" xr:uid="{00000000-0005-0000-0000-000022500000}"/>
    <cellStyle name="표준 16 53 5 2" xfId="26738" xr:uid="{00000000-0005-0000-0000-000023500000}"/>
    <cellStyle name="표준 16 53 5 3" xfId="26739" xr:uid="{00000000-0005-0000-0000-000024500000}"/>
    <cellStyle name="표준 16 53 5 4" xfId="26740" xr:uid="{00000000-0005-0000-0000-000025500000}"/>
    <cellStyle name="표준 16 53 5 5" xfId="26741" xr:uid="{00000000-0005-0000-0000-000026500000}"/>
    <cellStyle name="표준 16 53 5 6" xfId="26742" xr:uid="{00000000-0005-0000-0000-000027500000}"/>
    <cellStyle name="표준 16 53 6" xfId="8340" xr:uid="{00000000-0005-0000-0000-000028500000}"/>
    <cellStyle name="표준 16 53 6 2" xfId="26743" xr:uid="{00000000-0005-0000-0000-000029500000}"/>
    <cellStyle name="표준 16 53 6 3" xfId="26744" xr:uid="{00000000-0005-0000-0000-00002A500000}"/>
    <cellStyle name="표준 16 53 6 4" xfId="26745" xr:uid="{00000000-0005-0000-0000-00002B500000}"/>
    <cellStyle name="표준 16 53 6 5" xfId="26746" xr:uid="{00000000-0005-0000-0000-00002C500000}"/>
    <cellStyle name="표준 16 53 6 6" xfId="26747" xr:uid="{00000000-0005-0000-0000-00002D500000}"/>
    <cellStyle name="표준 16 53 7" xfId="26748" xr:uid="{00000000-0005-0000-0000-00002E500000}"/>
    <cellStyle name="표준 16 53 8" xfId="26749" xr:uid="{00000000-0005-0000-0000-00002F500000}"/>
    <cellStyle name="표준 16 53 9" xfId="26750" xr:uid="{00000000-0005-0000-0000-000030500000}"/>
    <cellStyle name="표준 16 54" xfId="902" xr:uid="{00000000-0005-0000-0000-000031500000}"/>
    <cellStyle name="표준 16 54 10" xfId="26751" xr:uid="{00000000-0005-0000-0000-000032500000}"/>
    <cellStyle name="표준 16 54 11" xfId="26752" xr:uid="{00000000-0005-0000-0000-000033500000}"/>
    <cellStyle name="표준 16 54 12" xfId="26753" xr:uid="{00000000-0005-0000-0000-000034500000}"/>
    <cellStyle name="표준 16 54 2" xfId="1485" xr:uid="{00000000-0005-0000-0000-000035500000}"/>
    <cellStyle name="표준 16 54 2 10" xfId="26754" xr:uid="{00000000-0005-0000-0000-000036500000}"/>
    <cellStyle name="표준 16 54 2 11" xfId="26755" xr:uid="{00000000-0005-0000-0000-000037500000}"/>
    <cellStyle name="표준 16 54 2 2" xfId="3262" xr:uid="{00000000-0005-0000-0000-000038500000}"/>
    <cellStyle name="표준 16 54 2 2 2" xfId="26756" xr:uid="{00000000-0005-0000-0000-000039500000}"/>
    <cellStyle name="표준 16 54 2 2 3" xfId="26757" xr:uid="{00000000-0005-0000-0000-00003A500000}"/>
    <cellStyle name="표준 16 54 2 2 4" xfId="26758" xr:uid="{00000000-0005-0000-0000-00003B500000}"/>
    <cellStyle name="표준 16 54 2 2 5" xfId="26759" xr:uid="{00000000-0005-0000-0000-00003C500000}"/>
    <cellStyle name="표준 16 54 2 2 6" xfId="26760" xr:uid="{00000000-0005-0000-0000-00003D500000}"/>
    <cellStyle name="표준 16 54 2 3" xfId="5121" xr:uid="{00000000-0005-0000-0000-00003E500000}"/>
    <cellStyle name="표준 16 54 2 3 2" xfId="26761" xr:uid="{00000000-0005-0000-0000-00003F500000}"/>
    <cellStyle name="표준 16 54 2 3 3" xfId="26762" xr:uid="{00000000-0005-0000-0000-000040500000}"/>
    <cellStyle name="표준 16 54 2 3 4" xfId="26763" xr:uid="{00000000-0005-0000-0000-000041500000}"/>
    <cellStyle name="표준 16 54 2 3 5" xfId="26764" xr:uid="{00000000-0005-0000-0000-000042500000}"/>
    <cellStyle name="표준 16 54 2 3 6" xfId="26765" xr:uid="{00000000-0005-0000-0000-000043500000}"/>
    <cellStyle name="표준 16 54 2 4" xfId="6985" xr:uid="{00000000-0005-0000-0000-000044500000}"/>
    <cellStyle name="표준 16 54 2 4 2" xfId="26766" xr:uid="{00000000-0005-0000-0000-000045500000}"/>
    <cellStyle name="표준 16 54 2 4 3" xfId="26767" xr:uid="{00000000-0005-0000-0000-000046500000}"/>
    <cellStyle name="표준 16 54 2 4 4" xfId="26768" xr:uid="{00000000-0005-0000-0000-000047500000}"/>
    <cellStyle name="표준 16 54 2 4 5" xfId="26769" xr:uid="{00000000-0005-0000-0000-000048500000}"/>
    <cellStyle name="표준 16 54 2 4 6" xfId="26770" xr:uid="{00000000-0005-0000-0000-000049500000}"/>
    <cellStyle name="표준 16 54 2 5" xfId="8845" xr:uid="{00000000-0005-0000-0000-00004A500000}"/>
    <cellStyle name="표준 16 54 2 5 2" xfId="26771" xr:uid="{00000000-0005-0000-0000-00004B500000}"/>
    <cellStyle name="표준 16 54 2 5 3" xfId="26772" xr:uid="{00000000-0005-0000-0000-00004C500000}"/>
    <cellStyle name="표준 16 54 2 5 4" xfId="26773" xr:uid="{00000000-0005-0000-0000-00004D500000}"/>
    <cellStyle name="표준 16 54 2 5 5" xfId="26774" xr:uid="{00000000-0005-0000-0000-00004E500000}"/>
    <cellStyle name="표준 16 54 2 5 6" xfId="26775" xr:uid="{00000000-0005-0000-0000-00004F500000}"/>
    <cellStyle name="표준 16 54 2 6" xfId="26776" xr:uid="{00000000-0005-0000-0000-000050500000}"/>
    <cellStyle name="표준 16 54 2 7" xfId="26777" xr:uid="{00000000-0005-0000-0000-000051500000}"/>
    <cellStyle name="표준 16 54 2 8" xfId="26778" xr:uid="{00000000-0005-0000-0000-000052500000}"/>
    <cellStyle name="표준 16 54 2 9" xfId="26779" xr:uid="{00000000-0005-0000-0000-000053500000}"/>
    <cellStyle name="표준 16 54 3" xfId="2769" xr:uid="{00000000-0005-0000-0000-000054500000}"/>
    <cellStyle name="표준 16 54 3 2" xfId="26780" xr:uid="{00000000-0005-0000-0000-000055500000}"/>
    <cellStyle name="표준 16 54 3 3" xfId="26781" xr:uid="{00000000-0005-0000-0000-000056500000}"/>
    <cellStyle name="표준 16 54 3 4" xfId="26782" xr:uid="{00000000-0005-0000-0000-000057500000}"/>
    <cellStyle name="표준 16 54 3 5" xfId="26783" xr:uid="{00000000-0005-0000-0000-000058500000}"/>
    <cellStyle name="표준 16 54 3 6" xfId="26784" xr:uid="{00000000-0005-0000-0000-000059500000}"/>
    <cellStyle name="표준 16 54 4" xfId="4629" xr:uid="{00000000-0005-0000-0000-00005A500000}"/>
    <cellStyle name="표준 16 54 4 2" xfId="26785" xr:uid="{00000000-0005-0000-0000-00005B500000}"/>
    <cellStyle name="표준 16 54 4 3" xfId="26786" xr:uid="{00000000-0005-0000-0000-00005C500000}"/>
    <cellStyle name="표준 16 54 4 4" xfId="26787" xr:uid="{00000000-0005-0000-0000-00005D500000}"/>
    <cellStyle name="표준 16 54 4 5" xfId="26788" xr:uid="{00000000-0005-0000-0000-00005E500000}"/>
    <cellStyle name="표준 16 54 4 6" xfId="26789" xr:uid="{00000000-0005-0000-0000-00005F500000}"/>
    <cellStyle name="표준 16 54 5" xfId="6493" xr:uid="{00000000-0005-0000-0000-000060500000}"/>
    <cellStyle name="표준 16 54 5 2" xfId="26790" xr:uid="{00000000-0005-0000-0000-000061500000}"/>
    <cellStyle name="표준 16 54 5 3" xfId="26791" xr:uid="{00000000-0005-0000-0000-000062500000}"/>
    <cellStyle name="표준 16 54 5 4" xfId="26792" xr:uid="{00000000-0005-0000-0000-000063500000}"/>
    <cellStyle name="표준 16 54 5 5" xfId="26793" xr:uid="{00000000-0005-0000-0000-000064500000}"/>
    <cellStyle name="표준 16 54 5 6" xfId="26794" xr:uid="{00000000-0005-0000-0000-000065500000}"/>
    <cellStyle name="표준 16 54 6" xfId="8353" xr:uid="{00000000-0005-0000-0000-000066500000}"/>
    <cellStyle name="표준 16 54 6 2" xfId="26795" xr:uid="{00000000-0005-0000-0000-000067500000}"/>
    <cellStyle name="표준 16 54 6 3" xfId="26796" xr:uid="{00000000-0005-0000-0000-000068500000}"/>
    <cellStyle name="표준 16 54 6 4" xfId="26797" xr:uid="{00000000-0005-0000-0000-000069500000}"/>
    <cellStyle name="표준 16 54 6 5" xfId="26798" xr:uid="{00000000-0005-0000-0000-00006A500000}"/>
    <cellStyle name="표준 16 54 6 6" xfId="26799" xr:uid="{00000000-0005-0000-0000-00006B500000}"/>
    <cellStyle name="표준 16 54 7" xfId="26800" xr:uid="{00000000-0005-0000-0000-00006C500000}"/>
    <cellStyle name="표준 16 54 8" xfId="26801" xr:uid="{00000000-0005-0000-0000-00006D500000}"/>
    <cellStyle name="표준 16 54 9" xfId="26802" xr:uid="{00000000-0005-0000-0000-00006E500000}"/>
    <cellStyle name="표준 16 55" xfId="915" xr:uid="{00000000-0005-0000-0000-00006F500000}"/>
    <cellStyle name="표준 16 55 10" xfId="26803" xr:uid="{00000000-0005-0000-0000-000070500000}"/>
    <cellStyle name="표준 16 55 11" xfId="26804" xr:uid="{00000000-0005-0000-0000-000071500000}"/>
    <cellStyle name="표준 16 55 12" xfId="26805" xr:uid="{00000000-0005-0000-0000-000072500000}"/>
    <cellStyle name="표준 16 55 2" xfId="1498" xr:uid="{00000000-0005-0000-0000-000073500000}"/>
    <cellStyle name="표준 16 55 2 10" xfId="26806" xr:uid="{00000000-0005-0000-0000-000074500000}"/>
    <cellStyle name="표준 16 55 2 11" xfId="26807" xr:uid="{00000000-0005-0000-0000-000075500000}"/>
    <cellStyle name="표준 16 55 2 2" xfId="3275" xr:uid="{00000000-0005-0000-0000-000076500000}"/>
    <cellStyle name="표준 16 55 2 2 2" xfId="26808" xr:uid="{00000000-0005-0000-0000-000077500000}"/>
    <cellStyle name="표준 16 55 2 2 3" xfId="26809" xr:uid="{00000000-0005-0000-0000-000078500000}"/>
    <cellStyle name="표준 16 55 2 2 4" xfId="26810" xr:uid="{00000000-0005-0000-0000-000079500000}"/>
    <cellStyle name="표준 16 55 2 2 5" xfId="26811" xr:uid="{00000000-0005-0000-0000-00007A500000}"/>
    <cellStyle name="표준 16 55 2 2 6" xfId="26812" xr:uid="{00000000-0005-0000-0000-00007B500000}"/>
    <cellStyle name="표준 16 55 2 3" xfId="5134" xr:uid="{00000000-0005-0000-0000-00007C500000}"/>
    <cellStyle name="표준 16 55 2 3 2" xfId="26813" xr:uid="{00000000-0005-0000-0000-00007D500000}"/>
    <cellStyle name="표준 16 55 2 3 3" xfId="26814" xr:uid="{00000000-0005-0000-0000-00007E500000}"/>
    <cellStyle name="표준 16 55 2 3 4" xfId="26815" xr:uid="{00000000-0005-0000-0000-00007F500000}"/>
    <cellStyle name="표준 16 55 2 3 5" xfId="26816" xr:uid="{00000000-0005-0000-0000-000080500000}"/>
    <cellStyle name="표준 16 55 2 3 6" xfId="26817" xr:uid="{00000000-0005-0000-0000-000081500000}"/>
    <cellStyle name="표준 16 55 2 4" xfId="6998" xr:uid="{00000000-0005-0000-0000-000082500000}"/>
    <cellStyle name="표준 16 55 2 4 2" xfId="26818" xr:uid="{00000000-0005-0000-0000-000083500000}"/>
    <cellStyle name="표준 16 55 2 4 3" xfId="26819" xr:uid="{00000000-0005-0000-0000-000084500000}"/>
    <cellStyle name="표준 16 55 2 4 4" xfId="26820" xr:uid="{00000000-0005-0000-0000-000085500000}"/>
    <cellStyle name="표준 16 55 2 4 5" xfId="26821" xr:uid="{00000000-0005-0000-0000-000086500000}"/>
    <cellStyle name="표준 16 55 2 4 6" xfId="26822" xr:uid="{00000000-0005-0000-0000-000087500000}"/>
    <cellStyle name="표준 16 55 2 5" xfId="8858" xr:uid="{00000000-0005-0000-0000-000088500000}"/>
    <cellStyle name="표준 16 55 2 5 2" xfId="26823" xr:uid="{00000000-0005-0000-0000-000089500000}"/>
    <cellStyle name="표준 16 55 2 5 3" xfId="26824" xr:uid="{00000000-0005-0000-0000-00008A500000}"/>
    <cellStyle name="표준 16 55 2 5 4" xfId="26825" xr:uid="{00000000-0005-0000-0000-00008B500000}"/>
    <cellStyle name="표준 16 55 2 5 5" xfId="26826" xr:uid="{00000000-0005-0000-0000-00008C500000}"/>
    <cellStyle name="표준 16 55 2 5 6" xfId="26827" xr:uid="{00000000-0005-0000-0000-00008D500000}"/>
    <cellStyle name="표준 16 55 2 6" xfId="26828" xr:uid="{00000000-0005-0000-0000-00008E500000}"/>
    <cellStyle name="표준 16 55 2 7" xfId="26829" xr:uid="{00000000-0005-0000-0000-00008F500000}"/>
    <cellStyle name="표준 16 55 2 8" xfId="26830" xr:uid="{00000000-0005-0000-0000-000090500000}"/>
    <cellStyle name="표준 16 55 2 9" xfId="26831" xr:uid="{00000000-0005-0000-0000-000091500000}"/>
    <cellStyle name="표준 16 55 3" xfId="2782" xr:uid="{00000000-0005-0000-0000-000092500000}"/>
    <cellStyle name="표준 16 55 3 2" xfId="26832" xr:uid="{00000000-0005-0000-0000-000093500000}"/>
    <cellStyle name="표준 16 55 3 3" xfId="26833" xr:uid="{00000000-0005-0000-0000-000094500000}"/>
    <cellStyle name="표준 16 55 3 4" xfId="26834" xr:uid="{00000000-0005-0000-0000-000095500000}"/>
    <cellStyle name="표준 16 55 3 5" xfId="26835" xr:uid="{00000000-0005-0000-0000-000096500000}"/>
    <cellStyle name="표준 16 55 3 6" xfId="26836" xr:uid="{00000000-0005-0000-0000-000097500000}"/>
    <cellStyle name="표준 16 55 4" xfId="4642" xr:uid="{00000000-0005-0000-0000-000098500000}"/>
    <cellStyle name="표준 16 55 4 2" xfId="26837" xr:uid="{00000000-0005-0000-0000-000099500000}"/>
    <cellStyle name="표준 16 55 4 3" xfId="26838" xr:uid="{00000000-0005-0000-0000-00009A500000}"/>
    <cellStyle name="표준 16 55 4 4" xfId="26839" xr:uid="{00000000-0005-0000-0000-00009B500000}"/>
    <cellStyle name="표준 16 55 4 5" xfId="26840" xr:uid="{00000000-0005-0000-0000-00009C500000}"/>
    <cellStyle name="표준 16 55 4 6" xfId="26841" xr:uid="{00000000-0005-0000-0000-00009D500000}"/>
    <cellStyle name="표준 16 55 5" xfId="6506" xr:uid="{00000000-0005-0000-0000-00009E500000}"/>
    <cellStyle name="표준 16 55 5 2" xfId="26842" xr:uid="{00000000-0005-0000-0000-00009F500000}"/>
    <cellStyle name="표준 16 55 5 3" xfId="26843" xr:uid="{00000000-0005-0000-0000-0000A0500000}"/>
    <cellStyle name="표준 16 55 5 4" xfId="26844" xr:uid="{00000000-0005-0000-0000-0000A1500000}"/>
    <cellStyle name="표준 16 55 5 5" xfId="26845" xr:uid="{00000000-0005-0000-0000-0000A2500000}"/>
    <cellStyle name="표준 16 55 5 6" xfId="26846" xr:uid="{00000000-0005-0000-0000-0000A3500000}"/>
    <cellStyle name="표준 16 55 6" xfId="8366" xr:uid="{00000000-0005-0000-0000-0000A4500000}"/>
    <cellStyle name="표준 16 55 6 2" xfId="26847" xr:uid="{00000000-0005-0000-0000-0000A5500000}"/>
    <cellStyle name="표준 16 55 6 3" xfId="26848" xr:uid="{00000000-0005-0000-0000-0000A6500000}"/>
    <cellStyle name="표준 16 55 6 4" xfId="26849" xr:uid="{00000000-0005-0000-0000-0000A7500000}"/>
    <cellStyle name="표준 16 55 6 5" xfId="26850" xr:uid="{00000000-0005-0000-0000-0000A8500000}"/>
    <cellStyle name="표준 16 55 6 6" xfId="26851" xr:uid="{00000000-0005-0000-0000-0000A9500000}"/>
    <cellStyle name="표준 16 55 7" xfId="26852" xr:uid="{00000000-0005-0000-0000-0000AA500000}"/>
    <cellStyle name="표준 16 55 8" xfId="26853" xr:uid="{00000000-0005-0000-0000-0000AB500000}"/>
    <cellStyle name="표준 16 55 9" xfId="26854" xr:uid="{00000000-0005-0000-0000-0000AC500000}"/>
    <cellStyle name="표준 16 56" xfId="928" xr:uid="{00000000-0005-0000-0000-0000AD500000}"/>
    <cellStyle name="표준 16 56 10" xfId="26855" xr:uid="{00000000-0005-0000-0000-0000AE500000}"/>
    <cellStyle name="표준 16 56 11" xfId="26856" xr:uid="{00000000-0005-0000-0000-0000AF500000}"/>
    <cellStyle name="표준 16 56 12" xfId="26857" xr:uid="{00000000-0005-0000-0000-0000B0500000}"/>
    <cellStyle name="표준 16 56 2" xfId="1511" xr:uid="{00000000-0005-0000-0000-0000B1500000}"/>
    <cellStyle name="표준 16 56 2 10" xfId="26858" xr:uid="{00000000-0005-0000-0000-0000B2500000}"/>
    <cellStyle name="표준 16 56 2 11" xfId="26859" xr:uid="{00000000-0005-0000-0000-0000B3500000}"/>
    <cellStyle name="표준 16 56 2 2" xfId="3288" xr:uid="{00000000-0005-0000-0000-0000B4500000}"/>
    <cellStyle name="표준 16 56 2 2 2" xfId="26860" xr:uid="{00000000-0005-0000-0000-0000B5500000}"/>
    <cellStyle name="표준 16 56 2 2 3" xfId="26861" xr:uid="{00000000-0005-0000-0000-0000B6500000}"/>
    <cellStyle name="표준 16 56 2 2 4" xfId="26862" xr:uid="{00000000-0005-0000-0000-0000B7500000}"/>
    <cellStyle name="표준 16 56 2 2 5" xfId="26863" xr:uid="{00000000-0005-0000-0000-0000B8500000}"/>
    <cellStyle name="표준 16 56 2 2 6" xfId="26864" xr:uid="{00000000-0005-0000-0000-0000B9500000}"/>
    <cellStyle name="표준 16 56 2 3" xfId="5147" xr:uid="{00000000-0005-0000-0000-0000BA500000}"/>
    <cellStyle name="표준 16 56 2 3 2" xfId="26865" xr:uid="{00000000-0005-0000-0000-0000BB500000}"/>
    <cellStyle name="표준 16 56 2 3 3" xfId="26866" xr:uid="{00000000-0005-0000-0000-0000BC500000}"/>
    <cellStyle name="표준 16 56 2 3 4" xfId="26867" xr:uid="{00000000-0005-0000-0000-0000BD500000}"/>
    <cellStyle name="표준 16 56 2 3 5" xfId="26868" xr:uid="{00000000-0005-0000-0000-0000BE500000}"/>
    <cellStyle name="표준 16 56 2 3 6" xfId="26869" xr:uid="{00000000-0005-0000-0000-0000BF500000}"/>
    <cellStyle name="표준 16 56 2 4" xfId="7011" xr:uid="{00000000-0005-0000-0000-0000C0500000}"/>
    <cellStyle name="표준 16 56 2 4 2" xfId="26870" xr:uid="{00000000-0005-0000-0000-0000C1500000}"/>
    <cellStyle name="표준 16 56 2 4 3" xfId="26871" xr:uid="{00000000-0005-0000-0000-0000C2500000}"/>
    <cellStyle name="표준 16 56 2 4 4" xfId="26872" xr:uid="{00000000-0005-0000-0000-0000C3500000}"/>
    <cellStyle name="표준 16 56 2 4 5" xfId="26873" xr:uid="{00000000-0005-0000-0000-0000C4500000}"/>
    <cellStyle name="표준 16 56 2 4 6" xfId="26874" xr:uid="{00000000-0005-0000-0000-0000C5500000}"/>
    <cellStyle name="표준 16 56 2 5" xfId="8871" xr:uid="{00000000-0005-0000-0000-0000C6500000}"/>
    <cellStyle name="표준 16 56 2 5 2" xfId="26875" xr:uid="{00000000-0005-0000-0000-0000C7500000}"/>
    <cellStyle name="표준 16 56 2 5 3" xfId="26876" xr:uid="{00000000-0005-0000-0000-0000C8500000}"/>
    <cellStyle name="표준 16 56 2 5 4" xfId="26877" xr:uid="{00000000-0005-0000-0000-0000C9500000}"/>
    <cellStyle name="표준 16 56 2 5 5" xfId="26878" xr:uid="{00000000-0005-0000-0000-0000CA500000}"/>
    <cellStyle name="표준 16 56 2 5 6" xfId="26879" xr:uid="{00000000-0005-0000-0000-0000CB500000}"/>
    <cellStyle name="표준 16 56 2 6" xfId="26880" xr:uid="{00000000-0005-0000-0000-0000CC500000}"/>
    <cellStyle name="표준 16 56 2 7" xfId="26881" xr:uid="{00000000-0005-0000-0000-0000CD500000}"/>
    <cellStyle name="표준 16 56 2 8" xfId="26882" xr:uid="{00000000-0005-0000-0000-0000CE500000}"/>
    <cellStyle name="표준 16 56 2 9" xfId="26883" xr:uid="{00000000-0005-0000-0000-0000CF500000}"/>
    <cellStyle name="표준 16 56 3" xfId="2795" xr:uid="{00000000-0005-0000-0000-0000D0500000}"/>
    <cellStyle name="표준 16 56 3 2" xfId="26884" xr:uid="{00000000-0005-0000-0000-0000D1500000}"/>
    <cellStyle name="표준 16 56 3 3" xfId="26885" xr:uid="{00000000-0005-0000-0000-0000D2500000}"/>
    <cellStyle name="표준 16 56 3 4" xfId="26886" xr:uid="{00000000-0005-0000-0000-0000D3500000}"/>
    <cellStyle name="표준 16 56 3 5" xfId="26887" xr:uid="{00000000-0005-0000-0000-0000D4500000}"/>
    <cellStyle name="표준 16 56 3 6" xfId="26888" xr:uid="{00000000-0005-0000-0000-0000D5500000}"/>
    <cellStyle name="표준 16 56 4" xfId="4655" xr:uid="{00000000-0005-0000-0000-0000D6500000}"/>
    <cellStyle name="표준 16 56 4 2" xfId="26889" xr:uid="{00000000-0005-0000-0000-0000D7500000}"/>
    <cellStyle name="표준 16 56 4 3" xfId="26890" xr:uid="{00000000-0005-0000-0000-0000D8500000}"/>
    <cellStyle name="표준 16 56 4 4" xfId="26891" xr:uid="{00000000-0005-0000-0000-0000D9500000}"/>
    <cellStyle name="표준 16 56 4 5" xfId="26892" xr:uid="{00000000-0005-0000-0000-0000DA500000}"/>
    <cellStyle name="표준 16 56 4 6" xfId="26893" xr:uid="{00000000-0005-0000-0000-0000DB500000}"/>
    <cellStyle name="표준 16 56 5" xfId="6519" xr:uid="{00000000-0005-0000-0000-0000DC500000}"/>
    <cellStyle name="표준 16 56 5 2" xfId="26894" xr:uid="{00000000-0005-0000-0000-0000DD500000}"/>
    <cellStyle name="표준 16 56 5 3" xfId="26895" xr:uid="{00000000-0005-0000-0000-0000DE500000}"/>
    <cellStyle name="표준 16 56 5 4" xfId="26896" xr:uid="{00000000-0005-0000-0000-0000DF500000}"/>
    <cellStyle name="표준 16 56 5 5" xfId="26897" xr:uid="{00000000-0005-0000-0000-0000E0500000}"/>
    <cellStyle name="표준 16 56 5 6" xfId="26898" xr:uid="{00000000-0005-0000-0000-0000E1500000}"/>
    <cellStyle name="표준 16 56 6" xfId="8379" xr:uid="{00000000-0005-0000-0000-0000E2500000}"/>
    <cellStyle name="표준 16 56 6 2" xfId="26899" xr:uid="{00000000-0005-0000-0000-0000E3500000}"/>
    <cellStyle name="표준 16 56 6 3" xfId="26900" xr:uid="{00000000-0005-0000-0000-0000E4500000}"/>
    <cellStyle name="표준 16 56 6 4" xfId="26901" xr:uid="{00000000-0005-0000-0000-0000E5500000}"/>
    <cellStyle name="표준 16 56 6 5" xfId="26902" xr:uid="{00000000-0005-0000-0000-0000E6500000}"/>
    <cellStyle name="표준 16 56 6 6" xfId="26903" xr:uid="{00000000-0005-0000-0000-0000E7500000}"/>
    <cellStyle name="표준 16 56 7" xfId="26904" xr:uid="{00000000-0005-0000-0000-0000E8500000}"/>
    <cellStyle name="표준 16 56 8" xfId="26905" xr:uid="{00000000-0005-0000-0000-0000E9500000}"/>
    <cellStyle name="표준 16 56 9" xfId="26906" xr:uid="{00000000-0005-0000-0000-0000EA500000}"/>
    <cellStyle name="표준 16 57" xfId="941" xr:uid="{00000000-0005-0000-0000-0000EB500000}"/>
    <cellStyle name="표준 16 57 10" xfId="26907" xr:uid="{00000000-0005-0000-0000-0000EC500000}"/>
    <cellStyle name="표준 16 57 11" xfId="26908" xr:uid="{00000000-0005-0000-0000-0000ED500000}"/>
    <cellStyle name="표준 16 57 12" xfId="26909" xr:uid="{00000000-0005-0000-0000-0000EE500000}"/>
    <cellStyle name="표준 16 57 2" xfId="1524" xr:uid="{00000000-0005-0000-0000-0000EF500000}"/>
    <cellStyle name="표준 16 57 2 10" xfId="26910" xr:uid="{00000000-0005-0000-0000-0000F0500000}"/>
    <cellStyle name="표준 16 57 2 11" xfId="26911" xr:uid="{00000000-0005-0000-0000-0000F1500000}"/>
    <cellStyle name="표준 16 57 2 2" xfId="3301" xr:uid="{00000000-0005-0000-0000-0000F2500000}"/>
    <cellStyle name="표준 16 57 2 2 2" xfId="26912" xr:uid="{00000000-0005-0000-0000-0000F3500000}"/>
    <cellStyle name="표준 16 57 2 2 3" xfId="26913" xr:uid="{00000000-0005-0000-0000-0000F4500000}"/>
    <cellStyle name="표준 16 57 2 2 4" xfId="26914" xr:uid="{00000000-0005-0000-0000-0000F5500000}"/>
    <cellStyle name="표준 16 57 2 2 5" xfId="26915" xr:uid="{00000000-0005-0000-0000-0000F6500000}"/>
    <cellStyle name="표준 16 57 2 2 6" xfId="26916" xr:uid="{00000000-0005-0000-0000-0000F7500000}"/>
    <cellStyle name="표준 16 57 2 3" xfId="5160" xr:uid="{00000000-0005-0000-0000-0000F8500000}"/>
    <cellStyle name="표준 16 57 2 3 2" xfId="26917" xr:uid="{00000000-0005-0000-0000-0000F9500000}"/>
    <cellStyle name="표준 16 57 2 3 3" xfId="26918" xr:uid="{00000000-0005-0000-0000-0000FA500000}"/>
    <cellStyle name="표준 16 57 2 3 4" xfId="26919" xr:uid="{00000000-0005-0000-0000-0000FB500000}"/>
    <cellStyle name="표준 16 57 2 3 5" xfId="26920" xr:uid="{00000000-0005-0000-0000-0000FC500000}"/>
    <cellStyle name="표준 16 57 2 3 6" xfId="26921" xr:uid="{00000000-0005-0000-0000-0000FD500000}"/>
    <cellStyle name="표준 16 57 2 4" xfId="7024" xr:uid="{00000000-0005-0000-0000-0000FE500000}"/>
    <cellStyle name="표준 16 57 2 4 2" xfId="26922" xr:uid="{00000000-0005-0000-0000-0000FF500000}"/>
    <cellStyle name="표준 16 57 2 4 3" xfId="26923" xr:uid="{00000000-0005-0000-0000-000000510000}"/>
    <cellStyle name="표준 16 57 2 4 4" xfId="26924" xr:uid="{00000000-0005-0000-0000-000001510000}"/>
    <cellStyle name="표준 16 57 2 4 5" xfId="26925" xr:uid="{00000000-0005-0000-0000-000002510000}"/>
    <cellStyle name="표준 16 57 2 4 6" xfId="26926" xr:uid="{00000000-0005-0000-0000-000003510000}"/>
    <cellStyle name="표준 16 57 2 5" xfId="8884" xr:uid="{00000000-0005-0000-0000-000004510000}"/>
    <cellStyle name="표준 16 57 2 5 2" xfId="26927" xr:uid="{00000000-0005-0000-0000-000005510000}"/>
    <cellStyle name="표준 16 57 2 5 3" xfId="26928" xr:uid="{00000000-0005-0000-0000-000006510000}"/>
    <cellStyle name="표준 16 57 2 5 4" xfId="26929" xr:uid="{00000000-0005-0000-0000-000007510000}"/>
    <cellStyle name="표준 16 57 2 5 5" xfId="26930" xr:uid="{00000000-0005-0000-0000-000008510000}"/>
    <cellStyle name="표준 16 57 2 5 6" xfId="26931" xr:uid="{00000000-0005-0000-0000-000009510000}"/>
    <cellStyle name="표준 16 57 2 6" xfId="26932" xr:uid="{00000000-0005-0000-0000-00000A510000}"/>
    <cellStyle name="표준 16 57 2 7" xfId="26933" xr:uid="{00000000-0005-0000-0000-00000B510000}"/>
    <cellStyle name="표준 16 57 2 8" xfId="26934" xr:uid="{00000000-0005-0000-0000-00000C510000}"/>
    <cellStyle name="표준 16 57 2 9" xfId="26935" xr:uid="{00000000-0005-0000-0000-00000D510000}"/>
    <cellStyle name="표준 16 57 3" xfId="2808" xr:uid="{00000000-0005-0000-0000-00000E510000}"/>
    <cellStyle name="표준 16 57 3 2" xfId="26936" xr:uid="{00000000-0005-0000-0000-00000F510000}"/>
    <cellStyle name="표준 16 57 3 3" xfId="26937" xr:uid="{00000000-0005-0000-0000-000010510000}"/>
    <cellStyle name="표준 16 57 3 4" xfId="26938" xr:uid="{00000000-0005-0000-0000-000011510000}"/>
    <cellStyle name="표준 16 57 3 5" xfId="26939" xr:uid="{00000000-0005-0000-0000-000012510000}"/>
    <cellStyle name="표준 16 57 3 6" xfId="26940" xr:uid="{00000000-0005-0000-0000-000013510000}"/>
    <cellStyle name="표준 16 57 4" xfId="4668" xr:uid="{00000000-0005-0000-0000-000014510000}"/>
    <cellStyle name="표준 16 57 4 2" xfId="26941" xr:uid="{00000000-0005-0000-0000-000015510000}"/>
    <cellStyle name="표준 16 57 4 3" xfId="26942" xr:uid="{00000000-0005-0000-0000-000016510000}"/>
    <cellStyle name="표준 16 57 4 4" xfId="26943" xr:uid="{00000000-0005-0000-0000-000017510000}"/>
    <cellStyle name="표준 16 57 4 5" xfId="26944" xr:uid="{00000000-0005-0000-0000-000018510000}"/>
    <cellStyle name="표준 16 57 4 6" xfId="26945" xr:uid="{00000000-0005-0000-0000-000019510000}"/>
    <cellStyle name="표준 16 57 5" xfId="6532" xr:uid="{00000000-0005-0000-0000-00001A510000}"/>
    <cellStyle name="표준 16 57 5 2" xfId="26946" xr:uid="{00000000-0005-0000-0000-00001B510000}"/>
    <cellStyle name="표준 16 57 5 3" xfId="26947" xr:uid="{00000000-0005-0000-0000-00001C510000}"/>
    <cellStyle name="표준 16 57 5 4" xfId="26948" xr:uid="{00000000-0005-0000-0000-00001D510000}"/>
    <cellStyle name="표준 16 57 5 5" xfId="26949" xr:uid="{00000000-0005-0000-0000-00001E510000}"/>
    <cellStyle name="표준 16 57 5 6" xfId="26950" xr:uid="{00000000-0005-0000-0000-00001F510000}"/>
    <cellStyle name="표준 16 57 6" xfId="8392" xr:uid="{00000000-0005-0000-0000-000020510000}"/>
    <cellStyle name="표준 16 57 6 2" xfId="26951" xr:uid="{00000000-0005-0000-0000-000021510000}"/>
    <cellStyle name="표준 16 57 6 3" xfId="26952" xr:uid="{00000000-0005-0000-0000-000022510000}"/>
    <cellStyle name="표준 16 57 6 4" xfId="26953" xr:uid="{00000000-0005-0000-0000-000023510000}"/>
    <cellStyle name="표준 16 57 6 5" xfId="26954" xr:uid="{00000000-0005-0000-0000-000024510000}"/>
    <cellStyle name="표준 16 57 6 6" xfId="26955" xr:uid="{00000000-0005-0000-0000-000025510000}"/>
    <cellStyle name="표준 16 57 7" xfId="26956" xr:uid="{00000000-0005-0000-0000-000026510000}"/>
    <cellStyle name="표준 16 57 8" xfId="26957" xr:uid="{00000000-0005-0000-0000-000027510000}"/>
    <cellStyle name="표준 16 57 9" xfId="26958" xr:uid="{00000000-0005-0000-0000-000028510000}"/>
    <cellStyle name="표준 16 58" xfId="953" xr:uid="{00000000-0005-0000-0000-000029510000}"/>
    <cellStyle name="표준 16 58 10" xfId="26959" xr:uid="{00000000-0005-0000-0000-00002A510000}"/>
    <cellStyle name="표준 16 58 11" xfId="26960" xr:uid="{00000000-0005-0000-0000-00002B510000}"/>
    <cellStyle name="표준 16 58 12" xfId="26961" xr:uid="{00000000-0005-0000-0000-00002C510000}"/>
    <cellStyle name="표준 16 58 2" xfId="1536" xr:uid="{00000000-0005-0000-0000-00002D510000}"/>
    <cellStyle name="표준 16 58 2 10" xfId="26962" xr:uid="{00000000-0005-0000-0000-00002E510000}"/>
    <cellStyle name="표준 16 58 2 11" xfId="26963" xr:uid="{00000000-0005-0000-0000-00002F510000}"/>
    <cellStyle name="표준 16 58 2 2" xfId="3313" xr:uid="{00000000-0005-0000-0000-000030510000}"/>
    <cellStyle name="표준 16 58 2 2 2" xfId="26964" xr:uid="{00000000-0005-0000-0000-000031510000}"/>
    <cellStyle name="표준 16 58 2 2 3" xfId="26965" xr:uid="{00000000-0005-0000-0000-000032510000}"/>
    <cellStyle name="표준 16 58 2 2 4" xfId="26966" xr:uid="{00000000-0005-0000-0000-000033510000}"/>
    <cellStyle name="표준 16 58 2 2 5" xfId="26967" xr:uid="{00000000-0005-0000-0000-000034510000}"/>
    <cellStyle name="표준 16 58 2 2 6" xfId="26968" xr:uid="{00000000-0005-0000-0000-000035510000}"/>
    <cellStyle name="표준 16 58 2 3" xfId="5172" xr:uid="{00000000-0005-0000-0000-000036510000}"/>
    <cellStyle name="표준 16 58 2 3 2" xfId="26969" xr:uid="{00000000-0005-0000-0000-000037510000}"/>
    <cellStyle name="표준 16 58 2 3 3" xfId="26970" xr:uid="{00000000-0005-0000-0000-000038510000}"/>
    <cellStyle name="표준 16 58 2 3 4" xfId="26971" xr:uid="{00000000-0005-0000-0000-000039510000}"/>
    <cellStyle name="표준 16 58 2 3 5" xfId="26972" xr:uid="{00000000-0005-0000-0000-00003A510000}"/>
    <cellStyle name="표준 16 58 2 3 6" xfId="26973" xr:uid="{00000000-0005-0000-0000-00003B510000}"/>
    <cellStyle name="표준 16 58 2 4" xfId="7036" xr:uid="{00000000-0005-0000-0000-00003C510000}"/>
    <cellStyle name="표준 16 58 2 4 2" xfId="26974" xr:uid="{00000000-0005-0000-0000-00003D510000}"/>
    <cellStyle name="표준 16 58 2 4 3" xfId="26975" xr:uid="{00000000-0005-0000-0000-00003E510000}"/>
    <cellStyle name="표준 16 58 2 4 4" xfId="26976" xr:uid="{00000000-0005-0000-0000-00003F510000}"/>
    <cellStyle name="표준 16 58 2 4 5" xfId="26977" xr:uid="{00000000-0005-0000-0000-000040510000}"/>
    <cellStyle name="표준 16 58 2 4 6" xfId="26978" xr:uid="{00000000-0005-0000-0000-000041510000}"/>
    <cellStyle name="표준 16 58 2 5" xfId="8896" xr:uid="{00000000-0005-0000-0000-000042510000}"/>
    <cellStyle name="표준 16 58 2 5 2" xfId="26979" xr:uid="{00000000-0005-0000-0000-000043510000}"/>
    <cellStyle name="표준 16 58 2 5 3" xfId="26980" xr:uid="{00000000-0005-0000-0000-000044510000}"/>
    <cellStyle name="표준 16 58 2 5 4" xfId="26981" xr:uid="{00000000-0005-0000-0000-000045510000}"/>
    <cellStyle name="표준 16 58 2 5 5" xfId="26982" xr:uid="{00000000-0005-0000-0000-000046510000}"/>
    <cellStyle name="표준 16 58 2 5 6" xfId="26983" xr:uid="{00000000-0005-0000-0000-000047510000}"/>
    <cellStyle name="표준 16 58 2 6" xfId="26984" xr:uid="{00000000-0005-0000-0000-000048510000}"/>
    <cellStyle name="표준 16 58 2 7" xfId="26985" xr:uid="{00000000-0005-0000-0000-000049510000}"/>
    <cellStyle name="표준 16 58 2 8" xfId="26986" xr:uid="{00000000-0005-0000-0000-00004A510000}"/>
    <cellStyle name="표준 16 58 2 9" xfId="26987" xr:uid="{00000000-0005-0000-0000-00004B510000}"/>
    <cellStyle name="표준 16 58 3" xfId="2821" xr:uid="{00000000-0005-0000-0000-00004C510000}"/>
    <cellStyle name="표준 16 58 3 2" xfId="26988" xr:uid="{00000000-0005-0000-0000-00004D510000}"/>
    <cellStyle name="표준 16 58 3 3" xfId="26989" xr:uid="{00000000-0005-0000-0000-00004E510000}"/>
    <cellStyle name="표준 16 58 3 4" xfId="26990" xr:uid="{00000000-0005-0000-0000-00004F510000}"/>
    <cellStyle name="표준 16 58 3 5" xfId="26991" xr:uid="{00000000-0005-0000-0000-000050510000}"/>
    <cellStyle name="표준 16 58 3 6" xfId="26992" xr:uid="{00000000-0005-0000-0000-000051510000}"/>
    <cellStyle name="표준 16 58 4" xfId="4680" xr:uid="{00000000-0005-0000-0000-000052510000}"/>
    <cellStyle name="표준 16 58 4 2" xfId="26993" xr:uid="{00000000-0005-0000-0000-000053510000}"/>
    <cellStyle name="표준 16 58 4 3" xfId="26994" xr:uid="{00000000-0005-0000-0000-000054510000}"/>
    <cellStyle name="표준 16 58 4 4" xfId="26995" xr:uid="{00000000-0005-0000-0000-000055510000}"/>
    <cellStyle name="표준 16 58 4 5" xfId="26996" xr:uid="{00000000-0005-0000-0000-000056510000}"/>
    <cellStyle name="표준 16 58 4 6" xfId="26997" xr:uid="{00000000-0005-0000-0000-000057510000}"/>
    <cellStyle name="표준 16 58 5" xfId="6544" xr:uid="{00000000-0005-0000-0000-000058510000}"/>
    <cellStyle name="표준 16 58 5 2" xfId="26998" xr:uid="{00000000-0005-0000-0000-000059510000}"/>
    <cellStyle name="표준 16 58 5 3" xfId="26999" xr:uid="{00000000-0005-0000-0000-00005A510000}"/>
    <cellStyle name="표준 16 58 5 4" xfId="27000" xr:uid="{00000000-0005-0000-0000-00005B510000}"/>
    <cellStyle name="표준 16 58 5 5" xfId="27001" xr:uid="{00000000-0005-0000-0000-00005C510000}"/>
    <cellStyle name="표준 16 58 5 6" xfId="27002" xr:uid="{00000000-0005-0000-0000-00005D510000}"/>
    <cellStyle name="표준 16 58 6" xfId="8404" xr:uid="{00000000-0005-0000-0000-00005E510000}"/>
    <cellStyle name="표준 16 58 6 2" xfId="27003" xr:uid="{00000000-0005-0000-0000-00005F510000}"/>
    <cellStyle name="표준 16 58 6 3" xfId="27004" xr:uid="{00000000-0005-0000-0000-000060510000}"/>
    <cellStyle name="표준 16 58 6 4" xfId="27005" xr:uid="{00000000-0005-0000-0000-000061510000}"/>
    <cellStyle name="표준 16 58 6 5" xfId="27006" xr:uid="{00000000-0005-0000-0000-000062510000}"/>
    <cellStyle name="표준 16 58 6 6" xfId="27007" xr:uid="{00000000-0005-0000-0000-000063510000}"/>
    <cellStyle name="표준 16 58 7" xfId="27008" xr:uid="{00000000-0005-0000-0000-000064510000}"/>
    <cellStyle name="표준 16 58 8" xfId="27009" xr:uid="{00000000-0005-0000-0000-000065510000}"/>
    <cellStyle name="표준 16 58 9" xfId="27010" xr:uid="{00000000-0005-0000-0000-000066510000}"/>
    <cellStyle name="표준 16 59" xfId="966" xr:uid="{00000000-0005-0000-0000-000067510000}"/>
    <cellStyle name="표준 16 59 10" xfId="27011" xr:uid="{00000000-0005-0000-0000-000068510000}"/>
    <cellStyle name="표준 16 59 11" xfId="27012" xr:uid="{00000000-0005-0000-0000-000069510000}"/>
    <cellStyle name="표준 16 59 2" xfId="2834" xr:uid="{00000000-0005-0000-0000-00006A510000}"/>
    <cellStyle name="표준 16 59 2 2" xfId="27013" xr:uid="{00000000-0005-0000-0000-00006B510000}"/>
    <cellStyle name="표준 16 59 2 3" xfId="27014" xr:uid="{00000000-0005-0000-0000-00006C510000}"/>
    <cellStyle name="표준 16 59 2 4" xfId="27015" xr:uid="{00000000-0005-0000-0000-00006D510000}"/>
    <cellStyle name="표준 16 59 2 5" xfId="27016" xr:uid="{00000000-0005-0000-0000-00006E510000}"/>
    <cellStyle name="표준 16 59 2 6" xfId="27017" xr:uid="{00000000-0005-0000-0000-00006F510000}"/>
    <cellStyle name="표준 16 59 3" xfId="4693" xr:uid="{00000000-0005-0000-0000-000070510000}"/>
    <cellStyle name="표준 16 59 3 2" xfId="27018" xr:uid="{00000000-0005-0000-0000-000071510000}"/>
    <cellStyle name="표준 16 59 3 3" xfId="27019" xr:uid="{00000000-0005-0000-0000-000072510000}"/>
    <cellStyle name="표준 16 59 3 4" xfId="27020" xr:uid="{00000000-0005-0000-0000-000073510000}"/>
    <cellStyle name="표준 16 59 3 5" xfId="27021" xr:uid="{00000000-0005-0000-0000-000074510000}"/>
    <cellStyle name="표준 16 59 3 6" xfId="27022" xr:uid="{00000000-0005-0000-0000-000075510000}"/>
    <cellStyle name="표준 16 59 4" xfId="6557" xr:uid="{00000000-0005-0000-0000-000076510000}"/>
    <cellStyle name="표준 16 59 4 2" xfId="27023" xr:uid="{00000000-0005-0000-0000-000077510000}"/>
    <cellStyle name="표준 16 59 4 3" xfId="27024" xr:uid="{00000000-0005-0000-0000-000078510000}"/>
    <cellStyle name="표준 16 59 4 4" xfId="27025" xr:uid="{00000000-0005-0000-0000-000079510000}"/>
    <cellStyle name="표준 16 59 4 5" xfId="27026" xr:uid="{00000000-0005-0000-0000-00007A510000}"/>
    <cellStyle name="표준 16 59 4 6" xfId="27027" xr:uid="{00000000-0005-0000-0000-00007B510000}"/>
    <cellStyle name="표준 16 59 5" xfId="8417" xr:uid="{00000000-0005-0000-0000-00007C510000}"/>
    <cellStyle name="표준 16 59 5 2" xfId="27028" xr:uid="{00000000-0005-0000-0000-00007D510000}"/>
    <cellStyle name="표준 16 59 5 3" xfId="27029" xr:uid="{00000000-0005-0000-0000-00007E510000}"/>
    <cellStyle name="표준 16 59 5 4" xfId="27030" xr:uid="{00000000-0005-0000-0000-00007F510000}"/>
    <cellStyle name="표준 16 59 5 5" xfId="27031" xr:uid="{00000000-0005-0000-0000-000080510000}"/>
    <cellStyle name="표준 16 59 5 6" xfId="27032" xr:uid="{00000000-0005-0000-0000-000081510000}"/>
    <cellStyle name="표준 16 59 6" xfId="27033" xr:uid="{00000000-0005-0000-0000-000082510000}"/>
    <cellStyle name="표준 16 59 7" xfId="27034" xr:uid="{00000000-0005-0000-0000-000083510000}"/>
    <cellStyle name="표준 16 59 8" xfId="27035" xr:uid="{00000000-0005-0000-0000-000084510000}"/>
    <cellStyle name="표준 16 59 9" xfId="27036" xr:uid="{00000000-0005-0000-0000-000085510000}"/>
    <cellStyle name="표준 16 6" xfId="245" xr:uid="{00000000-0005-0000-0000-000086510000}"/>
    <cellStyle name="표준 16 60" xfId="979" xr:uid="{00000000-0005-0000-0000-000087510000}"/>
    <cellStyle name="표준 16 60 10" xfId="27037" xr:uid="{00000000-0005-0000-0000-000088510000}"/>
    <cellStyle name="표준 16 60 11" xfId="27038" xr:uid="{00000000-0005-0000-0000-000089510000}"/>
    <cellStyle name="표준 16 60 2" xfId="2847" xr:uid="{00000000-0005-0000-0000-00008A510000}"/>
    <cellStyle name="표준 16 60 2 2" xfId="27039" xr:uid="{00000000-0005-0000-0000-00008B510000}"/>
    <cellStyle name="표준 16 60 2 3" xfId="27040" xr:uid="{00000000-0005-0000-0000-00008C510000}"/>
    <cellStyle name="표준 16 60 2 4" xfId="27041" xr:uid="{00000000-0005-0000-0000-00008D510000}"/>
    <cellStyle name="표준 16 60 2 5" xfId="27042" xr:uid="{00000000-0005-0000-0000-00008E510000}"/>
    <cellStyle name="표준 16 60 2 6" xfId="27043" xr:uid="{00000000-0005-0000-0000-00008F510000}"/>
    <cellStyle name="표준 16 60 3" xfId="4706" xr:uid="{00000000-0005-0000-0000-000090510000}"/>
    <cellStyle name="표준 16 60 3 2" xfId="27044" xr:uid="{00000000-0005-0000-0000-000091510000}"/>
    <cellStyle name="표준 16 60 3 3" xfId="27045" xr:uid="{00000000-0005-0000-0000-000092510000}"/>
    <cellStyle name="표준 16 60 3 4" xfId="27046" xr:uid="{00000000-0005-0000-0000-000093510000}"/>
    <cellStyle name="표준 16 60 3 5" xfId="27047" xr:uid="{00000000-0005-0000-0000-000094510000}"/>
    <cellStyle name="표준 16 60 3 6" xfId="27048" xr:uid="{00000000-0005-0000-0000-000095510000}"/>
    <cellStyle name="표준 16 60 4" xfId="6570" xr:uid="{00000000-0005-0000-0000-000096510000}"/>
    <cellStyle name="표준 16 60 4 2" xfId="27049" xr:uid="{00000000-0005-0000-0000-000097510000}"/>
    <cellStyle name="표준 16 60 4 3" xfId="27050" xr:uid="{00000000-0005-0000-0000-000098510000}"/>
    <cellStyle name="표준 16 60 4 4" xfId="27051" xr:uid="{00000000-0005-0000-0000-000099510000}"/>
    <cellStyle name="표준 16 60 4 5" xfId="27052" xr:uid="{00000000-0005-0000-0000-00009A510000}"/>
    <cellStyle name="표준 16 60 4 6" xfId="27053" xr:uid="{00000000-0005-0000-0000-00009B510000}"/>
    <cellStyle name="표준 16 60 5" xfId="8430" xr:uid="{00000000-0005-0000-0000-00009C510000}"/>
    <cellStyle name="표준 16 60 5 2" xfId="27054" xr:uid="{00000000-0005-0000-0000-00009D510000}"/>
    <cellStyle name="표준 16 60 5 3" xfId="27055" xr:uid="{00000000-0005-0000-0000-00009E510000}"/>
    <cellStyle name="표준 16 60 5 4" xfId="27056" xr:uid="{00000000-0005-0000-0000-00009F510000}"/>
    <cellStyle name="표준 16 60 5 5" xfId="27057" xr:uid="{00000000-0005-0000-0000-0000A0510000}"/>
    <cellStyle name="표준 16 60 5 6" xfId="27058" xr:uid="{00000000-0005-0000-0000-0000A1510000}"/>
    <cellStyle name="표준 16 60 6" xfId="27059" xr:uid="{00000000-0005-0000-0000-0000A2510000}"/>
    <cellStyle name="표준 16 60 7" xfId="27060" xr:uid="{00000000-0005-0000-0000-0000A3510000}"/>
    <cellStyle name="표준 16 60 8" xfId="27061" xr:uid="{00000000-0005-0000-0000-0000A4510000}"/>
    <cellStyle name="표준 16 60 9" xfId="27062" xr:uid="{00000000-0005-0000-0000-0000A5510000}"/>
    <cellStyle name="표준 16 61" xfId="1030" xr:uid="{00000000-0005-0000-0000-0000A6510000}"/>
    <cellStyle name="표준 16 62" xfId="1549" xr:uid="{00000000-0005-0000-0000-0000A7510000}"/>
    <cellStyle name="표준 16 62 10" xfId="27063" xr:uid="{00000000-0005-0000-0000-0000A8510000}"/>
    <cellStyle name="표준 16 62 11" xfId="27064" xr:uid="{00000000-0005-0000-0000-0000A9510000}"/>
    <cellStyle name="표준 16 62 2" xfId="3326" xr:uid="{00000000-0005-0000-0000-0000AA510000}"/>
    <cellStyle name="표준 16 62 2 2" xfId="27065" xr:uid="{00000000-0005-0000-0000-0000AB510000}"/>
    <cellStyle name="표준 16 62 2 3" xfId="27066" xr:uid="{00000000-0005-0000-0000-0000AC510000}"/>
    <cellStyle name="표준 16 62 2 4" xfId="27067" xr:uid="{00000000-0005-0000-0000-0000AD510000}"/>
    <cellStyle name="표준 16 62 2 5" xfId="27068" xr:uid="{00000000-0005-0000-0000-0000AE510000}"/>
    <cellStyle name="표준 16 62 2 6" xfId="27069" xr:uid="{00000000-0005-0000-0000-0000AF510000}"/>
    <cellStyle name="표준 16 62 3" xfId="5185" xr:uid="{00000000-0005-0000-0000-0000B0510000}"/>
    <cellStyle name="표준 16 62 3 2" xfId="27070" xr:uid="{00000000-0005-0000-0000-0000B1510000}"/>
    <cellStyle name="표준 16 62 3 3" xfId="27071" xr:uid="{00000000-0005-0000-0000-0000B2510000}"/>
    <cellStyle name="표준 16 62 3 4" xfId="27072" xr:uid="{00000000-0005-0000-0000-0000B3510000}"/>
    <cellStyle name="표준 16 62 3 5" xfId="27073" xr:uid="{00000000-0005-0000-0000-0000B4510000}"/>
    <cellStyle name="표준 16 62 3 6" xfId="27074" xr:uid="{00000000-0005-0000-0000-0000B5510000}"/>
    <cellStyle name="표준 16 62 4" xfId="7049" xr:uid="{00000000-0005-0000-0000-0000B6510000}"/>
    <cellStyle name="표준 16 62 4 2" xfId="27075" xr:uid="{00000000-0005-0000-0000-0000B7510000}"/>
    <cellStyle name="표준 16 62 4 3" xfId="27076" xr:uid="{00000000-0005-0000-0000-0000B8510000}"/>
    <cellStyle name="표준 16 62 4 4" xfId="27077" xr:uid="{00000000-0005-0000-0000-0000B9510000}"/>
    <cellStyle name="표준 16 62 4 5" xfId="27078" xr:uid="{00000000-0005-0000-0000-0000BA510000}"/>
    <cellStyle name="표준 16 62 4 6" xfId="27079" xr:uid="{00000000-0005-0000-0000-0000BB510000}"/>
    <cellStyle name="표준 16 62 5" xfId="8909" xr:uid="{00000000-0005-0000-0000-0000BC510000}"/>
    <cellStyle name="표준 16 62 5 2" xfId="27080" xr:uid="{00000000-0005-0000-0000-0000BD510000}"/>
    <cellStyle name="표준 16 62 5 3" xfId="27081" xr:uid="{00000000-0005-0000-0000-0000BE510000}"/>
    <cellStyle name="표준 16 62 5 4" xfId="27082" xr:uid="{00000000-0005-0000-0000-0000BF510000}"/>
    <cellStyle name="표준 16 62 5 5" xfId="27083" xr:uid="{00000000-0005-0000-0000-0000C0510000}"/>
    <cellStyle name="표준 16 62 5 6" xfId="27084" xr:uid="{00000000-0005-0000-0000-0000C1510000}"/>
    <cellStyle name="표준 16 62 6" xfId="27085" xr:uid="{00000000-0005-0000-0000-0000C2510000}"/>
    <cellStyle name="표준 16 62 7" xfId="27086" xr:uid="{00000000-0005-0000-0000-0000C3510000}"/>
    <cellStyle name="표준 16 62 8" xfId="27087" xr:uid="{00000000-0005-0000-0000-0000C4510000}"/>
    <cellStyle name="표준 16 62 9" xfId="27088" xr:uid="{00000000-0005-0000-0000-0000C5510000}"/>
    <cellStyle name="표준 16 63" xfId="1563" xr:uid="{00000000-0005-0000-0000-0000C6510000}"/>
    <cellStyle name="표준 16 63 10" xfId="27089" xr:uid="{00000000-0005-0000-0000-0000C7510000}"/>
    <cellStyle name="표준 16 63 11" xfId="27090" xr:uid="{00000000-0005-0000-0000-0000C8510000}"/>
    <cellStyle name="표준 16 63 2" xfId="3340" xr:uid="{00000000-0005-0000-0000-0000C9510000}"/>
    <cellStyle name="표준 16 63 2 2" xfId="27091" xr:uid="{00000000-0005-0000-0000-0000CA510000}"/>
    <cellStyle name="표준 16 63 2 3" xfId="27092" xr:uid="{00000000-0005-0000-0000-0000CB510000}"/>
    <cellStyle name="표준 16 63 2 4" xfId="27093" xr:uid="{00000000-0005-0000-0000-0000CC510000}"/>
    <cellStyle name="표준 16 63 2 5" xfId="27094" xr:uid="{00000000-0005-0000-0000-0000CD510000}"/>
    <cellStyle name="표준 16 63 2 6" xfId="27095" xr:uid="{00000000-0005-0000-0000-0000CE510000}"/>
    <cellStyle name="표준 16 63 3" xfId="5199" xr:uid="{00000000-0005-0000-0000-0000CF510000}"/>
    <cellStyle name="표준 16 63 3 2" xfId="27096" xr:uid="{00000000-0005-0000-0000-0000D0510000}"/>
    <cellStyle name="표준 16 63 3 3" xfId="27097" xr:uid="{00000000-0005-0000-0000-0000D1510000}"/>
    <cellStyle name="표준 16 63 3 4" xfId="27098" xr:uid="{00000000-0005-0000-0000-0000D2510000}"/>
    <cellStyle name="표준 16 63 3 5" xfId="27099" xr:uid="{00000000-0005-0000-0000-0000D3510000}"/>
    <cellStyle name="표준 16 63 3 6" xfId="27100" xr:uid="{00000000-0005-0000-0000-0000D4510000}"/>
    <cellStyle name="표준 16 63 4" xfId="7063" xr:uid="{00000000-0005-0000-0000-0000D5510000}"/>
    <cellStyle name="표준 16 63 4 2" xfId="27101" xr:uid="{00000000-0005-0000-0000-0000D6510000}"/>
    <cellStyle name="표준 16 63 4 3" xfId="27102" xr:uid="{00000000-0005-0000-0000-0000D7510000}"/>
    <cellStyle name="표준 16 63 4 4" xfId="27103" xr:uid="{00000000-0005-0000-0000-0000D8510000}"/>
    <cellStyle name="표준 16 63 4 5" xfId="27104" xr:uid="{00000000-0005-0000-0000-0000D9510000}"/>
    <cellStyle name="표준 16 63 4 6" xfId="27105" xr:uid="{00000000-0005-0000-0000-0000DA510000}"/>
    <cellStyle name="표준 16 63 5" xfId="8923" xr:uid="{00000000-0005-0000-0000-0000DB510000}"/>
    <cellStyle name="표준 16 63 5 2" xfId="27106" xr:uid="{00000000-0005-0000-0000-0000DC510000}"/>
    <cellStyle name="표준 16 63 5 3" xfId="27107" xr:uid="{00000000-0005-0000-0000-0000DD510000}"/>
    <cellStyle name="표준 16 63 5 4" xfId="27108" xr:uid="{00000000-0005-0000-0000-0000DE510000}"/>
    <cellStyle name="표준 16 63 5 5" xfId="27109" xr:uid="{00000000-0005-0000-0000-0000DF510000}"/>
    <cellStyle name="표준 16 63 5 6" xfId="27110" xr:uid="{00000000-0005-0000-0000-0000E0510000}"/>
    <cellStyle name="표준 16 63 6" xfId="27111" xr:uid="{00000000-0005-0000-0000-0000E1510000}"/>
    <cellStyle name="표준 16 63 7" xfId="27112" xr:uid="{00000000-0005-0000-0000-0000E2510000}"/>
    <cellStyle name="표준 16 63 8" xfId="27113" xr:uid="{00000000-0005-0000-0000-0000E3510000}"/>
    <cellStyle name="표준 16 63 9" xfId="27114" xr:uid="{00000000-0005-0000-0000-0000E4510000}"/>
    <cellStyle name="표준 16 64" xfId="1577" xr:uid="{00000000-0005-0000-0000-0000E5510000}"/>
    <cellStyle name="표준 16 64 10" xfId="27115" xr:uid="{00000000-0005-0000-0000-0000E6510000}"/>
    <cellStyle name="표준 16 64 11" xfId="27116" xr:uid="{00000000-0005-0000-0000-0000E7510000}"/>
    <cellStyle name="표준 16 64 2" xfId="3354" xr:uid="{00000000-0005-0000-0000-0000E8510000}"/>
    <cellStyle name="표준 16 64 2 2" xfId="27117" xr:uid="{00000000-0005-0000-0000-0000E9510000}"/>
    <cellStyle name="표준 16 64 2 3" xfId="27118" xr:uid="{00000000-0005-0000-0000-0000EA510000}"/>
    <cellStyle name="표준 16 64 2 4" xfId="27119" xr:uid="{00000000-0005-0000-0000-0000EB510000}"/>
    <cellStyle name="표준 16 64 2 5" xfId="27120" xr:uid="{00000000-0005-0000-0000-0000EC510000}"/>
    <cellStyle name="표준 16 64 2 6" xfId="27121" xr:uid="{00000000-0005-0000-0000-0000ED510000}"/>
    <cellStyle name="표준 16 64 3" xfId="5213" xr:uid="{00000000-0005-0000-0000-0000EE510000}"/>
    <cellStyle name="표준 16 64 3 2" xfId="27122" xr:uid="{00000000-0005-0000-0000-0000EF510000}"/>
    <cellStyle name="표준 16 64 3 3" xfId="27123" xr:uid="{00000000-0005-0000-0000-0000F0510000}"/>
    <cellStyle name="표준 16 64 3 4" xfId="27124" xr:uid="{00000000-0005-0000-0000-0000F1510000}"/>
    <cellStyle name="표준 16 64 3 5" xfId="27125" xr:uid="{00000000-0005-0000-0000-0000F2510000}"/>
    <cellStyle name="표준 16 64 3 6" xfId="27126" xr:uid="{00000000-0005-0000-0000-0000F3510000}"/>
    <cellStyle name="표준 16 64 4" xfId="7077" xr:uid="{00000000-0005-0000-0000-0000F4510000}"/>
    <cellStyle name="표준 16 64 4 2" xfId="27127" xr:uid="{00000000-0005-0000-0000-0000F5510000}"/>
    <cellStyle name="표준 16 64 4 3" xfId="27128" xr:uid="{00000000-0005-0000-0000-0000F6510000}"/>
    <cellStyle name="표준 16 64 4 4" xfId="27129" xr:uid="{00000000-0005-0000-0000-0000F7510000}"/>
    <cellStyle name="표준 16 64 4 5" xfId="27130" xr:uid="{00000000-0005-0000-0000-0000F8510000}"/>
    <cellStyle name="표준 16 64 4 6" xfId="27131" xr:uid="{00000000-0005-0000-0000-0000F9510000}"/>
    <cellStyle name="표준 16 64 5" xfId="8937" xr:uid="{00000000-0005-0000-0000-0000FA510000}"/>
    <cellStyle name="표준 16 64 5 2" xfId="27132" xr:uid="{00000000-0005-0000-0000-0000FB510000}"/>
    <cellStyle name="표준 16 64 5 3" xfId="27133" xr:uid="{00000000-0005-0000-0000-0000FC510000}"/>
    <cellStyle name="표준 16 64 5 4" xfId="27134" xr:uid="{00000000-0005-0000-0000-0000FD510000}"/>
    <cellStyle name="표준 16 64 5 5" xfId="27135" xr:uid="{00000000-0005-0000-0000-0000FE510000}"/>
    <cellStyle name="표준 16 64 5 6" xfId="27136" xr:uid="{00000000-0005-0000-0000-0000FF510000}"/>
    <cellStyle name="표준 16 64 6" xfId="27137" xr:uid="{00000000-0005-0000-0000-000000520000}"/>
    <cellStyle name="표준 16 64 7" xfId="27138" xr:uid="{00000000-0005-0000-0000-000001520000}"/>
    <cellStyle name="표준 16 64 8" xfId="27139" xr:uid="{00000000-0005-0000-0000-000002520000}"/>
    <cellStyle name="표준 16 64 9" xfId="27140" xr:uid="{00000000-0005-0000-0000-000003520000}"/>
    <cellStyle name="표준 16 65" xfId="1591" xr:uid="{00000000-0005-0000-0000-000004520000}"/>
    <cellStyle name="표준 16 65 10" xfId="27141" xr:uid="{00000000-0005-0000-0000-000005520000}"/>
    <cellStyle name="표준 16 65 11" xfId="27142" xr:uid="{00000000-0005-0000-0000-000006520000}"/>
    <cellStyle name="표준 16 65 2" xfId="3368" xr:uid="{00000000-0005-0000-0000-000007520000}"/>
    <cellStyle name="표준 16 65 2 2" xfId="27143" xr:uid="{00000000-0005-0000-0000-000008520000}"/>
    <cellStyle name="표준 16 65 2 3" xfId="27144" xr:uid="{00000000-0005-0000-0000-000009520000}"/>
    <cellStyle name="표준 16 65 2 4" xfId="27145" xr:uid="{00000000-0005-0000-0000-00000A520000}"/>
    <cellStyle name="표준 16 65 2 5" xfId="27146" xr:uid="{00000000-0005-0000-0000-00000B520000}"/>
    <cellStyle name="표준 16 65 2 6" xfId="27147" xr:uid="{00000000-0005-0000-0000-00000C520000}"/>
    <cellStyle name="표준 16 65 3" xfId="5227" xr:uid="{00000000-0005-0000-0000-00000D520000}"/>
    <cellStyle name="표준 16 65 3 2" xfId="27148" xr:uid="{00000000-0005-0000-0000-00000E520000}"/>
    <cellStyle name="표준 16 65 3 3" xfId="27149" xr:uid="{00000000-0005-0000-0000-00000F520000}"/>
    <cellStyle name="표준 16 65 3 4" xfId="27150" xr:uid="{00000000-0005-0000-0000-000010520000}"/>
    <cellStyle name="표준 16 65 3 5" xfId="27151" xr:uid="{00000000-0005-0000-0000-000011520000}"/>
    <cellStyle name="표준 16 65 3 6" xfId="27152" xr:uid="{00000000-0005-0000-0000-000012520000}"/>
    <cellStyle name="표준 16 65 4" xfId="7091" xr:uid="{00000000-0005-0000-0000-000013520000}"/>
    <cellStyle name="표준 16 65 4 2" xfId="27153" xr:uid="{00000000-0005-0000-0000-000014520000}"/>
    <cellStyle name="표준 16 65 4 3" xfId="27154" xr:uid="{00000000-0005-0000-0000-000015520000}"/>
    <cellStyle name="표준 16 65 4 4" xfId="27155" xr:uid="{00000000-0005-0000-0000-000016520000}"/>
    <cellStyle name="표준 16 65 4 5" xfId="27156" xr:uid="{00000000-0005-0000-0000-000017520000}"/>
    <cellStyle name="표준 16 65 4 6" xfId="27157" xr:uid="{00000000-0005-0000-0000-000018520000}"/>
    <cellStyle name="표준 16 65 5" xfId="8951" xr:uid="{00000000-0005-0000-0000-000019520000}"/>
    <cellStyle name="표준 16 65 5 2" xfId="27158" xr:uid="{00000000-0005-0000-0000-00001A520000}"/>
    <cellStyle name="표준 16 65 5 3" xfId="27159" xr:uid="{00000000-0005-0000-0000-00001B520000}"/>
    <cellStyle name="표준 16 65 5 4" xfId="27160" xr:uid="{00000000-0005-0000-0000-00001C520000}"/>
    <cellStyle name="표준 16 65 5 5" xfId="27161" xr:uid="{00000000-0005-0000-0000-00001D520000}"/>
    <cellStyle name="표준 16 65 5 6" xfId="27162" xr:uid="{00000000-0005-0000-0000-00001E520000}"/>
    <cellStyle name="표준 16 65 6" xfId="27163" xr:uid="{00000000-0005-0000-0000-00001F520000}"/>
    <cellStyle name="표준 16 65 7" xfId="27164" xr:uid="{00000000-0005-0000-0000-000020520000}"/>
    <cellStyle name="표준 16 65 8" xfId="27165" xr:uid="{00000000-0005-0000-0000-000021520000}"/>
    <cellStyle name="표준 16 65 9" xfId="27166" xr:uid="{00000000-0005-0000-0000-000022520000}"/>
    <cellStyle name="표준 16 66" xfId="1605" xr:uid="{00000000-0005-0000-0000-000023520000}"/>
    <cellStyle name="표준 16 66 10" xfId="27167" xr:uid="{00000000-0005-0000-0000-000024520000}"/>
    <cellStyle name="표준 16 66 11" xfId="27168" xr:uid="{00000000-0005-0000-0000-000025520000}"/>
    <cellStyle name="표준 16 66 2" xfId="3382" xr:uid="{00000000-0005-0000-0000-000026520000}"/>
    <cellStyle name="표준 16 66 2 2" xfId="27169" xr:uid="{00000000-0005-0000-0000-000027520000}"/>
    <cellStyle name="표준 16 66 2 3" xfId="27170" xr:uid="{00000000-0005-0000-0000-000028520000}"/>
    <cellStyle name="표준 16 66 2 4" xfId="27171" xr:uid="{00000000-0005-0000-0000-000029520000}"/>
    <cellStyle name="표준 16 66 2 5" xfId="27172" xr:uid="{00000000-0005-0000-0000-00002A520000}"/>
    <cellStyle name="표준 16 66 2 6" xfId="27173" xr:uid="{00000000-0005-0000-0000-00002B520000}"/>
    <cellStyle name="표준 16 66 3" xfId="5241" xr:uid="{00000000-0005-0000-0000-00002C520000}"/>
    <cellStyle name="표준 16 66 3 2" xfId="27174" xr:uid="{00000000-0005-0000-0000-00002D520000}"/>
    <cellStyle name="표준 16 66 3 3" xfId="27175" xr:uid="{00000000-0005-0000-0000-00002E520000}"/>
    <cellStyle name="표준 16 66 3 4" xfId="27176" xr:uid="{00000000-0005-0000-0000-00002F520000}"/>
    <cellStyle name="표준 16 66 3 5" xfId="27177" xr:uid="{00000000-0005-0000-0000-000030520000}"/>
    <cellStyle name="표준 16 66 3 6" xfId="27178" xr:uid="{00000000-0005-0000-0000-000031520000}"/>
    <cellStyle name="표준 16 66 4" xfId="7105" xr:uid="{00000000-0005-0000-0000-000032520000}"/>
    <cellStyle name="표준 16 66 4 2" xfId="27179" xr:uid="{00000000-0005-0000-0000-000033520000}"/>
    <cellStyle name="표준 16 66 4 3" xfId="27180" xr:uid="{00000000-0005-0000-0000-000034520000}"/>
    <cellStyle name="표준 16 66 4 4" xfId="27181" xr:uid="{00000000-0005-0000-0000-000035520000}"/>
    <cellStyle name="표준 16 66 4 5" xfId="27182" xr:uid="{00000000-0005-0000-0000-000036520000}"/>
    <cellStyle name="표준 16 66 4 6" xfId="27183" xr:uid="{00000000-0005-0000-0000-000037520000}"/>
    <cellStyle name="표준 16 66 5" xfId="8965" xr:uid="{00000000-0005-0000-0000-000038520000}"/>
    <cellStyle name="표준 16 66 5 2" xfId="27184" xr:uid="{00000000-0005-0000-0000-000039520000}"/>
    <cellStyle name="표준 16 66 5 3" xfId="27185" xr:uid="{00000000-0005-0000-0000-00003A520000}"/>
    <cellStyle name="표준 16 66 5 4" xfId="27186" xr:uid="{00000000-0005-0000-0000-00003B520000}"/>
    <cellStyle name="표준 16 66 5 5" xfId="27187" xr:uid="{00000000-0005-0000-0000-00003C520000}"/>
    <cellStyle name="표준 16 66 5 6" xfId="27188" xr:uid="{00000000-0005-0000-0000-00003D520000}"/>
    <cellStyle name="표준 16 66 6" xfId="27189" xr:uid="{00000000-0005-0000-0000-00003E520000}"/>
    <cellStyle name="표준 16 66 7" xfId="27190" xr:uid="{00000000-0005-0000-0000-00003F520000}"/>
    <cellStyle name="표준 16 66 8" xfId="27191" xr:uid="{00000000-0005-0000-0000-000040520000}"/>
    <cellStyle name="표준 16 66 9" xfId="27192" xr:uid="{00000000-0005-0000-0000-000041520000}"/>
    <cellStyle name="표준 16 67" xfId="1619" xr:uid="{00000000-0005-0000-0000-000042520000}"/>
    <cellStyle name="표준 16 67 10" xfId="27193" xr:uid="{00000000-0005-0000-0000-000043520000}"/>
    <cellStyle name="표준 16 67 11" xfId="27194" xr:uid="{00000000-0005-0000-0000-000044520000}"/>
    <cellStyle name="표준 16 67 2" xfId="3396" xr:uid="{00000000-0005-0000-0000-000045520000}"/>
    <cellStyle name="표준 16 67 2 2" xfId="27195" xr:uid="{00000000-0005-0000-0000-000046520000}"/>
    <cellStyle name="표준 16 67 2 3" xfId="27196" xr:uid="{00000000-0005-0000-0000-000047520000}"/>
    <cellStyle name="표준 16 67 2 4" xfId="27197" xr:uid="{00000000-0005-0000-0000-000048520000}"/>
    <cellStyle name="표준 16 67 2 5" xfId="27198" xr:uid="{00000000-0005-0000-0000-000049520000}"/>
    <cellStyle name="표준 16 67 2 6" xfId="27199" xr:uid="{00000000-0005-0000-0000-00004A520000}"/>
    <cellStyle name="표준 16 67 3" xfId="5255" xr:uid="{00000000-0005-0000-0000-00004B520000}"/>
    <cellStyle name="표준 16 67 3 2" xfId="27200" xr:uid="{00000000-0005-0000-0000-00004C520000}"/>
    <cellStyle name="표준 16 67 3 3" xfId="27201" xr:uid="{00000000-0005-0000-0000-00004D520000}"/>
    <cellStyle name="표준 16 67 3 4" xfId="27202" xr:uid="{00000000-0005-0000-0000-00004E520000}"/>
    <cellStyle name="표준 16 67 3 5" xfId="27203" xr:uid="{00000000-0005-0000-0000-00004F520000}"/>
    <cellStyle name="표준 16 67 3 6" xfId="27204" xr:uid="{00000000-0005-0000-0000-000050520000}"/>
    <cellStyle name="표준 16 67 4" xfId="7119" xr:uid="{00000000-0005-0000-0000-000051520000}"/>
    <cellStyle name="표준 16 67 4 2" xfId="27205" xr:uid="{00000000-0005-0000-0000-000052520000}"/>
    <cellStyle name="표준 16 67 4 3" xfId="27206" xr:uid="{00000000-0005-0000-0000-000053520000}"/>
    <cellStyle name="표준 16 67 4 4" xfId="27207" xr:uid="{00000000-0005-0000-0000-000054520000}"/>
    <cellStyle name="표준 16 67 4 5" xfId="27208" xr:uid="{00000000-0005-0000-0000-000055520000}"/>
    <cellStyle name="표준 16 67 4 6" xfId="27209" xr:uid="{00000000-0005-0000-0000-000056520000}"/>
    <cellStyle name="표준 16 67 5" xfId="8979" xr:uid="{00000000-0005-0000-0000-000057520000}"/>
    <cellStyle name="표준 16 67 5 2" xfId="27210" xr:uid="{00000000-0005-0000-0000-000058520000}"/>
    <cellStyle name="표준 16 67 5 3" xfId="27211" xr:uid="{00000000-0005-0000-0000-000059520000}"/>
    <cellStyle name="표준 16 67 5 4" xfId="27212" xr:uid="{00000000-0005-0000-0000-00005A520000}"/>
    <cellStyle name="표준 16 67 5 5" xfId="27213" xr:uid="{00000000-0005-0000-0000-00005B520000}"/>
    <cellStyle name="표준 16 67 5 6" xfId="27214" xr:uid="{00000000-0005-0000-0000-00005C520000}"/>
    <cellStyle name="표준 16 67 6" xfId="27215" xr:uid="{00000000-0005-0000-0000-00005D520000}"/>
    <cellStyle name="표준 16 67 7" xfId="27216" xr:uid="{00000000-0005-0000-0000-00005E520000}"/>
    <cellStyle name="표준 16 67 8" xfId="27217" xr:uid="{00000000-0005-0000-0000-00005F520000}"/>
    <cellStyle name="표준 16 67 9" xfId="27218" xr:uid="{00000000-0005-0000-0000-000060520000}"/>
    <cellStyle name="표준 16 68" xfId="1633" xr:uid="{00000000-0005-0000-0000-000061520000}"/>
    <cellStyle name="표준 16 68 10" xfId="27219" xr:uid="{00000000-0005-0000-0000-000062520000}"/>
    <cellStyle name="표준 16 68 11" xfId="27220" xr:uid="{00000000-0005-0000-0000-000063520000}"/>
    <cellStyle name="표준 16 68 2" xfId="3410" xr:uid="{00000000-0005-0000-0000-000064520000}"/>
    <cellStyle name="표준 16 68 2 2" xfId="27221" xr:uid="{00000000-0005-0000-0000-000065520000}"/>
    <cellStyle name="표준 16 68 2 3" xfId="27222" xr:uid="{00000000-0005-0000-0000-000066520000}"/>
    <cellStyle name="표준 16 68 2 4" xfId="27223" xr:uid="{00000000-0005-0000-0000-000067520000}"/>
    <cellStyle name="표준 16 68 2 5" xfId="27224" xr:uid="{00000000-0005-0000-0000-000068520000}"/>
    <cellStyle name="표준 16 68 2 6" xfId="27225" xr:uid="{00000000-0005-0000-0000-000069520000}"/>
    <cellStyle name="표준 16 68 3" xfId="5269" xr:uid="{00000000-0005-0000-0000-00006A520000}"/>
    <cellStyle name="표준 16 68 3 2" xfId="27226" xr:uid="{00000000-0005-0000-0000-00006B520000}"/>
    <cellStyle name="표준 16 68 3 3" xfId="27227" xr:uid="{00000000-0005-0000-0000-00006C520000}"/>
    <cellStyle name="표준 16 68 3 4" xfId="27228" xr:uid="{00000000-0005-0000-0000-00006D520000}"/>
    <cellStyle name="표준 16 68 3 5" xfId="27229" xr:uid="{00000000-0005-0000-0000-00006E520000}"/>
    <cellStyle name="표준 16 68 3 6" xfId="27230" xr:uid="{00000000-0005-0000-0000-00006F520000}"/>
    <cellStyle name="표준 16 68 4" xfId="7133" xr:uid="{00000000-0005-0000-0000-000070520000}"/>
    <cellStyle name="표준 16 68 4 2" xfId="27231" xr:uid="{00000000-0005-0000-0000-000071520000}"/>
    <cellStyle name="표준 16 68 4 3" xfId="27232" xr:uid="{00000000-0005-0000-0000-000072520000}"/>
    <cellStyle name="표준 16 68 4 4" xfId="27233" xr:uid="{00000000-0005-0000-0000-000073520000}"/>
    <cellStyle name="표준 16 68 4 5" xfId="27234" xr:uid="{00000000-0005-0000-0000-000074520000}"/>
    <cellStyle name="표준 16 68 4 6" xfId="27235" xr:uid="{00000000-0005-0000-0000-000075520000}"/>
    <cellStyle name="표준 16 68 5" xfId="8993" xr:uid="{00000000-0005-0000-0000-000076520000}"/>
    <cellStyle name="표준 16 68 5 2" xfId="27236" xr:uid="{00000000-0005-0000-0000-000077520000}"/>
    <cellStyle name="표준 16 68 5 3" xfId="27237" xr:uid="{00000000-0005-0000-0000-000078520000}"/>
    <cellStyle name="표준 16 68 5 4" xfId="27238" xr:uid="{00000000-0005-0000-0000-000079520000}"/>
    <cellStyle name="표준 16 68 5 5" xfId="27239" xr:uid="{00000000-0005-0000-0000-00007A520000}"/>
    <cellStyle name="표준 16 68 5 6" xfId="27240" xr:uid="{00000000-0005-0000-0000-00007B520000}"/>
    <cellStyle name="표준 16 68 6" xfId="27241" xr:uid="{00000000-0005-0000-0000-00007C520000}"/>
    <cellStyle name="표준 16 68 7" xfId="27242" xr:uid="{00000000-0005-0000-0000-00007D520000}"/>
    <cellStyle name="표준 16 68 8" xfId="27243" xr:uid="{00000000-0005-0000-0000-00007E520000}"/>
    <cellStyle name="표준 16 68 9" xfId="27244" xr:uid="{00000000-0005-0000-0000-00007F520000}"/>
    <cellStyle name="표준 16 69" xfId="1647" xr:uid="{00000000-0005-0000-0000-000080520000}"/>
    <cellStyle name="표준 16 69 10" xfId="27245" xr:uid="{00000000-0005-0000-0000-000081520000}"/>
    <cellStyle name="표준 16 69 11" xfId="27246" xr:uid="{00000000-0005-0000-0000-000082520000}"/>
    <cellStyle name="표준 16 69 2" xfId="3424" xr:uid="{00000000-0005-0000-0000-000083520000}"/>
    <cellStyle name="표준 16 69 2 2" xfId="27247" xr:uid="{00000000-0005-0000-0000-000084520000}"/>
    <cellStyle name="표준 16 69 2 3" xfId="27248" xr:uid="{00000000-0005-0000-0000-000085520000}"/>
    <cellStyle name="표준 16 69 2 4" xfId="27249" xr:uid="{00000000-0005-0000-0000-000086520000}"/>
    <cellStyle name="표준 16 69 2 5" xfId="27250" xr:uid="{00000000-0005-0000-0000-000087520000}"/>
    <cellStyle name="표준 16 69 2 6" xfId="27251" xr:uid="{00000000-0005-0000-0000-000088520000}"/>
    <cellStyle name="표준 16 69 3" xfId="5283" xr:uid="{00000000-0005-0000-0000-000089520000}"/>
    <cellStyle name="표준 16 69 3 2" xfId="27252" xr:uid="{00000000-0005-0000-0000-00008A520000}"/>
    <cellStyle name="표준 16 69 3 3" xfId="27253" xr:uid="{00000000-0005-0000-0000-00008B520000}"/>
    <cellStyle name="표준 16 69 3 4" xfId="27254" xr:uid="{00000000-0005-0000-0000-00008C520000}"/>
    <cellStyle name="표준 16 69 3 5" xfId="27255" xr:uid="{00000000-0005-0000-0000-00008D520000}"/>
    <cellStyle name="표준 16 69 3 6" xfId="27256" xr:uid="{00000000-0005-0000-0000-00008E520000}"/>
    <cellStyle name="표준 16 69 4" xfId="7147" xr:uid="{00000000-0005-0000-0000-00008F520000}"/>
    <cellStyle name="표준 16 69 4 2" xfId="27257" xr:uid="{00000000-0005-0000-0000-000090520000}"/>
    <cellStyle name="표준 16 69 4 3" xfId="27258" xr:uid="{00000000-0005-0000-0000-000091520000}"/>
    <cellStyle name="표준 16 69 4 4" xfId="27259" xr:uid="{00000000-0005-0000-0000-000092520000}"/>
    <cellStyle name="표준 16 69 4 5" xfId="27260" xr:uid="{00000000-0005-0000-0000-000093520000}"/>
    <cellStyle name="표준 16 69 4 6" xfId="27261" xr:uid="{00000000-0005-0000-0000-000094520000}"/>
    <cellStyle name="표준 16 69 5" xfId="9007" xr:uid="{00000000-0005-0000-0000-000095520000}"/>
    <cellStyle name="표준 16 69 5 2" xfId="27262" xr:uid="{00000000-0005-0000-0000-000096520000}"/>
    <cellStyle name="표준 16 69 5 3" xfId="27263" xr:uid="{00000000-0005-0000-0000-000097520000}"/>
    <cellStyle name="표준 16 69 5 4" xfId="27264" xr:uid="{00000000-0005-0000-0000-000098520000}"/>
    <cellStyle name="표준 16 69 5 5" xfId="27265" xr:uid="{00000000-0005-0000-0000-000099520000}"/>
    <cellStyle name="표준 16 69 5 6" xfId="27266" xr:uid="{00000000-0005-0000-0000-00009A520000}"/>
    <cellStyle name="표준 16 69 6" xfId="27267" xr:uid="{00000000-0005-0000-0000-00009B520000}"/>
    <cellStyle name="표준 16 69 7" xfId="27268" xr:uid="{00000000-0005-0000-0000-00009C520000}"/>
    <cellStyle name="표준 16 69 8" xfId="27269" xr:uid="{00000000-0005-0000-0000-00009D520000}"/>
    <cellStyle name="표준 16 69 9" xfId="27270" xr:uid="{00000000-0005-0000-0000-00009E520000}"/>
    <cellStyle name="표준 16 7" xfId="246" xr:uid="{00000000-0005-0000-0000-00009F520000}"/>
    <cellStyle name="표준 16 70" xfId="1661" xr:uid="{00000000-0005-0000-0000-0000A0520000}"/>
    <cellStyle name="표준 16 70 10" xfId="27271" xr:uid="{00000000-0005-0000-0000-0000A1520000}"/>
    <cellStyle name="표준 16 70 11" xfId="27272" xr:uid="{00000000-0005-0000-0000-0000A2520000}"/>
    <cellStyle name="표준 16 70 2" xfId="3438" xr:uid="{00000000-0005-0000-0000-0000A3520000}"/>
    <cellStyle name="표준 16 70 2 2" xfId="27273" xr:uid="{00000000-0005-0000-0000-0000A4520000}"/>
    <cellStyle name="표준 16 70 2 3" xfId="27274" xr:uid="{00000000-0005-0000-0000-0000A5520000}"/>
    <cellStyle name="표준 16 70 2 4" xfId="27275" xr:uid="{00000000-0005-0000-0000-0000A6520000}"/>
    <cellStyle name="표준 16 70 2 5" xfId="27276" xr:uid="{00000000-0005-0000-0000-0000A7520000}"/>
    <cellStyle name="표준 16 70 2 6" xfId="27277" xr:uid="{00000000-0005-0000-0000-0000A8520000}"/>
    <cellStyle name="표준 16 70 3" xfId="5297" xr:uid="{00000000-0005-0000-0000-0000A9520000}"/>
    <cellStyle name="표준 16 70 3 2" xfId="27278" xr:uid="{00000000-0005-0000-0000-0000AA520000}"/>
    <cellStyle name="표준 16 70 3 3" xfId="27279" xr:uid="{00000000-0005-0000-0000-0000AB520000}"/>
    <cellStyle name="표준 16 70 3 4" xfId="27280" xr:uid="{00000000-0005-0000-0000-0000AC520000}"/>
    <cellStyle name="표준 16 70 3 5" xfId="27281" xr:uid="{00000000-0005-0000-0000-0000AD520000}"/>
    <cellStyle name="표준 16 70 3 6" xfId="27282" xr:uid="{00000000-0005-0000-0000-0000AE520000}"/>
    <cellStyle name="표준 16 70 4" xfId="7161" xr:uid="{00000000-0005-0000-0000-0000AF520000}"/>
    <cellStyle name="표준 16 70 4 2" xfId="27283" xr:uid="{00000000-0005-0000-0000-0000B0520000}"/>
    <cellStyle name="표준 16 70 4 3" xfId="27284" xr:uid="{00000000-0005-0000-0000-0000B1520000}"/>
    <cellStyle name="표준 16 70 4 4" xfId="27285" xr:uid="{00000000-0005-0000-0000-0000B2520000}"/>
    <cellStyle name="표준 16 70 4 5" xfId="27286" xr:uid="{00000000-0005-0000-0000-0000B3520000}"/>
    <cellStyle name="표준 16 70 4 6" xfId="27287" xr:uid="{00000000-0005-0000-0000-0000B4520000}"/>
    <cellStyle name="표준 16 70 5" xfId="9021" xr:uid="{00000000-0005-0000-0000-0000B5520000}"/>
    <cellStyle name="표준 16 70 5 2" xfId="27288" xr:uid="{00000000-0005-0000-0000-0000B6520000}"/>
    <cellStyle name="표준 16 70 5 3" xfId="27289" xr:uid="{00000000-0005-0000-0000-0000B7520000}"/>
    <cellStyle name="표준 16 70 5 4" xfId="27290" xr:uid="{00000000-0005-0000-0000-0000B8520000}"/>
    <cellStyle name="표준 16 70 5 5" xfId="27291" xr:uid="{00000000-0005-0000-0000-0000B9520000}"/>
    <cellStyle name="표준 16 70 5 6" xfId="27292" xr:uid="{00000000-0005-0000-0000-0000BA520000}"/>
    <cellStyle name="표준 16 70 6" xfId="27293" xr:uid="{00000000-0005-0000-0000-0000BB520000}"/>
    <cellStyle name="표준 16 70 7" xfId="27294" xr:uid="{00000000-0005-0000-0000-0000BC520000}"/>
    <cellStyle name="표준 16 70 8" xfId="27295" xr:uid="{00000000-0005-0000-0000-0000BD520000}"/>
    <cellStyle name="표준 16 70 9" xfId="27296" xr:uid="{00000000-0005-0000-0000-0000BE520000}"/>
    <cellStyle name="표준 16 71" xfId="1676" xr:uid="{00000000-0005-0000-0000-0000BF520000}"/>
    <cellStyle name="표준 16 71 10" xfId="27297" xr:uid="{00000000-0005-0000-0000-0000C0520000}"/>
    <cellStyle name="표준 16 71 11" xfId="27298" xr:uid="{00000000-0005-0000-0000-0000C1520000}"/>
    <cellStyle name="표준 16 71 2" xfId="3453" xr:uid="{00000000-0005-0000-0000-0000C2520000}"/>
    <cellStyle name="표준 16 71 2 2" xfId="27299" xr:uid="{00000000-0005-0000-0000-0000C3520000}"/>
    <cellStyle name="표준 16 71 2 3" xfId="27300" xr:uid="{00000000-0005-0000-0000-0000C4520000}"/>
    <cellStyle name="표준 16 71 2 4" xfId="27301" xr:uid="{00000000-0005-0000-0000-0000C5520000}"/>
    <cellStyle name="표준 16 71 2 5" xfId="27302" xr:uid="{00000000-0005-0000-0000-0000C6520000}"/>
    <cellStyle name="표준 16 71 2 6" xfId="27303" xr:uid="{00000000-0005-0000-0000-0000C7520000}"/>
    <cellStyle name="표준 16 71 3" xfId="5312" xr:uid="{00000000-0005-0000-0000-0000C8520000}"/>
    <cellStyle name="표준 16 71 3 2" xfId="27304" xr:uid="{00000000-0005-0000-0000-0000C9520000}"/>
    <cellStyle name="표준 16 71 3 3" xfId="27305" xr:uid="{00000000-0005-0000-0000-0000CA520000}"/>
    <cellStyle name="표준 16 71 3 4" xfId="27306" xr:uid="{00000000-0005-0000-0000-0000CB520000}"/>
    <cellStyle name="표준 16 71 3 5" xfId="27307" xr:uid="{00000000-0005-0000-0000-0000CC520000}"/>
    <cellStyle name="표준 16 71 3 6" xfId="27308" xr:uid="{00000000-0005-0000-0000-0000CD520000}"/>
    <cellStyle name="표준 16 71 4" xfId="7176" xr:uid="{00000000-0005-0000-0000-0000CE520000}"/>
    <cellStyle name="표준 16 71 4 2" xfId="27309" xr:uid="{00000000-0005-0000-0000-0000CF520000}"/>
    <cellStyle name="표준 16 71 4 3" xfId="27310" xr:uid="{00000000-0005-0000-0000-0000D0520000}"/>
    <cellStyle name="표준 16 71 4 4" xfId="27311" xr:uid="{00000000-0005-0000-0000-0000D1520000}"/>
    <cellStyle name="표준 16 71 4 5" xfId="27312" xr:uid="{00000000-0005-0000-0000-0000D2520000}"/>
    <cellStyle name="표준 16 71 4 6" xfId="27313" xr:uid="{00000000-0005-0000-0000-0000D3520000}"/>
    <cellStyle name="표준 16 71 5" xfId="9036" xr:uid="{00000000-0005-0000-0000-0000D4520000}"/>
    <cellStyle name="표준 16 71 5 2" xfId="27314" xr:uid="{00000000-0005-0000-0000-0000D5520000}"/>
    <cellStyle name="표준 16 71 5 3" xfId="27315" xr:uid="{00000000-0005-0000-0000-0000D6520000}"/>
    <cellStyle name="표준 16 71 5 4" xfId="27316" xr:uid="{00000000-0005-0000-0000-0000D7520000}"/>
    <cellStyle name="표준 16 71 5 5" xfId="27317" xr:uid="{00000000-0005-0000-0000-0000D8520000}"/>
    <cellStyle name="표준 16 71 5 6" xfId="27318" xr:uid="{00000000-0005-0000-0000-0000D9520000}"/>
    <cellStyle name="표준 16 71 6" xfId="27319" xr:uid="{00000000-0005-0000-0000-0000DA520000}"/>
    <cellStyle name="표준 16 71 7" xfId="27320" xr:uid="{00000000-0005-0000-0000-0000DB520000}"/>
    <cellStyle name="표준 16 71 8" xfId="27321" xr:uid="{00000000-0005-0000-0000-0000DC520000}"/>
    <cellStyle name="표준 16 71 9" xfId="27322" xr:uid="{00000000-0005-0000-0000-0000DD520000}"/>
    <cellStyle name="표준 16 72" xfId="1690" xr:uid="{00000000-0005-0000-0000-0000DE520000}"/>
    <cellStyle name="표준 16 72 10" xfId="27323" xr:uid="{00000000-0005-0000-0000-0000DF520000}"/>
    <cellStyle name="표준 16 72 11" xfId="27324" xr:uid="{00000000-0005-0000-0000-0000E0520000}"/>
    <cellStyle name="표준 16 72 2" xfId="3467" xr:uid="{00000000-0005-0000-0000-0000E1520000}"/>
    <cellStyle name="표준 16 72 2 2" xfId="27325" xr:uid="{00000000-0005-0000-0000-0000E2520000}"/>
    <cellStyle name="표준 16 72 2 3" xfId="27326" xr:uid="{00000000-0005-0000-0000-0000E3520000}"/>
    <cellStyle name="표준 16 72 2 4" xfId="27327" xr:uid="{00000000-0005-0000-0000-0000E4520000}"/>
    <cellStyle name="표준 16 72 2 5" xfId="27328" xr:uid="{00000000-0005-0000-0000-0000E5520000}"/>
    <cellStyle name="표준 16 72 2 6" xfId="27329" xr:uid="{00000000-0005-0000-0000-0000E6520000}"/>
    <cellStyle name="표준 16 72 3" xfId="5326" xr:uid="{00000000-0005-0000-0000-0000E7520000}"/>
    <cellStyle name="표준 16 72 3 2" xfId="27330" xr:uid="{00000000-0005-0000-0000-0000E8520000}"/>
    <cellStyle name="표준 16 72 3 3" xfId="27331" xr:uid="{00000000-0005-0000-0000-0000E9520000}"/>
    <cellStyle name="표준 16 72 3 4" xfId="27332" xr:uid="{00000000-0005-0000-0000-0000EA520000}"/>
    <cellStyle name="표준 16 72 3 5" xfId="27333" xr:uid="{00000000-0005-0000-0000-0000EB520000}"/>
    <cellStyle name="표준 16 72 3 6" xfId="27334" xr:uid="{00000000-0005-0000-0000-0000EC520000}"/>
    <cellStyle name="표준 16 72 4" xfId="7190" xr:uid="{00000000-0005-0000-0000-0000ED520000}"/>
    <cellStyle name="표준 16 72 4 2" xfId="27335" xr:uid="{00000000-0005-0000-0000-0000EE520000}"/>
    <cellStyle name="표준 16 72 4 3" xfId="27336" xr:uid="{00000000-0005-0000-0000-0000EF520000}"/>
    <cellStyle name="표준 16 72 4 4" xfId="27337" xr:uid="{00000000-0005-0000-0000-0000F0520000}"/>
    <cellStyle name="표준 16 72 4 5" xfId="27338" xr:uid="{00000000-0005-0000-0000-0000F1520000}"/>
    <cellStyle name="표준 16 72 4 6" xfId="27339" xr:uid="{00000000-0005-0000-0000-0000F2520000}"/>
    <cellStyle name="표준 16 72 5" xfId="9050" xr:uid="{00000000-0005-0000-0000-0000F3520000}"/>
    <cellStyle name="표준 16 72 5 2" xfId="27340" xr:uid="{00000000-0005-0000-0000-0000F4520000}"/>
    <cellStyle name="표준 16 72 5 3" xfId="27341" xr:uid="{00000000-0005-0000-0000-0000F5520000}"/>
    <cellStyle name="표준 16 72 5 4" xfId="27342" xr:uid="{00000000-0005-0000-0000-0000F6520000}"/>
    <cellStyle name="표준 16 72 5 5" xfId="27343" xr:uid="{00000000-0005-0000-0000-0000F7520000}"/>
    <cellStyle name="표준 16 72 5 6" xfId="27344" xr:uid="{00000000-0005-0000-0000-0000F8520000}"/>
    <cellStyle name="표준 16 72 6" xfId="27345" xr:uid="{00000000-0005-0000-0000-0000F9520000}"/>
    <cellStyle name="표준 16 72 7" xfId="27346" xr:uid="{00000000-0005-0000-0000-0000FA520000}"/>
    <cellStyle name="표준 16 72 8" xfId="27347" xr:uid="{00000000-0005-0000-0000-0000FB520000}"/>
    <cellStyle name="표준 16 72 9" xfId="27348" xr:uid="{00000000-0005-0000-0000-0000FC520000}"/>
    <cellStyle name="표준 16 73" xfId="1703" xr:uid="{00000000-0005-0000-0000-0000FD520000}"/>
    <cellStyle name="표준 16 73 10" xfId="27349" xr:uid="{00000000-0005-0000-0000-0000FE520000}"/>
    <cellStyle name="표준 16 73 11" xfId="27350" xr:uid="{00000000-0005-0000-0000-0000FF520000}"/>
    <cellStyle name="표준 16 73 2" xfId="3480" xr:uid="{00000000-0005-0000-0000-000000530000}"/>
    <cellStyle name="표준 16 73 2 2" xfId="27351" xr:uid="{00000000-0005-0000-0000-000001530000}"/>
    <cellStyle name="표준 16 73 2 3" xfId="27352" xr:uid="{00000000-0005-0000-0000-000002530000}"/>
    <cellStyle name="표준 16 73 2 4" xfId="27353" xr:uid="{00000000-0005-0000-0000-000003530000}"/>
    <cellStyle name="표준 16 73 2 5" xfId="27354" xr:uid="{00000000-0005-0000-0000-000004530000}"/>
    <cellStyle name="표준 16 73 2 6" xfId="27355" xr:uid="{00000000-0005-0000-0000-000005530000}"/>
    <cellStyle name="표준 16 73 3" xfId="5339" xr:uid="{00000000-0005-0000-0000-000006530000}"/>
    <cellStyle name="표준 16 73 3 2" xfId="27356" xr:uid="{00000000-0005-0000-0000-000007530000}"/>
    <cellStyle name="표준 16 73 3 3" xfId="27357" xr:uid="{00000000-0005-0000-0000-000008530000}"/>
    <cellStyle name="표준 16 73 3 4" xfId="27358" xr:uid="{00000000-0005-0000-0000-000009530000}"/>
    <cellStyle name="표준 16 73 3 5" xfId="27359" xr:uid="{00000000-0005-0000-0000-00000A530000}"/>
    <cellStyle name="표준 16 73 3 6" xfId="27360" xr:uid="{00000000-0005-0000-0000-00000B530000}"/>
    <cellStyle name="표준 16 73 4" xfId="7203" xr:uid="{00000000-0005-0000-0000-00000C530000}"/>
    <cellStyle name="표준 16 73 4 2" xfId="27361" xr:uid="{00000000-0005-0000-0000-00000D530000}"/>
    <cellStyle name="표준 16 73 4 3" xfId="27362" xr:uid="{00000000-0005-0000-0000-00000E530000}"/>
    <cellStyle name="표준 16 73 4 4" xfId="27363" xr:uid="{00000000-0005-0000-0000-00000F530000}"/>
    <cellStyle name="표준 16 73 4 5" xfId="27364" xr:uid="{00000000-0005-0000-0000-000010530000}"/>
    <cellStyle name="표준 16 73 4 6" xfId="27365" xr:uid="{00000000-0005-0000-0000-000011530000}"/>
    <cellStyle name="표준 16 73 5" xfId="9063" xr:uid="{00000000-0005-0000-0000-000012530000}"/>
    <cellStyle name="표준 16 73 5 2" xfId="27366" xr:uid="{00000000-0005-0000-0000-000013530000}"/>
    <cellStyle name="표준 16 73 5 3" xfId="27367" xr:uid="{00000000-0005-0000-0000-000014530000}"/>
    <cellStyle name="표준 16 73 5 4" xfId="27368" xr:uid="{00000000-0005-0000-0000-000015530000}"/>
    <cellStyle name="표준 16 73 5 5" xfId="27369" xr:uid="{00000000-0005-0000-0000-000016530000}"/>
    <cellStyle name="표준 16 73 5 6" xfId="27370" xr:uid="{00000000-0005-0000-0000-000017530000}"/>
    <cellStyle name="표준 16 73 6" xfId="27371" xr:uid="{00000000-0005-0000-0000-000018530000}"/>
    <cellStyle name="표준 16 73 7" xfId="27372" xr:uid="{00000000-0005-0000-0000-000019530000}"/>
    <cellStyle name="표준 16 73 8" xfId="27373" xr:uid="{00000000-0005-0000-0000-00001A530000}"/>
    <cellStyle name="표준 16 73 9" xfId="27374" xr:uid="{00000000-0005-0000-0000-00001B530000}"/>
    <cellStyle name="표준 16 74" xfId="1715" xr:uid="{00000000-0005-0000-0000-00001C530000}"/>
    <cellStyle name="표준 16 74 10" xfId="27375" xr:uid="{00000000-0005-0000-0000-00001D530000}"/>
    <cellStyle name="표준 16 74 11" xfId="27376" xr:uid="{00000000-0005-0000-0000-00001E530000}"/>
    <cellStyle name="표준 16 74 2" xfId="3492" xr:uid="{00000000-0005-0000-0000-00001F530000}"/>
    <cellStyle name="표준 16 74 2 2" xfId="27377" xr:uid="{00000000-0005-0000-0000-000020530000}"/>
    <cellStyle name="표준 16 74 2 3" xfId="27378" xr:uid="{00000000-0005-0000-0000-000021530000}"/>
    <cellStyle name="표준 16 74 2 4" xfId="27379" xr:uid="{00000000-0005-0000-0000-000022530000}"/>
    <cellStyle name="표준 16 74 2 5" xfId="27380" xr:uid="{00000000-0005-0000-0000-000023530000}"/>
    <cellStyle name="표준 16 74 2 6" xfId="27381" xr:uid="{00000000-0005-0000-0000-000024530000}"/>
    <cellStyle name="표준 16 74 3" xfId="5351" xr:uid="{00000000-0005-0000-0000-000025530000}"/>
    <cellStyle name="표준 16 74 3 2" xfId="27382" xr:uid="{00000000-0005-0000-0000-000026530000}"/>
    <cellStyle name="표준 16 74 3 3" xfId="27383" xr:uid="{00000000-0005-0000-0000-000027530000}"/>
    <cellStyle name="표준 16 74 3 4" xfId="27384" xr:uid="{00000000-0005-0000-0000-000028530000}"/>
    <cellStyle name="표준 16 74 3 5" xfId="27385" xr:uid="{00000000-0005-0000-0000-000029530000}"/>
    <cellStyle name="표준 16 74 3 6" xfId="27386" xr:uid="{00000000-0005-0000-0000-00002A530000}"/>
    <cellStyle name="표준 16 74 4" xfId="7215" xr:uid="{00000000-0005-0000-0000-00002B530000}"/>
    <cellStyle name="표준 16 74 4 2" xfId="27387" xr:uid="{00000000-0005-0000-0000-00002C530000}"/>
    <cellStyle name="표준 16 74 4 3" xfId="27388" xr:uid="{00000000-0005-0000-0000-00002D530000}"/>
    <cellStyle name="표준 16 74 4 4" xfId="27389" xr:uid="{00000000-0005-0000-0000-00002E530000}"/>
    <cellStyle name="표준 16 74 4 5" xfId="27390" xr:uid="{00000000-0005-0000-0000-00002F530000}"/>
    <cellStyle name="표준 16 74 4 6" xfId="27391" xr:uid="{00000000-0005-0000-0000-000030530000}"/>
    <cellStyle name="표준 16 74 5" xfId="9075" xr:uid="{00000000-0005-0000-0000-000031530000}"/>
    <cellStyle name="표준 16 74 5 2" xfId="27392" xr:uid="{00000000-0005-0000-0000-000032530000}"/>
    <cellStyle name="표준 16 74 5 3" xfId="27393" xr:uid="{00000000-0005-0000-0000-000033530000}"/>
    <cellStyle name="표준 16 74 5 4" xfId="27394" xr:uid="{00000000-0005-0000-0000-000034530000}"/>
    <cellStyle name="표준 16 74 5 5" xfId="27395" xr:uid="{00000000-0005-0000-0000-000035530000}"/>
    <cellStyle name="표준 16 74 5 6" xfId="27396" xr:uid="{00000000-0005-0000-0000-000036530000}"/>
    <cellStyle name="표준 16 74 6" xfId="27397" xr:uid="{00000000-0005-0000-0000-000037530000}"/>
    <cellStyle name="표준 16 74 7" xfId="27398" xr:uid="{00000000-0005-0000-0000-000038530000}"/>
    <cellStyle name="표준 16 74 8" xfId="27399" xr:uid="{00000000-0005-0000-0000-000039530000}"/>
    <cellStyle name="표준 16 74 9" xfId="27400" xr:uid="{00000000-0005-0000-0000-00003A530000}"/>
    <cellStyle name="표준 16 75" xfId="1729" xr:uid="{00000000-0005-0000-0000-00003B530000}"/>
    <cellStyle name="표준 16 75 10" xfId="27401" xr:uid="{00000000-0005-0000-0000-00003C530000}"/>
    <cellStyle name="표준 16 75 11" xfId="27402" xr:uid="{00000000-0005-0000-0000-00003D530000}"/>
    <cellStyle name="표준 16 75 2" xfId="3506" xr:uid="{00000000-0005-0000-0000-00003E530000}"/>
    <cellStyle name="표준 16 75 2 2" xfId="27403" xr:uid="{00000000-0005-0000-0000-00003F530000}"/>
    <cellStyle name="표준 16 75 2 3" xfId="27404" xr:uid="{00000000-0005-0000-0000-000040530000}"/>
    <cellStyle name="표준 16 75 2 4" xfId="27405" xr:uid="{00000000-0005-0000-0000-000041530000}"/>
    <cellStyle name="표준 16 75 2 5" xfId="27406" xr:uid="{00000000-0005-0000-0000-000042530000}"/>
    <cellStyle name="표준 16 75 2 6" xfId="27407" xr:uid="{00000000-0005-0000-0000-000043530000}"/>
    <cellStyle name="표준 16 75 3" xfId="5365" xr:uid="{00000000-0005-0000-0000-000044530000}"/>
    <cellStyle name="표준 16 75 3 2" xfId="27408" xr:uid="{00000000-0005-0000-0000-000045530000}"/>
    <cellStyle name="표준 16 75 3 3" xfId="27409" xr:uid="{00000000-0005-0000-0000-000046530000}"/>
    <cellStyle name="표준 16 75 3 4" xfId="27410" xr:uid="{00000000-0005-0000-0000-000047530000}"/>
    <cellStyle name="표준 16 75 3 5" xfId="27411" xr:uid="{00000000-0005-0000-0000-000048530000}"/>
    <cellStyle name="표준 16 75 3 6" xfId="27412" xr:uid="{00000000-0005-0000-0000-000049530000}"/>
    <cellStyle name="표준 16 75 4" xfId="7229" xr:uid="{00000000-0005-0000-0000-00004A530000}"/>
    <cellStyle name="표준 16 75 4 2" xfId="27413" xr:uid="{00000000-0005-0000-0000-00004B530000}"/>
    <cellStyle name="표준 16 75 4 3" xfId="27414" xr:uid="{00000000-0005-0000-0000-00004C530000}"/>
    <cellStyle name="표준 16 75 4 4" xfId="27415" xr:uid="{00000000-0005-0000-0000-00004D530000}"/>
    <cellStyle name="표준 16 75 4 5" xfId="27416" xr:uid="{00000000-0005-0000-0000-00004E530000}"/>
    <cellStyle name="표준 16 75 4 6" xfId="27417" xr:uid="{00000000-0005-0000-0000-00004F530000}"/>
    <cellStyle name="표준 16 75 5" xfId="9089" xr:uid="{00000000-0005-0000-0000-000050530000}"/>
    <cellStyle name="표준 16 75 5 2" xfId="27418" xr:uid="{00000000-0005-0000-0000-000051530000}"/>
    <cellStyle name="표준 16 75 5 3" xfId="27419" xr:uid="{00000000-0005-0000-0000-000052530000}"/>
    <cellStyle name="표준 16 75 5 4" xfId="27420" xr:uid="{00000000-0005-0000-0000-000053530000}"/>
    <cellStyle name="표준 16 75 5 5" xfId="27421" xr:uid="{00000000-0005-0000-0000-000054530000}"/>
    <cellStyle name="표준 16 75 5 6" xfId="27422" xr:uid="{00000000-0005-0000-0000-000055530000}"/>
    <cellStyle name="표준 16 75 6" xfId="27423" xr:uid="{00000000-0005-0000-0000-000056530000}"/>
    <cellStyle name="표준 16 75 7" xfId="27424" xr:uid="{00000000-0005-0000-0000-000057530000}"/>
    <cellStyle name="표준 16 75 8" xfId="27425" xr:uid="{00000000-0005-0000-0000-000058530000}"/>
    <cellStyle name="표준 16 75 9" xfId="27426" xr:uid="{00000000-0005-0000-0000-000059530000}"/>
    <cellStyle name="표준 16 76" xfId="1743" xr:uid="{00000000-0005-0000-0000-00005A530000}"/>
    <cellStyle name="표준 16 76 10" xfId="27427" xr:uid="{00000000-0005-0000-0000-00005B530000}"/>
    <cellStyle name="표준 16 76 11" xfId="27428" xr:uid="{00000000-0005-0000-0000-00005C530000}"/>
    <cellStyle name="표준 16 76 2" xfId="3520" xr:uid="{00000000-0005-0000-0000-00005D530000}"/>
    <cellStyle name="표준 16 76 2 2" xfId="27429" xr:uid="{00000000-0005-0000-0000-00005E530000}"/>
    <cellStyle name="표준 16 76 2 3" xfId="27430" xr:uid="{00000000-0005-0000-0000-00005F530000}"/>
    <cellStyle name="표준 16 76 2 4" xfId="27431" xr:uid="{00000000-0005-0000-0000-000060530000}"/>
    <cellStyle name="표준 16 76 2 5" xfId="27432" xr:uid="{00000000-0005-0000-0000-000061530000}"/>
    <cellStyle name="표준 16 76 2 6" xfId="27433" xr:uid="{00000000-0005-0000-0000-000062530000}"/>
    <cellStyle name="표준 16 76 3" xfId="5379" xr:uid="{00000000-0005-0000-0000-000063530000}"/>
    <cellStyle name="표준 16 76 3 2" xfId="27434" xr:uid="{00000000-0005-0000-0000-000064530000}"/>
    <cellStyle name="표준 16 76 3 3" xfId="27435" xr:uid="{00000000-0005-0000-0000-000065530000}"/>
    <cellStyle name="표준 16 76 3 4" xfId="27436" xr:uid="{00000000-0005-0000-0000-000066530000}"/>
    <cellStyle name="표준 16 76 3 5" xfId="27437" xr:uid="{00000000-0005-0000-0000-000067530000}"/>
    <cellStyle name="표준 16 76 3 6" xfId="27438" xr:uid="{00000000-0005-0000-0000-000068530000}"/>
    <cellStyle name="표준 16 76 4" xfId="7243" xr:uid="{00000000-0005-0000-0000-000069530000}"/>
    <cellStyle name="표준 16 76 4 2" xfId="27439" xr:uid="{00000000-0005-0000-0000-00006A530000}"/>
    <cellStyle name="표준 16 76 4 3" xfId="27440" xr:uid="{00000000-0005-0000-0000-00006B530000}"/>
    <cellStyle name="표준 16 76 4 4" xfId="27441" xr:uid="{00000000-0005-0000-0000-00006C530000}"/>
    <cellStyle name="표준 16 76 4 5" xfId="27442" xr:uid="{00000000-0005-0000-0000-00006D530000}"/>
    <cellStyle name="표준 16 76 4 6" xfId="27443" xr:uid="{00000000-0005-0000-0000-00006E530000}"/>
    <cellStyle name="표준 16 76 5" xfId="9103" xr:uid="{00000000-0005-0000-0000-00006F530000}"/>
    <cellStyle name="표준 16 76 5 2" xfId="27444" xr:uid="{00000000-0005-0000-0000-000070530000}"/>
    <cellStyle name="표준 16 76 5 3" xfId="27445" xr:uid="{00000000-0005-0000-0000-000071530000}"/>
    <cellStyle name="표준 16 76 5 4" xfId="27446" xr:uid="{00000000-0005-0000-0000-000072530000}"/>
    <cellStyle name="표준 16 76 5 5" xfId="27447" xr:uid="{00000000-0005-0000-0000-000073530000}"/>
    <cellStyle name="표준 16 76 5 6" xfId="27448" xr:uid="{00000000-0005-0000-0000-000074530000}"/>
    <cellStyle name="표준 16 76 6" xfId="27449" xr:uid="{00000000-0005-0000-0000-000075530000}"/>
    <cellStyle name="표준 16 76 7" xfId="27450" xr:uid="{00000000-0005-0000-0000-000076530000}"/>
    <cellStyle name="표준 16 76 8" xfId="27451" xr:uid="{00000000-0005-0000-0000-000077530000}"/>
    <cellStyle name="표준 16 76 9" xfId="27452" xr:uid="{00000000-0005-0000-0000-000078530000}"/>
    <cellStyle name="표준 16 77" xfId="1757" xr:uid="{00000000-0005-0000-0000-000079530000}"/>
    <cellStyle name="표준 16 77 10" xfId="27453" xr:uid="{00000000-0005-0000-0000-00007A530000}"/>
    <cellStyle name="표준 16 77 11" xfId="27454" xr:uid="{00000000-0005-0000-0000-00007B530000}"/>
    <cellStyle name="표준 16 77 2" xfId="3534" xr:uid="{00000000-0005-0000-0000-00007C530000}"/>
    <cellStyle name="표준 16 77 2 2" xfId="27455" xr:uid="{00000000-0005-0000-0000-00007D530000}"/>
    <cellStyle name="표준 16 77 2 3" xfId="27456" xr:uid="{00000000-0005-0000-0000-00007E530000}"/>
    <cellStyle name="표준 16 77 2 4" xfId="27457" xr:uid="{00000000-0005-0000-0000-00007F530000}"/>
    <cellStyle name="표준 16 77 2 5" xfId="27458" xr:uid="{00000000-0005-0000-0000-000080530000}"/>
    <cellStyle name="표준 16 77 2 6" xfId="27459" xr:uid="{00000000-0005-0000-0000-000081530000}"/>
    <cellStyle name="표준 16 77 3" xfId="5393" xr:uid="{00000000-0005-0000-0000-000082530000}"/>
    <cellStyle name="표준 16 77 3 2" xfId="27460" xr:uid="{00000000-0005-0000-0000-000083530000}"/>
    <cellStyle name="표준 16 77 3 3" xfId="27461" xr:uid="{00000000-0005-0000-0000-000084530000}"/>
    <cellStyle name="표준 16 77 3 4" xfId="27462" xr:uid="{00000000-0005-0000-0000-000085530000}"/>
    <cellStyle name="표준 16 77 3 5" xfId="27463" xr:uid="{00000000-0005-0000-0000-000086530000}"/>
    <cellStyle name="표준 16 77 3 6" xfId="27464" xr:uid="{00000000-0005-0000-0000-000087530000}"/>
    <cellStyle name="표준 16 77 4" xfId="7257" xr:uid="{00000000-0005-0000-0000-000088530000}"/>
    <cellStyle name="표준 16 77 4 2" xfId="27465" xr:uid="{00000000-0005-0000-0000-000089530000}"/>
    <cellStyle name="표준 16 77 4 3" xfId="27466" xr:uid="{00000000-0005-0000-0000-00008A530000}"/>
    <cellStyle name="표준 16 77 4 4" xfId="27467" xr:uid="{00000000-0005-0000-0000-00008B530000}"/>
    <cellStyle name="표준 16 77 4 5" xfId="27468" xr:uid="{00000000-0005-0000-0000-00008C530000}"/>
    <cellStyle name="표준 16 77 4 6" xfId="27469" xr:uid="{00000000-0005-0000-0000-00008D530000}"/>
    <cellStyle name="표준 16 77 5" xfId="9117" xr:uid="{00000000-0005-0000-0000-00008E530000}"/>
    <cellStyle name="표준 16 77 5 2" xfId="27470" xr:uid="{00000000-0005-0000-0000-00008F530000}"/>
    <cellStyle name="표준 16 77 5 3" xfId="27471" xr:uid="{00000000-0005-0000-0000-000090530000}"/>
    <cellStyle name="표준 16 77 5 4" xfId="27472" xr:uid="{00000000-0005-0000-0000-000091530000}"/>
    <cellStyle name="표준 16 77 5 5" xfId="27473" xr:uid="{00000000-0005-0000-0000-000092530000}"/>
    <cellStyle name="표준 16 77 5 6" xfId="27474" xr:uid="{00000000-0005-0000-0000-000093530000}"/>
    <cellStyle name="표준 16 77 6" xfId="27475" xr:uid="{00000000-0005-0000-0000-000094530000}"/>
    <cellStyle name="표준 16 77 7" xfId="27476" xr:uid="{00000000-0005-0000-0000-000095530000}"/>
    <cellStyle name="표준 16 77 8" xfId="27477" xr:uid="{00000000-0005-0000-0000-000096530000}"/>
    <cellStyle name="표준 16 77 9" xfId="27478" xr:uid="{00000000-0005-0000-0000-000097530000}"/>
    <cellStyle name="표준 16 78" xfId="1771" xr:uid="{00000000-0005-0000-0000-000098530000}"/>
    <cellStyle name="표준 16 78 10" xfId="27479" xr:uid="{00000000-0005-0000-0000-000099530000}"/>
    <cellStyle name="표준 16 78 11" xfId="27480" xr:uid="{00000000-0005-0000-0000-00009A530000}"/>
    <cellStyle name="표준 16 78 2" xfId="3548" xr:uid="{00000000-0005-0000-0000-00009B530000}"/>
    <cellStyle name="표준 16 78 2 2" xfId="27481" xr:uid="{00000000-0005-0000-0000-00009C530000}"/>
    <cellStyle name="표준 16 78 2 3" xfId="27482" xr:uid="{00000000-0005-0000-0000-00009D530000}"/>
    <cellStyle name="표준 16 78 2 4" xfId="27483" xr:uid="{00000000-0005-0000-0000-00009E530000}"/>
    <cellStyle name="표준 16 78 2 5" xfId="27484" xr:uid="{00000000-0005-0000-0000-00009F530000}"/>
    <cellStyle name="표준 16 78 2 6" xfId="27485" xr:uid="{00000000-0005-0000-0000-0000A0530000}"/>
    <cellStyle name="표준 16 78 3" xfId="5407" xr:uid="{00000000-0005-0000-0000-0000A1530000}"/>
    <cellStyle name="표준 16 78 3 2" xfId="27486" xr:uid="{00000000-0005-0000-0000-0000A2530000}"/>
    <cellStyle name="표준 16 78 3 3" xfId="27487" xr:uid="{00000000-0005-0000-0000-0000A3530000}"/>
    <cellStyle name="표준 16 78 3 4" xfId="27488" xr:uid="{00000000-0005-0000-0000-0000A4530000}"/>
    <cellStyle name="표준 16 78 3 5" xfId="27489" xr:uid="{00000000-0005-0000-0000-0000A5530000}"/>
    <cellStyle name="표준 16 78 3 6" xfId="27490" xr:uid="{00000000-0005-0000-0000-0000A6530000}"/>
    <cellStyle name="표준 16 78 4" xfId="7271" xr:uid="{00000000-0005-0000-0000-0000A7530000}"/>
    <cellStyle name="표준 16 78 4 2" xfId="27491" xr:uid="{00000000-0005-0000-0000-0000A8530000}"/>
    <cellStyle name="표준 16 78 4 3" xfId="27492" xr:uid="{00000000-0005-0000-0000-0000A9530000}"/>
    <cellStyle name="표준 16 78 4 4" xfId="27493" xr:uid="{00000000-0005-0000-0000-0000AA530000}"/>
    <cellStyle name="표준 16 78 4 5" xfId="27494" xr:uid="{00000000-0005-0000-0000-0000AB530000}"/>
    <cellStyle name="표준 16 78 4 6" xfId="27495" xr:uid="{00000000-0005-0000-0000-0000AC530000}"/>
    <cellStyle name="표준 16 78 5" xfId="9131" xr:uid="{00000000-0005-0000-0000-0000AD530000}"/>
    <cellStyle name="표준 16 78 5 2" xfId="27496" xr:uid="{00000000-0005-0000-0000-0000AE530000}"/>
    <cellStyle name="표준 16 78 5 3" xfId="27497" xr:uid="{00000000-0005-0000-0000-0000AF530000}"/>
    <cellStyle name="표준 16 78 5 4" xfId="27498" xr:uid="{00000000-0005-0000-0000-0000B0530000}"/>
    <cellStyle name="표준 16 78 5 5" xfId="27499" xr:uid="{00000000-0005-0000-0000-0000B1530000}"/>
    <cellStyle name="표준 16 78 5 6" xfId="27500" xr:uid="{00000000-0005-0000-0000-0000B2530000}"/>
    <cellStyle name="표준 16 78 6" xfId="27501" xr:uid="{00000000-0005-0000-0000-0000B3530000}"/>
    <cellStyle name="표준 16 78 7" xfId="27502" xr:uid="{00000000-0005-0000-0000-0000B4530000}"/>
    <cellStyle name="표준 16 78 8" xfId="27503" xr:uid="{00000000-0005-0000-0000-0000B5530000}"/>
    <cellStyle name="표준 16 78 9" xfId="27504" xr:uid="{00000000-0005-0000-0000-0000B6530000}"/>
    <cellStyle name="표준 16 79" xfId="1785" xr:uid="{00000000-0005-0000-0000-0000B7530000}"/>
    <cellStyle name="표준 16 79 10" xfId="27505" xr:uid="{00000000-0005-0000-0000-0000B8530000}"/>
    <cellStyle name="표준 16 79 11" xfId="27506" xr:uid="{00000000-0005-0000-0000-0000B9530000}"/>
    <cellStyle name="표준 16 79 2" xfId="3562" xr:uid="{00000000-0005-0000-0000-0000BA530000}"/>
    <cellStyle name="표준 16 79 2 2" xfId="27507" xr:uid="{00000000-0005-0000-0000-0000BB530000}"/>
    <cellStyle name="표준 16 79 2 3" xfId="27508" xr:uid="{00000000-0005-0000-0000-0000BC530000}"/>
    <cellStyle name="표준 16 79 2 4" xfId="27509" xr:uid="{00000000-0005-0000-0000-0000BD530000}"/>
    <cellStyle name="표준 16 79 2 5" xfId="27510" xr:uid="{00000000-0005-0000-0000-0000BE530000}"/>
    <cellStyle name="표준 16 79 2 6" xfId="27511" xr:uid="{00000000-0005-0000-0000-0000BF530000}"/>
    <cellStyle name="표준 16 79 3" xfId="5421" xr:uid="{00000000-0005-0000-0000-0000C0530000}"/>
    <cellStyle name="표준 16 79 3 2" xfId="27512" xr:uid="{00000000-0005-0000-0000-0000C1530000}"/>
    <cellStyle name="표준 16 79 3 3" xfId="27513" xr:uid="{00000000-0005-0000-0000-0000C2530000}"/>
    <cellStyle name="표준 16 79 3 4" xfId="27514" xr:uid="{00000000-0005-0000-0000-0000C3530000}"/>
    <cellStyle name="표준 16 79 3 5" xfId="27515" xr:uid="{00000000-0005-0000-0000-0000C4530000}"/>
    <cellStyle name="표준 16 79 3 6" xfId="27516" xr:uid="{00000000-0005-0000-0000-0000C5530000}"/>
    <cellStyle name="표준 16 79 4" xfId="7285" xr:uid="{00000000-0005-0000-0000-0000C6530000}"/>
    <cellStyle name="표준 16 79 4 2" xfId="27517" xr:uid="{00000000-0005-0000-0000-0000C7530000}"/>
    <cellStyle name="표준 16 79 4 3" xfId="27518" xr:uid="{00000000-0005-0000-0000-0000C8530000}"/>
    <cellStyle name="표준 16 79 4 4" xfId="27519" xr:uid="{00000000-0005-0000-0000-0000C9530000}"/>
    <cellStyle name="표준 16 79 4 5" xfId="27520" xr:uid="{00000000-0005-0000-0000-0000CA530000}"/>
    <cellStyle name="표준 16 79 4 6" xfId="27521" xr:uid="{00000000-0005-0000-0000-0000CB530000}"/>
    <cellStyle name="표준 16 79 5" xfId="9145" xr:uid="{00000000-0005-0000-0000-0000CC530000}"/>
    <cellStyle name="표준 16 79 5 2" xfId="27522" xr:uid="{00000000-0005-0000-0000-0000CD530000}"/>
    <cellStyle name="표준 16 79 5 3" xfId="27523" xr:uid="{00000000-0005-0000-0000-0000CE530000}"/>
    <cellStyle name="표준 16 79 5 4" xfId="27524" xr:uid="{00000000-0005-0000-0000-0000CF530000}"/>
    <cellStyle name="표준 16 79 5 5" xfId="27525" xr:uid="{00000000-0005-0000-0000-0000D0530000}"/>
    <cellStyle name="표준 16 79 5 6" xfId="27526" xr:uid="{00000000-0005-0000-0000-0000D1530000}"/>
    <cellStyle name="표준 16 79 6" xfId="27527" xr:uid="{00000000-0005-0000-0000-0000D2530000}"/>
    <cellStyle name="표준 16 79 7" xfId="27528" xr:uid="{00000000-0005-0000-0000-0000D3530000}"/>
    <cellStyle name="표준 16 79 8" xfId="27529" xr:uid="{00000000-0005-0000-0000-0000D4530000}"/>
    <cellStyle name="표준 16 79 9" xfId="27530" xr:uid="{00000000-0005-0000-0000-0000D5530000}"/>
    <cellStyle name="표준 16 8" xfId="247" xr:uid="{00000000-0005-0000-0000-0000D6530000}"/>
    <cellStyle name="표준 16 80" xfId="1798" xr:uid="{00000000-0005-0000-0000-0000D7530000}"/>
    <cellStyle name="표준 16 80 10" xfId="27531" xr:uid="{00000000-0005-0000-0000-0000D8530000}"/>
    <cellStyle name="표준 16 80 11" xfId="27532" xr:uid="{00000000-0005-0000-0000-0000D9530000}"/>
    <cellStyle name="표준 16 80 2" xfId="3575" xr:uid="{00000000-0005-0000-0000-0000DA530000}"/>
    <cellStyle name="표준 16 80 2 2" xfId="27533" xr:uid="{00000000-0005-0000-0000-0000DB530000}"/>
    <cellStyle name="표준 16 80 2 3" xfId="27534" xr:uid="{00000000-0005-0000-0000-0000DC530000}"/>
    <cellStyle name="표준 16 80 2 4" xfId="27535" xr:uid="{00000000-0005-0000-0000-0000DD530000}"/>
    <cellStyle name="표준 16 80 2 5" xfId="27536" xr:uid="{00000000-0005-0000-0000-0000DE530000}"/>
    <cellStyle name="표준 16 80 2 6" xfId="27537" xr:uid="{00000000-0005-0000-0000-0000DF530000}"/>
    <cellStyle name="표준 16 80 3" xfId="5434" xr:uid="{00000000-0005-0000-0000-0000E0530000}"/>
    <cellStyle name="표준 16 80 3 2" xfId="27538" xr:uid="{00000000-0005-0000-0000-0000E1530000}"/>
    <cellStyle name="표준 16 80 3 3" xfId="27539" xr:uid="{00000000-0005-0000-0000-0000E2530000}"/>
    <cellStyle name="표준 16 80 3 4" xfId="27540" xr:uid="{00000000-0005-0000-0000-0000E3530000}"/>
    <cellStyle name="표준 16 80 3 5" xfId="27541" xr:uid="{00000000-0005-0000-0000-0000E4530000}"/>
    <cellStyle name="표준 16 80 3 6" xfId="27542" xr:uid="{00000000-0005-0000-0000-0000E5530000}"/>
    <cellStyle name="표준 16 80 4" xfId="7298" xr:uid="{00000000-0005-0000-0000-0000E6530000}"/>
    <cellStyle name="표준 16 80 4 2" xfId="27543" xr:uid="{00000000-0005-0000-0000-0000E7530000}"/>
    <cellStyle name="표준 16 80 4 3" xfId="27544" xr:uid="{00000000-0005-0000-0000-0000E8530000}"/>
    <cellStyle name="표준 16 80 4 4" xfId="27545" xr:uid="{00000000-0005-0000-0000-0000E9530000}"/>
    <cellStyle name="표준 16 80 4 5" xfId="27546" xr:uid="{00000000-0005-0000-0000-0000EA530000}"/>
    <cellStyle name="표준 16 80 4 6" xfId="27547" xr:uid="{00000000-0005-0000-0000-0000EB530000}"/>
    <cellStyle name="표준 16 80 5" xfId="9158" xr:uid="{00000000-0005-0000-0000-0000EC530000}"/>
    <cellStyle name="표준 16 80 5 2" xfId="27548" xr:uid="{00000000-0005-0000-0000-0000ED530000}"/>
    <cellStyle name="표준 16 80 5 3" xfId="27549" xr:uid="{00000000-0005-0000-0000-0000EE530000}"/>
    <cellStyle name="표준 16 80 5 4" xfId="27550" xr:uid="{00000000-0005-0000-0000-0000EF530000}"/>
    <cellStyle name="표준 16 80 5 5" xfId="27551" xr:uid="{00000000-0005-0000-0000-0000F0530000}"/>
    <cellStyle name="표준 16 80 5 6" xfId="27552" xr:uid="{00000000-0005-0000-0000-0000F1530000}"/>
    <cellStyle name="표준 16 80 6" xfId="27553" xr:uid="{00000000-0005-0000-0000-0000F2530000}"/>
    <cellStyle name="표준 16 80 7" xfId="27554" xr:uid="{00000000-0005-0000-0000-0000F3530000}"/>
    <cellStyle name="표준 16 80 8" xfId="27555" xr:uid="{00000000-0005-0000-0000-0000F4530000}"/>
    <cellStyle name="표준 16 80 9" xfId="27556" xr:uid="{00000000-0005-0000-0000-0000F5530000}"/>
    <cellStyle name="표준 16 81" xfId="1810" xr:uid="{00000000-0005-0000-0000-0000F6530000}"/>
    <cellStyle name="표준 16 81 10" xfId="27557" xr:uid="{00000000-0005-0000-0000-0000F7530000}"/>
    <cellStyle name="표준 16 81 11" xfId="27558" xr:uid="{00000000-0005-0000-0000-0000F8530000}"/>
    <cellStyle name="표준 16 81 2" xfId="3587" xr:uid="{00000000-0005-0000-0000-0000F9530000}"/>
    <cellStyle name="표준 16 81 2 2" xfId="27559" xr:uid="{00000000-0005-0000-0000-0000FA530000}"/>
    <cellStyle name="표준 16 81 2 3" xfId="27560" xr:uid="{00000000-0005-0000-0000-0000FB530000}"/>
    <cellStyle name="표준 16 81 2 4" xfId="27561" xr:uid="{00000000-0005-0000-0000-0000FC530000}"/>
    <cellStyle name="표준 16 81 2 5" xfId="27562" xr:uid="{00000000-0005-0000-0000-0000FD530000}"/>
    <cellStyle name="표준 16 81 2 6" xfId="27563" xr:uid="{00000000-0005-0000-0000-0000FE530000}"/>
    <cellStyle name="표준 16 81 3" xfId="5446" xr:uid="{00000000-0005-0000-0000-0000FF530000}"/>
    <cellStyle name="표준 16 81 3 2" xfId="27564" xr:uid="{00000000-0005-0000-0000-000000540000}"/>
    <cellStyle name="표준 16 81 3 3" xfId="27565" xr:uid="{00000000-0005-0000-0000-000001540000}"/>
    <cellStyle name="표준 16 81 3 4" xfId="27566" xr:uid="{00000000-0005-0000-0000-000002540000}"/>
    <cellStyle name="표준 16 81 3 5" xfId="27567" xr:uid="{00000000-0005-0000-0000-000003540000}"/>
    <cellStyle name="표준 16 81 3 6" xfId="27568" xr:uid="{00000000-0005-0000-0000-000004540000}"/>
    <cellStyle name="표준 16 81 4" xfId="7310" xr:uid="{00000000-0005-0000-0000-000005540000}"/>
    <cellStyle name="표준 16 81 4 2" xfId="27569" xr:uid="{00000000-0005-0000-0000-000006540000}"/>
    <cellStyle name="표준 16 81 4 3" xfId="27570" xr:uid="{00000000-0005-0000-0000-000007540000}"/>
    <cellStyle name="표준 16 81 4 4" xfId="27571" xr:uid="{00000000-0005-0000-0000-000008540000}"/>
    <cellStyle name="표준 16 81 4 5" xfId="27572" xr:uid="{00000000-0005-0000-0000-000009540000}"/>
    <cellStyle name="표준 16 81 4 6" xfId="27573" xr:uid="{00000000-0005-0000-0000-00000A540000}"/>
    <cellStyle name="표준 16 81 5" xfId="9170" xr:uid="{00000000-0005-0000-0000-00000B540000}"/>
    <cellStyle name="표준 16 81 5 2" xfId="27574" xr:uid="{00000000-0005-0000-0000-00000C540000}"/>
    <cellStyle name="표준 16 81 5 3" xfId="27575" xr:uid="{00000000-0005-0000-0000-00000D540000}"/>
    <cellStyle name="표준 16 81 5 4" xfId="27576" xr:uid="{00000000-0005-0000-0000-00000E540000}"/>
    <cellStyle name="표준 16 81 5 5" xfId="27577" xr:uid="{00000000-0005-0000-0000-00000F540000}"/>
    <cellStyle name="표준 16 81 5 6" xfId="27578" xr:uid="{00000000-0005-0000-0000-000010540000}"/>
    <cellStyle name="표준 16 81 6" xfId="27579" xr:uid="{00000000-0005-0000-0000-000011540000}"/>
    <cellStyle name="표준 16 81 7" xfId="27580" xr:uid="{00000000-0005-0000-0000-000012540000}"/>
    <cellStyle name="표준 16 81 8" xfId="27581" xr:uid="{00000000-0005-0000-0000-000013540000}"/>
    <cellStyle name="표준 16 81 9" xfId="27582" xr:uid="{00000000-0005-0000-0000-000014540000}"/>
    <cellStyle name="표준 16 82" xfId="1823" xr:uid="{00000000-0005-0000-0000-000015540000}"/>
    <cellStyle name="표준 16 82 10" xfId="27583" xr:uid="{00000000-0005-0000-0000-000016540000}"/>
    <cellStyle name="표준 16 82 11" xfId="27584" xr:uid="{00000000-0005-0000-0000-000017540000}"/>
    <cellStyle name="표준 16 82 2" xfId="3600" xr:uid="{00000000-0005-0000-0000-000018540000}"/>
    <cellStyle name="표준 16 82 2 2" xfId="27585" xr:uid="{00000000-0005-0000-0000-000019540000}"/>
    <cellStyle name="표준 16 82 2 3" xfId="27586" xr:uid="{00000000-0005-0000-0000-00001A540000}"/>
    <cellStyle name="표준 16 82 2 4" xfId="27587" xr:uid="{00000000-0005-0000-0000-00001B540000}"/>
    <cellStyle name="표준 16 82 2 5" xfId="27588" xr:uid="{00000000-0005-0000-0000-00001C540000}"/>
    <cellStyle name="표준 16 82 2 6" xfId="27589" xr:uid="{00000000-0005-0000-0000-00001D540000}"/>
    <cellStyle name="표준 16 82 3" xfId="5459" xr:uid="{00000000-0005-0000-0000-00001E540000}"/>
    <cellStyle name="표준 16 82 3 2" xfId="27590" xr:uid="{00000000-0005-0000-0000-00001F540000}"/>
    <cellStyle name="표준 16 82 3 3" xfId="27591" xr:uid="{00000000-0005-0000-0000-000020540000}"/>
    <cellStyle name="표준 16 82 3 4" xfId="27592" xr:uid="{00000000-0005-0000-0000-000021540000}"/>
    <cellStyle name="표준 16 82 3 5" xfId="27593" xr:uid="{00000000-0005-0000-0000-000022540000}"/>
    <cellStyle name="표준 16 82 3 6" xfId="27594" xr:uid="{00000000-0005-0000-0000-000023540000}"/>
    <cellStyle name="표준 16 82 4" xfId="7323" xr:uid="{00000000-0005-0000-0000-000024540000}"/>
    <cellStyle name="표준 16 82 4 2" xfId="27595" xr:uid="{00000000-0005-0000-0000-000025540000}"/>
    <cellStyle name="표준 16 82 4 3" xfId="27596" xr:uid="{00000000-0005-0000-0000-000026540000}"/>
    <cellStyle name="표준 16 82 4 4" xfId="27597" xr:uid="{00000000-0005-0000-0000-000027540000}"/>
    <cellStyle name="표준 16 82 4 5" xfId="27598" xr:uid="{00000000-0005-0000-0000-000028540000}"/>
    <cellStyle name="표준 16 82 4 6" xfId="27599" xr:uid="{00000000-0005-0000-0000-000029540000}"/>
    <cellStyle name="표준 16 82 5" xfId="9183" xr:uid="{00000000-0005-0000-0000-00002A540000}"/>
    <cellStyle name="표준 16 82 5 2" xfId="27600" xr:uid="{00000000-0005-0000-0000-00002B540000}"/>
    <cellStyle name="표준 16 82 5 3" xfId="27601" xr:uid="{00000000-0005-0000-0000-00002C540000}"/>
    <cellStyle name="표준 16 82 5 4" xfId="27602" xr:uid="{00000000-0005-0000-0000-00002D540000}"/>
    <cellStyle name="표준 16 82 5 5" xfId="27603" xr:uid="{00000000-0005-0000-0000-00002E540000}"/>
    <cellStyle name="표준 16 82 5 6" xfId="27604" xr:uid="{00000000-0005-0000-0000-00002F540000}"/>
    <cellStyle name="표준 16 82 6" xfId="27605" xr:uid="{00000000-0005-0000-0000-000030540000}"/>
    <cellStyle name="표준 16 82 7" xfId="27606" xr:uid="{00000000-0005-0000-0000-000031540000}"/>
    <cellStyle name="표준 16 82 8" xfId="27607" xr:uid="{00000000-0005-0000-0000-000032540000}"/>
    <cellStyle name="표준 16 82 9" xfId="27608" xr:uid="{00000000-0005-0000-0000-000033540000}"/>
    <cellStyle name="표준 16 83" xfId="1837" xr:uid="{00000000-0005-0000-0000-000034540000}"/>
    <cellStyle name="표준 16 83 10" xfId="27609" xr:uid="{00000000-0005-0000-0000-000035540000}"/>
    <cellStyle name="표준 16 83 11" xfId="27610" xr:uid="{00000000-0005-0000-0000-000036540000}"/>
    <cellStyle name="표준 16 83 2" xfId="3614" xr:uid="{00000000-0005-0000-0000-000037540000}"/>
    <cellStyle name="표준 16 83 2 2" xfId="27611" xr:uid="{00000000-0005-0000-0000-000038540000}"/>
    <cellStyle name="표준 16 83 2 3" xfId="27612" xr:uid="{00000000-0005-0000-0000-000039540000}"/>
    <cellStyle name="표준 16 83 2 4" xfId="27613" xr:uid="{00000000-0005-0000-0000-00003A540000}"/>
    <cellStyle name="표준 16 83 2 5" xfId="27614" xr:uid="{00000000-0005-0000-0000-00003B540000}"/>
    <cellStyle name="표준 16 83 2 6" xfId="27615" xr:uid="{00000000-0005-0000-0000-00003C540000}"/>
    <cellStyle name="표준 16 83 3" xfId="5473" xr:uid="{00000000-0005-0000-0000-00003D540000}"/>
    <cellStyle name="표준 16 83 3 2" xfId="27616" xr:uid="{00000000-0005-0000-0000-00003E540000}"/>
    <cellStyle name="표준 16 83 3 3" xfId="27617" xr:uid="{00000000-0005-0000-0000-00003F540000}"/>
    <cellStyle name="표준 16 83 3 4" xfId="27618" xr:uid="{00000000-0005-0000-0000-000040540000}"/>
    <cellStyle name="표준 16 83 3 5" xfId="27619" xr:uid="{00000000-0005-0000-0000-000041540000}"/>
    <cellStyle name="표준 16 83 3 6" xfId="27620" xr:uid="{00000000-0005-0000-0000-000042540000}"/>
    <cellStyle name="표준 16 83 4" xfId="7337" xr:uid="{00000000-0005-0000-0000-000043540000}"/>
    <cellStyle name="표준 16 83 4 2" xfId="27621" xr:uid="{00000000-0005-0000-0000-000044540000}"/>
    <cellStyle name="표준 16 83 4 3" xfId="27622" xr:uid="{00000000-0005-0000-0000-000045540000}"/>
    <cellStyle name="표준 16 83 4 4" xfId="27623" xr:uid="{00000000-0005-0000-0000-000046540000}"/>
    <cellStyle name="표준 16 83 4 5" xfId="27624" xr:uid="{00000000-0005-0000-0000-000047540000}"/>
    <cellStyle name="표준 16 83 4 6" xfId="27625" xr:uid="{00000000-0005-0000-0000-000048540000}"/>
    <cellStyle name="표준 16 83 5" xfId="9197" xr:uid="{00000000-0005-0000-0000-000049540000}"/>
    <cellStyle name="표준 16 83 5 2" xfId="27626" xr:uid="{00000000-0005-0000-0000-00004A540000}"/>
    <cellStyle name="표준 16 83 5 3" xfId="27627" xr:uid="{00000000-0005-0000-0000-00004B540000}"/>
    <cellStyle name="표준 16 83 5 4" xfId="27628" xr:uid="{00000000-0005-0000-0000-00004C540000}"/>
    <cellStyle name="표준 16 83 5 5" xfId="27629" xr:uid="{00000000-0005-0000-0000-00004D540000}"/>
    <cellStyle name="표준 16 83 5 6" xfId="27630" xr:uid="{00000000-0005-0000-0000-00004E540000}"/>
    <cellStyle name="표준 16 83 6" xfId="27631" xr:uid="{00000000-0005-0000-0000-00004F540000}"/>
    <cellStyle name="표준 16 83 7" xfId="27632" xr:uid="{00000000-0005-0000-0000-000050540000}"/>
    <cellStyle name="표준 16 83 8" xfId="27633" xr:uid="{00000000-0005-0000-0000-000051540000}"/>
    <cellStyle name="표준 16 83 9" xfId="27634" xr:uid="{00000000-0005-0000-0000-000052540000}"/>
    <cellStyle name="표준 16 84" xfId="1851" xr:uid="{00000000-0005-0000-0000-000053540000}"/>
    <cellStyle name="표준 16 84 10" xfId="27635" xr:uid="{00000000-0005-0000-0000-000054540000}"/>
    <cellStyle name="표준 16 84 11" xfId="27636" xr:uid="{00000000-0005-0000-0000-000055540000}"/>
    <cellStyle name="표준 16 84 2" xfId="3628" xr:uid="{00000000-0005-0000-0000-000056540000}"/>
    <cellStyle name="표준 16 84 2 2" xfId="27637" xr:uid="{00000000-0005-0000-0000-000057540000}"/>
    <cellStyle name="표준 16 84 2 3" xfId="27638" xr:uid="{00000000-0005-0000-0000-000058540000}"/>
    <cellStyle name="표준 16 84 2 4" xfId="27639" xr:uid="{00000000-0005-0000-0000-000059540000}"/>
    <cellStyle name="표준 16 84 2 5" xfId="27640" xr:uid="{00000000-0005-0000-0000-00005A540000}"/>
    <cellStyle name="표준 16 84 2 6" xfId="27641" xr:uid="{00000000-0005-0000-0000-00005B540000}"/>
    <cellStyle name="표준 16 84 3" xfId="5487" xr:uid="{00000000-0005-0000-0000-00005C540000}"/>
    <cellStyle name="표준 16 84 3 2" xfId="27642" xr:uid="{00000000-0005-0000-0000-00005D540000}"/>
    <cellStyle name="표준 16 84 3 3" xfId="27643" xr:uid="{00000000-0005-0000-0000-00005E540000}"/>
    <cellStyle name="표준 16 84 3 4" xfId="27644" xr:uid="{00000000-0005-0000-0000-00005F540000}"/>
    <cellStyle name="표준 16 84 3 5" xfId="27645" xr:uid="{00000000-0005-0000-0000-000060540000}"/>
    <cellStyle name="표준 16 84 3 6" xfId="27646" xr:uid="{00000000-0005-0000-0000-000061540000}"/>
    <cellStyle name="표준 16 84 4" xfId="7351" xr:uid="{00000000-0005-0000-0000-000062540000}"/>
    <cellStyle name="표준 16 84 4 2" xfId="27647" xr:uid="{00000000-0005-0000-0000-000063540000}"/>
    <cellStyle name="표준 16 84 4 3" xfId="27648" xr:uid="{00000000-0005-0000-0000-000064540000}"/>
    <cellStyle name="표준 16 84 4 4" xfId="27649" xr:uid="{00000000-0005-0000-0000-000065540000}"/>
    <cellStyle name="표준 16 84 4 5" xfId="27650" xr:uid="{00000000-0005-0000-0000-000066540000}"/>
    <cellStyle name="표준 16 84 4 6" xfId="27651" xr:uid="{00000000-0005-0000-0000-000067540000}"/>
    <cellStyle name="표준 16 84 5" xfId="9211" xr:uid="{00000000-0005-0000-0000-000068540000}"/>
    <cellStyle name="표준 16 84 5 2" xfId="27652" xr:uid="{00000000-0005-0000-0000-000069540000}"/>
    <cellStyle name="표준 16 84 5 3" xfId="27653" xr:uid="{00000000-0005-0000-0000-00006A540000}"/>
    <cellStyle name="표준 16 84 5 4" xfId="27654" xr:uid="{00000000-0005-0000-0000-00006B540000}"/>
    <cellStyle name="표준 16 84 5 5" xfId="27655" xr:uid="{00000000-0005-0000-0000-00006C540000}"/>
    <cellStyle name="표준 16 84 5 6" xfId="27656" xr:uid="{00000000-0005-0000-0000-00006D540000}"/>
    <cellStyle name="표준 16 84 6" xfId="27657" xr:uid="{00000000-0005-0000-0000-00006E540000}"/>
    <cellStyle name="표준 16 84 7" xfId="27658" xr:uid="{00000000-0005-0000-0000-00006F540000}"/>
    <cellStyle name="표준 16 84 8" xfId="27659" xr:uid="{00000000-0005-0000-0000-000070540000}"/>
    <cellStyle name="표준 16 84 9" xfId="27660" xr:uid="{00000000-0005-0000-0000-000071540000}"/>
    <cellStyle name="표준 16 85" xfId="1865" xr:uid="{00000000-0005-0000-0000-000072540000}"/>
    <cellStyle name="표준 16 85 10" xfId="27661" xr:uid="{00000000-0005-0000-0000-000073540000}"/>
    <cellStyle name="표준 16 85 11" xfId="27662" xr:uid="{00000000-0005-0000-0000-000074540000}"/>
    <cellStyle name="표준 16 85 2" xfId="3642" xr:uid="{00000000-0005-0000-0000-000075540000}"/>
    <cellStyle name="표준 16 85 2 2" xfId="27663" xr:uid="{00000000-0005-0000-0000-000076540000}"/>
    <cellStyle name="표준 16 85 2 3" xfId="27664" xr:uid="{00000000-0005-0000-0000-000077540000}"/>
    <cellStyle name="표준 16 85 2 4" xfId="27665" xr:uid="{00000000-0005-0000-0000-000078540000}"/>
    <cellStyle name="표준 16 85 2 5" xfId="27666" xr:uid="{00000000-0005-0000-0000-000079540000}"/>
    <cellStyle name="표준 16 85 2 6" xfId="27667" xr:uid="{00000000-0005-0000-0000-00007A540000}"/>
    <cellStyle name="표준 16 85 3" xfId="5501" xr:uid="{00000000-0005-0000-0000-00007B540000}"/>
    <cellStyle name="표준 16 85 3 2" xfId="27668" xr:uid="{00000000-0005-0000-0000-00007C540000}"/>
    <cellStyle name="표준 16 85 3 3" xfId="27669" xr:uid="{00000000-0005-0000-0000-00007D540000}"/>
    <cellStyle name="표준 16 85 3 4" xfId="27670" xr:uid="{00000000-0005-0000-0000-00007E540000}"/>
    <cellStyle name="표준 16 85 3 5" xfId="27671" xr:uid="{00000000-0005-0000-0000-00007F540000}"/>
    <cellStyle name="표준 16 85 3 6" xfId="27672" xr:uid="{00000000-0005-0000-0000-000080540000}"/>
    <cellStyle name="표준 16 85 4" xfId="7365" xr:uid="{00000000-0005-0000-0000-000081540000}"/>
    <cellStyle name="표준 16 85 4 2" xfId="27673" xr:uid="{00000000-0005-0000-0000-000082540000}"/>
    <cellStyle name="표준 16 85 4 3" xfId="27674" xr:uid="{00000000-0005-0000-0000-000083540000}"/>
    <cellStyle name="표준 16 85 4 4" xfId="27675" xr:uid="{00000000-0005-0000-0000-000084540000}"/>
    <cellStyle name="표준 16 85 4 5" xfId="27676" xr:uid="{00000000-0005-0000-0000-000085540000}"/>
    <cellStyle name="표준 16 85 4 6" xfId="27677" xr:uid="{00000000-0005-0000-0000-000086540000}"/>
    <cellStyle name="표준 16 85 5" xfId="9225" xr:uid="{00000000-0005-0000-0000-000087540000}"/>
    <cellStyle name="표준 16 85 5 2" xfId="27678" xr:uid="{00000000-0005-0000-0000-000088540000}"/>
    <cellStyle name="표준 16 85 5 3" xfId="27679" xr:uid="{00000000-0005-0000-0000-000089540000}"/>
    <cellStyle name="표준 16 85 5 4" xfId="27680" xr:uid="{00000000-0005-0000-0000-00008A540000}"/>
    <cellStyle name="표준 16 85 5 5" xfId="27681" xr:uid="{00000000-0005-0000-0000-00008B540000}"/>
    <cellStyle name="표준 16 85 5 6" xfId="27682" xr:uid="{00000000-0005-0000-0000-00008C540000}"/>
    <cellStyle name="표준 16 85 6" xfId="27683" xr:uid="{00000000-0005-0000-0000-00008D540000}"/>
    <cellStyle name="표준 16 85 7" xfId="27684" xr:uid="{00000000-0005-0000-0000-00008E540000}"/>
    <cellStyle name="표준 16 85 8" xfId="27685" xr:uid="{00000000-0005-0000-0000-00008F540000}"/>
    <cellStyle name="표준 16 85 9" xfId="27686" xr:uid="{00000000-0005-0000-0000-000090540000}"/>
    <cellStyle name="표준 16 86" xfId="1879" xr:uid="{00000000-0005-0000-0000-000091540000}"/>
    <cellStyle name="표준 16 86 10" xfId="27687" xr:uid="{00000000-0005-0000-0000-000092540000}"/>
    <cellStyle name="표준 16 86 11" xfId="27688" xr:uid="{00000000-0005-0000-0000-000093540000}"/>
    <cellStyle name="표준 16 86 2" xfId="3656" xr:uid="{00000000-0005-0000-0000-000094540000}"/>
    <cellStyle name="표준 16 86 2 2" xfId="27689" xr:uid="{00000000-0005-0000-0000-000095540000}"/>
    <cellStyle name="표준 16 86 2 3" xfId="27690" xr:uid="{00000000-0005-0000-0000-000096540000}"/>
    <cellStyle name="표준 16 86 2 4" xfId="27691" xr:uid="{00000000-0005-0000-0000-000097540000}"/>
    <cellStyle name="표준 16 86 2 5" xfId="27692" xr:uid="{00000000-0005-0000-0000-000098540000}"/>
    <cellStyle name="표준 16 86 2 6" xfId="27693" xr:uid="{00000000-0005-0000-0000-000099540000}"/>
    <cellStyle name="표준 16 86 3" xfId="5515" xr:uid="{00000000-0005-0000-0000-00009A540000}"/>
    <cellStyle name="표준 16 86 3 2" xfId="27694" xr:uid="{00000000-0005-0000-0000-00009B540000}"/>
    <cellStyle name="표준 16 86 3 3" xfId="27695" xr:uid="{00000000-0005-0000-0000-00009C540000}"/>
    <cellStyle name="표준 16 86 3 4" xfId="27696" xr:uid="{00000000-0005-0000-0000-00009D540000}"/>
    <cellStyle name="표준 16 86 3 5" xfId="27697" xr:uid="{00000000-0005-0000-0000-00009E540000}"/>
    <cellStyle name="표준 16 86 3 6" xfId="27698" xr:uid="{00000000-0005-0000-0000-00009F540000}"/>
    <cellStyle name="표준 16 86 4" xfId="7379" xr:uid="{00000000-0005-0000-0000-0000A0540000}"/>
    <cellStyle name="표준 16 86 4 2" xfId="27699" xr:uid="{00000000-0005-0000-0000-0000A1540000}"/>
    <cellStyle name="표준 16 86 4 3" xfId="27700" xr:uid="{00000000-0005-0000-0000-0000A2540000}"/>
    <cellStyle name="표준 16 86 4 4" xfId="27701" xr:uid="{00000000-0005-0000-0000-0000A3540000}"/>
    <cellStyle name="표준 16 86 4 5" xfId="27702" xr:uid="{00000000-0005-0000-0000-0000A4540000}"/>
    <cellStyle name="표준 16 86 4 6" xfId="27703" xr:uid="{00000000-0005-0000-0000-0000A5540000}"/>
    <cellStyle name="표준 16 86 5" xfId="9239" xr:uid="{00000000-0005-0000-0000-0000A6540000}"/>
    <cellStyle name="표준 16 86 5 2" xfId="27704" xr:uid="{00000000-0005-0000-0000-0000A7540000}"/>
    <cellStyle name="표준 16 86 5 3" xfId="27705" xr:uid="{00000000-0005-0000-0000-0000A8540000}"/>
    <cellStyle name="표준 16 86 5 4" xfId="27706" xr:uid="{00000000-0005-0000-0000-0000A9540000}"/>
    <cellStyle name="표준 16 86 5 5" xfId="27707" xr:uid="{00000000-0005-0000-0000-0000AA540000}"/>
    <cellStyle name="표준 16 86 5 6" xfId="27708" xr:uid="{00000000-0005-0000-0000-0000AB540000}"/>
    <cellStyle name="표준 16 86 6" xfId="27709" xr:uid="{00000000-0005-0000-0000-0000AC540000}"/>
    <cellStyle name="표준 16 86 7" xfId="27710" xr:uid="{00000000-0005-0000-0000-0000AD540000}"/>
    <cellStyle name="표준 16 86 8" xfId="27711" xr:uid="{00000000-0005-0000-0000-0000AE540000}"/>
    <cellStyle name="표준 16 86 9" xfId="27712" xr:uid="{00000000-0005-0000-0000-0000AF540000}"/>
    <cellStyle name="표준 16 87" xfId="1893" xr:uid="{00000000-0005-0000-0000-0000B0540000}"/>
    <cellStyle name="표준 16 87 10" xfId="27713" xr:uid="{00000000-0005-0000-0000-0000B1540000}"/>
    <cellStyle name="표준 16 87 11" xfId="27714" xr:uid="{00000000-0005-0000-0000-0000B2540000}"/>
    <cellStyle name="표준 16 87 2" xfId="3670" xr:uid="{00000000-0005-0000-0000-0000B3540000}"/>
    <cellStyle name="표준 16 87 2 2" xfId="27715" xr:uid="{00000000-0005-0000-0000-0000B4540000}"/>
    <cellStyle name="표준 16 87 2 3" xfId="27716" xr:uid="{00000000-0005-0000-0000-0000B5540000}"/>
    <cellStyle name="표준 16 87 2 4" xfId="27717" xr:uid="{00000000-0005-0000-0000-0000B6540000}"/>
    <cellStyle name="표준 16 87 2 5" xfId="27718" xr:uid="{00000000-0005-0000-0000-0000B7540000}"/>
    <cellStyle name="표준 16 87 2 6" xfId="27719" xr:uid="{00000000-0005-0000-0000-0000B8540000}"/>
    <cellStyle name="표준 16 87 3" xfId="5529" xr:uid="{00000000-0005-0000-0000-0000B9540000}"/>
    <cellStyle name="표준 16 87 3 2" xfId="27720" xr:uid="{00000000-0005-0000-0000-0000BA540000}"/>
    <cellStyle name="표준 16 87 3 3" xfId="27721" xr:uid="{00000000-0005-0000-0000-0000BB540000}"/>
    <cellStyle name="표준 16 87 3 4" xfId="27722" xr:uid="{00000000-0005-0000-0000-0000BC540000}"/>
    <cellStyle name="표준 16 87 3 5" xfId="27723" xr:uid="{00000000-0005-0000-0000-0000BD540000}"/>
    <cellStyle name="표준 16 87 3 6" xfId="27724" xr:uid="{00000000-0005-0000-0000-0000BE540000}"/>
    <cellStyle name="표준 16 87 4" xfId="7393" xr:uid="{00000000-0005-0000-0000-0000BF540000}"/>
    <cellStyle name="표준 16 87 4 2" xfId="27725" xr:uid="{00000000-0005-0000-0000-0000C0540000}"/>
    <cellStyle name="표준 16 87 4 3" xfId="27726" xr:uid="{00000000-0005-0000-0000-0000C1540000}"/>
    <cellStyle name="표준 16 87 4 4" xfId="27727" xr:uid="{00000000-0005-0000-0000-0000C2540000}"/>
    <cellStyle name="표준 16 87 4 5" xfId="27728" xr:uid="{00000000-0005-0000-0000-0000C3540000}"/>
    <cellStyle name="표준 16 87 4 6" xfId="27729" xr:uid="{00000000-0005-0000-0000-0000C4540000}"/>
    <cellStyle name="표준 16 87 5" xfId="9253" xr:uid="{00000000-0005-0000-0000-0000C5540000}"/>
    <cellStyle name="표준 16 87 5 2" xfId="27730" xr:uid="{00000000-0005-0000-0000-0000C6540000}"/>
    <cellStyle name="표준 16 87 5 3" xfId="27731" xr:uid="{00000000-0005-0000-0000-0000C7540000}"/>
    <cellStyle name="표준 16 87 5 4" xfId="27732" xr:uid="{00000000-0005-0000-0000-0000C8540000}"/>
    <cellStyle name="표준 16 87 5 5" xfId="27733" xr:uid="{00000000-0005-0000-0000-0000C9540000}"/>
    <cellStyle name="표준 16 87 5 6" xfId="27734" xr:uid="{00000000-0005-0000-0000-0000CA540000}"/>
    <cellStyle name="표준 16 87 6" xfId="27735" xr:uid="{00000000-0005-0000-0000-0000CB540000}"/>
    <cellStyle name="표준 16 87 7" xfId="27736" xr:uid="{00000000-0005-0000-0000-0000CC540000}"/>
    <cellStyle name="표준 16 87 8" xfId="27737" xr:uid="{00000000-0005-0000-0000-0000CD540000}"/>
    <cellStyle name="표준 16 87 9" xfId="27738" xr:uid="{00000000-0005-0000-0000-0000CE540000}"/>
    <cellStyle name="표준 16 88" xfId="1907" xr:uid="{00000000-0005-0000-0000-0000CF540000}"/>
    <cellStyle name="표준 16 88 10" xfId="27739" xr:uid="{00000000-0005-0000-0000-0000D0540000}"/>
    <cellStyle name="표준 16 88 11" xfId="27740" xr:uid="{00000000-0005-0000-0000-0000D1540000}"/>
    <cellStyle name="표준 16 88 2" xfId="3684" xr:uid="{00000000-0005-0000-0000-0000D2540000}"/>
    <cellStyle name="표준 16 88 2 2" xfId="27741" xr:uid="{00000000-0005-0000-0000-0000D3540000}"/>
    <cellStyle name="표준 16 88 2 3" xfId="27742" xr:uid="{00000000-0005-0000-0000-0000D4540000}"/>
    <cellStyle name="표준 16 88 2 4" xfId="27743" xr:uid="{00000000-0005-0000-0000-0000D5540000}"/>
    <cellStyle name="표준 16 88 2 5" xfId="27744" xr:uid="{00000000-0005-0000-0000-0000D6540000}"/>
    <cellStyle name="표준 16 88 2 6" xfId="27745" xr:uid="{00000000-0005-0000-0000-0000D7540000}"/>
    <cellStyle name="표준 16 88 3" xfId="5543" xr:uid="{00000000-0005-0000-0000-0000D8540000}"/>
    <cellStyle name="표준 16 88 3 2" xfId="27746" xr:uid="{00000000-0005-0000-0000-0000D9540000}"/>
    <cellStyle name="표준 16 88 3 3" xfId="27747" xr:uid="{00000000-0005-0000-0000-0000DA540000}"/>
    <cellStyle name="표준 16 88 3 4" xfId="27748" xr:uid="{00000000-0005-0000-0000-0000DB540000}"/>
    <cellStyle name="표준 16 88 3 5" xfId="27749" xr:uid="{00000000-0005-0000-0000-0000DC540000}"/>
    <cellStyle name="표준 16 88 3 6" xfId="27750" xr:uid="{00000000-0005-0000-0000-0000DD540000}"/>
    <cellStyle name="표준 16 88 4" xfId="7407" xr:uid="{00000000-0005-0000-0000-0000DE540000}"/>
    <cellStyle name="표준 16 88 4 2" xfId="27751" xr:uid="{00000000-0005-0000-0000-0000DF540000}"/>
    <cellStyle name="표준 16 88 4 3" xfId="27752" xr:uid="{00000000-0005-0000-0000-0000E0540000}"/>
    <cellStyle name="표준 16 88 4 4" xfId="27753" xr:uid="{00000000-0005-0000-0000-0000E1540000}"/>
    <cellStyle name="표준 16 88 4 5" xfId="27754" xr:uid="{00000000-0005-0000-0000-0000E2540000}"/>
    <cellStyle name="표준 16 88 4 6" xfId="27755" xr:uid="{00000000-0005-0000-0000-0000E3540000}"/>
    <cellStyle name="표준 16 88 5" xfId="9267" xr:uid="{00000000-0005-0000-0000-0000E4540000}"/>
    <cellStyle name="표준 16 88 5 2" xfId="27756" xr:uid="{00000000-0005-0000-0000-0000E5540000}"/>
    <cellStyle name="표준 16 88 5 3" xfId="27757" xr:uid="{00000000-0005-0000-0000-0000E6540000}"/>
    <cellStyle name="표준 16 88 5 4" xfId="27758" xr:uid="{00000000-0005-0000-0000-0000E7540000}"/>
    <cellStyle name="표준 16 88 5 5" xfId="27759" xr:uid="{00000000-0005-0000-0000-0000E8540000}"/>
    <cellStyle name="표준 16 88 5 6" xfId="27760" xr:uid="{00000000-0005-0000-0000-0000E9540000}"/>
    <cellStyle name="표준 16 88 6" xfId="27761" xr:uid="{00000000-0005-0000-0000-0000EA540000}"/>
    <cellStyle name="표준 16 88 7" xfId="27762" xr:uid="{00000000-0005-0000-0000-0000EB540000}"/>
    <cellStyle name="표준 16 88 8" xfId="27763" xr:uid="{00000000-0005-0000-0000-0000EC540000}"/>
    <cellStyle name="표준 16 88 9" xfId="27764" xr:uid="{00000000-0005-0000-0000-0000ED540000}"/>
    <cellStyle name="표준 16 89" xfId="1921" xr:uid="{00000000-0005-0000-0000-0000EE540000}"/>
    <cellStyle name="표준 16 89 10" xfId="27765" xr:uid="{00000000-0005-0000-0000-0000EF540000}"/>
    <cellStyle name="표준 16 89 11" xfId="27766" xr:uid="{00000000-0005-0000-0000-0000F0540000}"/>
    <cellStyle name="표준 16 89 2" xfId="3698" xr:uid="{00000000-0005-0000-0000-0000F1540000}"/>
    <cellStyle name="표준 16 89 2 2" xfId="27767" xr:uid="{00000000-0005-0000-0000-0000F2540000}"/>
    <cellStyle name="표준 16 89 2 3" xfId="27768" xr:uid="{00000000-0005-0000-0000-0000F3540000}"/>
    <cellStyle name="표준 16 89 2 4" xfId="27769" xr:uid="{00000000-0005-0000-0000-0000F4540000}"/>
    <cellStyle name="표준 16 89 2 5" xfId="27770" xr:uid="{00000000-0005-0000-0000-0000F5540000}"/>
    <cellStyle name="표준 16 89 2 6" xfId="27771" xr:uid="{00000000-0005-0000-0000-0000F6540000}"/>
    <cellStyle name="표준 16 89 3" xfId="5557" xr:uid="{00000000-0005-0000-0000-0000F7540000}"/>
    <cellStyle name="표준 16 89 3 2" xfId="27772" xr:uid="{00000000-0005-0000-0000-0000F8540000}"/>
    <cellStyle name="표준 16 89 3 3" xfId="27773" xr:uid="{00000000-0005-0000-0000-0000F9540000}"/>
    <cellStyle name="표준 16 89 3 4" xfId="27774" xr:uid="{00000000-0005-0000-0000-0000FA540000}"/>
    <cellStyle name="표준 16 89 3 5" xfId="27775" xr:uid="{00000000-0005-0000-0000-0000FB540000}"/>
    <cellStyle name="표준 16 89 3 6" xfId="27776" xr:uid="{00000000-0005-0000-0000-0000FC540000}"/>
    <cellStyle name="표준 16 89 4" xfId="7421" xr:uid="{00000000-0005-0000-0000-0000FD540000}"/>
    <cellStyle name="표준 16 89 4 2" xfId="27777" xr:uid="{00000000-0005-0000-0000-0000FE540000}"/>
    <cellStyle name="표준 16 89 4 3" xfId="27778" xr:uid="{00000000-0005-0000-0000-0000FF540000}"/>
    <cellStyle name="표준 16 89 4 4" xfId="27779" xr:uid="{00000000-0005-0000-0000-000000550000}"/>
    <cellStyle name="표준 16 89 4 5" xfId="27780" xr:uid="{00000000-0005-0000-0000-000001550000}"/>
    <cellStyle name="표준 16 89 4 6" xfId="27781" xr:uid="{00000000-0005-0000-0000-000002550000}"/>
    <cellStyle name="표준 16 89 5" xfId="9281" xr:uid="{00000000-0005-0000-0000-000003550000}"/>
    <cellStyle name="표준 16 89 5 2" xfId="27782" xr:uid="{00000000-0005-0000-0000-000004550000}"/>
    <cellStyle name="표준 16 89 5 3" xfId="27783" xr:uid="{00000000-0005-0000-0000-000005550000}"/>
    <cellStyle name="표준 16 89 5 4" xfId="27784" xr:uid="{00000000-0005-0000-0000-000006550000}"/>
    <cellStyle name="표준 16 89 5 5" xfId="27785" xr:uid="{00000000-0005-0000-0000-000007550000}"/>
    <cellStyle name="표준 16 89 5 6" xfId="27786" xr:uid="{00000000-0005-0000-0000-000008550000}"/>
    <cellStyle name="표준 16 89 6" xfId="27787" xr:uid="{00000000-0005-0000-0000-000009550000}"/>
    <cellStyle name="표준 16 89 7" xfId="27788" xr:uid="{00000000-0005-0000-0000-00000A550000}"/>
    <cellStyle name="표준 16 89 8" xfId="27789" xr:uid="{00000000-0005-0000-0000-00000B550000}"/>
    <cellStyle name="표준 16 89 9" xfId="27790" xr:uid="{00000000-0005-0000-0000-00000C550000}"/>
    <cellStyle name="표준 16 9" xfId="248" xr:uid="{00000000-0005-0000-0000-00000D550000}"/>
    <cellStyle name="표준 16 90" xfId="1935" xr:uid="{00000000-0005-0000-0000-00000E550000}"/>
    <cellStyle name="표준 16 90 10" xfId="27791" xr:uid="{00000000-0005-0000-0000-00000F550000}"/>
    <cellStyle name="표준 16 90 11" xfId="27792" xr:uid="{00000000-0005-0000-0000-000010550000}"/>
    <cellStyle name="표준 16 90 2" xfId="3712" xr:uid="{00000000-0005-0000-0000-000011550000}"/>
    <cellStyle name="표준 16 90 2 2" xfId="27793" xr:uid="{00000000-0005-0000-0000-000012550000}"/>
    <cellStyle name="표준 16 90 2 3" xfId="27794" xr:uid="{00000000-0005-0000-0000-000013550000}"/>
    <cellStyle name="표준 16 90 2 4" xfId="27795" xr:uid="{00000000-0005-0000-0000-000014550000}"/>
    <cellStyle name="표준 16 90 2 5" xfId="27796" xr:uid="{00000000-0005-0000-0000-000015550000}"/>
    <cellStyle name="표준 16 90 2 6" xfId="27797" xr:uid="{00000000-0005-0000-0000-000016550000}"/>
    <cellStyle name="표준 16 90 3" xfId="5571" xr:uid="{00000000-0005-0000-0000-000017550000}"/>
    <cellStyle name="표준 16 90 3 2" xfId="27798" xr:uid="{00000000-0005-0000-0000-000018550000}"/>
    <cellStyle name="표준 16 90 3 3" xfId="27799" xr:uid="{00000000-0005-0000-0000-000019550000}"/>
    <cellStyle name="표준 16 90 3 4" xfId="27800" xr:uid="{00000000-0005-0000-0000-00001A550000}"/>
    <cellStyle name="표준 16 90 3 5" xfId="27801" xr:uid="{00000000-0005-0000-0000-00001B550000}"/>
    <cellStyle name="표준 16 90 3 6" xfId="27802" xr:uid="{00000000-0005-0000-0000-00001C550000}"/>
    <cellStyle name="표준 16 90 4" xfId="7435" xr:uid="{00000000-0005-0000-0000-00001D550000}"/>
    <cellStyle name="표준 16 90 4 2" xfId="27803" xr:uid="{00000000-0005-0000-0000-00001E550000}"/>
    <cellStyle name="표준 16 90 4 3" xfId="27804" xr:uid="{00000000-0005-0000-0000-00001F550000}"/>
    <cellStyle name="표준 16 90 4 4" xfId="27805" xr:uid="{00000000-0005-0000-0000-000020550000}"/>
    <cellStyle name="표준 16 90 4 5" xfId="27806" xr:uid="{00000000-0005-0000-0000-000021550000}"/>
    <cellStyle name="표준 16 90 4 6" xfId="27807" xr:uid="{00000000-0005-0000-0000-000022550000}"/>
    <cellStyle name="표준 16 90 5" xfId="9295" xr:uid="{00000000-0005-0000-0000-000023550000}"/>
    <cellStyle name="표준 16 90 5 2" xfId="27808" xr:uid="{00000000-0005-0000-0000-000024550000}"/>
    <cellStyle name="표준 16 90 5 3" xfId="27809" xr:uid="{00000000-0005-0000-0000-000025550000}"/>
    <cellStyle name="표준 16 90 5 4" xfId="27810" xr:uid="{00000000-0005-0000-0000-000026550000}"/>
    <cellStyle name="표준 16 90 5 5" xfId="27811" xr:uid="{00000000-0005-0000-0000-000027550000}"/>
    <cellStyle name="표준 16 90 5 6" xfId="27812" xr:uid="{00000000-0005-0000-0000-000028550000}"/>
    <cellStyle name="표준 16 90 6" xfId="27813" xr:uid="{00000000-0005-0000-0000-000029550000}"/>
    <cellStyle name="표준 16 90 7" xfId="27814" xr:uid="{00000000-0005-0000-0000-00002A550000}"/>
    <cellStyle name="표준 16 90 8" xfId="27815" xr:uid="{00000000-0005-0000-0000-00002B550000}"/>
    <cellStyle name="표준 16 90 9" xfId="27816" xr:uid="{00000000-0005-0000-0000-00002C550000}"/>
    <cellStyle name="표준 16 91" xfId="1949" xr:uid="{00000000-0005-0000-0000-00002D550000}"/>
    <cellStyle name="표준 16 91 10" xfId="27817" xr:uid="{00000000-0005-0000-0000-00002E550000}"/>
    <cellStyle name="표준 16 91 11" xfId="27818" xr:uid="{00000000-0005-0000-0000-00002F550000}"/>
    <cellStyle name="표준 16 91 2" xfId="3726" xr:uid="{00000000-0005-0000-0000-000030550000}"/>
    <cellStyle name="표준 16 91 2 2" xfId="27819" xr:uid="{00000000-0005-0000-0000-000031550000}"/>
    <cellStyle name="표준 16 91 2 3" xfId="27820" xr:uid="{00000000-0005-0000-0000-000032550000}"/>
    <cellStyle name="표준 16 91 2 4" xfId="27821" xr:uid="{00000000-0005-0000-0000-000033550000}"/>
    <cellStyle name="표준 16 91 2 5" xfId="27822" xr:uid="{00000000-0005-0000-0000-000034550000}"/>
    <cellStyle name="표준 16 91 2 6" xfId="27823" xr:uid="{00000000-0005-0000-0000-000035550000}"/>
    <cellStyle name="표준 16 91 3" xfId="5585" xr:uid="{00000000-0005-0000-0000-000036550000}"/>
    <cellStyle name="표준 16 91 3 2" xfId="27824" xr:uid="{00000000-0005-0000-0000-000037550000}"/>
    <cellStyle name="표준 16 91 3 3" xfId="27825" xr:uid="{00000000-0005-0000-0000-000038550000}"/>
    <cellStyle name="표준 16 91 3 4" xfId="27826" xr:uid="{00000000-0005-0000-0000-000039550000}"/>
    <cellStyle name="표준 16 91 3 5" xfId="27827" xr:uid="{00000000-0005-0000-0000-00003A550000}"/>
    <cellStyle name="표준 16 91 3 6" xfId="27828" xr:uid="{00000000-0005-0000-0000-00003B550000}"/>
    <cellStyle name="표준 16 91 4" xfId="7449" xr:uid="{00000000-0005-0000-0000-00003C550000}"/>
    <cellStyle name="표준 16 91 4 2" xfId="27829" xr:uid="{00000000-0005-0000-0000-00003D550000}"/>
    <cellStyle name="표준 16 91 4 3" xfId="27830" xr:uid="{00000000-0005-0000-0000-00003E550000}"/>
    <cellStyle name="표준 16 91 4 4" xfId="27831" xr:uid="{00000000-0005-0000-0000-00003F550000}"/>
    <cellStyle name="표준 16 91 4 5" xfId="27832" xr:uid="{00000000-0005-0000-0000-000040550000}"/>
    <cellStyle name="표준 16 91 4 6" xfId="27833" xr:uid="{00000000-0005-0000-0000-000041550000}"/>
    <cellStyle name="표준 16 91 5" xfId="9309" xr:uid="{00000000-0005-0000-0000-000042550000}"/>
    <cellStyle name="표준 16 91 5 2" xfId="27834" xr:uid="{00000000-0005-0000-0000-000043550000}"/>
    <cellStyle name="표준 16 91 5 3" xfId="27835" xr:uid="{00000000-0005-0000-0000-000044550000}"/>
    <cellStyle name="표준 16 91 5 4" xfId="27836" xr:uid="{00000000-0005-0000-0000-000045550000}"/>
    <cellStyle name="표준 16 91 5 5" xfId="27837" xr:uid="{00000000-0005-0000-0000-000046550000}"/>
    <cellStyle name="표준 16 91 5 6" xfId="27838" xr:uid="{00000000-0005-0000-0000-000047550000}"/>
    <cellStyle name="표준 16 91 6" xfId="27839" xr:uid="{00000000-0005-0000-0000-000048550000}"/>
    <cellStyle name="표준 16 91 7" xfId="27840" xr:uid="{00000000-0005-0000-0000-000049550000}"/>
    <cellStyle name="표준 16 91 8" xfId="27841" xr:uid="{00000000-0005-0000-0000-00004A550000}"/>
    <cellStyle name="표준 16 91 9" xfId="27842" xr:uid="{00000000-0005-0000-0000-00004B550000}"/>
    <cellStyle name="표준 16 92" xfId="1963" xr:uid="{00000000-0005-0000-0000-00004C550000}"/>
    <cellStyle name="표준 16 92 10" xfId="27843" xr:uid="{00000000-0005-0000-0000-00004D550000}"/>
    <cellStyle name="표준 16 92 11" xfId="27844" xr:uid="{00000000-0005-0000-0000-00004E550000}"/>
    <cellStyle name="표준 16 92 2" xfId="3740" xr:uid="{00000000-0005-0000-0000-00004F550000}"/>
    <cellStyle name="표준 16 92 2 2" xfId="27845" xr:uid="{00000000-0005-0000-0000-000050550000}"/>
    <cellStyle name="표준 16 92 2 3" xfId="27846" xr:uid="{00000000-0005-0000-0000-000051550000}"/>
    <cellStyle name="표준 16 92 2 4" xfId="27847" xr:uid="{00000000-0005-0000-0000-000052550000}"/>
    <cellStyle name="표준 16 92 2 5" xfId="27848" xr:uid="{00000000-0005-0000-0000-000053550000}"/>
    <cellStyle name="표준 16 92 2 6" xfId="27849" xr:uid="{00000000-0005-0000-0000-000054550000}"/>
    <cellStyle name="표준 16 92 3" xfId="5599" xr:uid="{00000000-0005-0000-0000-000055550000}"/>
    <cellStyle name="표준 16 92 3 2" xfId="27850" xr:uid="{00000000-0005-0000-0000-000056550000}"/>
    <cellStyle name="표준 16 92 3 3" xfId="27851" xr:uid="{00000000-0005-0000-0000-000057550000}"/>
    <cellStyle name="표준 16 92 3 4" xfId="27852" xr:uid="{00000000-0005-0000-0000-000058550000}"/>
    <cellStyle name="표준 16 92 3 5" xfId="27853" xr:uid="{00000000-0005-0000-0000-000059550000}"/>
    <cellStyle name="표준 16 92 3 6" xfId="27854" xr:uid="{00000000-0005-0000-0000-00005A550000}"/>
    <cellStyle name="표준 16 92 4" xfId="7463" xr:uid="{00000000-0005-0000-0000-00005B550000}"/>
    <cellStyle name="표준 16 92 4 2" xfId="27855" xr:uid="{00000000-0005-0000-0000-00005C550000}"/>
    <cellStyle name="표준 16 92 4 3" xfId="27856" xr:uid="{00000000-0005-0000-0000-00005D550000}"/>
    <cellStyle name="표준 16 92 4 4" xfId="27857" xr:uid="{00000000-0005-0000-0000-00005E550000}"/>
    <cellStyle name="표준 16 92 4 5" xfId="27858" xr:uid="{00000000-0005-0000-0000-00005F550000}"/>
    <cellStyle name="표준 16 92 4 6" xfId="27859" xr:uid="{00000000-0005-0000-0000-000060550000}"/>
    <cellStyle name="표준 16 92 5" xfId="9323" xr:uid="{00000000-0005-0000-0000-000061550000}"/>
    <cellStyle name="표준 16 92 5 2" xfId="27860" xr:uid="{00000000-0005-0000-0000-000062550000}"/>
    <cellStyle name="표준 16 92 5 3" xfId="27861" xr:uid="{00000000-0005-0000-0000-000063550000}"/>
    <cellStyle name="표준 16 92 5 4" xfId="27862" xr:uid="{00000000-0005-0000-0000-000064550000}"/>
    <cellStyle name="표준 16 92 5 5" xfId="27863" xr:uid="{00000000-0005-0000-0000-000065550000}"/>
    <cellStyle name="표준 16 92 5 6" xfId="27864" xr:uid="{00000000-0005-0000-0000-000066550000}"/>
    <cellStyle name="표준 16 92 6" xfId="27865" xr:uid="{00000000-0005-0000-0000-000067550000}"/>
    <cellStyle name="표준 16 92 7" xfId="27866" xr:uid="{00000000-0005-0000-0000-000068550000}"/>
    <cellStyle name="표준 16 92 8" xfId="27867" xr:uid="{00000000-0005-0000-0000-000069550000}"/>
    <cellStyle name="표준 16 92 9" xfId="27868" xr:uid="{00000000-0005-0000-0000-00006A550000}"/>
    <cellStyle name="표준 16 93" xfId="1977" xr:uid="{00000000-0005-0000-0000-00006B550000}"/>
    <cellStyle name="표준 16 93 10" xfId="27869" xr:uid="{00000000-0005-0000-0000-00006C550000}"/>
    <cellStyle name="표준 16 93 11" xfId="27870" xr:uid="{00000000-0005-0000-0000-00006D550000}"/>
    <cellStyle name="표준 16 93 2" xfId="3754" xr:uid="{00000000-0005-0000-0000-00006E550000}"/>
    <cellStyle name="표준 16 93 2 2" xfId="27871" xr:uid="{00000000-0005-0000-0000-00006F550000}"/>
    <cellStyle name="표준 16 93 2 3" xfId="27872" xr:uid="{00000000-0005-0000-0000-000070550000}"/>
    <cellStyle name="표준 16 93 2 4" xfId="27873" xr:uid="{00000000-0005-0000-0000-000071550000}"/>
    <cellStyle name="표준 16 93 2 5" xfId="27874" xr:uid="{00000000-0005-0000-0000-000072550000}"/>
    <cellStyle name="표준 16 93 2 6" xfId="27875" xr:uid="{00000000-0005-0000-0000-000073550000}"/>
    <cellStyle name="표준 16 93 3" xfId="5613" xr:uid="{00000000-0005-0000-0000-000074550000}"/>
    <cellStyle name="표준 16 93 3 2" xfId="27876" xr:uid="{00000000-0005-0000-0000-000075550000}"/>
    <cellStyle name="표준 16 93 3 3" xfId="27877" xr:uid="{00000000-0005-0000-0000-000076550000}"/>
    <cellStyle name="표준 16 93 3 4" xfId="27878" xr:uid="{00000000-0005-0000-0000-000077550000}"/>
    <cellStyle name="표준 16 93 3 5" xfId="27879" xr:uid="{00000000-0005-0000-0000-000078550000}"/>
    <cellStyle name="표준 16 93 3 6" xfId="27880" xr:uid="{00000000-0005-0000-0000-000079550000}"/>
    <cellStyle name="표준 16 93 4" xfId="7477" xr:uid="{00000000-0005-0000-0000-00007A550000}"/>
    <cellStyle name="표준 16 93 4 2" xfId="27881" xr:uid="{00000000-0005-0000-0000-00007B550000}"/>
    <cellStyle name="표준 16 93 4 3" xfId="27882" xr:uid="{00000000-0005-0000-0000-00007C550000}"/>
    <cellStyle name="표준 16 93 4 4" xfId="27883" xr:uid="{00000000-0005-0000-0000-00007D550000}"/>
    <cellStyle name="표준 16 93 4 5" xfId="27884" xr:uid="{00000000-0005-0000-0000-00007E550000}"/>
    <cellStyle name="표준 16 93 4 6" xfId="27885" xr:uid="{00000000-0005-0000-0000-00007F550000}"/>
    <cellStyle name="표준 16 93 5" xfId="9337" xr:uid="{00000000-0005-0000-0000-000080550000}"/>
    <cellStyle name="표준 16 93 5 2" xfId="27886" xr:uid="{00000000-0005-0000-0000-000081550000}"/>
    <cellStyle name="표준 16 93 5 3" xfId="27887" xr:uid="{00000000-0005-0000-0000-000082550000}"/>
    <cellStyle name="표준 16 93 5 4" xfId="27888" xr:uid="{00000000-0005-0000-0000-000083550000}"/>
    <cellStyle name="표준 16 93 5 5" xfId="27889" xr:uid="{00000000-0005-0000-0000-000084550000}"/>
    <cellStyle name="표준 16 93 5 6" xfId="27890" xr:uid="{00000000-0005-0000-0000-000085550000}"/>
    <cellStyle name="표준 16 93 6" xfId="27891" xr:uid="{00000000-0005-0000-0000-000086550000}"/>
    <cellStyle name="표준 16 93 7" xfId="27892" xr:uid="{00000000-0005-0000-0000-000087550000}"/>
    <cellStyle name="표준 16 93 8" xfId="27893" xr:uid="{00000000-0005-0000-0000-000088550000}"/>
    <cellStyle name="표준 16 93 9" xfId="27894" xr:uid="{00000000-0005-0000-0000-000089550000}"/>
    <cellStyle name="표준 16 94" xfId="1991" xr:uid="{00000000-0005-0000-0000-00008A550000}"/>
    <cellStyle name="표준 16 94 10" xfId="27895" xr:uid="{00000000-0005-0000-0000-00008B550000}"/>
    <cellStyle name="표준 16 94 11" xfId="27896" xr:uid="{00000000-0005-0000-0000-00008C550000}"/>
    <cellStyle name="표준 16 94 2" xfId="3768" xr:uid="{00000000-0005-0000-0000-00008D550000}"/>
    <cellStyle name="표준 16 94 2 2" xfId="27897" xr:uid="{00000000-0005-0000-0000-00008E550000}"/>
    <cellStyle name="표준 16 94 2 3" xfId="27898" xr:uid="{00000000-0005-0000-0000-00008F550000}"/>
    <cellStyle name="표준 16 94 2 4" xfId="27899" xr:uid="{00000000-0005-0000-0000-000090550000}"/>
    <cellStyle name="표준 16 94 2 5" xfId="27900" xr:uid="{00000000-0005-0000-0000-000091550000}"/>
    <cellStyle name="표준 16 94 2 6" xfId="27901" xr:uid="{00000000-0005-0000-0000-000092550000}"/>
    <cellStyle name="표준 16 94 3" xfId="5627" xr:uid="{00000000-0005-0000-0000-000093550000}"/>
    <cellStyle name="표준 16 94 3 2" xfId="27902" xr:uid="{00000000-0005-0000-0000-000094550000}"/>
    <cellStyle name="표준 16 94 3 3" xfId="27903" xr:uid="{00000000-0005-0000-0000-000095550000}"/>
    <cellStyle name="표준 16 94 3 4" xfId="27904" xr:uid="{00000000-0005-0000-0000-000096550000}"/>
    <cellStyle name="표준 16 94 3 5" xfId="27905" xr:uid="{00000000-0005-0000-0000-000097550000}"/>
    <cellStyle name="표준 16 94 3 6" xfId="27906" xr:uid="{00000000-0005-0000-0000-000098550000}"/>
    <cellStyle name="표준 16 94 4" xfId="7491" xr:uid="{00000000-0005-0000-0000-000099550000}"/>
    <cellStyle name="표준 16 94 4 2" xfId="27907" xr:uid="{00000000-0005-0000-0000-00009A550000}"/>
    <cellStyle name="표준 16 94 4 3" xfId="27908" xr:uid="{00000000-0005-0000-0000-00009B550000}"/>
    <cellStyle name="표준 16 94 4 4" xfId="27909" xr:uid="{00000000-0005-0000-0000-00009C550000}"/>
    <cellStyle name="표준 16 94 4 5" xfId="27910" xr:uid="{00000000-0005-0000-0000-00009D550000}"/>
    <cellStyle name="표준 16 94 4 6" xfId="27911" xr:uid="{00000000-0005-0000-0000-00009E550000}"/>
    <cellStyle name="표준 16 94 5" xfId="9351" xr:uid="{00000000-0005-0000-0000-00009F550000}"/>
    <cellStyle name="표준 16 94 5 2" xfId="27912" xr:uid="{00000000-0005-0000-0000-0000A0550000}"/>
    <cellStyle name="표준 16 94 5 3" xfId="27913" xr:uid="{00000000-0005-0000-0000-0000A1550000}"/>
    <cellStyle name="표준 16 94 5 4" xfId="27914" xr:uid="{00000000-0005-0000-0000-0000A2550000}"/>
    <cellStyle name="표준 16 94 5 5" xfId="27915" xr:uid="{00000000-0005-0000-0000-0000A3550000}"/>
    <cellStyle name="표준 16 94 5 6" xfId="27916" xr:uid="{00000000-0005-0000-0000-0000A4550000}"/>
    <cellStyle name="표준 16 94 6" xfId="27917" xr:uid="{00000000-0005-0000-0000-0000A5550000}"/>
    <cellStyle name="표준 16 94 7" xfId="27918" xr:uid="{00000000-0005-0000-0000-0000A6550000}"/>
    <cellStyle name="표준 16 94 8" xfId="27919" xr:uid="{00000000-0005-0000-0000-0000A7550000}"/>
    <cellStyle name="표준 16 94 9" xfId="27920" xr:uid="{00000000-0005-0000-0000-0000A8550000}"/>
    <cellStyle name="표준 16 95" xfId="2005" xr:uid="{00000000-0005-0000-0000-0000A9550000}"/>
    <cellStyle name="표준 16 95 10" xfId="27921" xr:uid="{00000000-0005-0000-0000-0000AA550000}"/>
    <cellStyle name="표준 16 95 11" xfId="27922" xr:uid="{00000000-0005-0000-0000-0000AB550000}"/>
    <cellStyle name="표준 16 95 2" xfId="3782" xr:uid="{00000000-0005-0000-0000-0000AC550000}"/>
    <cellStyle name="표준 16 95 2 2" xfId="27923" xr:uid="{00000000-0005-0000-0000-0000AD550000}"/>
    <cellStyle name="표준 16 95 2 3" xfId="27924" xr:uid="{00000000-0005-0000-0000-0000AE550000}"/>
    <cellStyle name="표준 16 95 2 4" xfId="27925" xr:uid="{00000000-0005-0000-0000-0000AF550000}"/>
    <cellStyle name="표준 16 95 2 5" xfId="27926" xr:uid="{00000000-0005-0000-0000-0000B0550000}"/>
    <cellStyle name="표준 16 95 2 6" xfId="27927" xr:uid="{00000000-0005-0000-0000-0000B1550000}"/>
    <cellStyle name="표준 16 95 3" xfId="5641" xr:uid="{00000000-0005-0000-0000-0000B2550000}"/>
    <cellStyle name="표준 16 95 3 2" xfId="27928" xr:uid="{00000000-0005-0000-0000-0000B3550000}"/>
    <cellStyle name="표준 16 95 3 3" xfId="27929" xr:uid="{00000000-0005-0000-0000-0000B4550000}"/>
    <cellStyle name="표준 16 95 3 4" xfId="27930" xr:uid="{00000000-0005-0000-0000-0000B5550000}"/>
    <cellStyle name="표준 16 95 3 5" xfId="27931" xr:uid="{00000000-0005-0000-0000-0000B6550000}"/>
    <cellStyle name="표준 16 95 3 6" xfId="27932" xr:uid="{00000000-0005-0000-0000-0000B7550000}"/>
    <cellStyle name="표준 16 95 4" xfId="7505" xr:uid="{00000000-0005-0000-0000-0000B8550000}"/>
    <cellStyle name="표준 16 95 4 2" xfId="27933" xr:uid="{00000000-0005-0000-0000-0000B9550000}"/>
    <cellStyle name="표준 16 95 4 3" xfId="27934" xr:uid="{00000000-0005-0000-0000-0000BA550000}"/>
    <cellStyle name="표준 16 95 4 4" xfId="27935" xr:uid="{00000000-0005-0000-0000-0000BB550000}"/>
    <cellStyle name="표준 16 95 4 5" xfId="27936" xr:uid="{00000000-0005-0000-0000-0000BC550000}"/>
    <cellStyle name="표준 16 95 4 6" xfId="27937" xr:uid="{00000000-0005-0000-0000-0000BD550000}"/>
    <cellStyle name="표준 16 95 5" xfId="9365" xr:uid="{00000000-0005-0000-0000-0000BE550000}"/>
    <cellStyle name="표준 16 95 5 2" xfId="27938" xr:uid="{00000000-0005-0000-0000-0000BF550000}"/>
    <cellStyle name="표준 16 95 5 3" xfId="27939" xr:uid="{00000000-0005-0000-0000-0000C0550000}"/>
    <cellStyle name="표준 16 95 5 4" xfId="27940" xr:uid="{00000000-0005-0000-0000-0000C1550000}"/>
    <cellStyle name="표준 16 95 5 5" xfId="27941" xr:uid="{00000000-0005-0000-0000-0000C2550000}"/>
    <cellStyle name="표준 16 95 5 6" xfId="27942" xr:uid="{00000000-0005-0000-0000-0000C3550000}"/>
    <cellStyle name="표준 16 95 6" xfId="27943" xr:uid="{00000000-0005-0000-0000-0000C4550000}"/>
    <cellStyle name="표준 16 95 7" xfId="27944" xr:uid="{00000000-0005-0000-0000-0000C5550000}"/>
    <cellStyle name="표준 16 95 8" xfId="27945" xr:uid="{00000000-0005-0000-0000-0000C6550000}"/>
    <cellStyle name="표준 16 95 9" xfId="27946" xr:uid="{00000000-0005-0000-0000-0000C7550000}"/>
    <cellStyle name="표준 16 96" xfId="2019" xr:uid="{00000000-0005-0000-0000-0000C8550000}"/>
    <cellStyle name="표준 16 96 10" xfId="27947" xr:uid="{00000000-0005-0000-0000-0000C9550000}"/>
    <cellStyle name="표준 16 96 2" xfId="3796" xr:uid="{00000000-0005-0000-0000-0000CA550000}"/>
    <cellStyle name="표준 16 96 2 2" xfId="27948" xr:uid="{00000000-0005-0000-0000-0000CB550000}"/>
    <cellStyle name="표준 16 96 2 3" xfId="27949" xr:uid="{00000000-0005-0000-0000-0000CC550000}"/>
    <cellStyle name="표준 16 96 2 4" xfId="27950" xr:uid="{00000000-0005-0000-0000-0000CD550000}"/>
    <cellStyle name="표준 16 96 2 5" xfId="27951" xr:uid="{00000000-0005-0000-0000-0000CE550000}"/>
    <cellStyle name="표준 16 96 2 6" xfId="27952" xr:uid="{00000000-0005-0000-0000-0000CF550000}"/>
    <cellStyle name="표준 16 96 3" xfId="5655" xr:uid="{00000000-0005-0000-0000-0000D0550000}"/>
    <cellStyle name="표준 16 96 3 2" xfId="27953" xr:uid="{00000000-0005-0000-0000-0000D1550000}"/>
    <cellStyle name="표준 16 96 3 3" xfId="27954" xr:uid="{00000000-0005-0000-0000-0000D2550000}"/>
    <cellStyle name="표준 16 96 3 4" xfId="27955" xr:uid="{00000000-0005-0000-0000-0000D3550000}"/>
    <cellStyle name="표준 16 96 3 5" xfId="27956" xr:uid="{00000000-0005-0000-0000-0000D4550000}"/>
    <cellStyle name="표준 16 96 3 6" xfId="27957" xr:uid="{00000000-0005-0000-0000-0000D5550000}"/>
    <cellStyle name="표준 16 96 4" xfId="7519" xr:uid="{00000000-0005-0000-0000-0000D6550000}"/>
    <cellStyle name="표준 16 96 4 2" xfId="27958" xr:uid="{00000000-0005-0000-0000-0000D7550000}"/>
    <cellStyle name="표준 16 96 4 3" xfId="27959" xr:uid="{00000000-0005-0000-0000-0000D8550000}"/>
    <cellStyle name="표준 16 96 4 4" xfId="27960" xr:uid="{00000000-0005-0000-0000-0000D9550000}"/>
    <cellStyle name="표준 16 96 4 5" xfId="27961" xr:uid="{00000000-0005-0000-0000-0000DA550000}"/>
    <cellStyle name="표준 16 96 4 6" xfId="27962" xr:uid="{00000000-0005-0000-0000-0000DB550000}"/>
    <cellStyle name="표준 16 96 5" xfId="9379" xr:uid="{00000000-0005-0000-0000-0000DC550000}"/>
    <cellStyle name="표준 16 96 5 2" xfId="27963" xr:uid="{00000000-0005-0000-0000-0000DD550000}"/>
    <cellStyle name="표준 16 96 5 3" xfId="27964" xr:uid="{00000000-0005-0000-0000-0000DE550000}"/>
    <cellStyle name="표준 16 96 5 4" xfId="27965" xr:uid="{00000000-0005-0000-0000-0000DF550000}"/>
    <cellStyle name="표준 16 96 5 5" xfId="27966" xr:uid="{00000000-0005-0000-0000-0000E0550000}"/>
    <cellStyle name="표준 16 96 5 6" xfId="27967" xr:uid="{00000000-0005-0000-0000-0000E1550000}"/>
    <cellStyle name="표준 16 96 6" xfId="27968" xr:uid="{00000000-0005-0000-0000-0000E2550000}"/>
    <cellStyle name="표준 16 96 7" xfId="27969" xr:uid="{00000000-0005-0000-0000-0000E3550000}"/>
    <cellStyle name="표준 16 96 8" xfId="27970" xr:uid="{00000000-0005-0000-0000-0000E4550000}"/>
    <cellStyle name="표준 16 96 9" xfId="27971" xr:uid="{00000000-0005-0000-0000-0000E5550000}"/>
    <cellStyle name="표준 16 97" xfId="2033" xr:uid="{00000000-0005-0000-0000-0000E6550000}"/>
    <cellStyle name="표준 16 97 10" xfId="27972" xr:uid="{00000000-0005-0000-0000-0000E7550000}"/>
    <cellStyle name="표준 16 97 2" xfId="3810" xr:uid="{00000000-0005-0000-0000-0000E8550000}"/>
    <cellStyle name="표준 16 97 2 2" xfId="27973" xr:uid="{00000000-0005-0000-0000-0000E9550000}"/>
    <cellStyle name="표준 16 97 2 3" xfId="27974" xr:uid="{00000000-0005-0000-0000-0000EA550000}"/>
    <cellStyle name="표준 16 97 2 4" xfId="27975" xr:uid="{00000000-0005-0000-0000-0000EB550000}"/>
    <cellStyle name="표준 16 97 2 5" xfId="27976" xr:uid="{00000000-0005-0000-0000-0000EC550000}"/>
    <cellStyle name="표준 16 97 2 6" xfId="27977" xr:uid="{00000000-0005-0000-0000-0000ED550000}"/>
    <cellStyle name="표준 16 97 3" xfId="5669" xr:uid="{00000000-0005-0000-0000-0000EE550000}"/>
    <cellStyle name="표준 16 97 3 2" xfId="27978" xr:uid="{00000000-0005-0000-0000-0000EF550000}"/>
    <cellStyle name="표준 16 97 3 3" xfId="27979" xr:uid="{00000000-0005-0000-0000-0000F0550000}"/>
    <cellStyle name="표준 16 97 3 4" xfId="27980" xr:uid="{00000000-0005-0000-0000-0000F1550000}"/>
    <cellStyle name="표준 16 97 3 5" xfId="27981" xr:uid="{00000000-0005-0000-0000-0000F2550000}"/>
    <cellStyle name="표준 16 97 3 6" xfId="27982" xr:uid="{00000000-0005-0000-0000-0000F3550000}"/>
    <cellStyle name="표준 16 97 4" xfId="7533" xr:uid="{00000000-0005-0000-0000-0000F4550000}"/>
    <cellStyle name="표준 16 97 4 2" xfId="27983" xr:uid="{00000000-0005-0000-0000-0000F5550000}"/>
    <cellStyle name="표준 16 97 4 3" xfId="27984" xr:uid="{00000000-0005-0000-0000-0000F6550000}"/>
    <cellStyle name="표준 16 97 4 4" xfId="27985" xr:uid="{00000000-0005-0000-0000-0000F7550000}"/>
    <cellStyle name="표준 16 97 4 5" xfId="27986" xr:uid="{00000000-0005-0000-0000-0000F8550000}"/>
    <cellStyle name="표준 16 97 4 6" xfId="27987" xr:uid="{00000000-0005-0000-0000-0000F9550000}"/>
    <cellStyle name="표준 16 97 5" xfId="9393" xr:uid="{00000000-0005-0000-0000-0000FA550000}"/>
    <cellStyle name="표준 16 97 5 2" xfId="27988" xr:uid="{00000000-0005-0000-0000-0000FB550000}"/>
    <cellStyle name="표준 16 97 5 3" xfId="27989" xr:uid="{00000000-0005-0000-0000-0000FC550000}"/>
    <cellStyle name="표준 16 97 5 4" xfId="27990" xr:uid="{00000000-0005-0000-0000-0000FD550000}"/>
    <cellStyle name="표준 16 97 5 5" xfId="27991" xr:uid="{00000000-0005-0000-0000-0000FE550000}"/>
    <cellStyle name="표준 16 97 5 6" xfId="27992" xr:uid="{00000000-0005-0000-0000-0000FF550000}"/>
    <cellStyle name="표준 16 97 6" xfId="27993" xr:uid="{00000000-0005-0000-0000-000000560000}"/>
    <cellStyle name="표준 16 97 7" xfId="27994" xr:uid="{00000000-0005-0000-0000-000001560000}"/>
    <cellStyle name="표준 16 97 8" xfId="27995" xr:uid="{00000000-0005-0000-0000-000002560000}"/>
    <cellStyle name="표준 16 97 9" xfId="27996" xr:uid="{00000000-0005-0000-0000-000003560000}"/>
    <cellStyle name="표준 16 98" xfId="2047" xr:uid="{00000000-0005-0000-0000-000004560000}"/>
    <cellStyle name="표준 16 98 10" xfId="27997" xr:uid="{00000000-0005-0000-0000-000005560000}"/>
    <cellStyle name="표준 16 98 2" xfId="3824" xr:uid="{00000000-0005-0000-0000-000006560000}"/>
    <cellStyle name="표준 16 98 2 2" xfId="27998" xr:uid="{00000000-0005-0000-0000-000007560000}"/>
    <cellStyle name="표준 16 98 2 3" xfId="27999" xr:uid="{00000000-0005-0000-0000-000008560000}"/>
    <cellStyle name="표준 16 98 2 4" xfId="28000" xr:uid="{00000000-0005-0000-0000-000009560000}"/>
    <cellStyle name="표준 16 98 2 5" xfId="28001" xr:uid="{00000000-0005-0000-0000-00000A560000}"/>
    <cellStyle name="표준 16 98 2 6" xfId="28002" xr:uid="{00000000-0005-0000-0000-00000B560000}"/>
    <cellStyle name="표준 16 98 3" xfId="5683" xr:uid="{00000000-0005-0000-0000-00000C560000}"/>
    <cellStyle name="표준 16 98 3 2" xfId="28003" xr:uid="{00000000-0005-0000-0000-00000D560000}"/>
    <cellStyle name="표준 16 98 3 3" xfId="28004" xr:uid="{00000000-0005-0000-0000-00000E560000}"/>
    <cellStyle name="표준 16 98 3 4" xfId="28005" xr:uid="{00000000-0005-0000-0000-00000F560000}"/>
    <cellStyle name="표준 16 98 3 5" xfId="28006" xr:uid="{00000000-0005-0000-0000-000010560000}"/>
    <cellStyle name="표준 16 98 3 6" xfId="28007" xr:uid="{00000000-0005-0000-0000-000011560000}"/>
    <cellStyle name="표준 16 98 4" xfId="7547" xr:uid="{00000000-0005-0000-0000-000012560000}"/>
    <cellStyle name="표준 16 98 4 2" xfId="28008" xr:uid="{00000000-0005-0000-0000-000013560000}"/>
    <cellStyle name="표준 16 98 4 3" xfId="28009" xr:uid="{00000000-0005-0000-0000-000014560000}"/>
    <cellStyle name="표준 16 98 4 4" xfId="28010" xr:uid="{00000000-0005-0000-0000-000015560000}"/>
    <cellStyle name="표준 16 98 4 5" xfId="28011" xr:uid="{00000000-0005-0000-0000-000016560000}"/>
    <cellStyle name="표준 16 98 4 6" xfId="28012" xr:uid="{00000000-0005-0000-0000-000017560000}"/>
    <cellStyle name="표준 16 98 5" xfId="9407" xr:uid="{00000000-0005-0000-0000-000018560000}"/>
    <cellStyle name="표준 16 98 5 2" xfId="28013" xr:uid="{00000000-0005-0000-0000-000019560000}"/>
    <cellStyle name="표준 16 98 5 3" xfId="28014" xr:uid="{00000000-0005-0000-0000-00001A560000}"/>
    <cellStyle name="표준 16 98 5 4" xfId="28015" xr:uid="{00000000-0005-0000-0000-00001B560000}"/>
    <cellStyle name="표준 16 98 5 5" xfId="28016" xr:uid="{00000000-0005-0000-0000-00001C560000}"/>
    <cellStyle name="표준 16 98 5 6" xfId="28017" xr:uid="{00000000-0005-0000-0000-00001D560000}"/>
    <cellStyle name="표준 16 98 6" xfId="28018" xr:uid="{00000000-0005-0000-0000-00001E560000}"/>
    <cellStyle name="표준 16 98 7" xfId="28019" xr:uid="{00000000-0005-0000-0000-00001F560000}"/>
    <cellStyle name="표준 16 98 8" xfId="28020" xr:uid="{00000000-0005-0000-0000-000020560000}"/>
    <cellStyle name="표준 16 98 9" xfId="28021" xr:uid="{00000000-0005-0000-0000-000021560000}"/>
    <cellStyle name="표준 16 99" xfId="2061" xr:uid="{00000000-0005-0000-0000-000022560000}"/>
    <cellStyle name="표준 16 99 10" xfId="28022" xr:uid="{00000000-0005-0000-0000-000023560000}"/>
    <cellStyle name="표준 16 99 2" xfId="3838" xr:uid="{00000000-0005-0000-0000-000024560000}"/>
    <cellStyle name="표준 16 99 2 2" xfId="28023" xr:uid="{00000000-0005-0000-0000-000025560000}"/>
    <cellStyle name="표준 16 99 2 3" xfId="28024" xr:uid="{00000000-0005-0000-0000-000026560000}"/>
    <cellStyle name="표준 16 99 2 4" xfId="28025" xr:uid="{00000000-0005-0000-0000-000027560000}"/>
    <cellStyle name="표준 16 99 2 5" xfId="28026" xr:uid="{00000000-0005-0000-0000-000028560000}"/>
    <cellStyle name="표준 16 99 2 6" xfId="28027" xr:uid="{00000000-0005-0000-0000-000029560000}"/>
    <cellStyle name="표준 16 99 3" xfId="5697" xr:uid="{00000000-0005-0000-0000-00002A560000}"/>
    <cellStyle name="표준 16 99 3 2" xfId="28028" xr:uid="{00000000-0005-0000-0000-00002B560000}"/>
    <cellStyle name="표준 16 99 3 3" xfId="28029" xr:uid="{00000000-0005-0000-0000-00002C560000}"/>
    <cellStyle name="표준 16 99 3 4" xfId="28030" xr:uid="{00000000-0005-0000-0000-00002D560000}"/>
    <cellStyle name="표준 16 99 3 5" xfId="28031" xr:uid="{00000000-0005-0000-0000-00002E560000}"/>
    <cellStyle name="표준 16 99 3 6" xfId="28032" xr:uid="{00000000-0005-0000-0000-00002F560000}"/>
    <cellStyle name="표준 16 99 4" xfId="7561" xr:uid="{00000000-0005-0000-0000-000030560000}"/>
    <cellStyle name="표준 16 99 4 2" xfId="28033" xr:uid="{00000000-0005-0000-0000-000031560000}"/>
    <cellStyle name="표준 16 99 4 3" xfId="28034" xr:uid="{00000000-0005-0000-0000-000032560000}"/>
    <cellStyle name="표준 16 99 4 4" xfId="28035" xr:uid="{00000000-0005-0000-0000-000033560000}"/>
    <cellStyle name="표준 16 99 4 5" xfId="28036" xr:uid="{00000000-0005-0000-0000-000034560000}"/>
    <cellStyle name="표준 16 99 4 6" xfId="28037" xr:uid="{00000000-0005-0000-0000-000035560000}"/>
    <cellStyle name="표준 16 99 5" xfId="9421" xr:uid="{00000000-0005-0000-0000-000036560000}"/>
    <cellStyle name="표준 16 99 5 2" xfId="28038" xr:uid="{00000000-0005-0000-0000-000037560000}"/>
    <cellStyle name="표준 16 99 5 3" xfId="28039" xr:uid="{00000000-0005-0000-0000-000038560000}"/>
    <cellStyle name="표준 16 99 5 4" xfId="28040" xr:uid="{00000000-0005-0000-0000-000039560000}"/>
    <cellStyle name="표준 16 99 5 5" xfId="28041" xr:uid="{00000000-0005-0000-0000-00003A560000}"/>
    <cellStyle name="표준 16 99 5 6" xfId="28042" xr:uid="{00000000-0005-0000-0000-00003B560000}"/>
    <cellStyle name="표준 16 99 6" xfId="28043" xr:uid="{00000000-0005-0000-0000-00003C560000}"/>
    <cellStyle name="표준 16 99 7" xfId="28044" xr:uid="{00000000-0005-0000-0000-00003D560000}"/>
    <cellStyle name="표준 16 99 8" xfId="28045" xr:uid="{00000000-0005-0000-0000-00003E560000}"/>
    <cellStyle name="표준 16 99 9" xfId="28046" xr:uid="{00000000-0005-0000-0000-00003F560000}"/>
    <cellStyle name="표준 16_일일포지션및손익" xfId="249" xr:uid="{00000000-0005-0000-0000-000040560000}"/>
    <cellStyle name="표준 160" xfId="57252" xr:uid="{00000000-0005-0000-0000-0000A5DF0000}"/>
    <cellStyle name="표준 161" xfId="57253" xr:uid="{00000000-0005-0000-0000-0000A6DF0000}"/>
    <cellStyle name="표준 162" xfId="57254" xr:uid="{00000000-0005-0000-0000-0000A7DF0000}"/>
    <cellStyle name="표준 163" xfId="57255" xr:uid="{00000000-0005-0000-0000-0000A8DF0000}"/>
    <cellStyle name="표준 164" xfId="57256" xr:uid="{00000000-0005-0000-0000-0000A9DF0000}"/>
    <cellStyle name="표준 165" xfId="57257" xr:uid="{00000000-0005-0000-0000-0000AADF0000}"/>
    <cellStyle name="표준 166" xfId="57258" xr:uid="{00000000-0005-0000-0000-0000ABDF0000}"/>
    <cellStyle name="표준 167" xfId="57259" xr:uid="{00000000-0005-0000-0000-0000ACDF0000}"/>
    <cellStyle name="표준 168" xfId="57260" xr:uid="{00000000-0005-0000-0000-0000ADDF0000}"/>
    <cellStyle name="표준 169" xfId="57261" xr:uid="{00000000-0005-0000-0000-0000AEDF0000}"/>
    <cellStyle name="표준 17" xfId="114" xr:uid="{00000000-0005-0000-0000-000041560000}"/>
    <cellStyle name="표준 17 10" xfId="251" xr:uid="{00000000-0005-0000-0000-000042560000}"/>
    <cellStyle name="표준 17 100" xfId="2080" xr:uid="{00000000-0005-0000-0000-000043560000}"/>
    <cellStyle name="표준 17 100 10" xfId="28047" xr:uid="{00000000-0005-0000-0000-000044560000}"/>
    <cellStyle name="표준 17 100 2" xfId="3857" xr:uid="{00000000-0005-0000-0000-000045560000}"/>
    <cellStyle name="표준 17 100 2 2" xfId="28048" xr:uid="{00000000-0005-0000-0000-000046560000}"/>
    <cellStyle name="표준 17 100 2 3" xfId="28049" xr:uid="{00000000-0005-0000-0000-000047560000}"/>
    <cellStyle name="표준 17 100 2 4" xfId="28050" xr:uid="{00000000-0005-0000-0000-000048560000}"/>
    <cellStyle name="표준 17 100 2 5" xfId="28051" xr:uid="{00000000-0005-0000-0000-000049560000}"/>
    <cellStyle name="표준 17 100 2 6" xfId="28052" xr:uid="{00000000-0005-0000-0000-00004A560000}"/>
    <cellStyle name="표준 17 100 3" xfId="5716" xr:uid="{00000000-0005-0000-0000-00004B560000}"/>
    <cellStyle name="표준 17 100 3 2" xfId="28053" xr:uid="{00000000-0005-0000-0000-00004C560000}"/>
    <cellStyle name="표준 17 100 3 3" xfId="28054" xr:uid="{00000000-0005-0000-0000-00004D560000}"/>
    <cellStyle name="표준 17 100 3 4" xfId="28055" xr:uid="{00000000-0005-0000-0000-00004E560000}"/>
    <cellStyle name="표준 17 100 3 5" xfId="28056" xr:uid="{00000000-0005-0000-0000-00004F560000}"/>
    <cellStyle name="표준 17 100 3 6" xfId="28057" xr:uid="{00000000-0005-0000-0000-000050560000}"/>
    <cellStyle name="표준 17 100 4" xfId="7580" xr:uid="{00000000-0005-0000-0000-000051560000}"/>
    <cellStyle name="표준 17 100 4 2" xfId="28058" xr:uid="{00000000-0005-0000-0000-000052560000}"/>
    <cellStyle name="표준 17 100 4 3" xfId="28059" xr:uid="{00000000-0005-0000-0000-000053560000}"/>
    <cellStyle name="표준 17 100 4 4" xfId="28060" xr:uid="{00000000-0005-0000-0000-000054560000}"/>
    <cellStyle name="표준 17 100 4 5" xfId="28061" xr:uid="{00000000-0005-0000-0000-000055560000}"/>
    <cellStyle name="표준 17 100 4 6" xfId="28062" xr:uid="{00000000-0005-0000-0000-000056560000}"/>
    <cellStyle name="표준 17 100 5" xfId="9440" xr:uid="{00000000-0005-0000-0000-000057560000}"/>
    <cellStyle name="표준 17 100 5 2" xfId="28063" xr:uid="{00000000-0005-0000-0000-000058560000}"/>
    <cellStyle name="표준 17 100 5 3" xfId="28064" xr:uid="{00000000-0005-0000-0000-000059560000}"/>
    <cellStyle name="표준 17 100 5 4" xfId="28065" xr:uid="{00000000-0005-0000-0000-00005A560000}"/>
    <cellStyle name="표준 17 100 5 5" xfId="28066" xr:uid="{00000000-0005-0000-0000-00005B560000}"/>
    <cellStyle name="표준 17 100 5 6" xfId="28067" xr:uid="{00000000-0005-0000-0000-00005C560000}"/>
    <cellStyle name="표준 17 100 6" xfId="28068" xr:uid="{00000000-0005-0000-0000-00005D560000}"/>
    <cellStyle name="표준 17 100 7" xfId="28069" xr:uid="{00000000-0005-0000-0000-00005E560000}"/>
    <cellStyle name="표준 17 100 8" xfId="28070" xr:uid="{00000000-0005-0000-0000-00005F560000}"/>
    <cellStyle name="표준 17 100 9" xfId="28071" xr:uid="{00000000-0005-0000-0000-000060560000}"/>
    <cellStyle name="표준 17 101" xfId="2094" xr:uid="{00000000-0005-0000-0000-000061560000}"/>
    <cellStyle name="표준 17 101 10" xfId="28072" xr:uid="{00000000-0005-0000-0000-000062560000}"/>
    <cellStyle name="표준 17 101 2" xfId="3871" xr:uid="{00000000-0005-0000-0000-000063560000}"/>
    <cellStyle name="표준 17 101 2 2" xfId="28073" xr:uid="{00000000-0005-0000-0000-000064560000}"/>
    <cellStyle name="표준 17 101 2 3" xfId="28074" xr:uid="{00000000-0005-0000-0000-000065560000}"/>
    <cellStyle name="표준 17 101 2 4" xfId="28075" xr:uid="{00000000-0005-0000-0000-000066560000}"/>
    <cellStyle name="표준 17 101 2 5" xfId="28076" xr:uid="{00000000-0005-0000-0000-000067560000}"/>
    <cellStyle name="표준 17 101 2 6" xfId="28077" xr:uid="{00000000-0005-0000-0000-000068560000}"/>
    <cellStyle name="표준 17 101 3" xfId="5730" xr:uid="{00000000-0005-0000-0000-000069560000}"/>
    <cellStyle name="표준 17 101 3 2" xfId="28078" xr:uid="{00000000-0005-0000-0000-00006A560000}"/>
    <cellStyle name="표준 17 101 3 3" xfId="28079" xr:uid="{00000000-0005-0000-0000-00006B560000}"/>
    <cellStyle name="표준 17 101 3 4" xfId="28080" xr:uid="{00000000-0005-0000-0000-00006C560000}"/>
    <cellStyle name="표준 17 101 3 5" xfId="28081" xr:uid="{00000000-0005-0000-0000-00006D560000}"/>
    <cellStyle name="표준 17 101 3 6" xfId="28082" xr:uid="{00000000-0005-0000-0000-00006E560000}"/>
    <cellStyle name="표준 17 101 4" xfId="7594" xr:uid="{00000000-0005-0000-0000-00006F560000}"/>
    <cellStyle name="표준 17 101 4 2" xfId="28083" xr:uid="{00000000-0005-0000-0000-000070560000}"/>
    <cellStyle name="표준 17 101 4 3" xfId="28084" xr:uid="{00000000-0005-0000-0000-000071560000}"/>
    <cellStyle name="표준 17 101 4 4" xfId="28085" xr:uid="{00000000-0005-0000-0000-000072560000}"/>
    <cellStyle name="표준 17 101 4 5" xfId="28086" xr:uid="{00000000-0005-0000-0000-000073560000}"/>
    <cellStyle name="표준 17 101 4 6" xfId="28087" xr:uid="{00000000-0005-0000-0000-000074560000}"/>
    <cellStyle name="표준 17 101 5" xfId="9454" xr:uid="{00000000-0005-0000-0000-000075560000}"/>
    <cellStyle name="표준 17 101 5 2" xfId="28088" xr:uid="{00000000-0005-0000-0000-000076560000}"/>
    <cellStyle name="표준 17 101 5 3" xfId="28089" xr:uid="{00000000-0005-0000-0000-000077560000}"/>
    <cellStyle name="표준 17 101 5 4" xfId="28090" xr:uid="{00000000-0005-0000-0000-000078560000}"/>
    <cellStyle name="표준 17 101 5 5" xfId="28091" xr:uid="{00000000-0005-0000-0000-000079560000}"/>
    <cellStyle name="표준 17 101 5 6" xfId="28092" xr:uid="{00000000-0005-0000-0000-00007A560000}"/>
    <cellStyle name="표준 17 101 6" xfId="28093" xr:uid="{00000000-0005-0000-0000-00007B560000}"/>
    <cellStyle name="표준 17 101 7" xfId="28094" xr:uid="{00000000-0005-0000-0000-00007C560000}"/>
    <cellStyle name="표준 17 101 8" xfId="28095" xr:uid="{00000000-0005-0000-0000-00007D560000}"/>
    <cellStyle name="표준 17 101 9" xfId="28096" xr:uid="{00000000-0005-0000-0000-00007E560000}"/>
    <cellStyle name="표준 17 102" xfId="2108" xr:uid="{00000000-0005-0000-0000-00007F560000}"/>
    <cellStyle name="표준 17 102 10" xfId="28097" xr:uid="{00000000-0005-0000-0000-000080560000}"/>
    <cellStyle name="표준 17 102 2" xfId="3885" xr:uid="{00000000-0005-0000-0000-000081560000}"/>
    <cellStyle name="표준 17 102 2 2" xfId="28098" xr:uid="{00000000-0005-0000-0000-000082560000}"/>
    <cellStyle name="표준 17 102 2 3" xfId="28099" xr:uid="{00000000-0005-0000-0000-000083560000}"/>
    <cellStyle name="표준 17 102 2 4" xfId="28100" xr:uid="{00000000-0005-0000-0000-000084560000}"/>
    <cellStyle name="표준 17 102 2 5" xfId="28101" xr:uid="{00000000-0005-0000-0000-000085560000}"/>
    <cellStyle name="표준 17 102 2 6" xfId="28102" xr:uid="{00000000-0005-0000-0000-000086560000}"/>
    <cellStyle name="표준 17 102 3" xfId="5744" xr:uid="{00000000-0005-0000-0000-000087560000}"/>
    <cellStyle name="표준 17 102 3 2" xfId="28103" xr:uid="{00000000-0005-0000-0000-000088560000}"/>
    <cellStyle name="표준 17 102 3 3" xfId="28104" xr:uid="{00000000-0005-0000-0000-000089560000}"/>
    <cellStyle name="표준 17 102 3 4" xfId="28105" xr:uid="{00000000-0005-0000-0000-00008A560000}"/>
    <cellStyle name="표준 17 102 3 5" xfId="28106" xr:uid="{00000000-0005-0000-0000-00008B560000}"/>
    <cellStyle name="표준 17 102 3 6" xfId="28107" xr:uid="{00000000-0005-0000-0000-00008C560000}"/>
    <cellStyle name="표준 17 102 4" xfId="7608" xr:uid="{00000000-0005-0000-0000-00008D560000}"/>
    <cellStyle name="표준 17 102 4 2" xfId="28108" xr:uid="{00000000-0005-0000-0000-00008E560000}"/>
    <cellStyle name="표준 17 102 4 3" xfId="28109" xr:uid="{00000000-0005-0000-0000-00008F560000}"/>
    <cellStyle name="표준 17 102 4 4" xfId="28110" xr:uid="{00000000-0005-0000-0000-000090560000}"/>
    <cellStyle name="표준 17 102 4 5" xfId="28111" xr:uid="{00000000-0005-0000-0000-000091560000}"/>
    <cellStyle name="표준 17 102 4 6" xfId="28112" xr:uid="{00000000-0005-0000-0000-000092560000}"/>
    <cellStyle name="표준 17 102 5" xfId="9468" xr:uid="{00000000-0005-0000-0000-000093560000}"/>
    <cellStyle name="표준 17 102 5 2" xfId="28113" xr:uid="{00000000-0005-0000-0000-000094560000}"/>
    <cellStyle name="표준 17 102 5 3" xfId="28114" xr:uid="{00000000-0005-0000-0000-000095560000}"/>
    <cellStyle name="표준 17 102 5 4" xfId="28115" xr:uid="{00000000-0005-0000-0000-000096560000}"/>
    <cellStyle name="표준 17 102 5 5" xfId="28116" xr:uid="{00000000-0005-0000-0000-000097560000}"/>
    <cellStyle name="표준 17 102 5 6" xfId="28117" xr:uid="{00000000-0005-0000-0000-000098560000}"/>
    <cellStyle name="표준 17 102 6" xfId="28118" xr:uid="{00000000-0005-0000-0000-000099560000}"/>
    <cellStyle name="표준 17 102 7" xfId="28119" xr:uid="{00000000-0005-0000-0000-00009A560000}"/>
    <cellStyle name="표준 17 102 8" xfId="28120" xr:uid="{00000000-0005-0000-0000-00009B560000}"/>
    <cellStyle name="표준 17 102 9" xfId="28121" xr:uid="{00000000-0005-0000-0000-00009C560000}"/>
    <cellStyle name="표준 17 103" xfId="2122" xr:uid="{00000000-0005-0000-0000-00009D560000}"/>
    <cellStyle name="표준 17 103 10" xfId="28122" xr:uid="{00000000-0005-0000-0000-00009E560000}"/>
    <cellStyle name="표준 17 103 2" xfId="3899" xr:uid="{00000000-0005-0000-0000-00009F560000}"/>
    <cellStyle name="표준 17 103 2 2" xfId="28123" xr:uid="{00000000-0005-0000-0000-0000A0560000}"/>
    <cellStyle name="표준 17 103 2 3" xfId="28124" xr:uid="{00000000-0005-0000-0000-0000A1560000}"/>
    <cellStyle name="표준 17 103 2 4" xfId="28125" xr:uid="{00000000-0005-0000-0000-0000A2560000}"/>
    <cellStyle name="표준 17 103 2 5" xfId="28126" xr:uid="{00000000-0005-0000-0000-0000A3560000}"/>
    <cellStyle name="표준 17 103 2 6" xfId="28127" xr:uid="{00000000-0005-0000-0000-0000A4560000}"/>
    <cellStyle name="표준 17 103 3" xfId="5758" xr:uid="{00000000-0005-0000-0000-0000A5560000}"/>
    <cellStyle name="표준 17 103 3 2" xfId="28128" xr:uid="{00000000-0005-0000-0000-0000A6560000}"/>
    <cellStyle name="표준 17 103 3 3" xfId="28129" xr:uid="{00000000-0005-0000-0000-0000A7560000}"/>
    <cellStyle name="표준 17 103 3 4" xfId="28130" xr:uid="{00000000-0005-0000-0000-0000A8560000}"/>
    <cellStyle name="표준 17 103 3 5" xfId="28131" xr:uid="{00000000-0005-0000-0000-0000A9560000}"/>
    <cellStyle name="표준 17 103 3 6" xfId="28132" xr:uid="{00000000-0005-0000-0000-0000AA560000}"/>
    <cellStyle name="표준 17 103 4" xfId="7622" xr:uid="{00000000-0005-0000-0000-0000AB560000}"/>
    <cellStyle name="표준 17 103 4 2" xfId="28133" xr:uid="{00000000-0005-0000-0000-0000AC560000}"/>
    <cellStyle name="표준 17 103 4 3" xfId="28134" xr:uid="{00000000-0005-0000-0000-0000AD560000}"/>
    <cellStyle name="표준 17 103 4 4" xfId="28135" xr:uid="{00000000-0005-0000-0000-0000AE560000}"/>
    <cellStyle name="표준 17 103 4 5" xfId="28136" xr:uid="{00000000-0005-0000-0000-0000AF560000}"/>
    <cellStyle name="표준 17 103 4 6" xfId="28137" xr:uid="{00000000-0005-0000-0000-0000B0560000}"/>
    <cellStyle name="표준 17 103 5" xfId="9482" xr:uid="{00000000-0005-0000-0000-0000B1560000}"/>
    <cellStyle name="표준 17 103 5 2" xfId="28138" xr:uid="{00000000-0005-0000-0000-0000B2560000}"/>
    <cellStyle name="표준 17 103 5 3" xfId="28139" xr:uid="{00000000-0005-0000-0000-0000B3560000}"/>
    <cellStyle name="표준 17 103 5 4" xfId="28140" xr:uid="{00000000-0005-0000-0000-0000B4560000}"/>
    <cellStyle name="표준 17 103 5 5" xfId="28141" xr:uid="{00000000-0005-0000-0000-0000B5560000}"/>
    <cellStyle name="표준 17 103 5 6" xfId="28142" xr:uid="{00000000-0005-0000-0000-0000B6560000}"/>
    <cellStyle name="표준 17 103 6" xfId="28143" xr:uid="{00000000-0005-0000-0000-0000B7560000}"/>
    <cellStyle name="표준 17 103 7" xfId="28144" xr:uid="{00000000-0005-0000-0000-0000B8560000}"/>
    <cellStyle name="표준 17 103 8" xfId="28145" xr:uid="{00000000-0005-0000-0000-0000B9560000}"/>
    <cellStyle name="표준 17 103 9" xfId="28146" xr:uid="{00000000-0005-0000-0000-0000BA560000}"/>
    <cellStyle name="표준 17 104" xfId="2136" xr:uid="{00000000-0005-0000-0000-0000BB560000}"/>
    <cellStyle name="표준 17 104 10" xfId="28147" xr:uid="{00000000-0005-0000-0000-0000BC560000}"/>
    <cellStyle name="표준 17 104 2" xfId="3913" xr:uid="{00000000-0005-0000-0000-0000BD560000}"/>
    <cellStyle name="표준 17 104 2 2" xfId="28148" xr:uid="{00000000-0005-0000-0000-0000BE560000}"/>
    <cellStyle name="표준 17 104 2 3" xfId="28149" xr:uid="{00000000-0005-0000-0000-0000BF560000}"/>
    <cellStyle name="표준 17 104 2 4" xfId="28150" xr:uid="{00000000-0005-0000-0000-0000C0560000}"/>
    <cellStyle name="표준 17 104 2 5" xfId="28151" xr:uid="{00000000-0005-0000-0000-0000C1560000}"/>
    <cellStyle name="표준 17 104 2 6" xfId="28152" xr:uid="{00000000-0005-0000-0000-0000C2560000}"/>
    <cellStyle name="표준 17 104 3" xfId="5772" xr:uid="{00000000-0005-0000-0000-0000C3560000}"/>
    <cellStyle name="표준 17 104 3 2" xfId="28153" xr:uid="{00000000-0005-0000-0000-0000C4560000}"/>
    <cellStyle name="표준 17 104 3 3" xfId="28154" xr:uid="{00000000-0005-0000-0000-0000C5560000}"/>
    <cellStyle name="표준 17 104 3 4" xfId="28155" xr:uid="{00000000-0005-0000-0000-0000C6560000}"/>
    <cellStyle name="표준 17 104 3 5" xfId="28156" xr:uid="{00000000-0005-0000-0000-0000C7560000}"/>
    <cellStyle name="표준 17 104 3 6" xfId="28157" xr:uid="{00000000-0005-0000-0000-0000C8560000}"/>
    <cellStyle name="표준 17 104 4" xfId="7636" xr:uid="{00000000-0005-0000-0000-0000C9560000}"/>
    <cellStyle name="표준 17 104 4 2" xfId="28158" xr:uid="{00000000-0005-0000-0000-0000CA560000}"/>
    <cellStyle name="표준 17 104 4 3" xfId="28159" xr:uid="{00000000-0005-0000-0000-0000CB560000}"/>
    <cellStyle name="표준 17 104 4 4" xfId="28160" xr:uid="{00000000-0005-0000-0000-0000CC560000}"/>
    <cellStyle name="표준 17 104 4 5" xfId="28161" xr:uid="{00000000-0005-0000-0000-0000CD560000}"/>
    <cellStyle name="표준 17 104 4 6" xfId="28162" xr:uid="{00000000-0005-0000-0000-0000CE560000}"/>
    <cellStyle name="표준 17 104 5" xfId="9496" xr:uid="{00000000-0005-0000-0000-0000CF560000}"/>
    <cellStyle name="표준 17 104 5 2" xfId="28163" xr:uid="{00000000-0005-0000-0000-0000D0560000}"/>
    <cellStyle name="표준 17 104 5 3" xfId="28164" xr:uid="{00000000-0005-0000-0000-0000D1560000}"/>
    <cellStyle name="표준 17 104 5 4" xfId="28165" xr:uid="{00000000-0005-0000-0000-0000D2560000}"/>
    <cellStyle name="표준 17 104 5 5" xfId="28166" xr:uid="{00000000-0005-0000-0000-0000D3560000}"/>
    <cellStyle name="표준 17 104 5 6" xfId="28167" xr:uid="{00000000-0005-0000-0000-0000D4560000}"/>
    <cellStyle name="표준 17 104 6" xfId="28168" xr:uid="{00000000-0005-0000-0000-0000D5560000}"/>
    <cellStyle name="표준 17 104 7" xfId="28169" xr:uid="{00000000-0005-0000-0000-0000D6560000}"/>
    <cellStyle name="표준 17 104 8" xfId="28170" xr:uid="{00000000-0005-0000-0000-0000D7560000}"/>
    <cellStyle name="표준 17 104 9" xfId="28171" xr:uid="{00000000-0005-0000-0000-0000D8560000}"/>
    <cellStyle name="표준 17 105" xfId="2150" xr:uid="{00000000-0005-0000-0000-0000D9560000}"/>
    <cellStyle name="표준 17 105 10" xfId="28172" xr:uid="{00000000-0005-0000-0000-0000DA560000}"/>
    <cellStyle name="표준 17 105 2" xfId="3927" xr:uid="{00000000-0005-0000-0000-0000DB560000}"/>
    <cellStyle name="표준 17 105 2 2" xfId="28173" xr:uid="{00000000-0005-0000-0000-0000DC560000}"/>
    <cellStyle name="표준 17 105 2 3" xfId="28174" xr:uid="{00000000-0005-0000-0000-0000DD560000}"/>
    <cellStyle name="표준 17 105 2 4" xfId="28175" xr:uid="{00000000-0005-0000-0000-0000DE560000}"/>
    <cellStyle name="표준 17 105 2 5" xfId="28176" xr:uid="{00000000-0005-0000-0000-0000DF560000}"/>
    <cellStyle name="표준 17 105 2 6" xfId="28177" xr:uid="{00000000-0005-0000-0000-0000E0560000}"/>
    <cellStyle name="표준 17 105 3" xfId="5786" xr:uid="{00000000-0005-0000-0000-0000E1560000}"/>
    <cellStyle name="표준 17 105 3 2" xfId="28178" xr:uid="{00000000-0005-0000-0000-0000E2560000}"/>
    <cellStyle name="표준 17 105 3 3" xfId="28179" xr:uid="{00000000-0005-0000-0000-0000E3560000}"/>
    <cellStyle name="표준 17 105 3 4" xfId="28180" xr:uid="{00000000-0005-0000-0000-0000E4560000}"/>
    <cellStyle name="표준 17 105 3 5" xfId="28181" xr:uid="{00000000-0005-0000-0000-0000E5560000}"/>
    <cellStyle name="표준 17 105 3 6" xfId="28182" xr:uid="{00000000-0005-0000-0000-0000E6560000}"/>
    <cellStyle name="표준 17 105 4" xfId="7650" xr:uid="{00000000-0005-0000-0000-0000E7560000}"/>
    <cellStyle name="표준 17 105 4 2" xfId="28183" xr:uid="{00000000-0005-0000-0000-0000E8560000}"/>
    <cellStyle name="표준 17 105 4 3" xfId="28184" xr:uid="{00000000-0005-0000-0000-0000E9560000}"/>
    <cellStyle name="표준 17 105 4 4" xfId="28185" xr:uid="{00000000-0005-0000-0000-0000EA560000}"/>
    <cellStyle name="표준 17 105 4 5" xfId="28186" xr:uid="{00000000-0005-0000-0000-0000EB560000}"/>
    <cellStyle name="표준 17 105 4 6" xfId="28187" xr:uid="{00000000-0005-0000-0000-0000EC560000}"/>
    <cellStyle name="표준 17 105 5" xfId="9510" xr:uid="{00000000-0005-0000-0000-0000ED560000}"/>
    <cellStyle name="표준 17 105 5 2" xfId="28188" xr:uid="{00000000-0005-0000-0000-0000EE560000}"/>
    <cellStyle name="표준 17 105 5 3" xfId="28189" xr:uid="{00000000-0005-0000-0000-0000EF560000}"/>
    <cellStyle name="표준 17 105 5 4" xfId="28190" xr:uid="{00000000-0005-0000-0000-0000F0560000}"/>
    <cellStyle name="표준 17 105 5 5" xfId="28191" xr:uid="{00000000-0005-0000-0000-0000F1560000}"/>
    <cellStyle name="표준 17 105 5 6" xfId="28192" xr:uid="{00000000-0005-0000-0000-0000F2560000}"/>
    <cellStyle name="표준 17 105 6" xfId="28193" xr:uid="{00000000-0005-0000-0000-0000F3560000}"/>
    <cellStyle name="표준 17 105 7" xfId="28194" xr:uid="{00000000-0005-0000-0000-0000F4560000}"/>
    <cellStyle name="표준 17 105 8" xfId="28195" xr:uid="{00000000-0005-0000-0000-0000F5560000}"/>
    <cellStyle name="표준 17 105 9" xfId="28196" xr:uid="{00000000-0005-0000-0000-0000F6560000}"/>
    <cellStyle name="표준 17 106" xfId="2164" xr:uid="{00000000-0005-0000-0000-0000F7560000}"/>
    <cellStyle name="표준 17 106 10" xfId="28197" xr:uid="{00000000-0005-0000-0000-0000F8560000}"/>
    <cellStyle name="표준 17 106 2" xfId="3941" xr:uid="{00000000-0005-0000-0000-0000F9560000}"/>
    <cellStyle name="표준 17 106 2 2" xfId="28198" xr:uid="{00000000-0005-0000-0000-0000FA560000}"/>
    <cellStyle name="표준 17 106 2 3" xfId="28199" xr:uid="{00000000-0005-0000-0000-0000FB560000}"/>
    <cellStyle name="표준 17 106 2 4" xfId="28200" xr:uid="{00000000-0005-0000-0000-0000FC560000}"/>
    <cellStyle name="표준 17 106 2 5" xfId="28201" xr:uid="{00000000-0005-0000-0000-0000FD560000}"/>
    <cellStyle name="표준 17 106 2 6" xfId="28202" xr:uid="{00000000-0005-0000-0000-0000FE560000}"/>
    <cellStyle name="표준 17 106 3" xfId="5800" xr:uid="{00000000-0005-0000-0000-0000FF560000}"/>
    <cellStyle name="표준 17 106 3 2" xfId="28203" xr:uid="{00000000-0005-0000-0000-000000570000}"/>
    <cellStyle name="표준 17 106 3 3" xfId="28204" xr:uid="{00000000-0005-0000-0000-000001570000}"/>
    <cellStyle name="표준 17 106 3 4" xfId="28205" xr:uid="{00000000-0005-0000-0000-000002570000}"/>
    <cellStyle name="표준 17 106 3 5" xfId="28206" xr:uid="{00000000-0005-0000-0000-000003570000}"/>
    <cellStyle name="표준 17 106 3 6" xfId="28207" xr:uid="{00000000-0005-0000-0000-000004570000}"/>
    <cellStyle name="표준 17 106 4" xfId="7664" xr:uid="{00000000-0005-0000-0000-000005570000}"/>
    <cellStyle name="표준 17 106 4 2" xfId="28208" xr:uid="{00000000-0005-0000-0000-000006570000}"/>
    <cellStyle name="표준 17 106 4 3" xfId="28209" xr:uid="{00000000-0005-0000-0000-000007570000}"/>
    <cellStyle name="표준 17 106 4 4" xfId="28210" xr:uid="{00000000-0005-0000-0000-000008570000}"/>
    <cellStyle name="표준 17 106 4 5" xfId="28211" xr:uid="{00000000-0005-0000-0000-000009570000}"/>
    <cellStyle name="표준 17 106 4 6" xfId="28212" xr:uid="{00000000-0005-0000-0000-00000A570000}"/>
    <cellStyle name="표준 17 106 5" xfId="9524" xr:uid="{00000000-0005-0000-0000-00000B570000}"/>
    <cellStyle name="표준 17 106 5 2" xfId="28213" xr:uid="{00000000-0005-0000-0000-00000C570000}"/>
    <cellStyle name="표준 17 106 5 3" xfId="28214" xr:uid="{00000000-0005-0000-0000-00000D570000}"/>
    <cellStyle name="표준 17 106 5 4" xfId="28215" xr:uid="{00000000-0005-0000-0000-00000E570000}"/>
    <cellStyle name="표준 17 106 5 5" xfId="28216" xr:uid="{00000000-0005-0000-0000-00000F570000}"/>
    <cellStyle name="표준 17 106 5 6" xfId="28217" xr:uid="{00000000-0005-0000-0000-000010570000}"/>
    <cellStyle name="표준 17 106 6" xfId="28218" xr:uid="{00000000-0005-0000-0000-000011570000}"/>
    <cellStyle name="표준 17 106 7" xfId="28219" xr:uid="{00000000-0005-0000-0000-000012570000}"/>
    <cellStyle name="표준 17 106 8" xfId="28220" xr:uid="{00000000-0005-0000-0000-000013570000}"/>
    <cellStyle name="표준 17 106 9" xfId="28221" xr:uid="{00000000-0005-0000-0000-000014570000}"/>
    <cellStyle name="표준 17 107" xfId="2178" xr:uid="{00000000-0005-0000-0000-000015570000}"/>
    <cellStyle name="표준 17 107 10" xfId="28222" xr:uid="{00000000-0005-0000-0000-000016570000}"/>
    <cellStyle name="표준 17 107 2" xfId="3955" xr:uid="{00000000-0005-0000-0000-000017570000}"/>
    <cellStyle name="표준 17 107 2 2" xfId="28223" xr:uid="{00000000-0005-0000-0000-000018570000}"/>
    <cellStyle name="표준 17 107 2 3" xfId="28224" xr:uid="{00000000-0005-0000-0000-000019570000}"/>
    <cellStyle name="표준 17 107 2 4" xfId="28225" xr:uid="{00000000-0005-0000-0000-00001A570000}"/>
    <cellStyle name="표준 17 107 2 5" xfId="28226" xr:uid="{00000000-0005-0000-0000-00001B570000}"/>
    <cellStyle name="표준 17 107 2 6" xfId="28227" xr:uid="{00000000-0005-0000-0000-00001C570000}"/>
    <cellStyle name="표준 17 107 3" xfId="5814" xr:uid="{00000000-0005-0000-0000-00001D570000}"/>
    <cellStyle name="표준 17 107 3 2" xfId="28228" xr:uid="{00000000-0005-0000-0000-00001E570000}"/>
    <cellStyle name="표준 17 107 3 3" xfId="28229" xr:uid="{00000000-0005-0000-0000-00001F570000}"/>
    <cellStyle name="표준 17 107 3 4" xfId="28230" xr:uid="{00000000-0005-0000-0000-000020570000}"/>
    <cellStyle name="표준 17 107 3 5" xfId="28231" xr:uid="{00000000-0005-0000-0000-000021570000}"/>
    <cellStyle name="표준 17 107 3 6" xfId="28232" xr:uid="{00000000-0005-0000-0000-000022570000}"/>
    <cellStyle name="표준 17 107 4" xfId="7678" xr:uid="{00000000-0005-0000-0000-000023570000}"/>
    <cellStyle name="표준 17 107 4 2" xfId="28233" xr:uid="{00000000-0005-0000-0000-000024570000}"/>
    <cellStyle name="표준 17 107 4 3" xfId="28234" xr:uid="{00000000-0005-0000-0000-000025570000}"/>
    <cellStyle name="표준 17 107 4 4" xfId="28235" xr:uid="{00000000-0005-0000-0000-000026570000}"/>
    <cellStyle name="표준 17 107 4 5" xfId="28236" xr:uid="{00000000-0005-0000-0000-000027570000}"/>
    <cellStyle name="표준 17 107 4 6" xfId="28237" xr:uid="{00000000-0005-0000-0000-000028570000}"/>
    <cellStyle name="표준 17 107 5" xfId="9538" xr:uid="{00000000-0005-0000-0000-000029570000}"/>
    <cellStyle name="표준 17 107 5 2" xfId="28238" xr:uid="{00000000-0005-0000-0000-00002A570000}"/>
    <cellStyle name="표준 17 107 5 3" xfId="28239" xr:uid="{00000000-0005-0000-0000-00002B570000}"/>
    <cellStyle name="표준 17 107 5 4" xfId="28240" xr:uid="{00000000-0005-0000-0000-00002C570000}"/>
    <cellStyle name="표준 17 107 5 5" xfId="28241" xr:uid="{00000000-0005-0000-0000-00002D570000}"/>
    <cellStyle name="표준 17 107 5 6" xfId="28242" xr:uid="{00000000-0005-0000-0000-00002E570000}"/>
    <cellStyle name="표준 17 107 6" xfId="28243" xr:uid="{00000000-0005-0000-0000-00002F570000}"/>
    <cellStyle name="표준 17 107 7" xfId="28244" xr:uid="{00000000-0005-0000-0000-000030570000}"/>
    <cellStyle name="표준 17 107 8" xfId="28245" xr:uid="{00000000-0005-0000-0000-000031570000}"/>
    <cellStyle name="표준 17 107 9" xfId="28246" xr:uid="{00000000-0005-0000-0000-000032570000}"/>
    <cellStyle name="표준 17 108" xfId="2192" xr:uid="{00000000-0005-0000-0000-000033570000}"/>
    <cellStyle name="표준 17 108 10" xfId="28247" xr:uid="{00000000-0005-0000-0000-000034570000}"/>
    <cellStyle name="표준 17 108 2" xfId="3969" xr:uid="{00000000-0005-0000-0000-000035570000}"/>
    <cellStyle name="표준 17 108 2 2" xfId="28248" xr:uid="{00000000-0005-0000-0000-000036570000}"/>
    <cellStyle name="표준 17 108 2 3" xfId="28249" xr:uid="{00000000-0005-0000-0000-000037570000}"/>
    <cellStyle name="표준 17 108 2 4" xfId="28250" xr:uid="{00000000-0005-0000-0000-000038570000}"/>
    <cellStyle name="표준 17 108 2 5" xfId="28251" xr:uid="{00000000-0005-0000-0000-000039570000}"/>
    <cellStyle name="표준 17 108 2 6" xfId="28252" xr:uid="{00000000-0005-0000-0000-00003A570000}"/>
    <cellStyle name="표준 17 108 3" xfId="5828" xr:uid="{00000000-0005-0000-0000-00003B570000}"/>
    <cellStyle name="표준 17 108 3 2" xfId="28253" xr:uid="{00000000-0005-0000-0000-00003C570000}"/>
    <cellStyle name="표준 17 108 3 3" xfId="28254" xr:uid="{00000000-0005-0000-0000-00003D570000}"/>
    <cellStyle name="표준 17 108 3 4" xfId="28255" xr:uid="{00000000-0005-0000-0000-00003E570000}"/>
    <cellStyle name="표준 17 108 3 5" xfId="28256" xr:uid="{00000000-0005-0000-0000-00003F570000}"/>
    <cellStyle name="표준 17 108 3 6" xfId="28257" xr:uid="{00000000-0005-0000-0000-000040570000}"/>
    <cellStyle name="표준 17 108 4" xfId="7692" xr:uid="{00000000-0005-0000-0000-000041570000}"/>
    <cellStyle name="표준 17 108 4 2" xfId="28258" xr:uid="{00000000-0005-0000-0000-000042570000}"/>
    <cellStyle name="표준 17 108 4 3" xfId="28259" xr:uid="{00000000-0005-0000-0000-000043570000}"/>
    <cellStyle name="표준 17 108 4 4" xfId="28260" xr:uid="{00000000-0005-0000-0000-000044570000}"/>
    <cellStyle name="표준 17 108 4 5" xfId="28261" xr:uid="{00000000-0005-0000-0000-000045570000}"/>
    <cellStyle name="표준 17 108 4 6" xfId="28262" xr:uid="{00000000-0005-0000-0000-000046570000}"/>
    <cellStyle name="표준 17 108 5" xfId="9552" xr:uid="{00000000-0005-0000-0000-000047570000}"/>
    <cellStyle name="표준 17 108 5 2" xfId="28263" xr:uid="{00000000-0005-0000-0000-000048570000}"/>
    <cellStyle name="표준 17 108 5 3" xfId="28264" xr:uid="{00000000-0005-0000-0000-000049570000}"/>
    <cellStyle name="표준 17 108 5 4" xfId="28265" xr:uid="{00000000-0005-0000-0000-00004A570000}"/>
    <cellStyle name="표준 17 108 5 5" xfId="28266" xr:uid="{00000000-0005-0000-0000-00004B570000}"/>
    <cellStyle name="표준 17 108 5 6" xfId="28267" xr:uid="{00000000-0005-0000-0000-00004C570000}"/>
    <cellStyle name="표준 17 108 6" xfId="28268" xr:uid="{00000000-0005-0000-0000-00004D570000}"/>
    <cellStyle name="표준 17 108 7" xfId="28269" xr:uid="{00000000-0005-0000-0000-00004E570000}"/>
    <cellStyle name="표준 17 108 8" xfId="28270" xr:uid="{00000000-0005-0000-0000-00004F570000}"/>
    <cellStyle name="표준 17 108 9" xfId="28271" xr:uid="{00000000-0005-0000-0000-000050570000}"/>
    <cellStyle name="표준 17 109" xfId="2206" xr:uid="{00000000-0005-0000-0000-000051570000}"/>
    <cellStyle name="표준 17 109 10" xfId="28272" xr:uid="{00000000-0005-0000-0000-000052570000}"/>
    <cellStyle name="표준 17 109 2" xfId="3983" xr:uid="{00000000-0005-0000-0000-000053570000}"/>
    <cellStyle name="표준 17 109 2 2" xfId="28273" xr:uid="{00000000-0005-0000-0000-000054570000}"/>
    <cellStyle name="표준 17 109 2 3" xfId="28274" xr:uid="{00000000-0005-0000-0000-000055570000}"/>
    <cellStyle name="표준 17 109 2 4" xfId="28275" xr:uid="{00000000-0005-0000-0000-000056570000}"/>
    <cellStyle name="표준 17 109 2 5" xfId="28276" xr:uid="{00000000-0005-0000-0000-000057570000}"/>
    <cellStyle name="표준 17 109 2 6" xfId="28277" xr:uid="{00000000-0005-0000-0000-000058570000}"/>
    <cellStyle name="표준 17 109 3" xfId="5842" xr:uid="{00000000-0005-0000-0000-000059570000}"/>
    <cellStyle name="표준 17 109 3 2" xfId="28278" xr:uid="{00000000-0005-0000-0000-00005A570000}"/>
    <cellStyle name="표준 17 109 3 3" xfId="28279" xr:uid="{00000000-0005-0000-0000-00005B570000}"/>
    <cellStyle name="표준 17 109 3 4" xfId="28280" xr:uid="{00000000-0005-0000-0000-00005C570000}"/>
    <cellStyle name="표준 17 109 3 5" xfId="28281" xr:uid="{00000000-0005-0000-0000-00005D570000}"/>
    <cellStyle name="표준 17 109 3 6" xfId="28282" xr:uid="{00000000-0005-0000-0000-00005E570000}"/>
    <cellStyle name="표준 17 109 4" xfId="7706" xr:uid="{00000000-0005-0000-0000-00005F570000}"/>
    <cellStyle name="표준 17 109 4 2" xfId="28283" xr:uid="{00000000-0005-0000-0000-000060570000}"/>
    <cellStyle name="표준 17 109 4 3" xfId="28284" xr:uid="{00000000-0005-0000-0000-000061570000}"/>
    <cellStyle name="표준 17 109 4 4" xfId="28285" xr:uid="{00000000-0005-0000-0000-000062570000}"/>
    <cellStyle name="표준 17 109 4 5" xfId="28286" xr:uid="{00000000-0005-0000-0000-000063570000}"/>
    <cellStyle name="표준 17 109 4 6" xfId="28287" xr:uid="{00000000-0005-0000-0000-000064570000}"/>
    <cellStyle name="표준 17 109 5" xfId="9566" xr:uid="{00000000-0005-0000-0000-000065570000}"/>
    <cellStyle name="표준 17 109 5 2" xfId="28288" xr:uid="{00000000-0005-0000-0000-000066570000}"/>
    <cellStyle name="표준 17 109 5 3" xfId="28289" xr:uid="{00000000-0005-0000-0000-000067570000}"/>
    <cellStyle name="표준 17 109 5 4" xfId="28290" xr:uid="{00000000-0005-0000-0000-000068570000}"/>
    <cellStyle name="표준 17 109 5 5" xfId="28291" xr:uid="{00000000-0005-0000-0000-000069570000}"/>
    <cellStyle name="표준 17 109 5 6" xfId="28292" xr:uid="{00000000-0005-0000-0000-00006A570000}"/>
    <cellStyle name="표준 17 109 6" xfId="28293" xr:uid="{00000000-0005-0000-0000-00006B570000}"/>
    <cellStyle name="표준 17 109 7" xfId="28294" xr:uid="{00000000-0005-0000-0000-00006C570000}"/>
    <cellStyle name="표준 17 109 8" xfId="28295" xr:uid="{00000000-0005-0000-0000-00006D570000}"/>
    <cellStyle name="표준 17 109 9" xfId="28296" xr:uid="{00000000-0005-0000-0000-00006E570000}"/>
    <cellStyle name="표준 17 11" xfId="252" xr:uid="{00000000-0005-0000-0000-00006F570000}"/>
    <cellStyle name="표준 17 110" xfId="2220" xr:uid="{00000000-0005-0000-0000-000070570000}"/>
    <cellStyle name="표준 17 110 10" xfId="28297" xr:uid="{00000000-0005-0000-0000-000071570000}"/>
    <cellStyle name="표준 17 110 2" xfId="3997" xr:uid="{00000000-0005-0000-0000-000072570000}"/>
    <cellStyle name="표준 17 110 2 2" xfId="28298" xr:uid="{00000000-0005-0000-0000-000073570000}"/>
    <cellStyle name="표준 17 110 2 3" xfId="28299" xr:uid="{00000000-0005-0000-0000-000074570000}"/>
    <cellStyle name="표준 17 110 2 4" xfId="28300" xr:uid="{00000000-0005-0000-0000-000075570000}"/>
    <cellStyle name="표준 17 110 2 5" xfId="28301" xr:uid="{00000000-0005-0000-0000-000076570000}"/>
    <cellStyle name="표준 17 110 2 6" xfId="28302" xr:uid="{00000000-0005-0000-0000-000077570000}"/>
    <cellStyle name="표준 17 110 3" xfId="5856" xr:uid="{00000000-0005-0000-0000-000078570000}"/>
    <cellStyle name="표준 17 110 3 2" xfId="28303" xr:uid="{00000000-0005-0000-0000-000079570000}"/>
    <cellStyle name="표준 17 110 3 3" xfId="28304" xr:uid="{00000000-0005-0000-0000-00007A570000}"/>
    <cellStyle name="표준 17 110 3 4" xfId="28305" xr:uid="{00000000-0005-0000-0000-00007B570000}"/>
    <cellStyle name="표준 17 110 3 5" xfId="28306" xr:uid="{00000000-0005-0000-0000-00007C570000}"/>
    <cellStyle name="표준 17 110 3 6" xfId="28307" xr:uid="{00000000-0005-0000-0000-00007D570000}"/>
    <cellStyle name="표준 17 110 4" xfId="7720" xr:uid="{00000000-0005-0000-0000-00007E570000}"/>
    <cellStyle name="표준 17 110 4 2" xfId="28308" xr:uid="{00000000-0005-0000-0000-00007F570000}"/>
    <cellStyle name="표준 17 110 4 3" xfId="28309" xr:uid="{00000000-0005-0000-0000-000080570000}"/>
    <cellStyle name="표준 17 110 4 4" xfId="28310" xr:uid="{00000000-0005-0000-0000-000081570000}"/>
    <cellStyle name="표준 17 110 4 5" xfId="28311" xr:uid="{00000000-0005-0000-0000-000082570000}"/>
    <cellStyle name="표준 17 110 4 6" xfId="28312" xr:uid="{00000000-0005-0000-0000-000083570000}"/>
    <cellStyle name="표준 17 110 5" xfId="9580" xr:uid="{00000000-0005-0000-0000-000084570000}"/>
    <cellStyle name="표준 17 110 5 2" xfId="28313" xr:uid="{00000000-0005-0000-0000-000085570000}"/>
    <cellStyle name="표준 17 110 5 3" xfId="28314" xr:uid="{00000000-0005-0000-0000-000086570000}"/>
    <cellStyle name="표준 17 110 5 4" xfId="28315" xr:uid="{00000000-0005-0000-0000-000087570000}"/>
    <cellStyle name="표준 17 110 5 5" xfId="28316" xr:uid="{00000000-0005-0000-0000-000088570000}"/>
    <cellStyle name="표준 17 110 5 6" xfId="28317" xr:uid="{00000000-0005-0000-0000-000089570000}"/>
    <cellStyle name="표준 17 110 6" xfId="28318" xr:uid="{00000000-0005-0000-0000-00008A570000}"/>
    <cellStyle name="표준 17 110 7" xfId="28319" xr:uid="{00000000-0005-0000-0000-00008B570000}"/>
    <cellStyle name="표준 17 110 8" xfId="28320" xr:uid="{00000000-0005-0000-0000-00008C570000}"/>
    <cellStyle name="표준 17 110 9" xfId="28321" xr:uid="{00000000-0005-0000-0000-00008D570000}"/>
    <cellStyle name="표준 17 111" xfId="2234" xr:uid="{00000000-0005-0000-0000-00008E570000}"/>
    <cellStyle name="표준 17 111 10" xfId="28322" xr:uid="{00000000-0005-0000-0000-00008F570000}"/>
    <cellStyle name="표준 17 111 2" xfId="4011" xr:uid="{00000000-0005-0000-0000-000090570000}"/>
    <cellStyle name="표준 17 111 2 2" xfId="28323" xr:uid="{00000000-0005-0000-0000-000091570000}"/>
    <cellStyle name="표준 17 111 2 3" xfId="28324" xr:uid="{00000000-0005-0000-0000-000092570000}"/>
    <cellStyle name="표준 17 111 2 4" xfId="28325" xr:uid="{00000000-0005-0000-0000-000093570000}"/>
    <cellStyle name="표준 17 111 2 5" xfId="28326" xr:uid="{00000000-0005-0000-0000-000094570000}"/>
    <cellStyle name="표준 17 111 2 6" xfId="28327" xr:uid="{00000000-0005-0000-0000-000095570000}"/>
    <cellStyle name="표준 17 111 3" xfId="5870" xr:uid="{00000000-0005-0000-0000-000096570000}"/>
    <cellStyle name="표준 17 111 3 2" xfId="28328" xr:uid="{00000000-0005-0000-0000-000097570000}"/>
    <cellStyle name="표준 17 111 3 3" xfId="28329" xr:uid="{00000000-0005-0000-0000-000098570000}"/>
    <cellStyle name="표준 17 111 3 4" xfId="28330" xr:uid="{00000000-0005-0000-0000-000099570000}"/>
    <cellStyle name="표준 17 111 3 5" xfId="28331" xr:uid="{00000000-0005-0000-0000-00009A570000}"/>
    <cellStyle name="표준 17 111 3 6" xfId="28332" xr:uid="{00000000-0005-0000-0000-00009B570000}"/>
    <cellStyle name="표준 17 111 4" xfId="7734" xr:uid="{00000000-0005-0000-0000-00009C570000}"/>
    <cellStyle name="표준 17 111 4 2" xfId="28333" xr:uid="{00000000-0005-0000-0000-00009D570000}"/>
    <cellStyle name="표준 17 111 4 3" xfId="28334" xr:uid="{00000000-0005-0000-0000-00009E570000}"/>
    <cellStyle name="표준 17 111 4 4" xfId="28335" xr:uid="{00000000-0005-0000-0000-00009F570000}"/>
    <cellStyle name="표준 17 111 4 5" xfId="28336" xr:uid="{00000000-0005-0000-0000-0000A0570000}"/>
    <cellStyle name="표준 17 111 4 6" xfId="28337" xr:uid="{00000000-0005-0000-0000-0000A1570000}"/>
    <cellStyle name="표준 17 111 5" xfId="9594" xr:uid="{00000000-0005-0000-0000-0000A2570000}"/>
    <cellStyle name="표준 17 111 5 2" xfId="28338" xr:uid="{00000000-0005-0000-0000-0000A3570000}"/>
    <cellStyle name="표준 17 111 5 3" xfId="28339" xr:uid="{00000000-0005-0000-0000-0000A4570000}"/>
    <cellStyle name="표준 17 111 5 4" xfId="28340" xr:uid="{00000000-0005-0000-0000-0000A5570000}"/>
    <cellStyle name="표준 17 111 5 5" xfId="28341" xr:uid="{00000000-0005-0000-0000-0000A6570000}"/>
    <cellStyle name="표준 17 111 5 6" xfId="28342" xr:uid="{00000000-0005-0000-0000-0000A7570000}"/>
    <cellStyle name="표준 17 111 6" xfId="28343" xr:uid="{00000000-0005-0000-0000-0000A8570000}"/>
    <cellStyle name="표준 17 111 7" xfId="28344" xr:uid="{00000000-0005-0000-0000-0000A9570000}"/>
    <cellStyle name="표준 17 111 8" xfId="28345" xr:uid="{00000000-0005-0000-0000-0000AA570000}"/>
    <cellStyle name="표준 17 111 9" xfId="28346" xr:uid="{00000000-0005-0000-0000-0000AB570000}"/>
    <cellStyle name="표준 17 112" xfId="2248" xr:uid="{00000000-0005-0000-0000-0000AC570000}"/>
    <cellStyle name="표준 17 112 10" xfId="28347" xr:uid="{00000000-0005-0000-0000-0000AD570000}"/>
    <cellStyle name="표준 17 112 2" xfId="4025" xr:uid="{00000000-0005-0000-0000-0000AE570000}"/>
    <cellStyle name="표준 17 112 2 2" xfId="28348" xr:uid="{00000000-0005-0000-0000-0000AF570000}"/>
    <cellStyle name="표준 17 112 2 3" xfId="28349" xr:uid="{00000000-0005-0000-0000-0000B0570000}"/>
    <cellStyle name="표준 17 112 2 4" xfId="28350" xr:uid="{00000000-0005-0000-0000-0000B1570000}"/>
    <cellStyle name="표준 17 112 2 5" xfId="28351" xr:uid="{00000000-0005-0000-0000-0000B2570000}"/>
    <cellStyle name="표준 17 112 2 6" xfId="28352" xr:uid="{00000000-0005-0000-0000-0000B3570000}"/>
    <cellStyle name="표준 17 112 3" xfId="5884" xr:uid="{00000000-0005-0000-0000-0000B4570000}"/>
    <cellStyle name="표준 17 112 3 2" xfId="28353" xr:uid="{00000000-0005-0000-0000-0000B5570000}"/>
    <cellStyle name="표준 17 112 3 3" xfId="28354" xr:uid="{00000000-0005-0000-0000-0000B6570000}"/>
    <cellStyle name="표준 17 112 3 4" xfId="28355" xr:uid="{00000000-0005-0000-0000-0000B7570000}"/>
    <cellStyle name="표준 17 112 3 5" xfId="28356" xr:uid="{00000000-0005-0000-0000-0000B8570000}"/>
    <cellStyle name="표준 17 112 3 6" xfId="28357" xr:uid="{00000000-0005-0000-0000-0000B9570000}"/>
    <cellStyle name="표준 17 112 4" xfId="7748" xr:uid="{00000000-0005-0000-0000-0000BA570000}"/>
    <cellStyle name="표준 17 112 4 2" xfId="28358" xr:uid="{00000000-0005-0000-0000-0000BB570000}"/>
    <cellStyle name="표준 17 112 4 3" xfId="28359" xr:uid="{00000000-0005-0000-0000-0000BC570000}"/>
    <cellStyle name="표준 17 112 4 4" xfId="28360" xr:uid="{00000000-0005-0000-0000-0000BD570000}"/>
    <cellStyle name="표준 17 112 4 5" xfId="28361" xr:uid="{00000000-0005-0000-0000-0000BE570000}"/>
    <cellStyle name="표준 17 112 4 6" xfId="28362" xr:uid="{00000000-0005-0000-0000-0000BF570000}"/>
    <cellStyle name="표준 17 112 5" xfId="9608" xr:uid="{00000000-0005-0000-0000-0000C0570000}"/>
    <cellStyle name="표준 17 112 5 2" xfId="28363" xr:uid="{00000000-0005-0000-0000-0000C1570000}"/>
    <cellStyle name="표준 17 112 5 3" xfId="28364" xr:uid="{00000000-0005-0000-0000-0000C2570000}"/>
    <cellStyle name="표준 17 112 5 4" xfId="28365" xr:uid="{00000000-0005-0000-0000-0000C3570000}"/>
    <cellStyle name="표준 17 112 5 5" xfId="28366" xr:uid="{00000000-0005-0000-0000-0000C4570000}"/>
    <cellStyle name="표준 17 112 5 6" xfId="28367" xr:uid="{00000000-0005-0000-0000-0000C5570000}"/>
    <cellStyle name="표준 17 112 6" xfId="28368" xr:uid="{00000000-0005-0000-0000-0000C6570000}"/>
    <cellStyle name="표준 17 112 7" xfId="28369" xr:uid="{00000000-0005-0000-0000-0000C7570000}"/>
    <cellStyle name="표준 17 112 8" xfId="28370" xr:uid="{00000000-0005-0000-0000-0000C8570000}"/>
    <cellStyle name="표준 17 112 9" xfId="28371" xr:uid="{00000000-0005-0000-0000-0000C9570000}"/>
    <cellStyle name="표준 17 113" xfId="2262" xr:uid="{00000000-0005-0000-0000-0000CA570000}"/>
    <cellStyle name="표준 17 113 10" xfId="28372" xr:uid="{00000000-0005-0000-0000-0000CB570000}"/>
    <cellStyle name="표준 17 113 2" xfId="4039" xr:uid="{00000000-0005-0000-0000-0000CC570000}"/>
    <cellStyle name="표준 17 113 2 2" xfId="28373" xr:uid="{00000000-0005-0000-0000-0000CD570000}"/>
    <cellStyle name="표준 17 113 2 3" xfId="28374" xr:uid="{00000000-0005-0000-0000-0000CE570000}"/>
    <cellStyle name="표준 17 113 2 4" xfId="28375" xr:uid="{00000000-0005-0000-0000-0000CF570000}"/>
    <cellStyle name="표준 17 113 2 5" xfId="28376" xr:uid="{00000000-0005-0000-0000-0000D0570000}"/>
    <cellStyle name="표준 17 113 2 6" xfId="28377" xr:uid="{00000000-0005-0000-0000-0000D1570000}"/>
    <cellStyle name="표준 17 113 3" xfId="5898" xr:uid="{00000000-0005-0000-0000-0000D2570000}"/>
    <cellStyle name="표준 17 113 3 2" xfId="28378" xr:uid="{00000000-0005-0000-0000-0000D3570000}"/>
    <cellStyle name="표준 17 113 3 3" xfId="28379" xr:uid="{00000000-0005-0000-0000-0000D4570000}"/>
    <cellStyle name="표준 17 113 3 4" xfId="28380" xr:uid="{00000000-0005-0000-0000-0000D5570000}"/>
    <cellStyle name="표준 17 113 3 5" xfId="28381" xr:uid="{00000000-0005-0000-0000-0000D6570000}"/>
    <cellStyle name="표준 17 113 3 6" xfId="28382" xr:uid="{00000000-0005-0000-0000-0000D7570000}"/>
    <cellStyle name="표준 17 113 4" xfId="7762" xr:uid="{00000000-0005-0000-0000-0000D8570000}"/>
    <cellStyle name="표준 17 113 4 2" xfId="28383" xr:uid="{00000000-0005-0000-0000-0000D9570000}"/>
    <cellStyle name="표준 17 113 4 3" xfId="28384" xr:uid="{00000000-0005-0000-0000-0000DA570000}"/>
    <cellStyle name="표준 17 113 4 4" xfId="28385" xr:uid="{00000000-0005-0000-0000-0000DB570000}"/>
    <cellStyle name="표준 17 113 4 5" xfId="28386" xr:uid="{00000000-0005-0000-0000-0000DC570000}"/>
    <cellStyle name="표준 17 113 4 6" xfId="28387" xr:uid="{00000000-0005-0000-0000-0000DD570000}"/>
    <cellStyle name="표준 17 113 5" xfId="9622" xr:uid="{00000000-0005-0000-0000-0000DE570000}"/>
    <cellStyle name="표준 17 113 5 2" xfId="28388" xr:uid="{00000000-0005-0000-0000-0000DF570000}"/>
    <cellStyle name="표준 17 113 5 3" xfId="28389" xr:uid="{00000000-0005-0000-0000-0000E0570000}"/>
    <cellStyle name="표준 17 113 5 4" xfId="28390" xr:uid="{00000000-0005-0000-0000-0000E1570000}"/>
    <cellStyle name="표준 17 113 5 5" xfId="28391" xr:uid="{00000000-0005-0000-0000-0000E2570000}"/>
    <cellStyle name="표준 17 113 5 6" xfId="28392" xr:uid="{00000000-0005-0000-0000-0000E3570000}"/>
    <cellStyle name="표준 17 113 6" xfId="28393" xr:uid="{00000000-0005-0000-0000-0000E4570000}"/>
    <cellStyle name="표준 17 113 7" xfId="28394" xr:uid="{00000000-0005-0000-0000-0000E5570000}"/>
    <cellStyle name="표준 17 113 8" xfId="28395" xr:uid="{00000000-0005-0000-0000-0000E6570000}"/>
    <cellStyle name="표준 17 113 9" xfId="28396" xr:uid="{00000000-0005-0000-0000-0000E7570000}"/>
    <cellStyle name="표준 17 114" xfId="2276" xr:uid="{00000000-0005-0000-0000-0000E8570000}"/>
    <cellStyle name="표준 17 114 10" xfId="28397" xr:uid="{00000000-0005-0000-0000-0000E9570000}"/>
    <cellStyle name="표준 17 114 2" xfId="4053" xr:uid="{00000000-0005-0000-0000-0000EA570000}"/>
    <cellStyle name="표준 17 114 2 2" xfId="28398" xr:uid="{00000000-0005-0000-0000-0000EB570000}"/>
    <cellStyle name="표준 17 114 2 3" xfId="28399" xr:uid="{00000000-0005-0000-0000-0000EC570000}"/>
    <cellStyle name="표준 17 114 2 4" xfId="28400" xr:uid="{00000000-0005-0000-0000-0000ED570000}"/>
    <cellStyle name="표준 17 114 2 5" xfId="28401" xr:uid="{00000000-0005-0000-0000-0000EE570000}"/>
    <cellStyle name="표준 17 114 2 6" xfId="28402" xr:uid="{00000000-0005-0000-0000-0000EF570000}"/>
    <cellStyle name="표준 17 114 3" xfId="5912" xr:uid="{00000000-0005-0000-0000-0000F0570000}"/>
    <cellStyle name="표준 17 114 3 2" xfId="28403" xr:uid="{00000000-0005-0000-0000-0000F1570000}"/>
    <cellStyle name="표준 17 114 3 3" xfId="28404" xr:uid="{00000000-0005-0000-0000-0000F2570000}"/>
    <cellStyle name="표준 17 114 3 4" xfId="28405" xr:uid="{00000000-0005-0000-0000-0000F3570000}"/>
    <cellStyle name="표준 17 114 3 5" xfId="28406" xr:uid="{00000000-0005-0000-0000-0000F4570000}"/>
    <cellStyle name="표준 17 114 3 6" xfId="28407" xr:uid="{00000000-0005-0000-0000-0000F5570000}"/>
    <cellStyle name="표준 17 114 4" xfId="7776" xr:uid="{00000000-0005-0000-0000-0000F6570000}"/>
    <cellStyle name="표준 17 114 4 2" xfId="28408" xr:uid="{00000000-0005-0000-0000-0000F7570000}"/>
    <cellStyle name="표준 17 114 4 3" xfId="28409" xr:uid="{00000000-0005-0000-0000-0000F8570000}"/>
    <cellStyle name="표준 17 114 4 4" xfId="28410" xr:uid="{00000000-0005-0000-0000-0000F9570000}"/>
    <cellStyle name="표준 17 114 4 5" xfId="28411" xr:uid="{00000000-0005-0000-0000-0000FA570000}"/>
    <cellStyle name="표준 17 114 4 6" xfId="28412" xr:uid="{00000000-0005-0000-0000-0000FB570000}"/>
    <cellStyle name="표준 17 114 5" xfId="9636" xr:uid="{00000000-0005-0000-0000-0000FC570000}"/>
    <cellStyle name="표준 17 114 5 2" xfId="28413" xr:uid="{00000000-0005-0000-0000-0000FD570000}"/>
    <cellStyle name="표준 17 114 5 3" xfId="28414" xr:uid="{00000000-0005-0000-0000-0000FE570000}"/>
    <cellStyle name="표준 17 114 5 4" xfId="28415" xr:uid="{00000000-0005-0000-0000-0000FF570000}"/>
    <cellStyle name="표준 17 114 5 5" xfId="28416" xr:uid="{00000000-0005-0000-0000-000000580000}"/>
    <cellStyle name="표준 17 114 5 6" xfId="28417" xr:uid="{00000000-0005-0000-0000-000001580000}"/>
    <cellStyle name="표준 17 114 6" xfId="28418" xr:uid="{00000000-0005-0000-0000-000002580000}"/>
    <cellStyle name="표준 17 114 7" xfId="28419" xr:uid="{00000000-0005-0000-0000-000003580000}"/>
    <cellStyle name="표준 17 114 8" xfId="28420" xr:uid="{00000000-0005-0000-0000-000004580000}"/>
    <cellStyle name="표준 17 114 9" xfId="28421" xr:uid="{00000000-0005-0000-0000-000005580000}"/>
    <cellStyle name="표준 17 115" xfId="2290" xr:uid="{00000000-0005-0000-0000-000006580000}"/>
    <cellStyle name="표준 17 115 10" xfId="28422" xr:uid="{00000000-0005-0000-0000-000007580000}"/>
    <cellStyle name="표준 17 115 2" xfId="4067" xr:uid="{00000000-0005-0000-0000-000008580000}"/>
    <cellStyle name="표준 17 115 2 2" xfId="28423" xr:uid="{00000000-0005-0000-0000-000009580000}"/>
    <cellStyle name="표준 17 115 2 3" xfId="28424" xr:uid="{00000000-0005-0000-0000-00000A580000}"/>
    <cellStyle name="표준 17 115 2 4" xfId="28425" xr:uid="{00000000-0005-0000-0000-00000B580000}"/>
    <cellStyle name="표준 17 115 2 5" xfId="28426" xr:uid="{00000000-0005-0000-0000-00000C580000}"/>
    <cellStyle name="표준 17 115 2 6" xfId="28427" xr:uid="{00000000-0005-0000-0000-00000D580000}"/>
    <cellStyle name="표준 17 115 3" xfId="5926" xr:uid="{00000000-0005-0000-0000-00000E580000}"/>
    <cellStyle name="표준 17 115 3 2" xfId="28428" xr:uid="{00000000-0005-0000-0000-00000F580000}"/>
    <cellStyle name="표준 17 115 3 3" xfId="28429" xr:uid="{00000000-0005-0000-0000-000010580000}"/>
    <cellStyle name="표준 17 115 3 4" xfId="28430" xr:uid="{00000000-0005-0000-0000-000011580000}"/>
    <cellStyle name="표준 17 115 3 5" xfId="28431" xr:uid="{00000000-0005-0000-0000-000012580000}"/>
    <cellStyle name="표준 17 115 3 6" xfId="28432" xr:uid="{00000000-0005-0000-0000-000013580000}"/>
    <cellStyle name="표준 17 115 4" xfId="7790" xr:uid="{00000000-0005-0000-0000-000014580000}"/>
    <cellStyle name="표준 17 115 4 2" xfId="28433" xr:uid="{00000000-0005-0000-0000-000015580000}"/>
    <cellStyle name="표준 17 115 4 3" xfId="28434" xr:uid="{00000000-0005-0000-0000-000016580000}"/>
    <cellStyle name="표준 17 115 4 4" xfId="28435" xr:uid="{00000000-0005-0000-0000-000017580000}"/>
    <cellStyle name="표준 17 115 4 5" xfId="28436" xr:uid="{00000000-0005-0000-0000-000018580000}"/>
    <cellStyle name="표준 17 115 4 6" xfId="28437" xr:uid="{00000000-0005-0000-0000-000019580000}"/>
    <cellStyle name="표준 17 115 5" xfId="9650" xr:uid="{00000000-0005-0000-0000-00001A580000}"/>
    <cellStyle name="표준 17 115 5 2" xfId="28438" xr:uid="{00000000-0005-0000-0000-00001B580000}"/>
    <cellStyle name="표준 17 115 5 3" xfId="28439" xr:uid="{00000000-0005-0000-0000-00001C580000}"/>
    <cellStyle name="표준 17 115 5 4" xfId="28440" xr:uid="{00000000-0005-0000-0000-00001D580000}"/>
    <cellStyle name="표준 17 115 5 5" xfId="28441" xr:uid="{00000000-0005-0000-0000-00001E580000}"/>
    <cellStyle name="표준 17 115 5 6" xfId="28442" xr:uid="{00000000-0005-0000-0000-00001F580000}"/>
    <cellStyle name="표준 17 115 6" xfId="28443" xr:uid="{00000000-0005-0000-0000-000020580000}"/>
    <cellStyle name="표준 17 115 7" xfId="28444" xr:uid="{00000000-0005-0000-0000-000021580000}"/>
    <cellStyle name="표준 17 115 8" xfId="28445" xr:uid="{00000000-0005-0000-0000-000022580000}"/>
    <cellStyle name="표준 17 115 9" xfId="28446" xr:uid="{00000000-0005-0000-0000-000023580000}"/>
    <cellStyle name="표준 17 116" xfId="2304" xr:uid="{00000000-0005-0000-0000-000024580000}"/>
    <cellStyle name="표준 17 116 10" xfId="28447" xr:uid="{00000000-0005-0000-0000-000025580000}"/>
    <cellStyle name="표준 17 116 2" xfId="4081" xr:uid="{00000000-0005-0000-0000-000026580000}"/>
    <cellStyle name="표준 17 116 2 2" xfId="28448" xr:uid="{00000000-0005-0000-0000-000027580000}"/>
    <cellStyle name="표준 17 116 2 3" xfId="28449" xr:uid="{00000000-0005-0000-0000-000028580000}"/>
    <cellStyle name="표준 17 116 2 4" xfId="28450" xr:uid="{00000000-0005-0000-0000-000029580000}"/>
    <cellStyle name="표준 17 116 2 5" xfId="28451" xr:uid="{00000000-0005-0000-0000-00002A580000}"/>
    <cellStyle name="표준 17 116 2 6" xfId="28452" xr:uid="{00000000-0005-0000-0000-00002B580000}"/>
    <cellStyle name="표준 17 116 3" xfId="5940" xr:uid="{00000000-0005-0000-0000-00002C580000}"/>
    <cellStyle name="표준 17 116 3 2" xfId="28453" xr:uid="{00000000-0005-0000-0000-00002D580000}"/>
    <cellStyle name="표준 17 116 3 3" xfId="28454" xr:uid="{00000000-0005-0000-0000-00002E580000}"/>
    <cellStyle name="표준 17 116 3 4" xfId="28455" xr:uid="{00000000-0005-0000-0000-00002F580000}"/>
    <cellStyle name="표준 17 116 3 5" xfId="28456" xr:uid="{00000000-0005-0000-0000-000030580000}"/>
    <cellStyle name="표준 17 116 3 6" xfId="28457" xr:uid="{00000000-0005-0000-0000-000031580000}"/>
    <cellStyle name="표준 17 116 4" xfId="7804" xr:uid="{00000000-0005-0000-0000-000032580000}"/>
    <cellStyle name="표준 17 116 4 2" xfId="28458" xr:uid="{00000000-0005-0000-0000-000033580000}"/>
    <cellStyle name="표준 17 116 4 3" xfId="28459" xr:uid="{00000000-0005-0000-0000-000034580000}"/>
    <cellStyle name="표준 17 116 4 4" xfId="28460" xr:uid="{00000000-0005-0000-0000-000035580000}"/>
    <cellStyle name="표준 17 116 4 5" xfId="28461" xr:uid="{00000000-0005-0000-0000-000036580000}"/>
    <cellStyle name="표준 17 116 4 6" xfId="28462" xr:uid="{00000000-0005-0000-0000-000037580000}"/>
    <cellStyle name="표준 17 116 5" xfId="9664" xr:uid="{00000000-0005-0000-0000-000038580000}"/>
    <cellStyle name="표준 17 116 5 2" xfId="28463" xr:uid="{00000000-0005-0000-0000-000039580000}"/>
    <cellStyle name="표준 17 116 5 3" xfId="28464" xr:uid="{00000000-0005-0000-0000-00003A580000}"/>
    <cellStyle name="표준 17 116 5 4" xfId="28465" xr:uid="{00000000-0005-0000-0000-00003B580000}"/>
    <cellStyle name="표준 17 116 5 5" xfId="28466" xr:uid="{00000000-0005-0000-0000-00003C580000}"/>
    <cellStyle name="표준 17 116 5 6" xfId="28467" xr:uid="{00000000-0005-0000-0000-00003D580000}"/>
    <cellStyle name="표준 17 116 6" xfId="28468" xr:uid="{00000000-0005-0000-0000-00003E580000}"/>
    <cellStyle name="표준 17 116 7" xfId="28469" xr:uid="{00000000-0005-0000-0000-00003F580000}"/>
    <cellStyle name="표준 17 116 8" xfId="28470" xr:uid="{00000000-0005-0000-0000-000040580000}"/>
    <cellStyle name="표준 17 116 9" xfId="28471" xr:uid="{00000000-0005-0000-0000-000041580000}"/>
    <cellStyle name="표준 17 117" xfId="2317" xr:uid="{00000000-0005-0000-0000-000042580000}"/>
    <cellStyle name="표준 17 117 10" xfId="28472" xr:uid="{00000000-0005-0000-0000-000043580000}"/>
    <cellStyle name="표준 17 117 2" xfId="4094" xr:uid="{00000000-0005-0000-0000-000044580000}"/>
    <cellStyle name="표준 17 117 2 2" xfId="28473" xr:uid="{00000000-0005-0000-0000-000045580000}"/>
    <cellStyle name="표준 17 117 2 3" xfId="28474" xr:uid="{00000000-0005-0000-0000-000046580000}"/>
    <cellStyle name="표준 17 117 2 4" xfId="28475" xr:uid="{00000000-0005-0000-0000-000047580000}"/>
    <cellStyle name="표준 17 117 2 5" xfId="28476" xr:uid="{00000000-0005-0000-0000-000048580000}"/>
    <cellStyle name="표준 17 117 2 6" xfId="28477" xr:uid="{00000000-0005-0000-0000-000049580000}"/>
    <cellStyle name="표준 17 117 3" xfId="5953" xr:uid="{00000000-0005-0000-0000-00004A580000}"/>
    <cellStyle name="표준 17 117 3 2" xfId="28478" xr:uid="{00000000-0005-0000-0000-00004B580000}"/>
    <cellStyle name="표준 17 117 3 3" xfId="28479" xr:uid="{00000000-0005-0000-0000-00004C580000}"/>
    <cellStyle name="표준 17 117 3 4" xfId="28480" xr:uid="{00000000-0005-0000-0000-00004D580000}"/>
    <cellStyle name="표준 17 117 3 5" xfId="28481" xr:uid="{00000000-0005-0000-0000-00004E580000}"/>
    <cellStyle name="표준 17 117 3 6" xfId="28482" xr:uid="{00000000-0005-0000-0000-00004F580000}"/>
    <cellStyle name="표준 17 117 4" xfId="7817" xr:uid="{00000000-0005-0000-0000-000050580000}"/>
    <cellStyle name="표준 17 117 4 2" xfId="28483" xr:uid="{00000000-0005-0000-0000-000051580000}"/>
    <cellStyle name="표준 17 117 4 3" xfId="28484" xr:uid="{00000000-0005-0000-0000-000052580000}"/>
    <cellStyle name="표준 17 117 4 4" xfId="28485" xr:uid="{00000000-0005-0000-0000-000053580000}"/>
    <cellStyle name="표준 17 117 4 5" xfId="28486" xr:uid="{00000000-0005-0000-0000-000054580000}"/>
    <cellStyle name="표준 17 117 4 6" xfId="28487" xr:uid="{00000000-0005-0000-0000-000055580000}"/>
    <cellStyle name="표준 17 117 5" xfId="9677" xr:uid="{00000000-0005-0000-0000-000056580000}"/>
    <cellStyle name="표준 17 117 5 2" xfId="28488" xr:uid="{00000000-0005-0000-0000-000057580000}"/>
    <cellStyle name="표준 17 117 5 3" xfId="28489" xr:uid="{00000000-0005-0000-0000-000058580000}"/>
    <cellStyle name="표준 17 117 5 4" xfId="28490" xr:uid="{00000000-0005-0000-0000-000059580000}"/>
    <cellStyle name="표준 17 117 5 5" xfId="28491" xr:uid="{00000000-0005-0000-0000-00005A580000}"/>
    <cellStyle name="표준 17 117 5 6" xfId="28492" xr:uid="{00000000-0005-0000-0000-00005B580000}"/>
    <cellStyle name="표준 17 117 6" xfId="28493" xr:uid="{00000000-0005-0000-0000-00005C580000}"/>
    <cellStyle name="표준 17 117 7" xfId="28494" xr:uid="{00000000-0005-0000-0000-00005D580000}"/>
    <cellStyle name="표준 17 117 8" xfId="28495" xr:uid="{00000000-0005-0000-0000-00005E580000}"/>
    <cellStyle name="표준 17 117 9" xfId="28496" xr:uid="{00000000-0005-0000-0000-00005F580000}"/>
    <cellStyle name="표준 17 118" xfId="2331" xr:uid="{00000000-0005-0000-0000-000060580000}"/>
    <cellStyle name="표준 17 118 10" xfId="28497" xr:uid="{00000000-0005-0000-0000-000061580000}"/>
    <cellStyle name="표준 17 118 2" xfId="4108" xr:uid="{00000000-0005-0000-0000-000062580000}"/>
    <cellStyle name="표준 17 118 2 2" xfId="28498" xr:uid="{00000000-0005-0000-0000-000063580000}"/>
    <cellStyle name="표준 17 118 2 3" xfId="28499" xr:uid="{00000000-0005-0000-0000-000064580000}"/>
    <cellStyle name="표준 17 118 2 4" xfId="28500" xr:uid="{00000000-0005-0000-0000-000065580000}"/>
    <cellStyle name="표준 17 118 2 5" xfId="28501" xr:uid="{00000000-0005-0000-0000-000066580000}"/>
    <cellStyle name="표준 17 118 2 6" xfId="28502" xr:uid="{00000000-0005-0000-0000-000067580000}"/>
    <cellStyle name="표준 17 118 3" xfId="5967" xr:uid="{00000000-0005-0000-0000-000068580000}"/>
    <cellStyle name="표준 17 118 3 2" xfId="28503" xr:uid="{00000000-0005-0000-0000-000069580000}"/>
    <cellStyle name="표준 17 118 3 3" xfId="28504" xr:uid="{00000000-0005-0000-0000-00006A580000}"/>
    <cellStyle name="표준 17 118 3 4" xfId="28505" xr:uid="{00000000-0005-0000-0000-00006B580000}"/>
    <cellStyle name="표준 17 118 3 5" xfId="28506" xr:uid="{00000000-0005-0000-0000-00006C580000}"/>
    <cellStyle name="표준 17 118 3 6" xfId="28507" xr:uid="{00000000-0005-0000-0000-00006D580000}"/>
    <cellStyle name="표준 17 118 4" xfId="7831" xr:uid="{00000000-0005-0000-0000-00006E580000}"/>
    <cellStyle name="표준 17 118 4 2" xfId="28508" xr:uid="{00000000-0005-0000-0000-00006F580000}"/>
    <cellStyle name="표준 17 118 4 3" xfId="28509" xr:uid="{00000000-0005-0000-0000-000070580000}"/>
    <cellStyle name="표준 17 118 4 4" xfId="28510" xr:uid="{00000000-0005-0000-0000-000071580000}"/>
    <cellStyle name="표준 17 118 4 5" xfId="28511" xr:uid="{00000000-0005-0000-0000-000072580000}"/>
    <cellStyle name="표준 17 118 4 6" xfId="28512" xr:uid="{00000000-0005-0000-0000-000073580000}"/>
    <cellStyle name="표준 17 118 5" xfId="9691" xr:uid="{00000000-0005-0000-0000-000074580000}"/>
    <cellStyle name="표준 17 118 5 2" xfId="28513" xr:uid="{00000000-0005-0000-0000-000075580000}"/>
    <cellStyle name="표준 17 118 5 3" xfId="28514" xr:uid="{00000000-0005-0000-0000-000076580000}"/>
    <cellStyle name="표준 17 118 5 4" xfId="28515" xr:uid="{00000000-0005-0000-0000-000077580000}"/>
    <cellStyle name="표준 17 118 5 5" xfId="28516" xr:uid="{00000000-0005-0000-0000-000078580000}"/>
    <cellStyle name="표준 17 118 5 6" xfId="28517" xr:uid="{00000000-0005-0000-0000-000079580000}"/>
    <cellStyle name="표준 17 118 6" xfId="28518" xr:uid="{00000000-0005-0000-0000-00007A580000}"/>
    <cellStyle name="표준 17 118 7" xfId="28519" xr:uid="{00000000-0005-0000-0000-00007B580000}"/>
    <cellStyle name="표준 17 118 8" xfId="28520" xr:uid="{00000000-0005-0000-0000-00007C580000}"/>
    <cellStyle name="표준 17 118 9" xfId="28521" xr:uid="{00000000-0005-0000-0000-00007D580000}"/>
    <cellStyle name="표준 17 119" xfId="2345" xr:uid="{00000000-0005-0000-0000-00007E580000}"/>
    <cellStyle name="표준 17 119 10" xfId="28522" xr:uid="{00000000-0005-0000-0000-00007F580000}"/>
    <cellStyle name="표준 17 119 2" xfId="4122" xr:uid="{00000000-0005-0000-0000-000080580000}"/>
    <cellStyle name="표준 17 119 2 2" xfId="28523" xr:uid="{00000000-0005-0000-0000-000081580000}"/>
    <cellStyle name="표준 17 119 2 3" xfId="28524" xr:uid="{00000000-0005-0000-0000-000082580000}"/>
    <cellStyle name="표준 17 119 2 4" xfId="28525" xr:uid="{00000000-0005-0000-0000-000083580000}"/>
    <cellStyle name="표준 17 119 2 5" xfId="28526" xr:uid="{00000000-0005-0000-0000-000084580000}"/>
    <cellStyle name="표준 17 119 2 6" xfId="28527" xr:uid="{00000000-0005-0000-0000-000085580000}"/>
    <cellStyle name="표준 17 119 3" xfId="5981" xr:uid="{00000000-0005-0000-0000-000086580000}"/>
    <cellStyle name="표준 17 119 3 2" xfId="28528" xr:uid="{00000000-0005-0000-0000-000087580000}"/>
    <cellStyle name="표준 17 119 3 3" xfId="28529" xr:uid="{00000000-0005-0000-0000-000088580000}"/>
    <cellStyle name="표준 17 119 3 4" xfId="28530" xr:uid="{00000000-0005-0000-0000-000089580000}"/>
    <cellStyle name="표준 17 119 3 5" xfId="28531" xr:uid="{00000000-0005-0000-0000-00008A580000}"/>
    <cellStyle name="표준 17 119 3 6" xfId="28532" xr:uid="{00000000-0005-0000-0000-00008B580000}"/>
    <cellStyle name="표준 17 119 4" xfId="7845" xr:uid="{00000000-0005-0000-0000-00008C580000}"/>
    <cellStyle name="표준 17 119 4 2" xfId="28533" xr:uid="{00000000-0005-0000-0000-00008D580000}"/>
    <cellStyle name="표준 17 119 4 3" xfId="28534" xr:uid="{00000000-0005-0000-0000-00008E580000}"/>
    <cellStyle name="표준 17 119 4 4" xfId="28535" xr:uid="{00000000-0005-0000-0000-00008F580000}"/>
    <cellStyle name="표준 17 119 4 5" xfId="28536" xr:uid="{00000000-0005-0000-0000-000090580000}"/>
    <cellStyle name="표준 17 119 4 6" xfId="28537" xr:uid="{00000000-0005-0000-0000-000091580000}"/>
    <cellStyle name="표준 17 119 5" xfId="9705" xr:uid="{00000000-0005-0000-0000-000092580000}"/>
    <cellStyle name="표준 17 119 5 2" xfId="28538" xr:uid="{00000000-0005-0000-0000-000093580000}"/>
    <cellStyle name="표준 17 119 5 3" xfId="28539" xr:uid="{00000000-0005-0000-0000-000094580000}"/>
    <cellStyle name="표준 17 119 5 4" xfId="28540" xr:uid="{00000000-0005-0000-0000-000095580000}"/>
    <cellStyle name="표준 17 119 5 5" xfId="28541" xr:uid="{00000000-0005-0000-0000-000096580000}"/>
    <cellStyle name="표준 17 119 5 6" xfId="28542" xr:uid="{00000000-0005-0000-0000-000097580000}"/>
    <cellStyle name="표준 17 119 6" xfId="28543" xr:uid="{00000000-0005-0000-0000-000098580000}"/>
    <cellStyle name="표준 17 119 7" xfId="28544" xr:uid="{00000000-0005-0000-0000-000099580000}"/>
    <cellStyle name="표준 17 119 8" xfId="28545" xr:uid="{00000000-0005-0000-0000-00009A580000}"/>
    <cellStyle name="표준 17 119 9" xfId="28546" xr:uid="{00000000-0005-0000-0000-00009B580000}"/>
    <cellStyle name="표준 17 12" xfId="253" xr:uid="{00000000-0005-0000-0000-00009C580000}"/>
    <cellStyle name="표준 17 120" xfId="2359" xr:uid="{00000000-0005-0000-0000-00009D580000}"/>
    <cellStyle name="표준 17 120 10" xfId="28547" xr:uid="{00000000-0005-0000-0000-00009E580000}"/>
    <cellStyle name="표준 17 120 2" xfId="4136" xr:uid="{00000000-0005-0000-0000-00009F580000}"/>
    <cellStyle name="표준 17 120 2 2" xfId="28548" xr:uid="{00000000-0005-0000-0000-0000A0580000}"/>
    <cellStyle name="표준 17 120 2 3" xfId="28549" xr:uid="{00000000-0005-0000-0000-0000A1580000}"/>
    <cellStyle name="표준 17 120 2 4" xfId="28550" xr:uid="{00000000-0005-0000-0000-0000A2580000}"/>
    <cellStyle name="표준 17 120 2 5" xfId="28551" xr:uid="{00000000-0005-0000-0000-0000A3580000}"/>
    <cellStyle name="표준 17 120 2 6" xfId="28552" xr:uid="{00000000-0005-0000-0000-0000A4580000}"/>
    <cellStyle name="표준 17 120 3" xfId="5995" xr:uid="{00000000-0005-0000-0000-0000A5580000}"/>
    <cellStyle name="표준 17 120 3 2" xfId="28553" xr:uid="{00000000-0005-0000-0000-0000A6580000}"/>
    <cellStyle name="표준 17 120 3 3" xfId="28554" xr:uid="{00000000-0005-0000-0000-0000A7580000}"/>
    <cellStyle name="표준 17 120 3 4" xfId="28555" xr:uid="{00000000-0005-0000-0000-0000A8580000}"/>
    <cellStyle name="표준 17 120 3 5" xfId="28556" xr:uid="{00000000-0005-0000-0000-0000A9580000}"/>
    <cellStyle name="표준 17 120 3 6" xfId="28557" xr:uid="{00000000-0005-0000-0000-0000AA580000}"/>
    <cellStyle name="표준 17 120 4" xfId="7859" xr:uid="{00000000-0005-0000-0000-0000AB580000}"/>
    <cellStyle name="표준 17 120 4 2" xfId="28558" xr:uid="{00000000-0005-0000-0000-0000AC580000}"/>
    <cellStyle name="표준 17 120 4 3" xfId="28559" xr:uid="{00000000-0005-0000-0000-0000AD580000}"/>
    <cellStyle name="표준 17 120 4 4" xfId="28560" xr:uid="{00000000-0005-0000-0000-0000AE580000}"/>
    <cellStyle name="표준 17 120 4 5" xfId="28561" xr:uid="{00000000-0005-0000-0000-0000AF580000}"/>
    <cellStyle name="표준 17 120 4 6" xfId="28562" xr:uid="{00000000-0005-0000-0000-0000B0580000}"/>
    <cellStyle name="표준 17 120 5" xfId="9719" xr:uid="{00000000-0005-0000-0000-0000B1580000}"/>
    <cellStyle name="표준 17 120 5 2" xfId="28563" xr:uid="{00000000-0005-0000-0000-0000B2580000}"/>
    <cellStyle name="표준 17 120 5 3" xfId="28564" xr:uid="{00000000-0005-0000-0000-0000B3580000}"/>
    <cellStyle name="표준 17 120 5 4" xfId="28565" xr:uid="{00000000-0005-0000-0000-0000B4580000}"/>
    <cellStyle name="표준 17 120 5 5" xfId="28566" xr:uid="{00000000-0005-0000-0000-0000B5580000}"/>
    <cellStyle name="표준 17 120 5 6" xfId="28567" xr:uid="{00000000-0005-0000-0000-0000B6580000}"/>
    <cellStyle name="표준 17 120 6" xfId="28568" xr:uid="{00000000-0005-0000-0000-0000B7580000}"/>
    <cellStyle name="표준 17 120 7" xfId="28569" xr:uid="{00000000-0005-0000-0000-0000B8580000}"/>
    <cellStyle name="표준 17 120 8" xfId="28570" xr:uid="{00000000-0005-0000-0000-0000B9580000}"/>
    <cellStyle name="표준 17 120 9" xfId="28571" xr:uid="{00000000-0005-0000-0000-0000BA580000}"/>
    <cellStyle name="표준 17 121" xfId="4150" xr:uid="{00000000-0005-0000-0000-0000BB580000}"/>
    <cellStyle name="표준 17 121 2" xfId="6009" xr:uid="{00000000-0005-0000-0000-0000BC580000}"/>
    <cellStyle name="표준 17 121 2 2" xfId="28572" xr:uid="{00000000-0005-0000-0000-0000BD580000}"/>
    <cellStyle name="표준 17 121 2 3" xfId="28573" xr:uid="{00000000-0005-0000-0000-0000BE580000}"/>
    <cellStyle name="표준 17 121 2 4" xfId="28574" xr:uid="{00000000-0005-0000-0000-0000BF580000}"/>
    <cellStyle name="표준 17 121 2 5" xfId="28575" xr:uid="{00000000-0005-0000-0000-0000C0580000}"/>
    <cellStyle name="표준 17 121 2 6" xfId="28576" xr:uid="{00000000-0005-0000-0000-0000C1580000}"/>
    <cellStyle name="표준 17 121 3" xfId="7873" xr:uid="{00000000-0005-0000-0000-0000C2580000}"/>
    <cellStyle name="표준 17 121 3 2" xfId="28577" xr:uid="{00000000-0005-0000-0000-0000C3580000}"/>
    <cellStyle name="표준 17 121 3 3" xfId="28578" xr:uid="{00000000-0005-0000-0000-0000C4580000}"/>
    <cellStyle name="표준 17 121 3 4" xfId="28579" xr:uid="{00000000-0005-0000-0000-0000C5580000}"/>
    <cellStyle name="표준 17 121 3 5" xfId="28580" xr:uid="{00000000-0005-0000-0000-0000C6580000}"/>
    <cellStyle name="표준 17 121 3 6" xfId="28581" xr:uid="{00000000-0005-0000-0000-0000C7580000}"/>
    <cellStyle name="표준 17 121 4" xfId="9733" xr:uid="{00000000-0005-0000-0000-0000C8580000}"/>
    <cellStyle name="표준 17 121 4 2" xfId="28582" xr:uid="{00000000-0005-0000-0000-0000C9580000}"/>
    <cellStyle name="표준 17 121 4 3" xfId="28583" xr:uid="{00000000-0005-0000-0000-0000CA580000}"/>
    <cellStyle name="표준 17 121 4 4" xfId="28584" xr:uid="{00000000-0005-0000-0000-0000CB580000}"/>
    <cellStyle name="표준 17 121 4 5" xfId="28585" xr:uid="{00000000-0005-0000-0000-0000CC580000}"/>
    <cellStyle name="표준 17 121 4 6" xfId="28586" xr:uid="{00000000-0005-0000-0000-0000CD580000}"/>
    <cellStyle name="표준 17 121 5" xfId="28587" xr:uid="{00000000-0005-0000-0000-0000CE580000}"/>
    <cellStyle name="표준 17 121 6" xfId="28588" xr:uid="{00000000-0005-0000-0000-0000CF580000}"/>
    <cellStyle name="표준 17 121 7" xfId="28589" xr:uid="{00000000-0005-0000-0000-0000D0580000}"/>
    <cellStyle name="표준 17 121 8" xfId="28590" xr:uid="{00000000-0005-0000-0000-0000D1580000}"/>
    <cellStyle name="표준 17 121 9" xfId="28591" xr:uid="{00000000-0005-0000-0000-0000D2580000}"/>
    <cellStyle name="표준 17 122" xfId="4164" xr:uid="{00000000-0005-0000-0000-0000D3580000}"/>
    <cellStyle name="표준 17 122 2" xfId="6023" xr:uid="{00000000-0005-0000-0000-0000D4580000}"/>
    <cellStyle name="표준 17 122 2 2" xfId="28592" xr:uid="{00000000-0005-0000-0000-0000D5580000}"/>
    <cellStyle name="표준 17 122 2 3" xfId="28593" xr:uid="{00000000-0005-0000-0000-0000D6580000}"/>
    <cellStyle name="표준 17 122 2 4" xfId="28594" xr:uid="{00000000-0005-0000-0000-0000D7580000}"/>
    <cellStyle name="표준 17 122 2 5" xfId="28595" xr:uid="{00000000-0005-0000-0000-0000D8580000}"/>
    <cellStyle name="표준 17 122 2 6" xfId="28596" xr:uid="{00000000-0005-0000-0000-0000D9580000}"/>
    <cellStyle name="표준 17 122 3" xfId="7887" xr:uid="{00000000-0005-0000-0000-0000DA580000}"/>
    <cellStyle name="표준 17 122 3 2" xfId="28597" xr:uid="{00000000-0005-0000-0000-0000DB580000}"/>
    <cellStyle name="표준 17 122 3 3" xfId="28598" xr:uid="{00000000-0005-0000-0000-0000DC580000}"/>
    <cellStyle name="표준 17 122 3 4" xfId="28599" xr:uid="{00000000-0005-0000-0000-0000DD580000}"/>
    <cellStyle name="표준 17 122 3 5" xfId="28600" xr:uid="{00000000-0005-0000-0000-0000DE580000}"/>
    <cellStyle name="표준 17 122 3 6" xfId="28601" xr:uid="{00000000-0005-0000-0000-0000DF580000}"/>
    <cellStyle name="표준 17 122 4" xfId="9747" xr:uid="{00000000-0005-0000-0000-0000E0580000}"/>
    <cellStyle name="표준 17 122 4 2" xfId="28602" xr:uid="{00000000-0005-0000-0000-0000E1580000}"/>
    <cellStyle name="표준 17 122 4 3" xfId="28603" xr:uid="{00000000-0005-0000-0000-0000E2580000}"/>
    <cellStyle name="표준 17 122 4 4" xfId="28604" xr:uid="{00000000-0005-0000-0000-0000E3580000}"/>
    <cellStyle name="표준 17 122 4 5" xfId="28605" xr:uid="{00000000-0005-0000-0000-0000E4580000}"/>
    <cellStyle name="표준 17 122 4 6" xfId="28606" xr:uid="{00000000-0005-0000-0000-0000E5580000}"/>
    <cellStyle name="표준 17 122 5" xfId="28607" xr:uid="{00000000-0005-0000-0000-0000E6580000}"/>
    <cellStyle name="표준 17 122 6" xfId="28608" xr:uid="{00000000-0005-0000-0000-0000E7580000}"/>
    <cellStyle name="표준 17 122 7" xfId="28609" xr:uid="{00000000-0005-0000-0000-0000E8580000}"/>
    <cellStyle name="표준 17 122 8" xfId="28610" xr:uid="{00000000-0005-0000-0000-0000E9580000}"/>
    <cellStyle name="표준 17 122 9" xfId="28611" xr:uid="{00000000-0005-0000-0000-0000EA580000}"/>
    <cellStyle name="표준 17 123" xfId="4178" xr:uid="{00000000-0005-0000-0000-0000EB580000}"/>
    <cellStyle name="표준 17 123 2" xfId="6037" xr:uid="{00000000-0005-0000-0000-0000EC580000}"/>
    <cellStyle name="표준 17 123 2 2" xfId="28612" xr:uid="{00000000-0005-0000-0000-0000ED580000}"/>
    <cellStyle name="표준 17 123 2 3" xfId="28613" xr:uid="{00000000-0005-0000-0000-0000EE580000}"/>
    <cellStyle name="표준 17 123 2 4" xfId="28614" xr:uid="{00000000-0005-0000-0000-0000EF580000}"/>
    <cellStyle name="표준 17 123 2 5" xfId="28615" xr:uid="{00000000-0005-0000-0000-0000F0580000}"/>
    <cellStyle name="표준 17 123 2 6" xfId="28616" xr:uid="{00000000-0005-0000-0000-0000F1580000}"/>
    <cellStyle name="표준 17 123 3" xfId="7901" xr:uid="{00000000-0005-0000-0000-0000F2580000}"/>
    <cellStyle name="표준 17 123 3 2" xfId="28617" xr:uid="{00000000-0005-0000-0000-0000F3580000}"/>
    <cellStyle name="표준 17 123 3 3" xfId="28618" xr:uid="{00000000-0005-0000-0000-0000F4580000}"/>
    <cellStyle name="표준 17 123 3 4" xfId="28619" xr:uid="{00000000-0005-0000-0000-0000F5580000}"/>
    <cellStyle name="표준 17 123 3 5" xfId="28620" xr:uid="{00000000-0005-0000-0000-0000F6580000}"/>
    <cellStyle name="표준 17 123 3 6" xfId="28621" xr:uid="{00000000-0005-0000-0000-0000F7580000}"/>
    <cellStyle name="표준 17 123 4" xfId="9761" xr:uid="{00000000-0005-0000-0000-0000F8580000}"/>
    <cellStyle name="표준 17 123 4 2" xfId="28622" xr:uid="{00000000-0005-0000-0000-0000F9580000}"/>
    <cellStyle name="표준 17 123 4 3" xfId="28623" xr:uid="{00000000-0005-0000-0000-0000FA580000}"/>
    <cellStyle name="표준 17 123 4 4" xfId="28624" xr:uid="{00000000-0005-0000-0000-0000FB580000}"/>
    <cellStyle name="표준 17 123 4 5" xfId="28625" xr:uid="{00000000-0005-0000-0000-0000FC580000}"/>
    <cellStyle name="표준 17 123 4 6" xfId="28626" xr:uid="{00000000-0005-0000-0000-0000FD580000}"/>
    <cellStyle name="표준 17 123 5" xfId="28627" xr:uid="{00000000-0005-0000-0000-0000FE580000}"/>
    <cellStyle name="표준 17 123 6" xfId="28628" xr:uid="{00000000-0005-0000-0000-0000FF580000}"/>
    <cellStyle name="표준 17 123 7" xfId="28629" xr:uid="{00000000-0005-0000-0000-000000590000}"/>
    <cellStyle name="표준 17 123 8" xfId="28630" xr:uid="{00000000-0005-0000-0000-000001590000}"/>
    <cellStyle name="표준 17 123 9" xfId="28631" xr:uid="{00000000-0005-0000-0000-000002590000}"/>
    <cellStyle name="표준 17 124" xfId="4192" xr:uid="{00000000-0005-0000-0000-000003590000}"/>
    <cellStyle name="표준 17 124 2" xfId="6051" xr:uid="{00000000-0005-0000-0000-000004590000}"/>
    <cellStyle name="표준 17 124 2 2" xfId="28632" xr:uid="{00000000-0005-0000-0000-000005590000}"/>
    <cellStyle name="표준 17 124 2 3" xfId="28633" xr:uid="{00000000-0005-0000-0000-000006590000}"/>
    <cellStyle name="표준 17 124 2 4" xfId="28634" xr:uid="{00000000-0005-0000-0000-000007590000}"/>
    <cellStyle name="표준 17 124 2 5" xfId="28635" xr:uid="{00000000-0005-0000-0000-000008590000}"/>
    <cellStyle name="표준 17 124 2 6" xfId="28636" xr:uid="{00000000-0005-0000-0000-000009590000}"/>
    <cellStyle name="표준 17 124 3" xfId="7915" xr:uid="{00000000-0005-0000-0000-00000A590000}"/>
    <cellStyle name="표준 17 124 3 2" xfId="28637" xr:uid="{00000000-0005-0000-0000-00000B590000}"/>
    <cellStyle name="표준 17 124 3 3" xfId="28638" xr:uid="{00000000-0005-0000-0000-00000C590000}"/>
    <cellStyle name="표준 17 124 3 4" xfId="28639" xr:uid="{00000000-0005-0000-0000-00000D590000}"/>
    <cellStyle name="표준 17 124 3 5" xfId="28640" xr:uid="{00000000-0005-0000-0000-00000E590000}"/>
    <cellStyle name="표준 17 124 3 6" xfId="28641" xr:uid="{00000000-0005-0000-0000-00000F590000}"/>
    <cellStyle name="표준 17 124 4" xfId="9775" xr:uid="{00000000-0005-0000-0000-000010590000}"/>
    <cellStyle name="표준 17 124 4 2" xfId="28642" xr:uid="{00000000-0005-0000-0000-000011590000}"/>
    <cellStyle name="표준 17 124 4 3" xfId="28643" xr:uid="{00000000-0005-0000-0000-000012590000}"/>
    <cellStyle name="표준 17 124 4 4" xfId="28644" xr:uid="{00000000-0005-0000-0000-000013590000}"/>
    <cellStyle name="표준 17 124 4 5" xfId="28645" xr:uid="{00000000-0005-0000-0000-000014590000}"/>
    <cellStyle name="표준 17 124 4 6" xfId="28646" xr:uid="{00000000-0005-0000-0000-000015590000}"/>
    <cellStyle name="표준 17 124 5" xfId="28647" xr:uid="{00000000-0005-0000-0000-000016590000}"/>
    <cellStyle name="표준 17 124 6" xfId="28648" xr:uid="{00000000-0005-0000-0000-000017590000}"/>
    <cellStyle name="표준 17 124 7" xfId="28649" xr:uid="{00000000-0005-0000-0000-000018590000}"/>
    <cellStyle name="표준 17 124 8" xfId="28650" xr:uid="{00000000-0005-0000-0000-000019590000}"/>
    <cellStyle name="표준 17 124 9" xfId="28651" xr:uid="{00000000-0005-0000-0000-00001A590000}"/>
    <cellStyle name="표준 17 125" xfId="6065" xr:uid="{00000000-0005-0000-0000-00001B590000}"/>
    <cellStyle name="표준 17 125 2" xfId="7929" xr:uid="{00000000-0005-0000-0000-00001C590000}"/>
    <cellStyle name="표준 17 125 2 2" xfId="28652" xr:uid="{00000000-0005-0000-0000-00001D590000}"/>
    <cellStyle name="표준 17 125 2 3" xfId="28653" xr:uid="{00000000-0005-0000-0000-00001E590000}"/>
    <cellStyle name="표준 17 125 2 4" xfId="28654" xr:uid="{00000000-0005-0000-0000-00001F590000}"/>
    <cellStyle name="표준 17 125 2 5" xfId="28655" xr:uid="{00000000-0005-0000-0000-000020590000}"/>
    <cellStyle name="표준 17 125 2 6" xfId="28656" xr:uid="{00000000-0005-0000-0000-000021590000}"/>
    <cellStyle name="표준 17 125 3" xfId="9789" xr:uid="{00000000-0005-0000-0000-000022590000}"/>
    <cellStyle name="표준 17 125 3 2" xfId="28657" xr:uid="{00000000-0005-0000-0000-000023590000}"/>
    <cellStyle name="표준 17 125 3 3" xfId="28658" xr:uid="{00000000-0005-0000-0000-000024590000}"/>
    <cellStyle name="표준 17 125 3 4" xfId="28659" xr:uid="{00000000-0005-0000-0000-000025590000}"/>
    <cellStyle name="표준 17 125 3 5" xfId="28660" xr:uid="{00000000-0005-0000-0000-000026590000}"/>
    <cellStyle name="표준 17 125 3 6" xfId="28661" xr:uid="{00000000-0005-0000-0000-000027590000}"/>
    <cellStyle name="표준 17 125 4" xfId="28662" xr:uid="{00000000-0005-0000-0000-000028590000}"/>
    <cellStyle name="표준 17 125 5" xfId="28663" xr:uid="{00000000-0005-0000-0000-000029590000}"/>
    <cellStyle name="표준 17 125 6" xfId="28664" xr:uid="{00000000-0005-0000-0000-00002A590000}"/>
    <cellStyle name="표준 17 125 7" xfId="28665" xr:uid="{00000000-0005-0000-0000-00002B590000}"/>
    <cellStyle name="표준 17 125 8" xfId="28666" xr:uid="{00000000-0005-0000-0000-00002C590000}"/>
    <cellStyle name="표준 17 126" xfId="4215" xr:uid="{00000000-0005-0000-0000-00002D590000}"/>
    <cellStyle name="표준 17 127" xfId="4206" xr:uid="{00000000-0005-0000-0000-00002E590000}"/>
    <cellStyle name="표준 17 127 2" xfId="28667" xr:uid="{00000000-0005-0000-0000-00002F590000}"/>
    <cellStyle name="표준 17 127 3" xfId="28668" xr:uid="{00000000-0005-0000-0000-000030590000}"/>
    <cellStyle name="표준 17 127 4" xfId="28669" xr:uid="{00000000-0005-0000-0000-000031590000}"/>
    <cellStyle name="표준 17 127 5" xfId="28670" xr:uid="{00000000-0005-0000-0000-000032590000}"/>
    <cellStyle name="표준 17 127 6" xfId="28671" xr:uid="{00000000-0005-0000-0000-000033590000}"/>
    <cellStyle name="표준 17 128" xfId="6083" xr:uid="{00000000-0005-0000-0000-000034590000}"/>
    <cellStyle name="표준 17 128 2" xfId="28672" xr:uid="{00000000-0005-0000-0000-000035590000}"/>
    <cellStyle name="표준 17 128 3" xfId="28673" xr:uid="{00000000-0005-0000-0000-000036590000}"/>
    <cellStyle name="표준 17 128 4" xfId="28674" xr:uid="{00000000-0005-0000-0000-000037590000}"/>
    <cellStyle name="표준 17 128 5" xfId="28675" xr:uid="{00000000-0005-0000-0000-000038590000}"/>
    <cellStyle name="표준 17 128 6" xfId="28676" xr:uid="{00000000-0005-0000-0000-000039590000}"/>
    <cellStyle name="표준 17 129" xfId="7943" xr:uid="{00000000-0005-0000-0000-00003A590000}"/>
    <cellStyle name="표준 17 129 2" xfId="28677" xr:uid="{00000000-0005-0000-0000-00003B590000}"/>
    <cellStyle name="표준 17 129 3" xfId="28678" xr:uid="{00000000-0005-0000-0000-00003C590000}"/>
    <cellStyle name="표준 17 129 4" xfId="28679" xr:uid="{00000000-0005-0000-0000-00003D590000}"/>
    <cellStyle name="표준 17 129 5" xfId="28680" xr:uid="{00000000-0005-0000-0000-00003E590000}"/>
    <cellStyle name="표준 17 129 6" xfId="28681" xr:uid="{00000000-0005-0000-0000-00003F590000}"/>
    <cellStyle name="표준 17 13" xfId="254" xr:uid="{00000000-0005-0000-0000-000040590000}"/>
    <cellStyle name="표준 17 130" xfId="250" xr:uid="{00000000-0005-0000-0000-000041590000}"/>
    <cellStyle name="표준 17 131" xfId="28682" xr:uid="{00000000-0005-0000-0000-000042590000}"/>
    <cellStyle name="표준 17 132" xfId="28683" xr:uid="{00000000-0005-0000-0000-000043590000}"/>
    <cellStyle name="표준 17 133" xfId="28684" xr:uid="{00000000-0005-0000-0000-000044590000}"/>
    <cellStyle name="표준 17 134" xfId="28685" xr:uid="{00000000-0005-0000-0000-000045590000}"/>
    <cellStyle name="표준 17 135" xfId="28686" xr:uid="{00000000-0005-0000-0000-000046590000}"/>
    <cellStyle name="표준 17 136" xfId="28687" xr:uid="{00000000-0005-0000-0000-000047590000}"/>
    <cellStyle name="표준 17 14" xfId="255" xr:uid="{00000000-0005-0000-0000-000048590000}"/>
    <cellStyle name="표준 17 15" xfId="256" xr:uid="{00000000-0005-0000-0000-000049590000}"/>
    <cellStyle name="표준 17 16" xfId="257" xr:uid="{00000000-0005-0000-0000-00004A590000}"/>
    <cellStyle name="표준 17 17" xfId="258" xr:uid="{00000000-0005-0000-0000-00004B590000}"/>
    <cellStyle name="표준 17 18" xfId="259" xr:uid="{00000000-0005-0000-0000-00004C590000}"/>
    <cellStyle name="표준 17 19" xfId="260" xr:uid="{00000000-0005-0000-0000-00004D590000}"/>
    <cellStyle name="표준 17 2" xfId="261" xr:uid="{00000000-0005-0000-0000-00004E590000}"/>
    <cellStyle name="표준 17 20" xfId="262" xr:uid="{00000000-0005-0000-0000-00004F590000}"/>
    <cellStyle name="표준 17 21" xfId="263" xr:uid="{00000000-0005-0000-0000-000050590000}"/>
    <cellStyle name="표준 17 22" xfId="505" xr:uid="{00000000-0005-0000-0000-000051590000}"/>
    <cellStyle name="표준 17 22 10" xfId="28688" xr:uid="{00000000-0005-0000-0000-000052590000}"/>
    <cellStyle name="표준 17 22 11" xfId="28689" xr:uid="{00000000-0005-0000-0000-000053590000}"/>
    <cellStyle name="표준 17 22 12" xfId="28690" xr:uid="{00000000-0005-0000-0000-000054590000}"/>
    <cellStyle name="표준 17 22 2" xfId="1088" xr:uid="{00000000-0005-0000-0000-000055590000}"/>
    <cellStyle name="표준 17 22 2 10" xfId="28691" xr:uid="{00000000-0005-0000-0000-000056590000}"/>
    <cellStyle name="표준 17 22 2 11" xfId="28692" xr:uid="{00000000-0005-0000-0000-000057590000}"/>
    <cellStyle name="표준 17 22 2 2" xfId="2865" xr:uid="{00000000-0005-0000-0000-000058590000}"/>
    <cellStyle name="표준 17 22 2 2 2" xfId="28693" xr:uid="{00000000-0005-0000-0000-000059590000}"/>
    <cellStyle name="표준 17 22 2 2 3" xfId="28694" xr:uid="{00000000-0005-0000-0000-00005A590000}"/>
    <cellStyle name="표준 17 22 2 2 4" xfId="28695" xr:uid="{00000000-0005-0000-0000-00005B590000}"/>
    <cellStyle name="표준 17 22 2 2 5" xfId="28696" xr:uid="{00000000-0005-0000-0000-00005C590000}"/>
    <cellStyle name="표준 17 22 2 2 6" xfId="28697" xr:uid="{00000000-0005-0000-0000-00005D590000}"/>
    <cellStyle name="표준 17 22 2 3" xfId="4724" xr:uid="{00000000-0005-0000-0000-00005E590000}"/>
    <cellStyle name="표준 17 22 2 3 2" xfId="28698" xr:uid="{00000000-0005-0000-0000-00005F590000}"/>
    <cellStyle name="표준 17 22 2 3 3" xfId="28699" xr:uid="{00000000-0005-0000-0000-000060590000}"/>
    <cellStyle name="표준 17 22 2 3 4" xfId="28700" xr:uid="{00000000-0005-0000-0000-000061590000}"/>
    <cellStyle name="표준 17 22 2 3 5" xfId="28701" xr:uid="{00000000-0005-0000-0000-000062590000}"/>
    <cellStyle name="표준 17 22 2 3 6" xfId="28702" xr:uid="{00000000-0005-0000-0000-000063590000}"/>
    <cellStyle name="표준 17 22 2 4" xfId="6588" xr:uid="{00000000-0005-0000-0000-000064590000}"/>
    <cellStyle name="표준 17 22 2 4 2" xfId="28703" xr:uid="{00000000-0005-0000-0000-000065590000}"/>
    <cellStyle name="표준 17 22 2 4 3" xfId="28704" xr:uid="{00000000-0005-0000-0000-000066590000}"/>
    <cellStyle name="표준 17 22 2 4 4" xfId="28705" xr:uid="{00000000-0005-0000-0000-000067590000}"/>
    <cellStyle name="표준 17 22 2 4 5" xfId="28706" xr:uid="{00000000-0005-0000-0000-000068590000}"/>
    <cellStyle name="표준 17 22 2 4 6" xfId="28707" xr:uid="{00000000-0005-0000-0000-000069590000}"/>
    <cellStyle name="표준 17 22 2 5" xfId="8448" xr:uid="{00000000-0005-0000-0000-00006A590000}"/>
    <cellStyle name="표준 17 22 2 5 2" xfId="28708" xr:uid="{00000000-0005-0000-0000-00006B590000}"/>
    <cellStyle name="표준 17 22 2 5 3" xfId="28709" xr:uid="{00000000-0005-0000-0000-00006C590000}"/>
    <cellStyle name="표준 17 22 2 5 4" xfId="28710" xr:uid="{00000000-0005-0000-0000-00006D590000}"/>
    <cellStyle name="표준 17 22 2 5 5" xfId="28711" xr:uid="{00000000-0005-0000-0000-00006E590000}"/>
    <cellStyle name="표준 17 22 2 5 6" xfId="28712" xr:uid="{00000000-0005-0000-0000-00006F590000}"/>
    <cellStyle name="표준 17 22 2 6" xfId="28713" xr:uid="{00000000-0005-0000-0000-000070590000}"/>
    <cellStyle name="표준 17 22 2 7" xfId="28714" xr:uid="{00000000-0005-0000-0000-000071590000}"/>
    <cellStyle name="표준 17 22 2 8" xfId="28715" xr:uid="{00000000-0005-0000-0000-000072590000}"/>
    <cellStyle name="표준 17 22 2 9" xfId="28716" xr:uid="{00000000-0005-0000-0000-000073590000}"/>
    <cellStyle name="표준 17 22 3" xfId="2372" xr:uid="{00000000-0005-0000-0000-000074590000}"/>
    <cellStyle name="표준 17 22 3 2" xfId="28717" xr:uid="{00000000-0005-0000-0000-000075590000}"/>
    <cellStyle name="표준 17 22 3 3" xfId="28718" xr:uid="{00000000-0005-0000-0000-000076590000}"/>
    <cellStyle name="표준 17 22 3 4" xfId="28719" xr:uid="{00000000-0005-0000-0000-000077590000}"/>
    <cellStyle name="표준 17 22 3 5" xfId="28720" xr:uid="{00000000-0005-0000-0000-000078590000}"/>
    <cellStyle name="표준 17 22 3 6" xfId="28721" xr:uid="{00000000-0005-0000-0000-000079590000}"/>
    <cellStyle name="표준 17 22 4" xfId="4232" xr:uid="{00000000-0005-0000-0000-00007A590000}"/>
    <cellStyle name="표준 17 22 4 2" xfId="28722" xr:uid="{00000000-0005-0000-0000-00007B590000}"/>
    <cellStyle name="표준 17 22 4 3" xfId="28723" xr:uid="{00000000-0005-0000-0000-00007C590000}"/>
    <cellStyle name="표준 17 22 4 4" xfId="28724" xr:uid="{00000000-0005-0000-0000-00007D590000}"/>
    <cellStyle name="표준 17 22 4 5" xfId="28725" xr:uid="{00000000-0005-0000-0000-00007E590000}"/>
    <cellStyle name="표준 17 22 4 6" xfId="28726" xr:uid="{00000000-0005-0000-0000-00007F590000}"/>
    <cellStyle name="표준 17 22 5" xfId="6096" xr:uid="{00000000-0005-0000-0000-000080590000}"/>
    <cellStyle name="표준 17 22 5 2" xfId="28727" xr:uid="{00000000-0005-0000-0000-000081590000}"/>
    <cellStyle name="표준 17 22 5 3" xfId="28728" xr:uid="{00000000-0005-0000-0000-000082590000}"/>
    <cellStyle name="표준 17 22 5 4" xfId="28729" xr:uid="{00000000-0005-0000-0000-000083590000}"/>
    <cellStyle name="표준 17 22 5 5" xfId="28730" xr:uid="{00000000-0005-0000-0000-000084590000}"/>
    <cellStyle name="표준 17 22 5 6" xfId="28731" xr:uid="{00000000-0005-0000-0000-000085590000}"/>
    <cellStyle name="표준 17 22 6" xfId="7956" xr:uid="{00000000-0005-0000-0000-000086590000}"/>
    <cellStyle name="표준 17 22 6 2" xfId="28732" xr:uid="{00000000-0005-0000-0000-000087590000}"/>
    <cellStyle name="표준 17 22 6 3" xfId="28733" xr:uid="{00000000-0005-0000-0000-000088590000}"/>
    <cellStyle name="표준 17 22 6 4" xfId="28734" xr:uid="{00000000-0005-0000-0000-000089590000}"/>
    <cellStyle name="표준 17 22 6 5" xfId="28735" xr:uid="{00000000-0005-0000-0000-00008A590000}"/>
    <cellStyle name="표준 17 22 6 6" xfId="28736" xr:uid="{00000000-0005-0000-0000-00008B590000}"/>
    <cellStyle name="표준 17 22 7" xfId="28737" xr:uid="{00000000-0005-0000-0000-00008C590000}"/>
    <cellStyle name="표준 17 22 8" xfId="28738" xr:uid="{00000000-0005-0000-0000-00008D590000}"/>
    <cellStyle name="표준 17 22 9" xfId="28739" xr:uid="{00000000-0005-0000-0000-00008E590000}"/>
    <cellStyle name="표준 17 23" xfId="516" xr:uid="{00000000-0005-0000-0000-00008F590000}"/>
    <cellStyle name="표준 17 23 10" xfId="28740" xr:uid="{00000000-0005-0000-0000-000090590000}"/>
    <cellStyle name="표준 17 23 11" xfId="28741" xr:uid="{00000000-0005-0000-0000-000091590000}"/>
    <cellStyle name="표준 17 23 12" xfId="28742" xr:uid="{00000000-0005-0000-0000-000092590000}"/>
    <cellStyle name="표준 17 23 2" xfId="1099" xr:uid="{00000000-0005-0000-0000-000093590000}"/>
    <cellStyle name="표준 17 23 2 10" xfId="28743" xr:uid="{00000000-0005-0000-0000-000094590000}"/>
    <cellStyle name="표준 17 23 2 11" xfId="28744" xr:uid="{00000000-0005-0000-0000-000095590000}"/>
    <cellStyle name="표준 17 23 2 2" xfId="2876" xr:uid="{00000000-0005-0000-0000-000096590000}"/>
    <cellStyle name="표준 17 23 2 2 2" xfId="28745" xr:uid="{00000000-0005-0000-0000-000097590000}"/>
    <cellStyle name="표준 17 23 2 2 3" xfId="28746" xr:uid="{00000000-0005-0000-0000-000098590000}"/>
    <cellStyle name="표준 17 23 2 2 4" xfId="28747" xr:uid="{00000000-0005-0000-0000-000099590000}"/>
    <cellStyle name="표준 17 23 2 2 5" xfId="28748" xr:uid="{00000000-0005-0000-0000-00009A590000}"/>
    <cellStyle name="표준 17 23 2 2 6" xfId="28749" xr:uid="{00000000-0005-0000-0000-00009B590000}"/>
    <cellStyle name="표준 17 23 2 3" xfId="4735" xr:uid="{00000000-0005-0000-0000-00009C590000}"/>
    <cellStyle name="표준 17 23 2 3 2" xfId="28750" xr:uid="{00000000-0005-0000-0000-00009D590000}"/>
    <cellStyle name="표준 17 23 2 3 3" xfId="28751" xr:uid="{00000000-0005-0000-0000-00009E590000}"/>
    <cellStyle name="표준 17 23 2 3 4" xfId="28752" xr:uid="{00000000-0005-0000-0000-00009F590000}"/>
    <cellStyle name="표준 17 23 2 3 5" xfId="28753" xr:uid="{00000000-0005-0000-0000-0000A0590000}"/>
    <cellStyle name="표준 17 23 2 3 6" xfId="28754" xr:uid="{00000000-0005-0000-0000-0000A1590000}"/>
    <cellStyle name="표준 17 23 2 4" xfId="6599" xr:uid="{00000000-0005-0000-0000-0000A2590000}"/>
    <cellStyle name="표준 17 23 2 4 2" xfId="28755" xr:uid="{00000000-0005-0000-0000-0000A3590000}"/>
    <cellStyle name="표준 17 23 2 4 3" xfId="28756" xr:uid="{00000000-0005-0000-0000-0000A4590000}"/>
    <cellStyle name="표준 17 23 2 4 4" xfId="28757" xr:uid="{00000000-0005-0000-0000-0000A5590000}"/>
    <cellStyle name="표준 17 23 2 4 5" xfId="28758" xr:uid="{00000000-0005-0000-0000-0000A6590000}"/>
    <cellStyle name="표준 17 23 2 4 6" xfId="28759" xr:uid="{00000000-0005-0000-0000-0000A7590000}"/>
    <cellStyle name="표준 17 23 2 5" xfId="8459" xr:uid="{00000000-0005-0000-0000-0000A8590000}"/>
    <cellStyle name="표준 17 23 2 5 2" xfId="28760" xr:uid="{00000000-0005-0000-0000-0000A9590000}"/>
    <cellStyle name="표준 17 23 2 5 3" xfId="28761" xr:uid="{00000000-0005-0000-0000-0000AA590000}"/>
    <cellStyle name="표준 17 23 2 5 4" xfId="28762" xr:uid="{00000000-0005-0000-0000-0000AB590000}"/>
    <cellStyle name="표준 17 23 2 5 5" xfId="28763" xr:uid="{00000000-0005-0000-0000-0000AC590000}"/>
    <cellStyle name="표준 17 23 2 5 6" xfId="28764" xr:uid="{00000000-0005-0000-0000-0000AD590000}"/>
    <cellStyle name="표준 17 23 2 6" xfId="28765" xr:uid="{00000000-0005-0000-0000-0000AE590000}"/>
    <cellStyle name="표준 17 23 2 7" xfId="28766" xr:uid="{00000000-0005-0000-0000-0000AF590000}"/>
    <cellStyle name="표준 17 23 2 8" xfId="28767" xr:uid="{00000000-0005-0000-0000-0000B0590000}"/>
    <cellStyle name="표준 17 23 2 9" xfId="28768" xr:uid="{00000000-0005-0000-0000-0000B1590000}"/>
    <cellStyle name="표준 17 23 3" xfId="2383" xr:uid="{00000000-0005-0000-0000-0000B2590000}"/>
    <cellStyle name="표준 17 23 3 2" xfId="28769" xr:uid="{00000000-0005-0000-0000-0000B3590000}"/>
    <cellStyle name="표준 17 23 3 3" xfId="28770" xr:uid="{00000000-0005-0000-0000-0000B4590000}"/>
    <cellStyle name="표준 17 23 3 4" xfId="28771" xr:uid="{00000000-0005-0000-0000-0000B5590000}"/>
    <cellStyle name="표준 17 23 3 5" xfId="28772" xr:uid="{00000000-0005-0000-0000-0000B6590000}"/>
    <cellStyle name="표준 17 23 3 6" xfId="28773" xr:uid="{00000000-0005-0000-0000-0000B7590000}"/>
    <cellStyle name="표준 17 23 4" xfId="4243" xr:uid="{00000000-0005-0000-0000-0000B8590000}"/>
    <cellStyle name="표준 17 23 4 2" xfId="28774" xr:uid="{00000000-0005-0000-0000-0000B9590000}"/>
    <cellStyle name="표준 17 23 4 3" xfId="28775" xr:uid="{00000000-0005-0000-0000-0000BA590000}"/>
    <cellStyle name="표준 17 23 4 4" xfId="28776" xr:uid="{00000000-0005-0000-0000-0000BB590000}"/>
    <cellStyle name="표준 17 23 4 5" xfId="28777" xr:uid="{00000000-0005-0000-0000-0000BC590000}"/>
    <cellStyle name="표준 17 23 4 6" xfId="28778" xr:uid="{00000000-0005-0000-0000-0000BD590000}"/>
    <cellStyle name="표준 17 23 5" xfId="6107" xr:uid="{00000000-0005-0000-0000-0000BE590000}"/>
    <cellStyle name="표준 17 23 5 2" xfId="28779" xr:uid="{00000000-0005-0000-0000-0000BF590000}"/>
    <cellStyle name="표준 17 23 5 3" xfId="28780" xr:uid="{00000000-0005-0000-0000-0000C0590000}"/>
    <cellStyle name="표준 17 23 5 4" xfId="28781" xr:uid="{00000000-0005-0000-0000-0000C1590000}"/>
    <cellStyle name="표준 17 23 5 5" xfId="28782" xr:uid="{00000000-0005-0000-0000-0000C2590000}"/>
    <cellStyle name="표준 17 23 5 6" xfId="28783" xr:uid="{00000000-0005-0000-0000-0000C3590000}"/>
    <cellStyle name="표준 17 23 6" xfId="7967" xr:uid="{00000000-0005-0000-0000-0000C4590000}"/>
    <cellStyle name="표준 17 23 6 2" xfId="28784" xr:uid="{00000000-0005-0000-0000-0000C5590000}"/>
    <cellStyle name="표준 17 23 6 3" xfId="28785" xr:uid="{00000000-0005-0000-0000-0000C6590000}"/>
    <cellStyle name="표준 17 23 6 4" xfId="28786" xr:uid="{00000000-0005-0000-0000-0000C7590000}"/>
    <cellStyle name="표준 17 23 6 5" xfId="28787" xr:uid="{00000000-0005-0000-0000-0000C8590000}"/>
    <cellStyle name="표준 17 23 6 6" xfId="28788" xr:uid="{00000000-0005-0000-0000-0000C9590000}"/>
    <cellStyle name="표준 17 23 7" xfId="28789" xr:uid="{00000000-0005-0000-0000-0000CA590000}"/>
    <cellStyle name="표준 17 23 8" xfId="28790" xr:uid="{00000000-0005-0000-0000-0000CB590000}"/>
    <cellStyle name="표준 17 23 9" xfId="28791" xr:uid="{00000000-0005-0000-0000-0000CC590000}"/>
    <cellStyle name="표준 17 24" xfId="527" xr:uid="{00000000-0005-0000-0000-0000CD590000}"/>
    <cellStyle name="표준 17 24 10" xfId="28792" xr:uid="{00000000-0005-0000-0000-0000CE590000}"/>
    <cellStyle name="표준 17 24 11" xfId="28793" xr:uid="{00000000-0005-0000-0000-0000CF590000}"/>
    <cellStyle name="표준 17 24 12" xfId="28794" xr:uid="{00000000-0005-0000-0000-0000D0590000}"/>
    <cellStyle name="표준 17 24 2" xfId="1110" xr:uid="{00000000-0005-0000-0000-0000D1590000}"/>
    <cellStyle name="표준 17 24 2 10" xfId="28795" xr:uid="{00000000-0005-0000-0000-0000D2590000}"/>
    <cellStyle name="표준 17 24 2 11" xfId="28796" xr:uid="{00000000-0005-0000-0000-0000D3590000}"/>
    <cellStyle name="표준 17 24 2 2" xfId="2887" xr:uid="{00000000-0005-0000-0000-0000D4590000}"/>
    <cellStyle name="표준 17 24 2 2 2" xfId="28797" xr:uid="{00000000-0005-0000-0000-0000D5590000}"/>
    <cellStyle name="표준 17 24 2 2 3" xfId="28798" xr:uid="{00000000-0005-0000-0000-0000D6590000}"/>
    <cellStyle name="표준 17 24 2 2 4" xfId="28799" xr:uid="{00000000-0005-0000-0000-0000D7590000}"/>
    <cellStyle name="표준 17 24 2 2 5" xfId="28800" xr:uid="{00000000-0005-0000-0000-0000D8590000}"/>
    <cellStyle name="표준 17 24 2 2 6" xfId="28801" xr:uid="{00000000-0005-0000-0000-0000D9590000}"/>
    <cellStyle name="표준 17 24 2 3" xfId="4746" xr:uid="{00000000-0005-0000-0000-0000DA590000}"/>
    <cellStyle name="표준 17 24 2 3 2" xfId="28802" xr:uid="{00000000-0005-0000-0000-0000DB590000}"/>
    <cellStyle name="표준 17 24 2 3 3" xfId="28803" xr:uid="{00000000-0005-0000-0000-0000DC590000}"/>
    <cellStyle name="표준 17 24 2 3 4" xfId="28804" xr:uid="{00000000-0005-0000-0000-0000DD590000}"/>
    <cellStyle name="표준 17 24 2 3 5" xfId="28805" xr:uid="{00000000-0005-0000-0000-0000DE590000}"/>
    <cellStyle name="표준 17 24 2 3 6" xfId="28806" xr:uid="{00000000-0005-0000-0000-0000DF590000}"/>
    <cellStyle name="표준 17 24 2 4" xfId="6610" xr:uid="{00000000-0005-0000-0000-0000E0590000}"/>
    <cellStyle name="표준 17 24 2 4 2" xfId="28807" xr:uid="{00000000-0005-0000-0000-0000E1590000}"/>
    <cellStyle name="표준 17 24 2 4 3" xfId="28808" xr:uid="{00000000-0005-0000-0000-0000E2590000}"/>
    <cellStyle name="표준 17 24 2 4 4" xfId="28809" xr:uid="{00000000-0005-0000-0000-0000E3590000}"/>
    <cellStyle name="표준 17 24 2 4 5" xfId="28810" xr:uid="{00000000-0005-0000-0000-0000E4590000}"/>
    <cellStyle name="표준 17 24 2 4 6" xfId="28811" xr:uid="{00000000-0005-0000-0000-0000E5590000}"/>
    <cellStyle name="표준 17 24 2 5" xfId="8470" xr:uid="{00000000-0005-0000-0000-0000E6590000}"/>
    <cellStyle name="표준 17 24 2 5 2" xfId="28812" xr:uid="{00000000-0005-0000-0000-0000E7590000}"/>
    <cellStyle name="표준 17 24 2 5 3" xfId="28813" xr:uid="{00000000-0005-0000-0000-0000E8590000}"/>
    <cellStyle name="표준 17 24 2 5 4" xfId="28814" xr:uid="{00000000-0005-0000-0000-0000E9590000}"/>
    <cellStyle name="표준 17 24 2 5 5" xfId="28815" xr:uid="{00000000-0005-0000-0000-0000EA590000}"/>
    <cellStyle name="표준 17 24 2 5 6" xfId="28816" xr:uid="{00000000-0005-0000-0000-0000EB590000}"/>
    <cellStyle name="표준 17 24 2 6" xfId="28817" xr:uid="{00000000-0005-0000-0000-0000EC590000}"/>
    <cellStyle name="표준 17 24 2 7" xfId="28818" xr:uid="{00000000-0005-0000-0000-0000ED590000}"/>
    <cellStyle name="표준 17 24 2 8" xfId="28819" xr:uid="{00000000-0005-0000-0000-0000EE590000}"/>
    <cellStyle name="표준 17 24 2 9" xfId="28820" xr:uid="{00000000-0005-0000-0000-0000EF590000}"/>
    <cellStyle name="표준 17 24 3" xfId="2394" xr:uid="{00000000-0005-0000-0000-0000F0590000}"/>
    <cellStyle name="표준 17 24 3 2" xfId="28821" xr:uid="{00000000-0005-0000-0000-0000F1590000}"/>
    <cellStyle name="표준 17 24 3 3" xfId="28822" xr:uid="{00000000-0005-0000-0000-0000F2590000}"/>
    <cellStyle name="표준 17 24 3 4" xfId="28823" xr:uid="{00000000-0005-0000-0000-0000F3590000}"/>
    <cellStyle name="표준 17 24 3 5" xfId="28824" xr:uid="{00000000-0005-0000-0000-0000F4590000}"/>
    <cellStyle name="표준 17 24 3 6" xfId="28825" xr:uid="{00000000-0005-0000-0000-0000F5590000}"/>
    <cellStyle name="표준 17 24 4" xfId="4254" xr:uid="{00000000-0005-0000-0000-0000F6590000}"/>
    <cellStyle name="표준 17 24 4 2" xfId="28826" xr:uid="{00000000-0005-0000-0000-0000F7590000}"/>
    <cellStyle name="표준 17 24 4 3" xfId="28827" xr:uid="{00000000-0005-0000-0000-0000F8590000}"/>
    <cellStyle name="표준 17 24 4 4" xfId="28828" xr:uid="{00000000-0005-0000-0000-0000F9590000}"/>
    <cellStyle name="표준 17 24 4 5" xfId="28829" xr:uid="{00000000-0005-0000-0000-0000FA590000}"/>
    <cellStyle name="표준 17 24 4 6" xfId="28830" xr:uid="{00000000-0005-0000-0000-0000FB590000}"/>
    <cellStyle name="표준 17 24 5" xfId="6118" xr:uid="{00000000-0005-0000-0000-0000FC590000}"/>
    <cellStyle name="표준 17 24 5 2" xfId="28831" xr:uid="{00000000-0005-0000-0000-0000FD590000}"/>
    <cellStyle name="표준 17 24 5 3" xfId="28832" xr:uid="{00000000-0005-0000-0000-0000FE590000}"/>
    <cellStyle name="표준 17 24 5 4" xfId="28833" xr:uid="{00000000-0005-0000-0000-0000FF590000}"/>
    <cellStyle name="표준 17 24 5 5" xfId="28834" xr:uid="{00000000-0005-0000-0000-0000005A0000}"/>
    <cellStyle name="표준 17 24 5 6" xfId="28835" xr:uid="{00000000-0005-0000-0000-0000015A0000}"/>
    <cellStyle name="표준 17 24 6" xfId="7978" xr:uid="{00000000-0005-0000-0000-0000025A0000}"/>
    <cellStyle name="표준 17 24 6 2" xfId="28836" xr:uid="{00000000-0005-0000-0000-0000035A0000}"/>
    <cellStyle name="표준 17 24 6 3" xfId="28837" xr:uid="{00000000-0005-0000-0000-0000045A0000}"/>
    <cellStyle name="표준 17 24 6 4" xfId="28838" xr:uid="{00000000-0005-0000-0000-0000055A0000}"/>
    <cellStyle name="표준 17 24 6 5" xfId="28839" xr:uid="{00000000-0005-0000-0000-0000065A0000}"/>
    <cellStyle name="표준 17 24 6 6" xfId="28840" xr:uid="{00000000-0005-0000-0000-0000075A0000}"/>
    <cellStyle name="표준 17 24 7" xfId="28841" xr:uid="{00000000-0005-0000-0000-0000085A0000}"/>
    <cellStyle name="표준 17 24 8" xfId="28842" xr:uid="{00000000-0005-0000-0000-0000095A0000}"/>
    <cellStyle name="표준 17 24 9" xfId="28843" xr:uid="{00000000-0005-0000-0000-00000A5A0000}"/>
    <cellStyle name="표준 17 25" xfId="539" xr:uid="{00000000-0005-0000-0000-00000B5A0000}"/>
    <cellStyle name="표준 17 25 10" xfId="28844" xr:uid="{00000000-0005-0000-0000-00000C5A0000}"/>
    <cellStyle name="표준 17 25 11" xfId="28845" xr:uid="{00000000-0005-0000-0000-00000D5A0000}"/>
    <cellStyle name="표준 17 25 12" xfId="28846" xr:uid="{00000000-0005-0000-0000-00000E5A0000}"/>
    <cellStyle name="표준 17 25 2" xfId="1122" xr:uid="{00000000-0005-0000-0000-00000F5A0000}"/>
    <cellStyle name="표준 17 25 2 10" xfId="28847" xr:uid="{00000000-0005-0000-0000-0000105A0000}"/>
    <cellStyle name="표준 17 25 2 11" xfId="28848" xr:uid="{00000000-0005-0000-0000-0000115A0000}"/>
    <cellStyle name="표준 17 25 2 2" xfId="2899" xr:uid="{00000000-0005-0000-0000-0000125A0000}"/>
    <cellStyle name="표준 17 25 2 2 2" xfId="28849" xr:uid="{00000000-0005-0000-0000-0000135A0000}"/>
    <cellStyle name="표준 17 25 2 2 3" xfId="28850" xr:uid="{00000000-0005-0000-0000-0000145A0000}"/>
    <cellStyle name="표준 17 25 2 2 4" xfId="28851" xr:uid="{00000000-0005-0000-0000-0000155A0000}"/>
    <cellStyle name="표준 17 25 2 2 5" xfId="28852" xr:uid="{00000000-0005-0000-0000-0000165A0000}"/>
    <cellStyle name="표준 17 25 2 2 6" xfId="28853" xr:uid="{00000000-0005-0000-0000-0000175A0000}"/>
    <cellStyle name="표준 17 25 2 3" xfId="4758" xr:uid="{00000000-0005-0000-0000-0000185A0000}"/>
    <cellStyle name="표준 17 25 2 3 2" xfId="28854" xr:uid="{00000000-0005-0000-0000-0000195A0000}"/>
    <cellStyle name="표준 17 25 2 3 3" xfId="28855" xr:uid="{00000000-0005-0000-0000-00001A5A0000}"/>
    <cellStyle name="표준 17 25 2 3 4" xfId="28856" xr:uid="{00000000-0005-0000-0000-00001B5A0000}"/>
    <cellStyle name="표준 17 25 2 3 5" xfId="28857" xr:uid="{00000000-0005-0000-0000-00001C5A0000}"/>
    <cellStyle name="표준 17 25 2 3 6" xfId="28858" xr:uid="{00000000-0005-0000-0000-00001D5A0000}"/>
    <cellStyle name="표준 17 25 2 4" xfId="6622" xr:uid="{00000000-0005-0000-0000-00001E5A0000}"/>
    <cellStyle name="표준 17 25 2 4 2" xfId="28859" xr:uid="{00000000-0005-0000-0000-00001F5A0000}"/>
    <cellStyle name="표준 17 25 2 4 3" xfId="28860" xr:uid="{00000000-0005-0000-0000-0000205A0000}"/>
    <cellStyle name="표준 17 25 2 4 4" xfId="28861" xr:uid="{00000000-0005-0000-0000-0000215A0000}"/>
    <cellStyle name="표준 17 25 2 4 5" xfId="28862" xr:uid="{00000000-0005-0000-0000-0000225A0000}"/>
    <cellStyle name="표준 17 25 2 4 6" xfId="28863" xr:uid="{00000000-0005-0000-0000-0000235A0000}"/>
    <cellStyle name="표준 17 25 2 5" xfId="8482" xr:uid="{00000000-0005-0000-0000-0000245A0000}"/>
    <cellStyle name="표준 17 25 2 5 2" xfId="28864" xr:uid="{00000000-0005-0000-0000-0000255A0000}"/>
    <cellStyle name="표준 17 25 2 5 3" xfId="28865" xr:uid="{00000000-0005-0000-0000-0000265A0000}"/>
    <cellStyle name="표준 17 25 2 5 4" xfId="28866" xr:uid="{00000000-0005-0000-0000-0000275A0000}"/>
    <cellStyle name="표준 17 25 2 5 5" xfId="28867" xr:uid="{00000000-0005-0000-0000-0000285A0000}"/>
    <cellStyle name="표준 17 25 2 5 6" xfId="28868" xr:uid="{00000000-0005-0000-0000-0000295A0000}"/>
    <cellStyle name="표준 17 25 2 6" xfId="28869" xr:uid="{00000000-0005-0000-0000-00002A5A0000}"/>
    <cellStyle name="표준 17 25 2 7" xfId="28870" xr:uid="{00000000-0005-0000-0000-00002B5A0000}"/>
    <cellStyle name="표준 17 25 2 8" xfId="28871" xr:uid="{00000000-0005-0000-0000-00002C5A0000}"/>
    <cellStyle name="표준 17 25 2 9" xfId="28872" xr:uid="{00000000-0005-0000-0000-00002D5A0000}"/>
    <cellStyle name="표준 17 25 3" xfId="2406" xr:uid="{00000000-0005-0000-0000-00002E5A0000}"/>
    <cellStyle name="표준 17 25 3 2" xfId="28873" xr:uid="{00000000-0005-0000-0000-00002F5A0000}"/>
    <cellStyle name="표준 17 25 3 3" xfId="28874" xr:uid="{00000000-0005-0000-0000-0000305A0000}"/>
    <cellStyle name="표준 17 25 3 4" xfId="28875" xr:uid="{00000000-0005-0000-0000-0000315A0000}"/>
    <cellStyle name="표준 17 25 3 5" xfId="28876" xr:uid="{00000000-0005-0000-0000-0000325A0000}"/>
    <cellStyle name="표준 17 25 3 6" xfId="28877" xr:uid="{00000000-0005-0000-0000-0000335A0000}"/>
    <cellStyle name="표준 17 25 4" xfId="4266" xr:uid="{00000000-0005-0000-0000-0000345A0000}"/>
    <cellStyle name="표준 17 25 4 2" xfId="28878" xr:uid="{00000000-0005-0000-0000-0000355A0000}"/>
    <cellStyle name="표준 17 25 4 3" xfId="28879" xr:uid="{00000000-0005-0000-0000-0000365A0000}"/>
    <cellStyle name="표준 17 25 4 4" xfId="28880" xr:uid="{00000000-0005-0000-0000-0000375A0000}"/>
    <cellStyle name="표준 17 25 4 5" xfId="28881" xr:uid="{00000000-0005-0000-0000-0000385A0000}"/>
    <cellStyle name="표준 17 25 4 6" xfId="28882" xr:uid="{00000000-0005-0000-0000-0000395A0000}"/>
    <cellStyle name="표준 17 25 5" xfId="6130" xr:uid="{00000000-0005-0000-0000-00003A5A0000}"/>
    <cellStyle name="표준 17 25 5 2" xfId="28883" xr:uid="{00000000-0005-0000-0000-00003B5A0000}"/>
    <cellStyle name="표준 17 25 5 3" xfId="28884" xr:uid="{00000000-0005-0000-0000-00003C5A0000}"/>
    <cellStyle name="표준 17 25 5 4" xfId="28885" xr:uid="{00000000-0005-0000-0000-00003D5A0000}"/>
    <cellStyle name="표준 17 25 5 5" xfId="28886" xr:uid="{00000000-0005-0000-0000-00003E5A0000}"/>
    <cellStyle name="표준 17 25 5 6" xfId="28887" xr:uid="{00000000-0005-0000-0000-00003F5A0000}"/>
    <cellStyle name="표준 17 25 6" xfId="7990" xr:uid="{00000000-0005-0000-0000-0000405A0000}"/>
    <cellStyle name="표준 17 25 6 2" xfId="28888" xr:uid="{00000000-0005-0000-0000-0000415A0000}"/>
    <cellStyle name="표준 17 25 6 3" xfId="28889" xr:uid="{00000000-0005-0000-0000-0000425A0000}"/>
    <cellStyle name="표준 17 25 6 4" xfId="28890" xr:uid="{00000000-0005-0000-0000-0000435A0000}"/>
    <cellStyle name="표준 17 25 6 5" xfId="28891" xr:uid="{00000000-0005-0000-0000-0000445A0000}"/>
    <cellStyle name="표준 17 25 6 6" xfId="28892" xr:uid="{00000000-0005-0000-0000-0000455A0000}"/>
    <cellStyle name="표준 17 25 7" xfId="28893" xr:uid="{00000000-0005-0000-0000-0000465A0000}"/>
    <cellStyle name="표준 17 25 8" xfId="28894" xr:uid="{00000000-0005-0000-0000-0000475A0000}"/>
    <cellStyle name="표준 17 25 9" xfId="28895" xr:uid="{00000000-0005-0000-0000-0000485A0000}"/>
    <cellStyle name="표준 17 26" xfId="551" xr:uid="{00000000-0005-0000-0000-0000495A0000}"/>
    <cellStyle name="표준 17 26 10" xfId="28896" xr:uid="{00000000-0005-0000-0000-00004A5A0000}"/>
    <cellStyle name="표준 17 26 11" xfId="28897" xr:uid="{00000000-0005-0000-0000-00004B5A0000}"/>
    <cellStyle name="표준 17 26 12" xfId="28898" xr:uid="{00000000-0005-0000-0000-00004C5A0000}"/>
    <cellStyle name="표준 17 26 2" xfId="1134" xr:uid="{00000000-0005-0000-0000-00004D5A0000}"/>
    <cellStyle name="표준 17 26 2 10" xfId="28899" xr:uid="{00000000-0005-0000-0000-00004E5A0000}"/>
    <cellStyle name="표준 17 26 2 11" xfId="28900" xr:uid="{00000000-0005-0000-0000-00004F5A0000}"/>
    <cellStyle name="표준 17 26 2 2" xfId="2911" xr:uid="{00000000-0005-0000-0000-0000505A0000}"/>
    <cellStyle name="표준 17 26 2 2 2" xfId="28901" xr:uid="{00000000-0005-0000-0000-0000515A0000}"/>
    <cellStyle name="표준 17 26 2 2 3" xfId="28902" xr:uid="{00000000-0005-0000-0000-0000525A0000}"/>
    <cellStyle name="표준 17 26 2 2 4" xfId="28903" xr:uid="{00000000-0005-0000-0000-0000535A0000}"/>
    <cellStyle name="표준 17 26 2 2 5" xfId="28904" xr:uid="{00000000-0005-0000-0000-0000545A0000}"/>
    <cellStyle name="표준 17 26 2 2 6" xfId="28905" xr:uid="{00000000-0005-0000-0000-0000555A0000}"/>
    <cellStyle name="표준 17 26 2 3" xfId="4770" xr:uid="{00000000-0005-0000-0000-0000565A0000}"/>
    <cellStyle name="표준 17 26 2 3 2" xfId="28906" xr:uid="{00000000-0005-0000-0000-0000575A0000}"/>
    <cellStyle name="표준 17 26 2 3 3" xfId="28907" xr:uid="{00000000-0005-0000-0000-0000585A0000}"/>
    <cellStyle name="표준 17 26 2 3 4" xfId="28908" xr:uid="{00000000-0005-0000-0000-0000595A0000}"/>
    <cellStyle name="표준 17 26 2 3 5" xfId="28909" xr:uid="{00000000-0005-0000-0000-00005A5A0000}"/>
    <cellStyle name="표준 17 26 2 3 6" xfId="28910" xr:uid="{00000000-0005-0000-0000-00005B5A0000}"/>
    <cellStyle name="표준 17 26 2 4" xfId="6634" xr:uid="{00000000-0005-0000-0000-00005C5A0000}"/>
    <cellStyle name="표준 17 26 2 4 2" xfId="28911" xr:uid="{00000000-0005-0000-0000-00005D5A0000}"/>
    <cellStyle name="표준 17 26 2 4 3" xfId="28912" xr:uid="{00000000-0005-0000-0000-00005E5A0000}"/>
    <cellStyle name="표준 17 26 2 4 4" xfId="28913" xr:uid="{00000000-0005-0000-0000-00005F5A0000}"/>
    <cellStyle name="표준 17 26 2 4 5" xfId="28914" xr:uid="{00000000-0005-0000-0000-0000605A0000}"/>
    <cellStyle name="표준 17 26 2 4 6" xfId="28915" xr:uid="{00000000-0005-0000-0000-0000615A0000}"/>
    <cellStyle name="표준 17 26 2 5" xfId="8494" xr:uid="{00000000-0005-0000-0000-0000625A0000}"/>
    <cellStyle name="표준 17 26 2 5 2" xfId="28916" xr:uid="{00000000-0005-0000-0000-0000635A0000}"/>
    <cellStyle name="표준 17 26 2 5 3" xfId="28917" xr:uid="{00000000-0005-0000-0000-0000645A0000}"/>
    <cellStyle name="표준 17 26 2 5 4" xfId="28918" xr:uid="{00000000-0005-0000-0000-0000655A0000}"/>
    <cellStyle name="표준 17 26 2 5 5" xfId="28919" xr:uid="{00000000-0005-0000-0000-0000665A0000}"/>
    <cellStyle name="표준 17 26 2 5 6" xfId="28920" xr:uid="{00000000-0005-0000-0000-0000675A0000}"/>
    <cellStyle name="표준 17 26 2 6" xfId="28921" xr:uid="{00000000-0005-0000-0000-0000685A0000}"/>
    <cellStyle name="표준 17 26 2 7" xfId="28922" xr:uid="{00000000-0005-0000-0000-0000695A0000}"/>
    <cellStyle name="표준 17 26 2 8" xfId="28923" xr:uid="{00000000-0005-0000-0000-00006A5A0000}"/>
    <cellStyle name="표준 17 26 2 9" xfId="28924" xr:uid="{00000000-0005-0000-0000-00006B5A0000}"/>
    <cellStyle name="표준 17 26 3" xfId="2418" xr:uid="{00000000-0005-0000-0000-00006C5A0000}"/>
    <cellStyle name="표준 17 26 3 2" xfId="28925" xr:uid="{00000000-0005-0000-0000-00006D5A0000}"/>
    <cellStyle name="표준 17 26 3 3" xfId="28926" xr:uid="{00000000-0005-0000-0000-00006E5A0000}"/>
    <cellStyle name="표준 17 26 3 4" xfId="28927" xr:uid="{00000000-0005-0000-0000-00006F5A0000}"/>
    <cellStyle name="표준 17 26 3 5" xfId="28928" xr:uid="{00000000-0005-0000-0000-0000705A0000}"/>
    <cellStyle name="표준 17 26 3 6" xfId="28929" xr:uid="{00000000-0005-0000-0000-0000715A0000}"/>
    <cellStyle name="표준 17 26 4" xfId="4278" xr:uid="{00000000-0005-0000-0000-0000725A0000}"/>
    <cellStyle name="표준 17 26 4 2" xfId="28930" xr:uid="{00000000-0005-0000-0000-0000735A0000}"/>
    <cellStyle name="표준 17 26 4 3" xfId="28931" xr:uid="{00000000-0005-0000-0000-0000745A0000}"/>
    <cellStyle name="표준 17 26 4 4" xfId="28932" xr:uid="{00000000-0005-0000-0000-0000755A0000}"/>
    <cellStyle name="표준 17 26 4 5" xfId="28933" xr:uid="{00000000-0005-0000-0000-0000765A0000}"/>
    <cellStyle name="표준 17 26 4 6" xfId="28934" xr:uid="{00000000-0005-0000-0000-0000775A0000}"/>
    <cellStyle name="표준 17 26 5" xfId="6142" xr:uid="{00000000-0005-0000-0000-0000785A0000}"/>
    <cellStyle name="표준 17 26 5 2" xfId="28935" xr:uid="{00000000-0005-0000-0000-0000795A0000}"/>
    <cellStyle name="표준 17 26 5 3" xfId="28936" xr:uid="{00000000-0005-0000-0000-00007A5A0000}"/>
    <cellStyle name="표준 17 26 5 4" xfId="28937" xr:uid="{00000000-0005-0000-0000-00007B5A0000}"/>
    <cellStyle name="표준 17 26 5 5" xfId="28938" xr:uid="{00000000-0005-0000-0000-00007C5A0000}"/>
    <cellStyle name="표준 17 26 5 6" xfId="28939" xr:uid="{00000000-0005-0000-0000-00007D5A0000}"/>
    <cellStyle name="표준 17 26 6" xfId="8002" xr:uid="{00000000-0005-0000-0000-00007E5A0000}"/>
    <cellStyle name="표준 17 26 6 2" xfId="28940" xr:uid="{00000000-0005-0000-0000-00007F5A0000}"/>
    <cellStyle name="표준 17 26 6 3" xfId="28941" xr:uid="{00000000-0005-0000-0000-0000805A0000}"/>
    <cellStyle name="표준 17 26 6 4" xfId="28942" xr:uid="{00000000-0005-0000-0000-0000815A0000}"/>
    <cellStyle name="표준 17 26 6 5" xfId="28943" xr:uid="{00000000-0005-0000-0000-0000825A0000}"/>
    <cellStyle name="표준 17 26 6 6" xfId="28944" xr:uid="{00000000-0005-0000-0000-0000835A0000}"/>
    <cellStyle name="표준 17 26 7" xfId="28945" xr:uid="{00000000-0005-0000-0000-0000845A0000}"/>
    <cellStyle name="표준 17 26 8" xfId="28946" xr:uid="{00000000-0005-0000-0000-0000855A0000}"/>
    <cellStyle name="표준 17 26 9" xfId="28947" xr:uid="{00000000-0005-0000-0000-0000865A0000}"/>
    <cellStyle name="표준 17 27" xfId="563" xr:uid="{00000000-0005-0000-0000-0000875A0000}"/>
    <cellStyle name="표준 17 27 10" xfId="28948" xr:uid="{00000000-0005-0000-0000-0000885A0000}"/>
    <cellStyle name="표준 17 27 11" xfId="28949" xr:uid="{00000000-0005-0000-0000-0000895A0000}"/>
    <cellStyle name="표준 17 27 12" xfId="28950" xr:uid="{00000000-0005-0000-0000-00008A5A0000}"/>
    <cellStyle name="표준 17 27 2" xfId="1146" xr:uid="{00000000-0005-0000-0000-00008B5A0000}"/>
    <cellStyle name="표준 17 27 2 10" xfId="28951" xr:uid="{00000000-0005-0000-0000-00008C5A0000}"/>
    <cellStyle name="표준 17 27 2 11" xfId="28952" xr:uid="{00000000-0005-0000-0000-00008D5A0000}"/>
    <cellStyle name="표준 17 27 2 2" xfId="2923" xr:uid="{00000000-0005-0000-0000-00008E5A0000}"/>
    <cellStyle name="표준 17 27 2 2 2" xfId="28953" xr:uid="{00000000-0005-0000-0000-00008F5A0000}"/>
    <cellStyle name="표준 17 27 2 2 3" xfId="28954" xr:uid="{00000000-0005-0000-0000-0000905A0000}"/>
    <cellStyle name="표준 17 27 2 2 4" xfId="28955" xr:uid="{00000000-0005-0000-0000-0000915A0000}"/>
    <cellStyle name="표준 17 27 2 2 5" xfId="28956" xr:uid="{00000000-0005-0000-0000-0000925A0000}"/>
    <cellStyle name="표준 17 27 2 2 6" xfId="28957" xr:uid="{00000000-0005-0000-0000-0000935A0000}"/>
    <cellStyle name="표준 17 27 2 3" xfId="4782" xr:uid="{00000000-0005-0000-0000-0000945A0000}"/>
    <cellStyle name="표준 17 27 2 3 2" xfId="28958" xr:uid="{00000000-0005-0000-0000-0000955A0000}"/>
    <cellStyle name="표준 17 27 2 3 3" xfId="28959" xr:uid="{00000000-0005-0000-0000-0000965A0000}"/>
    <cellStyle name="표준 17 27 2 3 4" xfId="28960" xr:uid="{00000000-0005-0000-0000-0000975A0000}"/>
    <cellStyle name="표준 17 27 2 3 5" xfId="28961" xr:uid="{00000000-0005-0000-0000-0000985A0000}"/>
    <cellStyle name="표준 17 27 2 3 6" xfId="28962" xr:uid="{00000000-0005-0000-0000-0000995A0000}"/>
    <cellStyle name="표준 17 27 2 4" xfId="6646" xr:uid="{00000000-0005-0000-0000-00009A5A0000}"/>
    <cellStyle name="표준 17 27 2 4 2" xfId="28963" xr:uid="{00000000-0005-0000-0000-00009B5A0000}"/>
    <cellStyle name="표준 17 27 2 4 3" xfId="28964" xr:uid="{00000000-0005-0000-0000-00009C5A0000}"/>
    <cellStyle name="표준 17 27 2 4 4" xfId="28965" xr:uid="{00000000-0005-0000-0000-00009D5A0000}"/>
    <cellStyle name="표준 17 27 2 4 5" xfId="28966" xr:uid="{00000000-0005-0000-0000-00009E5A0000}"/>
    <cellStyle name="표준 17 27 2 4 6" xfId="28967" xr:uid="{00000000-0005-0000-0000-00009F5A0000}"/>
    <cellStyle name="표준 17 27 2 5" xfId="8506" xr:uid="{00000000-0005-0000-0000-0000A05A0000}"/>
    <cellStyle name="표준 17 27 2 5 2" xfId="28968" xr:uid="{00000000-0005-0000-0000-0000A15A0000}"/>
    <cellStyle name="표준 17 27 2 5 3" xfId="28969" xr:uid="{00000000-0005-0000-0000-0000A25A0000}"/>
    <cellStyle name="표준 17 27 2 5 4" xfId="28970" xr:uid="{00000000-0005-0000-0000-0000A35A0000}"/>
    <cellStyle name="표준 17 27 2 5 5" xfId="28971" xr:uid="{00000000-0005-0000-0000-0000A45A0000}"/>
    <cellStyle name="표준 17 27 2 5 6" xfId="28972" xr:uid="{00000000-0005-0000-0000-0000A55A0000}"/>
    <cellStyle name="표준 17 27 2 6" xfId="28973" xr:uid="{00000000-0005-0000-0000-0000A65A0000}"/>
    <cellStyle name="표준 17 27 2 7" xfId="28974" xr:uid="{00000000-0005-0000-0000-0000A75A0000}"/>
    <cellStyle name="표준 17 27 2 8" xfId="28975" xr:uid="{00000000-0005-0000-0000-0000A85A0000}"/>
    <cellStyle name="표준 17 27 2 9" xfId="28976" xr:uid="{00000000-0005-0000-0000-0000A95A0000}"/>
    <cellStyle name="표준 17 27 3" xfId="2430" xr:uid="{00000000-0005-0000-0000-0000AA5A0000}"/>
    <cellStyle name="표준 17 27 3 2" xfId="28977" xr:uid="{00000000-0005-0000-0000-0000AB5A0000}"/>
    <cellStyle name="표준 17 27 3 3" xfId="28978" xr:uid="{00000000-0005-0000-0000-0000AC5A0000}"/>
    <cellStyle name="표준 17 27 3 4" xfId="28979" xr:uid="{00000000-0005-0000-0000-0000AD5A0000}"/>
    <cellStyle name="표준 17 27 3 5" xfId="28980" xr:uid="{00000000-0005-0000-0000-0000AE5A0000}"/>
    <cellStyle name="표준 17 27 3 6" xfId="28981" xr:uid="{00000000-0005-0000-0000-0000AF5A0000}"/>
    <cellStyle name="표준 17 27 4" xfId="4290" xr:uid="{00000000-0005-0000-0000-0000B05A0000}"/>
    <cellStyle name="표준 17 27 4 2" xfId="28982" xr:uid="{00000000-0005-0000-0000-0000B15A0000}"/>
    <cellStyle name="표준 17 27 4 3" xfId="28983" xr:uid="{00000000-0005-0000-0000-0000B25A0000}"/>
    <cellStyle name="표준 17 27 4 4" xfId="28984" xr:uid="{00000000-0005-0000-0000-0000B35A0000}"/>
    <cellStyle name="표준 17 27 4 5" xfId="28985" xr:uid="{00000000-0005-0000-0000-0000B45A0000}"/>
    <cellStyle name="표준 17 27 4 6" xfId="28986" xr:uid="{00000000-0005-0000-0000-0000B55A0000}"/>
    <cellStyle name="표준 17 27 5" xfId="6154" xr:uid="{00000000-0005-0000-0000-0000B65A0000}"/>
    <cellStyle name="표준 17 27 5 2" xfId="28987" xr:uid="{00000000-0005-0000-0000-0000B75A0000}"/>
    <cellStyle name="표준 17 27 5 3" xfId="28988" xr:uid="{00000000-0005-0000-0000-0000B85A0000}"/>
    <cellStyle name="표준 17 27 5 4" xfId="28989" xr:uid="{00000000-0005-0000-0000-0000B95A0000}"/>
    <cellStyle name="표준 17 27 5 5" xfId="28990" xr:uid="{00000000-0005-0000-0000-0000BA5A0000}"/>
    <cellStyle name="표준 17 27 5 6" xfId="28991" xr:uid="{00000000-0005-0000-0000-0000BB5A0000}"/>
    <cellStyle name="표준 17 27 6" xfId="8014" xr:uid="{00000000-0005-0000-0000-0000BC5A0000}"/>
    <cellStyle name="표준 17 27 6 2" xfId="28992" xr:uid="{00000000-0005-0000-0000-0000BD5A0000}"/>
    <cellStyle name="표준 17 27 6 3" xfId="28993" xr:uid="{00000000-0005-0000-0000-0000BE5A0000}"/>
    <cellStyle name="표준 17 27 6 4" xfId="28994" xr:uid="{00000000-0005-0000-0000-0000BF5A0000}"/>
    <cellStyle name="표준 17 27 6 5" xfId="28995" xr:uid="{00000000-0005-0000-0000-0000C05A0000}"/>
    <cellStyle name="표준 17 27 6 6" xfId="28996" xr:uid="{00000000-0005-0000-0000-0000C15A0000}"/>
    <cellStyle name="표준 17 27 7" xfId="28997" xr:uid="{00000000-0005-0000-0000-0000C25A0000}"/>
    <cellStyle name="표준 17 27 8" xfId="28998" xr:uid="{00000000-0005-0000-0000-0000C35A0000}"/>
    <cellStyle name="표준 17 27 9" xfId="28999" xr:uid="{00000000-0005-0000-0000-0000C45A0000}"/>
    <cellStyle name="표준 17 28" xfId="575" xr:uid="{00000000-0005-0000-0000-0000C55A0000}"/>
    <cellStyle name="표준 17 28 10" xfId="29000" xr:uid="{00000000-0005-0000-0000-0000C65A0000}"/>
    <cellStyle name="표준 17 28 11" xfId="29001" xr:uid="{00000000-0005-0000-0000-0000C75A0000}"/>
    <cellStyle name="표준 17 28 12" xfId="29002" xr:uid="{00000000-0005-0000-0000-0000C85A0000}"/>
    <cellStyle name="표준 17 28 2" xfId="1158" xr:uid="{00000000-0005-0000-0000-0000C95A0000}"/>
    <cellStyle name="표준 17 28 2 10" xfId="29003" xr:uid="{00000000-0005-0000-0000-0000CA5A0000}"/>
    <cellStyle name="표준 17 28 2 11" xfId="29004" xr:uid="{00000000-0005-0000-0000-0000CB5A0000}"/>
    <cellStyle name="표준 17 28 2 2" xfId="2935" xr:uid="{00000000-0005-0000-0000-0000CC5A0000}"/>
    <cellStyle name="표준 17 28 2 2 2" xfId="29005" xr:uid="{00000000-0005-0000-0000-0000CD5A0000}"/>
    <cellStyle name="표준 17 28 2 2 3" xfId="29006" xr:uid="{00000000-0005-0000-0000-0000CE5A0000}"/>
    <cellStyle name="표준 17 28 2 2 4" xfId="29007" xr:uid="{00000000-0005-0000-0000-0000CF5A0000}"/>
    <cellStyle name="표준 17 28 2 2 5" xfId="29008" xr:uid="{00000000-0005-0000-0000-0000D05A0000}"/>
    <cellStyle name="표준 17 28 2 2 6" xfId="29009" xr:uid="{00000000-0005-0000-0000-0000D15A0000}"/>
    <cellStyle name="표준 17 28 2 3" xfId="4794" xr:uid="{00000000-0005-0000-0000-0000D25A0000}"/>
    <cellStyle name="표준 17 28 2 3 2" xfId="29010" xr:uid="{00000000-0005-0000-0000-0000D35A0000}"/>
    <cellStyle name="표준 17 28 2 3 3" xfId="29011" xr:uid="{00000000-0005-0000-0000-0000D45A0000}"/>
    <cellStyle name="표준 17 28 2 3 4" xfId="29012" xr:uid="{00000000-0005-0000-0000-0000D55A0000}"/>
    <cellStyle name="표준 17 28 2 3 5" xfId="29013" xr:uid="{00000000-0005-0000-0000-0000D65A0000}"/>
    <cellStyle name="표준 17 28 2 3 6" xfId="29014" xr:uid="{00000000-0005-0000-0000-0000D75A0000}"/>
    <cellStyle name="표준 17 28 2 4" xfId="6658" xr:uid="{00000000-0005-0000-0000-0000D85A0000}"/>
    <cellStyle name="표준 17 28 2 4 2" xfId="29015" xr:uid="{00000000-0005-0000-0000-0000D95A0000}"/>
    <cellStyle name="표준 17 28 2 4 3" xfId="29016" xr:uid="{00000000-0005-0000-0000-0000DA5A0000}"/>
    <cellStyle name="표준 17 28 2 4 4" xfId="29017" xr:uid="{00000000-0005-0000-0000-0000DB5A0000}"/>
    <cellStyle name="표준 17 28 2 4 5" xfId="29018" xr:uid="{00000000-0005-0000-0000-0000DC5A0000}"/>
    <cellStyle name="표준 17 28 2 4 6" xfId="29019" xr:uid="{00000000-0005-0000-0000-0000DD5A0000}"/>
    <cellStyle name="표준 17 28 2 5" xfId="8518" xr:uid="{00000000-0005-0000-0000-0000DE5A0000}"/>
    <cellStyle name="표준 17 28 2 5 2" xfId="29020" xr:uid="{00000000-0005-0000-0000-0000DF5A0000}"/>
    <cellStyle name="표준 17 28 2 5 3" xfId="29021" xr:uid="{00000000-0005-0000-0000-0000E05A0000}"/>
    <cellStyle name="표준 17 28 2 5 4" xfId="29022" xr:uid="{00000000-0005-0000-0000-0000E15A0000}"/>
    <cellStyle name="표준 17 28 2 5 5" xfId="29023" xr:uid="{00000000-0005-0000-0000-0000E25A0000}"/>
    <cellStyle name="표준 17 28 2 5 6" xfId="29024" xr:uid="{00000000-0005-0000-0000-0000E35A0000}"/>
    <cellStyle name="표준 17 28 2 6" xfId="29025" xr:uid="{00000000-0005-0000-0000-0000E45A0000}"/>
    <cellStyle name="표준 17 28 2 7" xfId="29026" xr:uid="{00000000-0005-0000-0000-0000E55A0000}"/>
    <cellStyle name="표준 17 28 2 8" xfId="29027" xr:uid="{00000000-0005-0000-0000-0000E65A0000}"/>
    <cellStyle name="표준 17 28 2 9" xfId="29028" xr:uid="{00000000-0005-0000-0000-0000E75A0000}"/>
    <cellStyle name="표준 17 28 3" xfId="2442" xr:uid="{00000000-0005-0000-0000-0000E85A0000}"/>
    <cellStyle name="표준 17 28 3 2" xfId="29029" xr:uid="{00000000-0005-0000-0000-0000E95A0000}"/>
    <cellStyle name="표준 17 28 3 3" xfId="29030" xr:uid="{00000000-0005-0000-0000-0000EA5A0000}"/>
    <cellStyle name="표준 17 28 3 4" xfId="29031" xr:uid="{00000000-0005-0000-0000-0000EB5A0000}"/>
    <cellStyle name="표준 17 28 3 5" xfId="29032" xr:uid="{00000000-0005-0000-0000-0000EC5A0000}"/>
    <cellStyle name="표준 17 28 3 6" xfId="29033" xr:uid="{00000000-0005-0000-0000-0000ED5A0000}"/>
    <cellStyle name="표준 17 28 4" xfId="4302" xr:uid="{00000000-0005-0000-0000-0000EE5A0000}"/>
    <cellStyle name="표준 17 28 4 2" xfId="29034" xr:uid="{00000000-0005-0000-0000-0000EF5A0000}"/>
    <cellStyle name="표준 17 28 4 3" xfId="29035" xr:uid="{00000000-0005-0000-0000-0000F05A0000}"/>
    <cellStyle name="표준 17 28 4 4" xfId="29036" xr:uid="{00000000-0005-0000-0000-0000F15A0000}"/>
    <cellStyle name="표준 17 28 4 5" xfId="29037" xr:uid="{00000000-0005-0000-0000-0000F25A0000}"/>
    <cellStyle name="표준 17 28 4 6" xfId="29038" xr:uid="{00000000-0005-0000-0000-0000F35A0000}"/>
    <cellStyle name="표준 17 28 5" xfId="6166" xr:uid="{00000000-0005-0000-0000-0000F45A0000}"/>
    <cellStyle name="표준 17 28 5 2" xfId="29039" xr:uid="{00000000-0005-0000-0000-0000F55A0000}"/>
    <cellStyle name="표준 17 28 5 3" xfId="29040" xr:uid="{00000000-0005-0000-0000-0000F65A0000}"/>
    <cellStyle name="표준 17 28 5 4" xfId="29041" xr:uid="{00000000-0005-0000-0000-0000F75A0000}"/>
    <cellStyle name="표준 17 28 5 5" xfId="29042" xr:uid="{00000000-0005-0000-0000-0000F85A0000}"/>
    <cellStyle name="표준 17 28 5 6" xfId="29043" xr:uid="{00000000-0005-0000-0000-0000F95A0000}"/>
    <cellStyle name="표준 17 28 6" xfId="8026" xr:uid="{00000000-0005-0000-0000-0000FA5A0000}"/>
    <cellStyle name="표준 17 28 6 2" xfId="29044" xr:uid="{00000000-0005-0000-0000-0000FB5A0000}"/>
    <cellStyle name="표준 17 28 6 3" xfId="29045" xr:uid="{00000000-0005-0000-0000-0000FC5A0000}"/>
    <cellStyle name="표준 17 28 6 4" xfId="29046" xr:uid="{00000000-0005-0000-0000-0000FD5A0000}"/>
    <cellStyle name="표준 17 28 6 5" xfId="29047" xr:uid="{00000000-0005-0000-0000-0000FE5A0000}"/>
    <cellStyle name="표준 17 28 6 6" xfId="29048" xr:uid="{00000000-0005-0000-0000-0000FF5A0000}"/>
    <cellStyle name="표준 17 28 7" xfId="29049" xr:uid="{00000000-0005-0000-0000-0000005B0000}"/>
    <cellStyle name="표준 17 28 8" xfId="29050" xr:uid="{00000000-0005-0000-0000-0000015B0000}"/>
    <cellStyle name="표준 17 28 9" xfId="29051" xr:uid="{00000000-0005-0000-0000-0000025B0000}"/>
    <cellStyle name="표준 17 29" xfId="587" xr:uid="{00000000-0005-0000-0000-0000035B0000}"/>
    <cellStyle name="표준 17 29 10" xfId="29052" xr:uid="{00000000-0005-0000-0000-0000045B0000}"/>
    <cellStyle name="표준 17 29 11" xfId="29053" xr:uid="{00000000-0005-0000-0000-0000055B0000}"/>
    <cellStyle name="표준 17 29 12" xfId="29054" xr:uid="{00000000-0005-0000-0000-0000065B0000}"/>
    <cellStyle name="표준 17 29 2" xfId="1170" xr:uid="{00000000-0005-0000-0000-0000075B0000}"/>
    <cellStyle name="표준 17 29 2 10" xfId="29055" xr:uid="{00000000-0005-0000-0000-0000085B0000}"/>
    <cellStyle name="표준 17 29 2 11" xfId="29056" xr:uid="{00000000-0005-0000-0000-0000095B0000}"/>
    <cellStyle name="표준 17 29 2 2" xfId="2947" xr:uid="{00000000-0005-0000-0000-00000A5B0000}"/>
    <cellStyle name="표준 17 29 2 2 2" xfId="29057" xr:uid="{00000000-0005-0000-0000-00000B5B0000}"/>
    <cellStyle name="표준 17 29 2 2 3" xfId="29058" xr:uid="{00000000-0005-0000-0000-00000C5B0000}"/>
    <cellStyle name="표준 17 29 2 2 4" xfId="29059" xr:uid="{00000000-0005-0000-0000-00000D5B0000}"/>
    <cellStyle name="표준 17 29 2 2 5" xfId="29060" xr:uid="{00000000-0005-0000-0000-00000E5B0000}"/>
    <cellStyle name="표준 17 29 2 2 6" xfId="29061" xr:uid="{00000000-0005-0000-0000-00000F5B0000}"/>
    <cellStyle name="표준 17 29 2 3" xfId="4806" xr:uid="{00000000-0005-0000-0000-0000105B0000}"/>
    <cellStyle name="표준 17 29 2 3 2" xfId="29062" xr:uid="{00000000-0005-0000-0000-0000115B0000}"/>
    <cellStyle name="표준 17 29 2 3 3" xfId="29063" xr:uid="{00000000-0005-0000-0000-0000125B0000}"/>
    <cellStyle name="표준 17 29 2 3 4" xfId="29064" xr:uid="{00000000-0005-0000-0000-0000135B0000}"/>
    <cellStyle name="표준 17 29 2 3 5" xfId="29065" xr:uid="{00000000-0005-0000-0000-0000145B0000}"/>
    <cellStyle name="표준 17 29 2 3 6" xfId="29066" xr:uid="{00000000-0005-0000-0000-0000155B0000}"/>
    <cellStyle name="표준 17 29 2 4" xfId="6670" xr:uid="{00000000-0005-0000-0000-0000165B0000}"/>
    <cellStyle name="표준 17 29 2 4 2" xfId="29067" xr:uid="{00000000-0005-0000-0000-0000175B0000}"/>
    <cellStyle name="표준 17 29 2 4 3" xfId="29068" xr:uid="{00000000-0005-0000-0000-0000185B0000}"/>
    <cellStyle name="표준 17 29 2 4 4" xfId="29069" xr:uid="{00000000-0005-0000-0000-0000195B0000}"/>
    <cellStyle name="표준 17 29 2 4 5" xfId="29070" xr:uid="{00000000-0005-0000-0000-00001A5B0000}"/>
    <cellStyle name="표준 17 29 2 4 6" xfId="29071" xr:uid="{00000000-0005-0000-0000-00001B5B0000}"/>
    <cellStyle name="표준 17 29 2 5" xfId="8530" xr:uid="{00000000-0005-0000-0000-00001C5B0000}"/>
    <cellStyle name="표준 17 29 2 5 2" xfId="29072" xr:uid="{00000000-0005-0000-0000-00001D5B0000}"/>
    <cellStyle name="표준 17 29 2 5 3" xfId="29073" xr:uid="{00000000-0005-0000-0000-00001E5B0000}"/>
    <cellStyle name="표준 17 29 2 5 4" xfId="29074" xr:uid="{00000000-0005-0000-0000-00001F5B0000}"/>
    <cellStyle name="표준 17 29 2 5 5" xfId="29075" xr:uid="{00000000-0005-0000-0000-0000205B0000}"/>
    <cellStyle name="표준 17 29 2 5 6" xfId="29076" xr:uid="{00000000-0005-0000-0000-0000215B0000}"/>
    <cellStyle name="표준 17 29 2 6" xfId="29077" xr:uid="{00000000-0005-0000-0000-0000225B0000}"/>
    <cellStyle name="표준 17 29 2 7" xfId="29078" xr:uid="{00000000-0005-0000-0000-0000235B0000}"/>
    <cellStyle name="표준 17 29 2 8" xfId="29079" xr:uid="{00000000-0005-0000-0000-0000245B0000}"/>
    <cellStyle name="표준 17 29 2 9" xfId="29080" xr:uid="{00000000-0005-0000-0000-0000255B0000}"/>
    <cellStyle name="표준 17 29 3" xfId="2454" xr:uid="{00000000-0005-0000-0000-0000265B0000}"/>
    <cellStyle name="표준 17 29 3 2" xfId="29081" xr:uid="{00000000-0005-0000-0000-0000275B0000}"/>
    <cellStyle name="표준 17 29 3 3" xfId="29082" xr:uid="{00000000-0005-0000-0000-0000285B0000}"/>
    <cellStyle name="표준 17 29 3 4" xfId="29083" xr:uid="{00000000-0005-0000-0000-0000295B0000}"/>
    <cellStyle name="표준 17 29 3 5" xfId="29084" xr:uid="{00000000-0005-0000-0000-00002A5B0000}"/>
    <cellStyle name="표준 17 29 3 6" xfId="29085" xr:uid="{00000000-0005-0000-0000-00002B5B0000}"/>
    <cellStyle name="표준 17 29 4" xfId="4314" xr:uid="{00000000-0005-0000-0000-00002C5B0000}"/>
    <cellStyle name="표준 17 29 4 2" xfId="29086" xr:uid="{00000000-0005-0000-0000-00002D5B0000}"/>
    <cellStyle name="표준 17 29 4 3" xfId="29087" xr:uid="{00000000-0005-0000-0000-00002E5B0000}"/>
    <cellStyle name="표준 17 29 4 4" xfId="29088" xr:uid="{00000000-0005-0000-0000-00002F5B0000}"/>
    <cellStyle name="표준 17 29 4 5" xfId="29089" xr:uid="{00000000-0005-0000-0000-0000305B0000}"/>
    <cellStyle name="표준 17 29 4 6" xfId="29090" xr:uid="{00000000-0005-0000-0000-0000315B0000}"/>
    <cellStyle name="표준 17 29 5" xfId="6178" xr:uid="{00000000-0005-0000-0000-0000325B0000}"/>
    <cellStyle name="표준 17 29 5 2" xfId="29091" xr:uid="{00000000-0005-0000-0000-0000335B0000}"/>
    <cellStyle name="표준 17 29 5 3" xfId="29092" xr:uid="{00000000-0005-0000-0000-0000345B0000}"/>
    <cellStyle name="표준 17 29 5 4" xfId="29093" xr:uid="{00000000-0005-0000-0000-0000355B0000}"/>
    <cellStyle name="표준 17 29 5 5" xfId="29094" xr:uid="{00000000-0005-0000-0000-0000365B0000}"/>
    <cellStyle name="표준 17 29 5 6" xfId="29095" xr:uid="{00000000-0005-0000-0000-0000375B0000}"/>
    <cellStyle name="표준 17 29 6" xfId="8038" xr:uid="{00000000-0005-0000-0000-0000385B0000}"/>
    <cellStyle name="표준 17 29 6 2" xfId="29096" xr:uid="{00000000-0005-0000-0000-0000395B0000}"/>
    <cellStyle name="표준 17 29 6 3" xfId="29097" xr:uid="{00000000-0005-0000-0000-00003A5B0000}"/>
    <cellStyle name="표준 17 29 6 4" xfId="29098" xr:uid="{00000000-0005-0000-0000-00003B5B0000}"/>
    <cellStyle name="표준 17 29 6 5" xfId="29099" xr:uid="{00000000-0005-0000-0000-00003C5B0000}"/>
    <cellStyle name="표준 17 29 6 6" xfId="29100" xr:uid="{00000000-0005-0000-0000-00003D5B0000}"/>
    <cellStyle name="표준 17 29 7" xfId="29101" xr:uid="{00000000-0005-0000-0000-00003E5B0000}"/>
    <cellStyle name="표준 17 29 8" xfId="29102" xr:uid="{00000000-0005-0000-0000-00003F5B0000}"/>
    <cellStyle name="표준 17 29 9" xfId="29103" xr:uid="{00000000-0005-0000-0000-0000405B0000}"/>
    <cellStyle name="표준 17 3" xfId="264" xr:uid="{00000000-0005-0000-0000-0000415B0000}"/>
    <cellStyle name="표준 17 30" xfId="599" xr:uid="{00000000-0005-0000-0000-0000425B0000}"/>
    <cellStyle name="표준 17 30 10" xfId="29104" xr:uid="{00000000-0005-0000-0000-0000435B0000}"/>
    <cellStyle name="표준 17 30 11" xfId="29105" xr:uid="{00000000-0005-0000-0000-0000445B0000}"/>
    <cellStyle name="표준 17 30 12" xfId="29106" xr:uid="{00000000-0005-0000-0000-0000455B0000}"/>
    <cellStyle name="표준 17 30 2" xfId="1182" xr:uid="{00000000-0005-0000-0000-0000465B0000}"/>
    <cellStyle name="표준 17 30 2 10" xfId="29107" xr:uid="{00000000-0005-0000-0000-0000475B0000}"/>
    <cellStyle name="표준 17 30 2 11" xfId="29108" xr:uid="{00000000-0005-0000-0000-0000485B0000}"/>
    <cellStyle name="표준 17 30 2 2" xfId="2959" xr:uid="{00000000-0005-0000-0000-0000495B0000}"/>
    <cellStyle name="표준 17 30 2 2 2" xfId="29109" xr:uid="{00000000-0005-0000-0000-00004A5B0000}"/>
    <cellStyle name="표준 17 30 2 2 3" xfId="29110" xr:uid="{00000000-0005-0000-0000-00004B5B0000}"/>
    <cellStyle name="표준 17 30 2 2 4" xfId="29111" xr:uid="{00000000-0005-0000-0000-00004C5B0000}"/>
    <cellStyle name="표준 17 30 2 2 5" xfId="29112" xr:uid="{00000000-0005-0000-0000-00004D5B0000}"/>
    <cellStyle name="표준 17 30 2 2 6" xfId="29113" xr:uid="{00000000-0005-0000-0000-00004E5B0000}"/>
    <cellStyle name="표준 17 30 2 3" xfId="4818" xr:uid="{00000000-0005-0000-0000-00004F5B0000}"/>
    <cellStyle name="표준 17 30 2 3 2" xfId="29114" xr:uid="{00000000-0005-0000-0000-0000505B0000}"/>
    <cellStyle name="표준 17 30 2 3 3" xfId="29115" xr:uid="{00000000-0005-0000-0000-0000515B0000}"/>
    <cellStyle name="표준 17 30 2 3 4" xfId="29116" xr:uid="{00000000-0005-0000-0000-0000525B0000}"/>
    <cellStyle name="표준 17 30 2 3 5" xfId="29117" xr:uid="{00000000-0005-0000-0000-0000535B0000}"/>
    <cellStyle name="표준 17 30 2 3 6" xfId="29118" xr:uid="{00000000-0005-0000-0000-0000545B0000}"/>
    <cellStyle name="표준 17 30 2 4" xfId="6682" xr:uid="{00000000-0005-0000-0000-0000555B0000}"/>
    <cellStyle name="표준 17 30 2 4 2" xfId="29119" xr:uid="{00000000-0005-0000-0000-0000565B0000}"/>
    <cellStyle name="표준 17 30 2 4 3" xfId="29120" xr:uid="{00000000-0005-0000-0000-0000575B0000}"/>
    <cellStyle name="표준 17 30 2 4 4" xfId="29121" xr:uid="{00000000-0005-0000-0000-0000585B0000}"/>
    <cellStyle name="표준 17 30 2 4 5" xfId="29122" xr:uid="{00000000-0005-0000-0000-0000595B0000}"/>
    <cellStyle name="표준 17 30 2 4 6" xfId="29123" xr:uid="{00000000-0005-0000-0000-00005A5B0000}"/>
    <cellStyle name="표준 17 30 2 5" xfId="8542" xr:uid="{00000000-0005-0000-0000-00005B5B0000}"/>
    <cellStyle name="표준 17 30 2 5 2" xfId="29124" xr:uid="{00000000-0005-0000-0000-00005C5B0000}"/>
    <cellStyle name="표준 17 30 2 5 3" xfId="29125" xr:uid="{00000000-0005-0000-0000-00005D5B0000}"/>
    <cellStyle name="표준 17 30 2 5 4" xfId="29126" xr:uid="{00000000-0005-0000-0000-00005E5B0000}"/>
    <cellStyle name="표준 17 30 2 5 5" xfId="29127" xr:uid="{00000000-0005-0000-0000-00005F5B0000}"/>
    <cellStyle name="표준 17 30 2 5 6" xfId="29128" xr:uid="{00000000-0005-0000-0000-0000605B0000}"/>
    <cellStyle name="표준 17 30 2 6" xfId="29129" xr:uid="{00000000-0005-0000-0000-0000615B0000}"/>
    <cellStyle name="표준 17 30 2 7" xfId="29130" xr:uid="{00000000-0005-0000-0000-0000625B0000}"/>
    <cellStyle name="표준 17 30 2 8" xfId="29131" xr:uid="{00000000-0005-0000-0000-0000635B0000}"/>
    <cellStyle name="표준 17 30 2 9" xfId="29132" xr:uid="{00000000-0005-0000-0000-0000645B0000}"/>
    <cellStyle name="표준 17 30 3" xfId="2466" xr:uid="{00000000-0005-0000-0000-0000655B0000}"/>
    <cellStyle name="표준 17 30 3 2" xfId="29133" xr:uid="{00000000-0005-0000-0000-0000665B0000}"/>
    <cellStyle name="표준 17 30 3 3" xfId="29134" xr:uid="{00000000-0005-0000-0000-0000675B0000}"/>
    <cellStyle name="표준 17 30 3 4" xfId="29135" xr:uid="{00000000-0005-0000-0000-0000685B0000}"/>
    <cellStyle name="표준 17 30 3 5" xfId="29136" xr:uid="{00000000-0005-0000-0000-0000695B0000}"/>
    <cellStyle name="표준 17 30 3 6" xfId="29137" xr:uid="{00000000-0005-0000-0000-00006A5B0000}"/>
    <cellStyle name="표준 17 30 4" xfId="4326" xr:uid="{00000000-0005-0000-0000-00006B5B0000}"/>
    <cellStyle name="표준 17 30 4 2" xfId="29138" xr:uid="{00000000-0005-0000-0000-00006C5B0000}"/>
    <cellStyle name="표준 17 30 4 3" xfId="29139" xr:uid="{00000000-0005-0000-0000-00006D5B0000}"/>
    <cellStyle name="표준 17 30 4 4" xfId="29140" xr:uid="{00000000-0005-0000-0000-00006E5B0000}"/>
    <cellStyle name="표준 17 30 4 5" xfId="29141" xr:uid="{00000000-0005-0000-0000-00006F5B0000}"/>
    <cellStyle name="표준 17 30 4 6" xfId="29142" xr:uid="{00000000-0005-0000-0000-0000705B0000}"/>
    <cellStyle name="표준 17 30 5" xfId="6190" xr:uid="{00000000-0005-0000-0000-0000715B0000}"/>
    <cellStyle name="표준 17 30 5 2" xfId="29143" xr:uid="{00000000-0005-0000-0000-0000725B0000}"/>
    <cellStyle name="표준 17 30 5 3" xfId="29144" xr:uid="{00000000-0005-0000-0000-0000735B0000}"/>
    <cellStyle name="표준 17 30 5 4" xfId="29145" xr:uid="{00000000-0005-0000-0000-0000745B0000}"/>
    <cellStyle name="표준 17 30 5 5" xfId="29146" xr:uid="{00000000-0005-0000-0000-0000755B0000}"/>
    <cellStyle name="표준 17 30 5 6" xfId="29147" xr:uid="{00000000-0005-0000-0000-0000765B0000}"/>
    <cellStyle name="표준 17 30 6" xfId="8050" xr:uid="{00000000-0005-0000-0000-0000775B0000}"/>
    <cellStyle name="표준 17 30 6 2" xfId="29148" xr:uid="{00000000-0005-0000-0000-0000785B0000}"/>
    <cellStyle name="표준 17 30 6 3" xfId="29149" xr:uid="{00000000-0005-0000-0000-0000795B0000}"/>
    <cellStyle name="표준 17 30 6 4" xfId="29150" xr:uid="{00000000-0005-0000-0000-00007A5B0000}"/>
    <cellStyle name="표준 17 30 6 5" xfId="29151" xr:uid="{00000000-0005-0000-0000-00007B5B0000}"/>
    <cellStyle name="표준 17 30 6 6" xfId="29152" xr:uid="{00000000-0005-0000-0000-00007C5B0000}"/>
    <cellStyle name="표준 17 30 7" xfId="29153" xr:uid="{00000000-0005-0000-0000-00007D5B0000}"/>
    <cellStyle name="표준 17 30 8" xfId="29154" xr:uid="{00000000-0005-0000-0000-00007E5B0000}"/>
    <cellStyle name="표준 17 30 9" xfId="29155" xr:uid="{00000000-0005-0000-0000-00007F5B0000}"/>
    <cellStyle name="표준 17 31" xfId="611" xr:uid="{00000000-0005-0000-0000-0000805B0000}"/>
    <cellStyle name="표준 17 31 10" xfId="29156" xr:uid="{00000000-0005-0000-0000-0000815B0000}"/>
    <cellStyle name="표준 17 31 11" xfId="29157" xr:uid="{00000000-0005-0000-0000-0000825B0000}"/>
    <cellStyle name="표준 17 31 12" xfId="29158" xr:uid="{00000000-0005-0000-0000-0000835B0000}"/>
    <cellStyle name="표준 17 31 2" xfId="1194" xr:uid="{00000000-0005-0000-0000-0000845B0000}"/>
    <cellStyle name="표준 17 31 2 10" xfId="29159" xr:uid="{00000000-0005-0000-0000-0000855B0000}"/>
    <cellStyle name="표준 17 31 2 11" xfId="29160" xr:uid="{00000000-0005-0000-0000-0000865B0000}"/>
    <cellStyle name="표준 17 31 2 2" xfId="2971" xr:uid="{00000000-0005-0000-0000-0000875B0000}"/>
    <cellStyle name="표준 17 31 2 2 2" xfId="29161" xr:uid="{00000000-0005-0000-0000-0000885B0000}"/>
    <cellStyle name="표준 17 31 2 2 3" xfId="29162" xr:uid="{00000000-0005-0000-0000-0000895B0000}"/>
    <cellStyle name="표준 17 31 2 2 4" xfId="29163" xr:uid="{00000000-0005-0000-0000-00008A5B0000}"/>
    <cellStyle name="표준 17 31 2 2 5" xfId="29164" xr:uid="{00000000-0005-0000-0000-00008B5B0000}"/>
    <cellStyle name="표준 17 31 2 2 6" xfId="29165" xr:uid="{00000000-0005-0000-0000-00008C5B0000}"/>
    <cellStyle name="표준 17 31 2 3" xfId="4830" xr:uid="{00000000-0005-0000-0000-00008D5B0000}"/>
    <cellStyle name="표준 17 31 2 3 2" xfId="29166" xr:uid="{00000000-0005-0000-0000-00008E5B0000}"/>
    <cellStyle name="표준 17 31 2 3 3" xfId="29167" xr:uid="{00000000-0005-0000-0000-00008F5B0000}"/>
    <cellStyle name="표준 17 31 2 3 4" xfId="29168" xr:uid="{00000000-0005-0000-0000-0000905B0000}"/>
    <cellStyle name="표준 17 31 2 3 5" xfId="29169" xr:uid="{00000000-0005-0000-0000-0000915B0000}"/>
    <cellStyle name="표준 17 31 2 3 6" xfId="29170" xr:uid="{00000000-0005-0000-0000-0000925B0000}"/>
    <cellStyle name="표준 17 31 2 4" xfId="6694" xr:uid="{00000000-0005-0000-0000-0000935B0000}"/>
    <cellStyle name="표준 17 31 2 4 2" xfId="29171" xr:uid="{00000000-0005-0000-0000-0000945B0000}"/>
    <cellStyle name="표준 17 31 2 4 3" xfId="29172" xr:uid="{00000000-0005-0000-0000-0000955B0000}"/>
    <cellStyle name="표준 17 31 2 4 4" xfId="29173" xr:uid="{00000000-0005-0000-0000-0000965B0000}"/>
    <cellStyle name="표준 17 31 2 4 5" xfId="29174" xr:uid="{00000000-0005-0000-0000-0000975B0000}"/>
    <cellStyle name="표준 17 31 2 4 6" xfId="29175" xr:uid="{00000000-0005-0000-0000-0000985B0000}"/>
    <cellStyle name="표준 17 31 2 5" xfId="8554" xr:uid="{00000000-0005-0000-0000-0000995B0000}"/>
    <cellStyle name="표준 17 31 2 5 2" xfId="29176" xr:uid="{00000000-0005-0000-0000-00009A5B0000}"/>
    <cellStyle name="표준 17 31 2 5 3" xfId="29177" xr:uid="{00000000-0005-0000-0000-00009B5B0000}"/>
    <cellStyle name="표준 17 31 2 5 4" xfId="29178" xr:uid="{00000000-0005-0000-0000-00009C5B0000}"/>
    <cellStyle name="표준 17 31 2 5 5" xfId="29179" xr:uid="{00000000-0005-0000-0000-00009D5B0000}"/>
    <cellStyle name="표준 17 31 2 5 6" xfId="29180" xr:uid="{00000000-0005-0000-0000-00009E5B0000}"/>
    <cellStyle name="표준 17 31 2 6" xfId="29181" xr:uid="{00000000-0005-0000-0000-00009F5B0000}"/>
    <cellStyle name="표준 17 31 2 7" xfId="29182" xr:uid="{00000000-0005-0000-0000-0000A05B0000}"/>
    <cellStyle name="표준 17 31 2 8" xfId="29183" xr:uid="{00000000-0005-0000-0000-0000A15B0000}"/>
    <cellStyle name="표준 17 31 2 9" xfId="29184" xr:uid="{00000000-0005-0000-0000-0000A25B0000}"/>
    <cellStyle name="표준 17 31 3" xfId="2478" xr:uid="{00000000-0005-0000-0000-0000A35B0000}"/>
    <cellStyle name="표준 17 31 3 2" xfId="29185" xr:uid="{00000000-0005-0000-0000-0000A45B0000}"/>
    <cellStyle name="표준 17 31 3 3" xfId="29186" xr:uid="{00000000-0005-0000-0000-0000A55B0000}"/>
    <cellStyle name="표준 17 31 3 4" xfId="29187" xr:uid="{00000000-0005-0000-0000-0000A65B0000}"/>
    <cellStyle name="표준 17 31 3 5" xfId="29188" xr:uid="{00000000-0005-0000-0000-0000A75B0000}"/>
    <cellStyle name="표준 17 31 3 6" xfId="29189" xr:uid="{00000000-0005-0000-0000-0000A85B0000}"/>
    <cellStyle name="표준 17 31 4" xfId="4338" xr:uid="{00000000-0005-0000-0000-0000A95B0000}"/>
    <cellStyle name="표준 17 31 4 2" xfId="29190" xr:uid="{00000000-0005-0000-0000-0000AA5B0000}"/>
    <cellStyle name="표준 17 31 4 3" xfId="29191" xr:uid="{00000000-0005-0000-0000-0000AB5B0000}"/>
    <cellStyle name="표준 17 31 4 4" xfId="29192" xr:uid="{00000000-0005-0000-0000-0000AC5B0000}"/>
    <cellStyle name="표준 17 31 4 5" xfId="29193" xr:uid="{00000000-0005-0000-0000-0000AD5B0000}"/>
    <cellStyle name="표준 17 31 4 6" xfId="29194" xr:uid="{00000000-0005-0000-0000-0000AE5B0000}"/>
    <cellStyle name="표준 17 31 5" xfId="6202" xr:uid="{00000000-0005-0000-0000-0000AF5B0000}"/>
    <cellStyle name="표준 17 31 5 2" xfId="29195" xr:uid="{00000000-0005-0000-0000-0000B05B0000}"/>
    <cellStyle name="표준 17 31 5 3" xfId="29196" xr:uid="{00000000-0005-0000-0000-0000B15B0000}"/>
    <cellStyle name="표준 17 31 5 4" xfId="29197" xr:uid="{00000000-0005-0000-0000-0000B25B0000}"/>
    <cellStyle name="표준 17 31 5 5" xfId="29198" xr:uid="{00000000-0005-0000-0000-0000B35B0000}"/>
    <cellStyle name="표준 17 31 5 6" xfId="29199" xr:uid="{00000000-0005-0000-0000-0000B45B0000}"/>
    <cellStyle name="표준 17 31 6" xfId="8062" xr:uid="{00000000-0005-0000-0000-0000B55B0000}"/>
    <cellStyle name="표준 17 31 6 2" xfId="29200" xr:uid="{00000000-0005-0000-0000-0000B65B0000}"/>
    <cellStyle name="표준 17 31 6 3" xfId="29201" xr:uid="{00000000-0005-0000-0000-0000B75B0000}"/>
    <cellStyle name="표준 17 31 6 4" xfId="29202" xr:uid="{00000000-0005-0000-0000-0000B85B0000}"/>
    <cellStyle name="표준 17 31 6 5" xfId="29203" xr:uid="{00000000-0005-0000-0000-0000B95B0000}"/>
    <cellStyle name="표준 17 31 6 6" xfId="29204" xr:uid="{00000000-0005-0000-0000-0000BA5B0000}"/>
    <cellStyle name="표준 17 31 7" xfId="29205" xr:uid="{00000000-0005-0000-0000-0000BB5B0000}"/>
    <cellStyle name="표준 17 31 8" xfId="29206" xr:uid="{00000000-0005-0000-0000-0000BC5B0000}"/>
    <cellStyle name="표준 17 31 9" xfId="29207" xr:uid="{00000000-0005-0000-0000-0000BD5B0000}"/>
    <cellStyle name="표준 17 32" xfId="623" xr:uid="{00000000-0005-0000-0000-0000BE5B0000}"/>
    <cellStyle name="표준 17 32 10" xfId="29208" xr:uid="{00000000-0005-0000-0000-0000BF5B0000}"/>
    <cellStyle name="표준 17 32 11" xfId="29209" xr:uid="{00000000-0005-0000-0000-0000C05B0000}"/>
    <cellStyle name="표준 17 32 12" xfId="29210" xr:uid="{00000000-0005-0000-0000-0000C15B0000}"/>
    <cellStyle name="표준 17 32 2" xfId="1206" xr:uid="{00000000-0005-0000-0000-0000C25B0000}"/>
    <cellStyle name="표준 17 32 2 10" xfId="29211" xr:uid="{00000000-0005-0000-0000-0000C35B0000}"/>
    <cellStyle name="표준 17 32 2 11" xfId="29212" xr:uid="{00000000-0005-0000-0000-0000C45B0000}"/>
    <cellStyle name="표준 17 32 2 2" xfId="2983" xr:uid="{00000000-0005-0000-0000-0000C55B0000}"/>
    <cellStyle name="표준 17 32 2 2 2" xfId="29213" xr:uid="{00000000-0005-0000-0000-0000C65B0000}"/>
    <cellStyle name="표준 17 32 2 2 3" xfId="29214" xr:uid="{00000000-0005-0000-0000-0000C75B0000}"/>
    <cellStyle name="표준 17 32 2 2 4" xfId="29215" xr:uid="{00000000-0005-0000-0000-0000C85B0000}"/>
    <cellStyle name="표준 17 32 2 2 5" xfId="29216" xr:uid="{00000000-0005-0000-0000-0000C95B0000}"/>
    <cellStyle name="표준 17 32 2 2 6" xfId="29217" xr:uid="{00000000-0005-0000-0000-0000CA5B0000}"/>
    <cellStyle name="표준 17 32 2 3" xfId="4842" xr:uid="{00000000-0005-0000-0000-0000CB5B0000}"/>
    <cellStyle name="표준 17 32 2 3 2" xfId="29218" xr:uid="{00000000-0005-0000-0000-0000CC5B0000}"/>
    <cellStyle name="표준 17 32 2 3 3" xfId="29219" xr:uid="{00000000-0005-0000-0000-0000CD5B0000}"/>
    <cellStyle name="표준 17 32 2 3 4" xfId="29220" xr:uid="{00000000-0005-0000-0000-0000CE5B0000}"/>
    <cellStyle name="표준 17 32 2 3 5" xfId="29221" xr:uid="{00000000-0005-0000-0000-0000CF5B0000}"/>
    <cellStyle name="표준 17 32 2 3 6" xfId="29222" xr:uid="{00000000-0005-0000-0000-0000D05B0000}"/>
    <cellStyle name="표준 17 32 2 4" xfId="6706" xr:uid="{00000000-0005-0000-0000-0000D15B0000}"/>
    <cellStyle name="표준 17 32 2 4 2" xfId="29223" xr:uid="{00000000-0005-0000-0000-0000D25B0000}"/>
    <cellStyle name="표준 17 32 2 4 3" xfId="29224" xr:uid="{00000000-0005-0000-0000-0000D35B0000}"/>
    <cellStyle name="표준 17 32 2 4 4" xfId="29225" xr:uid="{00000000-0005-0000-0000-0000D45B0000}"/>
    <cellStyle name="표준 17 32 2 4 5" xfId="29226" xr:uid="{00000000-0005-0000-0000-0000D55B0000}"/>
    <cellStyle name="표준 17 32 2 4 6" xfId="29227" xr:uid="{00000000-0005-0000-0000-0000D65B0000}"/>
    <cellStyle name="표준 17 32 2 5" xfId="8566" xr:uid="{00000000-0005-0000-0000-0000D75B0000}"/>
    <cellStyle name="표준 17 32 2 5 2" xfId="29228" xr:uid="{00000000-0005-0000-0000-0000D85B0000}"/>
    <cellStyle name="표준 17 32 2 5 3" xfId="29229" xr:uid="{00000000-0005-0000-0000-0000D95B0000}"/>
    <cellStyle name="표준 17 32 2 5 4" xfId="29230" xr:uid="{00000000-0005-0000-0000-0000DA5B0000}"/>
    <cellStyle name="표준 17 32 2 5 5" xfId="29231" xr:uid="{00000000-0005-0000-0000-0000DB5B0000}"/>
    <cellStyle name="표준 17 32 2 5 6" xfId="29232" xr:uid="{00000000-0005-0000-0000-0000DC5B0000}"/>
    <cellStyle name="표준 17 32 2 6" xfId="29233" xr:uid="{00000000-0005-0000-0000-0000DD5B0000}"/>
    <cellStyle name="표준 17 32 2 7" xfId="29234" xr:uid="{00000000-0005-0000-0000-0000DE5B0000}"/>
    <cellStyle name="표준 17 32 2 8" xfId="29235" xr:uid="{00000000-0005-0000-0000-0000DF5B0000}"/>
    <cellStyle name="표준 17 32 2 9" xfId="29236" xr:uid="{00000000-0005-0000-0000-0000E05B0000}"/>
    <cellStyle name="표준 17 32 3" xfId="2490" xr:uid="{00000000-0005-0000-0000-0000E15B0000}"/>
    <cellStyle name="표준 17 32 3 2" xfId="29237" xr:uid="{00000000-0005-0000-0000-0000E25B0000}"/>
    <cellStyle name="표준 17 32 3 3" xfId="29238" xr:uid="{00000000-0005-0000-0000-0000E35B0000}"/>
    <cellStyle name="표준 17 32 3 4" xfId="29239" xr:uid="{00000000-0005-0000-0000-0000E45B0000}"/>
    <cellStyle name="표준 17 32 3 5" xfId="29240" xr:uid="{00000000-0005-0000-0000-0000E55B0000}"/>
    <cellStyle name="표준 17 32 3 6" xfId="29241" xr:uid="{00000000-0005-0000-0000-0000E65B0000}"/>
    <cellStyle name="표준 17 32 4" xfId="4350" xr:uid="{00000000-0005-0000-0000-0000E75B0000}"/>
    <cellStyle name="표준 17 32 4 2" xfId="29242" xr:uid="{00000000-0005-0000-0000-0000E85B0000}"/>
    <cellStyle name="표준 17 32 4 3" xfId="29243" xr:uid="{00000000-0005-0000-0000-0000E95B0000}"/>
    <cellStyle name="표준 17 32 4 4" xfId="29244" xr:uid="{00000000-0005-0000-0000-0000EA5B0000}"/>
    <cellStyle name="표준 17 32 4 5" xfId="29245" xr:uid="{00000000-0005-0000-0000-0000EB5B0000}"/>
    <cellStyle name="표준 17 32 4 6" xfId="29246" xr:uid="{00000000-0005-0000-0000-0000EC5B0000}"/>
    <cellStyle name="표준 17 32 5" xfId="6214" xr:uid="{00000000-0005-0000-0000-0000ED5B0000}"/>
    <cellStyle name="표준 17 32 5 2" xfId="29247" xr:uid="{00000000-0005-0000-0000-0000EE5B0000}"/>
    <cellStyle name="표준 17 32 5 3" xfId="29248" xr:uid="{00000000-0005-0000-0000-0000EF5B0000}"/>
    <cellStyle name="표준 17 32 5 4" xfId="29249" xr:uid="{00000000-0005-0000-0000-0000F05B0000}"/>
    <cellStyle name="표준 17 32 5 5" xfId="29250" xr:uid="{00000000-0005-0000-0000-0000F15B0000}"/>
    <cellStyle name="표준 17 32 5 6" xfId="29251" xr:uid="{00000000-0005-0000-0000-0000F25B0000}"/>
    <cellStyle name="표준 17 32 6" xfId="8074" xr:uid="{00000000-0005-0000-0000-0000F35B0000}"/>
    <cellStyle name="표준 17 32 6 2" xfId="29252" xr:uid="{00000000-0005-0000-0000-0000F45B0000}"/>
    <cellStyle name="표준 17 32 6 3" xfId="29253" xr:uid="{00000000-0005-0000-0000-0000F55B0000}"/>
    <cellStyle name="표준 17 32 6 4" xfId="29254" xr:uid="{00000000-0005-0000-0000-0000F65B0000}"/>
    <cellStyle name="표준 17 32 6 5" xfId="29255" xr:uid="{00000000-0005-0000-0000-0000F75B0000}"/>
    <cellStyle name="표준 17 32 6 6" xfId="29256" xr:uid="{00000000-0005-0000-0000-0000F85B0000}"/>
    <cellStyle name="표준 17 32 7" xfId="29257" xr:uid="{00000000-0005-0000-0000-0000F95B0000}"/>
    <cellStyle name="표준 17 32 8" xfId="29258" xr:uid="{00000000-0005-0000-0000-0000FA5B0000}"/>
    <cellStyle name="표준 17 32 9" xfId="29259" xr:uid="{00000000-0005-0000-0000-0000FB5B0000}"/>
    <cellStyle name="표준 17 33" xfId="635" xr:uid="{00000000-0005-0000-0000-0000FC5B0000}"/>
    <cellStyle name="표준 17 33 10" xfId="29260" xr:uid="{00000000-0005-0000-0000-0000FD5B0000}"/>
    <cellStyle name="표준 17 33 11" xfId="29261" xr:uid="{00000000-0005-0000-0000-0000FE5B0000}"/>
    <cellStyle name="표준 17 33 12" xfId="29262" xr:uid="{00000000-0005-0000-0000-0000FF5B0000}"/>
    <cellStyle name="표준 17 33 2" xfId="1218" xr:uid="{00000000-0005-0000-0000-0000005C0000}"/>
    <cellStyle name="표준 17 33 2 10" xfId="29263" xr:uid="{00000000-0005-0000-0000-0000015C0000}"/>
    <cellStyle name="표준 17 33 2 11" xfId="29264" xr:uid="{00000000-0005-0000-0000-0000025C0000}"/>
    <cellStyle name="표준 17 33 2 2" xfId="2995" xr:uid="{00000000-0005-0000-0000-0000035C0000}"/>
    <cellStyle name="표준 17 33 2 2 2" xfId="29265" xr:uid="{00000000-0005-0000-0000-0000045C0000}"/>
    <cellStyle name="표준 17 33 2 2 3" xfId="29266" xr:uid="{00000000-0005-0000-0000-0000055C0000}"/>
    <cellStyle name="표준 17 33 2 2 4" xfId="29267" xr:uid="{00000000-0005-0000-0000-0000065C0000}"/>
    <cellStyle name="표준 17 33 2 2 5" xfId="29268" xr:uid="{00000000-0005-0000-0000-0000075C0000}"/>
    <cellStyle name="표준 17 33 2 2 6" xfId="29269" xr:uid="{00000000-0005-0000-0000-0000085C0000}"/>
    <cellStyle name="표준 17 33 2 3" xfId="4854" xr:uid="{00000000-0005-0000-0000-0000095C0000}"/>
    <cellStyle name="표준 17 33 2 3 2" xfId="29270" xr:uid="{00000000-0005-0000-0000-00000A5C0000}"/>
    <cellStyle name="표준 17 33 2 3 3" xfId="29271" xr:uid="{00000000-0005-0000-0000-00000B5C0000}"/>
    <cellStyle name="표준 17 33 2 3 4" xfId="29272" xr:uid="{00000000-0005-0000-0000-00000C5C0000}"/>
    <cellStyle name="표준 17 33 2 3 5" xfId="29273" xr:uid="{00000000-0005-0000-0000-00000D5C0000}"/>
    <cellStyle name="표준 17 33 2 3 6" xfId="29274" xr:uid="{00000000-0005-0000-0000-00000E5C0000}"/>
    <cellStyle name="표준 17 33 2 4" xfId="6718" xr:uid="{00000000-0005-0000-0000-00000F5C0000}"/>
    <cellStyle name="표준 17 33 2 4 2" xfId="29275" xr:uid="{00000000-0005-0000-0000-0000105C0000}"/>
    <cellStyle name="표준 17 33 2 4 3" xfId="29276" xr:uid="{00000000-0005-0000-0000-0000115C0000}"/>
    <cellStyle name="표준 17 33 2 4 4" xfId="29277" xr:uid="{00000000-0005-0000-0000-0000125C0000}"/>
    <cellStyle name="표준 17 33 2 4 5" xfId="29278" xr:uid="{00000000-0005-0000-0000-0000135C0000}"/>
    <cellStyle name="표준 17 33 2 4 6" xfId="29279" xr:uid="{00000000-0005-0000-0000-0000145C0000}"/>
    <cellStyle name="표준 17 33 2 5" xfId="8578" xr:uid="{00000000-0005-0000-0000-0000155C0000}"/>
    <cellStyle name="표준 17 33 2 5 2" xfId="29280" xr:uid="{00000000-0005-0000-0000-0000165C0000}"/>
    <cellStyle name="표준 17 33 2 5 3" xfId="29281" xr:uid="{00000000-0005-0000-0000-0000175C0000}"/>
    <cellStyle name="표준 17 33 2 5 4" xfId="29282" xr:uid="{00000000-0005-0000-0000-0000185C0000}"/>
    <cellStyle name="표준 17 33 2 5 5" xfId="29283" xr:uid="{00000000-0005-0000-0000-0000195C0000}"/>
    <cellStyle name="표준 17 33 2 5 6" xfId="29284" xr:uid="{00000000-0005-0000-0000-00001A5C0000}"/>
    <cellStyle name="표준 17 33 2 6" xfId="29285" xr:uid="{00000000-0005-0000-0000-00001B5C0000}"/>
    <cellStyle name="표준 17 33 2 7" xfId="29286" xr:uid="{00000000-0005-0000-0000-00001C5C0000}"/>
    <cellStyle name="표준 17 33 2 8" xfId="29287" xr:uid="{00000000-0005-0000-0000-00001D5C0000}"/>
    <cellStyle name="표준 17 33 2 9" xfId="29288" xr:uid="{00000000-0005-0000-0000-00001E5C0000}"/>
    <cellStyle name="표준 17 33 3" xfId="2502" xr:uid="{00000000-0005-0000-0000-00001F5C0000}"/>
    <cellStyle name="표준 17 33 3 2" xfId="29289" xr:uid="{00000000-0005-0000-0000-0000205C0000}"/>
    <cellStyle name="표준 17 33 3 3" xfId="29290" xr:uid="{00000000-0005-0000-0000-0000215C0000}"/>
    <cellStyle name="표준 17 33 3 4" xfId="29291" xr:uid="{00000000-0005-0000-0000-0000225C0000}"/>
    <cellStyle name="표준 17 33 3 5" xfId="29292" xr:uid="{00000000-0005-0000-0000-0000235C0000}"/>
    <cellStyle name="표준 17 33 3 6" xfId="29293" xr:uid="{00000000-0005-0000-0000-0000245C0000}"/>
    <cellStyle name="표준 17 33 4" xfId="4362" xr:uid="{00000000-0005-0000-0000-0000255C0000}"/>
    <cellStyle name="표준 17 33 4 2" xfId="29294" xr:uid="{00000000-0005-0000-0000-0000265C0000}"/>
    <cellStyle name="표준 17 33 4 3" xfId="29295" xr:uid="{00000000-0005-0000-0000-0000275C0000}"/>
    <cellStyle name="표준 17 33 4 4" xfId="29296" xr:uid="{00000000-0005-0000-0000-0000285C0000}"/>
    <cellStyle name="표준 17 33 4 5" xfId="29297" xr:uid="{00000000-0005-0000-0000-0000295C0000}"/>
    <cellStyle name="표준 17 33 4 6" xfId="29298" xr:uid="{00000000-0005-0000-0000-00002A5C0000}"/>
    <cellStyle name="표준 17 33 5" xfId="6226" xr:uid="{00000000-0005-0000-0000-00002B5C0000}"/>
    <cellStyle name="표준 17 33 5 2" xfId="29299" xr:uid="{00000000-0005-0000-0000-00002C5C0000}"/>
    <cellStyle name="표준 17 33 5 3" xfId="29300" xr:uid="{00000000-0005-0000-0000-00002D5C0000}"/>
    <cellStyle name="표준 17 33 5 4" xfId="29301" xr:uid="{00000000-0005-0000-0000-00002E5C0000}"/>
    <cellStyle name="표준 17 33 5 5" xfId="29302" xr:uid="{00000000-0005-0000-0000-00002F5C0000}"/>
    <cellStyle name="표준 17 33 5 6" xfId="29303" xr:uid="{00000000-0005-0000-0000-0000305C0000}"/>
    <cellStyle name="표준 17 33 6" xfId="8086" xr:uid="{00000000-0005-0000-0000-0000315C0000}"/>
    <cellStyle name="표준 17 33 6 2" xfId="29304" xr:uid="{00000000-0005-0000-0000-0000325C0000}"/>
    <cellStyle name="표준 17 33 6 3" xfId="29305" xr:uid="{00000000-0005-0000-0000-0000335C0000}"/>
    <cellStyle name="표준 17 33 6 4" xfId="29306" xr:uid="{00000000-0005-0000-0000-0000345C0000}"/>
    <cellStyle name="표준 17 33 6 5" xfId="29307" xr:uid="{00000000-0005-0000-0000-0000355C0000}"/>
    <cellStyle name="표준 17 33 6 6" xfId="29308" xr:uid="{00000000-0005-0000-0000-0000365C0000}"/>
    <cellStyle name="표준 17 33 7" xfId="29309" xr:uid="{00000000-0005-0000-0000-0000375C0000}"/>
    <cellStyle name="표준 17 33 8" xfId="29310" xr:uid="{00000000-0005-0000-0000-0000385C0000}"/>
    <cellStyle name="표준 17 33 9" xfId="29311" xr:uid="{00000000-0005-0000-0000-0000395C0000}"/>
    <cellStyle name="표준 17 34" xfId="647" xr:uid="{00000000-0005-0000-0000-00003A5C0000}"/>
    <cellStyle name="표준 17 34 10" xfId="29312" xr:uid="{00000000-0005-0000-0000-00003B5C0000}"/>
    <cellStyle name="표준 17 34 11" xfId="29313" xr:uid="{00000000-0005-0000-0000-00003C5C0000}"/>
    <cellStyle name="표준 17 34 12" xfId="29314" xr:uid="{00000000-0005-0000-0000-00003D5C0000}"/>
    <cellStyle name="표준 17 34 2" xfId="1230" xr:uid="{00000000-0005-0000-0000-00003E5C0000}"/>
    <cellStyle name="표준 17 34 2 10" xfId="29315" xr:uid="{00000000-0005-0000-0000-00003F5C0000}"/>
    <cellStyle name="표준 17 34 2 11" xfId="29316" xr:uid="{00000000-0005-0000-0000-0000405C0000}"/>
    <cellStyle name="표준 17 34 2 2" xfId="3007" xr:uid="{00000000-0005-0000-0000-0000415C0000}"/>
    <cellStyle name="표준 17 34 2 2 2" xfId="29317" xr:uid="{00000000-0005-0000-0000-0000425C0000}"/>
    <cellStyle name="표준 17 34 2 2 3" xfId="29318" xr:uid="{00000000-0005-0000-0000-0000435C0000}"/>
    <cellStyle name="표준 17 34 2 2 4" xfId="29319" xr:uid="{00000000-0005-0000-0000-0000445C0000}"/>
    <cellStyle name="표준 17 34 2 2 5" xfId="29320" xr:uid="{00000000-0005-0000-0000-0000455C0000}"/>
    <cellStyle name="표준 17 34 2 2 6" xfId="29321" xr:uid="{00000000-0005-0000-0000-0000465C0000}"/>
    <cellStyle name="표준 17 34 2 3" xfId="4866" xr:uid="{00000000-0005-0000-0000-0000475C0000}"/>
    <cellStyle name="표준 17 34 2 3 2" xfId="29322" xr:uid="{00000000-0005-0000-0000-0000485C0000}"/>
    <cellStyle name="표준 17 34 2 3 3" xfId="29323" xr:uid="{00000000-0005-0000-0000-0000495C0000}"/>
    <cellStyle name="표준 17 34 2 3 4" xfId="29324" xr:uid="{00000000-0005-0000-0000-00004A5C0000}"/>
    <cellStyle name="표준 17 34 2 3 5" xfId="29325" xr:uid="{00000000-0005-0000-0000-00004B5C0000}"/>
    <cellStyle name="표준 17 34 2 3 6" xfId="29326" xr:uid="{00000000-0005-0000-0000-00004C5C0000}"/>
    <cellStyle name="표준 17 34 2 4" xfId="6730" xr:uid="{00000000-0005-0000-0000-00004D5C0000}"/>
    <cellStyle name="표준 17 34 2 4 2" xfId="29327" xr:uid="{00000000-0005-0000-0000-00004E5C0000}"/>
    <cellStyle name="표준 17 34 2 4 3" xfId="29328" xr:uid="{00000000-0005-0000-0000-00004F5C0000}"/>
    <cellStyle name="표준 17 34 2 4 4" xfId="29329" xr:uid="{00000000-0005-0000-0000-0000505C0000}"/>
    <cellStyle name="표준 17 34 2 4 5" xfId="29330" xr:uid="{00000000-0005-0000-0000-0000515C0000}"/>
    <cellStyle name="표준 17 34 2 4 6" xfId="29331" xr:uid="{00000000-0005-0000-0000-0000525C0000}"/>
    <cellStyle name="표준 17 34 2 5" xfId="8590" xr:uid="{00000000-0005-0000-0000-0000535C0000}"/>
    <cellStyle name="표준 17 34 2 5 2" xfId="29332" xr:uid="{00000000-0005-0000-0000-0000545C0000}"/>
    <cellStyle name="표준 17 34 2 5 3" xfId="29333" xr:uid="{00000000-0005-0000-0000-0000555C0000}"/>
    <cellStyle name="표준 17 34 2 5 4" xfId="29334" xr:uid="{00000000-0005-0000-0000-0000565C0000}"/>
    <cellStyle name="표준 17 34 2 5 5" xfId="29335" xr:uid="{00000000-0005-0000-0000-0000575C0000}"/>
    <cellStyle name="표준 17 34 2 5 6" xfId="29336" xr:uid="{00000000-0005-0000-0000-0000585C0000}"/>
    <cellStyle name="표준 17 34 2 6" xfId="29337" xr:uid="{00000000-0005-0000-0000-0000595C0000}"/>
    <cellStyle name="표준 17 34 2 7" xfId="29338" xr:uid="{00000000-0005-0000-0000-00005A5C0000}"/>
    <cellStyle name="표준 17 34 2 8" xfId="29339" xr:uid="{00000000-0005-0000-0000-00005B5C0000}"/>
    <cellStyle name="표준 17 34 2 9" xfId="29340" xr:uid="{00000000-0005-0000-0000-00005C5C0000}"/>
    <cellStyle name="표준 17 34 3" xfId="2514" xr:uid="{00000000-0005-0000-0000-00005D5C0000}"/>
    <cellStyle name="표준 17 34 3 2" xfId="29341" xr:uid="{00000000-0005-0000-0000-00005E5C0000}"/>
    <cellStyle name="표준 17 34 3 3" xfId="29342" xr:uid="{00000000-0005-0000-0000-00005F5C0000}"/>
    <cellStyle name="표준 17 34 3 4" xfId="29343" xr:uid="{00000000-0005-0000-0000-0000605C0000}"/>
    <cellStyle name="표준 17 34 3 5" xfId="29344" xr:uid="{00000000-0005-0000-0000-0000615C0000}"/>
    <cellStyle name="표준 17 34 3 6" xfId="29345" xr:uid="{00000000-0005-0000-0000-0000625C0000}"/>
    <cellStyle name="표준 17 34 4" xfId="4374" xr:uid="{00000000-0005-0000-0000-0000635C0000}"/>
    <cellStyle name="표준 17 34 4 2" xfId="29346" xr:uid="{00000000-0005-0000-0000-0000645C0000}"/>
    <cellStyle name="표준 17 34 4 3" xfId="29347" xr:uid="{00000000-0005-0000-0000-0000655C0000}"/>
    <cellStyle name="표준 17 34 4 4" xfId="29348" xr:uid="{00000000-0005-0000-0000-0000665C0000}"/>
    <cellStyle name="표준 17 34 4 5" xfId="29349" xr:uid="{00000000-0005-0000-0000-0000675C0000}"/>
    <cellStyle name="표준 17 34 4 6" xfId="29350" xr:uid="{00000000-0005-0000-0000-0000685C0000}"/>
    <cellStyle name="표준 17 34 5" xfId="6238" xr:uid="{00000000-0005-0000-0000-0000695C0000}"/>
    <cellStyle name="표준 17 34 5 2" xfId="29351" xr:uid="{00000000-0005-0000-0000-00006A5C0000}"/>
    <cellStyle name="표준 17 34 5 3" xfId="29352" xr:uid="{00000000-0005-0000-0000-00006B5C0000}"/>
    <cellStyle name="표준 17 34 5 4" xfId="29353" xr:uid="{00000000-0005-0000-0000-00006C5C0000}"/>
    <cellStyle name="표준 17 34 5 5" xfId="29354" xr:uid="{00000000-0005-0000-0000-00006D5C0000}"/>
    <cellStyle name="표준 17 34 5 6" xfId="29355" xr:uid="{00000000-0005-0000-0000-00006E5C0000}"/>
    <cellStyle name="표준 17 34 6" xfId="8098" xr:uid="{00000000-0005-0000-0000-00006F5C0000}"/>
    <cellStyle name="표준 17 34 6 2" xfId="29356" xr:uid="{00000000-0005-0000-0000-0000705C0000}"/>
    <cellStyle name="표준 17 34 6 3" xfId="29357" xr:uid="{00000000-0005-0000-0000-0000715C0000}"/>
    <cellStyle name="표준 17 34 6 4" xfId="29358" xr:uid="{00000000-0005-0000-0000-0000725C0000}"/>
    <cellStyle name="표준 17 34 6 5" xfId="29359" xr:uid="{00000000-0005-0000-0000-0000735C0000}"/>
    <cellStyle name="표준 17 34 6 6" xfId="29360" xr:uid="{00000000-0005-0000-0000-0000745C0000}"/>
    <cellStyle name="표준 17 34 7" xfId="29361" xr:uid="{00000000-0005-0000-0000-0000755C0000}"/>
    <cellStyle name="표준 17 34 8" xfId="29362" xr:uid="{00000000-0005-0000-0000-0000765C0000}"/>
    <cellStyle name="표준 17 34 9" xfId="29363" xr:uid="{00000000-0005-0000-0000-0000775C0000}"/>
    <cellStyle name="표준 17 35" xfId="660" xr:uid="{00000000-0005-0000-0000-0000785C0000}"/>
    <cellStyle name="표준 17 35 10" xfId="29364" xr:uid="{00000000-0005-0000-0000-0000795C0000}"/>
    <cellStyle name="표준 17 35 11" xfId="29365" xr:uid="{00000000-0005-0000-0000-00007A5C0000}"/>
    <cellStyle name="표준 17 35 12" xfId="29366" xr:uid="{00000000-0005-0000-0000-00007B5C0000}"/>
    <cellStyle name="표준 17 35 2" xfId="1243" xr:uid="{00000000-0005-0000-0000-00007C5C0000}"/>
    <cellStyle name="표준 17 35 2 10" xfId="29367" xr:uid="{00000000-0005-0000-0000-00007D5C0000}"/>
    <cellStyle name="표준 17 35 2 11" xfId="29368" xr:uid="{00000000-0005-0000-0000-00007E5C0000}"/>
    <cellStyle name="표준 17 35 2 2" xfId="3020" xr:uid="{00000000-0005-0000-0000-00007F5C0000}"/>
    <cellStyle name="표준 17 35 2 2 2" xfId="29369" xr:uid="{00000000-0005-0000-0000-0000805C0000}"/>
    <cellStyle name="표준 17 35 2 2 3" xfId="29370" xr:uid="{00000000-0005-0000-0000-0000815C0000}"/>
    <cellStyle name="표준 17 35 2 2 4" xfId="29371" xr:uid="{00000000-0005-0000-0000-0000825C0000}"/>
    <cellStyle name="표준 17 35 2 2 5" xfId="29372" xr:uid="{00000000-0005-0000-0000-0000835C0000}"/>
    <cellStyle name="표준 17 35 2 2 6" xfId="29373" xr:uid="{00000000-0005-0000-0000-0000845C0000}"/>
    <cellStyle name="표준 17 35 2 3" xfId="4879" xr:uid="{00000000-0005-0000-0000-0000855C0000}"/>
    <cellStyle name="표준 17 35 2 3 2" xfId="29374" xr:uid="{00000000-0005-0000-0000-0000865C0000}"/>
    <cellStyle name="표준 17 35 2 3 3" xfId="29375" xr:uid="{00000000-0005-0000-0000-0000875C0000}"/>
    <cellStyle name="표준 17 35 2 3 4" xfId="29376" xr:uid="{00000000-0005-0000-0000-0000885C0000}"/>
    <cellStyle name="표준 17 35 2 3 5" xfId="29377" xr:uid="{00000000-0005-0000-0000-0000895C0000}"/>
    <cellStyle name="표준 17 35 2 3 6" xfId="29378" xr:uid="{00000000-0005-0000-0000-00008A5C0000}"/>
    <cellStyle name="표준 17 35 2 4" xfId="6743" xr:uid="{00000000-0005-0000-0000-00008B5C0000}"/>
    <cellStyle name="표준 17 35 2 4 2" xfId="29379" xr:uid="{00000000-0005-0000-0000-00008C5C0000}"/>
    <cellStyle name="표준 17 35 2 4 3" xfId="29380" xr:uid="{00000000-0005-0000-0000-00008D5C0000}"/>
    <cellStyle name="표준 17 35 2 4 4" xfId="29381" xr:uid="{00000000-0005-0000-0000-00008E5C0000}"/>
    <cellStyle name="표준 17 35 2 4 5" xfId="29382" xr:uid="{00000000-0005-0000-0000-00008F5C0000}"/>
    <cellStyle name="표준 17 35 2 4 6" xfId="29383" xr:uid="{00000000-0005-0000-0000-0000905C0000}"/>
    <cellStyle name="표준 17 35 2 5" xfId="8603" xr:uid="{00000000-0005-0000-0000-0000915C0000}"/>
    <cellStyle name="표준 17 35 2 5 2" xfId="29384" xr:uid="{00000000-0005-0000-0000-0000925C0000}"/>
    <cellStyle name="표준 17 35 2 5 3" xfId="29385" xr:uid="{00000000-0005-0000-0000-0000935C0000}"/>
    <cellStyle name="표준 17 35 2 5 4" xfId="29386" xr:uid="{00000000-0005-0000-0000-0000945C0000}"/>
    <cellStyle name="표준 17 35 2 5 5" xfId="29387" xr:uid="{00000000-0005-0000-0000-0000955C0000}"/>
    <cellStyle name="표준 17 35 2 5 6" xfId="29388" xr:uid="{00000000-0005-0000-0000-0000965C0000}"/>
    <cellStyle name="표준 17 35 2 6" xfId="29389" xr:uid="{00000000-0005-0000-0000-0000975C0000}"/>
    <cellStyle name="표준 17 35 2 7" xfId="29390" xr:uid="{00000000-0005-0000-0000-0000985C0000}"/>
    <cellStyle name="표준 17 35 2 8" xfId="29391" xr:uid="{00000000-0005-0000-0000-0000995C0000}"/>
    <cellStyle name="표준 17 35 2 9" xfId="29392" xr:uid="{00000000-0005-0000-0000-00009A5C0000}"/>
    <cellStyle name="표준 17 35 3" xfId="2527" xr:uid="{00000000-0005-0000-0000-00009B5C0000}"/>
    <cellStyle name="표준 17 35 3 2" xfId="29393" xr:uid="{00000000-0005-0000-0000-00009C5C0000}"/>
    <cellStyle name="표준 17 35 3 3" xfId="29394" xr:uid="{00000000-0005-0000-0000-00009D5C0000}"/>
    <cellStyle name="표준 17 35 3 4" xfId="29395" xr:uid="{00000000-0005-0000-0000-00009E5C0000}"/>
    <cellStyle name="표준 17 35 3 5" xfId="29396" xr:uid="{00000000-0005-0000-0000-00009F5C0000}"/>
    <cellStyle name="표준 17 35 3 6" xfId="29397" xr:uid="{00000000-0005-0000-0000-0000A05C0000}"/>
    <cellStyle name="표준 17 35 4" xfId="4387" xr:uid="{00000000-0005-0000-0000-0000A15C0000}"/>
    <cellStyle name="표준 17 35 4 2" xfId="29398" xr:uid="{00000000-0005-0000-0000-0000A25C0000}"/>
    <cellStyle name="표준 17 35 4 3" xfId="29399" xr:uid="{00000000-0005-0000-0000-0000A35C0000}"/>
    <cellStyle name="표준 17 35 4 4" xfId="29400" xr:uid="{00000000-0005-0000-0000-0000A45C0000}"/>
    <cellStyle name="표준 17 35 4 5" xfId="29401" xr:uid="{00000000-0005-0000-0000-0000A55C0000}"/>
    <cellStyle name="표준 17 35 4 6" xfId="29402" xr:uid="{00000000-0005-0000-0000-0000A65C0000}"/>
    <cellStyle name="표준 17 35 5" xfId="6251" xr:uid="{00000000-0005-0000-0000-0000A75C0000}"/>
    <cellStyle name="표준 17 35 5 2" xfId="29403" xr:uid="{00000000-0005-0000-0000-0000A85C0000}"/>
    <cellStyle name="표준 17 35 5 3" xfId="29404" xr:uid="{00000000-0005-0000-0000-0000A95C0000}"/>
    <cellStyle name="표준 17 35 5 4" xfId="29405" xr:uid="{00000000-0005-0000-0000-0000AA5C0000}"/>
    <cellStyle name="표준 17 35 5 5" xfId="29406" xr:uid="{00000000-0005-0000-0000-0000AB5C0000}"/>
    <cellStyle name="표준 17 35 5 6" xfId="29407" xr:uid="{00000000-0005-0000-0000-0000AC5C0000}"/>
    <cellStyle name="표준 17 35 6" xfId="8111" xr:uid="{00000000-0005-0000-0000-0000AD5C0000}"/>
    <cellStyle name="표준 17 35 6 2" xfId="29408" xr:uid="{00000000-0005-0000-0000-0000AE5C0000}"/>
    <cellStyle name="표준 17 35 6 3" xfId="29409" xr:uid="{00000000-0005-0000-0000-0000AF5C0000}"/>
    <cellStyle name="표준 17 35 6 4" xfId="29410" xr:uid="{00000000-0005-0000-0000-0000B05C0000}"/>
    <cellStyle name="표준 17 35 6 5" xfId="29411" xr:uid="{00000000-0005-0000-0000-0000B15C0000}"/>
    <cellStyle name="표준 17 35 6 6" xfId="29412" xr:uid="{00000000-0005-0000-0000-0000B25C0000}"/>
    <cellStyle name="표준 17 35 7" xfId="29413" xr:uid="{00000000-0005-0000-0000-0000B35C0000}"/>
    <cellStyle name="표준 17 35 8" xfId="29414" xr:uid="{00000000-0005-0000-0000-0000B45C0000}"/>
    <cellStyle name="표준 17 35 9" xfId="29415" xr:uid="{00000000-0005-0000-0000-0000B55C0000}"/>
    <cellStyle name="표준 17 36" xfId="673" xr:uid="{00000000-0005-0000-0000-0000B65C0000}"/>
    <cellStyle name="표준 17 36 10" xfId="29416" xr:uid="{00000000-0005-0000-0000-0000B75C0000}"/>
    <cellStyle name="표준 17 36 11" xfId="29417" xr:uid="{00000000-0005-0000-0000-0000B85C0000}"/>
    <cellStyle name="표준 17 36 12" xfId="29418" xr:uid="{00000000-0005-0000-0000-0000B95C0000}"/>
    <cellStyle name="표준 17 36 2" xfId="1256" xr:uid="{00000000-0005-0000-0000-0000BA5C0000}"/>
    <cellStyle name="표준 17 36 2 10" xfId="29419" xr:uid="{00000000-0005-0000-0000-0000BB5C0000}"/>
    <cellStyle name="표준 17 36 2 11" xfId="29420" xr:uid="{00000000-0005-0000-0000-0000BC5C0000}"/>
    <cellStyle name="표준 17 36 2 2" xfId="3033" xr:uid="{00000000-0005-0000-0000-0000BD5C0000}"/>
    <cellStyle name="표준 17 36 2 2 2" xfId="29421" xr:uid="{00000000-0005-0000-0000-0000BE5C0000}"/>
    <cellStyle name="표준 17 36 2 2 3" xfId="29422" xr:uid="{00000000-0005-0000-0000-0000BF5C0000}"/>
    <cellStyle name="표준 17 36 2 2 4" xfId="29423" xr:uid="{00000000-0005-0000-0000-0000C05C0000}"/>
    <cellStyle name="표준 17 36 2 2 5" xfId="29424" xr:uid="{00000000-0005-0000-0000-0000C15C0000}"/>
    <cellStyle name="표준 17 36 2 2 6" xfId="29425" xr:uid="{00000000-0005-0000-0000-0000C25C0000}"/>
    <cellStyle name="표준 17 36 2 3" xfId="4892" xr:uid="{00000000-0005-0000-0000-0000C35C0000}"/>
    <cellStyle name="표준 17 36 2 3 2" xfId="29426" xr:uid="{00000000-0005-0000-0000-0000C45C0000}"/>
    <cellStyle name="표준 17 36 2 3 3" xfId="29427" xr:uid="{00000000-0005-0000-0000-0000C55C0000}"/>
    <cellStyle name="표준 17 36 2 3 4" xfId="29428" xr:uid="{00000000-0005-0000-0000-0000C65C0000}"/>
    <cellStyle name="표준 17 36 2 3 5" xfId="29429" xr:uid="{00000000-0005-0000-0000-0000C75C0000}"/>
    <cellStyle name="표준 17 36 2 3 6" xfId="29430" xr:uid="{00000000-0005-0000-0000-0000C85C0000}"/>
    <cellStyle name="표준 17 36 2 4" xfId="6756" xr:uid="{00000000-0005-0000-0000-0000C95C0000}"/>
    <cellStyle name="표준 17 36 2 4 2" xfId="29431" xr:uid="{00000000-0005-0000-0000-0000CA5C0000}"/>
    <cellStyle name="표준 17 36 2 4 3" xfId="29432" xr:uid="{00000000-0005-0000-0000-0000CB5C0000}"/>
    <cellStyle name="표준 17 36 2 4 4" xfId="29433" xr:uid="{00000000-0005-0000-0000-0000CC5C0000}"/>
    <cellStyle name="표준 17 36 2 4 5" xfId="29434" xr:uid="{00000000-0005-0000-0000-0000CD5C0000}"/>
    <cellStyle name="표준 17 36 2 4 6" xfId="29435" xr:uid="{00000000-0005-0000-0000-0000CE5C0000}"/>
    <cellStyle name="표준 17 36 2 5" xfId="8616" xr:uid="{00000000-0005-0000-0000-0000CF5C0000}"/>
    <cellStyle name="표준 17 36 2 5 2" xfId="29436" xr:uid="{00000000-0005-0000-0000-0000D05C0000}"/>
    <cellStyle name="표준 17 36 2 5 3" xfId="29437" xr:uid="{00000000-0005-0000-0000-0000D15C0000}"/>
    <cellStyle name="표준 17 36 2 5 4" xfId="29438" xr:uid="{00000000-0005-0000-0000-0000D25C0000}"/>
    <cellStyle name="표준 17 36 2 5 5" xfId="29439" xr:uid="{00000000-0005-0000-0000-0000D35C0000}"/>
    <cellStyle name="표준 17 36 2 5 6" xfId="29440" xr:uid="{00000000-0005-0000-0000-0000D45C0000}"/>
    <cellStyle name="표준 17 36 2 6" xfId="29441" xr:uid="{00000000-0005-0000-0000-0000D55C0000}"/>
    <cellStyle name="표준 17 36 2 7" xfId="29442" xr:uid="{00000000-0005-0000-0000-0000D65C0000}"/>
    <cellStyle name="표준 17 36 2 8" xfId="29443" xr:uid="{00000000-0005-0000-0000-0000D75C0000}"/>
    <cellStyle name="표준 17 36 2 9" xfId="29444" xr:uid="{00000000-0005-0000-0000-0000D85C0000}"/>
    <cellStyle name="표준 17 36 3" xfId="2540" xr:uid="{00000000-0005-0000-0000-0000D95C0000}"/>
    <cellStyle name="표준 17 36 3 2" xfId="29445" xr:uid="{00000000-0005-0000-0000-0000DA5C0000}"/>
    <cellStyle name="표준 17 36 3 3" xfId="29446" xr:uid="{00000000-0005-0000-0000-0000DB5C0000}"/>
    <cellStyle name="표준 17 36 3 4" xfId="29447" xr:uid="{00000000-0005-0000-0000-0000DC5C0000}"/>
    <cellStyle name="표준 17 36 3 5" xfId="29448" xr:uid="{00000000-0005-0000-0000-0000DD5C0000}"/>
    <cellStyle name="표준 17 36 3 6" xfId="29449" xr:uid="{00000000-0005-0000-0000-0000DE5C0000}"/>
    <cellStyle name="표준 17 36 4" xfId="4400" xr:uid="{00000000-0005-0000-0000-0000DF5C0000}"/>
    <cellStyle name="표준 17 36 4 2" xfId="29450" xr:uid="{00000000-0005-0000-0000-0000E05C0000}"/>
    <cellStyle name="표준 17 36 4 3" xfId="29451" xr:uid="{00000000-0005-0000-0000-0000E15C0000}"/>
    <cellStyle name="표준 17 36 4 4" xfId="29452" xr:uid="{00000000-0005-0000-0000-0000E25C0000}"/>
    <cellStyle name="표준 17 36 4 5" xfId="29453" xr:uid="{00000000-0005-0000-0000-0000E35C0000}"/>
    <cellStyle name="표준 17 36 4 6" xfId="29454" xr:uid="{00000000-0005-0000-0000-0000E45C0000}"/>
    <cellStyle name="표준 17 36 5" xfId="6264" xr:uid="{00000000-0005-0000-0000-0000E55C0000}"/>
    <cellStyle name="표준 17 36 5 2" xfId="29455" xr:uid="{00000000-0005-0000-0000-0000E65C0000}"/>
    <cellStyle name="표준 17 36 5 3" xfId="29456" xr:uid="{00000000-0005-0000-0000-0000E75C0000}"/>
    <cellStyle name="표준 17 36 5 4" xfId="29457" xr:uid="{00000000-0005-0000-0000-0000E85C0000}"/>
    <cellStyle name="표준 17 36 5 5" xfId="29458" xr:uid="{00000000-0005-0000-0000-0000E95C0000}"/>
    <cellStyle name="표준 17 36 5 6" xfId="29459" xr:uid="{00000000-0005-0000-0000-0000EA5C0000}"/>
    <cellStyle name="표준 17 36 6" xfId="8124" xr:uid="{00000000-0005-0000-0000-0000EB5C0000}"/>
    <cellStyle name="표준 17 36 6 2" xfId="29460" xr:uid="{00000000-0005-0000-0000-0000EC5C0000}"/>
    <cellStyle name="표준 17 36 6 3" xfId="29461" xr:uid="{00000000-0005-0000-0000-0000ED5C0000}"/>
    <cellStyle name="표준 17 36 6 4" xfId="29462" xr:uid="{00000000-0005-0000-0000-0000EE5C0000}"/>
    <cellStyle name="표준 17 36 6 5" xfId="29463" xr:uid="{00000000-0005-0000-0000-0000EF5C0000}"/>
    <cellStyle name="표준 17 36 6 6" xfId="29464" xr:uid="{00000000-0005-0000-0000-0000F05C0000}"/>
    <cellStyle name="표준 17 36 7" xfId="29465" xr:uid="{00000000-0005-0000-0000-0000F15C0000}"/>
    <cellStyle name="표준 17 36 8" xfId="29466" xr:uid="{00000000-0005-0000-0000-0000F25C0000}"/>
    <cellStyle name="표준 17 36 9" xfId="29467" xr:uid="{00000000-0005-0000-0000-0000F35C0000}"/>
    <cellStyle name="표준 17 37" xfId="686" xr:uid="{00000000-0005-0000-0000-0000F45C0000}"/>
    <cellStyle name="표준 17 37 10" xfId="29468" xr:uid="{00000000-0005-0000-0000-0000F55C0000}"/>
    <cellStyle name="표준 17 37 11" xfId="29469" xr:uid="{00000000-0005-0000-0000-0000F65C0000}"/>
    <cellStyle name="표준 17 37 12" xfId="29470" xr:uid="{00000000-0005-0000-0000-0000F75C0000}"/>
    <cellStyle name="표준 17 37 2" xfId="1269" xr:uid="{00000000-0005-0000-0000-0000F85C0000}"/>
    <cellStyle name="표준 17 37 2 10" xfId="29471" xr:uid="{00000000-0005-0000-0000-0000F95C0000}"/>
    <cellStyle name="표준 17 37 2 11" xfId="29472" xr:uid="{00000000-0005-0000-0000-0000FA5C0000}"/>
    <cellStyle name="표준 17 37 2 2" xfId="3046" xr:uid="{00000000-0005-0000-0000-0000FB5C0000}"/>
    <cellStyle name="표준 17 37 2 2 2" xfId="29473" xr:uid="{00000000-0005-0000-0000-0000FC5C0000}"/>
    <cellStyle name="표준 17 37 2 2 3" xfId="29474" xr:uid="{00000000-0005-0000-0000-0000FD5C0000}"/>
    <cellStyle name="표준 17 37 2 2 4" xfId="29475" xr:uid="{00000000-0005-0000-0000-0000FE5C0000}"/>
    <cellStyle name="표준 17 37 2 2 5" xfId="29476" xr:uid="{00000000-0005-0000-0000-0000FF5C0000}"/>
    <cellStyle name="표준 17 37 2 2 6" xfId="29477" xr:uid="{00000000-0005-0000-0000-0000005D0000}"/>
    <cellStyle name="표준 17 37 2 3" xfId="4905" xr:uid="{00000000-0005-0000-0000-0000015D0000}"/>
    <cellStyle name="표준 17 37 2 3 2" xfId="29478" xr:uid="{00000000-0005-0000-0000-0000025D0000}"/>
    <cellStyle name="표준 17 37 2 3 3" xfId="29479" xr:uid="{00000000-0005-0000-0000-0000035D0000}"/>
    <cellStyle name="표준 17 37 2 3 4" xfId="29480" xr:uid="{00000000-0005-0000-0000-0000045D0000}"/>
    <cellStyle name="표준 17 37 2 3 5" xfId="29481" xr:uid="{00000000-0005-0000-0000-0000055D0000}"/>
    <cellStyle name="표준 17 37 2 3 6" xfId="29482" xr:uid="{00000000-0005-0000-0000-0000065D0000}"/>
    <cellStyle name="표준 17 37 2 4" xfId="6769" xr:uid="{00000000-0005-0000-0000-0000075D0000}"/>
    <cellStyle name="표준 17 37 2 4 2" xfId="29483" xr:uid="{00000000-0005-0000-0000-0000085D0000}"/>
    <cellStyle name="표준 17 37 2 4 3" xfId="29484" xr:uid="{00000000-0005-0000-0000-0000095D0000}"/>
    <cellStyle name="표준 17 37 2 4 4" xfId="29485" xr:uid="{00000000-0005-0000-0000-00000A5D0000}"/>
    <cellStyle name="표준 17 37 2 4 5" xfId="29486" xr:uid="{00000000-0005-0000-0000-00000B5D0000}"/>
    <cellStyle name="표준 17 37 2 4 6" xfId="29487" xr:uid="{00000000-0005-0000-0000-00000C5D0000}"/>
    <cellStyle name="표준 17 37 2 5" xfId="8629" xr:uid="{00000000-0005-0000-0000-00000D5D0000}"/>
    <cellStyle name="표준 17 37 2 5 2" xfId="29488" xr:uid="{00000000-0005-0000-0000-00000E5D0000}"/>
    <cellStyle name="표준 17 37 2 5 3" xfId="29489" xr:uid="{00000000-0005-0000-0000-00000F5D0000}"/>
    <cellStyle name="표준 17 37 2 5 4" xfId="29490" xr:uid="{00000000-0005-0000-0000-0000105D0000}"/>
    <cellStyle name="표준 17 37 2 5 5" xfId="29491" xr:uid="{00000000-0005-0000-0000-0000115D0000}"/>
    <cellStyle name="표준 17 37 2 5 6" xfId="29492" xr:uid="{00000000-0005-0000-0000-0000125D0000}"/>
    <cellStyle name="표준 17 37 2 6" xfId="29493" xr:uid="{00000000-0005-0000-0000-0000135D0000}"/>
    <cellStyle name="표준 17 37 2 7" xfId="29494" xr:uid="{00000000-0005-0000-0000-0000145D0000}"/>
    <cellStyle name="표준 17 37 2 8" xfId="29495" xr:uid="{00000000-0005-0000-0000-0000155D0000}"/>
    <cellStyle name="표준 17 37 2 9" xfId="29496" xr:uid="{00000000-0005-0000-0000-0000165D0000}"/>
    <cellStyle name="표준 17 37 3" xfId="2553" xr:uid="{00000000-0005-0000-0000-0000175D0000}"/>
    <cellStyle name="표준 17 37 3 2" xfId="29497" xr:uid="{00000000-0005-0000-0000-0000185D0000}"/>
    <cellStyle name="표준 17 37 3 3" xfId="29498" xr:uid="{00000000-0005-0000-0000-0000195D0000}"/>
    <cellStyle name="표준 17 37 3 4" xfId="29499" xr:uid="{00000000-0005-0000-0000-00001A5D0000}"/>
    <cellStyle name="표준 17 37 3 5" xfId="29500" xr:uid="{00000000-0005-0000-0000-00001B5D0000}"/>
    <cellStyle name="표준 17 37 3 6" xfId="29501" xr:uid="{00000000-0005-0000-0000-00001C5D0000}"/>
    <cellStyle name="표준 17 37 4" xfId="4413" xr:uid="{00000000-0005-0000-0000-00001D5D0000}"/>
    <cellStyle name="표준 17 37 4 2" xfId="29502" xr:uid="{00000000-0005-0000-0000-00001E5D0000}"/>
    <cellStyle name="표준 17 37 4 3" xfId="29503" xr:uid="{00000000-0005-0000-0000-00001F5D0000}"/>
    <cellStyle name="표준 17 37 4 4" xfId="29504" xr:uid="{00000000-0005-0000-0000-0000205D0000}"/>
    <cellStyle name="표준 17 37 4 5" xfId="29505" xr:uid="{00000000-0005-0000-0000-0000215D0000}"/>
    <cellStyle name="표준 17 37 4 6" xfId="29506" xr:uid="{00000000-0005-0000-0000-0000225D0000}"/>
    <cellStyle name="표준 17 37 5" xfId="6277" xr:uid="{00000000-0005-0000-0000-0000235D0000}"/>
    <cellStyle name="표준 17 37 5 2" xfId="29507" xr:uid="{00000000-0005-0000-0000-0000245D0000}"/>
    <cellStyle name="표준 17 37 5 3" xfId="29508" xr:uid="{00000000-0005-0000-0000-0000255D0000}"/>
    <cellStyle name="표준 17 37 5 4" xfId="29509" xr:uid="{00000000-0005-0000-0000-0000265D0000}"/>
    <cellStyle name="표준 17 37 5 5" xfId="29510" xr:uid="{00000000-0005-0000-0000-0000275D0000}"/>
    <cellStyle name="표준 17 37 5 6" xfId="29511" xr:uid="{00000000-0005-0000-0000-0000285D0000}"/>
    <cellStyle name="표준 17 37 6" xfId="8137" xr:uid="{00000000-0005-0000-0000-0000295D0000}"/>
    <cellStyle name="표준 17 37 6 2" xfId="29512" xr:uid="{00000000-0005-0000-0000-00002A5D0000}"/>
    <cellStyle name="표준 17 37 6 3" xfId="29513" xr:uid="{00000000-0005-0000-0000-00002B5D0000}"/>
    <cellStyle name="표준 17 37 6 4" xfId="29514" xr:uid="{00000000-0005-0000-0000-00002C5D0000}"/>
    <cellStyle name="표준 17 37 6 5" xfId="29515" xr:uid="{00000000-0005-0000-0000-00002D5D0000}"/>
    <cellStyle name="표준 17 37 6 6" xfId="29516" xr:uid="{00000000-0005-0000-0000-00002E5D0000}"/>
    <cellStyle name="표준 17 37 7" xfId="29517" xr:uid="{00000000-0005-0000-0000-00002F5D0000}"/>
    <cellStyle name="표준 17 37 8" xfId="29518" xr:uid="{00000000-0005-0000-0000-0000305D0000}"/>
    <cellStyle name="표준 17 37 9" xfId="29519" xr:uid="{00000000-0005-0000-0000-0000315D0000}"/>
    <cellStyle name="표준 17 38" xfId="699" xr:uid="{00000000-0005-0000-0000-0000325D0000}"/>
    <cellStyle name="표준 17 38 10" xfId="29520" xr:uid="{00000000-0005-0000-0000-0000335D0000}"/>
    <cellStyle name="표준 17 38 11" xfId="29521" xr:uid="{00000000-0005-0000-0000-0000345D0000}"/>
    <cellStyle name="표준 17 38 12" xfId="29522" xr:uid="{00000000-0005-0000-0000-0000355D0000}"/>
    <cellStyle name="표준 17 38 2" xfId="1282" xr:uid="{00000000-0005-0000-0000-0000365D0000}"/>
    <cellStyle name="표준 17 38 2 10" xfId="29523" xr:uid="{00000000-0005-0000-0000-0000375D0000}"/>
    <cellStyle name="표준 17 38 2 11" xfId="29524" xr:uid="{00000000-0005-0000-0000-0000385D0000}"/>
    <cellStyle name="표준 17 38 2 2" xfId="3059" xr:uid="{00000000-0005-0000-0000-0000395D0000}"/>
    <cellStyle name="표준 17 38 2 2 2" xfId="29525" xr:uid="{00000000-0005-0000-0000-00003A5D0000}"/>
    <cellStyle name="표준 17 38 2 2 3" xfId="29526" xr:uid="{00000000-0005-0000-0000-00003B5D0000}"/>
    <cellStyle name="표준 17 38 2 2 4" xfId="29527" xr:uid="{00000000-0005-0000-0000-00003C5D0000}"/>
    <cellStyle name="표준 17 38 2 2 5" xfId="29528" xr:uid="{00000000-0005-0000-0000-00003D5D0000}"/>
    <cellStyle name="표준 17 38 2 2 6" xfId="29529" xr:uid="{00000000-0005-0000-0000-00003E5D0000}"/>
    <cellStyle name="표준 17 38 2 3" xfId="4918" xr:uid="{00000000-0005-0000-0000-00003F5D0000}"/>
    <cellStyle name="표준 17 38 2 3 2" xfId="29530" xr:uid="{00000000-0005-0000-0000-0000405D0000}"/>
    <cellStyle name="표준 17 38 2 3 3" xfId="29531" xr:uid="{00000000-0005-0000-0000-0000415D0000}"/>
    <cellStyle name="표준 17 38 2 3 4" xfId="29532" xr:uid="{00000000-0005-0000-0000-0000425D0000}"/>
    <cellStyle name="표준 17 38 2 3 5" xfId="29533" xr:uid="{00000000-0005-0000-0000-0000435D0000}"/>
    <cellStyle name="표준 17 38 2 3 6" xfId="29534" xr:uid="{00000000-0005-0000-0000-0000445D0000}"/>
    <cellStyle name="표준 17 38 2 4" xfId="6782" xr:uid="{00000000-0005-0000-0000-0000455D0000}"/>
    <cellStyle name="표준 17 38 2 4 2" xfId="29535" xr:uid="{00000000-0005-0000-0000-0000465D0000}"/>
    <cellStyle name="표준 17 38 2 4 3" xfId="29536" xr:uid="{00000000-0005-0000-0000-0000475D0000}"/>
    <cellStyle name="표준 17 38 2 4 4" xfId="29537" xr:uid="{00000000-0005-0000-0000-0000485D0000}"/>
    <cellStyle name="표준 17 38 2 4 5" xfId="29538" xr:uid="{00000000-0005-0000-0000-0000495D0000}"/>
    <cellStyle name="표준 17 38 2 4 6" xfId="29539" xr:uid="{00000000-0005-0000-0000-00004A5D0000}"/>
    <cellStyle name="표준 17 38 2 5" xfId="8642" xr:uid="{00000000-0005-0000-0000-00004B5D0000}"/>
    <cellStyle name="표준 17 38 2 5 2" xfId="29540" xr:uid="{00000000-0005-0000-0000-00004C5D0000}"/>
    <cellStyle name="표준 17 38 2 5 3" xfId="29541" xr:uid="{00000000-0005-0000-0000-00004D5D0000}"/>
    <cellStyle name="표준 17 38 2 5 4" xfId="29542" xr:uid="{00000000-0005-0000-0000-00004E5D0000}"/>
    <cellStyle name="표준 17 38 2 5 5" xfId="29543" xr:uid="{00000000-0005-0000-0000-00004F5D0000}"/>
    <cellStyle name="표준 17 38 2 5 6" xfId="29544" xr:uid="{00000000-0005-0000-0000-0000505D0000}"/>
    <cellStyle name="표준 17 38 2 6" xfId="29545" xr:uid="{00000000-0005-0000-0000-0000515D0000}"/>
    <cellStyle name="표준 17 38 2 7" xfId="29546" xr:uid="{00000000-0005-0000-0000-0000525D0000}"/>
    <cellStyle name="표준 17 38 2 8" xfId="29547" xr:uid="{00000000-0005-0000-0000-0000535D0000}"/>
    <cellStyle name="표준 17 38 2 9" xfId="29548" xr:uid="{00000000-0005-0000-0000-0000545D0000}"/>
    <cellStyle name="표준 17 38 3" xfId="2566" xr:uid="{00000000-0005-0000-0000-0000555D0000}"/>
    <cellStyle name="표준 17 38 3 2" xfId="29549" xr:uid="{00000000-0005-0000-0000-0000565D0000}"/>
    <cellStyle name="표준 17 38 3 3" xfId="29550" xr:uid="{00000000-0005-0000-0000-0000575D0000}"/>
    <cellStyle name="표준 17 38 3 4" xfId="29551" xr:uid="{00000000-0005-0000-0000-0000585D0000}"/>
    <cellStyle name="표준 17 38 3 5" xfId="29552" xr:uid="{00000000-0005-0000-0000-0000595D0000}"/>
    <cellStyle name="표준 17 38 3 6" xfId="29553" xr:uid="{00000000-0005-0000-0000-00005A5D0000}"/>
    <cellStyle name="표준 17 38 4" xfId="4426" xr:uid="{00000000-0005-0000-0000-00005B5D0000}"/>
    <cellStyle name="표준 17 38 4 2" xfId="29554" xr:uid="{00000000-0005-0000-0000-00005C5D0000}"/>
    <cellStyle name="표준 17 38 4 3" xfId="29555" xr:uid="{00000000-0005-0000-0000-00005D5D0000}"/>
    <cellStyle name="표준 17 38 4 4" xfId="29556" xr:uid="{00000000-0005-0000-0000-00005E5D0000}"/>
    <cellStyle name="표준 17 38 4 5" xfId="29557" xr:uid="{00000000-0005-0000-0000-00005F5D0000}"/>
    <cellStyle name="표준 17 38 4 6" xfId="29558" xr:uid="{00000000-0005-0000-0000-0000605D0000}"/>
    <cellStyle name="표준 17 38 5" xfId="6290" xr:uid="{00000000-0005-0000-0000-0000615D0000}"/>
    <cellStyle name="표준 17 38 5 2" xfId="29559" xr:uid="{00000000-0005-0000-0000-0000625D0000}"/>
    <cellStyle name="표준 17 38 5 3" xfId="29560" xr:uid="{00000000-0005-0000-0000-0000635D0000}"/>
    <cellStyle name="표준 17 38 5 4" xfId="29561" xr:uid="{00000000-0005-0000-0000-0000645D0000}"/>
    <cellStyle name="표준 17 38 5 5" xfId="29562" xr:uid="{00000000-0005-0000-0000-0000655D0000}"/>
    <cellStyle name="표준 17 38 5 6" xfId="29563" xr:uid="{00000000-0005-0000-0000-0000665D0000}"/>
    <cellStyle name="표준 17 38 6" xfId="8150" xr:uid="{00000000-0005-0000-0000-0000675D0000}"/>
    <cellStyle name="표준 17 38 6 2" xfId="29564" xr:uid="{00000000-0005-0000-0000-0000685D0000}"/>
    <cellStyle name="표준 17 38 6 3" xfId="29565" xr:uid="{00000000-0005-0000-0000-0000695D0000}"/>
    <cellStyle name="표준 17 38 6 4" xfId="29566" xr:uid="{00000000-0005-0000-0000-00006A5D0000}"/>
    <cellStyle name="표준 17 38 6 5" xfId="29567" xr:uid="{00000000-0005-0000-0000-00006B5D0000}"/>
    <cellStyle name="표준 17 38 6 6" xfId="29568" xr:uid="{00000000-0005-0000-0000-00006C5D0000}"/>
    <cellStyle name="표준 17 38 7" xfId="29569" xr:uid="{00000000-0005-0000-0000-00006D5D0000}"/>
    <cellStyle name="표준 17 38 8" xfId="29570" xr:uid="{00000000-0005-0000-0000-00006E5D0000}"/>
    <cellStyle name="표준 17 38 9" xfId="29571" xr:uid="{00000000-0005-0000-0000-00006F5D0000}"/>
    <cellStyle name="표준 17 39" xfId="712" xr:uid="{00000000-0005-0000-0000-0000705D0000}"/>
    <cellStyle name="표준 17 39 10" xfId="29572" xr:uid="{00000000-0005-0000-0000-0000715D0000}"/>
    <cellStyle name="표준 17 39 11" xfId="29573" xr:uid="{00000000-0005-0000-0000-0000725D0000}"/>
    <cellStyle name="표준 17 39 12" xfId="29574" xr:uid="{00000000-0005-0000-0000-0000735D0000}"/>
    <cellStyle name="표준 17 39 2" xfId="1295" xr:uid="{00000000-0005-0000-0000-0000745D0000}"/>
    <cellStyle name="표준 17 39 2 10" xfId="29575" xr:uid="{00000000-0005-0000-0000-0000755D0000}"/>
    <cellStyle name="표준 17 39 2 11" xfId="29576" xr:uid="{00000000-0005-0000-0000-0000765D0000}"/>
    <cellStyle name="표준 17 39 2 2" xfId="3072" xr:uid="{00000000-0005-0000-0000-0000775D0000}"/>
    <cellStyle name="표준 17 39 2 2 2" xfId="29577" xr:uid="{00000000-0005-0000-0000-0000785D0000}"/>
    <cellStyle name="표준 17 39 2 2 3" xfId="29578" xr:uid="{00000000-0005-0000-0000-0000795D0000}"/>
    <cellStyle name="표준 17 39 2 2 4" xfId="29579" xr:uid="{00000000-0005-0000-0000-00007A5D0000}"/>
    <cellStyle name="표준 17 39 2 2 5" xfId="29580" xr:uid="{00000000-0005-0000-0000-00007B5D0000}"/>
    <cellStyle name="표준 17 39 2 2 6" xfId="29581" xr:uid="{00000000-0005-0000-0000-00007C5D0000}"/>
    <cellStyle name="표준 17 39 2 3" xfId="4931" xr:uid="{00000000-0005-0000-0000-00007D5D0000}"/>
    <cellStyle name="표준 17 39 2 3 2" xfId="29582" xr:uid="{00000000-0005-0000-0000-00007E5D0000}"/>
    <cellStyle name="표준 17 39 2 3 3" xfId="29583" xr:uid="{00000000-0005-0000-0000-00007F5D0000}"/>
    <cellStyle name="표준 17 39 2 3 4" xfId="29584" xr:uid="{00000000-0005-0000-0000-0000805D0000}"/>
    <cellStyle name="표준 17 39 2 3 5" xfId="29585" xr:uid="{00000000-0005-0000-0000-0000815D0000}"/>
    <cellStyle name="표준 17 39 2 3 6" xfId="29586" xr:uid="{00000000-0005-0000-0000-0000825D0000}"/>
    <cellStyle name="표준 17 39 2 4" xfId="6795" xr:uid="{00000000-0005-0000-0000-0000835D0000}"/>
    <cellStyle name="표준 17 39 2 4 2" xfId="29587" xr:uid="{00000000-0005-0000-0000-0000845D0000}"/>
    <cellStyle name="표준 17 39 2 4 3" xfId="29588" xr:uid="{00000000-0005-0000-0000-0000855D0000}"/>
    <cellStyle name="표준 17 39 2 4 4" xfId="29589" xr:uid="{00000000-0005-0000-0000-0000865D0000}"/>
    <cellStyle name="표준 17 39 2 4 5" xfId="29590" xr:uid="{00000000-0005-0000-0000-0000875D0000}"/>
    <cellStyle name="표준 17 39 2 4 6" xfId="29591" xr:uid="{00000000-0005-0000-0000-0000885D0000}"/>
    <cellStyle name="표준 17 39 2 5" xfId="8655" xr:uid="{00000000-0005-0000-0000-0000895D0000}"/>
    <cellStyle name="표준 17 39 2 5 2" xfId="29592" xr:uid="{00000000-0005-0000-0000-00008A5D0000}"/>
    <cellStyle name="표준 17 39 2 5 3" xfId="29593" xr:uid="{00000000-0005-0000-0000-00008B5D0000}"/>
    <cellStyle name="표준 17 39 2 5 4" xfId="29594" xr:uid="{00000000-0005-0000-0000-00008C5D0000}"/>
    <cellStyle name="표준 17 39 2 5 5" xfId="29595" xr:uid="{00000000-0005-0000-0000-00008D5D0000}"/>
    <cellStyle name="표준 17 39 2 5 6" xfId="29596" xr:uid="{00000000-0005-0000-0000-00008E5D0000}"/>
    <cellStyle name="표준 17 39 2 6" xfId="29597" xr:uid="{00000000-0005-0000-0000-00008F5D0000}"/>
    <cellStyle name="표준 17 39 2 7" xfId="29598" xr:uid="{00000000-0005-0000-0000-0000905D0000}"/>
    <cellStyle name="표준 17 39 2 8" xfId="29599" xr:uid="{00000000-0005-0000-0000-0000915D0000}"/>
    <cellStyle name="표준 17 39 2 9" xfId="29600" xr:uid="{00000000-0005-0000-0000-0000925D0000}"/>
    <cellStyle name="표준 17 39 3" xfId="2579" xr:uid="{00000000-0005-0000-0000-0000935D0000}"/>
    <cellStyle name="표준 17 39 3 2" xfId="29601" xr:uid="{00000000-0005-0000-0000-0000945D0000}"/>
    <cellStyle name="표준 17 39 3 3" xfId="29602" xr:uid="{00000000-0005-0000-0000-0000955D0000}"/>
    <cellStyle name="표준 17 39 3 4" xfId="29603" xr:uid="{00000000-0005-0000-0000-0000965D0000}"/>
    <cellStyle name="표준 17 39 3 5" xfId="29604" xr:uid="{00000000-0005-0000-0000-0000975D0000}"/>
    <cellStyle name="표준 17 39 3 6" xfId="29605" xr:uid="{00000000-0005-0000-0000-0000985D0000}"/>
    <cellStyle name="표준 17 39 4" xfId="4439" xr:uid="{00000000-0005-0000-0000-0000995D0000}"/>
    <cellStyle name="표준 17 39 4 2" xfId="29606" xr:uid="{00000000-0005-0000-0000-00009A5D0000}"/>
    <cellStyle name="표준 17 39 4 3" xfId="29607" xr:uid="{00000000-0005-0000-0000-00009B5D0000}"/>
    <cellStyle name="표준 17 39 4 4" xfId="29608" xr:uid="{00000000-0005-0000-0000-00009C5D0000}"/>
    <cellStyle name="표준 17 39 4 5" xfId="29609" xr:uid="{00000000-0005-0000-0000-00009D5D0000}"/>
    <cellStyle name="표준 17 39 4 6" xfId="29610" xr:uid="{00000000-0005-0000-0000-00009E5D0000}"/>
    <cellStyle name="표준 17 39 5" xfId="6303" xr:uid="{00000000-0005-0000-0000-00009F5D0000}"/>
    <cellStyle name="표준 17 39 5 2" xfId="29611" xr:uid="{00000000-0005-0000-0000-0000A05D0000}"/>
    <cellStyle name="표준 17 39 5 3" xfId="29612" xr:uid="{00000000-0005-0000-0000-0000A15D0000}"/>
    <cellStyle name="표준 17 39 5 4" xfId="29613" xr:uid="{00000000-0005-0000-0000-0000A25D0000}"/>
    <cellStyle name="표준 17 39 5 5" xfId="29614" xr:uid="{00000000-0005-0000-0000-0000A35D0000}"/>
    <cellStyle name="표준 17 39 5 6" xfId="29615" xr:uid="{00000000-0005-0000-0000-0000A45D0000}"/>
    <cellStyle name="표준 17 39 6" xfId="8163" xr:uid="{00000000-0005-0000-0000-0000A55D0000}"/>
    <cellStyle name="표준 17 39 6 2" xfId="29616" xr:uid="{00000000-0005-0000-0000-0000A65D0000}"/>
    <cellStyle name="표준 17 39 6 3" xfId="29617" xr:uid="{00000000-0005-0000-0000-0000A75D0000}"/>
    <cellStyle name="표준 17 39 6 4" xfId="29618" xr:uid="{00000000-0005-0000-0000-0000A85D0000}"/>
    <cellStyle name="표준 17 39 6 5" xfId="29619" xr:uid="{00000000-0005-0000-0000-0000A95D0000}"/>
    <cellStyle name="표준 17 39 6 6" xfId="29620" xr:uid="{00000000-0005-0000-0000-0000AA5D0000}"/>
    <cellStyle name="표준 17 39 7" xfId="29621" xr:uid="{00000000-0005-0000-0000-0000AB5D0000}"/>
    <cellStyle name="표준 17 39 8" xfId="29622" xr:uid="{00000000-0005-0000-0000-0000AC5D0000}"/>
    <cellStyle name="표준 17 39 9" xfId="29623" xr:uid="{00000000-0005-0000-0000-0000AD5D0000}"/>
    <cellStyle name="표준 17 4" xfId="265" xr:uid="{00000000-0005-0000-0000-0000AE5D0000}"/>
    <cellStyle name="표준 17 40" xfId="725" xr:uid="{00000000-0005-0000-0000-0000AF5D0000}"/>
    <cellStyle name="표준 17 40 10" xfId="29624" xr:uid="{00000000-0005-0000-0000-0000B05D0000}"/>
    <cellStyle name="표준 17 40 11" xfId="29625" xr:uid="{00000000-0005-0000-0000-0000B15D0000}"/>
    <cellStyle name="표준 17 40 12" xfId="29626" xr:uid="{00000000-0005-0000-0000-0000B25D0000}"/>
    <cellStyle name="표준 17 40 2" xfId="1308" xr:uid="{00000000-0005-0000-0000-0000B35D0000}"/>
    <cellStyle name="표준 17 40 2 10" xfId="29627" xr:uid="{00000000-0005-0000-0000-0000B45D0000}"/>
    <cellStyle name="표준 17 40 2 11" xfId="29628" xr:uid="{00000000-0005-0000-0000-0000B55D0000}"/>
    <cellStyle name="표준 17 40 2 2" xfId="3085" xr:uid="{00000000-0005-0000-0000-0000B65D0000}"/>
    <cellStyle name="표준 17 40 2 2 2" xfId="29629" xr:uid="{00000000-0005-0000-0000-0000B75D0000}"/>
    <cellStyle name="표준 17 40 2 2 3" xfId="29630" xr:uid="{00000000-0005-0000-0000-0000B85D0000}"/>
    <cellStyle name="표준 17 40 2 2 4" xfId="29631" xr:uid="{00000000-0005-0000-0000-0000B95D0000}"/>
    <cellStyle name="표준 17 40 2 2 5" xfId="29632" xr:uid="{00000000-0005-0000-0000-0000BA5D0000}"/>
    <cellStyle name="표준 17 40 2 2 6" xfId="29633" xr:uid="{00000000-0005-0000-0000-0000BB5D0000}"/>
    <cellStyle name="표준 17 40 2 3" xfId="4944" xr:uid="{00000000-0005-0000-0000-0000BC5D0000}"/>
    <cellStyle name="표준 17 40 2 3 2" xfId="29634" xr:uid="{00000000-0005-0000-0000-0000BD5D0000}"/>
    <cellStyle name="표준 17 40 2 3 3" xfId="29635" xr:uid="{00000000-0005-0000-0000-0000BE5D0000}"/>
    <cellStyle name="표준 17 40 2 3 4" xfId="29636" xr:uid="{00000000-0005-0000-0000-0000BF5D0000}"/>
    <cellStyle name="표준 17 40 2 3 5" xfId="29637" xr:uid="{00000000-0005-0000-0000-0000C05D0000}"/>
    <cellStyle name="표준 17 40 2 3 6" xfId="29638" xr:uid="{00000000-0005-0000-0000-0000C15D0000}"/>
    <cellStyle name="표준 17 40 2 4" xfId="6808" xr:uid="{00000000-0005-0000-0000-0000C25D0000}"/>
    <cellStyle name="표준 17 40 2 4 2" xfId="29639" xr:uid="{00000000-0005-0000-0000-0000C35D0000}"/>
    <cellStyle name="표준 17 40 2 4 3" xfId="29640" xr:uid="{00000000-0005-0000-0000-0000C45D0000}"/>
    <cellStyle name="표준 17 40 2 4 4" xfId="29641" xr:uid="{00000000-0005-0000-0000-0000C55D0000}"/>
    <cellStyle name="표준 17 40 2 4 5" xfId="29642" xr:uid="{00000000-0005-0000-0000-0000C65D0000}"/>
    <cellStyle name="표준 17 40 2 4 6" xfId="29643" xr:uid="{00000000-0005-0000-0000-0000C75D0000}"/>
    <cellStyle name="표준 17 40 2 5" xfId="8668" xr:uid="{00000000-0005-0000-0000-0000C85D0000}"/>
    <cellStyle name="표준 17 40 2 5 2" xfId="29644" xr:uid="{00000000-0005-0000-0000-0000C95D0000}"/>
    <cellStyle name="표준 17 40 2 5 3" xfId="29645" xr:uid="{00000000-0005-0000-0000-0000CA5D0000}"/>
    <cellStyle name="표준 17 40 2 5 4" xfId="29646" xr:uid="{00000000-0005-0000-0000-0000CB5D0000}"/>
    <cellStyle name="표준 17 40 2 5 5" xfId="29647" xr:uid="{00000000-0005-0000-0000-0000CC5D0000}"/>
    <cellStyle name="표준 17 40 2 5 6" xfId="29648" xr:uid="{00000000-0005-0000-0000-0000CD5D0000}"/>
    <cellStyle name="표준 17 40 2 6" xfId="29649" xr:uid="{00000000-0005-0000-0000-0000CE5D0000}"/>
    <cellStyle name="표준 17 40 2 7" xfId="29650" xr:uid="{00000000-0005-0000-0000-0000CF5D0000}"/>
    <cellStyle name="표준 17 40 2 8" xfId="29651" xr:uid="{00000000-0005-0000-0000-0000D05D0000}"/>
    <cellStyle name="표준 17 40 2 9" xfId="29652" xr:uid="{00000000-0005-0000-0000-0000D15D0000}"/>
    <cellStyle name="표준 17 40 3" xfId="2592" xr:uid="{00000000-0005-0000-0000-0000D25D0000}"/>
    <cellStyle name="표준 17 40 3 2" xfId="29653" xr:uid="{00000000-0005-0000-0000-0000D35D0000}"/>
    <cellStyle name="표준 17 40 3 3" xfId="29654" xr:uid="{00000000-0005-0000-0000-0000D45D0000}"/>
    <cellStyle name="표준 17 40 3 4" xfId="29655" xr:uid="{00000000-0005-0000-0000-0000D55D0000}"/>
    <cellStyle name="표준 17 40 3 5" xfId="29656" xr:uid="{00000000-0005-0000-0000-0000D65D0000}"/>
    <cellStyle name="표준 17 40 3 6" xfId="29657" xr:uid="{00000000-0005-0000-0000-0000D75D0000}"/>
    <cellStyle name="표준 17 40 4" xfId="4452" xr:uid="{00000000-0005-0000-0000-0000D85D0000}"/>
    <cellStyle name="표준 17 40 4 2" xfId="29658" xr:uid="{00000000-0005-0000-0000-0000D95D0000}"/>
    <cellStyle name="표준 17 40 4 3" xfId="29659" xr:uid="{00000000-0005-0000-0000-0000DA5D0000}"/>
    <cellStyle name="표준 17 40 4 4" xfId="29660" xr:uid="{00000000-0005-0000-0000-0000DB5D0000}"/>
    <cellStyle name="표준 17 40 4 5" xfId="29661" xr:uid="{00000000-0005-0000-0000-0000DC5D0000}"/>
    <cellStyle name="표준 17 40 4 6" xfId="29662" xr:uid="{00000000-0005-0000-0000-0000DD5D0000}"/>
    <cellStyle name="표준 17 40 5" xfId="6316" xr:uid="{00000000-0005-0000-0000-0000DE5D0000}"/>
    <cellStyle name="표준 17 40 5 2" xfId="29663" xr:uid="{00000000-0005-0000-0000-0000DF5D0000}"/>
    <cellStyle name="표준 17 40 5 3" xfId="29664" xr:uid="{00000000-0005-0000-0000-0000E05D0000}"/>
    <cellStyle name="표준 17 40 5 4" xfId="29665" xr:uid="{00000000-0005-0000-0000-0000E15D0000}"/>
    <cellStyle name="표준 17 40 5 5" xfId="29666" xr:uid="{00000000-0005-0000-0000-0000E25D0000}"/>
    <cellStyle name="표준 17 40 5 6" xfId="29667" xr:uid="{00000000-0005-0000-0000-0000E35D0000}"/>
    <cellStyle name="표준 17 40 6" xfId="8176" xr:uid="{00000000-0005-0000-0000-0000E45D0000}"/>
    <cellStyle name="표준 17 40 6 2" xfId="29668" xr:uid="{00000000-0005-0000-0000-0000E55D0000}"/>
    <cellStyle name="표준 17 40 6 3" xfId="29669" xr:uid="{00000000-0005-0000-0000-0000E65D0000}"/>
    <cellStyle name="표준 17 40 6 4" xfId="29670" xr:uid="{00000000-0005-0000-0000-0000E75D0000}"/>
    <cellStyle name="표준 17 40 6 5" xfId="29671" xr:uid="{00000000-0005-0000-0000-0000E85D0000}"/>
    <cellStyle name="표준 17 40 6 6" xfId="29672" xr:uid="{00000000-0005-0000-0000-0000E95D0000}"/>
    <cellStyle name="표준 17 40 7" xfId="29673" xr:uid="{00000000-0005-0000-0000-0000EA5D0000}"/>
    <cellStyle name="표준 17 40 8" xfId="29674" xr:uid="{00000000-0005-0000-0000-0000EB5D0000}"/>
    <cellStyle name="표준 17 40 9" xfId="29675" xr:uid="{00000000-0005-0000-0000-0000EC5D0000}"/>
    <cellStyle name="표준 17 41" xfId="738" xr:uid="{00000000-0005-0000-0000-0000ED5D0000}"/>
    <cellStyle name="표준 17 41 10" xfId="29676" xr:uid="{00000000-0005-0000-0000-0000EE5D0000}"/>
    <cellStyle name="표준 17 41 11" xfId="29677" xr:uid="{00000000-0005-0000-0000-0000EF5D0000}"/>
    <cellStyle name="표준 17 41 12" xfId="29678" xr:uid="{00000000-0005-0000-0000-0000F05D0000}"/>
    <cellStyle name="표준 17 41 2" xfId="1321" xr:uid="{00000000-0005-0000-0000-0000F15D0000}"/>
    <cellStyle name="표준 17 41 2 10" xfId="29679" xr:uid="{00000000-0005-0000-0000-0000F25D0000}"/>
    <cellStyle name="표준 17 41 2 11" xfId="29680" xr:uid="{00000000-0005-0000-0000-0000F35D0000}"/>
    <cellStyle name="표준 17 41 2 2" xfId="3098" xr:uid="{00000000-0005-0000-0000-0000F45D0000}"/>
    <cellStyle name="표준 17 41 2 2 2" xfId="29681" xr:uid="{00000000-0005-0000-0000-0000F55D0000}"/>
    <cellStyle name="표준 17 41 2 2 3" xfId="29682" xr:uid="{00000000-0005-0000-0000-0000F65D0000}"/>
    <cellStyle name="표준 17 41 2 2 4" xfId="29683" xr:uid="{00000000-0005-0000-0000-0000F75D0000}"/>
    <cellStyle name="표준 17 41 2 2 5" xfId="29684" xr:uid="{00000000-0005-0000-0000-0000F85D0000}"/>
    <cellStyle name="표준 17 41 2 2 6" xfId="29685" xr:uid="{00000000-0005-0000-0000-0000F95D0000}"/>
    <cellStyle name="표준 17 41 2 3" xfId="4957" xr:uid="{00000000-0005-0000-0000-0000FA5D0000}"/>
    <cellStyle name="표준 17 41 2 3 2" xfId="29686" xr:uid="{00000000-0005-0000-0000-0000FB5D0000}"/>
    <cellStyle name="표준 17 41 2 3 3" xfId="29687" xr:uid="{00000000-0005-0000-0000-0000FC5D0000}"/>
    <cellStyle name="표준 17 41 2 3 4" xfId="29688" xr:uid="{00000000-0005-0000-0000-0000FD5D0000}"/>
    <cellStyle name="표준 17 41 2 3 5" xfId="29689" xr:uid="{00000000-0005-0000-0000-0000FE5D0000}"/>
    <cellStyle name="표준 17 41 2 3 6" xfId="29690" xr:uid="{00000000-0005-0000-0000-0000FF5D0000}"/>
    <cellStyle name="표준 17 41 2 4" xfId="6821" xr:uid="{00000000-0005-0000-0000-0000005E0000}"/>
    <cellStyle name="표준 17 41 2 4 2" xfId="29691" xr:uid="{00000000-0005-0000-0000-0000015E0000}"/>
    <cellStyle name="표준 17 41 2 4 3" xfId="29692" xr:uid="{00000000-0005-0000-0000-0000025E0000}"/>
    <cellStyle name="표준 17 41 2 4 4" xfId="29693" xr:uid="{00000000-0005-0000-0000-0000035E0000}"/>
    <cellStyle name="표준 17 41 2 4 5" xfId="29694" xr:uid="{00000000-0005-0000-0000-0000045E0000}"/>
    <cellStyle name="표준 17 41 2 4 6" xfId="29695" xr:uid="{00000000-0005-0000-0000-0000055E0000}"/>
    <cellStyle name="표준 17 41 2 5" xfId="8681" xr:uid="{00000000-0005-0000-0000-0000065E0000}"/>
    <cellStyle name="표준 17 41 2 5 2" xfId="29696" xr:uid="{00000000-0005-0000-0000-0000075E0000}"/>
    <cellStyle name="표준 17 41 2 5 3" xfId="29697" xr:uid="{00000000-0005-0000-0000-0000085E0000}"/>
    <cellStyle name="표준 17 41 2 5 4" xfId="29698" xr:uid="{00000000-0005-0000-0000-0000095E0000}"/>
    <cellStyle name="표준 17 41 2 5 5" xfId="29699" xr:uid="{00000000-0005-0000-0000-00000A5E0000}"/>
    <cellStyle name="표준 17 41 2 5 6" xfId="29700" xr:uid="{00000000-0005-0000-0000-00000B5E0000}"/>
    <cellStyle name="표준 17 41 2 6" xfId="29701" xr:uid="{00000000-0005-0000-0000-00000C5E0000}"/>
    <cellStyle name="표준 17 41 2 7" xfId="29702" xr:uid="{00000000-0005-0000-0000-00000D5E0000}"/>
    <cellStyle name="표준 17 41 2 8" xfId="29703" xr:uid="{00000000-0005-0000-0000-00000E5E0000}"/>
    <cellStyle name="표준 17 41 2 9" xfId="29704" xr:uid="{00000000-0005-0000-0000-00000F5E0000}"/>
    <cellStyle name="표준 17 41 3" xfId="2605" xr:uid="{00000000-0005-0000-0000-0000105E0000}"/>
    <cellStyle name="표준 17 41 3 2" xfId="29705" xr:uid="{00000000-0005-0000-0000-0000115E0000}"/>
    <cellStyle name="표준 17 41 3 3" xfId="29706" xr:uid="{00000000-0005-0000-0000-0000125E0000}"/>
    <cellStyle name="표준 17 41 3 4" xfId="29707" xr:uid="{00000000-0005-0000-0000-0000135E0000}"/>
    <cellStyle name="표준 17 41 3 5" xfId="29708" xr:uid="{00000000-0005-0000-0000-0000145E0000}"/>
    <cellStyle name="표준 17 41 3 6" xfId="29709" xr:uid="{00000000-0005-0000-0000-0000155E0000}"/>
    <cellStyle name="표준 17 41 4" xfId="4465" xr:uid="{00000000-0005-0000-0000-0000165E0000}"/>
    <cellStyle name="표준 17 41 4 2" xfId="29710" xr:uid="{00000000-0005-0000-0000-0000175E0000}"/>
    <cellStyle name="표준 17 41 4 3" xfId="29711" xr:uid="{00000000-0005-0000-0000-0000185E0000}"/>
    <cellStyle name="표준 17 41 4 4" xfId="29712" xr:uid="{00000000-0005-0000-0000-0000195E0000}"/>
    <cellStyle name="표준 17 41 4 5" xfId="29713" xr:uid="{00000000-0005-0000-0000-00001A5E0000}"/>
    <cellStyle name="표준 17 41 4 6" xfId="29714" xr:uid="{00000000-0005-0000-0000-00001B5E0000}"/>
    <cellStyle name="표준 17 41 5" xfId="6329" xr:uid="{00000000-0005-0000-0000-00001C5E0000}"/>
    <cellStyle name="표준 17 41 5 2" xfId="29715" xr:uid="{00000000-0005-0000-0000-00001D5E0000}"/>
    <cellStyle name="표준 17 41 5 3" xfId="29716" xr:uid="{00000000-0005-0000-0000-00001E5E0000}"/>
    <cellStyle name="표준 17 41 5 4" xfId="29717" xr:uid="{00000000-0005-0000-0000-00001F5E0000}"/>
    <cellStyle name="표준 17 41 5 5" xfId="29718" xr:uid="{00000000-0005-0000-0000-0000205E0000}"/>
    <cellStyle name="표준 17 41 5 6" xfId="29719" xr:uid="{00000000-0005-0000-0000-0000215E0000}"/>
    <cellStyle name="표준 17 41 6" xfId="8189" xr:uid="{00000000-0005-0000-0000-0000225E0000}"/>
    <cellStyle name="표준 17 41 6 2" xfId="29720" xr:uid="{00000000-0005-0000-0000-0000235E0000}"/>
    <cellStyle name="표준 17 41 6 3" xfId="29721" xr:uid="{00000000-0005-0000-0000-0000245E0000}"/>
    <cellStyle name="표준 17 41 6 4" xfId="29722" xr:uid="{00000000-0005-0000-0000-0000255E0000}"/>
    <cellStyle name="표준 17 41 6 5" xfId="29723" xr:uid="{00000000-0005-0000-0000-0000265E0000}"/>
    <cellStyle name="표준 17 41 6 6" xfId="29724" xr:uid="{00000000-0005-0000-0000-0000275E0000}"/>
    <cellStyle name="표준 17 41 7" xfId="29725" xr:uid="{00000000-0005-0000-0000-0000285E0000}"/>
    <cellStyle name="표준 17 41 8" xfId="29726" xr:uid="{00000000-0005-0000-0000-0000295E0000}"/>
    <cellStyle name="표준 17 41 9" xfId="29727" xr:uid="{00000000-0005-0000-0000-00002A5E0000}"/>
    <cellStyle name="표준 17 42" xfId="751" xr:uid="{00000000-0005-0000-0000-00002B5E0000}"/>
    <cellStyle name="표준 17 42 10" xfId="29728" xr:uid="{00000000-0005-0000-0000-00002C5E0000}"/>
    <cellStyle name="표준 17 42 11" xfId="29729" xr:uid="{00000000-0005-0000-0000-00002D5E0000}"/>
    <cellStyle name="표준 17 42 12" xfId="29730" xr:uid="{00000000-0005-0000-0000-00002E5E0000}"/>
    <cellStyle name="표준 17 42 2" xfId="1334" xr:uid="{00000000-0005-0000-0000-00002F5E0000}"/>
    <cellStyle name="표준 17 42 2 10" xfId="29731" xr:uid="{00000000-0005-0000-0000-0000305E0000}"/>
    <cellStyle name="표준 17 42 2 11" xfId="29732" xr:uid="{00000000-0005-0000-0000-0000315E0000}"/>
    <cellStyle name="표준 17 42 2 2" xfId="3111" xr:uid="{00000000-0005-0000-0000-0000325E0000}"/>
    <cellStyle name="표준 17 42 2 2 2" xfId="29733" xr:uid="{00000000-0005-0000-0000-0000335E0000}"/>
    <cellStyle name="표준 17 42 2 2 3" xfId="29734" xr:uid="{00000000-0005-0000-0000-0000345E0000}"/>
    <cellStyle name="표준 17 42 2 2 4" xfId="29735" xr:uid="{00000000-0005-0000-0000-0000355E0000}"/>
    <cellStyle name="표준 17 42 2 2 5" xfId="29736" xr:uid="{00000000-0005-0000-0000-0000365E0000}"/>
    <cellStyle name="표준 17 42 2 2 6" xfId="29737" xr:uid="{00000000-0005-0000-0000-0000375E0000}"/>
    <cellStyle name="표준 17 42 2 3" xfId="4970" xr:uid="{00000000-0005-0000-0000-0000385E0000}"/>
    <cellStyle name="표준 17 42 2 3 2" xfId="29738" xr:uid="{00000000-0005-0000-0000-0000395E0000}"/>
    <cellStyle name="표준 17 42 2 3 3" xfId="29739" xr:uid="{00000000-0005-0000-0000-00003A5E0000}"/>
    <cellStyle name="표준 17 42 2 3 4" xfId="29740" xr:uid="{00000000-0005-0000-0000-00003B5E0000}"/>
    <cellStyle name="표준 17 42 2 3 5" xfId="29741" xr:uid="{00000000-0005-0000-0000-00003C5E0000}"/>
    <cellStyle name="표준 17 42 2 3 6" xfId="29742" xr:uid="{00000000-0005-0000-0000-00003D5E0000}"/>
    <cellStyle name="표준 17 42 2 4" xfId="6834" xr:uid="{00000000-0005-0000-0000-00003E5E0000}"/>
    <cellStyle name="표준 17 42 2 4 2" xfId="29743" xr:uid="{00000000-0005-0000-0000-00003F5E0000}"/>
    <cellStyle name="표준 17 42 2 4 3" xfId="29744" xr:uid="{00000000-0005-0000-0000-0000405E0000}"/>
    <cellStyle name="표준 17 42 2 4 4" xfId="29745" xr:uid="{00000000-0005-0000-0000-0000415E0000}"/>
    <cellStyle name="표준 17 42 2 4 5" xfId="29746" xr:uid="{00000000-0005-0000-0000-0000425E0000}"/>
    <cellStyle name="표준 17 42 2 4 6" xfId="29747" xr:uid="{00000000-0005-0000-0000-0000435E0000}"/>
    <cellStyle name="표준 17 42 2 5" xfId="8694" xr:uid="{00000000-0005-0000-0000-0000445E0000}"/>
    <cellStyle name="표준 17 42 2 5 2" xfId="29748" xr:uid="{00000000-0005-0000-0000-0000455E0000}"/>
    <cellStyle name="표준 17 42 2 5 3" xfId="29749" xr:uid="{00000000-0005-0000-0000-0000465E0000}"/>
    <cellStyle name="표준 17 42 2 5 4" xfId="29750" xr:uid="{00000000-0005-0000-0000-0000475E0000}"/>
    <cellStyle name="표준 17 42 2 5 5" xfId="29751" xr:uid="{00000000-0005-0000-0000-0000485E0000}"/>
    <cellStyle name="표준 17 42 2 5 6" xfId="29752" xr:uid="{00000000-0005-0000-0000-0000495E0000}"/>
    <cellStyle name="표준 17 42 2 6" xfId="29753" xr:uid="{00000000-0005-0000-0000-00004A5E0000}"/>
    <cellStyle name="표준 17 42 2 7" xfId="29754" xr:uid="{00000000-0005-0000-0000-00004B5E0000}"/>
    <cellStyle name="표준 17 42 2 8" xfId="29755" xr:uid="{00000000-0005-0000-0000-00004C5E0000}"/>
    <cellStyle name="표준 17 42 2 9" xfId="29756" xr:uid="{00000000-0005-0000-0000-00004D5E0000}"/>
    <cellStyle name="표준 17 42 3" xfId="2618" xr:uid="{00000000-0005-0000-0000-00004E5E0000}"/>
    <cellStyle name="표준 17 42 3 2" xfId="29757" xr:uid="{00000000-0005-0000-0000-00004F5E0000}"/>
    <cellStyle name="표준 17 42 3 3" xfId="29758" xr:uid="{00000000-0005-0000-0000-0000505E0000}"/>
    <cellStyle name="표준 17 42 3 4" xfId="29759" xr:uid="{00000000-0005-0000-0000-0000515E0000}"/>
    <cellStyle name="표준 17 42 3 5" xfId="29760" xr:uid="{00000000-0005-0000-0000-0000525E0000}"/>
    <cellStyle name="표준 17 42 3 6" xfId="29761" xr:uid="{00000000-0005-0000-0000-0000535E0000}"/>
    <cellStyle name="표준 17 42 4" xfId="4478" xr:uid="{00000000-0005-0000-0000-0000545E0000}"/>
    <cellStyle name="표준 17 42 4 2" xfId="29762" xr:uid="{00000000-0005-0000-0000-0000555E0000}"/>
    <cellStyle name="표준 17 42 4 3" xfId="29763" xr:uid="{00000000-0005-0000-0000-0000565E0000}"/>
    <cellStyle name="표준 17 42 4 4" xfId="29764" xr:uid="{00000000-0005-0000-0000-0000575E0000}"/>
    <cellStyle name="표준 17 42 4 5" xfId="29765" xr:uid="{00000000-0005-0000-0000-0000585E0000}"/>
    <cellStyle name="표준 17 42 4 6" xfId="29766" xr:uid="{00000000-0005-0000-0000-0000595E0000}"/>
    <cellStyle name="표준 17 42 5" xfId="6342" xr:uid="{00000000-0005-0000-0000-00005A5E0000}"/>
    <cellStyle name="표준 17 42 5 2" xfId="29767" xr:uid="{00000000-0005-0000-0000-00005B5E0000}"/>
    <cellStyle name="표준 17 42 5 3" xfId="29768" xr:uid="{00000000-0005-0000-0000-00005C5E0000}"/>
    <cellStyle name="표준 17 42 5 4" xfId="29769" xr:uid="{00000000-0005-0000-0000-00005D5E0000}"/>
    <cellStyle name="표준 17 42 5 5" xfId="29770" xr:uid="{00000000-0005-0000-0000-00005E5E0000}"/>
    <cellStyle name="표준 17 42 5 6" xfId="29771" xr:uid="{00000000-0005-0000-0000-00005F5E0000}"/>
    <cellStyle name="표준 17 42 6" xfId="8202" xr:uid="{00000000-0005-0000-0000-0000605E0000}"/>
    <cellStyle name="표준 17 42 6 2" xfId="29772" xr:uid="{00000000-0005-0000-0000-0000615E0000}"/>
    <cellStyle name="표준 17 42 6 3" xfId="29773" xr:uid="{00000000-0005-0000-0000-0000625E0000}"/>
    <cellStyle name="표준 17 42 6 4" xfId="29774" xr:uid="{00000000-0005-0000-0000-0000635E0000}"/>
    <cellStyle name="표준 17 42 6 5" xfId="29775" xr:uid="{00000000-0005-0000-0000-0000645E0000}"/>
    <cellStyle name="표준 17 42 6 6" xfId="29776" xr:uid="{00000000-0005-0000-0000-0000655E0000}"/>
    <cellStyle name="표준 17 42 7" xfId="29777" xr:uid="{00000000-0005-0000-0000-0000665E0000}"/>
    <cellStyle name="표준 17 42 8" xfId="29778" xr:uid="{00000000-0005-0000-0000-0000675E0000}"/>
    <cellStyle name="표준 17 42 9" xfId="29779" xr:uid="{00000000-0005-0000-0000-0000685E0000}"/>
    <cellStyle name="표준 17 43" xfId="764" xr:uid="{00000000-0005-0000-0000-0000695E0000}"/>
    <cellStyle name="표준 17 43 10" xfId="29780" xr:uid="{00000000-0005-0000-0000-00006A5E0000}"/>
    <cellStyle name="표준 17 43 11" xfId="29781" xr:uid="{00000000-0005-0000-0000-00006B5E0000}"/>
    <cellStyle name="표준 17 43 12" xfId="29782" xr:uid="{00000000-0005-0000-0000-00006C5E0000}"/>
    <cellStyle name="표준 17 43 2" xfId="1347" xr:uid="{00000000-0005-0000-0000-00006D5E0000}"/>
    <cellStyle name="표준 17 43 2 10" xfId="29783" xr:uid="{00000000-0005-0000-0000-00006E5E0000}"/>
    <cellStyle name="표준 17 43 2 11" xfId="29784" xr:uid="{00000000-0005-0000-0000-00006F5E0000}"/>
    <cellStyle name="표준 17 43 2 2" xfId="3124" xr:uid="{00000000-0005-0000-0000-0000705E0000}"/>
    <cellStyle name="표준 17 43 2 2 2" xfId="29785" xr:uid="{00000000-0005-0000-0000-0000715E0000}"/>
    <cellStyle name="표준 17 43 2 2 3" xfId="29786" xr:uid="{00000000-0005-0000-0000-0000725E0000}"/>
    <cellStyle name="표준 17 43 2 2 4" xfId="29787" xr:uid="{00000000-0005-0000-0000-0000735E0000}"/>
    <cellStyle name="표준 17 43 2 2 5" xfId="29788" xr:uid="{00000000-0005-0000-0000-0000745E0000}"/>
    <cellStyle name="표준 17 43 2 2 6" xfId="29789" xr:uid="{00000000-0005-0000-0000-0000755E0000}"/>
    <cellStyle name="표준 17 43 2 3" xfId="4983" xr:uid="{00000000-0005-0000-0000-0000765E0000}"/>
    <cellStyle name="표준 17 43 2 3 2" xfId="29790" xr:uid="{00000000-0005-0000-0000-0000775E0000}"/>
    <cellStyle name="표준 17 43 2 3 3" xfId="29791" xr:uid="{00000000-0005-0000-0000-0000785E0000}"/>
    <cellStyle name="표준 17 43 2 3 4" xfId="29792" xr:uid="{00000000-0005-0000-0000-0000795E0000}"/>
    <cellStyle name="표준 17 43 2 3 5" xfId="29793" xr:uid="{00000000-0005-0000-0000-00007A5E0000}"/>
    <cellStyle name="표준 17 43 2 3 6" xfId="29794" xr:uid="{00000000-0005-0000-0000-00007B5E0000}"/>
    <cellStyle name="표준 17 43 2 4" xfId="6847" xr:uid="{00000000-0005-0000-0000-00007C5E0000}"/>
    <cellStyle name="표준 17 43 2 4 2" xfId="29795" xr:uid="{00000000-0005-0000-0000-00007D5E0000}"/>
    <cellStyle name="표준 17 43 2 4 3" xfId="29796" xr:uid="{00000000-0005-0000-0000-00007E5E0000}"/>
    <cellStyle name="표준 17 43 2 4 4" xfId="29797" xr:uid="{00000000-0005-0000-0000-00007F5E0000}"/>
    <cellStyle name="표준 17 43 2 4 5" xfId="29798" xr:uid="{00000000-0005-0000-0000-0000805E0000}"/>
    <cellStyle name="표준 17 43 2 4 6" xfId="29799" xr:uid="{00000000-0005-0000-0000-0000815E0000}"/>
    <cellStyle name="표준 17 43 2 5" xfId="8707" xr:uid="{00000000-0005-0000-0000-0000825E0000}"/>
    <cellStyle name="표준 17 43 2 5 2" xfId="29800" xr:uid="{00000000-0005-0000-0000-0000835E0000}"/>
    <cellStyle name="표준 17 43 2 5 3" xfId="29801" xr:uid="{00000000-0005-0000-0000-0000845E0000}"/>
    <cellStyle name="표준 17 43 2 5 4" xfId="29802" xr:uid="{00000000-0005-0000-0000-0000855E0000}"/>
    <cellStyle name="표준 17 43 2 5 5" xfId="29803" xr:uid="{00000000-0005-0000-0000-0000865E0000}"/>
    <cellStyle name="표준 17 43 2 5 6" xfId="29804" xr:uid="{00000000-0005-0000-0000-0000875E0000}"/>
    <cellStyle name="표준 17 43 2 6" xfId="29805" xr:uid="{00000000-0005-0000-0000-0000885E0000}"/>
    <cellStyle name="표준 17 43 2 7" xfId="29806" xr:uid="{00000000-0005-0000-0000-0000895E0000}"/>
    <cellStyle name="표준 17 43 2 8" xfId="29807" xr:uid="{00000000-0005-0000-0000-00008A5E0000}"/>
    <cellStyle name="표준 17 43 2 9" xfId="29808" xr:uid="{00000000-0005-0000-0000-00008B5E0000}"/>
    <cellStyle name="표준 17 43 3" xfId="2631" xr:uid="{00000000-0005-0000-0000-00008C5E0000}"/>
    <cellStyle name="표준 17 43 3 2" xfId="29809" xr:uid="{00000000-0005-0000-0000-00008D5E0000}"/>
    <cellStyle name="표준 17 43 3 3" xfId="29810" xr:uid="{00000000-0005-0000-0000-00008E5E0000}"/>
    <cellStyle name="표준 17 43 3 4" xfId="29811" xr:uid="{00000000-0005-0000-0000-00008F5E0000}"/>
    <cellStyle name="표준 17 43 3 5" xfId="29812" xr:uid="{00000000-0005-0000-0000-0000905E0000}"/>
    <cellStyle name="표준 17 43 3 6" xfId="29813" xr:uid="{00000000-0005-0000-0000-0000915E0000}"/>
    <cellStyle name="표준 17 43 4" xfId="4491" xr:uid="{00000000-0005-0000-0000-0000925E0000}"/>
    <cellStyle name="표준 17 43 4 2" xfId="29814" xr:uid="{00000000-0005-0000-0000-0000935E0000}"/>
    <cellStyle name="표준 17 43 4 3" xfId="29815" xr:uid="{00000000-0005-0000-0000-0000945E0000}"/>
    <cellStyle name="표준 17 43 4 4" xfId="29816" xr:uid="{00000000-0005-0000-0000-0000955E0000}"/>
    <cellStyle name="표준 17 43 4 5" xfId="29817" xr:uid="{00000000-0005-0000-0000-0000965E0000}"/>
    <cellStyle name="표준 17 43 4 6" xfId="29818" xr:uid="{00000000-0005-0000-0000-0000975E0000}"/>
    <cellStyle name="표준 17 43 5" xfId="6355" xr:uid="{00000000-0005-0000-0000-0000985E0000}"/>
    <cellStyle name="표준 17 43 5 2" xfId="29819" xr:uid="{00000000-0005-0000-0000-0000995E0000}"/>
    <cellStyle name="표준 17 43 5 3" xfId="29820" xr:uid="{00000000-0005-0000-0000-00009A5E0000}"/>
    <cellStyle name="표준 17 43 5 4" xfId="29821" xr:uid="{00000000-0005-0000-0000-00009B5E0000}"/>
    <cellStyle name="표준 17 43 5 5" xfId="29822" xr:uid="{00000000-0005-0000-0000-00009C5E0000}"/>
    <cellStyle name="표준 17 43 5 6" xfId="29823" xr:uid="{00000000-0005-0000-0000-00009D5E0000}"/>
    <cellStyle name="표준 17 43 6" xfId="8215" xr:uid="{00000000-0005-0000-0000-00009E5E0000}"/>
    <cellStyle name="표준 17 43 6 2" xfId="29824" xr:uid="{00000000-0005-0000-0000-00009F5E0000}"/>
    <cellStyle name="표준 17 43 6 3" xfId="29825" xr:uid="{00000000-0005-0000-0000-0000A05E0000}"/>
    <cellStyle name="표준 17 43 6 4" xfId="29826" xr:uid="{00000000-0005-0000-0000-0000A15E0000}"/>
    <cellStyle name="표준 17 43 6 5" xfId="29827" xr:uid="{00000000-0005-0000-0000-0000A25E0000}"/>
    <cellStyle name="표준 17 43 6 6" xfId="29828" xr:uid="{00000000-0005-0000-0000-0000A35E0000}"/>
    <cellStyle name="표준 17 43 7" xfId="29829" xr:uid="{00000000-0005-0000-0000-0000A45E0000}"/>
    <cellStyle name="표준 17 43 8" xfId="29830" xr:uid="{00000000-0005-0000-0000-0000A55E0000}"/>
    <cellStyle name="표준 17 43 9" xfId="29831" xr:uid="{00000000-0005-0000-0000-0000A65E0000}"/>
    <cellStyle name="표준 17 44" xfId="777" xr:uid="{00000000-0005-0000-0000-0000A75E0000}"/>
    <cellStyle name="표준 17 44 10" xfId="29832" xr:uid="{00000000-0005-0000-0000-0000A85E0000}"/>
    <cellStyle name="표준 17 44 11" xfId="29833" xr:uid="{00000000-0005-0000-0000-0000A95E0000}"/>
    <cellStyle name="표준 17 44 12" xfId="29834" xr:uid="{00000000-0005-0000-0000-0000AA5E0000}"/>
    <cellStyle name="표준 17 44 2" xfId="1360" xr:uid="{00000000-0005-0000-0000-0000AB5E0000}"/>
    <cellStyle name="표준 17 44 2 10" xfId="29835" xr:uid="{00000000-0005-0000-0000-0000AC5E0000}"/>
    <cellStyle name="표준 17 44 2 11" xfId="29836" xr:uid="{00000000-0005-0000-0000-0000AD5E0000}"/>
    <cellStyle name="표준 17 44 2 2" xfId="3137" xr:uid="{00000000-0005-0000-0000-0000AE5E0000}"/>
    <cellStyle name="표준 17 44 2 2 2" xfId="29837" xr:uid="{00000000-0005-0000-0000-0000AF5E0000}"/>
    <cellStyle name="표준 17 44 2 2 3" xfId="29838" xr:uid="{00000000-0005-0000-0000-0000B05E0000}"/>
    <cellStyle name="표준 17 44 2 2 4" xfId="29839" xr:uid="{00000000-0005-0000-0000-0000B15E0000}"/>
    <cellStyle name="표준 17 44 2 2 5" xfId="29840" xr:uid="{00000000-0005-0000-0000-0000B25E0000}"/>
    <cellStyle name="표준 17 44 2 2 6" xfId="29841" xr:uid="{00000000-0005-0000-0000-0000B35E0000}"/>
    <cellStyle name="표준 17 44 2 3" xfId="4996" xr:uid="{00000000-0005-0000-0000-0000B45E0000}"/>
    <cellStyle name="표준 17 44 2 3 2" xfId="29842" xr:uid="{00000000-0005-0000-0000-0000B55E0000}"/>
    <cellStyle name="표준 17 44 2 3 3" xfId="29843" xr:uid="{00000000-0005-0000-0000-0000B65E0000}"/>
    <cellStyle name="표준 17 44 2 3 4" xfId="29844" xr:uid="{00000000-0005-0000-0000-0000B75E0000}"/>
    <cellStyle name="표준 17 44 2 3 5" xfId="29845" xr:uid="{00000000-0005-0000-0000-0000B85E0000}"/>
    <cellStyle name="표준 17 44 2 3 6" xfId="29846" xr:uid="{00000000-0005-0000-0000-0000B95E0000}"/>
    <cellStyle name="표준 17 44 2 4" xfId="6860" xr:uid="{00000000-0005-0000-0000-0000BA5E0000}"/>
    <cellStyle name="표준 17 44 2 4 2" xfId="29847" xr:uid="{00000000-0005-0000-0000-0000BB5E0000}"/>
    <cellStyle name="표준 17 44 2 4 3" xfId="29848" xr:uid="{00000000-0005-0000-0000-0000BC5E0000}"/>
    <cellStyle name="표준 17 44 2 4 4" xfId="29849" xr:uid="{00000000-0005-0000-0000-0000BD5E0000}"/>
    <cellStyle name="표준 17 44 2 4 5" xfId="29850" xr:uid="{00000000-0005-0000-0000-0000BE5E0000}"/>
    <cellStyle name="표준 17 44 2 4 6" xfId="29851" xr:uid="{00000000-0005-0000-0000-0000BF5E0000}"/>
    <cellStyle name="표준 17 44 2 5" xfId="8720" xr:uid="{00000000-0005-0000-0000-0000C05E0000}"/>
    <cellStyle name="표준 17 44 2 5 2" xfId="29852" xr:uid="{00000000-0005-0000-0000-0000C15E0000}"/>
    <cellStyle name="표준 17 44 2 5 3" xfId="29853" xr:uid="{00000000-0005-0000-0000-0000C25E0000}"/>
    <cellStyle name="표준 17 44 2 5 4" xfId="29854" xr:uid="{00000000-0005-0000-0000-0000C35E0000}"/>
    <cellStyle name="표준 17 44 2 5 5" xfId="29855" xr:uid="{00000000-0005-0000-0000-0000C45E0000}"/>
    <cellStyle name="표준 17 44 2 5 6" xfId="29856" xr:uid="{00000000-0005-0000-0000-0000C55E0000}"/>
    <cellStyle name="표준 17 44 2 6" xfId="29857" xr:uid="{00000000-0005-0000-0000-0000C65E0000}"/>
    <cellStyle name="표준 17 44 2 7" xfId="29858" xr:uid="{00000000-0005-0000-0000-0000C75E0000}"/>
    <cellStyle name="표준 17 44 2 8" xfId="29859" xr:uid="{00000000-0005-0000-0000-0000C85E0000}"/>
    <cellStyle name="표준 17 44 2 9" xfId="29860" xr:uid="{00000000-0005-0000-0000-0000C95E0000}"/>
    <cellStyle name="표준 17 44 3" xfId="2644" xr:uid="{00000000-0005-0000-0000-0000CA5E0000}"/>
    <cellStyle name="표준 17 44 3 2" xfId="29861" xr:uid="{00000000-0005-0000-0000-0000CB5E0000}"/>
    <cellStyle name="표준 17 44 3 3" xfId="29862" xr:uid="{00000000-0005-0000-0000-0000CC5E0000}"/>
    <cellStyle name="표준 17 44 3 4" xfId="29863" xr:uid="{00000000-0005-0000-0000-0000CD5E0000}"/>
    <cellStyle name="표준 17 44 3 5" xfId="29864" xr:uid="{00000000-0005-0000-0000-0000CE5E0000}"/>
    <cellStyle name="표준 17 44 3 6" xfId="29865" xr:uid="{00000000-0005-0000-0000-0000CF5E0000}"/>
    <cellStyle name="표준 17 44 4" xfId="4504" xr:uid="{00000000-0005-0000-0000-0000D05E0000}"/>
    <cellStyle name="표준 17 44 4 2" xfId="29866" xr:uid="{00000000-0005-0000-0000-0000D15E0000}"/>
    <cellStyle name="표준 17 44 4 3" xfId="29867" xr:uid="{00000000-0005-0000-0000-0000D25E0000}"/>
    <cellStyle name="표준 17 44 4 4" xfId="29868" xr:uid="{00000000-0005-0000-0000-0000D35E0000}"/>
    <cellStyle name="표준 17 44 4 5" xfId="29869" xr:uid="{00000000-0005-0000-0000-0000D45E0000}"/>
    <cellStyle name="표준 17 44 4 6" xfId="29870" xr:uid="{00000000-0005-0000-0000-0000D55E0000}"/>
    <cellStyle name="표준 17 44 5" xfId="6368" xr:uid="{00000000-0005-0000-0000-0000D65E0000}"/>
    <cellStyle name="표준 17 44 5 2" xfId="29871" xr:uid="{00000000-0005-0000-0000-0000D75E0000}"/>
    <cellStyle name="표준 17 44 5 3" xfId="29872" xr:uid="{00000000-0005-0000-0000-0000D85E0000}"/>
    <cellStyle name="표준 17 44 5 4" xfId="29873" xr:uid="{00000000-0005-0000-0000-0000D95E0000}"/>
    <cellStyle name="표준 17 44 5 5" xfId="29874" xr:uid="{00000000-0005-0000-0000-0000DA5E0000}"/>
    <cellStyle name="표준 17 44 5 6" xfId="29875" xr:uid="{00000000-0005-0000-0000-0000DB5E0000}"/>
    <cellStyle name="표준 17 44 6" xfId="8228" xr:uid="{00000000-0005-0000-0000-0000DC5E0000}"/>
    <cellStyle name="표준 17 44 6 2" xfId="29876" xr:uid="{00000000-0005-0000-0000-0000DD5E0000}"/>
    <cellStyle name="표준 17 44 6 3" xfId="29877" xr:uid="{00000000-0005-0000-0000-0000DE5E0000}"/>
    <cellStyle name="표준 17 44 6 4" xfId="29878" xr:uid="{00000000-0005-0000-0000-0000DF5E0000}"/>
    <cellStyle name="표준 17 44 6 5" xfId="29879" xr:uid="{00000000-0005-0000-0000-0000E05E0000}"/>
    <cellStyle name="표준 17 44 6 6" xfId="29880" xr:uid="{00000000-0005-0000-0000-0000E15E0000}"/>
    <cellStyle name="표준 17 44 7" xfId="29881" xr:uid="{00000000-0005-0000-0000-0000E25E0000}"/>
    <cellStyle name="표준 17 44 8" xfId="29882" xr:uid="{00000000-0005-0000-0000-0000E35E0000}"/>
    <cellStyle name="표준 17 44 9" xfId="29883" xr:uid="{00000000-0005-0000-0000-0000E45E0000}"/>
    <cellStyle name="표준 17 45" xfId="790" xr:uid="{00000000-0005-0000-0000-0000E55E0000}"/>
    <cellStyle name="표준 17 45 10" xfId="29884" xr:uid="{00000000-0005-0000-0000-0000E65E0000}"/>
    <cellStyle name="표준 17 45 11" xfId="29885" xr:uid="{00000000-0005-0000-0000-0000E75E0000}"/>
    <cellStyle name="표준 17 45 12" xfId="29886" xr:uid="{00000000-0005-0000-0000-0000E85E0000}"/>
    <cellStyle name="표준 17 45 2" xfId="1373" xr:uid="{00000000-0005-0000-0000-0000E95E0000}"/>
    <cellStyle name="표준 17 45 2 10" xfId="29887" xr:uid="{00000000-0005-0000-0000-0000EA5E0000}"/>
    <cellStyle name="표준 17 45 2 11" xfId="29888" xr:uid="{00000000-0005-0000-0000-0000EB5E0000}"/>
    <cellStyle name="표준 17 45 2 2" xfId="3150" xr:uid="{00000000-0005-0000-0000-0000EC5E0000}"/>
    <cellStyle name="표준 17 45 2 2 2" xfId="29889" xr:uid="{00000000-0005-0000-0000-0000ED5E0000}"/>
    <cellStyle name="표준 17 45 2 2 3" xfId="29890" xr:uid="{00000000-0005-0000-0000-0000EE5E0000}"/>
    <cellStyle name="표준 17 45 2 2 4" xfId="29891" xr:uid="{00000000-0005-0000-0000-0000EF5E0000}"/>
    <cellStyle name="표준 17 45 2 2 5" xfId="29892" xr:uid="{00000000-0005-0000-0000-0000F05E0000}"/>
    <cellStyle name="표준 17 45 2 2 6" xfId="29893" xr:uid="{00000000-0005-0000-0000-0000F15E0000}"/>
    <cellStyle name="표준 17 45 2 3" xfId="5009" xr:uid="{00000000-0005-0000-0000-0000F25E0000}"/>
    <cellStyle name="표준 17 45 2 3 2" xfId="29894" xr:uid="{00000000-0005-0000-0000-0000F35E0000}"/>
    <cellStyle name="표준 17 45 2 3 3" xfId="29895" xr:uid="{00000000-0005-0000-0000-0000F45E0000}"/>
    <cellStyle name="표준 17 45 2 3 4" xfId="29896" xr:uid="{00000000-0005-0000-0000-0000F55E0000}"/>
    <cellStyle name="표준 17 45 2 3 5" xfId="29897" xr:uid="{00000000-0005-0000-0000-0000F65E0000}"/>
    <cellStyle name="표준 17 45 2 3 6" xfId="29898" xr:uid="{00000000-0005-0000-0000-0000F75E0000}"/>
    <cellStyle name="표준 17 45 2 4" xfId="6873" xr:uid="{00000000-0005-0000-0000-0000F85E0000}"/>
    <cellStyle name="표준 17 45 2 4 2" xfId="29899" xr:uid="{00000000-0005-0000-0000-0000F95E0000}"/>
    <cellStyle name="표준 17 45 2 4 3" xfId="29900" xr:uid="{00000000-0005-0000-0000-0000FA5E0000}"/>
    <cellStyle name="표준 17 45 2 4 4" xfId="29901" xr:uid="{00000000-0005-0000-0000-0000FB5E0000}"/>
    <cellStyle name="표준 17 45 2 4 5" xfId="29902" xr:uid="{00000000-0005-0000-0000-0000FC5E0000}"/>
    <cellStyle name="표준 17 45 2 4 6" xfId="29903" xr:uid="{00000000-0005-0000-0000-0000FD5E0000}"/>
    <cellStyle name="표준 17 45 2 5" xfId="8733" xr:uid="{00000000-0005-0000-0000-0000FE5E0000}"/>
    <cellStyle name="표준 17 45 2 5 2" xfId="29904" xr:uid="{00000000-0005-0000-0000-0000FF5E0000}"/>
    <cellStyle name="표준 17 45 2 5 3" xfId="29905" xr:uid="{00000000-0005-0000-0000-0000005F0000}"/>
    <cellStyle name="표준 17 45 2 5 4" xfId="29906" xr:uid="{00000000-0005-0000-0000-0000015F0000}"/>
    <cellStyle name="표준 17 45 2 5 5" xfId="29907" xr:uid="{00000000-0005-0000-0000-0000025F0000}"/>
    <cellStyle name="표준 17 45 2 5 6" xfId="29908" xr:uid="{00000000-0005-0000-0000-0000035F0000}"/>
    <cellStyle name="표준 17 45 2 6" xfId="29909" xr:uid="{00000000-0005-0000-0000-0000045F0000}"/>
    <cellStyle name="표준 17 45 2 7" xfId="29910" xr:uid="{00000000-0005-0000-0000-0000055F0000}"/>
    <cellStyle name="표준 17 45 2 8" xfId="29911" xr:uid="{00000000-0005-0000-0000-0000065F0000}"/>
    <cellStyle name="표준 17 45 2 9" xfId="29912" xr:uid="{00000000-0005-0000-0000-0000075F0000}"/>
    <cellStyle name="표준 17 45 3" xfId="2657" xr:uid="{00000000-0005-0000-0000-0000085F0000}"/>
    <cellStyle name="표준 17 45 3 2" xfId="29913" xr:uid="{00000000-0005-0000-0000-0000095F0000}"/>
    <cellStyle name="표준 17 45 3 3" xfId="29914" xr:uid="{00000000-0005-0000-0000-00000A5F0000}"/>
    <cellStyle name="표준 17 45 3 4" xfId="29915" xr:uid="{00000000-0005-0000-0000-00000B5F0000}"/>
    <cellStyle name="표준 17 45 3 5" xfId="29916" xr:uid="{00000000-0005-0000-0000-00000C5F0000}"/>
    <cellStyle name="표준 17 45 3 6" xfId="29917" xr:uid="{00000000-0005-0000-0000-00000D5F0000}"/>
    <cellStyle name="표준 17 45 4" xfId="4517" xr:uid="{00000000-0005-0000-0000-00000E5F0000}"/>
    <cellStyle name="표준 17 45 4 2" xfId="29918" xr:uid="{00000000-0005-0000-0000-00000F5F0000}"/>
    <cellStyle name="표준 17 45 4 3" xfId="29919" xr:uid="{00000000-0005-0000-0000-0000105F0000}"/>
    <cellStyle name="표준 17 45 4 4" xfId="29920" xr:uid="{00000000-0005-0000-0000-0000115F0000}"/>
    <cellStyle name="표준 17 45 4 5" xfId="29921" xr:uid="{00000000-0005-0000-0000-0000125F0000}"/>
    <cellStyle name="표준 17 45 4 6" xfId="29922" xr:uid="{00000000-0005-0000-0000-0000135F0000}"/>
    <cellStyle name="표준 17 45 5" xfId="6381" xr:uid="{00000000-0005-0000-0000-0000145F0000}"/>
    <cellStyle name="표준 17 45 5 2" xfId="29923" xr:uid="{00000000-0005-0000-0000-0000155F0000}"/>
    <cellStyle name="표준 17 45 5 3" xfId="29924" xr:uid="{00000000-0005-0000-0000-0000165F0000}"/>
    <cellStyle name="표준 17 45 5 4" xfId="29925" xr:uid="{00000000-0005-0000-0000-0000175F0000}"/>
    <cellStyle name="표준 17 45 5 5" xfId="29926" xr:uid="{00000000-0005-0000-0000-0000185F0000}"/>
    <cellStyle name="표준 17 45 5 6" xfId="29927" xr:uid="{00000000-0005-0000-0000-0000195F0000}"/>
    <cellStyle name="표준 17 45 6" xfId="8241" xr:uid="{00000000-0005-0000-0000-00001A5F0000}"/>
    <cellStyle name="표준 17 45 6 2" xfId="29928" xr:uid="{00000000-0005-0000-0000-00001B5F0000}"/>
    <cellStyle name="표준 17 45 6 3" xfId="29929" xr:uid="{00000000-0005-0000-0000-00001C5F0000}"/>
    <cellStyle name="표준 17 45 6 4" xfId="29930" xr:uid="{00000000-0005-0000-0000-00001D5F0000}"/>
    <cellStyle name="표준 17 45 6 5" xfId="29931" xr:uid="{00000000-0005-0000-0000-00001E5F0000}"/>
    <cellStyle name="표준 17 45 6 6" xfId="29932" xr:uid="{00000000-0005-0000-0000-00001F5F0000}"/>
    <cellStyle name="표준 17 45 7" xfId="29933" xr:uid="{00000000-0005-0000-0000-0000205F0000}"/>
    <cellStyle name="표준 17 45 8" xfId="29934" xr:uid="{00000000-0005-0000-0000-0000215F0000}"/>
    <cellStyle name="표준 17 45 9" xfId="29935" xr:uid="{00000000-0005-0000-0000-0000225F0000}"/>
    <cellStyle name="표준 17 46" xfId="803" xr:uid="{00000000-0005-0000-0000-0000235F0000}"/>
    <cellStyle name="표준 17 46 10" xfId="29936" xr:uid="{00000000-0005-0000-0000-0000245F0000}"/>
    <cellStyle name="표준 17 46 11" xfId="29937" xr:uid="{00000000-0005-0000-0000-0000255F0000}"/>
    <cellStyle name="표준 17 46 12" xfId="29938" xr:uid="{00000000-0005-0000-0000-0000265F0000}"/>
    <cellStyle name="표준 17 46 2" xfId="1386" xr:uid="{00000000-0005-0000-0000-0000275F0000}"/>
    <cellStyle name="표준 17 46 2 10" xfId="29939" xr:uid="{00000000-0005-0000-0000-0000285F0000}"/>
    <cellStyle name="표준 17 46 2 11" xfId="29940" xr:uid="{00000000-0005-0000-0000-0000295F0000}"/>
    <cellStyle name="표준 17 46 2 2" xfId="3163" xr:uid="{00000000-0005-0000-0000-00002A5F0000}"/>
    <cellStyle name="표준 17 46 2 2 2" xfId="29941" xr:uid="{00000000-0005-0000-0000-00002B5F0000}"/>
    <cellStyle name="표준 17 46 2 2 3" xfId="29942" xr:uid="{00000000-0005-0000-0000-00002C5F0000}"/>
    <cellStyle name="표준 17 46 2 2 4" xfId="29943" xr:uid="{00000000-0005-0000-0000-00002D5F0000}"/>
    <cellStyle name="표준 17 46 2 2 5" xfId="29944" xr:uid="{00000000-0005-0000-0000-00002E5F0000}"/>
    <cellStyle name="표준 17 46 2 2 6" xfId="29945" xr:uid="{00000000-0005-0000-0000-00002F5F0000}"/>
    <cellStyle name="표준 17 46 2 3" xfId="5022" xr:uid="{00000000-0005-0000-0000-0000305F0000}"/>
    <cellStyle name="표준 17 46 2 3 2" xfId="29946" xr:uid="{00000000-0005-0000-0000-0000315F0000}"/>
    <cellStyle name="표준 17 46 2 3 3" xfId="29947" xr:uid="{00000000-0005-0000-0000-0000325F0000}"/>
    <cellStyle name="표준 17 46 2 3 4" xfId="29948" xr:uid="{00000000-0005-0000-0000-0000335F0000}"/>
    <cellStyle name="표준 17 46 2 3 5" xfId="29949" xr:uid="{00000000-0005-0000-0000-0000345F0000}"/>
    <cellStyle name="표준 17 46 2 3 6" xfId="29950" xr:uid="{00000000-0005-0000-0000-0000355F0000}"/>
    <cellStyle name="표준 17 46 2 4" xfId="6886" xr:uid="{00000000-0005-0000-0000-0000365F0000}"/>
    <cellStyle name="표준 17 46 2 4 2" xfId="29951" xr:uid="{00000000-0005-0000-0000-0000375F0000}"/>
    <cellStyle name="표준 17 46 2 4 3" xfId="29952" xr:uid="{00000000-0005-0000-0000-0000385F0000}"/>
    <cellStyle name="표준 17 46 2 4 4" xfId="29953" xr:uid="{00000000-0005-0000-0000-0000395F0000}"/>
    <cellStyle name="표준 17 46 2 4 5" xfId="29954" xr:uid="{00000000-0005-0000-0000-00003A5F0000}"/>
    <cellStyle name="표준 17 46 2 4 6" xfId="29955" xr:uid="{00000000-0005-0000-0000-00003B5F0000}"/>
    <cellStyle name="표준 17 46 2 5" xfId="8746" xr:uid="{00000000-0005-0000-0000-00003C5F0000}"/>
    <cellStyle name="표준 17 46 2 5 2" xfId="29956" xr:uid="{00000000-0005-0000-0000-00003D5F0000}"/>
    <cellStyle name="표준 17 46 2 5 3" xfId="29957" xr:uid="{00000000-0005-0000-0000-00003E5F0000}"/>
    <cellStyle name="표준 17 46 2 5 4" xfId="29958" xr:uid="{00000000-0005-0000-0000-00003F5F0000}"/>
    <cellStyle name="표준 17 46 2 5 5" xfId="29959" xr:uid="{00000000-0005-0000-0000-0000405F0000}"/>
    <cellStyle name="표준 17 46 2 5 6" xfId="29960" xr:uid="{00000000-0005-0000-0000-0000415F0000}"/>
    <cellStyle name="표준 17 46 2 6" xfId="29961" xr:uid="{00000000-0005-0000-0000-0000425F0000}"/>
    <cellStyle name="표준 17 46 2 7" xfId="29962" xr:uid="{00000000-0005-0000-0000-0000435F0000}"/>
    <cellStyle name="표준 17 46 2 8" xfId="29963" xr:uid="{00000000-0005-0000-0000-0000445F0000}"/>
    <cellStyle name="표준 17 46 2 9" xfId="29964" xr:uid="{00000000-0005-0000-0000-0000455F0000}"/>
    <cellStyle name="표준 17 46 3" xfId="2670" xr:uid="{00000000-0005-0000-0000-0000465F0000}"/>
    <cellStyle name="표준 17 46 3 2" xfId="29965" xr:uid="{00000000-0005-0000-0000-0000475F0000}"/>
    <cellStyle name="표준 17 46 3 3" xfId="29966" xr:uid="{00000000-0005-0000-0000-0000485F0000}"/>
    <cellStyle name="표준 17 46 3 4" xfId="29967" xr:uid="{00000000-0005-0000-0000-0000495F0000}"/>
    <cellStyle name="표준 17 46 3 5" xfId="29968" xr:uid="{00000000-0005-0000-0000-00004A5F0000}"/>
    <cellStyle name="표준 17 46 3 6" xfId="29969" xr:uid="{00000000-0005-0000-0000-00004B5F0000}"/>
    <cellStyle name="표준 17 46 4" xfId="4530" xr:uid="{00000000-0005-0000-0000-00004C5F0000}"/>
    <cellStyle name="표준 17 46 4 2" xfId="29970" xr:uid="{00000000-0005-0000-0000-00004D5F0000}"/>
    <cellStyle name="표준 17 46 4 3" xfId="29971" xr:uid="{00000000-0005-0000-0000-00004E5F0000}"/>
    <cellStyle name="표준 17 46 4 4" xfId="29972" xr:uid="{00000000-0005-0000-0000-00004F5F0000}"/>
    <cellStyle name="표준 17 46 4 5" xfId="29973" xr:uid="{00000000-0005-0000-0000-0000505F0000}"/>
    <cellStyle name="표준 17 46 4 6" xfId="29974" xr:uid="{00000000-0005-0000-0000-0000515F0000}"/>
    <cellStyle name="표준 17 46 5" xfId="6394" xr:uid="{00000000-0005-0000-0000-0000525F0000}"/>
    <cellStyle name="표준 17 46 5 2" xfId="29975" xr:uid="{00000000-0005-0000-0000-0000535F0000}"/>
    <cellStyle name="표준 17 46 5 3" xfId="29976" xr:uid="{00000000-0005-0000-0000-0000545F0000}"/>
    <cellStyle name="표준 17 46 5 4" xfId="29977" xr:uid="{00000000-0005-0000-0000-0000555F0000}"/>
    <cellStyle name="표준 17 46 5 5" xfId="29978" xr:uid="{00000000-0005-0000-0000-0000565F0000}"/>
    <cellStyle name="표준 17 46 5 6" xfId="29979" xr:uid="{00000000-0005-0000-0000-0000575F0000}"/>
    <cellStyle name="표준 17 46 6" xfId="8254" xr:uid="{00000000-0005-0000-0000-0000585F0000}"/>
    <cellStyle name="표준 17 46 6 2" xfId="29980" xr:uid="{00000000-0005-0000-0000-0000595F0000}"/>
    <cellStyle name="표준 17 46 6 3" xfId="29981" xr:uid="{00000000-0005-0000-0000-00005A5F0000}"/>
    <cellStyle name="표준 17 46 6 4" xfId="29982" xr:uid="{00000000-0005-0000-0000-00005B5F0000}"/>
    <cellStyle name="표준 17 46 6 5" xfId="29983" xr:uid="{00000000-0005-0000-0000-00005C5F0000}"/>
    <cellStyle name="표준 17 46 6 6" xfId="29984" xr:uid="{00000000-0005-0000-0000-00005D5F0000}"/>
    <cellStyle name="표준 17 46 7" xfId="29985" xr:uid="{00000000-0005-0000-0000-00005E5F0000}"/>
    <cellStyle name="표준 17 46 8" xfId="29986" xr:uid="{00000000-0005-0000-0000-00005F5F0000}"/>
    <cellStyle name="표준 17 46 9" xfId="29987" xr:uid="{00000000-0005-0000-0000-0000605F0000}"/>
    <cellStyle name="표준 17 47" xfId="816" xr:uid="{00000000-0005-0000-0000-0000615F0000}"/>
    <cellStyle name="표준 17 47 10" xfId="29988" xr:uid="{00000000-0005-0000-0000-0000625F0000}"/>
    <cellStyle name="표준 17 47 11" xfId="29989" xr:uid="{00000000-0005-0000-0000-0000635F0000}"/>
    <cellStyle name="표준 17 47 12" xfId="29990" xr:uid="{00000000-0005-0000-0000-0000645F0000}"/>
    <cellStyle name="표준 17 47 2" xfId="1399" xr:uid="{00000000-0005-0000-0000-0000655F0000}"/>
    <cellStyle name="표준 17 47 2 10" xfId="29991" xr:uid="{00000000-0005-0000-0000-0000665F0000}"/>
    <cellStyle name="표준 17 47 2 11" xfId="29992" xr:uid="{00000000-0005-0000-0000-0000675F0000}"/>
    <cellStyle name="표준 17 47 2 2" xfId="3176" xr:uid="{00000000-0005-0000-0000-0000685F0000}"/>
    <cellStyle name="표준 17 47 2 2 2" xfId="29993" xr:uid="{00000000-0005-0000-0000-0000695F0000}"/>
    <cellStyle name="표준 17 47 2 2 3" xfId="29994" xr:uid="{00000000-0005-0000-0000-00006A5F0000}"/>
    <cellStyle name="표준 17 47 2 2 4" xfId="29995" xr:uid="{00000000-0005-0000-0000-00006B5F0000}"/>
    <cellStyle name="표준 17 47 2 2 5" xfId="29996" xr:uid="{00000000-0005-0000-0000-00006C5F0000}"/>
    <cellStyle name="표준 17 47 2 2 6" xfId="29997" xr:uid="{00000000-0005-0000-0000-00006D5F0000}"/>
    <cellStyle name="표준 17 47 2 3" xfId="5035" xr:uid="{00000000-0005-0000-0000-00006E5F0000}"/>
    <cellStyle name="표준 17 47 2 3 2" xfId="29998" xr:uid="{00000000-0005-0000-0000-00006F5F0000}"/>
    <cellStyle name="표준 17 47 2 3 3" xfId="29999" xr:uid="{00000000-0005-0000-0000-0000705F0000}"/>
    <cellStyle name="표준 17 47 2 3 4" xfId="30000" xr:uid="{00000000-0005-0000-0000-0000715F0000}"/>
    <cellStyle name="표준 17 47 2 3 5" xfId="30001" xr:uid="{00000000-0005-0000-0000-0000725F0000}"/>
    <cellStyle name="표준 17 47 2 3 6" xfId="30002" xr:uid="{00000000-0005-0000-0000-0000735F0000}"/>
    <cellStyle name="표준 17 47 2 4" xfId="6899" xr:uid="{00000000-0005-0000-0000-0000745F0000}"/>
    <cellStyle name="표준 17 47 2 4 2" xfId="30003" xr:uid="{00000000-0005-0000-0000-0000755F0000}"/>
    <cellStyle name="표준 17 47 2 4 3" xfId="30004" xr:uid="{00000000-0005-0000-0000-0000765F0000}"/>
    <cellStyle name="표준 17 47 2 4 4" xfId="30005" xr:uid="{00000000-0005-0000-0000-0000775F0000}"/>
    <cellStyle name="표준 17 47 2 4 5" xfId="30006" xr:uid="{00000000-0005-0000-0000-0000785F0000}"/>
    <cellStyle name="표준 17 47 2 4 6" xfId="30007" xr:uid="{00000000-0005-0000-0000-0000795F0000}"/>
    <cellStyle name="표준 17 47 2 5" xfId="8759" xr:uid="{00000000-0005-0000-0000-00007A5F0000}"/>
    <cellStyle name="표준 17 47 2 5 2" xfId="30008" xr:uid="{00000000-0005-0000-0000-00007B5F0000}"/>
    <cellStyle name="표준 17 47 2 5 3" xfId="30009" xr:uid="{00000000-0005-0000-0000-00007C5F0000}"/>
    <cellStyle name="표준 17 47 2 5 4" xfId="30010" xr:uid="{00000000-0005-0000-0000-00007D5F0000}"/>
    <cellStyle name="표준 17 47 2 5 5" xfId="30011" xr:uid="{00000000-0005-0000-0000-00007E5F0000}"/>
    <cellStyle name="표준 17 47 2 5 6" xfId="30012" xr:uid="{00000000-0005-0000-0000-00007F5F0000}"/>
    <cellStyle name="표준 17 47 2 6" xfId="30013" xr:uid="{00000000-0005-0000-0000-0000805F0000}"/>
    <cellStyle name="표준 17 47 2 7" xfId="30014" xr:uid="{00000000-0005-0000-0000-0000815F0000}"/>
    <cellStyle name="표준 17 47 2 8" xfId="30015" xr:uid="{00000000-0005-0000-0000-0000825F0000}"/>
    <cellStyle name="표준 17 47 2 9" xfId="30016" xr:uid="{00000000-0005-0000-0000-0000835F0000}"/>
    <cellStyle name="표준 17 47 3" xfId="2683" xr:uid="{00000000-0005-0000-0000-0000845F0000}"/>
    <cellStyle name="표준 17 47 3 2" xfId="30017" xr:uid="{00000000-0005-0000-0000-0000855F0000}"/>
    <cellStyle name="표준 17 47 3 3" xfId="30018" xr:uid="{00000000-0005-0000-0000-0000865F0000}"/>
    <cellStyle name="표준 17 47 3 4" xfId="30019" xr:uid="{00000000-0005-0000-0000-0000875F0000}"/>
    <cellStyle name="표준 17 47 3 5" xfId="30020" xr:uid="{00000000-0005-0000-0000-0000885F0000}"/>
    <cellStyle name="표준 17 47 3 6" xfId="30021" xr:uid="{00000000-0005-0000-0000-0000895F0000}"/>
    <cellStyle name="표준 17 47 4" xfId="4543" xr:uid="{00000000-0005-0000-0000-00008A5F0000}"/>
    <cellStyle name="표준 17 47 4 2" xfId="30022" xr:uid="{00000000-0005-0000-0000-00008B5F0000}"/>
    <cellStyle name="표준 17 47 4 3" xfId="30023" xr:uid="{00000000-0005-0000-0000-00008C5F0000}"/>
    <cellStyle name="표준 17 47 4 4" xfId="30024" xr:uid="{00000000-0005-0000-0000-00008D5F0000}"/>
    <cellStyle name="표준 17 47 4 5" xfId="30025" xr:uid="{00000000-0005-0000-0000-00008E5F0000}"/>
    <cellStyle name="표준 17 47 4 6" xfId="30026" xr:uid="{00000000-0005-0000-0000-00008F5F0000}"/>
    <cellStyle name="표준 17 47 5" xfId="6407" xr:uid="{00000000-0005-0000-0000-0000905F0000}"/>
    <cellStyle name="표준 17 47 5 2" xfId="30027" xr:uid="{00000000-0005-0000-0000-0000915F0000}"/>
    <cellStyle name="표준 17 47 5 3" xfId="30028" xr:uid="{00000000-0005-0000-0000-0000925F0000}"/>
    <cellStyle name="표준 17 47 5 4" xfId="30029" xr:uid="{00000000-0005-0000-0000-0000935F0000}"/>
    <cellStyle name="표준 17 47 5 5" xfId="30030" xr:uid="{00000000-0005-0000-0000-0000945F0000}"/>
    <cellStyle name="표준 17 47 5 6" xfId="30031" xr:uid="{00000000-0005-0000-0000-0000955F0000}"/>
    <cellStyle name="표준 17 47 6" xfId="8267" xr:uid="{00000000-0005-0000-0000-0000965F0000}"/>
    <cellStyle name="표준 17 47 6 2" xfId="30032" xr:uid="{00000000-0005-0000-0000-0000975F0000}"/>
    <cellStyle name="표준 17 47 6 3" xfId="30033" xr:uid="{00000000-0005-0000-0000-0000985F0000}"/>
    <cellStyle name="표준 17 47 6 4" xfId="30034" xr:uid="{00000000-0005-0000-0000-0000995F0000}"/>
    <cellStyle name="표준 17 47 6 5" xfId="30035" xr:uid="{00000000-0005-0000-0000-00009A5F0000}"/>
    <cellStyle name="표준 17 47 6 6" xfId="30036" xr:uid="{00000000-0005-0000-0000-00009B5F0000}"/>
    <cellStyle name="표준 17 47 7" xfId="30037" xr:uid="{00000000-0005-0000-0000-00009C5F0000}"/>
    <cellStyle name="표준 17 47 8" xfId="30038" xr:uid="{00000000-0005-0000-0000-00009D5F0000}"/>
    <cellStyle name="표준 17 47 9" xfId="30039" xr:uid="{00000000-0005-0000-0000-00009E5F0000}"/>
    <cellStyle name="표준 17 48" xfId="829" xr:uid="{00000000-0005-0000-0000-00009F5F0000}"/>
    <cellStyle name="표준 17 48 10" xfId="30040" xr:uid="{00000000-0005-0000-0000-0000A05F0000}"/>
    <cellStyle name="표준 17 48 11" xfId="30041" xr:uid="{00000000-0005-0000-0000-0000A15F0000}"/>
    <cellStyle name="표준 17 48 12" xfId="30042" xr:uid="{00000000-0005-0000-0000-0000A25F0000}"/>
    <cellStyle name="표준 17 48 2" xfId="1412" xr:uid="{00000000-0005-0000-0000-0000A35F0000}"/>
    <cellStyle name="표준 17 48 2 10" xfId="30043" xr:uid="{00000000-0005-0000-0000-0000A45F0000}"/>
    <cellStyle name="표준 17 48 2 11" xfId="30044" xr:uid="{00000000-0005-0000-0000-0000A55F0000}"/>
    <cellStyle name="표준 17 48 2 2" xfId="3189" xr:uid="{00000000-0005-0000-0000-0000A65F0000}"/>
    <cellStyle name="표준 17 48 2 2 2" xfId="30045" xr:uid="{00000000-0005-0000-0000-0000A75F0000}"/>
    <cellStyle name="표준 17 48 2 2 3" xfId="30046" xr:uid="{00000000-0005-0000-0000-0000A85F0000}"/>
    <cellStyle name="표준 17 48 2 2 4" xfId="30047" xr:uid="{00000000-0005-0000-0000-0000A95F0000}"/>
    <cellStyle name="표준 17 48 2 2 5" xfId="30048" xr:uid="{00000000-0005-0000-0000-0000AA5F0000}"/>
    <cellStyle name="표준 17 48 2 2 6" xfId="30049" xr:uid="{00000000-0005-0000-0000-0000AB5F0000}"/>
    <cellStyle name="표준 17 48 2 3" xfId="5048" xr:uid="{00000000-0005-0000-0000-0000AC5F0000}"/>
    <cellStyle name="표준 17 48 2 3 2" xfId="30050" xr:uid="{00000000-0005-0000-0000-0000AD5F0000}"/>
    <cellStyle name="표준 17 48 2 3 3" xfId="30051" xr:uid="{00000000-0005-0000-0000-0000AE5F0000}"/>
    <cellStyle name="표준 17 48 2 3 4" xfId="30052" xr:uid="{00000000-0005-0000-0000-0000AF5F0000}"/>
    <cellStyle name="표준 17 48 2 3 5" xfId="30053" xr:uid="{00000000-0005-0000-0000-0000B05F0000}"/>
    <cellStyle name="표준 17 48 2 3 6" xfId="30054" xr:uid="{00000000-0005-0000-0000-0000B15F0000}"/>
    <cellStyle name="표준 17 48 2 4" xfId="6912" xr:uid="{00000000-0005-0000-0000-0000B25F0000}"/>
    <cellStyle name="표준 17 48 2 4 2" xfId="30055" xr:uid="{00000000-0005-0000-0000-0000B35F0000}"/>
    <cellStyle name="표준 17 48 2 4 3" xfId="30056" xr:uid="{00000000-0005-0000-0000-0000B45F0000}"/>
    <cellStyle name="표준 17 48 2 4 4" xfId="30057" xr:uid="{00000000-0005-0000-0000-0000B55F0000}"/>
    <cellStyle name="표준 17 48 2 4 5" xfId="30058" xr:uid="{00000000-0005-0000-0000-0000B65F0000}"/>
    <cellStyle name="표준 17 48 2 4 6" xfId="30059" xr:uid="{00000000-0005-0000-0000-0000B75F0000}"/>
    <cellStyle name="표준 17 48 2 5" xfId="8772" xr:uid="{00000000-0005-0000-0000-0000B85F0000}"/>
    <cellStyle name="표준 17 48 2 5 2" xfId="30060" xr:uid="{00000000-0005-0000-0000-0000B95F0000}"/>
    <cellStyle name="표준 17 48 2 5 3" xfId="30061" xr:uid="{00000000-0005-0000-0000-0000BA5F0000}"/>
    <cellStyle name="표준 17 48 2 5 4" xfId="30062" xr:uid="{00000000-0005-0000-0000-0000BB5F0000}"/>
    <cellStyle name="표준 17 48 2 5 5" xfId="30063" xr:uid="{00000000-0005-0000-0000-0000BC5F0000}"/>
    <cellStyle name="표준 17 48 2 5 6" xfId="30064" xr:uid="{00000000-0005-0000-0000-0000BD5F0000}"/>
    <cellStyle name="표준 17 48 2 6" xfId="30065" xr:uid="{00000000-0005-0000-0000-0000BE5F0000}"/>
    <cellStyle name="표준 17 48 2 7" xfId="30066" xr:uid="{00000000-0005-0000-0000-0000BF5F0000}"/>
    <cellStyle name="표준 17 48 2 8" xfId="30067" xr:uid="{00000000-0005-0000-0000-0000C05F0000}"/>
    <cellStyle name="표준 17 48 2 9" xfId="30068" xr:uid="{00000000-0005-0000-0000-0000C15F0000}"/>
    <cellStyle name="표준 17 48 3" xfId="2696" xr:uid="{00000000-0005-0000-0000-0000C25F0000}"/>
    <cellStyle name="표준 17 48 3 2" xfId="30069" xr:uid="{00000000-0005-0000-0000-0000C35F0000}"/>
    <cellStyle name="표준 17 48 3 3" xfId="30070" xr:uid="{00000000-0005-0000-0000-0000C45F0000}"/>
    <cellStyle name="표준 17 48 3 4" xfId="30071" xr:uid="{00000000-0005-0000-0000-0000C55F0000}"/>
    <cellStyle name="표준 17 48 3 5" xfId="30072" xr:uid="{00000000-0005-0000-0000-0000C65F0000}"/>
    <cellStyle name="표준 17 48 3 6" xfId="30073" xr:uid="{00000000-0005-0000-0000-0000C75F0000}"/>
    <cellStyle name="표준 17 48 4" xfId="4556" xr:uid="{00000000-0005-0000-0000-0000C85F0000}"/>
    <cellStyle name="표준 17 48 4 2" xfId="30074" xr:uid="{00000000-0005-0000-0000-0000C95F0000}"/>
    <cellStyle name="표준 17 48 4 3" xfId="30075" xr:uid="{00000000-0005-0000-0000-0000CA5F0000}"/>
    <cellStyle name="표준 17 48 4 4" xfId="30076" xr:uid="{00000000-0005-0000-0000-0000CB5F0000}"/>
    <cellStyle name="표준 17 48 4 5" xfId="30077" xr:uid="{00000000-0005-0000-0000-0000CC5F0000}"/>
    <cellStyle name="표준 17 48 4 6" xfId="30078" xr:uid="{00000000-0005-0000-0000-0000CD5F0000}"/>
    <cellStyle name="표준 17 48 5" xfId="6420" xr:uid="{00000000-0005-0000-0000-0000CE5F0000}"/>
    <cellStyle name="표준 17 48 5 2" xfId="30079" xr:uid="{00000000-0005-0000-0000-0000CF5F0000}"/>
    <cellStyle name="표준 17 48 5 3" xfId="30080" xr:uid="{00000000-0005-0000-0000-0000D05F0000}"/>
    <cellStyle name="표준 17 48 5 4" xfId="30081" xr:uid="{00000000-0005-0000-0000-0000D15F0000}"/>
    <cellStyle name="표준 17 48 5 5" xfId="30082" xr:uid="{00000000-0005-0000-0000-0000D25F0000}"/>
    <cellStyle name="표준 17 48 5 6" xfId="30083" xr:uid="{00000000-0005-0000-0000-0000D35F0000}"/>
    <cellStyle name="표준 17 48 6" xfId="8280" xr:uid="{00000000-0005-0000-0000-0000D45F0000}"/>
    <cellStyle name="표준 17 48 6 2" xfId="30084" xr:uid="{00000000-0005-0000-0000-0000D55F0000}"/>
    <cellStyle name="표준 17 48 6 3" xfId="30085" xr:uid="{00000000-0005-0000-0000-0000D65F0000}"/>
    <cellStyle name="표준 17 48 6 4" xfId="30086" xr:uid="{00000000-0005-0000-0000-0000D75F0000}"/>
    <cellStyle name="표준 17 48 6 5" xfId="30087" xr:uid="{00000000-0005-0000-0000-0000D85F0000}"/>
    <cellStyle name="표준 17 48 6 6" xfId="30088" xr:uid="{00000000-0005-0000-0000-0000D95F0000}"/>
    <cellStyle name="표준 17 48 7" xfId="30089" xr:uid="{00000000-0005-0000-0000-0000DA5F0000}"/>
    <cellStyle name="표준 17 48 8" xfId="30090" xr:uid="{00000000-0005-0000-0000-0000DB5F0000}"/>
    <cellStyle name="표준 17 48 9" xfId="30091" xr:uid="{00000000-0005-0000-0000-0000DC5F0000}"/>
    <cellStyle name="표준 17 49" xfId="842" xr:uid="{00000000-0005-0000-0000-0000DD5F0000}"/>
    <cellStyle name="표준 17 49 10" xfId="30092" xr:uid="{00000000-0005-0000-0000-0000DE5F0000}"/>
    <cellStyle name="표준 17 49 11" xfId="30093" xr:uid="{00000000-0005-0000-0000-0000DF5F0000}"/>
    <cellStyle name="표준 17 49 12" xfId="30094" xr:uid="{00000000-0005-0000-0000-0000E05F0000}"/>
    <cellStyle name="표준 17 49 2" xfId="1425" xr:uid="{00000000-0005-0000-0000-0000E15F0000}"/>
    <cellStyle name="표준 17 49 2 10" xfId="30095" xr:uid="{00000000-0005-0000-0000-0000E25F0000}"/>
    <cellStyle name="표준 17 49 2 11" xfId="30096" xr:uid="{00000000-0005-0000-0000-0000E35F0000}"/>
    <cellStyle name="표준 17 49 2 2" xfId="3202" xr:uid="{00000000-0005-0000-0000-0000E45F0000}"/>
    <cellStyle name="표준 17 49 2 2 2" xfId="30097" xr:uid="{00000000-0005-0000-0000-0000E55F0000}"/>
    <cellStyle name="표준 17 49 2 2 3" xfId="30098" xr:uid="{00000000-0005-0000-0000-0000E65F0000}"/>
    <cellStyle name="표준 17 49 2 2 4" xfId="30099" xr:uid="{00000000-0005-0000-0000-0000E75F0000}"/>
    <cellStyle name="표준 17 49 2 2 5" xfId="30100" xr:uid="{00000000-0005-0000-0000-0000E85F0000}"/>
    <cellStyle name="표준 17 49 2 2 6" xfId="30101" xr:uid="{00000000-0005-0000-0000-0000E95F0000}"/>
    <cellStyle name="표준 17 49 2 3" xfId="5061" xr:uid="{00000000-0005-0000-0000-0000EA5F0000}"/>
    <cellStyle name="표준 17 49 2 3 2" xfId="30102" xr:uid="{00000000-0005-0000-0000-0000EB5F0000}"/>
    <cellStyle name="표준 17 49 2 3 3" xfId="30103" xr:uid="{00000000-0005-0000-0000-0000EC5F0000}"/>
    <cellStyle name="표준 17 49 2 3 4" xfId="30104" xr:uid="{00000000-0005-0000-0000-0000ED5F0000}"/>
    <cellStyle name="표준 17 49 2 3 5" xfId="30105" xr:uid="{00000000-0005-0000-0000-0000EE5F0000}"/>
    <cellStyle name="표준 17 49 2 3 6" xfId="30106" xr:uid="{00000000-0005-0000-0000-0000EF5F0000}"/>
    <cellStyle name="표준 17 49 2 4" xfId="6925" xr:uid="{00000000-0005-0000-0000-0000F05F0000}"/>
    <cellStyle name="표준 17 49 2 4 2" xfId="30107" xr:uid="{00000000-0005-0000-0000-0000F15F0000}"/>
    <cellStyle name="표준 17 49 2 4 3" xfId="30108" xr:uid="{00000000-0005-0000-0000-0000F25F0000}"/>
    <cellStyle name="표준 17 49 2 4 4" xfId="30109" xr:uid="{00000000-0005-0000-0000-0000F35F0000}"/>
    <cellStyle name="표준 17 49 2 4 5" xfId="30110" xr:uid="{00000000-0005-0000-0000-0000F45F0000}"/>
    <cellStyle name="표준 17 49 2 4 6" xfId="30111" xr:uid="{00000000-0005-0000-0000-0000F55F0000}"/>
    <cellStyle name="표준 17 49 2 5" xfId="8785" xr:uid="{00000000-0005-0000-0000-0000F65F0000}"/>
    <cellStyle name="표준 17 49 2 5 2" xfId="30112" xr:uid="{00000000-0005-0000-0000-0000F75F0000}"/>
    <cellStyle name="표준 17 49 2 5 3" xfId="30113" xr:uid="{00000000-0005-0000-0000-0000F85F0000}"/>
    <cellStyle name="표준 17 49 2 5 4" xfId="30114" xr:uid="{00000000-0005-0000-0000-0000F95F0000}"/>
    <cellStyle name="표준 17 49 2 5 5" xfId="30115" xr:uid="{00000000-0005-0000-0000-0000FA5F0000}"/>
    <cellStyle name="표준 17 49 2 5 6" xfId="30116" xr:uid="{00000000-0005-0000-0000-0000FB5F0000}"/>
    <cellStyle name="표준 17 49 2 6" xfId="30117" xr:uid="{00000000-0005-0000-0000-0000FC5F0000}"/>
    <cellStyle name="표준 17 49 2 7" xfId="30118" xr:uid="{00000000-0005-0000-0000-0000FD5F0000}"/>
    <cellStyle name="표준 17 49 2 8" xfId="30119" xr:uid="{00000000-0005-0000-0000-0000FE5F0000}"/>
    <cellStyle name="표준 17 49 2 9" xfId="30120" xr:uid="{00000000-0005-0000-0000-0000FF5F0000}"/>
    <cellStyle name="표준 17 49 3" xfId="2709" xr:uid="{00000000-0005-0000-0000-000000600000}"/>
    <cellStyle name="표준 17 49 3 2" xfId="30121" xr:uid="{00000000-0005-0000-0000-000001600000}"/>
    <cellStyle name="표준 17 49 3 3" xfId="30122" xr:uid="{00000000-0005-0000-0000-000002600000}"/>
    <cellStyle name="표준 17 49 3 4" xfId="30123" xr:uid="{00000000-0005-0000-0000-000003600000}"/>
    <cellStyle name="표준 17 49 3 5" xfId="30124" xr:uid="{00000000-0005-0000-0000-000004600000}"/>
    <cellStyle name="표준 17 49 3 6" xfId="30125" xr:uid="{00000000-0005-0000-0000-000005600000}"/>
    <cellStyle name="표준 17 49 4" xfId="4569" xr:uid="{00000000-0005-0000-0000-000006600000}"/>
    <cellStyle name="표준 17 49 4 2" xfId="30126" xr:uid="{00000000-0005-0000-0000-000007600000}"/>
    <cellStyle name="표준 17 49 4 3" xfId="30127" xr:uid="{00000000-0005-0000-0000-000008600000}"/>
    <cellStyle name="표준 17 49 4 4" xfId="30128" xr:uid="{00000000-0005-0000-0000-000009600000}"/>
    <cellStyle name="표준 17 49 4 5" xfId="30129" xr:uid="{00000000-0005-0000-0000-00000A600000}"/>
    <cellStyle name="표준 17 49 4 6" xfId="30130" xr:uid="{00000000-0005-0000-0000-00000B600000}"/>
    <cellStyle name="표준 17 49 5" xfId="6433" xr:uid="{00000000-0005-0000-0000-00000C600000}"/>
    <cellStyle name="표준 17 49 5 2" xfId="30131" xr:uid="{00000000-0005-0000-0000-00000D600000}"/>
    <cellStyle name="표준 17 49 5 3" xfId="30132" xr:uid="{00000000-0005-0000-0000-00000E600000}"/>
    <cellStyle name="표준 17 49 5 4" xfId="30133" xr:uid="{00000000-0005-0000-0000-00000F600000}"/>
    <cellStyle name="표준 17 49 5 5" xfId="30134" xr:uid="{00000000-0005-0000-0000-000010600000}"/>
    <cellStyle name="표준 17 49 5 6" xfId="30135" xr:uid="{00000000-0005-0000-0000-000011600000}"/>
    <cellStyle name="표준 17 49 6" xfId="8293" xr:uid="{00000000-0005-0000-0000-000012600000}"/>
    <cellStyle name="표준 17 49 6 2" xfId="30136" xr:uid="{00000000-0005-0000-0000-000013600000}"/>
    <cellStyle name="표준 17 49 6 3" xfId="30137" xr:uid="{00000000-0005-0000-0000-000014600000}"/>
    <cellStyle name="표준 17 49 6 4" xfId="30138" xr:uid="{00000000-0005-0000-0000-000015600000}"/>
    <cellStyle name="표준 17 49 6 5" xfId="30139" xr:uid="{00000000-0005-0000-0000-000016600000}"/>
    <cellStyle name="표준 17 49 6 6" xfId="30140" xr:uid="{00000000-0005-0000-0000-000017600000}"/>
    <cellStyle name="표준 17 49 7" xfId="30141" xr:uid="{00000000-0005-0000-0000-000018600000}"/>
    <cellStyle name="표준 17 49 8" xfId="30142" xr:uid="{00000000-0005-0000-0000-000019600000}"/>
    <cellStyle name="표준 17 49 9" xfId="30143" xr:uid="{00000000-0005-0000-0000-00001A600000}"/>
    <cellStyle name="표준 17 5" xfId="266" xr:uid="{00000000-0005-0000-0000-00001B600000}"/>
    <cellStyle name="표준 17 50" xfId="855" xr:uid="{00000000-0005-0000-0000-00001C600000}"/>
    <cellStyle name="표준 17 50 10" xfId="30144" xr:uid="{00000000-0005-0000-0000-00001D600000}"/>
    <cellStyle name="표준 17 50 11" xfId="30145" xr:uid="{00000000-0005-0000-0000-00001E600000}"/>
    <cellStyle name="표준 17 50 12" xfId="30146" xr:uid="{00000000-0005-0000-0000-00001F600000}"/>
    <cellStyle name="표준 17 50 2" xfId="1438" xr:uid="{00000000-0005-0000-0000-000020600000}"/>
    <cellStyle name="표준 17 50 2 10" xfId="30147" xr:uid="{00000000-0005-0000-0000-000021600000}"/>
    <cellStyle name="표준 17 50 2 11" xfId="30148" xr:uid="{00000000-0005-0000-0000-000022600000}"/>
    <cellStyle name="표준 17 50 2 2" xfId="3215" xr:uid="{00000000-0005-0000-0000-000023600000}"/>
    <cellStyle name="표준 17 50 2 2 2" xfId="30149" xr:uid="{00000000-0005-0000-0000-000024600000}"/>
    <cellStyle name="표준 17 50 2 2 3" xfId="30150" xr:uid="{00000000-0005-0000-0000-000025600000}"/>
    <cellStyle name="표준 17 50 2 2 4" xfId="30151" xr:uid="{00000000-0005-0000-0000-000026600000}"/>
    <cellStyle name="표준 17 50 2 2 5" xfId="30152" xr:uid="{00000000-0005-0000-0000-000027600000}"/>
    <cellStyle name="표준 17 50 2 2 6" xfId="30153" xr:uid="{00000000-0005-0000-0000-000028600000}"/>
    <cellStyle name="표준 17 50 2 3" xfId="5074" xr:uid="{00000000-0005-0000-0000-000029600000}"/>
    <cellStyle name="표준 17 50 2 3 2" xfId="30154" xr:uid="{00000000-0005-0000-0000-00002A600000}"/>
    <cellStyle name="표준 17 50 2 3 3" xfId="30155" xr:uid="{00000000-0005-0000-0000-00002B600000}"/>
    <cellStyle name="표준 17 50 2 3 4" xfId="30156" xr:uid="{00000000-0005-0000-0000-00002C600000}"/>
    <cellStyle name="표준 17 50 2 3 5" xfId="30157" xr:uid="{00000000-0005-0000-0000-00002D600000}"/>
    <cellStyle name="표준 17 50 2 3 6" xfId="30158" xr:uid="{00000000-0005-0000-0000-00002E600000}"/>
    <cellStyle name="표준 17 50 2 4" xfId="6938" xr:uid="{00000000-0005-0000-0000-00002F600000}"/>
    <cellStyle name="표준 17 50 2 4 2" xfId="30159" xr:uid="{00000000-0005-0000-0000-000030600000}"/>
    <cellStyle name="표준 17 50 2 4 3" xfId="30160" xr:uid="{00000000-0005-0000-0000-000031600000}"/>
    <cellStyle name="표준 17 50 2 4 4" xfId="30161" xr:uid="{00000000-0005-0000-0000-000032600000}"/>
    <cellStyle name="표준 17 50 2 4 5" xfId="30162" xr:uid="{00000000-0005-0000-0000-000033600000}"/>
    <cellStyle name="표준 17 50 2 4 6" xfId="30163" xr:uid="{00000000-0005-0000-0000-000034600000}"/>
    <cellStyle name="표준 17 50 2 5" xfId="8798" xr:uid="{00000000-0005-0000-0000-000035600000}"/>
    <cellStyle name="표준 17 50 2 5 2" xfId="30164" xr:uid="{00000000-0005-0000-0000-000036600000}"/>
    <cellStyle name="표준 17 50 2 5 3" xfId="30165" xr:uid="{00000000-0005-0000-0000-000037600000}"/>
    <cellStyle name="표준 17 50 2 5 4" xfId="30166" xr:uid="{00000000-0005-0000-0000-000038600000}"/>
    <cellStyle name="표준 17 50 2 5 5" xfId="30167" xr:uid="{00000000-0005-0000-0000-000039600000}"/>
    <cellStyle name="표준 17 50 2 5 6" xfId="30168" xr:uid="{00000000-0005-0000-0000-00003A600000}"/>
    <cellStyle name="표준 17 50 2 6" xfId="30169" xr:uid="{00000000-0005-0000-0000-00003B600000}"/>
    <cellStyle name="표준 17 50 2 7" xfId="30170" xr:uid="{00000000-0005-0000-0000-00003C600000}"/>
    <cellStyle name="표준 17 50 2 8" xfId="30171" xr:uid="{00000000-0005-0000-0000-00003D600000}"/>
    <cellStyle name="표준 17 50 2 9" xfId="30172" xr:uid="{00000000-0005-0000-0000-00003E600000}"/>
    <cellStyle name="표준 17 50 3" xfId="2722" xr:uid="{00000000-0005-0000-0000-00003F600000}"/>
    <cellStyle name="표준 17 50 3 2" xfId="30173" xr:uid="{00000000-0005-0000-0000-000040600000}"/>
    <cellStyle name="표준 17 50 3 3" xfId="30174" xr:uid="{00000000-0005-0000-0000-000041600000}"/>
    <cellStyle name="표준 17 50 3 4" xfId="30175" xr:uid="{00000000-0005-0000-0000-000042600000}"/>
    <cellStyle name="표준 17 50 3 5" xfId="30176" xr:uid="{00000000-0005-0000-0000-000043600000}"/>
    <cellStyle name="표준 17 50 3 6" xfId="30177" xr:uid="{00000000-0005-0000-0000-000044600000}"/>
    <cellStyle name="표준 17 50 4" xfId="4582" xr:uid="{00000000-0005-0000-0000-000045600000}"/>
    <cellStyle name="표준 17 50 4 2" xfId="30178" xr:uid="{00000000-0005-0000-0000-000046600000}"/>
    <cellStyle name="표준 17 50 4 3" xfId="30179" xr:uid="{00000000-0005-0000-0000-000047600000}"/>
    <cellStyle name="표준 17 50 4 4" xfId="30180" xr:uid="{00000000-0005-0000-0000-000048600000}"/>
    <cellStyle name="표준 17 50 4 5" xfId="30181" xr:uid="{00000000-0005-0000-0000-000049600000}"/>
    <cellStyle name="표준 17 50 4 6" xfId="30182" xr:uid="{00000000-0005-0000-0000-00004A600000}"/>
    <cellStyle name="표준 17 50 5" xfId="6446" xr:uid="{00000000-0005-0000-0000-00004B600000}"/>
    <cellStyle name="표준 17 50 5 2" xfId="30183" xr:uid="{00000000-0005-0000-0000-00004C600000}"/>
    <cellStyle name="표준 17 50 5 3" xfId="30184" xr:uid="{00000000-0005-0000-0000-00004D600000}"/>
    <cellStyle name="표준 17 50 5 4" xfId="30185" xr:uid="{00000000-0005-0000-0000-00004E600000}"/>
    <cellStyle name="표준 17 50 5 5" xfId="30186" xr:uid="{00000000-0005-0000-0000-00004F600000}"/>
    <cellStyle name="표준 17 50 5 6" xfId="30187" xr:uid="{00000000-0005-0000-0000-000050600000}"/>
    <cellStyle name="표준 17 50 6" xfId="8306" xr:uid="{00000000-0005-0000-0000-000051600000}"/>
    <cellStyle name="표준 17 50 6 2" xfId="30188" xr:uid="{00000000-0005-0000-0000-000052600000}"/>
    <cellStyle name="표준 17 50 6 3" xfId="30189" xr:uid="{00000000-0005-0000-0000-000053600000}"/>
    <cellStyle name="표준 17 50 6 4" xfId="30190" xr:uid="{00000000-0005-0000-0000-000054600000}"/>
    <cellStyle name="표준 17 50 6 5" xfId="30191" xr:uid="{00000000-0005-0000-0000-000055600000}"/>
    <cellStyle name="표준 17 50 6 6" xfId="30192" xr:uid="{00000000-0005-0000-0000-000056600000}"/>
    <cellStyle name="표준 17 50 7" xfId="30193" xr:uid="{00000000-0005-0000-0000-000057600000}"/>
    <cellStyle name="표준 17 50 8" xfId="30194" xr:uid="{00000000-0005-0000-0000-000058600000}"/>
    <cellStyle name="표준 17 50 9" xfId="30195" xr:uid="{00000000-0005-0000-0000-000059600000}"/>
    <cellStyle name="표준 17 51" xfId="868" xr:uid="{00000000-0005-0000-0000-00005A600000}"/>
    <cellStyle name="표준 17 51 10" xfId="30196" xr:uid="{00000000-0005-0000-0000-00005B600000}"/>
    <cellStyle name="표준 17 51 11" xfId="30197" xr:uid="{00000000-0005-0000-0000-00005C600000}"/>
    <cellStyle name="표준 17 51 12" xfId="30198" xr:uid="{00000000-0005-0000-0000-00005D600000}"/>
    <cellStyle name="표준 17 51 2" xfId="1451" xr:uid="{00000000-0005-0000-0000-00005E600000}"/>
    <cellStyle name="표준 17 51 2 10" xfId="30199" xr:uid="{00000000-0005-0000-0000-00005F600000}"/>
    <cellStyle name="표준 17 51 2 11" xfId="30200" xr:uid="{00000000-0005-0000-0000-000060600000}"/>
    <cellStyle name="표준 17 51 2 2" xfId="3228" xr:uid="{00000000-0005-0000-0000-000061600000}"/>
    <cellStyle name="표준 17 51 2 2 2" xfId="30201" xr:uid="{00000000-0005-0000-0000-000062600000}"/>
    <cellStyle name="표준 17 51 2 2 3" xfId="30202" xr:uid="{00000000-0005-0000-0000-000063600000}"/>
    <cellStyle name="표준 17 51 2 2 4" xfId="30203" xr:uid="{00000000-0005-0000-0000-000064600000}"/>
    <cellStyle name="표준 17 51 2 2 5" xfId="30204" xr:uid="{00000000-0005-0000-0000-000065600000}"/>
    <cellStyle name="표준 17 51 2 2 6" xfId="30205" xr:uid="{00000000-0005-0000-0000-000066600000}"/>
    <cellStyle name="표준 17 51 2 3" xfId="5087" xr:uid="{00000000-0005-0000-0000-000067600000}"/>
    <cellStyle name="표준 17 51 2 3 2" xfId="30206" xr:uid="{00000000-0005-0000-0000-000068600000}"/>
    <cellStyle name="표준 17 51 2 3 3" xfId="30207" xr:uid="{00000000-0005-0000-0000-000069600000}"/>
    <cellStyle name="표준 17 51 2 3 4" xfId="30208" xr:uid="{00000000-0005-0000-0000-00006A600000}"/>
    <cellStyle name="표준 17 51 2 3 5" xfId="30209" xr:uid="{00000000-0005-0000-0000-00006B600000}"/>
    <cellStyle name="표준 17 51 2 3 6" xfId="30210" xr:uid="{00000000-0005-0000-0000-00006C600000}"/>
    <cellStyle name="표준 17 51 2 4" xfId="6951" xr:uid="{00000000-0005-0000-0000-00006D600000}"/>
    <cellStyle name="표준 17 51 2 4 2" xfId="30211" xr:uid="{00000000-0005-0000-0000-00006E600000}"/>
    <cellStyle name="표준 17 51 2 4 3" xfId="30212" xr:uid="{00000000-0005-0000-0000-00006F600000}"/>
    <cellStyle name="표준 17 51 2 4 4" xfId="30213" xr:uid="{00000000-0005-0000-0000-000070600000}"/>
    <cellStyle name="표준 17 51 2 4 5" xfId="30214" xr:uid="{00000000-0005-0000-0000-000071600000}"/>
    <cellStyle name="표준 17 51 2 4 6" xfId="30215" xr:uid="{00000000-0005-0000-0000-000072600000}"/>
    <cellStyle name="표준 17 51 2 5" xfId="8811" xr:uid="{00000000-0005-0000-0000-000073600000}"/>
    <cellStyle name="표준 17 51 2 5 2" xfId="30216" xr:uid="{00000000-0005-0000-0000-000074600000}"/>
    <cellStyle name="표준 17 51 2 5 3" xfId="30217" xr:uid="{00000000-0005-0000-0000-000075600000}"/>
    <cellStyle name="표준 17 51 2 5 4" xfId="30218" xr:uid="{00000000-0005-0000-0000-000076600000}"/>
    <cellStyle name="표준 17 51 2 5 5" xfId="30219" xr:uid="{00000000-0005-0000-0000-000077600000}"/>
    <cellStyle name="표준 17 51 2 5 6" xfId="30220" xr:uid="{00000000-0005-0000-0000-000078600000}"/>
    <cellStyle name="표준 17 51 2 6" xfId="30221" xr:uid="{00000000-0005-0000-0000-000079600000}"/>
    <cellStyle name="표준 17 51 2 7" xfId="30222" xr:uid="{00000000-0005-0000-0000-00007A600000}"/>
    <cellStyle name="표준 17 51 2 8" xfId="30223" xr:uid="{00000000-0005-0000-0000-00007B600000}"/>
    <cellStyle name="표준 17 51 2 9" xfId="30224" xr:uid="{00000000-0005-0000-0000-00007C600000}"/>
    <cellStyle name="표준 17 51 3" xfId="2735" xr:uid="{00000000-0005-0000-0000-00007D600000}"/>
    <cellStyle name="표준 17 51 3 2" xfId="30225" xr:uid="{00000000-0005-0000-0000-00007E600000}"/>
    <cellStyle name="표준 17 51 3 3" xfId="30226" xr:uid="{00000000-0005-0000-0000-00007F600000}"/>
    <cellStyle name="표준 17 51 3 4" xfId="30227" xr:uid="{00000000-0005-0000-0000-000080600000}"/>
    <cellStyle name="표준 17 51 3 5" xfId="30228" xr:uid="{00000000-0005-0000-0000-000081600000}"/>
    <cellStyle name="표준 17 51 3 6" xfId="30229" xr:uid="{00000000-0005-0000-0000-000082600000}"/>
    <cellStyle name="표준 17 51 4" xfId="4595" xr:uid="{00000000-0005-0000-0000-000083600000}"/>
    <cellStyle name="표준 17 51 4 2" xfId="30230" xr:uid="{00000000-0005-0000-0000-000084600000}"/>
    <cellStyle name="표준 17 51 4 3" xfId="30231" xr:uid="{00000000-0005-0000-0000-000085600000}"/>
    <cellStyle name="표준 17 51 4 4" xfId="30232" xr:uid="{00000000-0005-0000-0000-000086600000}"/>
    <cellStyle name="표준 17 51 4 5" xfId="30233" xr:uid="{00000000-0005-0000-0000-000087600000}"/>
    <cellStyle name="표준 17 51 4 6" xfId="30234" xr:uid="{00000000-0005-0000-0000-000088600000}"/>
    <cellStyle name="표준 17 51 5" xfId="6459" xr:uid="{00000000-0005-0000-0000-000089600000}"/>
    <cellStyle name="표준 17 51 5 2" xfId="30235" xr:uid="{00000000-0005-0000-0000-00008A600000}"/>
    <cellStyle name="표준 17 51 5 3" xfId="30236" xr:uid="{00000000-0005-0000-0000-00008B600000}"/>
    <cellStyle name="표준 17 51 5 4" xfId="30237" xr:uid="{00000000-0005-0000-0000-00008C600000}"/>
    <cellStyle name="표준 17 51 5 5" xfId="30238" xr:uid="{00000000-0005-0000-0000-00008D600000}"/>
    <cellStyle name="표준 17 51 5 6" xfId="30239" xr:uid="{00000000-0005-0000-0000-00008E600000}"/>
    <cellStyle name="표준 17 51 6" xfId="8319" xr:uid="{00000000-0005-0000-0000-00008F600000}"/>
    <cellStyle name="표준 17 51 6 2" xfId="30240" xr:uid="{00000000-0005-0000-0000-000090600000}"/>
    <cellStyle name="표준 17 51 6 3" xfId="30241" xr:uid="{00000000-0005-0000-0000-000091600000}"/>
    <cellStyle name="표준 17 51 6 4" xfId="30242" xr:uid="{00000000-0005-0000-0000-000092600000}"/>
    <cellStyle name="표준 17 51 6 5" xfId="30243" xr:uid="{00000000-0005-0000-0000-000093600000}"/>
    <cellStyle name="표준 17 51 6 6" xfId="30244" xr:uid="{00000000-0005-0000-0000-000094600000}"/>
    <cellStyle name="표준 17 51 7" xfId="30245" xr:uid="{00000000-0005-0000-0000-000095600000}"/>
    <cellStyle name="표준 17 51 8" xfId="30246" xr:uid="{00000000-0005-0000-0000-000096600000}"/>
    <cellStyle name="표준 17 51 9" xfId="30247" xr:uid="{00000000-0005-0000-0000-000097600000}"/>
    <cellStyle name="표준 17 52" xfId="881" xr:uid="{00000000-0005-0000-0000-000098600000}"/>
    <cellStyle name="표준 17 52 10" xfId="30248" xr:uid="{00000000-0005-0000-0000-000099600000}"/>
    <cellStyle name="표준 17 52 11" xfId="30249" xr:uid="{00000000-0005-0000-0000-00009A600000}"/>
    <cellStyle name="표준 17 52 12" xfId="30250" xr:uid="{00000000-0005-0000-0000-00009B600000}"/>
    <cellStyle name="표준 17 52 2" xfId="1464" xr:uid="{00000000-0005-0000-0000-00009C600000}"/>
    <cellStyle name="표준 17 52 2 10" xfId="30251" xr:uid="{00000000-0005-0000-0000-00009D600000}"/>
    <cellStyle name="표준 17 52 2 11" xfId="30252" xr:uid="{00000000-0005-0000-0000-00009E600000}"/>
    <cellStyle name="표준 17 52 2 2" xfId="3241" xr:uid="{00000000-0005-0000-0000-00009F600000}"/>
    <cellStyle name="표준 17 52 2 2 2" xfId="30253" xr:uid="{00000000-0005-0000-0000-0000A0600000}"/>
    <cellStyle name="표준 17 52 2 2 3" xfId="30254" xr:uid="{00000000-0005-0000-0000-0000A1600000}"/>
    <cellStyle name="표준 17 52 2 2 4" xfId="30255" xr:uid="{00000000-0005-0000-0000-0000A2600000}"/>
    <cellStyle name="표준 17 52 2 2 5" xfId="30256" xr:uid="{00000000-0005-0000-0000-0000A3600000}"/>
    <cellStyle name="표준 17 52 2 2 6" xfId="30257" xr:uid="{00000000-0005-0000-0000-0000A4600000}"/>
    <cellStyle name="표준 17 52 2 3" xfId="5100" xr:uid="{00000000-0005-0000-0000-0000A5600000}"/>
    <cellStyle name="표준 17 52 2 3 2" xfId="30258" xr:uid="{00000000-0005-0000-0000-0000A6600000}"/>
    <cellStyle name="표준 17 52 2 3 3" xfId="30259" xr:uid="{00000000-0005-0000-0000-0000A7600000}"/>
    <cellStyle name="표준 17 52 2 3 4" xfId="30260" xr:uid="{00000000-0005-0000-0000-0000A8600000}"/>
    <cellStyle name="표준 17 52 2 3 5" xfId="30261" xr:uid="{00000000-0005-0000-0000-0000A9600000}"/>
    <cellStyle name="표준 17 52 2 3 6" xfId="30262" xr:uid="{00000000-0005-0000-0000-0000AA600000}"/>
    <cellStyle name="표준 17 52 2 4" xfId="6964" xr:uid="{00000000-0005-0000-0000-0000AB600000}"/>
    <cellStyle name="표준 17 52 2 4 2" xfId="30263" xr:uid="{00000000-0005-0000-0000-0000AC600000}"/>
    <cellStyle name="표준 17 52 2 4 3" xfId="30264" xr:uid="{00000000-0005-0000-0000-0000AD600000}"/>
    <cellStyle name="표준 17 52 2 4 4" xfId="30265" xr:uid="{00000000-0005-0000-0000-0000AE600000}"/>
    <cellStyle name="표준 17 52 2 4 5" xfId="30266" xr:uid="{00000000-0005-0000-0000-0000AF600000}"/>
    <cellStyle name="표준 17 52 2 4 6" xfId="30267" xr:uid="{00000000-0005-0000-0000-0000B0600000}"/>
    <cellStyle name="표준 17 52 2 5" xfId="8824" xr:uid="{00000000-0005-0000-0000-0000B1600000}"/>
    <cellStyle name="표준 17 52 2 5 2" xfId="30268" xr:uid="{00000000-0005-0000-0000-0000B2600000}"/>
    <cellStyle name="표준 17 52 2 5 3" xfId="30269" xr:uid="{00000000-0005-0000-0000-0000B3600000}"/>
    <cellStyle name="표준 17 52 2 5 4" xfId="30270" xr:uid="{00000000-0005-0000-0000-0000B4600000}"/>
    <cellStyle name="표준 17 52 2 5 5" xfId="30271" xr:uid="{00000000-0005-0000-0000-0000B5600000}"/>
    <cellStyle name="표준 17 52 2 5 6" xfId="30272" xr:uid="{00000000-0005-0000-0000-0000B6600000}"/>
    <cellStyle name="표준 17 52 2 6" xfId="30273" xr:uid="{00000000-0005-0000-0000-0000B7600000}"/>
    <cellStyle name="표준 17 52 2 7" xfId="30274" xr:uid="{00000000-0005-0000-0000-0000B8600000}"/>
    <cellStyle name="표준 17 52 2 8" xfId="30275" xr:uid="{00000000-0005-0000-0000-0000B9600000}"/>
    <cellStyle name="표준 17 52 2 9" xfId="30276" xr:uid="{00000000-0005-0000-0000-0000BA600000}"/>
    <cellStyle name="표준 17 52 3" xfId="2748" xr:uid="{00000000-0005-0000-0000-0000BB600000}"/>
    <cellStyle name="표준 17 52 3 2" xfId="30277" xr:uid="{00000000-0005-0000-0000-0000BC600000}"/>
    <cellStyle name="표준 17 52 3 3" xfId="30278" xr:uid="{00000000-0005-0000-0000-0000BD600000}"/>
    <cellStyle name="표준 17 52 3 4" xfId="30279" xr:uid="{00000000-0005-0000-0000-0000BE600000}"/>
    <cellStyle name="표준 17 52 3 5" xfId="30280" xr:uid="{00000000-0005-0000-0000-0000BF600000}"/>
    <cellStyle name="표준 17 52 3 6" xfId="30281" xr:uid="{00000000-0005-0000-0000-0000C0600000}"/>
    <cellStyle name="표준 17 52 4" xfId="4608" xr:uid="{00000000-0005-0000-0000-0000C1600000}"/>
    <cellStyle name="표준 17 52 4 2" xfId="30282" xr:uid="{00000000-0005-0000-0000-0000C2600000}"/>
    <cellStyle name="표준 17 52 4 3" xfId="30283" xr:uid="{00000000-0005-0000-0000-0000C3600000}"/>
    <cellStyle name="표준 17 52 4 4" xfId="30284" xr:uid="{00000000-0005-0000-0000-0000C4600000}"/>
    <cellStyle name="표준 17 52 4 5" xfId="30285" xr:uid="{00000000-0005-0000-0000-0000C5600000}"/>
    <cellStyle name="표준 17 52 4 6" xfId="30286" xr:uid="{00000000-0005-0000-0000-0000C6600000}"/>
    <cellStyle name="표준 17 52 5" xfId="6472" xr:uid="{00000000-0005-0000-0000-0000C7600000}"/>
    <cellStyle name="표준 17 52 5 2" xfId="30287" xr:uid="{00000000-0005-0000-0000-0000C8600000}"/>
    <cellStyle name="표준 17 52 5 3" xfId="30288" xr:uid="{00000000-0005-0000-0000-0000C9600000}"/>
    <cellStyle name="표준 17 52 5 4" xfId="30289" xr:uid="{00000000-0005-0000-0000-0000CA600000}"/>
    <cellStyle name="표준 17 52 5 5" xfId="30290" xr:uid="{00000000-0005-0000-0000-0000CB600000}"/>
    <cellStyle name="표준 17 52 5 6" xfId="30291" xr:uid="{00000000-0005-0000-0000-0000CC600000}"/>
    <cellStyle name="표준 17 52 6" xfId="8332" xr:uid="{00000000-0005-0000-0000-0000CD600000}"/>
    <cellStyle name="표준 17 52 6 2" xfId="30292" xr:uid="{00000000-0005-0000-0000-0000CE600000}"/>
    <cellStyle name="표준 17 52 6 3" xfId="30293" xr:uid="{00000000-0005-0000-0000-0000CF600000}"/>
    <cellStyle name="표준 17 52 6 4" xfId="30294" xr:uid="{00000000-0005-0000-0000-0000D0600000}"/>
    <cellStyle name="표준 17 52 6 5" xfId="30295" xr:uid="{00000000-0005-0000-0000-0000D1600000}"/>
    <cellStyle name="표준 17 52 6 6" xfId="30296" xr:uid="{00000000-0005-0000-0000-0000D2600000}"/>
    <cellStyle name="표준 17 52 7" xfId="30297" xr:uid="{00000000-0005-0000-0000-0000D3600000}"/>
    <cellStyle name="표준 17 52 8" xfId="30298" xr:uid="{00000000-0005-0000-0000-0000D4600000}"/>
    <cellStyle name="표준 17 52 9" xfId="30299" xr:uid="{00000000-0005-0000-0000-0000D5600000}"/>
    <cellStyle name="표준 17 53" xfId="894" xr:uid="{00000000-0005-0000-0000-0000D6600000}"/>
    <cellStyle name="표준 17 53 10" xfId="30300" xr:uid="{00000000-0005-0000-0000-0000D7600000}"/>
    <cellStyle name="표준 17 53 11" xfId="30301" xr:uid="{00000000-0005-0000-0000-0000D8600000}"/>
    <cellStyle name="표준 17 53 12" xfId="30302" xr:uid="{00000000-0005-0000-0000-0000D9600000}"/>
    <cellStyle name="표준 17 53 2" xfId="1477" xr:uid="{00000000-0005-0000-0000-0000DA600000}"/>
    <cellStyle name="표준 17 53 2 10" xfId="30303" xr:uid="{00000000-0005-0000-0000-0000DB600000}"/>
    <cellStyle name="표준 17 53 2 11" xfId="30304" xr:uid="{00000000-0005-0000-0000-0000DC600000}"/>
    <cellStyle name="표준 17 53 2 2" xfId="3254" xr:uid="{00000000-0005-0000-0000-0000DD600000}"/>
    <cellStyle name="표준 17 53 2 2 2" xfId="30305" xr:uid="{00000000-0005-0000-0000-0000DE600000}"/>
    <cellStyle name="표준 17 53 2 2 3" xfId="30306" xr:uid="{00000000-0005-0000-0000-0000DF600000}"/>
    <cellStyle name="표준 17 53 2 2 4" xfId="30307" xr:uid="{00000000-0005-0000-0000-0000E0600000}"/>
    <cellStyle name="표준 17 53 2 2 5" xfId="30308" xr:uid="{00000000-0005-0000-0000-0000E1600000}"/>
    <cellStyle name="표준 17 53 2 2 6" xfId="30309" xr:uid="{00000000-0005-0000-0000-0000E2600000}"/>
    <cellStyle name="표준 17 53 2 3" xfId="5113" xr:uid="{00000000-0005-0000-0000-0000E3600000}"/>
    <cellStyle name="표준 17 53 2 3 2" xfId="30310" xr:uid="{00000000-0005-0000-0000-0000E4600000}"/>
    <cellStyle name="표준 17 53 2 3 3" xfId="30311" xr:uid="{00000000-0005-0000-0000-0000E5600000}"/>
    <cellStyle name="표준 17 53 2 3 4" xfId="30312" xr:uid="{00000000-0005-0000-0000-0000E6600000}"/>
    <cellStyle name="표준 17 53 2 3 5" xfId="30313" xr:uid="{00000000-0005-0000-0000-0000E7600000}"/>
    <cellStyle name="표준 17 53 2 3 6" xfId="30314" xr:uid="{00000000-0005-0000-0000-0000E8600000}"/>
    <cellStyle name="표준 17 53 2 4" xfId="6977" xr:uid="{00000000-0005-0000-0000-0000E9600000}"/>
    <cellStyle name="표준 17 53 2 4 2" xfId="30315" xr:uid="{00000000-0005-0000-0000-0000EA600000}"/>
    <cellStyle name="표준 17 53 2 4 3" xfId="30316" xr:uid="{00000000-0005-0000-0000-0000EB600000}"/>
    <cellStyle name="표준 17 53 2 4 4" xfId="30317" xr:uid="{00000000-0005-0000-0000-0000EC600000}"/>
    <cellStyle name="표준 17 53 2 4 5" xfId="30318" xr:uid="{00000000-0005-0000-0000-0000ED600000}"/>
    <cellStyle name="표준 17 53 2 4 6" xfId="30319" xr:uid="{00000000-0005-0000-0000-0000EE600000}"/>
    <cellStyle name="표준 17 53 2 5" xfId="8837" xr:uid="{00000000-0005-0000-0000-0000EF600000}"/>
    <cellStyle name="표준 17 53 2 5 2" xfId="30320" xr:uid="{00000000-0005-0000-0000-0000F0600000}"/>
    <cellStyle name="표준 17 53 2 5 3" xfId="30321" xr:uid="{00000000-0005-0000-0000-0000F1600000}"/>
    <cellStyle name="표준 17 53 2 5 4" xfId="30322" xr:uid="{00000000-0005-0000-0000-0000F2600000}"/>
    <cellStyle name="표준 17 53 2 5 5" xfId="30323" xr:uid="{00000000-0005-0000-0000-0000F3600000}"/>
    <cellStyle name="표준 17 53 2 5 6" xfId="30324" xr:uid="{00000000-0005-0000-0000-0000F4600000}"/>
    <cellStyle name="표준 17 53 2 6" xfId="30325" xr:uid="{00000000-0005-0000-0000-0000F5600000}"/>
    <cellStyle name="표준 17 53 2 7" xfId="30326" xr:uid="{00000000-0005-0000-0000-0000F6600000}"/>
    <cellStyle name="표준 17 53 2 8" xfId="30327" xr:uid="{00000000-0005-0000-0000-0000F7600000}"/>
    <cellStyle name="표준 17 53 2 9" xfId="30328" xr:uid="{00000000-0005-0000-0000-0000F8600000}"/>
    <cellStyle name="표준 17 53 3" xfId="2761" xr:uid="{00000000-0005-0000-0000-0000F9600000}"/>
    <cellStyle name="표준 17 53 3 2" xfId="30329" xr:uid="{00000000-0005-0000-0000-0000FA600000}"/>
    <cellStyle name="표준 17 53 3 3" xfId="30330" xr:uid="{00000000-0005-0000-0000-0000FB600000}"/>
    <cellStyle name="표준 17 53 3 4" xfId="30331" xr:uid="{00000000-0005-0000-0000-0000FC600000}"/>
    <cellStyle name="표준 17 53 3 5" xfId="30332" xr:uid="{00000000-0005-0000-0000-0000FD600000}"/>
    <cellStyle name="표준 17 53 3 6" xfId="30333" xr:uid="{00000000-0005-0000-0000-0000FE600000}"/>
    <cellStyle name="표준 17 53 4" xfId="4621" xr:uid="{00000000-0005-0000-0000-0000FF600000}"/>
    <cellStyle name="표준 17 53 4 2" xfId="30334" xr:uid="{00000000-0005-0000-0000-000000610000}"/>
    <cellStyle name="표준 17 53 4 3" xfId="30335" xr:uid="{00000000-0005-0000-0000-000001610000}"/>
    <cellStyle name="표준 17 53 4 4" xfId="30336" xr:uid="{00000000-0005-0000-0000-000002610000}"/>
    <cellStyle name="표준 17 53 4 5" xfId="30337" xr:uid="{00000000-0005-0000-0000-000003610000}"/>
    <cellStyle name="표준 17 53 4 6" xfId="30338" xr:uid="{00000000-0005-0000-0000-000004610000}"/>
    <cellStyle name="표준 17 53 5" xfId="6485" xr:uid="{00000000-0005-0000-0000-000005610000}"/>
    <cellStyle name="표준 17 53 5 2" xfId="30339" xr:uid="{00000000-0005-0000-0000-000006610000}"/>
    <cellStyle name="표준 17 53 5 3" xfId="30340" xr:uid="{00000000-0005-0000-0000-000007610000}"/>
    <cellStyle name="표준 17 53 5 4" xfId="30341" xr:uid="{00000000-0005-0000-0000-000008610000}"/>
    <cellStyle name="표준 17 53 5 5" xfId="30342" xr:uid="{00000000-0005-0000-0000-000009610000}"/>
    <cellStyle name="표준 17 53 5 6" xfId="30343" xr:uid="{00000000-0005-0000-0000-00000A610000}"/>
    <cellStyle name="표준 17 53 6" xfId="8345" xr:uid="{00000000-0005-0000-0000-00000B610000}"/>
    <cellStyle name="표준 17 53 6 2" xfId="30344" xr:uid="{00000000-0005-0000-0000-00000C610000}"/>
    <cellStyle name="표준 17 53 6 3" xfId="30345" xr:uid="{00000000-0005-0000-0000-00000D610000}"/>
    <cellStyle name="표준 17 53 6 4" xfId="30346" xr:uid="{00000000-0005-0000-0000-00000E610000}"/>
    <cellStyle name="표준 17 53 6 5" xfId="30347" xr:uid="{00000000-0005-0000-0000-00000F610000}"/>
    <cellStyle name="표준 17 53 6 6" xfId="30348" xr:uid="{00000000-0005-0000-0000-000010610000}"/>
    <cellStyle name="표준 17 53 7" xfId="30349" xr:uid="{00000000-0005-0000-0000-000011610000}"/>
    <cellStyle name="표준 17 53 8" xfId="30350" xr:uid="{00000000-0005-0000-0000-000012610000}"/>
    <cellStyle name="표준 17 53 9" xfId="30351" xr:uid="{00000000-0005-0000-0000-000013610000}"/>
    <cellStyle name="표준 17 54" xfId="907" xr:uid="{00000000-0005-0000-0000-000014610000}"/>
    <cellStyle name="표준 17 54 10" xfId="30352" xr:uid="{00000000-0005-0000-0000-000015610000}"/>
    <cellStyle name="표준 17 54 11" xfId="30353" xr:uid="{00000000-0005-0000-0000-000016610000}"/>
    <cellStyle name="표준 17 54 12" xfId="30354" xr:uid="{00000000-0005-0000-0000-000017610000}"/>
    <cellStyle name="표준 17 54 2" xfId="1490" xr:uid="{00000000-0005-0000-0000-000018610000}"/>
    <cellStyle name="표준 17 54 2 10" xfId="30355" xr:uid="{00000000-0005-0000-0000-000019610000}"/>
    <cellStyle name="표준 17 54 2 11" xfId="30356" xr:uid="{00000000-0005-0000-0000-00001A610000}"/>
    <cellStyle name="표준 17 54 2 2" xfId="3267" xr:uid="{00000000-0005-0000-0000-00001B610000}"/>
    <cellStyle name="표준 17 54 2 2 2" xfId="30357" xr:uid="{00000000-0005-0000-0000-00001C610000}"/>
    <cellStyle name="표준 17 54 2 2 3" xfId="30358" xr:uid="{00000000-0005-0000-0000-00001D610000}"/>
    <cellStyle name="표준 17 54 2 2 4" xfId="30359" xr:uid="{00000000-0005-0000-0000-00001E610000}"/>
    <cellStyle name="표준 17 54 2 2 5" xfId="30360" xr:uid="{00000000-0005-0000-0000-00001F610000}"/>
    <cellStyle name="표준 17 54 2 2 6" xfId="30361" xr:uid="{00000000-0005-0000-0000-000020610000}"/>
    <cellStyle name="표준 17 54 2 3" xfId="5126" xr:uid="{00000000-0005-0000-0000-000021610000}"/>
    <cellStyle name="표준 17 54 2 3 2" xfId="30362" xr:uid="{00000000-0005-0000-0000-000022610000}"/>
    <cellStyle name="표준 17 54 2 3 3" xfId="30363" xr:uid="{00000000-0005-0000-0000-000023610000}"/>
    <cellStyle name="표준 17 54 2 3 4" xfId="30364" xr:uid="{00000000-0005-0000-0000-000024610000}"/>
    <cellStyle name="표준 17 54 2 3 5" xfId="30365" xr:uid="{00000000-0005-0000-0000-000025610000}"/>
    <cellStyle name="표준 17 54 2 3 6" xfId="30366" xr:uid="{00000000-0005-0000-0000-000026610000}"/>
    <cellStyle name="표준 17 54 2 4" xfId="6990" xr:uid="{00000000-0005-0000-0000-000027610000}"/>
    <cellStyle name="표준 17 54 2 4 2" xfId="30367" xr:uid="{00000000-0005-0000-0000-000028610000}"/>
    <cellStyle name="표준 17 54 2 4 3" xfId="30368" xr:uid="{00000000-0005-0000-0000-000029610000}"/>
    <cellStyle name="표준 17 54 2 4 4" xfId="30369" xr:uid="{00000000-0005-0000-0000-00002A610000}"/>
    <cellStyle name="표준 17 54 2 4 5" xfId="30370" xr:uid="{00000000-0005-0000-0000-00002B610000}"/>
    <cellStyle name="표준 17 54 2 4 6" xfId="30371" xr:uid="{00000000-0005-0000-0000-00002C610000}"/>
    <cellStyle name="표준 17 54 2 5" xfId="8850" xr:uid="{00000000-0005-0000-0000-00002D610000}"/>
    <cellStyle name="표준 17 54 2 5 2" xfId="30372" xr:uid="{00000000-0005-0000-0000-00002E610000}"/>
    <cellStyle name="표준 17 54 2 5 3" xfId="30373" xr:uid="{00000000-0005-0000-0000-00002F610000}"/>
    <cellStyle name="표준 17 54 2 5 4" xfId="30374" xr:uid="{00000000-0005-0000-0000-000030610000}"/>
    <cellStyle name="표준 17 54 2 5 5" xfId="30375" xr:uid="{00000000-0005-0000-0000-000031610000}"/>
    <cellStyle name="표준 17 54 2 5 6" xfId="30376" xr:uid="{00000000-0005-0000-0000-000032610000}"/>
    <cellStyle name="표준 17 54 2 6" xfId="30377" xr:uid="{00000000-0005-0000-0000-000033610000}"/>
    <cellStyle name="표준 17 54 2 7" xfId="30378" xr:uid="{00000000-0005-0000-0000-000034610000}"/>
    <cellStyle name="표준 17 54 2 8" xfId="30379" xr:uid="{00000000-0005-0000-0000-000035610000}"/>
    <cellStyle name="표준 17 54 2 9" xfId="30380" xr:uid="{00000000-0005-0000-0000-000036610000}"/>
    <cellStyle name="표준 17 54 3" xfId="2774" xr:uid="{00000000-0005-0000-0000-000037610000}"/>
    <cellStyle name="표준 17 54 3 2" xfId="30381" xr:uid="{00000000-0005-0000-0000-000038610000}"/>
    <cellStyle name="표준 17 54 3 3" xfId="30382" xr:uid="{00000000-0005-0000-0000-000039610000}"/>
    <cellStyle name="표준 17 54 3 4" xfId="30383" xr:uid="{00000000-0005-0000-0000-00003A610000}"/>
    <cellStyle name="표준 17 54 3 5" xfId="30384" xr:uid="{00000000-0005-0000-0000-00003B610000}"/>
    <cellStyle name="표준 17 54 3 6" xfId="30385" xr:uid="{00000000-0005-0000-0000-00003C610000}"/>
    <cellStyle name="표준 17 54 4" xfId="4634" xr:uid="{00000000-0005-0000-0000-00003D610000}"/>
    <cellStyle name="표준 17 54 4 2" xfId="30386" xr:uid="{00000000-0005-0000-0000-00003E610000}"/>
    <cellStyle name="표준 17 54 4 3" xfId="30387" xr:uid="{00000000-0005-0000-0000-00003F610000}"/>
    <cellStyle name="표준 17 54 4 4" xfId="30388" xr:uid="{00000000-0005-0000-0000-000040610000}"/>
    <cellStyle name="표준 17 54 4 5" xfId="30389" xr:uid="{00000000-0005-0000-0000-000041610000}"/>
    <cellStyle name="표준 17 54 4 6" xfId="30390" xr:uid="{00000000-0005-0000-0000-000042610000}"/>
    <cellStyle name="표준 17 54 5" xfId="6498" xr:uid="{00000000-0005-0000-0000-000043610000}"/>
    <cellStyle name="표준 17 54 5 2" xfId="30391" xr:uid="{00000000-0005-0000-0000-000044610000}"/>
    <cellStyle name="표준 17 54 5 3" xfId="30392" xr:uid="{00000000-0005-0000-0000-000045610000}"/>
    <cellStyle name="표준 17 54 5 4" xfId="30393" xr:uid="{00000000-0005-0000-0000-000046610000}"/>
    <cellStyle name="표준 17 54 5 5" xfId="30394" xr:uid="{00000000-0005-0000-0000-000047610000}"/>
    <cellStyle name="표준 17 54 5 6" xfId="30395" xr:uid="{00000000-0005-0000-0000-000048610000}"/>
    <cellStyle name="표준 17 54 6" xfId="8358" xr:uid="{00000000-0005-0000-0000-000049610000}"/>
    <cellStyle name="표준 17 54 6 2" xfId="30396" xr:uid="{00000000-0005-0000-0000-00004A610000}"/>
    <cellStyle name="표준 17 54 6 3" xfId="30397" xr:uid="{00000000-0005-0000-0000-00004B610000}"/>
    <cellStyle name="표준 17 54 6 4" xfId="30398" xr:uid="{00000000-0005-0000-0000-00004C610000}"/>
    <cellStyle name="표준 17 54 6 5" xfId="30399" xr:uid="{00000000-0005-0000-0000-00004D610000}"/>
    <cellStyle name="표준 17 54 6 6" xfId="30400" xr:uid="{00000000-0005-0000-0000-00004E610000}"/>
    <cellStyle name="표준 17 54 7" xfId="30401" xr:uid="{00000000-0005-0000-0000-00004F610000}"/>
    <cellStyle name="표준 17 54 8" xfId="30402" xr:uid="{00000000-0005-0000-0000-000050610000}"/>
    <cellStyle name="표준 17 54 9" xfId="30403" xr:uid="{00000000-0005-0000-0000-000051610000}"/>
    <cellStyle name="표준 17 55" xfId="920" xr:uid="{00000000-0005-0000-0000-000052610000}"/>
    <cellStyle name="표준 17 55 10" xfId="30404" xr:uid="{00000000-0005-0000-0000-000053610000}"/>
    <cellStyle name="표준 17 55 11" xfId="30405" xr:uid="{00000000-0005-0000-0000-000054610000}"/>
    <cellStyle name="표준 17 55 12" xfId="30406" xr:uid="{00000000-0005-0000-0000-000055610000}"/>
    <cellStyle name="표준 17 55 2" xfId="1503" xr:uid="{00000000-0005-0000-0000-000056610000}"/>
    <cellStyle name="표준 17 55 2 10" xfId="30407" xr:uid="{00000000-0005-0000-0000-000057610000}"/>
    <cellStyle name="표준 17 55 2 11" xfId="30408" xr:uid="{00000000-0005-0000-0000-000058610000}"/>
    <cellStyle name="표준 17 55 2 2" xfId="3280" xr:uid="{00000000-0005-0000-0000-000059610000}"/>
    <cellStyle name="표준 17 55 2 2 2" xfId="30409" xr:uid="{00000000-0005-0000-0000-00005A610000}"/>
    <cellStyle name="표준 17 55 2 2 3" xfId="30410" xr:uid="{00000000-0005-0000-0000-00005B610000}"/>
    <cellStyle name="표준 17 55 2 2 4" xfId="30411" xr:uid="{00000000-0005-0000-0000-00005C610000}"/>
    <cellStyle name="표준 17 55 2 2 5" xfId="30412" xr:uid="{00000000-0005-0000-0000-00005D610000}"/>
    <cellStyle name="표준 17 55 2 2 6" xfId="30413" xr:uid="{00000000-0005-0000-0000-00005E610000}"/>
    <cellStyle name="표준 17 55 2 3" xfId="5139" xr:uid="{00000000-0005-0000-0000-00005F610000}"/>
    <cellStyle name="표준 17 55 2 3 2" xfId="30414" xr:uid="{00000000-0005-0000-0000-000060610000}"/>
    <cellStyle name="표준 17 55 2 3 3" xfId="30415" xr:uid="{00000000-0005-0000-0000-000061610000}"/>
    <cellStyle name="표준 17 55 2 3 4" xfId="30416" xr:uid="{00000000-0005-0000-0000-000062610000}"/>
    <cellStyle name="표준 17 55 2 3 5" xfId="30417" xr:uid="{00000000-0005-0000-0000-000063610000}"/>
    <cellStyle name="표준 17 55 2 3 6" xfId="30418" xr:uid="{00000000-0005-0000-0000-000064610000}"/>
    <cellStyle name="표준 17 55 2 4" xfId="7003" xr:uid="{00000000-0005-0000-0000-000065610000}"/>
    <cellStyle name="표준 17 55 2 4 2" xfId="30419" xr:uid="{00000000-0005-0000-0000-000066610000}"/>
    <cellStyle name="표준 17 55 2 4 3" xfId="30420" xr:uid="{00000000-0005-0000-0000-000067610000}"/>
    <cellStyle name="표준 17 55 2 4 4" xfId="30421" xr:uid="{00000000-0005-0000-0000-000068610000}"/>
    <cellStyle name="표준 17 55 2 4 5" xfId="30422" xr:uid="{00000000-0005-0000-0000-000069610000}"/>
    <cellStyle name="표준 17 55 2 4 6" xfId="30423" xr:uid="{00000000-0005-0000-0000-00006A610000}"/>
    <cellStyle name="표준 17 55 2 5" xfId="8863" xr:uid="{00000000-0005-0000-0000-00006B610000}"/>
    <cellStyle name="표준 17 55 2 5 2" xfId="30424" xr:uid="{00000000-0005-0000-0000-00006C610000}"/>
    <cellStyle name="표준 17 55 2 5 3" xfId="30425" xr:uid="{00000000-0005-0000-0000-00006D610000}"/>
    <cellStyle name="표준 17 55 2 5 4" xfId="30426" xr:uid="{00000000-0005-0000-0000-00006E610000}"/>
    <cellStyle name="표준 17 55 2 5 5" xfId="30427" xr:uid="{00000000-0005-0000-0000-00006F610000}"/>
    <cellStyle name="표준 17 55 2 5 6" xfId="30428" xr:uid="{00000000-0005-0000-0000-000070610000}"/>
    <cellStyle name="표준 17 55 2 6" xfId="30429" xr:uid="{00000000-0005-0000-0000-000071610000}"/>
    <cellStyle name="표준 17 55 2 7" xfId="30430" xr:uid="{00000000-0005-0000-0000-000072610000}"/>
    <cellStyle name="표준 17 55 2 8" xfId="30431" xr:uid="{00000000-0005-0000-0000-000073610000}"/>
    <cellStyle name="표준 17 55 2 9" xfId="30432" xr:uid="{00000000-0005-0000-0000-000074610000}"/>
    <cellStyle name="표준 17 55 3" xfId="2787" xr:uid="{00000000-0005-0000-0000-000075610000}"/>
    <cellStyle name="표준 17 55 3 2" xfId="30433" xr:uid="{00000000-0005-0000-0000-000076610000}"/>
    <cellStyle name="표준 17 55 3 3" xfId="30434" xr:uid="{00000000-0005-0000-0000-000077610000}"/>
    <cellStyle name="표준 17 55 3 4" xfId="30435" xr:uid="{00000000-0005-0000-0000-000078610000}"/>
    <cellStyle name="표준 17 55 3 5" xfId="30436" xr:uid="{00000000-0005-0000-0000-000079610000}"/>
    <cellStyle name="표준 17 55 3 6" xfId="30437" xr:uid="{00000000-0005-0000-0000-00007A610000}"/>
    <cellStyle name="표준 17 55 4" xfId="4647" xr:uid="{00000000-0005-0000-0000-00007B610000}"/>
    <cellStyle name="표준 17 55 4 2" xfId="30438" xr:uid="{00000000-0005-0000-0000-00007C610000}"/>
    <cellStyle name="표준 17 55 4 3" xfId="30439" xr:uid="{00000000-0005-0000-0000-00007D610000}"/>
    <cellStyle name="표준 17 55 4 4" xfId="30440" xr:uid="{00000000-0005-0000-0000-00007E610000}"/>
    <cellStyle name="표준 17 55 4 5" xfId="30441" xr:uid="{00000000-0005-0000-0000-00007F610000}"/>
    <cellStyle name="표준 17 55 4 6" xfId="30442" xr:uid="{00000000-0005-0000-0000-000080610000}"/>
    <cellStyle name="표준 17 55 5" xfId="6511" xr:uid="{00000000-0005-0000-0000-000081610000}"/>
    <cellStyle name="표준 17 55 5 2" xfId="30443" xr:uid="{00000000-0005-0000-0000-000082610000}"/>
    <cellStyle name="표준 17 55 5 3" xfId="30444" xr:uid="{00000000-0005-0000-0000-000083610000}"/>
    <cellStyle name="표준 17 55 5 4" xfId="30445" xr:uid="{00000000-0005-0000-0000-000084610000}"/>
    <cellStyle name="표준 17 55 5 5" xfId="30446" xr:uid="{00000000-0005-0000-0000-000085610000}"/>
    <cellStyle name="표준 17 55 5 6" xfId="30447" xr:uid="{00000000-0005-0000-0000-000086610000}"/>
    <cellStyle name="표준 17 55 6" xfId="8371" xr:uid="{00000000-0005-0000-0000-000087610000}"/>
    <cellStyle name="표준 17 55 6 2" xfId="30448" xr:uid="{00000000-0005-0000-0000-000088610000}"/>
    <cellStyle name="표준 17 55 6 3" xfId="30449" xr:uid="{00000000-0005-0000-0000-000089610000}"/>
    <cellStyle name="표준 17 55 6 4" xfId="30450" xr:uid="{00000000-0005-0000-0000-00008A610000}"/>
    <cellStyle name="표준 17 55 6 5" xfId="30451" xr:uid="{00000000-0005-0000-0000-00008B610000}"/>
    <cellStyle name="표준 17 55 6 6" xfId="30452" xr:uid="{00000000-0005-0000-0000-00008C610000}"/>
    <cellStyle name="표준 17 55 7" xfId="30453" xr:uid="{00000000-0005-0000-0000-00008D610000}"/>
    <cellStyle name="표준 17 55 8" xfId="30454" xr:uid="{00000000-0005-0000-0000-00008E610000}"/>
    <cellStyle name="표준 17 55 9" xfId="30455" xr:uid="{00000000-0005-0000-0000-00008F610000}"/>
    <cellStyle name="표준 17 56" xfId="933" xr:uid="{00000000-0005-0000-0000-000090610000}"/>
    <cellStyle name="표준 17 56 10" xfId="30456" xr:uid="{00000000-0005-0000-0000-000091610000}"/>
    <cellStyle name="표준 17 56 11" xfId="30457" xr:uid="{00000000-0005-0000-0000-000092610000}"/>
    <cellStyle name="표준 17 56 12" xfId="30458" xr:uid="{00000000-0005-0000-0000-000093610000}"/>
    <cellStyle name="표준 17 56 2" xfId="1516" xr:uid="{00000000-0005-0000-0000-000094610000}"/>
    <cellStyle name="표준 17 56 2 10" xfId="30459" xr:uid="{00000000-0005-0000-0000-000095610000}"/>
    <cellStyle name="표준 17 56 2 11" xfId="30460" xr:uid="{00000000-0005-0000-0000-000096610000}"/>
    <cellStyle name="표준 17 56 2 2" xfId="3293" xr:uid="{00000000-0005-0000-0000-000097610000}"/>
    <cellStyle name="표준 17 56 2 2 2" xfId="30461" xr:uid="{00000000-0005-0000-0000-000098610000}"/>
    <cellStyle name="표준 17 56 2 2 3" xfId="30462" xr:uid="{00000000-0005-0000-0000-000099610000}"/>
    <cellStyle name="표준 17 56 2 2 4" xfId="30463" xr:uid="{00000000-0005-0000-0000-00009A610000}"/>
    <cellStyle name="표준 17 56 2 2 5" xfId="30464" xr:uid="{00000000-0005-0000-0000-00009B610000}"/>
    <cellStyle name="표준 17 56 2 2 6" xfId="30465" xr:uid="{00000000-0005-0000-0000-00009C610000}"/>
    <cellStyle name="표준 17 56 2 3" xfId="5152" xr:uid="{00000000-0005-0000-0000-00009D610000}"/>
    <cellStyle name="표준 17 56 2 3 2" xfId="30466" xr:uid="{00000000-0005-0000-0000-00009E610000}"/>
    <cellStyle name="표준 17 56 2 3 3" xfId="30467" xr:uid="{00000000-0005-0000-0000-00009F610000}"/>
    <cellStyle name="표준 17 56 2 3 4" xfId="30468" xr:uid="{00000000-0005-0000-0000-0000A0610000}"/>
    <cellStyle name="표준 17 56 2 3 5" xfId="30469" xr:uid="{00000000-0005-0000-0000-0000A1610000}"/>
    <cellStyle name="표준 17 56 2 3 6" xfId="30470" xr:uid="{00000000-0005-0000-0000-0000A2610000}"/>
    <cellStyle name="표준 17 56 2 4" xfId="7016" xr:uid="{00000000-0005-0000-0000-0000A3610000}"/>
    <cellStyle name="표준 17 56 2 4 2" xfId="30471" xr:uid="{00000000-0005-0000-0000-0000A4610000}"/>
    <cellStyle name="표준 17 56 2 4 3" xfId="30472" xr:uid="{00000000-0005-0000-0000-0000A5610000}"/>
    <cellStyle name="표준 17 56 2 4 4" xfId="30473" xr:uid="{00000000-0005-0000-0000-0000A6610000}"/>
    <cellStyle name="표준 17 56 2 4 5" xfId="30474" xr:uid="{00000000-0005-0000-0000-0000A7610000}"/>
    <cellStyle name="표준 17 56 2 4 6" xfId="30475" xr:uid="{00000000-0005-0000-0000-0000A8610000}"/>
    <cellStyle name="표준 17 56 2 5" xfId="8876" xr:uid="{00000000-0005-0000-0000-0000A9610000}"/>
    <cellStyle name="표준 17 56 2 5 2" xfId="30476" xr:uid="{00000000-0005-0000-0000-0000AA610000}"/>
    <cellStyle name="표준 17 56 2 5 3" xfId="30477" xr:uid="{00000000-0005-0000-0000-0000AB610000}"/>
    <cellStyle name="표준 17 56 2 5 4" xfId="30478" xr:uid="{00000000-0005-0000-0000-0000AC610000}"/>
    <cellStyle name="표준 17 56 2 5 5" xfId="30479" xr:uid="{00000000-0005-0000-0000-0000AD610000}"/>
    <cellStyle name="표준 17 56 2 5 6" xfId="30480" xr:uid="{00000000-0005-0000-0000-0000AE610000}"/>
    <cellStyle name="표준 17 56 2 6" xfId="30481" xr:uid="{00000000-0005-0000-0000-0000AF610000}"/>
    <cellStyle name="표준 17 56 2 7" xfId="30482" xr:uid="{00000000-0005-0000-0000-0000B0610000}"/>
    <cellStyle name="표준 17 56 2 8" xfId="30483" xr:uid="{00000000-0005-0000-0000-0000B1610000}"/>
    <cellStyle name="표준 17 56 2 9" xfId="30484" xr:uid="{00000000-0005-0000-0000-0000B2610000}"/>
    <cellStyle name="표준 17 56 3" xfId="2800" xr:uid="{00000000-0005-0000-0000-0000B3610000}"/>
    <cellStyle name="표준 17 56 3 2" xfId="30485" xr:uid="{00000000-0005-0000-0000-0000B4610000}"/>
    <cellStyle name="표준 17 56 3 3" xfId="30486" xr:uid="{00000000-0005-0000-0000-0000B5610000}"/>
    <cellStyle name="표준 17 56 3 4" xfId="30487" xr:uid="{00000000-0005-0000-0000-0000B6610000}"/>
    <cellStyle name="표준 17 56 3 5" xfId="30488" xr:uid="{00000000-0005-0000-0000-0000B7610000}"/>
    <cellStyle name="표준 17 56 3 6" xfId="30489" xr:uid="{00000000-0005-0000-0000-0000B8610000}"/>
    <cellStyle name="표준 17 56 4" xfId="4660" xr:uid="{00000000-0005-0000-0000-0000B9610000}"/>
    <cellStyle name="표준 17 56 4 2" xfId="30490" xr:uid="{00000000-0005-0000-0000-0000BA610000}"/>
    <cellStyle name="표준 17 56 4 3" xfId="30491" xr:uid="{00000000-0005-0000-0000-0000BB610000}"/>
    <cellStyle name="표준 17 56 4 4" xfId="30492" xr:uid="{00000000-0005-0000-0000-0000BC610000}"/>
    <cellStyle name="표준 17 56 4 5" xfId="30493" xr:uid="{00000000-0005-0000-0000-0000BD610000}"/>
    <cellStyle name="표준 17 56 4 6" xfId="30494" xr:uid="{00000000-0005-0000-0000-0000BE610000}"/>
    <cellStyle name="표준 17 56 5" xfId="6524" xr:uid="{00000000-0005-0000-0000-0000BF610000}"/>
    <cellStyle name="표준 17 56 5 2" xfId="30495" xr:uid="{00000000-0005-0000-0000-0000C0610000}"/>
    <cellStyle name="표준 17 56 5 3" xfId="30496" xr:uid="{00000000-0005-0000-0000-0000C1610000}"/>
    <cellStyle name="표준 17 56 5 4" xfId="30497" xr:uid="{00000000-0005-0000-0000-0000C2610000}"/>
    <cellStyle name="표준 17 56 5 5" xfId="30498" xr:uid="{00000000-0005-0000-0000-0000C3610000}"/>
    <cellStyle name="표준 17 56 5 6" xfId="30499" xr:uid="{00000000-0005-0000-0000-0000C4610000}"/>
    <cellStyle name="표준 17 56 6" xfId="8384" xr:uid="{00000000-0005-0000-0000-0000C5610000}"/>
    <cellStyle name="표준 17 56 6 2" xfId="30500" xr:uid="{00000000-0005-0000-0000-0000C6610000}"/>
    <cellStyle name="표준 17 56 6 3" xfId="30501" xr:uid="{00000000-0005-0000-0000-0000C7610000}"/>
    <cellStyle name="표준 17 56 6 4" xfId="30502" xr:uid="{00000000-0005-0000-0000-0000C8610000}"/>
    <cellStyle name="표준 17 56 6 5" xfId="30503" xr:uid="{00000000-0005-0000-0000-0000C9610000}"/>
    <cellStyle name="표준 17 56 6 6" xfId="30504" xr:uid="{00000000-0005-0000-0000-0000CA610000}"/>
    <cellStyle name="표준 17 56 7" xfId="30505" xr:uid="{00000000-0005-0000-0000-0000CB610000}"/>
    <cellStyle name="표준 17 56 8" xfId="30506" xr:uid="{00000000-0005-0000-0000-0000CC610000}"/>
    <cellStyle name="표준 17 56 9" xfId="30507" xr:uid="{00000000-0005-0000-0000-0000CD610000}"/>
    <cellStyle name="표준 17 57" xfId="946" xr:uid="{00000000-0005-0000-0000-0000CE610000}"/>
    <cellStyle name="표준 17 57 10" xfId="30508" xr:uid="{00000000-0005-0000-0000-0000CF610000}"/>
    <cellStyle name="표준 17 57 11" xfId="30509" xr:uid="{00000000-0005-0000-0000-0000D0610000}"/>
    <cellStyle name="표준 17 57 12" xfId="30510" xr:uid="{00000000-0005-0000-0000-0000D1610000}"/>
    <cellStyle name="표준 17 57 2" xfId="1529" xr:uid="{00000000-0005-0000-0000-0000D2610000}"/>
    <cellStyle name="표준 17 57 2 10" xfId="30511" xr:uid="{00000000-0005-0000-0000-0000D3610000}"/>
    <cellStyle name="표준 17 57 2 11" xfId="30512" xr:uid="{00000000-0005-0000-0000-0000D4610000}"/>
    <cellStyle name="표준 17 57 2 2" xfId="3306" xr:uid="{00000000-0005-0000-0000-0000D5610000}"/>
    <cellStyle name="표준 17 57 2 2 2" xfId="30513" xr:uid="{00000000-0005-0000-0000-0000D6610000}"/>
    <cellStyle name="표준 17 57 2 2 3" xfId="30514" xr:uid="{00000000-0005-0000-0000-0000D7610000}"/>
    <cellStyle name="표준 17 57 2 2 4" xfId="30515" xr:uid="{00000000-0005-0000-0000-0000D8610000}"/>
    <cellStyle name="표준 17 57 2 2 5" xfId="30516" xr:uid="{00000000-0005-0000-0000-0000D9610000}"/>
    <cellStyle name="표준 17 57 2 2 6" xfId="30517" xr:uid="{00000000-0005-0000-0000-0000DA610000}"/>
    <cellStyle name="표준 17 57 2 3" xfId="5165" xr:uid="{00000000-0005-0000-0000-0000DB610000}"/>
    <cellStyle name="표준 17 57 2 3 2" xfId="30518" xr:uid="{00000000-0005-0000-0000-0000DC610000}"/>
    <cellStyle name="표준 17 57 2 3 3" xfId="30519" xr:uid="{00000000-0005-0000-0000-0000DD610000}"/>
    <cellStyle name="표준 17 57 2 3 4" xfId="30520" xr:uid="{00000000-0005-0000-0000-0000DE610000}"/>
    <cellStyle name="표준 17 57 2 3 5" xfId="30521" xr:uid="{00000000-0005-0000-0000-0000DF610000}"/>
    <cellStyle name="표준 17 57 2 3 6" xfId="30522" xr:uid="{00000000-0005-0000-0000-0000E0610000}"/>
    <cellStyle name="표준 17 57 2 4" xfId="7029" xr:uid="{00000000-0005-0000-0000-0000E1610000}"/>
    <cellStyle name="표준 17 57 2 4 2" xfId="30523" xr:uid="{00000000-0005-0000-0000-0000E2610000}"/>
    <cellStyle name="표준 17 57 2 4 3" xfId="30524" xr:uid="{00000000-0005-0000-0000-0000E3610000}"/>
    <cellStyle name="표준 17 57 2 4 4" xfId="30525" xr:uid="{00000000-0005-0000-0000-0000E4610000}"/>
    <cellStyle name="표준 17 57 2 4 5" xfId="30526" xr:uid="{00000000-0005-0000-0000-0000E5610000}"/>
    <cellStyle name="표준 17 57 2 4 6" xfId="30527" xr:uid="{00000000-0005-0000-0000-0000E6610000}"/>
    <cellStyle name="표준 17 57 2 5" xfId="8889" xr:uid="{00000000-0005-0000-0000-0000E7610000}"/>
    <cellStyle name="표준 17 57 2 5 2" xfId="30528" xr:uid="{00000000-0005-0000-0000-0000E8610000}"/>
    <cellStyle name="표준 17 57 2 5 3" xfId="30529" xr:uid="{00000000-0005-0000-0000-0000E9610000}"/>
    <cellStyle name="표준 17 57 2 5 4" xfId="30530" xr:uid="{00000000-0005-0000-0000-0000EA610000}"/>
    <cellStyle name="표준 17 57 2 5 5" xfId="30531" xr:uid="{00000000-0005-0000-0000-0000EB610000}"/>
    <cellStyle name="표준 17 57 2 5 6" xfId="30532" xr:uid="{00000000-0005-0000-0000-0000EC610000}"/>
    <cellStyle name="표준 17 57 2 6" xfId="30533" xr:uid="{00000000-0005-0000-0000-0000ED610000}"/>
    <cellStyle name="표준 17 57 2 7" xfId="30534" xr:uid="{00000000-0005-0000-0000-0000EE610000}"/>
    <cellStyle name="표준 17 57 2 8" xfId="30535" xr:uid="{00000000-0005-0000-0000-0000EF610000}"/>
    <cellStyle name="표준 17 57 2 9" xfId="30536" xr:uid="{00000000-0005-0000-0000-0000F0610000}"/>
    <cellStyle name="표준 17 57 3" xfId="2813" xr:uid="{00000000-0005-0000-0000-0000F1610000}"/>
    <cellStyle name="표준 17 57 3 2" xfId="30537" xr:uid="{00000000-0005-0000-0000-0000F2610000}"/>
    <cellStyle name="표준 17 57 3 3" xfId="30538" xr:uid="{00000000-0005-0000-0000-0000F3610000}"/>
    <cellStyle name="표준 17 57 3 4" xfId="30539" xr:uid="{00000000-0005-0000-0000-0000F4610000}"/>
    <cellStyle name="표준 17 57 3 5" xfId="30540" xr:uid="{00000000-0005-0000-0000-0000F5610000}"/>
    <cellStyle name="표준 17 57 3 6" xfId="30541" xr:uid="{00000000-0005-0000-0000-0000F6610000}"/>
    <cellStyle name="표준 17 57 4" xfId="4673" xr:uid="{00000000-0005-0000-0000-0000F7610000}"/>
    <cellStyle name="표준 17 57 4 2" xfId="30542" xr:uid="{00000000-0005-0000-0000-0000F8610000}"/>
    <cellStyle name="표준 17 57 4 3" xfId="30543" xr:uid="{00000000-0005-0000-0000-0000F9610000}"/>
    <cellStyle name="표준 17 57 4 4" xfId="30544" xr:uid="{00000000-0005-0000-0000-0000FA610000}"/>
    <cellStyle name="표준 17 57 4 5" xfId="30545" xr:uid="{00000000-0005-0000-0000-0000FB610000}"/>
    <cellStyle name="표준 17 57 4 6" xfId="30546" xr:uid="{00000000-0005-0000-0000-0000FC610000}"/>
    <cellStyle name="표준 17 57 5" xfId="6537" xr:uid="{00000000-0005-0000-0000-0000FD610000}"/>
    <cellStyle name="표준 17 57 5 2" xfId="30547" xr:uid="{00000000-0005-0000-0000-0000FE610000}"/>
    <cellStyle name="표준 17 57 5 3" xfId="30548" xr:uid="{00000000-0005-0000-0000-0000FF610000}"/>
    <cellStyle name="표준 17 57 5 4" xfId="30549" xr:uid="{00000000-0005-0000-0000-000000620000}"/>
    <cellStyle name="표준 17 57 5 5" xfId="30550" xr:uid="{00000000-0005-0000-0000-000001620000}"/>
    <cellStyle name="표준 17 57 5 6" xfId="30551" xr:uid="{00000000-0005-0000-0000-000002620000}"/>
    <cellStyle name="표준 17 57 6" xfId="8397" xr:uid="{00000000-0005-0000-0000-000003620000}"/>
    <cellStyle name="표준 17 57 6 2" xfId="30552" xr:uid="{00000000-0005-0000-0000-000004620000}"/>
    <cellStyle name="표준 17 57 6 3" xfId="30553" xr:uid="{00000000-0005-0000-0000-000005620000}"/>
    <cellStyle name="표준 17 57 6 4" xfId="30554" xr:uid="{00000000-0005-0000-0000-000006620000}"/>
    <cellStyle name="표준 17 57 6 5" xfId="30555" xr:uid="{00000000-0005-0000-0000-000007620000}"/>
    <cellStyle name="표준 17 57 6 6" xfId="30556" xr:uid="{00000000-0005-0000-0000-000008620000}"/>
    <cellStyle name="표준 17 57 7" xfId="30557" xr:uid="{00000000-0005-0000-0000-000009620000}"/>
    <cellStyle name="표준 17 57 8" xfId="30558" xr:uid="{00000000-0005-0000-0000-00000A620000}"/>
    <cellStyle name="표준 17 57 9" xfId="30559" xr:uid="{00000000-0005-0000-0000-00000B620000}"/>
    <cellStyle name="표준 17 58" xfId="958" xr:uid="{00000000-0005-0000-0000-00000C620000}"/>
    <cellStyle name="표준 17 58 10" xfId="30560" xr:uid="{00000000-0005-0000-0000-00000D620000}"/>
    <cellStyle name="표준 17 58 11" xfId="30561" xr:uid="{00000000-0005-0000-0000-00000E620000}"/>
    <cellStyle name="표준 17 58 12" xfId="30562" xr:uid="{00000000-0005-0000-0000-00000F620000}"/>
    <cellStyle name="표준 17 58 2" xfId="1541" xr:uid="{00000000-0005-0000-0000-000010620000}"/>
    <cellStyle name="표준 17 58 2 10" xfId="30563" xr:uid="{00000000-0005-0000-0000-000011620000}"/>
    <cellStyle name="표준 17 58 2 11" xfId="30564" xr:uid="{00000000-0005-0000-0000-000012620000}"/>
    <cellStyle name="표준 17 58 2 2" xfId="3318" xr:uid="{00000000-0005-0000-0000-000013620000}"/>
    <cellStyle name="표준 17 58 2 2 2" xfId="30565" xr:uid="{00000000-0005-0000-0000-000014620000}"/>
    <cellStyle name="표준 17 58 2 2 3" xfId="30566" xr:uid="{00000000-0005-0000-0000-000015620000}"/>
    <cellStyle name="표준 17 58 2 2 4" xfId="30567" xr:uid="{00000000-0005-0000-0000-000016620000}"/>
    <cellStyle name="표준 17 58 2 2 5" xfId="30568" xr:uid="{00000000-0005-0000-0000-000017620000}"/>
    <cellStyle name="표준 17 58 2 2 6" xfId="30569" xr:uid="{00000000-0005-0000-0000-000018620000}"/>
    <cellStyle name="표준 17 58 2 3" xfId="5177" xr:uid="{00000000-0005-0000-0000-000019620000}"/>
    <cellStyle name="표준 17 58 2 3 2" xfId="30570" xr:uid="{00000000-0005-0000-0000-00001A620000}"/>
    <cellStyle name="표준 17 58 2 3 3" xfId="30571" xr:uid="{00000000-0005-0000-0000-00001B620000}"/>
    <cellStyle name="표준 17 58 2 3 4" xfId="30572" xr:uid="{00000000-0005-0000-0000-00001C620000}"/>
    <cellStyle name="표준 17 58 2 3 5" xfId="30573" xr:uid="{00000000-0005-0000-0000-00001D620000}"/>
    <cellStyle name="표준 17 58 2 3 6" xfId="30574" xr:uid="{00000000-0005-0000-0000-00001E620000}"/>
    <cellStyle name="표준 17 58 2 4" xfId="7041" xr:uid="{00000000-0005-0000-0000-00001F620000}"/>
    <cellStyle name="표준 17 58 2 4 2" xfId="30575" xr:uid="{00000000-0005-0000-0000-000020620000}"/>
    <cellStyle name="표준 17 58 2 4 3" xfId="30576" xr:uid="{00000000-0005-0000-0000-000021620000}"/>
    <cellStyle name="표준 17 58 2 4 4" xfId="30577" xr:uid="{00000000-0005-0000-0000-000022620000}"/>
    <cellStyle name="표준 17 58 2 4 5" xfId="30578" xr:uid="{00000000-0005-0000-0000-000023620000}"/>
    <cellStyle name="표준 17 58 2 4 6" xfId="30579" xr:uid="{00000000-0005-0000-0000-000024620000}"/>
    <cellStyle name="표준 17 58 2 5" xfId="8901" xr:uid="{00000000-0005-0000-0000-000025620000}"/>
    <cellStyle name="표준 17 58 2 5 2" xfId="30580" xr:uid="{00000000-0005-0000-0000-000026620000}"/>
    <cellStyle name="표준 17 58 2 5 3" xfId="30581" xr:uid="{00000000-0005-0000-0000-000027620000}"/>
    <cellStyle name="표준 17 58 2 5 4" xfId="30582" xr:uid="{00000000-0005-0000-0000-000028620000}"/>
    <cellStyle name="표준 17 58 2 5 5" xfId="30583" xr:uid="{00000000-0005-0000-0000-000029620000}"/>
    <cellStyle name="표준 17 58 2 5 6" xfId="30584" xr:uid="{00000000-0005-0000-0000-00002A620000}"/>
    <cellStyle name="표준 17 58 2 6" xfId="30585" xr:uid="{00000000-0005-0000-0000-00002B620000}"/>
    <cellStyle name="표준 17 58 2 7" xfId="30586" xr:uid="{00000000-0005-0000-0000-00002C620000}"/>
    <cellStyle name="표준 17 58 2 8" xfId="30587" xr:uid="{00000000-0005-0000-0000-00002D620000}"/>
    <cellStyle name="표준 17 58 2 9" xfId="30588" xr:uid="{00000000-0005-0000-0000-00002E620000}"/>
    <cellStyle name="표준 17 58 3" xfId="2826" xr:uid="{00000000-0005-0000-0000-00002F620000}"/>
    <cellStyle name="표준 17 58 3 2" xfId="30589" xr:uid="{00000000-0005-0000-0000-000030620000}"/>
    <cellStyle name="표준 17 58 3 3" xfId="30590" xr:uid="{00000000-0005-0000-0000-000031620000}"/>
    <cellStyle name="표준 17 58 3 4" xfId="30591" xr:uid="{00000000-0005-0000-0000-000032620000}"/>
    <cellStyle name="표준 17 58 3 5" xfId="30592" xr:uid="{00000000-0005-0000-0000-000033620000}"/>
    <cellStyle name="표준 17 58 3 6" xfId="30593" xr:uid="{00000000-0005-0000-0000-000034620000}"/>
    <cellStyle name="표준 17 58 4" xfId="4685" xr:uid="{00000000-0005-0000-0000-000035620000}"/>
    <cellStyle name="표준 17 58 4 2" xfId="30594" xr:uid="{00000000-0005-0000-0000-000036620000}"/>
    <cellStyle name="표준 17 58 4 3" xfId="30595" xr:uid="{00000000-0005-0000-0000-000037620000}"/>
    <cellStyle name="표준 17 58 4 4" xfId="30596" xr:uid="{00000000-0005-0000-0000-000038620000}"/>
    <cellStyle name="표준 17 58 4 5" xfId="30597" xr:uid="{00000000-0005-0000-0000-000039620000}"/>
    <cellStyle name="표준 17 58 4 6" xfId="30598" xr:uid="{00000000-0005-0000-0000-00003A620000}"/>
    <cellStyle name="표준 17 58 5" xfId="6549" xr:uid="{00000000-0005-0000-0000-00003B620000}"/>
    <cellStyle name="표준 17 58 5 2" xfId="30599" xr:uid="{00000000-0005-0000-0000-00003C620000}"/>
    <cellStyle name="표준 17 58 5 3" xfId="30600" xr:uid="{00000000-0005-0000-0000-00003D620000}"/>
    <cellStyle name="표준 17 58 5 4" xfId="30601" xr:uid="{00000000-0005-0000-0000-00003E620000}"/>
    <cellStyle name="표준 17 58 5 5" xfId="30602" xr:uid="{00000000-0005-0000-0000-00003F620000}"/>
    <cellStyle name="표준 17 58 5 6" xfId="30603" xr:uid="{00000000-0005-0000-0000-000040620000}"/>
    <cellStyle name="표준 17 58 6" xfId="8409" xr:uid="{00000000-0005-0000-0000-000041620000}"/>
    <cellStyle name="표준 17 58 6 2" xfId="30604" xr:uid="{00000000-0005-0000-0000-000042620000}"/>
    <cellStyle name="표준 17 58 6 3" xfId="30605" xr:uid="{00000000-0005-0000-0000-000043620000}"/>
    <cellStyle name="표준 17 58 6 4" xfId="30606" xr:uid="{00000000-0005-0000-0000-000044620000}"/>
    <cellStyle name="표준 17 58 6 5" xfId="30607" xr:uid="{00000000-0005-0000-0000-000045620000}"/>
    <cellStyle name="표준 17 58 6 6" xfId="30608" xr:uid="{00000000-0005-0000-0000-000046620000}"/>
    <cellStyle name="표준 17 58 7" xfId="30609" xr:uid="{00000000-0005-0000-0000-000047620000}"/>
    <cellStyle name="표준 17 58 8" xfId="30610" xr:uid="{00000000-0005-0000-0000-000048620000}"/>
    <cellStyle name="표준 17 58 9" xfId="30611" xr:uid="{00000000-0005-0000-0000-000049620000}"/>
    <cellStyle name="표준 17 59" xfId="971" xr:uid="{00000000-0005-0000-0000-00004A620000}"/>
    <cellStyle name="표준 17 59 10" xfId="30612" xr:uid="{00000000-0005-0000-0000-00004B620000}"/>
    <cellStyle name="표준 17 59 11" xfId="30613" xr:uid="{00000000-0005-0000-0000-00004C620000}"/>
    <cellStyle name="표준 17 59 2" xfId="2839" xr:uid="{00000000-0005-0000-0000-00004D620000}"/>
    <cellStyle name="표준 17 59 2 2" xfId="30614" xr:uid="{00000000-0005-0000-0000-00004E620000}"/>
    <cellStyle name="표준 17 59 2 3" xfId="30615" xr:uid="{00000000-0005-0000-0000-00004F620000}"/>
    <cellStyle name="표준 17 59 2 4" xfId="30616" xr:uid="{00000000-0005-0000-0000-000050620000}"/>
    <cellStyle name="표준 17 59 2 5" xfId="30617" xr:uid="{00000000-0005-0000-0000-000051620000}"/>
    <cellStyle name="표준 17 59 2 6" xfId="30618" xr:uid="{00000000-0005-0000-0000-000052620000}"/>
    <cellStyle name="표준 17 59 3" xfId="4698" xr:uid="{00000000-0005-0000-0000-000053620000}"/>
    <cellStyle name="표준 17 59 3 2" xfId="30619" xr:uid="{00000000-0005-0000-0000-000054620000}"/>
    <cellStyle name="표준 17 59 3 3" xfId="30620" xr:uid="{00000000-0005-0000-0000-000055620000}"/>
    <cellStyle name="표준 17 59 3 4" xfId="30621" xr:uid="{00000000-0005-0000-0000-000056620000}"/>
    <cellStyle name="표준 17 59 3 5" xfId="30622" xr:uid="{00000000-0005-0000-0000-000057620000}"/>
    <cellStyle name="표준 17 59 3 6" xfId="30623" xr:uid="{00000000-0005-0000-0000-000058620000}"/>
    <cellStyle name="표준 17 59 4" xfId="6562" xr:uid="{00000000-0005-0000-0000-000059620000}"/>
    <cellStyle name="표준 17 59 4 2" xfId="30624" xr:uid="{00000000-0005-0000-0000-00005A620000}"/>
    <cellStyle name="표준 17 59 4 3" xfId="30625" xr:uid="{00000000-0005-0000-0000-00005B620000}"/>
    <cellStyle name="표준 17 59 4 4" xfId="30626" xr:uid="{00000000-0005-0000-0000-00005C620000}"/>
    <cellStyle name="표준 17 59 4 5" xfId="30627" xr:uid="{00000000-0005-0000-0000-00005D620000}"/>
    <cellStyle name="표준 17 59 4 6" xfId="30628" xr:uid="{00000000-0005-0000-0000-00005E620000}"/>
    <cellStyle name="표준 17 59 5" xfId="8422" xr:uid="{00000000-0005-0000-0000-00005F620000}"/>
    <cellStyle name="표준 17 59 5 2" xfId="30629" xr:uid="{00000000-0005-0000-0000-000060620000}"/>
    <cellStyle name="표준 17 59 5 3" xfId="30630" xr:uid="{00000000-0005-0000-0000-000061620000}"/>
    <cellStyle name="표준 17 59 5 4" xfId="30631" xr:uid="{00000000-0005-0000-0000-000062620000}"/>
    <cellStyle name="표준 17 59 5 5" xfId="30632" xr:uid="{00000000-0005-0000-0000-000063620000}"/>
    <cellStyle name="표준 17 59 5 6" xfId="30633" xr:uid="{00000000-0005-0000-0000-000064620000}"/>
    <cellStyle name="표준 17 59 6" xfId="30634" xr:uid="{00000000-0005-0000-0000-000065620000}"/>
    <cellStyle name="표준 17 59 7" xfId="30635" xr:uid="{00000000-0005-0000-0000-000066620000}"/>
    <cellStyle name="표준 17 59 8" xfId="30636" xr:uid="{00000000-0005-0000-0000-000067620000}"/>
    <cellStyle name="표준 17 59 9" xfId="30637" xr:uid="{00000000-0005-0000-0000-000068620000}"/>
    <cellStyle name="표준 17 6" xfId="267" xr:uid="{00000000-0005-0000-0000-000069620000}"/>
    <cellStyle name="표준 17 60" xfId="984" xr:uid="{00000000-0005-0000-0000-00006A620000}"/>
    <cellStyle name="표준 17 60 10" xfId="30638" xr:uid="{00000000-0005-0000-0000-00006B620000}"/>
    <cellStyle name="표준 17 60 11" xfId="30639" xr:uid="{00000000-0005-0000-0000-00006C620000}"/>
    <cellStyle name="표준 17 60 2" xfId="2852" xr:uid="{00000000-0005-0000-0000-00006D620000}"/>
    <cellStyle name="표준 17 60 2 2" xfId="30640" xr:uid="{00000000-0005-0000-0000-00006E620000}"/>
    <cellStyle name="표준 17 60 2 3" xfId="30641" xr:uid="{00000000-0005-0000-0000-00006F620000}"/>
    <cellStyle name="표준 17 60 2 4" xfId="30642" xr:uid="{00000000-0005-0000-0000-000070620000}"/>
    <cellStyle name="표준 17 60 2 5" xfId="30643" xr:uid="{00000000-0005-0000-0000-000071620000}"/>
    <cellStyle name="표준 17 60 2 6" xfId="30644" xr:uid="{00000000-0005-0000-0000-000072620000}"/>
    <cellStyle name="표준 17 60 3" xfId="4711" xr:uid="{00000000-0005-0000-0000-000073620000}"/>
    <cellStyle name="표준 17 60 3 2" xfId="30645" xr:uid="{00000000-0005-0000-0000-000074620000}"/>
    <cellStyle name="표준 17 60 3 3" xfId="30646" xr:uid="{00000000-0005-0000-0000-000075620000}"/>
    <cellStyle name="표준 17 60 3 4" xfId="30647" xr:uid="{00000000-0005-0000-0000-000076620000}"/>
    <cellStyle name="표준 17 60 3 5" xfId="30648" xr:uid="{00000000-0005-0000-0000-000077620000}"/>
    <cellStyle name="표준 17 60 3 6" xfId="30649" xr:uid="{00000000-0005-0000-0000-000078620000}"/>
    <cellStyle name="표준 17 60 4" xfId="6575" xr:uid="{00000000-0005-0000-0000-000079620000}"/>
    <cellStyle name="표준 17 60 4 2" xfId="30650" xr:uid="{00000000-0005-0000-0000-00007A620000}"/>
    <cellStyle name="표준 17 60 4 3" xfId="30651" xr:uid="{00000000-0005-0000-0000-00007B620000}"/>
    <cellStyle name="표준 17 60 4 4" xfId="30652" xr:uid="{00000000-0005-0000-0000-00007C620000}"/>
    <cellStyle name="표준 17 60 4 5" xfId="30653" xr:uid="{00000000-0005-0000-0000-00007D620000}"/>
    <cellStyle name="표준 17 60 4 6" xfId="30654" xr:uid="{00000000-0005-0000-0000-00007E620000}"/>
    <cellStyle name="표준 17 60 5" xfId="8435" xr:uid="{00000000-0005-0000-0000-00007F620000}"/>
    <cellStyle name="표준 17 60 5 2" xfId="30655" xr:uid="{00000000-0005-0000-0000-000080620000}"/>
    <cellStyle name="표준 17 60 5 3" xfId="30656" xr:uid="{00000000-0005-0000-0000-000081620000}"/>
    <cellStyle name="표준 17 60 5 4" xfId="30657" xr:uid="{00000000-0005-0000-0000-000082620000}"/>
    <cellStyle name="표준 17 60 5 5" xfId="30658" xr:uid="{00000000-0005-0000-0000-000083620000}"/>
    <cellStyle name="표준 17 60 5 6" xfId="30659" xr:uid="{00000000-0005-0000-0000-000084620000}"/>
    <cellStyle name="표준 17 60 6" xfId="30660" xr:uid="{00000000-0005-0000-0000-000085620000}"/>
    <cellStyle name="표준 17 60 7" xfId="30661" xr:uid="{00000000-0005-0000-0000-000086620000}"/>
    <cellStyle name="표준 17 60 8" xfId="30662" xr:uid="{00000000-0005-0000-0000-000087620000}"/>
    <cellStyle name="표준 17 60 9" xfId="30663" xr:uid="{00000000-0005-0000-0000-000088620000}"/>
    <cellStyle name="표준 17 61" xfId="1031" xr:uid="{00000000-0005-0000-0000-000089620000}"/>
    <cellStyle name="표준 17 62" xfId="1554" xr:uid="{00000000-0005-0000-0000-00008A620000}"/>
    <cellStyle name="표준 17 62 10" xfId="30664" xr:uid="{00000000-0005-0000-0000-00008B620000}"/>
    <cellStyle name="표준 17 62 11" xfId="30665" xr:uid="{00000000-0005-0000-0000-00008C620000}"/>
    <cellStyle name="표준 17 62 2" xfId="3331" xr:uid="{00000000-0005-0000-0000-00008D620000}"/>
    <cellStyle name="표준 17 62 2 2" xfId="30666" xr:uid="{00000000-0005-0000-0000-00008E620000}"/>
    <cellStyle name="표준 17 62 2 3" xfId="30667" xr:uid="{00000000-0005-0000-0000-00008F620000}"/>
    <cellStyle name="표준 17 62 2 4" xfId="30668" xr:uid="{00000000-0005-0000-0000-000090620000}"/>
    <cellStyle name="표준 17 62 2 5" xfId="30669" xr:uid="{00000000-0005-0000-0000-000091620000}"/>
    <cellStyle name="표준 17 62 2 6" xfId="30670" xr:uid="{00000000-0005-0000-0000-000092620000}"/>
    <cellStyle name="표준 17 62 3" xfId="5190" xr:uid="{00000000-0005-0000-0000-000093620000}"/>
    <cellStyle name="표준 17 62 3 2" xfId="30671" xr:uid="{00000000-0005-0000-0000-000094620000}"/>
    <cellStyle name="표준 17 62 3 3" xfId="30672" xr:uid="{00000000-0005-0000-0000-000095620000}"/>
    <cellStyle name="표준 17 62 3 4" xfId="30673" xr:uid="{00000000-0005-0000-0000-000096620000}"/>
    <cellStyle name="표준 17 62 3 5" xfId="30674" xr:uid="{00000000-0005-0000-0000-000097620000}"/>
    <cellStyle name="표준 17 62 3 6" xfId="30675" xr:uid="{00000000-0005-0000-0000-000098620000}"/>
    <cellStyle name="표준 17 62 4" xfId="7054" xr:uid="{00000000-0005-0000-0000-000099620000}"/>
    <cellStyle name="표준 17 62 4 2" xfId="30676" xr:uid="{00000000-0005-0000-0000-00009A620000}"/>
    <cellStyle name="표준 17 62 4 3" xfId="30677" xr:uid="{00000000-0005-0000-0000-00009B620000}"/>
    <cellStyle name="표준 17 62 4 4" xfId="30678" xr:uid="{00000000-0005-0000-0000-00009C620000}"/>
    <cellStyle name="표준 17 62 4 5" xfId="30679" xr:uid="{00000000-0005-0000-0000-00009D620000}"/>
    <cellStyle name="표준 17 62 4 6" xfId="30680" xr:uid="{00000000-0005-0000-0000-00009E620000}"/>
    <cellStyle name="표준 17 62 5" xfId="8914" xr:uid="{00000000-0005-0000-0000-00009F620000}"/>
    <cellStyle name="표준 17 62 5 2" xfId="30681" xr:uid="{00000000-0005-0000-0000-0000A0620000}"/>
    <cellStyle name="표준 17 62 5 3" xfId="30682" xr:uid="{00000000-0005-0000-0000-0000A1620000}"/>
    <cellStyle name="표준 17 62 5 4" xfId="30683" xr:uid="{00000000-0005-0000-0000-0000A2620000}"/>
    <cellStyle name="표준 17 62 5 5" xfId="30684" xr:uid="{00000000-0005-0000-0000-0000A3620000}"/>
    <cellStyle name="표준 17 62 5 6" xfId="30685" xr:uid="{00000000-0005-0000-0000-0000A4620000}"/>
    <cellStyle name="표준 17 62 6" xfId="30686" xr:uid="{00000000-0005-0000-0000-0000A5620000}"/>
    <cellStyle name="표준 17 62 7" xfId="30687" xr:uid="{00000000-0005-0000-0000-0000A6620000}"/>
    <cellStyle name="표준 17 62 8" xfId="30688" xr:uid="{00000000-0005-0000-0000-0000A7620000}"/>
    <cellStyle name="표준 17 62 9" xfId="30689" xr:uid="{00000000-0005-0000-0000-0000A8620000}"/>
    <cellStyle name="표준 17 63" xfId="1568" xr:uid="{00000000-0005-0000-0000-0000A9620000}"/>
    <cellStyle name="표준 17 63 10" xfId="30690" xr:uid="{00000000-0005-0000-0000-0000AA620000}"/>
    <cellStyle name="표준 17 63 11" xfId="30691" xr:uid="{00000000-0005-0000-0000-0000AB620000}"/>
    <cellStyle name="표준 17 63 2" xfId="3345" xr:uid="{00000000-0005-0000-0000-0000AC620000}"/>
    <cellStyle name="표준 17 63 2 2" xfId="30692" xr:uid="{00000000-0005-0000-0000-0000AD620000}"/>
    <cellStyle name="표준 17 63 2 3" xfId="30693" xr:uid="{00000000-0005-0000-0000-0000AE620000}"/>
    <cellStyle name="표준 17 63 2 4" xfId="30694" xr:uid="{00000000-0005-0000-0000-0000AF620000}"/>
    <cellStyle name="표준 17 63 2 5" xfId="30695" xr:uid="{00000000-0005-0000-0000-0000B0620000}"/>
    <cellStyle name="표준 17 63 2 6" xfId="30696" xr:uid="{00000000-0005-0000-0000-0000B1620000}"/>
    <cellStyle name="표준 17 63 3" xfId="5204" xr:uid="{00000000-0005-0000-0000-0000B2620000}"/>
    <cellStyle name="표준 17 63 3 2" xfId="30697" xr:uid="{00000000-0005-0000-0000-0000B3620000}"/>
    <cellStyle name="표준 17 63 3 3" xfId="30698" xr:uid="{00000000-0005-0000-0000-0000B4620000}"/>
    <cellStyle name="표준 17 63 3 4" xfId="30699" xr:uid="{00000000-0005-0000-0000-0000B5620000}"/>
    <cellStyle name="표준 17 63 3 5" xfId="30700" xr:uid="{00000000-0005-0000-0000-0000B6620000}"/>
    <cellStyle name="표준 17 63 3 6" xfId="30701" xr:uid="{00000000-0005-0000-0000-0000B7620000}"/>
    <cellStyle name="표준 17 63 4" xfId="7068" xr:uid="{00000000-0005-0000-0000-0000B8620000}"/>
    <cellStyle name="표준 17 63 4 2" xfId="30702" xr:uid="{00000000-0005-0000-0000-0000B9620000}"/>
    <cellStyle name="표준 17 63 4 3" xfId="30703" xr:uid="{00000000-0005-0000-0000-0000BA620000}"/>
    <cellStyle name="표준 17 63 4 4" xfId="30704" xr:uid="{00000000-0005-0000-0000-0000BB620000}"/>
    <cellStyle name="표준 17 63 4 5" xfId="30705" xr:uid="{00000000-0005-0000-0000-0000BC620000}"/>
    <cellStyle name="표준 17 63 4 6" xfId="30706" xr:uid="{00000000-0005-0000-0000-0000BD620000}"/>
    <cellStyle name="표준 17 63 5" xfId="8928" xr:uid="{00000000-0005-0000-0000-0000BE620000}"/>
    <cellStyle name="표준 17 63 5 2" xfId="30707" xr:uid="{00000000-0005-0000-0000-0000BF620000}"/>
    <cellStyle name="표준 17 63 5 3" xfId="30708" xr:uid="{00000000-0005-0000-0000-0000C0620000}"/>
    <cellStyle name="표준 17 63 5 4" xfId="30709" xr:uid="{00000000-0005-0000-0000-0000C1620000}"/>
    <cellStyle name="표준 17 63 5 5" xfId="30710" xr:uid="{00000000-0005-0000-0000-0000C2620000}"/>
    <cellStyle name="표준 17 63 5 6" xfId="30711" xr:uid="{00000000-0005-0000-0000-0000C3620000}"/>
    <cellStyle name="표준 17 63 6" xfId="30712" xr:uid="{00000000-0005-0000-0000-0000C4620000}"/>
    <cellStyle name="표준 17 63 7" xfId="30713" xr:uid="{00000000-0005-0000-0000-0000C5620000}"/>
    <cellStyle name="표준 17 63 8" xfId="30714" xr:uid="{00000000-0005-0000-0000-0000C6620000}"/>
    <cellStyle name="표준 17 63 9" xfId="30715" xr:uid="{00000000-0005-0000-0000-0000C7620000}"/>
    <cellStyle name="표준 17 64" xfId="1582" xr:uid="{00000000-0005-0000-0000-0000C8620000}"/>
    <cellStyle name="표준 17 64 10" xfId="30716" xr:uid="{00000000-0005-0000-0000-0000C9620000}"/>
    <cellStyle name="표준 17 64 11" xfId="30717" xr:uid="{00000000-0005-0000-0000-0000CA620000}"/>
    <cellStyle name="표준 17 64 2" xfId="3359" xr:uid="{00000000-0005-0000-0000-0000CB620000}"/>
    <cellStyle name="표준 17 64 2 2" xfId="30718" xr:uid="{00000000-0005-0000-0000-0000CC620000}"/>
    <cellStyle name="표준 17 64 2 3" xfId="30719" xr:uid="{00000000-0005-0000-0000-0000CD620000}"/>
    <cellStyle name="표준 17 64 2 4" xfId="30720" xr:uid="{00000000-0005-0000-0000-0000CE620000}"/>
    <cellStyle name="표준 17 64 2 5" xfId="30721" xr:uid="{00000000-0005-0000-0000-0000CF620000}"/>
    <cellStyle name="표준 17 64 2 6" xfId="30722" xr:uid="{00000000-0005-0000-0000-0000D0620000}"/>
    <cellStyle name="표준 17 64 3" xfId="5218" xr:uid="{00000000-0005-0000-0000-0000D1620000}"/>
    <cellStyle name="표준 17 64 3 2" xfId="30723" xr:uid="{00000000-0005-0000-0000-0000D2620000}"/>
    <cellStyle name="표준 17 64 3 3" xfId="30724" xr:uid="{00000000-0005-0000-0000-0000D3620000}"/>
    <cellStyle name="표준 17 64 3 4" xfId="30725" xr:uid="{00000000-0005-0000-0000-0000D4620000}"/>
    <cellStyle name="표준 17 64 3 5" xfId="30726" xr:uid="{00000000-0005-0000-0000-0000D5620000}"/>
    <cellStyle name="표준 17 64 3 6" xfId="30727" xr:uid="{00000000-0005-0000-0000-0000D6620000}"/>
    <cellStyle name="표준 17 64 4" xfId="7082" xr:uid="{00000000-0005-0000-0000-0000D7620000}"/>
    <cellStyle name="표준 17 64 4 2" xfId="30728" xr:uid="{00000000-0005-0000-0000-0000D8620000}"/>
    <cellStyle name="표준 17 64 4 3" xfId="30729" xr:uid="{00000000-0005-0000-0000-0000D9620000}"/>
    <cellStyle name="표준 17 64 4 4" xfId="30730" xr:uid="{00000000-0005-0000-0000-0000DA620000}"/>
    <cellStyle name="표준 17 64 4 5" xfId="30731" xr:uid="{00000000-0005-0000-0000-0000DB620000}"/>
    <cellStyle name="표준 17 64 4 6" xfId="30732" xr:uid="{00000000-0005-0000-0000-0000DC620000}"/>
    <cellStyle name="표준 17 64 5" xfId="8942" xr:uid="{00000000-0005-0000-0000-0000DD620000}"/>
    <cellStyle name="표준 17 64 5 2" xfId="30733" xr:uid="{00000000-0005-0000-0000-0000DE620000}"/>
    <cellStyle name="표준 17 64 5 3" xfId="30734" xr:uid="{00000000-0005-0000-0000-0000DF620000}"/>
    <cellStyle name="표준 17 64 5 4" xfId="30735" xr:uid="{00000000-0005-0000-0000-0000E0620000}"/>
    <cellStyle name="표준 17 64 5 5" xfId="30736" xr:uid="{00000000-0005-0000-0000-0000E1620000}"/>
    <cellStyle name="표준 17 64 5 6" xfId="30737" xr:uid="{00000000-0005-0000-0000-0000E2620000}"/>
    <cellStyle name="표준 17 64 6" xfId="30738" xr:uid="{00000000-0005-0000-0000-0000E3620000}"/>
    <cellStyle name="표준 17 64 7" xfId="30739" xr:uid="{00000000-0005-0000-0000-0000E4620000}"/>
    <cellStyle name="표준 17 64 8" xfId="30740" xr:uid="{00000000-0005-0000-0000-0000E5620000}"/>
    <cellStyle name="표준 17 64 9" xfId="30741" xr:uid="{00000000-0005-0000-0000-0000E6620000}"/>
    <cellStyle name="표준 17 65" xfId="1596" xr:uid="{00000000-0005-0000-0000-0000E7620000}"/>
    <cellStyle name="표준 17 65 10" xfId="30742" xr:uid="{00000000-0005-0000-0000-0000E8620000}"/>
    <cellStyle name="표준 17 65 11" xfId="30743" xr:uid="{00000000-0005-0000-0000-0000E9620000}"/>
    <cellStyle name="표준 17 65 2" xfId="3373" xr:uid="{00000000-0005-0000-0000-0000EA620000}"/>
    <cellStyle name="표준 17 65 2 2" xfId="30744" xr:uid="{00000000-0005-0000-0000-0000EB620000}"/>
    <cellStyle name="표준 17 65 2 3" xfId="30745" xr:uid="{00000000-0005-0000-0000-0000EC620000}"/>
    <cellStyle name="표준 17 65 2 4" xfId="30746" xr:uid="{00000000-0005-0000-0000-0000ED620000}"/>
    <cellStyle name="표준 17 65 2 5" xfId="30747" xr:uid="{00000000-0005-0000-0000-0000EE620000}"/>
    <cellStyle name="표준 17 65 2 6" xfId="30748" xr:uid="{00000000-0005-0000-0000-0000EF620000}"/>
    <cellStyle name="표준 17 65 3" xfId="5232" xr:uid="{00000000-0005-0000-0000-0000F0620000}"/>
    <cellStyle name="표준 17 65 3 2" xfId="30749" xr:uid="{00000000-0005-0000-0000-0000F1620000}"/>
    <cellStyle name="표준 17 65 3 3" xfId="30750" xr:uid="{00000000-0005-0000-0000-0000F2620000}"/>
    <cellStyle name="표준 17 65 3 4" xfId="30751" xr:uid="{00000000-0005-0000-0000-0000F3620000}"/>
    <cellStyle name="표준 17 65 3 5" xfId="30752" xr:uid="{00000000-0005-0000-0000-0000F4620000}"/>
    <cellStyle name="표준 17 65 3 6" xfId="30753" xr:uid="{00000000-0005-0000-0000-0000F5620000}"/>
    <cellStyle name="표준 17 65 4" xfId="7096" xr:uid="{00000000-0005-0000-0000-0000F6620000}"/>
    <cellStyle name="표준 17 65 4 2" xfId="30754" xr:uid="{00000000-0005-0000-0000-0000F7620000}"/>
    <cellStyle name="표준 17 65 4 3" xfId="30755" xr:uid="{00000000-0005-0000-0000-0000F8620000}"/>
    <cellStyle name="표준 17 65 4 4" xfId="30756" xr:uid="{00000000-0005-0000-0000-0000F9620000}"/>
    <cellStyle name="표준 17 65 4 5" xfId="30757" xr:uid="{00000000-0005-0000-0000-0000FA620000}"/>
    <cellStyle name="표준 17 65 4 6" xfId="30758" xr:uid="{00000000-0005-0000-0000-0000FB620000}"/>
    <cellStyle name="표준 17 65 5" xfId="8956" xr:uid="{00000000-0005-0000-0000-0000FC620000}"/>
    <cellStyle name="표준 17 65 5 2" xfId="30759" xr:uid="{00000000-0005-0000-0000-0000FD620000}"/>
    <cellStyle name="표준 17 65 5 3" xfId="30760" xr:uid="{00000000-0005-0000-0000-0000FE620000}"/>
    <cellStyle name="표준 17 65 5 4" xfId="30761" xr:uid="{00000000-0005-0000-0000-0000FF620000}"/>
    <cellStyle name="표준 17 65 5 5" xfId="30762" xr:uid="{00000000-0005-0000-0000-000000630000}"/>
    <cellStyle name="표준 17 65 5 6" xfId="30763" xr:uid="{00000000-0005-0000-0000-000001630000}"/>
    <cellStyle name="표준 17 65 6" xfId="30764" xr:uid="{00000000-0005-0000-0000-000002630000}"/>
    <cellStyle name="표준 17 65 7" xfId="30765" xr:uid="{00000000-0005-0000-0000-000003630000}"/>
    <cellStyle name="표준 17 65 8" xfId="30766" xr:uid="{00000000-0005-0000-0000-000004630000}"/>
    <cellStyle name="표준 17 65 9" xfId="30767" xr:uid="{00000000-0005-0000-0000-000005630000}"/>
    <cellStyle name="표준 17 66" xfId="1610" xr:uid="{00000000-0005-0000-0000-000006630000}"/>
    <cellStyle name="표준 17 66 10" xfId="30768" xr:uid="{00000000-0005-0000-0000-000007630000}"/>
    <cellStyle name="표준 17 66 11" xfId="30769" xr:uid="{00000000-0005-0000-0000-000008630000}"/>
    <cellStyle name="표준 17 66 2" xfId="3387" xr:uid="{00000000-0005-0000-0000-000009630000}"/>
    <cellStyle name="표준 17 66 2 2" xfId="30770" xr:uid="{00000000-0005-0000-0000-00000A630000}"/>
    <cellStyle name="표준 17 66 2 3" xfId="30771" xr:uid="{00000000-0005-0000-0000-00000B630000}"/>
    <cellStyle name="표준 17 66 2 4" xfId="30772" xr:uid="{00000000-0005-0000-0000-00000C630000}"/>
    <cellStyle name="표준 17 66 2 5" xfId="30773" xr:uid="{00000000-0005-0000-0000-00000D630000}"/>
    <cellStyle name="표준 17 66 2 6" xfId="30774" xr:uid="{00000000-0005-0000-0000-00000E630000}"/>
    <cellStyle name="표준 17 66 3" xfId="5246" xr:uid="{00000000-0005-0000-0000-00000F630000}"/>
    <cellStyle name="표준 17 66 3 2" xfId="30775" xr:uid="{00000000-0005-0000-0000-000010630000}"/>
    <cellStyle name="표준 17 66 3 3" xfId="30776" xr:uid="{00000000-0005-0000-0000-000011630000}"/>
    <cellStyle name="표준 17 66 3 4" xfId="30777" xr:uid="{00000000-0005-0000-0000-000012630000}"/>
    <cellStyle name="표준 17 66 3 5" xfId="30778" xr:uid="{00000000-0005-0000-0000-000013630000}"/>
    <cellStyle name="표준 17 66 3 6" xfId="30779" xr:uid="{00000000-0005-0000-0000-000014630000}"/>
    <cellStyle name="표준 17 66 4" xfId="7110" xr:uid="{00000000-0005-0000-0000-000015630000}"/>
    <cellStyle name="표준 17 66 4 2" xfId="30780" xr:uid="{00000000-0005-0000-0000-000016630000}"/>
    <cellStyle name="표준 17 66 4 3" xfId="30781" xr:uid="{00000000-0005-0000-0000-000017630000}"/>
    <cellStyle name="표준 17 66 4 4" xfId="30782" xr:uid="{00000000-0005-0000-0000-000018630000}"/>
    <cellStyle name="표준 17 66 4 5" xfId="30783" xr:uid="{00000000-0005-0000-0000-000019630000}"/>
    <cellStyle name="표준 17 66 4 6" xfId="30784" xr:uid="{00000000-0005-0000-0000-00001A630000}"/>
    <cellStyle name="표준 17 66 5" xfId="8970" xr:uid="{00000000-0005-0000-0000-00001B630000}"/>
    <cellStyle name="표준 17 66 5 2" xfId="30785" xr:uid="{00000000-0005-0000-0000-00001C630000}"/>
    <cellStyle name="표준 17 66 5 3" xfId="30786" xr:uid="{00000000-0005-0000-0000-00001D630000}"/>
    <cellStyle name="표준 17 66 5 4" xfId="30787" xr:uid="{00000000-0005-0000-0000-00001E630000}"/>
    <cellStyle name="표준 17 66 5 5" xfId="30788" xr:uid="{00000000-0005-0000-0000-00001F630000}"/>
    <cellStyle name="표준 17 66 5 6" xfId="30789" xr:uid="{00000000-0005-0000-0000-000020630000}"/>
    <cellStyle name="표준 17 66 6" xfId="30790" xr:uid="{00000000-0005-0000-0000-000021630000}"/>
    <cellStyle name="표준 17 66 7" xfId="30791" xr:uid="{00000000-0005-0000-0000-000022630000}"/>
    <cellStyle name="표준 17 66 8" xfId="30792" xr:uid="{00000000-0005-0000-0000-000023630000}"/>
    <cellStyle name="표준 17 66 9" xfId="30793" xr:uid="{00000000-0005-0000-0000-000024630000}"/>
    <cellStyle name="표준 17 67" xfId="1624" xr:uid="{00000000-0005-0000-0000-000025630000}"/>
    <cellStyle name="표준 17 67 10" xfId="30794" xr:uid="{00000000-0005-0000-0000-000026630000}"/>
    <cellStyle name="표준 17 67 11" xfId="30795" xr:uid="{00000000-0005-0000-0000-000027630000}"/>
    <cellStyle name="표준 17 67 2" xfId="3401" xr:uid="{00000000-0005-0000-0000-000028630000}"/>
    <cellStyle name="표준 17 67 2 2" xfId="30796" xr:uid="{00000000-0005-0000-0000-000029630000}"/>
    <cellStyle name="표준 17 67 2 3" xfId="30797" xr:uid="{00000000-0005-0000-0000-00002A630000}"/>
    <cellStyle name="표준 17 67 2 4" xfId="30798" xr:uid="{00000000-0005-0000-0000-00002B630000}"/>
    <cellStyle name="표준 17 67 2 5" xfId="30799" xr:uid="{00000000-0005-0000-0000-00002C630000}"/>
    <cellStyle name="표준 17 67 2 6" xfId="30800" xr:uid="{00000000-0005-0000-0000-00002D630000}"/>
    <cellStyle name="표준 17 67 3" xfId="5260" xr:uid="{00000000-0005-0000-0000-00002E630000}"/>
    <cellStyle name="표준 17 67 3 2" xfId="30801" xr:uid="{00000000-0005-0000-0000-00002F630000}"/>
    <cellStyle name="표준 17 67 3 3" xfId="30802" xr:uid="{00000000-0005-0000-0000-000030630000}"/>
    <cellStyle name="표준 17 67 3 4" xfId="30803" xr:uid="{00000000-0005-0000-0000-000031630000}"/>
    <cellStyle name="표준 17 67 3 5" xfId="30804" xr:uid="{00000000-0005-0000-0000-000032630000}"/>
    <cellStyle name="표준 17 67 3 6" xfId="30805" xr:uid="{00000000-0005-0000-0000-000033630000}"/>
    <cellStyle name="표준 17 67 4" xfId="7124" xr:uid="{00000000-0005-0000-0000-000034630000}"/>
    <cellStyle name="표준 17 67 4 2" xfId="30806" xr:uid="{00000000-0005-0000-0000-000035630000}"/>
    <cellStyle name="표준 17 67 4 3" xfId="30807" xr:uid="{00000000-0005-0000-0000-000036630000}"/>
    <cellStyle name="표준 17 67 4 4" xfId="30808" xr:uid="{00000000-0005-0000-0000-000037630000}"/>
    <cellStyle name="표준 17 67 4 5" xfId="30809" xr:uid="{00000000-0005-0000-0000-000038630000}"/>
    <cellStyle name="표준 17 67 4 6" xfId="30810" xr:uid="{00000000-0005-0000-0000-000039630000}"/>
    <cellStyle name="표준 17 67 5" xfId="8984" xr:uid="{00000000-0005-0000-0000-00003A630000}"/>
    <cellStyle name="표준 17 67 5 2" xfId="30811" xr:uid="{00000000-0005-0000-0000-00003B630000}"/>
    <cellStyle name="표준 17 67 5 3" xfId="30812" xr:uid="{00000000-0005-0000-0000-00003C630000}"/>
    <cellStyle name="표준 17 67 5 4" xfId="30813" xr:uid="{00000000-0005-0000-0000-00003D630000}"/>
    <cellStyle name="표준 17 67 5 5" xfId="30814" xr:uid="{00000000-0005-0000-0000-00003E630000}"/>
    <cellStyle name="표준 17 67 5 6" xfId="30815" xr:uid="{00000000-0005-0000-0000-00003F630000}"/>
    <cellStyle name="표준 17 67 6" xfId="30816" xr:uid="{00000000-0005-0000-0000-000040630000}"/>
    <cellStyle name="표준 17 67 7" xfId="30817" xr:uid="{00000000-0005-0000-0000-000041630000}"/>
    <cellStyle name="표준 17 67 8" xfId="30818" xr:uid="{00000000-0005-0000-0000-000042630000}"/>
    <cellStyle name="표준 17 67 9" xfId="30819" xr:uid="{00000000-0005-0000-0000-000043630000}"/>
    <cellStyle name="표준 17 68" xfId="1638" xr:uid="{00000000-0005-0000-0000-000044630000}"/>
    <cellStyle name="표준 17 68 10" xfId="30820" xr:uid="{00000000-0005-0000-0000-000045630000}"/>
    <cellStyle name="표준 17 68 11" xfId="30821" xr:uid="{00000000-0005-0000-0000-000046630000}"/>
    <cellStyle name="표준 17 68 2" xfId="3415" xr:uid="{00000000-0005-0000-0000-000047630000}"/>
    <cellStyle name="표준 17 68 2 2" xfId="30822" xr:uid="{00000000-0005-0000-0000-000048630000}"/>
    <cellStyle name="표준 17 68 2 3" xfId="30823" xr:uid="{00000000-0005-0000-0000-000049630000}"/>
    <cellStyle name="표준 17 68 2 4" xfId="30824" xr:uid="{00000000-0005-0000-0000-00004A630000}"/>
    <cellStyle name="표준 17 68 2 5" xfId="30825" xr:uid="{00000000-0005-0000-0000-00004B630000}"/>
    <cellStyle name="표준 17 68 2 6" xfId="30826" xr:uid="{00000000-0005-0000-0000-00004C630000}"/>
    <cellStyle name="표준 17 68 3" xfId="5274" xr:uid="{00000000-0005-0000-0000-00004D630000}"/>
    <cellStyle name="표준 17 68 3 2" xfId="30827" xr:uid="{00000000-0005-0000-0000-00004E630000}"/>
    <cellStyle name="표준 17 68 3 3" xfId="30828" xr:uid="{00000000-0005-0000-0000-00004F630000}"/>
    <cellStyle name="표준 17 68 3 4" xfId="30829" xr:uid="{00000000-0005-0000-0000-000050630000}"/>
    <cellStyle name="표준 17 68 3 5" xfId="30830" xr:uid="{00000000-0005-0000-0000-000051630000}"/>
    <cellStyle name="표준 17 68 3 6" xfId="30831" xr:uid="{00000000-0005-0000-0000-000052630000}"/>
    <cellStyle name="표준 17 68 4" xfId="7138" xr:uid="{00000000-0005-0000-0000-000053630000}"/>
    <cellStyle name="표준 17 68 4 2" xfId="30832" xr:uid="{00000000-0005-0000-0000-000054630000}"/>
    <cellStyle name="표준 17 68 4 3" xfId="30833" xr:uid="{00000000-0005-0000-0000-000055630000}"/>
    <cellStyle name="표준 17 68 4 4" xfId="30834" xr:uid="{00000000-0005-0000-0000-000056630000}"/>
    <cellStyle name="표준 17 68 4 5" xfId="30835" xr:uid="{00000000-0005-0000-0000-000057630000}"/>
    <cellStyle name="표준 17 68 4 6" xfId="30836" xr:uid="{00000000-0005-0000-0000-000058630000}"/>
    <cellStyle name="표준 17 68 5" xfId="8998" xr:uid="{00000000-0005-0000-0000-000059630000}"/>
    <cellStyle name="표준 17 68 5 2" xfId="30837" xr:uid="{00000000-0005-0000-0000-00005A630000}"/>
    <cellStyle name="표준 17 68 5 3" xfId="30838" xr:uid="{00000000-0005-0000-0000-00005B630000}"/>
    <cellStyle name="표준 17 68 5 4" xfId="30839" xr:uid="{00000000-0005-0000-0000-00005C630000}"/>
    <cellStyle name="표준 17 68 5 5" xfId="30840" xr:uid="{00000000-0005-0000-0000-00005D630000}"/>
    <cellStyle name="표준 17 68 5 6" xfId="30841" xr:uid="{00000000-0005-0000-0000-00005E630000}"/>
    <cellStyle name="표준 17 68 6" xfId="30842" xr:uid="{00000000-0005-0000-0000-00005F630000}"/>
    <cellStyle name="표준 17 68 7" xfId="30843" xr:uid="{00000000-0005-0000-0000-000060630000}"/>
    <cellStyle name="표준 17 68 8" xfId="30844" xr:uid="{00000000-0005-0000-0000-000061630000}"/>
    <cellStyle name="표준 17 68 9" xfId="30845" xr:uid="{00000000-0005-0000-0000-000062630000}"/>
    <cellStyle name="표준 17 69" xfId="1652" xr:uid="{00000000-0005-0000-0000-000063630000}"/>
    <cellStyle name="표준 17 69 10" xfId="30846" xr:uid="{00000000-0005-0000-0000-000064630000}"/>
    <cellStyle name="표준 17 69 11" xfId="30847" xr:uid="{00000000-0005-0000-0000-000065630000}"/>
    <cellStyle name="표준 17 69 2" xfId="3429" xr:uid="{00000000-0005-0000-0000-000066630000}"/>
    <cellStyle name="표준 17 69 2 2" xfId="30848" xr:uid="{00000000-0005-0000-0000-000067630000}"/>
    <cellStyle name="표준 17 69 2 3" xfId="30849" xr:uid="{00000000-0005-0000-0000-000068630000}"/>
    <cellStyle name="표준 17 69 2 4" xfId="30850" xr:uid="{00000000-0005-0000-0000-000069630000}"/>
    <cellStyle name="표준 17 69 2 5" xfId="30851" xr:uid="{00000000-0005-0000-0000-00006A630000}"/>
    <cellStyle name="표준 17 69 2 6" xfId="30852" xr:uid="{00000000-0005-0000-0000-00006B630000}"/>
    <cellStyle name="표준 17 69 3" xfId="5288" xr:uid="{00000000-0005-0000-0000-00006C630000}"/>
    <cellStyle name="표준 17 69 3 2" xfId="30853" xr:uid="{00000000-0005-0000-0000-00006D630000}"/>
    <cellStyle name="표준 17 69 3 3" xfId="30854" xr:uid="{00000000-0005-0000-0000-00006E630000}"/>
    <cellStyle name="표준 17 69 3 4" xfId="30855" xr:uid="{00000000-0005-0000-0000-00006F630000}"/>
    <cellStyle name="표준 17 69 3 5" xfId="30856" xr:uid="{00000000-0005-0000-0000-000070630000}"/>
    <cellStyle name="표준 17 69 3 6" xfId="30857" xr:uid="{00000000-0005-0000-0000-000071630000}"/>
    <cellStyle name="표준 17 69 4" xfId="7152" xr:uid="{00000000-0005-0000-0000-000072630000}"/>
    <cellStyle name="표준 17 69 4 2" xfId="30858" xr:uid="{00000000-0005-0000-0000-000073630000}"/>
    <cellStyle name="표준 17 69 4 3" xfId="30859" xr:uid="{00000000-0005-0000-0000-000074630000}"/>
    <cellStyle name="표준 17 69 4 4" xfId="30860" xr:uid="{00000000-0005-0000-0000-000075630000}"/>
    <cellStyle name="표준 17 69 4 5" xfId="30861" xr:uid="{00000000-0005-0000-0000-000076630000}"/>
    <cellStyle name="표준 17 69 4 6" xfId="30862" xr:uid="{00000000-0005-0000-0000-000077630000}"/>
    <cellStyle name="표준 17 69 5" xfId="9012" xr:uid="{00000000-0005-0000-0000-000078630000}"/>
    <cellStyle name="표준 17 69 5 2" xfId="30863" xr:uid="{00000000-0005-0000-0000-000079630000}"/>
    <cellStyle name="표준 17 69 5 3" xfId="30864" xr:uid="{00000000-0005-0000-0000-00007A630000}"/>
    <cellStyle name="표준 17 69 5 4" xfId="30865" xr:uid="{00000000-0005-0000-0000-00007B630000}"/>
    <cellStyle name="표준 17 69 5 5" xfId="30866" xr:uid="{00000000-0005-0000-0000-00007C630000}"/>
    <cellStyle name="표준 17 69 5 6" xfId="30867" xr:uid="{00000000-0005-0000-0000-00007D630000}"/>
    <cellStyle name="표준 17 69 6" xfId="30868" xr:uid="{00000000-0005-0000-0000-00007E630000}"/>
    <cellStyle name="표준 17 69 7" xfId="30869" xr:uid="{00000000-0005-0000-0000-00007F630000}"/>
    <cellStyle name="표준 17 69 8" xfId="30870" xr:uid="{00000000-0005-0000-0000-000080630000}"/>
    <cellStyle name="표준 17 69 9" xfId="30871" xr:uid="{00000000-0005-0000-0000-000081630000}"/>
    <cellStyle name="표준 17 7" xfId="268" xr:uid="{00000000-0005-0000-0000-000082630000}"/>
    <cellStyle name="표준 17 70" xfId="1666" xr:uid="{00000000-0005-0000-0000-000083630000}"/>
    <cellStyle name="표준 17 70 10" xfId="30872" xr:uid="{00000000-0005-0000-0000-000084630000}"/>
    <cellStyle name="표준 17 70 11" xfId="30873" xr:uid="{00000000-0005-0000-0000-000085630000}"/>
    <cellStyle name="표준 17 70 2" xfId="3443" xr:uid="{00000000-0005-0000-0000-000086630000}"/>
    <cellStyle name="표준 17 70 2 2" xfId="30874" xr:uid="{00000000-0005-0000-0000-000087630000}"/>
    <cellStyle name="표준 17 70 2 3" xfId="30875" xr:uid="{00000000-0005-0000-0000-000088630000}"/>
    <cellStyle name="표준 17 70 2 4" xfId="30876" xr:uid="{00000000-0005-0000-0000-000089630000}"/>
    <cellStyle name="표준 17 70 2 5" xfId="30877" xr:uid="{00000000-0005-0000-0000-00008A630000}"/>
    <cellStyle name="표준 17 70 2 6" xfId="30878" xr:uid="{00000000-0005-0000-0000-00008B630000}"/>
    <cellStyle name="표준 17 70 3" xfId="5302" xr:uid="{00000000-0005-0000-0000-00008C630000}"/>
    <cellStyle name="표준 17 70 3 2" xfId="30879" xr:uid="{00000000-0005-0000-0000-00008D630000}"/>
    <cellStyle name="표준 17 70 3 3" xfId="30880" xr:uid="{00000000-0005-0000-0000-00008E630000}"/>
    <cellStyle name="표준 17 70 3 4" xfId="30881" xr:uid="{00000000-0005-0000-0000-00008F630000}"/>
    <cellStyle name="표준 17 70 3 5" xfId="30882" xr:uid="{00000000-0005-0000-0000-000090630000}"/>
    <cellStyle name="표준 17 70 3 6" xfId="30883" xr:uid="{00000000-0005-0000-0000-000091630000}"/>
    <cellStyle name="표준 17 70 4" xfId="7166" xr:uid="{00000000-0005-0000-0000-000092630000}"/>
    <cellStyle name="표준 17 70 4 2" xfId="30884" xr:uid="{00000000-0005-0000-0000-000093630000}"/>
    <cellStyle name="표준 17 70 4 3" xfId="30885" xr:uid="{00000000-0005-0000-0000-000094630000}"/>
    <cellStyle name="표준 17 70 4 4" xfId="30886" xr:uid="{00000000-0005-0000-0000-000095630000}"/>
    <cellStyle name="표준 17 70 4 5" xfId="30887" xr:uid="{00000000-0005-0000-0000-000096630000}"/>
    <cellStyle name="표준 17 70 4 6" xfId="30888" xr:uid="{00000000-0005-0000-0000-000097630000}"/>
    <cellStyle name="표준 17 70 5" xfId="9026" xr:uid="{00000000-0005-0000-0000-000098630000}"/>
    <cellStyle name="표준 17 70 5 2" xfId="30889" xr:uid="{00000000-0005-0000-0000-000099630000}"/>
    <cellStyle name="표준 17 70 5 3" xfId="30890" xr:uid="{00000000-0005-0000-0000-00009A630000}"/>
    <cellStyle name="표준 17 70 5 4" xfId="30891" xr:uid="{00000000-0005-0000-0000-00009B630000}"/>
    <cellStyle name="표준 17 70 5 5" xfId="30892" xr:uid="{00000000-0005-0000-0000-00009C630000}"/>
    <cellStyle name="표준 17 70 5 6" xfId="30893" xr:uid="{00000000-0005-0000-0000-00009D630000}"/>
    <cellStyle name="표준 17 70 6" xfId="30894" xr:uid="{00000000-0005-0000-0000-00009E630000}"/>
    <cellStyle name="표준 17 70 7" xfId="30895" xr:uid="{00000000-0005-0000-0000-00009F630000}"/>
    <cellStyle name="표준 17 70 8" xfId="30896" xr:uid="{00000000-0005-0000-0000-0000A0630000}"/>
    <cellStyle name="표준 17 70 9" xfId="30897" xr:uid="{00000000-0005-0000-0000-0000A1630000}"/>
    <cellStyle name="표준 17 71" xfId="1681" xr:uid="{00000000-0005-0000-0000-0000A2630000}"/>
    <cellStyle name="표준 17 71 10" xfId="30898" xr:uid="{00000000-0005-0000-0000-0000A3630000}"/>
    <cellStyle name="표준 17 71 11" xfId="30899" xr:uid="{00000000-0005-0000-0000-0000A4630000}"/>
    <cellStyle name="표준 17 71 2" xfId="3458" xr:uid="{00000000-0005-0000-0000-0000A5630000}"/>
    <cellStyle name="표준 17 71 2 2" xfId="30900" xr:uid="{00000000-0005-0000-0000-0000A6630000}"/>
    <cellStyle name="표준 17 71 2 3" xfId="30901" xr:uid="{00000000-0005-0000-0000-0000A7630000}"/>
    <cellStyle name="표준 17 71 2 4" xfId="30902" xr:uid="{00000000-0005-0000-0000-0000A8630000}"/>
    <cellStyle name="표준 17 71 2 5" xfId="30903" xr:uid="{00000000-0005-0000-0000-0000A9630000}"/>
    <cellStyle name="표준 17 71 2 6" xfId="30904" xr:uid="{00000000-0005-0000-0000-0000AA630000}"/>
    <cellStyle name="표준 17 71 3" xfId="5317" xr:uid="{00000000-0005-0000-0000-0000AB630000}"/>
    <cellStyle name="표준 17 71 3 2" xfId="30905" xr:uid="{00000000-0005-0000-0000-0000AC630000}"/>
    <cellStyle name="표준 17 71 3 3" xfId="30906" xr:uid="{00000000-0005-0000-0000-0000AD630000}"/>
    <cellStyle name="표준 17 71 3 4" xfId="30907" xr:uid="{00000000-0005-0000-0000-0000AE630000}"/>
    <cellStyle name="표준 17 71 3 5" xfId="30908" xr:uid="{00000000-0005-0000-0000-0000AF630000}"/>
    <cellStyle name="표준 17 71 3 6" xfId="30909" xr:uid="{00000000-0005-0000-0000-0000B0630000}"/>
    <cellStyle name="표준 17 71 4" xfId="7181" xr:uid="{00000000-0005-0000-0000-0000B1630000}"/>
    <cellStyle name="표준 17 71 4 2" xfId="30910" xr:uid="{00000000-0005-0000-0000-0000B2630000}"/>
    <cellStyle name="표준 17 71 4 3" xfId="30911" xr:uid="{00000000-0005-0000-0000-0000B3630000}"/>
    <cellStyle name="표준 17 71 4 4" xfId="30912" xr:uid="{00000000-0005-0000-0000-0000B4630000}"/>
    <cellStyle name="표준 17 71 4 5" xfId="30913" xr:uid="{00000000-0005-0000-0000-0000B5630000}"/>
    <cellStyle name="표준 17 71 4 6" xfId="30914" xr:uid="{00000000-0005-0000-0000-0000B6630000}"/>
    <cellStyle name="표준 17 71 5" xfId="9041" xr:uid="{00000000-0005-0000-0000-0000B7630000}"/>
    <cellStyle name="표준 17 71 5 2" xfId="30915" xr:uid="{00000000-0005-0000-0000-0000B8630000}"/>
    <cellStyle name="표준 17 71 5 3" xfId="30916" xr:uid="{00000000-0005-0000-0000-0000B9630000}"/>
    <cellStyle name="표준 17 71 5 4" xfId="30917" xr:uid="{00000000-0005-0000-0000-0000BA630000}"/>
    <cellStyle name="표준 17 71 5 5" xfId="30918" xr:uid="{00000000-0005-0000-0000-0000BB630000}"/>
    <cellStyle name="표준 17 71 5 6" xfId="30919" xr:uid="{00000000-0005-0000-0000-0000BC630000}"/>
    <cellStyle name="표준 17 71 6" xfId="30920" xr:uid="{00000000-0005-0000-0000-0000BD630000}"/>
    <cellStyle name="표준 17 71 7" xfId="30921" xr:uid="{00000000-0005-0000-0000-0000BE630000}"/>
    <cellStyle name="표준 17 71 8" xfId="30922" xr:uid="{00000000-0005-0000-0000-0000BF630000}"/>
    <cellStyle name="표준 17 71 9" xfId="30923" xr:uid="{00000000-0005-0000-0000-0000C0630000}"/>
    <cellStyle name="표준 17 72" xfId="1695" xr:uid="{00000000-0005-0000-0000-0000C1630000}"/>
    <cellStyle name="표준 17 72 10" xfId="30924" xr:uid="{00000000-0005-0000-0000-0000C2630000}"/>
    <cellStyle name="표준 17 72 11" xfId="30925" xr:uid="{00000000-0005-0000-0000-0000C3630000}"/>
    <cellStyle name="표준 17 72 2" xfId="3472" xr:uid="{00000000-0005-0000-0000-0000C4630000}"/>
    <cellStyle name="표준 17 72 2 2" xfId="30926" xr:uid="{00000000-0005-0000-0000-0000C5630000}"/>
    <cellStyle name="표준 17 72 2 3" xfId="30927" xr:uid="{00000000-0005-0000-0000-0000C6630000}"/>
    <cellStyle name="표준 17 72 2 4" xfId="30928" xr:uid="{00000000-0005-0000-0000-0000C7630000}"/>
    <cellStyle name="표준 17 72 2 5" xfId="30929" xr:uid="{00000000-0005-0000-0000-0000C8630000}"/>
    <cellStyle name="표준 17 72 2 6" xfId="30930" xr:uid="{00000000-0005-0000-0000-0000C9630000}"/>
    <cellStyle name="표준 17 72 3" xfId="5331" xr:uid="{00000000-0005-0000-0000-0000CA630000}"/>
    <cellStyle name="표준 17 72 3 2" xfId="30931" xr:uid="{00000000-0005-0000-0000-0000CB630000}"/>
    <cellStyle name="표준 17 72 3 3" xfId="30932" xr:uid="{00000000-0005-0000-0000-0000CC630000}"/>
    <cellStyle name="표준 17 72 3 4" xfId="30933" xr:uid="{00000000-0005-0000-0000-0000CD630000}"/>
    <cellStyle name="표준 17 72 3 5" xfId="30934" xr:uid="{00000000-0005-0000-0000-0000CE630000}"/>
    <cellStyle name="표준 17 72 3 6" xfId="30935" xr:uid="{00000000-0005-0000-0000-0000CF630000}"/>
    <cellStyle name="표준 17 72 4" xfId="7195" xr:uid="{00000000-0005-0000-0000-0000D0630000}"/>
    <cellStyle name="표준 17 72 4 2" xfId="30936" xr:uid="{00000000-0005-0000-0000-0000D1630000}"/>
    <cellStyle name="표준 17 72 4 3" xfId="30937" xr:uid="{00000000-0005-0000-0000-0000D2630000}"/>
    <cellStyle name="표준 17 72 4 4" xfId="30938" xr:uid="{00000000-0005-0000-0000-0000D3630000}"/>
    <cellStyle name="표준 17 72 4 5" xfId="30939" xr:uid="{00000000-0005-0000-0000-0000D4630000}"/>
    <cellStyle name="표준 17 72 4 6" xfId="30940" xr:uid="{00000000-0005-0000-0000-0000D5630000}"/>
    <cellStyle name="표준 17 72 5" xfId="9055" xr:uid="{00000000-0005-0000-0000-0000D6630000}"/>
    <cellStyle name="표준 17 72 5 2" xfId="30941" xr:uid="{00000000-0005-0000-0000-0000D7630000}"/>
    <cellStyle name="표준 17 72 5 3" xfId="30942" xr:uid="{00000000-0005-0000-0000-0000D8630000}"/>
    <cellStyle name="표준 17 72 5 4" xfId="30943" xr:uid="{00000000-0005-0000-0000-0000D9630000}"/>
    <cellStyle name="표준 17 72 5 5" xfId="30944" xr:uid="{00000000-0005-0000-0000-0000DA630000}"/>
    <cellStyle name="표준 17 72 5 6" xfId="30945" xr:uid="{00000000-0005-0000-0000-0000DB630000}"/>
    <cellStyle name="표준 17 72 6" xfId="30946" xr:uid="{00000000-0005-0000-0000-0000DC630000}"/>
    <cellStyle name="표준 17 72 7" xfId="30947" xr:uid="{00000000-0005-0000-0000-0000DD630000}"/>
    <cellStyle name="표준 17 72 8" xfId="30948" xr:uid="{00000000-0005-0000-0000-0000DE630000}"/>
    <cellStyle name="표준 17 72 9" xfId="30949" xr:uid="{00000000-0005-0000-0000-0000DF630000}"/>
    <cellStyle name="표준 17 73" xfId="1708" xr:uid="{00000000-0005-0000-0000-0000E0630000}"/>
    <cellStyle name="표준 17 73 10" xfId="30950" xr:uid="{00000000-0005-0000-0000-0000E1630000}"/>
    <cellStyle name="표준 17 73 11" xfId="30951" xr:uid="{00000000-0005-0000-0000-0000E2630000}"/>
    <cellStyle name="표준 17 73 2" xfId="3485" xr:uid="{00000000-0005-0000-0000-0000E3630000}"/>
    <cellStyle name="표준 17 73 2 2" xfId="30952" xr:uid="{00000000-0005-0000-0000-0000E4630000}"/>
    <cellStyle name="표준 17 73 2 3" xfId="30953" xr:uid="{00000000-0005-0000-0000-0000E5630000}"/>
    <cellStyle name="표준 17 73 2 4" xfId="30954" xr:uid="{00000000-0005-0000-0000-0000E6630000}"/>
    <cellStyle name="표준 17 73 2 5" xfId="30955" xr:uid="{00000000-0005-0000-0000-0000E7630000}"/>
    <cellStyle name="표준 17 73 2 6" xfId="30956" xr:uid="{00000000-0005-0000-0000-0000E8630000}"/>
    <cellStyle name="표준 17 73 3" xfId="5344" xr:uid="{00000000-0005-0000-0000-0000E9630000}"/>
    <cellStyle name="표준 17 73 3 2" xfId="30957" xr:uid="{00000000-0005-0000-0000-0000EA630000}"/>
    <cellStyle name="표준 17 73 3 3" xfId="30958" xr:uid="{00000000-0005-0000-0000-0000EB630000}"/>
    <cellStyle name="표준 17 73 3 4" xfId="30959" xr:uid="{00000000-0005-0000-0000-0000EC630000}"/>
    <cellStyle name="표준 17 73 3 5" xfId="30960" xr:uid="{00000000-0005-0000-0000-0000ED630000}"/>
    <cellStyle name="표준 17 73 3 6" xfId="30961" xr:uid="{00000000-0005-0000-0000-0000EE630000}"/>
    <cellStyle name="표준 17 73 4" xfId="7208" xr:uid="{00000000-0005-0000-0000-0000EF630000}"/>
    <cellStyle name="표준 17 73 4 2" xfId="30962" xr:uid="{00000000-0005-0000-0000-0000F0630000}"/>
    <cellStyle name="표준 17 73 4 3" xfId="30963" xr:uid="{00000000-0005-0000-0000-0000F1630000}"/>
    <cellStyle name="표준 17 73 4 4" xfId="30964" xr:uid="{00000000-0005-0000-0000-0000F2630000}"/>
    <cellStyle name="표준 17 73 4 5" xfId="30965" xr:uid="{00000000-0005-0000-0000-0000F3630000}"/>
    <cellStyle name="표준 17 73 4 6" xfId="30966" xr:uid="{00000000-0005-0000-0000-0000F4630000}"/>
    <cellStyle name="표준 17 73 5" xfId="9068" xr:uid="{00000000-0005-0000-0000-0000F5630000}"/>
    <cellStyle name="표준 17 73 5 2" xfId="30967" xr:uid="{00000000-0005-0000-0000-0000F6630000}"/>
    <cellStyle name="표준 17 73 5 3" xfId="30968" xr:uid="{00000000-0005-0000-0000-0000F7630000}"/>
    <cellStyle name="표준 17 73 5 4" xfId="30969" xr:uid="{00000000-0005-0000-0000-0000F8630000}"/>
    <cellStyle name="표준 17 73 5 5" xfId="30970" xr:uid="{00000000-0005-0000-0000-0000F9630000}"/>
    <cellStyle name="표준 17 73 5 6" xfId="30971" xr:uid="{00000000-0005-0000-0000-0000FA630000}"/>
    <cellStyle name="표준 17 73 6" xfId="30972" xr:uid="{00000000-0005-0000-0000-0000FB630000}"/>
    <cellStyle name="표준 17 73 7" xfId="30973" xr:uid="{00000000-0005-0000-0000-0000FC630000}"/>
    <cellStyle name="표준 17 73 8" xfId="30974" xr:uid="{00000000-0005-0000-0000-0000FD630000}"/>
    <cellStyle name="표준 17 73 9" xfId="30975" xr:uid="{00000000-0005-0000-0000-0000FE630000}"/>
    <cellStyle name="표준 17 74" xfId="1720" xr:uid="{00000000-0005-0000-0000-0000FF630000}"/>
    <cellStyle name="표준 17 74 10" xfId="30976" xr:uid="{00000000-0005-0000-0000-000000640000}"/>
    <cellStyle name="표준 17 74 11" xfId="30977" xr:uid="{00000000-0005-0000-0000-000001640000}"/>
    <cellStyle name="표준 17 74 2" xfId="3497" xr:uid="{00000000-0005-0000-0000-000002640000}"/>
    <cellStyle name="표준 17 74 2 2" xfId="30978" xr:uid="{00000000-0005-0000-0000-000003640000}"/>
    <cellStyle name="표준 17 74 2 3" xfId="30979" xr:uid="{00000000-0005-0000-0000-000004640000}"/>
    <cellStyle name="표준 17 74 2 4" xfId="30980" xr:uid="{00000000-0005-0000-0000-000005640000}"/>
    <cellStyle name="표준 17 74 2 5" xfId="30981" xr:uid="{00000000-0005-0000-0000-000006640000}"/>
    <cellStyle name="표준 17 74 2 6" xfId="30982" xr:uid="{00000000-0005-0000-0000-000007640000}"/>
    <cellStyle name="표준 17 74 3" xfId="5356" xr:uid="{00000000-0005-0000-0000-000008640000}"/>
    <cellStyle name="표준 17 74 3 2" xfId="30983" xr:uid="{00000000-0005-0000-0000-000009640000}"/>
    <cellStyle name="표준 17 74 3 3" xfId="30984" xr:uid="{00000000-0005-0000-0000-00000A640000}"/>
    <cellStyle name="표준 17 74 3 4" xfId="30985" xr:uid="{00000000-0005-0000-0000-00000B640000}"/>
    <cellStyle name="표준 17 74 3 5" xfId="30986" xr:uid="{00000000-0005-0000-0000-00000C640000}"/>
    <cellStyle name="표준 17 74 3 6" xfId="30987" xr:uid="{00000000-0005-0000-0000-00000D640000}"/>
    <cellStyle name="표준 17 74 4" xfId="7220" xr:uid="{00000000-0005-0000-0000-00000E640000}"/>
    <cellStyle name="표준 17 74 4 2" xfId="30988" xr:uid="{00000000-0005-0000-0000-00000F640000}"/>
    <cellStyle name="표준 17 74 4 3" xfId="30989" xr:uid="{00000000-0005-0000-0000-000010640000}"/>
    <cellStyle name="표준 17 74 4 4" xfId="30990" xr:uid="{00000000-0005-0000-0000-000011640000}"/>
    <cellStyle name="표준 17 74 4 5" xfId="30991" xr:uid="{00000000-0005-0000-0000-000012640000}"/>
    <cellStyle name="표준 17 74 4 6" xfId="30992" xr:uid="{00000000-0005-0000-0000-000013640000}"/>
    <cellStyle name="표준 17 74 5" xfId="9080" xr:uid="{00000000-0005-0000-0000-000014640000}"/>
    <cellStyle name="표준 17 74 5 2" xfId="30993" xr:uid="{00000000-0005-0000-0000-000015640000}"/>
    <cellStyle name="표준 17 74 5 3" xfId="30994" xr:uid="{00000000-0005-0000-0000-000016640000}"/>
    <cellStyle name="표준 17 74 5 4" xfId="30995" xr:uid="{00000000-0005-0000-0000-000017640000}"/>
    <cellStyle name="표준 17 74 5 5" xfId="30996" xr:uid="{00000000-0005-0000-0000-000018640000}"/>
    <cellStyle name="표준 17 74 5 6" xfId="30997" xr:uid="{00000000-0005-0000-0000-000019640000}"/>
    <cellStyle name="표준 17 74 6" xfId="30998" xr:uid="{00000000-0005-0000-0000-00001A640000}"/>
    <cellStyle name="표준 17 74 7" xfId="30999" xr:uid="{00000000-0005-0000-0000-00001B640000}"/>
    <cellStyle name="표준 17 74 8" xfId="31000" xr:uid="{00000000-0005-0000-0000-00001C640000}"/>
    <cellStyle name="표준 17 74 9" xfId="31001" xr:uid="{00000000-0005-0000-0000-00001D640000}"/>
    <cellStyle name="표준 17 75" xfId="1734" xr:uid="{00000000-0005-0000-0000-00001E640000}"/>
    <cellStyle name="표준 17 75 10" xfId="31002" xr:uid="{00000000-0005-0000-0000-00001F640000}"/>
    <cellStyle name="표준 17 75 11" xfId="31003" xr:uid="{00000000-0005-0000-0000-000020640000}"/>
    <cellStyle name="표준 17 75 2" xfId="3511" xr:uid="{00000000-0005-0000-0000-000021640000}"/>
    <cellStyle name="표준 17 75 2 2" xfId="31004" xr:uid="{00000000-0005-0000-0000-000022640000}"/>
    <cellStyle name="표준 17 75 2 3" xfId="31005" xr:uid="{00000000-0005-0000-0000-000023640000}"/>
    <cellStyle name="표준 17 75 2 4" xfId="31006" xr:uid="{00000000-0005-0000-0000-000024640000}"/>
    <cellStyle name="표준 17 75 2 5" xfId="31007" xr:uid="{00000000-0005-0000-0000-000025640000}"/>
    <cellStyle name="표준 17 75 2 6" xfId="31008" xr:uid="{00000000-0005-0000-0000-000026640000}"/>
    <cellStyle name="표준 17 75 3" xfId="5370" xr:uid="{00000000-0005-0000-0000-000027640000}"/>
    <cellStyle name="표준 17 75 3 2" xfId="31009" xr:uid="{00000000-0005-0000-0000-000028640000}"/>
    <cellStyle name="표준 17 75 3 3" xfId="31010" xr:uid="{00000000-0005-0000-0000-000029640000}"/>
    <cellStyle name="표준 17 75 3 4" xfId="31011" xr:uid="{00000000-0005-0000-0000-00002A640000}"/>
    <cellStyle name="표준 17 75 3 5" xfId="31012" xr:uid="{00000000-0005-0000-0000-00002B640000}"/>
    <cellStyle name="표준 17 75 3 6" xfId="31013" xr:uid="{00000000-0005-0000-0000-00002C640000}"/>
    <cellStyle name="표준 17 75 4" xfId="7234" xr:uid="{00000000-0005-0000-0000-00002D640000}"/>
    <cellStyle name="표준 17 75 4 2" xfId="31014" xr:uid="{00000000-0005-0000-0000-00002E640000}"/>
    <cellStyle name="표준 17 75 4 3" xfId="31015" xr:uid="{00000000-0005-0000-0000-00002F640000}"/>
    <cellStyle name="표준 17 75 4 4" xfId="31016" xr:uid="{00000000-0005-0000-0000-000030640000}"/>
    <cellStyle name="표준 17 75 4 5" xfId="31017" xr:uid="{00000000-0005-0000-0000-000031640000}"/>
    <cellStyle name="표준 17 75 4 6" xfId="31018" xr:uid="{00000000-0005-0000-0000-000032640000}"/>
    <cellStyle name="표준 17 75 5" xfId="9094" xr:uid="{00000000-0005-0000-0000-000033640000}"/>
    <cellStyle name="표준 17 75 5 2" xfId="31019" xr:uid="{00000000-0005-0000-0000-000034640000}"/>
    <cellStyle name="표준 17 75 5 3" xfId="31020" xr:uid="{00000000-0005-0000-0000-000035640000}"/>
    <cellStyle name="표준 17 75 5 4" xfId="31021" xr:uid="{00000000-0005-0000-0000-000036640000}"/>
    <cellStyle name="표준 17 75 5 5" xfId="31022" xr:uid="{00000000-0005-0000-0000-000037640000}"/>
    <cellStyle name="표준 17 75 5 6" xfId="31023" xr:uid="{00000000-0005-0000-0000-000038640000}"/>
    <cellStyle name="표준 17 75 6" xfId="31024" xr:uid="{00000000-0005-0000-0000-000039640000}"/>
    <cellStyle name="표준 17 75 7" xfId="31025" xr:uid="{00000000-0005-0000-0000-00003A640000}"/>
    <cellStyle name="표준 17 75 8" xfId="31026" xr:uid="{00000000-0005-0000-0000-00003B640000}"/>
    <cellStyle name="표준 17 75 9" xfId="31027" xr:uid="{00000000-0005-0000-0000-00003C640000}"/>
    <cellStyle name="표준 17 76" xfId="1748" xr:uid="{00000000-0005-0000-0000-00003D640000}"/>
    <cellStyle name="표준 17 76 10" xfId="31028" xr:uid="{00000000-0005-0000-0000-00003E640000}"/>
    <cellStyle name="표준 17 76 11" xfId="31029" xr:uid="{00000000-0005-0000-0000-00003F640000}"/>
    <cellStyle name="표준 17 76 2" xfId="3525" xr:uid="{00000000-0005-0000-0000-000040640000}"/>
    <cellStyle name="표준 17 76 2 2" xfId="31030" xr:uid="{00000000-0005-0000-0000-000041640000}"/>
    <cellStyle name="표준 17 76 2 3" xfId="31031" xr:uid="{00000000-0005-0000-0000-000042640000}"/>
    <cellStyle name="표준 17 76 2 4" xfId="31032" xr:uid="{00000000-0005-0000-0000-000043640000}"/>
    <cellStyle name="표준 17 76 2 5" xfId="31033" xr:uid="{00000000-0005-0000-0000-000044640000}"/>
    <cellStyle name="표준 17 76 2 6" xfId="31034" xr:uid="{00000000-0005-0000-0000-000045640000}"/>
    <cellStyle name="표준 17 76 3" xfId="5384" xr:uid="{00000000-0005-0000-0000-000046640000}"/>
    <cellStyle name="표준 17 76 3 2" xfId="31035" xr:uid="{00000000-0005-0000-0000-000047640000}"/>
    <cellStyle name="표준 17 76 3 3" xfId="31036" xr:uid="{00000000-0005-0000-0000-000048640000}"/>
    <cellStyle name="표준 17 76 3 4" xfId="31037" xr:uid="{00000000-0005-0000-0000-000049640000}"/>
    <cellStyle name="표준 17 76 3 5" xfId="31038" xr:uid="{00000000-0005-0000-0000-00004A640000}"/>
    <cellStyle name="표준 17 76 3 6" xfId="31039" xr:uid="{00000000-0005-0000-0000-00004B640000}"/>
    <cellStyle name="표준 17 76 4" xfId="7248" xr:uid="{00000000-0005-0000-0000-00004C640000}"/>
    <cellStyle name="표준 17 76 4 2" xfId="31040" xr:uid="{00000000-0005-0000-0000-00004D640000}"/>
    <cellStyle name="표준 17 76 4 3" xfId="31041" xr:uid="{00000000-0005-0000-0000-00004E640000}"/>
    <cellStyle name="표준 17 76 4 4" xfId="31042" xr:uid="{00000000-0005-0000-0000-00004F640000}"/>
    <cellStyle name="표준 17 76 4 5" xfId="31043" xr:uid="{00000000-0005-0000-0000-000050640000}"/>
    <cellStyle name="표준 17 76 4 6" xfId="31044" xr:uid="{00000000-0005-0000-0000-000051640000}"/>
    <cellStyle name="표준 17 76 5" xfId="9108" xr:uid="{00000000-0005-0000-0000-000052640000}"/>
    <cellStyle name="표준 17 76 5 2" xfId="31045" xr:uid="{00000000-0005-0000-0000-000053640000}"/>
    <cellStyle name="표준 17 76 5 3" xfId="31046" xr:uid="{00000000-0005-0000-0000-000054640000}"/>
    <cellStyle name="표준 17 76 5 4" xfId="31047" xr:uid="{00000000-0005-0000-0000-000055640000}"/>
    <cellStyle name="표준 17 76 5 5" xfId="31048" xr:uid="{00000000-0005-0000-0000-000056640000}"/>
    <cellStyle name="표준 17 76 5 6" xfId="31049" xr:uid="{00000000-0005-0000-0000-000057640000}"/>
    <cellStyle name="표준 17 76 6" xfId="31050" xr:uid="{00000000-0005-0000-0000-000058640000}"/>
    <cellStyle name="표준 17 76 7" xfId="31051" xr:uid="{00000000-0005-0000-0000-000059640000}"/>
    <cellStyle name="표준 17 76 8" xfId="31052" xr:uid="{00000000-0005-0000-0000-00005A640000}"/>
    <cellStyle name="표준 17 76 9" xfId="31053" xr:uid="{00000000-0005-0000-0000-00005B640000}"/>
    <cellStyle name="표준 17 77" xfId="1762" xr:uid="{00000000-0005-0000-0000-00005C640000}"/>
    <cellStyle name="표준 17 77 10" xfId="31054" xr:uid="{00000000-0005-0000-0000-00005D640000}"/>
    <cellStyle name="표준 17 77 11" xfId="31055" xr:uid="{00000000-0005-0000-0000-00005E640000}"/>
    <cellStyle name="표준 17 77 2" xfId="3539" xr:uid="{00000000-0005-0000-0000-00005F640000}"/>
    <cellStyle name="표준 17 77 2 2" xfId="31056" xr:uid="{00000000-0005-0000-0000-000060640000}"/>
    <cellStyle name="표준 17 77 2 3" xfId="31057" xr:uid="{00000000-0005-0000-0000-000061640000}"/>
    <cellStyle name="표준 17 77 2 4" xfId="31058" xr:uid="{00000000-0005-0000-0000-000062640000}"/>
    <cellStyle name="표준 17 77 2 5" xfId="31059" xr:uid="{00000000-0005-0000-0000-000063640000}"/>
    <cellStyle name="표준 17 77 2 6" xfId="31060" xr:uid="{00000000-0005-0000-0000-000064640000}"/>
    <cellStyle name="표준 17 77 3" xfId="5398" xr:uid="{00000000-0005-0000-0000-000065640000}"/>
    <cellStyle name="표준 17 77 3 2" xfId="31061" xr:uid="{00000000-0005-0000-0000-000066640000}"/>
    <cellStyle name="표준 17 77 3 3" xfId="31062" xr:uid="{00000000-0005-0000-0000-000067640000}"/>
    <cellStyle name="표준 17 77 3 4" xfId="31063" xr:uid="{00000000-0005-0000-0000-000068640000}"/>
    <cellStyle name="표준 17 77 3 5" xfId="31064" xr:uid="{00000000-0005-0000-0000-000069640000}"/>
    <cellStyle name="표준 17 77 3 6" xfId="31065" xr:uid="{00000000-0005-0000-0000-00006A640000}"/>
    <cellStyle name="표준 17 77 4" xfId="7262" xr:uid="{00000000-0005-0000-0000-00006B640000}"/>
    <cellStyle name="표준 17 77 4 2" xfId="31066" xr:uid="{00000000-0005-0000-0000-00006C640000}"/>
    <cellStyle name="표준 17 77 4 3" xfId="31067" xr:uid="{00000000-0005-0000-0000-00006D640000}"/>
    <cellStyle name="표준 17 77 4 4" xfId="31068" xr:uid="{00000000-0005-0000-0000-00006E640000}"/>
    <cellStyle name="표준 17 77 4 5" xfId="31069" xr:uid="{00000000-0005-0000-0000-00006F640000}"/>
    <cellStyle name="표준 17 77 4 6" xfId="31070" xr:uid="{00000000-0005-0000-0000-000070640000}"/>
    <cellStyle name="표준 17 77 5" xfId="9122" xr:uid="{00000000-0005-0000-0000-000071640000}"/>
    <cellStyle name="표준 17 77 5 2" xfId="31071" xr:uid="{00000000-0005-0000-0000-000072640000}"/>
    <cellStyle name="표준 17 77 5 3" xfId="31072" xr:uid="{00000000-0005-0000-0000-000073640000}"/>
    <cellStyle name="표준 17 77 5 4" xfId="31073" xr:uid="{00000000-0005-0000-0000-000074640000}"/>
    <cellStyle name="표준 17 77 5 5" xfId="31074" xr:uid="{00000000-0005-0000-0000-000075640000}"/>
    <cellStyle name="표준 17 77 5 6" xfId="31075" xr:uid="{00000000-0005-0000-0000-000076640000}"/>
    <cellStyle name="표준 17 77 6" xfId="31076" xr:uid="{00000000-0005-0000-0000-000077640000}"/>
    <cellStyle name="표준 17 77 7" xfId="31077" xr:uid="{00000000-0005-0000-0000-000078640000}"/>
    <cellStyle name="표준 17 77 8" xfId="31078" xr:uid="{00000000-0005-0000-0000-000079640000}"/>
    <cellStyle name="표준 17 77 9" xfId="31079" xr:uid="{00000000-0005-0000-0000-00007A640000}"/>
    <cellStyle name="표준 17 78" xfId="1776" xr:uid="{00000000-0005-0000-0000-00007B640000}"/>
    <cellStyle name="표준 17 78 10" xfId="31080" xr:uid="{00000000-0005-0000-0000-00007C640000}"/>
    <cellStyle name="표준 17 78 11" xfId="31081" xr:uid="{00000000-0005-0000-0000-00007D640000}"/>
    <cellStyle name="표준 17 78 2" xfId="3553" xr:uid="{00000000-0005-0000-0000-00007E640000}"/>
    <cellStyle name="표준 17 78 2 2" xfId="31082" xr:uid="{00000000-0005-0000-0000-00007F640000}"/>
    <cellStyle name="표준 17 78 2 3" xfId="31083" xr:uid="{00000000-0005-0000-0000-000080640000}"/>
    <cellStyle name="표준 17 78 2 4" xfId="31084" xr:uid="{00000000-0005-0000-0000-000081640000}"/>
    <cellStyle name="표준 17 78 2 5" xfId="31085" xr:uid="{00000000-0005-0000-0000-000082640000}"/>
    <cellStyle name="표준 17 78 2 6" xfId="31086" xr:uid="{00000000-0005-0000-0000-000083640000}"/>
    <cellStyle name="표준 17 78 3" xfId="5412" xr:uid="{00000000-0005-0000-0000-000084640000}"/>
    <cellStyle name="표준 17 78 3 2" xfId="31087" xr:uid="{00000000-0005-0000-0000-000085640000}"/>
    <cellStyle name="표준 17 78 3 3" xfId="31088" xr:uid="{00000000-0005-0000-0000-000086640000}"/>
    <cellStyle name="표준 17 78 3 4" xfId="31089" xr:uid="{00000000-0005-0000-0000-000087640000}"/>
    <cellStyle name="표준 17 78 3 5" xfId="31090" xr:uid="{00000000-0005-0000-0000-000088640000}"/>
    <cellStyle name="표준 17 78 3 6" xfId="31091" xr:uid="{00000000-0005-0000-0000-000089640000}"/>
    <cellStyle name="표준 17 78 4" xfId="7276" xr:uid="{00000000-0005-0000-0000-00008A640000}"/>
    <cellStyle name="표준 17 78 4 2" xfId="31092" xr:uid="{00000000-0005-0000-0000-00008B640000}"/>
    <cellStyle name="표준 17 78 4 3" xfId="31093" xr:uid="{00000000-0005-0000-0000-00008C640000}"/>
    <cellStyle name="표준 17 78 4 4" xfId="31094" xr:uid="{00000000-0005-0000-0000-00008D640000}"/>
    <cellStyle name="표준 17 78 4 5" xfId="31095" xr:uid="{00000000-0005-0000-0000-00008E640000}"/>
    <cellStyle name="표준 17 78 4 6" xfId="31096" xr:uid="{00000000-0005-0000-0000-00008F640000}"/>
    <cellStyle name="표준 17 78 5" xfId="9136" xr:uid="{00000000-0005-0000-0000-000090640000}"/>
    <cellStyle name="표준 17 78 5 2" xfId="31097" xr:uid="{00000000-0005-0000-0000-000091640000}"/>
    <cellStyle name="표준 17 78 5 3" xfId="31098" xr:uid="{00000000-0005-0000-0000-000092640000}"/>
    <cellStyle name="표준 17 78 5 4" xfId="31099" xr:uid="{00000000-0005-0000-0000-000093640000}"/>
    <cellStyle name="표준 17 78 5 5" xfId="31100" xr:uid="{00000000-0005-0000-0000-000094640000}"/>
    <cellStyle name="표준 17 78 5 6" xfId="31101" xr:uid="{00000000-0005-0000-0000-000095640000}"/>
    <cellStyle name="표준 17 78 6" xfId="31102" xr:uid="{00000000-0005-0000-0000-000096640000}"/>
    <cellStyle name="표준 17 78 7" xfId="31103" xr:uid="{00000000-0005-0000-0000-000097640000}"/>
    <cellStyle name="표준 17 78 8" xfId="31104" xr:uid="{00000000-0005-0000-0000-000098640000}"/>
    <cellStyle name="표준 17 78 9" xfId="31105" xr:uid="{00000000-0005-0000-0000-000099640000}"/>
    <cellStyle name="표준 17 79" xfId="1790" xr:uid="{00000000-0005-0000-0000-00009A640000}"/>
    <cellStyle name="표준 17 79 10" xfId="31106" xr:uid="{00000000-0005-0000-0000-00009B640000}"/>
    <cellStyle name="표준 17 79 11" xfId="31107" xr:uid="{00000000-0005-0000-0000-00009C640000}"/>
    <cellStyle name="표준 17 79 2" xfId="3567" xr:uid="{00000000-0005-0000-0000-00009D640000}"/>
    <cellStyle name="표준 17 79 2 2" xfId="31108" xr:uid="{00000000-0005-0000-0000-00009E640000}"/>
    <cellStyle name="표준 17 79 2 3" xfId="31109" xr:uid="{00000000-0005-0000-0000-00009F640000}"/>
    <cellStyle name="표준 17 79 2 4" xfId="31110" xr:uid="{00000000-0005-0000-0000-0000A0640000}"/>
    <cellStyle name="표준 17 79 2 5" xfId="31111" xr:uid="{00000000-0005-0000-0000-0000A1640000}"/>
    <cellStyle name="표준 17 79 2 6" xfId="31112" xr:uid="{00000000-0005-0000-0000-0000A2640000}"/>
    <cellStyle name="표준 17 79 3" xfId="5426" xr:uid="{00000000-0005-0000-0000-0000A3640000}"/>
    <cellStyle name="표준 17 79 3 2" xfId="31113" xr:uid="{00000000-0005-0000-0000-0000A4640000}"/>
    <cellStyle name="표준 17 79 3 3" xfId="31114" xr:uid="{00000000-0005-0000-0000-0000A5640000}"/>
    <cellStyle name="표준 17 79 3 4" xfId="31115" xr:uid="{00000000-0005-0000-0000-0000A6640000}"/>
    <cellStyle name="표준 17 79 3 5" xfId="31116" xr:uid="{00000000-0005-0000-0000-0000A7640000}"/>
    <cellStyle name="표준 17 79 3 6" xfId="31117" xr:uid="{00000000-0005-0000-0000-0000A8640000}"/>
    <cellStyle name="표준 17 79 4" xfId="7290" xr:uid="{00000000-0005-0000-0000-0000A9640000}"/>
    <cellStyle name="표준 17 79 4 2" xfId="31118" xr:uid="{00000000-0005-0000-0000-0000AA640000}"/>
    <cellStyle name="표준 17 79 4 3" xfId="31119" xr:uid="{00000000-0005-0000-0000-0000AB640000}"/>
    <cellStyle name="표준 17 79 4 4" xfId="31120" xr:uid="{00000000-0005-0000-0000-0000AC640000}"/>
    <cellStyle name="표준 17 79 4 5" xfId="31121" xr:uid="{00000000-0005-0000-0000-0000AD640000}"/>
    <cellStyle name="표준 17 79 4 6" xfId="31122" xr:uid="{00000000-0005-0000-0000-0000AE640000}"/>
    <cellStyle name="표준 17 79 5" xfId="9150" xr:uid="{00000000-0005-0000-0000-0000AF640000}"/>
    <cellStyle name="표준 17 79 5 2" xfId="31123" xr:uid="{00000000-0005-0000-0000-0000B0640000}"/>
    <cellStyle name="표준 17 79 5 3" xfId="31124" xr:uid="{00000000-0005-0000-0000-0000B1640000}"/>
    <cellStyle name="표준 17 79 5 4" xfId="31125" xr:uid="{00000000-0005-0000-0000-0000B2640000}"/>
    <cellStyle name="표준 17 79 5 5" xfId="31126" xr:uid="{00000000-0005-0000-0000-0000B3640000}"/>
    <cellStyle name="표준 17 79 5 6" xfId="31127" xr:uid="{00000000-0005-0000-0000-0000B4640000}"/>
    <cellStyle name="표준 17 79 6" xfId="31128" xr:uid="{00000000-0005-0000-0000-0000B5640000}"/>
    <cellStyle name="표준 17 79 7" xfId="31129" xr:uid="{00000000-0005-0000-0000-0000B6640000}"/>
    <cellStyle name="표준 17 79 8" xfId="31130" xr:uid="{00000000-0005-0000-0000-0000B7640000}"/>
    <cellStyle name="표준 17 79 9" xfId="31131" xr:uid="{00000000-0005-0000-0000-0000B8640000}"/>
    <cellStyle name="표준 17 8" xfId="269" xr:uid="{00000000-0005-0000-0000-0000B9640000}"/>
    <cellStyle name="표준 17 80" xfId="1803" xr:uid="{00000000-0005-0000-0000-0000BA640000}"/>
    <cellStyle name="표준 17 80 10" xfId="31132" xr:uid="{00000000-0005-0000-0000-0000BB640000}"/>
    <cellStyle name="표준 17 80 11" xfId="31133" xr:uid="{00000000-0005-0000-0000-0000BC640000}"/>
    <cellStyle name="표준 17 80 2" xfId="3580" xr:uid="{00000000-0005-0000-0000-0000BD640000}"/>
    <cellStyle name="표준 17 80 2 2" xfId="31134" xr:uid="{00000000-0005-0000-0000-0000BE640000}"/>
    <cellStyle name="표준 17 80 2 3" xfId="31135" xr:uid="{00000000-0005-0000-0000-0000BF640000}"/>
    <cellStyle name="표준 17 80 2 4" xfId="31136" xr:uid="{00000000-0005-0000-0000-0000C0640000}"/>
    <cellStyle name="표준 17 80 2 5" xfId="31137" xr:uid="{00000000-0005-0000-0000-0000C1640000}"/>
    <cellStyle name="표준 17 80 2 6" xfId="31138" xr:uid="{00000000-0005-0000-0000-0000C2640000}"/>
    <cellStyle name="표준 17 80 3" xfId="5439" xr:uid="{00000000-0005-0000-0000-0000C3640000}"/>
    <cellStyle name="표준 17 80 3 2" xfId="31139" xr:uid="{00000000-0005-0000-0000-0000C4640000}"/>
    <cellStyle name="표준 17 80 3 3" xfId="31140" xr:uid="{00000000-0005-0000-0000-0000C5640000}"/>
    <cellStyle name="표준 17 80 3 4" xfId="31141" xr:uid="{00000000-0005-0000-0000-0000C6640000}"/>
    <cellStyle name="표준 17 80 3 5" xfId="31142" xr:uid="{00000000-0005-0000-0000-0000C7640000}"/>
    <cellStyle name="표준 17 80 3 6" xfId="31143" xr:uid="{00000000-0005-0000-0000-0000C8640000}"/>
    <cellStyle name="표준 17 80 4" xfId="7303" xr:uid="{00000000-0005-0000-0000-0000C9640000}"/>
    <cellStyle name="표준 17 80 4 2" xfId="31144" xr:uid="{00000000-0005-0000-0000-0000CA640000}"/>
    <cellStyle name="표준 17 80 4 3" xfId="31145" xr:uid="{00000000-0005-0000-0000-0000CB640000}"/>
    <cellStyle name="표준 17 80 4 4" xfId="31146" xr:uid="{00000000-0005-0000-0000-0000CC640000}"/>
    <cellStyle name="표준 17 80 4 5" xfId="31147" xr:uid="{00000000-0005-0000-0000-0000CD640000}"/>
    <cellStyle name="표준 17 80 4 6" xfId="31148" xr:uid="{00000000-0005-0000-0000-0000CE640000}"/>
    <cellStyle name="표준 17 80 5" xfId="9163" xr:uid="{00000000-0005-0000-0000-0000CF640000}"/>
    <cellStyle name="표준 17 80 5 2" xfId="31149" xr:uid="{00000000-0005-0000-0000-0000D0640000}"/>
    <cellStyle name="표준 17 80 5 3" xfId="31150" xr:uid="{00000000-0005-0000-0000-0000D1640000}"/>
    <cellStyle name="표준 17 80 5 4" xfId="31151" xr:uid="{00000000-0005-0000-0000-0000D2640000}"/>
    <cellStyle name="표준 17 80 5 5" xfId="31152" xr:uid="{00000000-0005-0000-0000-0000D3640000}"/>
    <cellStyle name="표준 17 80 5 6" xfId="31153" xr:uid="{00000000-0005-0000-0000-0000D4640000}"/>
    <cellStyle name="표준 17 80 6" xfId="31154" xr:uid="{00000000-0005-0000-0000-0000D5640000}"/>
    <cellStyle name="표준 17 80 7" xfId="31155" xr:uid="{00000000-0005-0000-0000-0000D6640000}"/>
    <cellStyle name="표준 17 80 8" xfId="31156" xr:uid="{00000000-0005-0000-0000-0000D7640000}"/>
    <cellStyle name="표준 17 80 9" xfId="31157" xr:uid="{00000000-0005-0000-0000-0000D8640000}"/>
    <cellStyle name="표준 17 81" xfId="1815" xr:uid="{00000000-0005-0000-0000-0000D9640000}"/>
    <cellStyle name="표준 17 81 10" xfId="31158" xr:uid="{00000000-0005-0000-0000-0000DA640000}"/>
    <cellStyle name="표준 17 81 11" xfId="31159" xr:uid="{00000000-0005-0000-0000-0000DB640000}"/>
    <cellStyle name="표준 17 81 2" xfId="3592" xr:uid="{00000000-0005-0000-0000-0000DC640000}"/>
    <cellStyle name="표준 17 81 2 2" xfId="31160" xr:uid="{00000000-0005-0000-0000-0000DD640000}"/>
    <cellStyle name="표준 17 81 2 3" xfId="31161" xr:uid="{00000000-0005-0000-0000-0000DE640000}"/>
    <cellStyle name="표준 17 81 2 4" xfId="31162" xr:uid="{00000000-0005-0000-0000-0000DF640000}"/>
    <cellStyle name="표준 17 81 2 5" xfId="31163" xr:uid="{00000000-0005-0000-0000-0000E0640000}"/>
    <cellStyle name="표준 17 81 2 6" xfId="31164" xr:uid="{00000000-0005-0000-0000-0000E1640000}"/>
    <cellStyle name="표준 17 81 3" xfId="5451" xr:uid="{00000000-0005-0000-0000-0000E2640000}"/>
    <cellStyle name="표준 17 81 3 2" xfId="31165" xr:uid="{00000000-0005-0000-0000-0000E3640000}"/>
    <cellStyle name="표준 17 81 3 3" xfId="31166" xr:uid="{00000000-0005-0000-0000-0000E4640000}"/>
    <cellStyle name="표준 17 81 3 4" xfId="31167" xr:uid="{00000000-0005-0000-0000-0000E5640000}"/>
    <cellStyle name="표준 17 81 3 5" xfId="31168" xr:uid="{00000000-0005-0000-0000-0000E6640000}"/>
    <cellStyle name="표준 17 81 3 6" xfId="31169" xr:uid="{00000000-0005-0000-0000-0000E7640000}"/>
    <cellStyle name="표준 17 81 4" xfId="7315" xr:uid="{00000000-0005-0000-0000-0000E8640000}"/>
    <cellStyle name="표준 17 81 4 2" xfId="31170" xr:uid="{00000000-0005-0000-0000-0000E9640000}"/>
    <cellStyle name="표준 17 81 4 3" xfId="31171" xr:uid="{00000000-0005-0000-0000-0000EA640000}"/>
    <cellStyle name="표준 17 81 4 4" xfId="31172" xr:uid="{00000000-0005-0000-0000-0000EB640000}"/>
    <cellStyle name="표준 17 81 4 5" xfId="31173" xr:uid="{00000000-0005-0000-0000-0000EC640000}"/>
    <cellStyle name="표준 17 81 4 6" xfId="31174" xr:uid="{00000000-0005-0000-0000-0000ED640000}"/>
    <cellStyle name="표준 17 81 5" xfId="9175" xr:uid="{00000000-0005-0000-0000-0000EE640000}"/>
    <cellStyle name="표준 17 81 5 2" xfId="31175" xr:uid="{00000000-0005-0000-0000-0000EF640000}"/>
    <cellStyle name="표준 17 81 5 3" xfId="31176" xr:uid="{00000000-0005-0000-0000-0000F0640000}"/>
    <cellStyle name="표준 17 81 5 4" xfId="31177" xr:uid="{00000000-0005-0000-0000-0000F1640000}"/>
    <cellStyle name="표준 17 81 5 5" xfId="31178" xr:uid="{00000000-0005-0000-0000-0000F2640000}"/>
    <cellStyle name="표준 17 81 5 6" xfId="31179" xr:uid="{00000000-0005-0000-0000-0000F3640000}"/>
    <cellStyle name="표준 17 81 6" xfId="31180" xr:uid="{00000000-0005-0000-0000-0000F4640000}"/>
    <cellStyle name="표준 17 81 7" xfId="31181" xr:uid="{00000000-0005-0000-0000-0000F5640000}"/>
    <cellStyle name="표준 17 81 8" xfId="31182" xr:uid="{00000000-0005-0000-0000-0000F6640000}"/>
    <cellStyle name="표준 17 81 9" xfId="31183" xr:uid="{00000000-0005-0000-0000-0000F7640000}"/>
    <cellStyle name="표준 17 82" xfId="1828" xr:uid="{00000000-0005-0000-0000-0000F8640000}"/>
    <cellStyle name="표준 17 82 10" xfId="31184" xr:uid="{00000000-0005-0000-0000-0000F9640000}"/>
    <cellStyle name="표준 17 82 11" xfId="31185" xr:uid="{00000000-0005-0000-0000-0000FA640000}"/>
    <cellStyle name="표준 17 82 2" xfId="3605" xr:uid="{00000000-0005-0000-0000-0000FB640000}"/>
    <cellStyle name="표준 17 82 2 2" xfId="31186" xr:uid="{00000000-0005-0000-0000-0000FC640000}"/>
    <cellStyle name="표준 17 82 2 3" xfId="31187" xr:uid="{00000000-0005-0000-0000-0000FD640000}"/>
    <cellStyle name="표준 17 82 2 4" xfId="31188" xr:uid="{00000000-0005-0000-0000-0000FE640000}"/>
    <cellStyle name="표준 17 82 2 5" xfId="31189" xr:uid="{00000000-0005-0000-0000-0000FF640000}"/>
    <cellStyle name="표준 17 82 2 6" xfId="31190" xr:uid="{00000000-0005-0000-0000-000000650000}"/>
    <cellStyle name="표준 17 82 3" xfId="5464" xr:uid="{00000000-0005-0000-0000-000001650000}"/>
    <cellStyle name="표준 17 82 3 2" xfId="31191" xr:uid="{00000000-0005-0000-0000-000002650000}"/>
    <cellStyle name="표준 17 82 3 3" xfId="31192" xr:uid="{00000000-0005-0000-0000-000003650000}"/>
    <cellStyle name="표준 17 82 3 4" xfId="31193" xr:uid="{00000000-0005-0000-0000-000004650000}"/>
    <cellStyle name="표준 17 82 3 5" xfId="31194" xr:uid="{00000000-0005-0000-0000-000005650000}"/>
    <cellStyle name="표준 17 82 3 6" xfId="31195" xr:uid="{00000000-0005-0000-0000-000006650000}"/>
    <cellStyle name="표준 17 82 4" xfId="7328" xr:uid="{00000000-0005-0000-0000-000007650000}"/>
    <cellStyle name="표준 17 82 4 2" xfId="31196" xr:uid="{00000000-0005-0000-0000-000008650000}"/>
    <cellStyle name="표준 17 82 4 3" xfId="31197" xr:uid="{00000000-0005-0000-0000-000009650000}"/>
    <cellStyle name="표준 17 82 4 4" xfId="31198" xr:uid="{00000000-0005-0000-0000-00000A650000}"/>
    <cellStyle name="표준 17 82 4 5" xfId="31199" xr:uid="{00000000-0005-0000-0000-00000B650000}"/>
    <cellStyle name="표준 17 82 4 6" xfId="31200" xr:uid="{00000000-0005-0000-0000-00000C650000}"/>
    <cellStyle name="표준 17 82 5" xfId="9188" xr:uid="{00000000-0005-0000-0000-00000D650000}"/>
    <cellStyle name="표준 17 82 5 2" xfId="31201" xr:uid="{00000000-0005-0000-0000-00000E650000}"/>
    <cellStyle name="표준 17 82 5 3" xfId="31202" xr:uid="{00000000-0005-0000-0000-00000F650000}"/>
    <cellStyle name="표준 17 82 5 4" xfId="31203" xr:uid="{00000000-0005-0000-0000-000010650000}"/>
    <cellStyle name="표준 17 82 5 5" xfId="31204" xr:uid="{00000000-0005-0000-0000-000011650000}"/>
    <cellStyle name="표준 17 82 5 6" xfId="31205" xr:uid="{00000000-0005-0000-0000-000012650000}"/>
    <cellStyle name="표준 17 82 6" xfId="31206" xr:uid="{00000000-0005-0000-0000-000013650000}"/>
    <cellStyle name="표준 17 82 7" xfId="31207" xr:uid="{00000000-0005-0000-0000-000014650000}"/>
    <cellStyle name="표준 17 82 8" xfId="31208" xr:uid="{00000000-0005-0000-0000-000015650000}"/>
    <cellStyle name="표준 17 82 9" xfId="31209" xr:uid="{00000000-0005-0000-0000-000016650000}"/>
    <cellStyle name="표준 17 83" xfId="1842" xr:uid="{00000000-0005-0000-0000-000017650000}"/>
    <cellStyle name="표준 17 83 10" xfId="31210" xr:uid="{00000000-0005-0000-0000-000018650000}"/>
    <cellStyle name="표준 17 83 11" xfId="31211" xr:uid="{00000000-0005-0000-0000-000019650000}"/>
    <cellStyle name="표준 17 83 2" xfId="3619" xr:uid="{00000000-0005-0000-0000-00001A650000}"/>
    <cellStyle name="표준 17 83 2 2" xfId="31212" xr:uid="{00000000-0005-0000-0000-00001B650000}"/>
    <cellStyle name="표준 17 83 2 3" xfId="31213" xr:uid="{00000000-0005-0000-0000-00001C650000}"/>
    <cellStyle name="표준 17 83 2 4" xfId="31214" xr:uid="{00000000-0005-0000-0000-00001D650000}"/>
    <cellStyle name="표준 17 83 2 5" xfId="31215" xr:uid="{00000000-0005-0000-0000-00001E650000}"/>
    <cellStyle name="표준 17 83 2 6" xfId="31216" xr:uid="{00000000-0005-0000-0000-00001F650000}"/>
    <cellStyle name="표준 17 83 3" xfId="5478" xr:uid="{00000000-0005-0000-0000-000020650000}"/>
    <cellStyle name="표준 17 83 3 2" xfId="31217" xr:uid="{00000000-0005-0000-0000-000021650000}"/>
    <cellStyle name="표준 17 83 3 3" xfId="31218" xr:uid="{00000000-0005-0000-0000-000022650000}"/>
    <cellStyle name="표준 17 83 3 4" xfId="31219" xr:uid="{00000000-0005-0000-0000-000023650000}"/>
    <cellStyle name="표준 17 83 3 5" xfId="31220" xr:uid="{00000000-0005-0000-0000-000024650000}"/>
    <cellStyle name="표준 17 83 3 6" xfId="31221" xr:uid="{00000000-0005-0000-0000-000025650000}"/>
    <cellStyle name="표준 17 83 4" xfId="7342" xr:uid="{00000000-0005-0000-0000-000026650000}"/>
    <cellStyle name="표준 17 83 4 2" xfId="31222" xr:uid="{00000000-0005-0000-0000-000027650000}"/>
    <cellStyle name="표준 17 83 4 3" xfId="31223" xr:uid="{00000000-0005-0000-0000-000028650000}"/>
    <cellStyle name="표준 17 83 4 4" xfId="31224" xr:uid="{00000000-0005-0000-0000-000029650000}"/>
    <cellStyle name="표준 17 83 4 5" xfId="31225" xr:uid="{00000000-0005-0000-0000-00002A650000}"/>
    <cellStyle name="표준 17 83 4 6" xfId="31226" xr:uid="{00000000-0005-0000-0000-00002B650000}"/>
    <cellStyle name="표준 17 83 5" xfId="9202" xr:uid="{00000000-0005-0000-0000-00002C650000}"/>
    <cellStyle name="표준 17 83 5 2" xfId="31227" xr:uid="{00000000-0005-0000-0000-00002D650000}"/>
    <cellStyle name="표준 17 83 5 3" xfId="31228" xr:uid="{00000000-0005-0000-0000-00002E650000}"/>
    <cellStyle name="표준 17 83 5 4" xfId="31229" xr:uid="{00000000-0005-0000-0000-00002F650000}"/>
    <cellStyle name="표준 17 83 5 5" xfId="31230" xr:uid="{00000000-0005-0000-0000-000030650000}"/>
    <cellStyle name="표준 17 83 5 6" xfId="31231" xr:uid="{00000000-0005-0000-0000-000031650000}"/>
    <cellStyle name="표준 17 83 6" xfId="31232" xr:uid="{00000000-0005-0000-0000-000032650000}"/>
    <cellStyle name="표준 17 83 7" xfId="31233" xr:uid="{00000000-0005-0000-0000-000033650000}"/>
    <cellStyle name="표준 17 83 8" xfId="31234" xr:uid="{00000000-0005-0000-0000-000034650000}"/>
    <cellStyle name="표준 17 83 9" xfId="31235" xr:uid="{00000000-0005-0000-0000-000035650000}"/>
    <cellStyle name="표준 17 84" xfId="1856" xr:uid="{00000000-0005-0000-0000-000036650000}"/>
    <cellStyle name="표준 17 84 10" xfId="31236" xr:uid="{00000000-0005-0000-0000-000037650000}"/>
    <cellStyle name="표준 17 84 11" xfId="31237" xr:uid="{00000000-0005-0000-0000-000038650000}"/>
    <cellStyle name="표준 17 84 2" xfId="3633" xr:uid="{00000000-0005-0000-0000-000039650000}"/>
    <cellStyle name="표준 17 84 2 2" xfId="31238" xr:uid="{00000000-0005-0000-0000-00003A650000}"/>
    <cellStyle name="표준 17 84 2 3" xfId="31239" xr:uid="{00000000-0005-0000-0000-00003B650000}"/>
    <cellStyle name="표준 17 84 2 4" xfId="31240" xr:uid="{00000000-0005-0000-0000-00003C650000}"/>
    <cellStyle name="표준 17 84 2 5" xfId="31241" xr:uid="{00000000-0005-0000-0000-00003D650000}"/>
    <cellStyle name="표준 17 84 2 6" xfId="31242" xr:uid="{00000000-0005-0000-0000-00003E650000}"/>
    <cellStyle name="표준 17 84 3" xfId="5492" xr:uid="{00000000-0005-0000-0000-00003F650000}"/>
    <cellStyle name="표준 17 84 3 2" xfId="31243" xr:uid="{00000000-0005-0000-0000-000040650000}"/>
    <cellStyle name="표준 17 84 3 3" xfId="31244" xr:uid="{00000000-0005-0000-0000-000041650000}"/>
    <cellStyle name="표준 17 84 3 4" xfId="31245" xr:uid="{00000000-0005-0000-0000-000042650000}"/>
    <cellStyle name="표준 17 84 3 5" xfId="31246" xr:uid="{00000000-0005-0000-0000-000043650000}"/>
    <cellStyle name="표준 17 84 3 6" xfId="31247" xr:uid="{00000000-0005-0000-0000-000044650000}"/>
    <cellStyle name="표준 17 84 4" xfId="7356" xr:uid="{00000000-0005-0000-0000-000045650000}"/>
    <cellStyle name="표준 17 84 4 2" xfId="31248" xr:uid="{00000000-0005-0000-0000-000046650000}"/>
    <cellStyle name="표준 17 84 4 3" xfId="31249" xr:uid="{00000000-0005-0000-0000-000047650000}"/>
    <cellStyle name="표준 17 84 4 4" xfId="31250" xr:uid="{00000000-0005-0000-0000-000048650000}"/>
    <cellStyle name="표준 17 84 4 5" xfId="31251" xr:uid="{00000000-0005-0000-0000-000049650000}"/>
    <cellStyle name="표준 17 84 4 6" xfId="31252" xr:uid="{00000000-0005-0000-0000-00004A650000}"/>
    <cellStyle name="표준 17 84 5" xfId="9216" xr:uid="{00000000-0005-0000-0000-00004B650000}"/>
    <cellStyle name="표준 17 84 5 2" xfId="31253" xr:uid="{00000000-0005-0000-0000-00004C650000}"/>
    <cellStyle name="표준 17 84 5 3" xfId="31254" xr:uid="{00000000-0005-0000-0000-00004D650000}"/>
    <cellStyle name="표준 17 84 5 4" xfId="31255" xr:uid="{00000000-0005-0000-0000-00004E650000}"/>
    <cellStyle name="표준 17 84 5 5" xfId="31256" xr:uid="{00000000-0005-0000-0000-00004F650000}"/>
    <cellStyle name="표준 17 84 5 6" xfId="31257" xr:uid="{00000000-0005-0000-0000-000050650000}"/>
    <cellStyle name="표준 17 84 6" xfId="31258" xr:uid="{00000000-0005-0000-0000-000051650000}"/>
    <cellStyle name="표준 17 84 7" xfId="31259" xr:uid="{00000000-0005-0000-0000-000052650000}"/>
    <cellStyle name="표준 17 84 8" xfId="31260" xr:uid="{00000000-0005-0000-0000-000053650000}"/>
    <cellStyle name="표준 17 84 9" xfId="31261" xr:uid="{00000000-0005-0000-0000-000054650000}"/>
    <cellStyle name="표준 17 85" xfId="1870" xr:uid="{00000000-0005-0000-0000-000055650000}"/>
    <cellStyle name="표준 17 85 10" xfId="31262" xr:uid="{00000000-0005-0000-0000-000056650000}"/>
    <cellStyle name="표준 17 85 11" xfId="31263" xr:uid="{00000000-0005-0000-0000-000057650000}"/>
    <cellStyle name="표준 17 85 2" xfId="3647" xr:uid="{00000000-0005-0000-0000-000058650000}"/>
    <cellStyle name="표준 17 85 2 2" xfId="31264" xr:uid="{00000000-0005-0000-0000-000059650000}"/>
    <cellStyle name="표준 17 85 2 3" xfId="31265" xr:uid="{00000000-0005-0000-0000-00005A650000}"/>
    <cellStyle name="표준 17 85 2 4" xfId="31266" xr:uid="{00000000-0005-0000-0000-00005B650000}"/>
    <cellStyle name="표준 17 85 2 5" xfId="31267" xr:uid="{00000000-0005-0000-0000-00005C650000}"/>
    <cellStyle name="표준 17 85 2 6" xfId="31268" xr:uid="{00000000-0005-0000-0000-00005D650000}"/>
    <cellStyle name="표준 17 85 3" xfId="5506" xr:uid="{00000000-0005-0000-0000-00005E650000}"/>
    <cellStyle name="표준 17 85 3 2" xfId="31269" xr:uid="{00000000-0005-0000-0000-00005F650000}"/>
    <cellStyle name="표준 17 85 3 3" xfId="31270" xr:uid="{00000000-0005-0000-0000-000060650000}"/>
    <cellStyle name="표준 17 85 3 4" xfId="31271" xr:uid="{00000000-0005-0000-0000-000061650000}"/>
    <cellStyle name="표준 17 85 3 5" xfId="31272" xr:uid="{00000000-0005-0000-0000-000062650000}"/>
    <cellStyle name="표준 17 85 3 6" xfId="31273" xr:uid="{00000000-0005-0000-0000-000063650000}"/>
    <cellStyle name="표준 17 85 4" xfId="7370" xr:uid="{00000000-0005-0000-0000-000064650000}"/>
    <cellStyle name="표준 17 85 4 2" xfId="31274" xr:uid="{00000000-0005-0000-0000-000065650000}"/>
    <cellStyle name="표준 17 85 4 3" xfId="31275" xr:uid="{00000000-0005-0000-0000-000066650000}"/>
    <cellStyle name="표준 17 85 4 4" xfId="31276" xr:uid="{00000000-0005-0000-0000-000067650000}"/>
    <cellStyle name="표준 17 85 4 5" xfId="31277" xr:uid="{00000000-0005-0000-0000-000068650000}"/>
    <cellStyle name="표준 17 85 4 6" xfId="31278" xr:uid="{00000000-0005-0000-0000-000069650000}"/>
    <cellStyle name="표준 17 85 5" xfId="9230" xr:uid="{00000000-0005-0000-0000-00006A650000}"/>
    <cellStyle name="표준 17 85 5 2" xfId="31279" xr:uid="{00000000-0005-0000-0000-00006B650000}"/>
    <cellStyle name="표준 17 85 5 3" xfId="31280" xr:uid="{00000000-0005-0000-0000-00006C650000}"/>
    <cellStyle name="표준 17 85 5 4" xfId="31281" xr:uid="{00000000-0005-0000-0000-00006D650000}"/>
    <cellStyle name="표준 17 85 5 5" xfId="31282" xr:uid="{00000000-0005-0000-0000-00006E650000}"/>
    <cellStyle name="표준 17 85 5 6" xfId="31283" xr:uid="{00000000-0005-0000-0000-00006F650000}"/>
    <cellStyle name="표준 17 85 6" xfId="31284" xr:uid="{00000000-0005-0000-0000-000070650000}"/>
    <cellStyle name="표준 17 85 7" xfId="31285" xr:uid="{00000000-0005-0000-0000-000071650000}"/>
    <cellStyle name="표준 17 85 8" xfId="31286" xr:uid="{00000000-0005-0000-0000-000072650000}"/>
    <cellStyle name="표준 17 85 9" xfId="31287" xr:uid="{00000000-0005-0000-0000-000073650000}"/>
    <cellStyle name="표준 17 86" xfId="1884" xr:uid="{00000000-0005-0000-0000-000074650000}"/>
    <cellStyle name="표준 17 86 10" xfId="31288" xr:uid="{00000000-0005-0000-0000-000075650000}"/>
    <cellStyle name="표준 17 86 11" xfId="31289" xr:uid="{00000000-0005-0000-0000-000076650000}"/>
    <cellStyle name="표준 17 86 2" xfId="3661" xr:uid="{00000000-0005-0000-0000-000077650000}"/>
    <cellStyle name="표준 17 86 2 2" xfId="31290" xr:uid="{00000000-0005-0000-0000-000078650000}"/>
    <cellStyle name="표준 17 86 2 3" xfId="31291" xr:uid="{00000000-0005-0000-0000-000079650000}"/>
    <cellStyle name="표준 17 86 2 4" xfId="31292" xr:uid="{00000000-0005-0000-0000-00007A650000}"/>
    <cellStyle name="표준 17 86 2 5" xfId="31293" xr:uid="{00000000-0005-0000-0000-00007B650000}"/>
    <cellStyle name="표준 17 86 2 6" xfId="31294" xr:uid="{00000000-0005-0000-0000-00007C650000}"/>
    <cellStyle name="표준 17 86 3" xfId="5520" xr:uid="{00000000-0005-0000-0000-00007D650000}"/>
    <cellStyle name="표준 17 86 3 2" xfId="31295" xr:uid="{00000000-0005-0000-0000-00007E650000}"/>
    <cellStyle name="표준 17 86 3 3" xfId="31296" xr:uid="{00000000-0005-0000-0000-00007F650000}"/>
    <cellStyle name="표준 17 86 3 4" xfId="31297" xr:uid="{00000000-0005-0000-0000-000080650000}"/>
    <cellStyle name="표준 17 86 3 5" xfId="31298" xr:uid="{00000000-0005-0000-0000-000081650000}"/>
    <cellStyle name="표준 17 86 3 6" xfId="31299" xr:uid="{00000000-0005-0000-0000-000082650000}"/>
    <cellStyle name="표준 17 86 4" xfId="7384" xr:uid="{00000000-0005-0000-0000-000083650000}"/>
    <cellStyle name="표준 17 86 4 2" xfId="31300" xr:uid="{00000000-0005-0000-0000-000084650000}"/>
    <cellStyle name="표준 17 86 4 3" xfId="31301" xr:uid="{00000000-0005-0000-0000-000085650000}"/>
    <cellStyle name="표준 17 86 4 4" xfId="31302" xr:uid="{00000000-0005-0000-0000-000086650000}"/>
    <cellStyle name="표준 17 86 4 5" xfId="31303" xr:uid="{00000000-0005-0000-0000-000087650000}"/>
    <cellStyle name="표준 17 86 4 6" xfId="31304" xr:uid="{00000000-0005-0000-0000-000088650000}"/>
    <cellStyle name="표준 17 86 5" xfId="9244" xr:uid="{00000000-0005-0000-0000-000089650000}"/>
    <cellStyle name="표준 17 86 5 2" xfId="31305" xr:uid="{00000000-0005-0000-0000-00008A650000}"/>
    <cellStyle name="표준 17 86 5 3" xfId="31306" xr:uid="{00000000-0005-0000-0000-00008B650000}"/>
    <cellStyle name="표준 17 86 5 4" xfId="31307" xr:uid="{00000000-0005-0000-0000-00008C650000}"/>
    <cellStyle name="표준 17 86 5 5" xfId="31308" xr:uid="{00000000-0005-0000-0000-00008D650000}"/>
    <cellStyle name="표준 17 86 5 6" xfId="31309" xr:uid="{00000000-0005-0000-0000-00008E650000}"/>
    <cellStyle name="표준 17 86 6" xfId="31310" xr:uid="{00000000-0005-0000-0000-00008F650000}"/>
    <cellStyle name="표준 17 86 7" xfId="31311" xr:uid="{00000000-0005-0000-0000-000090650000}"/>
    <cellStyle name="표준 17 86 8" xfId="31312" xr:uid="{00000000-0005-0000-0000-000091650000}"/>
    <cellStyle name="표준 17 86 9" xfId="31313" xr:uid="{00000000-0005-0000-0000-000092650000}"/>
    <cellStyle name="표준 17 87" xfId="1898" xr:uid="{00000000-0005-0000-0000-000093650000}"/>
    <cellStyle name="표준 17 87 10" xfId="31314" xr:uid="{00000000-0005-0000-0000-000094650000}"/>
    <cellStyle name="표준 17 87 11" xfId="31315" xr:uid="{00000000-0005-0000-0000-000095650000}"/>
    <cellStyle name="표준 17 87 2" xfId="3675" xr:uid="{00000000-0005-0000-0000-000096650000}"/>
    <cellStyle name="표준 17 87 2 2" xfId="31316" xr:uid="{00000000-0005-0000-0000-000097650000}"/>
    <cellStyle name="표준 17 87 2 3" xfId="31317" xr:uid="{00000000-0005-0000-0000-000098650000}"/>
    <cellStyle name="표준 17 87 2 4" xfId="31318" xr:uid="{00000000-0005-0000-0000-000099650000}"/>
    <cellStyle name="표준 17 87 2 5" xfId="31319" xr:uid="{00000000-0005-0000-0000-00009A650000}"/>
    <cellStyle name="표준 17 87 2 6" xfId="31320" xr:uid="{00000000-0005-0000-0000-00009B650000}"/>
    <cellStyle name="표준 17 87 3" xfId="5534" xr:uid="{00000000-0005-0000-0000-00009C650000}"/>
    <cellStyle name="표준 17 87 3 2" xfId="31321" xr:uid="{00000000-0005-0000-0000-00009D650000}"/>
    <cellStyle name="표준 17 87 3 3" xfId="31322" xr:uid="{00000000-0005-0000-0000-00009E650000}"/>
    <cellStyle name="표준 17 87 3 4" xfId="31323" xr:uid="{00000000-0005-0000-0000-00009F650000}"/>
    <cellStyle name="표준 17 87 3 5" xfId="31324" xr:uid="{00000000-0005-0000-0000-0000A0650000}"/>
    <cellStyle name="표준 17 87 3 6" xfId="31325" xr:uid="{00000000-0005-0000-0000-0000A1650000}"/>
    <cellStyle name="표준 17 87 4" xfId="7398" xr:uid="{00000000-0005-0000-0000-0000A2650000}"/>
    <cellStyle name="표준 17 87 4 2" xfId="31326" xr:uid="{00000000-0005-0000-0000-0000A3650000}"/>
    <cellStyle name="표준 17 87 4 3" xfId="31327" xr:uid="{00000000-0005-0000-0000-0000A4650000}"/>
    <cellStyle name="표준 17 87 4 4" xfId="31328" xr:uid="{00000000-0005-0000-0000-0000A5650000}"/>
    <cellStyle name="표준 17 87 4 5" xfId="31329" xr:uid="{00000000-0005-0000-0000-0000A6650000}"/>
    <cellStyle name="표준 17 87 4 6" xfId="31330" xr:uid="{00000000-0005-0000-0000-0000A7650000}"/>
    <cellStyle name="표준 17 87 5" xfId="9258" xr:uid="{00000000-0005-0000-0000-0000A8650000}"/>
    <cellStyle name="표준 17 87 5 2" xfId="31331" xr:uid="{00000000-0005-0000-0000-0000A9650000}"/>
    <cellStyle name="표준 17 87 5 3" xfId="31332" xr:uid="{00000000-0005-0000-0000-0000AA650000}"/>
    <cellStyle name="표준 17 87 5 4" xfId="31333" xr:uid="{00000000-0005-0000-0000-0000AB650000}"/>
    <cellStyle name="표준 17 87 5 5" xfId="31334" xr:uid="{00000000-0005-0000-0000-0000AC650000}"/>
    <cellStyle name="표준 17 87 5 6" xfId="31335" xr:uid="{00000000-0005-0000-0000-0000AD650000}"/>
    <cellStyle name="표준 17 87 6" xfId="31336" xr:uid="{00000000-0005-0000-0000-0000AE650000}"/>
    <cellStyle name="표준 17 87 7" xfId="31337" xr:uid="{00000000-0005-0000-0000-0000AF650000}"/>
    <cellStyle name="표준 17 87 8" xfId="31338" xr:uid="{00000000-0005-0000-0000-0000B0650000}"/>
    <cellStyle name="표준 17 87 9" xfId="31339" xr:uid="{00000000-0005-0000-0000-0000B1650000}"/>
    <cellStyle name="표준 17 88" xfId="1912" xr:uid="{00000000-0005-0000-0000-0000B2650000}"/>
    <cellStyle name="표준 17 88 10" xfId="31340" xr:uid="{00000000-0005-0000-0000-0000B3650000}"/>
    <cellStyle name="표준 17 88 11" xfId="31341" xr:uid="{00000000-0005-0000-0000-0000B4650000}"/>
    <cellStyle name="표준 17 88 2" xfId="3689" xr:uid="{00000000-0005-0000-0000-0000B5650000}"/>
    <cellStyle name="표준 17 88 2 2" xfId="31342" xr:uid="{00000000-0005-0000-0000-0000B6650000}"/>
    <cellStyle name="표준 17 88 2 3" xfId="31343" xr:uid="{00000000-0005-0000-0000-0000B7650000}"/>
    <cellStyle name="표준 17 88 2 4" xfId="31344" xr:uid="{00000000-0005-0000-0000-0000B8650000}"/>
    <cellStyle name="표준 17 88 2 5" xfId="31345" xr:uid="{00000000-0005-0000-0000-0000B9650000}"/>
    <cellStyle name="표준 17 88 2 6" xfId="31346" xr:uid="{00000000-0005-0000-0000-0000BA650000}"/>
    <cellStyle name="표준 17 88 3" xfId="5548" xr:uid="{00000000-0005-0000-0000-0000BB650000}"/>
    <cellStyle name="표준 17 88 3 2" xfId="31347" xr:uid="{00000000-0005-0000-0000-0000BC650000}"/>
    <cellStyle name="표준 17 88 3 3" xfId="31348" xr:uid="{00000000-0005-0000-0000-0000BD650000}"/>
    <cellStyle name="표준 17 88 3 4" xfId="31349" xr:uid="{00000000-0005-0000-0000-0000BE650000}"/>
    <cellStyle name="표준 17 88 3 5" xfId="31350" xr:uid="{00000000-0005-0000-0000-0000BF650000}"/>
    <cellStyle name="표준 17 88 3 6" xfId="31351" xr:uid="{00000000-0005-0000-0000-0000C0650000}"/>
    <cellStyle name="표준 17 88 4" xfId="7412" xr:uid="{00000000-0005-0000-0000-0000C1650000}"/>
    <cellStyle name="표준 17 88 4 2" xfId="31352" xr:uid="{00000000-0005-0000-0000-0000C2650000}"/>
    <cellStyle name="표준 17 88 4 3" xfId="31353" xr:uid="{00000000-0005-0000-0000-0000C3650000}"/>
    <cellStyle name="표준 17 88 4 4" xfId="31354" xr:uid="{00000000-0005-0000-0000-0000C4650000}"/>
    <cellStyle name="표준 17 88 4 5" xfId="31355" xr:uid="{00000000-0005-0000-0000-0000C5650000}"/>
    <cellStyle name="표준 17 88 4 6" xfId="31356" xr:uid="{00000000-0005-0000-0000-0000C6650000}"/>
    <cellStyle name="표준 17 88 5" xfId="9272" xr:uid="{00000000-0005-0000-0000-0000C7650000}"/>
    <cellStyle name="표준 17 88 5 2" xfId="31357" xr:uid="{00000000-0005-0000-0000-0000C8650000}"/>
    <cellStyle name="표준 17 88 5 3" xfId="31358" xr:uid="{00000000-0005-0000-0000-0000C9650000}"/>
    <cellStyle name="표준 17 88 5 4" xfId="31359" xr:uid="{00000000-0005-0000-0000-0000CA650000}"/>
    <cellStyle name="표준 17 88 5 5" xfId="31360" xr:uid="{00000000-0005-0000-0000-0000CB650000}"/>
    <cellStyle name="표준 17 88 5 6" xfId="31361" xr:uid="{00000000-0005-0000-0000-0000CC650000}"/>
    <cellStyle name="표준 17 88 6" xfId="31362" xr:uid="{00000000-0005-0000-0000-0000CD650000}"/>
    <cellStyle name="표준 17 88 7" xfId="31363" xr:uid="{00000000-0005-0000-0000-0000CE650000}"/>
    <cellStyle name="표준 17 88 8" xfId="31364" xr:uid="{00000000-0005-0000-0000-0000CF650000}"/>
    <cellStyle name="표준 17 88 9" xfId="31365" xr:uid="{00000000-0005-0000-0000-0000D0650000}"/>
    <cellStyle name="표준 17 89" xfId="1926" xr:uid="{00000000-0005-0000-0000-0000D1650000}"/>
    <cellStyle name="표준 17 89 10" xfId="31366" xr:uid="{00000000-0005-0000-0000-0000D2650000}"/>
    <cellStyle name="표준 17 89 11" xfId="31367" xr:uid="{00000000-0005-0000-0000-0000D3650000}"/>
    <cellStyle name="표준 17 89 2" xfId="3703" xr:uid="{00000000-0005-0000-0000-0000D4650000}"/>
    <cellStyle name="표준 17 89 2 2" xfId="31368" xr:uid="{00000000-0005-0000-0000-0000D5650000}"/>
    <cellStyle name="표준 17 89 2 3" xfId="31369" xr:uid="{00000000-0005-0000-0000-0000D6650000}"/>
    <cellStyle name="표준 17 89 2 4" xfId="31370" xr:uid="{00000000-0005-0000-0000-0000D7650000}"/>
    <cellStyle name="표준 17 89 2 5" xfId="31371" xr:uid="{00000000-0005-0000-0000-0000D8650000}"/>
    <cellStyle name="표준 17 89 2 6" xfId="31372" xr:uid="{00000000-0005-0000-0000-0000D9650000}"/>
    <cellStyle name="표준 17 89 3" xfId="5562" xr:uid="{00000000-0005-0000-0000-0000DA650000}"/>
    <cellStyle name="표준 17 89 3 2" xfId="31373" xr:uid="{00000000-0005-0000-0000-0000DB650000}"/>
    <cellStyle name="표준 17 89 3 3" xfId="31374" xr:uid="{00000000-0005-0000-0000-0000DC650000}"/>
    <cellStyle name="표준 17 89 3 4" xfId="31375" xr:uid="{00000000-0005-0000-0000-0000DD650000}"/>
    <cellStyle name="표준 17 89 3 5" xfId="31376" xr:uid="{00000000-0005-0000-0000-0000DE650000}"/>
    <cellStyle name="표준 17 89 3 6" xfId="31377" xr:uid="{00000000-0005-0000-0000-0000DF650000}"/>
    <cellStyle name="표준 17 89 4" xfId="7426" xr:uid="{00000000-0005-0000-0000-0000E0650000}"/>
    <cellStyle name="표준 17 89 4 2" xfId="31378" xr:uid="{00000000-0005-0000-0000-0000E1650000}"/>
    <cellStyle name="표준 17 89 4 3" xfId="31379" xr:uid="{00000000-0005-0000-0000-0000E2650000}"/>
    <cellStyle name="표준 17 89 4 4" xfId="31380" xr:uid="{00000000-0005-0000-0000-0000E3650000}"/>
    <cellStyle name="표준 17 89 4 5" xfId="31381" xr:uid="{00000000-0005-0000-0000-0000E4650000}"/>
    <cellStyle name="표준 17 89 4 6" xfId="31382" xr:uid="{00000000-0005-0000-0000-0000E5650000}"/>
    <cellStyle name="표준 17 89 5" xfId="9286" xr:uid="{00000000-0005-0000-0000-0000E6650000}"/>
    <cellStyle name="표준 17 89 5 2" xfId="31383" xr:uid="{00000000-0005-0000-0000-0000E7650000}"/>
    <cellStyle name="표준 17 89 5 3" xfId="31384" xr:uid="{00000000-0005-0000-0000-0000E8650000}"/>
    <cellStyle name="표준 17 89 5 4" xfId="31385" xr:uid="{00000000-0005-0000-0000-0000E9650000}"/>
    <cellStyle name="표준 17 89 5 5" xfId="31386" xr:uid="{00000000-0005-0000-0000-0000EA650000}"/>
    <cellStyle name="표준 17 89 5 6" xfId="31387" xr:uid="{00000000-0005-0000-0000-0000EB650000}"/>
    <cellStyle name="표준 17 89 6" xfId="31388" xr:uid="{00000000-0005-0000-0000-0000EC650000}"/>
    <cellStyle name="표준 17 89 7" xfId="31389" xr:uid="{00000000-0005-0000-0000-0000ED650000}"/>
    <cellStyle name="표준 17 89 8" xfId="31390" xr:uid="{00000000-0005-0000-0000-0000EE650000}"/>
    <cellStyle name="표준 17 89 9" xfId="31391" xr:uid="{00000000-0005-0000-0000-0000EF650000}"/>
    <cellStyle name="표준 17 9" xfId="270" xr:uid="{00000000-0005-0000-0000-0000F0650000}"/>
    <cellStyle name="표준 17 90" xfId="1940" xr:uid="{00000000-0005-0000-0000-0000F1650000}"/>
    <cellStyle name="표준 17 90 10" xfId="31392" xr:uid="{00000000-0005-0000-0000-0000F2650000}"/>
    <cellStyle name="표준 17 90 11" xfId="31393" xr:uid="{00000000-0005-0000-0000-0000F3650000}"/>
    <cellStyle name="표준 17 90 2" xfId="3717" xr:uid="{00000000-0005-0000-0000-0000F4650000}"/>
    <cellStyle name="표준 17 90 2 2" xfId="31394" xr:uid="{00000000-0005-0000-0000-0000F5650000}"/>
    <cellStyle name="표준 17 90 2 3" xfId="31395" xr:uid="{00000000-0005-0000-0000-0000F6650000}"/>
    <cellStyle name="표준 17 90 2 4" xfId="31396" xr:uid="{00000000-0005-0000-0000-0000F7650000}"/>
    <cellStyle name="표준 17 90 2 5" xfId="31397" xr:uid="{00000000-0005-0000-0000-0000F8650000}"/>
    <cellStyle name="표준 17 90 2 6" xfId="31398" xr:uid="{00000000-0005-0000-0000-0000F9650000}"/>
    <cellStyle name="표준 17 90 3" xfId="5576" xr:uid="{00000000-0005-0000-0000-0000FA650000}"/>
    <cellStyle name="표준 17 90 3 2" xfId="31399" xr:uid="{00000000-0005-0000-0000-0000FB650000}"/>
    <cellStyle name="표준 17 90 3 3" xfId="31400" xr:uid="{00000000-0005-0000-0000-0000FC650000}"/>
    <cellStyle name="표준 17 90 3 4" xfId="31401" xr:uid="{00000000-0005-0000-0000-0000FD650000}"/>
    <cellStyle name="표준 17 90 3 5" xfId="31402" xr:uid="{00000000-0005-0000-0000-0000FE650000}"/>
    <cellStyle name="표준 17 90 3 6" xfId="31403" xr:uid="{00000000-0005-0000-0000-0000FF650000}"/>
    <cellStyle name="표준 17 90 4" xfId="7440" xr:uid="{00000000-0005-0000-0000-000000660000}"/>
    <cellStyle name="표준 17 90 4 2" xfId="31404" xr:uid="{00000000-0005-0000-0000-000001660000}"/>
    <cellStyle name="표준 17 90 4 3" xfId="31405" xr:uid="{00000000-0005-0000-0000-000002660000}"/>
    <cellStyle name="표준 17 90 4 4" xfId="31406" xr:uid="{00000000-0005-0000-0000-000003660000}"/>
    <cellStyle name="표준 17 90 4 5" xfId="31407" xr:uid="{00000000-0005-0000-0000-000004660000}"/>
    <cellStyle name="표준 17 90 4 6" xfId="31408" xr:uid="{00000000-0005-0000-0000-000005660000}"/>
    <cellStyle name="표준 17 90 5" xfId="9300" xr:uid="{00000000-0005-0000-0000-000006660000}"/>
    <cellStyle name="표준 17 90 5 2" xfId="31409" xr:uid="{00000000-0005-0000-0000-000007660000}"/>
    <cellStyle name="표준 17 90 5 3" xfId="31410" xr:uid="{00000000-0005-0000-0000-000008660000}"/>
    <cellStyle name="표준 17 90 5 4" xfId="31411" xr:uid="{00000000-0005-0000-0000-000009660000}"/>
    <cellStyle name="표준 17 90 5 5" xfId="31412" xr:uid="{00000000-0005-0000-0000-00000A660000}"/>
    <cellStyle name="표준 17 90 5 6" xfId="31413" xr:uid="{00000000-0005-0000-0000-00000B660000}"/>
    <cellStyle name="표준 17 90 6" xfId="31414" xr:uid="{00000000-0005-0000-0000-00000C660000}"/>
    <cellStyle name="표준 17 90 7" xfId="31415" xr:uid="{00000000-0005-0000-0000-00000D660000}"/>
    <cellStyle name="표준 17 90 8" xfId="31416" xr:uid="{00000000-0005-0000-0000-00000E660000}"/>
    <cellStyle name="표준 17 90 9" xfId="31417" xr:uid="{00000000-0005-0000-0000-00000F660000}"/>
    <cellStyle name="표준 17 91" xfId="1954" xr:uid="{00000000-0005-0000-0000-000010660000}"/>
    <cellStyle name="표준 17 91 10" xfId="31418" xr:uid="{00000000-0005-0000-0000-000011660000}"/>
    <cellStyle name="표준 17 91 11" xfId="31419" xr:uid="{00000000-0005-0000-0000-000012660000}"/>
    <cellStyle name="표준 17 91 2" xfId="3731" xr:uid="{00000000-0005-0000-0000-000013660000}"/>
    <cellStyle name="표준 17 91 2 2" xfId="31420" xr:uid="{00000000-0005-0000-0000-000014660000}"/>
    <cellStyle name="표준 17 91 2 3" xfId="31421" xr:uid="{00000000-0005-0000-0000-000015660000}"/>
    <cellStyle name="표준 17 91 2 4" xfId="31422" xr:uid="{00000000-0005-0000-0000-000016660000}"/>
    <cellStyle name="표준 17 91 2 5" xfId="31423" xr:uid="{00000000-0005-0000-0000-000017660000}"/>
    <cellStyle name="표준 17 91 2 6" xfId="31424" xr:uid="{00000000-0005-0000-0000-000018660000}"/>
    <cellStyle name="표준 17 91 3" xfId="5590" xr:uid="{00000000-0005-0000-0000-000019660000}"/>
    <cellStyle name="표준 17 91 3 2" xfId="31425" xr:uid="{00000000-0005-0000-0000-00001A660000}"/>
    <cellStyle name="표준 17 91 3 3" xfId="31426" xr:uid="{00000000-0005-0000-0000-00001B660000}"/>
    <cellStyle name="표준 17 91 3 4" xfId="31427" xr:uid="{00000000-0005-0000-0000-00001C660000}"/>
    <cellStyle name="표준 17 91 3 5" xfId="31428" xr:uid="{00000000-0005-0000-0000-00001D660000}"/>
    <cellStyle name="표준 17 91 3 6" xfId="31429" xr:uid="{00000000-0005-0000-0000-00001E660000}"/>
    <cellStyle name="표준 17 91 4" xfId="7454" xr:uid="{00000000-0005-0000-0000-00001F660000}"/>
    <cellStyle name="표준 17 91 4 2" xfId="31430" xr:uid="{00000000-0005-0000-0000-000020660000}"/>
    <cellStyle name="표준 17 91 4 3" xfId="31431" xr:uid="{00000000-0005-0000-0000-000021660000}"/>
    <cellStyle name="표준 17 91 4 4" xfId="31432" xr:uid="{00000000-0005-0000-0000-000022660000}"/>
    <cellStyle name="표준 17 91 4 5" xfId="31433" xr:uid="{00000000-0005-0000-0000-000023660000}"/>
    <cellStyle name="표준 17 91 4 6" xfId="31434" xr:uid="{00000000-0005-0000-0000-000024660000}"/>
    <cellStyle name="표준 17 91 5" xfId="9314" xr:uid="{00000000-0005-0000-0000-000025660000}"/>
    <cellStyle name="표준 17 91 5 2" xfId="31435" xr:uid="{00000000-0005-0000-0000-000026660000}"/>
    <cellStyle name="표준 17 91 5 3" xfId="31436" xr:uid="{00000000-0005-0000-0000-000027660000}"/>
    <cellStyle name="표준 17 91 5 4" xfId="31437" xr:uid="{00000000-0005-0000-0000-000028660000}"/>
    <cellStyle name="표준 17 91 5 5" xfId="31438" xr:uid="{00000000-0005-0000-0000-000029660000}"/>
    <cellStyle name="표준 17 91 5 6" xfId="31439" xr:uid="{00000000-0005-0000-0000-00002A660000}"/>
    <cellStyle name="표준 17 91 6" xfId="31440" xr:uid="{00000000-0005-0000-0000-00002B660000}"/>
    <cellStyle name="표준 17 91 7" xfId="31441" xr:uid="{00000000-0005-0000-0000-00002C660000}"/>
    <cellStyle name="표준 17 91 8" xfId="31442" xr:uid="{00000000-0005-0000-0000-00002D660000}"/>
    <cellStyle name="표준 17 91 9" xfId="31443" xr:uid="{00000000-0005-0000-0000-00002E660000}"/>
    <cellStyle name="표준 17 92" xfId="1968" xr:uid="{00000000-0005-0000-0000-00002F660000}"/>
    <cellStyle name="표준 17 92 10" xfId="31444" xr:uid="{00000000-0005-0000-0000-000030660000}"/>
    <cellStyle name="표준 17 92 11" xfId="31445" xr:uid="{00000000-0005-0000-0000-000031660000}"/>
    <cellStyle name="표준 17 92 2" xfId="3745" xr:uid="{00000000-0005-0000-0000-000032660000}"/>
    <cellStyle name="표준 17 92 2 2" xfId="31446" xr:uid="{00000000-0005-0000-0000-000033660000}"/>
    <cellStyle name="표준 17 92 2 3" xfId="31447" xr:uid="{00000000-0005-0000-0000-000034660000}"/>
    <cellStyle name="표준 17 92 2 4" xfId="31448" xr:uid="{00000000-0005-0000-0000-000035660000}"/>
    <cellStyle name="표준 17 92 2 5" xfId="31449" xr:uid="{00000000-0005-0000-0000-000036660000}"/>
    <cellStyle name="표준 17 92 2 6" xfId="31450" xr:uid="{00000000-0005-0000-0000-000037660000}"/>
    <cellStyle name="표준 17 92 3" xfId="5604" xr:uid="{00000000-0005-0000-0000-000038660000}"/>
    <cellStyle name="표준 17 92 3 2" xfId="31451" xr:uid="{00000000-0005-0000-0000-000039660000}"/>
    <cellStyle name="표준 17 92 3 3" xfId="31452" xr:uid="{00000000-0005-0000-0000-00003A660000}"/>
    <cellStyle name="표준 17 92 3 4" xfId="31453" xr:uid="{00000000-0005-0000-0000-00003B660000}"/>
    <cellStyle name="표준 17 92 3 5" xfId="31454" xr:uid="{00000000-0005-0000-0000-00003C660000}"/>
    <cellStyle name="표준 17 92 3 6" xfId="31455" xr:uid="{00000000-0005-0000-0000-00003D660000}"/>
    <cellStyle name="표준 17 92 4" xfId="7468" xr:uid="{00000000-0005-0000-0000-00003E660000}"/>
    <cellStyle name="표준 17 92 4 2" xfId="31456" xr:uid="{00000000-0005-0000-0000-00003F660000}"/>
    <cellStyle name="표준 17 92 4 3" xfId="31457" xr:uid="{00000000-0005-0000-0000-000040660000}"/>
    <cellStyle name="표준 17 92 4 4" xfId="31458" xr:uid="{00000000-0005-0000-0000-000041660000}"/>
    <cellStyle name="표준 17 92 4 5" xfId="31459" xr:uid="{00000000-0005-0000-0000-000042660000}"/>
    <cellStyle name="표준 17 92 4 6" xfId="31460" xr:uid="{00000000-0005-0000-0000-000043660000}"/>
    <cellStyle name="표준 17 92 5" xfId="9328" xr:uid="{00000000-0005-0000-0000-000044660000}"/>
    <cellStyle name="표준 17 92 5 2" xfId="31461" xr:uid="{00000000-0005-0000-0000-000045660000}"/>
    <cellStyle name="표준 17 92 5 3" xfId="31462" xr:uid="{00000000-0005-0000-0000-000046660000}"/>
    <cellStyle name="표준 17 92 5 4" xfId="31463" xr:uid="{00000000-0005-0000-0000-000047660000}"/>
    <cellStyle name="표준 17 92 5 5" xfId="31464" xr:uid="{00000000-0005-0000-0000-000048660000}"/>
    <cellStyle name="표준 17 92 5 6" xfId="31465" xr:uid="{00000000-0005-0000-0000-000049660000}"/>
    <cellStyle name="표준 17 92 6" xfId="31466" xr:uid="{00000000-0005-0000-0000-00004A660000}"/>
    <cellStyle name="표준 17 92 7" xfId="31467" xr:uid="{00000000-0005-0000-0000-00004B660000}"/>
    <cellStyle name="표준 17 92 8" xfId="31468" xr:uid="{00000000-0005-0000-0000-00004C660000}"/>
    <cellStyle name="표준 17 92 9" xfId="31469" xr:uid="{00000000-0005-0000-0000-00004D660000}"/>
    <cellStyle name="표준 17 93" xfId="1982" xr:uid="{00000000-0005-0000-0000-00004E660000}"/>
    <cellStyle name="표준 17 93 10" xfId="31470" xr:uid="{00000000-0005-0000-0000-00004F660000}"/>
    <cellStyle name="표준 17 93 11" xfId="31471" xr:uid="{00000000-0005-0000-0000-000050660000}"/>
    <cellStyle name="표준 17 93 2" xfId="3759" xr:uid="{00000000-0005-0000-0000-000051660000}"/>
    <cellStyle name="표준 17 93 2 2" xfId="31472" xr:uid="{00000000-0005-0000-0000-000052660000}"/>
    <cellStyle name="표준 17 93 2 3" xfId="31473" xr:uid="{00000000-0005-0000-0000-000053660000}"/>
    <cellStyle name="표준 17 93 2 4" xfId="31474" xr:uid="{00000000-0005-0000-0000-000054660000}"/>
    <cellStyle name="표준 17 93 2 5" xfId="31475" xr:uid="{00000000-0005-0000-0000-000055660000}"/>
    <cellStyle name="표준 17 93 2 6" xfId="31476" xr:uid="{00000000-0005-0000-0000-000056660000}"/>
    <cellStyle name="표준 17 93 3" xfId="5618" xr:uid="{00000000-0005-0000-0000-000057660000}"/>
    <cellStyle name="표준 17 93 3 2" xfId="31477" xr:uid="{00000000-0005-0000-0000-000058660000}"/>
    <cellStyle name="표준 17 93 3 3" xfId="31478" xr:uid="{00000000-0005-0000-0000-000059660000}"/>
    <cellStyle name="표준 17 93 3 4" xfId="31479" xr:uid="{00000000-0005-0000-0000-00005A660000}"/>
    <cellStyle name="표준 17 93 3 5" xfId="31480" xr:uid="{00000000-0005-0000-0000-00005B660000}"/>
    <cellStyle name="표준 17 93 3 6" xfId="31481" xr:uid="{00000000-0005-0000-0000-00005C660000}"/>
    <cellStyle name="표준 17 93 4" xfId="7482" xr:uid="{00000000-0005-0000-0000-00005D660000}"/>
    <cellStyle name="표준 17 93 4 2" xfId="31482" xr:uid="{00000000-0005-0000-0000-00005E660000}"/>
    <cellStyle name="표준 17 93 4 3" xfId="31483" xr:uid="{00000000-0005-0000-0000-00005F660000}"/>
    <cellStyle name="표준 17 93 4 4" xfId="31484" xr:uid="{00000000-0005-0000-0000-000060660000}"/>
    <cellStyle name="표준 17 93 4 5" xfId="31485" xr:uid="{00000000-0005-0000-0000-000061660000}"/>
    <cellStyle name="표준 17 93 4 6" xfId="31486" xr:uid="{00000000-0005-0000-0000-000062660000}"/>
    <cellStyle name="표준 17 93 5" xfId="9342" xr:uid="{00000000-0005-0000-0000-000063660000}"/>
    <cellStyle name="표준 17 93 5 2" xfId="31487" xr:uid="{00000000-0005-0000-0000-000064660000}"/>
    <cellStyle name="표준 17 93 5 3" xfId="31488" xr:uid="{00000000-0005-0000-0000-000065660000}"/>
    <cellStyle name="표준 17 93 5 4" xfId="31489" xr:uid="{00000000-0005-0000-0000-000066660000}"/>
    <cellStyle name="표준 17 93 5 5" xfId="31490" xr:uid="{00000000-0005-0000-0000-000067660000}"/>
    <cellStyle name="표준 17 93 5 6" xfId="31491" xr:uid="{00000000-0005-0000-0000-000068660000}"/>
    <cellStyle name="표준 17 93 6" xfId="31492" xr:uid="{00000000-0005-0000-0000-000069660000}"/>
    <cellStyle name="표준 17 93 7" xfId="31493" xr:uid="{00000000-0005-0000-0000-00006A660000}"/>
    <cellStyle name="표준 17 93 8" xfId="31494" xr:uid="{00000000-0005-0000-0000-00006B660000}"/>
    <cellStyle name="표준 17 93 9" xfId="31495" xr:uid="{00000000-0005-0000-0000-00006C660000}"/>
    <cellStyle name="표준 17 94" xfId="1996" xr:uid="{00000000-0005-0000-0000-00006D660000}"/>
    <cellStyle name="표준 17 94 10" xfId="31496" xr:uid="{00000000-0005-0000-0000-00006E660000}"/>
    <cellStyle name="표준 17 94 11" xfId="31497" xr:uid="{00000000-0005-0000-0000-00006F660000}"/>
    <cellStyle name="표준 17 94 2" xfId="3773" xr:uid="{00000000-0005-0000-0000-000070660000}"/>
    <cellStyle name="표준 17 94 2 2" xfId="31498" xr:uid="{00000000-0005-0000-0000-000071660000}"/>
    <cellStyle name="표준 17 94 2 3" xfId="31499" xr:uid="{00000000-0005-0000-0000-000072660000}"/>
    <cellStyle name="표준 17 94 2 4" xfId="31500" xr:uid="{00000000-0005-0000-0000-000073660000}"/>
    <cellStyle name="표준 17 94 2 5" xfId="31501" xr:uid="{00000000-0005-0000-0000-000074660000}"/>
    <cellStyle name="표준 17 94 2 6" xfId="31502" xr:uid="{00000000-0005-0000-0000-000075660000}"/>
    <cellStyle name="표준 17 94 3" xfId="5632" xr:uid="{00000000-0005-0000-0000-000076660000}"/>
    <cellStyle name="표준 17 94 3 2" xfId="31503" xr:uid="{00000000-0005-0000-0000-000077660000}"/>
    <cellStyle name="표준 17 94 3 3" xfId="31504" xr:uid="{00000000-0005-0000-0000-000078660000}"/>
    <cellStyle name="표준 17 94 3 4" xfId="31505" xr:uid="{00000000-0005-0000-0000-000079660000}"/>
    <cellStyle name="표준 17 94 3 5" xfId="31506" xr:uid="{00000000-0005-0000-0000-00007A660000}"/>
    <cellStyle name="표준 17 94 3 6" xfId="31507" xr:uid="{00000000-0005-0000-0000-00007B660000}"/>
    <cellStyle name="표준 17 94 4" xfId="7496" xr:uid="{00000000-0005-0000-0000-00007C660000}"/>
    <cellStyle name="표준 17 94 4 2" xfId="31508" xr:uid="{00000000-0005-0000-0000-00007D660000}"/>
    <cellStyle name="표준 17 94 4 3" xfId="31509" xr:uid="{00000000-0005-0000-0000-00007E660000}"/>
    <cellStyle name="표준 17 94 4 4" xfId="31510" xr:uid="{00000000-0005-0000-0000-00007F660000}"/>
    <cellStyle name="표준 17 94 4 5" xfId="31511" xr:uid="{00000000-0005-0000-0000-000080660000}"/>
    <cellStyle name="표준 17 94 4 6" xfId="31512" xr:uid="{00000000-0005-0000-0000-000081660000}"/>
    <cellStyle name="표준 17 94 5" xfId="9356" xr:uid="{00000000-0005-0000-0000-000082660000}"/>
    <cellStyle name="표준 17 94 5 2" xfId="31513" xr:uid="{00000000-0005-0000-0000-000083660000}"/>
    <cellStyle name="표준 17 94 5 3" xfId="31514" xr:uid="{00000000-0005-0000-0000-000084660000}"/>
    <cellStyle name="표준 17 94 5 4" xfId="31515" xr:uid="{00000000-0005-0000-0000-000085660000}"/>
    <cellStyle name="표준 17 94 5 5" xfId="31516" xr:uid="{00000000-0005-0000-0000-000086660000}"/>
    <cellStyle name="표준 17 94 5 6" xfId="31517" xr:uid="{00000000-0005-0000-0000-000087660000}"/>
    <cellStyle name="표준 17 94 6" xfId="31518" xr:uid="{00000000-0005-0000-0000-000088660000}"/>
    <cellStyle name="표준 17 94 7" xfId="31519" xr:uid="{00000000-0005-0000-0000-000089660000}"/>
    <cellStyle name="표준 17 94 8" xfId="31520" xr:uid="{00000000-0005-0000-0000-00008A660000}"/>
    <cellStyle name="표준 17 94 9" xfId="31521" xr:uid="{00000000-0005-0000-0000-00008B660000}"/>
    <cellStyle name="표준 17 95" xfId="2010" xr:uid="{00000000-0005-0000-0000-00008C660000}"/>
    <cellStyle name="표준 17 95 10" xfId="31522" xr:uid="{00000000-0005-0000-0000-00008D660000}"/>
    <cellStyle name="표준 17 95 11" xfId="31523" xr:uid="{00000000-0005-0000-0000-00008E660000}"/>
    <cellStyle name="표준 17 95 2" xfId="3787" xr:uid="{00000000-0005-0000-0000-00008F660000}"/>
    <cellStyle name="표준 17 95 2 2" xfId="31524" xr:uid="{00000000-0005-0000-0000-000090660000}"/>
    <cellStyle name="표준 17 95 2 3" xfId="31525" xr:uid="{00000000-0005-0000-0000-000091660000}"/>
    <cellStyle name="표준 17 95 2 4" xfId="31526" xr:uid="{00000000-0005-0000-0000-000092660000}"/>
    <cellStyle name="표준 17 95 2 5" xfId="31527" xr:uid="{00000000-0005-0000-0000-000093660000}"/>
    <cellStyle name="표준 17 95 2 6" xfId="31528" xr:uid="{00000000-0005-0000-0000-000094660000}"/>
    <cellStyle name="표준 17 95 3" xfId="5646" xr:uid="{00000000-0005-0000-0000-000095660000}"/>
    <cellStyle name="표준 17 95 3 2" xfId="31529" xr:uid="{00000000-0005-0000-0000-000096660000}"/>
    <cellStyle name="표준 17 95 3 3" xfId="31530" xr:uid="{00000000-0005-0000-0000-000097660000}"/>
    <cellStyle name="표준 17 95 3 4" xfId="31531" xr:uid="{00000000-0005-0000-0000-000098660000}"/>
    <cellStyle name="표준 17 95 3 5" xfId="31532" xr:uid="{00000000-0005-0000-0000-000099660000}"/>
    <cellStyle name="표준 17 95 3 6" xfId="31533" xr:uid="{00000000-0005-0000-0000-00009A660000}"/>
    <cellStyle name="표준 17 95 4" xfId="7510" xr:uid="{00000000-0005-0000-0000-00009B660000}"/>
    <cellStyle name="표준 17 95 4 2" xfId="31534" xr:uid="{00000000-0005-0000-0000-00009C660000}"/>
    <cellStyle name="표준 17 95 4 3" xfId="31535" xr:uid="{00000000-0005-0000-0000-00009D660000}"/>
    <cellStyle name="표준 17 95 4 4" xfId="31536" xr:uid="{00000000-0005-0000-0000-00009E660000}"/>
    <cellStyle name="표준 17 95 4 5" xfId="31537" xr:uid="{00000000-0005-0000-0000-00009F660000}"/>
    <cellStyle name="표준 17 95 4 6" xfId="31538" xr:uid="{00000000-0005-0000-0000-0000A0660000}"/>
    <cellStyle name="표준 17 95 5" xfId="9370" xr:uid="{00000000-0005-0000-0000-0000A1660000}"/>
    <cellStyle name="표준 17 95 5 2" xfId="31539" xr:uid="{00000000-0005-0000-0000-0000A2660000}"/>
    <cellStyle name="표준 17 95 5 3" xfId="31540" xr:uid="{00000000-0005-0000-0000-0000A3660000}"/>
    <cellStyle name="표준 17 95 5 4" xfId="31541" xr:uid="{00000000-0005-0000-0000-0000A4660000}"/>
    <cellStyle name="표준 17 95 5 5" xfId="31542" xr:uid="{00000000-0005-0000-0000-0000A5660000}"/>
    <cellStyle name="표준 17 95 5 6" xfId="31543" xr:uid="{00000000-0005-0000-0000-0000A6660000}"/>
    <cellStyle name="표준 17 95 6" xfId="31544" xr:uid="{00000000-0005-0000-0000-0000A7660000}"/>
    <cellStyle name="표준 17 95 7" xfId="31545" xr:uid="{00000000-0005-0000-0000-0000A8660000}"/>
    <cellStyle name="표준 17 95 8" xfId="31546" xr:uid="{00000000-0005-0000-0000-0000A9660000}"/>
    <cellStyle name="표준 17 95 9" xfId="31547" xr:uid="{00000000-0005-0000-0000-0000AA660000}"/>
    <cellStyle name="표준 17 96" xfId="2024" xr:uid="{00000000-0005-0000-0000-0000AB660000}"/>
    <cellStyle name="표준 17 96 10" xfId="31548" xr:uid="{00000000-0005-0000-0000-0000AC660000}"/>
    <cellStyle name="표준 17 96 2" xfId="3801" xr:uid="{00000000-0005-0000-0000-0000AD660000}"/>
    <cellStyle name="표준 17 96 2 2" xfId="31549" xr:uid="{00000000-0005-0000-0000-0000AE660000}"/>
    <cellStyle name="표준 17 96 2 3" xfId="31550" xr:uid="{00000000-0005-0000-0000-0000AF660000}"/>
    <cellStyle name="표준 17 96 2 4" xfId="31551" xr:uid="{00000000-0005-0000-0000-0000B0660000}"/>
    <cellStyle name="표준 17 96 2 5" xfId="31552" xr:uid="{00000000-0005-0000-0000-0000B1660000}"/>
    <cellStyle name="표준 17 96 2 6" xfId="31553" xr:uid="{00000000-0005-0000-0000-0000B2660000}"/>
    <cellStyle name="표준 17 96 3" xfId="5660" xr:uid="{00000000-0005-0000-0000-0000B3660000}"/>
    <cellStyle name="표준 17 96 3 2" xfId="31554" xr:uid="{00000000-0005-0000-0000-0000B4660000}"/>
    <cellStyle name="표준 17 96 3 3" xfId="31555" xr:uid="{00000000-0005-0000-0000-0000B5660000}"/>
    <cellStyle name="표준 17 96 3 4" xfId="31556" xr:uid="{00000000-0005-0000-0000-0000B6660000}"/>
    <cellStyle name="표준 17 96 3 5" xfId="31557" xr:uid="{00000000-0005-0000-0000-0000B7660000}"/>
    <cellStyle name="표준 17 96 3 6" xfId="31558" xr:uid="{00000000-0005-0000-0000-0000B8660000}"/>
    <cellStyle name="표준 17 96 4" xfId="7524" xr:uid="{00000000-0005-0000-0000-0000B9660000}"/>
    <cellStyle name="표준 17 96 4 2" xfId="31559" xr:uid="{00000000-0005-0000-0000-0000BA660000}"/>
    <cellStyle name="표준 17 96 4 3" xfId="31560" xr:uid="{00000000-0005-0000-0000-0000BB660000}"/>
    <cellStyle name="표준 17 96 4 4" xfId="31561" xr:uid="{00000000-0005-0000-0000-0000BC660000}"/>
    <cellStyle name="표준 17 96 4 5" xfId="31562" xr:uid="{00000000-0005-0000-0000-0000BD660000}"/>
    <cellStyle name="표준 17 96 4 6" xfId="31563" xr:uid="{00000000-0005-0000-0000-0000BE660000}"/>
    <cellStyle name="표준 17 96 5" xfId="9384" xr:uid="{00000000-0005-0000-0000-0000BF660000}"/>
    <cellStyle name="표준 17 96 5 2" xfId="31564" xr:uid="{00000000-0005-0000-0000-0000C0660000}"/>
    <cellStyle name="표준 17 96 5 3" xfId="31565" xr:uid="{00000000-0005-0000-0000-0000C1660000}"/>
    <cellStyle name="표준 17 96 5 4" xfId="31566" xr:uid="{00000000-0005-0000-0000-0000C2660000}"/>
    <cellStyle name="표준 17 96 5 5" xfId="31567" xr:uid="{00000000-0005-0000-0000-0000C3660000}"/>
    <cellStyle name="표준 17 96 5 6" xfId="31568" xr:uid="{00000000-0005-0000-0000-0000C4660000}"/>
    <cellStyle name="표준 17 96 6" xfId="31569" xr:uid="{00000000-0005-0000-0000-0000C5660000}"/>
    <cellStyle name="표준 17 96 7" xfId="31570" xr:uid="{00000000-0005-0000-0000-0000C6660000}"/>
    <cellStyle name="표준 17 96 8" xfId="31571" xr:uid="{00000000-0005-0000-0000-0000C7660000}"/>
    <cellStyle name="표준 17 96 9" xfId="31572" xr:uid="{00000000-0005-0000-0000-0000C8660000}"/>
    <cellStyle name="표준 17 97" xfId="2038" xr:uid="{00000000-0005-0000-0000-0000C9660000}"/>
    <cellStyle name="표준 17 97 10" xfId="31573" xr:uid="{00000000-0005-0000-0000-0000CA660000}"/>
    <cellStyle name="표준 17 97 2" xfId="3815" xr:uid="{00000000-0005-0000-0000-0000CB660000}"/>
    <cellStyle name="표준 17 97 2 2" xfId="31574" xr:uid="{00000000-0005-0000-0000-0000CC660000}"/>
    <cellStyle name="표준 17 97 2 3" xfId="31575" xr:uid="{00000000-0005-0000-0000-0000CD660000}"/>
    <cellStyle name="표준 17 97 2 4" xfId="31576" xr:uid="{00000000-0005-0000-0000-0000CE660000}"/>
    <cellStyle name="표준 17 97 2 5" xfId="31577" xr:uid="{00000000-0005-0000-0000-0000CF660000}"/>
    <cellStyle name="표준 17 97 2 6" xfId="31578" xr:uid="{00000000-0005-0000-0000-0000D0660000}"/>
    <cellStyle name="표준 17 97 3" xfId="5674" xr:uid="{00000000-0005-0000-0000-0000D1660000}"/>
    <cellStyle name="표준 17 97 3 2" xfId="31579" xr:uid="{00000000-0005-0000-0000-0000D2660000}"/>
    <cellStyle name="표준 17 97 3 3" xfId="31580" xr:uid="{00000000-0005-0000-0000-0000D3660000}"/>
    <cellStyle name="표준 17 97 3 4" xfId="31581" xr:uid="{00000000-0005-0000-0000-0000D4660000}"/>
    <cellStyle name="표준 17 97 3 5" xfId="31582" xr:uid="{00000000-0005-0000-0000-0000D5660000}"/>
    <cellStyle name="표준 17 97 3 6" xfId="31583" xr:uid="{00000000-0005-0000-0000-0000D6660000}"/>
    <cellStyle name="표준 17 97 4" xfId="7538" xr:uid="{00000000-0005-0000-0000-0000D7660000}"/>
    <cellStyle name="표준 17 97 4 2" xfId="31584" xr:uid="{00000000-0005-0000-0000-0000D8660000}"/>
    <cellStyle name="표준 17 97 4 3" xfId="31585" xr:uid="{00000000-0005-0000-0000-0000D9660000}"/>
    <cellStyle name="표준 17 97 4 4" xfId="31586" xr:uid="{00000000-0005-0000-0000-0000DA660000}"/>
    <cellStyle name="표준 17 97 4 5" xfId="31587" xr:uid="{00000000-0005-0000-0000-0000DB660000}"/>
    <cellStyle name="표준 17 97 4 6" xfId="31588" xr:uid="{00000000-0005-0000-0000-0000DC660000}"/>
    <cellStyle name="표준 17 97 5" xfId="9398" xr:uid="{00000000-0005-0000-0000-0000DD660000}"/>
    <cellStyle name="표준 17 97 5 2" xfId="31589" xr:uid="{00000000-0005-0000-0000-0000DE660000}"/>
    <cellStyle name="표준 17 97 5 3" xfId="31590" xr:uid="{00000000-0005-0000-0000-0000DF660000}"/>
    <cellStyle name="표준 17 97 5 4" xfId="31591" xr:uid="{00000000-0005-0000-0000-0000E0660000}"/>
    <cellStyle name="표준 17 97 5 5" xfId="31592" xr:uid="{00000000-0005-0000-0000-0000E1660000}"/>
    <cellStyle name="표준 17 97 5 6" xfId="31593" xr:uid="{00000000-0005-0000-0000-0000E2660000}"/>
    <cellStyle name="표준 17 97 6" xfId="31594" xr:uid="{00000000-0005-0000-0000-0000E3660000}"/>
    <cellStyle name="표준 17 97 7" xfId="31595" xr:uid="{00000000-0005-0000-0000-0000E4660000}"/>
    <cellStyle name="표준 17 97 8" xfId="31596" xr:uid="{00000000-0005-0000-0000-0000E5660000}"/>
    <cellStyle name="표준 17 97 9" xfId="31597" xr:uid="{00000000-0005-0000-0000-0000E6660000}"/>
    <cellStyle name="표준 17 98" xfId="2052" xr:uid="{00000000-0005-0000-0000-0000E7660000}"/>
    <cellStyle name="표준 17 98 10" xfId="31598" xr:uid="{00000000-0005-0000-0000-0000E8660000}"/>
    <cellStyle name="표준 17 98 2" xfId="3829" xr:uid="{00000000-0005-0000-0000-0000E9660000}"/>
    <cellStyle name="표준 17 98 2 2" xfId="31599" xr:uid="{00000000-0005-0000-0000-0000EA660000}"/>
    <cellStyle name="표준 17 98 2 3" xfId="31600" xr:uid="{00000000-0005-0000-0000-0000EB660000}"/>
    <cellStyle name="표준 17 98 2 4" xfId="31601" xr:uid="{00000000-0005-0000-0000-0000EC660000}"/>
    <cellStyle name="표준 17 98 2 5" xfId="31602" xr:uid="{00000000-0005-0000-0000-0000ED660000}"/>
    <cellStyle name="표준 17 98 2 6" xfId="31603" xr:uid="{00000000-0005-0000-0000-0000EE660000}"/>
    <cellStyle name="표준 17 98 3" xfId="5688" xr:uid="{00000000-0005-0000-0000-0000EF660000}"/>
    <cellStyle name="표준 17 98 3 2" xfId="31604" xr:uid="{00000000-0005-0000-0000-0000F0660000}"/>
    <cellStyle name="표준 17 98 3 3" xfId="31605" xr:uid="{00000000-0005-0000-0000-0000F1660000}"/>
    <cellStyle name="표준 17 98 3 4" xfId="31606" xr:uid="{00000000-0005-0000-0000-0000F2660000}"/>
    <cellStyle name="표준 17 98 3 5" xfId="31607" xr:uid="{00000000-0005-0000-0000-0000F3660000}"/>
    <cellStyle name="표준 17 98 3 6" xfId="31608" xr:uid="{00000000-0005-0000-0000-0000F4660000}"/>
    <cellStyle name="표준 17 98 4" xfId="7552" xr:uid="{00000000-0005-0000-0000-0000F5660000}"/>
    <cellStyle name="표준 17 98 4 2" xfId="31609" xr:uid="{00000000-0005-0000-0000-0000F6660000}"/>
    <cellStyle name="표준 17 98 4 3" xfId="31610" xr:uid="{00000000-0005-0000-0000-0000F7660000}"/>
    <cellStyle name="표준 17 98 4 4" xfId="31611" xr:uid="{00000000-0005-0000-0000-0000F8660000}"/>
    <cellStyle name="표준 17 98 4 5" xfId="31612" xr:uid="{00000000-0005-0000-0000-0000F9660000}"/>
    <cellStyle name="표준 17 98 4 6" xfId="31613" xr:uid="{00000000-0005-0000-0000-0000FA660000}"/>
    <cellStyle name="표준 17 98 5" xfId="9412" xr:uid="{00000000-0005-0000-0000-0000FB660000}"/>
    <cellStyle name="표준 17 98 5 2" xfId="31614" xr:uid="{00000000-0005-0000-0000-0000FC660000}"/>
    <cellStyle name="표준 17 98 5 3" xfId="31615" xr:uid="{00000000-0005-0000-0000-0000FD660000}"/>
    <cellStyle name="표준 17 98 5 4" xfId="31616" xr:uid="{00000000-0005-0000-0000-0000FE660000}"/>
    <cellStyle name="표준 17 98 5 5" xfId="31617" xr:uid="{00000000-0005-0000-0000-0000FF660000}"/>
    <cellStyle name="표준 17 98 5 6" xfId="31618" xr:uid="{00000000-0005-0000-0000-000000670000}"/>
    <cellStyle name="표준 17 98 6" xfId="31619" xr:uid="{00000000-0005-0000-0000-000001670000}"/>
    <cellStyle name="표준 17 98 7" xfId="31620" xr:uid="{00000000-0005-0000-0000-000002670000}"/>
    <cellStyle name="표준 17 98 8" xfId="31621" xr:uid="{00000000-0005-0000-0000-000003670000}"/>
    <cellStyle name="표준 17 98 9" xfId="31622" xr:uid="{00000000-0005-0000-0000-000004670000}"/>
    <cellStyle name="표준 17 99" xfId="2066" xr:uid="{00000000-0005-0000-0000-000005670000}"/>
    <cellStyle name="표준 17 99 10" xfId="31623" xr:uid="{00000000-0005-0000-0000-000006670000}"/>
    <cellStyle name="표준 17 99 2" xfId="3843" xr:uid="{00000000-0005-0000-0000-000007670000}"/>
    <cellStyle name="표준 17 99 2 2" xfId="31624" xr:uid="{00000000-0005-0000-0000-000008670000}"/>
    <cellStyle name="표준 17 99 2 3" xfId="31625" xr:uid="{00000000-0005-0000-0000-000009670000}"/>
    <cellStyle name="표준 17 99 2 4" xfId="31626" xr:uid="{00000000-0005-0000-0000-00000A670000}"/>
    <cellStyle name="표준 17 99 2 5" xfId="31627" xr:uid="{00000000-0005-0000-0000-00000B670000}"/>
    <cellStyle name="표준 17 99 2 6" xfId="31628" xr:uid="{00000000-0005-0000-0000-00000C670000}"/>
    <cellStyle name="표준 17 99 3" xfId="5702" xr:uid="{00000000-0005-0000-0000-00000D670000}"/>
    <cellStyle name="표준 17 99 3 2" xfId="31629" xr:uid="{00000000-0005-0000-0000-00000E670000}"/>
    <cellStyle name="표준 17 99 3 3" xfId="31630" xr:uid="{00000000-0005-0000-0000-00000F670000}"/>
    <cellStyle name="표준 17 99 3 4" xfId="31631" xr:uid="{00000000-0005-0000-0000-000010670000}"/>
    <cellStyle name="표준 17 99 3 5" xfId="31632" xr:uid="{00000000-0005-0000-0000-000011670000}"/>
    <cellStyle name="표준 17 99 3 6" xfId="31633" xr:uid="{00000000-0005-0000-0000-000012670000}"/>
    <cellStyle name="표준 17 99 4" xfId="7566" xr:uid="{00000000-0005-0000-0000-000013670000}"/>
    <cellStyle name="표준 17 99 4 2" xfId="31634" xr:uid="{00000000-0005-0000-0000-000014670000}"/>
    <cellStyle name="표준 17 99 4 3" xfId="31635" xr:uid="{00000000-0005-0000-0000-000015670000}"/>
    <cellStyle name="표준 17 99 4 4" xfId="31636" xr:uid="{00000000-0005-0000-0000-000016670000}"/>
    <cellStyle name="표준 17 99 4 5" xfId="31637" xr:uid="{00000000-0005-0000-0000-000017670000}"/>
    <cellStyle name="표준 17 99 4 6" xfId="31638" xr:uid="{00000000-0005-0000-0000-000018670000}"/>
    <cellStyle name="표준 17 99 5" xfId="9426" xr:uid="{00000000-0005-0000-0000-000019670000}"/>
    <cellStyle name="표준 17 99 5 2" xfId="31639" xr:uid="{00000000-0005-0000-0000-00001A670000}"/>
    <cellStyle name="표준 17 99 5 3" xfId="31640" xr:uid="{00000000-0005-0000-0000-00001B670000}"/>
    <cellStyle name="표준 17 99 5 4" xfId="31641" xr:uid="{00000000-0005-0000-0000-00001C670000}"/>
    <cellStyle name="표준 17 99 5 5" xfId="31642" xr:uid="{00000000-0005-0000-0000-00001D670000}"/>
    <cellStyle name="표준 17 99 5 6" xfId="31643" xr:uid="{00000000-0005-0000-0000-00001E670000}"/>
    <cellStyle name="표준 17 99 6" xfId="31644" xr:uid="{00000000-0005-0000-0000-00001F670000}"/>
    <cellStyle name="표준 17 99 7" xfId="31645" xr:uid="{00000000-0005-0000-0000-000020670000}"/>
    <cellStyle name="표준 17 99 8" xfId="31646" xr:uid="{00000000-0005-0000-0000-000021670000}"/>
    <cellStyle name="표준 17 99 9" xfId="31647" xr:uid="{00000000-0005-0000-0000-000022670000}"/>
    <cellStyle name="표준 17_일일포지션및손익" xfId="271" xr:uid="{00000000-0005-0000-0000-000023670000}"/>
    <cellStyle name="표준 18" xfId="113" xr:uid="{00000000-0005-0000-0000-000024670000}"/>
    <cellStyle name="표준 18 10" xfId="273" xr:uid="{00000000-0005-0000-0000-000025670000}"/>
    <cellStyle name="표준 18 100" xfId="2079" xr:uid="{00000000-0005-0000-0000-000026670000}"/>
    <cellStyle name="표준 18 100 10" xfId="31648" xr:uid="{00000000-0005-0000-0000-000027670000}"/>
    <cellStyle name="표준 18 100 2" xfId="3856" xr:uid="{00000000-0005-0000-0000-000028670000}"/>
    <cellStyle name="표준 18 100 2 2" xfId="31649" xr:uid="{00000000-0005-0000-0000-000029670000}"/>
    <cellStyle name="표준 18 100 2 3" xfId="31650" xr:uid="{00000000-0005-0000-0000-00002A670000}"/>
    <cellStyle name="표준 18 100 2 4" xfId="31651" xr:uid="{00000000-0005-0000-0000-00002B670000}"/>
    <cellStyle name="표준 18 100 2 5" xfId="31652" xr:uid="{00000000-0005-0000-0000-00002C670000}"/>
    <cellStyle name="표준 18 100 2 6" xfId="31653" xr:uid="{00000000-0005-0000-0000-00002D670000}"/>
    <cellStyle name="표준 18 100 3" xfId="5715" xr:uid="{00000000-0005-0000-0000-00002E670000}"/>
    <cellStyle name="표준 18 100 3 2" xfId="31654" xr:uid="{00000000-0005-0000-0000-00002F670000}"/>
    <cellStyle name="표준 18 100 3 3" xfId="31655" xr:uid="{00000000-0005-0000-0000-000030670000}"/>
    <cellStyle name="표준 18 100 3 4" xfId="31656" xr:uid="{00000000-0005-0000-0000-000031670000}"/>
    <cellStyle name="표준 18 100 3 5" xfId="31657" xr:uid="{00000000-0005-0000-0000-000032670000}"/>
    <cellStyle name="표준 18 100 3 6" xfId="31658" xr:uid="{00000000-0005-0000-0000-000033670000}"/>
    <cellStyle name="표준 18 100 4" xfId="7579" xr:uid="{00000000-0005-0000-0000-000034670000}"/>
    <cellStyle name="표준 18 100 4 2" xfId="31659" xr:uid="{00000000-0005-0000-0000-000035670000}"/>
    <cellStyle name="표준 18 100 4 3" xfId="31660" xr:uid="{00000000-0005-0000-0000-000036670000}"/>
    <cellStyle name="표준 18 100 4 4" xfId="31661" xr:uid="{00000000-0005-0000-0000-000037670000}"/>
    <cellStyle name="표준 18 100 4 5" xfId="31662" xr:uid="{00000000-0005-0000-0000-000038670000}"/>
    <cellStyle name="표준 18 100 4 6" xfId="31663" xr:uid="{00000000-0005-0000-0000-000039670000}"/>
    <cellStyle name="표준 18 100 5" xfId="9439" xr:uid="{00000000-0005-0000-0000-00003A670000}"/>
    <cellStyle name="표준 18 100 5 2" xfId="31664" xr:uid="{00000000-0005-0000-0000-00003B670000}"/>
    <cellStyle name="표준 18 100 5 3" xfId="31665" xr:uid="{00000000-0005-0000-0000-00003C670000}"/>
    <cellStyle name="표준 18 100 5 4" xfId="31666" xr:uid="{00000000-0005-0000-0000-00003D670000}"/>
    <cellStyle name="표준 18 100 5 5" xfId="31667" xr:uid="{00000000-0005-0000-0000-00003E670000}"/>
    <cellStyle name="표준 18 100 5 6" xfId="31668" xr:uid="{00000000-0005-0000-0000-00003F670000}"/>
    <cellStyle name="표준 18 100 6" xfId="31669" xr:uid="{00000000-0005-0000-0000-000040670000}"/>
    <cellStyle name="표준 18 100 7" xfId="31670" xr:uid="{00000000-0005-0000-0000-000041670000}"/>
    <cellStyle name="표준 18 100 8" xfId="31671" xr:uid="{00000000-0005-0000-0000-000042670000}"/>
    <cellStyle name="표준 18 100 9" xfId="31672" xr:uid="{00000000-0005-0000-0000-000043670000}"/>
    <cellStyle name="표준 18 101" xfId="2093" xr:uid="{00000000-0005-0000-0000-000044670000}"/>
    <cellStyle name="표준 18 101 10" xfId="31673" xr:uid="{00000000-0005-0000-0000-000045670000}"/>
    <cellStyle name="표준 18 101 2" xfId="3870" xr:uid="{00000000-0005-0000-0000-000046670000}"/>
    <cellStyle name="표준 18 101 2 2" xfId="31674" xr:uid="{00000000-0005-0000-0000-000047670000}"/>
    <cellStyle name="표준 18 101 2 3" xfId="31675" xr:uid="{00000000-0005-0000-0000-000048670000}"/>
    <cellStyle name="표준 18 101 2 4" xfId="31676" xr:uid="{00000000-0005-0000-0000-000049670000}"/>
    <cellStyle name="표준 18 101 2 5" xfId="31677" xr:uid="{00000000-0005-0000-0000-00004A670000}"/>
    <cellStyle name="표준 18 101 2 6" xfId="31678" xr:uid="{00000000-0005-0000-0000-00004B670000}"/>
    <cellStyle name="표준 18 101 3" xfId="5729" xr:uid="{00000000-0005-0000-0000-00004C670000}"/>
    <cellStyle name="표준 18 101 3 2" xfId="31679" xr:uid="{00000000-0005-0000-0000-00004D670000}"/>
    <cellStyle name="표준 18 101 3 3" xfId="31680" xr:uid="{00000000-0005-0000-0000-00004E670000}"/>
    <cellStyle name="표준 18 101 3 4" xfId="31681" xr:uid="{00000000-0005-0000-0000-00004F670000}"/>
    <cellStyle name="표준 18 101 3 5" xfId="31682" xr:uid="{00000000-0005-0000-0000-000050670000}"/>
    <cellStyle name="표준 18 101 3 6" xfId="31683" xr:uid="{00000000-0005-0000-0000-000051670000}"/>
    <cellStyle name="표준 18 101 4" xfId="7593" xr:uid="{00000000-0005-0000-0000-000052670000}"/>
    <cellStyle name="표준 18 101 4 2" xfId="31684" xr:uid="{00000000-0005-0000-0000-000053670000}"/>
    <cellStyle name="표준 18 101 4 3" xfId="31685" xr:uid="{00000000-0005-0000-0000-000054670000}"/>
    <cellStyle name="표준 18 101 4 4" xfId="31686" xr:uid="{00000000-0005-0000-0000-000055670000}"/>
    <cellStyle name="표준 18 101 4 5" xfId="31687" xr:uid="{00000000-0005-0000-0000-000056670000}"/>
    <cellStyle name="표준 18 101 4 6" xfId="31688" xr:uid="{00000000-0005-0000-0000-000057670000}"/>
    <cellStyle name="표준 18 101 5" xfId="9453" xr:uid="{00000000-0005-0000-0000-000058670000}"/>
    <cellStyle name="표준 18 101 5 2" xfId="31689" xr:uid="{00000000-0005-0000-0000-000059670000}"/>
    <cellStyle name="표준 18 101 5 3" xfId="31690" xr:uid="{00000000-0005-0000-0000-00005A670000}"/>
    <cellStyle name="표준 18 101 5 4" xfId="31691" xr:uid="{00000000-0005-0000-0000-00005B670000}"/>
    <cellStyle name="표준 18 101 5 5" xfId="31692" xr:uid="{00000000-0005-0000-0000-00005C670000}"/>
    <cellStyle name="표준 18 101 5 6" xfId="31693" xr:uid="{00000000-0005-0000-0000-00005D670000}"/>
    <cellStyle name="표준 18 101 6" xfId="31694" xr:uid="{00000000-0005-0000-0000-00005E670000}"/>
    <cellStyle name="표준 18 101 7" xfId="31695" xr:uid="{00000000-0005-0000-0000-00005F670000}"/>
    <cellStyle name="표준 18 101 8" xfId="31696" xr:uid="{00000000-0005-0000-0000-000060670000}"/>
    <cellStyle name="표준 18 101 9" xfId="31697" xr:uid="{00000000-0005-0000-0000-000061670000}"/>
    <cellStyle name="표준 18 102" xfId="2107" xr:uid="{00000000-0005-0000-0000-000062670000}"/>
    <cellStyle name="표준 18 102 10" xfId="31698" xr:uid="{00000000-0005-0000-0000-000063670000}"/>
    <cellStyle name="표준 18 102 2" xfId="3884" xr:uid="{00000000-0005-0000-0000-000064670000}"/>
    <cellStyle name="표준 18 102 2 2" xfId="31699" xr:uid="{00000000-0005-0000-0000-000065670000}"/>
    <cellStyle name="표준 18 102 2 3" xfId="31700" xr:uid="{00000000-0005-0000-0000-000066670000}"/>
    <cellStyle name="표준 18 102 2 4" xfId="31701" xr:uid="{00000000-0005-0000-0000-000067670000}"/>
    <cellStyle name="표준 18 102 2 5" xfId="31702" xr:uid="{00000000-0005-0000-0000-000068670000}"/>
    <cellStyle name="표준 18 102 2 6" xfId="31703" xr:uid="{00000000-0005-0000-0000-000069670000}"/>
    <cellStyle name="표준 18 102 3" xfId="5743" xr:uid="{00000000-0005-0000-0000-00006A670000}"/>
    <cellStyle name="표준 18 102 3 2" xfId="31704" xr:uid="{00000000-0005-0000-0000-00006B670000}"/>
    <cellStyle name="표준 18 102 3 3" xfId="31705" xr:uid="{00000000-0005-0000-0000-00006C670000}"/>
    <cellStyle name="표준 18 102 3 4" xfId="31706" xr:uid="{00000000-0005-0000-0000-00006D670000}"/>
    <cellStyle name="표준 18 102 3 5" xfId="31707" xr:uid="{00000000-0005-0000-0000-00006E670000}"/>
    <cellStyle name="표준 18 102 3 6" xfId="31708" xr:uid="{00000000-0005-0000-0000-00006F670000}"/>
    <cellStyle name="표준 18 102 4" xfId="7607" xr:uid="{00000000-0005-0000-0000-000070670000}"/>
    <cellStyle name="표준 18 102 4 2" xfId="31709" xr:uid="{00000000-0005-0000-0000-000071670000}"/>
    <cellStyle name="표준 18 102 4 3" xfId="31710" xr:uid="{00000000-0005-0000-0000-000072670000}"/>
    <cellStyle name="표준 18 102 4 4" xfId="31711" xr:uid="{00000000-0005-0000-0000-000073670000}"/>
    <cellStyle name="표준 18 102 4 5" xfId="31712" xr:uid="{00000000-0005-0000-0000-000074670000}"/>
    <cellStyle name="표준 18 102 4 6" xfId="31713" xr:uid="{00000000-0005-0000-0000-000075670000}"/>
    <cellStyle name="표준 18 102 5" xfId="9467" xr:uid="{00000000-0005-0000-0000-000076670000}"/>
    <cellStyle name="표준 18 102 5 2" xfId="31714" xr:uid="{00000000-0005-0000-0000-000077670000}"/>
    <cellStyle name="표준 18 102 5 3" xfId="31715" xr:uid="{00000000-0005-0000-0000-000078670000}"/>
    <cellStyle name="표준 18 102 5 4" xfId="31716" xr:uid="{00000000-0005-0000-0000-000079670000}"/>
    <cellStyle name="표준 18 102 5 5" xfId="31717" xr:uid="{00000000-0005-0000-0000-00007A670000}"/>
    <cellStyle name="표준 18 102 5 6" xfId="31718" xr:uid="{00000000-0005-0000-0000-00007B670000}"/>
    <cellStyle name="표준 18 102 6" xfId="31719" xr:uid="{00000000-0005-0000-0000-00007C670000}"/>
    <cellStyle name="표준 18 102 7" xfId="31720" xr:uid="{00000000-0005-0000-0000-00007D670000}"/>
    <cellStyle name="표준 18 102 8" xfId="31721" xr:uid="{00000000-0005-0000-0000-00007E670000}"/>
    <cellStyle name="표준 18 102 9" xfId="31722" xr:uid="{00000000-0005-0000-0000-00007F670000}"/>
    <cellStyle name="표준 18 103" xfId="2121" xr:uid="{00000000-0005-0000-0000-000080670000}"/>
    <cellStyle name="표준 18 103 10" xfId="31723" xr:uid="{00000000-0005-0000-0000-000081670000}"/>
    <cellStyle name="표준 18 103 2" xfId="3898" xr:uid="{00000000-0005-0000-0000-000082670000}"/>
    <cellStyle name="표준 18 103 2 2" xfId="31724" xr:uid="{00000000-0005-0000-0000-000083670000}"/>
    <cellStyle name="표준 18 103 2 3" xfId="31725" xr:uid="{00000000-0005-0000-0000-000084670000}"/>
    <cellStyle name="표준 18 103 2 4" xfId="31726" xr:uid="{00000000-0005-0000-0000-000085670000}"/>
    <cellStyle name="표준 18 103 2 5" xfId="31727" xr:uid="{00000000-0005-0000-0000-000086670000}"/>
    <cellStyle name="표준 18 103 2 6" xfId="31728" xr:uid="{00000000-0005-0000-0000-000087670000}"/>
    <cellStyle name="표준 18 103 3" xfId="5757" xr:uid="{00000000-0005-0000-0000-000088670000}"/>
    <cellStyle name="표준 18 103 3 2" xfId="31729" xr:uid="{00000000-0005-0000-0000-000089670000}"/>
    <cellStyle name="표준 18 103 3 3" xfId="31730" xr:uid="{00000000-0005-0000-0000-00008A670000}"/>
    <cellStyle name="표준 18 103 3 4" xfId="31731" xr:uid="{00000000-0005-0000-0000-00008B670000}"/>
    <cellStyle name="표준 18 103 3 5" xfId="31732" xr:uid="{00000000-0005-0000-0000-00008C670000}"/>
    <cellStyle name="표준 18 103 3 6" xfId="31733" xr:uid="{00000000-0005-0000-0000-00008D670000}"/>
    <cellStyle name="표준 18 103 4" xfId="7621" xr:uid="{00000000-0005-0000-0000-00008E670000}"/>
    <cellStyle name="표준 18 103 4 2" xfId="31734" xr:uid="{00000000-0005-0000-0000-00008F670000}"/>
    <cellStyle name="표준 18 103 4 3" xfId="31735" xr:uid="{00000000-0005-0000-0000-000090670000}"/>
    <cellStyle name="표준 18 103 4 4" xfId="31736" xr:uid="{00000000-0005-0000-0000-000091670000}"/>
    <cellStyle name="표준 18 103 4 5" xfId="31737" xr:uid="{00000000-0005-0000-0000-000092670000}"/>
    <cellStyle name="표준 18 103 4 6" xfId="31738" xr:uid="{00000000-0005-0000-0000-000093670000}"/>
    <cellStyle name="표준 18 103 5" xfId="9481" xr:uid="{00000000-0005-0000-0000-000094670000}"/>
    <cellStyle name="표준 18 103 5 2" xfId="31739" xr:uid="{00000000-0005-0000-0000-000095670000}"/>
    <cellStyle name="표준 18 103 5 3" xfId="31740" xr:uid="{00000000-0005-0000-0000-000096670000}"/>
    <cellStyle name="표준 18 103 5 4" xfId="31741" xr:uid="{00000000-0005-0000-0000-000097670000}"/>
    <cellStyle name="표준 18 103 5 5" xfId="31742" xr:uid="{00000000-0005-0000-0000-000098670000}"/>
    <cellStyle name="표준 18 103 5 6" xfId="31743" xr:uid="{00000000-0005-0000-0000-000099670000}"/>
    <cellStyle name="표준 18 103 6" xfId="31744" xr:uid="{00000000-0005-0000-0000-00009A670000}"/>
    <cellStyle name="표준 18 103 7" xfId="31745" xr:uid="{00000000-0005-0000-0000-00009B670000}"/>
    <cellStyle name="표준 18 103 8" xfId="31746" xr:uid="{00000000-0005-0000-0000-00009C670000}"/>
    <cellStyle name="표준 18 103 9" xfId="31747" xr:uid="{00000000-0005-0000-0000-00009D670000}"/>
    <cellStyle name="표준 18 104" xfId="2135" xr:uid="{00000000-0005-0000-0000-00009E670000}"/>
    <cellStyle name="표준 18 104 10" xfId="31748" xr:uid="{00000000-0005-0000-0000-00009F670000}"/>
    <cellStyle name="표준 18 104 2" xfId="3912" xr:uid="{00000000-0005-0000-0000-0000A0670000}"/>
    <cellStyle name="표준 18 104 2 2" xfId="31749" xr:uid="{00000000-0005-0000-0000-0000A1670000}"/>
    <cellStyle name="표준 18 104 2 3" xfId="31750" xr:uid="{00000000-0005-0000-0000-0000A2670000}"/>
    <cellStyle name="표준 18 104 2 4" xfId="31751" xr:uid="{00000000-0005-0000-0000-0000A3670000}"/>
    <cellStyle name="표준 18 104 2 5" xfId="31752" xr:uid="{00000000-0005-0000-0000-0000A4670000}"/>
    <cellStyle name="표준 18 104 2 6" xfId="31753" xr:uid="{00000000-0005-0000-0000-0000A5670000}"/>
    <cellStyle name="표준 18 104 3" xfId="5771" xr:uid="{00000000-0005-0000-0000-0000A6670000}"/>
    <cellStyle name="표준 18 104 3 2" xfId="31754" xr:uid="{00000000-0005-0000-0000-0000A7670000}"/>
    <cellStyle name="표준 18 104 3 3" xfId="31755" xr:uid="{00000000-0005-0000-0000-0000A8670000}"/>
    <cellStyle name="표준 18 104 3 4" xfId="31756" xr:uid="{00000000-0005-0000-0000-0000A9670000}"/>
    <cellStyle name="표준 18 104 3 5" xfId="31757" xr:uid="{00000000-0005-0000-0000-0000AA670000}"/>
    <cellStyle name="표준 18 104 3 6" xfId="31758" xr:uid="{00000000-0005-0000-0000-0000AB670000}"/>
    <cellStyle name="표준 18 104 4" xfId="7635" xr:uid="{00000000-0005-0000-0000-0000AC670000}"/>
    <cellStyle name="표준 18 104 4 2" xfId="31759" xr:uid="{00000000-0005-0000-0000-0000AD670000}"/>
    <cellStyle name="표준 18 104 4 3" xfId="31760" xr:uid="{00000000-0005-0000-0000-0000AE670000}"/>
    <cellStyle name="표준 18 104 4 4" xfId="31761" xr:uid="{00000000-0005-0000-0000-0000AF670000}"/>
    <cellStyle name="표준 18 104 4 5" xfId="31762" xr:uid="{00000000-0005-0000-0000-0000B0670000}"/>
    <cellStyle name="표준 18 104 4 6" xfId="31763" xr:uid="{00000000-0005-0000-0000-0000B1670000}"/>
    <cellStyle name="표준 18 104 5" xfId="9495" xr:uid="{00000000-0005-0000-0000-0000B2670000}"/>
    <cellStyle name="표준 18 104 5 2" xfId="31764" xr:uid="{00000000-0005-0000-0000-0000B3670000}"/>
    <cellStyle name="표준 18 104 5 3" xfId="31765" xr:uid="{00000000-0005-0000-0000-0000B4670000}"/>
    <cellStyle name="표준 18 104 5 4" xfId="31766" xr:uid="{00000000-0005-0000-0000-0000B5670000}"/>
    <cellStyle name="표준 18 104 5 5" xfId="31767" xr:uid="{00000000-0005-0000-0000-0000B6670000}"/>
    <cellStyle name="표준 18 104 5 6" xfId="31768" xr:uid="{00000000-0005-0000-0000-0000B7670000}"/>
    <cellStyle name="표준 18 104 6" xfId="31769" xr:uid="{00000000-0005-0000-0000-0000B8670000}"/>
    <cellStyle name="표준 18 104 7" xfId="31770" xr:uid="{00000000-0005-0000-0000-0000B9670000}"/>
    <cellStyle name="표준 18 104 8" xfId="31771" xr:uid="{00000000-0005-0000-0000-0000BA670000}"/>
    <cellStyle name="표준 18 104 9" xfId="31772" xr:uid="{00000000-0005-0000-0000-0000BB670000}"/>
    <cellStyle name="표준 18 105" xfId="2149" xr:uid="{00000000-0005-0000-0000-0000BC670000}"/>
    <cellStyle name="표준 18 105 10" xfId="31773" xr:uid="{00000000-0005-0000-0000-0000BD670000}"/>
    <cellStyle name="표준 18 105 2" xfId="3926" xr:uid="{00000000-0005-0000-0000-0000BE670000}"/>
    <cellStyle name="표준 18 105 2 2" xfId="31774" xr:uid="{00000000-0005-0000-0000-0000BF670000}"/>
    <cellStyle name="표준 18 105 2 3" xfId="31775" xr:uid="{00000000-0005-0000-0000-0000C0670000}"/>
    <cellStyle name="표준 18 105 2 4" xfId="31776" xr:uid="{00000000-0005-0000-0000-0000C1670000}"/>
    <cellStyle name="표준 18 105 2 5" xfId="31777" xr:uid="{00000000-0005-0000-0000-0000C2670000}"/>
    <cellStyle name="표준 18 105 2 6" xfId="31778" xr:uid="{00000000-0005-0000-0000-0000C3670000}"/>
    <cellStyle name="표준 18 105 3" xfId="5785" xr:uid="{00000000-0005-0000-0000-0000C4670000}"/>
    <cellStyle name="표준 18 105 3 2" xfId="31779" xr:uid="{00000000-0005-0000-0000-0000C5670000}"/>
    <cellStyle name="표준 18 105 3 3" xfId="31780" xr:uid="{00000000-0005-0000-0000-0000C6670000}"/>
    <cellStyle name="표준 18 105 3 4" xfId="31781" xr:uid="{00000000-0005-0000-0000-0000C7670000}"/>
    <cellStyle name="표준 18 105 3 5" xfId="31782" xr:uid="{00000000-0005-0000-0000-0000C8670000}"/>
    <cellStyle name="표준 18 105 3 6" xfId="31783" xr:uid="{00000000-0005-0000-0000-0000C9670000}"/>
    <cellStyle name="표준 18 105 4" xfId="7649" xr:uid="{00000000-0005-0000-0000-0000CA670000}"/>
    <cellStyle name="표준 18 105 4 2" xfId="31784" xr:uid="{00000000-0005-0000-0000-0000CB670000}"/>
    <cellStyle name="표준 18 105 4 3" xfId="31785" xr:uid="{00000000-0005-0000-0000-0000CC670000}"/>
    <cellStyle name="표준 18 105 4 4" xfId="31786" xr:uid="{00000000-0005-0000-0000-0000CD670000}"/>
    <cellStyle name="표준 18 105 4 5" xfId="31787" xr:uid="{00000000-0005-0000-0000-0000CE670000}"/>
    <cellStyle name="표준 18 105 4 6" xfId="31788" xr:uid="{00000000-0005-0000-0000-0000CF670000}"/>
    <cellStyle name="표준 18 105 5" xfId="9509" xr:uid="{00000000-0005-0000-0000-0000D0670000}"/>
    <cellStyle name="표준 18 105 5 2" xfId="31789" xr:uid="{00000000-0005-0000-0000-0000D1670000}"/>
    <cellStyle name="표준 18 105 5 3" xfId="31790" xr:uid="{00000000-0005-0000-0000-0000D2670000}"/>
    <cellStyle name="표준 18 105 5 4" xfId="31791" xr:uid="{00000000-0005-0000-0000-0000D3670000}"/>
    <cellStyle name="표준 18 105 5 5" xfId="31792" xr:uid="{00000000-0005-0000-0000-0000D4670000}"/>
    <cellStyle name="표준 18 105 5 6" xfId="31793" xr:uid="{00000000-0005-0000-0000-0000D5670000}"/>
    <cellStyle name="표준 18 105 6" xfId="31794" xr:uid="{00000000-0005-0000-0000-0000D6670000}"/>
    <cellStyle name="표준 18 105 7" xfId="31795" xr:uid="{00000000-0005-0000-0000-0000D7670000}"/>
    <cellStyle name="표준 18 105 8" xfId="31796" xr:uid="{00000000-0005-0000-0000-0000D8670000}"/>
    <cellStyle name="표준 18 105 9" xfId="31797" xr:uid="{00000000-0005-0000-0000-0000D9670000}"/>
    <cellStyle name="표준 18 106" xfId="2163" xr:uid="{00000000-0005-0000-0000-0000DA670000}"/>
    <cellStyle name="표준 18 106 10" xfId="31798" xr:uid="{00000000-0005-0000-0000-0000DB670000}"/>
    <cellStyle name="표준 18 106 2" xfId="3940" xr:uid="{00000000-0005-0000-0000-0000DC670000}"/>
    <cellStyle name="표준 18 106 2 2" xfId="31799" xr:uid="{00000000-0005-0000-0000-0000DD670000}"/>
    <cellStyle name="표준 18 106 2 3" xfId="31800" xr:uid="{00000000-0005-0000-0000-0000DE670000}"/>
    <cellStyle name="표준 18 106 2 4" xfId="31801" xr:uid="{00000000-0005-0000-0000-0000DF670000}"/>
    <cellStyle name="표준 18 106 2 5" xfId="31802" xr:uid="{00000000-0005-0000-0000-0000E0670000}"/>
    <cellStyle name="표준 18 106 2 6" xfId="31803" xr:uid="{00000000-0005-0000-0000-0000E1670000}"/>
    <cellStyle name="표준 18 106 3" xfId="5799" xr:uid="{00000000-0005-0000-0000-0000E2670000}"/>
    <cellStyle name="표준 18 106 3 2" xfId="31804" xr:uid="{00000000-0005-0000-0000-0000E3670000}"/>
    <cellStyle name="표준 18 106 3 3" xfId="31805" xr:uid="{00000000-0005-0000-0000-0000E4670000}"/>
    <cellStyle name="표준 18 106 3 4" xfId="31806" xr:uid="{00000000-0005-0000-0000-0000E5670000}"/>
    <cellStyle name="표준 18 106 3 5" xfId="31807" xr:uid="{00000000-0005-0000-0000-0000E6670000}"/>
    <cellStyle name="표준 18 106 3 6" xfId="31808" xr:uid="{00000000-0005-0000-0000-0000E7670000}"/>
    <cellStyle name="표준 18 106 4" xfId="7663" xr:uid="{00000000-0005-0000-0000-0000E8670000}"/>
    <cellStyle name="표준 18 106 4 2" xfId="31809" xr:uid="{00000000-0005-0000-0000-0000E9670000}"/>
    <cellStyle name="표준 18 106 4 3" xfId="31810" xr:uid="{00000000-0005-0000-0000-0000EA670000}"/>
    <cellStyle name="표준 18 106 4 4" xfId="31811" xr:uid="{00000000-0005-0000-0000-0000EB670000}"/>
    <cellStyle name="표준 18 106 4 5" xfId="31812" xr:uid="{00000000-0005-0000-0000-0000EC670000}"/>
    <cellStyle name="표준 18 106 4 6" xfId="31813" xr:uid="{00000000-0005-0000-0000-0000ED670000}"/>
    <cellStyle name="표준 18 106 5" xfId="9523" xr:uid="{00000000-0005-0000-0000-0000EE670000}"/>
    <cellStyle name="표준 18 106 5 2" xfId="31814" xr:uid="{00000000-0005-0000-0000-0000EF670000}"/>
    <cellStyle name="표준 18 106 5 3" xfId="31815" xr:uid="{00000000-0005-0000-0000-0000F0670000}"/>
    <cellStyle name="표준 18 106 5 4" xfId="31816" xr:uid="{00000000-0005-0000-0000-0000F1670000}"/>
    <cellStyle name="표준 18 106 5 5" xfId="31817" xr:uid="{00000000-0005-0000-0000-0000F2670000}"/>
    <cellStyle name="표준 18 106 5 6" xfId="31818" xr:uid="{00000000-0005-0000-0000-0000F3670000}"/>
    <cellStyle name="표준 18 106 6" xfId="31819" xr:uid="{00000000-0005-0000-0000-0000F4670000}"/>
    <cellStyle name="표준 18 106 7" xfId="31820" xr:uid="{00000000-0005-0000-0000-0000F5670000}"/>
    <cellStyle name="표준 18 106 8" xfId="31821" xr:uid="{00000000-0005-0000-0000-0000F6670000}"/>
    <cellStyle name="표준 18 106 9" xfId="31822" xr:uid="{00000000-0005-0000-0000-0000F7670000}"/>
    <cellStyle name="표준 18 107" xfId="2177" xr:uid="{00000000-0005-0000-0000-0000F8670000}"/>
    <cellStyle name="표준 18 107 10" xfId="31823" xr:uid="{00000000-0005-0000-0000-0000F9670000}"/>
    <cellStyle name="표준 18 107 2" xfId="3954" xr:uid="{00000000-0005-0000-0000-0000FA670000}"/>
    <cellStyle name="표준 18 107 2 2" xfId="31824" xr:uid="{00000000-0005-0000-0000-0000FB670000}"/>
    <cellStyle name="표준 18 107 2 3" xfId="31825" xr:uid="{00000000-0005-0000-0000-0000FC670000}"/>
    <cellStyle name="표준 18 107 2 4" xfId="31826" xr:uid="{00000000-0005-0000-0000-0000FD670000}"/>
    <cellStyle name="표준 18 107 2 5" xfId="31827" xr:uid="{00000000-0005-0000-0000-0000FE670000}"/>
    <cellStyle name="표준 18 107 2 6" xfId="31828" xr:uid="{00000000-0005-0000-0000-0000FF670000}"/>
    <cellStyle name="표준 18 107 3" xfId="5813" xr:uid="{00000000-0005-0000-0000-000000680000}"/>
    <cellStyle name="표준 18 107 3 2" xfId="31829" xr:uid="{00000000-0005-0000-0000-000001680000}"/>
    <cellStyle name="표준 18 107 3 3" xfId="31830" xr:uid="{00000000-0005-0000-0000-000002680000}"/>
    <cellStyle name="표준 18 107 3 4" xfId="31831" xr:uid="{00000000-0005-0000-0000-000003680000}"/>
    <cellStyle name="표준 18 107 3 5" xfId="31832" xr:uid="{00000000-0005-0000-0000-000004680000}"/>
    <cellStyle name="표준 18 107 3 6" xfId="31833" xr:uid="{00000000-0005-0000-0000-000005680000}"/>
    <cellStyle name="표준 18 107 4" xfId="7677" xr:uid="{00000000-0005-0000-0000-000006680000}"/>
    <cellStyle name="표준 18 107 4 2" xfId="31834" xr:uid="{00000000-0005-0000-0000-000007680000}"/>
    <cellStyle name="표준 18 107 4 3" xfId="31835" xr:uid="{00000000-0005-0000-0000-000008680000}"/>
    <cellStyle name="표준 18 107 4 4" xfId="31836" xr:uid="{00000000-0005-0000-0000-000009680000}"/>
    <cellStyle name="표준 18 107 4 5" xfId="31837" xr:uid="{00000000-0005-0000-0000-00000A680000}"/>
    <cellStyle name="표준 18 107 4 6" xfId="31838" xr:uid="{00000000-0005-0000-0000-00000B680000}"/>
    <cellStyle name="표준 18 107 5" xfId="9537" xr:uid="{00000000-0005-0000-0000-00000C680000}"/>
    <cellStyle name="표준 18 107 5 2" xfId="31839" xr:uid="{00000000-0005-0000-0000-00000D680000}"/>
    <cellStyle name="표준 18 107 5 3" xfId="31840" xr:uid="{00000000-0005-0000-0000-00000E680000}"/>
    <cellStyle name="표준 18 107 5 4" xfId="31841" xr:uid="{00000000-0005-0000-0000-00000F680000}"/>
    <cellStyle name="표준 18 107 5 5" xfId="31842" xr:uid="{00000000-0005-0000-0000-000010680000}"/>
    <cellStyle name="표준 18 107 5 6" xfId="31843" xr:uid="{00000000-0005-0000-0000-000011680000}"/>
    <cellStyle name="표준 18 107 6" xfId="31844" xr:uid="{00000000-0005-0000-0000-000012680000}"/>
    <cellStyle name="표준 18 107 7" xfId="31845" xr:uid="{00000000-0005-0000-0000-000013680000}"/>
    <cellStyle name="표준 18 107 8" xfId="31846" xr:uid="{00000000-0005-0000-0000-000014680000}"/>
    <cellStyle name="표준 18 107 9" xfId="31847" xr:uid="{00000000-0005-0000-0000-000015680000}"/>
    <cellStyle name="표준 18 108" xfId="2191" xr:uid="{00000000-0005-0000-0000-000016680000}"/>
    <cellStyle name="표준 18 108 10" xfId="31848" xr:uid="{00000000-0005-0000-0000-000017680000}"/>
    <cellStyle name="표준 18 108 2" xfId="3968" xr:uid="{00000000-0005-0000-0000-000018680000}"/>
    <cellStyle name="표준 18 108 2 2" xfId="31849" xr:uid="{00000000-0005-0000-0000-000019680000}"/>
    <cellStyle name="표준 18 108 2 3" xfId="31850" xr:uid="{00000000-0005-0000-0000-00001A680000}"/>
    <cellStyle name="표준 18 108 2 4" xfId="31851" xr:uid="{00000000-0005-0000-0000-00001B680000}"/>
    <cellStyle name="표준 18 108 2 5" xfId="31852" xr:uid="{00000000-0005-0000-0000-00001C680000}"/>
    <cellStyle name="표준 18 108 2 6" xfId="31853" xr:uid="{00000000-0005-0000-0000-00001D680000}"/>
    <cellStyle name="표준 18 108 3" xfId="5827" xr:uid="{00000000-0005-0000-0000-00001E680000}"/>
    <cellStyle name="표준 18 108 3 2" xfId="31854" xr:uid="{00000000-0005-0000-0000-00001F680000}"/>
    <cellStyle name="표준 18 108 3 3" xfId="31855" xr:uid="{00000000-0005-0000-0000-000020680000}"/>
    <cellStyle name="표준 18 108 3 4" xfId="31856" xr:uid="{00000000-0005-0000-0000-000021680000}"/>
    <cellStyle name="표준 18 108 3 5" xfId="31857" xr:uid="{00000000-0005-0000-0000-000022680000}"/>
    <cellStyle name="표준 18 108 3 6" xfId="31858" xr:uid="{00000000-0005-0000-0000-000023680000}"/>
    <cellStyle name="표준 18 108 4" xfId="7691" xr:uid="{00000000-0005-0000-0000-000024680000}"/>
    <cellStyle name="표준 18 108 4 2" xfId="31859" xr:uid="{00000000-0005-0000-0000-000025680000}"/>
    <cellStyle name="표준 18 108 4 3" xfId="31860" xr:uid="{00000000-0005-0000-0000-000026680000}"/>
    <cellStyle name="표준 18 108 4 4" xfId="31861" xr:uid="{00000000-0005-0000-0000-000027680000}"/>
    <cellStyle name="표준 18 108 4 5" xfId="31862" xr:uid="{00000000-0005-0000-0000-000028680000}"/>
    <cellStyle name="표준 18 108 4 6" xfId="31863" xr:uid="{00000000-0005-0000-0000-000029680000}"/>
    <cellStyle name="표준 18 108 5" xfId="9551" xr:uid="{00000000-0005-0000-0000-00002A680000}"/>
    <cellStyle name="표준 18 108 5 2" xfId="31864" xr:uid="{00000000-0005-0000-0000-00002B680000}"/>
    <cellStyle name="표준 18 108 5 3" xfId="31865" xr:uid="{00000000-0005-0000-0000-00002C680000}"/>
    <cellStyle name="표준 18 108 5 4" xfId="31866" xr:uid="{00000000-0005-0000-0000-00002D680000}"/>
    <cellStyle name="표준 18 108 5 5" xfId="31867" xr:uid="{00000000-0005-0000-0000-00002E680000}"/>
    <cellStyle name="표준 18 108 5 6" xfId="31868" xr:uid="{00000000-0005-0000-0000-00002F680000}"/>
    <cellStyle name="표준 18 108 6" xfId="31869" xr:uid="{00000000-0005-0000-0000-000030680000}"/>
    <cellStyle name="표준 18 108 7" xfId="31870" xr:uid="{00000000-0005-0000-0000-000031680000}"/>
    <cellStyle name="표준 18 108 8" xfId="31871" xr:uid="{00000000-0005-0000-0000-000032680000}"/>
    <cellStyle name="표준 18 108 9" xfId="31872" xr:uid="{00000000-0005-0000-0000-000033680000}"/>
    <cellStyle name="표준 18 109" xfId="2205" xr:uid="{00000000-0005-0000-0000-000034680000}"/>
    <cellStyle name="표준 18 109 10" xfId="31873" xr:uid="{00000000-0005-0000-0000-000035680000}"/>
    <cellStyle name="표준 18 109 2" xfId="3982" xr:uid="{00000000-0005-0000-0000-000036680000}"/>
    <cellStyle name="표준 18 109 2 2" xfId="31874" xr:uid="{00000000-0005-0000-0000-000037680000}"/>
    <cellStyle name="표준 18 109 2 3" xfId="31875" xr:uid="{00000000-0005-0000-0000-000038680000}"/>
    <cellStyle name="표준 18 109 2 4" xfId="31876" xr:uid="{00000000-0005-0000-0000-000039680000}"/>
    <cellStyle name="표준 18 109 2 5" xfId="31877" xr:uid="{00000000-0005-0000-0000-00003A680000}"/>
    <cellStyle name="표준 18 109 2 6" xfId="31878" xr:uid="{00000000-0005-0000-0000-00003B680000}"/>
    <cellStyle name="표준 18 109 3" xfId="5841" xr:uid="{00000000-0005-0000-0000-00003C680000}"/>
    <cellStyle name="표준 18 109 3 2" xfId="31879" xr:uid="{00000000-0005-0000-0000-00003D680000}"/>
    <cellStyle name="표준 18 109 3 3" xfId="31880" xr:uid="{00000000-0005-0000-0000-00003E680000}"/>
    <cellStyle name="표준 18 109 3 4" xfId="31881" xr:uid="{00000000-0005-0000-0000-00003F680000}"/>
    <cellStyle name="표준 18 109 3 5" xfId="31882" xr:uid="{00000000-0005-0000-0000-000040680000}"/>
    <cellStyle name="표준 18 109 3 6" xfId="31883" xr:uid="{00000000-0005-0000-0000-000041680000}"/>
    <cellStyle name="표준 18 109 4" xfId="7705" xr:uid="{00000000-0005-0000-0000-000042680000}"/>
    <cellStyle name="표준 18 109 4 2" xfId="31884" xr:uid="{00000000-0005-0000-0000-000043680000}"/>
    <cellStyle name="표준 18 109 4 3" xfId="31885" xr:uid="{00000000-0005-0000-0000-000044680000}"/>
    <cellStyle name="표준 18 109 4 4" xfId="31886" xr:uid="{00000000-0005-0000-0000-000045680000}"/>
    <cellStyle name="표준 18 109 4 5" xfId="31887" xr:uid="{00000000-0005-0000-0000-000046680000}"/>
    <cellStyle name="표준 18 109 4 6" xfId="31888" xr:uid="{00000000-0005-0000-0000-000047680000}"/>
    <cellStyle name="표준 18 109 5" xfId="9565" xr:uid="{00000000-0005-0000-0000-000048680000}"/>
    <cellStyle name="표준 18 109 5 2" xfId="31889" xr:uid="{00000000-0005-0000-0000-000049680000}"/>
    <cellStyle name="표준 18 109 5 3" xfId="31890" xr:uid="{00000000-0005-0000-0000-00004A680000}"/>
    <cellStyle name="표준 18 109 5 4" xfId="31891" xr:uid="{00000000-0005-0000-0000-00004B680000}"/>
    <cellStyle name="표준 18 109 5 5" xfId="31892" xr:uid="{00000000-0005-0000-0000-00004C680000}"/>
    <cellStyle name="표준 18 109 5 6" xfId="31893" xr:uid="{00000000-0005-0000-0000-00004D680000}"/>
    <cellStyle name="표준 18 109 6" xfId="31894" xr:uid="{00000000-0005-0000-0000-00004E680000}"/>
    <cellStyle name="표준 18 109 7" xfId="31895" xr:uid="{00000000-0005-0000-0000-00004F680000}"/>
    <cellStyle name="표준 18 109 8" xfId="31896" xr:uid="{00000000-0005-0000-0000-000050680000}"/>
    <cellStyle name="표준 18 109 9" xfId="31897" xr:uid="{00000000-0005-0000-0000-000051680000}"/>
    <cellStyle name="표준 18 11" xfId="274" xr:uid="{00000000-0005-0000-0000-000052680000}"/>
    <cellStyle name="표준 18 110" xfId="2219" xr:uid="{00000000-0005-0000-0000-000053680000}"/>
    <cellStyle name="표준 18 110 10" xfId="31898" xr:uid="{00000000-0005-0000-0000-000054680000}"/>
    <cellStyle name="표준 18 110 2" xfId="3996" xr:uid="{00000000-0005-0000-0000-000055680000}"/>
    <cellStyle name="표준 18 110 2 2" xfId="31899" xr:uid="{00000000-0005-0000-0000-000056680000}"/>
    <cellStyle name="표준 18 110 2 3" xfId="31900" xr:uid="{00000000-0005-0000-0000-000057680000}"/>
    <cellStyle name="표준 18 110 2 4" xfId="31901" xr:uid="{00000000-0005-0000-0000-000058680000}"/>
    <cellStyle name="표준 18 110 2 5" xfId="31902" xr:uid="{00000000-0005-0000-0000-000059680000}"/>
    <cellStyle name="표준 18 110 2 6" xfId="31903" xr:uid="{00000000-0005-0000-0000-00005A680000}"/>
    <cellStyle name="표준 18 110 3" xfId="5855" xr:uid="{00000000-0005-0000-0000-00005B680000}"/>
    <cellStyle name="표준 18 110 3 2" xfId="31904" xr:uid="{00000000-0005-0000-0000-00005C680000}"/>
    <cellStyle name="표준 18 110 3 3" xfId="31905" xr:uid="{00000000-0005-0000-0000-00005D680000}"/>
    <cellStyle name="표준 18 110 3 4" xfId="31906" xr:uid="{00000000-0005-0000-0000-00005E680000}"/>
    <cellStyle name="표준 18 110 3 5" xfId="31907" xr:uid="{00000000-0005-0000-0000-00005F680000}"/>
    <cellStyle name="표준 18 110 3 6" xfId="31908" xr:uid="{00000000-0005-0000-0000-000060680000}"/>
    <cellStyle name="표준 18 110 4" xfId="7719" xr:uid="{00000000-0005-0000-0000-000061680000}"/>
    <cellStyle name="표준 18 110 4 2" xfId="31909" xr:uid="{00000000-0005-0000-0000-000062680000}"/>
    <cellStyle name="표준 18 110 4 3" xfId="31910" xr:uid="{00000000-0005-0000-0000-000063680000}"/>
    <cellStyle name="표준 18 110 4 4" xfId="31911" xr:uid="{00000000-0005-0000-0000-000064680000}"/>
    <cellStyle name="표준 18 110 4 5" xfId="31912" xr:uid="{00000000-0005-0000-0000-000065680000}"/>
    <cellStyle name="표준 18 110 4 6" xfId="31913" xr:uid="{00000000-0005-0000-0000-000066680000}"/>
    <cellStyle name="표준 18 110 5" xfId="9579" xr:uid="{00000000-0005-0000-0000-000067680000}"/>
    <cellStyle name="표준 18 110 5 2" xfId="31914" xr:uid="{00000000-0005-0000-0000-000068680000}"/>
    <cellStyle name="표준 18 110 5 3" xfId="31915" xr:uid="{00000000-0005-0000-0000-000069680000}"/>
    <cellStyle name="표준 18 110 5 4" xfId="31916" xr:uid="{00000000-0005-0000-0000-00006A680000}"/>
    <cellStyle name="표준 18 110 5 5" xfId="31917" xr:uid="{00000000-0005-0000-0000-00006B680000}"/>
    <cellStyle name="표준 18 110 5 6" xfId="31918" xr:uid="{00000000-0005-0000-0000-00006C680000}"/>
    <cellStyle name="표준 18 110 6" xfId="31919" xr:uid="{00000000-0005-0000-0000-00006D680000}"/>
    <cellStyle name="표준 18 110 7" xfId="31920" xr:uid="{00000000-0005-0000-0000-00006E680000}"/>
    <cellStyle name="표준 18 110 8" xfId="31921" xr:uid="{00000000-0005-0000-0000-00006F680000}"/>
    <cellStyle name="표준 18 110 9" xfId="31922" xr:uid="{00000000-0005-0000-0000-000070680000}"/>
    <cellStyle name="표준 18 111" xfId="2233" xr:uid="{00000000-0005-0000-0000-000071680000}"/>
    <cellStyle name="표준 18 111 10" xfId="31923" xr:uid="{00000000-0005-0000-0000-000072680000}"/>
    <cellStyle name="표준 18 111 2" xfId="4010" xr:uid="{00000000-0005-0000-0000-000073680000}"/>
    <cellStyle name="표준 18 111 2 2" xfId="31924" xr:uid="{00000000-0005-0000-0000-000074680000}"/>
    <cellStyle name="표준 18 111 2 3" xfId="31925" xr:uid="{00000000-0005-0000-0000-000075680000}"/>
    <cellStyle name="표준 18 111 2 4" xfId="31926" xr:uid="{00000000-0005-0000-0000-000076680000}"/>
    <cellStyle name="표준 18 111 2 5" xfId="31927" xr:uid="{00000000-0005-0000-0000-000077680000}"/>
    <cellStyle name="표준 18 111 2 6" xfId="31928" xr:uid="{00000000-0005-0000-0000-000078680000}"/>
    <cellStyle name="표준 18 111 3" xfId="5869" xr:uid="{00000000-0005-0000-0000-000079680000}"/>
    <cellStyle name="표준 18 111 3 2" xfId="31929" xr:uid="{00000000-0005-0000-0000-00007A680000}"/>
    <cellStyle name="표준 18 111 3 3" xfId="31930" xr:uid="{00000000-0005-0000-0000-00007B680000}"/>
    <cellStyle name="표준 18 111 3 4" xfId="31931" xr:uid="{00000000-0005-0000-0000-00007C680000}"/>
    <cellStyle name="표준 18 111 3 5" xfId="31932" xr:uid="{00000000-0005-0000-0000-00007D680000}"/>
    <cellStyle name="표준 18 111 3 6" xfId="31933" xr:uid="{00000000-0005-0000-0000-00007E680000}"/>
    <cellStyle name="표준 18 111 4" xfId="7733" xr:uid="{00000000-0005-0000-0000-00007F680000}"/>
    <cellStyle name="표준 18 111 4 2" xfId="31934" xr:uid="{00000000-0005-0000-0000-000080680000}"/>
    <cellStyle name="표준 18 111 4 3" xfId="31935" xr:uid="{00000000-0005-0000-0000-000081680000}"/>
    <cellStyle name="표준 18 111 4 4" xfId="31936" xr:uid="{00000000-0005-0000-0000-000082680000}"/>
    <cellStyle name="표준 18 111 4 5" xfId="31937" xr:uid="{00000000-0005-0000-0000-000083680000}"/>
    <cellStyle name="표준 18 111 4 6" xfId="31938" xr:uid="{00000000-0005-0000-0000-000084680000}"/>
    <cellStyle name="표준 18 111 5" xfId="9593" xr:uid="{00000000-0005-0000-0000-000085680000}"/>
    <cellStyle name="표준 18 111 5 2" xfId="31939" xr:uid="{00000000-0005-0000-0000-000086680000}"/>
    <cellStyle name="표준 18 111 5 3" xfId="31940" xr:uid="{00000000-0005-0000-0000-000087680000}"/>
    <cellStyle name="표준 18 111 5 4" xfId="31941" xr:uid="{00000000-0005-0000-0000-000088680000}"/>
    <cellStyle name="표준 18 111 5 5" xfId="31942" xr:uid="{00000000-0005-0000-0000-000089680000}"/>
    <cellStyle name="표준 18 111 5 6" xfId="31943" xr:uid="{00000000-0005-0000-0000-00008A680000}"/>
    <cellStyle name="표준 18 111 6" xfId="31944" xr:uid="{00000000-0005-0000-0000-00008B680000}"/>
    <cellStyle name="표준 18 111 7" xfId="31945" xr:uid="{00000000-0005-0000-0000-00008C680000}"/>
    <cellStyle name="표준 18 111 8" xfId="31946" xr:uid="{00000000-0005-0000-0000-00008D680000}"/>
    <cellStyle name="표준 18 111 9" xfId="31947" xr:uid="{00000000-0005-0000-0000-00008E680000}"/>
    <cellStyle name="표준 18 112" xfId="2247" xr:uid="{00000000-0005-0000-0000-00008F680000}"/>
    <cellStyle name="표준 18 112 10" xfId="31948" xr:uid="{00000000-0005-0000-0000-000090680000}"/>
    <cellStyle name="표준 18 112 2" xfId="4024" xr:uid="{00000000-0005-0000-0000-000091680000}"/>
    <cellStyle name="표준 18 112 2 2" xfId="31949" xr:uid="{00000000-0005-0000-0000-000092680000}"/>
    <cellStyle name="표준 18 112 2 3" xfId="31950" xr:uid="{00000000-0005-0000-0000-000093680000}"/>
    <cellStyle name="표준 18 112 2 4" xfId="31951" xr:uid="{00000000-0005-0000-0000-000094680000}"/>
    <cellStyle name="표준 18 112 2 5" xfId="31952" xr:uid="{00000000-0005-0000-0000-000095680000}"/>
    <cellStyle name="표준 18 112 2 6" xfId="31953" xr:uid="{00000000-0005-0000-0000-000096680000}"/>
    <cellStyle name="표준 18 112 3" xfId="5883" xr:uid="{00000000-0005-0000-0000-000097680000}"/>
    <cellStyle name="표준 18 112 3 2" xfId="31954" xr:uid="{00000000-0005-0000-0000-000098680000}"/>
    <cellStyle name="표준 18 112 3 3" xfId="31955" xr:uid="{00000000-0005-0000-0000-000099680000}"/>
    <cellStyle name="표준 18 112 3 4" xfId="31956" xr:uid="{00000000-0005-0000-0000-00009A680000}"/>
    <cellStyle name="표준 18 112 3 5" xfId="31957" xr:uid="{00000000-0005-0000-0000-00009B680000}"/>
    <cellStyle name="표준 18 112 3 6" xfId="31958" xr:uid="{00000000-0005-0000-0000-00009C680000}"/>
    <cellStyle name="표준 18 112 4" xfId="7747" xr:uid="{00000000-0005-0000-0000-00009D680000}"/>
    <cellStyle name="표준 18 112 4 2" xfId="31959" xr:uid="{00000000-0005-0000-0000-00009E680000}"/>
    <cellStyle name="표준 18 112 4 3" xfId="31960" xr:uid="{00000000-0005-0000-0000-00009F680000}"/>
    <cellStyle name="표준 18 112 4 4" xfId="31961" xr:uid="{00000000-0005-0000-0000-0000A0680000}"/>
    <cellStyle name="표준 18 112 4 5" xfId="31962" xr:uid="{00000000-0005-0000-0000-0000A1680000}"/>
    <cellStyle name="표준 18 112 4 6" xfId="31963" xr:uid="{00000000-0005-0000-0000-0000A2680000}"/>
    <cellStyle name="표준 18 112 5" xfId="9607" xr:uid="{00000000-0005-0000-0000-0000A3680000}"/>
    <cellStyle name="표준 18 112 5 2" xfId="31964" xr:uid="{00000000-0005-0000-0000-0000A4680000}"/>
    <cellStyle name="표준 18 112 5 3" xfId="31965" xr:uid="{00000000-0005-0000-0000-0000A5680000}"/>
    <cellStyle name="표준 18 112 5 4" xfId="31966" xr:uid="{00000000-0005-0000-0000-0000A6680000}"/>
    <cellStyle name="표준 18 112 5 5" xfId="31967" xr:uid="{00000000-0005-0000-0000-0000A7680000}"/>
    <cellStyle name="표준 18 112 5 6" xfId="31968" xr:uid="{00000000-0005-0000-0000-0000A8680000}"/>
    <cellStyle name="표준 18 112 6" xfId="31969" xr:uid="{00000000-0005-0000-0000-0000A9680000}"/>
    <cellStyle name="표준 18 112 7" xfId="31970" xr:uid="{00000000-0005-0000-0000-0000AA680000}"/>
    <cellStyle name="표준 18 112 8" xfId="31971" xr:uid="{00000000-0005-0000-0000-0000AB680000}"/>
    <cellStyle name="표준 18 112 9" xfId="31972" xr:uid="{00000000-0005-0000-0000-0000AC680000}"/>
    <cellStyle name="표준 18 113" xfId="2261" xr:uid="{00000000-0005-0000-0000-0000AD680000}"/>
    <cellStyle name="표준 18 113 10" xfId="31973" xr:uid="{00000000-0005-0000-0000-0000AE680000}"/>
    <cellStyle name="표준 18 113 2" xfId="4038" xr:uid="{00000000-0005-0000-0000-0000AF680000}"/>
    <cellStyle name="표준 18 113 2 2" xfId="31974" xr:uid="{00000000-0005-0000-0000-0000B0680000}"/>
    <cellStyle name="표준 18 113 2 3" xfId="31975" xr:uid="{00000000-0005-0000-0000-0000B1680000}"/>
    <cellStyle name="표준 18 113 2 4" xfId="31976" xr:uid="{00000000-0005-0000-0000-0000B2680000}"/>
    <cellStyle name="표준 18 113 2 5" xfId="31977" xr:uid="{00000000-0005-0000-0000-0000B3680000}"/>
    <cellStyle name="표준 18 113 2 6" xfId="31978" xr:uid="{00000000-0005-0000-0000-0000B4680000}"/>
    <cellStyle name="표준 18 113 3" xfId="5897" xr:uid="{00000000-0005-0000-0000-0000B5680000}"/>
    <cellStyle name="표준 18 113 3 2" xfId="31979" xr:uid="{00000000-0005-0000-0000-0000B6680000}"/>
    <cellStyle name="표준 18 113 3 3" xfId="31980" xr:uid="{00000000-0005-0000-0000-0000B7680000}"/>
    <cellStyle name="표준 18 113 3 4" xfId="31981" xr:uid="{00000000-0005-0000-0000-0000B8680000}"/>
    <cellStyle name="표준 18 113 3 5" xfId="31982" xr:uid="{00000000-0005-0000-0000-0000B9680000}"/>
    <cellStyle name="표준 18 113 3 6" xfId="31983" xr:uid="{00000000-0005-0000-0000-0000BA680000}"/>
    <cellStyle name="표준 18 113 4" xfId="7761" xr:uid="{00000000-0005-0000-0000-0000BB680000}"/>
    <cellStyle name="표준 18 113 4 2" xfId="31984" xr:uid="{00000000-0005-0000-0000-0000BC680000}"/>
    <cellStyle name="표준 18 113 4 3" xfId="31985" xr:uid="{00000000-0005-0000-0000-0000BD680000}"/>
    <cellStyle name="표준 18 113 4 4" xfId="31986" xr:uid="{00000000-0005-0000-0000-0000BE680000}"/>
    <cellStyle name="표준 18 113 4 5" xfId="31987" xr:uid="{00000000-0005-0000-0000-0000BF680000}"/>
    <cellStyle name="표준 18 113 4 6" xfId="31988" xr:uid="{00000000-0005-0000-0000-0000C0680000}"/>
    <cellStyle name="표준 18 113 5" xfId="9621" xr:uid="{00000000-0005-0000-0000-0000C1680000}"/>
    <cellStyle name="표준 18 113 5 2" xfId="31989" xr:uid="{00000000-0005-0000-0000-0000C2680000}"/>
    <cellStyle name="표준 18 113 5 3" xfId="31990" xr:uid="{00000000-0005-0000-0000-0000C3680000}"/>
    <cellStyle name="표준 18 113 5 4" xfId="31991" xr:uid="{00000000-0005-0000-0000-0000C4680000}"/>
    <cellStyle name="표준 18 113 5 5" xfId="31992" xr:uid="{00000000-0005-0000-0000-0000C5680000}"/>
    <cellStyle name="표준 18 113 5 6" xfId="31993" xr:uid="{00000000-0005-0000-0000-0000C6680000}"/>
    <cellStyle name="표준 18 113 6" xfId="31994" xr:uid="{00000000-0005-0000-0000-0000C7680000}"/>
    <cellStyle name="표준 18 113 7" xfId="31995" xr:uid="{00000000-0005-0000-0000-0000C8680000}"/>
    <cellStyle name="표준 18 113 8" xfId="31996" xr:uid="{00000000-0005-0000-0000-0000C9680000}"/>
    <cellStyle name="표준 18 113 9" xfId="31997" xr:uid="{00000000-0005-0000-0000-0000CA680000}"/>
    <cellStyle name="표준 18 114" xfId="2275" xr:uid="{00000000-0005-0000-0000-0000CB680000}"/>
    <cellStyle name="표준 18 114 10" xfId="31998" xr:uid="{00000000-0005-0000-0000-0000CC680000}"/>
    <cellStyle name="표준 18 114 2" xfId="4052" xr:uid="{00000000-0005-0000-0000-0000CD680000}"/>
    <cellStyle name="표준 18 114 2 2" xfId="31999" xr:uid="{00000000-0005-0000-0000-0000CE680000}"/>
    <cellStyle name="표준 18 114 2 3" xfId="32000" xr:uid="{00000000-0005-0000-0000-0000CF680000}"/>
    <cellStyle name="표준 18 114 2 4" xfId="32001" xr:uid="{00000000-0005-0000-0000-0000D0680000}"/>
    <cellStyle name="표준 18 114 2 5" xfId="32002" xr:uid="{00000000-0005-0000-0000-0000D1680000}"/>
    <cellStyle name="표준 18 114 2 6" xfId="32003" xr:uid="{00000000-0005-0000-0000-0000D2680000}"/>
    <cellStyle name="표준 18 114 3" xfId="5911" xr:uid="{00000000-0005-0000-0000-0000D3680000}"/>
    <cellStyle name="표준 18 114 3 2" xfId="32004" xr:uid="{00000000-0005-0000-0000-0000D4680000}"/>
    <cellStyle name="표준 18 114 3 3" xfId="32005" xr:uid="{00000000-0005-0000-0000-0000D5680000}"/>
    <cellStyle name="표준 18 114 3 4" xfId="32006" xr:uid="{00000000-0005-0000-0000-0000D6680000}"/>
    <cellStyle name="표준 18 114 3 5" xfId="32007" xr:uid="{00000000-0005-0000-0000-0000D7680000}"/>
    <cellStyle name="표준 18 114 3 6" xfId="32008" xr:uid="{00000000-0005-0000-0000-0000D8680000}"/>
    <cellStyle name="표준 18 114 4" xfId="7775" xr:uid="{00000000-0005-0000-0000-0000D9680000}"/>
    <cellStyle name="표준 18 114 4 2" xfId="32009" xr:uid="{00000000-0005-0000-0000-0000DA680000}"/>
    <cellStyle name="표준 18 114 4 3" xfId="32010" xr:uid="{00000000-0005-0000-0000-0000DB680000}"/>
    <cellStyle name="표준 18 114 4 4" xfId="32011" xr:uid="{00000000-0005-0000-0000-0000DC680000}"/>
    <cellStyle name="표준 18 114 4 5" xfId="32012" xr:uid="{00000000-0005-0000-0000-0000DD680000}"/>
    <cellStyle name="표준 18 114 4 6" xfId="32013" xr:uid="{00000000-0005-0000-0000-0000DE680000}"/>
    <cellStyle name="표준 18 114 5" xfId="9635" xr:uid="{00000000-0005-0000-0000-0000DF680000}"/>
    <cellStyle name="표준 18 114 5 2" xfId="32014" xr:uid="{00000000-0005-0000-0000-0000E0680000}"/>
    <cellStyle name="표준 18 114 5 3" xfId="32015" xr:uid="{00000000-0005-0000-0000-0000E1680000}"/>
    <cellStyle name="표준 18 114 5 4" xfId="32016" xr:uid="{00000000-0005-0000-0000-0000E2680000}"/>
    <cellStyle name="표준 18 114 5 5" xfId="32017" xr:uid="{00000000-0005-0000-0000-0000E3680000}"/>
    <cellStyle name="표준 18 114 5 6" xfId="32018" xr:uid="{00000000-0005-0000-0000-0000E4680000}"/>
    <cellStyle name="표준 18 114 6" xfId="32019" xr:uid="{00000000-0005-0000-0000-0000E5680000}"/>
    <cellStyle name="표준 18 114 7" xfId="32020" xr:uid="{00000000-0005-0000-0000-0000E6680000}"/>
    <cellStyle name="표준 18 114 8" xfId="32021" xr:uid="{00000000-0005-0000-0000-0000E7680000}"/>
    <cellStyle name="표준 18 114 9" xfId="32022" xr:uid="{00000000-0005-0000-0000-0000E8680000}"/>
    <cellStyle name="표준 18 115" xfId="2289" xr:uid="{00000000-0005-0000-0000-0000E9680000}"/>
    <cellStyle name="표준 18 115 10" xfId="32023" xr:uid="{00000000-0005-0000-0000-0000EA680000}"/>
    <cellStyle name="표준 18 115 2" xfId="4066" xr:uid="{00000000-0005-0000-0000-0000EB680000}"/>
    <cellStyle name="표준 18 115 2 2" xfId="32024" xr:uid="{00000000-0005-0000-0000-0000EC680000}"/>
    <cellStyle name="표준 18 115 2 3" xfId="32025" xr:uid="{00000000-0005-0000-0000-0000ED680000}"/>
    <cellStyle name="표준 18 115 2 4" xfId="32026" xr:uid="{00000000-0005-0000-0000-0000EE680000}"/>
    <cellStyle name="표준 18 115 2 5" xfId="32027" xr:uid="{00000000-0005-0000-0000-0000EF680000}"/>
    <cellStyle name="표준 18 115 2 6" xfId="32028" xr:uid="{00000000-0005-0000-0000-0000F0680000}"/>
    <cellStyle name="표준 18 115 3" xfId="5925" xr:uid="{00000000-0005-0000-0000-0000F1680000}"/>
    <cellStyle name="표준 18 115 3 2" xfId="32029" xr:uid="{00000000-0005-0000-0000-0000F2680000}"/>
    <cellStyle name="표준 18 115 3 3" xfId="32030" xr:uid="{00000000-0005-0000-0000-0000F3680000}"/>
    <cellStyle name="표준 18 115 3 4" xfId="32031" xr:uid="{00000000-0005-0000-0000-0000F4680000}"/>
    <cellStyle name="표준 18 115 3 5" xfId="32032" xr:uid="{00000000-0005-0000-0000-0000F5680000}"/>
    <cellStyle name="표준 18 115 3 6" xfId="32033" xr:uid="{00000000-0005-0000-0000-0000F6680000}"/>
    <cellStyle name="표준 18 115 4" xfId="7789" xr:uid="{00000000-0005-0000-0000-0000F7680000}"/>
    <cellStyle name="표준 18 115 4 2" xfId="32034" xr:uid="{00000000-0005-0000-0000-0000F8680000}"/>
    <cellStyle name="표준 18 115 4 3" xfId="32035" xr:uid="{00000000-0005-0000-0000-0000F9680000}"/>
    <cellStyle name="표준 18 115 4 4" xfId="32036" xr:uid="{00000000-0005-0000-0000-0000FA680000}"/>
    <cellStyle name="표준 18 115 4 5" xfId="32037" xr:uid="{00000000-0005-0000-0000-0000FB680000}"/>
    <cellStyle name="표준 18 115 4 6" xfId="32038" xr:uid="{00000000-0005-0000-0000-0000FC680000}"/>
    <cellStyle name="표준 18 115 5" xfId="9649" xr:uid="{00000000-0005-0000-0000-0000FD680000}"/>
    <cellStyle name="표준 18 115 5 2" xfId="32039" xr:uid="{00000000-0005-0000-0000-0000FE680000}"/>
    <cellStyle name="표준 18 115 5 3" xfId="32040" xr:uid="{00000000-0005-0000-0000-0000FF680000}"/>
    <cellStyle name="표준 18 115 5 4" xfId="32041" xr:uid="{00000000-0005-0000-0000-000000690000}"/>
    <cellStyle name="표준 18 115 5 5" xfId="32042" xr:uid="{00000000-0005-0000-0000-000001690000}"/>
    <cellStyle name="표준 18 115 5 6" xfId="32043" xr:uid="{00000000-0005-0000-0000-000002690000}"/>
    <cellStyle name="표준 18 115 6" xfId="32044" xr:uid="{00000000-0005-0000-0000-000003690000}"/>
    <cellStyle name="표준 18 115 7" xfId="32045" xr:uid="{00000000-0005-0000-0000-000004690000}"/>
    <cellStyle name="표준 18 115 8" xfId="32046" xr:uid="{00000000-0005-0000-0000-000005690000}"/>
    <cellStyle name="표준 18 115 9" xfId="32047" xr:uid="{00000000-0005-0000-0000-000006690000}"/>
    <cellStyle name="표준 18 116" xfId="2303" xr:uid="{00000000-0005-0000-0000-000007690000}"/>
    <cellStyle name="표준 18 116 10" xfId="32048" xr:uid="{00000000-0005-0000-0000-000008690000}"/>
    <cellStyle name="표준 18 116 2" xfId="4080" xr:uid="{00000000-0005-0000-0000-000009690000}"/>
    <cellStyle name="표준 18 116 2 2" xfId="32049" xr:uid="{00000000-0005-0000-0000-00000A690000}"/>
    <cellStyle name="표준 18 116 2 3" xfId="32050" xr:uid="{00000000-0005-0000-0000-00000B690000}"/>
    <cellStyle name="표준 18 116 2 4" xfId="32051" xr:uid="{00000000-0005-0000-0000-00000C690000}"/>
    <cellStyle name="표준 18 116 2 5" xfId="32052" xr:uid="{00000000-0005-0000-0000-00000D690000}"/>
    <cellStyle name="표준 18 116 2 6" xfId="32053" xr:uid="{00000000-0005-0000-0000-00000E690000}"/>
    <cellStyle name="표준 18 116 3" xfId="5939" xr:uid="{00000000-0005-0000-0000-00000F690000}"/>
    <cellStyle name="표준 18 116 3 2" xfId="32054" xr:uid="{00000000-0005-0000-0000-000010690000}"/>
    <cellStyle name="표준 18 116 3 3" xfId="32055" xr:uid="{00000000-0005-0000-0000-000011690000}"/>
    <cellStyle name="표준 18 116 3 4" xfId="32056" xr:uid="{00000000-0005-0000-0000-000012690000}"/>
    <cellStyle name="표준 18 116 3 5" xfId="32057" xr:uid="{00000000-0005-0000-0000-000013690000}"/>
    <cellStyle name="표준 18 116 3 6" xfId="32058" xr:uid="{00000000-0005-0000-0000-000014690000}"/>
    <cellStyle name="표준 18 116 4" xfId="7803" xr:uid="{00000000-0005-0000-0000-000015690000}"/>
    <cellStyle name="표준 18 116 4 2" xfId="32059" xr:uid="{00000000-0005-0000-0000-000016690000}"/>
    <cellStyle name="표준 18 116 4 3" xfId="32060" xr:uid="{00000000-0005-0000-0000-000017690000}"/>
    <cellStyle name="표준 18 116 4 4" xfId="32061" xr:uid="{00000000-0005-0000-0000-000018690000}"/>
    <cellStyle name="표준 18 116 4 5" xfId="32062" xr:uid="{00000000-0005-0000-0000-000019690000}"/>
    <cellStyle name="표준 18 116 4 6" xfId="32063" xr:uid="{00000000-0005-0000-0000-00001A690000}"/>
    <cellStyle name="표준 18 116 5" xfId="9663" xr:uid="{00000000-0005-0000-0000-00001B690000}"/>
    <cellStyle name="표준 18 116 5 2" xfId="32064" xr:uid="{00000000-0005-0000-0000-00001C690000}"/>
    <cellStyle name="표준 18 116 5 3" xfId="32065" xr:uid="{00000000-0005-0000-0000-00001D690000}"/>
    <cellStyle name="표준 18 116 5 4" xfId="32066" xr:uid="{00000000-0005-0000-0000-00001E690000}"/>
    <cellStyle name="표준 18 116 5 5" xfId="32067" xr:uid="{00000000-0005-0000-0000-00001F690000}"/>
    <cellStyle name="표준 18 116 5 6" xfId="32068" xr:uid="{00000000-0005-0000-0000-000020690000}"/>
    <cellStyle name="표준 18 116 6" xfId="32069" xr:uid="{00000000-0005-0000-0000-000021690000}"/>
    <cellStyle name="표준 18 116 7" xfId="32070" xr:uid="{00000000-0005-0000-0000-000022690000}"/>
    <cellStyle name="표준 18 116 8" xfId="32071" xr:uid="{00000000-0005-0000-0000-000023690000}"/>
    <cellStyle name="표준 18 116 9" xfId="32072" xr:uid="{00000000-0005-0000-0000-000024690000}"/>
    <cellStyle name="표준 18 117" xfId="2316" xr:uid="{00000000-0005-0000-0000-000025690000}"/>
    <cellStyle name="표준 18 117 10" xfId="32073" xr:uid="{00000000-0005-0000-0000-000026690000}"/>
    <cellStyle name="표준 18 117 2" xfId="4093" xr:uid="{00000000-0005-0000-0000-000027690000}"/>
    <cellStyle name="표준 18 117 2 2" xfId="32074" xr:uid="{00000000-0005-0000-0000-000028690000}"/>
    <cellStyle name="표준 18 117 2 3" xfId="32075" xr:uid="{00000000-0005-0000-0000-000029690000}"/>
    <cellStyle name="표준 18 117 2 4" xfId="32076" xr:uid="{00000000-0005-0000-0000-00002A690000}"/>
    <cellStyle name="표준 18 117 2 5" xfId="32077" xr:uid="{00000000-0005-0000-0000-00002B690000}"/>
    <cellStyle name="표준 18 117 2 6" xfId="32078" xr:uid="{00000000-0005-0000-0000-00002C690000}"/>
    <cellStyle name="표준 18 117 3" xfId="5952" xr:uid="{00000000-0005-0000-0000-00002D690000}"/>
    <cellStyle name="표준 18 117 3 2" xfId="32079" xr:uid="{00000000-0005-0000-0000-00002E690000}"/>
    <cellStyle name="표준 18 117 3 3" xfId="32080" xr:uid="{00000000-0005-0000-0000-00002F690000}"/>
    <cellStyle name="표준 18 117 3 4" xfId="32081" xr:uid="{00000000-0005-0000-0000-000030690000}"/>
    <cellStyle name="표준 18 117 3 5" xfId="32082" xr:uid="{00000000-0005-0000-0000-000031690000}"/>
    <cellStyle name="표준 18 117 3 6" xfId="32083" xr:uid="{00000000-0005-0000-0000-000032690000}"/>
    <cellStyle name="표준 18 117 4" xfId="7816" xr:uid="{00000000-0005-0000-0000-000033690000}"/>
    <cellStyle name="표준 18 117 4 2" xfId="32084" xr:uid="{00000000-0005-0000-0000-000034690000}"/>
    <cellStyle name="표준 18 117 4 3" xfId="32085" xr:uid="{00000000-0005-0000-0000-000035690000}"/>
    <cellStyle name="표준 18 117 4 4" xfId="32086" xr:uid="{00000000-0005-0000-0000-000036690000}"/>
    <cellStyle name="표준 18 117 4 5" xfId="32087" xr:uid="{00000000-0005-0000-0000-000037690000}"/>
    <cellStyle name="표준 18 117 4 6" xfId="32088" xr:uid="{00000000-0005-0000-0000-000038690000}"/>
    <cellStyle name="표준 18 117 5" xfId="9676" xr:uid="{00000000-0005-0000-0000-000039690000}"/>
    <cellStyle name="표준 18 117 5 2" xfId="32089" xr:uid="{00000000-0005-0000-0000-00003A690000}"/>
    <cellStyle name="표준 18 117 5 3" xfId="32090" xr:uid="{00000000-0005-0000-0000-00003B690000}"/>
    <cellStyle name="표준 18 117 5 4" xfId="32091" xr:uid="{00000000-0005-0000-0000-00003C690000}"/>
    <cellStyle name="표준 18 117 5 5" xfId="32092" xr:uid="{00000000-0005-0000-0000-00003D690000}"/>
    <cellStyle name="표준 18 117 5 6" xfId="32093" xr:uid="{00000000-0005-0000-0000-00003E690000}"/>
    <cellStyle name="표준 18 117 6" xfId="32094" xr:uid="{00000000-0005-0000-0000-00003F690000}"/>
    <cellStyle name="표준 18 117 7" xfId="32095" xr:uid="{00000000-0005-0000-0000-000040690000}"/>
    <cellStyle name="표준 18 117 8" xfId="32096" xr:uid="{00000000-0005-0000-0000-000041690000}"/>
    <cellStyle name="표준 18 117 9" xfId="32097" xr:uid="{00000000-0005-0000-0000-000042690000}"/>
    <cellStyle name="표준 18 118" xfId="2330" xr:uid="{00000000-0005-0000-0000-000043690000}"/>
    <cellStyle name="표준 18 118 10" xfId="32098" xr:uid="{00000000-0005-0000-0000-000044690000}"/>
    <cellStyle name="표준 18 118 2" xfId="4107" xr:uid="{00000000-0005-0000-0000-000045690000}"/>
    <cellStyle name="표준 18 118 2 2" xfId="32099" xr:uid="{00000000-0005-0000-0000-000046690000}"/>
    <cellStyle name="표준 18 118 2 3" xfId="32100" xr:uid="{00000000-0005-0000-0000-000047690000}"/>
    <cellStyle name="표준 18 118 2 4" xfId="32101" xr:uid="{00000000-0005-0000-0000-000048690000}"/>
    <cellStyle name="표준 18 118 2 5" xfId="32102" xr:uid="{00000000-0005-0000-0000-000049690000}"/>
    <cellStyle name="표준 18 118 2 6" xfId="32103" xr:uid="{00000000-0005-0000-0000-00004A690000}"/>
    <cellStyle name="표준 18 118 3" xfId="5966" xr:uid="{00000000-0005-0000-0000-00004B690000}"/>
    <cellStyle name="표준 18 118 3 2" xfId="32104" xr:uid="{00000000-0005-0000-0000-00004C690000}"/>
    <cellStyle name="표준 18 118 3 3" xfId="32105" xr:uid="{00000000-0005-0000-0000-00004D690000}"/>
    <cellStyle name="표준 18 118 3 4" xfId="32106" xr:uid="{00000000-0005-0000-0000-00004E690000}"/>
    <cellStyle name="표준 18 118 3 5" xfId="32107" xr:uid="{00000000-0005-0000-0000-00004F690000}"/>
    <cellStyle name="표준 18 118 3 6" xfId="32108" xr:uid="{00000000-0005-0000-0000-000050690000}"/>
    <cellStyle name="표준 18 118 4" xfId="7830" xr:uid="{00000000-0005-0000-0000-000051690000}"/>
    <cellStyle name="표준 18 118 4 2" xfId="32109" xr:uid="{00000000-0005-0000-0000-000052690000}"/>
    <cellStyle name="표준 18 118 4 3" xfId="32110" xr:uid="{00000000-0005-0000-0000-000053690000}"/>
    <cellStyle name="표준 18 118 4 4" xfId="32111" xr:uid="{00000000-0005-0000-0000-000054690000}"/>
    <cellStyle name="표준 18 118 4 5" xfId="32112" xr:uid="{00000000-0005-0000-0000-000055690000}"/>
    <cellStyle name="표준 18 118 4 6" xfId="32113" xr:uid="{00000000-0005-0000-0000-000056690000}"/>
    <cellStyle name="표준 18 118 5" xfId="9690" xr:uid="{00000000-0005-0000-0000-000057690000}"/>
    <cellStyle name="표준 18 118 5 2" xfId="32114" xr:uid="{00000000-0005-0000-0000-000058690000}"/>
    <cellStyle name="표준 18 118 5 3" xfId="32115" xr:uid="{00000000-0005-0000-0000-000059690000}"/>
    <cellStyle name="표준 18 118 5 4" xfId="32116" xr:uid="{00000000-0005-0000-0000-00005A690000}"/>
    <cellStyle name="표준 18 118 5 5" xfId="32117" xr:uid="{00000000-0005-0000-0000-00005B690000}"/>
    <cellStyle name="표준 18 118 5 6" xfId="32118" xr:uid="{00000000-0005-0000-0000-00005C690000}"/>
    <cellStyle name="표준 18 118 6" xfId="32119" xr:uid="{00000000-0005-0000-0000-00005D690000}"/>
    <cellStyle name="표준 18 118 7" xfId="32120" xr:uid="{00000000-0005-0000-0000-00005E690000}"/>
    <cellStyle name="표준 18 118 8" xfId="32121" xr:uid="{00000000-0005-0000-0000-00005F690000}"/>
    <cellStyle name="표준 18 118 9" xfId="32122" xr:uid="{00000000-0005-0000-0000-000060690000}"/>
    <cellStyle name="표준 18 119" xfId="2344" xr:uid="{00000000-0005-0000-0000-000061690000}"/>
    <cellStyle name="표준 18 119 10" xfId="32123" xr:uid="{00000000-0005-0000-0000-000062690000}"/>
    <cellStyle name="표준 18 119 2" xfId="4121" xr:uid="{00000000-0005-0000-0000-000063690000}"/>
    <cellStyle name="표준 18 119 2 2" xfId="32124" xr:uid="{00000000-0005-0000-0000-000064690000}"/>
    <cellStyle name="표준 18 119 2 3" xfId="32125" xr:uid="{00000000-0005-0000-0000-000065690000}"/>
    <cellStyle name="표준 18 119 2 4" xfId="32126" xr:uid="{00000000-0005-0000-0000-000066690000}"/>
    <cellStyle name="표준 18 119 2 5" xfId="32127" xr:uid="{00000000-0005-0000-0000-000067690000}"/>
    <cellStyle name="표준 18 119 2 6" xfId="32128" xr:uid="{00000000-0005-0000-0000-000068690000}"/>
    <cellStyle name="표준 18 119 3" xfId="5980" xr:uid="{00000000-0005-0000-0000-000069690000}"/>
    <cellStyle name="표준 18 119 3 2" xfId="32129" xr:uid="{00000000-0005-0000-0000-00006A690000}"/>
    <cellStyle name="표준 18 119 3 3" xfId="32130" xr:uid="{00000000-0005-0000-0000-00006B690000}"/>
    <cellStyle name="표준 18 119 3 4" xfId="32131" xr:uid="{00000000-0005-0000-0000-00006C690000}"/>
    <cellStyle name="표준 18 119 3 5" xfId="32132" xr:uid="{00000000-0005-0000-0000-00006D690000}"/>
    <cellStyle name="표준 18 119 3 6" xfId="32133" xr:uid="{00000000-0005-0000-0000-00006E690000}"/>
    <cellStyle name="표준 18 119 4" xfId="7844" xr:uid="{00000000-0005-0000-0000-00006F690000}"/>
    <cellStyle name="표준 18 119 4 2" xfId="32134" xr:uid="{00000000-0005-0000-0000-000070690000}"/>
    <cellStyle name="표준 18 119 4 3" xfId="32135" xr:uid="{00000000-0005-0000-0000-000071690000}"/>
    <cellStyle name="표준 18 119 4 4" xfId="32136" xr:uid="{00000000-0005-0000-0000-000072690000}"/>
    <cellStyle name="표준 18 119 4 5" xfId="32137" xr:uid="{00000000-0005-0000-0000-000073690000}"/>
    <cellStyle name="표준 18 119 4 6" xfId="32138" xr:uid="{00000000-0005-0000-0000-000074690000}"/>
    <cellStyle name="표준 18 119 5" xfId="9704" xr:uid="{00000000-0005-0000-0000-000075690000}"/>
    <cellStyle name="표준 18 119 5 2" xfId="32139" xr:uid="{00000000-0005-0000-0000-000076690000}"/>
    <cellStyle name="표준 18 119 5 3" xfId="32140" xr:uid="{00000000-0005-0000-0000-000077690000}"/>
    <cellStyle name="표준 18 119 5 4" xfId="32141" xr:uid="{00000000-0005-0000-0000-000078690000}"/>
    <cellStyle name="표준 18 119 5 5" xfId="32142" xr:uid="{00000000-0005-0000-0000-000079690000}"/>
    <cellStyle name="표준 18 119 5 6" xfId="32143" xr:uid="{00000000-0005-0000-0000-00007A690000}"/>
    <cellStyle name="표준 18 119 6" xfId="32144" xr:uid="{00000000-0005-0000-0000-00007B690000}"/>
    <cellStyle name="표준 18 119 7" xfId="32145" xr:uid="{00000000-0005-0000-0000-00007C690000}"/>
    <cellStyle name="표준 18 119 8" xfId="32146" xr:uid="{00000000-0005-0000-0000-00007D690000}"/>
    <cellStyle name="표준 18 119 9" xfId="32147" xr:uid="{00000000-0005-0000-0000-00007E690000}"/>
    <cellStyle name="표준 18 12" xfId="275" xr:uid="{00000000-0005-0000-0000-00007F690000}"/>
    <cellStyle name="표준 18 120" xfId="2358" xr:uid="{00000000-0005-0000-0000-000080690000}"/>
    <cellStyle name="표준 18 120 10" xfId="32148" xr:uid="{00000000-0005-0000-0000-000081690000}"/>
    <cellStyle name="표준 18 120 2" xfId="4135" xr:uid="{00000000-0005-0000-0000-000082690000}"/>
    <cellStyle name="표준 18 120 2 2" xfId="32149" xr:uid="{00000000-0005-0000-0000-000083690000}"/>
    <cellStyle name="표준 18 120 2 3" xfId="32150" xr:uid="{00000000-0005-0000-0000-000084690000}"/>
    <cellStyle name="표준 18 120 2 4" xfId="32151" xr:uid="{00000000-0005-0000-0000-000085690000}"/>
    <cellStyle name="표준 18 120 2 5" xfId="32152" xr:uid="{00000000-0005-0000-0000-000086690000}"/>
    <cellStyle name="표준 18 120 2 6" xfId="32153" xr:uid="{00000000-0005-0000-0000-000087690000}"/>
    <cellStyle name="표준 18 120 3" xfId="5994" xr:uid="{00000000-0005-0000-0000-000088690000}"/>
    <cellStyle name="표준 18 120 3 2" xfId="32154" xr:uid="{00000000-0005-0000-0000-000089690000}"/>
    <cellStyle name="표준 18 120 3 3" xfId="32155" xr:uid="{00000000-0005-0000-0000-00008A690000}"/>
    <cellStyle name="표준 18 120 3 4" xfId="32156" xr:uid="{00000000-0005-0000-0000-00008B690000}"/>
    <cellStyle name="표준 18 120 3 5" xfId="32157" xr:uid="{00000000-0005-0000-0000-00008C690000}"/>
    <cellStyle name="표준 18 120 3 6" xfId="32158" xr:uid="{00000000-0005-0000-0000-00008D690000}"/>
    <cellStyle name="표준 18 120 4" xfId="7858" xr:uid="{00000000-0005-0000-0000-00008E690000}"/>
    <cellStyle name="표준 18 120 4 2" xfId="32159" xr:uid="{00000000-0005-0000-0000-00008F690000}"/>
    <cellStyle name="표준 18 120 4 3" xfId="32160" xr:uid="{00000000-0005-0000-0000-000090690000}"/>
    <cellStyle name="표준 18 120 4 4" xfId="32161" xr:uid="{00000000-0005-0000-0000-000091690000}"/>
    <cellStyle name="표준 18 120 4 5" xfId="32162" xr:uid="{00000000-0005-0000-0000-000092690000}"/>
    <cellStyle name="표준 18 120 4 6" xfId="32163" xr:uid="{00000000-0005-0000-0000-000093690000}"/>
    <cellStyle name="표준 18 120 5" xfId="9718" xr:uid="{00000000-0005-0000-0000-000094690000}"/>
    <cellStyle name="표준 18 120 5 2" xfId="32164" xr:uid="{00000000-0005-0000-0000-000095690000}"/>
    <cellStyle name="표준 18 120 5 3" xfId="32165" xr:uid="{00000000-0005-0000-0000-000096690000}"/>
    <cellStyle name="표준 18 120 5 4" xfId="32166" xr:uid="{00000000-0005-0000-0000-000097690000}"/>
    <cellStyle name="표준 18 120 5 5" xfId="32167" xr:uid="{00000000-0005-0000-0000-000098690000}"/>
    <cellStyle name="표준 18 120 5 6" xfId="32168" xr:uid="{00000000-0005-0000-0000-000099690000}"/>
    <cellStyle name="표준 18 120 6" xfId="32169" xr:uid="{00000000-0005-0000-0000-00009A690000}"/>
    <cellStyle name="표준 18 120 7" xfId="32170" xr:uid="{00000000-0005-0000-0000-00009B690000}"/>
    <cellStyle name="표준 18 120 8" xfId="32171" xr:uid="{00000000-0005-0000-0000-00009C690000}"/>
    <cellStyle name="표준 18 120 9" xfId="32172" xr:uid="{00000000-0005-0000-0000-00009D690000}"/>
    <cellStyle name="표준 18 121" xfId="4149" xr:uid="{00000000-0005-0000-0000-00009E690000}"/>
    <cellStyle name="표준 18 121 2" xfId="6008" xr:uid="{00000000-0005-0000-0000-00009F690000}"/>
    <cellStyle name="표준 18 121 2 2" xfId="32173" xr:uid="{00000000-0005-0000-0000-0000A0690000}"/>
    <cellStyle name="표준 18 121 2 3" xfId="32174" xr:uid="{00000000-0005-0000-0000-0000A1690000}"/>
    <cellStyle name="표준 18 121 2 4" xfId="32175" xr:uid="{00000000-0005-0000-0000-0000A2690000}"/>
    <cellStyle name="표준 18 121 2 5" xfId="32176" xr:uid="{00000000-0005-0000-0000-0000A3690000}"/>
    <cellStyle name="표준 18 121 2 6" xfId="32177" xr:uid="{00000000-0005-0000-0000-0000A4690000}"/>
    <cellStyle name="표준 18 121 3" xfId="7872" xr:uid="{00000000-0005-0000-0000-0000A5690000}"/>
    <cellStyle name="표준 18 121 3 2" xfId="32178" xr:uid="{00000000-0005-0000-0000-0000A6690000}"/>
    <cellStyle name="표준 18 121 3 3" xfId="32179" xr:uid="{00000000-0005-0000-0000-0000A7690000}"/>
    <cellStyle name="표준 18 121 3 4" xfId="32180" xr:uid="{00000000-0005-0000-0000-0000A8690000}"/>
    <cellStyle name="표준 18 121 3 5" xfId="32181" xr:uid="{00000000-0005-0000-0000-0000A9690000}"/>
    <cellStyle name="표준 18 121 3 6" xfId="32182" xr:uid="{00000000-0005-0000-0000-0000AA690000}"/>
    <cellStyle name="표준 18 121 4" xfId="9732" xr:uid="{00000000-0005-0000-0000-0000AB690000}"/>
    <cellStyle name="표준 18 121 4 2" xfId="32183" xr:uid="{00000000-0005-0000-0000-0000AC690000}"/>
    <cellStyle name="표준 18 121 4 3" xfId="32184" xr:uid="{00000000-0005-0000-0000-0000AD690000}"/>
    <cellStyle name="표준 18 121 4 4" xfId="32185" xr:uid="{00000000-0005-0000-0000-0000AE690000}"/>
    <cellStyle name="표준 18 121 4 5" xfId="32186" xr:uid="{00000000-0005-0000-0000-0000AF690000}"/>
    <cellStyle name="표준 18 121 4 6" xfId="32187" xr:uid="{00000000-0005-0000-0000-0000B0690000}"/>
    <cellStyle name="표준 18 121 5" xfId="32188" xr:uid="{00000000-0005-0000-0000-0000B1690000}"/>
    <cellStyle name="표준 18 121 6" xfId="32189" xr:uid="{00000000-0005-0000-0000-0000B2690000}"/>
    <cellStyle name="표준 18 121 7" xfId="32190" xr:uid="{00000000-0005-0000-0000-0000B3690000}"/>
    <cellStyle name="표준 18 121 8" xfId="32191" xr:uid="{00000000-0005-0000-0000-0000B4690000}"/>
    <cellStyle name="표준 18 121 9" xfId="32192" xr:uid="{00000000-0005-0000-0000-0000B5690000}"/>
    <cellStyle name="표준 18 122" xfId="4163" xr:uid="{00000000-0005-0000-0000-0000B6690000}"/>
    <cellStyle name="표준 18 122 2" xfId="6022" xr:uid="{00000000-0005-0000-0000-0000B7690000}"/>
    <cellStyle name="표준 18 122 2 2" xfId="32193" xr:uid="{00000000-0005-0000-0000-0000B8690000}"/>
    <cellStyle name="표준 18 122 2 3" xfId="32194" xr:uid="{00000000-0005-0000-0000-0000B9690000}"/>
    <cellStyle name="표준 18 122 2 4" xfId="32195" xr:uid="{00000000-0005-0000-0000-0000BA690000}"/>
    <cellStyle name="표준 18 122 2 5" xfId="32196" xr:uid="{00000000-0005-0000-0000-0000BB690000}"/>
    <cellStyle name="표준 18 122 2 6" xfId="32197" xr:uid="{00000000-0005-0000-0000-0000BC690000}"/>
    <cellStyle name="표준 18 122 3" xfId="7886" xr:uid="{00000000-0005-0000-0000-0000BD690000}"/>
    <cellStyle name="표준 18 122 3 2" xfId="32198" xr:uid="{00000000-0005-0000-0000-0000BE690000}"/>
    <cellStyle name="표준 18 122 3 3" xfId="32199" xr:uid="{00000000-0005-0000-0000-0000BF690000}"/>
    <cellStyle name="표준 18 122 3 4" xfId="32200" xr:uid="{00000000-0005-0000-0000-0000C0690000}"/>
    <cellStyle name="표준 18 122 3 5" xfId="32201" xr:uid="{00000000-0005-0000-0000-0000C1690000}"/>
    <cellStyle name="표준 18 122 3 6" xfId="32202" xr:uid="{00000000-0005-0000-0000-0000C2690000}"/>
    <cellStyle name="표준 18 122 4" xfId="9746" xr:uid="{00000000-0005-0000-0000-0000C3690000}"/>
    <cellStyle name="표준 18 122 4 2" xfId="32203" xr:uid="{00000000-0005-0000-0000-0000C4690000}"/>
    <cellStyle name="표준 18 122 4 3" xfId="32204" xr:uid="{00000000-0005-0000-0000-0000C5690000}"/>
    <cellStyle name="표준 18 122 4 4" xfId="32205" xr:uid="{00000000-0005-0000-0000-0000C6690000}"/>
    <cellStyle name="표준 18 122 4 5" xfId="32206" xr:uid="{00000000-0005-0000-0000-0000C7690000}"/>
    <cellStyle name="표준 18 122 4 6" xfId="32207" xr:uid="{00000000-0005-0000-0000-0000C8690000}"/>
    <cellStyle name="표준 18 122 5" xfId="32208" xr:uid="{00000000-0005-0000-0000-0000C9690000}"/>
    <cellStyle name="표준 18 122 6" xfId="32209" xr:uid="{00000000-0005-0000-0000-0000CA690000}"/>
    <cellStyle name="표준 18 122 7" xfId="32210" xr:uid="{00000000-0005-0000-0000-0000CB690000}"/>
    <cellStyle name="표준 18 122 8" xfId="32211" xr:uid="{00000000-0005-0000-0000-0000CC690000}"/>
    <cellStyle name="표준 18 122 9" xfId="32212" xr:uid="{00000000-0005-0000-0000-0000CD690000}"/>
    <cellStyle name="표준 18 123" xfId="4177" xr:uid="{00000000-0005-0000-0000-0000CE690000}"/>
    <cellStyle name="표준 18 123 2" xfId="6036" xr:uid="{00000000-0005-0000-0000-0000CF690000}"/>
    <cellStyle name="표준 18 123 2 2" xfId="32213" xr:uid="{00000000-0005-0000-0000-0000D0690000}"/>
    <cellStyle name="표준 18 123 2 3" xfId="32214" xr:uid="{00000000-0005-0000-0000-0000D1690000}"/>
    <cellStyle name="표준 18 123 2 4" xfId="32215" xr:uid="{00000000-0005-0000-0000-0000D2690000}"/>
    <cellStyle name="표준 18 123 2 5" xfId="32216" xr:uid="{00000000-0005-0000-0000-0000D3690000}"/>
    <cellStyle name="표준 18 123 2 6" xfId="32217" xr:uid="{00000000-0005-0000-0000-0000D4690000}"/>
    <cellStyle name="표준 18 123 3" xfId="7900" xr:uid="{00000000-0005-0000-0000-0000D5690000}"/>
    <cellStyle name="표준 18 123 3 2" xfId="32218" xr:uid="{00000000-0005-0000-0000-0000D6690000}"/>
    <cellStyle name="표준 18 123 3 3" xfId="32219" xr:uid="{00000000-0005-0000-0000-0000D7690000}"/>
    <cellStyle name="표준 18 123 3 4" xfId="32220" xr:uid="{00000000-0005-0000-0000-0000D8690000}"/>
    <cellStyle name="표준 18 123 3 5" xfId="32221" xr:uid="{00000000-0005-0000-0000-0000D9690000}"/>
    <cellStyle name="표준 18 123 3 6" xfId="32222" xr:uid="{00000000-0005-0000-0000-0000DA690000}"/>
    <cellStyle name="표준 18 123 4" xfId="9760" xr:uid="{00000000-0005-0000-0000-0000DB690000}"/>
    <cellStyle name="표준 18 123 4 2" xfId="32223" xr:uid="{00000000-0005-0000-0000-0000DC690000}"/>
    <cellStyle name="표준 18 123 4 3" xfId="32224" xr:uid="{00000000-0005-0000-0000-0000DD690000}"/>
    <cellStyle name="표준 18 123 4 4" xfId="32225" xr:uid="{00000000-0005-0000-0000-0000DE690000}"/>
    <cellStyle name="표준 18 123 4 5" xfId="32226" xr:uid="{00000000-0005-0000-0000-0000DF690000}"/>
    <cellStyle name="표준 18 123 4 6" xfId="32227" xr:uid="{00000000-0005-0000-0000-0000E0690000}"/>
    <cellStyle name="표준 18 123 5" xfId="32228" xr:uid="{00000000-0005-0000-0000-0000E1690000}"/>
    <cellStyle name="표준 18 123 6" xfId="32229" xr:uid="{00000000-0005-0000-0000-0000E2690000}"/>
    <cellStyle name="표준 18 123 7" xfId="32230" xr:uid="{00000000-0005-0000-0000-0000E3690000}"/>
    <cellStyle name="표준 18 123 8" xfId="32231" xr:uid="{00000000-0005-0000-0000-0000E4690000}"/>
    <cellStyle name="표준 18 123 9" xfId="32232" xr:uid="{00000000-0005-0000-0000-0000E5690000}"/>
    <cellStyle name="표준 18 124" xfId="4191" xr:uid="{00000000-0005-0000-0000-0000E6690000}"/>
    <cellStyle name="표준 18 124 2" xfId="6050" xr:uid="{00000000-0005-0000-0000-0000E7690000}"/>
    <cellStyle name="표준 18 124 2 2" xfId="32233" xr:uid="{00000000-0005-0000-0000-0000E8690000}"/>
    <cellStyle name="표준 18 124 2 3" xfId="32234" xr:uid="{00000000-0005-0000-0000-0000E9690000}"/>
    <cellStyle name="표준 18 124 2 4" xfId="32235" xr:uid="{00000000-0005-0000-0000-0000EA690000}"/>
    <cellStyle name="표준 18 124 2 5" xfId="32236" xr:uid="{00000000-0005-0000-0000-0000EB690000}"/>
    <cellStyle name="표준 18 124 2 6" xfId="32237" xr:uid="{00000000-0005-0000-0000-0000EC690000}"/>
    <cellStyle name="표준 18 124 3" xfId="7914" xr:uid="{00000000-0005-0000-0000-0000ED690000}"/>
    <cellStyle name="표준 18 124 3 2" xfId="32238" xr:uid="{00000000-0005-0000-0000-0000EE690000}"/>
    <cellStyle name="표준 18 124 3 3" xfId="32239" xr:uid="{00000000-0005-0000-0000-0000EF690000}"/>
    <cellStyle name="표준 18 124 3 4" xfId="32240" xr:uid="{00000000-0005-0000-0000-0000F0690000}"/>
    <cellStyle name="표준 18 124 3 5" xfId="32241" xr:uid="{00000000-0005-0000-0000-0000F1690000}"/>
    <cellStyle name="표준 18 124 3 6" xfId="32242" xr:uid="{00000000-0005-0000-0000-0000F2690000}"/>
    <cellStyle name="표준 18 124 4" xfId="9774" xr:uid="{00000000-0005-0000-0000-0000F3690000}"/>
    <cellStyle name="표준 18 124 4 2" xfId="32243" xr:uid="{00000000-0005-0000-0000-0000F4690000}"/>
    <cellStyle name="표준 18 124 4 3" xfId="32244" xr:uid="{00000000-0005-0000-0000-0000F5690000}"/>
    <cellStyle name="표준 18 124 4 4" xfId="32245" xr:uid="{00000000-0005-0000-0000-0000F6690000}"/>
    <cellStyle name="표준 18 124 4 5" xfId="32246" xr:uid="{00000000-0005-0000-0000-0000F7690000}"/>
    <cellStyle name="표준 18 124 4 6" xfId="32247" xr:uid="{00000000-0005-0000-0000-0000F8690000}"/>
    <cellStyle name="표준 18 124 5" xfId="32248" xr:uid="{00000000-0005-0000-0000-0000F9690000}"/>
    <cellStyle name="표준 18 124 6" xfId="32249" xr:uid="{00000000-0005-0000-0000-0000FA690000}"/>
    <cellStyle name="표준 18 124 7" xfId="32250" xr:uid="{00000000-0005-0000-0000-0000FB690000}"/>
    <cellStyle name="표준 18 124 8" xfId="32251" xr:uid="{00000000-0005-0000-0000-0000FC690000}"/>
    <cellStyle name="표준 18 124 9" xfId="32252" xr:uid="{00000000-0005-0000-0000-0000FD690000}"/>
    <cellStyle name="표준 18 125" xfId="6064" xr:uid="{00000000-0005-0000-0000-0000FE690000}"/>
    <cellStyle name="표준 18 125 2" xfId="7928" xr:uid="{00000000-0005-0000-0000-0000FF690000}"/>
    <cellStyle name="표준 18 125 2 2" xfId="32253" xr:uid="{00000000-0005-0000-0000-0000006A0000}"/>
    <cellStyle name="표준 18 125 2 3" xfId="32254" xr:uid="{00000000-0005-0000-0000-0000016A0000}"/>
    <cellStyle name="표준 18 125 2 4" xfId="32255" xr:uid="{00000000-0005-0000-0000-0000026A0000}"/>
    <cellStyle name="표준 18 125 2 5" xfId="32256" xr:uid="{00000000-0005-0000-0000-0000036A0000}"/>
    <cellStyle name="표준 18 125 2 6" xfId="32257" xr:uid="{00000000-0005-0000-0000-0000046A0000}"/>
    <cellStyle name="표준 18 125 3" xfId="9788" xr:uid="{00000000-0005-0000-0000-0000056A0000}"/>
    <cellStyle name="표준 18 125 3 2" xfId="32258" xr:uid="{00000000-0005-0000-0000-0000066A0000}"/>
    <cellStyle name="표준 18 125 3 3" xfId="32259" xr:uid="{00000000-0005-0000-0000-0000076A0000}"/>
    <cellStyle name="표준 18 125 3 4" xfId="32260" xr:uid="{00000000-0005-0000-0000-0000086A0000}"/>
    <cellStyle name="표준 18 125 3 5" xfId="32261" xr:uid="{00000000-0005-0000-0000-0000096A0000}"/>
    <cellStyle name="표준 18 125 3 6" xfId="32262" xr:uid="{00000000-0005-0000-0000-00000A6A0000}"/>
    <cellStyle name="표준 18 125 4" xfId="32263" xr:uid="{00000000-0005-0000-0000-00000B6A0000}"/>
    <cellStyle name="표준 18 125 5" xfId="32264" xr:uid="{00000000-0005-0000-0000-00000C6A0000}"/>
    <cellStyle name="표준 18 125 6" xfId="32265" xr:uid="{00000000-0005-0000-0000-00000D6A0000}"/>
    <cellStyle name="표준 18 125 7" xfId="32266" xr:uid="{00000000-0005-0000-0000-00000E6A0000}"/>
    <cellStyle name="표준 18 125 8" xfId="32267" xr:uid="{00000000-0005-0000-0000-00000F6A0000}"/>
    <cellStyle name="표준 18 126" xfId="4216" xr:uid="{00000000-0005-0000-0000-0000106A0000}"/>
    <cellStyle name="표준 18 127" xfId="4205" xr:uid="{00000000-0005-0000-0000-0000116A0000}"/>
    <cellStyle name="표준 18 127 2" xfId="32268" xr:uid="{00000000-0005-0000-0000-0000126A0000}"/>
    <cellStyle name="표준 18 127 3" xfId="32269" xr:uid="{00000000-0005-0000-0000-0000136A0000}"/>
    <cellStyle name="표준 18 127 4" xfId="32270" xr:uid="{00000000-0005-0000-0000-0000146A0000}"/>
    <cellStyle name="표준 18 127 5" xfId="32271" xr:uid="{00000000-0005-0000-0000-0000156A0000}"/>
    <cellStyle name="표준 18 127 6" xfId="32272" xr:uid="{00000000-0005-0000-0000-0000166A0000}"/>
    <cellStyle name="표준 18 128" xfId="6082" xr:uid="{00000000-0005-0000-0000-0000176A0000}"/>
    <cellStyle name="표준 18 128 2" xfId="32273" xr:uid="{00000000-0005-0000-0000-0000186A0000}"/>
    <cellStyle name="표준 18 128 3" xfId="32274" xr:uid="{00000000-0005-0000-0000-0000196A0000}"/>
    <cellStyle name="표준 18 128 4" xfId="32275" xr:uid="{00000000-0005-0000-0000-00001A6A0000}"/>
    <cellStyle name="표준 18 128 5" xfId="32276" xr:uid="{00000000-0005-0000-0000-00001B6A0000}"/>
    <cellStyle name="표준 18 128 6" xfId="32277" xr:uid="{00000000-0005-0000-0000-00001C6A0000}"/>
    <cellStyle name="표준 18 129" xfId="7942" xr:uid="{00000000-0005-0000-0000-00001D6A0000}"/>
    <cellStyle name="표준 18 129 2" xfId="32278" xr:uid="{00000000-0005-0000-0000-00001E6A0000}"/>
    <cellStyle name="표준 18 129 3" xfId="32279" xr:uid="{00000000-0005-0000-0000-00001F6A0000}"/>
    <cellStyle name="표준 18 129 4" xfId="32280" xr:uid="{00000000-0005-0000-0000-0000206A0000}"/>
    <cellStyle name="표준 18 129 5" xfId="32281" xr:uid="{00000000-0005-0000-0000-0000216A0000}"/>
    <cellStyle name="표준 18 129 6" xfId="32282" xr:uid="{00000000-0005-0000-0000-0000226A0000}"/>
    <cellStyle name="표준 18 13" xfId="276" xr:uid="{00000000-0005-0000-0000-0000236A0000}"/>
    <cellStyle name="표준 18 130" xfId="272" xr:uid="{00000000-0005-0000-0000-0000246A0000}"/>
    <cellStyle name="표준 18 131" xfId="32283" xr:uid="{00000000-0005-0000-0000-0000256A0000}"/>
    <cellStyle name="표준 18 132" xfId="32284" xr:uid="{00000000-0005-0000-0000-0000266A0000}"/>
    <cellStyle name="표준 18 133" xfId="32285" xr:uid="{00000000-0005-0000-0000-0000276A0000}"/>
    <cellStyle name="표준 18 134" xfId="32286" xr:uid="{00000000-0005-0000-0000-0000286A0000}"/>
    <cellStyle name="표준 18 135" xfId="32287" xr:uid="{00000000-0005-0000-0000-0000296A0000}"/>
    <cellStyle name="표준 18 136" xfId="32288" xr:uid="{00000000-0005-0000-0000-00002A6A0000}"/>
    <cellStyle name="표준 18 14" xfId="277" xr:uid="{00000000-0005-0000-0000-00002B6A0000}"/>
    <cellStyle name="표준 18 15" xfId="278" xr:uid="{00000000-0005-0000-0000-00002C6A0000}"/>
    <cellStyle name="표준 18 16" xfId="279" xr:uid="{00000000-0005-0000-0000-00002D6A0000}"/>
    <cellStyle name="표준 18 17" xfId="280" xr:uid="{00000000-0005-0000-0000-00002E6A0000}"/>
    <cellStyle name="표준 18 18" xfId="281" xr:uid="{00000000-0005-0000-0000-00002F6A0000}"/>
    <cellStyle name="표준 18 19" xfId="282" xr:uid="{00000000-0005-0000-0000-0000306A0000}"/>
    <cellStyle name="표준 18 2" xfId="283" xr:uid="{00000000-0005-0000-0000-0000316A0000}"/>
    <cellStyle name="표준 18 20" xfId="284" xr:uid="{00000000-0005-0000-0000-0000326A0000}"/>
    <cellStyle name="표준 18 21" xfId="285" xr:uid="{00000000-0005-0000-0000-0000336A0000}"/>
    <cellStyle name="표준 18 22" xfId="504" xr:uid="{00000000-0005-0000-0000-0000346A0000}"/>
    <cellStyle name="표준 18 22 10" xfId="32289" xr:uid="{00000000-0005-0000-0000-0000356A0000}"/>
    <cellStyle name="표준 18 22 11" xfId="32290" xr:uid="{00000000-0005-0000-0000-0000366A0000}"/>
    <cellStyle name="표준 18 22 12" xfId="32291" xr:uid="{00000000-0005-0000-0000-0000376A0000}"/>
    <cellStyle name="표준 18 22 2" xfId="1087" xr:uid="{00000000-0005-0000-0000-0000386A0000}"/>
    <cellStyle name="표준 18 22 2 10" xfId="32292" xr:uid="{00000000-0005-0000-0000-0000396A0000}"/>
    <cellStyle name="표준 18 22 2 11" xfId="32293" xr:uid="{00000000-0005-0000-0000-00003A6A0000}"/>
    <cellStyle name="표준 18 22 2 2" xfId="2864" xr:uid="{00000000-0005-0000-0000-00003B6A0000}"/>
    <cellStyle name="표준 18 22 2 2 2" xfId="32294" xr:uid="{00000000-0005-0000-0000-00003C6A0000}"/>
    <cellStyle name="표준 18 22 2 2 3" xfId="32295" xr:uid="{00000000-0005-0000-0000-00003D6A0000}"/>
    <cellStyle name="표준 18 22 2 2 4" xfId="32296" xr:uid="{00000000-0005-0000-0000-00003E6A0000}"/>
    <cellStyle name="표준 18 22 2 2 5" xfId="32297" xr:uid="{00000000-0005-0000-0000-00003F6A0000}"/>
    <cellStyle name="표준 18 22 2 2 6" xfId="32298" xr:uid="{00000000-0005-0000-0000-0000406A0000}"/>
    <cellStyle name="표준 18 22 2 3" xfId="4723" xr:uid="{00000000-0005-0000-0000-0000416A0000}"/>
    <cellStyle name="표준 18 22 2 3 2" xfId="32299" xr:uid="{00000000-0005-0000-0000-0000426A0000}"/>
    <cellStyle name="표준 18 22 2 3 3" xfId="32300" xr:uid="{00000000-0005-0000-0000-0000436A0000}"/>
    <cellStyle name="표준 18 22 2 3 4" xfId="32301" xr:uid="{00000000-0005-0000-0000-0000446A0000}"/>
    <cellStyle name="표준 18 22 2 3 5" xfId="32302" xr:uid="{00000000-0005-0000-0000-0000456A0000}"/>
    <cellStyle name="표준 18 22 2 3 6" xfId="32303" xr:uid="{00000000-0005-0000-0000-0000466A0000}"/>
    <cellStyle name="표준 18 22 2 4" xfId="6587" xr:uid="{00000000-0005-0000-0000-0000476A0000}"/>
    <cellStyle name="표준 18 22 2 4 2" xfId="32304" xr:uid="{00000000-0005-0000-0000-0000486A0000}"/>
    <cellStyle name="표준 18 22 2 4 3" xfId="32305" xr:uid="{00000000-0005-0000-0000-0000496A0000}"/>
    <cellStyle name="표준 18 22 2 4 4" xfId="32306" xr:uid="{00000000-0005-0000-0000-00004A6A0000}"/>
    <cellStyle name="표준 18 22 2 4 5" xfId="32307" xr:uid="{00000000-0005-0000-0000-00004B6A0000}"/>
    <cellStyle name="표준 18 22 2 4 6" xfId="32308" xr:uid="{00000000-0005-0000-0000-00004C6A0000}"/>
    <cellStyle name="표준 18 22 2 5" xfId="8447" xr:uid="{00000000-0005-0000-0000-00004D6A0000}"/>
    <cellStyle name="표준 18 22 2 5 2" xfId="32309" xr:uid="{00000000-0005-0000-0000-00004E6A0000}"/>
    <cellStyle name="표준 18 22 2 5 3" xfId="32310" xr:uid="{00000000-0005-0000-0000-00004F6A0000}"/>
    <cellStyle name="표준 18 22 2 5 4" xfId="32311" xr:uid="{00000000-0005-0000-0000-0000506A0000}"/>
    <cellStyle name="표준 18 22 2 5 5" xfId="32312" xr:uid="{00000000-0005-0000-0000-0000516A0000}"/>
    <cellStyle name="표준 18 22 2 5 6" xfId="32313" xr:uid="{00000000-0005-0000-0000-0000526A0000}"/>
    <cellStyle name="표준 18 22 2 6" xfId="32314" xr:uid="{00000000-0005-0000-0000-0000536A0000}"/>
    <cellStyle name="표준 18 22 2 7" xfId="32315" xr:uid="{00000000-0005-0000-0000-0000546A0000}"/>
    <cellStyle name="표준 18 22 2 8" xfId="32316" xr:uid="{00000000-0005-0000-0000-0000556A0000}"/>
    <cellStyle name="표준 18 22 2 9" xfId="32317" xr:uid="{00000000-0005-0000-0000-0000566A0000}"/>
    <cellStyle name="표준 18 22 3" xfId="2371" xr:uid="{00000000-0005-0000-0000-0000576A0000}"/>
    <cellStyle name="표준 18 22 3 2" xfId="32318" xr:uid="{00000000-0005-0000-0000-0000586A0000}"/>
    <cellStyle name="표준 18 22 3 3" xfId="32319" xr:uid="{00000000-0005-0000-0000-0000596A0000}"/>
    <cellStyle name="표준 18 22 3 4" xfId="32320" xr:uid="{00000000-0005-0000-0000-00005A6A0000}"/>
    <cellStyle name="표준 18 22 3 5" xfId="32321" xr:uid="{00000000-0005-0000-0000-00005B6A0000}"/>
    <cellStyle name="표준 18 22 3 6" xfId="32322" xr:uid="{00000000-0005-0000-0000-00005C6A0000}"/>
    <cellStyle name="표준 18 22 4" xfId="4231" xr:uid="{00000000-0005-0000-0000-00005D6A0000}"/>
    <cellStyle name="표준 18 22 4 2" xfId="32323" xr:uid="{00000000-0005-0000-0000-00005E6A0000}"/>
    <cellStyle name="표준 18 22 4 3" xfId="32324" xr:uid="{00000000-0005-0000-0000-00005F6A0000}"/>
    <cellStyle name="표준 18 22 4 4" xfId="32325" xr:uid="{00000000-0005-0000-0000-0000606A0000}"/>
    <cellStyle name="표준 18 22 4 5" xfId="32326" xr:uid="{00000000-0005-0000-0000-0000616A0000}"/>
    <cellStyle name="표준 18 22 4 6" xfId="32327" xr:uid="{00000000-0005-0000-0000-0000626A0000}"/>
    <cellStyle name="표준 18 22 5" xfId="6095" xr:uid="{00000000-0005-0000-0000-0000636A0000}"/>
    <cellStyle name="표준 18 22 5 2" xfId="32328" xr:uid="{00000000-0005-0000-0000-0000646A0000}"/>
    <cellStyle name="표준 18 22 5 3" xfId="32329" xr:uid="{00000000-0005-0000-0000-0000656A0000}"/>
    <cellStyle name="표준 18 22 5 4" xfId="32330" xr:uid="{00000000-0005-0000-0000-0000666A0000}"/>
    <cellStyle name="표준 18 22 5 5" xfId="32331" xr:uid="{00000000-0005-0000-0000-0000676A0000}"/>
    <cellStyle name="표준 18 22 5 6" xfId="32332" xr:uid="{00000000-0005-0000-0000-0000686A0000}"/>
    <cellStyle name="표준 18 22 6" xfId="7955" xr:uid="{00000000-0005-0000-0000-0000696A0000}"/>
    <cellStyle name="표준 18 22 6 2" xfId="32333" xr:uid="{00000000-0005-0000-0000-00006A6A0000}"/>
    <cellStyle name="표준 18 22 6 3" xfId="32334" xr:uid="{00000000-0005-0000-0000-00006B6A0000}"/>
    <cellStyle name="표준 18 22 6 4" xfId="32335" xr:uid="{00000000-0005-0000-0000-00006C6A0000}"/>
    <cellStyle name="표준 18 22 6 5" xfId="32336" xr:uid="{00000000-0005-0000-0000-00006D6A0000}"/>
    <cellStyle name="표준 18 22 6 6" xfId="32337" xr:uid="{00000000-0005-0000-0000-00006E6A0000}"/>
    <cellStyle name="표준 18 22 7" xfId="32338" xr:uid="{00000000-0005-0000-0000-00006F6A0000}"/>
    <cellStyle name="표준 18 22 8" xfId="32339" xr:uid="{00000000-0005-0000-0000-0000706A0000}"/>
    <cellStyle name="표준 18 22 9" xfId="32340" xr:uid="{00000000-0005-0000-0000-0000716A0000}"/>
    <cellStyle name="표준 18 23" xfId="515" xr:uid="{00000000-0005-0000-0000-0000726A0000}"/>
    <cellStyle name="표준 18 23 10" xfId="32341" xr:uid="{00000000-0005-0000-0000-0000736A0000}"/>
    <cellStyle name="표준 18 23 11" xfId="32342" xr:uid="{00000000-0005-0000-0000-0000746A0000}"/>
    <cellStyle name="표준 18 23 12" xfId="32343" xr:uid="{00000000-0005-0000-0000-0000756A0000}"/>
    <cellStyle name="표준 18 23 2" xfId="1098" xr:uid="{00000000-0005-0000-0000-0000766A0000}"/>
    <cellStyle name="표준 18 23 2 10" xfId="32344" xr:uid="{00000000-0005-0000-0000-0000776A0000}"/>
    <cellStyle name="표준 18 23 2 11" xfId="32345" xr:uid="{00000000-0005-0000-0000-0000786A0000}"/>
    <cellStyle name="표준 18 23 2 2" xfId="2875" xr:uid="{00000000-0005-0000-0000-0000796A0000}"/>
    <cellStyle name="표준 18 23 2 2 2" xfId="32346" xr:uid="{00000000-0005-0000-0000-00007A6A0000}"/>
    <cellStyle name="표준 18 23 2 2 3" xfId="32347" xr:uid="{00000000-0005-0000-0000-00007B6A0000}"/>
    <cellStyle name="표준 18 23 2 2 4" xfId="32348" xr:uid="{00000000-0005-0000-0000-00007C6A0000}"/>
    <cellStyle name="표준 18 23 2 2 5" xfId="32349" xr:uid="{00000000-0005-0000-0000-00007D6A0000}"/>
    <cellStyle name="표준 18 23 2 2 6" xfId="32350" xr:uid="{00000000-0005-0000-0000-00007E6A0000}"/>
    <cellStyle name="표준 18 23 2 3" xfId="4734" xr:uid="{00000000-0005-0000-0000-00007F6A0000}"/>
    <cellStyle name="표준 18 23 2 3 2" xfId="32351" xr:uid="{00000000-0005-0000-0000-0000806A0000}"/>
    <cellStyle name="표준 18 23 2 3 3" xfId="32352" xr:uid="{00000000-0005-0000-0000-0000816A0000}"/>
    <cellStyle name="표준 18 23 2 3 4" xfId="32353" xr:uid="{00000000-0005-0000-0000-0000826A0000}"/>
    <cellStyle name="표준 18 23 2 3 5" xfId="32354" xr:uid="{00000000-0005-0000-0000-0000836A0000}"/>
    <cellStyle name="표준 18 23 2 3 6" xfId="32355" xr:uid="{00000000-0005-0000-0000-0000846A0000}"/>
    <cellStyle name="표준 18 23 2 4" xfId="6598" xr:uid="{00000000-0005-0000-0000-0000856A0000}"/>
    <cellStyle name="표준 18 23 2 4 2" xfId="32356" xr:uid="{00000000-0005-0000-0000-0000866A0000}"/>
    <cellStyle name="표준 18 23 2 4 3" xfId="32357" xr:uid="{00000000-0005-0000-0000-0000876A0000}"/>
    <cellStyle name="표준 18 23 2 4 4" xfId="32358" xr:uid="{00000000-0005-0000-0000-0000886A0000}"/>
    <cellStyle name="표준 18 23 2 4 5" xfId="32359" xr:uid="{00000000-0005-0000-0000-0000896A0000}"/>
    <cellStyle name="표준 18 23 2 4 6" xfId="32360" xr:uid="{00000000-0005-0000-0000-00008A6A0000}"/>
    <cellStyle name="표준 18 23 2 5" xfId="8458" xr:uid="{00000000-0005-0000-0000-00008B6A0000}"/>
    <cellStyle name="표준 18 23 2 5 2" xfId="32361" xr:uid="{00000000-0005-0000-0000-00008C6A0000}"/>
    <cellStyle name="표준 18 23 2 5 3" xfId="32362" xr:uid="{00000000-0005-0000-0000-00008D6A0000}"/>
    <cellStyle name="표준 18 23 2 5 4" xfId="32363" xr:uid="{00000000-0005-0000-0000-00008E6A0000}"/>
    <cellStyle name="표준 18 23 2 5 5" xfId="32364" xr:uid="{00000000-0005-0000-0000-00008F6A0000}"/>
    <cellStyle name="표준 18 23 2 5 6" xfId="32365" xr:uid="{00000000-0005-0000-0000-0000906A0000}"/>
    <cellStyle name="표준 18 23 2 6" xfId="32366" xr:uid="{00000000-0005-0000-0000-0000916A0000}"/>
    <cellStyle name="표준 18 23 2 7" xfId="32367" xr:uid="{00000000-0005-0000-0000-0000926A0000}"/>
    <cellStyle name="표준 18 23 2 8" xfId="32368" xr:uid="{00000000-0005-0000-0000-0000936A0000}"/>
    <cellStyle name="표준 18 23 2 9" xfId="32369" xr:uid="{00000000-0005-0000-0000-0000946A0000}"/>
    <cellStyle name="표준 18 23 3" xfId="2382" xr:uid="{00000000-0005-0000-0000-0000956A0000}"/>
    <cellStyle name="표준 18 23 3 2" xfId="32370" xr:uid="{00000000-0005-0000-0000-0000966A0000}"/>
    <cellStyle name="표준 18 23 3 3" xfId="32371" xr:uid="{00000000-0005-0000-0000-0000976A0000}"/>
    <cellStyle name="표준 18 23 3 4" xfId="32372" xr:uid="{00000000-0005-0000-0000-0000986A0000}"/>
    <cellStyle name="표준 18 23 3 5" xfId="32373" xr:uid="{00000000-0005-0000-0000-0000996A0000}"/>
    <cellStyle name="표준 18 23 3 6" xfId="32374" xr:uid="{00000000-0005-0000-0000-00009A6A0000}"/>
    <cellStyle name="표준 18 23 4" xfId="4242" xr:uid="{00000000-0005-0000-0000-00009B6A0000}"/>
    <cellStyle name="표준 18 23 4 2" xfId="32375" xr:uid="{00000000-0005-0000-0000-00009C6A0000}"/>
    <cellStyle name="표준 18 23 4 3" xfId="32376" xr:uid="{00000000-0005-0000-0000-00009D6A0000}"/>
    <cellStyle name="표준 18 23 4 4" xfId="32377" xr:uid="{00000000-0005-0000-0000-00009E6A0000}"/>
    <cellStyle name="표준 18 23 4 5" xfId="32378" xr:uid="{00000000-0005-0000-0000-00009F6A0000}"/>
    <cellStyle name="표준 18 23 4 6" xfId="32379" xr:uid="{00000000-0005-0000-0000-0000A06A0000}"/>
    <cellStyle name="표준 18 23 5" xfId="6106" xr:uid="{00000000-0005-0000-0000-0000A16A0000}"/>
    <cellStyle name="표준 18 23 5 2" xfId="32380" xr:uid="{00000000-0005-0000-0000-0000A26A0000}"/>
    <cellStyle name="표준 18 23 5 3" xfId="32381" xr:uid="{00000000-0005-0000-0000-0000A36A0000}"/>
    <cellStyle name="표준 18 23 5 4" xfId="32382" xr:uid="{00000000-0005-0000-0000-0000A46A0000}"/>
    <cellStyle name="표준 18 23 5 5" xfId="32383" xr:uid="{00000000-0005-0000-0000-0000A56A0000}"/>
    <cellStyle name="표준 18 23 5 6" xfId="32384" xr:uid="{00000000-0005-0000-0000-0000A66A0000}"/>
    <cellStyle name="표준 18 23 6" xfId="7966" xr:uid="{00000000-0005-0000-0000-0000A76A0000}"/>
    <cellStyle name="표준 18 23 6 2" xfId="32385" xr:uid="{00000000-0005-0000-0000-0000A86A0000}"/>
    <cellStyle name="표준 18 23 6 3" xfId="32386" xr:uid="{00000000-0005-0000-0000-0000A96A0000}"/>
    <cellStyle name="표준 18 23 6 4" xfId="32387" xr:uid="{00000000-0005-0000-0000-0000AA6A0000}"/>
    <cellStyle name="표준 18 23 6 5" xfId="32388" xr:uid="{00000000-0005-0000-0000-0000AB6A0000}"/>
    <cellStyle name="표준 18 23 6 6" xfId="32389" xr:uid="{00000000-0005-0000-0000-0000AC6A0000}"/>
    <cellStyle name="표준 18 23 7" xfId="32390" xr:uid="{00000000-0005-0000-0000-0000AD6A0000}"/>
    <cellStyle name="표준 18 23 8" xfId="32391" xr:uid="{00000000-0005-0000-0000-0000AE6A0000}"/>
    <cellStyle name="표준 18 23 9" xfId="32392" xr:uid="{00000000-0005-0000-0000-0000AF6A0000}"/>
    <cellStyle name="표준 18 24" xfId="526" xr:uid="{00000000-0005-0000-0000-0000B06A0000}"/>
    <cellStyle name="표준 18 24 10" xfId="32393" xr:uid="{00000000-0005-0000-0000-0000B16A0000}"/>
    <cellStyle name="표준 18 24 11" xfId="32394" xr:uid="{00000000-0005-0000-0000-0000B26A0000}"/>
    <cellStyle name="표준 18 24 12" xfId="32395" xr:uid="{00000000-0005-0000-0000-0000B36A0000}"/>
    <cellStyle name="표준 18 24 2" xfId="1109" xr:uid="{00000000-0005-0000-0000-0000B46A0000}"/>
    <cellStyle name="표준 18 24 2 10" xfId="32396" xr:uid="{00000000-0005-0000-0000-0000B56A0000}"/>
    <cellStyle name="표준 18 24 2 11" xfId="32397" xr:uid="{00000000-0005-0000-0000-0000B66A0000}"/>
    <cellStyle name="표준 18 24 2 2" xfId="2886" xr:uid="{00000000-0005-0000-0000-0000B76A0000}"/>
    <cellStyle name="표준 18 24 2 2 2" xfId="32398" xr:uid="{00000000-0005-0000-0000-0000B86A0000}"/>
    <cellStyle name="표준 18 24 2 2 3" xfId="32399" xr:uid="{00000000-0005-0000-0000-0000B96A0000}"/>
    <cellStyle name="표준 18 24 2 2 4" xfId="32400" xr:uid="{00000000-0005-0000-0000-0000BA6A0000}"/>
    <cellStyle name="표준 18 24 2 2 5" xfId="32401" xr:uid="{00000000-0005-0000-0000-0000BB6A0000}"/>
    <cellStyle name="표준 18 24 2 2 6" xfId="32402" xr:uid="{00000000-0005-0000-0000-0000BC6A0000}"/>
    <cellStyle name="표준 18 24 2 3" xfId="4745" xr:uid="{00000000-0005-0000-0000-0000BD6A0000}"/>
    <cellStyle name="표준 18 24 2 3 2" xfId="32403" xr:uid="{00000000-0005-0000-0000-0000BE6A0000}"/>
    <cellStyle name="표준 18 24 2 3 3" xfId="32404" xr:uid="{00000000-0005-0000-0000-0000BF6A0000}"/>
    <cellStyle name="표준 18 24 2 3 4" xfId="32405" xr:uid="{00000000-0005-0000-0000-0000C06A0000}"/>
    <cellStyle name="표준 18 24 2 3 5" xfId="32406" xr:uid="{00000000-0005-0000-0000-0000C16A0000}"/>
    <cellStyle name="표준 18 24 2 3 6" xfId="32407" xr:uid="{00000000-0005-0000-0000-0000C26A0000}"/>
    <cellStyle name="표준 18 24 2 4" xfId="6609" xr:uid="{00000000-0005-0000-0000-0000C36A0000}"/>
    <cellStyle name="표준 18 24 2 4 2" xfId="32408" xr:uid="{00000000-0005-0000-0000-0000C46A0000}"/>
    <cellStyle name="표준 18 24 2 4 3" xfId="32409" xr:uid="{00000000-0005-0000-0000-0000C56A0000}"/>
    <cellStyle name="표준 18 24 2 4 4" xfId="32410" xr:uid="{00000000-0005-0000-0000-0000C66A0000}"/>
    <cellStyle name="표준 18 24 2 4 5" xfId="32411" xr:uid="{00000000-0005-0000-0000-0000C76A0000}"/>
    <cellStyle name="표준 18 24 2 4 6" xfId="32412" xr:uid="{00000000-0005-0000-0000-0000C86A0000}"/>
    <cellStyle name="표준 18 24 2 5" xfId="8469" xr:uid="{00000000-0005-0000-0000-0000C96A0000}"/>
    <cellStyle name="표준 18 24 2 5 2" xfId="32413" xr:uid="{00000000-0005-0000-0000-0000CA6A0000}"/>
    <cellStyle name="표준 18 24 2 5 3" xfId="32414" xr:uid="{00000000-0005-0000-0000-0000CB6A0000}"/>
    <cellStyle name="표준 18 24 2 5 4" xfId="32415" xr:uid="{00000000-0005-0000-0000-0000CC6A0000}"/>
    <cellStyle name="표준 18 24 2 5 5" xfId="32416" xr:uid="{00000000-0005-0000-0000-0000CD6A0000}"/>
    <cellStyle name="표준 18 24 2 5 6" xfId="32417" xr:uid="{00000000-0005-0000-0000-0000CE6A0000}"/>
    <cellStyle name="표준 18 24 2 6" xfId="32418" xr:uid="{00000000-0005-0000-0000-0000CF6A0000}"/>
    <cellStyle name="표준 18 24 2 7" xfId="32419" xr:uid="{00000000-0005-0000-0000-0000D06A0000}"/>
    <cellStyle name="표준 18 24 2 8" xfId="32420" xr:uid="{00000000-0005-0000-0000-0000D16A0000}"/>
    <cellStyle name="표준 18 24 2 9" xfId="32421" xr:uid="{00000000-0005-0000-0000-0000D26A0000}"/>
    <cellStyle name="표준 18 24 3" xfId="2393" xr:uid="{00000000-0005-0000-0000-0000D36A0000}"/>
    <cellStyle name="표준 18 24 3 2" xfId="32422" xr:uid="{00000000-0005-0000-0000-0000D46A0000}"/>
    <cellStyle name="표준 18 24 3 3" xfId="32423" xr:uid="{00000000-0005-0000-0000-0000D56A0000}"/>
    <cellStyle name="표준 18 24 3 4" xfId="32424" xr:uid="{00000000-0005-0000-0000-0000D66A0000}"/>
    <cellStyle name="표준 18 24 3 5" xfId="32425" xr:uid="{00000000-0005-0000-0000-0000D76A0000}"/>
    <cellStyle name="표준 18 24 3 6" xfId="32426" xr:uid="{00000000-0005-0000-0000-0000D86A0000}"/>
    <cellStyle name="표준 18 24 4" xfId="4253" xr:uid="{00000000-0005-0000-0000-0000D96A0000}"/>
    <cellStyle name="표준 18 24 4 2" xfId="32427" xr:uid="{00000000-0005-0000-0000-0000DA6A0000}"/>
    <cellStyle name="표준 18 24 4 3" xfId="32428" xr:uid="{00000000-0005-0000-0000-0000DB6A0000}"/>
    <cellStyle name="표준 18 24 4 4" xfId="32429" xr:uid="{00000000-0005-0000-0000-0000DC6A0000}"/>
    <cellStyle name="표준 18 24 4 5" xfId="32430" xr:uid="{00000000-0005-0000-0000-0000DD6A0000}"/>
    <cellStyle name="표준 18 24 4 6" xfId="32431" xr:uid="{00000000-0005-0000-0000-0000DE6A0000}"/>
    <cellStyle name="표준 18 24 5" xfId="6117" xr:uid="{00000000-0005-0000-0000-0000DF6A0000}"/>
    <cellStyle name="표준 18 24 5 2" xfId="32432" xr:uid="{00000000-0005-0000-0000-0000E06A0000}"/>
    <cellStyle name="표준 18 24 5 3" xfId="32433" xr:uid="{00000000-0005-0000-0000-0000E16A0000}"/>
    <cellStyle name="표준 18 24 5 4" xfId="32434" xr:uid="{00000000-0005-0000-0000-0000E26A0000}"/>
    <cellStyle name="표준 18 24 5 5" xfId="32435" xr:uid="{00000000-0005-0000-0000-0000E36A0000}"/>
    <cellStyle name="표준 18 24 5 6" xfId="32436" xr:uid="{00000000-0005-0000-0000-0000E46A0000}"/>
    <cellStyle name="표준 18 24 6" xfId="7977" xr:uid="{00000000-0005-0000-0000-0000E56A0000}"/>
    <cellStyle name="표준 18 24 6 2" xfId="32437" xr:uid="{00000000-0005-0000-0000-0000E66A0000}"/>
    <cellStyle name="표준 18 24 6 3" xfId="32438" xr:uid="{00000000-0005-0000-0000-0000E76A0000}"/>
    <cellStyle name="표준 18 24 6 4" xfId="32439" xr:uid="{00000000-0005-0000-0000-0000E86A0000}"/>
    <cellStyle name="표준 18 24 6 5" xfId="32440" xr:uid="{00000000-0005-0000-0000-0000E96A0000}"/>
    <cellStyle name="표준 18 24 6 6" xfId="32441" xr:uid="{00000000-0005-0000-0000-0000EA6A0000}"/>
    <cellStyle name="표준 18 24 7" xfId="32442" xr:uid="{00000000-0005-0000-0000-0000EB6A0000}"/>
    <cellStyle name="표준 18 24 8" xfId="32443" xr:uid="{00000000-0005-0000-0000-0000EC6A0000}"/>
    <cellStyle name="표준 18 24 9" xfId="32444" xr:uid="{00000000-0005-0000-0000-0000ED6A0000}"/>
    <cellStyle name="표준 18 25" xfId="538" xr:uid="{00000000-0005-0000-0000-0000EE6A0000}"/>
    <cellStyle name="표준 18 25 10" xfId="32445" xr:uid="{00000000-0005-0000-0000-0000EF6A0000}"/>
    <cellStyle name="표준 18 25 11" xfId="32446" xr:uid="{00000000-0005-0000-0000-0000F06A0000}"/>
    <cellStyle name="표준 18 25 12" xfId="32447" xr:uid="{00000000-0005-0000-0000-0000F16A0000}"/>
    <cellStyle name="표준 18 25 2" xfId="1121" xr:uid="{00000000-0005-0000-0000-0000F26A0000}"/>
    <cellStyle name="표준 18 25 2 10" xfId="32448" xr:uid="{00000000-0005-0000-0000-0000F36A0000}"/>
    <cellStyle name="표준 18 25 2 11" xfId="32449" xr:uid="{00000000-0005-0000-0000-0000F46A0000}"/>
    <cellStyle name="표준 18 25 2 2" xfId="2898" xr:uid="{00000000-0005-0000-0000-0000F56A0000}"/>
    <cellStyle name="표준 18 25 2 2 2" xfId="32450" xr:uid="{00000000-0005-0000-0000-0000F66A0000}"/>
    <cellStyle name="표준 18 25 2 2 3" xfId="32451" xr:uid="{00000000-0005-0000-0000-0000F76A0000}"/>
    <cellStyle name="표준 18 25 2 2 4" xfId="32452" xr:uid="{00000000-0005-0000-0000-0000F86A0000}"/>
    <cellStyle name="표준 18 25 2 2 5" xfId="32453" xr:uid="{00000000-0005-0000-0000-0000F96A0000}"/>
    <cellStyle name="표준 18 25 2 2 6" xfId="32454" xr:uid="{00000000-0005-0000-0000-0000FA6A0000}"/>
    <cellStyle name="표준 18 25 2 3" xfId="4757" xr:uid="{00000000-0005-0000-0000-0000FB6A0000}"/>
    <cellStyle name="표준 18 25 2 3 2" xfId="32455" xr:uid="{00000000-0005-0000-0000-0000FC6A0000}"/>
    <cellStyle name="표준 18 25 2 3 3" xfId="32456" xr:uid="{00000000-0005-0000-0000-0000FD6A0000}"/>
    <cellStyle name="표준 18 25 2 3 4" xfId="32457" xr:uid="{00000000-0005-0000-0000-0000FE6A0000}"/>
    <cellStyle name="표준 18 25 2 3 5" xfId="32458" xr:uid="{00000000-0005-0000-0000-0000FF6A0000}"/>
    <cellStyle name="표준 18 25 2 3 6" xfId="32459" xr:uid="{00000000-0005-0000-0000-0000006B0000}"/>
    <cellStyle name="표준 18 25 2 4" xfId="6621" xr:uid="{00000000-0005-0000-0000-0000016B0000}"/>
    <cellStyle name="표준 18 25 2 4 2" xfId="32460" xr:uid="{00000000-0005-0000-0000-0000026B0000}"/>
    <cellStyle name="표준 18 25 2 4 3" xfId="32461" xr:uid="{00000000-0005-0000-0000-0000036B0000}"/>
    <cellStyle name="표준 18 25 2 4 4" xfId="32462" xr:uid="{00000000-0005-0000-0000-0000046B0000}"/>
    <cellStyle name="표준 18 25 2 4 5" xfId="32463" xr:uid="{00000000-0005-0000-0000-0000056B0000}"/>
    <cellStyle name="표준 18 25 2 4 6" xfId="32464" xr:uid="{00000000-0005-0000-0000-0000066B0000}"/>
    <cellStyle name="표준 18 25 2 5" xfId="8481" xr:uid="{00000000-0005-0000-0000-0000076B0000}"/>
    <cellStyle name="표준 18 25 2 5 2" xfId="32465" xr:uid="{00000000-0005-0000-0000-0000086B0000}"/>
    <cellStyle name="표준 18 25 2 5 3" xfId="32466" xr:uid="{00000000-0005-0000-0000-0000096B0000}"/>
    <cellStyle name="표준 18 25 2 5 4" xfId="32467" xr:uid="{00000000-0005-0000-0000-00000A6B0000}"/>
    <cellStyle name="표준 18 25 2 5 5" xfId="32468" xr:uid="{00000000-0005-0000-0000-00000B6B0000}"/>
    <cellStyle name="표준 18 25 2 5 6" xfId="32469" xr:uid="{00000000-0005-0000-0000-00000C6B0000}"/>
    <cellStyle name="표준 18 25 2 6" xfId="32470" xr:uid="{00000000-0005-0000-0000-00000D6B0000}"/>
    <cellStyle name="표준 18 25 2 7" xfId="32471" xr:uid="{00000000-0005-0000-0000-00000E6B0000}"/>
    <cellStyle name="표준 18 25 2 8" xfId="32472" xr:uid="{00000000-0005-0000-0000-00000F6B0000}"/>
    <cellStyle name="표준 18 25 2 9" xfId="32473" xr:uid="{00000000-0005-0000-0000-0000106B0000}"/>
    <cellStyle name="표준 18 25 3" xfId="2405" xr:uid="{00000000-0005-0000-0000-0000116B0000}"/>
    <cellStyle name="표준 18 25 3 2" xfId="32474" xr:uid="{00000000-0005-0000-0000-0000126B0000}"/>
    <cellStyle name="표준 18 25 3 3" xfId="32475" xr:uid="{00000000-0005-0000-0000-0000136B0000}"/>
    <cellStyle name="표준 18 25 3 4" xfId="32476" xr:uid="{00000000-0005-0000-0000-0000146B0000}"/>
    <cellStyle name="표준 18 25 3 5" xfId="32477" xr:uid="{00000000-0005-0000-0000-0000156B0000}"/>
    <cellStyle name="표준 18 25 3 6" xfId="32478" xr:uid="{00000000-0005-0000-0000-0000166B0000}"/>
    <cellStyle name="표준 18 25 4" xfId="4265" xr:uid="{00000000-0005-0000-0000-0000176B0000}"/>
    <cellStyle name="표준 18 25 4 2" xfId="32479" xr:uid="{00000000-0005-0000-0000-0000186B0000}"/>
    <cellStyle name="표준 18 25 4 3" xfId="32480" xr:uid="{00000000-0005-0000-0000-0000196B0000}"/>
    <cellStyle name="표준 18 25 4 4" xfId="32481" xr:uid="{00000000-0005-0000-0000-00001A6B0000}"/>
    <cellStyle name="표준 18 25 4 5" xfId="32482" xr:uid="{00000000-0005-0000-0000-00001B6B0000}"/>
    <cellStyle name="표준 18 25 4 6" xfId="32483" xr:uid="{00000000-0005-0000-0000-00001C6B0000}"/>
    <cellStyle name="표준 18 25 5" xfId="6129" xr:uid="{00000000-0005-0000-0000-00001D6B0000}"/>
    <cellStyle name="표준 18 25 5 2" xfId="32484" xr:uid="{00000000-0005-0000-0000-00001E6B0000}"/>
    <cellStyle name="표준 18 25 5 3" xfId="32485" xr:uid="{00000000-0005-0000-0000-00001F6B0000}"/>
    <cellStyle name="표준 18 25 5 4" xfId="32486" xr:uid="{00000000-0005-0000-0000-0000206B0000}"/>
    <cellStyle name="표준 18 25 5 5" xfId="32487" xr:uid="{00000000-0005-0000-0000-0000216B0000}"/>
    <cellStyle name="표준 18 25 5 6" xfId="32488" xr:uid="{00000000-0005-0000-0000-0000226B0000}"/>
    <cellStyle name="표준 18 25 6" xfId="7989" xr:uid="{00000000-0005-0000-0000-0000236B0000}"/>
    <cellStyle name="표준 18 25 6 2" xfId="32489" xr:uid="{00000000-0005-0000-0000-0000246B0000}"/>
    <cellStyle name="표준 18 25 6 3" xfId="32490" xr:uid="{00000000-0005-0000-0000-0000256B0000}"/>
    <cellStyle name="표준 18 25 6 4" xfId="32491" xr:uid="{00000000-0005-0000-0000-0000266B0000}"/>
    <cellStyle name="표준 18 25 6 5" xfId="32492" xr:uid="{00000000-0005-0000-0000-0000276B0000}"/>
    <cellStyle name="표준 18 25 6 6" xfId="32493" xr:uid="{00000000-0005-0000-0000-0000286B0000}"/>
    <cellStyle name="표준 18 25 7" xfId="32494" xr:uid="{00000000-0005-0000-0000-0000296B0000}"/>
    <cellStyle name="표준 18 25 8" xfId="32495" xr:uid="{00000000-0005-0000-0000-00002A6B0000}"/>
    <cellStyle name="표준 18 25 9" xfId="32496" xr:uid="{00000000-0005-0000-0000-00002B6B0000}"/>
    <cellStyle name="표준 18 26" xfId="550" xr:uid="{00000000-0005-0000-0000-00002C6B0000}"/>
    <cellStyle name="표준 18 26 10" xfId="32497" xr:uid="{00000000-0005-0000-0000-00002D6B0000}"/>
    <cellStyle name="표준 18 26 11" xfId="32498" xr:uid="{00000000-0005-0000-0000-00002E6B0000}"/>
    <cellStyle name="표준 18 26 12" xfId="32499" xr:uid="{00000000-0005-0000-0000-00002F6B0000}"/>
    <cellStyle name="표준 18 26 2" xfId="1133" xr:uid="{00000000-0005-0000-0000-0000306B0000}"/>
    <cellStyle name="표준 18 26 2 10" xfId="32500" xr:uid="{00000000-0005-0000-0000-0000316B0000}"/>
    <cellStyle name="표준 18 26 2 11" xfId="32501" xr:uid="{00000000-0005-0000-0000-0000326B0000}"/>
    <cellStyle name="표준 18 26 2 2" xfId="2910" xr:uid="{00000000-0005-0000-0000-0000336B0000}"/>
    <cellStyle name="표준 18 26 2 2 2" xfId="32502" xr:uid="{00000000-0005-0000-0000-0000346B0000}"/>
    <cellStyle name="표준 18 26 2 2 3" xfId="32503" xr:uid="{00000000-0005-0000-0000-0000356B0000}"/>
    <cellStyle name="표준 18 26 2 2 4" xfId="32504" xr:uid="{00000000-0005-0000-0000-0000366B0000}"/>
    <cellStyle name="표준 18 26 2 2 5" xfId="32505" xr:uid="{00000000-0005-0000-0000-0000376B0000}"/>
    <cellStyle name="표준 18 26 2 2 6" xfId="32506" xr:uid="{00000000-0005-0000-0000-0000386B0000}"/>
    <cellStyle name="표준 18 26 2 3" xfId="4769" xr:uid="{00000000-0005-0000-0000-0000396B0000}"/>
    <cellStyle name="표준 18 26 2 3 2" xfId="32507" xr:uid="{00000000-0005-0000-0000-00003A6B0000}"/>
    <cellStyle name="표준 18 26 2 3 3" xfId="32508" xr:uid="{00000000-0005-0000-0000-00003B6B0000}"/>
    <cellStyle name="표준 18 26 2 3 4" xfId="32509" xr:uid="{00000000-0005-0000-0000-00003C6B0000}"/>
    <cellStyle name="표준 18 26 2 3 5" xfId="32510" xr:uid="{00000000-0005-0000-0000-00003D6B0000}"/>
    <cellStyle name="표준 18 26 2 3 6" xfId="32511" xr:uid="{00000000-0005-0000-0000-00003E6B0000}"/>
    <cellStyle name="표준 18 26 2 4" xfId="6633" xr:uid="{00000000-0005-0000-0000-00003F6B0000}"/>
    <cellStyle name="표준 18 26 2 4 2" xfId="32512" xr:uid="{00000000-0005-0000-0000-0000406B0000}"/>
    <cellStyle name="표준 18 26 2 4 3" xfId="32513" xr:uid="{00000000-0005-0000-0000-0000416B0000}"/>
    <cellStyle name="표준 18 26 2 4 4" xfId="32514" xr:uid="{00000000-0005-0000-0000-0000426B0000}"/>
    <cellStyle name="표준 18 26 2 4 5" xfId="32515" xr:uid="{00000000-0005-0000-0000-0000436B0000}"/>
    <cellStyle name="표준 18 26 2 4 6" xfId="32516" xr:uid="{00000000-0005-0000-0000-0000446B0000}"/>
    <cellStyle name="표준 18 26 2 5" xfId="8493" xr:uid="{00000000-0005-0000-0000-0000456B0000}"/>
    <cellStyle name="표준 18 26 2 5 2" xfId="32517" xr:uid="{00000000-0005-0000-0000-0000466B0000}"/>
    <cellStyle name="표준 18 26 2 5 3" xfId="32518" xr:uid="{00000000-0005-0000-0000-0000476B0000}"/>
    <cellStyle name="표준 18 26 2 5 4" xfId="32519" xr:uid="{00000000-0005-0000-0000-0000486B0000}"/>
    <cellStyle name="표준 18 26 2 5 5" xfId="32520" xr:uid="{00000000-0005-0000-0000-0000496B0000}"/>
    <cellStyle name="표준 18 26 2 5 6" xfId="32521" xr:uid="{00000000-0005-0000-0000-00004A6B0000}"/>
    <cellStyle name="표준 18 26 2 6" xfId="32522" xr:uid="{00000000-0005-0000-0000-00004B6B0000}"/>
    <cellStyle name="표준 18 26 2 7" xfId="32523" xr:uid="{00000000-0005-0000-0000-00004C6B0000}"/>
    <cellStyle name="표준 18 26 2 8" xfId="32524" xr:uid="{00000000-0005-0000-0000-00004D6B0000}"/>
    <cellStyle name="표준 18 26 2 9" xfId="32525" xr:uid="{00000000-0005-0000-0000-00004E6B0000}"/>
    <cellStyle name="표준 18 26 3" xfId="2417" xr:uid="{00000000-0005-0000-0000-00004F6B0000}"/>
    <cellStyle name="표준 18 26 3 2" xfId="32526" xr:uid="{00000000-0005-0000-0000-0000506B0000}"/>
    <cellStyle name="표준 18 26 3 3" xfId="32527" xr:uid="{00000000-0005-0000-0000-0000516B0000}"/>
    <cellStyle name="표준 18 26 3 4" xfId="32528" xr:uid="{00000000-0005-0000-0000-0000526B0000}"/>
    <cellStyle name="표준 18 26 3 5" xfId="32529" xr:uid="{00000000-0005-0000-0000-0000536B0000}"/>
    <cellStyle name="표준 18 26 3 6" xfId="32530" xr:uid="{00000000-0005-0000-0000-0000546B0000}"/>
    <cellStyle name="표준 18 26 4" xfId="4277" xr:uid="{00000000-0005-0000-0000-0000556B0000}"/>
    <cellStyle name="표준 18 26 4 2" xfId="32531" xr:uid="{00000000-0005-0000-0000-0000566B0000}"/>
    <cellStyle name="표준 18 26 4 3" xfId="32532" xr:uid="{00000000-0005-0000-0000-0000576B0000}"/>
    <cellStyle name="표준 18 26 4 4" xfId="32533" xr:uid="{00000000-0005-0000-0000-0000586B0000}"/>
    <cellStyle name="표준 18 26 4 5" xfId="32534" xr:uid="{00000000-0005-0000-0000-0000596B0000}"/>
    <cellStyle name="표준 18 26 4 6" xfId="32535" xr:uid="{00000000-0005-0000-0000-00005A6B0000}"/>
    <cellStyle name="표준 18 26 5" xfId="6141" xr:uid="{00000000-0005-0000-0000-00005B6B0000}"/>
    <cellStyle name="표준 18 26 5 2" xfId="32536" xr:uid="{00000000-0005-0000-0000-00005C6B0000}"/>
    <cellStyle name="표준 18 26 5 3" xfId="32537" xr:uid="{00000000-0005-0000-0000-00005D6B0000}"/>
    <cellStyle name="표준 18 26 5 4" xfId="32538" xr:uid="{00000000-0005-0000-0000-00005E6B0000}"/>
    <cellStyle name="표준 18 26 5 5" xfId="32539" xr:uid="{00000000-0005-0000-0000-00005F6B0000}"/>
    <cellStyle name="표준 18 26 5 6" xfId="32540" xr:uid="{00000000-0005-0000-0000-0000606B0000}"/>
    <cellStyle name="표준 18 26 6" xfId="8001" xr:uid="{00000000-0005-0000-0000-0000616B0000}"/>
    <cellStyle name="표준 18 26 6 2" xfId="32541" xr:uid="{00000000-0005-0000-0000-0000626B0000}"/>
    <cellStyle name="표준 18 26 6 3" xfId="32542" xr:uid="{00000000-0005-0000-0000-0000636B0000}"/>
    <cellStyle name="표준 18 26 6 4" xfId="32543" xr:uid="{00000000-0005-0000-0000-0000646B0000}"/>
    <cellStyle name="표준 18 26 6 5" xfId="32544" xr:uid="{00000000-0005-0000-0000-0000656B0000}"/>
    <cellStyle name="표준 18 26 6 6" xfId="32545" xr:uid="{00000000-0005-0000-0000-0000666B0000}"/>
    <cellStyle name="표준 18 26 7" xfId="32546" xr:uid="{00000000-0005-0000-0000-0000676B0000}"/>
    <cellStyle name="표준 18 26 8" xfId="32547" xr:uid="{00000000-0005-0000-0000-0000686B0000}"/>
    <cellStyle name="표준 18 26 9" xfId="32548" xr:uid="{00000000-0005-0000-0000-0000696B0000}"/>
    <cellStyle name="표준 18 27" xfId="562" xr:uid="{00000000-0005-0000-0000-00006A6B0000}"/>
    <cellStyle name="표준 18 27 10" xfId="32549" xr:uid="{00000000-0005-0000-0000-00006B6B0000}"/>
    <cellStyle name="표준 18 27 11" xfId="32550" xr:uid="{00000000-0005-0000-0000-00006C6B0000}"/>
    <cellStyle name="표준 18 27 12" xfId="32551" xr:uid="{00000000-0005-0000-0000-00006D6B0000}"/>
    <cellStyle name="표준 18 27 2" xfId="1145" xr:uid="{00000000-0005-0000-0000-00006E6B0000}"/>
    <cellStyle name="표준 18 27 2 10" xfId="32552" xr:uid="{00000000-0005-0000-0000-00006F6B0000}"/>
    <cellStyle name="표준 18 27 2 11" xfId="32553" xr:uid="{00000000-0005-0000-0000-0000706B0000}"/>
    <cellStyle name="표준 18 27 2 2" xfId="2922" xr:uid="{00000000-0005-0000-0000-0000716B0000}"/>
    <cellStyle name="표준 18 27 2 2 2" xfId="32554" xr:uid="{00000000-0005-0000-0000-0000726B0000}"/>
    <cellStyle name="표준 18 27 2 2 3" xfId="32555" xr:uid="{00000000-0005-0000-0000-0000736B0000}"/>
    <cellStyle name="표준 18 27 2 2 4" xfId="32556" xr:uid="{00000000-0005-0000-0000-0000746B0000}"/>
    <cellStyle name="표준 18 27 2 2 5" xfId="32557" xr:uid="{00000000-0005-0000-0000-0000756B0000}"/>
    <cellStyle name="표준 18 27 2 2 6" xfId="32558" xr:uid="{00000000-0005-0000-0000-0000766B0000}"/>
    <cellStyle name="표준 18 27 2 3" xfId="4781" xr:uid="{00000000-0005-0000-0000-0000776B0000}"/>
    <cellStyle name="표준 18 27 2 3 2" xfId="32559" xr:uid="{00000000-0005-0000-0000-0000786B0000}"/>
    <cellStyle name="표준 18 27 2 3 3" xfId="32560" xr:uid="{00000000-0005-0000-0000-0000796B0000}"/>
    <cellStyle name="표준 18 27 2 3 4" xfId="32561" xr:uid="{00000000-0005-0000-0000-00007A6B0000}"/>
    <cellStyle name="표준 18 27 2 3 5" xfId="32562" xr:uid="{00000000-0005-0000-0000-00007B6B0000}"/>
    <cellStyle name="표준 18 27 2 3 6" xfId="32563" xr:uid="{00000000-0005-0000-0000-00007C6B0000}"/>
    <cellStyle name="표준 18 27 2 4" xfId="6645" xr:uid="{00000000-0005-0000-0000-00007D6B0000}"/>
    <cellStyle name="표준 18 27 2 4 2" xfId="32564" xr:uid="{00000000-0005-0000-0000-00007E6B0000}"/>
    <cellStyle name="표준 18 27 2 4 3" xfId="32565" xr:uid="{00000000-0005-0000-0000-00007F6B0000}"/>
    <cellStyle name="표준 18 27 2 4 4" xfId="32566" xr:uid="{00000000-0005-0000-0000-0000806B0000}"/>
    <cellStyle name="표준 18 27 2 4 5" xfId="32567" xr:uid="{00000000-0005-0000-0000-0000816B0000}"/>
    <cellStyle name="표준 18 27 2 4 6" xfId="32568" xr:uid="{00000000-0005-0000-0000-0000826B0000}"/>
    <cellStyle name="표준 18 27 2 5" xfId="8505" xr:uid="{00000000-0005-0000-0000-0000836B0000}"/>
    <cellStyle name="표준 18 27 2 5 2" xfId="32569" xr:uid="{00000000-0005-0000-0000-0000846B0000}"/>
    <cellStyle name="표준 18 27 2 5 3" xfId="32570" xr:uid="{00000000-0005-0000-0000-0000856B0000}"/>
    <cellStyle name="표준 18 27 2 5 4" xfId="32571" xr:uid="{00000000-0005-0000-0000-0000866B0000}"/>
    <cellStyle name="표준 18 27 2 5 5" xfId="32572" xr:uid="{00000000-0005-0000-0000-0000876B0000}"/>
    <cellStyle name="표준 18 27 2 5 6" xfId="32573" xr:uid="{00000000-0005-0000-0000-0000886B0000}"/>
    <cellStyle name="표준 18 27 2 6" xfId="32574" xr:uid="{00000000-0005-0000-0000-0000896B0000}"/>
    <cellStyle name="표준 18 27 2 7" xfId="32575" xr:uid="{00000000-0005-0000-0000-00008A6B0000}"/>
    <cellStyle name="표준 18 27 2 8" xfId="32576" xr:uid="{00000000-0005-0000-0000-00008B6B0000}"/>
    <cellStyle name="표준 18 27 2 9" xfId="32577" xr:uid="{00000000-0005-0000-0000-00008C6B0000}"/>
    <cellStyle name="표준 18 27 3" xfId="2429" xr:uid="{00000000-0005-0000-0000-00008D6B0000}"/>
    <cellStyle name="표준 18 27 3 2" xfId="32578" xr:uid="{00000000-0005-0000-0000-00008E6B0000}"/>
    <cellStyle name="표준 18 27 3 3" xfId="32579" xr:uid="{00000000-0005-0000-0000-00008F6B0000}"/>
    <cellStyle name="표준 18 27 3 4" xfId="32580" xr:uid="{00000000-0005-0000-0000-0000906B0000}"/>
    <cellStyle name="표준 18 27 3 5" xfId="32581" xr:uid="{00000000-0005-0000-0000-0000916B0000}"/>
    <cellStyle name="표준 18 27 3 6" xfId="32582" xr:uid="{00000000-0005-0000-0000-0000926B0000}"/>
    <cellStyle name="표준 18 27 4" xfId="4289" xr:uid="{00000000-0005-0000-0000-0000936B0000}"/>
    <cellStyle name="표준 18 27 4 2" xfId="32583" xr:uid="{00000000-0005-0000-0000-0000946B0000}"/>
    <cellStyle name="표준 18 27 4 3" xfId="32584" xr:uid="{00000000-0005-0000-0000-0000956B0000}"/>
    <cellStyle name="표준 18 27 4 4" xfId="32585" xr:uid="{00000000-0005-0000-0000-0000966B0000}"/>
    <cellStyle name="표준 18 27 4 5" xfId="32586" xr:uid="{00000000-0005-0000-0000-0000976B0000}"/>
    <cellStyle name="표준 18 27 4 6" xfId="32587" xr:uid="{00000000-0005-0000-0000-0000986B0000}"/>
    <cellStyle name="표준 18 27 5" xfId="6153" xr:uid="{00000000-0005-0000-0000-0000996B0000}"/>
    <cellStyle name="표준 18 27 5 2" xfId="32588" xr:uid="{00000000-0005-0000-0000-00009A6B0000}"/>
    <cellStyle name="표준 18 27 5 3" xfId="32589" xr:uid="{00000000-0005-0000-0000-00009B6B0000}"/>
    <cellStyle name="표준 18 27 5 4" xfId="32590" xr:uid="{00000000-0005-0000-0000-00009C6B0000}"/>
    <cellStyle name="표준 18 27 5 5" xfId="32591" xr:uid="{00000000-0005-0000-0000-00009D6B0000}"/>
    <cellStyle name="표준 18 27 5 6" xfId="32592" xr:uid="{00000000-0005-0000-0000-00009E6B0000}"/>
    <cellStyle name="표준 18 27 6" xfId="8013" xr:uid="{00000000-0005-0000-0000-00009F6B0000}"/>
    <cellStyle name="표준 18 27 6 2" xfId="32593" xr:uid="{00000000-0005-0000-0000-0000A06B0000}"/>
    <cellStyle name="표준 18 27 6 3" xfId="32594" xr:uid="{00000000-0005-0000-0000-0000A16B0000}"/>
    <cellStyle name="표준 18 27 6 4" xfId="32595" xr:uid="{00000000-0005-0000-0000-0000A26B0000}"/>
    <cellStyle name="표준 18 27 6 5" xfId="32596" xr:uid="{00000000-0005-0000-0000-0000A36B0000}"/>
    <cellStyle name="표준 18 27 6 6" xfId="32597" xr:uid="{00000000-0005-0000-0000-0000A46B0000}"/>
    <cellStyle name="표준 18 27 7" xfId="32598" xr:uid="{00000000-0005-0000-0000-0000A56B0000}"/>
    <cellStyle name="표준 18 27 8" xfId="32599" xr:uid="{00000000-0005-0000-0000-0000A66B0000}"/>
    <cellStyle name="표준 18 27 9" xfId="32600" xr:uid="{00000000-0005-0000-0000-0000A76B0000}"/>
    <cellStyle name="표준 18 28" xfId="574" xr:uid="{00000000-0005-0000-0000-0000A86B0000}"/>
    <cellStyle name="표준 18 28 10" xfId="32601" xr:uid="{00000000-0005-0000-0000-0000A96B0000}"/>
    <cellStyle name="표준 18 28 11" xfId="32602" xr:uid="{00000000-0005-0000-0000-0000AA6B0000}"/>
    <cellStyle name="표준 18 28 12" xfId="32603" xr:uid="{00000000-0005-0000-0000-0000AB6B0000}"/>
    <cellStyle name="표준 18 28 2" xfId="1157" xr:uid="{00000000-0005-0000-0000-0000AC6B0000}"/>
    <cellStyle name="표준 18 28 2 10" xfId="32604" xr:uid="{00000000-0005-0000-0000-0000AD6B0000}"/>
    <cellStyle name="표준 18 28 2 11" xfId="32605" xr:uid="{00000000-0005-0000-0000-0000AE6B0000}"/>
    <cellStyle name="표준 18 28 2 2" xfId="2934" xr:uid="{00000000-0005-0000-0000-0000AF6B0000}"/>
    <cellStyle name="표준 18 28 2 2 2" xfId="32606" xr:uid="{00000000-0005-0000-0000-0000B06B0000}"/>
    <cellStyle name="표준 18 28 2 2 3" xfId="32607" xr:uid="{00000000-0005-0000-0000-0000B16B0000}"/>
    <cellStyle name="표준 18 28 2 2 4" xfId="32608" xr:uid="{00000000-0005-0000-0000-0000B26B0000}"/>
    <cellStyle name="표준 18 28 2 2 5" xfId="32609" xr:uid="{00000000-0005-0000-0000-0000B36B0000}"/>
    <cellStyle name="표준 18 28 2 2 6" xfId="32610" xr:uid="{00000000-0005-0000-0000-0000B46B0000}"/>
    <cellStyle name="표준 18 28 2 3" xfId="4793" xr:uid="{00000000-0005-0000-0000-0000B56B0000}"/>
    <cellStyle name="표준 18 28 2 3 2" xfId="32611" xr:uid="{00000000-0005-0000-0000-0000B66B0000}"/>
    <cellStyle name="표준 18 28 2 3 3" xfId="32612" xr:uid="{00000000-0005-0000-0000-0000B76B0000}"/>
    <cellStyle name="표준 18 28 2 3 4" xfId="32613" xr:uid="{00000000-0005-0000-0000-0000B86B0000}"/>
    <cellStyle name="표준 18 28 2 3 5" xfId="32614" xr:uid="{00000000-0005-0000-0000-0000B96B0000}"/>
    <cellStyle name="표준 18 28 2 3 6" xfId="32615" xr:uid="{00000000-0005-0000-0000-0000BA6B0000}"/>
    <cellStyle name="표준 18 28 2 4" xfId="6657" xr:uid="{00000000-0005-0000-0000-0000BB6B0000}"/>
    <cellStyle name="표준 18 28 2 4 2" xfId="32616" xr:uid="{00000000-0005-0000-0000-0000BC6B0000}"/>
    <cellStyle name="표준 18 28 2 4 3" xfId="32617" xr:uid="{00000000-0005-0000-0000-0000BD6B0000}"/>
    <cellStyle name="표준 18 28 2 4 4" xfId="32618" xr:uid="{00000000-0005-0000-0000-0000BE6B0000}"/>
    <cellStyle name="표준 18 28 2 4 5" xfId="32619" xr:uid="{00000000-0005-0000-0000-0000BF6B0000}"/>
    <cellStyle name="표준 18 28 2 4 6" xfId="32620" xr:uid="{00000000-0005-0000-0000-0000C06B0000}"/>
    <cellStyle name="표준 18 28 2 5" xfId="8517" xr:uid="{00000000-0005-0000-0000-0000C16B0000}"/>
    <cellStyle name="표준 18 28 2 5 2" xfId="32621" xr:uid="{00000000-0005-0000-0000-0000C26B0000}"/>
    <cellStyle name="표준 18 28 2 5 3" xfId="32622" xr:uid="{00000000-0005-0000-0000-0000C36B0000}"/>
    <cellStyle name="표준 18 28 2 5 4" xfId="32623" xr:uid="{00000000-0005-0000-0000-0000C46B0000}"/>
    <cellStyle name="표준 18 28 2 5 5" xfId="32624" xr:uid="{00000000-0005-0000-0000-0000C56B0000}"/>
    <cellStyle name="표준 18 28 2 5 6" xfId="32625" xr:uid="{00000000-0005-0000-0000-0000C66B0000}"/>
    <cellStyle name="표준 18 28 2 6" xfId="32626" xr:uid="{00000000-0005-0000-0000-0000C76B0000}"/>
    <cellStyle name="표준 18 28 2 7" xfId="32627" xr:uid="{00000000-0005-0000-0000-0000C86B0000}"/>
    <cellStyle name="표준 18 28 2 8" xfId="32628" xr:uid="{00000000-0005-0000-0000-0000C96B0000}"/>
    <cellStyle name="표준 18 28 2 9" xfId="32629" xr:uid="{00000000-0005-0000-0000-0000CA6B0000}"/>
    <cellStyle name="표준 18 28 3" xfId="2441" xr:uid="{00000000-0005-0000-0000-0000CB6B0000}"/>
    <cellStyle name="표준 18 28 3 2" xfId="32630" xr:uid="{00000000-0005-0000-0000-0000CC6B0000}"/>
    <cellStyle name="표준 18 28 3 3" xfId="32631" xr:uid="{00000000-0005-0000-0000-0000CD6B0000}"/>
    <cellStyle name="표준 18 28 3 4" xfId="32632" xr:uid="{00000000-0005-0000-0000-0000CE6B0000}"/>
    <cellStyle name="표준 18 28 3 5" xfId="32633" xr:uid="{00000000-0005-0000-0000-0000CF6B0000}"/>
    <cellStyle name="표준 18 28 3 6" xfId="32634" xr:uid="{00000000-0005-0000-0000-0000D06B0000}"/>
    <cellStyle name="표준 18 28 4" xfId="4301" xr:uid="{00000000-0005-0000-0000-0000D16B0000}"/>
    <cellStyle name="표준 18 28 4 2" xfId="32635" xr:uid="{00000000-0005-0000-0000-0000D26B0000}"/>
    <cellStyle name="표준 18 28 4 3" xfId="32636" xr:uid="{00000000-0005-0000-0000-0000D36B0000}"/>
    <cellStyle name="표준 18 28 4 4" xfId="32637" xr:uid="{00000000-0005-0000-0000-0000D46B0000}"/>
    <cellStyle name="표준 18 28 4 5" xfId="32638" xr:uid="{00000000-0005-0000-0000-0000D56B0000}"/>
    <cellStyle name="표준 18 28 4 6" xfId="32639" xr:uid="{00000000-0005-0000-0000-0000D66B0000}"/>
    <cellStyle name="표준 18 28 5" xfId="6165" xr:uid="{00000000-0005-0000-0000-0000D76B0000}"/>
    <cellStyle name="표준 18 28 5 2" xfId="32640" xr:uid="{00000000-0005-0000-0000-0000D86B0000}"/>
    <cellStyle name="표준 18 28 5 3" xfId="32641" xr:uid="{00000000-0005-0000-0000-0000D96B0000}"/>
    <cellStyle name="표준 18 28 5 4" xfId="32642" xr:uid="{00000000-0005-0000-0000-0000DA6B0000}"/>
    <cellStyle name="표준 18 28 5 5" xfId="32643" xr:uid="{00000000-0005-0000-0000-0000DB6B0000}"/>
    <cellStyle name="표준 18 28 5 6" xfId="32644" xr:uid="{00000000-0005-0000-0000-0000DC6B0000}"/>
    <cellStyle name="표준 18 28 6" xfId="8025" xr:uid="{00000000-0005-0000-0000-0000DD6B0000}"/>
    <cellStyle name="표준 18 28 6 2" xfId="32645" xr:uid="{00000000-0005-0000-0000-0000DE6B0000}"/>
    <cellStyle name="표준 18 28 6 3" xfId="32646" xr:uid="{00000000-0005-0000-0000-0000DF6B0000}"/>
    <cellStyle name="표준 18 28 6 4" xfId="32647" xr:uid="{00000000-0005-0000-0000-0000E06B0000}"/>
    <cellStyle name="표준 18 28 6 5" xfId="32648" xr:uid="{00000000-0005-0000-0000-0000E16B0000}"/>
    <cellStyle name="표준 18 28 6 6" xfId="32649" xr:uid="{00000000-0005-0000-0000-0000E26B0000}"/>
    <cellStyle name="표준 18 28 7" xfId="32650" xr:uid="{00000000-0005-0000-0000-0000E36B0000}"/>
    <cellStyle name="표준 18 28 8" xfId="32651" xr:uid="{00000000-0005-0000-0000-0000E46B0000}"/>
    <cellStyle name="표준 18 28 9" xfId="32652" xr:uid="{00000000-0005-0000-0000-0000E56B0000}"/>
    <cellStyle name="표준 18 29" xfId="586" xr:uid="{00000000-0005-0000-0000-0000E66B0000}"/>
    <cellStyle name="표준 18 29 10" xfId="32653" xr:uid="{00000000-0005-0000-0000-0000E76B0000}"/>
    <cellStyle name="표준 18 29 11" xfId="32654" xr:uid="{00000000-0005-0000-0000-0000E86B0000}"/>
    <cellStyle name="표준 18 29 12" xfId="32655" xr:uid="{00000000-0005-0000-0000-0000E96B0000}"/>
    <cellStyle name="표준 18 29 2" xfId="1169" xr:uid="{00000000-0005-0000-0000-0000EA6B0000}"/>
    <cellStyle name="표준 18 29 2 10" xfId="32656" xr:uid="{00000000-0005-0000-0000-0000EB6B0000}"/>
    <cellStyle name="표준 18 29 2 11" xfId="32657" xr:uid="{00000000-0005-0000-0000-0000EC6B0000}"/>
    <cellStyle name="표준 18 29 2 2" xfId="2946" xr:uid="{00000000-0005-0000-0000-0000ED6B0000}"/>
    <cellStyle name="표준 18 29 2 2 2" xfId="32658" xr:uid="{00000000-0005-0000-0000-0000EE6B0000}"/>
    <cellStyle name="표준 18 29 2 2 3" xfId="32659" xr:uid="{00000000-0005-0000-0000-0000EF6B0000}"/>
    <cellStyle name="표준 18 29 2 2 4" xfId="32660" xr:uid="{00000000-0005-0000-0000-0000F06B0000}"/>
    <cellStyle name="표준 18 29 2 2 5" xfId="32661" xr:uid="{00000000-0005-0000-0000-0000F16B0000}"/>
    <cellStyle name="표준 18 29 2 2 6" xfId="32662" xr:uid="{00000000-0005-0000-0000-0000F26B0000}"/>
    <cellStyle name="표준 18 29 2 3" xfId="4805" xr:uid="{00000000-0005-0000-0000-0000F36B0000}"/>
    <cellStyle name="표준 18 29 2 3 2" xfId="32663" xr:uid="{00000000-0005-0000-0000-0000F46B0000}"/>
    <cellStyle name="표준 18 29 2 3 3" xfId="32664" xr:uid="{00000000-0005-0000-0000-0000F56B0000}"/>
    <cellStyle name="표준 18 29 2 3 4" xfId="32665" xr:uid="{00000000-0005-0000-0000-0000F66B0000}"/>
    <cellStyle name="표준 18 29 2 3 5" xfId="32666" xr:uid="{00000000-0005-0000-0000-0000F76B0000}"/>
    <cellStyle name="표준 18 29 2 3 6" xfId="32667" xr:uid="{00000000-0005-0000-0000-0000F86B0000}"/>
    <cellStyle name="표준 18 29 2 4" xfId="6669" xr:uid="{00000000-0005-0000-0000-0000F96B0000}"/>
    <cellStyle name="표준 18 29 2 4 2" xfId="32668" xr:uid="{00000000-0005-0000-0000-0000FA6B0000}"/>
    <cellStyle name="표준 18 29 2 4 3" xfId="32669" xr:uid="{00000000-0005-0000-0000-0000FB6B0000}"/>
    <cellStyle name="표준 18 29 2 4 4" xfId="32670" xr:uid="{00000000-0005-0000-0000-0000FC6B0000}"/>
    <cellStyle name="표준 18 29 2 4 5" xfId="32671" xr:uid="{00000000-0005-0000-0000-0000FD6B0000}"/>
    <cellStyle name="표준 18 29 2 4 6" xfId="32672" xr:uid="{00000000-0005-0000-0000-0000FE6B0000}"/>
    <cellStyle name="표준 18 29 2 5" xfId="8529" xr:uid="{00000000-0005-0000-0000-0000FF6B0000}"/>
    <cellStyle name="표준 18 29 2 5 2" xfId="32673" xr:uid="{00000000-0005-0000-0000-0000006C0000}"/>
    <cellStyle name="표준 18 29 2 5 3" xfId="32674" xr:uid="{00000000-0005-0000-0000-0000016C0000}"/>
    <cellStyle name="표준 18 29 2 5 4" xfId="32675" xr:uid="{00000000-0005-0000-0000-0000026C0000}"/>
    <cellStyle name="표준 18 29 2 5 5" xfId="32676" xr:uid="{00000000-0005-0000-0000-0000036C0000}"/>
    <cellStyle name="표준 18 29 2 5 6" xfId="32677" xr:uid="{00000000-0005-0000-0000-0000046C0000}"/>
    <cellStyle name="표준 18 29 2 6" xfId="32678" xr:uid="{00000000-0005-0000-0000-0000056C0000}"/>
    <cellStyle name="표준 18 29 2 7" xfId="32679" xr:uid="{00000000-0005-0000-0000-0000066C0000}"/>
    <cellStyle name="표준 18 29 2 8" xfId="32680" xr:uid="{00000000-0005-0000-0000-0000076C0000}"/>
    <cellStyle name="표준 18 29 2 9" xfId="32681" xr:uid="{00000000-0005-0000-0000-0000086C0000}"/>
    <cellStyle name="표준 18 29 3" xfId="2453" xr:uid="{00000000-0005-0000-0000-0000096C0000}"/>
    <cellStyle name="표준 18 29 3 2" xfId="32682" xr:uid="{00000000-0005-0000-0000-00000A6C0000}"/>
    <cellStyle name="표준 18 29 3 3" xfId="32683" xr:uid="{00000000-0005-0000-0000-00000B6C0000}"/>
    <cellStyle name="표준 18 29 3 4" xfId="32684" xr:uid="{00000000-0005-0000-0000-00000C6C0000}"/>
    <cellStyle name="표준 18 29 3 5" xfId="32685" xr:uid="{00000000-0005-0000-0000-00000D6C0000}"/>
    <cellStyle name="표준 18 29 3 6" xfId="32686" xr:uid="{00000000-0005-0000-0000-00000E6C0000}"/>
    <cellStyle name="표준 18 29 4" xfId="4313" xr:uid="{00000000-0005-0000-0000-00000F6C0000}"/>
    <cellStyle name="표준 18 29 4 2" xfId="32687" xr:uid="{00000000-0005-0000-0000-0000106C0000}"/>
    <cellStyle name="표준 18 29 4 3" xfId="32688" xr:uid="{00000000-0005-0000-0000-0000116C0000}"/>
    <cellStyle name="표준 18 29 4 4" xfId="32689" xr:uid="{00000000-0005-0000-0000-0000126C0000}"/>
    <cellStyle name="표준 18 29 4 5" xfId="32690" xr:uid="{00000000-0005-0000-0000-0000136C0000}"/>
    <cellStyle name="표준 18 29 4 6" xfId="32691" xr:uid="{00000000-0005-0000-0000-0000146C0000}"/>
    <cellStyle name="표준 18 29 5" xfId="6177" xr:uid="{00000000-0005-0000-0000-0000156C0000}"/>
    <cellStyle name="표준 18 29 5 2" xfId="32692" xr:uid="{00000000-0005-0000-0000-0000166C0000}"/>
    <cellStyle name="표준 18 29 5 3" xfId="32693" xr:uid="{00000000-0005-0000-0000-0000176C0000}"/>
    <cellStyle name="표준 18 29 5 4" xfId="32694" xr:uid="{00000000-0005-0000-0000-0000186C0000}"/>
    <cellStyle name="표준 18 29 5 5" xfId="32695" xr:uid="{00000000-0005-0000-0000-0000196C0000}"/>
    <cellStyle name="표준 18 29 5 6" xfId="32696" xr:uid="{00000000-0005-0000-0000-00001A6C0000}"/>
    <cellStyle name="표준 18 29 6" xfId="8037" xr:uid="{00000000-0005-0000-0000-00001B6C0000}"/>
    <cellStyle name="표준 18 29 6 2" xfId="32697" xr:uid="{00000000-0005-0000-0000-00001C6C0000}"/>
    <cellStyle name="표준 18 29 6 3" xfId="32698" xr:uid="{00000000-0005-0000-0000-00001D6C0000}"/>
    <cellStyle name="표준 18 29 6 4" xfId="32699" xr:uid="{00000000-0005-0000-0000-00001E6C0000}"/>
    <cellStyle name="표준 18 29 6 5" xfId="32700" xr:uid="{00000000-0005-0000-0000-00001F6C0000}"/>
    <cellStyle name="표준 18 29 6 6" xfId="32701" xr:uid="{00000000-0005-0000-0000-0000206C0000}"/>
    <cellStyle name="표준 18 29 7" xfId="32702" xr:uid="{00000000-0005-0000-0000-0000216C0000}"/>
    <cellStyle name="표준 18 29 8" xfId="32703" xr:uid="{00000000-0005-0000-0000-0000226C0000}"/>
    <cellStyle name="표준 18 29 9" xfId="32704" xr:uid="{00000000-0005-0000-0000-0000236C0000}"/>
    <cellStyle name="표준 18 3" xfId="286" xr:uid="{00000000-0005-0000-0000-0000246C0000}"/>
    <cellStyle name="표준 18 30" xfId="598" xr:uid="{00000000-0005-0000-0000-0000256C0000}"/>
    <cellStyle name="표준 18 30 10" xfId="32705" xr:uid="{00000000-0005-0000-0000-0000266C0000}"/>
    <cellStyle name="표준 18 30 11" xfId="32706" xr:uid="{00000000-0005-0000-0000-0000276C0000}"/>
    <cellStyle name="표준 18 30 12" xfId="32707" xr:uid="{00000000-0005-0000-0000-0000286C0000}"/>
    <cellStyle name="표준 18 30 2" xfId="1181" xr:uid="{00000000-0005-0000-0000-0000296C0000}"/>
    <cellStyle name="표준 18 30 2 10" xfId="32708" xr:uid="{00000000-0005-0000-0000-00002A6C0000}"/>
    <cellStyle name="표준 18 30 2 11" xfId="32709" xr:uid="{00000000-0005-0000-0000-00002B6C0000}"/>
    <cellStyle name="표준 18 30 2 2" xfId="2958" xr:uid="{00000000-0005-0000-0000-00002C6C0000}"/>
    <cellStyle name="표준 18 30 2 2 2" xfId="32710" xr:uid="{00000000-0005-0000-0000-00002D6C0000}"/>
    <cellStyle name="표준 18 30 2 2 3" xfId="32711" xr:uid="{00000000-0005-0000-0000-00002E6C0000}"/>
    <cellStyle name="표준 18 30 2 2 4" xfId="32712" xr:uid="{00000000-0005-0000-0000-00002F6C0000}"/>
    <cellStyle name="표준 18 30 2 2 5" xfId="32713" xr:uid="{00000000-0005-0000-0000-0000306C0000}"/>
    <cellStyle name="표준 18 30 2 2 6" xfId="32714" xr:uid="{00000000-0005-0000-0000-0000316C0000}"/>
    <cellStyle name="표준 18 30 2 3" xfId="4817" xr:uid="{00000000-0005-0000-0000-0000326C0000}"/>
    <cellStyle name="표준 18 30 2 3 2" xfId="32715" xr:uid="{00000000-0005-0000-0000-0000336C0000}"/>
    <cellStyle name="표준 18 30 2 3 3" xfId="32716" xr:uid="{00000000-0005-0000-0000-0000346C0000}"/>
    <cellStyle name="표준 18 30 2 3 4" xfId="32717" xr:uid="{00000000-0005-0000-0000-0000356C0000}"/>
    <cellStyle name="표준 18 30 2 3 5" xfId="32718" xr:uid="{00000000-0005-0000-0000-0000366C0000}"/>
    <cellStyle name="표준 18 30 2 3 6" xfId="32719" xr:uid="{00000000-0005-0000-0000-0000376C0000}"/>
    <cellStyle name="표준 18 30 2 4" xfId="6681" xr:uid="{00000000-0005-0000-0000-0000386C0000}"/>
    <cellStyle name="표준 18 30 2 4 2" xfId="32720" xr:uid="{00000000-0005-0000-0000-0000396C0000}"/>
    <cellStyle name="표준 18 30 2 4 3" xfId="32721" xr:uid="{00000000-0005-0000-0000-00003A6C0000}"/>
    <cellStyle name="표준 18 30 2 4 4" xfId="32722" xr:uid="{00000000-0005-0000-0000-00003B6C0000}"/>
    <cellStyle name="표준 18 30 2 4 5" xfId="32723" xr:uid="{00000000-0005-0000-0000-00003C6C0000}"/>
    <cellStyle name="표준 18 30 2 4 6" xfId="32724" xr:uid="{00000000-0005-0000-0000-00003D6C0000}"/>
    <cellStyle name="표준 18 30 2 5" xfId="8541" xr:uid="{00000000-0005-0000-0000-00003E6C0000}"/>
    <cellStyle name="표준 18 30 2 5 2" xfId="32725" xr:uid="{00000000-0005-0000-0000-00003F6C0000}"/>
    <cellStyle name="표준 18 30 2 5 3" xfId="32726" xr:uid="{00000000-0005-0000-0000-0000406C0000}"/>
    <cellStyle name="표준 18 30 2 5 4" xfId="32727" xr:uid="{00000000-0005-0000-0000-0000416C0000}"/>
    <cellStyle name="표준 18 30 2 5 5" xfId="32728" xr:uid="{00000000-0005-0000-0000-0000426C0000}"/>
    <cellStyle name="표준 18 30 2 5 6" xfId="32729" xr:uid="{00000000-0005-0000-0000-0000436C0000}"/>
    <cellStyle name="표준 18 30 2 6" xfId="32730" xr:uid="{00000000-0005-0000-0000-0000446C0000}"/>
    <cellStyle name="표준 18 30 2 7" xfId="32731" xr:uid="{00000000-0005-0000-0000-0000456C0000}"/>
    <cellStyle name="표준 18 30 2 8" xfId="32732" xr:uid="{00000000-0005-0000-0000-0000466C0000}"/>
    <cellStyle name="표준 18 30 2 9" xfId="32733" xr:uid="{00000000-0005-0000-0000-0000476C0000}"/>
    <cellStyle name="표준 18 30 3" xfId="2465" xr:uid="{00000000-0005-0000-0000-0000486C0000}"/>
    <cellStyle name="표준 18 30 3 2" xfId="32734" xr:uid="{00000000-0005-0000-0000-0000496C0000}"/>
    <cellStyle name="표준 18 30 3 3" xfId="32735" xr:uid="{00000000-0005-0000-0000-00004A6C0000}"/>
    <cellStyle name="표준 18 30 3 4" xfId="32736" xr:uid="{00000000-0005-0000-0000-00004B6C0000}"/>
    <cellStyle name="표준 18 30 3 5" xfId="32737" xr:uid="{00000000-0005-0000-0000-00004C6C0000}"/>
    <cellStyle name="표준 18 30 3 6" xfId="32738" xr:uid="{00000000-0005-0000-0000-00004D6C0000}"/>
    <cellStyle name="표준 18 30 4" xfId="4325" xr:uid="{00000000-0005-0000-0000-00004E6C0000}"/>
    <cellStyle name="표준 18 30 4 2" xfId="32739" xr:uid="{00000000-0005-0000-0000-00004F6C0000}"/>
    <cellStyle name="표준 18 30 4 3" xfId="32740" xr:uid="{00000000-0005-0000-0000-0000506C0000}"/>
    <cellStyle name="표준 18 30 4 4" xfId="32741" xr:uid="{00000000-0005-0000-0000-0000516C0000}"/>
    <cellStyle name="표준 18 30 4 5" xfId="32742" xr:uid="{00000000-0005-0000-0000-0000526C0000}"/>
    <cellStyle name="표준 18 30 4 6" xfId="32743" xr:uid="{00000000-0005-0000-0000-0000536C0000}"/>
    <cellStyle name="표준 18 30 5" xfId="6189" xr:uid="{00000000-0005-0000-0000-0000546C0000}"/>
    <cellStyle name="표준 18 30 5 2" xfId="32744" xr:uid="{00000000-0005-0000-0000-0000556C0000}"/>
    <cellStyle name="표준 18 30 5 3" xfId="32745" xr:uid="{00000000-0005-0000-0000-0000566C0000}"/>
    <cellStyle name="표준 18 30 5 4" xfId="32746" xr:uid="{00000000-0005-0000-0000-0000576C0000}"/>
    <cellStyle name="표준 18 30 5 5" xfId="32747" xr:uid="{00000000-0005-0000-0000-0000586C0000}"/>
    <cellStyle name="표준 18 30 5 6" xfId="32748" xr:uid="{00000000-0005-0000-0000-0000596C0000}"/>
    <cellStyle name="표준 18 30 6" xfId="8049" xr:uid="{00000000-0005-0000-0000-00005A6C0000}"/>
    <cellStyle name="표준 18 30 6 2" xfId="32749" xr:uid="{00000000-0005-0000-0000-00005B6C0000}"/>
    <cellStyle name="표준 18 30 6 3" xfId="32750" xr:uid="{00000000-0005-0000-0000-00005C6C0000}"/>
    <cellStyle name="표준 18 30 6 4" xfId="32751" xr:uid="{00000000-0005-0000-0000-00005D6C0000}"/>
    <cellStyle name="표준 18 30 6 5" xfId="32752" xr:uid="{00000000-0005-0000-0000-00005E6C0000}"/>
    <cellStyle name="표준 18 30 6 6" xfId="32753" xr:uid="{00000000-0005-0000-0000-00005F6C0000}"/>
    <cellStyle name="표준 18 30 7" xfId="32754" xr:uid="{00000000-0005-0000-0000-0000606C0000}"/>
    <cellStyle name="표준 18 30 8" xfId="32755" xr:uid="{00000000-0005-0000-0000-0000616C0000}"/>
    <cellStyle name="표준 18 30 9" xfId="32756" xr:uid="{00000000-0005-0000-0000-0000626C0000}"/>
    <cellStyle name="표준 18 31" xfId="610" xr:uid="{00000000-0005-0000-0000-0000636C0000}"/>
    <cellStyle name="표준 18 31 10" xfId="32757" xr:uid="{00000000-0005-0000-0000-0000646C0000}"/>
    <cellStyle name="표준 18 31 11" xfId="32758" xr:uid="{00000000-0005-0000-0000-0000656C0000}"/>
    <cellStyle name="표준 18 31 12" xfId="32759" xr:uid="{00000000-0005-0000-0000-0000666C0000}"/>
    <cellStyle name="표준 18 31 2" xfId="1193" xr:uid="{00000000-0005-0000-0000-0000676C0000}"/>
    <cellStyle name="표준 18 31 2 10" xfId="32760" xr:uid="{00000000-0005-0000-0000-0000686C0000}"/>
    <cellStyle name="표준 18 31 2 11" xfId="32761" xr:uid="{00000000-0005-0000-0000-0000696C0000}"/>
    <cellStyle name="표준 18 31 2 2" xfId="2970" xr:uid="{00000000-0005-0000-0000-00006A6C0000}"/>
    <cellStyle name="표준 18 31 2 2 2" xfId="32762" xr:uid="{00000000-0005-0000-0000-00006B6C0000}"/>
    <cellStyle name="표준 18 31 2 2 3" xfId="32763" xr:uid="{00000000-0005-0000-0000-00006C6C0000}"/>
    <cellStyle name="표준 18 31 2 2 4" xfId="32764" xr:uid="{00000000-0005-0000-0000-00006D6C0000}"/>
    <cellStyle name="표준 18 31 2 2 5" xfId="32765" xr:uid="{00000000-0005-0000-0000-00006E6C0000}"/>
    <cellStyle name="표준 18 31 2 2 6" xfId="32766" xr:uid="{00000000-0005-0000-0000-00006F6C0000}"/>
    <cellStyle name="표준 18 31 2 3" xfId="4829" xr:uid="{00000000-0005-0000-0000-0000706C0000}"/>
    <cellStyle name="표준 18 31 2 3 2" xfId="32767" xr:uid="{00000000-0005-0000-0000-0000716C0000}"/>
    <cellStyle name="표준 18 31 2 3 3" xfId="32768" xr:uid="{00000000-0005-0000-0000-0000726C0000}"/>
    <cellStyle name="표준 18 31 2 3 4" xfId="32769" xr:uid="{00000000-0005-0000-0000-0000736C0000}"/>
    <cellStyle name="표준 18 31 2 3 5" xfId="32770" xr:uid="{00000000-0005-0000-0000-0000746C0000}"/>
    <cellStyle name="표준 18 31 2 3 6" xfId="32771" xr:uid="{00000000-0005-0000-0000-0000756C0000}"/>
    <cellStyle name="표준 18 31 2 4" xfId="6693" xr:uid="{00000000-0005-0000-0000-0000766C0000}"/>
    <cellStyle name="표준 18 31 2 4 2" xfId="32772" xr:uid="{00000000-0005-0000-0000-0000776C0000}"/>
    <cellStyle name="표준 18 31 2 4 3" xfId="32773" xr:uid="{00000000-0005-0000-0000-0000786C0000}"/>
    <cellStyle name="표준 18 31 2 4 4" xfId="32774" xr:uid="{00000000-0005-0000-0000-0000796C0000}"/>
    <cellStyle name="표준 18 31 2 4 5" xfId="32775" xr:uid="{00000000-0005-0000-0000-00007A6C0000}"/>
    <cellStyle name="표준 18 31 2 4 6" xfId="32776" xr:uid="{00000000-0005-0000-0000-00007B6C0000}"/>
    <cellStyle name="표준 18 31 2 5" xfId="8553" xr:uid="{00000000-0005-0000-0000-00007C6C0000}"/>
    <cellStyle name="표준 18 31 2 5 2" xfId="32777" xr:uid="{00000000-0005-0000-0000-00007D6C0000}"/>
    <cellStyle name="표준 18 31 2 5 3" xfId="32778" xr:uid="{00000000-0005-0000-0000-00007E6C0000}"/>
    <cellStyle name="표준 18 31 2 5 4" xfId="32779" xr:uid="{00000000-0005-0000-0000-00007F6C0000}"/>
    <cellStyle name="표준 18 31 2 5 5" xfId="32780" xr:uid="{00000000-0005-0000-0000-0000806C0000}"/>
    <cellStyle name="표준 18 31 2 5 6" xfId="32781" xr:uid="{00000000-0005-0000-0000-0000816C0000}"/>
    <cellStyle name="표준 18 31 2 6" xfId="32782" xr:uid="{00000000-0005-0000-0000-0000826C0000}"/>
    <cellStyle name="표준 18 31 2 7" xfId="32783" xr:uid="{00000000-0005-0000-0000-0000836C0000}"/>
    <cellStyle name="표준 18 31 2 8" xfId="32784" xr:uid="{00000000-0005-0000-0000-0000846C0000}"/>
    <cellStyle name="표준 18 31 2 9" xfId="32785" xr:uid="{00000000-0005-0000-0000-0000856C0000}"/>
    <cellStyle name="표준 18 31 3" xfId="2477" xr:uid="{00000000-0005-0000-0000-0000866C0000}"/>
    <cellStyle name="표준 18 31 3 2" xfId="32786" xr:uid="{00000000-0005-0000-0000-0000876C0000}"/>
    <cellStyle name="표준 18 31 3 3" xfId="32787" xr:uid="{00000000-0005-0000-0000-0000886C0000}"/>
    <cellStyle name="표준 18 31 3 4" xfId="32788" xr:uid="{00000000-0005-0000-0000-0000896C0000}"/>
    <cellStyle name="표준 18 31 3 5" xfId="32789" xr:uid="{00000000-0005-0000-0000-00008A6C0000}"/>
    <cellStyle name="표준 18 31 3 6" xfId="32790" xr:uid="{00000000-0005-0000-0000-00008B6C0000}"/>
    <cellStyle name="표준 18 31 4" xfId="4337" xr:uid="{00000000-0005-0000-0000-00008C6C0000}"/>
    <cellStyle name="표준 18 31 4 2" xfId="32791" xr:uid="{00000000-0005-0000-0000-00008D6C0000}"/>
    <cellStyle name="표준 18 31 4 3" xfId="32792" xr:uid="{00000000-0005-0000-0000-00008E6C0000}"/>
    <cellStyle name="표준 18 31 4 4" xfId="32793" xr:uid="{00000000-0005-0000-0000-00008F6C0000}"/>
    <cellStyle name="표준 18 31 4 5" xfId="32794" xr:uid="{00000000-0005-0000-0000-0000906C0000}"/>
    <cellStyle name="표준 18 31 4 6" xfId="32795" xr:uid="{00000000-0005-0000-0000-0000916C0000}"/>
    <cellStyle name="표준 18 31 5" xfId="6201" xr:uid="{00000000-0005-0000-0000-0000926C0000}"/>
    <cellStyle name="표준 18 31 5 2" xfId="32796" xr:uid="{00000000-0005-0000-0000-0000936C0000}"/>
    <cellStyle name="표준 18 31 5 3" xfId="32797" xr:uid="{00000000-0005-0000-0000-0000946C0000}"/>
    <cellStyle name="표준 18 31 5 4" xfId="32798" xr:uid="{00000000-0005-0000-0000-0000956C0000}"/>
    <cellStyle name="표준 18 31 5 5" xfId="32799" xr:uid="{00000000-0005-0000-0000-0000966C0000}"/>
    <cellStyle name="표준 18 31 5 6" xfId="32800" xr:uid="{00000000-0005-0000-0000-0000976C0000}"/>
    <cellStyle name="표준 18 31 6" xfId="8061" xr:uid="{00000000-0005-0000-0000-0000986C0000}"/>
    <cellStyle name="표준 18 31 6 2" xfId="32801" xr:uid="{00000000-0005-0000-0000-0000996C0000}"/>
    <cellStyle name="표준 18 31 6 3" xfId="32802" xr:uid="{00000000-0005-0000-0000-00009A6C0000}"/>
    <cellStyle name="표준 18 31 6 4" xfId="32803" xr:uid="{00000000-0005-0000-0000-00009B6C0000}"/>
    <cellStyle name="표준 18 31 6 5" xfId="32804" xr:uid="{00000000-0005-0000-0000-00009C6C0000}"/>
    <cellStyle name="표준 18 31 6 6" xfId="32805" xr:uid="{00000000-0005-0000-0000-00009D6C0000}"/>
    <cellStyle name="표준 18 31 7" xfId="32806" xr:uid="{00000000-0005-0000-0000-00009E6C0000}"/>
    <cellStyle name="표준 18 31 8" xfId="32807" xr:uid="{00000000-0005-0000-0000-00009F6C0000}"/>
    <cellStyle name="표준 18 31 9" xfId="32808" xr:uid="{00000000-0005-0000-0000-0000A06C0000}"/>
    <cellStyle name="표준 18 32" xfId="622" xr:uid="{00000000-0005-0000-0000-0000A16C0000}"/>
    <cellStyle name="표준 18 32 10" xfId="32809" xr:uid="{00000000-0005-0000-0000-0000A26C0000}"/>
    <cellStyle name="표준 18 32 11" xfId="32810" xr:uid="{00000000-0005-0000-0000-0000A36C0000}"/>
    <cellStyle name="표준 18 32 12" xfId="32811" xr:uid="{00000000-0005-0000-0000-0000A46C0000}"/>
    <cellStyle name="표준 18 32 2" xfId="1205" xr:uid="{00000000-0005-0000-0000-0000A56C0000}"/>
    <cellStyle name="표준 18 32 2 10" xfId="32812" xr:uid="{00000000-0005-0000-0000-0000A66C0000}"/>
    <cellStyle name="표준 18 32 2 11" xfId="32813" xr:uid="{00000000-0005-0000-0000-0000A76C0000}"/>
    <cellStyle name="표준 18 32 2 2" xfId="2982" xr:uid="{00000000-0005-0000-0000-0000A86C0000}"/>
    <cellStyle name="표준 18 32 2 2 2" xfId="32814" xr:uid="{00000000-0005-0000-0000-0000A96C0000}"/>
    <cellStyle name="표준 18 32 2 2 3" xfId="32815" xr:uid="{00000000-0005-0000-0000-0000AA6C0000}"/>
    <cellStyle name="표준 18 32 2 2 4" xfId="32816" xr:uid="{00000000-0005-0000-0000-0000AB6C0000}"/>
    <cellStyle name="표준 18 32 2 2 5" xfId="32817" xr:uid="{00000000-0005-0000-0000-0000AC6C0000}"/>
    <cellStyle name="표준 18 32 2 2 6" xfId="32818" xr:uid="{00000000-0005-0000-0000-0000AD6C0000}"/>
    <cellStyle name="표준 18 32 2 3" xfId="4841" xr:uid="{00000000-0005-0000-0000-0000AE6C0000}"/>
    <cellStyle name="표준 18 32 2 3 2" xfId="32819" xr:uid="{00000000-0005-0000-0000-0000AF6C0000}"/>
    <cellStyle name="표준 18 32 2 3 3" xfId="32820" xr:uid="{00000000-0005-0000-0000-0000B06C0000}"/>
    <cellStyle name="표준 18 32 2 3 4" xfId="32821" xr:uid="{00000000-0005-0000-0000-0000B16C0000}"/>
    <cellStyle name="표준 18 32 2 3 5" xfId="32822" xr:uid="{00000000-0005-0000-0000-0000B26C0000}"/>
    <cellStyle name="표준 18 32 2 3 6" xfId="32823" xr:uid="{00000000-0005-0000-0000-0000B36C0000}"/>
    <cellStyle name="표준 18 32 2 4" xfId="6705" xr:uid="{00000000-0005-0000-0000-0000B46C0000}"/>
    <cellStyle name="표준 18 32 2 4 2" xfId="32824" xr:uid="{00000000-0005-0000-0000-0000B56C0000}"/>
    <cellStyle name="표준 18 32 2 4 3" xfId="32825" xr:uid="{00000000-0005-0000-0000-0000B66C0000}"/>
    <cellStyle name="표준 18 32 2 4 4" xfId="32826" xr:uid="{00000000-0005-0000-0000-0000B76C0000}"/>
    <cellStyle name="표준 18 32 2 4 5" xfId="32827" xr:uid="{00000000-0005-0000-0000-0000B86C0000}"/>
    <cellStyle name="표준 18 32 2 4 6" xfId="32828" xr:uid="{00000000-0005-0000-0000-0000B96C0000}"/>
    <cellStyle name="표준 18 32 2 5" xfId="8565" xr:uid="{00000000-0005-0000-0000-0000BA6C0000}"/>
    <cellStyle name="표준 18 32 2 5 2" xfId="32829" xr:uid="{00000000-0005-0000-0000-0000BB6C0000}"/>
    <cellStyle name="표준 18 32 2 5 3" xfId="32830" xr:uid="{00000000-0005-0000-0000-0000BC6C0000}"/>
    <cellStyle name="표준 18 32 2 5 4" xfId="32831" xr:uid="{00000000-0005-0000-0000-0000BD6C0000}"/>
    <cellStyle name="표준 18 32 2 5 5" xfId="32832" xr:uid="{00000000-0005-0000-0000-0000BE6C0000}"/>
    <cellStyle name="표준 18 32 2 5 6" xfId="32833" xr:uid="{00000000-0005-0000-0000-0000BF6C0000}"/>
    <cellStyle name="표준 18 32 2 6" xfId="32834" xr:uid="{00000000-0005-0000-0000-0000C06C0000}"/>
    <cellStyle name="표준 18 32 2 7" xfId="32835" xr:uid="{00000000-0005-0000-0000-0000C16C0000}"/>
    <cellStyle name="표준 18 32 2 8" xfId="32836" xr:uid="{00000000-0005-0000-0000-0000C26C0000}"/>
    <cellStyle name="표준 18 32 2 9" xfId="32837" xr:uid="{00000000-0005-0000-0000-0000C36C0000}"/>
    <cellStyle name="표준 18 32 3" xfId="2489" xr:uid="{00000000-0005-0000-0000-0000C46C0000}"/>
    <cellStyle name="표준 18 32 3 2" xfId="32838" xr:uid="{00000000-0005-0000-0000-0000C56C0000}"/>
    <cellStyle name="표준 18 32 3 3" xfId="32839" xr:uid="{00000000-0005-0000-0000-0000C66C0000}"/>
    <cellStyle name="표준 18 32 3 4" xfId="32840" xr:uid="{00000000-0005-0000-0000-0000C76C0000}"/>
    <cellStyle name="표준 18 32 3 5" xfId="32841" xr:uid="{00000000-0005-0000-0000-0000C86C0000}"/>
    <cellStyle name="표준 18 32 3 6" xfId="32842" xr:uid="{00000000-0005-0000-0000-0000C96C0000}"/>
    <cellStyle name="표준 18 32 4" xfId="4349" xr:uid="{00000000-0005-0000-0000-0000CA6C0000}"/>
    <cellStyle name="표준 18 32 4 2" xfId="32843" xr:uid="{00000000-0005-0000-0000-0000CB6C0000}"/>
    <cellStyle name="표준 18 32 4 3" xfId="32844" xr:uid="{00000000-0005-0000-0000-0000CC6C0000}"/>
    <cellStyle name="표준 18 32 4 4" xfId="32845" xr:uid="{00000000-0005-0000-0000-0000CD6C0000}"/>
    <cellStyle name="표준 18 32 4 5" xfId="32846" xr:uid="{00000000-0005-0000-0000-0000CE6C0000}"/>
    <cellStyle name="표준 18 32 4 6" xfId="32847" xr:uid="{00000000-0005-0000-0000-0000CF6C0000}"/>
    <cellStyle name="표준 18 32 5" xfId="6213" xr:uid="{00000000-0005-0000-0000-0000D06C0000}"/>
    <cellStyle name="표준 18 32 5 2" xfId="32848" xr:uid="{00000000-0005-0000-0000-0000D16C0000}"/>
    <cellStyle name="표준 18 32 5 3" xfId="32849" xr:uid="{00000000-0005-0000-0000-0000D26C0000}"/>
    <cellStyle name="표준 18 32 5 4" xfId="32850" xr:uid="{00000000-0005-0000-0000-0000D36C0000}"/>
    <cellStyle name="표준 18 32 5 5" xfId="32851" xr:uid="{00000000-0005-0000-0000-0000D46C0000}"/>
    <cellStyle name="표준 18 32 5 6" xfId="32852" xr:uid="{00000000-0005-0000-0000-0000D56C0000}"/>
    <cellStyle name="표준 18 32 6" xfId="8073" xr:uid="{00000000-0005-0000-0000-0000D66C0000}"/>
    <cellStyle name="표준 18 32 6 2" xfId="32853" xr:uid="{00000000-0005-0000-0000-0000D76C0000}"/>
    <cellStyle name="표준 18 32 6 3" xfId="32854" xr:uid="{00000000-0005-0000-0000-0000D86C0000}"/>
    <cellStyle name="표준 18 32 6 4" xfId="32855" xr:uid="{00000000-0005-0000-0000-0000D96C0000}"/>
    <cellStyle name="표준 18 32 6 5" xfId="32856" xr:uid="{00000000-0005-0000-0000-0000DA6C0000}"/>
    <cellStyle name="표준 18 32 6 6" xfId="32857" xr:uid="{00000000-0005-0000-0000-0000DB6C0000}"/>
    <cellStyle name="표준 18 32 7" xfId="32858" xr:uid="{00000000-0005-0000-0000-0000DC6C0000}"/>
    <cellStyle name="표준 18 32 8" xfId="32859" xr:uid="{00000000-0005-0000-0000-0000DD6C0000}"/>
    <cellStyle name="표준 18 32 9" xfId="32860" xr:uid="{00000000-0005-0000-0000-0000DE6C0000}"/>
    <cellStyle name="표준 18 33" xfId="634" xr:uid="{00000000-0005-0000-0000-0000DF6C0000}"/>
    <cellStyle name="표준 18 33 10" xfId="32861" xr:uid="{00000000-0005-0000-0000-0000E06C0000}"/>
    <cellStyle name="표준 18 33 11" xfId="32862" xr:uid="{00000000-0005-0000-0000-0000E16C0000}"/>
    <cellStyle name="표준 18 33 12" xfId="32863" xr:uid="{00000000-0005-0000-0000-0000E26C0000}"/>
    <cellStyle name="표준 18 33 2" xfId="1217" xr:uid="{00000000-0005-0000-0000-0000E36C0000}"/>
    <cellStyle name="표준 18 33 2 10" xfId="32864" xr:uid="{00000000-0005-0000-0000-0000E46C0000}"/>
    <cellStyle name="표준 18 33 2 11" xfId="32865" xr:uid="{00000000-0005-0000-0000-0000E56C0000}"/>
    <cellStyle name="표준 18 33 2 2" xfId="2994" xr:uid="{00000000-0005-0000-0000-0000E66C0000}"/>
    <cellStyle name="표준 18 33 2 2 2" xfId="32866" xr:uid="{00000000-0005-0000-0000-0000E76C0000}"/>
    <cellStyle name="표준 18 33 2 2 3" xfId="32867" xr:uid="{00000000-0005-0000-0000-0000E86C0000}"/>
    <cellStyle name="표준 18 33 2 2 4" xfId="32868" xr:uid="{00000000-0005-0000-0000-0000E96C0000}"/>
    <cellStyle name="표준 18 33 2 2 5" xfId="32869" xr:uid="{00000000-0005-0000-0000-0000EA6C0000}"/>
    <cellStyle name="표준 18 33 2 2 6" xfId="32870" xr:uid="{00000000-0005-0000-0000-0000EB6C0000}"/>
    <cellStyle name="표준 18 33 2 3" xfId="4853" xr:uid="{00000000-0005-0000-0000-0000EC6C0000}"/>
    <cellStyle name="표준 18 33 2 3 2" xfId="32871" xr:uid="{00000000-0005-0000-0000-0000ED6C0000}"/>
    <cellStyle name="표준 18 33 2 3 3" xfId="32872" xr:uid="{00000000-0005-0000-0000-0000EE6C0000}"/>
    <cellStyle name="표준 18 33 2 3 4" xfId="32873" xr:uid="{00000000-0005-0000-0000-0000EF6C0000}"/>
    <cellStyle name="표준 18 33 2 3 5" xfId="32874" xr:uid="{00000000-0005-0000-0000-0000F06C0000}"/>
    <cellStyle name="표준 18 33 2 3 6" xfId="32875" xr:uid="{00000000-0005-0000-0000-0000F16C0000}"/>
    <cellStyle name="표준 18 33 2 4" xfId="6717" xr:uid="{00000000-0005-0000-0000-0000F26C0000}"/>
    <cellStyle name="표준 18 33 2 4 2" xfId="32876" xr:uid="{00000000-0005-0000-0000-0000F36C0000}"/>
    <cellStyle name="표준 18 33 2 4 3" xfId="32877" xr:uid="{00000000-0005-0000-0000-0000F46C0000}"/>
    <cellStyle name="표준 18 33 2 4 4" xfId="32878" xr:uid="{00000000-0005-0000-0000-0000F56C0000}"/>
    <cellStyle name="표준 18 33 2 4 5" xfId="32879" xr:uid="{00000000-0005-0000-0000-0000F66C0000}"/>
    <cellStyle name="표준 18 33 2 4 6" xfId="32880" xr:uid="{00000000-0005-0000-0000-0000F76C0000}"/>
    <cellStyle name="표준 18 33 2 5" xfId="8577" xr:uid="{00000000-0005-0000-0000-0000F86C0000}"/>
    <cellStyle name="표준 18 33 2 5 2" xfId="32881" xr:uid="{00000000-0005-0000-0000-0000F96C0000}"/>
    <cellStyle name="표준 18 33 2 5 3" xfId="32882" xr:uid="{00000000-0005-0000-0000-0000FA6C0000}"/>
    <cellStyle name="표준 18 33 2 5 4" xfId="32883" xr:uid="{00000000-0005-0000-0000-0000FB6C0000}"/>
    <cellStyle name="표준 18 33 2 5 5" xfId="32884" xr:uid="{00000000-0005-0000-0000-0000FC6C0000}"/>
    <cellStyle name="표준 18 33 2 5 6" xfId="32885" xr:uid="{00000000-0005-0000-0000-0000FD6C0000}"/>
    <cellStyle name="표준 18 33 2 6" xfId="32886" xr:uid="{00000000-0005-0000-0000-0000FE6C0000}"/>
    <cellStyle name="표준 18 33 2 7" xfId="32887" xr:uid="{00000000-0005-0000-0000-0000FF6C0000}"/>
    <cellStyle name="표준 18 33 2 8" xfId="32888" xr:uid="{00000000-0005-0000-0000-0000006D0000}"/>
    <cellStyle name="표준 18 33 2 9" xfId="32889" xr:uid="{00000000-0005-0000-0000-0000016D0000}"/>
    <cellStyle name="표준 18 33 3" xfId="2501" xr:uid="{00000000-0005-0000-0000-0000026D0000}"/>
    <cellStyle name="표준 18 33 3 2" xfId="32890" xr:uid="{00000000-0005-0000-0000-0000036D0000}"/>
    <cellStyle name="표준 18 33 3 3" xfId="32891" xr:uid="{00000000-0005-0000-0000-0000046D0000}"/>
    <cellStyle name="표준 18 33 3 4" xfId="32892" xr:uid="{00000000-0005-0000-0000-0000056D0000}"/>
    <cellStyle name="표준 18 33 3 5" xfId="32893" xr:uid="{00000000-0005-0000-0000-0000066D0000}"/>
    <cellStyle name="표준 18 33 3 6" xfId="32894" xr:uid="{00000000-0005-0000-0000-0000076D0000}"/>
    <cellStyle name="표준 18 33 4" xfId="4361" xr:uid="{00000000-0005-0000-0000-0000086D0000}"/>
    <cellStyle name="표준 18 33 4 2" xfId="32895" xr:uid="{00000000-0005-0000-0000-0000096D0000}"/>
    <cellStyle name="표준 18 33 4 3" xfId="32896" xr:uid="{00000000-0005-0000-0000-00000A6D0000}"/>
    <cellStyle name="표준 18 33 4 4" xfId="32897" xr:uid="{00000000-0005-0000-0000-00000B6D0000}"/>
    <cellStyle name="표준 18 33 4 5" xfId="32898" xr:uid="{00000000-0005-0000-0000-00000C6D0000}"/>
    <cellStyle name="표준 18 33 4 6" xfId="32899" xr:uid="{00000000-0005-0000-0000-00000D6D0000}"/>
    <cellStyle name="표준 18 33 5" xfId="6225" xr:uid="{00000000-0005-0000-0000-00000E6D0000}"/>
    <cellStyle name="표준 18 33 5 2" xfId="32900" xr:uid="{00000000-0005-0000-0000-00000F6D0000}"/>
    <cellStyle name="표준 18 33 5 3" xfId="32901" xr:uid="{00000000-0005-0000-0000-0000106D0000}"/>
    <cellStyle name="표준 18 33 5 4" xfId="32902" xr:uid="{00000000-0005-0000-0000-0000116D0000}"/>
    <cellStyle name="표준 18 33 5 5" xfId="32903" xr:uid="{00000000-0005-0000-0000-0000126D0000}"/>
    <cellStyle name="표준 18 33 5 6" xfId="32904" xr:uid="{00000000-0005-0000-0000-0000136D0000}"/>
    <cellStyle name="표준 18 33 6" xfId="8085" xr:uid="{00000000-0005-0000-0000-0000146D0000}"/>
    <cellStyle name="표준 18 33 6 2" xfId="32905" xr:uid="{00000000-0005-0000-0000-0000156D0000}"/>
    <cellStyle name="표준 18 33 6 3" xfId="32906" xr:uid="{00000000-0005-0000-0000-0000166D0000}"/>
    <cellStyle name="표준 18 33 6 4" xfId="32907" xr:uid="{00000000-0005-0000-0000-0000176D0000}"/>
    <cellStyle name="표준 18 33 6 5" xfId="32908" xr:uid="{00000000-0005-0000-0000-0000186D0000}"/>
    <cellStyle name="표준 18 33 6 6" xfId="32909" xr:uid="{00000000-0005-0000-0000-0000196D0000}"/>
    <cellStyle name="표준 18 33 7" xfId="32910" xr:uid="{00000000-0005-0000-0000-00001A6D0000}"/>
    <cellStyle name="표준 18 33 8" xfId="32911" xr:uid="{00000000-0005-0000-0000-00001B6D0000}"/>
    <cellStyle name="표준 18 33 9" xfId="32912" xr:uid="{00000000-0005-0000-0000-00001C6D0000}"/>
    <cellStyle name="표준 18 34" xfId="646" xr:uid="{00000000-0005-0000-0000-00001D6D0000}"/>
    <cellStyle name="표준 18 34 10" xfId="32913" xr:uid="{00000000-0005-0000-0000-00001E6D0000}"/>
    <cellStyle name="표준 18 34 11" xfId="32914" xr:uid="{00000000-0005-0000-0000-00001F6D0000}"/>
    <cellStyle name="표준 18 34 12" xfId="32915" xr:uid="{00000000-0005-0000-0000-0000206D0000}"/>
    <cellStyle name="표준 18 34 2" xfId="1229" xr:uid="{00000000-0005-0000-0000-0000216D0000}"/>
    <cellStyle name="표준 18 34 2 10" xfId="32916" xr:uid="{00000000-0005-0000-0000-0000226D0000}"/>
    <cellStyle name="표준 18 34 2 11" xfId="32917" xr:uid="{00000000-0005-0000-0000-0000236D0000}"/>
    <cellStyle name="표준 18 34 2 2" xfId="3006" xr:uid="{00000000-0005-0000-0000-0000246D0000}"/>
    <cellStyle name="표준 18 34 2 2 2" xfId="32918" xr:uid="{00000000-0005-0000-0000-0000256D0000}"/>
    <cellStyle name="표준 18 34 2 2 3" xfId="32919" xr:uid="{00000000-0005-0000-0000-0000266D0000}"/>
    <cellStyle name="표준 18 34 2 2 4" xfId="32920" xr:uid="{00000000-0005-0000-0000-0000276D0000}"/>
    <cellStyle name="표준 18 34 2 2 5" xfId="32921" xr:uid="{00000000-0005-0000-0000-0000286D0000}"/>
    <cellStyle name="표준 18 34 2 2 6" xfId="32922" xr:uid="{00000000-0005-0000-0000-0000296D0000}"/>
    <cellStyle name="표준 18 34 2 3" xfId="4865" xr:uid="{00000000-0005-0000-0000-00002A6D0000}"/>
    <cellStyle name="표준 18 34 2 3 2" xfId="32923" xr:uid="{00000000-0005-0000-0000-00002B6D0000}"/>
    <cellStyle name="표준 18 34 2 3 3" xfId="32924" xr:uid="{00000000-0005-0000-0000-00002C6D0000}"/>
    <cellStyle name="표준 18 34 2 3 4" xfId="32925" xr:uid="{00000000-0005-0000-0000-00002D6D0000}"/>
    <cellStyle name="표준 18 34 2 3 5" xfId="32926" xr:uid="{00000000-0005-0000-0000-00002E6D0000}"/>
    <cellStyle name="표준 18 34 2 3 6" xfId="32927" xr:uid="{00000000-0005-0000-0000-00002F6D0000}"/>
    <cellStyle name="표준 18 34 2 4" xfId="6729" xr:uid="{00000000-0005-0000-0000-0000306D0000}"/>
    <cellStyle name="표준 18 34 2 4 2" xfId="32928" xr:uid="{00000000-0005-0000-0000-0000316D0000}"/>
    <cellStyle name="표준 18 34 2 4 3" xfId="32929" xr:uid="{00000000-0005-0000-0000-0000326D0000}"/>
    <cellStyle name="표준 18 34 2 4 4" xfId="32930" xr:uid="{00000000-0005-0000-0000-0000336D0000}"/>
    <cellStyle name="표준 18 34 2 4 5" xfId="32931" xr:uid="{00000000-0005-0000-0000-0000346D0000}"/>
    <cellStyle name="표준 18 34 2 4 6" xfId="32932" xr:uid="{00000000-0005-0000-0000-0000356D0000}"/>
    <cellStyle name="표준 18 34 2 5" xfId="8589" xr:uid="{00000000-0005-0000-0000-0000366D0000}"/>
    <cellStyle name="표준 18 34 2 5 2" xfId="32933" xr:uid="{00000000-0005-0000-0000-0000376D0000}"/>
    <cellStyle name="표준 18 34 2 5 3" xfId="32934" xr:uid="{00000000-0005-0000-0000-0000386D0000}"/>
    <cellStyle name="표준 18 34 2 5 4" xfId="32935" xr:uid="{00000000-0005-0000-0000-0000396D0000}"/>
    <cellStyle name="표준 18 34 2 5 5" xfId="32936" xr:uid="{00000000-0005-0000-0000-00003A6D0000}"/>
    <cellStyle name="표준 18 34 2 5 6" xfId="32937" xr:uid="{00000000-0005-0000-0000-00003B6D0000}"/>
    <cellStyle name="표준 18 34 2 6" xfId="32938" xr:uid="{00000000-0005-0000-0000-00003C6D0000}"/>
    <cellStyle name="표준 18 34 2 7" xfId="32939" xr:uid="{00000000-0005-0000-0000-00003D6D0000}"/>
    <cellStyle name="표준 18 34 2 8" xfId="32940" xr:uid="{00000000-0005-0000-0000-00003E6D0000}"/>
    <cellStyle name="표준 18 34 2 9" xfId="32941" xr:uid="{00000000-0005-0000-0000-00003F6D0000}"/>
    <cellStyle name="표준 18 34 3" xfId="2513" xr:uid="{00000000-0005-0000-0000-0000406D0000}"/>
    <cellStyle name="표준 18 34 3 2" xfId="32942" xr:uid="{00000000-0005-0000-0000-0000416D0000}"/>
    <cellStyle name="표준 18 34 3 3" xfId="32943" xr:uid="{00000000-0005-0000-0000-0000426D0000}"/>
    <cellStyle name="표준 18 34 3 4" xfId="32944" xr:uid="{00000000-0005-0000-0000-0000436D0000}"/>
    <cellStyle name="표준 18 34 3 5" xfId="32945" xr:uid="{00000000-0005-0000-0000-0000446D0000}"/>
    <cellStyle name="표준 18 34 3 6" xfId="32946" xr:uid="{00000000-0005-0000-0000-0000456D0000}"/>
    <cellStyle name="표준 18 34 4" xfId="4373" xr:uid="{00000000-0005-0000-0000-0000466D0000}"/>
    <cellStyle name="표준 18 34 4 2" xfId="32947" xr:uid="{00000000-0005-0000-0000-0000476D0000}"/>
    <cellStyle name="표준 18 34 4 3" xfId="32948" xr:uid="{00000000-0005-0000-0000-0000486D0000}"/>
    <cellStyle name="표준 18 34 4 4" xfId="32949" xr:uid="{00000000-0005-0000-0000-0000496D0000}"/>
    <cellStyle name="표준 18 34 4 5" xfId="32950" xr:uid="{00000000-0005-0000-0000-00004A6D0000}"/>
    <cellStyle name="표준 18 34 4 6" xfId="32951" xr:uid="{00000000-0005-0000-0000-00004B6D0000}"/>
    <cellStyle name="표준 18 34 5" xfId="6237" xr:uid="{00000000-0005-0000-0000-00004C6D0000}"/>
    <cellStyle name="표준 18 34 5 2" xfId="32952" xr:uid="{00000000-0005-0000-0000-00004D6D0000}"/>
    <cellStyle name="표준 18 34 5 3" xfId="32953" xr:uid="{00000000-0005-0000-0000-00004E6D0000}"/>
    <cellStyle name="표준 18 34 5 4" xfId="32954" xr:uid="{00000000-0005-0000-0000-00004F6D0000}"/>
    <cellStyle name="표준 18 34 5 5" xfId="32955" xr:uid="{00000000-0005-0000-0000-0000506D0000}"/>
    <cellStyle name="표준 18 34 5 6" xfId="32956" xr:uid="{00000000-0005-0000-0000-0000516D0000}"/>
    <cellStyle name="표준 18 34 6" xfId="8097" xr:uid="{00000000-0005-0000-0000-0000526D0000}"/>
    <cellStyle name="표준 18 34 6 2" xfId="32957" xr:uid="{00000000-0005-0000-0000-0000536D0000}"/>
    <cellStyle name="표준 18 34 6 3" xfId="32958" xr:uid="{00000000-0005-0000-0000-0000546D0000}"/>
    <cellStyle name="표준 18 34 6 4" xfId="32959" xr:uid="{00000000-0005-0000-0000-0000556D0000}"/>
    <cellStyle name="표준 18 34 6 5" xfId="32960" xr:uid="{00000000-0005-0000-0000-0000566D0000}"/>
    <cellStyle name="표준 18 34 6 6" xfId="32961" xr:uid="{00000000-0005-0000-0000-0000576D0000}"/>
    <cellStyle name="표준 18 34 7" xfId="32962" xr:uid="{00000000-0005-0000-0000-0000586D0000}"/>
    <cellStyle name="표준 18 34 8" xfId="32963" xr:uid="{00000000-0005-0000-0000-0000596D0000}"/>
    <cellStyle name="표준 18 34 9" xfId="32964" xr:uid="{00000000-0005-0000-0000-00005A6D0000}"/>
    <cellStyle name="표준 18 35" xfId="659" xr:uid="{00000000-0005-0000-0000-00005B6D0000}"/>
    <cellStyle name="표준 18 35 10" xfId="32965" xr:uid="{00000000-0005-0000-0000-00005C6D0000}"/>
    <cellStyle name="표준 18 35 11" xfId="32966" xr:uid="{00000000-0005-0000-0000-00005D6D0000}"/>
    <cellStyle name="표준 18 35 12" xfId="32967" xr:uid="{00000000-0005-0000-0000-00005E6D0000}"/>
    <cellStyle name="표준 18 35 2" xfId="1242" xr:uid="{00000000-0005-0000-0000-00005F6D0000}"/>
    <cellStyle name="표준 18 35 2 10" xfId="32968" xr:uid="{00000000-0005-0000-0000-0000606D0000}"/>
    <cellStyle name="표준 18 35 2 11" xfId="32969" xr:uid="{00000000-0005-0000-0000-0000616D0000}"/>
    <cellStyle name="표준 18 35 2 2" xfId="3019" xr:uid="{00000000-0005-0000-0000-0000626D0000}"/>
    <cellStyle name="표준 18 35 2 2 2" xfId="32970" xr:uid="{00000000-0005-0000-0000-0000636D0000}"/>
    <cellStyle name="표준 18 35 2 2 3" xfId="32971" xr:uid="{00000000-0005-0000-0000-0000646D0000}"/>
    <cellStyle name="표준 18 35 2 2 4" xfId="32972" xr:uid="{00000000-0005-0000-0000-0000656D0000}"/>
    <cellStyle name="표준 18 35 2 2 5" xfId="32973" xr:uid="{00000000-0005-0000-0000-0000666D0000}"/>
    <cellStyle name="표준 18 35 2 2 6" xfId="32974" xr:uid="{00000000-0005-0000-0000-0000676D0000}"/>
    <cellStyle name="표준 18 35 2 3" xfId="4878" xr:uid="{00000000-0005-0000-0000-0000686D0000}"/>
    <cellStyle name="표준 18 35 2 3 2" xfId="32975" xr:uid="{00000000-0005-0000-0000-0000696D0000}"/>
    <cellStyle name="표준 18 35 2 3 3" xfId="32976" xr:uid="{00000000-0005-0000-0000-00006A6D0000}"/>
    <cellStyle name="표준 18 35 2 3 4" xfId="32977" xr:uid="{00000000-0005-0000-0000-00006B6D0000}"/>
    <cellStyle name="표준 18 35 2 3 5" xfId="32978" xr:uid="{00000000-0005-0000-0000-00006C6D0000}"/>
    <cellStyle name="표준 18 35 2 3 6" xfId="32979" xr:uid="{00000000-0005-0000-0000-00006D6D0000}"/>
    <cellStyle name="표준 18 35 2 4" xfId="6742" xr:uid="{00000000-0005-0000-0000-00006E6D0000}"/>
    <cellStyle name="표준 18 35 2 4 2" xfId="32980" xr:uid="{00000000-0005-0000-0000-00006F6D0000}"/>
    <cellStyle name="표준 18 35 2 4 3" xfId="32981" xr:uid="{00000000-0005-0000-0000-0000706D0000}"/>
    <cellStyle name="표준 18 35 2 4 4" xfId="32982" xr:uid="{00000000-0005-0000-0000-0000716D0000}"/>
    <cellStyle name="표준 18 35 2 4 5" xfId="32983" xr:uid="{00000000-0005-0000-0000-0000726D0000}"/>
    <cellStyle name="표준 18 35 2 4 6" xfId="32984" xr:uid="{00000000-0005-0000-0000-0000736D0000}"/>
    <cellStyle name="표준 18 35 2 5" xfId="8602" xr:uid="{00000000-0005-0000-0000-0000746D0000}"/>
    <cellStyle name="표준 18 35 2 5 2" xfId="32985" xr:uid="{00000000-0005-0000-0000-0000756D0000}"/>
    <cellStyle name="표준 18 35 2 5 3" xfId="32986" xr:uid="{00000000-0005-0000-0000-0000766D0000}"/>
    <cellStyle name="표준 18 35 2 5 4" xfId="32987" xr:uid="{00000000-0005-0000-0000-0000776D0000}"/>
    <cellStyle name="표준 18 35 2 5 5" xfId="32988" xr:uid="{00000000-0005-0000-0000-0000786D0000}"/>
    <cellStyle name="표준 18 35 2 5 6" xfId="32989" xr:uid="{00000000-0005-0000-0000-0000796D0000}"/>
    <cellStyle name="표준 18 35 2 6" xfId="32990" xr:uid="{00000000-0005-0000-0000-00007A6D0000}"/>
    <cellStyle name="표준 18 35 2 7" xfId="32991" xr:uid="{00000000-0005-0000-0000-00007B6D0000}"/>
    <cellStyle name="표준 18 35 2 8" xfId="32992" xr:uid="{00000000-0005-0000-0000-00007C6D0000}"/>
    <cellStyle name="표준 18 35 2 9" xfId="32993" xr:uid="{00000000-0005-0000-0000-00007D6D0000}"/>
    <cellStyle name="표준 18 35 3" xfId="2526" xr:uid="{00000000-0005-0000-0000-00007E6D0000}"/>
    <cellStyle name="표준 18 35 3 2" xfId="32994" xr:uid="{00000000-0005-0000-0000-00007F6D0000}"/>
    <cellStyle name="표준 18 35 3 3" xfId="32995" xr:uid="{00000000-0005-0000-0000-0000806D0000}"/>
    <cellStyle name="표준 18 35 3 4" xfId="32996" xr:uid="{00000000-0005-0000-0000-0000816D0000}"/>
    <cellStyle name="표준 18 35 3 5" xfId="32997" xr:uid="{00000000-0005-0000-0000-0000826D0000}"/>
    <cellStyle name="표준 18 35 3 6" xfId="32998" xr:uid="{00000000-0005-0000-0000-0000836D0000}"/>
    <cellStyle name="표준 18 35 4" xfId="4386" xr:uid="{00000000-0005-0000-0000-0000846D0000}"/>
    <cellStyle name="표준 18 35 4 2" xfId="32999" xr:uid="{00000000-0005-0000-0000-0000856D0000}"/>
    <cellStyle name="표준 18 35 4 3" xfId="33000" xr:uid="{00000000-0005-0000-0000-0000866D0000}"/>
    <cellStyle name="표준 18 35 4 4" xfId="33001" xr:uid="{00000000-0005-0000-0000-0000876D0000}"/>
    <cellStyle name="표준 18 35 4 5" xfId="33002" xr:uid="{00000000-0005-0000-0000-0000886D0000}"/>
    <cellStyle name="표준 18 35 4 6" xfId="33003" xr:uid="{00000000-0005-0000-0000-0000896D0000}"/>
    <cellStyle name="표준 18 35 5" xfId="6250" xr:uid="{00000000-0005-0000-0000-00008A6D0000}"/>
    <cellStyle name="표준 18 35 5 2" xfId="33004" xr:uid="{00000000-0005-0000-0000-00008B6D0000}"/>
    <cellStyle name="표준 18 35 5 3" xfId="33005" xr:uid="{00000000-0005-0000-0000-00008C6D0000}"/>
    <cellStyle name="표준 18 35 5 4" xfId="33006" xr:uid="{00000000-0005-0000-0000-00008D6D0000}"/>
    <cellStyle name="표준 18 35 5 5" xfId="33007" xr:uid="{00000000-0005-0000-0000-00008E6D0000}"/>
    <cellStyle name="표준 18 35 5 6" xfId="33008" xr:uid="{00000000-0005-0000-0000-00008F6D0000}"/>
    <cellStyle name="표준 18 35 6" xfId="8110" xr:uid="{00000000-0005-0000-0000-0000906D0000}"/>
    <cellStyle name="표준 18 35 6 2" xfId="33009" xr:uid="{00000000-0005-0000-0000-0000916D0000}"/>
    <cellStyle name="표준 18 35 6 3" xfId="33010" xr:uid="{00000000-0005-0000-0000-0000926D0000}"/>
    <cellStyle name="표준 18 35 6 4" xfId="33011" xr:uid="{00000000-0005-0000-0000-0000936D0000}"/>
    <cellStyle name="표준 18 35 6 5" xfId="33012" xr:uid="{00000000-0005-0000-0000-0000946D0000}"/>
    <cellStyle name="표준 18 35 6 6" xfId="33013" xr:uid="{00000000-0005-0000-0000-0000956D0000}"/>
    <cellStyle name="표준 18 35 7" xfId="33014" xr:uid="{00000000-0005-0000-0000-0000966D0000}"/>
    <cellStyle name="표준 18 35 8" xfId="33015" xr:uid="{00000000-0005-0000-0000-0000976D0000}"/>
    <cellStyle name="표준 18 35 9" xfId="33016" xr:uid="{00000000-0005-0000-0000-0000986D0000}"/>
    <cellStyle name="표준 18 36" xfId="672" xr:uid="{00000000-0005-0000-0000-0000996D0000}"/>
    <cellStyle name="표준 18 36 10" xfId="33017" xr:uid="{00000000-0005-0000-0000-00009A6D0000}"/>
    <cellStyle name="표준 18 36 11" xfId="33018" xr:uid="{00000000-0005-0000-0000-00009B6D0000}"/>
    <cellStyle name="표준 18 36 12" xfId="33019" xr:uid="{00000000-0005-0000-0000-00009C6D0000}"/>
    <cellStyle name="표준 18 36 2" xfId="1255" xr:uid="{00000000-0005-0000-0000-00009D6D0000}"/>
    <cellStyle name="표준 18 36 2 10" xfId="33020" xr:uid="{00000000-0005-0000-0000-00009E6D0000}"/>
    <cellStyle name="표준 18 36 2 11" xfId="33021" xr:uid="{00000000-0005-0000-0000-00009F6D0000}"/>
    <cellStyle name="표준 18 36 2 2" xfId="3032" xr:uid="{00000000-0005-0000-0000-0000A06D0000}"/>
    <cellStyle name="표준 18 36 2 2 2" xfId="33022" xr:uid="{00000000-0005-0000-0000-0000A16D0000}"/>
    <cellStyle name="표준 18 36 2 2 3" xfId="33023" xr:uid="{00000000-0005-0000-0000-0000A26D0000}"/>
    <cellStyle name="표준 18 36 2 2 4" xfId="33024" xr:uid="{00000000-0005-0000-0000-0000A36D0000}"/>
    <cellStyle name="표준 18 36 2 2 5" xfId="33025" xr:uid="{00000000-0005-0000-0000-0000A46D0000}"/>
    <cellStyle name="표준 18 36 2 2 6" xfId="33026" xr:uid="{00000000-0005-0000-0000-0000A56D0000}"/>
    <cellStyle name="표준 18 36 2 3" xfId="4891" xr:uid="{00000000-0005-0000-0000-0000A66D0000}"/>
    <cellStyle name="표준 18 36 2 3 2" xfId="33027" xr:uid="{00000000-0005-0000-0000-0000A76D0000}"/>
    <cellStyle name="표준 18 36 2 3 3" xfId="33028" xr:uid="{00000000-0005-0000-0000-0000A86D0000}"/>
    <cellStyle name="표준 18 36 2 3 4" xfId="33029" xr:uid="{00000000-0005-0000-0000-0000A96D0000}"/>
    <cellStyle name="표준 18 36 2 3 5" xfId="33030" xr:uid="{00000000-0005-0000-0000-0000AA6D0000}"/>
    <cellStyle name="표준 18 36 2 3 6" xfId="33031" xr:uid="{00000000-0005-0000-0000-0000AB6D0000}"/>
    <cellStyle name="표준 18 36 2 4" xfId="6755" xr:uid="{00000000-0005-0000-0000-0000AC6D0000}"/>
    <cellStyle name="표준 18 36 2 4 2" xfId="33032" xr:uid="{00000000-0005-0000-0000-0000AD6D0000}"/>
    <cellStyle name="표준 18 36 2 4 3" xfId="33033" xr:uid="{00000000-0005-0000-0000-0000AE6D0000}"/>
    <cellStyle name="표준 18 36 2 4 4" xfId="33034" xr:uid="{00000000-0005-0000-0000-0000AF6D0000}"/>
    <cellStyle name="표준 18 36 2 4 5" xfId="33035" xr:uid="{00000000-0005-0000-0000-0000B06D0000}"/>
    <cellStyle name="표준 18 36 2 4 6" xfId="33036" xr:uid="{00000000-0005-0000-0000-0000B16D0000}"/>
    <cellStyle name="표준 18 36 2 5" xfId="8615" xr:uid="{00000000-0005-0000-0000-0000B26D0000}"/>
    <cellStyle name="표준 18 36 2 5 2" xfId="33037" xr:uid="{00000000-0005-0000-0000-0000B36D0000}"/>
    <cellStyle name="표준 18 36 2 5 3" xfId="33038" xr:uid="{00000000-0005-0000-0000-0000B46D0000}"/>
    <cellStyle name="표준 18 36 2 5 4" xfId="33039" xr:uid="{00000000-0005-0000-0000-0000B56D0000}"/>
    <cellStyle name="표준 18 36 2 5 5" xfId="33040" xr:uid="{00000000-0005-0000-0000-0000B66D0000}"/>
    <cellStyle name="표준 18 36 2 5 6" xfId="33041" xr:uid="{00000000-0005-0000-0000-0000B76D0000}"/>
    <cellStyle name="표준 18 36 2 6" xfId="33042" xr:uid="{00000000-0005-0000-0000-0000B86D0000}"/>
    <cellStyle name="표준 18 36 2 7" xfId="33043" xr:uid="{00000000-0005-0000-0000-0000B96D0000}"/>
    <cellStyle name="표준 18 36 2 8" xfId="33044" xr:uid="{00000000-0005-0000-0000-0000BA6D0000}"/>
    <cellStyle name="표준 18 36 2 9" xfId="33045" xr:uid="{00000000-0005-0000-0000-0000BB6D0000}"/>
    <cellStyle name="표준 18 36 3" xfId="2539" xr:uid="{00000000-0005-0000-0000-0000BC6D0000}"/>
    <cellStyle name="표준 18 36 3 2" xfId="33046" xr:uid="{00000000-0005-0000-0000-0000BD6D0000}"/>
    <cellStyle name="표준 18 36 3 3" xfId="33047" xr:uid="{00000000-0005-0000-0000-0000BE6D0000}"/>
    <cellStyle name="표준 18 36 3 4" xfId="33048" xr:uid="{00000000-0005-0000-0000-0000BF6D0000}"/>
    <cellStyle name="표준 18 36 3 5" xfId="33049" xr:uid="{00000000-0005-0000-0000-0000C06D0000}"/>
    <cellStyle name="표준 18 36 3 6" xfId="33050" xr:uid="{00000000-0005-0000-0000-0000C16D0000}"/>
    <cellStyle name="표준 18 36 4" xfId="4399" xr:uid="{00000000-0005-0000-0000-0000C26D0000}"/>
    <cellStyle name="표준 18 36 4 2" xfId="33051" xr:uid="{00000000-0005-0000-0000-0000C36D0000}"/>
    <cellStyle name="표준 18 36 4 3" xfId="33052" xr:uid="{00000000-0005-0000-0000-0000C46D0000}"/>
    <cellStyle name="표준 18 36 4 4" xfId="33053" xr:uid="{00000000-0005-0000-0000-0000C56D0000}"/>
    <cellStyle name="표준 18 36 4 5" xfId="33054" xr:uid="{00000000-0005-0000-0000-0000C66D0000}"/>
    <cellStyle name="표준 18 36 4 6" xfId="33055" xr:uid="{00000000-0005-0000-0000-0000C76D0000}"/>
    <cellStyle name="표준 18 36 5" xfId="6263" xr:uid="{00000000-0005-0000-0000-0000C86D0000}"/>
    <cellStyle name="표준 18 36 5 2" xfId="33056" xr:uid="{00000000-0005-0000-0000-0000C96D0000}"/>
    <cellStyle name="표준 18 36 5 3" xfId="33057" xr:uid="{00000000-0005-0000-0000-0000CA6D0000}"/>
    <cellStyle name="표준 18 36 5 4" xfId="33058" xr:uid="{00000000-0005-0000-0000-0000CB6D0000}"/>
    <cellStyle name="표준 18 36 5 5" xfId="33059" xr:uid="{00000000-0005-0000-0000-0000CC6D0000}"/>
    <cellStyle name="표준 18 36 5 6" xfId="33060" xr:uid="{00000000-0005-0000-0000-0000CD6D0000}"/>
    <cellStyle name="표준 18 36 6" xfId="8123" xr:uid="{00000000-0005-0000-0000-0000CE6D0000}"/>
    <cellStyle name="표준 18 36 6 2" xfId="33061" xr:uid="{00000000-0005-0000-0000-0000CF6D0000}"/>
    <cellStyle name="표준 18 36 6 3" xfId="33062" xr:uid="{00000000-0005-0000-0000-0000D06D0000}"/>
    <cellStyle name="표준 18 36 6 4" xfId="33063" xr:uid="{00000000-0005-0000-0000-0000D16D0000}"/>
    <cellStyle name="표준 18 36 6 5" xfId="33064" xr:uid="{00000000-0005-0000-0000-0000D26D0000}"/>
    <cellStyle name="표준 18 36 6 6" xfId="33065" xr:uid="{00000000-0005-0000-0000-0000D36D0000}"/>
    <cellStyle name="표준 18 36 7" xfId="33066" xr:uid="{00000000-0005-0000-0000-0000D46D0000}"/>
    <cellStyle name="표준 18 36 8" xfId="33067" xr:uid="{00000000-0005-0000-0000-0000D56D0000}"/>
    <cellStyle name="표준 18 36 9" xfId="33068" xr:uid="{00000000-0005-0000-0000-0000D66D0000}"/>
    <cellStyle name="표준 18 37" xfId="685" xr:uid="{00000000-0005-0000-0000-0000D76D0000}"/>
    <cellStyle name="표준 18 37 10" xfId="33069" xr:uid="{00000000-0005-0000-0000-0000D86D0000}"/>
    <cellStyle name="표준 18 37 11" xfId="33070" xr:uid="{00000000-0005-0000-0000-0000D96D0000}"/>
    <cellStyle name="표준 18 37 12" xfId="33071" xr:uid="{00000000-0005-0000-0000-0000DA6D0000}"/>
    <cellStyle name="표준 18 37 2" xfId="1268" xr:uid="{00000000-0005-0000-0000-0000DB6D0000}"/>
    <cellStyle name="표준 18 37 2 10" xfId="33072" xr:uid="{00000000-0005-0000-0000-0000DC6D0000}"/>
    <cellStyle name="표준 18 37 2 11" xfId="33073" xr:uid="{00000000-0005-0000-0000-0000DD6D0000}"/>
    <cellStyle name="표준 18 37 2 2" xfId="3045" xr:uid="{00000000-0005-0000-0000-0000DE6D0000}"/>
    <cellStyle name="표준 18 37 2 2 2" xfId="33074" xr:uid="{00000000-0005-0000-0000-0000DF6D0000}"/>
    <cellStyle name="표준 18 37 2 2 3" xfId="33075" xr:uid="{00000000-0005-0000-0000-0000E06D0000}"/>
    <cellStyle name="표준 18 37 2 2 4" xfId="33076" xr:uid="{00000000-0005-0000-0000-0000E16D0000}"/>
    <cellStyle name="표준 18 37 2 2 5" xfId="33077" xr:uid="{00000000-0005-0000-0000-0000E26D0000}"/>
    <cellStyle name="표준 18 37 2 2 6" xfId="33078" xr:uid="{00000000-0005-0000-0000-0000E36D0000}"/>
    <cellStyle name="표준 18 37 2 3" xfId="4904" xr:uid="{00000000-0005-0000-0000-0000E46D0000}"/>
    <cellStyle name="표준 18 37 2 3 2" xfId="33079" xr:uid="{00000000-0005-0000-0000-0000E56D0000}"/>
    <cellStyle name="표준 18 37 2 3 3" xfId="33080" xr:uid="{00000000-0005-0000-0000-0000E66D0000}"/>
    <cellStyle name="표준 18 37 2 3 4" xfId="33081" xr:uid="{00000000-0005-0000-0000-0000E76D0000}"/>
    <cellStyle name="표준 18 37 2 3 5" xfId="33082" xr:uid="{00000000-0005-0000-0000-0000E86D0000}"/>
    <cellStyle name="표준 18 37 2 3 6" xfId="33083" xr:uid="{00000000-0005-0000-0000-0000E96D0000}"/>
    <cellStyle name="표준 18 37 2 4" xfId="6768" xr:uid="{00000000-0005-0000-0000-0000EA6D0000}"/>
    <cellStyle name="표준 18 37 2 4 2" xfId="33084" xr:uid="{00000000-0005-0000-0000-0000EB6D0000}"/>
    <cellStyle name="표준 18 37 2 4 3" xfId="33085" xr:uid="{00000000-0005-0000-0000-0000EC6D0000}"/>
    <cellStyle name="표준 18 37 2 4 4" xfId="33086" xr:uid="{00000000-0005-0000-0000-0000ED6D0000}"/>
    <cellStyle name="표준 18 37 2 4 5" xfId="33087" xr:uid="{00000000-0005-0000-0000-0000EE6D0000}"/>
    <cellStyle name="표준 18 37 2 4 6" xfId="33088" xr:uid="{00000000-0005-0000-0000-0000EF6D0000}"/>
    <cellStyle name="표준 18 37 2 5" xfId="8628" xr:uid="{00000000-0005-0000-0000-0000F06D0000}"/>
    <cellStyle name="표준 18 37 2 5 2" xfId="33089" xr:uid="{00000000-0005-0000-0000-0000F16D0000}"/>
    <cellStyle name="표준 18 37 2 5 3" xfId="33090" xr:uid="{00000000-0005-0000-0000-0000F26D0000}"/>
    <cellStyle name="표준 18 37 2 5 4" xfId="33091" xr:uid="{00000000-0005-0000-0000-0000F36D0000}"/>
    <cellStyle name="표준 18 37 2 5 5" xfId="33092" xr:uid="{00000000-0005-0000-0000-0000F46D0000}"/>
    <cellStyle name="표준 18 37 2 5 6" xfId="33093" xr:uid="{00000000-0005-0000-0000-0000F56D0000}"/>
    <cellStyle name="표준 18 37 2 6" xfId="33094" xr:uid="{00000000-0005-0000-0000-0000F66D0000}"/>
    <cellStyle name="표준 18 37 2 7" xfId="33095" xr:uid="{00000000-0005-0000-0000-0000F76D0000}"/>
    <cellStyle name="표준 18 37 2 8" xfId="33096" xr:uid="{00000000-0005-0000-0000-0000F86D0000}"/>
    <cellStyle name="표준 18 37 2 9" xfId="33097" xr:uid="{00000000-0005-0000-0000-0000F96D0000}"/>
    <cellStyle name="표준 18 37 3" xfId="2552" xr:uid="{00000000-0005-0000-0000-0000FA6D0000}"/>
    <cellStyle name="표준 18 37 3 2" xfId="33098" xr:uid="{00000000-0005-0000-0000-0000FB6D0000}"/>
    <cellStyle name="표준 18 37 3 3" xfId="33099" xr:uid="{00000000-0005-0000-0000-0000FC6D0000}"/>
    <cellStyle name="표준 18 37 3 4" xfId="33100" xr:uid="{00000000-0005-0000-0000-0000FD6D0000}"/>
    <cellStyle name="표준 18 37 3 5" xfId="33101" xr:uid="{00000000-0005-0000-0000-0000FE6D0000}"/>
    <cellStyle name="표준 18 37 3 6" xfId="33102" xr:uid="{00000000-0005-0000-0000-0000FF6D0000}"/>
    <cellStyle name="표준 18 37 4" xfId="4412" xr:uid="{00000000-0005-0000-0000-0000006E0000}"/>
    <cellStyle name="표준 18 37 4 2" xfId="33103" xr:uid="{00000000-0005-0000-0000-0000016E0000}"/>
    <cellStyle name="표준 18 37 4 3" xfId="33104" xr:uid="{00000000-0005-0000-0000-0000026E0000}"/>
    <cellStyle name="표준 18 37 4 4" xfId="33105" xr:uid="{00000000-0005-0000-0000-0000036E0000}"/>
    <cellStyle name="표준 18 37 4 5" xfId="33106" xr:uid="{00000000-0005-0000-0000-0000046E0000}"/>
    <cellStyle name="표준 18 37 4 6" xfId="33107" xr:uid="{00000000-0005-0000-0000-0000056E0000}"/>
    <cellStyle name="표준 18 37 5" xfId="6276" xr:uid="{00000000-0005-0000-0000-0000066E0000}"/>
    <cellStyle name="표준 18 37 5 2" xfId="33108" xr:uid="{00000000-0005-0000-0000-0000076E0000}"/>
    <cellStyle name="표준 18 37 5 3" xfId="33109" xr:uid="{00000000-0005-0000-0000-0000086E0000}"/>
    <cellStyle name="표준 18 37 5 4" xfId="33110" xr:uid="{00000000-0005-0000-0000-0000096E0000}"/>
    <cellStyle name="표준 18 37 5 5" xfId="33111" xr:uid="{00000000-0005-0000-0000-00000A6E0000}"/>
    <cellStyle name="표준 18 37 5 6" xfId="33112" xr:uid="{00000000-0005-0000-0000-00000B6E0000}"/>
    <cellStyle name="표준 18 37 6" xfId="8136" xr:uid="{00000000-0005-0000-0000-00000C6E0000}"/>
    <cellStyle name="표준 18 37 6 2" xfId="33113" xr:uid="{00000000-0005-0000-0000-00000D6E0000}"/>
    <cellStyle name="표준 18 37 6 3" xfId="33114" xr:uid="{00000000-0005-0000-0000-00000E6E0000}"/>
    <cellStyle name="표준 18 37 6 4" xfId="33115" xr:uid="{00000000-0005-0000-0000-00000F6E0000}"/>
    <cellStyle name="표준 18 37 6 5" xfId="33116" xr:uid="{00000000-0005-0000-0000-0000106E0000}"/>
    <cellStyle name="표준 18 37 6 6" xfId="33117" xr:uid="{00000000-0005-0000-0000-0000116E0000}"/>
    <cellStyle name="표준 18 37 7" xfId="33118" xr:uid="{00000000-0005-0000-0000-0000126E0000}"/>
    <cellStyle name="표준 18 37 8" xfId="33119" xr:uid="{00000000-0005-0000-0000-0000136E0000}"/>
    <cellStyle name="표준 18 37 9" xfId="33120" xr:uid="{00000000-0005-0000-0000-0000146E0000}"/>
    <cellStyle name="표준 18 38" xfId="698" xr:uid="{00000000-0005-0000-0000-0000156E0000}"/>
    <cellStyle name="표준 18 38 10" xfId="33121" xr:uid="{00000000-0005-0000-0000-0000166E0000}"/>
    <cellStyle name="표준 18 38 11" xfId="33122" xr:uid="{00000000-0005-0000-0000-0000176E0000}"/>
    <cellStyle name="표준 18 38 12" xfId="33123" xr:uid="{00000000-0005-0000-0000-0000186E0000}"/>
    <cellStyle name="표준 18 38 2" xfId="1281" xr:uid="{00000000-0005-0000-0000-0000196E0000}"/>
    <cellStyle name="표준 18 38 2 10" xfId="33124" xr:uid="{00000000-0005-0000-0000-00001A6E0000}"/>
    <cellStyle name="표준 18 38 2 11" xfId="33125" xr:uid="{00000000-0005-0000-0000-00001B6E0000}"/>
    <cellStyle name="표준 18 38 2 2" xfId="3058" xr:uid="{00000000-0005-0000-0000-00001C6E0000}"/>
    <cellStyle name="표준 18 38 2 2 2" xfId="33126" xr:uid="{00000000-0005-0000-0000-00001D6E0000}"/>
    <cellStyle name="표준 18 38 2 2 3" xfId="33127" xr:uid="{00000000-0005-0000-0000-00001E6E0000}"/>
    <cellStyle name="표준 18 38 2 2 4" xfId="33128" xr:uid="{00000000-0005-0000-0000-00001F6E0000}"/>
    <cellStyle name="표준 18 38 2 2 5" xfId="33129" xr:uid="{00000000-0005-0000-0000-0000206E0000}"/>
    <cellStyle name="표준 18 38 2 2 6" xfId="33130" xr:uid="{00000000-0005-0000-0000-0000216E0000}"/>
    <cellStyle name="표준 18 38 2 3" xfId="4917" xr:uid="{00000000-0005-0000-0000-0000226E0000}"/>
    <cellStyle name="표준 18 38 2 3 2" xfId="33131" xr:uid="{00000000-0005-0000-0000-0000236E0000}"/>
    <cellStyle name="표준 18 38 2 3 3" xfId="33132" xr:uid="{00000000-0005-0000-0000-0000246E0000}"/>
    <cellStyle name="표준 18 38 2 3 4" xfId="33133" xr:uid="{00000000-0005-0000-0000-0000256E0000}"/>
    <cellStyle name="표준 18 38 2 3 5" xfId="33134" xr:uid="{00000000-0005-0000-0000-0000266E0000}"/>
    <cellStyle name="표준 18 38 2 3 6" xfId="33135" xr:uid="{00000000-0005-0000-0000-0000276E0000}"/>
    <cellStyle name="표준 18 38 2 4" xfId="6781" xr:uid="{00000000-0005-0000-0000-0000286E0000}"/>
    <cellStyle name="표준 18 38 2 4 2" xfId="33136" xr:uid="{00000000-0005-0000-0000-0000296E0000}"/>
    <cellStyle name="표준 18 38 2 4 3" xfId="33137" xr:uid="{00000000-0005-0000-0000-00002A6E0000}"/>
    <cellStyle name="표준 18 38 2 4 4" xfId="33138" xr:uid="{00000000-0005-0000-0000-00002B6E0000}"/>
    <cellStyle name="표준 18 38 2 4 5" xfId="33139" xr:uid="{00000000-0005-0000-0000-00002C6E0000}"/>
    <cellStyle name="표준 18 38 2 4 6" xfId="33140" xr:uid="{00000000-0005-0000-0000-00002D6E0000}"/>
    <cellStyle name="표준 18 38 2 5" xfId="8641" xr:uid="{00000000-0005-0000-0000-00002E6E0000}"/>
    <cellStyle name="표준 18 38 2 5 2" xfId="33141" xr:uid="{00000000-0005-0000-0000-00002F6E0000}"/>
    <cellStyle name="표준 18 38 2 5 3" xfId="33142" xr:uid="{00000000-0005-0000-0000-0000306E0000}"/>
    <cellStyle name="표준 18 38 2 5 4" xfId="33143" xr:uid="{00000000-0005-0000-0000-0000316E0000}"/>
    <cellStyle name="표준 18 38 2 5 5" xfId="33144" xr:uid="{00000000-0005-0000-0000-0000326E0000}"/>
    <cellStyle name="표준 18 38 2 5 6" xfId="33145" xr:uid="{00000000-0005-0000-0000-0000336E0000}"/>
    <cellStyle name="표준 18 38 2 6" xfId="33146" xr:uid="{00000000-0005-0000-0000-0000346E0000}"/>
    <cellStyle name="표준 18 38 2 7" xfId="33147" xr:uid="{00000000-0005-0000-0000-0000356E0000}"/>
    <cellStyle name="표준 18 38 2 8" xfId="33148" xr:uid="{00000000-0005-0000-0000-0000366E0000}"/>
    <cellStyle name="표준 18 38 2 9" xfId="33149" xr:uid="{00000000-0005-0000-0000-0000376E0000}"/>
    <cellStyle name="표준 18 38 3" xfId="2565" xr:uid="{00000000-0005-0000-0000-0000386E0000}"/>
    <cellStyle name="표준 18 38 3 2" xfId="33150" xr:uid="{00000000-0005-0000-0000-0000396E0000}"/>
    <cellStyle name="표준 18 38 3 3" xfId="33151" xr:uid="{00000000-0005-0000-0000-00003A6E0000}"/>
    <cellStyle name="표준 18 38 3 4" xfId="33152" xr:uid="{00000000-0005-0000-0000-00003B6E0000}"/>
    <cellStyle name="표준 18 38 3 5" xfId="33153" xr:uid="{00000000-0005-0000-0000-00003C6E0000}"/>
    <cellStyle name="표준 18 38 3 6" xfId="33154" xr:uid="{00000000-0005-0000-0000-00003D6E0000}"/>
    <cellStyle name="표준 18 38 4" xfId="4425" xr:uid="{00000000-0005-0000-0000-00003E6E0000}"/>
    <cellStyle name="표준 18 38 4 2" xfId="33155" xr:uid="{00000000-0005-0000-0000-00003F6E0000}"/>
    <cellStyle name="표준 18 38 4 3" xfId="33156" xr:uid="{00000000-0005-0000-0000-0000406E0000}"/>
    <cellStyle name="표준 18 38 4 4" xfId="33157" xr:uid="{00000000-0005-0000-0000-0000416E0000}"/>
    <cellStyle name="표준 18 38 4 5" xfId="33158" xr:uid="{00000000-0005-0000-0000-0000426E0000}"/>
    <cellStyle name="표준 18 38 4 6" xfId="33159" xr:uid="{00000000-0005-0000-0000-0000436E0000}"/>
    <cellStyle name="표준 18 38 5" xfId="6289" xr:uid="{00000000-0005-0000-0000-0000446E0000}"/>
    <cellStyle name="표준 18 38 5 2" xfId="33160" xr:uid="{00000000-0005-0000-0000-0000456E0000}"/>
    <cellStyle name="표준 18 38 5 3" xfId="33161" xr:uid="{00000000-0005-0000-0000-0000466E0000}"/>
    <cellStyle name="표준 18 38 5 4" xfId="33162" xr:uid="{00000000-0005-0000-0000-0000476E0000}"/>
    <cellStyle name="표준 18 38 5 5" xfId="33163" xr:uid="{00000000-0005-0000-0000-0000486E0000}"/>
    <cellStyle name="표준 18 38 5 6" xfId="33164" xr:uid="{00000000-0005-0000-0000-0000496E0000}"/>
    <cellStyle name="표준 18 38 6" xfId="8149" xr:uid="{00000000-0005-0000-0000-00004A6E0000}"/>
    <cellStyle name="표준 18 38 6 2" xfId="33165" xr:uid="{00000000-0005-0000-0000-00004B6E0000}"/>
    <cellStyle name="표준 18 38 6 3" xfId="33166" xr:uid="{00000000-0005-0000-0000-00004C6E0000}"/>
    <cellStyle name="표준 18 38 6 4" xfId="33167" xr:uid="{00000000-0005-0000-0000-00004D6E0000}"/>
    <cellStyle name="표준 18 38 6 5" xfId="33168" xr:uid="{00000000-0005-0000-0000-00004E6E0000}"/>
    <cellStyle name="표준 18 38 6 6" xfId="33169" xr:uid="{00000000-0005-0000-0000-00004F6E0000}"/>
    <cellStyle name="표준 18 38 7" xfId="33170" xr:uid="{00000000-0005-0000-0000-0000506E0000}"/>
    <cellStyle name="표준 18 38 8" xfId="33171" xr:uid="{00000000-0005-0000-0000-0000516E0000}"/>
    <cellStyle name="표준 18 38 9" xfId="33172" xr:uid="{00000000-0005-0000-0000-0000526E0000}"/>
    <cellStyle name="표준 18 39" xfId="711" xr:uid="{00000000-0005-0000-0000-0000536E0000}"/>
    <cellStyle name="표준 18 39 10" xfId="33173" xr:uid="{00000000-0005-0000-0000-0000546E0000}"/>
    <cellStyle name="표준 18 39 11" xfId="33174" xr:uid="{00000000-0005-0000-0000-0000556E0000}"/>
    <cellStyle name="표준 18 39 12" xfId="33175" xr:uid="{00000000-0005-0000-0000-0000566E0000}"/>
    <cellStyle name="표준 18 39 2" xfId="1294" xr:uid="{00000000-0005-0000-0000-0000576E0000}"/>
    <cellStyle name="표준 18 39 2 10" xfId="33176" xr:uid="{00000000-0005-0000-0000-0000586E0000}"/>
    <cellStyle name="표준 18 39 2 11" xfId="33177" xr:uid="{00000000-0005-0000-0000-0000596E0000}"/>
    <cellStyle name="표준 18 39 2 2" xfId="3071" xr:uid="{00000000-0005-0000-0000-00005A6E0000}"/>
    <cellStyle name="표준 18 39 2 2 2" xfId="33178" xr:uid="{00000000-0005-0000-0000-00005B6E0000}"/>
    <cellStyle name="표준 18 39 2 2 3" xfId="33179" xr:uid="{00000000-0005-0000-0000-00005C6E0000}"/>
    <cellStyle name="표준 18 39 2 2 4" xfId="33180" xr:uid="{00000000-0005-0000-0000-00005D6E0000}"/>
    <cellStyle name="표준 18 39 2 2 5" xfId="33181" xr:uid="{00000000-0005-0000-0000-00005E6E0000}"/>
    <cellStyle name="표준 18 39 2 2 6" xfId="33182" xr:uid="{00000000-0005-0000-0000-00005F6E0000}"/>
    <cellStyle name="표준 18 39 2 3" xfId="4930" xr:uid="{00000000-0005-0000-0000-0000606E0000}"/>
    <cellStyle name="표준 18 39 2 3 2" xfId="33183" xr:uid="{00000000-0005-0000-0000-0000616E0000}"/>
    <cellStyle name="표준 18 39 2 3 3" xfId="33184" xr:uid="{00000000-0005-0000-0000-0000626E0000}"/>
    <cellStyle name="표준 18 39 2 3 4" xfId="33185" xr:uid="{00000000-0005-0000-0000-0000636E0000}"/>
    <cellStyle name="표준 18 39 2 3 5" xfId="33186" xr:uid="{00000000-0005-0000-0000-0000646E0000}"/>
    <cellStyle name="표준 18 39 2 3 6" xfId="33187" xr:uid="{00000000-0005-0000-0000-0000656E0000}"/>
    <cellStyle name="표준 18 39 2 4" xfId="6794" xr:uid="{00000000-0005-0000-0000-0000666E0000}"/>
    <cellStyle name="표준 18 39 2 4 2" xfId="33188" xr:uid="{00000000-0005-0000-0000-0000676E0000}"/>
    <cellStyle name="표준 18 39 2 4 3" xfId="33189" xr:uid="{00000000-0005-0000-0000-0000686E0000}"/>
    <cellStyle name="표준 18 39 2 4 4" xfId="33190" xr:uid="{00000000-0005-0000-0000-0000696E0000}"/>
    <cellStyle name="표준 18 39 2 4 5" xfId="33191" xr:uid="{00000000-0005-0000-0000-00006A6E0000}"/>
    <cellStyle name="표준 18 39 2 4 6" xfId="33192" xr:uid="{00000000-0005-0000-0000-00006B6E0000}"/>
    <cellStyle name="표준 18 39 2 5" xfId="8654" xr:uid="{00000000-0005-0000-0000-00006C6E0000}"/>
    <cellStyle name="표준 18 39 2 5 2" xfId="33193" xr:uid="{00000000-0005-0000-0000-00006D6E0000}"/>
    <cellStyle name="표준 18 39 2 5 3" xfId="33194" xr:uid="{00000000-0005-0000-0000-00006E6E0000}"/>
    <cellStyle name="표준 18 39 2 5 4" xfId="33195" xr:uid="{00000000-0005-0000-0000-00006F6E0000}"/>
    <cellStyle name="표준 18 39 2 5 5" xfId="33196" xr:uid="{00000000-0005-0000-0000-0000706E0000}"/>
    <cellStyle name="표준 18 39 2 5 6" xfId="33197" xr:uid="{00000000-0005-0000-0000-0000716E0000}"/>
    <cellStyle name="표준 18 39 2 6" xfId="33198" xr:uid="{00000000-0005-0000-0000-0000726E0000}"/>
    <cellStyle name="표준 18 39 2 7" xfId="33199" xr:uid="{00000000-0005-0000-0000-0000736E0000}"/>
    <cellStyle name="표준 18 39 2 8" xfId="33200" xr:uid="{00000000-0005-0000-0000-0000746E0000}"/>
    <cellStyle name="표준 18 39 2 9" xfId="33201" xr:uid="{00000000-0005-0000-0000-0000756E0000}"/>
    <cellStyle name="표준 18 39 3" xfId="2578" xr:uid="{00000000-0005-0000-0000-0000766E0000}"/>
    <cellStyle name="표준 18 39 3 2" xfId="33202" xr:uid="{00000000-0005-0000-0000-0000776E0000}"/>
    <cellStyle name="표준 18 39 3 3" xfId="33203" xr:uid="{00000000-0005-0000-0000-0000786E0000}"/>
    <cellStyle name="표준 18 39 3 4" xfId="33204" xr:uid="{00000000-0005-0000-0000-0000796E0000}"/>
    <cellStyle name="표준 18 39 3 5" xfId="33205" xr:uid="{00000000-0005-0000-0000-00007A6E0000}"/>
    <cellStyle name="표준 18 39 3 6" xfId="33206" xr:uid="{00000000-0005-0000-0000-00007B6E0000}"/>
    <cellStyle name="표준 18 39 4" xfId="4438" xr:uid="{00000000-0005-0000-0000-00007C6E0000}"/>
    <cellStyle name="표준 18 39 4 2" xfId="33207" xr:uid="{00000000-0005-0000-0000-00007D6E0000}"/>
    <cellStyle name="표준 18 39 4 3" xfId="33208" xr:uid="{00000000-0005-0000-0000-00007E6E0000}"/>
    <cellStyle name="표준 18 39 4 4" xfId="33209" xr:uid="{00000000-0005-0000-0000-00007F6E0000}"/>
    <cellStyle name="표준 18 39 4 5" xfId="33210" xr:uid="{00000000-0005-0000-0000-0000806E0000}"/>
    <cellStyle name="표준 18 39 4 6" xfId="33211" xr:uid="{00000000-0005-0000-0000-0000816E0000}"/>
    <cellStyle name="표준 18 39 5" xfId="6302" xr:uid="{00000000-0005-0000-0000-0000826E0000}"/>
    <cellStyle name="표준 18 39 5 2" xfId="33212" xr:uid="{00000000-0005-0000-0000-0000836E0000}"/>
    <cellStyle name="표준 18 39 5 3" xfId="33213" xr:uid="{00000000-0005-0000-0000-0000846E0000}"/>
    <cellStyle name="표준 18 39 5 4" xfId="33214" xr:uid="{00000000-0005-0000-0000-0000856E0000}"/>
    <cellStyle name="표준 18 39 5 5" xfId="33215" xr:uid="{00000000-0005-0000-0000-0000866E0000}"/>
    <cellStyle name="표준 18 39 5 6" xfId="33216" xr:uid="{00000000-0005-0000-0000-0000876E0000}"/>
    <cellStyle name="표준 18 39 6" xfId="8162" xr:uid="{00000000-0005-0000-0000-0000886E0000}"/>
    <cellStyle name="표준 18 39 6 2" xfId="33217" xr:uid="{00000000-0005-0000-0000-0000896E0000}"/>
    <cellStyle name="표준 18 39 6 3" xfId="33218" xr:uid="{00000000-0005-0000-0000-00008A6E0000}"/>
    <cellStyle name="표준 18 39 6 4" xfId="33219" xr:uid="{00000000-0005-0000-0000-00008B6E0000}"/>
    <cellStyle name="표준 18 39 6 5" xfId="33220" xr:uid="{00000000-0005-0000-0000-00008C6E0000}"/>
    <cellStyle name="표준 18 39 6 6" xfId="33221" xr:uid="{00000000-0005-0000-0000-00008D6E0000}"/>
    <cellStyle name="표준 18 39 7" xfId="33222" xr:uid="{00000000-0005-0000-0000-00008E6E0000}"/>
    <cellStyle name="표준 18 39 8" xfId="33223" xr:uid="{00000000-0005-0000-0000-00008F6E0000}"/>
    <cellStyle name="표준 18 39 9" xfId="33224" xr:uid="{00000000-0005-0000-0000-0000906E0000}"/>
    <cellStyle name="표준 18 4" xfId="287" xr:uid="{00000000-0005-0000-0000-0000916E0000}"/>
    <cellStyle name="표준 18 40" xfId="724" xr:uid="{00000000-0005-0000-0000-0000926E0000}"/>
    <cellStyle name="표준 18 40 10" xfId="33225" xr:uid="{00000000-0005-0000-0000-0000936E0000}"/>
    <cellStyle name="표준 18 40 11" xfId="33226" xr:uid="{00000000-0005-0000-0000-0000946E0000}"/>
    <cellStyle name="표준 18 40 12" xfId="33227" xr:uid="{00000000-0005-0000-0000-0000956E0000}"/>
    <cellStyle name="표준 18 40 2" xfId="1307" xr:uid="{00000000-0005-0000-0000-0000966E0000}"/>
    <cellStyle name="표준 18 40 2 10" xfId="33228" xr:uid="{00000000-0005-0000-0000-0000976E0000}"/>
    <cellStyle name="표준 18 40 2 11" xfId="33229" xr:uid="{00000000-0005-0000-0000-0000986E0000}"/>
    <cellStyle name="표준 18 40 2 2" xfId="3084" xr:uid="{00000000-0005-0000-0000-0000996E0000}"/>
    <cellStyle name="표준 18 40 2 2 2" xfId="33230" xr:uid="{00000000-0005-0000-0000-00009A6E0000}"/>
    <cellStyle name="표준 18 40 2 2 3" xfId="33231" xr:uid="{00000000-0005-0000-0000-00009B6E0000}"/>
    <cellStyle name="표준 18 40 2 2 4" xfId="33232" xr:uid="{00000000-0005-0000-0000-00009C6E0000}"/>
    <cellStyle name="표준 18 40 2 2 5" xfId="33233" xr:uid="{00000000-0005-0000-0000-00009D6E0000}"/>
    <cellStyle name="표준 18 40 2 2 6" xfId="33234" xr:uid="{00000000-0005-0000-0000-00009E6E0000}"/>
    <cellStyle name="표준 18 40 2 3" xfId="4943" xr:uid="{00000000-0005-0000-0000-00009F6E0000}"/>
    <cellStyle name="표준 18 40 2 3 2" xfId="33235" xr:uid="{00000000-0005-0000-0000-0000A06E0000}"/>
    <cellStyle name="표준 18 40 2 3 3" xfId="33236" xr:uid="{00000000-0005-0000-0000-0000A16E0000}"/>
    <cellStyle name="표준 18 40 2 3 4" xfId="33237" xr:uid="{00000000-0005-0000-0000-0000A26E0000}"/>
    <cellStyle name="표준 18 40 2 3 5" xfId="33238" xr:uid="{00000000-0005-0000-0000-0000A36E0000}"/>
    <cellStyle name="표준 18 40 2 3 6" xfId="33239" xr:uid="{00000000-0005-0000-0000-0000A46E0000}"/>
    <cellStyle name="표준 18 40 2 4" xfId="6807" xr:uid="{00000000-0005-0000-0000-0000A56E0000}"/>
    <cellStyle name="표준 18 40 2 4 2" xfId="33240" xr:uid="{00000000-0005-0000-0000-0000A66E0000}"/>
    <cellStyle name="표준 18 40 2 4 3" xfId="33241" xr:uid="{00000000-0005-0000-0000-0000A76E0000}"/>
    <cellStyle name="표준 18 40 2 4 4" xfId="33242" xr:uid="{00000000-0005-0000-0000-0000A86E0000}"/>
    <cellStyle name="표준 18 40 2 4 5" xfId="33243" xr:uid="{00000000-0005-0000-0000-0000A96E0000}"/>
    <cellStyle name="표준 18 40 2 4 6" xfId="33244" xr:uid="{00000000-0005-0000-0000-0000AA6E0000}"/>
    <cellStyle name="표준 18 40 2 5" xfId="8667" xr:uid="{00000000-0005-0000-0000-0000AB6E0000}"/>
    <cellStyle name="표준 18 40 2 5 2" xfId="33245" xr:uid="{00000000-0005-0000-0000-0000AC6E0000}"/>
    <cellStyle name="표준 18 40 2 5 3" xfId="33246" xr:uid="{00000000-0005-0000-0000-0000AD6E0000}"/>
    <cellStyle name="표준 18 40 2 5 4" xfId="33247" xr:uid="{00000000-0005-0000-0000-0000AE6E0000}"/>
    <cellStyle name="표준 18 40 2 5 5" xfId="33248" xr:uid="{00000000-0005-0000-0000-0000AF6E0000}"/>
    <cellStyle name="표준 18 40 2 5 6" xfId="33249" xr:uid="{00000000-0005-0000-0000-0000B06E0000}"/>
    <cellStyle name="표준 18 40 2 6" xfId="33250" xr:uid="{00000000-0005-0000-0000-0000B16E0000}"/>
    <cellStyle name="표준 18 40 2 7" xfId="33251" xr:uid="{00000000-0005-0000-0000-0000B26E0000}"/>
    <cellStyle name="표준 18 40 2 8" xfId="33252" xr:uid="{00000000-0005-0000-0000-0000B36E0000}"/>
    <cellStyle name="표준 18 40 2 9" xfId="33253" xr:uid="{00000000-0005-0000-0000-0000B46E0000}"/>
    <cellStyle name="표준 18 40 3" xfId="2591" xr:uid="{00000000-0005-0000-0000-0000B56E0000}"/>
    <cellStyle name="표준 18 40 3 2" xfId="33254" xr:uid="{00000000-0005-0000-0000-0000B66E0000}"/>
    <cellStyle name="표준 18 40 3 3" xfId="33255" xr:uid="{00000000-0005-0000-0000-0000B76E0000}"/>
    <cellStyle name="표준 18 40 3 4" xfId="33256" xr:uid="{00000000-0005-0000-0000-0000B86E0000}"/>
    <cellStyle name="표준 18 40 3 5" xfId="33257" xr:uid="{00000000-0005-0000-0000-0000B96E0000}"/>
    <cellStyle name="표준 18 40 3 6" xfId="33258" xr:uid="{00000000-0005-0000-0000-0000BA6E0000}"/>
    <cellStyle name="표준 18 40 4" xfId="4451" xr:uid="{00000000-0005-0000-0000-0000BB6E0000}"/>
    <cellStyle name="표준 18 40 4 2" xfId="33259" xr:uid="{00000000-0005-0000-0000-0000BC6E0000}"/>
    <cellStyle name="표준 18 40 4 3" xfId="33260" xr:uid="{00000000-0005-0000-0000-0000BD6E0000}"/>
    <cellStyle name="표준 18 40 4 4" xfId="33261" xr:uid="{00000000-0005-0000-0000-0000BE6E0000}"/>
    <cellStyle name="표준 18 40 4 5" xfId="33262" xr:uid="{00000000-0005-0000-0000-0000BF6E0000}"/>
    <cellStyle name="표준 18 40 4 6" xfId="33263" xr:uid="{00000000-0005-0000-0000-0000C06E0000}"/>
    <cellStyle name="표준 18 40 5" xfId="6315" xr:uid="{00000000-0005-0000-0000-0000C16E0000}"/>
    <cellStyle name="표준 18 40 5 2" xfId="33264" xr:uid="{00000000-0005-0000-0000-0000C26E0000}"/>
    <cellStyle name="표준 18 40 5 3" xfId="33265" xr:uid="{00000000-0005-0000-0000-0000C36E0000}"/>
    <cellStyle name="표준 18 40 5 4" xfId="33266" xr:uid="{00000000-0005-0000-0000-0000C46E0000}"/>
    <cellStyle name="표준 18 40 5 5" xfId="33267" xr:uid="{00000000-0005-0000-0000-0000C56E0000}"/>
    <cellStyle name="표준 18 40 5 6" xfId="33268" xr:uid="{00000000-0005-0000-0000-0000C66E0000}"/>
    <cellStyle name="표준 18 40 6" xfId="8175" xr:uid="{00000000-0005-0000-0000-0000C76E0000}"/>
    <cellStyle name="표준 18 40 6 2" xfId="33269" xr:uid="{00000000-0005-0000-0000-0000C86E0000}"/>
    <cellStyle name="표준 18 40 6 3" xfId="33270" xr:uid="{00000000-0005-0000-0000-0000C96E0000}"/>
    <cellStyle name="표준 18 40 6 4" xfId="33271" xr:uid="{00000000-0005-0000-0000-0000CA6E0000}"/>
    <cellStyle name="표준 18 40 6 5" xfId="33272" xr:uid="{00000000-0005-0000-0000-0000CB6E0000}"/>
    <cellStyle name="표준 18 40 6 6" xfId="33273" xr:uid="{00000000-0005-0000-0000-0000CC6E0000}"/>
    <cellStyle name="표준 18 40 7" xfId="33274" xr:uid="{00000000-0005-0000-0000-0000CD6E0000}"/>
    <cellStyle name="표준 18 40 8" xfId="33275" xr:uid="{00000000-0005-0000-0000-0000CE6E0000}"/>
    <cellStyle name="표준 18 40 9" xfId="33276" xr:uid="{00000000-0005-0000-0000-0000CF6E0000}"/>
    <cellStyle name="표준 18 41" xfId="737" xr:uid="{00000000-0005-0000-0000-0000D06E0000}"/>
    <cellStyle name="표준 18 41 10" xfId="33277" xr:uid="{00000000-0005-0000-0000-0000D16E0000}"/>
    <cellStyle name="표준 18 41 11" xfId="33278" xr:uid="{00000000-0005-0000-0000-0000D26E0000}"/>
    <cellStyle name="표준 18 41 12" xfId="33279" xr:uid="{00000000-0005-0000-0000-0000D36E0000}"/>
    <cellStyle name="표준 18 41 2" xfId="1320" xr:uid="{00000000-0005-0000-0000-0000D46E0000}"/>
    <cellStyle name="표준 18 41 2 10" xfId="33280" xr:uid="{00000000-0005-0000-0000-0000D56E0000}"/>
    <cellStyle name="표준 18 41 2 11" xfId="33281" xr:uid="{00000000-0005-0000-0000-0000D66E0000}"/>
    <cellStyle name="표준 18 41 2 2" xfId="3097" xr:uid="{00000000-0005-0000-0000-0000D76E0000}"/>
    <cellStyle name="표준 18 41 2 2 2" xfId="33282" xr:uid="{00000000-0005-0000-0000-0000D86E0000}"/>
    <cellStyle name="표준 18 41 2 2 3" xfId="33283" xr:uid="{00000000-0005-0000-0000-0000D96E0000}"/>
    <cellStyle name="표준 18 41 2 2 4" xfId="33284" xr:uid="{00000000-0005-0000-0000-0000DA6E0000}"/>
    <cellStyle name="표준 18 41 2 2 5" xfId="33285" xr:uid="{00000000-0005-0000-0000-0000DB6E0000}"/>
    <cellStyle name="표준 18 41 2 2 6" xfId="33286" xr:uid="{00000000-0005-0000-0000-0000DC6E0000}"/>
    <cellStyle name="표준 18 41 2 3" xfId="4956" xr:uid="{00000000-0005-0000-0000-0000DD6E0000}"/>
    <cellStyle name="표준 18 41 2 3 2" xfId="33287" xr:uid="{00000000-0005-0000-0000-0000DE6E0000}"/>
    <cellStyle name="표준 18 41 2 3 3" xfId="33288" xr:uid="{00000000-0005-0000-0000-0000DF6E0000}"/>
    <cellStyle name="표준 18 41 2 3 4" xfId="33289" xr:uid="{00000000-0005-0000-0000-0000E06E0000}"/>
    <cellStyle name="표준 18 41 2 3 5" xfId="33290" xr:uid="{00000000-0005-0000-0000-0000E16E0000}"/>
    <cellStyle name="표준 18 41 2 3 6" xfId="33291" xr:uid="{00000000-0005-0000-0000-0000E26E0000}"/>
    <cellStyle name="표준 18 41 2 4" xfId="6820" xr:uid="{00000000-0005-0000-0000-0000E36E0000}"/>
    <cellStyle name="표준 18 41 2 4 2" xfId="33292" xr:uid="{00000000-0005-0000-0000-0000E46E0000}"/>
    <cellStyle name="표준 18 41 2 4 3" xfId="33293" xr:uid="{00000000-0005-0000-0000-0000E56E0000}"/>
    <cellStyle name="표준 18 41 2 4 4" xfId="33294" xr:uid="{00000000-0005-0000-0000-0000E66E0000}"/>
    <cellStyle name="표준 18 41 2 4 5" xfId="33295" xr:uid="{00000000-0005-0000-0000-0000E76E0000}"/>
    <cellStyle name="표준 18 41 2 4 6" xfId="33296" xr:uid="{00000000-0005-0000-0000-0000E86E0000}"/>
    <cellStyle name="표준 18 41 2 5" xfId="8680" xr:uid="{00000000-0005-0000-0000-0000E96E0000}"/>
    <cellStyle name="표준 18 41 2 5 2" xfId="33297" xr:uid="{00000000-0005-0000-0000-0000EA6E0000}"/>
    <cellStyle name="표준 18 41 2 5 3" xfId="33298" xr:uid="{00000000-0005-0000-0000-0000EB6E0000}"/>
    <cellStyle name="표준 18 41 2 5 4" xfId="33299" xr:uid="{00000000-0005-0000-0000-0000EC6E0000}"/>
    <cellStyle name="표준 18 41 2 5 5" xfId="33300" xr:uid="{00000000-0005-0000-0000-0000ED6E0000}"/>
    <cellStyle name="표준 18 41 2 5 6" xfId="33301" xr:uid="{00000000-0005-0000-0000-0000EE6E0000}"/>
    <cellStyle name="표준 18 41 2 6" xfId="33302" xr:uid="{00000000-0005-0000-0000-0000EF6E0000}"/>
    <cellStyle name="표준 18 41 2 7" xfId="33303" xr:uid="{00000000-0005-0000-0000-0000F06E0000}"/>
    <cellStyle name="표준 18 41 2 8" xfId="33304" xr:uid="{00000000-0005-0000-0000-0000F16E0000}"/>
    <cellStyle name="표준 18 41 2 9" xfId="33305" xr:uid="{00000000-0005-0000-0000-0000F26E0000}"/>
    <cellStyle name="표준 18 41 3" xfId="2604" xr:uid="{00000000-0005-0000-0000-0000F36E0000}"/>
    <cellStyle name="표준 18 41 3 2" xfId="33306" xr:uid="{00000000-0005-0000-0000-0000F46E0000}"/>
    <cellStyle name="표준 18 41 3 3" xfId="33307" xr:uid="{00000000-0005-0000-0000-0000F56E0000}"/>
    <cellStyle name="표준 18 41 3 4" xfId="33308" xr:uid="{00000000-0005-0000-0000-0000F66E0000}"/>
    <cellStyle name="표준 18 41 3 5" xfId="33309" xr:uid="{00000000-0005-0000-0000-0000F76E0000}"/>
    <cellStyle name="표준 18 41 3 6" xfId="33310" xr:uid="{00000000-0005-0000-0000-0000F86E0000}"/>
    <cellStyle name="표준 18 41 4" xfId="4464" xr:uid="{00000000-0005-0000-0000-0000F96E0000}"/>
    <cellStyle name="표준 18 41 4 2" xfId="33311" xr:uid="{00000000-0005-0000-0000-0000FA6E0000}"/>
    <cellStyle name="표준 18 41 4 3" xfId="33312" xr:uid="{00000000-0005-0000-0000-0000FB6E0000}"/>
    <cellStyle name="표준 18 41 4 4" xfId="33313" xr:uid="{00000000-0005-0000-0000-0000FC6E0000}"/>
    <cellStyle name="표준 18 41 4 5" xfId="33314" xr:uid="{00000000-0005-0000-0000-0000FD6E0000}"/>
    <cellStyle name="표준 18 41 4 6" xfId="33315" xr:uid="{00000000-0005-0000-0000-0000FE6E0000}"/>
    <cellStyle name="표준 18 41 5" xfId="6328" xr:uid="{00000000-0005-0000-0000-0000FF6E0000}"/>
    <cellStyle name="표준 18 41 5 2" xfId="33316" xr:uid="{00000000-0005-0000-0000-0000006F0000}"/>
    <cellStyle name="표준 18 41 5 3" xfId="33317" xr:uid="{00000000-0005-0000-0000-0000016F0000}"/>
    <cellStyle name="표준 18 41 5 4" xfId="33318" xr:uid="{00000000-0005-0000-0000-0000026F0000}"/>
    <cellStyle name="표준 18 41 5 5" xfId="33319" xr:uid="{00000000-0005-0000-0000-0000036F0000}"/>
    <cellStyle name="표준 18 41 5 6" xfId="33320" xr:uid="{00000000-0005-0000-0000-0000046F0000}"/>
    <cellStyle name="표준 18 41 6" xfId="8188" xr:uid="{00000000-0005-0000-0000-0000056F0000}"/>
    <cellStyle name="표준 18 41 6 2" xfId="33321" xr:uid="{00000000-0005-0000-0000-0000066F0000}"/>
    <cellStyle name="표준 18 41 6 3" xfId="33322" xr:uid="{00000000-0005-0000-0000-0000076F0000}"/>
    <cellStyle name="표준 18 41 6 4" xfId="33323" xr:uid="{00000000-0005-0000-0000-0000086F0000}"/>
    <cellStyle name="표준 18 41 6 5" xfId="33324" xr:uid="{00000000-0005-0000-0000-0000096F0000}"/>
    <cellStyle name="표준 18 41 6 6" xfId="33325" xr:uid="{00000000-0005-0000-0000-00000A6F0000}"/>
    <cellStyle name="표준 18 41 7" xfId="33326" xr:uid="{00000000-0005-0000-0000-00000B6F0000}"/>
    <cellStyle name="표준 18 41 8" xfId="33327" xr:uid="{00000000-0005-0000-0000-00000C6F0000}"/>
    <cellStyle name="표준 18 41 9" xfId="33328" xr:uid="{00000000-0005-0000-0000-00000D6F0000}"/>
    <cellStyle name="표준 18 42" xfId="750" xr:uid="{00000000-0005-0000-0000-00000E6F0000}"/>
    <cellStyle name="표준 18 42 10" xfId="33329" xr:uid="{00000000-0005-0000-0000-00000F6F0000}"/>
    <cellStyle name="표준 18 42 11" xfId="33330" xr:uid="{00000000-0005-0000-0000-0000106F0000}"/>
    <cellStyle name="표준 18 42 12" xfId="33331" xr:uid="{00000000-0005-0000-0000-0000116F0000}"/>
    <cellStyle name="표준 18 42 2" xfId="1333" xr:uid="{00000000-0005-0000-0000-0000126F0000}"/>
    <cellStyle name="표준 18 42 2 10" xfId="33332" xr:uid="{00000000-0005-0000-0000-0000136F0000}"/>
    <cellStyle name="표준 18 42 2 11" xfId="33333" xr:uid="{00000000-0005-0000-0000-0000146F0000}"/>
    <cellStyle name="표준 18 42 2 2" xfId="3110" xr:uid="{00000000-0005-0000-0000-0000156F0000}"/>
    <cellStyle name="표준 18 42 2 2 2" xfId="33334" xr:uid="{00000000-0005-0000-0000-0000166F0000}"/>
    <cellStyle name="표준 18 42 2 2 3" xfId="33335" xr:uid="{00000000-0005-0000-0000-0000176F0000}"/>
    <cellStyle name="표준 18 42 2 2 4" xfId="33336" xr:uid="{00000000-0005-0000-0000-0000186F0000}"/>
    <cellStyle name="표준 18 42 2 2 5" xfId="33337" xr:uid="{00000000-0005-0000-0000-0000196F0000}"/>
    <cellStyle name="표준 18 42 2 2 6" xfId="33338" xr:uid="{00000000-0005-0000-0000-00001A6F0000}"/>
    <cellStyle name="표준 18 42 2 3" xfId="4969" xr:uid="{00000000-0005-0000-0000-00001B6F0000}"/>
    <cellStyle name="표준 18 42 2 3 2" xfId="33339" xr:uid="{00000000-0005-0000-0000-00001C6F0000}"/>
    <cellStyle name="표준 18 42 2 3 3" xfId="33340" xr:uid="{00000000-0005-0000-0000-00001D6F0000}"/>
    <cellStyle name="표준 18 42 2 3 4" xfId="33341" xr:uid="{00000000-0005-0000-0000-00001E6F0000}"/>
    <cellStyle name="표준 18 42 2 3 5" xfId="33342" xr:uid="{00000000-0005-0000-0000-00001F6F0000}"/>
    <cellStyle name="표준 18 42 2 3 6" xfId="33343" xr:uid="{00000000-0005-0000-0000-0000206F0000}"/>
    <cellStyle name="표준 18 42 2 4" xfId="6833" xr:uid="{00000000-0005-0000-0000-0000216F0000}"/>
    <cellStyle name="표준 18 42 2 4 2" xfId="33344" xr:uid="{00000000-0005-0000-0000-0000226F0000}"/>
    <cellStyle name="표준 18 42 2 4 3" xfId="33345" xr:uid="{00000000-0005-0000-0000-0000236F0000}"/>
    <cellStyle name="표준 18 42 2 4 4" xfId="33346" xr:uid="{00000000-0005-0000-0000-0000246F0000}"/>
    <cellStyle name="표준 18 42 2 4 5" xfId="33347" xr:uid="{00000000-0005-0000-0000-0000256F0000}"/>
    <cellStyle name="표준 18 42 2 4 6" xfId="33348" xr:uid="{00000000-0005-0000-0000-0000266F0000}"/>
    <cellStyle name="표준 18 42 2 5" xfId="8693" xr:uid="{00000000-0005-0000-0000-0000276F0000}"/>
    <cellStyle name="표준 18 42 2 5 2" xfId="33349" xr:uid="{00000000-0005-0000-0000-0000286F0000}"/>
    <cellStyle name="표준 18 42 2 5 3" xfId="33350" xr:uid="{00000000-0005-0000-0000-0000296F0000}"/>
    <cellStyle name="표준 18 42 2 5 4" xfId="33351" xr:uid="{00000000-0005-0000-0000-00002A6F0000}"/>
    <cellStyle name="표준 18 42 2 5 5" xfId="33352" xr:uid="{00000000-0005-0000-0000-00002B6F0000}"/>
    <cellStyle name="표준 18 42 2 5 6" xfId="33353" xr:uid="{00000000-0005-0000-0000-00002C6F0000}"/>
    <cellStyle name="표준 18 42 2 6" xfId="33354" xr:uid="{00000000-0005-0000-0000-00002D6F0000}"/>
    <cellStyle name="표준 18 42 2 7" xfId="33355" xr:uid="{00000000-0005-0000-0000-00002E6F0000}"/>
    <cellStyle name="표준 18 42 2 8" xfId="33356" xr:uid="{00000000-0005-0000-0000-00002F6F0000}"/>
    <cellStyle name="표준 18 42 2 9" xfId="33357" xr:uid="{00000000-0005-0000-0000-0000306F0000}"/>
    <cellStyle name="표준 18 42 3" xfId="2617" xr:uid="{00000000-0005-0000-0000-0000316F0000}"/>
    <cellStyle name="표준 18 42 3 2" xfId="33358" xr:uid="{00000000-0005-0000-0000-0000326F0000}"/>
    <cellStyle name="표준 18 42 3 3" xfId="33359" xr:uid="{00000000-0005-0000-0000-0000336F0000}"/>
    <cellStyle name="표준 18 42 3 4" xfId="33360" xr:uid="{00000000-0005-0000-0000-0000346F0000}"/>
    <cellStyle name="표준 18 42 3 5" xfId="33361" xr:uid="{00000000-0005-0000-0000-0000356F0000}"/>
    <cellStyle name="표준 18 42 3 6" xfId="33362" xr:uid="{00000000-0005-0000-0000-0000366F0000}"/>
    <cellStyle name="표준 18 42 4" xfId="4477" xr:uid="{00000000-0005-0000-0000-0000376F0000}"/>
    <cellStyle name="표준 18 42 4 2" xfId="33363" xr:uid="{00000000-0005-0000-0000-0000386F0000}"/>
    <cellStyle name="표준 18 42 4 3" xfId="33364" xr:uid="{00000000-0005-0000-0000-0000396F0000}"/>
    <cellStyle name="표준 18 42 4 4" xfId="33365" xr:uid="{00000000-0005-0000-0000-00003A6F0000}"/>
    <cellStyle name="표준 18 42 4 5" xfId="33366" xr:uid="{00000000-0005-0000-0000-00003B6F0000}"/>
    <cellStyle name="표준 18 42 4 6" xfId="33367" xr:uid="{00000000-0005-0000-0000-00003C6F0000}"/>
    <cellStyle name="표준 18 42 5" xfId="6341" xr:uid="{00000000-0005-0000-0000-00003D6F0000}"/>
    <cellStyle name="표준 18 42 5 2" xfId="33368" xr:uid="{00000000-0005-0000-0000-00003E6F0000}"/>
    <cellStyle name="표준 18 42 5 3" xfId="33369" xr:uid="{00000000-0005-0000-0000-00003F6F0000}"/>
    <cellStyle name="표준 18 42 5 4" xfId="33370" xr:uid="{00000000-0005-0000-0000-0000406F0000}"/>
    <cellStyle name="표준 18 42 5 5" xfId="33371" xr:uid="{00000000-0005-0000-0000-0000416F0000}"/>
    <cellStyle name="표준 18 42 5 6" xfId="33372" xr:uid="{00000000-0005-0000-0000-0000426F0000}"/>
    <cellStyle name="표준 18 42 6" xfId="8201" xr:uid="{00000000-0005-0000-0000-0000436F0000}"/>
    <cellStyle name="표준 18 42 6 2" xfId="33373" xr:uid="{00000000-0005-0000-0000-0000446F0000}"/>
    <cellStyle name="표준 18 42 6 3" xfId="33374" xr:uid="{00000000-0005-0000-0000-0000456F0000}"/>
    <cellStyle name="표준 18 42 6 4" xfId="33375" xr:uid="{00000000-0005-0000-0000-0000466F0000}"/>
    <cellStyle name="표준 18 42 6 5" xfId="33376" xr:uid="{00000000-0005-0000-0000-0000476F0000}"/>
    <cellStyle name="표준 18 42 6 6" xfId="33377" xr:uid="{00000000-0005-0000-0000-0000486F0000}"/>
    <cellStyle name="표준 18 42 7" xfId="33378" xr:uid="{00000000-0005-0000-0000-0000496F0000}"/>
    <cellStyle name="표준 18 42 8" xfId="33379" xr:uid="{00000000-0005-0000-0000-00004A6F0000}"/>
    <cellStyle name="표준 18 42 9" xfId="33380" xr:uid="{00000000-0005-0000-0000-00004B6F0000}"/>
    <cellStyle name="표준 18 43" xfId="763" xr:uid="{00000000-0005-0000-0000-00004C6F0000}"/>
    <cellStyle name="표준 18 43 10" xfId="33381" xr:uid="{00000000-0005-0000-0000-00004D6F0000}"/>
    <cellStyle name="표준 18 43 11" xfId="33382" xr:uid="{00000000-0005-0000-0000-00004E6F0000}"/>
    <cellStyle name="표준 18 43 12" xfId="33383" xr:uid="{00000000-0005-0000-0000-00004F6F0000}"/>
    <cellStyle name="표준 18 43 2" xfId="1346" xr:uid="{00000000-0005-0000-0000-0000506F0000}"/>
    <cellStyle name="표준 18 43 2 10" xfId="33384" xr:uid="{00000000-0005-0000-0000-0000516F0000}"/>
    <cellStyle name="표준 18 43 2 11" xfId="33385" xr:uid="{00000000-0005-0000-0000-0000526F0000}"/>
    <cellStyle name="표준 18 43 2 2" xfId="3123" xr:uid="{00000000-0005-0000-0000-0000536F0000}"/>
    <cellStyle name="표준 18 43 2 2 2" xfId="33386" xr:uid="{00000000-0005-0000-0000-0000546F0000}"/>
    <cellStyle name="표준 18 43 2 2 3" xfId="33387" xr:uid="{00000000-0005-0000-0000-0000556F0000}"/>
    <cellStyle name="표준 18 43 2 2 4" xfId="33388" xr:uid="{00000000-0005-0000-0000-0000566F0000}"/>
    <cellStyle name="표준 18 43 2 2 5" xfId="33389" xr:uid="{00000000-0005-0000-0000-0000576F0000}"/>
    <cellStyle name="표준 18 43 2 2 6" xfId="33390" xr:uid="{00000000-0005-0000-0000-0000586F0000}"/>
    <cellStyle name="표준 18 43 2 3" xfId="4982" xr:uid="{00000000-0005-0000-0000-0000596F0000}"/>
    <cellStyle name="표준 18 43 2 3 2" xfId="33391" xr:uid="{00000000-0005-0000-0000-00005A6F0000}"/>
    <cellStyle name="표준 18 43 2 3 3" xfId="33392" xr:uid="{00000000-0005-0000-0000-00005B6F0000}"/>
    <cellStyle name="표준 18 43 2 3 4" xfId="33393" xr:uid="{00000000-0005-0000-0000-00005C6F0000}"/>
    <cellStyle name="표준 18 43 2 3 5" xfId="33394" xr:uid="{00000000-0005-0000-0000-00005D6F0000}"/>
    <cellStyle name="표준 18 43 2 3 6" xfId="33395" xr:uid="{00000000-0005-0000-0000-00005E6F0000}"/>
    <cellStyle name="표준 18 43 2 4" xfId="6846" xr:uid="{00000000-0005-0000-0000-00005F6F0000}"/>
    <cellStyle name="표준 18 43 2 4 2" xfId="33396" xr:uid="{00000000-0005-0000-0000-0000606F0000}"/>
    <cellStyle name="표준 18 43 2 4 3" xfId="33397" xr:uid="{00000000-0005-0000-0000-0000616F0000}"/>
    <cellStyle name="표준 18 43 2 4 4" xfId="33398" xr:uid="{00000000-0005-0000-0000-0000626F0000}"/>
    <cellStyle name="표준 18 43 2 4 5" xfId="33399" xr:uid="{00000000-0005-0000-0000-0000636F0000}"/>
    <cellStyle name="표준 18 43 2 4 6" xfId="33400" xr:uid="{00000000-0005-0000-0000-0000646F0000}"/>
    <cellStyle name="표준 18 43 2 5" xfId="8706" xr:uid="{00000000-0005-0000-0000-0000656F0000}"/>
    <cellStyle name="표준 18 43 2 5 2" xfId="33401" xr:uid="{00000000-0005-0000-0000-0000666F0000}"/>
    <cellStyle name="표준 18 43 2 5 3" xfId="33402" xr:uid="{00000000-0005-0000-0000-0000676F0000}"/>
    <cellStyle name="표준 18 43 2 5 4" xfId="33403" xr:uid="{00000000-0005-0000-0000-0000686F0000}"/>
    <cellStyle name="표준 18 43 2 5 5" xfId="33404" xr:uid="{00000000-0005-0000-0000-0000696F0000}"/>
    <cellStyle name="표준 18 43 2 5 6" xfId="33405" xr:uid="{00000000-0005-0000-0000-00006A6F0000}"/>
    <cellStyle name="표준 18 43 2 6" xfId="33406" xr:uid="{00000000-0005-0000-0000-00006B6F0000}"/>
    <cellStyle name="표준 18 43 2 7" xfId="33407" xr:uid="{00000000-0005-0000-0000-00006C6F0000}"/>
    <cellStyle name="표준 18 43 2 8" xfId="33408" xr:uid="{00000000-0005-0000-0000-00006D6F0000}"/>
    <cellStyle name="표준 18 43 2 9" xfId="33409" xr:uid="{00000000-0005-0000-0000-00006E6F0000}"/>
    <cellStyle name="표준 18 43 3" xfId="2630" xr:uid="{00000000-0005-0000-0000-00006F6F0000}"/>
    <cellStyle name="표준 18 43 3 2" xfId="33410" xr:uid="{00000000-0005-0000-0000-0000706F0000}"/>
    <cellStyle name="표준 18 43 3 3" xfId="33411" xr:uid="{00000000-0005-0000-0000-0000716F0000}"/>
    <cellStyle name="표준 18 43 3 4" xfId="33412" xr:uid="{00000000-0005-0000-0000-0000726F0000}"/>
    <cellStyle name="표준 18 43 3 5" xfId="33413" xr:uid="{00000000-0005-0000-0000-0000736F0000}"/>
    <cellStyle name="표준 18 43 3 6" xfId="33414" xr:uid="{00000000-0005-0000-0000-0000746F0000}"/>
    <cellStyle name="표준 18 43 4" xfId="4490" xr:uid="{00000000-0005-0000-0000-0000756F0000}"/>
    <cellStyle name="표준 18 43 4 2" xfId="33415" xr:uid="{00000000-0005-0000-0000-0000766F0000}"/>
    <cellStyle name="표준 18 43 4 3" xfId="33416" xr:uid="{00000000-0005-0000-0000-0000776F0000}"/>
    <cellStyle name="표준 18 43 4 4" xfId="33417" xr:uid="{00000000-0005-0000-0000-0000786F0000}"/>
    <cellStyle name="표준 18 43 4 5" xfId="33418" xr:uid="{00000000-0005-0000-0000-0000796F0000}"/>
    <cellStyle name="표준 18 43 4 6" xfId="33419" xr:uid="{00000000-0005-0000-0000-00007A6F0000}"/>
    <cellStyle name="표준 18 43 5" xfId="6354" xr:uid="{00000000-0005-0000-0000-00007B6F0000}"/>
    <cellStyle name="표준 18 43 5 2" xfId="33420" xr:uid="{00000000-0005-0000-0000-00007C6F0000}"/>
    <cellStyle name="표준 18 43 5 3" xfId="33421" xr:uid="{00000000-0005-0000-0000-00007D6F0000}"/>
    <cellStyle name="표준 18 43 5 4" xfId="33422" xr:uid="{00000000-0005-0000-0000-00007E6F0000}"/>
    <cellStyle name="표준 18 43 5 5" xfId="33423" xr:uid="{00000000-0005-0000-0000-00007F6F0000}"/>
    <cellStyle name="표준 18 43 5 6" xfId="33424" xr:uid="{00000000-0005-0000-0000-0000806F0000}"/>
    <cellStyle name="표준 18 43 6" xfId="8214" xr:uid="{00000000-0005-0000-0000-0000816F0000}"/>
    <cellStyle name="표준 18 43 6 2" xfId="33425" xr:uid="{00000000-0005-0000-0000-0000826F0000}"/>
    <cellStyle name="표준 18 43 6 3" xfId="33426" xr:uid="{00000000-0005-0000-0000-0000836F0000}"/>
    <cellStyle name="표준 18 43 6 4" xfId="33427" xr:uid="{00000000-0005-0000-0000-0000846F0000}"/>
    <cellStyle name="표준 18 43 6 5" xfId="33428" xr:uid="{00000000-0005-0000-0000-0000856F0000}"/>
    <cellStyle name="표준 18 43 6 6" xfId="33429" xr:uid="{00000000-0005-0000-0000-0000866F0000}"/>
    <cellStyle name="표준 18 43 7" xfId="33430" xr:uid="{00000000-0005-0000-0000-0000876F0000}"/>
    <cellStyle name="표준 18 43 8" xfId="33431" xr:uid="{00000000-0005-0000-0000-0000886F0000}"/>
    <cellStyle name="표준 18 43 9" xfId="33432" xr:uid="{00000000-0005-0000-0000-0000896F0000}"/>
    <cellStyle name="표준 18 44" xfId="776" xr:uid="{00000000-0005-0000-0000-00008A6F0000}"/>
    <cellStyle name="표준 18 44 10" xfId="33433" xr:uid="{00000000-0005-0000-0000-00008B6F0000}"/>
    <cellStyle name="표준 18 44 11" xfId="33434" xr:uid="{00000000-0005-0000-0000-00008C6F0000}"/>
    <cellStyle name="표준 18 44 12" xfId="33435" xr:uid="{00000000-0005-0000-0000-00008D6F0000}"/>
    <cellStyle name="표준 18 44 2" xfId="1359" xr:uid="{00000000-0005-0000-0000-00008E6F0000}"/>
    <cellStyle name="표준 18 44 2 10" xfId="33436" xr:uid="{00000000-0005-0000-0000-00008F6F0000}"/>
    <cellStyle name="표준 18 44 2 11" xfId="33437" xr:uid="{00000000-0005-0000-0000-0000906F0000}"/>
    <cellStyle name="표준 18 44 2 2" xfId="3136" xr:uid="{00000000-0005-0000-0000-0000916F0000}"/>
    <cellStyle name="표준 18 44 2 2 2" xfId="33438" xr:uid="{00000000-0005-0000-0000-0000926F0000}"/>
    <cellStyle name="표준 18 44 2 2 3" xfId="33439" xr:uid="{00000000-0005-0000-0000-0000936F0000}"/>
    <cellStyle name="표준 18 44 2 2 4" xfId="33440" xr:uid="{00000000-0005-0000-0000-0000946F0000}"/>
    <cellStyle name="표준 18 44 2 2 5" xfId="33441" xr:uid="{00000000-0005-0000-0000-0000956F0000}"/>
    <cellStyle name="표준 18 44 2 2 6" xfId="33442" xr:uid="{00000000-0005-0000-0000-0000966F0000}"/>
    <cellStyle name="표준 18 44 2 3" xfId="4995" xr:uid="{00000000-0005-0000-0000-0000976F0000}"/>
    <cellStyle name="표준 18 44 2 3 2" xfId="33443" xr:uid="{00000000-0005-0000-0000-0000986F0000}"/>
    <cellStyle name="표준 18 44 2 3 3" xfId="33444" xr:uid="{00000000-0005-0000-0000-0000996F0000}"/>
    <cellStyle name="표준 18 44 2 3 4" xfId="33445" xr:uid="{00000000-0005-0000-0000-00009A6F0000}"/>
    <cellStyle name="표준 18 44 2 3 5" xfId="33446" xr:uid="{00000000-0005-0000-0000-00009B6F0000}"/>
    <cellStyle name="표준 18 44 2 3 6" xfId="33447" xr:uid="{00000000-0005-0000-0000-00009C6F0000}"/>
    <cellStyle name="표준 18 44 2 4" xfId="6859" xr:uid="{00000000-0005-0000-0000-00009D6F0000}"/>
    <cellStyle name="표준 18 44 2 4 2" xfId="33448" xr:uid="{00000000-0005-0000-0000-00009E6F0000}"/>
    <cellStyle name="표준 18 44 2 4 3" xfId="33449" xr:uid="{00000000-0005-0000-0000-00009F6F0000}"/>
    <cellStyle name="표준 18 44 2 4 4" xfId="33450" xr:uid="{00000000-0005-0000-0000-0000A06F0000}"/>
    <cellStyle name="표준 18 44 2 4 5" xfId="33451" xr:uid="{00000000-0005-0000-0000-0000A16F0000}"/>
    <cellStyle name="표준 18 44 2 4 6" xfId="33452" xr:uid="{00000000-0005-0000-0000-0000A26F0000}"/>
    <cellStyle name="표준 18 44 2 5" xfId="8719" xr:uid="{00000000-0005-0000-0000-0000A36F0000}"/>
    <cellStyle name="표준 18 44 2 5 2" xfId="33453" xr:uid="{00000000-0005-0000-0000-0000A46F0000}"/>
    <cellStyle name="표준 18 44 2 5 3" xfId="33454" xr:uid="{00000000-0005-0000-0000-0000A56F0000}"/>
    <cellStyle name="표준 18 44 2 5 4" xfId="33455" xr:uid="{00000000-0005-0000-0000-0000A66F0000}"/>
    <cellStyle name="표준 18 44 2 5 5" xfId="33456" xr:uid="{00000000-0005-0000-0000-0000A76F0000}"/>
    <cellStyle name="표준 18 44 2 5 6" xfId="33457" xr:uid="{00000000-0005-0000-0000-0000A86F0000}"/>
    <cellStyle name="표준 18 44 2 6" xfId="33458" xr:uid="{00000000-0005-0000-0000-0000A96F0000}"/>
    <cellStyle name="표준 18 44 2 7" xfId="33459" xr:uid="{00000000-0005-0000-0000-0000AA6F0000}"/>
    <cellStyle name="표준 18 44 2 8" xfId="33460" xr:uid="{00000000-0005-0000-0000-0000AB6F0000}"/>
    <cellStyle name="표준 18 44 2 9" xfId="33461" xr:uid="{00000000-0005-0000-0000-0000AC6F0000}"/>
    <cellStyle name="표준 18 44 3" xfId="2643" xr:uid="{00000000-0005-0000-0000-0000AD6F0000}"/>
    <cellStyle name="표준 18 44 3 2" xfId="33462" xr:uid="{00000000-0005-0000-0000-0000AE6F0000}"/>
    <cellStyle name="표준 18 44 3 3" xfId="33463" xr:uid="{00000000-0005-0000-0000-0000AF6F0000}"/>
    <cellStyle name="표준 18 44 3 4" xfId="33464" xr:uid="{00000000-0005-0000-0000-0000B06F0000}"/>
    <cellStyle name="표준 18 44 3 5" xfId="33465" xr:uid="{00000000-0005-0000-0000-0000B16F0000}"/>
    <cellStyle name="표준 18 44 3 6" xfId="33466" xr:uid="{00000000-0005-0000-0000-0000B26F0000}"/>
    <cellStyle name="표준 18 44 4" xfId="4503" xr:uid="{00000000-0005-0000-0000-0000B36F0000}"/>
    <cellStyle name="표준 18 44 4 2" xfId="33467" xr:uid="{00000000-0005-0000-0000-0000B46F0000}"/>
    <cellStyle name="표준 18 44 4 3" xfId="33468" xr:uid="{00000000-0005-0000-0000-0000B56F0000}"/>
    <cellStyle name="표준 18 44 4 4" xfId="33469" xr:uid="{00000000-0005-0000-0000-0000B66F0000}"/>
    <cellStyle name="표준 18 44 4 5" xfId="33470" xr:uid="{00000000-0005-0000-0000-0000B76F0000}"/>
    <cellStyle name="표준 18 44 4 6" xfId="33471" xr:uid="{00000000-0005-0000-0000-0000B86F0000}"/>
    <cellStyle name="표준 18 44 5" xfId="6367" xr:uid="{00000000-0005-0000-0000-0000B96F0000}"/>
    <cellStyle name="표준 18 44 5 2" xfId="33472" xr:uid="{00000000-0005-0000-0000-0000BA6F0000}"/>
    <cellStyle name="표준 18 44 5 3" xfId="33473" xr:uid="{00000000-0005-0000-0000-0000BB6F0000}"/>
    <cellStyle name="표준 18 44 5 4" xfId="33474" xr:uid="{00000000-0005-0000-0000-0000BC6F0000}"/>
    <cellStyle name="표준 18 44 5 5" xfId="33475" xr:uid="{00000000-0005-0000-0000-0000BD6F0000}"/>
    <cellStyle name="표준 18 44 5 6" xfId="33476" xr:uid="{00000000-0005-0000-0000-0000BE6F0000}"/>
    <cellStyle name="표준 18 44 6" xfId="8227" xr:uid="{00000000-0005-0000-0000-0000BF6F0000}"/>
    <cellStyle name="표준 18 44 6 2" xfId="33477" xr:uid="{00000000-0005-0000-0000-0000C06F0000}"/>
    <cellStyle name="표준 18 44 6 3" xfId="33478" xr:uid="{00000000-0005-0000-0000-0000C16F0000}"/>
    <cellStyle name="표준 18 44 6 4" xfId="33479" xr:uid="{00000000-0005-0000-0000-0000C26F0000}"/>
    <cellStyle name="표준 18 44 6 5" xfId="33480" xr:uid="{00000000-0005-0000-0000-0000C36F0000}"/>
    <cellStyle name="표준 18 44 6 6" xfId="33481" xr:uid="{00000000-0005-0000-0000-0000C46F0000}"/>
    <cellStyle name="표준 18 44 7" xfId="33482" xr:uid="{00000000-0005-0000-0000-0000C56F0000}"/>
    <cellStyle name="표준 18 44 8" xfId="33483" xr:uid="{00000000-0005-0000-0000-0000C66F0000}"/>
    <cellStyle name="표준 18 44 9" xfId="33484" xr:uid="{00000000-0005-0000-0000-0000C76F0000}"/>
    <cellStyle name="표준 18 45" xfId="789" xr:uid="{00000000-0005-0000-0000-0000C86F0000}"/>
    <cellStyle name="표준 18 45 10" xfId="33485" xr:uid="{00000000-0005-0000-0000-0000C96F0000}"/>
    <cellStyle name="표준 18 45 11" xfId="33486" xr:uid="{00000000-0005-0000-0000-0000CA6F0000}"/>
    <cellStyle name="표준 18 45 12" xfId="33487" xr:uid="{00000000-0005-0000-0000-0000CB6F0000}"/>
    <cellStyle name="표준 18 45 2" xfId="1372" xr:uid="{00000000-0005-0000-0000-0000CC6F0000}"/>
    <cellStyle name="표준 18 45 2 10" xfId="33488" xr:uid="{00000000-0005-0000-0000-0000CD6F0000}"/>
    <cellStyle name="표준 18 45 2 11" xfId="33489" xr:uid="{00000000-0005-0000-0000-0000CE6F0000}"/>
    <cellStyle name="표준 18 45 2 2" xfId="3149" xr:uid="{00000000-0005-0000-0000-0000CF6F0000}"/>
    <cellStyle name="표준 18 45 2 2 2" xfId="33490" xr:uid="{00000000-0005-0000-0000-0000D06F0000}"/>
    <cellStyle name="표준 18 45 2 2 3" xfId="33491" xr:uid="{00000000-0005-0000-0000-0000D16F0000}"/>
    <cellStyle name="표준 18 45 2 2 4" xfId="33492" xr:uid="{00000000-0005-0000-0000-0000D26F0000}"/>
    <cellStyle name="표준 18 45 2 2 5" xfId="33493" xr:uid="{00000000-0005-0000-0000-0000D36F0000}"/>
    <cellStyle name="표준 18 45 2 2 6" xfId="33494" xr:uid="{00000000-0005-0000-0000-0000D46F0000}"/>
    <cellStyle name="표준 18 45 2 3" xfId="5008" xr:uid="{00000000-0005-0000-0000-0000D56F0000}"/>
    <cellStyle name="표준 18 45 2 3 2" xfId="33495" xr:uid="{00000000-0005-0000-0000-0000D66F0000}"/>
    <cellStyle name="표준 18 45 2 3 3" xfId="33496" xr:uid="{00000000-0005-0000-0000-0000D76F0000}"/>
    <cellStyle name="표준 18 45 2 3 4" xfId="33497" xr:uid="{00000000-0005-0000-0000-0000D86F0000}"/>
    <cellStyle name="표준 18 45 2 3 5" xfId="33498" xr:uid="{00000000-0005-0000-0000-0000D96F0000}"/>
    <cellStyle name="표준 18 45 2 3 6" xfId="33499" xr:uid="{00000000-0005-0000-0000-0000DA6F0000}"/>
    <cellStyle name="표준 18 45 2 4" xfId="6872" xr:uid="{00000000-0005-0000-0000-0000DB6F0000}"/>
    <cellStyle name="표준 18 45 2 4 2" xfId="33500" xr:uid="{00000000-0005-0000-0000-0000DC6F0000}"/>
    <cellStyle name="표준 18 45 2 4 3" xfId="33501" xr:uid="{00000000-0005-0000-0000-0000DD6F0000}"/>
    <cellStyle name="표준 18 45 2 4 4" xfId="33502" xr:uid="{00000000-0005-0000-0000-0000DE6F0000}"/>
    <cellStyle name="표준 18 45 2 4 5" xfId="33503" xr:uid="{00000000-0005-0000-0000-0000DF6F0000}"/>
    <cellStyle name="표준 18 45 2 4 6" xfId="33504" xr:uid="{00000000-0005-0000-0000-0000E06F0000}"/>
    <cellStyle name="표준 18 45 2 5" xfId="8732" xr:uid="{00000000-0005-0000-0000-0000E16F0000}"/>
    <cellStyle name="표준 18 45 2 5 2" xfId="33505" xr:uid="{00000000-0005-0000-0000-0000E26F0000}"/>
    <cellStyle name="표준 18 45 2 5 3" xfId="33506" xr:uid="{00000000-0005-0000-0000-0000E36F0000}"/>
    <cellStyle name="표준 18 45 2 5 4" xfId="33507" xr:uid="{00000000-0005-0000-0000-0000E46F0000}"/>
    <cellStyle name="표준 18 45 2 5 5" xfId="33508" xr:uid="{00000000-0005-0000-0000-0000E56F0000}"/>
    <cellStyle name="표준 18 45 2 5 6" xfId="33509" xr:uid="{00000000-0005-0000-0000-0000E66F0000}"/>
    <cellStyle name="표준 18 45 2 6" xfId="33510" xr:uid="{00000000-0005-0000-0000-0000E76F0000}"/>
    <cellStyle name="표준 18 45 2 7" xfId="33511" xr:uid="{00000000-0005-0000-0000-0000E86F0000}"/>
    <cellStyle name="표준 18 45 2 8" xfId="33512" xr:uid="{00000000-0005-0000-0000-0000E96F0000}"/>
    <cellStyle name="표준 18 45 2 9" xfId="33513" xr:uid="{00000000-0005-0000-0000-0000EA6F0000}"/>
    <cellStyle name="표준 18 45 3" xfId="2656" xr:uid="{00000000-0005-0000-0000-0000EB6F0000}"/>
    <cellStyle name="표준 18 45 3 2" xfId="33514" xr:uid="{00000000-0005-0000-0000-0000EC6F0000}"/>
    <cellStyle name="표준 18 45 3 3" xfId="33515" xr:uid="{00000000-0005-0000-0000-0000ED6F0000}"/>
    <cellStyle name="표준 18 45 3 4" xfId="33516" xr:uid="{00000000-0005-0000-0000-0000EE6F0000}"/>
    <cellStyle name="표준 18 45 3 5" xfId="33517" xr:uid="{00000000-0005-0000-0000-0000EF6F0000}"/>
    <cellStyle name="표준 18 45 3 6" xfId="33518" xr:uid="{00000000-0005-0000-0000-0000F06F0000}"/>
    <cellStyle name="표준 18 45 4" xfId="4516" xr:uid="{00000000-0005-0000-0000-0000F16F0000}"/>
    <cellStyle name="표준 18 45 4 2" xfId="33519" xr:uid="{00000000-0005-0000-0000-0000F26F0000}"/>
    <cellStyle name="표준 18 45 4 3" xfId="33520" xr:uid="{00000000-0005-0000-0000-0000F36F0000}"/>
    <cellStyle name="표준 18 45 4 4" xfId="33521" xr:uid="{00000000-0005-0000-0000-0000F46F0000}"/>
    <cellStyle name="표준 18 45 4 5" xfId="33522" xr:uid="{00000000-0005-0000-0000-0000F56F0000}"/>
    <cellStyle name="표준 18 45 4 6" xfId="33523" xr:uid="{00000000-0005-0000-0000-0000F66F0000}"/>
    <cellStyle name="표준 18 45 5" xfId="6380" xr:uid="{00000000-0005-0000-0000-0000F76F0000}"/>
    <cellStyle name="표준 18 45 5 2" xfId="33524" xr:uid="{00000000-0005-0000-0000-0000F86F0000}"/>
    <cellStyle name="표준 18 45 5 3" xfId="33525" xr:uid="{00000000-0005-0000-0000-0000F96F0000}"/>
    <cellStyle name="표준 18 45 5 4" xfId="33526" xr:uid="{00000000-0005-0000-0000-0000FA6F0000}"/>
    <cellStyle name="표준 18 45 5 5" xfId="33527" xr:uid="{00000000-0005-0000-0000-0000FB6F0000}"/>
    <cellStyle name="표준 18 45 5 6" xfId="33528" xr:uid="{00000000-0005-0000-0000-0000FC6F0000}"/>
    <cellStyle name="표준 18 45 6" xfId="8240" xr:uid="{00000000-0005-0000-0000-0000FD6F0000}"/>
    <cellStyle name="표준 18 45 6 2" xfId="33529" xr:uid="{00000000-0005-0000-0000-0000FE6F0000}"/>
    <cellStyle name="표준 18 45 6 3" xfId="33530" xr:uid="{00000000-0005-0000-0000-0000FF6F0000}"/>
    <cellStyle name="표준 18 45 6 4" xfId="33531" xr:uid="{00000000-0005-0000-0000-000000700000}"/>
    <cellStyle name="표준 18 45 6 5" xfId="33532" xr:uid="{00000000-0005-0000-0000-000001700000}"/>
    <cellStyle name="표준 18 45 6 6" xfId="33533" xr:uid="{00000000-0005-0000-0000-000002700000}"/>
    <cellStyle name="표준 18 45 7" xfId="33534" xr:uid="{00000000-0005-0000-0000-000003700000}"/>
    <cellStyle name="표준 18 45 8" xfId="33535" xr:uid="{00000000-0005-0000-0000-000004700000}"/>
    <cellStyle name="표준 18 45 9" xfId="33536" xr:uid="{00000000-0005-0000-0000-000005700000}"/>
    <cellStyle name="표준 18 46" xfId="802" xr:uid="{00000000-0005-0000-0000-000006700000}"/>
    <cellStyle name="표준 18 46 10" xfId="33537" xr:uid="{00000000-0005-0000-0000-000007700000}"/>
    <cellStyle name="표준 18 46 11" xfId="33538" xr:uid="{00000000-0005-0000-0000-000008700000}"/>
    <cellStyle name="표준 18 46 12" xfId="33539" xr:uid="{00000000-0005-0000-0000-000009700000}"/>
    <cellStyle name="표준 18 46 2" xfId="1385" xr:uid="{00000000-0005-0000-0000-00000A700000}"/>
    <cellStyle name="표준 18 46 2 10" xfId="33540" xr:uid="{00000000-0005-0000-0000-00000B700000}"/>
    <cellStyle name="표준 18 46 2 11" xfId="33541" xr:uid="{00000000-0005-0000-0000-00000C700000}"/>
    <cellStyle name="표준 18 46 2 2" xfId="3162" xr:uid="{00000000-0005-0000-0000-00000D700000}"/>
    <cellStyle name="표준 18 46 2 2 2" xfId="33542" xr:uid="{00000000-0005-0000-0000-00000E700000}"/>
    <cellStyle name="표준 18 46 2 2 3" xfId="33543" xr:uid="{00000000-0005-0000-0000-00000F700000}"/>
    <cellStyle name="표준 18 46 2 2 4" xfId="33544" xr:uid="{00000000-0005-0000-0000-000010700000}"/>
    <cellStyle name="표준 18 46 2 2 5" xfId="33545" xr:uid="{00000000-0005-0000-0000-000011700000}"/>
    <cellStyle name="표준 18 46 2 2 6" xfId="33546" xr:uid="{00000000-0005-0000-0000-000012700000}"/>
    <cellStyle name="표준 18 46 2 3" xfId="5021" xr:uid="{00000000-0005-0000-0000-000013700000}"/>
    <cellStyle name="표준 18 46 2 3 2" xfId="33547" xr:uid="{00000000-0005-0000-0000-000014700000}"/>
    <cellStyle name="표준 18 46 2 3 3" xfId="33548" xr:uid="{00000000-0005-0000-0000-000015700000}"/>
    <cellStyle name="표준 18 46 2 3 4" xfId="33549" xr:uid="{00000000-0005-0000-0000-000016700000}"/>
    <cellStyle name="표준 18 46 2 3 5" xfId="33550" xr:uid="{00000000-0005-0000-0000-000017700000}"/>
    <cellStyle name="표준 18 46 2 3 6" xfId="33551" xr:uid="{00000000-0005-0000-0000-000018700000}"/>
    <cellStyle name="표준 18 46 2 4" xfId="6885" xr:uid="{00000000-0005-0000-0000-000019700000}"/>
    <cellStyle name="표준 18 46 2 4 2" xfId="33552" xr:uid="{00000000-0005-0000-0000-00001A700000}"/>
    <cellStyle name="표준 18 46 2 4 3" xfId="33553" xr:uid="{00000000-0005-0000-0000-00001B700000}"/>
    <cellStyle name="표준 18 46 2 4 4" xfId="33554" xr:uid="{00000000-0005-0000-0000-00001C700000}"/>
    <cellStyle name="표준 18 46 2 4 5" xfId="33555" xr:uid="{00000000-0005-0000-0000-00001D700000}"/>
    <cellStyle name="표준 18 46 2 4 6" xfId="33556" xr:uid="{00000000-0005-0000-0000-00001E700000}"/>
    <cellStyle name="표준 18 46 2 5" xfId="8745" xr:uid="{00000000-0005-0000-0000-00001F700000}"/>
    <cellStyle name="표준 18 46 2 5 2" xfId="33557" xr:uid="{00000000-0005-0000-0000-000020700000}"/>
    <cellStyle name="표준 18 46 2 5 3" xfId="33558" xr:uid="{00000000-0005-0000-0000-000021700000}"/>
    <cellStyle name="표준 18 46 2 5 4" xfId="33559" xr:uid="{00000000-0005-0000-0000-000022700000}"/>
    <cellStyle name="표준 18 46 2 5 5" xfId="33560" xr:uid="{00000000-0005-0000-0000-000023700000}"/>
    <cellStyle name="표준 18 46 2 5 6" xfId="33561" xr:uid="{00000000-0005-0000-0000-000024700000}"/>
    <cellStyle name="표준 18 46 2 6" xfId="33562" xr:uid="{00000000-0005-0000-0000-000025700000}"/>
    <cellStyle name="표준 18 46 2 7" xfId="33563" xr:uid="{00000000-0005-0000-0000-000026700000}"/>
    <cellStyle name="표준 18 46 2 8" xfId="33564" xr:uid="{00000000-0005-0000-0000-000027700000}"/>
    <cellStyle name="표준 18 46 2 9" xfId="33565" xr:uid="{00000000-0005-0000-0000-000028700000}"/>
    <cellStyle name="표준 18 46 3" xfId="2669" xr:uid="{00000000-0005-0000-0000-000029700000}"/>
    <cellStyle name="표준 18 46 3 2" xfId="33566" xr:uid="{00000000-0005-0000-0000-00002A700000}"/>
    <cellStyle name="표준 18 46 3 3" xfId="33567" xr:uid="{00000000-0005-0000-0000-00002B700000}"/>
    <cellStyle name="표준 18 46 3 4" xfId="33568" xr:uid="{00000000-0005-0000-0000-00002C700000}"/>
    <cellStyle name="표준 18 46 3 5" xfId="33569" xr:uid="{00000000-0005-0000-0000-00002D700000}"/>
    <cellStyle name="표준 18 46 3 6" xfId="33570" xr:uid="{00000000-0005-0000-0000-00002E700000}"/>
    <cellStyle name="표준 18 46 4" xfId="4529" xr:uid="{00000000-0005-0000-0000-00002F700000}"/>
    <cellStyle name="표준 18 46 4 2" xfId="33571" xr:uid="{00000000-0005-0000-0000-000030700000}"/>
    <cellStyle name="표준 18 46 4 3" xfId="33572" xr:uid="{00000000-0005-0000-0000-000031700000}"/>
    <cellStyle name="표준 18 46 4 4" xfId="33573" xr:uid="{00000000-0005-0000-0000-000032700000}"/>
    <cellStyle name="표준 18 46 4 5" xfId="33574" xr:uid="{00000000-0005-0000-0000-000033700000}"/>
    <cellStyle name="표준 18 46 4 6" xfId="33575" xr:uid="{00000000-0005-0000-0000-000034700000}"/>
    <cellStyle name="표준 18 46 5" xfId="6393" xr:uid="{00000000-0005-0000-0000-000035700000}"/>
    <cellStyle name="표준 18 46 5 2" xfId="33576" xr:uid="{00000000-0005-0000-0000-000036700000}"/>
    <cellStyle name="표준 18 46 5 3" xfId="33577" xr:uid="{00000000-0005-0000-0000-000037700000}"/>
    <cellStyle name="표준 18 46 5 4" xfId="33578" xr:uid="{00000000-0005-0000-0000-000038700000}"/>
    <cellStyle name="표준 18 46 5 5" xfId="33579" xr:uid="{00000000-0005-0000-0000-000039700000}"/>
    <cellStyle name="표준 18 46 5 6" xfId="33580" xr:uid="{00000000-0005-0000-0000-00003A700000}"/>
    <cellStyle name="표준 18 46 6" xfId="8253" xr:uid="{00000000-0005-0000-0000-00003B700000}"/>
    <cellStyle name="표준 18 46 6 2" xfId="33581" xr:uid="{00000000-0005-0000-0000-00003C700000}"/>
    <cellStyle name="표준 18 46 6 3" xfId="33582" xr:uid="{00000000-0005-0000-0000-00003D700000}"/>
    <cellStyle name="표준 18 46 6 4" xfId="33583" xr:uid="{00000000-0005-0000-0000-00003E700000}"/>
    <cellStyle name="표준 18 46 6 5" xfId="33584" xr:uid="{00000000-0005-0000-0000-00003F700000}"/>
    <cellStyle name="표준 18 46 6 6" xfId="33585" xr:uid="{00000000-0005-0000-0000-000040700000}"/>
    <cellStyle name="표준 18 46 7" xfId="33586" xr:uid="{00000000-0005-0000-0000-000041700000}"/>
    <cellStyle name="표준 18 46 8" xfId="33587" xr:uid="{00000000-0005-0000-0000-000042700000}"/>
    <cellStyle name="표준 18 46 9" xfId="33588" xr:uid="{00000000-0005-0000-0000-000043700000}"/>
    <cellStyle name="표준 18 47" xfId="815" xr:uid="{00000000-0005-0000-0000-000044700000}"/>
    <cellStyle name="표준 18 47 10" xfId="33589" xr:uid="{00000000-0005-0000-0000-000045700000}"/>
    <cellStyle name="표준 18 47 11" xfId="33590" xr:uid="{00000000-0005-0000-0000-000046700000}"/>
    <cellStyle name="표준 18 47 12" xfId="33591" xr:uid="{00000000-0005-0000-0000-000047700000}"/>
    <cellStyle name="표준 18 47 2" xfId="1398" xr:uid="{00000000-0005-0000-0000-000048700000}"/>
    <cellStyle name="표준 18 47 2 10" xfId="33592" xr:uid="{00000000-0005-0000-0000-000049700000}"/>
    <cellStyle name="표준 18 47 2 11" xfId="33593" xr:uid="{00000000-0005-0000-0000-00004A700000}"/>
    <cellStyle name="표준 18 47 2 2" xfId="3175" xr:uid="{00000000-0005-0000-0000-00004B700000}"/>
    <cellStyle name="표준 18 47 2 2 2" xfId="33594" xr:uid="{00000000-0005-0000-0000-00004C700000}"/>
    <cellStyle name="표준 18 47 2 2 3" xfId="33595" xr:uid="{00000000-0005-0000-0000-00004D700000}"/>
    <cellStyle name="표준 18 47 2 2 4" xfId="33596" xr:uid="{00000000-0005-0000-0000-00004E700000}"/>
    <cellStyle name="표준 18 47 2 2 5" xfId="33597" xr:uid="{00000000-0005-0000-0000-00004F700000}"/>
    <cellStyle name="표준 18 47 2 2 6" xfId="33598" xr:uid="{00000000-0005-0000-0000-000050700000}"/>
    <cellStyle name="표준 18 47 2 3" xfId="5034" xr:uid="{00000000-0005-0000-0000-000051700000}"/>
    <cellStyle name="표준 18 47 2 3 2" xfId="33599" xr:uid="{00000000-0005-0000-0000-000052700000}"/>
    <cellStyle name="표준 18 47 2 3 3" xfId="33600" xr:uid="{00000000-0005-0000-0000-000053700000}"/>
    <cellStyle name="표준 18 47 2 3 4" xfId="33601" xr:uid="{00000000-0005-0000-0000-000054700000}"/>
    <cellStyle name="표준 18 47 2 3 5" xfId="33602" xr:uid="{00000000-0005-0000-0000-000055700000}"/>
    <cellStyle name="표준 18 47 2 3 6" xfId="33603" xr:uid="{00000000-0005-0000-0000-000056700000}"/>
    <cellStyle name="표준 18 47 2 4" xfId="6898" xr:uid="{00000000-0005-0000-0000-000057700000}"/>
    <cellStyle name="표준 18 47 2 4 2" xfId="33604" xr:uid="{00000000-0005-0000-0000-000058700000}"/>
    <cellStyle name="표준 18 47 2 4 3" xfId="33605" xr:uid="{00000000-0005-0000-0000-000059700000}"/>
    <cellStyle name="표준 18 47 2 4 4" xfId="33606" xr:uid="{00000000-0005-0000-0000-00005A700000}"/>
    <cellStyle name="표준 18 47 2 4 5" xfId="33607" xr:uid="{00000000-0005-0000-0000-00005B700000}"/>
    <cellStyle name="표준 18 47 2 4 6" xfId="33608" xr:uid="{00000000-0005-0000-0000-00005C700000}"/>
    <cellStyle name="표준 18 47 2 5" xfId="8758" xr:uid="{00000000-0005-0000-0000-00005D700000}"/>
    <cellStyle name="표준 18 47 2 5 2" xfId="33609" xr:uid="{00000000-0005-0000-0000-00005E700000}"/>
    <cellStyle name="표준 18 47 2 5 3" xfId="33610" xr:uid="{00000000-0005-0000-0000-00005F700000}"/>
    <cellStyle name="표준 18 47 2 5 4" xfId="33611" xr:uid="{00000000-0005-0000-0000-000060700000}"/>
    <cellStyle name="표준 18 47 2 5 5" xfId="33612" xr:uid="{00000000-0005-0000-0000-000061700000}"/>
    <cellStyle name="표준 18 47 2 5 6" xfId="33613" xr:uid="{00000000-0005-0000-0000-000062700000}"/>
    <cellStyle name="표준 18 47 2 6" xfId="33614" xr:uid="{00000000-0005-0000-0000-000063700000}"/>
    <cellStyle name="표준 18 47 2 7" xfId="33615" xr:uid="{00000000-0005-0000-0000-000064700000}"/>
    <cellStyle name="표준 18 47 2 8" xfId="33616" xr:uid="{00000000-0005-0000-0000-000065700000}"/>
    <cellStyle name="표준 18 47 2 9" xfId="33617" xr:uid="{00000000-0005-0000-0000-000066700000}"/>
    <cellStyle name="표준 18 47 3" xfId="2682" xr:uid="{00000000-0005-0000-0000-000067700000}"/>
    <cellStyle name="표준 18 47 3 2" xfId="33618" xr:uid="{00000000-0005-0000-0000-000068700000}"/>
    <cellStyle name="표준 18 47 3 3" xfId="33619" xr:uid="{00000000-0005-0000-0000-000069700000}"/>
    <cellStyle name="표준 18 47 3 4" xfId="33620" xr:uid="{00000000-0005-0000-0000-00006A700000}"/>
    <cellStyle name="표준 18 47 3 5" xfId="33621" xr:uid="{00000000-0005-0000-0000-00006B700000}"/>
    <cellStyle name="표준 18 47 3 6" xfId="33622" xr:uid="{00000000-0005-0000-0000-00006C700000}"/>
    <cellStyle name="표준 18 47 4" xfId="4542" xr:uid="{00000000-0005-0000-0000-00006D700000}"/>
    <cellStyle name="표준 18 47 4 2" xfId="33623" xr:uid="{00000000-0005-0000-0000-00006E700000}"/>
    <cellStyle name="표준 18 47 4 3" xfId="33624" xr:uid="{00000000-0005-0000-0000-00006F700000}"/>
    <cellStyle name="표준 18 47 4 4" xfId="33625" xr:uid="{00000000-0005-0000-0000-000070700000}"/>
    <cellStyle name="표준 18 47 4 5" xfId="33626" xr:uid="{00000000-0005-0000-0000-000071700000}"/>
    <cellStyle name="표준 18 47 4 6" xfId="33627" xr:uid="{00000000-0005-0000-0000-000072700000}"/>
    <cellStyle name="표준 18 47 5" xfId="6406" xr:uid="{00000000-0005-0000-0000-000073700000}"/>
    <cellStyle name="표준 18 47 5 2" xfId="33628" xr:uid="{00000000-0005-0000-0000-000074700000}"/>
    <cellStyle name="표준 18 47 5 3" xfId="33629" xr:uid="{00000000-0005-0000-0000-000075700000}"/>
    <cellStyle name="표준 18 47 5 4" xfId="33630" xr:uid="{00000000-0005-0000-0000-000076700000}"/>
    <cellStyle name="표준 18 47 5 5" xfId="33631" xr:uid="{00000000-0005-0000-0000-000077700000}"/>
    <cellStyle name="표준 18 47 5 6" xfId="33632" xr:uid="{00000000-0005-0000-0000-000078700000}"/>
    <cellStyle name="표준 18 47 6" xfId="8266" xr:uid="{00000000-0005-0000-0000-000079700000}"/>
    <cellStyle name="표준 18 47 6 2" xfId="33633" xr:uid="{00000000-0005-0000-0000-00007A700000}"/>
    <cellStyle name="표준 18 47 6 3" xfId="33634" xr:uid="{00000000-0005-0000-0000-00007B700000}"/>
    <cellStyle name="표준 18 47 6 4" xfId="33635" xr:uid="{00000000-0005-0000-0000-00007C700000}"/>
    <cellStyle name="표준 18 47 6 5" xfId="33636" xr:uid="{00000000-0005-0000-0000-00007D700000}"/>
    <cellStyle name="표준 18 47 6 6" xfId="33637" xr:uid="{00000000-0005-0000-0000-00007E700000}"/>
    <cellStyle name="표준 18 47 7" xfId="33638" xr:uid="{00000000-0005-0000-0000-00007F700000}"/>
    <cellStyle name="표준 18 47 8" xfId="33639" xr:uid="{00000000-0005-0000-0000-000080700000}"/>
    <cellStyle name="표준 18 47 9" xfId="33640" xr:uid="{00000000-0005-0000-0000-000081700000}"/>
    <cellStyle name="표준 18 48" xfId="828" xr:uid="{00000000-0005-0000-0000-000082700000}"/>
    <cellStyle name="표준 18 48 10" xfId="33641" xr:uid="{00000000-0005-0000-0000-000083700000}"/>
    <cellStyle name="표준 18 48 11" xfId="33642" xr:uid="{00000000-0005-0000-0000-000084700000}"/>
    <cellStyle name="표준 18 48 12" xfId="33643" xr:uid="{00000000-0005-0000-0000-000085700000}"/>
    <cellStyle name="표준 18 48 2" xfId="1411" xr:uid="{00000000-0005-0000-0000-000086700000}"/>
    <cellStyle name="표준 18 48 2 10" xfId="33644" xr:uid="{00000000-0005-0000-0000-000087700000}"/>
    <cellStyle name="표준 18 48 2 11" xfId="33645" xr:uid="{00000000-0005-0000-0000-000088700000}"/>
    <cellStyle name="표준 18 48 2 2" xfId="3188" xr:uid="{00000000-0005-0000-0000-000089700000}"/>
    <cellStyle name="표준 18 48 2 2 2" xfId="33646" xr:uid="{00000000-0005-0000-0000-00008A700000}"/>
    <cellStyle name="표준 18 48 2 2 3" xfId="33647" xr:uid="{00000000-0005-0000-0000-00008B700000}"/>
    <cellStyle name="표준 18 48 2 2 4" xfId="33648" xr:uid="{00000000-0005-0000-0000-00008C700000}"/>
    <cellStyle name="표준 18 48 2 2 5" xfId="33649" xr:uid="{00000000-0005-0000-0000-00008D700000}"/>
    <cellStyle name="표준 18 48 2 2 6" xfId="33650" xr:uid="{00000000-0005-0000-0000-00008E700000}"/>
    <cellStyle name="표준 18 48 2 3" xfId="5047" xr:uid="{00000000-0005-0000-0000-00008F700000}"/>
    <cellStyle name="표준 18 48 2 3 2" xfId="33651" xr:uid="{00000000-0005-0000-0000-000090700000}"/>
    <cellStyle name="표준 18 48 2 3 3" xfId="33652" xr:uid="{00000000-0005-0000-0000-000091700000}"/>
    <cellStyle name="표준 18 48 2 3 4" xfId="33653" xr:uid="{00000000-0005-0000-0000-000092700000}"/>
    <cellStyle name="표준 18 48 2 3 5" xfId="33654" xr:uid="{00000000-0005-0000-0000-000093700000}"/>
    <cellStyle name="표준 18 48 2 3 6" xfId="33655" xr:uid="{00000000-0005-0000-0000-000094700000}"/>
    <cellStyle name="표준 18 48 2 4" xfId="6911" xr:uid="{00000000-0005-0000-0000-000095700000}"/>
    <cellStyle name="표준 18 48 2 4 2" xfId="33656" xr:uid="{00000000-0005-0000-0000-000096700000}"/>
    <cellStyle name="표준 18 48 2 4 3" xfId="33657" xr:uid="{00000000-0005-0000-0000-000097700000}"/>
    <cellStyle name="표준 18 48 2 4 4" xfId="33658" xr:uid="{00000000-0005-0000-0000-000098700000}"/>
    <cellStyle name="표준 18 48 2 4 5" xfId="33659" xr:uid="{00000000-0005-0000-0000-000099700000}"/>
    <cellStyle name="표준 18 48 2 4 6" xfId="33660" xr:uid="{00000000-0005-0000-0000-00009A700000}"/>
    <cellStyle name="표준 18 48 2 5" xfId="8771" xr:uid="{00000000-0005-0000-0000-00009B700000}"/>
    <cellStyle name="표준 18 48 2 5 2" xfId="33661" xr:uid="{00000000-0005-0000-0000-00009C700000}"/>
    <cellStyle name="표준 18 48 2 5 3" xfId="33662" xr:uid="{00000000-0005-0000-0000-00009D700000}"/>
    <cellStyle name="표준 18 48 2 5 4" xfId="33663" xr:uid="{00000000-0005-0000-0000-00009E700000}"/>
    <cellStyle name="표준 18 48 2 5 5" xfId="33664" xr:uid="{00000000-0005-0000-0000-00009F700000}"/>
    <cellStyle name="표준 18 48 2 5 6" xfId="33665" xr:uid="{00000000-0005-0000-0000-0000A0700000}"/>
    <cellStyle name="표준 18 48 2 6" xfId="33666" xr:uid="{00000000-0005-0000-0000-0000A1700000}"/>
    <cellStyle name="표준 18 48 2 7" xfId="33667" xr:uid="{00000000-0005-0000-0000-0000A2700000}"/>
    <cellStyle name="표준 18 48 2 8" xfId="33668" xr:uid="{00000000-0005-0000-0000-0000A3700000}"/>
    <cellStyle name="표준 18 48 2 9" xfId="33669" xr:uid="{00000000-0005-0000-0000-0000A4700000}"/>
    <cellStyle name="표준 18 48 3" xfId="2695" xr:uid="{00000000-0005-0000-0000-0000A5700000}"/>
    <cellStyle name="표준 18 48 3 2" xfId="33670" xr:uid="{00000000-0005-0000-0000-0000A6700000}"/>
    <cellStyle name="표준 18 48 3 3" xfId="33671" xr:uid="{00000000-0005-0000-0000-0000A7700000}"/>
    <cellStyle name="표준 18 48 3 4" xfId="33672" xr:uid="{00000000-0005-0000-0000-0000A8700000}"/>
    <cellStyle name="표준 18 48 3 5" xfId="33673" xr:uid="{00000000-0005-0000-0000-0000A9700000}"/>
    <cellStyle name="표준 18 48 3 6" xfId="33674" xr:uid="{00000000-0005-0000-0000-0000AA700000}"/>
    <cellStyle name="표준 18 48 4" xfId="4555" xr:uid="{00000000-0005-0000-0000-0000AB700000}"/>
    <cellStyle name="표준 18 48 4 2" xfId="33675" xr:uid="{00000000-0005-0000-0000-0000AC700000}"/>
    <cellStyle name="표준 18 48 4 3" xfId="33676" xr:uid="{00000000-0005-0000-0000-0000AD700000}"/>
    <cellStyle name="표준 18 48 4 4" xfId="33677" xr:uid="{00000000-0005-0000-0000-0000AE700000}"/>
    <cellStyle name="표준 18 48 4 5" xfId="33678" xr:uid="{00000000-0005-0000-0000-0000AF700000}"/>
    <cellStyle name="표준 18 48 4 6" xfId="33679" xr:uid="{00000000-0005-0000-0000-0000B0700000}"/>
    <cellStyle name="표준 18 48 5" xfId="6419" xr:uid="{00000000-0005-0000-0000-0000B1700000}"/>
    <cellStyle name="표준 18 48 5 2" xfId="33680" xr:uid="{00000000-0005-0000-0000-0000B2700000}"/>
    <cellStyle name="표준 18 48 5 3" xfId="33681" xr:uid="{00000000-0005-0000-0000-0000B3700000}"/>
    <cellStyle name="표준 18 48 5 4" xfId="33682" xr:uid="{00000000-0005-0000-0000-0000B4700000}"/>
    <cellStyle name="표준 18 48 5 5" xfId="33683" xr:uid="{00000000-0005-0000-0000-0000B5700000}"/>
    <cellStyle name="표준 18 48 5 6" xfId="33684" xr:uid="{00000000-0005-0000-0000-0000B6700000}"/>
    <cellStyle name="표준 18 48 6" xfId="8279" xr:uid="{00000000-0005-0000-0000-0000B7700000}"/>
    <cellStyle name="표준 18 48 6 2" xfId="33685" xr:uid="{00000000-0005-0000-0000-0000B8700000}"/>
    <cellStyle name="표준 18 48 6 3" xfId="33686" xr:uid="{00000000-0005-0000-0000-0000B9700000}"/>
    <cellStyle name="표준 18 48 6 4" xfId="33687" xr:uid="{00000000-0005-0000-0000-0000BA700000}"/>
    <cellStyle name="표준 18 48 6 5" xfId="33688" xr:uid="{00000000-0005-0000-0000-0000BB700000}"/>
    <cellStyle name="표준 18 48 6 6" xfId="33689" xr:uid="{00000000-0005-0000-0000-0000BC700000}"/>
    <cellStyle name="표준 18 48 7" xfId="33690" xr:uid="{00000000-0005-0000-0000-0000BD700000}"/>
    <cellStyle name="표준 18 48 8" xfId="33691" xr:uid="{00000000-0005-0000-0000-0000BE700000}"/>
    <cellStyle name="표준 18 48 9" xfId="33692" xr:uid="{00000000-0005-0000-0000-0000BF700000}"/>
    <cellStyle name="표준 18 49" xfId="841" xr:uid="{00000000-0005-0000-0000-0000C0700000}"/>
    <cellStyle name="표준 18 49 10" xfId="33693" xr:uid="{00000000-0005-0000-0000-0000C1700000}"/>
    <cellStyle name="표준 18 49 11" xfId="33694" xr:uid="{00000000-0005-0000-0000-0000C2700000}"/>
    <cellStyle name="표준 18 49 12" xfId="33695" xr:uid="{00000000-0005-0000-0000-0000C3700000}"/>
    <cellStyle name="표준 18 49 2" xfId="1424" xr:uid="{00000000-0005-0000-0000-0000C4700000}"/>
    <cellStyle name="표준 18 49 2 10" xfId="33696" xr:uid="{00000000-0005-0000-0000-0000C5700000}"/>
    <cellStyle name="표준 18 49 2 11" xfId="33697" xr:uid="{00000000-0005-0000-0000-0000C6700000}"/>
    <cellStyle name="표준 18 49 2 2" xfId="3201" xr:uid="{00000000-0005-0000-0000-0000C7700000}"/>
    <cellStyle name="표준 18 49 2 2 2" xfId="33698" xr:uid="{00000000-0005-0000-0000-0000C8700000}"/>
    <cellStyle name="표준 18 49 2 2 3" xfId="33699" xr:uid="{00000000-0005-0000-0000-0000C9700000}"/>
    <cellStyle name="표준 18 49 2 2 4" xfId="33700" xr:uid="{00000000-0005-0000-0000-0000CA700000}"/>
    <cellStyle name="표준 18 49 2 2 5" xfId="33701" xr:uid="{00000000-0005-0000-0000-0000CB700000}"/>
    <cellStyle name="표준 18 49 2 2 6" xfId="33702" xr:uid="{00000000-0005-0000-0000-0000CC700000}"/>
    <cellStyle name="표준 18 49 2 3" xfId="5060" xr:uid="{00000000-0005-0000-0000-0000CD700000}"/>
    <cellStyle name="표준 18 49 2 3 2" xfId="33703" xr:uid="{00000000-0005-0000-0000-0000CE700000}"/>
    <cellStyle name="표준 18 49 2 3 3" xfId="33704" xr:uid="{00000000-0005-0000-0000-0000CF700000}"/>
    <cellStyle name="표준 18 49 2 3 4" xfId="33705" xr:uid="{00000000-0005-0000-0000-0000D0700000}"/>
    <cellStyle name="표준 18 49 2 3 5" xfId="33706" xr:uid="{00000000-0005-0000-0000-0000D1700000}"/>
    <cellStyle name="표준 18 49 2 3 6" xfId="33707" xr:uid="{00000000-0005-0000-0000-0000D2700000}"/>
    <cellStyle name="표준 18 49 2 4" xfId="6924" xr:uid="{00000000-0005-0000-0000-0000D3700000}"/>
    <cellStyle name="표준 18 49 2 4 2" xfId="33708" xr:uid="{00000000-0005-0000-0000-0000D4700000}"/>
    <cellStyle name="표준 18 49 2 4 3" xfId="33709" xr:uid="{00000000-0005-0000-0000-0000D5700000}"/>
    <cellStyle name="표준 18 49 2 4 4" xfId="33710" xr:uid="{00000000-0005-0000-0000-0000D6700000}"/>
    <cellStyle name="표준 18 49 2 4 5" xfId="33711" xr:uid="{00000000-0005-0000-0000-0000D7700000}"/>
    <cellStyle name="표준 18 49 2 4 6" xfId="33712" xr:uid="{00000000-0005-0000-0000-0000D8700000}"/>
    <cellStyle name="표준 18 49 2 5" xfId="8784" xr:uid="{00000000-0005-0000-0000-0000D9700000}"/>
    <cellStyle name="표준 18 49 2 5 2" xfId="33713" xr:uid="{00000000-0005-0000-0000-0000DA700000}"/>
    <cellStyle name="표준 18 49 2 5 3" xfId="33714" xr:uid="{00000000-0005-0000-0000-0000DB700000}"/>
    <cellStyle name="표준 18 49 2 5 4" xfId="33715" xr:uid="{00000000-0005-0000-0000-0000DC700000}"/>
    <cellStyle name="표준 18 49 2 5 5" xfId="33716" xr:uid="{00000000-0005-0000-0000-0000DD700000}"/>
    <cellStyle name="표준 18 49 2 5 6" xfId="33717" xr:uid="{00000000-0005-0000-0000-0000DE700000}"/>
    <cellStyle name="표준 18 49 2 6" xfId="33718" xr:uid="{00000000-0005-0000-0000-0000DF700000}"/>
    <cellStyle name="표준 18 49 2 7" xfId="33719" xr:uid="{00000000-0005-0000-0000-0000E0700000}"/>
    <cellStyle name="표준 18 49 2 8" xfId="33720" xr:uid="{00000000-0005-0000-0000-0000E1700000}"/>
    <cellStyle name="표준 18 49 2 9" xfId="33721" xr:uid="{00000000-0005-0000-0000-0000E2700000}"/>
    <cellStyle name="표준 18 49 3" xfId="2708" xr:uid="{00000000-0005-0000-0000-0000E3700000}"/>
    <cellStyle name="표준 18 49 3 2" xfId="33722" xr:uid="{00000000-0005-0000-0000-0000E4700000}"/>
    <cellStyle name="표준 18 49 3 3" xfId="33723" xr:uid="{00000000-0005-0000-0000-0000E5700000}"/>
    <cellStyle name="표준 18 49 3 4" xfId="33724" xr:uid="{00000000-0005-0000-0000-0000E6700000}"/>
    <cellStyle name="표준 18 49 3 5" xfId="33725" xr:uid="{00000000-0005-0000-0000-0000E7700000}"/>
    <cellStyle name="표준 18 49 3 6" xfId="33726" xr:uid="{00000000-0005-0000-0000-0000E8700000}"/>
    <cellStyle name="표준 18 49 4" xfId="4568" xr:uid="{00000000-0005-0000-0000-0000E9700000}"/>
    <cellStyle name="표준 18 49 4 2" xfId="33727" xr:uid="{00000000-0005-0000-0000-0000EA700000}"/>
    <cellStyle name="표준 18 49 4 3" xfId="33728" xr:uid="{00000000-0005-0000-0000-0000EB700000}"/>
    <cellStyle name="표준 18 49 4 4" xfId="33729" xr:uid="{00000000-0005-0000-0000-0000EC700000}"/>
    <cellStyle name="표준 18 49 4 5" xfId="33730" xr:uid="{00000000-0005-0000-0000-0000ED700000}"/>
    <cellStyle name="표준 18 49 4 6" xfId="33731" xr:uid="{00000000-0005-0000-0000-0000EE700000}"/>
    <cellStyle name="표준 18 49 5" xfId="6432" xr:uid="{00000000-0005-0000-0000-0000EF700000}"/>
    <cellStyle name="표준 18 49 5 2" xfId="33732" xr:uid="{00000000-0005-0000-0000-0000F0700000}"/>
    <cellStyle name="표준 18 49 5 3" xfId="33733" xr:uid="{00000000-0005-0000-0000-0000F1700000}"/>
    <cellStyle name="표준 18 49 5 4" xfId="33734" xr:uid="{00000000-0005-0000-0000-0000F2700000}"/>
    <cellStyle name="표준 18 49 5 5" xfId="33735" xr:uid="{00000000-0005-0000-0000-0000F3700000}"/>
    <cellStyle name="표준 18 49 5 6" xfId="33736" xr:uid="{00000000-0005-0000-0000-0000F4700000}"/>
    <cellStyle name="표준 18 49 6" xfId="8292" xr:uid="{00000000-0005-0000-0000-0000F5700000}"/>
    <cellStyle name="표준 18 49 6 2" xfId="33737" xr:uid="{00000000-0005-0000-0000-0000F6700000}"/>
    <cellStyle name="표준 18 49 6 3" xfId="33738" xr:uid="{00000000-0005-0000-0000-0000F7700000}"/>
    <cellStyle name="표준 18 49 6 4" xfId="33739" xr:uid="{00000000-0005-0000-0000-0000F8700000}"/>
    <cellStyle name="표준 18 49 6 5" xfId="33740" xr:uid="{00000000-0005-0000-0000-0000F9700000}"/>
    <cellStyle name="표준 18 49 6 6" xfId="33741" xr:uid="{00000000-0005-0000-0000-0000FA700000}"/>
    <cellStyle name="표준 18 49 7" xfId="33742" xr:uid="{00000000-0005-0000-0000-0000FB700000}"/>
    <cellStyle name="표준 18 49 8" xfId="33743" xr:uid="{00000000-0005-0000-0000-0000FC700000}"/>
    <cellStyle name="표준 18 49 9" xfId="33744" xr:uid="{00000000-0005-0000-0000-0000FD700000}"/>
    <cellStyle name="표준 18 5" xfId="288" xr:uid="{00000000-0005-0000-0000-0000FE700000}"/>
    <cellStyle name="표준 18 50" xfId="854" xr:uid="{00000000-0005-0000-0000-0000FF700000}"/>
    <cellStyle name="표준 18 50 10" xfId="33745" xr:uid="{00000000-0005-0000-0000-000000710000}"/>
    <cellStyle name="표준 18 50 11" xfId="33746" xr:uid="{00000000-0005-0000-0000-000001710000}"/>
    <cellStyle name="표준 18 50 12" xfId="33747" xr:uid="{00000000-0005-0000-0000-000002710000}"/>
    <cellStyle name="표준 18 50 2" xfId="1437" xr:uid="{00000000-0005-0000-0000-000003710000}"/>
    <cellStyle name="표준 18 50 2 10" xfId="33748" xr:uid="{00000000-0005-0000-0000-000004710000}"/>
    <cellStyle name="표준 18 50 2 11" xfId="33749" xr:uid="{00000000-0005-0000-0000-000005710000}"/>
    <cellStyle name="표준 18 50 2 2" xfId="3214" xr:uid="{00000000-0005-0000-0000-000006710000}"/>
    <cellStyle name="표준 18 50 2 2 2" xfId="33750" xr:uid="{00000000-0005-0000-0000-000007710000}"/>
    <cellStyle name="표준 18 50 2 2 3" xfId="33751" xr:uid="{00000000-0005-0000-0000-000008710000}"/>
    <cellStyle name="표준 18 50 2 2 4" xfId="33752" xr:uid="{00000000-0005-0000-0000-000009710000}"/>
    <cellStyle name="표준 18 50 2 2 5" xfId="33753" xr:uid="{00000000-0005-0000-0000-00000A710000}"/>
    <cellStyle name="표준 18 50 2 2 6" xfId="33754" xr:uid="{00000000-0005-0000-0000-00000B710000}"/>
    <cellStyle name="표준 18 50 2 3" xfId="5073" xr:uid="{00000000-0005-0000-0000-00000C710000}"/>
    <cellStyle name="표준 18 50 2 3 2" xfId="33755" xr:uid="{00000000-0005-0000-0000-00000D710000}"/>
    <cellStyle name="표준 18 50 2 3 3" xfId="33756" xr:uid="{00000000-0005-0000-0000-00000E710000}"/>
    <cellStyle name="표준 18 50 2 3 4" xfId="33757" xr:uid="{00000000-0005-0000-0000-00000F710000}"/>
    <cellStyle name="표준 18 50 2 3 5" xfId="33758" xr:uid="{00000000-0005-0000-0000-000010710000}"/>
    <cellStyle name="표준 18 50 2 3 6" xfId="33759" xr:uid="{00000000-0005-0000-0000-000011710000}"/>
    <cellStyle name="표준 18 50 2 4" xfId="6937" xr:uid="{00000000-0005-0000-0000-000012710000}"/>
    <cellStyle name="표준 18 50 2 4 2" xfId="33760" xr:uid="{00000000-0005-0000-0000-000013710000}"/>
    <cellStyle name="표준 18 50 2 4 3" xfId="33761" xr:uid="{00000000-0005-0000-0000-000014710000}"/>
    <cellStyle name="표준 18 50 2 4 4" xfId="33762" xr:uid="{00000000-0005-0000-0000-000015710000}"/>
    <cellStyle name="표준 18 50 2 4 5" xfId="33763" xr:uid="{00000000-0005-0000-0000-000016710000}"/>
    <cellStyle name="표준 18 50 2 4 6" xfId="33764" xr:uid="{00000000-0005-0000-0000-000017710000}"/>
    <cellStyle name="표준 18 50 2 5" xfId="8797" xr:uid="{00000000-0005-0000-0000-000018710000}"/>
    <cellStyle name="표준 18 50 2 5 2" xfId="33765" xr:uid="{00000000-0005-0000-0000-000019710000}"/>
    <cellStyle name="표준 18 50 2 5 3" xfId="33766" xr:uid="{00000000-0005-0000-0000-00001A710000}"/>
    <cellStyle name="표준 18 50 2 5 4" xfId="33767" xr:uid="{00000000-0005-0000-0000-00001B710000}"/>
    <cellStyle name="표준 18 50 2 5 5" xfId="33768" xr:uid="{00000000-0005-0000-0000-00001C710000}"/>
    <cellStyle name="표준 18 50 2 5 6" xfId="33769" xr:uid="{00000000-0005-0000-0000-00001D710000}"/>
    <cellStyle name="표준 18 50 2 6" xfId="33770" xr:uid="{00000000-0005-0000-0000-00001E710000}"/>
    <cellStyle name="표준 18 50 2 7" xfId="33771" xr:uid="{00000000-0005-0000-0000-00001F710000}"/>
    <cellStyle name="표준 18 50 2 8" xfId="33772" xr:uid="{00000000-0005-0000-0000-000020710000}"/>
    <cellStyle name="표준 18 50 2 9" xfId="33773" xr:uid="{00000000-0005-0000-0000-000021710000}"/>
    <cellStyle name="표준 18 50 3" xfId="2721" xr:uid="{00000000-0005-0000-0000-000022710000}"/>
    <cellStyle name="표준 18 50 3 2" xfId="33774" xr:uid="{00000000-0005-0000-0000-000023710000}"/>
    <cellStyle name="표준 18 50 3 3" xfId="33775" xr:uid="{00000000-0005-0000-0000-000024710000}"/>
    <cellStyle name="표준 18 50 3 4" xfId="33776" xr:uid="{00000000-0005-0000-0000-000025710000}"/>
    <cellStyle name="표준 18 50 3 5" xfId="33777" xr:uid="{00000000-0005-0000-0000-000026710000}"/>
    <cellStyle name="표준 18 50 3 6" xfId="33778" xr:uid="{00000000-0005-0000-0000-000027710000}"/>
    <cellStyle name="표준 18 50 4" xfId="4581" xr:uid="{00000000-0005-0000-0000-000028710000}"/>
    <cellStyle name="표준 18 50 4 2" xfId="33779" xr:uid="{00000000-0005-0000-0000-000029710000}"/>
    <cellStyle name="표준 18 50 4 3" xfId="33780" xr:uid="{00000000-0005-0000-0000-00002A710000}"/>
    <cellStyle name="표준 18 50 4 4" xfId="33781" xr:uid="{00000000-0005-0000-0000-00002B710000}"/>
    <cellStyle name="표준 18 50 4 5" xfId="33782" xr:uid="{00000000-0005-0000-0000-00002C710000}"/>
    <cellStyle name="표준 18 50 4 6" xfId="33783" xr:uid="{00000000-0005-0000-0000-00002D710000}"/>
    <cellStyle name="표준 18 50 5" xfId="6445" xr:uid="{00000000-0005-0000-0000-00002E710000}"/>
    <cellStyle name="표준 18 50 5 2" xfId="33784" xr:uid="{00000000-0005-0000-0000-00002F710000}"/>
    <cellStyle name="표준 18 50 5 3" xfId="33785" xr:uid="{00000000-0005-0000-0000-000030710000}"/>
    <cellStyle name="표준 18 50 5 4" xfId="33786" xr:uid="{00000000-0005-0000-0000-000031710000}"/>
    <cellStyle name="표준 18 50 5 5" xfId="33787" xr:uid="{00000000-0005-0000-0000-000032710000}"/>
    <cellStyle name="표준 18 50 5 6" xfId="33788" xr:uid="{00000000-0005-0000-0000-000033710000}"/>
    <cellStyle name="표준 18 50 6" xfId="8305" xr:uid="{00000000-0005-0000-0000-000034710000}"/>
    <cellStyle name="표준 18 50 6 2" xfId="33789" xr:uid="{00000000-0005-0000-0000-000035710000}"/>
    <cellStyle name="표준 18 50 6 3" xfId="33790" xr:uid="{00000000-0005-0000-0000-000036710000}"/>
    <cellStyle name="표준 18 50 6 4" xfId="33791" xr:uid="{00000000-0005-0000-0000-000037710000}"/>
    <cellStyle name="표준 18 50 6 5" xfId="33792" xr:uid="{00000000-0005-0000-0000-000038710000}"/>
    <cellStyle name="표준 18 50 6 6" xfId="33793" xr:uid="{00000000-0005-0000-0000-000039710000}"/>
    <cellStyle name="표준 18 50 7" xfId="33794" xr:uid="{00000000-0005-0000-0000-00003A710000}"/>
    <cellStyle name="표준 18 50 8" xfId="33795" xr:uid="{00000000-0005-0000-0000-00003B710000}"/>
    <cellStyle name="표준 18 50 9" xfId="33796" xr:uid="{00000000-0005-0000-0000-00003C710000}"/>
    <cellStyle name="표준 18 51" xfId="867" xr:uid="{00000000-0005-0000-0000-00003D710000}"/>
    <cellStyle name="표준 18 51 10" xfId="33797" xr:uid="{00000000-0005-0000-0000-00003E710000}"/>
    <cellStyle name="표준 18 51 11" xfId="33798" xr:uid="{00000000-0005-0000-0000-00003F710000}"/>
    <cellStyle name="표준 18 51 12" xfId="33799" xr:uid="{00000000-0005-0000-0000-000040710000}"/>
    <cellStyle name="표준 18 51 2" xfId="1450" xr:uid="{00000000-0005-0000-0000-000041710000}"/>
    <cellStyle name="표준 18 51 2 10" xfId="33800" xr:uid="{00000000-0005-0000-0000-000042710000}"/>
    <cellStyle name="표준 18 51 2 11" xfId="33801" xr:uid="{00000000-0005-0000-0000-000043710000}"/>
    <cellStyle name="표준 18 51 2 2" xfId="3227" xr:uid="{00000000-0005-0000-0000-000044710000}"/>
    <cellStyle name="표준 18 51 2 2 2" xfId="33802" xr:uid="{00000000-0005-0000-0000-000045710000}"/>
    <cellStyle name="표준 18 51 2 2 3" xfId="33803" xr:uid="{00000000-0005-0000-0000-000046710000}"/>
    <cellStyle name="표준 18 51 2 2 4" xfId="33804" xr:uid="{00000000-0005-0000-0000-000047710000}"/>
    <cellStyle name="표준 18 51 2 2 5" xfId="33805" xr:uid="{00000000-0005-0000-0000-000048710000}"/>
    <cellStyle name="표준 18 51 2 2 6" xfId="33806" xr:uid="{00000000-0005-0000-0000-000049710000}"/>
    <cellStyle name="표준 18 51 2 3" xfId="5086" xr:uid="{00000000-0005-0000-0000-00004A710000}"/>
    <cellStyle name="표준 18 51 2 3 2" xfId="33807" xr:uid="{00000000-0005-0000-0000-00004B710000}"/>
    <cellStyle name="표준 18 51 2 3 3" xfId="33808" xr:uid="{00000000-0005-0000-0000-00004C710000}"/>
    <cellStyle name="표준 18 51 2 3 4" xfId="33809" xr:uid="{00000000-0005-0000-0000-00004D710000}"/>
    <cellStyle name="표준 18 51 2 3 5" xfId="33810" xr:uid="{00000000-0005-0000-0000-00004E710000}"/>
    <cellStyle name="표준 18 51 2 3 6" xfId="33811" xr:uid="{00000000-0005-0000-0000-00004F710000}"/>
    <cellStyle name="표준 18 51 2 4" xfId="6950" xr:uid="{00000000-0005-0000-0000-000050710000}"/>
    <cellStyle name="표준 18 51 2 4 2" xfId="33812" xr:uid="{00000000-0005-0000-0000-000051710000}"/>
    <cellStyle name="표준 18 51 2 4 3" xfId="33813" xr:uid="{00000000-0005-0000-0000-000052710000}"/>
    <cellStyle name="표준 18 51 2 4 4" xfId="33814" xr:uid="{00000000-0005-0000-0000-000053710000}"/>
    <cellStyle name="표준 18 51 2 4 5" xfId="33815" xr:uid="{00000000-0005-0000-0000-000054710000}"/>
    <cellStyle name="표준 18 51 2 4 6" xfId="33816" xr:uid="{00000000-0005-0000-0000-000055710000}"/>
    <cellStyle name="표준 18 51 2 5" xfId="8810" xr:uid="{00000000-0005-0000-0000-000056710000}"/>
    <cellStyle name="표준 18 51 2 5 2" xfId="33817" xr:uid="{00000000-0005-0000-0000-000057710000}"/>
    <cellStyle name="표준 18 51 2 5 3" xfId="33818" xr:uid="{00000000-0005-0000-0000-000058710000}"/>
    <cellStyle name="표준 18 51 2 5 4" xfId="33819" xr:uid="{00000000-0005-0000-0000-000059710000}"/>
    <cellStyle name="표준 18 51 2 5 5" xfId="33820" xr:uid="{00000000-0005-0000-0000-00005A710000}"/>
    <cellStyle name="표준 18 51 2 5 6" xfId="33821" xr:uid="{00000000-0005-0000-0000-00005B710000}"/>
    <cellStyle name="표준 18 51 2 6" xfId="33822" xr:uid="{00000000-0005-0000-0000-00005C710000}"/>
    <cellStyle name="표준 18 51 2 7" xfId="33823" xr:uid="{00000000-0005-0000-0000-00005D710000}"/>
    <cellStyle name="표준 18 51 2 8" xfId="33824" xr:uid="{00000000-0005-0000-0000-00005E710000}"/>
    <cellStyle name="표준 18 51 2 9" xfId="33825" xr:uid="{00000000-0005-0000-0000-00005F710000}"/>
    <cellStyle name="표준 18 51 3" xfId="2734" xr:uid="{00000000-0005-0000-0000-000060710000}"/>
    <cellStyle name="표준 18 51 3 2" xfId="33826" xr:uid="{00000000-0005-0000-0000-000061710000}"/>
    <cellStyle name="표준 18 51 3 3" xfId="33827" xr:uid="{00000000-0005-0000-0000-000062710000}"/>
    <cellStyle name="표준 18 51 3 4" xfId="33828" xr:uid="{00000000-0005-0000-0000-000063710000}"/>
    <cellStyle name="표준 18 51 3 5" xfId="33829" xr:uid="{00000000-0005-0000-0000-000064710000}"/>
    <cellStyle name="표준 18 51 3 6" xfId="33830" xr:uid="{00000000-0005-0000-0000-000065710000}"/>
    <cellStyle name="표준 18 51 4" xfId="4594" xr:uid="{00000000-0005-0000-0000-000066710000}"/>
    <cellStyle name="표준 18 51 4 2" xfId="33831" xr:uid="{00000000-0005-0000-0000-000067710000}"/>
    <cellStyle name="표준 18 51 4 3" xfId="33832" xr:uid="{00000000-0005-0000-0000-000068710000}"/>
    <cellStyle name="표준 18 51 4 4" xfId="33833" xr:uid="{00000000-0005-0000-0000-000069710000}"/>
    <cellStyle name="표준 18 51 4 5" xfId="33834" xr:uid="{00000000-0005-0000-0000-00006A710000}"/>
    <cellStyle name="표준 18 51 4 6" xfId="33835" xr:uid="{00000000-0005-0000-0000-00006B710000}"/>
    <cellStyle name="표준 18 51 5" xfId="6458" xr:uid="{00000000-0005-0000-0000-00006C710000}"/>
    <cellStyle name="표준 18 51 5 2" xfId="33836" xr:uid="{00000000-0005-0000-0000-00006D710000}"/>
    <cellStyle name="표준 18 51 5 3" xfId="33837" xr:uid="{00000000-0005-0000-0000-00006E710000}"/>
    <cellStyle name="표준 18 51 5 4" xfId="33838" xr:uid="{00000000-0005-0000-0000-00006F710000}"/>
    <cellStyle name="표준 18 51 5 5" xfId="33839" xr:uid="{00000000-0005-0000-0000-000070710000}"/>
    <cellStyle name="표준 18 51 5 6" xfId="33840" xr:uid="{00000000-0005-0000-0000-000071710000}"/>
    <cellStyle name="표준 18 51 6" xfId="8318" xr:uid="{00000000-0005-0000-0000-000072710000}"/>
    <cellStyle name="표준 18 51 6 2" xfId="33841" xr:uid="{00000000-0005-0000-0000-000073710000}"/>
    <cellStyle name="표준 18 51 6 3" xfId="33842" xr:uid="{00000000-0005-0000-0000-000074710000}"/>
    <cellStyle name="표준 18 51 6 4" xfId="33843" xr:uid="{00000000-0005-0000-0000-000075710000}"/>
    <cellStyle name="표준 18 51 6 5" xfId="33844" xr:uid="{00000000-0005-0000-0000-000076710000}"/>
    <cellStyle name="표준 18 51 6 6" xfId="33845" xr:uid="{00000000-0005-0000-0000-000077710000}"/>
    <cellStyle name="표준 18 51 7" xfId="33846" xr:uid="{00000000-0005-0000-0000-000078710000}"/>
    <cellStyle name="표준 18 51 8" xfId="33847" xr:uid="{00000000-0005-0000-0000-000079710000}"/>
    <cellStyle name="표준 18 51 9" xfId="33848" xr:uid="{00000000-0005-0000-0000-00007A710000}"/>
    <cellStyle name="표준 18 52" xfId="880" xr:uid="{00000000-0005-0000-0000-00007B710000}"/>
    <cellStyle name="표준 18 52 10" xfId="33849" xr:uid="{00000000-0005-0000-0000-00007C710000}"/>
    <cellStyle name="표준 18 52 11" xfId="33850" xr:uid="{00000000-0005-0000-0000-00007D710000}"/>
    <cellStyle name="표준 18 52 12" xfId="33851" xr:uid="{00000000-0005-0000-0000-00007E710000}"/>
    <cellStyle name="표준 18 52 2" xfId="1463" xr:uid="{00000000-0005-0000-0000-00007F710000}"/>
    <cellStyle name="표준 18 52 2 10" xfId="33852" xr:uid="{00000000-0005-0000-0000-000080710000}"/>
    <cellStyle name="표준 18 52 2 11" xfId="33853" xr:uid="{00000000-0005-0000-0000-000081710000}"/>
    <cellStyle name="표준 18 52 2 2" xfId="3240" xr:uid="{00000000-0005-0000-0000-000082710000}"/>
    <cellStyle name="표준 18 52 2 2 2" xfId="33854" xr:uid="{00000000-0005-0000-0000-000083710000}"/>
    <cellStyle name="표준 18 52 2 2 3" xfId="33855" xr:uid="{00000000-0005-0000-0000-000084710000}"/>
    <cellStyle name="표준 18 52 2 2 4" xfId="33856" xr:uid="{00000000-0005-0000-0000-000085710000}"/>
    <cellStyle name="표준 18 52 2 2 5" xfId="33857" xr:uid="{00000000-0005-0000-0000-000086710000}"/>
    <cellStyle name="표준 18 52 2 2 6" xfId="33858" xr:uid="{00000000-0005-0000-0000-000087710000}"/>
    <cellStyle name="표준 18 52 2 3" xfId="5099" xr:uid="{00000000-0005-0000-0000-000088710000}"/>
    <cellStyle name="표준 18 52 2 3 2" xfId="33859" xr:uid="{00000000-0005-0000-0000-000089710000}"/>
    <cellStyle name="표준 18 52 2 3 3" xfId="33860" xr:uid="{00000000-0005-0000-0000-00008A710000}"/>
    <cellStyle name="표준 18 52 2 3 4" xfId="33861" xr:uid="{00000000-0005-0000-0000-00008B710000}"/>
    <cellStyle name="표준 18 52 2 3 5" xfId="33862" xr:uid="{00000000-0005-0000-0000-00008C710000}"/>
    <cellStyle name="표준 18 52 2 3 6" xfId="33863" xr:uid="{00000000-0005-0000-0000-00008D710000}"/>
    <cellStyle name="표준 18 52 2 4" xfId="6963" xr:uid="{00000000-0005-0000-0000-00008E710000}"/>
    <cellStyle name="표준 18 52 2 4 2" xfId="33864" xr:uid="{00000000-0005-0000-0000-00008F710000}"/>
    <cellStyle name="표준 18 52 2 4 3" xfId="33865" xr:uid="{00000000-0005-0000-0000-000090710000}"/>
    <cellStyle name="표준 18 52 2 4 4" xfId="33866" xr:uid="{00000000-0005-0000-0000-000091710000}"/>
    <cellStyle name="표준 18 52 2 4 5" xfId="33867" xr:uid="{00000000-0005-0000-0000-000092710000}"/>
    <cellStyle name="표준 18 52 2 4 6" xfId="33868" xr:uid="{00000000-0005-0000-0000-000093710000}"/>
    <cellStyle name="표준 18 52 2 5" xfId="8823" xr:uid="{00000000-0005-0000-0000-000094710000}"/>
    <cellStyle name="표준 18 52 2 5 2" xfId="33869" xr:uid="{00000000-0005-0000-0000-000095710000}"/>
    <cellStyle name="표준 18 52 2 5 3" xfId="33870" xr:uid="{00000000-0005-0000-0000-000096710000}"/>
    <cellStyle name="표준 18 52 2 5 4" xfId="33871" xr:uid="{00000000-0005-0000-0000-000097710000}"/>
    <cellStyle name="표준 18 52 2 5 5" xfId="33872" xr:uid="{00000000-0005-0000-0000-000098710000}"/>
    <cellStyle name="표준 18 52 2 5 6" xfId="33873" xr:uid="{00000000-0005-0000-0000-000099710000}"/>
    <cellStyle name="표준 18 52 2 6" xfId="33874" xr:uid="{00000000-0005-0000-0000-00009A710000}"/>
    <cellStyle name="표준 18 52 2 7" xfId="33875" xr:uid="{00000000-0005-0000-0000-00009B710000}"/>
    <cellStyle name="표준 18 52 2 8" xfId="33876" xr:uid="{00000000-0005-0000-0000-00009C710000}"/>
    <cellStyle name="표준 18 52 2 9" xfId="33877" xr:uid="{00000000-0005-0000-0000-00009D710000}"/>
    <cellStyle name="표준 18 52 3" xfId="2747" xr:uid="{00000000-0005-0000-0000-00009E710000}"/>
    <cellStyle name="표준 18 52 3 2" xfId="33878" xr:uid="{00000000-0005-0000-0000-00009F710000}"/>
    <cellStyle name="표준 18 52 3 3" xfId="33879" xr:uid="{00000000-0005-0000-0000-0000A0710000}"/>
    <cellStyle name="표준 18 52 3 4" xfId="33880" xr:uid="{00000000-0005-0000-0000-0000A1710000}"/>
    <cellStyle name="표준 18 52 3 5" xfId="33881" xr:uid="{00000000-0005-0000-0000-0000A2710000}"/>
    <cellStyle name="표준 18 52 3 6" xfId="33882" xr:uid="{00000000-0005-0000-0000-0000A3710000}"/>
    <cellStyle name="표준 18 52 4" xfId="4607" xr:uid="{00000000-0005-0000-0000-0000A4710000}"/>
    <cellStyle name="표준 18 52 4 2" xfId="33883" xr:uid="{00000000-0005-0000-0000-0000A5710000}"/>
    <cellStyle name="표준 18 52 4 3" xfId="33884" xr:uid="{00000000-0005-0000-0000-0000A6710000}"/>
    <cellStyle name="표준 18 52 4 4" xfId="33885" xr:uid="{00000000-0005-0000-0000-0000A7710000}"/>
    <cellStyle name="표준 18 52 4 5" xfId="33886" xr:uid="{00000000-0005-0000-0000-0000A8710000}"/>
    <cellStyle name="표준 18 52 4 6" xfId="33887" xr:uid="{00000000-0005-0000-0000-0000A9710000}"/>
    <cellStyle name="표준 18 52 5" xfId="6471" xr:uid="{00000000-0005-0000-0000-0000AA710000}"/>
    <cellStyle name="표준 18 52 5 2" xfId="33888" xr:uid="{00000000-0005-0000-0000-0000AB710000}"/>
    <cellStyle name="표준 18 52 5 3" xfId="33889" xr:uid="{00000000-0005-0000-0000-0000AC710000}"/>
    <cellStyle name="표준 18 52 5 4" xfId="33890" xr:uid="{00000000-0005-0000-0000-0000AD710000}"/>
    <cellStyle name="표준 18 52 5 5" xfId="33891" xr:uid="{00000000-0005-0000-0000-0000AE710000}"/>
    <cellStyle name="표준 18 52 5 6" xfId="33892" xr:uid="{00000000-0005-0000-0000-0000AF710000}"/>
    <cellStyle name="표준 18 52 6" xfId="8331" xr:uid="{00000000-0005-0000-0000-0000B0710000}"/>
    <cellStyle name="표준 18 52 6 2" xfId="33893" xr:uid="{00000000-0005-0000-0000-0000B1710000}"/>
    <cellStyle name="표준 18 52 6 3" xfId="33894" xr:uid="{00000000-0005-0000-0000-0000B2710000}"/>
    <cellStyle name="표준 18 52 6 4" xfId="33895" xr:uid="{00000000-0005-0000-0000-0000B3710000}"/>
    <cellStyle name="표준 18 52 6 5" xfId="33896" xr:uid="{00000000-0005-0000-0000-0000B4710000}"/>
    <cellStyle name="표준 18 52 6 6" xfId="33897" xr:uid="{00000000-0005-0000-0000-0000B5710000}"/>
    <cellStyle name="표준 18 52 7" xfId="33898" xr:uid="{00000000-0005-0000-0000-0000B6710000}"/>
    <cellStyle name="표준 18 52 8" xfId="33899" xr:uid="{00000000-0005-0000-0000-0000B7710000}"/>
    <cellStyle name="표준 18 52 9" xfId="33900" xr:uid="{00000000-0005-0000-0000-0000B8710000}"/>
    <cellStyle name="표준 18 53" xfId="893" xr:uid="{00000000-0005-0000-0000-0000B9710000}"/>
    <cellStyle name="표준 18 53 10" xfId="33901" xr:uid="{00000000-0005-0000-0000-0000BA710000}"/>
    <cellStyle name="표준 18 53 11" xfId="33902" xr:uid="{00000000-0005-0000-0000-0000BB710000}"/>
    <cellStyle name="표준 18 53 12" xfId="33903" xr:uid="{00000000-0005-0000-0000-0000BC710000}"/>
    <cellStyle name="표준 18 53 2" xfId="1476" xr:uid="{00000000-0005-0000-0000-0000BD710000}"/>
    <cellStyle name="표준 18 53 2 10" xfId="33904" xr:uid="{00000000-0005-0000-0000-0000BE710000}"/>
    <cellStyle name="표준 18 53 2 11" xfId="33905" xr:uid="{00000000-0005-0000-0000-0000BF710000}"/>
    <cellStyle name="표준 18 53 2 2" xfId="3253" xr:uid="{00000000-0005-0000-0000-0000C0710000}"/>
    <cellStyle name="표준 18 53 2 2 2" xfId="33906" xr:uid="{00000000-0005-0000-0000-0000C1710000}"/>
    <cellStyle name="표준 18 53 2 2 3" xfId="33907" xr:uid="{00000000-0005-0000-0000-0000C2710000}"/>
    <cellStyle name="표준 18 53 2 2 4" xfId="33908" xr:uid="{00000000-0005-0000-0000-0000C3710000}"/>
    <cellStyle name="표준 18 53 2 2 5" xfId="33909" xr:uid="{00000000-0005-0000-0000-0000C4710000}"/>
    <cellStyle name="표준 18 53 2 2 6" xfId="33910" xr:uid="{00000000-0005-0000-0000-0000C5710000}"/>
    <cellStyle name="표준 18 53 2 3" xfId="5112" xr:uid="{00000000-0005-0000-0000-0000C6710000}"/>
    <cellStyle name="표준 18 53 2 3 2" xfId="33911" xr:uid="{00000000-0005-0000-0000-0000C7710000}"/>
    <cellStyle name="표준 18 53 2 3 3" xfId="33912" xr:uid="{00000000-0005-0000-0000-0000C8710000}"/>
    <cellStyle name="표준 18 53 2 3 4" xfId="33913" xr:uid="{00000000-0005-0000-0000-0000C9710000}"/>
    <cellStyle name="표준 18 53 2 3 5" xfId="33914" xr:uid="{00000000-0005-0000-0000-0000CA710000}"/>
    <cellStyle name="표준 18 53 2 3 6" xfId="33915" xr:uid="{00000000-0005-0000-0000-0000CB710000}"/>
    <cellStyle name="표준 18 53 2 4" xfId="6976" xr:uid="{00000000-0005-0000-0000-0000CC710000}"/>
    <cellStyle name="표준 18 53 2 4 2" xfId="33916" xr:uid="{00000000-0005-0000-0000-0000CD710000}"/>
    <cellStyle name="표준 18 53 2 4 3" xfId="33917" xr:uid="{00000000-0005-0000-0000-0000CE710000}"/>
    <cellStyle name="표준 18 53 2 4 4" xfId="33918" xr:uid="{00000000-0005-0000-0000-0000CF710000}"/>
    <cellStyle name="표준 18 53 2 4 5" xfId="33919" xr:uid="{00000000-0005-0000-0000-0000D0710000}"/>
    <cellStyle name="표준 18 53 2 4 6" xfId="33920" xr:uid="{00000000-0005-0000-0000-0000D1710000}"/>
    <cellStyle name="표준 18 53 2 5" xfId="8836" xr:uid="{00000000-0005-0000-0000-0000D2710000}"/>
    <cellStyle name="표준 18 53 2 5 2" xfId="33921" xr:uid="{00000000-0005-0000-0000-0000D3710000}"/>
    <cellStyle name="표준 18 53 2 5 3" xfId="33922" xr:uid="{00000000-0005-0000-0000-0000D4710000}"/>
    <cellStyle name="표준 18 53 2 5 4" xfId="33923" xr:uid="{00000000-0005-0000-0000-0000D5710000}"/>
    <cellStyle name="표준 18 53 2 5 5" xfId="33924" xr:uid="{00000000-0005-0000-0000-0000D6710000}"/>
    <cellStyle name="표준 18 53 2 5 6" xfId="33925" xr:uid="{00000000-0005-0000-0000-0000D7710000}"/>
    <cellStyle name="표준 18 53 2 6" xfId="33926" xr:uid="{00000000-0005-0000-0000-0000D8710000}"/>
    <cellStyle name="표준 18 53 2 7" xfId="33927" xr:uid="{00000000-0005-0000-0000-0000D9710000}"/>
    <cellStyle name="표준 18 53 2 8" xfId="33928" xr:uid="{00000000-0005-0000-0000-0000DA710000}"/>
    <cellStyle name="표준 18 53 2 9" xfId="33929" xr:uid="{00000000-0005-0000-0000-0000DB710000}"/>
    <cellStyle name="표준 18 53 3" xfId="2760" xr:uid="{00000000-0005-0000-0000-0000DC710000}"/>
    <cellStyle name="표준 18 53 3 2" xfId="33930" xr:uid="{00000000-0005-0000-0000-0000DD710000}"/>
    <cellStyle name="표준 18 53 3 3" xfId="33931" xr:uid="{00000000-0005-0000-0000-0000DE710000}"/>
    <cellStyle name="표준 18 53 3 4" xfId="33932" xr:uid="{00000000-0005-0000-0000-0000DF710000}"/>
    <cellStyle name="표준 18 53 3 5" xfId="33933" xr:uid="{00000000-0005-0000-0000-0000E0710000}"/>
    <cellStyle name="표준 18 53 3 6" xfId="33934" xr:uid="{00000000-0005-0000-0000-0000E1710000}"/>
    <cellStyle name="표준 18 53 4" xfId="4620" xr:uid="{00000000-0005-0000-0000-0000E2710000}"/>
    <cellStyle name="표준 18 53 4 2" xfId="33935" xr:uid="{00000000-0005-0000-0000-0000E3710000}"/>
    <cellStyle name="표준 18 53 4 3" xfId="33936" xr:uid="{00000000-0005-0000-0000-0000E4710000}"/>
    <cellStyle name="표준 18 53 4 4" xfId="33937" xr:uid="{00000000-0005-0000-0000-0000E5710000}"/>
    <cellStyle name="표준 18 53 4 5" xfId="33938" xr:uid="{00000000-0005-0000-0000-0000E6710000}"/>
    <cellStyle name="표준 18 53 4 6" xfId="33939" xr:uid="{00000000-0005-0000-0000-0000E7710000}"/>
    <cellStyle name="표준 18 53 5" xfId="6484" xr:uid="{00000000-0005-0000-0000-0000E8710000}"/>
    <cellStyle name="표준 18 53 5 2" xfId="33940" xr:uid="{00000000-0005-0000-0000-0000E9710000}"/>
    <cellStyle name="표준 18 53 5 3" xfId="33941" xr:uid="{00000000-0005-0000-0000-0000EA710000}"/>
    <cellStyle name="표준 18 53 5 4" xfId="33942" xr:uid="{00000000-0005-0000-0000-0000EB710000}"/>
    <cellStyle name="표준 18 53 5 5" xfId="33943" xr:uid="{00000000-0005-0000-0000-0000EC710000}"/>
    <cellStyle name="표준 18 53 5 6" xfId="33944" xr:uid="{00000000-0005-0000-0000-0000ED710000}"/>
    <cellStyle name="표준 18 53 6" xfId="8344" xr:uid="{00000000-0005-0000-0000-0000EE710000}"/>
    <cellStyle name="표준 18 53 6 2" xfId="33945" xr:uid="{00000000-0005-0000-0000-0000EF710000}"/>
    <cellStyle name="표준 18 53 6 3" xfId="33946" xr:uid="{00000000-0005-0000-0000-0000F0710000}"/>
    <cellStyle name="표준 18 53 6 4" xfId="33947" xr:uid="{00000000-0005-0000-0000-0000F1710000}"/>
    <cellStyle name="표준 18 53 6 5" xfId="33948" xr:uid="{00000000-0005-0000-0000-0000F2710000}"/>
    <cellStyle name="표준 18 53 6 6" xfId="33949" xr:uid="{00000000-0005-0000-0000-0000F3710000}"/>
    <cellStyle name="표준 18 53 7" xfId="33950" xr:uid="{00000000-0005-0000-0000-0000F4710000}"/>
    <cellStyle name="표준 18 53 8" xfId="33951" xr:uid="{00000000-0005-0000-0000-0000F5710000}"/>
    <cellStyle name="표준 18 53 9" xfId="33952" xr:uid="{00000000-0005-0000-0000-0000F6710000}"/>
    <cellStyle name="표준 18 54" xfId="906" xr:uid="{00000000-0005-0000-0000-0000F7710000}"/>
    <cellStyle name="표준 18 54 10" xfId="33953" xr:uid="{00000000-0005-0000-0000-0000F8710000}"/>
    <cellStyle name="표준 18 54 11" xfId="33954" xr:uid="{00000000-0005-0000-0000-0000F9710000}"/>
    <cellStyle name="표준 18 54 12" xfId="33955" xr:uid="{00000000-0005-0000-0000-0000FA710000}"/>
    <cellStyle name="표준 18 54 2" xfId="1489" xr:uid="{00000000-0005-0000-0000-0000FB710000}"/>
    <cellStyle name="표준 18 54 2 10" xfId="33956" xr:uid="{00000000-0005-0000-0000-0000FC710000}"/>
    <cellStyle name="표준 18 54 2 11" xfId="33957" xr:uid="{00000000-0005-0000-0000-0000FD710000}"/>
    <cellStyle name="표준 18 54 2 2" xfId="3266" xr:uid="{00000000-0005-0000-0000-0000FE710000}"/>
    <cellStyle name="표준 18 54 2 2 2" xfId="33958" xr:uid="{00000000-0005-0000-0000-0000FF710000}"/>
    <cellStyle name="표준 18 54 2 2 3" xfId="33959" xr:uid="{00000000-0005-0000-0000-000000720000}"/>
    <cellStyle name="표준 18 54 2 2 4" xfId="33960" xr:uid="{00000000-0005-0000-0000-000001720000}"/>
    <cellStyle name="표준 18 54 2 2 5" xfId="33961" xr:uid="{00000000-0005-0000-0000-000002720000}"/>
    <cellStyle name="표준 18 54 2 2 6" xfId="33962" xr:uid="{00000000-0005-0000-0000-000003720000}"/>
    <cellStyle name="표준 18 54 2 3" xfId="5125" xr:uid="{00000000-0005-0000-0000-000004720000}"/>
    <cellStyle name="표준 18 54 2 3 2" xfId="33963" xr:uid="{00000000-0005-0000-0000-000005720000}"/>
    <cellStyle name="표준 18 54 2 3 3" xfId="33964" xr:uid="{00000000-0005-0000-0000-000006720000}"/>
    <cellStyle name="표준 18 54 2 3 4" xfId="33965" xr:uid="{00000000-0005-0000-0000-000007720000}"/>
    <cellStyle name="표준 18 54 2 3 5" xfId="33966" xr:uid="{00000000-0005-0000-0000-000008720000}"/>
    <cellStyle name="표준 18 54 2 3 6" xfId="33967" xr:uid="{00000000-0005-0000-0000-000009720000}"/>
    <cellStyle name="표준 18 54 2 4" xfId="6989" xr:uid="{00000000-0005-0000-0000-00000A720000}"/>
    <cellStyle name="표준 18 54 2 4 2" xfId="33968" xr:uid="{00000000-0005-0000-0000-00000B720000}"/>
    <cellStyle name="표준 18 54 2 4 3" xfId="33969" xr:uid="{00000000-0005-0000-0000-00000C720000}"/>
    <cellStyle name="표준 18 54 2 4 4" xfId="33970" xr:uid="{00000000-0005-0000-0000-00000D720000}"/>
    <cellStyle name="표준 18 54 2 4 5" xfId="33971" xr:uid="{00000000-0005-0000-0000-00000E720000}"/>
    <cellStyle name="표준 18 54 2 4 6" xfId="33972" xr:uid="{00000000-0005-0000-0000-00000F720000}"/>
    <cellStyle name="표준 18 54 2 5" xfId="8849" xr:uid="{00000000-0005-0000-0000-000010720000}"/>
    <cellStyle name="표준 18 54 2 5 2" xfId="33973" xr:uid="{00000000-0005-0000-0000-000011720000}"/>
    <cellStyle name="표준 18 54 2 5 3" xfId="33974" xr:uid="{00000000-0005-0000-0000-000012720000}"/>
    <cellStyle name="표준 18 54 2 5 4" xfId="33975" xr:uid="{00000000-0005-0000-0000-000013720000}"/>
    <cellStyle name="표준 18 54 2 5 5" xfId="33976" xr:uid="{00000000-0005-0000-0000-000014720000}"/>
    <cellStyle name="표준 18 54 2 5 6" xfId="33977" xr:uid="{00000000-0005-0000-0000-000015720000}"/>
    <cellStyle name="표준 18 54 2 6" xfId="33978" xr:uid="{00000000-0005-0000-0000-000016720000}"/>
    <cellStyle name="표준 18 54 2 7" xfId="33979" xr:uid="{00000000-0005-0000-0000-000017720000}"/>
    <cellStyle name="표준 18 54 2 8" xfId="33980" xr:uid="{00000000-0005-0000-0000-000018720000}"/>
    <cellStyle name="표준 18 54 2 9" xfId="33981" xr:uid="{00000000-0005-0000-0000-000019720000}"/>
    <cellStyle name="표준 18 54 3" xfId="2773" xr:uid="{00000000-0005-0000-0000-00001A720000}"/>
    <cellStyle name="표준 18 54 3 2" xfId="33982" xr:uid="{00000000-0005-0000-0000-00001B720000}"/>
    <cellStyle name="표준 18 54 3 3" xfId="33983" xr:uid="{00000000-0005-0000-0000-00001C720000}"/>
    <cellStyle name="표준 18 54 3 4" xfId="33984" xr:uid="{00000000-0005-0000-0000-00001D720000}"/>
    <cellStyle name="표준 18 54 3 5" xfId="33985" xr:uid="{00000000-0005-0000-0000-00001E720000}"/>
    <cellStyle name="표준 18 54 3 6" xfId="33986" xr:uid="{00000000-0005-0000-0000-00001F720000}"/>
    <cellStyle name="표준 18 54 4" xfId="4633" xr:uid="{00000000-0005-0000-0000-000020720000}"/>
    <cellStyle name="표준 18 54 4 2" xfId="33987" xr:uid="{00000000-0005-0000-0000-000021720000}"/>
    <cellStyle name="표준 18 54 4 3" xfId="33988" xr:uid="{00000000-0005-0000-0000-000022720000}"/>
    <cellStyle name="표준 18 54 4 4" xfId="33989" xr:uid="{00000000-0005-0000-0000-000023720000}"/>
    <cellStyle name="표준 18 54 4 5" xfId="33990" xr:uid="{00000000-0005-0000-0000-000024720000}"/>
    <cellStyle name="표준 18 54 4 6" xfId="33991" xr:uid="{00000000-0005-0000-0000-000025720000}"/>
    <cellStyle name="표준 18 54 5" xfId="6497" xr:uid="{00000000-0005-0000-0000-000026720000}"/>
    <cellStyle name="표준 18 54 5 2" xfId="33992" xr:uid="{00000000-0005-0000-0000-000027720000}"/>
    <cellStyle name="표준 18 54 5 3" xfId="33993" xr:uid="{00000000-0005-0000-0000-000028720000}"/>
    <cellStyle name="표준 18 54 5 4" xfId="33994" xr:uid="{00000000-0005-0000-0000-000029720000}"/>
    <cellStyle name="표준 18 54 5 5" xfId="33995" xr:uid="{00000000-0005-0000-0000-00002A720000}"/>
    <cellStyle name="표준 18 54 5 6" xfId="33996" xr:uid="{00000000-0005-0000-0000-00002B720000}"/>
    <cellStyle name="표준 18 54 6" xfId="8357" xr:uid="{00000000-0005-0000-0000-00002C720000}"/>
    <cellStyle name="표준 18 54 6 2" xfId="33997" xr:uid="{00000000-0005-0000-0000-00002D720000}"/>
    <cellStyle name="표준 18 54 6 3" xfId="33998" xr:uid="{00000000-0005-0000-0000-00002E720000}"/>
    <cellStyle name="표준 18 54 6 4" xfId="33999" xr:uid="{00000000-0005-0000-0000-00002F720000}"/>
    <cellStyle name="표준 18 54 6 5" xfId="34000" xr:uid="{00000000-0005-0000-0000-000030720000}"/>
    <cellStyle name="표준 18 54 6 6" xfId="34001" xr:uid="{00000000-0005-0000-0000-000031720000}"/>
    <cellStyle name="표준 18 54 7" xfId="34002" xr:uid="{00000000-0005-0000-0000-000032720000}"/>
    <cellStyle name="표준 18 54 8" xfId="34003" xr:uid="{00000000-0005-0000-0000-000033720000}"/>
    <cellStyle name="표준 18 54 9" xfId="34004" xr:uid="{00000000-0005-0000-0000-000034720000}"/>
    <cellStyle name="표준 18 55" xfId="919" xr:uid="{00000000-0005-0000-0000-000035720000}"/>
    <cellStyle name="표준 18 55 10" xfId="34005" xr:uid="{00000000-0005-0000-0000-000036720000}"/>
    <cellStyle name="표준 18 55 11" xfId="34006" xr:uid="{00000000-0005-0000-0000-000037720000}"/>
    <cellStyle name="표준 18 55 12" xfId="34007" xr:uid="{00000000-0005-0000-0000-000038720000}"/>
    <cellStyle name="표준 18 55 2" xfId="1502" xr:uid="{00000000-0005-0000-0000-000039720000}"/>
    <cellStyle name="표준 18 55 2 10" xfId="34008" xr:uid="{00000000-0005-0000-0000-00003A720000}"/>
    <cellStyle name="표준 18 55 2 11" xfId="34009" xr:uid="{00000000-0005-0000-0000-00003B720000}"/>
    <cellStyle name="표준 18 55 2 2" xfId="3279" xr:uid="{00000000-0005-0000-0000-00003C720000}"/>
    <cellStyle name="표준 18 55 2 2 2" xfId="34010" xr:uid="{00000000-0005-0000-0000-00003D720000}"/>
    <cellStyle name="표준 18 55 2 2 3" xfId="34011" xr:uid="{00000000-0005-0000-0000-00003E720000}"/>
    <cellStyle name="표준 18 55 2 2 4" xfId="34012" xr:uid="{00000000-0005-0000-0000-00003F720000}"/>
    <cellStyle name="표준 18 55 2 2 5" xfId="34013" xr:uid="{00000000-0005-0000-0000-000040720000}"/>
    <cellStyle name="표준 18 55 2 2 6" xfId="34014" xr:uid="{00000000-0005-0000-0000-000041720000}"/>
    <cellStyle name="표준 18 55 2 3" xfId="5138" xr:uid="{00000000-0005-0000-0000-000042720000}"/>
    <cellStyle name="표준 18 55 2 3 2" xfId="34015" xr:uid="{00000000-0005-0000-0000-000043720000}"/>
    <cellStyle name="표준 18 55 2 3 3" xfId="34016" xr:uid="{00000000-0005-0000-0000-000044720000}"/>
    <cellStyle name="표준 18 55 2 3 4" xfId="34017" xr:uid="{00000000-0005-0000-0000-000045720000}"/>
    <cellStyle name="표준 18 55 2 3 5" xfId="34018" xr:uid="{00000000-0005-0000-0000-000046720000}"/>
    <cellStyle name="표준 18 55 2 3 6" xfId="34019" xr:uid="{00000000-0005-0000-0000-000047720000}"/>
    <cellStyle name="표준 18 55 2 4" xfId="7002" xr:uid="{00000000-0005-0000-0000-000048720000}"/>
    <cellStyle name="표준 18 55 2 4 2" xfId="34020" xr:uid="{00000000-0005-0000-0000-000049720000}"/>
    <cellStyle name="표준 18 55 2 4 3" xfId="34021" xr:uid="{00000000-0005-0000-0000-00004A720000}"/>
    <cellStyle name="표준 18 55 2 4 4" xfId="34022" xr:uid="{00000000-0005-0000-0000-00004B720000}"/>
    <cellStyle name="표준 18 55 2 4 5" xfId="34023" xr:uid="{00000000-0005-0000-0000-00004C720000}"/>
    <cellStyle name="표준 18 55 2 4 6" xfId="34024" xr:uid="{00000000-0005-0000-0000-00004D720000}"/>
    <cellStyle name="표준 18 55 2 5" xfId="8862" xr:uid="{00000000-0005-0000-0000-00004E720000}"/>
    <cellStyle name="표준 18 55 2 5 2" xfId="34025" xr:uid="{00000000-0005-0000-0000-00004F720000}"/>
    <cellStyle name="표준 18 55 2 5 3" xfId="34026" xr:uid="{00000000-0005-0000-0000-000050720000}"/>
    <cellStyle name="표준 18 55 2 5 4" xfId="34027" xr:uid="{00000000-0005-0000-0000-000051720000}"/>
    <cellStyle name="표준 18 55 2 5 5" xfId="34028" xr:uid="{00000000-0005-0000-0000-000052720000}"/>
    <cellStyle name="표준 18 55 2 5 6" xfId="34029" xr:uid="{00000000-0005-0000-0000-000053720000}"/>
    <cellStyle name="표준 18 55 2 6" xfId="34030" xr:uid="{00000000-0005-0000-0000-000054720000}"/>
    <cellStyle name="표준 18 55 2 7" xfId="34031" xr:uid="{00000000-0005-0000-0000-000055720000}"/>
    <cellStyle name="표준 18 55 2 8" xfId="34032" xr:uid="{00000000-0005-0000-0000-000056720000}"/>
    <cellStyle name="표준 18 55 2 9" xfId="34033" xr:uid="{00000000-0005-0000-0000-000057720000}"/>
    <cellStyle name="표준 18 55 3" xfId="2786" xr:uid="{00000000-0005-0000-0000-000058720000}"/>
    <cellStyle name="표준 18 55 3 2" xfId="34034" xr:uid="{00000000-0005-0000-0000-000059720000}"/>
    <cellStyle name="표준 18 55 3 3" xfId="34035" xr:uid="{00000000-0005-0000-0000-00005A720000}"/>
    <cellStyle name="표준 18 55 3 4" xfId="34036" xr:uid="{00000000-0005-0000-0000-00005B720000}"/>
    <cellStyle name="표준 18 55 3 5" xfId="34037" xr:uid="{00000000-0005-0000-0000-00005C720000}"/>
    <cellStyle name="표준 18 55 3 6" xfId="34038" xr:uid="{00000000-0005-0000-0000-00005D720000}"/>
    <cellStyle name="표준 18 55 4" xfId="4646" xr:uid="{00000000-0005-0000-0000-00005E720000}"/>
    <cellStyle name="표준 18 55 4 2" xfId="34039" xr:uid="{00000000-0005-0000-0000-00005F720000}"/>
    <cellStyle name="표준 18 55 4 3" xfId="34040" xr:uid="{00000000-0005-0000-0000-000060720000}"/>
    <cellStyle name="표준 18 55 4 4" xfId="34041" xr:uid="{00000000-0005-0000-0000-000061720000}"/>
    <cellStyle name="표준 18 55 4 5" xfId="34042" xr:uid="{00000000-0005-0000-0000-000062720000}"/>
    <cellStyle name="표준 18 55 4 6" xfId="34043" xr:uid="{00000000-0005-0000-0000-000063720000}"/>
    <cellStyle name="표준 18 55 5" xfId="6510" xr:uid="{00000000-0005-0000-0000-000064720000}"/>
    <cellStyle name="표준 18 55 5 2" xfId="34044" xr:uid="{00000000-0005-0000-0000-000065720000}"/>
    <cellStyle name="표준 18 55 5 3" xfId="34045" xr:uid="{00000000-0005-0000-0000-000066720000}"/>
    <cellStyle name="표준 18 55 5 4" xfId="34046" xr:uid="{00000000-0005-0000-0000-000067720000}"/>
    <cellStyle name="표준 18 55 5 5" xfId="34047" xr:uid="{00000000-0005-0000-0000-000068720000}"/>
    <cellStyle name="표준 18 55 5 6" xfId="34048" xr:uid="{00000000-0005-0000-0000-000069720000}"/>
    <cellStyle name="표준 18 55 6" xfId="8370" xr:uid="{00000000-0005-0000-0000-00006A720000}"/>
    <cellStyle name="표준 18 55 6 2" xfId="34049" xr:uid="{00000000-0005-0000-0000-00006B720000}"/>
    <cellStyle name="표준 18 55 6 3" xfId="34050" xr:uid="{00000000-0005-0000-0000-00006C720000}"/>
    <cellStyle name="표준 18 55 6 4" xfId="34051" xr:uid="{00000000-0005-0000-0000-00006D720000}"/>
    <cellStyle name="표준 18 55 6 5" xfId="34052" xr:uid="{00000000-0005-0000-0000-00006E720000}"/>
    <cellStyle name="표준 18 55 6 6" xfId="34053" xr:uid="{00000000-0005-0000-0000-00006F720000}"/>
    <cellStyle name="표준 18 55 7" xfId="34054" xr:uid="{00000000-0005-0000-0000-000070720000}"/>
    <cellStyle name="표준 18 55 8" xfId="34055" xr:uid="{00000000-0005-0000-0000-000071720000}"/>
    <cellStyle name="표준 18 55 9" xfId="34056" xr:uid="{00000000-0005-0000-0000-000072720000}"/>
    <cellStyle name="표준 18 56" xfId="932" xr:uid="{00000000-0005-0000-0000-000073720000}"/>
    <cellStyle name="표준 18 56 10" xfId="34057" xr:uid="{00000000-0005-0000-0000-000074720000}"/>
    <cellStyle name="표준 18 56 11" xfId="34058" xr:uid="{00000000-0005-0000-0000-000075720000}"/>
    <cellStyle name="표준 18 56 12" xfId="34059" xr:uid="{00000000-0005-0000-0000-000076720000}"/>
    <cellStyle name="표준 18 56 2" xfId="1515" xr:uid="{00000000-0005-0000-0000-000077720000}"/>
    <cellStyle name="표준 18 56 2 10" xfId="34060" xr:uid="{00000000-0005-0000-0000-000078720000}"/>
    <cellStyle name="표준 18 56 2 11" xfId="34061" xr:uid="{00000000-0005-0000-0000-000079720000}"/>
    <cellStyle name="표준 18 56 2 2" xfId="3292" xr:uid="{00000000-0005-0000-0000-00007A720000}"/>
    <cellStyle name="표준 18 56 2 2 2" xfId="34062" xr:uid="{00000000-0005-0000-0000-00007B720000}"/>
    <cellStyle name="표준 18 56 2 2 3" xfId="34063" xr:uid="{00000000-0005-0000-0000-00007C720000}"/>
    <cellStyle name="표준 18 56 2 2 4" xfId="34064" xr:uid="{00000000-0005-0000-0000-00007D720000}"/>
    <cellStyle name="표준 18 56 2 2 5" xfId="34065" xr:uid="{00000000-0005-0000-0000-00007E720000}"/>
    <cellStyle name="표준 18 56 2 2 6" xfId="34066" xr:uid="{00000000-0005-0000-0000-00007F720000}"/>
    <cellStyle name="표준 18 56 2 3" xfId="5151" xr:uid="{00000000-0005-0000-0000-000080720000}"/>
    <cellStyle name="표준 18 56 2 3 2" xfId="34067" xr:uid="{00000000-0005-0000-0000-000081720000}"/>
    <cellStyle name="표준 18 56 2 3 3" xfId="34068" xr:uid="{00000000-0005-0000-0000-000082720000}"/>
    <cellStyle name="표준 18 56 2 3 4" xfId="34069" xr:uid="{00000000-0005-0000-0000-000083720000}"/>
    <cellStyle name="표준 18 56 2 3 5" xfId="34070" xr:uid="{00000000-0005-0000-0000-000084720000}"/>
    <cellStyle name="표준 18 56 2 3 6" xfId="34071" xr:uid="{00000000-0005-0000-0000-000085720000}"/>
    <cellStyle name="표준 18 56 2 4" xfId="7015" xr:uid="{00000000-0005-0000-0000-000086720000}"/>
    <cellStyle name="표준 18 56 2 4 2" xfId="34072" xr:uid="{00000000-0005-0000-0000-000087720000}"/>
    <cellStyle name="표준 18 56 2 4 3" xfId="34073" xr:uid="{00000000-0005-0000-0000-000088720000}"/>
    <cellStyle name="표준 18 56 2 4 4" xfId="34074" xr:uid="{00000000-0005-0000-0000-000089720000}"/>
    <cellStyle name="표준 18 56 2 4 5" xfId="34075" xr:uid="{00000000-0005-0000-0000-00008A720000}"/>
    <cellStyle name="표준 18 56 2 4 6" xfId="34076" xr:uid="{00000000-0005-0000-0000-00008B720000}"/>
    <cellStyle name="표준 18 56 2 5" xfId="8875" xr:uid="{00000000-0005-0000-0000-00008C720000}"/>
    <cellStyle name="표준 18 56 2 5 2" xfId="34077" xr:uid="{00000000-0005-0000-0000-00008D720000}"/>
    <cellStyle name="표준 18 56 2 5 3" xfId="34078" xr:uid="{00000000-0005-0000-0000-00008E720000}"/>
    <cellStyle name="표준 18 56 2 5 4" xfId="34079" xr:uid="{00000000-0005-0000-0000-00008F720000}"/>
    <cellStyle name="표준 18 56 2 5 5" xfId="34080" xr:uid="{00000000-0005-0000-0000-000090720000}"/>
    <cellStyle name="표준 18 56 2 5 6" xfId="34081" xr:uid="{00000000-0005-0000-0000-000091720000}"/>
    <cellStyle name="표준 18 56 2 6" xfId="34082" xr:uid="{00000000-0005-0000-0000-000092720000}"/>
    <cellStyle name="표준 18 56 2 7" xfId="34083" xr:uid="{00000000-0005-0000-0000-000093720000}"/>
    <cellStyle name="표준 18 56 2 8" xfId="34084" xr:uid="{00000000-0005-0000-0000-000094720000}"/>
    <cellStyle name="표준 18 56 2 9" xfId="34085" xr:uid="{00000000-0005-0000-0000-000095720000}"/>
    <cellStyle name="표준 18 56 3" xfId="2799" xr:uid="{00000000-0005-0000-0000-000096720000}"/>
    <cellStyle name="표준 18 56 3 2" xfId="34086" xr:uid="{00000000-0005-0000-0000-000097720000}"/>
    <cellStyle name="표준 18 56 3 3" xfId="34087" xr:uid="{00000000-0005-0000-0000-000098720000}"/>
    <cellStyle name="표준 18 56 3 4" xfId="34088" xr:uid="{00000000-0005-0000-0000-000099720000}"/>
    <cellStyle name="표준 18 56 3 5" xfId="34089" xr:uid="{00000000-0005-0000-0000-00009A720000}"/>
    <cellStyle name="표준 18 56 3 6" xfId="34090" xr:uid="{00000000-0005-0000-0000-00009B720000}"/>
    <cellStyle name="표준 18 56 4" xfId="4659" xr:uid="{00000000-0005-0000-0000-00009C720000}"/>
    <cellStyle name="표준 18 56 4 2" xfId="34091" xr:uid="{00000000-0005-0000-0000-00009D720000}"/>
    <cellStyle name="표준 18 56 4 3" xfId="34092" xr:uid="{00000000-0005-0000-0000-00009E720000}"/>
    <cellStyle name="표준 18 56 4 4" xfId="34093" xr:uid="{00000000-0005-0000-0000-00009F720000}"/>
    <cellStyle name="표준 18 56 4 5" xfId="34094" xr:uid="{00000000-0005-0000-0000-0000A0720000}"/>
    <cellStyle name="표준 18 56 4 6" xfId="34095" xr:uid="{00000000-0005-0000-0000-0000A1720000}"/>
    <cellStyle name="표준 18 56 5" xfId="6523" xr:uid="{00000000-0005-0000-0000-0000A2720000}"/>
    <cellStyle name="표준 18 56 5 2" xfId="34096" xr:uid="{00000000-0005-0000-0000-0000A3720000}"/>
    <cellStyle name="표준 18 56 5 3" xfId="34097" xr:uid="{00000000-0005-0000-0000-0000A4720000}"/>
    <cellStyle name="표준 18 56 5 4" xfId="34098" xr:uid="{00000000-0005-0000-0000-0000A5720000}"/>
    <cellStyle name="표준 18 56 5 5" xfId="34099" xr:uid="{00000000-0005-0000-0000-0000A6720000}"/>
    <cellStyle name="표준 18 56 5 6" xfId="34100" xr:uid="{00000000-0005-0000-0000-0000A7720000}"/>
    <cellStyle name="표준 18 56 6" xfId="8383" xr:uid="{00000000-0005-0000-0000-0000A8720000}"/>
    <cellStyle name="표준 18 56 6 2" xfId="34101" xr:uid="{00000000-0005-0000-0000-0000A9720000}"/>
    <cellStyle name="표준 18 56 6 3" xfId="34102" xr:uid="{00000000-0005-0000-0000-0000AA720000}"/>
    <cellStyle name="표준 18 56 6 4" xfId="34103" xr:uid="{00000000-0005-0000-0000-0000AB720000}"/>
    <cellStyle name="표준 18 56 6 5" xfId="34104" xr:uid="{00000000-0005-0000-0000-0000AC720000}"/>
    <cellStyle name="표준 18 56 6 6" xfId="34105" xr:uid="{00000000-0005-0000-0000-0000AD720000}"/>
    <cellStyle name="표준 18 56 7" xfId="34106" xr:uid="{00000000-0005-0000-0000-0000AE720000}"/>
    <cellStyle name="표준 18 56 8" xfId="34107" xr:uid="{00000000-0005-0000-0000-0000AF720000}"/>
    <cellStyle name="표준 18 56 9" xfId="34108" xr:uid="{00000000-0005-0000-0000-0000B0720000}"/>
    <cellStyle name="표준 18 57" xfId="945" xr:uid="{00000000-0005-0000-0000-0000B1720000}"/>
    <cellStyle name="표준 18 57 10" xfId="34109" xr:uid="{00000000-0005-0000-0000-0000B2720000}"/>
    <cellStyle name="표준 18 57 11" xfId="34110" xr:uid="{00000000-0005-0000-0000-0000B3720000}"/>
    <cellStyle name="표준 18 57 12" xfId="34111" xr:uid="{00000000-0005-0000-0000-0000B4720000}"/>
    <cellStyle name="표준 18 57 2" xfId="1528" xr:uid="{00000000-0005-0000-0000-0000B5720000}"/>
    <cellStyle name="표준 18 57 2 10" xfId="34112" xr:uid="{00000000-0005-0000-0000-0000B6720000}"/>
    <cellStyle name="표준 18 57 2 11" xfId="34113" xr:uid="{00000000-0005-0000-0000-0000B7720000}"/>
    <cellStyle name="표준 18 57 2 2" xfId="3305" xr:uid="{00000000-0005-0000-0000-0000B8720000}"/>
    <cellStyle name="표준 18 57 2 2 2" xfId="34114" xr:uid="{00000000-0005-0000-0000-0000B9720000}"/>
    <cellStyle name="표준 18 57 2 2 3" xfId="34115" xr:uid="{00000000-0005-0000-0000-0000BA720000}"/>
    <cellStyle name="표준 18 57 2 2 4" xfId="34116" xr:uid="{00000000-0005-0000-0000-0000BB720000}"/>
    <cellStyle name="표준 18 57 2 2 5" xfId="34117" xr:uid="{00000000-0005-0000-0000-0000BC720000}"/>
    <cellStyle name="표준 18 57 2 2 6" xfId="34118" xr:uid="{00000000-0005-0000-0000-0000BD720000}"/>
    <cellStyle name="표준 18 57 2 3" xfId="5164" xr:uid="{00000000-0005-0000-0000-0000BE720000}"/>
    <cellStyle name="표준 18 57 2 3 2" xfId="34119" xr:uid="{00000000-0005-0000-0000-0000BF720000}"/>
    <cellStyle name="표준 18 57 2 3 3" xfId="34120" xr:uid="{00000000-0005-0000-0000-0000C0720000}"/>
    <cellStyle name="표준 18 57 2 3 4" xfId="34121" xr:uid="{00000000-0005-0000-0000-0000C1720000}"/>
    <cellStyle name="표준 18 57 2 3 5" xfId="34122" xr:uid="{00000000-0005-0000-0000-0000C2720000}"/>
    <cellStyle name="표준 18 57 2 3 6" xfId="34123" xr:uid="{00000000-0005-0000-0000-0000C3720000}"/>
    <cellStyle name="표준 18 57 2 4" xfId="7028" xr:uid="{00000000-0005-0000-0000-0000C4720000}"/>
    <cellStyle name="표준 18 57 2 4 2" xfId="34124" xr:uid="{00000000-0005-0000-0000-0000C5720000}"/>
    <cellStyle name="표준 18 57 2 4 3" xfId="34125" xr:uid="{00000000-0005-0000-0000-0000C6720000}"/>
    <cellStyle name="표준 18 57 2 4 4" xfId="34126" xr:uid="{00000000-0005-0000-0000-0000C7720000}"/>
    <cellStyle name="표준 18 57 2 4 5" xfId="34127" xr:uid="{00000000-0005-0000-0000-0000C8720000}"/>
    <cellStyle name="표준 18 57 2 4 6" xfId="34128" xr:uid="{00000000-0005-0000-0000-0000C9720000}"/>
    <cellStyle name="표준 18 57 2 5" xfId="8888" xr:uid="{00000000-0005-0000-0000-0000CA720000}"/>
    <cellStyle name="표준 18 57 2 5 2" xfId="34129" xr:uid="{00000000-0005-0000-0000-0000CB720000}"/>
    <cellStyle name="표준 18 57 2 5 3" xfId="34130" xr:uid="{00000000-0005-0000-0000-0000CC720000}"/>
    <cellStyle name="표준 18 57 2 5 4" xfId="34131" xr:uid="{00000000-0005-0000-0000-0000CD720000}"/>
    <cellStyle name="표준 18 57 2 5 5" xfId="34132" xr:uid="{00000000-0005-0000-0000-0000CE720000}"/>
    <cellStyle name="표준 18 57 2 5 6" xfId="34133" xr:uid="{00000000-0005-0000-0000-0000CF720000}"/>
    <cellStyle name="표준 18 57 2 6" xfId="34134" xr:uid="{00000000-0005-0000-0000-0000D0720000}"/>
    <cellStyle name="표준 18 57 2 7" xfId="34135" xr:uid="{00000000-0005-0000-0000-0000D1720000}"/>
    <cellStyle name="표준 18 57 2 8" xfId="34136" xr:uid="{00000000-0005-0000-0000-0000D2720000}"/>
    <cellStyle name="표준 18 57 2 9" xfId="34137" xr:uid="{00000000-0005-0000-0000-0000D3720000}"/>
    <cellStyle name="표준 18 57 3" xfId="2812" xr:uid="{00000000-0005-0000-0000-0000D4720000}"/>
    <cellStyle name="표준 18 57 3 2" xfId="34138" xr:uid="{00000000-0005-0000-0000-0000D5720000}"/>
    <cellStyle name="표준 18 57 3 3" xfId="34139" xr:uid="{00000000-0005-0000-0000-0000D6720000}"/>
    <cellStyle name="표준 18 57 3 4" xfId="34140" xr:uid="{00000000-0005-0000-0000-0000D7720000}"/>
    <cellStyle name="표준 18 57 3 5" xfId="34141" xr:uid="{00000000-0005-0000-0000-0000D8720000}"/>
    <cellStyle name="표준 18 57 3 6" xfId="34142" xr:uid="{00000000-0005-0000-0000-0000D9720000}"/>
    <cellStyle name="표준 18 57 4" xfId="4672" xr:uid="{00000000-0005-0000-0000-0000DA720000}"/>
    <cellStyle name="표준 18 57 4 2" xfId="34143" xr:uid="{00000000-0005-0000-0000-0000DB720000}"/>
    <cellStyle name="표준 18 57 4 3" xfId="34144" xr:uid="{00000000-0005-0000-0000-0000DC720000}"/>
    <cellStyle name="표준 18 57 4 4" xfId="34145" xr:uid="{00000000-0005-0000-0000-0000DD720000}"/>
    <cellStyle name="표준 18 57 4 5" xfId="34146" xr:uid="{00000000-0005-0000-0000-0000DE720000}"/>
    <cellStyle name="표준 18 57 4 6" xfId="34147" xr:uid="{00000000-0005-0000-0000-0000DF720000}"/>
    <cellStyle name="표준 18 57 5" xfId="6536" xr:uid="{00000000-0005-0000-0000-0000E0720000}"/>
    <cellStyle name="표준 18 57 5 2" xfId="34148" xr:uid="{00000000-0005-0000-0000-0000E1720000}"/>
    <cellStyle name="표준 18 57 5 3" xfId="34149" xr:uid="{00000000-0005-0000-0000-0000E2720000}"/>
    <cellStyle name="표준 18 57 5 4" xfId="34150" xr:uid="{00000000-0005-0000-0000-0000E3720000}"/>
    <cellStyle name="표준 18 57 5 5" xfId="34151" xr:uid="{00000000-0005-0000-0000-0000E4720000}"/>
    <cellStyle name="표준 18 57 5 6" xfId="34152" xr:uid="{00000000-0005-0000-0000-0000E5720000}"/>
    <cellStyle name="표준 18 57 6" xfId="8396" xr:uid="{00000000-0005-0000-0000-0000E6720000}"/>
    <cellStyle name="표준 18 57 6 2" xfId="34153" xr:uid="{00000000-0005-0000-0000-0000E7720000}"/>
    <cellStyle name="표준 18 57 6 3" xfId="34154" xr:uid="{00000000-0005-0000-0000-0000E8720000}"/>
    <cellStyle name="표준 18 57 6 4" xfId="34155" xr:uid="{00000000-0005-0000-0000-0000E9720000}"/>
    <cellStyle name="표준 18 57 6 5" xfId="34156" xr:uid="{00000000-0005-0000-0000-0000EA720000}"/>
    <cellStyle name="표준 18 57 6 6" xfId="34157" xr:uid="{00000000-0005-0000-0000-0000EB720000}"/>
    <cellStyle name="표준 18 57 7" xfId="34158" xr:uid="{00000000-0005-0000-0000-0000EC720000}"/>
    <cellStyle name="표준 18 57 8" xfId="34159" xr:uid="{00000000-0005-0000-0000-0000ED720000}"/>
    <cellStyle name="표준 18 57 9" xfId="34160" xr:uid="{00000000-0005-0000-0000-0000EE720000}"/>
    <cellStyle name="표준 18 58" xfId="957" xr:uid="{00000000-0005-0000-0000-0000EF720000}"/>
    <cellStyle name="표준 18 58 10" xfId="34161" xr:uid="{00000000-0005-0000-0000-0000F0720000}"/>
    <cellStyle name="표준 18 58 11" xfId="34162" xr:uid="{00000000-0005-0000-0000-0000F1720000}"/>
    <cellStyle name="표준 18 58 12" xfId="34163" xr:uid="{00000000-0005-0000-0000-0000F2720000}"/>
    <cellStyle name="표준 18 58 2" xfId="1540" xr:uid="{00000000-0005-0000-0000-0000F3720000}"/>
    <cellStyle name="표준 18 58 2 10" xfId="34164" xr:uid="{00000000-0005-0000-0000-0000F4720000}"/>
    <cellStyle name="표준 18 58 2 11" xfId="34165" xr:uid="{00000000-0005-0000-0000-0000F5720000}"/>
    <cellStyle name="표준 18 58 2 2" xfId="3317" xr:uid="{00000000-0005-0000-0000-0000F6720000}"/>
    <cellStyle name="표준 18 58 2 2 2" xfId="34166" xr:uid="{00000000-0005-0000-0000-0000F7720000}"/>
    <cellStyle name="표준 18 58 2 2 3" xfId="34167" xr:uid="{00000000-0005-0000-0000-0000F8720000}"/>
    <cellStyle name="표준 18 58 2 2 4" xfId="34168" xr:uid="{00000000-0005-0000-0000-0000F9720000}"/>
    <cellStyle name="표준 18 58 2 2 5" xfId="34169" xr:uid="{00000000-0005-0000-0000-0000FA720000}"/>
    <cellStyle name="표준 18 58 2 2 6" xfId="34170" xr:uid="{00000000-0005-0000-0000-0000FB720000}"/>
    <cellStyle name="표준 18 58 2 3" xfId="5176" xr:uid="{00000000-0005-0000-0000-0000FC720000}"/>
    <cellStyle name="표준 18 58 2 3 2" xfId="34171" xr:uid="{00000000-0005-0000-0000-0000FD720000}"/>
    <cellStyle name="표준 18 58 2 3 3" xfId="34172" xr:uid="{00000000-0005-0000-0000-0000FE720000}"/>
    <cellStyle name="표준 18 58 2 3 4" xfId="34173" xr:uid="{00000000-0005-0000-0000-0000FF720000}"/>
    <cellStyle name="표준 18 58 2 3 5" xfId="34174" xr:uid="{00000000-0005-0000-0000-000000730000}"/>
    <cellStyle name="표준 18 58 2 3 6" xfId="34175" xr:uid="{00000000-0005-0000-0000-000001730000}"/>
    <cellStyle name="표준 18 58 2 4" xfId="7040" xr:uid="{00000000-0005-0000-0000-000002730000}"/>
    <cellStyle name="표준 18 58 2 4 2" xfId="34176" xr:uid="{00000000-0005-0000-0000-000003730000}"/>
    <cellStyle name="표준 18 58 2 4 3" xfId="34177" xr:uid="{00000000-0005-0000-0000-000004730000}"/>
    <cellStyle name="표준 18 58 2 4 4" xfId="34178" xr:uid="{00000000-0005-0000-0000-000005730000}"/>
    <cellStyle name="표준 18 58 2 4 5" xfId="34179" xr:uid="{00000000-0005-0000-0000-000006730000}"/>
    <cellStyle name="표준 18 58 2 4 6" xfId="34180" xr:uid="{00000000-0005-0000-0000-000007730000}"/>
    <cellStyle name="표준 18 58 2 5" xfId="8900" xr:uid="{00000000-0005-0000-0000-000008730000}"/>
    <cellStyle name="표준 18 58 2 5 2" xfId="34181" xr:uid="{00000000-0005-0000-0000-000009730000}"/>
    <cellStyle name="표준 18 58 2 5 3" xfId="34182" xr:uid="{00000000-0005-0000-0000-00000A730000}"/>
    <cellStyle name="표준 18 58 2 5 4" xfId="34183" xr:uid="{00000000-0005-0000-0000-00000B730000}"/>
    <cellStyle name="표준 18 58 2 5 5" xfId="34184" xr:uid="{00000000-0005-0000-0000-00000C730000}"/>
    <cellStyle name="표준 18 58 2 5 6" xfId="34185" xr:uid="{00000000-0005-0000-0000-00000D730000}"/>
    <cellStyle name="표준 18 58 2 6" xfId="34186" xr:uid="{00000000-0005-0000-0000-00000E730000}"/>
    <cellStyle name="표준 18 58 2 7" xfId="34187" xr:uid="{00000000-0005-0000-0000-00000F730000}"/>
    <cellStyle name="표준 18 58 2 8" xfId="34188" xr:uid="{00000000-0005-0000-0000-000010730000}"/>
    <cellStyle name="표준 18 58 2 9" xfId="34189" xr:uid="{00000000-0005-0000-0000-000011730000}"/>
    <cellStyle name="표준 18 58 3" xfId="2825" xr:uid="{00000000-0005-0000-0000-000012730000}"/>
    <cellStyle name="표준 18 58 3 2" xfId="34190" xr:uid="{00000000-0005-0000-0000-000013730000}"/>
    <cellStyle name="표준 18 58 3 3" xfId="34191" xr:uid="{00000000-0005-0000-0000-000014730000}"/>
    <cellStyle name="표준 18 58 3 4" xfId="34192" xr:uid="{00000000-0005-0000-0000-000015730000}"/>
    <cellStyle name="표준 18 58 3 5" xfId="34193" xr:uid="{00000000-0005-0000-0000-000016730000}"/>
    <cellStyle name="표준 18 58 3 6" xfId="34194" xr:uid="{00000000-0005-0000-0000-000017730000}"/>
    <cellStyle name="표준 18 58 4" xfId="4684" xr:uid="{00000000-0005-0000-0000-000018730000}"/>
    <cellStyle name="표준 18 58 4 2" xfId="34195" xr:uid="{00000000-0005-0000-0000-000019730000}"/>
    <cellStyle name="표준 18 58 4 3" xfId="34196" xr:uid="{00000000-0005-0000-0000-00001A730000}"/>
    <cellStyle name="표준 18 58 4 4" xfId="34197" xr:uid="{00000000-0005-0000-0000-00001B730000}"/>
    <cellStyle name="표준 18 58 4 5" xfId="34198" xr:uid="{00000000-0005-0000-0000-00001C730000}"/>
    <cellStyle name="표준 18 58 4 6" xfId="34199" xr:uid="{00000000-0005-0000-0000-00001D730000}"/>
    <cellStyle name="표준 18 58 5" xfId="6548" xr:uid="{00000000-0005-0000-0000-00001E730000}"/>
    <cellStyle name="표준 18 58 5 2" xfId="34200" xr:uid="{00000000-0005-0000-0000-00001F730000}"/>
    <cellStyle name="표준 18 58 5 3" xfId="34201" xr:uid="{00000000-0005-0000-0000-000020730000}"/>
    <cellStyle name="표준 18 58 5 4" xfId="34202" xr:uid="{00000000-0005-0000-0000-000021730000}"/>
    <cellStyle name="표준 18 58 5 5" xfId="34203" xr:uid="{00000000-0005-0000-0000-000022730000}"/>
    <cellStyle name="표준 18 58 5 6" xfId="34204" xr:uid="{00000000-0005-0000-0000-000023730000}"/>
    <cellStyle name="표준 18 58 6" xfId="8408" xr:uid="{00000000-0005-0000-0000-000024730000}"/>
    <cellStyle name="표준 18 58 6 2" xfId="34205" xr:uid="{00000000-0005-0000-0000-000025730000}"/>
    <cellStyle name="표준 18 58 6 3" xfId="34206" xr:uid="{00000000-0005-0000-0000-000026730000}"/>
    <cellStyle name="표준 18 58 6 4" xfId="34207" xr:uid="{00000000-0005-0000-0000-000027730000}"/>
    <cellStyle name="표준 18 58 6 5" xfId="34208" xr:uid="{00000000-0005-0000-0000-000028730000}"/>
    <cellStyle name="표준 18 58 6 6" xfId="34209" xr:uid="{00000000-0005-0000-0000-000029730000}"/>
    <cellStyle name="표준 18 58 7" xfId="34210" xr:uid="{00000000-0005-0000-0000-00002A730000}"/>
    <cellStyle name="표준 18 58 8" xfId="34211" xr:uid="{00000000-0005-0000-0000-00002B730000}"/>
    <cellStyle name="표준 18 58 9" xfId="34212" xr:uid="{00000000-0005-0000-0000-00002C730000}"/>
    <cellStyle name="표준 18 59" xfId="970" xr:uid="{00000000-0005-0000-0000-00002D730000}"/>
    <cellStyle name="표준 18 59 10" xfId="34213" xr:uid="{00000000-0005-0000-0000-00002E730000}"/>
    <cellStyle name="표준 18 59 11" xfId="34214" xr:uid="{00000000-0005-0000-0000-00002F730000}"/>
    <cellStyle name="표준 18 59 2" xfId="2838" xr:uid="{00000000-0005-0000-0000-000030730000}"/>
    <cellStyle name="표준 18 59 2 2" xfId="34215" xr:uid="{00000000-0005-0000-0000-000031730000}"/>
    <cellStyle name="표준 18 59 2 3" xfId="34216" xr:uid="{00000000-0005-0000-0000-000032730000}"/>
    <cellStyle name="표준 18 59 2 4" xfId="34217" xr:uid="{00000000-0005-0000-0000-000033730000}"/>
    <cellStyle name="표준 18 59 2 5" xfId="34218" xr:uid="{00000000-0005-0000-0000-000034730000}"/>
    <cellStyle name="표준 18 59 2 6" xfId="34219" xr:uid="{00000000-0005-0000-0000-000035730000}"/>
    <cellStyle name="표준 18 59 3" xfId="4697" xr:uid="{00000000-0005-0000-0000-000036730000}"/>
    <cellStyle name="표준 18 59 3 2" xfId="34220" xr:uid="{00000000-0005-0000-0000-000037730000}"/>
    <cellStyle name="표준 18 59 3 3" xfId="34221" xr:uid="{00000000-0005-0000-0000-000038730000}"/>
    <cellStyle name="표준 18 59 3 4" xfId="34222" xr:uid="{00000000-0005-0000-0000-000039730000}"/>
    <cellStyle name="표준 18 59 3 5" xfId="34223" xr:uid="{00000000-0005-0000-0000-00003A730000}"/>
    <cellStyle name="표준 18 59 3 6" xfId="34224" xr:uid="{00000000-0005-0000-0000-00003B730000}"/>
    <cellStyle name="표준 18 59 4" xfId="6561" xr:uid="{00000000-0005-0000-0000-00003C730000}"/>
    <cellStyle name="표준 18 59 4 2" xfId="34225" xr:uid="{00000000-0005-0000-0000-00003D730000}"/>
    <cellStyle name="표준 18 59 4 3" xfId="34226" xr:uid="{00000000-0005-0000-0000-00003E730000}"/>
    <cellStyle name="표준 18 59 4 4" xfId="34227" xr:uid="{00000000-0005-0000-0000-00003F730000}"/>
    <cellStyle name="표준 18 59 4 5" xfId="34228" xr:uid="{00000000-0005-0000-0000-000040730000}"/>
    <cellStyle name="표준 18 59 4 6" xfId="34229" xr:uid="{00000000-0005-0000-0000-000041730000}"/>
    <cellStyle name="표준 18 59 5" xfId="8421" xr:uid="{00000000-0005-0000-0000-000042730000}"/>
    <cellStyle name="표준 18 59 5 2" xfId="34230" xr:uid="{00000000-0005-0000-0000-000043730000}"/>
    <cellStyle name="표준 18 59 5 3" xfId="34231" xr:uid="{00000000-0005-0000-0000-000044730000}"/>
    <cellStyle name="표준 18 59 5 4" xfId="34232" xr:uid="{00000000-0005-0000-0000-000045730000}"/>
    <cellStyle name="표준 18 59 5 5" xfId="34233" xr:uid="{00000000-0005-0000-0000-000046730000}"/>
    <cellStyle name="표준 18 59 5 6" xfId="34234" xr:uid="{00000000-0005-0000-0000-000047730000}"/>
    <cellStyle name="표준 18 59 6" xfId="34235" xr:uid="{00000000-0005-0000-0000-000048730000}"/>
    <cellStyle name="표준 18 59 7" xfId="34236" xr:uid="{00000000-0005-0000-0000-000049730000}"/>
    <cellStyle name="표준 18 59 8" xfId="34237" xr:uid="{00000000-0005-0000-0000-00004A730000}"/>
    <cellStyle name="표준 18 59 9" xfId="34238" xr:uid="{00000000-0005-0000-0000-00004B730000}"/>
    <cellStyle name="표준 18 6" xfId="289" xr:uid="{00000000-0005-0000-0000-00004C730000}"/>
    <cellStyle name="표준 18 60" xfId="983" xr:uid="{00000000-0005-0000-0000-00004D730000}"/>
    <cellStyle name="표준 18 60 10" xfId="34239" xr:uid="{00000000-0005-0000-0000-00004E730000}"/>
    <cellStyle name="표준 18 60 11" xfId="34240" xr:uid="{00000000-0005-0000-0000-00004F730000}"/>
    <cellStyle name="표준 18 60 2" xfId="2851" xr:uid="{00000000-0005-0000-0000-000050730000}"/>
    <cellStyle name="표준 18 60 2 2" xfId="34241" xr:uid="{00000000-0005-0000-0000-000051730000}"/>
    <cellStyle name="표준 18 60 2 3" xfId="34242" xr:uid="{00000000-0005-0000-0000-000052730000}"/>
    <cellStyle name="표준 18 60 2 4" xfId="34243" xr:uid="{00000000-0005-0000-0000-000053730000}"/>
    <cellStyle name="표준 18 60 2 5" xfId="34244" xr:uid="{00000000-0005-0000-0000-000054730000}"/>
    <cellStyle name="표준 18 60 2 6" xfId="34245" xr:uid="{00000000-0005-0000-0000-000055730000}"/>
    <cellStyle name="표준 18 60 3" xfId="4710" xr:uid="{00000000-0005-0000-0000-000056730000}"/>
    <cellStyle name="표준 18 60 3 2" xfId="34246" xr:uid="{00000000-0005-0000-0000-000057730000}"/>
    <cellStyle name="표준 18 60 3 3" xfId="34247" xr:uid="{00000000-0005-0000-0000-000058730000}"/>
    <cellStyle name="표준 18 60 3 4" xfId="34248" xr:uid="{00000000-0005-0000-0000-000059730000}"/>
    <cellStyle name="표준 18 60 3 5" xfId="34249" xr:uid="{00000000-0005-0000-0000-00005A730000}"/>
    <cellStyle name="표준 18 60 3 6" xfId="34250" xr:uid="{00000000-0005-0000-0000-00005B730000}"/>
    <cellStyle name="표준 18 60 4" xfId="6574" xr:uid="{00000000-0005-0000-0000-00005C730000}"/>
    <cellStyle name="표준 18 60 4 2" xfId="34251" xr:uid="{00000000-0005-0000-0000-00005D730000}"/>
    <cellStyle name="표준 18 60 4 3" xfId="34252" xr:uid="{00000000-0005-0000-0000-00005E730000}"/>
    <cellStyle name="표준 18 60 4 4" xfId="34253" xr:uid="{00000000-0005-0000-0000-00005F730000}"/>
    <cellStyle name="표준 18 60 4 5" xfId="34254" xr:uid="{00000000-0005-0000-0000-000060730000}"/>
    <cellStyle name="표준 18 60 4 6" xfId="34255" xr:uid="{00000000-0005-0000-0000-000061730000}"/>
    <cellStyle name="표준 18 60 5" xfId="8434" xr:uid="{00000000-0005-0000-0000-000062730000}"/>
    <cellStyle name="표준 18 60 5 2" xfId="34256" xr:uid="{00000000-0005-0000-0000-000063730000}"/>
    <cellStyle name="표준 18 60 5 3" xfId="34257" xr:uid="{00000000-0005-0000-0000-000064730000}"/>
    <cellStyle name="표준 18 60 5 4" xfId="34258" xr:uid="{00000000-0005-0000-0000-000065730000}"/>
    <cellStyle name="표준 18 60 5 5" xfId="34259" xr:uid="{00000000-0005-0000-0000-000066730000}"/>
    <cellStyle name="표준 18 60 5 6" xfId="34260" xr:uid="{00000000-0005-0000-0000-000067730000}"/>
    <cellStyle name="표준 18 60 6" xfId="34261" xr:uid="{00000000-0005-0000-0000-000068730000}"/>
    <cellStyle name="표준 18 60 7" xfId="34262" xr:uid="{00000000-0005-0000-0000-000069730000}"/>
    <cellStyle name="표준 18 60 8" xfId="34263" xr:uid="{00000000-0005-0000-0000-00006A730000}"/>
    <cellStyle name="표준 18 60 9" xfId="34264" xr:uid="{00000000-0005-0000-0000-00006B730000}"/>
    <cellStyle name="표준 18 61" xfId="1032" xr:uid="{00000000-0005-0000-0000-00006C730000}"/>
    <cellStyle name="표준 18 62" xfId="1553" xr:uid="{00000000-0005-0000-0000-00006D730000}"/>
    <cellStyle name="표준 18 62 10" xfId="34265" xr:uid="{00000000-0005-0000-0000-00006E730000}"/>
    <cellStyle name="표준 18 62 11" xfId="34266" xr:uid="{00000000-0005-0000-0000-00006F730000}"/>
    <cellStyle name="표준 18 62 2" xfId="3330" xr:uid="{00000000-0005-0000-0000-000070730000}"/>
    <cellStyle name="표준 18 62 2 2" xfId="34267" xr:uid="{00000000-0005-0000-0000-000071730000}"/>
    <cellStyle name="표준 18 62 2 3" xfId="34268" xr:uid="{00000000-0005-0000-0000-000072730000}"/>
    <cellStyle name="표준 18 62 2 4" xfId="34269" xr:uid="{00000000-0005-0000-0000-000073730000}"/>
    <cellStyle name="표준 18 62 2 5" xfId="34270" xr:uid="{00000000-0005-0000-0000-000074730000}"/>
    <cellStyle name="표준 18 62 2 6" xfId="34271" xr:uid="{00000000-0005-0000-0000-000075730000}"/>
    <cellStyle name="표준 18 62 3" xfId="5189" xr:uid="{00000000-0005-0000-0000-000076730000}"/>
    <cellStyle name="표준 18 62 3 2" xfId="34272" xr:uid="{00000000-0005-0000-0000-000077730000}"/>
    <cellStyle name="표준 18 62 3 3" xfId="34273" xr:uid="{00000000-0005-0000-0000-000078730000}"/>
    <cellStyle name="표준 18 62 3 4" xfId="34274" xr:uid="{00000000-0005-0000-0000-000079730000}"/>
    <cellStyle name="표준 18 62 3 5" xfId="34275" xr:uid="{00000000-0005-0000-0000-00007A730000}"/>
    <cellStyle name="표준 18 62 3 6" xfId="34276" xr:uid="{00000000-0005-0000-0000-00007B730000}"/>
    <cellStyle name="표준 18 62 4" xfId="7053" xr:uid="{00000000-0005-0000-0000-00007C730000}"/>
    <cellStyle name="표준 18 62 4 2" xfId="34277" xr:uid="{00000000-0005-0000-0000-00007D730000}"/>
    <cellStyle name="표준 18 62 4 3" xfId="34278" xr:uid="{00000000-0005-0000-0000-00007E730000}"/>
    <cellStyle name="표준 18 62 4 4" xfId="34279" xr:uid="{00000000-0005-0000-0000-00007F730000}"/>
    <cellStyle name="표준 18 62 4 5" xfId="34280" xr:uid="{00000000-0005-0000-0000-000080730000}"/>
    <cellStyle name="표준 18 62 4 6" xfId="34281" xr:uid="{00000000-0005-0000-0000-000081730000}"/>
    <cellStyle name="표준 18 62 5" xfId="8913" xr:uid="{00000000-0005-0000-0000-000082730000}"/>
    <cellStyle name="표준 18 62 5 2" xfId="34282" xr:uid="{00000000-0005-0000-0000-000083730000}"/>
    <cellStyle name="표준 18 62 5 3" xfId="34283" xr:uid="{00000000-0005-0000-0000-000084730000}"/>
    <cellStyle name="표준 18 62 5 4" xfId="34284" xr:uid="{00000000-0005-0000-0000-000085730000}"/>
    <cellStyle name="표준 18 62 5 5" xfId="34285" xr:uid="{00000000-0005-0000-0000-000086730000}"/>
    <cellStyle name="표준 18 62 5 6" xfId="34286" xr:uid="{00000000-0005-0000-0000-000087730000}"/>
    <cellStyle name="표준 18 62 6" xfId="34287" xr:uid="{00000000-0005-0000-0000-000088730000}"/>
    <cellStyle name="표준 18 62 7" xfId="34288" xr:uid="{00000000-0005-0000-0000-000089730000}"/>
    <cellStyle name="표준 18 62 8" xfId="34289" xr:uid="{00000000-0005-0000-0000-00008A730000}"/>
    <cellStyle name="표준 18 62 9" xfId="34290" xr:uid="{00000000-0005-0000-0000-00008B730000}"/>
    <cellStyle name="표준 18 63" xfId="1567" xr:uid="{00000000-0005-0000-0000-00008C730000}"/>
    <cellStyle name="표준 18 63 10" xfId="34291" xr:uid="{00000000-0005-0000-0000-00008D730000}"/>
    <cellStyle name="표준 18 63 11" xfId="34292" xr:uid="{00000000-0005-0000-0000-00008E730000}"/>
    <cellStyle name="표준 18 63 2" xfId="3344" xr:uid="{00000000-0005-0000-0000-00008F730000}"/>
    <cellStyle name="표준 18 63 2 2" xfId="34293" xr:uid="{00000000-0005-0000-0000-000090730000}"/>
    <cellStyle name="표준 18 63 2 3" xfId="34294" xr:uid="{00000000-0005-0000-0000-000091730000}"/>
    <cellStyle name="표준 18 63 2 4" xfId="34295" xr:uid="{00000000-0005-0000-0000-000092730000}"/>
    <cellStyle name="표준 18 63 2 5" xfId="34296" xr:uid="{00000000-0005-0000-0000-000093730000}"/>
    <cellStyle name="표준 18 63 2 6" xfId="34297" xr:uid="{00000000-0005-0000-0000-000094730000}"/>
    <cellStyle name="표준 18 63 3" xfId="5203" xr:uid="{00000000-0005-0000-0000-000095730000}"/>
    <cellStyle name="표준 18 63 3 2" xfId="34298" xr:uid="{00000000-0005-0000-0000-000096730000}"/>
    <cellStyle name="표준 18 63 3 3" xfId="34299" xr:uid="{00000000-0005-0000-0000-000097730000}"/>
    <cellStyle name="표준 18 63 3 4" xfId="34300" xr:uid="{00000000-0005-0000-0000-000098730000}"/>
    <cellStyle name="표준 18 63 3 5" xfId="34301" xr:uid="{00000000-0005-0000-0000-000099730000}"/>
    <cellStyle name="표준 18 63 3 6" xfId="34302" xr:uid="{00000000-0005-0000-0000-00009A730000}"/>
    <cellStyle name="표준 18 63 4" xfId="7067" xr:uid="{00000000-0005-0000-0000-00009B730000}"/>
    <cellStyle name="표준 18 63 4 2" xfId="34303" xr:uid="{00000000-0005-0000-0000-00009C730000}"/>
    <cellStyle name="표준 18 63 4 3" xfId="34304" xr:uid="{00000000-0005-0000-0000-00009D730000}"/>
    <cellStyle name="표준 18 63 4 4" xfId="34305" xr:uid="{00000000-0005-0000-0000-00009E730000}"/>
    <cellStyle name="표준 18 63 4 5" xfId="34306" xr:uid="{00000000-0005-0000-0000-00009F730000}"/>
    <cellStyle name="표준 18 63 4 6" xfId="34307" xr:uid="{00000000-0005-0000-0000-0000A0730000}"/>
    <cellStyle name="표준 18 63 5" xfId="8927" xr:uid="{00000000-0005-0000-0000-0000A1730000}"/>
    <cellStyle name="표준 18 63 5 2" xfId="34308" xr:uid="{00000000-0005-0000-0000-0000A2730000}"/>
    <cellStyle name="표준 18 63 5 3" xfId="34309" xr:uid="{00000000-0005-0000-0000-0000A3730000}"/>
    <cellStyle name="표준 18 63 5 4" xfId="34310" xr:uid="{00000000-0005-0000-0000-0000A4730000}"/>
    <cellStyle name="표준 18 63 5 5" xfId="34311" xr:uid="{00000000-0005-0000-0000-0000A5730000}"/>
    <cellStyle name="표준 18 63 5 6" xfId="34312" xr:uid="{00000000-0005-0000-0000-0000A6730000}"/>
    <cellStyle name="표준 18 63 6" xfId="34313" xr:uid="{00000000-0005-0000-0000-0000A7730000}"/>
    <cellStyle name="표준 18 63 7" xfId="34314" xr:uid="{00000000-0005-0000-0000-0000A8730000}"/>
    <cellStyle name="표준 18 63 8" xfId="34315" xr:uid="{00000000-0005-0000-0000-0000A9730000}"/>
    <cellStyle name="표준 18 63 9" xfId="34316" xr:uid="{00000000-0005-0000-0000-0000AA730000}"/>
    <cellStyle name="표준 18 64" xfId="1581" xr:uid="{00000000-0005-0000-0000-0000AB730000}"/>
    <cellStyle name="표준 18 64 10" xfId="34317" xr:uid="{00000000-0005-0000-0000-0000AC730000}"/>
    <cellStyle name="표준 18 64 11" xfId="34318" xr:uid="{00000000-0005-0000-0000-0000AD730000}"/>
    <cellStyle name="표준 18 64 2" xfId="3358" xr:uid="{00000000-0005-0000-0000-0000AE730000}"/>
    <cellStyle name="표준 18 64 2 2" xfId="34319" xr:uid="{00000000-0005-0000-0000-0000AF730000}"/>
    <cellStyle name="표준 18 64 2 3" xfId="34320" xr:uid="{00000000-0005-0000-0000-0000B0730000}"/>
    <cellStyle name="표준 18 64 2 4" xfId="34321" xr:uid="{00000000-0005-0000-0000-0000B1730000}"/>
    <cellStyle name="표준 18 64 2 5" xfId="34322" xr:uid="{00000000-0005-0000-0000-0000B2730000}"/>
    <cellStyle name="표준 18 64 2 6" xfId="34323" xr:uid="{00000000-0005-0000-0000-0000B3730000}"/>
    <cellStyle name="표준 18 64 3" xfId="5217" xr:uid="{00000000-0005-0000-0000-0000B4730000}"/>
    <cellStyle name="표준 18 64 3 2" xfId="34324" xr:uid="{00000000-0005-0000-0000-0000B5730000}"/>
    <cellStyle name="표준 18 64 3 3" xfId="34325" xr:uid="{00000000-0005-0000-0000-0000B6730000}"/>
    <cellStyle name="표준 18 64 3 4" xfId="34326" xr:uid="{00000000-0005-0000-0000-0000B7730000}"/>
    <cellStyle name="표준 18 64 3 5" xfId="34327" xr:uid="{00000000-0005-0000-0000-0000B8730000}"/>
    <cellStyle name="표준 18 64 3 6" xfId="34328" xr:uid="{00000000-0005-0000-0000-0000B9730000}"/>
    <cellStyle name="표준 18 64 4" xfId="7081" xr:uid="{00000000-0005-0000-0000-0000BA730000}"/>
    <cellStyle name="표준 18 64 4 2" xfId="34329" xr:uid="{00000000-0005-0000-0000-0000BB730000}"/>
    <cellStyle name="표준 18 64 4 3" xfId="34330" xr:uid="{00000000-0005-0000-0000-0000BC730000}"/>
    <cellStyle name="표준 18 64 4 4" xfId="34331" xr:uid="{00000000-0005-0000-0000-0000BD730000}"/>
    <cellStyle name="표준 18 64 4 5" xfId="34332" xr:uid="{00000000-0005-0000-0000-0000BE730000}"/>
    <cellStyle name="표준 18 64 4 6" xfId="34333" xr:uid="{00000000-0005-0000-0000-0000BF730000}"/>
    <cellStyle name="표준 18 64 5" xfId="8941" xr:uid="{00000000-0005-0000-0000-0000C0730000}"/>
    <cellStyle name="표준 18 64 5 2" xfId="34334" xr:uid="{00000000-0005-0000-0000-0000C1730000}"/>
    <cellStyle name="표준 18 64 5 3" xfId="34335" xr:uid="{00000000-0005-0000-0000-0000C2730000}"/>
    <cellStyle name="표준 18 64 5 4" xfId="34336" xr:uid="{00000000-0005-0000-0000-0000C3730000}"/>
    <cellStyle name="표준 18 64 5 5" xfId="34337" xr:uid="{00000000-0005-0000-0000-0000C4730000}"/>
    <cellStyle name="표준 18 64 5 6" xfId="34338" xr:uid="{00000000-0005-0000-0000-0000C5730000}"/>
    <cellStyle name="표준 18 64 6" xfId="34339" xr:uid="{00000000-0005-0000-0000-0000C6730000}"/>
    <cellStyle name="표준 18 64 7" xfId="34340" xr:uid="{00000000-0005-0000-0000-0000C7730000}"/>
    <cellStyle name="표준 18 64 8" xfId="34341" xr:uid="{00000000-0005-0000-0000-0000C8730000}"/>
    <cellStyle name="표준 18 64 9" xfId="34342" xr:uid="{00000000-0005-0000-0000-0000C9730000}"/>
    <cellStyle name="표준 18 65" xfId="1595" xr:uid="{00000000-0005-0000-0000-0000CA730000}"/>
    <cellStyle name="표준 18 65 10" xfId="34343" xr:uid="{00000000-0005-0000-0000-0000CB730000}"/>
    <cellStyle name="표준 18 65 11" xfId="34344" xr:uid="{00000000-0005-0000-0000-0000CC730000}"/>
    <cellStyle name="표준 18 65 2" xfId="3372" xr:uid="{00000000-0005-0000-0000-0000CD730000}"/>
    <cellStyle name="표준 18 65 2 2" xfId="34345" xr:uid="{00000000-0005-0000-0000-0000CE730000}"/>
    <cellStyle name="표준 18 65 2 3" xfId="34346" xr:uid="{00000000-0005-0000-0000-0000CF730000}"/>
    <cellStyle name="표준 18 65 2 4" xfId="34347" xr:uid="{00000000-0005-0000-0000-0000D0730000}"/>
    <cellStyle name="표준 18 65 2 5" xfId="34348" xr:uid="{00000000-0005-0000-0000-0000D1730000}"/>
    <cellStyle name="표준 18 65 2 6" xfId="34349" xr:uid="{00000000-0005-0000-0000-0000D2730000}"/>
    <cellStyle name="표준 18 65 3" xfId="5231" xr:uid="{00000000-0005-0000-0000-0000D3730000}"/>
    <cellStyle name="표준 18 65 3 2" xfId="34350" xr:uid="{00000000-0005-0000-0000-0000D4730000}"/>
    <cellStyle name="표준 18 65 3 3" xfId="34351" xr:uid="{00000000-0005-0000-0000-0000D5730000}"/>
    <cellStyle name="표준 18 65 3 4" xfId="34352" xr:uid="{00000000-0005-0000-0000-0000D6730000}"/>
    <cellStyle name="표준 18 65 3 5" xfId="34353" xr:uid="{00000000-0005-0000-0000-0000D7730000}"/>
    <cellStyle name="표준 18 65 3 6" xfId="34354" xr:uid="{00000000-0005-0000-0000-0000D8730000}"/>
    <cellStyle name="표준 18 65 4" xfId="7095" xr:uid="{00000000-0005-0000-0000-0000D9730000}"/>
    <cellStyle name="표준 18 65 4 2" xfId="34355" xr:uid="{00000000-0005-0000-0000-0000DA730000}"/>
    <cellStyle name="표준 18 65 4 3" xfId="34356" xr:uid="{00000000-0005-0000-0000-0000DB730000}"/>
    <cellStyle name="표준 18 65 4 4" xfId="34357" xr:uid="{00000000-0005-0000-0000-0000DC730000}"/>
    <cellStyle name="표준 18 65 4 5" xfId="34358" xr:uid="{00000000-0005-0000-0000-0000DD730000}"/>
    <cellStyle name="표준 18 65 4 6" xfId="34359" xr:uid="{00000000-0005-0000-0000-0000DE730000}"/>
    <cellStyle name="표준 18 65 5" xfId="8955" xr:uid="{00000000-0005-0000-0000-0000DF730000}"/>
    <cellStyle name="표준 18 65 5 2" xfId="34360" xr:uid="{00000000-0005-0000-0000-0000E0730000}"/>
    <cellStyle name="표준 18 65 5 3" xfId="34361" xr:uid="{00000000-0005-0000-0000-0000E1730000}"/>
    <cellStyle name="표준 18 65 5 4" xfId="34362" xr:uid="{00000000-0005-0000-0000-0000E2730000}"/>
    <cellStyle name="표준 18 65 5 5" xfId="34363" xr:uid="{00000000-0005-0000-0000-0000E3730000}"/>
    <cellStyle name="표준 18 65 5 6" xfId="34364" xr:uid="{00000000-0005-0000-0000-0000E4730000}"/>
    <cellStyle name="표준 18 65 6" xfId="34365" xr:uid="{00000000-0005-0000-0000-0000E5730000}"/>
    <cellStyle name="표준 18 65 7" xfId="34366" xr:uid="{00000000-0005-0000-0000-0000E6730000}"/>
    <cellStyle name="표준 18 65 8" xfId="34367" xr:uid="{00000000-0005-0000-0000-0000E7730000}"/>
    <cellStyle name="표준 18 65 9" xfId="34368" xr:uid="{00000000-0005-0000-0000-0000E8730000}"/>
    <cellStyle name="표준 18 66" xfId="1609" xr:uid="{00000000-0005-0000-0000-0000E9730000}"/>
    <cellStyle name="표준 18 66 10" xfId="34369" xr:uid="{00000000-0005-0000-0000-0000EA730000}"/>
    <cellStyle name="표준 18 66 11" xfId="34370" xr:uid="{00000000-0005-0000-0000-0000EB730000}"/>
    <cellStyle name="표준 18 66 2" xfId="3386" xr:uid="{00000000-0005-0000-0000-0000EC730000}"/>
    <cellStyle name="표준 18 66 2 2" xfId="34371" xr:uid="{00000000-0005-0000-0000-0000ED730000}"/>
    <cellStyle name="표준 18 66 2 3" xfId="34372" xr:uid="{00000000-0005-0000-0000-0000EE730000}"/>
    <cellStyle name="표준 18 66 2 4" xfId="34373" xr:uid="{00000000-0005-0000-0000-0000EF730000}"/>
    <cellStyle name="표준 18 66 2 5" xfId="34374" xr:uid="{00000000-0005-0000-0000-0000F0730000}"/>
    <cellStyle name="표준 18 66 2 6" xfId="34375" xr:uid="{00000000-0005-0000-0000-0000F1730000}"/>
    <cellStyle name="표준 18 66 3" xfId="5245" xr:uid="{00000000-0005-0000-0000-0000F2730000}"/>
    <cellStyle name="표준 18 66 3 2" xfId="34376" xr:uid="{00000000-0005-0000-0000-0000F3730000}"/>
    <cellStyle name="표준 18 66 3 3" xfId="34377" xr:uid="{00000000-0005-0000-0000-0000F4730000}"/>
    <cellStyle name="표준 18 66 3 4" xfId="34378" xr:uid="{00000000-0005-0000-0000-0000F5730000}"/>
    <cellStyle name="표준 18 66 3 5" xfId="34379" xr:uid="{00000000-0005-0000-0000-0000F6730000}"/>
    <cellStyle name="표준 18 66 3 6" xfId="34380" xr:uid="{00000000-0005-0000-0000-0000F7730000}"/>
    <cellStyle name="표준 18 66 4" xfId="7109" xr:uid="{00000000-0005-0000-0000-0000F8730000}"/>
    <cellStyle name="표준 18 66 4 2" xfId="34381" xr:uid="{00000000-0005-0000-0000-0000F9730000}"/>
    <cellStyle name="표준 18 66 4 3" xfId="34382" xr:uid="{00000000-0005-0000-0000-0000FA730000}"/>
    <cellStyle name="표준 18 66 4 4" xfId="34383" xr:uid="{00000000-0005-0000-0000-0000FB730000}"/>
    <cellStyle name="표준 18 66 4 5" xfId="34384" xr:uid="{00000000-0005-0000-0000-0000FC730000}"/>
    <cellStyle name="표준 18 66 4 6" xfId="34385" xr:uid="{00000000-0005-0000-0000-0000FD730000}"/>
    <cellStyle name="표준 18 66 5" xfId="8969" xr:uid="{00000000-0005-0000-0000-0000FE730000}"/>
    <cellStyle name="표준 18 66 5 2" xfId="34386" xr:uid="{00000000-0005-0000-0000-0000FF730000}"/>
    <cellStyle name="표준 18 66 5 3" xfId="34387" xr:uid="{00000000-0005-0000-0000-000000740000}"/>
    <cellStyle name="표준 18 66 5 4" xfId="34388" xr:uid="{00000000-0005-0000-0000-000001740000}"/>
    <cellStyle name="표준 18 66 5 5" xfId="34389" xr:uid="{00000000-0005-0000-0000-000002740000}"/>
    <cellStyle name="표준 18 66 5 6" xfId="34390" xr:uid="{00000000-0005-0000-0000-000003740000}"/>
    <cellStyle name="표준 18 66 6" xfId="34391" xr:uid="{00000000-0005-0000-0000-000004740000}"/>
    <cellStyle name="표준 18 66 7" xfId="34392" xr:uid="{00000000-0005-0000-0000-000005740000}"/>
    <cellStyle name="표준 18 66 8" xfId="34393" xr:uid="{00000000-0005-0000-0000-000006740000}"/>
    <cellStyle name="표준 18 66 9" xfId="34394" xr:uid="{00000000-0005-0000-0000-000007740000}"/>
    <cellStyle name="표준 18 67" xfId="1623" xr:uid="{00000000-0005-0000-0000-000008740000}"/>
    <cellStyle name="표준 18 67 10" xfId="34395" xr:uid="{00000000-0005-0000-0000-000009740000}"/>
    <cellStyle name="표준 18 67 11" xfId="34396" xr:uid="{00000000-0005-0000-0000-00000A740000}"/>
    <cellStyle name="표준 18 67 2" xfId="3400" xr:uid="{00000000-0005-0000-0000-00000B740000}"/>
    <cellStyle name="표준 18 67 2 2" xfId="34397" xr:uid="{00000000-0005-0000-0000-00000C740000}"/>
    <cellStyle name="표준 18 67 2 3" xfId="34398" xr:uid="{00000000-0005-0000-0000-00000D740000}"/>
    <cellStyle name="표준 18 67 2 4" xfId="34399" xr:uid="{00000000-0005-0000-0000-00000E740000}"/>
    <cellStyle name="표준 18 67 2 5" xfId="34400" xr:uid="{00000000-0005-0000-0000-00000F740000}"/>
    <cellStyle name="표준 18 67 2 6" xfId="34401" xr:uid="{00000000-0005-0000-0000-000010740000}"/>
    <cellStyle name="표준 18 67 3" xfId="5259" xr:uid="{00000000-0005-0000-0000-000011740000}"/>
    <cellStyle name="표준 18 67 3 2" xfId="34402" xr:uid="{00000000-0005-0000-0000-000012740000}"/>
    <cellStyle name="표준 18 67 3 3" xfId="34403" xr:uid="{00000000-0005-0000-0000-000013740000}"/>
    <cellStyle name="표준 18 67 3 4" xfId="34404" xr:uid="{00000000-0005-0000-0000-000014740000}"/>
    <cellStyle name="표준 18 67 3 5" xfId="34405" xr:uid="{00000000-0005-0000-0000-000015740000}"/>
    <cellStyle name="표준 18 67 3 6" xfId="34406" xr:uid="{00000000-0005-0000-0000-000016740000}"/>
    <cellStyle name="표준 18 67 4" xfId="7123" xr:uid="{00000000-0005-0000-0000-000017740000}"/>
    <cellStyle name="표준 18 67 4 2" xfId="34407" xr:uid="{00000000-0005-0000-0000-000018740000}"/>
    <cellStyle name="표준 18 67 4 3" xfId="34408" xr:uid="{00000000-0005-0000-0000-000019740000}"/>
    <cellStyle name="표준 18 67 4 4" xfId="34409" xr:uid="{00000000-0005-0000-0000-00001A740000}"/>
    <cellStyle name="표준 18 67 4 5" xfId="34410" xr:uid="{00000000-0005-0000-0000-00001B740000}"/>
    <cellStyle name="표준 18 67 4 6" xfId="34411" xr:uid="{00000000-0005-0000-0000-00001C740000}"/>
    <cellStyle name="표준 18 67 5" xfId="8983" xr:uid="{00000000-0005-0000-0000-00001D740000}"/>
    <cellStyle name="표준 18 67 5 2" xfId="34412" xr:uid="{00000000-0005-0000-0000-00001E740000}"/>
    <cellStyle name="표준 18 67 5 3" xfId="34413" xr:uid="{00000000-0005-0000-0000-00001F740000}"/>
    <cellStyle name="표준 18 67 5 4" xfId="34414" xr:uid="{00000000-0005-0000-0000-000020740000}"/>
    <cellStyle name="표준 18 67 5 5" xfId="34415" xr:uid="{00000000-0005-0000-0000-000021740000}"/>
    <cellStyle name="표준 18 67 5 6" xfId="34416" xr:uid="{00000000-0005-0000-0000-000022740000}"/>
    <cellStyle name="표준 18 67 6" xfId="34417" xr:uid="{00000000-0005-0000-0000-000023740000}"/>
    <cellStyle name="표준 18 67 7" xfId="34418" xr:uid="{00000000-0005-0000-0000-000024740000}"/>
    <cellStyle name="표준 18 67 8" xfId="34419" xr:uid="{00000000-0005-0000-0000-000025740000}"/>
    <cellStyle name="표준 18 67 9" xfId="34420" xr:uid="{00000000-0005-0000-0000-000026740000}"/>
    <cellStyle name="표준 18 68" xfId="1637" xr:uid="{00000000-0005-0000-0000-000027740000}"/>
    <cellStyle name="표준 18 68 10" xfId="34421" xr:uid="{00000000-0005-0000-0000-000028740000}"/>
    <cellStyle name="표준 18 68 11" xfId="34422" xr:uid="{00000000-0005-0000-0000-000029740000}"/>
    <cellStyle name="표준 18 68 2" xfId="3414" xr:uid="{00000000-0005-0000-0000-00002A740000}"/>
    <cellStyle name="표준 18 68 2 2" xfId="34423" xr:uid="{00000000-0005-0000-0000-00002B740000}"/>
    <cellStyle name="표준 18 68 2 3" xfId="34424" xr:uid="{00000000-0005-0000-0000-00002C740000}"/>
    <cellStyle name="표준 18 68 2 4" xfId="34425" xr:uid="{00000000-0005-0000-0000-00002D740000}"/>
    <cellStyle name="표준 18 68 2 5" xfId="34426" xr:uid="{00000000-0005-0000-0000-00002E740000}"/>
    <cellStyle name="표준 18 68 2 6" xfId="34427" xr:uid="{00000000-0005-0000-0000-00002F740000}"/>
    <cellStyle name="표준 18 68 3" xfId="5273" xr:uid="{00000000-0005-0000-0000-000030740000}"/>
    <cellStyle name="표준 18 68 3 2" xfId="34428" xr:uid="{00000000-0005-0000-0000-000031740000}"/>
    <cellStyle name="표준 18 68 3 3" xfId="34429" xr:uid="{00000000-0005-0000-0000-000032740000}"/>
    <cellStyle name="표준 18 68 3 4" xfId="34430" xr:uid="{00000000-0005-0000-0000-000033740000}"/>
    <cellStyle name="표준 18 68 3 5" xfId="34431" xr:uid="{00000000-0005-0000-0000-000034740000}"/>
    <cellStyle name="표준 18 68 3 6" xfId="34432" xr:uid="{00000000-0005-0000-0000-000035740000}"/>
    <cellStyle name="표준 18 68 4" xfId="7137" xr:uid="{00000000-0005-0000-0000-000036740000}"/>
    <cellStyle name="표준 18 68 4 2" xfId="34433" xr:uid="{00000000-0005-0000-0000-000037740000}"/>
    <cellStyle name="표준 18 68 4 3" xfId="34434" xr:uid="{00000000-0005-0000-0000-000038740000}"/>
    <cellStyle name="표준 18 68 4 4" xfId="34435" xr:uid="{00000000-0005-0000-0000-000039740000}"/>
    <cellStyle name="표준 18 68 4 5" xfId="34436" xr:uid="{00000000-0005-0000-0000-00003A740000}"/>
    <cellStyle name="표준 18 68 4 6" xfId="34437" xr:uid="{00000000-0005-0000-0000-00003B740000}"/>
    <cellStyle name="표준 18 68 5" xfId="8997" xr:uid="{00000000-0005-0000-0000-00003C740000}"/>
    <cellStyle name="표준 18 68 5 2" xfId="34438" xr:uid="{00000000-0005-0000-0000-00003D740000}"/>
    <cellStyle name="표준 18 68 5 3" xfId="34439" xr:uid="{00000000-0005-0000-0000-00003E740000}"/>
    <cellStyle name="표준 18 68 5 4" xfId="34440" xr:uid="{00000000-0005-0000-0000-00003F740000}"/>
    <cellStyle name="표준 18 68 5 5" xfId="34441" xr:uid="{00000000-0005-0000-0000-000040740000}"/>
    <cellStyle name="표준 18 68 5 6" xfId="34442" xr:uid="{00000000-0005-0000-0000-000041740000}"/>
    <cellStyle name="표준 18 68 6" xfId="34443" xr:uid="{00000000-0005-0000-0000-000042740000}"/>
    <cellStyle name="표준 18 68 7" xfId="34444" xr:uid="{00000000-0005-0000-0000-000043740000}"/>
    <cellStyle name="표준 18 68 8" xfId="34445" xr:uid="{00000000-0005-0000-0000-000044740000}"/>
    <cellStyle name="표준 18 68 9" xfId="34446" xr:uid="{00000000-0005-0000-0000-000045740000}"/>
    <cellStyle name="표준 18 69" xfId="1651" xr:uid="{00000000-0005-0000-0000-000046740000}"/>
    <cellStyle name="표준 18 69 10" xfId="34447" xr:uid="{00000000-0005-0000-0000-000047740000}"/>
    <cellStyle name="표준 18 69 11" xfId="34448" xr:uid="{00000000-0005-0000-0000-000048740000}"/>
    <cellStyle name="표준 18 69 2" xfId="3428" xr:uid="{00000000-0005-0000-0000-000049740000}"/>
    <cellStyle name="표준 18 69 2 2" xfId="34449" xr:uid="{00000000-0005-0000-0000-00004A740000}"/>
    <cellStyle name="표준 18 69 2 3" xfId="34450" xr:uid="{00000000-0005-0000-0000-00004B740000}"/>
    <cellStyle name="표준 18 69 2 4" xfId="34451" xr:uid="{00000000-0005-0000-0000-00004C740000}"/>
    <cellStyle name="표준 18 69 2 5" xfId="34452" xr:uid="{00000000-0005-0000-0000-00004D740000}"/>
    <cellStyle name="표준 18 69 2 6" xfId="34453" xr:uid="{00000000-0005-0000-0000-00004E740000}"/>
    <cellStyle name="표준 18 69 3" xfId="5287" xr:uid="{00000000-0005-0000-0000-00004F740000}"/>
    <cellStyle name="표준 18 69 3 2" xfId="34454" xr:uid="{00000000-0005-0000-0000-000050740000}"/>
    <cellStyle name="표준 18 69 3 3" xfId="34455" xr:uid="{00000000-0005-0000-0000-000051740000}"/>
    <cellStyle name="표준 18 69 3 4" xfId="34456" xr:uid="{00000000-0005-0000-0000-000052740000}"/>
    <cellStyle name="표준 18 69 3 5" xfId="34457" xr:uid="{00000000-0005-0000-0000-000053740000}"/>
    <cellStyle name="표준 18 69 3 6" xfId="34458" xr:uid="{00000000-0005-0000-0000-000054740000}"/>
    <cellStyle name="표준 18 69 4" xfId="7151" xr:uid="{00000000-0005-0000-0000-000055740000}"/>
    <cellStyle name="표준 18 69 4 2" xfId="34459" xr:uid="{00000000-0005-0000-0000-000056740000}"/>
    <cellStyle name="표준 18 69 4 3" xfId="34460" xr:uid="{00000000-0005-0000-0000-000057740000}"/>
    <cellStyle name="표준 18 69 4 4" xfId="34461" xr:uid="{00000000-0005-0000-0000-000058740000}"/>
    <cellStyle name="표준 18 69 4 5" xfId="34462" xr:uid="{00000000-0005-0000-0000-000059740000}"/>
    <cellStyle name="표준 18 69 4 6" xfId="34463" xr:uid="{00000000-0005-0000-0000-00005A740000}"/>
    <cellStyle name="표준 18 69 5" xfId="9011" xr:uid="{00000000-0005-0000-0000-00005B740000}"/>
    <cellStyle name="표준 18 69 5 2" xfId="34464" xr:uid="{00000000-0005-0000-0000-00005C740000}"/>
    <cellStyle name="표준 18 69 5 3" xfId="34465" xr:uid="{00000000-0005-0000-0000-00005D740000}"/>
    <cellStyle name="표준 18 69 5 4" xfId="34466" xr:uid="{00000000-0005-0000-0000-00005E740000}"/>
    <cellStyle name="표준 18 69 5 5" xfId="34467" xr:uid="{00000000-0005-0000-0000-00005F740000}"/>
    <cellStyle name="표준 18 69 5 6" xfId="34468" xr:uid="{00000000-0005-0000-0000-000060740000}"/>
    <cellStyle name="표준 18 69 6" xfId="34469" xr:uid="{00000000-0005-0000-0000-000061740000}"/>
    <cellStyle name="표준 18 69 7" xfId="34470" xr:uid="{00000000-0005-0000-0000-000062740000}"/>
    <cellStyle name="표준 18 69 8" xfId="34471" xr:uid="{00000000-0005-0000-0000-000063740000}"/>
    <cellStyle name="표준 18 69 9" xfId="34472" xr:uid="{00000000-0005-0000-0000-000064740000}"/>
    <cellStyle name="표준 18 7" xfId="290" xr:uid="{00000000-0005-0000-0000-000065740000}"/>
    <cellStyle name="표준 18 70" xfId="1665" xr:uid="{00000000-0005-0000-0000-000066740000}"/>
    <cellStyle name="표준 18 70 10" xfId="34473" xr:uid="{00000000-0005-0000-0000-000067740000}"/>
    <cellStyle name="표준 18 70 11" xfId="34474" xr:uid="{00000000-0005-0000-0000-000068740000}"/>
    <cellStyle name="표준 18 70 2" xfId="3442" xr:uid="{00000000-0005-0000-0000-000069740000}"/>
    <cellStyle name="표준 18 70 2 2" xfId="34475" xr:uid="{00000000-0005-0000-0000-00006A740000}"/>
    <cellStyle name="표준 18 70 2 3" xfId="34476" xr:uid="{00000000-0005-0000-0000-00006B740000}"/>
    <cellStyle name="표준 18 70 2 4" xfId="34477" xr:uid="{00000000-0005-0000-0000-00006C740000}"/>
    <cellStyle name="표준 18 70 2 5" xfId="34478" xr:uid="{00000000-0005-0000-0000-00006D740000}"/>
    <cellStyle name="표준 18 70 2 6" xfId="34479" xr:uid="{00000000-0005-0000-0000-00006E740000}"/>
    <cellStyle name="표준 18 70 3" xfId="5301" xr:uid="{00000000-0005-0000-0000-00006F740000}"/>
    <cellStyle name="표준 18 70 3 2" xfId="34480" xr:uid="{00000000-0005-0000-0000-000070740000}"/>
    <cellStyle name="표준 18 70 3 3" xfId="34481" xr:uid="{00000000-0005-0000-0000-000071740000}"/>
    <cellStyle name="표준 18 70 3 4" xfId="34482" xr:uid="{00000000-0005-0000-0000-000072740000}"/>
    <cellStyle name="표준 18 70 3 5" xfId="34483" xr:uid="{00000000-0005-0000-0000-000073740000}"/>
    <cellStyle name="표준 18 70 3 6" xfId="34484" xr:uid="{00000000-0005-0000-0000-000074740000}"/>
    <cellStyle name="표준 18 70 4" xfId="7165" xr:uid="{00000000-0005-0000-0000-000075740000}"/>
    <cellStyle name="표준 18 70 4 2" xfId="34485" xr:uid="{00000000-0005-0000-0000-000076740000}"/>
    <cellStyle name="표준 18 70 4 3" xfId="34486" xr:uid="{00000000-0005-0000-0000-000077740000}"/>
    <cellStyle name="표준 18 70 4 4" xfId="34487" xr:uid="{00000000-0005-0000-0000-000078740000}"/>
    <cellStyle name="표준 18 70 4 5" xfId="34488" xr:uid="{00000000-0005-0000-0000-000079740000}"/>
    <cellStyle name="표준 18 70 4 6" xfId="34489" xr:uid="{00000000-0005-0000-0000-00007A740000}"/>
    <cellStyle name="표준 18 70 5" xfId="9025" xr:uid="{00000000-0005-0000-0000-00007B740000}"/>
    <cellStyle name="표준 18 70 5 2" xfId="34490" xr:uid="{00000000-0005-0000-0000-00007C740000}"/>
    <cellStyle name="표준 18 70 5 3" xfId="34491" xr:uid="{00000000-0005-0000-0000-00007D740000}"/>
    <cellStyle name="표준 18 70 5 4" xfId="34492" xr:uid="{00000000-0005-0000-0000-00007E740000}"/>
    <cellStyle name="표준 18 70 5 5" xfId="34493" xr:uid="{00000000-0005-0000-0000-00007F740000}"/>
    <cellStyle name="표준 18 70 5 6" xfId="34494" xr:uid="{00000000-0005-0000-0000-000080740000}"/>
    <cellStyle name="표준 18 70 6" xfId="34495" xr:uid="{00000000-0005-0000-0000-000081740000}"/>
    <cellStyle name="표준 18 70 7" xfId="34496" xr:uid="{00000000-0005-0000-0000-000082740000}"/>
    <cellStyle name="표준 18 70 8" xfId="34497" xr:uid="{00000000-0005-0000-0000-000083740000}"/>
    <cellStyle name="표준 18 70 9" xfId="34498" xr:uid="{00000000-0005-0000-0000-000084740000}"/>
    <cellStyle name="표준 18 71" xfId="1680" xr:uid="{00000000-0005-0000-0000-000085740000}"/>
    <cellStyle name="표준 18 71 10" xfId="34499" xr:uid="{00000000-0005-0000-0000-000086740000}"/>
    <cellStyle name="표준 18 71 11" xfId="34500" xr:uid="{00000000-0005-0000-0000-000087740000}"/>
    <cellStyle name="표준 18 71 2" xfId="3457" xr:uid="{00000000-0005-0000-0000-000088740000}"/>
    <cellStyle name="표준 18 71 2 2" xfId="34501" xr:uid="{00000000-0005-0000-0000-000089740000}"/>
    <cellStyle name="표준 18 71 2 3" xfId="34502" xr:uid="{00000000-0005-0000-0000-00008A740000}"/>
    <cellStyle name="표준 18 71 2 4" xfId="34503" xr:uid="{00000000-0005-0000-0000-00008B740000}"/>
    <cellStyle name="표준 18 71 2 5" xfId="34504" xr:uid="{00000000-0005-0000-0000-00008C740000}"/>
    <cellStyle name="표준 18 71 2 6" xfId="34505" xr:uid="{00000000-0005-0000-0000-00008D740000}"/>
    <cellStyle name="표준 18 71 3" xfId="5316" xr:uid="{00000000-0005-0000-0000-00008E740000}"/>
    <cellStyle name="표준 18 71 3 2" xfId="34506" xr:uid="{00000000-0005-0000-0000-00008F740000}"/>
    <cellStyle name="표준 18 71 3 3" xfId="34507" xr:uid="{00000000-0005-0000-0000-000090740000}"/>
    <cellStyle name="표준 18 71 3 4" xfId="34508" xr:uid="{00000000-0005-0000-0000-000091740000}"/>
    <cellStyle name="표준 18 71 3 5" xfId="34509" xr:uid="{00000000-0005-0000-0000-000092740000}"/>
    <cellStyle name="표준 18 71 3 6" xfId="34510" xr:uid="{00000000-0005-0000-0000-000093740000}"/>
    <cellStyle name="표준 18 71 4" xfId="7180" xr:uid="{00000000-0005-0000-0000-000094740000}"/>
    <cellStyle name="표준 18 71 4 2" xfId="34511" xr:uid="{00000000-0005-0000-0000-000095740000}"/>
    <cellStyle name="표준 18 71 4 3" xfId="34512" xr:uid="{00000000-0005-0000-0000-000096740000}"/>
    <cellStyle name="표준 18 71 4 4" xfId="34513" xr:uid="{00000000-0005-0000-0000-000097740000}"/>
    <cellStyle name="표준 18 71 4 5" xfId="34514" xr:uid="{00000000-0005-0000-0000-000098740000}"/>
    <cellStyle name="표준 18 71 4 6" xfId="34515" xr:uid="{00000000-0005-0000-0000-000099740000}"/>
    <cellStyle name="표준 18 71 5" xfId="9040" xr:uid="{00000000-0005-0000-0000-00009A740000}"/>
    <cellStyle name="표준 18 71 5 2" xfId="34516" xr:uid="{00000000-0005-0000-0000-00009B740000}"/>
    <cellStyle name="표준 18 71 5 3" xfId="34517" xr:uid="{00000000-0005-0000-0000-00009C740000}"/>
    <cellStyle name="표준 18 71 5 4" xfId="34518" xr:uid="{00000000-0005-0000-0000-00009D740000}"/>
    <cellStyle name="표준 18 71 5 5" xfId="34519" xr:uid="{00000000-0005-0000-0000-00009E740000}"/>
    <cellStyle name="표준 18 71 5 6" xfId="34520" xr:uid="{00000000-0005-0000-0000-00009F740000}"/>
    <cellStyle name="표준 18 71 6" xfId="34521" xr:uid="{00000000-0005-0000-0000-0000A0740000}"/>
    <cellStyle name="표준 18 71 7" xfId="34522" xr:uid="{00000000-0005-0000-0000-0000A1740000}"/>
    <cellStyle name="표준 18 71 8" xfId="34523" xr:uid="{00000000-0005-0000-0000-0000A2740000}"/>
    <cellStyle name="표준 18 71 9" xfId="34524" xr:uid="{00000000-0005-0000-0000-0000A3740000}"/>
    <cellStyle name="표준 18 72" xfId="1694" xr:uid="{00000000-0005-0000-0000-0000A4740000}"/>
    <cellStyle name="표준 18 72 10" xfId="34525" xr:uid="{00000000-0005-0000-0000-0000A5740000}"/>
    <cellStyle name="표준 18 72 11" xfId="34526" xr:uid="{00000000-0005-0000-0000-0000A6740000}"/>
    <cellStyle name="표준 18 72 2" xfId="3471" xr:uid="{00000000-0005-0000-0000-0000A7740000}"/>
    <cellStyle name="표준 18 72 2 2" xfId="34527" xr:uid="{00000000-0005-0000-0000-0000A8740000}"/>
    <cellStyle name="표준 18 72 2 3" xfId="34528" xr:uid="{00000000-0005-0000-0000-0000A9740000}"/>
    <cellStyle name="표준 18 72 2 4" xfId="34529" xr:uid="{00000000-0005-0000-0000-0000AA740000}"/>
    <cellStyle name="표준 18 72 2 5" xfId="34530" xr:uid="{00000000-0005-0000-0000-0000AB740000}"/>
    <cellStyle name="표준 18 72 2 6" xfId="34531" xr:uid="{00000000-0005-0000-0000-0000AC740000}"/>
    <cellStyle name="표준 18 72 3" xfId="5330" xr:uid="{00000000-0005-0000-0000-0000AD740000}"/>
    <cellStyle name="표준 18 72 3 2" xfId="34532" xr:uid="{00000000-0005-0000-0000-0000AE740000}"/>
    <cellStyle name="표준 18 72 3 3" xfId="34533" xr:uid="{00000000-0005-0000-0000-0000AF740000}"/>
    <cellStyle name="표준 18 72 3 4" xfId="34534" xr:uid="{00000000-0005-0000-0000-0000B0740000}"/>
    <cellStyle name="표준 18 72 3 5" xfId="34535" xr:uid="{00000000-0005-0000-0000-0000B1740000}"/>
    <cellStyle name="표준 18 72 3 6" xfId="34536" xr:uid="{00000000-0005-0000-0000-0000B2740000}"/>
    <cellStyle name="표준 18 72 4" xfId="7194" xr:uid="{00000000-0005-0000-0000-0000B3740000}"/>
    <cellStyle name="표준 18 72 4 2" xfId="34537" xr:uid="{00000000-0005-0000-0000-0000B4740000}"/>
    <cellStyle name="표준 18 72 4 3" xfId="34538" xr:uid="{00000000-0005-0000-0000-0000B5740000}"/>
    <cellStyle name="표준 18 72 4 4" xfId="34539" xr:uid="{00000000-0005-0000-0000-0000B6740000}"/>
    <cellStyle name="표준 18 72 4 5" xfId="34540" xr:uid="{00000000-0005-0000-0000-0000B7740000}"/>
    <cellStyle name="표준 18 72 4 6" xfId="34541" xr:uid="{00000000-0005-0000-0000-0000B8740000}"/>
    <cellStyle name="표준 18 72 5" xfId="9054" xr:uid="{00000000-0005-0000-0000-0000B9740000}"/>
    <cellStyle name="표준 18 72 5 2" xfId="34542" xr:uid="{00000000-0005-0000-0000-0000BA740000}"/>
    <cellStyle name="표준 18 72 5 3" xfId="34543" xr:uid="{00000000-0005-0000-0000-0000BB740000}"/>
    <cellStyle name="표준 18 72 5 4" xfId="34544" xr:uid="{00000000-0005-0000-0000-0000BC740000}"/>
    <cellStyle name="표준 18 72 5 5" xfId="34545" xr:uid="{00000000-0005-0000-0000-0000BD740000}"/>
    <cellStyle name="표준 18 72 5 6" xfId="34546" xr:uid="{00000000-0005-0000-0000-0000BE740000}"/>
    <cellStyle name="표준 18 72 6" xfId="34547" xr:uid="{00000000-0005-0000-0000-0000BF740000}"/>
    <cellStyle name="표준 18 72 7" xfId="34548" xr:uid="{00000000-0005-0000-0000-0000C0740000}"/>
    <cellStyle name="표준 18 72 8" xfId="34549" xr:uid="{00000000-0005-0000-0000-0000C1740000}"/>
    <cellStyle name="표준 18 72 9" xfId="34550" xr:uid="{00000000-0005-0000-0000-0000C2740000}"/>
    <cellStyle name="표준 18 73" xfId="1707" xr:uid="{00000000-0005-0000-0000-0000C3740000}"/>
    <cellStyle name="표준 18 73 10" xfId="34551" xr:uid="{00000000-0005-0000-0000-0000C4740000}"/>
    <cellStyle name="표준 18 73 11" xfId="34552" xr:uid="{00000000-0005-0000-0000-0000C5740000}"/>
    <cellStyle name="표준 18 73 2" xfId="3484" xr:uid="{00000000-0005-0000-0000-0000C6740000}"/>
    <cellStyle name="표준 18 73 2 2" xfId="34553" xr:uid="{00000000-0005-0000-0000-0000C7740000}"/>
    <cellStyle name="표준 18 73 2 3" xfId="34554" xr:uid="{00000000-0005-0000-0000-0000C8740000}"/>
    <cellStyle name="표준 18 73 2 4" xfId="34555" xr:uid="{00000000-0005-0000-0000-0000C9740000}"/>
    <cellStyle name="표준 18 73 2 5" xfId="34556" xr:uid="{00000000-0005-0000-0000-0000CA740000}"/>
    <cellStyle name="표준 18 73 2 6" xfId="34557" xr:uid="{00000000-0005-0000-0000-0000CB740000}"/>
    <cellStyle name="표준 18 73 3" xfId="5343" xr:uid="{00000000-0005-0000-0000-0000CC740000}"/>
    <cellStyle name="표준 18 73 3 2" xfId="34558" xr:uid="{00000000-0005-0000-0000-0000CD740000}"/>
    <cellStyle name="표준 18 73 3 3" xfId="34559" xr:uid="{00000000-0005-0000-0000-0000CE740000}"/>
    <cellStyle name="표준 18 73 3 4" xfId="34560" xr:uid="{00000000-0005-0000-0000-0000CF740000}"/>
    <cellStyle name="표준 18 73 3 5" xfId="34561" xr:uid="{00000000-0005-0000-0000-0000D0740000}"/>
    <cellStyle name="표준 18 73 3 6" xfId="34562" xr:uid="{00000000-0005-0000-0000-0000D1740000}"/>
    <cellStyle name="표준 18 73 4" xfId="7207" xr:uid="{00000000-0005-0000-0000-0000D2740000}"/>
    <cellStyle name="표준 18 73 4 2" xfId="34563" xr:uid="{00000000-0005-0000-0000-0000D3740000}"/>
    <cellStyle name="표준 18 73 4 3" xfId="34564" xr:uid="{00000000-0005-0000-0000-0000D4740000}"/>
    <cellStyle name="표준 18 73 4 4" xfId="34565" xr:uid="{00000000-0005-0000-0000-0000D5740000}"/>
    <cellStyle name="표준 18 73 4 5" xfId="34566" xr:uid="{00000000-0005-0000-0000-0000D6740000}"/>
    <cellStyle name="표준 18 73 4 6" xfId="34567" xr:uid="{00000000-0005-0000-0000-0000D7740000}"/>
    <cellStyle name="표준 18 73 5" xfId="9067" xr:uid="{00000000-0005-0000-0000-0000D8740000}"/>
    <cellStyle name="표준 18 73 5 2" xfId="34568" xr:uid="{00000000-0005-0000-0000-0000D9740000}"/>
    <cellStyle name="표준 18 73 5 3" xfId="34569" xr:uid="{00000000-0005-0000-0000-0000DA740000}"/>
    <cellStyle name="표준 18 73 5 4" xfId="34570" xr:uid="{00000000-0005-0000-0000-0000DB740000}"/>
    <cellStyle name="표준 18 73 5 5" xfId="34571" xr:uid="{00000000-0005-0000-0000-0000DC740000}"/>
    <cellStyle name="표준 18 73 5 6" xfId="34572" xr:uid="{00000000-0005-0000-0000-0000DD740000}"/>
    <cellStyle name="표준 18 73 6" xfId="34573" xr:uid="{00000000-0005-0000-0000-0000DE740000}"/>
    <cellStyle name="표준 18 73 7" xfId="34574" xr:uid="{00000000-0005-0000-0000-0000DF740000}"/>
    <cellStyle name="표준 18 73 8" xfId="34575" xr:uid="{00000000-0005-0000-0000-0000E0740000}"/>
    <cellStyle name="표준 18 73 9" xfId="34576" xr:uid="{00000000-0005-0000-0000-0000E1740000}"/>
    <cellStyle name="표준 18 74" xfId="1719" xr:uid="{00000000-0005-0000-0000-0000E2740000}"/>
    <cellStyle name="표준 18 74 10" xfId="34577" xr:uid="{00000000-0005-0000-0000-0000E3740000}"/>
    <cellStyle name="표준 18 74 11" xfId="34578" xr:uid="{00000000-0005-0000-0000-0000E4740000}"/>
    <cellStyle name="표준 18 74 2" xfId="3496" xr:uid="{00000000-0005-0000-0000-0000E5740000}"/>
    <cellStyle name="표준 18 74 2 2" xfId="34579" xr:uid="{00000000-0005-0000-0000-0000E6740000}"/>
    <cellStyle name="표준 18 74 2 3" xfId="34580" xr:uid="{00000000-0005-0000-0000-0000E7740000}"/>
    <cellStyle name="표준 18 74 2 4" xfId="34581" xr:uid="{00000000-0005-0000-0000-0000E8740000}"/>
    <cellStyle name="표준 18 74 2 5" xfId="34582" xr:uid="{00000000-0005-0000-0000-0000E9740000}"/>
    <cellStyle name="표준 18 74 2 6" xfId="34583" xr:uid="{00000000-0005-0000-0000-0000EA740000}"/>
    <cellStyle name="표준 18 74 3" xfId="5355" xr:uid="{00000000-0005-0000-0000-0000EB740000}"/>
    <cellStyle name="표준 18 74 3 2" xfId="34584" xr:uid="{00000000-0005-0000-0000-0000EC740000}"/>
    <cellStyle name="표준 18 74 3 3" xfId="34585" xr:uid="{00000000-0005-0000-0000-0000ED740000}"/>
    <cellStyle name="표준 18 74 3 4" xfId="34586" xr:uid="{00000000-0005-0000-0000-0000EE740000}"/>
    <cellStyle name="표준 18 74 3 5" xfId="34587" xr:uid="{00000000-0005-0000-0000-0000EF740000}"/>
    <cellStyle name="표준 18 74 3 6" xfId="34588" xr:uid="{00000000-0005-0000-0000-0000F0740000}"/>
    <cellStyle name="표준 18 74 4" xfId="7219" xr:uid="{00000000-0005-0000-0000-0000F1740000}"/>
    <cellStyle name="표준 18 74 4 2" xfId="34589" xr:uid="{00000000-0005-0000-0000-0000F2740000}"/>
    <cellStyle name="표준 18 74 4 3" xfId="34590" xr:uid="{00000000-0005-0000-0000-0000F3740000}"/>
    <cellStyle name="표준 18 74 4 4" xfId="34591" xr:uid="{00000000-0005-0000-0000-0000F4740000}"/>
    <cellStyle name="표준 18 74 4 5" xfId="34592" xr:uid="{00000000-0005-0000-0000-0000F5740000}"/>
    <cellStyle name="표준 18 74 4 6" xfId="34593" xr:uid="{00000000-0005-0000-0000-0000F6740000}"/>
    <cellStyle name="표준 18 74 5" xfId="9079" xr:uid="{00000000-0005-0000-0000-0000F7740000}"/>
    <cellStyle name="표준 18 74 5 2" xfId="34594" xr:uid="{00000000-0005-0000-0000-0000F8740000}"/>
    <cellStyle name="표준 18 74 5 3" xfId="34595" xr:uid="{00000000-0005-0000-0000-0000F9740000}"/>
    <cellStyle name="표준 18 74 5 4" xfId="34596" xr:uid="{00000000-0005-0000-0000-0000FA740000}"/>
    <cellStyle name="표준 18 74 5 5" xfId="34597" xr:uid="{00000000-0005-0000-0000-0000FB740000}"/>
    <cellStyle name="표준 18 74 5 6" xfId="34598" xr:uid="{00000000-0005-0000-0000-0000FC740000}"/>
    <cellStyle name="표준 18 74 6" xfId="34599" xr:uid="{00000000-0005-0000-0000-0000FD740000}"/>
    <cellStyle name="표준 18 74 7" xfId="34600" xr:uid="{00000000-0005-0000-0000-0000FE740000}"/>
    <cellStyle name="표준 18 74 8" xfId="34601" xr:uid="{00000000-0005-0000-0000-0000FF740000}"/>
    <cellStyle name="표준 18 74 9" xfId="34602" xr:uid="{00000000-0005-0000-0000-000000750000}"/>
    <cellStyle name="표준 18 75" xfId="1733" xr:uid="{00000000-0005-0000-0000-000001750000}"/>
    <cellStyle name="표준 18 75 10" xfId="34603" xr:uid="{00000000-0005-0000-0000-000002750000}"/>
    <cellStyle name="표준 18 75 11" xfId="34604" xr:uid="{00000000-0005-0000-0000-000003750000}"/>
    <cellStyle name="표준 18 75 2" xfId="3510" xr:uid="{00000000-0005-0000-0000-000004750000}"/>
    <cellStyle name="표준 18 75 2 2" xfId="34605" xr:uid="{00000000-0005-0000-0000-000005750000}"/>
    <cellStyle name="표준 18 75 2 3" xfId="34606" xr:uid="{00000000-0005-0000-0000-000006750000}"/>
    <cellStyle name="표준 18 75 2 4" xfId="34607" xr:uid="{00000000-0005-0000-0000-000007750000}"/>
    <cellStyle name="표준 18 75 2 5" xfId="34608" xr:uid="{00000000-0005-0000-0000-000008750000}"/>
    <cellStyle name="표준 18 75 2 6" xfId="34609" xr:uid="{00000000-0005-0000-0000-000009750000}"/>
    <cellStyle name="표준 18 75 3" xfId="5369" xr:uid="{00000000-0005-0000-0000-00000A750000}"/>
    <cellStyle name="표준 18 75 3 2" xfId="34610" xr:uid="{00000000-0005-0000-0000-00000B750000}"/>
    <cellStyle name="표준 18 75 3 3" xfId="34611" xr:uid="{00000000-0005-0000-0000-00000C750000}"/>
    <cellStyle name="표준 18 75 3 4" xfId="34612" xr:uid="{00000000-0005-0000-0000-00000D750000}"/>
    <cellStyle name="표준 18 75 3 5" xfId="34613" xr:uid="{00000000-0005-0000-0000-00000E750000}"/>
    <cellStyle name="표준 18 75 3 6" xfId="34614" xr:uid="{00000000-0005-0000-0000-00000F750000}"/>
    <cellStyle name="표준 18 75 4" xfId="7233" xr:uid="{00000000-0005-0000-0000-000010750000}"/>
    <cellStyle name="표준 18 75 4 2" xfId="34615" xr:uid="{00000000-0005-0000-0000-000011750000}"/>
    <cellStyle name="표준 18 75 4 3" xfId="34616" xr:uid="{00000000-0005-0000-0000-000012750000}"/>
    <cellStyle name="표준 18 75 4 4" xfId="34617" xr:uid="{00000000-0005-0000-0000-000013750000}"/>
    <cellStyle name="표준 18 75 4 5" xfId="34618" xr:uid="{00000000-0005-0000-0000-000014750000}"/>
    <cellStyle name="표준 18 75 4 6" xfId="34619" xr:uid="{00000000-0005-0000-0000-000015750000}"/>
    <cellStyle name="표준 18 75 5" xfId="9093" xr:uid="{00000000-0005-0000-0000-000016750000}"/>
    <cellStyle name="표준 18 75 5 2" xfId="34620" xr:uid="{00000000-0005-0000-0000-000017750000}"/>
    <cellStyle name="표준 18 75 5 3" xfId="34621" xr:uid="{00000000-0005-0000-0000-000018750000}"/>
    <cellStyle name="표준 18 75 5 4" xfId="34622" xr:uid="{00000000-0005-0000-0000-000019750000}"/>
    <cellStyle name="표준 18 75 5 5" xfId="34623" xr:uid="{00000000-0005-0000-0000-00001A750000}"/>
    <cellStyle name="표준 18 75 5 6" xfId="34624" xr:uid="{00000000-0005-0000-0000-00001B750000}"/>
    <cellStyle name="표준 18 75 6" xfId="34625" xr:uid="{00000000-0005-0000-0000-00001C750000}"/>
    <cellStyle name="표준 18 75 7" xfId="34626" xr:uid="{00000000-0005-0000-0000-00001D750000}"/>
    <cellStyle name="표준 18 75 8" xfId="34627" xr:uid="{00000000-0005-0000-0000-00001E750000}"/>
    <cellStyle name="표준 18 75 9" xfId="34628" xr:uid="{00000000-0005-0000-0000-00001F750000}"/>
    <cellStyle name="표준 18 76" xfId="1747" xr:uid="{00000000-0005-0000-0000-000020750000}"/>
    <cellStyle name="표준 18 76 10" xfId="34629" xr:uid="{00000000-0005-0000-0000-000021750000}"/>
    <cellStyle name="표준 18 76 11" xfId="34630" xr:uid="{00000000-0005-0000-0000-000022750000}"/>
    <cellStyle name="표준 18 76 2" xfId="3524" xr:uid="{00000000-0005-0000-0000-000023750000}"/>
    <cellStyle name="표준 18 76 2 2" xfId="34631" xr:uid="{00000000-0005-0000-0000-000024750000}"/>
    <cellStyle name="표준 18 76 2 3" xfId="34632" xr:uid="{00000000-0005-0000-0000-000025750000}"/>
    <cellStyle name="표준 18 76 2 4" xfId="34633" xr:uid="{00000000-0005-0000-0000-000026750000}"/>
    <cellStyle name="표준 18 76 2 5" xfId="34634" xr:uid="{00000000-0005-0000-0000-000027750000}"/>
    <cellStyle name="표준 18 76 2 6" xfId="34635" xr:uid="{00000000-0005-0000-0000-000028750000}"/>
    <cellStyle name="표준 18 76 3" xfId="5383" xr:uid="{00000000-0005-0000-0000-000029750000}"/>
    <cellStyle name="표준 18 76 3 2" xfId="34636" xr:uid="{00000000-0005-0000-0000-00002A750000}"/>
    <cellStyle name="표준 18 76 3 3" xfId="34637" xr:uid="{00000000-0005-0000-0000-00002B750000}"/>
    <cellStyle name="표준 18 76 3 4" xfId="34638" xr:uid="{00000000-0005-0000-0000-00002C750000}"/>
    <cellStyle name="표준 18 76 3 5" xfId="34639" xr:uid="{00000000-0005-0000-0000-00002D750000}"/>
    <cellStyle name="표준 18 76 3 6" xfId="34640" xr:uid="{00000000-0005-0000-0000-00002E750000}"/>
    <cellStyle name="표준 18 76 4" xfId="7247" xr:uid="{00000000-0005-0000-0000-00002F750000}"/>
    <cellStyle name="표준 18 76 4 2" xfId="34641" xr:uid="{00000000-0005-0000-0000-000030750000}"/>
    <cellStyle name="표준 18 76 4 3" xfId="34642" xr:uid="{00000000-0005-0000-0000-000031750000}"/>
    <cellStyle name="표준 18 76 4 4" xfId="34643" xr:uid="{00000000-0005-0000-0000-000032750000}"/>
    <cellStyle name="표준 18 76 4 5" xfId="34644" xr:uid="{00000000-0005-0000-0000-000033750000}"/>
    <cellStyle name="표준 18 76 4 6" xfId="34645" xr:uid="{00000000-0005-0000-0000-000034750000}"/>
    <cellStyle name="표준 18 76 5" xfId="9107" xr:uid="{00000000-0005-0000-0000-000035750000}"/>
    <cellStyle name="표준 18 76 5 2" xfId="34646" xr:uid="{00000000-0005-0000-0000-000036750000}"/>
    <cellStyle name="표준 18 76 5 3" xfId="34647" xr:uid="{00000000-0005-0000-0000-000037750000}"/>
    <cellStyle name="표준 18 76 5 4" xfId="34648" xr:uid="{00000000-0005-0000-0000-000038750000}"/>
    <cellStyle name="표준 18 76 5 5" xfId="34649" xr:uid="{00000000-0005-0000-0000-000039750000}"/>
    <cellStyle name="표준 18 76 5 6" xfId="34650" xr:uid="{00000000-0005-0000-0000-00003A750000}"/>
    <cellStyle name="표준 18 76 6" xfId="34651" xr:uid="{00000000-0005-0000-0000-00003B750000}"/>
    <cellStyle name="표준 18 76 7" xfId="34652" xr:uid="{00000000-0005-0000-0000-00003C750000}"/>
    <cellStyle name="표준 18 76 8" xfId="34653" xr:uid="{00000000-0005-0000-0000-00003D750000}"/>
    <cellStyle name="표준 18 76 9" xfId="34654" xr:uid="{00000000-0005-0000-0000-00003E750000}"/>
    <cellStyle name="표준 18 77" xfId="1761" xr:uid="{00000000-0005-0000-0000-00003F750000}"/>
    <cellStyle name="표준 18 77 10" xfId="34655" xr:uid="{00000000-0005-0000-0000-000040750000}"/>
    <cellStyle name="표준 18 77 11" xfId="34656" xr:uid="{00000000-0005-0000-0000-000041750000}"/>
    <cellStyle name="표준 18 77 2" xfId="3538" xr:uid="{00000000-0005-0000-0000-000042750000}"/>
    <cellStyle name="표준 18 77 2 2" xfId="34657" xr:uid="{00000000-0005-0000-0000-000043750000}"/>
    <cellStyle name="표준 18 77 2 3" xfId="34658" xr:uid="{00000000-0005-0000-0000-000044750000}"/>
    <cellStyle name="표준 18 77 2 4" xfId="34659" xr:uid="{00000000-0005-0000-0000-000045750000}"/>
    <cellStyle name="표준 18 77 2 5" xfId="34660" xr:uid="{00000000-0005-0000-0000-000046750000}"/>
    <cellStyle name="표준 18 77 2 6" xfId="34661" xr:uid="{00000000-0005-0000-0000-000047750000}"/>
    <cellStyle name="표준 18 77 3" xfId="5397" xr:uid="{00000000-0005-0000-0000-000048750000}"/>
    <cellStyle name="표준 18 77 3 2" xfId="34662" xr:uid="{00000000-0005-0000-0000-000049750000}"/>
    <cellStyle name="표준 18 77 3 3" xfId="34663" xr:uid="{00000000-0005-0000-0000-00004A750000}"/>
    <cellStyle name="표준 18 77 3 4" xfId="34664" xr:uid="{00000000-0005-0000-0000-00004B750000}"/>
    <cellStyle name="표준 18 77 3 5" xfId="34665" xr:uid="{00000000-0005-0000-0000-00004C750000}"/>
    <cellStyle name="표준 18 77 3 6" xfId="34666" xr:uid="{00000000-0005-0000-0000-00004D750000}"/>
    <cellStyle name="표준 18 77 4" xfId="7261" xr:uid="{00000000-0005-0000-0000-00004E750000}"/>
    <cellStyle name="표준 18 77 4 2" xfId="34667" xr:uid="{00000000-0005-0000-0000-00004F750000}"/>
    <cellStyle name="표준 18 77 4 3" xfId="34668" xr:uid="{00000000-0005-0000-0000-000050750000}"/>
    <cellStyle name="표준 18 77 4 4" xfId="34669" xr:uid="{00000000-0005-0000-0000-000051750000}"/>
    <cellStyle name="표준 18 77 4 5" xfId="34670" xr:uid="{00000000-0005-0000-0000-000052750000}"/>
    <cellStyle name="표준 18 77 4 6" xfId="34671" xr:uid="{00000000-0005-0000-0000-000053750000}"/>
    <cellStyle name="표준 18 77 5" xfId="9121" xr:uid="{00000000-0005-0000-0000-000054750000}"/>
    <cellStyle name="표준 18 77 5 2" xfId="34672" xr:uid="{00000000-0005-0000-0000-000055750000}"/>
    <cellStyle name="표준 18 77 5 3" xfId="34673" xr:uid="{00000000-0005-0000-0000-000056750000}"/>
    <cellStyle name="표준 18 77 5 4" xfId="34674" xr:uid="{00000000-0005-0000-0000-000057750000}"/>
    <cellStyle name="표준 18 77 5 5" xfId="34675" xr:uid="{00000000-0005-0000-0000-000058750000}"/>
    <cellStyle name="표준 18 77 5 6" xfId="34676" xr:uid="{00000000-0005-0000-0000-000059750000}"/>
    <cellStyle name="표준 18 77 6" xfId="34677" xr:uid="{00000000-0005-0000-0000-00005A750000}"/>
    <cellStyle name="표준 18 77 7" xfId="34678" xr:uid="{00000000-0005-0000-0000-00005B750000}"/>
    <cellStyle name="표준 18 77 8" xfId="34679" xr:uid="{00000000-0005-0000-0000-00005C750000}"/>
    <cellStyle name="표준 18 77 9" xfId="34680" xr:uid="{00000000-0005-0000-0000-00005D750000}"/>
    <cellStyle name="표준 18 78" xfId="1775" xr:uid="{00000000-0005-0000-0000-00005E750000}"/>
    <cellStyle name="표준 18 78 10" xfId="34681" xr:uid="{00000000-0005-0000-0000-00005F750000}"/>
    <cellStyle name="표준 18 78 11" xfId="34682" xr:uid="{00000000-0005-0000-0000-000060750000}"/>
    <cellStyle name="표준 18 78 2" xfId="3552" xr:uid="{00000000-0005-0000-0000-000061750000}"/>
    <cellStyle name="표준 18 78 2 2" xfId="34683" xr:uid="{00000000-0005-0000-0000-000062750000}"/>
    <cellStyle name="표준 18 78 2 3" xfId="34684" xr:uid="{00000000-0005-0000-0000-000063750000}"/>
    <cellStyle name="표준 18 78 2 4" xfId="34685" xr:uid="{00000000-0005-0000-0000-000064750000}"/>
    <cellStyle name="표준 18 78 2 5" xfId="34686" xr:uid="{00000000-0005-0000-0000-000065750000}"/>
    <cellStyle name="표준 18 78 2 6" xfId="34687" xr:uid="{00000000-0005-0000-0000-000066750000}"/>
    <cellStyle name="표준 18 78 3" xfId="5411" xr:uid="{00000000-0005-0000-0000-000067750000}"/>
    <cellStyle name="표준 18 78 3 2" xfId="34688" xr:uid="{00000000-0005-0000-0000-000068750000}"/>
    <cellStyle name="표준 18 78 3 3" xfId="34689" xr:uid="{00000000-0005-0000-0000-000069750000}"/>
    <cellStyle name="표준 18 78 3 4" xfId="34690" xr:uid="{00000000-0005-0000-0000-00006A750000}"/>
    <cellStyle name="표준 18 78 3 5" xfId="34691" xr:uid="{00000000-0005-0000-0000-00006B750000}"/>
    <cellStyle name="표준 18 78 3 6" xfId="34692" xr:uid="{00000000-0005-0000-0000-00006C750000}"/>
    <cellStyle name="표준 18 78 4" xfId="7275" xr:uid="{00000000-0005-0000-0000-00006D750000}"/>
    <cellStyle name="표준 18 78 4 2" xfId="34693" xr:uid="{00000000-0005-0000-0000-00006E750000}"/>
    <cellStyle name="표준 18 78 4 3" xfId="34694" xr:uid="{00000000-0005-0000-0000-00006F750000}"/>
    <cellStyle name="표준 18 78 4 4" xfId="34695" xr:uid="{00000000-0005-0000-0000-000070750000}"/>
    <cellStyle name="표준 18 78 4 5" xfId="34696" xr:uid="{00000000-0005-0000-0000-000071750000}"/>
    <cellStyle name="표준 18 78 4 6" xfId="34697" xr:uid="{00000000-0005-0000-0000-000072750000}"/>
    <cellStyle name="표준 18 78 5" xfId="9135" xr:uid="{00000000-0005-0000-0000-000073750000}"/>
    <cellStyle name="표준 18 78 5 2" xfId="34698" xr:uid="{00000000-0005-0000-0000-000074750000}"/>
    <cellStyle name="표준 18 78 5 3" xfId="34699" xr:uid="{00000000-0005-0000-0000-000075750000}"/>
    <cellStyle name="표준 18 78 5 4" xfId="34700" xr:uid="{00000000-0005-0000-0000-000076750000}"/>
    <cellStyle name="표준 18 78 5 5" xfId="34701" xr:uid="{00000000-0005-0000-0000-000077750000}"/>
    <cellStyle name="표준 18 78 5 6" xfId="34702" xr:uid="{00000000-0005-0000-0000-000078750000}"/>
    <cellStyle name="표준 18 78 6" xfId="34703" xr:uid="{00000000-0005-0000-0000-000079750000}"/>
    <cellStyle name="표준 18 78 7" xfId="34704" xr:uid="{00000000-0005-0000-0000-00007A750000}"/>
    <cellStyle name="표준 18 78 8" xfId="34705" xr:uid="{00000000-0005-0000-0000-00007B750000}"/>
    <cellStyle name="표준 18 78 9" xfId="34706" xr:uid="{00000000-0005-0000-0000-00007C750000}"/>
    <cellStyle name="표준 18 79" xfId="1789" xr:uid="{00000000-0005-0000-0000-00007D750000}"/>
    <cellStyle name="표준 18 79 10" xfId="34707" xr:uid="{00000000-0005-0000-0000-00007E750000}"/>
    <cellStyle name="표준 18 79 11" xfId="34708" xr:uid="{00000000-0005-0000-0000-00007F750000}"/>
    <cellStyle name="표준 18 79 2" xfId="3566" xr:uid="{00000000-0005-0000-0000-000080750000}"/>
    <cellStyle name="표준 18 79 2 2" xfId="34709" xr:uid="{00000000-0005-0000-0000-000081750000}"/>
    <cellStyle name="표준 18 79 2 3" xfId="34710" xr:uid="{00000000-0005-0000-0000-000082750000}"/>
    <cellStyle name="표준 18 79 2 4" xfId="34711" xr:uid="{00000000-0005-0000-0000-000083750000}"/>
    <cellStyle name="표준 18 79 2 5" xfId="34712" xr:uid="{00000000-0005-0000-0000-000084750000}"/>
    <cellStyle name="표준 18 79 2 6" xfId="34713" xr:uid="{00000000-0005-0000-0000-000085750000}"/>
    <cellStyle name="표준 18 79 3" xfId="5425" xr:uid="{00000000-0005-0000-0000-000086750000}"/>
    <cellStyle name="표준 18 79 3 2" xfId="34714" xr:uid="{00000000-0005-0000-0000-000087750000}"/>
    <cellStyle name="표준 18 79 3 3" xfId="34715" xr:uid="{00000000-0005-0000-0000-000088750000}"/>
    <cellStyle name="표준 18 79 3 4" xfId="34716" xr:uid="{00000000-0005-0000-0000-000089750000}"/>
    <cellStyle name="표준 18 79 3 5" xfId="34717" xr:uid="{00000000-0005-0000-0000-00008A750000}"/>
    <cellStyle name="표준 18 79 3 6" xfId="34718" xr:uid="{00000000-0005-0000-0000-00008B750000}"/>
    <cellStyle name="표준 18 79 4" xfId="7289" xr:uid="{00000000-0005-0000-0000-00008C750000}"/>
    <cellStyle name="표준 18 79 4 2" xfId="34719" xr:uid="{00000000-0005-0000-0000-00008D750000}"/>
    <cellStyle name="표준 18 79 4 3" xfId="34720" xr:uid="{00000000-0005-0000-0000-00008E750000}"/>
    <cellStyle name="표준 18 79 4 4" xfId="34721" xr:uid="{00000000-0005-0000-0000-00008F750000}"/>
    <cellStyle name="표준 18 79 4 5" xfId="34722" xr:uid="{00000000-0005-0000-0000-000090750000}"/>
    <cellStyle name="표준 18 79 4 6" xfId="34723" xr:uid="{00000000-0005-0000-0000-000091750000}"/>
    <cellStyle name="표준 18 79 5" xfId="9149" xr:uid="{00000000-0005-0000-0000-000092750000}"/>
    <cellStyle name="표준 18 79 5 2" xfId="34724" xr:uid="{00000000-0005-0000-0000-000093750000}"/>
    <cellStyle name="표준 18 79 5 3" xfId="34725" xr:uid="{00000000-0005-0000-0000-000094750000}"/>
    <cellStyle name="표준 18 79 5 4" xfId="34726" xr:uid="{00000000-0005-0000-0000-000095750000}"/>
    <cellStyle name="표준 18 79 5 5" xfId="34727" xr:uid="{00000000-0005-0000-0000-000096750000}"/>
    <cellStyle name="표준 18 79 5 6" xfId="34728" xr:uid="{00000000-0005-0000-0000-000097750000}"/>
    <cellStyle name="표준 18 79 6" xfId="34729" xr:uid="{00000000-0005-0000-0000-000098750000}"/>
    <cellStyle name="표준 18 79 7" xfId="34730" xr:uid="{00000000-0005-0000-0000-000099750000}"/>
    <cellStyle name="표준 18 79 8" xfId="34731" xr:uid="{00000000-0005-0000-0000-00009A750000}"/>
    <cellStyle name="표준 18 79 9" xfId="34732" xr:uid="{00000000-0005-0000-0000-00009B750000}"/>
    <cellStyle name="표준 18 8" xfId="291" xr:uid="{00000000-0005-0000-0000-00009C750000}"/>
    <cellStyle name="표준 18 80" xfId="1802" xr:uid="{00000000-0005-0000-0000-00009D750000}"/>
    <cellStyle name="표준 18 80 10" xfId="34733" xr:uid="{00000000-0005-0000-0000-00009E750000}"/>
    <cellStyle name="표준 18 80 11" xfId="34734" xr:uid="{00000000-0005-0000-0000-00009F750000}"/>
    <cellStyle name="표준 18 80 2" xfId="3579" xr:uid="{00000000-0005-0000-0000-0000A0750000}"/>
    <cellStyle name="표준 18 80 2 2" xfId="34735" xr:uid="{00000000-0005-0000-0000-0000A1750000}"/>
    <cellStyle name="표준 18 80 2 3" xfId="34736" xr:uid="{00000000-0005-0000-0000-0000A2750000}"/>
    <cellStyle name="표준 18 80 2 4" xfId="34737" xr:uid="{00000000-0005-0000-0000-0000A3750000}"/>
    <cellStyle name="표준 18 80 2 5" xfId="34738" xr:uid="{00000000-0005-0000-0000-0000A4750000}"/>
    <cellStyle name="표준 18 80 2 6" xfId="34739" xr:uid="{00000000-0005-0000-0000-0000A5750000}"/>
    <cellStyle name="표준 18 80 3" xfId="5438" xr:uid="{00000000-0005-0000-0000-0000A6750000}"/>
    <cellStyle name="표준 18 80 3 2" xfId="34740" xr:uid="{00000000-0005-0000-0000-0000A7750000}"/>
    <cellStyle name="표준 18 80 3 3" xfId="34741" xr:uid="{00000000-0005-0000-0000-0000A8750000}"/>
    <cellStyle name="표준 18 80 3 4" xfId="34742" xr:uid="{00000000-0005-0000-0000-0000A9750000}"/>
    <cellStyle name="표준 18 80 3 5" xfId="34743" xr:uid="{00000000-0005-0000-0000-0000AA750000}"/>
    <cellStyle name="표준 18 80 3 6" xfId="34744" xr:uid="{00000000-0005-0000-0000-0000AB750000}"/>
    <cellStyle name="표준 18 80 4" xfId="7302" xr:uid="{00000000-0005-0000-0000-0000AC750000}"/>
    <cellStyle name="표준 18 80 4 2" xfId="34745" xr:uid="{00000000-0005-0000-0000-0000AD750000}"/>
    <cellStyle name="표준 18 80 4 3" xfId="34746" xr:uid="{00000000-0005-0000-0000-0000AE750000}"/>
    <cellStyle name="표준 18 80 4 4" xfId="34747" xr:uid="{00000000-0005-0000-0000-0000AF750000}"/>
    <cellStyle name="표준 18 80 4 5" xfId="34748" xr:uid="{00000000-0005-0000-0000-0000B0750000}"/>
    <cellStyle name="표준 18 80 4 6" xfId="34749" xr:uid="{00000000-0005-0000-0000-0000B1750000}"/>
    <cellStyle name="표준 18 80 5" xfId="9162" xr:uid="{00000000-0005-0000-0000-0000B2750000}"/>
    <cellStyle name="표준 18 80 5 2" xfId="34750" xr:uid="{00000000-0005-0000-0000-0000B3750000}"/>
    <cellStyle name="표준 18 80 5 3" xfId="34751" xr:uid="{00000000-0005-0000-0000-0000B4750000}"/>
    <cellStyle name="표준 18 80 5 4" xfId="34752" xr:uid="{00000000-0005-0000-0000-0000B5750000}"/>
    <cellStyle name="표준 18 80 5 5" xfId="34753" xr:uid="{00000000-0005-0000-0000-0000B6750000}"/>
    <cellStyle name="표준 18 80 5 6" xfId="34754" xr:uid="{00000000-0005-0000-0000-0000B7750000}"/>
    <cellStyle name="표준 18 80 6" xfId="34755" xr:uid="{00000000-0005-0000-0000-0000B8750000}"/>
    <cellStyle name="표준 18 80 7" xfId="34756" xr:uid="{00000000-0005-0000-0000-0000B9750000}"/>
    <cellStyle name="표준 18 80 8" xfId="34757" xr:uid="{00000000-0005-0000-0000-0000BA750000}"/>
    <cellStyle name="표준 18 80 9" xfId="34758" xr:uid="{00000000-0005-0000-0000-0000BB750000}"/>
    <cellStyle name="표준 18 81" xfId="1814" xr:uid="{00000000-0005-0000-0000-0000BC750000}"/>
    <cellStyle name="표준 18 81 10" xfId="34759" xr:uid="{00000000-0005-0000-0000-0000BD750000}"/>
    <cellStyle name="표준 18 81 11" xfId="34760" xr:uid="{00000000-0005-0000-0000-0000BE750000}"/>
    <cellStyle name="표준 18 81 2" xfId="3591" xr:uid="{00000000-0005-0000-0000-0000BF750000}"/>
    <cellStyle name="표준 18 81 2 2" xfId="34761" xr:uid="{00000000-0005-0000-0000-0000C0750000}"/>
    <cellStyle name="표준 18 81 2 3" xfId="34762" xr:uid="{00000000-0005-0000-0000-0000C1750000}"/>
    <cellStyle name="표준 18 81 2 4" xfId="34763" xr:uid="{00000000-0005-0000-0000-0000C2750000}"/>
    <cellStyle name="표준 18 81 2 5" xfId="34764" xr:uid="{00000000-0005-0000-0000-0000C3750000}"/>
    <cellStyle name="표준 18 81 2 6" xfId="34765" xr:uid="{00000000-0005-0000-0000-0000C4750000}"/>
    <cellStyle name="표준 18 81 3" xfId="5450" xr:uid="{00000000-0005-0000-0000-0000C5750000}"/>
    <cellStyle name="표준 18 81 3 2" xfId="34766" xr:uid="{00000000-0005-0000-0000-0000C6750000}"/>
    <cellStyle name="표준 18 81 3 3" xfId="34767" xr:uid="{00000000-0005-0000-0000-0000C7750000}"/>
    <cellStyle name="표준 18 81 3 4" xfId="34768" xr:uid="{00000000-0005-0000-0000-0000C8750000}"/>
    <cellStyle name="표준 18 81 3 5" xfId="34769" xr:uid="{00000000-0005-0000-0000-0000C9750000}"/>
    <cellStyle name="표준 18 81 3 6" xfId="34770" xr:uid="{00000000-0005-0000-0000-0000CA750000}"/>
    <cellStyle name="표준 18 81 4" xfId="7314" xr:uid="{00000000-0005-0000-0000-0000CB750000}"/>
    <cellStyle name="표준 18 81 4 2" xfId="34771" xr:uid="{00000000-0005-0000-0000-0000CC750000}"/>
    <cellStyle name="표준 18 81 4 3" xfId="34772" xr:uid="{00000000-0005-0000-0000-0000CD750000}"/>
    <cellStyle name="표준 18 81 4 4" xfId="34773" xr:uid="{00000000-0005-0000-0000-0000CE750000}"/>
    <cellStyle name="표준 18 81 4 5" xfId="34774" xr:uid="{00000000-0005-0000-0000-0000CF750000}"/>
    <cellStyle name="표준 18 81 4 6" xfId="34775" xr:uid="{00000000-0005-0000-0000-0000D0750000}"/>
    <cellStyle name="표준 18 81 5" xfId="9174" xr:uid="{00000000-0005-0000-0000-0000D1750000}"/>
    <cellStyle name="표준 18 81 5 2" xfId="34776" xr:uid="{00000000-0005-0000-0000-0000D2750000}"/>
    <cellStyle name="표준 18 81 5 3" xfId="34777" xr:uid="{00000000-0005-0000-0000-0000D3750000}"/>
    <cellStyle name="표준 18 81 5 4" xfId="34778" xr:uid="{00000000-0005-0000-0000-0000D4750000}"/>
    <cellStyle name="표준 18 81 5 5" xfId="34779" xr:uid="{00000000-0005-0000-0000-0000D5750000}"/>
    <cellStyle name="표준 18 81 5 6" xfId="34780" xr:uid="{00000000-0005-0000-0000-0000D6750000}"/>
    <cellStyle name="표준 18 81 6" xfId="34781" xr:uid="{00000000-0005-0000-0000-0000D7750000}"/>
    <cellStyle name="표준 18 81 7" xfId="34782" xr:uid="{00000000-0005-0000-0000-0000D8750000}"/>
    <cellStyle name="표준 18 81 8" xfId="34783" xr:uid="{00000000-0005-0000-0000-0000D9750000}"/>
    <cellStyle name="표준 18 81 9" xfId="34784" xr:uid="{00000000-0005-0000-0000-0000DA750000}"/>
    <cellStyle name="표준 18 82" xfId="1827" xr:uid="{00000000-0005-0000-0000-0000DB750000}"/>
    <cellStyle name="표준 18 82 10" xfId="34785" xr:uid="{00000000-0005-0000-0000-0000DC750000}"/>
    <cellStyle name="표준 18 82 11" xfId="34786" xr:uid="{00000000-0005-0000-0000-0000DD750000}"/>
    <cellStyle name="표준 18 82 2" xfId="3604" xr:uid="{00000000-0005-0000-0000-0000DE750000}"/>
    <cellStyle name="표준 18 82 2 2" xfId="34787" xr:uid="{00000000-0005-0000-0000-0000DF750000}"/>
    <cellStyle name="표준 18 82 2 3" xfId="34788" xr:uid="{00000000-0005-0000-0000-0000E0750000}"/>
    <cellStyle name="표준 18 82 2 4" xfId="34789" xr:uid="{00000000-0005-0000-0000-0000E1750000}"/>
    <cellStyle name="표준 18 82 2 5" xfId="34790" xr:uid="{00000000-0005-0000-0000-0000E2750000}"/>
    <cellStyle name="표준 18 82 2 6" xfId="34791" xr:uid="{00000000-0005-0000-0000-0000E3750000}"/>
    <cellStyle name="표준 18 82 3" xfId="5463" xr:uid="{00000000-0005-0000-0000-0000E4750000}"/>
    <cellStyle name="표준 18 82 3 2" xfId="34792" xr:uid="{00000000-0005-0000-0000-0000E5750000}"/>
    <cellStyle name="표준 18 82 3 3" xfId="34793" xr:uid="{00000000-0005-0000-0000-0000E6750000}"/>
    <cellStyle name="표준 18 82 3 4" xfId="34794" xr:uid="{00000000-0005-0000-0000-0000E7750000}"/>
    <cellStyle name="표준 18 82 3 5" xfId="34795" xr:uid="{00000000-0005-0000-0000-0000E8750000}"/>
    <cellStyle name="표준 18 82 3 6" xfId="34796" xr:uid="{00000000-0005-0000-0000-0000E9750000}"/>
    <cellStyle name="표준 18 82 4" xfId="7327" xr:uid="{00000000-0005-0000-0000-0000EA750000}"/>
    <cellStyle name="표준 18 82 4 2" xfId="34797" xr:uid="{00000000-0005-0000-0000-0000EB750000}"/>
    <cellStyle name="표준 18 82 4 3" xfId="34798" xr:uid="{00000000-0005-0000-0000-0000EC750000}"/>
    <cellStyle name="표준 18 82 4 4" xfId="34799" xr:uid="{00000000-0005-0000-0000-0000ED750000}"/>
    <cellStyle name="표준 18 82 4 5" xfId="34800" xr:uid="{00000000-0005-0000-0000-0000EE750000}"/>
    <cellStyle name="표준 18 82 4 6" xfId="34801" xr:uid="{00000000-0005-0000-0000-0000EF750000}"/>
    <cellStyle name="표준 18 82 5" xfId="9187" xr:uid="{00000000-0005-0000-0000-0000F0750000}"/>
    <cellStyle name="표준 18 82 5 2" xfId="34802" xr:uid="{00000000-0005-0000-0000-0000F1750000}"/>
    <cellStyle name="표준 18 82 5 3" xfId="34803" xr:uid="{00000000-0005-0000-0000-0000F2750000}"/>
    <cellStyle name="표준 18 82 5 4" xfId="34804" xr:uid="{00000000-0005-0000-0000-0000F3750000}"/>
    <cellStyle name="표준 18 82 5 5" xfId="34805" xr:uid="{00000000-0005-0000-0000-0000F4750000}"/>
    <cellStyle name="표준 18 82 5 6" xfId="34806" xr:uid="{00000000-0005-0000-0000-0000F5750000}"/>
    <cellStyle name="표준 18 82 6" xfId="34807" xr:uid="{00000000-0005-0000-0000-0000F6750000}"/>
    <cellStyle name="표준 18 82 7" xfId="34808" xr:uid="{00000000-0005-0000-0000-0000F7750000}"/>
    <cellStyle name="표준 18 82 8" xfId="34809" xr:uid="{00000000-0005-0000-0000-0000F8750000}"/>
    <cellStyle name="표준 18 82 9" xfId="34810" xr:uid="{00000000-0005-0000-0000-0000F9750000}"/>
    <cellStyle name="표준 18 83" xfId="1841" xr:uid="{00000000-0005-0000-0000-0000FA750000}"/>
    <cellStyle name="표준 18 83 10" xfId="34811" xr:uid="{00000000-0005-0000-0000-0000FB750000}"/>
    <cellStyle name="표준 18 83 11" xfId="34812" xr:uid="{00000000-0005-0000-0000-0000FC750000}"/>
    <cellStyle name="표준 18 83 2" xfId="3618" xr:uid="{00000000-0005-0000-0000-0000FD750000}"/>
    <cellStyle name="표준 18 83 2 2" xfId="34813" xr:uid="{00000000-0005-0000-0000-0000FE750000}"/>
    <cellStyle name="표준 18 83 2 3" xfId="34814" xr:uid="{00000000-0005-0000-0000-0000FF750000}"/>
    <cellStyle name="표준 18 83 2 4" xfId="34815" xr:uid="{00000000-0005-0000-0000-000000760000}"/>
    <cellStyle name="표준 18 83 2 5" xfId="34816" xr:uid="{00000000-0005-0000-0000-000001760000}"/>
    <cellStyle name="표준 18 83 2 6" xfId="34817" xr:uid="{00000000-0005-0000-0000-000002760000}"/>
    <cellStyle name="표준 18 83 3" xfId="5477" xr:uid="{00000000-0005-0000-0000-000003760000}"/>
    <cellStyle name="표준 18 83 3 2" xfId="34818" xr:uid="{00000000-0005-0000-0000-000004760000}"/>
    <cellStyle name="표준 18 83 3 3" xfId="34819" xr:uid="{00000000-0005-0000-0000-000005760000}"/>
    <cellStyle name="표준 18 83 3 4" xfId="34820" xr:uid="{00000000-0005-0000-0000-000006760000}"/>
    <cellStyle name="표준 18 83 3 5" xfId="34821" xr:uid="{00000000-0005-0000-0000-000007760000}"/>
    <cellStyle name="표준 18 83 3 6" xfId="34822" xr:uid="{00000000-0005-0000-0000-000008760000}"/>
    <cellStyle name="표준 18 83 4" xfId="7341" xr:uid="{00000000-0005-0000-0000-000009760000}"/>
    <cellStyle name="표준 18 83 4 2" xfId="34823" xr:uid="{00000000-0005-0000-0000-00000A760000}"/>
    <cellStyle name="표준 18 83 4 3" xfId="34824" xr:uid="{00000000-0005-0000-0000-00000B760000}"/>
    <cellStyle name="표준 18 83 4 4" xfId="34825" xr:uid="{00000000-0005-0000-0000-00000C760000}"/>
    <cellStyle name="표준 18 83 4 5" xfId="34826" xr:uid="{00000000-0005-0000-0000-00000D760000}"/>
    <cellStyle name="표준 18 83 4 6" xfId="34827" xr:uid="{00000000-0005-0000-0000-00000E760000}"/>
    <cellStyle name="표준 18 83 5" xfId="9201" xr:uid="{00000000-0005-0000-0000-00000F760000}"/>
    <cellStyle name="표준 18 83 5 2" xfId="34828" xr:uid="{00000000-0005-0000-0000-000010760000}"/>
    <cellStyle name="표준 18 83 5 3" xfId="34829" xr:uid="{00000000-0005-0000-0000-000011760000}"/>
    <cellStyle name="표준 18 83 5 4" xfId="34830" xr:uid="{00000000-0005-0000-0000-000012760000}"/>
    <cellStyle name="표준 18 83 5 5" xfId="34831" xr:uid="{00000000-0005-0000-0000-000013760000}"/>
    <cellStyle name="표준 18 83 5 6" xfId="34832" xr:uid="{00000000-0005-0000-0000-000014760000}"/>
    <cellStyle name="표준 18 83 6" xfId="34833" xr:uid="{00000000-0005-0000-0000-000015760000}"/>
    <cellStyle name="표준 18 83 7" xfId="34834" xr:uid="{00000000-0005-0000-0000-000016760000}"/>
    <cellStyle name="표준 18 83 8" xfId="34835" xr:uid="{00000000-0005-0000-0000-000017760000}"/>
    <cellStyle name="표준 18 83 9" xfId="34836" xr:uid="{00000000-0005-0000-0000-000018760000}"/>
    <cellStyle name="표준 18 84" xfId="1855" xr:uid="{00000000-0005-0000-0000-000019760000}"/>
    <cellStyle name="표준 18 84 10" xfId="34837" xr:uid="{00000000-0005-0000-0000-00001A760000}"/>
    <cellStyle name="표준 18 84 11" xfId="34838" xr:uid="{00000000-0005-0000-0000-00001B760000}"/>
    <cellStyle name="표준 18 84 2" xfId="3632" xr:uid="{00000000-0005-0000-0000-00001C760000}"/>
    <cellStyle name="표준 18 84 2 2" xfId="34839" xr:uid="{00000000-0005-0000-0000-00001D760000}"/>
    <cellStyle name="표준 18 84 2 3" xfId="34840" xr:uid="{00000000-0005-0000-0000-00001E760000}"/>
    <cellStyle name="표준 18 84 2 4" xfId="34841" xr:uid="{00000000-0005-0000-0000-00001F760000}"/>
    <cellStyle name="표준 18 84 2 5" xfId="34842" xr:uid="{00000000-0005-0000-0000-000020760000}"/>
    <cellStyle name="표준 18 84 2 6" xfId="34843" xr:uid="{00000000-0005-0000-0000-000021760000}"/>
    <cellStyle name="표준 18 84 3" xfId="5491" xr:uid="{00000000-0005-0000-0000-000022760000}"/>
    <cellStyle name="표준 18 84 3 2" xfId="34844" xr:uid="{00000000-0005-0000-0000-000023760000}"/>
    <cellStyle name="표준 18 84 3 3" xfId="34845" xr:uid="{00000000-0005-0000-0000-000024760000}"/>
    <cellStyle name="표준 18 84 3 4" xfId="34846" xr:uid="{00000000-0005-0000-0000-000025760000}"/>
    <cellStyle name="표준 18 84 3 5" xfId="34847" xr:uid="{00000000-0005-0000-0000-000026760000}"/>
    <cellStyle name="표준 18 84 3 6" xfId="34848" xr:uid="{00000000-0005-0000-0000-000027760000}"/>
    <cellStyle name="표준 18 84 4" xfId="7355" xr:uid="{00000000-0005-0000-0000-000028760000}"/>
    <cellStyle name="표준 18 84 4 2" xfId="34849" xr:uid="{00000000-0005-0000-0000-000029760000}"/>
    <cellStyle name="표준 18 84 4 3" xfId="34850" xr:uid="{00000000-0005-0000-0000-00002A760000}"/>
    <cellStyle name="표준 18 84 4 4" xfId="34851" xr:uid="{00000000-0005-0000-0000-00002B760000}"/>
    <cellStyle name="표준 18 84 4 5" xfId="34852" xr:uid="{00000000-0005-0000-0000-00002C760000}"/>
    <cellStyle name="표준 18 84 4 6" xfId="34853" xr:uid="{00000000-0005-0000-0000-00002D760000}"/>
    <cellStyle name="표준 18 84 5" xfId="9215" xr:uid="{00000000-0005-0000-0000-00002E760000}"/>
    <cellStyle name="표준 18 84 5 2" xfId="34854" xr:uid="{00000000-0005-0000-0000-00002F760000}"/>
    <cellStyle name="표준 18 84 5 3" xfId="34855" xr:uid="{00000000-0005-0000-0000-000030760000}"/>
    <cellStyle name="표준 18 84 5 4" xfId="34856" xr:uid="{00000000-0005-0000-0000-000031760000}"/>
    <cellStyle name="표준 18 84 5 5" xfId="34857" xr:uid="{00000000-0005-0000-0000-000032760000}"/>
    <cellStyle name="표준 18 84 5 6" xfId="34858" xr:uid="{00000000-0005-0000-0000-000033760000}"/>
    <cellStyle name="표준 18 84 6" xfId="34859" xr:uid="{00000000-0005-0000-0000-000034760000}"/>
    <cellStyle name="표준 18 84 7" xfId="34860" xr:uid="{00000000-0005-0000-0000-000035760000}"/>
    <cellStyle name="표준 18 84 8" xfId="34861" xr:uid="{00000000-0005-0000-0000-000036760000}"/>
    <cellStyle name="표준 18 84 9" xfId="34862" xr:uid="{00000000-0005-0000-0000-000037760000}"/>
    <cellStyle name="표준 18 85" xfId="1869" xr:uid="{00000000-0005-0000-0000-000038760000}"/>
    <cellStyle name="표준 18 85 10" xfId="34863" xr:uid="{00000000-0005-0000-0000-000039760000}"/>
    <cellStyle name="표준 18 85 11" xfId="34864" xr:uid="{00000000-0005-0000-0000-00003A760000}"/>
    <cellStyle name="표준 18 85 2" xfId="3646" xr:uid="{00000000-0005-0000-0000-00003B760000}"/>
    <cellStyle name="표준 18 85 2 2" xfId="34865" xr:uid="{00000000-0005-0000-0000-00003C760000}"/>
    <cellStyle name="표준 18 85 2 3" xfId="34866" xr:uid="{00000000-0005-0000-0000-00003D760000}"/>
    <cellStyle name="표준 18 85 2 4" xfId="34867" xr:uid="{00000000-0005-0000-0000-00003E760000}"/>
    <cellStyle name="표준 18 85 2 5" xfId="34868" xr:uid="{00000000-0005-0000-0000-00003F760000}"/>
    <cellStyle name="표준 18 85 2 6" xfId="34869" xr:uid="{00000000-0005-0000-0000-000040760000}"/>
    <cellStyle name="표준 18 85 3" xfId="5505" xr:uid="{00000000-0005-0000-0000-000041760000}"/>
    <cellStyle name="표준 18 85 3 2" xfId="34870" xr:uid="{00000000-0005-0000-0000-000042760000}"/>
    <cellStyle name="표준 18 85 3 3" xfId="34871" xr:uid="{00000000-0005-0000-0000-000043760000}"/>
    <cellStyle name="표준 18 85 3 4" xfId="34872" xr:uid="{00000000-0005-0000-0000-000044760000}"/>
    <cellStyle name="표준 18 85 3 5" xfId="34873" xr:uid="{00000000-0005-0000-0000-000045760000}"/>
    <cellStyle name="표준 18 85 3 6" xfId="34874" xr:uid="{00000000-0005-0000-0000-000046760000}"/>
    <cellStyle name="표준 18 85 4" xfId="7369" xr:uid="{00000000-0005-0000-0000-000047760000}"/>
    <cellStyle name="표준 18 85 4 2" xfId="34875" xr:uid="{00000000-0005-0000-0000-000048760000}"/>
    <cellStyle name="표준 18 85 4 3" xfId="34876" xr:uid="{00000000-0005-0000-0000-000049760000}"/>
    <cellStyle name="표준 18 85 4 4" xfId="34877" xr:uid="{00000000-0005-0000-0000-00004A760000}"/>
    <cellStyle name="표준 18 85 4 5" xfId="34878" xr:uid="{00000000-0005-0000-0000-00004B760000}"/>
    <cellStyle name="표준 18 85 4 6" xfId="34879" xr:uid="{00000000-0005-0000-0000-00004C760000}"/>
    <cellStyle name="표준 18 85 5" xfId="9229" xr:uid="{00000000-0005-0000-0000-00004D760000}"/>
    <cellStyle name="표준 18 85 5 2" xfId="34880" xr:uid="{00000000-0005-0000-0000-00004E760000}"/>
    <cellStyle name="표준 18 85 5 3" xfId="34881" xr:uid="{00000000-0005-0000-0000-00004F760000}"/>
    <cellStyle name="표준 18 85 5 4" xfId="34882" xr:uid="{00000000-0005-0000-0000-000050760000}"/>
    <cellStyle name="표준 18 85 5 5" xfId="34883" xr:uid="{00000000-0005-0000-0000-000051760000}"/>
    <cellStyle name="표준 18 85 5 6" xfId="34884" xr:uid="{00000000-0005-0000-0000-000052760000}"/>
    <cellStyle name="표준 18 85 6" xfId="34885" xr:uid="{00000000-0005-0000-0000-000053760000}"/>
    <cellStyle name="표준 18 85 7" xfId="34886" xr:uid="{00000000-0005-0000-0000-000054760000}"/>
    <cellStyle name="표준 18 85 8" xfId="34887" xr:uid="{00000000-0005-0000-0000-000055760000}"/>
    <cellStyle name="표준 18 85 9" xfId="34888" xr:uid="{00000000-0005-0000-0000-000056760000}"/>
    <cellStyle name="표준 18 86" xfId="1883" xr:uid="{00000000-0005-0000-0000-000057760000}"/>
    <cellStyle name="표준 18 86 10" xfId="34889" xr:uid="{00000000-0005-0000-0000-000058760000}"/>
    <cellStyle name="표준 18 86 11" xfId="34890" xr:uid="{00000000-0005-0000-0000-000059760000}"/>
    <cellStyle name="표준 18 86 2" xfId="3660" xr:uid="{00000000-0005-0000-0000-00005A760000}"/>
    <cellStyle name="표준 18 86 2 2" xfId="34891" xr:uid="{00000000-0005-0000-0000-00005B760000}"/>
    <cellStyle name="표준 18 86 2 3" xfId="34892" xr:uid="{00000000-0005-0000-0000-00005C760000}"/>
    <cellStyle name="표준 18 86 2 4" xfId="34893" xr:uid="{00000000-0005-0000-0000-00005D760000}"/>
    <cellStyle name="표준 18 86 2 5" xfId="34894" xr:uid="{00000000-0005-0000-0000-00005E760000}"/>
    <cellStyle name="표준 18 86 2 6" xfId="34895" xr:uid="{00000000-0005-0000-0000-00005F760000}"/>
    <cellStyle name="표준 18 86 3" xfId="5519" xr:uid="{00000000-0005-0000-0000-000060760000}"/>
    <cellStyle name="표준 18 86 3 2" xfId="34896" xr:uid="{00000000-0005-0000-0000-000061760000}"/>
    <cellStyle name="표준 18 86 3 3" xfId="34897" xr:uid="{00000000-0005-0000-0000-000062760000}"/>
    <cellStyle name="표준 18 86 3 4" xfId="34898" xr:uid="{00000000-0005-0000-0000-000063760000}"/>
    <cellStyle name="표준 18 86 3 5" xfId="34899" xr:uid="{00000000-0005-0000-0000-000064760000}"/>
    <cellStyle name="표준 18 86 3 6" xfId="34900" xr:uid="{00000000-0005-0000-0000-000065760000}"/>
    <cellStyle name="표준 18 86 4" xfId="7383" xr:uid="{00000000-0005-0000-0000-000066760000}"/>
    <cellStyle name="표준 18 86 4 2" xfId="34901" xr:uid="{00000000-0005-0000-0000-000067760000}"/>
    <cellStyle name="표준 18 86 4 3" xfId="34902" xr:uid="{00000000-0005-0000-0000-000068760000}"/>
    <cellStyle name="표준 18 86 4 4" xfId="34903" xr:uid="{00000000-0005-0000-0000-000069760000}"/>
    <cellStyle name="표준 18 86 4 5" xfId="34904" xr:uid="{00000000-0005-0000-0000-00006A760000}"/>
    <cellStyle name="표준 18 86 4 6" xfId="34905" xr:uid="{00000000-0005-0000-0000-00006B760000}"/>
    <cellStyle name="표준 18 86 5" xfId="9243" xr:uid="{00000000-0005-0000-0000-00006C760000}"/>
    <cellStyle name="표준 18 86 5 2" xfId="34906" xr:uid="{00000000-0005-0000-0000-00006D760000}"/>
    <cellStyle name="표준 18 86 5 3" xfId="34907" xr:uid="{00000000-0005-0000-0000-00006E760000}"/>
    <cellStyle name="표준 18 86 5 4" xfId="34908" xr:uid="{00000000-0005-0000-0000-00006F760000}"/>
    <cellStyle name="표준 18 86 5 5" xfId="34909" xr:uid="{00000000-0005-0000-0000-000070760000}"/>
    <cellStyle name="표준 18 86 5 6" xfId="34910" xr:uid="{00000000-0005-0000-0000-000071760000}"/>
    <cellStyle name="표준 18 86 6" xfId="34911" xr:uid="{00000000-0005-0000-0000-000072760000}"/>
    <cellStyle name="표준 18 86 7" xfId="34912" xr:uid="{00000000-0005-0000-0000-000073760000}"/>
    <cellStyle name="표준 18 86 8" xfId="34913" xr:uid="{00000000-0005-0000-0000-000074760000}"/>
    <cellStyle name="표준 18 86 9" xfId="34914" xr:uid="{00000000-0005-0000-0000-000075760000}"/>
    <cellStyle name="표준 18 87" xfId="1897" xr:uid="{00000000-0005-0000-0000-000076760000}"/>
    <cellStyle name="표준 18 87 10" xfId="34915" xr:uid="{00000000-0005-0000-0000-000077760000}"/>
    <cellStyle name="표준 18 87 11" xfId="34916" xr:uid="{00000000-0005-0000-0000-000078760000}"/>
    <cellStyle name="표준 18 87 2" xfId="3674" xr:uid="{00000000-0005-0000-0000-000079760000}"/>
    <cellStyle name="표준 18 87 2 2" xfId="34917" xr:uid="{00000000-0005-0000-0000-00007A760000}"/>
    <cellStyle name="표준 18 87 2 3" xfId="34918" xr:uid="{00000000-0005-0000-0000-00007B760000}"/>
    <cellStyle name="표준 18 87 2 4" xfId="34919" xr:uid="{00000000-0005-0000-0000-00007C760000}"/>
    <cellStyle name="표준 18 87 2 5" xfId="34920" xr:uid="{00000000-0005-0000-0000-00007D760000}"/>
    <cellStyle name="표준 18 87 2 6" xfId="34921" xr:uid="{00000000-0005-0000-0000-00007E760000}"/>
    <cellStyle name="표준 18 87 3" xfId="5533" xr:uid="{00000000-0005-0000-0000-00007F760000}"/>
    <cellStyle name="표준 18 87 3 2" xfId="34922" xr:uid="{00000000-0005-0000-0000-000080760000}"/>
    <cellStyle name="표준 18 87 3 3" xfId="34923" xr:uid="{00000000-0005-0000-0000-000081760000}"/>
    <cellStyle name="표준 18 87 3 4" xfId="34924" xr:uid="{00000000-0005-0000-0000-000082760000}"/>
    <cellStyle name="표준 18 87 3 5" xfId="34925" xr:uid="{00000000-0005-0000-0000-000083760000}"/>
    <cellStyle name="표준 18 87 3 6" xfId="34926" xr:uid="{00000000-0005-0000-0000-000084760000}"/>
    <cellStyle name="표준 18 87 4" xfId="7397" xr:uid="{00000000-0005-0000-0000-000085760000}"/>
    <cellStyle name="표준 18 87 4 2" xfId="34927" xr:uid="{00000000-0005-0000-0000-000086760000}"/>
    <cellStyle name="표준 18 87 4 3" xfId="34928" xr:uid="{00000000-0005-0000-0000-000087760000}"/>
    <cellStyle name="표준 18 87 4 4" xfId="34929" xr:uid="{00000000-0005-0000-0000-000088760000}"/>
    <cellStyle name="표준 18 87 4 5" xfId="34930" xr:uid="{00000000-0005-0000-0000-000089760000}"/>
    <cellStyle name="표준 18 87 4 6" xfId="34931" xr:uid="{00000000-0005-0000-0000-00008A760000}"/>
    <cellStyle name="표준 18 87 5" xfId="9257" xr:uid="{00000000-0005-0000-0000-00008B760000}"/>
    <cellStyle name="표준 18 87 5 2" xfId="34932" xr:uid="{00000000-0005-0000-0000-00008C760000}"/>
    <cellStyle name="표준 18 87 5 3" xfId="34933" xr:uid="{00000000-0005-0000-0000-00008D760000}"/>
    <cellStyle name="표준 18 87 5 4" xfId="34934" xr:uid="{00000000-0005-0000-0000-00008E760000}"/>
    <cellStyle name="표준 18 87 5 5" xfId="34935" xr:uid="{00000000-0005-0000-0000-00008F760000}"/>
    <cellStyle name="표준 18 87 5 6" xfId="34936" xr:uid="{00000000-0005-0000-0000-000090760000}"/>
    <cellStyle name="표준 18 87 6" xfId="34937" xr:uid="{00000000-0005-0000-0000-000091760000}"/>
    <cellStyle name="표준 18 87 7" xfId="34938" xr:uid="{00000000-0005-0000-0000-000092760000}"/>
    <cellStyle name="표준 18 87 8" xfId="34939" xr:uid="{00000000-0005-0000-0000-000093760000}"/>
    <cellStyle name="표준 18 87 9" xfId="34940" xr:uid="{00000000-0005-0000-0000-000094760000}"/>
    <cellStyle name="표준 18 88" xfId="1911" xr:uid="{00000000-0005-0000-0000-000095760000}"/>
    <cellStyle name="표준 18 88 10" xfId="34941" xr:uid="{00000000-0005-0000-0000-000096760000}"/>
    <cellStyle name="표준 18 88 11" xfId="34942" xr:uid="{00000000-0005-0000-0000-000097760000}"/>
    <cellStyle name="표준 18 88 2" xfId="3688" xr:uid="{00000000-0005-0000-0000-000098760000}"/>
    <cellStyle name="표준 18 88 2 2" xfId="34943" xr:uid="{00000000-0005-0000-0000-000099760000}"/>
    <cellStyle name="표준 18 88 2 3" xfId="34944" xr:uid="{00000000-0005-0000-0000-00009A760000}"/>
    <cellStyle name="표준 18 88 2 4" xfId="34945" xr:uid="{00000000-0005-0000-0000-00009B760000}"/>
    <cellStyle name="표준 18 88 2 5" xfId="34946" xr:uid="{00000000-0005-0000-0000-00009C760000}"/>
    <cellStyle name="표준 18 88 2 6" xfId="34947" xr:uid="{00000000-0005-0000-0000-00009D760000}"/>
    <cellStyle name="표준 18 88 3" xfId="5547" xr:uid="{00000000-0005-0000-0000-00009E760000}"/>
    <cellStyle name="표준 18 88 3 2" xfId="34948" xr:uid="{00000000-0005-0000-0000-00009F760000}"/>
    <cellStyle name="표준 18 88 3 3" xfId="34949" xr:uid="{00000000-0005-0000-0000-0000A0760000}"/>
    <cellStyle name="표준 18 88 3 4" xfId="34950" xr:uid="{00000000-0005-0000-0000-0000A1760000}"/>
    <cellStyle name="표준 18 88 3 5" xfId="34951" xr:uid="{00000000-0005-0000-0000-0000A2760000}"/>
    <cellStyle name="표준 18 88 3 6" xfId="34952" xr:uid="{00000000-0005-0000-0000-0000A3760000}"/>
    <cellStyle name="표준 18 88 4" xfId="7411" xr:uid="{00000000-0005-0000-0000-0000A4760000}"/>
    <cellStyle name="표준 18 88 4 2" xfId="34953" xr:uid="{00000000-0005-0000-0000-0000A5760000}"/>
    <cellStyle name="표준 18 88 4 3" xfId="34954" xr:uid="{00000000-0005-0000-0000-0000A6760000}"/>
    <cellStyle name="표준 18 88 4 4" xfId="34955" xr:uid="{00000000-0005-0000-0000-0000A7760000}"/>
    <cellStyle name="표준 18 88 4 5" xfId="34956" xr:uid="{00000000-0005-0000-0000-0000A8760000}"/>
    <cellStyle name="표준 18 88 4 6" xfId="34957" xr:uid="{00000000-0005-0000-0000-0000A9760000}"/>
    <cellStyle name="표준 18 88 5" xfId="9271" xr:uid="{00000000-0005-0000-0000-0000AA760000}"/>
    <cellStyle name="표준 18 88 5 2" xfId="34958" xr:uid="{00000000-0005-0000-0000-0000AB760000}"/>
    <cellStyle name="표준 18 88 5 3" xfId="34959" xr:uid="{00000000-0005-0000-0000-0000AC760000}"/>
    <cellStyle name="표준 18 88 5 4" xfId="34960" xr:uid="{00000000-0005-0000-0000-0000AD760000}"/>
    <cellStyle name="표준 18 88 5 5" xfId="34961" xr:uid="{00000000-0005-0000-0000-0000AE760000}"/>
    <cellStyle name="표준 18 88 5 6" xfId="34962" xr:uid="{00000000-0005-0000-0000-0000AF760000}"/>
    <cellStyle name="표준 18 88 6" xfId="34963" xr:uid="{00000000-0005-0000-0000-0000B0760000}"/>
    <cellStyle name="표준 18 88 7" xfId="34964" xr:uid="{00000000-0005-0000-0000-0000B1760000}"/>
    <cellStyle name="표준 18 88 8" xfId="34965" xr:uid="{00000000-0005-0000-0000-0000B2760000}"/>
    <cellStyle name="표준 18 88 9" xfId="34966" xr:uid="{00000000-0005-0000-0000-0000B3760000}"/>
    <cellStyle name="표준 18 89" xfId="1925" xr:uid="{00000000-0005-0000-0000-0000B4760000}"/>
    <cellStyle name="표준 18 89 10" xfId="34967" xr:uid="{00000000-0005-0000-0000-0000B5760000}"/>
    <cellStyle name="표준 18 89 11" xfId="34968" xr:uid="{00000000-0005-0000-0000-0000B6760000}"/>
    <cellStyle name="표준 18 89 2" xfId="3702" xr:uid="{00000000-0005-0000-0000-0000B7760000}"/>
    <cellStyle name="표준 18 89 2 2" xfId="34969" xr:uid="{00000000-0005-0000-0000-0000B8760000}"/>
    <cellStyle name="표준 18 89 2 3" xfId="34970" xr:uid="{00000000-0005-0000-0000-0000B9760000}"/>
    <cellStyle name="표준 18 89 2 4" xfId="34971" xr:uid="{00000000-0005-0000-0000-0000BA760000}"/>
    <cellStyle name="표준 18 89 2 5" xfId="34972" xr:uid="{00000000-0005-0000-0000-0000BB760000}"/>
    <cellStyle name="표준 18 89 2 6" xfId="34973" xr:uid="{00000000-0005-0000-0000-0000BC760000}"/>
    <cellStyle name="표준 18 89 3" xfId="5561" xr:uid="{00000000-0005-0000-0000-0000BD760000}"/>
    <cellStyle name="표준 18 89 3 2" xfId="34974" xr:uid="{00000000-0005-0000-0000-0000BE760000}"/>
    <cellStyle name="표준 18 89 3 3" xfId="34975" xr:uid="{00000000-0005-0000-0000-0000BF760000}"/>
    <cellStyle name="표준 18 89 3 4" xfId="34976" xr:uid="{00000000-0005-0000-0000-0000C0760000}"/>
    <cellStyle name="표준 18 89 3 5" xfId="34977" xr:uid="{00000000-0005-0000-0000-0000C1760000}"/>
    <cellStyle name="표준 18 89 3 6" xfId="34978" xr:uid="{00000000-0005-0000-0000-0000C2760000}"/>
    <cellStyle name="표준 18 89 4" xfId="7425" xr:uid="{00000000-0005-0000-0000-0000C3760000}"/>
    <cellStyle name="표준 18 89 4 2" xfId="34979" xr:uid="{00000000-0005-0000-0000-0000C4760000}"/>
    <cellStyle name="표준 18 89 4 3" xfId="34980" xr:uid="{00000000-0005-0000-0000-0000C5760000}"/>
    <cellStyle name="표준 18 89 4 4" xfId="34981" xr:uid="{00000000-0005-0000-0000-0000C6760000}"/>
    <cellStyle name="표준 18 89 4 5" xfId="34982" xr:uid="{00000000-0005-0000-0000-0000C7760000}"/>
    <cellStyle name="표준 18 89 4 6" xfId="34983" xr:uid="{00000000-0005-0000-0000-0000C8760000}"/>
    <cellStyle name="표준 18 89 5" xfId="9285" xr:uid="{00000000-0005-0000-0000-0000C9760000}"/>
    <cellStyle name="표준 18 89 5 2" xfId="34984" xr:uid="{00000000-0005-0000-0000-0000CA760000}"/>
    <cellStyle name="표준 18 89 5 3" xfId="34985" xr:uid="{00000000-0005-0000-0000-0000CB760000}"/>
    <cellStyle name="표준 18 89 5 4" xfId="34986" xr:uid="{00000000-0005-0000-0000-0000CC760000}"/>
    <cellStyle name="표준 18 89 5 5" xfId="34987" xr:uid="{00000000-0005-0000-0000-0000CD760000}"/>
    <cellStyle name="표준 18 89 5 6" xfId="34988" xr:uid="{00000000-0005-0000-0000-0000CE760000}"/>
    <cellStyle name="표준 18 89 6" xfId="34989" xr:uid="{00000000-0005-0000-0000-0000CF760000}"/>
    <cellStyle name="표준 18 89 7" xfId="34990" xr:uid="{00000000-0005-0000-0000-0000D0760000}"/>
    <cellStyle name="표준 18 89 8" xfId="34991" xr:uid="{00000000-0005-0000-0000-0000D1760000}"/>
    <cellStyle name="표준 18 89 9" xfId="34992" xr:uid="{00000000-0005-0000-0000-0000D2760000}"/>
    <cellStyle name="표준 18 9" xfId="292" xr:uid="{00000000-0005-0000-0000-0000D3760000}"/>
    <cellStyle name="표준 18 90" xfId="1939" xr:uid="{00000000-0005-0000-0000-0000D4760000}"/>
    <cellStyle name="표준 18 90 10" xfId="34993" xr:uid="{00000000-0005-0000-0000-0000D5760000}"/>
    <cellStyle name="표준 18 90 11" xfId="34994" xr:uid="{00000000-0005-0000-0000-0000D6760000}"/>
    <cellStyle name="표준 18 90 2" xfId="3716" xr:uid="{00000000-0005-0000-0000-0000D7760000}"/>
    <cellStyle name="표준 18 90 2 2" xfId="34995" xr:uid="{00000000-0005-0000-0000-0000D8760000}"/>
    <cellStyle name="표준 18 90 2 3" xfId="34996" xr:uid="{00000000-0005-0000-0000-0000D9760000}"/>
    <cellStyle name="표준 18 90 2 4" xfId="34997" xr:uid="{00000000-0005-0000-0000-0000DA760000}"/>
    <cellStyle name="표준 18 90 2 5" xfId="34998" xr:uid="{00000000-0005-0000-0000-0000DB760000}"/>
    <cellStyle name="표준 18 90 2 6" xfId="34999" xr:uid="{00000000-0005-0000-0000-0000DC760000}"/>
    <cellStyle name="표준 18 90 3" xfId="5575" xr:uid="{00000000-0005-0000-0000-0000DD760000}"/>
    <cellStyle name="표준 18 90 3 2" xfId="35000" xr:uid="{00000000-0005-0000-0000-0000DE760000}"/>
    <cellStyle name="표준 18 90 3 3" xfId="35001" xr:uid="{00000000-0005-0000-0000-0000DF760000}"/>
    <cellStyle name="표준 18 90 3 4" xfId="35002" xr:uid="{00000000-0005-0000-0000-0000E0760000}"/>
    <cellStyle name="표준 18 90 3 5" xfId="35003" xr:uid="{00000000-0005-0000-0000-0000E1760000}"/>
    <cellStyle name="표준 18 90 3 6" xfId="35004" xr:uid="{00000000-0005-0000-0000-0000E2760000}"/>
    <cellStyle name="표준 18 90 4" xfId="7439" xr:uid="{00000000-0005-0000-0000-0000E3760000}"/>
    <cellStyle name="표준 18 90 4 2" xfId="35005" xr:uid="{00000000-0005-0000-0000-0000E4760000}"/>
    <cellStyle name="표준 18 90 4 3" xfId="35006" xr:uid="{00000000-0005-0000-0000-0000E5760000}"/>
    <cellStyle name="표준 18 90 4 4" xfId="35007" xr:uid="{00000000-0005-0000-0000-0000E6760000}"/>
    <cellStyle name="표준 18 90 4 5" xfId="35008" xr:uid="{00000000-0005-0000-0000-0000E7760000}"/>
    <cellStyle name="표준 18 90 4 6" xfId="35009" xr:uid="{00000000-0005-0000-0000-0000E8760000}"/>
    <cellStyle name="표준 18 90 5" xfId="9299" xr:uid="{00000000-0005-0000-0000-0000E9760000}"/>
    <cellStyle name="표준 18 90 5 2" xfId="35010" xr:uid="{00000000-0005-0000-0000-0000EA760000}"/>
    <cellStyle name="표준 18 90 5 3" xfId="35011" xr:uid="{00000000-0005-0000-0000-0000EB760000}"/>
    <cellStyle name="표준 18 90 5 4" xfId="35012" xr:uid="{00000000-0005-0000-0000-0000EC760000}"/>
    <cellStyle name="표준 18 90 5 5" xfId="35013" xr:uid="{00000000-0005-0000-0000-0000ED760000}"/>
    <cellStyle name="표준 18 90 5 6" xfId="35014" xr:uid="{00000000-0005-0000-0000-0000EE760000}"/>
    <cellStyle name="표준 18 90 6" xfId="35015" xr:uid="{00000000-0005-0000-0000-0000EF760000}"/>
    <cellStyle name="표준 18 90 7" xfId="35016" xr:uid="{00000000-0005-0000-0000-0000F0760000}"/>
    <cellStyle name="표준 18 90 8" xfId="35017" xr:uid="{00000000-0005-0000-0000-0000F1760000}"/>
    <cellStyle name="표준 18 90 9" xfId="35018" xr:uid="{00000000-0005-0000-0000-0000F2760000}"/>
    <cellStyle name="표준 18 91" xfId="1953" xr:uid="{00000000-0005-0000-0000-0000F3760000}"/>
    <cellStyle name="표준 18 91 10" xfId="35019" xr:uid="{00000000-0005-0000-0000-0000F4760000}"/>
    <cellStyle name="표준 18 91 11" xfId="35020" xr:uid="{00000000-0005-0000-0000-0000F5760000}"/>
    <cellStyle name="표준 18 91 2" xfId="3730" xr:uid="{00000000-0005-0000-0000-0000F6760000}"/>
    <cellStyle name="표준 18 91 2 2" xfId="35021" xr:uid="{00000000-0005-0000-0000-0000F7760000}"/>
    <cellStyle name="표준 18 91 2 3" xfId="35022" xr:uid="{00000000-0005-0000-0000-0000F8760000}"/>
    <cellStyle name="표준 18 91 2 4" xfId="35023" xr:uid="{00000000-0005-0000-0000-0000F9760000}"/>
    <cellStyle name="표준 18 91 2 5" xfId="35024" xr:uid="{00000000-0005-0000-0000-0000FA760000}"/>
    <cellStyle name="표준 18 91 2 6" xfId="35025" xr:uid="{00000000-0005-0000-0000-0000FB760000}"/>
    <cellStyle name="표준 18 91 3" xfId="5589" xr:uid="{00000000-0005-0000-0000-0000FC760000}"/>
    <cellStyle name="표준 18 91 3 2" xfId="35026" xr:uid="{00000000-0005-0000-0000-0000FD760000}"/>
    <cellStyle name="표준 18 91 3 3" xfId="35027" xr:uid="{00000000-0005-0000-0000-0000FE760000}"/>
    <cellStyle name="표준 18 91 3 4" xfId="35028" xr:uid="{00000000-0005-0000-0000-0000FF760000}"/>
    <cellStyle name="표준 18 91 3 5" xfId="35029" xr:uid="{00000000-0005-0000-0000-000000770000}"/>
    <cellStyle name="표준 18 91 3 6" xfId="35030" xr:uid="{00000000-0005-0000-0000-000001770000}"/>
    <cellStyle name="표준 18 91 4" xfId="7453" xr:uid="{00000000-0005-0000-0000-000002770000}"/>
    <cellStyle name="표준 18 91 4 2" xfId="35031" xr:uid="{00000000-0005-0000-0000-000003770000}"/>
    <cellStyle name="표준 18 91 4 3" xfId="35032" xr:uid="{00000000-0005-0000-0000-000004770000}"/>
    <cellStyle name="표준 18 91 4 4" xfId="35033" xr:uid="{00000000-0005-0000-0000-000005770000}"/>
    <cellStyle name="표준 18 91 4 5" xfId="35034" xr:uid="{00000000-0005-0000-0000-000006770000}"/>
    <cellStyle name="표준 18 91 4 6" xfId="35035" xr:uid="{00000000-0005-0000-0000-000007770000}"/>
    <cellStyle name="표준 18 91 5" xfId="9313" xr:uid="{00000000-0005-0000-0000-000008770000}"/>
    <cellStyle name="표준 18 91 5 2" xfId="35036" xr:uid="{00000000-0005-0000-0000-000009770000}"/>
    <cellStyle name="표준 18 91 5 3" xfId="35037" xr:uid="{00000000-0005-0000-0000-00000A770000}"/>
    <cellStyle name="표준 18 91 5 4" xfId="35038" xr:uid="{00000000-0005-0000-0000-00000B770000}"/>
    <cellStyle name="표준 18 91 5 5" xfId="35039" xr:uid="{00000000-0005-0000-0000-00000C770000}"/>
    <cellStyle name="표준 18 91 5 6" xfId="35040" xr:uid="{00000000-0005-0000-0000-00000D770000}"/>
    <cellStyle name="표준 18 91 6" xfId="35041" xr:uid="{00000000-0005-0000-0000-00000E770000}"/>
    <cellStyle name="표준 18 91 7" xfId="35042" xr:uid="{00000000-0005-0000-0000-00000F770000}"/>
    <cellStyle name="표준 18 91 8" xfId="35043" xr:uid="{00000000-0005-0000-0000-000010770000}"/>
    <cellStyle name="표준 18 91 9" xfId="35044" xr:uid="{00000000-0005-0000-0000-000011770000}"/>
    <cellStyle name="표준 18 92" xfId="1967" xr:uid="{00000000-0005-0000-0000-000012770000}"/>
    <cellStyle name="표준 18 92 10" xfId="35045" xr:uid="{00000000-0005-0000-0000-000013770000}"/>
    <cellStyle name="표준 18 92 11" xfId="35046" xr:uid="{00000000-0005-0000-0000-000014770000}"/>
    <cellStyle name="표준 18 92 2" xfId="3744" xr:uid="{00000000-0005-0000-0000-000015770000}"/>
    <cellStyle name="표준 18 92 2 2" xfId="35047" xr:uid="{00000000-0005-0000-0000-000016770000}"/>
    <cellStyle name="표준 18 92 2 3" xfId="35048" xr:uid="{00000000-0005-0000-0000-000017770000}"/>
    <cellStyle name="표준 18 92 2 4" xfId="35049" xr:uid="{00000000-0005-0000-0000-000018770000}"/>
    <cellStyle name="표준 18 92 2 5" xfId="35050" xr:uid="{00000000-0005-0000-0000-000019770000}"/>
    <cellStyle name="표준 18 92 2 6" xfId="35051" xr:uid="{00000000-0005-0000-0000-00001A770000}"/>
    <cellStyle name="표준 18 92 3" xfId="5603" xr:uid="{00000000-0005-0000-0000-00001B770000}"/>
    <cellStyle name="표준 18 92 3 2" xfId="35052" xr:uid="{00000000-0005-0000-0000-00001C770000}"/>
    <cellStyle name="표준 18 92 3 3" xfId="35053" xr:uid="{00000000-0005-0000-0000-00001D770000}"/>
    <cellStyle name="표준 18 92 3 4" xfId="35054" xr:uid="{00000000-0005-0000-0000-00001E770000}"/>
    <cellStyle name="표준 18 92 3 5" xfId="35055" xr:uid="{00000000-0005-0000-0000-00001F770000}"/>
    <cellStyle name="표준 18 92 3 6" xfId="35056" xr:uid="{00000000-0005-0000-0000-000020770000}"/>
    <cellStyle name="표준 18 92 4" xfId="7467" xr:uid="{00000000-0005-0000-0000-000021770000}"/>
    <cellStyle name="표준 18 92 4 2" xfId="35057" xr:uid="{00000000-0005-0000-0000-000022770000}"/>
    <cellStyle name="표준 18 92 4 3" xfId="35058" xr:uid="{00000000-0005-0000-0000-000023770000}"/>
    <cellStyle name="표준 18 92 4 4" xfId="35059" xr:uid="{00000000-0005-0000-0000-000024770000}"/>
    <cellStyle name="표준 18 92 4 5" xfId="35060" xr:uid="{00000000-0005-0000-0000-000025770000}"/>
    <cellStyle name="표준 18 92 4 6" xfId="35061" xr:uid="{00000000-0005-0000-0000-000026770000}"/>
    <cellStyle name="표준 18 92 5" xfId="9327" xr:uid="{00000000-0005-0000-0000-000027770000}"/>
    <cellStyle name="표준 18 92 5 2" xfId="35062" xr:uid="{00000000-0005-0000-0000-000028770000}"/>
    <cellStyle name="표준 18 92 5 3" xfId="35063" xr:uid="{00000000-0005-0000-0000-000029770000}"/>
    <cellStyle name="표준 18 92 5 4" xfId="35064" xr:uid="{00000000-0005-0000-0000-00002A770000}"/>
    <cellStyle name="표준 18 92 5 5" xfId="35065" xr:uid="{00000000-0005-0000-0000-00002B770000}"/>
    <cellStyle name="표준 18 92 5 6" xfId="35066" xr:uid="{00000000-0005-0000-0000-00002C770000}"/>
    <cellStyle name="표준 18 92 6" xfId="35067" xr:uid="{00000000-0005-0000-0000-00002D770000}"/>
    <cellStyle name="표준 18 92 7" xfId="35068" xr:uid="{00000000-0005-0000-0000-00002E770000}"/>
    <cellStyle name="표준 18 92 8" xfId="35069" xr:uid="{00000000-0005-0000-0000-00002F770000}"/>
    <cellStyle name="표준 18 92 9" xfId="35070" xr:uid="{00000000-0005-0000-0000-000030770000}"/>
    <cellStyle name="표준 18 93" xfId="1981" xr:uid="{00000000-0005-0000-0000-000031770000}"/>
    <cellStyle name="표준 18 93 10" xfId="35071" xr:uid="{00000000-0005-0000-0000-000032770000}"/>
    <cellStyle name="표준 18 93 11" xfId="35072" xr:uid="{00000000-0005-0000-0000-000033770000}"/>
    <cellStyle name="표준 18 93 2" xfId="3758" xr:uid="{00000000-0005-0000-0000-000034770000}"/>
    <cellStyle name="표준 18 93 2 2" xfId="35073" xr:uid="{00000000-0005-0000-0000-000035770000}"/>
    <cellStyle name="표준 18 93 2 3" xfId="35074" xr:uid="{00000000-0005-0000-0000-000036770000}"/>
    <cellStyle name="표준 18 93 2 4" xfId="35075" xr:uid="{00000000-0005-0000-0000-000037770000}"/>
    <cellStyle name="표준 18 93 2 5" xfId="35076" xr:uid="{00000000-0005-0000-0000-000038770000}"/>
    <cellStyle name="표준 18 93 2 6" xfId="35077" xr:uid="{00000000-0005-0000-0000-000039770000}"/>
    <cellStyle name="표준 18 93 3" xfId="5617" xr:uid="{00000000-0005-0000-0000-00003A770000}"/>
    <cellStyle name="표준 18 93 3 2" xfId="35078" xr:uid="{00000000-0005-0000-0000-00003B770000}"/>
    <cellStyle name="표준 18 93 3 3" xfId="35079" xr:uid="{00000000-0005-0000-0000-00003C770000}"/>
    <cellStyle name="표준 18 93 3 4" xfId="35080" xr:uid="{00000000-0005-0000-0000-00003D770000}"/>
    <cellStyle name="표준 18 93 3 5" xfId="35081" xr:uid="{00000000-0005-0000-0000-00003E770000}"/>
    <cellStyle name="표준 18 93 3 6" xfId="35082" xr:uid="{00000000-0005-0000-0000-00003F770000}"/>
    <cellStyle name="표준 18 93 4" xfId="7481" xr:uid="{00000000-0005-0000-0000-000040770000}"/>
    <cellStyle name="표준 18 93 4 2" xfId="35083" xr:uid="{00000000-0005-0000-0000-000041770000}"/>
    <cellStyle name="표준 18 93 4 3" xfId="35084" xr:uid="{00000000-0005-0000-0000-000042770000}"/>
    <cellStyle name="표준 18 93 4 4" xfId="35085" xr:uid="{00000000-0005-0000-0000-000043770000}"/>
    <cellStyle name="표준 18 93 4 5" xfId="35086" xr:uid="{00000000-0005-0000-0000-000044770000}"/>
    <cellStyle name="표준 18 93 4 6" xfId="35087" xr:uid="{00000000-0005-0000-0000-000045770000}"/>
    <cellStyle name="표준 18 93 5" xfId="9341" xr:uid="{00000000-0005-0000-0000-000046770000}"/>
    <cellStyle name="표준 18 93 5 2" xfId="35088" xr:uid="{00000000-0005-0000-0000-000047770000}"/>
    <cellStyle name="표준 18 93 5 3" xfId="35089" xr:uid="{00000000-0005-0000-0000-000048770000}"/>
    <cellStyle name="표준 18 93 5 4" xfId="35090" xr:uid="{00000000-0005-0000-0000-000049770000}"/>
    <cellStyle name="표준 18 93 5 5" xfId="35091" xr:uid="{00000000-0005-0000-0000-00004A770000}"/>
    <cellStyle name="표준 18 93 5 6" xfId="35092" xr:uid="{00000000-0005-0000-0000-00004B770000}"/>
    <cellStyle name="표준 18 93 6" xfId="35093" xr:uid="{00000000-0005-0000-0000-00004C770000}"/>
    <cellStyle name="표준 18 93 7" xfId="35094" xr:uid="{00000000-0005-0000-0000-00004D770000}"/>
    <cellStyle name="표준 18 93 8" xfId="35095" xr:uid="{00000000-0005-0000-0000-00004E770000}"/>
    <cellStyle name="표준 18 93 9" xfId="35096" xr:uid="{00000000-0005-0000-0000-00004F770000}"/>
    <cellStyle name="표준 18 94" xfId="1995" xr:uid="{00000000-0005-0000-0000-000050770000}"/>
    <cellStyle name="표준 18 94 10" xfId="35097" xr:uid="{00000000-0005-0000-0000-000051770000}"/>
    <cellStyle name="표준 18 94 11" xfId="35098" xr:uid="{00000000-0005-0000-0000-000052770000}"/>
    <cellStyle name="표준 18 94 2" xfId="3772" xr:uid="{00000000-0005-0000-0000-000053770000}"/>
    <cellStyle name="표준 18 94 2 2" xfId="35099" xr:uid="{00000000-0005-0000-0000-000054770000}"/>
    <cellStyle name="표준 18 94 2 3" xfId="35100" xr:uid="{00000000-0005-0000-0000-000055770000}"/>
    <cellStyle name="표준 18 94 2 4" xfId="35101" xr:uid="{00000000-0005-0000-0000-000056770000}"/>
    <cellStyle name="표준 18 94 2 5" xfId="35102" xr:uid="{00000000-0005-0000-0000-000057770000}"/>
    <cellStyle name="표준 18 94 2 6" xfId="35103" xr:uid="{00000000-0005-0000-0000-000058770000}"/>
    <cellStyle name="표준 18 94 3" xfId="5631" xr:uid="{00000000-0005-0000-0000-000059770000}"/>
    <cellStyle name="표준 18 94 3 2" xfId="35104" xr:uid="{00000000-0005-0000-0000-00005A770000}"/>
    <cellStyle name="표준 18 94 3 3" xfId="35105" xr:uid="{00000000-0005-0000-0000-00005B770000}"/>
    <cellStyle name="표준 18 94 3 4" xfId="35106" xr:uid="{00000000-0005-0000-0000-00005C770000}"/>
    <cellStyle name="표준 18 94 3 5" xfId="35107" xr:uid="{00000000-0005-0000-0000-00005D770000}"/>
    <cellStyle name="표준 18 94 3 6" xfId="35108" xr:uid="{00000000-0005-0000-0000-00005E770000}"/>
    <cellStyle name="표준 18 94 4" xfId="7495" xr:uid="{00000000-0005-0000-0000-00005F770000}"/>
    <cellStyle name="표준 18 94 4 2" xfId="35109" xr:uid="{00000000-0005-0000-0000-000060770000}"/>
    <cellStyle name="표준 18 94 4 3" xfId="35110" xr:uid="{00000000-0005-0000-0000-000061770000}"/>
    <cellStyle name="표준 18 94 4 4" xfId="35111" xr:uid="{00000000-0005-0000-0000-000062770000}"/>
    <cellStyle name="표준 18 94 4 5" xfId="35112" xr:uid="{00000000-0005-0000-0000-000063770000}"/>
    <cellStyle name="표준 18 94 4 6" xfId="35113" xr:uid="{00000000-0005-0000-0000-000064770000}"/>
    <cellStyle name="표준 18 94 5" xfId="9355" xr:uid="{00000000-0005-0000-0000-000065770000}"/>
    <cellStyle name="표준 18 94 5 2" xfId="35114" xr:uid="{00000000-0005-0000-0000-000066770000}"/>
    <cellStyle name="표준 18 94 5 3" xfId="35115" xr:uid="{00000000-0005-0000-0000-000067770000}"/>
    <cellStyle name="표준 18 94 5 4" xfId="35116" xr:uid="{00000000-0005-0000-0000-000068770000}"/>
    <cellStyle name="표준 18 94 5 5" xfId="35117" xr:uid="{00000000-0005-0000-0000-000069770000}"/>
    <cellStyle name="표준 18 94 5 6" xfId="35118" xr:uid="{00000000-0005-0000-0000-00006A770000}"/>
    <cellStyle name="표준 18 94 6" xfId="35119" xr:uid="{00000000-0005-0000-0000-00006B770000}"/>
    <cellStyle name="표준 18 94 7" xfId="35120" xr:uid="{00000000-0005-0000-0000-00006C770000}"/>
    <cellStyle name="표준 18 94 8" xfId="35121" xr:uid="{00000000-0005-0000-0000-00006D770000}"/>
    <cellStyle name="표준 18 94 9" xfId="35122" xr:uid="{00000000-0005-0000-0000-00006E770000}"/>
    <cellStyle name="표준 18 95" xfId="2009" xr:uid="{00000000-0005-0000-0000-00006F770000}"/>
    <cellStyle name="표준 18 95 10" xfId="35123" xr:uid="{00000000-0005-0000-0000-000070770000}"/>
    <cellStyle name="표준 18 95 11" xfId="35124" xr:uid="{00000000-0005-0000-0000-000071770000}"/>
    <cellStyle name="표준 18 95 2" xfId="3786" xr:uid="{00000000-0005-0000-0000-000072770000}"/>
    <cellStyle name="표준 18 95 2 2" xfId="35125" xr:uid="{00000000-0005-0000-0000-000073770000}"/>
    <cellStyle name="표준 18 95 2 3" xfId="35126" xr:uid="{00000000-0005-0000-0000-000074770000}"/>
    <cellStyle name="표준 18 95 2 4" xfId="35127" xr:uid="{00000000-0005-0000-0000-000075770000}"/>
    <cellStyle name="표준 18 95 2 5" xfId="35128" xr:uid="{00000000-0005-0000-0000-000076770000}"/>
    <cellStyle name="표준 18 95 2 6" xfId="35129" xr:uid="{00000000-0005-0000-0000-000077770000}"/>
    <cellStyle name="표준 18 95 3" xfId="5645" xr:uid="{00000000-0005-0000-0000-000078770000}"/>
    <cellStyle name="표준 18 95 3 2" xfId="35130" xr:uid="{00000000-0005-0000-0000-000079770000}"/>
    <cellStyle name="표준 18 95 3 3" xfId="35131" xr:uid="{00000000-0005-0000-0000-00007A770000}"/>
    <cellStyle name="표준 18 95 3 4" xfId="35132" xr:uid="{00000000-0005-0000-0000-00007B770000}"/>
    <cellStyle name="표준 18 95 3 5" xfId="35133" xr:uid="{00000000-0005-0000-0000-00007C770000}"/>
    <cellStyle name="표준 18 95 3 6" xfId="35134" xr:uid="{00000000-0005-0000-0000-00007D770000}"/>
    <cellStyle name="표준 18 95 4" xfId="7509" xr:uid="{00000000-0005-0000-0000-00007E770000}"/>
    <cellStyle name="표준 18 95 4 2" xfId="35135" xr:uid="{00000000-0005-0000-0000-00007F770000}"/>
    <cellStyle name="표준 18 95 4 3" xfId="35136" xr:uid="{00000000-0005-0000-0000-000080770000}"/>
    <cellStyle name="표준 18 95 4 4" xfId="35137" xr:uid="{00000000-0005-0000-0000-000081770000}"/>
    <cellStyle name="표준 18 95 4 5" xfId="35138" xr:uid="{00000000-0005-0000-0000-000082770000}"/>
    <cellStyle name="표준 18 95 4 6" xfId="35139" xr:uid="{00000000-0005-0000-0000-000083770000}"/>
    <cellStyle name="표준 18 95 5" xfId="9369" xr:uid="{00000000-0005-0000-0000-000084770000}"/>
    <cellStyle name="표준 18 95 5 2" xfId="35140" xr:uid="{00000000-0005-0000-0000-000085770000}"/>
    <cellStyle name="표준 18 95 5 3" xfId="35141" xr:uid="{00000000-0005-0000-0000-000086770000}"/>
    <cellStyle name="표준 18 95 5 4" xfId="35142" xr:uid="{00000000-0005-0000-0000-000087770000}"/>
    <cellStyle name="표준 18 95 5 5" xfId="35143" xr:uid="{00000000-0005-0000-0000-000088770000}"/>
    <cellStyle name="표준 18 95 5 6" xfId="35144" xr:uid="{00000000-0005-0000-0000-000089770000}"/>
    <cellStyle name="표준 18 95 6" xfId="35145" xr:uid="{00000000-0005-0000-0000-00008A770000}"/>
    <cellStyle name="표준 18 95 7" xfId="35146" xr:uid="{00000000-0005-0000-0000-00008B770000}"/>
    <cellStyle name="표준 18 95 8" xfId="35147" xr:uid="{00000000-0005-0000-0000-00008C770000}"/>
    <cellStyle name="표준 18 95 9" xfId="35148" xr:uid="{00000000-0005-0000-0000-00008D770000}"/>
    <cellStyle name="표준 18 96" xfId="2023" xr:uid="{00000000-0005-0000-0000-00008E770000}"/>
    <cellStyle name="표준 18 96 10" xfId="35149" xr:uid="{00000000-0005-0000-0000-00008F770000}"/>
    <cellStyle name="표준 18 96 2" xfId="3800" xr:uid="{00000000-0005-0000-0000-000090770000}"/>
    <cellStyle name="표준 18 96 2 2" xfId="35150" xr:uid="{00000000-0005-0000-0000-000091770000}"/>
    <cellStyle name="표준 18 96 2 3" xfId="35151" xr:uid="{00000000-0005-0000-0000-000092770000}"/>
    <cellStyle name="표준 18 96 2 4" xfId="35152" xr:uid="{00000000-0005-0000-0000-000093770000}"/>
    <cellStyle name="표준 18 96 2 5" xfId="35153" xr:uid="{00000000-0005-0000-0000-000094770000}"/>
    <cellStyle name="표준 18 96 2 6" xfId="35154" xr:uid="{00000000-0005-0000-0000-000095770000}"/>
    <cellStyle name="표준 18 96 3" xfId="5659" xr:uid="{00000000-0005-0000-0000-000096770000}"/>
    <cellStyle name="표준 18 96 3 2" xfId="35155" xr:uid="{00000000-0005-0000-0000-000097770000}"/>
    <cellStyle name="표준 18 96 3 3" xfId="35156" xr:uid="{00000000-0005-0000-0000-000098770000}"/>
    <cellStyle name="표준 18 96 3 4" xfId="35157" xr:uid="{00000000-0005-0000-0000-000099770000}"/>
    <cellStyle name="표준 18 96 3 5" xfId="35158" xr:uid="{00000000-0005-0000-0000-00009A770000}"/>
    <cellStyle name="표준 18 96 3 6" xfId="35159" xr:uid="{00000000-0005-0000-0000-00009B770000}"/>
    <cellStyle name="표준 18 96 4" xfId="7523" xr:uid="{00000000-0005-0000-0000-00009C770000}"/>
    <cellStyle name="표준 18 96 4 2" xfId="35160" xr:uid="{00000000-0005-0000-0000-00009D770000}"/>
    <cellStyle name="표준 18 96 4 3" xfId="35161" xr:uid="{00000000-0005-0000-0000-00009E770000}"/>
    <cellStyle name="표준 18 96 4 4" xfId="35162" xr:uid="{00000000-0005-0000-0000-00009F770000}"/>
    <cellStyle name="표준 18 96 4 5" xfId="35163" xr:uid="{00000000-0005-0000-0000-0000A0770000}"/>
    <cellStyle name="표준 18 96 4 6" xfId="35164" xr:uid="{00000000-0005-0000-0000-0000A1770000}"/>
    <cellStyle name="표준 18 96 5" xfId="9383" xr:uid="{00000000-0005-0000-0000-0000A2770000}"/>
    <cellStyle name="표준 18 96 5 2" xfId="35165" xr:uid="{00000000-0005-0000-0000-0000A3770000}"/>
    <cellStyle name="표준 18 96 5 3" xfId="35166" xr:uid="{00000000-0005-0000-0000-0000A4770000}"/>
    <cellStyle name="표준 18 96 5 4" xfId="35167" xr:uid="{00000000-0005-0000-0000-0000A5770000}"/>
    <cellStyle name="표준 18 96 5 5" xfId="35168" xr:uid="{00000000-0005-0000-0000-0000A6770000}"/>
    <cellStyle name="표준 18 96 5 6" xfId="35169" xr:uid="{00000000-0005-0000-0000-0000A7770000}"/>
    <cellStyle name="표준 18 96 6" xfId="35170" xr:uid="{00000000-0005-0000-0000-0000A8770000}"/>
    <cellStyle name="표준 18 96 7" xfId="35171" xr:uid="{00000000-0005-0000-0000-0000A9770000}"/>
    <cellStyle name="표준 18 96 8" xfId="35172" xr:uid="{00000000-0005-0000-0000-0000AA770000}"/>
    <cellStyle name="표준 18 96 9" xfId="35173" xr:uid="{00000000-0005-0000-0000-0000AB770000}"/>
    <cellStyle name="표준 18 97" xfId="2037" xr:uid="{00000000-0005-0000-0000-0000AC770000}"/>
    <cellStyle name="표준 18 97 10" xfId="35174" xr:uid="{00000000-0005-0000-0000-0000AD770000}"/>
    <cellStyle name="표준 18 97 2" xfId="3814" xr:uid="{00000000-0005-0000-0000-0000AE770000}"/>
    <cellStyle name="표준 18 97 2 2" xfId="35175" xr:uid="{00000000-0005-0000-0000-0000AF770000}"/>
    <cellStyle name="표준 18 97 2 3" xfId="35176" xr:uid="{00000000-0005-0000-0000-0000B0770000}"/>
    <cellStyle name="표준 18 97 2 4" xfId="35177" xr:uid="{00000000-0005-0000-0000-0000B1770000}"/>
    <cellStyle name="표준 18 97 2 5" xfId="35178" xr:uid="{00000000-0005-0000-0000-0000B2770000}"/>
    <cellStyle name="표준 18 97 2 6" xfId="35179" xr:uid="{00000000-0005-0000-0000-0000B3770000}"/>
    <cellStyle name="표준 18 97 3" xfId="5673" xr:uid="{00000000-0005-0000-0000-0000B4770000}"/>
    <cellStyle name="표준 18 97 3 2" xfId="35180" xr:uid="{00000000-0005-0000-0000-0000B5770000}"/>
    <cellStyle name="표준 18 97 3 3" xfId="35181" xr:uid="{00000000-0005-0000-0000-0000B6770000}"/>
    <cellStyle name="표준 18 97 3 4" xfId="35182" xr:uid="{00000000-0005-0000-0000-0000B7770000}"/>
    <cellStyle name="표준 18 97 3 5" xfId="35183" xr:uid="{00000000-0005-0000-0000-0000B8770000}"/>
    <cellStyle name="표준 18 97 3 6" xfId="35184" xr:uid="{00000000-0005-0000-0000-0000B9770000}"/>
    <cellStyle name="표준 18 97 4" xfId="7537" xr:uid="{00000000-0005-0000-0000-0000BA770000}"/>
    <cellStyle name="표준 18 97 4 2" xfId="35185" xr:uid="{00000000-0005-0000-0000-0000BB770000}"/>
    <cellStyle name="표준 18 97 4 3" xfId="35186" xr:uid="{00000000-0005-0000-0000-0000BC770000}"/>
    <cellStyle name="표준 18 97 4 4" xfId="35187" xr:uid="{00000000-0005-0000-0000-0000BD770000}"/>
    <cellStyle name="표준 18 97 4 5" xfId="35188" xr:uid="{00000000-0005-0000-0000-0000BE770000}"/>
    <cellStyle name="표준 18 97 4 6" xfId="35189" xr:uid="{00000000-0005-0000-0000-0000BF770000}"/>
    <cellStyle name="표준 18 97 5" xfId="9397" xr:uid="{00000000-0005-0000-0000-0000C0770000}"/>
    <cellStyle name="표준 18 97 5 2" xfId="35190" xr:uid="{00000000-0005-0000-0000-0000C1770000}"/>
    <cellStyle name="표준 18 97 5 3" xfId="35191" xr:uid="{00000000-0005-0000-0000-0000C2770000}"/>
    <cellStyle name="표준 18 97 5 4" xfId="35192" xr:uid="{00000000-0005-0000-0000-0000C3770000}"/>
    <cellStyle name="표준 18 97 5 5" xfId="35193" xr:uid="{00000000-0005-0000-0000-0000C4770000}"/>
    <cellStyle name="표준 18 97 5 6" xfId="35194" xr:uid="{00000000-0005-0000-0000-0000C5770000}"/>
    <cellStyle name="표준 18 97 6" xfId="35195" xr:uid="{00000000-0005-0000-0000-0000C6770000}"/>
    <cellStyle name="표준 18 97 7" xfId="35196" xr:uid="{00000000-0005-0000-0000-0000C7770000}"/>
    <cellStyle name="표준 18 97 8" xfId="35197" xr:uid="{00000000-0005-0000-0000-0000C8770000}"/>
    <cellStyle name="표준 18 97 9" xfId="35198" xr:uid="{00000000-0005-0000-0000-0000C9770000}"/>
    <cellStyle name="표준 18 98" xfId="2051" xr:uid="{00000000-0005-0000-0000-0000CA770000}"/>
    <cellStyle name="표준 18 98 10" xfId="35199" xr:uid="{00000000-0005-0000-0000-0000CB770000}"/>
    <cellStyle name="표준 18 98 2" xfId="3828" xr:uid="{00000000-0005-0000-0000-0000CC770000}"/>
    <cellStyle name="표준 18 98 2 2" xfId="35200" xr:uid="{00000000-0005-0000-0000-0000CD770000}"/>
    <cellStyle name="표준 18 98 2 3" xfId="35201" xr:uid="{00000000-0005-0000-0000-0000CE770000}"/>
    <cellStyle name="표준 18 98 2 4" xfId="35202" xr:uid="{00000000-0005-0000-0000-0000CF770000}"/>
    <cellStyle name="표준 18 98 2 5" xfId="35203" xr:uid="{00000000-0005-0000-0000-0000D0770000}"/>
    <cellStyle name="표준 18 98 2 6" xfId="35204" xr:uid="{00000000-0005-0000-0000-0000D1770000}"/>
    <cellStyle name="표준 18 98 3" xfId="5687" xr:uid="{00000000-0005-0000-0000-0000D2770000}"/>
    <cellStyle name="표준 18 98 3 2" xfId="35205" xr:uid="{00000000-0005-0000-0000-0000D3770000}"/>
    <cellStyle name="표준 18 98 3 3" xfId="35206" xr:uid="{00000000-0005-0000-0000-0000D4770000}"/>
    <cellStyle name="표준 18 98 3 4" xfId="35207" xr:uid="{00000000-0005-0000-0000-0000D5770000}"/>
    <cellStyle name="표준 18 98 3 5" xfId="35208" xr:uid="{00000000-0005-0000-0000-0000D6770000}"/>
    <cellStyle name="표준 18 98 3 6" xfId="35209" xr:uid="{00000000-0005-0000-0000-0000D7770000}"/>
    <cellStyle name="표준 18 98 4" xfId="7551" xr:uid="{00000000-0005-0000-0000-0000D8770000}"/>
    <cellStyle name="표준 18 98 4 2" xfId="35210" xr:uid="{00000000-0005-0000-0000-0000D9770000}"/>
    <cellStyle name="표준 18 98 4 3" xfId="35211" xr:uid="{00000000-0005-0000-0000-0000DA770000}"/>
    <cellStyle name="표준 18 98 4 4" xfId="35212" xr:uid="{00000000-0005-0000-0000-0000DB770000}"/>
    <cellStyle name="표준 18 98 4 5" xfId="35213" xr:uid="{00000000-0005-0000-0000-0000DC770000}"/>
    <cellStyle name="표준 18 98 4 6" xfId="35214" xr:uid="{00000000-0005-0000-0000-0000DD770000}"/>
    <cellStyle name="표준 18 98 5" xfId="9411" xr:uid="{00000000-0005-0000-0000-0000DE770000}"/>
    <cellStyle name="표준 18 98 5 2" xfId="35215" xr:uid="{00000000-0005-0000-0000-0000DF770000}"/>
    <cellStyle name="표준 18 98 5 3" xfId="35216" xr:uid="{00000000-0005-0000-0000-0000E0770000}"/>
    <cellStyle name="표준 18 98 5 4" xfId="35217" xr:uid="{00000000-0005-0000-0000-0000E1770000}"/>
    <cellStyle name="표준 18 98 5 5" xfId="35218" xr:uid="{00000000-0005-0000-0000-0000E2770000}"/>
    <cellStyle name="표준 18 98 5 6" xfId="35219" xr:uid="{00000000-0005-0000-0000-0000E3770000}"/>
    <cellStyle name="표준 18 98 6" xfId="35220" xr:uid="{00000000-0005-0000-0000-0000E4770000}"/>
    <cellStyle name="표준 18 98 7" xfId="35221" xr:uid="{00000000-0005-0000-0000-0000E5770000}"/>
    <cellStyle name="표준 18 98 8" xfId="35222" xr:uid="{00000000-0005-0000-0000-0000E6770000}"/>
    <cellStyle name="표준 18 98 9" xfId="35223" xr:uid="{00000000-0005-0000-0000-0000E7770000}"/>
    <cellStyle name="표준 18 99" xfId="2065" xr:uid="{00000000-0005-0000-0000-0000E8770000}"/>
    <cellStyle name="표준 18 99 10" xfId="35224" xr:uid="{00000000-0005-0000-0000-0000E9770000}"/>
    <cellStyle name="표준 18 99 2" xfId="3842" xr:uid="{00000000-0005-0000-0000-0000EA770000}"/>
    <cellStyle name="표준 18 99 2 2" xfId="35225" xr:uid="{00000000-0005-0000-0000-0000EB770000}"/>
    <cellStyle name="표준 18 99 2 3" xfId="35226" xr:uid="{00000000-0005-0000-0000-0000EC770000}"/>
    <cellStyle name="표준 18 99 2 4" xfId="35227" xr:uid="{00000000-0005-0000-0000-0000ED770000}"/>
    <cellStyle name="표준 18 99 2 5" xfId="35228" xr:uid="{00000000-0005-0000-0000-0000EE770000}"/>
    <cellStyle name="표준 18 99 2 6" xfId="35229" xr:uid="{00000000-0005-0000-0000-0000EF770000}"/>
    <cellStyle name="표준 18 99 3" xfId="5701" xr:uid="{00000000-0005-0000-0000-0000F0770000}"/>
    <cellStyle name="표준 18 99 3 2" xfId="35230" xr:uid="{00000000-0005-0000-0000-0000F1770000}"/>
    <cellStyle name="표준 18 99 3 3" xfId="35231" xr:uid="{00000000-0005-0000-0000-0000F2770000}"/>
    <cellStyle name="표준 18 99 3 4" xfId="35232" xr:uid="{00000000-0005-0000-0000-0000F3770000}"/>
    <cellStyle name="표준 18 99 3 5" xfId="35233" xr:uid="{00000000-0005-0000-0000-0000F4770000}"/>
    <cellStyle name="표준 18 99 3 6" xfId="35234" xr:uid="{00000000-0005-0000-0000-0000F5770000}"/>
    <cellStyle name="표준 18 99 4" xfId="7565" xr:uid="{00000000-0005-0000-0000-0000F6770000}"/>
    <cellStyle name="표준 18 99 4 2" xfId="35235" xr:uid="{00000000-0005-0000-0000-0000F7770000}"/>
    <cellStyle name="표준 18 99 4 3" xfId="35236" xr:uid="{00000000-0005-0000-0000-0000F8770000}"/>
    <cellStyle name="표준 18 99 4 4" xfId="35237" xr:uid="{00000000-0005-0000-0000-0000F9770000}"/>
    <cellStyle name="표준 18 99 4 5" xfId="35238" xr:uid="{00000000-0005-0000-0000-0000FA770000}"/>
    <cellStyle name="표준 18 99 4 6" xfId="35239" xr:uid="{00000000-0005-0000-0000-0000FB770000}"/>
    <cellStyle name="표준 18 99 5" xfId="9425" xr:uid="{00000000-0005-0000-0000-0000FC770000}"/>
    <cellStyle name="표준 18 99 5 2" xfId="35240" xr:uid="{00000000-0005-0000-0000-0000FD770000}"/>
    <cellStyle name="표준 18 99 5 3" xfId="35241" xr:uid="{00000000-0005-0000-0000-0000FE770000}"/>
    <cellStyle name="표준 18 99 5 4" xfId="35242" xr:uid="{00000000-0005-0000-0000-0000FF770000}"/>
    <cellStyle name="표준 18 99 5 5" xfId="35243" xr:uid="{00000000-0005-0000-0000-000000780000}"/>
    <cellStyle name="표준 18 99 5 6" xfId="35244" xr:uid="{00000000-0005-0000-0000-000001780000}"/>
    <cellStyle name="표준 18 99 6" xfId="35245" xr:uid="{00000000-0005-0000-0000-000002780000}"/>
    <cellStyle name="표준 18 99 7" xfId="35246" xr:uid="{00000000-0005-0000-0000-000003780000}"/>
    <cellStyle name="표준 18 99 8" xfId="35247" xr:uid="{00000000-0005-0000-0000-000004780000}"/>
    <cellStyle name="표준 18 99 9" xfId="35248" xr:uid="{00000000-0005-0000-0000-000005780000}"/>
    <cellStyle name="표준 18_일일포지션및손익" xfId="293" xr:uid="{00000000-0005-0000-0000-000006780000}"/>
    <cellStyle name="표준 19" xfId="112" xr:uid="{00000000-0005-0000-0000-000007780000}"/>
    <cellStyle name="표준 19 10" xfId="295" xr:uid="{00000000-0005-0000-0000-000008780000}"/>
    <cellStyle name="표준 19 100" xfId="2078" xr:uid="{00000000-0005-0000-0000-000009780000}"/>
    <cellStyle name="표준 19 100 10" xfId="35249" xr:uid="{00000000-0005-0000-0000-00000A780000}"/>
    <cellStyle name="표준 19 100 2" xfId="3855" xr:uid="{00000000-0005-0000-0000-00000B780000}"/>
    <cellStyle name="표준 19 100 2 2" xfId="35250" xr:uid="{00000000-0005-0000-0000-00000C780000}"/>
    <cellStyle name="표준 19 100 2 3" xfId="35251" xr:uid="{00000000-0005-0000-0000-00000D780000}"/>
    <cellStyle name="표준 19 100 2 4" xfId="35252" xr:uid="{00000000-0005-0000-0000-00000E780000}"/>
    <cellStyle name="표준 19 100 2 5" xfId="35253" xr:uid="{00000000-0005-0000-0000-00000F780000}"/>
    <cellStyle name="표준 19 100 2 6" xfId="35254" xr:uid="{00000000-0005-0000-0000-000010780000}"/>
    <cellStyle name="표준 19 100 3" xfId="5714" xr:uid="{00000000-0005-0000-0000-000011780000}"/>
    <cellStyle name="표준 19 100 3 2" xfId="35255" xr:uid="{00000000-0005-0000-0000-000012780000}"/>
    <cellStyle name="표준 19 100 3 3" xfId="35256" xr:uid="{00000000-0005-0000-0000-000013780000}"/>
    <cellStyle name="표준 19 100 3 4" xfId="35257" xr:uid="{00000000-0005-0000-0000-000014780000}"/>
    <cellStyle name="표준 19 100 3 5" xfId="35258" xr:uid="{00000000-0005-0000-0000-000015780000}"/>
    <cellStyle name="표준 19 100 3 6" xfId="35259" xr:uid="{00000000-0005-0000-0000-000016780000}"/>
    <cellStyle name="표준 19 100 4" xfId="7578" xr:uid="{00000000-0005-0000-0000-000017780000}"/>
    <cellStyle name="표준 19 100 4 2" xfId="35260" xr:uid="{00000000-0005-0000-0000-000018780000}"/>
    <cellStyle name="표준 19 100 4 3" xfId="35261" xr:uid="{00000000-0005-0000-0000-000019780000}"/>
    <cellStyle name="표준 19 100 4 4" xfId="35262" xr:uid="{00000000-0005-0000-0000-00001A780000}"/>
    <cellStyle name="표준 19 100 4 5" xfId="35263" xr:uid="{00000000-0005-0000-0000-00001B780000}"/>
    <cellStyle name="표준 19 100 4 6" xfId="35264" xr:uid="{00000000-0005-0000-0000-00001C780000}"/>
    <cellStyle name="표준 19 100 5" xfId="9438" xr:uid="{00000000-0005-0000-0000-00001D780000}"/>
    <cellStyle name="표준 19 100 5 2" xfId="35265" xr:uid="{00000000-0005-0000-0000-00001E780000}"/>
    <cellStyle name="표준 19 100 5 3" xfId="35266" xr:uid="{00000000-0005-0000-0000-00001F780000}"/>
    <cellStyle name="표준 19 100 5 4" xfId="35267" xr:uid="{00000000-0005-0000-0000-000020780000}"/>
    <cellStyle name="표준 19 100 5 5" xfId="35268" xr:uid="{00000000-0005-0000-0000-000021780000}"/>
    <cellStyle name="표준 19 100 5 6" xfId="35269" xr:uid="{00000000-0005-0000-0000-000022780000}"/>
    <cellStyle name="표준 19 100 6" xfId="35270" xr:uid="{00000000-0005-0000-0000-000023780000}"/>
    <cellStyle name="표준 19 100 7" xfId="35271" xr:uid="{00000000-0005-0000-0000-000024780000}"/>
    <cellStyle name="표준 19 100 8" xfId="35272" xr:uid="{00000000-0005-0000-0000-000025780000}"/>
    <cellStyle name="표준 19 100 9" xfId="35273" xr:uid="{00000000-0005-0000-0000-000026780000}"/>
    <cellStyle name="표준 19 101" xfId="2092" xr:uid="{00000000-0005-0000-0000-000027780000}"/>
    <cellStyle name="표준 19 101 10" xfId="35274" xr:uid="{00000000-0005-0000-0000-000028780000}"/>
    <cellStyle name="표준 19 101 2" xfId="3869" xr:uid="{00000000-0005-0000-0000-000029780000}"/>
    <cellStyle name="표준 19 101 2 2" xfId="35275" xr:uid="{00000000-0005-0000-0000-00002A780000}"/>
    <cellStyle name="표준 19 101 2 3" xfId="35276" xr:uid="{00000000-0005-0000-0000-00002B780000}"/>
    <cellStyle name="표준 19 101 2 4" xfId="35277" xr:uid="{00000000-0005-0000-0000-00002C780000}"/>
    <cellStyle name="표준 19 101 2 5" xfId="35278" xr:uid="{00000000-0005-0000-0000-00002D780000}"/>
    <cellStyle name="표준 19 101 2 6" xfId="35279" xr:uid="{00000000-0005-0000-0000-00002E780000}"/>
    <cellStyle name="표준 19 101 3" xfId="5728" xr:uid="{00000000-0005-0000-0000-00002F780000}"/>
    <cellStyle name="표준 19 101 3 2" xfId="35280" xr:uid="{00000000-0005-0000-0000-000030780000}"/>
    <cellStyle name="표준 19 101 3 3" xfId="35281" xr:uid="{00000000-0005-0000-0000-000031780000}"/>
    <cellStyle name="표준 19 101 3 4" xfId="35282" xr:uid="{00000000-0005-0000-0000-000032780000}"/>
    <cellStyle name="표준 19 101 3 5" xfId="35283" xr:uid="{00000000-0005-0000-0000-000033780000}"/>
    <cellStyle name="표준 19 101 3 6" xfId="35284" xr:uid="{00000000-0005-0000-0000-000034780000}"/>
    <cellStyle name="표준 19 101 4" xfId="7592" xr:uid="{00000000-0005-0000-0000-000035780000}"/>
    <cellStyle name="표준 19 101 4 2" xfId="35285" xr:uid="{00000000-0005-0000-0000-000036780000}"/>
    <cellStyle name="표준 19 101 4 3" xfId="35286" xr:uid="{00000000-0005-0000-0000-000037780000}"/>
    <cellStyle name="표준 19 101 4 4" xfId="35287" xr:uid="{00000000-0005-0000-0000-000038780000}"/>
    <cellStyle name="표준 19 101 4 5" xfId="35288" xr:uid="{00000000-0005-0000-0000-000039780000}"/>
    <cellStyle name="표준 19 101 4 6" xfId="35289" xr:uid="{00000000-0005-0000-0000-00003A780000}"/>
    <cellStyle name="표준 19 101 5" xfId="9452" xr:uid="{00000000-0005-0000-0000-00003B780000}"/>
    <cellStyle name="표준 19 101 5 2" xfId="35290" xr:uid="{00000000-0005-0000-0000-00003C780000}"/>
    <cellStyle name="표준 19 101 5 3" xfId="35291" xr:uid="{00000000-0005-0000-0000-00003D780000}"/>
    <cellStyle name="표준 19 101 5 4" xfId="35292" xr:uid="{00000000-0005-0000-0000-00003E780000}"/>
    <cellStyle name="표준 19 101 5 5" xfId="35293" xr:uid="{00000000-0005-0000-0000-00003F780000}"/>
    <cellStyle name="표준 19 101 5 6" xfId="35294" xr:uid="{00000000-0005-0000-0000-000040780000}"/>
    <cellStyle name="표준 19 101 6" xfId="35295" xr:uid="{00000000-0005-0000-0000-000041780000}"/>
    <cellStyle name="표준 19 101 7" xfId="35296" xr:uid="{00000000-0005-0000-0000-000042780000}"/>
    <cellStyle name="표준 19 101 8" xfId="35297" xr:uid="{00000000-0005-0000-0000-000043780000}"/>
    <cellStyle name="표준 19 101 9" xfId="35298" xr:uid="{00000000-0005-0000-0000-000044780000}"/>
    <cellStyle name="표준 19 102" xfId="2106" xr:uid="{00000000-0005-0000-0000-000045780000}"/>
    <cellStyle name="표준 19 102 10" xfId="35299" xr:uid="{00000000-0005-0000-0000-000046780000}"/>
    <cellStyle name="표준 19 102 2" xfId="3883" xr:uid="{00000000-0005-0000-0000-000047780000}"/>
    <cellStyle name="표준 19 102 2 2" xfId="35300" xr:uid="{00000000-0005-0000-0000-000048780000}"/>
    <cellStyle name="표준 19 102 2 3" xfId="35301" xr:uid="{00000000-0005-0000-0000-000049780000}"/>
    <cellStyle name="표준 19 102 2 4" xfId="35302" xr:uid="{00000000-0005-0000-0000-00004A780000}"/>
    <cellStyle name="표준 19 102 2 5" xfId="35303" xr:uid="{00000000-0005-0000-0000-00004B780000}"/>
    <cellStyle name="표준 19 102 2 6" xfId="35304" xr:uid="{00000000-0005-0000-0000-00004C780000}"/>
    <cellStyle name="표준 19 102 3" xfId="5742" xr:uid="{00000000-0005-0000-0000-00004D780000}"/>
    <cellStyle name="표준 19 102 3 2" xfId="35305" xr:uid="{00000000-0005-0000-0000-00004E780000}"/>
    <cellStyle name="표준 19 102 3 3" xfId="35306" xr:uid="{00000000-0005-0000-0000-00004F780000}"/>
    <cellStyle name="표준 19 102 3 4" xfId="35307" xr:uid="{00000000-0005-0000-0000-000050780000}"/>
    <cellStyle name="표준 19 102 3 5" xfId="35308" xr:uid="{00000000-0005-0000-0000-000051780000}"/>
    <cellStyle name="표준 19 102 3 6" xfId="35309" xr:uid="{00000000-0005-0000-0000-000052780000}"/>
    <cellStyle name="표준 19 102 4" xfId="7606" xr:uid="{00000000-0005-0000-0000-000053780000}"/>
    <cellStyle name="표준 19 102 4 2" xfId="35310" xr:uid="{00000000-0005-0000-0000-000054780000}"/>
    <cellStyle name="표준 19 102 4 3" xfId="35311" xr:uid="{00000000-0005-0000-0000-000055780000}"/>
    <cellStyle name="표준 19 102 4 4" xfId="35312" xr:uid="{00000000-0005-0000-0000-000056780000}"/>
    <cellStyle name="표준 19 102 4 5" xfId="35313" xr:uid="{00000000-0005-0000-0000-000057780000}"/>
    <cellStyle name="표준 19 102 4 6" xfId="35314" xr:uid="{00000000-0005-0000-0000-000058780000}"/>
    <cellStyle name="표준 19 102 5" xfId="9466" xr:uid="{00000000-0005-0000-0000-000059780000}"/>
    <cellStyle name="표준 19 102 5 2" xfId="35315" xr:uid="{00000000-0005-0000-0000-00005A780000}"/>
    <cellStyle name="표준 19 102 5 3" xfId="35316" xr:uid="{00000000-0005-0000-0000-00005B780000}"/>
    <cellStyle name="표준 19 102 5 4" xfId="35317" xr:uid="{00000000-0005-0000-0000-00005C780000}"/>
    <cellStyle name="표준 19 102 5 5" xfId="35318" xr:uid="{00000000-0005-0000-0000-00005D780000}"/>
    <cellStyle name="표준 19 102 5 6" xfId="35319" xr:uid="{00000000-0005-0000-0000-00005E780000}"/>
    <cellStyle name="표준 19 102 6" xfId="35320" xr:uid="{00000000-0005-0000-0000-00005F780000}"/>
    <cellStyle name="표준 19 102 7" xfId="35321" xr:uid="{00000000-0005-0000-0000-000060780000}"/>
    <cellStyle name="표준 19 102 8" xfId="35322" xr:uid="{00000000-0005-0000-0000-000061780000}"/>
    <cellStyle name="표준 19 102 9" xfId="35323" xr:uid="{00000000-0005-0000-0000-000062780000}"/>
    <cellStyle name="표준 19 103" xfId="2120" xr:uid="{00000000-0005-0000-0000-000063780000}"/>
    <cellStyle name="표준 19 103 10" xfId="35324" xr:uid="{00000000-0005-0000-0000-000064780000}"/>
    <cellStyle name="표준 19 103 2" xfId="3897" xr:uid="{00000000-0005-0000-0000-000065780000}"/>
    <cellStyle name="표준 19 103 2 2" xfId="35325" xr:uid="{00000000-0005-0000-0000-000066780000}"/>
    <cellStyle name="표준 19 103 2 3" xfId="35326" xr:uid="{00000000-0005-0000-0000-000067780000}"/>
    <cellStyle name="표준 19 103 2 4" xfId="35327" xr:uid="{00000000-0005-0000-0000-000068780000}"/>
    <cellStyle name="표준 19 103 2 5" xfId="35328" xr:uid="{00000000-0005-0000-0000-000069780000}"/>
    <cellStyle name="표준 19 103 2 6" xfId="35329" xr:uid="{00000000-0005-0000-0000-00006A780000}"/>
    <cellStyle name="표준 19 103 3" xfId="5756" xr:uid="{00000000-0005-0000-0000-00006B780000}"/>
    <cellStyle name="표준 19 103 3 2" xfId="35330" xr:uid="{00000000-0005-0000-0000-00006C780000}"/>
    <cellStyle name="표준 19 103 3 3" xfId="35331" xr:uid="{00000000-0005-0000-0000-00006D780000}"/>
    <cellStyle name="표준 19 103 3 4" xfId="35332" xr:uid="{00000000-0005-0000-0000-00006E780000}"/>
    <cellStyle name="표준 19 103 3 5" xfId="35333" xr:uid="{00000000-0005-0000-0000-00006F780000}"/>
    <cellStyle name="표준 19 103 3 6" xfId="35334" xr:uid="{00000000-0005-0000-0000-000070780000}"/>
    <cellStyle name="표준 19 103 4" xfId="7620" xr:uid="{00000000-0005-0000-0000-000071780000}"/>
    <cellStyle name="표준 19 103 4 2" xfId="35335" xr:uid="{00000000-0005-0000-0000-000072780000}"/>
    <cellStyle name="표준 19 103 4 3" xfId="35336" xr:uid="{00000000-0005-0000-0000-000073780000}"/>
    <cellStyle name="표준 19 103 4 4" xfId="35337" xr:uid="{00000000-0005-0000-0000-000074780000}"/>
    <cellStyle name="표준 19 103 4 5" xfId="35338" xr:uid="{00000000-0005-0000-0000-000075780000}"/>
    <cellStyle name="표준 19 103 4 6" xfId="35339" xr:uid="{00000000-0005-0000-0000-000076780000}"/>
    <cellStyle name="표준 19 103 5" xfId="9480" xr:uid="{00000000-0005-0000-0000-000077780000}"/>
    <cellStyle name="표준 19 103 5 2" xfId="35340" xr:uid="{00000000-0005-0000-0000-000078780000}"/>
    <cellStyle name="표준 19 103 5 3" xfId="35341" xr:uid="{00000000-0005-0000-0000-000079780000}"/>
    <cellStyle name="표준 19 103 5 4" xfId="35342" xr:uid="{00000000-0005-0000-0000-00007A780000}"/>
    <cellStyle name="표준 19 103 5 5" xfId="35343" xr:uid="{00000000-0005-0000-0000-00007B780000}"/>
    <cellStyle name="표준 19 103 5 6" xfId="35344" xr:uid="{00000000-0005-0000-0000-00007C780000}"/>
    <cellStyle name="표준 19 103 6" xfId="35345" xr:uid="{00000000-0005-0000-0000-00007D780000}"/>
    <cellStyle name="표준 19 103 7" xfId="35346" xr:uid="{00000000-0005-0000-0000-00007E780000}"/>
    <cellStyle name="표준 19 103 8" xfId="35347" xr:uid="{00000000-0005-0000-0000-00007F780000}"/>
    <cellStyle name="표준 19 103 9" xfId="35348" xr:uid="{00000000-0005-0000-0000-000080780000}"/>
    <cellStyle name="표준 19 104" xfId="2134" xr:uid="{00000000-0005-0000-0000-000081780000}"/>
    <cellStyle name="표준 19 104 10" xfId="35349" xr:uid="{00000000-0005-0000-0000-000082780000}"/>
    <cellStyle name="표준 19 104 2" xfId="3911" xr:uid="{00000000-0005-0000-0000-000083780000}"/>
    <cellStyle name="표준 19 104 2 2" xfId="35350" xr:uid="{00000000-0005-0000-0000-000084780000}"/>
    <cellStyle name="표준 19 104 2 3" xfId="35351" xr:uid="{00000000-0005-0000-0000-000085780000}"/>
    <cellStyle name="표준 19 104 2 4" xfId="35352" xr:uid="{00000000-0005-0000-0000-000086780000}"/>
    <cellStyle name="표준 19 104 2 5" xfId="35353" xr:uid="{00000000-0005-0000-0000-000087780000}"/>
    <cellStyle name="표준 19 104 2 6" xfId="35354" xr:uid="{00000000-0005-0000-0000-000088780000}"/>
    <cellStyle name="표준 19 104 3" xfId="5770" xr:uid="{00000000-0005-0000-0000-000089780000}"/>
    <cellStyle name="표준 19 104 3 2" xfId="35355" xr:uid="{00000000-0005-0000-0000-00008A780000}"/>
    <cellStyle name="표준 19 104 3 3" xfId="35356" xr:uid="{00000000-0005-0000-0000-00008B780000}"/>
    <cellStyle name="표준 19 104 3 4" xfId="35357" xr:uid="{00000000-0005-0000-0000-00008C780000}"/>
    <cellStyle name="표준 19 104 3 5" xfId="35358" xr:uid="{00000000-0005-0000-0000-00008D780000}"/>
    <cellStyle name="표준 19 104 3 6" xfId="35359" xr:uid="{00000000-0005-0000-0000-00008E780000}"/>
    <cellStyle name="표준 19 104 4" xfId="7634" xr:uid="{00000000-0005-0000-0000-00008F780000}"/>
    <cellStyle name="표준 19 104 4 2" xfId="35360" xr:uid="{00000000-0005-0000-0000-000090780000}"/>
    <cellStyle name="표준 19 104 4 3" xfId="35361" xr:uid="{00000000-0005-0000-0000-000091780000}"/>
    <cellStyle name="표준 19 104 4 4" xfId="35362" xr:uid="{00000000-0005-0000-0000-000092780000}"/>
    <cellStyle name="표준 19 104 4 5" xfId="35363" xr:uid="{00000000-0005-0000-0000-000093780000}"/>
    <cellStyle name="표준 19 104 4 6" xfId="35364" xr:uid="{00000000-0005-0000-0000-000094780000}"/>
    <cellStyle name="표준 19 104 5" xfId="9494" xr:uid="{00000000-0005-0000-0000-000095780000}"/>
    <cellStyle name="표준 19 104 5 2" xfId="35365" xr:uid="{00000000-0005-0000-0000-000096780000}"/>
    <cellStyle name="표준 19 104 5 3" xfId="35366" xr:uid="{00000000-0005-0000-0000-000097780000}"/>
    <cellStyle name="표준 19 104 5 4" xfId="35367" xr:uid="{00000000-0005-0000-0000-000098780000}"/>
    <cellStyle name="표준 19 104 5 5" xfId="35368" xr:uid="{00000000-0005-0000-0000-000099780000}"/>
    <cellStyle name="표준 19 104 5 6" xfId="35369" xr:uid="{00000000-0005-0000-0000-00009A780000}"/>
    <cellStyle name="표준 19 104 6" xfId="35370" xr:uid="{00000000-0005-0000-0000-00009B780000}"/>
    <cellStyle name="표준 19 104 7" xfId="35371" xr:uid="{00000000-0005-0000-0000-00009C780000}"/>
    <cellStyle name="표준 19 104 8" xfId="35372" xr:uid="{00000000-0005-0000-0000-00009D780000}"/>
    <cellStyle name="표준 19 104 9" xfId="35373" xr:uid="{00000000-0005-0000-0000-00009E780000}"/>
    <cellStyle name="표준 19 105" xfId="2148" xr:uid="{00000000-0005-0000-0000-00009F780000}"/>
    <cellStyle name="표준 19 105 10" xfId="35374" xr:uid="{00000000-0005-0000-0000-0000A0780000}"/>
    <cellStyle name="표준 19 105 2" xfId="3925" xr:uid="{00000000-0005-0000-0000-0000A1780000}"/>
    <cellStyle name="표준 19 105 2 2" xfId="35375" xr:uid="{00000000-0005-0000-0000-0000A2780000}"/>
    <cellStyle name="표준 19 105 2 3" xfId="35376" xr:uid="{00000000-0005-0000-0000-0000A3780000}"/>
    <cellStyle name="표준 19 105 2 4" xfId="35377" xr:uid="{00000000-0005-0000-0000-0000A4780000}"/>
    <cellStyle name="표준 19 105 2 5" xfId="35378" xr:uid="{00000000-0005-0000-0000-0000A5780000}"/>
    <cellStyle name="표준 19 105 2 6" xfId="35379" xr:uid="{00000000-0005-0000-0000-0000A6780000}"/>
    <cellStyle name="표준 19 105 3" xfId="5784" xr:uid="{00000000-0005-0000-0000-0000A7780000}"/>
    <cellStyle name="표준 19 105 3 2" xfId="35380" xr:uid="{00000000-0005-0000-0000-0000A8780000}"/>
    <cellStyle name="표준 19 105 3 3" xfId="35381" xr:uid="{00000000-0005-0000-0000-0000A9780000}"/>
    <cellStyle name="표준 19 105 3 4" xfId="35382" xr:uid="{00000000-0005-0000-0000-0000AA780000}"/>
    <cellStyle name="표준 19 105 3 5" xfId="35383" xr:uid="{00000000-0005-0000-0000-0000AB780000}"/>
    <cellStyle name="표준 19 105 3 6" xfId="35384" xr:uid="{00000000-0005-0000-0000-0000AC780000}"/>
    <cellStyle name="표준 19 105 4" xfId="7648" xr:uid="{00000000-0005-0000-0000-0000AD780000}"/>
    <cellStyle name="표준 19 105 4 2" xfId="35385" xr:uid="{00000000-0005-0000-0000-0000AE780000}"/>
    <cellStyle name="표준 19 105 4 3" xfId="35386" xr:uid="{00000000-0005-0000-0000-0000AF780000}"/>
    <cellStyle name="표준 19 105 4 4" xfId="35387" xr:uid="{00000000-0005-0000-0000-0000B0780000}"/>
    <cellStyle name="표준 19 105 4 5" xfId="35388" xr:uid="{00000000-0005-0000-0000-0000B1780000}"/>
    <cellStyle name="표준 19 105 4 6" xfId="35389" xr:uid="{00000000-0005-0000-0000-0000B2780000}"/>
    <cellStyle name="표준 19 105 5" xfId="9508" xr:uid="{00000000-0005-0000-0000-0000B3780000}"/>
    <cellStyle name="표준 19 105 5 2" xfId="35390" xr:uid="{00000000-0005-0000-0000-0000B4780000}"/>
    <cellStyle name="표준 19 105 5 3" xfId="35391" xr:uid="{00000000-0005-0000-0000-0000B5780000}"/>
    <cellStyle name="표준 19 105 5 4" xfId="35392" xr:uid="{00000000-0005-0000-0000-0000B6780000}"/>
    <cellStyle name="표준 19 105 5 5" xfId="35393" xr:uid="{00000000-0005-0000-0000-0000B7780000}"/>
    <cellStyle name="표준 19 105 5 6" xfId="35394" xr:uid="{00000000-0005-0000-0000-0000B8780000}"/>
    <cellStyle name="표준 19 105 6" xfId="35395" xr:uid="{00000000-0005-0000-0000-0000B9780000}"/>
    <cellStyle name="표준 19 105 7" xfId="35396" xr:uid="{00000000-0005-0000-0000-0000BA780000}"/>
    <cellStyle name="표준 19 105 8" xfId="35397" xr:uid="{00000000-0005-0000-0000-0000BB780000}"/>
    <cellStyle name="표준 19 105 9" xfId="35398" xr:uid="{00000000-0005-0000-0000-0000BC780000}"/>
    <cellStyle name="표준 19 106" xfId="2162" xr:uid="{00000000-0005-0000-0000-0000BD780000}"/>
    <cellStyle name="표준 19 106 10" xfId="35399" xr:uid="{00000000-0005-0000-0000-0000BE780000}"/>
    <cellStyle name="표준 19 106 2" xfId="3939" xr:uid="{00000000-0005-0000-0000-0000BF780000}"/>
    <cellStyle name="표준 19 106 2 2" xfId="35400" xr:uid="{00000000-0005-0000-0000-0000C0780000}"/>
    <cellStyle name="표준 19 106 2 3" xfId="35401" xr:uid="{00000000-0005-0000-0000-0000C1780000}"/>
    <cellStyle name="표준 19 106 2 4" xfId="35402" xr:uid="{00000000-0005-0000-0000-0000C2780000}"/>
    <cellStyle name="표준 19 106 2 5" xfId="35403" xr:uid="{00000000-0005-0000-0000-0000C3780000}"/>
    <cellStyle name="표준 19 106 2 6" xfId="35404" xr:uid="{00000000-0005-0000-0000-0000C4780000}"/>
    <cellStyle name="표준 19 106 3" xfId="5798" xr:uid="{00000000-0005-0000-0000-0000C5780000}"/>
    <cellStyle name="표준 19 106 3 2" xfId="35405" xr:uid="{00000000-0005-0000-0000-0000C6780000}"/>
    <cellStyle name="표준 19 106 3 3" xfId="35406" xr:uid="{00000000-0005-0000-0000-0000C7780000}"/>
    <cellStyle name="표준 19 106 3 4" xfId="35407" xr:uid="{00000000-0005-0000-0000-0000C8780000}"/>
    <cellStyle name="표준 19 106 3 5" xfId="35408" xr:uid="{00000000-0005-0000-0000-0000C9780000}"/>
    <cellStyle name="표준 19 106 3 6" xfId="35409" xr:uid="{00000000-0005-0000-0000-0000CA780000}"/>
    <cellStyle name="표준 19 106 4" xfId="7662" xr:uid="{00000000-0005-0000-0000-0000CB780000}"/>
    <cellStyle name="표준 19 106 4 2" xfId="35410" xr:uid="{00000000-0005-0000-0000-0000CC780000}"/>
    <cellStyle name="표준 19 106 4 3" xfId="35411" xr:uid="{00000000-0005-0000-0000-0000CD780000}"/>
    <cellStyle name="표준 19 106 4 4" xfId="35412" xr:uid="{00000000-0005-0000-0000-0000CE780000}"/>
    <cellStyle name="표준 19 106 4 5" xfId="35413" xr:uid="{00000000-0005-0000-0000-0000CF780000}"/>
    <cellStyle name="표준 19 106 4 6" xfId="35414" xr:uid="{00000000-0005-0000-0000-0000D0780000}"/>
    <cellStyle name="표준 19 106 5" xfId="9522" xr:uid="{00000000-0005-0000-0000-0000D1780000}"/>
    <cellStyle name="표준 19 106 5 2" xfId="35415" xr:uid="{00000000-0005-0000-0000-0000D2780000}"/>
    <cellStyle name="표준 19 106 5 3" xfId="35416" xr:uid="{00000000-0005-0000-0000-0000D3780000}"/>
    <cellStyle name="표준 19 106 5 4" xfId="35417" xr:uid="{00000000-0005-0000-0000-0000D4780000}"/>
    <cellStyle name="표준 19 106 5 5" xfId="35418" xr:uid="{00000000-0005-0000-0000-0000D5780000}"/>
    <cellStyle name="표준 19 106 5 6" xfId="35419" xr:uid="{00000000-0005-0000-0000-0000D6780000}"/>
    <cellStyle name="표준 19 106 6" xfId="35420" xr:uid="{00000000-0005-0000-0000-0000D7780000}"/>
    <cellStyle name="표준 19 106 7" xfId="35421" xr:uid="{00000000-0005-0000-0000-0000D8780000}"/>
    <cellStyle name="표준 19 106 8" xfId="35422" xr:uid="{00000000-0005-0000-0000-0000D9780000}"/>
    <cellStyle name="표준 19 106 9" xfId="35423" xr:uid="{00000000-0005-0000-0000-0000DA780000}"/>
    <cellStyle name="표준 19 107" xfId="2176" xr:uid="{00000000-0005-0000-0000-0000DB780000}"/>
    <cellStyle name="표준 19 107 10" xfId="35424" xr:uid="{00000000-0005-0000-0000-0000DC780000}"/>
    <cellStyle name="표준 19 107 2" xfId="3953" xr:uid="{00000000-0005-0000-0000-0000DD780000}"/>
    <cellStyle name="표준 19 107 2 2" xfId="35425" xr:uid="{00000000-0005-0000-0000-0000DE780000}"/>
    <cellStyle name="표준 19 107 2 3" xfId="35426" xr:uid="{00000000-0005-0000-0000-0000DF780000}"/>
    <cellStyle name="표준 19 107 2 4" xfId="35427" xr:uid="{00000000-0005-0000-0000-0000E0780000}"/>
    <cellStyle name="표준 19 107 2 5" xfId="35428" xr:uid="{00000000-0005-0000-0000-0000E1780000}"/>
    <cellStyle name="표준 19 107 2 6" xfId="35429" xr:uid="{00000000-0005-0000-0000-0000E2780000}"/>
    <cellStyle name="표준 19 107 3" xfId="5812" xr:uid="{00000000-0005-0000-0000-0000E3780000}"/>
    <cellStyle name="표준 19 107 3 2" xfId="35430" xr:uid="{00000000-0005-0000-0000-0000E4780000}"/>
    <cellStyle name="표준 19 107 3 3" xfId="35431" xr:uid="{00000000-0005-0000-0000-0000E5780000}"/>
    <cellStyle name="표준 19 107 3 4" xfId="35432" xr:uid="{00000000-0005-0000-0000-0000E6780000}"/>
    <cellStyle name="표준 19 107 3 5" xfId="35433" xr:uid="{00000000-0005-0000-0000-0000E7780000}"/>
    <cellStyle name="표준 19 107 3 6" xfId="35434" xr:uid="{00000000-0005-0000-0000-0000E8780000}"/>
    <cellStyle name="표준 19 107 4" xfId="7676" xr:uid="{00000000-0005-0000-0000-0000E9780000}"/>
    <cellStyle name="표준 19 107 4 2" xfId="35435" xr:uid="{00000000-0005-0000-0000-0000EA780000}"/>
    <cellStyle name="표준 19 107 4 3" xfId="35436" xr:uid="{00000000-0005-0000-0000-0000EB780000}"/>
    <cellStyle name="표준 19 107 4 4" xfId="35437" xr:uid="{00000000-0005-0000-0000-0000EC780000}"/>
    <cellStyle name="표준 19 107 4 5" xfId="35438" xr:uid="{00000000-0005-0000-0000-0000ED780000}"/>
    <cellStyle name="표준 19 107 4 6" xfId="35439" xr:uid="{00000000-0005-0000-0000-0000EE780000}"/>
    <cellStyle name="표준 19 107 5" xfId="9536" xr:uid="{00000000-0005-0000-0000-0000EF780000}"/>
    <cellStyle name="표준 19 107 5 2" xfId="35440" xr:uid="{00000000-0005-0000-0000-0000F0780000}"/>
    <cellStyle name="표준 19 107 5 3" xfId="35441" xr:uid="{00000000-0005-0000-0000-0000F1780000}"/>
    <cellStyle name="표준 19 107 5 4" xfId="35442" xr:uid="{00000000-0005-0000-0000-0000F2780000}"/>
    <cellStyle name="표준 19 107 5 5" xfId="35443" xr:uid="{00000000-0005-0000-0000-0000F3780000}"/>
    <cellStyle name="표준 19 107 5 6" xfId="35444" xr:uid="{00000000-0005-0000-0000-0000F4780000}"/>
    <cellStyle name="표준 19 107 6" xfId="35445" xr:uid="{00000000-0005-0000-0000-0000F5780000}"/>
    <cellStyle name="표준 19 107 7" xfId="35446" xr:uid="{00000000-0005-0000-0000-0000F6780000}"/>
    <cellStyle name="표준 19 107 8" xfId="35447" xr:uid="{00000000-0005-0000-0000-0000F7780000}"/>
    <cellStyle name="표준 19 107 9" xfId="35448" xr:uid="{00000000-0005-0000-0000-0000F8780000}"/>
    <cellStyle name="표준 19 108" xfId="2190" xr:uid="{00000000-0005-0000-0000-0000F9780000}"/>
    <cellStyle name="표준 19 108 10" xfId="35449" xr:uid="{00000000-0005-0000-0000-0000FA780000}"/>
    <cellStyle name="표준 19 108 2" xfId="3967" xr:uid="{00000000-0005-0000-0000-0000FB780000}"/>
    <cellStyle name="표준 19 108 2 2" xfId="35450" xr:uid="{00000000-0005-0000-0000-0000FC780000}"/>
    <cellStyle name="표준 19 108 2 3" xfId="35451" xr:uid="{00000000-0005-0000-0000-0000FD780000}"/>
    <cellStyle name="표준 19 108 2 4" xfId="35452" xr:uid="{00000000-0005-0000-0000-0000FE780000}"/>
    <cellStyle name="표준 19 108 2 5" xfId="35453" xr:uid="{00000000-0005-0000-0000-0000FF780000}"/>
    <cellStyle name="표준 19 108 2 6" xfId="35454" xr:uid="{00000000-0005-0000-0000-000000790000}"/>
    <cellStyle name="표준 19 108 3" xfId="5826" xr:uid="{00000000-0005-0000-0000-000001790000}"/>
    <cellStyle name="표준 19 108 3 2" xfId="35455" xr:uid="{00000000-0005-0000-0000-000002790000}"/>
    <cellStyle name="표준 19 108 3 3" xfId="35456" xr:uid="{00000000-0005-0000-0000-000003790000}"/>
    <cellStyle name="표준 19 108 3 4" xfId="35457" xr:uid="{00000000-0005-0000-0000-000004790000}"/>
    <cellStyle name="표준 19 108 3 5" xfId="35458" xr:uid="{00000000-0005-0000-0000-000005790000}"/>
    <cellStyle name="표준 19 108 3 6" xfId="35459" xr:uid="{00000000-0005-0000-0000-000006790000}"/>
    <cellStyle name="표준 19 108 4" xfId="7690" xr:uid="{00000000-0005-0000-0000-000007790000}"/>
    <cellStyle name="표준 19 108 4 2" xfId="35460" xr:uid="{00000000-0005-0000-0000-000008790000}"/>
    <cellStyle name="표준 19 108 4 3" xfId="35461" xr:uid="{00000000-0005-0000-0000-000009790000}"/>
    <cellStyle name="표준 19 108 4 4" xfId="35462" xr:uid="{00000000-0005-0000-0000-00000A790000}"/>
    <cellStyle name="표준 19 108 4 5" xfId="35463" xr:uid="{00000000-0005-0000-0000-00000B790000}"/>
    <cellStyle name="표준 19 108 4 6" xfId="35464" xr:uid="{00000000-0005-0000-0000-00000C790000}"/>
    <cellStyle name="표준 19 108 5" xfId="9550" xr:uid="{00000000-0005-0000-0000-00000D790000}"/>
    <cellStyle name="표준 19 108 5 2" xfId="35465" xr:uid="{00000000-0005-0000-0000-00000E790000}"/>
    <cellStyle name="표준 19 108 5 3" xfId="35466" xr:uid="{00000000-0005-0000-0000-00000F790000}"/>
    <cellStyle name="표준 19 108 5 4" xfId="35467" xr:uid="{00000000-0005-0000-0000-000010790000}"/>
    <cellStyle name="표준 19 108 5 5" xfId="35468" xr:uid="{00000000-0005-0000-0000-000011790000}"/>
    <cellStyle name="표준 19 108 5 6" xfId="35469" xr:uid="{00000000-0005-0000-0000-000012790000}"/>
    <cellStyle name="표준 19 108 6" xfId="35470" xr:uid="{00000000-0005-0000-0000-000013790000}"/>
    <cellStyle name="표준 19 108 7" xfId="35471" xr:uid="{00000000-0005-0000-0000-000014790000}"/>
    <cellStyle name="표준 19 108 8" xfId="35472" xr:uid="{00000000-0005-0000-0000-000015790000}"/>
    <cellStyle name="표준 19 108 9" xfId="35473" xr:uid="{00000000-0005-0000-0000-000016790000}"/>
    <cellStyle name="표준 19 109" xfId="2204" xr:uid="{00000000-0005-0000-0000-000017790000}"/>
    <cellStyle name="표준 19 109 10" xfId="35474" xr:uid="{00000000-0005-0000-0000-000018790000}"/>
    <cellStyle name="표준 19 109 2" xfId="3981" xr:uid="{00000000-0005-0000-0000-000019790000}"/>
    <cellStyle name="표준 19 109 2 2" xfId="35475" xr:uid="{00000000-0005-0000-0000-00001A790000}"/>
    <cellStyle name="표준 19 109 2 3" xfId="35476" xr:uid="{00000000-0005-0000-0000-00001B790000}"/>
    <cellStyle name="표준 19 109 2 4" xfId="35477" xr:uid="{00000000-0005-0000-0000-00001C790000}"/>
    <cellStyle name="표준 19 109 2 5" xfId="35478" xr:uid="{00000000-0005-0000-0000-00001D790000}"/>
    <cellStyle name="표준 19 109 2 6" xfId="35479" xr:uid="{00000000-0005-0000-0000-00001E790000}"/>
    <cellStyle name="표준 19 109 3" xfId="5840" xr:uid="{00000000-0005-0000-0000-00001F790000}"/>
    <cellStyle name="표준 19 109 3 2" xfId="35480" xr:uid="{00000000-0005-0000-0000-000020790000}"/>
    <cellStyle name="표준 19 109 3 3" xfId="35481" xr:uid="{00000000-0005-0000-0000-000021790000}"/>
    <cellStyle name="표준 19 109 3 4" xfId="35482" xr:uid="{00000000-0005-0000-0000-000022790000}"/>
    <cellStyle name="표준 19 109 3 5" xfId="35483" xr:uid="{00000000-0005-0000-0000-000023790000}"/>
    <cellStyle name="표준 19 109 3 6" xfId="35484" xr:uid="{00000000-0005-0000-0000-000024790000}"/>
    <cellStyle name="표준 19 109 4" xfId="7704" xr:uid="{00000000-0005-0000-0000-000025790000}"/>
    <cellStyle name="표준 19 109 4 2" xfId="35485" xr:uid="{00000000-0005-0000-0000-000026790000}"/>
    <cellStyle name="표준 19 109 4 3" xfId="35486" xr:uid="{00000000-0005-0000-0000-000027790000}"/>
    <cellStyle name="표준 19 109 4 4" xfId="35487" xr:uid="{00000000-0005-0000-0000-000028790000}"/>
    <cellStyle name="표준 19 109 4 5" xfId="35488" xr:uid="{00000000-0005-0000-0000-000029790000}"/>
    <cellStyle name="표준 19 109 4 6" xfId="35489" xr:uid="{00000000-0005-0000-0000-00002A790000}"/>
    <cellStyle name="표준 19 109 5" xfId="9564" xr:uid="{00000000-0005-0000-0000-00002B790000}"/>
    <cellStyle name="표준 19 109 5 2" xfId="35490" xr:uid="{00000000-0005-0000-0000-00002C790000}"/>
    <cellStyle name="표준 19 109 5 3" xfId="35491" xr:uid="{00000000-0005-0000-0000-00002D790000}"/>
    <cellStyle name="표준 19 109 5 4" xfId="35492" xr:uid="{00000000-0005-0000-0000-00002E790000}"/>
    <cellStyle name="표준 19 109 5 5" xfId="35493" xr:uid="{00000000-0005-0000-0000-00002F790000}"/>
    <cellStyle name="표준 19 109 5 6" xfId="35494" xr:uid="{00000000-0005-0000-0000-000030790000}"/>
    <cellStyle name="표준 19 109 6" xfId="35495" xr:uid="{00000000-0005-0000-0000-000031790000}"/>
    <cellStyle name="표준 19 109 7" xfId="35496" xr:uid="{00000000-0005-0000-0000-000032790000}"/>
    <cellStyle name="표준 19 109 8" xfId="35497" xr:uid="{00000000-0005-0000-0000-000033790000}"/>
    <cellStyle name="표준 19 109 9" xfId="35498" xr:uid="{00000000-0005-0000-0000-000034790000}"/>
    <cellStyle name="표준 19 11" xfId="296" xr:uid="{00000000-0005-0000-0000-000035790000}"/>
    <cellStyle name="표준 19 110" xfId="2218" xr:uid="{00000000-0005-0000-0000-000036790000}"/>
    <cellStyle name="표준 19 110 10" xfId="35499" xr:uid="{00000000-0005-0000-0000-000037790000}"/>
    <cellStyle name="표준 19 110 2" xfId="3995" xr:uid="{00000000-0005-0000-0000-000038790000}"/>
    <cellStyle name="표준 19 110 2 2" xfId="35500" xr:uid="{00000000-0005-0000-0000-000039790000}"/>
    <cellStyle name="표준 19 110 2 3" xfId="35501" xr:uid="{00000000-0005-0000-0000-00003A790000}"/>
    <cellStyle name="표준 19 110 2 4" xfId="35502" xr:uid="{00000000-0005-0000-0000-00003B790000}"/>
    <cellStyle name="표준 19 110 2 5" xfId="35503" xr:uid="{00000000-0005-0000-0000-00003C790000}"/>
    <cellStyle name="표준 19 110 2 6" xfId="35504" xr:uid="{00000000-0005-0000-0000-00003D790000}"/>
    <cellStyle name="표준 19 110 3" xfId="5854" xr:uid="{00000000-0005-0000-0000-00003E790000}"/>
    <cellStyle name="표준 19 110 3 2" xfId="35505" xr:uid="{00000000-0005-0000-0000-00003F790000}"/>
    <cellStyle name="표준 19 110 3 3" xfId="35506" xr:uid="{00000000-0005-0000-0000-000040790000}"/>
    <cellStyle name="표준 19 110 3 4" xfId="35507" xr:uid="{00000000-0005-0000-0000-000041790000}"/>
    <cellStyle name="표준 19 110 3 5" xfId="35508" xr:uid="{00000000-0005-0000-0000-000042790000}"/>
    <cellStyle name="표준 19 110 3 6" xfId="35509" xr:uid="{00000000-0005-0000-0000-000043790000}"/>
    <cellStyle name="표준 19 110 4" xfId="7718" xr:uid="{00000000-0005-0000-0000-000044790000}"/>
    <cellStyle name="표준 19 110 4 2" xfId="35510" xr:uid="{00000000-0005-0000-0000-000045790000}"/>
    <cellStyle name="표준 19 110 4 3" xfId="35511" xr:uid="{00000000-0005-0000-0000-000046790000}"/>
    <cellStyle name="표준 19 110 4 4" xfId="35512" xr:uid="{00000000-0005-0000-0000-000047790000}"/>
    <cellStyle name="표준 19 110 4 5" xfId="35513" xr:uid="{00000000-0005-0000-0000-000048790000}"/>
    <cellStyle name="표준 19 110 4 6" xfId="35514" xr:uid="{00000000-0005-0000-0000-000049790000}"/>
    <cellStyle name="표준 19 110 5" xfId="9578" xr:uid="{00000000-0005-0000-0000-00004A790000}"/>
    <cellStyle name="표준 19 110 5 2" xfId="35515" xr:uid="{00000000-0005-0000-0000-00004B790000}"/>
    <cellStyle name="표준 19 110 5 3" xfId="35516" xr:uid="{00000000-0005-0000-0000-00004C790000}"/>
    <cellStyle name="표준 19 110 5 4" xfId="35517" xr:uid="{00000000-0005-0000-0000-00004D790000}"/>
    <cellStyle name="표준 19 110 5 5" xfId="35518" xr:uid="{00000000-0005-0000-0000-00004E790000}"/>
    <cellStyle name="표준 19 110 5 6" xfId="35519" xr:uid="{00000000-0005-0000-0000-00004F790000}"/>
    <cellStyle name="표준 19 110 6" xfId="35520" xr:uid="{00000000-0005-0000-0000-000050790000}"/>
    <cellStyle name="표준 19 110 7" xfId="35521" xr:uid="{00000000-0005-0000-0000-000051790000}"/>
    <cellStyle name="표준 19 110 8" xfId="35522" xr:uid="{00000000-0005-0000-0000-000052790000}"/>
    <cellStyle name="표준 19 110 9" xfId="35523" xr:uid="{00000000-0005-0000-0000-000053790000}"/>
    <cellStyle name="표준 19 111" xfId="2232" xr:uid="{00000000-0005-0000-0000-000054790000}"/>
    <cellStyle name="표준 19 111 10" xfId="35524" xr:uid="{00000000-0005-0000-0000-000055790000}"/>
    <cellStyle name="표준 19 111 2" xfId="4009" xr:uid="{00000000-0005-0000-0000-000056790000}"/>
    <cellStyle name="표준 19 111 2 2" xfId="35525" xr:uid="{00000000-0005-0000-0000-000057790000}"/>
    <cellStyle name="표준 19 111 2 3" xfId="35526" xr:uid="{00000000-0005-0000-0000-000058790000}"/>
    <cellStyle name="표준 19 111 2 4" xfId="35527" xr:uid="{00000000-0005-0000-0000-000059790000}"/>
    <cellStyle name="표준 19 111 2 5" xfId="35528" xr:uid="{00000000-0005-0000-0000-00005A790000}"/>
    <cellStyle name="표준 19 111 2 6" xfId="35529" xr:uid="{00000000-0005-0000-0000-00005B790000}"/>
    <cellStyle name="표준 19 111 3" xfId="5868" xr:uid="{00000000-0005-0000-0000-00005C790000}"/>
    <cellStyle name="표준 19 111 3 2" xfId="35530" xr:uid="{00000000-0005-0000-0000-00005D790000}"/>
    <cellStyle name="표준 19 111 3 3" xfId="35531" xr:uid="{00000000-0005-0000-0000-00005E790000}"/>
    <cellStyle name="표준 19 111 3 4" xfId="35532" xr:uid="{00000000-0005-0000-0000-00005F790000}"/>
    <cellStyle name="표준 19 111 3 5" xfId="35533" xr:uid="{00000000-0005-0000-0000-000060790000}"/>
    <cellStyle name="표준 19 111 3 6" xfId="35534" xr:uid="{00000000-0005-0000-0000-000061790000}"/>
    <cellStyle name="표준 19 111 4" xfId="7732" xr:uid="{00000000-0005-0000-0000-000062790000}"/>
    <cellStyle name="표준 19 111 4 2" xfId="35535" xr:uid="{00000000-0005-0000-0000-000063790000}"/>
    <cellStyle name="표준 19 111 4 3" xfId="35536" xr:uid="{00000000-0005-0000-0000-000064790000}"/>
    <cellStyle name="표준 19 111 4 4" xfId="35537" xr:uid="{00000000-0005-0000-0000-000065790000}"/>
    <cellStyle name="표준 19 111 4 5" xfId="35538" xr:uid="{00000000-0005-0000-0000-000066790000}"/>
    <cellStyle name="표준 19 111 4 6" xfId="35539" xr:uid="{00000000-0005-0000-0000-000067790000}"/>
    <cellStyle name="표준 19 111 5" xfId="9592" xr:uid="{00000000-0005-0000-0000-000068790000}"/>
    <cellStyle name="표준 19 111 5 2" xfId="35540" xr:uid="{00000000-0005-0000-0000-000069790000}"/>
    <cellStyle name="표준 19 111 5 3" xfId="35541" xr:uid="{00000000-0005-0000-0000-00006A790000}"/>
    <cellStyle name="표준 19 111 5 4" xfId="35542" xr:uid="{00000000-0005-0000-0000-00006B790000}"/>
    <cellStyle name="표준 19 111 5 5" xfId="35543" xr:uid="{00000000-0005-0000-0000-00006C790000}"/>
    <cellStyle name="표준 19 111 5 6" xfId="35544" xr:uid="{00000000-0005-0000-0000-00006D790000}"/>
    <cellStyle name="표준 19 111 6" xfId="35545" xr:uid="{00000000-0005-0000-0000-00006E790000}"/>
    <cellStyle name="표준 19 111 7" xfId="35546" xr:uid="{00000000-0005-0000-0000-00006F790000}"/>
    <cellStyle name="표준 19 111 8" xfId="35547" xr:uid="{00000000-0005-0000-0000-000070790000}"/>
    <cellStyle name="표준 19 111 9" xfId="35548" xr:uid="{00000000-0005-0000-0000-000071790000}"/>
    <cellStyle name="표준 19 112" xfId="2246" xr:uid="{00000000-0005-0000-0000-000072790000}"/>
    <cellStyle name="표준 19 112 10" xfId="35549" xr:uid="{00000000-0005-0000-0000-000073790000}"/>
    <cellStyle name="표준 19 112 2" xfId="4023" xr:uid="{00000000-0005-0000-0000-000074790000}"/>
    <cellStyle name="표준 19 112 2 2" xfId="35550" xr:uid="{00000000-0005-0000-0000-000075790000}"/>
    <cellStyle name="표준 19 112 2 3" xfId="35551" xr:uid="{00000000-0005-0000-0000-000076790000}"/>
    <cellStyle name="표준 19 112 2 4" xfId="35552" xr:uid="{00000000-0005-0000-0000-000077790000}"/>
    <cellStyle name="표준 19 112 2 5" xfId="35553" xr:uid="{00000000-0005-0000-0000-000078790000}"/>
    <cellStyle name="표준 19 112 2 6" xfId="35554" xr:uid="{00000000-0005-0000-0000-000079790000}"/>
    <cellStyle name="표준 19 112 3" xfId="5882" xr:uid="{00000000-0005-0000-0000-00007A790000}"/>
    <cellStyle name="표준 19 112 3 2" xfId="35555" xr:uid="{00000000-0005-0000-0000-00007B790000}"/>
    <cellStyle name="표준 19 112 3 3" xfId="35556" xr:uid="{00000000-0005-0000-0000-00007C790000}"/>
    <cellStyle name="표준 19 112 3 4" xfId="35557" xr:uid="{00000000-0005-0000-0000-00007D790000}"/>
    <cellStyle name="표준 19 112 3 5" xfId="35558" xr:uid="{00000000-0005-0000-0000-00007E790000}"/>
    <cellStyle name="표준 19 112 3 6" xfId="35559" xr:uid="{00000000-0005-0000-0000-00007F790000}"/>
    <cellStyle name="표준 19 112 4" xfId="7746" xr:uid="{00000000-0005-0000-0000-000080790000}"/>
    <cellStyle name="표준 19 112 4 2" xfId="35560" xr:uid="{00000000-0005-0000-0000-000081790000}"/>
    <cellStyle name="표준 19 112 4 3" xfId="35561" xr:uid="{00000000-0005-0000-0000-000082790000}"/>
    <cellStyle name="표준 19 112 4 4" xfId="35562" xr:uid="{00000000-0005-0000-0000-000083790000}"/>
    <cellStyle name="표준 19 112 4 5" xfId="35563" xr:uid="{00000000-0005-0000-0000-000084790000}"/>
    <cellStyle name="표준 19 112 4 6" xfId="35564" xr:uid="{00000000-0005-0000-0000-000085790000}"/>
    <cellStyle name="표준 19 112 5" xfId="9606" xr:uid="{00000000-0005-0000-0000-000086790000}"/>
    <cellStyle name="표준 19 112 5 2" xfId="35565" xr:uid="{00000000-0005-0000-0000-000087790000}"/>
    <cellStyle name="표준 19 112 5 3" xfId="35566" xr:uid="{00000000-0005-0000-0000-000088790000}"/>
    <cellStyle name="표준 19 112 5 4" xfId="35567" xr:uid="{00000000-0005-0000-0000-000089790000}"/>
    <cellStyle name="표준 19 112 5 5" xfId="35568" xr:uid="{00000000-0005-0000-0000-00008A790000}"/>
    <cellStyle name="표준 19 112 5 6" xfId="35569" xr:uid="{00000000-0005-0000-0000-00008B790000}"/>
    <cellStyle name="표준 19 112 6" xfId="35570" xr:uid="{00000000-0005-0000-0000-00008C790000}"/>
    <cellStyle name="표준 19 112 7" xfId="35571" xr:uid="{00000000-0005-0000-0000-00008D790000}"/>
    <cellStyle name="표준 19 112 8" xfId="35572" xr:uid="{00000000-0005-0000-0000-00008E790000}"/>
    <cellStyle name="표준 19 112 9" xfId="35573" xr:uid="{00000000-0005-0000-0000-00008F790000}"/>
    <cellStyle name="표준 19 113" xfId="2260" xr:uid="{00000000-0005-0000-0000-000090790000}"/>
    <cellStyle name="표준 19 113 10" xfId="35574" xr:uid="{00000000-0005-0000-0000-000091790000}"/>
    <cellStyle name="표준 19 113 2" xfId="4037" xr:uid="{00000000-0005-0000-0000-000092790000}"/>
    <cellStyle name="표준 19 113 2 2" xfId="35575" xr:uid="{00000000-0005-0000-0000-000093790000}"/>
    <cellStyle name="표준 19 113 2 3" xfId="35576" xr:uid="{00000000-0005-0000-0000-000094790000}"/>
    <cellStyle name="표준 19 113 2 4" xfId="35577" xr:uid="{00000000-0005-0000-0000-000095790000}"/>
    <cellStyle name="표준 19 113 2 5" xfId="35578" xr:uid="{00000000-0005-0000-0000-000096790000}"/>
    <cellStyle name="표준 19 113 2 6" xfId="35579" xr:uid="{00000000-0005-0000-0000-000097790000}"/>
    <cellStyle name="표준 19 113 3" xfId="5896" xr:uid="{00000000-0005-0000-0000-000098790000}"/>
    <cellStyle name="표준 19 113 3 2" xfId="35580" xr:uid="{00000000-0005-0000-0000-000099790000}"/>
    <cellStyle name="표준 19 113 3 3" xfId="35581" xr:uid="{00000000-0005-0000-0000-00009A790000}"/>
    <cellStyle name="표준 19 113 3 4" xfId="35582" xr:uid="{00000000-0005-0000-0000-00009B790000}"/>
    <cellStyle name="표준 19 113 3 5" xfId="35583" xr:uid="{00000000-0005-0000-0000-00009C790000}"/>
    <cellStyle name="표준 19 113 3 6" xfId="35584" xr:uid="{00000000-0005-0000-0000-00009D790000}"/>
    <cellStyle name="표준 19 113 4" xfId="7760" xr:uid="{00000000-0005-0000-0000-00009E790000}"/>
    <cellStyle name="표준 19 113 4 2" xfId="35585" xr:uid="{00000000-0005-0000-0000-00009F790000}"/>
    <cellStyle name="표준 19 113 4 3" xfId="35586" xr:uid="{00000000-0005-0000-0000-0000A0790000}"/>
    <cellStyle name="표준 19 113 4 4" xfId="35587" xr:uid="{00000000-0005-0000-0000-0000A1790000}"/>
    <cellStyle name="표준 19 113 4 5" xfId="35588" xr:uid="{00000000-0005-0000-0000-0000A2790000}"/>
    <cellStyle name="표준 19 113 4 6" xfId="35589" xr:uid="{00000000-0005-0000-0000-0000A3790000}"/>
    <cellStyle name="표준 19 113 5" xfId="9620" xr:uid="{00000000-0005-0000-0000-0000A4790000}"/>
    <cellStyle name="표준 19 113 5 2" xfId="35590" xr:uid="{00000000-0005-0000-0000-0000A5790000}"/>
    <cellStyle name="표준 19 113 5 3" xfId="35591" xr:uid="{00000000-0005-0000-0000-0000A6790000}"/>
    <cellStyle name="표준 19 113 5 4" xfId="35592" xr:uid="{00000000-0005-0000-0000-0000A7790000}"/>
    <cellStyle name="표준 19 113 5 5" xfId="35593" xr:uid="{00000000-0005-0000-0000-0000A8790000}"/>
    <cellStyle name="표준 19 113 5 6" xfId="35594" xr:uid="{00000000-0005-0000-0000-0000A9790000}"/>
    <cellStyle name="표준 19 113 6" xfId="35595" xr:uid="{00000000-0005-0000-0000-0000AA790000}"/>
    <cellStyle name="표준 19 113 7" xfId="35596" xr:uid="{00000000-0005-0000-0000-0000AB790000}"/>
    <cellStyle name="표준 19 113 8" xfId="35597" xr:uid="{00000000-0005-0000-0000-0000AC790000}"/>
    <cellStyle name="표준 19 113 9" xfId="35598" xr:uid="{00000000-0005-0000-0000-0000AD790000}"/>
    <cellStyle name="표준 19 114" xfId="2274" xr:uid="{00000000-0005-0000-0000-0000AE790000}"/>
    <cellStyle name="표준 19 114 10" xfId="35599" xr:uid="{00000000-0005-0000-0000-0000AF790000}"/>
    <cellStyle name="표준 19 114 2" xfId="4051" xr:uid="{00000000-0005-0000-0000-0000B0790000}"/>
    <cellStyle name="표준 19 114 2 2" xfId="35600" xr:uid="{00000000-0005-0000-0000-0000B1790000}"/>
    <cellStyle name="표준 19 114 2 3" xfId="35601" xr:uid="{00000000-0005-0000-0000-0000B2790000}"/>
    <cellStyle name="표준 19 114 2 4" xfId="35602" xr:uid="{00000000-0005-0000-0000-0000B3790000}"/>
    <cellStyle name="표준 19 114 2 5" xfId="35603" xr:uid="{00000000-0005-0000-0000-0000B4790000}"/>
    <cellStyle name="표준 19 114 2 6" xfId="35604" xr:uid="{00000000-0005-0000-0000-0000B5790000}"/>
    <cellStyle name="표준 19 114 3" xfId="5910" xr:uid="{00000000-0005-0000-0000-0000B6790000}"/>
    <cellStyle name="표준 19 114 3 2" xfId="35605" xr:uid="{00000000-0005-0000-0000-0000B7790000}"/>
    <cellStyle name="표준 19 114 3 3" xfId="35606" xr:uid="{00000000-0005-0000-0000-0000B8790000}"/>
    <cellStyle name="표준 19 114 3 4" xfId="35607" xr:uid="{00000000-0005-0000-0000-0000B9790000}"/>
    <cellStyle name="표준 19 114 3 5" xfId="35608" xr:uid="{00000000-0005-0000-0000-0000BA790000}"/>
    <cellStyle name="표준 19 114 3 6" xfId="35609" xr:uid="{00000000-0005-0000-0000-0000BB790000}"/>
    <cellStyle name="표준 19 114 4" xfId="7774" xr:uid="{00000000-0005-0000-0000-0000BC790000}"/>
    <cellStyle name="표준 19 114 4 2" xfId="35610" xr:uid="{00000000-0005-0000-0000-0000BD790000}"/>
    <cellStyle name="표준 19 114 4 3" xfId="35611" xr:uid="{00000000-0005-0000-0000-0000BE790000}"/>
    <cellStyle name="표준 19 114 4 4" xfId="35612" xr:uid="{00000000-0005-0000-0000-0000BF790000}"/>
    <cellStyle name="표준 19 114 4 5" xfId="35613" xr:uid="{00000000-0005-0000-0000-0000C0790000}"/>
    <cellStyle name="표준 19 114 4 6" xfId="35614" xr:uid="{00000000-0005-0000-0000-0000C1790000}"/>
    <cellStyle name="표준 19 114 5" xfId="9634" xr:uid="{00000000-0005-0000-0000-0000C2790000}"/>
    <cellStyle name="표준 19 114 5 2" xfId="35615" xr:uid="{00000000-0005-0000-0000-0000C3790000}"/>
    <cellStyle name="표준 19 114 5 3" xfId="35616" xr:uid="{00000000-0005-0000-0000-0000C4790000}"/>
    <cellStyle name="표준 19 114 5 4" xfId="35617" xr:uid="{00000000-0005-0000-0000-0000C5790000}"/>
    <cellStyle name="표준 19 114 5 5" xfId="35618" xr:uid="{00000000-0005-0000-0000-0000C6790000}"/>
    <cellStyle name="표준 19 114 5 6" xfId="35619" xr:uid="{00000000-0005-0000-0000-0000C7790000}"/>
    <cellStyle name="표준 19 114 6" xfId="35620" xr:uid="{00000000-0005-0000-0000-0000C8790000}"/>
    <cellStyle name="표준 19 114 7" xfId="35621" xr:uid="{00000000-0005-0000-0000-0000C9790000}"/>
    <cellStyle name="표준 19 114 8" xfId="35622" xr:uid="{00000000-0005-0000-0000-0000CA790000}"/>
    <cellStyle name="표준 19 114 9" xfId="35623" xr:uid="{00000000-0005-0000-0000-0000CB790000}"/>
    <cellStyle name="표준 19 115" xfId="2288" xr:uid="{00000000-0005-0000-0000-0000CC790000}"/>
    <cellStyle name="표준 19 115 10" xfId="35624" xr:uid="{00000000-0005-0000-0000-0000CD790000}"/>
    <cellStyle name="표준 19 115 2" xfId="4065" xr:uid="{00000000-0005-0000-0000-0000CE790000}"/>
    <cellStyle name="표준 19 115 2 2" xfId="35625" xr:uid="{00000000-0005-0000-0000-0000CF790000}"/>
    <cellStyle name="표준 19 115 2 3" xfId="35626" xr:uid="{00000000-0005-0000-0000-0000D0790000}"/>
    <cellStyle name="표준 19 115 2 4" xfId="35627" xr:uid="{00000000-0005-0000-0000-0000D1790000}"/>
    <cellStyle name="표준 19 115 2 5" xfId="35628" xr:uid="{00000000-0005-0000-0000-0000D2790000}"/>
    <cellStyle name="표준 19 115 2 6" xfId="35629" xr:uid="{00000000-0005-0000-0000-0000D3790000}"/>
    <cellStyle name="표준 19 115 3" xfId="5924" xr:uid="{00000000-0005-0000-0000-0000D4790000}"/>
    <cellStyle name="표준 19 115 3 2" xfId="35630" xr:uid="{00000000-0005-0000-0000-0000D5790000}"/>
    <cellStyle name="표준 19 115 3 3" xfId="35631" xr:uid="{00000000-0005-0000-0000-0000D6790000}"/>
    <cellStyle name="표준 19 115 3 4" xfId="35632" xr:uid="{00000000-0005-0000-0000-0000D7790000}"/>
    <cellStyle name="표준 19 115 3 5" xfId="35633" xr:uid="{00000000-0005-0000-0000-0000D8790000}"/>
    <cellStyle name="표준 19 115 3 6" xfId="35634" xr:uid="{00000000-0005-0000-0000-0000D9790000}"/>
    <cellStyle name="표준 19 115 4" xfId="7788" xr:uid="{00000000-0005-0000-0000-0000DA790000}"/>
    <cellStyle name="표준 19 115 4 2" xfId="35635" xr:uid="{00000000-0005-0000-0000-0000DB790000}"/>
    <cellStyle name="표준 19 115 4 3" xfId="35636" xr:uid="{00000000-0005-0000-0000-0000DC790000}"/>
    <cellStyle name="표준 19 115 4 4" xfId="35637" xr:uid="{00000000-0005-0000-0000-0000DD790000}"/>
    <cellStyle name="표준 19 115 4 5" xfId="35638" xr:uid="{00000000-0005-0000-0000-0000DE790000}"/>
    <cellStyle name="표준 19 115 4 6" xfId="35639" xr:uid="{00000000-0005-0000-0000-0000DF790000}"/>
    <cellStyle name="표준 19 115 5" xfId="9648" xr:uid="{00000000-0005-0000-0000-0000E0790000}"/>
    <cellStyle name="표준 19 115 5 2" xfId="35640" xr:uid="{00000000-0005-0000-0000-0000E1790000}"/>
    <cellStyle name="표준 19 115 5 3" xfId="35641" xr:uid="{00000000-0005-0000-0000-0000E2790000}"/>
    <cellStyle name="표준 19 115 5 4" xfId="35642" xr:uid="{00000000-0005-0000-0000-0000E3790000}"/>
    <cellStyle name="표준 19 115 5 5" xfId="35643" xr:uid="{00000000-0005-0000-0000-0000E4790000}"/>
    <cellStyle name="표준 19 115 5 6" xfId="35644" xr:uid="{00000000-0005-0000-0000-0000E5790000}"/>
    <cellStyle name="표준 19 115 6" xfId="35645" xr:uid="{00000000-0005-0000-0000-0000E6790000}"/>
    <cellStyle name="표준 19 115 7" xfId="35646" xr:uid="{00000000-0005-0000-0000-0000E7790000}"/>
    <cellStyle name="표준 19 115 8" xfId="35647" xr:uid="{00000000-0005-0000-0000-0000E8790000}"/>
    <cellStyle name="표준 19 115 9" xfId="35648" xr:uid="{00000000-0005-0000-0000-0000E9790000}"/>
    <cellStyle name="표준 19 116" xfId="2302" xr:uid="{00000000-0005-0000-0000-0000EA790000}"/>
    <cellStyle name="표준 19 116 10" xfId="35649" xr:uid="{00000000-0005-0000-0000-0000EB790000}"/>
    <cellStyle name="표준 19 116 2" xfId="4079" xr:uid="{00000000-0005-0000-0000-0000EC790000}"/>
    <cellStyle name="표준 19 116 2 2" xfId="35650" xr:uid="{00000000-0005-0000-0000-0000ED790000}"/>
    <cellStyle name="표준 19 116 2 3" xfId="35651" xr:uid="{00000000-0005-0000-0000-0000EE790000}"/>
    <cellStyle name="표준 19 116 2 4" xfId="35652" xr:uid="{00000000-0005-0000-0000-0000EF790000}"/>
    <cellStyle name="표준 19 116 2 5" xfId="35653" xr:uid="{00000000-0005-0000-0000-0000F0790000}"/>
    <cellStyle name="표준 19 116 2 6" xfId="35654" xr:uid="{00000000-0005-0000-0000-0000F1790000}"/>
    <cellStyle name="표준 19 116 3" xfId="5938" xr:uid="{00000000-0005-0000-0000-0000F2790000}"/>
    <cellStyle name="표준 19 116 3 2" xfId="35655" xr:uid="{00000000-0005-0000-0000-0000F3790000}"/>
    <cellStyle name="표준 19 116 3 3" xfId="35656" xr:uid="{00000000-0005-0000-0000-0000F4790000}"/>
    <cellStyle name="표준 19 116 3 4" xfId="35657" xr:uid="{00000000-0005-0000-0000-0000F5790000}"/>
    <cellStyle name="표준 19 116 3 5" xfId="35658" xr:uid="{00000000-0005-0000-0000-0000F6790000}"/>
    <cellStyle name="표준 19 116 3 6" xfId="35659" xr:uid="{00000000-0005-0000-0000-0000F7790000}"/>
    <cellStyle name="표준 19 116 4" xfId="7802" xr:uid="{00000000-0005-0000-0000-0000F8790000}"/>
    <cellStyle name="표준 19 116 4 2" xfId="35660" xr:uid="{00000000-0005-0000-0000-0000F9790000}"/>
    <cellStyle name="표준 19 116 4 3" xfId="35661" xr:uid="{00000000-0005-0000-0000-0000FA790000}"/>
    <cellStyle name="표준 19 116 4 4" xfId="35662" xr:uid="{00000000-0005-0000-0000-0000FB790000}"/>
    <cellStyle name="표준 19 116 4 5" xfId="35663" xr:uid="{00000000-0005-0000-0000-0000FC790000}"/>
    <cellStyle name="표준 19 116 4 6" xfId="35664" xr:uid="{00000000-0005-0000-0000-0000FD790000}"/>
    <cellStyle name="표준 19 116 5" xfId="9662" xr:uid="{00000000-0005-0000-0000-0000FE790000}"/>
    <cellStyle name="표준 19 116 5 2" xfId="35665" xr:uid="{00000000-0005-0000-0000-0000FF790000}"/>
    <cellStyle name="표준 19 116 5 3" xfId="35666" xr:uid="{00000000-0005-0000-0000-0000007A0000}"/>
    <cellStyle name="표준 19 116 5 4" xfId="35667" xr:uid="{00000000-0005-0000-0000-0000017A0000}"/>
    <cellStyle name="표준 19 116 5 5" xfId="35668" xr:uid="{00000000-0005-0000-0000-0000027A0000}"/>
    <cellStyle name="표준 19 116 5 6" xfId="35669" xr:uid="{00000000-0005-0000-0000-0000037A0000}"/>
    <cellStyle name="표준 19 116 6" xfId="35670" xr:uid="{00000000-0005-0000-0000-0000047A0000}"/>
    <cellStyle name="표준 19 116 7" xfId="35671" xr:uid="{00000000-0005-0000-0000-0000057A0000}"/>
    <cellStyle name="표준 19 116 8" xfId="35672" xr:uid="{00000000-0005-0000-0000-0000067A0000}"/>
    <cellStyle name="표준 19 116 9" xfId="35673" xr:uid="{00000000-0005-0000-0000-0000077A0000}"/>
    <cellStyle name="표준 19 117" xfId="2315" xr:uid="{00000000-0005-0000-0000-0000087A0000}"/>
    <cellStyle name="표준 19 117 10" xfId="35674" xr:uid="{00000000-0005-0000-0000-0000097A0000}"/>
    <cellStyle name="표준 19 117 2" xfId="4092" xr:uid="{00000000-0005-0000-0000-00000A7A0000}"/>
    <cellStyle name="표준 19 117 2 2" xfId="35675" xr:uid="{00000000-0005-0000-0000-00000B7A0000}"/>
    <cellStyle name="표준 19 117 2 3" xfId="35676" xr:uid="{00000000-0005-0000-0000-00000C7A0000}"/>
    <cellStyle name="표준 19 117 2 4" xfId="35677" xr:uid="{00000000-0005-0000-0000-00000D7A0000}"/>
    <cellStyle name="표준 19 117 2 5" xfId="35678" xr:uid="{00000000-0005-0000-0000-00000E7A0000}"/>
    <cellStyle name="표준 19 117 2 6" xfId="35679" xr:uid="{00000000-0005-0000-0000-00000F7A0000}"/>
    <cellStyle name="표준 19 117 3" xfId="5951" xr:uid="{00000000-0005-0000-0000-0000107A0000}"/>
    <cellStyle name="표준 19 117 3 2" xfId="35680" xr:uid="{00000000-0005-0000-0000-0000117A0000}"/>
    <cellStyle name="표준 19 117 3 3" xfId="35681" xr:uid="{00000000-0005-0000-0000-0000127A0000}"/>
    <cellStyle name="표준 19 117 3 4" xfId="35682" xr:uid="{00000000-0005-0000-0000-0000137A0000}"/>
    <cellStyle name="표준 19 117 3 5" xfId="35683" xr:uid="{00000000-0005-0000-0000-0000147A0000}"/>
    <cellStyle name="표준 19 117 3 6" xfId="35684" xr:uid="{00000000-0005-0000-0000-0000157A0000}"/>
    <cellStyle name="표준 19 117 4" xfId="7815" xr:uid="{00000000-0005-0000-0000-0000167A0000}"/>
    <cellStyle name="표준 19 117 4 2" xfId="35685" xr:uid="{00000000-0005-0000-0000-0000177A0000}"/>
    <cellStyle name="표준 19 117 4 3" xfId="35686" xr:uid="{00000000-0005-0000-0000-0000187A0000}"/>
    <cellStyle name="표준 19 117 4 4" xfId="35687" xr:uid="{00000000-0005-0000-0000-0000197A0000}"/>
    <cellStyle name="표준 19 117 4 5" xfId="35688" xr:uid="{00000000-0005-0000-0000-00001A7A0000}"/>
    <cellStyle name="표준 19 117 4 6" xfId="35689" xr:uid="{00000000-0005-0000-0000-00001B7A0000}"/>
    <cellStyle name="표준 19 117 5" xfId="9675" xr:uid="{00000000-0005-0000-0000-00001C7A0000}"/>
    <cellStyle name="표준 19 117 5 2" xfId="35690" xr:uid="{00000000-0005-0000-0000-00001D7A0000}"/>
    <cellStyle name="표준 19 117 5 3" xfId="35691" xr:uid="{00000000-0005-0000-0000-00001E7A0000}"/>
    <cellStyle name="표준 19 117 5 4" xfId="35692" xr:uid="{00000000-0005-0000-0000-00001F7A0000}"/>
    <cellStyle name="표준 19 117 5 5" xfId="35693" xr:uid="{00000000-0005-0000-0000-0000207A0000}"/>
    <cellStyle name="표준 19 117 5 6" xfId="35694" xr:uid="{00000000-0005-0000-0000-0000217A0000}"/>
    <cellStyle name="표준 19 117 6" xfId="35695" xr:uid="{00000000-0005-0000-0000-0000227A0000}"/>
    <cellStyle name="표준 19 117 7" xfId="35696" xr:uid="{00000000-0005-0000-0000-0000237A0000}"/>
    <cellStyle name="표준 19 117 8" xfId="35697" xr:uid="{00000000-0005-0000-0000-0000247A0000}"/>
    <cellStyle name="표준 19 117 9" xfId="35698" xr:uid="{00000000-0005-0000-0000-0000257A0000}"/>
    <cellStyle name="표준 19 118" xfId="2329" xr:uid="{00000000-0005-0000-0000-0000267A0000}"/>
    <cellStyle name="표준 19 118 10" xfId="35699" xr:uid="{00000000-0005-0000-0000-0000277A0000}"/>
    <cellStyle name="표준 19 118 2" xfId="4106" xr:uid="{00000000-0005-0000-0000-0000287A0000}"/>
    <cellStyle name="표준 19 118 2 2" xfId="35700" xr:uid="{00000000-0005-0000-0000-0000297A0000}"/>
    <cellStyle name="표준 19 118 2 3" xfId="35701" xr:uid="{00000000-0005-0000-0000-00002A7A0000}"/>
    <cellStyle name="표준 19 118 2 4" xfId="35702" xr:uid="{00000000-0005-0000-0000-00002B7A0000}"/>
    <cellStyle name="표준 19 118 2 5" xfId="35703" xr:uid="{00000000-0005-0000-0000-00002C7A0000}"/>
    <cellStyle name="표준 19 118 2 6" xfId="35704" xr:uid="{00000000-0005-0000-0000-00002D7A0000}"/>
    <cellStyle name="표준 19 118 3" xfId="5965" xr:uid="{00000000-0005-0000-0000-00002E7A0000}"/>
    <cellStyle name="표준 19 118 3 2" xfId="35705" xr:uid="{00000000-0005-0000-0000-00002F7A0000}"/>
    <cellStyle name="표준 19 118 3 3" xfId="35706" xr:uid="{00000000-0005-0000-0000-0000307A0000}"/>
    <cellStyle name="표준 19 118 3 4" xfId="35707" xr:uid="{00000000-0005-0000-0000-0000317A0000}"/>
    <cellStyle name="표준 19 118 3 5" xfId="35708" xr:uid="{00000000-0005-0000-0000-0000327A0000}"/>
    <cellStyle name="표준 19 118 3 6" xfId="35709" xr:uid="{00000000-0005-0000-0000-0000337A0000}"/>
    <cellStyle name="표준 19 118 4" xfId="7829" xr:uid="{00000000-0005-0000-0000-0000347A0000}"/>
    <cellStyle name="표준 19 118 4 2" xfId="35710" xr:uid="{00000000-0005-0000-0000-0000357A0000}"/>
    <cellStyle name="표준 19 118 4 3" xfId="35711" xr:uid="{00000000-0005-0000-0000-0000367A0000}"/>
    <cellStyle name="표준 19 118 4 4" xfId="35712" xr:uid="{00000000-0005-0000-0000-0000377A0000}"/>
    <cellStyle name="표준 19 118 4 5" xfId="35713" xr:uid="{00000000-0005-0000-0000-0000387A0000}"/>
    <cellStyle name="표준 19 118 4 6" xfId="35714" xr:uid="{00000000-0005-0000-0000-0000397A0000}"/>
    <cellStyle name="표준 19 118 5" xfId="9689" xr:uid="{00000000-0005-0000-0000-00003A7A0000}"/>
    <cellStyle name="표준 19 118 5 2" xfId="35715" xr:uid="{00000000-0005-0000-0000-00003B7A0000}"/>
    <cellStyle name="표준 19 118 5 3" xfId="35716" xr:uid="{00000000-0005-0000-0000-00003C7A0000}"/>
    <cellStyle name="표준 19 118 5 4" xfId="35717" xr:uid="{00000000-0005-0000-0000-00003D7A0000}"/>
    <cellStyle name="표준 19 118 5 5" xfId="35718" xr:uid="{00000000-0005-0000-0000-00003E7A0000}"/>
    <cellStyle name="표준 19 118 5 6" xfId="35719" xr:uid="{00000000-0005-0000-0000-00003F7A0000}"/>
    <cellStyle name="표준 19 118 6" xfId="35720" xr:uid="{00000000-0005-0000-0000-0000407A0000}"/>
    <cellStyle name="표준 19 118 7" xfId="35721" xr:uid="{00000000-0005-0000-0000-0000417A0000}"/>
    <cellStyle name="표준 19 118 8" xfId="35722" xr:uid="{00000000-0005-0000-0000-0000427A0000}"/>
    <cellStyle name="표준 19 118 9" xfId="35723" xr:uid="{00000000-0005-0000-0000-0000437A0000}"/>
    <cellStyle name="표준 19 119" xfId="2343" xr:uid="{00000000-0005-0000-0000-0000447A0000}"/>
    <cellStyle name="표준 19 119 10" xfId="35724" xr:uid="{00000000-0005-0000-0000-0000457A0000}"/>
    <cellStyle name="표준 19 119 2" xfId="4120" xr:uid="{00000000-0005-0000-0000-0000467A0000}"/>
    <cellStyle name="표준 19 119 2 2" xfId="35725" xr:uid="{00000000-0005-0000-0000-0000477A0000}"/>
    <cellStyle name="표준 19 119 2 3" xfId="35726" xr:uid="{00000000-0005-0000-0000-0000487A0000}"/>
    <cellStyle name="표준 19 119 2 4" xfId="35727" xr:uid="{00000000-0005-0000-0000-0000497A0000}"/>
    <cellStyle name="표준 19 119 2 5" xfId="35728" xr:uid="{00000000-0005-0000-0000-00004A7A0000}"/>
    <cellStyle name="표준 19 119 2 6" xfId="35729" xr:uid="{00000000-0005-0000-0000-00004B7A0000}"/>
    <cellStyle name="표준 19 119 3" xfId="5979" xr:uid="{00000000-0005-0000-0000-00004C7A0000}"/>
    <cellStyle name="표준 19 119 3 2" xfId="35730" xr:uid="{00000000-0005-0000-0000-00004D7A0000}"/>
    <cellStyle name="표준 19 119 3 3" xfId="35731" xr:uid="{00000000-0005-0000-0000-00004E7A0000}"/>
    <cellStyle name="표준 19 119 3 4" xfId="35732" xr:uid="{00000000-0005-0000-0000-00004F7A0000}"/>
    <cellStyle name="표준 19 119 3 5" xfId="35733" xr:uid="{00000000-0005-0000-0000-0000507A0000}"/>
    <cellStyle name="표준 19 119 3 6" xfId="35734" xr:uid="{00000000-0005-0000-0000-0000517A0000}"/>
    <cellStyle name="표준 19 119 4" xfId="7843" xr:uid="{00000000-0005-0000-0000-0000527A0000}"/>
    <cellStyle name="표준 19 119 4 2" xfId="35735" xr:uid="{00000000-0005-0000-0000-0000537A0000}"/>
    <cellStyle name="표준 19 119 4 3" xfId="35736" xr:uid="{00000000-0005-0000-0000-0000547A0000}"/>
    <cellStyle name="표준 19 119 4 4" xfId="35737" xr:uid="{00000000-0005-0000-0000-0000557A0000}"/>
    <cellStyle name="표준 19 119 4 5" xfId="35738" xr:uid="{00000000-0005-0000-0000-0000567A0000}"/>
    <cellStyle name="표준 19 119 4 6" xfId="35739" xr:uid="{00000000-0005-0000-0000-0000577A0000}"/>
    <cellStyle name="표준 19 119 5" xfId="9703" xr:uid="{00000000-0005-0000-0000-0000587A0000}"/>
    <cellStyle name="표준 19 119 5 2" xfId="35740" xr:uid="{00000000-0005-0000-0000-0000597A0000}"/>
    <cellStyle name="표준 19 119 5 3" xfId="35741" xr:uid="{00000000-0005-0000-0000-00005A7A0000}"/>
    <cellStyle name="표준 19 119 5 4" xfId="35742" xr:uid="{00000000-0005-0000-0000-00005B7A0000}"/>
    <cellStyle name="표준 19 119 5 5" xfId="35743" xr:uid="{00000000-0005-0000-0000-00005C7A0000}"/>
    <cellStyle name="표준 19 119 5 6" xfId="35744" xr:uid="{00000000-0005-0000-0000-00005D7A0000}"/>
    <cellStyle name="표준 19 119 6" xfId="35745" xr:uid="{00000000-0005-0000-0000-00005E7A0000}"/>
    <cellStyle name="표준 19 119 7" xfId="35746" xr:uid="{00000000-0005-0000-0000-00005F7A0000}"/>
    <cellStyle name="표준 19 119 8" xfId="35747" xr:uid="{00000000-0005-0000-0000-0000607A0000}"/>
    <cellStyle name="표준 19 119 9" xfId="35748" xr:uid="{00000000-0005-0000-0000-0000617A0000}"/>
    <cellStyle name="표준 19 12" xfId="297" xr:uid="{00000000-0005-0000-0000-0000627A0000}"/>
    <cellStyle name="표준 19 120" xfId="2357" xr:uid="{00000000-0005-0000-0000-0000637A0000}"/>
    <cellStyle name="표준 19 120 10" xfId="35749" xr:uid="{00000000-0005-0000-0000-0000647A0000}"/>
    <cellStyle name="표준 19 120 2" xfId="4134" xr:uid="{00000000-0005-0000-0000-0000657A0000}"/>
    <cellStyle name="표준 19 120 2 2" xfId="35750" xr:uid="{00000000-0005-0000-0000-0000667A0000}"/>
    <cellStyle name="표준 19 120 2 3" xfId="35751" xr:uid="{00000000-0005-0000-0000-0000677A0000}"/>
    <cellStyle name="표준 19 120 2 4" xfId="35752" xr:uid="{00000000-0005-0000-0000-0000687A0000}"/>
    <cellStyle name="표준 19 120 2 5" xfId="35753" xr:uid="{00000000-0005-0000-0000-0000697A0000}"/>
    <cellStyle name="표준 19 120 2 6" xfId="35754" xr:uid="{00000000-0005-0000-0000-00006A7A0000}"/>
    <cellStyle name="표준 19 120 3" xfId="5993" xr:uid="{00000000-0005-0000-0000-00006B7A0000}"/>
    <cellStyle name="표준 19 120 3 2" xfId="35755" xr:uid="{00000000-0005-0000-0000-00006C7A0000}"/>
    <cellStyle name="표준 19 120 3 3" xfId="35756" xr:uid="{00000000-0005-0000-0000-00006D7A0000}"/>
    <cellStyle name="표준 19 120 3 4" xfId="35757" xr:uid="{00000000-0005-0000-0000-00006E7A0000}"/>
    <cellStyle name="표준 19 120 3 5" xfId="35758" xr:uid="{00000000-0005-0000-0000-00006F7A0000}"/>
    <cellStyle name="표준 19 120 3 6" xfId="35759" xr:uid="{00000000-0005-0000-0000-0000707A0000}"/>
    <cellStyle name="표준 19 120 4" xfId="7857" xr:uid="{00000000-0005-0000-0000-0000717A0000}"/>
    <cellStyle name="표준 19 120 4 2" xfId="35760" xr:uid="{00000000-0005-0000-0000-0000727A0000}"/>
    <cellStyle name="표준 19 120 4 3" xfId="35761" xr:uid="{00000000-0005-0000-0000-0000737A0000}"/>
    <cellStyle name="표준 19 120 4 4" xfId="35762" xr:uid="{00000000-0005-0000-0000-0000747A0000}"/>
    <cellStyle name="표준 19 120 4 5" xfId="35763" xr:uid="{00000000-0005-0000-0000-0000757A0000}"/>
    <cellStyle name="표준 19 120 4 6" xfId="35764" xr:uid="{00000000-0005-0000-0000-0000767A0000}"/>
    <cellStyle name="표준 19 120 5" xfId="9717" xr:uid="{00000000-0005-0000-0000-0000777A0000}"/>
    <cellStyle name="표준 19 120 5 2" xfId="35765" xr:uid="{00000000-0005-0000-0000-0000787A0000}"/>
    <cellStyle name="표준 19 120 5 3" xfId="35766" xr:uid="{00000000-0005-0000-0000-0000797A0000}"/>
    <cellStyle name="표준 19 120 5 4" xfId="35767" xr:uid="{00000000-0005-0000-0000-00007A7A0000}"/>
    <cellStyle name="표준 19 120 5 5" xfId="35768" xr:uid="{00000000-0005-0000-0000-00007B7A0000}"/>
    <cellStyle name="표준 19 120 5 6" xfId="35769" xr:uid="{00000000-0005-0000-0000-00007C7A0000}"/>
    <cellStyle name="표준 19 120 6" xfId="35770" xr:uid="{00000000-0005-0000-0000-00007D7A0000}"/>
    <cellStyle name="표준 19 120 7" xfId="35771" xr:uid="{00000000-0005-0000-0000-00007E7A0000}"/>
    <cellStyle name="표준 19 120 8" xfId="35772" xr:uid="{00000000-0005-0000-0000-00007F7A0000}"/>
    <cellStyle name="표준 19 120 9" xfId="35773" xr:uid="{00000000-0005-0000-0000-0000807A0000}"/>
    <cellStyle name="표준 19 121" xfId="4148" xr:uid="{00000000-0005-0000-0000-0000817A0000}"/>
    <cellStyle name="표준 19 121 2" xfId="6007" xr:uid="{00000000-0005-0000-0000-0000827A0000}"/>
    <cellStyle name="표준 19 121 2 2" xfId="35774" xr:uid="{00000000-0005-0000-0000-0000837A0000}"/>
    <cellStyle name="표준 19 121 2 3" xfId="35775" xr:uid="{00000000-0005-0000-0000-0000847A0000}"/>
    <cellStyle name="표준 19 121 2 4" xfId="35776" xr:uid="{00000000-0005-0000-0000-0000857A0000}"/>
    <cellStyle name="표준 19 121 2 5" xfId="35777" xr:uid="{00000000-0005-0000-0000-0000867A0000}"/>
    <cellStyle name="표준 19 121 2 6" xfId="35778" xr:uid="{00000000-0005-0000-0000-0000877A0000}"/>
    <cellStyle name="표준 19 121 3" xfId="7871" xr:uid="{00000000-0005-0000-0000-0000887A0000}"/>
    <cellStyle name="표준 19 121 3 2" xfId="35779" xr:uid="{00000000-0005-0000-0000-0000897A0000}"/>
    <cellStyle name="표준 19 121 3 3" xfId="35780" xr:uid="{00000000-0005-0000-0000-00008A7A0000}"/>
    <cellStyle name="표준 19 121 3 4" xfId="35781" xr:uid="{00000000-0005-0000-0000-00008B7A0000}"/>
    <cellStyle name="표준 19 121 3 5" xfId="35782" xr:uid="{00000000-0005-0000-0000-00008C7A0000}"/>
    <cellStyle name="표준 19 121 3 6" xfId="35783" xr:uid="{00000000-0005-0000-0000-00008D7A0000}"/>
    <cellStyle name="표준 19 121 4" xfId="9731" xr:uid="{00000000-0005-0000-0000-00008E7A0000}"/>
    <cellStyle name="표준 19 121 4 2" xfId="35784" xr:uid="{00000000-0005-0000-0000-00008F7A0000}"/>
    <cellStyle name="표준 19 121 4 3" xfId="35785" xr:uid="{00000000-0005-0000-0000-0000907A0000}"/>
    <cellStyle name="표준 19 121 4 4" xfId="35786" xr:uid="{00000000-0005-0000-0000-0000917A0000}"/>
    <cellStyle name="표준 19 121 4 5" xfId="35787" xr:uid="{00000000-0005-0000-0000-0000927A0000}"/>
    <cellStyle name="표준 19 121 4 6" xfId="35788" xr:uid="{00000000-0005-0000-0000-0000937A0000}"/>
    <cellStyle name="표준 19 121 5" xfId="35789" xr:uid="{00000000-0005-0000-0000-0000947A0000}"/>
    <cellStyle name="표준 19 121 6" xfId="35790" xr:uid="{00000000-0005-0000-0000-0000957A0000}"/>
    <cellStyle name="표준 19 121 7" xfId="35791" xr:uid="{00000000-0005-0000-0000-0000967A0000}"/>
    <cellStyle name="표준 19 121 8" xfId="35792" xr:uid="{00000000-0005-0000-0000-0000977A0000}"/>
    <cellStyle name="표준 19 121 9" xfId="35793" xr:uid="{00000000-0005-0000-0000-0000987A0000}"/>
    <cellStyle name="표준 19 122" xfId="4162" xr:uid="{00000000-0005-0000-0000-0000997A0000}"/>
    <cellStyle name="표준 19 122 2" xfId="6021" xr:uid="{00000000-0005-0000-0000-00009A7A0000}"/>
    <cellStyle name="표준 19 122 2 2" xfId="35794" xr:uid="{00000000-0005-0000-0000-00009B7A0000}"/>
    <cellStyle name="표준 19 122 2 3" xfId="35795" xr:uid="{00000000-0005-0000-0000-00009C7A0000}"/>
    <cellStyle name="표준 19 122 2 4" xfId="35796" xr:uid="{00000000-0005-0000-0000-00009D7A0000}"/>
    <cellStyle name="표준 19 122 2 5" xfId="35797" xr:uid="{00000000-0005-0000-0000-00009E7A0000}"/>
    <cellStyle name="표준 19 122 2 6" xfId="35798" xr:uid="{00000000-0005-0000-0000-00009F7A0000}"/>
    <cellStyle name="표준 19 122 3" xfId="7885" xr:uid="{00000000-0005-0000-0000-0000A07A0000}"/>
    <cellStyle name="표준 19 122 3 2" xfId="35799" xr:uid="{00000000-0005-0000-0000-0000A17A0000}"/>
    <cellStyle name="표준 19 122 3 3" xfId="35800" xr:uid="{00000000-0005-0000-0000-0000A27A0000}"/>
    <cellStyle name="표준 19 122 3 4" xfId="35801" xr:uid="{00000000-0005-0000-0000-0000A37A0000}"/>
    <cellStyle name="표준 19 122 3 5" xfId="35802" xr:uid="{00000000-0005-0000-0000-0000A47A0000}"/>
    <cellStyle name="표준 19 122 3 6" xfId="35803" xr:uid="{00000000-0005-0000-0000-0000A57A0000}"/>
    <cellStyle name="표준 19 122 4" xfId="9745" xr:uid="{00000000-0005-0000-0000-0000A67A0000}"/>
    <cellStyle name="표준 19 122 4 2" xfId="35804" xr:uid="{00000000-0005-0000-0000-0000A77A0000}"/>
    <cellStyle name="표준 19 122 4 3" xfId="35805" xr:uid="{00000000-0005-0000-0000-0000A87A0000}"/>
    <cellStyle name="표준 19 122 4 4" xfId="35806" xr:uid="{00000000-0005-0000-0000-0000A97A0000}"/>
    <cellStyle name="표준 19 122 4 5" xfId="35807" xr:uid="{00000000-0005-0000-0000-0000AA7A0000}"/>
    <cellStyle name="표준 19 122 4 6" xfId="35808" xr:uid="{00000000-0005-0000-0000-0000AB7A0000}"/>
    <cellStyle name="표준 19 122 5" xfId="35809" xr:uid="{00000000-0005-0000-0000-0000AC7A0000}"/>
    <cellStyle name="표준 19 122 6" xfId="35810" xr:uid="{00000000-0005-0000-0000-0000AD7A0000}"/>
    <cellStyle name="표준 19 122 7" xfId="35811" xr:uid="{00000000-0005-0000-0000-0000AE7A0000}"/>
    <cellStyle name="표준 19 122 8" xfId="35812" xr:uid="{00000000-0005-0000-0000-0000AF7A0000}"/>
    <cellStyle name="표준 19 122 9" xfId="35813" xr:uid="{00000000-0005-0000-0000-0000B07A0000}"/>
    <cellStyle name="표준 19 123" xfId="4176" xr:uid="{00000000-0005-0000-0000-0000B17A0000}"/>
    <cellStyle name="표준 19 123 2" xfId="6035" xr:uid="{00000000-0005-0000-0000-0000B27A0000}"/>
    <cellStyle name="표준 19 123 2 2" xfId="35814" xr:uid="{00000000-0005-0000-0000-0000B37A0000}"/>
    <cellStyle name="표준 19 123 2 3" xfId="35815" xr:uid="{00000000-0005-0000-0000-0000B47A0000}"/>
    <cellStyle name="표준 19 123 2 4" xfId="35816" xr:uid="{00000000-0005-0000-0000-0000B57A0000}"/>
    <cellStyle name="표준 19 123 2 5" xfId="35817" xr:uid="{00000000-0005-0000-0000-0000B67A0000}"/>
    <cellStyle name="표준 19 123 2 6" xfId="35818" xr:uid="{00000000-0005-0000-0000-0000B77A0000}"/>
    <cellStyle name="표준 19 123 3" xfId="7899" xr:uid="{00000000-0005-0000-0000-0000B87A0000}"/>
    <cellStyle name="표준 19 123 3 2" xfId="35819" xr:uid="{00000000-0005-0000-0000-0000B97A0000}"/>
    <cellStyle name="표준 19 123 3 3" xfId="35820" xr:uid="{00000000-0005-0000-0000-0000BA7A0000}"/>
    <cellStyle name="표준 19 123 3 4" xfId="35821" xr:uid="{00000000-0005-0000-0000-0000BB7A0000}"/>
    <cellStyle name="표준 19 123 3 5" xfId="35822" xr:uid="{00000000-0005-0000-0000-0000BC7A0000}"/>
    <cellStyle name="표준 19 123 3 6" xfId="35823" xr:uid="{00000000-0005-0000-0000-0000BD7A0000}"/>
    <cellStyle name="표준 19 123 4" xfId="9759" xr:uid="{00000000-0005-0000-0000-0000BE7A0000}"/>
    <cellStyle name="표준 19 123 4 2" xfId="35824" xr:uid="{00000000-0005-0000-0000-0000BF7A0000}"/>
    <cellStyle name="표준 19 123 4 3" xfId="35825" xr:uid="{00000000-0005-0000-0000-0000C07A0000}"/>
    <cellStyle name="표준 19 123 4 4" xfId="35826" xr:uid="{00000000-0005-0000-0000-0000C17A0000}"/>
    <cellStyle name="표준 19 123 4 5" xfId="35827" xr:uid="{00000000-0005-0000-0000-0000C27A0000}"/>
    <cellStyle name="표준 19 123 4 6" xfId="35828" xr:uid="{00000000-0005-0000-0000-0000C37A0000}"/>
    <cellStyle name="표준 19 123 5" xfId="35829" xr:uid="{00000000-0005-0000-0000-0000C47A0000}"/>
    <cellStyle name="표준 19 123 6" xfId="35830" xr:uid="{00000000-0005-0000-0000-0000C57A0000}"/>
    <cellStyle name="표준 19 123 7" xfId="35831" xr:uid="{00000000-0005-0000-0000-0000C67A0000}"/>
    <cellStyle name="표준 19 123 8" xfId="35832" xr:uid="{00000000-0005-0000-0000-0000C77A0000}"/>
    <cellStyle name="표준 19 123 9" xfId="35833" xr:uid="{00000000-0005-0000-0000-0000C87A0000}"/>
    <cellStyle name="표준 19 124" xfId="4190" xr:uid="{00000000-0005-0000-0000-0000C97A0000}"/>
    <cellStyle name="표준 19 124 2" xfId="6049" xr:uid="{00000000-0005-0000-0000-0000CA7A0000}"/>
    <cellStyle name="표준 19 124 2 2" xfId="35834" xr:uid="{00000000-0005-0000-0000-0000CB7A0000}"/>
    <cellStyle name="표준 19 124 2 3" xfId="35835" xr:uid="{00000000-0005-0000-0000-0000CC7A0000}"/>
    <cellStyle name="표준 19 124 2 4" xfId="35836" xr:uid="{00000000-0005-0000-0000-0000CD7A0000}"/>
    <cellStyle name="표준 19 124 2 5" xfId="35837" xr:uid="{00000000-0005-0000-0000-0000CE7A0000}"/>
    <cellStyle name="표준 19 124 2 6" xfId="35838" xr:uid="{00000000-0005-0000-0000-0000CF7A0000}"/>
    <cellStyle name="표준 19 124 3" xfId="7913" xr:uid="{00000000-0005-0000-0000-0000D07A0000}"/>
    <cellStyle name="표준 19 124 3 2" xfId="35839" xr:uid="{00000000-0005-0000-0000-0000D17A0000}"/>
    <cellStyle name="표준 19 124 3 3" xfId="35840" xr:uid="{00000000-0005-0000-0000-0000D27A0000}"/>
    <cellStyle name="표준 19 124 3 4" xfId="35841" xr:uid="{00000000-0005-0000-0000-0000D37A0000}"/>
    <cellStyle name="표준 19 124 3 5" xfId="35842" xr:uid="{00000000-0005-0000-0000-0000D47A0000}"/>
    <cellStyle name="표준 19 124 3 6" xfId="35843" xr:uid="{00000000-0005-0000-0000-0000D57A0000}"/>
    <cellStyle name="표준 19 124 4" xfId="9773" xr:uid="{00000000-0005-0000-0000-0000D67A0000}"/>
    <cellStyle name="표준 19 124 4 2" xfId="35844" xr:uid="{00000000-0005-0000-0000-0000D77A0000}"/>
    <cellStyle name="표준 19 124 4 3" xfId="35845" xr:uid="{00000000-0005-0000-0000-0000D87A0000}"/>
    <cellStyle name="표준 19 124 4 4" xfId="35846" xr:uid="{00000000-0005-0000-0000-0000D97A0000}"/>
    <cellStyle name="표준 19 124 4 5" xfId="35847" xr:uid="{00000000-0005-0000-0000-0000DA7A0000}"/>
    <cellStyle name="표준 19 124 4 6" xfId="35848" xr:uid="{00000000-0005-0000-0000-0000DB7A0000}"/>
    <cellStyle name="표준 19 124 5" xfId="35849" xr:uid="{00000000-0005-0000-0000-0000DC7A0000}"/>
    <cellStyle name="표준 19 124 6" xfId="35850" xr:uid="{00000000-0005-0000-0000-0000DD7A0000}"/>
    <cellStyle name="표준 19 124 7" xfId="35851" xr:uid="{00000000-0005-0000-0000-0000DE7A0000}"/>
    <cellStyle name="표준 19 124 8" xfId="35852" xr:uid="{00000000-0005-0000-0000-0000DF7A0000}"/>
    <cellStyle name="표준 19 124 9" xfId="35853" xr:uid="{00000000-0005-0000-0000-0000E07A0000}"/>
    <cellStyle name="표준 19 125" xfId="6063" xr:uid="{00000000-0005-0000-0000-0000E17A0000}"/>
    <cellStyle name="표준 19 125 2" xfId="7927" xr:uid="{00000000-0005-0000-0000-0000E27A0000}"/>
    <cellStyle name="표준 19 125 2 2" xfId="35854" xr:uid="{00000000-0005-0000-0000-0000E37A0000}"/>
    <cellStyle name="표준 19 125 2 3" xfId="35855" xr:uid="{00000000-0005-0000-0000-0000E47A0000}"/>
    <cellStyle name="표준 19 125 2 4" xfId="35856" xr:uid="{00000000-0005-0000-0000-0000E57A0000}"/>
    <cellStyle name="표준 19 125 2 5" xfId="35857" xr:uid="{00000000-0005-0000-0000-0000E67A0000}"/>
    <cellStyle name="표준 19 125 2 6" xfId="35858" xr:uid="{00000000-0005-0000-0000-0000E77A0000}"/>
    <cellStyle name="표준 19 125 3" xfId="9787" xr:uid="{00000000-0005-0000-0000-0000E87A0000}"/>
    <cellStyle name="표준 19 125 3 2" xfId="35859" xr:uid="{00000000-0005-0000-0000-0000E97A0000}"/>
    <cellStyle name="표준 19 125 3 3" xfId="35860" xr:uid="{00000000-0005-0000-0000-0000EA7A0000}"/>
    <cellStyle name="표준 19 125 3 4" xfId="35861" xr:uid="{00000000-0005-0000-0000-0000EB7A0000}"/>
    <cellStyle name="표준 19 125 3 5" xfId="35862" xr:uid="{00000000-0005-0000-0000-0000EC7A0000}"/>
    <cellStyle name="표준 19 125 3 6" xfId="35863" xr:uid="{00000000-0005-0000-0000-0000ED7A0000}"/>
    <cellStyle name="표준 19 125 4" xfId="35864" xr:uid="{00000000-0005-0000-0000-0000EE7A0000}"/>
    <cellStyle name="표준 19 125 5" xfId="35865" xr:uid="{00000000-0005-0000-0000-0000EF7A0000}"/>
    <cellStyle name="표준 19 125 6" xfId="35866" xr:uid="{00000000-0005-0000-0000-0000F07A0000}"/>
    <cellStyle name="표준 19 125 7" xfId="35867" xr:uid="{00000000-0005-0000-0000-0000F17A0000}"/>
    <cellStyle name="표준 19 125 8" xfId="35868" xr:uid="{00000000-0005-0000-0000-0000F27A0000}"/>
    <cellStyle name="표준 19 126" xfId="4217" xr:uid="{00000000-0005-0000-0000-0000F37A0000}"/>
    <cellStyle name="표준 19 127" xfId="4204" xr:uid="{00000000-0005-0000-0000-0000F47A0000}"/>
    <cellStyle name="표준 19 127 2" xfId="35869" xr:uid="{00000000-0005-0000-0000-0000F57A0000}"/>
    <cellStyle name="표준 19 127 3" xfId="35870" xr:uid="{00000000-0005-0000-0000-0000F67A0000}"/>
    <cellStyle name="표준 19 127 4" xfId="35871" xr:uid="{00000000-0005-0000-0000-0000F77A0000}"/>
    <cellStyle name="표준 19 127 5" xfId="35872" xr:uid="{00000000-0005-0000-0000-0000F87A0000}"/>
    <cellStyle name="표준 19 127 6" xfId="35873" xr:uid="{00000000-0005-0000-0000-0000F97A0000}"/>
    <cellStyle name="표준 19 128" xfId="6081" xr:uid="{00000000-0005-0000-0000-0000FA7A0000}"/>
    <cellStyle name="표준 19 128 2" xfId="35874" xr:uid="{00000000-0005-0000-0000-0000FB7A0000}"/>
    <cellStyle name="표준 19 128 3" xfId="35875" xr:uid="{00000000-0005-0000-0000-0000FC7A0000}"/>
    <cellStyle name="표준 19 128 4" xfId="35876" xr:uid="{00000000-0005-0000-0000-0000FD7A0000}"/>
    <cellStyle name="표준 19 128 5" xfId="35877" xr:uid="{00000000-0005-0000-0000-0000FE7A0000}"/>
    <cellStyle name="표준 19 128 6" xfId="35878" xr:uid="{00000000-0005-0000-0000-0000FF7A0000}"/>
    <cellStyle name="표준 19 129" xfId="7941" xr:uid="{00000000-0005-0000-0000-0000007B0000}"/>
    <cellStyle name="표준 19 129 2" xfId="35879" xr:uid="{00000000-0005-0000-0000-0000017B0000}"/>
    <cellStyle name="표준 19 129 3" xfId="35880" xr:uid="{00000000-0005-0000-0000-0000027B0000}"/>
    <cellStyle name="표준 19 129 4" xfId="35881" xr:uid="{00000000-0005-0000-0000-0000037B0000}"/>
    <cellStyle name="표준 19 129 5" xfId="35882" xr:uid="{00000000-0005-0000-0000-0000047B0000}"/>
    <cellStyle name="표준 19 129 6" xfId="35883" xr:uid="{00000000-0005-0000-0000-0000057B0000}"/>
    <cellStyle name="표준 19 13" xfId="298" xr:uid="{00000000-0005-0000-0000-0000067B0000}"/>
    <cellStyle name="표준 19 130" xfId="294" xr:uid="{00000000-0005-0000-0000-0000077B0000}"/>
    <cellStyle name="표준 19 131" xfId="35884" xr:uid="{00000000-0005-0000-0000-0000087B0000}"/>
    <cellStyle name="표준 19 132" xfId="35885" xr:uid="{00000000-0005-0000-0000-0000097B0000}"/>
    <cellStyle name="표준 19 133" xfId="35886" xr:uid="{00000000-0005-0000-0000-00000A7B0000}"/>
    <cellStyle name="표준 19 134" xfId="35887" xr:uid="{00000000-0005-0000-0000-00000B7B0000}"/>
    <cellStyle name="표준 19 135" xfId="35888" xr:uid="{00000000-0005-0000-0000-00000C7B0000}"/>
    <cellStyle name="표준 19 136" xfId="35889" xr:uid="{00000000-0005-0000-0000-00000D7B0000}"/>
    <cellStyle name="표준 19 14" xfId="299" xr:uid="{00000000-0005-0000-0000-00000E7B0000}"/>
    <cellStyle name="표준 19 15" xfId="300" xr:uid="{00000000-0005-0000-0000-00000F7B0000}"/>
    <cellStyle name="표준 19 16" xfId="301" xr:uid="{00000000-0005-0000-0000-0000107B0000}"/>
    <cellStyle name="표준 19 17" xfId="302" xr:uid="{00000000-0005-0000-0000-0000117B0000}"/>
    <cellStyle name="표준 19 18" xfId="303" xr:uid="{00000000-0005-0000-0000-0000127B0000}"/>
    <cellStyle name="표준 19 19" xfId="304" xr:uid="{00000000-0005-0000-0000-0000137B0000}"/>
    <cellStyle name="표준 19 2" xfId="305" xr:uid="{00000000-0005-0000-0000-0000147B0000}"/>
    <cellStyle name="표준 19 20" xfId="306" xr:uid="{00000000-0005-0000-0000-0000157B0000}"/>
    <cellStyle name="표준 19 21" xfId="307" xr:uid="{00000000-0005-0000-0000-0000167B0000}"/>
    <cellStyle name="표준 19 22" xfId="503" xr:uid="{00000000-0005-0000-0000-0000177B0000}"/>
    <cellStyle name="표준 19 22 10" xfId="35890" xr:uid="{00000000-0005-0000-0000-0000187B0000}"/>
    <cellStyle name="표준 19 22 11" xfId="35891" xr:uid="{00000000-0005-0000-0000-0000197B0000}"/>
    <cellStyle name="표준 19 22 12" xfId="35892" xr:uid="{00000000-0005-0000-0000-00001A7B0000}"/>
    <cellStyle name="표준 19 22 2" xfId="1086" xr:uid="{00000000-0005-0000-0000-00001B7B0000}"/>
    <cellStyle name="표준 19 22 2 10" xfId="35893" xr:uid="{00000000-0005-0000-0000-00001C7B0000}"/>
    <cellStyle name="표준 19 22 2 11" xfId="35894" xr:uid="{00000000-0005-0000-0000-00001D7B0000}"/>
    <cellStyle name="표준 19 22 2 2" xfId="2863" xr:uid="{00000000-0005-0000-0000-00001E7B0000}"/>
    <cellStyle name="표준 19 22 2 2 2" xfId="35895" xr:uid="{00000000-0005-0000-0000-00001F7B0000}"/>
    <cellStyle name="표준 19 22 2 2 3" xfId="35896" xr:uid="{00000000-0005-0000-0000-0000207B0000}"/>
    <cellStyle name="표준 19 22 2 2 4" xfId="35897" xr:uid="{00000000-0005-0000-0000-0000217B0000}"/>
    <cellStyle name="표준 19 22 2 2 5" xfId="35898" xr:uid="{00000000-0005-0000-0000-0000227B0000}"/>
    <cellStyle name="표준 19 22 2 2 6" xfId="35899" xr:uid="{00000000-0005-0000-0000-0000237B0000}"/>
    <cellStyle name="표준 19 22 2 3" xfId="4722" xr:uid="{00000000-0005-0000-0000-0000247B0000}"/>
    <cellStyle name="표준 19 22 2 3 2" xfId="35900" xr:uid="{00000000-0005-0000-0000-0000257B0000}"/>
    <cellStyle name="표준 19 22 2 3 3" xfId="35901" xr:uid="{00000000-0005-0000-0000-0000267B0000}"/>
    <cellStyle name="표준 19 22 2 3 4" xfId="35902" xr:uid="{00000000-0005-0000-0000-0000277B0000}"/>
    <cellStyle name="표준 19 22 2 3 5" xfId="35903" xr:uid="{00000000-0005-0000-0000-0000287B0000}"/>
    <cellStyle name="표준 19 22 2 3 6" xfId="35904" xr:uid="{00000000-0005-0000-0000-0000297B0000}"/>
    <cellStyle name="표준 19 22 2 4" xfId="6586" xr:uid="{00000000-0005-0000-0000-00002A7B0000}"/>
    <cellStyle name="표준 19 22 2 4 2" xfId="35905" xr:uid="{00000000-0005-0000-0000-00002B7B0000}"/>
    <cellStyle name="표준 19 22 2 4 3" xfId="35906" xr:uid="{00000000-0005-0000-0000-00002C7B0000}"/>
    <cellStyle name="표준 19 22 2 4 4" xfId="35907" xr:uid="{00000000-0005-0000-0000-00002D7B0000}"/>
    <cellStyle name="표준 19 22 2 4 5" xfId="35908" xr:uid="{00000000-0005-0000-0000-00002E7B0000}"/>
    <cellStyle name="표준 19 22 2 4 6" xfId="35909" xr:uid="{00000000-0005-0000-0000-00002F7B0000}"/>
    <cellStyle name="표준 19 22 2 5" xfId="8446" xr:uid="{00000000-0005-0000-0000-0000307B0000}"/>
    <cellStyle name="표준 19 22 2 5 2" xfId="35910" xr:uid="{00000000-0005-0000-0000-0000317B0000}"/>
    <cellStyle name="표준 19 22 2 5 3" xfId="35911" xr:uid="{00000000-0005-0000-0000-0000327B0000}"/>
    <cellStyle name="표준 19 22 2 5 4" xfId="35912" xr:uid="{00000000-0005-0000-0000-0000337B0000}"/>
    <cellStyle name="표준 19 22 2 5 5" xfId="35913" xr:uid="{00000000-0005-0000-0000-0000347B0000}"/>
    <cellStyle name="표준 19 22 2 5 6" xfId="35914" xr:uid="{00000000-0005-0000-0000-0000357B0000}"/>
    <cellStyle name="표준 19 22 2 6" xfId="35915" xr:uid="{00000000-0005-0000-0000-0000367B0000}"/>
    <cellStyle name="표준 19 22 2 7" xfId="35916" xr:uid="{00000000-0005-0000-0000-0000377B0000}"/>
    <cellStyle name="표준 19 22 2 8" xfId="35917" xr:uid="{00000000-0005-0000-0000-0000387B0000}"/>
    <cellStyle name="표준 19 22 2 9" xfId="35918" xr:uid="{00000000-0005-0000-0000-0000397B0000}"/>
    <cellStyle name="표준 19 22 3" xfId="2370" xr:uid="{00000000-0005-0000-0000-00003A7B0000}"/>
    <cellStyle name="표준 19 22 3 2" xfId="35919" xr:uid="{00000000-0005-0000-0000-00003B7B0000}"/>
    <cellStyle name="표준 19 22 3 3" xfId="35920" xr:uid="{00000000-0005-0000-0000-00003C7B0000}"/>
    <cellStyle name="표준 19 22 3 4" xfId="35921" xr:uid="{00000000-0005-0000-0000-00003D7B0000}"/>
    <cellStyle name="표준 19 22 3 5" xfId="35922" xr:uid="{00000000-0005-0000-0000-00003E7B0000}"/>
    <cellStyle name="표준 19 22 3 6" xfId="35923" xr:uid="{00000000-0005-0000-0000-00003F7B0000}"/>
    <cellStyle name="표준 19 22 4" xfId="4230" xr:uid="{00000000-0005-0000-0000-0000407B0000}"/>
    <cellStyle name="표준 19 22 4 2" xfId="35924" xr:uid="{00000000-0005-0000-0000-0000417B0000}"/>
    <cellStyle name="표준 19 22 4 3" xfId="35925" xr:uid="{00000000-0005-0000-0000-0000427B0000}"/>
    <cellStyle name="표준 19 22 4 4" xfId="35926" xr:uid="{00000000-0005-0000-0000-0000437B0000}"/>
    <cellStyle name="표준 19 22 4 5" xfId="35927" xr:uid="{00000000-0005-0000-0000-0000447B0000}"/>
    <cellStyle name="표준 19 22 4 6" xfId="35928" xr:uid="{00000000-0005-0000-0000-0000457B0000}"/>
    <cellStyle name="표준 19 22 5" xfId="6094" xr:uid="{00000000-0005-0000-0000-0000467B0000}"/>
    <cellStyle name="표준 19 22 5 2" xfId="35929" xr:uid="{00000000-0005-0000-0000-0000477B0000}"/>
    <cellStyle name="표준 19 22 5 3" xfId="35930" xr:uid="{00000000-0005-0000-0000-0000487B0000}"/>
    <cellStyle name="표준 19 22 5 4" xfId="35931" xr:uid="{00000000-0005-0000-0000-0000497B0000}"/>
    <cellStyle name="표준 19 22 5 5" xfId="35932" xr:uid="{00000000-0005-0000-0000-00004A7B0000}"/>
    <cellStyle name="표준 19 22 5 6" xfId="35933" xr:uid="{00000000-0005-0000-0000-00004B7B0000}"/>
    <cellStyle name="표준 19 22 6" xfId="7954" xr:uid="{00000000-0005-0000-0000-00004C7B0000}"/>
    <cellStyle name="표준 19 22 6 2" xfId="35934" xr:uid="{00000000-0005-0000-0000-00004D7B0000}"/>
    <cellStyle name="표준 19 22 6 3" xfId="35935" xr:uid="{00000000-0005-0000-0000-00004E7B0000}"/>
    <cellStyle name="표준 19 22 6 4" xfId="35936" xr:uid="{00000000-0005-0000-0000-00004F7B0000}"/>
    <cellStyle name="표준 19 22 6 5" xfId="35937" xr:uid="{00000000-0005-0000-0000-0000507B0000}"/>
    <cellStyle name="표준 19 22 6 6" xfId="35938" xr:uid="{00000000-0005-0000-0000-0000517B0000}"/>
    <cellStyle name="표준 19 22 7" xfId="35939" xr:uid="{00000000-0005-0000-0000-0000527B0000}"/>
    <cellStyle name="표준 19 22 8" xfId="35940" xr:uid="{00000000-0005-0000-0000-0000537B0000}"/>
    <cellStyle name="표준 19 22 9" xfId="35941" xr:uid="{00000000-0005-0000-0000-0000547B0000}"/>
    <cellStyle name="표준 19 23" xfId="514" xr:uid="{00000000-0005-0000-0000-0000557B0000}"/>
    <cellStyle name="표준 19 23 10" xfId="35942" xr:uid="{00000000-0005-0000-0000-0000567B0000}"/>
    <cellStyle name="표준 19 23 11" xfId="35943" xr:uid="{00000000-0005-0000-0000-0000577B0000}"/>
    <cellStyle name="표준 19 23 12" xfId="35944" xr:uid="{00000000-0005-0000-0000-0000587B0000}"/>
    <cellStyle name="표준 19 23 2" xfId="1097" xr:uid="{00000000-0005-0000-0000-0000597B0000}"/>
    <cellStyle name="표준 19 23 2 10" xfId="35945" xr:uid="{00000000-0005-0000-0000-00005A7B0000}"/>
    <cellStyle name="표준 19 23 2 11" xfId="35946" xr:uid="{00000000-0005-0000-0000-00005B7B0000}"/>
    <cellStyle name="표준 19 23 2 2" xfId="2874" xr:uid="{00000000-0005-0000-0000-00005C7B0000}"/>
    <cellStyle name="표준 19 23 2 2 2" xfId="35947" xr:uid="{00000000-0005-0000-0000-00005D7B0000}"/>
    <cellStyle name="표준 19 23 2 2 3" xfId="35948" xr:uid="{00000000-0005-0000-0000-00005E7B0000}"/>
    <cellStyle name="표준 19 23 2 2 4" xfId="35949" xr:uid="{00000000-0005-0000-0000-00005F7B0000}"/>
    <cellStyle name="표준 19 23 2 2 5" xfId="35950" xr:uid="{00000000-0005-0000-0000-0000607B0000}"/>
    <cellStyle name="표준 19 23 2 2 6" xfId="35951" xr:uid="{00000000-0005-0000-0000-0000617B0000}"/>
    <cellStyle name="표준 19 23 2 3" xfId="4733" xr:uid="{00000000-0005-0000-0000-0000627B0000}"/>
    <cellStyle name="표준 19 23 2 3 2" xfId="35952" xr:uid="{00000000-0005-0000-0000-0000637B0000}"/>
    <cellStyle name="표준 19 23 2 3 3" xfId="35953" xr:uid="{00000000-0005-0000-0000-0000647B0000}"/>
    <cellStyle name="표준 19 23 2 3 4" xfId="35954" xr:uid="{00000000-0005-0000-0000-0000657B0000}"/>
    <cellStyle name="표준 19 23 2 3 5" xfId="35955" xr:uid="{00000000-0005-0000-0000-0000667B0000}"/>
    <cellStyle name="표준 19 23 2 3 6" xfId="35956" xr:uid="{00000000-0005-0000-0000-0000677B0000}"/>
    <cellStyle name="표준 19 23 2 4" xfId="6597" xr:uid="{00000000-0005-0000-0000-0000687B0000}"/>
    <cellStyle name="표준 19 23 2 4 2" xfId="35957" xr:uid="{00000000-0005-0000-0000-0000697B0000}"/>
    <cellStyle name="표준 19 23 2 4 3" xfId="35958" xr:uid="{00000000-0005-0000-0000-00006A7B0000}"/>
    <cellStyle name="표준 19 23 2 4 4" xfId="35959" xr:uid="{00000000-0005-0000-0000-00006B7B0000}"/>
    <cellStyle name="표준 19 23 2 4 5" xfId="35960" xr:uid="{00000000-0005-0000-0000-00006C7B0000}"/>
    <cellStyle name="표준 19 23 2 4 6" xfId="35961" xr:uid="{00000000-0005-0000-0000-00006D7B0000}"/>
    <cellStyle name="표준 19 23 2 5" xfId="8457" xr:uid="{00000000-0005-0000-0000-00006E7B0000}"/>
    <cellStyle name="표준 19 23 2 5 2" xfId="35962" xr:uid="{00000000-0005-0000-0000-00006F7B0000}"/>
    <cellStyle name="표준 19 23 2 5 3" xfId="35963" xr:uid="{00000000-0005-0000-0000-0000707B0000}"/>
    <cellStyle name="표준 19 23 2 5 4" xfId="35964" xr:uid="{00000000-0005-0000-0000-0000717B0000}"/>
    <cellStyle name="표준 19 23 2 5 5" xfId="35965" xr:uid="{00000000-0005-0000-0000-0000727B0000}"/>
    <cellStyle name="표준 19 23 2 5 6" xfId="35966" xr:uid="{00000000-0005-0000-0000-0000737B0000}"/>
    <cellStyle name="표준 19 23 2 6" xfId="35967" xr:uid="{00000000-0005-0000-0000-0000747B0000}"/>
    <cellStyle name="표준 19 23 2 7" xfId="35968" xr:uid="{00000000-0005-0000-0000-0000757B0000}"/>
    <cellStyle name="표준 19 23 2 8" xfId="35969" xr:uid="{00000000-0005-0000-0000-0000767B0000}"/>
    <cellStyle name="표준 19 23 2 9" xfId="35970" xr:uid="{00000000-0005-0000-0000-0000777B0000}"/>
    <cellStyle name="표준 19 23 3" xfId="2381" xr:uid="{00000000-0005-0000-0000-0000787B0000}"/>
    <cellStyle name="표준 19 23 3 2" xfId="35971" xr:uid="{00000000-0005-0000-0000-0000797B0000}"/>
    <cellStyle name="표준 19 23 3 3" xfId="35972" xr:uid="{00000000-0005-0000-0000-00007A7B0000}"/>
    <cellStyle name="표준 19 23 3 4" xfId="35973" xr:uid="{00000000-0005-0000-0000-00007B7B0000}"/>
    <cellStyle name="표준 19 23 3 5" xfId="35974" xr:uid="{00000000-0005-0000-0000-00007C7B0000}"/>
    <cellStyle name="표준 19 23 3 6" xfId="35975" xr:uid="{00000000-0005-0000-0000-00007D7B0000}"/>
    <cellStyle name="표준 19 23 4" xfId="4241" xr:uid="{00000000-0005-0000-0000-00007E7B0000}"/>
    <cellStyle name="표준 19 23 4 2" xfId="35976" xr:uid="{00000000-0005-0000-0000-00007F7B0000}"/>
    <cellStyle name="표준 19 23 4 3" xfId="35977" xr:uid="{00000000-0005-0000-0000-0000807B0000}"/>
    <cellStyle name="표준 19 23 4 4" xfId="35978" xr:uid="{00000000-0005-0000-0000-0000817B0000}"/>
    <cellStyle name="표준 19 23 4 5" xfId="35979" xr:uid="{00000000-0005-0000-0000-0000827B0000}"/>
    <cellStyle name="표준 19 23 4 6" xfId="35980" xr:uid="{00000000-0005-0000-0000-0000837B0000}"/>
    <cellStyle name="표준 19 23 5" xfId="6105" xr:uid="{00000000-0005-0000-0000-0000847B0000}"/>
    <cellStyle name="표준 19 23 5 2" xfId="35981" xr:uid="{00000000-0005-0000-0000-0000857B0000}"/>
    <cellStyle name="표준 19 23 5 3" xfId="35982" xr:uid="{00000000-0005-0000-0000-0000867B0000}"/>
    <cellStyle name="표준 19 23 5 4" xfId="35983" xr:uid="{00000000-0005-0000-0000-0000877B0000}"/>
    <cellStyle name="표준 19 23 5 5" xfId="35984" xr:uid="{00000000-0005-0000-0000-0000887B0000}"/>
    <cellStyle name="표준 19 23 5 6" xfId="35985" xr:uid="{00000000-0005-0000-0000-0000897B0000}"/>
    <cellStyle name="표준 19 23 6" xfId="7965" xr:uid="{00000000-0005-0000-0000-00008A7B0000}"/>
    <cellStyle name="표준 19 23 6 2" xfId="35986" xr:uid="{00000000-0005-0000-0000-00008B7B0000}"/>
    <cellStyle name="표준 19 23 6 3" xfId="35987" xr:uid="{00000000-0005-0000-0000-00008C7B0000}"/>
    <cellStyle name="표준 19 23 6 4" xfId="35988" xr:uid="{00000000-0005-0000-0000-00008D7B0000}"/>
    <cellStyle name="표준 19 23 6 5" xfId="35989" xr:uid="{00000000-0005-0000-0000-00008E7B0000}"/>
    <cellStyle name="표준 19 23 6 6" xfId="35990" xr:uid="{00000000-0005-0000-0000-00008F7B0000}"/>
    <cellStyle name="표준 19 23 7" xfId="35991" xr:uid="{00000000-0005-0000-0000-0000907B0000}"/>
    <cellStyle name="표준 19 23 8" xfId="35992" xr:uid="{00000000-0005-0000-0000-0000917B0000}"/>
    <cellStyle name="표준 19 23 9" xfId="35993" xr:uid="{00000000-0005-0000-0000-0000927B0000}"/>
    <cellStyle name="표준 19 24" xfId="525" xr:uid="{00000000-0005-0000-0000-0000937B0000}"/>
    <cellStyle name="표준 19 24 10" xfId="35994" xr:uid="{00000000-0005-0000-0000-0000947B0000}"/>
    <cellStyle name="표준 19 24 11" xfId="35995" xr:uid="{00000000-0005-0000-0000-0000957B0000}"/>
    <cellStyle name="표준 19 24 12" xfId="35996" xr:uid="{00000000-0005-0000-0000-0000967B0000}"/>
    <cellStyle name="표준 19 24 2" xfId="1108" xr:uid="{00000000-0005-0000-0000-0000977B0000}"/>
    <cellStyle name="표준 19 24 2 10" xfId="35997" xr:uid="{00000000-0005-0000-0000-0000987B0000}"/>
    <cellStyle name="표준 19 24 2 11" xfId="35998" xr:uid="{00000000-0005-0000-0000-0000997B0000}"/>
    <cellStyle name="표준 19 24 2 2" xfId="2885" xr:uid="{00000000-0005-0000-0000-00009A7B0000}"/>
    <cellStyle name="표준 19 24 2 2 2" xfId="35999" xr:uid="{00000000-0005-0000-0000-00009B7B0000}"/>
    <cellStyle name="표준 19 24 2 2 3" xfId="36000" xr:uid="{00000000-0005-0000-0000-00009C7B0000}"/>
    <cellStyle name="표준 19 24 2 2 4" xfId="36001" xr:uid="{00000000-0005-0000-0000-00009D7B0000}"/>
    <cellStyle name="표준 19 24 2 2 5" xfId="36002" xr:uid="{00000000-0005-0000-0000-00009E7B0000}"/>
    <cellStyle name="표준 19 24 2 2 6" xfId="36003" xr:uid="{00000000-0005-0000-0000-00009F7B0000}"/>
    <cellStyle name="표준 19 24 2 3" xfId="4744" xr:uid="{00000000-0005-0000-0000-0000A07B0000}"/>
    <cellStyle name="표준 19 24 2 3 2" xfId="36004" xr:uid="{00000000-0005-0000-0000-0000A17B0000}"/>
    <cellStyle name="표준 19 24 2 3 3" xfId="36005" xr:uid="{00000000-0005-0000-0000-0000A27B0000}"/>
    <cellStyle name="표준 19 24 2 3 4" xfId="36006" xr:uid="{00000000-0005-0000-0000-0000A37B0000}"/>
    <cellStyle name="표준 19 24 2 3 5" xfId="36007" xr:uid="{00000000-0005-0000-0000-0000A47B0000}"/>
    <cellStyle name="표준 19 24 2 3 6" xfId="36008" xr:uid="{00000000-0005-0000-0000-0000A57B0000}"/>
    <cellStyle name="표준 19 24 2 4" xfId="6608" xr:uid="{00000000-0005-0000-0000-0000A67B0000}"/>
    <cellStyle name="표준 19 24 2 4 2" xfId="36009" xr:uid="{00000000-0005-0000-0000-0000A77B0000}"/>
    <cellStyle name="표준 19 24 2 4 3" xfId="36010" xr:uid="{00000000-0005-0000-0000-0000A87B0000}"/>
    <cellStyle name="표준 19 24 2 4 4" xfId="36011" xr:uid="{00000000-0005-0000-0000-0000A97B0000}"/>
    <cellStyle name="표준 19 24 2 4 5" xfId="36012" xr:uid="{00000000-0005-0000-0000-0000AA7B0000}"/>
    <cellStyle name="표준 19 24 2 4 6" xfId="36013" xr:uid="{00000000-0005-0000-0000-0000AB7B0000}"/>
    <cellStyle name="표준 19 24 2 5" xfId="8468" xr:uid="{00000000-0005-0000-0000-0000AC7B0000}"/>
    <cellStyle name="표준 19 24 2 5 2" xfId="36014" xr:uid="{00000000-0005-0000-0000-0000AD7B0000}"/>
    <cellStyle name="표준 19 24 2 5 3" xfId="36015" xr:uid="{00000000-0005-0000-0000-0000AE7B0000}"/>
    <cellStyle name="표준 19 24 2 5 4" xfId="36016" xr:uid="{00000000-0005-0000-0000-0000AF7B0000}"/>
    <cellStyle name="표준 19 24 2 5 5" xfId="36017" xr:uid="{00000000-0005-0000-0000-0000B07B0000}"/>
    <cellStyle name="표준 19 24 2 5 6" xfId="36018" xr:uid="{00000000-0005-0000-0000-0000B17B0000}"/>
    <cellStyle name="표준 19 24 2 6" xfId="36019" xr:uid="{00000000-0005-0000-0000-0000B27B0000}"/>
    <cellStyle name="표준 19 24 2 7" xfId="36020" xr:uid="{00000000-0005-0000-0000-0000B37B0000}"/>
    <cellStyle name="표준 19 24 2 8" xfId="36021" xr:uid="{00000000-0005-0000-0000-0000B47B0000}"/>
    <cellStyle name="표준 19 24 2 9" xfId="36022" xr:uid="{00000000-0005-0000-0000-0000B57B0000}"/>
    <cellStyle name="표준 19 24 3" xfId="2392" xr:uid="{00000000-0005-0000-0000-0000B67B0000}"/>
    <cellStyle name="표준 19 24 3 2" xfId="36023" xr:uid="{00000000-0005-0000-0000-0000B77B0000}"/>
    <cellStyle name="표준 19 24 3 3" xfId="36024" xr:uid="{00000000-0005-0000-0000-0000B87B0000}"/>
    <cellStyle name="표준 19 24 3 4" xfId="36025" xr:uid="{00000000-0005-0000-0000-0000B97B0000}"/>
    <cellStyle name="표준 19 24 3 5" xfId="36026" xr:uid="{00000000-0005-0000-0000-0000BA7B0000}"/>
    <cellStyle name="표준 19 24 3 6" xfId="36027" xr:uid="{00000000-0005-0000-0000-0000BB7B0000}"/>
    <cellStyle name="표준 19 24 4" xfId="4252" xr:uid="{00000000-0005-0000-0000-0000BC7B0000}"/>
    <cellStyle name="표준 19 24 4 2" xfId="36028" xr:uid="{00000000-0005-0000-0000-0000BD7B0000}"/>
    <cellStyle name="표준 19 24 4 3" xfId="36029" xr:uid="{00000000-0005-0000-0000-0000BE7B0000}"/>
    <cellStyle name="표준 19 24 4 4" xfId="36030" xr:uid="{00000000-0005-0000-0000-0000BF7B0000}"/>
    <cellStyle name="표준 19 24 4 5" xfId="36031" xr:uid="{00000000-0005-0000-0000-0000C07B0000}"/>
    <cellStyle name="표준 19 24 4 6" xfId="36032" xr:uid="{00000000-0005-0000-0000-0000C17B0000}"/>
    <cellStyle name="표준 19 24 5" xfId="6116" xr:uid="{00000000-0005-0000-0000-0000C27B0000}"/>
    <cellStyle name="표준 19 24 5 2" xfId="36033" xr:uid="{00000000-0005-0000-0000-0000C37B0000}"/>
    <cellStyle name="표준 19 24 5 3" xfId="36034" xr:uid="{00000000-0005-0000-0000-0000C47B0000}"/>
    <cellStyle name="표준 19 24 5 4" xfId="36035" xr:uid="{00000000-0005-0000-0000-0000C57B0000}"/>
    <cellStyle name="표준 19 24 5 5" xfId="36036" xr:uid="{00000000-0005-0000-0000-0000C67B0000}"/>
    <cellStyle name="표준 19 24 5 6" xfId="36037" xr:uid="{00000000-0005-0000-0000-0000C77B0000}"/>
    <cellStyle name="표준 19 24 6" xfId="7976" xr:uid="{00000000-0005-0000-0000-0000C87B0000}"/>
    <cellStyle name="표준 19 24 6 2" xfId="36038" xr:uid="{00000000-0005-0000-0000-0000C97B0000}"/>
    <cellStyle name="표준 19 24 6 3" xfId="36039" xr:uid="{00000000-0005-0000-0000-0000CA7B0000}"/>
    <cellStyle name="표준 19 24 6 4" xfId="36040" xr:uid="{00000000-0005-0000-0000-0000CB7B0000}"/>
    <cellStyle name="표준 19 24 6 5" xfId="36041" xr:uid="{00000000-0005-0000-0000-0000CC7B0000}"/>
    <cellStyle name="표준 19 24 6 6" xfId="36042" xr:uid="{00000000-0005-0000-0000-0000CD7B0000}"/>
    <cellStyle name="표준 19 24 7" xfId="36043" xr:uid="{00000000-0005-0000-0000-0000CE7B0000}"/>
    <cellStyle name="표준 19 24 8" xfId="36044" xr:uid="{00000000-0005-0000-0000-0000CF7B0000}"/>
    <cellStyle name="표준 19 24 9" xfId="36045" xr:uid="{00000000-0005-0000-0000-0000D07B0000}"/>
    <cellStyle name="표준 19 25" xfId="537" xr:uid="{00000000-0005-0000-0000-0000D17B0000}"/>
    <cellStyle name="표준 19 25 10" xfId="36046" xr:uid="{00000000-0005-0000-0000-0000D27B0000}"/>
    <cellStyle name="표준 19 25 11" xfId="36047" xr:uid="{00000000-0005-0000-0000-0000D37B0000}"/>
    <cellStyle name="표준 19 25 12" xfId="36048" xr:uid="{00000000-0005-0000-0000-0000D47B0000}"/>
    <cellStyle name="표준 19 25 2" xfId="1120" xr:uid="{00000000-0005-0000-0000-0000D57B0000}"/>
    <cellStyle name="표준 19 25 2 10" xfId="36049" xr:uid="{00000000-0005-0000-0000-0000D67B0000}"/>
    <cellStyle name="표준 19 25 2 11" xfId="36050" xr:uid="{00000000-0005-0000-0000-0000D77B0000}"/>
    <cellStyle name="표준 19 25 2 2" xfId="2897" xr:uid="{00000000-0005-0000-0000-0000D87B0000}"/>
    <cellStyle name="표준 19 25 2 2 2" xfId="36051" xr:uid="{00000000-0005-0000-0000-0000D97B0000}"/>
    <cellStyle name="표준 19 25 2 2 3" xfId="36052" xr:uid="{00000000-0005-0000-0000-0000DA7B0000}"/>
    <cellStyle name="표준 19 25 2 2 4" xfId="36053" xr:uid="{00000000-0005-0000-0000-0000DB7B0000}"/>
    <cellStyle name="표준 19 25 2 2 5" xfId="36054" xr:uid="{00000000-0005-0000-0000-0000DC7B0000}"/>
    <cellStyle name="표준 19 25 2 2 6" xfId="36055" xr:uid="{00000000-0005-0000-0000-0000DD7B0000}"/>
    <cellStyle name="표준 19 25 2 3" xfId="4756" xr:uid="{00000000-0005-0000-0000-0000DE7B0000}"/>
    <cellStyle name="표준 19 25 2 3 2" xfId="36056" xr:uid="{00000000-0005-0000-0000-0000DF7B0000}"/>
    <cellStyle name="표준 19 25 2 3 3" xfId="36057" xr:uid="{00000000-0005-0000-0000-0000E07B0000}"/>
    <cellStyle name="표준 19 25 2 3 4" xfId="36058" xr:uid="{00000000-0005-0000-0000-0000E17B0000}"/>
    <cellStyle name="표준 19 25 2 3 5" xfId="36059" xr:uid="{00000000-0005-0000-0000-0000E27B0000}"/>
    <cellStyle name="표준 19 25 2 3 6" xfId="36060" xr:uid="{00000000-0005-0000-0000-0000E37B0000}"/>
    <cellStyle name="표준 19 25 2 4" xfId="6620" xr:uid="{00000000-0005-0000-0000-0000E47B0000}"/>
    <cellStyle name="표준 19 25 2 4 2" xfId="36061" xr:uid="{00000000-0005-0000-0000-0000E57B0000}"/>
    <cellStyle name="표준 19 25 2 4 3" xfId="36062" xr:uid="{00000000-0005-0000-0000-0000E67B0000}"/>
    <cellStyle name="표준 19 25 2 4 4" xfId="36063" xr:uid="{00000000-0005-0000-0000-0000E77B0000}"/>
    <cellStyle name="표준 19 25 2 4 5" xfId="36064" xr:uid="{00000000-0005-0000-0000-0000E87B0000}"/>
    <cellStyle name="표준 19 25 2 4 6" xfId="36065" xr:uid="{00000000-0005-0000-0000-0000E97B0000}"/>
    <cellStyle name="표준 19 25 2 5" xfId="8480" xr:uid="{00000000-0005-0000-0000-0000EA7B0000}"/>
    <cellStyle name="표준 19 25 2 5 2" xfId="36066" xr:uid="{00000000-0005-0000-0000-0000EB7B0000}"/>
    <cellStyle name="표준 19 25 2 5 3" xfId="36067" xr:uid="{00000000-0005-0000-0000-0000EC7B0000}"/>
    <cellStyle name="표준 19 25 2 5 4" xfId="36068" xr:uid="{00000000-0005-0000-0000-0000ED7B0000}"/>
    <cellStyle name="표준 19 25 2 5 5" xfId="36069" xr:uid="{00000000-0005-0000-0000-0000EE7B0000}"/>
    <cellStyle name="표준 19 25 2 5 6" xfId="36070" xr:uid="{00000000-0005-0000-0000-0000EF7B0000}"/>
    <cellStyle name="표준 19 25 2 6" xfId="36071" xr:uid="{00000000-0005-0000-0000-0000F07B0000}"/>
    <cellStyle name="표준 19 25 2 7" xfId="36072" xr:uid="{00000000-0005-0000-0000-0000F17B0000}"/>
    <cellStyle name="표준 19 25 2 8" xfId="36073" xr:uid="{00000000-0005-0000-0000-0000F27B0000}"/>
    <cellStyle name="표준 19 25 2 9" xfId="36074" xr:uid="{00000000-0005-0000-0000-0000F37B0000}"/>
    <cellStyle name="표준 19 25 3" xfId="2404" xr:uid="{00000000-0005-0000-0000-0000F47B0000}"/>
    <cellStyle name="표준 19 25 3 2" xfId="36075" xr:uid="{00000000-0005-0000-0000-0000F57B0000}"/>
    <cellStyle name="표준 19 25 3 3" xfId="36076" xr:uid="{00000000-0005-0000-0000-0000F67B0000}"/>
    <cellStyle name="표준 19 25 3 4" xfId="36077" xr:uid="{00000000-0005-0000-0000-0000F77B0000}"/>
    <cellStyle name="표준 19 25 3 5" xfId="36078" xr:uid="{00000000-0005-0000-0000-0000F87B0000}"/>
    <cellStyle name="표준 19 25 3 6" xfId="36079" xr:uid="{00000000-0005-0000-0000-0000F97B0000}"/>
    <cellStyle name="표준 19 25 4" xfId="4264" xr:uid="{00000000-0005-0000-0000-0000FA7B0000}"/>
    <cellStyle name="표준 19 25 4 2" xfId="36080" xr:uid="{00000000-0005-0000-0000-0000FB7B0000}"/>
    <cellStyle name="표준 19 25 4 3" xfId="36081" xr:uid="{00000000-0005-0000-0000-0000FC7B0000}"/>
    <cellStyle name="표준 19 25 4 4" xfId="36082" xr:uid="{00000000-0005-0000-0000-0000FD7B0000}"/>
    <cellStyle name="표준 19 25 4 5" xfId="36083" xr:uid="{00000000-0005-0000-0000-0000FE7B0000}"/>
    <cellStyle name="표준 19 25 4 6" xfId="36084" xr:uid="{00000000-0005-0000-0000-0000FF7B0000}"/>
    <cellStyle name="표준 19 25 5" xfId="6128" xr:uid="{00000000-0005-0000-0000-0000007C0000}"/>
    <cellStyle name="표준 19 25 5 2" xfId="36085" xr:uid="{00000000-0005-0000-0000-0000017C0000}"/>
    <cellStyle name="표준 19 25 5 3" xfId="36086" xr:uid="{00000000-0005-0000-0000-0000027C0000}"/>
    <cellStyle name="표준 19 25 5 4" xfId="36087" xr:uid="{00000000-0005-0000-0000-0000037C0000}"/>
    <cellStyle name="표준 19 25 5 5" xfId="36088" xr:uid="{00000000-0005-0000-0000-0000047C0000}"/>
    <cellStyle name="표준 19 25 5 6" xfId="36089" xr:uid="{00000000-0005-0000-0000-0000057C0000}"/>
    <cellStyle name="표준 19 25 6" xfId="7988" xr:uid="{00000000-0005-0000-0000-0000067C0000}"/>
    <cellStyle name="표준 19 25 6 2" xfId="36090" xr:uid="{00000000-0005-0000-0000-0000077C0000}"/>
    <cellStyle name="표준 19 25 6 3" xfId="36091" xr:uid="{00000000-0005-0000-0000-0000087C0000}"/>
    <cellStyle name="표준 19 25 6 4" xfId="36092" xr:uid="{00000000-0005-0000-0000-0000097C0000}"/>
    <cellStyle name="표준 19 25 6 5" xfId="36093" xr:uid="{00000000-0005-0000-0000-00000A7C0000}"/>
    <cellStyle name="표준 19 25 6 6" xfId="36094" xr:uid="{00000000-0005-0000-0000-00000B7C0000}"/>
    <cellStyle name="표준 19 25 7" xfId="36095" xr:uid="{00000000-0005-0000-0000-00000C7C0000}"/>
    <cellStyle name="표준 19 25 8" xfId="36096" xr:uid="{00000000-0005-0000-0000-00000D7C0000}"/>
    <cellStyle name="표준 19 25 9" xfId="36097" xr:uid="{00000000-0005-0000-0000-00000E7C0000}"/>
    <cellStyle name="표준 19 26" xfId="549" xr:uid="{00000000-0005-0000-0000-00000F7C0000}"/>
    <cellStyle name="표준 19 26 10" xfId="36098" xr:uid="{00000000-0005-0000-0000-0000107C0000}"/>
    <cellStyle name="표준 19 26 11" xfId="36099" xr:uid="{00000000-0005-0000-0000-0000117C0000}"/>
    <cellStyle name="표준 19 26 12" xfId="36100" xr:uid="{00000000-0005-0000-0000-0000127C0000}"/>
    <cellStyle name="표준 19 26 2" xfId="1132" xr:uid="{00000000-0005-0000-0000-0000137C0000}"/>
    <cellStyle name="표준 19 26 2 10" xfId="36101" xr:uid="{00000000-0005-0000-0000-0000147C0000}"/>
    <cellStyle name="표준 19 26 2 11" xfId="36102" xr:uid="{00000000-0005-0000-0000-0000157C0000}"/>
    <cellStyle name="표준 19 26 2 2" xfId="2909" xr:uid="{00000000-0005-0000-0000-0000167C0000}"/>
    <cellStyle name="표준 19 26 2 2 2" xfId="36103" xr:uid="{00000000-0005-0000-0000-0000177C0000}"/>
    <cellStyle name="표준 19 26 2 2 3" xfId="36104" xr:uid="{00000000-0005-0000-0000-0000187C0000}"/>
    <cellStyle name="표준 19 26 2 2 4" xfId="36105" xr:uid="{00000000-0005-0000-0000-0000197C0000}"/>
    <cellStyle name="표준 19 26 2 2 5" xfId="36106" xr:uid="{00000000-0005-0000-0000-00001A7C0000}"/>
    <cellStyle name="표준 19 26 2 2 6" xfId="36107" xr:uid="{00000000-0005-0000-0000-00001B7C0000}"/>
    <cellStyle name="표준 19 26 2 3" xfId="4768" xr:uid="{00000000-0005-0000-0000-00001C7C0000}"/>
    <cellStyle name="표준 19 26 2 3 2" xfId="36108" xr:uid="{00000000-0005-0000-0000-00001D7C0000}"/>
    <cellStyle name="표준 19 26 2 3 3" xfId="36109" xr:uid="{00000000-0005-0000-0000-00001E7C0000}"/>
    <cellStyle name="표준 19 26 2 3 4" xfId="36110" xr:uid="{00000000-0005-0000-0000-00001F7C0000}"/>
    <cellStyle name="표준 19 26 2 3 5" xfId="36111" xr:uid="{00000000-0005-0000-0000-0000207C0000}"/>
    <cellStyle name="표준 19 26 2 3 6" xfId="36112" xr:uid="{00000000-0005-0000-0000-0000217C0000}"/>
    <cellStyle name="표준 19 26 2 4" xfId="6632" xr:uid="{00000000-0005-0000-0000-0000227C0000}"/>
    <cellStyle name="표준 19 26 2 4 2" xfId="36113" xr:uid="{00000000-0005-0000-0000-0000237C0000}"/>
    <cellStyle name="표준 19 26 2 4 3" xfId="36114" xr:uid="{00000000-0005-0000-0000-0000247C0000}"/>
    <cellStyle name="표준 19 26 2 4 4" xfId="36115" xr:uid="{00000000-0005-0000-0000-0000257C0000}"/>
    <cellStyle name="표준 19 26 2 4 5" xfId="36116" xr:uid="{00000000-0005-0000-0000-0000267C0000}"/>
    <cellStyle name="표준 19 26 2 4 6" xfId="36117" xr:uid="{00000000-0005-0000-0000-0000277C0000}"/>
    <cellStyle name="표준 19 26 2 5" xfId="8492" xr:uid="{00000000-0005-0000-0000-0000287C0000}"/>
    <cellStyle name="표준 19 26 2 5 2" xfId="36118" xr:uid="{00000000-0005-0000-0000-0000297C0000}"/>
    <cellStyle name="표준 19 26 2 5 3" xfId="36119" xr:uid="{00000000-0005-0000-0000-00002A7C0000}"/>
    <cellStyle name="표준 19 26 2 5 4" xfId="36120" xr:uid="{00000000-0005-0000-0000-00002B7C0000}"/>
    <cellStyle name="표준 19 26 2 5 5" xfId="36121" xr:uid="{00000000-0005-0000-0000-00002C7C0000}"/>
    <cellStyle name="표준 19 26 2 5 6" xfId="36122" xr:uid="{00000000-0005-0000-0000-00002D7C0000}"/>
    <cellStyle name="표준 19 26 2 6" xfId="36123" xr:uid="{00000000-0005-0000-0000-00002E7C0000}"/>
    <cellStyle name="표준 19 26 2 7" xfId="36124" xr:uid="{00000000-0005-0000-0000-00002F7C0000}"/>
    <cellStyle name="표준 19 26 2 8" xfId="36125" xr:uid="{00000000-0005-0000-0000-0000307C0000}"/>
    <cellStyle name="표준 19 26 2 9" xfId="36126" xr:uid="{00000000-0005-0000-0000-0000317C0000}"/>
    <cellStyle name="표준 19 26 3" xfId="2416" xr:uid="{00000000-0005-0000-0000-0000327C0000}"/>
    <cellStyle name="표준 19 26 3 2" xfId="36127" xr:uid="{00000000-0005-0000-0000-0000337C0000}"/>
    <cellStyle name="표준 19 26 3 3" xfId="36128" xr:uid="{00000000-0005-0000-0000-0000347C0000}"/>
    <cellStyle name="표준 19 26 3 4" xfId="36129" xr:uid="{00000000-0005-0000-0000-0000357C0000}"/>
    <cellStyle name="표준 19 26 3 5" xfId="36130" xr:uid="{00000000-0005-0000-0000-0000367C0000}"/>
    <cellStyle name="표준 19 26 3 6" xfId="36131" xr:uid="{00000000-0005-0000-0000-0000377C0000}"/>
    <cellStyle name="표준 19 26 4" xfId="4276" xr:uid="{00000000-0005-0000-0000-0000387C0000}"/>
    <cellStyle name="표준 19 26 4 2" xfId="36132" xr:uid="{00000000-0005-0000-0000-0000397C0000}"/>
    <cellStyle name="표준 19 26 4 3" xfId="36133" xr:uid="{00000000-0005-0000-0000-00003A7C0000}"/>
    <cellStyle name="표준 19 26 4 4" xfId="36134" xr:uid="{00000000-0005-0000-0000-00003B7C0000}"/>
    <cellStyle name="표준 19 26 4 5" xfId="36135" xr:uid="{00000000-0005-0000-0000-00003C7C0000}"/>
    <cellStyle name="표준 19 26 4 6" xfId="36136" xr:uid="{00000000-0005-0000-0000-00003D7C0000}"/>
    <cellStyle name="표준 19 26 5" xfId="6140" xr:uid="{00000000-0005-0000-0000-00003E7C0000}"/>
    <cellStyle name="표준 19 26 5 2" xfId="36137" xr:uid="{00000000-0005-0000-0000-00003F7C0000}"/>
    <cellStyle name="표준 19 26 5 3" xfId="36138" xr:uid="{00000000-0005-0000-0000-0000407C0000}"/>
    <cellStyle name="표준 19 26 5 4" xfId="36139" xr:uid="{00000000-0005-0000-0000-0000417C0000}"/>
    <cellStyle name="표준 19 26 5 5" xfId="36140" xr:uid="{00000000-0005-0000-0000-0000427C0000}"/>
    <cellStyle name="표준 19 26 5 6" xfId="36141" xr:uid="{00000000-0005-0000-0000-0000437C0000}"/>
    <cellStyle name="표준 19 26 6" xfId="8000" xr:uid="{00000000-0005-0000-0000-0000447C0000}"/>
    <cellStyle name="표준 19 26 6 2" xfId="36142" xr:uid="{00000000-0005-0000-0000-0000457C0000}"/>
    <cellStyle name="표준 19 26 6 3" xfId="36143" xr:uid="{00000000-0005-0000-0000-0000467C0000}"/>
    <cellStyle name="표준 19 26 6 4" xfId="36144" xr:uid="{00000000-0005-0000-0000-0000477C0000}"/>
    <cellStyle name="표준 19 26 6 5" xfId="36145" xr:uid="{00000000-0005-0000-0000-0000487C0000}"/>
    <cellStyle name="표준 19 26 6 6" xfId="36146" xr:uid="{00000000-0005-0000-0000-0000497C0000}"/>
    <cellStyle name="표준 19 26 7" xfId="36147" xr:uid="{00000000-0005-0000-0000-00004A7C0000}"/>
    <cellStyle name="표준 19 26 8" xfId="36148" xr:uid="{00000000-0005-0000-0000-00004B7C0000}"/>
    <cellStyle name="표준 19 26 9" xfId="36149" xr:uid="{00000000-0005-0000-0000-00004C7C0000}"/>
    <cellStyle name="표준 19 27" xfId="561" xr:uid="{00000000-0005-0000-0000-00004D7C0000}"/>
    <cellStyle name="표준 19 27 10" xfId="36150" xr:uid="{00000000-0005-0000-0000-00004E7C0000}"/>
    <cellStyle name="표준 19 27 11" xfId="36151" xr:uid="{00000000-0005-0000-0000-00004F7C0000}"/>
    <cellStyle name="표준 19 27 12" xfId="36152" xr:uid="{00000000-0005-0000-0000-0000507C0000}"/>
    <cellStyle name="표준 19 27 2" xfId="1144" xr:uid="{00000000-0005-0000-0000-0000517C0000}"/>
    <cellStyle name="표준 19 27 2 10" xfId="36153" xr:uid="{00000000-0005-0000-0000-0000527C0000}"/>
    <cellStyle name="표준 19 27 2 11" xfId="36154" xr:uid="{00000000-0005-0000-0000-0000537C0000}"/>
    <cellStyle name="표준 19 27 2 2" xfId="2921" xr:uid="{00000000-0005-0000-0000-0000547C0000}"/>
    <cellStyle name="표준 19 27 2 2 2" xfId="36155" xr:uid="{00000000-0005-0000-0000-0000557C0000}"/>
    <cellStyle name="표준 19 27 2 2 3" xfId="36156" xr:uid="{00000000-0005-0000-0000-0000567C0000}"/>
    <cellStyle name="표준 19 27 2 2 4" xfId="36157" xr:uid="{00000000-0005-0000-0000-0000577C0000}"/>
    <cellStyle name="표준 19 27 2 2 5" xfId="36158" xr:uid="{00000000-0005-0000-0000-0000587C0000}"/>
    <cellStyle name="표준 19 27 2 2 6" xfId="36159" xr:uid="{00000000-0005-0000-0000-0000597C0000}"/>
    <cellStyle name="표준 19 27 2 3" xfId="4780" xr:uid="{00000000-0005-0000-0000-00005A7C0000}"/>
    <cellStyle name="표준 19 27 2 3 2" xfId="36160" xr:uid="{00000000-0005-0000-0000-00005B7C0000}"/>
    <cellStyle name="표준 19 27 2 3 3" xfId="36161" xr:uid="{00000000-0005-0000-0000-00005C7C0000}"/>
    <cellStyle name="표준 19 27 2 3 4" xfId="36162" xr:uid="{00000000-0005-0000-0000-00005D7C0000}"/>
    <cellStyle name="표준 19 27 2 3 5" xfId="36163" xr:uid="{00000000-0005-0000-0000-00005E7C0000}"/>
    <cellStyle name="표준 19 27 2 3 6" xfId="36164" xr:uid="{00000000-0005-0000-0000-00005F7C0000}"/>
    <cellStyle name="표준 19 27 2 4" xfId="6644" xr:uid="{00000000-0005-0000-0000-0000607C0000}"/>
    <cellStyle name="표준 19 27 2 4 2" xfId="36165" xr:uid="{00000000-0005-0000-0000-0000617C0000}"/>
    <cellStyle name="표준 19 27 2 4 3" xfId="36166" xr:uid="{00000000-0005-0000-0000-0000627C0000}"/>
    <cellStyle name="표준 19 27 2 4 4" xfId="36167" xr:uid="{00000000-0005-0000-0000-0000637C0000}"/>
    <cellStyle name="표준 19 27 2 4 5" xfId="36168" xr:uid="{00000000-0005-0000-0000-0000647C0000}"/>
    <cellStyle name="표준 19 27 2 4 6" xfId="36169" xr:uid="{00000000-0005-0000-0000-0000657C0000}"/>
    <cellStyle name="표준 19 27 2 5" xfId="8504" xr:uid="{00000000-0005-0000-0000-0000667C0000}"/>
    <cellStyle name="표준 19 27 2 5 2" xfId="36170" xr:uid="{00000000-0005-0000-0000-0000677C0000}"/>
    <cellStyle name="표준 19 27 2 5 3" xfId="36171" xr:uid="{00000000-0005-0000-0000-0000687C0000}"/>
    <cellStyle name="표준 19 27 2 5 4" xfId="36172" xr:uid="{00000000-0005-0000-0000-0000697C0000}"/>
    <cellStyle name="표준 19 27 2 5 5" xfId="36173" xr:uid="{00000000-0005-0000-0000-00006A7C0000}"/>
    <cellStyle name="표준 19 27 2 5 6" xfId="36174" xr:uid="{00000000-0005-0000-0000-00006B7C0000}"/>
    <cellStyle name="표준 19 27 2 6" xfId="36175" xr:uid="{00000000-0005-0000-0000-00006C7C0000}"/>
    <cellStyle name="표준 19 27 2 7" xfId="36176" xr:uid="{00000000-0005-0000-0000-00006D7C0000}"/>
    <cellStyle name="표준 19 27 2 8" xfId="36177" xr:uid="{00000000-0005-0000-0000-00006E7C0000}"/>
    <cellStyle name="표준 19 27 2 9" xfId="36178" xr:uid="{00000000-0005-0000-0000-00006F7C0000}"/>
    <cellStyle name="표준 19 27 3" xfId="2428" xr:uid="{00000000-0005-0000-0000-0000707C0000}"/>
    <cellStyle name="표준 19 27 3 2" xfId="36179" xr:uid="{00000000-0005-0000-0000-0000717C0000}"/>
    <cellStyle name="표준 19 27 3 3" xfId="36180" xr:uid="{00000000-0005-0000-0000-0000727C0000}"/>
    <cellStyle name="표준 19 27 3 4" xfId="36181" xr:uid="{00000000-0005-0000-0000-0000737C0000}"/>
    <cellStyle name="표준 19 27 3 5" xfId="36182" xr:uid="{00000000-0005-0000-0000-0000747C0000}"/>
    <cellStyle name="표준 19 27 3 6" xfId="36183" xr:uid="{00000000-0005-0000-0000-0000757C0000}"/>
    <cellStyle name="표준 19 27 4" xfId="4288" xr:uid="{00000000-0005-0000-0000-0000767C0000}"/>
    <cellStyle name="표준 19 27 4 2" xfId="36184" xr:uid="{00000000-0005-0000-0000-0000777C0000}"/>
    <cellStyle name="표준 19 27 4 3" xfId="36185" xr:uid="{00000000-0005-0000-0000-0000787C0000}"/>
    <cellStyle name="표준 19 27 4 4" xfId="36186" xr:uid="{00000000-0005-0000-0000-0000797C0000}"/>
    <cellStyle name="표준 19 27 4 5" xfId="36187" xr:uid="{00000000-0005-0000-0000-00007A7C0000}"/>
    <cellStyle name="표준 19 27 4 6" xfId="36188" xr:uid="{00000000-0005-0000-0000-00007B7C0000}"/>
    <cellStyle name="표준 19 27 5" xfId="6152" xr:uid="{00000000-0005-0000-0000-00007C7C0000}"/>
    <cellStyle name="표준 19 27 5 2" xfId="36189" xr:uid="{00000000-0005-0000-0000-00007D7C0000}"/>
    <cellStyle name="표준 19 27 5 3" xfId="36190" xr:uid="{00000000-0005-0000-0000-00007E7C0000}"/>
    <cellStyle name="표준 19 27 5 4" xfId="36191" xr:uid="{00000000-0005-0000-0000-00007F7C0000}"/>
    <cellStyle name="표준 19 27 5 5" xfId="36192" xr:uid="{00000000-0005-0000-0000-0000807C0000}"/>
    <cellStyle name="표준 19 27 5 6" xfId="36193" xr:uid="{00000000-0005-0000-0000-0000817C0000}"/>
    <cellStyle name="표준 19 27 6" xfId="8012" xr:uid="{00000000-0005-0000-0000-0000827C0000}"/>
    <cellStyle name="표준 19 27 6 2" xfId="36194" xr:uid="{00000000-0005-0000-0000-0000837C0000}"/>
    <cellStyle name="표준 19 27 6 3" xfId="36195" xr:uid="{00000000-0005-0000-0000-0000847C0000}"/>
    <cellStyle name="표준 19 27 6 4" xfId="36196" xr:uid="{00000000-0005-0000-0000-0000857C0000}"/>
    <cellStyle name="표준 19 27 6 5" xfId="36197" xr:uid="{00000000-0005-0000-0000-0000867C0000}"/>
    <cellStyle name="표준 19 27 6 6" xfId="36198" xr:uid="{00000000-0005-0000-0000-0000877C0000}"/>
    <cellStyle name="표준 19 27 7" xfId="36199" xr:uid="{00000000-0005-0000-0000-0000887C0000}"/>
    <cellStyle name="표준 19 27 8" xfId="36200" xr:uid="{00000000-0005-0000-0000-0000897C0000}"/>
    <cellStyle name="표준 19 27 9" xfId="36201" xr:uid="{00000000-0005-0000-0000-00008A7C0000}"/>
    <cellStyle name="표준 19 28" xfId="573" xr:uid="{00000000-0005-0000-0000-00008B7C0000}"/>
    <cellStyle name="표준 19 28 10" xfId="36202" xr:uid="{00000000-0005-0000-0000-00008C7C0000}"/>
    <cellStyle name="표준 19 28 11" xfId="36203" xr:uid="{00000000-0005-0000-0000-00008D7C0000}"/>
    <cellStyle name="표준 19 28 12" xfId="36204" xr:uid="{00000000-0005-0000-0000-00008E7C0000}"/>
    <cellStyle name="표준 19 28 2" xfId="1156" xr:uid="{00000000-0005-0000-0000-00008F7C0000}"/>
    <cellStyle name="표준 19 28 2 10" xfId="36205" xr:uid="{00000000-0005-0000-0000-0000907C0000}"/>
    <cellStyle name="표준 19 28 2 11" xfId="36206" xr:uid="{00000000-0005-0000-0000-0000917C0000}"/>
    <cellStyle name="표준 19 28 2 2" xfId="2933" xr:uid="{00000000-0005-0000-0000-0000927C0000}"/>
    <cellStyle name="표준 19 28 2 2 2" xfId="36207" xr:uid="{00000000-0005-0000-0000-0000937C0000}"/>
    <cellStyle name="표준 19 28 2 2 3" xfId="36208" xr:uid="{00000000-0005-0000-0000-0000947C0000}"/>
    <cellStyle name="표준 19 28 2 2 4" xfId="36209" xr:uid="{00000000-0005-0000-0000-0000957C0000}"/>
    <cellStyle name="표준 19 28 2 2 5" xfId="36210" xr:uid="{00000000-0005-0000-0000-0000967C0000}"/>
    <cellStyle name="표준 19 28 2 2 6" xfId="36211" xr:uid="{00000000-0005-0000-0000-0000977C0000}"/>
    <cellStyle name="표준 19 28 2 3" xfId="4792" xr:uid="{00000000-0005-0000-0000-0000987C0000}"/>
    <cellStyle name="표준 19 28 2 3 2" xfId="36212" xr:uid="{00000000-0005-0000-0000-0000997C0000}"/>
    <cellStyle name="표준 19 28 2 3 3" xfId="36213" xr:uid="{00000000-0005-0000-0000-00009A7C0000}"/>
    <cellStyle name="표준 19 28 2 3 4" xfId="36214" xr:uid="{00000000-0005-0000-0000-00009B7C0000}"/>
    <cellStyle name="표준 19 28 2 3 5" xfId="36215" xr:uid="{00000000-0005-0000-0000-00009C7C0000}"/>
    <cellStyle name="표준 19 28 2 3 6" xfId="36216" xr:uid="{00000000-0005-0000-0000-00009D7C0000}"/>
    <cellStyle name="표준 19 28 2 4" xfId="6656" xr:uid="{00000000-0005-0000-0000-00009E7C0000}"/>
    <cellStyle name="표준 19 28 2 4 2" xfId="36217" xr:uid="{00000000-0005-0000-0000-00009F7C0000}"/>
    <cellStyle name="표준 19 28 2 4 3" xfId="36218" xr:uid="{00000000-0005-0000-0000-0000A07C0000}"/>
    <cellStyle name="표준 19 28 2 4 4" xfId="36219" xr:uid="{00000000-0005-0000-0000-0000A17C0000}"/>
    <cellStyle name="표준 19 28 2 4 5" xfId="36220" xr:uid="{00000000-0005-0000-0000-0000A27C0000}"/>
    <cellStyle name="표준 19 28 2 4 6" xfId="36221" xr:uid="{00000000-0005-0000-0000-0000A37C0000}"/>
    <cellStyle name="표준 19 28 2 5" xfId="8516" xr:uid="{00000000-0005-0000-0000-0000A47C0000}"/>
    <cellStyle name="표준 19 28 2 5 2" xfId="36222" xr:uid="{00000000-0005-0000-0000-0000A57C0000}"/>
    <cellStyle name="표준 19 28 2 5 3" xfId="36223" xr:uid="{00000000-0005-0000-0000-0000A67C0000}"/>
    <cellStyle name="표준 19 28 2 5 4" xfId="36224" xr:uid="{00000000-0005-0000-0000-0000A77C0000}"/>
    <cellStyle name="표준 19 28 2 5 5" xfId="36225" xr:uid="{00000000-0005-0000-0000-0000A87C0000}"/>
    <cellStyle name="표준 19 28 2 5 6" xfId="36226" xr:uid="{00000000-0005-0000-0000-0000A97C0000}"/>
    <cellStyle name="표준 19 28 2 6" xfId="36227" xr:uid="{00000000-0005-0000-0000-0000AA7C0000}"/>
    <cellStyle name="표준 19 28 2 7" xfId="36228" xr:uid="{00000000-0005-0000-0000-0000AB7C0000}"/>
    <cellStyle name="표준 19 28 2 8" xfId="36229" xr:uid="{00000000-0005-0000-0000-0000AC7C0000}"/>
    <cellStyle name="표준 19 28 2 9" xfId="36230" xr:uid="{00000000-0005-0000-0000-0000AD7C0000}"/>
    <cellStyle name="표준 19 28 3" xfId="2440" xr:uid="{00000000-0005-0000-0000-0000AE7C0000}"/>
    <cellStyle name="표준 19 28 3 2" xfId="36231" xr:uid="{00000000-0005-0000-0000-0000AF7C0000}"/>
    <cellStyle name="표준 19 28 3 3" xfId="36232" xr:uid="{00000000-0005-0000-0000-0000B07C0000}"/>
    <cellStyle name="표준 19 28 3 4" xfId="36233" xr:uid="{00000000-0005-0000-0000-0000B17C0000}"/>
    <cellStyle name="표준 19 28 3 5" xfId="36234" xr:uid="{00000000-0005-0000-0000-0000B27C0000}"/>
    <cellStyle name="표준 19 28 3 6" xfId="36235" xr:uid="{00000000-0005-0000-0000-0000B37C0000}"/>
    <cellStyle name="표준 19 28 4" xfId="4300" xr:uid="{00000000-0005-0000-0000-0000B47C0000}"/>
    <cellStyle name="표준 19 28 4 2" xfId="36236" xr:uid="{00000000-0005-0000-0000-0000B57C0000}"/>
    <cellStyle name="표준 19 28 4 3" xfId="36237" xr:uid="{00000000-0005-0000-0000-0000B67C0000}"/>
    <cellStyle name="표준 19 28 4 4" xfId="36238" xr:uid="{00000000-0005-0000-0000-0000B77C0000}"/>
    <cellStyle name="표준 19 28 4 5" xfId="36239" xr:uid="{00000000-0005-0000-0000-0000B87C0000}"/>
    <cellStyle name="표준 19 28 4 6" xfId="36240" xr:uid="{00000000-0005-0000-0000-0000B97C0000}"/>
    <cellStyle name="표준 19 28 5" xfId="6164" xr:uid="{00000000-0005-0000-0000-0000BA7C0000}"/>
    <cellStyle name="표준 19 28 5 2" xfId="36241" xr:uid="{00000000-0005-0000-0000-0000BB7C0000}"/>
    <cellStyle name="표준 19 28 5 3" xfId="36242" xr:uid="{00000000-0005-0000-0000-0000BC7C0000}"/>
    <cellStyle name="표준 19 28 5 4" xfId="36243" xr:uid="{00000000-0005-0000-0000-0000BD7C0000}"/>
    <cellStyle name="표준 19 28 5 5" xfId="36244" xr:uid="{00000000-0005-0000-0000-0000BE7C0000}"/>
    <cellStyle name="표준 19 28 5 6" xfId="36245" xr:uid="{00000000-0005-0000-0000-0000BF7C0000}"/>
    <cellStyle name="표준 19 28 6" xfId="8024" xr:uid="{00000000-0005-0000-0000-0000C07C0000}"/>
    <cellStyle name="표준 19 28 6 2" xfId="36246" xr:uid="{00000000-0005-0000-0000-0000C17C0000}"/>
    <cellStyle name="표준 19 28 6 3" xfId="36247" xr:uid="{00000000-0005-0000-0000-0000C27C0000}"/>
    <cellStyle name="표준 19 28 6 4" xfId="36248" xr:uid="{00000000-0005-0000-0000-0000C37C0000}"/>
    <cellStyle name="표준 19 28 6 5" xfId="36249" xr:uid="{00000000-0005-0000-0000-0000C47C0000}"/>
    <cellStyle name="표준 19 28 6 6" xfId="36250" xr:uid="{00000000-0005-0000-0000-0000C57C0000}"/>
    <cellStyle name="표준 19 28 7" xfId="36251" xr:uid="{00000000-0005-0000-0000-0000C67C0000}"/>
    <cellStyle name="표준 19 28 8" xfId="36252" xr:uid="{00000000-0005-0000-0000-0000C77C0000}"/>
    <cellStyle name="표준 19 28 9" xfId="36253" xr:uid="{00000000-0005-0000-0000-0000C87C0000}"/>
    <cellStyle name="표준 19 29" xfId="585" xr:uid="{00000000-0005-0000-0000-0000C97C0000}"/>
    <cellStyle name="표준 19 29 10" xfId="36254" xr:uid="{00000000-0005-0000-0000-0000CA7C0000}"/>
    <cellStyle name="표준 19 29 11" xfId="36255" xr:uid="{00000000-0005-0000-0000-0000CB7C0000}"/>
    <cellStyle name="표준 19 29 12" xfId="36256" xr:uid="{00000000-0005-0000-0000-0000CC7C0000}"/>
    <cellStyle name="표준 19 29 2" xfId="1168" xr:uid="{00000000-0005-0000-0000-0000CD7C0000}"/>
    <cellStyle name="표준 19 29 2 10" xfId="36257" xr:uid="{00000000-0005-0000-0000-0000CE7C0000}"/>
    <cellStyle name="표준 19 29 2 11" xfId="36258" xr:uid="{00000000-0005-0000-0000-0000CF7C0000}"/>
    <cellStyle name="표준 19 29 2 2" xfId="2945" xr:uid="{00000000-0005-0000-0000-0000D07C0000}"/>
    <cellStyle name="표준 19 29 2 2 2" xfId="36259" xr:uid="{00000000-0005-0000-0000-0000D17C0000}"/>
    <cellStyle name="표준 19 29 2 2 3" xfId="36260" xr:uid="{00000000-0005-0000-0000-0000D27C0000}"/>
    <cellStyle name="표준 19 29 2 2 4" xfId="36261" xr:uid="{00000000-0005-0000-0000-0000D37C0000}"/>
    <cellStyle name="표준 19 29 2 2 5" xfId="36262" xr:uid="{00000000-0005-0000-0000-0000D47C0000}"/>
    <cellStyle name="표준 19 29 2 2 6" xfId="36263" xr:uid="{00000000-0005-0000-0000-0000D57C0000}"/>
    <cellStyle name="표준 19 29 2 3" xfId="4804" xr:uid="{00000000-0005-0000-0000-0000D67C0000}"/>
    <cellStyle name="표준 19 29 2 3 2" xfId="36264" xr:uid="{00000000-0005-0000-0000-0000D77C0000}"/>
    <cellStyle name="표준 19 29 2 3 3" xfId="36265" xr:uid="{00000000-0005-0000-0000-0000D87C0000}"/>
    <cellStyle name="표준 19 29 2 3 4" xfId="36266" xr:uid="{00000000-0005-0000-0000-0000D97C0000}"/>
    <cellStyle name="표준 19 29 2 3 5" xfId="36267" xr:uid="{00000000-0005-0000-0000-0000DA7C0000}"/>
    <cellStyle name="표준 19 29 2 3 6" xfId="36268" xr:uid="{00000000-0005-0000-0000-0000DB7C0000}"/>
    <cellStyle name="표준 19 29 2 4" xfId="6668" xr:uid="{00000000-0005-0000-0000-0000DC7C0000}"/>
    <cellStyle name="표준 19 29 2 4 2" xfId="36269" xr:uid="{00000000-0005-0000-0000-0000DD7C0000}"/>
    <cellStyle name="표준 19 29 2 4 3" xfId="36270" xr:uid="{00000000-0005-0000-0000-0000DE7C0000}"/>
    <cellStyle name="표준 19 29 2 4 4" xfId="36271" xr:uid="{00000000-0005-0000-0000-0000DF7C0000}"/>
    <cellStyle name="표준 19 29 2 4 5" xfId="36272" xr:uid="{00000000-0005-0000-0000-0000E07C0000}"/>
    <cellStyle name="표준 19 29 2 4 6" xfId="36273" xr:uid="{00000000-0005-0000-0000-0000E17C0000}"/>
    <cellStyle name="표준 19 29 2 5" xfId="8528" xr:uid="{00000000-0005-0000-0000-0000E27C0000}"/>
    <cellStyle name="표준 19 29 2 5 2" xfId="36274" xr:uid="{00000000-0005-0000-0000-0000E37C0000}"/>
    <cellStyle name="표준 19 29 2 5 3" xfId="36275" xr:uid="{00000000-0005-0000-0000-0000E47C0000}"/>
    <cellStyle name="표준 19 29 2 5 4" xfId="36276" xr:uid="{00000000-0005-0000-0000-0000E57C0000}"/>
    <cellStyle name="표준 19 29 2 5 5" xfId="36277" xr:uid="{00000000-0005-0000-0000-0000E67C0000}"/>
    <cellStyle name="표준 19 29 2 5 6" xfId="36278" xr:uid="{00000000-0005-0000-0000-0000E77C0000}"/>
    <cellStyle name="표준 19 29 2 6" xfId="36279" xr:uid="{00000000-0005-0000-0000-0000E87C0000}"/>
    <cellStyle name="표준 19 29 2 7" xfId="36280" xr:uid="{00000000-0005-0000-0000-0000E97C0000}"/>
    <cellStyle name="표준 19 29 2 8" xfId="36281" xr:uid="{00000000-0005-0000-0000-0000EA7C0000}"/>
    <cellStyle name="표준 19 29 2 9" xfId="36282" xr:uid="{00000000-0005-0000-0000-0000EB7C0000}"/>
    <cellStyle name="표준 19 29 3" xfId="2452" xr:uid="{00000000-0005-0000-0000-0000EC7C0000}"/>
    <cellStyle name="표준 19 29 3 2" xfId="36283" xr:uid="{00000000-0005-0000-0000-0000ED7C0000}"/>
    <cellStyle name="표준 19 29 3 3" xfId="36284" xr:uid="{00000000-0005-0000-0000-0000EE7C0000}"/>
    <cellStyle name="표준 19 29 3 4" xfId="36285" xr:uid="{00000000-0005-0000-0000-0000EF7C0000}"/>
    <cellStyle name="표준 19 29 3 5" xfId="36286" xr:uid="{00000000-0005-0000-0000-0000F07C0000}"/>
    <cellStyle name="표준 19 29 3 6" xfId="36287" xr:uid="{00000000-0005-0000-0000-0000F17C0000}"/>
    <cellStyle name="표준 19 29 4" xfId="4312" xr:uid="{00000000-0005-0000-0000-0000F27C0000}"/>
    <cellStyle name="표준 19 29 4 2" xfId="36288" xr:uid="{00000000-0005-0000-0000-0000F37C0000}"/>
    <cellStyle name="표준 19 29 4 3" xfId="36289" xr:uid="{00000000-0005-0000-0000-0000F47C0000}"/>
    <cellStyle name="표준 19 29 4 4" xfId="36290" xr:uid="{00000000-0005-0000-0000-0000F57C0000}"/>
    <cellStyle name="표준 19 29 4 5" xfId="36291" xr:uid="{00000000-0005-0000-0000-0000F67C0000}"/>
    <cellStyle name="표준 19 29 4 6" xfId="36292" xr:uid="{00000000-0005-0000-0000-0000F77C0000}"/>
    <cellStyle name="표준 19 29 5" xfId="6176" xr:uid="{00000000-0005-0000-0000-0000F87C0000}"/>
    <cellStyle name="표준 19 29 5 2" xfId="36293" xr:uid="{00000000-0005-0000-0000-0000F97C0000}"/>
    <cellStyle name="표준 19 29 5 3" xfId="36294" xr:uid="{00000000-0005-0000-0000-0000FA7C0000}"/>
    <cellStyle name="표준 19 29 5 4" xfId="36295" xr:uid="{00000000-0005-0000-0000-0000FB7C0000}"/>
    <cellStyle name="표준 19 29 5 5" xfId="36296" xr:uid="{00000000-0005-0000-0000-0000FC7C0000}"/>
    <cellStyle name="표준 19 29 5 6" xfId="36297" xr:uid="{00000000-0005-0000-0000-0000FD7C0000}"/>
    <cellStyle name="표준 19 29 6" xfId="8036" xr:uid="{00000000-0005-0000-0000-0000FE7C0000}"/>
    <cellStyle name="표준 19 29 6 2" xfId="36298" xr:uid="{00000000-0005-0000-0000-0000FF7C0000}"/>
    <cellStyle name="표준 19 29 6 3" xfId="36299" xr:uid="{00000000-0005-0000-0000-0000007D0000}"/>
    <cellStyle name="표준 19 29 6 4" xfId="36300" xr:uid="{00000000-0005-0000-0000-0000017D0000}"/>
    <cellStyle name="표준 19 29 6 5" xfId="36301" xr:uid="{00000000-0005-0000-0000-0000027D0000}"/>
    <cellStyle name="표준 19 29 6 6" xfId="36302" xr:uid="{00000000-0005-0000-0000-0000037D0000}"/>
    <cellStyle name="표준 19 29 7" xfId="36303" xr:uid="{00000000-0005-0000-0000-0000047D0000}"/>
    <cellStyle name="표준 19 29 8" xfId="36304" xr:uid="{00000000-0005-0000-0000-0000057D0000}"/>
    <cellStyle name="표준 19 29 9" xfId="36305" xr:uid="{00000000-0005-0000-0000-0000067D0000}"/>
    <cellStyle name="표준 19 3" xfId="308" xr:uid="{00000000-0005-0000-0000-0000077D0000}"/>
    <cellStyle name="표준 19 30" xfId="597" xr:uid="{00000000-0005-0000-0000-0000087D0000}"/>
    <cellStyle name="표준 19 30 10" xfId="36306" xr:uid="{00000000-0005-0000-0000-0000097D0000}"/>
    <cellStyle name="표준 19 30 11" xfId="36307" xr:uid="{00000000-0005-0000-0000-00000A7D0000}"/>
    <cellStyle name="표준 19 30 12" xfId="36308" xr:uid="{00000000-0005-0000-0000-00000B7D0000}"/>
    <cellStyle name="표준 19 30 2" xfId="1180" xr:uid="{00000000-0005-0000-0000-00000C7D0000}"/>
    <cellStyle name="표준 19 30 2 10" xfId="36309" xr:uid="{00000000-0005-0000-0000-00000D7D0000}"/>
    <cellStyle name="표준 19 30 2 11" xfId="36310" xr:uid="{00000000-0005-0000-0000-00000E7D0000}"/>
    <cellStyle name="표준 19 30 2 2" xfId="2957" xr:uid="{00000000-0005-0000-0000-00000F7D0000}"/>
    <cellStyle name="표준 19 30 2 2 2" xfId="36311" xr:uid="{00000000-0005-0000-0000-0000107D0000}"/>
    <cellStyle name="표준 19 30 2 2 3" xfId="36312" xr:uid="{00000000-0005-0000-0000-0000117D0000}"/>
    <cellStyle name="표준 19 30 2 2 4" xfId="36313" xr:uid="{00000000-0005-0000-0000-0000127D0000}"/>
    <cellStyle name="표준 19 30 2 2 5" xfId="36314" xr:uid="{00000000-0005-0000-0000-0000137D0000}"/>
    <cellStyle name="표준 19 30 2 2 6" xfId="36315" xr:uid="{00000000-0005-0000-0000-0000147D0000}"/>
    <cellStyle name="표준 19 30 2 3" xfId="4816" xr:uid="{00000000-0005-0000-0000-0000157D0000}"/>
    <cellStyle name="표준 19 30 2 3 2" xfId="36316" xr:uid="{00000000-0005-0000-0000-0000167D0000}"/>
    <cellStyle name="표준 19 30 2 3 3" xfId="36317" xr:uid="{00000000-0005-0000-0000-0000177D0000}"/>
    <cellStyle name="표준 19 30 2 3 4" xfId="36318" xr:uid="{00000000-0005-0000-0000-0000187D0000}"/>
    <cellStyle name="표준 19 30 2 3 5" xfId="36319" xr:uid="{00000000-0005-0000-0000-0000197D0000}"/>
    <cellStyle name="표준 19 30 2 3 6" xfId="36320" xr:uid="{00000000-0005-0000-0000-00001A7D0000}"/>
    <cellStyle name="표준 19 30 2 4" xfId="6680" xr:uid="{00000000-0005-0000-0000-00001B7D0000}"/>
    <cellStyle name="표준 19 30 2 4 2" xfId="36321" xr:uid="{00000000-0005-0000-0000-00001C7D0000}"/>
    <cellStyle name="표준 19 30 2 4 3" xfId="36322" xr:uid="{00000000-0005-0000-0000-00001D7D0000}"/>
    <cellStyle name="표준 19 30 2 4 4" xfId="36323" xr:uid="{00000000-0005-0000-0000-00001E7D0000}"/>
    <cellStyle name="표준 19 30 2 4 5" xfId="36324" xr:uid="{00000000-0005-0000-0000-00001F7D0000}"/>
    <cellStyle name="표준 19 30 2 4 6" xfId="36325" xr:uid="{00000000-0005-0000-0000-0000207D0000}"/>
    <cellStyle name="표준 19 30 2 5" xfId="8540" xr:uid="{00000000-0005-0000-0000-0000217D0000}"/>
    <cellStyle name="표준 19 30 2 5 2" xfId="36326" xr:uid="{00000000-0005-0000-0000-0000227D0000}"/>
    <cellStyle name="표준 19 30 2 5 3" xfId="36327" xr:uid="{00000000-0005-0000-0000-0000237D0000}"/>
    <cellStyle name="표준 19 30 2 5 4" xfId="36328" xr:uid="{00000000-0005-0000-0000-0000247D0000}"/>
    <cellStyle name="표준 19 30 2 5 5" xfId="36329" xr:uid="{00000000-0005-0000-0000-0000257D0000}"/>
    <cellStyle name="표준 19 30 2 5 6" xfId="36330" xr:uid="{00000000-0005-0000-0000-0000267D0000}"/>
    <cellStyle name="표준 19 30 2 6" xfId="36331" xr:uid="{00000000-0005-0000-0000-0000277D0000}"/>
    <cellStyle name="표준 19 30 2 7" xfId="36332" xr:uid="{00000000-0005-0000-0000-0000287D0000}"/>
    <cellStyle name="표준 19 30 2 8" xfId="36333" xr:uid="{00000000-0005-0000-0000-0000297D0000}"/>
    <cellStyle name="표준 19 30 2 9" xfId="36334" xr:uid="{00000000-0005-0000-0000-00002A7D0000}"/>
    <cellStyle name="표준 19 30 3" xfId="2464" xr:uid="{00000000-0005-0000-0000-00002B7D0000}"/>
    <cellStyle name="표준 19 30 3 2" xfId="36335" xr:uid="{00000000-0005-0000-0000-00002C7D0000}"/>
    <cellStyle name="표준 19 30 3 3" xfId="36336" xr:uid="{00000000-0005-0000-0000-00002D7D0000}"/>
    <cellStyle name="표준 19 30 3 4" xfId="36337" xr:uid="{00000000-0005-0000-0000-00002E7D0000}"/>
    <cellStyle name="표준 19 30 3 5" xfId="36338" xr:uid="{00000000-0005-0000-0000-00002F7D0000}"/>
    <cellStyle name="표준 19 30 3 6" xfId="36339" xr:uid="{00000000-0005-0000-0000-0000307D0000}"/>
    <cellStyle name="표준 19 30 4" xfId="4324" xr:uid="{00000000-0005-0000-0000-0000317D0000}"/>
    <cellStyle name="표준 19 30 4 2" xfId="36340" xr:uid="{00000000-0005-0000-0000-0000327D0000}"/>
    <cellStyle name="표준 19 30 4 3" xfId="36341" xr:uid="{00000000-0005-0000-0000-0000337D0000}"/>
    <cellStyle name="표준 19 30 4 4" xfId="36342" xr:uid="{00000000-0005-0000-0000-0000347D0000}"/>
    <cellStyle name="표준 19 30 4 5" xfId="36343" xr:uid="{00000000-0005-0000-0000-0000357D0000}"/>
    <cellStyle name="표준 19 30 4 6" xfId="36344" xr:uid="{00000000-0005-0000-0000-0000367D0000}"/>
    <cellStyle name="표준 19 30 5" xfId="6188" xr:uid="{00000000-0005-0000-0000-0000377D0000}"/>
    <cellStyle name="표준 19 30 5 2" xfId="36345" xr:uid="{00000000-0005-0000-0000-0000387D0000}"/>
    <cellStyle name="표준 19 30 5 3" xfId="36346" xr:uid="{00000000-0005-0000-0000-0000397D0000}"/>
    <cellStyle name="표준 19 30 5 4" xfId="36347" xr:uid="{00000000-0005-0000-0000-00003A7D0000}"/>
    <cellStyle name="표준 19 30 5 5" xfId="36348" xr:uid="{00000000-0005-0000-0000-00003B7D0000}"/>
    <cellStyle name="표준 19 30 5 6" xfId="36349" xr:uid="{00000000-0005-0000-0000-00003C7D0000}"/>
    <cellStyle name="표준 19 30 6" xfId="8048" xr:uid="{00000000-0005-0000-0000-00003D7D0000}"/>
    <cellStyle name="표준 19 30 6 2" xfId="36350" xr:uid="{00000000-0005-0000-0000-00003E7D0000}"/>
    <cellStyle name="표준 19 30 6 3" xfId="36351" xr:uid="{00000000-0005-0000-0000-00003F7D0000}"/>
    <cellStyle name="표준 19 30 6 4" xfId="36352" xr:uid="{00000000-0005-0000-0000-0000407D0000}"/>
    <cellStyle name="표준 19 30 6 5" xfId="36353" xr:uid="{00000000-0005-0000-0000-0000417D0000}"/>
    <cellStyle name="표준 19 30 6 6" xfId="36354" xr:uid="{00000000-0005-0000-0000-0000427D0000}"/>
    <cellStyle name="표준 19 30 7" xfId="36355" xr:uid="{00000000-0005-0000-0000-0000437D0000}"/>
    <cellStyle name="표준 19 30 8" xfId="36356" xr:uid="{00000000-0005-0000-0000-0000447D0000}"/>
    <cellStyle name="표준 19 30 9" xfId="36357" xr:uid="{00000000-0005-0000-0000-0000457D0000}"/>
    <cellStyle name="표준 19 31" xfId="609" xr:uid="{00000000-0005-0000-0000-0000467D0000}"/>
    <cellStyle name="표준 19 31 10" xfId="36358" xr:uid="{00000000-0005-0000-0000-0000477D0000}"/>
    <cellStyle name="표준 19 31 11" xfId="36359" xr:uid="{00000000-0005-0000-0000-0000487D0000}"/>
    <cellStyle name="표준 19 31 12" xfId="36360" xr:uid="{00000000-0005-0000-0000-0000497D0000}"/>
    <cellStyle name="표준 19 31 2" xfId="1192" xr:uid="{00000000-0005-0000-0000-00004A7D0000}"/>
    <cellStyle name="표준 19 31 2 10" xfId="36361" xr:uid="{00000000-0005-0000-0000-00004B7D0000}"/>
    <cellStyle name="표준 19 31 2 11" xfId="36362" xr:uid="{00000000-0005-0000-0000-00004C7D0000}"/>
    <cellStyle name="표준 19 31 2 2" xfId="2969" xr:uid="{00000000-0005-0000-0000-00004D7D0000}"/>
    <cellStyle name="표준 19 31 2 2 2" xfId="36363" xr:uid="{00000000-0005-0000-0000-00004E7D0000}"/>
    <cellStyle name="표준 19 31 2 2 3" xfId="36364" xr:uid="{00000000-0005-0000-0000-00004F7D0000}"/>
    <cellStyle name="표준 19 31 2 2 4" xfId="36365" xr:uid="{00000000-0005-0000-0000-0000507D0000}"/>
    <cellStyle name="표준 19 31 2 2 5" xfId="36366" xr:uid="{00000000-0005-0000-0000-0000517D0000}"/>
    <cellStyle name="표준 19 31 2 2 6" xfId="36367" xr:uid="{00000000-0005-0000-0000-0000527D0000}"/>
    <cellStyle name="표준 19 31 2 3" xfId="4828" xr:uid="{00000000-0005-0000-0000-0000537D0000}"/>
    <cellStyle name="표준 19 31 2 3 2" xfId="36368" xr:uid="{00000000-0005-0000-0000-0000547D0000}"/>
    <cellStyle name="표준 19 31 2 3 3" xfId="36369" xr:uid="{00000000-0005-0000-0000-0000557D0000}"/>
    <cellStyle name="표준 19 31 2 3 4" xfId="36370" xr:uid="{00000000-0005-0000-0000-0000567D0000}"/>
    <cellStyle name="표준 19 31 2 3 5" xfId="36371" xr:uid="{00000000-0005-0000-0000-0000577D0000}"/>
    <cellStyle name="표준 19 31 2 3 6" xfId="36372" xr:uid="{00000000-0005-0000-0000-0000587D0000}"/>
    <cellStyle name="표준 19 31 2 4" xfId="6692" xr:uid="{00000000-0005-0000-0000-0000597D0000}"/>
    <cellStyle name="표준 19 31 2 4 2" xfId="36373" xr:uid="{00000000-0005-0000-0000-00005A7D0000}"/>
    <cellStyle name="표준 19 31 2 4 3" xfId="36374" xr:uid="{00000000-0005-0000-0000-00005B7D0000}"/>
    <cellStyle name="표준 19 31 2 4 4" xfId="36375" xr:uid="{00000000-0005-0000-0000-00005C7D0000}"/>
    <cellStyle name="표준 19 31 2 4 5" xfId="36376" xr:uid="{00000000-0005-0000-0000-00005D7D0000}"/>
    <cellStyle name="표준 19 31 2 4 6" xfId="36377" xr:uid="{00000000-0005-0000-0000-00005E7D0000}"/>
    <cellStyle name="표준 19 31 2 5" xfId="8552" xr:uid="{00000000-0005-0000-0000-00005F7D0000}"/>
    <cellStyle name="표준 19 31 2 5 2" xfId="36378" xr:uid="{00000000-0005-0000-0000-0000607D0000}"/>
    <cellStyle name="표준 19 31 2 5 3" xfId="36379" xr:uid="{00000000-0005-0000-0000-0000617D0000}"/>
    <cellStyle name="표준 19 31 2 5 4" xfId="36380" xr:uid="{00000000-0005-0000-0000-0000627D0000}"/>
    <cellStyle name="표준 19 31 2 5 5" xfId="36381" xr:uid="{00000000-0005-0000-0000-0000637D0000}"/>
    <cellStyle name="표준 19 31 2 5 6" xfId="36382" xr:uid="{00000000-0005-0000-0000-0000647D0000}"/>
    <cellStyle name="표준 19 31 2 6" xfId="36383" xr:uid="{00000000-0005-0000-0000-0000657D0000}"/>
    <cellStyle name="표준 19 31 2 7" xfId="36384" xr:uid="{00000000-0005-0000-0000-0000667D0000}"/>
    <cellStyle name="표준 19 31 2 8" xfId="36385" xr:uid="{00000000-0005-0000-0000-0000677D0000}"/>
    <cellStyle name="표준 19 31 2 9" xfId="36386" xr:uid="{00000000-0005-0000-0000-0000687D0000}"/>
    <cellStyle name="표준 19 31 3" xfId="2476" xr:uid="{00000000-0005-0000-0000-0000697D0000}"/>
    <cellStyle name="표준 19 31 3 2" xfId="36387" xr:uid="{00000000-0005-0000-0000-00006A7D0000}"/>
    <cellStyle name="표준 19 31 3 3" xfId="36388" xr:uid="{00000000-0005-0000-0000-00006B7D0000}"/>
    <cellStyle name="표준 19 31 3 4" xfId="36389" xr:uid="{00000000-0005-0000-0000-00006C7D0000}"/>
    <cellStyle name="표준 19 31 3 5" xfId="36390" xr:uid="{00000000-0005-0000-0000-00006D7D0000}"/>
    <cellStyle name="표준 19 31 3 6" xfId="36391" xr:uid="{00000000-0005-0000-0000-00006E7D0000}"/>
    <cellStyle name="표준 19 31 4" xfId="4336" xr:uid="{00000000-0005-0000-0000-00006F7D0000}"/>
    <cellStyle name="표준 19 31 4 2" xfId="36392" xr:uid="{00000000-0005-0000-0000-0000707D0000}"/>
    <cellStyle name="표준 19 31 4 3" xfId="36393" xr:uid="{00000000-0005-0000-0000-0000717D0000}"/>
    <cellStyle name="표준 19 31 4 4" xfId="36394" xr:uid="{00000000-0005-0000-0000-0000727D0000}"/>
    <cellStyle name="표준 19 31 4 5" xfId="36395" xr:uid="{00000000-0005-0000-0000-0000737D0000}"/>
    <cellStyle name="표준 19 31 4 6" xfId="36396" xr:uid="{00000000-0005-0000-0000-0000747D0000}"/>
    <cellStyle name="표준 19 31 5" xfId="6200" xr:uid="{00000000-0005-0000-0000-0000757D0000}"/>
    <cellStyle name="표준 19 31 5 2" xfId="36397" xr:uid="{00000000-0005-0000-0000-0000767D0000}"/>
    <cellStyle name="표준 19 31 5 3" xfId="36398" xr:uid="{00000000-0005-0000-0000-0000777D0000}"/>
    <cellStyle name="표준 19 31 5 4" xfId="36399" xr:uid="{00000000-0005-0000-0000-0000787D0000}"/>
    <cellStyle name="표준 19 31 5 5" xfId="36400" xr:uid="{00000000-0005-0000-0000-0000797D0000}"/>
    <cellStyle name="표준 19 31 5 6" xfId="36401" xr:uid="{00000000-0005-0000-0000-00007A7D0000}"/>
    <cellStyle name="표준 19 31 6" xfId="8060" xr:uid="{00000000-0005-0000-0000-00007B7D0000}"/>
    <cellStyle name="표준 19 31 6 2" xfId="36402" xr:uid="{00000000-0005-0000-0000-00007C7D0000}"/>
    <cellStyle name="표준 19 31 6 3" xfId="36403" xr:uid="{00000000-0005-0000-0000-00007D7D0000}"/>
    <cellStyle name="표준 19 31 6 4" xfId="36404" xr:uid="{00000000-0005-0000-0000-00007E7D0000}"/>
    <cellStyle name="표준 19 31 6 5" xfId="36405" xr:uid="{00000000-0005-0000-0000-00007F7D0000}"/>
    <cellStyle name="표준 19 31 6 6" xfId="36406" xr:uid="{00000000-0005-0000-0000-0000807D0000}"/>
    <cellStyle name="표준 19 31 7" xfId="36407" xr:uid="{00000000-0005-0000-0000-0000817D0000}"/>
    <cellStyle name="표준 19 31 8" xfId="36408" xr:uid="{00000000-0005-0000-0000-0000827D0000}"/>
    <cellStyle name="표준 19 31 9" xfId="36409" xr:uid="{00000000-0005-0000-0000-0000837D0000}"/>
    <cellStyle name="표준 19 32" xfId="621" xr:uid="{00000000-0005-0000-0000-0000847D0000}"/>
    <cellStyle name="표준 19 32 10" xfId="36410" xr:uid="{00000000-0005-0000-0000-0000857D0000}"/>
    <cellStyle name="표준 19 32 11" xfId="36411" xr:uid="{00000000-0005-0000-0000-0000867D0000}"/>
    <cellStyle name="표준 19 32 12" xfId="36412" xr:uid="{00000000-0005-0000-0000-0000877D0000}"/>
    <cellStyle name="표준 19 32 2" xfId="1204" xr:uid="{00000000-0005-0000-0000-0000887D0000}"/>
    <cellStyle name="표준 19 32 2 10" xfId="36413" xr:uid="{00000000-0005-0000-0000-0000897D0000}"/>
    <cellStyle name="표준 19 32 2 11" xfId="36414" xr:uid="{00000000-0005-0000-0000-00008A7D0000}"/>
    <cellStyle name="표준 19 32 2 2" xfId="2981" xr:uid="{00000000-0005-0000-0000-00008B7D0000}"/>
    <cellStyle name="표준 19 32 2 2 2" xfId="36415" xr:uid="{00000000-0005-0000-0000-00008C7D0000}"/>
    <cellStyle name="표준 19 32 2 2 3" xfId="36416" xr:uid="{00000000-0005-0000-0000-00008D7D0000}"/>
    <cellStyle name="표준 19 32 2 2 4" xfId="36417" xr:uid="{00000000-0005-0000-0000-00008E7D0000}"/>
    <cellStyle name="표준 19 32 2 2 5" xfId="36418" xr:uid="{00000000-0005-0000-0000-00008F7D0000}"/>
    <cellStyle name="표준 19 32 2 2 6" xfId="36419" xr:uid="{00000000-0005-0000-0000-0000907D0000}"/>
    <cellStyle name="표준 19 32 2 3" xfId="4840" xr:uid="{00000000-0005-0000-0000-0000917D0000}"/>
    <cellStyle name="표준 19 32 2 3 2" xfId="36420" xr:uid="{00000000-0005-0000-0000-0000927D0000}"/>
    <cellStyle name="표준 19 32 2 3 3" xfId="36421" xr:uid="{00000000-0005-0000-0000-0000937D0000}"/>
    <cellStyle name="표준 19 32 2 3 4" xfId="36422" xr:uid="{00000000-0005-0000-0000-0000947D0000}"/>
    <cellStyle name="표준 19 32 2 3 5" xfId="36423" xr:uid="{00000000-0005-0000-0000-0000957D0000}"/>
    <cellStyle name="표준 19 32 2 3 6" xfId="36424" xr:uid="{00000000-0005-0000-0000-0000967D0000}"/>
    <cellStyle name="표준 19 32 2 4" xfId="6704" xr:uid="{00000000-0005-0000-0000-0000977D0000}"/>
    <cellStyle name="표준 19 32 2 4 2" xfId="36425" xr:uid="{00000000-0005-0000-0000-0000987D0000}"/>
    <cellStyle name="표준 19 32 2 4 3" xfId="36426" xr:uid="{00000000-0005-0000-0000-0000997D0000}"/>
    <cellStyle name="표준 19 32 2 4 4" xfId="36427" xr:uid="{00000000-0005-0000-0000-00009A7D0000}"/>
    <cellStyle name="표준 19 32 2 4 5" xfId="36428" xr:uid="{00000000-0005-0000-0000-00009B7D0000}"/>
    <cellStyle name="표준 19 32 2 4 6" xfId="36429" xr:uid="{00000000-0005-0000-0000-00009C7D0000}"/>
    <cellStyle name="표준 19 32 2 5" xfId="8564" xr:uid="{00000000-0005-0000-0000-00009D7D0000}"/>
    <cellStyle name="표준 19 32 2 5 2" xfId="36430" xr:uid="{00000000-0005-0000-0000-00009E7D0000}"/>
    <cellStyle name="표준 19 32 2 5 3" xfId="36431" xr:uid="{00000000-0005-0000-0000-00009F7D0000}"/>
    <cellStyle name="표준 19 32 2 5 4" xfId="36432" xr:uid="{00000000-0005-0000-0000-0000A07D0000}"/>
    <cellStyle name="표준 19 32 2 5 5" xfId="36433" xr:uid="{00000000-0005-0000-0000-0000A17D0000}"/>
    <cellStyle name="표준 19 32 2 5 6" xfId="36434" xr:uid="{00000000-0005-0000-0000-0000A27D0000}"/>
    <cellStyle name="표준 19 32 2 6" xfId="36435" xr:uid="{00000000-0005-0000-0000-0000A37D0000}"/>
    <cellStyle name="표준 19 32 2 7" xfId="36436" xr:uid="{00000000-0005-0000-0000-0000A47D0000}"/>
    <cellStyle name="표준 19 32 2 8" xfId="36437" xr:uid="{00000000-0005-0000-0000-0000A57D0000}"/>
    <cellStyle name="표준 19 32 2 9" xfId="36438" xr:uid="{00000000-0005-0000-0000-0000A67D0000}"/>
    <cellStyle name="표준 19 32 3" xfId="2488" xr:uid="{00000000-0005-0000-0000-0000A77D0000}"/>
    <cellStyle name="표준 19 32 3 2" xfId="36439" xr:uid="{00000000-0005-0000-0000-0000A87D0000}"/>
    <cellStyle name="표준 19 32 3 3" xfId="36440" xr:uid="{00000000-0005-0000-0000-0000A97D0000}"/>
    <cellStyle name="표준 19 32 3 4" xfId="36441" xr:uid="{00000000-0005-0000-0000-0000AA7D0000}"/>
    <cellStyle name="표준 19 32 3 5" xfId="36442" xr:uid="{00000000-0005-0000-0000-0000AB7D0000}"/>
    <cellStyle name="표준 19 32 3 6" xfId="36443" xr:uid="{00000000-0005-0000-0000-0000AC7D0000}"/>
    <cellStyle name="표준 19 32 4" xfId="4348" xr:uid="{00000000-0005-0000-0000-0000AD7D0000}"/>
    <cellStyle name="표준 19 32 4 2" xfId="36444" xr:uid="{00000000-0005-0000-0000-0000AE7D0000}"/>
    <cellStyle name="표준 19 32 4 3" xfId="36445" xr:uid="{00000000-0005-0000-0000-0000AF7D0000}"/>
    <cellStyle name="표준 19 32 4 4" xfId="36446" xr:uid="{00000000-0005-0000-0000-0000B07D0000}"/>
    <cellStyle name="표준 19 32 4 5" xfId="36447" xr:uid="{00000000-0005-0000-0000-0000B17D0000}"/>
    <cellStyle name="표준 19 32 4 6" xfId="36448" xr:uid="{00000000-0005-0000-0000-0000B27D0000}"/>
    <cellStyle name="표준 19 32 5" xfId="6212" xr:uid="{00000000-0005-0000-0000-0000B37D0000}"/>
    <cellStyle name="표준 19 32 5 2" xfId="36449" xr:uid="{00000000-0005-0000-0000-0000B47D0000}"/>
    <cellStyle name="표준 19 32 5 3" xfId="36450" xr:uid="{00000000-0005-0000-0000-0000B57D0000}"/>
    <cellStyle name="표준 19 32 5 4" xfId="36451" xr:uid="{00000000-0005-0000-0000-0000B67D0000}"/>
    <cellStyle name="표준 19 32 5 5" xfId="36452" xr:uid="{00000000-0005-0000-0000-0000B77D0000}"/>
    <cellStyle name="표준 19 32 5 6" xfId="36453" xr:uid="{00000000-0005-0000-0000-0000B87D0000}"/>
    <cellStyle name="표준 19 32 6" xfId="8072" xr:uid="{00000000-0005-0000-0000-0000B97D0000}"/>
    <cellStyle name="표준 19 32 6 2" xfId="36454" xr:uid="{00000000-0005-0000-0000-0000BA7D0000}"/>
    <cellStyle name="표준 19 32 6 3" xfId="36455" xr:uid="{00000000-0005-0000-0000-0000BB7D0000}"/>
    <cellStyle name="표준 19 32 6 4" xfId="36456" xr:uid="{00000000-0005-0000-0000-0000BC7D0000}"/>
    <cellStyle name="표준 19 32 6 5" xfId="36457" xr:uid="{00000000-0005-0000-0000-0000BD7D0000}"/>
    <cellStyle name="표준 19 32 6 6" xfId="36458" xr:uid="{00000000-0005-0000-0000-0000BE7D0000}"/>
    <cellStyle name="표준 19 32 7" xfId="36459" xr:uid="{00000000-0005-0000-0000-0000BF7D0000}"/>
    <cellStyle name="표준 19 32 8" xfId="36460" xr:uid="{00000000-0005-0000-0000-0000C07D0000}"/>
    <cellStyle name="표준 19 32 9" xfId="36461" xr:uid="{00000000-0005-0000-0000-0000C17D0000}"/>
    <cellStyle name="표준 19 33" xfId="633" xr:uid="{00000000-0005-0000-0000-0000C27D0000}"/>
    <cellStyle name="표준 19 33 10" xfId="36462" xr:uid="{00000000-0005-0000-0000-0000C37D0000}"/>
    <cellStyle name="표준 19 33 11" xfId="36463" xr:uid="{00000000-0005-0000-0000-0000C47D0000}"/>
    <cellStyle name="표준 19 33 12" xfId="36464" xr:uid="{00000000-0005-0000-0000-0000C57D0000}"/>
    <cellStyle name="표준 19 33 2" xfId="1216" xr:uid="{00000000-0005-0000-0000-0000C67D0000}"/>
    <cellStyle name="표준 19 33 2 10" xfId="36465" xr:uid="{00000000-0005-0000-0000-0000C77D0000}"/>
    <cellStyle name="표준 19 33 2 11" xfId="36466" xr:uid="{00000000-0005-0000-0000-0000C87D0000}"/>
    <cellStyle name="표준 19 33 2 2" xfId="2993" xr:uid="{00000000-0005-0000-0000-0000C97D0000}"/>
    <cellStyle name="표준 19 33 2 2 2" xfId="36467" xr:uid="{00000000-0005-0000-0000-0000CA7D0000}"/>
    <cellStyle name="표준 19 33 2 2 3" xfId="36468" xr:uid="{00000000-0005-0000-0000-0000CB7D0000}"/>
    <cellStyle name="표준 19 33 2 2 4" xfId="36469" xr:uid="{00000000-0005-0000-0000-0000CC7D0000}"/>
    <cellStyle name="표준 19 33 2 2 5" xfId="36470" xr:uid="{00000000-0005-0000-0000-0000CD7D0000}"/>
    <cellStyle name="표준 19 33 2 2 6" xfId="36471" xr:uid="{00000000-0005-0000-0000-0000CE7D0000}"/>
    <cellStyle name="표준 19 33 2 3" xfId="4852" xr:uid="{00000000-0005-0000-0000-0000CF7D0000}"/>
    <cellStyle name="표준 19 33 2 3 2" xfId="36472" xr:uid="{00000000-0005-0000-0000-0000D07D0000}"/>
    <cellStyle name="표준 19 33 2 3 3" xfId="36473" xr:uid="{00000000-0005-0000-0000-0000D17D0000}"/>
    <cellStyle name="표준 19 33 2 3 4" xfId="36474" xr:uid="{00000000-0005-0000-0000-0000D27D0000}"/>
    <cellStyle name="표준 19 33 2 3 5" xfId="36475" xr:uid="{00000000-0005-0000-0000-0000D37D0000}"/>
    <cellStyle name="표준 19 33 2 3 6" xfId="36476" xr:uid="{00000000-0005-0000-0000-0000D47D0000}"/>
    <cellStyle name="표준 19 33 2 4" xfId="6716" xr:uid="{00000000-0005-0000-0000-0000D57D0000}"/>
    <cellStyle name="표준 19 33 2 4 2" xfId="36477" xr:uid="{00000000-0005-0000-0000-0000D67D0000}"/>
    <cellStyle name="표준 19 33 2 4 3" xfId="36478" xr:uid="{00000000-0005-0000-0000-0000D77D0000}"/>
    <cellStyle name="표준 19 33 2 4 4" xfId="36479" xr:uid="{00000000-0005-0000-0000-0000D87D0000}"/>
    <cellStyle name="표준 19 33 2 4 5" xfId="36480" xr:uid="{00000000-0005-0000-0000-0000D97D0000}"/>
    <cellStyle name="표준 19 33 2 4 6" xfId="36481" xr:uid="{00000000-0005-0000-0000-0000DA7D0000}"/>
    <cellStyle name="표준 19 33 2 5" xfId="8576" xr:uid="{00000000-0005-0000-0000-0000DB7D0000}"/>
    <cellStyle name="표준 19 33 2 5 2" xfId="36482" xr:uid="{00000000-0005-0000-0000-0000DC7D0000}"/>
    <cellStyle name="표준 19 33 2 5 3" xfId="36483" xr:uid="{00000000-0005-0000-0000-0000DD7D0000}"/>
    <cellStyle name="표준 19 33 2 5 4" xfId="36484" xr:uid="{00000000-0005-0000-0000-0000DE7D0000}"/>
    <cellStyle name="표준 19 33 2 5 5" xfId="36485" xr:uid="{00000000-0005-0000-0000-0000DF7D0000}"/>
    <cellStyle name="표준 19 33 2 5 6" xfId="36486" xr:uid="{00000000-0005-0000-0000-0000E07D0000}"/>
    <cellStyle name="표준 19 33 2 6" xfId="36487" xr:uid="{00000000-0005-0000-0000-0000E17D0000}"/>
    <cellStyle name="표준 19 33 2 7" xfId="36488" xr:uid="{00000000-0005-0000-0000-0000E27D0000}"/>
    <cellStyle name="표준 19 33 2 8" xfId="36489" xr:uid="{00000000-0005-0000-0000-0000E37D0000}"/>
    <cellStyle name="표준 19 33 2 9" xfId="36490" xr:uid="{00000000-0005-0000-0000-0000E47D0000}"/>
    <cellStyle name="표준 19 33 3" xfId="2500" xr:uid="{00000000-0005-0000-0000-0000E57D0000}"/>
    <cellStyle name="표준 19 33 3 2" xfId="36491" xr:uid="{00000000-0005-0000-0000-0000E67D0000}"/>
    <cellStyle name="표준 19 33 3 3" xfId="36492" xr:uid="{00000000-0005-0000-0000-0000E77D0000}"/>
    <cellStyle name="표준 19 33 3 4" xfId="36493" xr:uid="{00000000-0005-0000-0000-0000E87D0000}"/>
    <cellStyle name="표준 19 33 3 5" xfId="36494" xr:uid="{00000000-0005-0000-0000-0000E97D0000}"/>
    <cellStyle name="표준 19 33 3 6" xfId="36495" xr:uid="{00000000-0005-0000-0000-0000EA7D0000}"/>
    <cellStyle name="표준 19 33 4" xfId="4360" xr:uid="{00000000-0005-0000-0000-0000EB7D0000}"/>
    <cellStyle name="표준 19 33 4 2" xfId="36496" xr:uid="{00000000-0005-0000-0000-0000EC7D0000}"/>
    <cellStyle name="표준 19 33 4 3" xfId="36497" xr:uid="{00000000-0005-0000-0000-0000ED7D0000}"/>
    <cellStyle name="표준 19 33 4 4" xfId="36498" xr:uid="{00000000-0005-0000-0000-0000EE7D0000}"/>
    <cellStyle name="표준 19 33 4 5" xfId="36499" xr:uid="{00000000-0005-0000-0000-0000EF7D0000}"/>
    <cellStyle name="표준 19 33 4 6" xfId="36500" xr:uid="{00000000-0005-0000-0000-0000F07D0000}"/>
    <cellStyle name="표준 19 33 5" xfId="6224" xr:uid="{00000000-0005-0000-0000-0000F17D0000}"/>
    <cellStyle name="표준 19 33 5 2" xfId="36501" xr:uid="{00000000-0005-0000-0000-0000F27D0000}"/>
    <cellStyle name="표준 19 33 5 3" xfId="36502" xr:uid="{00000000-0005-0000-0000-0000F37D0000}"/>
    <cellStyle name="표준 19 33 5 4" xfId="36503" xr:uid="{00000000-0005-0000-0000-0000F47D0000}"/>
    <cellStyle name="표준 19 33 5 5" xfId="36504" xr:uid="{00000000-0005-0000-0000-0000F57D0000}"/>
    <cellStyle name="표준 19 33 5 6" xfId="36505" xr:uid="{00000000-0005-0000-0000-0000F67D0000}"/>
    <cellStyle name="표준 19 33 6" xfId="8084" xr:uid="{00000000-0005-0000-0000-0000F77D0000}"/>
    <cellStyle name="표준 19 33 6 2" xfId="36506" xr:uid="{00000000-0005-0000-0000-0000F87D0000}"/>
    <cellStyle name="표준 19 33 6 3" xfId="36507" xr:uid="{00000000-0005-0000-0000-0000F97D0000}"/>
    <cellStyle name="표준 19 33 6 4" xfId="36508" xr:uid="{00000000-0005-0000-0000-0000FA7D0000}"/>
    <cellStyle name="표준 19 33 6 5" xfId="36509" xr:uid="{00000000-0005-0000-0000-0000FB7D0000}"/>
    <cellStyle name="표준 19 33 6 6" xfId="36510" xr:uid="{00000000-0005-0000-0000-0000FC7D0000}"/>
    <cellStyle name="표준 19 33 7" xfId="36511" xr:uid="{00000000-0005-0000-0000-0000FD7D0000}"/>
    <cellStyle name="표준 19 33 8" xfId="36512" xr:uid="{00000000-0005-0000-0000-0000FE7D0000}"/>
    <cellStyle name="표준 19 33 9" xfId="36513" xr:uid="{00000000-0005-0000-0000-0000FF7D0000}"/>
    <cellStyle name="표준 19 34" xfId="645" xr:uid="{00000000-0005-0000-0000-0000007E0000}"/>
    <cellStyle name="표준 19 34 10" xfId="36514" xr:uid="{00000000-0005-0000-0000-0000017E0000}"/>
    <cellStyle name="표준 19 34 11" xfId="36515" xr:uid="{00000000-0005-0000-0000-0000027E0000}"/>
    <cellStyle name="표준 19 34 12" xfId="36516" xr:uid="{00000000-0005-0000-0000-0000037E0000}"/>
    <cellStyle name="표준 19 34 2" xfId="1228" xr:uid="{00000000-0005-0000-0000-0000047E0000}"/>
    <cellStyle name="표준 19 34 2 10" xfId="36517" xr:uid="{00000000-0005-0000-0000-0000057E0000}"/>
    <cellStyle name="표준 19 34 2 11" xfId="36518" xr:uid="{00000000-0005-0000-0000-0000067E0000}"/>
    <cellStyle name="표준 19 34 2 2" xfId="3005" xr:uid="{00000000-0005-0000-0000-0000077E0000}"/>
    <cellStyle name="표준 19 34 2 2 2" xfId="36519" xr:uid="{00000000-0005-0000-0000-0000087E0000}"/>
    <cellStyle name="표준 19 34 2 2 3" xfId="36520" xr:uid="{00000000-0005-0000-0000-0000097E0000}"/>
    <cellStyle name="표준 19 34 2 2 4" xfId="36521" xr:uid="{00000000-0005-0000-0000-00000A7E0000}"/>
    <cellStyle name="표준 19 34 2 2 5" xfId="36522" xr:uid="{00000000-0005-0000-0000-00000B7E0000}"/>
    <cellStyle name="표준 19 34 2 2 6" xfId="36523" xr:uid="{00000000-0005-0000-0000-00000C7E0000}"/>
    <cellStyle name="표준 19 34 2 3" xfId="4864" xr:uid="{00000000-0005-0000-0000-00000D7E0000}"/>
    <cellStyle name="표준 19 34 2 3 2" xfId="36524" xr:uid="{00000000-0005-0000-0000-00000E7E0000}"/>
    <cellStyle name="표준 19 34 2 3 3" xfId="36525" xr:uid="{00000000-0005-0000-0000-00000F7E0000}"/>
    <cellStyle name="표준 19 34 2 3 4" xfId="36526" xr:uid="{00000000-0005-0000-0000-0000107E0000}"/>
    <cellStyle name="표준 19 34 2 3 5" xfId="36527" xr:uid="{00000000-0005-0000-0000-0000117E0000}"/>
    <cellStyle name="표준 19 34 2 3 6" xfId="36528" xr:uid="{00000000-0005-0000-0000-0000127E0000}"/>
    <cellStyle name="표준 19 34 2 4" xfId="6728" xr:uid="{00000000-0005-0000-0000-0000137E0000}"/>
    <cellStyle name="표준 19 34 2 4 2" xfId="36529" xr:uid="{00000000-0005-0000-0000-0000147E0000}"/>
    <cellStyle name="표준 19 34 2 4 3" xfId="36530" xr:uid="{00000000-0005-0000-0000-0000157E0000}"/>
    <cellStyle name="표준 19 34 2 4 4" xfId="36531" xr:uid="{00000000-0005-0000-0000-0000167E0000}"/>
    <cellStyle name="표준 19 34 2 4 5" xfId="36532" xr:uid="{00000000-0005-0000-0000-0000177E0000}"/>
    <cellStyle name="표준 19 34 2 4 6" xfId="36533" xr:uid="{00000000-0005-0000-0000-0000187E0000}"/>
    <cellStyle name="표준 19 34 2 5" xfId="8588" xr:uid="{00000000-0005-0000-0000-0000197E0000}"/>
    <cellStyle name="표준 19 34 2 5 2" xfId="36534" xr:uid="{00000000-0005-0000-0000-00001A7E0000}"/>
    <cellStyle name="표준 19 34 2 5 3" xfId="36535" xr:uid="{00000000-0005-0000-0000-00001B7E0000}"/>
    <cellStyle name="표준 19 34 2 5 4" xfId="36536" xr:uid="{00000000-0005-0000-0000-00001C7E0000}"/>
    <cellStyle name="표준 19 34 2 5 5" xfId="36537" xr:uid="{00000000-0005-0000-0000-00001D7E0000}"/>
    <cellStyle name="표준 19 34 2 5 6" xfId="36538" xr:uid="{00000000-0005-0000-0000-00001E7E0000}"/>
    <cellStyle name="표준 19 34 2 6" xfId="36539" xr:uid="{00000000-0005-0000-0000-00001F7E0000}"/>
    <cellStyle name="표준 19 34 2 7" xfId="36540" xr:uid="{00000000-0005-0000-0000-0000207E0000}"/>
    <cellStyle name="표준 19 34 2 8" xfId="36541" xr:uid="{00000000-0005-0000-0000-0000217E0000}"/>
    <cellStyle name="표준 19 34 2 9" xfId="36542" xr:uid="{00000000-0005-0000-0000-0000227E0000}"/>
    <cellStyle name="표준 19 34 3" xfId="2512" xr:uid="{00000000-0005-0000-0000-0000237E0000}"/>
    <cellStyle name="표준 19 34 3 2" xfId="36543" xr:uid="{00000000-0005-0000-0000-0000247E0000}"/>
    <cellStyle name="표준 19 34 3 3" xfId="36544" xr:uid="{00000000-0005-0000-0000-0000257E0000}"/>
    <cellStyle name="표준 19 34 3 4" xfId="36545" xr:uid="{00000000-0005-0000-0000-0000267E0000}"/>
    <cellStyle name="표준 19 34 3 5" xfId="36546" xr:uid="{00000000-0005-0000-0000-0000277E0000}"/>
    <cellStyle name="표준 19 34 3 6" xfId="36547" xr:uid="{00000000-0005-0000-0000-0000287E0000}"/>
    <cellStyle name="표준 19 34 4" xfId="4372" xr:uid="{00000000-0005-0000-0000-0000297E0000}"/>
    <cellStyle name="표준 19 34 4 2" xfId="36548" xr:uid="{00000000-0005-0000-0000-00002A7E0000}"/>
    <cellStyle name="표준 19 34 4 3" xfId="36549" xr:uid="{00000000-0005-0000-0000-00002B7E0000}"/>
    <cellStyle name="표준 19 34 4 4" xfId="36550" xr:uid="{00000000-0005-0000-0000-00002C7E0000}"/>
    <cellStyle name="표준 19 34 4 5" xfId="36551" xr:uid="{00000000-0005-0000-0000-00002D7E0000}"/>
    <cellStyle name="표준 19 34 4 6" xfId="36552" xr:uid="{00000000-0005-0000-0000-00002E7E0000}"/>
    <cellStyle name="표준 19 34 5" xfId="6236" xr:uid="{00000000-0005-0000-0000-00002F7E0000}"/>
    <cellStyle name="표준 19 34 5 2" xfId="36553" xr:uid="{00000000-0005-0000-0000-0000307E0000}"/>
    <cellStyle name="표준 19 34 5 3" xfId="36554" xr:uid="{00000000-0005-0000-0000-0000317E0000}"/>
    <cellStyle name="표준 19 34 5 4" xfId="36555" xr:uid="{00000000-0005-0000-0000-0000327E0000}"/>
    <cellStyle name="표준 19 34 5 5" xfId="36556" xr:uid="{00000000-0005-0000-0000-0000337E0000}"/>
    <cellStyle name="표준 19 34 5 6" xfId="36557" xr:uid="{00000000-0005-0000-0000-0000347E0000}"/>
    <cellStyle name="표준 19 34 6" xfId="8096" xr:uid="{00000000-0005-0000-0000-0000357E0000}"/>
    <cellStyle name="표준 19 34 6 2" xfId="36558" xr:uid="{00000000-0005-0000-0000-0000367E0000}"/>
    <cellStyle name="표준 19 34 6 3" xfId="36559" xr:uid="{00000000-0005-0000-0000-0000377E0000}"/>
    <cellStyle name="표준 19 34 6 4" xfId="36560" xr:uid="{00000000-0005-0000-0000-0000387E0000}"/>
    <cellStyle name="표준 19 34 6 5" xfId="36561" xr:uid="{00000000-0005-0000-0000-0000397E0000}"/>
    <cellStyle name="표준 19 34 6 6" xfId="36562" xr:uid="{00000000-0005-0000-0000-00003A7E0000}"/>
    <cellStyle name="표준 19 34 7" xfId="36563" xr:uid="{00000000-0005-0000-0000-00003B7E0000}"/>
    <cellStyle name="표준 19 34 8" xfId="36564" xr:uid="{00000000-0005-0000-0000-00003C7E0000}"/>
    <cellStyle name="표준 19 34 9" xfId="36565" xr:uid="{00000000-0005-0000-0000-00003D7E0000}"/>
    <cellStyle name="표준 19 35" xfId="658" xr:uid="{00000000-0005-0000-0000-00003E7E0000}"/>
    <cellStyle name="표준 19 35 10" xfId="36566" xr:uid="{00000000-0005-0000-0000-00003F7E0000}"/>
    <cellStyle name="표준 19 35 11" xfId="36567" xr:uid="{00000000-0005-0000-0000-0000407E0000}"/>
    <cellStyle name="표준 19 35 12" xfId="36568" xr:uid="{00000000-0005-0000-0000-0000417E0000}"/>
    <cellStyle name="표준 19 35 2" xfId="1241" xr:uid="{00000000-0005-0000-0000-0000427E0000}"/>
    <cellStyle name="표준 19 35 2 10" xfId="36569" xr:uid="{00000000-0005-0000-0000-0000437E0000}"/>
    <cellStyle name="표준 19 35 2 11" xfId="36570" xr:uid="{00000000-0005-0000-0000-0000447E0000}"/>
    <cellStyle name="표준 19 35 2 2" xfId="3018" xr:uid="{00000000-0005-0000-0000-0000457E0000}"/>
    <cellStyle name="표준 19 35 2 2 2" xfId="36571" xr:uid="{00000000-0005-0000-0000-0000467E0000}"/>
    <cellStyle name="표준 19 35 2 2 3" xfId="36572" xr:uid="{00000000-0005-0000-0000-0000477E0000}"/>
    <cellStyle name="표준 19 35 2 2 4" xfId="36573" xr:uid="{00000000-0005-0000-0000-0000487E0000}"/>
    <cellStyle name="표준 19 35 2 2 5" xfId="36574" xr:uid="{00000000-0005-0000-0000-0000497E0000}"/>
    <cellStyle name="표준 19 35 2 2 6" xfId="36575" xr:uid="{00000000-0005-0000-0000-00004A7E0000}"/>
    <cellStyle name="표준 19 35 2 3" xfId="4877" xr:uid="{00000000-0005-0000-0000-00004B7E0000}"/>
    <cellStyle name="표준 19 35 2 3 2" xfId="36576" xr:uid="{00000000-0005-0000-0000-00004C7E0000}"/>
    <cellStyle name="표준 19 35 2 3 3" xfId="36577" xr:uid="{00000000-0005-0000-0000-00004D7E0000}"/>
    <cellStyle name="표준 19 35 2 3 4" xfId="36578" xr:uid="{00000000-0005-0000-0000-00004E7E0000}"/>
    <cellStyle name="표준 19 35 2 3 5" xfId="36579" xr:uid="{00000000-0005-0000-0000-00004F7E0000}"/>
    <cellStyle name="표준 19 35 2 3 6" xfId="36580" xr:uid="{00000000-0005-0000-0000-0000507E0000}"/>
    <cellStyle name="표준 19 35 2 4" xfId="6741" xr:uid="{00000000-0005-0000-0000-0000517E0000}"/>
    <cellStyle name="표준 19 35 2 4 2" xfId="36581" xr:uid="{00000000-0005-0000-0000-0000527E0000}"/>
    <cellStyle name="표준 19 35 2 4 3" xfId="36582" xr:uid="{00000000-0005-0000-0000-0000537E0000}"/>
    <cellStyle name="표준 19 35 2 4 4" xfId="36583" xr:uid="{00000000-0005-0000-0000-0000547E0000}"/>
    <cellStyle name="표준 19 35 2 4 5" xfId="36584" xr:uid="{00000000-0005-0000-0000-0000557E0000}"/>
    <cellStyle name="표준 19 35 2 4 6" xfId="36585" xr:uid="{00000000-0005-0000-0000-0000567E0000}"/>
    <cellStyle name="표준 19 35 2 5" xfId="8601" xr:uid="{00000000-0005-0000-0000-0000577E0000}"/>
    <cellStyle name="표준 19 35 2 5 2" xfId="36586" xr:uid="{00000000-0005-0000-0000-0000587E0000}"/>
    <cellStyle name="표준 19 35 2 5 3" xfId="36587" xr:uid="{00000000-0005-0000-0000-0000597E0000}"/>
    <cellStyle name="표준 19 35 2 5 4" xfId="36588" xr:uid="{00000000-0005-0000-0000-00005A7E0000}"/>
    <cellStyle name="표준 19 35 2 5 5" xfId="36589" xr:uid="{00000000-0005-0000-0000-00005B7E0000}"/>
    <cellStyle name="표준 19 35 2 5 6" xfId="36590" xr:uid="{00000000-0005-0000-0000-00005C7E0000}"/>
    <cellStyle name="표준 19 35 2 6" xfId="36591" xr:uid="{00000000-0005-0000-0000-00005D7E0000}"/>
    <cellStyle name="표준 19 35 2 7" xfId="36592" xr:uid="{00000000-0005-0000-0000-00005E7E0000}"/>
    <cellStyle name="표준 19 35 2 8" xfId="36593" xr:uid="{00000000-0005-0000-0000-00005F7E0000}"/>
    <cellStyle name="표준 19 35 2 9" xfId="36594" xr:uid="{00000000-0005-0000-0000-0000607E0000}"/>
    <cellStyle name="표준 19 35 3" xfId="2525" xr:uid="{00000000-0005-0000-0000-0000617E0000}"/>
    <cellStyle name="표준 19 35 3 2" xfId="36595" xr:uid="{00000000-0005-0000-0000-0000627E0000}"/>
    <cellStyle name="표준 19 35 3 3" xfId="36596" xr:uid="{00000000-0005-0000-0000-0000637E0000}"/>
    <cellStyle name="표준 19 35 3 4" xfId="36597" xr:uid="{00000000-0005-0000-0000-0000647E0000}"/>
    <cellStyle name="표준 19 35 3 5" xfId="36598" xr:uid="{00000000-0005-0000-0000-0000657E0000}"/>
    <cellStyle name="표준 19 35 3 6" xfId="36599" xr:uid="{00000000-0005-0000-0000-0000667E0000}"/>
    <cellStyle name="표준 19 35 4" xfId="4385" xr:uid="{00000000-0005-0000-0000-0000677E0000}"/>
    <cellStyle name="표준 19 35 4 2" xfId="36600" xr:uid="{00000000-0005-0000-0000-0000687E0000}"/>
    <cellStyle name="표준 19 35 4 3" xfId="36601" xr:uid="{00000000-0005-0000-0000-0000697E0000}"/>
    <cellStyle name="표준 19 35 4 4" xfId="36602" xr:uid="{00000000-0005-0000-0000-00006A7E0000}"/>
    <cellStyle name="표준 19 35 4 5" xfId="36603" xr:uid="{00000000-0005-0000-0000-00006B7E0000}"/>
    <cellStyle name="표준 19 35 4 6" xfId="36604" xr:uid="{00000000-0005-0000-0000-00006C7E0000}"/>
    <cellStyle name="표준 19 35 5" xfId="6249" xr:uid="{00000000-0005-0000-0000-00006D7E0000}"/>
    <cellStyle name="표준 19 35 5 2" xfId="36605" xr:uid="{00000000-0005-0000-0000-00006E7E0000}"/>
    <cellStyle name="표준 19 35 5 3" xfId="36606" xr:uid="{00000000-0005-0000-0000-00006F7E0000}"/>
    <cellStyle name="표준 19 35 5 4" xfId="36607" xr:uid="{00000000-0005-0000-0000-0000707E0000}"/>
    <cellStyle name="표준 19 35 5 5" xfId="36608" xr:uid="{00000000-0005-0000-0000-0000717E0000}"/>
    <cellStyle name="표준 19 35 5 6" xfId="36609" xr:uid="{00000000-0005-0000-0000-0000727E0000}"/>
    <cellStyle name="표준 19 35 6" xfId="8109" xr:uid="{00000000-0005-0000-0000-0000737E0000}"/>
    <cellStyle name="표준 19 35 6 2" xfId="36610" xr:uid="{00000000-0005-0000-0000-0000747E0000}"/>
    <cellStyle name="표준 19 35 6 3" xfId="36611" xr:uid="{00000000-0005-0000-0000-0000757E0000}"/>
    <cellStyle name="표준 19 35 6 4" xfId="36612" xr:uid="{00000000-0005-0000-0000-0000767E0000}"/>
    <cellStyle name="표준 19 35 6 5" xfId="36613" xr:uid="{00000000-0005-0000-0000-0000777E0000}"/>
    <cellStyle name="표준 19 35 6 6" xfId="36614" xr:uid="{00000000-0005-0000-0000-0000787E0000}"/>
    <cellStyle name="표준 19 35 7" xfId="36615" xr:uid="{00000000-0005-0000-0000-0000797E0000}"/>
    <cellStyle name="표준 19 35 8" xfId="36616" xr:uid="{00000000-0005-0000-0000-00007A7E0000}"/>
    <cellStyle name="표준 19 35 9" xfId="36617" xr:uid="{00000000-0005-0000-0000-00007B7E0000}"/>
    <cellStyle name="표준 19 36" xfId="671" xr:uid="{00000000-0005-0000-0000-00007C7E0000}"/>
    <cellStyle name="표준 19 36 10" xfId="36618" xr:uid="{00000000-0005-0000-0000-00007D7E0000}"/>
    <cellStyle name="표준 19 36 11" xfId="36619" xr:uid="{00000000-0005-0000-0000-00007E7E0000}"/>
    <cellStyle name="표준 19 36 12" xfId="36620" xr:uid="{00000000-0005-0000-0000-00007F7E0000}"/>
    <cellStyle name="표준 19 36 2" xfId="1254" xr:uid="{00000000-0005-0000-0000-0000807E0000}"/>
    <cellStyle name="표준 19 36 2 10" xfId="36621" xr:uid="{00000000-0005-0000-0000-0000817E0000}"/>
    <cellStyle name="표준 19 36 2 11" xfId="36622" xr:uid="{00000000-0005-0000-0000-0000827E0000}"/>
    <cellStyle name="표준 19 36 2 2" xfId="3031" xr:uid="{00000000-0005-0000-0000-0000837E0000}"/>
    <cellStyle name="표준 19 36 2 2 2" xfId="36623" xr:uid="{00000000-0005-0000-0000-0000847E0000}"/>
    <cellStyle name="표준 19 36 2 2 3" xfId="36624" xr:uid="{00000000-0005-0000-0000-0000857E0000}"/>
    <cellStyle name="표준 19 36 2 2 4" xfId="36625" xr:uid="{00000000-0005-0000-0000-0000867E0000}"/>
    <cellStyle name="표준 19 36 2 2 5" xfId="36626" xr:uid="{00000000-0005-0000-0000-0000877E0000}"/>
    <cellStyle name="표준 19 36 2 2 6" xfId="36627" xr:uid="{00000000-0005-0000-0000-0000887E0000}"/>
    <cellStyle name="표준 19 36 2 3" xfId="4890" xr:uid="{00000000-0005-0000-0000-0000897E0000}"/>
    <cellStyle name="표준 19 36 2 3 2" xfId="36628" xr:uid="{00000000-0005-0000-0000-00008A7E0000}"/>
    <cellStyle name="표준 19 36 2 3 3" xfId="36629" xr:uid="{00000000-0005-0000-0000-00008B7E0000}"/>
    <cellStyle name="표준 19 36 2 3 4" xfId="36630" xr:uid="{00000000-0005-0000-0000-00008C7E0000}"/>
    <cellStyle name="표준 19 36 2 3 5" xfId="36631" xr:uid="{00000000-0005-0000-0000-00008D7E0000}"/>
    <cellStyle name="표준 19 36 2 3 6" xfId="36632" xr:uid="{00000000-0005-0000-0000-00008E7E0000}"/>
    <cellStyle name="표준 19 36 2 4" xfId="6754" xr:uid="{00000000-0005-0000-0000-00008F7E0000}"/>
    <cellStyle name="표준 19 36 2 4 2" xfId="36633" xr:uid="{00000000-0005-0000-0000-0000907E0000}"/>
    <cellStyle name="표준 19 36 2 4 3" xfId="36634" xr:uid="{00000000-0005-0000-0000-0000917E0000}"/>
    <cellStyle name="표준 19 36 2 4 4" xfId="36635" xr:uid="{00000000-0005-0000-0000-0000927E0000}"/>
    <cellStyle name="표준 19 36 2 4 5" xfId="36636" xr:uid="{00000000-0005-0000-0000-0000937E0000}"/>
    <cellStyle name="표준 19 36 2 4 6" xfId="36637" xr:uid="{00000000-0005-0000-0000-0000947E0000}"/>
    <cellStyle name="표준 19 36 2 5" xfId="8614" xr:uid="{00000000-0005-0000-0000-0000957E0000}"/>
    <cellStyle name="표준 19 36 2 5 2" xfId="36638" xr:uid="{00000000-0005-0000-0000-0000967E0000}"/>
    <cellStyle name="표준 19 36 2 5 3" xfId="36639" xr:uid="{00000000-0005-0000-0000-0000977E0000}"/>
    <cellStyle name="표준 19 36 2 5 4" xfId="36640" xr:uid="{00000000-0005-0000-0000-0000987E0000}"/>
    <cellStyle name="표준 19 36 2 5 5" xfId="36641" xr:uid="{00000000-0005-0000-0000-0000997E0000}"/>
    <cellStyle name="표준 19 36 2 5 6" xfId="36642" xr:uid="{00000000-0005-0000-0000-00009A7E0000}"/>
    <cellStyle name="표준 19 36 2 6" xfId="36643" xr:uid="{00000000-0005-0000-0000-00009B7E0000}"/>
    <cellStyle name="표준 19 36 2 7" xfId="36644" xr:uid="{00000000-0005-0000-0000-00009C7E0000}"/>
    <cellStyle name="표준 19 36 2 8" xfId="36645" xr:uid="{00000000-0005-0000-0000-00009D7E0000}"/>
    <cellStyle name="표준 19 36 2 9" xfId="36646" xr:uid="{00000000-0005-0000-0000-00009E7E0000}"/>
    <cellStyle name="표준 19 36 3" xfId="2538" xr:uid="{00000000-0005-0000-0000-00009F7E0000}"/>
    <cellStyle name="표준 19 36 3 2" xfId="36647" xr:uid="{00000000-0005-0000-0000-0000A07E0000}"/>
    <cellStyle name="표준 19 36 3 3" xfId="36648" xr:uid="{00000000-0005-0000-0000-0000A17E0000}"/>
    <cellStyle name="표준 19 36 3 4" xfId="36649" xr:uid="{00000000-0005-0000-0000-0000A27E0000}"/>
    <cellStyle name="표준 19 36 3 5" xfId="36650" xr:uid="{00000000-0005-0000-0000-0000A37E0000}"/>
    <cellStyle name="표준 19 36 3 6" xfId="36651" xr:uid="{00000000-0005-0000-0000-0000A47E0000}"/>
    <cellStyle name="표준 19 36 4" xfId="4398" xr:uid="{00000000-0005-0000-0000-0000A57E0000}"/>
    <cellStyle name="표준 19 36 4 2" xfId="36652" xr:uid="{00000000-0005-0000-0000-0000A67E0000}"/>
    <cellStyle name="표준 19 36 4 3" xfId="36653" xr:uid="{00000000-0005-0000-0000-0000A77E0000}"/>
    <cellStyle name="표준 19 36 4 4" xfId="36654" xr:uid="{00000000-0005-0000-0000-0000A87E0000}"/>
    <cellStyle name="표준 19 36 4 5" xfId="36655" xr:uid="{00000000-0005-0000-0000-0000A97E0000}"/>
    <cellStyle name="표준 19 36 4 6" xfId="36656" xr:uid="{00000000-0005-0000-0000-0000AA7E0000}"/>
    <cellStyle name="표준 19 36 5" xfId="6262" xr:uid="{00000000-0005-0000-0000-0000AB7E0000}"/>
    <cellStyle name="표준 19 36 5 2" xfId="36657" xr:uid="{00000000-0005-0000-0000-0000AC7E0000}"/>
    <cellStyle name="표준 19 36 5 3" xfId="36658" xr:uid="{00000000-0005-0000-0000-0000AD7E0000}"/>
    <cellStyle name="표준 19 36 5 4" xfId="36659" xr:uid="{00000000-0005-0000-0000-0000AE7E0000}"/>
    <cellStyle name="표준 19 36 5 5" xfId="36660" xr:uid="{00000000-0005-0000-0000-0000AF7E0000}"/>
    <cellStyle name="표준 19 36 5 6" xfId="36661" xr:uid="{00000000-0005-0000-0000-0000B07E0000}"/>
    <cellStyle name="표준 19 36 6" xfId="8122" xr:uid="{00000000-0005-0000-0000-0000B17E0000}"/>
    <cellStyle name="표준 19 36 6 2" xfId="36662" xr:uid="{00000000-0005-0000-0000-0000B27E0000}"/>
    <cellStyle name="표준 19 36 6 3" xfId="36663" xr:uid="{00000000-0005-0000-0000-0000B37E0000}"/>
    <cellStyle name="표준 19 36 6 4" xfId="36664" xr:uid="{00000000-0005-0000-0000-0000B47E0000}"/>
    <cellStyle name="표준 19 36 6 5" xfId="36665" xr:uid="{00000000-0005-0000-0000-0000B57E0000}"/>
    <cellStyle name="표준 19 36 6 6" xfId="36666" xr:uid="{00000000-0005-0000-0000-0000B67E0000}"/>
    <cellStyle name="표준 19 36 7" xfId="36667" xr:uid="{00000000-0005-0000-0000-0000B77E0000}"/>
    <cellStyle name="표준 19 36 8" xfId="36668" xr:uid="{00000000-0005-0000-0000-0000B87E0000}"/>
    <cellStyle name="표준 19 36 9" xfId="36669" xr:uid="{00000000-0005-0000-0000-0000B97E0000}"/>
    <cellStyle name="표준 19 37" xfId="684" xr:uid="{00000000-0005-0000-0000-0000BA7E0000}"/>
    <cellStyle name="표준 19 37 10" xfId="36670" xr:uid="{00000000-0005-0000-0000-0000BB7E0000}"/>
    <cellStyle name="표준 19 37 11" xfId="36671" xr:uid="{00000000-0005-0000-0000-0000BC7E0000}"/>
    <cellStyle name="표준 19 37 12" xfId="36672" xr:uid="{00000000-0005-0000-0000-0000BD7E0000}"/>
    <cellStyle name="표준 19 37 2" xfId="1267" xr:uid="{00000000-0005-0000-0000-0000BE7E0000}"/>
    <cellStyle name="표준 19 37 2 10" xfId="36673" xr:uid="{00000000-0005-0000-0000-0000BF7E0000}"/>
    <cellStyle name="표준 19 37 2 11" xfId="36674" xr:uid="{00000000-0005-0000-0000-0000C07E0000}"/>
    <cellStyle name="표준 19 37 2 2" xfId="3044" xr:uid="{00000000-0005-0000-0000-0000C17E0000}"/>
    <cellStyle name="표준 19 37 2 2 2" xfId="36675" xr:uid="{00000000-0005-0000-0000-0000C27E0000}"/>
    <cellStyle name="표준 19 37 2 2 3" xfId="36676" xr:uid="{00000000-0005-0000-0000-0000C37E0000}"/>
    <cellStyle name="표준 19 37 2 2 4" xfId="36677" xr:uid="{00000000-0005-0000-0000-0000C47E0000}"/>
    <cellStyle name="표준 19 37 2 2 5" xfId="36678" xr:uid="{00000000-0005-0000-0000-0000C57E0000}"/>
    <cellStyle name="표준 19 37 2 2 6" xfId="36679" xr:uid="{00000000-0005-0000-0000-0000C67E0000}"/>
    <cellStyle name="표준 19 37 2 3" xfId="4903" xr:uid="{00000000-0005-0000-0000-0000C77E0000}"/>
    <cellStyle name="표준 19 37 2 3 2" xfId="36680" xr:uid="{00000000-0005-0000-0000-0000C87E0000}"/>
    <cellStyle name="표준 19 37 2 3 3" xfId="36681" xr:uid="{00000000-0005-0000-0000-0000C97E0000}"/>
    <cellStyle name="표준 19 37 2 3 4" xfId="36682" xr:uid="{00000000-0005-0000-0000-0000CA7E0000}"/>
    <cellStyle name="표준 19 37 2 3 5" xfId="36683" xr:uid="{00000000-0005-0000-0000-0000CB7E0000}"/>
    <cellStyle name="표준 19 37 2 3 6" xfId="36684" xr:uid="{00000000-0005-0000-0000-0000CC7E0000}"/>
    <cellStyle name="표준 19 37 2 4" xfId="6767" xr:uid="{00000000-0005-0000-0000-0000CD7E0000}"/>
    <cellStyle name="표준 19 37 2 4 2" xfId="36685" xr:uid="{00000000-0005-0000-0000-0000CE7E0000}"/>
    <cellStyle name="표준 19 37 2 4 3" xfId="36686" xr:uid="{00000000-0005-0000-0000-0000CF7E0000}"/>
    <cellStyle name="표준 19 37 2 4 4" xfId="36687" xr:uid="{00000000-0005-0000-0000-0000D07E0000}"/>
    <cellStyle name="표준 19 37 2 4 5" xfId="36688" xr:uid="{00000000-0005-0000-0000-0000D17E0000}"/>
    <cellStyle name="표준 19 37 2 4 6" xfId="36689" xr:uid="{00000000-0005-0000-0000-0000D27E0000}"/>
    <cellStyle name="표준 19 37 2 5" xfId="8627" xr:uid="{00000000-0005-0000-0000-0000D37E0000}"/>
    <cellStyle name="표준 19 37 2 5 2" xfId="36690" xr:uid="{00000000-0005-0000-0000-0000D47E0000}"/>
    <cellStyle name="표준 19 37 2 5 3" xfId="36691" xr:uid="{00000000-0005-0000-0000-0000D57E0000}"/>
    <cellStyle name="표준 19 37 2 5 4" xfId="36692" xr:uid="{00000000-0005-0000-0000-0000D67E0000}"/>
    <cellStyle name="표준 19 37 2 5 5" xfId="36693" xr:uid="{00000000-0005-0000-0000-0000D77E0000}"/>
    <cellStyle name="표준 19 37 2 5 6" xfId="36694" xr:uid="{00000000-0005-0000-0000-0000D87E0000}"/>
    <cellStyle name="표준 19 37 2 6" xfId="36695" xr:uid="{00000000-0005-0000-0000-0000D97E0000}"/>
    <cellStyle name="표준 19 37 2 7" xfId="36696" xr:uid="{00000000-0005-0000-0000-0000DA7E0000}"/>
    <cellStyle name="표준 19 37 2 8" xfId="36697" xr:uid="{00000000-0005-0000-0000-0000DB7E0000}"/>
    <cellStyle name="표준 19 37 2 9" xfId="36698" xr:uid="{00000000-0005-0000-0000-0000DC7E0000}"/>
    <cellStyle name="표준 19 37 3" xfId="2551" xr:uid="{00000000-0005-0000-0000-0000DD7E0000}"/>
    <cellStyle name="표준 19 37 3 2" xfId="36699" xr:uid="{00000000-0005-0000-0000-0000DE7E0000}"/>
    <cellStyle name="표준 19 37 3 3" xfId="36700" xr:uid="{00000000-0005-0000-0000-0000DF7E0000}"/>
    <cellStyle name="표준 19 37 3 4" xfId="36701" xr:uid="{00000000-0005-0000-0000-0000E07E0000}"/>
    <cellStyle name="표준 19 37 3 5" xfId="36702" xr:uid="{00000000-0005-0000-0000-0000E17E0000}"/>
    <cellStyle name="표준 19 37 3 6" xfId="36703" xr:uid="{00000000-0005-0000-0000-0000E27E0000}"/>
    <cellStyle name="표준 19 37 4" xfId="4411" xr:uid="{00000000-0005-0000-0000-0000E37E0000}"/>
    <cellStyle name="표준 19 37 4 2" xfId="36704" xr:uid="{00000000-0005-0000-0000-0000E47E0000}"/>
    <cellStyle name="표준 19 37 4 3" xfId="36705" xr:uid="{00000000-0005-0000-0000-0000E57E0000}"/>
    <cellStyle name="표준 19 37 4 4" xfId="36706" xr:uid="{00000000-0005-0000-0000-0000E67E0000}"/>
    <cellStyle name="표준 19 37 4 5" xfId="36707" xr:uid="{00000000-0005-0000-0000-0000E77E0000}"/>
    <cellStyle name="표준 19 37 4 6" xfId="36708" xr:uid="{00000000-0005-0000-0000-0000E87E0000}"/>
    <cellStyle name="표준 19 37 5" xfId="6275" xr:uid="{00000000-0005-0000-0000-0000E97E0000}"/>
    <cellStyle name="표준 19 37 5 2" xfId="36709" xr:uid="{00000000-0005-0000-0000-0000EA7E0000}"/>
    <cellStyle name="표준 19 37 5 3" xfId="36710" xr:uid="{00000000-0005-0000-0000-0000EB7E0000}"/>
    <cellStyle name="표준 19 37 5 4" xfId="36711" xr:uid="{00000000-0005-0000-0000-0000EC7E0000}"/>
    <cellStyle name="표준 19 37 5 5" xfId="36712" xr:uid="{00000000-0005-0000-0000-0000ED7E0000}"/>
    <cellStyle name="표준 19 37 5 6" xfId="36713" xr:uid="{00000000-0005-0000-0000-0000EE7E0000}"/>
    <cellStyle name="표준 19 37 6" xfId="8135" xr:uid="{00000000-0005-0000-0000-0000EF7E0000}"/>
    <cellStyle name="표준 19 37 6 2" xfId="36714" xr:uid="{00000000-0005-0000-0000-0000F07E0000}"/>
    <cellStyle name="표준 19 37 6 3" xfId="36715" xr:uid="{00000000-0005-0000-0000-0000F17E0000}"/>
    <cellStyle name="표준 19 37 6 4" xfId="36716" xr:uid="{00000000-0005-0000-0000-0000F27E0000}"/>
    <cellStyle name="표준 19 37 6 5" xfId="36717" xr:uid="{00000000-0005-0000-0000-0000F37E0000}"/>
    <cellStyle name="표준 19 37 6 6" xfId="36718" xr:uid="{00000000-0005-0000-0000-0000F47E0000}"/>
    <cellStyle name="표준 19 37 7" xfId="36719" xr:uid="{00000000-0005-0000-0000-0000F57E0000}"/>
    <cellStyle name="표준 19 37 8" xfId="36720" xr:uid="{00000000-0005-0000-0000-0000F67E0000}"/>
    <cellStyle name="표준 19 37 9" xfId="36721" xr:uid="{00000000-0005-0000-0000-0000F77E0000}"/>
    <cellStyle name="표준 19 38" xfId="697" xr:uid="{00000000-0005-0000-0000-0000F87E0000}"/>
    <cellStyle name="표준 19 38 10" xfId="36722" xr:uid="{00000000-0005-0000-0000-0000F97E0000}"/>
    <cellStyle name="표준 19 38 11" xfId="36723" xr:uid="{00000000-0005-0000-0000-0000FA7E0000}"/>
    <cellStyle name="표준 19 38 12" xfId="36724" xr:uid="{00000000-0005-0000-0000-0000FB7E0000}"/>
    <cellStyle name="표준 19 38 2" xfId="1280" xr:uid="{00000000-0005-0000-0000-0000FC7E0000}"/>
    <cellStyle name="표준 19 38 2 10" xfId="36725" xr:uid="{00000000-0005-0000-0000-0000FD7E0000}"/>
    <cellStyle name="표준 19 38 2 11" xfId="36726" xr:uid="{00000000-0005-0000-0000-0000FE7E0000}"/>
    <cellStyle name="표준 19 38 2 2" xfId="3057" xr:uid="{00000000-0005-0000-0000-0000FF7E0000}"/>
    <cellStyle name="표준 19 38 2 2 2" xfId="36727" xr:uid="{00000000-0005-0000-0000-0000007F0000}"/>
    <cellStyle name="표준 19 38 2 2 3" xfId="36728" xr:uid="{00000000-0005-0000-0000-0000017F0000}"/>
    <cellStyle name="표준 19 38 2 2 4" xfId="36729" xr:uid="{00000000-0005-0000-0000-0000027F0000}"/>
    <cellStyle name="표준 19 38 2 2 5" xfId="36730" xr:uid="{00000000-0005-0000-0000-0000037F0000}"/>
    <cellStyle name="표준 19 38 2 2 6" xfId="36731" xr:uid="{00000000-0005-0000-0000-0000047F0000}"/>
    <cellStyle name="표준 19 38 2 3" xfId="4916" xr:uid="{00000000-0005-0000-0000-0000057F0000}"/>
    <cellStyle name="표준 19 38 2 3 2" xfId="36732" xr:uid="{00000000-0005-0000-0000-0000067F0000}"/>
    <cellStyle name="표준 19 38 2 3 3" xfId="36733" xr:uid="{00000000-0005-0000-0000-0000077F0000}"/>
    <cellStyle name="표준 19 38 2 3 4" xfId="36734" xr:uid="{00000000-0005-0000-0000-0000087F0000}"/>
    <cellStyle name="표준 19 38 2 3 5" xfId="36735" xr:uid="{00000000-0005-0000-0000-0000097F0000}"/>
    <cellStyle name="표준 19 38 2 3 6" xfId="36736" xr:uid="{00000000-0005-0000-0000-00000A7F0000}"/>
    <cellStyle name="표준 19 38 2 4" xfId="6780" xr:uid="{00000000-0005-0000-0000-00000B7F0000}"/>
    <cellStyle name="표준 19 38 2 4 2" xfId="36737" xr:uid="{00000000-0005-0000-0000-00000C7F0000}"/>
    <cellStyle name="표준 19 38 2 4 3" xfId="36738" xr:uid="{00000000-0005-0000-0000-00000D7F0000}"/>
    <cellStyle name="표준 19 38 2 4 4" xfId="36739" xr:uid="{00000000-0005-0000-0000-00000E7F0000}"/>
    <cellStyle name="표준 19 38 2 4 5" xfId="36740" xr:uid="{00000000-0005-0000-0000-00000F7F0000}"/>
    <cellStyle name="표준 19 38 2 4 6" xfId="36741" xr:uid="{00000000-0005-0000-0000-0000107F0000}"/>
    <cellStyle name="표준 19 38 2 5" xfId="8640" xr:uid="{00000000-0005-0000-0000-0000117F0000}"/>
    <cellStyle name="표준 19 38 2 5 2" xfId="36742" xr:uid="{00000000-0005-0000-0000-0000127F0000}"/>
    <cellStyle name="표준 19 38 2 5 3" xfId="36743" xr:uid="{00000000-0005-0000-0000-0000137F0000}"/>
    <cellStyle name="표준 19 38 2 5 4" xfId="36744" xr:uid="{00000000-0005-0000-0000-0000147F0000}"/>
    <cellStyle name="표준 19 38 2 5 5" xfId="36745" xr:uid="{00000000-0005-0000-0000-0000157F0000}"/>
    <cellStyle name="표준 19 38 2 5 6" xfId="36746" xr:uid="{00000000-0005-0000-0000-0000167F0000}"/>
    <cellStyle name="표준 19 38 2 6" xfId="36747" xr:uid="{00000000-0005-0000-0000-0000177F0000}"/>
    <cellStyle name="표준 19 38 2 7" xfId="36748" xr:uid="{00000000-0005-0000-0000-0000187F0000}"/>
    <cellStyle name="표준 19 38 2 8" xfId="36749" xr:uid="{00000000-0005-0000-0000-0000197F0000}"/>
    <cellStyle name="표준 19 38 2 9" xfId="36750" xr:uid="{00000000-0005-0000-0000-00001A7F0000}"/>
    <cellStyle name="표준 19 38 3" xfId="2564" xr:uid="{00000000-0005-0000-0000-00001B7F0000}"/>
    <cellStyle name="표준 19 38 3 2" xfId="36751" xr:uid="{00000000-0005-0000-0000-00001C7F0000}"/>
    <cellStyle name="표준 19 38 3 3" xfId="36752" xr:uid="{00000000-0005-0000-0000-00001D7F0000}"/>
    <cellStyle name="표준 19 38 3 4" xfId="36753" xr:uid="{00000000-0005-0000-0000-00001E7F0000}"/>
    <cellStyle name="표준 19 38 3 5" xfId="36754" xr:uid="{00000000-0005-0000-0000-00001F7F0000}"/>
    <cellStyle name="표준 19 38 3 6" xfId="36755" xr:uid="{00000000-0005-0000-0000-0000207F0000}"/>
    <cellStyle name="표준 19 38 4" xfId="4424" xr:uid="{00000000-0005-0000-0000-0000217F0000}"/>
    <cellStyle name="표준 19 38 4 2" xfId="36756" xr:uid="{00000000-0005-0000-0000-0000227F0000}"/>
    <cellStyle name="표준 19 38 4 3" xfId="36757" xr:uid="{00000000-0005-0000-0000-0000237F0000}"/>
    <cellStyle name="표준 19 38 4 4" xfId="36758" xr:uid="{00000000-0005-0000-0000-0000247F0000}"/>
    <cellStyle name="표준 19 38 4 5" xfId="36759" xr:uid="{00000000-0005-0000-0000-0000257F0000}"/>
    <cellStyle name="표준 19 38 4 6" xfId="36760" xr:uid="{00000000-0005-0000-0000-0000267F0000}"/>
    <cellStyle name="표준 19 38 5" xfId="6288" xr:uid="{00000000-0005-0000-0000-0000277F0000}"/>
    <cellStyle name="표준 19 38 5 2" xfId="36761" xr:uid="{00000000-0005-0000-0000-0000287F0000}"/>
    <cellStyle name="표준 19 38 5 3" xfId="36762" xr:uid="{00000000-0005-0000-0000-0000297F0000}"/>
    <cellStyle name="표준 19 38 5 4" xfId="36763" xr:uid="{00000000-0005-0000-0000-00002A7F0000}"/>
    <cellStyle name="표준 19 38 5 5" xfId="36764" xr:uid="{00000000-0005-0000-0000-00002B7F0000}"/>
    <cellStyle name="표준 19 38 5 6" xfId="36765" xr:uid="{00000000-0005-0000-0000-00002C7F0000}"/>
    <cellStyle name="표준 19 38 6" xfId="8148" xr:uid="{00000000-0005-0000-0000-00002D7F0000}"/>
    <cellStyle name="표준 19 38 6 2" xfId="36766" xr:uid="{00000000-0005-0000-0000-00002E7F0000}"/>
    <cellStyle name="표준 19 38 6 3" xfId="36767" xr:uid="{00000000-0005-0000-0000-00002F7F0000}"/>
    <cellStyle name="표준 19 38 6 4" xfId="36768" xr:uid="{00000000-0005-0000-0000-0000307F0000}"/>
    <cellStyle name="표준 19 38 6 5" xfId="36769" xr:uid="{00000000-0005-0000-0000-0000317F0000}"/>
    <cellStyle name="표준 19 38 6 6" xfId="36770" xr:uid="{00000000-0005-0000-0000-0000327F0000}"/>
    <cellStyle name="표준 19 38 7" xfId="36771" xr:uid="{00000000-0005-0000-0000-0000337F0000}"/>
    <cellStyle name="표준 19 38 8" xfId="36772" xr:uid="{00000000-0005-0000-0000-0000347F0000}"/>
    <cellStyle name="표준 19 38 9" xfId="36773" xr:uid="{00000000-0005-0000-0000-0000357F0000}"/>
    <cellStyle name="표준 19 39" xfId="710" xr:uid="{00000000-0005-0000-0000-0000367F0000}"/>
    <cellStyle name="표준 19 39 10" xfId="36774" xr:uid="{00000000-0005-0000-0000-0000377F0000}"/>
    <cellStyle name="표준 19 39 11" xfId="36775" xr:uid="{00000000-0005-0000-0000-0000387F0000}"/>
    <cellStyle name="표준 19 39 12" xfId="36776" xr:uid="{00000000-0005-0000-0000-0000397F0000}"/>
    <cellStyle name="표준 19 39 2" xfId="1293" xr:uid="{00000000-0005-0000-0000-00003A7F0000}"/>
    <cellStyle name="표준 19 39 2 10" xfId="36777" xr:uid="{00000000-0005-0000-0000-00003B7F0000}"/>
    <cellStyle name="표준 19 39 2 11" xfId="36778" xr:uid="{00000000-0005-0000-0000-00003C7F0000}"/>
    <cellStyle name="표준 19 39 2 2" xfId="3070" xr:uid="{00000000-0005-0000-0000-00003D7F0000}"/>
    <cellStyle name="표준 19 39 2 2 2" xfId="36779" xr:uid="{00000000-0005-0000-0000-00003E7F0000}"/>
    <cellStyle name="표준 19 39 2 2 3" xfId="36780" xr:uid="{00000000-0005-0000-0000-00003F7F0000}"/>
    <cellStyle name="표준 19 39 2 2 4" xfId="36781" xr:uid="{00000000-0005-0000-0000-0000407F0000}"/>
    <cellStyle name="표준 19 39 2 2 5" xfId="36782" xr:uid="{00000000-0005-0000-0000-0000417F0000}"/>
    <cellStyle name="표준 19 39 2 2 6" xfId="36783" xr:uid="{00000000-0005-0000-0000-0000427F0000}"/>
    <cellStyle name="표준 19 39 2 3" xfId="4929" xr:uid="{00000000-0005-0000-0000-0000437F0000}"/>
    <cellStyle name="표준 19 39 2 3 2" xfId="36784" xr:uid="{00000000-0005-0000-0000-0000447F0000}"/>
    <cellStyle name="표준 19 39 2 3 3" xfId="36785" xr:uid="{00000000-0005-0000-0000-0000457F0000}"/>
    <cellStyle name="표준 19 39 2 3 4" xfId="36786" xr:uid="{00000000-0005-0000-0000-0000467F0000}"/>
    <cellStyle name="표준 19 39 2 3 5" xfId="36787" xr:uid="{00000000-0005-0000-0000-0000477F0000}"/>
    <cellStyle name="표준 19 39 2 3 6" xfId="36788" xr:uid="{00000000-0005-0000-0000-0000487F0000}"/>
    <cellStyle name="표준 19 39 2 4" xfId="6793" xr:uid="{00000000-0005-0000-0000-0000497F0000}"/>
    <cellStyle name="표준 19 39 2 4 2" xfId="36789" xr:uid="{00000000-0005-0000-0000-00004A7F0000}"/>
    <cellStyle name="표준 19 39 2 4 3" xfId="36790" xr:uid="{00000000-0005-0000-0000-00004B7F0000}"/>
    <cellStyle name="표준 19 39 2 4 4" xfId="36791" xr:uid="{00000000-0005-0000-0000-00004C7F0000}"/>
    <cellStyle name="표준 19 39 2 4 5" xfId="36792" xr:uid="{00000000-0005-0000-0000-00004D7F0000}"/>
    <cellStyle name="표준 19 39 2 4 6" xfId="36793" xr:uid="{00000000-0005-0000-0000-00004E7F0000}"/>
    <cellStyle name="표준 19 39 2 5" xfId="8653" xr:uid="{00000000-0005-0000-0000-00004F7F0000}"/>
    <cellStyle name="표준 19 39 2 5 2" xfId="36794" xr:uid="{00000000-0005-0000-0000-0000507F0000}"/>
    <cellStyle name="표준 19 39 2 5 3" xfId="36795" xr:uid="{00000000-0005-0000-0000-0000517F0000}"/>
    <cellStyle name="표준 19 39 2 5 4" xfId="36796" xr:uid="{00000000-0005-0000-0000-0000527F0000}"/>
    <cellStyle name="표준 19 39 2 5 5" xfId="36797" xr:uid="{00000000-0005-0000-0000-0000537F0000}"/>
    <cellStyle name="표준 19 39 2 5 6" xfId="36798" xr:uid="{00000000-0005-0000-0000-0000547F0000}"/>
    <cellStyle name="표준 19 39 2 6" xfId="36799" xr:uid="{00000000-0005-0000-0000-0000557F0000}"/>
    <cellStyle name="표준 19 39 2 7" xfId="36800" xr:uid="{00000000-0005-0000-0000-0000567F0000}"/>
    <cellStyle name="표준 19 39 2 8" xfId="36801" xr:uid="{00000000-0005-0000-0000-0000577F0000}"/>
    <cellStyle name="표준 19 39 2 9" xfId="36802" xr:uid="{00000000-0005-0000-0000-0000587F0000}"/>
    <cellStyle name="표준 19 39 3" xfId="2577" xr:uid="{00000000-0005-0000-0000-0000597F0000}"/>
    <cellStyle name="표준 19 39 3 2" xfId="36803" xr:uid="{00000000-0005-0000-0000-00005A7F0000}"/>
    <cellStyle name="표준 19 39 3 3" xfId="36804" xr:uid="{00000000-0005-0000-0000-00005B7F0000}"/>
    <cellStyle name="표준 19 39 3 4" xfId="36805" xr:uid="{00000000-0005-0000-0000-00005C7F0000}"/>
    <cellStyle name="표준 19 39 3 5" xfId="36806" xr:uid="{00000000-0005-0000-0000-00005D7F0000}"/>
    <cellStyle name="표준 19 39 3 6" xfId="36807" xr:uid="{00000000-0005-0000-0000-00005E7F0000}"/>
    <cellStyle name="표준 19 39 4" xfId="4437" xr:uid="{00000000-0005-0000-0000-00005F7F0000}"/>
    <cellStyle name="표준 19 39 4 2" xfId="36808" xr:uid="{00000000-0005-0000-0000-0000607F0000}"/>
    <cellStyle name="표준 19 39 4 3" xfId="36809" xr:uid="{00000000-0005-0000-0000-0000617F0000}"/>
    <cellStyle name="표준 19 39 4 4" xfId="36810" xr:uid="{00000000-0005-0000-0000-0000627F0000}"/>
    <cellStyle name="표준 19 39 4 5" xfId="36811" xr:uid="{00000000-0005-0000-0000-0000637F0000}"/>
    <cellStyle name="표준 19 39 4 6" xfId="36812" xr:uid="{00000000-0005-0000-0000-0000647F0000}"/>
    <cellStyle name="표준 19 39 5" xfId="6301" xr:uid="{00000000-0005-0000-0000-0000657F0000}"/>
    <cellStyle name="표준 19 39 5 2" xfId="36813" xr:uid="{00000000-0005-0000-0000-0000667F0000}"/>
    <cellStyle name="표준 19 39 5 3" xfId="36814" xr:uid="{00000000-0005-0000-0000-0000677F0000}"/>
    <cellStyle name="표준 19 39 5 4" xfId="36815" xr:uid="{00000000-0005-0000-0000-0000687F0000}"/>
    <cellStyle name="표준 19 39 5 5" xfId="36816" xr:uid="{00000000-0005-0000-0000-0000697F0000}"/>
    <cellStyle name="표준 19 39 5 6" xfId="36817" xr:uid="{00000000-0005-0000-0000-00006A7F0000}"/>
    <cellStyle name="표준 19 39 6" xfId="8161" xr:uid="{00000000-0005-0000-0000-00006B7F0000}"/>
    <cellStyle name="표준 19 39 6 2" xfId="36818" xr:uid="{00000000-0005-0000-0000-00006C7F0000}"/>
    <cellStyle name="표준 19 39 6 3" xfId="36819" xr:uid="{00000000-0005-0000-0000-00006D7F0000}"/>
    <cellStyle name="표준 19 39 6 4" xfId="36820" xr:uid="{00000000-0005-0000-0000-00006E7F0000}"/>
    <cellStyle name="표준 19 39 6 5" xfId="36821" xr:uid="{00000000-0005-0000-0000-00006F7F0000}"/>
    <cellStyle name="표준 19 39 6 6" xfId="36822" xr:uid="{00000000-0005-0000-0000-0000707F0000}"/>
    <cellStyle name="표준 19 39 7" xfId="36823" xr:uid="{00000000-0005-0000-0000-0000717F0000}"/>
    <cellStyle name="표준 19 39 8" xfId="36824" xr:uid="{00000000-0005-0000-0000-0000727F0000}"/>
    <cellStyle name="표준 19 39 9" xfId="36825" xr:uid="{00000000-0005-0000-0000-0000737F0000}"/>
    <cellStyle name="표준 19 4" xfId="309" xr:uid="{00000000-0005-0000-0000-0000747F0000}"/>
    <cellStyle name="표준 19 40" xfId="723" xr:uid="{00000000-0005-0000-0000-0000757F0000}"/>
    <cellStyle name="표준 19 40 10" xfId="36826" xr:uid="{00000000-0005-0000-0000-0000767F0000}"/>
    <cellStyle name="표준 19 40 11" xfId="36827" xr:uid="{00000000-0005-0000-0000-0000777F0000}"/>
    <cellStyle name="표준 19 40 12" xfId="36828" xr:uid="{00000000-0005-0000-0000-0000787F0000}"/>
    <cellStyle name="표준 19 40 2" xfId="1306" xr:uid="{00000000-0005-0000-0000-0000797F0000}"/>
    <cellStyle name="표준 19 40 2 10" xfId="36829" xr:uid="{00000000-0005-0000-0000-00007A7F0000}"/>
    <cellStyle name="표준 19 40 2 11" xfId="36830" xr:uid="{00000000-0005-0000-0000-00007B7F0000}"/>
    <cellStyle name="표준 19 40 2 2" xfId="3083" xr:uid="{00000000-0005-0000-0000-00007C7F0000}"/>
    <cellStyle name="표준 19 40 2 2 2" xfId="36831" xr:uid="{00000000-0005-0000-0000-00007D7F0000}"/>
    <cellStyle name="표준 19 40 2 2 3" xfId="36832" xr:uid="{00000000-0005-0000-0000-00007E7F0000}"/>
    <cellStyle name="표준 19 40 2 2 4" xfId="36833" xr:uid="{00000000-0005-0000-0000-00007F7F0000}"/>
    <cellStyle name="표준 19 40 2 2 5" xfId="36834" xr:uid="{00000000-0005-0000-0000-0000807F0000}"/>
    <cellStyle name="표준 19 40 2 2 6" xfId="36835" xr:uid="{00000000-0005-0000-0000-0000817F0000}"/>
    <cellStyle name="표준 19 40 2 3" xfId="4942" xr:uid="{00000000-0005-0000-0000-0000827F0000}"/>
    <cellStyle name="표준 19 40 2 3 2" xfId="36836" xr:uid="{00000000-0005-0000-0000-0000837F0000}"/>
    <cellStyle name="표준 19 40 2 3 3" xfId="36837" xr:uid="{00000000-0005-0000-0000-0000847F0000}"/>
    <cellStyle name="표준 19 40 2 3 4" xfId="36838" xr:uid="{00000000-0005-0000-0000-0000857F0000}"/>
    <cellStyle name="표준 19 40 2 3 5" xfId="36839" xr:uid="{00000000-0005-0000-0000-0000867F0000}"/>
    <cellStyle name="표준 19 40 2 3 6" xfId="36840" xr:uid="{00000000-0005-0000-0000-0000877F0000}"/>
    <cellStyle name="표준 19 40 2 4" xfId="6806" xr:uid="{00000000-0005-0000-0000-0000887F0000}"/>
    <cellStyle name="표준 19 40 2 4 2" xfId="36841" xr:uid="{00000000-0005-0000-0000-0000897F0000}"/>
    <cellStyle name="표준 19 40 2 4 3" xfId="36842" xr:uid="{00000000-0005-0000-0000-00008A7F0000}"/>
    <cellStyle name="표준 19 40 2 4 4" xfId="36843" xr:uid="{00000000-0005-0000-0000-00008B7F0000}"/>
    <cellStyle name="표준 19 40 2 4 5" xfId="36844" xr:uid="{00000000-0005-0000-0000-00008C7F0000}"/>
    <cellStyle name="표준 19 40 2 4 6" xfId="36845" xr:uid="{00000000-0005-0000-0000-00008D7F0000}"/>
    <cellStyle name="표준 19 40 2 5" xfId="8666" xr:uid="{00000000-0005-0000-0000-00008E7F0000}"/>
    <cellStyle name="표준 19 40 2 5 2" xfId="36846" xr:uid="{00000000-0005-0000-0000-00008F7F0000}"/>
    <cellStyle name="표준 19 40 2 5 3" xfId="36847" xr:uid="{00000000-0005-0000-0000-0000907F0000}"/>
    <cellStyle name="표준 19 40 2 5 4" xfId="36848" xr:uid="{00000000-0005-0000-0000-0000917F0000}"/>
    <cellStyle name="표준 19 40 2 5 5" xfId="36849" xr:uid="{00000000-0005-0000-0000-0000927F0000}"/>
    <cellStyle name="표준 19 40 2 5 6" xfId="36850" xr:uid="{00000000-0005-0000-0000-0000937F0000}"/>
    <cellStyle name="표준 19 40 2 6" xfId="36851" xr:uid="{00000000-0005-0000-0000-0000947F0000}"/>
    <cellStyle name="표준 19 40 2 7" xfId="36852" xr:uid="{00000000-0005-0000-0000-0000957F0000}"/>
    <cellStyle name="표준 19 40 2 8" xfId="36853" xr:uid="{00000000-0005-0000-0000-0000967F0000}"/>
    <cellStyle name="표준 19 40 2 9" xfId="36854" xr:uid="{00000000-0005-0000-0000-0000977F0000}"/>
    <cellStyle name="표준 19 40 3" xfId="2590" xr:uid="{00000000-0005-0000-0000-0000987F0000}"/>
    <cellStyle name="표준 19 40 3 2" xfId="36855" xr:uid="{00000000-0005-0000-0000-0000997F0000}"/>
    <cellStyle name="표준 19 40 3 3" xfId="36856" xr:uid="{00000000-0005-0000-0000-00009A7F0000}"/>
    <cellStyle name="표준 19 40 3 4" xfId="36857" xr:uid="{00000000-0005-0000-0000-00009B7F0000}"/>
    <cellStyle name="표준 19 40 3 5" xfId="36858" xr:uid="{00000000-0005-0000-0000-00009C7F0000}"/>
    <cellStyle name="표준 19 40 3 6" xfId="36859" xr:uid="{00000000-0005-0000-0000-00009D7F0000}"/>
    <cellStyle name="표준 19 40 4" xfId="4450" xr:uid="{00000000-0005-0000-0000-00009E7F0000}"/>
    <cellStyle name="표준 19 40 4 2" xfId="36860" xr:uid="{00000000-0005-0000-0000-00009F7F0000}"/>
    <cellStyle name="표준 19 40 4 3" xfId="36861" xr:uid="{00000000-0005-0000-0000-0000A07F0000}"/>
    <cellStyle name="표준 19 40 4 4" xfId="36862" xr:uid="{00000000-0005-0000-0000-0000A17F0000}"/>
    <cellStyle name="표준 19 40 4 5" xfId="36863" xr:uid="{00000000-0005-0000-0000-0000A27F0000}"/>
    <cellStyle name="표준 19 40 4 6" xfId="36864" xr:uid="{00000000-0005-0000-0000-0000A37F0000}"/>
    <cellStyle name="표준 19 40 5" xfId="6314" xr:uid="{00000000-0005-0000-0000-0000A47F0000}"/>
    <cellStyle name="표준 19 40 5 2" xfId="36865" xr:uid="{00000000-0005-0000-0000-0000A57F0000}"/>
    <cellStyle name="표준 19 40 5 3" xfId="36866" xr:uid="{00000000-0005-0000-0000-0000A67F0000}"/>
    <cellStyle name="표준 19 40 5 4" xfId="36867" xr:uid="{00000000-0005-0000-0000-0000A77F0000}"/>
    <cellStyle name="표준 19 40 5 5" xfId="36868" xr:uid="{00000000-0005-0000-0000-0000A87F0000}"/>
    <cellStyle name="표준 19 40 5 6" xfId="36869" xr:uid="{00000000-0005-0000-0000-0000A97F0000}"/>
    <cellStyle name="표준 19 40 6" xfId="8174" xr:uid="{00000000-0005-0000-0000-0000AA7F0000}"/>
    <cellStyle name="표준 19 40 6 2" xfId="36870" xr:uid="{00000000-0005-0000-0000-0000AB7F0000}"/>
    <cellStyle name="표준 19 40 6 3" xfId="36871" xr:uid="{00000000-0005-0000-0000-0000AC7F0000}"/>
    <cellStyle name="표준 19 40 6 4" xfId="36872" xr:uid="{00000000-0005-0000-0000-0000AD7F0000}"/>
    <cellStyle name="표준 19 40 6 5" xfId="36873" xr:uid="{00000000-0005-0000-0000-0000AE7F0000}"/>
    <cellStyle name="표준 19 40 6 6" xfId="36874" xr:uid="{00000000-0005-0000-0000-0000AF7F0000}"/>
    <cellStyle name="표준 19 40 7" xfId="36875" xr:uid="{00000000-0005-0000-0000-0000B07F0000}"/>
    <cellStyle name="표준 19 40 8" xfId="36876" xr:uid="{00000000-0005-0000-0000-0000B17F0000}"/>
    <cellStyle name="표준 19 40 9" xfId="36877" xr:uid="{00000000-0005-0000-0000-0000B27F0000}"/>
    <cellStyle name="표준 19 41" xfId="736" xr:uid="{00000000-0005-0000-0000-0000B37F0000}"/>
    <cellStyle name="표준 19 41 10" xfId="36878" xr:uid="{00000000-0005-0000-0000-0000B47F0000}"/>
    <cellStyle name="표준 19 41 11" xfId="36879" xr:uid="{00000000-0005-0000-0000-0000B57F0000}"/>
    <cellStyle name="표준 19 41 12" xfId="36880" xr:uid="{00000000-0005-0000-0000-0000B67F0000}"/>
    <cellStyle name="표준 19 41 2" xfId="1319" xr:uid="{00000000-0005-0000-0000-0000B77F0000}"/>
    <cellStyle name="표준 19 41 2 10" xfId="36881" xr:uid="{00000000-0005-0000-0000-0000B87F0000}"/>
    <cellStyle name="표준 19 41 2 11" xfId="36882" xr:uid="{00000000-0005-0000-0000-0000B97F0000}"/>
    <cellStyle name="표준 19 41 2 2" xfId="3096" xr:uid="{00000000-0005-0000-0000-0000BA7F0000}"/>
    <cellStyle name="표준 19 41 2 2 2" xfId="36883" xr:uid="{00000000-0005-0000-0000-0000BB7F0000}"/>
    <cellStyle name="표준 19 41 2 2 3" xfId="36884" xr:uid="{00000000-0005-0000-0000-0000BC7F0000}"/>
    <cellStyle name="표준 19 41 2 2 4" xfId="36885" xr:uid="{00000000-0005-0000-0000-0000BD7F0000}"/>
    <cellStyle name="표준 19 41 2 2 5" xfId="36886" xr:uid="{00000000-0005-0000-0000-0000BE7F0000}"/>
    <cellStyle name="표준 19 41 2 2 6" xfId="36887" xr:uid="{00000000-0005-0000-0000-0000BF7F0000}"/>
    <cellStyle name="표준 19 41 2 3" xfId="4955" xr:uid="{00000000-0005-0000-0000-0000C07F0000}"/>
    <cellStyle name="표준 19 41 2 3 2" xfId="36888" xr:uid="{00000000-0005-0000-0000-0000C17F0000}"/>
    <cellStyle name="표준 19 41 2 3 3" xfId="36889" xr:uid="{00000000-0005-0000-0000-0000C27F0000}"/>
    <cellStyle name="표준 19 41 2 3 4" xfId="36890" xr:uid="{00000000-0005-0000-0000-0000C37F0000}"/>
    <cellStyle name="표준 19 41 2 3 5" xfId="36891" xr:uid="{00000000-0005-0000-0000-0000C47F0000}"/>
    <cellStyle name="표준 19 41 2 3 6" xfId="36892" xr:uid="{00000000-0005-0000-0000-0000C57F0000}"/>
    <cellStyle name="표준 19 41 2 4" xfId="6819" xr:uid="{00000000-0005-0000-0000-0000C67F0000}"/>
    <cellStyle name="표준 19 41 2 4 2" xfId="36893" xr:uid="{00000000-0005-0000-0000-0000C77F0000}"/>
    <cellStyle name="표준 19 41 2 4 3" xfId="36894" xr:uid="{00000000-0005-0000-0000-0000C87F0000}"/>
    <cellStyle name="표준 19 41 2 4 4" xfId="36895" xr:uid="{00000000-0005-0000-0000-0000C97F0000}"/>
    <cellStyle name="표준 19 41 2 4 5" xfId="36896" xr:uid="{00000000-0005-0000-0000-0000CA7F0000}"/>
    <cellStyle name="표준 19 41 2 4 6" xfId="36897" xr:uid="{00000000-0005-0000-0000-0000CB7F0000}"/>
    <cellStyle name="표준 19 41 2 5" xfId="8679" xr:uid="{00000000-0005-0000-0000-0000CC7F0000}"/>
    <cellStyle name="표준 19 41 2 5 2" xfId="36898" xr:uid="{00000000-0005-0000-0000-0000CD7F0000}"/>
    <cellStyle name="표준 19 41 2 5 3" xfId="36899" xr:uid="{00000000-0005-0000-0000-0000CE7F0000}"/>
    <cellStyle name="표준 19 41 2 5 4" xfId="36900" xr:uid="{00000000-0005-0000-0000-0000CF7F0000}"/>
    <cellStyle name="표준 19 41 2 5 5" xfId="36901" xr:uid="{00000000-0005-0000-0000-0000D07F0000}"/>
    <cellStyle name="표준 19 41 2 5 6" xfId="36902" xr:uid="{00000000-0005-0000-0000-0000D17F0000}"/>
    <cellStyle name="표준 19 41 2 6" xfId="36903" xr:uid="{00000000-0005-0000-0000-0000D27F0000}"/>
    <cellStyle name="표준 19 41 2 7" xfId="36904" xr:uid="{00000000-0005-0000-0000-0000D37F0000}"/>
    <cellStyle name="표준 19 41 2 8" xfId="36905" xr:uid="{00000000-0005-0000-0000-0000D47F0000}"/>
    <cellStyle name="표준 19 41 2 9" xfId="36906" xr:uid="{00000000-0005-0000-0000-0000D57F0000}"/>
    <cellStyle name="표준 19 41 3" xfId="2603" xr:uid="{00000000-0005-0000-0000-0000D67F0000}"/>
    <cellStyle name="표준 19 41 3 2" xfId="36907" xr:uid="{00000000-0005-0000-0000-0000D77F0000}"/>
    <cellStyle name="표준 19 41 3 3" xfId="36908" xr:uid="{00000000-0005-0000-0000-0000D87F0000}"/>
    <cellStyle name="표준 19 41 3 4" xfId="36909" xr:uid="{00000000-0005-0000-0000-0000D97F0000}"/>
    <cellStyle name="표준 19 41 3 5" xfId="36910" xr:uid="{00000000-0005-0000-0000-0000DA7F0000}"/>
    <cellStyle name="표준 19 41 3 6" xfId="36911" xr:uid="{00000000-0005-0000-0000-0000DB7F0000}"/>
    <cellStyle name="표준 19 41 4" xfId="4463" xr:uid="{00000000-0005-0000-0000-0000DC7F0000}"/>
    <cellStyle name="표준 19 41 4 2" xfId="36912" xr:uid="{00000000-0005-0000-0000-0000DD7F0000}"/>
    <cellStyle name="표준 19 41 4 3" xfId="36913" xr:uid="{00000000-0005-0000-0000-0000DE7F0000}"/>
    <cellStyle name="표준 19 41 4 4" xfId="36914" xr:uid="{00000000-0005-0000-0000-0000DF7F0000}"/>
    <cellStyle name="표준 19 41 4 5" xfId="36915" xr:uid="{00000000-0005-0000-0000-0000E07F0000}"/>
    <cellStyle name="표준 19 41 4 6" xfId="36916" xr:uid="{00000000-0005-0000-0000-0000E17F0000}"/>
    <cellStyle name="표준 19 41 5" xfId="6327" xr:uid="{00000000-0005-0000-0000-0000E27F0000}"/>
    <cellStyle name="표준 19 41 5 2" xfId="36917" xr:uid="{00000000-0005-0000-0000-0000E37F0000}"/>
    <cellStyle name="표준 19 41 5 3" xfId="36918" xr:uid="{00000000-0005-0000-0000-0000E47F0000}"/>
    <cellStyle name="표준 19 41 5 4" xfId="36919" xr:uid="{00000000-0005-0000-0000-0000E57F0000}"/>
    <cellStyle name="표준 19 41 5 5" xfId="36920" xr:uid="{00000000-0005-0000-0000-0000E67F0000}"/>
    <cellStyle name="표준 19 41 5 6" xfId="36921" xr:uid="{00000000-0005-0000-0000-0000E77F0000}"/>
    <cellStyle name="표준 19 41 6" xfId="8187" xr:uid="{00000000-0005-0000-0000-0000E87F0000}"/>
    <cellStyle name="표준 19 41 6 2" xfId="36922" xr:uid="{00000000-0005-0000-0000-0000E97F0000}"/>
    <cellStyle name="표준 19 41 6 3" xfId="36923" xr:uid="{00000000-0005-0000-0000-0000EA7F0000}"/>
    <cellStyle name="표준 19 41 6 4" xfId="36924" xr:uid="{00000000-0005-0000-0000-0000EB7F0000}"/>
    <cellStyle name="표준 19 41 6 5" xfId="36925" xr:uid="{00000000-0005-0000-0000-0000EC7F0000}"/>
    <cellStyle name="표준 19 41 6 6" xfId="36926" xr:uid="{00000000-0005-0000-0000-0000ED7F0000}"/>
    <cellStyle name="표준 19 41 7" xfId="36927" xr:uid="{00000000-0005-0000-0000-0000EE7F0000}"/>
    <cellStyle name="표준 19 41 8" xfId="36928" xr:uid="{00000000-0005-0000-0000-0000EF7F0000}"/>
    <cellStyle name="표준 19 41 9" xfId="36929" xr:uid="{00000000-0005-0000-0000-0000F07F0000}"/>
    <cellStyle name="표준 19 42" xfId="749" xr:uid="{00000000-0005-0000-0000-0000F17F0000}"/>
    <cellStyle name="표준 19 42 10" xfId="36930" xr:uid="{00000000-0005-0000-0000-0000F27F0000}"/>
    <cellStyle name="표준 19 42 11" xfId="36931" xr:uid="{00000000-0005-0000-0000-0000F37F0000}"/>
    <cellStyle name="표준 19 42 12" xfId="36932" xr:uid="{00000000-0005-0000-0000-0000F47F0000}"/>
    <cellStyle name="표준 19 42 2" xfId="1332" xr:uid="{00000000-0005-0000-0000-0000F57F0000}"/>
    <cellStyle name="표준 19 42 2 10" xfId="36933" xr:uid="{00000000-0005-0000-0000-0000F67F0000}"/>
    <cellStyle name="표준 19 42 2 11" xfId="36934" xr:uid="{00000000-0005-0000-0000-0000F77F0000}"/>
    <cellStyle name="표준 19 42 2 2" xfId="3109" xr:uid="{00000000-0005-0000-0000-0000F87F0000}"/>
    <cellStyle name="표준 19 42 2 2 2" xfId="36935" xr:uid="{00000000-0005-0000-0000-0000F97F0000}"/>
    <cellStyle name="표준 19 42 2 2 3" xfId="36936" xr:uid="{00000000-0005-0000-0000-0000FA7F0000}"/>
    <cellStyle name="표준 19 42 2 2 4" xfId="36937" xr:uid="{00000000-0005-0000-0000-0000FB7F0000}"/>
    <cellStyle name="표준 19 42 2 2 5" xfId="36938" xr:uid="{00000000-0005-0000-0000-0000FC7F0000}"/>
    <cellStyle name="표준 19 42 2 2 6" xfId="36939" xr:uid="{00000000-0005-0000-0000-0000FD7F0000}"/>
    <cellStyle name="표준 19 42 2 3" xfId="4968" xr:uid="{00000000-0005-0000-0000-0000FE7F0000}"/>
    <cellStyle name="표준 19 42 2 3 2" xfId="36940" xr:uid="{00000000-0005-0000-0000-0000FF7F0000}"/>
    <cellStyle name="표준 19 42 2 3 3" xfId="36941" xr:uid="{00000000-0005-0000-0000-000000800000}"/>
    <cellStyle name="표준 19 42 2 3 4" xfId="36942" xr:uid="{00000000-0005-0000-0000-000001800000}"/>
    <cellStyle name="표준 19 42 2 3 5" xfId="36943" xr:uid="{00000000-0005-0000-0000-000002800000}"/>
    <cellStyle name="표준 19 42 2 3 6" xfId="36944" xr:uid="{00000000-0005-0000-0000-000003800000}"/>
    <cellStyle name="표준 19 42 2 4" xfId="6832" xr:uid="{00000000-0005-0000-0000-000004800000}"/>
    <cellStyle name="표준 19 42 2 4 2" xfId="36945" xr:uid="{00000000-0005-0000-0000-000005800000}"/>
    <cellStyle name="표준 19 42 2 4 3" xfId="36946" xr:uid="{00000000-0005-0000-0000-000006800000}"/>
    <cellStyle name="표준 19 42 2 4 4" xfId="36947" xr:uid="{00000000-0005-0000-0000-000007800000}"/>
    <cellStyle name="표준 19 42 2 4 5" xfId="36948" xr:uid="{00000000-0005-0000-0000-000008800000}"/>
    <cellStyle name="표준 19 42 2 4 6" xfId="36949" xr:uid="{00000000-0005-0000-0000-000009800000}"/>
    <cellStyle name="표준 19 42 2 5" xfId="8692" xr:uid="{00000000-0005-0000-0000-00000A800000}"/>
    <cellStyle name="표준 19 42 2 5 2" xfId="36950" xr:uid="{00000000-0005-0000-0000-00000B800000}"/>
    <cellStyle name="표준 19 42 2 5 3" xfId="36951" xr:uid="{00000000-0005-0000-0000-00000C800000}"/>
    <cellStyle name="표준 19 42 2 5 4" xfId="36952" xr:uid="{00000000-0005-0000-0000-00000D800000}"/>
    <cellStyle name="표준 19 42 2 5 5" xfId="36953" xr:uid="{00000000-0005-0000-0000-00000E800000}"/>
    <cellStyle name="표준 19 42 2 5 6" xfId="36954" xr:uid="{00000000-0005-0000-0000-00000F800000}"/>
    <cellStyle name="표준 19 42 2 6" xfId="36955" xr:uid="{00000000-0005-0000-0000-000010800000}"/>
    <cellStyle name="표준 19 42 2 7" xfId="36956" xr:uid="{00000000-0005-0000-0000-000011800000}"/>
    <cellStyle name="표준 19 42 2 8" xfId="36957" xr:uid="{00000000-0005-0000-0000-000012800000}"/>
    <cellStyle name="표준 19 42 2 9" xfId="36958" xr:uid="{00000000-0005-0000-0000-000013800000}"/>
    <cellStyle name="표준 19 42 3" xfId="2616" xr:uid="{00000000-0005-0000-0000-000014800000}"/>
    <cellStyle name="표준 19 42 3 2" xfId="36959" xr:uid="{00000000-0005-0000-0000-000015800000}"/>
    <cellStyle name="표준 19 42 3 3" xfId="36960" xr:uid="{00000000-0005-0000-0000-000016800000}"/>
    <cellStyle name="표준 19 42 3 4" xfId="36961" xr:uid="{00000000-0005-0000-0000-000017800000}"/>
    <cellStyle name="표준 19 42 3 5" xfId="36962" xr:uid="{00000000-0005-0000-0000-000018800000}"/>
    <cellStyle name="표준 19 42 3 6" xfId="36963" xr:uid="{00000000-0005-0000-0000-000019800000}"/>
    <cellStyle name="표준 19 42 4" xfId="4476" xr:uid="{00000000-0005-0000-0000-00001A800000}"/>
    <cellStyle name="표준 19 42 4 2" xfId="36964" xr:uid="{00000000-0005-0000-0000-00001B800000}"/>
    <cellStyle name="표준 19 42 4 3" xfId="36965" xr:uid="{00000000-0005-0000-0000-00001C800000}"/>
    <cellStyle name="표준 19 42 4 4" xfId="36966" xr:uid="{00000000-0005-0000-0000-00001D800000}"/>
    <cellStyle name="표준 19 42 4 5" xfId="36967" xr:uid="{00000000-0005-0000-0000-00001E800000}"/>
    <cellStyle name="표준 19 42 4 6" xfId="36968" xr:uid="{00000000-0005-0000-0000-00001F800000}"/>
    <cellStyle name="표준 19 42 5" xfId="6340" xr:uid="{00000000-0005-0000-0000-000020800000}"/>
    <cellStyle name="표준 19 42 5 2" xfId="36969" xr:uid="{00000000-0005-0000-0000-000021800000}"/>
    <cellStyle name="표준 19 42 5 3" xfId="36970" xr:uid="{00000000-0005-0000-0000-000022800000}"/>
    <cellStyle name="표준 19 42 5 4" xfId="36971" xr:uid="{00000000-0005-0000-0000-000023800000}"/>
    <cellStyle name="표준 19 42 5 5" xfId="36972" xr:uid="{00000000-0005-0000-0000-000024800000}"/>
    <cellStyle name="표준 19 42 5 6" xfId="36973" xr:uid="{00000000-0005-0000-0000-000025800000}"/>
    <cellStyle name="표준 19 42 6" xfId="8200" xr:uid="{00000000-0005-0000-0000-000026800000}"/>
    <cellStyle name="표준 19 42 6 2" xfId="36974" xr:uid="{00000000-0005-0000-0000-000027800000}"/>
    <cellStyle name="표준 19 42 6 3" xfId="36975" xr:uid="{00000000-0005-0000-0000-000028800000}"/>
    <cellStyle name="표준 19 42 6 4" xfId="36976" xr:uid="{00000000-0005-0000-0000-000029800000}"/>
    <cellStyle name="표준 19 42 6 5" xfId="36977" xr:uid="{00000000-0005-0000-0000-00002A800000}"/>
    <cellStyle name="표준 19 42 6 6" xfId="36978" xr:uid="{00000000-0005-0000-0000-00002B800000}"/>
    <cellStyle name="표준 19 42 7" xfId="36979" xr:uid="{00000000-0005-0000-0000-00002C800000}"/>
    <cellStyle name="표준 19 42 8" xfId="36980" xr:uid="{00000000-0005-0000-0000-00002D800000}"/>
    <cellStyle name="표준 19 42 9" xfId="36981" xr:uid="{00000000-0005-0000-0000-00002E800000}"/>
    <cellStyle name="표준 19 43" xfId="762" xr:uid="{00000000-0005-0000-0000-00002F800000}"/>
    <cellStyle name="표준 19 43 10" xfId="36982" xr:uid="{00000000-0005-0000-0000-000030800000}"/>
    <cellStyle name="표준 19 43 11" xfId="36983" xr:uid="{00000000-0005-0000-0000-000031800000}"/>
    <cellStyle name="표준 19 43 12" xfId="36984" xr:uid="{00000000-0005-0000-0000-000032800000}"/>
    <cellStyle name="표준 19 43 2" xfId="1345" xr:uid="{00000000-0005-0000-0000-000033800000}"/>
    <cellStyle name="표준 19 43 2 10" xfId="36985" xr:uid="{00000000-0005-0000-0000-000034800000}"/>
    <cellStyle name="표준 19 43 2 11" xfId="36986" xr:uid="{00000000-0005-0000-0000-000035800000}"/>
    <cellStyle name="표준 19 43 2 2" xfId="3122" xr:uid="{00000000-0005-0000-0000-000036800000}"/>
    <cellStyle name="표준 19 43 2 2 2" xfId="36987" xr:uid="{00000000-0005-0000-0000-000037800000}"/>
    <cellStyle name="표준 19 43 2 2 3" xfId="36988" xr:uid="{00000000-0005-0000-0000-000038800000}"/>
    <cellStyle name="표준 19 43 2 2 4" xfId="36989" xr:uid="{00000000-0005-0000-0000-000039800000}"/>
    <cellStyle name="표준 19 43 2 2 5" xfId="36990" xr:uid="{00000000-0005-0000-0000-00003A800000}"/>
    <cellStyle name="표준 19 43 2 2 6" xfId="36991" xr:uid="{00000000-0005-0000-0000-00003B800000}"/>
    <cellStyle name="표준 19 43 2 3" xfId="4981" xr:uid="{00000000-0005-0000-0000-00003C800000}"/>
    <cellStyle name="표준 19 43 2 3 2" xfId="36992" xr:uid="{00000000-0005-0000-0000-00003D800000}"/>
    <cellStyle name="표준 19 43 2 3 3" xfId="36993" xr:uid="{00000000-0005-0000-0000-00003E800000}"/>
    <cellStyle name="표준 19 43 2 3 4" xfId="36994" xr:uid="{00000000-0005-0000-0000-00003F800000}"/>
    <cellStyle name="표준 19 43 2 3 5" xfId="36995" xr:uid="{00000000-0005-0000-0000-000040800000}"/>
    <cellStyle name="표준 19 43 2 3 6" xfId="36996" xr:uid="{00000000-0005-0000-0000-000041800000}"/>
    <cellStyle name="표준 19 43 2 4" xfId="6845" xr:uid="{00000000-0005-0000-0000-000042800000}"/>
    <cellStyle name="표준 19 43 2 4 2" xfId="36997" xr:uid="{00000000-0005-0000-0000-000043800000}"/>
    <cellStyle name="표준 19 43 2 4 3" xfId="36998" xr:uid="{00000000-0005-0000-0000-000044800000}"/>
    <cellStyle name="표준 19 43 2 4 4" xfId="36999" xr:uid="{00000000-0005-0000-0000-000045800000}"/>
    <cellStyle name="표준 19 43 2 4 5" xfId="37000" xr:uid="{00000000-0005-0000-0000-000046800000}"/>
    <cellStyle name="표준 19 43 2 4 6" xfId="37001" xr:uid="{00000000-0005-0000-0000-000047800000}"/>
    <cellStyle name="표준 19 43 2 5" xfId="8705" xr:uid="{00000000-0005-0000-0000-000048800000}"/>
    <cellStyle name="표준 19 43 2 5 2" xfId="37002" xr:uid="{00000000-0005-0000-0000-000049800000}"/>
    <cellStyle name="표준 19 43 2 5 3" xfId="37003" xr:uid="{00000000-0005-0000-0000-00004A800000}"/>
    <cellStyle name="표준 19 43 2 5 4" xfId="37004" xr:uid="{00000000-0005-0000-0000-00004B800000}"/>
    <cellStyle name="표준 19 43 2 5 5" xfId="37005" xr:uid="{00000000-0005-0000-0000-00004C800000}"/>
    <cellStyle name="표준 19 43 2 5 6" xfId="37006" xr:uid="{00000000-0005-0000-0000-00004D800000}"/>
    <cellStyle name="표준 19 43 2 6" xfId="37007" xr:uid="{00000000-0005-0000-0000-00004E800000}"/>
    <cellStyle name="표준 19 43 2 7" xfId="37008" xr:uid="{00000000-0005-0000-0000-00004F800000}"/>
    <cellStyle name="표준 19 43 2 8" xfId="37009" xr:uid="{00000000-0005-0000-0000-000050800000}"/>
    <cellStyle name="표준 19 43 2 9" xfId="37010" xr:uid="{00000000-0005-0000-0000-000051800000}"/>
    <cellStyle name="표준 19 43 3" xfId="2629" xr:uid="{00000000-0005-0000-0000-000052800000}"/>
    <cellStyle name="표준 19 43 3 2" xfId="37011" xr:uid="{00000000-0005-0000-0000-000053800000}"/>
    <cellStyle name="표준 19 43 3 3" xfId="37012" xr:uid="{00000000-0005-0000-0000-000054800000}"/>
    <cellStyle name="표준 19 43 3 4" xfId="37013" xr:uid="{00000000-0005-0000-0000-000055800000}"/>
    <cellStyle name="표준 19 43 3 5" xfId="37014" xr:uid="{00000000-0005-0000-0000-000056800000}"/>
    <cellStyle name="표준 19 43 3 6" xfId="37015" xr:uid="{00000000-0005-0000-0000-000057800000}"/>
    <cellStyle name="표준 19 43 4" xfId="4489" xr:uid="{00000000-0005-0000-0000-000058800000}"/>
    <cellStyle name="표준 19 43 4 2" xfId="37016" xr:uid="{00000000-0005-0000-0000-000059800000}"/>
    <cellStyle name="표준 19 43 4 3" xfId="37017" xr:uid="{00000000-0005-0000-0000-00005A800000}"/>
    <cellStyle name="표준 19 43 4 4" xfId="37018" xr:uid="{00000000-0005-0000-0000-00005B800000}"/>
    <cellStyle name="표준 19 43 4 5" xfId="37019" xr:uid="{00000000-0005-0000-0000-00005C800000}"/>
    <cellStyle name="표준 19 43 4 6" xfId="37020" xr:uid="{00000000-0005-0000-0000-00005D800000}"/>
    <cellStyle name="표준 19 43 5" xfId="6353" xr:uid="{00000000-0005-0000-0000-00005E800000}"/>
    <cellStyle name="표준 19 43 5 2" xfId="37021" xr:uid="{00000000-0005-0000-0000-00005F800000}"/>
    <cellStyle name="표준 19 43 5 3" xfId="37022" xr:uid="{00000000-0005-0000-0000-000060800000}"/>
    <cellStyle name="표준 19 43 5 4" xfId="37023" xr:uid="{00000000-0005-0000-0000-000061800000}"/>
    <cellStyle name="표준 19 43 5 5" xfId="37024" xr:uid="{00000000-0005-0000-0000-000062800000}"/>
    <cellStyle name="표준 19 43 5 6" xfId="37025" xr:uid="{00000000-0005-0000-0000-000063800000}"/>
    <cellStyle name="표준 19 43 6" xfId="8213" xr:uid="{00000000-0005-0000-0000-000064800000}"/>
    <cellStyle name="표준 19 43 6 2" xfId="37026" xr:uid="{00000000-0005-0000-0000-000065800000}"/>
    <cellStyle name="표준 19 43 6 3" xfId="37027" xr:uid="{00000000-0005-0000-0000-000066800000}"/>
    <cellStyle name="표준 19 43 6 4" xfId="37028" xr:uid="{00000000-0005-0000-0000-000067800000}"/>
    <cellStyle name="표준 19 43 6 5" xfId="37029" xr:uid="{00000000-0005-0000-0000-000068800000}"/>
    <cellStyle name="표준 19 43 6 6" xfId="37030" xr:uid="{00000000-0005-0000-0000-000069800000}"/>
    <cellStyle name="표준 19 43 7" xfId="37031" xr:uid="{00000000-0005-0000-0000-00006A800000}"/>
    <cellStyle name="표준 19 43 8" xfId="37032" xr:uid="{00000000-0005-0000-0000-00006B800000}"/>
    <cellStyle name="표준 19 43 9" xfId="37033" xr:uid="{00000000-0005-0000-0000-00006C800000}"/>
    <cellStyle name="표준 19 44" xfId="775" xr:uid="{00000000-0005-0000-0000-00006D800000}"/>
    <cellStyle name="표준 19 44 10" xfId="37034" xr:uid="{00000000-0005-0000-0000-00006E800000}"/>
    <cellStyle name="표준 19 44 11" xfId="37035" xr:uid="{00000000-0005-0000-0000-00006F800000}"/>
    <cellStyle name="표준 19 44 12" xfId="37036" xr:uid="{00000000-0005-0000-0000-000070800000}"/>
    <cellStyle name="표준 19 44 2" xfId="1358" xr:uid="{00000000-0005-0000-0000-000071800000}"/>
    <cellStyle name="표준 19 44 2 10" xfId="37037" xr:uid="{00000000-0005-0000-0000-000072800000}"/>
    <cellStyle name="표준 19 44 2 11" xfId="37038" xr:uid="{00000000-0005-0000-0000-000073800000}"/>
    <cellStyle name="표준 19 44 2 2" xfId="3135" xr:uid="{00000000-0005-0000-0000-000074800000}"/>
    <cellStyle name="표준 19 44 2 2 2" xfId="37039" xr:uid="{00000000-0005-0000-0000-000075800000}"/>
    <cellStyle name="표준 19 44 2 2 3" xfId="37040" xr:uid="{00000000-0005-0000-0000-000076800000}"/>
    <cellStyle name="표준 19 44 2 2 4" xfId="37041" xr:uid="{00000000-0005-0000-0000-000077800000}"/>
    <cellStyle name="표준 19 44 2 2 5" xfId="37042" xr:uid="{00000000-0005-0000-0000-000078800000}"/>
    <cellStyle name="표준 19 44 2 2 6" xfId="37043" xr:uid="{00000000-0005-0000-0000-000079800000}"/>
    <cellStyle name="표준 19 44 2 3" xfId="4994" xr:uid="{00000000-0005-0000-0000-00007A800000}"/>
    <cellStyle name="표준 19 44 2 3 2" xfId="37044" xr:uid="{00000000-0005-0000-0000-00007B800000}"/>
    <cellStyle name="표준 19 44 2 3 3" xfId="37045" xr:uid="{00000000-0005-0000-0000-00007C800000}"/>
    <cellStyle name="표준 19 44 2 3 4" xfId="37046" xr:uid="{00000000-0005-0000-0000-00007D800000}"/>
    <cellStyle name="표준 19 44 2 3 5" xfId="37047" xr:uid="{00000000-0005-0000-0000-00007E800000}"/>
    <cellStyle name="표준 19 44 2 3 6" xfId="37048" xr:uid="{00000000-0005-0000-0000-00007F800000}"/>
    <cellStyle name="표준 19 44 2 4" xfId="6858" xr:uid="{00000000-0005-0000-0000-000080800000}"/>
    <cellStyle name="표준 19 44 2 4 2" xfId="37049" xr:uid="{00000000-0005-0000-0000-000081800000}"/>
    <cellStyle name="표준 19 44 2 4 3" xfId="37050" xr:uid="{00000000-0005-0000-0000-000082800000}"/>
    <cellStyle name="표준 19 44 2 4 4" xfId="37051" xr:uid="{00000000-0005-0000-0000-000083800000}"/>
    <cellStyle name="표준 19 44 2 4 5" xfId="37052" xr:uid="{00000000-0005-0000-0000-000084800000}"/>
    <cellStyle name="표준 19 44 2 4 6" xfId="37053" xr:uid="{00000000-0005-0000-0000-000085800000}"/>
    <cellStyle name="표준 19 44 2 5" xfId="8718" xr:uid="{00000000-0005-0000-0000-000086800000}"/>
    <cellStyle name="표준 19 44 2 5 2" xfId="37054" xr:uid="{00000000-0005-0000-0000-000087800000}"/>
    <cellStyle name="표준 19 44 2 5 3" xfId="37055" xr:uid="{00000000-0005-0000-0000-000088800000}"/>
    <cellStyle name="표준 19 44 2 5 4" xfId="37056" xr:uid="{00000000-0005-0000-0000-000089800000}"/>
    <cellStyle name="표준 19 44 2 5 5" xfId="37057" xr:uid="{00000000-0005-0000-0000-00008A800000}"/>
    <cellStyle name="표준 19 44 2 5 6" xfId="37058" xr:uid="{00000000-0005-0000-0000-00008B800000}"/>
    <cellStyle name="표준 19 44 2 6" xfId="37059" xr:uid="{00000000-0005-0000-0000-00008C800000}"/>
    <cellStyle name="표준 19 44 2 7" xfId="37060" xr:uid="{00000000-0005-0000-0000-00008D800000}"/>
    <cellStyle name="표준 19 44 2 8" xfId="37061" xr:uid="{00000000-0005-0000-0000-00008E800000}"/>
    <cellStyle name="표준 19 44 2 9" xfId="37062" xr:uid="{00000000-0005-0000-0000-00008F800000}"/>
    <cellStyle name="표준 19 44 3" xfId="2642" xr:uid="{00000000-0005-0000-0000-000090800000}"/>
    <cellStyle name="표준 19 44 3 2" xfId="37063" xr:uid="{00000000-0005-0000-0000-000091800000}"/>
    <cellStyle name="표준 19 44 3 3" xfId="37064" xr:uid="{00000000-0005-0000-0000-000092800000}"/>
    <cellStyle name="표준 19 44 3 4" xfId="37065" xr:uid="{00000000-0005-0000-0000-000093800000}"/>
    <cellStyle name="표준 19 44 3 5" xfId="37066" xr:uid="{00000000-0005-0000-0000-000094800000}"/>
    <cellStyle name="표준 19 44 3 6" xfId="37067" xr:uid="{00000000-0005-0000-0000-000095800000}"/>
    <cellStyle name="표준 19 44 4" xfId="4502" xr:uid="{00000000-0005-0000-0000-000096800000}"/>
    <cellStyle name="표준 19 44 4 2" xfId="37068" xr:uid="{00000000-0005-0000-0000-000097800000}"/>
    <cellStyle name="표준 19 44 4 3" xfId="37069" xr:uid="{00000000-0005-0000-0000-000098800000}"/>
    <cellStyle name="표준 19 44 4 4" xfId="37070" xr:uid="{00000000-0005-0000-0000-000099800000}"/>
    <cellStyle name="표준 19 44 4 5" xfId="37071" xr:uid="{00000000-0005-0000-0000-00009A800000}"/>
    <cellStyle name="표준 19 44 4 6" xfId="37072" xr:uid="{00000000-0005-0000-0000-00009B800000}"/>
    <cellStyle name="표준 19 44 5" xfId="6366" xr:uid="{00000000-0005-0000-0000-00009C800000}"/>
    <cellStyle name="표준 19 44 5 2" xfId="37073" xr:uid="{00000000-0005-0000-0000-00009D800000}"/>
    <cellStyle name="표준 19 44 5 3" xfId="37074" xr:uid="{00000000-0005-0000-0000-00009E800000}"/>
    <cellStyle name="표준 19 44 5 4" xfId="37075" xr:uid="{00000000-0005-0000-0000-00009F800000}"/>
    <cellStyle name="표준 19 44 5 5" xfId="37076" xr:uid="{00000000-0005-0000-0000-0000A0800000}"/>
    <cellStyle name="표준 19 44 5 6" xfId="37077" xr:uid="{00000000-0005-0000-0000-0000A1800000}"/>
    <cellStyle name="표준 19 44 6" xfId="8226" xr:uid="{00000000-0005-0000-0000-0000A2800000}"/>
    <cellStyle name="표준 19 44 6 2" xfId="37078" xr:uid="{00000000-0005-0000-0000-0000A3800000}"/>
    <cellStyle name="표준 19 44 6 3" xfId="37079" xr:uid="{00000000-0005-0000-0000-0000A4800000}"/>
    <cellStyle name="표준 19 44 6 4" xfId="37080" xr:uid="{00000000-0005-0000-0000-0000A5800000}"/>
    <cellStyle name="표준 19 44 6 5" xfId="37081" xr:uid="{00000000-0005-0000-0000-0000A6800000}"/>
    <cellStyle name="표준 19 44 6 6" xfId="37082" xr:uid="{00000000-0005-0000-0000-0000A7800000}"/>
    <cellStyle name="표준 19 44 7" xfId="37083" xr:uid="{00000000-0005-0000-0000-0000A8800000}"/>
    <cellStyle name="표준 19 44 8" xfId="37084" xr:uid="{00000000-0005-0000-0000-0000A9800000}"/>
    <cellStyle name="표준 19 44 9" xfId="37085" xr:uid="{00000000-0005-0000-0000-0000AA800000}"/>
    <cellStyle name="표준 19 45" xfId="788" xr:uid="{00000000-0005-0000-0000-0000AB800000}"/>
    <cellStyle name="표준 19 45 10" xfId="37086" xr:uid="{00000000-0005-0000-0000-0000AC800000}"/>
    <cellStyle name="표준 19 45 11" xfId="37087" xr:uid="{00000000-0005-0000-0000-0000AD800000}"/>
    <cellStyle name="표준 19 45 12" xfId="37088" xr:uid="{00000000-0005-0000-0000-0000AE800000}"/>
    <cellStyle name="표준 19 45 2" xfId="1371" xr:uid="{00000000-0005-0000-0000-0000AF800000}"/>
    <cellStyle name="표준 19 45 2 10" xfId="37089" xr:uid="{00000000-0005-0000-0000-0000B0800000}"/>
    <cellStyle name="표준 19 45 2 11" xfId="37090" xr:uid="{00000000-0005-0000-0000-0000B1800000}"/>
    <cellStyle name="표준 19 45 2 2" xfId="3148" xr:uid="{00000000-0005-0000-0000-0000B2800000}"/>
    <cellStyle name="표준 19 45 2 2 2" xfId="37091" xr:uid="{00000000-0005-0000-0000-0000B3800000}"/>
    <cellStyle name="표준 19 45 2 2 3" xfId="37092" xr:uid="{00000000-0005-0000-0000-0000B4800000}"/>
    <cellStyle name="표준 19 45 2 2 4" xfId="37093" xr:uid="{00000000-0005-0000-0000-0000B5800000}"/>
    <cellStyle name="표준 19 45 2 2 5" xfId="37094" xr:uid="{00000000-0005-0000-0000-0000B6800000}"/>
    <cellStyle name="표준 19 45 2 2 6" xfId="37095" xr:uid="{00000000-0005-0000-0000-0000B7800000}"/>
    <cellStyle name="표준 19 45 2 3" xfId="5007" xr:uid="{00000000-0005-0000-0000-0000B8800000}"/>
    <cellStyle name="표준 19 45 2 3 2" xfId="37096" xr:uid="{00000000-0005-0000-0000-0000B9800000}"/>
    <cellStyle name="표준 19 45 2 3 3" xfId="37097" xr:uid="{00000000-0005-0000-0000-0000BA800000}"/>
    <cellStyle name="표준 19 45 2 3 4" xfId="37098" xr:uid="{00000000-0005-0000-0000-0000BB800000}"/>
    <cellStyle name="표준 19 45 2 3 5" xfId="37099" xr:uid="{00000000-0005-0000-0000-0000BC800000}"/>
    <cellStyle name="표준 19 45 2 3 6" xfId="37100" xr:uid="{00000000-0005-0000-0000-0000BD800000}"/>
    <cellStyle name="표준 19 45 2 4" xfId="6871" xr:uid="{00000000-0005-0000-0000-0000BE800000}"/>
    <cellStyle name="표준 19 45 2 4 2" xfId="37101" xr:uid="{00000000-0005-0000-0000-0000BF800000}"/>
    <cellStyle name="표준 19 45 2 4 3" xfId="37102" xr:uid="{00000000-0005-0000-0000-0000C0800000}"/>
    <cellStyle name="표준 19 45 2 4 4" xfId="37103" xr:uid="{00000000-0005-0000-0000-0000C1800000}"/>
    <cellStyle name="표준 19 45 2 4 5" xfId="37104" xr:uid="{00000000-0005-0000-0000-0000C2800000}"/>
    <cellStyle name="표준 19 45 2 4 6" xfId="37105" xr:uid="{00000000-0005-0000-0000-0000C3800000}"/>
    <cellStyle name="표준 19 45 2 5" xfId="8731" xr:uid="{00000000-0005-0000-0000-0000C4800000}"/>
    <cellStyle name="표준 19 45 2 5 2" xfId="37106" xr:uid="{00000000-0005-0000-0000-0000C5800000}"/>
    <cellStyle name="표준 19 45 2 5 3" xfId="37107" xr:uid="{00000000-0005-0000-0000-0000C6800000}"/>
    <cellStyle name="표준 19 45 2 5 4" xfId="37108" xr:uid="{00000000-0005-0000-0000-0000C7800000}"/>
    <cellStyle name="표준 19 45 2 5 5" xfId="37109" xr:uid="{00000000-0005-0000-0000-0000C8800000}"/>
    <cellStyle name="표준 19 45 2 5 6" xfId="37110" xr:uid="{00000000-0005-0000-0000-0000C9800000}"/>
    <cellStyle name="표준 19 45 2 6" xfId="37111" xr:uid="{00000000-0005-0000-0000-0000CA800000}"/>
    <cellStyle name="표준 19 45 2 7" xfId="37112" xr:uid="{00000000-0005-0000-0000-0000CB800000}"/>
    <cellStyle name="표준 19 45 2 8" xfId="37113" xr:uid="{00000000-0005-0000-0000-0000CC800000}"/>
    <cellStyle name="표준 19 45 2 9" xfId="37114" xr:uid="{00000000-0005-0000-0000-0000CD800000}"/>
    <cellStyle name="표준 19 45 3" xfId="2655" xr:uid="{00000000-0005-0000-0000-0000CE800000}"/>
    <cellStyle name="표준 19 45 3 2" xfId="37115" xr:uid="{00000000-0005-0000-0000-0000CF800000}"/>
    <cellStyle name="표준 19 45 3 3" xfId="37116" xr:uid="{00000000-0005-0000-0000-0000D0800000}"/>
    <cellStyle name="표준 19 45 3 4" xfId="37117" xr:uid="{00000000-0005-0000-0000-0000D1800000}"/>
    <cellStyle name="표준 19 45 3 5" xfId="37118" xr:uid="{00000000-0005-0000-0000-0000D2800000}"/>
    <cellStyle name="표준 19 45 3 6" xfId="37119" xr:uid="{00000000-0005-0000-0000-0000D3800000}"/>
    <cellStyle name="표준 19 45 4" xfId="4515" xr:uid="{00000000-0005-0000-0000-0000D4800000}"/>
    <cellStyle name="표준 19 45 4 2" xfId="37120" xr:uid="{00000000-0005-0000-0000-0000D5800000}"/>
    <cellStyle name="표준 19 45 4 3" xfId="37121" xr:uid="{00000000-0005-0000-0000-0000D6800000}"/>
    <cellStyle name="표준 19 45 4 4" xfId="37122" xr:uid="{00000000-0005-0000-0000-0000D7800000}"/>
    <cellStyle name="표준 19 45 4 5" xfId="37123" xr:uid="{00000000-0005-0000-0000-0000D8800000}"/>
    <cellStyle name="표준 19 45 4 6" xfId="37124" xr:uid="{00000000-0005-0000-0000-0000D9800000}"/>
    <cellStyle name="표준 19 45 5" xfId="6379" xr:uid="{00000000-0005-0000-0000-0000DA800000}"/>
    <cellStyle name="표준 19 45 5 2" xfId="37125" xr:uid="{00000000-0005-0000-0000-0000DB800000}"/>
    <cellStyle name="표준 19 45 5 3" xfId="37126" xr:uid="{00000000-0005-0000-0000-0000DC800000}"/>
    <cellStyle name="표준 19 45 5 4" xfId="37127" xr:uid="{00000000-0005-0000-0000-0000DD800000}"/>
    <cellStyle name="표준 19 45 5 5" xfId="37128" xr:uid="{00000000-0005-0000-0000-0000DE800000}"/>
    <cellStyle name="표준 19 45 5 6" xfId="37129" xr:uid="{00000000-0005-0000-0000-0000DF800000}"/>
    <cellStyle name="표준 19 45 6" xfId="8239" xr:uid="{00000000-0005-0000-0000-0000E0800000}"/>
    <cellStyle name="표준 19 45 6 2" xfId="37130" xr:uid="{00000000-0005-0000-0000-0000E1800000}"/>
    <cellStyle name="표준 19 45 6 3" xfId="37131" xr:uid="{00000000-0005-0000-0000-0000E2800000}"/>
    <cellStyle name="표준 19 45 6 4" xfId="37132" xr:uid="{00000000-0005-0000-0000-0000E3800000}"/>
    <cellStyle name="표준 19 45 6 5" xfId="37133" xr:uid="{00000000-0005-0000-0000-0000E4800000}"/>
    <cellStyle name="표준 19 45 6 6" xfId="37134" xr:uid="{00000000-0005-0000-0000-0000E5800000}"/>
    <cellStyle name="표준 19 45 7" xfId="37135" xr:uid="{00000000-0005-0000-0000-0000E6800000}"/>
    <cellStyle name="표준 19 45 8" xfId="37136" xr:uid="{00000000-0005-0000-0000-0000E7800000}"/>
    <cellStyle name="표준 19 45 9" xfId="37137" xr:uid="{00000000-0005-0000-0000-0000E8800000}"/>
    <cellStyle name="표준 19 46" xfId="801" xr:uid="{00000000-0005-0000-0000-0000E9800000}"/>
    <cellStyle name="표준 19 46 10" xfId="37138" xr:uid="{00000000-0005-0000-0000-0000EA800000}"/>
    <cellStyle name="표준 19 46 11" xfId="37139" xr:uid="{00000000-0005-0000-0000-0000EB800000}"/>
    <cellStyle name="표준 19 46 12" xfId="37140" xr:uid="{00000000-0005-0000-0000-0000EC800000}"/>
    <cellStyle name="표준 19 46 2" xfId="1384" xr:uid="{00000000-0005-0000-0000-0000ED800000}"/>
    <cellStyle name="표준 19 46 2 10" xfId="37141" xr:uid="{00000000-0005-0000-0000-0000EE800000}"/>
    <cellStyle name="표준 19 46 2 11" xfId="37142" xr:uid="{00000000-0005-0000-0000-0000EF800000}"/>
    <cellStyle name="표준 19 46 2 2" xfId="3161" xr:uid="{00000000-0005-0000-0000-0000F0800000}"/>
    <cellStyle name="표준 19 46 2 2 2" xfId="37143" xr:uid="{00000000-0005-0000-0000-0000F1800000}"/>
    <cellStyle name="표준 19 46 2 2 3" xfId="37144" xr:uid="{00000000-0005-0000-0000-0000F2800000}"/>
    <cellStyle name="표준 19 46 2 2 4" xfId="37145" xr:uid="{00000000-0005-0000-0000-0000F3800000}"/>
    <cellStyle name="표준 19 46 2 2 5" xfId="37146" xr:uid="{00000000-0005-0000-0000-0000F4800000}"/>
    <cellStyle name="표준 19 46 2 2 6" xfId="37147" xr:uid="{00000000-0005-0000-0000-0000F5800000}"/>
    <cellStyle name="표준 19 46 2 3" xfId="5020" xr:uid="{00000000-0005-0000-0000-0000F6800000}"/>
    <cellStyle name="표준 19 46 2 3 2" xfId="37148" xr:uid="{00000000-0005-0000-0000-0000F7800000}"/>
    <cellStyle name="표준 19 46 2 3 3" xfId="37149" xr:uid="{00000000-0005-0000-0000-0000F8800000}"/>
    <cellStyle name="표준 19 46 2 3 4" xfId="37150" xr:uid="{00000000-0005-0000-0000-0000F9800000}"/>
    <cellStyle name="표준 19 46 2 3 5" xfId="37151" xr:uid="{00000000-0005-0000-0000-0000FA800000}"/>
    <cellStyle name="표준 19 46 2 3 6" xfId="37152" xr:uid="{00000000-0005-0000-0000-0000FB800000}"/>
    <cellStyle name="표준 19 46 2 4" xfId="6884" xr:uid="{00000000-0005-0000-0000-0000FC800000}"/>
    <cellStyle name="표준 19 46 2 4 2" xfId="37153" xr:uid="{00000000-0005-0000-0000-0000FD800000}"/>
    <cellStyle name="표준 19 46 2 4 3" xfId="37154" xr:uid="{00000000-0005-0000-0000-0000FE800000}"/>
    <cellStyle name="표준 19 46 2 4 4" xfId="37155" xr:uid="{00000000-0005-0000-0000-0000FF800000}"/>
    <cellStyle name="표준 19 46 2 4 5" xfId="37156" xr:uid="{00000000-0005-0000-0000-000000810000}"/>
    <cellStyle name="표준 19 46 2 4 6" xfId="37157" xr:uid="{00000000-0005-0000-0000-000001810000}"/>
    <cellStyle name="표준 19 46 2 5" xfId="8744" xr:uid="{00000000-0005-0000-0000-000002810000}"/>
    <cellStyle name="표준 19 46 2 5 2" xfId="37158" xr:uid="{00000000-0005-0000-0000-000003810000}"/>
    <cellStyle name="표준 19 46 2 5 3" xfId="37159" xr:uid="{00000000-0005-0000-0000-000004810000}"/>
    <cellStyle name="표준 19 46 2 5 4" xfId="37160" xr:uid="{00000000-0005-0000-0000-000005810000}"/>
    <cellStyle name="표준 19 46 2 5 5" xfId="37161" xr:uid="{00000000-0005-0000-0000-000006810000}"/>
    <cellStyle name="표준 19 46 2 5 6" xfId="37162" xr:uid="{00000000-0005-0000-0000-000007810000}"/>
    <cellStyle name="표준 19 46 2 6" xfId="37163" xr:uid="{00000000-0005-0000-0000-000008810000}"/>
    <cellStyle name="표준 19 46 2 7" xfId="37164" xr:uid="{00000000-0005-0000-0000-000009810000}"/>
    <cellStyle name="표준 19 46 2 8" xfId="37165" xr:uid="{00000000-0005-0000-0000-00000A810000}"/>
    <cellStyle name="표준 19 46 2 9" xfId="37166" xr:uid="{00000000-0005-0000-0000-00000B810000}"/>
    <cellStyle name="표준 19 46 3" xfId="2668" xr:uid="{00000000-0005-0000-0000-00000C810000}"/>
    <cellStyle name="표준 19 46 3 2" xfId="37167" xr:uid="{00000000-0005-0000-0000-00000D810000}"/>
    <cellStyle name="표준 19 46 3 3" xfId="37168" xr:uid="{00000000-0005-0000-0000-00000E810000}"/>
    <cellStyle name="표준 19 46 3 4" xfId="37169" xr:uid="{00000000-0005-0000-0000-00000F810000}"/>
    <cellStyle name="표준 19 46 3 5" xfId="37170" xr:uid="{00000000-0005-0000-0000-000010810000}"/>
    <cellStyle name="표준 19 46 3 6" xfId="37171" xr:uid="{00000000-0005-0000-0000-000011810000}"/>
    <cellStyle name="표준 19 46 4" xfId="4528" xr:uid="{00000000-0005-0000-0000-000012810000}"/>
    <cellStyle name="표준 19 46 4 2" xfId="37172" xr:uid="{00000000-0005-0000-0000-000013810000}"/>
    <cellStyle name="표준 19 46 4 3" xfId="37173" xr:uid="{00000000-0005-0000-0000-000014810000}"/>
    <cellStyle name="표준 19 46 4 4" xfId="37174" xr:uid="{00000000-0005-0000-0000-000015810000}"/>
    <cellStyle name="표준 19 46 4 5" xfId="37175" xr:uid="{00000000-0005-0000-0000-000016810000}"/>
    <cellStyle name="표준 19 46 4 6" xfId="37176" xr:uid="{00000000-0005-0000-0000-000017810000}"/>
    <cellStyle name="표준 19 46 5" xfId="6392" xr:uid="{00000000-0005-0000-0000-000018810000}"/>
    <cellStyle name="표준 19 46 5 2" xfId="37177" xr:uid="{00000000-0005-0000-0000-000019810000}"/>
    <cellStyle name="표준 19 46 5 3" xfId="37178" xr:uid="{00000000-0005-0000-0000-00001A810000}"/>
    <cellStyle name="표준 19 46 5 4" xfId="37179" xr:uid="{00000000-0005-0000-0000-00001B810000}"/>
    <cellStyle name="표준 19 46 5 5" xfId="37180" xr:uid="{00000000-0005-0000-0000-00001C810000}"/>
    <cellStyle name="표준 19 46 5 6" xfId="37181" xr:uid="{00000000-0005-0000-0000-00001D810000}"/>
    <cellStyle name="표준 19 46 6" xfId="8252" xr:uid="{00000000-0005-0000-0000-00001E810000}"/>
    <cellStyle name="표준 19 46 6 2" xfId="37182" xr:uid="{00000000-0005-0000-0000-00001F810000}"/>
    <cellStyle name="표준 19 46 6 3" xfId="37183" xr:uid="{00000000-0005-0000-0000-000020810000}"/>
    <cellStyle name="표준 19 46 6 4" xfId="37184" xr:uid="{00000000-0005-0000-0000-000021810000}"/>
    <cellStyle name="표준 19 46 6 5" xfId="37185" xr:uid="{00000000-0005-0000-0000-000022810000}"/>
    <cellStyle name="표준 19 46 6 6" xfId="37186" xr:uid="{00000000-0005-0000-0000-000023810000}"/>
    <cellStyle name="표준 19 46 7" xfId="37187" xr:uid="{00000000-0005-0000-0000-000024810000}"/>
    <cellStyle name="표준 19 46 8" xfId="37188" xr:uid="{00000000-0005-0000-0000-000025810000}"/>
    <cellStyle name="표준 19 46 9" xfId="37189" xr:uid="{00000000-0005-0000-0000-000026810000}"/>
    <cellStyle name="표준 19 47" xfId="814" xr:uid="{00000000-0005-0000-0000-000027810000}"/>
    <cellStyle name="표준 19 47 10" xfId="37190" xr:uid="{00000000-0005-0000-0000-000028810000}"/>
    <cellStyle name="표준 19 47 11" xfId="37191" xr:uid="{00000000-0005-0000-0000-000029810000}"/>
    <cellStyle name="표준 19 47 12" xfId="37192" xr:uid="{00000000-0005-0000-0000-00002A810000}"/>
    <cellStyle name="표준 19 47 2" xfId="1397" xr:uid="{00000000-0005-0000-0000-00002B810000}"/>
    <cellStyle name="표준 19 47 2 10" xfId="37193" xr:uid="{00000000-0005-0000-0000-00002C810000}"/>
    <cellStyle name="표준 19 47 2 11" xfId="37194" xr:uid="{00000000-0005-0000-0000-00002D810000}"/>
    <cellStyle name="표준 19 47 2 2" xfId="3174" xr:uid="{00000000-0005-0000-0000-00002E810000}"/>
    <cellStyle name="표준 19 47 2 2 2" xfId="37195" xr:uid="{00000000-0005-0000-0000-00002F810000}"/>
    <cellStyle name="표준 19 47 2 2 3" xfId="37196" xr:uid="{00000000-0005-0000-0000-000030810000}"/>
    <cellStyle name="표준 19 47 2 2 4" xfId="37197" xr:uid="{00000000-0005-0000-0000-000031810000}"/>
    <cellStyle name="표준 19 47 2 2 5" xfId="37198" xr:uid="{00000000-0005-0000-0000-000032810000}"/>
    <cellStyle name="표준 19 47 2 2 6" xfId="37199" xr:uid="{00000000-0005-0000-0000-000033810000}"/>
    <cellStyle name="표준 19 47 2 3" xfId="5033" xr:uid="{00000000-0005-0000-0000-000034810000}"/>
    <cellStyle name="표준 19 47 2 3 2" xfId="37200" xr:uid="{00000000-0005-0000-0000-000035810000}"/>
    <cellStyle name="표준 19 47 2 3 3" xfId="37201" xr:uid="{00000000-0005-0000-0000-000036810000}"/>
    <cellStyle name="표준 19 47 2 3 4" xfId="37202" xr:uid="{00000000-0005-0000-0000-000037810000}"/>
    <cellStyle name="표준 19 47 2 3 5" xfId="37203" xr:uid="{00000000-0005-0000-0000-000038810000}"/>
    <cellStyle name="표준 19 47 2 3 6" xfId="37204" xr:uid="{00000000-0005-0000-0000-000039810000}"/>
    <cellStyle name="표준 19 47 2 4" xfId="6897" xr:uid="{00000000-0005-0000-0000-00003A810000}"/>
    <cellStyle name="표준 19 47 2 4 2" xfId="37205" xr:uid="{00000000-0005-0000-0000-00003B810000}"/>
    <cellStyle name="표준 19 47 2 4 3" xfId="37206" xr:uid="{00000000-0005-0000-0000-00003C810000}"/>
    <cellStyle name="표준 19 47 2 4 4" xfId="37207" xr:uid="{00000000-0005-0000-0000-00003D810000}"/>
    <cellStyle name="표준 19 47 2 4 5" xfId="37208" xr:uid="{00000000-0005-0000-0000-00003E810000}"/>
    <cellStyle name="표준 19 47 2 4 6" xfId="37209" xr:uid="{00000000-0005-0000-0000-00003F810000}"/>
    <cellStyle name="표준 19 47 2 5" xfId="8757" xr:uid="{00000000-0005-0000-0000-000040810000}"/>
    <cellStyle name="표준 19 47 2 5 2" xfId="37210" xr:uid="{00000000-0005-0000-0000-000041810000}"/>
    <cellStyle name="표준 19 47 2 5 3" xfId="37211" xr:uid="{00000000-0005-0000-0000-000042810000}"/>
    <cellStyle name="표준 19 47 2 5 4" xfId="37212" xr:uid="{00000000-0005-0000-0000-000043810000}"/>
    <cellStyle name="표준 19 47 2 5 5" xfId="37213" xr:uid="{00000000-0005-0000-0000-000044810000}"/>
    <cellStyle name="표준 19 47 2 5 6" xfId="37214" xr:uid="{00000000-0005-0000-0000-000045810000}"/>
    <cellStyle name="표준 19 47 2 6" xfId="37215" xr:uid="{00000000-0005-0000-0000-000046810000}"/>
    <cellStyle name="표준 19 47 2 7" xfId="37216" xr:uid="{00000000-0005-0000-0000-000047810000}"/>
    <cellStyle name="표준 19 47 2 8" xfId="37217" xr:uid="{00000000-0005-0000-0000-000048810000}"/>
    <cellStyle name="표준 19 47 2 9" xfId="37218" xr:uid="{00000000-0005-0000-0000-000049810000}"/>
    <cellStyle name="표준 19 47 3" xfId="2681" xr:uid="{00000000-0005-0000-0000-00004A810000}"/>
    <cellStyle name="표준 19 47 3 2" xfId="37219" xr:uid="{00000000-0005-0000-0000-00004B810000}"/>
    <cellStyle name="표준 19 47 3 3" xfId="37220" xr:uid="{00000000-0005-0000-0000-00004C810000}"/>
    <cellStyle name="표준 19 47 3 4" xfId="37221" xr:uid="{00000000-0005-0000-0000-00004D810000}"/>
    <cellStyle name="표준 19 47 3 5" xfId="37222" xr:uid="{00000000-0005-0000-0000-00004E810000}"/>
    <cellStyle name="표준 19 47 3 6" xfId="37223" xr:uid="{00000000-0005-0000-0000-00004F810000}"/>
    <cellStyle name="표준 19 47 4" xfId="4541" xr:uid="{00000000-0005-0000-0000-000050810000}"/>
    <cellStyle name="표준 19 47 4 2" xfId="37224" xr:uid="{00000000-0005-0000-0000-000051810000}"/>
    <cellStyle name="표준 19 47 4 3" xfId="37225" xr:uid="{00000000-0005-0000-0000-000052810000}"/>
    <cellStyle name="표준 19 47 4 4" xfId="37226" xr:uid="{00000000-0005-0000-0000-000053810000}"/>
    <cellStyle name="표준 19 47 4 5" xfId="37227" xr:uid="{00000000-0005-0000-0000-000054810000}"/>
    <cellStyle name="표준 19 47 4 6" xfId="37228" xr:uid="{00000000-0005-0000-0000-000055810000}"/>
    <cellStyle name="표준 19 47 5" xfId="6405" xr:uid="{00000000-0005-0000-0000-000056810000}"/>
    <cellStyle name="표준 19 47 5 2" xfId="37229" xr:uid="{00000000-0005-0000-0000-000057810000}"/>
    <cellStyle name="표준 19 47 5 3" xfId="37230" xr:uid="{00000000-0005-0000-0000-000058810000}"/>
    <cellStyle name="표준 19 47 5 4" xfId="37231" xr:uid="{00000000-0005-0000-0000-000059810000}"/>
    <cellStyle name="표준 19 47 5 5" xfId="37232" xr:uid="{00000000-0005-0000-0000-00005A810000}"/>
    <cellStyle name="표준 19 47 5 6" xfId="37233" xr:uid="{00000000-0005-0000-0000-00005B810000}"/>
    <cellStyle name="표준 19 47 6" xfId="8265" xr:uid="{00000000-0005-0000-0000-00005C810000}"/>
    <cellStyle name="표준 19 47 6 2" xfId="37234" xr:uid="{00000000-0005-0000-0000-00005D810000}"/>
    <cellStyle name="표준 19 47 6 3" xfId="37235" xr:uid="{00000000-0005-0000-0000-00005E810000}"/>
    <cellStyle name="표준 19 47 6 4" xfId="37236" xr:uid="{00000000-0005-0000-0000-00005F810000}"/>
    <cellStyle name="표준 19 47 6 5" xfId="37237" xr:uid="{00000000-0005-0000-0000-000060810000}"/>
    <cellStyle name="표준 19 47 6 6" xfId="37238" xr:uid="{00000000-0005-0000-0000-000061810000}"/>
    <cellStyle name="표준 19 47 7" xfId="37239" xr:uid="{00000000-0005-0000-0000-000062810000}"/>
    <cellStyle name="표준 19 47 8" xfId="37240" xr:uid="{00000000-0005-0000-0000-000063810000}"/>
    <cellStyle name="표준 19 47 9" xfId="37241" xr:uid="{00000000-0005-0000-0000-000064810000}"/>
    <cellStyle name="표준 19 48" xfId="827" xr:uid="{00000000-0005-0000-0000-000065810000}"/>
    <cellStyle name="표준 19 48 10" xfId="37242" xr:uid="{00000000-0005-0000-0000-000066810000}"/>
    <cellStyle name="표준 19 48 11" xfId="37243" xr:uid="{00000000-0005-0000-0000-000067810000}"/>
    <cellStyle name="표준 19 48 12" xfId="37244" xr:uid="{00000000-0005-0000-0000-000068810000}"/>
    <cellStyle name="표준 19 48 2" xfId="1410" xr:uid="{00000000-0005-0000-0000-000069810000}"/>
    <cellStyle name="표준 19 48 2 10" xfId="37245" xr:uid="{00000000-0005-0000-0000-00006A810000}"/>
    <cellStyle name="표준 19 48 2 11" xfId="37246" xr:uid="{00000000-0005-0000-0000-00006B810000}"/>
    <cellStyle name="표준 19 48 2 2" xfId="3187" xr:uid="{00000000-0005-0000-0000-00006C810000}"/>
    <cellStyle name="표준 19 48 2 2 2" xfId="37247" xr:uid="{00000000-0005-0000-0000-00006D810000}"/>
    <cellStyle name="표준 19 48 2 2 3" xfId="37248" xr:uid="{00000000-0005-0000-0000-00006E810000}"/>
    <cellStyle name="표준 19 48 2 2 4" xfId="37249" xr:uid="{00000000-0005-0000-0000-00006F810000}"/>
    <cellStyle name="표준 19 48 2 2 5" xfId="37250" xr:uid="{00000000-0005-0000-0000-000070810000}"/>
    <cellStyle name="표준 19 48 2 2 6" xfId="37251" xr:uid="{00000000-0005-0000-0000-000071810000}"/>
    <cellStyle name="표준 19 48 2 3" xfId="5046" xr:uid="{00000000-0005-0000-0000-000072810000}"/>
    <cellStyle name="표준 19 48 2 3 2" xfId="37252" xr:uid="{00000000-0005-0000-0000-000073810000}"/>
    <cellStyle name="표준 19 48 2 3 3" xfId="37253" xr:uid="{00000000-0005-0000-0000-000074810000}"/>
    <cellStyle name="표준 19 48 2 3 4" xfId="37254" xr:uid="{00000000-0005-0000-0000-000075810000}"/>
    <cellStyle name="표준 19 48 2 3 5" xfId="37255" xr:uid="{00000000-0005-0000-0000-000076810000}"/>
    <cellStyle name="표준 19 48 2 3 6" xfId="37256" xr:uid="{00000000-0005-0000-0000-000077810000}"/>
    <cellStyle name="표준 19 48 2 4" xfId="6910" xr:uid="{00000000-0005-0000-0000-000078810000}"/>
    <cellStyle name="표준 19 48 2 4 2" xfId="37257" xr:uid="{00000000-0005-0000-0000-000079810000}"/>
    <cellStyle name="표준 19 48 2 4 3" xfId="37258" xr:uid="{00000000-0005-0000-0000-00007A810000}"/>
    <cellStyle name="표준 19 48 2 4 4" xfId="37259" xr:uid="{00000000-0005-0000-0000-00007B810000}"/>
    <cellStyle name="표준 19 48 2 4 5" xfId="37260" xr:uid="{00000000-0005-0000-0000-00007C810000}"/>
    <cellStyle name="표준 19 48 2 4 6" xfId="37261" xr:uid="{00000000-0005-0000-0000-00007D810000}"/>
    <cellStyle name="표준 19 48 2 5" xfId="8770" xr:uid="{00000000-0005-0000-0000-00007E810000}"/>
    <cellStyle name="표준 19 48 2 5 2" xfId="37262" xr:uid="{00000000-0005-0000-0000-00007F810000}"/>
    <cellStyle name="표준 19 48 2 5 3" xfId="37263" xr:uid="{00000000-0005-0000-0000-000080810000}"/>
    <cellStyle name="표준 19 48 2 5 4" xfId="37264" xr:uid="{00000000-0005-0000-0000-000081810000}"/>
    <cellStyle name="표준 19 48 2 5 5" xfId="37265" xr:uid="{00000000-0005-0000-0000-000082810000}"/>
    <cellStyle name="표준 19 48 2 5 6" xfId="37266" xr:uid="{00000000-0005-0000-0000-000083810000}"/>
    <cellStyle name="표준 19 48 2 6" xfId="37267" xr:uid="{00000000-0005-0000-0000-000084810000}"/>
    <cellStyle name="표준 19 48 2 7" xfId="37268" xr:uid="{00000000-0005-0000-0000-000085810000}"/>
    <cellStyle name="표준 19 48 2 8" xfId="37269" xr:uid="{00000000-0005-0000-0000-000086810000}"/>
    <cellStyle name="표준 19 48 2 9" xfId="37270" xr:uid="{00000000-0005-0000-0000-000087810000}"/>
    <cellStyle name="표준 19 48 3" xfId="2694" xr:uid="{00000000-0005-0000-0000-000088810000}"/>
    <cellStyle name="표준 19 48 3 2" xfId="37271" xr:uid="{00000000-0005-0000-0000-000089810000}"/>
    <cellStyle name="표준 19 48 3 3" xfId="37272" xr:uid="{00000000-0005-0000-0000-00008A810000}"/>
    <cellStyle name="표준 19 48 3 4" xfId="37273" xr:uid="{00000000-0005-0000-0000-00008B810000}"/>
    <cellStyle name="표준 19 48 3 5" xfId="37274" xr:uid="{00000000-0005-0000-0000-00008C810000}"/>
    <cellStyle name="표준 19 48 3 6" xfId="37275" xr:uid="{00000000-0005-0000-0000-00008D810000}"/>
    <cellStyle name="표준 19 48 4" xfId="4554" xr:uid="{00000000-0005-0000-0000-00008E810000}"/>
    <cellStyle name="표준 19 48 4 2" xfId="37276" xr:uid="{00000000-0005-0000-0000-00008F810000}"/>
    <cellStyle name="표준 19 48 4 3" xfId="37277" xr:uid="{00000000-0005-0000-0000-000090810000}"/>
    <cellStyle name="표준 19 48 4 4" xfId="37278" xr:uid="{00000000-0005-0000-0000-000091810000}"/>
    <cellStyle name="표준 19 48 4 5" xfId="37279" xr:uid="{00000000-0005-0000-0000-000092810000}"/>
    <cellStyle name="표준 19 48 4 6" xfId="37280" xr:uid="{00000000-0005-0000-0000-000093810000}"/>
    <cellStyle name="표준 19 48 5" xfId="6418" xr:uid="{00000000-0005-0000-0000-000094810000}"/>
    <cellStyle name="표준 19 48 5 2" xfId="37281" xr:uid="{00000000-0005-0000-0000-000095810000}"/>
    <cellStyle name="표준 19 48 5 3" xfId="37282" xr:uid="{00000000-0005-0000-0000-000096810000}"/>
    <cellStyle name="표준 19 48 5 4" xfId="37283" xr:uid="{00000000-0005-0000-0000-000097810000}"/>
    <cellStyle name="표준 19 48 5 5" xfId="37284" xr:uid="{00000000-0005-0000-0000-000098810000}"/>
    <cellStyle name="표준 19 48 5 6" xfId="37285" xr:uid="{00000000-0005-0000-0000-000099810000}"/>
    <cellStyle name="표준 19 48 6" xfId="8278" xr:uid="{00000000-0005-0000-0000-00009A810000}"/>
    <cellStyle name="표준 19 48 6 2" xfId="37286" xr:uid="{00000000-0005-0000-0000-00009B810000}"/>
    <cellStyle name="표준 19 48 6 3" xfId="37287" xr:uid="{00000000-0005-0000-0000-00009C810000}"/>
    <cellStyle name="표준 19 48 6 4" xfId="37288" xr:uid="{00000000-0005-0000-0000-00009D810000}"/>
    <cellStyle name="표준 19 48 6 5" xfId="37289" xr:uid="{00000000-0005-0000-0000-00009E810000}"/>
    <cellStyle name="표준 19 48 6 6" xfId="37290" xr:uid="{00000000-0005-0000-0000-00009F810000}"/>
    <cellStyle name="표준 19 48 7" xfId="37291" xr:uid="{00000000-0005-0000-0000-0000A0810000}"/>
    <cellStyle name="표준 19 48 8" xfId="37292" xr:uid="{00000000-0005-0000-0000-0000A1810000}"/>
    <cellStyle name="표준 19 48 9" xfId="37293" xr:uid="{00000000-0005-0000-0000-0000A2810000}"/>
    <cellStyle name="표준 19 49" xfId="840" xr:uid="{00000000-0005-0000-0000-0000A3810000}"/>
    <cellStyle name="표준 19 49 10" xfId="37294" xr:uid="{00000000-0005-0000-0000-0000A4810000}"/>
    <cellStyle name="표준 19 49 11" xfId="37295" xr:uid="{00000000-0005-0000-0000-0000A5810000}"/>
    <cellStyle name="표준 19 49 12" xfId="37296" xr:uid="{00000000-0005-0000-0000-0000A6810000}"/>
    <cellStyle name="표준 19 49 2" xfId="1423" xr:uid="{00000000-0005-0000-0000-0000A7810000}"/>
    <cellStyle name="표준 19 49 2 10" xfId="37297" xr:uid="{00000000-0005-0000-0000-0000A8810000}"/>
    <cellStyle name="표준 19 49 2 11" xfId="37298" xr:uid="{00000000-0005-0000-0000-0000A9810000}"/>
    <cellStyle name="표준 19 49 2 2" xfId="3200" xr:uid="{00000000-0005-0000-0000-0000AA810000}"/>
    <cellStyle name="표준 19 49 2 2 2" xfId="37299" xr:uid="{00000000-0005-0000-0000-0000AB810000}"/>
    <cellStyle name="표준 19 49 2 2 3" xfId="37300" xr:uid="{00000000-0005-0000-0000-0000AC810000}"/>
    <cellStyle name="표준 19 49 2 2 4" xfId="37301" xr:uid="{00000000-0005-0000-0000-0000AD810000}"/>
    <cellStyle name="표준 19 49 2 2 5" xfId="37302" xr:uid="{00000000-0005-0000-0000-0000AE810000}"/>
    <cellStyle name="표준 19 49 2 2 6" xfId="37303" xr:uid="{00000000-0005-0000-0000-0000AF810000}"/>
    <cellStyle name="표준 19 49 2 3" xfId="5059" xr:uid="{00000000-0005-0000-0000-0000B0810000}"/>
    <cellStyle name="표준 19 49 2 3 2" xfId="37304" xr:uid="{00000000-0005-0000-0000-0000B1810000}"/>
    <cellStyle name="표준 19 49 2 3 3" xfId="37305" xr:uid="{00000000-0005-0000-0000-0000B2810000}"/>
    <cellStyle name="표준 19 49 2 3 4" xfId="37306" xr:uid="{00000000-0005-0000-0000-0000B3810000}"/>
    <cellStyle name="표준 19 49 2 3 5" xfId="37307" xr:uid="{00000000-0005-0000-0000-0000B4810000}"/>
    <cellStyle name="표준 19 49 2 3 6" xfId="37308" xr:uid="{00000000-0005-0000-0000-0000B5810000}"/>
    <cellStyle name="표준 19 49 2 4" xfId="6923" xr:uid="{00000000-0005-0000-0000-0000B6810000}"/>
    <cellStyle name="표준 19 49 2 4 2" xfId="37309" xr:uid="{00000000-0005-0000-0000-0000B7810000}"/>
    <cellStyle name="표준 19 49 2 4 3" xfId="37310" xr:uid="{00000000-0005-0000-0000-0000B8810000}"/>
    <cellStyle name="표준 19 49 2 4 4" xfId="37311" xr:uid="{00000000-0005-0000-0000-0000B9810000}"/>
    <cellStyle name="표준 19 49 2 4 5" xfId="37312" xr:uid="{00000000-0005-0000-0000-0000BA810000}"/>
    <cellStyle name="표준 19 49 2 4 6" xfId="37313" xr:uid="{00000000-0005-0000-0000-0000BB810000}"/>
    <cellStyle name="표준 19 49 2 5" xfId="8783" xr:uid="{00000000-0005-0000-0000-0000BC810000}"/>
    <cellStyle name="표준 19 49 2 5 2" xfId="37314" xr:uid="{00000000-0005-0000-0000-0000BD810000}"/>
    <cellStyle name="표준 19 49 2 5 3" xfId="37315" xr:uid="{00000000-0005-0000-0000-0000BE810000}"/>
    <cellStyle name="표준 19 49 2 5 4" xfId="37316" xr:uid="{00000000-0005-0000-0000-0000BF810000}"/>
    <cellStyle name="표준 19 49 2 5 5" xfId="37317" xr:uid="{00000000-0005-0000-0000-0000C0810000}"/>
    <cellStyle name="표준 19 49 2 5 6" xfId="37318" xr:uid="{00000000-0005-0000-0000-0000C1810000}"/>
    <cellStyle name="표준 19 49 2 6" xfId="37319" xr:uid="{00000000-0005-0000-0000-0000C2810000}"/>
    <cellStyle name="표준 19 49 2 7" xfId="37320" xr:uid="{00000000-0005-0000-0000-0000C3810000}"/>
    <cellStyle name="표준 19 49 2 8" xfId="37321" xr:uid="{00000000-0005-0000-0000-0000C4810000}"/>
    <cellStyle name="표준 19 49 2 9" xfId="37322" xr:uid="{00000000-0005-0000-0000-0000C5810000}"/>
    <cellStyle name="표준 19 49 3" xfId="2707" xr:uid="{00000000-0005-0000-0000-0000C6810000}"/>
    <cellStyle name="표준 19 49 3 2" xfId="37323" xr:uid="{00000000-0005-0000-0000-0000C7810000}"/>
    <cellStyle name="표준 19 49 3 3" xfId="37324" xr:uid="{00000000-0005-0000-0000-0000C8810000}"/>
    <cellStyle name="표준 19 49 3 4" xfId="37325" xr:uid="{00000000-0005-0000-0000-0000C9810000}"/>
    <cellStyle name="표준 19 49 3 5" xfId="37326" xr:uid="{00000000-0005-0000-0000-0000CA810000}"/>
    <cellStyle name="표준 19 49 3 6" xfId="37327" xr:uid="{00000000-0005-0000-0000-0000CB810000}"/>
    <cellStyle name="표준 19 49 4" xfId="4567" xr:uid="{00000000-0005-0000-0000-0000CC810000}"/>
    <cellStyle name="표준 19 49 4 2" xfId="37328" xr:uid="{00000000-0005-0000-0000-0000CD810000}"/>
    <cellStyle name="표준 19 49 4 3" xfId="37329" xr:uid="{00000000-0005-0000-0000-0000CE810000}"/>
    <cellStyle name="표준 19 49 4 4" xfId="37330" xr:uid="{00000000-0005-0000-0000-0000CF810000}"/>
    <cellStyle name="표준 19 49 4 5" xfId="37331" xr:uid="{00000000-0005-0000-0000-0000D0810000}"/>
    <cellStyle name="표준 19 49 4 6" xfId="37332" xr:uid="{00000000-0005-0000-0000-0000D1810000}"/>
    <cellStyle name="표준 19 49 5" xfId="6431" xr:uid="{00000000-0005-0000-0000-0000D2810000}"/>
    <cellStyle name="표준 19 49 5 2" xfId="37333" xr:uid="{00000000-0005-0000-0000-0000D3810000}"/>
    <cellStyle name="표준 19 49 5 3" xfId="37334" xr:uid="{00000000-0005-0000-0000-0000D4810000}"/>
    <cellStyle name="표준 19 49 5 4" xfId="37335" xr:uid="{00000000-0005-0000-0000-0000D5810000}"/>
    <cellStyle name="표준 19 49 5 5" xfId="37336" xr:uid="{00000000-0005-0000-0000-0000D6810000}"/>
    <cellStyle name="표준 19 49 5 6" xfId="37337" xr:uid="{00000000-0005-0000-0000-0000D7810000}"/>
    <cellStyle name="표준 19 49 6" xfId="8291" xr:uid="{00000000-0005-0000-0000-0000D8810000}"/>
    <cellStyle name="표준 19 49 6 2" xfId="37338" xr:uid="{00000000-0005-0000-0000-0000D9810000}"/>
    <cellStyle name="표준 19 49 6 3" xfId="37339" xr:uid="{00000000-0005-0000-0000-0000DA810000}"/>
    <cellStyle name="표준 19 49 6 4" xfId="37340" xr:uid="{00000000-0005-0000-0000-0000DB810000}"/>
    <cellStyle name="표준 19 49 6 5" xfId="37341" xr:uid="{00000000-0005-0000-0000-0000DC810000}"/>
    <cellStyle name="표준 19 49 6 6" xfId="37342" xr:uid="{00000000-0005-0000-0000-0000DD810000}"/>
    <cellStyle name="표준 19 49 7" xfId="37343" xr:uid="{00000000-0005-0000-0000-0000DE810000}"/>
    <cellStyle name="표준 19 49 8" xfId="37344" xr:uid="{00000000-0005-0000-0000-0000DF810000}"/>
    <cellStyle name="표준 19 49 9" xfId="37345" xr:uid="{00000000-0005-0000-0000-0000E0810000}"/>
    <cellStyle name="표준 19 5" xfId="310" xr:uid="{00000000-0005-0000-0000-0000E1810000}"/>
    <cellStyle name="표준 19 50" xfId="853" xr:uid="{00000000-0005-0000-0000-0000E2810000}"/>
    <cellStyle name="표준 19 50 10" xfId="37346" xr:uid="{00000000-0005-0000-0000-0000E3810000}"/>
    <cellStyle name="표준 19 50 11" xfId="37347" xr:uid="{00000000-0005-0000-0000-0000E4810000}"/>
    <cellStyle name="표준 19 50 12" xfId="37348" xr:uid="{00000000-0005-0000-0000-0000E5810000}"/>
    <cellStyle name="표준 19 50 2" xfId="1436" xr:uid="{00000000-0005-0000-0000-0000E6810000}"/>
    <cellStyle name="표준 19 50 2 10" xfId="37349" xr:uid="{00000000-0005-0000-0000-0000E7810000}"/>
    <cellStyle name="표준 19 50 2 11" xfId="37350" xr:uid="{00000000-0005-0000-0000-0000E8810000}"/>
    <cellStyle name="표준 19 50 2 2" xfId="3213" xr:uid="{00000000-0005-0000-0000-0000E9810000}"/>
    <cellStyle name="표준 19 50 2 2 2" xfId="37351" xr:uid="{00000000-0005-0000-0000-0000EA810000}"/>
    <cellStyle name="표준 19 50 2 2 3" xfId="37352" xr:uid="{00000000-0005-0000-0000-0000EB810000}"/>
    <cellStyle name="표준 19 50 2 2 4" xfId="37353" xr:uid="{00000000-0005-0000-0000-0000EC810000}"/>
    <cellStyle name="표준 19 50 2 2 5" xfId="37354" xr:uid="{00000000-0005-0000-0000-0000ED810000}"/>
    <cellStyle name="표준 19 50 2 2 6" xfId="37355" xr:uid="{00000000-0005-0000-0000-0000EE810000}"/>
    <cellStyle name="표준 19 50 2 3" xfId="5072" xr:uid="{00000000-0005-0000-0000-0000EF810000}"/>
    <cellStyle name="표준 19 50 2 3 2" xfId="37356" xr:uid="{00000000-0005-0000-0000-0000F0810000}"/>
    <cellStyle name="표준 19 50 2 3 3" xfId="37357" xr:uid="{00000000-0005-0000-0000-0000F1810000}"/>
    <cellStyle name="표준 19 50 2 3 4" xfId="37358" xr:uid="{00000000-0005-0000-0000-0000F2810000}"/>
    <cellStyle name="표준 19 50 2 3 5" xfId="37359" xr:uid="{00000000-0005-0000-0000-0000F3810000}"/>
    <cellStyle name="표준 19 50 2 3 6" xfId="37360" xr:uid="{00000000-0005-0000-0000-0000F4810000}"/>
    <cellStyle name="표준 19 50 2 4" xfId="6936" xr:uid="{00000000-0005-0000-0000-0000F5810000}"/>
    <cellStyle name="표준 19 50 2 4 2" xfId="37361" xr:uid="{00000000-0005-0000-0000-0000F6810000}"/>
    <cellStyle name="표준 19 50 2 4 3" xfId="37362" xr:uid="{00000000-0005-0000-0000-0000F7810000}"/>
    <cellStyle name="표준 19 50 2 4 4" xfId="37363" xr:uid="{00000000-0005-0000-0000-0000F8810000}"/>
    <cellStyle name="표준 19 50 2 4 5" xfId="37364" xr:uid="{00000000-0005-0000-0000-0000F9810000}"/>
    <cellStyle name="표준 19 50 2 4 6" xfId="37365" xr:uid="{00000000-0005-0000-0000-0000FA810000}"/>
    <cellStyle name="표준 19 50 2 5" xfId="8796" xr:uid="{00000000-0005-0000-0000-0000FB810000}"/>
    <cellStyle name="표준 19 50 2 5 2" xfId="37366" xr:uid="{00000000-0005-0000-0000-0000FC810000}"/>
    <cellStyle name="표준 19 50 2 5 3" xfId="37367" xr:uid="{00000000-0005-0000-0000-0000FD810000}"/>
    <cellStyle name="표준 19 50 2 5 4" xfId="37368" xr:uid="{00000000-0005-0000-0000-0000FE810000}"/>
    <cellStyle name="표준 19 50 2 5 5" xfId="37369" xr:uid="{00000000-0005-0000-0000-0000FF810000}"/>
    <cellStyle name="표준 19 50 2 5 6" xfId="37370" xr:uid="{00000000-0005-0000-0000-000000820000}"/>
    <cellStyle name="표준 19 50 2 6" xfId="37371" xr:uid="{00000000-0005-0000-0000-000001820000}"/>
    <cellStyle name="표준 19 50 2 7" xfId="37372" xr:uid="{00000000-0005-0000-0000-000002820000}"/>
    <cellStyle name="표준 19 50 2 8" xfId="37373" xr:uid="{00000000-0005-0000-0000-000003820000}"/>
    <cellStyle name="표준 19 50 2 9" xfId="37374" xr:uid="{00000000-0005-0000-0000-000004820000}"/>
    <cellStyle name="표준 19 50 3" xfId="2720" xr:uid="{00000000-0005-0000-0000-000005820000}"/>
    <cellStyle name="표준 19 50 3 2" xfId="37375" xr:uid="{00000000-0005-0000-0000-000006820000}"/>
    <cellStyle name="표준 19 50 3 3" xfId="37376" xr:uid="{00000000-0005-0000-0000-000007820000}"/>
    <cellStyle name="표준 19 50 3 4" xfId="37377" xr:uid="{00000000-0005-0000-0000-000008820000}"/>
    <cellStyle name="표준 19 50 3 5" xfId="37378" xr:uid="{00000000-0005-0000-0000-000009820000}"/>
    <cellStyle name="표준 19 50 3 6" xfId="37379" xr:uid="{00000000-0005-0000-0000-00000A820000}"/>
    <cellStyle name="표준 19 50 4" xfId="4580" xr:uid="{00000000-0005-0000-0000-00000B820000}"/>
    <cellStyle name="표준 19 50 4 2" xfId="37380" xr:uid="{00000000-0005-0000-0000-00000C820000}"/>
    <cellStyle name="표준 19 50 4 3" xfId="37381" xr:uid="{00000000-0005-0000-0000-00000D820000}"/>
    <cellStyle name="표준 19 50 4 4" xfId="37382" xr:uid="{00000000-0005-0000-0000-00000E820000}"/>
    <cellStyle name="표준 19 50 4 5" xfId="37383" xr:uid="{00000000-0005-0000-0000-00000F820000}"/>
    <cellStyle name="표준 19 50 4 6" xfId="37384" xr:uid="{00000000-0005-0000-0000-000010820000}"/>
    <cellStyle name="표준 19 50 5" xfId="6444" xr:uid="{00000000-0005-0000-0000-000011820000}"/>
    <cellStyle name="표준 19 50 5 2" xfId="37385" xr:uid="{00000000-0005-0000-0000-000012820000}"/>
    <cellStyle name="표준 19 50 5 3" xfId="37386" xr:uid="{00000000-0005-0000-0000-000013820000}"/>
    <cellStyle name="표준 19 50 5 4" xfId="37387" xr:uid="{00000000-0005-0000-0000-000014820000}"/>
    <cellStyle name="표준 19 50 5 5" xfId="37388" xr:uid="{00000000-0005-0000-0000-000015820000}"/>
    <cellStyle name="표준 19 50 5 6" xfId="37389" xr:uid="{00000000-0005-0000-0000-000016820000}"/>
    <cellStyle name="표준 19 50 6" xfId="8304" xr:uid="{00000000-0005-0000-0000-000017820000}"/>
    <cellStyle name="표준 19 50 6 2" xfId="37390" xr:uid="{00000000-0005-0000-0000-000018820000}"/>
    <cellStyle name="표준 19 50 6 3" xfId="37391" xr:uid="{00000000-0005-0000-0000-000019820000}"/>
    <cellStyle name="표준 19 50 6 4" xfId="37392" xr:uid="{00000000-0005-0000-0000-00001A820000}"/>
    <cellStyle name="표준 19 50 6 5" xfId="37393" xr:uid="{00000000-0005-0000-0000-00001B820000}"/>
    <cellStyle name="표준 19 50 6 6" xfId="37394" xr:uid="{00000000-0005-0000-0000-00001C820000}"/>
    <cellStyle name="표준 19 50 7" xfId="37395" xr:uid="{00000000-0005-0000-0000-00001D820000}"/>
    <cellStyle name="표준 19 50 8" xfId="37396" xr:uid="{00000000-0005-0000-0000-00001E820000}"/>
    <cellStyle name="표준 19 50 9" xfId="37397" xr:uid="{00000000-0005-0000-0000-00001F820000}"/>
    <cellStyle name="표준 19 51" xfId="866" xr:uid="{00000000-0005-0000-0000-000020820000}"/>
    <cellStyle name="표준 19 51 10" xfId="37398" xr:uid="{00000000-0005-0000-0000-000021820000}"/>
    <cellStyle name="표준 19 51 11" xfId="37399" xr:uid="{00000000-0005-0000-0000-000022820000}"/>
    <cellStyle name="표준 19 51 12" xfId="37400" xr:uid="{00000000-0005-0000-0000-000023820000}"/>
    <cellStyle name="표준 19 51 2" xfId="1449" xr:uid="{00000000-0005-0000-0000-000024820000}"/>
    <cellStyle name="표준 19 51 2 10" xfId="37401" xr:uid="{00000000-0005-0000-0000-000025820000}"/>
    <cellStyle name="표준 19 51 2 11" xfId="37402" xr:uid="{00000000-0005-0000-0000-000026820000}"/>
    <cellStyle name="표준 19 51 2 2" xfId="3226" xr:uid="{00000000-0005-0000-0000-000027820000}"/>
    <cellStyle name="표준 19 51 2 2 2" xfId="37403" xr:uid="{00000000-0005-0000-0000-000028820000}"/>
    <cellStyle name="표준 19 51 2 2 3" xfId="37404" xr:uid="{00000000-0005-0000-0000-000029820000}"/>
    <cellStyle name="표준 19 51 2 2 4" xfId="37405" xr:uid="{00000000-0005-0000-0000-00002A820000}"/>
    <cellStyle name="표준 19 51 2 2 5" xfId="37406" xr:uid="{00000000-0005-0000-0000-00002B820000}"/>
    <cellStyle name="표준 19 51 2 2 6" xfId="37407" xr:uid="{00000000-0005-0000-0000-00002C820000}"/>
    <cellStyle name="표준 19 51 2 3" xfId="5085" xr:uid="{00000000-0005-0000-0000-00002D820000}"/>
    <cellStyle name="표준 19 51 2 3 2" xfId="37408" xr:uid="{00000000-0005-0000-0000-00002E820000}"/>
    <cellStyle name="표준 19 51 2 3 3" xfId="37409" xr:uid="{00000000-0005-0000-0000-00002F820000}"/>
    <cellStyle name="표준 19 51 2 3 4" xfId="37410" xr:uid="{00000000-0005-0000-0000-000030820000}"/>
    <cellStyle name="표준 19 51 2 3 5" xfId="37411" xr:uid="{00000000-0005-0000-0000-000031820000}"/>
    <cellStyle name="표준 19 51 2 3 6" xfId="37412" xr:uid="{00000000-0005-0000-0000-000032820000}"/>
    <cellStyle name="표준 19 51 2 4" xfId="6949" xr:uid="{00000000-0005-0000-0000-000033820000}"/>
    <cellStyle name="표준 19 51 2 4 2" xfId="37413" xr:uid="{00000000-0005-0000-0000-000034820000}"/>
    <cellStyle name="표준 19 51 2 4 3" xfId="37414" xr:uid="{00000000-0005-0000-0000-000035820000}"/>
    <cellStyle name="표준 19 51 2 4 4" xfId="37415" xr:uid="{00000000-0005-0000-0000-000036820000}"/>
    <cellStyle name="표준 19 51 2 4 5" xfId="37416" xr:uid="{00000000-0005-0000-0000-000037820000}"/>
    <cellStyle name="표준 19 51 2 4 6" xfId="37417" xr:uid="{00000000-0005-0000-0000-000038820000}"/>
    <cellStyle name="표준 19 51 2 5" xfId="8809" xr:uid="{00000000-0005-0000-0000-000039820000}"/>
    <cellStyle name="표준 19 51 2 5 2" xfId="37418" xr:uid="{00000000-0005-0000-0000-00003A820000}"/>
    <cellStyle name="표준 19 51 2 5 3" xfId="37419" xr:uid="{00000000-0005-0000-0000-00003B820000}"/>
    <cellStyle name="표준 19 51 2 5 4" xfId="37420" xr:uid="{00000000-0005-0000-0000-00003C820000}"/>
    <cellStyle name="표준 19 51 2 5 5" xfId="37421" xr:uid="{00000000-0005-0000-0000-00003D820000}"/>
    <cellStyle name="표준 19 51 2 5 6" xfId="37422" xr:uid="{00000000-0005-0000-0000-00003E820000}"/>
    <cellStyle name="표준 19 51 2 6" xfId="37423" xr:uid="{00000000-0005-0000-0000-00003F820000}"/>
    <cellStyle name="표준 19 51 2 7" xfId="37424" xr:uid="{00000000-0005-0000-0000-000040820000}"/>
    <cellStyle name="표준 19 51 2 8" xfId="37425" xr:uid="{00000000-0005-0000-0000-000041820000}"/>
    <cellStyle name="표준 19 51 2 9" xfId="37426" xr:uid="{00000000-0005-0000-0000-000042820000}"/>
    <cellStyle name="표준 19 51 3" xfId="2733" xr:uid="{00000000-0005-0000-0000-000043820000}"/>
    <cellStyle name="표준 19 51 3 2" xfId="37427" xr:uid="{00000000-0005-0000-0000-000044820000}"/>
    <cellStyle name="표준 19 51 3 3" xfId="37428" xr:uid="{00000000-0005-0000-0000-000045820000}"/>
    <cellStyle name="표준 19 51 3 4" xfId="37429" xr:uid="{00000000-0005-0000-0000-000046820000}"/>
    <cellStyle name="표준 19 51 3 5" xfId="37430" xr:uid="{00000000-0005-0000-0000-000047820000}"/>
    <cellStyle name="표준 19 51 3 6" xfId="37431" xr:uid="{00000000-0005-0000-0000-000048820000}"/>
    <cellStyle name="표준 19 51 4" xfId="4593" xr:uid="{00000000-0005-0000-0000-000049820000}"/>
    <cellStyle name="표준 19 51 4 2" xfId="37432" xr:uid="{00000000-0005-0000-0000-00004A820000}"/>
    <cellStyle name="표준 19 51 4 3" xfId="37433" xr:uid="{00000000-0005-0000-0000-00004B820000}"/>
    <cellStyle name="표준 19 51 4 4" xfId="37434" xr:uid="{00000000-0005-0000-0000-00004C820000}"/>
    <cellStyle name="표준 19 51 4 5" xfId="37435" xr:uid="{00000000-0005-0000-0000-00004D820000}"/>
    <cellStyle name="표준 19 51 4 6" xfId="37436" xr:uid="{00000000-0005-0000-0000-00004E820000}"/>
    <cellStyle name="표준 19 51 5" xfId="6457" xr:uid="{00000000-0005-0000-0000-00004F820000}"/>
    <cellStyle name="표준 19 51 5 2" xfId="37437" xr:uid="{00000000-0005-0000-0000-000050820000}"/>
    <cellStyle name="표준 19 51 5 3" xfId="37438" xr:uid="{00000000-0005-0000-0000-000051820000}"/>
    <cellStyle name="표준 19 51 5 4" xfId="37439" xr:uid="{00000000-0005-0000-0000-000052820000}"/>
    <cellStyle name="표준 19 51 5 5" xfId="37440" xr:uid="{00000000-0005-0000-0000-000053820000}"/>
    <cellStyle name="표준 19 51 5 6" xfId="37441" xr:uid="{00000000-0005-0000-0000-000054820000}"/>
    <cellStyle name="표준 19 51 6" xfId="8317" xr:uid="{00000000-0005-0000-0000-000055820000}"/>
    <cellStyle name="표준 19 51 6 2" xfId="37442" xr:uid="{00000000-0005-0000-0000-000056820000}"/>
    <cellStyle name="표준 19 51 6 3" xfId="37443" xr:uid="{00000000-0005-0000-0000-000057820000}"/>
    <cellStyle name="표준 19 51 6 4" xfId="37444" xr:uid="{00000000-0005-0000-0000-000058820000}"/>
    <cellStyle name="표준 19 51 6 5" xfId="37445" xr:uid="{00000000-0005-0000-0000-000059820000}"/>
    <cellStyle name="표준 19 51 6 6" xfId="37446" xr:uid="{00000000-0005-0000-0000-00005A820000}"/>
    <cellStyle name="표준 19 51 7" xfId="37447" xr:uid="{00000000-0005-0000-0000-00005B820000}"/>
    <cellStyle name="표준 19 51 8" xfId="37448" xr:uid="{00000000-0005-0000-0000-00005C820000}"/>
    <cellStyle name="표준 19 51 9" xfId="37449" xr:uid="{00000000-0005-0000-0000-00005D820000}"/>
    <cellStyle name="표준 19 52" xfId="879" xr:uid="{00000000-0005-0000-0000-00005E820000}"/>
    <cellStyle name="표준 19 52 10" xfId="37450" xr:uid="{00000000-0005-0000-0000-00005F820000}"/>
    <cellStyle name="표준 19 52 11" xfId="37451" xr:uid="{00000000-0005-0000-0000-000060820000}"/>
    <cellStyle name="표준 19 52 12" xfId="37452" xr:uid="{00000000-0005-0000-0000-000061820000}"/>
    <cellStyle name="표준 19 52 2" xfId="1462" xr:uid="{00000000-0005-0000-0000-000062820000}"/>
    <cellStyle name="표준 19 52 2 10" xfId="37453" xr:uid="{00000000-0005-0000-0000-000063820000}"/>
    <cellStyle name="표준 19 52 2 11" xfId="37454" xr:uid="{00000000-0005-0000-0000-000064820000}"/>
    <cellStyle name="표준 19 52 2 2" xfId="3239" xr:uid="{00000000-0005-0000-0000-000065820000}"/>
    <cellStyle name="표준 19 52 2 2 2" xfId="37455" xr:uid="{00000000-0005-0000-0000-000066820000}"/>
    <cellStyle name="표준 19 52 2 2 3" xfId="37456" xr:uid="{00000000-0005-0000-0000-000067820000}"/>
    <cellStyle name="표준 19 52 2 2 4" xfId="37457" xr:uid="{00000000-0005-0000-0000-000068820000}"/>
    <cellStyle name="표준 19 52 2 2 5" xfId="37458" xr:uid="{00000000-0005-0000-0000-000069820000}"/>
    <cellStyle name="표준 19 52 2 2 6" xfId="37459" xr:uid="{00000000-0005-0000-0000-00006A820000}"/>
    <cellStyle name="표준 19 52 2 3" xfId="5098" xr:uid="{00000000-0005-0000-0000-00006B820000}"/>
    <cellStyle name="표준 19 52 2 3 2" xfId="37460" xr:uid="{00000000-0005-0000-0000-00006C820000}"/>
    <cellStyle name="표준 19 52 2 3 3" xfId="37461" xr:uid="{00000000-0005-0000-0000-00006D820000}"/>
    <cellStyle name="표준 19 52 2 3 4" xfId="37462" xr:uid="{00000000-0005-0000-0000-00006E820000}"/>
    <cellStyle name="표준 19 52 2 3 5" xfId="37463" xr:uid="{00000000-0005-0000-0000-00006F820000}"/>
    <cellStyle name="표준 19 52 2 3 6" xfId="37464" xr:uid="{00000000-0005-0000-0000-000070820000}"/>
    <cellStyle name="표준 19 52 2 4" xfId="6962" xr:uid="{00000000-0005-0000-0000-000071820000}"/>
    <cellStyle name="표준 19 52 2 4 2" xfId="37465" xr:uid="{00000000-0005-0000-0000-000072820000}"/>
    <cellStyle name="표준 19 52 2 4 3" xfId="37466" xr:uid="{00000000-0005-0000-0000-000073820000}"/>
    <cellStyle name="표준 19 52 2 4 4" xfId="37467" xr:uid="{00000000-0005-0000-0000-000074820000}"/>
    <cellStyle name="표준 19 52 2 4 5" xfId="37468" xr:uid="{00000000-0005-0000-0000-000075820000}"/>
    <cellStyle name="표준 19 52 2 4 6" xfId="37469" xr:uid="{00000000-0005-0000-0000-000076820000}"/>
    <cellStyle name="표준 19 52 2 5" xfId="8822" xr:uid="{00000000-0005-0000-0000-000077820000}"/>
    <cellStyle name="표준 19 52 2 5 2" xfId="37470" xr:uid="{00000000-0005-0000-0000-000078820000}"/>
    <cellStyle name="표준 19 52 2 5 3" xfId="37471" xr:uid="{00000000-0005-0000-0000-000079820000}"/>
    <cellStyle name="표준 19 52 2 5 4" xfId="37472" xr:uid="{00000000-0005-0000-0000-00007A820000}"/>
    <cellStyle name="표준 19 52 2 5 5" xfId="37473" xr:uid="{00000000-0005-0000-0000-00007B820000}"/>
    <cellStyle name="표준 19 52 2 5 6" xfId="37474" xr:uid="{00000000-0005-0000-0000-00007C820000}"/>
    <cellStyle name="표준 19 52 2 6" xfId="37475" xr:uid="{00000000-0005-0000-0000-00007D820000}"/>
    <cellStyle name="표준 19 52 2 7" xfId="37476" xr:uid="{00000000-0005-0000-0000-00007E820000}"/>
    <cellStyle name="표준 19 52 2 8" xfId="37477" xr:uid="{00000000-0005-0000-0000-00007F820000}"/>
    <cellStyle name="표준 19 52 2 9" xfId="37478" xr:uid="{00000000-0005-0000-0000-000080820000}"/>
    <cellStyle name="표준 19 52 3" xfId="2746" xr:uid="{00000000-0005-0000-0000-000081820000}"/>
    <cellStyle name="표준 19 52 3 2" xfId="37479" xr:uid="{00000000-0005-0000-0000-000082820000}"/>
    <cellStyle name="표준 19 52 3 3" xfId="37480" xr:uid="{00000000-0005-0000-0000-000083820000}"/>
    <cellStyle name="표준 19 52 3 4" xfId="37481" xr:uid="{00000000-0005-0000-0000-000084820000}"/>
    <cellStyle name="표준 19 52 3 5" xfId="37482" xr:uid="{00000000-0005-0000-0000-000085820000}"/>
    <cellStyle name="표준 19 52 3 6" xfId="37483" xr:uid="{00000000-0005-0000-0000-000086820000}"/>
    <cellStyle name="표준 19 52 4" xfId="4606" xr:uid="{00000000-0005-0000-0000-000087820000}"/>
    <cellStyle name="표준 19 52 4 2" xfId="37484" xr:uid="{00000000-0005-0000-0000-000088820000}"/>
    <cellStyle name="표준 19 52 4 3" xfId="37485" xr:uid="{00000000-0005-0000-0000-000089820000}"/>
    <cellStyle name="표준 19 52 4 4" xfId="37486" xr:uid="{00000000-0005-0000-0000-00008A820000}"/>
    <cellStyle name="표준 19 52 4 5" xfId="37487" xr:uid="{00000000-0005-0000-0000-00008B820000}"/>
    <cellStyle name="표준 19 52 4 6" xfId="37488" xr:uid="{00000000-0005-0000-0000-00008C820000}"/>
    <cellStyle name="표준 19 52 5" xfId="6470" xr:uid="{00000000-0005-0000-0000-00008D820000}"/>
    <cellStyle name="표준 19 52 5 2" xfId="37489" xr:uid="{00000000-0005-0000-0000-00008E820000}"/>
    <cellStyle name="표준 19 52 5 3" xfId="37490" xr:uid="{00000000-0005-0000-0000-00008F820000}"/>
    <cellStyle name="표준 19 52 5 4" xfId="37491" xr:uid="{00000000-0005-0000-0000-000090820000}"/>
    <cellStyle name="표준 19 52 5 5" xfId="37492" xr:uid="{00000000-0005-0000-0000-000091820000}"/>
    <cellStyle name="표준 19 52 5 6" xfId="37493" xr:uid="{00000000-0005-0000-0000-000092820000}"/>
    <cellStyle name="표준 19 52 6" xfId="8330" xr:uid="{00000000-0005-0000-0000-000093820000}"/>
    <cellStyle name="표준 19 52 6 2" xfId="37494" xr:uid="{00000000-0005-0000-0000-000094820000}"/>
    <cellStyle name="표준 19 52 6 3" xfId="37495" xr:uid="{00000000-0005-0000-0000-000095820000}"/>
    <cellStyle name="표준 19 52 6 4" xfId="37496" xr:uid="{00000000-0005-0000-0000-000096820000}"/>
    <cellStyle name="표준 19 52 6 5" xfId="37497" xr:uid="{00000000-0005-0000-0000-000097820000}"/>
    <cellStyle name="표준 19 52 6 6" xfId="37498" xr:uid="{00000000-0005-0000-0000-000098820000}"/>
    <cellStyle name="표준 19 52 7" xfId="37499" xr:uid="{00000000-0005-0000-0000-000099820000}"/>
    <cellStyle name="표준 19 52 8" xfId="37500" xr:uid="{00000000-0005-0000-0000-00009A820000}"/>
    <cellStyle name="표준 19 52 9" xfId="37501" xr:uid="{00000000-0005-0000-0000-00009B820000}"/>
    <cellStyle name="표준 19 53" xfId="892" xr:uid="{00000000-0005-0000-0000-00009C820000}"/>
    <cellStyle name="표준 19 53 10" xfId="37502" xr:uid="{00000000-0005-0000-0000-00009D820000}"/>
    <cellStyle name="표준 19 53 11" xfId="37503" xr:uid="{00000000-0005-0000-0000-00009E820000}"/>
    <cellStyle name="표준 19 53 12" xfId="37504" xr:uid="{00000000-0005-0000-0000-00009F820000}"/>
    <cellStyle name="표준 19 53 2" xfId="1475" xr:uid="{00000000-0005-0000-0000-0000A0820000}"/>
    <cellStyle name="표준 19 53 2 10" xfId="37505" xr:uid="{00000000-0005-0000-0000-0000A1820000}"/>
    <cellStyle name="표준 19 53 2 11" xfId="37506" xr:uid="{00000000-0005-0000-0000-0000A2820000}"/>
    <cellStyle name="표준 19 53 2 2" xfId="3252" xr:uid="{00000000-0005-0000-0000-0000A3820000}"/>
    <cellStyle name="표준 19 53 2 2 2" xfId="37507" xr:uid="{00000000-0005-0000-0000-0000A4820000}"/>
    <cellStyle name="표준 19 53 2 2 3" xfId="37508" xr:uid="{00000000-0005-0000-0000-0000A5820000}"/>
    <cellStyle name="표준 19 53 2 2 4" xfId="37509" xr:uid="{00000000-0005-0000-0000-0000A6820000}"/>
    <cellStyle name="표준 19 53 2 2 5" xfId="37510" xr:uid="{00000000-0005-0000-0000-0000A7820000}"/>
    <cellStyle name="표준 19 53 2 2 6" xfId="37511" xr:uid="{00000000-0005-0000-0000-0000A8820000}"/>
    <cellStyle name="표준 19 53 2 3" xfId="5111" xr:uid="{00000000-0005-0000-0000-0000A9820000}"/>
    <cellStyle name="표준 19 53 2 3 2" xfId="37512" xr:uid="{00000000-0005-0000-0000-0000AA820000}"/>
    <cellStyle name="표준 19 53 2 3 3" xfId="37513" xr:uid="{00000000-0005-0000-0000-0000AB820000}"/>
    <cellStyle name="표준 19 53 2 3 4" xfId="37514" xr:uid="{00000000-0005-0000-0000-0000AC820000}"/>
    <cellStyle name="표준 19 53 2 3 5" xfId="37515" xr:uid="{00000000-0005-0000-0000-0000AD820000}"/>
    <cellStyle name="표준 19 53 2 3 6" xfId="37516" xr:uid="{00000000-0005-0000-0000-0000AE820000}"/>
    <cellStyle name="표준 19 53 2 4" xfId="6975" xr:uid="{00000000-0005-0000-0000-0000AF820000}"/>
    <cellStyle name="표준 19 53 2 4 2" xfId="37517" xr:uid="{00000000-0005-0000-0000-0000B0820000}"/>
    <cellStyle name="표준 19 53 2 4 3" xfId="37518" xr:uid="{00000000-0005-0000-0000-0000B1820000}"/>
    <cellStyle name="표준 19 53 2 4 4" xfId="37519" xr:uid="{00000000-0005-0000-0000-0000B2820000}"/>
    <cellStyle name="표준 19 53 2 4 5" xfId="37520" xr:uid="{00000000-0005-0000-0000-0000B3820000}"/>
    <cellStyle name="표준 19 53 2 4 6" xfId="37521" xr:uid="{00000000-0005-0000-0000-0000B4820000}"/>
    <cellStyle name="표준 19 53 2 5" xfId="8835" xr:uid="{00000000-0005-0000-0000-0000B5820000}"/>
    <cellStyle name="표준 19 53 2 5 2" xfId="37522" xr:uid="{00000000-0005-0000-0000-0000B6820000}"/>
    <cellStyle name="표준 19 53 2 5 3" xfId="37523" xr:uid="{00000000-0005-0000-0000-0000B7820000}"/>
    <cellStyle name="표준 19 53 2 5 4" xfId="37524" xr:uid="{00000000-0005-0000-0000-0000B8820000}"/>
    <cellStyle name="표준 19 53 2 5 5" xfId="37525" xr:uid="{00000000-0005-0000-0000-0000B9820000}"/>
    <cellStyle name="표준 19 53 2 5 6" xfId="37526" xr:uid="{00000000-0005-0000-0000-0000BA820000}"/>
    <cellStyle name="표준 19 53 2 6" xfId="37527" xr:uid="{00000000-0005-0000-0000-0000BB820000}"/>
    <cellStyle name="표준 19 53 2 7" xfId="37528" xr:uid="{00000000-0005-0000-0000-0000BC820000}"/>
    <cellStyle name="표준 19 53 2 8" xfId="37529" xr:uid="{00000000-0005-0000-0000-0000BD820000}"/>
    <cellStyle name="표준 19 53 2 9" xfId="37530" xr:uid="{00000000-0005-0000-0000-0000BE820000}"/>
    <cellStyle name="표준 19 53 3" xfId="2759" xr:uid="{00000000-0005-0000-0000-0000BF820000}"/>
    <cellStyle name="표준 19 53 3 2" xfId="37531" xr:uid="{00000000-0005-0000-0000-0000C0820000}"/>
    <cellStyle name="표준 19 53 3 3" xfId="37532" xr:uid="{00000000-0005-0000-0000-0000C1820000}"/>
    <cellStyle name="표준 19 53 3 4" xfId="37533" xr:uid="{00000000-0005-0000-0000-0000C2820000}"/>
    <cellStyle name="표준 19 53 3 5" xfId="37534" xr:uid="{00000000-0005-0000-0000-0000C3820000}"/>
    <cellStyle name="표준 19 53 3 6" xfId="37535" xr:uid="{00000000-0005-0000-0000-0000C4820000}"/>
    <cellStyle name="표준 19 53 4" xfId="4619" xr:uid="{00000000-0005-0000-0000-0000C5820000}"/>
    <cellStyle name="표준 19 53 4 2" xfId="37536" xr:uid="{00000000-0005-0000-0000-0000C6820000}"/>
    <cellStyle name="표준 19 53 4 3" xfId="37537" xr:uid="{00000000-0005-0000-0000-0000C7820000}"/>
    <cellStyle name="표준 19 53 4 4" xfId="37538" xr:uid="{00000000-0005-0000-0000-0000C8820000}"/>
    <cellStyle name="표준 19 53 4 5" xfId="37539" xr:uid="{00000000-0005-0000-0000-0000C9820000}"/>
    <cellStyle name="표준 19 53 4 6" xfId="37540" xr:uid="{00000000-0005-0000-0000-0000CA820000}"/>
    <cellStyle name="표준 19 53 5" xfId="6483" xr:uid="{00000000-0005-0000-0000-0000CB820000}"/>
    <cellStyle name="표준 19 53 5 2" xfId="37541" xr:uid="{00000000-0005-0000-0000-0000CC820000}"/>
    <cellStyle name="표준 19 53 5 3" xfId="37542" xr:uid="{00000000-0005-0000-0000-0000CD820000}"/>
    <cellStyle name="표준 19 53 5 4" xfId="37543" xr:uid="{00000000-0005-0000-0000-0000CE820000}"/>
    <cellStyle name="표준 19 53 5 5" xfId="37544" xr:uid="{00000000-0005-0000-0000-0000CF820000}"/>
    <cellStyle name="표준 19 53 5 6" xfId="37545" xr:uid="{00000000-0005-0000-0000-0000D0820000}"/>
    <cellStyle name="표준 19 53 6" xfId="8343" xr:uid="{00000000-0005-0000-0000-0000D1820000}"/>
    <cellStyle name="표준 19 53 6 2" xfId="37546" xr:uid="{00000000-0005-0000-0000-0000D2820000}"/>
    <cellStyle name="표준 19 53 6 3" xfId="37547" xr:uid="{00000000-0005-0000-0000-0000D3820000}"/>
    <cellStyle name="표준 19 53 6 4" xfId="37548" xr:uid="{00000000-0005-0000-0000-0000D4820000}"/>
    <cellStyle name="표준 19 53 6 5" xfId="37549" xr:uid="{00000000-0005-0000-0000-0000D5820000}"/>
    <cellStyle name="표준 19 53 6 6" xfId="37550" xr:uid="{00000000-0005-0000-0000-0000D6820000}"/>
    <cellStyle name="표준 19 53 7" xfId="37551" xr:uid="{00000000-0005-0000-0000-0000D7820000}"/>
    <cellStyle name="표준 19 53 8" xfId="37552" xr:uid="{00000000-0005-0000-0000-0000D8820000}"/>
    <cellStyle name="표준 19 53 9" xfId="37553" xr:uid="{00000000-0005-0000-0000-0000D9820000}"/>
    <cellStyle name="표준 19 54" xfId="905" xr:uid="{00000000-0005-0000-0000-0000DA820000}"/>
    <cellStyle name="표준 19 54 10" xfId="37554" xr:uid="{00000000-0005-0000-0000-0000DB820000}"/>
    <cellStyle name="표준 19 54 11" xfId="37555" xr:uid="{00000000-0005-0000-0000-0000DC820000}"/>
    <cellStyle name="표준 19 54 12" xfId="37556" xr:uid="{00000000-0005-0000-0000-0000DD820000}"/>
    <cellStyle name="표준 19 54 2" xfId="1488" xr:uid="{00000000-0005-0000-0000-0000DE820000}"/>
    <cellStyle name="표준 19 54 2 10" xfId="37557" xr:uid="{00000000-0005-0000-0000-0000DF820000}"/>
    <cellStyle name="표준 19 54 2 11" xfId="37558" xr:uid="{00000000-0005-0000-0000-0000E0820000}"/>
    <cellStyle name="표준 19 54 2 2" xfId="3265" xr:uid="{00000000-0005-0000-0000-0000E1820000}"/>
    <cellStyle name="표준 19 54 2 2 2" xfId="37559" xr:uid="{00000000-0005-0000-0000-0000E2820000}"/>
    <cellStyle name="표준 19 54 2 2 3" xfId="37560" xr:uid="{00000000-0005-0000-0000-0000E3820000}"/>
    <cellStyle name="표준 19 54 2 2 4" xfId="37561" xr:uid="{00000000-0005-0000-0000-0000E4820000}"/>
    <cellStyle name="표준 19 54 2 2 5" xfId="37562" xr:uid="{00000000-0005-0000-0000-0000E5820000}"/>
    <cellStyle name="표준 19 54 2 2 6" xfId="37563" xr:uid="{00000000-0005-0000-0000-0000E6820000}"/>
    <cellStyle name="표준 19 54 2 3" xfId="5124" xr:uid="{00000000-0005-0000-0000-0000E7820000}"/>
    <cellStyle name="표준 19 54 2 3 2" xfId="37564" xr:uid="{00000000-0005-0000-0000-0000E8820000}"/>
    <cellStyle name="표준 19 54 2 3 3" xfId="37565" xr:uid="{00000000-0005-0000-0000-0000E9820000}"/>
    <cellStyle name="표준 19 54 2 3 4" xfId="37566" xr:uid="{00000000-0005-0000-0000-0000EA820000}"/>
    <cellStyle name="표준 19 54 2 3 5" xfId="37567" xr:uid="{00000000-0005-0000-0000-0000EB820000}"/>
    <cellStyle name="표준 19 54 2 3 6" xfId="37568" xr:uid="{00000000-0005-0000-0000-0000EC820000}"/>
    <cellStyle name="표준 19 54 2 4" xfId="6988" xr:uid="{00000000-0005-0000-0000-0000ED820000}"/>
    <cellStyle name="표준 19 54 2 4 2" xfId="37569" xr:uid="{00000000-0005-0000-0000-0000EE820000}"/>
    <cellStyle name="표준 19 54 2 4 3" xfId="37570" xr:uid="{00000000-0005-0000-0000-0000EF820000}"/>
    <cellStyle name="표준 19 54 2 4 4" xfId="37571" xr:uid="{00000000-0005-0000-0000-0000F0820000}"/>
    <cellStyle name="표준 19 54 2 4 5" xfId="37572" xr:uid="{00000000-0005-0000-0000-0000F1820000}"/>
    <cellStyle name="표준 19 54 2 4 6" xfId="37573" xr:uid="{00000000-0005-0000-0000-0000F2820000}"/>
    <cellStyle name="표준 19 54 2 5" xfId="8848" xr:uid="{00000000-0005-0000-0000-0000F3820000}"/>
    <cellStyle name="표준 19 54 2 5 2" xfId="37574" xr:uid="{00000000-0005-0000-0000-0000F4820000}"/>
    <cellStyle name="표준 19 54 2 5 3" xfId="37575" xr:uid="{00000000-0005-0000-0000-0000F5820000}"/>
    <cellStyle name="표준 19 54 2 5 4" xfId="37576" xr:uid="{00000000-0005-0000-0000-0000F6820000}"/>
    <cellStyle name="표준 19 54 2 5 5" xfId="37577" xr:uid="{00000000-0005-0000-0000-0000F7820000}"/>
    <cellStyle name="표준 19 54 2 5 6" xfId="37578" xr:uid="{00000000-0005-0000-0000-0000F8820000}"/>
    <cellStyle name="표준 19 54 2 6" xfId="37579" xr:uid="{00000000-0005-0000-0000-0000F9820000}"/>
    <cellStyle name="표준 19 54 2 7" xfId="37580" xr:uid="{00000000-0005-0000-0000-0000FA820000}"/>
    <cellStyle name="표준 19 54 2 8" xfId="37581" xr:uid="{00000000-0005-0000-0000-0000FB820000}"/>
    <cellStyle name="표준 19 54 2 9" xfId="37582" xr:uid="{00000000-0005-0000-0000-0000FC820000}"/>
    <cellStyle name="표준 19 54 3" xfId="2772" xr:uid="{00000000-0005-0000-0000-0000FD820000}"/>
    <cellStyle name="표준 19 54 3 2" xfId="37583" xr:uid="{00000000-0005-0000-0000-0000FE820000}"/>
    <cellStyle name="표준 19 54 3 3" xfId="37584" xr:uid="{00000000-0005-0000-0000-0000FF820000}"/>
    <cellStyle name="표준 19 54 3 4" xfId="37585" xr:uid="{00000000-0005-0000-0000-000000830000}"/>
    <cellStyle name="표준 19 54 3 5" xfId="37586" xr:uid="{00000000-0005-0000-0000-000001830000}"/>
    <cellStyle name="표준 19 54 3 6" xfId="37587" xr:uid="{00000000-0005-0000-0000-000002830000}"/>
    <cellStyle name="표준 19 54 4" xfId="4632" xr:uid="{00000000-0005-0000-0000-000003830000}"/>
    <cellStyle name="표준 19 54 4 2" xfId="37588" xr:uid="{00000000-0005-0000-0000-000004830000}"/>
    <cellStyle name="표준 19 54 4 3" xfId="37589" xr:uid="{00000000-0005-0000-0000-000005830000}"/>
    <cellStyle name="표준 19 54 4 4" xfId="37590" xr:uid="{00000000-0005-0000-0000-000006830000}"/>
    <cellStyle name="표준 19 54 4 5" xfId="37591" xr:uid="{00000000-0005-0000-0000-000007830000}"/>
    <cellStyle name="표준 19 54 4 6" xfId="37592" xr:uid="{00000000-0005-0000-0000-000008830000}"/>
    <cellStyle name="표준 19 54 5" xfId="6496" xr:uid="{00000000-0005-0000-0000-000009830000}"/>
    <cellStyle name="표준 19 54 5 2" xfId="37593" xr:uid="{00000000-0005-0000-0000-00000A830000}"/>
    <cellStyle name="표준 19 54 5 3" xfId="37594" xr:uid="{00000000-0005-0000-0000-00000B830000}"/>
    <cellStyle name="표준 19 54 5 4" xfId="37595" xr:uid="{00000000-0005-0000-0000-00000C830000}"/>
    <cellStyle name="표준 19 54 5 5" xfId="37596" xr:uid="{00000000-0005-0000-0000-00000D830000}"/>
    <cellStyle name="표준 19 54 5 6" xfId="37597" xr:uid="{00000000-0005-0000-0000-00000E830000}"/>
    <cellStyle name="표준 19 54 6" xfId="8356" xr:uid="{00000000-0005-0000-0000-00000F830000}"/>
    <cellStyle name="표준 19 54 6 2" xfId="37598" xr:uid="{00000000-0005-0000-0000-000010830000}"/>
    <cellStyle name="표준 19 54 6 3" xfId="37599" xr:uid="{00000000-0005-0000-0000-000011830000}"/>
    <cellStyle name="표준 19 54 6 4" xfId="37600" xr:uid="{00000000-0005-0000-0000-000012830000}"/>
    <cellStyle name="표준 19 54 6 5" xfId="37601" xr:uid="{00000000-0005-0000-0000-000013830000}"/>
    <cellStyle name="표준 19 54 6 6" xfId="37602" xr:uid="{00000000-0005-0000-0000-000014830000}"/>
    <cellStyle name="표준 19 54 7" xfId="37603" xr:uid="{00000000-0005-0000-0000-000015830000}"/>
    <cellStyle name="표준 19 54 8" xfId="37604" xr:uid="{00000000-0005-0000-0000-000016830000}"/>
    <cellStyle name="표준 19 54 9" xfId="37605" xr:uid="{00000000-0005-0000-0000-000017830000}"/>
    <cellStyle name="표준 19 55" xfId="918" xr:uid="{00000000-0005-0000-0000-000018830000}"/>
    <cellStyle name="표준 19 55 10" xfId="37606" xr:uid="{00000000-0005-0000-0000-000019830000}"/>
    <cellStyle name="표준 19 55 11" xfId="37607" xr:uid="{00000000-0005-0000-0000-00001A830000}"/>
    <cellStyle name="표준 19 55 12" xfId="37608" xr:uid="{00000000-0005-0000-0000-00001B830000}"/>
    <cellStyle name="표준 19 55 2" xfId="1501" xr:uid="{00000000-0005-0000-0000-00001C830000}"/>
    <cellStyle name="표준 19 55 2 10" xfId="37609" xr:uid="{00000000-0005-0000-0000-00001D830000}"/>
    <cellStyle name="표준 19 55 2 11" xfId="37610" xr:uid="{00000000-0005-0000-0000-00001E830000}"/>
    <cellStyle name="표준 19 55 2 2" xfId="3278" xr:uid="{00000000-0005-0000-0000-00001F830000}"/>
    <cellStyle name="표준 19 55 2 2 2" xfId="37611" xr:uid="{00000000-0005-0000-0000-000020830000}"/>
    <cellStyle name="표준 19 55 2 2 3" xfId="37612" xr:uid="{00000000-0005-0000-0000-000021830000}"/>
    <cellStyle name="표준 19 55 2 2 4" xfId="37613" xr:uid="{00000000-0005-0000-0000-000022830000}"/>
    <cellStyle name="표준 19 55 2 2 5" xfId="37614" xr:uid="{00000000-0005-0000-0000-000023830000}"/>
    <cellStyle name="표준 19 55 2 2 6" xfId="37615" xr:uid="{00000000-0005-0000-0000-000024830000}"/>
    <cellStyle name="표준 19 55 2 3" xfId="5137" xr:uid="{00000000-0005-0000-0000-000025830000}"/>
    <cellStyle name="표준 19 55 2 3 2" xfId="37616" xr:uid="{00000000-0005-0000-0000-000026830000}"/>
    <cellStyle name="표준 19 55 2 3 3" xfId="37617" xr:uid="{00000000-0005-0000-0000-000027830000}"/>
    <cellStyle name="표준 19 55 2 3 4" xfId="37618" xr:uid="{00000000-0005-0000-0000-000028830000}"/>
    <cellStyle name="표준 19 55 2 3 5" xfId="37619" xr:uid="{00000000-0005-0000-0000-000029830000}"/>
    <cellStyle name="표준 19 55 2 3 6" xfId="37620" xr:uid="{00000000-0005-0000-0000-00002A830000}"/>
    <cellStyle name="표준 19 55 2 4" xfId="7001" xr:uid="{00000000-0005-0000-0000-00002B830000}"/>
    <cellStyle name="표준 19 55 2 4 2" xfId="37621" xr:uid="{00000000-0005-0000-0000-00002C830000}"/>
    <cellStyle name="표준 19 55 2 4 3" xfId="37622" xr:uid="{00000000-0005-0000-0000-00002D830000}"/>
    <cellStyle name="표준 19 55 2 4 4" xfId="37623" xr:uid="{00000000-0005-0000-0000-00002E830000}"/>
    <cellStyle name="표준 19 55 2 4 5" xfId="37624" xr:uid="{00000000-0005-0000-0000-00002F830000}"/>
    <cellStyle name="표준 19 55 2 4 6" xfId="37625" xr:uid="{00000000-0005-0000-0000-000030830000}"/>
    <cellStyle name="표준 19 55 2 5" xfId="8861" xr:uid="{00000000-0005-0000-0000-000031830000}"/>
    <cellStyle name="표준 19 55 2 5 2" xfId="37626" xr:uid="{00000000-0005-0000-0000-000032830000}"/>
    <cellStyle name="표준 19 55 2 5 3" xfId="37627" xr:uid="{00000000-0005-0000-0000-000033830000}"/>
    <cellStyle name="표준 19 55 2 5 4" xfId="37628" xr:uid="{00000000-0005-0000-0000-000034830000}"/>
    <cellStyle name="표준 19 55 2 5 5" xfId="37629" xr:uid="{00000000-0005-0000-0000-000035830000}"/>
    <cellStyle name="표준 19 55 2 5 6" xfId="37630" xr:uid="{00000000-0005-0000-0000-000036830000}"/>
    <cellStyle name="표준 19 55 2 6" xfId="37631" xr:uid="{00000000-0005-0000-0000-000037830000}"/>
    <cellStyle name="표준 19 55 2 7" xfId="37632" xr:uid="{00000000-0005-0000-0000-000038830000}"/>
    <cellStyle name="표준 19 55 2 8" xfId="37633" xr:uid="{00000000-0005-0000-0000-000039830000}"/>
    <cellStyle name="표준 19 55 2 9" xfId="37634" xr:uid="{00000000-0005-0000-0000-00003A830000}"/>
    <cellStyle name="표준 19 55 3" xfId="2785" xr:uid="{00000000-0005-0000-0000-00003B830000}"/>
    <cellStyle name="표준 19 55 3 2" xfId="37635" xr:uid="{00000000-0005-0000-0000-00003C830000}"/>
    <cellStyle name="표준 19 55 3 3" xfId="37636" xr:uid="{00000000-0005-0000-0000-00003D830000}"/>
    <cellStyle name="표준 19 55 3 4" xfId="37637" xr:uid="{00000000-0005-0000-0000-00003E830000}"/>
    <cellStyle name="표준 19 55 3 5" xfId="37638" xr:uid="{00000000-0005-0000-0000-00003F830000}"/>
    <cellStyle name="표준 19 55 3 6" xfId="37639" xr:uid="{00000000-0005-0000-0000-000040830000}"/>
    <cellStyle name="표준 19 55 4" xfId="4645" xr:uid="{00000000-0005-0000-0000-000041830000}"/>
    <cellStyle name="표준 19 55 4 2" xfId="37640" xr:uid="{00000000-0005-0000-0000-000042830000}"/>
    <cellStyle name="표준 19 55 4 3" xfId="37641" xr:uid="{00000000-0005-0000-0000-000043830000}"/>
    <cellStyle name="표준 19 55 4 4" xfId="37642" xr:uid="{00000000-0005-0000-0000-000044830000}"/>
    <cellStyle name="표준 19 55 4 5" xfId="37643" xr:uid="{00000000-0005-0000-0000-000045830000}"/>
    <cellStyle name="표준 19 55 4 6" xfId="37644" xr:uid="{00000000-0005-0000-0000-000046830000}"/>
    <cellStyle name="표준 19 55 5" xfId="6509" xr:uid="{00000000-0005-0000-0000-000047830000}"/>
    <cellStyle name="표준 19 55 5 2" xfId="37645" xr:uid="{00000000-0005-0000-0000-000048830000}"/>
    <cellStyle name="표준 19 55 5 3" xfId="37646" xr:uid="{00000000-0005-0000-0000-000049830000}"/>
    <cellStyle name="표준 19 55 5 4" xfId="37647" xr:uid="{00000000-0005-0000-0000-00004A830000}"/>
    <cellStyle name="표준 19 55 5 5" xfId="37648" xr:uid="{00000000-0005-0000-0000-00004B830000}"/>
    <cellStyle name="표준 19 55 5 6" xfId="37649" xr:uid="{00000000-0005-0000-0000-00004C830000}"/>
    <cellStyle name="표준 19 55 6" xfId="8369" xr:uid="{00000000-0005-0000-0000-00004D830000}"/>
    <cellStyle name="표준 19 55 6 2" xfId="37650" xr:uid="{00000000-0005-0000-0000-00004E830000}"/>
    <cellStyle name="표준 19 55 6 3" xfId="37651" xr:uid="{00000000-0005-0000-0000-00004F830000}"/>
    <cellStyle name="표준 19 55 6 4" xfId="37652" xr:uid="{00000000-0005-0000-0000-000050830000}"/>
    <cellStyle name="표준 19 55 6 5" xfId="37653" xr:uid="{00000000-0005-0000-0000-000051830000}"/>
    <cellStyle name="표준 19 55 6 6" xfId="37654" xr:uid="{00000000-0005-0000-0000-000052830000}"/>
    <cellStyle name="표준 19 55 7" xfId="37655" xr:uid="{00000000-0005-0000-0000-000053830000}"/>
    <cellStyle name="표준 19 55 8" xfId="37656" xr:uid="{00000000-0005-0000-0000-000054830000}"/>
    <cellStyle name="표준 19 55 9" xfId="37657" xr:uid="{00000000-0005-0000-0000-000055830000}"/>
    <cellStyle name="표준 19 56" xfId="931" xr:uid="{00000000-0005-0000-0000-000056830000}"/>
    <cellStyle name="표준 19 56 10" xfId="37658" xr:uid="{00000000-0005-0000-0000-000057830000}"/>
    <cellStyle name="표준 19 56 11" xfId="37659" xr:uid="{00000000-0005-0000-0000-000058830000}"/>
    <cellStyle name="표준 19 56 12" xfId="37660" xr:uid="{00000000-0005-0000-0000-000059830000}"/>
    <cellStyle name="표준 19 56 2" xfId="1514" xr:uid="{00000000-0005-0000-0000-00005A830000}"/>
    <cellStyle name="표준 19 56 2 10" xfId="37661" xr:uid="{00000000-0005-0000-0000-00005B830000}"/>
    <cellStyle name="표준 19 56 2 11" xfId="37662" xr:uid="{00000000-0005-0000-0000-00005C830000}"/>
    <cellStyle name="표준 19 56 2 2" xfId="3291" xr:uid="{00000000-0005-0000-0000-00005D830000}"/>
    <cellStyle name="표준 19 56 2 2 2" xfId="37663" xr:uid="{00000000-0005-0000-0000-00005E830000}"/>
    <cellStyle name="표준 19 56 2 2 3" xfId="37664" xr:uid="{00000000-0005-0000-0000-00005F830000}"/>
    <cellStyle name="표준 19 56 2 2 4" xfId="37665" xr:uid="{00000000-0005-0000-0000-000060830000}"/>
    <cellStyle name="표준 19 56 2 2 5" xfId="37666" xr:uid="{00000000-0005-0000-0000-000061830000}"/>
    <cellStyle name="표준 19 56 2 2 6" xfId="37667" xr:uid="{00000000-0005-0000-0000-000062830000}"/>
    <cellStyle name="표준 19 56 2 3" xfId="5150" xr:uid="{00000000-0005-0000-0000-000063830000}"/>
    <cellStyle name="표준 19 56 2 3 2" xfId="37668" xr:uid="{00000000-0005-0000-0000-000064830000}"/>
    <cellStyle name="표준 19 56 2 3 3" xfId="37669" xr:uid="{00000000-0005-0000-0000-000065830000}"/>
    <cellStyle name="표준 19 56 2 3 4" xfId="37670" xr:uid="{00000000-0005-0000-0000-000066830000}"/>
    <cellStyle name="표준 19 56 2 3 5" xfId="37671" xr:uid="{00000000-0005-0000-0000-000067830000}"/>
    <cellStyle name="표준 19 56 2 3 6" xfId="37672" xr:uid="{00000000-0005-0000-0000-000068830000}"/>
    <cellStyle name="표준 19 56 2 4" xfId="7014" xr:uid="{00000000-0005-0000-0000-000069830000}"/>
    <cellStyle name="표준 19 56 2 4 2" xfId="37673" xr:uid="{00000000-0005-0000-0000-00006A830000}"/>
    <cellStyle name="표준 19 56 2 4 3" xfId="37674" xr:uid="{00000000-0005-0000-0000-00006B830000}"/>
    <cellStyle name="표준 19 56 2 4 4" xfId="37675" xr:uid="{00000000-0005-0000-0000-00006C830000}"/>
    <cellStyle name="표준 19 56 2 4 5" xfId="37676" xr:uid="{00000000-0005-0000-0000-00006D830000}"/>
    <cellStyle name="표준 19 56 2 4 6" xfId="37677" xr:uid="{00000000-0005-0000-0000-00006E830000}"/>
    <cellStyle name="표준 19 56 2 5" xfId="8874" xr:uid="{00000000-0005-0000-0000-00006F830000}"/>
    <cellStyle name="표준 19 56 2 5 2" xfId="37678" xr:uid="{00000000-0005-0000-0000-000070830000}"/>
    <cellStyle name="표준 19 56 2 5 3" xfId="37679" xr:uid="{00000000-0005-0000-0000-000071830000}"/>
    <cellStyle name="표준 19 56 2 5 4" xfId="37680" xr:uid="{00000000-0005-0000-0000-000072830000}"/>
    <cellStyle name="표준 19 56 2 5 5" xfId="37681" xr:uid="{00000000-0005-0000-0000-000073830000}"/>
    <cellStyle name="표준 19 56 2 5 6" xfId="37682" xr:uid="{00000000-0005-0000-0000-000074830000}"/>
    <cellStyle name="표준 19 56 2 6" xfId="37683" xr:uid="{00000000-0005-0000-0000-000075830000}"/>
    <cellStyle name="표준 19 56 2 7" xfId="37684" xr:uid="{00000000-0005-0000-0000-000076830000}"/>
    <cellStyle name="표준 19 56 2 8" xfId="37685" xr:uid="{00000000-0005-0000-0000-000077830000}"/>
    <cellStyle name="표준 19 56 2 9" xfId="37686" xr:uid="{00000000-0005-0000-0000-000078830000}"/>
    <cellStyle name="표준 19 56 3" xfId="2798" xr:uid="{00000000-0005-0000-0000-000079830000}"/>
    <cellStyle name="표준 19 56 3 2" xfId="37687" xr:uid="{00000000-0005-0000-0000-00007A830000}"/>
    <cellStyle name="표준 19 56 3 3" xfId="37688" xr:uid="{00000000-0005-0000-0000-00007B830000}"/>
    <cellStyle name="표준 19 56 3 4" xfId="37689" xr:uid="{00000000-0005-0000-0000-00007C830000}"/>
    <cellStyle name="표준 19 56 3 5" xfId="37690" xr:uid="{00000000-0005-0000-0000-00007D830000}"/>
    <cellStyle name="표준 19 56 3 6" xfId="37691" xr:uid="{00000000-0005-0000-0000-00007E830000}"/>
    <cellStyle name="표준 19 56 4" xfId="4658" xr:uid="{00000000-0005-0000-0000-00007F830000}"/>
    <cellStyle name="표준 19 56 4 2" xfId="37692" xr:uid="{00000000-0005-0000-0000-000080830000}"/>
    <cellStyle name="표준 19 56 4 3" xfId="37693" xr:uid="{00000000-0005-0000-0000-000081830000}"/>
    <cellStyle name="표준 19 56 4 4" xfId="37694" xr:uid="{00000000-0005-0000-0000-000082830000}"/>
    <cellStyle name="표준 19 56 4 5" xfId="37695" xr:uid="{00000000-0005-0000-0000-000083830000}"/>
    <cellStyle name="표준 19 56 4 6" xfId="37696" xr:uid="{00000000-0005-0000-0000-000084830000}"/>
    <cellStyle name="표준 19 56 5" xfId="6522" xr:uid="{00000000-0005-0000-0000-000085830000}"/>
    <cellStyle name="표준 19 56 5 2" xfId="37697" xr:uid="{00000000-0005-0000-0000-000086830000}"/>
    <cellStyle name="표준 19 56 5 3" xfId="37698" xr:uid="{00000000-0005-0000-0000-000087830000}"/>
    <cellStyle name="표준 19 56 5 4" xfId="37699" xr:uid="{00000000-0005-0000-0000-000088830000}"/>
    <cellStyle name="표준 19 56 5 5" xfId="37700" xr:uid="{00000000-0005-0000-0000-000089830000}"/>
    <cellStyle name="표준 19 56 5 6" xfId="37701" xr:uid="{00000000-0005-0000-0000-00008A830000}"/>
    <cellStyle name="표준 19 56 6" xfId="8382" xr:uid="{00000000-0005-0000-0000-00008B830000}"/>
    <cellStyle name="표준 19 56 6 2" xfId="37702" xr:uid="{00000000-0005-0000-0000-00008C830000}"/>
    <cellStyle name="표준 19 56 6 3" xfId="37703" xr:uid="{00000000-0005-0000-0000-00008D830000}"/>
    <cellStyle name="표준 19 56 6 4" xfId="37704" xr:uid="{00000000-0005-0000-0000-00008E830000}"/>
    <cellStyle name="표준 19 56 6 5" xfId="37705" xr:uid="{00000000-0005-0000-0000-00008F830000}"/>
    <cellStyle name="표준 19 56 6 6" xfId="37706" xr:uid="{00000000-0005-0000-0000-000090830000}"/>
    <cellStyle name="표준 19 56 7" xfId="37707" xr:uid="{00000000-0005-0000-0000-000091830000}"/>
    <cellStyle name="표준 19 56 8" xfId="37708" xr:uid="{00000000-0005-0000-0000-000092830000}"/>
    <cellStyle name="표준 19 56 9" xfId="37709" xr:uid="{00000000-0005-0000-0000-000093830000}"/>
    <cellStyle name="표준 19 57" xfId="944" xr:uid="{00000000-0005-0000-0000-000094830000}"/>
    <cellStyle name="표준 19 57 10" xfId="37710" xr:uid="{00000000-0005-0000-0000-000095830000}"/>
    <cellStyle name="표준 19 57 11" xfId="37711" xr:uid="{00000000-0005-0000-0000-000096830000}"/>
    <cellStyle name="표준 19 57 12" xfId="37712" xr:uid="{00000000-0005-0000-0000-000097830000}"/>
    <cellStyle name="표준 19 57 2" xfId="1527" xr:uid="{00000000-0005-0000-0000-000098830000}"/>
    <cellStyle name="표준 19 57 2 10" xfId="37713" xr:uid="{00000000-0005-0000-0000-000099830000}"/>
    <cellStyle name="표준 19 57 2 11" xfId="37714" xr:uid="{00000000-0005-0000-0000-00009A830000}"/>
    <cellStyle name="표준 19 57 2 2" xfId="3304" xr:uid="{00000000-0005-0000-0000-00009B830000}"/>
    <cellStyle name="표준 19 57 2 2 2" xfId="37715" xr:uid="{00000000-0005-0000-0000-00009C830000}"/>
    <cellStyle name="표준 19 57 2 2 3" xfId="37716" xr:uid="{00000000-0005-0000-0000-00009D830000}"/>
    <cellStyle name="표준 19 57 2 2 4" xfId="37717" xr:uid="{00000000-0005-0000-0000-00009E830000}"/>
    <cellStyle name="표준 19 57 2 2 5" xfId="37718" xr:uid="{00000000-0005-0000-0000-00009F830000}"/>
    <cellStyle name="표준 19 57 2 2 6" xfId="37719" xr:uid="{00000000-0005-0000-0000-0000A0830000}"/>
    <cellStyle name="표준 19 57 2 3" xfId="5163" xr:uid="{00000000-0005-0000-0000-0000A1830000}"/>
    <cellStyle name="표준 19 57 2 3 2" xfId="37720" xr:uid="{00000000-0005-0000-0000-0000A2830000}"/>
    <cellStyle name="표준 19 57 2 3 3" xfId="37721" xr:uid="{00000000-0005-0000-0000-0000A3830000}"/>
    <cellStyle name="표준 19 57 2 3 4" xfId="37722" xr:uid="{00000000-0005-0000-0000-0000A4830000}"/>
    <cellStyle name="표준 19 57 2 3 5" xfId="37723" xr:uid="{00000000-0005-0000-0000-0000A5830000}"/>
    <cellStyle name="표준 19 57 2 3 6" xfId="37724" xr:uid="{00000000-0005-0000-0000-0000A6830000}"/>
    <cellStyle name="표준 19 57 2 4" xfId="7027" xr:uid="{00000000-0005-0000-0000-0000A7830000}"/>
    <cellStyle name="표준 19 57 2 4 2" xfId="37725" xr:uid="{00000000-0005-0000-0000-0000A8830000}"/>
    <cellStyle name="표준 19 57 2 4 3" xfId="37726" xr:uid="{00000000-0005-0000-0000-0000A9830000}"/>
    <cellStyle name="표준 19 57 2 4 4" xfId="37727" xr:uid="{00000000-0005-0000-0000-0000AA830000}"/>
    <cellStyle name="표준 19 57 2 4 5" xfId="37728" xr:uid="{00000000-0005-0000-0000-0000AB830000}"/>
    <cellStyle name="표준 19 57 2 4 6" xfId="37729" xr:uid="{00000000-0005-0000-0000-0000AC830000}"/>
    <cellStyle name="표준 19 57 2 5" xfId="8887" xr:uid="{00000000-0005-0000-0000-0000AD830000}"/>
    <cellStyle name="표준 19 57 2 5 2" xfId="37730" xr:uid="{00000000-0005-0000-0000-0000AE830000}"/>
    <cellStyle name="표준 19 57 2 5 3" xfId="37731" xr:uid="{00000000-0005-0000-0000-0000AF830000}"/>
    <cellStyle name="표준 19 57 2 5 4" xfId="37732" xr:uid="{00000000-0005-0000-0000-0000B0830000}"/>
    <cellStyle name="표준 19 57 2 5 5" xfId="37733" xr:uid="{00000000-0005-0000-0000-0000B1830000}"/>
    <cellStyle name="표준 19 57 2 5 6" xfId="37734" xr:uid="{00000000-0005-0000-0000-0000B2830000}"/>
    <cellStyle name="표준 19 57 2 6" xfId="37735" xr:uid="{00000000-0005-0000-0000-0000B3830000}"/>
    <cellStyle name="표준 19 57 2 7" xfId="37736" xr:uid="{00000000-0005-0000-0000-0000B4830000}"/>
    <cellStyle name="표준 19 57 2 8" xfId="37737" xr:uid="{00000000-0005-0000-0000-0000B5830000}"/>
    <cellStyle name="표준 19 57 2 9" xfId="37738" xr:uid="{00000000-0005-0000-0000-0000B6830000}"/>
    <cellStyle name="표준 19 57 3" xfId="2811" xr:uid="{00000000-0005-0000-0000-0000B7830000}"/>
    <cellStyle name="표준 19 57 3 2" xfId="37739" xr:uid="{00000000-0005-0000-0000-0000B8830000}"/>
    <cellStyle name="표준 19 57 3 3" xfId="37740" xr:uid="{00000000-0005-0000-0000-0000B9830000}"/>
    <cellStyle name="표준 19 57 3 4" xfId="37741" xr:uid="{00000000-0005-0000-0000-0000BA830000}"/>
    <cellStyle name="표준 19 57 3 5" xfId="37742" xr:uid="{00000000-0005-0000-0000-0000BB830000}"/>
    <cellStyle name="표준 19 57 3 6" xfId="37743" xr:uid="{00000000-0005-0000-0000-0000BC830000}"/>
    <cellStyle name="표준 19 57 4" xfId="4671" xr:uid="{00000000-0005-0000-0000-0000BD830000}"/>
    <cellStyle name="표준 19 57 4 2" xfId="37744" xr:uid="{00000000-0005-0000-0000-0000BE830000}"/>
    <cellStyle name="표준 19 57 4 3" xfId="37745" xr:uid="{00000000-0005-0000-0000-0000BF830000}"/>
    <cellStyle name="표준 19 57 4 4" xfId="37746" xr:uid="{00000000-0005-0000-0000-0000C0830000}"/>
    <cellStyle name="표준 19 57 4 5" xfId="37747" xr:uid="{00000000-0005-0000-0000-0000C1830000}"/>
    <cellStyle name="표준 19 57 4 6" xfId="37748" xr:uid="{00000000-0005-0000-0000-0000C2830000}"/>
    <cellStyle name="표준 19 57 5" xfId="6535" xr:uid="{00000000-0005-0000-0000-0000C3830000}"/>
    <cellStyle name="표준 19 57 5 2" xfId="37749" xr:uid="{00000000-0005-0000-0000-0000C4830000}"/>
    <cellStyle name="표준 19 57 5 3" xfId="37750" xr:uid="{00000000-0005-0000-0000-0000C5830000}"/>
    <cellStyle name="표준 19 57 5 4" xfId="37751" xr:uid="{00000000-0005-0000-0000-0000C6830000}"/>
    <cellStyle name="표준 19 57 5 5" xfId="37752" xr:uid="{00000000-0005-0000-0000-0000C7830000}"/>
    <cellStyle name="표준 19 57 5 6" xfId="37753" xr:uid="{00000000-0005-0000-0000-0000C8830000}"/>
    <cellStyle name="표준 19 57 6" xfId="8395" xr:uid="{00000000-0005-0000-0000-0000C9830000}"/>
    <cellStyle name="표준 19 57 6 2" xfId="37754" xr:uid="{00000000-0005-0000-0000-0000CA830000}"/>
    <cellStyle name="표준 19 57 6 3" xfId="37755" xr:uid="{00000000-0005-0000-0000-0000CB830000}"/>
    <cellStyle name="표준 19 57 6 4" xfId="37756" xr:uid="{00000000-0005-0000-0000-0000CC830000}"/>
    <cellStyle name="표준 19 57 6 5" xfId="37757" xr:uid="{00000000-0005-0000-0000-0000CD830000}"/>
    <cellStyle name="표준 19 57 6 6" xfId="37758" xr:uid="{00000000-0005-0000-0000-0000CE830000}"/>
    <cellStyle name="표준 19 57 7" xfId="37759" xr:uid="{00000000-0005-0000-0000-0000CF830000}"/>
    <cellStyle name="표준 19 57 8" xfId="37760" xr:uid="{00000000-0005-0000-0000-0000D0830000}"/>
    <cellStyle name="표준 19 57 9" xfId="37761" xr:uid="{00000000-0005-0000-0000-0000D1830000}"/>
    <cellStyle name="표준 19 58" xfId="956" xr:uid="{00000000-0005-0000-0000-0000D2830000}"/>
    <cellStyle name="표준 19 58 10" xfId="37762" xr:uid="{00000000-0005-0000-0000-0000D3830000}"/>
    <cellStyle name="표준 19 58 11" xfId="37763" xr:uid="{00000000-0005-0000-0000-0000D4830000}"/>
    <cellStyle name="표준 19 58 12" xfId="37764" xr:uid="{00000000-0005-0000-0000-0000D5830000}"/>
    <cellStyle name="표준 19 58 2" xfId="1539" xr:uid="{00000000-0005-0000-0000-0000D6830000}"/>
    <cellStyle name="표준 19 58 2 10" xfId="37765" xr:uid="{00000000-0005-0000-0000-0000D7830000}"/>
    <cellStyle name="표준 19 58 2 11" xfId="37766" xr:uid="{00000000-0005-0000-0000-0000D8830000}"/>
    <cellStyle name="표준 19 58 2 2" xfId="3316" xr:uid="{00000000-0005-0000-0000-0000D9830000}"/>
    <cellStyle name="표준 19 58 2 2 2" xfId="37767" xr:uid="{00000000-0005-0000-0000-0000DA830000}"/>
    <cellStyle name="표준 19 58 2 2 3" xfId="37768" xr:uid="{00000000-0005-0000-0000-0000DB830000}"/>
    <cellStyle name="표준 19 58 2 2 4" xfId="37769" xr:uid="{00000000-0005-0000-0000-0000DC830000}"/>
    <cellStyle name="표준 19 58 2 2 5" xfId="37770" xr:uid="{00000000-0005-0000-0000-0000DD830000}"/>
    <cellStyle name="표준 19 58 2 2 6" xfId="37771" xr:uid="{00000000-0005-0000-0000-0000DE830000}"/>
    <cellStyle name="표준 19 58 2 3" xfId="5175" xr:uid="{00000000-0005-0000-0000-0000DF830000}"/>
    <cellStyle name="표준 19 58 2 3 2" xfId="37772" xr:uid="{00000000-0005-0000-0000-0000E0830000}"/>
    <cellStyle name="표준 19 58 2 3 3" xfId="37773" xr:uid="{00000000-0005-0000-0000-0000E1830000}"/>
    <cellStyle name="표준 19 58 2 3 4" xfId="37774" xr:uid="{00000000-0005-0000-0000-0000E2830000}"/>
    <cellStyle name="표준 19 58 2 3 5" xfId="37775" xr:uid="{00000000-0005-0000-0000-0000E3830000}"/>
    <cellStyle name="표준 19 58 2 3 6" xfId="37776" xr:uid="{00000000-0005-0000-0000-0000E4830000}"/>
    <cellStyle name="표준 19 58 2 4" xfId="7039" xr:uid="{00000000-0005-0000-0000-0000E5830000}"/>
    <cellStyle name="표준 19 58 2 4 2" xfId="37777" xr:uid="{00000000-0005-0000-0000-0000E6830000}"/>
    <cellStyle name="표준 19 58 2 4 3" xfId="37778" xr:uid="{00000000-0005-0000-0000-0000E7830000}"/>
    <cellStyle name="표준 19 58 2 4 4" xfId="37779" xr:uid="{00000000-0005-0000-0000-0000E8830000}"/>
    <cellStyle name="표준 19 58 2 4 5" xfId="37780" xr:uid="{00000000-0005-0000-0000-0000E9830000}"/>
    <cellStyle name="표준 19 58 2 4 6" xfId="37781" xr:uid="{00000000-0005-0000-0000-0000EA830000}"/>
    <cellStyle name="표준 19 58 2 5" xfId="8899" xr:uid="{00000000-0005-0000-0000-0000EB830000}"/>
    <cellStyle name="표준 19 58 2 5 2" xfId="37782" xr:uid="{00000000-0005-0000-0000-0000EC830000}"/>
    <cellStyle name="표준 19 58 2 5 3" xfId="37783" xr:uid="{00000000-0005-0000-0000-0000ED830000}"/>
    <cellStyle name="표준 19 58 2 5 4" xfId="37784" xr:uid="{00000000-0005-0000-0000-0000EE830000}"/>
    <cellStyle name="표준 19 58 2 5 5" xfId="37785" xr:uid="{00000000-0005-0000-0000-0000EF830000}"/>
    <cellStyle name="표준 19 58 2 5 6" xfId="37786" xr:uid="{00000000-0005-0000-0000-0000F0830000}"/>
    <cellStyle name="표준 19 58 2 6" xfId="37787" xr:uid="{00000000-0005-0000-0000-0000F1830000}"/>
    <cellStyle name="표준 19 58 2 7" xfId="37788" xr:uid="{00000000-0005-0000-0000-0000F2830000}"/>
    <cellStyle name="표준 19 58 2 8" xfId="37789" xr:uid="{00000000-0005-0000-0000-0000F3830000}"/>
    <cellStyle name="표준 19 58 2 9" xfId="37790" xr:uid="{00000000-0005-0000-0000-0000F4830000}"/>
    <cellStyle name="표준 19 58 3" xfId="2824" xr:uid="{00000000-0005-0000-0000-0000F5830000}"/>
    <cellStyle name="표준 19 58 3 2" xfId="37791" xr:uid="{00000000-0005-0000-0000-0000F6830000}"/>
    <cellStyle name="표준 19 58 3 3" xfId="37792" xr:uid="{00000000-0005-0000-0000-0000F7830000}"/>
    <cellStyle name="표준 19 58 3 4" xfId="37793" xr:uid="{00000000-0005-0000-0000-0000F8830000}"/>
    <cellStyle name="표준 19 58 3 5" xfId="37794" xr:uid="{00000000-0005-0000-0000-0000F9830000}"/>
    <cellStyle name="표준 19 58 3 6" xfId="37795" xr:uid="{00000000-0005-0000-0000-0000FA830000}"/>
    <cellStyle name="표준 19 58 4" xfId="4683" xr:uid="{00000000-0005-0000-0000-0000FB830000}"/>
    <cellStyle name="표준 19 58 4 2" xfId="37796" xr:uid="{00000000-0005-0000-0000-0000FC830000}"/>
    <cellStyle name="표준 19 58 4 3" xfId="37797" xr:uid="{00000000-0005-0000-0000-0000FD830000}"/>
    <cellStyle name="표준 19 58 4 4" xfId="37798" xr:uid="{00000000-0005-0000-0000-0000FE830000}"/>
    <cellStyle name="표준 19 58 4 5" xfId="37799" xr:uid="{00000000-0005-0000-0000-0000FF830000}"/>
    <cellStyle name="표준 19 58 4 6" xfId="37800" xr:uid="{00000000-0005-0000-0000-000000840000}"/>
    <cellStyle name="표준 19 58 5" xfId="6547" xr:uid="{00000000-0005-0000-0000-000001840000}"/>
    <cellStyle name="표준 19 58 5 2" xfId="37801" xr:uid="{00000000-0005-0000-0000-000002840000}"/>
    <cellStyle name="표준 19 58 5 3" xfId="37802" xr:uid="{00000000-0005-0000-0000-000003840000}"/>
    <cellStyle name="표준 19 58 5 4" xfId="37803" xr:uid="{00000000-0005-0000-0000-000004840000}"/>
    <cellStyle name="표준 19 58 5 5" xfId="37804" xr:uid="{00000000-0005-0000-0000-000005840000}"/>
    <cellStyle name="표준 19 58 5 6" xfId="37805" xr:uid="{00000000-0005-0000-0000-000006840000}"/>
    <cellStyle name="표준 19 58 6" xfId="8407" xr:uid="{00000000-0005-0000-0000-000007840000}"/>
    <cellStyle name="표준 19 58 6 2" xfId="37806" xr:uid="{00000000-0005-0000-0000-000008840000}"/>
    <cellStyle name="표준 19 58 6 3" xfId="37807" xr:uid="{00000000-0005-0000-0000-000009840000}"/>
    <cellStyle name="표준 19 58 6 4" xfId="37808" xr:uid="{00000000-0005-0000-0000-00000A840000}"/>
    <cellStyle name="표준 19 58 6 5" xfId="37809" xr:uid="{00000000-0005-0000-0000-00000B840000}"/>
    <cellStyle name="표준 19 58 6 6" xfId="37810" xr:uid="{00000000-0005-0000-0000-00000C840000}"/>
    <cellStyle name="표준 19 58 7" xfId="37811" xr:uid="{00000000-0005-0000-0000-00000D840000}"/>
    <cellStyle name="표준 19 58 8" xfId="37812" xr:uid="{00000000-0005-0000-0000-00000E840000}"/>
    <cellStyle name="표준 19 58 9" xfId="37813" xr:uid="{00000000-0005-0000-0000-00000F840000}"/>
    <cellStyle name="표준 19 59" xfId="969" xr:uid="{00000000-0005-0000-0000-000010840000}"/>
    <cellStyle name="표준 19 59 10" xfId="37814" xr:uid="{00000000-0005-0000-0000-000011840000}"/>
    <cellStyle name="표준 19 59 11" xfId="37815" xr:uid="{00000000-0005-0000-0000-000012840000}"/>
    <cellStyle name="표준 19 59 2" xfId="2837" xr:uid="{00000000-0005-0000-0000-000013840000}"/>
    <cellStyle name="표준 19 59 2 2" xfId="37816" xr:uid="{00000000-0005-0000-0000-000014840000}"/>
    <cellStyle name="표준 19 59 2 3" xfId="37817" xr:uid="{00000000-0005-0000-0000-000015840000}"/>
    <cellStyle name="표준 19 59 2 4" xfId="37818" xr:uid="{00000000-0005-0000-0000-000016840000}"/>
    <cellStyle name="표준 19 59 2 5" xfId="37819" xr:uid="{00000000-0005-0000-0000-000017840000}"/>
    <cellStyle name="표준 19 59 2 6" xfId="37820" xr:uid="{00000000-0005-0000-0000-000018840000}"/>
    <cellStyle name="표준 19 59 3" xfId="4696" xr:uid="{00000000-0005-0000-0000-000019840000}"/>
    <cellStyle name="표준 19 59 3 2" xfId="37821" xr:uid="{00000000-0005-0000-0000-00001A840000}"/>
    <cellStyle name="표준 19 59 3 3" xfId="37822" xr:uid="{00000000-0005-0000-0000-00001B840000}"/>
    <cellStyle name="표준 19 59 3 4" xfId="37823" xr:uid="{00000000-0005-0000-0000-00001C840000}"/>
    <cellStyle name="표준 19 59 3 5" xfId="37824" xr:uid="{00000000-0005-0000-0000-00001D840000}"/>
    <cellStyle name="표준 19 59 3 6" xfId="37825" xr:uid="{00000000-0005-0000-0000-00001E840000}"/>
    <cellStyle name="표준 19 59 4" xfId="6560" xr:uid="{00000000-0005-0000-0000-00001F840000}"/>
    <cellStyle name="표준 19 59 4 2" xfId="37826" xr:uid="{00000000-0005-0000-0000-000020840000}"/>
    <cellStyle name="표준 19 59 4 3" xfId="37827" xr:uid="{00000000-0005-0000-0000-000021840000}"/>
    <cellStyle name="표준 19 59 4 4" xfId="37828" xr:uid="{00000000-0005-0000-0000-000022840000}"/>
    <cellStyle name="표준 19 59 4 5" xfId="37829" xr:uid="{00000000-0005-0000-0000-000023840000}"/>
    <cellStyle name="표준 19 59 4 6" xfId="37830" xr:uid="{00000000-0005-0000-0000-000024840000}"/>
    <cellStyle name="표준 19 59 5" xfId="8420" xr:uid="{00000000-0005-0000-0000-000025840000}"/>
    <cellStyle name="표준 19 59 5 2" xfId="37831" xr:uid="{00000000-0005-0000-0000-000026840000}"/>
    <cellStyle name="표준 19 59 5 3" xfId="37832" xr:uid="{00000000-0005-0000-0000-000027840000}"/>
    <cellStyle name="표준 19 59 5 4" xfId="37833" xr:uid="{00000000-0005-0000-0000-000028840000}"/>
    <cellStyle name="표준 19 59 5 5" xfId="37834" xr:uid="{00000000-0005-0000-0000-000029840000}"/>
    <cellStyle name="표준 19 59 5 6" xfId="37835" xr:uid="{00000000-0005-0000-0000-00002A840000}"/>
    <cellStyle name="표준 19 59 6" xfId="37836" xr:uid="{00000000-0005-0000-0000-00002B840000}"/>
    <cellStyle name="표준 19 59 7" xfId="37837" xr:uid="{00000000-0005-0000-0000-00002C840000}"/>
    <cellStyle name="표준 19 59 8" xfId="37838" xr:uid="{00000000-0005-0000-0000-00002D840000}"/>
    <cellStyle name="표준 19 59 9" xfId="37839" xr:uid="{00000000-0005-0000-0000-00002E840000}"/>
    <cellStyle name="표준 19 6" xfId="311" xr:uid="{00000000-0005-0000-0000-00002F840000}"/>
    <cellStyle name="표준 19 60" xfId="982" xr:uid="{00000000-0005-0000-0000-000030840000}"/>
    <cellStyle name="표준 19 60 10" xfId="37840" xr:uid="{00000000-0005-0000-0000-000031840000}"/>
    <cellStyle name="표준 19 60 11" xfId="37841" xr:uid="{00000000-0005-0000-0000-000032840000}"/>
    <cellStyle name="표준 19 60 2" xfId="2850" xr:uid="{00000000-0005-0000-0000-000033840000}"/>
    <cellStyle name="표준 19 60 2 2" xfId="37842" xr:uid="{00000000-0005-0000-0000-000034840000}"/>
    <cellStyle name="표준 19 60 2 3" xfId="37843" xr:uid="{00000000-0005-0000-0000-000035840000}"/>
    <cellStyle name="표준 19 60 2 4" xfId="37844" xr:uid="{00000000-0005-0000-0000-000036840000}"/>
    <cellStyle name="표준 19 60 2 5" xfId="37845" xr:uid="{00000000-0005-0000-0000-000037840000}"/>
    <cellStyle name="표준 19 60 2 6" xfId="37846" xr:uid="{00000000-0005-0000-0000-000038840000}"/>
    <cellStyle name="표준 19 60 3" xfId="4709" xr:uid="{00000000-0005-0000-0000-000039840000}"/>
    <cellStyle name="표준 19 60 3 2" xfId="37847" xr:uid="{00000000-0005-0000-0000-00003A840000}"/>
    <cellStyle name="표준 19 60 3 3" xfId="37848" xr:uid="{00000000-0005-0000-0000-00003B840000}"/>
    <cellStyle name="표준 19 60 3 4" xfId="37849" xr:uid="{00000000-0005-0000-0000-00003C840000}"/>
    <cellStyle name="표준 19 60 3 5" xfId="37850" xr:uid="{00000000-0005-0000-0000-00003D840000}"/>
    <cellStyle name="표준 19 60 3 6" xfId="37851" xr:uid="{00000000-0005-0000-0000-00003E840000}"/>
    <cellStyle name="표준 19 60 4" xfId="6573" xr:uid="{00000000-0005-0000-0000-00003F840000}"/>
    <cellStyle name="표준 19 60 4 2" xfId="37852" xr:uid="{00000000-0005-0000-0000-000040840000}"/>
    <cellStyle name="표준 19 60 4 3" xfId="37853" xr:uid="{00000000-0005-0000-0000-000041840000}"/>
    <cellStyle name="표준 19 60 4 4" xfId="37854" xr:uid="{00000000-0005-0000-0000-000042840000}"/>
    <cellStyle name="표준 19 60 4 5" xfId="37855" xr:uid="{00000000-0005-0000-0000-000043840000}"/>
    <cellStyle name="표준 19 60 4 6" xfId="37856" xr:uid="{00000000-0005-0000-0000-000044840000}"/>
    <cellStyle name="표준 19 60 5" xfId="8433" xr:uid="{00000000-0005-0000-0000-000045840000}"/>
    <cellStyle name="표준 19 60 5 2" xfId="37857" xr:uid="{00000000-0005-0000-0000-000046840000}"/>
    <cellStyle name="표준 19 60 5 3" xfId="37858" xr:uid="{00000000-0005-0000-0000-000047840000}"/>
    <cellStyle name="표준 19 60 5 4" xfId="37859" xr:uid="{00000000-0005-0000-0000-000048840000}"/>
    <cellStyle name="표준 19 60 5 5" xfId="37860" xr:uid="{00000000-0005-0000-0000-000049840000}"/>
    <cellStyle name="표준 19 60 5 6" xfId="37861" xr:uid="{00000000-0005-0000-0000-00004A840000}"/>
    <cellStyle name="표준 19 60 6" xfId="37862" xr:uid="{00000000-0005-0000-0000-00004B840000}"/>
    <cellStyle name="표준 19 60 7" xfId="37863" xr:uid="{00000000-0005-0000-0000-00004C840000}"/>
    <cellStyle name="표준 19 60 8" xfId="37864" xr:uid="{00000000-0005-0000-0000-00004D840000}"/>
    <cellStyle name="표준 19 60 9" xfId="37865" xr:uid="{00000000-0005-0000-0000-00004E840000}"/>
    <cellStyle name="표준 19 61" xfId="1033" xr:uid="{00000000-0005-0000-0000-00004F840000}"/>
    <cellStyle name="표준 19 62" xfId="1552" xr:uid="{00000000-0005-0000-0000-000050840000}"/>
    <cellStyle name="표준 19 62 10" xfId="37866" xr:uid="{00000000-0005-0000-0000-000051840000}"/>
    <cellStyle name="표준 19 62 11" xfId="37867" xr:uid="{00000000-0005-0000-0000-000052840000}"/>
    <cellStyle name="표준 19 62 2" xfId="3329" xr:uid="{00000000-0005-0000-0000-000053840000}"/>
    <cellStyle name="표준 19 62 2 2" xfId="37868" xr:uid="{00000000-0005-0000-0000-000054840000}"/>
    <cellStyle name="표준 19 62 2 3" xfId="37869" xr:uid="{00000000-0005-0000-0000-000055840000}"/>
    <cellStyle name="표준 19 62 2 4" xfId="37870" xr:uid="{00000000-0005-0000-0000-000056840000}"/>
    <cellStyle name="표준 19 62 2 5" xfId="37871" xr:uid="{00000000-0005-0000-0000-000057840000}"/>
    <cellStyle name="표준 19 62 2 6" xfId="37872" xr:uid="{00000000-0005-0000-0000-000058840000}"/>
    <cellStyle name="표준 19 62 3" xfId="5188" xr:uid="{00000000-0005-0000-0000-000059840000}"/>
    <cellStyle name="표준 19 62 3 2" xfId="37873" xr:uid="{00000000-0005-0000-0000-00005A840000}"/>
    <cellStyle name="표준 19 62 3 3" xfId="37874" xr:uid="{00000000-0005-0000-0000-00005B840000}"/>
    <cellStyle name="표준 19 62 3 4" xfId="37875" xr:uid="{00000000-0005-0000-0000-00005C840000}"/>
    <cellStyle name="표준 19 62 3 5" xfId="37876" xr:uid="{00000000-0005-0000-0000-00005D840000}"/>
    <cellStyle name="표준 19 62 3 6" xfId="37877" xr:uid="{00000000-0005-0000-0000-00005E840000}"/>
    <cellStyle name="표준 19 62 4" xfId="7052" xr:uid="{00000000-0005-0000-0000-00005F840000}"/>
    <cellStyle name="표준 19 62 4 2" xfId="37878" xr:uid="{00000000-0005-0000-0000-000060840000}"/>
    <cellStyle name="표준 19 62 4 3" xfId="37879" xr:uid="{00000000-0005-0000-0000-000061840000}"/>
    <cellStyle name="표준 19 62 4 4" xfId="37880" xr:uid="{00000000-0005-0000-0000-000062840000}"/>
    <cellStyle name="표준 19 62 4 5" xfId="37881" xr:uid="{00000000-0005-0000-0000-000063840000}"/>
    <cellStyle name="표준 19 62 4 6" xfId="37882" xr:uid="{00000000-0005-0000-0000-000064840000}"/>
    <cellStyle name="표준 19 62 5" xfId="8912" xr:uid="{00000000-0005-0000-0000-000065840000}"/>
    <cellStyle name="표준 19 62 5 2" xfId="37883" xr:uid="{00000000-0005-0000-0000-000066840000}"/>
    <cellStyle name="표준 19 62 5 3" xfId="37884" xr:uid="{00000000-0005-0000-0000-000067840000}"/>
    <cellStyle name="표준 19 62 5 4" xfId="37885" xr:uid="{00000000-0005-0000-0000-000068840000}"/>
    <cellStyle name="표준 19 62 5 5" xfId="37886" xr:uid="{00000000-0005-0000-0000-000069840000}"/>
    <cellStyle name="표준 19 62 5 6" xfId="37887" xr:uid="{00000000-0005-0000-0000-00006A840000}"/>
    <cellStyle name="표준 19 62 6" xfId="37888" xr:uid="{00000000-0005-0000-0000-00006B840000}"/>
    <cellStyle name="표준 19 62 7" xfId="37889" xr:uid="{00000000-0005-0000-0000-00006C840000}"/>
    <cellStyle name="표준 19 62 8" xfId="37890" xr:uid="{00000000-0005-0000-0000-00006D840000}"/>
    <cellStyle name="표준 19 62 9" xfId="37891" xr:uid="{00000000-0005-0000-0000-00006E840000}"/>
    <cellStyle name="표준 19 63" xfId="1566" xr:uid="{00000000-0005-0000-0000-00006F840000}"/>
    <cellStyle name="표준 19 63 10" xfId="37892" xr:uid="{00000000-0005-0000-0000-000070840000}"/>
    <cellStyle name="표준 19 63 11" xfId="37893" xr:uid="{00000000-0005-0000-0000-000071840000}"/>
    <cellStyle name="표준 19 63 2" xfId="3343" xr:uid="{00000000-0005-0000-0000-000072840000}"/>
    <cellStyle name="표준 19 63 2 2" xfId="37894" xr:uid="{00000000-0005-0000-0000-000073840000}"/>
    <cellStyle name="표준 19 63 2 3" xfId="37895" xr:uid="{00000000-0005-0000-0000-000074840000}"/>
    <cellStyle name="표준 19 63 2 4" xfId="37896" xr:uid="{00000000-0005-0000-0000-000075840000}"/>
    <cellStyle name="표준 19 63 2 5" xfId="37897" xr:uid="{00000000-0005-0000-0000-000076840000}"/>
    <cellStyle name="표준 19 63 2 6" xfId="37898" xr:uid="{00000000-0005-0000-0000-000077840000}"/>
    <cellStyle name="표준 19 63 3" xfId="5202" xr:uid="{00000000-0005-0000-0000-000078840000}"/>
    <cellStyle name="표준 19 63 3 2" xfId="37899" xr:uid="{00000000-0005-0000-0000-000079840000}"/>
    <cellStyle name="표준 19 63 3 3" xfId="37900" xr:uid="{00000000-0005-0000-0000-00007A840000}"/>
    <cellStyle name="표준 19 63 3 4" xfId="37901" xr:uid="{00000000-0005-0000-0000-00007B840000}"/>
    <cellStyle name="표준 19 63 3 5" xfId="37902" xr:uid="{00000000-0005-0000-0000-00007C840000}"/>
    <cellStyle name="표준 19 63 3 6" xfId="37903" xr:uid="{00000000-0005-0000-0000-00007D840000}"/>
    <cellStyle name="표준 19 63 4" xfId="7066" xr:uid="{00000000-0005-0000-0000-00007E840000}"/>
    <cellStyle name="표준 19 63 4 2" xfId="37904" xr:uid="{00000000-0005-0000-0000-00007F840000}"/>
    <cellStyle name="표준 19 63 4 3" xfId="37905" xr:uid="{00000000-0005-0000-0000-000080840000}"/>
    <cellStyle name="표준 19 63 4 4" xfId="37906" xr:uid="{00000000-0005-0000-0000-000081840000}"/>
    <cellStyle name="표준 19 63 4 5" xfId="37907" xr:uid="{00000000-0005-0000-0000-000082840000}"/>
    <cellStyle name="표준 19 63 4 6" xfId="37908" xr:uid="{00000000-0005-0000-0000-000083840000}"/>
    <cellStyle name="표준 19 63 5" xfId="8926" xr:uid="{00000000-0005-0000-0000-000084840000}"/>
    <cellStyle name="표준 19 63 5 2" xfId="37909" xr:uid="{00000000-0005-0000-0000-000085840000}"/>
    <cellStyle name="표준 19 63 5 3" xfId="37910" xr:uid="{00000000-0005-0000-0000-000086840000}"/>
    <cellStyle name="표준 19 63 5 4" xfId="37911" xr:uid="{00000000-0005-0000-0000-000087840000}"/>
    <cellStyle name="표준 19 63 5 5" xfId="37912" xr:uid="{00000000-0005-0000-0000-000088840000}"/>
    <cellStyle name="표준 19 63 5 6" xfId="37913" xr:uid="{00000000-0005-0000-0000-000089840000}"/>
    <cellStyle name="표준 19 63 6" xfId="37914" xr:uid="{00000000-0005-0000-0000-00008A840000}"/>
    <cellStyle name="표준 19 63 7" xfId="37915" xr:uid="{00000000-0005-0000-0000-00008B840000}"/>
    <cellStyle name="표준 19 63 8" xfId="37916" xr:uid="{00000000-0005-0000-0000-00008C840000}"/>
    <cellStyle name="표준 19 63 9" xfId="37917" xr:uid="{00000000-0005-0000-0000-00008D840000}"/>
    <cellStyle name="표준 19 64" xfId="1580" xr:uid="{00000000-0005-0000-0000-00008E840000}"/>
    <cellStyle name="표준 19 64 10" xfId="37918" xr:uid="{00000000-0005-0000-0000-00008F840000}"/>
    <cellStyle name="표준 19 64 11" xfId="37919" xr:uid="{00000000-0005-0000-0000-000090840000}"/>
    <cellStyle name="표준 19 64 2" xfId="3357" xr:uid="{00000000-0005-0000-0000-000091840000}"/>
    <cellStyle name="표준 19 64 2 2" xfId="37920" xr:uid="{00000000-0005-0000-0000-000092840000}"/>
    <cellStyle name="표준 19 64 2 3" xfId="37921" xr:uid="{00000000-0005-0000-0000-000093840000}"/>
    <cellStyle name="표준 19 64 2 4" xfId="37922" xr:uid="{00000000-0005-0000-0000-000094840000}"/>
    <cellStyle name="표준 19 64 2 5" xfId="37923" xr:uid="{00000000-0005-0000-0000-000095840000}"/>
    <cellStyle name="표준 19 64 2 6" xfId="37924" xr:uid="{00000000-0005-0000-0000-000096840000}"/>
    <cellStyle name="표준 19 64 3" xfId="5216" xr:uid="{00000000-0005-0000-0000-000097840000}"/>
    <cellStyle name="표준 19 64 3 2" xfId="37925" xr:uid="{00000000-0005-0000-0000-000098840000}"/>
    <cellStyle name="표준 19 64 3 3" xfId="37926" xr:uid="{00000000-0005-0000-0000-000099840000}"/>
    <cellStyle name="표준 19 64 3 4" xfId="37927" xr:uid="{00000000-0005-0000-0000-00009A840000}"/>
    <cellStyle name="표준 19 64 3 5" xfId="37928" xr:uid="{00000000-0005-0000-0000-00009B840000}"/>
    <cellStyle name="표준 19 64 3 6" xfId="37929" xr:uid="{00000000-0005-0000-0000-00009C840000}"/>
    <cellStyle name="표준 19 64 4" xfId="7080" xr:uid="{00000000-0005-0000-0000-00009D840000}"/>
    <cellStyle name="표준 19 64 4 2" xfId="37930" xr:uid="{00000000-0005-0000-0000-00009E840000}"/>
    <cellStyle name="표준 19 64 4 3" xfId="37931" xr:uid="{00000000-0005-0000-0000-00009F840000}"/>
    <cellStyle name="표준 19 64 4 4" xfId="37932" xr:uid="{00000000-0005-0000-0000-0000A0840000}"/>
    <cellStyle name="표준 19 64 4 5" xfId="37933" xr:uid="{00000000-0005-0000-0000-0000A1840000}"/>
    <cellStyle name="표준 19 64 4 6" xfId="37934" xr:uid="{00000000-0005-0000-0000-0000A2840000}"/>
    <cellStyle name="표준 19 64 5" xfId="8940" xr:uid="{00000000-0005-0000-0000-0000A3840000}"/>
    <cellStyle name="표준 19 64 5 2" xfId="37935" xr:uid="{00000000-0005-0000-0000-0000A4840000}"/>
    <cellStyle name="표준 19 64 5 3" xfId="37936" xr:uid="{00000000-0005-0000-0000-0000A5840000}"/>
    <cellStyle name="표준 19 64 5 4" xfId="37937" xr:uid="{00000000-0005-0000-0000-0000A6840000}"/>
    <cellStyle name="표준 19 64 5 5" xfId="37938" xr:uid="{00000000-0005-0000-0000-0000A7840000}"/>
    <cellStyle name="표준 19 64 5 6" xfId="37939" xr:uid="{00000000-0005-0000-0000-0000A8840000}"/>
    <cellStyle name="표준 19 64 6" xfId="37940" xr:uid="{00000000-0005-0000-0000-0000A9840000}"/>
    <cellStyle name="표준 19 64 7" xfId="37941" xr:uid="{00000000-0005-0000-0000-0000AA840000}"/>
    <cellStyle name="표준 19 64 8" xfId="37942" xr:uid="{00000000-0005-0000-0000-0000AB840000}"/>
    <cellStyle name="표준 19 64 9" xfId="37943" xr:uid="{00000000-0005-0000-0000-0000AC840000}"/>
    <cellStyle name="표준 19 65" xfId="1594" xr:uid="{00000000-0005-0000-0000-0000AD840000}"/>
    <cellStyle name="표준 19 65 10" xfId="37944" xr:uid="{00000000-0005-0000-0000-0000AE840000}"/>
    <cellStyle name="표준 19 65 11" xfId="37945" xr:uid="{00000000-0005-0000-0000-0000AF840000}"/>
    <cellStyle name="표준 19 65 2" xfId="3371" xr:uid="{00000000-0005-0000-0000-0000B0840000}"/>
    <cellStyle name="표준 19 65 2 2" xfId="37946" xr:uid="{00000000-0005-0000-0000-0000B1840000}"/>
    <cellStyle name="표준 19 65 2 3" xfId="37947" xr:uid="{00000000-0005-0000-0000-0000B2840000}"/>
    <cellStyle name="표준 19 65 2 4" xfId="37948" xr:uid="{00000000-0005-0000-0000-0000B3840000}"/>
    <cellStyle name="표준 19 65 2 5" xfId="37949" xr:uid="{00000000-0005-0000-0000-0000B4840000}"/>
    <cellStyle name="표준 19 65 2 6" xfId="37950" xr:uid="{00000000-0005-0000-0000-0000B5840000}"/>
    <cellStyle name="표준 19 65 3" xfId="5230" xr:uid="{00000000-0005-0000-0000-0000B6840000}"/>
    <cellStyle name="표준 19 65 3 2" xfId="37951" xr:uid="{00000000-0005-0000-0000-0000B7840000}"/>
    <cellStyle name="표준 19 65 3 3" xfId="37952" xr:uid="{00000000-0005-0000-0000-0000B8840000}"/>
    <cellStyle name="표준 19 65 3 4" xfId="37953" xr:uid="{00000000-0005-0000-0000-0000B9840000}"/>
    <cellStyle name="표준 19 65 3 5" xfId="37954" xr:uid="{00000000-0005-0000-0000-0000BA840000}"/>
    <cellStyle name="표준 19 65 3 6" xfId="37955" xr:uid="{00000000-0005-0000-0000-0000BB840000}"/>
    <cellStyle name="표준 19 65 4" xfId="7094" xr:uid="{00000000-0005-0000-0000-0000BC840000}"/>
    <cellStyle name="표준 19 65 4 2" xfId="37956" xr:uid="{00000000-0005-0000-0000-0000BD840000}"/>
    <cellStyle name="표준 19 65 4 3" xfId="37957" xr:uid="{00000000-0005-0000-0000-0000BE840000}"/>
    <cellStyle name="표준 19 65 4 4" xfId="37958" xr:uid="{00000000-0005-0000-0000-0000BF840000}"/>
    <cellStyle name="표준 19 65 4 5" xfId="37959" xr:uid="{00000000-0005-0000-0000-0000C0840000}"/>
    <cellStyle name="표준 19 65 4 6" xfId="37960" xr:uid="{00000000-0005-0000-0000-0000C1840000}"/>
    <cellStyle name="표준 19 65 5" xfId="8954" xr:uid="{00000000-0005-0000-0000-0000C2840000}"/>
    <cellStyle name="표준 19 65 5 2" xfId="37961" xr:uid="{00000000-0005-0000-0000-0000C3840000}"/>
    <cellStyle name="표준 19 65 5 3" xfId="37962" xr:uid="{00000000-0005-0000-0000-0000C4840000}"/>
    <cellStyle name="표준 19 65 5 4" xfId="37963" xr:uid="{00000000-0005-0000-0000-0000C5840000}"/>
    <cellStyle name="표준 19 65 5 5" xfId="37964" xr:uid="{00000000-0005-0000-0000-0000C6840000}"/>
    <cellStyle name="표준 19 65 5 6" xfId="37965" xr:uid="{00000000-0005-0000-0000-0000C7840000}"/>
    <cellStyle name="표준 19 65 6" xfId="37966" xr:uid="{00000000-0005-0000-0000-0000C8840000}"/>
    <cellStyle name="표준 19 65 7" xfId="37967" xr:uid="{00000000-0005-0000-0000-0000C9840000}"/>
    <cellStyle name="표준 19 65 8" xfId="37968" xr:uid="{00000000-0005-0000-0000-0000CA840000}"/>
    <cellStyle name="표준 19 65 9" xfId="37969" xr:uid="{00000000-0005-0000-0000-0000CB840000}"/>
    <cellStyle name="표준 19 66" xfId="1608" xr:uid="{00000000-0005-0000-0000-0000CC840000}"/>
    <cellStyle name="표준 19 66 10" xfId="37970" xr:uid="{00000000-0005-0000-0000-0000CD840000}"/>
    <cellStyle name="표준 19 66 11" xfId="37971" xr:uid="{00000000-0005-0000-0000-0000CE840000}"/>
    <cellStyle name="표준 19 66 2" xfId="3385" xr:uid="{00000000-0005-0000-0000-0000CF840000}"/>
    <cellStyle name="표준 19 66 2 2" xfId="37972" xr:uid="{00000000-0005-0000-0000-0000D0840000}"/>
    <cellStyle name="표준 19 66 2 3" xfId="37973" xr:uid="{00000000-0005-0000-0000-0000D1840000}"/>
    <cellStyle name="표준 19 66 2 4" xfId="37974" xr:uid="{00000000-0005-0000-0000-0000D2840000}"/>
    <cellStyle name="표준 19 66 2 5" xfId="37975" xr:uid="{00000000-0005-0000-0000-0000D3840000}"/>
    <cellStyle name="표준 19 66 2 6" xfId="37976" xr:uid="{00000000-0005-0000-0000-0000D4840000}"/>
    <cellStyle name="표준 19 66 3" xfId="5244" xr:uid="{00000000-0005-0000-0000-0000D5840000}"/>
    <cellStyle name="표준 19 66 3 2" xfId="37977" xr:uid="{00000000-0005-0000-0000-0000D6840000}"/>
    <cellStyle name="표준 19 66 3 3" xfId="37978" xr:uid="{00000000-0005-0000-0000-0000D7840000}"/>
    <cellStyle name="표준 19 66 3 4" xfId="37979" xr:uid="{00000000-0005-0000-0000-0000D8840000}"/>
    <cellStyle name="표준 19 66 3 5" xfId="37980" xr:uid="{00000000-0005-0000-0000-0000D9840000}"/>
    <cellStyle name="표준 19 66 3 6" xfId="37981" xr:uid="{00000000-0005-0000-0000-0000DA840000}"/>
    <cellStyle name="표준 19 66 4" xfId="7108" xr:uid="{00000000-0005-0000-0000-0000DB840000}"/>
    <cellStyle name="표준 19 66 4 2" xfId="37982" xr:uid="{00000000-0005-0000-0000-0000DC840000}"/>
    <cellStyle name="표준 19 66 4 3" xfId="37983" xr:uid="{00000000-0005-0000-0000-0000DD840000}"/>
    <cellStyle name="표준 19 66 4 4" xfId="37984" xr:uid="{00000000-0005-0000-0000-0000DE840000}"/>
    <cellStyle name="표준 19 66 4 5" xfId="37985" xr:uid="{00000000-0005-0000-0000-0000DF840000}"/>
    <cellStyle name="표준 19 66 4 6" xfId="37986" xr:uid="{00000000-0005-0000-0000-0000E0840000}"/>
    <cellStyle name="표준 19 66 5" xfId="8968" xr:uid="{00000000-0005-0000-0000-0000E1840000}"/>
    <cellStyle name="표준 19 66 5 2" xfId="37987" xr:uid="{00000000-0005-0000-0000-0000E2840000}"/>
    <cellStyle name="표준 19 66 5 3" xfId="37988" xr:uid="{00000000-0005-0000-0000-0000E3840000}"/>
    <cellStyle name="표준 19 66 5 4" xfId="37989" xr:uid="{00000000-0005-0000-0000-0000E4840000}"/>
    <cellStyle name="표준 19 66 5 5" xfId="37990" xr:uid="{00000000-0005-0000-0000-0000E5840000}"/>
    <cellStyle name="표준 19 66 5 6" xfId="37991" xr:uid="{00000000-0005-0000-0000-0000E6840000}"/>
    <cellStyle name="표준 19 66 6" xfId="37992" xr:uid="{00000000-0005-0000-0000-0000E7840000}"/>
    <cellStyle name="표준 19 66 7" xfId="37993" xr:uid="{00000000-0005-0000-0000-0000E8840000}"/>
    <cellStyle name="표준 19 66 8" xfId="37994" xr:uid="{00000000-0005-0000-0000-0000E9840000}"/>
    <cellStyle name="표준 19 66 9" xfId="37995" xr:uid="{00000000-0005-0000-0000-0000EA840000}"/>
    <cellStyle name="표준 19 67" xfId="1622" xr:uid="{00000000-0005-0000-0000-0000EB840000}"/>
    <cellStyle name="표준 19 67 10" xfId="37996" xr:uid="{00000000-0005-0000-0000-0000EC840000}"/>
    <cellStyle name="표준 19 67 11" xfId="37997" xr:uid="{00000000-0005-0000-0000-0000ED840000}"/>
    <cellStyle name="표준 19 67 2" xfId="3399" xr:uid="{00000000-0005-0000-0000-0000EE840000}"/>
    <cellStyle name="표준 19 67 2 2" xfId="37998" xr:uid="{00000000-0005-0000-0000-0000EF840000}"/>
    <cellStyle name="표준 19 67 2 3" xfId="37999" xr:uid="{00000000-0005-0000-0000-0000F0840000}"/>
    <cellStyle name="표준 19 67 2 4" xfId="38000" xr:uid="{00000000-0005-0000-0000-0000F1840000}"/>
    <cellStyle name="표준 19 67 2 5" xfId="38001" xr:uid="{00000000-0005-0000-0000-0000F2840000}"/>
    <cellStyle name="표준 19 67 2 6" xfId="38002" xr:uid="{00000000-0005-0000-0000-0000F3840000}"/>
    <cellStyle name="표준 19 67 3" xfId="5258" xr:uid="{00000000-0005-0000-0000-0000F4840000}"/>
    <cellStyle name="표준 19 67 3 2" xfId="38003" xr:uid="{00000000-0005-0000-0000-0000F5840000}"/>
    <cellStyle name="표준 19 67 3 3" xfId="38004" xr:uid="{00000000-0005-0000-0000-0000F6840000}"/>
    <cellStyle name="표준 19 67 3 4" xfId="38005" xr:uid="{00000000-0005-0000-0000-0000F7840000}"/>
    <cellStyle name="표준 19 67 3 5" xfId="38006" xr:uid="{00000000-0005-0000-0000-0000F8840000}"/>
    <cellStyle name="표준 19 67 3 6" xfId="38007" xr:uid="{00000000-0005-0000-0000-0000F9840000}"/>
    <cellStyle name="표준 19 67 4" xfId="7122" xr:uid="{00000000-0005-0000-0000-0000FA840000}"/>
    <cellStyle name="표준 19 67 4 2" xfId="38008" xr:uid="{00000000-0005-0000-0000-0000FB840000}"/>
    <cellStyle name="표준 19 67 4 3" xfId="38009" xr:uid="{00000000-0005-0000-0000-0000FC840000}"/>
    <cellStyle name="표준 19 67 4 4" xfId="38010" xr:uid="{00000000-0005-0000-0000-0000FD840000}"/>
    <cellStyle name="표준 19 67 4 5" xfId="38011" xr:uid="{00000000-0005-0000-0000-0000FE840000}"/>
    <cellStyle name="표준 19 67 4 6" xfId="38012" xr:uid="{00000000-0005-0000-0000-0000FF840000}"/>
    <cellStyle name="표준 19 67 5" xfId="8982" xr:uid="{00000000-0005-0000-0000-000000850000}"/>
    <cellStyle name="표준 19 67 5 2" xfId="38013" xr:uid="{00000000-0005-0000-0000-000001850000}"/>
    <cellStyle name="표준 19 67 5 3" xfId="38014" xr:uid="{00000000-0005-0000-0000-000002850000}"/>
    <cellStyle name="표준 19 67 5 4" xfId="38015" xr:uid="{00000000-0005-0000-0000-000003850000}"/>
    <cellStyle name="표준 19 67 5 5" xfId="38016" xr:uid="{00000000-0005-0000-0000-000004850000}"/>
    <cellStyle name="표준 19 67 5 6" xfId="38017" xr:uid="{00000000-0005-0000-0000-000005850000}"/>
    <cellStyle name="표준 19 67 6" xfId="38018" xr:uid="{00000000-0005-0000-0000-000006850000}"/>
    <cellStyle name="표준 19 67 7" xfId="38019" xr:uid="{00000000-0005-0000-0000-000007850000}"/>
    <cellStyle name="표준 19 67 8" xfId="38020" xr:uid="{00000000-0005-0000-0000-000008850000}"/>
    <cellStyle name="표준 19 67 9" xfId="38021" xr:uid="{00000000-0005-0000-0000-000009850000}"/>
    <cellStyle name="표준 19 68" xfId="1636" xr:uid="{00000000-0005-0000-0000-00000A850000}"/>
    <cellStyle name="표준 19 68 10" xfId="38022" xr:uid="{00000000-0005-0000-0000-00000B850000}"/>
    <cellStyle name="표준 19 68 11" xfId="38023" xr:uid="{00000000-0005-0000-0000-00000C850000}"/>
    <cellStyle name="표준 19 68 2" xfId="3413" xr:uid="{00000000-0005-0000-0000-00000D850000}"/>
    <cellStyle name="표준 19 68 2 2" xfId="38024" xr:uid="{00000000-0005-0000-0000-00000E850000}"/>
    <cellStyle name="표준 19 68 2 3" xfId="38025" xr:uid="{00000000-0005-0000-0000-00000F850000}"/>
    <cellStyle name="표준 19 68 2 4" xfId="38026" xr:uid="{00000000-0005-0000-0000-000010850000}"/>
    <cellStyle name="표준 19 68 2 5" xfId="38027" xr:uid="{00000000-0005-0000-0000-000011850000}"/>
    <cellStyle name="표준 19 68 2 6" xfId="38028" xr:uid="{00000000-0005-0000-0000-000012850000}"/>
    <cellStyle name="표준 19 68 3" xfId="5272" xr:uid="{00000000-0005-0000-0000-000013850000}"/>
    <cellStyle name="표준 19 68 3 2" xfId="38029" xr:uid="{00000000-0005-0000-0000-000014850000}"/>
    <cellStyle name="표준 19 68 3 3" xfId="38030" xr:uid="{00000000-0005-0000-0000-000015850000}"/>
    <cellStyle name="표준 19 68 3 4" xfId="38031" xr:uid="{00000000-0005-0000-0000-000016850000}"/>
    <cellStyle name="표준 19 68 3 5" xfId="38032" xr:uid="{00000000-0005-0000-0000-000017850000}"/>
    <cellStyle name="표준 19 68 3 6" xfId="38033" xr:uid="{00000000-0005-0000-0000-000018850000}"/>
    <cellStyle name="표준 19 68 4" xfId="7136" xr:uid="{00000000-0005-0000-0000-000019850000}"/>
    <cellStyle name="표준 19 68 4 2" xfId="38034" xr:uid="{00000000-0005-0000-0000-00001A850000}"/>
    <cellStyle name="표준 19 68 4 3" xfId="38035" xr:uid="{00000000-0005-0000-0000-00001B850000}"/>
    <cellStyle name="표준 19 68 4 4" xfId="38036" xr:uid="{00000000-0005-0000-0000-00001C850000}"/>
    <cellStyle name="표준 19 68 4 5" xfId="38037" xr:uid="{00000000-0005-0000-0000-00001D850000}"/>
    <cellStyle name="표준 19 68 4 6" xfId="38038" xr:uid="{00000000-0005-0000-0000-00001E850000}"/>
    <cellStyle name="표준 19 68 5" xfId="8996" xr:uid="{00000000-0005-0000-0000-00001F850000}"/>
    <cellStyle name="표준 19 68 5 2" xfId="38039" xr:uid="{00000000-0005-0000-0000-000020850000}"/>
    <cellStyle name="표준 19 68 5 3" xfId="38040" xr:uid="{00000000-0005-0000-0000-000021850000}"/>
    <cellStyle name="표준 19 68 5 4" xfId="38041" xr:uid="{00000000-0005-0000-0000-000022850000}"/>
    <cellStyle name="표준 19 68 5 5" xfId="38042" xr:uid="{00000000-0005-0000-0000-000023850000}"/>
    <cellStyle name="표준 19 68 5 6" xfId="38043" xr:uid="{00000000-0005-0000-0000-000024850000}"/>
    <cellStyle name="표준 19 68 6" xfId="38044" xr:uid="{00000000-0005-0000-0000-000025850000}"/>
    <cellStyle name="표준 19 68 7" xfId="38045" xr:uid="{00000000-0005-0000-0000-000026850000}"/>
    <cellStyle name="표준 19 68 8" xfId="38046" xr:uid="{00000000-0005-0000-0000-000027850000}"/>
    <cellStyle name="표준 19 68 9" xfId="38047" xr:uid="{00000000-0005-0000-0000-000028850000}"/>
    <cellStyle name="표준 19 69" xfId="1650" xr:uid="{00000000-0005-0000-0000-000029850000}"/>
    <cellStyle name="표준 19 69 10" xfId="38048" xr:uid="{00000000-0005-0000-0000-00002A850000}"/>
    <cellStyle name="표준 19 69 11" xfId="38049" xr:uid="{00000000-0005-0000-0000-00002B850000}"/>
    <cellStyle name="표준 19 69 2" xfId="3427" xr:uid="{00000000-0005-0000-0000-00002C850000}"/>
    <cellStyle name="표준 19 69 2 2" xfId="38050" xr:uid="{00000000-0005-0000-0000-00002D850000}"/>
    <cellStyle name="표준 19 69 2 3" xfId="38051" xr:uid="{00000000-0005-0000-0000-00002E850000}"/>
    <cellStyle name="표준 19 69 2 4" xfId="38052" xr:uid="{00000000-0005-0000-0000-00002F850000}"/>
    <cellStyle name="표준 19 69 2 5" xfId="38053" xr:uid="{00000000-0005-0000-0000-000030850000}"/>
    <cellStyle name="표준 19 69 2 6" xfId="38054" xr:uid="{00000000-0005-0000-0000-000031850000}"/>
    <cellStyle name="표준 19 69 3" xfId="5286" xr:uid="{00000000-0005-0000-0000-000032850000}"/>
    <cellStyle name="표준 19 69 3 2" xfId="38055" xr:uid="{00000000-0005-0000-0000-000033850000}"/>
    <cellStyle name="표준 19 69 3 3" xfId="38056" xr:uid="{00000000-0005-0000-0000-000034850000}"/>
    <cellStyle name="표준 19 69 3 4" xfId="38057" xr:uid="{00000000-0005-0000-0000-000035850000}"/>
    <cellStyle name="표준 19 69 3 5" xfId="38058" xr:uid="{00000000-0005-0000-0000-000036850000}"/>
    <cellStyle name="표준 19 69 3 6" xfId="38059" xr:uid="{00000000-0005-0000-0000-000037850000}"/>
    <cellStyle name="표준 19 69 4" xfId="7150" xr:uid="{00000000-0005-0000-0000-000038850000}"/>
    <cellStyle name="표준 19 69 4 2" xfId="38060" xr:uid="{00000000-0005-0000-0000-000039850000}"/>
    <cellStyle name="표준 19 69 4 3" xfId="38061" xr:uid="{00000000-0005-0000-0000-00003A850000}"/>
    <cellStyle name="표준 19 69 4 4" xfId="38062" xr:uid="{00000000-0005-0000-0000-00003B850000}"/>
    <cellStyle name="표준 19 69 4 5" xfId="38063" xr:uid="{00000000-0005-0000-0000-00003C850000}"/>
    <cellStyle name="표준 19 69 4 6" xfId="38064" xr:uid="{00000000-0005-0000-0000-00003D850000}"/>
    <cellStyle name="표준 19 69 5" xfId="9010" xr:uid="{00000000-0005-0000-0000-00003E850000}"/>
    <cellStyle name="표준 19 69 5 2" xfId="38065" xr:uid="{00000000-0005-0000-0000-00003F850000}"/>
    <cellStyle name="표준 19 69 5 3" xfId="38066" xr:uid="{00000000-0005-0000-0000-000040850000}"/>
    <cellStyle name="표준 19 69 5 4" xfId="38067" xr:uid="{00000000-0005-0000-0000-000041850000}"/>
    <cellStyle name="표준 19 69 5 5" xfId="38068" xr:uid="{00000000-0005-0000-0000-000042850000}"/>
    <cellStyle name="표준 19 69 5 6" xfId="38069" xr:uid="{00000000-0005-0000-0000-000043850000}"/>
    <cellStyle name="표준 19 69 6" xfId="38070" xr:uid="{00000000-0005-0000-0000-000044850000}"/>
    <cellStyle name="표준 19 69 7" xfId="38071" xr:uid="{00000000-0005-0000-0000-000045850000}"/>
    <cellStyle name="표준 19 69 8" xfId="38072" xr:uid="{00000000-0005-0000-0000-000046850000}"/>
    <cellStyle name="표준 19 69 9" xfId="38073" xr:uid="{00000000-0005-0000-0000-000047850000}"/>
    <cellStyle name="표준 19 7" xfId="312" xr:uid="{00000000-0005-0000-0000-000048850000}"/>
    <cellStyle name="표준 19 70" xfId="1664" xr:uid="{00000000-0005-0000-0000-000049850000}"/>
    <cellStyle name="표준 19 70 10" xfId="38074" xr:uid="{00000000-0005-0000-0000-00004A850000}"/>
    <cellStyle name="표준 19 70 11" xfId="38075" xr:uid="{00000000-0005-0000-0000-00004B850000}"/>
    <cellStyle name="표준 19 70 2" xfId="3441" xr:uid="{00000000-0005-0000-0000-00004C850000}"/>
    <cellStyle name="표준 19 70 2 2" xfId="38076" xr:uid="{00000000-0005-0000-0000-00004D850000}"/>
    <cellStyle name="표준 19 70 2 3" xfId="38077" xr:uid="{00000000-0005-0000-0000-00004E850000}"/>
    <cellStyle name="표준 19 70 2 4" xfId="38078" xr:uid="{00000000-0005-0000-0000-00004F850000}"/>
    <cellStyle name="표준 19 70 2 5" xfId="38079" xr:uid="{00000000-0005-0000-0000-000050850000}"/>
    <cellStyle name="표준 19 70 2 6" xfId="38080" xr:uid="{00000000-0005-0000-0000-000051850000}"/>
    <cellStyle name="표준 19 70 3" xfId="5300" xr:uid="{00000000-0005-0000-0000-000052850000}"/>
    <cellStyle name="표준 19 70 3 2" xfId="38081" xr:uid="{00000000-0005-0000-0000-000053850000}"/>
    <cellStyle name="표준 19 70 3 3" xfId="38082" xr:uid="{00000000-0005-0000-0000-000054850000}"/>
    <cellStyle name="표준 19 70 3 4" xfId="38083" xr:uid="{00000000-0005-0000-0000-000055850000}"/>
    <cellStyle name="표준 19 70 3 5" xfId="38084" xr:uid="{00000000-0005-0000-0000-000056850000}"/>
    <cellStyle name="표준 19 70 3 6" xfId="38085" xr:uid="{00000000-0005-0000-0000-000057850000}"/>
    <cellStyle name="표준 19 70 4" xfId="7164" xr:uid="{00000000-0005-0000-0000-000058850000}"/>
    <cellStyle name="표준 19 70 4 2" xfId="38086" xr:uid="{00000000-0005-0000-0000-000059850000}"/>
    <cellStyle name="표준 19 70 4 3" xfId="38087" xr:uid="{00000000-0005-0000-0000-00005A850000}"/>
    <cellStyle name="표준 19 70 4 4" xfId="38088" xr:uid="{00000000-0005-0000-0000-00005B850000}"/>
    <cellStyle name="표준 19 70 4 5" xfId="38089" xr:uid="{00000000-0005-0000-0000-00005C850000}"/>
    <cellStyle name="표준 19 70 4 6" xfId="38090" xr:uid="{00000000-0005-0000-0000-00005D850000}"/>
    <cellStyle name="표준 19 70 5" xfId="9024" xr:uid="{00000000-0005-0000-0000-00005E850000}"/>
    <cellStyle name="표준 19 70 5 2" xfId="38091" xr:uid="{00000000-0005-0000-0000-00005F850000}"/>
    <cellStyle name="표준 19 70 5 3" xfId="38092" xr:uid="{00000000-0005-0000-0000-000060850000}"/>
    <cellStyle name="표준 19 70 5 4" xfId="38093" xr:uid="{00000000-0005-0000-0000-000061850000}"/>
    <cellStyle name="표준 19 70 5 5" xfId="38094" xr:uid="{00000000-0005-0000-0000-000062850000}"/>
    <cellStyle name="표준 19 70 5 6" xfId="38095" xr:uid="{00000000-0005-0000-0000-000063850000}"/>
    <cellStyle name="표준 19 70 6" xfId="38096" xr:uid="{00000000-0005-0000-0000-000064850000}"/>
    <cellStyle name="표준 19 70 7" xfId="38097" xr:uid="{00000000-0005-0000-0000-000065850000}"/>
    <cellStyle name="표준 19 70 8" xfId="38098" xr:uid="{00000000-0005-0000-0000-000066850000}"/>
    <cellStyle name="표준 19 70 9" xfId="38099" xr:uid="{00000000-0005-0000-0000-000067850000}"/>
    <cellStyle name="표준 19 71" xfId="1679" xr:uid="{00000000-0005-0000-0000-000068850000}"/>
    <cellStyle name="표준 19 71 10" xfId="38100" xr:uid="{00000000-0005-0000-0000-000069850000}"/>
    <cellStyle name="표준 19 71 11" xfId="38101" xr:uid="{00000000-0005-0000-0000-00006A850000}"/>
    <cellStyle name="표준 19 71 2" xfId="3456" xr:uid="{00000000-0005-0000-0000-00006B850000}"/>
    <cellStyle name="표준 19 71 2 2" xfId="38102" xr:uid="{00000000-0005-0000-0000-00006C850000}"/>
    <cellStyle name="표준 19 71 2 3" xfId="38103" xr:uid="{00000000-0005-0000-0000-00006D850000}"/>
    <cellStyle name="표준 19 71 2 4" xfId="38104" xr:uid="{00000000-0005-0000-0000-00006E850000}"/>
    <cellStyle name="표준 19 71 2 5" xfId="38105" xr:uid="{00000000-0005-0000-0000-00006F850000}"/>
    <cellStyle name="표준 19 71 2 6" xfId="38106" xr:uid="{00000000-0005-0000-0000-000070850000}"/>
    <cellStyle name="표준 19 71 3" xfId="5315" xr:uid="{00000000-0005-0000-0000-000071850000}"/>
    <cellStyle name="표준 19 71 3 2" xfId="38107" xr:uid="{00000000-0005-0000-0000-000072850000}"/>
    <cellStyle name="표준 19 71 3 3" xfId="38108" xr:uid="{00000000-0005-0000-0000-000073850000}"/>
    <cellStyle name="표준 19 71 3 4" xfId="38109" xr:uid="{00000000-0005-0000-0000-000074850000}"/>
    <cellStyle name="표준 19 71 3 5" xfId="38110" xr:uid="{00000000-0005-0000-0000-000075850000}"/>
    <cellStyle name="표준 19 71 3 6" xfId="38111" xr:uid="{00000000-0005-0000-0000-000076850000}"/>
    <cellStyle name="표준 19 71 4" xfId="7179" xr:uid="{00000000-0005-0000-0000-000077850000}"/>
    <cellStyle name="표준 19 71 4 2" xfId="38112" xr:uid="{00000000-0005-0000-0000-000078850000}"/>
    <cellStyle name="표준 19 71 4 3" xfId="38113" xr:uid="{00000000-0005-0000-0000-000079850000}"/>
    <cellStyle name="표준 19 71 4 4" xfId="38114" xr:uid="{00000000-0005-0000-0000-00007A850000}"/>
    <cellStyle name="표준 19 71 4 5" xfId="38115" xr:uid="{00000000-0005-0000-0000-00007B850000}"/>
    <cellStyle name="표준 19 71 4 6" xfId="38116" xr:uid="{00000000-0005-0000-0000-00007C850000}"/>
    <cellStyle name="표준 19 71 5" xfId="9039" xr:uid="{00000000-0005-0000-0000-00007D850000}"/>
    <cellStyle name="표준 19 71 5 2" xfId="38117" xr:uid="{00000000-0005-0000-0000-00007E850000}"/>
    <cellStyle name="표준 19 71 5 3" xfId="38118" xr:uid="{00000000-0005-0000-0000-00007F850000}"/>
    <cellStyle name="표준 19 71 5 4" xfId="38119" xr:uid="{00000000-0005-0000-0000-000080850000}"/>
    <cellStyle name="표준 19 71 5 5" xfId="38120" xr:uid="{00000000-0005-0000-0000-000081850000}"/>
    <cellStyle name="표준 19 71 5 6" xfId="38121" xr:uid="{00000000-0005-0000-0000-000082850000}"/>
    <cellStyle name="표준 19 71 6" xfId="38122" xr:uid="{00000000-0005-0000-0000-000083850000}"/>
    <cellStyle name="표준 19 71 7" xfId="38123" xr:uid="{00000000-0005-0000-0000-000084850000}"/>
    <cellStyle name="표준 19 71 8" xfId="38124" xr:uid="{00000000-0005-0000-0000-000085850000}"/>
    <cellStyle name="표준 19 71 9" xfId="38125" xr:uid="{00000000-0005-0000-0000-000086850000}"/>
    <cellStyle name="표준 19 72" xfId="1693" xr:uid="{00000000-0005-0000-0000-000087850000}"/>
    <cellStyle name="표준 19 72 10" xfId="38126" xr:uid="{00000000-0005-0000-0000-000088850000}"/>
    <cellStyle name="표준 19 72 11" xfId="38127" xr:uid="{00000000-0005-0000-0000-000089850000}"/>
    <cellStyle name="표준 19 72 2" xfId="3470" xr:uid="{00000000-0005-0000-0000-00008A850000}"/>
    <cellStyle name="표준 19 72 2 2" xfId="38128" xr:uid="{00000000-0005-0000-0000-00008B850000}"/>
    <cellStyle name="표준 19 72 2 3" xfId="38129" xr:uid="{00000000-0005-0000-0000-00008C850000}"/>
    <cellStyle name="표준 19 72 2 4" xfId="38130" xr:uid="{00000000-0005-0000-0000-00008D850000}"/>
    <cellStyle name="표준 19 72 2 5" xfId="38131" xr:uid="{00000000-0005-0000-0000-00008E850000}"/>
    <cellStyle name="표준 19 72 2 6" xfId="38132" xr:uid="{00000000-0005-0000-0000-00008F850000}"/>
    <cellStyle name="표준 19 72 3" xfId="5329" xr:uid="{00000000-0005-0000-0000-000090850000}"/>
    <cellStyle name="표준 19 72 3 2" xfId="38133" xr:uid="{00000000-0005-0000-0000-000091850000}"/>
    <cellStyle name="표준 19 72 3 3" xfId="38134" xr:uid="{00000000-0005-0000-0000-000092850000}"/>
    <cellStyle name="표준 19 72 3 4" xfId="38135" xr:uid="{00000000-0005-0000-0000-000093850000}"/>
    <cellStyle name="표준 19 72 3 5" xfId="38136" xr:uid="{00000000-0005-0000-0000-000094850000}"/>
    <cellStyle name="표준 19 72 3 6" xfId="38137" xr:uid="{00000000-0005-0000-0000-000095850000}"/>
    <cellStyle name="표준 19 72 4" xfId="7193" xr:uid="{00000000-0005-0000-0000-000096850000}"/>
    <cellStyle name="표준 19 72 4 2" xfId="38138" xr:uid="{00000000-0005-0000-0000-000097850000}"/>
    <cellStyle name="표준 19 72 4 3" xfId="38139" xr:uid="{00000000-0005-0000-0000-000098850000}"/>
    <cellStyle name="표준 19 72 4 4" xfId="38140" xr:uid="{00000000-0005-0000-0000-000099850000}"/>
    <cellStyle name="표준 19 72 4 5" xfId="38141" xr:uid="{00000000-0005-0000-0000-00009A850000}"/>
    <cellStyle name="표준 19 72 4 6" xfId="38142" xr:uid="{00000000-0005-0000-0000-00009B850000}"/>
    <cellStyle name="표준 19 72 5" xfId="9053" xr:uid="{00000000-0005-0000-0000-00009C850000}"/>
    <cellStyle name="표준 19 72 5 2" xfId="38143" xr:uid="{00000000-0005-0000-0000-00009D850000}"/>
    <cellStyle name="표준 19 72 5 3" xfId="38144" xr:uid="{00000000-0005-0000-0000-00009E850000}"/>
    <cellStyle name="표준 19 72 5 4" xfId="38145" xr:uid="{00000000-0005-0000-0000-00009F850000}"/>
    <cellStyle name="표준 19 72 5 5" xfId="38146" xr:uid="{00000000-0005-0000-0000-0000A0850000}"/>
    <cellStyle name="표준 19 72 5 6" xfId="38147" xr:uid="{00000000-0005-0000-0000-0000A1850000}"/>
    <cellStyle name="표준 19 72 6" xfId="38148" xr:uid="{00000000-0005-0000-0000-0000A2850000}"/>
    <cellStyle name="표준 19 72 7" xfId="38149" xr:uid="{00000000-0005-0000-0000-0000A3850000}"/>
    <cellStyle name="표준 19 72 8" xfId="38150" xr:uid="{00000000-0005-0000-0000-0000A4850000}"/>
    <cellStyle name="표준 19 72 9" xfId="38151" xr:uid="{00000000-0005-0000-0000-0000A5850000}"/>
    <cellStyle name="표준 19 73" xfId="1706" xr:uid="{00000000-0005-0000-0000-0000A6850000}"/>
    <cellStyle name="표준 19 73 10" xfId="38152" xr:uid="{00000000-0005-0000-0000-0000A7850000}"/>
    <cellStyle name="표준 19 73 11" xfId="38153" xr:uid="{00000000-0005-0000-0000-0000A8850000}"/>
    <cellStyle name="표준 19 73 2" xfId="3483" xr:uid="{00000000-0005-0000-0000-0000A9850000}"/>
    <cellStyle name="표준 19 73 2 2" xfId="38154" xr:uid="{00000000-0005-0000-0000-0000AA850000}"/>
    <cellStyle name="표준 19 73 2 3" xfId="38155" xr:uid="{00000000-0005-0000-0000-0000AB850000}"/>
    <cellStyle name="표준 19 73 2 4" xfId="38156" xr:uid="{00000000-0005-0000-0000-0000AC850000}"/>
    <cellStyle name="표준 19 73 2 5" xfId="38157" xr:uid="{00000000-0005-0000-0000-0000AD850000}"/>
    <cellStyle name="표준 19 73 2 6" xfId="38158" xr:uid="{00000000-0005-0000-0000-0000AE850000}"/>
    <cellStyle name="표준 19 73 3" xfId="5342" xr:uid="{00000000-0005-0000-0000-0000AF850000}"/>
    <cellStyle name="표준 19 73 3 2" xfId="38159" xr:uid="{00000000-0005-0000-0000-0000B0850000}"/>
    <cellStyle name="표준 19 73 3 3" xfId="38160" xr:uid="{00000000-0005-0000-0000-0000B1850000}"/>
    <cellStyle name="표준 19 73 3 4" xfId="38161" xr:uid="{00000000-0005-0000-0000-0000B2850000}"/>
    <cellStyle name="표준 19 73 3 5" xfId="38162" xr:uid="{00000000-0005-0000-0000-0000B3850000}"/>
    <cellStyle name="표준 19 73 3 6" xfId="38163" xr:uid="{00000000-0005-0000-0000-0000B4850000}"/>
    <cellStyle name="표준 19 73 4" xfId="7206" xr:uid="{00000000-0005-0000-0000-0000B5850000}"/>
    <cellStyle name="표준 19 73 4 2" xfId="38164" xr:uid="{00000000-0005-0000-0000-0000B6850000}"/>
    <cellStyle name="표준 19 73 4 3" xfId="38165" xr:uid="{00000000-0005-0000-0000-0000B7850000}"/>
    <cellStyle name="표준 19 73 4 4" xfId="38166" xr:uid="{00000000-0005-0000-0000-0000B8850000}"/>
    <cellStyle name="표준 19 73 4 5" xfId="38167" xr:uid="{00000000-0005-0000-0000-0000B9850000}"/>
    <cellStyle name="표준 19 73 4 6" xfId="38168" xr:uid="{00000000-0005-0000-0000-0000BA850000}"/>
    <cellStyle name="표준 19 73 5" xfId="9066" xr:uid="{00000000-0005-0000-0000-0000BB850000}"/>
    <cellStyle name="표준 19 73 5 2" xfId="38169" xr:uid="{00000000-0005-0000-0000-0000BC850000}"/>
    <cellStyle name="표준 19 73 5 3" xfId="38170" xr:uid="{00000000-0005-0000-0000-0000BD850000}"/>
    <cellStyle name="표준 19 73 5 4" xfId="38171" xr:uid="{00000000-0005-0000-0000-0000BE850000}"/>
    <cellStyle name="표준 19 73 5 5" xfId="38172" xr:uid="{00000000-0005-0000-0000-0000BF850000}"/>
    <cellStyle name="표준 19 73 5 6" xfId="38173" xr:uid="{00000000-0005-0000-0000-0000C0850000}"/>
    <cellStyle name="표준 19 73 6" xfId="38174" xr:uid="{00000000-0005-0000-0000-0000C1850000}"/>
    <cellStyle name="표준 19 73 7" xfId="38175" xr:uid="{00000000-0005-0000-0000-0000C2850000}"/>
    <cellStyle name="표준 19 73 8" xfId="38176" xr:uid="{00000000-0005-0000-0000-0000C3850000}"/>
    <cellStyle name="표준 19 73 9" xfId="38177" xr:uid="{00000000-0005-0000-0000-0000C4850000}"/>
    <cellStyle name="표준 19 74" xfId="1718" xr:uid="{00000000-0005-0000-0000-0000C5850000}"/>
    <cellStyle name="표준 19 74 10" xfId="38178" xr:uid="{00000000-0005-0000-0000-0000C6850000}"/>
    <cellStyle name="표준 19 74 11" xfId="38179" xr:uid="{00000000-0005-0000-0000-0000C7850000}"/>
    <cellStyle name="표준 19 74 2" xfId="3495" xr:uid="{00000000-0005-0000-0000-0000C8850000}"/>
    <cellStyle name="표준 19 74 2 2" xfId="38180" xr:uid="{00000000-0005-0000-0000-0000C9850000}"/>
    <cellStyle name="표준 19 74 2 3" xfId="38181" xr:uid="{00000000-0005-0000-0000-0000CA850000}"/>
    <cellStyle name="표준 19 74 2 4" xfId="38182" xr:uid="{00000000-0005-0000-0000-0000CB850000}"/>
    <cellStyle name="표준 19 74 2 5" xfId="38183" xr:uid="{00000000-0005-0000-0000-0000CC850000}"/>
    <cellStyle name="표준 19 74 2 6" xfId="38184" xr:uid="{00000000-0005-0000-0000-0000CD850000}"/>
    <cellStyle name="표준 19 74 3" xfId="5354" xr:uid="{00000000-0005-0000-0000-0000CE850000}"/>
    <cellStyle name="표준 19 74 3 2" xfId="38185" xr:uid="{00000000-0005-0000-0000-0000CF850000}"/>
    <cellStyle name="표준 19 74 3 3" xfId="38186" xr:uid="{00000000-0005-0000-0000-0000D0850000}"/>
    <cellStyle name="표준 19 74 3 4" xfId="38187" xr:uid="{00000000-0005-0000-0000-0000D1850000}"/>
    <cellStyle name="표준 19 74 3 5" xfId="38188" xr:uid="{00000000-0005-0000-0000-0000D2850000}"/>
    <cellStyle name="표준 19 74 3 6" xfId="38189" xr:uid="{00000000-0005-0000-0000-0000D3850000}"/>
    <cellStyle name="표준 19 74 4" xfId="7218" xr:uid="{00000000-0005-0000-0000-0000D4850000}"/>
    <cellStyle name="표준 19 74 4 2" xfId="38190" xr:uid="{00000000-0005-0000-0000-0000D5850000}"/>
    <cellStyle name="표준 19 74 4 3" xfId="38191" xr:uid="{00000000-0005-0000-0000-0000D6850000}"/>
    <cellStyle name="표준 19 74 4 4" xfId="38192" xr:uid="{00000000-0005-0000-0000-0000D7850000}"/>
    <cellStyle name="표준 19 74 4 5" xfId="38193" xr:uid="{00000000-0005-0000-0000-0000D8850000}"/>
    <cellStyle name="표준 19 74 4 6" xfId="38194" xr:uid="{00000000-0005-0000-0000-0000D9850000}"/>
    <cellStyle name="표준 19 74 5" xfId="9078" xr:uid="{00000000-0005-0000-0000-0000DA850000}"/>
    <cellStyle name="표준 19 74 5 2" xfId="38195" xr:uid="{00000000-0005-0000-0000-0000DB850000}"/>
    <cellStyle name="표준 19 74 5 3" xfId="38196" xr:uid="{00000000-0005-0000-0000-0000DC850000}"/>
    <cellStyle name="표준 19 74 5 4" xfId="38197" xr:uid="{00000000-0005-0000-0000-0000DD850000}"/>
    <cellStyle name="표준 19 74 5 5" xfId="38198" xr:uid="{00000000-0005-0000-0000-0000DE850000}"/>
    <cellStyle name="표준 19 74 5 6" xfId="38199" xr:uid="{00000000-0005-0000-0000-0000DF850000}"/>
    <cellStyle name="표준 19 74 6" xfId="38200" xr:uid="{00000000-0005-0000-0000-0000E0850000}"/>
    <cellStyle name="표준 19 74 7" xfId="38201" xr:uid="{00000000-0005-0000-0000-0000E1850000}"/>
    <cellStyle name="표준 19 74 8" xfId="38202" xr:uid="{00000000-0005-0000-0000-0000E2850000}"/>
    <cellStyle name="표준 19 74 9" xfId="38203" xr:uid="{00000000-0005-0000-0000-0000E3850000}"/>
    <cellStyle name="표준 19 75" xfId="1732" xr:uid="{00000000-0005-0000-0000-0000E4850000}"/>
    <cellStyle name="표준 19 75 10" xfId="38204" xr:uid="{00000000-0005-0000-0000-0000E5850000}"/>
    <cellStyle name="표준 19 75 11" xfId="38205" xr:uid="{00000000-0005-0000-0000-0000E6850000}"/>
    <cellStyle name="표준 19 75 2" xfId="3509" xr:uid="{00000000-0005-0000-0000-0000E7850000}"/>
    <cellStyle name="표준 19 75 2 2" xfId="38206" xr:uid="{00000000-0005-0000-0000-0000E8850000}"/>
    <cellStyle name="표준 19 75 2 3" xfId="38207" xr:uid="{00000000-0005-0000-0000-0000E9850000}"/>
    <cellStyle name="표준 19 75 2 4" xfId="38208" xr:uid="{00000000-0005-0000-0000-0000EA850000}"/>
    <cellStyle name="표준 19 75 2 5" xfId="38209" xr:uid="{00000000-0005-0000-0000-0000EB850000}"/>
    <cellStyle name="표준 19 75 2 6" xfId="38210" xr:uid="{00000000-0005-0000-0000-0000EC850000}"/>
    <cellStyle name="표준 19 75 3" xfId="5368" xr:uid="{00000000-0005-0000-0000-0000ED850000}"/>
    <cellStyle name="표준 19 75 3 2" xfId="38211" xr:uid="{00000000-0005-0000-0000-0000EE850000}"/>
    <cellStyle name="표준 19 75 3 3" xfId="38212" xr:uid="{00000000-0005-0000-0000-0000EF850000}"/>
    <cellStyle name="표준 19 75 3 4" xfId="38213" xr:uid="{00000000-0005-0000-0000-0000F0850000}"/>
    <cellStyle name="표준 19 75 3 5" xfId="38214" xr:uid="{00000000-0005-0000-0000-0000F1850000}"/>
    <cellStyle name="표준 19 75 3 6" xfId="38215" xr:uid="{00000000-0005-0000-0000-0000F2850000}"/>
    <cellStyle name="표준 19 75 4" xfId="7232" xr:uid="{00000000-0005-0000-0000-0000F3850000}"/>
    <cellStyle name="표준 19 75 4 2" xfId="38216" xr:uid="{00000000-0005-0000-0000-0000F4850000}"/>
    <cellStyle name="표준 19 75 4 3" xfId="38217" xr:uid="{00000000-0005-0000-0000-0000F5850000}"/>
    <cellStyle name="표준 19 75 4 4" xfId="38218" xr:uid="{00000000-0005-0000-0000-0000F6850000}"/>
    <cellStyle name="표준 19 75 4 5" xfId="38219" xr:uid="{00000000-0005-0000-0000-0000F7850000}"/>
    <cellStyle name="표준 19 75 4 6" xfId="38220" xr:uid="{00000000-0005-0000-0000-0000F8850000}"/>
    <cellStyle name="표준 19 75 5" xfId="9092" xr:uid="{00000000-0005-0000-0000-0000F9850000}"/>
    <cellStyle name="표준 19 75 5 2" xfId="38221" xr:uid="{00000000-0005-0000-0000-0000FA850000}"/>
    <cellStyle name="표준 19 75 5 3" xfId="38222" xr:uid="{00000000-0005-0000-0000-0000FB850000}"/>
    <cellStyle name="표준 19 75 5 4" xfId="38223" xr:uid="{00000000-0005-0000-0000-0000FC850000}"/>
    <cellStyle name="표준 19 75 5 5" xfId="38224" xr:uid="{00000000-0005-0000-0000-0000FD850000}"/>
    <cellStyle name="표준 19 75 5 6" xfId="38225" xr:uid="{00000000-0005-0000-0000-0000FE850000}"/>
    <cellStyle name="표준 19 75 6" xfId="38226" xr:uid="{00000000-0005-0000-0000-0000FF850000}"/>
    <cellStyle name="표준 19 75 7" xfId="38227" xr:uid="{00000000-0005-0000-0000-000000860000}"/>
    <cellStyle name="표준 19 75 8" xfId="38228" xr:uid="{00000000-0005-0000-0000-000001860000}"/>
    <cellStyle name="표준 19 75 9" xfId="38229" xr:uid="{00000000-0005-0000-0000-000002860000}"/>
    <cellStyle name="표준 19 76" xfId="1746" xr:uid="{00000000-0005-0000-0000-000003860000}"/>
    <cellStyle name="표준 19 76 10" xfId="38230" xr:uid="{00000000-0005-0000-0000-000004860000}"/>
    <cellStyle name="표준 19 76 11" xfId="38231" xr:uid="{00000000-0005-0000-0000-000005860000}"/>
    <cellStyle name="표준 19 76 2" xfId="3523" xr:uid="{00000000-0005-0000-0000-000006860000}"/>
    <cellStyle name="표준 19 76 2 2" xfId="38232" xr:uid="{00000000-0005-0000-0000-000007860000}"/>
    <cellStyle name="표준 19 76 2 3" xfId="38233" xr:uid="{00000000-0005-0000-0000-000008860000}"/>
    <cellStyle name="표준 19 76 2 4" xfId="38234" xr:uid="{00000000-0005-0000-0000-000009860000}"/>
    <cellStyle name="표준 19 76 2 5" xfId="38235" xr:uid="{00000000-0005-0000-0000-00000A860000}"/>
    <cellStyle name="표준 19 76 2 6" xfId="38236" xr:uid="{00000000-0005-0000-0000-00000B860000}"/>
    <cellStyle name="표준 19 76 3" xfId="5382" xr:uid="{00000000-0005-0000-0000-00000C860000}"/>
    <cellStyle name="표준 19 76 3 2" xfId="38237" xr:uid="{00000000-0005-0000-0000-00000D860000}"/>
    <cellStyle name="표준 19 76 3 3" xfId="38238" xr:uid="{00000000-0005-0000-0000-00000E860000}"/>
    <cellStyle name="표준 19 76 3 4" xfId="38239" xr:uid="{00000000-0005-0000-0000-00000F860000}"/>
    <cellStyle name="표준 19 76 3 5" xfId="38240" xr:uid="{00000000-0005-0000-0000-000010860000}"/>
    <cellStyle name="표준 19 76 3 6" xfId="38241" xr:uid="{00000000-0005-0000-0000-000011860000}"/>
    <cellStyle name="표준 19 76 4" xfId="7246" xr:uid="{00000000-0005-0000-0000-000012860000}"/>
    <cellStyle name="표준 19 76 4 2" xfId="38242" xr:uid="{00000000-0005-0000-0000-000013860000}"/>
    <cellStyle name="표준 19 76 4 3" xfId="38243" xr:uid="{00000000-0005-0000-0000-000014860000}"/>
    <cellStyle name="표준 19 76 4 4" xfId="38244" xr:uid="{00000000-0005-0000-0000-000015860000}"/>
    <cellStyle name="표준 19 76 4 5" xfId="38245" xr:uid="{00000000-0005-0000-0000-000016860000}"/>
    <cellStyle name="표준 19 76 4 6" xfId="38246" xr:uid="{00000000-0005-0000-0000-000017860000}"/>
    <cellStyle name="표준 19 76 5" xfId="9106" xr:uid="{00000000-0005-0000-0000-000018860000}"/>
    <cellStyle name="표준 19 76 5 2" xfId="38247" xr:uid="{00000000-0005-0000-0000-000019860000}"/>
    <cellStyle name="표준 19 76 5 3" xfId="38248" xr:uid="{00000000-0005-0000-0000-00001A860000}"/>
    <cellStyle name="표준 19 76 5 4" xfId="38249" xr:uid="{00000000-0005-0000-0000-00001B860000}"/>
    <cellStyle name="표준 19 76 5 5" xfId="38250" xr:uid="{00000000-0005-0000-0000-00001C860000}"/>
    <cellStyle name="표준 19 76 5 6" xfId="38251" xr:uid="{00000000-0005-0000-0000-00001D860000}"/>
    <cellStyle name="표준 19 76 6" xfId="38252" xr:uid="{00000000-0005-0000-0000-00001E860000}"/>
    <cellStyle name="표준 19 76 7" xfId="38253" xr:uid="{00000000-0005-0000-0000-00001F860000}"/>
    <cellStyle name="표준 19 76 8" xfId="38254" xr:uid="{00000000-0005-0000-0000-000020860000}"/>
    <cellStyle name="표준 19 76 9" xfId="38255" xr:uid="{00000000-0005-0000-0000-000021860000}"/>
    <cellStyle name="표준 19 77" xfId="1760" xr:uid="{00000000-0005-0000-0000-000022860000}"/>
    <cellStyle name="표준 19 77 10" xfId="38256" xr:uid="{00000000-0005-0000-0000-000023860000}"/>
    <cellStyle name="표준 19 77 11" xfId="38257" xr:uid="{00000000-0005-0000-0000-000024860000}"/>
    <cellStyle name="표준 19 77 2" xfId="3537" xr:uid="{00000000-0005-0000-0000-000025860000}"/>
    <cellStyle name="표준 19 77 2 2" xfId="38258" xr:uid="{00000000-0005-0000-0000-000026860000}"/>
    <cellStyle name="표준 19 77 2 3" xfId="38259" xr:uid="{00000000-0005-0000-0000-000027860000}"/>
    <cellStyle name="표준 19 77 2 4" xfId="38260" xr:uid="{00000000-0005-0000-0000-000028860000}"/>
    <cellStyle name="표준 19 77 2 5" xfId="38261" xr:uid="{00000000-0005-0000-0000-000029860000}"/>
    <cellStyle name="표준 19 77 2 6" xfId="38262" xr:uid="{00000000-0005-0000-0000-00002A860000}"/>
    <cellStyle name="표준 19 77 3" xfId="5396" xr:uid="{00000000-0005-0000-0000-00002B860000}"/>
    <cellStyle name="표준 19 77 3 2" xfId="38263" xr:uid="{00000000-0005-0000-0000-00002C860000}"/>
    <cellStyle name="표준 19 77 3 3" xfId="38264" xr:uid="{00000000-0005-0000-0000-00002D860000}"/>
    <cellStyle name="표준 19 77 3 4" xfId="38265" xr:uid="{00000000-0005-0000-0000-00002E860000}"/>
    <cellStyle name="표준 19 77 3 5" xfId="38266" xr:uid="{00000000-0005-0000-0000-00002F860000}"/>
    <cellStyle name="표준 19 77 3 6" xfId="38267" xr:uid="{00000000-0005-0000-0000-000030860000}"/>
    <cellStyle name="표준 19 77 4" xfId="7260" xr:uid="{00000000-0005-0000-0000-000031860000}"/>
    <cellStyle name="표준 19 77 4 2" xfId="38268" xr:uid="{00000000-0005-0000-0000-000032860000}"/>
    <cellStyle name="표준 19 77 4 3" xfId="38269" xr:uid="{00000000-0005-0000-0000-000033860000}"/>
    <cellStyle name="표준 19 77 4 4" xfId="38270" xr:uid="{00000000-0005-0000-0000-000034860000}"/>
    <cellStyle name="표준 19 77 4 5" xfId="38271" xr:uid="{00000000-0005-0000-0000-000035860000}"/>
    <cellStyle name="표준 19 77 4 6" xfId="38272" xr:uid="{00000000-0005-0000-0000-000036860000}"/>
    <cellStyle name="표준 19 77 5" xfId="9120" xr:uid="{00000000-0005-0000-0000-000037860000}"/>
    <cellStyle name="표준 19 77 5 2" xfId="38273" xr:uid="{00000000-0005-0000-0000-000038860000}"/>
    <cellStyle name="표준 19 77 5 3" xfId="38274" xr:uid="{00000000-0005-0000-0000-000039860000}"/>
    <cellStyle name="표준 19 77 5 4" xfId="38275" xr:uid="{00000000-0005-0000-0000-00003A860000}"/>
    <cellStyle name="표준 19 77 5 5" xfId="38276" xr:uid="{00000000-0005-0000-0000-00003B860000}"/>
    <cellStyle name="표준 19 77 5 6" xfId="38277" xr:uid="{00000000-0005-0000-0000-00003C860000}"/>
    <cellStyle name="표준 19 77 6" xfId="38278" xr:uid="{00000000-0005-0000-0000-00003D860000}"/>
    <cellStyle name="표준 19 77 7" xfId="38279" xr:uid="{00000000-0005-0000-0000-00003E860000}"/>
    <cellStyle name="표준 19 77 8" xfId="38280" xr:uid="{00000000-0005-0000-0000-00003F860000}"/>
    <cellStyle name="표준 19 77 9" xfId="38281" xr:uid="{00000000-0005-0000-0000-000040860000}"/>
    <cellStyle name="표준 19 78" xfId="1774" xr:uid="{00000000-0005-0000-0000-000041860000}"/>
    <cellStyle name="표준 19 78 10" xfId="38282" xr:uid="{00000000-0005-0000-0000-000042860000}"/>
    <cellStyle name="표준 19 78 11" xfId="38283" xr:uid="{00000000-0005-0000-0000-000043860000}"/>
    <cellStyle name="표준 19 78 2" xfId="3551" xr:uid="{00000000-0005-0000-0000-000044860000}"/>
    <cellStyle name="표준 19 78 2 2" xfId="38284" xr:uid="{00000000-0005-0000-0000-000045860000}"/>
    <cellStyle name="표준 19 78 2 3" xfId="38285" xr:uid="{00000000-0005-0000-0000-000046860000}"/>
    <cellStyle name="표준 19 78 2 4" xfId="38286" xr:uid="{00000000-0005-0000-0000-000047860000}"/>
    <cellStyle name="표준 19 78 2 5" xfId="38287" xr:uid="{00000000-0005-0000-0000-000048860000}"/>
    <cellStyle name="표준 19 78 2 6" xfId="38288" xr:uid="{00000000-0005-0000-0000-000049860000}"/>
    <cellStyle name="표준 19 78 3" xfId="5410" xr:uid="{00000000-0005-0000-0000-00004A860000}"/>
    <cellStyle name="표준 19 78 3 2" xfId="38289" xr:uid="{00000000-0005-0000-0000-00004B860000}"/>
    <cellStyle name="표준 19 78 3 3" xfId="38290" xr:uid="{00000000-0005-0000-0000-00004C860000}"/>
    <cellStyle name="표준 19 78 3 4" xfId="38291" xr:uid="{00000000-0005-0000-0000-00004D860000}"/>
    <cellStyle name="표준 19 78 3 5" xfId="38292" xr:uid="{00000000-0005-0000-0000-00004E860000}"/>
    <cellStyle name="표준 19 78 3 6" xfId="38293" xr:uid="{00000000-0005-0000-0000-00004F860000}"/>
    <cellStyle name="표준 19 78 4" xfId="7274" xr:uid="{00000000-0005-0000-0000-000050860000}"/>
    <cellStyle name="표준 19 78 4 2" xfId="38294" xr:uid="{00000000-0005-0000-0000-000051860000}"/>
    <cellStyle name="표준 19 78 4 3" xfId="38295" xr:uid="{00000000-0005-0000-0000-000052860000}"/>
    <cellStyle name="표준 19 78 4 4" xfId="38296" xr:uid="{00000000-0005-0000-0000-000053860000}"/>
    <cellStyle name="표준 19 78 4 5" xfId="38297" xr:uid="{00000000-0005-0000-0000-000054860000}"/>
    <cellStyle name="표준 19 78 4 6" xfId="38298" xr:uid="{00000000-0005-0000-0000-000055860000}"/>
    <cellStyle name="표준 19 78 5" xfId="9134" xr:uid="{00000000-0005-0000-0000-000056860000}"/>
    <cellStyle name="표준 19 78 5 2" xfId="38299" xr:uid="{00000000-0005-0000-0000-000057860000}"/>
    <cellStyle name="표준 19 78 5 3" xfId="38300" xr:uid="{00000000-0005-0000-0000-000058860000}"/>
    <cellStyle name="표준 19 78 5 4" xfId="38301" xr:uid="{00000000-0005-0000-0000-000059860000}"/>
    <cellStyle name="표준 19 78 5 5" xfId="38302" xr:uid="{00000000-0005-0000-0000-00005A860000}"/>
    <cellStyle name="표준 19 78 5 6" xfId="38303" xr:uid="{00000000-0005-0000-0000-00005B860000}"/>
    <cellStyle name="표준 19 78 6" xfId="38304" xr:uid="{00000000-0005-0000-0000-00005C860000}"/>
    <cellStyle name="표준 19 78 7" xfId="38305" xr:uid="{00000000-0005-0000-0000-00005D860000}"/>
    <cellStyle name="표준 19 78 8" xfId="38306" xr:uid="{00000000-0005-0000-0000-00005E860000}"/>
    <cellStyle name="표준 19 78 9" xfId="38307" xr:uid="{00000000-0005-0000-0000-00005F860000}"/>
    <cellStyle name="표준 19 79" xfId="1788" xr:uid="{00000000-0005-0000-0000-000060860000}"/>
    <cellStyle name="표준 19 79 10" xfId="38308" xr:uid="{00000000-0005-0000-0000-000061860000}"/>
    <cellStyle name="표준 19 79 11" xfId="38309" xr:uid="{00000000-0005-0000-0000-000062860000}"/>
    <cellStyle name="표준 19 79 2" xfId="3565" xr:uid="{00000000-0005-0000-0000-000063860000}"/>
    <cellStyle name="표준 19 79 2 2" xfId="38310" xr:uid="{00000000-0005-0000-0000-000064860000}"/>
    <cellStyle name="표준 19 79 2 3" xfId="38311" xr:uid="{00000000-0005-0000-0000-000065860000}"/>
    <cellStyle name="표준 19 79 2 4" xfId="38312" xr:uid="{00000000-0005-0000-0000-000066860000}"/>
    <cellStyle name="표준 19 79 2 5" xfId="38313" xr:uid="{00000000-0005-0000-0000-000067860000}"/>
    <cellStyle name="표준 19 79 2 6" xfId="38314" xr:uid="{00000000-0005-0000-0000-000068860000}"/>
    <cellStyle name="표준 19 79 3" xfId="5424" xr:uid="{00000000-0005-0000-0000-000069860000}"/>
    <cellStyle name="표준 19 79 3 2" xfId="38315" xr:uid="{00000000-0005-0000-0000-00006A860000}"/>
    <cellStyle name="표준 19 79 3 3" xfId="38316" xr:uid="{00000000-0005-0000-0000-00006B860000}"/>
    <cellStyle name="표준 19 79 3 4" xfId="38317" xr:uid="{00000000-0005-0000-0000-00006C860000}"/>
    <cellStyle name="표준 19 79 3 5" xfId="38318" xr:uid="{00000000-0005-0000-0000-00006D860000}"/>
    <cellStyle name="표준 19 79 3 6" xfId="38319" xr:uid="{00000000-0005-0000-0000-00006E860000}"/>
    <cellStyle name="표준 19 79 4" xfId="7288" xr:uid="{00000000-0005-0000-0000-00006F860000}"/>
    <cellStyle name="표준 19 79 4 2" xfId="38320" xr:uid="{00000000-0005-0000-0000-000070860000}"/>
    <cellStyle name="표준 19 79 4 3" xfId="38321" xr:uid="{00000000-0005-0000-0000-000071860000}"/>
    <cellStyle name="표준 19 79 4 4" xfId="38322" xr:uid="{00000000-0005-0000-0000-000072860000}"/>
    <cellStyle name="표준 19 79 4 5" xfId="38323" xr:uid="{00000000-0005-0000-0000-000073860000}"/>
    <cellStyle name="표준 19 79 4 6" xfId="38324" xr:uid="{00000000-0005-0000-0000-000074860000}"/>
    <cellStyle name="표준 19 79 5" xfId="9148" xr:uid="{00000000-0005-0000-0000-000075860000}"/>
    <cellStyle name="표준 19 79 5 2" xfId="38325" xr:uid="{00000000-0005-0000-0000-000076860000}"/>
    <cellStyle name="표준 19 79 5 3" xfId="38326" xr:uid="{00000000-0005-0000-0000-000077860000}"/>
    <cellStyle name="표준 19 79 5 4" xfId="38327" xr:uid="{00000000-0005-0000-0000-000078860000}"/>
    <cellStyle name="표준 19 79 5 5" xfId="38328" xr:uid="{00000000-0005-0000-0000-000079860000}"/>
    <cellStyle name="표준 19 79 5 6" xfId="38329" xr:uid="{00000000-0005-0000-0000-00007A860000}"/>
    <cellStyle name="표준 19 79 6" xfId="38330" xr:uid="{00000000-0005-0000-0000-00007B860000}"/>
    <cellStyle name="표준 19 79 7" xfId="38331" xr:uid="{00000000-0005-0000-0000-00007C860000}"/>
    <cellStyle name="표준 19 79 8" xfId="38332" xr:uid="{00000000-0005-0000-0000-00007D860000}"/>
    <cellStyle name="표준 19 79 9" xfId="38333" xr:uid="{00000000-0005-0000-0000-00007E860000}"/>
    <cellStyle name="표준 19 8" xfId="313" xr:uid="{00000000-0005-0000-0000-00007F860000}"/>
    <cellStyle name="표준 19 80" xfId="1801" xr:uid="{00000000-0005-0000-0000-000080860000}"/>
    <cellStyle name="표준 19 80 10" xfId="38334" xr:uid="{00000000-0005-0000-0000-000081860000}"/>
    <cellStyle name="표준 19 80 11" xfId="38335" xr:uid="{00000000-0005-0000-0000-000082860000}"/>
    <cellStyle name="표준 19 80 2" xfId="3578" xr:uid="{00000000-0005-0000-0000-000083860000}"/>
    <cellStyle name="표준 19 80 2 2" xfId="38336" xr:uid="{00000000-0005-0000-0000-000084860000}"/>
    <cellStyle name="표준 19 80 2 3" xfId="38337" xr:uid="{00000000-0005-0000-0000-000085860000}"/>
    <cellStyle name="표준 19 80 2 4" xfId="38338" xr:uid="{00000000-0005-0000-0000-000086860000}"/>
    <cellStyle name="표준 19 80 2 5" xfId="38339" xr:uid="{00000000-0005-0000-0000-000087860000}"/>
    <cellStyle name="표준 19 80 2 6" xfId="38340" xr:uid="{00000000-0005-0000-0000-000088860000}"/>
    <cellStyle name="표준 19 80 3" xfId="5437" xr:uid="{00000000-0005-0000-0000-000089860000}"/>
    <cellStyle name="표준 19 80 3 2" xfId="38341" xr:uid="{00000000-0005-0000-0000-00008A860000}"/>
    <cellStyle name="표준 19 80 3 3" xfId="38342" xr:uid="{00000000-0005-0000-0000-00008B860000}"/>
    <cellStyle name="표준 19 80 3 4" xfId="38343" xr:uid="{00000000-0005-0000-0000-00008C860000}"/>
    <cellStyle name="표준 19 80 3 5" xfId="38344" xr:uid="{00000000-0005-0000-0000-00008D860000}"/>
    <cellStyle name="표준 19 80 3 6" xfId="38345" xr:uid="{00000000-0005-0000-0000-00008E860000}"/>
    <cellStyle name="표준 19 80 4" xfId="7301" xr:uid="{00000000-0005-0000-0000-00008F860000}"/>
    <cellStyle name="표준 19 80 4 2" xfId="38346" xr:uid="{00000000-0005-0000-0000-000090860000}"/>
    <cellStyle name="표준 19 80 4 3" xfId="38347" xr:uid="{00000000-0005-0000-0000-000091860000}"/>
    <cellStyle name="표준 19 80 4 4" xfId="38348" xr:uid="{00000000-0005-0000-0000-000092860000}"/>
    <cellStyle name="표준 19 80 4 5" xfId="38349" xr:uid="{00000000-0005-0000-0000-000093860000}"/>
    <cellStyle name="표준 19 80 4 6" xfId="38350" xr:uid="{00000000-0005-0000-0000-000094860000}"/>
    <cellStyle name="표준 19 80 5" xfId="9161" xr:uid="{00000000-0005-0000-0000-000095860000}"/>
    <cellStyle name="표준 19 80 5 2" xfId="38351" xr:uid="{00000000-0005-0000-0000-000096860000}"/>
    <cellStyle name="표준 19 80 5 3" xfId="38352" xr:uid="{00000000-0005-0000-0000-000097860000}"/>
    <cellStyle name="표준 19 80 5 4" xfId="38353" xr:uid="{00000000-0005-0000-0000-000098860000}"/>
    <cellStyle name="표준 19 80 5 5" xfId="38354" xr:uid="{00000000-0005-0000-0000-000099860000}"/>
    <cellStyle name="표준 19 80 5 6" xfId="38355" xr:uid="{00000000-0005-0000-0000-00009A860000}"/>
    <cellStyle name="표준 19 80 6" xfId="38356" xr:uid="{00000000-0005-0000-0000-00009B860000}"/>
    <cellStyle name="표준 19 80 7" xfId="38357" xr:uid="{00000000-0005-0000-0000-00009C860000}"/>
    <cellStyle name="표준 19 80 8" xfId="38358" xr:uid="{00000000-0005-0000-0000-00009D860000}"/>
    <cellStyle name="표준 19 80 9" xfId="38359" xr:uid="{00000000-0005-0000-0000-00009E860000}"/>
    <cellStyle name="표준 19 81" xfId="1813" xr:uid="{00000000-0005-0000-0000-00009F860000}"/>
    <cellStyle name="표준 19 81 10" xfId="38360" xr:uid="{00000000-0005-0000-0000-0000A0860000}"/>
    <cellStyle name="표준 19 81 11" xfId="38361" xr:uid="{00000000-0005-0000-0000-0000A1860000}"/>
    <cellStyle name="표준 19 81 2" xfId="3590" xr:uid="{00000000-0005-0000-0000-0000A2860000}"/>
    <cellStyle name="표준 19 81 2 2" xfId="38362" xr:uid="{00000000-0005-0000-0000-0000A3860000}"/>
    <cellStyle name="표준 19 81 2 3" xfId="38363" xr:uid="{00000000-0005-0000-0000-0000A4860000}"/>
    <cellStyle name="표준 19 81 2 4" xfId="38364" xr:uid="{00000000-0005-0000-0000-0000A5860000}"/>
    <cellStyle name="표준 19 81 2 5" xfId="38365" xr:uid="{00000000-0005-0000-0000-0000A6860000}"/>
    <cellStyle name="표준 19 81 2 6" xfId="38366" xr:uid="{00000000-0005-0000-0000-0000A7860000}"/>
    <cellStyle name="표준 19 81 3" xfId="5449" xr:uid="{00000000-0005-0000-0000-0000A8860000}"/>
    <cellStyle name="표준 19 81 3 2" xfId="38367" xr:uid="{00000000-0005-0000-0000-0000A9860000}"/>
    <cellStyle name="표준 19 81 3 3" xfId="38368" xr:uid="{00000000-0005-0000-0000-0000AA860000}"/>
    <cellStyle name="표준 19 81 3 4" xfId="38369" xr:uid="{00000000-0005-0000-0000-0000AB860000}"/>
    <cellStyle name="표준 19 81 3 5" xfId="38370" xr:uid="{00000000-0005-0000-0000-0000AC860000}"/>
    <cellStyle name="표준 19 81 3 6" xfId="38371" xr:uid="{00000000-0005-0000-0000-0000AD860000}"/>
    <cellStyle name="표준 19 81 4" xfId="7313" xr:uid="{00000000-0005-0000-0000-0000AE860000}"/>
    <cellStyle name="표준 19 81 4 2" xfId="38372" xr:uid="{00000000-0005-0000-0000-0000AF860000}"/>
    <cellStyle name="표준 19 81 4 3" xfId="38373" xr:uid="{00000000-0005-0000-0000-0000B0860000}"/>
    <cellStyle name="표준 19 81 4 4" xfId="38374" xr:uid="{00000000-0005-0000-0000-0000B1860000}"/>
    <cellStyle name="표준 19 81 4 5" xfId="38375" xr:uid="{00000000-0005-0000-0000-0000B2860000}"/>
    <cellStyle name="표준 19 81 4 6" xfId="38376" xr:uid="{00000000-0005-0000-0000-0000B3860000}"/>
    <cellStyle name="표준 19 81 5" xfId="9173" xr:uid="{00000000-0005-0000-0000-0000B4860000}"/>
    <cellStyle name="표준 19 81 5 2" xfId="38377" xr:uid="{00000000-0005-0000-0000-0000B5860000}"/>
    <cellStyle name="표준 19 81 5 3" xfId="38378" xr:uid="{00000000-0005-0000-0000-0000B6860000}"/>
    <cellStyle name="표준 19 81 5 4" xfId="38379" xr:uid="{00000000-0005-0000-0000-0000B7860000}"/>
    <cellStyle name="표준 19 81 5 5" xfId="38380" xr:uid="{00000000-0005-0000-0000-0000B8860000}"/>
    <cellStyle name="표준 19 81 5 6" xfId="38381" xr:uid="{00000000-0005-0000-0000-0000B9860000}"/>
    <cellStyle name="표준 19 81 6" xfId="38382" xr:uid="{00000000-0005-0000-0000-0000BA860000}"/>
    <cellStyle name="표준 19 81 7" xfId="38383" xr:uid="{00000000-0005-0000-0000-0000BB860000}"/>
    <cellStyle name="표준 19 81 8" xfId="38384" xr:uid="{00000000-0005-0000-0000-0000BC860000}"/>
    <cellStyle name="표준 19 81 9" xfId="38385" xr:uid="{00000000-0005-0000-0000-0000BD860000}"/>
    <cellStyle name="표준 19 82" xfId="1826" xr:uid="{00000000-0005-0000-0000-0000BE860000}"/>
    <cellStyle name="표준 19 82 10" xfId="38386" xr:uid="{00000000-0005-0000-0000-0000BF860000}"/>
    <cellStyle name="표준 19 82 11" xfId="38387" xr:uid="{00000000-0005-0000-0000-0000C0860000}"/>
    <cellStyle name="표준 19 82 2" xfId="3603" xr:uid="{00000000-0005-0000-0000-0000C1860000}"/>
    <cellStyle name="표준 19 82 2 2" xfId="38388" xr:uid="{00000000-0005-0000-0000-0000C2860000}"/>
    <cellStyle name="표준 19 82 2 3" xfId="38389" xr:uid="{00000000-0005-0000-0000-0000C3860000}"/>
    <cellStyle name="표준 19 82 2 4" xfId="38390" xr:uid="{00000000-0005-0000-0000-0000C4860000}"/>
    <cellStyle name="표준 19 82 2 5" xfId="38391" xr:uid="{00000000-0005-0000-0000-0000C5860000}"/>
    <cellStyle name="표준 19 82 2 6" xfId="38392" xr:uid="{00000000-0005-0000-0000-0000C6860000}"/>
    <cellStyle name="표준 19 82 3" xfId="5462" xr:uid="{00000000-0005-0000-0000-0000C7860000}"/>
    <cellStyle name="표준 19 82 3 2" xfId="38393" xr:uid="{00000000-0005-0000-0000-0000C8860000}"/>
    <cellStyle name="표준 19 82 3 3" xfId="38394" xr:uid="{00000000-0005-0000-0000-0000C9860000}"/>
    <cellStyle name="표준 19 82 3 4" xfId="38395" xr:uid="{00000000-0005-0000-0000-0000CA860000}"/>
    <cellStyle name="표준 19 82 3 5" xfId="38396" xr:uid="{00000000-0005-0000-0000-0000CB860000}"/>
    <cellStyle name="표준 19 82 3 6" xfId="38397" xr:uid="{00000000-0005-0000-0000-0000CC860000}"/>
    <cellStyle name="표준 19 82 4" xfId="7326" xr:uid="{00000000-0005-0000-0000-0000CD860000}"/>
    <cellStyle name="표준 19 82 4 2" xfId="38398" xr:uid="{00000000-0005-0000-0000-0000CE860000}"/>
    <cellStyle name="표준 19 82 4 3" xfId="38399" xr:uid="{00000000-0005-0000-0000-0000CF860000}"/>
    <cellStyle name="표준 19 82 4 4" xfId="38400" xr:uid="{00000000-0005-0000-0000-0000D0860000}"/>
    <cellStyle name="표준 19 82 4 5" xfId="38401" xr:uid="{00000000-0005-0000-0000-0000D1860000}"/>
    <cellStyle name="표준 19 82 4 6" xfId="38402" xr:uid="{00000000-0005-0000-0000-0000D2860000}"/>
    <cellStyle name="표준 19 82 5" xfId="9186" xr:uid="{00000000-0005-0000-0000-0000D3860000}"/>
    <cellStyle name="표준 19 82 5 2" xfId="38403" xr:uid="{00000000-0005-0000-0000-0000D4860000}"/>
    <cellStyle name="표준 19 82 5 3" xfId="38404" xr:uid="{00000000-0005-0000-0000-0000D5860000}"/>
    <cellStyle name="표준 19 82 5 4" xfId="38405" xr:uid="{00000000-0005-0000-0000-0000D6860000}"/>
    <cellStyle name="표준 19 82 5 5" xfId="38406" xr:uid="{00000000-0005-0000-0000-0000D7860000}"/>
    <cellStyle name="표준 19 82 5 6" xfId="38407" xr:uid="{00000000-0005-0000-0000-0000D8860000}"/>
    <cellStyle name="표준 19 82 6" xfId="38408" xr:uid="{00000000-0005-0000-0000-0000D9860000}"/>
    <cellStyle name="표준 19 82 7" xfId="38409" xr:uid="{00000000-0005-0000-0000-0000DA860000}"/>
    <cellStyle name="표준 19 82 8" xfId="38410" xr:uid="{00000000-0005-0000-0000-0000DB860000}"/>
    <cellStyle name="표준 19 82 9" xfId="38411" xr:uid="{00000000-0005-0000-0000-0000DC860000}"/>
    <cellStyle name="표준 19 83" xfId="1840" xr:uid="{00000000-0005-0000-0000-0000DD860000}"/>
    <cellStyle name="표준 19 83 10" xfId="38412" xr:uid="{00000000-0005-0000-0000-0000DE860000}"/>
    <cellStyle name="표준 19 83 11" xfId="38413" xr:uid="{00000000-0005-0000-0000-0000DF860000}"/>
    <cellStyle name="표준 19 83 2" xfId="3617" xr:uid="{00000000-0005-0000-0000-0000E0860000}"/>
    <cellStyle name="표준 19 83 2 2" xfId="38414" xr:uid="{00000000-0005-0000-0000-0000E1860000}"/>
    <cellStyle name="표준 19 83 2 3" xfId="38415" xr:uid="{00000000-0005-0000-0000-0000E2860000}"/>
    <cellStyle name="표준 19 83 2 4" xfId="38416" xr:uid="{00000000-0005-0000-0000-0000E3860000}"/>
    <cellStyle name="표준 19 83 2 5" xfId="38417" xr:uid="{00000000-0005-0000-0000-0000E4860000}"/>
    <cellStyle name="표준 19 83 2 6" xfId="38418" xr:uid="{00000000-0005-0000-0000-0000E5860000}"/>
    <cellStyle name="표준 19 83 3" xfId="5476" xr:uid="{00000000-0005-0000-0000-0000E6860000}"/>
    <cellStyle name="표준 19 83 3 2" xfId="38419" xr:uid="{00000000-0005-0000-0000-0000E7860000}"/>
    <cellStyle name="표준 19 83 3 3" xfId="38420" xr:uid="{00000000-0005-0000-0000-0000E8860000}"/>
    <cellStyle name="표준 19 83 3 4" xfId="38421" xr:uid="{00000000-0005-0000-0000-0000E9860000}"/>
    <cellStyle name="표준 19 83 3 5" xfId="38422" xr:uid="{00000000-0005-0000-0000-0000EA860000}"/>
    <cellStyle name="표준 19 83 3 6" xfId="38423" xr:uid="{00000000-0005-0000-0000-0000EB860000}"/>
    <cellStyle name="표준 19 83 4" xfId="7340" xr:uid="{00000000-0005-0000-0000-0000EC860000}"/>
    <cellStyle name="표준 19 83 4 2" xfId="38424" xr:uid="{00000000-0005-0000-0000-0000ED860000}"/>
    <cellStyle name="표준 19 83 4 3" xfId="38425" xr:uid="{00000000-0005-0000-0000-0000EE860000}"/>
    <cellStyle name="표준 19 83 4 4" xfId="38426" xr:uid="{00000000-0005-0000-0000-0000EF860000}"/>
    <cellStyle name="표준 19 83 4 5" xfId="38427" xr:uid="{00000000-0005-0000-0000-0000F0860000}"/>
    <cellStyle name="표준 19 83 4 6" xfId="38428" xr:uid="{00000000-0005-0000-0000-0000F1860000}"/>
    <cellStyle name="표준 19 83 5" xfId="9200" xr:uid="{00000000-0005-0000-0000-0000F2860000}"/>
    <cellStyle name="표준 19 83 5 2" xfId="38429" xr:uid="{00000000-0005-0000-0000-0000F3860000}"/>
    <cellStyle name="표준 19 83 5 3" xfId="38430" xr:uid="{00000000-0005-0000-0000-0000F4860000}"/>
    <cellStyle name="표준 19 83 5 4" xfId="38431" xr:uid="{00000000-0005-0000-0000-0000F5860000}"/>
    <cellStyle name="표준 19 83 5 5" xfId="38432" xr:uid="{00000000-0005-0000-0000-0000F6860000}"/>
    <cellStyle name="표준 19 83 5 6" xfId="38433" xr:uid="{00000000-0005-0000-0000-0000F7860000}"/>
    <cellStyle name="표준 19 83 6" xfId="38434" xr:uid="{00000000-0005-0000-0000-0000F8860000}"/>
    <cellStyle name="표준 19 83 7" xfId="38435" xr:uid="{00000000-0005-0000-0000-0000F9860000}"/>
    <cellStyle name="표준 19 83 8" xfId="38436" xr:uid="{00000000-0005-0000-0000-0000FA860000}"/>
    <cellStyle name="표준 19 83 9" xfId="38437" xr:uid="{00000000-0005-0000-0000-0000FB860000}"/>
    <cellStyle name="표준 19 84" xfId="1854" xr:uid="{00000000-0005-0000-0000-0000FC860000}"/>
    <cellStyle name="표준 19 84 10" xfId="38438" xr:uid="{00000000-0005-0000-0000-0000FD860000}"/>
    <cellStyle name="표준 19 84 11" xfId="38439" xr:uid="{00000000-0005-0000-0000-0000FE860000}"/>
    <cellStyle name="표준 19 84 2" xfId="3631" xr:uid="{00000000-0005-0000-0000-0000FF860000}"/>
    <cellStyle name="표준 19 84 2 2" xfId="38440" xr:uid="{00000000-0005-0000-0000-000000870000}"/>
    <cellStyle name="표준 19 84 2 3" xfId="38441" xr:uid="{00000000-0005-0000-0000-000001870000}"/>
    <cellStyle name="표준 19 84 2 4" xfId="38442" xr:uid="{00000000-0005-0000-0000-000002870000}"/>
    <cellStyle name="표준 19 84 2 5" xfId="38443" xr:uid="{00000000-0005-0000-0000-000003870000}"/>
    <cellStyle name="표준 19 84 2 6" xfId="38444" xr:uid="{00000000-0005-0000-0000-000004870000}"/>
    <cellStyle name="표준 19 84 3" xfId="5490" xr:uid="{00000000-0005-0000-0000-000005870000}"/>
    <cellStyle name="표준 19 84 3 2" xfId="38445" xr:uid="{00000000-0005-0000-0000-000006870000}"/>
    <cellStyle name="표준 19 84 3 3" xfId="38446" xr:uid="{00000000-0005-0000-0000-000007870000}"/>
    <cellStyle name="표준 19 84 3 4" xfId="38447" xr:uid="{00000000-0005-0000-0000-000008870000}"/>
    <cellStyle name="표준 19 84 3 5" xfId="38448" xr:uid="{00000000-0005-0000-0000-000009870000}"/>
    <cellStyle name="표준 19 84 3 6" xfId="38449" xr:uid="{00000000-0005-0000-0000-00000A870000}"/>
    <cellStyle name="표준 19 84 4" xfId="7354" xr:uid="{00000000-0005-0000-0000-00000B870000}"/>
    <cellStyle name="표준 19 84 4 2" xfId="38450" xr:uid="{00000000-0005-0000-0000-00000C870000}"/>
    <cellStyle name="표준 19 84 4 3" xfId="38451" xr:uid="{00000000-0005-0000-0000-00000D870000}"/>
    <cellStyle name="표준 19 84 4 4" xfId="38452" xr:uid="{00000000-0005-0000-0000-00000E870000}"/>
    <cellStyle name="표준 19 84 4 5" xfId="38453" xr:uid="{00000000-0005-0000-0000-00000F870000}"/>
    <cellStyle name="표준 19 84 4 6" xfId="38454" xr:uid="{00000000-0005-0000-0000-000010870000}"/>
    <cellStyle name="표준 19 84 5" xfId="9214" xr:uid="{00000000-0005-0000-0000-000011870000}"/>
    <cellStyle name="표준 19 84 5 2" xfId="38455" xr:uid="{00000000-0005-0000-0000-000012870000}"/>
    <cellStyle name="표준 19 84 5 3" xfId="38456" xr:uid="{00000000-0005-0000-0000-000013870000}"/>
    <cellStyle name="표준 19 84 5 4" xfId="38457" xr:uid="{00000000-0005-0000-0000-000014870000}"/>
    <cellStyle name="표준 19 84 5 5" xfId="38458" xr:uid="{00000000-0005-0000-0000-000015870000}"/>
    <cellStyle name="표준 19 84 5 6" xfId="38459" xr:uid="{00000000-0005-0000-0000-000016870000}"/>
    <cellStyle name="표준 19 84 6" xfId="38460" xr:uid="{00000000-0005-0000-0000-000017870000}"/>
    <cellStyle name="표준 19 84 7" xfId="38461" xr:uid="{00000000-0005-0000-0000-000018870000}"/>
    <cellStyle name="표준 19 84 8" xfId="38462" xr:uid="{00000000-0005-0000-0000-000019870000}"/>
    <cellStyle name="표준 19 84 9" xfId="38463" xr:uid="{00000000-0005-0000-0000-00001A870000}"/>
    <cellStyle name="표준 19 85" xfId="1868" xr:uid="{00000000-0005-0000-0000-00001B870000}"/>
    <cellStyle name="표준 19 85 10" xfId="38464" xr:uid="{00000000-0005-0000-0000-00001C870000}"/>
    <cellStyle name="표준 19 85 11" xfId="38465" xr:uid="{00000000-0005-0000-0000-00001D870000}"/>
    <cellStyle name="표준 19 85 2" xfId="3645" xr:uid="{00000000-0005-0000-0000-00001E870000}"/>
    <cellStyle name="표준 19 85 2 2" xfId="38466" xr:uid="{00000000-0005-0000-0000-00001F870000}"/>
    <cellStyle name="표준 19 85 2 3" xfId="38467" xr:uid="{00000000-0005-0000-0000-000020870000}"/>
    <cellStyle name="표준 19 85 2 4" xfId="38468" xr:uid="{00000000-0005-0000-0000-000021870000}"/>
    <cellStyle name="표준 19 85 2 5" xfId="38469" xr:uid="{00000000-0005-0000-0000-000022870000}"/>
    <cellStyle name="표준 19 85 2 6" xfId="38470" xr:uid="{00000000-0005-0000-0000-000023870000}"/>
    <cellStyle name="표준 19 85 3" xfId="5504" xr:uid="{00000000-0005-0000-0000-000024870000}"/>
    <cellStyle name="표준 19 85 3 2" xfId="38471" xr:uid="{00000000-0005-0000-0000-000025870000}"/>
    <cellStyle name="표준 19 85 3 3" xfId="38472" xr:uid="{00000000-0005-0000-0000-000026870000}"/>
    <cellStyle name="표준 19 85 3 4" xfId="38473" xr:uid="{00000000-0005-0000-0000-000027870000}"/>
    <cellStyle name="표준 19 85 3 5" xfId="38474" xr:uid="{00000000-0005-0000-0000-000028870000}"/>
    <cellStyle name="표준 19 85 3 6" xfId="38475" xr:uid="{00000000-0005-0000-0000-000029870000}"/>
    <cellStyle name="표준 19 85 4" xfId="7368" xr:uid="{00000000-0005-0000-0000-00002A870000}"/>
    <cellStyle name="표준 19 85 4 2" xfId="38476" xr:uid="{00000000-0005-0000-0000-00002B870000}"/>
    <cellStyle name="표준 19 85 4 3" xfId="38477" xr:uid="{00000000-0005-0000-0000-00002C870000}"/>
    <cellStyle name="표준 19 85 4 4" xfId="38478" xr:uid="{00000000-0005-0000-0000-00002D870000}"/>
    <cellStyle name="표준 19 85 4 5" xfId="38479" xr:uid="{00000000-0005-0000-0000-00002E870000}"/>
    <cellStyle name="표준 19 85 4 6" xfId="38480" xr:uid="{00000000-0005-0000-0000-00002F870000}"/>
    <cellStyle name="표준 19 85 5" xfId="9228" xr:uid="{00000000-0005-0000-0000-000030870000}"/>
    <cellStyle name="표준 19 85 5 2" xfId="38481" xr:uid="{00000000-0005-0000-0000-000031870000}"/>
    <cellStyle name="표준 19 85 5 3" xfId="38482" xr:uid="{00000000-0005-0000-0000-000032870000}"/>
    <cellStyle name="표준 19 85 5 4" xfId="38483" xr:uid="{00000000-0005-0000-0000-000033870000}"/>
    <cellStyle name="표준 19 85 5 5" xfId="38484" xr:uid="{00000000-0005-0000-0000-000034870000}"/>
    <cellStyle name="표준 19 85 5 6" xfId="38485" xr:uid="{00000000-0005-0000-0000-000035870000}"/>
    <cellStyle name="표준 19 85 6" xfId="38486" xr:uid="{00000000-0005-0000-0000-000036870000}"/>
    <cellStyle name="표준 19 85 7" xfId="38487" xr:uid="{00000000-0005-0000-0000-000037870000}"/>
    <cellStyle name="표준 19 85 8" xfId="38488" xr:uid="{00000000-0005-0000-0000-000038870000}"/>
    <cellStyle name="표준 19 85 9" xfId="38489" xr:uid="{00000000-0005-0000-0000-000039870000}"/>
    <cellStyle name="표준 19 86" xfId="1882" xr:uid="{00000000-0005-0000-0000-00003A870000}"/>
    <cellStyle name="표준 19 86 10" xfId="38490" xr:uid="{00000000-0005-0000-0000-00003B870000}"/>
    <cellStyle name="표준 19 86 11" xfId="38491" xr:uid="{00000000-0005-0000-0000-00003C870000}"/>
    <cellStyle name="표준 19 86 2" xfId="3659" xr:uid="{00000000-0005-0000-0000-00003D870000}"/>
    <cellStyle name="표준 19 86 2 2" xfId="38492" xr:uid="{00000000-0005-0000-0000-00003E870000}"/>
    <cellStyle name="표준 19 86 2 3" xfId="38493" xr:uid="{00000000-0005-0000-0000-00003F870000}"/>
    <cellStyle name="표준 19 86 2 4" xfId="38494" xr:uid="{00000000-0005-0000-0000-000040870000}"/>
    <cellStyle name="표준 19 86 2 5" xfId="38495" xr:uid="{00000000-0005-0000-0000-000041870000}"/>
    <cellStyle name="표준 19 86 2 6" xfId="38496" xr:uid="{00000000-0005-0000-0000-000042870000}"/>
    <cellStyle name="표준 19 86 3" xfId="5518" xr:uid="{00000000-0005-0000-0000-000043870000}"/>
    <cellStyle name="표준 19 86 3 2" xfId="38497" xr:uid="{00000000-0005-0000-0000-000044870000}"/>
    <cellStyle name="표준 19 86 3 3" xfId="38498" xr:uid="{00000000-0005-0000-0000-000045870000}"/>
    <cellStyle name="표준 19 86 3 4" xfId="38499" xr:uid="{00000000-0005-0000-0000-000046870000}"/>
    <cellStyle name="표준 19 86 3 5" xfId="38500" xr:uid="{00000000-0005-0000-0000-000047870000}"/>
    <cellStyle name="표준 19 86 3 6" xfId="38501" xr:uid="{00000000-0005-0000-0000-000048870000}"/>
    <cellStyle name="표준 19 86 4" xfId="7382" xr:uid="{00000000-0005-0000-0000-000049870000}"/>
    <cellStyle name="표준 19 86 4 2" xfId="38502" xr:uid="{00000000-0005-0000-0000-00004A870000}"/>
    <cellStyle name="표준 19 86 4 3" xfId="38503" xr:uid="{00000000-0005-0000-0000-00004B870000}"/>
    <cellStyle name="표준 19 86 4 4" xfId="38504" xr:uid="{00000000-0005-0000-0000-00004C870000}"/>
    <cellStyle name="표준 19 86 4 5" xfId="38505" xr:uid="{00000000-0005-0000-0000-00004D870000}"/>
    <cellStyle name="표준 19 86 4 6" xfId="38506" xr:uid="{00000000-0005-0000-0000-00004E870000}"/>
    <cellStyle name="표준 19 86 5" xfId="9242" xr:uid="{00000000-0005-0000-0000-00004F870000}"/>
    <cellStyle name="표준 19 86 5 2" xfId="38507" xr:uid="{00000000-0005-0000-0000-000050870000}"/>
    <cellStyle name="표준 19 86 5 3" xfId="38508" xr:uid="{00000000-0005-0000-0000-000051870000}"/>
    <cellStyle name="표준 19 86 5 4" xfId="38509" xr:uid="{00000000-0005-0000-0000-000052870000}"/>
    <cellStyle name="표준 19 86 5 5" xfId="38510" xr:uid="{00000000-0005-0000-0000-000053870000}"/>
    <cellStyle name="표준 19 86 5 6" xfId="38511" xr:uid="{00000000-0005-0000-0000-000054870000}"/>
    <cellStyle name="표준 19 86 6" xfId="38512" xr:uid="{00000000-0005-0000-0000-000055870000}"/>
    <cellStyle name="표준 19 86 7" xfId="38513" xr:uid="{00000000-0005-0000-0000-000056870000}"/>
    <cellStyle name="표준 19 86 8" xfId="38514" xr:uid="{00000000-0005-0000-0000-000057870000}"/>
    <cellStyle name="표준 19 86 9" xfId="38515" xr:uid="{00000000-0005-0000-0000-000058870000}"/>
    <cellStyle name="표준 19 87" xfId="1896" xr:uid="{00000000-0005-0000-0000-000059870000}"/>
    <cellStyle name="표준 19 87 10" xfId="38516" xr:uid="{00000000-0005-0000-0000-00005A870000}"/>
    <cellStyle name="표준 19 87 11" xfId="38517" xr:uid="{00000000-0005-0000-0000-00005B870000}"/>
    <cellStyle name="표준 19 87 2" xfId="3673" xr:uid="{00000000-0005-0000-0000-00005C870000}"/>
    <cellStyle name="표준 19 87 2 2" xfId="38518" xr:uid="{00000000-0005-0000-0000-00005D870000}"/>
    <cellStyle name="표준 19 87 2 3" xfId="38519" xr:uid="{00000000-0005-0000-0000-00005E870000}"/>
    <cellStyle name="표준 19 87 2 4" xfId="38520" xr:uid="{00000000-0005-0000-0000-00005F870000}"/>
    <cellStyle name="표준 19 87 2 5" xfId="38521" xr:uid="{00000000-0005-0000-0000-000060870000}"/>
    <cellStyle name="표준 19 87 2 6" xfId="38522" xr:uid="{00000000-0005-0000-0000-000061870000}"/>
    <cellStyle name="표준 19 87 3" xfId="5532" xr:uid="{00000000-0005-0000-0000-000062870000}"/>
    <cellStyle name="표준 19 87 3 2" xfId="38523" xr:uid="{00000000-0005-0000-0000-000063870000}"/>
    <cellStyle name="표준 19 87 3 3" xfId="38524" xr:uid="{00000000-0005-0000-0000-000064870000}"/>
    <cellStyle name="표준 19 87 3 4" xfId="38525" xr:uid="{00000000-0005-0000-0000-000065870000}"/>
    <cellStyle name="표준 19 87 3 5" xfId="38526" xr:uid="{00000000-0005-0000-0000-000066870000}"/>
    <cellStyle name="표준 19 87 3 6" xfId="38527" xr:uid="{00000000-0005-0000-0000-000067870000}"/>
    <cellStyle name="표준 19 87 4" xfId="7396" xr:uid="{00000000-0005-0000-0000-000068870000}"/>
    <cellStyle name="표준 19 87 4 2" xfId="38528" xr:uid="{00000000-0005-0000-0000-000069870000}"/>
    <cellStyle name="표준 19 87 4 3" xfId="38529" xr:uid="{00000000-0005-0000-0000-00006A870000}"/>
    <cellStyle name="표준 19 87 4 4" xfId="38530" xr:uid="{00000000-0005-0000-0000-00006B870000}"/>
    <cellStyle name="표준 19 87 4 5" xfId="38531" xr:uid="{00000000-0005-0000-0000-00006C870000}"/>
    <cellStyle name="표준 19 87 4 6" xfId="38532" xr:uid="{00000000-0005-0000-0000-00006D870000}"/>
    <cellStyle name="표준 19 87 5" xfId="9256" xr:uid="{00000000-0005-0000-0000-00006E870000}"/>
    <cellStyle name="표준 19 87 5 2" xfId="38533" xr:uid="{00000000-0005-0000-0000-00006F870000}"/>
    <cellStyle name="표준 19 87 5 3" xfId="38534" xr:uid="{00000000-0005-0000-0000-000070870000}"/>
    <cellStyle name="표준 19 87 5 4" xfId="38535" xr:uid="{00000000-0005-0000-0000-000071870000}"/>
    <cellStyle name="표준 19 87 5 5" xfId="38536" xr:uid="{00000000-0005-0000-0000-000072870000}"/>
    <cellStyle name="표준 19 87 5 6" xfId="38537" xr:uid="{00000000-0005-0000-0000-000073870000}"/>
    <cellStyle name="표준 19 87 6" xfId="38538" xr:uid="{00000000-0005-0000-0000-000074870000}"/>
    <cellStyle name="표준 19 87 7" xfId="38539" xr:uid="{00000000-0005-0000-0000-000075870000}"/>
    <cellStyle name="표준 19 87 8" xfId="38540" xr:uid="{00000000-0005-0000-0000-000076870000}"/>
    <cellStyle name="표준 19 87 9" xfId="38541" xr:uid="{00000000-0005-0000-0000-000077870000}"/>
    <cellStyle name="표준 19 88" xfId="1910" xr:uid="{00000000-0005-0000-0000-000078870000}"/>
    <cellStyle name="표준 19 88 10" xfId="38542" xr:uid="{00000000-0005-0000-0000-000079870000}"/>
    <cellStyle name="표준 19 88 11" xfId="38543" xr:uid="{00000000-0005-0000-0000-00007A870000}"/>
    <cellStyle name="표준 19 88 2" xfId="3687" xr:uid="{00000000-0005-0000-0000-00007B870000}"/>
    <cellStyle name="표준 19 88 2 2" xfId="38544" xr:uid="{00000000-0005-0000-0000-00007C870000}"/>
    <cellStyle name="표준 19 88 2 3" xfId="38545" xr:uid="{00000000-0005-0000-0000-00007D870000}"/>
    <cellStyle name="표준 19 88 2 4" xfId="38546" xr:uid="{00000000-0005-0000-0000-00007E870000}"/>
    <cellStyle name="표준 19 88 2 5" xfId="38547" xr:uid="{00000000-0005-0000-0000-00007F870000}"/>
    <cellStyle name="표준 19 88 2 6" xfId="38548" xr:uid="{00000000-0005-0000-0000-000080870000}"/>
    <cellStyle name="표준 19 88 3" xfId="5546" xr:uid="{00000000-0005-0000-0000-000081870000}"/>
    <cellStyle name="표준 19 88 3 2" xfId="38549" xr:uid="{00000000-0005-0000-0000-000082870000}"/>
    <cellStyle name="표준 19 88 3 3" xfId="38550" xr:uid="{00000000-0005-0000-0000-000083870000}"/>
    <cellStyle name="표준 19 88 3 4" xfId="38551" xr:uid="{00000000-0005-0000-0000-000084870000}"/>
    <cellStyle name="표준 19 88 3 5" xfId="38552" xr:uid="{00000000-0005-0000-0000-000085870000}"/>
    <cellStyle name="표준 19 88 3 6" xfId="38553" xr:uid="{00000000-0005-0000-0000-000086870000}"/>
    <cellStyle name="표준 19 88 4" xfId="7410" xr:uid="{00000000-0005-0000-0000-000087870000}"/>
    <cellStyle name="표준 19 88 4 2" xfId="38554" xr:uid="{00000000-0005-0000-0000-000088870000}"/>
    <cellStyle name="표준 19 88 4 3" xfId="38555" xr:uid="{00000000-0005-0000-0000-000089870000}"/>
    <cellStyle name="표준 19 88 4 4" xfId="38556" xr:uid="{00000000-0005-0000-0000-00008A870000}"/>
    <cellStyle name="표준 19 88 4 5" xfId="38557" xr:uid="{00000000-0005-0000-0000-00008B870000}"/>
    <cellStyle name="표준 19 88 4 6" xfId="38558" xr:uid="{00000000-0005-0000-0000-00008C870000}"/>
    <cellStyle name="표준 19 88 5" xfId="9270" xr:uid="{00000000-0005-0000-0000-00008D870000}"/>
    <cellStyle name="표준 19 88 5 2" xfId="38559" xr:uid="{00000000-0005-0000-0000-00008E870000}"/>
    <cellStyle name="표준 19 88 5 3" xfId="38560" xr:uid="{00000000-0005-0000-0000-00008F870000}"/>
    <cellStyle name="표준 19 88 5 4" xfId="38561" xr:uid="{00000000-0005-0000-0000-000090870000}"/>
    <cellStyle name="표준 19 88 5 5" xfId="38562" xr:uid="{00000000-0005-0000-0000-000091870000}"/>
    <cellStyle name="표준 19 88 5 6" xfId="38563" xr:uid="{00000000-0005-0000-0000-000092870000}"/>
    <cellStyle name="표준 19 88 6" xfId="38564" xr:uid="{00000000-0005-0000-0000-000093870000}"/>
    <cellStyle name="표준 19 88 7" xfId="38565" xr:uid="{00000000-0005-0000-0000-000094870000}"/>
    <cellStyle name="표준 19 88 8" xfId="38566" xr:uid="{00000000-0005-0000-0000-000095870000}"/>
    <cellStyle name="표준 19 88 9" xfId="38567" xr:uid="{00000000-0005-0000-0000-000096870000}"/>
    <cellStyle name="표준 19 89" xfId="1924" xr:uid="{00000000-0005-0000-0000-000097870000}"/>
    <cellStyle name="표준 19 89 10" xfId="38568" xr:uid="{00000000-0005-0000-0000-000098870000}"/>
    <cellStyle name="표준 19 89 11" xfId="38569" xr:uid="{00000000-0005-0000-0000-000099870000}"/>
    <cellStyle name="표준 19 89 2" xfId="3701" xr:uid="{00000000-0005-0000-0000-00009A870000}"/>
    <cellStyle name="표준 19 89 2 2" xfId="38570" xr:uid="{00000000-0005-0000-0000-00009B870000}"/>
    <cellStyle name="표준 19 89 2 3" xfId="38571" xr:uid="{00000000-0005-0000-0000-00009C870000}"/>
    <cellStyle name="표준 19 89 2 4" xfId="38572" xr:uid="{00000000-0005-0000-0000-00009D870000}"/>
    <cellStyle name="표준 19 89 2 5" xfId="38573" xr:uid="{00000000-0005-0000-0000-00009E870000}"/>
    <cellStyle name="표준 19 89 2 6" xfId="38574" xr:uid="{00000000-0005-0000-0000-00009F870000}"/>
    <cellStyle name="표준 19 89 3" xfId="5560" xr:uid="{00000000-0005-0000-0000-0000A0870000}"/>
    <cellStyle name="표준 19 89 3 2" xfId="38575" xr:uid="{00000000-0005-0000-0000-0000A1870000}"/>
    <cellStyle name="표준 19 89 3 3" xfId="38576" xr:uid="{00000000-0005-0000-0000-0000A2870000}"/>
    <cellStyle name="표준 19 89 3 4" xfId="38577" xr:uid="{00000000-0005-0000-0000-0000A3870000}"/>
    <cellStyle name="표준 19 89 3 5" xfId="38578" xr:uid="{00000000-0005-0000-0000-0000A4870000}"/>
    <cellStyle name="표준 19 89 3 6" xfId="38579" xr:uid="{00000000-0005-0000-0000-0000A5870000}"/>
    <cellStyle name="표준 19 89 4" xfId="7424" xr:uid="{00000000-0005-0000-0000-0000A6870000}"/>
    <cellStyle name="표준 19 89 4 2" xfId="38580" xr:uid="{00000000-0005-0000-0000-0000A7870000}"/>
    <cellStyle name="표준 19 89 4 3" xfId="38581" xr:uid="{00000000-0005-0000-0000-0000A8870000}"/>
    <cellStyle name="표준 19 89 4 4" xfId="38582" xr:uid="{00000000-0005-0000-0000-0000A9870000}"/>
    <cellStyle name="표준 19 89 4 5" xfId="38583" xr:uid="{00000000-0005-0000-0000-0000AA870000}"/>
    <cellStyle name="표준 19 89 4 6" xfId="38584" xr:uid="{00000000-0005-0000-0000-0000AB870000}"/>
    <cellStyle name="표준 19 89 5" xfId="9284" xr:uid="{00000000-0005-0000-0000-0000AC870000}"/>
    <cellStyle name="표준 19 89 5 2" xfId="38585" xr:uid="{00000000-0005-0000-0000-0000AD870000}"/>
    <cellStyle name="표준 19 89 5 3" xfId="38586" xr:uid="{00000000-0005-0000-0000-0000AE870000}"/>
    <cellStyle name="표준 19 89 5 4" xfId="38587" xr:uid="{00000000-0005-0000-0000-0000AF870000}"/>
    <cellStyle name="표준 19 89 5 5" xfId="38588" xr:uid="{00000000-0005-0000-0000-0000B0870000}"/>
    <cellStyle name="표준 19 89 5 6" xfId="38589" xr:uid="{00000000-0005-0000-0000-0000B1870000}"/>
    <cellStyle name="표준 19 89 6" xfId="38590" xr:uid="{00000000-0005-0000-0000-0000B2870000}"/>
    <cellStyle name="표준 19 89 7" xfId="38591" xr:uid="{00000000-0005-0000-0000-0000B3870000}"/>
    <cellStyle name="표준 19 89 8" xfId="38592" xr:uid="{00000000-0005-0000-0000-0000B4870000}"/>
    <cellStyle name="표준 19 89 9" xfId="38593" xr:uid="{00000000-0005-0000-0000-0000B5870000}"/>
    <cellStyle name="표준 19 9" xfId="314" xr:uid="{00000000-0005-0000-0000-0000B6870000}"/>
    <cellStyle name="표준 19 90" xfId="1938" xr:uid="{00000000-0005-0000-0000-0000B7870000}"/>
    <cellStyle name="표준 19 90 10" xfId="38594" xr:uid="{00000000-0005-0000-0000-0000B8870000}"/>
    <cellStyle name="표준 19 90 11" xfId="38595" xr:uid="{00000000-0005-0000-0000-0000B9870000}"/>
    <cellStyle name="표준 19 90 2" xfId="3715" xr:uid="{00000000-0005-0000-0000-0000BA870000}"/>
    <cellStyle name="표준 19 90 2 2" xfId="38596" xr:uid="{00000000-0005-0000-0000-0000BB870000}"/>
    <cellStyle name="표준 19 90 2 3" xfId="38597" xr:uid="{00000000-0005-0000-0000-0000BC870000}"/>
    <cellStyle name="표준 19 90 2 4" xfId="38598" xr:uid="{00000000-0005-0000-0000-0000BD870000}"/>
    <cellStyle name="표준 19 90 2 5" xfId="38599" xr:uid="{00000000-0005-0000-0000-0000BE870000}"/>
    <cellStyle name="표준 19 90 2 6" xfId="38600" xr:uid="{00000000-0005-0000-0000-0000BF870000}"/>
    <cellStyle name="표준 19 90 3" xfId="5574" xr:uid="{00000000-0005-0000-0000-0000C0870000}"/>
    <cellStyle name="표준 19 90 3 2" xfId="38601" xr:uid="{00000000-0005-0000-0000-0000C1870000}"/>
    <cellStyle name="표준 19 90 3 3" xfId="38602" xr:uid="{00000000-0005-0000-0000-0000C2870000}"/>
    <cellStyle name="표준 19 90 3 4" xfId="38603" xr:uid="{00000000-0005-0000-0000-0000C3870000}"/>
    <cellStyle name="표준 19 90 3 5" xfId="38604" xr:uid="{00000000-0005-0000-0000-0000C4870000}"/>
    <cellStyle name="표준 19 90 3 6" xfId="38605" xr:uid="{00000000-0005-0000-0000-0000C5870000}"/>
    <cellStyle name="표준 19 90 4" xfId="7438" xr:uid="{00000000-0005-0000-0000-0000C6870000}"/>
    <cellStyle name="표준 19 90 4 2" xfId="38606" xr:uid="{00000000-0005-0000-0000-0000C7870000}"/>
    <cellStyle name="표준 19 90 4 3" xfId="38607" xr:uid="{00000000-0005-0000-0000-0000C8870000}"/>
    <cellStyle name="표준 19 90 4 4" xfId="38608" xr:uid="{00000000-0005-0000-0000-0000C9870000}"/>
    <cellStyle name="표준 19 90 4 5" xfId="38609" xr:uid="{00000000-0005-0000-0000-0000CA870000}"/>
    <cellStyle name="표준 19 90 4 6" xfId="38610" xr:uid="{00000000-0005-0000-0000-0000CB870000}"/>
    <cellStyle name="표준 19 90 5" xfId="9298" xr:uid="{00000000-0005-0000-0000-0000CC870000}"/>
    <cellStyle name="표준 19 90 5 2" xfId="38611" xr:uid="{00000000-0005-0000-0000-0000CD870000}"/>
    <cellStyle name="표준 19 90 5 3" xfId="38612" xr:uid="{00000000-0005-0000-0000-0000CE870000}"/>
    <cellStyle name="표준 19 90 5 4" xfId="38613" xr:uid="{00000000-0005-0000-0000-0000CF870000}"/>
    <cellStyle name="표준 19 90 5 5" xfId="38614" xr:uid="{00000000-0005-0000-0000-0000D0870000}"/>
    <cellStyle name="표준 19 90 5 6" xfId="38615" xr:uid="{00000000-0005-0000-0000-0000D1870000}"/>
    <cellStyle name="표준 19 90 6" xfId="38616" xr:uid="{00000000-0005-0000-0000-0000D2870000}"/>
    <cellStyle name="표준 19 90 7" xfId="38617" xr:uid="{00000000-0005-0000-0000-0000D3870000}"/>
    <cellStyle name="표준 19 90 8" xfId="38618" xr:uid="{00000000-0005-0000-0000-0000D4870000}"/>
    <cellStyle name="표준 19 90 9" xfId="38619" xr:uid="{00000000-0005-0000-0000-0000D5870000}"/>
    <cellStyle name="표준 19 91" xfId="1952" xr:uid="{00000000-0005-0000-0000-0000D6870000}"/>
    <cellStyle name="표준 19 91 10" xfId="38620" xr:uid="{00000000-0005-0000-0000-0000D7870000}"/>
    <cellStyle name="표준 19 91 11" xfId="38621" xr:uid="{00000000-0005-0000-0000-0000D8870000}"/>
    <cellStyle name="표준 19 91 2" xfId="3729" xr:uid="{00000000-0005-0000-0000-0000D9870000}"/>
    <cellStyle name="표준 19 91 2 2" xfId="38622" xr:uid="{00000000-0005-0000-0000-0000DA870000}"/>
    <cellStyle name="표준 19 91 2 3" xfId="38623" xr:uid="{00000000-0005-0000-0000-0000DB870000}"/>
    <cellStyle name="표준 19 91 2 4" xfId="38624" xr:uid="{00000000-0005-0000-0000-0000DC870000}"/>
    <cellStyle name="표준 19 91 2 5" xfId="38625" xr:uid="{00000000-0005-0000-0000-0000DD870000}"/>
    <cellStyle name="표준 19 91 2 6" xfId="38626" xr:uid="{00000000-0005-0000-0000-0000DE870000}"/>
    <cellStyle name="표준 19 91 3" xfId="5588" xr:uid="{00000000-0005-0000-0000-0000DF870000}"/>
    <cellStyle name="표준 19 91 3 2" xfId="38627" xr:uid="{00000000-0005-0000-0000-0000E0870000}"/>
    <cellStyle name="표준 19 91 3 3" xfId="38628" xr:uid="{00000000-0005-0000-0000-0000E1870000}"/>
    <cellStyle name="표준 19 91 3 4" xfId="38629" xr:uid="{00000000-0005-0000-0000-0000E2870000}"/>
    <cellStyle name="표준 19 91 3 5" xfId="38630" xr:uid="{00000000-0005-0000-0000-0000E3870000}"/>
    <cellStyle name="표준 19 91 3 6" xfId="38631" xr:uid="{00000000-0005-0000-0000-0000E4870000}"/>
    <cellStyle name="표준 19 91 4" xfId="7452" xr:uid="{00000000-0005-0000-0000-0000E5870000}"/>
    <cellStyle name="표준 19 91 4 2" xfId="38632" xr:uid="{00000000-0005-0000-0000-0000E6870000}"/>
    <cellStyle name="표준 19 91 4 3" xfId="38633" xr:uid="{00000000-0005-0000-0000-0000E7870000}"/>
    <cellStyle name="표준 19 91 4 4" xfId="38634" xr:uid="{00000000-0005-0000-0000-0000E8870000}"/>
    <cellStyle name="표준 19 91 4 5" xfId="38635" xr:uid="{00000000-0005-0000-0000-0000E9870000}"/>
    <cellStyle name="표준 19 91 4 6" xfId="38636" xr:uid="{00000000-0005-0000-0000-0000EA870000}"/>
    <cellStyle name="표준 19 91 5" xfId="9312" xr:uid="{00000000-0005-0000-0000-0000EB870000}"/>
    <cellStyle name="표준 19 91 5 2" xfId="38637" xr:uid="{00000000-0005-0000-0000-0000EC870000}"/>
    <cellStyle name="표준 19 91 5 3" xfId="38638" xr:uid="{00000000-0005-0000-0000-0000ED870000}"/>
    <cellStyle name="표준 19 91 5 4" xfId="38639" xr:uid="{00000000-0005-0000-0000-0000EE870000}"/>
    <cellStyle name="표준 19 91 5 5" xfId="38640" xr:uid="{00000000-0005-0000-0000-0000EF870000}"/>
    <cellStyle name="표준 19 91 5 6" xfId="38641" xr:uid="{00000000-0005-0000-0000-0000F0870000}"/>
    <cellStyle name="표준 19 91 6" xfId="38642" xr:uid="{00000000-0005-0000-0000-0000F1870000}"/>
    <cellStyle name="표준 19 91 7" xfId="38643" xr:uid="{00000000-0005-0000-0000-0000F2870000}"/>
    <cellStyle name="표준 19 91 8" xfId="38644" xr:uid="{00000000-0005-0000-0000-0000F3870000}"/>
    <cellStyle name="표준 19 91 9" xfId="38645" xr:uid="{00000000-0005-0000-0000-0000F4870000}"/>
    <cellStyle name="표준 19 92" xfId="1966" xr:uid="{00000000-0005-0000-0000-0000F5870000}"/>
    <cellStyle name="표준 19 92 10" xfId="38646" xr:uid="{00000000-0005-0000-0000-0000F6870000}"/>
    <cellStyle name="표준 19 92 11" xfId="38647" xr:uid="{00000000-0005-0000-0000-0000F7870000}"/>
    <cellStyle name="표준 19 92 2" xfId="3743" xr:uid="{00000000-0005-0000-0000-0000F8870000}"/>
    <cellStyle name="표준 19 92 2 2" xfId="38648" xr:uid="{00000000-0005-0000-0000-0000F9870000}"/>
    <cellStyle name="표준 19 92 2 3" xfId="38649" xr:uid="{00000000-0005-0000-0000-0000FA870000}"/>
    <cellStyle name="표준 19 92 2 4" xfId="38650" xr:uid="{00000000-0005-0000-0000-0000FB870000}"/>
    <cellStyle name="표준 19 92 2 5" xfId="38651" xr:uid="{00000000-0005-0000-0000-0000FC870000}"/>
    <cellStyle name="표준 19 92 2 6" xfId="38652" xr:uid="{00000000-0005-0000-0000-0000FD870000}"/>
    <cellStyle name="표준 19 92 3" xfId="5602" xr:uid="{00000000-0005-0000-0000-0000FE870000}"/>
    <cellStyle name="표준 19 92 3 2" xfId="38653" xr:uid="{00000000-0005-0000-0000-0000FF870000}"/>
    <cellStyle name="표준 19 92 3 3" xfId="38654" xr:uid="{00000000-0005-0000-0000-000000880000}"/>
    <cellStyle name="표준 19 92 3 4" xfId="38655" xr:uid="{00000000-0005-0000-0000-000001880000}"/>
    <cellStyle name="표준 19 92 3 5" xfId="38656" xr:uid="{00000000-0005-0000-0000-000002880000}"/>
    <cellStyle name="표준 19 92 3 6" xfId="38657" xr:uid="{00000000-0005-0000-0000-000003880000}"/>
    <cellStyle name="표준 19 92 4" xfId="7466" xr:uid="{00000000-0005-0000-0000-000004880000}"/>
    <cellStyle name="표준 19 92 4 2" xfId="38658" xr:uid="{00000000-0005-0000-0000-000005880000}"/>
    <cellStyle name="표준 19 92 4 3" xfId="38659" xr:uid="{00000000-0005-0000-0000-000006880000}"/>
    <cellStyle name="표준 19 92 4 4" xfId="38660" xr:uid="{00000000-0005-0000-0000-000007880000}"/>
    <cellStyle name="표준 19 92 4 5" xfId="38661" xr:uid="{00000000-0005-0000-0000-000008880000}"/>
    <cellStyle name="표준 19 92 4 6" xfId="38662" xr:uid="{00000000-0005-0000-0000-000009880000}"/>
    <cellStyle name="표준 19 92 5" xfId="9326" xr:uid="{00000000-0005-0000-0000-00000A880000}"/>
    <cellStyle name="표준 19 92 5 2" xfId="38663" xr:uid="{00000000-0005-0000-0000-00000B880000}"/>
    <cellStyle name="표준 19 92 5 3" xfId="38664" xr:uid="{00000000-0005-0000-0000-00000C880000}"/>
    <cellStyle name="표준 19 92 5 4" xfId="38665" xr:uid="{00000000-0005-0000-0000-00000D880000}"/>
    <cellStyle name="표준 19 92 5 5" xfId="38666" xr:uid="{00000000-0005-0000-0000-00000E880000}"/>
    <cellStyle name="표준 19 92 5 6" xfId="38667" xr:uid="{00000000-0005-0000-0000-00000F880000}"/>
    <cellStyle name="표준 19 92 6" xfId="38668" xr:uid="{00000000-0005-0000-0000-000010880000}"/>
    <cellStyle name="표준 19 92 7" xfId="38669" xr:uid="{00000000-0005-0000-0000-000011880000}"/>
    <cellStyle name="표준 19 92 8" xfId="38670" xr:uid="{00000000-0005-0000-0000-000012880000}"/>
    <cellStyle name="표준 19 92 9" xfId="38671" xr:uid="{00000000-0005-0000-0000-000013880000}"/>
    <cellStyle name="표준 19 93" xfId="1980" xr:uid="{00000000-0005-0000-0000-000014880000}"/>
    <cellStyle name="표준 19 93 10" xfId="38672" xr:uid="{00000000-0005-0000-0000-000015880000}"/>
    <cellStyle name="표준 19 93 11" xfId="38673" xr:uid="{00000000-0005-0000-0000-000016880000}"/>
    <cellStyle name="표준 19 93 2" xfId="3757" xr:uid="{00000000-0005-0000-0000-000017880000}"/>
    <cellStyle name="표준 19 93 2 2" xfId="38674" xr:uid="{00000000-0005-0000-0000-000018880000}"/>
    <cellStyle name="표준 19 93 2 3" xfId="38675" xr:uid="{00000000-0005-0000-0000-000019880000}"/>
    <cellStyle name="표준 19 93 2 4" xfId="38676" xr:uid="{00000000-0005-0000-0000-00001A880000}"/>
    <cellStyle name="표준 19 93 2 5" xfId="38677" xr:uid="{00000000-0005-0000-0000-00001B880000}"/>
    <cellStyle name="표준 19 93 2 6" xfId="38678" xr:uid="{00000000-0005-0000-0000-00001C880000}"/>
    <cellStyle name="표준 19 93 3" xfId="5616" xr:uid="{00000000-0005-0000-0000-00001D880000}"/>
    <cellStyle name="표준 19 93 3 2" xfId="38679" xr:uid="{00000000-0005-0000-0000-00001E880000}"/>
    <cellStyle name="표준 19 93 3 3" xfId="38680" xr:uid="{00000000-0005-0000-0000-00001F880000}"/>
    <cellStyle name="표준 19 93 3 4" xfId="38681" xr:uid="{00000000-0005-0000-0000-000020880000}"/>
    <cellStyle name="표준 19 93 3 5" xfId="38682" xr:uid="{00000000-0005-0000-0000-000021880000}"/>
    <cellStyle name="표준 19 93 3 6" xfId="38683" xr:uid="{00000000-0005-0000-0000-000022880000}"/>
    <cellStyle name="표준 19 93 4" xfId="7480" xr:uid="{00000000-0005-0000-0000-000023880000}"/>
    <cellStyle name="표준 19 93 4 2" xfId="38684" xr:uid="{00000000-0005-0000-0000-000024880000}"/>
    <cellStyle name="표준 19 93 4 3" xfId="38685" xr:uid="{00000000-0005-0000-0000-000025880000}"/>
    <cellStyle name="표준 19 93 4 4" xfId="38686" xr:uid="{00000000-0005-0000-0000-000026880000}"/>
    <cellStyle name="표준 19 93 4 5" xfId="38687" xr:uid="{00000000-0005-0000-0000-000027880000}"/>
    <cellStyle name="표준 19 93 4 6" xfId="38688" xr:uid="{00000000-0005-0000-0000-000028880000}"/>
    <cellStyle name="표준 19 93 5" xfId="9340" xr:uid="{00000000-0005-0000-0000-000029880000}"/>
    <cellStyle name="표준 19 93 5 2" xfId="38689" xr:uid="{00000000-0005-0000-0000-00002A880000}"/>
    <cellStyle name="표준 19 93 5 3" xfId="38690" xr:uid="{00000000-0005-0000-0000-00002B880000}"/>
    <cellStyle name="표준 19 93 5 4" xfId="38691" xr:uid="{00000000-0005-0000-0000-00002C880000}"/>
    <cellStyle name="표준 19 93 5 5" xfId="38692" xr:uid="{00000000-0005-0000-0000-00002D880000}"/>
    <cellStyle name="표준 19 93 5 6" xfId="38693" xr:uid="{00000000-0005-0000-0000-00002E880000}"/>
    <cellStyle name="표준 19 93 6" xfId="38694" xr:uid="{00000000-0005-0000-0000-00002F880000}"/>
    <cellStyle name="표준 19 93 7" xfId="38695" xr:uid="{00000000-0005-0000-0000-000030880000}"/>
    <cellStyle name="표준 19 93 8" xfId="38696" xr:uid="{00000000-0005-0000-0000-000031880000}"/>
    <cellStyle name="표준 19 93 9" xfId="38697" xr:uid="{00000000-0005-0000-0000-000032880000}"/>
    <cellStyle name="표준 19 94" xfId="1994" xr:uid="{00000000-0005-0000-0000-000033880000}"/>
    <cellStyle name="표준 19 94 10" xfId="38698" xr:uid="{00000000-0005-0000-0000-000034880000}"/>
    <cellStyle name="표준 19 94 11" xfId="38699" xr:uid="{00000000-0005-0000-0000-000035880000}"/>
    <cellStyle name="표준 19 94 2" xfId="3771" xr:uid="{00000000-0005-0000-0000-000036880000}"/>
    <cellStyle name="표준 19 94 2 2" xfId="38700" xr:uid="{00000000-0005-0000-0000-000037880000}"/>
    <cellStyle name="표준 19 94 2 3" xfId="38701" xr:uid="{00000000-0005-0000-0000-000038880000}"/>
    <cellStyle name="표준 19 94 2 4" xfId="38702" xr:uid="{00000000-0005-0000-0000-000039880000}"/>
    <cellStyle name="표준 19 94 2 5" xfId="38703" xr:uid="{00000000-0005-0000-0000-00003A880000}"/>
    <cellStyle name="표준 19 94 2 6" xfId="38704" xr:uid="{00000000-0005-0000-0000-00003B880000}"/>
    <cellStyle name="표준 19 94 3" xfId="5630" xr:uid="{00000000-0005-0000-0000-00003C880000}"/>
    <cellStyle name="표준 19 94 3 2" xfId="38705" xr:uid="{00000000-0005-0000-0000-00003D880000}"/>
    <cellStyle name="표준 19 94 3 3" xfId="38706" xr:uid="{00000000-0005-0000-0000-00003E880000}"/>
    <cellStyle name="표준 19 94 3 4" xfId="38707" xr:uid="{00000000-0005-0000-0000-00003F880000}"/>
    <cellStyle name="표준 19 94 3 5" xfId="38708" xr:uid="{00000000-0005-0000-0000-000040880000}"/>
    <cellStyle name="표준 19 94 3 6" xfId="38709" xr:uid="{00000000-0005-0000-0000-000041880000}"/>
    <cellStyle name="표준 19 94 4" xfId="7494" xr:uid="{00000000-0005-0000-0000-000042880000}"/>
    <cellStyle name="표준 19 94 4 2" xfId="38710" xr:uid="{00000000-0005-0000-0000-000043880000}"/>
    <cellStyle name="표준 19 94 4 3" xfId="38711" xr:uid="{00000000-0005-0000-0000-000044880000}"/>
    <cellStyle name="표준 19 94 4 4" xfId="38712" xr:uid="{00000000-0005-0000-0000-000045880000}"/>
    <cellStyle name="표준 19 94 4 5" xfId="38713" xr:uid="{00000000-0005-0000-0000-000046880000}"/>
    <cellStyle name="표준 19 94 4 6" xfId="38714" xr:uid="{00000000-0005-0000-0000-000047880000}"/>
    <cellStyle name="표준 19 94 5" xfId="9354" xr:uid="{00000000-0005-0000-0000-000048880000}"/>
    <cellStyle name="표준 19 94 5 2" xfId="38715" xr:uid="{00000000-0005-0000-0000-000049880000}"/>
    <cellStyle name="표준 19 94 5 3" xfId="38716" xr:uid="{00000000-0005-0000-0000-00004A880000}"/>
    <cellStyle name="표준 19 94 5 4" xfId="38717" xr:uid="{00000000-0005-0000-0000-00004B880000}"/>
    <cellStyle name="표준 19 94 5 5" xfId="38718" xr:uid="{00000000-0005-0000-0000-00004C880000}"/>
    <cellStyle name="표준 19 94 5 6" xfId="38719" xr:uid="{00000000-0005-0000-0000-00004D880000}"/>
    <cellStyle name="표준 19 94 6" xfId="38720" xr:uid="{00000000-0005-0000-0000-00004E880000}"/>
    <cellStyle name="표준 19 94 7" xfId="38721" xr:uid="{00000000-0005-0000-0000-00004F880000}"/>
    <cellStyle name="표준 19 94 8" xfId="38722" xr:uid="{00000000-0005-0000-0000-000050880000}"/>
    <cellStyle name="표준 19 94 9" xfId="38723" xr:uid="{00000000-0005-0000-0000-000051880000}"/>
    <cellStyle name="표준 19 95" xfId="2008" xr:uid="{00000000-0005-0000-0000-000052880000}"/>
    <cellStyle name="표준 19 95 10" xfId="38724" xr:uid="{00000000-0005-0000-0000-000053880000}"/>
    <cellStyle name="표준 19 95 11" xfId="38725" xr:uid="{00000000-0005-0000-0000-000054880000}"/>
    <cellStyle name="표준 19 95 2" xfId="3785" xr:uid="{00000000-0005-0000-0000-000055880000}"/>
    <cellStyle name="표준 19 95 2 2" xfId="38726" xr:uid="{00000000-0005-0000-0000-000056880000}"/>
    <cellStyle name="표준 19 95 2 3" xfId="38727" xr:uid="{00000000-0005-0000-0000-000057880000}"/>
    <cellStyle name="표준 19 95 2 4" xfId="38728" xr:uid="{00000000-0005-0000-0000-000058880000}"/>
    <cellStyle name="표준 19 95 2 5" xfId="38729" xr:uid="{00000000-0005-0000-0000-000059880000}"/>
    <cellStyle name="표준 19 95 2 6" xfId="38730" xr:uid="{00000000-0005-0000-0000-00005A880000}"/>
    <cellStyle name="표준 19 95 3" xfId="5644" xr:uid="{00000000-0005-0000-0000-00005B880000}"/>
    <cellStyle name="표준 19 95 3 2" xfId="38731" xr:uid="{00000000-0005-0000-0000-00005C880000}"/>
    <cellStyle name="표준 19 95 3 3" xfId="38732" xr:uid="{00000000-0005-0000-0000-00005D880000}"/>
    <cellStyle name="표준 19 95 3 4" xfId="38733" xr:uid="{00000000-0005-0000-0000-00005E880000}"/>
    <cellStyle name="표준 19 95 3 5" xfId="38734" xr:uid="{00000000-0005-0000-0000-00005F880000}"/>
    <cellStyle name="표준 19 95 3 6" xfId="38735" xr:uid="{00000000-0005-0000-0000-000060880000}"/>
    <cellStyle name="표준 19 95 4" xfId="7508" xr:uid="{00000000-0005-0000-0000-000061880000}"/>
    <cellStyle name="표준 19 95 4 2" xfId="38736" xr:uid="{00000000-0005-0000-0000-000062880000}"/>
    <cellStyle name="표준 19 95 4 3" xfId="38737" xr:uid="{00000000-0005-0000-0000-000063880000}"/>
    <cellStyle name="표준 19 95 4 4" xfId="38738" xr:uid="{00000000-0005-0000-0000-000064880000}"/>
    <cellStyle name="표준 19 95 4 5" xfId="38739" xr:uid="{00000000-0005-0000-0000-000065880000}"/>
    <cellStyle name="표준 19 95 4 6" xfId="38740" xr:uid="{00000000-0005-0000-0000-000066880000}"/>
    <cellStyle name="표준 19 95 5" xfId="9368" xr:uid="{00000000-0005-0000-0000-000067880000}"/>
    <cellStyle name="표준 19 95 5 2" xfId="38741" xr:uid="{00000000-0005-0000-0000-000068880000}"/>
    <cellStyle name="표준 19 95 5 3" xfId="38742" xr:uid="{00000000-0005-0000-0000-000069880000}"/>
    <cellStyle name="표준 19 95 5 4" xfId="38743" xr:uid="{00000000-0005-0000-0000-00006A880000}"/>
    <cellStyle name="표준 19 95 5 5" xfId="38744" xr:uid="{00000000-0005-0000-0000-00006B880000}"/>
    <cellStyle name="표준 19 95 5 6" xfId="38745" xr:uid="{00000000-0005-0000-0000-00006C880000}"/>
    <cellStyle name="표준 19 95 6" xfId="38746" xr:uid="{00000000-0005-0000-0000-00006D880000}"/>
    <cellStyle name="표준 19 95 7" xfId="38747" xr:uid="{00000000-0005-0000-0000-00006E880000}"/>
    <cellStyle name="표준 19 95 8" xfId="38748" xr:uid="{00000000-0005-0000-0000-00006F880000}"/>
    <cellStyle name="표준 19 95 9" xfId="38749" xr:uid="{00000000-0005-0000-0000-000070880000}"/>
    <cellStyle name="표준 19 96" xfId="2022" xr:uid="{00000000-0005-0000-0000-000071880000}"/>
    <cellStyle name="표준 19 96 10" xfId="38750" xr:uid="{00000000-0005-0000-0000-000072880000}"/>
    <cellStyle name="표준 19 96 2" xfId="3799" xr:uid="{00000000-0005-0000-0000-000073880000}"/>
    <cellStyle name="표준 19 96 2 2" xfId="38751" xr:uid="{00000000-0005-0000-0000-000074880000}"/>
    <cellStyle name="표준 19 96 2 3" xfId="38752" xr:uid="{00000000-0005-0000-0000-000075880000}"/>
    <cellStyle name="표준 19 96 2 4" xfId="38753" xr:uid="{00000000-0005-0000-0000-000076880000}"/>
    <cellStyle name="표준 19 96 2 5" xfId="38754" xr:uid="{00000000-0005-0000-0000-000077880000}"/>
    <cellStyle name="표준 19 96 2 6" xfId="38755" xr:uid="{00000000-0005-0000-0000-000078880000}"/>
    <cellStyle name="표준 19 96 3" xfId="5658" xr:uid="{00000000-0005-0000-0000-000079880000}"/>
    <cellStyle name="표준 19 96 3 2" xfId="38756" xr:uid="{00000000-0005-0000-0000-00007A880000}"/>
    <cellStyle name="표준 19 96 3 3" xfId="38757" xr:uid="{00000000-0005-0000-0000-00007B880000}"/>
    <cellStyle name="표준 19 96 3 4" xfId="38758" xr:uid="{00000000-0005-0000-0000-00007C880000}"/>
    <cellStyle name="표준 19 96 3 5" xfId="38759" xr:uid="{00000000-0005-0000-0000-00007D880000}"/>
    <cellStyle name="표준 19 96 3 6" xfId="38760" xr:uid="{00000000-0005-0000-0000-00007E880000}"/>
    <cellStyle name="표준 19 96 4" xfId="7522" xr:uid="{00000000-0005-0000-0000-00007F880000}"/>
    <cellStyle name="표준 19 96 4 2" xfId="38761" xr:uid="{00000000-0005-0000-0000-000080880000}"/>
    <cellStyle name="표준 19 96 4 3" xfId="38762" xr:uid="{00000000-0005-0000-0000-000081880000}"/>
    <cellStyle name="표준 19 96 4 4" xfId="38763" xr:uid="{00000000-0005-0000-0000-000082880000}"/>
    <cellStyle name="표준 19 96 4 5" xfId="38764" xr:uid="{00000000-0005-0000-0000-000083880000}"/>
    <cellStyle name="표준 19 96 4 6" xfId="38765" xr:uid="{00000000-0005-0000-0000-000084880000}"/>
    <cellStyle name="표준 19 96 5" xfId="9382" xr:uid="{00000000-0005-0000-0000-000085880000}"/>
    <cellStyle name="표준 19 96 5 2" xfId="38766" xr:uid="{00000000-0005-0000-0000-000086880000}"/>
    <cellStyle name="표준 19 96 5 3" xfId="38767" xr:uid="{00000000-0005-0000-0000-000087880000}"/>
    <cellStyle name="표준 19 96 5 4" xfId="38768" xr:uid="{00000000-0005-0000-0000-000088880000}"/>
    <cellStyle name="표준 19 96 5 5" xfId="38769" xr:uid="{00000000-0005-0000-0000-000089880000}"/>
    <cellStyle name="표준 19 96 5 6" xfId="38770" xr:uid="{00000000-0005-0000-0000-00008A880000}"/>
    <cellStyle name="표준 19 96 6" xfId="38771" xr:uid="{00000000-0005-0000-0000-00008B880000}"/>
    <cellStyle name="표준 19 96 7" xfId="38772" xr:uid="{00000000-0005-0000-0000-00008C880000}"/>
    <cellStyle name="표준 19 96 8" xfId="38773" xr:uid="{00000000-0005-0000-0000-00008D880000}"/>
    <cellStyle name="표준 19 96 9" xfId="38774" xr:uid="{00000000-0005-0000-0000-00008E880000}"/>
    <cellStyle name="표준 19 97" xfId="2036" xr:uid="{00000000-0005-0000-0000-00008F880000}"/>
    <cellStyle name="표준 19 97 10" xfId="38775" xr:uid="{00000000-0005-0000-0000-000090880000}"/>
    <cellStyle name="표준 19 97 2" xfId="3813" xr:uid="{00000000-0005-0000-0000-000091880000}"/>
    <cellStyle name="표준 19 97 2 2" xfId="38776" xr:uid="{00000000-0005-0000-0000-000092880000}"/>
    <cellStyle name="표준 19 97 2 3" xfId="38777" xr:uid="{00000000-0005-0000-0000-000093880000}"/>
    <cellStyle name="표준 19 97 2 4" xfId="38778" xr:uid="{00000000-0005-0000-0000-000094880000}"/>
    <cellStyle name="표준 19 97 2 5" xfId="38779" xr:uid="{00000000-0005-0000-0000-000095880000}"/>
    <cellStyle name="표준 19 97 2 6" xfId="38780" xr:uid="{00000000-0005-0000-0000-000096880000}"/>
    <cellStyle name="표준 19 97 3" xfId="5672" xr:uid="{00000000-0005-0000-0000-000097880000}"/>
    <cellStyle name="표준 19 97 3 2" xfId="38781" xr:uid="{00000000-0005-0000-0000-000098880000}"/>
    <cellStyle name="표준 19 97 3 3" xfId="38782" xr:uid="{00000000-0005-0000-0000-000099880000}"/>
    <cellStyle name="표준 19 97 3 4" xfId="38783" xr:uid="{00000000-0005-0000-0000-00009A880000}"/>
    <cellStyle name="표준 19 97 3 5" xfId="38784" xr:uid="{00000000-0005-0000-0000-00009B880000}"/>
    <cellStyle name="표준 19 97 3 6" xfId="38785" xr:uid="{00000000-0005-0000-0000-00009C880000}"/>
    <cellStyle name="표준 19 97 4" xfId="7536" xr:uid="{00000000-0005-0000-0000-00009D880000}"/>
    <cellStyle name="표준 19 97 4 2" xfId="38786" xr:uid="{00000000-0005-0000-0000-00009E880000}"/>
    <cellStyle name="표준 19 97 4 3" xfId="38787" xr:uid="{00000000-0005-0000-0000-00009F880000}"/>
    <cellStyle name="표준 19 97 4 4" xfId="38788" xr:uid="{00000000-0005-0000-0000-0000A0880000}"/>
    <cellStyle name="표준 19 97 4 5" xfId="38789" xr:uid="{00000000-0005-0000-0000-0000A1880000}"/>
    <cellStyle name="표준 19 97 4 6" xfId="38790" xr:uid="{00000000-0005-0000-0000-0000A2880000}"/>
    <cellStyle name="표준 19 97 5" xfId="9396" xr:uid="{00000000-0005-0000-0000-0000A3880000}"/>
    <cellStyle name="표준 19 97 5 2" xfId="38791" xr:uid="{00000000-0005-0000-0000-0000A4880000}"/>
    <cellStyle name="표준 19 97 5 3" xfId="38792" xr:uid="{00000000-0005-0000-0000-0000A5880000}"/>
    <cellStyle name="표준 19 97 5 4" xfId="38793" xr:uid="{00000000-0005-0000-0000-0000A6880000}"/>
    <cellStyle name="표준 19 97 5 5" xfId="38794" xr:uid="{00000000-0005-0000-0000-0000A7880000}"/>
    <cellStyle name="표준 19 97 5 6" xfId="38795" xr:uid="{00000000-0005-0000-0000-0000A8880000}"/>
    <cellStyle name="표준 19 97 6" xfId="38796" xr:uid="{00000000-0005-0000-0000-0000A9880000}"/>
    <cellStyle name="표준 19 97 7" xfId="38797" xr:uid="{00000000-0005-0000-0000-0000AA880000}"/>
    <cellStyle name="표준 19 97 8" xfId="38798" xr:uid="{00000000-0005-0000-0000-0000AB880000}"/>
    <cellStyle name="표준 19 97 9" xfId="38799" xr:uid="{00000000-0005-0000-0000-0000AC880000}"/>
    <cellStyle name="표준 19 98" xfId="2050" xr:uid="{00000000-0005-0000-0000-0000AD880000}"/>
    <cellStyle name="표준 19 98 10" xfId="38800" xr:uid="{00000000-0005-0000-0000-0000AE880000}"/>
    <cellStyle name="표준 19 98 2" xfId="3827" xr:uid="{00000000-0005-0000-0000-0000AF880000}"/>
    <cellStyle name="표준 19 98 2 2" xfId="38801" xr:uid="{00000000-0005-0000-0000-0000B0880000}"/>
    <cellStyle name="표준 19 98 2 3" xfId="38802" xr:uid="{00000000-0005-0000-0000-0000B1880000}"/>
    <cellStyle name="표준 19 98 2 4" xfId="38803" xr:uid="{00000000-0005-0000-0000-0000B2880000}"/>
    <cellStyle name="표준 19 98 2 5" xfId="38804" xr:uid="{00000000-0005-0000-0000-0000B3880000}"/>
    <cellStyle name="표준 19 98 2 6" xfId="38805" xr:uid="{00000000-0005-0000-0000-0000B4880000}"/>
    <cellStyle name="표준 19 98 3" xfId="5686" xr:uid="{00000000-0005-0000-0000-0000B5880000}"/>
    <cellStyle name="표준 19 98 3 2" xfId="38806" xr:uid="{00000000-0005-0000-0000-0000B6880000}"/>
    <cellStyle name="표준 19 98 3 3" xfId="38807" xr:uid="{00000000-0005-0000-0000-0000B7880000}"/>
    <cellStyle name="표준 19 98 3 4" xfId="38808" xr:uid="{00000000-0005-0000-0000-0000B8880000}"/>
    <cellStyle name="표준 19 98 3 5" xfId="38809" xr:uid="{00000000-0005-0000-0000-0000B9880000}"/>
    <cellStyle name="표준 19 98 3 6" xfId="38810" xr:uid="{00000000-0005-0000-0000-0000BA880000}"/>
    <cellStyle name="표준 19 98 4" xfId="7550" xr:uid="{00000000-0005-0000-0000-0000BB880000}"/>
    <cellStyle name="표준 19 98 4 2" xfId="38811" xr:uid="{00000000-0005-0000-0000-0000BC880000}"/>
    <cellStyle name="표준 19 98 4 3" xfId="38812" xr:uid="{00000000-0005-0000-0000-0000BD880000}"/>
    <cellStyle name="표준 19 98 4 4" xfId="38813" xr:uid="{00000000-0005-0000-0000-0000BE880000}"/>
    <cellStyle name="표준 19 98 4 5" xfId="38814" xr:uid="{00000000-0005-0000-0000-0000BF880000}"/>
    <cellStyle name="표준 19 98 4 6" xfId="38815" xr:uid="{00000000-0005-0000-0000-0000C0880000}"/>
    <cellStyle name="표준 19 98 5" xfId="9410" xr:uid="{00000000-0005-0000-0000-0000C1880000}"/>
    <cellStyle name="표준 19 98 5 2" xfId="38816" xr:uid="{00000000-0005-0000-0000-0000C2880000}"/>
    <cellStyle name="표준 19 98 5 3" xfId="38817" xr:uid="{00000000-0005-0000-0000-0000C3880000}"/>
    <cellStyle name="표준 19 98 5 4" xfId="38818" xr:uid="{00000000-0005-0000-0000-0000C4880000}"/>
    <cellStyle name="표준 19 98 5 5" xfId="38819" xr:uid="{00000000-0005-0000-0000-0000C5880000}"/>
    <cellStyle name="표준 19 98 5 6" xfId="38820" xr:uid="{00000000-0005-0000-0000-0000C6880000}"/>
    <cellStyle name="표준 19 98 6" xfId="38821" xr:uid="{00000000-0005-0000-0000-0000C7880000}"/>
    <cellStyle name="표준 19 98 7" xfId="38822" xr:uid="{00000000-0005-0000-0000-0000C8880000}"/>
    <cellStyle name="표준 19 98 8" xfId="38823" xr:uid="{00000000-0005-0000-0000-0000C9880000}"/>
    <cellStyle name="표준 19 98 9" xfId="38824" xr:uid="{00000000-0005-0000-0000-0000CA880000}"/>
    <cellStyle name="표준 19 99" xfId="2064" xr:uid="{00000000-0005-0000-0000-0000CB880000}"/>
    <cellStyle name="표준 19 99 10" xfId="38825" xr:uid="{00000000-0005-0000-0000-0000CC880000}"/>
    <cellStyle name="표준 19 99 2" xfId="3841" xr:uid="{00000000-0005-0000-0000-0000CD880000}"/>
    <cellStyle name="표준 19 99 2 2" xfId="38826" xr:uid="{00000000-0005-0000-0000-0000CE880000}"/>
    <cellStyle name="표준 19 99 2 3" xfId="38827" xr:uid="{00000000-0005-0000-0000-0000CF880000}"/>
    <cellStyle name="표준 19 99 2 4" xfId="38828" xr:uid="{00000000-0005-0000-0000-0000D0880000}"/>
    <cellStyle name="표준 19 99 2 5" xfId="38829" xr:uid="{00000000-0005-0000-0000-0000D1880000}"/>
    <cellStyle name="표준 19 99 2 6" xfId="38830" xr:uid="{00000000-0005-0000-0000-0000D2880000}"/>
    <cellStyle name="표준 19 99 3" xfId="5700" xr:uid="{00000000-0005-0000-0000-0000D3880000}"/>
    <cellStyle name="표준 19 99 3 2" xfId="38831" xr:uid="{00000000-0005-0000-0000-0000D4880000}"/>
    <cellStyle name="표준 19 99 3 3" xfId="38832" xr:uid="{00000000-0005-0000-0000-0000D5880000}"/>
    <cellStyle name="표준 19 99 3 4" xfId="38833" xr:uid="{00000000-0005-0000-0000-0000D6880000}"/>
    <cellStyle name="표준 19 99 3 5" xfId="38834" xr:uid="{00000000-0005-0000-0000-0000D7880000}"/>
    <cellStyle name="표준 19 99 3 6" xfId="38835" xr:uid="{00000000-0005-0000-0000-0000D8880000}"/>
    <cellStyle name="표준 19 99 4" xfId="7564" xr:uid="{00000000-0005-0000-0000-0000D9880000}"/>
    <cellStyle name="표준 19 99 4 2" xfId="38836" xr:uid="{00000000-0005-0000-0000-0000DA880000}"/>
    <cellStyle name="표준 19 99 4 3" xfId="38837" xr:uid="{00000000-0005-0000-0000-0000DB880000}"/>
    <cellStyle name="표준 19 99 4 4" xfId="38838" xr:uid="{00000000-0005-0000-0000-0000DC880000}"/>
    <cellStyle name="표준 19 99 4 5" xfId="38839" xr:uid="{00000000-0005-0000-0000-0000DD880000}"/>
    <cellStyle name="표준 19 99 4 6" xfId="38840" xr:uid="{00000000-0005-0000-0000-0000DE880000}"/>
    <cellStyle name="표준 19 99 5" xfId="9424" xr:uid="{00000000-0005-0000-0000-0000DF880000}"/>
    <cellStyle name="표준 19 99 5 2" xfId="38841" xr:uid="{00000000-0005-0000-0000-0000E0880000}"/>
    <cellStyle name="표준 19 99 5 3" xfId="38842" xr:uid="{00000000-0005-0000-0000-0000E1880000}"/>
    <cellStyle name="표준 19 99 5 4" xfId="38843" xr:uid="{00000000-0005-0000-0000-0000E2880000}"/>
    <cellStyle name="표준 19 99 5 5" xfId="38844" xr:uid="{00000000-0005-0000-0000-0000E3880000}"/>
    <cellStyle name="표준 19 99 5 6" xfId="38845" xr:uid="{00000000-0005-0000-0000-0000E4880000}"/>
    <cellStyle name="표준 19 99 6" xfId="38846" xr:uid="{00000000-0005-0000-0000-0000E5880000}"/>
    <cellStyle name="표준 19 99 7" xfId="38847" xr:uid="{00000000-0005-0000-0000-0000E6880000}"/>
    <cellStyle name="표준 19 99 8" xfId="38848" xr:uid="{00000000-0005-0000-0000-0000E7880000}"/>
    <cellStyle name="표준 19 99 9" xfId="38849" xr:uid="{00000000-0005-0000-0000-0000E8880000}"/>
    <cellStyle name="표준 19_일일포지션및손익" xfId="315" xr:uid="{00000000-0005-0000-0000-0000E9880000}"/>
    <cellStyle name="표준 2" xfId="102" xr:uid="{00000000-0005-0000-0000-0000EA880000}"/>
    <cellStyle name="표준 2 2" xfId="316" xr:uid="{00000000-0005-0000-0000-0000EB880000}"/>
    <cellStyle name="표준 2 3" xfId="317" xr:uid="{00000000-0005-0000-0000-0000EC880000}"/>
    <cellStyle name="표준 20" xfId="318" xr:uid="{00000000-0005-0000-0000-0000ED880000}"/>
    <cellStyle name="표준 20 2" xfId="1034" xr:uid="{00000000-0005-0000-0000-0000EE880000}"/>
    <cellStyle name="표준 21" xfId="115" xr:uid="{00000000-0005-0000-0000-0000EF880000}"/>
    <cellStyle name="표준 21 10" xfId="320" xr:uid="{00000000-0005-0000-0000-0000F0880000}"/>
    <cellStyle name="표준 21 100" xfId="2081" xr:uid="{00000000-0005-0000-0000-0000F1880000}"/>
    <cellStyle name="표준 21 100 10" xfId="38850" xr:uid="{00000000-0005-0000-0000-0000F2880000}"/>
    <cellStyle name="표준 21 100 2" xfId="3858" xr:uid="{00000000-0005-0000-0000-0000F3880000}"/>
    <cellStyle name="표준 21 100 2 2" xfId="38851" xr:uid="{00000000-0005-0000-0000-0000F4880000}"/>
    <cellStyle name="표준 21 100 2 3" xfId="38852" xr:uid="{00000000-0005-0000-0000-0000F5880000}"/>
    <cellStyle name="표준 21 100 2 4" xfId="38853" xr:uid="{00000000-0005-0000-0000-0000F6880000}"/>
    <cellStyle name="표준 21 100 2 5" xfId="38854" xr:uid="{00000000-0005-0000-0000-0000F7880000}"/>
    <cellStyle name="표준 21 100 2 6" xfId="38855" xr:uid="{00000000-0005-0000-0000-0000F8880000}"/>
    <cellStyle name="표준 21 100 3" xfId="5717" xr:uid="{00000000-0005-0000-0000-0000F9880000}"/>
    <cellStyle name="표준 21 100 3 2" xfId="38856" xr:uid="{00000000-0005-0000-0000-0000FA880000}"/>
    <cellStyle name="표준 21 100 3 3" xfId="38857" xr:uid="{00000000-0005-0000-0000-0000FB880000}"/>
    <cellStyle name="표준 21 100 3 4" xfId="38858" xr:uid="{00000000-0005-0000-0000-0000FC880000}"/>
    <cellStyle name="표준 21 100 3 5" xfId="38859" xr:uid="{00000000-0005-0000-0000-0000FD880000}"/>
    <cellStyle name="표준 21 100 3 6" xfId="38860" xr:uid="{00000000-0005-0000-0000-0000FE880000}"/>
    <cellStyle name="표준 21 100 4" xfId="7581" xr:uid="{00000000-0005-0000-0000-0000FF880000}"/>
    <cellStyle name="표준 21 100 4 2" xfId="38861" xr:uid="{00000000-0005-0000-0000-000000890000}"/>
    <cellStyle name="표준 21 100 4 3" xfId="38862" xr:uid="{00000000-0005-0000-0000-000001890000}"/>
    <cellStyle name="표준 21 100 4 4" xfId="38863" xr:uid="{00000000-0005-0000-0000-000002890000}"/>
    <cellStyle name="표준 21 100 4 5" xfId="38864" xr:uid="{00000000-0005-0000-0000-000003890000}"/>
    <cellStyle name="표준 21 100 4 6" xfId="38865" xr:uid="{00000000-0005-0000-0000-000004890000}"/>
    <cellStyle name="표준 21 100 5" xfId="9441" xr:uid="{00000000-0005-0000-0000-000005890000}"/>
    <cellStyle name="표준 21 100 5 2" xfId="38866" xr:uid="{00000000-0005-0000-0000-000006890000}"/>
    <cellStyle name="표준 21 100 5 3" xfId="38867" xr:uid="{00000000-0005-0000-0000-000007890000}"/>
    <cellStyle name="표준 21 100 5 4" xfId="38868" xr:uid="{00000000-0005-0000-0000-000008890000}"/>
    <cellStyle name="표준 21 100 5 5" xfId="38869" xr:uid="{00000000-0005-0000-0000-000009890000}"/>
    <cellStyle name="표준 21 100 5 6" xfId="38870" xr:uid="{00000000-0005-0000-0000-00000A890000}"/>
    <cellStyle name="표준 21 100 6" xfId="38871" xr:uid="{00000000-0005-0000-0000-00000B890000}"/>
    <cellStyle name="표준 21 100 7" xfId="38872" xr:uid="{00000000-0005-0000-0000-00000C890000}"/>
    <cellStyle name="표준 21 100 8" xfId="38873" xr:uid="{00000000-0005-0000-0000-00000D890000}"/>
    <cellStyle name="표준 21 100 9" xfId="38874" xr:uid="{00000000-0005-0000-0000-00000E890000}"/>
    <cellStyle name="표준 21 101" xfId="2095" xr:uid="{00000000-0005-0000-0000-00000F890000}"/>
    <cellStyle name="표준 21 101 10" xfId="38875" xr:uid="{00000000-0005-0000-0000-000010890000}"/>
    <cellStyle name="표준 21 101 2" xfId="3872" xr:uid="{00000000-0005-0000-0000-000011890000}"/>
    <cellStyle name="표준 21 101 2 2" xfId="38876" xr:uid="{00000000-0005-0000-0000-000012890000}"/>
    <cellStyle name="표준 21 101 2 3" xfId="38877" xr:uid="{00000000-0005-0000-0000-000013890000}"/>
    <cellStyle name="표준 21 101 2 4" xfId="38878" xr:uid="{00000000-0005-0000-0000-000014890000}"/>
    <cellStyle name="표준 21 101 2 5" xfId="38879" xr:uid="{00000000-0005-0000-0000-000015890000}"/>
    <cellStyle name="표준 21 101 2 6" xfId="38880" xr:uid="{00000000-0005-0000-0000-000016890000}"/>
    <cellStyle name="표준 21 101 3" xfId="5731" xr:uid="{00000000-0005-0000-0000-000017890000}"/>
    <cellStyle name="표준 21 101 3 2" xfId="38881" xr:uid="{00000000-0005-0000-0000-000018890000}"/>
    <cellStyle name="표준 21 101 3 3" xfId="38882" xr:uid="{00000000-0005-0000-0000-000019890000}"/>
    <cellStyle name="표준 21 101 3 4" xfId="38883" xr:uid="{00000000-0005-0000-0000-00001A890000}"/>
    <cellStyle name="표준 21 101 3 5" xfId="38884" xr:uid="{00000000-0005-0000-0000-00001B890000}"/>
    <cellStyle name="표준 21 101 3 6" xfId="38885" xr:uid="{00000000-0005-0000-0000-00001C890000}"/>
    <cellStyle name="표준 21 101 4" xfId="7595" xr:uid="{00000000-0005-0000-0000-00001D890000}"/>
    <cellStyle name="표준 21 101 4 2" xfId="38886" xr:uid="{00000000-0005-0000-0000-00001E890000}"/>
    <cellStyle name="표준 21 101 4 3" xfId="38887" xr:uid="{00000000-0005-0000-0000-00001F890000}"/>
    <cellStyle name="표준 21 101 4 4" xfId="38888" xr:uid="{00000000-0005-0000-0000-000020890000}"/>
    <cellStyle name="표준 21 101 4 5" xfId="38889" xr:uid="{00000000-0005-0000-0000-000021890000}"/>
    <cellStyle name="표준 21 101 4 6" xfId="38890" xr:uid="{00000000-0005-0000-0000-000022890000}"/>
    <cellStyle name="표준 21 101 5" xfId="9455" xr:uid="{00000000-0005-0000-0000-000023890000}"/>
    <cellStyle name="표준 21 101 5 2" xfId="38891" xr:uid="{00000000-0005-0000-0000-000024890000}"/>
    <cellStyle name="표준 21 101 5 3" xfId="38892" xr:uid="{00000000-0005-0000-0000-000025890000}"/>
    <cellStyle name="표준 21 101 5 4" xfId="38893" xr:uid="{00000000-0005-0000-0000-000026890000}"/>
    <cellStyle name="표준 21 101 5 5" xfId="38894" xr:uid="{00000000-0005-0000-0000-000027890000}"/>
    <cellStyle name="표준 21 101 5 6" xfId="38895" xr:uid="{00000000-0005-0000-0000-000028890000}"/>
    <cellStyle name="표준 21 101 6" xfId="38896" xr:uid="{00000000-0005-0000-0000-000029890000}"/>
    <cellStyle name="표준 21 101 7" xfId="38897" xr:uid="{00000000-0005-0000-0000-00002A890000}"/>
    <cellStyle name="표준 21 101 8" xfId="38898" xr:uid="{00000000-0005-0000-0000-00002B890000}"/>
    <cellStyle name="표준 21 101 9" xfId="38899" xr:uid="{00000000-0005-0000-0000-00002C890000}"/>
    <cellStyle name="표준 21 102" xfId="2109" xr:uid="{00000000-0005-0000-0000-00002D890000}"/>
    <cellStyle name="표준 21 102 10" xfId="38900" xr:uid="{00000000-0005-0000-0000-00002E890000}"/>
    <cellStyle name="표준 21 102 2" xfId="3886" xr:uid="{00000000-0005-0000-0000-00002F890000}"/>
    <cellStyle name="표준 21 102 2 2" xfId="38901" xr:uid="{00000000-0005-0000-0000-000030890000}"/>
    <cellStyle name="표준 21 102 2 3" xfId="38902" xr:uid="{00000000-0005-0000-0000-000031890000}"/>
    <cellStyle name="표준 21 102 2 4" xfId="38903" xr:uid="{00000000-0005-0000-0000-000032890000}"/>
    <cellStyle name="표준 21 102 2 5" xfId="38904" xr:uid="{00000000-0005-0000-0000-000033890000}"/>
    <cellStyle name="표준 21 102 2 6" xfId="38905" xr:uid="{00000000-0005-0000-0000-000034890000}"/>
    <cellStyle name="표준 21 102 3" xfId="5745" xr:uid="{00000000-0005-0000-0000-000035890000}"/>
    <cellStyle name="표준 21 102 3 2" xfId="38906" xr:uid="{00000000-0005-0000-0000-000036890000}"/>
    <cellStyle name="표준 21 102 3 3" xfId="38907" xr:uid="{00000000-0005-0000-0000-000037890000}"/>
    <cellStyle name="표준 21 102 3 4" xfId="38908" xr:uid="{00000000-0005-0000-0000-000038890000}"/>
    <cellStyle name="표준 21 102 3 5" xfId="38909" xr:uid="{00000000-0005-0000-0000-000039890000}"/>
    <cellStyle name="표준 21 102 3 6" xfId="38910" xr:uid="{00000000-0005-0000-0000-00003A890000}"/>
    <cellStyle name="표준 21 102 4" xfId="7609" xr:uid="{00000000-0005-0000-0000-00003B890000}"/>
    <cellStyle name="표준 21 102 4 2" xfId="38911" xr:uid="{00000000-0005-0000-0000-00003C890000}"/>
    <cellStyle name="표준 21 102 4 3" xfId="38912" xr:uid="{00000000-0005-0000-0000-00003D890000}"/>
    <cellStyle name="표준 21 102 4 4" xfId="38913" xr:uid="{00000000-0005-0000-0000-00003E890000}"/>
    <cellStyle name="표준 21 102 4 5" xfId="38914" xr:uid="{00000000-0005-0000-0000-00003F890000}"/>
    <cellStyle name="표준 21 102 4 6" xfId="38915" xr:uid="{00000000-0005-0000-0000-000040890000}"/>
    <cellStyle name="표준 21 102 5" xfId="9469" xr:uid="{00000000-0005-0000-0000-000041890000}"/>
    <cellStyle name="표준 21 102 5 2" xfId="38916" xr:uid="{00000000-0005-0000-0000-000042890000}"/>
    <cellStyle name="표준 21 102 5 3" xfId="38917" xr:uid="{00000000-0005-0000-0000-000043890000}"/>
    <cellStyle name="표준 21 102 5 4" xfId="38918" xr:uid="{00000000-0005-0000-0000-000044890000}"/>
    <cellStyle name="표준 21 102 5 5" xfId="38919" xr:uid="{00000000-0005-0000-0000-000045890000}"/>
    <cellStyle name="표준 21 102 5 6" xfId="38920" xr:uid="{00000000-0005-0000-0000-000046890000}"/>
    <cellStyle name="표준 21 102 6" xfId="38921" xr:uid="{00000000-0005-0000-0000-000047890000}"/>
    <cellStyle name="표준 21 102 7" xfId="38922" xr:uid="{00000000-0005-0000-0000-000048890000}"/>
    <cellStyle name="표준 21 102 8" xfId="38923" xr:uid="{00000000-0005-0000-0000-000049890000}"/>
    <cellStyle name="표준 21 102 9" xfId="38924" xr:uid="{00000000-0005-0000-0000-00004A890000}"/>
    <cellStyle name="표준 21 103" xfId="2123" xr:uid="{00000000-0005-0000-0000-00004B890000}"/>
    <cellStyle name="표준 21 103 10" xfId="38925" xr:uid="{00000000-0005-0000-0000-00004C890000}"/>
    <cellStyle name="표준 21 103 2" xfId="3900" xr:uid="{00000000-0005-0000-0000-00004D890000}"/>
    <cellStyle name="표준 21 103 2 2" xfId="38926" xr:uid="{00000000-0005-0000-0000-00004E890000}"/>
    <cellStyle name="표준 21 103 2 3" xfId="38927" xr:uid="{00000000-0005-0000-0000-00004F890000}"/>
    <cellStyle name="표준 21 103 2 4" xfId="38928" xr:uid="{00000000-0005-0000-0000-000050890000}"/>
    <cellStyle name="표준 21 103 2 5" xfId="38929" xr:uid="{00000000-0005-0000-0000-000051890000}"/>
    <cellStyle name="표준 21 103 2 6" xfId="38930" xr:uid="{00000000-0005-0000-0000-000052890000}"/>
    <cellStyle name="표준 21 103 3" xfId="5759" xr:uid="{00000000-0005-0000-0000-000053890000}"/>
    <cellStyle name="표준 21 103 3 2" xfId="38931" xr:uid="{00000000-0005-0000-0000-000054890000}"/>
    <cellStyle name="표준 21 103 3 3" xfId="38932" xr:uid="{00000000-0005-0000-0000-000055890000}"/>
    <cellStyle name="표준 21 103 3 4" xfId="38933" xr:uid="{00000000-0005-0000-0000-000056890000}"/>
    <cellStyle name="표준 21 103 3 5" xfId="38934" xr:uid="{00000000-0005-0000-0000-000057890000}"/>
    <cellStyle name="표준 21 103 3 6" xfId="38935" xr:uid="{00000000-0005-0000-0000-000058890000}"/>
    <cellStyle name="표준 21 103 4" xfId="7623" xr:uid="{00000000-0005-0000-0000-000059890000}"/>
    <cellStyle name="표준 21 103 4 2" xfId="38936" xr:uid="{00000000-0005-0000-0000-00005A890000}"/>
    <cellStyle name="표준 21 103 4 3" xfId="38937" xr:uid="{00000000-0005-0000-0000-00005B890000}"/>
    <cellStyle name="표준 21 103 4 4" xfId="38938" xr:uid="{00000000-0005-0000-0000-00005C890000}"/>
    <cellStyle name="표준 21 103 4 5" xfId="38939" xr:uid="{00000000-0005-0000-0000-00005D890000}"/>
    <cellStyle name="표준 21 103 4 6" xfId="38940" xr:uid="{00000000-0005-0000-0000-00005E890000}"/>
    <cellStyle name="표준 21 103 5" xfId="9483" xr:uid="{00000000-0005-0000-0000-00005F890000}"/>
    <cellStyle name="표준 21 103 5 2" xfId="38941" xr:uid="{00000000-0005-0000-0000-000060890000}"/>
    <cellStyle name="표준 21 103 5 3" xfId="38942" xr:uid="{00000000-0005-0000-0000-000061890000}"/>
    <cellStyle name="표준 21 103 5 4" xfId="38943" xr:uid="{00000000-0005-0000-0000-000062890000}"/>
    <cellStyle name="표준 21 103 5 5" xfId="38944" xr:uid="{00000000-0005-0000-0000-000063890000}"/>
    <cellStyle name="표준 21 103 5 6" xfId="38945" xr:uid="{00000000-0005-0000-0000-000064890000}"/>
    <cellStyle name="표준 21 103 6" xfId="38946" xr:uid="{00000000-0005-0000-0000-000065890000}"/>
    <cellStyle name="표준 21 103 7" xfId="38947" xr:uid="{00000000-0005-0000-0000-000066890000}"/>
    <cellStyle name="표준 21 103 8" xfId="38948" xr:uid="{00000000-0005-0000-0000-000067890000}"/>
    <cellStyle name="표준 21 103 9" xfId="38949" xr:uid="{00000000-0005-0000-0000-000068890000}"/>
    <cellStyle name="표준 21 104" xfId="2137" xr:uid="{00000000-0005-0000-0000-000069890000}"/>
    <cellStyle name="표준 21 104 10" xfId="38950" xr:uid="{00000000-0005-0000-0000-00006A890000}"/>
    <cellStyle name="표준 21 104 2" xfId="3914" xr:uid="{00000000-0005-0000-0000-00006B890000}"/>
    <cellStyle name="표준 21 104 2 2" xfId="38951" xr:uid="{00000000-0005-0000-0000-00006C890000}"/>
    <cellStyle name="표준 21 104 2 3" xfId="38952" xr:uid="{00000000-0005-0000-0000-00006D890000}"/>
    <cellStyle name="표준 21 104 2 4" xfId="38953" xr:uid="{00000000-0005-0000-0000-00006E890000}"/>
    <cellStyle name="표준 21 104 2 5" xfId="38954" xr:uid="{00000000-0005-0000-0000-00006F890000}"/>
    <cellStyle name="표준 21 104 2 6" xfId="38955" xr:uid="{00000000-0005-0000-0000-000070890000}"/>
    <cellStyle name="표준 21 104 3" xfId="5773" xr:uid="{00000000-0005-0000-0000-000071890000}"/>
    <cellStyle name="표준 21 104 3 2" xfId="38956" xr:uid="{00000000-0005-0000-0000-000072890000}"/>
    <cellStyle name="표준 21 104 3 3" xfId="38957" xr:uid="{00000000-0005-0000-0000-000073890000}"/>
    <cellStyle name="표준 21 104 3 4" xfId="38958" xr:uid="{00000000-0005-0000-0000-000074890000}"/>
    <cellStyle name="표준 21 104 3 5" xfId="38959" xr:uid="{00000000-0005-0000-0000-000075890000}"/>
    <cellStyle name="표준 21 104 3 6" xfId="38960" xr:uid="{00000000-0005-0000-0000-000076890000}"/>
    <cellStyle name="표준 21 104 4" xfId="7637" xr:uid="{00000000-0005-0000-0000-000077890000}"/>
    <cellStyle name="표준 21 104 4 2" xfId="38961" xr:uid="{00000000-0005-0000-0000-000078890000}"/>
    <cellStyle name="표준 21 104 4 3" xfId="38962" xr:uid="{00000000-0005-0000-0000-000079890000}"/>
    <cellStyle name="표준 21 104 4 4" xfId="38963" xr:uid="{00000000-0005-0000-0000-00007A890000}"/>
    <cellStyle name="표준 21 104 4 5" xfId="38964" xr:uid="{00000000-0005-0000-0000-00007B890000}"/>
    <cellStyle name="표준 21 104 4 6" xfId="38965" xr:uid="{00000000-0005-0000-0000-00007C890000}"/>
    <cellStyle name="표준 21 104 5" xfId="9497" xr:uid="{00000000-0005-0000-0000-00007D890000}"/>
    <cellStyle name="표준 21 104 5 2" xfId="38966" xr:uid="{00000000-0005-0000-0000-00007E890000}"/>
    <cellStyle name="표준 21 104 5 3" xfId="38967" xr:uid="{00000000-0005-0000-0000-00007F890000}"/>
    <cellStyle name="표준 21 104 5 4" xfId="38968" xr:uid="{00000000-0005-0000-0000-000080890000}"/>
    <cellStyle name="표준 21 104 5 5" xfId="38969" xr:uid="{00000000-0005-0000-0000-000081890000}"/>
    <cellStyle name="표준 21 104 5 6" xfId="38970" xr:uid="{00000000-0005-0000-0000-000082890000}"/>
    <cellStyle name="표준 21 104 6" xfId="38971" xr:uid="{00000000-0005-0000-0000-000083890000}"/>
    <cellStyle name="표준 21 104 7" xfId="38972" xr:uid="{00000000-0005-0000-0000-000084890000}"/>
    <cellStyle name="표준 21 104 8" xfId="38973" xr:uid="{00000000-0005-0000-0000-000085890000}"/>
    <cellStyle name="표준 21 104 9" xfId="38974" xr:uid="{00000000-0005-0000-0000-000086890000}"/>
    <cellStyle name="표준 21 105" xfId="2151" xr:uid="{00000000-0005-0000-0000-000087890000}"/>
    <cellStyle name="표준 21 105 10" xfId="38975" xr:uid="{00000000-0005-0000-0000-000088890000}"/>
    <cellStyle name="표준 21 105 2" xfId="3928" xr:uid="{00000000-0005-0000-0000-000089890000}"/>
    <cellStyle name="표준 21 105 2 2" xfId="38976" xr:uid="{00000000-0005-0000-0000-00008A890000}"/>
    <cellStyle name="표준 21 105 2 3" xfId="38977" xr:uid="{00000000-0005-0000-0000-00008B890000}"/>
    <cellStyle name="표준 21 105 2 4" xfId="38978" xr:uid="{00000000-0005-0000-0000-00008C890000}"/>
    <cellStyle name="표준 21 105 2 5" xfId="38979" xr:uid="{00000000-0005-0000-0000-00008D890000}"/>
    <cellStyle name="표준 21 105 2 6" xfId="38980" xr:uid="{00000000-0005-0000-0000-00008E890000}"/>
    <cellStyle name="표준 21 105 3" xfId="5787" xr:uid="{00000000-0005-0000-0000-00008F890000}"/>
    <cellStyle name="표준 21 105 3 2" xfId="38981" xr:uid="{00000000-0005-0000-0000-000090890000}"/>
    <cellStyle name="표준 21 105 3 3" xfId="38982" xr:uid="{00000000-0005-0000-0000-000091890000}"/>
    <cellStyle name="표준 21 105 3 4" xfId="38983" xr:uid="{00000000-0005-0000-0000-000092890000}"/>
    <cellStyle name="표준 21 105 3 5" xfId="38984" xr:uid="{00000000-0005-0000-0000-000093890000}"/>
    <cellStyle name="표준 21 105 3 6" xfId="38985" xr:uid="{00000000-0005-0000-0000-000094890000}"/>
    <cellStyle name="표준 21 105 4" xfId="7651" xr:uid="{00000000-0005-0000-0000-000095890000}"/>
    <cellStyle name="표준 21 105 4 2" xfId="38986" xr:uid="{00000000-0005-0000-0000-000096890000}"/>
    <cellStyle name="표준 21 105 4 3" xfId="38987" xr:uid="{00000000-0005-0000-0000-000097890000}"/>
    <cellStyle name="표준 21 105 4 4" xfId="38988" xr:uid="{00000000-0005-0000-0000-000098890000}"/>
    <cellStyle name="표준 21 105 4 5" xfId="38989" xr:uid="{00000000-0005-0000-0000-000099890000}"/>
    <cellStyle name="표준 21 105 4 6" xfId="38990" xr:uid="{00000000-0005-0000-0000-00009A890000}"/>
    <cellStyle name="표준 21 105 5" xfId="9511" xr:uid="{00000000-0005-0000-0000-00009B890000}"/>
    <cellStyle name="표준 21 105 5 2" xfId="38991" xr:uid="{00000000-0005-0000-0000-00009C890000}"/>
    <cellStyle name="표준 21 105 5 3" xfId="38992" xr:uid="{00000000-0005-0000-0000-00009D890000}"/>
    <cellStyle name="표준 21 105 5 4" xfId="38993" xr:uid="{00000000-0005-0000-0000-00009E890000}"/>
    <cellStyle name="표준 21 105 5 5" xfId="38994" xr:uid="{00000000-0005-0000-0000-00009F890000}"/>
    <cellStyle name="표준 21 105 5 6" xfId="38995" xr:uid="{00000000-0005-0000-0000-0000A0890000}"/>
    <cellStyle name="표준 21 105 6" xfId="38996" xr:uid="{00000000-0005-0000-0000-0000A1890000}"/>
    <cellStyle name="표준 21 105 7" xfId="38997" xr:uid="{00000000-0005-0000-0000-0000A2890000}"/>
    <cellStyle name="표준 21 105 8" xfId="38998" xr:uid="{00000000-0005-0000-0000-0000A3890000}"/>
    <cellStyle name="표준 21 105 9" xfId="38999" xr:uid="{00000000-0005-0000-0000-0000A4890000}"/>
    <cellStyle name="표준 21 106" xfId="2165" xr:uid="{00000000-0005-0000-0000-0000A5890000}"/>
    <cellStyle name="표준 21 106 10" xfId="39000" xr:uid="{00000000-0005-0000-0000-0000A6890000}"/>
    <cellStyle name="표준 21 106 2" xfId="3942" xr:uid="{00000000-0005-0000-0000-0000A7890000}"/>
    <cellStyle name="표준 21 106 2 2" xfId="39001" xr:uid="{00000000-0005-0000-0000-0000A8890000}"/>
    <cellStyle name="표준 21 106 2 3" xfId="39002" xr:uid="{00000000-0005-0000-0000-0000A9890000}"/>
    <cellStyle name="표준 21 106 2 4" xfId="39003" xr:uid="{00000000-0005-0000-0000-0000AA890000}"/>
    <cellStyle name="표준 21 106 2 5" xfId="39004" xr:uid="{00000000-0005-0000-0000-0000AB890000}"/>
    <cellStyle name="표준 21 106 2 6" xfId="39005" xr:uid="{00000000-0005-0000-0000-0000AC890000}"/>
    <cellStyle name="표준 21 106 3" xfId="5801" xr:uid="{00000000-0005-0000-0000-0000AD890000}"/>
    <cellStyle name="표준 21 106 3 2" xfId="39006" xr:uid="{00000000-0005-0000-0000-0000AE890000}"/>
    <cellStyle name="표준 21 106 3 3" xfId="39007" xr:uid="{00000000-0005-0000-0000-0000AF890000}"/>
    <cellStyle name="표준 21 106 3 4" xfId="39008" xr:uid="{00000000-0005-0000-0000-0000B0890000}"/>
    <cellStyle name="표준 21 106 3 5" xfId="39009" xr:uid="{00000000-0005-0000-0000-0000B1890000}"/>
    <cellStyle name="표준 21 106 3 6" xfId="39010" xr:uid="{00000000-0005-0000-0000-0000B2890000}"/>
    <cellStyle name="표준 21 106 4" xfId="7665" xr:uid="{00000000-0005-0000-0000-0000B3890000}"/>
    <cellStyle name="표준 21 106 4 2" xfId="39011" xr:uid="{00000000-0005-0000-0000-0000B4890000}"/>
    <cellStyle name="표준 21 106 4 3" xfId="39012" xr:uid="{00000000-0005-0000-0000-0000B5890000}"/>
    <cellStyle name="표준 21 106 4 4" xfId="39013" xr:uid="{00000000-0005-0000-0000-0000B6890000}"/>
    <cellStyle name="표준 21 106 4 5" xfId="39014" xr:uid="{00000000-0005-0000-0000-0000B7890000}"/>
    <cellStyle name="표준 21 106 4 6" xfId="39015" xr:uid="{00000000-0005-0000-0000-0000B8890000}"/>
    <cellStyle name="표준 21 106 5" xfId="9525" xr:uid="{00000000-0005-0000-0000-0000B9890000}"/>
    <cellStyle name="표준 21 106 5 2" xfId="39016" xr:uid="{00000000-0005-0000-0000-0000BA890000}"/>
    <cellStyle name="표준 21 106 5 3" xfId="39017" xr:uid="{00000000-0005-0000-0000-0000BB890000}"/>
    <cellStyle name="표준 21 106 5 4" xfId="39018" xr:uid="{00000000-0005-0000-0000-0000BC890000}"/>
    <cellStyle name="표준 21 106 5 5" xfId="39019" xr:uid="{00000000-0005-0000-0000-0000BD890000}"/>
    <cellStyle name="표준 21 106 5 6" xfId="39020" xr:uid="{00000000-0005-0000-0000-0000BE890000}"/>
    <cellStyle name="표준 21 106 6" xfId="39021" xr:uid="{00000000-0005-0000-0000-0000BF890000}"/>
    <cellStyle name="표준 21 106 7" xfId="39022" xr:uid="{00000000-0005-0000-0000-0000C0890000}"/>
    <cellStyle name="표준 21 106 8" xfId="39023" xr:uid="{00000000-0005-0000-0000-0000C1890000}"/>
    <cellStyle name="표준 21 106 9" xfId="39024" xr:uid="{00000000-0005-0000-0000-0000C2890000}"/>
    <cellStyle name="표준 21 107" xfId="2179" xr:uid="{00000000-0005-0000-0000-0000C3890000}"/>
    <cellStyle name="표준 21 107 10" xfId="39025" xr:uid="{00000000-0005-0000-0000-0000C4890000}"/>
    <cellStyle name="표준 21 107 2" xfId="3956" xr:uid="{00000000-0005-0000-0000-0000C5890000}"/>
    <cellStyle name="표준 21 107 2 2" xfId="39026" xr:uid="{00000000-0005-0000-0000-0000C6890000}"/>
    <cellStyle name="표준 21 107 2 3" xfId="39027" xr:uid="{00000000-0005-0000-0000-0000C7890000}"/>
    <cellStyle name="표준 21 107 2 4" xfId="39028" xr:uid="{00000000-0005-0000-0000-0000C8890000}"/>
    <cellStyle name="표준 21 107 2 5" xfId="39029" xr:uid="{00000000-0005-0000-0000-0000C9890000}"/>
    <cellStyle name="표준 21 107 2 6" xfId="39030" xr:uid="{00000000-0005-0000-0000-0000CA890000}"/>
    <cellStyle name="표준 21 107 3" xfId="5815" xr:uid="{00000000-0005-0000-0000-0000CB890000}"/>
    <cellStyle name="표준 21 107 3 2" xfId="39031" xr:uid="{00000000-0005-0000-0000-0000CC890000}"/>
    <cellStyle name="표준 21 107 3 3" xfId="39032" xr:uid="{00000000-0005-0000-0000-0000CD890000}"/>
    <cellStyle name="표준 21 107 3 4" xfId="39033" xr:uid="{00000000-0005-0000-0000-0000CE890000}"/>
    <cellStyle name="표준 21 107 3 5" xfId="39034" xr:uid="{00000000-0005-0000-0000-0000CF890000}"/>
    <cellStyle name="표준 21 107 3 6" xfId="39035" xr:uid="{00000000-0005-0000-0000-0000D0890000}"/>
    <cellStyle name="표준 21 107 4" xfId="7679" xr:uid="{00000000-0005-0000-0000-0000D1890000}"/>
    <cellStyle name="표준 21 107 4 2" xfId="39036" xr:uid="{00000000-0005-0000-0000-0000D2890000}"/>
    <cellStyle name="표준 21 107 4 3" xfId="39037" xr:uid="{00000000-0005-0000-0000-0000D3890000}"/>
    <cellStyle name="표준 21 107 4 4" xfId="39038" xr:uid="{00000000-0005-0000-0000-0000D4890000}"/>
    <cellStyle name="표준 21 107 4 5" xfId="39039" xr:uid="{00000000-0005-0000-0000-0000D5890000}"/>
    <cellStyle name="표준 21 107 4 6" xfId="39040" xr:uid="{00000000-0005-0000-0000-0000D6890000}"/>
    <cellStyle name="표준 21 107 5" xfId="9539" xr:uid="{00000000-0005-0000-0000-0000D7890000}"/>
    <cellStyle name="표준 21 107 5 2" xfId="39041" xr:uid="{00000000-0005-0000-0000-0000D8890000}"/>
    <cellStyle name="표준 21 107 5 3" xfId="39042" xr:uid="{00000000-0005-0000-0000-0000D9890000}"/>
    <cellStyle name="표준 21 107 5 4" xfId="39043" xr:uid="{00000000-0005-0000-0000-0000DA890000}"/>
    <cellStyle name="표준 21 107 5 5" xfId="39044" xr:uid="{00000000-0005-0000-0000-0000DB890000}"/>
    <cellStyle name="표준 21 107 5 6" xfId="39045" xr:uid="{00000000-0005-0000-0000-0000DC890000}"/>
    <cellStyle name="표준 21 107 6" xfId="39046" xr:uid="{00000000-0005-0000-0000-0000DD890000}"/>
    <cellStyle name="표준 21 107 7" xfId="39047" xr:uid="{00000000-0005-0000-0000-0000DE890000}"/>
    <cellStyle name="표준 21 107 8" xfId="39048" xr:uid="{00000000-0005-0000-0000-0000DF890000}"/>
    <cellStyle name="표준 21 107 9" xfId="39049" xr:uid="{00000000-0005-0000-0000-0000E0890000}"/>
    <cellStyle name="표준 21 108" xfId="2193" xr:uid="{00000000-0005-0000-0000-0000E1890000}"/>
    <cellStyle name="표준 21 108 10" xfId="39050" xr:uid="{00000000-0005-0000-0000-0000E2890000}"/>
    <cellStyle name="표준 21 108 2" xfId="3970" xr:uid="{00000000-0005-0000-0000-0000E3890000}"/>
    <cellStyle name="표준 21 108 2 2" xfId="39051" xr:uid="{00000000-0005-0000-0000-0000E4890000}"/>
    <cellStyle name="표준 21 108 2 3" xfId="39052" xr:uid="{00000000-0005-0000-0000-0000E5890000}"/>
    <cellStyle name="표준 21 108 2 4" xfId="39053" xr:uid="{00000000-0005-0000-0000-0000E6890000}"/>
    <cellStyle name="표준 21 108 2 5" xfId="39054" xr:uid="{00000000-0005-0000-0000-0000E7890000}"/>
    <cellStyle name="표준 21 108 2 6" xfId="39055" xr:uid="{00000000-0005-0000-0000-0000E8890000}"/>
    <cellStyle name="표준 21 108 3" xfId="5829" xr:uid="{00000000-0005-0000-0000-0000E9890000}"/>
    <cellStyle name="표준 21 108 3 2" xfId="39056" xr:uid="{00000000-0005-0000-0000-0000EA890000}"/>
    <cellStyle name="표준 21 108 3 3" xfId="39057" xr:uid="{00000000-0005-0000-0000-0000EB890000}"/>
    <cellStyle name="표준 21 108 3 4" xfId="39058" xr:uid="{00000000-0005-0000-0000-0000EC890000}"/>
    <cellStyle name="표준 21 108 3 5" xfId="39059" xr:uid="{00000000-0005-0000-0000-0000ED890000}"/>
    <cellStyle name="표준 21 108 3 6" xfId="39060" xr:uid="{00000000-0005-0000-0000-0000EE890000}"/>
    <cellStyle name="표준 21 108 4" xfId="7693" xr:uid="{00000000-0005-0000-0000-0000EF890000}"/>
    <cellStyle name="표준 21 108 4 2" xfId="39061" xr:uid="{00000000-0005-0000-0000-0000F0890000}"/>
    <cellStyle name="표준 21 108 4 3" xfId="39062" xr:uid="{00000000-0005-0000-0000-0000F1890000}"/>
    <cellStyle name="표준 21 108 4 4" xfId="39063" xr:uid="{00000000-0005-0000-0000-0000F2890000}"/>
    <cellStyle name="표준 21 108 4 5" xfId="39064" xr:uid="{00000000-0005-0000-0000-0000F3890000}"/>
    <cellStyle name="표준 21 108 4 6" xfId="39065" xr:uid="{00000000-0005-0000-0000-0000F4890000}"/>
    <cellStyle name="표준 21 108 5" xfId="9553" xr:uid="{00000000-0005-0000-0000-0000F5890000}"/>
    <cellStyle name="표준 21 108 5 2" xfId="39066" xr:uid="{00000000-0005-0000-0000-0000F6890000}"/>
    <cellStyle name="표준 21 108 5 3" xfId="39067" xr:uid="{00000000-0005-0000-0000-0000F7890000}"/>
    <cellStyle name="표준 21 108 5 4" xfId="39068" xr:uid="{00000000-0005-0000-0000-0000F8890000}"/>
    <cellStyle name="표준 21 108 5 5" xfId="39069" xr:uid="{00000000-0005-0000-0000-0000F9890000}"/>
    <cellStyle name="표준 21 108 5 6" xfId="39070" xr:uid="{00000000-0005-0000-0000-0000FA890000}"/>
    <cellStyle name="표준 21 108 6" xfId="39071" xr:uid="{00000000-0005-0000-0000-0000FB890000}"/>
    <cellStyle name="표준 21 108 7" xfId="39072" xr:uid="{00000000-0005-0000-0000-0000FC890000}"/>
    <cellStyle name="표준 21 108 8" xfId="39073" xr:uid="{00000000-0005-0000-0000-0000FD890000}"/>
    <cellStyle name="표준 21 108 9" xfId="39074" xr:uid="{00000000-0005-0000-0000-0000FE890000}"/>
    <cellStyle name="표준 21 109" xfId="2207" xr:uid="{00000000-0005-0000-0000-0000FF890000}"/>
    <cellStyle name="표준 21 109 10" xfId="39075" xr:uid="{00000000-0005-0000-0000-0000008A0000}"/>
    <cellStyle name="표준 21 109 2" xfId="3984" xr:uid="{00000000-0005-0000-0000-0000018A0000}"/>
    <cellStyle name="표준 21 109 2 2" xfId="39076" xr:uid="{00000000-0005-0000-0000-0000028A0000}"/>
    <cellStyle name="표준 21 109 2 3" xfId="39077" xr:uid="{00000000-0005-0000-0000-0000038A0000}"/>
    <cellStyle name="표준 21 109 2 4" xfId="39078" xr:uid="{00000000-0005-0000-0000-0000048A0000}"/>
    <cellStyle name="표준 21 109 2 5" xfId="39079" xr:uid="{00000000-0005-0000-0000-0000058A0000}"/>
    <cellStyle name="표준 21 109 2 6" xfId="39080" xr:uid="{00000000-0005-0000-0000-0000068A0000}"/>
    <cellStyle name="표준 21 109 3" xfId="5843" xr:uid="{00000000-0005-0000-0000-0000078A0000}"/>
    <cellStyle name="표준 21 109 3 2" xfId="39081" xr:uid="{00000000-0005-0000-0000-0000088A0000}"/>
    <cellStyle name="표준 21 109 3 3" xfId="39082" xr:uid="{00000000-0005-0000-0000-0000098A0000}"/>
    <cellStyle name="표준 21 109 3 4" xfId="39083" xr:uid="{00000000-0005-0000-0000-00000A8A0000}"/>
    <cellStyle name="표준 21 109 3 5" xfId="39084" xr:uid="{00000000-0005-0000-0000-00000B8A0000}"/>
    <cellStyle name="표준 21 109 3 6" xfId="39085" xr:uid="{00000000-0005-0000-0000-00000C8A0000}"/>
    <cellStyle name="표준 21 109 4" xfId="7707" xr:uid="{00000000-0005-0000-0000-00000D8A0000}"/>
    <cellStyle name="표준 21 109 4 2" xfId="39086" xr:uid="{00000000-0005-0000-0000-00000E8A0000}"/>
    <cellStyle name="표준 21 109 4 3" xfId="39087" xr:uid="{00000000-0005-0000-0000-00000F8A0000}"/>
    <cellStyle name="표준 21 109 4 4" xfId="39088" xr:uid="{00000000-0005-0000-0000-0000108A0000}"/>
    <cellStyle name="표준 21 109 4 5" xfId="39089" xr:uid="{00000000-0005-0000-0000-0000118A0000}"/>
    <cellStyle name="표준 21 109 4 6" xfId="39090" xr:uid="{00000000-0005-0000-0000-0000128A0000}"/>
    <cellStyle name="표준 21 109 5" xfId="9567" xr:uid="{00000000-0005-0000-0000-0000138A0000}"/>
    <cellStyle name="표준 21 109 5 2" xfId="39091" xr:uid="{00000000-0005-0000-0000-0000148A0000}"/>
    <cellStyle name="표준 21 109 5 3" xfId="39092" xr:uid="{00000000-0005-0000-0000-0000158A0000}"/>
    <cellStyle name="표준 21 109 5 4" xfId="39093" xr:uid="{00000000-0005-0000-0000-0000168A0000}"/>
    <cellStyle name="표준 21 109 5 5" xfId="39094" xr:uid="{00000000-0005-0000-0000-0000178A0000}"/>
    <cellStyle name="표준 21 109 5 6" xfId="39095" xr:uid="{00000000-0005-0000-0000-0000188A0000}"/>
    <cellStyle name="표준 21 109 6" xfId="39096" xr:uid="{00000000-0005-0000-0000-0000198A0000}"/>
    <cellStyle name="표준 21 109 7" xfId="39097" xr:uid="{00000000-0005-0000-0000-00001A8A0000}"/>
    <cellStyle name="표준 21 109 8" xfId="39098" xr:uid="{00000000-0005-0000-0000-00001B8A0000}"/>
    <cellStyle name="표준 21 109 9" xfId="39099" xr:uid="{00000000-0005-0000-0000-00001C8A0000}"/>
    <cellStyle name="표준 21 11" xfId="321" xr:uid="{00000000-0005-0000-0000-00001D8A0000}"/>
    <cellStyle name="표준 21 110" xfId="2221" xr:uid="{00000000-0005-0000-0000-00001E8A0000}"/>
    <cellStyle name="표준 21 110 10" xfId="39100" xr:uid="{00000000-0005-0000-0000-00001F8A0000}"/>
    <cellStyle name="표준 21 110 2" xfId="3998" xr:uid="{00000000-0005-0000-0000-0000208A0000}"/>
    <cellStyle name="표준 21 110 2 2" xfId="39101" xr:uid="{00000000-0005-0000-0000-0000218A0000}"/>
    <cellStyle name="표준 21 110 2 3" xfId="39102" xr:uid="{00000000-0005-0000-0000-0000228A0000}"/>
    <cellStyle name="표준 21 110 2 4" xfId="39103" xr:uid="{00000000-0005-0000-0000-0000238A0000}"/>
    <cellStyle name="표준 21 110 2 5" xfId="39104" xr:uid="{00000000-0005-0000-0000-0000248A0000}"/>
    <cellStyle name="표준 21 110 2 6" xfId="39105" xr:uid="{00000000-0005-0000-0000-0000258A0000}"/>
    <cellStyle name="표준 21 110 3" xfId="5857" xr:uid="{00000000-0005-0000-0000-0000268A0000}"/>
    <cellStyle name="표준 21 110 3 2" xfId="39106" xr:uid="{00000000-0005-0000-0000-0000278A0000}"/>
    <cellStyle name="표준 21 110 3 3" xfId="39107" xr:uid="{00000000-0005-0000-0000-0000288A0000}"/>
    <cellStyle name="표준 21 110 3 4" xfId="39108" xr:uid="{00000000-0005-0000-0000-0000298A0000}"/>
    <cellStyle name="표준 21 110 3 5" xfId="39109" xr:uid="{00000000-0005-0000-0000-00002A8A0000}"/>
    <cellStyle name="표준 21 110 3 6" xfId="39110" xr:uid="{00000000-0005-0000-0000-00002B8A0000}"/>
    <cellStyle name="표준 21 110 4" xfId="7721" xr:uid="{00000000-0005-0000-0000-00002C8A0000}"/>
    <cellStyle name="표준 21 110 4 2" xfId="39111" xr:uid="{00000000-0005-0000-0000-00002D8A0000}"/>
    <cellStyle name="표준 21 110 4 3" xfId="39112" xr:uid="{00000000-0005-0000-0000-00002E8A0000}"/>
    <cellStyle name="표준 21 110 4 4" xfId="39113" xr:uid="{00000000-0005-0000-0000-00002F8A0000}"/>
    <cellStyle name="표준 21 110 4 5" xfId="39114" xr:uid="{00000000-0005-0000-0000-0000308A0000}"/>
    <cellStyle name="표준 21 110 4 6" xfId="39115" xr:uid="{00000000-0005-0000-0000-0000318A0000}"/>
    <cellStyle name="표준 21 110 5" xfId="9581" xr:uid="{00000000-0005-0000-0000-0000328A0000}"/>
    <cellStyle name="표준 21 110 5 2" xfId="39116" xr:uid="{00000000-0005-0000-0000-0000338A0000}"/>
    <cellStyle name="표준 21 110 5 3" xfId="39117" xr:uid="{00000000-0005-0000-0000-0000348A0000}"/>
    <cellStyle name="표준 21 110 5 4" xfId="39118" xr:uid="{00000000-0005-0000-0000-0000358A0000}"/>
    <cellStyle name="표준 21 110 5 5" xfId="39119" xr:uid="{00000000-0005-0000-0000-0000368A0000}"/>
    <cellStyle name="표준 21 110 5 6" xfId="39120" xr:uid="{00000000-0005-0000-0000-0000378A0000}"/>
    <cellStyle name="표준 21 110 6" xfId="39121" xr:uid="{00000000-0005-0000-0000-0000388A0000}"/>
    <cellStyle name="표준 21 110 7" xfId="39122" xr:uid="{00000000-0005-0000-0000-0000398A0000}"/>
    <cellStyle name="표준 21 110 8" xfId="39123" xr:uid="{00000000-0005-0000-0000-00003A8A0000}"/>
    <cellStyle name="표준 21 110 9" xfId="39124" xr:uid="{00000000-0005-0000-0000-00003B8A0000}"/>
    <cellStyle name="표준 21 111" xfId="2235" xr:uid="{00000000-0005-0000-0000-00003C8A0000}"/>
    <cellStyle name="표준 21 111 10" xfId="39125" xr:uid="{00000000-0005-0000-0000-00003D8A0000}"/>
    <cellStyle name="표준 21 111 2" xfId="4012" xr:uid="{00000000-0005-0000-0000-00003E8A0000}"/>
    <cellStyle name="표준 21 111 2 2" xfId="39126" xr:uid="{00000000-0005-0000-0000-00003F8A0000}"/>
    <cellStyle name="표준 21 111 2 3" xfId="39127" xr:uid="{00000000-0005-0000-0000-0000408A0000}"/>
    <cellStyle name="표준 21 111 2 4" xfId="39128" xr:uid="{00000000-0005-0000-0000-0000418A0000}"/>
    <cellStyle name="표준 21 111 2 5" xfId="39129" xr:uid="{00000000-0005-0000-0000-0000428A0000}"/>
    <cellStyle name="표준 21 111 2 6" xfId="39130" xr:uid="{00000000-0005-0000-0000-0000438A0000}"/>
    <cellStyle name="표준 21 111 3" xfId="5871" xr:uid="{00000000-0005-0000-0000-0000448A0000}"/>
    <cellStyle name="표준 21 111 3 2" xfId="39131" xr:uid="{00000000-0005-0000-0000-0000458A0000}"/>
    <cellStyle name="표준 21 111 3 3" xfId="39132" xr:uid="{00000000-0005-0000-0000-0000468A0000}"/>
    <cellStyle name="표준 21 111 3 4" xfId="39133" xr:uid="{00000000-0005-0000-0000-0000478A0000}"/>
    <cellStyle name="표준 21 111 3 5" xfId="39134" xr:uid="{00000000-0005-0000-0000-0000488A0000}"/>
    <cellStyle name="표준 21 111 3 6" xfId="39135" xr:uid="{00000000-0005-0000-0000-0000498A0000}"/>
    <cellStyle name="표준 21 111 4" xfId="7735" xr:uid="{00000000-0005-0000-0000-00004A8A0000}"/>
    <cellStyle name="표준 21 111 4 2" xfId="39136" xr:uid="{00000000-0005-0000-0000-00004B8A0000}"/>
    <cellStyle name="표준 21 111 4 3" xfId="39137" xr:uid="{00000000-0005-0000-0000-00004C8A0000}"/>
    <cellStyle name="표준 21 111 4 4" xfId="39138" xr:uid="{00000000-0005-0000-0000-00004D8A0000}"/>
    <cellStyle name="표준 21 111 4 5" xfId="39139" xr:uid="{00000000-0005-0000-0000-00004E8A0000}"/>
    <cellStyle name="표준 21 111 4 6" xfId="39140" xr:uid="{00000000-0005-0000-0000-00004F8A0000}"/>
    <cellStyle name="표준 21 111 5" xfId="9595" xr:uid="{00000000-0005-0000-0000-0000508A0000}"/>
    <cellStyle name="표준 21 111 5 2" xfId="39141" xr:uid="{00000000-0005-0000-0000-0000518A0000}"/>
    <cellStyle name="표준 21 111 5 3" xfId="39142" xr:uid="{00000000-0005-0000-0000-0000528A0000}"/>
    <cellStyle name="표준 21 111 5 4" xfId="39143" xr:uid="{00000000-0005-0000-0000-0000538A0000}"/>
    <cellStyle name="표준 21 111 5 5" xfId="39144" xr:uid="{00000000-0005-0000-0000-0000548A0000}"/>
    <cellStyle name="표준 21 111 5 6" xfId="39145" xr:uid="{00000000-0005-0000-0000-0000558A0000}"/>
    <cellStyle name="표준 21 111 6" xfId="39146" xr:uid="{00000000-0005-0000-0000-0000568A0000}"/>
    <cellStyle name="표준 21 111 7" xfId="39147" xr:uid="{00000000-0005-0000-0000-0000578A0000}"/>
    <cellStyle name="표준 21 111 8" xfId="39148" xr:uid="{00000000-0005-0000-0000-0000588A0000}"/>
    <cellStyle name="표준 21 111 9" xfId="39149" xr:uid="{00000000-0005-0000-0000-0000598A0000}"/>
    <cellStyle name="표준 21 112" xfId="2249" xr:uid="{00000000-0005-0000-0000-00005A8A0000}"/>
    <cellStyle name="표준 21 112 10" xfId="39150" xr:uid="{00000000-0005-0000-0000-00005B8A0000}"/>
    <cellStyle name="표준 21 112 2" xfId="4026" xr:uid="{00000000-0005-0000-0000-00005C8A0000}"/>
    <cellStyle name="표준 21 112 2 2" xfId="39151" xr:uid="{00000000-0005-0000-0000-00005D8A0000}"/>
    <cellStyle name="표준 21 112 2 3" xfId="39152" xr:uid="{00000000-0005-0000-0000-00005E8A0000}"/>
    <cellStyle name="표준 21 112 2 4" xfId="39153" xr:uid="{00000000-0005-0000-0000-00005F8A0000}"/>
    <cellStyle name="표준 21 112 2 5" xfId="39154" xr:uid="{00000000-0005-0000-0000-0000608A0000}"/>
    <cellStyle name="표준 21 112 2 6" xfId="39155" xr:uid="{00000000-0005-0000-0000-0000618A0000}"/>
    <cellStyle name="표준 21 112 3" xfId="5885" xr:uid="{00000000-0005-0000-0000-0000628A0000}"/>
    <cellStyle name="표준 21 112 3 2" xfId="39156" xr:uid="{00000000-0005-0000-0000-0000638A0000}"/>
    <cellStyle name="표준 21 112 3 3" xfId="39157" xr:uid="{00000000-0005-0000-0000-0000648A0000}"/>
    <cellStyle name="표준 21 112 3 4" xfId="39158" xr:uid="{00000000-0005-0000-0000-0000658A0000}"/>
    <cellStyle name="표준 21 112 3 5" xfId="39159" xr:uid="{00000000-0005-0000-0000-0000668A0000}"/>
    <cellStyle name="표준 21 112 3 6" xfId="39160" xr:uid="{00000000-0005-0000-0000-0000678A0000}"/>
    <cellStyle name="표준 21 112 4" xfId="7749" xr:uid="{00000000-0005-0000-0000-0000688A0000}"/>
    <cellStyle name="표준 21 112 4 2" xfId="39161" xr:uid="{00000000-0005-0000-0000-0000698A0000}"/>
    <cellStyle name="표준 21 112 4 3" xfId="39162" xr:uid="{00000000-0005-0000-0000-00006A8A0000}"/>
    <cellStyle name="표준 21 112 4 4" xfId="39163" xr:uid="{00000000-0005-0000-0000-00006B8A0000}"/>
    <cellStyle name="표준 21 112 4 5" xfId="39164" xr:uid="{00000000-0005-0000-0000-00006C8A0000}"/>
    <cellStyle name="표준 21 112 4 6" xfId="39165" xr:uid="{00000000-0005-0000-0000-00006D8A0000}"/>
    <cellStyle name="표준 21 112 5" xfId="9609" xr:uid="{00000000-0005-0000-0000-00006E8A0000}"/>
    <cellStyle name="표준 21 112 5 2" xfId="39166" xr:uid="{00000000-0005-0000-0000-00006F8A0000}"/>
    <cellStyle name="표준 21 112 5 3" xfId="39167" xr:uid="{00000000-0005-0000-0000-0000708A0000}"/>
    <cellStyle name="표준 21 112 5 4" xfId="39168" xr:uid="{00000000-0005-0000-0000-0000718A0000}"/>
    <cellStyle name="표준 21 112 5 5" xfId="39169" xr:uid="{00000000-0005-0000-0000-0000728A0000}"/>
    <cellStyle name="표준 21 112 5 6" xfId="39170" xr:uid="{00000000-0005-0000-0000-0000738A0000}"/>
    <cellStyle name="표준 21 112 6" xfId="39171" xr:uid="{00000000-0005-0000-0000-0000748A0000}"/>
    <cellStyle name="표준 21 112 7" xfId="39172" xr:uid="{00000000-0005-0000-0000-0000758A0000}"/>
    <cellStyle name="표준 21 112 8" xfId="39173" xr:uid="{00000000-0005-0000-0000-0000768A0000}"/>
    <cellStyle name="표준 21 112 9" xfId="39174" xr:uid="{00000000-0005-0000-0000-0000778A0000}"/>
    <cellStyle name="표준 21 113" xfId="2263" xr:uid="{00000000-0005-0000-0000-0000788A0000}"/>
    <cellStyle name="표준 21 113 10" xfId="39175" xr:uid="{00000000-0005-0000-0000-0000798A0000}"/>
    <cellStyle name="표준 21 113 2" xfId="4040" xr:uid="{00000000-0005-0000-0000-00007A8A0000}"/>
    <cellStyle name="표준 21 113 2 2" xfId="39176" xr:uid="{00000000-0005-0000-0000-00007B8A0000}"/>
    <cellStyle name="표준 21 113 2 3" xfId="39177" xr:uid="{00000000-0005-0000-0000-00007C8A0000}"/>
    <cellStyle name="표준 21 113 2 4" xfId="39178" xr:uid="{00000000-0005-0000-0000-00007D8A0000}"/>
    <cellStyle name="표준 21 113 2 5" xfId="39179" xr:uid="{00000000-0005-0000-0000-00007E8A0000}"/>
    <cellStyle name="표준 21 113 2 6" xfId="39180" xr:uid="{00000000-0005-0000-0000-00007F8A0000}"/>
    <cellStyle name="표준 21 113 3" xfId="5899" xr:uid="{00000000-0005-0000-0000-0000808A0000}"/>
    <cellStyle name="표준 21 113 3 2" xfId="39181" xr:uid="{00000000-0005-0000-0000-0000818A0000}"/>
    <cellStyle name="표준 21 113 3 3" xfId="39182" xr:uid="{00000000-0005-0000-0000-0000828A0000}"/>
    <cellStyle name="표준 21 113 3 4" xfId="39183" xr:uid="{00000000-0005-0000-0000-0000838A0000}"/>
    <cellStyle name="표준 21 113 3 5" xfId="39184" xr:uid="{00000000-0005-0000-0000-0000848A0000}"/>
    <cellStyle name="표준 21 113 3 6" xfId="39185" xr:uid="{00000000-0005-0000-0000-0000858A0000}"/>
    <cellStyle name="표준 21 113 4" xfId="7763" xr:uid="{00000000-0005-0000-0000-0000868A0000}"/>
    <cellStyle name="표준 21 113 4 2" xfId="39186" xr:uid="{00000000-0005-0000-0000-0000878A0000}"/>
    <cellStyle name="표준 21 113 4 3" xfId="39187" xr:uid="{00000000-0005-0000-0000-0000888A0000}"/>
    <cellStyle name="표준 21 113 4 4" xfId="39188" xr:uid="{00000000-0005-0000-0000-0000898A0000}"/>
    <cellStyle name="표준 21 113 4 5" xfId="39189" xr:uid="{00000000-0005-0000-0000-00008A8A0000}"/>
    <cellStyle name="표준 21 113 4 6" xfId="39190" xr:uid="{00000000-0005-0000-0000-00008B8A0000}"/>
    <cellStyle name="표준 21 113 5" xfId="9623" xr:uid="{00000000-0005-0000-0000-00008C8A0000}"/>
    <cellStyle name="표준 21 113 5 2" xfId="39191" xr:uid="{00000000-0005-0000-0000-00008D8A0000}"/>
    <cellStyle name="표준 21 113 5 3" xfId="39192" xr:uid="{00000000-0005-0000-0000-00008E8A0000}"/>
    <cellStyle name="표준 21 113 5 4" xfId="39193" xr:uid="{00000000-0005-0000-0000-00008F8A0000}"/>
    <cellStyle name="표준 21 113 5 5" xfId="39194" xr:uid="{00000000-0005-0000-0000-0000908A0000}"/>
    <cellStyle name="표준 21 113 5 6" xfId="39195" xr:uid="{00000000-0005-0000-0000-0000918A0000}"/>
    <cellStyle name="표준 21 113 6" xfId="39196" xr:uid="{00000000-0005-0000-0000-0000928A0000}"/>
    <cellStyle name="표준 21 113 7" xfId="39197" xr:uid="{00000000-0005-0000-0000-0000938A0000}"/>
    <cellStyle name="표준 21 113 8" xfId="39198" xr:uid="{00000000-0005-0000-0000-0000948A0000}"/>
    <cellStyle name="표준 21 113 9" xfId="39199" xr:uid="{00000000-0005-0000-0000-0000958A0000}"/>
    <cellStyle name="표준 21 114" xfId="2277" xr:uid="{00000000-0005-0000-0000-0000968A0000}"/>
    <cellStyle name="표준 21 114 10" xfId="39200" xr:uid="{00000000-0005-0000-0000-0000978A0000}"/>
    <cellStyle name="표준 21 114 2" xfId="4054" xr:uid="{00000000-0005-0000-0000-0000988A0000}"/>
    <cellStyle name="표준 21 114 2 2" xfId="39201" xr:uid="{00000000-0005-0000-0000-0000998A0000}"/>
    <cellStyle name="표준 21 114 2 3" xfId="39202" xr:uid="{00000000-0005-0000-0000-00009A8A0000}"/>
    <cellStyle name="표준 21 114 2 4" xfId="39203" xr:uid="{00000000-0005-0000-0000-00009B8A0000}"/>
    <cellStyle name="표준 21 114 2 5" xfId="39204" xr:uid="{00000000-0005-0000-0000-00009C8A0000}"/>
    <cellStyle name="표준 21 114 2 6" xfId="39205" xr:uid="{00000000-0005-0000-0000-00009D8A0000}"/>
    <cellStyle name="표준 21 114 3" xfId="5913" xr:uid="{00000000-0005-0000-0000-00009E8A0000}"/>
    <cellStyle name="표준 21 114 3 2" xfId="39206" xr:uid="{00000000-0005-0000-0000-00009F8A0000}"/>
    <cellStyle name="표준 21 114 3 3" xfId="39207" xr:uid="{00000000-0005-0000-0000-0000A08A0000}"/>
    <cellStyle name="표준 21 114 3 4" xfId="39208" xr:uid="{00000000-0005-0000-0000-0000A18A0000}"/>
    <cellStyle name="표준 21 114 3 5" xfId="39209" xr:uid="{00000000-0005-0000-0000-0000A28A0000}"/>
    <cellStyle name="표준 21 114 3 6" xfId="39210" xr:uid="{00000000-0005-0000-0000-0000A38A0000}"/>
    <cellStyle name="표준 21 114 4" xfId="7777" xr:uid="{00000000-0005-0000-0000-0000A48A0000}"/>
    <cellStyle name="표준 21 114 4 2" xfId="39211" xr:uid="{00000000-0005-0000-0000-0000A58A0000}"/>
    <cellStyle name="표준 21 114 4 3" xfId="39212" xr:uid="{00000000-0005-0000-0000-0000A68A0000}"/>
    <cellStyle name="표준 21 114 4 4" xfId="39213" xr:uid="{00000000-0005-0000-0000-0000A78A0000}"/>
    <cellStyle name="표준 21 114 4 5" xfId="39214" xr:uid="{00000000-0005-0000-0000-0000A88A0000}"/>
    <cellStyle name="표준 21 114 4 6" xfId="39215" xr:uid="{00000000-0005-0000-0000-0000A98A0000}"/>
    <cellStyle name="표준 21 114 5" xfId="9637" xr:uid="{00000000-0005-0000-0000-0000AA8A0000}"/>
    <cellStyle name="표준 21 114 5 2" xfId="39216" xr:uid="{00000000-0005-0000-0000-0000AB8A0000}"/>
    <cellStyle name="표준 21 114 5 3" xfId="39217" xr:uid="{00000000-0005-0000-0000-0000AC8A0000}"/>
    <cellStyle name="표준 21 114 5 4" xfId="39218" xr:uid="{00000000-0005-0000-0000-0000AD8A0000}"/>
    <cellStyle name="표준 21 114 5 5" xfId="39219" xr:uid="{00000000-0005-0000-0000-0000AE8A0000}"/>
    <cellStyle name="표준 21 114 5 6" xfId="39220" xr:uid="{00000000-0005-0000-0000-0000AF8A0000}"/>
    <cellStyle name="표준 21 114 6" xfId="39221" xr:uid="{00000000-0005-0000-0000-0000B08A0000}"/>
    <cellStyle name="표준 21 114 7" xfId="39222" xr:uid="{00000000-0005-0000-0000-0000B18A0000}"/>
    <cellStyle name="표준 21 114 8" xfId="39223" xr:uid="{00000000-0005-0000-0000-0000B28A0000}"/>
    <cellStyle name="표준 21 114 9" xfId="39224" xr:uid="{00000000-0005-0000-0000-0000B38A0000}"/>
    <cellStyle name="표준 21 115" xfId="2291" xr:uid="{00000000-0005-0000-0000-0000B48A0000}"/>
    <cellStyle name="표준 21 115 10" xfId="39225" xr:uid="{00000000-0005-0000-0000-0000B58A0000}"/>
    <cellStyle name="표준 21 115 2" xfId="4068" xr:uid="{00000000-0005-0000-0000-0000B68A0000}"/>
    <cellStyle name="표준 21 115 2 2" xfId="39226" xr:uid="{00000000-0005-0000-0000-0000B78A0000}"/>
    <cellStyle name="표준 21 115 2 3" xfId="39227" xr:uid="{00000000-0005-0000-0000-0000B88A0000}"/>
    <cellStyle name="표준 21 115 2 4" xfId="39228" xr:uid="{00000000-0005-0000-0000-0000B98A0000}"/>
    <cellStyle name="표준 21 115 2 5" xfId="39229" xr:uid="{00000000-0005-0000-0000-0000BA8A0000}"/>
    <cellStyle name="표준 21 115 2 6" xfId="39230" xr:uid="{00000000-0005-0000-0000-0000BB8A0000}"/>
    <cellStyle name="표준 21 115 3" xfId="5927" xr:uid="{00000000-0005-0000-0000-0000BC8A0000}"/>
    <cellStyle name="표준 21 115 3 2" xfId="39231" xr:uid="{00000000-0005-0000-0000-0000BD8A0000}"/>
    <cellStyle name="표준 21 115 3 3" xfId="39232" xr:uid="{00000000-0005-0000-0000-0000BE8A0000}"/>
    <cellStyle name="표준 21 115 3 4" xfId="39233" xr:uid="{00000000-0005-0000-0000-0000BF8A0000}"/>
    <cellStyle name="표준 21 115 3 5" xfId="39234" xr:uid="{00000000-0005-0000-0000-0000C08A0000}"/>
    <cellStyle name="표준 21 115 3 6" xfId="39235" xr:uid="{00000000-0005-0000-0000-0000C18A0000}"/>
    <cellStyle name="표준 21 115 4" xfId="7791" xr:uid="{00000000-0005-0000-0000-0000C28A0000}"/>
    <cellStyle name="표준 21 115 4 2" xfId="39236" xr:uid="{00000000-0005-0000-0000-0000C38A0000}"/>
    <cellStyle name="표준 21 115 4 3" xfId="39237" xr:uid="{00000000-0005-0000-0000-0000C48A0000}"/>
    <cellStyle name="표준 21 115 4 4" xfId="39238" xr:uid="{00000000-0005-0000-0000-0000C58A0000}"/>
    <cellStyle name="표준 21 115 4 5" xfId="39239" xr:uid="{00000000-0005-0000-0000-0000C68A0000}"/>
    <cellStyle name="표준 21 115 4 6" xfId="39240" xr:uid="{00000000-0005-0000-0000-0000C78A0000}"/>
    <cellStyle name="표준 21 115 5" xfId="9651" xr:uid="{00000000-0005-0000-0000-0000C88A0000}"/>
    <cellStyle name="표준 21 115 5 2" xfId="39241" xr:uid="{00000000-0005-0000-0000-0000C98A0000}"/>
    <cellStyle name="표준 21 115 5 3" xfId="39242" xr:uid="{00000000-0005-0000-0000-0000CA8A0000}"/>
    <cellStyle name="표준 21 115 5 4" xfId="39243" xr:uid="{00000000-0005-0000-0000-0000CB8A0000}"/>
    <cellStyle name="표준 21 115 5 5" xfId="39244" xr:uid="{00000000-0005-0000-0000-0000CC8A0000}"/>
    <cellStyle name="표준 21 115 5 6" xfId="39245" xr:uid="{00000000-0005-0000-0000-0000CD8A0000}"/>
    <cellStyle name="표준 21 115 6" xfId="39246" xr:uid="{00000000-0005-0000-0000-0000CE8A0000}"/>
    <cellStyle name="표준 21 115 7" xfId="39247" xr:uid="{00000000-0005-0000-0000-0000CF8A0000}"/>
    <cellStyle name="표준 21 115 8" xfId="39248" xr:uid="{00000000-0005-0000-0000-0000D08A0000}"/>
    <cellStyle name="표준 21 115 9" xfId="39249" xr:uid="{00000000-0005-0000-0000-0000D18A0000}"/>
    <cellStyle name="표준 21 116" xfId="2305" xr:uid="{00000000-0005-0000-0000-0000D28A0000}"/>
    <cellStyle name="표준 21 116 10" xfId="39250" xr:uid="{00000000-0005-0000-0000-0000D38A0000}"/>
    <cellStyle name="표준 21 116 2" xfId="4082" xr:uid="{00000000-0005-0000-0000-0000D48A0000}"/>
    <cellStyle name="표준 21 116 2 2" xfId="39251" xr:uid="{00000000-0005-0000-0000-0000D58A0000}"/>
    <cellStyle name="표준 21 116 2 3" xfId="39252" xr:uid="{00000000-0005-0000-0000-0000D68A0000}"/>
    <cellStyle name="표준 21 116 2 4" xfId="39253" xr:uid="{00000000-0005-0000-0000-0000D78A0000}"/>
    <cellStyle name="표준 21 116 2 5" xfId="39254" xr:uid="{00000000-0005-0000-0000-0000D88A0000}"/>
    <cellStyle name="표준 21 116 2 6" xfId="39255" xr:uid="{00000000-0005-0000-0000-0000D98A0000}"/>
    <cellStyle name="표준 21 116 3" xfId="5941" xr:uid="{00000000-0005-0000-0000-0000DA8A0000}"/>
    <cellStyle name="표준 21 116 3 2" xfId="39256" xr:uid="{00000000-0005-0000-0000-0000DB8A0000}"/>
    <cellStyle name="표준 21 116 3 3" xfId="39257" xr:uid="{00000000-0005-0000-0000-0000DC8A0000}"/>
    <cellStyle name="표준 21 116 3 4" xfId="39258" xr:uid="{00000000-0005-0000-0000-0000DD8A0000}"/>
    <cellStyle name="표준 21 116 3 5" xfId="39259" xr:uid="{00000000-0005-0000-0000-0000DE8A0000}"/>
    <cellStyle name="표준 21 116 3 6" xfId="39260" xr:uid="{00000000-0005-0000-0000-0000DF8A0000}"/>
    <cellStyle name="표준 21 116 4" xfId="7805" xr:uid="{00000000-0005-0000-0000-0000E08A0000}"/>
    <cellStyle name="표준 21 116 4 2" xfId="39261" xr:uid="{00000000-0005-0000-0000-0000E18A0000}"/>
    <cellStyle name="표준 21 116 4 3" xfId="39262" xr:uid="{00000000-0005-0000-0000-0000E28A0000}"/>
    <cellStyle name="표준 21 116 4 4" xfId="39263" xr:uid="{00000000-0005-0000-0000-0000E38A0000}"/>
    <cellStyle name="표준 21 116 4 5" xfId="39264" xr:uid="{00000000-0005-0000-0000-0000E48A0000}"/>
    <cellStyle name="표준 21 116 4 6" xfId="39265" xr:uid="{00000000-0005-0000-0000-0000E58A0000}"/>
    <cellStyle name="표준 21 116 5" xfId="9665" xr:uid="{00000000-0005-0000-0000-0000E68A0000}"/>
    <cellStyle name="표준 21 116 5 2" xfId="39266" xr:uid="{00000000-0005-0000-0000-0000E78A0000}"/>
    <cellStyle name="표준 21 116 5 3" xfId="39267" xr:uid="{00000000-0005-0000-0000-0000E88A0000}"/>
    <cellStyle name="표준 21 116 5 4" xfId="39268" xr:uid="{00000000-0005-0000-0000-0000E98A0000}"/>
    <cellStyle name="표준 21 116 5 5" xfId="39269" xr:uid="{00000000-0005-0000-0000-0000EA8A0000}"/>
    <cellStyle name="표준 21 116 5 6" xfId="39270" xr:uid="{00000000-0005-0000-0000-0000EB8A0000}"/>
    <cellStyle name="표준 21 116 6" xfId="39271" xr:uid="{00000000-0005-0000-0000-0000EC8A0000}"/>
    <cellStyle name="표준 21 116 7" xfId="39272" xr:uid="{00000000-0005-0000-0000-0000ED8A0000}"/>
    <cellStyle name="표준 21 116 8" xfId="39273" xr:uid="{00000000-0005-0000-0000-0000EE8A0000}"/>
    <cellStyle name="표준 21 116 9" xfId="39274" xr:uid="{00000000-0005-0000-0000-0000EF8A0000}"/>
    <cellStyle name="표준 21 117" xfId="2318" xr:uid="{00000000-0005-0000-0000-0000F08A0000}"/>
    <cellStyle name="표준 21 117 10" xfId="39275" xr:uid="{00000000-0005-0000-0000-0000F18A0000}"/>
    <cellStyle name="표준 21 117 2" xfId="4095" xr:uid="{00000000-0005-0000-0000-0000F28A0000}"/>
    <cellStyle name="표준 21 117 2 2" xfId="39276" xr:uid="{00000000-0005-0000-0000-0000F38A0000}"/>
    <cellStyle name="표준 21 117 2 3" xfId="39277" xr:uid="{00000000-0005-0000-0000-0000F48A0000}"/>
    <cellStyle name="표준 21 117 2 4" xfId="39278" xr:uid="{00000000-0005-0000-0000-0000F58A0000}"/>
    <cellStyle name="표준 21 117 2 5" xfId="39279" xr:uid="{00000000-0005-0000-0000-0000F68A0000}"/>
    <cellStyle name="표준 21 117 2 6" xfId="39280" xr:uid="{00000000-0005-0000-0000-0000F78A0000}"/>
    <cellStyle name="표준 21 117 3" xfId="5954" xr:uid="{00000000-0005-0000-0000-0000F88A0000}"/>
    <cellStyle name="표준 21 117 3 2" xfId="39281" xr:uid="{00000000-0005-0000-0000-0000F98A0000}"/>
    <cellStyle name="표준 21 117 3 3" xfId="39282" xr:uid="{00000000-0005-0000-0000-0000FA8A0000}"/>
    <cellStyle name="표준 21 117 3 4" xfId="39283" xr:uid="{00000000-0005-0000-0000-0000FB8A0000}"/>
    <cellStyle name="표준 21 117 3 5" xfId="39284" xr:uid="{00000000-0005-0000-0000-0000FC8A0000}"/>
    <cellStyle name="표준 21 117 3 6" xfId="39285" xr:uid="{00000000-0005-0000-0000-0000FD8A0000}"/>
    <cellStyle name="표준 21 117 4" xfId="7818" xr:uid="{00000000-0005-0000-0000-0000FE8A0000}"/>
    <cellStyle name="표준 21 117 4 2" xfId="39286" xr:uid="{00000000-0005-0000-0000-0000FF8A0000}"/>
    <cellStyle name="표준 21 117 4 3" xfId="39287" xr:uid="{00000000-0005-0000-0000-0000008B0000}"/>
    <cellStyle name="표준 21 117 4 4" xfId="39288" xr:uid="{00000000-0005-0000-0000-0000018B0000}"/>
    <cellStyle name="표준 21 117 4 5" xfId="39289" xr:uid="{00000000-0005-0000-0000-0000028B0000}"/>
    <cellStyle name="표준 21 117 4 6" xfId="39290" xr:uid="{00000000-0005-0000-0000-0000038B0000}"/>
    <cellStyle name="표준 21 117 5" xfId="9678" xr:uid="{00000000-0005-0000-0000-0000048B0000}"/>
    <cellStyle name="표준 21 117 5 2" xfId="39291" xr:uid="{00000000-0005-0000-0000-0000058B0000}"/>
    <cellStyle name="표준 21 117 5 3" xfId="39292" xr:uid="{00000000-0005-0000-0000-0000068B0000}"/>
    <cellStyle name="표준 21 117 5 4" xfId="39293" xr:uid="{00000000-0005-0000-0000-0000078B0000}"/>
    <cellStyle name="표준 21 117 5 5" xfId="39294" xr:uid="{00000000-0005-0000-0000-0000088B0000}"/>
    <cellStyle name="표준 21 117 5 6" xfId="39295" xr:uid="{00000000-0005-0000-0000-0000098B0000}"/>
    <cellStyle name="표준 21 117 6" xfId="39296" xr:uid="{00000000-0005-0000-0000-00000A8B0000}"/>
    <cellStyle name="표준 21 117 7" xfId="39297" xr:uid="{00000000-0005-0000-0000-00000B8B0000}"/>
    <cellStyle name="표준 21 117 8" xfId="39298" xr:uid="{00000000-0005-0000-0000-00000C8B0000}"/>
    <cellStyle name="표준 21 117 9" xfId="39299" xr:uid="{00000000-0005-0000-0000-00000D8B0000}"/>
    <cellStyle name="표준 21 118" xfId="2332" xr:uid="{00000000-0005-0000-0000-00000E8B0000}"/>
    <cellStyle name="표준 21 118 10" xfId="39300" xr:uid="{00000000-0005-0000-0000-00000F8B0000}"/>
    <cellStyle name="표준 21 118 2" xfId="4109" xr:uid="{00000000-0005-0000-0000-0000108B0000}"/>
    <cellStyle name="표준 21 118 2 2" xfId="39301" xr:uid="{00000000-0005-0000-0000-0000118B0000}"/>
    <cellStyle name="표준 21 118 2 3" xfId="39302" xr:uid="{00000000-0005-0000-0000-0000128B0000}"/>
    <cellStyle name="표준 21 118 2 4" xfId="39303" xr:uid="{00000000-0005-0000-0000-0000138B0000}"/>
    <cellStyle name="표준 21 118 2 5" xfId="39304" xr:uid="{00000000-0005-0000-0000-0000148B0000}"/>
    <cellStyle name="표준 21 118 2 6" xfId="39305" xr:uid="{00000000-0005-0000-0000-0000158B0000}"/>
    <cellStyle name="표준 21 118 3" xfId="5968" xr:uid="{00000000-0005-0000-0000-0000168B0000}"/>
    <cellStyle name="표준 21 118 3 2" xfId="39306" xr:uid="{00000000-0005-0000-0000-0000178B0000}"/>
    <cellStyle name="표준 21 118 3 3" xfId="39307" xr:uid="{00000000-0005-0000-0000-0000188B0000}"/>
    <cellStyle name="표준 21 118 3 4" xfId="39308" xr:uid="{00000000-0005-0000-0000-0000198B0000}"/>
    <cellStyle name="표준 21 118 3 5" xfId="39309" xr:uid="{00000000-0005-0000-0000-00001A8B0000}"/>
    <cellStyle name="표준 21 118 3 6" xfId="39310" xr:uid="{00000000-0005-0000-0000-00001B8B0000}"/>
    <cellStyle name="표준 21 118 4" xfId="7832" xr:uid="{00000000-0005-0000-0000-00001C8B0000}"/>
    <cellStyle name="표준 21 118 4 2" xfId="39311" xr:uid="{00000000-0005-0000-0000-00001D8B0000}"/>
    <cellStyle name="표준 21 118 4 3" xfId="39312" xr:uid="{00000000-0005-0000-0000-00001E8B0000}"/>
    <cellStyle name="표준 21 118 4 4" xfId="39313" xr:uid="{00000000-0005-0000-0000-00001F8B0000}"/>
    <cellStyle name="표준 21 118 4 5" xfId="39314" xr:uid="{00000000-0005-0000-0000-0000208B0000}"/>
    <cellStyle name="표준 21 118 4 6" xfId="39315" xr:uid="{00000000-0005-0000-0000-0000218B0000}"/>
    <cellStyle name="표준 21 118 5" xfId="9692" xr:uid="{00000000-0005-0000-0000-0000228B0000}"/>
    <cellStyle name="표준 21 118 5 2" xfId="39316" xr:uid="{00000000-0005-0000-0000-0000238B0000}"/>
    <cellStyle name="표준 21 118 5 3" xfId="39317" xr:uid="{00000000-0005-0000-0000-0000248B0000}"/>
    <cellStyle name="표준 21 118 5 4" xfId="39318" xr:uid="{00000000-0005-0000-0000-0000258B0000}"/>
    <cellStyle name="표준 21 118 5 5" xfId="39319" xr:uid="{00000000-0005-0000-0000-0000268B0000}"/>
    <cellStyle name="표준 21 118 5 6" xfId="39320" xr:uid="{00000000-0005-0000-0000-0000278B0000}"/>
    <cellStyle name="표준 21 118 6" xfId="39321" xr:uid="{00000000-0005-0000-0000-0000288B0000}"/>
    <cellStyle name="표준 21 118 7" xfId="39322" xr:uid="{00000000-0005-0000-0000-0000298B0000}"/>
    <cellStyle name="표준 21 118 8" xfId="39323" xr:uid="{00000000-0005-0000-0000-00002A8B0000}"/>
    <cellStyle name="표준 21 118 9" xfId="39324" xr:uid="{00000000-0005-0000-0000-00002B8B0000}"/>
    <cellStyle name="표준 21 119" xfId="2346" xr:uid="{00000000-0005-0000-0000-00002C8B0000}"/>
    <cellStyle name="표준 21 119 10" xfId="39325" xr:uid="{00000000-0005-0000-0000-00002D8B0000}"/>
    <cellStyle name="표준 21 119 2" xfId="4123" xr:uid="{00000000-0005-0000-0000-00002E8B0000}"/>
    <cellStyle name="표준 21 119 2 2" xfId="39326" xr:uid="{00000000-0005-0000-0000-00002F8B0000}"/>
    <cellStyle name="표준 21 119 2 3" xfId="39327" xr:uid="{00000000-0005-0000-0000-0000308B0000}"/>
    <cellStyle name="표준 21 119 2 4" xfId="39328" xr:uid="{00000000-0005-0000-0000-0000318B0000}"/>
    <cellStyle name="표준 21 119 2 5" xfId="39329" xr:uid="{00000000-0005-0000-0000-0000328B0000}"/>
    <cellStyle name="표준 21 119 2 6" xfId="39330" xr:uid="{00000000-0005-0000-0000-0000338B0000}"/>
    <cellStyle name="표준 21 119 3" xfId="5982" xr:uid="{00000000-0005-0000-0000-0000348B0000}"/>
    <cellStyle name="표준 21 119 3 2" xfId="39331" xr:uid="{00000000-0005-0000-0000-0000358B0000}"/>
    <cellStyle name="표준 21 119 3 3" xfId="39332" xr:uid="{00000000-0005-0000-0000-0000368B0000}"/>
    <cellStyle name="표준 21 119 3 4" xfId="39333" xr:uid="{00000000-0005-0000-0000-0000378B0000}"/>
    <cellStyle name="표준 21 119 3 5" xfId="39334" xr:uid="{00000000-0005-0000-0000-0000388B0000}"/>
    <cellStyle name="표준 21 119 3 6" xfId="39335" xr:uid="{00000000-0005-0000-0000-0000398B0000}"/>
    <cellStyle name="표준 21 119 4" xfId="7846" xr:uid="{00000000-0005-0000-0000-00003A8B0000}"/>
    <cellStyle name="표준 21 119 4 2" xfId="39336" xr:uid="{00000000-0005-0000-0000-00003B8B0000}"/>
    <cellStyle name="표준 21 119 4 3" xfId="39337" xr:uid="{00000000-0005-0000-0000-00003C8B0000}"/>
    <cellStyle name="표준 21 119 4 4" xfId="39338" xr:uid="{00000000-0005-0000-0000-00003D8B0000}"/>
    <cellStyle name="표준 21 119 4 5" xfId="39339" xr:uid="{00000000-0005-0000-0000-00003E8B0000}"/>
    <cellStyle name="표준 21 119 4 6" xfId="39340" xr:uid="{00000000-0005-0000-0000-00003F8B0000}"/>
    <cellStyle name="표준 21 119 5" xfId="9706" xr:uid="{00000000-0005-0000-0000-0000408B0000}"/>
    <cellStyle name="표준 21 119 5 2" xfId="39341" xr:uid="{00000000-0005-0000-0000-0000418B0000}"/>
    <cellStyle name="표준 21 119 5 3" xfId="39342" xr:uid="{00000000-0005-0000-0000-0000428B0000}"/>
    <cellStyle name="표준 21 119 5 4" xfId="39343" xr:uid="{00000000-0005-0000-0000-0000438B0000}"/>
    <cellStyle name="표준 21 119 5 5" xfId="39344" xr:uid="{00000000-0005-0000-0000-0000448B0000}"/>
    <cellStyle name="표준 21 119 5 6" xfId="39345" xr:uid="{00000000-0005-0000-0000-0000458B0000}"/>
    <cellStyle name="표준 21 119 6" xfId="39346" xr:uid="{00000000-0005-0000-0000-0000468B0000}"/>
    <cellStyle name="표준 21 119 7" xfId="39347" xr:uid="{00000000-0005-0000-0000-0000478B0000}"/>
    <cellStyle name="표준 21 119 8" xfId="39348" xr:uid="{00000000-0005-0000-0000-0000488B0000}"/>
    <cellStyle name="표준 21 119 9" xfId="39349" xr:uid="{00000000-0005-0000-0000-0000498B0000}"/>
    <cellStyle name="표준 21 12" xfId="322" xr:uid="{00000000-0005-0000-0000-00004A8B0000}"/>
    <cellStyle name="표준 21 120" xfId="2360" xr:uid="{00000000-0005-0000-0000-00004B8B0000}"/>
    <cellStyle name="표준 21 120 10" xfId="39350" xr:uid="{00000000-0005-0000-0000-00004C8B0000}"/>
    <cellStyle name="표준 21 120 2" xfId="4137" xr:uid="{00000000-0005-0000-0000-00004D8B0000}"/>
    <cellStyle name="표준 21 120 2 2" xfId="39351" xr:uid="{00000000-0005-0000-0000-00004E8B0000}"/>
    <cellStyle name="표준 21 120 2 3" xfId="39352" xr:uid="{00000000-0005-0000-0000-00004F8B0000}"/>
    <cellStyle name="표준 21 120 2 4" xfId="39353" xr:uid="{00000000-0005-0000-0000-0000508B0000}"/>
    <cellStyle name="표준 21 120 2 5" xfId="39354" xr:uid="{00000000-0005-0000-0000-0000518B0000}"/>
    <cellStyle name="표준 21 120 2 6" xfId="39355" xr:uid="{00000000-0005-0000-0000-0000528B0000}"/>
    <cellStyle name="표준 21 120 3" xfId="5996" xr:uid="{00000000-0005-0000-0000-0000538B0000}"/>
    <cellStyle name="표준 21 120 3 2" xfId="39356" xr:uid="{00000000-0005-0000-0000-0000548B0000}"/>
    <cellStyle name="표준 21 120 3 3" xfId="39357" xr:uid="{00000000-0005-0000-0000-0000558B0000}"/>
    <cellStyle name="표준 21 120 3 4" xfId="39358" xr:uid="{00000000-0005-0000-0000-0000568B0000}"/>
    <cellStyle name="표준 21 120 3 5" xfId="39359" xr:uid="{00000000-0005-0000-0000-0000578B0000}"/>
    <cellStyle name="표준 21 120 3 6" xfId="39360" xr:uid="{00000000-0005-0000-0000-0000588B0000}"/>
    <cellStyle name="표준 21 120 4" xfId="7860" xr:uid="{00000000-0005-0000-0000-0000598B0000}"/>
    <cellStyle name="표준 21 120 4 2" xfId="39361" xr:uid="{00000000-0005-0000-0000-00005A8B0000}"/>
    <cellStyle name="표준 21 120 4 3" xfId="39362" xr:uid="{00000000-0005-0000-0000-00005B8B0000}"/>
    <cellStyle name="표준 21 120 4 4" xfId="39363" xr:uid="{00000000-0005-0000-0000-00005C8B0000}"/>
    <cellStyle name="표준 21 120 4 5" xfId="39364" xr:uid="{00000000-0005-0000-0000-00005D8B0000}"/>
    <cellStyle name="표준 21 120 4 6" xfId="39365" xr:uid="{00000000-0005-0000-0000-00005E8B0000}"/>
    <cellStyle name="표준 21 120 5" xfId="9720" xr:uid="{00000000-0005-0000-0000-00005F8B0000}"/>
    <cellStyle name="표준 21 120 5 2" xfId="39366" xr:uid="{00000000-0005-0000-0000-0000608B0000}"/>
    <cellStyle name="표준 21 120 5 3" xfId="39367" xr:uid="{00000000-0005-0000-0000-0000618B0000}"/>
    <cellStyle name="표준 21 120 5 4" xfId="39368" xr:uid="{00000000-0005-0000-0000-0000628B0000}"/>
    <cellStyle name="표준 21 120 5 5" xfId="39369" xr:uid="{00000000-0005-0000-0000-0000638B0000}"/>
    <cellStyle name="표준 21 120 5 6" xfId="39370" xr:uid="{00000000-0005-0000-0000-0000648B0000}"/>
    <cellStyle name="표준 21 120 6" xfId="39371" xr:uid="{00000000-0005-0000-0000-0000658B0000}"/>
    <cellStyle name="표준 21 120 7" xfId="39372" xr:uid="{00000000-0005-0000-0000-0000668B0000}"/>
    <cellStyle name="표준 21 120 8" xfId="39373" xr:uid="{00000000-0005-0000-0000-0000678B0000}"/>
    <cellStyle name="표준 21 120 9" xfId="39374" xr:uid="{00000000-0005-0000-0000-0000688B0000}"/>
    <cellStyle name="표준 21 121" xfId="4151" xr:uid="{00000000-0005-0000-0000-0000698B0000}"/>
    <cellStyle name="표준 21 121 2" xfId="6010" xr:uid="{00000000-0005-0000-0000-00006A8B0000}"/>
    <cellStyle name="표준 21 121 2 2" xfId="39375" xr:uid="{00000000-0005-0000-0000-00006B8B0000}"/>
    <cellStyle name="표준 21 121 2 3" xfId="39376" xr:uid="{00000000-0005-0000-0000-00006C8B0000}"/>
    <cellStyle name="표준 21 121 2 4" xfId="39377" xr:uid="{00000000-0005-0000-0000-00006D8B0000}"/>
    <cellStyle name="표준 21 121 2 5" xfId="39378" xr:uid="{00000000-0005-0000-0000-00006E8B0000}"/>
    <cellStyle name="표준 21 121 2 6" xfId="39379" xr:uid="{00000000-0005-0000-0000-00006F8B0000}"/>
    <cellStyle name="표준 21 121 3" xfId="7874" xr:uid="{00000000-0005-0000-0000-0000708B0000}"/>
    <cellStyle name="표준 21 121 3 2" xfId="39380" xr:uid="{00000000-0005-0000-0000-0000718B0000}"/>
    <cellStyle name="표준 21 121 3 3" xfId="39381" xr:uid="{00000000-0005-0000-0000-0000728B0000}"/>
    <cellStyle name="표준 21 121 3 4" xfId="39382" xr:uid="{00000000-0005-0000-0000-0000738B0000}"/>
    <cellStyle name="표준 21 121 3 5" xfId="39383" xr:uid="{00000000-0005-0000-0000-0000748B0000}"/>
    <cellStyle name="표준 21 121 3 6" xfId="39384" xr:uid="{00000000-0005-0000-0000-0000758B0000}"/>
    <cellStyle name="표준 21 121 4" xfId="9734" xr:uid="{00000000-0005-0000-0000-0000768B0000}"/>
    <cellStyle name="표준 21 121 4 2" xfId="39385" xr:uid="{00000000-0005-0000-0000-0000778B0000}"/>
    <cellStyle name="표준 21 121 4 3" xfId="39386" xr:uid="{00000000-0005-0000-0000-0000788B0000}"/>
    <cellStyle name="표준 21 121 4 4" xfId="39387" xr:uid="{00000000-0005-0000-0000-0000798B0000}"/>
    <cellStyle name="표준 21 121 4 5" xfId="39388" xr:uid="{00000000-0005-0000-0000-00007A8B0000}"/>
    <cellStyle name="표준 21 121 4 6" xfId="39389" xr:uid="{00000000-0005-0000-0000-00007B8B0000}"/>
    <cellStyle name="표준 21 121 5" xfId="39390" xr:uid="{00000000-0005-0000-0000-00007C8B0000}"/>
    <cellStyle name="표준 21 121 6" xfId="39391" xr:uid="{00000000-0005-0000-0000-00007D8B0000}"/>
    <cellStyle name="표준 21 121 7" xfId="39392" xr:uid="{00000000-0005-0000-0000-00007E8B0000}"/>
    <cellStyle name="표준 21 121 8" xfId="39393" xr:uid="{00000000-0005-0000-0000-00007F8B0000}"/>
    <cellStyle name="표준 21 121 9" xfId="39394" xr:uid="{00000000-0005-0000-0000-0000808B0000}"/>
    <cellStyle name="표준 21 122" xfId="4165" xr:uid="{00000000-0005-0000-0000-0000818B0000}"/>
    <cellStyle name="표준 21 122 2" xfId="6024" xr:uid="{00000000-0005-0000-0000-0000828B0000}"/>
    <cellStyle name="표준 21 122 2 2" xfId="39395" xr:uid="{00000000-0005-0000-0000-0000838B0000}"/>
    <cellStyle name="표준 21 122 2 3" xfId="39396" xr:uid="{00000000-0005-0000-0000-0000848B0000}"/>
    <cellStyle name="표준 21 122 2 4" xfId="39397" xr:uid="{00000000-0005-0000-0000-0000858B0000}"/>
    <cellStyle name="표준 21 122 2 5" xfId="39398" xr:uid="{00000000-0005-0000-0000-0000868B0000}"/>
    <cellStyle name="표준 21 122 2 6" xfId="39399" xr:uid="{00000000-0005-0000-0000-0000878B0000}"/>
    <cellStyle name="표준 21 122 3" xfId="7888" xr:uid="{00000000-0005-0000-0000-0000888B0000}"/>
    <cellStyle name="표준 21 122 3 2" xfId="39400" xr:uid="{00000000-0005-0000-0000-0000898B0000}"/>
    <cellStyle name="표준 21 122 3 3" xfId="39401" xr:uid="{00000000-0005-0000-0000-00008A8B0000}"/>
    <cellStyle name="표준 21 122 3 4" xfId="39402" xr:uid="{00000000-0005-0000-0000-00008B8B0000}"/>
    <cellStyle name="표준 21 122 3 5" xfId="39403" xr:uid="{00000000-0005-0000-0000-00008C8B0000}"/>
    <cellStyle name="표준 21 122 3 6" xfId="39404" xr:uid="{00000000-0005-0000-0000-00008D8B0000}"/>
    <cellStyle name="표준 21 122 4" xfId="9748" xr:uid="{00000000-0005-0000-0000-00008E8B0000}"/>
    <cellStyle name="표준 21 122 4 2" xfId="39405" xr:uid="{00000000-0005-0000-0000-00008F8B0000}"/>
    <cellStyle name="표준 21 122 4 3" xfId="39406" xr:uid="{00000000-0005-0000-0000-0000908B0000}"/>
    <cellStyle name="표준 21 122 4 4" xfId="39407" xr:uid="{00000000-0005-0000-0000-0000918B0000}"/>
    <cellStyle name="표준 21 122 4 5" xfId="39408" xr:uid="{00000000-0005-0000-0000-0000928B0000}"/>
    <cellStyle name="표준 21 122 4 6" xfId="39409" xr:uid="{00000000-0005-0000-0000-0000938B0000}"/>
    <cellStyle name="표준 21 122 5" xfId="39410" xr:uid="{00000000-0005-0000-0000-0000948B0000}"/>
    <cellStyle name="표준 21 122 6" xfId="39411" xr:uid="{00000000-0005-0000-0000-0000958B0000}"/>
    <cellStyle name="표준 21 122 7" xfId="39412" xr:uid="{00000000-0005-0000-0000-0000968B0000}"/>
    <cellStyle name="표준 21 122 8" xfId="39413" xr:uid="{00000000-0005-0000-0000-0000978B0000}"/>
    <cellStyle name="표준 21 122 9" xfId="39414" xr:uid="{00000000-0005-0000-0000-0000988B0000}"/>
    <cellStyle name="표준 21 123" xfId="4179" xr:uid="{00000000-0005-0000-0000-0000998B0000}"/>
    <cellStyle name="표준 21 123 2" xfId="6038" xr:uid="{00000000-0005-0000-0000-00009A8B0000}"/>
    <cellStyle name="표준 21 123 2 2" xfId="39415" xr:uid="{00000000-0005-0000-0000-00009B8B0000}"/>
    <cellStyle name="표준 21 123 2 3" xfId="39416" xr:uid="{00000000-0005-0000-0000-00009C8B0000}"/>
    <cellStyle name="표준 21 123 2 4" xfId="39417" xr:uid="{00000000-0005-0000-0000-00009D8B0000}"/>
    <cellStyle name="표준 21 123 2 5" xfId="39418" xr:uid="{00000000-0005-0000-0000-00009E8B0000}"/>
    <cellStyle name="표준 21 123 2 6" xfId="39419" xr:uid="{00000000-0005-0000-0000-00009F8B0000}"/>
    <cellStyle name="표준 21 123 3" xfId="7902" xr:uid="{00000000-0005-0000-0000-0000A08B0000}"/>
    <cellStyle name="표준 21 123 3 2" xfId="39420" xr:uid="{00000000-0005-0000-0000-0000A18B0000}"/>
    <cellStyle name="표준 21 123 3 3" xfId="39421" xr:uid="{00000000-0005-0000-0000-0000A28B0000}"/>
    <cellStyle name="표준 21 123 3 4" xfId="39422" xr:uid="{00000000-0005-0000-0000-0000A38B0000}"/>
    <cellStyle name="표준 21 123 3 5" xfId="39423" xr:uid="{00000000-0005-0000-0000-0000A48B0000}"/>
    <cellStyle name="표준 21 123 3 6" xfId="39424" xr:uid="{00000000-0005-0000-0000-0000A58B0000}"/>
    <cellStyle name="표준 21 123 4" xfId="9762" xr:uid="{00000000-0005-0000-0000-0000A68B0000}"/>
    <cellStyle name="표준 21 123 4 2" xfId="39425" xr:uid="{00000000-0005-0000-0000-0000A78B0000}"/>
    <cellStyle name="표준 21 123 4 3" xfId="39426" xr:uid="{00000000-0005-0000-0000-0000A88B0000}"/>
    <cellStyle name="표준 21 123 4 4" xfId="39427" xr:uid="{00000000-0005-0000-0000-0000A98B0000}"/>
    <cellStyle name="표준 21 123 4 5" xfId="39428" xr:uid="{00000000-0005-0000-0000-0000AA8B0000}"/>
    <cellStyle name="표준 21 123 4 6" xfId="39429" xr:uid="{00000000-0005-0000-0000-0000AB8B0000}"/>
    <cellStyle name="표준 21 123 5" xfId="39430" xr:uid="{00000000-0005-0000-0000-0000AC8B0000}"/>
    <cellStyle name="표준 21 123 6" xfId="39431" xr:uid="{00000000-0005-0000-0000-0000AD8B0000}"/>
    <cellStyle name="표준 21 123 7" xfId="39432" xr:uid="{00000000-0005-0000-0000-0000AE8B0000}"/>
    <cellStyle name="표준 21 123 8" xfId="39433" xr:uid="{00000000-0005-0000-0000-0000AF8B0000}"/>
    <cellStyle name="표준 21 123 9" xfId="39434" xr:uid="{00000000-0005-0000-0000-0000B08B0000}"/>
    <cellStyle name="표준 21 124" xfId="4193" xr:uid="{00000000-0005-0000-0000-0000B18B0000}"/>
    <cellStyle name="표준 21 124 2" xfId="6052" xr:uid="{00000000-0005-0000-0000-0000B28B0000}"/>
    <cellStyle name="표준 21 124 2 2" xfId="39435" xr:uid="{00000000-0005-0000-0000-0000B38B0000}"/>
    <cellStyle name="표준 21 124 2 3" xfId="39436" xr:uid="{00000000-0005-0000-0000-0000B48B0000}"/>
    <cellStyle name="표준 21 124 2 4" xfId="39437" xr:uid="{00000000-0005-0000-0000-0000B58B0000}"/>
    <cellStyle name="표준 21 124 2 5" xfId="39438" xr:uid="{00000000-0005-0000-0000-0000B68B0000}"/>
    <cellStyle name="표준 21 124 2 6" xfId="39439" xr:uid="{00000000-0005-0000-0000-0000B78B0000}"/>
    <cellStyle name="표준 21 124 3" xfId="7916" xr:uid="{00000000-0005-0000-0000-0000B88B0000}"/>
    <cellStyle name="표준 21 124 3 2" xfId="39440" xr:uid="{00000000-0005-0000-0000-0000B98B0000}"/>
    <cellStyle name="표준 21 124 3 3" xfId="39441" xr:uid="{00000000-0005-0000-0000-0000BA8B0000}"/>
    <cellStyle name="표준 21 124 3 4" xfId="39442" xr:uid="{00000000-0005-0000-0000-0000BB8B0000}"/>
    <cellStyle name="표준 21 124 3 5" xfId="39443" xr:uid="{00000000-0005-0000-0000-0000BC8B0000}"/>
    <cellStyle name="표준 21 124 3 6" xfId="39444" xr:uid="{00000000-0005-0000-0000-0000BD8B0000}"/>
    <cellStyle name="표준 21 124 4" xfId="9776" xr:uid="{00000000-0005-0000-0000-0000BE8B0000}"/>
    <cellStyle name="표준 21 124 4 2" xfId="39445" xr:uid="{00000000-0005-0000-0000-0000BF8B0000}"/>
    <cellStyle name="표준 21 124 4 3" xfId="39446" xr:uid="{00000000-0005-0000-0000-0000C08B0000}"/>
    <cellStyle name="표준 21 124 4 4" xfId="39447" xr:uid="{00000000-0005-0000-0000-0000C18B0000}"/>
    <cellStyle name="표준 21 124 4 5" xfId="39448" xr:uid="{00000000-0005-0000-0000-0000C28B0000}"/>
    <cellStyle name="표준 21 124 4 6" xfId="39449" xr:uid="{00000000-0005-0000-0000-0000C38B0000}"/>
    <cellStyle name="표준 21 124 5" xfId="39450" xr:uid="{00000000-0005-0000-0000-0000C48B0000}"/>
    <cellStyle name="표준 21 124 6" xfId="39451" xr:uid="{00000000-0005-0000-0000-0000C58B0000}"/>
    <cellStyle name="표준 21 124 7" xfId="39452" xr:uid="{00000000-0005-0000-0000-0000C68B0000}"/>
    <cellStyle name="표준 21 124 8" xfId="39453" xr:uid="{00000000-0005-0000-0000-0000C78B0000}"/>
    <cellStyle name="표준 21 124 9" xfId="39454" xr:uid="{00000000-0005-0000-0000-0000C88B0000}"/>
    <cellStyle name="표준 21 125" xfId="6066" xr:uid="{00000000-0005-0000-0000-0000C98B0000}"/>
    <cellStyle name="표준 21 125 2" xfId="7930" xr:uid="{00000000-0005-0000-0000-0000CA8B0000}"/>
    <cellStyle name="표준 21 125 2 2" xfId="39455" xr:uid="{00000000-0005-0000-0000-0000CB8B0000}"/>
    <cellStyle name="표준 21 125 2 3" xfId="39456" xr:uid="{00000000-0005-0000-0000-0000CC8B0000}"/>
    <cellStyle name="표준 21 125 2 4" xfId="39457" xr:uid="{00000000-0005-0000-0000-0000CD8B0000}"/>
    <cellStyle name="표준 21 125 2 5" xfId="39458" xr:uid="{00000000-0005-0000-0000-0000CE8B0000}"/>
    <cellStyle name="표준 21 125 2 6" xfId="39459" xr:uid="{00000000-0005-0000-0000-0000CF8B0000}"/>
    <cellStyle name="표준 21 125 3" xfId="9790" xr:uid="{00000000-0005-0000-0000-0000D08B0000}"/>
    <cellStyle name="표준 21 125 3 2" xfId="39460" xr:uid="{00000000-0005-0000-0000-0000D18B0000}"/>
    <cellStyle name="표준 21 125 3 3" xfId="39461" xr:uid="{00000000-0005-0000-0000-0000D28B0000}"/>
    <cellStyle name="표준 21 125 3 4" xfId="39462" xr:uid="{00000000-0005-0000-0000-0000D38B0000}"/>
    <cellStyle name="표준 21 125 3 5" xfId="39463" xr:uid="{00000000-0005-0000-0000-0000D48B0000}"/>
    <cellStyle name="표준 21 125 3 6" xfId="39464" xr:uid="{00000000-0005-0000-0000-0000D58B0000}"/>
    <cellStyle name="표준 21 125 4" xfId="39465" xr:uid="{00000000-0005-0000-0000-0000D68B0000}"/>
    <cellStyle name="표준 21 125 5" xfId="39466" xr:uid="{00000000-0005-0000-0000-0000D78B0000}"/>
    <cellStyle name="표준 21 125 6" xfId="39467" xr:uid="{00000000-0005-0000-0000-0000D88B0000}"/>
    <cellStyle name="표준 21 125 7" xfId="39468" xr:uid="{00000000-0005-0000-0000-0000D98B0000}"/>
    <cellStyle name="표준 21 125 8" xfId="39469" xr:uid="{00000000-0005-0000-0000-0000DA8B0000}"/>
    <cellStyle name="표준 21 126" xfId="4218" xr:uid="{00000000-0005-0000-0000-0000DB8B0000}"/>
    <cellStyle name="표준 21 127" xfId="4207" xr:uid="{00000000-0005-0000-0000-0000DC8B0000}"/>
    <cellStyle name="표준 21 127 2" xfId="39470" xr:uid="{00000000-0005-0000-0000-0000DD8B0000}"/>
    <cellStyle name="표준 21 127 3" xfId="39471" xr:uid="{00000000-0005-0000-0000-0000DE8B0000}"/>
    <cellStyle name="표준 21 127 4" xfId="39472" xr:uid="{00000000-0005-0000-0000-0000DF8B0000}"/>
    <cellStyle name="표준 21 127 5" xfId="39473" xr:uid="{00000000-0005-0000-0000-0000E08B0000}"/>
    <cellStyle name="표준 21 127 6" xfId="39474" xr:uid="{00000000-0005-0000-0000-0000E18B0000}"/>
    <cellStyle name="표준 21 128" xfId="6084" xr:uid="{00000000-0005-0000-0000-0000E28B0000}"/>
    <cellStyle name="표준 21 128 2" xfId="39475" xr:uid="{00000000-0005-0000-0000-0000E38B0000}"/>
    <cellStyle name="표준 21 128 3" xfId="39476" xr:uid="{00000000-0005-0000-0000-0000E48B0000}"/>
    <cellStyle name="표준 21 128 4" xfId="39477" xr:uid="{00000000-0005-0000-0000-0000E58B0000}"/>
    <cellStyle name="표준 21 128 5" xfId="39478" xr:uid="{00000000-0005-0000-0000-0000E68B0000}"/>
    <cellStyle name="표준 21 128 6" xfId="39479" xr:uid="{00000000-0005-0000-0000-0000E78B0000}"/>
    <cellStyle name="표준 21 129" xfId="7944" xr:uid="{00000000-0005-0000-0000-0000E88B0000}"/>
    <cellStyle name="표준 21 129 2" xfId="39480" xr:uid="{00000000-0005-0000-0000-0000E98B0000}"/>
    <cellStyle name="표준 21 129 3" xfId="39481" xr:uid="{00000000-0005-0000-0000-0000EA8B0000}"/>
    <cellStyle name="표준 21 129 4" xfId="39482" xr:uid="{00000000-0005-0000-0000-0000EB8B0000}"/>
    <cellStyle name="표준 21 129 5" xfId="39483" xr:uid="{00000000-0005-0000-0000-0000EC8B0000}"/>
    <cellStyle name="표준 21 129 6" xfId="39484" xr:uid="{00000000-0005-0000-0000-0000ED8B0000}"/>
    <cellStyle name="표준 21 13" xfId="323" xr:uid="{00000000-0005-0000-0000-0000EE8B0000}"/>
    <cellStyle name="표준 21 130" xfId="319" xr:uid="{00000000-0005-0000-0000-0000EF8B0000}"/>
    <cellStyle name="표준 21 131" xfId="39485" xr:uid="{00000000-0005-0000-0000-0000F08B0000}"/>
    <cellStyle name="표준 21 132" xfId="39486" xr:uid="{00000000-0005-0000-0000-0000F18B0000}"/>
    <cellStyle name="표준 21 133" xfId="39487" xr:uid="{00000000-0005-0000-0000-0000F28B0000}"/>
    <cellStyle name="표준 21 134" xfId="39488" xr:uid="{00000000-0005-0000-0000-0000F38B0000}"/>
    <cellStyle name="표준 21 135" xfId="39489" xr:uid="{00000000-0005-0000-0000-0000F48B0000}"/>
    <cellStyle name="표준 21 136" xfId="39490" xr:uid="{00000000-0005-0000-0000-0000F58B0000}"/>
    <cellStyle name="표준 21 14" xfId="324" xr:uid="{00000000-0005-0000-0000-0000F68B0000}"/>
    <cellStyle name="표준 21 15" xfId="325" xr:uid="{00000000-0005-0000-0000-0000F78B0000}"/>
    <cellStyle name="표준 21 16" xfId="326" xr:uid="{00000000-0005-0000-0000-0000F88B0000}"/>
    <cellStyle name="표준 21 17" xfId="327" xr:uid="{00000000-0005-0000-0000-0000F98B0000}"/>
    <cellStyle name="표준 21 18" xfId="328" xr:uid="{00000000-0005-0000-0000-0000FA8B0000}"/>
    <cellStyle name="표준 21 19" xfId="329" xr:uid="{00000000-0005-0000-0000-0000FB8B0000}"/>
    <cellStyle name="표준 21 2" xfId="330" xr:uid="{00000000-0005-0000-0000-0000FC8B0000}"/>
    <cellStyle name="표준 21 20" xfId="331" xr:uid="{00000000-0005-0000-0000-0000FD8B0000}"/>
    <cellStyle name="표준 21 21" xfId="332" xr:uid="{00000000-0005-0000-0000-0000FE8B0000}"/>
    <cellStyle name="표준 21 22" xfId="506" xr:uid="{00000000-0005-0000-0000-0000FF8B0000}"/>
    <cellStyle name="표준 21 22 10" xfId="39491" xr:uid="{00000000-0005-0000-0000-0000008C0000}"/>
    <cellStyle name="표준 21 22 11" xfId="39492" xr:uid="{00000000-0005-0000-0000-0000018C0000}"/>
    <cellStyle name="표준 21 22 12" xfId="39493" xr:uid="{00000000-0005-0000-0000-0000028C0000}"/>
    <cellStyle name="표준 21 22 2" xfId="1089" xr:uid="{00000000-0005-0000-0000-0000038C0000}"/>
    <cellStyle name="표준 21 22 2 10" xfId="39494" xr:uid="{00000000-0005-0000-0000-0000048C0000}"/>
    <cellStyle name="표준 21 22 2 11" xfId="39495" xr:uid="{00000000-0005-0000-0000-0000058C0000}"/>
    <cellStyle name="표준 21 22 2 2" xfId="2866" xr:uid="{00000000-0005-0000-0000-0000068C0000}"/>
    <cellStyle name="표준 21 22 2 2 2" xfId="39496" xr:uid="{00000000-0005-0000-0000-0000078C0000}"/>
    <cellStyle name="표준 21 22 2 2 3" xfId="39497" xr:uid="{00000000-0005-0000-0000-0000088C0000}"/>
    <cellStyle name="표준 21 22 2 2 4" xfId="39498" xr:uid="{00000000-0005-0000-0000-0000098C0000}"/>
    <cellStyle name="표준 21 22 2 2 5" xfId="39499" xr:uid="{00000000-0005-0000-0000-00000A8C0000}"/>
    <cellStyle name="표준 21 22 2 2 6" xfId="39500" xr:uid="{00000000-0005-0000-0000-00000B8C0000}"/>
    <cellStyle name="표준 21 22 2 3" xfId="4725" xr:uid="{00000000-0005-0000-0000-00000C8C0000}"/>
    <cellStyle name="표준 21 22 2 3 2" xfId="39501" xr:uid="{00000000-0005-0000-0000-00000D8C0000}"/>
    <cellStyle name="표준 21 22 2 3 3" xfId="39502" xr:uid="{00000000-0005-0000-0000-00000E8C0000}"/>
    <cellStyle name="표준 21 22 2 3 4" xfId="39503" xr:uid="{00000000-0005-0000-0000-00000F8C0000}"/>
    <cellStyle name="표준 21 22 2 3 5" xfId="39504" xr:uid="{00000000-0005-0000-0000-0000108C0000}"/>
    <cellStyle name="표준 21 22 2 3 6" xfId="39505" xr:uid="{00000000-0005-0000-0000-0000118C0000}"/>
    <cellStyle name="표준 21 22 2 4" xfId="6589" xr:uid="{00000000-0005-0000-0000-0000128C0000}"/>
    <cellStyle name="표준 21 22 2 4 2" xfId="39506" xr:uid="{00000000-0005-0000-0000-0000138C0000}"/>
    <cellStyle name="표준 21 22 2 4 3" xfId="39507" xr:uid="{00000000-0005-0000-0000-0000148C0000}"/>
    <cellStyle name="표준 21 22 2 4 4" xfId="39508" xr:uid="{00000000-0005-0000-0000-0000158C0000}"/>
    <cellStyle name="표준 21 22 2 4 5" xfId="39509" xr:uid="{00000000-0005-0000-0000-0000168C0000}"/>
    <cellStyle name="표준 21 22 2 4 6" xfId="39510" xr:uid="{00000000-0005-0000-0000-0000178C0000}"/>
    <cellStyle name="표준 21 22 2 5" xfId="8449" xr:uid="{00000000-0005-0000-0000-0000188C0000}"/>
    <cellStyle name="표준 21 22 2 5 2" xfId="39511" xr:uid="{00000000-0005-0000-0000-0000198C0000}"/>
    <cellStyle name="표준 21 22 2 5 3" xfId="39512" xr:uid="{00000000-0005-0000-0000-00001A8C0000}"/>
    <cellStyle name="표준 21 22 2 5 4" xfId="39513" xr:uid="{00000000-0005-0000-0000-00001B8C0000}"/>
    <cellStyle name="표준 21 22 2 5 5" xfId="39514" xr:uid="{00000000-0005-0000-0000-00001C8C0000}"/>
    <cellStyle name="표준 21 22 2 5 6" xfId="39515" xr:uid="{00000000-0005-0000-0000-00001D8C0000}"/>
    <cellStyle name="표준 21 22 2 6" xfId="39516" xr:uid="{00000000-0005-0000-0000-00001E8C0000}"/>
    <cellStyle name="표준 21 22 2 7" xfId="39517" xr:uid="{00000000-0005-0000-0000-00001F8C0000}"/>
    <cellStyle name="표준 21 22 2 8" xfId="39518" xr:uid="{00000000-0005-0000-0000-0000208C0000}"/>
    <cellStyle name="표준 21 22 2 9" xfId="39519" xr:uid="{00000000-0005-0000-0000-0000218C0000}"/>
    <cellStyle name="표준 21 22 3" xfId="2373" xr:uid="{00000000-0005-0000-0000-0000228C0000}"/>
    <cellStyle name="표준 21 22 3 2" xfId="39520" xr:uid="{00000000-0005-0000-0000-0000238C0000}"/>
    <cellStyle name="표준 21 22 3 3" xfId="39521" xr:uid="{00000000-0005-0000-0000-0000248C0000}"/>
    <cellStyle name="표준 21 22 3 4" xfId="39522" xr:uid="{00000000-0005-0000-0000-0000258C0000}"/>
    <cellStyle name="표준 21 22 3 5" xfId="39523" xr:uid="{00000000-0005-0000-0000-0000268C0000}"/>
    <cellStyle name="표준 21 22 3 6" xfId="39524" xr:uid="{00000000-0005-0000-0000-0000278C0000}"/>
    <cellStyle name="표준 21 22 4" xfId="4233" xr:uid="{00000000-0005-0000-0000-0000288C0000}"/>
    <cellStyle name="표준 21 22 4 2" xfId="39525" xr:uid="{00000000-0005-0000-0000-0000298C0000}"/>
    <cellStyle name="표준 21 22 4 3" xfId="39526" xr:uid="{00000000-0005-0000-0000-00002A8C0000}"/>
    <cellStyle name="표준 21 22 4 4" xfId="39527" xr:uid="{00000000-0005-0000-0000-00002B8C0000}"/>
    <cellStyle name="표준 21 22 4 5" xfId="39528" xr:uid="{00000000-0005-0000-0000-00002C8C0000}"/>
    <cellStyle name="표준 21 22 4 6" xfId="39529" xr:uid="{00000000-0005-0000-0000-00002D8C0000}"/>
    <cellStyle name="표준 21 22 5" xfId="6097" xr:uid="{00000000-0005-0000-0000-00002E8C0000}"/>
    <cellStyle name="표준 21 22 5 2" xfId="39530" xr:uid="{00000000-0005-0000-0000-00002F8C0000}"/>
    <cellStyle name="표준 21 22 5 3" xfId="39531" xr:uid="{00000000-0005-0000-0000-0000308C0000}"/>
    <cellStyle name="표준 21 22 5 4" xfId="39532" xr:uid="{00000000-0005-0000-0000-0000318C0000}"/>
    <cellStyle name="표준 21 22 5 5" xfId="39533" xr:uid="{00000000-0005-0000-0000-0000328C0000}"/>
    <cellStyle name="표준 21 22 5 6" xfId="39534" xr:uid="{00000000-0005-0000-0000-0000338C0000}"/>
    <cellStyle name="표준 21 22 6" xfId="7957" xr:uid="{00000000-0005-0000-0000-0000348C0000}"/>
    <cellStyle name="표준 21 22 6 2" xfId="39535" xr:uid="{00000000-0005-0000-0000-0000358C0000}"/>
    <cellStyle name="표준 21 22 6 3" xfId="39536" xr:uid="{00000000-0005-0000-0000-0000368C0000}"/>
    <cellStyle name="표준 21 22 6 4" xfId="39537" xr:uid="{00000000-0005-0000-0000-0000378C0000}"/>
    <cellStyle name="표준 21 22 6 5" xfId="39538" xr:uid="{00000000-0005-0000-0000-0000388C0000}"/>
    <cellStyle name="표준 21 22 6 6" xfId="39539" xr:uid="{00000000-0005-0000-0000-0000398C0000}"/>
    <cellStyle name="표준 21 22 7" xfId="39540" xr:uid="{00000000-0005-0000-0000-00003A8C0000}"/>
    <cellStyle name="표준 21 22 8" xfId="39541" xr:uid="{00000000-0005-0000-0000-00003B8C0000}"/>
    <cellStyle name="표준 21 22 9" xfId="39542" xr:uid="{00000000-0005-0000-0000-00003C8C0000}"/>
    <cellStyle name="표준 21 23" xfId="517" xr:uid="{00000000-0005-0000-0000-00003D8C0000}"/>
    <cellStyle name="표준 21 23 10" xfId="39543" xr:uid="{00000000-0005-0000-0000-00003E8C0000}"/>
    <cellStyle name="표준 21 23 11" xfId="39544" xr:uid="{00000000-0005-0000-0000-00003F8C0000}"/>
    <cellStyle name="표준 21 23 12" xfId="39545" xr:uid="{00000000-0005-0000-0000-0000408C0000}"/>
    <cellStyle name="표준 21 23 2" xfId="1100" xr:uid="{00000000-0005-0000-0000-0000418C0000}"/>
    <cellStyle name="표준 21 23 2 10" xfId="39546" xr:uid="{00000000-0005-0000-0000-0000428C0000}"/>
    <cellStyle name="표준 21 23 2 11" xfId="39547" xr:uid="{00000000-0005-0000-0000-0000438C0000}"/>
    <cellStyle name="표준 21 23 2 2" xfId="2877" xr:uid="{00000000-0005-0000-0000-0000448C0000}"/>
    <cellStyle name="표준 21 23 2 2 2" xfId="39548" xr:uid="{00000000-0005-0000-0000-0000458C0000}"/>
    <cellStyle name="표준 21 23 2 2 3" xfId="39549" xr:uid="{00000000-0005-0000-0000-0000468C0000}"/>
    <cellStyle name="표준 21 23 2 2 4" xfId="39550" xr:uid="{00000000-0005-0000-0000-0000478C0000}"/>
    <cellStyle name="표준 21 23 2 2 5" xfId="39551" xr:uid="{00000000-0005-0000-0000-0000488C0000}"/>
    <cellStyle name="표준 21 23 2 2 6" xfId="39552" xr:uid="{00000000-0005-0000-0000-0000498C0000}"/>
    <cellStyle name="표준 21 23 2 3" xfId="4736" xr:uid="{00000000-0005-0000-0000-00004A8C0000}"/>
    <cellStyle name="표준 21 23 2 3 2" xfId="39553" xr:uid="{00000000-0005-0000-0000-00004B8C0000}"/>
    <cellStyle name="표준 21 23 2 3 3" xfId="39554" xr:uid="{00000000-0005-0000-0000-00004C8C0000}"/>
    <cellStyle name="표준 21 23 2 3 4" xfId="39555" xr:uid="{00000000-0005-0000-0000-00004D8C0000}"/>
    <cellStyle name="표준 21 23 2 3 5" xfId="39556" xr:uid="{00000000-0005-0000-0000-00004E8C0000}"/>
    <cellStyle name="표준 21 23 2 3 6" xfId="39557" xr:uid="{00000000-0005-0000-0000-00004F8C0000}"/>
    <cellStyle name="표준 21 23 2 4" xfId="6600" xr:uid="{00000000-0005-0000-0000-0000508C0000}"/>
    <cellStyle name="표준 21 23 2 4 2" xfId="39558" xr:uid="{00000000-0005-0000-0000-0000518C0000}"/>
    <cellStyle name="표준 21 23 2 4 3" xfId="39559" xr:uid="{00000000-0005-0000-0000-0000528C0000}"/>
    <cellStyle name="표준 21 23 2 4 4" xfId="39560" xr:uid="{00000000-0005-0000-0000-0000538C0000}"/>
    <cellStyle name="표준 21 23 2 4 5" xfId="39561" xr:uid="{00000000-0005-0000-0000-0000548C0000}"/>
    <cellStyle name="표준 21 23 2 4 6" xfId="39562" xr:uid="{00000000-0005-0000-0000-0000558C0000}"/>
    <cellStyle name="표준 21 23 2 5" xfId="8460" xr:uid="{00000000-0005-0000-0000-0000568C0000}"/>
    <cellStyle name="표준 21 23 2 5 2" xfId="39563" xr:uid="{00000000-0005-0000-0000-0000578C0000}"/>
    <cellStyle name="표준 21 23 2 5 3" xfId="39564" xr:uid="{00000000-0005-0000-0000-0000588C0000}"/>
    <cellStyle name="표준 21 23 2 5 4" xfId="39565" xr:uid="{00000000-0005-0000-0000-0000598C0000}"/>
    <cellStyle name="표준 21 23 2 5 5" xfId="39566" xr:uid="{00000000-0005-0000-0000-00005A8C0000}"/>
    <cellStyle name="표준 21 23 2 5 6" xfId="39567" xr:uid="{00000000-0005-0000-0000-00005B8C0000}"/>
    <cellStyle name="표준 21 23 2 6" xfId="39568" xr:uid="{00000000-0005-0000-0000-00005C8C0000}"/>
    <cellStyle name="표준 21 23 2 7" xfId="39569" xr:uid="{00000000-0005-0000-0000-00005D8C0000}"/>
    <cellStyle name="표준 21 23 2 8" xfId="39570" xr:uid="{00000000-0005-0000-0000-00005E8C0000}"/>
    <cellStyle name="표준 21 23 2 9" xfId="39571" xr:uid="{00000000-0005-0000-0000-00005F8C0000}"/>
    <cellStyle name="표준 21 23 3" xfId="2384" xr:uid="{00000000-0005-0000-0000-0000608C0000}"/>
    <cellStyle name="표준 21 23 3 2" xfId="39572" xr:uid="{00000000-0005-0000-0000-0000618C0000}"/>
    <cellStyle name="표준 21 23 3 3" xfId="39573" xr:uid="{00000000-0005-0000-0000-0000628C0000}"/>
    <cellStyle name="표준 21 23 3 4" xfId="39574" xr:uid="{00000000-0005-0000-0000-0000638C0000}"/>
    <cellStyle name="표준 21 23 3 5" xfId="39575" xr:uid="{00000000-0005-0000-0000-0000648C0000}"/>
    <cellStyle name="표준 21 23 3 6" xfId="39576" xr:uid="{00000000-0005-0000-0000-0000658C0000}"/>
    <cellStyle name="표준 21 23 4" xfId="4244" xr:uid="{00000000-0005-0000-0000-0000668C0000}"/>
    <cellStyle name="표준 21 23 4 2" xfId="39577" xr:uid="{00000000-0005-0000-0000-0000678C0000}"/>
    <cellStyle name="표준 21 23 4 3" xfId="39578" xr:uid="{00000000-0005-0000-0000-0000688C0000}"/>
    <cellStyle name="표준 21 23 4 4" xfId="39579" xr:uid="{00000000-0005-0000-0000-0000698C0000}"/>
    <cellStyle name="표준 21 23 4 5" xfId="39580" xr:uid="{00000000-0005-0000-0000-00006A8C0000}"/>
    <cellStyle name="표준 21 23 4 6" xfId="39581" xr:uid="{00000000-0005-0000-0000-00006B8C0000}"/>
    <cellStyle name="표준 21 23 5" xfId="6108" xr:uid="{00000000-0005-0000-0000-00006C8C0000}"/>
    <cellStyle name="표준 21 23 5 2" xfId="39582" xr:uid="{00000000-0005-0000-0000-00006D8C0000}"/>
    <cellStyle name="표준 21 23 5 3" xfId="39583" xr:uid="{00000000-0005-0000-0000-00006E8C0000}"/>
    <cellStyle name="표준 21 23 5 4" xfId="39584" xr:uid="{00000000-0005-0000-0000-00006F8C0000}"/>
    <cellStyle name="표준 21 23 5 5" xfId="39585" xr:uid="{00000000-0005-0000-0000-0000708C0000}"/>
    <cellStyle name="표준 21 23 5 6" xfId="39586" xr:uid="{00000000-0005-0000-0000-0000718C0000}"/>
    <cellStyle name="표준 21 23 6" xfId="7968" xr:uid="{00000000-0005-0000-0000-0000728C0000}"/>
    <cellStyle name="표준 21 23 6 2" xfId="39587" xr:uid="{00000000-0005-0000-0000-0000738C0000}"/>
    <cellStyle name="표준 21 23 6 3" xfId="39588" xr:uid="{00000000-0005-0000-0000-0000748C0000}"/>
    <cellStyle name="표준 21 23 6 4" xfId="39589" xr:uid="{00000000-0005-0000-0000-0000758C0000}"/>
    <cellStyle name="표준 21 23 6 5" xfId="39590" xr:uid="{00000000-0005-0000-0000-0000768C0000}"/>
    <cellStyle name="표준 21 23 6 6" xfId="39591" xr:uid="{00000000-0005-0000-0000-0000778C0000}"/>
    <cellStyle name="표준 21 23 7" xfId="39592" xr:uid="{00000000-0005-0000-0000-0000788C0000}"/>
    <cellStyle name="표준 21 23 8" xfId="39593" xr:uid="{00000000-0005-0000-0000-0000798C0000}"/>
    <cellStyle name="표준 21 23 9" xfId="39594" xr:uid="{00000000-0005-0000-0000-00007A8C0000}"/>
    <cellStyle name="표준 21 24" xfId="528" xr:uid="{00000000-0005-0000-0000-00007B8C0000}"/>
    <cellStyle name="표준 21 24 10" xfId="39595" xr:uid="{00000000-0005-0000-0000-00007C8C0000}"/>
    <cellStyle name="표준 21 24 11" xfId="39596" xr:uid="{00000000-0005-0000-0000-00007D8C0000}"/>
    <cellStyle name="표준 21 24 12" xfId="39597" xr:uid="{00000000-0005-0000-0000-00007E8C0000}"/>
    <cellStyle name="표준 21 24 2" xfId="1111" xr:uid="{00000000-0005-0000-0000-00007F8C0000}"/>
    <cellStyle name="표준 21 24 2 10" xfId="39598" xr:uid="{00000000-0005-0000-0000-0000808C0000}"/>
    <cellStyle name="표준 21 24 2 11" xfId="39599" xr:uid="{00000000-0005-0000-0000-0000818C0000}"/>
    <cellStyle name="표준 21 24 2 2" xfId="2888" xr:uid="{00000000-0005-0000-0000-0000828C0000}"/>
    <cellStyle name="표준 21 24 2 2 2" xfId="39600" xr:uid="{00000000-0005-0000-0000-0000838C0000}"/>
    <cellStyle name="표준 21 24 2 2 3" xfId="39601" xr:uid="{00000000-0005-0000-0000-0000848C0000}"/>
    <cellStyle name="표준 21 24 2 2 4" xfId="39602" xr:uid="{00000000-0005-0000-0000-0000858C0000}"/>
    <cellStyle name="표준 21 24 2 2 5" xfId="39603" xr:uid="{00000000-0005-0000-0000-0000868C0000}"/>
    <cellStyle name="표준 21 24 2 2 6" xfId="39604" xr:uid="{00000000-0005-0000-0000-0000878C0000}"/>
    <cellStyle name="표준 21 24 2 3" xfId="4747" xr:uid="{00000000-0005-0000-0000-0000888C0000}"/>
    <cellStyle name="표준 21 24 2 3 2" xfId="39605" xr:uid="{00000000-0005-0000-0000-0000898C0000}"/>
    <cellStyle name="표준 21 24 2 3 3" xfId="39606" xr:uid="{00000000-0005-0000-0000-00008A8C0000}"/>
    <cellStyle name="표준 21 24 2 3 4" xfId="39607" xr:uid="{00000000-0005-0000-0000-00008B8C0000}"/>
    <cellStyle name="표준 21 24 2 3 5" xfId="39608" xr:uid="{00000000-0005-0000-0000-00008C8C0000}"/>
    <cellStyle name="표준 21 24 2 3 6" xfId="39609" xr:uid="{00000000-0005-0000-0000-00008D8C0000}"/>
    <cellStyle name="표준 21 24 2 4" xfId="6611" xr:uid="{00000000-0005-0000-0000-00008E8C0000}"/>
    <cellStyle name="표준 21 24 2 4 2" xfId="39610" xr:uid="{00000000-0005-0000-0000-00008F8C0000}"/>
    <cellStyle name="표준 21 24 2 4 3" xfId="39611" xr:uid="{00000000-0005-0000-0000-0000908C0000}"/>
    <cellStyle name="표준 21 24 2 4 4" xfId="39612" xr:uid="{00000000-0005-0000-0000-0000918C0000}"/>
    <cellStyle name="표준 21 24 2 4 5" xfId="39613" xr:uid="{00000000-0005-0000-0000-0000928C0000}"/>
    <cellStyle name="표준 21 24 2 4 6" xfId="39614" xr:uid="{00000000-0005-0000-0000-0000938C0000}"/>
    <cellStyle name="표준 21 24 2 5" xfId="8471" xr:uid="{00000000-0005-0000-0000-0000948C0000}"/>
    <cellStyle name="표준 21 24 2 5 2" xfId="39615" xr:uid="{00000000-0005-0000-0000-0000958C0000}"/>
    <cellStyle name="표준 21 24 2 5 3" xfId="39616" xr:uid="{00000000-0005-0000-0000-0000968C0000}"/>
    <cellStyle name="표준 21 24 2 5 4" xfId="39617" xr:uid="{00000000-0005-0000-0000-0000978C0000}"/>
    <cellStyle name="표준 21 24 2 5 5" xfId="39618" xr:uid="{00000000-0005-0000-0000-0000988C0000}"/>
    <cellStyle name="표준 21 24 2 5 6" xfId="39619" xr:uid="{00000000-0005-0000-0000-0000998C0000}"/>
    <cellStyle name="표준 21 24 2 6" xfId="39620" xr:uid="{00000000-0005-0000-0000-00009A8C0000}"/>
    <cellStyle name="표준 21 24 2 7" xfId="39621" xr:uid="{00000000-0005-0000-0000-00009B8C0000}"/>
    <cellStyle name="표준 21 24 2 8" xfId="39622" xr:uid="{00000000-0005-0000-0000-00009C8C0000}"/>
    <cellStyle name="표준 21 24 2 9" xfId="39623" xr:uid="{00000000-0005-0000-0000-00009D8C0000}"/>
    <cellStyle name="표준 21 24 3" xfId="2395" xr:uid="{00000000-0005-0000-0000-00009E8C0000}"/>
    <cellStyle name="표준 21 24 3 2" xfId="39624" xr:uid="{00000000-0005-0000-0000-00009F8C0000}"/>
    <cellStyle name="표준 21 24 3 3" xfId="39625" xr:uid="{00000000-0005-0000-0000-0000A08C0000}"/>
    <cellStyle name="표준 21 24 3 4" xfId="39626" xr:uid="{00000000-0005-0000-0000-0000A18C0000}"/>
    <cellStyle name="표준 21 24 3 5" xfId="39627" xr:uid="{00000000-0005-0000-0000-0000A28C0000}"/>
    <cellStyle name="표준 21 24 3 6" xfId="39628" xr:uid="{00000000-0005-0000-0000-0000A38C0000}"/>
    <cellStyle name="표준 21 24 4" xfId="4255" xr:uid="{00000000-0005-0000-0000-0000A48C0000}"/>
    <cellStyle name="표준 21 24 4 2" xfId="39629" xr:uid="{00000000-0005-0000-0000-0000A58C0000}"/>
    <cellStyle name="표준 21 24 4 3" xfId="39630" xr:uid="{00000000-0005-0000-0000-0000A68C0000}"/>
    <cellStyle name="표준 21 24 4 4" xfId="39631" xr:uid="{00000000-0005-0000-0000-0000A78C0000}"/>
    <cellStyle name="표준 21 24 4 5" xfId="39632" xr:uid="{00000000-0005-0000-0000-0000A88C0000}"/>
    <cellStyle name="표준 21 24 4 6" xfId="39633" xr:uid="{00000000-0005-0000-0000-0000A98C0000}"/>
    <cellStyle name="표준 21 24 5" xfId="6119" xr:uid="{00000000-0005-0000-0000-0000AA8C0000}"/>
    <cellStyle name="표준 21 24 5 2" xfId="39634" xr:uid="{00000000-0005-0000-0000-0000AB8C0000}"/>
    <cellStyle name="표준 21 24 5 3" xfId="39635" xr:uid="{00000000-0005-0000-0000-0000AC8C0000}"/>
    <cellStyle name="표준 21 24 5 4" xfId="39636" xr:uid="{00000000-0005-0000-0000-0000AD8C0000}"/>
    <cellStyle name="표준 21 24 5 5" xfId="39637" xr:uid="{00000000-0005-0000-0000-0000AE8C0000}"/>
    <cellStyle name="표준 21 24 5 6" xfId="39638" xr:uid="{00000000-0005-0000-0000-0000AF8C0000}"/>
    <cellStyle name="표준 21 24 6" xfId="7979" xr:uid="{00000000-0005-0000-0000-0000B08C0000}"/>
    <cellStyle name="표준 21 24 6 2" xfId="39639" xr:uid="{00000000-0005-0000-0000-0000B18C0000}"/>
    <cellStyle name="표준 21 24 6 3" xfId="39640" xr:uid="{00000000-0005-0000-0000-0000B28C0000}"/>
    <cellStyle name="표준 21 24 6 4" xfId="39641" xr:uid="{00000000-0005-0000-0000-0000B38C0000}"/>
    <cellStyle name="표준 21 24 6 5" xfId="39642" xr:uid="{00000000-0005-0000-0000-0000B48C0000}"/>
    <cellStyle name="표준 21 24 6 6" xfId="39643" xr:uid="{00000000-0005-0000-0000-0000B58C0000}"/>
    <cellStyle name="표준 21 24 7" xfId="39644" xr:uid="{00000000-0005-0000-0000-0000B68C0000}"/>
    <cellStyle name="표준 21 24 8" xfId="39645" xr:uid="{00000000-0005-0000-0000-0000B78C0000}"/>
    <cellStyle name="표준 21 24 9" xfId="39646" xr:uid="{00000000-0005-0000-0000-0000B88C0000}"/>
    <cellStyle name="표준 21 25" xfId="540" xr:uid="{00000000-0005-0000-0000-0000B98C0000}"/>
    <cellStyle name="표준 21 25 10" xfId="39647" xr:uid="{00000000-0005-0000-0000-0000BA8C0000}"/>
    <cellStyle name="표준 21 25 11" xfId="39648" xr:uid="{00000000-0005-0000-0000-0000BB8C0000}"/>
    <cellStyle name="표준 21 25 12" xfId="39649" xr:uid="{00000000-0005-0000-0000-0000BC8C0000}"/>
    <cellStyle name="표준 21 25 2" xfId="1123" xr:uid="{00000000-0005-0000-0000-0000BD8C0000}"/>
    <cellStyle name="표준 21 25 2 10" xfId="39650" xr:uid="{00000000-0005-0000-0000-0000BE8C0000}"/>
    <cellStyle name="표준 21 25 2 11" xfId="39651" xr:uid="{00000000-0005-0000-0000-0000BF8C0000}"/>
    <cellStyle name="표준 21 25 2 2" xfId="2900" xr:uid="{00000000-0005-0000-0000-0000C08C0000}"/>
    <cellStyle name="표준 21 25 2 2 2" xfId="39652" xr:uid="{00000000-0005-0000-0000-0000C18C0000}"/>
    <cellStyle name="표준 21 25 2 2 3" xfId="39653" xr:uid="{00000000-0005-0000-0000-0000C28C0000}"/>
    <cellStyle name="표준 21 25 2 2 4" xfId="39654" xr:uid="{00000000-0005-0000-0000-0000C38C0000}"/>
    <cellStyle name="표준 21 25 2 2 5" xfId="39655" xr:uid="{00000000-0005-0000-0000-0000C48C0000}"/>
    <cellStyle name="표준 21 25 2 2 6" xfId="39656" xr:uid="{00000000-0005-0000-0000-0000C58C0000}"/>
    <cellStyle name="표준 21 25 2 3" xfId="4759" xr:uid="{00000000-0005-0000-0000-0000C68C0000}"/>
    <cellStyle name="표준 21 25 2 3 2" xfId="39657" xr:uid="{00000000-0005-0000-0000-0000C78C0000}"/>
    <cellStyle name="표준 21 25 2 3 3" xfId="39658" xr:uid="{00000000-0005-0000-0000-0000C88C0000}"/>
    <cellStyle name="표준 21 25 2 3 4" xfId="39659" xr:uid="{00000000-0005-0000-0000-0000C98C0000}"/>
    <cellStyle name="표준 21 25 2 3 5" xfId="39660" xr:uid="{00000000-0005-0000-0000-0000CA8C0000}"/>
    <cellStyle name="표준 21 25 2 3 6" xfId="39661" xr:uid="{00000000-0005-0000-0000-0000CB8C0000}"/>
    <cellStyle name="표준 21 25 2 4" xfId="6623" xr:uid="{00000000-0005-0000-0000-0000CC8C0000}"/>
    <cellStyle name="표준 21 25 2 4 2" xfId="39662" xr:uid="{00000000-0005-0000-0000-0000CD8C0000}"/>
    <cellStyle name="표준 21 25 2 4 3" xfId="39663" xr:uid="{00000000-0005-0000-0000-0000CE8C0000}"/>
    <cellStyle name="표준 21 25 2 4 4" xfId="39664" xr:uid="{00000000-0005-0000-0000-0000CF8C0000}"/>
    <cellStyle name="표준 21 25 2 4 5" xfId="39665" xr:uid="{00000000-0005-0000-0000-0000D08C0000}"/>
    <cellStyle name="표준 21 25 2 4 6" xfId="39666" xr:uid="{00000000-0005-0000-0000-0000D18C0000}"/>
    <cellStyle name="표준 21 25 2 5" xfId="8483" xr:uid="{00000000-0005-0000-0000-0000D28C0000}"/>
    <cellStyle name="표준 21 25 2 5 2" xfId="39667" xr:uid="{00000000-0005-0000-0000-0000D38C0000}"/>
    <cellStyle name="표준 21 25 2 5 3" xfId="39668" xr:uid="{00000000-0005-0000-0000-0000D48C0000}"/>
    <cellStyle name="표준 21 25 2 5 4" xfId="39669" xr:uid="{00000000-0005-0000-0000-0000D58C0000}"/>
    <cellStyle name="표준 21 25 2 5 5" xfId="39670" xr:uid="{00000000-0005-0000-0000-0000D68C0000}"/>
    <cellStyle name="표준 21 25 2 5 6" xfId="39671" xr:uid="{00000000-0005-0000-0000-0000D78C0000}"/>
    <cellStyle name="표준 21 25 2 6" xfId="39672" xr:uid="{00000000-0005-0000-0000-0000D88C0000}"/>
    <cellStyle name="표준 21 25 2 7" xfId="39673" xr:uid="{00000000-0005-0000-0000-0000D98C0000}"/>
    <cellStyle name="표준 21 25 2 8" xfId="39674" xr:uid="{00000000-0005-0000-0000-0000DA8C0000}"/>
    <cellStyle name="표준 21 25 2 9" xfId="39675" xr:uid="{00000000-0005-0000-0000-0000DB8C0000}"/>
    <cellStyle name="표준 21 25 3" xfId="2407" xr:uid="{00000000-0005-0000-0000-0000DC8C0000}"/>
    <cellStyle name="표준 21 25 3 2" xfId="39676" xr:uid="{00000000-0005-0000-0000-0000DD8C0000}"/>
    <cellStyle name="표준 21 25 3 3" xfId="39677" xr:uid="{00000000-0005-0000-0000-0000DE8C0000}"/>
    <cellStyle name="표준 21 25 3 4" xfId="39678" xr:uid="{00000000-0005-0000-0000-0000DF8C0000}"/>
    <cellStyle name="표준 21 25 3 5" xfId="39679" xr:uid="{00000000-0005-0000-0000-0000E08C0000}"/>
    <cellStyle name="표준 21 25 3 6" xfId="39680" xr:uid="{00000000-0005-0000-0000-0000E18C0000}"/>
    <cellStyle name="표준 21 25 4" xfId="4267" xr:uid="{00000000-0005-0000-0000-0000E28C0000}"/>
    <cellStyle name="표준 21 25 4 2" xfId="39681" xr:uid="{00000000-0005-0000-0000-0000E38C0000}"/>
    <cellStyle name="표준 21 25 4 3" xfId="39682" xr:uid="{00000000-0005-0000-0000-0000E48C0000}"/>
    <cellStyle name="표준 21 25 4 4" xfId="39683" xr:uid="{00000000-0005-0000-0000-0000E58C0000}"/>
    <cellStyle name="표준 21 25 4 5" xfId="39684" xr:uid="{00000000-0005-0000-0000-0000E68C0000}"/>
    <cellStyle name="표준 21 25 4 6" xfId="39685" xr:uid="{00000000-0005-0000-0000-0000E78C0000}"/>
    <cellStyle name="표준 21 25 5" xfId="6131" xr:uid="{00000000-0005-0000-0000-0000E88C0000}"/>
    <cellStyle name="표준 21 25 5 2" xfId="39686" xr:uid="{00000000-0005-0000-0000-0000E98C0000}"/>
    <cellStyle name="표준 21 25 5 3" xfId="39687" xr:uid="{00000000-0005-0000-0000-0000EA8C0000}"/>
    <cellStyle name="표준 21 25 5 4" xfId="39688" xr:uid="{00000000-0005-0000-0000-0000EB8C0000}"/>
    <cellStyle name="표준 21 25 5 5" xfId="39689" xr:uid="{00000000-0005-0000-0000-0000EC8C0000}"/>
    <cellStyle name="표준 21 25 5 6" xfId="39690" xr:uid="{00000000-0005-0000-0000-0000ED8C0000}"/>
    <cellStyle name="표준 21 25 6" xfId="7991" xr:uid="{00000000-0005-0000-0000-0000EE8C0000}"/>
    <cellStyle name="표준 21 25 6 2" xfId="39691" xr:uid="{00000000-0005-0000-0000-0000EF8C0000}"/>
    <cellStyle name="표준 21 25 6 3" xfId="39692" xr:uid="{00000000-0005-0000-0000-0000F08C0000}"/>
    <cellStyle name="표준 21 25 6 4" xfId="39693" xr:uid="{00000000-0005-0000-0000-0000F18C0000}"/>
    <cellStyle name="표준 21 25 6 5" xfId="39694" xr:uid="{00000000-0005-0000-0000-0000F28C0000}"/>
    <cellStyle name="표준 21 25 6 6" xfId="39695" xr:uid="{00000000-0005-0000-0000-0000F38C0000}"/>
    <cellStyle name="표준 21 25 7" xfId="39696" xr:uid="{00000000-0005-0000-0000-0000F48C0000}"/>
    <cellStyle name="표준 21 25 8" xfId="39697" xr:uid="{00000000-0005-0000-0000-0000F58C0000}"/>
    <cellStyle name="표준 21 25 9" xfId="39698" xr:uid="{00000000-0005-0000-0000-0000F68C0000}"/>
    <cellStyle name="표준 21 26" xfId="552" xr:uid="{00000000-0005-0000-0000-0000F78C0000}"/>
    <cellStyle name="표준 21 26 10" xfId="39699" xr:uid="{00000000-0005-0000-0000-0000F88C0000}"/>
    <cellStyle name="표준 21 26 11" xfId="39700" xr:uid="{00000000-0005-0000-0000-0000F98C0000}"/>
    <cellStyle name="표준 21 26 12" xfId="39701" xr:uid="{00000000-0005-0000-0000-0000FA8C0000}"/>
    <cellStyle name="표준 21 26 2" xfId="1135" xr:uid="{00000000-0005-0000-0000-0000FB8C0000}"/>
    <cellStyle name="표준 21 26 2 10" xfId="39702" xr:uid="{00000000-0005-0000-0000-0000FC8C0000}"/>
    <cellStyle name="표준 21 26 2 11" xfId="39703" xr:uid="{00000000-0005-0000-0000-0000FD8C0000}"/>
    <cellStyle name="표준 21 26 2 2" xfId="2912" xr:uid="{00000000-0005-0000-0000-0000FE8C0000}"/>
    <cellStyle name="표준 21 26 2 2 2" xfId="39704" xr:uid="{00000000-0005-0000-0000-0000FF8C0000}"/>
    <cellStyle name="표준 21 26 2 2 3" xfId="39705" xr:uid="{00000000-0005-0000-0000-0000008D0000}"/>
    <cellStyle name="표준 21 26 2 2 4" xfId="39706" xr:uid="{00000000-0005-0000-0000-0000018D0000}"/>
    <cellStyle name="표준 21 26 2 2 5" xfId="39707" xr:uid="{00000000-0005-0000-0000-0000028D0000}"/>
    <cellStyle name="표준 21 26 2 2 6" xfId="39708" xr:uid="{00000000-0005-0000-0000-0000038D0000}"/>
    <cellStyle name="표준 21 26 2 3" xfId="4771" xr:uid="{00000000-0005-0000-0000-0000048D0000}"/>
    <cellStyle name="표준 21 26 2 3 2" xfId="39709" xr:uid="{00000000-0005-0000-0000-0000058D0000}"/>
    <cellStyle name="표준 21 26 2 3 3" xfId="39710" xr:uid="{00000000-0005-0000-0000-0000068D0000}"/>
    <cellStyle name="표준 21 26 2 3 4" xfId="39711" xr:uid="{00000000-0005-0000-0000-0000078D0000}"/>
    <cellStyle name="표준 21 26 2 3 5" xfId="39712" xr:uid="{00000000-0005-0000-0000-0000088D0000}"/>
    <cellStyle name="표준 21 26 2 3 6" xfId="39713" xr:uid="{00000000-0005-0000-0000-0000098D0000}"/>
    <cellStyle name="표준 21 26 2 4" xfId="6635" xr:uid="{00000000-0005-0000-0000-00000A8D0000}"/>
    <cellStyle name="표준 21 26 2 4 2" xfId="39714" xr:uid="{00000000-0005-0000-0000-00000B8D0000}"/>
    <cellStyle name="표준 21 26 2 4 3" xfId="39715" xr:uid="{00000000-0005-0000-0000-00000C8D0000}"/>
    <cellStyle name="표준 21 26 2 4 4" xfId="39716" xr:uid="{00000000-0005-0000-0000-00000D8D0000}"/>
    <cellStyle name="표준 21 26 2 4 5" xfId="39717" xr:uid="{00000000-0005-0000-0000-00000E8D0000}"/>
    <cellStyle name="표준 21 26 2 4 6" xfId="39718" xr:uid="{00000000-0005-0000-0000-00000F8D0000}"/>
    <cellStyle name="표준 21 26 2 5" xfId="8495" xr:uid="{00000000-0005-0000-0000-0000108D0000}"/>
    <cellStyle name="표준 21 26 2 5 2" xfId="39719" xr:uid="{00000000-0005-0000-0000-0000118D0000}"/>
    <cellStyle name="표준 21 26 2 5 3" xfId="39720" xr:uid="{00000000-0005-0000-0000-0000128D0000}"/>
    <cellStyle name="표준 21 26 2 5 4" xfId="39721" xr:uid="{00000000-0005-0000-0000-0000138D0000}"/>
    <cellStyle name="표준 21 26 2 5 5" xfId="39722" xr:uid="{00000000-0005-0000-0000-0000148D0000}"/>
    <cellStyle name="표준 21 26 2 5 6" xfId="39723" xr:uid="{00000000-0005-0000-0000-0000158D0000}"/>
    <cellStyle name="표준 21 26 2 6" xfId="39724" xr:uid="{00000000-0005-0000-0000-0000168D0000}"/>
    <cellStyle name="표준 21 26 2 7" xfId="39725" xr:uid="{00000000-0005-0000-0000-0000178D0000}"/>
    <cellStyle name="표준 21 26 2 8" xfId="39726" xr:uid="{00000000-0005-0000-0000-0000188D0000}"/>
    <cellStyle name="표준 21 26 2 9" xfId="39727" xr:uid="{00000000-0005-0000-0000-0000198D0000}"/>
    <cellStyle name="표준 21 26 3" xfId="2419" xr:uid="{00000000-0005-0000-0000-00001A8D0000}"/>
    <cellStyle name="표준 21 26 3 2" xfId="39728" xr:uid="{00000000-0005-0000-0000-00001B8D0000}"/>
    <cellStyle name="표준 21 26 3 3" xfId="39729" xr:uid="{00000000-0005-0000-0000-00001C8D0000}"/>
    <cellStyle name="표준 21 26 3 4" xfId="39730" xr:uid="{00000000-0005-0000-0000-00001D8D0000}"/>
    <cellStyle name="표준 21 26 3 5" xfId="39731" xr:uid="{00000000-0005-0000-0000-00001E8D0000}"/>
    <cellStyle name="표준 21 26 3 6" xfId="39732" xr:uid="{00000000-0005-0000-0000-00001F8D0000}"/>
    <cellStyle name="표준 21 26 4" xfId="4279" xr:uid="{00000000-0005-0000-0000-0000208D0000}"/>
    <cellStyle name="표준 21 26 4 2" xfId="39733" xr:uid="{00000000-0005-0000-0000-0000218D0000}"/>
    <cellStyle name="표준 21 26 4 3" xfId="39734" xr:uid="{00000000-0005-0000-0000-0000228D0000}"/>
    <cellStyle name="표준 21 26 4 4" xfId="39735" xr:uid="{00000000-0005-0000-0000-0000238D0000}"/>
    <cellStyle name="표준 21 26 4 5" xfId="39736" xr:uid="{00000000-0005-0000-0000-0000248D0000}"/>
    <cellStyle name="표준 21 26 4 6" xfId="39737" xr:uid="{00000000-0005-0000-0000-0000258D0000}"/>
    <cellStyle name="표준 21 26 5" xfId="6143" xr:uid="{00000000-0005-0000-0000-0000268D0000}"/>
    <cellStyle name="표준 21 26 5 2" xfId="39738" xr:uid="{00000000-0005-0000-0000-0000278D0000}"/>
    <cellStyle name="표준 21 26 5 3" xfId="39739" xr:uid="{00000000-0005-0000-0000-0000288D0000}"/>
    <cellStyle name="표준 21 26 5 4" xfId="39740" xr:uid="{00000000-0005-0000-0000-0000298D0000}"/>
    <cellStyle name="표준 21 26 5 5" xfId="39741" xr:uid="{00000000-0005-0000-0000-00002A8D0000}"/>
    <cellStyle name="표준 21 26 5 6" xfId="39742" xr:uid="{00000000-0005-0000-0000-00002B8D0000}"/>
    <cellStyle name="표준 21 26 6" xfId="8003" xr:uid="{00000000-0005-0000-0000-00002C8D0000}"/>
    <cellStyle name="표준 21 26 6 2" xfId="39743" xr:uid="{00000000-0005-0000-0000-00002D8D0000}"/>
    <cellStyle name="표준 21 26 6 3" xfId="39744" xr:uid="{00000000-0005-0000-0000-00002E8D0000}"/>
    <cellStyle name="표준 21 26 6 4" xfId="39745" xr:uid="{00000000-0005-0000-0000-00002F8D0000}"/>
    <cellStyle name="표준 21 26 6 5" xfId="39746" xr:uid="{00000000-0005-0000-0000-0000308D0000}"/>
    <cellStyle name="표준 21 26 6 6" xfId="39747" xr:uid="{00000000-0005-0000-0000-0000318D0000}"/>
    <cellStyle name="표준 21 26 7" xfId="39748" xr:uid="{00000000-0005-0000-0000-0000328D0000}"/>
    <cellStyle name="표준 21 26 8" xfId="39749" xr:uid="{00000000-0005-0000-0000-0000338D0000}"/>
    <cellStyle name="표준 21 26 9" xfId="39750" xr:uid="{00000000-0005-0000-0000-0000348D0000}"/>
    <cellStyle name="표준 21 27" xfId="564" xr:uid="{00000000-0005-0000-0000-0000358D0000}"/>
    <cellStyle name="표준 21 27 10" xfId="39751" xr:uid="{00000000-0005-0000-0000-0000368D0000}"/>
    <cellStyle name="표준 21 27 11" xfId="39752" xr:uid="{00000000-0005-0000-0000-0000378D0000}"/>
    <cellStyle name="표준 21 27 12" xfId="39753" xr:uid="{00000000-0005-0000-0000-0000388D0000}"/>
    <cellStyle name="표준 21 27 2" xfId="1147" xr:uid="{00000000-0005-0000-0000-0000398D0000}"/>
    <cellStyle name="표준 21 27 2 10" xfId="39754" xr:uid="{00000000-0005-0000-0000-00003A8D0000}"/>
    <cellStyle name="표준 21 27 2 11" xfId="39755" xr:uid="{00000000-0005-0000-0000-00003B8D0000}"/>
    <cellStyle name="표준 21 27 2 2" xfId="2924" xr:uid="{00000000-0005-0000-0000-00003C8D0000}"/>
    <cellStyle name="표준 21 27 2 2 2" xfId="39756" xr:uid="{00000000-0005-0000-0000-00003D8D0000}"/>
    <cellStyle name="표준 21 27 2 2 3" xfId="39757" xr:uid="{00000000-0005-0000-0000-00003E8D0000}"/>
    <cellStyle name="표준 21 27 2 2 4" xfId="39758" xr:uid="{00000000-0005-0000-0000-00003F8D0000}"/>
    <cellStyle name="표준 21 27 2 2 5" xfId="39759" xr:uid="{00000000-0005-0000-0000-0000408D0000}"/>
    <cellStyle name="표준 21 27 2 2 6" xfId="39760" xr:uid="{00000000-0005-0000-0000-0000418D0000}"/>
    <cellStyle name="표준 21 27 2 3" xfId="4783" xr:uid="{00000000-0005-0000-0000-0000428D0000}"/>
    <cellStyle name="표준 21 27 2 3 2" xfId="39761" xr:uid="{00000000-0005-0000-0000-0000438D0000}"/>
    <cellStyle name="표준 21 27 2 3 3" xfId="39762" xr:uid="{00000000-0005-0000-0000-0000448D0000}"/>
    <cellStyle name="표준 21 27 2 3 4" xfId="39763" xr:uid="{00000000-0005-0000-0000-0000458D0000}"/>
    <cellStyle name="표준 21 27 2 3 5" xfId="39764" xr:uid="{00000000-0005-0000-0000-0000468D0000}"/>
    <cellStyle name="표준 21 27 2 3 6" xfId="39765" xr:uid="{00000000-0005-0000-0000-0000478D0000}"/>
    <cellStyle name="표준 21 27 2 4" xfId="6647" xr:uid="{00000000-0005-0000-0000-0000488D0000}"/>
    <cellStyle name="표준 21 27 2 4 2" xfId="39766" xr:uid="{00000000-0005-0000-0000-0000498D0000}"/>
    <cellStyle name="표준 21 27 2 4 3" xfId="39767" xr:uid="{00000000-0005-0000-0000-00004A8D0000}"/>
    <cellStyle name="표준 21 27 2 4 4" xfId="39768" xr:uid="{00000000-0005-0000-0000-00004B8D0000}"/>
    <cellStyle name="표준 21 27 2 4 5" xfId="39769" xr:uid="{00000000-0005-0000-0000-00004C8D0000}"/>
    <cellStyle name="표준 21 27 2 4 6" xfId="39770" xr:uid="{00000000-0005-0000-0000-00004D8D0000}"/>
    <cellStyle name="표준 21 27 2 5" xfId="8507" xr:uid="{00000000-0005-0000-0000-00004E8D0000}"/>
    <cellStyle name="표준 21 27 2 5 2" xfId="39771" xr:uid="{00000000-0005-0000-0000-00004F8D0000}"/>
    <cellStyle name="표준 21 27 2 5 3" xfId="39772" xr:uid="{00000000-0005-0000-0000-0000508D0000}"/>
    <cellStyle name="표준 21 27 2 5 4" xfId="39773" xr:uid="{00000000-0005-0000-0000-0000518D0000}"/>
    <cellStyle name="표준 21 27 2 5 5" xfId="39774" xr:uid="{00000000-0005-0000-0000-0000528D0000}"/>
    <cellStyle name="표준 21 27 2 5 6" xfId="39775" xr:uid="{00000000-0005-0000-0000-0000538D0000}"/>
    <cellStyle name="표준 21 27 2 6" xfId="39776" xr:uid="{00000000-0005-0000-0000-0000548D0000}"/>
    <cellStyle name="표준 21 27 2 7" xfId="39777" xr:uid="{00000000-0005-0000-0000-0000558D0000}"/>
    <cellStyle name="표준 21 27 2 8" xfId="39778" xr:uid="{00000000-0005-0000-0000-0000568D0000}"/>
    <cellStyle name="표준 21 27 2 9" xfId="39779" xr:uid="{00000000-0005-0000-0000-0000578D0000}"/>
    <cellStyle name="표준 21 27 3" xfId="2431" xr:uid="{00000000-0005-0000-0000-0000588D0000}"/>
    <cellStyle name="표준 21 27 3 2" xfId="39780" xr:uid="{00000000-0005-0000-0000-0000598D0000}"/>
    <cellStyle name="표준 21 27 3 3" xfId="39781" xr:uid="{00000000-0005-0000-0000-00005A8D0000}"/>
    <cellStyle name="표준 21 27 3 4" xfId="39782" xr:uid="{00000000-0005-0000-0000-00005B8D0000}"/>
    <cellStyle name="표준 21 27 3 5" xfId="39783" xr:uid="{00000000-0005-0000-0000-00005C8D0000}"/>
    <cellStyle name="표준 21 27 3 6" xfId="39784" xr:uid="{00000000-0005-0000-0000-00005D8D0000}"/>
    <cellStyle name="표준 21 27 4" xfId="4291" xr:uid="{00000000-0005-0000-0000-00005E8D0000}"/>
    <cellStyle name="표준 21 27 4 2" xfId="39785" xr:uid="{00000000-0005-0000-0000-00005F8D0000}"/>
    <cellStyle name="표준 21 27 4 3" xfId="39786" xr:uid="{00000000-0005-0000-0000-0000608D0000}"/>
    <cellStyle name="표준 21 27 4 4" xfId="39787" xr:uid="{00000000-0005-0000-0000-0000618D0000}"/>
    <cellStyle name="표준 21 27 4 5" xfId="39788" xr:uid="{00000000-0005-0000-0000-0000628D0000}"/>
    <cellStyle name="표준 21 27 4 6" xfId="39789" xr:uid="{00000000-0005-0000-0000-0000638D0000}"/>
    <cellStyle name="표준 21 27 5" xfId="6155" xr:uid="{00000000-0005-0000-0000-0000648D0000}"/>
    <cellStyle name="표준 21 27 5 2" xfId="39790" xr:uid="{00000000-0005-0000-0000-0000658D0000}"/>
    <cellStyle name="표준 21 27 5 3" xfId="39791" xr:uid="{00000000-0005-0000-0000-0000668D0000}"/>
    <cellStyle name="표준 21 27 5 4" xfId="39792" xr:uid="{00000000-0005-0000-0000-0000678D0000}"/>
    <cellStyle name="표준 21 27 5 5" xfId="39793" xr:uid="{00000000-0005-0000-0000-0000688D0000}"/>
    <cellStyle name="표준 21 27 5 6" xfId="39794" xr:uid="{00000000-0005-0000-0000-0000698D0000}"/>
    <cellStyle name="표준 21 27 6" xfId="8015" xr:uid="{00000000-0005-0000-0000-00006A8D0000}"/>
    <cellStyle name="표준 21 27 6 2" xfId="39795" xr:uid="{00000000-0005-0000-0000-00006B8D0000}"/>
    <cellStyle name="표준 21 27 6 3" xfId="39796" xr:uid="{00000000-0005-0000-0000-00006C8D0000}"/>
    <cellStyle name="표준 21 27 6 4" xfId="39797" xr:uid="{00000000-0005-0000-0000-00006D8D0000}"/>
    <cellStyle name="표준 21 27 6 5" xfId="39798" xr:uid="{00000000-0005-0000-0000-00006E8D0000}"/>
    <cellStyle name="표준 21 27 6 6" xfId="39799" xr:uid="{00000000-0005-0000-0000-00006F8D0000}"/>
    <cellStyle name="표준 21 27 7" xfId="39800" xr:uid="{00000000-0005-0000-0000-0000708D0000}"/>
    <cellStyle name="표준 21 27 8" xfId="39801" xr:uid="{00000000-0005-0000-0000-0000718D0000}"/>
    <cellStyle name="표준 21 27 9" xfId="39802" xr:uid="{00000000-0005-0000-0000-0000728D0000}"/>
    <cellStyle name="표준 21 28" xfId="576" xr:uid="{00000000-0005-0000-0000-0000738D0000}"/>
    <cellStyle name="표준 21 28 10" xfId="39803" xr:uid="{00000000-0005-0000-0000-0000748D0000}"/>
    <cellStyle name="표준 21 28 11" xfId="39804" xr:uid="{00000000-0005-0000-0000-0000758D0000}"/>
    <cellStyle name="표준 21 28 12" xfId="39805" xr:uid="{00000000-0005-0000-0000-0000768D0000}"/>
    <cellStyle name="표준 21 28 2" xfId="1159" xr:uid="{00000000-0005-0000-0000-0000778D0000}"/>
    <cellStyle name="표준 21 28 2 10" xfId="39806" xr:uid="{00000000-0005-0000-0000-0000788D0000}"/>
    <cellStyle name="표준 21 28 2 11" xfId="39807" xr:uid="{00000000-0005-0000-0000-0000798D0000}"/>
    <cellStyle name="표준 21 28 2 2" xfId="2936" xr:uid="{00000000-0005-0000-0000-00007A8D0000}"/>
    <cellStyle name="표준 21 28 2 2 2" xfId="39808" xr:uid="{00000000-0005-0000-0000-00007B8D0000}"/>
    <cellStyle name="표준 21 28 2 2 3" xfId="39809" xr:uid="{00000000-0005-0000-0000-00007C8D0000}"/>
    <cellStyle name="표준 21 28 2 2 4" xfId="39810" xr:uid="{00000000-0005-0000-0000-00007D8D0000}"/>
    <cellStyle name="표준 21 28 2 2 5" xfId="39811" xr:uid="{00000000-0005-0000-0000-00007E8D0000}"/>
    <cellStyle name="표준 21 28 2 2 6" xfId="39812" xr:uid="{00000000-0005-0000-0000-00007F8D0000}"/>
    <cellStyle name="표준 21 28 2 3" xfId="4795" xr:uid="{00000000-0005-0000-0000-0000808D0000}"/>
    <cellStyle name="표준 21 28 2 3 2" xfId="39813" xr:uid="{00000000-0005-0000-0000-0000818D0000}"/>
    <cellStyle name="표준 21 28 2 3 3" xfId="39814" xr:uid="{00000000-0005-0000-0000-0000828D0000}"/>
    <cellStyle name="표준 21 28 2 3 4" xfId="39815" xr:uid="{00000000-0005-0000-0000-0000838D0000}"/>
    <cellStyle name="표준 21 28 2 3 5" xfId="39816" xr:uid="{00000000-0005-0000-0000-0000848D0000}"/>
    <cellStyle name="표준 21 28 2 3 6" xfId="39817" xr:uid="{00000000-0005-0000-0000-0000858D0000}"/>
    <cellStyle name="표준 21 28 2 4" xfId="6659" xr:uid="{00000000-0005-0000-0000-0000868D0000}"/>
    <cellStyle name="표준 21 28 2 4 2" xfId="39818" xr:uid="{00000000-0005-0000-0000-0000878D0000}"/>
    <cellStyle name="표준 21 28 2 4 3" xfId="39819" xr:uid="{00000000-0005-0000-0000-0000888D0000}"/>
    <cellStyle name="표준 21 28 2 4 4" xfId="39820" xr:uid="{00000000-0005-0000-0000-0000898D0000}"/>
    <cellStyle name="표준 21 28 2 4 5" xfId="39821" xr:uid="{00000000-0005-0000-0000-00008A8D0000}"/>
    <cellStyle name="표준 21 28 2 4 6" xfId="39822" xr:uid="{00000000-0005-0000-0000-00008B8D0000}"/>
    <cellStyle name="표준 21 28 2 5" xfId="8519" xr:uid="{00000000-0005-0000-0000-00008C8D0000}"/>
    <cellStyle name="표준 21 28 2 5 2" xfId="39823" xr:uid="{00000000-0005-0000-0000-00008D8D0000}"/>
    <cellStyle name="표준 21 28 2 5 3" xfId="39824" xr:uid="{00000000-0005-0000-0000-00008E8D0000}"/>
    <cellStyle name="표준 21 28 2 5 4" xfId="39825" xr:uid="{00000000-0005-0000-0000-00008F8D0000}"/>
    <cellStyle name="표준 21 28 2 5 5" xfId="39826" xr:uid="{00000000-0005-0000-0000-0000908D0000}"/>
    <cellStyle name="표준 21 28 2 5 6" xfId="39827" xr:uid="{00000000-0005-0000-0000-0000918D0000}"/>
    <cellStyle name="표준 21 28 2 6" xfId="39828" xr:uid="{00000000-0005-0000-0000-0000928D0000}"/>
    <cellStyle name="표준 21 28 2 7" xfId="39829" xr:uid="{00000000-0005-0000-0000-0000938D0000}"/>
    <cellStyle name="표준 21 28 2 8" xfId="39830" xr:uid="{00000000-0005-0000-0000-0000948D0000}"/>
    <cellStyle name="표준 21 28 2 9" xfId="39831" xr:uid="{00000000-0005-0000-0000-0000958D0000}"/>
    <cellStyle name="표준 21 28 3" xfId="2443" xr:uid="{00000000-0005-0000-0000-0000968D0000}"/>
    <cellStyle name="표준 21 28 3 2" xfId="39832" xr:uid="{00000000-0005-0000-0000-0000978D0000}"/>
    <cellStyle name="표준 21 28 3 3" xfId="39833" xr:uid="{00000000-0005-0000-0000-0000988D0000}"/>
    <cellStyle name="표준 21 28 3 4" xfId="39834" xr:uid="{00000000-0005-0000-0000-0000998D0000}"/>
    <cellStyle name="표준 21 28 3 5" xfId="39835" xr:uid="{00000000-0005-0000-0000-00009A8D0000}"/>
    <cellStyle name="표준 21 28 3 6" xfId="39836" xr:uid="{00000000-0005-0000-0000-00009B8D0000}"/>
    <cellStyle name="표준 21 28 4" xfId="4303" xr:uid="{00000000-0005-0000-0000-00009C8D0000}"/>
    <cellStyle name="표준 21 28 4 2" xfId="39837" xr:uid="{00000000-0005-0000-0000-00009D8D0000}"/>
    <cellStyle name="표준 21 28 4 3" xfId="39838" xr:uid="{00000000-0005-0000-0000-00009E8D0000}"/>
    <cellStyle name="표준 21 28 4 4" xfId="39839" xr:uid="{00000000-0005-0000-0000-00009F8D0000}"/>
    <cellStyle name="표준 21 28 4 5" xfId="39840" xr:uid="{00000000-0005-0000-0000-0000A08D0000}"/>
    <cellStyle name="표준 21 28 4 6" xfId="39841" xr:uid="{00000000-0005-0000-0000-0000A18D0000}"/>
    <cellStyle name="표준 21 28 5" xfId="6167" xr:uid="{00000000-0005-0000-0000-0000A28D0000}"/>
    <cellStyle name="표준 21 28 5 2" xfId="39842" xr:uid="{00000000-0005-0000-0000-0000A38D0000}"/>
    <cellStyle name="표준 21 28 5 3" xfId="39843" xr:uid="{00000000-0005-0000-0000-0000A48D0000}"/>
    <cellStyle name="표준 21 28 5 4" xfId="39844" xr:uid="{00000000-0005-0000-0000-0000A58D0000}"/>
    <cellStyle name="표준 21 28 5 5" xfId="39845" xr:uid="{00000000-0005-0000-0000-0000A68D0000}"/>
    <cellStyle name="표준 21 28 5 6" xfId="39846" xr:uid="{00000000-0005-0000-0000-0000A78D0000}"/>
    <cellStyle name="표준 21 28 6" xfId="8027" xr:uid="{00000000-0005-0000-0000-0000A88D0000}"/>
    <cellStyle name="표준 21 28 6 2" xfId="39847" xr:uid="{00000000-0005-0000-0000-0000A98D0000}"/>
    <cellStyle name="표준 21 28 6 3" xfId="39848" xr:uid="{00000000-0005-0000-0000-0000AA8D0000}"/>
    <cellStyle name="표준 21 28 6 4" xfId="39849" xr:uid="{00000000-0005-0000-0000-0000AB8D0000}"/>
    <cellStyle name="표준 21 28 6 5" xfId="39850" xr:uid="{00000000-0005-0000-0000-0000AC8D0000}"/>
    <cellStyle name="표준 21 28 6 6" xfId="39851" xr:uid="{00000000-0005-0000-0000-0000AD8D0000}"/>
    <cellStyle name="표준 21 28 7" xfId="39852" xr:uid="{00000000-0005-0000-0000-0000AE8D0000}"/>
    <cellStyle name="표준 21 28 8" xfId="39853" xr:uid="{00000000-0005-0000-0000-0000AF8D0000}"/>
    <cellStyle name="표준 21 28 9" xfId="39854" xr:uid="{00000000-0005-0000-0000-0000B08D0000}"/>
    <cellStyle name="표준 21 29" xfId="588" xr:uid="{00000000-0005-0000-0000-0000B18D0000}"/>
    <cellStyle name="표준 21 29 10" xfId="39855" xr:uid="{00000000-0005-0000-0000-0000B28D0000}"/>
    <cellStyle name="표준 21 29 11" xfId="39856" xr:uid="{00000000-0005-0000-0000-0000B38D0000}"/>
    <cellStyle name="표준 21 29 12" xfId="39857" xr:uid="{00000000-0005-0000-0000-0000B48D0000}"/>
    <cellStyle name="표준 21 29 2" xfId="1171" xr:uid="{00000000-0005-0000-0000-0000B58D0000}"/>
    <cellStyle name="표준 21 29 2 10" xfId="39858" xr:uid="{00000000-0005-0000-0000-0000B68D0000}"/>
    <cellStyle name="표준 21 29 2 11" xfId="39859" xr:uid="{00000000-0005-0000-0000-0000B78D0000}"/>
    <cellStyle name="표준 21 29 2 2" xfId="2948" xr:uid="{00000000-0005-0000-0000-0000B88D0000}"/>
    <cellStyle name="표준 21 29 2 2 2" xfId="39860" xr:uid="{00000000-0005-0000-0000-0000B98D0000}"/>
    <cellStyle name="표준 21 29 2 2 3" xfId="39861" xr:uid="{00000000-0005-0000-0000-0000BA8D0000}"/>
    <cellStyle name="표준 21 29 2 2 4" xfId="39862" xr:uid="{00000000-0005-0000-0000-0000BB8D0000}"/>
    <cellStyle name="표준 21 29 2 2 5" xfId="39863" xr:uid="{00000000-0005-0000-0000-0000BC8D0000}"/>
    <cellStyle name="표준 21 29 2 2 6" xfId="39864" xr:uid="{00000000-0005-0000-0000-0000BD8D0000}"/>
    <cellStyle name="표준 21 29 2 3" xfId="4807" xr:uid="{00000000-0005-0000-0000-0000BE8D0000}"/>
    <cellStyle name="표준 21 29 2 3 2" xfId="39865" xr:uid="{00000000-0005-0000-0000-0000BF8D0000}"/>
    <cellStyle name="표준 21 29 2 3 3" xfId="39866" xr:uid="{00000000-0005-0000-0000-0000C08D0000}"/>
    <cellStyle name="표준 21 29 2 3 4" xfId="39867" xr:uid="{00000000-0005-0000-0000-0000C18D0000}"/>
    <cellStyle name="표준 21 29 2 3 5" xfId="39868" xr:uid="{00000000-0005-0000-0000-0000C28D0000}"/>
    <cellStyle name="표준 21 29 2 3 6" xfId="39869" xr:uid="{00000000-0005-0000-0000-0000C38D0000}"/>
    <cellStyle name="표준 21 29 2 4" xfId="6671" xr:uid="{00000000-0005-0000-0000-0000C48D0000}"/>
    <cellStyle name="표준 21 29 2 4 2" xfId="39870" xr:uid="{00000000-0005-0000-0000-0000C58D0000}"/>
    <cellStyle name="표준 21 29 2 4 3" xfId="39871" xr:uid="{00000000-0005-0000-0000-0000C68D0000}"/>
    <cellStyle name="표준 21 29 2 4 4" xfId="39872" xr:uid="{00000000-0005-0000-0000-0000C78D0000}"/>
    <cellStyle name="표준 21 29 2 4 5" xfId="39873" xr:uid="{00000000-0005-0000-0000-0000C88D0000}"/>
    <cellStyle name="표준 21 29 2 4 6" xfId="39874" xr:uid="{00000000-0005-0000-0000-0000C98D0000}"/>
    <cellStyle name="표준 21 29 2 5" xfId="8531" xr:uid="{00000000-0005-0000-0000-0000CA8D0000}"/>
    <cellStyle name="표준 21 29 2 5 2" xfId="39875" xr:uid="{00000000-0005-0000-0000-0000CB8D0000}"/>
    <cellStyle name="표준 21 29 2 5 3" xfId="39876" xr:uid="{00000000-0005-0000-0000-0000CC8D0000}"/>
    <cellStyle name="표준 21 29 2 5 4" xfId="39877" xr:uid="{00000000-0005-0000-0000-0000CD8D0000}"/>
    <cellStyle name="표준 21 29 2 5 5" xfId="39878" xr:uid="{00000000-0005-0000-0000-0000CE8D0000}"/>
    <cellStyle name="표준 21 29 2 5 6" xfId="39879" xr:uid="{00000000-0005-0000-0000-0000CF8D0000}"/>
    <cellStyle name="표준 21 29 2 6" xfId="39880" xr:uid="{00000000-0005-0000-0000-0000D08D0000}"/>
    <cellStyle name="표준 21 29 2 7" xfId="39881" xr:uid="{00000000-0005-0000-0000-0000D18D0000}"/>
    <cellStyle name="표준 21 29 2 8" xfId="39882" xr:uid="{00000000-0005-0000-0000-0000D28D0000}"/>
    <cellStyle name="표준 21 29 2 9" xfId="39883" xr:uid="{00000000-0005-0000-0000-0000D38D0000}"/>
    <cellStyle name="표준 21 29 3" xfId="2455" xr:uid="{00000000-0005-0000-0000-0000D48D0000}"/>
    <cellStyle name="표준 21 29 3 2" xfId="39884" xr:uid="{00000000-0005-0000-0000-0000D58D0000}"/>
    <cellStyle name="표준 21 29 3 3" xfId="39885" xr:uid="{00000000-0005-0000-0000-0000D68D0000}"/>
    <cellStyle name="표준 21 29 3 4" xfId="39886" xr:uid="{00000000-0005-0000-0000-0000D78D0000}"/>
    <cellStyle name="표준 21 29 3 5" xfId="39887" xr:uid="{00000000-0005-0000-0000-0000D88D0000}"/>
    <cellStyle name="표준 21 29 3 6" xfId="39888" xr:uid="{00000000-0005-0000-0000-0000D98D0000}"/>
    <cellStyle name="표준 21 29 4" xfId="4315" xr:uid="{00000000-0005-0000-0000-0000DA8D0000}"/>
    <cellStyle name="표준 21 29 4 2" xfId="39889" xr:uid="{00000000-0005-0000-0000-0000DB8D0000}"/>
    <cellStyle name="표준 21 29 4 3" xfId="39890" xr:uid="{00000000-0005-0000-0000-0000DC8D0000}"/>
    <cellStyle name="표준 21 29 4 4" xfId="39891" xr:uid="{00000000-0005-0000-0000-0000DD8D0000}"/>
    <cellStyle name="표준 21 29 4 5" xfId="39892" xr:uid="{00000000-0005-0000-0000-0000DE8D0000}"/>
    <cellStyle name="표준 21 29 4 6" xfId="39893" xr:uid="{00000000-0005-0000-0000-0000DF8D0000}"/>
    <cellStyle name="표준 21 29 5" xfId="6179" xr:uid="{00000000-0005-0000-0000-0000E08D0000}"/>
    <cellStyle name="표준 21 29 5 2" xfId="39894" xr:uid="{00000000-0005-0000-0000-0000E18D0000}"/>
    <cellStyle name="표준 21 29 5 3" xfId="39895" xr:uid="{00000000-0005-0000-0000-0000E28D0000}"/>
    <cellStyle name="표준 21 29 5 4" xfId="39896" xr:uid="{00000000-0005-0000-0000-0000E38D0000}"/>
    <cellStyle name="표준 21 29 5 5" xfId="39897" xr:uid="{00000000-0005-0000-0000-0000E48D0000}"/>
    <cellStyle name="표준 21 29 5 6" xfId="39898" xr:uid="{00000000-0005-0000-0000-0000E58D0000}"/>
    <cellStyle name="표준 21 29 6" xfId="8039" xr:uid="{00000000-0005-0000-0000-0000E68D0000}"/>
    <cellStyle name="표준 21 29 6 2" xfId="39899" xr:uid="{00000000-0005-0000-0000-0000E78D0000}"/>
    <cellStyle name="표준 21 29 6 3" xfId="39900" xr:uid="{00000000-0005-0000-0000-0000E88D0000}"/>
    <cellStyle name="표준 21 29 6 4" xfId="39901" xr:uid="{00000000-0005-0000-0000-0000E98D0000}"/>
    <cellStyle name="표준 21 29 6 5" xfId="39902" xr:uid="{00000000-0005-0000-0000-0000EA8D0000}"/>
    <cellStyle name="표준 21 29 6 6" xfId="39903" xr:uid="{00000000-0005-0000-0000-0000EB8D0000}"/>
    <cellStyle name="표준 21 29 7" xfId="39904" xr:uid="{00000000-0005-0000-0000-0000EC8D0000}"/>
    <cellStyle name="표준 21 29 8" xfId="39905" xr:uid="{00000000-0005-0000-0000-0000ED8D0000}"/>
    <cellStyle name="표준 21 29 9" xfId="39906" xr:uid="{00000000-0005-0000-0000-0000EE8D0000}"/>
    <cellStyle name="표준 21 3" xfId="333" xr:uid="{00000000-0005-0000-0000-0000EF8D0000}"/>
    <cellStyle name="표준 21 30" xfId="600" xr:uid="{00000000-0005-0000-0000-0000F08D0000}"/>
    <cellStyle name="표준 21 30 10" xfId="39907" xr:uid="{00000000-0005-0000-0000-0000F18D0000}"/>
    <cellStyle name="표준 21 30 11" xfId="39908" xr:uid="{00000000-0005-0000-0000-0000F28D0000}"/>
    <cellStyle name="표준 21 30 12" xfId="39909" xr:uid="{00000000-0005-0000-0000-0000F38D0000}"/>
    <cellStyle name="표준 21 30 2" xfId="1183" xr:uid="{00000000-0005-0000-0000-0000F48D0000}"/>
    <cellStyle name="표준 21 30 2 10" xfId="39910" xr:uid="{00000000-0005-0000-0000-0000F58D0000}"/>
    <cellStyle name="표준 21 30 2 11" xfId="39911" xr:uid="{00000000-0005-0000-0000-0000F68D0000}"/>
    <cellStyle name="표준 21 30 2 2" xfId="2960" xr:uid="{00000000-0005-0000-0000-0000F78D0000}"/>
    <cellStyle name="표준 21 30 2 2 2" xfId="39912" xr:uid="{00000000-0005-0000-0000-0000F88D0000}"/>
    <cellStyle name="표준 21 30 2 2 3" xfId="39913" xr:uid="{00000000-0005-0000-0000-0000F98D0000}"/>
    <cellStyle name="표준 21 30 2 2 4" xfId="39914" xr:uid="{00000000-0005-0000-0000-0000FA8D0000}"/>
    <cellStyle name="표준 21 30 2 2 5" xfId="39915" xr:uid="{00000000-0005-0000-0000-0000FB8D0000}"/>
    <cellStyle name="표준 21 30 2 2 6" xfId="39916" xr:uid="{00000000-0005-0000-0000-0000FC8D0000}"/>
    <cellStyle name="표준 21 30 2 3" xfId="4819" xr:uid="{00000000-0005-0000-0000-0000FD8D0000}"/>
    <cellStyle name="표준 21 30 2 3 2" xfId="39917" xr:uid="{00000000-0005-0000-0000-0000FE8D0000}"/>
    <cellStyle name="표준 21 30 2 3 3" xfId="39918" xr:uid="{00000000-0005-0000-0000-0000FF8D0000}"/>
    <cellStyle name="표준 21 30 2 3 4" xfId="39919" xr:uid="{00000000-0005-0000-0000-0000008E0000}"/>
    <cellStyle name="표준 21 30 2 3 5" xfId="39920" xr:uid="{00000000-0005-0000-0000-0000018E0000}"/>
    <cellStyle name="표준 21 30 2 3 6" xfId="39921" xr:uid="{00000000-0005-0000-0000-0000028E0000}"/>
    <cellStyle name="표준 21 30 2 4" xfId="6683" xr:uid="{00000000-0005-0000-0000-0000038E0000}"/>
    <cellStyle name="표준 21 30 2 4 2" xfId="39922" xr:uid="{00000000-0005-0000-0000-0000048E0000}"/>
    <cellStyle name="표준 21 30 2 4 3" xfId="39923" xr:uid="{00000000-0005-0000-0000-0000058E0000}"/>
    <cellStyle name="표준 21 30 2 4 4" xfId="39924" xr:uid="{00000000-0005-0000-0000-0000068E0000}"/>
    <cellStyle name="표준 21 30 2 4 5" xfId="39925" xr:uid="{00000000-0005-0000-0000-0000078E0000}"/>
    <cellStyle name="표준 21 30 2 4 6" xfId="39926" xr:uid="{00000000-0005-0000-0000-0000088E0000}"/>
    <cellStyle name="표준 21 30 2 5" xfId="8543" xr:uid="{00000000-0005-0000-0000-0000098E0000}"/>
    <cellStyle name="표준 21 30 2 5 2" xfId="39927" xr:uid="{00000000-0005-0000-0000-00000A8E0000}"/>
    <cellStyle name="표준 21 30 2 5 3" xfId="39928" xr:uid="{00000000-0005-0000-0000-00000B8E0000}"/>
    <cellStyle name="표준 21 30 2 5 4" xfId="39929" xr:uid="{00000000-0005-0000-0000-00000C8E0000}"/>
    <cellStyle name="표준 21 30 2 5 5" xfId="39930" xr:uid="{00000000-0005-0000-0000-00000D8E0000}"/>
    <cellStyle name="표준 21 30 2 5 6" xfId="39931" xr:uid="{00000000-0005-0000-0000-00000E8E0000}"/>
    <cellStyle name="표준 21 30 2 6" xfId="39932" xr:uid="{00000000-0005-0000-0000-00000F8E0000}"/>
    <cellStyle name="표준 21 30 2 7" xfId="39933" xr:uid="{00000000-0005-0000-0000-0000108E0000}"/>
    <cellStyle name="표준 21 30 2 8" xfId="39934" xr:uid="{00000000-0005-0000-0000-0000118E0000}"/>
    <cellStyle name="표준 21 30 2 9" xfId="39935" xr:uid="{00000000-0005-0000-0000-0000128E0000}"/>
    <cellStyle name="표준 21 30 3" xfId="2467" xr:uid="{00000000-0005-0000-0000-0000138E0000}"/>
    <cellStyle name="표준 21 30 3 2" xfId="39936" xr:uid="{00000000-0005-0000-0000-0000148E0000}"/>
    <cellStyle name="표준 21 30 3 3" xfId="39937" xr:uid="{00000000-0005-0000-0000-0000158E0000}"/>
    <cellStyle name="표준 21 30 3 4" xfId="39938" xr:uid="{00000000-0005-0000-0000-0000168E0000}"/>
    <cellStyle name="표준 21 30 3 5" xfId="39939" xr:uid="{00000000-0005-0000-0000-0000178E0000}"/>
    <cellStyle name="표준 21 30 3 6" xfId="39940" xr:uid="{00000000-0005-0000-0000-0000188E0000}"/>
    <cellStyle name="표준 21 30 4" xfId="4327" xr:uid="{00000000-0005-0000-0000-0000198E0000}"/>
    <cellStyle name="표준 21 30 4 2" xfId="39941" xr:uid="{00000000-0005-0000-0000-00001A8E0000}"/>
    <cellStyle name="표준 21 30 4 3" xfId="39942" xr:uid="{00000000-0005-0000-0000-00001B8E0000}"/>
    <cellStyle name="표준 21 30 4 4" xfId="39943" xr:uid="{00000000-0005-0000-0000-00001C8E0000}"/>
    <cellStyle name="표준 21 30 4 5" xfId="39944" xr:uid="{00000000-0005-0000-0000-00001D8E0000}"/>
    <cellStyle name="표준 21 30 4 6" xfId="39945" xr:uid="{00000000-0005-0000-0000-00001E8E0000}"/>
    <cellStyle name="표준 21 30 5" xfId="6191" xr:uid="{00000000-0005-0000-0000-00001F8E0000}"/>
    <cellStyle name="표준 21 30 5 2" xfId="39946" xr:uid="{00000000-0005-0000-0000-0000208E0000}"/>
    <cellStyle name="표준 21 30 5 3" xfId="39947" xr:uid="{00000000-0005-0000-0000-0000218E0000}"/>
    <cellStyle name="표준 21 30 5 4" xfId="39948" xr:uid="{00000000-0005-0000-0000-0000228E0000}"/>
    <cellStyle name="표준 21 30 5 5" xfId="39949" xr:uid="{00000000-0005-0000-0000-0000238E0000}"/>
    <cellStyle name="표준 21 30 5 6" xfId="39950" xr:uid="{00000000-0005-0000-0000-0000248E0000}"/>
    <cellStyle name="표준 21 30 6" xfId="8051" xr:uid="{00000000-0005-0000-0000-0000258E0000}"/>
    <cellStyle name="표준 21 30 6 2" xfId="39951" xr:uid="{00000000-0005-0000-0000-0000268E0000}"/>
    <cellStyle name="표준 21 30 6 3" xfId="39952" xr:uid="{00000000-0005-0000-0000-0000278E0000}"/>
    <cellStyle name="표준 21 30 6 4" xfId="39953" xr:uid="{00000000-0005-0000-0000-0000288E0000}"/>
    <cellStyle name="표준 21 30 6 5" xfId="39954" xr:uid="{00000000-0005-0000-0000-0000298E0000}"/>
    <cellStyle name="표준 21 30 6 6" xfId="39955" xr:uid="{00000000-0005-0000-0000-00002A8E0000}"/>
    <cellStyle name="표준 21 30 7" xfId="39956" xr:uid="{00000000-0005-0000-0000-00002B8E0000}"/>
    <cellStyle name="표준 21 30 8" xfId="39957" xr:uid="{00000000-0005-0000-0000-00002C8E0000}"/>
    <cellStyle name="표준 21 30 9" xfId="39958" xr:uid="{00000000-0005-0000-0000-00002D8E0000}"/>
    <cellStyle name="표준 21 31" xfId="612" xr:uid="{00000000-0005-0000-0000-00002E8E0000}"/>
    <cellStyle name="표준 21 31 10" xfId="39959" xr:uid="{00000000-0005-0000-0000-00002F8E0000}"/>
    <cellStyle name="표준 21 31 11" xfId="39960" xr:uid="{00000000-0005-0000-0000-0000308E0000}"/>
    <cellStyle name="표준 21 31 12" xfId="39961" xr:uid="{00000000-0005-0000-0000-0000318E0000}"/>
    <cellStyle name="표준 21 31 2" xfId="1195" xr:uid="{00000000-0005-0000-0000-0000328E0000}"/>
    <cellStyle name="표준 21 31 2 10" xfId="39962" xr:uid="{00000000-0005-0000-0000-0000338E0000}"/>
    <cellStyle name="표준 21 31 2 11" xfId="39963" xr:uid="{00000000-0005-0000-0000-0000348E0000}"/>
    <cellStyle name="표준 21 31 2 2" xfId="2972" xr:uid="{00000000-0005-0000-0000-0000358E0000}"/>
    <cellStyle name="표준 21 31 2 2 2" xfId="39964" xr:uid="{00000000-0005-0000-0000-0000368E0000}"/>
    <cellStyle name="표준 21 31 2 2 3" xfId="39965" xr:uid="{00000000-0005-0000-0000-0000378E0000}"/>
    <cellStyle name="표준 21 31 2 2 4" xfId="39966" xr:uid="{00000000-0005-0000-0000-0000388E0000}"/>
    <cellStyle name="표준 21 31 2 2 5" xfId="39967" xr:uid="{00000000-0005-0000-0000-0000398E0000}"/>
    <cellStyle name="표준 21 31 2 2 6" xfId="39968" xr:uid="{00000000-0005-0000-0000-00003A8E0000}"/>
    <cellStyle name="표준 21 31 2 3" xfId="4831" xr:uid="{00000000-0005-0000-0000-00003B8E0000}"/>
    <cellStyle name="표준 21 31 2 3 2" xfId="39969" xr:uid="{00000000-0005-0000-0000-00003C8E0000}"/>
    <cellStyle name="표준 21 31 2 3 3" xfId="39970" xr:uid="{00000000-0005-0000-0000-00003D8E0000}"/>
    <cellStyle name="표준 21 31 2 3 4" xfId="39971" xr:uid="{00000000-0005-0000-0000-00003E8E0000}"/>
    <cellStyle name="표준 21 31 2 3 5" xfId="39972" xr:uid="{00000000-0005-0000-0000-00003F8E0000}"/>
    <cellStyle name="표준 21 31 2 3 6" xfId="39973" xr:uid="{00000000-0005-0000-0000-0000408E0000}"/>
    <cellStyle name="표준 21 31 2 4" xfId="6695" xr:uid="{00000000-0005-0000-0000-0000418E0000}"/>
    <cellStyle name="표준 21 31 2 4 2" xfId="39974" xr:uid="{00000000-0005-0000-0000-0000428E0000}"/>
    <cellStyle name="표준 21 31 2 4 3" xfId="39975" xr:uid="{00000000-0005-0000-0000-0000438E0000}"/>
    <cellStyle name="표준 21 31 2 4 4" xfId="39976" xr:uid="{00000000-0005-0000-0000-0000448E0000}"/>
    <cellStyle name="표준 21 31 2 4 5" xfId="39977" xr:uid="{00000000-0005-0000-0000-0000458E0000}"/>
    <cellStyle name="표준 21 31 2 4 6" xfId="39978" xr:uid="{00000000-0005-0000-0000-0000468E0000}"/>
    <cellStyle name="표준 21 31 2 5" xfId="8555" xr:uid="{00000000-0005-0000-0000-0000478E0000}"/>
    <cellStyle name="표준 21 31 2 5 2" xfId="39979" xr:uid="{00000000-0005-0000-0000-0000488E0000}"/>
    <cellStyle name="표준 21 31 2 5 3" xfId="39980" xr:uid="{00000000-0005-0000-0000-0000498E0000}"/>
    <cellStyle name="표준 21 31 2 5 4" xfId="39981" xr:uid="{00000000-0005-0000-0000-00004A8E0000}"/>
    <cellStyle name="표준 21 31 2 5 5" xfId="39982" xr:uid="{00000000-0005-0000-0000-00004B8E0000}"/>
    <cellStyle name="표준 21 31 2 5 6" xfId="39983" xr:uid="{00000000-0005-0000-0000-00004C8E0000}"/>
    <cellStyle name="표준 21 31 2 6" xfId="39984" xr:uid="{00000000-0005-0000-0000-00004D8E0000}"/>
    <cellStyle name="표준 21 31 2 7" xfId="39985" xr:uid="{00000000-0005-0000-0000-00004E8E0000}"/>
    <cellStyle name="표준 21 31 2 8" xfId="39986" xr:uid="{00000000-0005-0000-0000-00004F8E0000}"/>
    <cellStyle name="표준 21 31 2 9" xfId="39987" xr:uid="{00000000-0005-0000-0000-0000508E0000}"/>
    <cellStyle name="표준 21 31 3" xfId="2479" xr:uid="{00000000-0005-0000-0000-0000518E0000}"/>
    <cellStyle name="표준 21 31 3 2" xfId="39988" xr:uid="{00000000-0005-0000-0000-0000528E0000}"/>
    <cellStyle name="표준 21 31 3 3" xfId="39989" xr:uid="{00000000-0005-0000-0000-0000538E0000}"/>
    <cellStyle name="표준 21 31 3 4" xfId="39990" xr:uid="{00000000-0005-0000-0000-0000548E0000}"/>
    <cellStyle name="표준 21 31 3 5" xfId="39991" xr:uid="{00000000-0005-0000-0000-0000558E0000}"/>
    <cellStyle name="표준 21 31 3 6" xfId="39992" xr:uid="{00000000-0005-0000-0000-0000568E0000}"/>
    <cellStyle name="표준 21 31 4" xfId="4339" xr:uid="{00000000-0005-0000-0000-0000578E0000}"/>
    <cellStyle name="표준 21 31 4 2" xfId="39993" xr:uid="{00000000-0005-0000-0000-0000588E0000}"/>
    <cellStyle name="표준 21 31 4 3" xfId="39994" xr:uid="{00000000-0005-0000-0000-0000598E0000}"/>
    <cellStyle name="표준 21 31 4 4" xfId="39995" xr:uid="{00000000-0005-0000-0000-00005A8E0000}"/>
    <cellStyle name="표준 21 31 4 5" xfId="39996" xr:uid="{00000000-0005-0000-0000-00005B8E0000}"/>
    <cellStyle name="표준 21 31 4 6" xfId="39997" xr:uid="{00000000-0005-0000-0000-00005C8E0000}"/>
    <cellStyle name="표준 21 31 5" xfId="6203" xr:uid="{00000000-0005-0000-0000-00005D8E0000}"/>
    <cellStyle name="표준 21 31 5 2" xfId="39998" xr:uid="{00000000-0005-0000-0000-00005E8E0000}"/>
    <cellStyle name="표준 21 31 5 3" xfId="39999" xr:uid="{00000000-0005-0000-0000-00005F8E0000}"/>
    <cellStyle name="표준 21 31 5 4" xfId="40000" xr:uid="{00000000-0005-0000-0000-0000608E0000}"/>
    <cellStyle name="표준 21 31 5 5" xfId="40001" xr:uid="{00000000-0005-0000-0000-0000618E0000}"/>
    <cellStyle name="표준 21 31 5 6" xfId="40002" xr:uid="{00000000-0005-0000-0000-0000628E0000}"/>
    <cellStyle name="표준 21 31 6" xfId="8063" xr:uid="{00000000-0005-0000-0000-0000638E0000}"/>
    <cellStyle name="표준 21 31 6 2" xfId="40003" xr:uid="{00000000-0005-0000-0000-0000648E0000}"/>
    <cellStyle name="표준 21 31 6 3" xfId="40004" xr:uid="{00000000-0005-0000-0000-0000658E0000}"/>
    <cellStyle name="표준 21 31 6 4" xfId="40005" xr:uid="{00000000-0005-0000-0000-0000668E0000}"/>
    <cellStyle name="표준 21 31 6 5" xfId="40006" xr:uid="{00000000-0005-0000-0000-0000678E0000}"/>
    <cellStyle name="표준 21 31 6 6" xfId="40007" xr:uid="{00000000-0005-0000-0000-0000688E0000}"/>
    <cellStyle name="표준 21 31 7" xfId="40008" xr:uid="{00000000-0005-0000-0000-0000698E0000}"/>
    <cellStyle name="표준 21 31 8" xfId="40009" xr:uid="{00000000-0005-0000-0000-00006A8E0000}"/>
    <cellStyle name="표준 21 31 9" xfId="40010" xr:uid="{00000000-0005-0000-0000-00006B8E0000}"/>
    <cellStyle name="표준 21 32" xfId="624" xr:uid="{00000000-0005-0000-0000-00006C8E0000}"/>
    <cellStyle name="표준 21 32 10" xfId="40011" xr:uid="{00000000-0005-0000-0000-00006D8E0000}"/>
    <cellStyle name="표준 21 32 11" xfId="40012" xr:uid="{00000000-0005-0000-0000-00006E8E0000}"/>
    <cellStyle name="표준 21 32 12" xfId="40013" xr:uid="{00000000-0005-0000-0000-00006F8E0000}"/>
    <cellStyle name="표준 21 32 2" xfId="1207" xr:uid="{00000000-0005-0000-0000-0000708E0000}"/>
    <cellStyle name="표준 21 32 2 10" xfId="40014" xr:uid="{00000000-0005-0000-0000-0000718E0000}"/>
    <cellStyle name="표준 21 32 2 11" xfId="40015" xr:uid="{00000000-0005-0000-0000-0000728E0000}"/>
    <cellStyle name="표준 21 32 2 2" xfId="2984" xr:uid="{00000000-0005-0000-0000-0000738E0000}"/>
    <cellStyle name="표준 21 32 2 2 2" xfId="40016" xr:uid="{00000000-0005-0000-0000-0000748E0000}"/>
    <cellStyle name="표준 21 32 2 2 3" xfId="40017" xr:uid="{00000000-0005-0000-0000-0000758E0000}"/>
    <cellStyle name="표준 21 32 2 2 4" xfId="40018" xr:uid="{00000000-0005-0000-0000-0000768E0000}"/>
    <cellStyle name="표준 21 32 2 2 5" xfId="40019" xr:uid="{00000000-0005-0000-0000-0000778E0000}"/>
    <cellStyle name="표준 21 32 2 2 6" xfId="40020" xr:uid="{00000000-0005-0000-0000-0000788E0000}"/>
    <cellStyle name="표준 21 32 2 3" xfId="4843" xr:uid="{00000000-0005-0000-0000-0000798E0000}"/>
    <cellStyle name="표준 21 32 2 3 2" xfId="40021" xr:uid="{00000000-0005-0000-0000-00007A8E0000}"/>
    <cellStyle name="표준 21 32 2 3 3" xfId="40022" xr:uid="{00000000-0005-0000-0000-00007B8E0000}"/>
    <cellStyle name="표준 21 32 2 3 4" xfId="40023" xr:uid="{00000000-0005-0000-0000-00007C8E0000}"/>
    <cellStyle name="표준 21 32 2 3 5" xfId="40024" xr:uid="{00000000-0005-0000-0000-00007D8E0000}"/>
    <cellStyle name="표준 21 32 2 3 6" xfId="40025" xr:uid="{00000000-0005-0000-0000-00007E8E0000}"/>
    <cellStyle name="표준 21 32 2 4" xfId="6707" xr:uid="{00000000-0005-0000-0000-00007F8E0000}"/>
    <cellStyle name="표준 21 32 2 4 2" xfId="40026" xr:uid="{00000000-0005-0000-0000-0000808E0000}"/>
    <cellStyle name="표준 21 32 2 4 3" xfId="40027" xr:uid="{00000000-0005-0000-0000-0000818E0000}"/>
    <cellStyle name="표준 21 32 2 4 4" xfId="40028" xr:uid="{00000000-0005-0000-0000-0000828E0000}"/>
    <cellStyle name="표준 21 32 2 4 5" xfId="40029" xr:uid="{00000000-0005-0000-0000-0000838E0000}"/>
    <cellStyle name="표준 21 32 2 4 6" xfId="40030" xr:uid="{00000000-0005-0000-0000-0000848E0000}"/>
    <cellStyle name="표준 21 32 2 5" xfId="8567" xr:uid="{00000000-0005-0000-0000-0000858E0000}"/>
    <cellStyle name="표준 21 32 2 5 2" xfId="40031" xr:uid="{00000000-0005-0000-0000-0000868E0000}"/>
    <cellStyle name="표준 21 32 2 5 3" xfId="40032" xr:uid="{00000000-0005-0000-0000-0000878E0000}"/>
    <cellStyle name="표준 21 32 2 5 4" xfId="40033" xr:uid="{00000000-0005-0000-0000-0000888E0000}"/>
    <cellStyle name="표준 21 32 2 5 5" xfId="40034" xr:uid="{00000000-0005-0000-0000-0000898E0000}"/>
    <cellStyle name="표준 21 32 2 5 6" xfId="40035" xr:uid="{00000000-0005-0000-0000-00008A8E0000}"/>
    <cellStyle name="표준 21 32 2 6" xfId="40036" xr:uid="{00000000-0005-0000-0000-00008B8E0000}"/>
    <cellStyle name="표준 21 32 2 7" xfId="40037" xr:uid="{00000000-0005-0000-0000-00008C8E0000}"/>
    <cellStyle name="표준 21 32 2 8" xfId="40038" xr:uid="{00000000-0005-0000-0000-00008D8E0000}"/>
    <cellStyle name="표준 21 32 2 9" xfId="40039" xr:uid="{00000000-0005-0000-0000-00008E8E0000}"/>
    <cellStyle name="표준 21 32 3" xfId="2491" xr:uid="{00000000-0005-0000-0000-00008F8E0000}"/>
    <cellStyle name="표준 21 32 3 2" xfId="40040" xr:uid="{00000000-0005-0000-0000-0000908E0000}"/>
    <cellStyle name="표준 21 32 3 3" xfId="40041" xr:uid="{00000000-0005-0000-0000-0000918E0000}"/>
    <cellStyle name="표준 21 32 3 4" xfId="40042" xr:uid="{00000000-0005-0000-0000-0000928E0000}"/>
    <cellStyle name="표준 21 32 3 5" xfId="40043" xr:uid="{00000000-0005-0000-0000-0000938E0000}"/>
    <cellStyle name="표준 21 32 3 6" xfId="40044" xr:uid="{00000000-0005-0000-0000-0000948E0000}"/>
    <cellStyle name="표준 21 32 4" xfId="4351" xr:uid="{00000000-0005-0000-0000-0000958E0000}"/>
    <cellStyle name="표준 21 32 4 2" xfId="40045" xr:uid="{00000000-0005-0000-0000-0000968E0000}"/>
    <cellStyle name="표준 21 32 4 3" xfId="40046" xr:uid="{00000000-0005-0000-0000-0000978E0000}"/>
    <cellStyle name="표준 21 32 4 4" xfId="40047" xr:uid="{00000000-0005-0000-0000-0000988E0000}"/>
    <cellStyle name="표준 21 32 4 5" xfId="40048" xr:uid="{00000000-0005-0000-0000-0000998E0000}"/>
    <cellStyle name="표준 21 32 4 6" xfId="40049" xr:uid="{00000000-0005-0000-0000-00009A8E0000}"/>
    <cellStyle name="표준 21 32 5" xfId="6215" xr:uid="{00000000-0005-0000-0000-00009B8E0000}"/>
    <cellStyle name="표준 21 32 5 2" xfId="40050" xr:uid="{00000000-0005-0000-0000-00009C8E0000}"/>
    <cellStyle name="표준 21 32 5 3" xfId="40051" xr:uid="{00000000-0005-0000-0000-00009D8E0000}"/>
    <cellStyle name="표준 21 32 5 4" xfId="40052" xr:uid="{00000000-0005-0000-0000-00009E8E0000}"/>
    <cellStyle name="표준 21 32 5 5" xfId="40053" xr:uid="{00000000-0005-0000-0000-00009F8E0000}"/>
    <cellStyle name="표준 21 32 5 6" xfId="40054" xr:uid="{00000000-0005-0000-0000-0000A08E0000}"/>
    <cellStyle name="표준 21 32 6" xfId="8075" xr:uid="{00000000-0005-0000-0000-0000A18E0000}"/>
    <cellStyle name="표준 21 32 6 2" xfId="40055" xr:uid="{00000000-0005-0000-0000-0000A28E0000}"/>
    <cellStyle name="표준 21 32 6 3" xfId="40056" xr:uid="{00000000-0005-0000-0000-0000A38E0000}"/>
    <cellStyle name="표준 21 32 6 4" xfId="40057" xr:uid="{00000000-0005-0000-0000-0000A48E0000}"/>
    <cellStyle name="표준 21 32 6 5" xfId="40058" xr:uid="{00000000-0005-0000-0000-0000A58E0000}"/>
    <cellStyle name="표준 21 32 6 6" xfId="40059" xr:uid="{00000000-0005-0000-0000-0000A68E0000}"/>
    <cellStyle name="표준 21 32 7" xfId="40060" xr:uid="{00000000-0005-0000-0000-0000A78E0000}"/>
    <cellStyle name="표준 21 32 8" xfId="40061" xr:uid="{00000000-0005-0000-0000-0000A88E0000}"/>
    <cellStyle name="표준 21 32 9" xfId="40062" xr:uid="{00000000-0005-0000-0000-0000A98E0000}"/>
    <cellStyle name="표준 21 33" xfId="636" xr:uid="{00000000-0005-0000-0000-0000AA8E0000}"/>
    <cellStyle name="표준 21 33 10" xfId="40063" xr:uid="{00000000-0005-0000-0000-0000AB8E0000}"/>
    <cellStyle name="표준 21 33 11" xfId="40064" xr:uid="{00000000-0005-0000-0000-0000AC8E0000}"/>
    <cellStyle name="표준 21 33 12" xfId="40065" xr:uid="{00000000-0005-0000-0000-0000AD8E0000}"/>
    <cellStyle name="표준 21 33 2" xfId="1219" xr:uid="{00000000-0005-0000-0000-0000AE8E0000}"/>
    <cellStyle name="표준 21 33 2 10" xfId="40066" xr:uid="{00000000-0005-0000-0000-0000AF8E0000}"/>
    <cellStyle name="표준 21 33 2 11" xfId="40067" xr:uid="{00000000-0005-0000-0000-0000B08E0000}"/>
    <cellStyle name="표준 21 33 2 2" xfId="2996" xr:uid="{00000000-0005-0000-0000-0000B18E0000}"/>
    <cellStyle name="표준 21 33 2 2 2" xfId="40068" xr:uid="{00000000-0005-0000-0000-0000B28E0000}"/>
    <cellStyle name="표준 21 33 2 2 3" xfId="40069" xr:uid="{00000000-0005-0000-0000-0000B38E0000}"/>
    <cellStyle name="표준 21 33 2 2 4" xfId="40070" xr:uid="{00000000-0005-0000-0000-0000B48E0000}"/>
    <cellStyle name="표준 21 33 2 2 5" xfId="40071" xr:uid="{00000000-0005-0000-0000-0000B58E0000}"/>
    <cellStyle name="표준 21 33 2 2 6" xfId="40072" xr:uid="{00000000-0005-0000-0000-0000B68E0000}"/>
    <cellStyle name="표준 21 33 2 3" xfId="4855" xr:uid="{00000000-0005-0000-0000-0000B78E0000}"/>
    <cellStyle name="표준 21 33 2 3 2" xfId="40073" xr:uid="{00000000-0005-0000-0000-0000B88E0000}"/>
    <cellStyle name="표준 21 33 2 3 3" xfId="40074" xr:uid="{00000000-0005-0000-0000-0000B98E0000}"/>
    <cellStyle name="표준 21 33 2 3 4" xfId="40075" xr:uid="{00000000-0005-0000-0000-0000BA8E0000}"/>
    <cellStyle name="표준 21 33 2 3 5" xfId="40076" xr:uid="{00000000-0005-0000-0000-0000BB8E0000}"/>
    <cellStyle name="표준 21 33 2 3 6" xfId="40077" xr:uid="{00000000-0005-0000-0000-0000BC8E0000}"/>
    <cellStyle name="표준 21 33 2 4" xfId="6719" xr:uid="{00000000-0005-0000-0000-0000BD8E0000}"/>
    <cellStyle name="표준 21 33 2 4 2" xfId="40078" xr:uid="{00000000-0005-0000-0000-0000BE8E0000}"/>
    <cellStyle name="표준 21 33 2 4 3" xfId="40079" xr:uid="{00000000-0005-0000-0000-0000BF8E0000}"/>
    <cellStyle name="표준 21 33 2 4 4" xfId="40080" xr:uid="{00000000-0005-0000-0000-0000C08E0000}"/>
    <cellStyle name="표준 21 33 2 4 5" xfId="40081" xr:uid="{00000000-0005-0000-0000-0000C18E0000}"/>
    <cellStyle name="표준 21 33 2 4 6" xfId="40082" xr:uid="{00000000-0005-0000-0000-0000C28E0000}"/>
    <cellStyle name="표준 21 33 2 5" xfId="8579" xr:uid="{00000000-0005-0000-0000-0000C38E0000}"/>
    <cellStyle name="표준 21 33 2 5 2" xfId="40083" xr:uid="{00000000-0005-0000-0000-0000C48E0000}"/>
    <cellStyle name="표준 21 33 2 5 3" xfId="40084" xr:uid="{00000000-0005-0000-0000-0000C58E0000}"/>
    <cellStyle name="표준 21 33 2 5 4" xfId="40085" xr:uid="{00000000-0005-0000-0000-0000C68E0000}"/>
    <cellStyle name="표준 21 33 2 5 5" xfId="40086" xr:uid="{00000000-0005-0000-0000-0000C78E0000}"/>
    <cellStyle name="표준 21 33 2 5 6" xfId="40087" xr:uid="{00000000-0005-0000-0000-0000C88E0000}"/>
    <cellStyle name="표준 21 33 2 6" xfId="40088" xr:uid="{00000000-0005-0000-0000-0000C98E0000}"/>
    <cellStyle name="표준 21 33 2 7" xfId="40089" xr:uid="{00000000-0005-0000-0000-0000CA8E0000}"/>
    <cellStyle name="표준 21 33 2 8" xfId="40090" xr:uid="{00000000-0005-0000-0000-0000CB8E0000}"/>
    <cellStyle name="표준 21 33 2 9" xfId="40091" xr:uid="{00000000-0005-0000-0000-0000CC8E0000}"/>
    <cellStyle name="표준 21 33 3" xfId="2503" xr:uid="{00000000-0005-0000-0000-0000CD8E0000}"/>
    <cellStyle name="표준 21 33 3 2" xfId="40092" xr:uid="{00000000-0005-0000-0000-0000CE8E0000}"/>
    <cellStyle name="표준 21 33 3 3" xfId="40093" xr:uid="{00000000-0005-0000-0000-0000CF8E0000}"/>
    <cellStyle name="표준 21 33 3 4" xfId="40094" xr:uid="{00000000-0005-0000-0000-0000D08E0000}"/>
    <cellStyle name="표준 21 33 3 5" xfId="40095" xr:uid="{00000000-0005-0000-0000-0000D18E0000}"/>
    <cellStyle name="표준 21 33 3 6" xfId="40096" xr:uid="{00000000-0005-0000-0000-0000D28E0000}"/>
    <cellStyle name="표준 21 33 4" xfId="4363" xr:uid="{00000000-0005-0000-0000-0000D38E0000}"/>
    <cellStyle name="표준 21 33 4 2" xfId="40097" xr:uid="{00000000-0005-0000-0000-0000D48E0000}"/>
    <cellStyle name="표준 21 33 4 3" xfId="40098" xr:uid="{00000000-0005-0000-0000-0000D58E0000}"/>
    <cellStyle name="표준 21 33 4 4" xfId="40099" xr:uid="{00000000-0005-0000-0000-0000D68E0000}"/>
    <cellStyle name="표준 21 33 4 5" xfId="40100" xr:uid="{00000000-0005-0000-0000-0000D78E0000}"/>
    <cellStyle name="표준 21 33 4 6" xfId="40101" xr:uid="{00000000-0005-0000-0000-0000D88E0000}"/>
    <cellStyle name="표준 21 33 5" xfId="6227" xr:uid="{00000000-0005-0000-0000-0000D98E0000}"/>
    <cellStyle name="표준 21 33 5 2" xfId="40102" xr:uid="{00000000-0005-0000-0000-0000DA8E0000}"/>
    <cellStyle name="표준 21 33 5 3" xfId="40103" xr:uid="{00000000-0005-0000-0000-0000DB8E0000}"/>
    <cellStyle name="표준 21 33 5 4" xfId="40104" xr:uid="{00000000-0005-0000-0000-0000DC8E0000}"/>
    <cellStyle name="표준 21 33 5 5" xfId="40105" xr:uid="{00000000-0005-0000-0000-0000DD8E0000}"/>
    <cellStyle name="표준 21 33 5 6" xfId="40106" xr:uid="{00000000-0005-0000-0000-0000DE8E0000}"/>
    <cellStyle name="표준 21 33 6" xfId="8087" xr:uid="{00000000-0005-0000-0000-0000DF8E0000}"/>
    <cellStyle name="표준 21 33 6 2" xfId="40107" xr:uid="{00000000-0005-0000-0000-0000E08E0000}"/>
    <cellStyle name="표준 21 33 6 3" xfId="40108" xr:uid="{00000000-0005-0000-0000-0000E18E0000}"/>
    <cellStyle name="표준 21 33 6 4" xfId="40109" xr:uid="{00000000-0005-0000-0000-0000E28E0000}"/>
    <cellStyle name="표준 21 33 6 5" xfId="40110" xr:uid="{00000000-0005-0000-0000-0000E38E0000}"/>
    <cellStyle name="표준 21 33 6 6" xfId="40111" xr:uid="{00000000-0005-0000-0000-0000E48E0000}"/>
    <cellStyle name="표준 21 33 7" xfId="40112" xr:uid="{00000000-0005-0000-0000-0000E58E0000}"/>
    <cellStyle name="표준 21 33 8" xfId="40113" xr:uid="{00000000-0005-0000-0000-0000E68E0000}"/>
    <cellStyle name="표준 21 33 9" xfId="40114" xr:uid="{00000000-0005-0000-0000-0000E78E0000}"/>
    <cellStyle name="표준 21 34" xfId="648" xr:uid="{00000000-0005-0000-0000-0000E88E0000}"/>
    <cellStyle name="표준 21 34 10" xfId="40115" xr:uid="{00000000-0005-0000-0000-0000E98E0000}"/>
    <cellStyle name="표준 21 34 11" xfId="40116" xr:uid="{00000000-0005-0000-0000-0000EA8E0000}"/>
    <cellStyle name="표준 21 34 12" xfId="40117" xr:uid="{00000000-0005-0000-0000-0000EB8E0000}"/>
    <cellStyle name="표준 21 34 2" xfId="1231" xr:uid="{00000000-0005-0000-0000-0000EC8E0000}"/>
    <cellStyle name="표준 21 34 2 10" xfId="40118" xr:uid="{00000000-0005-0000-0000-0000ED8E0000}"/>
    <cellStyle name="표준 21 34 2 11" xfId="40119" xr:uid="{00000000-0005-0000-0000-0000EE8E0000}"/>
    <cellStyle name="표준 21 34 2 2" xfId="3008" xr:uid="{00000000-0005-0000-0000-0000EF8E0000}"/>
    <cellStyle name="표준 21 34 2 2 2" xfId="40120" xr:uid="{00000000-0005-0000-0000-0000F08E0000}"/>
    <cellStyle name="표준 21 34 2 2 3" xfId="40121" xr:uid="{00000000-0005-0000-0000-0000F18E0000}"/>
    <cellStyle name="표준 21 34 2 2 4" xfId="40122" xr:uid="{00000000-0005-0000-0000-0000F28E0000}"/>
    <cellStyle name="표준 21 34 2 2 5" xfId="40123" xr:uid="{00000000-0005-0000-0000-0000F38E0000}"/>
    <cellStyle name="표준 21 34 2 2 6" xfId="40124" xr:uid="{00000000-0005-0000-0000-0000F48E0000}"/>
    <cellStyle name="표준 21 34 2 3" xfId="4867" xr:uid="{00000000-0005-0000-0000-0000F58E0000}"/>
    <cellStyle name="표준 21 34 2 3 2" xfId="40125" xr:uid="{00000000-0005-0000-0000-0000F68E0000}"/>
    <cellStyle name="표준 21 34 2 3 3" xfId="40126" xr:uid="{00000000-0005-0000-0000-0000F78E0000}"/>
    <cellStyle name="표준 21 34 2 3 4" xfId="40127" xr:uid="{00000000-0005-0000-0000-0000F88E0000}"/>
    <cellStyle name="표준 21 34 2 3 5" xfId="40128" xr:uid="{00000000-0005-0000-0000-0000F98E0000}"/>
    <cellStyle name="표준 21 34 2 3 6" xfId="40129" xr:uid="{00000000-0005-0000-0000-0000FA8E0000}"/>
    <cellStyle name="표준 21 34 2 4" xfId="6731" xr:uid="{00000000-0005-0000-0000-0000FB8E0000}"/>
    <cellStyle name="표준 21 34 2 4 2" xfId="40130" xr:uid="{00000000-0005-0000-0000-0000FC8E0000}"/>
    <cellStyle name="표준 21 34 2 4 3" xfId="40131" xr:uid="{00000000-0005-0000-0000-0000FD8E0000}"/>
    <cellStyle name="표준 21 34 2 4 4" xfId="40132" xr:uid="{00000000-0005-0000-0000-0000FE8E0000}"/>
    <cellStyle name="표준 21 34 2 4 5" xfId="40133" xr:uid="{00000000-0005-0000-0000-0000FF8E0000}"/>
    <cellStyle name="표준 21 34 2 4 6" xfId="40134" xr:uid="{00000000-0005-0000-0000-0000008F0000}"/>
    <cellStyle name="표준 21 34 2 5" xfId="8591" xr:uid="{00000000-0005-0000-0000-0000018F0000}"/>
    <cellStyle name="표준 21 34 2 5 2" xfId="40135" xr:uid="{00000000-0005-0000-0000-0000028F0000}"/>
    <cellStyle name="표준 21 34 2 5 3" xfId="40136" xr:uid="{00000000-0005-0000-0000-0000038F0000}"/>
    <cellStyle name="표준 21 34 2 5 4" xfId="40137" xr:uid="{00000000-0005-0000-0000-0000048F0000}"/>
    <cellStyle name="표준 21 34 2 5 5" xfId="40138" xr:uid="{00000000-0005-0000-0000-0000058F0000}"/>
    <cellStyle name="표준 21 34 2 5 6" xfId="40139" xr:uid="{00000000-0005-0000-0000-0000068F0000}"/>
    <cellStyle name="표준 21 34 2 6" xfId="40140" xr:uid="{00000000-0005-0000-0000-0000078F0000}"/>
    <cellStyle name="표준 21 34 2 7" xfId="40141" xr:uid="{00000000-0005-0000-0000-0000088F0000}"/>
    <cellStyle name="표준 21 34 2 8" xfId="40142" xr:uid="{00000000-0005-0000-0000-0000098F0000}"/>
    <cellStyle name="표준 21 34 2 9" xfId="40143" xr:uid="{00000000-0005-0000-0000-00000A8F0000}"/>
    <cellStyle name="표준 21 34 3" xfId="2515" xr:uid="{00000000-0005-0000-0000-00000B8F0000}"/>
    <cellStyle name="표준 21 34 3 2" xfId="40144" xr:uid="{00000000-0005-0000-0000-00000C8F0000}"/>
    <cellStyle name="표준 21 34 3 3" xfId="40145" xr:uid="{00000000-0005-0000-0000-00000D8F0000}"/>
    <cellStyle name="표준 21 34 3 4" xfId="40146" xr:uid="{00000000-0005-0000-0000-00000E8F0000}"/>
    <cellStyle name="표준 21 34 3 5" xfId="40147" xr:uid="{00000000-0005-0000-0000-00000F8F0000}"/>
    <cellStyle name="표준 21 34 3 6" xfId="40148" xr:uid="{00000000-0005-0000-0000-0000108F0000}"/>
    <cellStyle name="표준 21 34 4" xfId="4375" xr:uid="{00000000-0005-0000-0000-0000118F0000}"/>
    <cellStyle name="표준 21 34 4 2" xfId="40149" xr:uid="{00000000-0005-0000-0000-0000128F0000}"/>
    <cellStyle name="표준 21 34 4 3" xfId="40150" xr:uid="{00000000-0005-0000-0000-0000138F0000}"/>
    <cellStyle name="표준 21 34 4 4" xfId="40151" xr:uid="{00000000-0005-0000-0000-0000148F0000}"/>
    <cellStyle name="표준 21 34 4 5" xfId="40152" xr:uid="{00000000-0005-0000-0000-0000158F0000}"/>
    <cellStyle name="표준 21 34 4 6" xfId="40153" xr:uid="{00000000-0005-0000-0000-0000168F0000}"/>
    <cellStyle name="표준 21 34 5" xfId="6239" xr:uid="{00000000-0005-0000-0000-0000178F0000}"/>
    <cellStyle name="표준 21 34 5 2" xfId="40154" xr:uid="{00000000-0005-0000-0000-0000188F0000}"/>
    <cellStyle name="표준 21 34 5 3" xfId="40155" xr:uid="{00000000-0005-0000-0000-0000198F0000}"/>
    <cellStyle name="표준 21 34 5 4" xfId="40156" xr:uid="{00000000-0005-0000-0000-00001A8F0000}"/>
    <cellStyle name="표준 21 34 5 5" xfId="40157" xr:uid="{00000000-0005-0000-0000-00001B8F0000}"/>
    <cellStyle name="표준 21 34 5 6" xfId="40158" xr:uid="{00000000-0005-0000-0000-00001C8F0000}"/>
    <cellStyle name="표준 21 34 6" xfId="8099" xr:uid="{00000000-0005-0000-0000-00001D8F0000}"/>
    <cellStyle name="표준 21 34 6 2" xfId="40159" xr:uid="{00000000-0005-0000-0000-00001E8F0000}"/>
    <cellStyle name="표준 21 34 6 3" xfId="40160" xr:uid="{00000000-0005-0000-0000-00001F8F0000}"/>
    <cellStyle name="표준 21 34 6 4" xfId="40161" xr:uid="{00000000-0005-0000-0000-0000208F0000}"/>
    <cellStyle name="표준 21 34 6 5" xfId="40162" xr:uid="{00000000-0005-0000-0000-0000218F0000}"/>
    <cellStyle name="표준 21 34 6 6" xfId="40163" xr:uid="{00000000-0005-0000-0000-0000228F0000}"/>
    <cellStyle name="표준 21 34 7" xfId="40164" xr:uid="{00000000-0005-0000-0000-0000238F0000}"/>
    <cellStyle name="표준 21 34 8" xfId="40165" xr:uid="{00000000-0005-0000-0000-0000248F0000}"/>
    <cellStyle name="표준 21 34 9" xfId="40166" xr:uid="{00000000-0005-0000-0000-0000258F0000}"/>
    <cellStyle name="표준 21 35" xfId="661" xr:uid="{00000000-0005-0000-0000-0000268F0000}"/>
    <cellStyle name="표준 21 35 10" xfId="40167" xr:uid="{00000000-0005-0000-0000-0000278F0000}"/>
    <cellStyle name="표준 21 35 11" xfId="40168" xr:uid="{00000000-0005-0000-0000-0000288F0000}"/>
    <cellStyle name="표준 21 35 12" xfId="40169" xr:uid="{00000000-0005-0000-0000-0000298F0000}"/>
    <cellStyle name="표준 21 35 2" xfId="1244" xr:uid="{00000000-0005-0000-0000-00002A8F0000}"/>
    <cellStyle name="표준 21 35 2 10" xfId="40170" xr:uid="{00000000-0005-0000-0000-00002B8F0000}"/>
    <cellStyle name="표준 21 35 2 11" xfId="40171" xr:uid="{00000000-0005-0000-0000-00002C8F0000}"/>
    <cellStyle name="표준 21 35 2 2" xfId="3021" xr:uid="{00000000-0005-0000-0000-00002D8F0000}"/>
    <cellStyle name="표준 21 35 2 2 2" xfId="40172" xr:uid="{00000000-0005-0000-0000-00002E8F0000}"/>
    <cellStyle name="표준 21 35 2 2 3" xfId="40173" xr:uid="{00000000-0005-0000-0000-00002F8F0000}"/>
    <cellStyle name="표준 21 35 2 2 4" xfId="40174" xr:uid="{00000000-0005-0000-0000-0000308F0000}"/>
    <cellStyle name="표준 21 35 2 2 5" xfId="40175" xr:uid="{00000000-0005-0000-0000-0000318F0000}"/>
    <cellStyle name="표준 21 35 2 2 6" xfId="40176" xr:uid="{00000000-0005-0000-0000-0000328F0000}"/>
    <cellStyle name="표준 21 35 2 3" xfId="4880" xr:uid="{00000000-0005-0000-0000-0000338F0000}"/>
    <cellStyle name="표준 21 35 2 3 2" xfId="40177" xr:uid="{00000000-0005-0000-0000-0000348F0000}"/>
    <cellStyle name="표준 21 35 2 3 3" xfId="40178" xr:uid="{00000000-0005-0000-0000-0000358F0000}"/>
    <cellStyle name="표준 21 35 2 3 4" xfId="40179" xr:uid="{00000000-0005-0000-0000-0000368F0000}"/>
    <cellStyle name="표준 21 35 2 3 5" xfId="40180" xr:uid="{00000000-0005-0000-0000-0000378F0000}"/>
    <cellStyle name="표준 21 35 2 3 6" xfId="40181" xr:uid="{00000000-0005-0000-0000-0000388F0000}"/>
    <cellStyle name="표준 21 35 2 4" xfId="6744" xr:uid="{00000000-0005-0000-0000-0000398F0000}"/>
    <cellStyle name="표준 21 35 2 4 2" xfId="40182" xr:uid="{00000000-0005-0000-0000-00003A8F0000}"/>
    <cellStyle name="표준 21 35 2 4 3" xfId="40183" xr:uid="{00000000-0005-0000-0000-00003B8F0000}"/>
    <cellStyle name="표준 21 35 2 4 4" xfId="40184" xr:uid="{00000000-0005-0000-0000-00003C8F0000}"/>
    <cellStyle name="표준 21 35 2 4 5" xfId="40185" xr:uid="{00000000-0005-0000-0000-00003D8F0000}"/>
    <cellStyle name="표준 21 35 2 4 6" xfId="40186" xr:uid="{00000000-0005-0000-0000-00003E8F0000}"/>
    <cellStyle name="표준 21 35 2 5" xfId="8604" xr:uid="{00000000-0005-0000-0000-00003F8F0000}"/>
    <cellStyle name="표준 21 35 2 5 2" xfId="40187" xr:uid="{00000000-0005-0000-0000-0000408F0000}"/>
    <cellStyle name="표준 21 35 2 5 3" xfId="40188" xr:uid="{00000000-0005-0000-0000-0000418F0000}"/>
    <cellStyle name="표준 21 35 2 5 4" xfId="40189" xr:uid="{00000000-0005-0000-0000-0000428F0000}"/>
    <cellStyle name="표준 21 35 2 5 5" xfId="40190" xr:uid="{00000000-0005-0000-0000-0000438F0000}"/>
    <cellStyle name="표준 21 35 2 5 6" xfId="40191" xr:uid="{00000000-0005-0000-0000-0000448F0000}"/>
    <cellStyle name="표준 21 35 2 6" xfId="40192" xr:uid="{00000000-0005-0000-0000-0000458F0000}"/>
    <cellStyle name="표준 21 35 2 7" xfId="40193" xr:uid="{00000000-0005-0000-0000-0000468F0000}"/>
    <cellStyle name="표준 21 35 2 8" xfId="40194" xr:uid="{00000000-0005-0000-0000-0000478F0000}"/>
    <cellStyle name="표준 21 35 2 9" xfId="40195" xr:uid="{00000000-0005-0000-0000-0000488F0000}"/>
    <cellStyle name="표준 21 35 3" xfId="2528" xr:uid="{00000000-0005-0000-0000-0000498F0000}"/>
    <cellStyle name="표준 21 35 3 2" xfId="40196" xr:uid="{00000000-0005-0000-0000-00004A8F0000}"/>
    <cellStyle name="표준 21 35 3 3" xfId="40197" xr:uid="{00000000-0005-0000-0000-00004B8F0000}"/>
    <cellStyle name="표준 21 35 3 4" xfId="40198" xr:uid="{00000000-0005-0000-0000-00004C8F0000}"/>
    <cellStyle name="표준 21 35 3 5" xfId="40199" xr:uid="{00000000-0005-0000-0000-00004D8F0000}"/>
    <cellStyle name="표준 21 35 3 6" xfId="40200" xr:uid="{00000000-0005-0000-0000-00004E8F0000}"/>
    <cellStyle name="표준 21 35 4" xfId="4388" xr:uid="{00000000-0005-0000-0000-00004F8F0000}"/>
    <cellStyle name="표준 21 35 4 2" xfId="40201" xr:uid="{00000000-0005-0000-0000-0000508F0000}"/>
    <cellStyle name="표준 21 35 4 3" xfId="40202" xr:uid="{00000000-0005-0000-0000-0000518F0000}"/>
    <cellStyle name="표준 21 35 4 4" xfId="40203" xr:uid="{00000000-0005-0000-0000-0000528F0000}"/>
    <cellStyle name="표준 21 35 4 5" xfId="40204" xr:uid="{00000000-0005-0000-0000-0000538F0000}"/>
    <cellStyle name="표준 21 35 4 6" xfId="40205" xr:uid="{00000000-0005-0000-0000-0000548F0000}"/>
    <cellStyle name="표준 21 35 5" xfId="6252" xr:uid="{00000000-0005-0000-0000-0000558F0000}"/>
    <cellStyle name="표준 21 35 5 2" xfId="40206" xr:uid="{00000000-0005-0000-0000-0000568F0000}"/>
    <cellStyle name="표준 21 35 5 3" xfId="40207" xr:uid="{00000000-0005-0000-0000-0000578F0000}"/>
    <cellStyle name="표준 21 35 5 4" xfId="40208" xr:uid="{00000000-0005-0000-0000-0000588F0000}"/>
    <cellStyle name="표준 21 35 5 5" xfId="40209" xr:uid="{00000000-0005-0000-0000-0000598F0000}"/>
    <cellStyle name="표준 21 35 5 6" xfId="40210" xr:uid="{00000000-0005-0000-0000-00005A8F0000}"/>
    <cellStyle name="표준 21 35 6" xfId="8112" xr:uid="{00000000-0005-0000-0000-00005B8F0000}"/>
    <cellStyle name="표준 21 35 6 2" xfId="40211" xr:uid="{00000000-0005-0000-0000-00005C8F0000}"/>
    <cellStyle name="표준 21 35 6 3" xfId="40212" xr:uid="{00000000-0005-0000-0000-00005D8F0000}"/>
    <cellStyle name="표준 21 35 6 4" xfId="40213" xr:uid="{00000000-0005-0000-0000-00005E8F0000}"/>
    <cellStyle name="표준 21 35 6 5" xfId="40214" xr:uid="{00000000-0005-0000-0000-00005F8F0000}"/>
    <cellStyle name="표준 21 35 6 6" xfId="40215" xr:uid="{00000000-0005-0000-0000-0000608F0000}"/>
    <cellStyle name="표준 21 35 7" xfId="40216" xr:uid="{00000000-0005-0000-0000-0000618F0000}"/>
    <cellStyle name="표준 21 35 8" xfId="40217" xr:uid="{00000000-0005-0000-0000-0000628F0000}"/>
    <cellStyle name="표준 21 35 9" xfId="40218" xr:uid="{00000000-0005-0000-0000-0000638F0000}"/>
    <cellStyle name="표준 21 36" xfId="674" xr:uid="{00000000-0005-0000-0000-0000648F0000}"/>
    <cellStyle name="표준 21 36 10" xfId="40219" xr:uid="{00000000-0005-0000-0000-0000658F0000}"/>
    <cellStyle name="표준 21 36 11" xfId="40220" xr:uid="{00000000-0005-0000-0000-0000668F0000}"/>
    <cellStyle name="표준 21 36 12" xfId="40221" xr:uid="{00000000-0005-0000-0000-0000678F0000}"/>
    <cellStyle name="표준 21 36 2" xfId="1257" xr:uid="{00000000-0005-0000-0000-0000688F0000}"/>
    <cellStyle name="표준 21 36 2 10" xfId="40222" xr:uid="{00000000-0005-0000-0000-0000698F0000}"/>
    <cellStyle name="표준 21 36 2 11" xfId="40223" xr:uid="{00000000-0005-0000-0000-00006A8F0000}"/>
    <cellStyle name="표준 21 36 2 2" xfId="3034" xr:uid="{00000000-0005-0000-0000-00006B8F0000}"/>
    <cellStyle name="표준 21 36 2 2 2" xfId="40224" xr:uid="{00000000-0005-0000-0000-00006C8F0000}"/>
    <cellStyle name="표준 21 36 2 2 3" xfId="40225" xr:uid="{00000000-0005-0000-0000-00006D8F0000}"/>
    <cellStyle name="표준 21 36 2 2 4" xfId="40226" xr:uid="{00000000-0005-0000-0000-00006E8F0000}"/>
    <cellStyle name="표준 21 36 2 2 5" xfId="40227" xr:uid="{00000000-0005-0000-0000-00006F8F0000}"/>
    <cellStyle name="표준 21 36 2 2 6" xfId="40228" xr:uid="{00000000-0005-0000-0000-0000708F0000}"/>
    <cellStyle name="표준 21 36 2 3" xfId="4893" xr:uid="{00000000-0005-0000-0000-0000718F0000}"/>
    <cellStyle name="표준 21 36 2 3 2" xfId="40229" xr:uid="{00000000-0005-0000-0000-0000728F0000}"/>
    <cellStyle name="표준 21 36 2 3 3" xfId="40230" xr:uid="{00000000-0005-0000-0000-0000738F0000}"/>
    <cellStyle name="표준 21 36 2 3 4" xfId="40231" xr:uid="{00000000-0005-0000-0000-0000748F0000}"/>
    <cellStyle name="표준 21 36 2 3 5" xfId="40232" xr:uid="{00000000-0005-0000-0000-0000758F0000}"/>
    <cellStyle name="표준 21 36 2 3 6" xfId="40233" xr:uid="{00000000-0005-0000-0000-0000768F0000}"/>
    <cellStyle name="표준 21 36 2 4" xfId="6757" xr:uid="{00000000-0005-0000-0000-0000778F0000}"/>
    <cellStyle name="표준 21 36 2 4 2" xfId="40234" xr:uid="{00000000-0005-0000-0000-0000788F0000}"/>
    <cellStyle name="표준 21 36 2 4 3" xfId="40235" xr:uid="{00000000-0005-0000-0000-0000798F0000}"/>
    <cellStyle name="표준 21 36 2 4 4" xfId="40236" xr:uid="{00000000-0005-0000-0000-00007A8F0000}"/>
    <cellStyle name="표준 21 36 2 4 5" xfId="40237" xr:uid="{00000000-0005-0000-0000-00007B8F0000}"/>
    <cellStyle name="표준 21 36 2 4 6" xfId="40238" xr:uid="{00000000-0005-0000-0000-00007C8F0000}"/>
    <cellStyle name="표준 21 36 2 5" xfId="8617" xr:uid="{00000000-0005-0000-0000-00007D8F0000}"/>
    <cellStyle name="표준 21 36 2 5 2" xfId="40239" xr:uid="{00000000-0005-0000-0000-00007E8F0000}"/>
    <cellStyle name="표준 21 36 2 5 3" xfId="40240" xr:uid="{00000000-0005-0000-0000-00007F8F0000}"/>
    <cellStyle name="표준 21 36 2 5 4" xfId="40241" xr:uid="{00000000-0005-0000-0000-0000808F0000}"/>
    <cellStyle name="표준 21 36 2 5 5" xfId="40242" xr:uid="{00000000-0005-0000-0000-0000818F0000}"/>
    <cellStyle name="표준 21 36 2 5 6" xfId="40243" xr:uid="{00000000-0005-0000-0000-0000828F0000}"/>
    <cellStyle name="표준 21 36 2 6" xfId="40244" xr:uid="{00000000-0005-0000-0000-0000838F0000}"/>
    <cellStyle name="표준 21 36 2 7" xfId="40245" xr:uid="{00000000-0005-0000-0000-0000848F0000}"/>
    <cellStyle name="표준 21 36 2 8" xfId="40246" xr:uid="{00000000-0005-0000-0000-0000858F0000}"/>
    <cellStyle name="표준 21 36 2 9" xfId="40247" xr:uid="{00000000-0005-0000-0000-0000868F0000}"/>
    <cellStyle name="표준 21 36 3" xfId="2541" xr:uid="{00000000-0005-0000-0000-0000878F0000}"/>
    <cellStyle name="표준 21 36 3 2" xfId="40248" xr:uid="{00000000-0005-0000-0000-0000888F0000}"/>
    <cellStyle name="표준 21 36 3 3" xfId="40249" xr:uid="{00000000-0005-0000-0000-0000898F0000}"/>
    <cellStyle name="표준 21 36 3 4" xfId="40250" xr:uid="{00000000-0005-0000-0000-00008A8F0000}"/>
    <cellStyle name="표준 21 36 3 5" xfId="40251" xr:uid="{00000000-0005-0000-0000-00008B8F0000}"/>
    <cellStyle name="표준 21 36 3 6" xfId="40252" xr:uid="{00000000-0005-0000-0000-00008C8F0000}"/>
    <cellStyle name="표준 21 36 4" xfId="4401" xr:uid="{00000000-0005-0000-0000-00008D8F0000}"/>
    <cellStyle name="표준 21 36 4 2" xfId="40253" xr:uid="{00000000-0005-0000-0000-00008E8F0000}"/>
    <cellStyle name="표준 21 36 4 3" xfId="40254" xr:uid="{00000000-0005-0000-0000-00008F8F0000}"/>
    <cellStyle name="표준 21 36 4 4" xfId="40255" xr:uid="{00000000-0005-0000-0000-0000908F0000}"/>
    <cellStyle name="표준 21 36 4 5" xfId="40256" xr:uid="{00000000-0005-0000-0000-0000918F0000}"/>
    <cellStyle name="표준 21 36 4 6" xfId="40257" xr:uid="{00000000-0005-0000-0000-0000928F0000}"/>
    <cellStyle name="표준 21 36 5" xfId="6265" xr:uid="{00000000-0005-0000-0000-0000938F0000}"/>
    <cellStyle name="표준 21 36 5 2" xfId="40258" xr:uid="{00000000-0005-0000-0000-0000948F0000}"/>
    <cellStyle name="표준 21 36 5 3" xfId="40259" xr:uid="{00000000-0005-0000-0000-0000958F0000}"/>
    <cellStyle name="표준 21 36 5 4" xfId="40260" xr:uid="{00000000-0005-0000-0000-0000968F0000}"/>
    <cellStyle name="표준 21 36 5 5" xfId="40261" xr:uid="{00000000-0005-0000-0000-0000978F0000}"/>
    <cellStyle name="표준 21 36 5 6" xfId="40262" xr:uid="{00000000-0005-0000-0000-0000988F0000}"/>
    <cellStyle name="표준 21 36 6" xfId="8125" xr:uid="{00000000-0005-0000-0000-0000998F0000}"/>
    <cellStyle name="표준 21 36 6 2" xfId="40263" xr:uid="{00000000-0005-0000-0000-00009A8F0000}"/>
    <cellStyle name="표준 21 36 6 3" xfId="40264" xr:uid="{00000000-0005-0000-0000-00009B8F0000}"/>
    <cellStyle name="표준 21 36 6 4" xfId="40265" xr:uid="{00000000-0005-0000-0000-00009C8F0000}"/>
    <cellStyle name="표준 21 36 6 5" xfId="40266" xr:uid="{00000000-0005-0000-0000-00009D8F0000}"/>
    <cellStyle name="표준 21 36 6 6" xfId="40267" xr:uid="{00000000-0005-0000-0000-00009E8F0000}"/>
    <cellStyle name="표준 21 36 7" xfId="40268" xr:uid="{00000000-0005-0000-0000-00009F8F0000}"/>
    <cellStyle name="표준 21 36 8" xfId="40269" xr:uid="{00000000-0005-0000-0000-0000A08F0000}"/>
    <cellStyle name="표준 21 36 9" xfId="40270" xr:uid="{00000000-0005-0000-0000-0000A18F0000}"/>
    <cellStyle name="표준 21 37" xfId="687" xr:uid="{00000000-0005-0000-0000-0000A28F0000}"/>
    <cellStyle name="표준 21 37 10" xfId="40271" xr:uid="{00000000-0005-0000-0000-0000A38F0000}"/>
    <cellStyle name="표준 21 37 11" xfId="40272" xr:uid="{00000000-0005-0000-0000-0000A48F0000}"/>
    <cellStyle name="표준 21 37 12" xfId="40273" xr:uid="{00000000-0005-0000-0000-0000A58F0000}"/>
    <cellStyle name="표준 21 37 2" xfId="1270" xr:uid="{00000000-0005-0000-0000-0000A68F0000}"/>
    <cellStyle name="표준 21 37 2 10" xfId="40274" xr:uid="{00000000-0005-0000-0000-0000A78F0000}"/>
    <cellStyle name="표준 21 37 2 11" xfId="40275" xr:uid="{00000000-0005-0000-0000-0000A88F0000}"/>
    <cellStyle name="표준 21 37 2 2" xfId="3047" xr:uid="{00000000-0005-0000-0000-0000A98F0000}"/>
    <cellStyle name="표준 21 37 2 2 2" xfId="40276" xr:uid="{00000000-0005-0000-0000-0000AA8F0000}"/>
    <cellStyle name="표준 21 37 2 2 3" xfId="40277" xr:uid="{00000000-0005-0000-0000-0000AB8F0000}"/>
    <cellStyle name="표준 21 37 2 2 4" xfId="40278" xr:uid="{00000000-0005-0000-0000-0000AC8F0000}"/>
    <cellStyle name="표준 21 37 2 2 5" xfId="40279" xr:uid="{00000000-0005-0000-0000-0000AD8F0000}"/>
    <cellStyle name="표준 21 37 2 2 6" xfId="40280" xr:uid="{00000000-0005-0000-0000-0000AE8F0000}"/>
    <cellStyle name="표준 21 37 2 3" xfId="4906" xr:uid="{00000000-0005-0000-0000-0000AF8F0000}"/>
    <cellStyle name="표준 21 37 2 3 2" xfId="40281" xr:uid="{00000000-0005-0000-0000-0000B08F0000}"/>
    <cellStyle name="표준 21 37 2 3 3" xfId="40282" xr:uid="{00000000-0005-0000-0000-0000B18F0000}"/>
    <cellStyle name="표준 21 37 2 3 4" xfId="40283" xr:uid="{00000000-0005-0000-0000-0000B28F0000}"/>
    <cellStyle name="표준 21 37 2 3 5" xfId="40284" xr:uid="{00000000-0005-0000-0000-0000B38F0000}"/>
    <cellStyle name="표준 21 37 2 3 6" xfId="40285" xr:uid="{00000000-0005-0000-0000-0000B48F0000}"/>
    <cellStyle name="표준 21 37 2 4" xfId="6770" xr:uid="{00000000-0005-0000-0000-0000B58F0000}"/>
    <cellStyle name="표준 21 37 2 4 2" xfId="40286" xr:uid="{00000000-0005-0000-0000-0000B68F0000}"/>
    <cellStyle name="표준 21 37 2 4 3" xfId="40287" xr:uid="{00000000-0005-0000-0000-0000B78F0000}"/>
    <cellStyle name="표준 21 37 2 4 4" xfId="40288" xr:uid="{00000000-0005-0000-0000-0000B88F0000}"/>
    <cellStyle name="표준 21 37 2 4 5" xfId="40289" xr:uid="{00000000-0005-0000-0000-0000B98F0000}"/>
    <cellStyle name="표준 21 37 2 4 6" xfId="40290" xr:uid="{00000000-0005-0000-0000-0000BA8F0000}"/>
    <cellStyle name="표준 21 37 2 5" xfId="8630" xr:uid="{00000000-0005-0000-0000-0000BB8F0000}"/>
    <cellStyle name="표준 21 37 2 5 2" xfId="40291" xr:uid="{00000000-0005-0000-0000-0000BC8F0000}"/>
    <cellStyle name="표준 21 37 2 5 3" xfId="40292" xr:uid="{00000000-0005-0000-0000-0000BD8F0000}"/>
    <cellStyle name="표준 21 37 2 5 4" xfId="40293" xr:uid="{00000000-0005-0000-0000-0000BE8F0000}"/>
    <cellStyle name="표준 21 37 2 5 5" xfId="40294" xr:uid="{00000000-0005-0000-0000-0000BF8F0000}"/>
    <cellStyle name="표준 21 37 2 5 6" xfId="40295" xr:uid="{00000000-0005-0000-0000-0000C08F0000}"/>
    <cellStyle name="표준 21 37 2 6" xfId="40296" xr:uid="{00000000-0005-0000-0000-0000C18F0000}"/>
    <cellStyle name="표준 21 37 2 7" xfId="40297" xr:uid="{00000000-0005-0000-0000-0000C28F0000}"/>
    <cellStyle name="표준 21 37 2 8" xfId="40298" xr:uid="{00000000-0005-0000-0000-0000C38F0000}"/>
    <cellStyle name="표준 21 37 2 9" xfId="40299" xr:uid="{00000000-0005-0000-0000-0000C48F0000}"/>
    <cellStyle name="표준 21 37 3" xfId="2554" xr:uid="{00000000-0005-0000-0000-0000C58F0000}"/>
    <cellStyle name="표준 21 37 3 2" xfId="40300" xr:uid="{00000000-0005-0000-0000-0000C68F0000}"/>
    <cellStyle name="표준 21 37 3 3" xfId="40301" xr:uid="{00000000-0005-0000-0000-0000C78F0000}"/>
    <cellStyle name="표준 21 37 3 4" xfId="40302" xr:uid="{00000000-0005-0000-0000-0000C88F0000}"/>
    <cellStyle name="표준 21 37 3 5" xfId="40303" xr:uid="{00000000-0005-0000-0000-0000C98F0000}"/>
    <cellStyle name="표준 21 37 3 6" xfId="40304" xr:uid="{00000000-0005-0000-0000-0000CA8F0000}"/>
    <cellStyle name="표준 21 37 4" xfId="4414" xr:uid="{00000000-0005-0000-0000-0000CB8F0000}"/>
    <cellStyle name="표준 21 37 4 2" xfId="40305" xr:uid="{00000000-0005-0000-0000-0000CC8F0000}"/>
    <cellStyle name="표준 21 37 4 3" xfId="40306" xr:uid="{00000000-0005-0000-0000-0000CD8F0000}"/>
    <cellStyle name="표준 21 37 4 4" xfId="40307" xr:uid="{00000000-0005-0000-0000-0000CE8F0000}"/>
    <cellStyle name="표준 21 37 4 5" xfId="40308" xr:uid="{00000000-0005-0000-0000-0000CF8F0000}"/>
    <cellStyle name="표준 21 37 4 6" xfId="40309" xr:uid="{00000000-0005-0000-0000-0000D08F0000}"/>
    <cellStyle name="표준 21 37 5" xfId="6278" xr:uid="{00000000-0005-0000-0000-0000D18F0000}"/>
    <cellStyle name="표준 21 37 5 2" xfId="40310" xr:uid="{00000000-0005-0000-0000-0000D28F0000}"/>
    <cellStyle name="표준 21 37 5 3" xfId="40311" xr:uid="{00000000-0005-0000-0000-0000D38F0000}"/>
    <cellStyle name="표준 21 37 5 4" xfId="40312" xr:uid="{00000000-0005-0000-0000-0000D48F0000}"/>
    <cellStyle name="표준 21 37 5 5" xfId="40313" xr:uid="{00000000-0005-0000-0000-0000D58F0000}"/>
    <cellStyle name="표준 21 37 5 6" xfId="40314" xr:uid="{00000000-0005-0000-0000-0000D68F0000}"/>
    <cellStyle name="표준 21 37 6" xfId="8138" xr:uid="{00000000-0005-0000-0000-0000D78F0000}"/>
    <cellStyle name="표준 21 37 6 2" xfId="40315" xr:uid="{00000000-0005-0000-0000-0000D88F0000}"/>
    <cellStyle name="표준 21 37 6 3" xfId="40316" xr:uid="{00000000-0005-0000-0000-0000D98F0000}"/>
    <cellStyle name="표준 21 37 6 4" xfId="40317" xr:uid="{00000000-0005-0000-0000-0000DA8F0000}"/>
    <cellStyle name="표준 21 37 6 5" xfId="40318" xr:uid="{00000000-0005-0000-0000-0000DB8F0000}"/>
    <cellStyle name="표준 21 37 6 6" xfId="40319" xr:uid="{00000000-0005-0000-0000-0000DC8F0000}"/>
    <cellStyle name="표준 21 37 7" xfId="40320" xr:uid="{00000000-0005-0000-0000-0000DD8F0000}"/>
    <cellStyle name="표준 21 37 8" xfId="40321" xr:uid="{00000000-0005-0000-0000-0000DE8F0000}"/>
    <cellStyle name="표준 21 37 9" xfId="40322" xr:uid="{00000000-0005-0000-0000-0000DF8F0000}"/>
    <cellStyle name="표준 21 38" xfId="700" xr:uid="{00000000-0005-0000-0000-0000E08F0000}"/>
    <cellStyle name="표준 21 38 10" xfId="40323" xr:uid="{00000000-0005-0000-0000-0000E18F0000}"/>
    <cellStyle name="표준 21 38 11" xfId="40324" xr:uid="{00000000-0005-0000-0000-0000E28F0000}"/>
    <cellStyle name="표준 21 38 12" xfId="40325" xr:uid="{00000000-0005-0000-0000-0000E38F0000}"/>
    <cellStyle name="표준 21 38 2" xfId="1283" xr:uid="{00000000-0005-0000-0000-0000E48F0000}"/>
    <cellStyle name="표준 21 38 2 10" xfId="40326" xr:uid="{00000000-0005-0000-0000-0000E58F0000}"/>
    <cellStyle name="표준 21 38 2 11" xfId="40327" xr:uid="{00000000-0005-0000-0000-0000E68F0000}"/>
    <cellStyle name="표준 21 38 2 2" xfId="3060" xr:uid="{00000000-0005-0000-0000-0000E78F0000}"/>
    <cellStyle name="표준 21 38 2 2 2" xfId="40328" xr:uid="{00000000-0005-0000-0000-0000E88F0000}"/>
    <cellStyle name="표준 21 38 2 2 3" xfId="40329" xr:uid="{00000000-0005-0000-0000-0000E98F0000}"/>
    <cellStyle name="표준 21 38 2 2 4" xfId="40330" xr:uid="{00000000-0005-0000-0000-0000EA8F0000}"/>
    <cellStyle name="표준 21 38 2 2 5" xfId="40331" xr:uid="{00000000-0005-0000-0000-0000EB8F0000}"/>
    <cellStyle name="표준 21 38 2 2 6" xfId="40332" xr:uid="{00000000-0005-0000-0000-0000EC8F0000}"/>
    <cellStyle name="표준 21 38 2 3" xfId="4919" xr:uid="{00000000-0005-0000-0000-0000ED8F0000}"/>
    <cellStyle name="표준 21 38 2 3 2" xfId="40333" xr:uid="{00000000-0005-0000-0000-0000EE8F0000}"/>
    <cellStyle name="표준 21 38 2 3 3" xfId="40334" xr:uid="{00000000-0005-0000-0000-0000EF8F0000}"/>
    <cellStyle name="표준 21 38 2 3 4" xfId="40335" xr:uid="{00000000-0005-0000-0000-0000F08F0000}"/>
    <cellStyle name="표준 21 38 2 3 5" xfId="40336" xr:uid="{00000000-0005-0000-0000-0000F18F0000}"/>
    <cellStyle name="표준 21 38 2 3 6" xfId="40337" xr:uid="{00000000-0005-0000-0000-0000F28F0000}"/>
    <cellStyle name="표준 21 38 2 4" xfId="6783" xr:uid="{00000000-0005-0000-0000-0000F38F0000}"/>
    <cellStyle name="표준 21 38 2 4 2" xfId="40338" xr:uid="{00000000-0005-0000-0000-0000F48F0000}"/>
    <cellStyle name="표준 21 38 2 4 3" xfId="40339" xr:uid="{00000000-0005-0000-0000-0000F58F0000}"/>
    <cellStyle name="표준 21 38 2 4 4" xfId="40340" xr:uid="{00000000-0005-0000-0000-0000F68F0000}"/>
    <cellStyle name="표준 21 38 2 4 5" xfId="40341" xr:uid="{00000000-0005-0000-0000-0000F78F0000}"/>
    <cellStyle name="표준 21 38 2 4 6" xfId="40342" xr:uid="{00000000-0005-0000-0000-0000F88F0000}"/>
    <cellStyle name="표준 21 38 2 5" xfId="8643" xr:uid="{00000000-0005-0000-0000-0000F98F0000}"/>
    <cellStyle name="표준 21 38 2 5 2" xfId="40343" xr:uid="{00000000-0005-0000-0000-0000FA8F0000}"/>
    <cellStyle name="표준 21 38 2 5 3" xfId="40344" xr:uid="{00000000-0005-0000-0000-0000FB8F0000}"/>
    <cellStyle name="표준 21 38 2 5 4" xfId="40345" xr:uid="{00000000-0005-0000-0000-0000FC8F0000}"/>
    <cellStyle name="표준 21 38 2 5 5" xfId="40346" xr:uid="{00000000-0005-0000-0000-0000FD8F0000}"/>
    <cellStyle name="표준 21 38 2 5 6" xfId="40347" xr:uid="{00000000-0005-0000-0000-0000FE8F0000}"/>
    <cellStyle name="표준 21 38 2 6" xfId="40348" xr:uid="{00000000-0005-0000-0000-0000FF8F0000}"/>
    <cellStyle name="표준 21 38 2 7" xfId="40349" xr:uid="{00000000-0005-0000-0000-000000900000}"/>
    <cellStyle name="표준 21 38 2 8" xfId="40350" xr:uid="{00000000-0005-0000-0000-000001900000}"/>
    <cellStyle name="표준 21 38 2 9" xfId="40351" xr:uid="{00000000-0005-0000-0000-000002900000}"/>
    <cellStyle name="표준 21 38 3" xfId="2567" xr:uid="{00000000-0005-0000-0000-000003900000}"/>
    <cellStyle name="표준 21 38 3 2" xfId="40352" xr:uid="{00000000-0005-0000-0000-000004900000}"/>
    <cellStyle name="표준 21 38 3 3" xfId="40353" xr:uid="{00000000-0005-0000-0000-000005900000}"/>
    <cellStyle name="표준 21 38 3 4" xfId="40354" xr:uid="{00000000-0005-0000-0000-000006900000}"/>
    <cellStyle name="표준 21 38 3 5" xfId="40355" xr:uid="{00000000-0005-0000-0000-000007900000}"/>
    <cellStyle name="표준 21 38 3 6" xfId="40356" xr:uid="{00000000-0005-0000-0000-000008900000}"/>
    <cellStyle name="표준 21 38 4" xfId="4427" xr:uid="{00000000-0005-0000-0000-000009900000}"/>
    <cellStyle name="표준 21 38 4 2" xfId="40357" xr:uid="{00000000-0005-0000-0000-00000A900000}"/>
    <cellStyle name="표준 21 38 4 3" xfId="40358" xr:uid="{00000000-0005-0000-0000-00000B900000}"/>
    <cellStyle name="표준 21 38 4 4" xfId="40359" xr:uid="{00000000-0005-0000-0000-00000C900000}"/>
    <cellStyle name="표준 21 38 4 5" xfId="40360" xr:uid="{00000000-0005-0000-0000-00000D900000}"/>
    <cellStyle name="표준 21 38 4 6" xfId="40361" xr:uid="{00000000-0005-0000-0000-00000E900000}"/>
    <cellStyle name="표준 21 38 5" xfId="6291" xr:uid="{00000000-0005-0000-0000-00000F900000}"/>
    <cellStyle name="표준 21 38 5 2" xfId="40362" xr:uid="{00000000-0005-0000-0000-000010900000}"/>
    <cellStyle name="표준 21 38 5 3" xfId="40363" xr:uid="{00000000-0005-0000-0000-000011900000}"/>
    <cellStyle name="표준 21 38 5 4" xfId="40364" xr:uid="{00000000-0005-0000-0000-000012900000}"/>
    <cellStyle name="표준 21 38 5 5" xfId="40365" xr:uid="{00000000-0005-0000-0000-000013900000}"/>
    <cellStyle name="표준 21 38 5 6" xfId="40366" xr:uid="{00000000-0005-0000-0000-000014900000}"/>
    <cellStyle name="표준 21 38 6" xfId="8151" xr:uid="{00000000-0005-0000-0000-000015900000}"/>
    <cellStyle name="표준 21 38 6 2" xfId="40367" xr:uid="{00000000-0005-0000-0000-000016900000}"/>
    <cellStyle name="표준 21 38 6 3" xfId="40368" xr:uid="{00000000-0005-0000-0000-000017900000}"/>
    <cellStyle name="표준 21 38 6 4" xfId="40369" xr:uid="{00000000-0005-0000-0000-000018900000}"/>
    <cellStyle name="표준 21 38 6 5" xfId="40370" xr:uid="{00000000-0005-0000-0000-000019900000}"/>
    <cellStyle name="표준 21 38 6 6" xfId="40371" xr:uid="{00000000-0005-0000-0000-00001A900000}"/>
    <cellStyle name="표준 21 38 7" xfId="40372" xr:uid="{00000000-0005-0000-0000-00001B900000}"/>
    <cellStyle name="표준 21 38 8" xfId="40373" xr:uid="{00000000-0005-0000-0000-00001C900000}"/>
    <cellStyle name="표준 21 38 9" xfId="40374" xr:uid="{00000000-0005-0000-0000-00001D900000}"/>
    <cellStyle name="표준 21 39" xfId="713" xr:uid="{00000000-0005-0000-0000-00001E900000}"/>
    <cellStyle name="표준 21 39 10" xfId="40375" xr:uid="{00000000-0005-0000-0000-00001F900000}"/>
    <cellStyle name="표준 21 39 11" xfId="40376" xr:uid="{00000000-0005-0000-0000-000020900000}"/>
    <cellStyle name="표준 21 39 12" xfId="40377" xr:uid="{00000000-0005-0000-0000-000021900000}"/>
    <cellStyle name="표준 21 39 2" xfId="1296" xr:uid="{00000000-0005-0000-0000-000022900000}"/>
    <cellStyle name="표준 21 39 2 10" xfId="40378" xr:uid="{00000000-0005-0000-0000-000023900000}"/>
    <cellStyle name="표준 21 39 2 11" xfId="40379" xr:uid="{00000000-0005-0000-0000-000024900000}"/>
    <cellStyle name="표준 21 39 2 2" xfId="3073" xr:uid="{00000000-0005-0000-0000-000025900000}"/>
    <cellStyle name="표준 21 39 2 2 2" xfId="40380" xr:uid="{00000000-0005-0000-0000-000026900000}"/>
    <cellStyle name="표준 21 39 2 2 3" xfId="40381" xr:uid="{00000000-0005-0000-0000-000027900000}"/>
    <cellStyle name="표준 21 39 2 2 4" xfId="40382" xr:uid="{00000000-0005-0000-0000-000028900000}"/>
    <cellStyle name="표준 21 39 2 2 5" xfId="40383" xr:uid="{00000000-0005-0000-0000-000029900000}"/>
    <cellStyle name="표준 21 39 2 2 6" xfId="40384" xr:uid="{00000000-0005-0000-0000-00002A900000}"/>
    <cellStyle name="표준 21 39 2 3" xfId="4932" xr:uid="{00000000-0005-0000-0000-00002B900000}"/>
    <cellStyle name="표준 21 39 2 3 2" xfId="40385" xr:uid="{00000000-0005-0000-0000-00002C900000}"/>
    <cellStyle name="표준 21 39 2 3 3" xfId="40386" xr:uid="{00000000-0005-0000-0000-00002D900000}"/>
    <cellStyle name="표준 21 39 2 3 4" xfId="40387" xr:uid="{00000000-0005-0000-0000-00002E900000}"/>
    <cellStyle name="표준 21 39 2 3 5" xfId="40388" xr:uid="{00000000-0005-0000-0000-00002F900000}"/>
    <cellStyle name="표준 21 39 2 3 6" xfId="40389" xr:uid="{00000000-0005-0000-0000-000030900000}"/>
    <cellStyle name="표준 21 39 2 4" xfId="6796" xr:uid="{00000000-0005-0000-0000-000031900000}"/>
    <cellStyle name="표준 21 39 2 4 2" xfId="40390" xr:uid="{00000000-0005-0000-0000-000032900000}"/>
    <cellStyle name="표준 21 39 2 4 3" xfId="40391" xr:uid="{00000000-0005-0000-0000-000033900000}"/>
    <cellStyle name="표준 21 39 2 4 4" xfId="40392" xr:uid="{00000000-0005-0000-0000-000034900000}"/>
    <cellStyle name="표준 21 39 2 4 5" xfId="40393" xr:uid="{00000000-0005-0000-0000-000035900000}"/>
    <cellStyle name="표준 21 39 2 4 6" xfId="40394" xr:uid="{00000000-0005-0000-0000-000036900000}"/>
    <cellStyle name="표준 21 39 2 5" xfId="8656" xr:uid="{00000000-0005-0000-0000-000037900000}"/>
    <cellStyle name="표준 21 39 2 5 2" xfId="40395" xr:uid="{00000000-0005-0000-0000-000038900000}"/>
    <cellStyle name="표준 21 39 2 5 3" xfId="40396" xr:uid="{00000000-0005-0000-0000-000039900000}"/>
    <cellStyle name="표준 21 39 2 5 4" xfId="40397" xr:uid="{00000000-0005-0000-0000-00003A900000}"/>
    <cellStyle name="표준 21 39 2 5 5" xfId="40398" xr:uid="{00000000-0005-0000-0000-00003B900000}"/>
    <cellStyle name="표준 21 39 2 5 6" xfId="40399" xr:uid="{00000000-0005-0000-0000-00003C900000}"/>
    <cellStyle name="표준 21 39 2 6" xfId="40400" xr:uid="{00000000-0005-0000-0000-00003D900000}"/>
    <cellStyle name="표준 21 39 2 7" xfId="40401" xr:uid="{00000000-0005-0000-0000-00003E900000}"/>
    <cellStyle name="표준 21 39 2 8" xfId="40402" xr:uid="{00000000-0005-0000-0000-00003F900000}"/>
    <cellStyle name="표준 21 39 2 9" xfId="40403" xr:uid="{00000000-0005-0000-0000-000040900000}"/>
    <cellStyle name="표준 21 39 3" xfId="2580" xr:uid="{00000000-0005-0000-0000-000041900000}"/>
    <cellStyle name="표준 21 39 3 2" xfId="40404" xr:uid="{00000000-0005-0000-0000-000042900000}"/>
    <cellStyle name="표준 21 39 3 3" xfId="40405" xr:uid="{00000000-0005-0000-0000-000043900000}"/>
    <cellStyle name="표준 21 39 3 4" xfId="40406" xr:uid="{00000000-0005-0000-0000-000044900000}"/>
    <cellStyle name="표준 21 39 3 5" xfId="40407" xr:uid="{00000000-0005-0000-0000-000045900000}"/>
    <cellStyle name="표준 21 39 3 6" xfId="40408" xr:uid="{00000000-0005-0000-0000-000046900000}"/>
    <cellStyle name="표준 21 39 4" xfId="4440" xr:uid="{00000000-0005-0000-0000-000047900000}"/>
    <cellStyle name="표준 21 39 4 2" xfId="40409" xr:uid="{00000000-0005-0000-0000-000048900000}"/>
    <cellStyle name="표준 21 39 4 3" xfId="40410" xr:uid="{00000000-0005-0000-0000-000049900000}"/>
    <cellStyle name="표준 21 39 4 4" xfId="40411" xr:uid="{00000000-0005-0000-0000-00004A900000}"/>
    <cellStyle name="표준 21 39 4 5" xfId="40412" xr:uid="{00000000-0005-0000-0000-00004B900000}"/>
    <cellStyle name="표준 21 39 4 6" xfId="40413" xr:uid="{00000000-0005-0000-0000-00004C900000}"/>
    <cellStyle name="표준 21 39 5" xfId="6304" xr:uid="{00000000-0005-0000-0000-00004D900000}"/>
    <cellStyle name="표준 21 39 5 2" xfId="40414" xr:uid="{00000000-0005-0000-0000-00004E900000}"/>
    <cellStyle name="표준 21 39 5 3" xfId="40415" xr:uid="{00000000-0005-0000-0000-00004F900000}"/>
    <cellStyle name="표준 21 39 5 4" xfId="40416" xr:uid="{00000000-0005-0000-0000-000050900000}"/>
    <cellStyle name="표준 21 39 5 5" xfId="40417" xr:uid="{00000000-0005-0000-0000-000051900000}"/>
    <cellStyle name="표준 21 39 5 6" xfId="40418" xr:uid="{00000000-0005-0000-0000-000052900000}"/>
    <cellStyle name="표준 21 39 6" xfId="8164" xr:uid="{00000000-0005-0000-0000-000053900000}"/>
    <cellStyle name="표준 21 39 6 2" xfId="40419" xr:uid="{00000000-0005-0000-0000-000054900000}"/>
    <cellStyle name="표준 21 39 6 3" xfId="40420" xr:uid="{00000000-0005-0000-0000-000055900000}"/>
    <cellStyle name="표준 21 39 6 4" xfId="40421" xr:uid="{00000000-0005-0000-0000-000056900000}"/>
    <cellStyle name="표준 21 39 6 5" xfId="40422" xr:uid="{00000000-0005-0000-0000-000057900000}"/>
    <cellStyle name="표준 21 39 6 6" xfId="40423" xr:uid="{00000000-0005-0000-0000-000058900000}"/>
    <cellStyle name="표준 21 39 7" xfId="40424" xr:uid="{00000000-0005-0000-0000-000059900000}"/>
    <cellStyle name="표준 21 39 8" xfId="40425" xr:uid="{00000000-0005-0000-0000-00005A900000}"/>
    <cellStyle name="표준 21 39 9" xfId="40426" xr:uid="{00000000-0005-0000-0000-00005B900000}"/>
    <cellStyle name="표준 21 4" xfId="334" xr:uid="{00000000-0005-0000-0000-00005C900000}"/>
    <cellStyle name="표준 21 40" xfId="726" xr:uid="{00000000-0005-0000-0000-00005D900000}"/>
    <cellStyle name="표준 21 40 10" xfId="40427" xr:uid="{00000000-0005-0000-0000-00005E900000}"/>
    <cellStyle name="표준 21 40 11" xfId="40428" xr:uid="{00000000-0005-0000-0000-00005F900000}"/>
    <cellStyle name="표준 21 40 12" xfId="40429" xr:uid="{00000000-0005-0000-0000-000060900000}"/>
    <cellStyle name="표준 21 40 2" xfId="1309" xr:uid="{00000000-0005-0000-0000-000061900000}"/>
    <cellStyle name="표준 21 40 2 10" xfId="40430" xr:uid="{00000000-0005-0000-0000-000062900000}"/>
    <cellStyle name="표준 21 40 2 11" xfId="40431" xr:uid="{00000000-0005-0000-0000-000063900000}"/>
    <cellStyle name="표준 21 40 2 2" xfId="3086" xr:uid="{00000000-0005-0000-0000-000064900000}"/>
    <cellStyle name="표준 21 40 2 2 2" xfId="40432" xr:uid="{00000000-0005-0000-0000-000065900000}"/>
    <cellStyle name="표준 21 40 2 2 3" xfId="40433" xr:uid="{00000000-0005-0000-0000-000066900000}"/>
    <cellStyle name="표준 21 40 2 2 4" xfId="40434" xr:uid="{00000000-0005-0000-0000-000067900000}"/>
    <cellStyle name="표준 21 40 2 2 5" xfId="40435" xr:uid="{00000000-0005-0000-0000-000068900000}"/>
    <cellStyle name="표준 21 40 2 2 6" xfId="40436" xr:uid="{00000000-0005-0000-0000-000069900000}"/>
    <cellStyle name="표준 21 40 2 3" xfId="4945" xr:uid="{00000000-0005-0000-0000-00006A900000}"/>
    <cellStyle name="표준 21 40 2 3 2" xfId="40437" xr:uid="{00000000-0005-0000-0000-00006B900000}"/>
    <cellStyle name="표준 21 40 2 3 3" xfId="40438" xr:uid="{00000000-0005-0000-0000-00006C900000}"/>
    <cellStyle name="표준 21 40 2 3 4" xfId="40439" xr:uid="{00000000-0005-0000-0000-00006D900000}"/>
    <cellStyle name="표준 21 40 2 3 5" xfId="40440" xr:uid="{00000000-0005-0000-0000-00006E900000}"/>
    <cellStyle name="표준 21 40 2 3 6" xfId="40441" xr:uid="{00000000-0005-0000-0000-00006F900000}"/>
    <cellStyle name="표준 21 40 2 4" xfId="6809" xr:uid="{00000000-0005-0000-0000-000070900000}"/>
    <cellStyle name="표준 21 40 2 4 2" xfId="40442" xr:uid="{00000000-0005-0000-0000-000071900000}"/>
    <cellStyle name="표준 21 40 2 4 3" xfId="40443" xr:uid="{00000000-0005-0000-0000-000072900000}"/>
    <cellStyle name="표준 21 40 2 4 4" xfId="40444" xr:uid="{00000000-0005-0000-0000-000073900000}"/>
    <cellStyle name="표준 21 40 2 4 5" xfId="40445" xr:uid="{00000000-0005-0000-0000-000074900000}"/>
    <cellStyle name="표준 21 40 2 4 6" xfId="40446" xr:uid="{00000000-0005-0000-0000-000075900000}"/>
    <cellStyle name="표준 21 40 2 5" xfId="8669" xr:uid="{00000000-0005-0000-0000-000076900000}"/>
    <cellStyle name="표준 21 40 2 5 2" xfId="40447" xr:uid="{00000000-0005-0000-0000-000077900000}"/>
    <cellStyle name="표준 21 40 2 5 3" xfId="40448" xr:uid="{00000000-0005-0000-0000-000078900000}"/>
    <cellStyle name="표준 21 40 2 5 4" xfId="40449" xr:uid="{00000000-0005-0000-0000-000079900000}"/>
    <cellStyle name="표준 21 40 2 5 5" xfId="40450" xr:uid="{00000000-0005-0000-0000-00007A900000}"/>
    <cellStyle name="표준 21 40 2 5 6" xfId="40451" xr:uid="{00000000-0005-0000-0000-00007B900000}"/>
    <cellStyle name="표준 21 40 2 6" xfId="40452" xr:uid="{00000000-0005-0000-0000-00007C900000}"/>
    <cellStyle name="표준 21 40 2 7" xfId="40453" xr:uid="{00000000-0005-0000-0000-00007D900000}"/>
    <cellStyle name="표준 21 40 2 8" xfId="40454" xr:uid="{00000000-0005-0000-0000-00007E900000}"/>
    <cellStyle name="표준 21 40 2 9" xfId="40455" xr:uid="{00000000-0005-0000-0000-00007F900000}"/>
    <cellStyle name="표준 21 40 3" xfId="2593" xr:uid="{00000000-0005-0000-0000-000080900000}"/>
    <cellStyle name="표준 21 40 3 2" xfId="40456" xr:uid="{00000000-0005-0000-0000-000081900000}"/>
    <cellStyle name="표준 21 40 3 3" xfId="40457" xr:uid="{00000000-0005-0000-0000-000082900000}"/>
    <cellStyle name="표준 21 40 3 4" xfId="40458" xr:uid="{00000000-0005-0000-0000-000083900000}"/>
    <cellStyle name="표준 21 40 3 5" xfId="40459" xr:uid="{00000000-0005-0000-0000-000084900000}"/>
    <cellStyle name="표준 21 40 3 6" xfId="40460" xr:uid="{00000000-0005-0000-0000-000085900000}"/>
    <cellStyle name="표준 21 40 4" xfId="4453" xr:uid="{00000000-0005-0000-0000-000086900000}"/>
    <cellStyle name="표준 21 40 4 2" xfId="40461" xr:uid="{00000000-0005-0000-0000-000087900000}"/>
    <cellStyle name="표준 21 40 4 3" xfId="40462" xr:uid="{00000000-0005-0000-0000-000088900000}"/>
    <cellStyle name="표준 21 40 4 4" xfId="40463" xr:uid="{00000000-0005-0000-0000-000089900000}"/>
    <cellStyle name="표준 21 40 4 5" xfId="40464" xr:uid="{00000000-0005-0000-0000-00008A900000}"/>
    <cellStyle name="표준 21 40 4 6" xfId="40465" xr:uid="{00000000-0005-0000-0000-00008B900000}"/>
    <cellStyle name="표준 21 40 5" xfId="6317" xr:uid="{00000000-0005-0000-0000-00008C900000}"/>
    <cellStyle name="표준 21 40 5 2" xfId="40466" xr:uid="{00000000-0005-0000-0000-00008D900000}"/>
    <cellStyle name="표준 21 40 5 3" xfId="40467" xr:uid="{00000000-0005-0000-0000-00008E900000}"/>
    <cellStyle name="표준 21 40 5 4" xfId="40468" xr:uid="{00000000-0005-0000-0000-00008F900000}"/>
    <cellStyle name="표준 21 40 5 5" xfId="40469" xr:uid="{00000000-0005-0000-0000-000090900000}"/>
    <cellStyle name="표준 21 40 5 6" xfId="40470" xr:uid="{00000000-0005-0000-0000-000091900000}"/>
    <cellStyle name="표준 21 40 6" xfId="8177" xr:uid="{00000000-0005-0000-0000-000092900000}"/>
    <cellStyle name="표준 21 40 6 2" xfId="40471" xr:uid="{00000000-0005-0000-0000-000093900000}"/>
    <cellStyle name="표준 21 40 6 3" xfId="40472" xr:uid="{00000000-0005-0000-0000-000094900000}"/>
    <cellStyle name="표준 21 40 6 4" xfId="40473" xr:uid="{00000000-0005-0000-0000-000095900000}"/>
    <cellStyle name="표준 21 40 6 5" xfId="40474" xr:uid="{00000000-0005-0000-0000-000096900000}"/>
    <cellStyle name="표준 21 40 6 6" xfId="40475" xr:uid="{00000000-0005-0000-0000-000097900000}"/>
    <cellStyle name="표준 21 40 7" xfId="40476" xr:uid="{00000000-0005-0000-0000-000098900000}"/>
    <cellStyle name="표준 21 40 8" xfId="40477" xr:uid="{00000000-0005-0000-0000-000099900000}"/>
    <cellStyle name="표준 21 40 9" xfId="40478" xr:uid="{00000000-0005-0000-0000-00009A900000}"/>
    <cellStyle name="표준 21 41" xfId="739" xr:uid="{00000000-0005-0000-0000-00009B900000}"/>
    <cellStyle name="표준 21 41 10" xfId="40479" xr:uid="{00000000-0005-0000-0000-00009C900000}"/>
    <cellStyle name="표준 21 41 11" xfId="40480" xr:uid="{00000000-0005-0000-0000-00009D900000}"/>
    <cellStyle name="표준 21 41 12" xfId="40481" xr:uid="{00000000-0005-0000-0000-00009E900000}"/>
    <cellStyle name="표준 21 41 2" xfId="1322" xr:uid="{00000000-0005-0000-0000-00009F900000}"/>
    <cellStyle name="표준 21 41 2 10" xfId="40482" xr:uid="{00000000-0005-0000-0000-0000A0900000}"/>
    <cellStyle name="표준 21 41 2 11" xfId="40483" xr:uid="{00000000-0005-0000-0000-0000A1900000}"/>
    <cellStyle name="표준 21 41 2 2" xfId="3099" xr:uid="{00000000-0005-0000-0000-0000A2900000}"/>
    <cellStyle name="표준 21 41 2 2 2" xfId="40484" xr:uid="{00000000-0005-0000-0000-0000A3900000}"/>
    <cellStyle name="표준 21 41 2 2 3" xfId="40485" xr:uid="{00000000-0005-0000-0000-0000A4900000}"/>
    <cellStyle name="표준 21 41 2 2 4" xfId="40486" xr:uid="{00000000-0005-0000-0000-0000A5900000}"/>
    <cellStyle name="표준 21 41 2 2 5" xfId="40487" xr:uid="{00000000-0005-0000-0000-0000A6900000}"/>
    <cellStyle name="표준 21 41 2 2 6" xfId="40488" xr:uid="{00000000-0005-0000-0000-0000A7900000}"/>
    <cellStyle name="표준 21 41 2 3" xfId="4958" xr:uid="{00000000-0005-0000-0000-0000A8900000}"/>
    <cellStyle name="표준 21 41 2 3 2" xfId="40489" xr:uid="{00000000-0005-0000-0000-0000A9900000}"/>
    <cellStyle name="표준 21 41 2 3 3" xfId="40490" xr:uid="{00000000-0005-0000-0000-0000AA900000}"/>
    <cellStyle name="표준 21 41 2 3 4" xfId="40491" xr:uid="{00000000-0005-0000-0000-0000AB900000}"/>
    <cellStyle name="표준 21 41 2 3 5" xfId="40492" xr:uid="{00000000-0005-0000-0000-0000AC900000}"/>
    <cellStyle name="표준 21 41 2 3 6" xfId="40493" xr:uid="{00000000-0005-0000-0000-0000AD900000}"/>
    <cellStyle name="표준 21 41 2 4" xfId="6822" xr:uid="{00000000-0005-0000-0000-0000AE900000}"/>
    <cellStyle name="표준 21 41 2 4 2" xfId="40494" xr:uid="{00000000-0005-0000-0000-0000AF900000}"/>
    <cellStyle name="표준 21 41 2 4 3" xfId="40495" xr:uid="{00000000-0005-0000-0000-0000B0900000}"/>
    <cellStyle name="표준 21 41 2 4 4" xfId="40496" xr:uid="{00000000-0005-0000-0000-0000B1900000}"/>
    <cellStyle name="표준 21 41 2 4 5" xfId="40497" xr:uid="{00000000-0005-0000-0000-0000B2900000}"/>
    <cellStyle name="표준 21 41 2 4 6" xfId="40498" xr:uid="{00000000-0005-0000-0000-0000B3900000}"/>
    <cellStyle name="표준 21 41 2 5" xfId="8682" xr:uid="{00000000-0005-0000-0000-0000B4900000}"/>
    <cellStyle name="표준 21 41 2 5 2" xfId="40499" xr:uid="{00000000-0005-0000-0000-0000B5900000}"/>
    <cellStyle name="표준 21 41 2 5 3" xfId="40500" xr:uid="{00000000-0005-0000-0000-0000B6900000}"/>
    <cellStyle name="표준 21 41 2 5 4" xfId="40501" xr:uid="{00000000-0005-0000-0000-0000B7900000}"/>
    <cellStyle name="표준 21 41 2 5 5" xfId="40502" xr:uid="{00000000-0005-0000-0000-0000B8900000}"/>
    <cellStyle name="표준 21 41 2 5 6" xfId="40503" xr:uid="{00000000-0005-0000-0000-0000B9900000}"/>
    <cellStyle name="표준 21 41 2 6" xfId="40504" xr:uid="{00000000-0005-0000-0000-0000BA900000}"/>
    <cellStyle name="표준 21 41 2 7" xfId="40505" xr:uid="{00000000-0005-0000-0000-0000BB900000}"/>
    <cellStyle name="표준 21 41 2 8" xfId="40506" xr:uid="{00000000-0005-0000-0000-0000BC900000}"/>
    <cellStyle name="표준 21 41 2 9" xfId="40507" xr:uid="{00000000-0005-0000-0000-0000BD900000}"/>
    <cellStyle name="표준 21 41 3" xfId="2606" xr:uid="{00000000-0005-0000-0000-0000BE900000}"/>
    <cellStyle name="표준 21 41 3 2" xfId="40508" xr:uid="{00000000-0005-0000-0000-0000BF900000}"/>
    <cellStyle name="표준 21 41 3 3" xfId="40509" xr:uid="{00000000-0005-0000-0000-0000C0900000}"/>
    <cellStyle name="표준 21 41 3 4" xfId="40510" xr:uid="{00000000-0005-0000-0000-0000C1900000}"/>
    <cellStyle name="표준 21 41 3 5" xfId="40511" xr:uid="{00000000-0005-0000-0000-0000C2900000}"/>
    <cellStyle name="표준 21 41 3 6" xfId="40512" xr:uid="{00000000-0005-0000-0000-0000C3900000}"/>
    <cellStyle name="표준 21 41 4" xfId="4466" xr:uid="{00000000-0005-0000-0000-0000C4900000}"/>
    <cellStyle name="표준 21 41 4 2" xfId="40513" xr:uid="{00000000-0005-0000-0000-0000C5900000}"/>
    <cellStyle name="표준 21 41 4 3" xfId="40514" xr:uid="{00000000-0005-0000-0000-0000C6900000}"/>
    <cellStyle name="표준 21 41 4 4" xfId="40515" xr:uid="{00000000-0005-0000-0000-0000C7900000}"/>
    <cellStyle name="표준 21 41 4 5" xfId="40516" xr:uid="{00000000-0005-0000-0000-0000C8900000}"/>
    <cellStyle name="표준 21 41 4 6" xfId="40517" xr:uid="{00000000-0005-0000-0000-0000C9900000}"/>
    <cellStyle name="표준 21 41 5" xfId="6330" xr:uid="{00000000-0005-0000-0000-0000CA900000}"/>
    <cellStyle name="표준 21 41 5 2" xfId="40518" xr:uid="{00000000-0005-0000-0000-0000CB900000}"/>
    <cellStyle name="표준 21 41 5 3" xfId="40519" xr:uid="{00000000-0005-0000-0000-0000CC900000}"/>
    <cellStyle name="표준 21 41 5 4" xfId="40520" xr:uid="{00000000-0005-0000-0000-0000CD900000}"/>
    <cellStyle name="표준 21 41 5 5" xfId="40521" xr:uid="{00000000-0005-0000-0000-0000CE900000}"/>
    <cellStyle name="표준 21 41 5 6" xfId="40522" xr:uid="{00000000-0005-0000-0000-0000CF900000}"/>
    <cellStyle name="표준 21 41 6" xfId="8190" xr:uid="{00000000-0005-0000-0000-0000D0900000}"/>
    <cellStyle name="표준 21 41 6 2" xfId="40523" xr:uid="{00000000-0005-0000-0000-0000D1900000}"/>
    <cellStyle name="표준 21 41 6 3" xfId="40524" xr:uid="{00000000-0005-0000-0000-0000D2900000}"/>
    <cellStyle name="표준 21 41 6 4" xfId="40525" xr:uid="{00000000-0005-0000-0000-0000D3900000}"/>
    <cellStyle name="표준 21 41 6 5" xfId="40526" xr:uid="{00000000-0005-0000-0000-0000D4900000}"/>
    <cellStyle name="표준 21 41 6 6" xfId="40527" xr:uid="{00000000-0005-0000-0000-0000D5900000}"/>
    <cellStyle name="표준 21 41 7" xfId="40528" xr:uid="{00000000-0005-0000-0000-0000D6900000}"/>
    <cellStyle name="표준 21 41 8" xfId="40529" xr:uid="{00000000-0005-0000-0000-0000D7900000}"/>
    <cellStyle name="표준 21 41 9" xfId="40530" xr:uid="{00000000-0005-0000-0000-0000D8900000}"/>
    <cellStyle name="표준 21 42" xfId="752" xr:uid="{00000000-0005-0000-0000-0000D9900000}"/>
    <cellStyle name="표준 21 42 10" xfId="40531" xr:uid="{00000000-0005-0000-0000-0000DA900000}"/>
    <cellStyle name="표준 21 42 11" xfId="40532" xr:uid="{00000000-0005-0000-0000-0000DB900000}"/>
    <cellStyle name="표준 21 42 12" xfId="40533" xr:uid="{00000000-0005-0000-0000-0000DC900000}"/>
    <cellStyle name="표준 21 42 2" xfId="1335" xr:uid="{00000000-0005-0000-0000-0000DD900000}"/>
    <cellStyle name="표준 21 42 2 10" xfId="40534" xr:uid="{00000000-0005-0000-0000-0000DE900000}"/>
    <cellStyle name="표준 21 42 2 11" xfId="40535" xr:uid="{00000000-0005-0000-0000-0000DF900000}"/>
    <cellStyle name="표준 21 42 2 2" xfId="3112" xr:uid="{00000000-0005-0000-0000-0000E0900000}"/>
    <cellStyle name="표준 21 42 2 2 2" xfId="40536" xr:uid="{00000000-0005-0000-0000-0000E1900000}"/>
    <cellStyle name="표준 21 42 2 2 3" xfId="40537" xr:uid="{00000000-0005-0000-0000-0000E2900000}"/>
    <cellStyle name="표준 21 42 2 2 4" xfId="40538" xr:uid="{00000000-0005-0000-0000-0000E3900000}"/>
    <cellStyle name="표준 21 42 2 2 5" xfId="40539" xr:uid="{00000000-0005-0000-0000-0000E4900000}"/>
    <cellStyle name="표준 21 42 2 2 6" xfId="40540" xr:uid="{00000000-0005-0000-0000-0000E5900000}"/>
    <cellStyle name="표준 21 42 2 3" xfId="4971" xr:uid="{00000000-0005-0000-0000-0000E6900000}"/>
    <cellStyle name="표준 21 42 2 3 2" xfId="40541" xr:uid="{00000000-0005-0000-0000-0000E7900000}"/>
    <cellStyle name="표준 21 42 2 3 3" xfId="40542" xr:uid="{00000000-0005-0000-0000-0000E8900000}"/>
    <cellStyle name="표준 21 42 2 3 4" xfId="40543" xr:uid="{00000000-0005-0000-0000-0000E9900000}"/>
    <cellStyle name="표준 21 42 2 3 5" xfId="40544" xr:uid="{00000000-0005-0000-0000-0000EA900000}"/>
    <cellStyle name="표준 21 42 2 3 6" xfId="40545" xr:uid="{00000000-0005-0000-0000-0000EB900000}"/>
    <cellStyle name="표준 21 42 2 4" xfId="6835" xr:uid="{00000000-0005-0000-0000-0000EC900000}"/>
    <cellStyle name="표준 21 42 2 4 2" xfId="40546" xr:uid="{00000000-0005-0000-0000-0000ED900000}"/>
    <cellStyle name="표준 21 42 2 4 3" xfId="40547" xr:uid="{00000000-0005-0000-0000-0000EE900000}"/>
    <cellStyle name="표준 21 42 2 4 4" xfId="40548" xr:uid="{00000000-0005-0000-0000-0000EF900000}"/>
    <cellStyle name="표준 21 42 2 4 5" xfId="40549" xr:uid="{00000000-0005-0000-0000-0000F0900000}"/>
    <cellStyle name="표준 21 42 2 4 6" xfId="40550" xr:uid="{00000000-0005-0000-0000-0000F1900000}"/>
    <cellStyle name="표준 21 42 2 5" xfId="8695" xr:uid="{00000000-0005-0000-0000-0000F2900000}"/>
    <cellStyle name="표준 21 42 2 5 2" xfId="40551" xr:uid="{00000000-0005-0000-0000-0000F3900000}"/>
    <cellStyle name="표준 21 42 2 5 3" xfId="40552" xr:uid="{00000000-0005-0000-0000-0000F4900000}"/>
    <cellStyle name="표준 21 42 2 5 4" xfId="40553" xr:uid="{00000000-0005-0000-0000-0000F5900000}"/>
    <cellStyle name="표준 21 42 2 5 5" xfId="40554" xr:uid="{00000000-0005-0000-0000-0000F6900000}"/>
    <cellStyle name="표준 21 42 2 5 6" xfId="40555" xr:uid="{00000000-0005-0000-0000-0000F7900000}"/>
    <cellStyle name="표준 21 42 2 6" xfId="40556" xr:uid="{00000000-0005-0000-0000-0000F8900000}"/>
    <cellStyle name="표준 21 42 2 7" xfId="40557" xr:uid="{00000000-0005-0000-0000-0000F9900000}"/>
    <cellStyle name="표준 21 42 2 8" xfId="40558" xr:uid="{00000000-0005-0000-0000-0000FA900000}"/>
    <cellStyle name="표준 21 42 2 9" xfId="40559" xr:uid="{00000000-0005-0000-0000-0000FB900000}"/>
    <cellStyle name="표준 21 42 3" xfId="2619" xr:uid="{00000000-0005-0000-0000-0000FC900000}"/>
    <cellStyle name="표준 21 42 3 2" xfId="40560" xr:uid="{00000000-0005-0000-0000-0000FD900000}"/>
    <cellStyle name="표준 21 42 3 3" xfId="40561" xr:uid="{00000000-0005-0000-0000-0000FE900000}"/>
    <cellStyle name="표준 21 42 3 4" xfId="40562" xr:uid="{00000000-0005-0000-0000-0000FF900000}"/>
    <cellStyle name="표준 21 42 3 5" xfId="40563" xr:uid="{00000000-0005-0000-0000-000000910000}"/>
    <cellStyle name="표준 21 42 3 6" xfId="40564" xr:uid="{00000000-0005-0000-0000-000001910000}"/>
    <cellStyle name="표준 21 42 4" xfId="4479" xr:uid="{00000000-0005-0000-0000-000002910000}"/>
    <cellStyle name="표준 21 42 4 2" xfId="40565" xr:uid="{00000000-0005-0000-0000-000003910000}"/>
    <cellStyle name="표준 21 42 4 3" xfId="40566" xr:uid="{00000000-0005-0000-0000-000004910000}"/>
    <cellStyle name="표준 21 42 4 4" xfId="40567" xr:uid="{00000000-0005-0000-0000-000005910000}"/>
    <cellStyle name="표준 21 42 4 5" xfId="40568" xr:uid="{00000000-0005-0000-0000-000006910000}"/>
    <cellStyle name="표준 21 42 4 6" xfId="40569" xr:uid="{00000000-0005-0000-0000-000007910000}"/>
    <cellStyle name="표준 21 42 5" xfId="6343" xr:uid="{00000000-0005-0000-0000-000008910000}"/>
    <cellStyle name="표준 21 42 5 2" xfId="40570" xr:uid="{00000000-0005-0000-0000-000009910000}"/>
    <cellStyle name="표준 21 42 5 3" xfId="40571" xr:uid="{00000000-0005-0000-0000-00000A910000}"/>
    <cellStyle name="표준 21 42 5 4" xfId="40572" xr:uid="{00000000-0005-0000-0000-00000B910000}"/>
    <cellStyle name="표준 21 42 5 5" xfId="40573" xr:uid="{00000000-0005-0000-0000-00000C910000}"/>
    <cellStyle name="표준 21 42 5 6" xfId="40574" xr:uid="{00000000-0005-0000-0000-00000D910000}"/>
    <cellStyle name="표준 21 42 6" xfId="8203" xr:uid="{00000000-0005-0000-0000-00000E910000}"/>
    <cellStyle name="표준 21 42 6 2" xfId="40575" xr:uid="{00000000-0005-0000-0000-00000F910000}"/>
    <cellStyle name="표준 21 42 6 3" xfId="40576" xr:uid="{00000000-0005-0000-0000-000010910000}"/>
    <cellStyle name="표준 21 42 6 4" xfId="40577" xr:uid="{00000000-0005-0000-0000-000011910000}"/>
    <cellStyle name="표준 21 42 6 5" xfId="40578" xr:uid="{00000000-0005-0000-0000-000012910000}"/>
    <cellStyle name="표준 21 42 6 6" xfId="40579" xr:uid="{00000000-0005-0000-0000-000013910000}"/>
    <cellStyle name="표준 21 42 7" xfId="40580" xr:uid="{00000000-0005-0000-0000-000014910000}"/>
    <cellStyle name="표준 21 42 8" xfId="40581" xr:uid="{00000000-0005-0000-0000-000015910000}"/>
    <cellStyle name="표준 21 42 9" xfId="40582" xr:uid="{00000000-0005-0000-0000-000016910000}"/>
    <cellStyle name="표준 21 43" xfId="765" xr:uid="{00000000-0005-0000-0000-000017910000}"/>
    <cellStyle name="표준 21 43 10" xfId="40583" xr:uid="{00000000-0005-0000-0000-000018910000}"/>
    <cellStyle name="표준 21 43 11" xfId="40584" xr:uid="{00000000-0005-0000-0000-000019910000}"/>
    <cellStyle name="표준 21 43 12" xfId="40585" xr:uid="{00000000-0005-0000-0000-00001A910000}"/>
    <cellStyle name="표준 21 43 2" xfId="1348" xr:uid="{00000000-0005-0000-0000-00001B910000}"/>
    <cellStyle name="표준 21 43 2 10" xfId="40586" xr:uid="{00000000-0005-0000-0000-00001C910000}"/>
    <cellStyle name="표준 21 43 2 11" xfId="40587" xr:uid="{00000000-0005-0000-0000-00001D910000}"/>
    <cellStyle name="표준 21 43 2 2" xfId="3125" xr:uid="{00000000-0005-0000-0000-00001E910000}"/>
    <cellStyle name="표준 21 43 2 2 2" xfId="40588" xr:uid="{00000000-0005-0000-0000-00001F910000}"/>
    <cellStyle name="표준 21 43 2 2 3" xfId="40589" xr:uid="{00000000-0005-0000-0000-000020910000}"/>
    <cellStyle name="표준 21 43 2 2 4" xfId="40590" xr:uid="{00000000-0005-0000-0000-000021910000}"/>
    <cellStyle name="표준 21 43 2 2 5" xfId="40591" xr:uid="{00000000-0005-0000-0000-000022910000}"/>
    <cellStyle name="표준 21 43 2 2 6" xfId="40592" xr:uid="{00000000-0005-0000-0000-000023910000}"/>
    <cellStyle name="표준 21 43 2 3" xfId="4984" xr:uid="{00000000-0005-0000-0000-000024910000}"/>
    <cellStyle name="표준 21 43 2 3 2" xfId="40593" xr:uid="{00000000-0005-0000-0000-000025910000}"/>
    <cellStyle name="표준 21 43 2 3 3" xfId="40594" xr:uid="{00000000-0005-0000-0000-000026910000}"/>
    <cellStyle name="표준 21 43 2 3 4" xfId="40595" xr:uid="{00000000-0005-0000-0000-000027910000}"/>
    <cellStyle name="표준 21 43 2 3 5" xfId="40596" xr:uid="{00000000-0005-0000-0000-000028910000}"/>
    <cellStyle name="표준 21 43 2 3 6" xfId="40597" xr:uid="{00000000-0005-0000-0000-000029910000}"/>
    <cellStyle name="표준 21 43 2 4" xfId="6848" xr:uid="{00000000-0005-0000-0000-00002A910000}"/>
    <cellStyle name="표준 21 43 2 4 2" xfId="40598" xr:uid="{00000000-0005-0000-0000-00002B910000}"/>
    <cellStyle name="표준 21 43 2 4 3" xfId="40599" xr:uid="{00000000-0005-0000-0000-00002C910000}"/>
    <cellStyle name="표준 21 43 2 4 4" xfId="40600" xr:uid="{00000000-0005-0000-0000-00002D910000}"/>
    <cellStyle name="표준 21 43 2 4 5" xfId="40601" xr:uid="{00000000-0005-0000-0000-00002E910000}"/>
    <cellStyle name="표준 21 43 2 4 6" xfId="40602" xr:uid="{00000000-0005-0000-0000-00002F910000}"/>
    <cellStyle name="표준 21 43 2 5" xfId="8708" xr:uid="{00000000-0005-0000-0000-000030910000}"/>
    <cellStyle name="표준 21 43 2 5 2" xfId="40603" xr:uid="{00000000-0005-0000-0000-000031910000}"/>
    <cellStyle name="표준 21 43 2 5 3" xfId="40604" xr:uid="{00000000-0005-0000-0000-000032910000}"/>
    <cellStyle name="표준 21 43 2 5 4" xfId="40605" xr:uid="{00000000-0005-0000-0000-000033910000}"/>
    <cellStyle name="표준 21 43 2 5 5" xfId="40606" xr:uid="{00000000-0005-0000-0000-000034910000}"/>
    <cellStyle name="표준 21 43 2 5 6" xfId="40607" xr:uid="{00000000-0005-0000-0000-000035910000}"/>
    <cellStyle name="표준 21 43 2 6" xfId="40608" xr:uid="{00000000-0005-0000-0000-000036910000}"/>
    <cellStyle name="표준 21 43 2 7" xfId="40609" xr:uid="{00000000-0005-0000-0000-000037910000}"/>
    <cellStyle name="표준 21 43 2 8" xfId="40610" xr:uid="{00000000-0005-0000-0000-000038910000}"/>
    <cellStyle name="표준 21 43 2 9" xfId="40611" xr:uid="{00000000-0005-0000-0000-000039910000}"/>
    <cellStyle name="표준 21 43 3" xfId="2632" xr:uid="{00000000-0005-0000-0000-00003A910000}"/>
    <cellStyle name="표준 21 43 3 2" xfId="40612" xr:uid="{00000000-0005-0000-0000-00003B910000}"/>
    <cellStyle name="표준 21 43 3 3" xfId="40613" xr:uid="{00000000-0005-0000-0000-00003C910000}"/>
    <cellStyle name="표준 21 43 3 4" xfId="40614" xr:uid="{00000000-0005-0000-0000-00003D910000}"/>
    <cellStyle name="표준 21 43 3 5" xfId="40615" xr:uid="{00000000-0005-0000-0000-00003E910000}"/>
    <cellStyle name="표준 21 43 3 6" xfId="40616" xr:uid="{00000000-0005-0000-0000-00003F910000}"/>
    <cellStyle name="표준 21 43 4" xfId="4492" xr:uid="{00000000-0005-0000-0000-000040910000}"/>
    <cellStyle name="표준 21 43 4 2" xfId="40617" xr:uid="{00000000-0005-0000-0000-000041910000}"/>
    <cellStyle name="표준 21 43 4 3" xfId="40618" xr:uid="{00000000-0005-0000-0000-000042910000}"/>
    <cellStyle name="표준 21 43 4 4" xfId="40619" xr:uid="{00000000-0005-0000-0000-000043910000}"/>
    <cellStyle name="표준 21 43 4 5" xfId="40620" xr:uid="{00000000-0005-0000-0000-000044910000}"/>
    <cellStyle name="표준 21 43 4 6" xfId="40621" xr:uid="{00000000-0005-0000-0000-000045910000}"/>
    <cellStyle name="표준 21 43 5" xfId="6356" xr:uid="{00000000-0005-0000-0000-000046910000}"/>
    <cellStyle name="표준 21 43 5 2" xfId="40622" xr:uid="{00000000-0005-0000-0000-000047910000}"/>
    <cellStyle name="표준 21 43 5 3" xfId="40623" xr:uid="{00000000-0005-0000-0000-000048910000}"/>
    <cellStyle name="표준 21 43 5 4" xfId="40624" xr:uid="{00000000-0005-0000-0000-000049910000}"/>
    <cellStyle name="표준 21 43 5 5" xfId="40625" xr:uid="{00000000-0005-0000-0000-00004A910000}"/>
    <cellStyle name="표준 21 43 5 6" xfId="40626" xr:uid="{00000000-0005-0000-0000-00004B910000}"/>
    <cellStyle name="표준 21 43 6" xfId="8216" xr:uid="{00000000-0005-0000-0000-00004C910000}"/>
    <cellStyle name="표준 21 43 6 2" xfId="40627" xr:uid="{00000000-0005-0000-0000-00004D910000}"/>
    <cellStyle name="표준 21 43 6 3" xfId="40628" xr:uid="{00000000-0005-0000-0000-00004E910000}"/>
    <cellStyle name="표준 21 43 6 4" xfId="40629" xr:uid="{00000000-0005-0000-0000-00004F910000}"/>
    <cellStyle name="표준 21 43 6 5" xfId="40630" xr:uid="{00000000-0005-0000-0000-000050910000}"/>
    <cellStyle name="표준 21 43 6 6" xfId="40631" xr:uid="{00000000-0005-0000-0000-000051910000}"/>
    <cellStyle name="표준 21 43 7" xfId="40632" xr:uid="{00000000-0005-0000-0000-000052910000}"/>
    <cellStyle name="표준 21 43 8" xfId="40633" xr:uid="{00000000-0005-0000-0000-000053910000}"/>
    <cellStyle name="표준 21 43 9" xfId="40634" xr:uid="{00000000-0005-0000-0000-000054910000}"/>
    <cellStyle name="표준 21 44" xfId="778" xr:uid="{00000000-0005-0000-0000-000055910000}"/>
    <cellStyle name="표준 21 44 10" xfId="40635" xr:uid="{00000000-0005-0000-0000-000056910000}"/>
    <cellStyle name="표준 21 44 11" xfId="40636" xr:uid="{00000000-0005-0000-0000-000057910000}"/>
    <cellStyle name="표준 21 44 12" xfId="40637" xr:uid="{00000000-0005-0000-0000-000058910000}"/>
    <cellStyle name="표준 21 44 2" xfId="1361" xr:uid="{00000000-0005-0000-0000-000059910000}"/>
    <cellStyle name="표준 21 44 2 10" xfId="40638" xr:uid="{00000000-0005-0000-0000-00005A910000}"/>
    <cellStyle name="표준 21 44 2 11" xfId="40639" xr:uid="{00000000-0005-0000-0000-00005B910000}"/>
    <cellStyle name="표준 21 44 2 2" xfId="3138" xr:uid="{00000000-0005-0000-0000-00005C910000}"/>
    <cellStyle name="표준 21 44 2 2 2" xfId="40640" xr:uid="{00000000-0005-0000-0000-00005D910000}"/>
    <cellStyle name="표준 21 44 2 2 3" xfId="40641" xr:uid="{00000000-0005-0000-0000-00005E910000}"/>
    <cellStyle name="표준 21 44 2 2 4" xfId="40642" xr:uid="{00000000-0005-0000-0000-00005F910000}"/>
    <cellStyle name="표준 21 44 2 2 5" xfId="40643" xr:uid="{00000000-0005-0000-0000-000060910000}"/>
    <cellStyle name="표준 21 44 2 2 6" xfId="40644" xr:uid="{00000000-0005-0000-0000-000061910000}"/>
    <cellStyle name="표준 21 44 2 3" xfId="4997" xr:uid="{00000000-0005-0000-0000-000062910000}"/>
    <cellStyle name="표준 21 44 2 3 2" xfId="40645" xr:uid="{00000000-0005-0000-0000-000063910000}"/>
    <cellStyle name="표준 21 44 2 3 3" xfId="40646" xr:uid="{00000000-0005-0000-0000-000064910000}"/>
    <cellStyle name="표준 21 44 2 3 4" xfId="40647" xr:uid="{00000000-0005-0000-0000-000065910000}"/>
    <cellStyle name="표준 21 44 2 3 5" xfId="40648" xr:uid="{00000000-0005-0000-0000-000066910000}"/>
    <cellStyle name="표준 21 44 2 3 6" xfId="40649" xr:uid="{00000000-0005-0000-0000-000067910000}"/>
    <cellStyle name="표준 21 44 2 4" xfId="6861" xr:uid="{00000000-0005-0000-0000-000068910000}"/>
    <cellStyle name="표준 21 44 2 4 2" xfId="40650" xr:uid="{00000000-0005-0000-0000-000069910000}"/>
    <cellStyle name="표준 21 44 2 4 3" xfId="40651" xr:uid="{00000000-0005-0000-0000-00006A910000}"/>
    <cellStyle name="표준 21 44 2 4 4" xfId="40652" xr:uid="{00000000-0005-0000-0000-00006B910000}"/>
    <cellStyle name="표준 21 44 2 4 5" xfId="40653" xr:uid="{00000000-0005-0000-0000-00006C910000}"/>
    <cellStyle name="표준 21 44 2 4 6" xfId="40654" xr:uid="{00000000-0005-0000-0000-00006D910000}"/>
    <cellStyle name="표준 21 44 2 5" xfId="8721" xr:uid="{00000000-0005-0000-0000-00006E910000}"/>
    <cellStyle name="표준 21 44 2 5 2" xfId="40655" xr:uid="{00000000-0005-0000-0000-00006F910000}"/>
    <cellStyle name="표준 21 44 2 5 3" xfId="40656" xr:uid="{00000000-0005-0000-0000-000070910000}"/>
    <cellStyle name="표준 21 44 2 5 4" xfId="40657" xr:uid="{00000000-0005-0000-0000-000071910000}"/>
    <cellStyle name="표준 21 44 2 5 5" xfId="40658" xr:uid="{00000000-0005-0000-0000-000072910000}"/>
    <cellStyle name="표준 21 44 2 5 6" xfId="40659" xr:uid="{00000000-0005-0000-0000-000073910000}"/>
    <cellStyle name="표준 21 44 2 6" xfId="40660" xr:uid="{00000000-0005-0000-0000-000074910000}"/>
    <cellStyle name="표준 21 44 2 7" xfId="40661" xr:uid="{00000000-0005-0000-0000-000075910000}"/>
    <cellStyle name="표준 21 44 2 8" xfId="40662" xr:uid="{00000000-0005-0000-0000-000076910000}"/>
    <cellStyle name="표준 21 44 2 9" xfId="40663" xr:uid="{00000000-0005-0000-0000-000077910000}"/>
    <cellStyle name="표준 21 44 3" xfId="2645" xr:uid="{00000000-0005-0000-0000-000078910000}"/>
    <cellStyle name="표준 21 44 3 2" xfId="40664" xr:uid="{00000000-0005-0000-0000-000079910000}"/>
    <cellStyle name="표준 21 44 3 3" xfId="40665" xr:uid="{00000000-0005-0000-0000-00007A910000}"/>
    <cellStyle name="표준 21 44 3 4" xfId="40666" xr:uid="{00000000-0005-0000-0000-00007B910000}"/>
    <cellStyle name="표준 21 44 3 5" xfId="40667" xr:uid="{00000000-0005-0000-0000-00007C910000}"/>
    <cellStyle name="표준 21 44 3 6" xfId="40668" xr:uid="{00000000-0005-0000-0000-00007D910000}"/>
    <cellStyle name="표준 21 44 4" xfId="4505" xr:uid="{00000000-0005-0000-0000-00007E910000}"/>
    <cellStyle name="표준 21 44 4 2" xfId="40669" xr:uid="{00000000-0005-0000-0000-00007F910000}"/>
    <cellStyle name="표준 21 44 4 3" xfId="40670" xr:uid="{00000000-0005-0000-0000-000080910000}"/>
    <cellStyle name="표준 21 44 4 4" xfId="40671" xr:uid="{00000000-0005-0000-0000-000081910000}"/>
    <cellStyle name="표준 21 44 4 5" xfId="40672" xr:uid="{00000000-0005-0000-0000-000082910000}"/>
    <cellStyle name="표준 21 44 4 6" xfId="40673" xr:uid="{00000000-0005-0000-0000-000083910000}"/>
    <cellStyle name="표준 21 44 5" xfId="6369" xr:uid="{00000000-0005-0000-0000-000084910000}"/>
    <cellStyle name="표준 21 44 5 2" xfId="40674" xr:uid="{00000000-0005-0000-0000-000085910000}"/>
    <cellStyle name="표준 21 44 5 3" xfId="40675" xr:uid="{00000000-0005-0000-0000-000086910000}"/>
    <cellStyle name="표준 21 44 5 4" xfId="40676" xr:uid="{00000000-0005-0000-0000-000087910000}"/>
    <cellStyle name="표준 21 44 5 5" xfId="40677" xr:uid="{00000000-0005-0000-0000-000088910000}"/>
    <cellStyle name="표준 21 44 5 6" xfId="40678" xr:uid="{00000000-0005-0000-0000-000089910000}"/>
    <cellStyle name="표준 21 44 6" xfId="8229" xr:uid="{00000000-0005-0000-0000-00008A910000}"/>
    <cellStyle name="표준 21 44 6 2" xfId="40679" xr:uid="{00000000-0005-0000-0000-00008B910000}"/>
    <cellStyle name="표준 21 44 6 3" xfId="40680" xr:uid="{00000000-0005-0000-0000-00008C910000}"/>
    <cellStyle name="표준 21 44 6 4" xfId="40681" xr:uid="{00000000-0005-0000-0000-00008D910000}"/>
    <cellStyle name="표준 21 44 6 5" xfId="40682" xr:uid="{00000000-0005-0000-0000-00008E910000}"/>
    <cellStyle name="표준 21 44 6 6" xfId="40683" xr:uid="{00000000-0005-0000-0000-00008F910000}"/>
    <cellStyle name="표준 21 44 7" xfId="40684" xr:uid="{00000000-0005-0000-0000-000090910000}"/>
    <cellStyle name="표준 21 44 8" xfId="40685" xr:uid="{00000000-0005-0000-0000-000091910000}"/>
    <cellStyle name="표준 21 44 9" xfId="40686" xr:uid="{00000000-0005-0000-0000-000092910000}"/>
    <cellStyle name="표준 21 45" xfId="791" xr:uid="{00000000-0005-0000-0000-000093910000}"/>
    <cellStyle name="표준 21 45 10" xfId="40687" xr:uid="{00000000-0005-0000-0000-000094910000}"/>
    <cellStyle name="표준 21 45 11" xfId="40688" xr:uid="{00000000-0005-0000-0000-000095910000}"/>
    <cellStyle name="표준 21 45 12" xfId="40689" xr:uid="{00000000-0005-0000-0000-000096910000}"/>
    <cellStyle name="표준 21 45 2" xfId="1374" xr:uid="{00000000-0005-0000-0000-000097910000}"/>
    <cellStyle name="표준 21 45 2 10" xfId="40690" xr:uid="{00000000-0005-0000-0000-000098910000}"/>
    <cellStyle name="표준 21 45 2 11" xfId="40691" xr:uid="{00000000-0005-0000-0000-000099910000}"/>
    <cellStyle name="표준 21 45 2 2" xfId="3151" xr:uid="{00000000-0005-0000-0000-00009A910000}"/>
    <cellStyle name="표준 21 45 2 2 2" xfId="40692" xr:uid="{00000000-0005-0000-0000-00009B910000}"/>
    <cellStyle name="표준 21 45 2 2 3" xfId="40693" xr:uid="{00000000-0005-0000-0000-00009C910000}"/>
    <cellStyle name="표준 21 45 2 2 4" xfId="40694" xr:uid="{00000000-0005-0000-0000-00009D910000}"/>
    <cellStyle name="표준 21 45 2 2 5" xfId="40695" xr:uid="{00000000-0005-0000-0000-00009E910000}"/>
    <cellStyle name="표준 21 45 2 2 6" xfId="40696" xr:uid="{00000000-0005-0000-0000-00009F910000}"/>
    <cellStyle name="표준 21 45 2 3" xfId="5010" xr:uid="{00000000-0005-0000-0000-0000A0910000}"/>
    <cellStyle name="표준 21 45 2 3 2" xfId="40697" xr:uid="{00000000-0005-0000-0000-0000A1910000}"/>
    <cellStyle name="표준 21 45 2 3 3" xfId="40698" xr:uid="{00000000-0005-0000-0000-0000A2910000}"/>
    <cellStyle name="표준 21 45 2 3 4" xfId="40699" xr:uid="{00000000-0005-0000-0000-0000A3910000}"/>
    <cellStyle name="표준 21 45 2 3 5" xfId="40700" xr:uid="{00000000-0005-0000-0000-0000A4910000}"/>
    <cellStyle name="표준 21 45 2 3 6" xfId="40701" xr:uid="{00000000-0005-0000-0000-0000A5910000}"/>
    <cellStyle name="표준 21 45 2 4" xfId="6874" xr:uid="{00000000-0005-0000-0000-0000A6910000}"/>
    <cellStyle name="표준 21 45 2 4 2" xfId="40702" xr:uid="{00000000-0005-0000-0000-0000A7910000}"/>
    <cellStyle name="표준 21 45 2 4 3" xfId="40703" xr:uid="{00000000-0005-0000-0000-0000A8910000}"/>
    <cellStyle name="표준 21 45 2 4 4" xfId="40704" xr:uid="{00000000-0005-0000-0000-0000A9910000}"/>
    <cellStyle name="표준 21 45 2 4 5" xfId="40705" xr:uid="{00000000-0005-0000-0000-0000AA910000}"/>
    <cellStyle name="표준 21 45 2 4 6" xfId="40706" xr:uid="{00000000-0005-0000-0000-0000AB910000}"/>
    <cellStyle name="표준 21 45 2 5" xfId="8734" xr:uid="{00000000-0005-0000-0000-0000AC910000}"/>
    <cellStyle name="표준 21 45 2 5 2" xfId="40707" xr:uid="{00000000-0005-0000-0000-0000AD910000}"/>
    <cellStyle name="표준 21 45 2 5 3" xfId="40708" xr:uid="{00000000-0005-0000-0000-0000AE910000}"/>
    <cellStyle name="표준 21 45 2 5 4" xfId="40709" xr:uid="{00000000-0005-0000-0000-0000AF910000}"/>
    <cellStyle name="표준 21 45 2 5 5" xfId="40710" xr:uid="{00000000-0005-0000-0000-0000B0910000}"/>
    <cellStyle name="표준 21 45 2 5 6" xfId="40711" xr:uid="{00000000-0005-0000-0000-0000B1910000}"/>
    <cellStyle name="표준 21 45 2 6" xfId="40712" xr:uid="{00000000-0005-0000-0000-0000B2910000}"/>
    <cellStyle name="표준 21 45 2 7" xfId="40713" xr:uid="{00000000-0005-0000-0000-0000B3910000}"/>
    <cellStyle name="표준 21 45 2 8" xfId="40714" xr:uid="{00000000-0005-0000-0000-0000B4910000}"/>
    <cellStyle name="표준 21 45 2 9" xfId="40715" xr:uid="{00000000-0005-0000-0000-0000B5910000}"/>
    <cellStyle name="표준 21 45 3" xfId="2658" xr:uid="{00000000-0005-0000-0000-0000B6910000}"/>
    <cellStyle name="표준 21 45 3 2" xfId="40716" xr:uid="{00000000-0005-0000-0000-0000B7910000}"/>
    <cellStyle name="표준 21 45 3 3" xfId="40717" xr:uid="{00000000-0005-0000-0000-0000B8910000}"/>
    <cellStyle name="표준 21 45 3 4" xfId="40718" xr:uid="{00000000-0005-0000-0000-0000B9910000}"/>
    <cellStyle name="표준 21 45 3 5" xfId="40719" xr:uid="{00000000-0005-0000-0000-0000BA910000}"/>
    <cellStyle name="표준 21 45 3 6" xfId="40720" xr:uid="{00000000-0005-0000-0000-0000BB910000}"/>
    <cellStyle name="표준 21 45 4" xfId="4518" xr:uid="{00000000-0005-0000-0000-0000BC910000}"/>
    <cellStyle name="표준 21 45 4 2" xfId="40721" xr:uid="{00000000-0005-0000-0000-0000BD910000}"/>
    <cellStyle name="표준 21 45 4 3" xfId="40722" xr:uid="{00000000-0005-0000-0000-0000BE910000}"/>
    <cellStyle name="표준 21 45 4 4" xfId="40723" xr:uid="{00000000-0005-0000-0000-0000BF910000}"/>
    <cellStyle name="표준 21 45 4 5" xfId="40724" xr:uid="{00000000-0005-0000-0000-0000C0910000}"/>
    <cellStyle name="표준 21 45 4 6" xfId="40725" xr:uid="{00000000-0005-0000-0000-0000C1910000}"/>
    <cellStyle name="표준 21 45 5" xfId="6382" xr:uid="{00000000-0005-0000-0000-0000C2910000}"/>
    <cellStyle name="표준 21 45 5 2" xfId="40726" xr:uid="{00000000-0005-0000-0000-0000C3910000}"/>
    <cellStyle name="표준 21 45 5 3" xfId="40727" xr:uid="{00000000-0005-0000-0000-0000C4910000}"/>
    <cellStyle name="표준 21 45 5 4" xfId="40728" xr:uid="{00000000-0005-0000-0000-0000C5910000}"/>
    <cellStyle name="표준 21 45 5 5" xfId="40729" xr:uid="{00000000-0005-0000-0000-0000C6910000}"/>
    <cellStyle name="표준 21 45 5 6" xfId="40730" xr:uid="{00000000-0005-0000-0000-0000C7910000}"/>
    <cellStyle name="표준 21 45 6" xfId="8242" xr:uid="{00000000-0005-0000-0000-0000C8910000}"/>
    <cellStyle name="표준 21 45 6 2" xfId="40731" xr:uid="{00000000-0005-0000-0000-0000C9910000}"/>
    <cellStyle name="표준 21 45 6 3" xfId="40732" xr:uid="{00000000-0005-0000-0000-0000CA910000}"/>
    <cellStyle name="표준 21 45 6 4" xfId="40733" xr:uid="{00000000-0005-0000-0000-0000CB910000}"/>
    <cellStyle name="표준 21 45 6 5" xfId="40734" xr:uid="{00000000-0005-0000-0000-0000CC910000}"/>
    <cellStyle name="표준 21 45 6 6" xfId="40735" xr:uid="{00000000-0005-0000-0000-0000CD910000}"/>
    <cellStyle name="표준 21 45 7" xfId="40736" xr:uid="{00000000-0005-0000-0000-0000CE910000}"/>
    <cellStyle name="표준 21 45 8" xfId="40737" xr:uid="{00000000-0005-0000-0000-0000CF910000}"/>
    <cellStyle name="표준 21 45 9" xfId="40738" xr:uid="{00000000-0005-0000-0000-0000D0910000}"/>
    <cellStyle name="표준 21 46" xfId="804" xr:uid="{00000000-0005-0000-0000-0000D1910000}"/>
    <cellStyle name="표준 21 46 10" xfId="40739" xr:uid="{00000000-0005-0000-0000-0000D2910000}"/>
    <cellStyle name="표준 21 46 11" xfId="40740" xr:uid="{00000000-0005-0000-0000-0000D3910000}"/>
    <cellStyle name="표준 21 46 12" xfId="40741" xr:uid="{00000000-0005-0000-0000-0000D4910000}"/>
    <cellStyle name="표준 21 46 2" xfId="1387" xr:uid="{00000000-0005-0000-0000-0000D5910000}"/>
    <cellStyle name="표준 21 46 2 10" xfId="40742" xr:uid="{00000000-0005-0000-0000-0000D6910000}"/>
    <cellStyle name="표준 21 46 2 11" xfId="40743" xr:uid="{00000000-0005-0000-0000-0000D7910000}"/>
    <cellStyle name="표준 21 46 2 2" xfId="3164" xr:uid="{00000000-0005-0000-0000-0000D8910000}"/>
    <cellStyle name="표준 21 46 2 2 2" xfId="40744" xr:uid="{00000000-0005-0000-0000-0000D9910000}"/>
    <cellStyle name="표준 21 46 2 2 3" xfId="40745" xr:uid="{00000000-0005-0000-0000-0000DA910000}"/>
    <cellStyle name="표준 21 46 2 2 4" xfId="40746" xr:uid="{00000000-0005-0000-0000-0000DB910000}"/>
    <cellStyle name="표준 21 46 2 2 5" xfId="40747" xr:uid="{00000000-0005-0000-0000-0000DC910000}"/>
    <cellStyle name="표준 21 46 2 2 6" xfId="40748" xr:uid="{00000000-0005-0000-0000-0000DD910000}"/>
    <cellStyle name="표준 21 46 2 3" xfId="5023" xr:uid="{00000000-0005-0000-0000-0000DE910000}"/>
    <cellStyle name="표준 21 46 2 3 2" xfId="40749" xr:uid="{00000000-0005-0000-0000-0000DF910000}"/>
    <cellStyle name="표준 21 46 2 3 3" xfId="40750" xr:uid="{00000000-0005-0000-0000-0000E0910000}"/>
    <cellStyle name="표준 21 46 2 3 4" xfId="40751" xr:uid="{00000000-0005-0000-0000-0000E1910000}"/>
    <cellStyle name="표준 21 46 2 3 5" xfId="40752" xr:uid="{00000000-0005-0000-0000-0000E2910000}"/>
    <cellStyle name="표준 21 46 2 3 6" xfId="40753" xr:uid="{00000000-0005-0000-0000-0000E3910000}"/>
    <cellStyle name="표준 21 46 2 4" xfId="6887" xr:uid="{00000000-0005-0000-0000-0000E4910000}"/>
    <cellStyle name="표준 21 46 2 4 2" xfId="40754" xr:uid="{00000000-0005-0000-0000-0000E5910000}"/>
    <cellStyle name="표준 21 46 2 4 3" xfId="40755" xr:uid="{00000000-0005-0000-0000-0000E6910000}"/>
    <cellStyle name="표준 21 46 2 4 4" xfId="40756" xr:uid="{00000000-0005-0000-0000-0000E7910000}"/>
    <cellStyle name="표준 21 46 2 4 5" xfId="40757" xr:uid="{00000000-0005-0000-0000-0000E8910000}"/>
    <cellStyle name="표준 21 46 2 4 6" xfId="40758" xr:uid="{00000000-0005-0000-0000-0000E9910000}"/>
    <cellStyle name="표준 21 46 2 5" xfId="8747" xr:uid="{00000000-0005-0000-0000-0000EA910000}"/>
    <cellStyle name="표준 21 46 2 5 2" xfId="40759" xr:uid="{00000000-0005-0000-0000-0000EB910000}"/>
    <cellStyle name="표준 21 46 2 5 3" xfId="40760" xr:uid="{00000000-0005-0000-0000-0000EC910000}"/>
    <cellStyle name="표준 21 46 2 5 4" xfId="40761" xr:uid="{00000000-0005-0000-0000-0000ED910000}"/>
    <cellStyle name="표준 21 46 2 5 5" xfId="40762" xr:uid="{00000000-0005-0000-0000-0000EE910000}"/>
    <cellStyle name="표준 21 46 2 5 6" xfId="40763" xr:uid="{00000000-0005-0000-0000-0000EF910000}"/>
    <cellStyle name="표준 21 46 2 6" xfId="40764" xr:uid="{00000000-0005-0000-0000-0000F0910000}"/>
    <cellStyle name="표준 21 46 2 7" xfId="40765" xr:uid="{00000000-0005-0000-0000-0000F1910000}"/>
    <cellStyle name="표준 21 46 2 8" xfId="40766" xr:uid="{00000000-0005-0000-0000-0000F2910000}"/>
    <cellStyle name="표준 21 46 2 9" xfId="40767" xr:uid="{00000000-0005-0000-0000-0000F3910000}"/>
    <cellStyle name="표준 21 46 3" xfId="2671" xr:uid="{00000000-0005-0000-0000-0000F4910000}"/>
    <cellStyle name="표준 21 46 3 2" xfId="40768" xr:uid="{00000000-0005-0000-0000-0000F5910000}"/>
    <cellStyle name="표준 21 46 3 3" xfId="40769" xr:uid="{00000000-0005-0000-0000-0000F6910000}"/>
    <cellStyle name="표준 21 46 3 4" xfId="40770" xr:uid="{00000000-0005-0000-0000-0000F7910000}"/>
    <cellStyle name="표준 21 46 3 5" xfId="40771" xr:uid="{00000000-0005-0000-0000-0000F8910000}"/>
    <cellStyle name="표준 21 46 3 6" xfId="40772" xr:uid="{00000000-0005-0000-0000-0000F9910000}"/>
    <cellStyle name="표준 21 46 4" xfId="4531" xr:uid="{00000000-0005-0000-0000-0000FA910000}"/>
    <cellStyle name="표준 21 46 4 2" xfId="40773" xr:uid="{00000000-0005-0000-0000-0000FB910000}"/>
    <cellStyle name="표준 21 46 4 3" xfId="40774" xr:uid="{00000000-0005-0000-0000-0000FC910000}"/>
    <cellStyle name="표준 21 46 4 4" xfId="40775" xr:uid="{00000000-0005-0000-0000-0000FD910000}"/>
    <cellStyle name="표준 21 46 4 5" xfId="40776" xr:uid="{00000000-0005-0000-0000-0000FE910000}"/>
    <cellStyle name="표준 21 46 4 6" xfId="40777" xr:uid="{00000000-0005-0000-0000-0000FF910000}"/>
    <cellStyle name="표준 21 46 5" xfId="6395" xr:uid="{00000000-0005-0000-0000-000000920000}"/>
    <cellStyle name="표준 21 46 5 2" xfId="40778" xr:uid="{00000000-0005-0000-0000-000001920000}"/>
    <cellStyle name="표준 21 46 5 3" xfId="40779" xr:uid="{00000000-0005-0000-0000-000002920000}"/>
    <cellStyle name="표준 21 46 5 4" xfId="40780" xr:uid="{00000000-0005-0000-0000-000003920000}"/>
    <cellStyle name="표준 21 46 5 5" xfId="40781" xr:uid="{00000000-0005-0000-0000-000004920000}"/>
    <cellStyle name="표준 21 46 5 6" xfId="40782" xr:uid="{00000000-0005-0000-0000-000005920000}"/>
    <cellStyle name="표준 21 46 6" xfId="8255" xr:uid="{00000000-0005-0000-0000-000006920000}"/>
    <cellStyle name="표준 21 46 6 2" xfId="40783" xr:uid="{00000000-0005-0000-0000-000007920000}"/>
    <cellStyle name="표준 21 46 6 3" xfId="40784" xr:uid="{00000000-0005-0000-0000-000008920000}"/>
    <cellStyle name="표준 21 46 6 4" xfId="40785" xr:uid="{00000000-0005-0000-0000-000009920000}"/>
    <cellStyle name="표준 21 46 6 5" xfId="40786" xr:uid="{00000000-0005-0000-0000-00000A920000}"/>
    <cellStyle name="표준 21 46 6 6" xfId="40787" xr:uid="{00000000-0005-0000-0000-00000B920000}"/>
    <cellStyle name="표준 21 46 7" xfId="40788" xr:uid="{00000000-0005-0000-0000-00000C920000}"/>
    <cellStyle name="표준 21 46 8" xfId="40789" xr:uid="{00000000-0005-0000-0000-00000D920000}"/>
    <cellStyle name="표준 21 46 9" xfId="40790" xr:uid="{00000000-0005-0000-0000-00000E920000}"/>
    <cellStyle name="표준 21 47" xfId="817" xr:uid="{00000000-0005-0000-0000-00000F920000}"/>
    <cellStyle name="표준 21 47 10" xfId="40791" xr:uid="{00000000-0005-0000-0000-000010920000}"/>
    <cellStyle name="표준 21 47 11" xfId="40792" xr:uid="{00000000-0005-0000-0000-000011920000}"/>
    <cellStyle name="표준 21 47 12" xfId="40793" xr:uid="{00000000-0005-0000-0000-000012920000}"/>
    <cellStyle name="표준 21 47 2" xfId="1400" xr:uid="{00000000-0005-0000-0000-000013920000}"/>
    <cellStyle name="표준 21 47 2 10" xfId="40794" xr:uid="{00000000-0005-0000-0000-000014920000}"/>
    <cellStyle name="표준 21 47 2 11" xfId="40795" xr:uid="{00000000-0005-0000-0000-000015920000}"/>
    <cellStyle name="표준 21 47 2 2" xfId="3177" xr:uid="{00000000-0005-0000-0000-000016920000}"/>
    <cellStyle name="표준 21 47 2 2 2" xfId="40796" xr:uid="{00000000-0005-0000-0000-000017920000}"/>
    <cellStyle name="표준 21 47 2 2 3" xfId="40797" xr:uid="{00000000-0005-0000-0000-000018920000}"/>
    <cellStyle name="표준 21 47 2 2 4" xfId="40798" xr:uid="{00000000-0005-0000-0000-000019920000}"/>
    <cellStyle name="표준 21 47 2 2 5" xfId="40799" xr:uid="{00000000-0005-0000-0000-00001A920000}"/>
    <cellStyle name="표준 21 47 2 2 6" xfId="40800" xr:uid="{00000000-0005-0000-0000-00001B920000}"/>
    <cellStyle name="표준 21 47 2 3" xfId="5036" xr:uid="{00000000-0005-0000-0000-00001C920000}"/>
    <cellStyle name="표준 21 47 2 3 2" xfId="40801" xr:uid="{00000000-0005-0000-0000-00001D920000}"/>
    <cellStyle name="표준 21 47 2 3 3" xfId="40802" xr:uid="{00000000-0005-0000-0000-00001E920000}"/>
    <cellStyle name="표준 21 47 2 3 4" xfId="40803" xr:uid="{00000000-0005-0000-0000-00001F920000}"/>
    <cellStyle name="표준 21 47 2 3 5" xfId="40804" xr:uid="{00000000-0005-0000-0000-000020920000}"/>
    <cellStyle name="표준 21 47 2 3 6" xfId="40805" xr:uid="{00000000-0005-0000-0000-000021920000}"/>
    <cellStyle name="표준 21 47 2 4" xfId="6900" xr:uid="{00000000-0005-0000-0000-000022920000}"/>
    <cellStyle name="표준 21 47 2 4 2" xfId="40806" xr:uid="{00000000-0005-0000-0000-000023920000}"/>
    <cellStyle name="표준 21 47 2 4 3" xfId="40807" xr:uid="{00000000-0005-0000-0000-000024920000}"/>
    <cellStyle name="표준 21 47 2 4 4" xfId="40808" xr:uid="{00000000-0005-0000-0000-000025920000}"/>
    <cellStyle name="표준 21 47 2 4 5" xfId="40809" xr:uid="{00000000-0005-0000-0000-000026920000}"/>
    <cellStyle name="표준 21 47 2 4 6" xfId="40810" xr:uid="{00000000-0005-0000-0000-000027920000}"/>
    <cellStyle name="표준 21 47 2 5" xfId="8760" xr:uid="{00000000-0005-0000-0000-000028920000}"/>
    <cellStyle name="표준 21 47 2 5 2" xfId="40811" xr:uid="{00000000-0005-0000-0000-000029920000}"/>
    <cellStyle name="표준 21 47 2 5 3" xfId="40812" xr:uid="{00000000-0005-0000-0000-00002A920000}"/>
    <cellStyle name="표준 21 47 2 5 4" xfId="40813" xr:uid="{00000000-0005-0000-0000-00002B920000}"/>
    <cellStyle name="표준 21 47 2 5 5" xfId="40814" xr:uid="{00000000-0005-0000-0000-00002C920000}"/>
    <cellStyle name="표준 21 47 2 5 6" xfId="40815" xr:uid="{00000000-0005-0000-0000-00002D920000}"/>
    <cellStyle name="표준 21 47 2 6" xfId="40816" xr:uid="{00000000-0005-0000-0000-00002E920000}"/>
    <cellStyle name="표준 21 47 2 7" xfId="40817" xr:uid="{00000000-0005-0000-0000-00002F920000}"/>
    <cellStyle name="표준 21 47 2 8" xfId="40818" xr:uid="{00000000-0005-0000-0000-000030920000}"/>
    <cellStyle name="표준 21 47 2 9" xfId="40819" xr:uid="{00000000-0005-0000-0000-000031920000}"/>
    <cellStyle name="표준 21 47 3" xfId="2684" xr:uid="{00000000-0005-0000-0000-000032920000}"/>
    <cellStyle name="표준 21 47 3 2" xfId="40820" xr:uid="{00000000-0005-0000-0000-000033920000}"/>
    <cellStyle name="표준 21 47 3 3" xfId="40821" xr:uid="{00000000-0005-0000-0000-000034920000}"/>
    <cellStyle name="표준 21 47 3 4" xfId="40822" xr:uid="{00000000-0005-0000-0000-000035920000}"/>
    <cellStyle name="표준 21 47 3 5" xfId="40823" xr:uid="{00000000-0005-0000-0000-000036920000}"/>
    <cellStyle name="표준 21 47 3 6" xfId="40824" xr:uid="{00000000-0005-0000-0000-000037920000}"/>
    <cellStyle name="표준 21 47 4" xfId="4544" xr:uid="{00000000-0005-0000-0000-000038920000}"/>
    <cellStyle name="표준 21 47 4 2" xfId="40825" xr:uid="{00000000-0005-0000-0000-000039920000}"/>
    <cellStyle name="표준 21 47 4 3" xfId="40826" xr:uid="{00000000-0005-0000-0000-00003A920000}"/>
    <cellStyle name="표준 21 47 4 4" xfId="40827" xr:uid="{00000000-0005-0000-0000-00003B920000}"/>
    <cellStyle name="표준 21 47 4 5" xfId="40828" xr:uid="{00000000-0005-0000-0000-00003C920000}"/>
    <cellStyle name="표준 21 47 4 6" xfId="40829" xr:uid="{00000000-0005-0000-0000-00003D920000}"/>
    <cellStyle name="표준 21 47 5" xfId="6408" xr:uid="{00000000-0005-0000-0000-00003E920000}"/>
    <cellStyle name="표준 21 47 5 2" xfId="40830" xr:uid="{00000000-0005-0000-0000-00003F920000}"/>
    <cellStyle name="표준 21 47 5 3" xfId="40831" xr:uid="{00000000-0005-0000-0000-000040920000}"/>
    <cellStyle name="표준 21 47 5 4" xfId="40832" xr:uid="{00000000-0005-0000-0000-000041920000}"/>
    <cellStyle name="표준 21 47 5 5" xfId="40833" xr:uid="{00000000-0005-0000-0000-000042920000}"/>
    <cellStyle name="표준 21 47 5 6" xfId="40834" xr:uid="{00000000-0005-0000-0000-000043920000}"/>
    <cellStyle name="표준 21 47 6" xfId="8268" xr:uid="{00000000-0005-0000-0000-000044920000}"/>
    <cellStyle name="표준 21 47 6 2" xfId="40835" xr:uid="{00000000-0005-0000-0000-000045920000}"/>
    <cellStyle name="표준 21 47 6 3" xfId="40836" xr:uid="{00000000-0005-0000-0000-000046920000}"/>
    <cellStyle name="표준 21 47 6 4" xfId="40837" xr:uid="{00000000-0005-0000-0000-000047920000}"/>
    <cellStyle name="표준 21 47 6 5" xfId="40838" xr:uid="{00000000-0005-0000-0000-000048920000}"/>
    <cellStyle name="표준 21 47 6 6" xfId="40839" xr:uid="{00000000-0005-0000-0000-000049920000}"/>
    <cellStyle name="표준 21 47 7" xfId="40840" xr:uid="{00000000-0005-0000-0000-00004A920000}"/>
    <cellStyle name="표준 21 47 8" xfId="40841" xr:uid="{00000000-0005-0000-0000-00004B920000}"/>
    <cellStyle name="표준 21 47 9" xfId="40842" xr:uid="{00000000-0005-0000-0000-00004C920000}"/>
    <cellStyle name="표준 21 48" xfId="830" xr:uid="{00000000-0005-0000-0000-00004D920000}"/>
    <cellStyle name="표준 21 48 10" xfId="40843" xr:uid="{00000000-0005-0000-0000-00004E920000}"/>
    <cellStyle name="표준 21 48 11" xfId="40844" xr:uid="{00000000-0005-0000-0000-00004F920000}"/>
    <cellStyle name="표준 21 48 12" xfId="40845" xr:uid="{00000000-0005-0000-0000-000050920000}"/>
    <cellStyle name="표준 21 48 2" xfId="1413" xr:uid="{00000000-0005-0000-0000-000051920000}"/>
    <cellStyle name="표준 21 48 2 10" xfId="40846" xr:uid="{00000000-0005-0000-0000-000052920000}"/>
    <cellStyle name="표준 21 48 2 11" xfId="40847" xr:uid="{00000000-0005-0000-0000-000053920000}"/>
    <cellStyle name="표준 21 48 2 2" xfId="3190" xr:uid="{00000000-0005-0000-0000-000054920000}"/>
    <cellStyle name="표준 21 48 2 2 2" xfId="40848" xr:uid="{00000000-0005-0000-0000-000055920000}"/>
    <cellStyle name="표준 21 48 2 2 3" xfId="40849" xr:uid="{00000000-0005-0000-0000-000056920000}"/>
    <cellStyle name="표준 21 48 2 2 4" xfId="40850" xr:uid="{00000000-0005-0000-0000-000057920000}"/>
    <cellStyle name="표준 21 48 2 2 5" xfId="40851" xr:uid="{00000000-0005-0000-0000-000058920000}"/>
    <cellStyle name="표준 21 48 2 2 6" xfId="40852" xr:uid="{00000000-0005-0000-0000-000059920000}"/>
    <cellStyle name="표준 21 48 2 3" xfId="5049" xr:uid="{00000000-0005-0000-0000-00005A920000}"/>
    <cellStyle name="표준 21 48 2 3 2" xfId="40853" xr:uid="{00000000-0005-0000-0000-00005B920000}"/>
    <cellStyle name="표준 21 48 2 3 3" xfId="40854" xr:uid="{00000000-0005-0000-0000-00005C920000}"/>
    <cellStyle name="표준 21 48 2 3 4" xfId="40855" xr:uid="{00000000-0005-0000-0000-00005D920000}"/>
    <cellStyle name="표준 21 48 2 3 5" xfId="40856" xr:uid="{00000000-0005-0000-0000-00005E920000}"/>
    <cellStyle name="표준 21 48 2 3 6" xfId="40857" xr:uid="{00000000-0005-0000-0000-00005F920000}"/>
    <cellStyle name="표준 21 48 2 4" xfId="6913" xr:uid="{00000000-0005-0000-0000-000060920000}"/>
    <cellStyle name="표준 21 48 2 4 2" xfId="40858" xr:uid="{00000000-0005-0000-0000-000061920000}"/>
    <cellStyle name="표준 21 48 2 4 3" xfId="40859" xr:uid="{00000000-0005-0000-0000-000062920000}"/>
    <cellStyle name="표준 21 48 2 4 4" xfId="40860" xr:uid="{00000000-0005-0000-0000-000063920000}"/>
    <cellStyle name="표준 21 48 2 4 5" xfId="40861" xr:uid="{00000000-0005-0000-0000-000064920000}"/>
    <cellStyle name="표준 21 48 2 4 6" xfId="40862" xr:uid="{00000000-0005-0000-0000-000065920000}"/>
    <cellStyle name="표준 21 48 2 5" xfId="8773" xr:uid="{00000000-0005-0000-0000-000066920000}"/>
    <cellStyle name="표준 21 48 2 5 2" xfId="40863" xr:uid="{00000000-0005-0000-0000-000067920000}"/>
    <cellStyle name="표준 21 48 2 5 3" xfId="40864" xr:uid="{00000000-0005-0000-0000-000068920000}"/>
    <cellStyle name="표준 21 48 2 5 4" xfId="40865" xr:uid="{00000000-0005-0000-0000-000069920000}"/>
    <cellStyle name="표준 21 48 2 5 5" xfId="40866" xr:uid="{00000000-0005-0000-0000-00006A920000}"/>
    <cellStyle name="표준 21 48 2 5 6" xfId="40867" xr:uid="{00000000-0005-0000-0000-00006B920000}"/>
    <cellStyle name="표준 21 48 2 6" xfId="40868" xr:uid="{00000000-0005-0000-0000-00006C920000}"/>
    <cellStyle name="표준 21 48 2 7" xfId="40869" xr:uid="{00000000-0005-0000-0000-00006D920000}"/>
    <cellStyle name="표준 21 48 2 8" xfId="40870" xr:uid="{00000000-0005-0000-0000-00006E920000}"/>
    <cellStyle name="표준 21 48 2 9" xfId="40871" xr:uid="{00000000-0005-0000-0000-00006F920000}"/>
    <cellStyle name="표준 21 48 3" xfId="2697" xr:uid="{00000000-0005-0000-0000-000070920000}"/>
    <cellStyle name="표준 21 48 3 2" xfId="40872" xr:uid="{00000000-0005-0000-0000-000071920000}"/>
    <cellStyle name="표준 21 48 3 3" xfId="40873" xr:uid="{00000000-0005-0000-0000-000072920000}"/>
    <cellStyle name="표준 21 48 3 4" xfId="40874" xr:uid="{00000000-0005-0000-0000-000073920000}"/>
    <cellStyle name="표준 21 48 3 5" xfId="40875" xr:uid="{00000000-0005-0000-0000-000074920000}"/>
    <cellStyle name="표준 21 48 3 6" xfId="40876" xr:uid="{00000000-0005-0000-0000-000075920000}"/>
    <cellStyle name="표준 21 48 4" xfId="4557" xr:uid="{00000000-0005-0000-0000-000076920000}"/>
    <cellStyle name="표준 21 48 4 2" xfId="40877" xr:uid="{00000000-0005-0000-0000-000077920000}"/>
    <cellStyle name="표준 21 48 4 3" xfId="40878" xr:uid="{00000000-0005-0000-0000-000078920000}"/>
    <cellStyle name="표준 21 48 4 4" xfId="40879" xr:uid="{00000000-0005-0000-0000-000079920000}"/>
    <cellStyle name="표준 21 48 4 5" xfId="40880" xr:uid="{00000000-0005-0000-0000-00007A920000}"/>
    <cellStyle name="표준 21 48 4 6" xfId="40881" xr:uid="{00000000-0005-0000-0000-00007B920000}"/>
    <cellStyle name="표준 21 48 5" xfId="6421" xr:uid="{00000000-0005-0000-0000-00007C920000}"/>
    <cellStyle name="표준 21 48 5 2" xfId="40882" xr:uid="{00000000-0005-0000-0000-00007D920000}"/>
    <cellStyle name="표준 21 48 5 3" xfId="40883" xr:uid="{00000000-0005-0000-0000-00007E920000}"/>
    <cellStyle name="표준 21 48 5 4" xfId="40884" xr:uid="{00000000-0005-0000-0000-00007F920000}"/>
    <cellStyle name="표준 21 48 5 5" xfId="40885" xr:uid="{00000000-0005-0000-0000-000080920000}"/>
    <cellStyle name="표준 21 48 5 6" xfId="40886" xr:uid="{00000000-0005-0000-0000-000081920000}"/>
    <cellStyle name="표준 21 48 6" xfId="8281" xr:uid="{00000000-0005-0000-0000-000082920000}"/>
    <cellStyle name="표준 21 48 6 2" xfId="40887" xr:uid="{00000000-0005-0000-0000-000083920000}"/>
    <cellStyle name="표준 21 48 6 3" xfId="40888" xr:uid="{00000000-0005-0000-0000-000084920000}"/>
    <cellStyle name="표준 21 48 6 4" xfId="40889" xr:uid="{00000000-0005-0000-0000-000085920000}"/>
    <cellStyle name="표준 21 48 6 5" xfId="40890" xr:uid="{00000000-0005-0000-0000-000086920000}"/>
    <cellStyle name="표준 21 48 6 6" xfId="40891" xr:uid="{00000000-0005-0000-0000-000087920000}"/>
    <cellStyle name="표준 21 48 7" xfId="40892" xr:uid="{00000000-0005-0000-0000-000088920000}"/>
    <cellStyle name="표준 21 48 8" xfId="40893" xr:uid="{00000000-0005-0000-0000-000089920000}"/>
    <cellStyle name="표준 21 48 9" xfId="40894" xr:uid="{00000000-0005-0000-0000-00008A920000}"/>
    <cellStyle name="표준 21 49" xfId="843" xr:uid="{00000000-0005-0000-0000-00008B920000}"/>
    <cellStyle name="표준 21 49 10" xfId="40895" xr:uid="{00000000-0005-0000-0000-00008C920000}"/>
    <cellStyle name="표준 21 49 11" xfId="40896" xr:uid="{00000000-0005-0000-0000-00008D920000}"/>
    <cellStyle name="표준 21 49 12" xfId="40897" xr:uid="{00000000-0005-0000-0000-00008E920000}"/>
    <cellStyle name="표준 21 49 2" xfId="1426" xr:uid="{00000000-0005-0000-0000-00008F920000}"/>
    <cellStyle name="표준 21 49 2 10" xfId="40898" xr:uid="{00000000-0005-0000-0000-000090920000}"/>
    <cellStyle name="표준 21 49 2 11" xfId="40899" xr:uid="{00000000-0005-0000-0000-000091920000}"/>
    <cellStyle name="표준 21 49 2 2" xfId="3203" xr:uid="{00000000-0005-0000-0000-000092920000}"/>
    <cellStyle name="표준 21 49 2 2 2" xfId="40900" xr:uid="{00000000-0005-0000-0000-000093920000}"/>
    <cellStyle name="표준 21 49 2 2 3" xfId="40901" xr:uid="{00000000-0005-0000-0000-000094920000}"/>
    <cellStyle name="표준 21 49 2 2 4" xfId="40902" xr:uid="{00000000-0005-0000-0000-000095920000}"/>
    <cellStyle name="표준 21 49 2 2 5" xfId="40903" xr:uid="{00000000-0005-0000-0000-000096920000}"/>
    <cellStyle name="표준 21 49 2 2 6" xfId="40904" xr:uid="{00000000-0005-0000-0000-000097920000}"/>
    <cellStyle name="표준 21 49 2 3" xfId="5062" xr:uid="{00000000-0005-0000-0000-000098920000}"/>
    <cellStyle name="표준 21 49 2 3 2" xfId="40905" xr:uid="{00000000-0005-0000-0000-000099920000}"/>
    <cellStyle name="표준 21 49 2 3 3" xfId="40906" xr:uid="{00000000-0005-0000-0000-00009A920000}"/>
    <cellStyle name="표준 21 49 2 3 4" xfId="40907" xr:uid="{00000000-0005-0000-0000-00009B920000}"/>
    <cellStyle name="표준 21 49 2 3 5" xfId="40908" xr:uid="{00000000-0005-0000-0000-00009C920000}"/>
    <cellStyle name="표준 21 49 2 3 6" xfId="40909" xr:uid="{00000000-0005-0000-0000-00009D920000}"/>
    <cellStyle name="표준 21 49 2 4" xfId="6926" xr:uid="{00000000-0005-0000-0000-00009E920000}"/>
    <cellStyle name="표준 21 49 2 4 2" xfId="40910" xr:uid="{00000000-0005-0000-0000-00009F920000}"/>
    <cellStyle name="표준 21 49 2 4 3" xfId="40911" xr:uid="{00000000-0005-0000-0000-0000A0920000}"/>
    <cellStyle name="표준 21 49 2 4 4" xfId="40912" xr:uid="{00000000-0005-0000-0000-0000A1920000}"/>
    <cellStyle name="표준 21 49 2 4 5" xfId="40913" xr:uid="{00000000-0005-0000-0000-0000A2920000}"/>
    <cellStyle name="표준 21 49 2 4 6" xfId="40914" xr:uid="{00000000-0005-0000-0000-0000A3920000}"/>
    <cellStyle name="표준 21 49 2 5" xfId="8786" xr:uid="{00000000-0005-0000-0000-0000A4920000}"/>
    <cellStyle name="표준 21 49 2 5 2" xfId="40915" xr:uid="{00000000-0005-0000-0000-0000A5920000}"/>
    <cellStyle name="표준 21 49 2 5 3" xfId="40916" xr:uid="{00000000-0005-0000-0000-0000A6920000}"/>
    <cellStyle name="표준 21 49 2 5 4" xfId="40917" xr:uid="{00000000-0005-0000-0000-0000A7920000}"/>
    <cellStyle name="표준 21 49 2 5 5" xfId="40918" xr:uid="{00000000-0005-0000-0000-0000A8920000}"/>
    <cellStyle name="표준 21 49 2 5 6" xfId="40919" xr:uid="{00000000-0005-0000-0000-0000A9920000}"/>
    <cellStyle name="표준 21 49 2 6" xfId="40920" xr:uid="{00000000-0005-0000-0000-0000AA920000}"/>
    <cellStyle name="표준 21 49 2 7" xfId="40921" xr:uid="{00000000-0005-0000-0000-0000AB920000}"/>
    <cellStyle name="표준 21 49 2 8" xfId="40922" xr:uid="{00000000-0005-0000-0000-0000AC920000}"/>
    <cellStyle name="표준 21 49 2 9" xfId="40923" xr:uid="{00000000-0005-0000-0000-0000AD920000}"/>
    <cellStyle name="표준 21 49 3" xfId="2710" xr:uid="{00000000-0005-0000-0000-0000AE920000}"/>
    <cellStyle name="표준 21 49 3 2" xfId="40924" xr:uid="{00000000-0005-0000-0000-0000AF920000}"/>
    <cellStyle name="표준 21 49 3 3" xfId="40925" xr:uid="{00000000-0005-0000-0000-0000B0920000}"/>
    <cellStyle name="표준 21 49 3 4" xfId="40926" xr:uid="{00000000-0005-0000-0000-0000B1920000}"/>
    <cellStyle name="표준 21 49 3 5" xfId="40927" xr:uid="{00000000-0005-0000-0000-0000B2920000}"/>
    <cellStyle name="표준 21 49 3 6" xfId="40928" xr:uid="{00000000-0005-0000-0000-0000B3920000}"/>
    <cellStyle name="표준 21 49 4" xfId="4570" xr:uid="{00000000-0005-0000-0000-0000B4920000}"/>
    <cellStyle name="표준 21 49 4 2" xfId="40929" xr:uid="{00000000-0005-0000-0000-0000B5920000}"/>
    <cellStyle name="표준 21 49 4 3" xfId="40930" xr:uid="{00000000-0005-0000-0000-0000B6920000}"/>
    <cellStyle name="표준 21 49 4 4" xfId="40931" xr:uid="{00000000-0005-0000-0000-0000B7920000}"/>
    <cellStyle name="표준 21 49 4 5" xfId="40932" xr:uid="{00000000-0005-0000-0000-0000B8920000}"/>
    <cellStyle name="표준 21 49 4 6" xfId="40933" xr:uid="{00000000-0005-0000-0000-0000B9920000}"/>
    <cellStyle name="표준 21 49 5" xfId="6434" xr:uid="{00000000-0005-0000-0000-0000BA920000}"/>
    <cellStyle name="표준 21 49 5 2" xfId="40934" xr:uid="{00000000-0005-0000-0000-0000BB920000}"/>
    <cellStyle name="표준 21 49 5 3" xfId="40935" xr:uid="{00000000-0005-0000-0000-0000BC920000}"/>
    <cellStyle name="표준 21 49 5 4" xfId="40936" xr:uid="{00000000-0005-0000-0000-0000BD920000}"/>
    <cellStyle name="표준 21 49 5 5" xfId="40937" xr:uid="{00000000-0005-0000-0000-0000BE920000}"/>
    <cellStyle name="표준 21 49 5 6" xfId="40938" xr:uid="{00000000-0005-0000-0000-0000BF920000}"/>
    <cellStyle name="표준 21 49 6" xfId="8294" xr:uid="{00000000-0005-0000-0000-0000C0920000}"/>
    <cellStyle name="표준 21 49 6 2" xfId="40939" xr:uid="{00000000-0005-0000-0000-0000C1920000}"/>
    <cellStyle name="표준 21 49 6 3" xfId="40940" xr:uid="{00000000-0005-0000-0000-0000C2920000}"/>
    <cellStyle name="표준 21 49 6 4" xfId="40941" xr:uid="{00000000-0005-0000-0000-0000C3920000}"/>
    <cellStyle name="표준 21 49 6 5" xfId="40942" xr:uid="{00000000-0005-0000-0000-0000C4920000}"/>
    <cellStyle name="표준 21 49 6 6" xfId="40943" xr:uid="{00000000-0005-0000-0000-0000C5920000}"/>
    <cellStyle name="표준 21 49 7" xfId="40944" xr:uid="{00000000-0005-0000-0000-0000C6920000}"/>
    <cellStyle name="표준 21 49 8" xfId="40945" xr:uid="{00000000-0005-0000-0000-0000C7920000}"/>
    <cellStyle name="표준 21 49 9" xfId="40946" xr:uid="{00000000-0005-0000-0000-0000C8920000}"/>
    <cellStyle name="표준 21 5" xfId="335" xr:uid="{00000000-0005-0000-0000-0000C9920000}"/>
    <cellStyle name="표준 21 50" xfId="856" xr:uid="{00000000-0005-0000-0000-0000CA920000}"/>
    <cellStyle name="표준 21 50 10" xfId="40947" xr:uid="{00000000-0005-0000-0000-0000CB920000}"/>
    <cellStyle name="표준 21 50 11" xfId="40948" xr:uid="{00000000-0005-0000-0000-0000CC920000}"/>
    <cellStyle name="표준 21 50 12" xfId="40949" xr:uid="{00000000-0005-0000-0000-0000CD920000}"/>
    <cellStyle name="표준 21 50 2" xfId="1439" xr:uid="{00000000-0005-0000-0000-0000CE920000}"/>
    <cellStyle name="표준 21 50 2 10" xfId="40950" xr:uid="{00000000-0005-0000-0000-0000CF920000}"/>
    <cellStyle name="표준 21 50 2 11" xfId="40951" xr:uid="{00000000-0005-0000-0000-0000D0920000}"/>
    <cellStyle name="표준 21 50 2 2" xfId="3216" xr:uid="{00000000-0005-0000-0000-0000D1920000}"/>
    <cellStyle name="표준 21 50 2 2 2" xfId="40952" xr:uid="{00000000-0005-0000-0000-0000D2920000}"/>
    <cellStyle name="표준 21 50 2 2 3" xfId="40953" xr:uid="{00000000-0005-0000-0000-0000D3920000}"/>
    <cellStyle name="표준 21 50 2 2 4" xfId="40954" xr:uid="{00000000-0005-0000-0000-0000D4920000}"/>
    <cellStyle name="표준 21 50 2 2 5" xfId="40955" xr:uid="{00000000-0005-0000-0000-0000D5920000}"/>
    <cellStyle name="표준 21 50 2 2 6" xfId="40956" xr:uid="{00000000-0005-0000-0000-0000D6920000}"/>
    <cellStyle name="표준 21 50 2 3" xfId="5075" xr:uid="{00000000-0005-0000-0000-0000D7920000}"/>
    <cellStyle name="표준 21 50 2 3 2" xfId="40957" xr:uid="{00000000-0005-0000-0000-0000D8920000}"/>
    <cellStyle name="표준 21 50 2 3 3" xfId="40958" xr:uid="{00000000-0005-0000-0000-0000D9920000}"/>
    <cellStyle name="표준 21 50 2 3 4" xfId="40959" xr:uid="{00000000-0005-0000-0000-0000DA920000}"/>
    <cellStyle name="표준 21 50 2 3 5" xfId="40960" xr:uid="{00000000-0005-0000-0000-0000DB920000}"/>
    <cellStyle name="표준 21 50 2 3 6" xfId="40961" xr:uid="{00000000-0005-0000-0000-0000DC920000}"/>
    <cellStyle name="표준 21 50 2 4" xfId="6939" xr:uid="{00000000-0005-0000-0000-0000DD920000}"/>
    <cellStyle name="표준 21 50 2 4 2" xfId="40962" xr:uid="{00000000-0005-0000-0000-0000DE920000}"/>
    <cellStyle name="표준 21 50 2 4 3" xfId="40963" xr:uid="{00000000-0005-0000-0000-0000DF920000}"/>
    <cellStyle name="표준 21 50 2 4 4" xfId="40964" xr:uid="{00000000-0005-0000-0000-0000E0920000}"/>
    <cellStyle name="표준 21 50 2 4 5" xfId="40965" xr:uid="{00000000-0005-0000-0000-0000E1920000}"/>
    <cellStyle name="표준 21 50 2 4 6" xfId="40966" xr:uid="{00000000-0005-0000-0000-0000E2920000}"/>
    <cellStyle name="표준 21 50 2 5" xfId="8799" xr:uid="{00000000-0005-0000-0000-0000E3920000}"/>
    <cellStyle name="표준 21 50 2 5 2" xfId="40967" xr:uid="{00000000-0005-0000-0000-0000E4920000}"/>
    <cellStyle name="표준 21 50 2 5 3" xfId="40968" xr:uid="{00000000-0005-0000-0000-0000E5920000}"/>
    <cellStyle name="표준 21 50 2 5 4" xfId="40969" xr:uid="{00000000-0005-0000-0000-0000E6920000}"/>
    <cellStyle name="표준 21 50 2 5 5" xfId="40970" xr:uid="{00000000-0005-0000-0000-0000E7920000}"/>
    <cellStyle name="표준 21 50 2 5 6" xfId="40971" xr:uid="{00000000-0005-0000-0000-0000E8920000}"/>
    <cellStyle name="표준 21 50 2 6" xfId="40972" xr:uid="{00000000-0005-0000-0000-0000E9920000}"/>
    <cellStyle name="표준 21 50 2 7" xfId="40973" xr:uid="{00000000-0005-0000-0000-0000EA920000}"/>
    <cellStyle name="표준 21 50 2 8" xfId="40974" xr:uid="{00000000-0005-0000-0000-0000EB920000}"/>
    <cellStyle name="표준 21 50 2 9" xfId="40975" xr:uid="{00000000-0005-0000-0000-0000EC920000}"/>
    <cellStyle name="표준 21 50 3" xfId="2723" xr:uid="{00000000-0005-0000-0000-0000ED920000}"/>
    <cellStyle name="표준 21 50 3 2" xfId="40976" xr:uid="{00000000-0005-0000-0000-0000EE920000}"/>
    <cellStyle name="표준 21 50 3 3" xfId="40977" xr:uid="{00000000-0005-0000-0000-0000EF920000}"/>
    <cellStyle name="표준 21 50 3 4" xfId="40978" xr:uid="{00000000-0005-0000-0000-0000F0920000}"/>
    <cellStyle name="표준 21 50 3 5" xfId="40979" xr:uid="{00000000-0005-0000-0000-0000F1920000}"/>
    <cellStyle name="표준 21 50 3 6" xfId="40980" xr:uid="{00000000-0005-0000-0000-0000F2920000}"/>
    <cellStyle name="표준 21 50 4" xfId="4583" xr:uid="{00000000-0005-0000-0000-0000F3920000}"/>
    <cellStyle name="표준 21 50 4 2" xfId="40981" xr:uid="{00000000-0005-0000-0000-0000F4920000}"/>
    <cellStyle name="표준 21 50 4 3" xfId="40982" xr:uid="{00000000-0005-0000-0000-0000F5920000}"/>
    <cellStyle name="표준 21 50 4 4" xfId="40983" xr:uid="{00000000-0005-0000-0000-0000F6920000}"/>
    <cellStyle name="표준 21 50 4 5" xfId="40984" xr:uid="{00000000-0005-0000-0000-0000F7920000}"/>
    <cellStyle name="표준 21 50 4 6" xfId="40985" xr:uid="{00000000-0005-0000-0000-0000F8920000}"/>
    <cellStyle name="표준 21 50 5" xfId="6447" xr:uid="{00000000-0005-0000-0000-0000F9920000}"/>
    <cellStyle name="표준 21 50 5 2" xfId="40986" xr:uid="{00000000-0005-0000-0000-0000FA920000}"/>
    <cellStyle name="표준 21 50 5 3" xfId="40987" xr:uid="{00000000-0005-0000-0000-0000FB920000}"/>
    <cellStyle name="표준 21 50 5 4" xfId="40988" xr:uid="{00000000-0005-0000-0000-0000FC920000}"/>
    <cellStyle name="표준 21 50 5 5" xfId="40989" xr:uid="{00000000-0005-0000-0000-0000FD920000}"/>
    <cellStyle name="표준 21 50 5 6" xfId="40990" xr:uid="{00000000-0005-0000-0000-0000FE920000}"/>
    <cellStyle name="표준 21 50 6" xfId="8307" xr:uid="{00000000-0005-0000-0000-0000FF920000}"/>
    <cellStyle name="표준 21 50 6 2" xfId="40991" xr:uid="{00000000-0005-0000-0000-000000930000}"/>
    <cellStyle name="표준 21 50 6 3" xfId="40992" xr:uid="{00000000-0005-0000-0000-000001930000}"/>
    <cellStyle name="표준 21 50 6 4" xfId="40993" xr:uid="{00000000-0005-0000-0000-000002930000}"/>
    <cellStyle name="표준 21 50 6 5" xfId="40994" xr:uid="{00000000-0005-0000-0000-000003930000}"/>
    <cellStyle name="표준 21 50 6 6" xfId="40995" xr:uid="{00000000-0005-0000-0000-000004930000}"/>
    <cellStyle name="표준 21 50 7" xfId="40996" xr:uid="{00000000-0005-0000-0000-000005930000}"/>
    <cellStyle name="표준 21 50 8" xfId="40997" xr:uid="{00000000-0005-0000-0000-000006930000}"/>
    <cellStyle name="표준 21 50 9" xfId="40998" xr:uid="{00000000-0005-0000-0000-000007930000}"/>
    <cellStyle name="표준 21 51" xfId="869" xr:uid="{00000000-0005-0000-0000-000008930000}"/>
    <cellStyle name="표준 21 51 10" xfId="40999" xr:uid="{00000000-0005-0000-0000-000009930000}"/>
    <cellStyle name="표준 21 51 11" xfId="41000" xr:uid="{00000000-0005-0000-0000-00000A930000}"/>
    <cellStyle name="표준 21 51 12" xfId="41001" xr:uid="{00000000-0005-0000-0000-00000B930000}"/>
    <cellStyle name="표준 21 51 2" xfId="1452" xr:uid="{00000000-0005-0000-0000-00000C930000}"/>
    <cellStyle name="표준 21 51 2 10" xfId="41002" xr:uid="{00000000-0005-0000-0000-00000D930000}"/>
    <cellStyle name="표준 21 51 2 11" xfId="41003" xr:uid="{00000000-0005-0000-0000-00000E930000}"/>
    <cellStyle name="표준 21 51 2 2" xfId="3229" xr:uid="{00000000-0005-0000-0000-00000F930000}"/>
    <cellStyle name="표준 21 51 2 2 2" xfId="41004" xr:uid="{00000000-0005-0000-0000-000010930000}"/>
    <cellStyle name="표준 21 51 2 2 3" xfId="41005" xr:uid="{00000000-0005-0000-0000-000011930000}"/>
    <cellStyle name="표준 21 51 2 2 4" xfId="41006" xr:uid="{00000000-0005-0000-0000-000012930000}"/>
    <cellStyle name="표준 21 51 2 2 5" xfId="41007" xr:uid="{00000000-0005-0000-0000-000013930000}"/>
    <cellStyle name="표준 21 51 2 2 6" xfId="41008" xr:uid="{00000000-0005-0000-0000-000014930000}"/>
    <cellStyle name="표준 21 51 2 3" xfId="5088" xr:uid="{00000000-0005-0000-0000-000015930000}"/>
    <cellStyle name="표준 21 51 2 3 2" xfId="41009" xr:uid="{00000000-0005-0000-0000-000016930000}"/>
    <cellStyle name="표준 21 51 2 3 3" xfId="41010" xr:uid="{00000000-0005-0000-0000-000017930000}"/>
    <cellStyle name="표준 21 51 2 3 4" xfId="41011" xr:uid="{00000000-0005-0000-0000-000018930000}"/>
    <cellStyle name="표준 21 51 2 3 5" xfId="41012" xr:uid="{00000000-0005-0000-0000-000019930000}"/>
    <cellStyle name="표준 21 51 2 3 6" xfId="41013" xr:uid="{00000000-0005-0000-0000-00001A930000}"/>
    <cellStyle name="표준 21 51 2 4" xfId="6952" xr:uid="{00000000-0005-0000-0000-00001B930000}"/>
    <cellStyle name="표준 21 51 2 4 2" xfId="41014" xr:uid="{00000000-0005-0000-0000-00001C930000}"/>
    <cellStyle name="표준 21 51 2 4 3" xfId="41015" xr:uid="{00000000-0005-0000-0000-00001D930000}"/>
    <cellStyle name="표준 21 51 2 4 4" xfId="41016" xr:uid="{00000000-0005-0000-0000-00001E930000}"/>
    <cellStyle name="표준 21 51 2 4 5" xfId="41017" xr:uid="{00000000-0005-0000-0000-00001F930000}"/>
    <cellStyle name="표준 21 51 2 4 6" xfId="41018" xr:uid="{00000000-0005-0000-0000-000020930000}"/>
    <cellStyle name="표준 21 51 2 5" xfId="8812" xr:uid="{00000000-0005-0000-0000-000021930000}"/>
    <cellStyle name="표준 21 51 2 5 2" xfId="41019" xr:uid="{00000000-0005-0000-0000-000022930000}"/>
    <cellStyle name="표준 21 51 2 5 3" xfId="41020" xr:uid="{00000000-0005-0000-0000-000023930000}"/>
    <cellStyle name="표준 21 51 2 5 4" xfId="41021" xr:uid="{00000000-0005-0000-0000-000024930000}"/>
    <cellStyle name="표준 21 51 2 5 5" xfId="41022" xr:uid="{00000000-0005-0000-0000-000025930000}"/>
    <cellStyle name="표준 21 51 2 5 6" xfId="41023" xr:uid="{00000000-0005-0000-0000-000026930000}"/>
    <cellStyle name="표준 21 51 2 6" xfId="41024" xr:uid="{00000000-0005-0000-0000-000027930000}"/>
    <cellStyle name="표준 21 51 2 7" xfId="41025" xr:uid="{00000000-0005-0000-0000-000028930000}"/>
    <cellStyle name="표준 21 51 2 8" xfId="41026" xr:uid="{00000000-0005-0000-0000-000029930000}"/>
    <cellStyle name="표준 21 51 2 9" xfId="41027" xr:uid="{00000000-0005-0000-0000-00002A930000}"/>
    <cellStyle name="표준 21 51 3" xfId="2736" xr:uid="{00000000-0005-0000-0000-00002B930000}"/>
    <cellStyle name="표준 21 51 3 2" xfId="41028" xr:uid="{00000000-0005-0000-0000-00002C930000}"/>
    <cellStyle name="표준 21 51 3 3" xfId="41029" xr:uid="{00000000-0005-0000-0000-00002D930000}"/>
    <cellStyle name="표준 21 51 3 4" xfId="41030" xr:uid="{00000000-0005-0000-0000-00002E930000}"/>
    <cellStyle name="표준 21 51 3 5" xfId="41031" xr:uid="{00000000-0005-0000-0000-00002F930000}"/>
    <cellStyle name="표준 21 51 3 6" xfId="41032" xr:uid="{00000000-0005-0000-0000-000030930000}"/>
    <cellStyle name="표준 21 51 4" xfId="4596" xr:uid="{00000000-0005-0000-0000-000031930000}"/>
    <cellStyle name="표준 21 51 4 2" xfId="41033" xr:uid="{00000000-0005-0000-0000-000032930000}"/>
    <cellStyle name="표준 21 51 4 3" xfId="41034" xr:uid="{00000000-0005-0000-0000-000033930000}"/>
    <cellStyle name="표준 21 51 4 4" xfId="41035" xr:uid="{00000000-0005-0000-0000-000034930000}"/>
    <cellStyle name="표준 21 51 4 5" xfId="41036" xr:uid="{00000000-0005-0000-0000-000035930000}"/>
    <cellStyle name="표준 21 51 4 6" xfId="41037" xr:uid="{00000000-0005-0000-0000-000036930000}"/>
    <cellStyle name="표준 21 51 5" xfId="6460" xr:uid="{00000000-0005-0000-0000-000037930000}"/>
    <cellStyle name="표준 21 51 5 2" xfId="41038" xr:uid="{00000000-0005-0000-0000-000038930000}"/>
    <cellStyle name="표준 21 51 5 3" xfId="41039" xr:uid="{00000000-0005-0000-0000-000039930000}"/>
    <cellStyle name="표준 21 51 5 4" xfId="41040" xr:uid="{00000000-0005-0000-0000-00003A930000}"/>
    <cellStyle name="표준 21 51 5 5" xfId="41041" xr:uid="{00000000-0005-0000-0000-00003B930000}"/>
    <cellStyle name="표준 21 51 5 6" xfId="41042" xr:uid="{00000000-0005-0000-0000-00003C930000}"/>
    <cellStyle name="표준 21 51 6" xfId="8320" xr:uid="{00000000-0005-0000-0000-00003D930000}"/>
    <cellStyle name="표준 21 51 6 2" xfId="41043" xr:uid="{00000000-0005-0000-0000-00003E930000}"/>
    <cellStyle name="표준 21 51 6 3" xfId="41044" xr:uid="{00000000-0005-0000-0000-00003F930000}"/>
    <cellStyle name="표준 21 51 6 4" xfId="41045" xr:uid="{00000000-0005-0000-0000-000040930000}"/>
    <cellStyle name="표준 21 51 6 5" xfId="41046" xr:uid="{00000000-0005-0000-0000-000041930000}"/>
    <cellStyle name="표준 21 51 6 6" xfId="41047" xr:uid="{00000000-0005-0000-0000-000042930000}"/>
    <cellStyle name="표준 21 51 7" xfId="41048" xr:uid="{00000000-0005-0000-0000-000043930000}"/>
    <cellStyle name="표준 21 51 8" xfId="41049" xr:uid="{00000000-0005-0000-0000-000044930000}"/>
    <cellStyle name="표준 21 51 9" xfId="41050" xr:uid="{00000000-0005-0000-0000-000045930000}"/>
    <cellStyle name="표준 21 52" xfId="882" xr:uid="{00000000-0005-0000-0000-000046930000}"/>
    <cellStyle name="표준 21 52 10" xfId="41051" xr:uid="{00000000-0005-0000-0000-000047930000}"/>
    <cellStyle name="표준 21 52 11" xfId="41052" xr:uid="{00000000-0005-0000-0000-000048930000}"/>
    <cellStyle name="표준 21 52 12" xfId="41053" xr:uid="{00000000-0005-0000-0000-000049930000}"/>
    <cellStyle name="표준 21 52 2" xfId="1465" xr:uid="{00000000-0005-0000-0000-00004A930000}"/>
    <cellStyle name="표준 21 52 2 10" xfId="41054" xr:uid="{00000000-0005-0000-0000-00004B930000}"/>
    <cellStyle name="표준 21 52 2 11" xfId="41055" xr:uid="{00000000-0005-0000-0000-00004C930000}"/>
    <cellStyle name="표준 21 52 2 2" xfId="3242" xr:uid="{00000000-0005-0000-0000-00004D930000}"/>
    <cellStyle name="표준 21 52 2 2 2" xfId="41056" xr:uid="{00000000-0005-0000-0000-00004E930000}"/>
    <cellStyle name="표준 21 52 2 2 3" xfId="41057" xr:uid="{00000000-0005-0000-0000-00004F930000}"/>
    <cellStyle name="표준 21 52 2 2 4" xfId="41058" xr:uid="{00000000-0005-0000-0000-000050930000}"/>
    <cellStyle name="표준 21 52 2 2 5" xfId="41059" xr:uid="{00000000-0005-0000-0000-000051930000}"/>
    <cellStyle name="표준 21 52 2 2 6" xfId="41060" xr:uid="{00000000-0005-0000-0000-000052930000}"/>
    <cellStyle name="표준 21 52 2 3" xfId="5101" xr:uid="{00000000-0005-0000-0000-000053930000}"/>
    <cellStyle name="표준 21 52 2 3 2" xfId="41061" xr:uid="{00000000-0005-0000-0000-000054930000}"/>
    <cellStyle name="표준 21 52 2 3 3" xfId="41062" xr:uid="{00000000-0005-0000-0000-000055930000}"/>
    <cellStyle name="표준 21 52 2 3 4" xfId="41063" xr:uid="{00000000-0005-0000-0000-000056930000}"/>
    <cellStyle name="표준 21 52 2 3 5" xfId="41064" xr:uid="{00000000-0005-0000-0000-000057930000}"/>
    <cellStyle name="표준 21 52 2 3 6" xfId="41065" xr:uid="{00000000-0005-0000-0000-000058930000}"/>
    <cellStyle name="표준 21 52 2 4" xfId="6965" xr:uid="{00000000-0005-0000-0000-000059930000}"/>
    <cellStyle name="표준 21 52 2 4 2" xfId="41066" xr:uid="{00000000-0005-0000-0000-00005A930000}"/>
    <cellStyle name="표준 21 52 2 4 3" xfId="41067" xr:uid="{00000000-0005-0000-0000-00005B930000}"/>
    <cellStyle name="표준 21 52 2 4 4" xfId="41068" xr:uid="{00000000-0005-0000-0000-00005C930000}"/>
    <cellStyle name="표준 21 52 2 4 5" xfId="41069" xr:uid="{00000000-0005-0000-0000-00005D930000}"/>
    <cellStyle name="표준 21 52 2 4 6" xfId="41070" xr:uid="{00000000-0005-0000-0000-00005E930000}"/>
    <cellStyle name="표준 21 52 2 5" xfId="8825" xr:uid="{00000000-0005-0000-0000-00005F930000}"/>
    <cellStyle name="표준 21 52 2 5 2" xfId="41071" xr:uid="{00000000-0005-0000-0000-000060930000}"/>
    <cellStyle name="표준 21 52 2 5 3" xfId="41072" xr:uid="{00000000-0005-0000-0000-000061930000}"/>
    <cellStyle name="표준 21 52 2 5 4" xfId="41073" xr:uid="{00000000-0005-0000-0000-000062930000}"/>
    <cellStyle name="표준 21 52 2 5 5" xfId="41074" xr:uid="{00000000-0005-0000-0000-000063930000}"/>
    <cellStyle name="표준 21 52 2 5 6" xfId="41075" xr:uid="{00000000-0005-0000-0000-000064930000}"/>
    <cellStyle name="표준 21 52 2 6" xfId="41076" xr:uid="{00000000-0005-0000-0000-000065930000}"/>
    <cellStyle name="표준 21 52 2 7" xfId="41077" xr:uid="{00000000-0005-0000-0000-000066930000}"/>
    <cellStyle name="표준 21 52 2 8" xfId="41078" xr:uid="{00000000-0005-0000-0000-000067930000}"/>
    <cellStyle name="표준 21 52 2 9" xfId="41079" xr:uid="{00000000-0005-0000-0000-000068930000}"/>
    <cellStyle name="표준 21 52 3" xfId="2749" xr:uid="{00000000-0005-0000-0000-000069930000}"/>
    <cellStyle name="표준 21 52 3 2" xfId="41080" xr:uid="{00000000-0005-0000-0000-00006A930000}"/>
    <cellStyle name="표준 21 52 3 3" xfId="41081" xr:uid="{00000000-0005-0000-0000-00006B930000}"/>
    <cellStyle name="표준 21 52 3 4" xfId="41082" xr:uid="{00000000-0005-0000-0000-00006C930000}"/>
    <cellStyle name="표준 21 52 3 5" xfId="41083" xr:uid="{00000000-0005-0000-0000-00006D930000}"/>
    <cellStyle name="표준 21 52 3 6" xfId="41084" xr:uid="{00000000-0005-0000-0000-00006E930000}"/>
    <cellStyle name="표준 21 52 4" xfId="4609" xr:uid="{00000000-0005-0000-0000-00006F930000}"/>
    <cellStyle name="표준 21 52 4 2" xfId="41085" xr:uid="{00000000-0005-0000-0000-000070930000}"/>
    <cellStyle name="표준 21 52 4 3" xfId="41086" xr:uid="{00000000-0005-0000-0000-000071930000}"/>
    <cellStyle name="표준 21 52 4 4" xfId="41087" xr:uid="{00000000-0005-0000-0000-000072930000}"/>
    <cellStyle name="표준 21 52 4 5" xfId="41088" xr:uid="{00000000-0005-0000-0000-000073930000}"/>
    <cellStyle name="표준 21 52 4 6" xfId="41089" xr:uid="{00000000-0005-0000-0000-000074930000}"/>
    <cellStyle name="표준 21 52 5" xfId="6473" xr:uid="{00000000-0005-0000-0000-000075930000}"/>
    <cellStyle name="표준 21 52 5 2" xfId="41090" xr:uid="{00000000-0005-0000-0000-000076930000}"/>
    <cellStyle name="표준 21 52 5 3" xfId="41091" xr:uid="{00000000-0005-0000-0000-000077930000}"/>
    <cellStyle name="표준 21 52 5 4" xfId="41092" xr:uid="{00000000-0005-0000-0000-000078930000}"/>
    <cellStyle name="표준 21 52 5 5" xfId="41093" xr:uid="{00000000-0005-0000-0000-000079930000}"/>
    <cellStyle name="표준 21 52 5 6" xfId="41094" xr:uid="{00000000-0005-0000-0000-00007A930000}"/>
    <cellStyle name="표준 21 52 6" xfId="8333" xr:uid="{00000000-0005-0000-0000-00007B930000}"/>
    <cellStyle name="표준 21 52 6 2" xfId="41095" xr:uid="{00000000-0005-0000-0000-00007C930000}"/>
    <cellStyle name="표준 21 52 6 3" xfId="41096" xr:uid="{00000000-0005-0000-0000-00007D930000}"/>
    <cellStyle name="표준 21 52 6 4" xfId="41097" xr:uid="{00000000-0005-0000-0000-00007E930000}"/>
    <cellStyle name="표준 21 52 6 5" xfId="41098" xr:uid="{00000000-0005-0000-0000-00007F930000}"/>
    <cellStyle name="표준 21 52 6 6" xfId="41099" xr:uid="{00000000-0005-0000-0000-000080930000}"/>
    <cellStyle name="표준 21 52 7" xfId="41100" xr:uid="{00000000-0005-0000-0000-000081930000}"/>
    <cellStyle name="표준 21 52 8" xfId="41101" xr:uid="{00000000-0005-0000-0000-000082930000}"/>
    <cellStyle name="표준 21 52 9" xfId="41102" xr:uid="{00000000-0005-0000-0000-000083930000}"/>
    <cellStyle name="표준 21 53" xfId="895" xr:uid="{00000000-0005-0000-0000-000084930000}"/>
    <cellStyle name="표준 21 53 10" xfId="41103" xr:uid="{00000000-0005-0000-0000-000085930000}"/>
    <cellStyle name="표준 21 53 11" xfId="41104" xr:uid="{00000000-0005-0000-0000-000086930000}"/>
    <cellStyle name="표준 21 53 12" xfId="41105" xr:uid="{00000000-0005-0000-0000-000087930000}"/>
    <cellStyle name="표준 21 53 2" xfId="1478" xr:uid="{00000000-0005-0000-0000-000088930000}"/>
    <cellStyle name="표준 21 53 2 10" xfId="41106" xr:uid="{00000000-0005-0000-0000-000089930000}"/>
    <cellStyle name="표준 21 53 2 11" xfId="41107" xr:uid="{00000000-0005-0000-0000-00008A930000}"/>
    <cellStyle name="표준 21 53 2 2" xfId="3255" xr:uid="{00000000-0005-0000-0000-00008B930000}"/>
    <cellStyle name="표준 21 53 2 2 2" xfId="41108" xr:uid="{00000000-0005-0000-0000-00008C930000}"/>
    <cellStyle name="표준 21 53 2 2 3" xfId="41109" xr:uid="{00000000-0005-0000-0000-00008D930000}"/>
    <cellStyle name="표준 21 53 2 2 4" xfId="41110" xr:uid="{00000000-0005-0000-0000-00008E930000}"/>
    <cellStyle name="표준 21 53 2 2 5" xfId="41111" xr:uid="{00000000-0005-0000-0000-00008F930000}"/>
    <cellStyle name="표준 21 53 2 2 6" xfId="41112" xr:uid="{00000000-0005-0000-0000-000090930000}"/>
    <cellStyle name="표준 21 53 2 3" xfId="5114" xr:uid="{00000000-0005-0000-0000-000091930000}"/>
    <cellStyle name="표준 21 53 2 3 2" xfId="41113" xr:uid="{00000000-0005-0000-0000-000092930000}"/>
    <cellStyle name="표준 21 53 2 3 3" xfId="41114" xr:uid="{00000000-0005-0000-0000-000093930000}"/>
    <cellStyle name="표준 21 53 2 3 4" xfId="41115" xr:uid="{00000000-0005-0000-0000-000094930000}"/>
    <cellStyle name="표준 21 53 2 3 5" xfId="41116" xr:uid="{00000000-0005-0000-0000-000095930000}"/>
    <cellStyle name="표준 21 53 2 3 6" xfId="41117" xr:uid="{00000000-0005-0000-0000-000096930000}"/>
    <cellStyle name="표준 21 53 2 4" xfId="6978" xr:uid="{00000000-0005-0000-0000-000097930000}"/>
    <cellStyle name="표준 21 53 2 4 2" xfId="41118" xr:uid="{00000000-0005-0000-0000-000098930000}"/>
    <cellStyle name="표준 21 53 2 4 3" xfId="41119" xr:uid="{00000000-0005-0000-0000-000099930000}"/>
    <cellStyle name="표준 21 53 2 4 4" xfId="41120" xr:uid="{00000000-0005-0000-0000-00009A930000}"/>
    <cellStyle name="표준 21 53 2 4 5" xfId="41121" xr:uid="{00000000-0005-0000-0000-00009B930000}"/>
    <cellStyle name="표준 21 53 2 4 6" xfId="41122" xr:uid="{00000000-0005-0000-0000-00009C930000}"/>
    <cellStyle name="표준 21 53 2 5" xfId="8838" xr:uid="{00000000-0005-0000-0000-00009D930000}"/>
    <cellStyle name="표준 21 53 2 5 2" xfId="41123" xr:uid="{00000000-0005-0000-0000-00009E930000}"/>
    <cellStyle name="표준 21 53 2 5 3" xfId="41124" xr:uid="{00000000-0005-0000-0000-00009F930000}"/>
    <cellStyle name="표준 21 53 2 5 4" xfId="41125" xr:uid="{00000000-0005-0000-0000-0000A0930000}"/>
    <cellStyle name="표준 21 53 2 5 5" xfId="41126" xr:uid="{00000000-0005-0000-0000-0000A1930000}"/>
    <cellStyle name="표준 21 53 2 5 6" xfId="41127" xr:uid="{00000000-0005-0000-0000-0000A2930000}"/>
    <cellStyle name="표준 21 53 2 6" xfId="41128" xr:uid="{00000000-0005-0000-0000-0000A3930000}"/>
    <cellStyle name="표준 21 53 2 7" xfId="41129" xr:uid="{00000000-0005-0000-0000-0000A4930000}"/>
    <cellStyle name="표준 21 53 2 8" xfId="41130" xr:uid="{00000000-0005-0000-0000-0000A5930000}"/>
    <cellStyle name="표준 21 53 2 9" xfId="41131" xr:uid="{00000000-0005-0000-0000-0000A6930000}"/>
    <cellStyle name="표준 21 53 3" xfId="2762" xr:uid="{00000000-0005-0000-0000-0000A7930000}"/>
    <cellStyle name="표준 21 53 3 2" xfId="41132" xr:uid="{00000000-0005-0000-0000-0000A8930000}"/>
    <cellStyle name="표준 21 53 3 3" xfId="41133" xr:uid="{00000000-0005-0000-0000-0000A9930000}"/>
    <cellStyle name="표준 21 53 3 4" xfId="41134" xr:uid="{00000000-0005-0000-0000-0000AA930000}"/>
    <cellStyle name="표준 21 53 3 5" xfId="41135" xr:uid="{00000000-0005-0000-0000-0000AB930000}"/>
    <cellStyle name="표준 21 53 3 6" xfId="41136" xr:uid="{00000000-0005-0000-0000-0000AC930000}"/>
    <cellStyle name="표준 21 53 4" xfId="4622" xr:uid="{00000000-0005-0000-0000-0000AD930000}"/>
    <cellStyle name="표준 21 53 4 2" xfId="41137" xr:uid="{00000000-0005-0000-0000-0000AE930000}"/>
    <cellStyle name="표준 21 53 4 3" xfId="41138" xr:uid="{00000000-0005-0000-0000-0000AF930000}"/>
    <cellStyle name="표준 21 53 4 4" xfId="41139" xr:uid="{00000000-0005-0000-0000-0000B0930000}"/>
    <cellStyle name="표준 21 53 4 5" xfId="41140" xr:uid="{00000000-0005-0000-0000-0000B1930000}"/>
    <cellStyle name="표준 21 53 4 6" xfId="41141" xr:uid="{00000000-0005-0000-0000-0000B2930000}"/>
    <cellStyle name="표준 21 53 5" xfId="6486" xr:uid="{00000000-0005-0000-0000-0000B3930000}"/>
    <cellStyle name="표준 21 53 5 2" xfId="41142" xr:uid="{00000000-0005-0000-0000-0000B4930000}"/>
    <cellStyle name="표준 21 53 5 3" xfId="41143" xr:uid="{00000000-0005-0000-0000-0000B5930000}"/>
    <cellStyle name="표준 21 53 5 4" xfId="41144" xr:uid="{00000000-0005-0000-0000-0000B6930000}"/>
    <cellStyle name="표준 21 53 5 5" xfId="41145" xr:uid="{00000000-0005-0000-0000-0000B7930000}"/>
    <cellStyle name="표준 21 53 5 6" xfId="41146" xr:uid="{00000000-0005-0000-0000-0000B8930000}"/>
    <cellStyle name="표준 21 53 6" xfId="8346" xr:uid="{00000000-0005-0000-0000-0000B9930000}"/>
    <cellStyle name="표준 21 53 6 2" xfId="41147" xr:uid="{00000000-0005-0000-0000-0000BA930000}"/>
    <cellStyle name="표준 21 53 6 3" xfId="41148" xr:uid="{00000000-0005-0000-0000-0000BB930000}"/>
    <cellStyle name="표준 21 53 6 4" xfId="41149" xr:uid="{00000000-0005-0000-0000-0000BC930000}"/>
    <cellStyle name="표준 21 53 6 5" xfId="41150" xr:uid="{00000000-0005-0000-0000-0000BD930000}"/>
    <cellStyle name="표준 21 53 6 6" xfId="41151" xr:uid="{00000000-0005-0000-0000-0000BE930000}"/>
    <cellStyle name="표준 21 53 7" xfId="41152" xr:uid="{00000000-0005-0000-0000-0000BF930000}"/>
    <cellStyle name="표준 21 53 8" xfId="41153" xr:uid="{00000000-0005-0000-0000-0000C0930000}"/>
    <cellStyle name="표준 21 53 9" xfId="41154" xr:uid="{00000000-0005-0000-0000-0000C1930000}"/>
    <cellStyle name="표준 21 54" xfId="908" xr:uid="{00000000-0005-0000-0000-0000C2930000}"/>
    <cellStyle name="표준 21 54 10" xfId="41155" xr:uid="{00000000-0005-0000-0000-0000C3930000}"/>
    <cellStyle name="표준 21 54 11" xfId="41156" xr:uid="{00000000-0005-0000-0000-0000C4930000}"/>
    <cellStyle name="표준 21 54 12" xfId="41157" xr:uid="{00000000-0005-0000-0000-0000C5930000}"/>
    <cellStyle name="표준 21 54 2" xfId="1491" xr:uid="{00000000-0005-0000-0000-0000C6930000}"/>
    <cellStyle name="표준 21 54 2 10" xfId="41158" xr:uid="{00000000-0005-0000-0000-0000C7930000}"/>
    <cellStyle name="표준 21 54 2 11" xfId="41159" xr:uid="{00000000-0005-0000-0000-0000C8930000}"/>
    <cellStyle name="표준 21 54 2 2" xfId="3268" xr:uid="{00000000-0005-0000-0000-0000C9930000}"/>
    <cellStyle name="표준 21 54 2 2 2" xfId="41160" xr:uid="{00000000-0005-0000-0000-0000CA930000}"/>
    <cellStyle name="표준 21 54 2 2 3" xfId="41161" xr:uid="{00000000-0005-0000-0000-0000CB930000}"/>
    <cellStyle name="표준 21 54 2 2 4" xfId="41162" xr:uid="{00000000-0005-0000-0000-0000CC930000}"/>
    <cellStyle name="표준 21 54 2 2 5" xfId="41163" xr:uid="{00000000-0005-0000-0000-0000CD930000}"/>
    <cellStyle name="표준 21 54 2 2 6" xfId="41164" xr:uid="{00000000-0005-0000-0000-0000CE930000}"/>
    <cellStyle name="표준 21 54 2 3" xfId="5127" xr:uid="{00000000-0005-0000-0000-0000CF930000}"/>
    <cellStyle name="표준 21 54 2 3 2" xfId="41165" xr:uid="{00000000-0005-0000-0000-0000D0930000}"/>
    <cellStyle name="표준 21 54 2 3 3" xfId="41166" xr:uid="{00000000-0005-0000-0000-0000D1930000}"/>
    <cellStyle name="표준 21 54 2 3 4" xfId="41167" xr:uid="{00000000-0005-0000-0000-0000D2930000}"/>
    <cellStyle name="표준 21 54 2 3 5" xfId="41168" xr:uid="{00000000-0005-0000-0000-0000D3930000}"/>
    <cellStyle name="표준 21 54 2 3 6" xfId="41169" xr:uid="{00000000-0005-0000-0000-0000D4930000}"/>
    <cellStyle name="표준 21 54 2 4" xfId="6991" xr:uid="{00000000-0005-0000-0000-0000D5930000}"/>
    <cellStyle name="표준 21 54 2 4 2" xfId="41170" xr:uid="{00000000-0005-0000-0000-0000D6930000}"/>
    <cellStyle name="표준 21 54 2 4 3" xfId="41171" xr:uid="{00000000-0005-0000-0000-0000D7930000}"/>
    <cellStyle name="표준 21 54 2 4 4" xfId="41172" xr:uid="{00000000-0005-0000-0000-0000D8930000}"/>
    <cellStyle name="표준 21 54 2 4 5" xfId="41173" xr:uid="{00000000-0005-0000-0000-0000D9930000}"/>
    <cellStyle name="표준 21 54 2 4 6" xfId="41174" xr:uid="{00000000-0005-0000-0000-0000DA930000}"/>
    <cellStyle name="표준 21 54 2 5" xfId="8851" xr:uid="{00000000-0005-0000-0000-0000DB930000}"/>
    <cellStyle name="표준 21 54 2 5 2" xfId="41175" xr:uid="{00000000-0005-0000-0000-0000DC930000}"/>
    <cellStyle name="표준 21 54 2 5 3" xfId="41176" xr:uid="{00000000-0005-0000-0000-0000DD930000}"/>
    <cellStyle name="표준 21 54 2 5 4" xfId="41177" xr:uid="{00000000-0005-0000-0000-0000DE930000}"/>
    <cellStyle name="표준 21 54 2 5 5" xfId="41178" xr:uid="{00000000-0005-0000-0000-0000DF930000}"/>
    <cellStyle name="표준 21 54 2 5 6" xfId="41179" xr:uid="{00000000-0005-0000-0000-0000E0930000}"/>
    <cellStyle name="표준 21 54 2 6" xfId="41180" xr:uid="{00000000-0005-0000-0000-0000E1930000}"/>
    <cellStyle name="표준 21 54 2 7" xfId="41181" xr:uid="{00000000-0005-0000-0000-0000E2930000}"/>
    <cellStyle name="표준 21 54 2 8" xfId="41182" xr:uid="{00000000-0005-0000-0000-0000E3930000}"/>
    <cellStyle name="표준 21 54 2 9" xfId="41183" xr:uid="{00000000-0005-0000-0000-0000E4930000}"/>
    <cellStyle name="표준 21 54 3" xfId="2775" xr:uid="{00000000-0005-0000-0000-0000E5930000}"/>
    <cellStyle name="표준 21 54 3 2" xfId="41184" xr:uid="{00000000-0005-0000-0000-0000E6930000}"/>
    <cellStyle name="표준 21 54 3 3" xfId="41185" xr:uid="{00000000-0005-0000-0000-0000E7930000}"/>
    <cellStyle name="표준 21 54 3 4" xfId="41186" xr:uid="{00000000-0005-0000-0000-0000E8930000}"/>
    <cellStyle name="표준 21 54 3 5" xfId="41187" xr:uid="{00000000-0005-0000-0000-0000E9930000}"/>
    <cellStyle name="표준 21 54 3 6" xfId="41188" xr:uid="{00000000-0005-0000-0000-0000EA930000}"/>
    <cellStyle name="표준 21 54 4" xfId="4635" xr:uid="{00000000-0005-0000-0000-0000EB930000}"/>
    <cellStyle name="표준 21 54 4 2" xfId="41189" xr:uid="{00000000-0005-0000-0000-0000EC930000}"/>
    <cellStyle name="표준 21 54 4 3" xfId="41190" xr:uid="{00000000-0005-0000-0000-0000ED930000}"/>
    <cellStyle name="표준 21 54 4 4" xfId="41191" xr:uid="{00000000-0005-0000-0000-0000EE930000}"/>
    <cellStyle name="표준 21 54 4 5" xfId="41192" xr:uid="{00000000-0005-0000-0000-0000EF930000}"/>
    <cellStyle name="표준 21 54 4 6" xfId="41193" xr:uid="{00000000-0005-0000-0000-0000F0930000}"/>
    <cellStyle name="표준 21 54 5" xfId="6499" xr:uid="{00000000-0005-0000-0000-0000F1930000}"/>
    <cellStyle name="표준 21 54 5 2" xfId="41194" xr:uid="{00000000-0005-0000-0000-0000F2930000}"/>
    <cellStyle name="표준 21 54 5 3" xfId="41195" xr:uid="{00000000-0005-0000-0000-0000F3930000}"/>
    <cellStyle name="표준 21 54 5 4" xfId="41196" xr:uid="{00000000-0005-0000-0000-0000F4930000}"/>
    <cellStyle name="표준 21 54 5 5" xfId="41197" xr:uid="{00000000-0005-0000-0000-0000F5930000}"/>
    <cellStyle name="표준 21 54 5 6" xfId="41198" xr:uid="{00000000-0005-0000-0000-0000F6930000}"/>
    <cellStyle name="표준 21 54 6" xfId="8359" xr:uid="{00000000-0005-0000-0000-0000F7930000}"/>
    <cellStyle name="표준 21 54 6 2" xfId="41199" xr:uid="{00000000-0005-0000-0000-0000F8930000}"/>
    <cellStyle name="표준 21 54 6 3" xfId="41200" xr:uid="{00000000-0005-0000-0000-0000F9930000}"/>
    <cellStyle name="표준 21 54 6 4" xfId="41201" xr:uid="{00000000-0005-0000-0000-0000FA930000}"/>
    <cellStyle name="표준 21 54 6 5" xfId="41202" xr:uid="{00000000-0005-0000-0000-0000FB930000}"/>
    <cellStyle name="표준 21 54 6 6" xfId="41203" xr:uid="{00000000-0005-0000-0000-0000FC930000}"/>
    <cellStyle name="표준 21 54 7" xfId="41204" xr:uid="{00000000-0005-0000-0000-0000FD930000}"/>
    <cellStyle name="표준 21 54 8" xfId="41205" xr:uid="{00000000-0005-0000-0000-0000FE930000}"/>
    <cellStyle name="표준 21 54 9" xfId="41206" xr:uid="{00000000-0005-0000-0000-0000FF930000}"/>
    <cellStyle name="표준 21 55" xfId="921" xr:uid="{00000000-0005-0000-0000-000000940000}"/>
    <cellStyle name="표준 21 55 10" xfId="41207" xr:uid="{00000000-0005-0000-0000-000001940000}"/>
    <cellStyle name="표준 21 55 11" xfId="41208" xr:uid="{00000000-0005-0000-0000-000002940000}"/>
    <cellStyle name="표준 21 55 12" xfId="41209" xr:uid="{00000000-0005-0000-0000-000003940000}"/>
    <cellStyle name="표준 21 55 2" xfId="1504" xr:uid="{00000000-0005-0000-0000-000004940000}"/>
    <cellStyle name="표준 21 55 2 10" xfId="41210" xr:uid="{00000000-0005-0000-0000-000005940000}"/>
    <cellStyle name="표준 21 55 2 11" xfId="41211" xr:uid="{00000000-0005-0000-0000-000006940000}"/>
    <cellStyle name="표준 21 55 2 2" xfId="3281" xr:uid="{00000000-0005-0000-0000-000007940000}"/>
    <cellStyle name="표준 21 55 2 2 2" xfId="41212" xr:uid="{00000000-0005-0000-0000-000008940000}"/>
    <cellStyle name="표준 21 55 2 2 3" xfId="41213" xr:uid="{00000000-0005-0000-0000-000009940000}"/>
    <cellStyle name="표준 21 55 2 2 4" xfId="41214" xr:uid="{00000000-0005-0000-0000-00000A940000}"/>
    <cellStyle name="표준 21 55 2 2 5" xfId="41215" xr:uid="{00000000-0005-0000-0000-00000B940000}"/>
    <cellStyle name="표준 21 55 2 2 6" xfId="41216" xr:uid="{00000000-0005-0000-0000-00000C940000}"/>
    <cellStyle name="표준 21 55 2 3" xfId="5140" xr:uid="{00000000-0005-0000-0000-00000D940000}"/>
    <cellStyle name="표준 21 55 2 3 2" xfId="41217" xr:uid="{00000000-0005-0000-0000-00000E940000}"/>
    <cellStyle name="표준 21 55 2 3 3" xfId="41218" xr:uid="{00000000-0005-0000-0000-00000F940000}"/>
    <cellStyle name="표준 21 55 2 3 4" xfId="41219" xr:uid="{00000000-0005-0000-0000-000010940000}"/>
    <cellStyle name="표준 21 55 2 3 5" xfId="41220" xr:uid="{00000000-0005-0000-0000-000011940000}"/>
    <cellStyle name="표준 21 55 2 3 6" xfId="41221" xr:uid="{00000000-0005-0000-0000-000012940000}"/>
    <cellStyle name="표준 21 55 2 4" xfId="7004" xr:uid="{00000000-0005-0000-0000-000013940000}"/>
    <cellStyle name="표준 21 55 2 4 2" xfId="41222" xr:uid="{00000000-0005-0000-0000-000014940000}"/>
    <cellStyle name="표준 21 55 2 4 3" xfId="41223" xr:uid="{00000000-0005-0000-0000-000015940000}"/>
    <cellStyle name="표준 21 55 2 4 4" xfId="41224" xr:uid="{00000000-0005-0000-0000-000016940000}"/>
    <cellStyle name="표준 21 55 2 4 5" xfId="41225" xr:uid="{00000000-0005-0000-0000-000017940000}"/>
    <cellStyle name="표준 21 55 2 4 6" xfId="41226" xr:uid="{00000000-0005-0000-0000-000018940000}"/>
    <cellStyle name="표준 21 55 2 5" xfId="8864" xr:uid="{00000000-0005-0000-0000-000019940000}"/>
    <cellStyle name="표준 21 55 2 5 2" xfId="41227" xr:uid="{00000000-0005-0000-0000-00001A940000}"/>
    <cellStyle name="표준 21 55 2 5 3" xfId="41228" xr:uid="{00000000-0005-0000-0000-00001B940000}"/>
    <cellStyle name="표준 21 55 2 5 4" xfId="41229" xr:uid="{00000000-0005-0000-0000-00001C940000}"/>
    <cellStyle name="표준 21 55 2 5 5" xfId="41230" xr:uid="{00000000-0005-0000-0000-00001D940000}"/>
    <cellStyle name="표준 21 55 2 5 6" xfId="41231" xr:uid="{00000000-0005-0000-0000-00001E940000}"/>
    <cellStyle name="표준 21 55 2 6" xfId="41232" xr:uid="{00000000-0005-0000-0000-00001F940000}"/>
    <cellStyle name="표준 21 55 2 7" xfId="41233" xr:uid="{00000000-0005-0000-0000-000020940000}"/>
    <cellStyle name="표준 21 55 2 8" xfId="41234" xr:uid="{00000000-0005-0000-0000-000021940000}"/>
    <cellStyle name="표준 21 55 2 9" xfId="41235" xr:uid="{00000000-0005-0000-0000-000022940000}"/>
    <cellStyle name="표준 21 55 3" xfId="2788" xr:uid="{00000000-0005-0000-0000-000023940000}"/>
    <cellStyle name="표준 21 55 3 2" xfId="41236" xr:uid="{00000000-0005-0000-0000-000024940000}"/>
    <cellStyle name="표준 21 55 3 3" xfId="41237" xr:uid="{00000000-0005-0000-0000-000025940000}"/>
    <cellStyle name="표준 21 55 3 4" xfId="41238" xr:uid="{00000000-0005-0000-0000-000026940000}"/>
    <cellStyle name="표준 21 55 3 5" xfId="41239" xr:uid="{00000000-0005-0000-0000-000027940000}"/>
    <cellStyle name="표준 21 55 3 6" xfId="41240" xr:uid="{00000000-0005-0000-0000-000028940000}"/>
    <cellStyle name="표준 21 55 4" xfId="4648" xr:uid="{00000000-0005-0000-0000-000029940000}"/>
    <cellStyle name="표준 21 55 4 2" xfId="41241" xr:uid="{00000000-0005-0000-0000-00002A940000}"/>
    <cellStyle name="표준 21 55 4 3" xfId="41242" xr:uid="{00000000-0005-0000-0000-00002B940000}"/>
    <cellStyle name="표준 21 55 4 4" xfId="41243" xr:uid="{00000000-0005-0000-0000-00002C940000}"/>
    <cellStyle name="표준 21 55 4 5" xfId="41244" xr:uid="{00000000-0005-0000-0000-00002D940000}"/>
    <cellStyle name="표준 21 55 4 6" xfId="41245" xr:uid="{00000000-0005-0000-0000-00002E940000}"/>
    <cellStyle name="표준 21 55 5" xfId="6512" xr:uid="{00000000-0005-0000-0000-00002F940000}"/>
    <cellStyle name="표준 21 55 5 2" xfId="41246" xr:uid="{00000000-0005-0000-0000-000030940000}"/>
    <cellStyle name="표준 21 55 5 3" xfId="41247" xr:uid="{00000000-0005-0000-0000-000031940000}"/>
    <cellStyle name="표준 21 55 5 4" xfId="41248" xr:uid="{00000000-0005-0000-0000-000032940000}"/>
    <cellStyle name="표준 21 55 5 5" xfId="41249" xr:uid="{00000000-0005-0000-0000-000033940000}"/>
    <cellStyle name="표준 21 55 5 6" xfId="41250" xr:uid="{00000000-0005-0000-0000-000034940000}"/>
    <cellStyle name="표준 21 55 6" xfId="8372" xr:uid="{00000000-0005-0000-0000-000035940000}"/>
    <cellStyle name="표준 21 55 6 2" xfId="41251" xr:uid="{00000000-0005-0000-0000-000036940000}"/>
    <cellStyle name="표준 21 55 6 3" xfId="41252" xr:uid="{00000000-0005-0000-0000-000037940000}"/>
    <cellStyle name="표준 21 55 6 4" xfId="41253" xr:uid="{00000000-0005-0000-0000-000038940000}"/>
    <cellStyle name="표준 21 55 6 5" xfId="41254" xr:uid="{00000000-0005-0000-0000-000039940000}"/>
    <cellStyle name="표준 21 55 6 6" xfId="41255" xr:uid="{00000000-0005-0000-0000-00003A940000}"/>
    <cellStyle name="표준 21 55 7" xfId="41256" xr:uid="{00000000-0005-0000-0000-00003B940000}"/>
    <cellStyle name="표준 21 55 8" xfId="41257" xr:uid="{00000000-0005-0000-0000-00003C940000}"/>
    <cellStyle name="표준 21 55 9" xfId="41258" xr:uid="{00000000-0005-0000-0000-00003D940000}"/>
    <cellStyle name="표준 21 56" xfId="934" xr:uid="{00000000-0005-0000-0000-00003E940000}"/>
    <cellStyle name="표준 21 56 10" xfId="41259" xr:uid="{00000000-0005-0000-0000-00003F940000}"/>
    <cellStyle name="표준 21 56 11" xfId="41260" xr:uid="{00000000-0005-0000-0000-000040940000}"/>
    <cellStyle name="표준 21 56 12" xfId="41261" xr:uid="{00000000-0005-0000-0000-000041940000}"/>
    <cellStyle name="표준 21 56 2" xfId="1517" xr:uid="{00000000-0005-0000-0000-000042940000}"/>
    <cellStyle name="표준 21 56 2 10" xfId="41262" xr:uid="{00000000-0005-0000-0000-000043940000}"/>
    <cellStyle name="표준 21 56 2 11" xfId="41263" xr:uid="{00000000-0005-0000-0000-000044940000}"/>
    <cellStyle name="표준 21 56 2 2" xfId="3294" xr:uid="{00000000-0005-0000-0000-000045940000}"/>
    <cellStyle name="표준 21 56 2 2 2" xfId="41264" xr:uid="{00000000-0005-0000-0000-000046940000}"/>
    <cellStyle name="표준 21 56 2 2 3" xfId="41265" xr:uid="{00000000-0005-0000-0000-000047940000}"/>
    <cellStyle name="표준 21 56 2 2 4" xfId="41266" xr:uid="{00000000-0005-0000-0000-000048940000}"/>
    <cellStyle name="표준 21 56 2 2 5" xfId="41267" xr:uid="{00000000-0005-0000-0000-000049940000}"/>
    <cellStyle name="표준 21 56 2 2 6" xfId="41268" xr:uid="{00000000-0005-0000-0000-00004A940000}"/>
    <cellStyle name="표준 21 56 2 3" xfId="5153" xr:uid="{00000000-0005-0000-0000-00004B940000}"/>
    <cellStyle name="표준 21 56 2 3 2" xfId="41269" xr:uid="{00000000-0005-0000-0000-00004C940000}"/>
    <cellStyle name="표준 21 56 2 3 3" xfId="41270" xr:uid="{00000000-0005-0000-0000-00004D940000}"/>
    <cellStyle name="표준 21 56 2 3 4" xfId="41271" xr:uid="{00000000-0005-0000-0000-00004E940000}"/>
    <cellStyle name="표준 21 56 2 3 5" xfId="41272" xr:uid="{00000000-0005-0000-0000-00004F940000}"/>
    <cellStyle name="표준 21 56 2 3 6" xfId="41273" xr:uid="{00000000-0005-0000-0000-000050940000}"/>
    <cellStyle name="표준 21 56 2 4" xfId="7017" xr:uid="{00000000-0005-0000-0000-000051940000}"/>
    <cellStyle name="표준 21 56 2 4 2" xfId="41274" xr:uid="{00000000-0005-0000-0000-000052940000}"/>
    <cellStyle name="표준 21 56 2 4 3" xfId="41275" xr:uid="{00000000-0005-0000-0000-000053940000}"/>
    <cellStyle name="표준 21 56 2 4 4" xfId="41276" xr:uid="{00000000-0005-0000-0000-000054940000}"/>
    <cellStyle name="표준 21 56 2 4 5" xfId="41277" xr:uid="{00000000-0005-0000-0000-000055940000}"/>
    <cellStyle name="표준 21 56 2 4 6" xfId="41278" xr:uid="{00000000-0005-0000-0000-000056940000}"/>
    <cellStyle name="표준 21 56 2 5" xfId="8877" xr:uid="{00000000-0005-0000-0000-000057940000}"/>
    <cellStyle name="표준 21 56 2 5 2" xfId="41279" xr:uid="{00000000-0005-0000-0000-000058940000}"/>
    <cellStyle name="표준 21 56 2 5 3" xfId="41280" xr:uid="{00000000-0005-0000-0000-000059940000}"/>
    <cellStyle name="표준 21 56 2 5 4" xfId="41281" xr:uid="{00000000-0005-0000-0000-00005A940000}"/>
    <cellStyle name="표준 21 56 2 5 5" xfId="41282" xr:uid="{00000000-0005-0000-0000-00005B940000}"/>
    <cellStyle name="표준 21 56 2 5 6" xfId="41283" xr:uid="{00000000-0005-0000-0000-00005C940000}"/>
    <cellStyle name="표준 21 56 2 6" xfId="41284" xr:uid="{00000000-0005-0000-0000-00005D940000}"/>
    <cellStyle name="표준 21 56 2 7" xfId="41285" xr:uid="{00000000-0005-0000-0000-00005E940000}"/>
    <cellStyle name="표준 21 56 2 8" xfId="41286" xr:uid="{00000000-0005-0000-0000-00005F940000}"/>
    <cellStyle name="표준 21 56 2 9" xfId="41287" xr:uid="{00000000-0005-0000-0000-000060940000}"/>
    <cellStyle name="표준 21 56 3" xfId="2801" xr:uid="{00000000-0005-0000-0000-000061940000}"/>
    <cellStyle name="표준 21 56 3 2" xfId="41288" xr:uid="{00000000-0005-0000-0000-000062940000}"/>
    <cellStyle name="표준 21 56 3 3" xfId="41289" xr:uid="{00000000-0005-0000-0000-000063940000}"/>
    <cellStyle name="표준 21 56 3 4" xfId="41290" xr:uid="{00000000-0005-0000-0000-000064940000}"/>
    <cellStyle name="표준 21 56 3 5" xfId="41291" xr:uid="{00000000-0005-0000-0000-000065940000}"/>
    <cellStyle name="표준 21 56 3 6" xfId="41292" xr:uid="{00000000-0005-0000-0000-000066940000}"/>
    <cellStyle name="표준 21 56 4" xfId="4661" xr:uid="{00000000-0005-0000-0000-000067940000}"/>
    <cellStyle name="표준 21 56 4 2" xfId="41293" xr:uid="{00000000-0005-0000-0000-000068940000}"/>
    <cellStyle name="표준 21 56 4 3" xfId="41294" xr:uid="{00000000-0005-0000-0000-000069940000}"/>
    <cellStyle name="표준 21 56 4 4" xfId="41295" xr:uid="{00000000-0005-0000-0000-00006A940000}"/>
    <cellStyle name="표준 21 56 4 5" xfId="41296" xr:uid="{00000000-0005-0000-0000-00006B940000}"/>
    <cellStyle name="표준 21 56 4 6" xfId="41297" xr:uid="{00000000-0005-0000-0000-00006C940000}"/>
    <cellStyle name="표준 21 56 5" xfId="6525" xr:uid="{00000000-0005-0000-0000-00006D940000}"/>
    <cellStyle name="표준 21 56 5 2" xfId="41298" xr:uid="{00000000-0005-0000-0000-00006E940000}"/>
    <cellStyle name="표준 21 56 5 3" xfId="41299" xr:uid="{00000000-0005-0000-0000-00006F940000}"/>
    <cellStyle name="표준 21 56 5 4" xfId="41300" xr:uid="{00000000-0005-0000-0000-000070940000}"/>
    <cellStyle name="표준 21 56 5 5" xfId="41301" xr:uid="{00000000-0005-0000-0000-000071940000}"/>
    <cellStyle name="표준 21 56 5 6" xfId="41302" xr:uid="{00000000-0005-0000-0000-000072940000}"/>
    <cellStyle name="표준 21 56 6" xfId="8385" xr:uid="{00000000-0005-0000-0000-000073940000}"/>
    <cellStyle name="표준 21 56 6 2" xfId="41303" xr:uid="{00000000-0005-0000-0000-000074940000}"/>
    <cellStyle name="표준 21 56 6 3" xfId="41304" xr:uid="{00000000-0005-0000-0000-000075940000}"/>
    <cellStyle name="표준 21 56 6 4" xfId="41305" xr:uid="{00000000-0005-0000-0000-000076940000}"/>
    <cellStyle name="표준 21 56 6 5" xfId="41306" xr:uid="{00000000-0005-0000-0000-000077940000}"/>
    <cellStyle name="표준 21 56 6 6" xfId="41307" xr:uid="{00000000-0005-0000-0000-000078940000}"/>
    <cellStyle name="표준 21 56 7" xfId="41308" xr:uid="{00000000-0005-0000-0000-000079940000}"/>
    <cellStyle name="표준 21 56 8" xfId="41309" xr:uid="{00000000-0005-0000-0000-00007A940000}"/>
    <cellStyle name="표준 21 56 9" xfId="41310" xr:uid="{00000000-0005-0000-0000-00007B940000}"/>
    <cellStyle name="표준 21 57" xfId="947" xr:uid="{00000000-0005-0000-0000-00007C940000}"/>
    <cellStyle name="표준 21 57 10" xfId="41311" xr:uid="{00000000-0005-0000-0000-00007D940000}"/>
    <cellStyle name="표준 21 57 11" xfId="41312" xr:uid="{00000000-0005-0000-0000-00007E940000}"/>
    <cellStyle name="표준 21 57 12" xfId="41313" xr:uid="{00000000-0005-0000-0000-00007F940000}"/>
    <cellStyle name="표준 21 57 2" xfId="1530" xr:uid="{00000000-0005-0000-0000-000080940000}"/>
    <cellStyle name="표준 21 57 2 10" xfId="41314" xr:uid="{00000000-0005-0000-0000-000081940000}"/>
    <cellStyle name="표준 21 57 2 11" xfId="41315" xr:uid="{00000000-0005-0000-0000-000082940000}"/>
    <cellStyle name="표준 21 57 2 2" xfId="3307" xr:uid="{00000000-0005-0000-0000-000083940000}"/>
    <cellStyle name="표준 21 57 2 2 2" xfId="41316" xr:uid="{00000000-0005-0000-0000-000084940000}"/>
    <cellStyle name="표준 21 57 2 2 3" xfId="41317" xr:uid="{00000000-0005-0000-0000-000085940000}"/>
    <cellStyle name="표준 21 57 2 2 4" xfId="41318" xr:uid="{00000000-0005-0000-0000-000086940000}"/>
    <cellStyle name="표준 21 57 2 2 5" xfId="41319" xr:uid="{00000000-0005-0000-0000-000087940000}"/>
    <cellStyle name="표준 21 57 2 2 6" xfId="41320" xr:uid="{00000000-0005-0000-0000-000088940000}"/>
    <cellStyle name="표준 21 57 2 3" xfId="5166" xr:uid="{00000000-0005-0000-0000-000089940000}"/>
    <cellStyle name="표준 21 57 2 3 2" xfId="41321" xr:uid="{00000000-0005-0000-0000-00008A940000}"/>
    <cellStyle name="표준 21 57 2 3 3" xfId="41322" xr:uid="{00000000-0005-0000-0000-00008B940000}"/>
    <cellStyle name="표준 21 57 2 3 4" xfId="41323" xr:uid="{00000000-0005-0000-0000-00008C940000}"/>
    <cellStyle name="표준 21 57 2 3 5" xfId="41324" xr:uid="{00000000-0005-0000-0000-00008D940000}"/>
    <cellStyle name="표준 21 57 2 3 6" xfId="41325" xr:uid="{00000000-0005-0000-0000-00008E940000}"/>
    <cellStyle name="표준 21 57 2 4" xfId="7030" xr:uid="{00000000-0005-0000-0000-00008F940000}"/>
    <cellStyle name="표준 21 57 2 4 2" xfId="41326" xr:uid="{00000000-0005-0000-0000-000090940000}"/>
    <cellStyle name="표준 21 57 2 4 3" xfId="41327" xr:uid="{00000000-0005-0000-0000-000091940000}"/>
    <cellStyle name="표준 21 57 2 4 4" xfId="41328" xr:uid="{00000000-0005-0000-0000-000092940000}"/>
    <cellStyle name="표준 21 57 2 4 5" xfId="41329" xr:uid="{00000000-0005-0000-0000-000093940000}"/>
    <cellStyle name="표준 21 57 2 4 6" xfId="41330" xr:uid="{00000000-0005-0000-0000-000094940000}"/>
    <cellStyle name="표준 21 57 2 5" xfId="8890" xr:uid="{00000000-0005-0000-0000-000095940000}"/>
    <cellStyle name="표준 21 57 2 5 2" xfId="41331" xr:uid="{00000000-0005-0000-0000-000096940000}"/>
    <cellStyle name="표준 21 57 2 5 3" xfId="41332" xr:uid="{00000000-0005-0000-0000-000097940000}"/>
    <cellStyle name="표준 21 57 2 5 4" xfId="41333" xr:uid="{00000000-0005-0000-0000-000098940000}"/>
    <cellStyle name="표준 21 57 2 5 5" xfId="41334" xr:uid="{00000000-0005-0000-0000-000099940000}"/>
    <cellStyle name="표준 21 57 2 5 6" xfId="41335" xr:uid="{00000000-0005-0000-0000-00009A940000}"/>
    <cellStyle name="표준 21 57 2 6" xfId="41336" xr:uid="{00000000-0005-0000-0000-00009B940000}"/>
    <cellStyle name="표준 21 57 2 7" xfId="41337" xr:uid="{00000000-0005-0000-0000-00009C940000}"/>
    <cellStyle name="표준 21 57 2 8" xfId="41338" xr:uid="{00000000-0005-0000-0000-00009D940000}"/>
    <cellStyle name="표준 21 57 2 9" xfId="41339" xr:uid="{00000000-0005-0000-0000-00009E940000}"/>
    <cellStyle name="표준 21 57 3" xfId="2814" xr:uid="{00000000-0005-0000-0000-00009F940000}"/>
    <cellStyle name="표준 21 57 3 2" xfId="41340" xr:uid="{00000000-0005-0000-0000-0000A0940000}"/>
    <cellStyle name="표준 21 57 3 3" xfId="41341" xr:uid="{00000000-0005-0000-0000-0000A1940000}"/>
    <cellStyle name="표준 21 57 3 4" xfId="41342" xr:uid="{00000000-0005-0000-0000-0000A2940000}"/>
    <cellStyle name="표준 21 57 3 5" xfId="41343" xr:uid="{00000000-0005-0000-0000-0000A3940000}"/>
    <cellStyle name="표준 21 57 3 6" xfId="41344" xr:uid="{00000000-0005-0000-0000-0000A4940000}"/>
    <cellStyle name="표준 21 57 4" xfId="4674" xr:uid="{00000000-0005-0000-0000-0000A5940000}"/>
    <cellStyle name="표준 21 57 4 2" xfId="41345" xr:uid="{00000000-0005-0000-0000-0000A6940000}"/>
    <cellStyle name="표준 21 57 4 3" xfId="41346" xr:uid="{00000000-0005-0000-0000-0000A7940000}"/>
    <cellStyle name="표준 21 57 4 4" xfId="41347" xr:uid="{00000000-0005-0000-0000-0000A8940000}"/>
    <cellStyle name="표준 21 57 4 5" xfId="41348" xr:uid="{00000000-0005-0000-0000-0000A9940000}"/>
    <cellStyle name="표준 21 57 4 6" xfId="41349" xr:uid="{00000000-0005-0000-0000-0000AA940000}"/>
    <cellStyle name="표준 21 57 5" xfId="6538" xr:uid="{00000000-0005-0000-0000-0000AB940000}"/>
    <cellStyle name="표준 21 57 5 2" xfId="41350" xr:uid="{00000000-0005-0000-0000-0000AC940000}"/>
    <cellStyle name="표준 21 57 5 3" xfId="41351" xr:uid="{00000000-0005-0000-0000-0000AD940000}"/>
    <cellStyle name="표준 21 57 5 4" xfId="41352" xr:uid="{00000000-0005-0000-0000-0000AE940000}"/>
    <cellStyle name="표준 21 57 5 5" xfId="41353" xr:uid="{00000000-0005-0000-0000-0000AF940000}"/>
    <cellStyle name="표준 21 57 5 6" xfId="41354" xr:uid="{00000000-0005-0000-0000-0000B0940000}"/>
    <cellStyle name="표준 21 57 6" xfId="8398" xr:uid="{00000000-0005-0000-0000-0000B1940000}"/>
    <cellStyle name="표준 21 57 6 2" xfId="41355" xr:uid="{00000000-0005-0000-0000-0000B2940000}"/>
    <cellStyle name="표준 21 57 6 3" xfId="41356" xr:uid="{00000000-0005-0000-0000-0000B3940000}"/>
    <cellStyle name="표준 21 57 6 4" xfId="41357" xr:uid="{00000000-0005-0000-0000-0000B4940000}"/>
    <cellStyle name="표준 21 57 6 5" xfId="41358" xr:uid="{00000000-0005-0000-0000-0000B5940000}"/>
    <cellStyle name="표준 21 57 6 6" xfId="41359" xr:uid="{00000000-0005-0000-0000-0000B6940000}"/>
    <cellStyle name="표준 21 57 7" xfId="41360" xr:uid="{00000000-0005-0000-0000-0000B7940000}"/>
    <cellStyle name="표준 21 57 8" xfId="41361" xr:uid="{00000000-0005-0000-0000-0000B8940000}"/>
    <cellStyle name="표준 21 57 9" xfId="41362" xr:uid="{00000000-0005-0000-0000-0000B9940000}"/>
    <cellStyle name="표준 21 58" xfId="959" xr:uid="{00000000-0005-0000-0000-0000BA940000}"/>
    <cellStyle name="표준 21 58 10" xfId="41363" xr:uid="{00000000-0005-0000-0000-0000BB940000}"/>
    <cellStyle name="표준 21 58 11" xfId="41364" xr:uid="{00000000-0005-0000-0000-0000BC940000}"/>
    <cellStyle name="표준 21 58 12" xfId="41365" xr:uid="{00000000-0005-0000-0000-0000BD940000}"/>
    <cellStyle name="표준 21 58 2" xfId="1542" xr:uid="{00000000-0005-0000-0000-0000BE940000}"/>
    <cellStyle name="표준 21 58 2 10" xfId="41366" xr:uid="{00000000-0005-0000-0000-0000BF940000}"/>
    <cellStyle name="표준 21 58 2 11" xfId="41367" xr:uid="{00000000-0005-0000-0000-0000C0940000}"/>
    <cellStyle name="표준 21 58 2 2" xfId="3319" xr:uid="{00000000-0005-0000-0000-0000C1940000}"/>
    <cellStyle name="표준 21 58 2 2 2" xfId="41368" xr:uid="{00000000-0005-0000-0000-0000C2940000}"/>
    <cellStyle name="표준 21 58 2 2 3" xfId="41369" xr:uid="{00000000-0005-0000-0000-0000C3940000}"/>
    <cellStyle name="표준 21 58 2 2 4" xfId="41370" xr:uid="{00000000-0005-0000-0000-0000C4940000}"/>
    <cellStyle name="표준 21 58 2 2 5" xfId="41371" xr:uid="{00000000-0005-0000-0000-0000C5940000}"/>
    <cellStyle name="표준 21 58 2 2 6" xfId="41372" xr:uid="{00000000-0005-0000-0000-0000C6940000}"/>
    <cellStyle name="표준 21 58 2 3" xfId="5178" xr:uid="{00000000-0005-0000-0000-0000C7940000}"/>
    <cellStyle name="표준 21 58 2 3 2" xfId="41373" xr:uid="{00000000-0005-0000-0000-0000C8940000}"/>
    <cellStyle name="표준 21 58 2 3 3" xfId="41374" xr:uid="{00000000-0005-0000-0000-0000C9940000}"/>
    <cellStyle name="표준 21 58 2 3 4" xfId="41375" xr:uid="{00000000-0005-0000-0000-0000CA940000}"/>
    <cellStyle name="표준 21 58 2 3 5" xfId="41376" xr:uid="{00000000-0005-0000-0000-0000CB940000}"/>
    <cellStyle name="표준 21 58 2 3 6" xfId="41377" xr:uid="{00000000-0005-0000-0000-0000CC940000}"/>
    <cellStyle name="표준 21 58 2 4" xfId="7042" xr:uid="{00000000-0005-0000-0000-0000CD940000}"/>
    <cellStyle name="표준 21 58 2 4 2" xfId="41378" xr:uid="{00000000-0005-0000-0000-0000CE940000}"/>
    <cellStyle name="표준 21 58 2 4 3" xfId="41379" xr:uid="{00000000-0005-0000-0000-0000CF940000}"/>
    <cellStyle name="표준 21 58 2 4 4" xfId="41380" xr:uid="{00000000-0005-0000-0000-0000D0940000}"/>
    <cellStyle name="표준 21 58 2 4 5" xfId="41381" xr:uid="{00000000-0005-0000-0000-0000D1940000}"/>
    <cellStyle name="표준 21 58 2 4 6" xfId="41382" xr:uid="{00000000-0005-0000-0000-0000D2940000}"/>
    <cellStyle name="표준 21 58 2 5" xfId="8902" xr:uid="{00000000-0005-0000-0000-0000D3940000}"/>
    <cellStyle name="표준 21 58 2 5 2" xfId="41383" xr:uid="{00000000-0005-0000-0000-0000D4940000}"/>
    <cellStyle name="표준 21 58 2 5 3" xfId="41384" xr:uid="{00000000-0005-0000-0000-0000D5940000}"/>
    <cellStyle name="표준 21 58 2 5 4" xfId="41385" xr:uid="{00000000-0005-0000-0000-0000D6940000}"/>
    <cellStyle name="표준 21 58 2 5 5" xfId="41386" xr:uid="{00000000-0005-0000-0000-0000D7940000}"/>
    <cellStyle name="표준 21 58 2 5 6" xfId="41387" xr:uid="{00000000-0005-0000-0000-0000D8940000}"/>
    <cellStyle name="표준 21 58 2 6" xfId="41388" xr:uid="{00000000-0005-0000-0000-0000D9940000}"/>
    <cellStyle name="표준 21 58 2 7" xfId="41389" xr:uid="{00000000-0005-0000-0000-0000DA940000}"/>
    <cellStyle name="표준 21 58 2 8" xfId="41390" xr:uid="{00000000-0005-0000-0000-0000DB940000}"/>
    <cellStyle name="표준 21 58 2 9" xfId="41391" xr:uid="{00000000-0005-0000-0000-0000DC940000}"/>
    <cellStyle name="표준 21 58 3" xfId="2827" xr:uid="{00000000-0005-0000-0000-0000DD940000}"/>
    <cellStyle name="표준 21 58 3 2" xfId="41392" xr:uid="{00000000-0005-0000-0000-0000DE940000}"/>
    <cellStyle name="표준 21 58 3 3" xfId="41393" xr:uid="{00000000-0005-0000-0000-0000DF940000}"/>
    <cellStyle name="표준 21 58 3 4" xfId="41394" xr:uid="{00000000-0005-0000-0000-0000E0940000}"/>
    <cellStyle name="표준 21 58 3 5" xfId="41395" xr:uid="{00000000-0005-0000-0000-0000E1940000}"/>
    <cellStyle name="표준 21 58 3 6" xfId="41396" xr:uid="{00000000-0005-0000-0000-0000E2940000}"/>
    <cellStyle name="표준 21 58 4" xfId="4686" xr:uid="{00000000-0005-0000-0000-0000E3940000}"/>
    <cellStyle name="표준 21 58 4 2" xfId="41397" xr:uid="{00000000-0005-0000-0000-0000E4940000}"/>
    <cellStyle name="표준 21 58 4 3" xfId="41398" xr:uid="{00000000-0005-0000-0000-0000E5940000}"/>
    <cellStyle name="표준 21 58 4 4" xfId="41399" xr:uid="{00000000-0005-0000-0000-0000E6940000}"/>
    <cellStyle name="표준 21 58 4 5" xfId="41400" xr:uid="{00000000-0005-0000-0000-0000E7940000}"/>
    <cellStyle name="표준 21 58 4 6" xfId="41401" xr:uid="{00000000-0005-0000-0000-0000E8940000}"/>
    <cellStyle name="표준 21 58 5" xfId="6550" xr:uid="{00000000-0005-0000-0000-0000E9940000}"/>
    <cellStyle name="표준 21 58 5 2" xfId="41402" xr:uid="{00000000-0005-0000-0000-0000EA940000}"/>
    <cellStyle name="표준 21 58 5 3" xfId="41403" xr:uid="{00000000-0005-0000-0000-0000EB940000}"/>
    <cellStyle name="표준 21 58 5 4" xfId="41404" xr:uid="{00000000-0005-0000-0000-0000EC940000}"/>
    <cellStyle name="표준 21 58 5 5" xfId="41405" xr:uid="{00000000-0005-0000-0000-0000ED940000}"/>
    <cellStyle name="표준 21 58 5 6" xfId="41406" xr:uid="{00000000-0005-0000-0000-0000EE940000}"/>
    <cellStyle name="표준 21 58 6" xfId="8410" xr:uid="{00000000-0005-0000-0000-0000EF940000}"/>
    <cellStyle name="표준 21 58 6 2" xfId="41407" xr:uid="{00000000-0005-0000-0000-0000F0940000}"/>
    <cellStyle name="표준 21 58 6 3" xfId="41408" xr:uid="{00000000-0005-0000-0000-0000F1940000}"/>
    <cellStyle name="표준 21 58 6 4" xfId="41409" xr:uid="{00000000-0005-0000-0000-0000F2940000}"/>
    <cellStyle name="표준 21 58 6 5" xfId="41410" xr:uid="{00000000-0005-0000-0000-0000F3940000}"/>
    <cellStyle name="표준 21 58 6 6" xfId="41411" xr:uid="{00000000-0005-0000-0000-0000F4940000}"/>
    <cellStyle name="표준 21 58 7" xfId="41412" xr:uid="{00000000-0005-0000-0000-0000F5940000}"/>
    <cellStyle name="표준 21 58 8" xfId="41413" xr:uid="{00000000-0005-0000-0000-0000F6940000}"/>
    <cellStyle name="표준 21 58 9" xfId="41414" xr:uid="{00000000-0005-0000-0000-0000F7940000}"/>
    <cellStyle name="표준 21 59" xfId="972" xr:uid="{00000000-0005-0000-0000-0000F8940000}"/>
    <cellStyle name="표준 21 59 10" xfId="41415" xr:uid="{00000000-0005-0000-0000-0000F9940000}"/>
    <cellStyle name="표준 21 59 11" xfId="41416" xr:uid="{00000000-0005-0000-0000-0000FA940000}"/>
    <cellStyle name="표준 21 59 2" xfId="2840" xr:uid="{00000000-0005-0000-0000-0000FB940000}"/>
    <cellStyle name="표준 21 59 2 2" xfId="41417" xr:uid="{00000000-0005-0000-0000-0000FC940000}"/>
    <cellStyle name="표준 21 59 2 3" xfId="41418" xr:uid="{00000000-0005-0000-0000-0000FD940000}"/>
    <cellStyle name="표준 21 59 2 4" xfId="41419" xr:uid="{00000000-0005-0000-0000-0000FE940000}"/>
    <cellStyle name="표준 21 59 2 5" xfId="41420" xr:uid="{00000000-0005-0000-0000-0000FF940000}"/>
    <cellStyle name="표준 21 59 2 6" xfId="41421" xr:uid="{00000000-0005-0000-0000-000000950000}"/>
    <cellStyle name="표준 21 59 3" xfId="4699" xr:uid="{00000000-0005-0000-0000-000001950000}"/>
    <cellStyle name="표준 21 59 3 2" xfId="41422" xr:uid="{00000000-0005-0000-0000-000002950000}"/>
    <cellStyle name="표준 21 59 3 3" xfId="41423" xr:uid="{00000000-0005-0000-0000-000003950000}"/>
    <cellStyle name="표준 21 59 3 4" xfId="41424" xr:uid="{00000000-0005-0000-0000-000004950000}"/>
    <cellStyle name="표준 21 59 3 5" xfId="41425" xr:uid="{00000000-0005-0000-0000-000005950000}"/>
    <cellStyle name="표준 21 59 3 6" xfId="41426" xr:uid="{00000000-0005-0000-0000-000006950000}"/>
    <cellStyle name="표준 21 59 4" xfId="6563" xr:uid="{00000000-0005-0000-0000-000007950000}"/>
    <cellStyle name="표준 21 59 4 2" xfId="41427" xr:uid="{00000000-0005-0000-0000-000008950000}"/>
    <cellStyle name="표준 21 59 4 3" xfId="41428" xr:uid="{00000000-0005-0000-0000-000009950000}"/>
    <cellStyle name="표준 21 59 4 4" xfId="41429" xr:uid="{00000000-0005-0000-0000-00000A950000}"/>
    <cellStyle name="표준 21 59 4 5" xfId="41430" xr:uid="{00000000-0005-0000-0000-00000B950000}"/>
    <cellStyle name="표준 21 59 4 6" xfId="41431" xr:uid="{00000000-0005-0000-0000-00000C950000}"/>
    <cellStyle name="표준 21 59 5" xfId="8423" xr:uid="{00000000-0005-0000-0000-00000D950000}"/>
    <cellStyle name="표준 21 59 5 2" xfId="41432" xr:uid="{00000000-0005-0000-0000-00000E950000}"/>
    <cellStyle name="표준 21 59 5 3" xfId="41433" xr:uid="{00000000-0005-0000-0000-00000F950000}"/>
    <cellStyle name="표준 21 59 5 4" xfId="41434" xr:uid="{00000000-0005-0000-0000-000010950000}"/>
    <cellStyle name="표준 21 59 5 5" xfId="41435" xr:uid="{00000000-0005-0000-0000-000011950000}"/>
    <cellStyle name="표준 21 59 5 6" xfId="41436" xr:uid="{00000000-0005-0000-0000-000012950000}"/>
    <cellStyle name="표준 21 59 6" xfId="41437" xr:uid="{00000000-0005-0000-0000-000013950000}"/>
    <cellStyle name="표준 21 59 7" xfId="41438" xr:uid="{00000000-0005-0000-0000-000014950000}"/>
    <cellStyle name="표준 21 59 8" xfId="41439" xr:uid="{00000000-0005-0000-0000-000015950000}"/>
    <cellStyle name="표준 21 59 9" xfId="41440" xr:uid="{00000000-0005-0000-0000-000016950000}"/>
    <cellStyle name="표준 21 6" xfId="336" xr:uid="{00000000-0005-0000-0000-000017950000}"/>
    <cellStyle name="표준 21 60" xfId="985" xr:uid="{00000000-0005-0000-0000-000018950000}"/>
    <cellStyle name="표준 21 60 10" xfId="41441" xr:uid="{00000000-0005-0000-0000-000019950000}"/>
    <cellStyle name="표준 21 60 11" xfId="41442" xr:uid="{00000000-0005-0000-0000-00001A950000}"/>
    <cellStyle name="표준 21 60 2" xfId="2853" xr:uid="{00000000-0005-0000-0000-00001B950000}"/>
    <cellStyle name="표준 21 60 2 2" xfId="41443" xr:uid="{00000000-0005-0000-0000-00001C950000}"/>
    <cellStyle name="표준 21 60 2 3" xfId="41444" xr:uid="{00000000-0005-0000-0000-00001D950000}"/>
    <cellStyle name="표준 21 60 2 4" xfId="41445" xr:uid="{00000000-0005-0000-0000-00001E950000}"/>
    <cellStyle name="표준 21 60 2 5" xfId="41446" xr:uid="{00000000-0005-0000-0000-00001F950000}"/>
    <cellStyle name="표준 21 60 2 6" xfId="41447" xr:uid="{00000000-0005-0000-0000-000020950000}"/>
    <cellStyle name="표준 21 60 3" xfId="4712" xr:uid="{00000000-0005-0000-0000-000021950000}"/>
    <cellStyle name="표준 21 60 3 2" xfId="41448" xr:uid="{00000000-0005-0000-0000-000022950000}"/>
    <cellStyle name="표준 21 60 3 3" xfId="41449" xr:uid="{00000000-0005-0000-0000-000023950000}"/>
    <cellStyle name="표준 21 60 3 4" xfId="41450" xr:uid="{00000000-0005-0000-0000-000024950000}"/>
    <cellStyle name="표준 21 60 3 5" xfId="41451" xr:uid="{00000000-0005-0000-0000-000025950000}"/>
    <cellStyle name="표준 21 60 3 6" xfId="41452" xr:uid="{00000000-0005-0000-0000-000026950000}"/>
    <cellStyle name="표준 21 60 4" xfId="6576" xr:uid="{00000000-0005-0000-0000-000027950000}"/>
    <cellStyle name="표준 21 60 4 2" xfId="41453" xr:uid="{00000000-0005-0000-0000-000028950000}"/>
    <cellStyle name="표준 21 60 4 3" xfId="41454" xr:uid="{00000000-0005-0000-0000-000029950000}"/>
    <cellStyle name="표준 21 60 4 4" xfId="41455" xr:uid="{00000000-0005-0000-0000-00002A950000}"/>
    <cellStyle name="표준 21 60 4 5" xfId="41456" xr:uid="{00000000-0005-0000-0000-00002B950000}"/>
    <cellStyle name="표준 21 60 4 6" xfId="41457" xr:uid="{00000000-0005-0000-0000-00002C950000}"/>
    <cellStyle name="표준 21 60 5" xfId="8436" xr:uid="{00000000-0005-0000-0000-00002D950000}"/>
    <cellStyle name="표준 21 60 5 2" xfId="41458" xr:uid="{00000000-0005-0000-0000-00002E950000}"/>
    <cellStyle name="표준 21 60 5 3" xfId="41459" xr:uid="{00000000-0005-0000-0000-00002F950000}"/>
    <cellStyle name="표준 21 60 5 4" xfId="41460" xr:uid="{00000000-0005-0000-0000-000030950000}"/>
    <cellStyle name="표준 21 60 5 5" xfId="41461" xr:uid="{00000000-0005-0000-0000-000031950000}"/>
    <cellStyle name="표준 21 60 5 6" xfId="41462" xr:uid="{00000000-0005-0000-0000-000032950000}"/>
    <cellStyle name="표준 21 60 6" xfId="41463" xr:uid="{00000000-0005-0000-0000-000033950000}"/>
    <cellStyle name="표준 21 60 7" xfId="41464" xr:uid="{00000000-0005-0000-0000-000034950000}"/>
    <cellStyle name="표준 21 60 8" xfId="41465" xr:uid="{00000000-0005-0000-0000-000035950000}"/>
    <cellStyle name="표준 21 60 9" xfId="41466" xr:uid="{00000000-0005-0000-0000-000036950000}"/>
    <cellStyle name="표준 21 61" xfId="1035" xr:uid="{00000000-0005-0000-0000-000037950000}"/>
    <cellStyle name="표준 21 62" xfId="1555" xr:uid="{00000000-0005-0000-0000-000038950000}"/>
    <cellStyle name="표준 21 62 10" xfId="41467" xr:uid="{00000000-0005-0000-0000-000039950000}"/>
    <cellStyle name="표준 21 62 11" xfId="41468" xr:uid="{00000000-0005-0000-0000-00003A950000}"/>
    <cellStyle name="표준 21 62 2" xfId="3332" xr:uid="{00000000-0005-0000-0000-00003B950000}"/>
    <cellStyle name="표준 21 62 2 2" xfId="41469" xr:uid="{00000000-0005-0000-0000-00003C950000}"/>
    <cellStyle name="표준 21 62 2 3" xfId="41470" xr:uid="{00000000-0005-0000-0000-00003D950000}"/>
    <cellStyle name="표준 21 62 2 4" xfId="41471" xr:uid="{00000000-0005-0000-0000-00003E950000}"/>
    <cellStyle name="표준 21 62 2 5" xfId="41472" xr:uid="{00000000-0005-0000-0000-00003F950000}"/>
    <cellStyle name="표준 21 62 2 6" xfId="41473" xr:uid="{00000000-0005-0000-0000-000040950000}"/>
    <cellStyle name="표준 21 62 3" xfId="5191" xr:uid="{00000000-0005-0000-0000-000041950000}"/>
    <cellStyle name="표준 21 62 3 2" xfId="41474" xr:uid="{00000000-0005-0000-0000-000042950000}"/>
    <cellStyle name="표준 21 62 3 3" xfId="41475" xr:uid="{00000000-0005-0000-0000-000043950000}"/>
    <cellStyle name="표준 21 62 3 4" xfId="41476" xr:uid="{00000000-0005-0000-0000-000044950000}"/>
    <cellStyle name="표준 21 62 3 5" xfId="41477" xr:uid="{00000000-0005-0000-0000-000045950000}"/>
    <cellStyle name="표준 21 62 3 6" xfId="41478" xr:uid="{00000000-0005-0000-0000-000046950000}"/>
    <cellStyle name="표준 21 62 4" xfId="7055" xr:uid="{00000000-0005-0000-0000-000047950000}"/>
    <cellStyle name="표준 21 62 4 2" xfId="41479" xr:uid="{00000000-0005-0000-0000-000048950000}"/>
    <cellStyle name="표준 21 62 4 3" xfId="41480" xr:uid="{00000000-0005-0000-0000-000049950000}"/>
    <cellStyle name="표준 21 62 4 4" xfId="41481" xr:uid="{00000000-0005-0000-0000-00004A950000}"/>
    <cellStyle name="표준 21 62 4 5" xfId="41482" xr:uid="{00000000-0005-0000-0000-00004B950000}"/>
    <cellStyle name="표준 21 62 4 6" xfId="41483" xr:uid="{00000000-0005-0000-0000-00004C950000}"/>
    <cellStyle name="표준 21 62 5" xfId="8915" xr:uid="{00000000-0005-0000-0000-00004D950000}"/>
    <cellStyle name="표준 21 62 5 2" xfId="41484" xr:uid="{00000000-0005-0000-0000-00004E950000}"/>
    <cellStyle name="표준 21 62 5 3" xfId="41485" xr:uid="{00000000-0005-0000-0000-00004F950000}"/>
    <cellStyle name="표준 21 62 5 4" xfId="41486" xr:uid="{00000000-0005-0000-0000-000050950000}"/>
    <cellStyle name="표준 21 62 5 5" xfId="41487" xr:uid="{00000000-0005-0000-0000-000051950000}"/>
    <cellStyle name="표준 21 62 5 6" xfId="41488" xr:uid="{00000000-0005-0000-0000-000052950000}"/>
    <cellStyle name="표준 21 62 6" xfId="41489" xr:uid="{00000000-0005-0000-0000-000053950000}"/>
    <cellStyle name="표준 21 62 7" xfId="41490" xr:uid="{00000000-0005-0000-0000-000054950000}"/>
    <cellStyle name="표준 21 62 8" xfId="41491" xr:uid="{00000000-0005-0000-0000-000055950000}"/>
    <cellStyle name="표준 21 62 9" xfId="41492" xr:uid="{00000000-0005-0000-0000-000056950000}"/>
    <cellStyle name="표준 21 63" xfId="1569" xr:uid="{00000000-0005-0000-0000-000057950000}"/>
    <cellStyle name="표준 21 63 10" xfId="41493" xr:uid="{00000000-0005-0000-0000-000058950000}"/>
    <cellStyle name="표준 21 63 11" xfId="41494" xr:uid="{00000000-0005-0000-0000-000059950000}"/>
    <cellStyle name="표준 21 63 2" xfId="3346" xr:uid="{00000000-0005-0000-0000-00005A950000}"/>
    <cellStyle name="표준 21 63 2 2" xfId="41495" xr:uid="{00000000-0005-0000-0000-00005B950000}"/>
    <cellStyle name="표준 21 63 2 3" xfId="41496" xr:uid="{00000000-0005-0000-0000-00005C950000}"/>
    <cellStyle name="표준 21 63 2 4" xfId="41497" xr:uid="{00000000-0005-0000-0000-00005D950000}"/>
    <cellStyle name="표준 21 63 2 5" xfId="41498" xr:uid="{00000000-0005-0000-0000-00005E950000}"/>
    <cellStyle name="표준 21 63 2 6" xfId="41499" xr:uid="{00000000-0005-0000-0000-00005F950000}"/>
    <cellStyle name="표준 21 63 3" xfId="5205" xr:uid="{00000000-0005-0000-0000-000060950000}"/>
    <cellStyle name="표준 21 63 3 2" xfId="41500" xr:uid="{00000000-0005-0000-0000-000061950000}"/>
    <cellStyle name="표준 21 63 3 3" xfId="41501" xr:uid="{00000000-0005-0000-0000-000062950000}"/>
    <cellStyle name="표준 21 63 3 4" xfId="41502" xr:uid="{00000000-0005-0000-0000-000063950000}"/>
    <cellStyle name="표준 21 63 3 5" xfId="41503" xr:uid="{00000000-0005-0000-0000-000064950000}"/>
    <cellStyle name="표준 21 63 3 6" xfId="41504" xr:uid="{00000000-0005-0000-0000-000065950000}"/>
    <cellStyle name="표준 21 63 4" xfId="7069" xr:uid="{00000000-0005-0000-0000-000066950000}"/>
    <cellStyle name="표준 21 63 4 2" xfId="41505" xr:uid="{00000000-0005-0000-0000-000067950000}"/>
    <cellStyle name="표준 21 63 4 3" xfId="41506" xr:uid="{00000000-0005-0000-0000-000068950000}"/>
    <cellStyle name="표준 21 63 4 4" xfId="41507" xr:uid="{00000000-0005-0000-0000-000069950000}"/>
    <cellStyle name="표준 21 63 4 5" xfId="41508" xr:uid="{00000000-0005-0000-0000-00006A950000}"/>
    <cellStyle name="표준 21 63 4 6" xfId="41509" xr:uid="{00000000-0005-0000-0000-00006B950000}"/>
    <cellStyle name="표준 21 63 5" xfId="8929" xr:uid="{00000000-0005-0000-0000-00006C950000}"/>
    <cellStyle name="표준 21 63 5 2" xfId="41510" xr:uid="{00000000-0005-0000-0000-00006D950000}"/>
    <cellStyle name="표준 21 63 5 3" xfId="41511" xr:uid="{00000000-0005-0000-0000-00006E950000}"/>
    <cellStyle name="표준 21 63 5 4" xfId="41512" xr:uid="{00000000-0005-0000-0000-00006F950000}"/>
    <cellStyle name="표준 21 63 5 5" xfId="41513" xr:uid="{00000000-0005-0000-0000-000070950000}"/>
    <cellStyle name="표준 21 63 5 6" xfId="41514" xr:uid="{00000000-0005-0000-0000-000071950000}"/>
    <cellStyle name="표준 21 63 6" xfId="41515" xr:uid="{00000000-0005-0000-0000-000072950000}"/>
    <cellStyle name="표준 21 63 7" xfId="41516" xr:uid="{00000000-0005-0000-0000-000073950000}"/>
    <cellStyle name="표준 21 63 8" xfId="41517" xr:uid="{00000000-0005-0000-0000-000074950000}"/>
    <cellStyle name="표준 21 63 9" xfId="41518" xr:uid="{00000000-0005-0000-0000-000075950000}"/>
    <cellStyle name="표준 21 64" xfId="1583" xr:uid="{00000000-0005-0000-0000-000076950000}"/>
    <cellStyle name="표준 21 64 10" xfId="41519" xr:uid="{00000000-0005-0000-0000-000077950000}"/>
    <cellStyle name="표준 21 64 11" xfId="41520" xr:uid="{00000000-0005-0000-0000-000078950000}"/>
    <cellStyle name="표준 21 64 2" xfId="3360" xr:uid="{00000000-0005-0000-0000-000079950000}"/>
    <cellStyle name="표준 21 64 2 2" xfId="41521" xr:uid="{00000000-0005-0000-0000-00007A950000}"/>
    <cellStyle name="표준 21 64 2 3" xfId="41522" xr:uid="{00000000-0005-0000-0000-00007B950000}"/>
    <cellStyle name="표준 21 64 2 4" xfId="41523" xr:uid="{00000000-0005-0000-0000-00007C950000}"/>
    <cellStyle name="표준 21 64 2 5" xfId="41524" xr:uid="{00000000-0005-0000-0000-00007D950000}"/>
    <cellStyle name="표준 21 64 2 6" xfId="41525" xr:uid="{00000000-0005-0000-0000-00007E950000}"/>
    <cellStyle name="표준 21 64 3" xfId="5219" xr:uid="{00000000-0005-0000-0000-00007F950000}"/>
    <cellStyle name="표준 21 64 3 2" xfId="41526" xr:uid="{00000000-0005-0000-0000-000080950000}"/>
    <cellStyle name="표준 21 64 3 3" xfId="41527" xr:uid="{00000000-0005-0000-0000-000081950000}"/>
    <cellStyle name="표준 21 64 3 4" xfId="41528" xr:uid="{00000000-0005-0000-0000-000082950000}"/>
    <cellStyle name="표준 21 64 3 5" xfId="41529" xr:uid="{00000000-0005-0000-0000-000083950000}"/>
    <cellStyle name="표준 21 64 3 6" xfId="41530" xr:uid="{00000000-0005-0000-0000-000084950000}"/>
    <cellStyle name="표준 21 64 4" xfId="7083" xr:uid="{00000000-0005-0000-0000-000085950000}"/>
    <cellStyle name="표준 21 64 4 2" xfId="41531" xr:uid="{00000000-0005-0000-0000-000086950000}"/>
    <cellStyle name="표준 21 64 4 3" xfId="41532" xr:uid="{00000000-0005-0000-0000-000087950000}"/>
    <cellStyle name="표준 21 64 4 4" xfId="41533" xr:uid="{00000000-0005-0000-0000-000088950000}"/>
    <cellStyle name="표준 21 64 4 5" xfId="41534" xr:uid="{00000000-0005-0000-0000-000089950000}"/>
    <cellStyle name="표준 21 64 4 6" xfId="41535" xr:uid="{00000000-0005-0000-0000-00008A950000}"/>
    <cellStyle name="표준 21 64 5" xfId="8943" xr:uid="{00000000-0005-0000-0000-00008B950000}"/>
    <cellStyle name="표준 21 64 5 2" xfId="41536" xr:uid="{00000000-0005-0000-0000-00008C950000}"/>
    <cellStyle name="표준 21 64 5 3" xfId="41537" xr:uid="{00000000-0005-0000-0000-00008D950000}"/>
    <cellStyle name="표준 21 64 5 4" xfId="41538" xr:uid="{00000000-0005-0000-0000-00008E950000}"/>
    <cellStyle name="표준 21 64 5 5" xfId="41539" xr:uid="{00000000-0005-0000-0000-00008F950000}"/>
    <cellStyle name="표준 21 64 5 6" xfId="41540" xr:uid="{00000000-0005-0000-0000-000090950000}"/>
    <cellStyle name="표준 21 64 6" xfId="41541" xr:uid="{00000000-0005-0000-0000-000091950000}"/>
    <cellStyle name="표준 21 64 7" xfId="41542" xr:uid="{00000000-0005-0000-0000-000092950000}"/>
    <cellStyle name="표준 21 64 8" xfId="41543" xr:uid="{00000000-0005-0000-0000-000093950000}"/>
    <cellStyle name="표준 21 64 9" xfId="41544" xr:uid="{00000000-0005-0000-0000-000094950000}"/>
    <cellStyle name="표준 21 65" xfId="1597" xr:uid="{00000000-0005-0000-0000-000095950000}"/>
    <cellStyle name="표준 21 65 10" xfId="41545" xr:uid="{00000000-0005-0000-0000-000096950000}"/>
    <cellStyle name="표준 21 65 11" xfId="41546" xr:uid="{00000000-0005-0000-0000-000097950000}"/>
    <cellStyle name="표준 21 65 2" xfId="3374" xr:uid="{00000000-0005-0000-0000-000098950000}"/>
    <cellStyle name="표준 21 65 2 2" xfId="41547" xr:uid="{00000000-0005-0000-0000-000099950000}"/>
    <cellStyle name="표준 21 65 2 3" xfId="41548" xr:uid="{00000000-0005-0000-0000-00009A950000}"/>
    <cellStyle name="표준 21 65 2 4" xfId="41549" xr:uid="{00000000-0005-0000-0000-00009B950000}"/>
    <cellStyle name="표준 21 65 2 5" xfId="41550" xr:uid="{00000000-0005-0000-0000-00009C950000}"/>
    <cellStyle name="표준 21 65 2 6" xfId="41551" xr:uid="{00000000-0005-0000-0000-00009D950000}"/>
    <cellStyle name="표준 21 65 3" xfId="5233" xr:uid="{00000000-0005-0000-0000-00009E950000}"/>
    <cellStyle name="표준 21 65 3 2" xfId="41552" xr:uid="{00000000-0005-0000-0000-00009F950000}"/>
    <cellStyle name="표준 21 65 3 3" xfId="41553" xr:uid="{00000000-0005-0000-0000-0000A0950000}"/>
    <cellStyle name="표준 21 65 3 4" xfId="41554" xr:uid="{00000000-0005-0000-0000-0000A1950000}"/>
    <cellStyle name="표준 21 65 3 5" xfId="41555" xr:uid="{00000000-0005-0000-0000-0000A2950000}"/>
    <cellStyle name="표준 21 65 3 6" xfId="41556" xr:uid="{00000000-0005-0000-0000-0000A3950000}"/>
    <cellStyle name="표준 21 65 4" xfId="7097" xr:uid="{00000000-0005-0000-0000-0000A4950000}"/>
    <cellStyle name="표준 21 65 4 2" xfId="41557" xr:uid="{00000000-0005-0000-0000-0000A5950000}"/>
    <cellStyle name="표준 21 65 4 3" xfId="41558" xr:uid="{00000000-0005-0000-0000-0000A6950000}"/>
    <cellStyle name="표준 21 65 4 4" xfId="41559" xr:uid="{00000000-0005-0000-0000-0000A7950000}"/>
    <cellStyle name="표준 21 65 4 5" xfId="41560" xr:uid="{00000000-0005-0000-0000-0000A8950000}"/>
    <cellStyle name="표준 21 65 4 6" xfId="41561" xr:uid="{00000000-0005-0000-0000-0000A9950000}"/>
    <cellStyle name="표준 21 65 5" xfId="8957" xr:uid="{00000000-0005-0000-0000-0000AA950000}"/>
    <cellStyle name="표준 21 65 5 2" xfId="41562" xr:uid="{00000000-0005-0000-0000-0000AB950000}"/>
    <cellStyle name="표준 21 65 5 3" xfId="41563" xr:uid="{00000000-0005-0000-0000-0000AC950000}"/>
    <cellStyle name="표준 21 65 5 4" xfId="41564" xr:uid="{00000000-0005-0000-0000-0000AD950000}"/>
    <cellStyle name="표준 21 65 5 5" xfId="41565" xr:uid="{00000000-0005-0000-0000-0000AE950000}"/>
    <cellStyle name="표준 21 65 5 6" xfId="41566" xr:uid="{00000000-0005-0000-0000-0000AF950000}"/>
    <cellStyle name="표준 21 65 6" xfId="41567" xr:uid="{00000000-0005-0000-0000-0000B0950000}"/>
    <cellStyle name="표준 21 65 7" xfId="41568" xr:uid="{00000000-0005-0000-0000-0000B1950000}"/>
    <cellStyle name="표준 21 65 8" xfId="41569" xr:uid="{00000000-0005-0000-0000-0000B2950000}"/>
    <cellStyle name="표준 21 65 9" xfId="41570" xr:uid="{00000000-0005-0000-0000-0000B3950000}"/>
    <cellStyle name="표준 21 66" xfId="1611" xr:uid="{00000000-0005-0000-0000-0000B4950000}"/>
    <cellStyle name="표준 21 66 10" xfId="41571" xr:uid="{00000000-0005-0000-0000-0000B5950000}"/>
    <cellStyle name="표준 21 66 11" xfId="41572" xr:uid="{00000000-0005-0000-0000-0000B6950000}"/>
    <cellStyle name="표준 21 66 2" xfId="3388" xr:uid="{00000000-0005-0000-0000-0000B7950000}"/>
    <cellStyle name="표준 21 66 2 2" xfId="41573" xr:uid="{00000000-0005-0000-0000-0000B8950000}"/>
    <cellStyle name="표준 21 66 2 3" xfId="41574" xr:uid="{00000000-0005-0000-0000-0000B9950000}"/>
    <cellStyle name="표준 21 66 2 4" xfId="41575" xr:uid="{00000000-0005-0000-0000-0000BA950000}"/>
    <cellStyle name="표준 21 66 2 5" xfId="41576" xr:uid="{00000000-0005-0000-0000-0000BB950000}"/>
    <cellStyle name="표준 21 66 2 6" xfId="41577" xr:uid="{00000000-0005-0000-0000-0000BC950000}"/>
    <cellStyle name="표준 21 66 3" xfId="5247" xr:uid="{00000000-0005-0000-0000-0000BD950000}"/>
    <cellStyle name="표준 21 66 3 2" xfId="41578" xr:uid="{00000000-0005-0000-0000-0000BE950000}"/>
    <cellStyle name="표준 21 66 3 3" xfId="41579" xr:uid="{00000000-0005-0000-0000-0000BF950000}"/>
    <cellStyle name="표준 21 66 3 4" xfId="41580" xr:uid="{00000000-0005-0000-0000-0000C0950000}"/>
    <cellStyle name="표준 21 66 3 5" xfId="41581" xr:uid="{00000000-0005-0000-0000-0000C1950000}"/>
    <cellStyle name="표준 21 66 3 6" xfId="41582" xr:uid="{00000000-0005-0000-0000-0000C2950000}"/>
    <cellStyle name="표준 21 66 4" xfId="7111" xr:uid="{00000000-0005-0000-0000-0000C3950000}"/>
    <cellStyle name="표준 21 66 4 2" xfId="41583" xr:uid="{00000000-0005-0000-0000-0000C4950000}"/>
    <cellStyle name="표준 21 66 4 3" xfId="41584" xr:uid="{00000000-0005-0000-0000-0000C5950000}"/>
    <cellStyle name="표준 21 66 4 4" xfId="41585" xr:uid="{00000000-0005-0000-0000-0000C6950000}"/>
    <cellStyle name="표준 21 66 4 5" xfId="41586" xr:uid="{00000000-0005-0000-0000-0000C7950000}"/>
    <cellStyle name="표준 21 66 4 6" xfId="41587" xr:uid="{00000000-0005-0000-0000-0000C8950000}"/>
    <cellStyle name="표준 21 66 5" xfId="8971" xr:uid="{00000000-0005-0000-0000-0000C9950000}"/>
    <cellStyle name="표준 21 66 5 2" xfId="41588" xr:uid="{00000000-0005-0000-0000-0000CA950000}"/>
    <cellStyle name="표준 21 66 5 3" xfId="41589" xr:uid="{00000000-0005-0000-0000-0000CB950000}"/>
    <cellStyle name="표준 21 66 5 4" xfId="41590" xr:uid="{00000000-0005-0000-0000-0000CC950000}"/>
    <cellStyle name="표준 21 66 5 5" xfId="41591" xr:uid="{00000000-0005-0000-0000-0000CD950000}"/>
    <cellStyle name="표준 21 66 5 6" xfId="41592" xr:uid="{00000000-0005-0000-0000-0000CE950000}"/>
    <cellStyle name="표준 21 66 6" xfId="41593" xr:uid="{00000000-0005-0000-0000-0000CF950000}"/>
    <cellStyle name="표준 21 66 7" xfId="41594" xr:uid="{00000000-0005-0000-0000-0000D0950000}"/>
    <cellStyle name="표준 21 66 8" xfId="41595" xr:uid="{00000000-0005-0000-0000-0000D1950000}"/>
    <cellStyle name="표준 21 66 9" xfId="41596" xr:uid="{00000000-0005-0000-0000-0000D2950000}"/>
    <cellStyle name="표준 21 67" xfId="1625" xr:uid="{00000000-0005-0000-0000-0000D3950000}"/>
    <cellStyle name="표준 21 67 10" xfId="41597" xr:uid="{00000000-0005-0000-0000-0000D4950000}"/>
    <cellStyle name="표준 21 67 11" xfId="41598" xr:uid="{00000000-0005-0000-0000-0000D5950000}"/>
    <cellStyle name="표준 21 67 2" xfId="3402" xr:uid="{00000000-0005-0000-0000-0000D6950000}"/>
    <cellStyle name="표준 21 67 2 2" xfId="41599" xr:uid="{00000000-0005-0000-0000-0000D7950000}"/>
    <cellStyle name="표준 21 67 2 3" xfId="41600" xr:uid="{00000000-0005-0000-0000-0000D8950000}"/>
    <cellStyle name="표준 21 67 2 4" xfId="41601" xr:uid="{00000000-0005-0000-0000-0000D9950000}"/>
    <cellStyle name="표준 21 67 2 5" xfId="41602" xr:uid="{00000000-0005-0000-0000-0000DA950000}"/>
    <cellStyle name="표준 21 67 2 6" xfId="41603" xr:uid="{00000000-0005-0000-0000-0000DB950000}"/>
    <cellStyle name="표준 21 67 3" xfId="5261" xr:uid="{00000000-0005-0000-0000-0000DC950000}"/>
    <cellStyle name="표준 21 67 3 2" xfId="41604" xr:uid="{00000000-0005-0000-0000-0000DD950000}"/>
    <cellStyle name="표준 21 67 3 3" xfId="41605" xr:uid="{00000000-0005-0000-0000-0000DE950000}"/>
    <cellStyle name="표준 21 67 3 4" xfId="41606" xr:uid="{00000000-0005-0000-0000-0000DF950000}"/>
    <cellStyle name="표준 21 67 3 5" xfId="41607" xr:uid="{00000000-0005-0000-0000-0000E0950000}"/>
    <cellStyle name="표준 21 67 3 6" xfId="41608" xr:uid="{00000000-0005-0000-0000-0000E1950000}"/>
    <cellStyle name="표준 21 67 4" xfId="7125" xr:uid="{00000000-0005-0000-0000-0000E2950000}"/>
    <cellStyle name="표준 21 67 4 2" xfId="41609" xr:uid="{00000000-0005-0000-0000-0000E3950000}"/>
    <cellStyle name="표준 21 67 4 3" xfId="41610" xr:uid="{00000000-0005-0000-0000-0000E4950000}"/>
    <cellStyle name="표준 21 67 4 4" xfId="41611" xr:uid="{00000000-0005-0000-0000-0000E5950000}"/>
    <cellStyle name="표준 21 67 4 5" xfId="41612" xr:uid="{00000000-0005-0000-0000-0000E6950000}"/>
    <cellStyle name="표준 21 67 4 6" xfId="41613" xr:uid="{00000000-0005-0000-0000-0000E7950000}"/>
    <cellStyle name="표준 21 67 5" xfId="8985" xr:uid="{00000000-0005-0000-0000-0000E8950000}"/>
    <cellStyle name="표준 21 67 5 2" xfId="41614" xr:uid="{00000000-0005-0000-0000-0000E9950000}"/>
    <cellStyle name="표준 21 67 5 3" xfId="41615" xr:uid="{00000000-0005-0000-0000-0000EA950000}"/>
    <cellStyle name="표준 21 67 5 4" xfId="41616" xr:uid="{00000000-0005-0000-0000-0000EB950000}"/>
    <cellStyle name="표준 21 67 5 5" xfId="41617" xr:uid="{00000000-0005-0000-0000-0000EC950000}"/>
    <cellStyle name="표준 21 67 5 6" xfId="41618" xr:uid="{00000000-0005-0000-0000-0000ED950000}"/>
    <cellStyle name="표준 21 67 6" xfId="41619" xr:uid="{00000000-0005-0000-0000-0000EE950000}"/>
    <cellStyle name="표준 21 67 7" xfId="41620" xr:uid="{00000000-0005-0000-0000-0000EF950000}"/>
    <cellStyle name="표준 21 67 8" xfId="41621" xr:uid="{00000000-0005-0000-0000-0000F0950000}"/>
    <cellStyle name="표준 21 67 9" xfId="41622" xr:uid="{00000000-0005-0000-0000-0000F1950000}"/>
    <cellStyle name="표준 21 68" xfId="1639" xr:uid="{00000000-0005-0000-0000-0000F2950000}"/>
    <cellStyle name="표준 21 68 10" xfId="41623" xr:uid="{00000000-0005-0000-0000-0000F3950000}"/>
    <cellStyle name="표준 21 68 11" xfId="41624" xr:uid="{00000000-0005-0000-0000-0000F4950000}"/>
    <cellStyle name="표준 21 68 2" xfId="3416" xr:uid="{00000000-0005-0000-0000-0000F5950000}"/>
    <cellStyle name="표준 21 68 2 2" xfId="41625" xr:uid="{00000000-0005-0000-0000-0000F6950000}"/>
    <cellStyle name="표준 21 68 2 3" xfId="41626" xr:uid="{00000000-0005-0000-0000-0000F7950000}"/>
    <cellStyle name="표준 21 68 2 4" xfId="41627" xr:uid="{00000000-0005-0000-0000-0000F8950000}"/>
    <cellStyle name="표준 21 68 2 5" xfId="41628" xr:uid="{00000000-0005-0000-0000-0000F9950000}"/>
    <cellStyle name="표준 21 68 2 6" xfId="41629" xr:uid="{00000000-0005-0000-0000-0000FA950000}"/>
    <cellStyle name="표준 21 68 3" xfId="5275" xr:uid="{00000000-0005-0000-0000-0000FB950000}"/>
    <cellStyle name="표준 21 68 3 2" xfId="41630" xr:uid="{00000000-0005-0000-0000-0000FC950000}"/>
    <cellStyle name="표준 21 68 3 3" xfId="41631" xr:uid="{00000000-0005-0000-0000-0000FD950000}"/>
    <cellStyle name="표준 21 68 3 4" xfId="41632" xr:uid="{00000000-0005-0000-0000-0000FE950000}"/>
    <cellStyle name="표준 21 68 3 5" xfId="41633" xr:uid="{00000000-0005-0000-0000-0000FF950000}"/>
    <cellStyle name="표준 21 68 3 6" xfId="41634" xr:uid="{00000000-0005-0000-0000-000000960000}"/>
    <cellStyle name="표준 21 68 4" xfId="7139" xr:uid="{00000000-0005-0000-0000-000001960000}"/>
    <cellStyle name="표준 21 68 4 2" xfId="41635" xr:uid="{00000000-0005-0000-0000-000002960000}"/>
    <cellStyle name="표준 21 68 4 3" xfId="41636" xr:uid="{00000000-0005-0000-0000-000003960000}"/>
    <cellStyle name="표준 21 68 4 4" xfId="41637" xr:uid="{00000000-0005-0000-0000-000004960000}"/>
    <cellStyle name="표준 21 68 4 5" xfId="41638" xr:uid="{00000000-0005-0000-0000-000005960000}"/>
    <cellStyle name="표준 21 68 4 6" xfId="41639" xr:uid="{00000000-0005-0000-0000-000006960000}"/>
    <cellStyle name="표준 21 68 5" xfId="8999" xr:uid="{00000000-0005-0000-0000-000007960000}"/>
    <cellStyle name="표준 21 68 5 2" xfId="41640" xr:uid="{00000000-0005-0000-0000-000008960000}"/>
    <cellStyle name="표준 21 68 5 3" xfId="41641" xr:uid="{00000000-0005-0000-0000-000009960000}"/>
    <cellStyle name="표준 21 68 5 4" xfId="41642" xr:uid="{00000000-0005-0000-0000-00000A960000}"/>
    <cellStyle name="표준 21 68 5 5" xfId="41643" xr:uid="{00000000-0005-0000-0000-00000B960000}"/>
    <cellStyle name="표준 21 68 5 6" xfId="41644" xr:uid="{00000000-0005-0000-0000-00000C960000}"/>
    <cellStyle name="표준 21 68 6" xfId="41645" xr:uid="{00000000-0005-0000-0000-00000D960000}"/>
    <cellStyle name="표준 21 68 7" xfId="41646" xr:uid="{00000000-0005-0000-0000-00000E960000}"/>
    <cellStyle name="표준 21 68 8" xfId="41647" xr:uid="{00000000-0005-0000-0000-00000F960000}"/>
    <cellStyle name="표준 21 68 9" xfId="41648" xr:uid="{00000000-0005-0000-0000-000010960000}"/>
    <cellStyle name="표준 21 69" xfId="1653" xr:uid="{00000000-0005-0000-0000-000011960000}"/>
    <cellStyle name="표준 21 69 10" xfId="41649" xr:uid="{00000000-0005-0000-0000-000012960000}"/>
    <cellStyle name="표준 21 69 11" xfId="41650" xr:uid="{00000000-0005-0000-0000-000013960000}"/>
    <cellStyle name="표준 21 69 2" xfId="3430" xr:uid="{00000000-0005-0000-0000-000014960000}"/>
    <cellStyle name="표준 21 69 2 2" xfId="41651" xr:uid="{00000000-0005-0000-0000-000015960000}"/>
    <cellStyle name="표준 21 69 2 3" xfId="41652" xr:uid="{00000000-0005-0000-0000-000016960000}"/>
    <cellStyle name="표준 21 69 2 4" xfId="41653" xr:uid="{00000000-0005-0000-0000-000017960000}"/>
    <cellStyle name="표준 21 69 2 5" xfId="41654" xr:uid="{00000000-0005-0000-0000-000018960000}"/>
    <cellStyle name="표준 21 69 2 6" xfId="41655" xr:uid="{00000000-0005-0000-0000-000019960000}"/>
    <cellStyle name="표준 21 69 3" xfId="5289" xr:uid="{00000000-0005-0000-0000-00001A960000}"/>
    <cellStyle name="표준 21 69 3 2" xfId="41656" xr:uid="{00000000-0005-0000-0000-00001B960000}"/>
    <cellStyle name="표준 21 69 3 3" xfId="41657" xr:uid="{00000000-0005-0000-0000-00001C960000}"/>
    <cellStyle name="표준 21 69 3 4" xfId="41658" xr:uid="{00000000-0005-0000-0000-00001D960000}"/>
    <cellStyle name="표준 21 69 3 5" xfId="41659" xr:uid="{00000000-0005-0000-0000-00001E960000}"/>
    <cellStyle name="표준 21 69 3 6" xfId="41660" xr:uid="{00000000-0005-0000-0000-00001F960000}"/>
    <cellStyle name="표준 21 69 4" xfId="7153" xr:uid="{00000000-0005-0000-0000-000020960000}"/>
    <cellStyle name="표준 21 69 4 2" xfId="41661" xr:uid="{00000000-0005-0000-0000-000021960000}"/>
    <cellStyle name="표준 21 69 4 3" xfId="41662" xr:uid="{00000000-0005-0000-0000-000022960000}"/>
    <cellStyle name="표준 21 69 4 4" xfId="41663" xr:uid="{00000000-0005-0000-0000-000023960000}"/>
    <cellStyle name="표준 21 69 4 5" xfId="41664" xr:uid="{00000000-0005-0000-0000-000024960000}"/>
    <cellStyle name="표준 21 69 4 6" xfId="41665" xr:uid="{00000000-0005-0000-0000-000025960000}"/>
    <cellStyle name="표준 21 69 5" xfId="9013" xr:uid="{00000000-0005-0000-0000-000026960000}"/>
    <cellStyle name="표준 21 69 5 2" xfId="41666" xr:uid="{00000000-0005-0000-0000-000027960000}"/>
    <cellStyle name="표준 21 69 5 3" xfId="41667" xr:uid="{00000000-0005-0000-0000-000028960000}"/>
    <cellStyle name="표준 21 69 5 4" xfId="41668" xr:uid="{00000000-0005-0000-0000-000029960000}"/>
    <cellStyle name="표준 21 69 5 5" xfId="41669" xr:uid="{00000000-0005-0000-0000-00002A960000}"/>
    <cellStyle name="표준 21 69 5 6" xfId="41670" xr:uid="{00000000-0005-0000-0000-00002B960000}"/>
    <cellStyle name="표준 21 69 6" xfId="41671" xr:uid="{00000000-0005-0000-0000-00002C960000}"/>
    <cellStyle name="표준 21 69 7" xfId="41672" xr:uid="{00000000-0005-0000-0000-00002D960000}"/>
    <cellStyle name="표준 21 69 8" xfId="41673" xr:uid="{00000000-0005-0000-0000-00002E960000}"/>
    <cellStyle name="표준 21 69 9" xfId="41674" xr:uid="{00000000-0005-0000-0000-00002F960000}"/>
    <cellStyle name="표준 21 7" xfId="337" xr:uid="{00000000-0005-0000-0000-000030960000}"/>
    <cellStyle name="표준 21 70" xfId="1667" xr:uid="{00000000-0005-0000-0000-000031960000}"/>
    <cellStyle name="표준 21 70 10" xfId="41675" xr:uid="{00000000-0005-0000-0000-000032960000}"/>
    <cellStyle name="표준 21 70 11" xfId="41676" xr:uid="{00000000-0005-0000-0000-000033960000}"/>
    <cellStyle name="표준 21 70 2" xfId="3444" xr:uid="{00000000-0005-0000-0000-000034960000}"/>
    <cellStyle name="표준 21 70 2 2" xfId="41677" xr:uid="{00000000-0005-0000-0000-000035960000}"/>
    <cellStyle name="표준 21 70 2 3" xfId="41678" xr:uid="{00000000-0005-0000-0000-000036960000}"/>
    <cellStyle name="표준 21 70 2 4" xfId="41679" xr:uid="{00000000-0005-0000-0000-000037960000}"/>
    <cellStyle name="표준 21 70 2 5" xfId="41680" xr:uid="{00000000-0005-0000-0000-000038960000}"/>
    <cellStyle name="표준 21 70 2 6" xfId="41681" xr:uid="{00000000-0005-0000-0000-000039960000}"/>
    <cellStyle name="표준 21 70 3" xfId="5303" xr:uid="{00000000-0005-0000-0000-00003A960000}"/>
    <cellStyle name="표준 21 70 3 2" xfId="41682" xr:uid="{00000000-0005-0000-0000-00003B960000}"/>
    <cellStyle name="표준 21 70 3 3" xfId="41683" xr:uid="{00000000-0005-0000-0000-00003C960000}"/>
    <cellStyle name="표준 21 70 3 4" xfId="41684" xr:uid="{00000000-0005-0000-0000-00003D960000}"/>
    <cellStyle name="표준 21 70 3 5" xfId="41685" xr:uid="{00000000-0005-0000-0000-00003E960000}"/>
    <cellStyle name="표준 21 70 3 6" xfId="41686" xr:uid="{00000000-0005-0000-0000-00003F960000}"/>
    <cellStyle name="표준 21 70 4" xfId="7167" xr:uid="{00000000-0005-0000-0000-000040960000}"/>
    <cellStyle name="표준 21 70 4 2" xfId="41687" xr:uid="{00000000-0005-0000-0000-000041960000}"/>
    <cellStyle name="표준 21 70 4 3" xfId="41688" xr:uid="{00000000-0005-0000-0000-000042960000}"/>
    <cellStyle name="표준 21 70 4 4" xfId="41689" xr:uid="{00000000-0005-0000-0000-000043960000}"/>
    <cellStyle name="표준 21 70 4 5" xfId="41690" xr:uid="{00000000-0005-0000-0000-000044960000}"/>
    <cellStyle name="표준 21 70 4 6" xfId="41691" xr:uid="{00000000-0005-0000-0000-000045960000}"/>
    <cellStyle name="표준 21 70 5" xfId="9027" xr:uid="{00000000-0005-0000-0000-000046960000}"/>
    <cellStyle name="표준 21 70 5 2" xfId="41692" xr:uid="{00000000-0005-0000-0000-000047960000}"/>
    <cellStyle name="표준 21 70 5 3" xfId="41693" xr:uid="{00000000-0005-0000-0000-000048960000}"/>
    <cellStyle name="표준 21 70 5 4" xfId="41694" xr:uid="{00000000-0005-0000-0000-000049960000}"/>
    <cellStyle name="표준 21 70 5 5" xfId="41695" xr:uid="{00000000-0005-0000-0000-00004A960000}"/>
    <cellStyle name="표준 21 70 5 6" xfId="41696" xr:uid="{00000000-0005-0000-0000-00004B960000}"/>
    <cellStyle name="표준 21 70 6" xfId="41697" xr:uid="{00000000-0005-0000-0000-00004C960000}"/>
    <cellStyle name="표준 21 70 7" xfId="41698" xr:uid="{00000000-0005-0000-0000-00004D960000}"/>
    <cellStyle name="표준 21 70 8" xfId="41699" xr:uid="{00000000-0005-0000-0000-00004E960000}"/>
    <cellStyle name="표준 21 70 9" xfId="41700" xr:uid="{00000000-0005-0000-0000-00004F960000}"/>
    <cellStyle name="표준 21 71" xfId="1682" xr:uid="{00000000-0005-0000-0000-000050960000}"/>
    <cellStyle name="표준 21 71 10" xfId="41701" xr:uid="{00000000-0005-0000-0000-000051960000}"/>
    <cellStyle name="표준 21 71 11" xfId="41702" xr:uid="{00000000-0005-0000-0000-000052960000}"/>
    <cellStyle name="표준 21 71 2" xfId="3459" xr:uid="{00000000-0005-0000-0000-000053960000}"/>
    <cellStyle name="표준 21 71 2 2" xfId="41703" xr:uid="{00000000-0005-0000-0000-000054960000}"/>
    <cellStyle name="표준 21 71 2 3" xfId="41704" xr:uid="{00000000-0005-0000-0000-000055960000}"/>
    <cellStyle name="표준 21 71 2 4" xfId="41705" xr:uid="{00000000-0005-0000-0000-000056960000}"/>
    <cellStyle name="표준 21 71 2 5" xfId="41706" xr:uid="{00000000-0005-0000-0000-000057960000}"/>
    <cellStyle name="표준 21 71 2 6" xfId="41707" xr:uid="{00000000-0005-0000-0000-000058960000}"/>
    <cellStyle name="표준 21 71 3" xfId="5318" xr:uid="{00000000-0005-0000-0000-000059960000}"/>
    <cellStyle name="표준 21 71 3 2" xfId="41708" xr:uid="{00000000-0005-0000-0000-00005A960000}"/>
    <cellStyle name="표준 21 71 3 3" xfId="41709" xr:uid="{00000000-0005-0000-0000-00005B960000}"/>
    <cellStyle name="표준 21 71 3 4" xfId="41710" xr:uid="{00000000-0005-0000-0000-00005C960000}"/>
    <cellStyle name="표준 21 71 3 5" xfId="41711" xr:uid="{00000000-0005-0000-0000-00005D960000}"/>
    <cellStyle name="표준 21 71 3 6" xfId="41712" xr:uid="{00000000-0005-0000-0000-00005E960000}"/>
    <cellStyle name="표준 21 71 4" xfId="7182" xr:uid="{00000000-0005-0000-0000-00005F960000}"/>
    <cellStyle name="표준 21 71 4 2" xfId="41713" xr:uid="{00000000-0005-0000-0000-000060960000}"/>
    <cellStyle name="표준 21 71 4 3" xfId="41714" xr:uid="{00000000-0005-0000-0000-000061960000}"/>
    <cellStyle name="표준 21 71 4 4" xfId="41715" xr:uid="{00000000-0005-0000-0000-000062960000}"/>
    <cellStyle name="표준 21 71 4 5" xfId="41716" xr:uid="{00000000-0005-0000-0000-000063960000}"/>
    <cellStyle name="표준 21 71 4 6" xfId="41717" xr:uid="{00000000-0005-0000-0000-000064960000}"/>
    <cellStyle name="표준 21 71 5" xfId="9042" xr:uid="{00000000-0005-0000-0000-000065960000}"/>
    <cellStyle name="표준 21 71 5 2" xfId="41718" xr:uid="{00000000-0005-0000-0000-000066960000}"/>
    <cellStyle name="표준 21 71 5 3" xfId="41719" xr:uid="{00000000-0005-0000-0000-000067960000}"/>
    <cellStyle name="표준 21 71 5 4" xfId="41720" xr:uid="{00000000-0005-0000-0000-000068960000}"/>
    <cellStyle name="표준 21 71 5 5" xfId="41721" xr:uid="{00000000-0005-0000-0000-000069960000}"/>
    <cellStyle name="표준 21 71 5 6" xfId="41722" xr:uid="{00000000-0005-0000-0000-00006A960000}"/>
    <cellStyle name="표준 21 71 6" xfId="41723" xr:uid="{00000000-0005-0000-0000-00006B960000}"/>
    <cellStyle name="표준 21 71 7" xfId="41724" xr:uid="{00000000-0005-0000-0000-00006C960000}"/>
    <cellStyle name="표준 21 71 8" xfId="41725" xr:uid="{00000000-0005-0000-0000-00006D960000}"/>
    <cellStyle name="표준 21 71 9" xfId="41726" xr:uid="{00000000-0005-0000-0000-00006E960000}"/>
    <cellStyle name="표준 21 72" xfId="1696" xr:uid="{00000000-0005-0000-0000-00006F960000}"/>
    <cellStyle name="표준 21 72 10" xfId="41727" xr:uid="{00000000-0005-0000-0000-000070960000}"/>
    <cellStyle name="표준 21 72 11" xfId="41728" xr:uid="{00000000-0005-0000-0000-000071960000}"/>
    <cellStyle name="표준 21 72 2" xfId="3473" xr:uid="{00000000-0005-0000-0000-000072960000}"/>
    <cellStyle name="표준 21 72 2 2" xfId="41729" xr:uid="{00000000-0005-0000-0000-000073960000}"/>
    <cellStyle name="표준 21 72 2 3" xfId="41730" xr:uid="{00000000-0005-0000-0000-000074960000}"/>
    <cellStyle name="표준 21 72 2 4" xfId="41731" xr:uid="{00000000-0005-0000-0000-000075960000}"/>
    <cellStyle name="표준 21 72 2 5" xfId="41732" xr:uid="{00000000-0005-0000-0000-000076960000}"/>
    <cellStyle name="표준 21 72 2 6" xfId="41733" xr:uid="{00000000-0005-0000-0000-000077960000}"/>
    <cellStyle name="표준 21 72 3" xfId="5332" xr:uid="{00000000-0005-0000-0000-000078960000}"/>
    <cellStyle name="표준 21 72 3 2" xfId="41734" xr:uid="{00000000-0005-0000-0000-000079960000}"/>
    <cellStyle name="표준 21 72 3 3" xfId="41735" xr:uid="{00000000-0005-0000-0000-00007A960000}"/>
    <cellStyle name="표준 21 72 3 4" xfId="41736" xr:uid="{00000000-0005-0000-0000-00007B960000}"/>
    <cellStyle name="표준 21 72 3 5" xfId="41737" xr:uid="{00000000-0005-0000-0000-00007C960000}"/>
    <cellStyle name="표준 21 72 3 6" xfId="41738" xr:uid="{00000000-0005-0000-0000-00007D960000}"/>
    <cellStyle name="표준 21 72 4" xfId="7196" xr:uid="{00000000-0005-0000-0000-00007E960000}"/>
    <cellStyle name="표준 21 72 4 2" xfId="41739" xr:uid="{00000000-0005-0000-0000-00007F960000}"/>
    <cellStyle name="표준 21 72 4 3" xfId="41740" xr:uid="{00000000-0005-0000-0000-000080960000}"/>
    <cellStyle name="표준 21 72 4 4" xfId="41741" xr:uid="{00000000-0005-0000-0000-000081960000}"/>
    <cellStyle name="표준 21 72 4 5" xfId="41742" xr:uid="{00000000-0005-0000-0000-000082960000}"/>
    <cellStyle name="표준 21 72 4 6" xfId="41743" xr:uid="{00000000-0005-0000-0000-000083960000}"/>
    <cellStyle name="표준 21 72 5" xfId="9056" xr:uid="{00000000-0005-0000-0000-000084960000}"/>
    <cellStyle name="표준 21 72 5 2" xfId="41744" xr:uid="{00000000-0005-0000-0000-000085960000}"/>
    <cellStyle name="표준 21 72 5 3" xfId="41745" xr:uid="{00000000-0005-0000-0000-000086960000}"/>
    <cellStyle name="표준 21 72 5 4" xfId="41746" xr:uid="{00000000-0005-0000-0000-000087960000}"/>
    <cellStyle name="표준 21 72 5 5" xfId="41747" xr:uid="{00000000-0005-0000-0000-000088960000}"/>
    <cellStyle name="표준 21 72 5 6" xfId="41748" xr:uid="{00000000-0005-0000-0000-000089960000}"/>
    <cellStyle name="표준 21 72 6" xfId="41749" xr:uid="{00000000-0005-0000-0000-00008A960000}"/>
    <cellStyle name="표준 21 72 7" xfId="41750" xr:uid="{00000000-0005-0000-0000-00008B960000}"/>
    <cellStyle name="표준 21 72 8" xfId="41751" xr:uid="{00000000-0005-0000-0000-00008C960000}"/>
    <cellStyle name="표준 21 72 9" xfId="41752" xr:uid="{00000000-0005-0000-0000-00008D960000}"/>
    <cellStyle name="표준 21 73" xfId="1709" xr:uid="{00000000-0005-0000-0000-00008E960000}"/>
    <cellStyle name="표준 21 73 10" xfId="41753" xr:uid="{00000000-0005-0000-0000-00008F960000}"/>
    <cellStyle name="표준 21 73 11" xfId="41754" xr:uid="{00000000-0005-0000-0000-000090960000}"/>
    <cellStyle name="표준 21 73 2" xfId="3486" xr:uid="{00000000-0005-0000-0000-000091960000}"/>
    <cellStyle name="표준 21 73 2 2" xfId="41755" xr:uid="{00000000-0005-0000-0000-000092960000}"/>
    <cellStyle name="표준 21 73 2 3" xfId="41756" xr:uid="{00000000-0005-0000-0000-000093960000}"/>
    <cellStyle name="표준 21 73 2 4" xfId="41757" xr:uid="{00000000-0005-0000-0000-000094960000}"/>
    <cellStyle name="표준 21 73 2 5" xfId="41758" xr:uid="{00000000-0005-0000-0000-000095960000}"/>
    <cellStyle name="표준 21 73 2 6" xfId="41759" xr:uid="{00000000-0005-0000-0000-000096960000}"/>
    <cellStyle name="표준 21 73 3" xfId="5345" xr:uid="{00000000-0005-0000-0000-000097960000}"/>
    <cellStyle name="표준 21 73 3 2" xfId="41760" xr:uid="{00000000-0005-0000-0000-000098960000}"/>
    <cellStyle name="표준 21 73 3 3" xfId="41761" xr:uid="{00000000-0005-0000-0000-000099960000}"/>
    <cellStyle name="표준 21 73 3 4" xfId="41762" xr:uid="{00000000-0005-0000-0000-00009A960000}"/>
    <cellStyle name="표준 21 73 3 5" xfId="41763" xr:uid="{00000000-0005-0000-0000-00009B960000}"/>
    <cellStyle name="표준 21 73 3 6" xfId="41764" xr:uid="{00000000-0005-0000-0000-00009C960000}"/>
    <cellStyle name="표준 21 73 4" xfId="7209" xr:uid="{00000000-0005-0000-0000-00009D960000}"/>
    <cellStyle name="표준 21 73 4 2" xfId="41765" xr:uid="{00000000-0005-0000-0000-00009E960000}"/>
    <cellStyle name="표준 21 73 4 3" xfId="41766" xr:uid="{00000000-0005-0000-0000-00009F960000}"/>
    <cellStyle name="표준 21 73 4 4" xfId="41767" xr:uid="{00000000-0005-0000-0000-0000A0960000}"/>
    <cellStyle name="표준 21 73 4 5" xfId="41768" xr:uid="{00000000-0005-0000-0000-0000A1960000}"/>
    <cellStyle name="표준 21 73 4 6" xfId="41769" xr:uid="{00000000-0005-0000-0000-0000A2960000}"/>
    <cellStyle name="표준 21 73 5" xfId="9069" xr:uid="{00000000-0005-0000-0000-0000A3960000}"/>
    <cellStyle name="표준 21 73 5 2" xfId="41770" xr:uid="{00000000-0005-0000-0000-0000A4960000}"/>
    <cellStyle name="표준 21 73 5 3" xfId="41771" xr:uid="{00000000-0005-0000-0000-0000A5960000}"/>
    <cellStyle name="표준 21 73 5 4" xfId="41772" xr:uid="{00000000-0005-0000-0000-0000A6960000}"/>
    <cellStyle name="표준 21 73 5 5" xfId="41773" xr:uid="{00000000-0005-0000-0000-0000A7960000}"/>
    <cellStyle name="표준 21 73 5 6" xfId="41774" xr:uid="{00000000-0005-0000-0000-0000A8960000}"/>
    <cellStyle name="표준 21 73 6" xfId="41775" xr:uid="{00000000-0005-0000-0000-0000A9960000}"/>
    <cellStyle name="표준 21 73 7" xfId="41776" xr:uid="{00000000-0005-0000-0000-0000AA960000}"/>
    <cellStyle name="표준 21 73 8" xfId="41777" xr:uid="{00000000-0005-0000-0000-0000AB960000}"/>
    <cellStyle name="표준 21 73 9" xfId="41778" xr:uid="{00000000-0005-0000-0000-0000AC960000}"/>
    <cellStyle name="표준 21 74" xfId="1721" xr:uid="{00000000-0005-0000-0000-0000AD960000}"/>
    <cellStyle name="표준 21 74 10" xfId="41779" xr:uid="{00000000-0005-0000-0000-0000AE960000}"/>
    <cellStyle name="표준 21 74 11" xfId="41780" xr:uid="{00000000-0005-0000-0000-0000AF960000}"/>
    <cellStyle name="표준 21 74 2" xfId="3498" xr:uid="{00000000-0005-0000-0000-0000B0960000}"/>
    <cellStyle name="표준 21 74 2 2" xfId="41781" xr:uid="{00000000-0005-0000-0000-0000B1960000}"/>
    <cellStyle name="표준 21 74 2 3" xfId="41782" xr:uid="{00000000-0005-0000-0000-0000B2960000}"/>
    <cellStyle name="표준 21 74 2 4" xfId="41783" xr:uid="{00000000-0005-0000-0000-0000B3960000}"/>
    <cellStyle name="표준 21 74 2 5" xfId="41784" xr:uid="{00000000-0005-0000-0000-0000B4960000}"/>
    <cellStyle name="표준 21 74 2 6" xfId="41785" xr:uid="{00000000-0005-0000-0000-0000B5960000}"/>
    <cellStyle name="표준 21 74 3" xfId="5357" xr:uid="{00000000-0005-0000-0000-0000B6960000}"/>
    <cellStyle name="표준 21 74 3 2" xfId="41786" xr:uid="{00000000-0005-0000-0000-0000B7960000}"/>
    <cellStyle name="표준 21 74 3 3" xfId="41787" xr:uid="{00000000-0005-0000-0000-0000B8960000}"/>
    <cellStyle name="표준 21 74 3 4" xfId="41788" xr:uid="{00000000-0005-0000-0000-0000B9960000}"/>
    <cellStyle name="표준 21 74 3 5" xfId="41789" xr:uid="{00000000-0005-0000-0000-0000BA960000}"/>
    <cellStyle name="표준 21 74 3 6" xfId="41790" xr:uid="{00000000-0005-0000-0000-0000BB960000}"/>
    <cellStyle name="표준 21 74 4" xfId="7221" xr:uid="{00000000-0005-0000-0000-0000BC960000}"/>
    <cellStyle name="표준 21 74 4 2" xfId="41791" xr:uid="{00000000-0005-0000-0000-0000BD960000}"/>
    <cellStyle name="표준 21 74 4 3" xfId="41792" xr:uid="{00000000-0005-0000-0000-0000BE960000}"/>
    <cellStyle name="표준 21 74 4 4" xfId="41793" xr:uid="{00000000-0005-0000-0000-0000BF960000}"/>
    <cellStyle name="표준 21 74 4 5" xfId="41794" xr:uid="{00000000-0005-0000-0000-0000C0960000}"/>
    <cellStyle name="표준 21 74 4 6" xfId="41795" xr:uid="{00000000-0005-0000-0000-0000C1960000}"/>
    <cellStyle name="표준 21 74 5" xfId="9081" xr:uid="{00000000-0005-0000-0000-0000C2960000}"/>
    <cellStyle name="표준 21 74 5 2" xfId="41796" xr:uid="{00000000-0005-0000-0000-0000C3960000}"/>
    <cellStyle name="표준 21 74 5 3" xfId="41797" xr:uid="{00000000-0005-0000-0000-0000C4960000}"/>
    <cellStyle name="표준 21 74 5 4" xfId="41798" xr:uid="{00000000-0005-0000-0000-0000C5960000}"/>
    <cellStyle name="표준 21 74 5 5" xfId="41799" xr:uid="{00000000-0005-0000-0000-0000C6960000}"/>
    <cellStyle name="표준 21 74 5 6" xfId="41800" xr:uid="{00000000-0005-0000-0000-0000C7960000}"/>
    <cellStyle name="표준 21 74 6" xfId="41801" xr:uid="{00000000-0005-0000-0000-0000C8960000}"/>
    <cellStyle name="표준 21 74 7" xfId="41802" xr:uid="{00000000-0005-0000-0000-0000C9960000}"/>
    <cellStyle name="표준 21 74 8" xfId="41803" xr:uid="{00000000-0005-0000-0000-0000CA960000}"/>
    <cellStyle name="표준 21 74 9" xfId="41804" xr:uid="{00000000-0005-0000-0000-0000CB960000}"/>
    <cellStyle name="표준 21 75" xfId="1735" xr:uid="{00000000-0005-0000-0000-0000CC960000}"/>
    <cellStyle name="표준 21 75 10" xfId="41805" xr:uid="{00000000-0005-0000-0000-0000CD960000}"/>
    <cellStyle name="표준 21 75 11" xfId="41806" xr:uid="{00000000-0005-0000-0000-0000CE960000}"/>
    <cellStyle name="표준 21 75 2" xfId="3512" xr:uid="{00000000-0005-0000-0000-0000CF960000}"/>
    <cellStyle name="표준 21 75 2 2" xfId="41807" xr:uid="{00000000-0005-0000-0000-0000D0960000}"/>
    <cellStyle name="표준 21 75 2 3" xfId="41808" xr:uid="{00000000-0005-0000-0000-0000D1960000}"/>
    <cellStyle name="표준 21 75 2 4" xfId="41809" xr:uid="{00000000-0005-0000-0000-0000D2960000}"/>
    <cellStyle name="표준 21 75 2 5" xfId="41810" xr:uid="{00000000-0005-0000-0000-0000D3960000}"/>
    <cellStyle name="표준 21 75 2 6" xfId="41811" xr:uid="{00000000-0005-0000-0000-0000D4960000}"/>
    <cellStyle name="표준 21 75 3" xfId="5371" xr:uid="{00000000-0005-0000-0000-0000D5960000}"/>
    <cellStyle name="표준 21 75 3 2" xfId="41812" xr:uid="{00000000-0005-0000-0000-0000D6960000}"/>
    <cellStyle name="표준 21 75 3 3" xfId="41813" xr:uid="{00000000-0005-0000-0000-0000D7960000}"/>
    <cellStyle name="표준 21 75 3 4" xfId="41814" xr:uid="{00000000-0005-0000-0000-0000D8960000}"/>
    <cellStyle name="표준 21 75 3 5" xfId="41815" xr:uid="{00000000-0005-0000-0000-0000D9960000}"/>
    <cellStyle name="표준 21 75 3 6" xfId="41816" xr:uid="{00000000-0005-0000-0000-0000DA960000}"/>
    <cellStyle name="표준 21 75 4" xfId="7235" xr:uid="{00000000-0005-0000-0000-0000DB960000}"/>
    <cellStyle name="표준 21 75 4 2" xfId="41817" xr:uid="{00000000-0005-0000-0000-0000DC960000}"/>
    <cellStyle name="표준 21 75 4 3" xfId="41818" xr:uid="{00000000-0005-0000-0000-0000DD960000}"/>
    <cellStyle name="표준 21 75 4 4" xfId="41819" xr:uid="{00000000-0005-0000-0000-0000DE960000}"/>
    <cellStyle name="표준 21 75 4 5" xfId="41820" xr:uid="{00000000-0005-0000-0000-0000DF960000}"/>
    <cellStyle name="표준 21 75 4 6" xfId="41821" xr:uid="{00000000-0005-0000-0000-0000E0960000}"/>
    <cellStyle name="표준 21 75 5" xfId="9095" xr:uid="{00000000-0005-0000-0000-0000E1960000}"/>
    <cellStyle name="표준 21 75 5 2" xfId="41822" xr:uid="{00000000-0005-0000-0000-0000E2960000}"/>
    <cellStyle name="표준 21 75 5 3" xfId="41823" xr:uid="{00000000-0005-0000-0000-0000E3960000}"/>
    <cellStyle name="표준 21 75 5 4" xfId="41824" xr:uid="{00000000-0005-0000-0000-0000E4960000}"/>
    <cellStyle name="표준 21 75 5 5" xfId="41825" xr:uid="{00000000-0005-0000-0000-0000E5960000}"/>
    <cellStyle name="표준 21 75 5 6" xfId="41826" xr:uid="{00000000-0005-0000-0000-0000E6960000}"/>
    <cellStyle name="표준 21 75 6" xfId="41827" xr:uid="{00000000-0005-0000-0000-0000E7960000}"/>
    <cellStyle name="표준 21 75 7" xfId="41828" xr:uid="{00000000-0005-0000-0000-0000E8960000}"/>
    <cellStyle name="표준 21 75 8" xfId="41829" xr:uid="{00000000-0005-0000-0000-0000E9960000}"/>
    <cellStyle name="표준 21 75 9" xfId="41830" xr:uid="{00000000-0005-0000-0000-0000EA960000}"/>
    <cellStyle name="표준 21 76" xfId="1749" xr:uid="{00000000-0005-0000-0000-0000EB960000}"/>
    <cellStyle name="표준 21 76 10" xfId="41831" xr:uid="{00000000-0005-0000-0000-0000EC960000}"/>
    <cellStyle name="표준 21 76 11" xfId="41832" xr:uid="{00000000-0005-0000-0000-0000ED960000}"/>
    <cellStyle name="표준 21 76 2" xfId="3526" xr:uid="{00000000-0005-0000-0000-0000EE960000}"/>
    <cellStyle name="표준 21 76 2 2" xfId="41833" xr:uid="{00000000-0005-0000-0000-0000EF960000}"/>
    <cellStyle name="표준 21 76 2 3" xfId="41834" xr:uid="{00000000-0005-0000-0000-0000F0960000}"/>
    <cellStyle name="표준 21 76 2 4" xfId="41835" xr:uid="{00000000-0005-0000-0000-0000F1960000}"/>
    <cellStyle name="표준 21 76 2 5" xfId="41836" xr:uid="{00000000-0005-0000-0000-0000F2960000}"/>
    <cellStyle name="표준 21 76 2 6" xfId="41837" xr:uid="{00000000-0005-0000-0000-0000F3960000}"/>
    <cellStyle name="표준 21 76 3" xfId="5385" xr:uid="{00000000-0005-0000-0000-0000F4960000}"/>
    <cellStyle name="표준 21 76 3 2" xfId="41838" xr:uid="{00000000-0005-0000-0000-0000F5960000}"/>
    <cellStyle name="표준 21 76 3 3" xfId="41839" xr:uid="{00000000-0005-0000-0000-0000F6960000}"/>
    <cellStyle name="표준 21 76 3 4" xfId="41840" xr:uid="{00000000-0005-0000-0000-0000F7960000}"/>
    <cellStyle name="표준 21 76 3 5" xfId="41841" xr:uid="{00000000-0005-0000-0000-0000F8960000}"/>
    <cellStyle name="표준 21 76 3 6" xfId="41842" xr:uid="{00000000-0005-0000-0000-0000F9960000}"/>
    <cellStyle name="표준 21 76 4" xfId="7249" xr:uid="{00000000-0005-0000-0000-0000FA960000}"/>
    <cellStyle name="표준 21 76 4 2" xfId="41843" xr:uid="{00000000-0005-0000-0000-0000FB960000}"/>
    <cellStyle name="표준 21 76 4 3" xfId="41844" xr:uid="{00000000-0005-0000-0000-0000FC960000}"/>
    <cellStyle name="표준 21 76 4 4" xfId="41845" xr:uid="{00000000-0005-0000-0000-0000FD960000}"/>
    <cellStyle name="표준 21 76 4 5" xfId="41846" xr:uid="{00000000-0005-0000-0000-0000FE960000}"/>
    <cellStyle name="표준 21 76 4 6" xfId="41847" xr:uid="{00000000-0005-0000-0000-0000FF960000}"/>
    <cellStyle name="표준 21 76 5" xfId="9109" xr:uid="{00000000-0005-0000-0000-000000970000}"/>
    <cellStyle name="표준 21 76 5 2" xfId="41848" xr:uid="{00000000-0005-0000-0000-000001970000}"/>
    <cellStyle name="표준 21 76 5 3" xfId="41849" xr:uid="{00000000-0005-0000-0000-000002970000}"/>
    <cellStyle name="표준 21 76 5 4" xfId="41850" xr:uid="{00000000-0005-0000-0000-000003970000}"/>
    <cellStyle name="표준 21 76 5 5" xfId="41851" xr:uid="{00000000-0005-0000-0000-000004970000}"/>
    <cellStyle name="표준 21 76 5 6" xfId="41852" xr:uid="{00000000-0005-0000-0000-000005970000}"/>
    <cellStyle name="표준 21 76 6" xfId="41853" xr:uid="{00000000-0005-0000-0000-000006970000}"/>
    <cellStyle name="표준 21 76 7" xfId="41854" xr:uid="{00000000-0005-0000-0000-000007970000}"/>
    <cellStyle name="표준 21 76 8" xfId="41855" xr:uid="{00000000-0005-0000-0000-000008970000}"/>
    <cellStyle name="표준 21 76 9" xfId="41856" xr:uid="{00000000-0005-0000-0000-000009970000}"/>
    <cellStyle name="표준 21 77" xfId="1763" xr:uid="{00000000-0005-0000-0000-00000A970000}"/>
    <cellStyle name="표준 21 77 10" xfId="41857" xr:uid="{00000000-0005-0000-0000-00000B970000}"/>
    <cellStyle name="표준 21 77 11" xfId="41858" xr:uid="{00000000-0005-0000-0000-00000C970000}"/>
    <cellStyle name="표준 21 77 2" xfId="3540" xr:uid="{00000000-0005-0000-0000-00000D970000}"/>
    <cellStyle name="표준 21 77 2 2" xfId="41859" xr:uid="{00000000-0005-0000-0000-00000E970000}"/>
    <cellStyle name="표준 21 77 2 3" xfId="41860" xr:uid="{00000000-0005-0000-0000-00000F970000}"/>
    <cellStyle name="표준 21 77 2 4" xfId="41861" xr:uid="{00000000-0005-0000-0000-000010970000}"/>
    <cellStyle name="표준 21 77 2 5" xfId="41862" xr:uid="{00000000-0005-0000-0000-000011970000}"/>
    <cellStyle name="표준 21 77 2 6" xfId="41863" xr:uid="{00000000-0005-0000-0000-000012970000}"/>
    <cellStyle name="표준 21 77 3" xfId="5399" xr:uid="{00000000-0005-0000-0000-000013970000}"/>
    <cellStyle name="표준 21 77 3 2" xfId="41864" xr:uid="{00000000-0005-0000-0000-000014970000}"/>
    <cellStyle name="표준 21 77 3 3" xfId="41865" xr:uid="{00000000-0005-0000-0000-000015970000}"/>
    <cellStyle name="표준 21 77 3 4" xfId="41866" xr:uid="{00000000-0005-0000-0000-000016970000}"/>
    <cellStyle name="표준 21 77 3 5" xfId="41867" xr:uid="{00000000-0005-0000-0000-000017970000}"/>
    <cellStyle name="표준 21 77 3 6" xfId="41868" xr:uid="{00000000-0005-0000-0000-000018970000}"/>
    <cellStyle name="표준 21 77 4" xfId="7263" xr:uid="{00000000-0005-0000-0000-000019970000}"/>
    <cellStyle name="표준 21 77 4 2" xfId="41869" xr:uid="{00000000-0005-0000-0000-00001A970000}"/>
    <cellStyle name="표준 21 77 4 3" xfId="41870" xr:uid="{00000000-0005-0000-0000-00001B970000}"/>
    <cellStyle name="표준 21 77 4 4" xfId="41871" xr:uid="{00000000-0005-0000-0000-00001C970000}"/>
    <cellStyle name="표준 21 77 4 5" xfId="41872" xr:uid="{00000000-0005-0000-0000-00001D970000}"/>
    <cellStyle name="표준 21 77 4 6" xfId="41873" xr:uid="{00000000-0005-0000-0000-00001E970000}"/>
    <cellStyle name="표준 21 77 5" xfId="9123" xr:uid="{00000000-0005-0000-0000-00001F970000}"/>
    <cellStyle name="표준 21 77 5 2" xfId="41874" xr:uid="{00000000-0005-0000-0000-000020970000}"/>
    <cellStyle name="표준 21 77 5 3" xfId="41875" xr:uid="{00000000-0005-0000-0000-000021970000}"/>
    <cellStyle name="표준 21 77 5 4" xfId="41876" xr:uid="{00000000-0005-0000-0000-000022970000}"/>
    <cellStyle name="표준 21 77 5 5" xfId="41877" xr:uid="{00000000-0005-0000-0000-000023970000}"/>
    <cellStyle name="표준 21 77 5 6" xfId="41878" xr:uid="{00000000-0005-0000-0000-000024970000}"/>
    <cellStyle name="표준 21 77 6" xfId="41879" xr:uid="{00000000-0005-0000-0000-000025970000}"/>
    <cellStyle name="표준 21 77 7" xfId="41880" xr:uid="{00000000-0005-0000-0000-000026970000}"/>
    <cellStyle name="표준 21 77 8" xfId="41881" xr:uid="{00000000-0005-0000-0000-000027970000}"/>
    <cellStyle name="표준 21 77 9" xfId="41882" xr:uid="{00000000-0005-0000-0000-000028970000}"/>
    <cellStyle name="표준 21 78" xfId="1777" xr:uid="{00000000-0005-0000-0000-000029970000}"/>
    <cellStyle name="표준 21 78 10" xfId="41883" xr:uid="{00000000-0005-0000-0000-00002A970000}"/>
    <cellStyle name="표준 21 78 11" xfId="41884" xr:uid="{00000000-0005-0000-0000-00002B970000}"/>
    <cellStyle name="표준 21 78 2" xfId="3554" xr:uid="{00000000-0005-0000-0000-00002C970000}"/>
    <cellStyle name="표준 21 78 2 2" xfId="41885" xr:uid="{00000000-0005-0000-0000-00002D970000}"/>
    <cellStyle name="표준 21 78 2 3" xfId="41886" xr:uid="{00000000-0005-0000-0000-00002E970000}"/>
    <cellStyle name="표준 21 78 2 4" xfId="41887" xr:uid="{00000000-0005-0000-0000-00002F970000}"/>
    <cellStyle name="표준 21 78 2 5" xfId="41888" xr:uid="{00000000-0005-0000-0000-000030970000}"/>
    <cellStyle name="표준 21 78 2 6" xfId="41889" xr:uid="{00000000-0005-0000-0000-000031970000}"/>
    <cellStyle name="표준 21 78 3" xfId="5413" xr:uid="{00000000-0005-0000-0000-000032970000}"/>
    <cellStyle name="표준 21 78 3 2" xfId="41890" xr:uid="{00000000-0005-0000-0000-000033970000}"/>
    <cellStyle name="표준 21 78 3 3" xfId="41891" xr:uid="{00000000-0005-0000-0000-000034970000}"/>
    <cellStyle name="표준 21 78 3 4" xfId="41892" xr:uid="{00000000-0005-0000-0000-000035970000}"/>
    <cellStyle name="표준 21 78 3 5" xfId="41893" xr:uid="{00000000-0005-0000-0000-000036970000}"/>
    <cellStyle name="표준 21 78 3 6" xfId="41894" xr:uid="{00000000-0005-0000-0000-000037970000}"/>
    <cellStyle name="표준 21 78 4" xfId="7277" xr:uid="{00000000-0005-0000-0000-000038970000}"/>
    <cellStyle name="표준 21 78 4 2" xfId="41895" xr:uid="{00000000-0005-0000-0000-000039970000}"/>
    <cellStyle name="표준 21 78 4 3" xfId="41896" xr:uid="{00000000-0005-0000-0000-00003A970000}"/>
    <cellStyle name="표준 21 78 4 4" xfId="41897" xr:uid="{00000000-0005-0000-0000-00003B970000}"/>
    <cellStyle name="표준 21 78 4 5" xfId="41898" xr:uid="{00000000-0005-0000-0000-00003C970000}"/>
    <cellStyle name="표준 21 78 4 6" xfId="41899" xr:uid="{00000000-0005-0000-0000-00003D970000}"/>
    <cellStyle name="표준 21 78 5" xfId="9137" xr:uid="{00000000-0005-0000-0000-00003E970000}"/>
    <cellStyle name="표준 21 78 5 2" xfId="41900" xr:uid="{00000000-0005-0000-0000-00003F970000}"/>
    <cellStyle name="표준 21 78 5 3" xfId="41901" xr:uid="{00000000-0005-0000-0000-000040970000}"/>
    <cellStyle name="표준 21 78 5 4" xfId="41902" xr:uid="{00000000-0005-0000-0000-000041970000}"/>
    <cellStyle name="표준 21 78 5 5" xfId="41903" xr:uid="{00000000-0005-0000-0000-000042970000}"/>
    <cellStyle name="표준 21 78 5 6" xfId="41904" xr:uid="{00000000-0005-0000-0000-000043970000}"/>
    <cellStyle name="표준 21 78 6" xfId="41905" xr:uid="{00000000-0005-0000-0000-000044970000}"/>
    <cellStyle name="표준 21 78 7" xfId="41906" xr:uid="{00000000-0005-0000-0000-000045970000}"/>
    <cellStyle name="표준 21 78 8" xfId="41907" xr:uid="{00000000-0005-0000-0000-000046970000}"/>
    <cellStyle name="표준 21 78 9" xfId="41908" xr:uid="{00000000-0005-0000-0000-000047970000}"/>
    <cellStyle name="표준 21 79" xfId="1791" xr:uid="{00000000-0005-0000-0000-000048970000}"/>
    <cellStyle name="표준 21 79 10" xfId="41909" xr:uid="{00000000-0005-0000-0000-000049970000}"/>
    <cellStyle name="표준 21 79 11" xfId="41910" xr:uid="{00000000-0005-0000-0000-00004A970000}"/>
    <cellStyle name="표준 21 79 2" xfId="3568" xr:uid="{00000000-0005-0000-0000-00004B970000}"/>
    <cellStyle name="표준 21 79 2 2" xfId="41911" xr:uid="{00000000-0005-0000-0000-00004C970000}"/>
    <cellStyle name="표준 21 79 2 3" xfId="41912" xr:uid="{00000000-0005-0000-0000-00004D970000}"/>
    <cellStyle name="표준 21 79 2 4" xfId="41913" xr:uid="{00000000-0005-0000-0000-00004E970000}"/>
    <cellStyle name="표준 21 79 2 5" xfId="41914" xr:uid="{00000000-0005-0000-0000-00004F970000}"/>
    <cellStyle name="표준 21 79 2 6" xfId="41915" xr:uid="{00000000-0005-0000-0000-000050970000}"/>
    <cellStyle name="표준 21 79 3" xfId="5427" xr:uid="{00000000-0005-0000-0000-000051970000}"/>
    <cellStyle name="표준 21 79 3 2" xfId="41916" xr:uid="{00000000-0005-0000-0000-000052970000}"/>
    <cellStyle name="표준 21 79 3 3" xfId="41917" xr:uid="{00000000-0005-0000-0000-000053970000}"/>
    <cellStyle name="표준 21 79 3 4" xfId="41918" xr:uid="{00000000-0005-0000-0000-000054970000}"/>
    <cellStyle name="표준 21 79 3 5" xfId="41919" xr:uid="{00000000-0005-0000-0000-000055970000}"/>
    <cellStyle name="표준 21 79 3 6" xfId="41920" xr:uid="{00000000-0005-0000-0000-000056970000}"/>
    <cellStyle name="표준 21 79 4" xfId="7291" xr:uid="{00000000-0005-0000-0000-000057970000}"/>
    <cellStyle name="표준 21 79 4 2" xfId="41921" xr:uid="{00000000-0005-0000-0000-000058970000}"/>
    <cellStyle name="표준 21 79 4 3" xfId="41922" xr:uid="{00000000-0005-0000-0000-000059970000}"/>
    <cellStyle name="표준 21 79 4 4" xfId="41923" xr:uid="{00000000-0005-0000-0000-00005A970000}"/>
    <cellStyle name="표준 21 79 4 5" xfId="41924" xr:uid="{00000000-0005-0000-0000-00005B970000}"/>
    <cellStyle name="표준 21 79 4 6" xfId="41925" xr:uid="{00000000-0005-0000-0000-00005C970000}"/>
    <cellStyle name="표준 21 79 5" xfId="9151" xr:uid="{00000000-0005-0000-0000-00005D970000}"/>
    <cellStyle name="표준 21 79 5 2" xfId="41926" xr:uid="{00000000-0005-0000-0000-00005E970000}"/>
    <cellStyle name="표준 21 79 5 3" xfId="41927" xr:uid="{00000000-0005-0000-0000-00005F970000}"/>
    <cellStyle name="표준 21 79 5 4" xfId="41928" xr:uid="{00000000-0005-0000-0000-000060970000}"/>
    <cellStyle name="표준 21 79 5 5" xfId="41929" xr:uid="{00000000-0005-0000-0000-000061970000}"/>
    <cellStyle name="표준 21 79 5 6" xfId="41930" xr:uid="{00000000-0005-0000-0000-000062970000}"/>
    <cellStyle name="표준 21 79 6" xfId="41931" xr:uid="{00000000-0005-0000-0000-000063970000}"/>
    <cellStyle name="표준 21 79 7" xfId="41932" xr:uid="{00000000-0005-0000-0000-000064970000}"/>
    <cellStyle name="표준 21 79 8" xfId="41933" xr:uid="{00000000-0005-0000-0000-000065970000}"/>
    <cellStyle name="표준 21 79 9" xfId="41934" xr:uid="{00000000-0005-0000-0000-000066970000}"/>
    <cellStyle name="표준 21 8" xfId="338" xr:uid="{00000000-0005-0000-0000-000067970000}"/>
    <cellStyle name="표준 21 80" xfId="1804" xr:uid="{00000000-0005-0000-0000-000068970000}"/>
    <cellStyle name="표준 21 80 10" xfId="41935" xr:uid="{00000000-0005-0000-0000-000069970000}"/>
    <cellStyle name="표준 21 80 11" xfId="41936" xr:uid="{00000000-0005-0000-0000-00006A970000}"/>
    <cellStyle name="표준 21 80 2" xfId="3581" xr:uid="{00000000-0005-0000-0000-00006B970000}"/>
    <cellStyle name="표준 21 80 2 2" xfId="41937" xr:uid="{00000000-0005-0000-0000-00006C970000}"/>
    <cellStyle name="표준 21 80 2 3" xfId="41938" xr:uid="{00000000-0005-0000-0000-00006D970000}"/>
    <cellStyle name="표준 21 80 2 4" xfId="41939" xr:uid="{00000000-0005-0000-0000-00006E970000}"/>
    <cellStyle name="표준 21 80 2 5" xfId="41940" xr:uid="{00000000-0005-0000-0000-00006F970000}"/>
    <cellStyle name="표준 21 80 2 6" xfId="41941" xr:uid="{00000000-0005-0000-0000-000070970000}"/>
    <cellStyle name="표준 21 80 3" xfId="5440" xr:uid="{00000000-0005-0000-0000-000071970000}"/>
    <cellStyle name="표준 21 80 3 2" xfId="41942" xr:uid="{00000000-0005-0000-0000-000072970000}"/>
    <cellStyle name="표준 21 80 3 3" xfId="41943" xr:uid="{00000000-0005-0000-0000-000073970000}"/>
    <cellStyle name="표준 21 80 3 4" xfId="41944" xr:uid="{00000000-0005-0000-0000-000074970000}"/>
    <cellStyle name="표준 21 80 3 5" xfId="41945" xr:uid="{00000000-0005-0000-0000-000075970000}"/>
    <cellStyle name="표준 21 80 3 6" xfId="41946" xr:uid="{00000000-0005-0000-0000-000076970000}"/>
    <cellStyle name="표준 21 80 4" xfId="7304" xr:uid="{00000000-0005-0000-0000-000077970000}"/>
    <cellStyle name="표준 21 80 4 2" xfId="41947" xr:uid="{00000000-0005-0000-0000-000078970000}"/>
    <cellStyle name="표준 21 80 4 3" xfId="41948" xr:uid="{00000000-0005-0000-0000-000079970000}"/>
    <cellStyle name="표준 21 80 4 4" xfId="41949" xr:uid="{00000000-0005-0000-0000-00007A970000}"/>
    <cellStyle name="표준 21 80 4 5" xfId="41950" xr:uid="{00000000-0005-0000-0000-00007B970000}"/>
    <cellStyle name="표준 21 80 4 6" xfId="41951" xr:uid="{00000000-0005-0000-0000-00007C970000}"/>
    <cellStyle name="표준 21 80 5" xfId="9164" xr:uid="{00000000-0005-0000-0000-00007D970000}"/>
    <cellStyle name="표준 21 80 5 2" xfId="41952" xr:uid="{00000000-0005-0000-0000-00007E970000}"/>
    <cellStyle name="표준 21 80 5 3" xfId="41953" xr:uid="{00000000-0005-0000-0000-00007F970000}"/>
    <cellStyle name="표준 21 80 5 4" xfId="41954" xr:uid="{00000000-0005-0000-0000-000080970000}"/>
    <cellStyle name="표준 21 80 5 5" xfId="41955" xr:uid="{00000000-0005-0000-0000-000081970000}"/>
    <cellStyle name="표준 21 80 5 6" xfId="41956" xr:uid="{00000000-0005-0000-0000-000082970000}"/>
    <cellStyle name="표준 21 80 6" xfId="41957" xr:uid="{00000000-0005-0000-0000-000083970000}"/>
    <cellStyle name="표준 21 80 7" xfId="41958" xr:uid="{00000000-0005-0000-0000-000084970000}"/>
    <cellStyle name="표준 21 80 8" xfId="41959" xr:uid="{00000000-0005-0000-0000-000085970000}"/>
    <cellStyle name="표준 21 80 9" xfId="41960" xr:uid="{00000000-0005-0000-0000-000086970000}"/>
    <cellStyle name="표준 21 81" xfId="1816" xr:uid="{00000000-0005-0000-0000-000087970000}"/>
    <cellStyle name="표준 21 81 10" xfId="41961" xr:uid="{00000000-0005-0000-0000-000088970000}"/>
    <cellStyle name="표준 21 81 11" xfId="41962" xr:uid="{00000000-0005-0000-0000-000089970000}"/>
    <cellStyle name="표준 21 81 2" xfId="3593" xr:uid="{00000000-0005-0000-0000-00008A970000}"/>
    <cellStyle name="표준 21 81 2 2" xfId="41963" xr:uid="{00000000-0005-0000-0000-00008B970000}"/>
    <cellStyle name="표준 21 81 2 3" xfId="41964" xr:uid="{00000000-0005-0000-0000-00008C970000}"/>
    <cellStyle name="표준 21 81 2 4" xfId="41965" xr:uid="{00000000-0005-0000-0000-00008D970000}"/>
    <cellStyle name="표준 21 81 2 5" xfId="41966" xr:uid="{00000000-0005-0000-0000-00008E970000}"/>
    <cellStyle name="표준 21 81 2 6" xfId="41967" xr:uid="{00000000-0005-0000-0000-00008F970000}"/>
    <cellStyle name="표준 21 81 3" xfId="5452" xr:uid="{00000000-0005-0000-0000-000090970000}"/>
    <cellStyle name="표준 21 81 3 2" xfId="41968" xr:uid="{00000000-0005-0000-0000-000091970000}"/>
    <cellStyle name="표준 21 81 3 3" xfId="41969" xr:uid="{00000000-0005-0000-0000-000092970000}"/>
    <cellStyle name="표준 21 81 3 4" xfId="41970" xr:uid="{00000000-0005-0000-0000-000093970000}"/>
    <cellStyle name="표준 21 81 3 5" xfId="41971" xr:uid="{00000000-0005-0000-0000-000094970000}"/>
    <cellStyle name="표준 21 81 3 6" xfId="41972" xr:uid="{00000000-0005-0000-0000-000095970000}"/>
    <cellStyle name="표준 21 81 4" xfId="7316" xr:uid="{00000000-0005-0000-0000-000096970000}"/>
    <cellStyle name="표준 21 81 4 2" xfId="41973" xr:uid="{00000000-0005-0000-0000-000097970000}"/>
    <cellStyle name="표준 21 81 4 3" xfId="41974" xr:uid="{00000000-0005-0000-0000-000098970000}"/>
    <cellStyle name="표준 21 81 4 4" xfId="41975" xr:uid="{00000000-0005-0000-0000-000099970000}"/>
    <cellStyle name="표준 21 81 4 5" xfId="41976" xr:uid="{00000000-0005-0000-0000-00009A970000}"/>
    <cellStyle name="표준 21 81 4 6" xfId="41977" xr:uid="{00000000-0005-0000-0000-00009B970000}"/>
    <cellStyle name="표준 21 81 5" xfId="9176" xr:uid="{00000000-0005-0000-0000-00009C970000}"/>
    <cellStyle name="표준 21 81 5 2" xfId="41978" xr:uid="{00000000-0005-0000-0000-00009D970000}"/>
    <cellStyle name="표준 21 81 5 3" xfId="41979" xr:uid="{00000000-0005-0000-0000-00009E970000}"/>
    <cellStyle name="표준 21 81 5 4" xfId="41980" xr:uid="{00000000-0005-0000-0000-00009F970000}"/>
    <cellStyle name="표준 21 81 5 5" xfId="41981" xr:uid="{00000000-0005-0000-0000-0000A0970000}"/>
    <cellStyle name="표준 21 81 5 6" xfId="41982" xr:uid="{00000000-0005-0000-0000-0000A1970000}"/>
    <cellStyle name="표준 21 81 6" xfId="41983" xr:uid="{00000000-0005-0000-0000-0000A2970000}"/>
    <cellStyle name="표준 21 81 7" xfId="41984" xr:uid="{00000000-0005-0000-0000-0000A3970000}"/>
    <cellStyle name="표준 21 81 8" xfId="41985" xr:uid="{00000000-0005-0000-0000-0000A4970000}"/>
    <cellStyle name="표준 21 81 9" xfId="41986" xr:uid="{00000000-0005-0000-0000-0000A5970000}"/>
    <cellStyle name="표준 21 82" xfId="1829" xr:uid="{00000000-0005-0000-0000-0000A6970000}"/>
    <cellStyle name="표준 21 82 10" xfId="41987" xr:uid="{00000000-0005-0000-0000-0000A7970000}"/>
    <cellStyle name="표준 21 82 11" xfId="41988" xr:uid="{00000000-0005-0000-0000-0000A8970000}"/>
    <cellStyle name="표준 21 82 2" xfId="3606" xr:uid="{00000000-0005-0000-0000-0000A9970000}"/>
    <cellStyle name="표준 21 82 2 2" xfId="41989" xr:uid="{00000000-0005-0000-0000-0000AA970000}"/>
    <cellStyle name="표준 21 82 2 3" xfId="41990" xr:uid="{00000000-0005-0000-0000-0000AB970000}"/>
    <cellStyle name="표준 21 82 2 4" xfId="41991" xr:uid="{00000000-0005-0000-0000-0000AC970000}"/>
    <cellStyle name="표준 21 82 2 5" xfId="41992" xr:uid="{00000000-0005-0000-0000-0000AD970000}"/>
    <cellStyle name="표준 21 82 2 6" xfId="41993" xr:uid="{00000000-0005-0000-0000-0000AE970000}"/>
    <cellStyle name="표준 21 82 3" xfId="5465" xr:uid="{00000000-0005-0000-0000-0000AF970000}"/>
    <cellStyle name="표준 21 82 3 2" xfId="41994" xr:uid="{00000000-0005-0000-0000-0000B0970000}"/>
    <cellStyle name="표준 21 82 3 3" xfId="41995" xr:uid="{00000000-0005-0000-0000-0000B1970000}"/>
    <cellStyle name="표준 21 82 3 4" xfId="41996" xr:uid="{00000000-0005-0000-0000-0000B2970000}"/>
    <cellStyle name="표준 21 82 3 5" xfId="41997" xr:uid="{00000000-0005-0000-0000-0000B3970000}"/>
    <cellStyle name="표준 21 82 3 6" xfId="41998" xr:uid="{00000000-0005-0000-0000-0000B4970000}"/>
    <cellStyle name="표준 21 82 4" xfId="7329" xr:uid="{00000000-0005-0000-0000-0000B5970000}"/>
    <cellStyle name="표준 21 82 4 2" xfId="41999" xr:uid="{00000000-0005-0000-0000-0000B6970000}"/>
    <cellStyle name="표준 21 82 4 3" xfId="42000" xr:uid="{00000000-0005-0000-0000-0000B7970000}"/>
    <cellStyle name="표준 21 82 4 4" xfId="42001" xr:uid="{00000000-0005-0000-0000-0000B8970000}"/>
    <cellStyle name="표준 21 82 4 5" xfId="42002" xr:uid="{00000000-0005-0000-0000-0000B9970000}"/>
    <cellStyle name="표준 21 82 4 6" xfId="42003" xr:uid="{00000000-0005-0000-0000-0000BA970000}"/>
    <cellStyle name="표준 21 82 5" xfId="9189" xr:uid="{00000000-0005-0000-0000-0000BB970000}"/>
    <cellStyle name="표준 21 82 5 2" xfId="42004" xr:uid="{00000000-0005-0000-0000-0000BC970000}"/>
    <cellStyle name="표준 21 82 5 3" xfId="42005" xr:uid="{00000000-0005-0000-0000-0000BD970000}"/>
    <cellStyle name="표준 21 82 5 4" xfId="42006" xr:uid="{00000000-0005-0000-0000-0000BE970000}"/>
    <cellStyle name="표준 21 82 5 5" xfId="42007" xr:uid="{00000000-0005-0000-0000-0000BF970000}"/>
    <cellStyle name="표준 21 82 5 6" xfId="42008" xr:uid="{00000000-0005-0000-0000-0000C0970000}"/>
    <cellStyle name="표준 21 82 6" xfId="42009" xr:uid="{00000000-0005-0000-0000-0000C1970000}"/>
    <cellStyle name="표준 21 82 7" xfId="42010" xr:uid="{00000000-0005-0000-0000-0000C2970000}"/>
    <cellStyle name="표준 21 82 8" xfId="42011" xr:uid="{00000000-0005-0000-0000-0000C3970000}"/>
    <cellStyle name="표준 21 82 9" xfId="42012" xr:uid="{00000000-0005-0000-0000-0000C4970000}"/>
    <cellStyle name="표준 21 83" xfId="1843" xr:uid="{00000000-0005-0000-0000-0000C5970000}"/>
    <cellStyle name="표준 21 83 10" xfId="42013" xr:uid="{00000000-0005-0000-0000-0000C6970000}"/>
    <cellStyle name="표준 21 83 11" xfId="42014" xr:uid="{00000000-0005-0000-0000-0000C7970000}"/>
    <cellStyle name="표준 21 83 2" xfId="3620" xr:uid="{00000000-0005-0000-0000-0000C8970000}"/>
    <cellStyle name="표준 21 83 2 2" xfId="42015" xr:uid="{00000000-0005-0000-0000-0000C9970000}"/>
    <cellStyle name="표준 21 83 2 3" xfId="42016" xr:uid="{00000000-0005-0000-0000-0000CA970000}"/>
    <cellStyle name="표준 21 83 2 4" xfId="42017" xr:uid="{00000000-0005-0000-0000-0000CB970000}"/>
    <cellStyle name="표준 21 83 2 5" xfId="42018" xr:uid="{00000000-0005-0000-0000-0000CC970000}"/>
    <cellStyle name="표준 21 83 2 6" xfId="42019" xr:uid="{00000000-0005-0000-0000-0000CD970000}"/>
    <cellStyle name="표준 21 83 3" xfId="5479" xr:uid="{00000000-0005-0000-0000-0000CE970000}"/>
    <cellStyle name="표준 21 83 3 2" xfId="42020" xr:uid="{00000000-0005-0000-0000-0000CF970000}"/>
    <cellStyle name="표준 21 83 3 3" xfId="42021" xr:uid="{00000000-0005-0000-0000-0000D0970000}"/>
    <cellStyle name="표준 21 83 3 4" xfId="42022" xr:uid="{00000000-0005-0000-0000-0000D1970000}"/>
    <cellStyle name="표준 21 83 3 5" xfId="42023" xr:uid="{00000000-0005-0000-0000-0000D2970000}"/>
    <cellStyle name="표준 21 83 3 6" xfId="42024" xr:uid="{00000000-0005-0000-0000-0000D3970000}"/>
    <cellStyle name="표준 21 83 4" xfId="7343" xr:uid="{00000000-0005-0000-0000-0000D4970000}"/>
    <cellStyle name="표준 21 83 4 2" xfId="42025" xr:uid="{00000000-0005-0000-0000-0000D5970000}"/>
    <cellStyle name="표준 21 83 4 3" xfId="42026" xr:uid="{00000000-0005-0000-0000-0000D6970000}"/>
    <cellStyle name="표준 21 83 4 4" xfId="42027" xr:uid="{00000000-0005-0000-0000-0000D7970000}"/>
    <cellStyle name="표준 21 83 4 5" xfId="42028" xr:uid="{00000000-0005-0000-0000-0000D8970000}"/>
    <cellStyle name="표준 21 83 4 6" xfId="42029" xr:uid="{00000000-0005-0000-0000-0000D9970000}"/>
    <cellStyle name="표준 21 83 5" xfId="9203" xr:uid="{00000000-0005-0000-0000-0000DA970000}"/>
    <cellStyle name="표준 21 83 5 2" xfId="42030" xr:uid="{00000000-0005-0000-0000-0000DB970000}"/>
    <cellStyle name="표준 21 83 5 3" xfId="42031" xr:uid="{00000000-0005-0000-0000-0000DC970000}"/>
    <cellStyle name="표준 21 83 5 4" xfId="42032" xr:uid="{00000000-0005-0000-0000-0000DD970000}"/>
    <cellStyle name="표준 21 83 5 5" xfId="42033" xr:uid="{00000000-0005-0000-0000-0000DE970000}"/>
    <cellStyle name="표준 21 83 5 6" xfId="42034" xr:uid="{00000000-0005-0000-0000-0000DF970000}"/>
    <cellStyle name="표준 21 83 6" xfId="42035" xr:uid="{00000000-0005-0000-0000-0000E0970000}"/>
    <cellStyle name="표준 21 83 7" xfId="42036" xr:uid="{00000000-0005-0000-0000-0000E1970000}"/>
    <cellStyle name="표준 21 83 8" xfId="42037" xr:uid="{00000000-0005-0000-0000-0000E2970000}"/>
    <cellStyle name="표준 21 83 9" xfId="42038" xr:uid="{00000000-0005-0000-0000-0000E3970000}"/>
    <cellStyle name="표준 21 84" xfId="1857" xr:uid="{00000000-0005-0000-0000-0000E4970000}"/>
    <cellStyle name="표준 21 84 10" xfId="42039" xr:uid="{00000000-0005-0000-0000-0000E5970000}"/>
    <cellStyle name="표준 21 84 11" xfId="42040" xr:uid="{00000000-0005-0000-0000-0000E6970000}"/>
    <cellStyle name="표준 21 84 2" xfId="3634" xr:uid="{00000000-0005-0000-0000-0000E7970000}"/>
    <cellStyle name="표준 21 84 2 2" xfId="42041" xr:uid="{00000000-0005-0000-0000-0000E8970000}"/>
    <cellStyle name="표준 21 84 2 3" xfId="42042" xr:uid="{00000000-0005-0000-0000-0000E9970000}"/>
    <cellStyle name="표준 21 84 2 4" xfId="42043" xr:uid="{00000000-0005-0000-0000-0000EA970000}"/>
    <cellStyle name="표준 21 84 2 5" xfId="42044" xr:uid="{00000000-0005-0000-0000-0000EB970000}"/>
    <cellStyle name="표준 21 84 2 6" xfId="42045" xr:uid="{00000000-0005-0000-0000-0000EC970000}"/>
    <cellStyle name="표준 21 84 3" xfId="5493" xr:uid="{00000000-0005-0000-0000-0000ED970000}"/>
    <cellStyle name="표준 21 84 3 2" xfId="42046" xr:uid="{00000000-0005-0000-0000-0000EE970000}"/>
    <cellStyle name="표준 21 84 3 3" xfId="42047" xr:uid="{00000000-0005-0000-0000-0000EF970000}"/>
    <cellStyle name="표준 21 84 3 4" xfId="42048" xr:uid="{00000000-0005-0000-0000-0000F0970000}"/>
    <cellStyle name="표준 21 84 3 5" xfId="42049" xr:uid="{00000000-0005-0000-0000-0000F1970000}"/>
    <cellStyle name="표준 21 84 3 6" xfId="42050" xr:uid="{00000000-0005-0000-0000-0000F2970000}"/>
    <cellStyle name="표준 21 84 4" xfId="7357" xr:uid="{00000000-0005-0000-0000-0000F3970000}"/>
    <cellStyle name="표준 21 84 4 2" xfId="42051" xr:uid="{00000000-0005-0000-0000-0000F4970000}"/>
    <cellStyle name="표준 21 84 4 3" xfId="42052" xr:uid="{00000000-0005-0000-0000-0000F5970000}"/>
    <cellStyle name="표준 21 84 4 4" xfId="42053" xr:uid="{00000000-0005-0000-0000-0000F6970000}"/>
    <cellStyle name="표준 21 84 4 5" xfId="42054" xr:uid="{00000000-0005-0000-0000-0000F7970000}"/>
    <cellStyle name="표준 21 84 4 6" xfId="42055" xr:uid="{00000000-0005-0000-0000-0000F8970000}"/>
    <cellStyle name="표준 21 84 5" xfId="9217" xr:uid="{00000000-0005-0000-0000-0000F9970000}"/>
    <cellStyle name="표준 21 84 5 2" xfId="42056" xr:uid="{00000000-0005-0000-0000-0000FA970000}"/>
    <cellStyle name="표준 21 84 5 3" xfId="42057" xr:uid="{00000000-0005-0000-0000-0000FB970000}"/>
    <cellStyle name="표준 21 84 5 4" xfId="42058" xr:uid="{00000000-0005-0000-0000-0000FC970000}"/>
    <cellStyle name="표준 21 84 5 5" xfId="42059" xr:uid="{00000000-0005-0000-0000-0000FD970000}"/>
    <cellStyle name="표준 21 84 5 6" xfId="42060" xr:uid="{00000000-0005-0000-0000-0000FE970000}"/>
    <cellStyle name="표준 21 84 6" xfId="42061" xr:uid="{00000000-0005-0000-0000-0000FF970000}"/>
    <cellStyle name="표준 21 84 7" xfId="42062" xr:uid="{00000000-0005-0000-0000-000000980000}"/>
    <cellStyle name="표준 21 84 8" xfId="42063" xr:uid="{00000000-0005-0000-0000-000001980000}"/>
    <cellStyle name="표준 21 84 9" xfId="42064" xr:uid="{00000000-0005-0000-0000-000002980000}"/>
    <cellStyle name="표준 21 85" xfId="1871" xr:uid="{00000000-0005-0000-0000-000003980000}"/>
    <cellStyle name="표준 21 85 10" xfId="42065" xr:uid="{00000000-0005-0000-0000-000004980000}"/>
    <cellStyle name="표준 21 85 11" xfId="42066" xr:uid="{00000000-0005-0000-0000-000005980000}"/>
    <cellStyle name="표준 21 85 2" xfId="3648" xr:uid="{00000000-0005-0000-0000-000006980000}"/>
    <cellStyle name="표준 21 85 2 2" xfId="42067" xr:uid="{00000000-0005-0000-0000-000007980000}"/>
    <cellStyle name="표준 21 85 2 3" xfId="42068" xr:uid="{00000000-0005-0000-0000-000008980000}"/>
    <cellStyle name="표준 21 85 2 4" xfId="42069" xr:uid="{00000000-0005-0000-0000-000009980000}"/>
    <cellStyle name="표준 21 85 2 5" xfId="42070" xr:uid="{00000000-0005-0000-0000-00000A980000}"/>
    <cellStyle name="표준 21 85 2 6" xfId="42071" xr:uid="{00000000-0005-0000-0000-00000B980000}"/>
    <cellStyle name="표준 21 85 3" xfId="5507" xr:uid="{00000000-0005-0000-0000-00000C980000}"/>
    <cellStyle name="표준 21 85 3 2" xfId="42072" xr:uid="{00000000-0005-0000-0000-00000D980000}"/>
    <cellStyle name="표준 21 85 3 3" xfId="42073" xr:uid="{00000000-0005-0000-0000-00000E980000}"/>
    <cellStyle name="표준 21 85 3 4" xfId="42074" xr:uid="{00000000-0005-0000-0000-00000F980000}"/>
    <cellStyle name="표준 21 85 3 5" xfId="42075" xr:uid="{00000000-0005-0000-0000-000010980000}"/>
    <cellStyle name="표준 21 85 3 6" xfId="42076" xr:uid="{00000000-0005-0000-0000-000011980000}"/>
    <cellStyle name="표준 21 85 4" xfId="7371" xr:uid="{00000000-0005-0000-0000-000012980000}"/>
    <cellStyle name="표준 21 85 4 2" xfId="42077" xr:uid="{00000000-0005-0000-0000-000013980000}"/>
    <cellStyle name="표준 21 85 4 3" xfId="42078" xr:uid="{00000000-0005-0000-0000-000014980000}"/>
    <cellStyle name="표준 21 85 4 4" xfId="42079" xr:uid="{00000000-0005-0000-0000-000015980000}"/>
    <cellStyle name="표준 21 85 4 5" xfId="42080" xr:uid="{00000000-0005-0000-0000-000016980000}"/>
    <cellStyle name="표준 21 85 4 6" xfId="42081" xr:uid="{00000000-0005-0000-0000-000017980000}"/>
    <cellStyle name="표준 21 85 5" xfId="9231" xr:uid="{00000000-0005-0000-0000-000018980000}"/>
    <cellStyle name="표준 21 85 5 2" xfId="42082" xr:uid="{00000000-0005-0000-0000-000019980000}"/>
    <cellStyle name="표준 21 85 5 3" xfId="42083" xr:uid="{00000000-0005-0000-0000-00001A980000}"/>
    <cellStyle name="표준 21 85 5 4" xfId="42084" xr:uid="{00000000-0005-0000-0000-00001B980000}"/>
    <cellStyle name="표준 21 85 5 5" xfId="42085" xr:uid="{00000000-0005-0000-0000-00001C980000}"/>
    <cellStyle name="표준 21 85 5 6" xfId="42086" xr:uid="{00000000-0005-0000-0000-00001D980000}"/>
    <cellStyle name="표준 21 85 6" xfId="42087" xr:uid="{00000000-0005-0000-0000-00001E980000}"/>
    <cellStyle name="표준 21 85 7" xfId="42088" xr:uid="{00000000-0005-0000-0000-00001F980000}"/>
    <cellStyle name="표준 21 85 8" xfId="42089" xr:uid="{00000000-0005-0000-0000-000020980000}"/>
    <cellStyle name="표준 21 85 9" xfId="42090" xr:uid="{00000000-0005-0000-0000-000021980000}"/>
    <cellStyle name="표준 21 86" xfId="1885" xr:uid="{00000000-0005-0000-0000-000022980000}"/>
    <cellStyle name="표준 21 86 10" xfId="42091" xr:uid="{00000000-0005-0000-0000-000023980000}"/>
    <cellStyle name="표준 21 86 11" xfId="42092" xr:uid="{00000000-0005-0000-0000-000024980000}"/>
    <cellStyle name="표준 21 86 2" xfId="3662" xr:uid="{00000000-0005-0000-0000-000025980000}"/>
    <cellStyle name="표준 21 86 2 2" xfId="42093" xr:uid="{00000000-0005-0000-0000-000026980000}"/>
    <cellStyle name="표준 21 86 2 3" xfId="42094" xr:uid="{00000000-0005-0000-0000-000027980000}"/>
    <cellStyle name="표준 21 86 2 4" xfId="42095" xr:uid="{00000000-0005-0000-0000-000028980000}"/>
    <cellStyle name="표준 21 86 2 5" xfId="42096" xr:uid="{00000000-0005-0000-0000-000029980000}"/>
    <cellStyle name="표준 21 86 2 6" xfId="42097" xr:uid="{00000000-0005-0000-0000-00002A980000}"/>
    <cellStyle name="표준 21 86 3" xfId="5521" xr:uid="{00000000-0005-0000-0000-00002B980000}"/>
    <cellStyle name="표준 21 86 3 2" xfId="42098" xr:uid="{00000000-0005-0000-0000-00002C980000}"/>
    <cellStyle name="표준 21 86 3 3" xfId="42099" xr:uid="{00000000-0005-0000-0000-00002D980000}"/>
    <cellStyle name="표준 21 86 3 4" xfId="42100" xr:uid="{00000000-0005-0000-0000-00002E980000}"/>
    <cellStyle name="표준 21 86 3 5" xfId="42101" xr:uid="{00000000-0005-0000-0000-00002F980000}"/>
    <cellStyle name="표준 21 86 3 6" xfId="42102" xr:uid="{00000000-0005-0000-0000-000030980000}"/>
    <cellStyle name="표준 21 86 4" xfId="7385" xr:uid="{00000000-0005-0000-0000-000031980000}"/>
    <cellStyle name="표준 21 86 4 2" xfId="42103" xr:uid="{00000000-0005-0000-0000-000032980000}"/>
    <cellStyle name="표준 21 86 4 3" xfId="42104" xr:uid="{00000000-0005-0000-0000-000033980000}"/>
    <cellStyle name="표준 21 86 4 4" xfId="42105" xr:uid="{00000000-0005-0000-0000-000034980000}"/>
    <cellStyle name="표준 21 86 4 5" xfId="42106" xr:uid="{00000000-0005-0000-0000-000035980000}"/>
    <cellStyle name="표준 21 86 4 6" xfId="42107" xr:uid="{00000000-0005-0000-0000-000036980000}"/>
    <cellStyle name="표준 21 86 5" xfId="9245" xr:uid="{00000000-0005-0000-0000-000037980000}"/>
    <cellStyle name="표준 21 86 5 2" xfId="42108" xr:uid="{00000000-0005-0000-0000-000038980000}"/>
    <cellStyle name="표준 21 86 5 3" xfId="42109" xr:uid="{00000000-0005-0000-0000-000039980000}"/>
    <cellStyle name="표준 21 86 5 4" xfId="42110" xr:uid="{00000000-0005-0000-0000-00003A980000}"/>
    <cellStyle name="표준 21 86 5 5" xfId="42111" xr:uid="{00000000-0005-0000-0000-00003B980000}"/>
    <cellStyle name="표준 21 86 5 6" xfId="42112" xr:uid="{00000000-0005-0000-0000-00003C980000}"/>
    <cellStyle name="표준 21 86 6" xfId="42113" xr:uid="{00000000-0005-0000-0000-00003D980000}"/>
    <cellStyle name="표준 21 86 7" xfId="42114" xr:uid="{00000000-0005-0000-0000-00003E980000}"/>
    <cellStyle name="표준 21 86 8" xfId="42115" xr:uid="{00000000-0005-0000-0000-00003F980000}"/>
    <cellStyle name="표준 21 86 9" xfId="42116" xr:uid="{00000000-0005-0000-0000-000040980000}"/>
    <cellStyle name="표준 21 87" xfId="1899" xr:uid="{00000000-0005-0000-0000-000041980000}"/>
    <cellStyle name="표준 21 87 10" xfId="42117" xr:uid="{00000000-0005-0000-0000-000042980000}"/>
    <cellStyle name="표준 21 87 11" xfId="42118" xr:uid="{00000000-0005-0000-0000-000043980000}"/>
    <cellStyle name="표준 21 87 2" xfId="3676" xr:uid="{00000000-0005-0000-0000-000044980000}"/>
    <cellStyle name="표준 21 87 2 2" xfId="42119" xr:uid="{00000000-0005-0000-0000-000045980000}"/>
    <cellStyle name="표준 21 87 2 3" xfId="42120" xr:uid="{00000000-0005-0000-0000-000046980000}"/>
    <cellStyle name="표준 21 87 2 4" xfId="42121" xr:uid="{00000000-0005-0000-0000-000047980000}"/>
    <cellStyle name="표준 21 87 2 5" xfId="42122" xr:uid="{00000000-0005-0000-0000-000048980000}"/>
    <cellStyle name="표준 21 87 2 6" xfId="42123" xr:uid="{00000000-0005-0000-0000-000049980000}"/>
    <cellStyle name="표준 21 87 3" xfId="5535" xr:uid="{00000000-0005-0000-0000-00004A980000}"/>
    <cellStyle name="표준 21 87 3 2" xfId="42124" xr:uid="{00000000-0005-0000-0000-00004B980000}"/>
    <cellStyle name="표준 21 87 3 3" xfId="42125" xr:uid="{00000000-0005-0000-0000-00004C980000}"/>
    <cellStyle name="표준 21 87 3 4" xfId="42126" xr:uid="{00000000-0005-0000-0000-00004D980000}"/>
    <cellStyle name="표준 21 87 3 5" xfId="42127" xr:uid="{00000000-0005-0000-0000-00004E980000}"/>
    <cellStyle name="표준 21 87 3 6" xfId="42128" xr:uid="{00000000-0005-0000-0000-00004F980000}"/>
    <cellStyle name="표준 21 87 4" xfId="7399" xr:uid="{00000000-0005-0000-0000-000050980000}"/>
    <cellStyle name="표준 21 87 4 2" xfId="42129" xr:uid="{00000000-0005-0000-0000-000051980000}"/>
    <cellStyle name="표준 21 87 4 3" xfId="42130" xr:uid="{00000000-0005-0000-0000-000052980000}"/>
    <cellStyle name="표준 21 87 4 4" xfId="42131" xr:uid="{00000000-0005-0000-0000-000053980000}"/>
    <cellStyle name="표준 21 87 4 5" xfId="42132" xr:uid="{00000000-0005-0000-0000-000054980000}"/>
    <cellStyle name="표준 21 87 4 6" xfId="42133" xr:uid="{00000000-0005-0000-0000-000055980000}"/>
    <cellStyle name="표준 21 87 5" xfId="9259" xr:uid="{00000000-0005-0000-0000-000056980000}"/>
    <cellStyle name="표준 21 87 5 2" xfId="42134" xr:uid="{00000000-0005-0000-0000-000057980000}"/>
    <cellStyle name="표준 21 87 5 3" xfId="42135" xr:uid="{00000000-0005-0000-0000-000058980000}"/>
    <cellStyle name="표준 21 87 5 4" xfId="42136" xr:uid="{00000000-0005-0000-0000-000059980000}"/>
    <cellStyle name="표준 21 87 5 5" xfId="42137" xr:uid="{00000000-0005-0000-0000-00005A980000}"/>
    <cellStyle name="표준 21 87 5 6" xfId="42138" xr:uid="{00000000-0005-0000-0000-00005B980000}"/>
    <cellStyle name="표준 21 87 6" xfId="42139" xr:uid="{00000000-0005-0000-0000-00005C980000}"/>
    <cellStyle name="표준 21 87 7" xfId="42140" xr:uid="{00000000-0005-0000-0000-00005D980000}"/>
    <cellStyle name="표준 21 87 8" xfId="42141" xr:uid="{00000000-0005-0000-0000-00005E980000}"/>
    <cellStyle name="표준 21 87 9" xfId="42142" xr:uid="{00000000-0005-0000-0000-00005F980000}"/>
    <cellStyle name="표준 21 88" xfId="1913" xr:uid="{00000000-0005-0000-0000-000060980000}"/>
    <cellStyle name="표준 21 88 10" xfId="42143" xr:uid="{00000000-0005-0000-0000-000061980000}"/>
    <cellStyle name="표준 21 88 11" xfId="42144" xr:uid="{00000000-0005-0000-0000-000062980000}"/>
    <cellStyle name="표준 21 88 2" xfId="3690" xr:uid="{00000000-0005-0000-0000-000063980000}"/>
    <cellStyle name="표준 21 88 2 2" xfId="42145" xr:uid="{00000000-0005-0000-0000-000064980000}"/>
    <cellStyle name="표준 21 88 2 3" xfId="42146" xr:uid="{00000000-0005-0000-0000-000065980000}"/>
    <cellStyle name="표준 21 88 2 4" xfId="42147" xr:uid="{00000000-0005-0000-0000-000066980000}"/>
    <cellStyle name="표준 21 88 2 5" xfId="42148" xr:uid="{00000000-0005-0000-0000-000067980000}"/>
    <cellStyle name="표준 21 88 2 6" xfId="42149" xr:uid="{00000000-0005-0000-0000-000068980000}"/>
    <cellStyle name="표준 21 88 3" xfId="5549" xr:uid="{00000000-0005-0000-0000-000069980000}"/>
    <cellStyle name="표준 21 88 3 2" xfId="42150" xr:uid="{00000000-0005-0000-0000-00006A980000}"/>
    <cellStyle name="표준 21 88 3 3" xfId="42151" xr:uid="{00000000-0005-0000-0000-00006B980000}"/>
    <cellStyle name="표준 21 88 3 4" xfId="42152" xr:uid="{00000000-0005-0000-0000-00006C980000}"/>
    <cellStyle name="표준 21 88 3 5" xfId="42153" xr:uid="{00000000-0005-0000-0000-00006D980000}"/>
    <cellStyle name="표준 21 88 3 6" xfId="42154" xr:uid="{00000000-0005-0000-0000-00006E980000}"/>
    <cellStyle name="표준 21 88 4" xfId="7413" xr:uid="{00000000-0005-0000-0000-00006F980000}"/>
    <cellStyle name="표준 21 88 4 2" xfId="42155" xr:uid="{00000000-0005-0000-0000-000070980000}"/>
    <cellStyle name="표준 21 88 4 3" xfId="42156" xr:uid="{00000000-0005-0000-0000-000071980000}"/>
    <cellStyle name="표준 21 88 4 4" xfId="42157" xr:uid="{00000000-0005-0000-0000-000072980000}"/>
    <cellStyle name="표준 21 88 4 5" xfId="42158" xr:uid="{00000000-0005-0000-0000-000073980000}"/>
    <cellStyle name="표준 21 88 4 6" xfId="42159" xr:uid="{00000000-0005-0000-0000-000074980000}"/>
    <cellStyle name="표준 21 88 5" xfId="9273" xr:uid="{00000000-0005-0000-0000-000075980000}"/>
    <cellStyle name="표준 21 88 5 2" xfId="42160" xr:uid="{00000000-0005-0000-0000-000076980000}"/>
    <cellStyle name="표준 21 88 5 3" xfId="42161" xr:uid="{00000000-0005-0000-0000-000077980000}"/>
    <cellStyle name="표준 21 88 5 4" xfId="42162" xr:uid="{00000000-0005-0000-0000-000078980000}"/>
    <cellStyle name="표준 21 88 5 5" xfId="42163" xr:uid="{00000000-0005-0000-0000-000079980000}"/>
    <cellStyle name="표준 21 88 5 6" xfId="42164" xr:uid="{00000000-0005-0000-0000-00007A980000}"/>
    <cellStyle name="표준 21 88 6" xfId="42165" xr:uid="{00000000-0005-0000-0000-00007B980000}"/>
    <cellStyle name="표준 21 88 7" xfId="42166" xr:uid="{00000000-0005-0000-0000-00007C980000}"/>
    <cellStyle name="표준 21 88 8" xfId="42167" xr:uid="{00000000-0005-0000-0000-00007D980000}"/>
    <cellStyle name="표준 21 88 9" xfId="42168" xr:uid="{00000000-0005-0000-0000-00007E980000}"/>
    <cellStyle name="표준 21 89" xfId="1927" xr:uid="{00000000-0005-0000-0000-00007F980000}"/>
    <cellStyle name="표준 21 89 10" xfId="42169" xr:uid="{00000000-0005-0000-0000-000080980000}"/>
    <cellStyle name="표준 21 89 11" xfId="42170" xr:uid="{00000000-0005-0000-0000-000081980000}"/>
    <cellStyle name="표준 21 89 2" xfId="3704" xr:uid="{00000000-0005-0000-0000-000082980000}"/>
    <cellStyle name="표준 21 89 2 2" xfId="42171" xr:uid="{00000000-0005-0000-0000-000083980000}"/>
    <cellStyle name="표준 21 89 2 3" xfId="42172" xr:uid="{00000000-0005-0000-0000-000084980000}"/>
    <cellStyle name="표준 21 89 2 4" xfId="42173" xr:uid="{00000000-0005-0000-0000-000085980000}"/>
    <cellStyle name="표준 21 89 2 5" xfId="42174" xr:uid="{00000000-0005-0000-0000-000086980000}"/>
    <cellStyle name="표준 21 89 2 6" xfId="42175" xr:uid="{00000000-0005-0000-0000-000087980000}"/>
    <cellStyle name="표준 21 89 3" xfId="5563" xr:uid="{00000000-0005-0000-0000-000088980000}"/>
    <cellStyle name="표준 21 89 3 2" xfId="42176" xr:uid="{00000000-0005-0000-0000-000089980000}"/>
    <cellStyle name="표준 21 89 3 3" xfId="42177" xr:uid="{00000000-0005-0000-0000-00008A980000}"/>
    <cellStyle name="표준 21 89 3 4" xfId="42178" xr:uid="{00000000-0005-0000-0000-00008B980000}"/>
    <cellStyle name="표준 21 89 3 5" xfId="42179" xr:uid="{00000000-0005-0000-0000-00008C980000}"/>
    <cellStyle name="표준 21 89 3 6" xfId="42180" xr:uid="{00000000-0005-0000-0000-00008D980000}"/>
    <cellStyle name="표준 21 89 4" xfId="7427" xr:uid="{00000000-0005-0000-0000-00008E980000}"/>
    <cellStyle name="표준 21 89 4 2" xfId="42181" xr:uid="{00000000-0005-0000-0000-00008F980000}"/>
    <cellStyle name="표준 21 89 4 3" xfId="42182" xr:uid="{00000000-0005-0000-0000-000090980000}"/>
    <cellStyle name="표준 21 89 4 4" xfId="42183" xr:uid="{00000000-0005-0000-0000-000091980000}"/>
    <cellStyle name="표준 21 89 4 5" xfId="42184" xr:uid="{00000000-0005-0000-0000-000092980000}"/>
    <cellStyle name="표준 21 89 4 6" xfId="42185" xr:uid="{00000000-0005-0000-0000-000093980000}"/>
    <cellStyle name="표준 21 89 5" xfId="9287" xr:uid="{00000000-0005-0000-0000-000094980000}"/>
    <cellStyle name="표준 21 89 5 2" xfId="42186" xr:uid="{00000000-0005-0000-0000-000095980000}"/>
    <cellStyle name="표준 21 89 5 3" xfId="42187" xr:uid="{00000000-0005-0000-0000-000096980000}"/>
    <cellStyle name="표준 21 89 5 4" xfId="42188" xr:uid="{00000000-0005-0000-0000-000097980000}"/>
    <cellStyle name="표준 21 89 5 5" xfId="42189" xr:uid="{00000000-0005-0000-0000-000098980000}"/>
    <cellStyle name="표준 21 89 5 6" xfId="42190" xr:uid="{00000000-0005-0000-0000-000099980000}"/>
    <cellStyle name="표준 21 89 6" xfId="42191" xr:uid="{00000000-0005-0000-0000-00009A980000}"/>
    <cellStyle name="표준 21 89 7" xfId="42192" xr:uid="{00000000-0005-0000-0000-00009B980000}"/>
    <cellStyle name="표준 21 89 8" xfId="42193" xr:uid="{00000000-0005-0000-0000-00009C980000}"/>
    <cellStyle name="표준 21 89 9" xfId="42194" xr:uid="{00000000-0005-0000-0000-00009D980000}"/>
    <cellStyle name="표준 21 9" xfId="339" xr:uid="{00000000-0005-0000-0000-00009E980000}"/>
    <cellStyle name="표준 21 90" xfId="1941" xr:uid="{00000000-0005-0000-0000-00009F980000}"/>
    <cellStyle name="표준 21 90 10" xfId="42195" xr:uid="{00000000-0005-0000-0000-0000A0980000}"/>
    <cellStyle name="표준 21 90 11" xfId="42196" xr:uid="{00000000-0005-0000-0000-0000A1980000}"/>
    <cellStyle name="표준 21 90 2" xfId="3718" xr:uid="{00000000-0005-0000-0000-0000A2980000}"/>
    <cellStyle name="표준 21 90 2 2" xfId="42197" xr:uid="{00000000-0005-0000-0000-0000A3980000}"/>
    <cellStyle name="표준 21 90 2 3" xfId="42198" xr:uid="{00000000-0005-0000-0000-0000A4980000}"/>
    <cellStyle name="표준 21 90 2 4" xfId="42199" xr:uid="{00000000-0005-0000-0000-0000A5980000}"/>
    <cellStyle name="표준 21 90 2 5" xfId="42200" xr:uid="{00000000-0005-0000-0000-0000A6980000}"/>
    <cellStyle name="표준 21 90 2 6" xfId="42201" xr:uid="{00000000-0005-0000-0000-0000A7980000}"/>
    <cellStyle name="표준 21 90 3" xfId="5577" xr:uid="{00000000-0005-0000-0000-0000A8980000}"/>
    <cellStyle name="표준 21 90 3 2" xfId="42202" xr:uid="{00000000-0005-0000-0000-0000A9980000}"/>
    <cellStyle name="표준 21 90 3 3" xfId="42203" xr:uid="{00000000-0005-0000-0000-0000AA980000}"/>
    <cellStyle name="표준 21 90 3 4" xfId="42204" xr:uid="{00000000-0005-0000-0000-0000AB980000}"/>
    <cellStyle name="표준 21 90 3 5" xfId="42205" xr:uid="{00000000-0005-0000-0000-0000AC980000}"/>
    <cellStyle name="표준 21 90 3 6" xfId="42206" xr:uid="{00000000-0005-0000-0000-0000AD980000}"/>
    <cellStyle name="표준 21 90 4" xfId="7441" xr:uid="{00000000-0005-0000-0000-0000AE980000}"/>
    <cellStyle name="표준 21 90 4 2" xfId="42207" xr:uid="{00000000-0005-0000-0000-0000AF980000}"/>
    <cellStyle name="표준 21 90 4 3" xfId="42208" xr:uid="{00000000-0005-0000-0000-0000B0980000}"/>
    <cellStyle name="표준 21 90 4 4" xfId="42209" xr:uid="{00000000-0005-0000-0000-0000B1980000}"/>
    <cellStyle name="표준 21 90 4 5" xfId="42210" xr:uid="{00000000-0005-0000-0000-0000B2980000}"/>
    <cellStyle name="표준 21 90 4 6" xfId="42211" xr:uid="{00000000-0005-0000-0000-0000B3980000}"/>
    <cellStyle name="표준 21 90 5" xfId="9301" xr:uid="{00000000-0005-0000-0000-0000B4980000}"/>
    <cellStyle name="표준 21 90 5 2" xfId="42212" xr:uid="{00000000-0005-0000-0000-0000B5980000}"/>
    <cellStyle name="표준 21 90 5 3" xfId="42213" xr:uid="{00000000-0005-0000-0000-0000B6980000}"/>
    <cellStyle name="표준 21 90 5 4" xfId="42214" xr:uid="{00000000-0005-0000-0000-0000B7980000}"/>
    <cellStyle name="표준 21 90 5 5" xfId="42215" xr:uid="{00000000-0005-0000-0000-0000B8980000}"/>
    <cellStyle name="표준 21 90 5 6" xfId="42216" xr:uid="{00000000-0005-0000-0000-0000B9980000}"/>
    <cellStyle name="표준 21 90 6" xfId="42217" xr:uid="{00000000-0005-0000-0000-0000BA980000}"/>
    <cellStyle name="표준 21 90 7" xfId="42218" xr:uid="{00000000-0005-0000-0000-0000BB980000}"/>
    <cellStyle name="표준 21 90 8" xfId="42219" xr:uid="{00000000-0005-0000-0000-0000BC980000}"/>
    <cellStyle name="표준 21 90 9" xfId="42220" xr:uid="{00000000-0005-0000-0000-0000BD980000}"/>
    <cellStyle name="표준 21 91" xfId="1955" xr:uid="{00000000-0005-0000-0000-0000BE980000}"/>
    <cellStyle name="표준 21 91 10" xfId="42221" xr:uid="{00000000-0005-0000-0000-0000BF980000}"/>
    <cellStyle name="표준 21 91 11" xfId="42222" xr:uid="{00000000-0005-0000-0000-0000C0980000}"/>
    <cellStyle name="표준 21 91 2" xfId="3732" xr:uid="{00000000-0005-0000-0000-0000C1980000}"/>
    <cellStyle name="표준 21 91 2 2" xfId="42223" xr:uid="{00000000-0005-0000-0000-0000C2980000}"/>
    <cellStyle name="표준 21 91 2 3" xfId="42224" xr:uid="{00000000-0005-0000-0000-0000C3980000}"/>
    <cellStyle name="표준 21 91 2 4" xfId="42225" xr:uid="{00000000-0005-0000-0000-0000C4980000}"/>
    <cellStyle name="표준 21 91 2 5" xfId="42226" xr:uid="{00000000-0005-0000-0000-0000C5980000}"/>
    <cellStyle name="표준 21 91 2 6" xfId="42227" xr:uid="{00000000-0005-0000-0000-0000C6980000}"/>
    <cellStyle name="표준 21 91 3" xfId="5591" xr:uid="{00000000-0005-0000-0000-0000C7980000}"/>
    <cellStyle name="표준 21 91 3 2" xfId="42228" xr:uid="{00000000-0005-0000-0000-0000C8980000}"/>
    <cellStyle name="표준 21 91 3 3" xfId="42229" xr:uid="{00000000-0005-0000-0000-0000C9980000}"/>
    <cellStyle name="표준 21 91 3 4" xfId="42230" xr:uid="{00000000-0005-0000-0000-0000CA980000}"/>
    <cellStyle name="표준 21 91 3 5" xfId="42231" xr:uid="{00000000-0005-0000-0000-0000CB980000}"/>
    <cellStyle name="표준 21 91 3 6" xfId="42232" xr:uid="{00000000-0005-0000-0000-0000CC980000}"/>
    <cellStyle name="표준 21 91 4" xfId="7455" xr:uid="{00000000-0005-0000-0000-0000CD980000}"/>
    <cellStyle name="표준 21 91 4 2" xfId="42233" xr:uid="{00000000-0005-0000-0000-0000CE980000}"/>
    <cellStyle name="표준 21 91 4 3" xfId="42234" xr:uid="{00000000-0005-0000-0000-0000CF980000}"/>
    <cellStyle name="표준 21 91 4 4" xfId="42235" xr:uid="{00000000-0005-0000-0000-0000D0980000}"/>
    <cellStyle name="표준 21 91 4 5" xfId="42236" xr:uid="{00000000-0005-0000-0000-0000D1980000}"/>
    <cellStyle name="표준 21 91 4 6" xfId="42237" xr:uid="{00000000-0005-0000-0000-0000D2980000}"/>
    <cellStyle name="표준 21 91 5" xfId="9315" xr:uid="{00000000-0005-0000-0000-0000D3980000}"/>
    <cellStyle name="표준 21 91 5 2" xfId="42238" xr:uid="{00000000-0005-0000-0000-0000D4980000}"/>
    <cellStyle name="표준 21 91 5 3" xfId="42239" xr:uid="{00000000-0005-0000-0000-0000D5980000}"/>
    <cellStyle name="표준 21 91 5 4" xfId="42240" xr:uid="{00000000-0005-0000-0000-0000D6980000}"/>
    <cellStyle name="표준 21 91 5 5" xfId="42241" xr:uid="{00000000-0005-0000-0000-0000D7980000}"/>
    <cellStyle name="표준 21 91 5 6" xfId="42242" xr:uid="{00000000-0005-0000-0000-0000D8980000}"/>
    <cellStyle name="표준 21 91 6" xfId="42243" xr:uid="{00000000-0005-0000-0000-0000D9980000}"/>
    <cellStyle name="표준 21 91 7" xfId="42244" xr:uid="{00000000-0005-0000-0000-0000DA980000}"/>
    <cellStyle name="표준 21 91 8" xfId="42245" xr:uid="{00000000-0005-0000-0000-0000DB980000}"/>
    <cellStyle name="표준 21 91 9" xfId="42246" xr:uid="{00000000-0005-0000-0000-0000DC980000}"/>
    <cellStyle name="표준 21 92" xfId="1969" xr:uid="{00000000-0005-0000-0000-0000DD980000}"/>
    <cellStyle name="표준 21 92 10" xfId="42247" xr:uid="{00000000-0005-0000-0000-0000DE980000}"/>
    <cellStyle name="표준 21 92 11" xfId="42248" xr:uid="{00000000-0005-0000-0000-0000DF980000}"/>
    <cellStyle name="표준 21 92 2" xfId="3746" xr:uid="{00000000-0005-0000-0000-0000E0980000}"/>
    <cellStyle name="표준 21 92 2 2" xfId="42249" xr:uid="{00000000-0005-0000-0000-0000E1980000}"/>
    <cellStyle name="표준 21 92 2 3" xfId="42250" xr:uid="{00000000-0005-0000-0000-0000E2980000}"/>
    <cellStyle name="표준 21 92 2 4" xfId="42251" xr:uid="{00000000-0005-0000-0000-0000E3980000}"/>
    <cellStyle name="표준 21 92 2 5" xfId="42252" xr:uid="{00000000-0005-0000-0000-0000E4980000}"/>
    <cellStyle name="표준 21 92 2 6" xfId="42253" xr:uid="{00000000-0005-0000-0000-0000E5980000}"/>
    <cellStyle name="표준 21 92 3" xfId="5605" xr:uid="{00000000-0005-0000-0000-0000E6980000}"/>
    <cellStyle name="표준 21 92 3 2" xfId="42254" xr:uid="{00000000-0005-0000-0000-0000E7980000}"/>
    <cellStyle name="표준 21 92 3 3" xfId="42255" xr:uid="{00000000-0005-0000-0000-0000E8980000}"/>
    <cellStyle name="표준 21 92 3 4" xfId="42256" xr:uid="{00000000-0005-0000-0000-0000E9980000}"/>
    <cellStyle name="표준 21 92 3 5" xfId="42257" xr:uid="{00000000-0005-0000-0000-0000EA980000}"/>
    <cellStyle name="표준 21 92 3 6" xfId="42258" xr:uid="{00000000-0005-0000-0000-0000EB980000}"/>
    <cellStyle name="표준 21 92 4" xfId="7469" xr:uid="{00000000-0005-0000-0000-0000EC980000}"/>
    <cellStyle name="표준 21 92 4 2" xfId="42259" xr:uid="{00000000-0005-0000-0000-0000ED980000}"/>
    <cellStyle name="표준 21 92 4 3" xfId="42260" xr:uid="{00000000-0005-0000-0000-0000EE980000}"/>
    <cellStyle name="표준 21 92 4 4" xfId="42261" xr:uid="{00000000-0005-0000-0000-0000EF980000}"/>
    <cellStyle name="표준 21 92 4 5" xfId="42262" xr:uid="{00000000-0005-0000-0000-0000F0980000}"/>
    <cellStyle name="표준 21 92 4 6" xfId="42263" xr:uid="{00000000-0005-0000-0000-0000F1980000}"/>
    <cellStyle name="표준 21 92 5" xfId="9329" xr:uid="{00000000-0005-0000-0000-0000F2980000}"/>
    <cellStyle name="표준 21 92 5 2" xfId="42264" xr:uid="{00000000-0005-0000-0000-0000F3980000}"/>
    <cellStyle name="표준 21 92 5 3" xfId="42265" xr:uid="{00000000-0005-0000-0000-0000F4980000}"/>
    <cellStyle name="표준 21 92 5 4" xfId="42266" xr:uid="{00000000-0005-0000-0000-0000F5980000}"/>
    <cellStyle name="표준 21 92 5 5" xfId="42267" xr:uid="{00000000-0005-0000-0000-0000F6980000}"/>
    <cellStyle name="표준 21 92 5 6" xfId="42268" xr:uid="{00000000-0005-0000-0000-0000F7980000}"/>
    <cellStyle name="표준 21 92 6" xfId="42269" xr:uid="{00000000-0005-0000-0000-0000F8980000}"/>
    <cellStyle name="표준 21 92 7" xfId="42270" xr:uid="{00000000-0005-0000-0000-0000F9980000}"/>
    <cellStyle name="표준 21 92 8" xfId="42271" xr:uid="{00000000-0005-0000-0000-0000FA980000}"/>
    <cellStyle name="표준 21 92 9" xfId="42272" xr:uid="{00000000-0005-0000-0000-0000FB980000}"/>
    <cellStyle name="표준 21 93" xfId="1983" xr:uid="{00000000-0005-0000-0000-0000FC980000}"/>
    <cellStyle name="표준 21 93 10" xfId="42273" xr:uid="{00000000-0005-0000-0000-0000FD980000}"/>
    <cellStyle name="표준 21 93 11" xfId="42274" xr:uid="{00000000-0005-0000-0000-0000FE980000}"/>
    <cellStyle name="표준 21 93 2" xfId="3760" xr:uid="{00000000-0005-0000-0000-0000FF980000}"/>
    <cellStyle name="표준 21 93 2 2" xfId="42275" xr:uid="{00000000-0005-0000-0000-000000990000}"/>
    <cellStyle name="표준 21 93 2 3" xfId="42276" xr:uid="{00000000-0005-0000-0000-000001990000}"/>
    <cellStyle name="표준 21 93 2 4" xfId="42277" xr:uid="{00000000-0005-0000-0000-000002990000}"/>
    <cellStyle name="표준 21 93 2 5" xfId="42278" xr:uid="{00000000-0005-0000-0000-000003990000}"/>
    <cellStyle name="표준 21 93 2 6" xfId="42279" xr:uid="{00000000-0005-0000-0000-000004990000}"/>
    <cellStyle name="표준 21 93 3" xfId="5619" xr:uid="{00000000-0005-0000-0000-000005990000}"/>
    <cellStyle name="표준 21 93 3 2" xfId="42280" xr:uid="{00000000-0005-0000-0000-000006990000}"/>
    <cellStyle name="표준 21 93 3 3" xfId="42281" xr:uid="{00000000-0005-0000-0000-000007990000}"/>
    <cellStyle name="표준 21 93 3 4" xfId="42282" xr:uid="{00000000-0005-0000-0000-000008990000}"/>
    <cellStyle name="표준 21 93 3 5" xfId="42283" xr:uid="{00000000-0005-0000-0000-000009990000}"/>
    <cellStyle name="표준 21 93 3 6" xfId="42284" xr:uid="{00000000-0005-0000-0000-00000A990000}"/>
    <cellStyle name="표준 21 93 4" xfId="7483" xr:uid="{00000000-0005-0000-0000-00000B990000}"/>
    <cellStyle name="표준 21 93 4 2" xfId="42285" xr:uid="{00000000-0005-0000-0000-00000C990000}"/>
    <cellStyle name="표준 21 93 4 3" xfId="42286" xr:uid="{00000000-0005-0000-0000-00000D990000}"/>
    <cellStyle name="표준 21 93 4 4" xfId="42287" xr:uid="{00000000-0005-0000-0000-00000E990000}"/>
    <cellStyle name="표준 21 93 4 5" xfId="42288" xr:uid="{00000000-0005-0000-0000-00000F990000}"/>
    <cellStyle name="표준 21 93 4 6" xfId="42289" xr:uid="{00000000-0005-0000-0000-000010990000}"/>
    <cellStyle name="표준 21 93 5" xfId="9343" xr:uid="{00000000-0005-0000-0000-000011990000}"/>
    <cellStyle name="표준 21 93 5 2" xfId="42290" xr:uid="{00000000-0005-0000-0000-000012990000}"/>
    <cellStyle name="표준 21 93 5 3" xfId="42291" xr:uid="{00000000-0005-0000-0000-000013990000}"/>
    <cellStyle name="표준 21 93 5 4" xfId="42292" xr:uid="{00000000-0005-0000-0000-000014990000}"/>
    <cellStyle name="표준 21 93 5 5" xfId="42293" xr:uid="{00000000-0005-0000-0000-000015990000}"/>
    <cellStyle name="표준 21 93 5 6" xfId="42294" xr:uid="{00000000-0005-0000-0000-000016990000}"/>
    <cellStyle name="표준 21 93 6" xfId="42295" xr:uid="{00000000-0005-0000-0000-000017990000}"/>
    <cellStyle name="표준 21 93 7" xfId="42296" xr:uid="{00000000-0005-0000-0000-000018990000}"/>
    <cellStyle name="표준 21 93 8" xfId="42297" xr:uid="{00000000-0005-0000-0000-000019990000}"/>
    <cellStyle name="표준 21 93 9" xfId="42298" xr:uid="{00000000-0005-0000-0000-00001A990000}"/>
    <cellStyle name="표준 21 94" xfId="1997" xr:uid="{00000000-0005-0000-0000-00001B990000}"/>
    <cellStyle name="표준 21 94 10" xfId="42299" xr:uid="{00000000-0005-0000-0000-00001C990000}"/>
    <cellStyle name="표준 21 94 11" xfId="42300" xr:uid="{00000000-0005-0000-0000-00001D990000}"/>
    <cellStyle name="표준 21 94 2" xfId="3774" xr:uid="{00000000-0005-0000-0000-00001E990000}"/>
    <cellStyle name="표준 21 94 2 2" xfId="42301" xr:uid="{00000000-0005-0000-0000-00001F990000}"/>
    <cellStyle name="표준 21 94 2 3" xfId="42302" xr:uid="{00000000-0005-0000-0000-000020990000}"/>
    <cellStyle name="표준 21 94 2 4" xfId="42303" xr:uid="{00000000-0005-0000-0000-000021990000}"/>
    <cellStyle name="표준 21 94 2 5" xfId="42304" xr:uid="{00000000-0005-0000-0000-000022990000}"/>
    <cellStyle name="표준 21 94 2 6" xfId="42305" xr:uid="{00000000-0005-0000-0000-000023990000}"/>
    <cellStyle name="표준 21 94 3" xfId="5633" xr:uid="{00000000-0005-0000-0000-000024990000}"/>
    <cellStyle name="표준 21 94 3 2" xfId="42306" xr:uid="{00000000-0005-0000-0000-000025990000}"/>
    <cellStyle name="표준 21 94 3 3" xfId="42307" xr:uid="{00000000-0005-0000-0000-000026990000}"/>
    <cellStyle name="표준 21 94 3 4" xfId="42308" xr:uid="{00000000-0005-0000-0000-000027990000}"/>
    <cellStyle name="표준 21 94 3 5" xfId="42309" xr:uid="{00000000-0005-0000-0000-000028990000}"/>
    <cellStyle name="표준 21 94 3 6" xfId="42310" xr:uid="{00000000-0005-0000-0000-000029990000}"/>
    <cellStyle name="표준 21 94 4" xfId="7497" xr:uid="{00000000-0005-0000-0000-00002A990000}"/>
    <cellStyle name="표준 21 94 4 2" xfId="42311" xr:uid="{00000000-0005-0000-0000-00002B990000}"/>
    <cellStyle name="표준 21 94 4 3" xfId="42312" xr:uid="{00000000-0005-0000-0000-00002C990000}"/>
    <cellStyle name="표준 21 94 4 4" xfId="42313" xr:uid="{00000000-0005-0000-0000-00002D990000}"/>
    <cellStyle name="표준 21 94 4 5" xfId="42314" xr:uid="{00000000-0005-0000-0000-00002E990000}"/>
    <cellStyle name="표준 21 94 4 6" xfId="42315" xr:uid="{00000000-0005-0000-0000-00002F990000}"/>
    <cellStyle name="표준 21 94 5" xfId="9357" xr:uid="{00000000-0005-0000-0000-000030990000}"/>
    <cellStyle name="표준 21 94 5 2" xfId="42316" xr:uid="{00000000-0005-0000-0000-000031990000}"/>
    <cellStyle name="표준 21 94 5 3" xfId="42317" xr:uid="{00000000-0005-0000-0000-000032990000}"/>
    <cellStyle name="표준 21 94 5 4" xfId="42318" xr:uid="{00000000-0005-0000-0000-000033990000}"/>
    <cellStyle name="표준 21 94 5 5" xfId="42319" xr:uid="{00000000-0005-0000-0000-000034990000}"/>
    <cellStyle name="표준 21 94 5 6" xfId="42320" xr:uid="{00000000-0005-0000-0000-000035990000}"/>
    <cellStyle name="표준 21 94 6" xfId="42321" xr:uid="{00000000-0005-0000-0000-000036990000}"/>
    <cellStyle name="표준 21 94 7" xfId="42322" xr:uid="{00000000-0005-0000-0000-000037990000}"/>
    <cellStyle name="표준 21 94 8" xfId="42323" xr:uid="{00000000-0005-0000-0000-000038990000}"/>
    <cellStyle name="표준 21 94 9" xfId="42324" xr:uid="{00000000-0005-0000-0000-000039990000}"/>
    <cellStyle name="표준 21 95" xfId="2011" xr:uid="{00000000-0005-0000-0000-00003A990000}"/>
    <cellStyle name="표준 21 95 10" xfId="42325" xr:uid="{00000000-0005-0000-0000-00003B990000}"/>
    <cellStyle name="표준 21 95 11" xfId="42326" xr:uid="{00000000-0005-0000-0000-00003C990000}"/>
    <cellStyle name="표준 21 95 2" xfId="3788" xr:uid="{00000000-0005-0000-0000-00003D990000}"/>
    <cellStyle name="표준 21 95 2 2" xfId="42327" xr:uid="{00000000-0005-0000-0000-00003E990000}"/>
    <cellStyle name="표준 21 95 2 3" xfId="42328" xr:uid="{00000000-0005-0000-0000-00003F990000}"/>
    <cellStyle name="표준 21 95 2 4" xfId="42329" xr:uid="{00000000-0005-0000-0000-000040990000}"/>
    <cellStyle name="표준 21 95 2 5" xfId="42330" xr:uid="{00000000-0005-0000-0000-000041990000}"/>
    <cellStyle name="표준 21 95 2 6" xfId="42331" xr:uid="{00000000-0005-0000-0000-000042990000}"/>
    <cellStyle name="표준 21 95 3" xfId="5647" xr:uid="{00000000-0005-0000-0000-000043990000}"/>
    <cellStyle name="표준 21 95 3 2" xfId="42332" xr:uid="{00000000-0005-0000-0000-000044990000}"/>
    <cellStyle name="표준 21 95 3 3" xfId="42333" xr:uid="{00000000-0005-0000-0000-000045990000}"/>
    <cellStyle name="표준 21 95 3 4" xfId="42334" xr:uid="{00000000-0005-0000-0000-000046990000}"/>
    <cellStyle name="표준 21 95 3 5" xfId="42335" xr:uid="{00000000-0005-0000-0000-000047990000}"/>
    <cellStyle name="표준 21 95 3 6" xfId="42336" xr:uid="{00000000-0005-0000-0000-000048990000}"/>
    <cellStyle name="표준 21 95 4" xfId="7511" xr:uid="{00000000-0005-0000-0000-000049990000}"/>
    <cellStyle name="표준 21 95 4 2" xfId="42337" xr:uid="{00000000-0005-0000-0000-00004A990000}"/>
    <cellStyle name="표준 21 95 4 3" xfId="42338" xr:uid="{00000000-0005-0000-0000-00004B990000}"/>
    <cellStyle name="표준 21 95 4 4" xfId="42339" xr:uid="{00000000-0005-0000-0000-00004C990000}"/>
    <cellStyle name="표준 21 95 4 5" xfId="42340" xr:uid="{00000000-0005-0000-0000-00004D990000}"/>
    <cellStyle name="표준 21 95 4 6" xfId="42341" xr:uid="{00000000-0005-0000-0000-00004E990000}"/>
    <cellStyle name="표준 21 95 5" xfId="9371" xr:uid="{00000000-0005-0000-0000-00004F990000}"/>
    <cellStyle name="표준 21 95 5 2" xfId="42342" xr:uid="{00000000-0005-0000-0000-000050990000}"/>
    <cellStyle name="표준 21 95 5 3" xfId="42343" xr:uid="{00000000-0005-0000-0000-000051990000}"/>
    <cellStyle name="표준 21 95 5 4" xfId="42344" xr:uid="{00000000-0005-0000-0000-000052990000}"/>
    <cellStyle name="표준 21 95 5 5" xfId="42345" xr:uid="{00000000-0005-0000-0000-000053990000}"/>
    <cellStyle name="표준 21 95 5 6" xfId="42346" xr:uid="{00000000-0005-0000-0000-000054990000}"/>
    <cellStyle name="표준 21 95 6" xfId="42347" xr:uid="{00000000-0005-0000-0000-000055990000}"/>
    <cellStyle name="표준 21 95 7" xfId="42348" xr:uid="{00000000-0005-0000-0000-000056990000}"/>
    <cellStyle name="표준 21 95 8" xfId="42349" xr:uid="{00000000-0005-0000-0000-000057990000}"/>
    <cellStyle name="표준 21 95 9" xfId="42350" xr:uid="{00000000-0005-0000-0000-000058990000}"/>
    <cellStyle name="표준 21 96" xfId="2025" xr:uid="{00000000-0005-0000-0000-000059990000}"/>
    <cellStyle name="표준 21 96 10" xfId="42351" xr:uid="{00000000-0005-0000-0000-00005A990000}"/>
    <cellStyle name="표준 21 96 2" xfId="3802" xr:uid="{00000000-0005-0000-0000-00005B990000}"/>
    <cellStyle name="표준 21 96 2 2" xfId="42352" xr:uid="{00000000-0005-0000-0000-00005C990000}"/>
    <cellStyle name="표준 21 96 2 3" xfId="42353" xr:uid="{00000000-0005-0000-0000-00005D990000}"/>
    <cellStyle name="표준 21 96 2 4" xfId="42354" xr:uid="{00000000-0005-0000-0000-00005E990000}"/>
    <cellStyle name="표준 21 96 2 5" xfId="42355" xr:uid="{00000000-0005-0000-0000-00005F990000}"/>
    <cellStyle name="표준 21 96 2 6" xfId="42356" xr:uid="{00000000-0005-0000-0000-000060990000}"/>
    <cellStyle name="표준 21 96 3" xfId="5661" xr:uid="{00000000-0005-0000-0000-000061990000}"/>
    <cellStyle name="표준 21 96 3 2" xfId="42357" xr:uid="{00000000-0005-0000-0000-000062990000}"/>
    <cellStyle name="표준 21 96 3 3" xfId="42358" xr:uid="{00000000-0005-0000-0000-000063990000}"/>
    <cellStyle name="표준 21 96 3 4" xfId="42359" xr:uid="{00000000-0005-0000-0000-000064990000}"/>
    <cellStyle name="표준 21 96 3 5" xfId="42360" xr:uid="{00000000-0005-0000-0000-000065990000}"/>
    <cellStyle name="표준 21 96 3 6" xfId="42361" xr:uid="{00000000-0005-0000-0000-000066990000}"/>
    <cellStyle name="표준 21 96 4" xfId="7525" xr:uid="{00000000-0005-0000-0000-000067990000}"/>
    <cellStyle name="표준 21 96 4 2" xfId="42362" xr:uid="{00000000-0005-0000-0000-000068990000}"/>
    <cellStyle name="표준 21 96 4 3" xfId="42363" xr:uid="{00000000-0005-0000-0000-000069990000}"/>
    <cellStyle name="표준 21 96 4 4" xfId="42364" xr:uid="{00000000-0005-0000-0000-00006A990000}"/>
    <cellStyle name="표준 21 96 4 5" xfId="42365" xr:uid="{00000000-0005-0000-0000-00006B990000}"/>
    <cellStyle name="표준 21 96 4 6" xfId="42366" xr:uid="{00000000-0005-0000-0000-00006C990000}"/>
    <cellStyle name="표준 21 96 5" xfId="9385" xr:uid="{00000000-0005-0000-0000-00006D990000}"/>
    <cellStyle name="표준 21 96 5 2" xfId="42367" xr:uid="{00000000-0005-0000-0000-00006E990000}"/>
    <cellStyle name="표준 21 96 5 3" xfId="42368" xr:uid="{00000000-0005-0000-0000-00006F990000}"/>
    <cellStyle name="표준 21 96 5 4" xfId="42369" xr:uid="{00000000-0005-0000-0000-000070990000}"/>
    <cellStyle name="표준 21 96 5 5" xfId="42370" xr:uid="{00000000-0005-0000-0000-000071990000}"/>
    <cellStyle name="표준 21 96 5 6" xfId="42371" xr:uid="{00000000-0005-0000-0000-000072990000}"/>
    <cellStyle name="표준 21 96 6" xfId="42372" xr:uid="{00000000-0005-0000-0000-000073990000}"/>
    <cellStyle name="표준 21 96 7" xfId="42373" xr:uid="{00000000-0005-0000-0000-000074990000}"/>
    <cellStyle name="표준 21 96 8" xfId="42374" xr:uid="{00000000-0005-0000-0000-000075990000}"/>
    <cellStyle name="표준 21 96 9" xfId="42375" xr:uid="{00000000-0005-0000-0000-000076990000}"/>
    <cellStyle name="표준 21 97" xfId="2039" xr:uid="{00000000-0005-0000-0000-000077990000}"/>
    <cellStyle name="표준 21 97 10" xfId="42376" xr:uid="{00000000-0005-0000-0000-000078990000}"/>
    <cellStyle name="표준 21 97 2" xfId="3816" xr:uid="{00000000-0005-0000-0000-000079990000}"/>
    <cellStyle name="표준 21 97 2 2" xfId="42377" xr:uid="{00000000-0005-0000-0000-00007A990000}"/>
    <cellStyle name="표준 21 97 2 3" xfId="42378" xr:uid="{00000000-0005-0000-0000-00007B990000}"/>
    <cellStyle name="표준 21 97 2 4" xfId="42379" xr:uid="{00000000-0005-0000-0000-00007C990000}"/>
    <cellStyle name="표준 21 97 2 5" xfId="42380" xr:uid="{00000000-0005-0000-0000-00007D990000}"/>
    <cellStyle name="표준 21 97 2 6" xfId="42381" xr:uid="{00000000-0005-0000-0000-00007E990000}"/>
    <cellStyle name="표준 21 97 3" xfId="5675" xr:uid="{00000000-0005-0000-0000-00007F990000}"/>
    <cellStyle name="표준 21 97 3 2" xfId="42382" xr:uid="{00000000-0005-0000-0000-000080990000}"/>
    <cellStyle name="표준 21 97 3 3" xfId="42383" xr:uid="{00000000-0005-0000-0000-000081990000}"/>
    <cellStyle name="표준 21 97 3 4" xfId="42384" xr:uid="{00000000-0005-0000-0000-000082990000}"/>
    <cellStyle name="표준 21 97 3 5" xfId="42385" xr:uid="{00000000-0005-0000-0000-000083990000}"/>
    <cellStyle name="표준 21 97 3 6" xfId="42386" xr:uid="{00000000-0005-0000-0000-000084990000}"/>
    <cellStyle name="표준 21 97 4" xfId="7539" xr:uid="{00000000-0005-0000-0000-000085990000}"/>
    <cellStyle name="표준 21 97 4 2" xfId="42387" xr:uid="{00000000-0005-0000-0000-000086990000}"/>
    <cellStyle name="표준 21 97 4 3" xfId="42388" xr:uid="{00000000-0005-0000-0000-000087990000}"/>
    <cellStyle name="표준 21 97 4 4" xfId="42389" xr:uid="{00000000-0005-0000-0000-000088990000}"/>
    <cellStyle name="표준 21 97 4 5" xfId="42390" xr:uid="{00000000-0005-0000-0000-000089990000}"/>
    <cellStyle name="표준 21 97 4 6" xfId="42391" xr:uid="{00000000-0005-0000-0000-00008A990000}"/>
    <cellStyle name="표준 21 97 5" xfId="9399" xr:uid="{00000000-0005-0000-0000-00008B990000}"/>
    <cellStyle name="표준 21 97 5 2" xfId="42392" xr:uid="{00000000-0005-0000-0000-00008C990000}"/>
    <cellStyle name="표준 21 97 5 3" xfId="42393" xr:uid="{00000000-0005-0000-0000-00008D990000}"/>
    <cellStyle name="표준 21 97 5 4" xfId="42394" xr:uid="{00000000-0005-0000-0000-00008E990000}"/>
    <cellStyle name="표준 21 97 5 5" xfId="42395" xr:uid="{00000000-0005-0000-0000-00008F990000}"/>
    <cellStyle name="표준 21 97 5 6" xfId="42396" xr:uid="{00000000-0005-0000-0000-000090990000}"/>
    <cellStyle name="표준 21 97 6" xfId="42397" xr:uid="{00000000-0005-0000-0000-000091990000}"/>
    <cellStyle name="표준 21 97 7" xfId="42398" xr:uid="{00000000-0005-0000-0000-000092990000}"/>
    <cellStyle name="표준 21 97 8" xfId="42399" xr:uid="{00000000-0005-0000-0000-000093990000}"/>
    <cellStyle name="표준 21 97 9" xfId="42400" xr:uid="{00000000-0005-0000-0000-000094990000}"/>
    <cellStyle name="표준 21 98" xfId="2053" xr:uid="{00000000-0005-0000-0000-000095990000}"/>
    <cellStyle name="표준 21 98 10" xfId="42401" xr:uid="{00000000-0005-0000-0000-000096990000}"/>
    <cellStyle name="표준 21 98 2" xfId="3830" xr:uid="{00000000-0005-0000-0000-000097990000}"/>
    <cellStyle name="표준 21 98 2 2" xfId="42402" xr:uid="{00000000-0005-0000-0000-000098990000}"/>
    <cellStyle name="표준 21 98 2 3" xfId="42403" xr:uid="{00000000-0005-0000-0000-000099990000}"/>
    <cellStyle name="표준 21 98 2 4" xfId="42404" xr:uid="{00000000-0005-0000-0000-00009A990000}"/>
    <cellStyle name="표준 21 98 2 5" xfId="42405" xr:uid="{00000000-0005-0000-0000-00009B990000}"/>
    <cellStyle name="표준 21 98 2 6" xfId="42406" xr:uid="{00000000-0005-0000-0000-00009C990000}"/>
    <cellStyle name="표준 21 98 3" xfId="5689" xr:uid="{00000000-0005-0000-0000-00009D990000}"/>
    <cellStyle name="표준 21 98 3 2" xfId="42407" xr:uid="{00000000-0005-0000-0000-00009E990000}"/>
    <cellStyle name="표준 21 98 3 3" xfId="42408" xr:uid="{00000000-0005-0000-0000-00009F990000}"/>
    <cellStyle name="표준 21 98 3 4" xfId="42409" xr:uid="{00000000-0005-0000-0000-0000A0990000}"/>
    <cellStyle name="표준 21 98 3 5" xfId="42410" xr:uid="{00000000-0005-0000-0000-0000A1990000}"/>
    <cellStyle name="표준 21 98 3 6" xfId="42411" xr:uid="{00000000-0005-0000-0000-0000A2990000}"/>
    <cellStyle name="표준 21 98 4" xfId="7553" xr:uid="{00000000-0005-0000-0000-0000A3990000}"/>
    <cellStyle name="표준 21 98 4 2" xfId="42412" xr:uid="{00000000-0005-0000-0000-0000A4990000}"/>
    <cellStyle name="표준 21 98 4 3" xfId="42413" xr:uid="{00000000-0005-0000-0000-0000A5990000}"/>
    <cellStyle name="표준 21 98 4 4" xfId="42414" xr:uid="{00000000-0005-0000-0000-0000A6990000}"/>
    <cellStyle name="표준 21 98 4 5" xfId="42415" xr:uid="{00000000-0005-0000-0000-0000A7990000}"/>
    <cellStyle name="표준 21 98 4 6" xfId="42416" xr:uid="{00000000-0005-0000-0000-0000A8990000}"/>
    <cellStyle name="표준 21 98 5" xfId="9413" xr:uid="{00000000-0005-0000-0000-0000A9990000}"/>
    <cellStyle name="표준 21 98 5 2" xfId="42417" xr:uid="{00000000-0005-0000-0000-0000AA990000}"/>
    <cellStyle name="표준 21 98 5 3" xfId="42418" xr:uid="{00000000-0005-0000-0000-0000AB990000}"/>
    <cellStyle name="표준 21 98 5 4" xfId="42419" xr:uid="{00000000-0005-0000-0000-0000AC990000}"/>
    <cellStyle name="표준 21 98 5 5" xfId="42420" xr:uid="{00000000-0005-0000-0000-0000AD990000}"/>
    <cellStyle name="표준 21 98 5 6" xfId="42421" xr:uid="{00000000-0005-0000-0000-0000AE990000}"/>
    <cellStyle name="표준 21 98 6" xfId="42422" xr:uid="{00000000-0005-0000-0000-0000AF990000}"/>
    <cellStyle name="표준 21 98 7" xfId="42423" xr:uid="{00000000-0005-0000-0000-0000B0990000}"/>
    <cellStyle name="표준 21 98 8" xfId="42424" xr:uid="{00000000-0005-0000-0000-0000B1990000}"/>
    <cellStyle name="표준 21 98 9" xfId="42425" xr:uid="{00000000-0005-0000-0000-0000B2990000}"/>
    <cellStyle name="표준 21 99" xfId="2067" xr:uid="{00000000-0005-0000-0000-0000B3990000}"/>
    <cellStyle name="표준 21 99 10" xfId="42426" xr:uid="{00000000-0005-0000-0000-0000B4990000}"/>
    <cellStyle name="표준 21 99 2" xfId="3844" xr:uid="{00000000-0005-0000-0000-0000B5990000}"/>
    <cellStyle name="표준 21 99 2 2" xfId="42427" xr:uid="{00000000-0005-0000-0000-0000B6990000}"/>
    <cellStyle name="표준 21 99 2 3" xfId="42428" xr:uid="{00000000-0005-0000-0000-0000B7990000}"/>
    <cellStyle name="표준 21 99 2 4" xfId="42429" xr:uid="{00000000-0005-0000-0000-0000B8990000}"/>
    <cellStyle name="표준 21 99 2 5" xfId="42430" xr:uid="{00000000-0005-0000-0000-0000B9990000}"/>
    <cellStyle name="표준 21 99 2 6" xfId="42431" xr:uid="{00000000-0005-0000-0000-0000BA990000}"/>
    <cellStyle name="표준 21 99 3" xfId="5703" xr:uid="{00000000-0005-0000-0000-0000BB990000}"/>
    <cellStyle name="표준 21 99 3 2" xfId="42432" xr:uid="{00000000-0005-0000-0000-0000BC990000}"/>
    <cellStyle name="표준 21 99 3 3" xfId="42433" xr:uid="{00000000-0005-0000-0000-0000BD990000}"/>
    <cellStyle name="표준 21 99 3 4" xfId="42434" xr:uid="{00000000-0005-0000-0000-0000BE990000}"/>
    <cellStyle name="표준 21 99 3 5" xfId="42435" xr:uid="{00000000-0005-0000-0000-0000BF990000}"/>
    <cellStyle name="표준 21 99 3 6" xfId="42436" xr:uid="{00000000-0005-0000-0000-0000C0990000}"/>
    <cellStyle name="표준 21 99 4" xfId="7567" xr:uid="{00000000-0005-0000-0000-0000C1990000}"/>
    <cellStyle name="표준 21 99 4 2" xfId="42437" xr:uid="{00000000-0005-0000-0000-0000C2990000}"/>
    <cellStyle name="표준 21 99 4 3" xfId="42438" xr:uid="{00000000-0005-0000-0000-0000C3990000}"/>
    <cellStyle name="표준 21 99 4 4" xfId="42439" xr:uid="{00000000-0005-0000-0000-0000C4990000}"/>
    <cellStyle name="표준 21 99 4 5" xfId="42440" xr:uid="{00000000-0005-0000-0000-0000C5990000}"/>
    <cellStyle name="표준 21 99 4 6" xfId="42441" xr:uid="{00000000-0005-0000-0000-0000C6990000}"/>
    <cellStyle name="표준 21 99 5" xfId="9427" xr:uid="{00000000-0005-0000-0000-0000C7990000}"/>
    <cellStyle name="표준 21 99 5 2" xfId="42442" xr:uid="{00000000-0005-0000-0000-0000C8990000}"/>
    <cellStyle name="표준 21 99 5 3" xfId="42443" xr:uid="{00000000-0005-0000-0000-0000C9990000}"/>
    <cellStyle name="표준 21 99 5 4" xfId="42444" xr:uid="{00000000-0005-0000-0000-0000CA990000}"/>
    <cellStyle name="표준 21 99 5 5" xfId="42445" xr:uid="{00000000-0005-0000-0000-0000CB990000}"/>
    <cellStyle name="표준 21 99 5 6" xfId="42446" xr:uid="{00000000-0005-0000-0000-0000CC990000}"/>
    <cellStyle name="표준 21 99 6" xfId="42447" xr:uid="{00000000-0005-0000-0000-0000CD990000}"/>
    <cellStyle name="표준 21 99 7" xfId="42448" xr:uid="{00000000-0005-0000-0000-0000CE990000}"/>
    <cellStyle name="표준 21 99 8" xfId="42449" xr:uid="{00000000-0005-0000-0000-0000CF990000}"/>
    <cellStyle name="표준 21 99 9" xfId="42450" xr:uid="{00000000-0005-0000-0000-0000D0990000}"/>
    <cellStyle name="표준 21_일일포지션및손익" xfId="340" xr:uid="{00000000-0005-0000-0000-0000D1990000}"/>
    <cellStyle name="표준 22" xfId="116" xr:uid="{00000000-0005-0000-0000-0000D2990000}"/>
    <cellStyle name="표준 22 10" xfId="342" xr:uid="{00000000-0005-0000-0000-0000D3990000}"/>
    <cellStyle name="표준 22 100" xfId="2082" xr:uid="{00000000-0005-0000-0000-0000D4990000}"/>
    <cellStyle name="표준 22 100 10" xfId="42451" xr:uid="{00000000-0005-0000-0000-0000D5990000}"/>
    <cellStyle name="표준 22 100 2" xfId="3859" xr:uid="{00000000-0005-0000-0000-0000D6990000}"/>
    <cellStyle name="표준 22 100 2 2" xfId="42452" xr:uid="{00000000-0005-0000-0000-0000D7990000}"/>
    <cellStyle name="표준 22 100 2 3" xfId="42453" xr:uid="{00000000-0005-0000-0000-0000D8990000}"/>
    <cellStyle name="표준 22 100 2 4" xfId="42454" xr:uid="{00000000-0005-0000-0000-0000D9990000}"/>
    <cellStyle name="표준 22 100 2 5" xfId="42455" xr:uid="{00000000-0005-0000-0000-0000DA990000}"/>
    <cellStyle name="표준 22 100 2 6" xfId="42456" xr:uid="{00000000-0005-0000-0000-0000DB990000}"/>
    <cellStyle name="표준 22 100 3" xfId="5718" xr:uid="{00000000-0005-0000-0000-0000DC990000}"/>
    <cellStyle name="표준 22 100 3 2" xfId="42457" xr:uid="{00000000-0005-0000-0000-0000DD990000}"/>
    <cellStyle name="표준 22 100 3 3" xfId="42458" xr:uid="{00000000-0005-0000-0000-0000DE990000}"/>
    <cellStyle name="표준 22 100 3 4" xfId="42459" xr:uid="{00000000-0005-0000-0000-0000DF990000}"/>
    <cellStyle name="표준 22 100 3 5" xfId="42460" xr:uid="{00000000-0005-0000-0000-0000E0990000}"/>
    <cellStyle name="표준 22 100 3 6" xfId="42461" xr:uid="{00000000-0005-0000-0000-0000E1990000}"/>
    <cellStyle name="표준 22 100 4" xfId="7582" xr:uid="{00000000-0005-0000-0000-0000E2990000}"/>
    <cellStyle name="표준 22 100 4 2" xfId="42462" xr:uid="{00000000-0005-0000-0000-0000E3990000}"/>
    <cellStyle name="표준 22 100 4 3" xfId="42463" xr:uid="{00000000-0005-0000-0000-0000E4990000}"/>
    <cellStyle name="표준 22 100 4 4" xfId="42464" xr:uid="{00000000-0005-0000-0000-0000E5990000}"/>
    <cellStyle name="표준 22 100 4 5" xfId="42465" xr:uid="{00000000-0005-0000-0000-0000E6990000}"/>
    <cellStyle name="표준 22 100 4 6" xfId="42466" xr:uid="{00000000-0005-0000-0000-0000E7990000}"/>
    <cellStyle name="표준 22 100 5" xfId="9442" xr:uid="{00000000-0005-0000-0000-0000E8990000}"/>
    <cellStyle name="표준 22 100 5 2" xfId="42467" xr:uid="{00000000-0005-0000-0000-0000E9990000}"/>
    <cellStyle name="표준 22 100 5 3" xfId="42468" xr:uid="{00000000-0005-0000-0000-0000EA990000}"/>
    <cellStyle name="표준 22 100 5 4" xfId="42469" xr:uid="{00000000-0005-0000-0000-0000EB990000}"/>
    <cellStyle name="표준 22 100 5 5" xfId="42470" xr:uid="{00000000-0005-0000-0000-0000EC990000}"/>
    <cellStyle name="표준 22 100 5 6" xfId="42471" xr:uid="{00000000-0005-0000-0000-0000ED990000}"/>
    <cellStyle name="표준 22 100 6" xfId="42472" xr:uid="{00000000-0005-0000-0000-0000EE990000}"/>
    <cellStyle name="표준 22 100 7" xfId="42473" xr:uid="{00000000-0005-0000-0000-0000EF990000}"/>
    <cellStyle name="표준 22 100 8" xfId="42474" xr:uid="{00000000-0005-0000-0000-0000F0990000}"/>
    <cellStyle name="표준 22 100 9" xfId="42475" xr:uid="{00000000-0005-0000-0000-0000F1990000}"/>
    <cellStyle name="표준 22 101" xfId="2096" xr:uid="{00000000-0005-0000-0000-0000F2990000}"/>
    <cellStyle name="표준 22 101 10" xfId="42476" xr:uid="{00000000-0005-0000-0000-0000F3990000}"/>
    <cellStyle name="표준 22 101 2" xfId="3873" xr:uid="{00000000-0005-0000-0000-0000F4990000}"/>
    <cellStyle name="표준 22 101 2 2" xfId="42477" xr:uid="{00000000-0005-0000-0000-0000F5990000}"/>
    <cellStyle name="표준 22 101 2 3" xfId="42478" xr:uid="{00000000-0005-0000-0000-0000F6990000}"/>
    <cellStyle name="표준 22 101 2 4" xfId="42479" xr:uid="{00000000-0005-0000-0000-0000F7990000}"/>
    <cellStyle name="표준 22 101 2 5" xfId="42480" xr:uid="{00000000-0005-0000-0000-0000F8990000}"/>
    <cellStyle name="표준 22 101 2 6" xfId="42481" xr:uid="{00000000-0005-0000-0000-0000F9990000}"/>
    <cellStyle name="표준 22 101 3" xfId="5732" xr:uid="{00000000-0005-0000-0000-0000FA990000}"/>
    <cellStyle name="표준 22 101 3 2" xfId="42482" xr:uid="{00000000-0005-0000-0000-0000FB990000}"/>
    <cellStyle name="표준 22 101 3 3" xfId="42483" xr:uid="{00000000-0005-0000-0000-0000FC990000}"/>
    <cellStyle name="표준 22 101 3 4" xfId="42484" xr:uid="{00000000-0005-0000-0000-0000FD990000}"/>
    <cellStyle name="표준 22 101 3 5" xfId="42485" xr:uid="{00000000-0005-0000-0000-0000FE990000}"/>
    <cellStyle name="표준 22 101 3 6" xfId="42486" xr:uid="{00000000-0005-0000-0000-0000FF990000}"/>
    <cellStyle name="표준 22 101 4" xfId="7596" xr:uid="{00000000-0005-0000-0000-0000009A0000}"/>
    <cellStyle name="표준 22 101 4 2" xfId="42487" xr:uid="{00000000-0005-0000-0000-0000019A0000}"/>
    <cellStyle name="표준 22 101 4 3" xfId="42488" xr:uid="{00000000-0005-0000-0000-0000029A0000}"/>
    <cellStyle name="표준 22 101 4 4" xfId="42489" xr:uid="{00000000-0005-0000-0000-0000039A0000}"/>
    <cellStyle name="표준 22 101 4 5" xfId="42490" xr:uid="{00000000-0005-0000-0000-0000049A0000}"/>
    <cellStyle name="표준 22 101 4 6" xfId="42491" xr:uid="{00000000-0005-0000-0000-0000059A0000}"/>
    <cellStyle name="표준 22 101 5" xfId="9456" xr:uid="{00000000-0005-0000-0000-0000069A0000}"/>
    <cellStyle name="표준 22 101 5 2" xfId="42492" xr:uid="{00000000-0005-0000-0000-0000079A0000}"/>
    <cellStyle name="표준 22 101 5 3" xfId="42493" xr:uid="{00000000-0005-0000-0000-0000089A0000}"/>
    <cellStyle name="표준 22 101 5 4" xfId="42494" xr:uid="{00000000-0005-0000-0000-0000099A0000}"/>
    <cellStyle name="표준 22 101 5 5" xfId="42495" xr:uid="{00000000-0005-0000-0000-00000A9A0000}"/>
    <cellStyle name="표준 22 101 5 6" xfId="42496" xr:uid="{00000000-0005-0000-0000-00000B9A0000}"/>
    <cellStyle name="표준 22 101 6" xfId="42497" xr:uid="{00000000-0005-0000-0000-00000C9A0000}"/>
    <cellStyle name="표준 22 101 7" xfId="42498" xr:uid="{00000000-0005-0000-0000-00000D9A0000}"/>
    <cellStyle name="표준 22 101 8" xfId="42499" xr:uid="{00000000-0005-0000-0000-00000E9A0000}"/>
    <cellStyle name="표준 22 101 9" xfId="42500" xr:uid="{00000000-0005-0000-0000-00000F9A0000}"/>
    <cellStyle name="표준 22 102" xfId="2110" xr:uid="{00000000-0005-0000-0000-0000109A0000}"/>
    <cellStyle name="표준 22 102 10" xfId="42501" xr:uid="{00000000-0005-0000-0000-0000119A0000}"/>
    <cellStyle name="표준 22 102 2" xfId="3887" xr:uid="{00000000-0005-0000-0000-0000129A0000}"/>
    <cellStyle name="표준 22 102 2 2" xfId="42502" xr:uid="{00000000-0005-0000-0000-0000139A0000}"/>
    <cellStyle name="표준 22 102 2 3" xfId="42503" xr:uid="{00000000-0005-0000-0000-0000149A0000}"/>
    <cellStyle name="표준 22 102 2 4" xfId="42504" xr:uid="{00000000-0005-0000-0000-0000159A0000}"/>
    <cellStyle name="표준 22 102 2 5" xfId="42505" xr:uid="{00000000-0005-0000-0000-0000169A0000}"/>
    <cellStyle name="표준 22 102 2 6" xfId="42506" xr:uid="{00000000-0005-0000-0000-0000179A0000}"/>
    <cellStyle name="표준 22 102 3" xfId="5746" xr:uid="{00000000-0005-0000-0000-0000189A0000}"/>
    <cellStyle name="표준 22 102 3 2" xfId="42507" xr:uid="{00000000-0005-0000-0000-0000199A0000}"/>
    <cellStyle name="표준 22 102 3 3" xfId="42508" xr:uid="{00000000-0005-0000-0000-00001A9A0000}"/>
    <cellStyle name="표준 22 102 3 4" xfId="42509" xr:uid="{00000000-0005-0000-0000-00001B9A0000}"/>
    <cellStyle name="표준 22 102 3 5" xfId="42510" xr:uid="{00000000-0005-0000-0000-00001C9A0000}"/>
    <cellStyle name="표준 22 102 3 6" xfId="42511" xr:uid="{00000000-0005-0000-0000-00001D9A0000}"/>
    <cellStyle name="표준 22 102 4" xfId="7610" xr:uid="{00000000-0005-0000-0000-00001E9A0000}"/>
    <cellStyle name="표준 22 102 4 2" xfId="42512" xr:uid="{00000000-0005-0000-0000-00001F9A0000}"/>
    <cellStyle name="표준 22 102 4 3" xfId="42513" xr:uid="{00000000-0005-0000-0000-0000209A0000}"/>
    <cellStyle name="표준 22 102 4 4" xfId="42514" xr:uid="{00000000-0005-0000-0000-0000219A0000}"/>
    <cellStyle name="표준 22 102 4 5" xfId="42515" xr:uid="{00000000-0005-0000-0000-0000229A0000}"/>
    <cellStyle name="표준 22 102 4 6" xfId="42516" xr:uid="{00000000-0005-0000-0000-0000239A0000}"/>
    <cellStyle name="표준 22 102 5" xfId="9470" xr:uid="{00000000-0005-0000-0000-0000249A0000}"/>
    <cellStyle name="표준 22 102 5 2" xfId="42517" xr:uid="{00000000-0005-0000-0000-0000259A0000}"/>
    <cellStyle name="표준 22 102 5 3" xfId="42518" xr:uid="{00000000-0005-0000-0000-0000269A0000}"/>
    <cellStyle name="표준 22 102 5 4" xfId="42519" xr:uid="{00000000-0005-0000-0000-0000279A0000}"/>
    <cellStyle name="표준 22 102 5 5" xfId="42520" xr:uid="{00000000-0005-0000-0000-0000289A0000}"/>
    <cellStyle name="표준 22 102 5 6" xfId="42521" xr:uid="{00000000-0005-0000-0000-0000299A0000}"/>
    <cellStyle name="표준 22 102 6" xfId="42522" xr:uid="{00000000-0005-0000-0000-00002A9A0000}"/>
    <cellStyle name="표준 22 102 7" xfId="42523" xr:uid="{00000000-0005-0000-0000-00002B9A0000}"/>
    <cellStyle name="표준 22 102 8" xfId="42524" xr:uid="{00000000-0005-0000-0000-00002C9A0000}"/>
    <cellStyle name="표준 22 102 9" xfId="42525" xr:uid="{00000000-0005-0000-0000-00002D9A0000}"/>
    <cellStyle name="표준 22 103" xfId="2124" xr:uid="{00000000-0005-0000-0000-00002E9A0000}"/>
    <cellStyle name="표준 22 103 10" xfId="42526" xr:uid="{00000000-0005-0000-0000-00002F9A0000}"/>
    <cellStyle name="표준 22 103 2" xfId="3901" xr:uid="{00000000-0005-0000-0000-0000309A0000}"/>
    <cellStyle name="표준 22 103 2 2" xfId="42527" xr:uid="{00000000-0005-0000-0000-0000319A0000}"/>
    <cellStyle name="표준 22 103 2 3" xfId="42528" xr:uid="{00000000-0005-0000-0000-0000329A0000}"/>
    <cellStyle name="표준 22 103 2 4" xfId="42529" xr:uid="{00000000-0005-0000-0000-0000339A0000}"/>
    <cellStyle name="표준 22 103 2 5" xfId="42530" xr:uid="{00000000-0005-0000-0000-0000349A0000}"/>
    <cellStyle name="표준 22 103 2 6" xfId="42531" xr:uid="{00000000-0005-0000-0000-0000359A0000}"/>
    <cellStyle name="표준 22 103 3" xfId="5760" xr:uid="{00000000-0005-0000-0000-0000369A0000}"/>
    <cellStyle name="표준 22 103 3 2" xfId="42532" xr:uid="{00000000-0005-0000-0000-0000379A0000}"/>
    <cellStyle name="표준 22 103 3 3" xfId="42533" xr:uid="{00000000-0005-0000-0000-0000389A0000}"/>
    <cellStyle name="표준 22 103 3 4" xfId="42534" xr:uid="{00000000-0005-0000-0000-0000399A0000}"/>
    <cellStyle name="표준 22 103 3 5" xfId="42535" xr:uid="{00000000-0005-0000-0000-00003A9A0000}"/>
    <cellStyle name="표준 22 103 3 6" xfId="42536" xr:uid="{00000000-0005-0000-0000-00003B9A0000}"/>
    <cellStyle name="표준 22 103 4" xfId="7624" xr:uid="{00000000-0005-0000-0000-00003C9A0000}"/>
    <cellStyle name="표준 22 103 4 2" xfId="42537" xr:uid="{00000000-0005-0000-0000-00003D9A0000}"/>
    <cellStyle name="표준 22 103 4 3" xfId="42538" xr:uid="{00000000-0005-0000-0000-00003E9A0000}"/>
    <cellStyle name="표준 22 103 4 4" xfId="42539" xr:uid="{00000000-0005-0000-0000-00003F9A0000}"/>
    <cellStyle name="표준 22 103 4 5" xfId="42540" xr:uid="{00000000-0005-0000-0000-0000409A0000}"/>
    <cellStyle name="표준 22 103 4 6" xfId="42541" xr:uid="{00000000-0005-0000-0000-0000419A0000}"/>
    <cellStyle name="표준 22 103 5" xfId="9484" xr:uid="{00000000-0005-0000-0000-0000429A0000}"/>
    <cellStyle name="표준 22 103 5 2" xfId="42542" xr:uid="{00000000-0005-0000-0000-0000439A0000}"/>
    <cellStyle name="표준 22 103 5 3" xfId="42543" xr:uid="{00000000-0005-0000-0000-0000449A0000}"/>
    <cellStyle name="표준 22 103 5 4" xfId="42544" xr:uid="{00000000-0005-0000-0000-0000459A0000}"/>
    <cellStyle name="표준 22 103 5 5" xfId="42545" xr:uid="{00000000-0005-0000-0000-0000469A0000}"/>
    <cellStyle name="표준 22 103 5 6" xfId="42546" xr:uid="{00000000-0005-0000-0000-0000479A0000}"/>
    <cellStyle name="표준 22 103 6" xfId="42547" xr:uid="{00000000-0005-0000-0000-0000489A0000}"/>
    <cellStyle name="표준 22 103 7" xfId="42548" xr:uid="{00000000-0005-0000-0000-0000499A0000}"/>
    <cellStyle name="표준 22 103 8" xfId="42549" xr:uid="{00000000-0005-0000-0000-00004A9A0000}"/>
    <cellStyle name="표준 22 103 9" xfId="42550" xr:uid="{00000000-0005-0000-0000-00004B9A0000}"/>
    <cellStyle name="표준 22 104" xfId="2138" xr:uid="{00000000-0005-0000-0000-00004C9A0000}"/>
    <cellStyle name="표준 22 104 10" xfId="42551" xr:uid="{00000000-0005-0000-0000-00004D9A0000}"/>
    <cellStyle name="표준 22 104 2" xfId="3915" xr:uid="{00000000-0005-0000-0000-00004E9A0000}"/>
    <cellStyle name="표준 22 104 2 2" xfId="42552" xr:uid="{00000000-0005-0000-0000-00004F9A0000}"/>
    <cellStyle name="표준 22 104 2 3" xfId="42553" xr:uid="{00000000-0005-0000-0000-0000509A0000}"/>
    <cellStyle name="표준 22 104 2 4" xfId="42554" xr:uid="{00000000-0005-0000-0000-0000519A0000}"/>
    <cellStyle name="표준 22 104 2 5" xfId="42555" xr:uid="{00000000-0005-0000-0000-0000529A0000}"/>
    <cellStyle name="표준 22 104 2 6" xfId="42556" xr:uid="{00000000-0005-0000-0000-0000539A0000}"/>
    <cellStyle name="표준 22 104 3" xfId="5774" xr:uid="{00000000-0005-0000-0000-0000549A0000}"/>
    <cellStyle name="표준 22 104 3 2" xfId="42557" xr:uid="{00000000-0005-0000-0000-0000559A0000}"/>
    <cellStyle name="표준 22 104 3 3" xfId="42558" xr:uid="{00000000-0005-0000-0000-0000569A0000}"/>
    <cellStyle name="표준 22 104 3 4" xfId="42559" xr:uid="{00000000-0005-0000-0000-0000579A0000}"/>
    <cellStyle name="표준 22 104 3 5" xfId="42560" xr:uid="{00000000-0005-0000-0000-0000589A0000}"/>
    <cellStyle name="표준 22 104 3 6" xfId="42561" xr:uid="{00000000-0005-0000-0000-0000599A0000}"/>
    <cellStyle name="표준 22 104 4" xfId="7638" xr:uid="{00000000-0005-0000-0000-00005A9A0000}"/>
    <cellStyle name="표준 22 104 4 2" xfId="42562" xr:uid="{00000000-0005-0000-0000-00005B9A0000}"/>
    <cellStyle name="표준 22 104 4 3" xfId="42563" xr:uid="{00000000-0005-0000-0000-00005C9A0000}"/>
    <cellStyle name="표준 22 104 4 4" xfId="42564" xr:uid="{00000000-0005-0000-0000-00005D9A0000}"/>
    <cellStyle name="표준 22 104 4 5" xfId="42565" xr:uid="{00000000-0005-0000-0000-00005E9A0000}"/>
    <cellStyle name="표준 22 104 4 6" xfId="42566" xr:uid="{00000000-0005-0000-0000-00005F9A0000}"/>
    <cellStyle name="표준 22 104 5" xfId="9498" xr:uid="{00000000-0005-0000-0000-0000609A0000}"/>
    <cellStyle name="표준 22 104 5 2" xfId="42567" xr:uid="{00000000-0005-0000-0000-0000619A0000}"/>
    <cellStyle name="표준 22 104 5 3" xfId="42568" xr:uid="{00000000-0005-0000-0000-0000629A0000}"/>
    <cellStyle name="표준 22 104 5 4" xfId="42569" xr:uid="{00000000-0005-0000-0000-0000639A0000}"/>
    <cellStyle name="표준 22 104 5 5" xfId="42570" xr:uid="{00000000-0005-0000-0000-0000649A0000}"/>
    <cellStyle name="표준 22 104 5 6" xfId="42571" xr:uid="{00000000-0005-0000-0000-0000659A0000}"/>
    <cellStyle name="표준 22 104 6" xfId="42572" xr:uid="{00000000-0005-0000-0000-0000669A0000}"/>
    <cellStyle name="표준 22 104 7" xfId="42573" xr:uid="{00000000-0005-0000-0000-0000679A0000}"/>
    <cellStyle name="표준 22 104 8" xfId="42574" xr:uid="{00000000-0005-0000-0000-0000689A0000}"/>
    <cellStyle name="표준 22 104 9" xfId="42575" xr:uid="{00000000-0005-0000-0000-0000699A0000}"/>
    <cellStyle name="표준 22 105" xfId="2152" xr:uid="{00000000-0005-0000-0000-00006A9A0000}"/>
    <cellStyle name="표준 22 105 10" xfId="42576" xr:uid="{00000000-0005-0000-0000-00006B9A0000}"/>
    <cellStyle name="표준 22 105 2" xfId="3929" xr:uid="{00000000-0005-0000-0000-00006C9A0000}"/>
    <cellStyle name="표준 22 105 2 2" xfId="42577" xr:uid="{00000000-0005-0000-0000-00006D9A0000}"/>
    <cellStyle name="표준 22 105 2 3" xfId="42578" xr:uid="{00000000-0005-0000-0000-00006E9A0000}"/>
    <cellStyle name="표준 22 105 2 4" xfId="42579" xr:uid="{00000000-0005-0000-0000-00006F9A0000}"/>
    <cellStyle name="표준 22 105 2 5" xfId="42580" xr:uid="{00000000-0005-0000-0000-0000709A0000}"/>
    <cellStyle name="표준 22 105 2 6" xfId="42581" xr:uid="{00000000-0005-0000-0000-0000719A0000}"/>
    <cellStyle name="표준 22 105 3" xfId="5788" xr:uid="{00000000-0005-0000-0000-0000729A0000}"/>
    <cellStyle name="표준 22 105 3 2" xfId="42582" xr:uid="{00000000-0005-0000-0000-0000739A0000}"/>
    <cellStyle name="표준 22 105 3 3" xfId="42583" xr:uid="{00000000-0005-0000-0000-0000749A0000}"/>
    <cellStyle name="표준 22 105 3 4" xfId="42584" xr:uid="{00000000-0005-0000-0000-0000759A0000}"/>
    <cellStyle name="표준 22 105 3 5" xfId="42585" xr:uid="{00000000-0005-0000-0000-0000769A0000}"/>
    <cellStyle name="표준 22 105 3 6" xfId="42586" xr:uid="{00000000-0005-0000-0000-0000779A0000}"/>
    <cellStyle name="표준 22 105 4" xfId="7652" xr:uid="{00000000-0005-0000-0000-0000789A0000}"/>
    <cellStyle name="표준 22 105 4 2" xfId="42587" xr:uid="{00000000-0005-0000-0000-0000799A0000}"/>
    <cellStyle name="표준 22 105 4 3" xfId="42588" xr:uid="{00000000-0005-0000-0000-00007A9A0000}"/>
    <cellStyle name="표준 22 105 4 4" xfId="42589" xr:uid="{00000000-0005-0000-0000-00007B9A0000}"/>
    <cellStyle name="표준 22 105 4 5" xfId="42590" xr:uid="{00000000-0005-0000-0000-00007C9A0000}"/>
    <cellStyle name="표준 22 105 4 6" xfId="42591" xr:uid="{00000000-0005-0000-0000-00007D9A0000}"/>
    <cellStyle name="표준 22 105 5" xfId="9512" xr:uid="{00000000-0005-0000-0000-00007E9A0000}"/>
    <cellStyle name="표준 22 105 5 2" xfId="42592" xr:uid="{00000000-0005-0000-0000-00007F9A0000}"/>
    <cellStyle name="표준 22 105 5 3" xfId="42593" xr:uid="{00000000-0005-0000-0000-0000809A0000}"/>
    <cellStyle name="표준 22 105 5 4" xfId="42594" xr:uid="{00000000-0005-0000-0000-0000819A0000}"/>
    <cellStyle name="표준 22 105 5 5" xfId="42595" xr:uid="{00000000-0005-0000-0000-0000829A0000}"/>
    <cellStyle name="표준 22 105 5 6" xfId="42596" xr:uid="{00000000-0005-0000-0000-0000839A0000}"/>
    <cellStyle name="표준 22 105 6" xfId="42597" xr:uid="{00000000-0005-0000-0000-0000849A0000}"/>
    <cellStyle name="표준 22 105 7" xfId="42598" xr:uid="{00000000-0005-0000-0000-0000859A0000}"/>
    <cellStyle name="표준 22 105 8" xfId="42599" xr:uid="{00000000-0005-0000-0000-0000869A0000}"/>
    <cellStyle name="표준 22 105 9" xfId="42600" xr:uid="{00000000-0005-0000-0000-0000879A0000}"/>
    <cellStyle name="표준 22 106" xfId="2166" xr:uid="{00000000-0005-0000-0000-0000889A0000}"/>
    <cellStyle name="표준 22 106 10" xfId="42601" xr:uid="{00000000-0005-0000-0000-0000899A0000}"/>
    <cellStyle name="표준 22 106 2" xfId="3943" xr:uid="{00000000-0005-0000-0000-00008A9A0000}"/>
    <cellStyle name="표준 22 106 2 2" xfId="42602" xr:uid="{00000000-0005-0000-0000-00008B9A0000}"/>
    <cellStyle name="표준 22 106 2 3" xfId="42603" xr:uid="{00000000-0005-0000-0000-00008C9A0000}"/>
    <cellStyle name="표준 22 106 2 4" xfId="42604" xr:uid="{00000000-0005-0000-0000-00008D9A0000}"/>
    <cellStyle name="표준 22 106 2 5" xfId="42605" xr:uid="{00000000-0005-0000-0000-00008E9A0000}"/>
    <cellStyle name="표준 22 106 2 6" xfId="42606" xr:uid="{00000000-0005-0000-0000-00008F9A0000}"/>
    <cellStyle name="표준 22 106 3" xfId="5802" xr:uid="{00000000-0005-0000-0000-0000909A0000}"/>
    <cellStyle name="표준 22 106 3 2" xfId="42607" xr:uid="{00000000-0005-0000-0000-0000919A0000}"/>
    <cellStyle name="표준 22 106 3 3" xfId="42608" xr:uid="{00000000-0005-0000-0000-0000929A0000}"/>
    <cellStyle name="표준 22 106 3 4" xfId="42609" xr:uid="{00000000-0005-0000-0000-0000939A0000}"/>
    <cellStyle name="표준 22 106 3 5" xfId="42610" xr:uid="{00000000-0005-0000-0000-0000949A0000}"/>
    <cellStyle name="표준 22 106 3 6" xfId="42611" xr:uid="{00000000-0005-0000-0000-0000959A0000}"/>
    <cellStyle name="표준 22 106 4" xfId="7666" xr:uid="{00000000-0005-0000-0000-0000969A0000}"/>
    <cellStyle name="표준 22 106 4 2" xfId="42612" xr:uid="{00000000-0005-0000-0000-0000979A0000}"/>
    <cellStyle name="표준 22 106 4 3" xfId="42613" xr:uid="{00000000-0005-0000-0000-0000989A0000}"/>
    <cellStyle name="표준 22 106 4 4" xfId="42614" xr:uid="{00000000-0005-0000-0000-0000999A0000}"/>
    <cellStyle name="표준 22 106 4 5" xfId="42615" xr:uid="{00000000-0005-0000-0000-00009A9A0000}"/>
    <cellStyle name="표준 22 106 4 6" xfId="42616" xr:uid="{00000000-0005-0000-0000-00009B9A0000}"/>
    <cellStyle name="표준 22 106 5" xfId="9526" xr:uid="{00000000-0005-0000-0000-00009C9A0000}"/>
    <cellStyle name="표준 22 106 5 2" xfId="42617" xr:uid="{00000000-0005-0000-0000-00009D9A0000}"/>
    <cellStyle name="표준 22 106 5 3" xfId="42618" xr:uid="{00000000-0005-0000-0000-00009E9A0000}"/>
    <cellStyle name="표준 22 106 5 4" xfId="42619" xr:uid="{00000000-0005-0000-0000-00009F9A0000}"/>
    <cellStyle name="표준 22 106 5 5" xfId="42620" xr:uid="{00000000-0005-0000-0000-0000A09A0000}"/>
    <cellStyle name="표준 22 106 5 6" xfId="42621" xr:uid="{00000000-0005-0000-0000-0000A19A0000}"/>
    <cellStyle name="표준 22 106 6" xfId="42622" xr:uid="{00000000-0005-0000-0000-0000A29A0000}"/>
    <cellStyle name="표준 22 106 7" xfId="42623" xr:uid="{00000000-0005-0000-0000-0000A39A0000}"/>
    <cellStyle name="표준 22 106 8" xfId="42624" xr:uid="{00000000-0005-0000-0000-0000A49A0000}"/>
    <cellStyle name="표준 22 106 9" xfId="42625" xr:uid="{00000000-0005-0000-0000-0000A59A0000}"/>
    <cellStyle name="표준 22 107" xfId="2180" xr:uid="{00000000-0005-0000-0000-0000A69A0000}"/>
    <cellStyle name="표준 22 107 10" xfId="42626" xr:uid="{00000000-0005-0000-0000-0000A79A0000}"/>
    <cellStyle name="표준 22 107 2" xfId="3957" xr:uid="{00000000-0005-0000-0000-0000A89A0000}"/>
    <cellStyle name="표준 22 107 2 2" xfId="42627" xr:uid="{00000000-0005-0000-0000-0000A99A0000}"/>
    <cellStyle name="표준 22 107 2 3" xfId="42628" xr:uid="{00000000-0005-0000-0000-0000AA9A0000}"/>
    <cellStyle name="표준 22 107 2 4" xfId="42629" xr:uid="{00000000-0005-0000-0000-0000AB9A0000}"/>
    <cellStyle name="표준 22 107 2 5" xfId="42630" xr:uid="{00000000-0005-0000-0000-0000AC9A0000}"/>
    <cellStyle name="표준 22 107 2 6" xfId="42631" xr:uid="{00000000-0005-0000-0000-0000AD9A0000}"/>
    <cellStyle name="표준 22 107 3" xfId="5816" xr:uid="{00000000-0005-0000-0000-0000AE9A0000}"/>
    <cellStyle name="표준 22 107 3 2" xfId="42632" xr:uid="{00000000-0005-0000-0000-0000AF9A0000}"/>
    <cellStyle name="표준 22 107 3 3" xfId="42633" xr:uid="{00000000-0005-0000-0000-0000B09A0000}"/>
    <cellStyle name="표준 22 107 3 4" xfId="42634" xr:uid="{00000000-0005-0000-0000-0000B19A0000}"/>
    <cellStyle name="표준 22 107 3 5" xfId="42635" xr:uid="{00000000-0005-0000-0000-0000B29A0000}"/>
    <cellStyle name="표준 22 107 3 6" xfId="42636" xr:uid="{00000000-0005-0000-0000-0000B39A0000}"/>
    <cellStyle name="표준 22 107 4" xfId="7680" xr:uid="{00000000-0005-0000-0000-0000B49A0000}"/>
    <cellStyle name="표준 22 107 4 2" xfId="42637" xr:uid="{00000000-0005-0000-0000-0000B59A0000}"/>
    <cellStyle name="표준 22 107 4 3" xfId="42638" xr:uid="{00000000-0005-0000-0000-0000B69A0000}"/>
    <cellStyle name="표준 22 107 4 4" xfId="42639" xr:uid="{00000000-0005-0000-0000-0000B79A0000}"/>
    <cellStyle name="표준 22 107 4 5" xfId="42640" xr:uid="{00000000-0005-0000-0000-0000B89A0000}"/>
    <cellStyle name="표준 22 107 4 6" xfId="42641" xr:uid="{00000000-0005-0000-0000-0000B99A0000}"/>
    <cellStyle name="표준 22 107 5" xfId="9540" xr:uid="{00000000-0005-0000-0000-0000BA9A0000}"/>
    <cellStyle name="표준 22 107 5 2" xfId="42642" xr:uid="{00000000-0005-0000-0000-0000BB9A0000}"/>
    <cellStyle name="표준 22 107 5 3" xfId="42643" xr:uid="{00000000-0005-0000-0000-0000BC9A0000}"/>
    <cellStyle name="표준 22 107 5 4" xfId="42644" xr:uid="{00000000-0005-0000-0000-0000BD9A0000}"/>
    <cellStyle name="표준 22 107 5 5" xfId="42645" xr:uid="{00000000-0005-0000-0000-0000BE9A0000}"/>
    <cellStyle name="표준 22 107 5 6" xfId="42646" xr:uid="{00000000-0005-0000-0000-0000BF9A0000}"/>
    <cellStyle name="표준 22 107 6" xfId="42647" xr:uid="{00000000-0005-0000-0000-0000C09A0000}"/>
    <cellStyle name="표준 22 107 7" xfId="42648" xr:uid="{00000000-0005-0000-0000-0000C19A0000}"/>
    <cellStyle name="표준 22 107 8" xfId="42649" xr:uid="{00000000-0005-0000-0000-0000C29A0000}"/>
    <cellStyle name="표준 22 107 9" xfId="42650" xr:uid="{00000000-0005-0000-0000-0000C39A0000}"/>
    <cellStyle name="표준 22 108" xfId="2194" xr:uid="{00000000-0005-0000-0000-0000C49A0000}"/>
    <cellStyle name="표준 22 108 10" xfId="42651" xr:uid="{00000000-0005-0000-0000-0000C59A0000}"/>
    <cellStyle name="표준 22 108 2" xfId="3971" xr:uid="{00000000-0005-0000-0000-0000C69A0000}"/>
    <cellStyle name="표준 22 108 2 2" xfId="42652" xr:uid="{00000000-0005-0000-0000-0000C79A0000}"/>
    <cellStyle name="표준 22 108 2 3" xfId="42653" xr:uid="{00000000-0005-0000-0000-0000C89A0000}"/>
    <cellStyle name="표준 22 108 2 4" xfId="42654" xr:uid="{00000000-0005-0000-0000-0000C99A0000}"/>
    <cellStyle name="표준 22 108 2 5" xfId="42655" xr:uid="{00000000-0005-0000-0000-0000CA9A0000}"/>
    <cellStyle name="표준 22 108 2 6" xfId="42656" xr:uid="{00000000-0005-0000-0000-0000CB9A0000}"/>
    <cellStyle name="표준 22 108 3" xfId="5830" xr:uid="{00000000-0005-0000-0000-0000CC9A0000}"/>
    <cellStyle name="표준 22 108 3 2" xfId="42657" xr:uid="{00000000-0005-0000-0000-0000CD9A0000}"/>
    <cellStyle name="표준 22 108 3 3" xfId="42658" xr:uid="{00000000-0005-0000-0000-0000CE9A0000}"/>
    <cellStyle name="표준 22 108 3 4" xfId="42659" xr:uid="{00000000-0005-0000-0000-0000CF9A0000}"/>
    <cellStyle name="표준 22 108 3 5" xfId="42660" xr:uid="{00000000-0005-0000-0000-0000D09A0000}"/>
    <cellStyle name="표준 22 108 3 6" xfId="42661" xr:uid="{00000000-0005-0000-0000-0000D19A0000}"/>
    <cellStyle name="표준 22 108 4" xfId="7694" xr:uid="{00000000-0005-0000-0000-0000D29A0000}"/>
    <cellStyle name="표준 22 108 4 2" xfId="42662" xr:uid="{00000000-0005-0000-0000-0000D39A0000}"/>
    <cellStyle name="표준 22 108 4 3" xfId="42663" xr:uid="{00000000-0005-0000-0000-0000D49A0000}"/>
    <cellStyle name="표준 22 108 4 4" xfId="42664" xr:uid="{00000000-0005-0000-0000-0000D59A0000}"/>
    <cellStyle name="표준 22 108 4 5" xfId="42665" xr:uid="{00000000-0005-0000-0000-0000D69A0000}"/>
    <cellStyle name="표준 22 108 4 6" xfId="42666" xr:uid="{00000000-0005-0000-0000-0000D79A0000}"/>
    <cellStyle name="표준 22 108 5" xfId="9554" xr:uid="{00000000-0005-0000-0000-0000D89A0000}"/>
    <cellStyle name="표준 22 108 5 2" xfId="42667" xr:uid="{00000000-0005-0000-0000-0000D99A0000}"/>
    <cellStyle name="표준 22 108 5 3" xfId="42668" xr:uid="{00000000-0005-0000-0000-0000DA9A0000}"/>
    <cellStyle name="표준 22 108 5 4" xfId="42669" xr:uid="{00000000-0005-0000-0000-0000DB9A0000}"/>
    <cellStyle name="표준 22 108 5 5" xfId="42670" xr:uid="{00000000-0005-0000-0000-0000DC9A0000}"/>
    <cellStyle name="표준 22 108 5 6" xfId="42671" xr:uid="{00000000-0005-0000-0000-0000DD9A0000}"/>
    <cellStyle name="표준 22 108 6" xfId="42672" xr:uid="{00000000-0005-0000-0000-0000DE9A0000}"/>
    <cellStyle name="표준 22 108 7" xfId="42673" xr:uid="{00000000-0005-0000-0000-0000DF9A0000}"/>
    <cellStyle name="표준 22 108 8" xfId="42674" xr:uid="{00000000-0005-0000-0000-0000E09A0000}"/>
    <cellStyle name="표준 22 108 9" xfId="42675" xr:uid="{00000000-0005-0000-0000-0000E19A0000}"/>
    <cellStyle name="표준 22 109" xfId="2208" xr:uid="{00000000-0005-0000-0000-0000E29A0000}"/>
    <cellStyle name="표준 22 109 10" xfId="42676" xr:uid="{00000000-0005-0000-0000-0000E39A0000}"/>
    <cellStyle name="표준 22 109 2" xfId="3985" xr:uid="{00000000-0005-0000-0000-0000E49A0000}"/>
    <cellStyle name="표준 22 109 2 2" xfId="42677" xr:uid="{00000000-0005-0000-0000-0000E59A0000}"/>
    <cellStyle name="표준 22 109 2 3" xfId="42678" xr:uid="{00000000-0005-0000-0000-0000E69A0000}"/>
    <cellStyle name="표준 22 109 2 4" xfId="42679" xr:uid="{00000000-0005-0000-0000-0000E79A0000}"/>
    <cellStyle name="표준 22 109 2 5" xfId="42680" xr:uid="{00000000-0005-0000-0000-0000E89A0000}"/>
    <cellStyle name="표준 22 109 2 6" xfId="42681" xr:uid="{00000000-0005-0000-0000-0000E99A0000}"/>
    <cellStyle name="표준 22 109 3" xfId="5844" xr:uid="{00000000-0005-0000-0000-0000EA9A0000}"/>
    <cellStyle name="표준 22 109 3 2" xfId="42682" xr:uid="{00000000-0005-0000-0000-0000EB9A0000}"/>
    <cellStyle name="표준 22 109 3 3" xfId="42683" xr:uid="{00000000-0005-0000-0000-0000EC9A0000}"/>
    <cellStyle name="표준 22 109 3 4" xfId="42684" xr:uid="{00000000-0005-0000-0000-0000ED9A0000}"/>
    <cellStyle name="표준 22 109 3 5" xfId="42685" xr:uid="{00000000-0005-0000-0000-0000EE9A0000}"/>
    <cellStyle name="표준 22 109 3 6" xfId="42686" xr:uid="{00000000-0005-0000-0000-0000EF9A0000}"/>
    <cellStyle name="표준 22 109 4" xfId="7708" xr:uid="{00000000-0005-0000-0000-0000F09A0000}"/>
    <cellStyle name="표준 22 109 4 2" xfId="42687" xr:uid="{00000000-0005-0000-0000-0000F19A0000}"/>
    <cellStyle name="표준 22 109 4 3" xfId="42688" xr:uid="{00000000-0005-0000-0000-0000F29A0000}"/>
    <cellStyle name="표준 22 109 4 4" xfId="42689" xr:uid="{00000000-0005-0000-0000-0000F39A0000}"/>
    <cellStyle name="표준 22 109 4 5" xfId="42690" xr:uid="{00000000-0005-0000-0000-0000F49A0000}"/>
    <cellStyle name="표준 22 109 4 6" xfId="42691" xr:uid="{00000000-0005-0000-0000-0000F59A0000}"/>
    <cellStyle name="표준 22 109 5" xfId="9568" xr:uid="{00000000-0005-0000-0000-0000F69A0000}"/>
    <cellStyle name="표준 22 109 5 2" xfId="42692" xr:uid="{00000000-0005-0000-0000-0000F79A0000}"/>
    <cellStyle name="표준 22 109 5 3" xfId="42693" xr:uid="{00000000-0005-0000-0000-0000F89A0000}"/>
    <cellStyle name="표준 22 109 5 4" xfId="42694" xr:uid="{00000000-0005-0000-0000-0000F99A0000}"/>
    <cellStyle name="표준 22 109 5 5" xfId="42695" xr:uid="{00000000-0005-0000-0000-0000FA9A0000}"/>
    <cellStyle name="표준 22 109 5 6" xfId="42696" xr:uid="{00000000-0005-0000-0000-0000FB9A0000}"/>
    <cellStyle name="표준 22 109 6" xfId="42697" xr:uid="{00000000-0005-0000-0000-0000FC9A0000}"/>
    <cellStyle name="표준 22 109 7" xfId="42698" xr:uid="{00000000-0005-0000-0000-0000FD9A0000}"/>
    <cellStyle name="표준 22 109 8" xfId="42699" xr:uid="{00000000-0005-0000-0000-0000FE9A0000}"/>
    <cellStyle name="표준 22 109 9" xfId="42700" xr:uid="{00000000-0005-0000-0000-0000FF9A0000}"/>
    <cellStyle name="표준 22 11" xfId="343" xr:uid="{00000000-0005-0000-0000-0000009B0000}"/>
    <cellStyle name="표준 22 110" xfId="2222" xr:uid="{00000000-0005-0000-0000-0000019B0000}"/>
    <cellStyle name="표준 22 110 10" xfId="42701" xr:uid="{00000000-0005-0000-0000-0000029B0000}"/>
    <cellStyle name="표준 22 110 2" xfId="3999" xr:uid="{00000000-0005-0000-0000-0000039B0000}"/>
    <cellStyle name="표준 22 110 2 2" xfId="42702" xr:uid="{00000000-0005-0000-0000-0000049B0000}"/>
    <cellStyle name="표준 22 110 2 3" xfId="42703" xr:uid="{00000000-0005-0000-0000-0000059B0000}"/>
    <cellStyle name="표준 22 110 2 4" xfId="42704" xr:uid="{00000000-0005-0000-0000-0000069B0000}"/>
    <cellStyle name="표준 22 110 2 5" xfId="42705" xr:uid="{00000000-0005-0000-0000-0000079B0000}"/>
    <cellStyle name="표준 22 110 2 6" xfId="42706" xr:uid="{00000000-0005-0000-0000-0000089B0000}"/>
    <cellStyle name="표준 22 110 3" xfId="5858" xr:uid="{00000000-0005-0000-0000-0000099B0000}"/>
    <cellStyle name="표준 22 110 3 2" xfId="42707" xr:uid="{00000000-0005-0000-0000-00000A9B0000}"/>
    <cellStyle name="표준 22 110 3 3" xfId="42708" xr:uid="{00000000-0005-0000-0000-00000B9B0000}"/>
    <cellStyle name="표준 22 110 3 4" xfId="42709" xr:uid="{00000000-0005-0000-0000-00000C9B0000}"/>
    <cellStyle name="표준 22 110 3 5" xfId="42710" xr:uid="{00000000-0005-0000-0000-00000D9B0000}"/>
    <cellStyle name="표준 22 110 3 6" xfId="42711" xr:uid="{00000000-0005-0000-0000-00000E9B0000}"/>
    <cellStyle name="표준 22 110 4" xfId="7722" xr:uid="{00000000-0005-0000-0000-00000F9B0000}"/>
    <cellStyle name="표준 22 110 4 2" xfId="42712" xr:uid="{00000000-0005-0000-0000-0000109B0000}"/>
    <cellStyle name="표준 22 110 4 3" xfId="42713" xr:uid="{00000000-0005-0000-0000-0000119B0000}"/>
    <cellStyle name="표준 22 110 4 4" xfId="42714" xr:uid="{00000000-0005-0000-0000-0000129B0000}"/>
    <cellStyle name="표준 22 110 4 5" xfId="42715" xr:uid="{00000000-0005-0000-0000-0000139B0000}"/>
    <cellStyle name="표준 22 110 4 6" xfId="42716" xr:uid="{00000000-0005-0000-0000-0000149B0000}"/>
    <cellStyle name="표준 22 110 5" xfId="9582" xr:uid="{00000000-0005-0000-0000-0000159B0000}"/>
    <cellStyle name="표준 22 110 5 2" xfId="42717" xr:uid="{00000000-0005-0000-0000-0000169B0000}"/>
    <cellStyle name="표준 22 110 5 3" xfId="42718" xr:uid="{00000000-0005-0000-0000-0000179B0000}"/>
    <cellStyle name="표준 22 110 5 4" xfId="42719" xr:uid="{00000000-0005-0000-0000-0000189B0000}"/>
    <cellStyle name="표준 22 110 5 5" xfId="42720" xr:uid="{00000000-0005-0000-0000-0000199B0000}"/>
    <cellStyle name="표준 22 110 5 6" xfId="42721" xr:uid="{00000000-0005-0000-0000-00001A9B0000}"/>
    <cellStyle name="표준 22 110 6" xfId="42722" xr:uid="{00000000-0005-0000-0000-00001B9B0000}"/>
    <cellStyle name="표준 22 110 7" xfId="42723" xr:uid="{00000000-0005-0000-0000-00001C9B0000}"/>
    <cellStyle name="표준 22 110 8" xfId="42724" xr:uid="{00000000-0005-0000-0000-00001D9B0000}"/>
    <cellStyle name="표준 22 110 9" xfId="42725" xr:uid="{00000000-0005-0000-0000-00001E9B0000}"/>
    <cellStyle name="표준 22 111" xfId="2236" xr:uid="{00000000-0005-0000-0000-00001F9B0000}"/>
    <cellStyle name="표준 22 111 10" xfId="42726" xr:uid="{00000000-0005-0000-0000-0000209B0000}"/>
    <cellStyle name="표준 22 111 2" xfId="4013" xr:uid="{00000000-0005-0000-0000-0000219B0000}"/>
    <cellStyle name="표준 22 111 2 2" xfId="42727" xr:uid="{00000000-0005-0000-0000-0000229B0000}"/>
    <cellStyle name="표준 22 111 2 3" xfId="42728" xr:uid="{00000000-0005-0000-0000-0000239B0000}"/>
    <cellStyle name="표준 22 111 2 4" xfId="42729" xr:uid="{00000000-0005-0000-0000-0000249B0000}"/>
    <cellStyle name="표준 22 111 2 5" xfId="42730" xr:uid="{00000000-0005-0000-0000-0000259B0000}"/>
    <cellStyle name="표준 22 111 2 6" xfId="42731" xr:uid="{00000000-0005-0000-0000-0000269B0000}"/>
    <cellStyle name="표준 22 111 3" xfId="5872" xr:uid="{00000000-0005-0000-0000-0000279B0000}"/>
    <cellStyle name="표준 22 111 3 2" xfId="42732" xr:uid="{00000000-0005-0000-0000-0000289B0000}"/>
    <cellStyle name="표준 22 111 3 3" xfId="42733" xr:uid="{00000000-0005-0000-0000-0000299B0000}"/>
    <cellStyle name="표준 22 111 3 4" xfId="42734" xr:uid="{00000000-0005-0000-0000-00002A9B0000}"/>
    <cellStyle name="표준 22 111 3 5" xfId="42735" xr:uid="{00000000-0005-0000-0000-00002B9B0000}"/>
    <cellStyle name="표준 22 111 3 6" xfId="42736" xr:uid="{00000000-0005-0000-0000-00002C9B0000}"/>
    <cellStyle name="표준 22 111 4" xfId="7736" xr:uid="{00000000-0005-0000-0000-00002D9B0000}"/>
    <cellStyle name="표준 22 111 4 2" xfId="42737" xr:uid="{00000000-0005-0000-0000-00002E9B0000}"/>
    <cellStyle name="표준 22 111 4 3" xfId="42738" xr:uid="{00000000-0005-0000-0000-00002F9B0000}"/>
    <cellStyle name="표준 22 111 4 4" xfId="42739" xr:uid="{00000000-0005-0000-0000-0000309B0000}"/>
    <cellStyle name="표준 22 111 4 5" xfId="42740" xr:uid="{00000000-0005-0000-0000-0000319B0000}"/>
    <cellStyle name="표준 22 111 4 6" xfId="42741" xr:uid="{00000000-0005-0000-0000-0000329B0000}"/>
    <cellStyle name="표준 22 111 5" xfId="9596" xr:uid="{00000000-0005-0000-0000-0000339B0000}"/>
    <cellStyle name="표준 22 111 5 2" xfId="42742" xr:uid="{00000000-0005-0000-0000-0000349B0000}"/>
    <cellStyle name="표준 22 111 5 3" xfId="42743" xr:uid="{00000000-0005-0000-0000-0000359B0000}"/>
    <cellStyle name="표준 22 111 5 4" xfId="42744" xr:uid="{00000000-0005-0000-0000-0000369B0000}"/>
    <cellStyle name="표준 22 111 5 5" xfId="42745" xr:uid="{00000000-0005-0000-0000-0000379B0000}"/>
    <cellStyle name="표준 22 111 5 6" xfId="42746" xr:uid="{00000000-0005-0000-0000-0000389B0000}"/>
    <cellStyle name="표준 22 111 6" xfId="42747" xr:uid="{00000000-0005-0000-0000-0000399B0000}"/>
    <cellStyle name="표준 22 111 7" xfId="42748" xr:uid="{00000000-0005-0000-0000-00003A9B0000}"/>
    <cellStyle name="표준 22 111 8" xfId="42749" xr:uid="{00000000-0005-0000-0000-00003B9B0000}"/>
    <cellStyle name="표준 22 111 9" xfId="42750" xr:uid="{00000000-0005-0000-0000-00003C9B0000}"/>
    <cellStyle name="표준 22 112" xfId="2250" xr:uid="{00000000-0005-0000-0000-00003D9B0000}"/>
    <cellStyle name="표준 22 112 10" xfId="42751" xr:uid="{00000000-0005-0000-0000-00003E9B0000}"/>
    <cellStyle name="표준 22 112 2" xfId="4027" xr:uid="{00000000-0005-0000-0000-00003F9B0000}"/>
    <cellStyle name="표준 22 112 2 2" xfId="42752" xr:uid="{00000000-0005-0000-0000-0000409B0000}"/>
    <cellStyle name="표준 22 112 2 3" xfId="42753" xr:uid="{00000000-0005-0000-0000-0000419B0000}"/>
    <cellStyle name="표준 22 112 2 4" xfId="42754" xr:uid="{00000000-0005-0000-0000-0000429B0000}"/>
    <cellStyle name="표준 22 112 2 5" xfId="42755" xr:uid="{00000000-0005-0000-0000-0000439B0000}"/>
    <cellStyle name="표준 22 112 2 6" xfId="42756" xr:uid="{00000000-0005-0000-0000-0000449B0000}"/>
    <cellStyle name="표준 22 112 3" xfId="5886" xr:uid="{00000000-0005-0000-0000-0000459B0000}"/>
    <cellStyle name="표준 22 112 3 2" xfId="42757" xr:uid="{00000000-0005-0000-0000-0000469B0000}"/>
    <cellStyle name="표준 22 112 3 3" xfId="42758" xr:uid="{00000000-0005-0000-0000-0000479B0000}"/>
    <cellStyle name="표준 22 112 3 4" xfId="42759" xr:uid="{00000000-0005-0000-0000-0000489B0000}"/>
    <cellStyle name="표준 22 112 3 5" xfId="42760" xr:uid="{00000000-0005-0000-0000-0000499B0000}"/>
    <cellStyle name="표준 22 112 3 6" xfId="42761" xr:uid="{00000000-0005-0000-0000-00004A9B0000}"/>
    <cellStyle name="표준 22 112 4" xfId="7750" xr:uid="{00000000-0005-0000-0000-00004B9B0000}"/>
    <cellStyle name="표준 22 112 4 2" xfId="42762" xr:uid="{00000000-0005-0000-0000-00004C9B0000}"/>
    <cellStyle name="표준 22 112 4 3" xfId="42763" xr:uid="{00000000-0005-0000-0000-00004D9B0000}"/>
    <cellStyle name="표준 22 112 4 4" xfId="42764" xr:uid="{00000000-0005-0000-0000-00004E9B0000}"/>
    <cellStyle name="표준 22 112 4 5" xfId="42765" xr:uid="{00000000-0005-0000-0000-00004F9B0000}"/>
    <cellStyle name="표준 22 112 4 6" xfId="42766" xr:uid="{00000000-0005-0000-0000-0000509B0000}"/>
    <cellStyle name="표준 22 112 5" xfId="9610" xr:uid="{00000000-0005-0000-0000-0000519B0000}"/>
    <cellStyle name="표준 22 112 5 2" xfId="42767" xr:uid="{00000000-0005-0000-0000-0000529B0000}"/>
    <cellStyle name="표준 22 112 5 3" xfId="42768" xr:uid="{00000000-0005-0000-0000-0000539B0000}"/>
    <cellStyle name="표준 22 112 5 4" xfId="42769" xr:uid="{00000000-0005-0000-0000-0000549B0000}"/>
    <cellStyle name="표준 22 112 5 5" xfId="42770" xr:uid="{00000000-0005-0000-0000-0000559B0000}"/>
    <cellStyle name="표준 22 112 5 6" xfId="42771" xr:uid="{00000000-0005-0000-0000-0000569B0000}"/>
    <cellStyle name="표준 22 112 6" xfId="42772" xr:uid="{00000000-0005-0000-0000-0000579B0000}"/>
    <cellStyle name="표준 22 112 7" xfId="42773" xr:uid="{00000000-0005-0000-0000-0000589B0000}"/>
    <cellStyle name="표준 22 112 8" xfId="42774" xr:uid="{00000000-0005-0000-0000-0000599B0000}"/>
    <cellStyle name="표준 22 112 9" xfId="42775" xr:uid="{00000000-0005-0000-0000-00005A9B0000}"/>
    <cellStyle name="표준 22 113" xfId="2264" xr:uid="{00000000-0005-0000-0000-00005B9B0000}"/>
    <cellStyle name="표준 22 113 10" xfId="42776" xr:uid="{00000000-0005-0000-0000-00005C9B0000}"/>
    <cellStyle name="표준 22 113 2" xfId="4041" xr:uid="{00000000-0005-0000-0000-00005D9B0000}"/>
    <cellStyle name="표준 22 113 2 2" xfId="42777" xr:uid="{00000000-0005-0000-0000-00005E9B0000}"/>
    <cellStyle name="표준 22 113 2 3" xfId="42778" xr:uid="{00000000-0005-0000-0000-00005F9B0000}"/>
    <cellStyle name="표준 22 113 2 4" xfId="42779" xr:uid="{00000000-0005-0000-0000-0000609B0000}"/>
    <cellStyle name="표준 22 113 2 5" xfId="42780" xr:uid="{00000000-0005-0000-0000-0000619B0000}"/>
    <cellStyle name="표준 22 113 2 6" xfId="42781" xr:uid="{00000000-0005-0000-0000-0000629B0000}"/>
    <cellStyle name="표준 22 113 3" xfId="5900" xr:uid="{00000000-0005-0000-0000-0000639B0000}"/>
    <cellStyle name="표준 22 113 3 2" xfId="42782" xr:uid="{00000000-0005-0000-0000-0000649B0000}"/>
    <cellStyle name="표준 22 113 3 3" xfId="42783" xr:uid="{00000000-0005-0000-0000-0000659B0000}"/>
    <cellStyle name="표준 22 113 3 4" xfId="42784" xr:uid="{00000000-0005-0000-0000-0000669B0000}"/>
    <cellStyle name="표준 22 113 3 5" xfId="42785" xr:uid="{00000000-0005-0000-0000-0000679B0000}"/>
    <cellStyle name="표준 22 113 3 6" xfId="42786" xr:uid="{00000000-0005-0000-0000-0000689B0000}"/>
    <cellStyle name="표준 22 113 4" xfId="7764" xr:uid="{00000000-0005-0000-0000-0000699B0000}"/>
    <cellStyle name="표준 22 113 4 2" xfId="42787" xr:uid="{00000000-0005-0000-0000-00006A9B0000}"/>
    <cellStyle name="표준 22 113 4 3" xfId="42788" xr:uid="{00000000-0005-0000-0000-00006B9B0000}"/>
    <cellStyle name="표준 22 113 4 4" xfId="42789" xr:uid="{00000000-0005-0000-0000-00006C9B0000}"/>
    <cellStyle name="표준 22 113 4 5" xfId="42790" xr:uid="{00000000-0005-0000-0000-00006D9B0000}"/>
    <cellStyle name="표준 22 113 4 6" xfId="42791" xr:uid="{00000000-0005-0000-0000-00006E9B0000}"/>
    <cellStyle name="표준 22 113 5" xfId="9624" xr:uid="{00000000-0005-0000-0000-00006F9B0000}"/>
    <cellStyle name="표준 22 113 5 2" xfId="42792" xr:uid="{00000000-0005-0000-0000-0000709B0000}"/>
    <cellStyle name="표준 22 113 5 3" xfId="42793" xr:uid="{00000000-0005-0000-0000-0000719B0000}"/>
    <cellStyle name="표준 22 113 5 4" xfId="42794" xr:uid="{00000000-0005-0000-0000-0000729B0000}"/>
    <cellStyle name="표준 22 113 5 5" xfId="42795" xr:uid="{00000000-0005-0000-0000-0000739B0000}"/>
    <cellStyle name="표준 22 113 5 6" xfId="42796" xr:uid="{00000000-0005-0000-0000-0000749B0000}"/>
    <cellStyle name="표준 22 113 6" xfId="42797" xr:uid="{00000000-0005-0000-0000-0000759B0000}"/>
    <cellStyle name="표준 22 113 7" xfId="42798" xr:uid="{00000000-0005-0000-0000-0000769B0000}"/>
    <cellStyle name="표준 22 113 8" xfId="42799" xr:uid="{00000000-0005-0000-0000-0000779B0000}"/>
    <cellStyle name="표준 22 113 9" xfId="42800" xr:uid="{00000000-0005-0000-0000-0000789B0000}"/>
    <cellStyle name="표준 22 114" xfId="2278" xr:uid="{00000000-0005-0000-0000-0000799B0000}"/>
    <cellStyle name="표준 22 114 10" xfId="42801" xr:uid="{00000000-0005-0000-0000-00007A9B0000}"/>
    <cellStyle name="표준 22 114 2" xfId="4055" xr:uid="{00000000-0005-0000-0000-00007B9B0000}"/>
    <cellStyle name="표준 22 114 2 2" xfId="42802" xr:uid="{00000000-0005-0000-0000-00007C9B0000}"/>
    <cellStyle name="표준 22 114 2 3" xfId="42803" xr:uid="{00000000-0005-0000-0000-00007D9B0000}"/>
    <cellStyle name="표준 22 114 2 4" xfId="42804" xr:uid="{00000000-0005-0000-0000-00007E9B0000}"/>
    <cellStyle name="표준 22 114 2 5" xfId="42805" xr:uid="{00000000-0005-0000-0000-00007F9B0000}"/>
    <cellStyle name="표준 22 114 2 6" xfId="42806" xr:uid="{00000000-0005-0000-0000-0000809B0000}"/>
    <cellStyle name="표준 22 114 3" xfId="5914" xr:uid="{00000000-0005-0000-0000-0000819B0000}"/>
    <cellStyle name="표준 22 114 3 2" xfId="42807" xr:uid="{00000000-0005-0000-0000-0000829B0000}"/>
    <cellStyle name="표준 22 114 3 3" xfId="42808" xr:uid="{00000000-0005-0000-0000-0000839B0000}"/>
    <cellStyle name="표준 22 114 3 4" xfId="42809" xr:uid="{00000000-0005-0000-0000-0000849B0000}"/>
    <cellStyle name="표준 22 114 3 5" xfId="42810" xr:uid="{00000000-0005-0000-0000-0000859B0000}"/>
    <cellStyle name="표준 22 114 3 6" xfId="42811" xr:uid="{00000000-0005-0000-0000-0000869B0000}"/>
    <cellStyle name="표준 22 114 4" xfId="7778" xr:uid="{00000000-0005-0000-0000-0000879B0000}"/>
    <cellStyle name="표준 22 114 4 2" xfId="42812" xr:uid="{00000000-0005-0000-0000-0000889B0000}"/>
    <cellStyle name="표준 22 114 4 3" xfId="42813" xr:uid="{00000000-0005-0000-0000-0000899B0000}"/>
    <cellStyle name="표준 22 114 4 4" xfId="42814" xr:uid="{00000000-0005-0000-0000-00008A9B0000}"/>
    <cellStyle name="표준 22 114 4 5" xfId="42815" xr:uid="{00000000-0005-0000-0000-00008B9B0000}"/>
    <cellStyle name="표준 22 114 4 6" xfId="42816" xr:uid="{00000000-0005-0000-0000-00008C9B0000}"/>
    <cellStyle name="표준 22 114 5" xfId="9638" xr:uid="{00000000-0005-0000-0000-00008D9B0000}"/>
    <cellStyle name="표준 22 114 5 2" xfId="42817" xr:uid="{00000000-0005-0000-0000-00008E9B0000}"/>
    <cellStyle name="표준 22 114 5 3" xfId="42818" xr:uid="{00000000-0005-0000-0000-00008F9B0000}"/>
    <cellStyle name="표준 22 114 5 4" xfId="42819" xr:uid="{00000000-0005-0000-0000-0000909B0000}"/>
    <cellStyle name="표준 22 114 5 5" xfId="42820" xr:uid="{00000000-0005-0000-0000-0000919B0000}"/>
    <cellStyle name="표준 22 114 5 6" xfId="42821" xr:uid="{00000000-0005-0000-0000-0000929B0000}"/>
    <cellStyle name="표준 22 114 6" xfId="42822" xr:uid="{00000000-0005-0000-0000-0000939B0000}"/>
    <cellStyle name="표준 22 114 7" xfId="42823" xr:uid="{00000000-0005-0000-0000-0000949B0000}"/>
    <cellStyle name="표준 22 114 8" xfId="42824" xr:uid="{00000000-0005-0000-0000-0000959B0000}"/>
    <cellStyle name="표준 22 114 9" xfId="42825" xr:uid="{00000000-0005-0000-0000-0000969B0000}"/>
    <cellStyle name="표준 22 115" xfId="2292" xr:uid="{00000000-0005-0000-0000-0000979B0000}"/>
    <cellStyle name="표준 22 115 10" xfId="42826" xr:uid="{00000000-0005-0000-0000-0000989B0000}"/>
    <cellStyle name="표준 22 115 2" xfId="4069" xr:uid="{00000000-0005-0000-0000-0000999B0000}"/>
    <cellStyle name="표준 22 115 2 2" xfId="42827" xr:uid="{00000000-0005-0000-0000-00009A9B0000}"/>
    <cellStyle name="표준 22 115 2 3" xfId="42828" xr:uid="{00000000-0005-0000-0000-00009B9B0000}"/>
    <cellStyle name="표준 22 115 2 4" xfId="42829" xr:uid="{00000000-0005-0000-0000-00009C9B0000}"/>
    <cellStyle name="표준 22 115 2 5" xfId="42830" xr:uid="{00000000-0005-0000-0000-00009D9B0000}"/>
    <cellStyle name="표준 22 115 2 6" xfId="42831" xr:uid="{00000000-0005-0000-0000-00009E9B0000}"/>
    <cellStyle name="표준 22 115 3" xfId="5928" xr:uid="{00000000-0005-0000-0000-00009F9B0000}"/>
    <cellStyle name="표준 22 115 3 2" xfId="42832" xr:uid="{00000000-0005-0000-0000-0000A09B0000}"/>
    <cellStyle name="표준 22 115 3 3" xfId="42833" xr:uid="{00000000-0005-0000-0000-0000A19B0000}"/>
    <cellStyle name="표준 22 115 3 4" xfId="42834" xr:uid="{00000000-0005-0000-0000-0000A29B0000}"/>
    <cellStyle name="표준 22 115 3 5" xfId="42835" xr:uid="{00000000-0005-0000-0000-0000A39B0000}"/>
    <cellStyle name="표준 22 115 3 6" xfId="42836" xr:uid="{00000000-0005-0000-0000-0000A49B0000}"/>
    <cellStyle name="표준 22 115 4" xfId="7792" xr:uid="{00000000-0005-0000-0000-0000A59B0000}"/>
    <cellStyle name="표준 22 115 4 2" xfId="42837" xr:uid="{00000000-0005-0000-0000-0000A69B0000}"/>
    <cellStyle name="표준 22 115 4 3" xfId="42838" xr:uid="{00000000-0005-0000-0000-0000A79B0000}"/>
    <cellStyle name="표준 22 115 4 4" xfId="42839" xr:uid="{00000000-0005-0000-0000-0000A89B0000}"/>
    <cellStyle name="표준 22 115 4 5" xfId="42840" xr:uid="{00000000-0005-0000-0000-0000A99B0000}"/>
    <cellStyle name="표준 22 115 4 6" xfId="42841" xr:uid="{00000000-0005-0000-0000-0000AA9B0000}"/>
    <cellStyle name="표준 22 115 5" xfId="9652" xr:uid="{00000000-0005-0000-0000-0000AB9B0000}"/>
    <cellStyle name="표준 22 115 5 2" xfId="42842" xr:uid="{00000000-0005-0000-0000-0000AC9B0000}"/>
    <cellStyle name="표준 22 115 5 3" xfId="42843" xr:uid="{00000000-0005-0000-0000-0000AD9B0000}"/>
    <cellStyle name="표준 22 115 5 4" xfId="42844" xr:uid="{00000000-0005-0000-0000-0000AE9B0000}"/>
    <cellStyle name="표준 22 115 5 5" xfId="42845" xr:uid="{00000000-0005-0000-0000-0000AF9B0000}"/>
    <cellStyle name="표준 22 115 5 6" xfId="42846" xr:uid="{00000000-0005-0000-0000-0000B09B0000}"/>
    <cellStyle name="표준 22 115 6" xfId="42847" xr:uid="{00000000-0005-0000-0000-0000B19B0000}"/>
    <cellStyle name="표준 22 115 7" xfId="42848" xr:uid="{00000000-0005-0000-0000-0000B29B0000}"/>
    <cellStyle name="표준 22 115 8" xfId="42849" xr:uid="{00000000-0005-0000-0000-0000B39B0000}"/>
    <cellStyle name="표준 22 115 9" xfId="42850" xr:uid="{00000000-0005-0000-0000-0000B49B0000}"/>
    <cellStyle name="표준 22 116" xfId="2306" xr:uid="{00000000-0005-0000-0000-0000B59B0000}"/>
    <cellStyle name="표준 22 116 10" xfId="42851" xr:uid="{00000000-0005-0000-0000-0000B69B0000}"/>
    <cellStyle name="표준 22 116 2" xfId="4083" xr:uid="{00000000-0005-0000-0000-0000B79B0000}"/>
    <cellStyle name="표준 22 116 2 2" xfId="42852" xr:uid="{00000000-0005-0000-0000-0000B89B0000}"/>
    <cellStyle name="표준 22 116 2 3" xfId="42853" xr:uid="{00000000-0005-0000-0000-0000B99B0000}"/>
    <cellStyle name="표준 22 116 2 4" xfId="42854" xr:uid="{00000000-0005-0000-0000-0000BA9B0000}"/>
    <cellStyle name="표준 22 116 2 5" xfId="42855" xr:uid="{00000000-0005-0000-0000-0000BB9B0000}"/>
    <cellStyle name="표준 22 116 2 6" xfId="42856" xr:uid="{00000000-0005-0000-0000-0000BC9B0000}"/>
    <cellStyle name="표준 22 116 3" xfId="5942" xr:uid="{00000000-0005-0000-0000-0000BD9B0000}"/>
    <cellStyle name="표준 22 116 3 2" xfId="42857" xr:uid="{00000000-0005-0000-0000-0000BE9B0000}"/>
    <cellStyle name="표준 22 116 3 3" xfId="42858" xr:uid="{00000000-0005-0000-0000-0000BF9B0000}"/>
    <cellStyle name="표준 22 116 3 4" xfId="42859" xr:uid="{00000000-0005-0000-0000-0000C09B0000}"/>
    <cellStyle name="표준 22 116 3 5" xfId="42860" xr:uid="{00000000-0005-0000-0000-0000C19B0000}"/>
    <cellStyle name="표준 22 116 3 6" xfId="42861" xr:uid="{00000000-0005-0000-0000-0000C29B0000}"/>
    <cellStyle name="표준 22 116 4" xfId="7806" xr:uid="{00000000-0005-0000-0000-0000C39B0000}"/>
    <cellStyle name="표준 22 116 4 2" xfId="42862" xr:uid="{00000000-0005-0000-0000-0000C49B0000}"/>
    <cellStyle name="표준 22 116 4 3" xfId="42863" xr:uid="{00000000-0005-0000-0000-0000C59B0000}"/>
    <cellStyle name="표준 22 116 4 4" xfId="42864" xr:uid="{00000000-0005-0000-0000-0000C69B0000}"/>
    <cellStyle name="표준 22 116 4 5" xfId="42865" xr:uid="{00000000-0005-0000-0000-0000C79B0000}"/>
    <cellStyle name="표준 22 116 4 6" xfId="42866" xr:uid="{00000000-0005-0000-0000-0000C89B0000}"/>
    <cellStyle name="표준 22 116 5" xfId="9666" xr:uid="{00000000-0005-0000-0000-0000C99B0000}"/>
    <cellStyle name="표준 22 116 5 2" xfId="42867" xr:uid="{00000000-0005-0000-0000-0000CA9B0000}"/>
    <cellStyle name="표준 22 116 5 3" xfId="42868" xr:uid="{00000000-0005-0000-0000-0000CB9B0000}"/>
    <cellStyle name="표준 22 116 5 4" xfId="42869" xr:uid="{00000000-0005-0000-0000-0000CC9B0000}"/>
    <cellStyle name="표준 22 116 5 5" xfId="42870" xr:uid="{00000000-0005-0000-0000-0000CD9B0000}"/>
    <cellStyle name="표준 22 116 5 6" xfId="42871" xr:uid="{00000000-0005-0000-0000-0000CE9B0000}"/>
    <cellStyle name="표준 22 116 6" xfId="42872" xr:uid="{00000000-0005-0000-0000-0000CF9B0000}"/>
    <cellStyle name="표준 22 116 7" xfId="42873" xr:uid="{00000000-0005-0000-0000-0000D09B0000}"/>
    <cellStyle name="표준 22 116 8" xfId="42874" xr:uid="{00000000-0005-0000-0000-0000D19B0000}"/>
    <cellStyle name="표준 22 116 9" xfId="42875" xr:uid="{00000000-0005-0000-0000-0000D29B0000}"/>
    <cellStyle name="표준 22 117" xfId="2319" xr:uid="{00000000-0005-0000-0000-0000D39B0000}"/>
    <cellStyle name="표준 22 117 10" xfId="42876" xr:uid="{00000000-0005-0000-0000-0000D49B0000}"/>
    <cellStyle name="표준 22 117 2" xfId="4096" xr:uid="{00000000-0005-0000-0000-0000D59B0000}"/>
    <cellStyle name="표준 22 117 2 2" xfId="42877" xr:uid="{00000000-0005-0000-0000-0000D69B0000}"/>
    <cellStyle name="표준 22 117 2 3" xfId="42878" xr:uid="{00000000-0005-0000-0000-0000D79B0000}"/>
    <cellStyle name="표준 22 117 2 4" xfId="42879" xr:uid="{00000000-0005-0000-0000-0000D89B0000}"/>
    <cellStyle name="표준 22 117 2 5" xfId="42880" xr:uid="{00000000-0005-0000-0000-0000D99B0000}"/>
    <cellStyle name="표준 22 117 2 6" xfId="42881" xr:uid="{00000000-0005-0000-0000-0000DA9B0000}"/>
    <cellStyle name="표준 22 117 3" xfId="5955" xr:uid="{00000000-0005-0000-0000-0000DB9B0000}"/>
    <cellStyle name="표준 22 117 3 2" xfId="42882" xr:uid="{00000000-0005-0000-0000-0000DC9B0000}"/>
    <cellStyle name="표준 22 117 3 3" xfId="42883" xr:uid="{00000000-0005-0000-0000-0000DD9B0000}"/>
    <cellStyle name="표준 22 117 3 4" xfId="42884" xr:uid="{00000000-0005-0000-0000-0000DE9B0000}"/>
    <cellStyle name="표준 22 117 3 5" xfId="42885" xr:uid="{00000000-0005-0000-0000-0000DF9B0000}"/>
    <cellStyle name="표준 22 117 3 6" xfId="42886" xr:uid="{00000000-0005-0000-0000-0000E09B0000}"/>
    <cellStyle name="표준 22 117 4" xfId="7819" xr:uid="{00000000-0005-0000-0000-0000E19B0000}"/>
    <cellStyle name="표준 22 117 4 2" xfId="42887" xr:uid="{00000000-0005-0000-0000-0000E29B0000}"/>
    <cellStyle name="표준 22 117 4 3" xfId="42888" xr:uid="{00000000-0005-0000-0000-0000E39B0000}"/>
    <cellStyle name="표준 22 117 4 4" xfId="42889" xr:uid="{00000000-0005-0000-0000-0000E49B0000}"/>
    <cellStyle name="표준 22 117 4 5" xfId="42890" xr:uid="{00000000-0005-0000-0000-0000E59B0000}"/>
    <cellStyle name="표준 22 117 4 6" xfId="42891" xr:uid="{00000000-0005-0000-0000-0000E69B0000}"/>
    <cellStyle name="표준 22 117 5" xfId="9679" xr:uid="{00000000-0005-0000-0000-0000E79B0000}"/>
    <cellStyle name="표준 22 117 5 2" xfId="42892" xr:uid="{00000000-0005-0000-0000-0000E89B0000}"/>
    <cellStyle name="표준 22 117 5 3" xfId="42893" xr:uid="{00000000-0005-0000-0000-0000E99B0000}"/>
    <cellStyle name="표준 22 117 5 4" xfId="42894" xr:uid="{00000000-0005-0000-0000-0000EA9B0000}"/>
    <cellStyle name="표준 22 117 5 5" xfId="42895" xr:uid="{00000000-0005-0000-0000-0000EB9B0000}"/>
    <cellStyle name="표준 22 117 5 6" xfId="42896" xr:uid="{00000000-0005-0000-0000-0000EC9B0000}"/>
    <cellStyle name="표준 22 117 6" xfId="42897" xr:uid="{00000000-0005-0000-0000-0000ED9B0000}"/>
    <cellStyle name="표준 22 117 7" xfId="42898" xr:uid="{00000000-0005-0000-0000-0000EE9B0000}"/>
    <cellStyle name="표준 22 117 8" xfId="42899" xr:uid="{00000000-0005-0000-0000-0000EF9B0000}"/>
    <cellStyle name="표준 22 117 9" xfId="42900" xr:uid="{00000000-0005-0000-0000-0000F09B0000}"/>
    <cellStyle name="표준 22 118" xfId="2333" xr:uid="{00000000-0005-0000-0000-0000F19B0000}"/>
    <cellStyle name="표준 22 118 10" xfId="42901" xr:uid="{00000000-0005-0000-0000-0000F29B0000}"/>
    <cellStyle name="표준 22 118 2" xfId="4110" xr:uid="{00000000-0005-0000-0000-0000F39B0000}"/>
    <cellStyle name="표준 22 118 2 2" xfId="42902" xr:uid="{00000000-0005-0000-0000-0000F49B0000}"/>
    <cellStyle name="표준 22 118 2 3" xfId="42903" xr:uid="{00000000-0005-0000-0000-0000F59B0000}"/>
    <cellStyle name="표준 22 118 2 4" xfId="42904" xr:uid="{00000000-0005-0000-0000-0000F69B0000}"/>
    <cellStyle name="표준 22 118 2 5" xfId="42905" xr:uid="{00000000-0005-0000-0000-0000F79B0000}"/>
    <cellStyle name="표준 22 118 2 6" xfId="42906" xr:uid="{00000000-0005-0000-0000-0000F89B0000}"/>
    <cellStyle name="표준 22 118 3" xfId="5969" xr:uid="{00000000-0005-0000-0000-0000F99B0000}"/>
    <cellStyle name="표준 22 118 3 2" xfId="42907" xr:uid="{00000000-0005-0000-0000-0000FA9B0000}"/>
    <cellStyle name="표준 22 118 3 3" xfId="42908" xr:uid="{00000000-0005-0000-0000-0000FB9B0000}"/>
    <cellStyle name="표준 22 118 3 4" xfId="42909" xr:uid="{00000000-0005-0000-0000-0000FC9B0000}"/>
    <cellStyle name="표준 22 118 3 5" xfId="42910" xr:uid="{00000000-0005-0000-0000-0000FD9B0000}"/>
    <cellStyle name="표준 22 118 3 6" xfId="42911" xr:uid="{00000000-0005-0000-0000-0000FE9B0000}"/>
    <cellStyle name="표준 22 118 4" xfId="7833" xr:uid="{00000000-0005-0000-0000-0000FF9B0000}"/>
    <cellStyle name="표준 22 118 4 2" xfId="42912" xr:uid="{00000000-0005-0000-0000-0000009C0000}"/>
    <cellStyle name="표준 22 118 4 3" xfId="42913" xr:uid="{00000000-0005-0000-0000-0000019C0000}"/>
    <cellStyle name="표준 22 118 4 4" xfId="42914" xr:uid="{00000000-0005-0000-0000-0000029C0000}"/>
    <cellStyle name="표준 22 118 4 5" xfId="42915" xr:uid="{00000000-0005-0000-0000-0000039C0000}"/>
    <cellStyle name="표준 22 118 4 6" xfId="42916" xr:uid="{00000000-0005-0000-0000-0000049C0000}"/>
    <cellStyle name="표준 22 118 5" xfId="9693" xr:uid="{00000000-0005-0000-0000-0000059C0000}"/>
    <cellStyle name="표준 22 118 5 2" xfId="42917" xr:uid="{00000000-0005-0000-0000-0000069C0000}"/>
    <cellStyle name="표준 22 118 5 3" xfId="42918" xr:uid="{00000000-0005-0000-0000-0000079C0000}"/>
    <cellStyle name="표준 22 118 5 4" xfId="42919" xr:uid="{00000000-0005-0000-0000-0000089C0000}"/>
    <cellStyle name="표준 22 118 5 5" xfId="42920" xr:uid="{00000000-0005-0000-0000-0000099C0000}"/>
    <cellStyle name="표준 22 118 5 6" xfId="42921" xr:uid="{00000000-0005-0000-0000-00000A9C0000}"/>
    <cellStyle name="표준 22 118 6" xfId="42922" xr:uid="{00000000-0005-0000-0000-00000B9C0000}"/>
    <cellStyle name="표준 22 118 7" xfId="42923" xr:uid="{00000000-0005-0000-0000-00000C9C0000}"/>
    <cellStyle name="표준 22 118 8" xfId="42924" xr:uid="{00000000-0005-0000-0000-00000D9C0000}"/>
    <cellStyle name="표준 22 118 9" xfId="42925" xr:uid="{00000000-0005-0000-0000-00000E9C0000}"/>
    <cellStyle name="표준 22 119" xfId="2347" xr:uid="{00000000-0005-0000-0000-00000F9C0000}"/>
    <cellStyle name="표준 22 119 10" xfId="42926" xr:uid="{00000000-0005-0000-0000-0000109C0000}"/>
    <cellStyle name="표준 22 119 2" xfId="4124" xr:uid="{00000000-0005-0000-0000-0000119C0000}"/>
    <cellStyle name="표준 22 119 2 2" xfId="42927" xr:uid="{00000000-0005-0000-0000-0000129C0000}"/>
    <cellStyle name="표준 22 119 2 3" xfId="42928" xr:uid="{00000000-0005-0000-0000-0000139C0000}"/>
    <cellStyle name="표준 22 119 2 4" xfId="42929" xr:uid="{00000000-0005-0000-0000-0000149C0000}"/>
    <cellStyle name="표준 22 119 2 5" xfId="42930" xr:uid="{00000000-0005-0000-0000-0000159C0000}"/>
    <cellStyle name="표준 22 119 2 6" xfId="42931" xr:uid="{00000000-0005-0000-0000-0000169C0000}"/>
    <cellStyle name="표준 22 119 3" xfId="5983" xr:uid="{00000000-0005-0000-0000-0000179C0000}"/>
    <cellStyle name="표준 22 119 3 2" xfId="42932" xr:uid="{00000000-0005-0000-0000-0000189C0000}"/>
    <cellStyle name="표준 22 119 3 3" xfId="42933" xr:uid="{00000000-0005-0000-0000-0000199C0000}"/>
    <cellStyle name="표준 22 119 3 4" xfId="42934" xr:uid="{00000000-0005-0000-0000-00001A9C0000}"/>
    <cellStyle name="표준 22 119 3 5" xfId="42935" xr:uid="{00000000-0005-0000-0000-00001B9C0000}"/>
    <cellStyle name="표준 22 119 3 6" xfId="42936" xr:uid="{00000000-0005-0000-0000-00001C9C0000}"/>
    <cellStyle name="표준 22 119 4" xfId="7847" xr:uid="{00000000-0005-0000-0000-00001D9C0000}"/>
    <cellStyle name="표준 22 119 4 2" xfId="42937" xr:uid="{00000000-0005-0000-0000-00001E9C0000}"/>
    <cellStyle name="표준 22 119 4 3" xfId="42938" xr:uid="{00000000-0005-0000-0000-00001F9C0000}"/>
    <cellStyle name="표준 22 119 4 4" xfId="42939" xr:uid="{00000000-0005-0000-0000-0000209C0000}"/>
    <cellStyle name="표준 22 119 4 5" xfId="42940" xr:uid="{00000000-0005-0000-0000-0000219C0000}"/>
    <cellStyle name="표준 22 119 4 6" xfId="42941" xr:uid="{00000000-0005-0000-0000-0000229C0000}"/>
    <cellStyle name="표준 22 119 5" xfId="9707" xr:uid="{00000000-0005-0000-0000-0000239C0000}"/>
    <cellStyle name="표준 22 119 5 2" xfId="42942" xr:uid="{00000000-0005-0000-0000-0000249C0000}"/>
    <cellStyle name="표준 22 119 5 3" xfId="42943" xr:uid="{00000000-0005-0000-0000-0000259C0000}"/>
    <cellStyle name="표준 22 119 5 4" xfId="42944" xr:uid="{00000000-0005-0000-0000-0000269C0000}"/>
    <cellStyle name="표준 22 119 5 5" xfId="42945" xr:uid="{00000000-0005-0000-0000-0000279C0000}"/>
    <cellStyle name="표준 22 119 5 6" xfId="42946" xr:uid="{00000000-0005-0000-0000-0000289C0000}"/>
    <cellStyle name="표준 22 119 6" xfId="42947" xr:uid="{00000000-0005-0000-0000-0000299C0000}"/>
    <cellStyle name="표준 22 119 7" xfId="42948" xr:uid="{00000000-0005-0000-0000-00002A9C0000}"/>
    <cellStyle name="표준 22 119 8" xfId="42949" xr:uid="{00000000-0005-0000-0000-00002B9C0000}"/>
    <cellStyle name="표준 22 119 9" xfId="42950" xr:uid="{00000000-0005-0000-0000-00002C9C0000}"/>
    <cellStyle name="표준 22 12" xfId="344" xr:uid="{00000000-0005-0000-0000-00002D9C0000}"/>
    <cellStyle name="표준 22 120" xfId="2361" xr:uid="{00000000-0005-0000-0000-00002E9C0000}"/>
    <cellStyle name="표준 22 120 10" xfId="42951" xr:uid="{00000000-0005-0000-0000-00002F9C0000}"/>
    <cellStyle name="표준 22 120 2" xfId="4138" xr:uid="{00000000-0005-0000-0000-0000309C0000}"/>
    <cellStyle name="표준 22 120 2 2" xfId="42952" xr:uid="{00000000-0005-0000-0000-0000319C0000}"/>
    <cellStyle name="표준 22 120 2 3" xfId="42953" xr:uid="{00000000-0005-0000-0000-0000329C0000}"/>
    <cellStyle name="표준 22 120 2 4" xfId="42954" xr:uid="{00000000-0005-0000-0000-0000339C0000}"/>
    <cellStyle name="표준 22 120 2 5" xfId="42955" xr:uid="{00000000-0005-0000-0000-0000349C0000}"/>
    <cellStyle name="표준 22 120 2 6" xfId="42956" xr:uid="{00000000-0005-0000-0000-0000359C0000}"/>
    <cellStyle name="표준 22 120 3" xfId="5997" xr:uid="{00000000-0005-0000-0000-0000369C0000}"/>
    <cellStyle name="표준 22 120 3 2" xfId="42957" xr:uid="{00000000-0005-0000-0000-0000379C0000}"/>
    <cellStyle name="표준 22 120 3 3" xfId="42958" xr:uid="{00000000-0005-0000-0000-0000389C0000}"/>
    <cellStyle name="표준 22 120 3 4" xfId="42959" xr:uid="{00000000-0005-0000-0000-0000399C0000}"/>
    <cellStyle name="표준 22 120 3 5" xfId="42960" xr:uid="{00000000-0005-0000-0000-00003A9C0000}"/>
    <cellStyle name="표준 22 120 3 6" xfId="42961" xr:uid="{00000000-0005-0000-0000-00003B9C0000}"/>
    <cellStyle name="표준 22 120 4" xfId="7861" xr:uid="{00000000-0005-0000-0000-00003C9C0000}"/>
    <cellStyle name="표준 22 120 4 2" xfId="42962" xr:uid="{00000000-0005-0000-0000-00003D9C0000}"/>
    <cellStyle name="표준 22 120 4 3" xfId="42963" xr:uid="{00000000-0005-0000-0000-00003E9C0000}"/>
    <cellStyle name="표준 22 120 4 4" xfId="42964" xr:uid="{00000000-0005-0000-0000-00003F9C0000}"/>
    <cellStyle name="표준 22 120 4 5" xfId="42965" xr:uid="{00000000-0005-0000-0000-0000409C0000}"/>
    <cellStyle name="표준 22 120 4 6" xfId="42966" xr:uid="{00000000-0005-0000-0000-0000419C0000}"/>
    <cellStyle name="표준 22 120 5" xfId="9721" xr:uid="{00000000-0005-0000-0000-0000429C0000}"/>
    <cellStyle name="표준 22 120 5 2" xfId="42967" xr:uid="{00000000-0005-0000-0000-0000439C0000}"/>
    <cellStyle name="표준 22 120 5 3" xfId="42968" xr:uid="{00000000-0005-0000-0000-0000449C0000}"/>
    <cellStyle name="표준 22 120 5 4" xfId="42969" xr:uid="{00000000-0005-0000-0000-0000459C0000}"/>
    <cellStyle name="표준 22 120 5 5" xfId="42970" xr:uid="{00000000-0005-0000-0000-0000469C0000}"/>
    <cellStyle name="표준 22 120 5 6" xfId="42971" xr:uid="{00000000-0005-0000-0000-0000479C0000}"/>
    <cellStyle name="표준 22 120 6" xfId="42972" xr:uid="{00000000-0005-0000-0000-0000489C0000}"/>
    <cellStyle name="표준 22 120 7" xfId="42973" xr:uid="{00000000-0005-0000-0000-0000499C0000}"/>
    <cellStyle name="표준 22 120 8" xfId="42974" xr:uid="{00000000-0005-0000-0000-00004A9C0000}"/>
    <cellStyle name="표준 22 120 9" xfId="42975" xr:uid="{00000000-0005-0000-0000-00004B9C0000}"/>
    <cellStyle name="표준 22 121" xfId="4152" xr:uid="{00000000-0005-0000-0000-00004C9C0000}"/>
    <cellStyle name="표준 22 121 2" xfId="6011" xr:uid="{00000000-0005-0000-0000-00004D9C0000}"/>
    <cellStyle name="표준 22 121 2 2" xfId="42976" xr:uid="{00000000-0005-0000-0000-00004E9C0000}"/>
    <cellStyle name="표준 22 121 2 3" xfId="42977" xr:uid="{00000000-0005-0000-0000-00004F9C0000}"/>
    <cellStyle name="표준 22 121 2 4" xfId="42978" xr:uid="{00000000-0005-0000-0000-0000509C0000}"/>
    <cellStyle name="표준 22 121 2 5" xfId="42979" xr:uid="{00000000-0005-0000-0000-0000519C0000}"/>
    <cellStyle name="표준 22 121 2 6" xfId="42980" xr:uid="{00000000-0005-0000-0000-0000529C0000}"/>
    <cellStyle name="표준 22 121 3" xfId="7875" xr:uid="{00000000-0005-0000-0000-0000539C0000}"/>
    <cellStyle name="표준 22 121 3 2" xfId="42981" xr:uid="{00000000-0005-0000-0000-0000549C0000}"/>
    <cellStyle name="표준 22 121 3 3" xfId="42982" xr:uid="{00000000-0005-0000-0000-0000559C0000}"/>
    <cellStyle name="표준 22 121 3 4" xfId="42983" xr:uid="{00000000-0005-0000-0000-0000569C0000}"/>
    <cellStyle name="표준 22 121 3 5" xfId="42984" xr:uid="{00000000-0005-0000-0000-0000579C0000}"/>
    <cellStyle name="표준 22 121 3 6" xfId="42985" xr:uid="{00000000-0005-0000-0000-0000589C0000}"/>
    <cellStyle name="표준 22 121 4" xfId="9735" xr:uid="{00000000-0005-0000-0000-0000599C0000}"/>
    <cellStyle name="표준 22 121 4 2" xfId="42986" xr:uid="{00000000-0005-0000-0000-00005A9C0000}"/>
    <cellStyle name="표준 22 121 4 3" xfId="42987" xr:uid="{00000000-0005-0000-0000-00005B9C0000}"/>
    <cellStyle name="표준 22 121 4 4" xfId="42988" xr:uid="{00000000-0005-0000-0000-00005C9C0000}"/>
    <cellStyle name="표준 22 121 4 5" xfId="42989" xr:uid="{00000000-0005-0000-0000-00005D9C0000}"/>
    <cellStyle name="표준 22 121 4 6" xfId="42990" xr:uid="{00000000-0005-0000-0000-00005E9C0000}"/>
    <cellStyle name="표준 22 121 5" xfId="42991" xr:uid="{00000000-0005-0000-0000-00005F9C0000}"/>
    <cellStyle name="표준 22 121 6" xfId="42992" xr:uid="{00000000-0005-0000-0000-0000609C0000}"/>
    <cellStyle name="표준 22 121 7" xfId="42993" xr:uid="{00000000-0005-0000-0000-0000619C0000}"/>
    <cellStyle name="표준 22 121 8" xfId="42994" xr:uid="{00000000-0005-0000-0000-0000629C0000}"/>
    <cellStyle name="표준 22 121 9" xfId="42995" xr:uid="{00000000-0005-0000-0000-0000639C0000}"/>
    <cellStyle name="표준 22 122" xfId="4166" xr:uid="{00000000-0005-0000-0000-0000649C0000}"/>
    <cellStyle name="표준 22 122 2" xfId="6025" xr:uid="{00000000-0005-0000-0000-0000659C0000}"/>
    <cellStyle name="표준 22 122 2 2" xfId="42996" xr:uid="{00000000-0005-0000-0000-0000669C0000}"/>
    <cellStyle name="표준 22 122 2 3" xfId="42997" xr:uid="{00000000-0005-0000-0000-0000679C0000}"/>
    <cellStyle name="표준 22 122 2 4" xfId="42998" xr:uid="{00000000-0005-0000-0000-0000689C0000}"/>
    <cellStyle name="표준 22 122 2 5" xfId="42999" xr:uid="{00000000-0005-0000-0000-0000699C0000}"/>
    <cellStyle name="표준 22 122 2 6" xfId="43000" xr:uid="{00000000-0005-0000-0000-00006A9C0000}"/>
    <cellStyle name="표준 22 122 3" xfId="7889" xr:uid="{00000000-0005-0000-0000-00006B9C0000}"/>
    <cellStyle name="표준 22 122 3 2" xfId="43001" xr:uid="{00000000-0005-0000-0000-00006C9C0000}"/>
    <cellStyle name="표준 22 122 3 3" xfId="43002" xr:uid="{00000000-0005-0000-0000-00006D9C0000}"/>
    <cellStyle name="표준 22 122 3 4" xfId="43003" xr:uid="{00000000-0005-0000-0000-00006E9C0000}"/>
    <cellStyle name="표준 22 122 3 5" xfId="43004" xr:uid="{00000000-0005-0000-0000-00006F9C0000}"/>
    <cellStyle name="표준 22 122 3 6" xfId="43005" xr:uid="{00000000-0005-0000-0000-0000709C0000}"/>
    <cellStyle name="표준 22 122 4" xfId="9749" xr:uid="{00000000-0005-0000-0000-0000719C0000}"/>
    <cellStyle name="표준 22 122 4 2" xfId="43006" xr:uid="{00000000-0005-0000-0000-0000729C0000}"/>
    <cellStyle name="표준 22 122 4 3" xfId="43007" xr:uid="{00000000-0005-0000-0000-0000739C0000}"/>
    <cellStyle name="표준 22 122 4 4" xfId="43008" xr:uid="{00000000-0005-0000-0000-0000749C0000}"/>
    <cellStyle name="표준 22 122 4 5" xfId="43009" xr:uid="{00000000-0005-0000-0000-0000759C0000}"/>
    <cellStyle name="표준 22 122 4 6" xfId="43010" xr:uid="{00000000-0005-0000-0000-0000769C0000}"/>
    <cellStyle name="표준 22 122 5" xfId="43011" xr:uid="{00000000-0005-0000-0000-0000779C0000}"/>
    <cellStyle name="표준 22 122 6" xfId="43012" xr:uid="{00000000-0005-0000-0000-0000789C0000}"/>
    <cellStyle name="표준 22 122 7" xfId="43013" xr:uid="{00000000-0005-0000-0000-0000799C0000}"/>
    <cellStyle name="표준 22 122 8" xfId="43014" xr:uid="{00000000-0005-0000-0000-00007A9C0000}"/>
    <cellStyle name="표준 22 122 9" xfId="43015" xr:uid="{00000000-0005-0000-0000-00007B9C0000}"/>
    <cellStyle name="표준 22 123" xfId="4180" xr:uid="{00000000-0005-0000-0000-00007C9C0000}"/>
    <cellStyle name="표준 22 123 2" xfId="6039" xr:uid="{00000000-0005-0000-0000-00007D9C0000}"/>
    <cellStyle name="표준 22 123 2 2" xfId="43016" xr:uid="{00000000-0005-0000-0000-00007E9C0000}"/>
    <cellStyle name="표준 22 123 2 3" xfId="43017" xr:uid="{00000000-0005-0000-0000-00007F9C0000}"/>
    <cellStyle name="표준 22 123 2 4" xfId="43018" xr:uid="{00000000-0005-0000-0000-0000809C0000}"/>
    <cellStyle name="표준 22 123 2 5" xfId="43019" xr:uid="{00000000-0005-0000-0000-0000819C0000}"/>
    <cellStyle name="표준 22 123 2 6" xfId="43020" xr:uid="{00000000-0005-0000-0000-0000829C0000}"/>
    <cellStyle name="표준 22 123 3" xfId="7903" xr:uid="{00000000-0005-0000-0000-0000839C0000}"/>
    <cellStyle name="표준 22 123 3 2" xfId="43021" xr:uid="{00000000-0005-0000-0000-0000849C0000}"/>
    <cellStyle name="표준 22 123 3 3" xfId="43022" xr:uid="{00000000-0005-0000-0000-0000859C0000}"/>
    <cellStyle name="표준 22 123 3 4" xfId="43023" xr:uid="{00000000-0005-0000-0000-0000869C0000}"/>
    <cellStyle name="표준 22 123 3 5" xfId="43024" xr:uid="{00000000-0005-0000-0000-0000879C0000}"/>
    <cellStyle name="표준 22 123 3 6" xfId="43025" xr:uid="{00000000-0005-0000-0000-0000889C0000}"/>
    <cellStyle name="표준 22 123 4" xfId="9763" xr:uid="{00000000-0005-0000-0000-0000899C0000}"/>
    <cellStyle name="표준 22 123 4 2" xfId="43026" xr:uid="{00000000-0005-0000-0000-00008A9C0000}"/>
    <cellStyle name="표준 22 123 4 3" xfId="43027" xr:uid="{00000000-0005-0000-0000-00008B9C0000}"/>
    <cellStyle name="표준 22 123 4 4" xfId="43028" xr:uid="{00000000-0005-0000-0000-00008C9C0000}"/>
    <cellStyle name="표준 22 123 4 5" xfId="43029" xr:uid="{00000000-0005-0000-0000-00008D9C0000}"/>
    <cellStyle name="표준 22 123 4 6" xfId="43030" xr:uid="{00000000-0005-0000-0000-00008E9C0000}"/>
    <cellStyle name="표준 22 123 5" xfId="43031" xr:uid="{00000000-0005-0000-0000-00008F9C0000}"/>
    <cellStyle name="표준 22 123 6" xfId="43032" xr:uid="{00000000-0005-0000-0000-0000909C0000}"/>
    <cellStyle name="표준 22 123 7" xfId="43033" xr:uid="{00000000-0005-0000-0000-0000919C0000}"/>
    <cellStyle name="표준 22 123 8" xfId="43034" xr:uid="{00000000-0005-0000-0000-0000929C0000}"/>
    <cellStyle name="표준 22 123 9" xfId="43035" xr:uid="{00000000-0005-0000-0000-0000939C0000}"/>
    <cellStyle name="표준 22 124" xfId="4194" xr:uid="{00000000-0005-0000-0000-0000949C0000}"/>
    <cellStyle name="표준 22 124 2" xfId="6053" xr:uid="{00000000-0005-0000-0000-0000959C0000}"/>
    <cellStyle name="표준 22 124 2 2" xfId="43036" xr:uid="{00000000-0005-0000-0000-0000969C0000}"/>
    <cellStyle name="표준 22 124 2 3" xfId="43037" xr:uid="{00000000-0005-0000-0000-0000979C0000}"/>
    <cellStyle name="표준 22 124 2 4" xfId="43038" xr:uid="{00000000-0005-0000-0000-0000989C0000}"/>
    <cellStyle name="표준 22 124 2 5" xfId="43039" xr:uid="{00000000-0005-0000-0000-0000999C0000}"/>
    <cellStyle name="표준 22 124 2 6" xfId="43040" xr:uid="{00000000-0005-0000-0000-00009A9C0000}"/>
    <cellStyle name="표준 22 124 3" xfId="7917" xr:uid="{00000000-0005-0000-0000-00009B9C0000}"/>
    <cellStyle name="표준 22 124 3 2" xfId="43041" xr:uid="{00000000-0005-0000-0000-00009C9C0000}"/>
    <cellStyle name="표준 22 124 3 3" xfId="43042" xr:uid="{00000000-0005-0000-0000-00009D9C0000}"/>
    <cellStyle name="표준 22 124 3 4" xfId="43043" xr:uid="{00000000-0005-0000-0000-00009E9C0000}"/>
    <cellStyle name="표준 22 124 3 5" xfId="43044" xr:uid="{00000000-0005-0000-0000-00009F9C0000}"/>
    <cellStyle name="표준 22 124 3 6" xfId="43045" xr:uid="{00000000-0005-0000-0000-0000A09C0000}"/>
    <cellStyle name="표준 22 124 4" xfId="9777" xr:uid="{00000000-0005-0000-0000-0000A19C0000}"/>
    <cellStyle name="표준 22 124 4 2" xfId="43046" xr:uid="{00000000-0005-0000-0000-0000A29C0000}"/>
    <cellStyle name="표준 22 124 4 3" xfId="43047" xr:uid="{00000000-0005-0000-0000-0000A39C0000}"/>
    <cellStyle name="표준 22 124 4 4" xfId="43048" xr:uid="{00000000-0005-0000-0000-0000A49C0000}"/>
    <cellStyle name="표준 22 124 4 5" xfId="43049" xr:uid="{00000000-0005-0000-0000-0000A59C0000}"/>
    <cellStyle name="표준 22 124 4 6" xfId="43050" xr:uid="{00000000-0005-0000-0000-0000A69C0000}"/>
    <cellStyle name="표준 22 124 5" xfId="43051" xr:uid="{00000000-0005-0000-0000-0000A79C0000}"/>
    <cellStyle name="표준 22 124 6" xfId="43052" xr:uid="{00000000-0005-0000-0000-0000A89C0000}"/>
    <cellStyle name="표준 22 124 7" xfId="43053" xr:uid="{00000000-0005-0000-0000-0000A99C0000}"/>
    <cellStyle name="표준 22 124 8" xfId="43054" xr:uid="{00000000-0005-0000-0000-0000AA9C0000}"/>
    <cellStyle name="표준 22 124 9" xfId="43055" xr:uid="{00000000-0005-0000-0000-0000AB9C0000}"/>
    <cellStyle name="표준 22 125" xfId="6067" xr:uid="{00000000-0005-0000-0000-0000AC9C0000}"/>
    <cellStyle name="표준 22 125 2" xfId="7931" xr:uid="{00000000-0005-0000-0000-0000AD9C0000}"/>
    <cellStyle name="표준 22 125 2 2" xfId="43056" xr:uid="{00000000-0005-0000-0000-0000AE9C0000}"/>
    <cellStyle name="표준 22 125 2 3" xfId="43057" xr:uid="{00000000-0005-0000-0000-0000AF9C0000}"/>
    <cellStyle name="표준 22 125 2 4" xfId="43058" xr:uid="{00000000-0005-0000-0000-0000B09C0000}"/>
    <cellStyle name="표준 22 125 2 5" xfId="43059" xr:uid="{00000000-0005-0000-0000-0000B19C0000}"/>
    <cellStyle name="표준 22 125 2 6" xfId="43060" xr:uid="{00000000-0005-0000-0000-0000B29C0000}"/>
    <cellStyle name="표준 22 125 3" xfId="9791" xr:uid="{00000000-0005-0000-0000-0000B39C0000}"/>
    <cellStyle name="표준 22 125 3 2" xfId="43061" xr:uid="{00000000-0005-0000-0000-0000B49C0000}"/>
    <cellStyle name="표준 22 125 3 3" xfId="43062" xr:uid="{00000000-0005-0000-0000-0000B59C0000}"/>
    <cellStyle name="표준 22 125 3 4" xfId="43063" xr:uid="{00000000-0005-0000-0000-0000B69C0000}"/>
    <cellStyle name="표준 22 125 3 5" xfId="43064" xr:uid="{00000000-0005-0000-0000-0000B79C0000}"/>
    <cellStyle name="표준 22 125 3 6" xfId="43065" xr:uid="{00000000-0005-0000-0000-0000B89C0000}"/>
    <cellStyle name="표준 22 125 4" xfId="43066" xr:uid="{00000000-0005-0000-0000-0000B99C0000}"/>
    <cellStyle name="표준 22 125 5" xfId="43067" xr:uid="{00000000-0005-0000-0000-0000BA9C0000}"/>
    <cellStyle name="표준 22 125 6" xfId="43068" xr:uid="{00000000-0005-0000-0000-0000BB9C0000}"/>
    <cellStyle name="표준 22 125 7" xfId="43069" xr:uid="{00000000-0005-0000-0000-0000BC9C0000}"/>
    <cellStyle name="표준 22 125 8" xfId="43070" xr:uid="{00000000-0005-0000-0000-0000BD9C0000}"/>
    <cellStyle name="표준 22 126" xfId="4219" xr:uid="{00000000-0005-0000-0000-0000BE9C0000}"/>
    <cellStyle name="표준 22 127" xfId="4208" xr:uid="{00000000-0005-0000-0000-0000BF9C0000}"/>
    <cellStyle name="표준 22 127 2" xfId="43071" xr:uid="{00000000-0005-0000-0000-0000C09C0000}"/>
    <cellStyle name="표준 22 127 3" xfId="43072" xr:uid="{00000000-0005-0000-0000-0000C19C0000}"/>
    <cellStyle name="표준 22 127 4" xfId="43073" xr:uid="{00000000-0005-0000-0000-0000C29C0000}"/>
    <cellStyle name="표준 22 127 5" xfId="43074" xr:uid="{00000000-0005-0000-0000-0000C39C0000}"/>
    <cellStyle name="표준 22 127 6" xfId="43075" xr:uid="{00000000-0005-0000-0000-0000C49C0000}"/>
    <cellStyle name="표준 22 128" xfId="6085" xr:uid="{00000000-0005-0000-0000-0000C59C0000}"/>
    <cellStyle name="표준 22 128 2" xfId="43076" xr:uid="{00000000-0005-0000-0000-0000C69C0000}"/>
    <cellStyle name="표준 22 128 3" xfId="43077" xr:uid="{00000000-0005-0000-0000-0000C79C0000}"/>
    <cellStyle name="표준 22 128 4" xfId="43078" xr:uid="{00000000-0005-0000-0000-0000C89C0000}"/>
    <cellStyle name="표준 22 128 5" xfId="43079" xr:uid="{00000000-0005-0000-0000-0000C99C0000}"/>
    <cellStyle name="표준 22 128 6" xfId="43080" xr:uid="{00000000-0005-0000-0000-0000CA9C0000}"/>
    <cellStyle name="표준 22 129" xfId="7945" xr:uid="{00000000-0005-0000-0000-0000CB9C0000}"/>
    <cellStyle name="표준 22 129 2" xfId="43081" xr:uid="{00000000-0005-0000-0000-0000CC9C0000}"/>
    <cellStyle name="표준 22 129 3" xfId="43082" xr:uid="{00000000-0005-0000-0000-0000CD9C0000}"/>
    <cellStyle name="표준 22 129 4" xfId="43083" xr:uid="{00000000-0005-0000-0000-0000CE9C0000}"/>
    <cellStyle name="표준 22 129 5" xfId="43084" xr:uid="{00000000-0005-0000-0000-0000CF9C0000}"/>
    <cellStyle name="표준 22 129 6" xfId="43085" xr:uid="{00000000-0005-0000-0000-0000D09C0000}"/>
    <cellStyle name="표준 22 13" xfId="345" xr:uid="{00000000-0005-0000-0000-0000D19C0000}"/>
    <cellStyle name="표준 22 130" xfId="341" xr:uid="{00000000-0005-0000-0000-0000D29C0000}"/>
    <cellStyle name="표준 22 131" xfId="43086" xr:uid="{00000000-0005-0000-0000-0000D39C0000}"/>
    <cellStyle name="표준 22 132" xfId="43087" xr:uid="{00000000-0005-0000-0000-0000D49C0000}"/>
    <cellStyle name="표준 22 133" xfId="43088" xr:uid="{00000000-0005-0000-0000-0000D59C0000}"/>
    <cellStyle name="표준 22 134" xfId="43089" xr:uid="{00000000-0005-0000-0000-0000D69C0000}"/>
    <cellStyle name="표준 22 135" xfId="43090" xr:uid="{00000000-0005-0000-0000-0000D79C0000}"/>
    <cellStyle name="표준 22 136" xfId="43091" xr:uid="{00000000-0005-0000-0000-0000D89C0000}"/>
    <cellStyle name="표준 22 14" xfId="346" xr:uid="{00000000-0005-0000-0000-0000D99C0000}"/>
    <cellStyle name="표준 22 15" xfId="347" xr:uid="{00000000-0005-0000-0000-0000DA9C0000}"/>
    <cellStyle name="표준 22 16" xfId="348" xr:uid="{00000000-0005-0000-0000-0000DB9C0000}"/>
    <cellStyle name="표준 22 17" xfId="349" xr:uid="{00000000-0005-0000-0000-0000DC9C0000}"/>
    <cellStyle name="표준 22 18" xfId="350" xr:uid="{00000000-0005-0000-0000-0000DD9C0000}"/>
    <cellStyle name="표준 22 19" xfId="351" xr:uid="{00000000-0005-0000-0000-0000DE9C0000}"/>
    <cellStyle name="표준 22 2" xfId="352" xr:uid="{00000000-0005-0000-0000-0000DF9C0000}"/>
    <cellStyle name="표준 22 20" xfId="353" xr:uid="{00000000-0005-0000-0000-0000E09C0000}"/>
    <cellStyle name="표준 22 21" xfId="354" xr:uid="{00000000-0005-0000-0000-0000E19C0000}"/>
    <cellStyle name="표준 22 22" xfId="507" xr:uid="{00000000-0005-0000-0000-0000E29C0000}"/>
    <cellStyle name="표준 22 22 10" xfId="43092" xr:uid="{00000000-0005-0000-0000-0000E39C0000}"/>
    <cellStyle name="표준 22 22 11" xfId="43093" xr:uid="{00000000-0005-0000-0000-0000E49C0000}"/>
    <cellStyle name="표준 22 22 12" xfId="43094" xr:uid="{00000000-0005-0000-0000-0000E59C0000}"/>
    <cellStyle name="표준 22 22 2" xfId="1090" xr:uid="{00000000-0005-0000-0000-0000E69C0000}"/>
    <cellStyle name="표준 22 22 2 10" xfId="43095" xr:uid="{00000000-0005-0000-0000-0000E79C0000}"/>
    <cellStyle name="표준 22 22 2 11" xfId="43096" xr:uid="{00000000-0005-0000-0000-0000E89C0000}"/>
    <cellStyle name="표준 22 22 2 2" xfId="2867" xr:uid="{00000000-0005-0000-0000-0000E99C0000}"/>
    <cellStyle name="표준 22 22 2 2 2" xfId="43097" xr:uid="{00000000-0005-0000-0000-0000EA9C0000}"/>
    <cellStyle name="표준 22 22 2 2 3" xfId="43098" xr:uid="{00000000-0005-0000-0000-0000EB9C0000}"/>
    <cellStyle name="표준 22 22 2 2 4" xfId="43099" xr:uid="{00000000-0005-0000-0000-0000EC9C0000}"/>
    <cellStyle name="표준 22 22 2 2 5" xfId="43100" xr:uid="{00000000-0005-0000-0000-0000ED9C0000}"/>
    <cellStyle name="표준 22 22 2 2 6" xfId="43101" xr:uid="{00000000-0005-0000-0000-0000EE9C0000}"/>
    <cellStyle name="표준 22 22 2 3" xfId="4726" xr:uid="{00000000-0005-0000-0000-0000EF9C0000}"/>
    <cellStyle name="표준 22 22 2 3 2" xfId="43102" xr:uid="{00000000-0005-0000-0000-0000F09C0000}"/>
    <cellStyle name="표준 22 22 2 3 3" xfId="43103" xr:uid="{00000000-0005-0000-0000-0000F19C0000}"/>
    <cellStyle name="표준 22 22 2 3 4" xfId="43104" xr:uid="{00000000-0005-0000-0000-0000F29C0000}"/>
    <cellStyle name="표준 22 22 2 3 5" xfId="43105" xr:uid="{00000000-0005-0000-0000-0000F39C0000}"/>
    <cellStyle name="표준 22 22 2 3 6" xfId="43106" xr:uid="{00000000-0005-0000-0000-0000F49C0000}"/>
    <cellStyle name="표준 22 22 2 4" xfId="6590" xr:uid="{00000000-0005-0000-0000-0000F59C0000}"/>
    <cellStyle name="표준 22 22 2 4 2" xfId="43107" xr:uid="{00000000-0005-0000-0000-0000F69C0000}"/>
    <cellStyle name="표준 22 22 2 4 3" xfId="43108" xr:uid="{00000000-0005-0000-0000-0000F79C0000}"/>
    <cellStyle name="표준 22 22 2 4 4" xfId="43109" xr:uid="{00000000-0005-0000-0000-0000F89C0000}"/>
    <cellStyle name="표준 22 22 2 4 5" xfId="43110" xr:uid="{00000000-0005-0000-0000-0000F99C0000}"/>
    <cellStyle name="표준 22 22 2 4 6" xfId="43111" xr:uid="{00000000-0005-0000-0000-0000FA9C0000}"/>
    <cellStyle name="표준 22 22 2 5" xfId="8450" xr:uid="{00000000-0005-0000-0000-0000FB9C0000}"/>
    <cellStyle name="표준 22 22 2 5 2" xfId="43112" xr:uid="{00000000-0005-0000-0000-0000FC9C0000}"/>
    <cellStyle name="표준 22 22 2 5 3" xfId="43113" xr:uid="{00000000-0005-0000-0000-0000FD9C0000}"/>
    <cellStyle name="표준 22 22 2 5 4" xfId="43114" xr:uid="{00000000-0005-0000-0000-0000FE9C0000}"/>
    <cellStyle name="표준 22 22 2 5 5" xfId="43115" xr:uid="{00000000-0005-0000-0000-0000FF9C0000}"/>
    <cellStyle name="표준 22 22 2 5 6" xfId="43116" xr:uid="{00000000-0005-0000-0000-0000009D0000}"/>
    <cellStyle name="표준 22 22 2 6" xfId="43117" xr:uid="{00000000-0005-0000-0000-0000019D0000}"/>
    <cellStyle name="표준 22 22 2 7" xfId="43118" xr:uid="{00000000-0005-0000-0000-0000029D0000}"/>
    <cellStyle name="표준 22 22 2 8" xfId="43119" xr:uid="{00000000-0005-0000-0000-0000039D0000}"/>
    <cellStyle name="표준 22 22 2 9" xfId="43120" xr:uid="{00000000-0005-0000-0000-0000049D0000}"/>
    <cellStyle name="표준 22 22 3" xfId="2374" xr:uid="{00000000-0005-0000-0000-0000059D0000}"/>
    <cellStyle name="표준 22 22 3 2" xfId="43121" xr:uid="{00000000-0005-0000-0000-0000069D0000}"/>
    <cellStyle name="표준 22 22 3 3" xfId="43122" xr:uid="{00000000-0005-0000-0000-0000079D0000}"/>
    <cellStyle name="표준 22 22 3 4" xfId="43123" xr:uid="{00000000-0005-0000-0000-0000089D0000}"/>
    <cellStyle name="표준 22 22 3 5" xfId="43124" xr:uid="{00000000-0005-0000-0000-0000099D0000}"/>
    <cellStyle name="표준 22 22 3 6" xfId="43125" xr:uid="{00000000-0005-0000-0000-00000A9D0000}"/>
    <cellStyle name="표준 22 22 4" xfId="4234" xr:uid="{00000000-0005-0000-0000-00000B9D0000}"/>
    <cellStyle name="표준 22 22 4 2" xfId="43126" xr:uid="{00000000-0005-0000-0000-00000C9D0000}"/>
    <cellStyle name="표준 22 22 4 3" xfId="43127" xr:uid="{00000000-0005-0000-0000-00000D9D0000}"/>
    <cellStyle name="표준 22 22 4 4" xfId="43128" xr:uid="{00000000-0005-0000-0000-00000E9D0000}"/>
    <cellStyle name="표준 22 22 4 5" xfId="43129" xr:uid="{00000000-0005-0000-0000-00000F9D0000}"/>
    <cellStyle name="표준 22 22 4 6" xfId="43130" xr:uid="{00000000-0005-0000-0000-0000109D0000}"/>
    <cellStyle name="표준 22 22 5" xfId="6098" xr:uid="{00000000-0005-0000-0000-0000119D0000}"/>
    <cellStyle name="표준 22 22 5 2" xfId="43131" xr:uid="{00000000-0005-0000-0000-0000129D0000}"/>
    <cellStyle name="표준 22 22 5 3" xfId="43132" xr:uid="{00000000-0005-0000-0000-0000139D0000}"/>
    <cellStyle name="표준 22 22 5 4" xfId="43133" xr:uid="{00000000-0005-0000-0000-0000149D0000}"/>
    <cellStyle name="표준 22 22 5 5" xfId="43134" xr:uid="{00000000-0005-0000-0000-0000159D0000}"/>
    <cellStyle name="표준 22 22 5 6" xfId="43135" xr:uid="{00000000-0005-0000-0000-0000169D0000}"/>
    <cellStyle name="표준 22 22 6" xfId="7958" xr:uid="{00000000-0005-0000-0000-0000179D0000}"/>
    <cellStyle name="표준 22 22 6 2" xfId="43136" xr:uid="{00000000-0005-0000-0000-0000189D0000}"/>
    <cellStyle name="표준 22 22 6 3" xfId="43137" xr:uid="{00000000-0005-0000-0000-0000199D0000}"/>
    <cellStyle name="표준 22 22 6 4" xfId="43138" xr:uid="{00000000-0005-0000-0000-00001A9D0000}"/>
    <cellStyle name="표준 22 22 6 5" xfId="43139" xr:uid="{00000000-0005-0000-0000-00001B9D0000}"/>
    <cellStyle name="표준 22 22 6 6" xfId="43140" xr:uid="{00000000-0005-0000-0000-00001C9D0000}"/>
    <cellStyle name="표준 22 22 7" xfId="43141" xr:uid="{00000000-0005-0000-0000-00001D9D0000}"/>
    <cellStyle name="표준 22 22 8" xfId="43142" xr:uid="{00000000-0005-0000-0000-00001E9D0000}"/>
    <cellStyle name="표준 22 22 9" xfId="43143" xr:uid="{00000000-0005-0000-0000-00001F9D0000}"/>
    <cellStyle name="표준 22 23" xfId="518" xr:uid="{00000000-0005-0000-0000-0000209D0000}"/>
    <cellStyle name="표준 22 23 10" xfId="43144" xr:uid="{00000000-0005-0000-0000-0000219D0000}"/>
    <cellStyle name="표준 22 23 11" xfId="43145" xr:uid="{00000000-0005-0000-0000-0000229D0000}"/>
    <cellStyle name="표준 22 23 12" xfId="43146" xr:uid="{00000000-0005-0000-0000-0000239D0000}"/>
    <cellStyle name="표준 22 23 2" xfId="1101" xr:uid="{00000000-0005-0000-0000-0000249D0000}"/>
    <cellStyle name="표준 22 23 2 10" xfId="43147" xr:uid="{00000000-0005-0000-0000-0000259D0000}"/>
    <cellStyle name="표준 22 23 2 11" xfId="43148" xr:uid="{00000000-0005-0000-0000-0000269D0000}"/>
    <cellStyle name="표준 22 23 2 2" xfId="2878" xr:uid="{00000000-0005-0000-0000-0000279D0000}"/>
    <cellStyle name="표준 22 23 2 2 2" xfId="43149" xr:uid="{00000000-0005-0000-0000-0000289D0000}"/>
    <cellStyle name="표준 22 23 2 2 3" xfId="43150" xr:uid="{00000000-0005-0000-0000-0000299D0000}"/>
    <cellStyle name="표준 22 23 2 2 4" xfId="43151" xr:uid="{00000000-0005-0000-0000-00002A9D0000}"/>
    <cellStyle name="표준 22 23 2 2 5" xfId="43152" xr:uid="{00000000-0005-0000-0000-00002B9D0000}"/>
    <cellStyle name="표준 22 23 2 2 6" xfId="43153" xr:uid="{00000000-0005-0000-0000-00002C9D0000}"/>
    <cellStyle name="표준 22 23 2 3" xfId="4737" xr:uid="{00000000-0005-0000-0000-00002D9D0000}"/>
    <cellStyle name="표준 22 23 2 3 2" xfId="43154" xr:uid="{00000000-0005-0000-0000-00002E9D0000}"/>
    <cellStyle name="표준 22 23 2 3 3" xfId="43155" xr:uid="{00000000-0005-0000-0000-00002F9D0000}"/>
    <cellStyle name="표준 22 23 2 3 4" xfId="43156" xr:uid="{00000000-0005-0000-0000-0000309D0000}"/>
    <cellStyle name="표준 22 23 2 3 5" xfId="43157" xr:uid="{00000000-0005-0000-0000-0000319D0000}"/>
    <cellStyle name="표준 22 23 2 3 6" xfId="43158" xr:uid="{00000000-0005-0000-0000-0000329D0000}"/>
    <cellStyle name="표준 22 23 2 4" xfId="6601" xr:uid="{00000000-0005-0000-0000-0000339D0000}"/>
    <cellStyle name="표준 22 23 2 4 2" xfId="43159" xr:uid="{00000000-0005-0000-0000-0000349D0000}"/>
    <cellStyle name="표준 22 23 2 4 3" xfId="43160" xr:uid="{00000000-0005-0000-0000-0000359D0000}"/>
    <cellStyle name="표준 22 23 2 4 4" xfId="43161" xr:uid="{00000000-0005-0000-0000-0000369D0000}"/>
    <cellStyle name="표준 22 23 2 4 5" xfId="43162" xr:uid="{00000000-0005-0000-0000-0000379D0000}"/>
    <cellStyle name="표준 22 23 2 4 6" xfId="43163" xr:uid="{00000000-0005-0000-0000-0000389D0000}"/>
    <cellStyle name="표준 22 23 2 5" xfId="8461" xr:uid="{00000000-0005-0000-0000-0000399D0000}"/>
    <cellStyle name="표준 22 23 2 5 2" xfId="43164" xr:uid="{00000000-0005-0000-0000-00003A9D0000}"/>
    <cellStyle name="표준 22 23 2 5 3" xfId="43165" xr:uid="{00000000-0005-0000-0000-00003B9D0000}"/>
    <cellStyle name="표준 22 23 2 5 4" xfId="43166" xr:uid="{00000000-0005-0000-0000-00003C9D0000}"/>
    <cellStyle name="표준 22 23 2 5 5" xfId="43167" xr:uid="{00000000-0005-0000-0000-00003D9D0000}"/>
    <cellStyle name="표준 22 23 2 5 6" xfId="43168" xr:uid="{00000000-0005-0000-0000-00003E9D0000}"/>
    <cellStyle name="표준 22 23 2 6" xfId="43169" xr:uid="{00000000-0005-0000-0000-00003F9D0000}"/>
    <cellStyle name="표준 22 23 2 7" xfId="43170" xr:uid="{00000000-0005-0000-0000-0000409D0000}"/>
    <cellStyle name="표준 22 23 2 8" xfId="43171" xr:uid="{00000000-0005-0000-0000-0000419D0000}"/>
    <cellStyle name="표준 22 23 2 9" xfId="43172" xr:uid="{00000000-0005-0000-0000-0000429D0000}"/>
    <cellStyle name="표준 22 23 3" xfId="2385" xr:uid="{00000000-0005-0000-0000-0000439D0000}"/>
    <cellStyle name="표준 22 23 3 2" xfId="43173" xr:uid="{00000000-0005-0000-0000-0000449D0000}"/>
    <cellStyle name="표준 22 23 3 3" xfId="43174" xr:uid="{00000000-0005-0000-0000-0000459D0000}"/>
    <cellStyle name="표준 22 23 3 4" xfId="43175" xr:uid="{00000000-0005-0000-0000-0000469D0000}"/>
    <cellStyle name="표준 22 23 3 5" xfId="43176" xr:uid="{00000000-0005-0000-0000-0000479D0000}"/>
    <cellStyle name="표준 22 23 3 6" xfId="43177" xr:uid="{00000000-0005-0000-0000-0000489D0000}"/>
    <cellStyle name="표준 22 23 4" xfId="4245" xr:uid="{00000000-0005-0000-0000-0000499D0000}"/>
    <cellStyle name="표준 22 23 4 2" xfId="43178" xr:uid="{00000000-0005-0000-0000-00004A9D0000}"/>
    <cellStyle name="표준 22 23 4 3" xfId="43179" xr:uid="{00000000-0005-0000-0000-00004B9D0000}"/>
    <cellStyle name="표준 22 23 4 4" xfId="43180" xr:uid="{00000000-0005-0000-0000-00004C9D0000}"/>
    <cellStyle name="표준 22 23 4 5" xfId="43181" xr:uid="{00000000-0005-0000-0000-00004D9D0000}"/>
    <cellStyle name="표준 22 23 4 6" xfId="43182" xr:uid="{00000000-0005-0000-0000-00004E9D0000}"/>
    <cellStyle name="표준 22 23 5" xfId="6109" xr:uid="{00000000-0005-0000-0000-00004F9D0000}"/>
    <cellStyle name="표준 22 23 5 2" xfId="43183" xr:uid="{00000000-0005-0000-0000-0000509D0000}"/>
    <cellStyle name="표준 22 23 5 3" xfId="43184" xr:uid="{00000000-0005-0000-0000-0000519D0000}"/>
    <cellStyle name="표준 22 23 5 4" xfId="43185" xr:uid="{00000000-0005-0000-0000-0000529D0000}"/>
    <cellStyle name="표준 22 23 5 5" xfId="43186" xr:uid="{00000000-0005-0000-0000-0000539D0000}"/>
    <cellStyle name="표준 22 23 5 6" xfId="43187" xr:uid="{00000000-0005-0000-0000-0000549D0000}"/>
    <cellStyle name="표준 22 23 6" xfId="7969" xr:uid="{00000000-0005-0000-0000-0000559D0000}"/>
    <cellStyle name="표준 22 23 6 2" xfId="43188" xr:uid="{00000000-0005-0000-0000-0000569D0000}"/>
    <cellStyle name="표준 22 23 6 3" xfId="43189" xr:uid="{00000000-0005-0000-0000-0000579D0000}"/>
    <cellStyle name="표준 22 23 6 4" xfId="43190" xr:uid="{00000000-0005-0000-0000-0000589D0000}"/>
    <cellStyle name="표준 22 23 6 5" xfId="43191" xr:uid="{00000000-0005-0000-0000-0000599D0000}"/>
    <cellStyle name="표준 22 23 6 6" xfId="43192" xr:uid="{00000000-0005-0000-0000-00005A9D0000}"/>
    <cellStyle name="표준 22 23 7" xfId="43193" xr:uid="{00000000-0005-0000-0000-00005B9D0000}"/>
    <cellStyle name="표준 22 23 8" xfId="43194" xr:uid="{00000000-0005-0000-0000-00005C9D0000}"/>
    <cellStyle name="표준 22 23 9" xfId="43195" xr:uid="{00000000-0005-0000-0000-00005D9D0000}"/>
    <cellStyle name="표준 22 24" xfId="529" xr:uid="{00000000-0005-0000-0000-00005E9D0000}"/>
    <cellStyle name="표준 22 24 10" xfId="43196" xr:uid="{00000000-0005-0000-0000-00005F9D0000}"/>
    <cellStyle name="표준 22 24 11" xfId="43197" xr:uid="{00000000-0005-0000-0000-0000609D0000}"/>
    <cellStyle name="표준 22 24 12" xfId="43198" xr:uid="{00000000-0005-0000-0000-0000619D0000}"/>
    <cellStyle name="표준 22 24 2" xfId="1112" xr:uid="{00000000-0005-0000-0000-0000629D0000}"/>
    <cellStyle name="표준 22 24 2 10" xfId="43199" xr:uid="{00000000-0005-0000-0000-0000639D0000}"/>
    <cellStyle name="표준 22 24 2 11" xfId="43200" xr:uid="{00000000-0005-0000-0000-0000649D0000}"/>
    <cellStyle name="표준 22 24 2 2" xfId="2889" xr:uid="{00000000-0005-0000-0000-0000659D0000}"/>
    <cellStyle name="표준 22 24 2 2 2" xfId="43201" xr:uid="{00000000-0005-0000-0000-0000669D0000}"/>
    <cellStyle name="표준 22 24 2 2 3" xfId="43202" xr:uid="{00000000-0005-0000-0000-0000679D0000}"/>
    <cellStyle name="표준 22 24 2 2 4" xfId="43203" xr:uid="{00000000-0005-0000-0000-0000689D0000}"/>
    <cellStyle name="표준 22 24 2 2 5" xfId="43204" xr:uid="{00000000-0005-0000-0000-0000699D0000}"/>
    <cellStyle name="표준 22 24 2 2 6" xfId="43205" xr:uid="{00000000-0005-0000-0000-00006A9D0000}"/>
    <cellStyle name="표준 22 24 2 3" xfId="4748" xr:uid="{00000000-0005-0000-0000-00006B9D0000}"/>
    <cellStyle name="표준 22 24 2 3 2" xfId="43206" xr:uid="{00000000-0005-0000-0000-00006C9D0000}"/>
    <cellStyle name="표준 22 24 2 3 3" xfId="43207" xr:uid="{00000000-0005-0000-0000-00006D9D0000}"/>
    <cellStyle name="표준 22 24 2 3 4" xfId="43208" xr:uid="{00000000-0005-0000-0000-00006E9D0000}"/>
    <cellStyle name="표준 22 24 2 3 5" xfId="43209" xr:uid="{00000000-0005-0000-0000-00006F9D0000}"/>
    <cellStyle name="표준 22 24 2 3 6" xfId="43210" xr:uid="{00000000-0005-0000-0000-0000709D0000}"/>
    <cellStyle name="표준 22 24 2 4" xfId="6612" xr:uid="{00000000-0005-0000-0000-0000719D0000}"/>
    <cellStyle name="표준 22 24 2 4 2" xfId="43211" xr:uid="{00000000-0005-0000-0000-0000729D0000}"/>
    <cellStyle name="표준 22 24 2 4 3" xfId="43212" xr:uid="{00000000-0005-0000-0000-0000739D0000}"/>
    <cellStyle name="표준 22 24 2 4 4" xfId="43213" xr:uid="{00000000-0005-0000-0000-0000749D0000}"/>
    <cellStyle name="표준 22 24 2 4 5" xfId="43214" xr:uid="{00000000-0005-0000-0000-0000759D0000}"/>
    <cellStyle name="표준 22 24 2 4 6" xfId="43215" xr:uid="{00000000-0005-0000-0000-0000769D0000}"/>
    <cellStyle name="표준 22 24 2 5" xfId="8472" xr:uid="{00000000-0005-0000-0000-0000779D0000}"/>
    <cellStyle name="표준 22 24 2 5 2" xfId="43216" xr:uid="{00000000-0005-0000-0000-0000789D0000}"/>
    <cellStyle name="표준 22 24 2 5 3" xfId="43217" xr:uid="{00000000-0005-0000-0000-0000799D0000}"/>
    <cellStyle name="표준 22 24 2 5 4" xfId="43218" xr:uid="{00000000-0005-0000-0000-00007A9D0000}"/>
    <cellStyle name="표준 22 24 2 5 5" xfId="43219" xr:uid="{00000000-0005-0000-0000-00007B9D0000}"/>
    <cellStyle name="표준 22 24 2 5 6" xfId="43220" xr:uid="{00000000-0005-0000-0000-00007C9D0000}"/>
    <cellStyle name="표준 22 24 2 6" xfId="43221" xr:uid="{00000000-0005-0000-0000-00007D9D0000}"/>
    <cellStyle name="표준 22 24 2 7" xfId="43222" xr:uid="{00000000-0005-0000-0000-00007E9D0000}"/>
    <cellStyle name="표준 22 24 2 8" xfId="43223" xr:uid="{00000000-0005-0000-0000-00007F9D0000}"/>
    <cellStyle name="표준 22 24 2 9" xfId="43224" xr:uid="{00000000-0005-0000-0000-0000809D0000}"/>
    <cellStyle name="표준 22 24 3" xfId="2396" xr:uid="{00000000-0005-0000-0000-0000819D0000}"/>
    <cellStyle name="표준 22 24 3 2" xfId="43225" xr:uid="{00000000-0005-0000-0000-0000829D0000}"/>
    <cellStyle name="표준 22 24 3 3" xfId="43226" xr:uid="{00000000-0005-0000-0000-0000839D0000}"/>
    <cellStyle name="표준 22 24 3 4" xfId="43227" xr:uid="{00000000-0005-0000-0000-0000849D0000}"/>
    <cellStyle name="표준 22 24 3 5" xfId="43228" xr:uid="{00000000-0005-0000-0000-0000859D0000}"/>
    <cellStyle name="표준 22 24 3 6" xfId="43229" xr:uid="{00000000-0005-0000-0000-0000869D0000}"/>
    <cellStyle name="표준 22 24 4" xfId="4256" xr:uid="{00000000-0005-0000-0000-0000879D0000}"/>
    <cellStyle name="표준 22 24 4 2" xfId="43230" xr:uid="{00000000-0005-0000-0000-0000889D0000}"/>
    <cellStyle name="표준 22 24 4 3" xfId="43231" xr:uid="{00000000-0005-0000-0000-0000899D0000}"/>
    <cellStyle name="표준 22 24 4 4" xfId="43232" xr:uid="{00000000-0005-0000-0000-00008A9D0000}"/>
    <cellStyle name="표준 22 24 4 5" xfId="43233" xr:uid="{00000000-0005-0000-0000-00008B9D0000}"/>
    <cellStyle name="표준 22 24 4 6" xfId="43234" xr:uid="{00000000-0005-0000-0000-00008C9D0000}"/>
    <cellStyle name="표준 22 24 5" xfId="6120" xr:uid="{00000000-0005-0000-0000-00008D9D0000}"/>
    <cellStyle name="표준 22 24 5 2" xfId="43235" xr:uid="{00000000-0005-0000-0000-00008E9D0000}"/>
    <cellStyle name="표준 22 24 5 3" xfId="43236" xr:uid="{00000000-0005-0000-0000-00008F9D0000}"/>
    <cellStyle name="표준 22 24 5 4" xfId="43237" xr:uid="{00000000-0005-0000-0000-0000909D0000}"/>
    <cellStyle name="표준 22 24 5 5" xfId="43238" xr:uid="{00000000-0005-0000-0000-0000919D0000}"/>
    <cellStyle name="표준 22 24 5 6" xfId="43239" xr:uid="{00000000-0005-0000-0000-0000929D0000}"/>
    <cellStyle name="표준 22 24 6" xfId="7980" xr:uid="{00000000-0005-0000-0000-0000939D0000}"/>
    <cellStyle name="표준 22 24 6 2" xfId="43240" xr:uid="{00000000-0005-0000-0000-0000949D0000}"/>
    <cellStyle name="표준 22 24 6 3" xfId="43241" xr:uid="{00000000-0005-0000-0000-0000959D0000}"/>
    <cellStyle name="표준 22 24 6 4" xfId="43242" xr:uid="{00000000-0005-0000-0000-0000969D0000}"/>
    <cellStyle name="표준 22 24 6 5" xfId="43243" xr:uid="{00000000-0005-0000-0000-0000979D0000}"/>
    <cellStyle name="표준 22 24 6 6" xfId="43244" xr:uid="{00000000-0005-0000-0000-0000989D0000}"/>
    <cellStyle name="표준 22 24 7" xfId="43245" xr:uid="{00000000-0005-0000-0000-0000999D0000}"/>
    <cellStyle name="표준 22 24 8" xfId="43246" xr:uid="{00000000-0005-0000-0000-00009A9D0000}"/>
    <cellStyle name="표준 22 24 9" xfId="43247" xr:uid="{00000000-0005-0000-0000-00009B9D0000}"/>
    <cellStyle name="표준 22 25" xfId="541" xr:uid="{00000000-0005-0000-0000-00009C9D0000}"/>
    <cellStyle name="표준 22 25 10" xfId="43248" xr:uid="{00000000-0005-0000-0000-00009D9D0000}"/>
    <cellStyle name="표준 22 25 11" xfId="43249" xr:uid="{00000000-0005-0000-0000-00009E9D0000}"/>
    <cellStyle name="표준 22 25 12" xfId="43250" xr:uid="{00000000-0005-0000-0000-00009F9D0000}"/>
    <cellStyle name="표준 22 25 2" xfId="1124" xr:uid="{00000000-0005-0000-0000-0000A09D0000}"/>
    <cellStyle name="표준 22 25 2 10" xfId="43251" xr:uid="{00000000-0005-0000-0000-0000A19D0000}"/>
    <cellStyle name="표준 22 25 2 11" xfId="43252" xr:uid="{00000000-0005-0000-0000-0000A29D0000}"/>
    <cellStyle name="표준 22 25 2 2" xfId="2901" xr:uid="{00000000-0005-0000-0000-0000A39D0000}"/>
    <cellStyle name="표준 22 25 2 2 2" xfId="43253" xr:uid="{00000000-0005-0000-0000-0000A49D0000}"/>
    <cellStyle name="표준 22 25 2 2 3" xfId="43254" xr:uid="{00000000-0005-0000-0000-0000A59D0000}"/>
    <cellStyle name="표준 22 25 2 2 4" xfId="43255" xr:uid="{00000000-0005-0000-0000-0000A69D0000}"/>
    <cellStyle name="표준 22 25 2 2 5" xfId="43256" xr:uid="{00000000-0005-0000-0000-0000A79D0000}"/>
    <cellStyle name="표준 22 25 2 2 6" xfId="43257" xr:uid="{00000000-0005-0000-0000-0000A89D0000}"/>
    <cellStyle name="표준 22 25 2 3" xfId="4760" xr:uid="{00000000-0005-0000-0000-0000A99D0000}"/>
    <cellStyle name="표준 22 25 2 3 2" xfId="43258" xr:uid="{00000000-0005-0000-0000-0000AA9D0000}"/>
    <cellStyle name="표준 22 25 2 3 3" xfId="43259" xr:uid="{00000000-0005-0000-0000-0000AB9D0000}"/>
    <cellStyle name="표준 22 25 2 3 4" xfId="43260" xr:uid="{00000000-0005-0000-0000-0000AC9D0000}"/>
    <cellStyle name="표준 22 25 2 3 5" xfId="43261" xr:uid="{00000000-0005-0000-0000-0000AD9D0000}"/>
    <cellStyle name="표준 22 25 2 3 6" xfId="43262" xr:uid="{00000000-0005-0000-0000-0000AE9D0000}"/>
    <cellStyle name="표준 22 25 2 4" xfId="6624" xr:uid="{00000000-0005-0000-0000-0000AF9D0000}"/>
    <cellStyle name="표준 22 25 2 4 2" xfId="43263" xr:uid="{00000000-0005-0000-0000-0000B09D0000}"/>
    <cellStyle name="표준 22 25 2 4 3" xfId="43264" xr:uid="{00000000-0005-0000-0000-0000B19D0000}"/>
    <cellStyle name="표준 22 25 2 4 4" xfId="43265" xr:uid="{00000000-0005-0000-0000-0000B29D0000}"/>
    <cellStyle name="표준 22 25 2 4 5" xfId="43266" xr:uid="{00000000-0005-0000-0000-0000B39D0000}"/>
    <cellStyle name="표준 22 25 2 4 6" xfId="43267" xr:uid="{00000000-0005-0000-0000-0000B49D0000}"/>
    <cellStyle name="표준 22 25 2 5" xfId="8484" xr:uid="{00000000-0005-0000-0000-0000B59D0000}"/>
    <cellStyle name="표준 22 25 2 5 2" xfId="43268" xr:uid="{00000000-0005-0000-0000-0000B69D0000}"/>
    <cellStyle name="표준 22 25 2 5 3" xfId="43269" xr:uid="{00000000-0005-0000-0000-0000B79D0000}"/>
    <cellStyle name="표준 22 25 2 5 4" xfId="43270" xr:uid="{00000000-0005-0000-0000-0000B89D0000}"/>
    <cellStyle name="표준 22 25 2 5 5" xfId="43271" xr:uid="{00000000-0005-0000-0000-0000B99D0000}"/>
    <cellStyle name="표준 22 25 2 5 6" xfId="43272" xr:uid="{00000000-0005-0000-0000-0000BA9D0000}"/>
    <cellStyle name="표준 22 25 2 6" xfId="43273" xr:uid="{00000000-0005-0000-0000-0000BB9D0000}"/>
    <cellStyle name="표준 22 25 2 7" xfId="43274" xr:uid="{00000000-0005-0000-0000-0000BC9D0000}"/>
    <cellStyle name="표준 22 25 2 8" xfId="43275" xr:uid="{00000000-0005-0000-0000-0000BD9D0000}"/>
    <cellStyle name="표준 22 25 2 9" xfId="43276" xr:uid="{00000000-0005-0000-0000-0000BE9D0000}"/>
    <cellStyle name="표준 22 25 3" xfId="2408" xr:uid="{00000000-0005-0000-0000-0000BF9D0000}"/>
    <cellStyle name="표준 22 25 3 2" xfId="43277" xr:uid="{00000000-0005-0000-0000-0000C09D0000}"/>
    <cellStyle name="표준 22 25 3 3" xfId="43278" xr:uid="{00000000-0005-0000-0000-0000C19D0000}"/>
    <cellStyle name="표준 22 25 3 4" xfId="43279" xr:uid="{00000000-0005-0000-0000-0000C29D0000}"/>
    <cellStyle name="표준 22 25 3 5" xfId="43280" xr:uid="{00000000-0005-0000-0000-0000C39D0000}"/>
    <cellStyle name="표준 22 25 3 6" xfId="43281" xr:uid="{00000000-0005-0000-0000-0000C49D0000}"/>
    <cellStyle name="표준 22 25 4" xfId="4268" xr:uid="{00000000-0005-0000-0000-0000C59D0000}"/>
    <cellStyle name="표준 22 25 4 2" xfId="43282" xr:uid="{00000000-0005-0000-0000-0000C69D0000}"/>
    <cellStyle name="표준 22 25 4 3" xfId="43283" xr:uid="{00000000-0005-0000-0000-0000C79D0000}"/>
    <cellStyle name="표준 22 25 4 4" xfId="43284" xr:uid="{00000000-0005-0000-0000-0000C89D0000}"/>
    <cellStyle name="표준 22 25 4 5" xfId="43285" xr:uid="{00000000-0005-0000-0000-0000C99D0000}"/>
    <cellStyle name="표준 22 25 4 6" xfId="43286" xr:uid="{00000000-0005-0000-0000-0000CA9D0000}"/>
    <cellStyle name="표준 22 25 5" xfId="6132" xr:uid="{00000000-0005-0000-0000-0000CB9D0000}"/>
    <cellStyle name="표준 22 25 5 2" xfId="43287" xr:uid="{00000000-0005-0000-0000-0000CC9D0000}"/>
    <cellStyle name="표준 22 25 5 3" xfId="43288" xr:uid="{00000000-0005-0000-0000-0000CD9D0000}"/>
    <cellStyle name="표준 22 25 5 4" xfId="43289" xr:uid="{00000000-0005-0000-0000-0000CE9D0000}"/>
    <cellStyle name="표준 22 25 5 5" xfId="43290" xr:uid="{00000000-0005-0000-0000-0000CF9D0000}"/>
    <cellStyle name="표준 22 25 5 6" xfId="43291" xr:uid="{00000000-0005-0000-0000-0000D09D0000}"/>
    <cellStyle name="표준 22 25 6" xfId="7992" xr:uid="{00000000-0005-0000-0000-0000D19D0000}"/>
    <cellStyle name="표준 22 25 6 2" xfId="43292" xr:uid="{00000000-0005-0000-0000-0000D29D0000}"/>
    <cellStyle name="표준 22 25 6 3" xfId="43293" xr:uid="{00000000-0005-0000-0000-0000D39D0000}"/>
    <cellStyle name="표준 22 25 6 4" xfId="43294" xr:uid="{00000000-0005-0000-0000-0000D49D0000}"/>
    <cellStyle name="표준 22 25 6 5" xfId="43295" xr:uid="{00000000-0005-0000-0000-0000D59D0000}"/>
    <cellStyle name="표준 22 25 6 6" xfId="43296" xr:uid="{00000000-0005-0000-0000-0000D69D0000}"/>
    <cellStyle name="표준 22 25 7" xfId="43297" xr:uid="{00000000-0005-0000-0000-0000D79D0000}"/>
    <cellStyle name="표준 22 25 8" xfId="43298" xr:uid="{00000000-0005-0000-0000-0000D89D0000}"/>
    <cellStyle name="표준 22 25 9" xfId="43299" xr:uid="{00000000-0005-0000-0000-0000D99D0000}"/>
    <cellStyle name="표준 22 26" xfId="553" xr:uid="{00000000-0005-0000-0000-0000DA9D0000}"/>
    <cellStyle name="표준 22 26 10" xfId="43300" xr:uid="{00000000-0005-0000-0000-0000DB9D0000}"/>
    <cellStyle name="표준 22 26 11" xfId="43301" xr:uid="{00000000-0005-0000-0000-0000DC9D0000}"/>
    <cellStyle name="표준 22 26 12" xfId="43302" xr:uid="{00000000-0005-0000-0000-0000DD9D0000}"/>
    <cellStyle name="표준 22 26 2" xfId="1136" xr:uid="{00000000-0005-0000-0000-0000DE9D0000}"/>
    <cellStyle name="표준 22 26 2 10" xfId="43303" xr:uid="{00000000-0005-0000-0000-0000DF9D0000}"/>
    <cellStyle name="표준 22 26 2 11" xfId="43304" xr:uid="{00000000-0005-0000-0000-0000E09D0000}"/>
    <cellStyle name="표준 22 26 2 2" xfId="2913" xr:uid="{00000000-0005-0000-0000-0000E19D0000}"/>
    <cellStyle name="표준 22 26 2 2 2" xfId="43305" xr:uid="{00000000-0005-0000-0000-0000E29D0000}"/>
    <cellStyle name="표준 22 26 2 2 3" xfId="43306" xr:uid="{00000000-0005-0000-0000-0000E39D0000}"/>
    <cellStyle name="표준 22 26 2 2 4" xfId="43307" xr:uid="{00000000-0005-0000-0000-0000E49D0000}"/>
    <cellStyle name="표준 22 26 2 2 5" xfId="43308" xr:uid="{00000000-0005-0000-0000-0000E59D0000}"/>
    <cellStyle name="표준 22 26 2 2 6" xfId="43309" xr:uid="{00000000-0005-0000-0000-0000E69D0000}"/>
    <cellStyle name="표준 22 26 2 3" xfId="4772" xr:uid="{00000000-0005-0000-0000-0000E79D0000}"/>
    <cellStyle name="표준 22 26 2 3 2" xfId="43310" xr:uid="{00000000-0005-0000-0000-0000E89D0000}"/>
    <cellStyle name="표준 22 26 2 3 3" xfId="43311" xr:uid="{00000000-0005-0000-0000-0000E99D0000}"/>
    <cellStyle name="표준 22 26 2 3 4" xfId="43312" xr:uid="{00000000-0005-0000-0000-0000EA9D0000}"/>
    <cellStyle name="표준 22 26 2 3 5" xfId="43313" xr:uid="{00000000-0005-0000-0000-0000EB9D0000}"/>
    <cellStyle name="표준 22 26 2 3 6" xfId="43314" xr:uid="{00000000-0005-0000-0000-0000EC9D0000}"/>
    <cellStyle name="표준 22 26 2 4" xfId="6636" xr:uid="{00000000-0005-0000-0000-0000ED9D0000}"/>
    <cellStyle name="표준 22 26 2 4 2" xfId="43315" xr:uid="{00000000-0005-0000-0000-0000EE9D0000}"/>
    <cellStyle name="표준 22 26 2 4 3" xfId="43316" xr:uid="{00000000-0005-0000-0000-0000EF9D0000}"/>
    <cellStyle name="표준 22 26 2 4 4" xfId="43317" xr:uid="{00000000-0005-0000-0000-0000F09D0000}"/>
    <cellStyle name="표준 22 26 2 4 5" xfId="43318" xr:uid="{00000000-0005-0000-0000-0000F19D0000}"/>
    <cellStyle name="표준 22 26 2 4 6" xfId="43319" xr:uid="{00000000-0005-0000-0000-0000F29D0000}"/>
    <cellStyle name="표준 22 26 2 5" xfId="8496" xr:uid="{00000000-0005-0000-0000-0000F39D0000}"/>
    <cellStyle name="표준 22 26 2 5 2" xfId="43320" xr:uid="{00000000-0005-0000-0000-0000F49D0000}"/>
    <cellStyle name="표준 22 26 2 5 3" xfId="43321" xr:uid="{00000000-0005-0000-0000-0000F59D0000}"/>
    <cellStyle name="표준 22 26 2 5 4" xfId="43322" xr:uid="{00000000-0005-0000-0000-0000F69D0000}"/>
    <cellStyle name="표준 22 26 2 5 5" xfId="43323" xr:uid="{00000000-0005-0000-0000-0000F79D0000}"/>
    <cellStyle name="표준 22 26 2 5 6" xfId="43324" xr:uid="{00000000-0005-0000-0000-0000F89D0000}"/>
    <cellStyle name="표준 22 26 2 6" xfId="43325" xr:uid="{00000000-0005-0000-0000-0000F99D0000}"/>
    <cellStyle name="표준 22 26 2 7" xfId="43326" xr:uid="{00000000-0005-0000-0000-0000FA9D0000}"/>
    <cellStyle name="표준 22 26 2 8" xfId="43327" xr:uid="{00000000-0005-0000-0000-0000FB9D0000}"/>
    <cellStyle name="표준 22 26 2 9" xfId="43328" xr:uid="{00000000-0005-0000-0000-0000FC9D0000}"/>
    <cellStyle name="표준 22 26 3" xfId="2420" xr:uid="{00000000-0005-0000-0000-0000FD9D0000}"/>
    <cellStyle name="표준 22 26 3 2" xfId="43329" xr:uid="{00000000-0005-0000-0000-0000FE9D0000}"/>
    <cellStyle name="표준 22 26 3 3" xfId="43330" xr:uid="{00000000-0005-0000-0000-0000FF9D0000}"/>
    <cellStyle name="표준 22 26 3 4" xfId="43331" xr:uid="{00000000-0005-0000-0000-0000009E0000}"/>
    <cellStyle name="표준 22 26 3 5" xfId="43332" xr:uid="{00000000-0005-0000-0000-0000019E0000}"/>
    <cellStyle name="표준 22 26 3 6" xfId="43333" xr:uid="{00000000-0005-0000-0000-0000029E0000}"/>
    <cellStyle name="표준 22 26 4" xfId="4280" xr:uid="{00000000-0005-0000-0000-0000039E0000}"/>
    <cellStyle name="표준 22 26 4 2" xfId="43334" xr:uid="{00000000-0005-0000-0000-0000049E0000}"/>
    <cellStyle name="표준 22 26 4 3" xfId="43335" xr:uid="{00000000-0005-0000-0000-0000059E0000}"/>
    <cellStyle name="표준 22 26 4 4" xfId="43336" xr:uid="{00000000-0005-0000-0000-0000069E0000}"/>
    <cellStyle name="표준 22 26 4 5" xfId="43337" xr:uid="{00000000-0005-0000-0000-0000079E0000}"/>
    <cellStyle name="표준 22 26 4 6" xfId="43338" xr:uid="{00000000-0005-0000-0000-0000089E0000}"/>
    <cellStyle name="표준 22 26 5" xfId="6144" xr:uid="{00000000-0005-0000-0000-0000099E0000}"/>
    <cellStyle name="표준 22 26 5 2" xfId="43339" xr:uid="{00000000-0005-0000-0000-00000A9E0000}"/>
    <cellStyle name="표준 22 26 5 3" xfId="43340" xr:uid="{00000000-0005-0000-0000-00000B9E0000}"/>
    <cellStyle name="표준 22 26 5 4" xfId="43341" xr:uid="{00000000-0005-0000-0000-00000C9E0000}"/>
    <cellStyle name="표준 22 26 5 5" xfId="43342" xr:uid="{00000000-0005-0000-0000-00000D9E0000}"/>
    <cellStyle name="표준 22 26 5 6" xfId="43343" xr:uid="{00000000-0005-0000-0000-00000E9E0000}"/>
    <cellStyle name="표준 22 26 6" xfId="8004" xr:uid="{00000000-0005-0000-0000-00000F9E0000}"/>
    <cellStyle name="표준 22 26 6 2" xfId="43344" xr:uid="{00000000-0005-0000-0000-0000109E0000}"/>
    <cellStyle name="표준 22 26 6 3" xfId="43345" xr:uid="{00000000-0005-0000-0000-0000119E0000}"/>
    <cellStyle name="표준 22 26 6 4" xfId="43346" xr:uid="{00000000-0005-0000-0000-0000129E0000}"/>
    <cellStyle name="표준 22 26 6 5" xfId="43347" xr:uid="{00000000-0005-0000-0000-0000139E0000}"/>
    <cellStyle name="표준 22 26 6 6" xfId="43348" xr:uid="{00000000-0005-0000-0000-0000149E0000}"/>
    <cellStyle name="표준 22 26 7" xfId="43349" xr:uid="{00000000-0005-0000-0000-0000159E0000}"/>
    <cellStyle name="표준 22 26 8" xfId="43350" xr:uid="{00000000-0005-0000-0000-0000169E0000}"/>
    <cellStyle name="표준 22 26 9" xfId="43351" xr:uid="{00000000-0005-0000-0000-0000179E0000}"/>
    <cellStyle name="표준 22 27" xfId="565" xr:uid="{00000000-0005-0000-0000-0000189E0000}"/>
    <cellStyle name="표준 22 27 10" xfId="43352" xr:uid="{00000000-0005-0000-0000-0000199E0000}"/>
    <cellStyle name="표준 22 27 11" xfId="43353" xr:uid="{00000000-0005-0000-0000-00001A9E0000}"/>
    <cellStyle name="표준 22 27 12" xfId="43354" xr:uid="{00000000-0005-0000-0000-00001B9E0000}"/>
    <cellStyle name="표준 22 27 2" xfId="1148" xr:uid="{00000000-0005-0000-0000-00001C9E0000}"/>
    <cellStyle name="표준 22 27 2 10" xfId="43355" xr:uid="{00000000-0005-0000-0000-00001D9E0000}"/>
    <cellStyle name="표준 22 27 2 11" xfId="43356" xr:uid="{00000000-0005-0000-0000-00001E9E0000}"/>
    <cellStyle name="표준 22 27 2 2" xfId="2925" xr:uid="{00000000-0005-0000-0000-00001F9E0000}"/>
    <cellStyle name="표준 22 27 2 2 2" xfId="43357" xr:uid="{00000000-0005-0000-0000-0000209E0000}"/>
    <cellStyle name="표준 22 27 2 2 3" xfId="43358" xr:uid="{00000000-0005-0000-0000-0000219E0000}"/>
    <cellStyle name="표준 22 27 2 2 4" xfId="43359" xr:uid="{00000000-0005-0000-0000-0000229E0000}"/>
    <cellStyle name="표준 22 27 2 2 5" xfId="43360" xr:uid="{00000000-0005-0000-0000-0000239E0000}"/>
    <cellStyle name="표준 22 27 2 2 6" xfId="43361" xr:uid="{00000000-0005-0000-0000-0000249E0000}"/>
    <cellStyle name="표준 22 27 2 3" xfId="4784" xr:uid="{00000000-0005-0000-0000-0000259E0000}"/>
    <cellStyle name="표준 22 27 2 3 2" xfId="43362" xr:uid="{00000000-0005-0000-0000-0000269E0000}"/>
    <cellStyle name="표준 22 27 2 3 3" xfId="43363" xr:uid="{00000000-0005-0000-0000-0000279E0000}"/>
    <cellStyle name="표준 22 27 2 3 4" xfId="43364" xr:uid="{00000000-0005-0000-0000-0000289E0000}"/>
    <cellStyle name="표준 22 27 2 3 5" xfId="43365" xr:uid="{00000000-0005-0000-0000-0000299E0000}"/>
    <cellStyle name="표준 22 27 2 3 6" xfId="43366" xr:uid="{00000000-0005-0000-0000-00002A9E0000}"/>
    <cellStyle name="표준 22 27 2 4" xfId="6648" xr:uid="{00000000-0005-0000-0000-00002B9E0000}"/>
    <cellStyle name="표준 22 27 2 4 2" xfId="43367" xr:uid="{00000000-0005-0000-0000-00002C9E0000}"/>
    <cellStyle name="표준 22 27 2 4 3" xfId="43368" xr:uid="{00000000-0005-0000-0000-00002D9E0000}"/>
    <cellStyle name="표준 22 27 2 4 4" xfId="43369" xr:uid="{00000000-0005-0000-0000-00002E9E0000}"/>
    <cellStyle name="표준 22 27 2 4 5" xfId="43370" xr:uid="{00000000-0005-0000-0000-00002F9E0000}"/>
    <cellStyle name="표준 22 27 2 4 6" xfId="43371" xr:uid="{00000000-0005-0000-0000-0000309E0000}"/>
    <cellStyle name="표준 22 27 2 5" xfId="8508" xr:uid="{00000000-0005-0000-0000-0000319E0000}"/>
    <cellStyle name="표준 22 27 2 5 2" xfId="43372" xr:uid="{00000000-0005-0000-0000-0000329E0000}"/>
    <cellStyle name="표준 22 27 2 5 3" xfId="43373" xr:uid="{00000000-0005-0000-0000-0000339E0000}"/>
    <cellStyle name="표준 22 27 2 5 4" xfId="43374" xr:uid="{00000000-0005-0000-0000-0000349E0000}"/>
    <cellStyle name="표준 22 27 2 5 5" xfId="43375" xr:uid="{00000000-0005-0000-0000-0000359E0000}"/>
    <cellStyle name="표준 22 27 2 5 6" xfId="43376" xr:uid="{00000000-0005-0000-0000-0000369E0000}"/>
    <cellStyle name="표준 22 27 2 6" xfId="43377" xr:uid="{00000000-0005-0000-0000-0000379E0000}"/>
    <cellStyle name="표준 22 27 2 7" xfId="43378" xr:uid="{00000000-0005-0000-0000-0000389E0000}"/>
    <cellStyle name="표준 22 27 2 8" xfId="43379" xr:uid="{00000000-0005-0000-0000-0000399E0000}"/>
    <cellStyle name="표준 22 27 2 9" xfId="43380" xr:uid="{00000000-0005-0000-0000-00003A9E0000}"/>
    <cellStyle name="표준 22 27 3" xfId="2432" xr:uid="{00000000-0005-0000-0000-00003B9E0000}"/>
    <cellStyle name="표준 22 27 3 2" xfId="43381" xr:uid="{00000000-0005-0000-0000-00003C9E0000}"/>
    <cellStyle name="표준 22 27 3 3" xfId="43382" xr:uid="{00000000-0005-0000-0000-00003D9E0000}"/>
    <cellStyle name="표준 22 27 3 4" xfId="43383" xr:uid="{00000000-0005-0000-0000-00003E9E0000}"/>
    <cellStyle name="표준 22 27 3 5" xfId="43384" xr:uid="{00000000-0005-0000-0000-00003F9E0000}"/>
    <cellStyle name="표준 22 27 3 6" xfId="43385" xr:uid="{00000000-0005-0000-0000-0000409E0000}"/>
    <cellStyle name="표준 22 27 4" xfId="4292" xr:uid="{00000000-0005-0000-0000-0000419E0000}"/>
    <cellStyle name="표준 22 27 4 2" xfId="43386" xr:uid="{00000000-0005-0000-0000-0000429E0000}"/>
    <cellStyle name="표준 22 27 4 3" xfId="43387" xr:uid="{00000000-0005-0000-0000-0000439E0000}"/>
    <cellStyle name="표준 22 27 4 4" xfId="43388" xr:uid="{00000000-0005-0000-0000-0000449E0000}"/>
    <cellStyle name="표준 22 27 4 5" xfId="43389" xr:uid="{00000000-0005-0000-0000-0000459E0000}"/>
    <cellStyle name="표준 22 27 4 6" xfId="43390" xr:uid="{00000000-0005-0000-0000-0000469E0000}"/>
    <cellStyle name="표준 22 27 5" xfId="6156" xr:uid="{00000000-0005-0000-0000-0000479E0000}"/>
    <cellStyle name="표준 22 27 5 2" xfId="43391" xr:uid="{00000000-0005-0000-0000-0000489E0000}"/>
    <cellStyle name="표준 22 27 5 3" xfId="43392" xr:uid="{00000000-0005-0000-0000-0000499E0000}"/>
    <cellStyle name="표준 22 27 5 4" xfId="43393" xr:uid="{00000000-0005-0000-0000-00004A9E0000}"/>
    <cellStyle name="표준 22 27 5 5" xfId="43394" xr:uid="{00000000-0005-0000-0000-00004B9E0000}"/>
    <cellStyle name="표준 22 27 5 6" xfId="43395" xr:uid="{00000000-0005-0000-0000-00004C9E0000}"/>
    <cellStyle name="표준 22 27 6" xfId="8016" xr:uid="{00000000-0005-0000-0000-00004D9E0000}"/>
    <cellStyle name="표준 22 27 6 2" xfId="43396" xr:uid="{00000000-0005-0000-0000-00004E9E0000}"/>
    <cellStyle name="표준 22 27 6 3" xfId="43397" xr:uid="{00000000-0005-0000-0000-00004F9E0000}"/>
    <cellStyle name="표준 22 27 6 4" xfId="43398" xr:uid="{00000000-0005-0000-0000-0000509E0000}"/>
    <cellStyle name="표준 22 27 6 5" xfId="43399" xr:uid="{00000000-0005-0000-0000-0000519E0000}"/>
    <cellStyle name="표준 22 27 6 6" xfId="43400" xr:uid="{00000000-0005-0000-0000-0000529E0000}"/>
    <cellStyle name="표준 22 27 7" xfId="43401" xr:uid="{00000000-0005-0000-0000-0000539E0000}"/>
    <cellStyle name="표준 22 27 8" xfId="43402" xr:uid="{00000000-0005-0000-0000-0000549E0000}"/>
    <cellStyle name="표준 22 27 9" xfId="43403" xr:uid="{00000000-0005-0000-0000-0000559E0000}"/>
    <cellStyle name="표준 22 28" xfId="577" xr:uid="{00000000-0005-0000-0000-0000569E0000}"/>
    <cellStyle name="표준 22 28 10" xfId="43404" xr:uid="{00000000-0005-0000-0000-0000579E0000}"/>
    <cellStyle name="표준 22 28 11" xfId="43405" xr:uid="{00000000-0005-0000-0000-0000589E0000}"/>
    <cellStyle name="표준 22 28 12" xfId="43406" xr:uid="{00000000-0005-0000-0000-0000599E0000}"/>
    <cellStyle name="표준 22 28 2" xfId="1160" xr:uid="{00000000-0005-0000-0000-00005A9E0000}"/>
    <cellStyle name="표준 22 28 2 10" xfId="43407" xr:uid="{00000000-0005-0000-0000-00005B9E0000}"/>
    <cellStyle name="표준 22 28 2 11" xfId="43408" xr:uid="{00000000-0005-0000-0000-00005C9E0000}"/>
    <cellStyle name="표준 22 28 2 2" xfId="2937" xr:uid="{00000000-0005-0000-0000-00005D9E0000}"/>
    <cellStyle name="표준 22 28 2 2 2" xfId="43409" xr:uid="{00000000-0005-0000-0000-00005E9E0000}"/>
    <cellStyle name="표준 22 28 2 2 3" xfId="43410" xr:uid="{00000000-0005-0000-0000-00005F9E0000}"/>
    <cellStyle name="표준 22 28 2 2 4" xfId="43411" xr:uid="{00000000-0005-0000-0000-0000609E0000}"/>
    <cellStyle name="표준 22 28 2 2 5" xfId="43412" xr:uid="{00000000-0005-0000-0000-0000619E0000}"/>
    <cellStyle name="표준 22 28 2 2 6" xfId="43413" xr:uid="{00000000-0005-0000-0000-0000629E0000}"/>
    <cellStyle name="표준 22 28 2 3" xfId="4796" xr:uid="{00000000-0005-0000-0000-0000639E0000}"/>
    <cellStyle name="표준 22 28 2 3 2" xfId="43414" xr:uid="{00000000-0005-0000-0000-0000649E0000}"/>
    <cellStyle name="표준 22 28 2 3 3" xfId="43415" xr:uid="{00000000-0005-0000-0000-0000659E0000}"/>
    <cellStyle name="표준 22 28 2 3 4" xfId="43416" xr:uid="{00000000-0005-0000-0000-0000669E0000}"/>
    <cellStyle name="표준 22 28 2 3 5" xfId="43417" xr:uid="{00000000-0005-0000-0000-0000679E0000}"/>
    <cellStyle name="표준 22 28 2 3 6" xfId="43418" xr:uid="{00000000-0005-0000-0000-0000689E0000}"/>
    <cellStyle name="표준 22 28 2 4" xfId="6660" xr:uid="{00000000-0005-0000-0000-0000699E0000}"/>
    <cellStyle name="표준 22 28 2 4 2" xfId="43419" xr:uid="{00000000-0005-0000-0000-00006A9E0000}"/>
    <cellStyle name="표준 22 28 2 4 3" xfId="43420" xr:uid="{00000000-0005-0000-0000-00006B9E0000}"/>
    <cellStyle name="표준 22 28 2 4 4" xfId="43421" xr:uid="{00000000-0005-0000-0000-00006C9E0000}"/>
    <cellStyle name="표준 22 28 2 4 5" xfId="43422" xr:uid="{00000000-0005-0000-0000-00006D9E0000}"/>
    <cellStyle name="표준 22 28 2 4 6" xfId="43423" xr:uid="{00000000-0005-0000-0000-00006E9E0000}"/>
    <cellStyle name="표준 22 28 2 5" xfId="8520" xr:uid="{00000000-0005-0000-0000-00006F9E0000}"/>
    <cellStyle name="표준 22 28 2 5 2" xfId="43424" xr:uid="{00000000-0005-0000-0000-0000709E0000}"/>
    <cellStyle name="표준 22 28 2 5 3" xfId="43425" xr:uid="{00000000-0005-0000-0000-0000719E0000}"/>
    <cellStyle name="표준 22 28 2 5 4" xfId="43426" xr:uid="{00000000-0005-0000-0000-0000729E0000}"/>
    <cellStyle name="표준 22 28 2 5 5" xfId="43427" xr:uid="{00000000-0005-0000-0000-0000739E0000}"/>
    <cellStyle name="표준 22 28 2 5 6" xfId="43428" xr:uid="{00000000-0005-0000-0000-0000749E0000}"/>
    <cellStyle name="표준 22 28 2 6" xfId="43429" xr:uid="{00000000-0005-0000-0000-0000759E0000}"/>
    <cellStyle name="표준 22 28 2 7" xfId="43430" xr:uid="{00000000-0005-0000-0000-0000769E0000}"/>
    <cellStyle name="표준 22 28 2 8" xfId="43431" xr:uid="{00000000-0005-0000-0000-0000779E0000}"/>
    <cellStyle name="표준 22 28 2 9" xfId="43432" xr:uid="{00000000-0005-0000-0000-0000789E0000}"/>
    <cellStyle name="표준 22 28 3" xfId="2444" xr:uid="{00000000-0005-0000-0000-0000799E0000}"/>
    <cellStyle name="표준 22 28 3 2" xfId="43433" xr:uid="{00000000-0005-0000-0000-00007A9E0000}"/>
    <cellStyle name="표준 22 28 3 3" xfId="43434" xr:uid="{00000000-0005-0000-0000-00007B9E0000}"/>
    <cellStyle name="표준 22 28 3 4" xfId="43435" xr:uid="{00000000-0005-0000-0000-00007C9E0000}"/>
    <cellStyle name="표준 22 28 3 5" xfId="43436" xr:uid="{00000000-0005-0000-0000-00007D9E0000}"/>
    <cellStyle name="표준 22 28 3 6" xfId="43437" xr:uid="{00000000-0005-0000-0000-00007E9E0000}"/>
    <cellStyle name="표준 22 28 4" xfId="4304" xr:uid="{00000000-0005-0000-0000-00007F9E0000}"/>
    <cellStyle name="표준 22 28 4 2" xfId="43438" xr:uid="{00000000-0005-0000-0000-0000809E0000}"/>
    <cellStyle name="표준 22 28 4 3" xfId="43439" xr:uid="{00000000-0005-0000-0000-0000819E0000}"/>
    <cellStyle name="표준 22 28 4 4" xfId="43440" xr:uid="{00000000-0005-0000-0000-0000829E0000}"/>
    <cellStyle name="표준 22 28 4 5" xfId="43441" xr:uid="{00000000-0005-0000-0000-0000839E0000}"/>
    <cellStyle name="표준 22 28 4 6" xfId="43442" xr:uid="{00000000-0005-0000-0000-0000849E0000}"/>
    <cellStyle name="표준 22 28 5" xfId="6168" xr:uid="{00000000-0005-0000-0000-0000859E0000}"/>
    <cellStyle name="표준 22 28 5 2" xfId="43443" xr:uid="{00000000-0005-0000-0000-0000869E0000}"/>
    <cellStyle name="표준 22 28 5 3" xfId="43444" xr:uid="{00000000-0005-0000-0000-0000879E0000}"/>
    <cellStyle name="표준 22 28 5 4" xfId="43445" xr:uid="{00000000-0005-0000-0000-0000889E0000}"/>
    <cellStyle name="표준 22 28 5 5" xfId="43446" xr:uid="{00000000-0005-0000-0000-0000899E0000}"/>
    <cellStyle name="표준 22 28 5 6" xfId="43447" xr:uid="{00000000-0005-0000-0000-00008A9E0000}"/>
    <cellStyle name="표준 22 28 6" xfId="8028" xr:uid="{00000000-0005-0000-0000-00008B9E0000}"/>
    <cellStyle name="표준 22 28 6 2" xfId="43448" xr:uid="{00000000-0005-0000-0000-00008C9E0000}"/>
    <cellStyle name="표준 22 28 6 3" xfId="43449" xr:uid="{00000000-0005-0000-0000-00008D9E0000}"/>
    <cellStyle name="표준 22 28 6 4" xfId="43450" xr:uid="{00000000-0005-0000-0000-00008E9E0000}"/>
    <cellStyle name="표준 22 28 6 5" xfId="43451" xr:uid="{00000000-0005-0000-0000-00008F9E0000}"/>
    <cellStyle name="표준 22 28 6 6" xfId="43452" xr:uid="{00000000-0005-0000-0000-0000909E0000}"/>
    <cellStyle name="표준 22 28 7" xfId="43453" xr:uid="{00000000-0005-0000-0000-0000919E0000}"/>
    <cellStyle name="표준 22 28 8" xfId="43454" xr:uid="{00000000-0005-0000-0000-0000929E0000}"/>
    <cellStyle name="표준 22 28 9" xfId="43455" xr:uid="{00000000-0005-0000-0000-0000939E0000}"/>
    <cellStyle name="표준 22 29" xfId="589" xr:uid="{00000000-0005-0000-0000-0000949E0000}"/>
    <cellStyle name="표준 22 29 10" xfId="43456" xr:uid="{00000000-0005-0000-0000-0000959E0000}"/>
    <cellStyle name="표준 22 29 11" xfId="43457" xr:uid="{00000000-0005-0000-0000-0000969E0000}"/>
    <cellStyle name="표준 22 29 12" xfId="43458" xr:uid="{00000000-0005-0000-0000-0000979E0000}"/>
    <cellStyle name="표준 22 29 2" xfId="1172" xr:uid="{00000000-0005-0000-0000-0000989E0000}"/>
    <cellStyle name="표준 22 29 2 10" xfId="43459" xr:uid="{00000000-0005-0000-0000-0000999E0000}"/>
    <cellStyle name="표준 22 29 2 11" xfId="43460" xr:uid="{00000000-0005-0000-0000-00009A9E0000}"/>
    <cellStyle name="표준 22 29 2 2" xfId="2949" xr:uid="{00000000-0005-0000-0000-00009B9E0000}"/>
    <cellStyle name="표준 22 29 2 2 2" xfId="43461" xr:uid="{00000000-0005-0000-0000-00009C9E0000}"/>
    <cellStyle name="표준 22 29 2 2 3" xfId="43462" xr:uid="{00000000-0005-0000-0000-00009D9E0000}"/>
    <cellStyle name="표준 22 29 2 2 4" xfId="43463" xr:uid="{00000000-0005-0000-0000-00009E9E0000}"/>
    <cellStyle name="표준 22 29 2 2 5" xfId="43464" xr:uid="{00000000-0005-0000-0000-00009F9E0000}"/>
    <cellStyle name="표준 22 29 2 2 6" xfId="43465" xr:uid="{00000000-0005-0000-0000-0000A09E0000}"/>
    <cellStyle name="표준 22 29 2 3" xfId="4808" xr:uid="{00000000-0005-0000-0000-0000A19E0000}"/>
    <cellStyle name="표준 22 29 2 3 2" xfId="43466" xr:uid="{00000000-0005-0000-0000-0000A29E0000}"/>
    <cellStyle name="표준 22 29 2 3 3" xfId="43467" xr:uid="{00000000-0005-0000-0000-0000A39E0000}"/>
    <cellStyle name="표준 22 29 2 3 4" xfId="43468" xr:uid="{00000000-0005-0000-0000-0000A49E0000}"/>
    <cellStyle name="표준 22 29 2 3 5" xfId="43469" xr:uid="{00000000-0005-0000-0000-0000A59E0000}"/>
    <cellStyle name="표준 22 29 2 3 6" xfId="43470" xr:uid="{00000000-0005-0000-0000-0000A69E0000}"/>
    <cellStyle name="표준 22 29 2 4" xfId="6672" xr:uid="{00000000-0005-0000-0000-0000A79E0000}"/>
    <cellStyle name="표준 22 29 2 4 2" xfId="43471" xr:uid="{00000000-0005-0000-0000-0000A89E0000}"/>
    <cellStyle name="표준 22 29 2 4 3" xfId="43472" xr:uid="{00000000-0005-0000-0000-0000A99E0000}"/>
    <cellStyle name="표준 22 29 2 4 4" xfId="43473" xr:uid="{00000000-0005-0000-0000-0000AA9E0000}"/>
    <cellStyle name="표준 22 29 2 4 5" xfId="43474" xr:uid="{00000000-0005-0000-0000-0000AB9E0000}"/>
    <cellStyle name="표준 22 29 2 4 6" xfId="43475" xr:uid="{00000000-0005-0000-0000-0000AC9E0000}"/>
    <cellStyle name="표준 22 29 2 5" xfId="8532" xr:uid="{00000000-0005-0000-0000-0000AD9E0000}"/>
    <cellStyle name="표준 22 29 2 5 2" xfId="43476" xr:uid="{00000000-0005-0000-0000-0000AE9E0000}"/>
    <cellStyle name="표준 22 29 2 5 3" xfId="43477" xr:uid="{00000000-0005-0000-0000-0000AF9E0000}"/>
    <cellStyle name="표준 22 29 2 5 4" xfId="43478" xr:uid="{00000000-0005-0000-0000-0000B09E0000}"/>
    <cellStyle name="표준 22 29 2 5 5" xfId="43479" xr:uid="{00000000-0005-0000-0000-0000B19E0000}"/>
    <cellStyle name="표준 22 29 2 5 6" xfId="43480" xr:uid="{00000000-0005-0000-0000-0000B29E0000}"/>
    <cellStyle name="표준 22 29 2 6" xfId="43481" xr:uid="{00000000-0005-0000-0000-0000B39E0000}"/>
    <cellStyle name="표준 22 29 2 7" xfId="43482" xr:uid="{00000000-0005-0000-0000-0000B49E0000}"/>
    <cellStyle name="표준 22 29 2 8" xfId="43483" xr:uid="{00000000-0005-0000-0000-0000B59E0000}"/>
    <cellStyle name="표준 22 29 2 9" xfId="43484" xr:uid="{00000000-0005-0000-0000-0000B69E0000}"/>
    <cellStyle name="표준 22 29 3" xfId="2456" xr:uid="{00000000-0005-0000-0000-0000B79E0000}"/>
    <cellStyle name="표준 22 29 3 2" xfId="43485" xr:uid="{00000000-0005-0000-0000-0000B89E0000}"/>
    <cellStyle name="표준 22 29 3 3" xfId="43486" xr:uid="{00000000-0005-0000-0000-0000B99E0000}"/>
    <cellStyle name="표준 22 29 3 4" xfId="43487" xr:uid="{00000000-0005-0000-0000-0000BA9E0000}"/>
    <cellStyle name="표준 22 29 3 5" xfId="43488" xr:uid="{00000000-0005-0000-0000-0000BB9E0000}"/>
    <cellStyle name="표준 22 29 3 6" xfId="43489" xr:uid="{00000000-0005-0000-0000-0000BC9E0000}"/>
    <cellStyle name="표준 22 29 4" xfId="4316" xr:uid="{00000000-0005-0000-0000-0000BD9E0000}"/>
    <cellStyle name="표준 22 29 4 2" xfId="43490" xr:uid="{00000000-0005-0000-0000-0000BE9E0000}"/>
    <cellStyle name="표준 22 29 4 3" xfId="43491" xr:uid="{00000000-0005-0000-0000-0000BF9E0000}"/>
    <cellStyle name="표준 22 29 4 4" xfId="43492" xr:uid="{00000000-0005-0000-0000-0000C09E0000}"/>
    <cellStyle name="표준 22 29 4 5" xfId="43493" xr:uid="{00000000-0005-0000-0000-0000C19E0000}"/>
    <cellStyle name="표준 22 29 4 6" xfId="43494" xr:uid="{00000000-0005-0000-0000-0000C29E0000}"/>
    <cellStyle name="표준 22 29 5" xfId="6180" xr:uid="{00000000-0005-0000-0000-0000C39E0000}"/>
    <cellStyle name="표준 22 29 5 2" xfId="43495" xr:uid="{00000000-0005-0000-0000-0000C49E0000}"/>
    <cellStyle name="표준 22 29 5 3" xfId="43496" xr:uid="{00000000-0005-0000-0000-0000C59E0000}"/>
    <cellStyle name="표준 22 29 5 4" xfId="43497" xr:uid="{00000000-0005-0000-0000-0000C69E0000}"/>
    <cellStyle name="표준 22 29 5 5" xfId="43498" xr:uid="{00000000-0005-0000-0000-0000C79E0000}"/>
    <cellStyle name="표준 22 29 5 6" xfId="43499" xr:uid="{00000000-0005-0000-0000-0000C89E0000}"/>
    <cellStyle name="표준 22 29 6" xfId="8040" xr:uid="{00000000-0005-0000-0000-0000C99E0000}"/>
    <cellStyle name="표준 22 29 6 2" xfId="43500" xr:uid="{00000000-0005-0000-0000-0000CA9E0000}"/>
    <cellStyle name="표준 22 29 6 3" xfId="43501" xr:uid="{00000000-0005-0000-0000-0000CB9E0000}"/>
    <cellStyle name="표준 22 29 6 4" xfId="43502" xr:uid="{00000000-0005-0000-0000-0000CC9E0000}"/>
    <cellStyle name="표준 22 29 6 5" xfId="43503" xr:uid="{00000000-0005-0000-0000-0000CD9E0000}"/>
    <cellStyle name="표준 22 29 6 6" xfId="43504" xr:uid="{00000000-0005-0000-0000-0000CE9E0000}"/>
    <cellStyle name="표준 22 29 7" xfId="43505" xr:uid="{00000000-0005-0000-0000-0000CF9E0000}"/>
    <cellStyle name="표준 22 29 8" xfId="43506" xr:uid="{00000000-0005-0000-0000-0000D09E0000}"/>
    <cellStyle name="표준 22 29 9" xfId="43507" xr:uid="{00000000-0005-0000-0000-0000D19E0000}"/>
    <cellStyle name="표준 22 3" xfId="355" xr:uid="{00000000-0005-0000-0000-0000D29E0000}"/>
    <cellStyle name="표준 22 30" xfId="601" xr:uid="{00000000-0005-0000-0000-0000D39E0000}"/>
    <cellStyle name="표준 22 30 10" xfId="43508" xr:uid="{00000000-0005-0000-0000-0000D49E0000}"/>
    <cellStyle name="표준 22 30 11" xfId="43509" xr:uid="{00000000-0005-0000-0000-0000D59E0000}"/>
    <cellStyle name="표준 22 30 12" xfId="43510" xr:uid="{00000000-0005-0000-0000-0000D69E0000}"/>
    <cellStyle name="표준 22 30 2" xfId="1184" xr:uid="{00000000-0005-0000-0000-0000D79E0000}"/>
    <cellStyle name="표준 22 30 2 10" xfId="43511" xr:uid="{00000000-0005-0000-0000-0000D89E0000}"/>
    <cellStyle name="표준 22 30 2 11" xfId="43512" xr:uid="{00000000-0005-0000-0000-0000D99E0000}"/>
    <cellStyle name="표준 22 30 2 2" xfId="2961" xr:uid="{00000000-0005-0000-0000-0000DA9E0000}"/>
    <cellStyle name="표준 22 30 2 2 2" xfId="43513" xr:uid="{00000000-0005-0000-0000-0000DB9E0000}"/>
    <cellStyle name="표준 22 30 2 2 3" xfId="43514" xr:uid="{00000000-0005-0000-0000-0000DC9E0000}"/>
    <cellStyle name="표준 22 30 2 2 4" xfId="43515" xr:uid="{00000000-0005-0000-0000-0000DD9E0000}"/>
    <cellStyle name="표준 22 30 2 2 5" xfId="43516" xr:uid="{00000000-0005-0000-0000-0000DE9E0000}"/>
    <cellStyle name="표준 22 30 2 2 6" xfId="43517" xr:uid="{00000000-0005-0000-0000-0000DF9E0000}"/>
    <cellStyle name="표준 22 30 2 3" xfId="4820" xr:uid="{00000000-0005-0000-0000-0000E09E0000}"/>
    <cellStyle name="표준 22 30 2 3 2" xfId="43518" xr:uid="{00000000-0005-0000-0000-0000E19E0000}"/>
    <cellStyle name="표준 22 30 2 3 3" xfId="43519" xr:uid="{00000000-0005-0000-0000-0000E29E0000}"/>
    <cellStyle name="표준 22 30 2 3 4" xfId="43520" xr:uid="{00000000-0005-0000-0000-0000E39E0000}"/>
    <cellStyle name="표준 22 30 2 3 5" xfId="43521" xr:uid="{00000000-0005-0000-0000-0000E49E0000}"/>
    <cellStyle name="표준 22 30 2 3 6" xfId="43522" xr:uid="{00000000-0005-0000-0000-0000E59E0000}"/>
    <cellStyle name="표준 22 30 2 4" xfId="6684" xr:uid="{00000000-0005-0000-0000-0000E69E0000}"/>
    <cellStyle name="표준 22 30 2 4 2" xfId="43523" xr:uid="{00000000-0005-0000-0000-0000E79E0000}"/>
    <cellStyle name="표준 22 30 2 4 3" xfId="43524" xr:uid="{00000000-0005-0000-0000-0000E89E0000}"/>
    <cellStyle name="표준 22 30 2 4 4" xfId="43525" xr:uid="{00000000-0005-0000-0000-0000E99E0000}"/>
    <cellStyle name="표준 22 30 2 4 5" xfId="43526" xr:uid="{00000000-0005-0000-0000-0000EA9E0000}"/>
    <cellStyle name="표준 22 30 2 4 6" xfId="43527" xr:uid="{00000000-0005-0000-0000-0000EB9E0000}"/>
    <cellStyle name="표준 22 30 2 5" xfId="8544" xr:uid="{00000000-0005-0000-0000-0000EC9E0000}"/>
    <cellStyle name="표준 22 30 2 5 2" xfId="43528" xr:uid="{00000000-0005-0000-0000-0000ED9E0000}"/>
    <cellStyle name="표준 22 30 2 5 3" xfId="43529" xr:uid="{00000000-0005-0000-0000-0000EE9E0000}"/>
    <cellStyle name="표준 22 30 2 5 4" xfId="43530" xr:uid="{00000000-0005-0000-0000-0000EF9E0000}"/>
    <cellStyle name="표준 22 30 2 5 5" xfId="43531" xr:uid="{00000000-0005-0000-0000-0000F09E0000}"/>
    <cellStyle name="표준 22 30 2 5 6" xfId="43532" xr:uid="{00000000-0005-0000-0000-0000F19E0000}"/>
    <cellStyle name="표준 22 30 2 6" xfId="43533" xr:uid="{00000000-0005-0000-0000-0000F29E0000}"/>
    <cellStyle name="표준 22 30 2 7" xfId="43534" xr:uid="{00000000-0005-0000-0000-0000F39E0000}"/>
    <cellStyle name="표준 22 30 2 8" xfId="43535" xr:uid="{00000000-0005-0000-0000-0000F49E0000}"/>
    <cellStyle name="표준 22 30 2 9" xfId="43536" xr:uid="{00000000-0005-0000-0000-0000F59E0000}"/>
    <cellStyle name="표준 22 30 3" xfId="2468" xr:uid="{00000000-0005-0000-0000-0000F69E0000}"/>
    <cellStyle name="표준 22 30 3 2" xfId="43537" xr:uid="{00000000-0005-0000-0000-0000F79E0000}"/>
    <cellStyle name="표준 22 30 3 3" xfId="43538" xr:uid="{00000000-0005-0000-0000-0000F89E0000}"/>
    <cellStyle name="표준 22 30 3 4" xfId="43539" xr:uid="{00000000-0005-0000-0000-0000F99E0000}"/>
    <cellStyle name="표준 22 30 3 5" xfId="43540" xr:uid="{00000000-0005-0000-0000-0000FA9E0000}"/>
    <cellStyle name="표준 22 30 3 6" xfId="43541" xr:uid="{00000000-0005-0000-0000-0000FB9E0000}"/>
    <cellStyle name="표준 22 30 4" xfId="4328" xr:uid="{00000000-0005-0000-0000-0000FC9E0000}"/>
    <cellStyle name="표준 22 30 4 2" xfId="43542" xr:uid="{00000000-0005-0000-0000-0000FD9E0000}"/>
    <cellStyle name="표준 22 30 4 3" xfId="43543" xr:uid="{00000000-0005-0000-0000-0000FE9E0000}"/>
    <cellStyle name="표준 22 30 4 4" xfId="43544" xr:uid="{00000000-0005-0000-0000-0000FF9E0000}"/>
    <cellStyle name="표준 22 30 4 5" xfId="43545" xr:uid="{00000000-0005-0000-0000-0000009F0000}"/>
    <cellStyle name="표준 22 30 4 6" xfId="43546" xr:uid="{00000000-0005-0000-0000-0000019F0000}"/>
    <cellStyle name="표준 22 30 5" xfId="6192" xr:uid="{00000000-0005-0000-0000-0000029F0000}"/>
    <cellStyle name="표준 22 30 5 2" xfId="43547" xr:uid="{00000000-0005-0000-0000-0000039F0000}"/>
    <cellStyle name="표준 22 30 5 3" xfId="43548" xr:uid="{00000000-0005-0000-0000-0000049F0000}"/>
    <cellStyle name="표준 22 30 5 4" xfId="43549" xr:uid="{00000000-0005-0000-0000-0000059F0000}"/>
    <cellStyle name="표준 22 30 5 5" xfId="43550" xr:uid="{00000000-0005-0000-0000-0000069F0000}"/>
    <cellStyle name="표준 22 30 5 6" xfId="43551" xr:uid="{00000000-0005-0000-0000-0000079F0000}"/>
    <cellStyle name="표준 22 30 6" xfId="8052" xr:uid="{00000000-0005-0000-0000-0000089F0000}"/>
    <cellStyle name="표준 22 30 6 2" xfId="43552" xr:uid="{00000000-0005-0000-0000-0000099F0000}"/>
    <cellStyle name="표준 22 30 6 3" xfId="43553" xr:uid="{00000000-0005-0000-0000-00000A9F0000}"/>
    <cellStyle name="표준 22 30 6 4" xfId="43554" xr:uid="{00000000-0005-0000-0000-00000B9F0000}"/>
    <cellStyle name="표준 22 30 6 5" xfId="43555" xr:uid="{00000000-0005-0000-0000-00000C9F0000}"/>
    <cellStyle name="표준 22 30 6 6" xfId="43556" xr:uid="{00000000-0005-0000-0000-00000D9F0000}"/>
    <cellStyle name="표준 22 30 7" xfId="43557" xr:uid="{00000000-0005-0000-0000-00000E9F0000}"/>
    <cellStyle name="표준 22 30 8" xfId="43558" xr:uid="{00000000-0005-0000-0000-00000F9F0000}"/>
    <cellStyle name="표준 22 30 9" xfId="43559" xr:uid="{00000000-0005-0000-0000-0000109F0000}"/>
    <cellStyle name="표준 22 31" xfId="613" xr:uid="{00000000-0005-0000-0000-0000119F0000}"/>
    <cellStyle name="표준 22 31 10" xfId="43560" xr:uid="{00000000-0005-0000-0000-0000129F0000}"/>
    <cellStyle name="표준 22 31 11" xfId="43561" xr:uid="{00000000-0005-0000-0000-0000139F0000}"/>
    <cellStyle name="표준 22 31 12" xfId="43562" xr:uid="{00000000-0005-0000-0000-0000149F0000}"/>
    <cellStyle name="표준 22 31 2" xfId="1196" xr:uid="{00000000-0005-0000-0000-0000159F0000}"/>
    <cellStyle name="표준 22 31 2 10" xfId="43563" xr:uid="{00000000-0005-0000-0000-0000169F0000}"/>
    <cellStyle name="표준 22 31 2 11" xfId="43564" xr:uid="{00000000-0005-0000-0000-0000179F0000}"/>
    <cellStyle name="표준 22 31 2 2" xfId="2973" xr:uid="{00000000-0005-0000-0000-0000189F0000}"/>
    <cellStyle name="표준 22 31 2 2 2" xfId="43565" xr:uid="{00000000-0005-0000-0000-0000199F0000}"/>
    <cellStyle name="표준 22 31 2 2 3" xfId="43566" xr:uid="{00000000-0005-0000-0000-00001A9F0000}"/>
    <cellStyle name="표준 22 31 2 2 4" xfId="43567" xr:uid="{00000000-0005-0000-0000-00001B9F0000}"/>
    <cellStyle name="표준 22 31 2 2 5" xfId="43568" xr:uid="{00000000-0005-0000-0000-00001C9F0000}"/>
    <cellStyle name="표준 22 31 2 2 6" xfId="43569" xr:uid="{00000000-0005-0000-0000-00001D9F0000}"/>
    <cellStyle name="표준 22 31 2 3" xfId="4832" xr:uid="{00000000-0005-0000-0000-00001E9F0000}"/>
    <cellStyle name="표준 22 31 2 3 2" xfId="43570" xr:uid="{00000000-0005-0000-0000-00001F9F0000}"/>
    <cellStyle name="표준 22 31 2 3 3" xfId="43571" xr:uid="{00000000-0005-0000-0000-0000209F0000}"/>
    <cellStyle name="표준 22 31 2 3 4" xfId="43572" xr:uid="{00000000-0005-0000-0000-0000219F0000}"/>
    <cellStyle name="표준 22 31 2 3 5" xfId="43573" xr:uid="{00000000-0005-0000-0000-0000229F0000}"/>
    <cellStyle name="표준 22 31 2 3 6" xfId="43574" xr:uid="{00000000-0005-0000-0000-0000239F0000}"/>
    <cellStyle name="표준 22 31 2 4" xfId="6696" xr:uid="{00000000-0005-0000-0000-0000249F0000}"/>
    <cellStyle name="표준 22 31 2 4 2" xfId="43575" xr:uid="{00000000-0005-0000-0000-0000259F0000}"/>
    <cellStyle name="표준 22 31 2 4 3" xfId="43576" xr:uid="{00000000-0005-0000-0000-0000269F0000}"/>
    <cellStyle name="표준 22 31 2 4 4" xfId="43577" xr:uid="{00000000-0005-0000-0000-0000279F0000}"/>
    <cellStyle name="표준 22 31 2 4 5" xfId="43578" xr:uid="{00000000-0005-0000-0000-0000289F0000}"/>
    <cellStyle name="표준 22 31 2 4 6" xfId="43579" xr:uid="{00000000-0005-0000-0000-0000299F0000}"/>
    <cellStyle name="표준 22 31 2 5" xfId="8556" xr:uid="{00000000-0005-0000-0000-00002A9F0000}"/>
    <cellStyle name="표준 22 31 2 5 2" xfId="43580" xr:uid="{00000000-0005-0000-0000-00002B9F0000}"/>
    <cellStyle name="표준 22 31 2 5 3" xfId="43581" xr:uid="{00000000-0005-0000-0000-00002C9F0000}"/>
    <cellStyle name="표준 22 31 2 5 4" xfId="43582" xr:uid="{00000000-0005-0000-0000-00002D9F0000}"/>
    <cellStyle name="표준 22 31 2 5 5" xfId="43583" xr:uid="{00000000-0005-0000-0000-00002E9F0000}"/>
    <cellStyle name="표준 22 31 2 5 6" xfId="43584" xr:uid="{00000000-0005-0000-0000-00002F9F0000}"/>
    <cellStyle name="표준 22 31 2 6" xfId="43585" xr:uid="{00000000-0005-0000-0000-0000309F0000}"/>
    <cellStyle name="표준 22 31 2 7" xfId="43586" xr:uid="{00000000-0005-0000-0000-0000319F0000}"/>
    <cellStyle name="표준 22 31 2 8" xfId="43587" xr:uid="{00000000-0005-0000-0000-0000329F0000}"/>
    <cellStyle name="표준 22 31 2 9" xfId="43588" xr:uid="{00000000-0005-0000-0000-0000339F0000}"/>
    <cellStyle name="표준 22 31 3" xfId="2480" xr:uid="{00000000-0005-0000-0000-0000349F0000}"/>
    <cellStyle name="표준 22 31 3 2" xfId="43589" xr:uid="{00000000-0005-0000-0000-0000359F0000}"/>
    <cellStyle name="표준 22 31 3 3" xfId="43590" xr:uid="{00000000-0005-0000-0000-0000369F0000}"/>
    <cellStyle name="표준 22 31 3 4" xfId="43591" xr:uid="{00000000-0005-0000-0000-0000379F0000}"/>
    <cellStyle name="표준 22 31 3 5" xfId="43592" xr:uid="{00000000-0005-0000-0000-0000389F0000}"/>
    <cellStyle name="표준 22 31 3 6" xfId="43593" xr:uid="{00000000-0005-0000-0000-0000399F0000}"/>
    <cellStyle name="표준 22 31 4" xfId="4340" xr:uid="{00000000-0005-0000-0000-00003A9F0000}"/>
    <cellStyle name="표준 22 31 4 2" xfId="43594" xr:uid="{00000000-0005-0000-0000-00003B9F0000}"/>
    <cellStyle name="표준 22 31 4 3" xfId="43595" xr:uid="{00000000-0005-0000-0000-00003C9F0000}"/>
    <cellStyle name="표준 22 31 4 4" xfId="43596" xr:uid="{00000000-0005-0000-0000-00003D9F0000}"/>
    <cellStyle name="표준 22 31 4 5" xfId="43597" xr:uid="{00000000-0005-0000-0000-00003E9F0000}"/>
    <cellStyle name="표준 22 31 4 6" xfId="43598" xr:uid="{00000000-0005-0000-0000-00003F9F0000}"/>
    <cellStyle name="표준 22 31 5" xfId="6204" xr:uid="{00000000-0005-0000-0000-0000409F0000}"/>
    <cellStyle name="표준 22 31 5 2" xfId="43599" xr:uid="{00000000-0005-0000-0000-0000419F0000}"/>
    <cellStyle name="표준 22 31 5 3" xfId="43600" xr:uid="{00000000-0005-0000-0000-0000429F0000}"/>
    <cellStyle name="표준 22 31 5 4" xfId="43601" xr:uid="{00000000-0005-0000-0000-0000439F0000}"/>
    <cellStyle name="표준 22 31 5 5" xfId="43602" xr:uid="{00000000-0005-0000-0000-0000449F0000}"/>
    <cellStyle name="표준 22 31 5 6" xfId="43603" xr:uid="{00000000-0005-0000-0000-0000459F0000}"/>
    <cellStyle name="표준 22 31 6" xfId="8064" xr:uid="{00000000-0005-0000-0000-0000469F0000}"/>
    <cellStyle name="표준 22 31 6 2" xfId="43604" xr:uid="{00000000-0005-0000-0000-0000479F0000}"/>
    <cellStyle name="표준 22 31 6 3" xfId="43605" xr:uid="{00000000-0005-0000-0000-0000489F0000}"/>
    <cellStyle name="표준 22 31 6 4" xfId="43606" xr:uid="{00000000-0005-0000-0000-0000499F0000}"/>
    <cellStyle name="표준 22 31 6 5" xfId="43607" xr:uid="{00000000-0005-0000-0000-00004A9F0000}"/>
    <cellStyle name="표준 22 31 6 6" xfId="43608" xr:uid="{00000000-0005-0000-0000-00004B9F0000}"/>
    <cellStyle name="표준 22 31 7" xfId="43609" xr:uid="{00000000-0005-0000-0000-00004C9F0000}"/>
    <cellStyle name="표준 22 31 8" xfId="43610" xr:uid="{00000000-0005-0000-0000-00004D9F0000}"/>
    <cellStyle name="표준 22 31 9" xfId="43611" xr:uid="{00000000-0005-0000-0000-00004E9F0000}"/>
    <cellStyle name="표준 22 32" xfId="625" xr:uid="{00000000-0005-0000-0000-00004F9F0000}"/>
    <cellStyle name="표준 22 32 10" xfId="43612" xr:uid="{00000000-0005-0000-0000-0000509F0000}"/>
    <cellStyle name="표준 22 32 11" xfId="43613" xr:uid="{00000000-0005-0000-0000-0000519F0000}"/>
    <cellStyle name="표준 22 32 12" xfId="43614" xr:uid="{00000000-0005-0000-0000-0000529F0000}"/>
    <cellStyle name="표준 22 32 2" xfId="1208" xr:uid="{00000000-0005-0000-0000-0000539F0000}"/>
    <cellStyle name="표준 22 32 2 10" xfId="43615" xr:uid="{00000000-0005-0000-0000-0000549F0000}"/>
    <cellStyle name="표준 22 32 2 11" xfId="43616" xr:uid="{00000000-0005-0000-0000-0000559F0000}"/>
    <cellStyle name="표준 22 32 2 2" xfId="2985" xr:uid="{00000000-0005-0000-0000-0000569F0000}"/>
    <cellStyle name="표준 22 32 2 2 2" xfId="43617" xr:uid="{00000000-0005-0000-0000-0000579F0000}"/>
    <cellStyle name="표준 22 32 2 2 3" xfId="43618" xr:uid="{00000000-0005-0000-0000-0000589F0000}"/>
    <cellStyle name="표준 22 32 2 2 4" xfId="43619" xr:uid="{00000000-0005-0000-0000-0000599F0000}"/>
    <cellStyle name="표준 22 32 2 2 5" xfId="43620" xr:uid="{00000000-0005-0000-0000-00005A9F0000}"/>
    <cellStyle name="표준 22 32 2 2 6" xfId="43621" xr:uid="{00000000-0005-0000-0000-00005B9F0000}"/>
    <cellStyle name="표준 22 32 2 3" xfId="4844" xr:uid="{00000000-0005-0000-0000-00005C9F0000}"/>
    <cellStyle name="표준 22 32 2 3 2" xfId="43622" xr:uid="{00000000-0005-0000-0000-00005D9F0000}"/>
    <cellStyle name="표준 22 32 2 3 3" xfId="43623" xr:uid="{00000000-0005-0000-0000-00005E9F0000}"/>
    <cellStyle name="표준 22 32 2 3 4" xfId="43624" xr:uid="{00000000-0005-0000-0000-00005F9F0000}"/>
    <cellStyle name="표준 22 32 2 3 5" xfId="43625" xr:uid="{00000000-0005-0000-0000-0000609F0000}"/>
    <cellStyle name="표준 22 32 2 3 6" xfId="43626" xr:uid="{00000000-0005-0000-0000-0000619F0000}"/>
    <cellStyle name="표준 22 32 2 4" xfId="6708" xr:uid="{00000000-0005-0000-0000-0000629F0000}"/>
    <cellStyle name="표준 22 32 2 4 2" xfId="43627" xr:uid="{00000000-0005-0000-0000-0000639F0000}"/>
    <cellStyle name="표준 22 32 2 4 3" xfId="43628" xr:uid="{00000000-0005-0000-0000-0000649F0000}"/>
    <cellStyle name="표준 22 32 2 4 4" xfId="43629" xr:uid="{00000000-0005-0000-0000-0000659F0000}"/>
    <cellStyle name="표준 22 32 2 4 5" xfId="43630" xr:uid="{00000000-0005-0000-0000-0000669F0000}"/>
    <cellStyle name="표준 22 32 2 4 6" xfId="43631" xr:uid="{00000000-0005-0000-0000-0000679F0000}"/>
    <cellStyle name="표준 22 32 2 5" xfId="8568" xr:uid="{00000000-0005-0000-0000-0000689F0000}"/>
    <cellStyle name="표준 22 32 2 5 2" xfId="43632" xr:uid="{00000000-0005-0000-0000-0000699F0000}"/>
    <cellStyle name="표준 22 32 2 5 3" xfId="43633" xr:uid="{00000000-0005-0000-0000-00006A9F0000}"/>
    <cellStyle name="표준 22 32 2 5 4" xfId="43634" xr:uid="{00000000-0005-0000-0000-00006B9F0000}"/>
    <cellStyle name="표준 22 32 2 5 5" xfId="43635" xr:uid="{00000000-0005-0000-0000-00006C9F0000}"/>
    <cellStyle name="표준 22 32 2 5 6" xfId="43636" xr:uid="{00000000-0005-0000-0000-00006D9F0000}"/>
    <cellStyle name="표준 22 32 2 6" xfId="43637" xr:uid="{00000000-0005-0000-0000-00006E9F0000}"/>
    <cellStyle name="표준 22 32 2 7" xfId="43638" xr:uid="{00000000-0005-0000-0000-00006F9F0000}"/>
    <cellStyle name="표준 22 32 2 8" xfId="43639" xr:uid="{00000000-0005-0000-0000-0000709F0000}"/>
    <cellStyle name="표준 22 32 2 9" xfId="43640" xr:uid="{00000000-0005-0000-0000-0000719F0000}"/>
    <cellStyle name="표준 22 32 3" xfId="2492" xr:uid="{00000000-0005-0000-0000-0000729F0000}"/>
    <cellStyle name="표준 22 32 3 2" xfId="43641" xr:uid="{00000000-0005-0000-0000-0000739F0000}"/>
    <cellStyle name="표준 22 32 3 3" xfId="43642" xr:uid="{00000000-0005-0000-0000-0000749F0000}"/>
    <cellStyle name="표준 22 32 3 4" xfId="43643" xr:uid="{00000000-0005-0000-0000-0000759F0000}"/>
    <cellStyle name="표준 22 32 3 5" xfId="43644" xr:uid="{00000000-0005-0000-0000-0000769F0000}"/>
    <cellStyle name="표준 22 32 3 6" xfId="43645" xr:uid="{00000000-0005-0000-0000-0000779F0000}"/>
    <cellStyle name="표준 22 32 4" xfId="4352" xr:uid="{00000000-0005-0000-0000-0000789F0000}"/>
    <cellStyle name="표준 22 32 4 2" xfId="43646" xr:uid="{00000000-0005-0000-0000-0000799F0000}"/>
    <cellStyle name="표준 22 32 4 3" xfId="43647" xr:uid="{00000000-0005-0000-0000-00007A9F0000}"/>
    <cellStyle name="표준 22 32 4 4" xfId="43648" xr:uid="{00000000-0005-0000-0000-00007B9F0000}"/>
    <cellStyle name="표준 22 32 4 5" xfId="43649" xr:uid="{00000000-0005-0000-0000-00007C9F0000}"/>
    <cellStyle name="표준 22 32 4 6" xfId="43650" xr:uid="{00000000-0005-0000-0000-00007D9F0000}"/>
    <cellStyle name="표준 22 32 5" xfId="6216" xr:uid="{00000000-0005-0000-0000-00007E9F0000}"/>
    <cellStyle name="표준 22 32 5 2" xfId="43651" xr:uid="{00000000-0005-0000-0000-00007F9F0000}"/>
    <cellStyle name="표준 22 32 5 3" xfId="43652" xr:uid="{00000000-0005-0000-0000-0000809F0000}"/>
    <cellStyle name="표준 22 32 5 4" xfId="43653" xr:uid="{00000000-0005-0000-0000-0000819F0000}"/>
    <cellStyle name="표준 22 32 5 5" xfId="43654" xr:uid="{00000000-0005-0000-0000-0000829F0000}"/>
    <cellStyle name="표준 22 32 5 6" xfId="43655" xr:uid="{00000000-0005-0000-0000-0000839F0000}"/>
    <cellStyle name="표준 22 32 6" xfId="8076" xr:uid="{00000000-0005-0000-0000-0000849F0000}"/>
    <cellStyle name="표준 22 32 6 2" xfId="43656" xr:uid="{00000000-0005-0000-0000-0000859F0000}"/>
    <cellStyle name="표준 22 32 6 3" xfId="43657" xr:uid="{00000000-0005-0000-0000-0000869F0000}"/>
    <cellStyle name="표준 22 32 6 4" xfId="43658" xr:uid="{00000000-0005-0000-0000-0000879F0000}"/>
    <cellStyle name="표준 22 32 6 5" xfId="43659" xr:uid="{00000000-0005-0000-0000-0000889F0000}"/>
    <cellStyle name="표준 22 32 6 6" xfId="43660" xr:uid="{00000000-0005-0000-0000-0000899F0000}"/>
    <cellStyle name="표준 22 32 7" xfId="43661" xr:uid="{00000000-0005-0000-0000-00008A9F0000}"/>
    <cellStyle name="표준 22 32 8" xfId="43662" xr:uid="{00000000-0005-0000-0000-00008B9F0000}"/>
    <cellStyle name="표준 22 32 9" xfId="43663" xr:uid="{00000000-0005-0000-0000-00008C9F0000}"/>
    <cellStyle name="표준 22 33" xfId="637" xr:uid="{00000000-0005-0000-0000-00008D9F0000}"/>
    <cellStyle name="표준 22 33 10" xfId="43664" xr:uid="{00000000-0005-0000-0000-00008E9F0000}"/>
    <cellStyle name="표준 22 33 11" xfId="43665" xr:uid="{00000000-0005-0000-0000-00008F9F0000}"/>
    <cellStyle name="표준 22 33 12" xfId="43666" xr:uid="{00000000-0005-0000-0000-0000909F0000}"/>
    <cellStyle name="표준 22 33 2" xfId="1220" xr:uid="{00000000-0005-0000-0000-0000919F0000}"/>
    <cellStyle name="표준 22 33 2 10" xfId="43667" xr:uid="{00000000-0005-0000-0000-0000929F0000}"/>
    <cellStyle name="표준 22 33 2 11" xfId="43668" xr:uid="{00000000-0005-0000-0000-0000939F0000}"/>
    <cellStyle name="표준 22 33 2 2" xfId="2997" xr:uid="{00000000-0005-0000-0000-0000949F0000}"/>
    <cellStyle name="표준 22 33 2 2 2" xfId="43669" xr:uid="{00000000-0005-0000-0000-0000959F0000}"/>
    <cellStyle name="표준 22 33 2 2 3" xfId="43670" xr:uid="{00000000-0005-0000-0000-0000969F0000}"/>
    <cellStyle name="표준 22 33 2 2 4" xfId="43671" xr:uid="{00000000-0005-0000-0000-0000979F0000}"/>
    <cellStyle name="표준 22 33 2 2 5" xfId="43672" xr:uid="{00000000-0005-0000-0000-0000989F0000}"/>
    <cellStyle name="표준 22 33 2 2 6" xfId="43673" xr:uid="{00000000-0005-0000-0000-0000999F0000}"/>
    <cellStyle name="표준 22 33 2 3" xfId="4856" xr:uid="{00000000-0005-0000-0000-00009A9F0000}"/>
    <cellStyle name="표준 22 33 2 3 2" xfId="43674" xr:uid="{00000000-0005-0000-0000-00009B9F0000}"/>
    <cellStyle name="표준 22 33 2 3 3" xfId="43675" xr:uid="{00000000-0005-0000-0000-00009C9F0000}"/>
    <cellStyle name="표준 22 33 2 3 4" xfId="43676" xr:uid="{00000000-0005-0000-0000-00009D9F0000}"/>
    <cellStyle name="표준 22 33 2 3 5" xfId="43677" xr:uid="{00000000-0005-0000-0000-00009E9F0000}"/>
    <cellStyle name="표준 22 33 2 3 6" xfId="43678" xr:uid="{00000000-0005-0000-0000-00009F9F0000}"/>
    <cellStyle name="표준 22 33 2 4" xfId="6720" xr:uid="{00000000-0005-0000-0000-0000A09F0000}"/>
    <cellStyle name="표준 22 33 2 4 2" xfId="43679" xr:uid="{00000000-0005-0000-0000-0000A19F0000}"/>
    <cellStyle name="표준 22 33 2 4 3" xfId="43680" xr:uid="{00000000-0005-0000-0000-0000A29F0000}"/>
    <cellStyle name="표준 22 33 2 4 4" xfId="43681" xr:uid="{00000000-0005-0000-0000-0000A39F0000}"/>
    <cellStyle name="표준 22 33 2 4 5" xfId="43682" xr:uid="{00000000-0005-0000-0000-0000A49F0000}"/>
    <cellStyle name="표준 22 33 2 4 6" xfId="43683" xr:uid="{00000000-0005-0000-0000-0000A59F0000}"/>
    <cellStyle name="표준 22 33 2 5" xfId="8580" xr:uid="{00000000-0005-0000-0000-0000A69F0000}"/>
    <cellStyle name="표준 22 33 2 5 2" xfId="43684" xr:uid="{00000000-0005-0000-0000-0000A79F0000}"/>
    <cellStyle name="표준 22 33 2 5 3" xfId="43685" xr:uid="{00000000-0005-0000-0000-0000A89F0000}"/>
    <cellStyle name="표준 22 33 2 5 4" xfId="43686" xr:uid="{00000000-0005-0000-0000-0000A99F0000}"/>
    <cellStyle name="표준 22 33 2 5 5" xfId="43687" xr:uid="{00000000-0005-0000-0000-0000AA9F0000}"/>
    <cellStyle name="표준 22 33 2 5 6" xfId="43688" xr:uid="{00000000-0005-0000-0000-0000AB9F0000}"/>
    <cellStyle name="표준 22 33 2 6" xfId="43689" xr:uid="{00000000-0005-0000-0000-0000AC9F0000}"/>
    <cellStyle name="표준 22 33 2 7" xfId="43690" xr:uid="{00000000-0005-0000-0000-0000AD9F0000}"/>
    <cellStyle name="표준 22 33 2 8" xfId="43691" xr:uid="{00000000-0005-0000-0000-0000AE9F0000}"/>
    <cellStyle name="표준 22 33 2 9" xfId="43692" xr:uid="{00000000-0005-0000-0000-0000AF9F0000}"/>
    <cellStyle name="표준 22 33 3" xfId="2504" xr:uid="{00000000-0005-0000-0000-0000B09F0000}"/>
    <cellStyle name="표준 22 33 3 2" xfId="43693" xr:uid="{00000000-0005-0000-0000-0000B19F0000}"/>
    <cellStyle name="표준 22 33 3 3" xfId="43694" xr:uid="{00000000-0005-0000-0000-0000B29F0000}"/>
    <cellStyle name="표준 22 33 3 4" xfId="43695" xr:uid="{00000000-0005-0000-0000-0000B39F0000}"/>
    <cellStyle name="표준 22 33 3 5" xfId="43696" xr:uid="{00000000-0005-0000-0000-0000B49F0000}"/>
    <cellStyle name="표준 22 33 3 6" xfId="43697" xr:uid="{00000000-0005-0000-0000-0000B59F0000}"/>
    <cellStyle name="표준 22 33 4" xfId="4364" xr:uid="{00000000-0005-0000-0000-0000B69F0000}"/>
    <cellStyle name="표준 22 33 4 2" xfId="43698" xr:uid="{00000000-0005-0000-0000-0000B79F0000}"/>
    <cellStyle name="표준 22 33 4 3" xfId="43699" xr:uid="{00000000-0005-0000-0000-0000B89F0000}"/>
    <cellStyle name="표준 22 33 4 4" xfId="43700" xr:uid="{00000000-0005-0000-0000-0000B99F0000}"/>
    <cellStyle name="표준 22 33 4 5" xfId="43701" xr:uid="{00000000-0005-0000-0000-0000BA9F0000}"/>
    <cellStyle name="표준 22 33 4 6" xfId="43702" xr:uid="{00000000-0005-0000-0000-0000BB9F0000}"/>
    <cellStyle name="표준 22 33 5" xfId="6228" xr:uid="{00000000-0005-0000-0000-0000BC9F0000}"/>
    <cellStyle name="표준 22 33 5 2" xfId="43703" xr:uid="{00000000-0005-0000-0000-0000BD9F0000}"/>
    <cellStyle name="표준 22 33 5 3" xfId="43704" xr:uid="{00000000-0005-0000-0000-0000BE9F0000}"/>
    <cellStyle name="표준 22 33 5 4" xfId="43705" xr:uid="{00000000-0005-0000-0000-0000BF9F0000}"/>
    <cellStyle name="표준 22 33 5 5" xfId="43706" xr:uid="{00000000-0005-0000-0000-0000C09F0000}"/>
    <cellStyle name="표준 22 33 5 6" xfId="43707" xr:uid="{00000000-0005-0000-0000-0000C19F0000}"/>
    <cellStyle name="표준 22 33 6" xfId="8088" xr:uid="{00000000-0005-0000-0000-0000C29F0000}"/>
    <cellStyle name="표준 22 33 6 2" xfId="43708" xr:uid="{00000000-0005-0000-0000-0000C39F0000}"/>
    <cellStyle name="표준 22 33 6 3" xfId="43709" xr:uid="{00000000-0005-0000-0000-0000C49F0000}"/>
    <cellStyle name="표준 22 33 6 4" xfId="43710" xr:uid="{00000000-0005-0000-0000-0000C59F0000}"/>
    <cellStyle name="표준 22 33 6 5" xfId="43711" xr:uid="{00000000-0005-0000-0000-0000C69F0000}"/>
    <cellStyle name="표준 22 33 6 6" xfId="43712" xr:uid="{00000000-0005-0000-0000-0000C79F0000}"/>
    <cellStyle name="표준 22 33 7" xfId="43713" xr:uid="{00000000-0005-0000-0000-0000C89F0000}"/>
    <cellStyle name="표준 22 33 8" xfId="43714" xr:uid="{00000000-0005-0000-0000-0000C99F0000}"/>
    <cellStyle name="표준 22 33 9" xfId="43715" xr:uid="{00000000-0005-0000-0000-0000CA9F0000}"/>
    <cellStyle name="표준 22 34" xfId="649" xr:uid="{00000000-0005-0000-0000-0000CB9F0000}"/>
    <cellStyle name="표준 22 34 10" xfId="43716" xr:uid="{00000000-0005-0000-0000-0000CC9F0000}"/>
    <cellStyle name="표준 22 34 11" xfId="43717" xr:uid="{00000000-0005-0000-0000-0000CD9F0000}"/>
    <cellStyle name="표준 22 34 12" xfId="43718" xr:uid="{00000000-0005-0000-0000-0000CE9F0000}"/>
    <cellStyle name="표준 22 34 2" xfId="1232" xr:uid="{00000000-0005-0000-0000-0000CF9F0000}"/>
    <cellStyle name="표준 22 34 2 10" xfId="43719" xr:uid="{00000000-0005-0000-0000-0000D09F0000}"/>
    <cellStyle name="표준 22 34 2 11" xfId="43720" xr:uid="{00000000-0005-0000-0000-0000D19F0000}"/>
    <cellStyle name="표준 22 34 2 2" xfId="3009" xr:uid="{00000000-0005-0000-0000-0000D29F0000}"/>
    <cellStyle name="표준 22 34 2 2 2" xfId="43721" xr:uid="{00000000-0005-0000-0000-0000D39F0000}"/>
    <cellStyle name="표준 22 34 2 2 3" xfId="43722" xr:uid="{00000000-0005-0000-0000-0000D49F0000}"/>
    <cellStyle name="표준 22 34 2 2 4" xfId="43723" xr:uid="{00000000-0005-0000-0000-0000D59F0000}"/>
    <cellStyle name="표준 22 34 2 2 5" xfId="43724" xr:uid="{00000000-0005-0000-0000-0000D69F0000}"/>
    <cellStyle name="표준 22 34 2 2 6" xfId="43725" xr:uid="{00000000-0005-0000-0000-0000D79F0000}"/>
    <cellStyle name="표준 22 34 2 3" xfId="4868" xr:uid="{00000000-0005-0000-0000-0000D89F0000}"/>
    <cellStyle name="표준 22 34 2 3 2" xfId="43726" xr:uid="{00000000-0005-0000-0000-0000D99F0000}"/>
    <cellStyle name="표준 22 34 2 3 3" xfId="43727" xr:uid="{00000000-0005-0000-0000-0000DA9F0000}"/>
    <cellStyle name="표준 22 34 2 3 4" xfId="43728" xr:uid="{00000000-0005-0000-0000-0000DB9F0000}"/>
    <cellStyle name="표준 22 34 2 3 5" xfId="43729" xr:uid="{00000000-0005-0000-0000-0000DC9F0000}"/>
    <cellStyle name="표준 22 34 2 3 6" xfId="43730" xr:uid="{00000000-0005-0000-0000-0000DD9F0000}"/>
    <cellStyle name="표준 22 34 2 4" xfId="6732" xr:uid="{00000000-0005-0000-0000-0000DE9F0000}"/>
    <cellStyle name="표준 22 34 2 4 2" xfId="43731" xr:uid="{00000000-0005-0000-0000-0000DF9F0000}"/>
    <cellStyle name="표준 22 34 2 4 3" xfId="43732" xr:uid="{00000000-0005-0000-0000-0000E09F0000}"/>
    <cellStyle name="표준 22 34 2 4 4" xfId="43733" xr:uid="{00000000-0005-0000-0000-0000E19F0000}"/>
    <cellStyle name="표준 22 34 2 4 5" xfId="43734" xr:uid="{00000000-0005-0000-0000-0000E29F0000}"/>
    <cellStyle name="표준 22 34 2 4 6" xfId="43735" xr:uid="{00000000-0005-0000-0000-0000E39F0000}"/>
    <cellStyle name="표준 22 34 2 5" xfId="8592" xr:uid="{00000000-0005-0000-0000-0000E49F0000}"/>
    <cellStyle name="표준 22 34 2 5 2" xfId="43736" xr:uid="{00000000-0005-0000-0000-0000E59F0000}"/>
    <cellStyle name="표준 22 34 2 5 3" xfId="43737" xr:uid="{00000000-0005-0000-0000-0000E69F0000}"/>
    <cellStyle name="표준 22 34 2 5 4" xfId="43738" xr:uid="{00000000-0005-0000-0000-0000E79F0000}"/>
    <cellStyle name="표준 22 34 2 5 5" xfId="43739" xr:uid="{00000000-0005-0000-0000-0000E89F0000}"/>
    <cellStyle name="표준 22 34 2 5 6" xfId="43740" xr:uid="{00000000-0005-0000-0000-0000E99F0000}"/>
    <cellStyle name="표준 22 34 2 6" xfId="43741" xr:uid="{00000000-0005-0000-0000-0000EA9F0000}"/>
    <cellStyle name="표준 22 34 2 7" xfId="43742" xr:uid="{00000000-0005-0000-0000-0000EB9F0000}"/>
    <cellStyle name="표준 22 34 2 8" xfId="43743" xr:uid="{00000000-0005-0000-0000-0000EC9F0000}"/>
    <cellStyle name="표준 22 34 2 9" xfId="43744" xr:uid="{00000000-0005-0000-0000-0000ED9F0000}"/>
    <cellStyle name="표준 22 34 3" xfId="2516" xr:uid="{00000000-0005-0000-0000-0000EE9F0000}"/>
    <cellStyle name="표준 22 34 3 2" xfId="43745" xr:uid="{00000000-0005-0000-0000-0000EF9F0000}"/>
    <cellStyle name="표준 22 34 3 3" xfId="43746" xr:uid="{00000000-0005-0000-0000-0000F09F0000}"/>
    <cellStyle name="표준 22 34 3 4" xfId="43747" xr:uid="{00000000-0005-0000-0000-0000F19F0000}"/>
    <cellStyle name="표준 22 34 3 5" xfId="43748" xr:uid="{00000000-0005-0000-0000-0000F29F0000}"/>
    <cellStyle name="표준 22 34 3 6" xfId="43749" xr:uid="{00000000-0005-0000-0000-0000F39F0000}"/>
    <cellStyle name="표준 22 34 4" xfId="4376" xr:uid="{00000000-0005-0000-0000-0000F49F0000}"/>
    <cellStyle name="표준 22 34 4 2" xfId="43750" xr:uid="{00000000-0005-0000-0000-0000F59F0000}"/>
    <cellStyle name="표준 22 34 4 3" xfId="43751" xr:uid="{00000000-0005-0000-0000-0000F69F0000}"/>
    <cellStyle name="표준 22 34 4 4" xfId="43752" xr:uid="{00000000-0005-0000-0000-0000F79F0000}"/>
    <cellStyle name="표준 22 34 4 5" xfId="43753" xr:uid="{00000000-0005-0000-0000-0000F89F0000}"/>
    <cellStyle name="표준 22 34 4 6" xfId="43754" xr:uid="{00000000-0005-0000-0000-0000F99F0000}"/>
    <cellStyle name="표준 22 34 5" xfId="6240" xr:uid="{00000000-0005-0000-0000-0000FA9F0000}"/>
    <cellStyle name="표준 22 34 5 2" xfId="43755" xr:uid="{00000000-0005-0000-0000-0000FB9F0000}"/>
    <cellStyle name="표준 22 34 5 3" xfId="43756" xr:uid="{00000000-0005-0000-0000-0000FC9F0000}"/>
    <cellStyle name="표준 22 34 5 4" xfId="43757" xr:uid="{00000000-0005-0000-0000-0000FD9F0000}"/>
    <cellStyle name="표준 22 34 5 5" xfId="43758" xr:uid="{00000000-0005-0000-0000-0000FE9F0000}"/>
    <cellStyle name="표준 22 34 5 6" xfId="43759" xr:uid="{00000000-0005-0000-0000-0000FF9F0000}"/>
    <cellStyle name="표준 22 34 6" xfId="8100" xr:uid="{00000000-0005-0000-0000-000000A00000}"/>
    <cellStyle name="표준 22 34 6 2" xfId="43760" xr:uid="{00000000-0005-0000-0000-000001A00000}"/>
    <cellStyle name="표준 22 34 6 3" xfId="43761" xr:uid="{00000000-0005-0000-0000-000002A00000}"/>
    <cellStyle name="표준 22 34 6 4" xfId="43762" xr:uid="{00000000-0005-0000-0000-000003A00000}"/>
    <cellStyle name="표준 22 34 6 5" xfId="43763" xr:uid="{00000000-0005-0000-0000-000004A00000}"/>
    <cellStyle name="표준 22 34 6 6" xfId="43764" xr:uid="{00000000-0005-0000-0000-000005A00000}"/>
    <cellStyle name="표준 22 34 7" xfId="43765" xr:uid="{00000000-0005-0000-0000-000006A00000}"/>
    <cellStyle name="표준 22 34 8" xfId="43766" xr:uid="{00000000-0005-0000-0000-000007A00000}"/>
    <cellStyle name="표준 22 34 9" xfId="43767" xr:uid="{00000000-0005-0000-0000-000008A00000}"/>
    <cellStyle name="표준 22 35" xfId="662" xr:uid="{00000000-0005-0000-0000-000009A00000}"/>
    <cellStyle name="표준 22 35 10" xfId="43768" xr:uid="{00000000-0005-0000-0000-00000AA00000}"/>
    <cellStyle name="표준 22 35 11" xfId="43769" xr:uid="{00000000-0005-0000-0000-00000BA00000}"/>
    <cellStyle name="표준 22 35 12" xfId="43770" xr:uid="{00000000-0005-0000-0000-00000CA00000}"/>
    <cellStyle name="표준 22 35 2" xfId="1245" xr:uid="{00000000-0005-0000-0000-00000DA00000}"/>
    <cellStyle name="표준 22 35 2 10" xfId="43771" xr:uid="{00000000-0005-0000-0000-00000EA00000}"/>
    <cellStyle name="표준 22 35 2 11" xfId="43772" xr:uid="{00000000-0005-0000-0000-00000FA00000}"/>
    <cellStyle name="표준 22 35 2 2" xfId="3022" xr:uid="{00000000-0005-0000-0000-000010A00000}"/>
    <cellStyle name="표준 22 35 2 2 2" xfId="43773" xr:uid="{00000000-0005-0000-0000-000011A00000}"/>
    <cellStyle name="표준 22 35 2 2 3" xfId="43774" xr:uid="{00000000-0005-0000-0000-000012A00000}"/>
    <cellStyle name="표준 22 35 2 2 4" xfId="43775" xr:uid="{00000000-0005-0000-0000-000013A00000}"/>
    <cellStyle name="표준 22 35 2 2 5" xfId="43776" xr:uid="{00000000-0005-0000-0000-000014A00000}"/>
    <cellStyle name="표준 22 35 2 2 6" xfId="43777" xr:uid="{00000000-0005-0000-0000-000015A00000}"/>
    <cellStyle name="표준 22 35 2 3" xfId="4881" xr:uid="{00000000-0005-0000-0000-000016A00000}"/>
    <cellStyle name="표준 22 35 2 3 2" xfId="43778" xr:uid="{00000000-0005-0000-0000-000017A00000}"/>
    <cellStyle name="표준 22 35 2 3 3" xfId="43779" xr:uid="{00000000-0005-0000-0000-000018A00000}"/>
    <cellStyle name="표준 22 35 2 3 4" xfId="43780" xr:uid="{00000000-0005-0000-0000-000019A00000}"/>
    <cellStyle name="표준 22 35 2 3 5" xfId="43781" xr:uid="{00000000-0005-0000-0000-00001AA00000}"/>
    <cellStyle name="표준 22 35 2 3 6" xfId="43782" xr:uid="{00000000-0005-0000-0000-00001BA00000}"/>
    <cellStyle name="표준 22 35 2 4" xfId="6745" xr:uid="{00000000-0005-0000-0000-00001CA00000}"/>
    <cellStyle name="표준 22 35 2 4 2" xfId="43783" xr:uid="{00000000-0005-0000-0000-00001DA00000}"/>
    <cellStyle name="표준 22 35 2 4 3" xfId="43784" xr:uid="{00000000-0005-0000-0000-00001EA00000}"/>
    <cellStyle name="표준 22 35 2 4 4" xfId="43785" xr:uid="{00000000-0005-0000-0000-00001FA00000}"/>
    <cellStyle name="표준 22 35 2 4 5" xfId="43786" xr:uid="{00000000-0005-0000-0000-000020A00000}"/>
    <cellStyle name="표준 22 35 2 4 6" xfId="43787" xr:uid="{00000000-0005-0000-0000-000021A00000}"/>
    <cellStyle name="표준 22 35 2 5" xfId="8605" xr:uid="{00000000-0005-0000-0000-000022A00000}"/>
    <cellStyle name="표준 22 35 2 5 2" xfId="43788" xr:uid="{00000000-0005-0000-0000-000023A00000}"/>
    <cellStyle name="표준 22 35 2 5 3" xfId="43789" xr:uid="{00000000-0005-0000-0000-000024A00000}"/>
    <cellStyle name="표준 22 35 2 5 4" xfId="43790" xr:uid="{00000000-0005-0000-0000-000025A00000}"/>
    <cellStyle name="표준 22 35 2 5 5" xfId="43791" xr:uid="{00000000-0005-0000-0000-000026A00000}"/>
    <cellStyle name="표준 22 35 2 5 6" xfId="43792" xr:uid="{00000000-0005-0000-0000-000027A00000}"/>
    <cellStyle name="표준 22 35 2 6" xfId="43793" xr:uid="{00000000-0005-0000-0000-000028A00000}"/>
    <cellStyle name="표준 22 35 2 7" xfId="43794" xr:uid="{00000000-0005-0000-0000-000029A00000}"/>
    <cellStyle name="표준 22 35 2 8" xfId="43795" xr:uid="{00000000-0005-0000-0000-00002AA00000}"/>
    <cellStyle name="표준 22 35 2 9" xfId="43796" xr:uid="{00000000-0005-0000-0000-00002BA00000}"/>
    <cellStyle name="표준 22 35 3" xfId="2529" xr:uid="{00000000-0005-0000-0000-00002CA00000}"/>
    <cellStyle name="표준 22 35 3 2" xfId="43797" xr:uid="{00000000-0005-0000-0000-00002DA00000}"/>
    <cellStyle name="표준 22 35 3 3" xfId="43798" xr:uid="{00000000-0005-0000-0000-00002EA00000}"/>
    <cellStyle name="표준 22 35 3 4" xfId="43799" xr:uid="{00000000-0005-0000-0000-00002FA00000}"/>
    <cellStyle name="표준 22 35 3 5" xfId="43800" xr:uid="{00000000-0005-0000-0000-000030A00000}"/>
    <cellStyle name="표준 22 35 3 6" xfId="43801" xr:uid="{00000000-0005-0000-0000-000031A00000}"/>
    <cellStyle name="표준 22 35 4" xfId="4389" xr:uid="{00000000-0005-0000-0000-000032A00000}"/>
    <cellStyle name="표준 22 35 4 2" xfId="43802" xr:uid="{00000000-0005-0000-0000-000033A00000}"/>
    <cellStyle name="표준 22 35 4 3" xfId="43803" xr:uid="{00000000-0005-0000-0000-000034A00000}"/>
    <cellStyle name="표준 22 35 4 4" xfId="43804" xr:uid="{00000000-0005-0000-0000-000035A00000}"/>
    <cellStyle name="표준 22 35 4 5" xfId="43805" xr:uid="{00000000-0005-0000-0000-000036A00000}"/>
    <cellStyle name="표준 22 35 4 6" xfId="43806" xr:uid="{00000000-0005-0000-0000-000037A00000}"/>
    <cellStyle name="표준 22 35 5" xfId="6253" xr:uid="{00000000-0005-0000-0000-000038A00000}"/>
    <cellStyle name="표준 22 35 5 2" xfId="43807" xr:uid="{00000000-0005-0000-0000-000039A00000}"/>
    <cellStyle name="표준 22 35 5 3" xfId="43808" xr:uid="{00000000-0005-0000-0000-00003AA00000}"/>
    <cellStyle name="표준 22 35 5 4" xfId="43809" xr:uid="{00000000-0005-0000-0000-00003BA00000}"/>
    <cellStyle name="표준 22 35 5 5" xfId="43810" xr:uid="{00000000-0005-0000-0000-00003CA00000}"/>
    <cellStyle name="표준 22 35 5 6" xfId="43811" xr:uid="{00000000-0005-0000-0000-00003DA00000}"/>
    <cellStyle name="표준 22 35 6" xfId="8113" xr:uid="{00000000-0005-0000-0000-00003EA00000}"/>
    <cellStyle name="표준 22 35 6 2" xfId="43812" xr:uid="{00000000-0005-0000-0000-00003FA00000}"/>
    <cellStyle name="표준 22 35 6 3" xfId="43813" xr:uid="{00000000-0005-0000-0000-000040A00000}"/>
    <cellStyle name="표준 22 35 6 4" xfId="43814" xr:uid="{00000000-0005-0000-0000-000041A00000}"/>
    <cellStyle name="표준 22 35 6 5" xfId="43815" xr:uid="{00000000-0005-0000-0000-000042A00000}"/>
    <cellStyle name="표준 22 35 6 6" xfId="43816" xr:uid="{00000000-0005-0000-0000-000043A00000}"/>
    <cellStyle name="표준 22 35 7" xfId="43817" xr:uid="{00000000-0005-0000-0000-000044A00000}"/>
    <cellStyle name="표준 22 35 8" xfId="43818" xr:uid="{00000000-0005-0000-0000-000045A00000}"/>
    <cellStyle name="표준 22 35 9" xfId="43819" xr:uid="{00000000-0005-0000-0000-000046A00000}"/>
    <cellStyle name="표준 22 36" xfId="675" xr:uid="{00000000-0005-0000-0000-000047A00000}"/>
    <cellStyle name="표준 22 36 10" xfId="43820" xr:uid="{00000000-0005-0000-0000-000048A00000}"/>
    <cellStyle name="표준 22 36 11" xfId="43821" xr:uid="{00000000-0005-0000-0000-000049A00000}"/>
    <cellStyle name="표준 22 36 12" xfId="43822" xr:uid="{00000000-0005-0000-0000-00004AA00000}"/>
    <cellStyle name="표준 22 36 2" xfId="1258" xr:uid="{00000000-0005-0000-0000-00004BA00000}"/>
    <cellStyle name="표준 22 36 2 10" xfId="43823" xr:uid="{00000000-0005-0000-0000-00004CA00000}"/>
    <cellStyle name="표준 22 36 2 11" xfId="43824" xr:uid="{00000000-0005-0000-0000-00004DA00000}"/>
    <cellStyle name="표준 22 36 2 2" xfId="3035" xr:uid="{00000000-0005-0000-0000-00004EA00000}"/>
    <cellStyle name="표준 22 36 2 2 2" xfId="43825" xr:uid="{00000000-0005-0000-0000-00004FA00000}"/>
    <cellStyle name="표준 22 36 2 2 3" xfId="43826" xr:uid="{00000000-0005-0000-0000-000050A00000}"/>
    <cellStyle name="표준 22 36 2 2 4" xfId="43827" xr:uid="{00000000-0005-0000-0000-000051A00000}"/>
    <cellStyle name="표준 22 36 2 2 5" xfId="43828" xr:uid="{00000000-0005-0000-0000-000052A00000}"/>
    <cellStyle name="표준 22 36 2 2 6" xfId="43829" xr:uid="{00000000-0005-0000-0000-000053A00000}"/>
    <cellStyle name="표준 22 36 2 3" xfId="4894" xr:uid="{00000000-0005-0000-0000-000054A00000}"/>
    <cellStyle name="표준 22 36 2 3 2" xfId="43830" xr:uid="{00000000-0005-0000-0000-000055A00000}"/>
    <cellStyle name="표준 22 36 2 3 3" xfId="43831" xr:uid="{00000000-0005-0000-0000-000056A00000}"/>
    <cellStyle name="표준 22 36 2 3 4" xfId="43832" xr:uid="{00000000-0005-0000-0000-000057A00000}"/>
    <cellStyle name="표준 22 36 2 3 5" xfId="43833" xr:uid="{00000000-0005-0000-0000-000058A00000}"/>
    <cellStyle name="표준 22 36 2 3 6" xfId="43834" xr:uid="{00000000-0005-0000-0000-000059A00000}"/>
    <cellStyle name="표준 22 36 2 4" xfId="6758" xr:uid="{00000000-0005-0000-0000-00005AA00000}"/>
    <cellStyle name="표준 22 36 2 4 2" xfId="43835" xr:uid="{00000000-0005-0000-0000-00005BA00000}"/>
    <cellStyle name="표준 22 36 2 4 3" xfId="43836" xr:uid="{00000000-0005-0000-0000-00005CA00000}"/>
    <cellStyle name="표준 22 36 2 4 4" xfId="43837" xr:uid="{00000000-0005-0000-0000-00005DA00000}"/>
    <cellStyle name="표준 22 36 2 4 5" xfId="43838" xr:uid="{00000000-0005-0000-0000-00005EA00000}"/>
    <cellStyle name="표준 22 36 2 4 6" xfId="43839" xr:uid="{00000000-0005-0000-0000-00005FA00000}"/>
    <cellStyle name="표준 22 36 2 5" xfId="8618" xr:uid="{00000000-0005-0000-0000-000060A00000}"/>
    <cellStyle name="표준 22 36 2 5 2" xfId="43840" xr:uid="{00000000-0005-0000-0000-000061A00000}"/>
    <cellStyle name="표준 22 36 2 5 3" xfId="43841" xr:uid="{00000000-0005-0000-0000-000062A00000}"/>
    <cellStyle name="표준 22 36 2 5 4" xfId="43842" xr:uid="{00000000-0005-0000-0000-000063A00000}"/>
    <cellStyle name="표준 22 36 2 5 5" xfId="43843" xr:uid="{00000000-0005-0000-0000-000064A00000}"/>
    <cellStyle name="표준 22 36 2 5 6" xfId="43844" xr:uid="{00000000-0005-0000-0000-000065A00000}"/>
    <cellStyle name="표준 22 36 2 6" xfId="43845" xr:uid="{00000000-0005-0000-0000-000066A00000}"/>
    <cellStyle name="표준 22 36 2 7" xfId="43846" xr:uid="{00000000-0005-0000-0000-000067A00000}"/>
    <cellStyle name="표준 22 36 2 8" xfId="43847" xr:uid="{00000000-0005-0000-0000-000068A00000}"/>
    <cellStyle name="표준 22 36 2 9" xfId="43848" xr:uid="{00000000-0005-0000-0000-000069A00000}"/>
    <cellStyle name="표준 22 36 3" xfId="2542" xr:uid="{00000000-0005-0000-0000-00006AA00000}"/>
    <cellStyle name="표준 22 36 3 2" xfId="43849" xr:uid="{00000000-0005-0000-0000-00006BA00000}"/>
    <cellStyle name="표준 22 36 3 3" xfId="43850" xr:uid="{00000000-0005-0000-0000-00006CA00000}"/>
    <cellStyle name="표준 22 36 3 4" xfId="43851" xr:uid="{00000000-0005-0000-0000-00006DA00000}"/>
    <cellStyle name="표준 22 36 3 5" xfId="43852" xr:uid="{00000000-0005-0000-0000-00006EA00000}"/>
    <cellStyle name="표준 22 36 3 6" xfId="43853" xr:uid="{00000000-0005-0000-0000-00006FA00000}"/>
    <cellStyle name="표준 22 36 4" xfId="4402" xr:uid="{00000000-0005-0000-0000-000070A00000}"/>
    <cellStyle name="표준 22 36 4 2" xfId="43854" xr:uid="{00000000-0005-0000-0000-000071A00000}"/>
    <cellStyle name="표준 22 36 4 3" xfId="43855" xr:uid="{00000000-0005-0000-0000-000072A00000}"/>
    <cellStyle name="표준 22 36 4 4" xfId="43856" xr:uid="{00000000-0005-0000-0000-000073A00000}"/>
    <cellStyle name="표준 22 36 4 5" xfId="43857" xr:uid="{00000000-0005-0000-0000-000074A00000}"/>
    <cellStyle name="표준 22 36 4 6" xfId="43858" xr:uid="{00000000-0005-0000-0000-000075A00000}"/>
    <cellStyle name="표준 22 36 5" xfId="6266" xr:uid="{00000000-0005-0000-0000-000076A00000}"/>
    <cellStyle name="표준 22 36 5 2" xfId="43859" xr:uid="{00000000-0005-0000-0000-000077A00000}"/>
    <cellStyle name="표준 22 36 5 3" xfId="43860" xr:uid="{00000000-0005-0000-0000-000078A00000}"/>
    <cellStyle name="표준 22 36 5 4" xfId="43861" xr:uid="{00000000-0005-0000-0000-000079A00000}"/>
    <cellStyle name="표준 22 36 5 5" xfId="43862" xr:uid="{00000000-0005-0000-0000-00007AA00000}"/>
    <cellStyle name="표준 22 36 5 6" xfId="43863" xr:uid="{00000000-0005-0000-0000-00007BA00000}"/>
    <cellStyle name="표준 22 36 6" xfId="8126" xr:uid="{00000000-0005-0000-0000-00007CA00000}"/>
    <cellStyle name="표준 22 36 6 2" xfId="43864" xr:uid="{00000000-0005-0000-0000-00007DA00000}"/>
    <cellStyle name="표준 22 36 6 3" xfId="43865" xr:uid="{00000000-0005-0000-0000-00007EA00000}"/>
    <cellStyle name="표준 22 36 6 4" xfId="43866" xr:uid="{00000000-0005-0000-0000-00007FA00000}"/>
    <cellStyle name="표준 22 36 6 5" xfId="43867" xr:uid="{00000000-0005-0000-0000-000080A00000}"/>
    <cellStyle name="표준 22 36 6 6" xfId="43868" xr:uid="{00000000-0005-0000-0000-000081A00000}"/>
    <cellStyle name="표준 22 36 7" xfId="43869" xr:uid="{00000000-0005-0000-0000-000082A00000}"/>
    <cellStyle name="표준 22 36 8" xfId="43870" xr:uid="{00000000-0005-0000-0000-000083A00000}"/>
    <cellStyle name="표준 22 36 9" xfId="43871" xr:uid="{00000000-0005-0000-0000-000084A00000}"/>
    <cellStyle name="표준 22 37" xfId="688" xr:uid="{00000000-0005-0000-0000-000085A00000}"/>
    <cellStyle name="표준 22 37 10" xfId="43872" xr:uid="{00000000-0005-0000-0000-000086A00000}"/>
    <cellStyle name="표준 22 37 11" xfId="43873" xr:uid="{00000000-0005-0000-0000-000087A00000}"/>
    <cellStyle name="표준 22 37 12" xfId="43874" xr:uid="{00000000-0005-0000-0000-000088A00000}"/>
    <cellStyle name="표준 22 37 2" xfId="1271" xr:uid="{00000000-0005-0000-0000-000089A00000}"/>
    <cellStyle name="표준 22 37 2 10" xfId="43875" xr:uid="{00000000-0005-0000-0000-00008AA00000}"/>
    <cellStyle name="표준 22 37 2 11" xfId="43876" xr:uid="{00000000-0005-0000-0000-00008BA00000}"/>
    <cellStyle name="표준 22 37 2 2" xfId="3048" xr:uid="{00000000-0005-0000-0000-00008CA00000}"/>
    <cellStyle name="표준 22 37 2 2 2" xfId="43877" xr:uid="{00000000-0005-0000-0000-00008DA00000}"/>
    <cellStyle name="표준 22 37 2 2 3" xfId="43878" xr:uid="{00000000-0005-0000-0000-00008EA00000}"/>
    <cellStyle name="표준 22 37 2 2 4" xfId="43879" xr:uid="{00000000-0005-0000-0000-00008FA00000}"/>
    <cellStyle name="표준 22 37 2 2 5" xfId="43880" xr:uid="{00000000-0005-0000-0000-000090A00000}"/>
    <cellStyle name="표준 22 37 2 2 6" xfId="43881" xr:uid="{00000000-0005-0000-0000-000091A00000}"/>
    <cellStyle name="표준 22 37 2 3" xfId="4907" xr:uid="{00000000-0005-0000-0000-000092A00000}"/>
    <cellStyle name="표준 22 37 2 3 2" xfId="43882" xr:uid="{00000000-0005-0000-0000-000093A00000}"/>
    <cellStyle name="표준 22 37 2 3 3" xfId="43883" xr:uid="{00000000-0005-0000-0000-000094A00000}"/>
    <cellStyle name="표준 22 37 2 3 4" xfId="43884" xr:uid="{00000000-0005-0000-0000-000095A00000}"/>
    <cellStyle name="표준 22 37 2 3 5" xfId="43885" xr:uid="{00000000-0005-0000-0000-000096A00000}"/>
    <cellStyle name="표준 22 37 2 3 6" xfId="43886" xr:uid="{00000000-0005-0000-0000-000097A00000}"/>
    <cellStyle name="표준 22 37 2 4" xfId="6771" xr:uid="{00000000-0005-0000-0000-000098A00000}"/>
    <cellStyle name="표준 22 37 2 4 2" xfId="43887" xr:uid="{00000000-0005-0000-0000-000099A00000}"/>
    <cellStyle name="표준 22 37 2 4 3" xfId="43888" xr:uid="{00000000-0005-0000-0000-00009AA00000}"/>
    <cellStyle name="표준 22 37 2 4 4" xfId="43889" xr:uid="{00000000-0005-0000-0000-00009BA00000}"/>
    <cellStyle name="표준 22 37 2 4 5" xfId="43890" xr:uid="{00000000-0005-0000-0000-00009CA00000}"/>
    <cellStyle name="표준 22 37 2 4 6" xfId="43891" xr:uid="{00000000-0005-0000-0000-00009DA00000}"/>
    <cellStyle name="표준 22 37 2 5" xfId="8631" xr:uid="{00000000-0005-0000-0000-00009EA00000}"/>
    <cellStyle name="표준 22 37 2 5 2" xfId="43892" xr:uid="{00000000-0005-0000-0000-00009FA00000}"/>
    <cellStyle name="표준 22 37 2 5 3" xfId="43893" xr:uid="{00000000-0005-0000-0000-0000A0A00000}"/>
    <cellStyle name="표준 22 37 2 5 4" xfId="43894" xr:uid="{00000000-0005-0000-0000-0000A1A00000}"/>
    <cellStyle name="표준 22 37 2 5 5" xfId="43895" xr:uid="{00000000-0005-0000-0000-0000A2A00000}"/>
    <cellStyle name="표준 22 37 2 5 6" xfId="43896" xr:uid="{00000000-0005-0000-0000-0000A3A00000}"/>
    <cellStyle name="표준 22 37 2 6" xfId="43897" xr:uid="{00000000-0005-0000-0000-0000A4A00000}"/>
    <cellStyle name="표준 22 37 2 7" xfId="43898" xr:uid="{00000000-0005-0000-0000-0000A5A00000}"/>
    <cellStyle name="표준 22 37 2 8" xfId="43899" xr:uid="{00000000-0005-0000-0000-0000A6A00000}"/>
    <cellStyle name="표준 22 37 2 9" xfId="43900" xr:uid="{00000000-0005-0000-0000-0000A7A00000}"/>
    <cellStyle name="표준 22 37 3" xfId="2555" xr:uid="{00000000-0005-0000-0000-0000A8A00000}"/>
    <cellStyle name="표준 22 37 3 2" xfId="43901" xr:uid="{00000000-0005-0000-0000-0000A9A00000}"/>
    <cellStyle name="표준 22 37 3 3" xfId="43902" xr:uid="{00000000-0005-0000-0000-0000AAA00000}"/>
    <cellStyle name="표준 22 37 3 4" xfId="43903" xr:uid="{00000000-0005-0000-0000-0000ABA00000}"/>
    <cellStyle name="표준 22 37 3 5" xfId="43904" xr:uid="{00000000-0005-0000-0000-0000ACA00000}"/>
    <cellStyle name="표준 22 37 3 6" xfId="43905" xr:uid="{00000000-0005-0000-0000-0000ADA00000}"/>
    <cellStyle name="표준 22 37 4" xfId="4415" xr:uid="{00000000-0005-0000-0000-0000AEA00000}"/>
    <cellStyle name="표준 22 37 4 2" xfId="43906" xr:uid="{00000000-0005-0000-0000-0000AFA00000}"/>
    <cellStyle name="표준 22 37 4 3" xfId="43907" xr:uid="{00000000-0005-0000-0000-0000B0A00000}"/>
    <cellStyle name="표준 22 37 4 4" xfId="43908" xr:uid="{00000000-0005-0000-0000-0000B1A00000}"/>
    <cellStyle name="표준 22 37 4 5" xfId="43909" xr:uid="{00000000-0005-0000-0000-0000B2A00000}"/>
    <cellStyle name="표준 22 37 4 6" xfId="43910" xr:uid="{00000000-0005-0000-0000-0000B3A00000}"/>
    <cellStyle name="표준 22 37 5" xfId="6279" xr:uid="{00000000-0005-0000-0000-0000B4A00000}"/>
    <cellStyle name="표준 22 37 5 2" xfId="43911" xr:uid="{00000000-0005-0000-0000-0000B5A00000}"/>
    <cellStyle name="표준 22 37 5 3" xfId="43912" xr:uid="{00000000-0005-0000-0000-0000B6A00000}"/>
    <cellStyle name="표준 22 37 5 4" xfId="43913" xr:uid="{00000000-0005-0000-0000-0000B7A00000}"/>
    <cellStyle name="표준 22 37 5 5" xfId="43914" xr:uid="{00000000-0005-0000-0000-0000B8A00000}"/>
    <cellStyle name="표준 22 37 5 6" xfId="43915" xr:uid="{00000000-0005-0000-0000-0000B9A00000}"/>
    <cellStyle name="표준 22 37 6" xfId="8139" xr:uid="{00000000-0005-0000-0000-0000BAA00000}"/>
    <cellStyle name="표준 22 37 6 2" xfId="43916" xr:uid="{00000000-0005-0000-0000-0000BBA00000}"/>
    <cellStyle name="표준 22 37 6 3" xfId="43917" xr:uid="{00000000-0005-0000-0000-0000BCA00000}"/>
    <cellStyle name="표준 22 37 6 4" xfId="43918" xr:uid="{00000000-0005-0000-0000-0000BDA00000}"/>
    <cellStyle name="표준 22 37 6 5" xfId="43919" xr:uid="{00000000-0005-0000-0000-0000BEA00000}"/>
    <cellStyle name="표준 22 37 6 6" xfId="43920" xr:uid="{00000000-0005-0000-0000-0000BFA00000}"/>
    <cellStyle name="표준 22 37 7" xfId="43921" xr:uid="{00000000-0005-0000-0000-0000C0A00000}"/>
    <cellStyle name="표준 22 37 8" xfId="43922" xr:uid="{00000000-0005-0000-0000-0000C1A00000}"/>
    <cellStyle name="표준 22 37 9" xfId="43923" xr:uid="{00000000-0005-0000-0000-0000C2A00000}"/>
    <cellStyle name="표준 22 38" xfId="701" xr:uid="{00000000-0005-0000-0000-0000C3A00000}"/>
    <cellStyle name="표준 22 38 10" xfId="43924" xr:uid="{00000000-0005-0000-0000-0000C4A00000}"/>
    <cellStyle name="표준 22 38 11" xfId="43925" xr:uid="{00000000-0005-0000-0000-0000C5A00000}"/>
    <cellStyle name="표준 22 38 12" xfId="43926" xr:uid="{00000000-0005-0000-0000-0000C6A00000}"/>
    <cellStyle name="표준 22 38 2" xfId="1284" xr:uid="{00000000-0005-0000-0000-0000C7A00000}"/>
    <cellStyle name="표준 22 38 2 10" xfId="43927" xr:uid="{00000000-0005-0000-0000-0000C8A00000}"/>
    <cellStyle name="표준 22 38 2 11" xfId="43928" xr:uid="{00000000-0005-0000-0000-0000C9A00000}"/>
    <cellStyle name="표준 22 38 2 2" xfId="3061" xr:uid="{00000000-0005-0000-0000-0000CAA00000}"/>
    <cellStyle name="표준 22 38 2 2 2" xfId="43929" xr:uid="{00000000-0005-0000-0000-0000CBA00000}"/>
    <cellStyle name="표준 22 38 2 2 3" xfId="43930" xr:uid="{00000000-0005-0000-0000-0000CCA00000}"/>
    <cellStyle name="표준 22 38 2 2 4" xfId="43931" xr:uid="{00000000-0005-0000-0000-0000CDA00000}"/>
    <cellStyle name="표준 22 38 2 2 5" xfId="43932" xr:uid="{00000000-0005-0000-0000-0000CEA00000}"/>
    <cellStyle name="표준 22 38 2 2 6" xfId="43933" xr:uid="{00000000-0005-0000-0000-0000CFA00000}"/>
    <cellStyle name="표준 22 38 2 3" xfId="4920" xr:uid="{00000000-0005-0000-0000-0000D0A00000}"/>
    <cellStyle name="표준 22 38 2 3 2" xfId="43934" xr:uid="{00000000-0005-0000-0000-0000D1A00000}"/>
    <cellStyle name="표준 22 38 2 3 3" xfId="43935" xr:uid="{00000000-0005-0000-0000-0000D2A00000}"/>
    <cellStyle name="표준 22 38 2 3 4" xfId="43936" xr:uid="{00000000-0005-0000-0000-0000D3A00000}"/>
    <cellStyle name="표준 22 38 2 3 5" xfId="43937" xr:uid="{00000000-0005-0000-0000-0000D4A00000}"/>
    <cellStyle name="표준 22 38 2 3 6" xfId="43938" xr:uid="{00000000-0005-0000-0000-0000D5A00000}"/>
    <cellStyle name="표준 22 38 2 4" xfId="6784" xr:uid="{00000000-0005-0000-0000-0000D6A00000}"/>
    <cellStyle name="표준 22 38 2 4 2" xfId="43939" xr:uid="{00000000-0005-0000-0000-0000D7A00000}"/>
    <cellStyle name="표준 22 38 2 4 3" xfId="43940" xr:uid="{00000000-0005-0000-0000-0000D8A00000}"/>
    <cellStyle name="표준 22 38 2 4 4" xfId="43941" xr:uid="{00000000-0005-0000-0000-0000D9A00000}"/>
    <cellStyle name="표준 22 38 2 4 5" xfId="43942" xr:uid="{00000000-0005-0000-0000-0000DAA00000}"/>
    <cellStyle name="표준 22 38 2 4 6" xfId="43943" xr:uid="{00000000-0005-0000-0000-0000DBA00000}"/>
    <cellStyle name="표준 22 38 2 5" xfId="8644" xr:uid="{00000000-0005-0000-0000-0000DCA00000}"/>
    <cellStyle name="표준 22 38 2 5 2" xfId="43944" xr:uid="{00000000-0005-0000-0000-0000DDA00000}"/>
    <cellStyle name="표준 22 38 2 5 3" xfId="43945" xr:uid="{00000000-0005-0000-0000-0000DEA00000}"/>
    <cellStyle name="표준 22 38 2 5 4" xfId="43946" xr:uid="{00000000-0005-0000-0000-0000DFA00000}"/>
    <cellStyle name="표준 22 38 2 5 5" xfId="43947" xr:uid="{00000000-0005-0000-0000-0000E0A00000}"/>
    <cellStyle name="표준 22 38 2 5 6" xfId="43948" xr:uid="{00000000-0005-0000-0000-0000E1A00000}"/>
    <cellStyle name="표준 22 38 2 6" xfId="43949" xr:uid="{00000000-0005-0000-0000-0000E2A00000}"/>
    <cellStyle name="표준 22 38 2 7" xfId="43950" xr:uid="{00000000-0005-0000-0000-0000E3A00000}"/>
    <cellStyle name="표준 22 38 2 8" xfId="43951" xr:uid="{00000000-0005-0000-0000-0000E4A00000}"/>
    <cellStyle name="표준 22 38 2 9" xfId="43952" xr:uid="{00000000-0005-0000-0000-0000E5A00000}"/>
    <cellStyle name="표준 22 38 3" xfId="2568" xr:uid="{00000000-0005-0000-0000-0000E6A00000}"/>
    <cellStyle name="표준 22 38 3 2" xfId="43953" xr:uid="{00000000-0005-0000-0000-0000E7A00000}"/>
    <cellStyle name="표준 22 38 3 3" xfId="43954" xr:uid="{00000000-0005-0000-0000-0000E8A00000}"/>
    <cellStyle name="표준 22 38 3 4" xfId="43955" xr:uid="{00000000-0005-0000-0000-0000E9A00000}"/>
    <cellStyle name="표준 22 38 3 5" xfId="43956" xr:uid="{00000000-0005-0000-0000-0000EAA00000}"/>
    <cellStyle name="표준 22 38 3 6" xfId="43957" xr:uid="{00000000-0005-0000-0000-0000EBA00000}"/>
    <cellStyle name="표준 22 38 4" xfId="4428" xr:uid="{00000000-0005-0000-0000-0000ECA00000}"/>
    <cellStyle name="표준 22 38 4 2" xfId="43958" xr:uid="{00000000-0005-0000-0000-0000EDA00000}"/>
    <cellStyle name="표준 22 38 4 3" xfId="43959" xr:uid="{00000000-0005-0000-0000-0000EEA00000}"/>
    <cellStyle name="표준 22 38 4 4" xfId="43960" xr:uid="{00000000-0005-0000-0000-0000EFA00000}"/>
    <cellStyle name="표준 22 38 4 5" xfId="43961" xr:uid="{00000000-0005-0000-0000-0000F0A00000}"/>
    <cellStyle name="표준 22 38 4 6" xfId="43962" xr:uid="{00000000-0005-0000-0000-0000F1A00000}"/>
    <cellStyle name="표준 22 38 5" xfId="6292" xr:uid="{00000000-0005-0000-0000-0000F2A00000}"/>
    <cellStyle name="표준 22 38 5 2" xfId="43963" xr:uid="{00000000-0005-0000-0000-0000F3A00000}"/>
    <cellStyle name="표준 22 38 5 3" xfId="43964" xr:uid="{00000000-0005-0000-0000-0000F4A00000}"/>
    <cellStyle name="표준 22 38 5 4" xfId="43965" xr:uid="{00000000-0005-0000-0000-0000F5A00000}"/>
    <cellStyle name="표준 22 38 5 5" xfId="43966" xr:uid="{00000000-0005-0000-0000-0000F6A00000}"/>
    <cellStyle name="표준 22 38 5 6" xfId="43967" xr:uid="{00000000-0005-0000-0000-0000F7A00000}"/>
    <cellStyle name="표준 22 38 6" xfId="8152" xr:uid="{00000000-0005-0000-0000-0000F8A00000}"/>
    <cellStyle name="표준 22 38 6 2" xfId="43968" xr:uid="{00000000-0005-0000-0000-0000F9A00000}"/>
    <cellStyle name="표준 22 38 6 3" xfId="43969" xr:uid="{00000000-0005-0000-0000-0000FAA00000}"/>
    <cellStyle name="표준 22 38 6 4" xfId="43970" xr:uid="{00000000-0005-0000-0000-0000FBA00000}"/>
    <cellStyle name="표준 22 38 6 5" xfId="43971" xr:uid="{00000000-0005-0000-0000-0000FCA00000}"/>
    <cellStyle name="표준 22 38 6 6" xfId="43972" xr:uid="{00000000-0005-0000-0000-0000FDA00000}"/>
    <cellStyle name="표준 22 38 7" xfId="43973" xr:uid="{00000000-0005-0000-0000-0000FEA00000}"/>
    <cellStyle name="표준 22 38 8" xfId="43974" xr:uid="{00000000-0005-0000-0000-0000FFA00000}"/>
    <cellStyle name="표준 22 38 9" xfId="43975" xr:uid="{00000000-0005-0000-0000-000000A10000}"/>
    <cellStyle name="표준 22 39" xfId="714" xr:uid="{00000000-0005-0000-0000-000001A10000}"/>
    <cellStyle name="표준 22 39 10" xfId="43976" xr:uid="{00000000-0005-0000-0000-000002A10000}"/>
    <cellStyle name="표준 22 39 11" xfId="43977" xr:uid="{00000000-0005-0000-0000-000003A10000}"/>
    <cellStyle name="표준 22 39 12" xfId="43978" xr:uid="{00000000-0005-0000-0000-000004A10000}"/>
    <cellStyle name="표준 22 39 2" xfId="1297" xr:uid="{00000000-0005-0000-0000-000005A10000}"/>
    <cellStyle name="표준 22 39 2 10" xfId="43979" xr:uid="{00000000-0005-0000-0000-000006A10000}"/>
    <cellStyle name="표준 22 39 2 11" xfId="43980" xr:uid="{00000000-0005-0000-0000-000007A10000}"/>
    <cellStyle name="표준 22 39 2 2" xfId="3074" xr:uid="{00000000-0005-0000-0000-000008A10000}"/>
    <cellStyle name="표준 22 39 2 2 2" xfId="43981" xr:uid="{00000000-0005-0000-0000-000009A10000}"/>
    <cellStyle name="표준 22 39 2 2 3" xfId="43982" xr:uid="{00000000-0005-0000-0000-00000AA10000}"/>
    <cellStyle name="표준 22 39 2 2 4" xfId="43983" xr:uid="{00000000-0005-0000-0000-00000BA10000}"/>
    <cellStyle name="표준 22 39 2 2 5" xfId="43984" xr:uid="{00000000-0005-0000-0000-00000CA10000}"/>
    <cellStyle name="표준 22 39 2 2 6" xfId="43985" xr:uid="{00000000-0005-0000-0000-00000DA10000}"/>
    <cellStyle name="표준 22 39 2 3" xfId="4933" xr:uid="{00000000-0005-0000-0000-00000EA10000}"/>
    <cellStyle name="표준 22 39 2 3 2" xfId="43986" xr:uid="{00000000-0005-0000-0000-00000FA10000}"/>
    <cellStyle name="표준 22 39 2 3 3" xfId="43987" xr:uid="{00000000-0005-0000-0000-000010A10000}"/>
    <cellStyle name="표준 22 39 2 3 4" xfId="43988" xr:uid="{00000000-0005-0000-0000-000011A10000}"/>
    <cellStyle name="표준 22 39 2 3 5" xfId="43989" xr:uid="{00000000-0005-0000-0000-000012A10000}"/>
    <cellStyle name="표준 22 39 2 3 6" xfId="43990" xr:uid="{00000000-0005-0000-0000-000013A10000}"/>
    <cellStyle name="표준 22 39 2 4" xfId="6797" xr:uid="{00000000-0005-0000-0000-000014A10000}"/>
    <cellStyle name="표준 22 39 2 4 2" xfId="43991" xr:uid="{00000000-0005-0000-0000-000015A10000}"/>
    <cellStyle name="표준 22 39 2 4 3" xfId="43992" xr:uid="{00000000-0005-0000-0000-000016A10000}"/>
    <cellStyle name="표준 22 39 2 4 4" xfId="43993" xr:uid="{00000000-0005-0000-0000-000017A10000}"/>
    <cellStyle name="표준 22 39 2 4 5" xfId="43994" xr:uid="{00000000-0005-0000-0000-000018A10000}"/>
    <cellStyle name="표준 22 39 2 4 6" xfId="43995" xr:uid="{00000000-0005-0000-0000-000019A10000}"/>
    <cellStyle name="표준 22 39 2 5" xfId="8657" xr:uid="{00000000-0005-0000-0000-00001AA10000}"/>
    <cellStyle name="표준 22 39 2 5 2" xfId="43996" xr:uid="{00000000-0005-0000-0000-00001BA10000}"/>
    <cellStyle name="표준 22 39 2 5 3" xfId="43997" xr:uid="{00000000-0005-0000-0000-00001CA10000}"/>
    <cellStyle name="표준 22 39 2 5 4" xfId="43998" xr:uid="{00000000-0005-0000-0000-00001DA10000}"/>
    <cellStyle name="표준 22 39 2 5 5" xfId="43999" xr:uid="{00000000-0005-0000-0000-00001EA10000}"/>
    <cellStyle name="표준 22 39 2 5 6" xfId="44000" xr:uid="{00000000-0005-0000-0000-00001FA10000}"/>
    <cellStyle name="표준 22 39 2 6" xfId="44001" xr:uid="{00000000-0005-0000-0000-000020A10000}"/>
    <cellStyle name="표준 22 39 2 7" xfId="44002" xr:uid="{00000000-0005-0000-0000-000021A10000}"/>
    <cellStyle name="표준 22 39 2 8" xfId="44003" xr:uid="{00000000-0005-0000-0000-000022A10000}"/>
    <cellStyle name="표준 22 39 2 9" xfId="44004" xr:uid="{00000000-0005-0000-0000-000023A10000}"/>
    <cellStyle name="표준 22 39 3" xfId="2581" xr:uid="{00000000-0005-0000-0000-000024A10000}"/>
    <cellStyle name="표준 22 39 3 2" xfId="44005" xr:uid="{00000000-0005-0000-0000-000025A10000}"/>
    <cellStyle name="표준 22 39 3 3" xfId="44006" xr:uid="{00000000-0005-0000-0000-000026A10000}"/>
    <cellStyle name="표준 22 39 3 4" xfId="44007" xr:uid="{00000000-0005-0000-0000-000027A10000}"/>
    <cellStyle name="표준 22 39 3 5" xfId="44008" xr:uid="{00000000-0005-0000-0000-000028A10000}"/>
    <cellStyle name="표준 22 39 3 6" xfId="44009" xr:uid="{00000000-0005-0000-0000-000029A10000}"/>
    <cellStyle name="표준 22 39 4" xfId="4441" xr:uid="{00000000-0005-0000-0000-00002AA10000}"/>
    <cellStyle name="표준 22 39 4 2" xfId="44010" xr:uid="{00000000-0005-0000-0000-00002BA10000}"/>
    <cellStyle name="표준 22 39 4 3" xfId="44011" xr:uid="{00000000-0005-0000-0000-00002CA10000}"/>
    <cellStyle name="표준 22 39 4 4" xfId="44012" xr:uid="{00000000-0005-0000-0000-00002DA10000}"/>
    <cellStyle name="표준 22 39 4 5" xfId="44013" xr:uid="{00000000-0005-0000-0000-00002EA10000}"/>
    <cellStyle name="표준 22 39 4 6" xfId="44014" xr:uid="{00000000-0005-0000-0000-00002FA10000}"/>
    <cellStyle name="표준 22 39 5" xfId="6305" xr:uid="{00000000-0005-0000-0000-000030A10000}"/>
    <cellStyle name="표준 22 39 5 2" xfId="44015" xr:uid="{00000000-0005-0000-0000-000031A10000}"/>
    <cellStyle name="표준 22 39 5 3" xfId="44016" xr:uid="{00000000-0005-0000-0000-000032A10000}"/>
    <cellStyle name="표준 22 39 5 4" xfId="44017" xr:uid="{00000000-0005-0000-0000-000033A10000}"/>
    <cellStyle name="표준 22 39 5 5" xfId="44018" xr:uid="{00000000-0005-0000-0000-000034A10000}"/>
    <cellStyle name="표준 22 39 5 6" xfId="44019" xr:uid="{00000000-0005-0000-0000-000035A10000}"/>
    <cellStyle name="표준 22 39 6" xfId="8165" xr:uid="{00000000-0005-0000-0000-000036A10000}"/>
    <cellStyle name="표준 22 39 6 2" xfId="44020" xr:uid="{00000000-0005-0000-0000-000037A10000}"/>
    <cellStyle name="표준 22 39 6 3" xfId="44021" xr:uid="{00000000-0005-0000-0000-000038A10000}"/>
    <cellStyle name="표준 22 39 6 4" xfId="44022" xr:uid="{00000000-0005-0000-0000-000039A10000}"/>
    <cellStyle name="표준 22 39 6 5" xfId="44023" xr:uid="{00000000-0005-0000-0000-00003AA10000}"/>
    <cellStyle name="표준 22 39 6 6" xfId="44024" xr:uid="{00000000-0005-0000-0000-00003BA10000}"/>
    <cellStyle name="표준 22 39 7" xfId="44025" xr:uid="{00000000-0005-0000-0000-00003CA10000}"/>
    <cellStyle name="표준 22 39 8" xfId="44026" xr:uid="{00000000-0005-0000-0000-00003DA10000}"/>
    <cellStyle name="표준 22 39 9" xfId="44027" xr:uid="{00000000-0005-0000-0000-00003EA10000}"/>
    <cellStyle name="표준 22 4" xfId="356" xr:uid="{00000000-0005-0000-0000-00003FA10000}"/>
    <cellStyle name="표준 22 40" xfId="727" xr:uid="{00000000-0005-0000-0000-000040A10000}"/>
    <cellStyle name="표준 22 40 10" xfId="44028" xr:uid="{00000000-0005-0000-0000-000041A10000}"/>
    <cellStyle name="표준 22 40 11" xfId="44029" xr:uid="{00000000-0005-0000-0000-000042A10000}"/>
    <cellStyle name="표준 22 40 12" xfId="44030" xr:uid="{00000000-0005-0000-0000-000043A10000}"/>
    <cellStyle name="표준 22 40 2" xfId="1310" xr:uid="{00000000-0005-0000-0000-000044A10000}"/>
    <cellStyle name="표준 22 40 2 10" xfId="44031" xr:uid="{00000000-0005-0000-0000-000045A10000}"/>
    <cellStyle name="표준 22 40 2 11" xfId="44032" xr:uid="{00000000-0005-0000-0000-000046A10000}"/>
    <cellStyle name="표준 22 40 2 2" xfId="3087" xr:uid="{00000000-0005-0000-0000-000047A10000}"/>
    <cellStyle name="표준 22 40 2 2 2" xfId="44033" xr:uid="{00000000-0005-0000-0000-000048A10000}"/>
    <cellStyle name="표준 22 40 2 2 3" xfId="44034" xr:uid="{00000000-0005-0000-0000-000049A10000}"/>
    <cellStyle name="표준 22 40 2 2 4" xfId="44035" xr:uid="{00000000-0005-0000-0000-00004AA10000}"/>
    <cellStyle name="표준 22 40 2 2 5" xfId="44036" xr:uid="{00000000-0005-0000-0000-00004BA10000}"/>
    <cellStyle name="표준 22 40 2 2 6" xfId="44037" xr:uid="{00000000-0005-0000-0000-00004CA10000}"/>
    <cellStyle name="표준 22 40 2 3" xfId="4946" xr:uid="{00000000-0005-0000-0000-00004DA10000}"/>
    <cellStyle name="표준 22 40 2 3 2" xfId="44038" xr:uid="{00000000-0005-0000-0000-00004EA10000}"/>
    <cellStyle name="표준 22 40 2 3 3" xfId="44039" xr:uid="{00000000-0005-0000-0000-00004FA10000}"/>
    <cellStyle name="표준 22 40 2 3 4" xfId="44040" xr:uid="{00000000-0005-0000-0000-000050A10000}"/>
    <cellStyle name="표준 22 40 2 3 5" xfId="44041" xr:uid="{00000000-0005-0000-0000-000051A10000}"/>
    <cellStyle name="표준 22 40 2 3 6" xfId="44042" xr:uid="{00000000-0005-0000-0000-000052A10000}"/>
    <cellStyle name="표준 22 40 2 4" xfId="6810" xr:uid="{00000000-0005-0000-0000-000053A10000}"/>
    <cellStyle name="표준 22 40 2 4 2" xfId="44043" xr:uid="{00000000-0005-0000-0000-000054A10000}"/>
    <cellStyle name="표준 22 40 2 4 3" xfId="44044" xr:uid="{00000000-0005-0000-0000-000055A10000}"/>
    <cellStyle name="표준 22 40 2 4 4" xfId="44045" xr:uid="{00000000-0005-0000-0000-000056A10000}"/>
    <cellStyle name="표준 22 40 2 4 5" xfId="44046" xr:uid="{00000000-0005-0000-0000-000057A10000}"/>
    <cellStyle name="표준 22 40 2 4 6" xfId="44047" xr:uid="{00000000-0005-0000-0000-000058A10000}"/>
    <cellStyle name="표준 22 40 2 5" xfId="8670" xr:uid="{00000000-0005-0000-0000-000059A10000}"/>
    <cellStyle name="표준 22 40 2 5 2" xfId="44048" xr:uid="{00000000-0005-0000-0000-00005AA10000}"/>
    <cellStyle name="표준 22 40 2 5 3" xfId="44049" xr:uid="{00000000-0005-0000-0000-00005BA10000}"/>
    <cellStyle name="표준 22 40 2 5 4" xfId="44050" xr:uid="{00000000-0005-0000-0000-00005CA10000}"/>
    <cellStyle name="표준 22 40 2 5 5" xfId="44051" xr:uid="{00000000-0005-0000-0000-00005DA10000}"/>
    <cellStyle name="표준 22 40 2 5 6" xfId="44052" xr:uid="{00000000-0005-0000-0000-00005EA10000}"/>
    <cellStyle name="표준 22 40 2 6" xfId="44053" xr:uid="{00000000-0005-0000-0000-00005FA10000}"/>
    <cellStyle name="표준 22 40 2 7" xfId="44054" xr:uid="{00000000-0005-0000-0000-000060A10000}"/>
    <cellStyle name="표준 22 40 2 8" xfId="44055" xr:uid="{00000000-0005-0000-0000-000061A10000}"/>
    <cellStyle name="표준 22 40 2 9" xfId="44056" xr:uid="{00000000-0005-0000-0000-000062A10000}"/>
    <cellStyle name="표준 22 40 3" xfId="2594" xr:uid="{00000000-0005-0000-0000-000063A10000}"/>
    <cellStyle name="표준 22 40 3 2" xfId="44057" xr:uid="{00000000-0005-0000-0000-000064A10000}"/>
    <cellStyle name="표준 22 40 3 3" xfId="44058" xr:uid="{00000000-0005-0000-0000-000065A10000}"/>
    <cellStyle name="표준 22 40 3 4" xfId="44059" xr:uid="{00000000-0005-0000-0000-000066A10000}"/>
    <cellStyle name="표준 22 40 3 5" xfId="44060" xr:uid="{00000000-0005-0000-0000-000067A10000}"/>
    <cellStyle name="표준 22 40 3 6" xfId="44061" xr:uid="{00000000-0005-0000-0000-000068A10000}"/>
    <cellStyle name="표준 22 40 4" xfId="4454" xr:uid="{00000000-0005-0000-0000-000069A10000}"/>
    <cellStyle name="표준 22 40 4 2" xfId="44062" xr:uid="{00000000-0005-0000-0000-00006AA10000}"/>
    <cellStyle name="표준 22 40 4 3" xfId="44063" xr:uid="{00000000-0005-0000-0000-00006BA10000}"/>
    <cellStyle name="표준 22 40 4 4" xfId="44064" xr:uid="{00000000-0005-0000-0000-00006CA10000}"/>
    <cellStyle name="표준 22 40 4 5" xfId="44065" xr:uid="{00000000-0005-0000-0000-00006DA10000}"/>
    <cellStyle name="표준 22 40 4 6" xfId="44066" xr:uid="{00000000-0005-0000-0000-00006EA10000}"/>
    <cellStyle name="표준 22 40 5" xfId="6318" xr:uid="{00000000-0005-0000-0000-00006FA10000}"/>
    <cellStyle name="표준 22 40 5 2" xfId="44067" xr:uid="{00000000-0005-0000-0000-000070A10000}"/>
    <cellStyle name="표준 22 40 5 3" xfId="44068" xr:uid="{00000000-0005-0000-0000-000071A10000}"/>
    <cellStyle name="표준 22 40 5 4" xfId="44069" xr:uid="{00000000-0005-0000-0000-000072A10000}"/>
    <cellStyle name="표준 22 40 5 5" xfId="44070" xr:uid="{00000000-0005-0000-0000-000073A10000}"/>
    <cellStyle name="표준 22 40 5 6" xfId="44071" xr:uid="{00000000-0005-0000-0000-000074A10000}"/>
    <cellStyle name="표준 22 40 6" xfId="8178" xr:uid="{00000000-0005-0000-0000-000075A10000}"/>
    <cellStyle name="표준 22 40 6 2" xfId="44072" xr:uid="{00000000-0005-0000-0000-000076A10000}"/>
    <cellStyle name="표준 22 40 6 3" xfId="44073" xr:uid="{00000000-0005-0000-0000-000077A10000}"/>
    <cellStyle name="표준 22 40 6 4" xfId="44074" xr:uid="{00000000-0005-0000-0000-000078A10000}"/>
    <cellStyle name="표준 22 40 6 5" xfId="44075" xr:uid="{00000000-0005-0000-0000-000079A10000}"/>
    <cellStyle name="표준 22 40 6 6" xfId="44076" xr:uid="{00000000-0005-0000-0000-00007AA10000}"/>
    <cellStyle name="표준 22 40 7" xfId="44077" xr:uid="{00000000-0005-0000-0000-00007BA10000}"/>
    <cellStyle name="표준 22 40 8" xfId="44078" xr:uid="{00000000-0005-0000-0000-00007CA10000}"/>
    <cellStyle name="표준 22 40 9" xfId="44079" xr:uid="{00000000-0005-0000-0000-00007DA10000}"/>
    <cellStyle name="표준 22 41" xfId="740" xr:uid="{00000000-0005-0000-0000-00007EA10000}"/>
    <cellStyle name="표준 22 41 10" xfId="44080" xr:uid="{00000000-0005-0000-0000-00007FA10000}"/>
    <cellStyle name="표준 22 41 11" xfId="44081" xr:uid="{00000000-0005-0000-0000-000080A10000}"/>
    <cellStyle name="표준 22 41 12" xfId="44082" xr:uid="{00000000-0005-0000-0000-000081A10000}"/>
    <cellStyle name="표준 22 41 2" xfId="1323" xr:uid="{00000000-0005-0000-0000-000082A10000}"/>
    <cellStyle name="표준 22 41 2 10" xfId="44083" xr:uid="{00000000-0005-0000-0000-000083A10000}"/>
    <cellStyle name="표준 22 41 2 11" xfId="44084" xr:uid="{00000000-0005-0000-0000-000084A10000}"/>
    <cellStyle name="표준 22 41 2 2" xfId="3100" xr:uid="{00000000-0005-0000-0000-000085A10000}"/>
    <cellStyle name="표준 22 41 2 2 2" xfId="44085" xr:uid="{00000000-0005-0000-0000-000086A10000}"/>
    <cellStyle name="표준 22 41 2 2 3" xfId="44086" xr:uid="{00000000-0005-0000-0000-000087A10000}"/>
    <cellStyle name="표준 22 41 2 2 4" xfId="44087" xr:uid="{00000000-0005-0000-0000-000088A10000}"/>
    <cellStyle name="표준 22 41 2 2 5" xfId="44088" xr:uid="{00000000-0005-0000-0000-000089A10000}"/>
    <cellStyle name="표준 22 41 2 2 6" xfId="44089" xr:uid="{00000000-0005-0000-0000-00008AA10000}"/>
    <cellStyle name="표준 22 41 2 3" xfId="4959" xr:uid="{00000000-0005-0000-0000-00008BA10000}"/>
    <cellStyle name="표준 22 41 2 3 2" xfId="44090" xr:uid="{00000000-0005-0000-0000-00008CA10000}"/>
    <cellStyle name="표준 22 41 2 3 3" xfId="44091" xr:uid="{00000000-0005-0000-0000-00008DA10000}"/>
    <cellStyle name="표준 22 41 2 3 4" xfId="44092" xr:uid="{00000000-0005-0000-0000-00008EA10000}"/>
    <cellStyle name="표준 22 41 2 3 5" xfId="44093" xr:uid="{00000000-0005-0000-0000-00008FA10000}"/>
    <cellStyle name="표준 22 41 2 3 6" xfId="44094" xr:uid="{00000000-0005-0000-0000-000090A10000}"/>
    <cellStyle name="표준 22 41 2 4" xfId="6823" xr:uid="{00000000-0005-0000-0000-000091A10000}"/>
    <cellStyle name="표준 22 41 2 4 2" xfId="44095" xr:uid="{00000000-0005-0000-0000-000092A10000}"/>
    <cellStyle name="표준 22 41 2 4 3" xfId="44096" xr:uid="{00000000-0005-0000-0000-000093A10000}"/>
    <cellStyle name="표준 22 41 2 4 4" xfId="44097" xr:uid="{00000000-0005-0000-0000-000094A10000}"/>
    <cellStyle name="표준 22 41 2 4 5" xfId="44098" xr:uid="{00000000-0005-0000-0000-000095A10000}"/>
    <cellStyle name="표준 22 41 2 4 6" xfId="44099" xr:uid="{00000000-0005-0000-0000-000096A10000}"/>
    <cellStyle name="표준 22 41 2 5" xfId="8683" xr:uid="{00000000-0005-0000-0000-000097A10000}"/>
    <cellStyle name="표준 22 41 2 5 2" xfId="44100" xr:uid="{00000000-0005-0000-0000-000098A10000}"/>
    <cellStyle name="표준 22 41 2 5 3" xfId="44101" xr:uid="{00000000-0005-0000-0000-000099A10000}"/>
    <cellStyle name="표준 22 41 2 5 4" xfId="44102" xr:uid="{00000000-0005-0000-0000-00009AA10000}"/>
    <cellStyle name="표준 22 41 2 5 5" xfId="44103" xr:uid="{00000000-0005-0000-0000-00009BA10000}"/>
    <cellStyle name="표준 22 41 2 5 6" xfId="44104" xr:uid="{00000000-0005-0000-0000-00009CA10000}"/>
    <cellStyle name="표준 22 41 2 6" xfId="44105" xr:uid="{00000000-0005-0000-0000-00009DA10000}"/>
    <cellStyle name="표준 22 41 2 7" xfId="44106" xr:uid="{00000000-0005-0000-0000-00009EA10000}"/>
    <cellStyle name="표준 22 41 2 8" xfId="44107" xr:uid="{00000000-0005-0000-0000-00009FA10000}"/>
    <cellStyle name="표준 22 41 2 9" xfId="44108" xr:uid="{00000000-0005-0000-0000-0000A0A10000}"/>
    <cellStyle name="표준 22 41 3" xfId="2607" xr:uid="{00000000-0005-0000-0000-0000A1A10000}"/>
    <cellStyle name="표준 22 41 3 2" xfId="44109" xr:uid="{00000000-0005-0000-0000-0000A2A10000}"/>
    <cellStyle name="표준 22 41 3 3" xfId="44110" xr:uid="{00000000-0005-0000-0000-0000A3A10000}"/>
    <cellStyle name="표준 22 41 3 4" xfId="44111" xr:uid="{00000000-0005-0000-0000-0000A4A10000}"/>
    <cellStyle name="표준 22 41 3 5" xfId="44112" xr:uid="{00000000-0005-0000-0000-0000A5A10000}"/>
    <cellStyle name="표준 22 41 3 6" xfId="44113" xr:uid="{00000000-0005-0000-0000-0000A6A10000}"/>
    <cellStyle name="표준 22 41 4" xfId="4467" xr:uid="{00000000-0005-0000-0000-0000A7A10000}"/>
    <cellStyle name="표준 22 41 4 2" xfId="44114" xr:uid="{00000000-0005-0000-0000-0000A8A10000}"/>
    <cellStyle name="표준 22 41 4 3" xfId="44115" xr:uid="{00000000-0005-0000-0000-0000A9A10000}"/>
    <cellStyle name="표준 22 41 4 4" xfId="44116" xr:uid="{00000000-0005-0000-0000-0000AAA10000}"/>
    <cellStyle name="표준 22 41 4 5" xfId="44117" xr:uid="{00000000-0005-0000-0000-0000ABA10000}"/>
    <cellStyle name="표준 22 41 4 6" xfId="44118" xr:uid="{00000000-0005-0000-0000-0000ACA10000}"/>
    <cellStyle name="표준 22 41 5" xfId="6331" xr:uid="{00000000-0005-0000-0000-0000ADA10000}"/>
    <cellStyle name="표준 22 41 5 2" xfId="44119" xr:uid="{00000000-0005-0000-0000-0000AEA10000}"/>
    <cellStyle name="표준 22 41 5 3" xfId="44120" xr:uid="{00000000-0005-0000-0000-0000AFA10000}"/>
    <cellStyle name="표준 22 41 5 4" xfId="44121" xr:uid="{00000000-0005-0000-0000-0000B0A10000}"/>
    <cellStyle name="표준 22 41 5 5" xfId="44122" xr:uid="{00000000-0005-0000-0000-0000B1A10000}"/>
    <cellStyle name="표준 22 41 5 6" xfId="44123" xr:uid="{00000000-0005-0000-0000-0000B2A10000}"/>
    <cellStyle name="표준 22 41 6" xfId="8191" xr:uid="{00000000-0005-0000-0000-0000B3A10000}"/>
    <cellStyle name="표준 22 41 6 2" xfId="44124" xr:uid="{00000000-0005-0000-0000-0000B4A10000}"/>
    <cellStyle name="표준 22 41 6 3" xfId="44125" xr:uid="{00000000-0005-0000-0000-0000B5A10000}"/>
    <cellStyle name="표준 22 41 6 4" xfId="44126" xr:uid="{00000000-0005-0000-0000-0000B6A10000}"/>
    <cellStyle name="표준 22 41 6 5" xfId="44127" xr:uid="{00000000-0005-0000-0000-0000B7A10000}"/>
    <cellStyle name="표준 22 41 6 6" xfId="44128" xr:uid="{00000000-0005-0000-0000-0000B8A10000}"/>
    <cellStyle name="표준 22 41 7" xfId="44129" xr:uid="{00000000-0005-0000-0000-0000B9A10000}"/>
    <cellStyle name="표준 22 41 8" xfId="44130" xr:uid="{00000000-0005-0000-0000-0000BAA10000}"/>
    <cellStyle name="표준 22 41 9" xfId="44131" xr:uid="{00000000-0005-0000-0000-0000BBA10000}"/>
    <cellStyle name="표준 22 42" xfId="753" xr:uid="{00000000-0005-0000-0000-0000BCA10000}"/>
    <cellStyle name="표준 22 42 10" xfId="44132" xr:uid="{00000000-0005-0000-0000-0000BDA10000}"/>
    <cellStyle name="표준 22 42 11" xfId="44133" xr:uid="{00000000-0005-0000-0000-0000BEA10000}"/>
    <cellStyle name="표준 22 42 12" xfId="44134" xr:uid="{00000000-0005-0000-0000-0000BFA10000}"/>
    <cellStyle name="표준 22 42 2" xfId="1336" xr:uid="{00000000-0005-0000-0000-0000C0A10000}"/>
    <cellStyle name="표준 22 42 2 10" xfId="44135" xr:uid="{00000000-0005-0000-0000-0000C1A10000}"/>
    <cellStyle name="표준 22 42 2 11" xfId="44136" xr:uid="{00000000-0005-0000-0000-0000C2A10000}"/>
    <cellStyle name="표준 22 42 2 2" xfId="3113" xr:uid="{00000000-0005-0000-0000-0000C3A10000}"/>
    <cellStyle name="표준 22 42 2 2 2" xfId="44137" xr:uid="{00000000-0005-0000-0000-0000C4A10000}"/>
    <cellStyle name="표준 22 42 2 2 3" xfId="44138" xr:uid="{00000000-0005-0000-0000-0000C5A10000}"/>
    <cellStyle name="표준 22 42 2 2 4" xfId="44139" xr:uid="{00000000-0005-0000-0000-0000C6A10000}"/>
    <cellStyle name="표준 22 42 2 2 5" xfId="44140" xr:uid="{00000000-0005-0000-0000-0000C7A10000}"/>
    <cellStyle name="표준 22 42 2 2 6" xfId="44141" xr:uid="{00000000-0005-0000-0000-0000C8A10000}"/>
    <cellStyle name="표준 22 42 2 3" xfId="4972" xr:uid="{00000000-0005-0000-0000-0000C9A10000}"/>
    <cellStyle name="표준 22 42 2 3 2" xfId="44142" xr:uid="{00000000-0005-0000-0000-0000CAA10000}"/>
    <cellStyle name="표준 22 42 2 3 3" xfId="44143" xr:uid="{00000000-0005-0000-0000-0000CBA10000}"/>
    <cellStyle name="표준 22 42 2 3 4" xfId="44144" xr:uid="{00000000-0005-0000-0000-0000CCA10000}"/>
    <cellStyle name="표준 22 42 2 3 5" xfId="44145" xr:uid="{00000000-0005-0000-0000-0000CDA10000}"/>
    <cellStyle name="표준 22 42 2 3 6" xfId="44146" xr:uid="{00000000-0005-0000-0000-0000CEA10000}"/>
    <cellStyle name="표준 22 42 2 4" xfId="6836" xr:uid="{00000000-0005-0000-0000-0000CFA10000}"/>
    <cellStyle name="표준 22 42 2 4 2" xfId="44147" xr:uid="{00000000-0005-0000-0000-0000D0A10000}"/>
    <cellStyle name="표준 22 42 2 4 3" xfId="44148" xr:uid="{00000000-0005-0000-0000-0000D1A10000}"/>
    <cellStyle name="표준 22 42 2 4 4" xfId="44149" xr:uid="{00000000-0005-0000-0000-0000D2A10000}"/>
    <cellStyle name="표준 22 42 2 4 5" xfId="44150" xr:uid="{00000000-0005-0000-0000-0000D3A10000}"/>
    <cellStyle name="표준 22 42 2 4 6" xfId="44151" xr:uid="{00000000-0005-0000-0000-0000D4A10000}"/>
    <cellStyle name="표준 22 42 2 5" xfId="8696" xr:uid="{00000000-0005-0000-0000-0000D5A10000}"/>
    <cellStyle name="표준 22 42 2 5 2" xfId="44152" xr:uid="{00000000-0005-0000-0000-0000D6A10000}"/>
    <cellStyle name="표준 22 42 2 5 3" xfId="44153" xr:uid="{00000000-0005-0000-0000-0000D7A10000}"/>
    <cellStyle name="표준 22 42 2 5 4" xfId="44154" xr:uid="{00000000-0005-0000-0000-0000D8A10000}"/>
    <cellStyle name="표준 22 42 2 5 5" xfId="44155" xr:uid="{00000000-0005-0000-0000-0000D9A10000}"/>
    <cellStyle name="표준 22 42 2 5 6" xfId="44156" xr:uid="{00000000-0005-0000-0000-0000DAA10000}"/>
    <cellStyle name="표준 22 42 2 6" xfId="44157" xr:uid="{00000000-0005-0000-0000-0000DBA10000}"/>
    <cellStyle name="표준 22 42 2 7" xfId="44158" xr:uid="{00000000-0005-0000-0000-0000DCA10000}"/>
    <cellStyle name="표준 22 42 2 8" xfId="44159" xr:uid="{00000000-0005-0000-0000-0000DDA10000}"/>
    <cellStyle name="표준 22 42 2 9" xfId="44160" xr:uid="{00000000-0005-0000-0000-0000DEA10000}"/>
    <cellStyle name="표준 22 42 3" xfId="2620" xr:uid="{00000000-0005-0000-0000-0000DFA10000}"/>
    <cellStyle name="표준 22 42 3 2" xfId="44161" xr:uid="{00000000-0005-0000-0000-0000E0A10000}"/>
    <cellStyle name="표준 22 42 3 3" xfId="44162" xr:uid="{00000000-0005-0000-0000-0000E1A10000}"/>
    <cellStyle name="표준 22 42 3 4" xfId="44163" xr:uid="{00000000-0005-0000-0000-0000E2A10000}"/>
    <cellStyle name="표준 22 42 3 5" xfId="44164" xr:uid="{00000000-0005-0000-0000-0000E3A10000}"/>
    <cellStyle name="표준 22 42 3 6" xfId="44165" xr:uid="{00000000-0005-0000-0000-0000E4A10000}"/>
    <cellStyle name="표준 22 42 4" xfId="4480" xr:uid="{00000000-0005-0000-0000-0000E5A10000}"/>
    <cellStyle name="표준 22 42 4 2" xfId="44166" xr:uid="{00000000-0005-0000-0000-0000E6A10000}"/>
    <cellStyle name="표준 22 42 4 3" xfId="44167" xr:uid="{00000000-0005-0000-0000-0000E7A10000}"/>
    <cellStyle name="표준 22 42 4 4" xfId="44168" xr:uid="{00000000-0005-0000-0000-0000E8A10000}"/>
    <cellStyle name="표준 22 42 4 5" xfId="44169" xr:uid="{00000000-0005-0000-0000-0000E9A10000}"/>
    <cellStyle name="표준 22 42 4 6" xfId="44170" xr:uid="{00000000-0005-0000-0000-0000EAA10000}"/>
    <cellStyle name="표준 22 42 5" xfId="6344" xr:uid="{00000000-0005-0000-0000-0000EBA10000}"/>
    <cellStyle name="표준 22 42 5 2" xfId="44171" xr:uid="{00000000-0005-0000-0000-0000ECA10000}"/>
    <cellStyle name="표준 22 42 5 3" xfId="44172" xr:uid="{00000000-0005-0000-0000-0000EDA10000}"/>
    <cellStyle name="표준 22 42 5 4" xfId="44173" xr:uid="{00000000-0005-0000-0000-0000EEA10000}"/>
    <cellStyle name="표준 22 42 5 5" xfId="44174" xr:uid="{00000000-0005-0000-0000-0000EFA10000}"/>
    <cellStyle name="표준 22 42 5 6" xfId="44175" xr:uid="{00000000-0005-0000-0000-0000F0A10000}"/>
    <cellStyle name="표준 22 42 6" xfId="8204" xr:uid="{00000000-0005-0000-0000-0000F1A10000}"/>
    <cellStyle name="표준 22 42 6 2" xfId="44176" xr:uid="{00000000-0005-0000-0000-0000F2A10000}"/>
    <cellStyle name="표준 22 42 6 3" xfId="44177" xr:uid="{00000000-0005-0000-0000-0000F3A10000}"/>
    <cellStyle name="표준 22 42 6 4" xfId="44178" xr:uid="{00000000-0005-0000-0000-0000F4A10000}"/>
    <cellStyle name="표준 22 42 6 5" xfId="44179" xr:uid="{00000000-0005-0000-0000-0000F5A10000}"/>
    <cellStyle name="표준 22 42 6 6" xfId="44180" xr:uid="{00000000-0005-0000-0000-0000F6A10000}"/>
    <cellStyle name="표준 22 42 7" xfId="44181" xr:uid="{00000000-0005-0000-0000-0000F7A10000}"/>
    <cellStyle name="표준 22 42 8" xfId="44182" xr:uid="{00000000-0005-0000-0000-0000F8A10000}"/>
    <cellStyle name="표준 22 42 9" xfId="44183" xr:uid="{00000000-0005-0000-0000-0000F9A10000}"/>
    <cellStyle name="표준 22 43" xfId="766" xr:uid="{00000000-0005-0000-0000-0000FAA10000}"/>
    <cellStyle name="표준 22 43 10" xfId="44184" xr:uid="{00000000-0005-0000-0000-0000FBA10000}"/>
    <cellStyle name="표준 22 43 11" xfId="44185" xr:uid="{00000000-0005-0000-0000-0000FCA10000}"/>
    <cellStyle name="표준 22 43 12" xfId="44186" xr:uid="{00000000-0005-0000-0000-0000FDA10000}"/>
    <cellStyle name="표준 22 43 2" xfId="1349" xr:uid="{00000000-0005-0000-0000-0000FEA10000}"/>
    <cellStyle name="표준 22 43 2 10" xfId="44187" xr:uid="{00000000-0005-0000-0000-0000FFA10000}"/>
    <cellStyle name="표준 22 43 2 11" xfId="44188" xr:uid="{00000000-0005-0000-0000-000000A20000}"/>
    <cellStyle name="표준 22 43 2 2" xfId="3126" xr:uid="{00000000-0005-0000-0000-000001A20000}"/>
    <cellStyle name="표준 22 43 2 2 2" xfId="44189" xr:uid="{00000000-0005-0000-0000-000002A20000}"/>
    <cellStyle name="표준 22 43 2 2 3" xfId="44190" xr:uid="{00000000-0005-0000-0000-000003A20000}"/>
    <cellStyle name="표준 22 43 2 2 4" xfId="44191" xr:uid="{00000000-0005-0000-0000-000004A20000}"/>
    <cellStyle name="표준 22 43 2 2 5" xfId="44192" xr:uid="{00000000-0005-0000-0000-000005A20000}"/>
    <cellStyle name="표준 22 43 2 2 6" xfId="44193" xr:uid="{00000000-0005-0000-0000-000006A20000}"/>
    <cellStyle name="표준 22 43 2 3" xfId="4985" xr:uid="{00000000-0005-0000-0000-000007A20000}"/>
    <cellStyle name="표준 22 43 2 3 2" xfId="44194" xr:uid="{00000000-0005-0000-0000-000008A20000}"/>
    <cellStyle name="표준 22 43 2 3 3" xfId="44195" xr:uid="{00000000-0005-0000-0000-000009A20000}"/>
    <cellStyle name="표준 22 43 2 3 4" xfId="44196" xr:uid="{00000000-0005-0000-0000-00000AA20000}"/>
    <cellStyle name="표준 22 43 2 3 5" xfId="44197" xr:uid="{00000000-0005-0000-0000-00000BA20000}"/>
    <cellStyle name="표준 22 43 2 3 6" xfId="44198" xr:uid="{00000000-0005-0000-0000-00000CA20000}"/>
    <cellStyle name="표준 22 43 2 4" xfId="6849" xr:uid="{00000000-0005-0000-0000-00000DA20000}"/>
    <cellStyle name="표준 22 43 2 4 2" xfId="44199" xr:uid="{00000000-0005-0000-0000-00000EA20000}"/>
    <cellStyle name="표준 22 43 2 4 3" xfId="44200" xr:uid="{00000000-0005-0000-0000-00000FA20000}"/>
    <cellStyle name="표준 22 43 2 4 4" xfId="44201" xr:uid="{00000000-0005-0000-0000-000010A20000}"/>
    <cellStyle name="표준 22 43 2 4 5" xfId="44202" xr:uid="{00000000-0005-0000-0000-000011A20000}"/>
    <cellStyle name="표준 22 43 2 4 6" xfId="44203" xr:uid="{00000000-0005-0000-0000-000012A20000}"/>
    <cellStyle name="표준 22 43 2 5" xfId="8709" xr:uid="{00000000-0005-0000-0000-000013A20000}"/>
    <cellStyle name="표준 22 43 2 5 2" xfId="44204" xr:uid="{00000000-0005-0000-0000-000014A20000}"/>
    <cellStyle name="표준 22 43 2 5 3" xfId="44205" xr:uid="{00000000-0005-0000-0000-000015A20000}"/>
    <cellStyle name="표준 22 43 2 5 4" xfId="44206" xr:uid="{00000000-0005-0000-0000-000016A20000}"/>
    <cellStyle name="표준 22 43 2 5 5" xfId="44207" xr:uid="{00000000-0005-0000-0000-000017A20000}"/>
    <cellStyle name="표준 22 43 2 5 6" xfId="44208" xr:uid="{00000000-0005-0000-0000-000018A20000}"/>
    <cellStyle name="표준 22 43 2 6" xfId="44209" xr:uid="{00000000-0005-0000-0000-000019A20000}"/>
    <cellStyle name="표준 22 43 2 7" xfId="44210" xr:uid="{00000000-0005-0000-0000-00001AA20000}"/>
    <cellStyle name="표준 22 43 2 8" xfId="44211" xr:uid="{00000000-0005-0000-0000-00001BA20000}"/>
    <cellStyle name="표준 22 43 2 9" xfId="44212" xr:uid="{00000000-0005-0000-0000-00001CA20000}"/>
    <cellStyle name="표준 22 43 3" xfId="2633" xr:uid="{00000000-0005-0000-0000-00001DA20000}"/>
    <cellStyle name="표준 22 43 3 2" xfId="44213" xr:uid="{00000000-0005-0000-0000-00001EA20000}"/>
    <cellStyle name="표준 22 43 3 3" xfId="44214" xr:uid="{00000000-0005-0000-0000-00001FA20000}"/>
    <cellStyle name="표준 22 43 3 4" xfId="44215" xr:uid="{00000000-0005-0000-0000-000020A20000}"/>
    <cellStyle name="표준 22 43 3 5" xfId="44216" xr:uid="{00000000-0005-0000-0000-000021A20000}"/>
    <cellStyle name="표준 22 43 3 6" xfId="44217" xr:uid="{00000000-0005-0000-0000-000022A20000}"/>
    <cellStyle name="표준 22 43 4" xfId="4493" xr:uid="{00000000-0005-0000-0000-000023A20000}"/>
    <cellStyle name="표준 22 43 4 2" xfId="44218" xr:uid="{00000000-0005-0000-0000-000024A20000}"/>
    <cellStyle name="표준 22 43 4 3" xfId="44219" xr:uid="{00000000-0005-0000-0000-000025A20000}"/>
    <cellStyle name="표준 22 43 4 4" xfId="44220" xr:uid="{00000000-0005-0000-0000-000026A20000}"/>
    <cellStyle name="표준 22 43 4 5" xfId="44221" xr:uid="{00000000-0005-0000-0000-000027A20000}"/>
    <cellStyle name="표준 22 43 4 6" xfId="44222" xr:uid="{00000000-0005-0000-0000-000028A20000}"/>
    <cellStyle name="표준 22 43 5" xfId="6357" xr:uid="{00000000-0005-0000-0000-000029A20000}"/>
    <cellStyle name="표준 22 43 5 2" xfId="44223" xr:uid="{00000000-0005-0000-0000-00002AA20000}"/>
    <cellStyle name="표준 22 43 5 3" xfId="44224" xr:uid="{00000000-0005-0000-0000-00002BA20000}"/>
    <cellStyle name="표준 22 43 5 4" xfId="44225" xr:uid="{00000000-0005-0000-0000-00002CA20000}"/>
    <cellStyle name="표준 22 43 5 5" xfId="44226" xr:uid="{00000000-0005-0000-0000-00002DA20000}"/>
    <cellStyle name="표준 22 43 5 6" xfId="44227" xr:uid="{00000000-0005-0000-0000-00002EA20000}"/>
    <cellStyle name="표준 22 43 6" xfId="8217" xr:uid="{00000000-0005-0000-0000-00002FA20000}"/>
    <cellStyle name="표준 22 43 6 2" xfId="44228" xr:uid="{00000000-0005-0000-0000-000030A20000}"/>
    <cellStyle name="표준 22 43 6 3" xfId="44229" xr:uid="{00000000-0005-0000-0000-000031A20000}"/>
    <cellStyle name="표준 22 43 6 4" xfId="44230" xr:uid="{00000000-0005-0000-0000-000032A20000}"/>
    <cellStyle name="표준 22 43 6 5" xfId="44231" xr:uid="{00000000-0005-0000-0000-000033A20000}"/>
    <cellStyle name="표준 22 43 6 6" xfId="44232" xr:uid="{00000000-0005-0000-0000-000034A20000}"/>
    <cellStyle name="표준 22 43 7" xfId="44233" xr:uid="{00000000-0005-0000-0000-000035A20000}"/>
    <cellStyle name="표준 22 43 8" xfId="44234" xr:uid="{00000000-0005-0000-0000-000036A20000}"/>
    <cellStyle name="표준 22 43 9" xfId="44235" xr:uid="{00000000-0005-0000-0000-000037A20000}"/>
    <cellStyle name="표준 22 44" xfId="779" xr:uid="{00000000-0005-0000-0000-000038A20000}"/>
    <cellStyle name="표준 22 44 10" xfId="44236" xr:uid="{00000000-0005-0000-0000-000039A20000}"/>
    <cellStyle name="표준 22 44 11" xfId="44237" xr:uid="{00000000-0005-0000-0000-00003AA20000}"/>
    <cellStyle name="표준 22 44 12" xfId="44238" xr:uid="{00000000-0005-0000-0000-00003BA20000}"/>
    <cellStyle name="표준 22 44 2" xfId="1362" xr:uid="{00000000-0005-0000-0000-00003CA20000}"/>
    <cellStyle name="표준 22 44 2 10" xfId="44239" xr:uid="{00000000-0005-0000-0000-00003DA20000}"/>
    <cellStyle name="표준 22 44 2 11" xfId="44240" xr:uid="{00000000-0005-0000-0000-00003EA20000}"/>
    <cellStyle name="표준 22 44 2 2" xfId="3139" xr:uid="{00000000-0005-0000-0000-00003FA20000}"/>
    <cellStyle name="표준 22 44 2 2 2" xfId="44241" xr:uid="{00000000-0005-0000-0000-000040A20000}"/>
    <cellStyle name="표준 22 44 2 2 3" xfId="44242" xr:uid="{00000000-0005-0000-0000-000041A20000}"/>
    <cellStyle name="표준 22 44 2 2 4" xfId="44243" xr:uid="{00000000-0005-0000-0000-000042A20000}"/>
    <cellStyle name="표준 22 44 2 2 5" xfId="44244" xr:uid="{00000000-0005-0000-0000-000043A20000}"/>
    <cellStyle name="표준 22 44 2 2 6" xfId="44245" xr:uid="{00000000-0005-0000-0000-000044A20000}"/>
    <cellStyle name="표준 22 44 2 3" xfId="4998" xr:uid="{00000000-0005-0000-0000-000045A20000}"/>
    <cellStyle name="표준 22 44 2 3 2" xfId="44246" xr:uid="{00000000-0005-0000-0000-000046A20000}"/>
    <cellStyle name="표준 22 44 2 3 3" xfId="44247" xr:uid="{00000000-0005-0000-0000-000047A20000}"/>
    <cellStyle name="표준 22 44 2 3 4" xfId="44248" xr:uid="{00000000-0005-0000-0000-000048A20000}"/>
    <cellStyle name="표준 22 44 2 3 5" xfId="44249" xr:uid="{00000000-0005-0000-0000-000049A20000}"/>
    <cellStyle name="표준 22 44 2 3 6" xfId="44250" xr:uid="{00000000-0005-0000-0000-00004AA20000}"/>
    <cellStyle name="표준 22 44 2 4" xfId="6862" xr:uid="{00000000-0005-0000-0000-00004BA20000}"/>
    <cellStyle name="표준 22 44 2 4 2" xfId="44251" xr:uid="{00000000-0005-0000-0000-00004CA20000}"/>
    <cellStyle name="표준 22 44 2 4 3" xfId="44252" xr:uid="{00000000-0005-0000-0000-00004DA20000}"/>
    <cellStyle name="표준 22 44 2 4 4" xfId="44253" xr:uid="{00000000-0005-0000-0000-00004EA20000}"/>
    <cellStyle name="표준 22 44 2 4 5" xfId="44254" xr:uid="{00000000-0005-0000-0000-00004FA20000}"/>
    <cellStyle name="표준 22 44 2 4 6" xfId="44255" xr:uid="{00000000-0005-0000-0000-000050A20000}"/>
    <cellStyle name="표준 22 44 2 5" xfId="8722" xr:uid="{00000000-0005-0000-0000-000051A20000}"/>
    <cellStyle name="표준 22 44 2 5 2" xfId="44256" xr:uid="{00000000-0005-0000-0000-000052A20000}"/>
    <cellStyle name="표준 22 44 2 5 3" xfId="44257" xr:uid="{00000000-0005-0000-0000-000053A20000}"/>
    <cellStyle name="표준 22 44 2 5 4" xfId="44258" xr:uid="{00000000-0005-0000-0000-000054A20000}"/>
    <cellStyle name="표준 22 44 2 5 5" xfId="44259" xr:uid="{00000000-0005-0000-0000-000055A20000}"/>
    <cellStyle name="표준 22 44 2 5 6" xfId="44260" xr:uid="{00000000-0005-0000-0000-000056A20000}"/>
    <cellStyle name="표준 22 44 2 6" xfId="44261" xr:uid="{00000000-0005-0000-0000-000057A20000}"/>
    <cellStyle name="표준 22 44 2 7" xfId="44262" xr:uid="{00000000-0005-0000-0000-000058A20000}"/>
    <cellStyle name="표준 22 44 2 8" xfId="44263" xr:uid="{00000000-0005-0000-0000-000059A20000}"/>
    <cellStyle name="표준 22 44 2 9" xfId="44264" xr:uid="{00000000-0005-0000-0000-00005AA20000}"/>
    <cellStyle name="표준 22 44 3" xfId="2646" xr:uid="{00000000-0005-0000-0000-00005BA20000}"/>
    <cellStyle name="표준 22 44 3 2" xfId="44265" xr:uid="{00000000-0005-0000-0000-00005CA20000}"/>
    <cellStyle name="표준 22 44 3 3" xfId="44266" xr:uid="{00000000-0005-0000-0000-00005DA20000}"/>
    <cellStyle name="표준 22 44 3 4" xfId="44267" xr:uid="{00000000-0005-0000-0000-00005EA20000}"/>
    <cellStyle name="표준 22 44 3 5" xfId="44268" xr:uid="{00000000-0005-0000-0000-00005FA20000}"/>
    <cellStyle name="표준 22 44 3 6" xfId="44269" xr:uid="{00000000-0005-0000-0000-000060A20000}"/>
    <cellStyle name="표준 22 44 4" xfId="4506" xr:uid="{00000000-0005-0000-0000-000061A20000}"/>
    <cellStyle name="표준 22 44 4 2" xfId="44270" xr:uid="{00000000-0005-0000-0000-000062A20000}"/>
    <cellStyle name="표준 22 44 4 3" xfId="44271" xr:uid="{00000000-0005-0000-0000-000063A20000}"/>
    <cellStyle name="표준 22 44 4 4" xfId="44272" xr:uid="{00000000-0005-0000-0000-000064A20000}"/>
    <cellStyle name="표준 22 44 4 5" xfId="44273" xr:uid="{00000000-0005-0000-0000-000065A20000}"/>
    <cellStyle name="표준 22 44 4 6" xfId="44274" xr:uid="{00000000-0005-0000-0000-000066A20000}"/>
    <cellStyle name="표준 22 44 5" xfId="6370" xr:uid="{00000000-0005-0000-0000-000067A20000}"/>
    <cellStyle name="표준 22 44 5 2" xfId="44275" xr:uid="{00000000-0005-0000-0000-000068A20000}"/>
    <cellStyle name="표준 22 44 5 3" xfId="44276" xr:uid="{00000000-0005-0000-0000-000069A20000}"/>
    <cellStyle name="표준 22 44 5 4" xfId="44277" xr:uid="{00000000-0005-0000-0000-00006AA20000}"/>
    <cellStyle name="표준 22 44 5 5" xfId="44278" xr:uid="{00000000-0005-0000-0000-00006BA20000}"/>
    <cellStyle name="표준 22 44 5 6" xfId="44279" xr:uid="{00000000-0005-0000-0000-00006CA20000}"/>
    <cellStyle name="표준 22 44 6" xfId="8230" xr:uid="{00000000-0005-0000-0000-00006DA20000}"/>
    <cellStyle name="표준 22 44 6 2" xfId="44280" xr:uid="{00000000-0005-0000-0000-00006EA20000}"/>
    <cellStyle name="표준 22 44 6 3" xfId="44281" xr:uid="{00000000-0005-0000-0000-00006FA20000}"/>
    <cellStyle name="표준 22 44 6 4" xfId="44282" xr:uid="{00000000-0005-0000-0000-000070A20000}"/>
    <cellStyle name="표준 22 44 6 5" xfId="44283" xr:uid="{00000000-0005-0000-0000-000071A20000}"/>
    <cellStyle name="표준 22 44 6 6" xfId="44284" xr:uid="{00000000-0005-0000-0000-000072A20000}"/>
    <cellStyle name="표준 22 44 7" xfId="44285" xr:uid="{00000000-0005-0000-0000-000073A20000}"/>
    <cellStyle name="표준 22 44 8" xfId="44286" xr:uid="{00000000-0005-0000-0000-000074A20000}"/>
    <cellStyle name="표준 22 44 9" xfId="44287" xr:uid="{00000000-0005-0000-0000-000075A20000}"/>
    <cellStyle name="표준 22 45" xfId="792" xr:uid="{00000000-0005-0000-0000-000076A20000}"/>
    <cellStyle name="표준 22 45 10" xfId="44288" xr:uid="{00000000-0005-0000-0000-000077A20000}"/>
    <cellStyle name="표준 22 45 11" xfId="44289" xr:uid="{00000000-0005-0000-0000-000078A20000}"/>
    <cellStyle name="표준 22 45 12" xfId="44290" xr:uid="{00000000-0005-0000-0000-000079A20000}"/>
    <cellStyle name="표준 22 45 2" xfId="1375" xr:uid="{00000000-0005-0000-0000-00007AA20000}"/>
    <cellStyle name="표준 22 45 2 10" xfId="44291" xr:uid="{00000000-0005-0000-0000-00007BA20000}"/>
    <cellStyle name="표준 22 45 2 11" xfId="44292" xr:uid="{00000000-0005-0000-0000-00007CA20000}"/>
    <cellStyle name="표준 22 45 2 2" xfId="3152" xr:uid="{00000000-0005-0000-0000-00007DA20000}"/>
    <cellStyle name="표준 22 45 2 2 2" xfId="44293" xr:uid="{00000000-0005-0000-0000-00007EA20000}"/>
    <cellStyle name="표준 22 45 2 2 3" xfId="44294" xr:uid="{00000000-0005-0000-0000-00007FA20000}"/>
    <cellStyle name="표준 22 45 2 2 4" xfId="44295" xr:uid="{00000000-0005-0000-0000-000080A20000}"/>
    <cellStyle name="표준 22 45 2 2 5" xfId="44296" xr:uid="{00000000-0005-0000-0000-000081A20000}"/>
    <cellStyle name="표준 22 45 2 2 6" xfId="44297" xr:uid="{00000000-0005-0000-0000-000082A20000}"/>
    <cellStyle name="표준 22 45 2 3" xfId="5011" xr:uid="{00000000-0005-0000-0000-000083A20000}"/>
    <cellStyle name="표준 22 45 2 3 2" xfId="44298" xr:uid="{00000000-0005-0000-0000-000084A20000}"/>
    <cellStyle name="표준 22 45 2 3 3" xfId="44299" xr:uid="{00000000-0005-0000-0000-000085A20000}"/>
    <cellStyle name="표준 22 45 2 3 4" xfId="44300" xr:uid="{00000000-0005-0000-0000-000086A20000}"/>
    <cellStyle name="표준 22 45 2 3 5" xfId="44301" xr:uid="{00000000-0005-0000-0000-000087A20000}"/>
    <cellStyle name="표준 22 45 2 3 6" xfId="44302" xr:uid="{00000000-0005-0000-0000-000088A20000}"/>
    <cellStyle name="표준 22 45 2 4" xfId="6875" xr:uid="{00000000-0005-0000-0000-000089A20000}"/>
    <cellStyle name="표준 22 45 2 4 2" xfId="44303" xr:uid="{00000000-0005-0000-0000-00008AA20000}"/>
    <cellStyle name="표준 22 45 2 4 3" xfId="44304" xr:uid="{00000000-0005-0000-0000-00008BA20000}"/>
    <cellStyle name="표준 22 45 2 4 4" xfId="44305" xr:uid="{00000000-0005-0000-0000-00008CA20000}"/>
    <cellStyle name="표준 22 45 2 4 5" xfId="44306" xr:uid="{00000000-0005-0000-0000-00008DA20000}"/>
    <cellStyle name="표준 22 45 2 4 6" xfId="44307" xr:uid="{00000000-0005-0000-0000-00008EA20000}"/>
    <cellStyle name="표준 22 45 2 5" xfId="8735" xr:uid="{00000000-0005-0000-0000-00008FA20000}"/>
    <cellStyle name="표준 22 45 2 5 2" xfId="44308" xr:uid="{00000000-0005-0000-0000-000090A20000}"/>
    <cellStyle name="표준 22 45 2 5 3" xfId="44309" xr:uid="{00000000-0005-0000-0000-000091A20000}"/>
    <cellStyle name="표준 22 45 2 5 4" xfId="44310" xr:uid="{00000000-0005-0000-0000-000092A20000}"/>
    <cellStyle name="표준 22 45 2 5 5" xfId="44311" xr:uid="{00000000-0005-0000-0000-000093A20000}"/>
    <cellStyle name="표준 22 45 2 5 6" xfId="44312" xr:uid="{00000000-0005-0000-0000-000094A20000}"/>
    <cellStyle name="표준 22 45 2 6" xfId="44313" xr:uid="{00000000-0005-0000-0000-000095A20000}"/>
    <cellStyle name="표준 22 45 2 7" xfId="44314" xr:uid="{00000000-0005-0000-0000-000096A20000}"/>
    <cellStyle name="표준 22 45 2 8" xfId="44315" xr:uid="{00000000-0005-0000-0000-000097A20000}"/>
    <cellStyle name="표준 22 45 2 9" xfId="44316" xr:uid="{00000000-0005-0000-0000-000098A20000}"/>
    <cellStyle name="표준 22 45 3" xfId="2659" xr:uid="{00000000-0005-0000-0000-000099A20000}"/>
    <cellStyle name="표준 22 45 3 2" xfId="44317" xr:uid="{00000000-0005-0000-0000-00009AA20000}"/>
    <cellStyle name="표준 22 45 3 3" xfId="44318" xr:uid="{00000000-0005-0000-0000-00009BA20000}"/>
    <cellStyle name="표준 22 45 3 4" xfId="44319" xr:uid="{00000000-0005-0000-0000-00009CA20000}"/>
    <cellStyle name="표준 22 45 3 5" xfId="44320" xr:uid="{00000000-0005-0000-0000-00009DA20000}"/>
    <cellStyle name="표준 22 45 3 6" xfId="44321" xr:uid="{00000000-0005-0000-0000-00009EA20000}"/>
    <cellStyle name="표준 22 45 4" xfId="4519" xr:uid="{00000000-0005-0000-0000-00009FA20000}"/>
    <cellStyle name="표준 22 45 4 2" xfId="44322" xr:uid="{00000000-0005-0000-0000-0000A0A20000}"/>
    <cellStyle name="표준 22 45 4 3" xfId="44323" xr:uid="{00000000-0005-0000-0000-0000A1A20000}"/>
    <cellStyle name="표준 22 45 4 4" xfId="44324" xr:uid="{00000000-0005-0000-0000-0000A2A20000}"/>
    <cellStyle name="표준 22 45 4 5" xfId="44325" xr:uid="{00000000-0005-0000-0000-0000A3A20000}"/>
    <cellStyle name="표준 22 45 4 6" xfId="44326" xr:uid="{00000000-0005-0000-0000-0000A4A20000}"/>
    <cellStyle name="표준 22 45 5" xfId="6383" xr:uid="{00000000-0005-0000-0000-0000A5A20000}"/>
    <cellStyle name="표준 22 45 5 2" xfId="44327" xr:uid="{00000000-0005-0000-0000-0000A6A20000}"/>
    <cellStyle name="표준 22 45 5 3" xfId="44328" xr:uid="{00000000-0005-0000-0000-0000A7A20000}"/>
    <cellStyle name="표준 22 45 5 4" xfId="44329" xr:uid="{00000000-0005-0000-0000-0000A8A20000}"/>
    <cellStyle name="표준 22 45 5 5" xfId="44330" xr:uid="{00000000-0005-0000-0000-0000A9A20000}"/>
    <cellStyle name="표준 22 45 5 6" xfId="44331" xr:uid="{00000000-0005-0000-0000-0000AAA20000}"/>
    <cellStyle name="표준 22 45 6" xfId="8243" xr:uid="{00000000-0005-0000-0000-0000ABA20000}"/>
    <cellStyle name="표준 22 45 6 2" xfId="44332" xr:uid="{00000000-0005-0000-0000-0000ACA20000}"/>
    <cellStyle name="표준 22 45 6 3" xfId="44333" xr:uid="{00000000-0005-0000-0000-0000ADA20000}"/>
    <cellStyle name="표준 22 45 6 4" xfId="44334" xr:uid="{00000000-0005-0000-0000-0000AEA20000}"/>
    <cellStyle name="표준 22 45 6 5" xfId="44335" xr:uid="{00000000-0005-0000-0000-0000AFA20000}"/>
    <cellStyle name="표준 22 45 6 6" xfId="44336" xr:uid="{00000000-0005-0000-0000-0000B0A20000}"/>
    <cellStyle name="표준 22 45 7" xfId="44337" xr:uid="{00000000-0005-0000-0000-0000B1A20000}"/>
    <cellStyle name="표준 22 45 8" xfId="44338" xr:uid="{00000000-0005-0000-0000-0000B2A20000}"/>
    <cellStyle name="표준 22 45 9" xfId="44339" xr:uid="{00000000-0005-0000-0000-0000B3A20000}"/>
    <cellStyle name="표준 22 46" xfId="805" xr:uid="{00000000-0005-0000-0000-0000B4A20000}"/>
    <cellStyle name="표준 22 46 10" xfId="44340" xr:uid="{00000000-0005-0000-0000-0000B5A20000}"/>
    <cellStyle name="표준 22 46 11" xfId="44341" xr:uid="{00000000-0005-0000-0000-0000B6A20000}"/>
    <cellStyle name="표준 22 46 12" xfId="44342" xr:uid="{00000000-0005-0000-0000-0000B7A20000}"/>
    <cellStyle name="표준 22 46 2" xfId="1388" xr:uid="{00000000-0005-0000-0000-0000B8A20000}"/>
    <cellStyle name="표준 22 46 2 10" xfId="44343" xr:uid="{00000000-0005-0000-0000-0000B9A20000}"/>
    <cellStyle name="표준 22 46 2 11" xfId="44344" xr:uid="{00000000-0005-0000-0000-0000BAA20000}"/>
    <cellStyle name="표준 22 46 2 2" xfId="3165" xr:uid="{00000000-0005-0000-0000-0000BBA20000}"/>
    <cellStyle name="표준 22 46 2 2 2" xfId="44345" xr:uid="{00000000-0005-0000-0000-0000BCA20000}"/>
    <cellStyle name="표준 22 46 2 2 3" xfId="44346" xr:uid="{00000000-0005-0000-0000-0000BDA20000}"/>
    <cellStyle name="표준 22 46 2 2 4" xfId="44347" xr:uid="{00000000-0005-0000-0000-0000BEA20000}"/>
    <cellStyle name="표준 22 46 2 2 5" xfId="44348" xr:uid="{00000000-0005-0000-0000-0000BFA20000}"/>
    <cellStyle name="표준 22 46 2 2 6" xfId="44349" xr:uid="{00000000-0005-0000-0000-0000C0A20000}"/>
    <cellStyle name="표준 22 46 2 3" xfId="5024" xr:uid="{00000000-0005-0000-0000-0000C1A20000}"/>
    <cellStyle name="표준 22 46 2 3 2" xfId="44350" xr:uid="{00000000-0005-0000-0000-0000C2A20000}"/>
    <cellStyle name="표준 22 46 2 3 3" xfId="44351" xr:uid="{00000000-0005-0000-0000-0000C3A20000}"/>
    <cellStyle name="표준 22 46 2 3 4" xfId="44352" xr:uid="{00000000-0005-0000-0000-0000C4A20000}"/>
    <cellStyle name="표준 22 46 2 3 5" xfId="44353" xr:uid="{00000000-0005-0000-0000-0000C5A20000}"/>
    <cellStyle name="표준 22 46 2 3 6" xfId="44354" xr:uid="{00000000-0005-0000-0000-0000C6A20000}"/>
    <cellStyle name="표준 22 46 2 4" xfId="6888" xr:uid="{00000000-0005-0000-0000-0000C7A20000}"/>
    <cellStyle name="표준 22 46 2 4 2" xfId="44355" xr:uid="{00000000-0005-0000-0000-0000C8A20000}"/>
    <cellStyle name="표준 22 46 2 4 3" xfId="44356" xr:uid="{00000000-0005-0000-0000-0000C9A20000}"/>
    <cellStyle name="표준 22 46 2 4 4" xfId="44357" xr:uid="{00000000-0005-0000-0000-0000CAA20000}"/>
    <cellStyle name="표준 22 46 2 4 5" xfId="44358" xr:uid="{00000000-0005-0000-0000-0000CBA20000}"/>
    <cellStyle name="표준 22 46 2 4 6" xfId="44359" xr:uid="{00000000-0005-0000-0000-0000CCA20000}"/>
    <cellStyle name="표준 22 46 2 5" xfId="8748" xr:uid="{00000000-0005-0000-0000-0000CDA20000}"/>
    <cellStyle name="표준 22 46 2 5 2" xfId="44360" xr:uid="{00000000-0005-0000-0000-0000CEA20000}"/>
    <cellStyle name="표준 22 46 2 5 3" xfId="44361" xr:uid="{00000000-0005-0000-0000-0000CFA20000}"/>
    <cellStyle name="표준 22 46 2 5 4" xfId="44362" xr:uid="{00000000-0005-0000-0000-0000D0A20000}"/>
    <cellStyle name="표준 22 46 2 5 5" xfId="44363" xr:uid="{00000000-0005-0000-0000-0000D1A20000}"/>
    <cellStyle name="표준 22 46 2 5 6" xfId="44364" xr:uid="{00000000-0005-0000-0000-0000D2A20000}"/>
    <cellStyle name="표준 22 46 2 6" xfId="44365" xr:uid="{00000000-0005-0000-0000-0000D3A20000}"/>
    <cellStyle name="표준 22 46 2 7" xfId="44366" xr:uid="{00000000-0005-0000-0000-0000D4A20000}"/>
    <cellStyle name="표준 22 46 2 8" xfId="44367" xr:uid="{00000000-0005-0000-0000-0000D5A20000}"/>
    <cellStyle name="표준 22 46 2 9" xfId="44368" xr:uid="{00000000-0005-0000-0000-0000D6A20000}"/>
    <cellStyle name="표준 22 46 3" xfId="2672" xr:uid="{00000000-0005-0000-0000-0000D7A20000}"/>
    <cellStyle name="표준 22 46 3 2" xfId="44369" xr:uid="{00000000-0005-0000-0000-0000D8A20000}"/>
    <cellStyle name="표준 22 46 3 3" xfId="44370" xr:uid="{00000000-0005-0000-0000-0000D9A20000}"/>
    <cellStyle name="표준 22 46 3 4" xfId="44371" xr:uid="{00000000-0005-0000-0000-0000DAA20000}"/>
    <cellStyle name="표준 22 46 3 5" xfId="44372" xr:uid="{00000000-0005-0000-0000-0000DBA20000}"/>
    <cellStyle name="표준 22 46 3 6" xfId="44373" xr:uid="{00000000-0005-0000-0000-0000DCA20000}"/>
    <cellStyle name="표준 22 46 4" xfId="4532" xr:uid="{00000000-0005-0000-0000-0000DDA20000}"/>
    <cellStyle name="표준 22 46 4 2" xfId="44374" xr:uid="{00000000-0005-0000-0000-0000DEA20000}"/>
    <cellStyle name="표준 22 46 4 3" xfId="44375" xr:uid="{00000000-0005-0000-0000-0000DFA20000}"/>
    <cellStyle name="표준 22 46 4 4" xfId="44376" xr:uid="{00000000-0005-0000-0000-0000E0A20000}"/>
    <cellStyle name="표준 22 46 4 5" xfId="44377" xr:uid="{00000000-0005-0000-0000-0000E1A20000}"/>
    <cellStyle name="표준 22 46 4 6" xfId="44378" xr:uid="{00000000-0005-0000-0000-0000E2A20000}"/>
    <cellStyle name="표준 22 46 5" xfId="6396" xr:uid="{00000000-0005-0000-0000-0000E3A20000}"/>
    <cellStyle name="표준 22 46 5 2" xfId="44379" xr:uid="{00000000-0005-0000-0000-0000E4A20000}"/>
    <cellStyle name="표준 22 46 5 3" xfId="44380" xr:uid="{00000000-0005-0000-0000-0000E5A20000}"/>
    <cellStyle name="표준 22 46 5 4" xfId="44381" xr:uid="{00000000-0005-0000-0000-0000E6A20000}"/>
    <cellStyle name="표준 22 46 5 5" xfId="44382" xr:uid="{00000000-0005-0000-0000-0000E7A20000}"/>
    <cellStyle name="표준 22 46 5 6" xfId="44383" xr:uid="{00000000-0005-0000-0000-0000E8A20000}"/>
    <cellStyle name="표준 22 46 6" xfId="8256" xr:uid="{00000000-0005-0000-0000-0000E9A20000}"/>
    <cellStyle name="표준 22 46 6 2" xfId="44384" xr:uid="{00000000-0005-0000-0000-0000EAA20000}"/>
    <cellStyle name="표준 22 46 6 3" xfId="44385" xr:uid="{00000000-0005-0000-0000-0000EBA20000}"/>
    <cellStyle name="표준 22 46 6 4" xfId="44386" xr:uid="{00000000-0005-0000-0000-0000ECA20000}"/>
    <cellStyle name="표준 22 46 6 5" xfId="44387" xr:uid="{00000000-0005-0000-0000-0000EDA20000}"/>
    <cellStyle name="표준 22 46 6 6" xfId="44388" xr:uid="{00000000-0005-0000-0000-0000EEA20000}"/>
    <cellStyle name="표준 22 46 7" xfId="44389" xr:uid="{00000000-0005-0000-0000-0000EFA20000}"/>
    <cellStyle name="표준 22 46 8" xfId="44390" xr:uid="{00000000-0005-0000-0000-0000F0A20000}"/>
    <cellStyle name="표준 22 46 9" xfId="44391" xr:uid="{00000000-0005-0000-0000-0000F1A20000}"/>
    <cellStyle name="표준 22 47" xfId="818" xr:uid="{00000000-0005-0000-0000-0000F2A20000}"/>
    <cellStyle name="표준 22 47 10" xfId="44392" xr:uid="{00000000-0005-0000-0000-0000F3A20000}"/>
    <cellStyle name="표준 22 47 11" xfId="44393" xr:uid="{00000000-0005-0000-0000-0000F4A20000}"/>
    <cellStyle name="표준 22 47 12" xfId="44394" xr:uid="{00000000-0005-0000-0000-0000F5A20000}"/>
    <cellStyle name="표준 22 47 2" xfId="1401" xr:uid="{00000000-0005-0000-0000-0000F6A20000}"/>
    <cellStyle name="표준 22 47 2 10" xfId="44395" xr:uid="{00000000-0005-0000-0000-0000F7A20000}"/>
    <cellStyle name="표준 22 47 2 11" xfId="44396" xr:uid="{00000000-0005-0000-0000-0000F8A20000}"/>
    <cellStyle name="표준 22 47 2 2" xfId="3178" xr:uid="{00000000-0005-0000-0000-0000F9A20000}"/>
    <cellStyle name="표준 22 47 2 2 2" xfId="44397" xr:uid="{00000000-0005-0000-0000-0000FAA20000}"/>
    <cellStyle name="표준 22 47 2 2 3" xfId="44398" xr:uid="{00000000-0005-0000-0000-0000FBA20000}"/>
    <cellStyle name="표준 22 47 2 2 4" xfId="44399" xr:uid="{00000000-0005-0000-0000-0000FCA20000}"/>
    <cellStyle name="표준 22 47 2 2 5" xfId="44400" xr:uid="{00000000-0005-0000-0000-0000FDA20000}"/>
    <cellStyle name="표준 22 47 2 2 6" xfId="44401" xr:uid="{00000000-0005-0000-0000-0000FEA20000}"/>
    <cellStyle name="표준 22 47 2 3" xfId="5037" xr:uid="{00000000-0005-0000-0000-0000FFA20000}"/>
    <cellStyle name="표준 22 47 2 3 2" xfId="44402" xr:uid="{00000000-0005-0000-0000-000000A30000}"/>
    <cellStyle name="표준 22 47 2 3 3" xfId="44403" xr:uid="{00000000-0005-0000-0000-000001A30000}"/>
    <cellStyle name="표준 22 47 2 3 4" xfId="44404" xr:uid="{00000000-0005-0000-0000-000002A30000}"/>
    <cellStyle name="표준 22 47 2 3 5" xfId="44405" xr:uid="{00000000-0005-0000-0000-000003A30000}"/>
    <cellStyle name="표준 22 47 2 3 6" xfId="44406" xr:uid="{00000000-0005-0000-0000-000004A30000}"/>
    <cellStyle name="표준 22 47 2 4" xfId="6901" xr:uid="{00000000-0005-0000-0000-000005A30000}"/>
    <cellStyle name="표준 22 47 2 4 2" xfId="44407" xr:uid="{00000000-0005-0000-0000-000006A30000}"/>
    <cellStyle name="표준 22 47 2 4 3" xfId="44408" xr:uid="{00000000-0005-0000-0000-000007A30000}"/>
    <cellStyle name="표준 22 47 2 4 4" xfId="44409" xr:uid="{00000000-0005-0000-0000-000008A30000}"/>
    <cellStyle name="표준 22 47 2 4 5" xfId="44410" xr:uid="{00000000-0005-0000-0000-000009A30000}"/>
    <cellStyle name="표준 22 47 2 4 6" xfId="44411" xr:uid="{00000000-0005-0000-0000-00000AA30000}"/>
    <cellStyle name="표준 22 47 2 5" xfId="8761" xr:uid="{00000000-0005-0000-0000-00000BA30000}"/>
    <cellStyle name="표준 22 47 2 5 2" xfId="44412" xr:uid="{00000000-0005-0000-0000-00000CA30000}"/>
    <cellStyle name="표준 22 47 2 5 3" xfId="44413" xr:uid="{00000000-0005-0000-0000-00000DA30000}"/>
    <cellStyle name="표준 22 47 2 5 4" xfId="44414" xr:uid="{00000000-0005-0000-0000-00000EA30000}"/>
    <cellStyle name="표준 22 47 2 5 5" xfId="44415" xr:uid="{00000000-0005-0000-0000-00000FA30000}"/>
    <cellStyle name="표준 22 47 2 5 6" xfId="44416" xr:uid="{00000000-0005-0000-0000-000010A30000}"/>
    <cellStyle name="표준 22 47 2 6" xfId="44417" xr:uid="{00000000-0005-0000-0000-000011A30000}"/>
    <cellStyle name="표준 22 47 2 7" xfId="44418" xr:uid="{00000000-0005-0000-0000-000012A30000}"/>
    <cellStyle name="표준 22 47 2 8" xfId="44419" xr:uid="{00000000-0005-0000-0000-000013A30000}"/>
    <cellStyle name="표준 22 47 2 9" xfId="44420" xr:uid="{00000000-0005-0000-0000-000014A30000}"/>
    <cellStyle name="표준 22 47 3" xfId="2685" xr:uid="{00000000-0005-0000-0000-000015A30000}"/>
    <cellStyle name="표준 22 47 3 2" xfId="44421" xr:uid="{00000000-0005-0000-0000-000016A30000}"/>
    <cellStyle name="표준 22 47 3 3" xfId="44422" xr:uid="{00000000-0005-0000-0000-000017A30000}"/>
    <cellStyle name="표준 22 47 3 4" xfId="44423" xr:uid="{00000000-0005-0000-0000-000018A30000}"/>
    <cellStyle name="표준 22 47 3 5" xfId="44424" xr:uid="{00000000-0005-0000-0000-000019A30000}"/>
    <cellStyle name="표준 22 47 3 6" xfId="44425" xr:uid="{00000000-0005-0000-0000-00001AA30000}"/>
    <cellStyle name="표준 22 47 4" xfId="4545" xr:uid="{00000000-0005-0000-0000-00001BA30000}"/>
    <cellStyle name="표준 22 47 4 2" xfId="44426" xr:uid="{00000000-0005-0000-0000-00001CA30000}"/>
    <cellStyle name="표준 22 47 4 3" xfId="44427" xr:uid="{00000000-0005-0000-0000-00001DA30000}"/>
    <cellStyle name="표준 22 47 4 4" xfId="44428" xr:uid="{00000000-0005-0000-0000-00001EA30000}"/>
    <cellStyle name="표준 22 47 4 5" xfId="44429" xr:uid="{00000000-0005-0000-0000-00001FA30000}"/>
    <cellStyle name="표준 22 47 4 6" xfId="44430" xr:uid="{00000000-0005-0000-0000-000020A30000}"/>
    <cellStyle name="표준 22 47 5" xfId="6409" xr:uid="{00000000-0005-0000-0000-000021A30000}"/>
    <cellStyle name="표준 22 47 5 2" xfId="44431" xr:uid="{00000000-0005-0000-0000-000022A30000}"/>
    <cellStyle name="표준 22 47 5 3" xfId="44432" xr:uid="{00000000-0005-0000-0000-000023A30000}"/>
    <cellStyle name="표준 22 47 5 4" xfId="44433" xr:uid="{00000000-0005-0000-0000-000024A30000}"/>
    <cellStyle name="표준 22 47 5 5" xfId="44434" xr:uid="{00000000-0005-0000-0000-000025A30000}"/>
    <cellStyle name="표준 22 47 5 6" xfId="44435" xr:uid="{00000000-0005-0000-0000-000026A30000}"/>
    <cellStyle name="표준 22 47 6" xfId="8269" xr:uid="{00000000-0005-0000-0000-000027A30000}"/>
    <cellStyle name="표준 22 47 6 2" xfId="44436" xr:uid="{00000000-0005-0000-0000-000028A30000}"/>
    <cellStyle name="표준 22 47 6 3" xfId="44437" xr:uid="{00000000-0005-0000-0000-000029A30000}"/>
    <cellStyle name="표준 22 47 6 4" xfId="44438" xr:uid="{00000000-0005-0000-0000-00002AA30000}"/>
    <cellStyle name="표준 22 47 6 5" xfId="44439" xr:uid="{00000000-0005-0000-0000-00002BA30000}"/>
    <cellStyle name="표준 22 47 6 6" xfId="44440" xr:uid="{00000000-0005-0000-0000-00002CA30000}"/>
    <cellStyle name="표준 22 47 7" xfId="44441" xr:uid="{00000000-0005-0000-0000-00002DA30000}"/>
    <cellStyle name="표준 22 47 8" xfId="44442" xr:uid="{00000000-0005-0000-0000-00002EA30000}"/>
    <cellStyle name="표준 22 47 9" xfId="44443" xr:uid="{00000000-0005-0000-0000-00002FA30000}"/>
    <cellStyle name="표준 22 48" xfId="831" xr:uid="{00000000-0005-0000-0000-000030A30000}"/>
    <cellStyle name="표준 22 48 10" xfId="44444" xr:uid="{00000000-0005-0000-0000-000031A30000}"/>
    <cellStyle name="표준 22 48 11" xfId="44445" xr:uid="{00000000-0005-0000-0000-000032A30000}"/>
    <cellStyle name="표준 22 48 12" xfId="44446" xr:uid="{00000000-0005-0000-0000-000033A30000}"/>
    <cellStyle name="표준 22 48 2" xfId="1414" xr:uid="{00000000-0005-0000-0000-000034A30000}"/>
    <cellStyle name="표준 22 48 2 10" xfId="44447" xr:uid="{00000000-0005-0000-0000-000035A30000}"/>
    <cellStyle name="표준 22 48 2 11" xfId="44448" xr:uid="{00000000-0005-0000-0000-000036A30000}"/>
    <cellStyle name="표준 22 48 2 2" xfId="3191" xr:uid="{00000000-0005-0000-0000-000037A30000}"/>
    <cellStyle name="표준 22 48 2 2 2" xfId="44449" xr:uid="{00000000-0005-0000-0000-000038A30000}"/>
    <cellStyle name="표준 22 48 2 2 3" xfId="44450" xr:uid="{00000000-0005-0000-0000-000039A30000}"/>
    <cellStyle name="표준 22 48 2 2 4" xfId="44451" xr:uid="{00000000-0005-0000-0000-00003AA30000}"/>
    <cellStyle name="표준 22 48 2 2 5" xfId="44452" xr:uid="{00000000-0005-0000-0000-00003BA30000}"/>
    <cellStyle name="표준 22 48 2 2 6" xfId="44453" xr:uid="{00000000-0005-0000-0000-00003CA30000}"/>
    <cellStyle name="표준 22 48 2 3" xfId="5050" xr:uid="{00000000-0005-0000-0000-00003DA30000}"/>
    <cellStyle name="표준 22 48 2 3 2" xfId="44454" xr:uid="{00000000-0005-0000-0000-00003EA30000}"/>
    <cellStyle name="표준 22 48 2 3 3" xfId="44455" xr:uid="{00000000-0005-0000-0000-00003FA30000}"/>
    <cellStyle name="표준 22 48 2 3 4" xfId="44456" xr:uid="{00000000-0005-0000-0000-000040A30000}"/>
    <cellStyle name="표준 22 48 2 3 5" xfId="44457" xr:uid="{00000000-0005-0000-0000-000041A30000}"/>
    <cellStyle name="표준 22 48 2 3 6" xfId="44458" xr:uid="{00000000-0005-0000-0000-000042A30000}"/>
    <cellStyle name="표준 22 48 2 4" xfId="6914" xr:uid="{00000000-0005-0000-0000-000043A30000}"/>
    <cellStyle name="표준 22 48 2 4 2" xfId="44459" xr:uid="{00000000-0005-0000-0000-000044A30000}"/>
    <cellStyle name="표준 22 48 2 4 3" xfId="44460" xr:uid="{00000000-0005-0000-0000-000045A30000}"/>
    <cellStyle name="표준 22 48 2 4 4" xfId="44461" xr:uid="{00000000-0005-0000-0000-000046A30000}"/>
    <cellStyle name="표준 22 48 2 4 5" xfId="44462" xr:uid="{00000000-0005-0000-0000-000047A30000}"/>
    <cellStyle name="표준 22 48 2 4 6" xfId="44463" xr:uid="{00000000-0005-0000-0000-000048A30000}"/>
    <cellStyle name="표준 22 48 2 5" xfId="8774" xr:uid="{00000000-0005-0000-0000-000049A30000}"/>
    <cellStyle name="표준 22 48 2 5 2" xfId="44464" xr:uid="{00000000-0005-0000-0000-00004AA30000}"/>
    <cellStyle name="표준 22 48 2 5 3" xfId="44465" xr:uid="{00000000-0005-0000-0000-00004BA30000}"/>
    <cellStyle name="표준 22 48 2 5 4" xfId="44466" xr:uid="{00000000-0005-0000-0000-00004CA30000}"/>
    <cellStyle name="표준 22 48 2 5 5" xfId="44467" xr:uid="{00000000-0005-0000-0000-00004DA30000}"/>
    <cellStyle name="표준 22 48 2 5 6" xfId="44468" xr:uid="{00000000-0005-0000-0000-00004EA30000}"/>
    <cellStyle name="표준 22 48 2 6" xfId="44469" xr:uid="{00000000-0005-0000-0000-00004FA30000}"/>
    <cellStyle name="표준 22 48 2 7" xfId="44470" xr:uid="{00000000-0005-0000-0000-000050A30000}"/>
    <cellStyle name="표준 22 48 2 8" xfId="44471" xr:uid="{00000000-0005-0000-0000-000051A30000}"/>
    <cellStyle name="표준 22 48 2 9" xfId="44472" xr:uid="{00000000-0005-0000-0000-000052A30000}"/>
    <cellStyle name="표준 22 48 3" xfId="2698" xr:uid="{00000000-0005-0000-0000-000053A30000}"/>
    <cellStyle name="표준 22 48 3 2" xfId="44473" xr:uid="{00000000-0005-0000-0000-000054A30000}"/>
    <cellStyle name="표준 22 48 3 3" xfId="44474" xr:uid="{00000000-0005-0000-0000-000055A30000}"/>
    <cellStyle name="표준 22 48 3 4" xfId="44475" xr:uid="{00000000-0005-0000-0000-000056A30000}"/>
    <cellStyle name="표준 22 48 3 5" xfId="44476" xr:uid="{00000000-0005-0000-0000-000057A30000}"/>
    <cellStyle name="표준 22 48 3 6" xfId="44477" xr:uid="{00000000-0005-0000-0000-000058A30000}"/>
    <cellStyle name="표준 22 48 4" xfId="4558" xr:uid="{00000000-0005-0000-0000-000059A30000}"/>
    <cellStyle name="표준 22 48 4 2" xfId="44478" xr:uid="{00000000-0005-0000-0000-00005AA30000}"/>
    <cellStyle name="표준 22 48 4 3" xfId="44479" xr:uid="{00000000-0005-0000-0000-00005BA30000}"/>
    <cellStyle name="표준 22 48 4 4" xfId="44480" xr:uid="{00000000-0005-0000-0000-00005CA30000}"/>
    <cellStyle name="표준 22 48 4 5" xfId="44481" xr:uid="{00000000-0005-0000-0000-00005DA30000}"/>
    <cellStyle name="표준 22 48 4 6" xfId="44482" xr:uid="{00000000-0005-0000-0000-00005EA30000}"/>
    <cellStyle name="표준 22 48 5" xfId="6422" xr:uid="{00000000-0005-0000-0000-00005FA30000}"/>
    <cellStyle name="표준 22 48 5 2" xfId="44483" xr:uid="{00000000-0005-0000-0000-000060A30000}"/>
    <cellStyle name="표준 22 48 5 3" xfId="44484" xr:uid="{00000000-0005-0000-0000-000061A30000}"/>
    <cellStyle name="표준 22 48 5 4" xfId="44485" xr:uid="{00000000-0005-0000-0000-000062A30000}"/>
    <cellStyle name="표준 22 48 5 5" xfId="44486" xr:uid="{00000000-0005-0000-0000-000063A30000}"/>
    <cellStyle name="표준 22 48 5 6" xfId="44487" xr:uid="{00000000-0005-0000-0000-000064A30000}"/>
    <cellStyle name="표준 22 48 6" xfId="8282" xr:uid="{00000000-0005-0000-0000-000065A30000}"/>
    <cellStyle name="표준 22 48 6 2" xfId="44488" xr:uid="{00000000-0005-0000-0000-000066A30000}"/>
    <cellStyle name="표준 22 48 6 3" xfId="44489" xr:uid="{00000000-0005-0000-0000-000067A30000}"/>
    <cellStyle name="표준 22 48 6 4" xfId="44490" xr:uid="{00000000-0005-0000-0000-000068A30000}"/>
    <cellStyle name="표준 22 48 6 5" xfId="44491" xr:uid="{00000000-0005-0000-0000-000069A30000}"/>
    <cellStyle name="표준 22 48 6 6" xfId="44492" xr:uid="{00000000-0005-0000-0000-00006AA30000}"/>
    <cellStyle name="표준 22 48 7" xfId="44493" xr:uid="{00000000-0005-0000-0000-00006BA30000}"/>
    <cellStyle name="표준 22 48 8" xfId="44494" xr:uid="{00000000-0005-0000-0000-00006CA30000}"/>
    <cellStyle name="표준 22 48 9" xfId="44495" xr:uid="{00000000-0005-0000-0000-00006DA30000}"/>
    <cellStyle name="표준 22 49" xfId="844" xr:uid="{00000000-0005-0000-0000-00006EA30000}"/>
    <cellStyle name="표준 22 49 10" xfId="44496" xr:uid="{00000000-0005-0000-0000-00006FA30000}"/>
    <cellStyle name="표준 22 49 11" xfId="44497" xr:uid="{00000000-0005-0000-0000-000070A30000}"/>
    <cellStyle name="표준 22 49 12" xfId="44498" xr:uid="{00000000-0005-0000-0000-000071A30000}"/>
    <cellStyle name="표준 22 49 2" xfId="1427" xr:uid="{00000000-0005-0000-0000-000072A30000}"/>
    <cellStyle name="표준 22 49 2 10" xfId="44499" xr:uid="{00000000-0005-0000-0000-000073A30000}"/>
    <cellStyle name="표준 22 49 2 11" xfId="44500" xr:uid="{00000000-0005-0000-0000-000074A30000}"/>
    <cellStyle name="표준 22 49 2 2" xfId="3204" xr:uid="{00000000-0005-0000-0000-000075A30000}"/>
    <cellStyle name="표준 22 49 2 2 2" xfId="44501" xr:uid="{00000000-0005-0000-0000-000076A30000}"/>
    <cellStyle name="표준 22 49 2 2 3" xfId="44502" xr:uid="{00000000-0005-0000-0000-000077A30000}"/>
    <cellStyle name="표준 22 49 2 2 4" xfId="44503" xr:uid="{00000000-0005-0000-0000-000078A30000}"/>
    <cellStyle name="표준 22 49 2 2 5" xfId="44504" xr:uid="{00000000-0005-0000-0000-000079A30000}"/>
    <cellStyle name="표준 22 49 2 2 6" xfId="44505" xr:uid="{00000000-0005-0000-0000-00007AA30000}"/>
    <cellStyle name="표준 22 49 2 3" xfId="5063" xr:uid="{00000000-0005-0000-0000-00007BA30000}"/>
    <cellStyle name="표준 22 49 2 3 2" xfId="44506" xr:uid="{00000000-0005-0000-0000-00007CA30000}"/>
    <cellStyle name="표준 22 49 2 3 3" xfId="44507" xr:uid="{00000000-0005-0000-0000-00007DA30000}"/>
    <cellStyle name="표준 22 49 2 3 4" xfId="44508" xr:uid="{00000000-0005-0000-0000-00007EA30000}"/>
    <cellStyle name="표준 22 49 2 3 5" xfId="44509" xr:uid="{00000000-0005-0000-0000-00007FA30000}"/>
    <cellStyle name="표준 22 49 2 3 6" xfId="44510" xr:uid="{00000000-0005-0000-0000-000080A30000}"/>
    <cellStyle name="표준 22 49 2 4" xfId="6927" xr:uid="{00000000-0005-0000-0000-000081A30000}"/>
    <cellStyle name="표준 22 49 2 4 2" xfId="44511" xr:uid="{00000000-0005-0000-0000-000082A30000}"/>
    <cellStyle name="표준 22 49 2 4 3" xfId="44512" xr:uid="{00000000-0005-0000-0000-000083A30000}"/>
    <cellStyle name="표준 22 49 2 4 4" xfId="44513" xr:uid="{00000000-0005-0000-0000-000084A30000}"/>
    <cellStyle name="표준 22 49 2 4 5" xfId="44514" xr:uid="{00000000-0005-0000-0000-000085A30000}"/>
    <cellStyle name="표준 22 49 2 4 6" xfId="44515" xr:uid="{00000000-0005-0000-0000-000086A30000}"/>
    <cellStyle name="표준 22 49 2 5" xfId="8787" xr:uid="{00000000-0005-0000-0000-000087A30000}"/>
    <cellStyle name="표준 22 49 2 5 2" xfId="44516" xr:uid="{00000000-0005-0000-0000-000088A30000}"/>
    <cellStyle name="표준 22 49 2 5 3" xfId="44517" xr:uid="{00000000-0005-0000-0000-000089A30000}"/>
    <cellStyle name="표준 22 49 2 5 4" xfId="44518" xr:uid="{00000000-0005-0000-0000-00008AA30000}"/>
    <cellStyle name="표준 22 49 2 5 5" xfId="44519" xr:uid="{00000000-0005-0000-0000-00008BA30000}"/>
    <cellStyle name="표준 22 49 2 5 6" xfId="44520" xr:uid="{00000000-0005-0000-0000-00008CA30000}"/>
    <cellStyle name="표준 22 49 2 6" xfId="44521" xr:uid="{00000000-0005-0000-0000-00008DA30000}"/>
    <cellStyle name="표준 22 49 2 7" xfId="44522" xr:uid="{00000000-0005-0000-0000-00008EA30000}"/>
    <cellStyle name="표준 22 49 2 8" xfId="44523" xr:uid="{00000000-0005-0000-0000-00008FA30000}"/>
    <cellStyle name="표준 22 49 2 9" xfId="44524" xr:uid="{00000000-0005-0000-0000-000090A30000}"/>
    <cellStyle name="표준 22 49 3" xfId="2711" xr:uid="{00000000-0005-0000-0000-000091A30000}"/>
    <cellStyle name="표준 22 49 3 2" xfId="44525" xr:uid="{00000000-0005-0000-0000-000092A30000}"/>
    <cellStyle name="표준 22 49 3 3" xfId="44526" xr:uid="{00000000-0005-0000-0000-000093A30000}"/>
    <cellStyle name="표준 22 49 3 4" xfId="44527" xr:uid="{00000000-0005-0000-0000-000094A30000}"/>
    <cellStyle name="표준 22 49 3 5" xfId="44528" xr:uid="{00000000-0005-0000-0000-000095A30000}"/>
    <cellStyle name="표준 22 49 3 6" xfId="44529" xr:uid="{00000000-0005-0000-0000-000096A30000}"/>
    <cellStyle name="표준 22 49 4" xfId="4571" xr:uid="{00000000-0005-0000-0000-000097A30000}"/>
    <cellStyle name="표준 22 49 4 2" xfId="44530" xr:uid="{00000000-0005-0000-0000-000098A30000}"/>
    <cellStyle name="표준 22 49 4 3" xfId="44531" xr:uid="{00000000-0005-0000-0000-000099A30000}"/>
    <cellStyle name="표준 22 49 4 4" xfId="44532" xr:uid="{00000000-0005-0000-0000-00009AA30000}"/>
    <cellStyle name="표준 22 49 4 5" xfId="44533" xr:uid="{00000000-0005-0000-0000-00009BA30000}"/>
    <cellStyle name="표준 22 49 4 6" xfId="44534" xr:uid="{00000000-0005-0000-0000-00009CA30000}"/>
    <cellStyle name="표준 22 49 5" xfId="6435" xr:uid="{00000000-0005-0000-0000-00009DA30000}"/>
    <cellStyle name="표준 22 49 5 2" xfId="44535" xr:uid="{00000000-0005-0000-0000-00009EA30000}"/>
    <cellStyle name="표준 22 49 5 3" xfId="44536" xr:uid="{00000000-0005-0000-0000-00009FA30000}"/>
    <cellStyle name="표준 22 49 5 4" xfId="44537" xr:uid="{00000000-0005-0000-0000-0000A0A30000}"/>
    <cellStyle name="표준 22 49 5 5" xfId="44538" xr:uid="{00000000-0005-0000-0000-0000A1A30000}"/>
    <cellStyle name="표준 22 49 5 6" xfId="44539" xr:uid="{00000000-0005-0000-0000-0000A2A30000}"/>
    <cellStyle name="표준 22 49 6" xfId="8295" xr:uid="{00000000-0005-0000-0000-0000A3A30000}"/>
    <cellStyle name="표준 22 49 6 2" xfId="44540" xr:uid="{00000000-0005-0000-0000-0000A4A30000}"/>
    <cellStyle name="표준 22 49 6 3" xfId="44541" xr:uid="{00000000-0005-0000-0000-0000A5A30000}"/>
    <cellStyle name="표준 22 49 6 4" xfId="44542" xr:uid="{00000000-0005-0000-0000-0000A6A30000}"/>
    <cellStyle name="표준 22 49 6 5" xfId="44543" xr:uid="{00000000-0005-0000-0000-0000A7A30000}"/>
    <cellStyle name="표준 22 49 6 6" xfId="44544" xr:uid="{00000000-0005-0000-0000-0000A8A30000}"/>
    <cellStyle name="표준 22 49 7" xfId="44545" xr:uid="{00000000-0005-0000-0000-0000A9A30000}"/>
    <cellStyle name="표준 22 49 8" xfId="44546" xr:uid="{00000000-0005-0000-0000-0000AAA30000}"/>
    <cellStyle name="표준 22 49 9" xfId="44547" xr:uid="{00000000-0005-0000-0000-0000ABA30000}"/>
    <cellStyle name="표준 22 5" xfId="357" xr:uid="{00000000-0005-0000-0000-0000ACA30000}"/>
    <cellStyle name="표준 22 50" xfId="857" xr:uid="{00000000-0005-0000-0000-0000ADA30000}"/>
    <cellStyle name="표준 22 50 10" xfId="44548" xr:uid="{00000000-0005-0000-0000-0000AEA30000}"/>
    <cellStyle name="표준 22 50 11" xfId="44549" xr:uid="{00000000-0005-0000-0000-0000AFA30000}"/>
    <cellStyle name="표준 22 50 12" xfId="44550" xr:uid="{00000000-0005-0000-0000-0000B0A30000}"/>
    <cellStyle name="표준 22 50 2" xfId="1440" xr:uid="{00000000-0005-0000-0000-0000B1A30000}"/>
    <cellStyle name="표준 22 50 2 10" xfId="44551" xr:uid="{00000000-0005-0000-0000-0000B2A30000}"/>
    <cellStyle name="표준 22 50 2 11" xfId="44552" xr:uid="{00000000-0005-0000-0000-0000B3A30000}"/>
    <cellStyle name="표준 22 50 2 2" xfId="3217" xr:uid="{00000000-0005-0000-0000-0000B4A30000}"/>
    <cellStyle name="표준 22 50 2 2 2" xfId="44553" xr:uid="{00000000-0005-0000-0000-0000B5A30000}"/>
    <cellStyle name="표준 22 50 2 2 3" xfId="44554" xr:uid="{00000000-0005-0000-0000-0000B6A30000}"/>
    <cellStyle name="표준 22 50 2 2 4" xfId="44555" xr:uid="{00000000-0005-0000-0000-0000B7A30000}"/>
    <cellStyle name="표준 22 50 2 2 5" xfId="44556" xr:uid="{00000000-0005-0000-0000-0000B8A30000}"/>
    <cellStyle name="표준 22 50 2 2 6" xfId="44557" xr:uid="{00000000-0005-0000-0000-0000B9A30000}"/>
    <cellStyle name="표준 22 50 2 3" xfId="5076" xr:uid="{00000000-0005-0000-0000-0000BAA30000}"/>
    <cellStyle name="표준 22 50 2 3 2" xfId="44558" xr:uid="{00000000-0005-0000-0000-0000BBA30000}"/>
    <cellStyle name="표준 22 50 2 3 3" xfId="44559" xr:uid="{00000000-0005-0000-0000-0000BCA30000}"/>
    <cellStyle name="표준 22 50 2 3 4" xfId="44560" xr:uid="{00000000-0005-0000-0000-0000BDA30000}"/>
    <cellStyle name="표준 22 50 2 3 5" xfId="44561" xr:uid="{00000000-0005-0000-0000-0000BEA30000}"/>
    <cellStyle name="표준 22 50 2 3 6" xfId="44562" xr:uid="{00000000-0005-0000-0000-0000BFA30000}"/>
    <cellStyle name="표준 22 50 2 4" xfId="6940" xr:uid="{00000000-0005-0000-0000-0000C0A30000}"/>
    <cellStyle name="표준 22 50 2 4 2" xfId="44563" xr:uid="{00000000-0005-0000-0000-0000C1A30000}"/>
    <cellStyle name="표준 22 50 2 4 3" xfId="44564" xr:uid="{00000000-0005-0000-0000-0000C2A30000}"/>
    <cellStyle name="표준 22 50 2 4 4" xfId="44565" xr:uid="{00000000-0005-0000-0000-0000C3A30000}"/>
    <cellStyle name="표준 22 50 2 4 5" xfId="44566" xr:uid="{00000000-0005-0000-0000-0000C4A30000}"/>
    <cellStyle name="표준 22 50 2 4 6" xfId="44567" xr:uid="{00000000-0005-0000-0000-0000C5A30000}"/>
    <cellStyle name="표준 22 50 2 5" xfId="8800" xr:uid="{00000000-0005-0000-0000-0000C6A30000}"/>
    <cellStyle name="표준 22 50 2 5 2" xfId="44568" xr:uid="{00000000-0005-0000-0000-0000C7A30000}"/>
    <cellStyle name="표준 22 50 2 5 3" xfId="44569" xr:uid="{00000000-0005-0000-0000-0000C8A30000}"/>
    <cellStyle name="표준 22 50 2 5 4" xfId="44570" xr:uid="{00000000-0005-0000-0000-0000C9A30000}"/>
    <cellStyle name="표준 22 50 2 5 5" xfId="44571" xr:uid="{00000000-0005-0000-0000-0000CAA30000}"/>
    <cellStyle name="표준 22 50 2 5 6" xfId="44572" xr:uid="{00000000-0005-0000-0000-0000CBA30000}"/>
    <cellStyle name="표준 22 50 2 6" xfId="44573" xr:uid="{00000000-0005-0000-0000-0000CCA30000}"/>
    <cellStyle name="표준 22 50 2 7" xfId="44574" xr:uid="{00000000-0005-0000-0000-0000CDA30000}"/>
    <cellStyle name="표준 22 50 2 8" xfId="44575" xr:uid="{00000000-0005-0000-0000-0000CEA30000}"/>
    <cellStyle name="표준 22 50 2 9" xfId="44576" xr:uid="{00000000-0005-0000-0000-0000CFA30000}"/>
    <cellStyle name="표준 22 50 3" xfId="2724" xr:uid="{00000000-0005-0000-0000-0000D0A30000}"/>
    <cellStyle name="표준 22 50 3 2" xfId="44577" xr:uid="{00000000-0005-0000-0000-0000D1A30000}"/>
    <cellStyle name="표준 22 50 3 3" xfId="44578" xr:uid="{00000000-0005-0000-0000-0000D2A30000}"/>
    <cellStyle name="표준 22 50 3 4" xfId="44579" xr:uid="{00000000-0005-0000-0000-0000D3A30000}"/>
    <cellStyle name="표준 22 50 3 5" xfId="44580" xr:uid="{00000000-0005-0000-0000-0000D4A30000}"/>
    <cellStyle name="표준 22 50 3 6" xfId="44581" xr:uid="{00000000-0005-0000-0000-0000D5A30000}"/>
    <cellStyle name="표준 22 50 4" xfId="4584" xr:uid="{00000000-0005-0000-0000-0000D6A30000}"/>
    <cellStyle name="표준 22 50 4 2" xfId="44582" xr:uid="{00000000-0005-0000-0000-0000D7A30000}"/>
    <cellStyle name="표준 22 50 4 3" xfId="44583" xr:uid="{00000000-0005-0000-0000-0000D8A30000}"/>
    <cellStyle name="표준 22 50 4 4" xfId="44584" xr:uid="{00000000-0005-0000-0000-0000D9A30000}"/>
    <cellStyle name="표준 22 50 4 5" xfId="44585" xr:uid="{00000000-0005-0000-0000-0000DAA30000}"/>
    <cellStyle name="표준 22 50 4 6" xfId="44586" xr:uid="{00000000-0005-0000-0000-0000DBA30000}"/>
    <cellStyle name="표준 22 50 5" xfId="6448" xr:uid="{00000000-0005-0000-0000-0000DCA30000}"/>
    <cellStyle name="표준 22 50 5 2" xfId="44587" xr:uid="{00000000-0005-0000-0000-0000DDA30000}"/>
    <cellStyle name="표준 22 50 5 3" xfId="44588" xr:uid="{00000000-0005-0000-0000-0000DEA30000}"/>
    <cellStyle name="표준 22 50 5 4" xfId="44589" xr:uid="{00000000-0005-0000-0000-0000DFA30000}"/>
    <cellStyle name="표준 22 50 5 5" xfId="44590" xr:uid="{00000000-0005-0000-0000-0000E0A30000}"/>
    <cellStyle name="표준 22 50 5 6" xfId="44591" xr:uid="{00000000-0005-0000-0000-0000E1A30000}"/>
    <cellStyle name="표준 22 50 6" xfId="8308" xr:uid="{00000000-0005-0000-0000-0000E2A30000}"/>
    <cellStyle name="표준 22 50 6 2" xfId="44592" xr:uid="{00000000-0005-0000-0000-0000E3A30000}"/>
    <cellStyle name="표준 22 50 6 3" xfId="44593" xr:uid="{00000000-0005-0000-0000-0000E4A30000}"/>
    <cellStyle name="표준 22 50 6 4" xfId="44594" xr:uid="{00000000-0005-0000-0000-0000E5A30000}"/>
    <cellStyle name="표준 22 50 6 5" xfId="44595" xr:uid="{00000000-0005-0000-0000-0000E6A30000}"/>
    <cellStyle name="표준 22 50 6 6" xfId="44596" xr:uid="{00000000-0005-0000-0000-0000E7A30000}"/>
    <cellStyle name="표준 22 50 7" xfId="44597" xr:uid="{00000000-0005-0000-0000-0000E8A30000}"/>
    <cellStyle name="표준 22 50 8" xfId="44598" xr:uid="{00000000-0005-0000-0000-0000E9A30000}"/>
    <cellStyle name="표준 22 50 9" xfId="44599" xr:uid="{00000000-0005-0000-0000-0000EAA30000}"/>
    <cellStyle name="표준 22 51" xfId="870" xr:uid="{00000000-0005-0000-0000-0000EBA30000}"/>
    <cellStyle name="표준 22 51 10" xfId="44600" xr:uid="{00000000-0005-0000-0000-0000ECA30000}"/>
    <cellStyle name="표준 22 51 11" xfId="44601" xr:uid="{00000000-0005-0000-0000-0000EDA30000}"/>
    <cellStyle name="표준 22 51 12" xfId="44602" xr:uid="{00000000-0005-0000-0000-0000EEA30000}"/>
    <cellStyle name="표준 22 51 2" xfId="1453" xr:uid="{00000000-0005-0000-0000-0000EFA30000}"/>
    <cellStyle name="표준 22 51 2 10" xfId="44603" xr:uid="{00000000-0005-0000-0000-0000F0A30000}"/>
    <cellStyle name="표준 22 51 2 11" xfId="44604" xr:uid="{00000000-0005-0000-0000-0000F1A30000}"/>
    <cellStyle name="표준 22 51 2 2" xfId="3230" xr:uid="{00000000-0005-0000-0000-0000F2A30000}"/>
    <cellStyle name="표준 22 51 2 2 2" xfId="44605" xr:uid="{00000000-0005-0000-0000-0000F3A30000}"/>
    <cellStyle name="표준 22 51 2 2 3" xfId="44606" xr:uid="{00000000-0005-0000-0000-0000F4A30000}"/>
    <cellStyle name="표준 22 51 2 2 4" xfId="44607" xr:uid="{00000000-0005-0000-0000-0000F5A30000}"/>
    <cellStyle name="표준 22 51 2 2 5" xfId="44608" xr:uid="{00000000-0005-0000-0000-0000F6A30000}"/>
    <cellStyle name="표준 22 51 2 2 6" xfId="44609" xr:uid="{00000000-0005-0000-0000-0000F7A30000}"/>
    <cellStyle name="표준 22 51 2 3" xfId="5089" xr:uid="{00000000-0005-0000-0000-0000F8A30000}"/>
    <cellStyle name="표준 22 51 2 3 2" xfId="44610" xr:uid="{00000000-0005-0000-0000-0000F9A30000}"/>
    <cellStyle name="표준 22 51 2 3 3" xfId="44611" xr:uid="{00000000-0005-0000-0000-0000FAA30000}"/>
    <cellStyle name="표준 22 51 2 3 4" xfId="44612" xr:uid="{00000000-0005-0000-0000-0000FBA30000}"/>
    <cellStyle name="표준 22 51 2 3 5" xfId="44613" xr:uid="{00000000-0005-0000-0000-0000FCA30000}"/>
    <cellStyle name="표준 22 51 2 3 6" xfId="44614" xr:uid="{00000000-0005-0000-0000-0000FDA30000}"/>
    <cellStyle name="표준 22 51 2 4" xfId="6953" xr:uid="{00000000-0005-0000-0000-0000FEA30000}"/>
    <cellStyle name="표준 22 51 2 4 2" xfId="44615" xr:uid="{00000000-0005-0000-0000-0000FFA30000}"/>
    <cellStyle name="표준 22 51 2 4 3" xfId="44616" xr:uid="{00000000-0005-0000-0000-000000A40000}"/>
    <cellStyle name="표준 22 51 2 4 4" xfId="44617" xr:uid="{00000000-0005-0000-0000-000001A40000}"/>
    <cellStyle name="표준 22 51 2 4 5" xfId="44618" xr:uid="{00000000-0005-0000-0000-000002A40000}"/>
    <cellStyle name="표준 22 51 2 4 6" xfId="44619" xr:uid="{00000000-0005-0000-0000-000003A40000}"/>
    <cellStyle name="표준 22 51 2 5" xfId="8813" xr:uid="{00000000-0005-0000-0000-000004A40000}"/>
    <cellStyle name="표준 22 51 2 5 2" xfId="44620" xr:uid="{00000000-0005-0000-0000-000005A40000}"/>
    <cellStyle name="표준 22 51 2 5 3" xfId="44621" xr:uid="{00000000-0005-0000-0000-000006A40000}"/>
    <cellStyle name="표준 22 51 2 5 4" xfId="44622" xr:uid="{00000000-0005-0000-0000-000007A40000}"/>
    <cellStyle name="표준 22 51 2 5 5" xfId="44623" xr:uid="{00000000-0005-0000-0000-000008A40000}"/>
    <cellStyle name="표준 22 51 2 5 6" xfId="44624" xr:uid="{00000000-0005-0000-0000-000009A40000}"/>
    <cellStyle name="표준 22 51 2 6" xfId="44625" xr:uid="{00000000-0005-0000-0000-00000AA40000}"/>
    <cellStyle name="표준 22 51 2 7" xfId="44626" xr:uid="{00000000-0005-0000-0000-00000BA40000}"/>
    <cellStyle name="표준 22 51 2 8" xfId="44627" xr:uid="{00000000-0005-0000-0000-00000CA40000}"/>
    <cellStyle name="표준 22 51 2 9" xfId="44628" xr:uid="{00000000-0005-0000-0000-00000DA40000}"/>
    <cellStyle name="표준 22 51 3" xfId="2737" xr:uid="{00000000-0005-0000-0000-00000EA40000}"/>
    <cellStyle name="표준 22 51 3 2" xfId="44629" xr:uid="{00000000-0005-0000-0000-00000FA40000}"/>
    <cellStyle name="표준 22 51 3 3" xfId="44630" xr:uid="{00000000-0005-0000-0000-000010A40000}"/>
    <cellStyle name="표준 22 51 3 4" xfId="44631" xr:uid="{00000000-0005-0000-0000-000011A40000}"/>
    <cellStyle name="표준 22 51 3 5" xfId="44632" xr:uid="{00000000-0005-0000-0000-000012A40000}"/>
    <cellStyle name="표준 22 51 3 6" xfId="44633" xr:uid="{00000000-0005-0000-0000-000013A40000}"/>
    <cellStyle name="표준 22 51 4" xfId="4597" xr:uid="{00000000-0005-0000-0000-000014A40000}"/>
    <cellStyle name="표준 22 51 4 2" xfId="44634" xr:uid="{00000000-0005-0000-0000-000015A40000}"/>
    <cellStyle name="표준 22 51 4 3" xfId="44635" xr:uid="{00000000-0005-0000-0000-000016A40000}"/>
    <cellStyle name="표준 22 51 4 4" xfId="44636" xr:uid="{00000000-0005-0000-0000-000017A40000}"/>
    <cellStyle name="표준 22 51 4 5" xfId="44637" xr:uid="{00000000-0005-0000-0000-000018A40000}"/>
    <cellStyle name="표준 22 51 4 6" xfId="44638" xr:uid="{00000000-0005-0000-0000-000019A40000}"/>
    <cellStyle name="표준 22 51 5" xfId="6461" xr:uid="{00000000-0005-0000-0000-00001AA40000}"/>
    <cellStyle name="표준 22 51 5 2" xfId="44639" xr:uid="{00000000-0005-0000-0000-00001BA40000}"/>
    <cellStyle name="표준 22 51 5 3" xfId="44640" xr:uid="{00000000-0005-0000-0000-00001CA40000}"/>
    <cellStyle name="표준 22 51 5 4" xfId="44641" xr:uid="{00000000-0005-0000-0000-00001DA40000}"/>
    <cellStyle name="표준 22 51 5 5" xfId="44642" xr:uid="{00000000-0005-0000-0000-00001EA40000}"/>
    <cellStyle name="표준 22 51 5 6" xfId="44643" xr:uid="{00000000-0005-0000-0000-00001FA40000}"/>
    <cellStyle name="표준 22 51 6" xfId="8321" xr:uid="{00000000-0005-0000-0000-000020A40000}"/>
    <cellStyle name="표준 22 51 6 2" xfId="44644" xr:uid="{00000000-0005-0000-0000-000021A40000}"/>
    <cellStyle name="표준 22 51 6 3" xfId="44645" xr:uid="{00000000-0005-0000-0000-000022A40000}"/>
    <cellStyle name="표준 22 51 6 4" xfId="44646" xr:uid="{00000000-0005-0000-0000-000023A40000}"/>
    <cellStyle name="표준 22 51 6 5" xfId="44647" xr:uid="{00000000-0005-0000-0000-000024A40000}"/>
    <cellStyle name="표준 22 51 6 6" xfId="44648" xr:uid="{00000000-0005-0000-0000-000025A40000}"/>
    <cellStyle name="표준 22 51 7" xfId="44649" xr:uid="{00000000-0005-0000-0000-000026A40000}"/>
    <cellStyle name="표준 22 51 8" xfId="44650" xr:uid="{00000000-0005-0000-0000-000027A40000}"/>
    <cellStyle name="표준 22 51 9" xfId="44651" xr:uid="{00000000-0005-0000-0000-000028A40000}"/>
    <cellStyle name="표준 22 52" xfId="883" xr:uid="{00000000-0005-0000-0000-000029A40000}"/>
    <cellStyle name="표준 22 52 10" xfId="44652" xr:uid="{00000000-0005-0000-0000-00002AA40000}"/>
    <cellStyle name="표준 22 52 11" xfId="44653" xr:uid="{00000000-0005-0000-0000-00002BA40000}"/>
    <cellStyle name="표준 22 52 12" xfId="44654" xr:uid="{00000000-0005-0000-0000-00002CA40000}"/>
    <cellStyle name="표준 22 52 2" xfId="1466" xr:uid="{00000000-0005-0000-0000-00002DA40000}"/>
    <cellStyle name="표준 22 52 2 10" xfId="44655" xr:uid="{00000000-0005-0000-0000-00002EA40000}"/>
    <cellStyle name="표준 22 52 2 11" xfId="44656" xr:uid="{00000000-0005-0000-0000-00002FA40000}"/>
    <cellStyle name="표준 22 52 2 2" xfId="3243" xr:uid="{00000000-0005-0000-0000-000030A40000}"/>
    <cellStyle name="표준 22 52 2 2 2" xfId="44657" xr:uid="{00000000-0005-0000-0000-000031A40000}"/>
    <cellStyle name="표준 22 52 2 2 3" xfId="44658" xr:uid="{00000000-0005-0000-0000-000032A40000}"/>
    <cellStyle name="표준 22 52 2 2 4" xfId="44659" xr:uid="{00000000-0005-0000-0000-000033A40000}"/>
    <cellStyle name="표준 22 52 2 2 5" xfId="44660" xr:uid="{00000000-0005-0000-0000-000034A40000}"/>
    <cellStyle name="표준 22 52 2 2 6" xfId="44661" xr:uid="{00000000-0005-0000-0000-000035A40000}"/>
    <cellStyle name="표준 22 52 2 3" xfId="5102" xr:uid="{00000000-0005-0000-0000-000036A40000}"/>
    <cellStyle name="표준 22 52 2 3 2" xfId="44662" xr:uid="{00000000-0005-0000-0000-000037A40000}"/>
    <cellStyle name="표준 22 52 2 3 3" xfId="44663" xr:uid="{00000000-0005-0000-0000-000038A40000}"/>
    <cellStyle name="표준 22 52 2 3 4" xfId="44664" xr:uid="{00000000-0005-0000-0000-000039A40000}"/>
    <cellStyle name="표준 22 52 2 3 5" xfId="44665" xr:uid="{00000000-0005-0000-0000-00003AA40000}"/>
    <cellStyle name="표준 22 52 2 3 6" xfId="44666" xr:uid="{00000000-0005-0000-0000-00003BA40000}"/>
    <cellStyle name="표준 22 52 2 4" xfId="6966" xr:uid="{00000000-0005-0000-0000-00003CA40000}"/>
    <cellStyle name="표준 22 52 2 4 2" xfId="44667" xr:uid="{00000000-0005-0000-0000-00003DA40000}"/>
    <cellStyle name="표준 22 52 2 4 3" xfId="44668" xr:uid="{00000000-0005-0000-0000-00003EA40000}"/>
    <cellStyle name="표준 22 52 2 4 4" xfId="44669" xr:uid="{00000000-0005-0000-0000-00003FA40000}"/>
    <cellStyle name="표준 22 52 2 4 5" xfId="44670" xr:uid="{00000000-0005-0000-0000-000040A40000}"/>
    <cellStyle name="표준 22 52 2 4 6" xfId="44671" xr:uid="{00000000-0005-0000-0000-000041A40000}"/>
    <cellStyle name="표준 22 52 2 5" xfId="8826" xr:uid="{00000000-0005-0000-0000-000042A40000}"/>
    <cellStyle name="표준 22 52 2 5 2" xfId="44672" xr:uid="{00000000-0005-0000-0000-000043A40000}"/>
    <cellStyle name="표준 22 52 2 5 3" xfId="44673" xr:uid="{00000000-0005-0000-0000-000044A40000}"/>
    <cellStyle name="표준 22 52 2 5 4" xfId="44674" xr:uid="{00000000-0005-0000-0000-000045A40000}"/>
    <cellStyle name="표준 22 52 2 5 5" xfId="44675" xr:uid="{00000000-0005-0000-0000-000046A40000}"/>
    <cellStyle name="표준 22 52 2 5 6" xfId="44676" xr:uid="{00000000-0005-0000-0000-000047A40000}"/>
    <cellStyle name="표준 22 52 2 6" xfId="44677" xr:uid="{00000000-0005-0000-0000-000048A40000}"/>
    <cellStyle name="표준 22 52 2 7" xfId="44678" xr:uid="{00000000-0005-0000-0000-000049A40000}"/>
    <cellStyle name="표준 22 52 2 8" xfId="44679" xr:uid="{00000000-0005-0000-0000-00004AA40000}"/>
    <cellStyle name="표준 22 52 2 9" xfId="44680" xr:uid="{00000000-0005-0000-0000-00004BA40000}"/>
    <cellStyle name="표준 22 52 3" xfId="2750" xr:uid="{00000000-0005-0000-0000-00004CA40000}"/>
    <cellStyle name="표준 22 52 3 2" xfId="44681" xr:uid="{00000000-0005-0000-0000-00004DA40000}"/>
    <cellStyle name="표준 22 52 3 3" xfId="44682" xr:uid="{00000000-0005-0000-0000-00004EA40000}"/>
    <cellStyle name="표준 22 52 3 4" xfId="44683" xr:uid="{00000000-0005-0000-0000-00004FA40000}"/>
    <cellStyle name="표준 22 52 3 5" xfId="44684" xr:uid="{00000000-0005-0000-0000-000050A40000}"/>
    <cellStyle name="표준 22 52 3 6" xfId="44685" xr:uid="{00000000-0005-0000-0000-000051A40000}"/>
    <cellStyle name="표준 22 52 4" xfId="4610" xr:uid="{00000000-0005-0000-0000-000052A40000}"/>
    <cellStyle name="표준 22 52 4 2" xfId="44686" xr:uid="{00000000-0005-0000-0000-000053A40000}"/>
    <cellStyle name="표준 22 52 4 3" xfId="44687" xr:uid="{00000000-0005-0000-0000-000054A40000}"/>
    <cellStyle name="표준 22 52 4 4" xfId="44688" xr:uid="{00000000-0005-0000-0000-000055A40000}"/>
    <cellStyle name="표준 22 52 4 5" xfId="44689" xr:uid="{00000000-0005-0000-0000-000056A40000}"/>
    <cellStyle name="표준 22 52 4 6" xfId="44690" xr:uid="{00000000-0005-0000-0000-000057A40000}"/>
    <cellStyle name="표준 22 52 5" xfId="6474" xr:uid="{00000000-0005-0000-0000-000058A40000}"/>
    <cellStyle name="표준 22 52 5 2" xfId="44691" xr:uid="{00000000-0005-0000-0000-000059A40000}"/>
    <cellStyle name="표준 22 52 5 3" xfId="44692" xr:uid="{00000000-0005-0000-0000-00005AA40000}"/>
    <cellStyle name="표준 22 52 5 4" xfId="44693" xr:uid="{00000000-0005-0000-0000-00005BA40000}"/>
    <cellStyle name="표준 22 52 5 5" xfId="44694" xr:uid="{00000000-0005-0000-0000-00005CA40000}"/>
    <cellStyle name="표준 22 52 5 6" xfId="44695" xr:uid="{00000000-0005-0000-0000-00005DA40000}"/>
    <cellStyle name="표준 22 52 6" xfId="8334" xr:uid="{00000000-0005-0000-0000-00005EA40000}"/>
    <cellStyle name="표준 22 52 6 2" xfId="44696" xr:uid="{00000000-0005-0000-0000-00005FA40000}"/>
    <cellStyle name="표준 22 52 6 3" xfId="44697" xr:uid="{00000000-0005-0000-0000-000060A40000}"/>
    <cellStyle name="표준 22 52 6 4" xfId="44698" xr:uid="{00000000-0005-0000-0000-000061A40000}"/>
    <cellStyle name="표준 22 52 6 5" xfId="44699" xr:uid="{00000000-0005-0000-0000-000062A40000}"/>
    <cellStyle name="표준 22 52 6 6" xfId="44700" xr:uid="{00000000-0005-0000-0000-000063A40000}"/>
    <cellStyle name="표준 22 52 7" xfId="44701" xr:uid="{00000000-0005-0000-0000-000064A40000}"/>
    <cellStyle name="표준 22 52 8" xfId="44702" xr:uid="{00000000-0005-0000-0000-000065A40000}"/>
    <cellStyle name="표준 22 52 9" xfId="44703" xr:uid="{00000000-0005-0000-0000-000066A40000}"/>
    <cellStyle name="표준 22 53" xfId="896" xr:uid="{00000000-0005-0000-0000-000067A40000}"/>
    <cellStyle name="표준 22 53 10" xfId="44704" xr:uid="{00000000-0005-0000-0000-000068A40000}"/>
    <cellStyle name="표준 22 53 11" xfId="44705" xr:uid="{00000000-0005-0000-0000-000069A40000}"/>
    <cellStyle name="표준 22 53 12" xfId="44706" xr:uid="{00000000-0005-0000-0000-00006AA40000}"/>
    <cellStyle name="표준 22 53 2" xfId="1479" xr:uid="{00000000-0005-0000-0000-00006BA40000}"/>
    <cellStyle name="표준 22 53 2 10" xfId="44707" xr:uid="{00000000-0005-0000-0000-00006CA40000}"/>
    <cellStyle name="표준 22 53 2 11" xfId="44708" xr:uid="{00000000-0005-0000-0000-00006DA40000}"/>
    <cellStyle name="표준 22 53 2 2" xfId="3256" xr:uid="{00000000-0005-0000-0000-00006EA40000}"/>
    <cellStyle name="표준 22 53 2 2 2" xfId="44709" xr:uid="{00000000-0005-0000-0000-00006FA40000}"/>
    <cellStyle name="표준 22 53 2 2 3" xfId="44710" xr:uid="{00000000-0005-0000-0000-000070A40000}"/>
    <cellStyle name="표준 22 53 2 2 4" xfId="44711" xr:uid="{00000000-0005-0000-0000-000071A40000}"/>
    <cellStyle name="표준 22 53 2 2 5" xfId="44712" xr:uid="{00000000-0005-0000-0000-000072A40000}"/>
    <cellStyle name="표준 22 53 2 2 6" xfId="44713" xr:uid="{00000000-0005-0000-0000-000073A40000}"/>
    <cellStyle name="표준 22 53 2 3" xfId="5115" xr:uid="{00000000-0005-0000-0000-000074A40000}"/>
    <cellStyle name="표준 22 53 2 3 2" xfId="44714" xr:uid="{00000000-0005-0000-0000-000075A40000}"/>
    <cellStyle name="표준 22 53 2 3 3" xfId="44715" xr:uid="{00000000-0005-0000-0000-000076A40000}"/>
    <cellStyle name="표준 22 53 2 3 4" xfId="44716" xr:uid="{00000000-0005-0000-0000-000077A40000}"/>
    <cellStyle name="표준 22 53 2 3 5" xfId="44717" xr:uid="{00000000-0005-0000-0000-000078A40000}"/>
    <cellStyle name="표준 22 53 2 3 6" xfId="44718" xr:uid="{00000000-0005-0000-0000-000079A40000}"/>
    <cellStyle name="표준 22 53 2 4" xfId="6979" xr:uid="{00000000-0005-0000-0000-00007AA40000}"/>
    <cellStyle name="표준 22 53 2 4 2" xfId="44719" xr:uid="{00000000-0005-0000-0000-00007BA40000}"/>
    <cellStyle name="표준 22 53 2 4 3" xfId="44720" xr:uid="{00000000-0005-0000-0000-00007CA40000}"/>
    <cellStyle name="표준 22 53 2 4 4" xfId="44721" xr:uid="{00000000-0005-0000-0000-00007DA40000}"/>
    <cellStyle name="표준 22 53 2 4 5" xfId="44722" xr:uid="{00000000-0005-0000-0000-00007EA40000}"/>
    <cellStyle name="표준 22 53 2 4 6" xfId="44723" xr:uid="{00000000-0005-0000-0000-00007FA40000}"/>
    <cellStyle name="표준 22 53 2 5" xfId="8839" xr:uid="{00000000-0005-0000-0000-000080A40000}"/>
    <cellStyle name="표준 22 53 2 5 2" xfId="44724" xr:uid="{00000000-0005-0000-0000-000081A40000}"/>
    <cellStyle name="표준 22 53 2 5 3" xfId="44725" xr:uid="{00000000-0005-0000-0000-000082A40000}"/>
    <cellStyle name="표준 22 53 2 5 4" xfId="44726" xr:uid="{00000000-0005-0000-0000-000083A40000}"/>
    <cellStyle name="표준 22 53 2 5 5" xfId="44727" xr:uid="{00000000-0005-0000-0000-000084A40000}"/>
    <cellStyle name="표준 22 53 2 5 6" xfId="44728" xr:uid="{00000000-0005-0000-0000-000085A40000}"/>
    <cellStyle name="표준 22 53 2 6" xfId="44729" xr:uid="{00000000-0005-0000-0000-000086A40000}"/>
    <cellStyle name="표준 22 53 2 7" xfId="44730" xr:uid="{00000000-0005-0000-0000-000087A40000}"/>
    <cellStyle name="표준 22 53 2 8" xfId="44731" xr:uid="{00000000-0005-0000-0000-000088A40000}"/>
    <cellStyle name="표준 22 53 2 9" xfId="44732" xr:uid="{00000000-0005-0000-0000-000089A40000}"/>
    <cellStyle name="표준 22 53 3" xfId="2763" xr:uid="{00000000-0005-0000-0000-00008AA40000}"/>
    <cellStyle name="표준 22 53 3 2" xfId="44733" xr:uid="{00000000-0005-0000-0000-00008BA40000}"/>
    <cellStyle name="표준 22 53 3 3" xfId="44734" xr:uid="{00000000-0005-0000-0000-00008CA40000}"/>
    <cellStyle name="표준 22 53 3 4" xfId="44735" xr:uid="{00000000-0005-0000-0000-00008DA40000}"/>
    <cellStyle name="표준 22 53 3 5" xfId="44736" xr:uid="{00000000-0005-0000-0000-00008EA40000}"/>
    <cellStyle name="표준 22 53 3 6" xfId="44737" xr:uid="{00000000-0005-0000-0000-00008FA40000}"/>
    <cellStyle name="표준 22 53 4" xfId="4623" xr:uid="{00000000-0005-0000-0000-000090A40000}"/>
    <cellStyle name="표준 22 53 4 2" xfId="44738" xr:uid="{00000000-0005-0000-0000-000091A40000}"/>
    <cellStyle name="표준 22 53 4 3" xfId="44739" xr:uid="{00000000-0005-0000-0000-000092A40000}"/>
    <cellStyle name="표준 22 53 4 4" xfId="44740" xr:uid="{00000000-0005-0000-0000-000093A40000}"/>
    <cellStyle name="표준 22 53 4 5" xfId="44741" xr:uid="{00000000-0005-0000-0000-000094A40000}"/>
    <cellStyle name="표준 22 53 4 6" xfId="44742" xr:uid="{00000000-0005-0000-0000-000095A40000}"/>
    <cellStyle name="표준 22 53 5" xfId="6487" xr:uid="{00000000-0005-0000-0000-000096A40000}"/>
    <cellStyle name="표준 22 53 5 2" xfId="44743" xr:uid="{00000000-0005-0000-0000-000097A40000}"/>
    <cellStyle name="표준 22 53 5 3" xfId="44744" xr:uid="{00000000-0005-0000-0000-000098A40000}"/>
    <cellStyle name="표준 22 53 5 4" xfId="44745" xr:uid="{00000000-0005-0000-0000-000099A40000}"/>
    <cellStyle name="표준 22 53 5 5" xfId="44746" xr:uid="{00000000-0005-0000-0000-00009AA40000}"/>
    <cellStyle name="표준 22 53 5 6" xfId="44747" xr:uid="{00000000-0005-0000-0000-00009BA40000}"/>
    <cellStyle name="표준 22 53 6" xfId="8347" xr:uid="{00000000-0005-0000-0000-00009CA40000}"/>
    <cellStyle name="표준 22 53 6 2" xfId="44748" xr:uid="{00000000-0005-0000-0000-00009DA40000}"/>
    <cellStyle name="표준 22 53 6 3" xfId="44749" xr:uid="{00000000-0005-0000-0000-00009EA40000}"/>
    <cellStyle name="표준 22 53 6 4" xfId="44750" xr:uid="{00000000-0005-0000-0000-00009FA40000}"/>
    <cellStyle name="표준 22 53 6 5" xfId="44751" xr:uid="{00000000-0005-0000-0000-0000A0A40000}"/>
    <cellStyle name="표준 22 53 6 6" xfId="44752" xr:uid="{00000000-0005-0000-0000-0000A1A40000}"/>
    <cellStyle name="표준 22 53 7" xfId="44753" xr:uid="{00000000-0005-0000-0000-0000A2A40000}"/>
    <cellStyle name="표준 22 53 8" xfId="44754" xr:uid="{00000000-0005-0000-0000-0000A3A40000}"/>
    <cellStyle name="표준 22 53 9" xfId="44755" xr:uid="{00000000-0005-0000-0000-0000A4A40000}"/>
    <cellStyle name="표준 22 54" xfId="909" xr:uid="{00000000-0005-0000-0000-0000A5A40000}"/>
    <cellStyle name="표준 22 54 10" xfId="44756" xr:uid="{00000000-0005-0000-0000-0000A6A40000}"/>
    <cellStyle name="표준 22 54 11" xfId="44757" xr:uid="{00000000-0005-0000-0000-0000A7A40000}"/>
    <cellStyle name="표준 22 54 12" xfId="44758" xr:uid="{00000000-0005-0000-0000-0000A8A40000}"/>
    <cellStyle name="표준 22 54 2" xfId="1492" xr:uid="{00000000-0005-0000-0000-0000A9A40000}"/>
    <cellStyle name="표준 22 54 2 10" xfId="44759" xr:uid="{00000000-0005-0000-0000-0000AAA40000}"/>
    <cellStyle name="표준 22 54 2 11" xfId="44760" xr:uid="{00000000-0005-0000-0000-0000ABA40000}"/>
    <cellStyle name="표준 22 54 2 2" xfId="3269" xr:uid="{00000000-0005-0000-0000-0000ACA40000}"/>
    <cellStyle name="표준 22 54 2 2 2" xfId="44761" xr:uid="{00000000-0005-0000-0000-0000ADA40000}"/>
    <cellStyle name="표준 22 54 2 2 3" xfId="44762" xr:uid="{00000000-0005-0000-0000-0000AEA40000}"/>
    <cellStyle name="표준 22 54 2 2 4" xfId="44763" xr:uid="{00000000-0005-0000-0000-0000AFA40000}"/>
    <cellStyle name="표준 22 54 2 2 5" xfId="44764" xr:uid="{00000000-0005-0000-0000-0000B0A40000}"/>
    <cellStyle name="표준 22 54 2 2 6" xfId="44765" xr:uid="{00000000-0005-0000-0000-0000B1A40000}"/>
    <cellStyle name="표준 22 54 2 3" xfId="5128" xr:uid="{00000000-0005-0000-0000-0000B2A40000}"/>
    <cellStyle name="표준 22 54 2 3 2" xfId="44766" xr:uid="{00000000-0005-0000-0000-0000B3A40000}"/>
    <cellStyle name="표준 22 54 2 3 3" xfId="44767" xr:uid="{00000000-0005-0000-0000-0000B4A40000}"/>
    <cellStyle name="표준 22 54 2 3 4" xfId="44768" xr:uid="{00000000-0005-0000-0000-0000B5A40000}"/>
    <cellStyle name="표준 22 54 2 3 5" xfId="44769" xr:uid="{00000000-0005-0000-0000-0000B6A40000}"/>
    <cellStyle name="표준 22 54 2 3 6" xfId="44770" xr:uid="{00000000-0005-0000-0000-0000B7A40000}"/>
    <cellStyle name="표준 22 54 2 4" xfId="6992" xr:uid="{00000000-0005-0000-0000-0000B8A40000}"/>
    <cellStyle name="표준 22 54 2 4 2" xfId="44771" xr:uid="{00000000-0005-0000-0000-0000B9A40000}"/>
    <cellStyle name="표준 22 54 2 4 3" xfId="44772" xr:uid="{00000000-0005-0000-0000-0000BAA40000}"/>
    <cellStyle name="표준 22 54 2 4 4" xfId="44773" xr:uid="{00000000-0005-0000-0000-0000BBA40000}"/>
    <cellStyle name="표준 22 54 2 4 5" xfId="44774" xr:uid="{00000000-0005-0000-0000-0000BCA40000}"/>
    <cellStyle name="표준 22 54 2 4 6" xfId="44775" xr:uid="{00000000-0005-0000-0000-0000BDA40000}"/>
    <cellStyle name="표준 22 54 2 5" xfId="8852" xr:uid="{00000000-0005-0000-0000-0000BEA40000}"/>
    <cellStyle name="표준 22 54 2 5 2" xfId="44776" xr:uid="{00000000-0005-0000-0000-0000BFA40000}"/>
    <cellStyle name="표준 22 54 2 5 3" xfId="44777" xr:uid="{00000000-0005-0000-0000-0000C0A40000}"/>
    <cellStyle name="표준 22 54 2 5 4" xfId="44778" xr:uid="{00000000-0005-0000-0000-0000C1A40000}"/>
    <cellStyle name="표준 22 54 2 5 5" xfId="44779" xr:uid="{00000000-0005-0000-0000-0000C2A40000}"/>
    <cellStyle name="표준 22 54 2 5 6" xfId="44780" xr:uid="{00000000-0005-0000-0000-0000C3A40000}"/>
    <cellStyle name="표준 22 54 2 6" xfId="44781" xr:uid="{00000000-0005-0000-0000-0000C4A40000}"/>
    <cellStyle name="표준 22 54 2 7" xfId="44782" xr:uid="{00000000-0005-0000-0000-0000C5A40000}"/>
    <cellStyle name="표준 22 54 2 8" xfId="44783" xr:uid="{00000000-0005-0000-0000-0000C6A40000}"/>
    <cellStyle name="표준 22 54 2 9" xfId="44784" xr:uid="{00000000-0005-0000-0000-0000C7A40000}"/>
    <cellStyle name="표준 22 54 3" xfId="2776" xr:uid="{00000000-0005-0000-0000-0000C8A40000}"/>
    <cellStyle name="표준 22 54 3 2" xfId="44785" xr:uid="{00000000-0005-0000-0000-0000C9A40000}"/>
    <cellStyle name="표준 22 54 3 3" xfId="44786" xr:uid="{00000000-0005-0000-0000-0000CAA40000}"/>
    <cellStyle name="표준 22 54 3 4" xfId="44787" xr:uid="{00000000-0005-0000-0000-0000CBA40000}"/>
    <cellStyle name="표준 22 54 3 5" xfId="44788" xr:uid="{00000000-0005-0000-0000-0000CCA40000}"/>
    <cellStyle name="표준 22 54 3 6" xfId="44789" xr:uid="{00000000-0005-0000-0000-0000CDA40000}"/>
    <cellStyle name="표준 22 54 4" xfId="4636" xr:uid="{00000000-0005-0000-0000-0000CEA40000}"/>
    <cellStyle name="표준 22 54 4 2" xfId="44790" xr:uid="{00000000-0005-0000-0000-0000CFA40000}"/>
    <cellStyle name="표준 22 54 4 3" xfId="44791" xr:uid="{00000000-0005-0000-0000-0000D0A40000}"/>
    <cellStyle name="표준 22 54 4 4" xfId="44792" xr:uid="{00000000-0005-0000-0000-0000D1A40000}"/>
    <cellStyle name="표준 22 54 4 5" xfId="44793" xr:uid="{00000000-0005-0000-0000-0000D2A40000}"/>
    <cellStyle name="표준 22 54 4 6" xfId="44794" xr:uid="{00000000-0005-0000-0000-0000D3A40000}"/>
    <cellStyle name="표준 22 54 5" xfId="6500" xr:uid="{00000000-0005-0000-0000-0000D4A40000}"/>
    <cellStyle name="표준 22 54 5 2" xfId="44795" xr:uid="{00000000-0005-0000-0000-0000D5A40000}"/>
    <cellStyle name="표준 22 54 5 3" xfId="44796" xr:uid="{00000000-0005-0000-0000-0000D6A40000}"/>
    <cellStyle name="표준 22 54 5 4" xfId="44797" xr:uid="{00000000-0005-0000-0000-0000D7A40000}"/>
    <cellStyle name="표준 22 54 5 5" xfId="44798" xr:uid="{00000000-0005-0000-0000-0000D8A40000}"/>
    <cellStyle name="표준 22 54 5 6" xfId="44799" xr:uid="{00000000-0005-0000-0000-0000D9A40000}"/>
    <cellStyle name="표준 22 54 6" xfId="8360" xr:uid="{00000000-0005-0000-0000-0000DAA40000}"/>
    <cellStyle name="표준 22 54 6 2" xfId="44800" xr:uid="{00000000-0005-0000-0000-0000DBA40000}"/>
    <cellStyle name="표준 22 54 6 3" xfId="44801" xr:uid="{00000000-0005-0000-0000-0000DCA40000}"/>
    <cellStyle name="표준 22 54 6 4" xfId="44802" xr:uid="{00000000-0005-0000-0000-0000DDA40000}"/>
    <cellStyle name="표준 22 54 6 5" xfId="44803" xr:uid="{00000000-0005-0000-0000-0000DEA40000}"/>
    <cellStyle name="표준 22 54 6 6" xfId="44804" xr:uid="{00000000-0005-0000-0000-0000DFA40000}"/>
    <cellStyle name="표준 22 54 7" xfId="44805" xr:uid="{00000000-0005-0000-0000-0000E0A40000}"/>
    <cellStyle name="표준 22 54 8" xfId="44806" xr:uid="{00000000-0005-0000-0000-0000E1A40000}"/>
    <cellStyle name="표준 22 54 9" xfId="44807" xr:uid="{00000000-0005-0000-0000-0000E2A40000}"/>
    <cellStyle name="표준 22 55" xfId="922" xr:uid="{00000000-0005-0000-0000-0000E3A40000}"/>
    <cellStyle name="표준 22 55 10" xfId="44808" xr:uid="{00000000-0005-0000-0000-0000E4A40000}"/>
    <cellStyle name="표준 22 55 11" xfId="44809" xr:uid="{00000000-0005-0000-0000-0000E5A40000}"/>
    <cellStyle name="표준 22 55 12" xfId="44810" xr:uid="{00000000-0005-0000-0000-0000E6A40000}"/>
    <cellStyle name="표준 22 55 2" xfId="1505" xr:uid="{00000000-0005-0000-0000-0000E7A40000}"/>
    <cellStyle name="표준 22 55 2 10" xfId="44811" xr:uid="{00000000-0005-0000-0000-0000E8A40000}"/>
    <cellStyle name="표준 22 55 2 11" xfId="44812" xr:uid="{00000000-0005-0000-0000-0000E9A40000}"/>
    <cellStyle name="표준 22 55 2 2" xfId="3282" xr:uid="{00000000-0005-0000-0000-0000EAA40000}"/>
    <cellStyle name="표준 22 55 2 2 2" xfId="44813" xr:uid="{00000000-0005-0000-0000-0000EBA40000}"/>
    <cellStyle name="표준 22 55 2 2 3" xfId="44814" xr:uid="{00000000-0005-0000-0000-0000ECA40000}"/>
    <cellStyle name="표준 22 55 2 2 4" xfId="44815" xr:uid="{00000000-0005-0000-0000-0000EDA40000}"/>
    <cellStyle name="표준 22 55 2 2 5" xfId="44816" xr:uid="{00000000-0005-0000-0000-0000EEA40000}"/>
    <cellStyle name="표준 22 55 2 2 6" xfId="44817" xr:uid="{00000000-0005-0000-0000-0000EFA40000}"/>
    <cellStyle name="표준 22 55 2 3" xfId="5141" xr:uid="{00000000-0005-0000-0000-0000F0A40000}"/>
    <cellStyle name="표준 22 55 2 3 2" xfId="44818" xr:uid="{00000000-0005-0000-0000-0000F1A40000}"/>
    <cellStyle name="표준 22 55 2 3 3" xfId="44819" xr:uid="{00000000-0005-0000-0000-0000F2A40000}"/>
    <cellStyle name="표준 22 55 2 3 4" xfId="44820" xr:uid="{00000000-0005-0000-0000-0000F3A40000}"/>
    <cellStyle name="표준 22 55 2 3 5" xfId="44821" xr:uid="{00000000-0005-0000-0000-0000F4A40000}"/>
    <cellStyle name="표준 22 55 2 3 6" xfId="44822" xr:uid="{00000000-0005-0000-0000-0000F5A40000}"/>
    <cellStyle name="표준 22 55 2 4" xfId="7005" xr:uid="{00000000-0005-0000-0000-0000F6A40000}"/>
    <cellStyle name="표준 22 55 2 4 2" xfId="44823" xr:uid="{00000000-0005-0000-0000-0000F7A40000}"/>
    <cellStyle name="표준 22 55 2 4 3" xfId="44824" xr:uid="{00000000-0005-0000-0000-0000F8A40000}"/>
    <cellStyle name="표준 22 55 2 4 4" xfId="44825" xr:uid="{00000000-0005-0000-0000-0000F9A40000}"/>
    <cellStyle name="표준 22 55 2 4 5" xfId="44826" xr:uid="{00000000-0005-0000-0000-0000FAA40000}"/>
    <cellStyle name="표준 22 55 2 4 6" xfId="44827" xr:uid="{00000000-0005-0000-0000-0000FBA40000}"/>
    <cellStyle name="표준 22 55 2 5" xfId="8865" xr:uid="{00000000-0005-0000-0000-0000FCA40000}"/>
    <cellStyle name="표준 22 55 2 5 2" xfId="44828" xr:uid="{00000000-0005-0000-0000-0000FDA40000}"/>
    <cellStyle name="표준 22 55 2 5 3" xfId="44829" xr:uid="{00000000-0005-0000-0000-0000FEA40000}"/>
    <cellStyle name="표준 22 55 2 5 4" xfId="44830" xr:uid="{00000000-0005-0000-0000-0000FFA40000}"/>
    <cellStyle name="표준 22 55 2 5 5" xfId="44831" xr:uid="{00000000-0005-0000-0000-000000A50000}"/>
    <cellStyle name="표준 22 55 2 5 6" xfId="44832" xr:uid="{00000000-0005-0000-0000-000001A50000}"/>
    <cellStyle name="표준 22 55 2 6" xfId="44833" xr:uid="{00000000-0005-0000-0000-000002A50000}"/>
    <cellStyle name="표준 22 55 2 7" xfId="44834" xr:uid="{00000000-0005-0000-0000-000003A50000}"/>
    <cellStyle name="표준 22 55 2 8" xfId="44835" xr:uid="{00000000-0005-0000-0000-000004A50000}"/>
    <cellStyle name="표준 22 55 2 9" xfId="44836" xr:uid="{00000000-0005-0000-0000-000005A50000}"/>
    <cellStyle name="표준 22 55 3" xfId="2789" xr:uid="{00000000-0005-0000-0000-000006A50000}"/>
    <cellStyle name="표준 22 55 3 2" xfId="44837" xr:uid="{00000000-0005-0000-0000-000007A50000}"/>
    <cellStyle name="표준 22 55 3 3" xfId="44838" xr:uid="{00000000-0005-0000-0000-000008A50000}"/>
    <cellStyle name="표준 22 55 3 4" xfId="44839" xr:uid="{00000000-0005-0000-0000-000009A50000}"/>
    <cellStyle name="표준 22 55 3 5" xfId="44840" xr:uid="{00000000-0005-0000-0000-00000AA50000}"/>
    <cellStyle name="표준 22 55 3 6" xfId="44841" xr:uid="{00000000-0005-0000-0000-00000BA50000}"/>
    <cellStyle name="표준 22 55 4" xfId="4649" xr:uid="{00000000-0005-0000-0000-00000CA50000}"/>
    <cellStyle name="표준 22 55 4 2" xfId="44842" xr:uid="{00000000-0005-0000-0000-00000DA50000}"/>
    <cellStyle name="표준 22 55 4 3" xfId="44843" xr:uid="{00000000-0005-0000-0000-00000EA50000}"/>
    <cellStyle name="표준 22 55 4 4" xfId="44844" xr:uid="{00000000-0005-0000-0000-00000FA50000}"/>
    <cellStyle name="표준 22 55 4 5" xfId="44845" xr:uid="{00000000-0005-0000-0000-000010A50000}"/>
    <cellStyle name="표준 22 55 4 6" xfId="44846" xr:uid="{00000000-0005-0000-0000-000011A50000}"/>
    <cellStyle name="표준 22 55 5" xfId="6513" xr:uid="{00000000-0005-0000-0000-000012A50000}"/>
    <cellStyle name="표준 22 55 5 2" xfId="44847" xr:uid="{00000000-0005-0000-0000-000013A50000}"/>
    <cellStyle name="표준 22 55 5 3" xfId="44848" xr:uid="{00000000-0005-0000-0000-000014A50000}"/>
    <cellStyle name="표준 22 55 5 4" xfId="44849" xr:uid="{00000000-0005-0000-0000-000015A50000}"/>
    <cellStyle name="표준 22 55 5 5" xfId="44850" xr:uid="{00000000-0005-0000-0000-000016A50000}"/>
    <cellStyle name="표준 22 55 5 6" xfId="44851" xr:uid="{00000000-0005-0000-0000-000017A50000}"/>
    <cellStyle name="표준 22 55 6" xfId="8373" xr:uid="{00000000-0005-0000-0000-000018A50000}"/>
    <cellStyle name="표준 22 55 6 2" xfId="44852" xr:uid="{00000000-0005-0000-0000-000019A50000}"/>
    <cellStyle name="표준 22 55 6 3" xfId="44853" xr:uid="{00000000-0005-0000-0000-00001AA50000}"/>
    <cellStyle name="표준 22 55 6 4" xfId="44854" xr:uid="{00000000-0005-0000-0000-00001BA50000}"/>
    <cellStyle name="표준 22 55 6 5" xfId="44855" xr:uid="{00000000-0005-0000-0000-00001CA50000}"/>
    <cellStyle name="표준 22 55 6 6" xfId="44856" xr:uid="{00000000-0005-0000-0000-00001DA50000}"/>
    <cellStyle name="표준 22 55 7" xfId="44857" xr:uid="{00000000-0005-0000-0000-00001EA50000}"/>
    <cellStyle name="표준 22 55 8" xfId="44858" xr:uid="{00000000-0005-0000-0000-00001FA50000}"/>
    <cellStyle name="표준 22 55 9" xfId="44859" xr:uid="{00000000-0005-0000-0000-000020A50000}"/>
    <cellStyle name="표준 22 56" xfId="935" xr:uid="{00000000-0005-0000-0000-000021A50000}"/>
    <cellStyle name="표준 22 56 10" xfId="44860" xr:uid="{00000000-0005-0000-0000-000022A50000}"/>
    <cellStyle name="표준 22 56 11" xfId="44861" xr:uid="{00000000-0005-0000-0000-000023A50000}"/>
    <cellStyle name="표준 22 56 12" xfId="44862" xr:uid="{00000000-0005-0000-0000-000024A50000}"/>
    <cellStyle name="표준 22 56 2" xfId="1518" xr:uid="{00000000-0005-0000-0000-000025A50000}"/>
    <cellStyle name="표준 22 56 2 10" xfId="44863" xr:uid="{00000000-0005-0000-0000-000026A50000}"/>
    <cellStyle name="표준 22 56 2 11" xfId="44864" xr:uid="{00000000-0005-0000-0000-000027A50000}"/>
    <cellStyle name="표준 22 56 2 2" xfId="3295" xr:uid="{00000000-0005-0000-0000-000028A50000}"/>
    <cellStyle name="표준 22 56 2 2 2" xfId="44865" xr:uid="{00000000-0005-0000-0000-000029A50000}"/>
    <cellStyle name="표준 22 56 2 2 3" xfId="44866" xr:uid="{00000000-0005-0000-0000-00002AA50000}"/>
    <cellStyle name="표준 22 56 2 2 4" xfId="44867" xr:uid="{00000000-0005-0000-0000-00002BA50000}"/>
    <cellStyle name="표준 22 56 2 2 5" xfId="44868" xr:uid="{00000000-0005-0000-0000-00002CA50000}"/>
    <cellStyle name="표준 22 56 2 2 6" xfId="44869" xr:uid="{00000000-0005-0000-0000-00002DA50000}"/>
    <cellStyle name="표준 22 56 2 3" xfId="5154" xr:uid="{00000000-0005-0000-0000-00002EA50000}"/>
    <cellStyle name="표준 22 56 2 3 2" xfId="44870" xr:uid="{00000000-0005-0000-0000-00002FA50000}"/>
    <cellStyle name="표준 22 56 2 3 3" xfId="44871" xr:uid="{00000000-0005-0000-0000-000030A50000}"/>
    <cellStyle name="표준 22 56 2 3 4" xfId="44872" xr:uid="{00000000-0005-0000-0000-000031A50000}"/>
    <cellStyle name="표준 22 56 2 3 5" xfId="44873" xr:uid="{00000000-0005-0000-0000-000032A50000}"/>
    <cellStyle name="표준 22 56 2 3 6" xfId="44874" xr:uid="{00000000-0005-0000-0000-000033A50000}"/>
    <cellStyle name="표준 22 56 2 4" xfId="7018" xr:uid="{00000000-0005-0000-0000-000034A50000}"/>
    <cellStyle name="표준 22 56 2 4 2" xfId="44875" xr:uid="{00000000-0005-0000-0000-000035A50000}"/>
    <cellStyle name="표준 22 56 2 4 3" xfId="44876" xr:uid="{00000000-0005-0000-0000-000036A50000}"/>
    <cellStyle name="표준 22 56 2 4 4" xfId="44877" xr:uid="{00000000-0005-0000-0000-000037A50000}"/>
    <cellStyle name="표준 22 56 2 4 5" xfId="44878" xr:uid="{00000000-0005-0000-0000-000038A50000}"/>
    <cellStyle name="표준 22 56 2 4 6" xfId="44879" xr:uid="{00000000-0005-0000-0000-000039A50000}"/>
    <cellStyle name="표준 22 56 2 5" xfId="8878" xr:uid="{00000000-0005-0000-0000-00003AA50000}"/>
    <cellStyle name="표준 22 56 2 5 2" xfId="44880" xr:uid="{00000000-0005-0000-0000-00003BA50000}"/>
    <cellStyle name="표준 22 56 2 5 3" xfId="44881" xr:uid="{00000000-0005-0000-0000-00003CA50000}"/>
    <cellStyle name="표준 22 56 2 5 4" xfId="44882" xr:uid="{00000000-0005-0000-0000-00003DA50000}"/>
    <cellStyle name="표준 22 56 2 5 5" xfId="44883" xr:uid="{00000000-0005-0000-0000-00003EA50000}"/>
    <cellStyle name="표준 22 56 2 5 6" xfId="44884" xr:uid="{00000000-0005-0000-0000-00003FA50000}"/>
    <cellStyle name="표준 22 56 2 6" xfId="44885" xr:uid="{00000000-0005-0000-0000-000040A50000}"/>
    <cellStyle name="표준 22 56 2 7" xfId="44886" xr:uid="{00000000-0005-0000-0000-000041A50000}"/>
    <cellStyle name="표준 22 56 2 8" xfId="44887" xr:uid="{00000000-0005-0000-0000-000042A50000}"/>
    <cellStyle name="표준 22 56 2 9" xfId="44888" xr:uid="{00000000-0005-0000-0000-000043A50000}"/>
    <cellStyle name="표준 22 56 3" xfId="2802" xr:uid="{00000000-0005-0000-0000-000044A50000}"/>
    <cellStyle name="표준 22 56 3 2" xfId="44889" xr:uid="{00000000-0005-0000-0000-000045A50000}"/>
    <cellStyle name="표준 22 56 3 3" xfId="44890" xr:uid="{00000000-0005-0000-0000-000046A50000}"/>
    <cellStyle name="표준 22 56 3 4" xfId="44891" xr:uid="{00000000-0005-0000-0000-000047A50000}"/>
    <cellStyle name="표준 22 56 3 5" xfId="44892" xr:uid="{00000000-0005-0000-0000-000048A50000}"/>
    <cellStyle name="표준 22 56 3 6" xfId="44893" xr:uid="{00000000-0005-0000-0000-000049A50000}"/>
    <cellStyle name="표준 22 56 4" xfId="4662" xr:uid="{00000000-0005-0000-0000-00004AA50000}"/>
    <cellStyle name="표준 22 56 4 2" xfId="44894" xr:uid="{00000000-0005-0000-0000-00004BA50000}"/>
    <cellStyle name="표준 22 56 4 3" xfId="44895" xr:uid="{00000000-0005-0000-0000-00004CA50000}"/>
    <cellStyle name="표준 22 56 4 4" xfId="44896" xr:uid="{00000000-0005-0000-0000-00004DA50000}"/>
    <cellStyle name="표준 22 56 4 5" xfId="44897" xr:uid="{00000000-0005-0000-0000-00004EA50000}"/>
    <cellStyle name="표준 22 56 4 6" xfId="44898" xr:uid="{00000000-0005-0000-0000-00004FA50000}"/>
    <cellStyle name="표준 22 56 5" xfId="6526" xr:uid="{00000000-0005-0000-0000-000050A50000}"/>
    <cellStyle name="표준 22 56 5 2" xfId="44899" xr:uid="{00000000-0005-0000-0000-000051A50000}"/>
    <cellStyle name="표준 22 56 5 3" xfId="44900" xr:uid="{00000000-0005-0000-0000-000052A50000}"/>
    <cellStyle name="표준 22 56 5 4" xfId="44901" xr:uid="{00000000-0005-0000-0000-000053A50000}"/>
    <cellStyle name="표준 22 56 5 5" xfId="44902" xr:uid="{00000000-0005-0000-0000-000054A50000}"/>
    <cellStyle name="표준 22 56 5 6" xfId="44903" xr:uid="{00000000-0005-0000-0000-000055A50000}"/>
    <cellStyle name="표준 22 56 6" xfId="8386" xr:uid="{00000000-0005-0000-0000-000056A50000}"/>
    <cellStyle name="표준 22 56 6 2" xfId="44904" xr:uid="{00000000-0005-0000-0000-000057A50000}"/>
    <cellStyle name="표준 22 56 6 3" xfId="44905" xr:uid="{00000000-0005-0000-0000-000058A50000}"/>
    <cellStyle name="표준 22 56 6 4" xfId="44906" xr:uid="{00000000-0005-0000-0000-000059A50000}"/>
    <cellStyle name="표준 22 56 6 5" xfId="44907" xr:uid="{00000000-0005-0000-0000-00005AA50000}"/>
    <cellStyle name="표준 22 56 6 6" xfId="44908" xr:uid="{00000000-0005-0000-0000-00005BA50000}"/>
    <cellStyle name="표준 22 56 7" xfId="44909" xr:uid="{00000000-0005-0000-0000-00005CA50000}"/>
    <cellStyle name="표준 22 56 8" xfId="44910" xr:uid="{00000000-0005-0000-0000-00005DA50000}"/>
    <cellStyle name="표준 22 56 9" xfId="44911" xr:uid="{00000000-0005-0000-0000-00005EA50000}"/>
    <cellStyle name="표준 22 57" xfId="948" xr:uid="{00000000-0005-0000-0000-00005FA50000}"/>
    <cellStyle name="표준 22 57 10" xfId="44912" xr:uid="{00000000-0005-0000-0000-000060A50000}"/>
    <cellStyle name="표준 22 57 11" xfId="44913" xr:uid="{00000000-0005-0000-0000-000061A50000}"/>
    <cellStyle name="표준 22 57 12" xfId="44914" xr:uid="{00000000-0005-0000-0000-000062A50000}"/>
    <cellStyle name="표준 22 57 2" xfId="1531" xr:uid="{00000000-0005-0000-0000-000063A50000}"/>
    <cellStyle name="표준 22 57 2 10" xfId="44915" xr:uid="{00000000-0005-0000-0000-000064A50000}"/>
    <cellStyle name="표준 22 57 2 11" xfId="44916" xr:uid="{00000000-0005-0000-0000-000065A50000}"/>
    <cellStyle name="표준 22 57 2 2" xfId="3308" xr:uid="{00000000-0005-0000-0000-000066A50000}"/>
    <cellStyle name="표준 22 57 2 2 2" xfId="44917" xr:uid="{00000000-0005-0000-0000-000067A50000}"/>
    <cellStyle name="표준 22 57 2 2 3" xfId="44918" xr:uid="{00000000-0005-0000-0000-000068A50000}"/>
    <cellStyle name="표준 22 57 2 2 4" xfId="44919" xr:uid="{00000000-0005-0000-0000-000069A50000}"/>
    <cellStyle name="표준 22 57 2 2 5" xfId="44920" xr:uid="{00000000-0005-0000-0000-00006AA50000}"/>
    <cellStyle name="표준 22 57 2 2 6" xfId="44921" xr:uid="{00000000-0005-0000-0000-00006BA50000}"/>
    <cellStyle name="표준 22 57 2 3" xfId="5167" xr:uid="{00000000-0005-0000-0000-00006CA50000}"/>
    <cellStyle name="표준 22 57 2 3 2" xfId="44922" xr:uid="{00000000-0005-0000-0000-00006DA50000}"/>
    <cellStyle name="표준 22 57 2 3 3" xfId="44923" xr:uid="{00000000-0005-0000-0000-00006EA50000}"/>
    <cellStyle name="표준 22 57 2 3 4" xfId="44924" xr:uid="{00000000-0005-0000-0000-00006FA50000}"/>
    <cellStyle name="표준 22 57 2 3 5" xfId="44925" xr:uid="{00000000-0005-0000-0000-000070A50000}"/>
    <cellStyle name="표준 22 57 2 3 6" xfId="44926" xr:uid="{00000000-0005-0000-0000-000071A50000}"/>
    <cellStyle name="표준 22 57 2 4" xfId="7031" xr:uid="{00000000-0005-0000-0000-000072A50000}"/>
    <cellStyle name="표준 22 57 2 4 2" xfId="44927" xr:uid="{00000000-0005-0000-0000-000073A50000}"/>
    <cellStyle name="표준 22 57 2 4 3" xfId="44928" xr:uid="{00000000-0005-0000-0000-000074A50000}"/>
    <cellStyle name="표준 22 57 2 4 4" xfId="44929" xr:uid="{00000000-0005-0000-0000-000075A50000}"/>
    <cellStyle name="표준 22 57 2 4 5" xfId="44930" xr:uid="{00000000-0005-0000-0000-000076A50000}"/>
    <cellStyle name="표준 22 57 2 4 6" xfId="44931" xr:uid="{00000000-0005-0000-0000-000077A50000}"/>
    <cellStyle name="표준 22 57 2 5" xfId="8891" xr:uid="{00000000-0005-0000-0000-000078A50000}"/>
    <cellStyle name="표준 22 57 2 5 2" xfId="44932" xr:uid="{00000000-0005-0000-0000-000079A50000}"/>
    <cellStyle name="표준 22 57 2 5 3" xfId="44933" xr:uid="{00000000-0005-0000-0000-00007AA50000}"/>
    <cellStyle name="표준 22 57 2 5 4" xfId="44934" xr:uid="{00000000-0005-0000-0000-00007BA50000}"/>
    <cellStyle name="표준 22 57 2 5 5" xfId="44935" xr:uid="{00000000-0005-0000-0000-00007CA50000}"/>
    <cellStyle name="표준 22 57 2 5 6" xfId="44936" xr:uid="{00000000-0005-0000-0000-00007DA50000}"/>
    <cellStyle name="표준 22 57 2 6" xfId="44937" xr:uid="{00000000-0005-0000-0000-00007EA50000}"/>
    <cellStyle name="표준 22 57 2 7" xfId="44938" xr:uid="{00000000-0005-0000-0000-00007FA50000}"/>
    <cellStyle name="표준 22 57 2 8" xfId="44939" xr:uid="{00000000-0005-0000-0000-000080A50000}"/>
    <cellStyle name="표준 22 57 2 9" xfId="44940" xr:uid="{00000000-0005-0000-0000-000081A50000}"/>
    <cellStyle name="표준 22 57 3" xfId="2815" xr:uid="{00000000-0005-0000-0000-000082A50000}"/>
    <cellStyle name="표준 22 57 3 2" xfId="44941" xr:uid="{00000000-0005-0000-0000-000083A50000}"/>
    <cellStyle name="표준 22 57 3 3" xfId="44942" xr:uid="{00000000-0005-0000-0000-000084A50000}"/>
    <cellStyle name="표준 22 57 3 4" xfId="44943" xr:uid="{00000000-0005-0000-0000-000085A50000}"/>
    <cellStyle name="표준 22 57 3 5" xfId="44944" xr:uid="{00000000-0005-0000-0000-000086A50000}"/>
    <cellStyle name="표준 22 57 3 6" xfId="44945" xr:uid="{00000000-0005-0000-0000-000087A50000}"/>
    <cellStyle name="표준 22 57 4" xfId="4675" xr:uid="{00000000-0005-0000-0000-000088A50000}"/>
    <cellStyle name="표준 22 57 4 2" xfId="44946" xr:uid="{00000000-0005-0000-0000-000089A50000}"/>
    <cellStyle name="표준 22 57 4 3" xfId="44947" xr:uid="{00000000-0005-0000-0000-00008AA50000}"/>
    <cellStyle name="표준 22 57 4 4" xfId="44948" xr:uid="{00000000-0005-0000-0000-00008BA50000}"/>
    <cellStyle name="표준 22 57 4 5" xfId="44949" xr:uid="{00000000-0005-0000-0000-00008CA50000}"/>
    <cellStyle name="표준 22 57 4 6" xfId="44950" xr:uid="{00000000-0005-0000-0000-00008DA50000}"/>
    <cellStyle name="표준 22 57 5" xfId="6539" xr:uid="{00000000-0005-0000-0000-00008EA50000}"/>
    <cellStyle name="표준 22 57 5 2" xfId="44951" xr:uid="{00000000-0005-0000-0000-00008FA50000}"/>
    <cellStyle name="표준 22 57 5 3" xfId="44952" xr:uid="{00000000-0005-0000-0000-000090A50000}"/>
    <cellStyle name="표준 22 57 5 4" xfId="44953" xr:uid="{00000000-0005-0000-0000-000091A50000}"/>
    <cellStyle name="표준 22 57 5 5" xfId="44954" xr:uid="{00000000-0005-0000-0000-000092A50000}"/>
    <cellStyle name="표준 22 57 5 6" xfId="44955" xr:uid="{00000000-0005-0000-0000-000093A50000}"/>
    <cellStyle name="표준 22 57 6" xfId="8399" xr:uid="{00000000-0005-0000-0000-000094A50000}"/>
    <cellStyle name="표준 22 57 6 2" xfId="44956" xr:uid="{00000000-0005-0000-0000-000095A50000}"/>
    <cellStyle name="표준 22 57 6 3" xfId="44957" xr:uid="{00000000-0005-0000-0000-000096A50000}"/>
    <cellStyle name="표준 22 57 6 4" xfId="44958" xr:uid="{00000000-0005-0000-0000-000097A50000}"/>
    <cellStyle name="표준 22 57 6 5" xfId="44959" xr:uid="{00000000-0005-0000-0000-000098A50000}"/>
    <cellStyle name="표준 22 57 6 6" xfId="44960" xr:uid="{00000000-0005-0000-0000-000099A50000}"/>
    <cellStyle name="표준 22 57 7" xfId="44961" xr:uid="{00000000-0005-0000-0000-00009AA50000}"/>
    <cellStyle name="표준 22 57 8" xfId="44962" xr:uid="{00000000-0005-0000-0000-00009BA50000}"/>
    <cellStyle name="표준 22 57 9" xfId="44963" xr:uid="{00000000-0005-0000-0000-00009CA50000}"/>
    <cellStyle name="표준 22 58" xfId="960" xr:uid="{00000000-0005-0000-0000-00009DA50000}"/>
    <cellStyle name="표준 22 58 10" xfId="44964" xr:uid="{00000000-0005-0000-0000-00009EA50000}"/>
    <cellStyle name="표준 22 58 11" xfId="44965" xr:uid="{00000000-0005-0000-0000-00009FA50000}"/>
    <cellStyle name="표준 22 58 12" xfId="44966" xr:uid="{00000000-0005-0000-0000-0000A0A50000}"/>
    <cellStyle name="표준 22 58 2" xfId="1543" xr:uid="{00000000-0005-0000-0000-0000A1A50000}"/>
    <cellStyle name="표준 22 58 2 10" xfId="44967" xr:uid="{00000000-0005-0000-0000-0000A2A50000}"/>
    <cellStyle name="표준 22 58 2 11" xfId="44968" xr:uid="{00000000-0005-0000-0000-0000A3A50000}"/>
    <cellStyle name="표준 22 58 2 2" xfId="3320" xr:uid="{00000000-0005-0000-0000-0000A4A50000}"/>
    <cellStyle name="표준 22 58 2 2 2" xfId="44969" xr:uid="{00000000-0005-0000-0000-0000A5A50000}"/>
    <cellStyle name="표준 22 58 2 2 3" xfId="44970" xr:uid="{00000000-0005-0000-0000-0000A6A50000}"/>
    <cellStyle name="표준 22 58 2 2 4" xfId="44971" xr:uid="{00000000-0005-0000-0000-0000A7A50000}"/>
    <cellStyle name="표준 22 58 2 2 5" xfId="44972" xr:uid="{00000000-0005-0000-0000-0000A8A50000}"/>
    <cellStyle name="표준 22 58 2 2 6" xfId="44973" xr:uid="{00000000-0005-0000-0000-0000A9A50000}"/>
    <cellStyle name="표준 22 58 2 3" xfId="5179" xr:uid="{00000000-0005-0000-0000-0000AAA50000}"/>
    <cellStyle name="표준 22 58 2 3 2" xfId="44974" xr:uid="{00000000-0005-0000-0000-0000ABA50000}"/>
    <cellStyle name="표준 22 58 2 3 3" xfId="44975" xr:uid="{00000000-0005-0000-0000-0000ACA50000}"/>
    <cellStyle name="표준 22 58 2 3 4" xfId="44976" xr:uid="{00000000-0005-0000-0000-0000ADA50000}"/>
    <cellStyle name="표준 22 58 2 3 5" xfId="44977" xr:uid="{00000000-0005-0000-0000-0000AEA50000}"/>
    <cellStyle name="표준 22 58 2 3 6" xfId="44978" xr:uid="{00000000-0005-0000-0000-0000AFA50000}"/>
    <cellStyle name="표준 22 58 2 4" xfId="7043" xr:uid="{00000000-0005-0000-0000-0000B0A50000}"/>
    <cellStyle name="표준 22 58 2 4 2" xfId="44979" xr:uid="{00000000-0005-0000-0000-0000B1A50000}"/>
    <cellStyle name="표준 22 58 2 4 3" xfId="44980" xr:uid="{00000000-0005-0000-0000-0000B2A50000}"/>
    <cellStyle name="표준 22 58 2 4 4" xfId="44981" xr:uid="{00000000-0005-0000-0000-0000B3A50000}"/>
    <cellStyle name="표준 22 58 2 4 5" xfId="44982" xr:uid="{00000000-0005-0000-0000-0000B4A50000}"/>
    <cellStyle name="표준 22 58 2 4 6" xfId="44983" xr:uid="{00000000-0005-0000-0000-0000B5A50000}"/>
    <cellStyle name="표준 22 58 2 5" xfId="8903" xr:uid="{00000000-0005-0000-0000-0000B6A50000}"/>
    <cellStyle name="표준 22 58 2 5 2" xfId="44984" xr:uid="{00000000-0005-0000-0000-0000B7A50000}"/>
    <cellStyle name="표준 22 58 2 5 3" xfId="44985" xr:uid="{00000000-0005-0000-0000-0000B8A50000}"/>
    <cellStyle name="표준 22 58 2 5 4" xfId="44986" xr:uid="{00000000-0005-0000-0000-0000B9A50000}"/>
    <cellStyle name="표준 22 58 2 5 5" xfId="44987" xr:uid="{00000000-0005-0000-0000-0000BAA50000}"/>
    <cellStyle name="표준 22 58 2 5 6" xfId="44988" xr:uid="{00000000-0005-0000-0000-0000BBA50000}"/>
    <cellStyle name="표준 22 58 2 6" xfId="44989" xr:uid="{00000000-0005-0000-0000-0000BCA50000}"/>
    <cellStyle name="표준 22 58 2 7" xfId="44990" xr:uid="{00000000-0005-0000-0000-0000BDA50000}"/>
    <cellStyle name="표준 22 58 2 8" xfId="44991" xr:uid="{00000000-0005-0000-0000-0000BEA50000}"/>
    <cellStyle name="표준 22 58 2 9" xfId="44992" xr:uid="{00000000-0005-0000-0000-0000BFA50000}"/>
    <cellStyle name="표준 22 58 3" xfId="2828" xr:uid="{00000000-0005-0000-0000-0000C0A50000}"/>
    <cellStyle name="표준 22 58 3 2" xfId="44993" xr:uid="{00000000-0005-0000-0000-0000C1A50000}"/>
    <cellStyle name="표준 22 58 3 3" xfId="44994" xr:uid="{00000000-0005-0000-0000-0000C2A50000}"/>
    <cellStyle name="표준 22 58 3 4" xfId="44995" xr:uid="{00000000-0005-0000-0000-0000C3A50000}"/>
    <cellStyle name="표준 22 58 3 5" xfId="44996" xr:uid="{00000000-0005-0000-0000-0000C4A50000}"/>
    <cellStyle name="표준 22 58 3 6" xfId="44997" xr:uid="{00000000-0005-0000-0000-0000C5A50000}"/>
    <cellStyle name="표준 22 58 4" xfId="4687" xr:uid="{00000000-0005-0000-0000-0000C6A50000}"/>
    <cellStyle name="표준 22 58 4 2" xfId="44998" xr:uid="{00000000-0005-0000-0000-0000C7A50000}"/>
    <cellStyle name="표준 22 58 4 3" xfId="44999" xr:uid="{00000000-0005-0000-0000-0000C8A50000}"/>
    <cellStyle name="표준 22 58 4 4" xfId="45000" xr:uid="{00000000-0005-0000-0000-0000C9A50000}"/>
    <cellStyle name="표준 22 58 4 5" xfId="45001" xr:uid="{00000000-0005-0000-0000-0000CAA50000}"/>
    <cellStyle name="표준 22 58 4 6" xfId="45002" xr:uid="{00000000-0005-0000-0000-0000CBA50000}"/>
    <cellStyle name="표준 22 58 5" xfId="6551" xr:uid="{00000000-0005-0000-0000-0000CCA50000}"/>
    <cellStyle name="표준 22 58 5 2" xfId="45003" xr:uid="{00000000-0005-0000-0000-0000CDA50000}"/>
    <cellStyle name="표준 22 58 5 3" xfId="45004" xr:uid="{00000000-0005-0000-0000-0000CEA50000}"/>
    <cellStyle name="표준 22 58 5 4" xfId="45005" xr:uid="{00000000-0005-0000-0000-0000CFA50000}"/>
    <cellStyle name="표준 22 58 5 5" xfId="45006" xr:uid="{00000000-0005-0000-0000-0000D0A50000}"/>
    <cellStyle name="표준 22 58 5 6" xfId="45007" xr:uid="{00000000-0005-0000-0000-0000D1A50000}"/>
    <cellStyle name="표준 22 58 6" xfId="8411" xr:uid="{00000000-0005-0000-0000-0000D2A50000}"/>
    <cellStyle name="표준 22 58 6 2" xfId="45008" xr:uid="{00000000-0005-0000-0000-0000D3A50000}"/>
    <cellStyle name="표준 22 58 6 3" xfId="45009" xr:uid="{00000000-0005-0000-0000-0000D4A50000}"/>
    <cellStyle name="표준 22 58 6 4" xfId="45010" xr:uid="{00000000-0005-0000-0000-0000D5A50000}"/>
    <cellStyle name="표준 22 58 6 5" xfId="45011" xr:uid="{00000000-0005-0000-0000-0000D6A50000}"/>
    <cellStyle name="표준 22 58 6 6" xfId="45012" xr:uid="{00000000-0005-0000-0000-0000D7A50000}"/>
    <cellStyle name="표준 22 58 7" xfId="45013" xr:uid="{00000000-0005-0000-0000-0000D8A50000}"/>
    <cellStyle name="표준 22 58 8" xfId="45014" xr:uid="{00000000-0005-0000-0000-0000D9A50000}"/>
    <cellStyle name="표준 22 58 9" xfId="45015" xr:uid="{00000000-0005-0000-0000-0000DAA50000}"/>
    <cellStyle name="표준 22 59" xfId="973" xr:uid="{00000000-0005-0000-0000-0000DBA50000}"/>
    <cellStyle name="표준 22 59 10" xfId="45016" xr:uid="{00000000-0005-0000-0000-0000DCA50000}"/>
    <cellStyle name="표준 22 59 11" xfId="45017" xr:uid="{00000000-0005-0000-0000-0000DDA50000}"/>
    <cellStyle name="표준 22 59 2" xfId="2841" xr:uid="{00000000-0005-0000-0000-0000DEA50000}"/>
    <cellStyle name="표준 22 59 2 2" xfId="45018" xr:uid="{00000000-0005-0000-0000-0000DFA50000}"/>
    <cellStyle name="표준 22 59 2 3" xfId="45019" xr:uid="{00000000-0005-0000-0000-0000E0A50000}"/>
    <cellStyle name="표준 22 59 2 4" xfId="45020" xr:uid="{00000000-0005-0000-0000-0000E1A50000}"/>
    <cellStyle name="표준 22 59 2 5" xfId="45021" xr:uid="{00000000-0005-0000-0000-0000E2A50000}"/>
    <cellStyle name="표준 22 59 2 6" xfId="45022" xr:uid="{00000000-0005-0000-0000-0000E3A50000}"/>
    <cellStyle name="표준 22 59 3" xfId="4700" xr:uid="{00000000-0005-0000-0000-0000E4A50000}"/>
    <cellStyle name="표준 22 59 3 2" xfId="45023" xr:uid="{00000000-0005-0000-0000-0000E5A50000}"/>
    <cellStyle name="표준 22 59 3 3" xfId="45024" xr:uid="{00000000-0005-0000-0000-0000E6A50000}"/>
    <cellStyle name="표준 22 59 3 4" xfId="45025" xr:uid="{00000000-0005-0000-0000-0000E7A50000}"/>
    <cellStyle name="표준 22 59 3 5" xfId="45026" xr:uid="{00000000-0005-0000-0000-0000E8A50000}"/>
    <cellStyle name="표준 22 59 3 6" xfId="45027" xr:uid="{00000000-0005-0000-0000-0000E9A50000}"/>
    <cellStyle name="표준 22 59 4" xfId="6564" xr:uid="{00000000-0005-0000-0000-0000EAA50000}"/>
    <cellStyle name="표준 22 59 4 2" xfId="45028" xr:uid="{00000000-0005-0000-0000-0000EBA50000}"/>
    <cellStyle name="표준 22 59 4 3" xfId="45029" xr:uid="{00000000-0005-0000-0000-0000ECA50000}"/>
    <cellStyle name="표준 22 59 4 4" xfId="45030" xr:uid="{00000000-0005-0000-0000-0000EDA50000}"/>
    <cellStyle name="표준 22 59 4 5" xfId="45031" xr:uid="{00000000-0005-0000-0000-0000EEA50000}"/>
    <cellStyle name="표준 22 59 4 6" xfId="45032" xr:uid="{00000000-0005-0000-0000-0000EFA50000}"/>
    <cellStyle name="표준 22 59 5" xfId="8424" xr:uid="{00000000-0005-0000-0000-0000F0A50000}"/>
    <cellStyle name="표준 22 59 5 2" xfId="45033" xr:uid="{00000000-0005-0000-0000-0000F1A50000}"/>
    <cellStyle name="표준 22 59 5 3" xfId="45034" xr:uid="{00000000-0005-0000-0000-0000F2A50000}"/>
    <cellStyle name="표준 22 59 5 4" xfId="45035" xr:uid="{00000000-0005-0000-0000-0000F3A50000}"/>
    <cellStyle name="표준 22 59 5 5" xfId="45036" xr:uid="{00000000-0005-0000-0000-0000F4A50000}"/>
    <cellStyle name="표준 22 59 5 6" xfId="45037" xr:uid="{00000000-0005-0000-0000-0000F5A50000}"/>
    <cellStyle name="표준 22 59 6" xfId="45038" xr:uid="{00000000-0005-0000-0000-0000F6A50000}"/>
    <cellStyle name="표준 22 59 7" xfId="45039" xr:uid="{00000000-0005-0000-0000-0000F7A50000}"/>
    <cellStyle name="표준 22 59 8" xfId="45040" xr:uid="{00000000-0005-0000-0000-0000F8A50000}"/>
    <cellStyle name="표준 22 59 9" xfId="45041" xr:uid="{00000000-0005-0000-0000-0000F9A50000}"/>
    <cellStyle name="표준 22 6" xfId="358" xr:uid="{00000000-0005-0000-0000-0000FAA50000}"/>
    <cellStyle name="표준 22 60" xfId="986" xr:uid="{00000000-0005-0000-0000-0000FBA50000}"/>
    <cellStyle name="표준 22 60 10" xfId="45042" xr:uid="{00000000-0005-0000-0000-0000FCA50000}"/>
    <cellStyle name="표준 22 60 11" xfId="45043" xr:uid="{00000000-0005-0000-0000-0000FDA50000}"/>
    <cellStyle name="표준 22 60 2" xfId="2854" xr:uid="{00000000-0005-0000-0000-0000FEA50000}"/>
    <cellStyle name="표준 22 60 2 2" xfId="45044" xr:uid="{00000000-0005-0000-0000-0000FFA50000}"/>
    <cellStyle name="표준 22 60 2 3" xfId="45045" xr:uid="{00000000-0005-0000-0000-000000A60000}"/>
    <cellStyle name="표준 22 60 2 4" xfId="45046" xr:uid="{00000000-0005-0000-0000-000001A60000}"/>
    <cellStyle name="표준 22 60 2 5" xfId="45047" xr:uid="{00000000-0005-0000-0000-000002A60000}"/>
    <cellStyle name="표준 22 60 2 6" xfId="45048" xr:uid="{00000000-0005-0000-0000-000003A60000}"/>
    <cellStyle name="표준 22 60 3" xfId="4713" xr:uid="{00000000-0005-0000-0000-000004A60000}"/>
    <cellStyle name="표준 22 60 3 2" xfId="45049" xr:uid="{00000000-0005-0000-0000-000005A60000}"/>
    <cellStyle name="표준 22 60 3 3" xfId="45050" xr:uid="{00000000-0005-0000-0000-000006A60000}"/>
    <cellStyle name="표준 22 60 3 4" xfId="45051" xr:uid="{00000000-0005-0000-0000-000007A60000}"/>
    <cellStyle name="표준 22 60 3 5" xfId="45052" xr:uid="{00000000-0005-0000-0000-000008A60000}"/>
    <cellStyle name="표준 22 60 3 6" xfId="45053" xr:uid="{00000000-0005-0000-0000-000009A60000}"/>
    <cellStyle name="표준 22 60 4" xfId="6577" xr:uid="{00000000-0005-0000-0000-00000AA60000}"/>
    <cellStyle name="표준 22 60 4 2" xfId="45054" xr:uid="{00000000-0005-0000-0000-00000BA60000}"/>
    <cellStyle name="표준 22 60 4 3" xfId="45055" xr:uid="{00000000-0005-0000-0000-00000CA60000}"/>
    <cellStyle name="표준 22 60 4 4" xfId="45056" xr:uid="{00000000-0005-0000-0000-00000DA60000}"/>
    <cellStyle name="표준 22 60 4 5" xfId="45057" xr:uid="{00000000-0005-0000-0000-00000EA60000}"/>
    <cellStyle name="표준 22 60 4 6" xfId="45058" xr:uid="{00000000-0005-0000-0000-00000FA60000}"/>
    <cellStyle name="표준 22 60 5" xfId="8437" xr:uid="{00000000-0005-0000-0000-000010A60000}"/>
    <cellStyle name="표준 22 60 5 2" xfId="45059" xr:uid="{00000000-0005-0000-0000-000011A60000}"/>
    <cellStyle name="표준 22 60 5 3" xfId="45060" xr:uid="{00000000-0005-0000-0000-000012A60000}"/>
    <cellStyle name="표준 22 60 5 4" xfId="45061" xr:uid="{00000000-0005-0000-0000-000013A60000}"/>
    <cellStyle name="표준 22 60 5 5" xfId="45062" xr:uid="{00000000-0005-0000-0000-000014A60000}"/>
    <cellStyle name="표준 22 60 5 6" xfId="45063" xr:uid="{00000000-0005-0000-0000-000015A60000}"/>
    <cellStyle name="표준 22 60 6" xfId="45064" xr:uid="{00000000-0005-0000-0000-000016A60000}"/>
    <cellStyle name="표준 22 60 7" xfId="45065" xr:uid="{00000000-0005-0000-0000-000017A60000}"/>
    <cellStyle name="표준 22 60 8" xfId="45066" xr:uid="{00000000-0005-0000-0000-000018A60000}"/>
    <cellStyle name="표준 22 60 9" xfId="45067" xr:uid="{00000000-0005-0000-0000-000019A60000}"/>
    <cellStyle name="표준 22 61" xfId="1036" xr:uid="{00000000-0005-0000-0000-00001AA60000}"/>
    <cellStyle name="표준 22 62" xfId="1556" xr:uid="{00000000-0005-0000-0000-00001BA60000}"/>
    <cellStyle name="표준 22 62 10" xfId="45068" xr:uid="{00000000-0005-0000-0000-00001CA60000}"/>
    <cellStyle name="표준 22 62 11" xfId="45069" xr:uid="{00000000-0005-0000-0000-00001DA60000}"/>
    <cellStyle name="표준 22 62 2" xfId="3333" xr:uid="{00000000-0005-0000-0000-00001EA60000}"/>
    <cellStyle name="표준 22 62 2 2" xfId="45070" xr:uid="{00000000-0005-0000-0000-00001FA60000}"/>
    <cellStyle name="표준 22 62 2 3" xfId="45071" xr:uid="{00000000-0005-0000-0000-000020A60000}"/>
    <cellStyle name="표준 22 62 2 4" xfId="45072" xr:uid="{00000000-0005-0000-0000-000021A60000}"/>
    <cellStyle name="표준 22 62 2 5" xfId="45073" xr:uid="{00000000-0005-0000-0000-000022A60000}"/>
    <cellStyle name="표준 22 62 2 6" xfId="45074" xr:uid="{00000000-0005-0000-0000-000023A60000}"/>
    <cellStyle name="표준 22 62 3" xfId="5192" xr:uid="{00000000-0005-0000-0000-000024A60000}"/>
    <cellStyle name="표준 22 62 3 2" xfId="45075" xr:uid="{00000000-0005-0000-0000-000025A60000}"/>
    <cellStyle name="표준 22 62 3 3" xfId="45076" xr:uid="{00000000-0005-0000-0000-000026A60000}"/>
    <cellStyle name="표준 22 62 3 4" xfId="45077" xr:uid="{00000000-0005-0000-0000-000027A60000}"/>
    <cellStyle name="표준 22 62 3 5" xfId="45078" xr:uid="{00000000-0005-0000-0000-000028A60000}"/>
    <cellStyle name="표준 22 62 3 6" xfId="45079" xr:uid="{00000000-0005-0000-0000-000029A60000}"/>
    <cellStyle name="표준 22 62 4" xfId="7056" xr:uid="{00000000-0005-0000-0000-00002AA60000}"/>
    <cellStyle name="표준 22 62 4 2" xfId="45080" xr:uid="{00000000-0005-0000-0000-00002BA60000}"/>
    <cellStyle name="표준 22 62 4 3" xfId="45081" xr:uid="{00000000-0005-0000-0000-00002CA60000}"/>
    <cellStyle name="표준 22 62 4 4" xfId="45082" xr:uid="{00000000-0005-0000-0000-00002DA60000}"/>
    <cellStyle name="표준 22 62 4 5" xfId="45083" xr:uid="{00000000-0005-0000-0000-00002EA60000}"/>
    <cellStyle name="표준 22 62 4 6" xfId="45084" xr:uid="{00000000-0005-0000-0000-00002FA60000}"/>
    <cellStyle name="표준 22 62 5" xfId="8916" xr:uid="{00000000-0005-0000-0000-000030A60000}"/>
    <cellStyle name="표준 22 62 5 2" xfId="45085" xr:uid="{00000000-0005-0000-0000-000031A60000}"/>
    <cellStyle name="표준 22 62 5 3" xfId="45086" xr:uid="{00000000-0005-0000-0000-000032A60000}"/>
    <cellStyle name="표준 22 62 5 4" xfId="45087" xr:uid="{00000000-0005-0000-0000-000033A60000}"/>
    <cellStyle name="표준 22 62 5 5" xfId="45088" xr:uid="{00000000-0005-0000-0000-000034A60000}"/>
    <cellStyle name="표준 22 62 5 6" xfId="45089" xr:uid="{00000000-0005-0000-0000-000035A60000}"/>
    <cellStyle name="표준 22 62 6" xfId="45090" xr:uid="{00000000-0005-0000-0000-000036A60000}"/>
    <cellStyle name="표준 22 62 7" xfId="45091" xr:uid="{00000000-0005-0000-0000-000037A60000}"/>
    <cellStyle name="표준 22 62 8" xfId="45092" xr:uid="{00000000-0005-0000-0000-000038A60000}"/>
    <cellStyle name="표준 22 62 9" xfId="45093" xr:uid="{00000000-0005-0000-0000-000039A60000}"/>
    <cellStyle name="표준 22 63" xfId="1570" xr:uid="{00000000-0005-0000-0000-00003AA60000}"/>
    <cellStyle name="표준 22 63 10" xfId="45094" xr:uid="{00000000-0005-0000-0000-00003BA60000}"/>
    <cellStyle name="표준 22 63 11" xfId="45095" xr:uid="{00000000-0005-0000-0000-00003CA60000}"/>
    <cellStyle name="표준 22 63 2" xfId="3347" xr:uid="{00000000-0005-0000-0000-00003DA60000}"/>
    <cellStyle name="표준 22 63 2 2" xfId="45096" xr:uid="{00000000-0005-0000-0000-00003EA60000}"/>
    <cellStyle name="표준 22 63 2 3" xfId="45097" xr:uid="{00000000-0005-0000-0000-00003FA60000}"/>
    <cellStyle name="표준 22 63 2 4" xfId="45098" xr:uid="{00000000-0005-0000-0000-000040A60000}"/>
    <cellStyle name="표준 22 63 2 5" xfId="45099" xr:uid="{00000000-0005-0000-0000-000041A60000}"/>
    <cellStyle name="표준 22 63 2 6" xfId="45100" xr:uid="{00000000-0005-0000-0000-000042A60000}"/>
    <cellStyle name="표준 22 63 3" xfId="5206" xr:uid="{00000000-0005-0000-0000-000043A60000}"/>
    <cellStyle name="표준 22 63 3 2" xfId="45101" xr:uid="{00000000-0005-0000-0000-000044A60000}"/>
    <cellStyle name="표준 22 63 3 3" xfId="45102" xr:uid="{00000000-0005-0000-0000-000045A60000}"/>
    <cellStyle name="표준 22 63 3 4" xfId="45103" xr:uid="{00000000-0005-0000-0000-000046A60000}"/>
    <cellStyle name="표준 22 63 3 5" xfId="45104" xr:uid="{00000000-0005-0000-0000-000047A60000}"/>
    <cellStyle name="표준 22 63 3 6" xfId="45105" xr:uid="{00000000-0005-0000-0000-000048A60000}"/>
    <cellStyle name="표준 22 63 4" xfId="7070" xr:uid="{00000000-0005-0000-0000-000049A60000}"/>
    <cellStyle name="표준 22 63 4 2" xfId="45106" xr:uid="{00000000-0005-0000-0000-00004AA60000}"/>
    <cellStyle name="표준 22 63 4 3" xfId="45107" xr:uid="{00000000-0005-0000-0000-00004BA60000}"/>
    <cellStyle name="표준 22 63 4 4" xfId="45108" xr:uid="{00000000-0005-0000-0000-00004CA60000}"/>
    <cellStyle name="표준 22 63 4 5" xfId="45109" xr:uid="{00000000-0005-0000-0000-00004DA60000}"/>
    <cellStyle name="표준 22 63 4 6" xfId="45110" xr:uid="{00000000-0005-0000-0000-00004EA60000}"/>
    <cellStyle name="표준 22 63 5" xfId="8930" xr:uid="{00000000-0005-0000-0000-00004FA60000}"/>
    <cellStyle name="표준 22 63 5 2" xfId="45111" xr:uid="{00000000-0005-0000-0000-000050A60000}"/>
    <cellStyle name="표준 22 63 5 3" xfId="45112" xr:uid="{00000000-0005-0000-0000-000051A60000}"/>
    <cellStyle name="표준 22 63 5 4" xfId="45113" xr:uid="{00000000-0005-0000-0000-000052A60000}"/>
    <cellStyle name="표준 22 63 5 5" xfId="45114" xr:uid="{00000000-0005-0000-0000-000053A60000}"/>
    <cellStyle name="표준 22 63 5 6" xfId="45115" xr:uid="{00000000-0005-0000-0000-000054A60000}"/>
    <cellStyle name="표준 22 63 6" xfId="45116" xr:uid="{00000000-0005-0000-0000-000055A60000}"/>
    <cellStyle name="표준 22 63 7" xfId="45117" xr:uid="{00000000-0005-0000-0000-000056A60000}"/>
    <cellStyle name="표준 22 63 8" xfId="45118" xr:uid="{00000000-0005-0000-0000-000057A60000}"/>
    <cellStyle name="표준 22 63 9" xfId="45119" xr:uid="{00000000-0005-0000-0000-000058A60000}"/>
    <cellStyle name="표준 22 64" xfId="1584" xr:uid="{00000000-0005-0000-0000-000059A60000}"/>
    <cellStyle name="표준 22 64 10" xfId="45120" xr:uid="{00000000-0005-0000-0000-00005AA60000}"/>
    <cellStyle name="표준 22 64 11" xfId="45121" xr:uid="{00000000-0005-0000-0000-00005BA60000}"/>
    <cellStyle name="표준 22 64 2" xfId="3361" xr:uid="{00000000-0005-0000-0000-00005CA60000}"/>
    <cellStyle name="표준 22 64 2 2" xfId="45122" xr:uid="{00000000-0005-0000-0000-00005DA60000}"/>
    <cellStyle name="표준 22 64 2 3" xfId="45123" xr:uid="{00000000-0005-0000-0000-00005EA60000}"/>
    <cellStyle name="표준 22 64 2 4" xfId="45124" xr:uid="{00000000-0005-0000-0000-00005FA60000}"/>
    <cellStyle name="표준 22 64 2 5" xfId="45125" xr:uid="{00000000-0005-0000-0000-000060A60000}"/>
    <cellStyle name="표준 22 64 2 6" xfId="45126" xr:uid="{00000000-0005-0000-0000-000061A60000}"/>
    <cellStyle name="표준 22 64 3" xfId="5220" xr:uid="{00000000-0005-0000-0000-000062A60000}"/>
    <cellStyle name="표준 22 64 3 2" xfId="45127" xr:uid="{00000000-0005-0000-0000-000063A60000}"/>
    <cellStyle name="표준 22 64 3 3" xfId="45128" xr:uid="{00000000-0005-0000-0000-000064A60000}"/>
    <cellStyle name="표준 22 64 3 4" xfId="45129" xr:uid="{00000000-0005-0000-0000-000065A60000}"/>
    <cellStyle name="표준 22 64 3 5" xfId="45130" xr:uid="{00000000-0005-0000-0000-000066A60000}"/>
    <cellStyle name="표준 22 64 3 6" xfId="45131" xr:uid="{00000000-0005-0000-0000-000067A60000}"/>
    <cellStyle name="표준 22 64 4" xfId="7084" xr:uid="{00000000-0005-0000-0000-000068A60000}"/>
    <cellStyle name="표준 22 64 4 2" xfId="45132" xr:uid="{00000000-0005-0000-0000-000069A60000}"/>
    <cellStyle name="표준 22 64 4 3" xfId="45133" xr:uid="{00000000-0005-0000-0000-00006AA60000}"/>
    <cellStyle name="표준 22 64 4 4" xfId="45134" xr:uid="{00000000-0005-0000-0000-00006BA60000}"/>
    <cellStyle name="표준 22 64 4 5" xfId="45135" xr:uid="{00000000-0005-0000-0000-00006CA60000}"/>
    <cellStyle name="표준 22 64 4 6" xfId="45136" xr:uid="{00000000-0005-0000-0000-00006DA60000}"/>
    <cellStyle name="표준 22 64 5" xfId="8944" xr:uid="{00000000-0005-0000-0000-00006EA60000}"/>
    <cellStyle name="표준 22 64 5 2" xfId="45137" xr:uid="{00000000-0005-0000-0000-00006FA60000}"/>
    <cellStyle name="표준 22 64 5 3" xfId="45138" xr:uid="{00000000-0005-0000-0000-000070A60000}"/>
    <cellStyle name="표준 22 64 5 4" xfId="45139" xr:uid="{00000000-0005-0000-0000-000071A60000}"/>
    <cellStyle name="표준 22 64 5 5" xfId="45140" xr:uid="{00000000-0005-0000-0000-000072A60000}"/>
    <cellStyle name="표준 22 64 5 6" xfId="45141" xr:uid="{00000000-0005-0000-0000-000073A60000}"/>
    <cellStyle name="표준 22 64 6" xfId="45142" xr:uid="{00000000-0005-0000-0000-000074A60000}"/>
    <cellStyle name="표준 22 64 7" xfId="45143" xr:uid="{00000000-0005-0000-0000-000075A60000}"/>
    <cellStyle name="표준 22 64 8" xfId="45144" xr:uid="{00000000-0005-0000-0000-000076A60000}"/>
    <cellStyle name="표준 22 64 9" xfId="45145" xr:uid="{00000000-0005-0000-0000-000077A60000}"/>
    <cellStyle name="표준 22 65" xfId="1598" xr:uid="{00000000-0005-0000-0000-000078A60000}"/>
    <cellStyle name="표준 22 65 10" xfId="45146" xr:uid="{00000000-0005-0000-0000-000079A60000}"/>
    <cellStyle name="표준 22 65 11" xfId="45147" xr:uid="{00000000-0005-0000-0000-00007AA60000}"/>
    <cellStyle name="표준 22 65 2" xfId="3375" xr:uid="{00000000-0005-0000-0000-00007BA60000}"/>
    <cellStyle name="표준 22 65 2 2" xfId="45148" xr:uid="{00000000-0005-0000-0000-00007CA60000}"/>
    <cellStyle name="표준 22 65 2 3" xfId="45149" xr:uid="{00000000-0005-0000-0000-00007DA60000}"/>
    <cellStyle name="표준 22 65 2 4" xfId="45150" xr:uid="{00000000-0005-0000-0000-00007EA60000}"/>
    <cellStyle name="표준 22 65 2 5" xfId="45151" xr:uid="{00000000-0005-0000-0000-00007FA60000}"/>
    <cellStyle name="표준 22 65 2 6" xfId="45152" xr:uid="{00000000-0005-0000-0000-000080A60000}"/>
    <cellStyle name="표준 22 65 3" xfId="5234" xr:uid="{00000000-0005-0000-0000-000081A60000}"/>
    <cellStyle name="표준 22 65 3 2" xfId="45153" xr:uid="{00000000-0005-0000-0000-000082A60000}"/>
    <cellStyle name="표준 22 65 3 3" xfId="45154" xr:uid="{00000000-0005-0000-0000-000083A60000}"/>
    <cellStyle name="표준 22 65 3 4" xfId="45155" xr:uid="{00000000-0005-0000-0000-000084A60000}"/>
    <cellStyle name="표준 22 65 3 5" xfId="45156" xr:uid="{00000000-0005-0000-0000-000085A60000}"/>
    <cellStyle name="표준 22 65 3 6" xfId="45157" xr:uid="{00000000-0005-0000-0000-000086A60000}"/>
    <cellStyle name="표준 22 65 4" xfId="7098" xr:uid="{00000000-0005-0000-0000-000087A60000}"/>
    <cellStyle name="표준 22 65 4 2" xfId="45158" xr:uid="{00000000-0005-0000-0000-000088A60000}"/>
    <cellStyle name="표준 22 65 4 3" xfId="45159" xr:uid="{00000000-0005-0000-0000-000089A60000}"/>
    <cellStyle name="표준 22 65 4 4" xfId="45160" xr:uid="{00000000-0005-0000-0000-00008AA60000}"/>
    <cellStyle name="표준 22 65 4 5" xfId="45161" xr:uid="{00000000-0005-0000-0000-00008BA60000}"/>
    <cellStyle name="표준 22 65 4 6" xfId="45162" xr:uid="{00000000-0005-0000-0000-00008CA60000}"/>
    <cellStyle name="표준 22 65 5" xfId="8958" xr:uid="{00000000-0005-0000-0000-00008DA60000}"/>
    <cellStyle name="표준 22 65 5 2" xfId="45163" xr:uid="{00000000-0005-0000-0000-00008EA60000}"/>
    <cellStyle name="표준 22 65 5 3" xfId="45164" xr:uid="{00000000-0005-0000-0000-00008FA60000}"/>
    <cellStyle name="표준 22 65 5 4" xfId="45165" xr:uid="{00000000-0005-0000-0000-000090A60000}"/>
    <cellStyle name="표준 22 65 5 5" xfId="45166" xr:uid="{00000000-0005-0000-0000-000091A60000}"/>
    <cellStyle name="표준 22 65 5 6" xfId="45167" xr:uid="{00000000-0005-0000-0000-000092A60000}"/>
    <cellStyle name="표준 22 65 6" xfId="45168" xr:uid="{00000000-0005-0000-0000-000093A60000}"/>
    <cellStyle name="표준 22 65 7" xfId="45169" xr:uid="{00000000-0005-0000-0000-000094A60000}"/>
    <cellStyle name="표준 22 65 8" xfId="45170" xr:uid="{00000000-0005-0000-0000-000095A60000}"/>
    <cellStyle name="표준 22 65 9" xfId="45171" xr:uid="{00000000-0005-0000-0000-000096A60000}"/>
    <cellStyle name="표준 22 66" xfId="1612" xr:uid="{00000000-0005-0000-0000-000097A60000}"/>
    <cellStyle name="표준 22 66 10" xfId="45172" xr:uid="{00000000-0005-0000-0000-000098A60000}"/>
    <cellStyle name="표준 22 66 11" xfId="45173" xr:uid="{00000000-0005-0000-0000-000099A60000}"/>
    <cellStyle name="표준 22 66 2" xfId="3389" xr:uid="{00000000-0005-0000-0000-00009AA60000}"/>
    <cellStyle name="표준 22 66 2 2" xfId="45174" xr:uid="{00000000-0005-0000-0000-00009BA60000}"/>
    <cellStyle name="표준 22 66 2 3" xfId="45175" xr:uid="{00000000-0005-0000-0000-00009CA60000}"/>
    <cellStyle name="표준 22 66 2 4" xfId="45176" xr:uid="{00000000-0005-0000-0000-00009DA60000}"/>
    <cellStyle name="표준 22 66 2 5" xfId="45177" xr:uid="{00000000-0005-0000-0000-00009EA60000}"/>
    <cellStyle name="표준 22 66 2 6" xfId="45178" xr:uid="{00000000-0005-0000-0000-00009FA60000}"/>
    <cellStyle name="표준 22 66 3" xfId="5248" xr:uid="{00000000-0005-0000-0000-0000A0A60000}"/>
    <cellStyle name="표준 22 66 3 2" xfId="45179" xr:uid="{00000000-0005-0000-0000-0000A1A60000}"/>
    <cellStyle name="표준 22 66 3 3" xfId="45180" xr:uid="{00000000-0005-0000-0000-0000A2A60000}"/>
    <cellStyle name="표준 22 66 3 4" xfId="45181" xr:uid="{00000000-0005-0000-0000-0000A3A60000}"/>
    <cellStyle name="표준 22 66 3 5" xfId="45182" xr:uid="{00000000-0005-0000-0000-0000A4A60000}"/>
    <cellStyle name="표준 22 66 3 6" xfId="45183" xr:uid="{00000000-0005-0000-0000-0000A5A60000}"/>
    <cellStyle name="표준 22 66 4" xfId="7112" xr:uid="{00000000-0005-0000-0000-0000A6A60000}"/>
    <cellStyle name="표준 22 66 4 2" xfId="45184" xr:uid="{00000000-0005-0000-0000-0000A7A60000}"/>
    <cellStyle name="표준 22 66 4 3" xfId="45185" xr:uid="{00000000-0005-0000-0000-0000A8A60000}"/>
    <cellStyle name="표준 22 66 4 4" xfId="45186" xr:uid="{00000000-0005-0000-0000-0000A9A60000}"/>
    <cellStyle name="표준 22 66 4 5" xfId="45187" xr:uid="{00000000-0005-0000-0000-0000AAA60000}"/>
    <cellStyle name="표준 22 66 4 6" xfId="45188" xr:uid="{00000000-0005-0000-0000-0000ABA60000}"/>
    <cellStyle name="표준 22 66 5" xfId="8972" xr:uid="{00000000-0005-0000-0000-0000ACA60000}"/>
    <cellStyle name="표준 22 66 5 2" xfId="45189" xr:uid="{00000000-0005-0000-0000-0000ADA60000}"/>
    <cellStyle name="표준 22 66 5 3" xfId="45190" xr:uid="{00000000-0005-0000-0000-0000AEA60000}"/>
    <cellStyle name="표준 22 66 5 4" xfId="45191" xr:uid="{00000000-0005-0000-0000-0000AFA60000}"/>
    <cellStyle name="표준 22 66 5 5" xfId="45192" xr:uid="{00000000-0005-0000-0000-0000B0A60000}"/>
    <cellStyle name="표준 22 66 5 6" xfId="45193" xr:uid="{00000000-0005-0000-0000-0000B1A60000}"/>
    <cellStyle name="표준 22 66 6" xfId="45194" xr:uid="{00000000-0005-0000-0000-0000B2A60000}"/>
    <cellStyle name="표준 22 66 7" xfId="45195" xr:uid="{00000000-0005-0000-0000-0000B3A60000}"/>
    <cellStyle name="표준 22 66 8" xfId="45196" xr:uid="{00000000-0005-0000-0000-0000B4A60000}"/>
    <cellStyle name="표준 22 66 9" xfId="45197" xr:uid="{00000000-0005-0000-0000-0000B5A60000}"/>
    <cellStyle name="표준 22 67" xfId="1626" xr:uid="{00000000-0005-0000-0000-0000B6A60000}"/>
    <cellStyle name="표준 22 67 10" xfId="45198" xr:uid="{00000000-0005-0000-0000-0000B7A60000}"/>
    <cellStyle name="표준 22 67 11" xfId="45199" xr:uid="{00000000-0005-0000-0000-0000B8A60000}"/>
    <cellStyle name="표준 22 67 2" xfId="3403" xr:uid="{00000000-0005-0000-0000-0000B9A60000}"/>
    <cellStyle name="표준 22 67 2 2" xfId="45200" xr:uid="{00000000-0005-0000-0000-0000BAA60000}"/>
    <cellStyle name="표준 22 67 2 3" xfId="45201" xr:uid="{00000000-0005-0000-0000-0000BBA60000}"/>
    <cellStyle name="표준 22 67 2 4" xfId="45202" xr:uid="{00000000-0005-0000-0000-0000BCA60000}"/>
    <cellStyle name="표준 22 67 2 5" xfId="45203" xr:uid="{00000000-0005-0000-0000-0000BDA60000}"/>
    <cellStyle name="표준 22 67 2 6" xfId="45204" xr:uid="{00000000-0005-0000-0000-0000BEA60000}"/>
    <cellStyle name="표준 22 67 3" xfId="5262" xr:uid="{00000000-0005-0000-0000-0000BFA60000}"/>
    <cellStyle name="표준 22 67 3 2" xfId="45205" xr:uid="{00000000-0005-0000-0000-0000C0A60000}"/>
    <cellStyle name="표준 22 67 3 3" xfId="45206" xr:uid="{00000000-0005-0000-0000-0000C1A60000}"/>
    <cellStyle name="표준 22 67 3 4" xfId="45207" xr:uid="{00000000-0005-0000-0000-0000C2A60000}"/>
    <cellStyle name="표준 22 67 3 5" xfId="45208" xr:uid="{00000000-0005-0000-0000-0000C3A60000}"/>
    <cellStyle name="표준 22 67 3 6" xfId="45209" xr:uid="{00000000-0005-0000-0000-0000C4A60000}"/>
    <cellStyle name="표준 22 67 4" xfId="7126" xr:uid="{00000000-0005-0000-0000-0000C5A60000}"/>
    <cellStyle name="표준 22 67 4 2" xfId="45210" xr:uid="{00000000-0005-0000-0000-0000C6A60000}"/>
    <cellStyle name="표준 22 67 4 3" xfId="45211" xr:uid="{00000000-0005-0000-0000-0000C7A60000}"/>
    <cellStyle name="표준 22 67 4 4" xfId="45212" xr:uid="{00000000-0005-0000-0000-0000C8A60000}"/>
    <cellStyle name="표준 22 67 4 5" xfId="45213" xr:uid="{00000000-0005-0000-0000-0000C9A60000}"/>
    <cellStyle name="표준 22 67 4 6" xfId="45214" xr:uid="{00000000-0005-0000-0000-0000CAA60000}"/>
    <cellStyle name="표준 22 67 5" xfId="8986" xr:uid="{00000000-0005-0000-0000-0000CBA60000}"/>
    <cellStyle name="표준 22 67 5 2" xfId="45215" xr:uid="{00000000-0005-0000-0000-0000CCA60000}"/>
    <cellStyle name="표준 22 67 5 3" xfId="45216" xr:uid="{00000000-0005-0000-0000-0000CDA60000}"/>
    <cellStyle name="표준 22 67 5 4" xfId="45217" xr:uid="{00000000-0005-0000-0000-0000CEA60000}"/>
    <cellStyle name="표준 22 67 5 5" xfId="45218" xr:uid="{00000000-0005-0000-0000-0000CFA60000}"/>
    <cellStyle name="표준 22 67 5 6" xfId="45219" xr:uid="{00000000-0005-0000-0000-0000D0A60000}"/>
    <cellStyle name="표준 22 67 6" xfId="45220" xr:uid="{00000000-0005-0000-0000-0000D1A60000}"/>
    <cellStyle name="표준 22 67 7" xfId="45221" xr:uid="{00000000-0005-0000-0000-0000D2A60000}"/>
    <cellStyle name="표준 22 67 8" xfId="45222" xr:uid="{00000000-0005-0000-0000-0000D3A60000}"/>
    <cellStyle name="표준 22 67 9" xfId="45223" xr:uid="{00000000-0005-0000-0000-0000D4A60000}"/>
    <cellStyle name="표준 22 68" xfId="1640" xr:uid="{00000000-0005-0000-0000-0000D5A60000}"/>
    <cellStyle name="표준 22 68 10" xfId="45224" xr:uid="{00000000-0005-0000-0000-0000D6A60000}"/>
    <cellStyle name="표준 22 68 11" xfId="45225" xr:uid="{00000000-0005-0000-0000-0000D7A60000}"/>
    <cellStyle name="표준 22 68 2" xfId="3417" xr:uid="{00000000-0005-0000-0000-0000D8A60000}"/>
    <cellStyle name="표준 22 68 2 2" xfId="45226" xr:uid="{00000000-0005-0000-0000-0000D9A60000}"/>
    <cellStyle name="표준 22 68 2 3" xfId="45227" xr:uid="{00000000-0005-0000-0000-0000DAA60000}"/>
    <cellStyle name="표준 22 68 2 4" xfId="45228" xr:uid="{00000000-0005-0000-0000-0000DBA60000}"/>
    <cellStyle name="표준 22 68 2 5" xfId="45229" xr:uid="{00000000-0005-0000-0000-0000DCA60000}"/>
    <cellStyle name="표준 22 68 2 6" xfId="45230" xr:uid="{00000000-0005-0000-0000-0000DDA60000}"/>
    <cellStyle name="표준 22 68 3" xfId="5276" xr:uid="{00000000-0005-0000-0000-0000DEA60000}"/>
    <cellStyle name="표준 22 68 3 2" xfId="45231" xr:uid="{00000000-0005-0000-0000-0000DFA60000}"/>
    <cellStyle name="표준 22 68 3 3" xfId="45232" xr:uid="{00000000-0005-0000-0000-0000E0A60000}"/>
    <cellStyle name="표준 22 68 3 4" xfId="45233" xr:uid="{00000000-0005-0000-0000-0000E1A60000}"/>
    <cellStyle name="표준 22 68 3 5" xfId="45234" xr:uid="{00000000-0005-0000-0000-0000E2A60000}"/>
    <cellStyle name="표준 22 68 3 6" xfId="45235" xr:uid="{00000000-0005-0000-0000-0000E3A60000}"/>
    <cellStyle name="표준 22 68 4" xfId="7140" xr:uid="{00000000-0005-0000-0000-0000E4A60000}"/>
    <cellStyle name="표준 22 68 4 2" xfId="45236" xr:uid="{00000000-0005-0000-0000-0000E5A60000}"/>
    <cellStyle name="표준 22 68 4 3" xfId="45237" xr:uid="{00000000-0005-0000-0000-0000E6A60000}"/>
    <cellStyle name="표준 22 68 4 4" xfId="45238" xr:uid="{00000000-0005-0000-0000-0000E7A60000}"/>
    <cellStyle name="표준 22 68 4 5" xfId="45239" xr:uid="{00000000-0005-0000-0000-0000E8A60000}"/>
    <cellStyle name="표준 22 68 4 6" xfId="45240" xr:uid="{00000000-0005-0000-0000-0000E9A60000}"/>
    <cellStyle name="표준 22 68 5" xfId="9000" xr:uid="{00000000-0005-0000-0000-0000EAA60000}"/>
    <cellStyle name="표준 22 68 5 2" xfId="45241" xr:uid="{00000000-0005-0000-0000-0000EBA60000}"/>
    <cellStyle name="표준 22 68 5 3" xfId="45242" xr:uid="{00000000-0005-0000-0000-0000ECA60000}"/>
    <cellStyle name="표준 22 68 5 4" xfId="45243" xr:uid="{00000000-0005-0000-0000-0000EDA60000}"/>
    <cellStyle name="표준 22 68 5 5" xfId="45244" xr:uid="{00000000-0005-0000-0000-0000EEA60000}"/>
    <cellStyle name="표준 22 68 5 6" xfId="45245" xr:uid="{00000000-0005-0000-0000-0000EFA60000}"/>
    <cellStyle name="표준 22 68 6" xfId="45246" xr:uid="{00000000-0005-0000-0000-0000F0A60000}"/>
    <cellStyle name="표준 22 68 7" xfId="45247" xr:uid="{00000000-0005-0000-0000-0000F1A60000}"/>
    <cellStyle name="표준 22 68 8" xfId="45248" xr:uid="{00000000-0005-0000-0000-0000F2A60000}"/>
    <cellStyle name="표준 22 68 9" xfId="45249" xr:uid="{00000000-0005-0000-0000-0000F3A60000}"/>
    <cellStyle name="표준 22 69" xfId="1654" xr:uid="{00000000-0005-0000-0000-0000F4A60000}"/>
    <cellStyle name="표준 22 69 10" xfId="45250" xr:uid="{00000000-0005-0000-0000-0000F5A60000}"/>
    <cellStyle name="표준 22 69 11" xfId="45251" xr:uid="{00000000-0005-0000-0000-0000F6A60000}"/>
    <cellStyle name="표준 22 69 2" xfId="3431" xr:uid="{00000000-0005-0000-0000-0000F7A60000}"/>
    <cellStyle name="표준 22 69 2 2" xfId="45252" xr:uid="{00000000-0005-0000-0000-0000F8A60000}"/>
    <cellStyle name="표준 22 69 2 3" xfId="45253" xr:uid="{00000000-0005-0000-0000-0000F9A60000}"/>
    <cellStyle name="표준 22 69 2 4" xfId="45254" xr:uid="{00000000-0005-0000-0000-0000FAA60000}"/>
    <cellStyle name="표준 22 69 2 5" xfId="45255" xr:uid="{00000000-0005-0000-0000-0000FBA60000}"/>
    <cellStyle name="표준 22 69 2 6" xfId="45256" xr:uid="{00000000-0005-0000-0000-0000FCA60000}"/>
    <cellStyle name="표준 22 69 3" xfId="5290" xr:uid="{00000000-0005-0000-0000-0000FDA60000}"/>
    <cellStyle name="표준 22 69 3 2" xfId="45257" xr:uid="{00000000-0005-0000-0000-0000FEA60000}"/>
    <cellStyle name="표준 22 69 3 3" xfId="45258" xr:uid="{00000000-0005-0000-0000-0000FFA60000}"/>
    <cellStyle name="표준 22 69 3 4" xfId="45259" xr:uid="{00000000-0005-0000-0000-000000A70000}"/>
    <cellStyle name="표준 22 69 3 5" xfId="45260" xr:uid="{00000000-0005-0000-0000-000001A70000}"/>
    <cellStyle name="표준 22 69 3 6" xfId="45261" xr:uid="{00000000-0005-0000-0000-000002A70000}"/>
    <cellStyle name="표준 22 69 4" xfId="7154" xr:uid="{00000000-0005-0000-0000-000003A70000}"/>
    <cellStyle name="표준 22 69 4 2" xfId="45262" xr:uid="{00000000-0005-0000-0000-000004A70000}"/>
    <cellStyle name="표준 22 69 4 3" xfId="45263" xr:uid="{00000000-0005-0000-0000-000005A70000}"/>
    <cellStyle name="표준 22 69 4 4" xfId="45264" xr:uid="{00000000-0005-0000-0000-000006A70000}"/>
    <cellStyle name="표준 22 69 4 5" xfId="45265" xr:uid="{00000000-0005-0000-0000-000007A70000}"/>
    <cellStyle name="표준 22 69 4 6" xfId="45266" xr:uid="{00000000-0005-0000-0000-000008A70000}"/>
    <cellStyle name="표준 22 69 5" xfId="9014" xr:uid="{00000000-0005-0000-0000-000009A70000}"/>
    <cellStyle name="표준 22 69 5 2" xfId="45267" xr:uid="{00000000-0005-0000-0000-00000AA70000}"/>
    <cellStyle name="표준 22 69 5 3" xfId="45268" xr:uid="{00000000-0005-0000-0000-00000BA70000}"/>
    <cellStyle name="표준 22 69 5 4" xfId="45269" xr:uid="{00000000-0005-0000-0000-00000CA70000}"/>
    <cellStyle name="표준 22 69 5 5" xfId="45270" xr:uid="{00000000-0005-0000-0000-00000DA70000}"/>
    <cellStyle name="표준 22 69 5 6" xfId="45271" xr:uid="{00000000-0005-0000-0000-00000EA70000}"/>
    <cellStyle name="표준 22 69 6" xfId="45272" xr:uid="{00000000-0005-0000-0000-00000FA70000}"/>
    <cellStyle name="표준 22 69 7" xfId="45273" xr:uid="{00000000-0005-0000-0000-000010A70000}"/>
    <cellStyle name="표준 22 69 8" xfId="45274" xr:uid="{00000000-0005-0000-0000-000011A70000}"/>
    <cellStyle name="표준 22 69 9" xfId="45275" xr:uid="{00000000-0005-0000-0000-000012A70000}"/>
    <cellStyle name="표준 22 7" xfId="359" xr:uid="{00000000-0005-0000-0000-000013A70000}"/>
    <cellStyle name="표준 22 70" xfId="1668" xr:uid="{00000000-0005-0000-0000-000014A70000}"/>
    <cellStyle name="표준 22 70 10" xfId="45276" xr:uid="{00000000-0005-0000-0000-000015A70000}"/>
    <cellStyle name="표준 22 70 11" xfId="45277" xr:uid="{00000000-0005-0000-0000-000016A70000}"/>
    <cellStyle name="표준 22 70 2" xfId="3445" xr:uid="{00000000-0005-0000-0000-000017A70000}"/>
    <cellStyle name="표준 22 70 2 2" xfId="45278" xr:uid="{00000000-0005-0000-0000-000018A70000}"/>
    <cellStyle name="표준 22 70 2 3" xfId="45279" xr:uid="{00000000-0005-0000-0000-000019A70000}"/>
    <cellStyle name="표준 22 70 2 4" xfId="45280" xr:uid="{00000000-0005-0000-0000-00001AA70000}"/>
    <cellStyle name="표준 22 70 2 5" xfId="45281" xr:uid="{00000000-0005-0000-0000-00001BA70000}"/>
    <cellStyle name="표준 22 70 2 6" xfId="45282" xr:uid="{00000000-0005-0000-0000-00001CA70000}"/>
    <cellStyle name="표준 22 70 3" xfId="5304" xr:uid="{00000000-0005-0000-0000-00001DA70000}"/>
    <cellStyle name="표준 22 70 3 2" xfId="45283" xr:uid="{00000000-0005-0000-0000-00001EA70000}"/>
    <cellStyle name="표준 22 70 3 3" xfId="45284" xr:uid="{00000000-0005-0000-0000-00001FA70000}"/>
    <cellStyle name="표준 22 70 3 4" xfId="45285" xr:uid="{00000000-0005-0000-0000-000020A70000}"/>
    <cellStyle name="표준 22 70 3 5" xfId="45286" xr:uid="{00000000-0005-0000-0000-000021A70000}"/>
    <cellStyle name="표준 22 70 3 6" xfId="45287" xr:uid="{00000000-0005-0000-0000-000022A70000}"/>
    <cellStyle name="표준 22 70 4" xfId="7168" xr:uid="{00000000-0005-0000-0000-000023A70000}"/>
    <cellStyle name="표준 22 70 4 2" xfId="45288" xr:uid="{00000000-0005-0000-0000-000024A70000}"/>
    <cellStyle name="표준 22 70 4 3" xfId="45289" xr:uid="{00000000-0005-0000-0000-000025A70000}"/>
    <cellStyle name="표준 22 70 4 4" xfId="45290" xr:uid="{00000000-0005-0000-0000-000026A70000}"/>
    <cellStyle name="표준 22 70 4 5" xfId="45291" xr:uid="{00000000-0005-0000-0000-000027A70000}"/>
    <cellStyle name="표준 22 70 4 6" xfId="45292" xr:uid="{00000000-0005-0000-0000-000028A70000}"/>
    <cellStyle name="표준 22 70 5" xfId="9028" xr:uid="{00000000-0005-0000-0000-000029A70000}"/>
    <cellStyle name="표준 22 70 5 2" xfId="45293" xr:uid="{00000000-0005-0000-0000-00002AA70000}"/>
    <cellStyle name="표준 22 70 5 3" xfId="45294" xr:uid="{00000000-0005-0000-0000-00002BA70000}"/>
    <cellStyle name="표준 22 70 5 4" xfId="45295" xr:uid="{00000000-0005-0000-0000-00002CA70000}"/>
    <cellStyle name="표준 22 70 5 5" xfId="45296" xr:uid="{00000000-0005-0000-0000-00002DA70000}"/>
    <cellStyle name="표준 22 70 5 6" xfId="45297" xr:uid="{00000000-0005-0000-0000-00002EA70000}"/>
    <cellStyle name="표준 22 70 6" xfId="45298" xr:uid="{00000000-0005-0000-0000-00002FA70000}"/>
    <cellStyle name="표준 22 70 7" xfId="45299" xr:uid="{00000000-0005-0000-0000-000030A70000}"/>
    <cellStyle name="표준 22 70 8" xfId="45300" xr:uid="{00000000-0005-0000-0000-000031A70000}"/>
    <cellStyle name="표준 22 70 9" xfId="45301" xr:uid="{00000000-0005-0000-0000-000032A70000}"/>
    <cellStyle name="표준 22 71" xfId="1683" xr:uid="{00000000-0005-0000-0000-000033A70000}"/>
    <cellStyle name="표준 22 71 10" xfId="45302" xr:uid="{00000000-0005-0000-0000-000034A70000}"/>
    <cellStyle name="표준 22 71 11" xfId="45303" xr:uid="{00000000-0005-0000-0000-000035A70000}"/>
    <cellStyle name="표준 22 71 2" xfId="3460" xr:uid="{00000000-0005-0000-0000-000036A70000}"/>
    <cellStyle name="표준 22 71 2 2" xfId="45304" xr:uid="{00000000-0005-0000-0000-000037A70000}"/>
    <cellStyle name="표준 22 71 2 3" xfId="45305" xr:uid="{00000000-0005-0000-0000-000038A70000}"/>
    <cellStyle name="표준 22 71 2 4" xfId="45306" xr:uid="{00000000-0005-0000-0000-000039A70000}"/>
    <cellStyle name="표준 22 71 2 5" xfId="45307" xr:uid="{00000000-0005-0000-0000-00003AA70000}"/>
    <cellStyle name="표준 22 71 2 6" xfId="45308" xr:uid="{00000000-0005-0000-0000-00003BA70000}"/>
    <cellStyle name="표준 22 71 3" xfId="5319" xr:uid="{00000000-0005-0000-0000-00003CA70000}"/>
    <cellStyle name="표준 22 71 3 2" xfId="45309" xr:uid="{00000000-0005-0000-0000-00003DA70000}"/>
    <cellStyle name="표준 22 71 3 3" xfId="45310" xr:uid="{00000000-0005-0000-0000-00003EA70000}"/>
    <cellStyle name="표준 22 71 3 4" xfId="45311" xr:uid="{00000000-0005-0000-0000-00003FA70000}"/>
    <cellStyle name="표준 22 71 3 5" xfId="45312" xr:uid="{00000000-0005-0000-0000-000040A70000}"/>
    <cellStyle name="표준 22 71 3 6" xfId="45313" xr:uid="{00000000-0005-0000-0000-000041A70000}"/>
    <cellStyle name="표준 22 71 4" xfId="7183" xr:uid="{00000000-0005-0000-0000-000042A70000}"/>
    <cellStyle name="표준 22 71 4 2" xfId="45314" xr:uid="{00000000-0005-0000-0000-000043A70000}"/>
    <cellStyle name="표준 22 71 4 3" xfId="45315" xr:uid="{00000000-0005-0000-0000-000044A70000}"/>
    <cellStyle name="표준 22 71 4 4" xfId="45316" xr:uid="{00000000-0005-0000-0000-000045A70000}"/>
    <cellStyle name="표준 22 71 4 5" xfId="45317" xr:uid="{00000000-0005-0000-0000-000046A70000}"/>
    <cellStyle name="표준 22 71 4 6" xfId="45318" xr:uid="{00000000-0005-0000-0000-000047A70000}"/>
    <cellStyle name="표준 22 71 5" xfId="9043" xr:uid="{00000000-0005-0000-0000-000048A70000}"/>
    <cellStyle name="표준 22 71 5 2" xfId="45319" xr:uid="{00000000-0005-0000-0000-000049A70000}"/>
    <cellStyle name="표준 22 71 5 3" xfId="45320" xr:uid="{00000000-0005-0000-0000-00004AA70000}"/>
    <cellStyle name="표준 22 71 5 4" xfId="45321" xr:uid="{00000000-0005-0000-0000-00004BA70000}"/>
    <cellStyle name="표준 22 71 5 5" xfId="45322" xr:uid="{00000000-0005-0000-0000-00004CA70000}"/>
    <cellStyle name="표준 22 71 5 6" xfId="45323" xr:uid="{00000000-0005-0000-0000-00004DA70000}"/>
    <cellStyle name="표준 22 71 6" xfId="45324" xr:uid="{00000000-0005-0000-0000-00004EA70000}"/>
    <cellStyle name="표준 22 71 7" xfId="45325" xr:uid="{00000000-0005-0000-0000-00004FA70000}"/>
    <cellStyle name="표준 22 71 8" xfId="45326" xr:uid="{00000000-0005-0000-0000-000050A70000}"/>
    <cellStyle name="표준 22 71 9" xfId="45327" xr:uid="{00000000-0005-0000-0000-000051A70000}"/>
    <cellStyle name="표준 22 72" xfId="1697" xr:uid="{00000000-0005-0000-0000-000052A70000}"/>
    <cellStyle name="표준 22 72 10" xfId="45328" xr:uid="{00000000-0005-0000-0000-000053A70000}"/>
    <cellStyle name="표준 22 72 11" xfId="45329" xr:uid="{00000000-0005-0000-0000-000054A70000}"/>
    <cellStyle name="표준 22 72 2" xfId="3474" xr:uid="{00000000-0005-0000-0000-000055A70000}"/>
    <cellStyle name="표준 22 72 2 2" xfId="45330" xr:uid="{00000000-0005-0000-0000-000056A70000}"/>
    <cellStyle name="표준 22 72 2 3" xfId="45331" xr:uid="{00000000-0005-0000-0000-000057A70000}"/>
    <cellStyle name="표준 22 72 2 4" xfId="45332" xr:uid="{00000000-0005-0000-0000-000058A70000}"/>
    <cellStyle name="표준 22 72 2 5" xfId="45333" xr:uid="{00000000-0005-0000-0000-000059A70000}"/>
    <cellStyle name="표준 22 72 2 6" xfId="45334" xr:uid="{00000000-0005-0000-0000-00005AA70000}"/>
    <cellStyle name="표준 22 72 3" xfId="5333" xr:uid="{00000000-0005-0000-0000-00005BA70000}"/>
    <cellStyle name="표준 22 72 3 2" xfId="45335" xr:uid="{00000000-0005-0000-0000-00005CA70000}"/>
    <cellStyle name="표준 22 72 3 3" xfId="45336" xr:uid="{00000000-0005-0000-0000-00005DA70000}"/>
    <cellStyle name="표준 22 72 3 4" xfId="45337" xr:uid="{00000000-0005-0000-0000-00005EA70000}"/>
    <cellStyle name="표준 22 72 3 5" xfId="45338" xr:uid="{00000000-0005-0000-0000-00005FA70000}"/>
    <cellStyle name="표준 22 72 3 6" xfId="45339" xr:uid="{00000000-0005-0000-0000-000060A70000}"/>
    <cellStyle name="표준 22 72 4" xfId="7197" xr:uid="{00000000-0005-0000-0000-000061A70000}"/>
    <cellStyle name="표준 22 72 4 2" xfId="45340" xr:uid="{00000000-0005-0000-0000-000062A70000}"/>
    <cellStyle name="표준 22 72 4 3" xfId="45341" xr:uid="{00000000-0005-0000-0000-000063A70000}"/>
    <cellStyle name="표준 22 72 4 4" xfId="45342" xr:uid="{00000000-0005-0000-0000-000064A70000}"/>
    <cellStyle name="표준 22 72 4 5" xfId="45343" xr:uid="{00000000-0005-0000-0000-000065A70000}"/>
    <cellStyle name="표준 22 72 4 6" xfId="45344" xr:uid="{00000000-0005-0000-0000-000066A70000}"/>
    <cellStyle name="표준 22 72 5" xfId="9057" xr:uid="{00000000-0005-0000-0000-000067A70000}"/>
    <cellStyle name="표준 22 72 5 2" xfId="45345" xr:uid="{00000000-0005-0000-0000-000068A70000}"/>
    <cellStyle name="표준 22 72 5 3" xfId="45346" xr:uid="{00000000-0005-0000-0000-000069A70000}"/>
    <cellStyle name="표준 22 72 5 4" xfId="45347" xr:uid="{00000000-0005-0000-0000-00006AA70000}"/>
    <cellStyle name="표준 22 72 5 5" xfId="45348" xr:uid="{00000000-0005-0000-0000-00006BA70000}"/>
    <cellStyle name="표준 22 72 5 6" xfId="45349" xr:uid="{00000000-0005-0000-0000-00006CA70000}"/>
    <cellStyle name="표준 22 72 6" xfId="45350" xr:uid="{00000000-0005-0000-0000-00006DA70000}"/>
    <cellStyle name="표준 22 72 7" xfId="45351" xr:uid="{00000000-0005-0000-0000-00006EA70000}"/>
    <cellStyle name="표준 22 72 8" xfId="45352" xr:uid="{00000000-0005-0000-0000-00006FA70000}"/>
    <cellStyle name="표준 22 72 9" xfId="45353" xr:uid="{00000000-0005-0000-0000-000070A70000}"/>
    <cellStyle name="표준 22 73" xfId="1710" xr:uid="{00000000-0005-0000-0000-000071A70000}"/>
    <cellStyle name="표준 22 73 10" xfId="45354" xr:uid="{00000000-0005-0000-0000-000072A70000}"/>
    <cellStyle name="표준 22 73 11" xfId="45355" xr:uid="{00000000-0005-0000-0000-000073A70000}"/>
    <cellStyle name="표준 22 73 2" xfId="3487" xr:uid="{00000000-0005-0000-0000-000074A70000}"/>
    <cellStyle name="표준 22 73 2 2" xfId="45356" xr:uid="{00000000-0005-0000-0000-000075A70000}"/>
    <cellStyle name="표준 22 73 2 3" xfId="45357" xr:uid="{00000000-0005-0000-0000-000076A70000}"/>
    <cellStyle name="표준 22 73 2 4" xfId="45358" xr:uid="{00000000-0005-0000-0000-000077A70000}"/>
    <cellStyle name="표준 22 73 2 5" xfId="45359" xr:uid="{00000000-0005-0000-0000-000078A70000}"/>
    <cellStyle name="표준 22 73 2 6" xfId="45360" xr:uid="{00000000-0005-0000-0000-000079A70000}"/>
    <cellStyle name="표준 22 73 3" xfId="5346" xr:uid="{00000000-0005-0000-0000-00007AA70000}"/>
    <cellStyle name="표준 22 73 3 2" xfId="45361" xr:uid="{00000000-0005-0000-0000-00007BA70000}"/>
    <cellStyle name="표준 22 73 3 3" xfId="45362" xr:uid="{00000000-0005-0000-0000-00007CA70000}"/>
    <cellStyle name="표준 22 73 3 4" xfId="45363" xr:uid="{00000000-0005-0000-0000-00007DA70000}"/>
    <cellStyle name="표준 22 73 3 5" xfId="45364" xr:uid="{00000000-0005-0000-0000-00007EA70000}"/>
    <cellStyle name="표준 22 73 3 6" xfId="45365" xr:uid="{00000000-0005-0000-0000-00007FA70000}"/>
    <cellStyle name="표준 22 73 4" xfId="7210" xr:uid="{00000000-0005-0000-0000-000080A70000}"/>
    <cellStyle name="표준 22 73 4 2" xfId="45366" xr:uid="{00000000-0005-0000-0000-000081A70000}"/>
    <cellStyle name="표준 22 73 4 3" xfId="45367" xr:uid="{00000000-0005-0000-0000-000082A70000}"/>
    <cellStyle name="표준 22 73 4 4" xfId="45368" xr:uid="{00000000-0005-0000-0000-000083A70000}"/>
    <cellStyle name="표준 22 73 4 5" xfId="45369" xr:uid="{00000000-0005-0000-0000-000084A70000}"/>
    <cellStyle name="표준 22 73 4 6" xfId="45370" xr:uid="{00000000-0005-0000-0000-000085A70000}"/>
    <cellStyle name="표준 22 73 5" xfId="9070" xr:uid="{00000000-0005-0000-0000-000086A70000}"/>
    <cellStyle name="표준 22 73 5 2" xfId="45371" xr:uid="{00000000-0005-0000-0000-000087A70000}"/>
    <cellStyle name="표준 22 73 5 3" xfId="45372" xr:uid="{00000000-0005-0000-0000-000088A70000}"/>
    <cellStyle name="표준 22 73 5 4" xfId="45373" xr:uid="{00000000-0005-0000-0000-000089A70000}"/>
    <cellStyle name="표준 22 73 5 5" xfId="45374" xr:uid="{00000000-0005-0000-0000-00008AA70000}"/>
    <cellStyle name="표준 22 73 5 6" xfId="45375" xr:uid="{00000000-0005-0000-0000-00008BA70000}"/>
    <cellStyle name="표준 22 73 6" xfId="45376" xr:uid="{00000000-0005-0000-0000-00008CA70000}"/>
    <cellStyle name="표준 22 73 7" xfId="45377" xr:uid="{00000000-0005-0000-0000-00008DA70000}"/>
    <cellStyle name="표준 22 73 8" xfId="45378" xr:uid="{00000000-0005-0000-0000-00008EA70000}"/>
    <cellStyle name="표준 22 73 9" xfId="45379" xr:uid="{00000000-0005-0000-0000-00008FA70000}"/>
    <cellStyle name="표준 22 74" xfId="1722" xr:uid="{00000000-0005-0000-0000-000090A70000}"/>
    <cellStyle name="표준 22 74 10" xfId="45380" xr:uid="{00000000-0005-0000-0000-000091A70000}"/>
    <cellStyle name="표준 22 74 11" xfId="45381" xr:uid="{00000000-0005-0000-0000-000092A70000}"/>
    <cellStyle name="표준 22 74 2" xfId="3499" xr:uid="{00000000-0005-0000-0000-000093A70000}"/>
    <cellStyle name="표준 22 74 2 2" xfId="45382" xr:uid="{00000000-0005-0000-0000-000094A70000}"/>
    <cellStyle name="표준 22 74 2 3" xfId="45383" xr:uid="{00000000-0005-0000-0000-000095A70000}"/>
    <cellStyle name="표준 22 74 2 4" xfId="45384" xr:uid="{00000000-0005-0000-0000-000096A70000}"/>
    <cellStyle name="표준 22 74 2 5" xfId="45385" xr:uid="{00000000-0005-0000-0000-000097A70000}"/>
    <cellStyle name="표준 22 74 2 6" xfId="45386" xr:uid="{00000000-0005-0000-0000-000098A70000}"/>
    <cellStyle name="표준 22 74 3" xfId="5358" xr:uid="{00000000-0005-0000-0000-000099A70000}"/>
    <cellStyle name="표준 22 74 3 2" xfId="45387" xr:uid="{00000000-0005-0000-0000-00009AA70000}"/>
    <cellStyle name="표준 22 74 3 3" xfId="45388" xr:uid="{00000000-0005-0000-0000-00009BA70000}"/>
    <cellStyle name="표준 22 74 3 4" xfId="45389" xr:uid="{00000000-0005-0000-0000-00009CA70000}"/>
    <cellStyle name="표준 22 74 3 5" xfId="45390" xr:uid="{00000000-0005-0000-0000-00009DA70000}"/>
    <cellStyle name="표준 22 74 3 6" xfId="45391" xr:uid="{00000000-0005-0000-0000-00009EA70000}"/>
    <cellStyle name="표준 22 74 4" xfId="7222" xr:uid="{00000000-0005-0000-0000-00009FA70000}"/>
    <cellStyle name="표준 22 74 4 2" xfId="45392" xr:uid="{00000000-0005-0000-0000-0000A0A70000}"/>
    <cellStyle name="표준 22 74 4 3" xfId="45393" xr:uid="{00000000-0005-0000-0000-0000A1A70000}"/>
    <cellStyle name="표준 22 74 4 4" xfId="45394" xr:uid="{00000000-0005-0000-0000-0000A2A70000}"/>
    <cellStyle name="표준 22 74 4 5" xfId="45395" xr:uid="{00000000-0005-0000-0000-0000A3A70000}"/>
    <cellStyle name="표준 22 74 4 6" xfId="45396" xr:uid="{00000000-0005-0000-0000-0000A4A70000}"/>
    <cellStyle name="표준 22 74 5" xfId="9082" xr:uid="{00000000-0005-0000-0000-0000A5A70000}"/>
    <cellStyle name="표준 22 74 5 2" xfId="45397" xr:uid="{00000000-0005-0000-0000-0000A6A70000}"/>
    <cellStyle name="표준 22 74 5 3" xfId="45398" xr:uid="{00000000-0005-0000-0000-0000A7A70000}"/>
    <cellStyle name="표준 22 74 5 4" xfId="45399" xr:uid="{00000000-0005-0000-0000-0000A8A70000}"/>
    <cellStyle name="표준 22 74 5 5" xfId="45400" xr:uid="{00000000-0005-0000-0000-0000A9A70000}"/>
    <cellStyle name="표준 22 74 5 6" xfId="45401" xr:uid="{00000000-0005-0000-0000-0000AAA70000}"/>
    <cellStyle name="표준 22 74 6" xfId="45402" xr:uid="{00000000-0005-0000-0000-0000ABA70000}"/>
    <cellStyle name="표준 22 74 7" xfId="45403" xr:uid="{00000000-0005-0000-0000-0000ACA70000}"/>
    <cellStyle name="표준 22 74 8" xfId="45404" xr:uid="{00000000-0005-0000-0000-0000ADA70000}"/>
    <cellStyle name="표준 22 74 9" xfId="45405" xr:uid="{00000000-0005-0000-0000-0000AEA70000}"/>
    <cellStyle name="표준 22 75" xfId="1736" xr:uid="{00000000-0005-0000-0000-0000AFA70000}"/>
    <cellStyle name="표준 22 75 10" xfId="45406" xr:uid="{00000000-0005-0000-0000-0000B0A70000}"/>
    <cellStyle name="표준 22 75 11" xfId="45407" xr:uid="{00000000-0005-0000-0000-0000B1A70000}"/>
    <cellStyle name="표준 22 75 2" xfId="3513" xr:uid="{00000000-0005-0000-0000-0000B2A70000}"/>
    <cellStyle name="표준 22 75 2 2" xfId="45408" xr:uid="{00000000-0005-0000-0000-0000B3A70000}"/>
    <cellStyle name="표준 22 75 2 3" xfId="45409" xr:uid="{00000000-0005-0000-0000-0000B4A70000}"/>
    <cellStyle name="표준 22 75 2 4" xfId="45410" xr:uid="{00000000-0005-0000-0000-0000B5A70000}"/>
    <cellStyle name="표준 22 75 2 5" xfId="45411" xr:uid="{00000000-0005-0000-0000-0000B6A70000}"/>
    <cellStyle name="표준 22 75 2 6" xfId="45412" xr:uid="{00000000-0005-0000-0000-0000B7A70000}"/>
    <cellStyle name="표준 22 75 3" xfId="5372" xr:uid="{00000000-0005-0000-0000-0000B8A70000}"/>
    <cellStyle name="표준 22 75 3 2" xfId="45413" xr:uid="{00000000-0005-0000-0000-0000B9A70000}"/>
    <cellStyle name="표준 22 75 3 3" xfId="45414" xr:uid="{00000000-0005-0000-0000-0000BAA70000}"/>
    <cellStyle name="표준 22 75 3 4" xfId="45415" xr:uid="{00000000-0005-0000-0000-0000BBA70000}"/>
    <cellStyle name="표준 22 75 3 5" xfId="45416" xr:uid="{00000000-0005-0000-0000-0000BCA70000}"/>
    <cellStyle name="표준 22 75 3 6" xfId="45417" xr:uid="{00000000-0005-0000-0000-0000BDA70000}"/>
    <cellStyle name="표준 22 75 4" xfId="7236" xr:uid="{00000000-0005-0000-0000-0000BEA70000}"/>
    <cellStyle name="표준 22 75 4 2" xfId="45418" xr:uid="{00000000-0005-0000-0000-0000BFA70000}"/>
    <cellStyle name="표준 22 75 4 3" xfId="45419" xr:uid="{00000000-0005-0000-0000-0000C0A70000}"/>
    <cellStyle name="표준 22 75 4 4" xfId="45420" xr:uid="{00000000-0005-0000-0000-0000C1A70000}"/>
    <cellStyle name="표준 22 75 4 5" xfId="45421" xr:uid="{00000000-0005-0000-0000-0000C2A70000}"/>
    <cellStyle name="표준 22 75 4 6" xfId="45422" xr:uid="{00000000-0005-0000-0000-0000C3A70000}"/>
    <cellStyle name="표준 22 75 5" xfId="9096" xr:uid="{00000000-0005-0000-0000-0000C4A70000}"/>
    <cellStyle name="표준 22 75 5 2" xfId="45423" xr:uid="{00000000-0005-0000-0000-0000C5A70000}"/>
    <cellStyle name="표준 22 75 5 3" xfId="45424" xr:uid="{00000000-0005-0000-0000-0000C6A70000}"/>
    <cellStyle name="표준 22 75 5 4" xfId="45425" xr:uid="{00000000-0005-0000-0000-0000C7A70000}"/>
    <cellStyle name="표준 22 75 5 5" xfId="45426" xr:uid="{00000000-0005-0000-0000-0000C8A70000}"/>
    <cellStyle name="표준 22 75 5 6" xfId="45427" xr:uid="{00000000-0005-0000-0000-0000C9A70000}"/>
    <cellStyle name="표준 22 75 6" xfId="45428" xr:uid="{00000000-0005-0000-0000-0000CAA70000}"/>
    <cellStyle name="표준 22 75 7" xfId="45429" xr:uid="{00000000-0005-0000-0000-0000CBA70000}"/>
    <cellStyle name="표준 22 75 8" xfId="45430" xr:uid="{00000000-0005-0000-0000-0000CCA70000}"/>
    <cellStyle name="표준 22 75 9" xfId="45431" xr:uid="{00000000-0005-0000-0000-0000CDA70000}"/>
    <cellStyle name="표준 22 76" xfId="1750" xr:uid="{00000000-0005-0000-0000-0000CEA70000}"/>
    <cellStyle name="표준 22 76 10" xfId="45432" xr:uid="{00000000-0005-0000-0000-0000CFA70000}"/>
    <cellStyle name="표준 22 76 11" xfId="45433" xr:uid="{00000000-0005-0000-0000-0000D0A70000}"/>
    <cellStyle name="표준 22 76 2" xfId="3527" xr:uid="{00000000-0005-0000-0000-0000D1A70000}"/>
    <cellStyle name="표준 22 76 2 2" xfId="45434" xr:uid="{00000000-0005-0000-0000-0000D2A70000}"/>
    <cellStyle name="표준 22 76 2 3" xfId="45435" xr:uid="{00000000-0005-0000-0000-0000D3A70000}"/>
    <cellStyle name="표준 22 76 2 4" xfId="45436" xr:uid="{00000000-0005-0000-0000-0000D4A70000}"/>
    <cellStyle name="표준 22 76 2 5" xfId="45437" xr:uid="{00000000-0005-0000-0000-0000D5A70000}"/>
    <cellStyle name="표준 22 76 2 6" xfId="45438" xr:uid="{00000000-0005-0000-0000-0000D6A70000}"/>
    <cellStyle name="표준 22 76 3" xfId="5386" xr:uid="{00000000-0005-0000-0000-0000D7A70000}"/>
    <cellStyle name="표준 22 76 3 2" xfId="45439" xr:uid="{00000000-0005-0000-0000-0000D8A70000}"/>
    <cellStyle name="표준 22 76 3 3" xfId="45440" xr:uid="{00000000-0005-0000-0000-0000D9A70000}"/>
    <cellStyle name="표준 22 76 3 4" xfId="45441" xr:uid="{00000000-0005-0000-0000-0000DAA70000}"/>
    <cellStyle name="표준 22 76 3 5" xfId="45442" xr:uid="{00000000-0005-0000-0000-0000DBA70000}"/>
    <cellStyle name="표준 22 76 3 6" xfId="45443" xr:uid="{00000000-0005-0000-0000-0000DCA70000}"/>
    <cellStyle name="표준 22 76 4" xfId="7250" xr:uid="{00000000-0005-0000-0000-0000DDA70000}"/>
    <cellStyle name="표준 22 76 4 2" xfId="45444" xr:uid="{00000000-0005-0000-0000-0000DEA70000}"/>
    <cellStyle name="표준 22 76 4 3" xfId="45445" xr:uid="{00000000-0005-0000-0000-0000DFA70000}"/>
    <cellStyle name="표준 22 76 4 4" xfId="45446" xr:uid="{00000000-0005-0000-0000-0000E0A70000}"/>
    <cellStyle name="표준 22 76 4 5" xfId="45447" xr:uid="{00000000-0005-0000-0000-0000E1A70000}"/>
    <cellStyle name="표준 22 76 4 6" xfId="45448" xr:uid="{00000000-0005-0000-0000-0000E2A70000}"/>
    <cellStyle name="표준 22 76 5" xfId="9110" xr:uid="{00000000-0005-0000-0000-0000E3A70000}"/>
    <cellStyle name="표준 22 76 5 2" xfId="45449" xr:uid="{00000000-0005-0000-0000-0000E4A70000}"/>
    <cellStyle name="표준 22 76 5 3" xfId="45450" xr:uid="{00000000-0005-0000-0000-0000E5A70000}"/>
    <cellStyle name="표준 22 76 5 4" xfId="45451" xr:uid="{00000000-0005-0000-0000-0000E6A70000}"/>
    <cellStyle name="표준 22 76 5 5" xfId="45452" xr:uid="{00000000-0005-0000-0000-0000E7A70000}"/>
    <cellStyle name="표준 22 76 5 6" xfId="45453" xr:uid="{00000000-0005-0000-0000-0000E8A70000}"/>
    <cellStyle name="표준 22 76 6" xfId="45454" xr:uid="{00000000-0005-0000-0000-0000E9A70000}"/>
    <cellStyle name="표준 22 76 7" xfId="45455" xr:uid="{00000000-0005-0000-0000-0000EAA70000}"/>
    <cellStyle name="표준 22 76 8" xfId="45456" xr:uid="{00000000-0005-0000-0000-0000EBA70000}"/>
    <cellStyle name="표준 22 76 9" xfId="45457" xr:uid="{00000000-0005-0000-0000-0000ECA70000}"/>
    <cellStyle name="표준 22 77" xfId="1764" xr:uid="{00000000-0005-0000-0000-0000EDA70000}"/>
    <cellStyle name="표준 22 77 10" xfId="45458" xr:uid="{00000000-0005-0000-0000-0000EEA70000}"/>
    <cellStyle name="표준 22 77 11" xfId="45459" xr:uid="{00000000-0005-0000-0000-0000EFA70000}"/>
    <cellStyle name="표준 22 77 2" xfId="3541" xr:uid="{00000000-0005-0000-0000-0000F0A70000}"/>
    <cellStyle name="표준 22 77 2 2" xfId="45460" xr:uid="{00000000-0005-0000-0000-0000F1A70000}"/>
    <cellStyle name="표준 22 77 2 3" xfId="45461" xr:uid="{00000000-0005-0000-0000-0000F2A70000}"/>
    <cellStyle name="표준 22 77 2 4" xfId="45462" xr:uid="{00000000-0005-0000-0000-0000F3A70000}"/>
    <cellStyle name="표준 22 77 2 5" xfId="45463" xr:uid="{00000000-0005-0000-0000-0000F4A70000}"/>
    <cellStyle name="표준 22 77 2 6" xfId="45464" xr:uid="{00000000-0005-0000-0000-0000F5A70000}"/>
    <cellStyle name="표준 22 77 3" xfId="5400" xr:uid="{00000000-0005-0000-0000-0000F6A70000}"/>
    <cellStyle name="표준 22 77 3 2" xfId="45465" xr:uid="{00000000-0005-0000-0000-0000F7A70000}"/>
    <cellStyle name="표준 22 77 3 3" xfId="45466" xr:uid="{00000000-0005-0000-0000-0000F8A70000}"/>
    <cellStyle name="표준 22 77 3 4" xfId="45467" xr:uid="{00000000-0005-0000-0000-0000F9A70000}"/>
    <cellStyle name="표준 22 77 3 5" xfId="45468" xr:uid="{00000000-0005-0000-0000-0000FAA70000}"/>
    <cellStyle name="표준 22 77 3 6" xfId="45469" xr:uid="{00000000-0005-0000-0000-0000FBA70000}"/>
    <cellStyle name="표준 22 77 4" xfId="7264" xr:uid="{00000000-0005-0000-0000-0000FCA70000}"/>
    <cellStyle name="표준 22 77 4 2" xfId="45470" xr:uid="{00000000-0005-0000-0000-0000FDA70000}"/>
    <cellStyle name="표준 22 77 4 3" xfId="45471" xr:uid="{00000000-0005-0000-0000-0000FEA70000}"/>
    <cellStyle name="표준 22 77 4 4" xfId="45472" xr:uid="{00000000-0005-0000-0000-0000FFA70000}"/>
    <cellStyle name="표준 22 77 4 5" xfId="45473" xr:uid="{00000000-0005-0000-0000-000000A80000}"/>
    <cellStyle name="표준 22 77 4 6" xfId="45474" xr:uid="{00000000-0005-0000-0000-000001A80000}"/>
    <cellStyle name="표준 22 77 5" xfId="9124" xr:uid="{00000000-0005-0000-0000-000002A80000}"/>
    <cellStyle name="표준 22 77 5 2" xfId="45475" xr:uid="{00000000-0005-0000-0000-000003A80000}"/>
    <cellStyle name="표준 22 77 5 3" xfId="45476" xr:uid="{00000000-0005-0000-0000-000004A80000}"/>
    <cellStyle name="표준 22 77 5 4" xfId="45477" xr:uid="{00000000-0005-0000-0000-000005A80000}"/>
    <cellStyle name="표준 22 77 5 5" xfId="45478" xr:uid="{00000000-0005-0000-0000-000006A80000}"/>
    <cellStyle name="표준 22 77 5 6" xfId="45479" xr:uid="{00000000-0005-0000-0000-000007A80000}"/>
    <cellStyle name="표준 22 77 6" xfId="45480" xr:uid="{00000000-0005-0000-0000-000008A80000}"/>
    <cellStyle name="표준 22 77 7" xfId="45481" xr:uid="{00000000-0005-0000-0000-000009A80000}"/>
    <cellStyle name="표준 22 77 8" xfId="45482" xr:uid="{00000000-0005-0000-0000-00000AA80000}"/>
    <cellStyle name="표준 22 77 9" xfId="45483" xr:uid="{00000000-0005-0000-0000-00000BA80000}"/>
    <cellStyle name="표준 22 78" xfId="1778" xr:uid="{00000000-0005-0000-0000-00000CA80000}"/>
    <cellStyle name="표준 22 78 10" xfId="45484" xr:uid="{00000000-0005-0000-0000-00000DA80000}"/>
    <cellStyle name="표준 22 78 11" xfId="45485" xr:uid="{00000000-0005-0000-0000-00000EA80000}"/>
    <cellStyle name="표준 22 78 2" xfId="3555" xr:uid="{00000000-0005-0000-0000-00000FA80000}"/>
    <cellStyle name="표준 22 78 2 2" xfId="45486" xr:uid="{00000000-0005-0000-0000-000010A80000}"/>
    <cellStyle name="표준 22 78 2 3" xfId="45487" xr:uid="{00000000-0005-0000-0000-000011A80000}"/>
    <cellStyle name="표준 22 78 2 4" xfId="45488" xr:uid="{00000000-0005-0000-0000-000012A80000}"/>
    <cellStyle name="표준 22 78 2 5" xfId="45489" xr:uid="{00000000-0005-0000-0000-000013A80000}"/>
    <cellStyle name="표준 22 78 2 6" xfId="45490" xr:uid="{00000000-0005-0000-0000-000014A80000}"/>
    <cellStyle name="표준 22 78 3" xfId="5414" xr:uid="{00000000-0005-0000-0000-000015A80000}"/>
    <cellStyle name="표준 22 78 3 2" xfId="45491" xr:uid="{00000000-0005-0000-0000-000016A80000}"/>
    <cellStyle name="표준 22 78 3 3" xfId="45492" xr:uid="{00000000-0005-0000-0000-000017A80000}"/>
    <cellStyle name="표준 22 78 3 4" xfId="45493" xr:uid="{00000000-0005-0000-0000-000018A80000}"/>
    <cellStyle name="표준 22 78 3 5" xfId="45494" xr:uid="{00000000-0005-0000-0000-000019A80000}"/>
    <cellStyle name="표준 22 78 3 6" xfId="45495" xr:uid="{00000000-0005-0000-0000-00001AA80000}"/>
    <cellStyle name="표준 22 78 4" xfId="7278" xr:uid="{00000000-0005-0000-0000-00001BA80000}"/>
    <cellStyle name="표준 22 78 4 2" xfId="45496" xr:uid="{00000000-0005-0000-0000-00001CA80000}"/>
    <cellStyle name="표준 22 78 4 3" xfId="45497" xr:uid="{00000000-0005-0000-0000-00001DA80000}"/>
    <cellStyle name="표준 22 78 4 4" xfId="45498" xr:uid="{00000000-0005-0000-0000-00001EA80000}"/>
    <cellStyle name="표준 22 78 4 5" xfId="45499" xr:uid="{00000000-0005-0000-0000-00001FA80000}"/>
    <cellStyle name="표준 22 78 4 6" xfId="45500" xr:uid="{00000000-0005-0000-0000-000020A80000}"/>
    <cellStyle name="표준 22 78 5" xfId="9138" xr:uid="{00000000-0005-0000-0000-000021A80000}"/>
    <cellStyle name="표준 22 78 5 2" xfId="45501" xr:uid="{00000000-0005-0000-0000-000022A80000}"/>
    <cellStyle name="표준 22 78 5 3" xfId="45502" xr:uid="{00000000-0005-0000-0000-000023A80000}"/>
    <cellStyle name="표준 22 78 5 4" xfId="45503" xr:uid="{00000000-0005-0000-0000-000024A80000}"/>
    <cellStyle name="표준 22 78 5 5" xfId="45504" xr:uid="{00000000-0005-0000-0000-000025A80000}"/>
    <cellStyle name="표준 22 78 5 6" xfId="45505" xr:uid="{00000000-0005-0000-0000-000026A80000}"/>
    <cellStyle name="표준 22 78 6" xfId="45506" xr:uid="{00000000-0005-0000-0000-000027A80000}"/>
    <cellStyle name="표준 22 78 7" xfId="45507" xr:uid="{00000000-0005-0000-0000-000028A80000}"/>
    <cellStyle name="표준 22 78 8" xfId="45508" xr:uid="{00000000-0005-0000-0000-000029A80000}"/>
    <cellStyle name="표준 22 78 9" xfId="45509" xr:uid="{00000000-0005-0000-0000-00002AA80000}"/>
    <cellStyle name="표준 22 79" xfId="1792" xr:uid="{00000000-0005-0000-0000-00002BA80000}"/>
    <cellStyle name="표준 22 79 10" xfId="45510" xr:uid="{00000000-0005-0000-0000-00002CA80000}"/>
    <cellStyle name="표준 22 79 11" xfId="45511" xr:uid="{00000000-0005-0000-0000-00002DA80000}"/>
    <cellStyle name="표준 22 79 2" xfId="3569" xr:uid="{00000000-0005-0000-0000-00002EA80000}"/>
    <cellStyle name="표준 22 79 2 2" xfId="45512" xr:uid="{00000000-0005-0000-0000-00002FA80000}"/>
    <cellStyle name="표준 22 79 2 3" xfId="45513" xr:uid="{00000000-0005-0000-0000-000030A80000}"/>
    <cellStyle name="표준 22 79 2 4" xfId="45514" xr:uid="{00000000-0005-0000-0000-000031A80000}"/>
    <cellStyle name="표준 22 79 2 5" xfId="45515" xr:uid="{00000000-0005-0000-0000-000032A80000}"/>
    <cellStyle name="표준 22 79 2 6" xfId="45516" xr:uid="{00000000-0005-0000-0000-000033A80000}"/>
    <cellStyle name="표준 22 79 3" xfId="5428" xr:uid="{00000000-0005-0000-0000-000034A80000}"/>
    <cellStyle name="표준 22 79 3 2" xfId="45517" xr:uid="{00000000-0005-0000-0000-000035A80000}"/>
    <cellStyle name="표준 22 79 3 3" xfId="45518" xr:uid="{00000000-0005-0000-0000-000036A80000}"/>
    <cellStyle name="표준 22 79 3 4" xfId="45519" xr:uid="{00000000-0005-0000-0000-000037A80000}"/>
    <cellStyle name="표준 22 79 3 5" xfId="45520" xr:uid="{00000000-0005-0000-0000-000038A80000}"/>
    <cellStyle name="표준 22 79 3 6" xfId="45521" xr:uid="{00000000-0005-0000-0000-000039A80000}"/>
    <cellStyle name="표준 22 79 4" xfId="7292" xr:uid="{00000000-0005-0000-0000-00003AA80000}"/>
    <cellStyle name="표준 22 79 4 2" xfId="45522" xr:uid="{00000000-0005-0000-0000-00003BA80000}"/>
    <cellStyle name="표준 22 79 4 3" xfId="45523" xr:uid="{00000000-0005-0000-0000-00003CA80000}"/>
    <cellStyle name="표준 22 79 4 4" xfId="45524" xr:uid="{00000000-0005-0000-0000-00003DA80000}"/>
    <cellStyle name="표준 22 79 4 5" xfId="45525" xr:uid="{00000000-0005-0000-0000-00003EA80000}"/>
    <cellStyle name="표준 22 79 4 6" xfId="45526" xr:uid="{00000000-0005-0000-0000-00003FA80000}"/>
    <cellStyle name="표준 22 79 5" xfId="9152" xr:uid="{00000000-0005-0000-0000-000040A80000}"/>
    <cellStyle name="표준 22 79 5 2" xfId="45527" xr:uid="{00000000-0005-0000-0000-000041A80000}"/>
    <cellStyle name="표준 22 79 5 3" xfId="45528" xr:uid="{00000000-0005-0000-0000-000042A80000}"/>
    <cellStyle name="표준 22 79 5 4" xfId="45529" xr:uid="{00000000-0005-0000-0000-000043A80000}"/>
    <cellStyle name="표준 22 79 5 5" xfId="45530" xr:uid="{00000000-0005-0000-0000-000044A80000}"/>
    <cellStyle name="표준 22 79 5 6" xfId="45531" xr:uid="{00000000-0005-0000-0000-000045A80000}"/>
    <cellStyle name="표준 22 79 6" xfId="45532" xr:uid="{00000000-0005-0000-0000-000046A80000}"/>
    <cellStyle name="표준 22 79 7" xfId="45533" xr:uid="{00000000-0005-0000-0000-000047A80000}"/>
    <cellStyle name="표준 22 79 8" xfId="45534" xr:uid="{00000000-0005-0000-0000-000048A80000}"/>
    <cellStyle name="표준 22 79 9" xfId="45535" xr:uid="{00000000-0005-0000-0000-000049A80000}"/>
    <cellStyle name="표준 22 8" xfId="360" xr:uid="{00000000-0005-0000-0000-00004AA80000}"/>
    <cellStyle name="표준 22 80" xfId="1805" xr:uid="{00000000-0005-0000-0000-00004BA80000}"/>
    <cellStyle name="표준 22 80 10" xfId="45536" xr:uid="{00000000-0005-0000-0000-00004CA80000}"/>
    <cellStyle name="표준 22 80 11" xfId="45537" xr:uid="{00000000-0005-0000-0000-00004DA80000}"/>
    <cellStyle name="표준 22 80 2" xfId="3582" xr:uid="{00000000-0005-0000-0000-00004EA80000}"/>
    <cellStyle name="표준 22 80 2 2" xfId="45538" xr:uid="{00000000-0005-0000-0000-00004FA80000}"/>
    <cellStyle name="표준 22 80 2 3" xfId="45539" xr:uid="{00000000-0005-0000-0000-000050A80000}"/>
    <cellStyle name="표준 22 80 2 4" xfId="45540" xr:uid="{00000000-0005-0000-0000-000051A80000}"/>
    <cellStyle name="표준 22 80 2 5" xfId="45541" xr:uid="{00000000-0005-0000-0000-000052A80000}"/>
    <cellStyle name="표준 22 80 2 6" xfId="45542" xr:uid="{00000000-0005-0000-0000-000053A80000}"/>
    <cellStyle name="표준 22 80 3" xfId="5441" xr:uid="{00000000-0005-0000-0000-000054A80000}"/>
    <cellStyle name="표준 22 80 3 2" xfId="45543" xr:uid="{00000000-0005-0000-0000-000055A80000}"/>
    <cellStyle name="표준 22 80 3 3" xfId="45544" xr:uid="{00000000-0005-0000-0000-000056A80000}"/>
    <cellStyle name="표준 22 80 3 4" xfId="45545" xr:uid="{00000000-0005-0000-0000-000057A80000}"/>
    <cellStyle name="표준 22 80 3 5" xfId="45546" xr:uid="{00000000-0005-0000-0000-000058A80000}"/>
    <cellStyle name="표준 22 80 3 6" xfId="45547" xr:uid="{00000000-0005-0000-0000-000059A80000}"/>
    <cellStyle name="표준 22 80 4" xfId="7305" xr:uid="{00000000-0005-0000-0000-00005AA80000}"/>
    <cellStyle name="표준 22 80 4 2" xfId="45548" xr:uid="{00000000-0005-0000-0000-00005BA80000}"/>
    <cellStyle name="표준 22 80 4 3" xfId="45549" xr:uid="{00000000-0005-0000-0000-00005CA80000}"/>
    <cellStyle name="표준 22 80 4 4" xfId="45550" xr:uid="{00000000-0005-0000-0000-00005DA80000}"/>
    <cellStyle name="표준 22 80 4 5" xfId="45551" xr:uid="{00000000-0005-0000-0000-00005EA80000}"/>
    <cellStyle name="표준 22 80 4 6" xfId="45552" xr:uid="{00000000-0005-0000-0000-00005FA80000}"/>
    <cellStyle name="표준 22 80 5" xfId="9165" xr:uid="{00000000-0005-0000-0000-000060A80000}"/>
    <cellStyle name="표준 22 80 5 2" xfId="45553" xr:uid="{00000000-0005-0000-0000-000061A80000}"/>
    <cellStyle name="표준 22 80 5 3" xfId="45554" xr:uid="{00000000-0005-0000-0000-000062A80000}"/>
    <cellStyle name="표준 22 80 5 4" xfId="45555" xr:uid="{00000000-0005-0000-0000-000063A80000}"/>
    <cellStyle name="표준 22 80 5 5" xfId="45556" xr:uid="{00000000-0005-0000-0000-000064A80000}"/>
    <cellStyle name="표준 22 80 5 6" xfId="45557" xr:uid="{00000000-0005-0000-0000-000065A80000}"/>
    <cellStyle name="표준 22 80 6" xfId="45558" xr:uid="{00000000-0005-0000-0000-000066A80000}"/>
    <cellStyle name="표준 22 80 7" xfId="45559" xr:uid="{00000000-0005-0000-0000-000067A80000}"/>
    <cellStyle name="표준 22 80 8" xfId="45560" xr:uid="{00000000-0005-0000-0000-000068A80000}"/>
    <cellStyle name="표준 22 80 9" xfId="45561" xr:uid="{00000000-0005-0000-0000-000069A80000}"/>
    <cellStyle name="표준 22 81" xfId="1817" xr:uid="{00000000-0005-0000-0000-00006AA80000}"/>
    <cellStyle name="표준 22 81 10" xfId="45562" xr:uid="{00000000-0005-0000-0000-00006BA80000}"/>
    <cellStyle name="표준 22 81 11" xfId="45563" xr:uid="{00000000-0005-0000-0000-00006CA80000}"/>
    <cellStyle name="표준 22 81 2" xfId="3594" xr:uid="{00000000-0005-0000-0000-00006DA80000}"/>
    <cellStyle name="표준 22 81 2 2" xfId="45564" xr:uid="{00000000-0005-0000-0000-00006EA80000}"/>
    <cellStyle name="표준 22 81 2 3" xfId="45565" xr:uid="{00000000-0005-0000-0000-00006FA80000}"/>
    <cellStyle name="표준 22 81 2 4" xfId="45566" xr:uid="{00000000-0005-0000-0000-000070A80000}"/>
    <cellStyle name="표준 22 81 2 5" xfId="45567" xr:uid="{00000000-0005-0000-0000-000071A80000}"/>
    <cellStyle name="표준 22 81 2 6" xfId="45568" xr:uid="{00000000-0005-0000-0000-000072A80000}"/>
    <cellStyle name="표준 22 81 3" xfId="5453" xr:uid="{00000000-0005-0000-0000-000073A80000}"/>
    <cellStyle name="표준 22 81 3 2" xfId="45569" xr:uid="{00000000-0005-0000-0000-000074A80000}"/>
    <cellStyle name="표준 22 81 3 3" xfId="45570" xr:uid="{00000000-0005-0000-0000-000075A80000}"/>
    <cellStyle name="표준 22 81 3 4" xfId="45571" xr:uid="{00000000-0005-0000-0000-000076A80000}"/>
    <cellStyle name="표준 22 81 3 5" xfId="45572" xr:uid="{00000000-0005-0000-0000-000077A80000}"/>
    <cellStyle name="표준 22 81 3 6" xfId="45573" xr:uid="{00000000-0005-0000-0000-000078A80000}"/>
    <cellStyle name="표준 22 81 4" xfId="7317" xr:uid="{00000000-0005-0000-0000-000079A80000}"/>
    <cellStyle name="표준 22 81 4 2" xfId="45574" xr:uid="{00000000-0005-0000-0000-00007AA80000}"/>
    <cellStyle name="표준 22 81 4 3" xfId="45575" xr:uid="{00000000-0005-0000-0000-00007BA80000}"/>
    <cellStyle name="표준 22 81 4 4" xfId="45576" xr:uid="{00000000-0005-0000-0000-00007CA80000}"/>
    <cellStyle name="표준 22 81 4 5" xfId="45577" xr:uid="{00000000-0005-0000-0000-00007DA80000}"/>
    <cellStyle name="표준 22 81 4 6" xfId="45578" xr:uid="{00000000-0005-0000-0000-00007EA80000}"/>
    <cellStyle name="표준 22 81 5" xfId="9177" xr:uid="{00000000-0005-0000-0000-00007FA80000}"/>
    <cellStyle name="표준 22 81 5 2" xfId="45579" xr:uid="{00000000-0005-0000-0000-000080A80000}"/>
    <cellStyle name="표준 22 81 5 3" xfId="45580" xr:uid="{00000000-0005-0000-0000-000081A80000}"/>
    <cellStyle name="표준 22 81 5 4" xfId="45581" xr:uid="{00000000-0005-0000-0000-000082A80000}"/>
    <cellStyle name="표준 22 81 5 5" xfId="45582" xr:uid="{00000000-0005-0000-0000-000083A80000}"/>
    <cellStyle name="표준 22 81 5 6" xfId="45583" xr:uid="{00000000-0005-0000-0000-000084A80000}"/>
    <cellStyle name="표준 22 81 6" xfId="45584" xr:uid="{00000000-0005-0000-0000-000085A80000}"/>
    <cellStyle name="표준 22 81 7" xfId="45585" xr:uid="{00000000-0005-0000-0000-000086A80000}"/>
    <cellStyle name="표준 22 81 8" xfId="45586" xr:uid="{00000000-0005-0000-0000-000087A80000}"/>
    <cellStyle name="표준 22 81 9" xfId="45587" xr:uid="{00000000-0005-0000-0000-000088A80000}"/>
    <cellStyle name="표준 22 82" xfId="1830" xr:uid="{00000000-0005-0000-0000-000089A80000}"/>
    <cellStyle name="표준 22 82 10" xfId="45588" xr:uid="{00000000-0005-0000-0000-00008AA80000}"/>
    <cellStyle name="표준 22 82 11" xfId="45589" xr:uid="{00000000-0005-0000-0000-00008BA80000}"/>
    <cellStyle name="표준 22 82 2" xfId="3607" xr:uid="{00000000-0005-0000-0000-00008CA80000}"/>
    <cellStyle name="표준 22 82 2 2" xfId="45590" xr:uid="{00000000-0005-0000-0000-00008DA80000}"/>
    <cellStyle name="표준 22 82 2 3" xfId="45591" xr:uid="{00000000-0005-0000-0000-00008EA80000}"/>
    <cellStyle name="표준 22 82 2 4" xfId="45592" xr:uid="{00000000-0005-0000-0000-00008FA80000}"/>
    <cellStyle name="표준 22 82 2 5" xfId="45593" xr:uid="{00000000-0005-0000-0000-000090A80000}"/>
    <cellStyle name="표준 22 82 2 6" xfId="45594" xr:uid="{00000000-0005-0000-0000-000091A80000}"/>
    <cellStyle name="표준 22 82 3" xfId="5466" xr:uid="{00000000-0005-0000-0000-000092A80000}"/>
    <cellStyle name="표준 22 82 3 2" xfId="45595" xr:uid="{00000000-0005-0000-0000-000093A80000}"/>
    <cellStyle name="표준 22 82 3 3" xfId="45596" xr:uid="{00000000-0005-0000-0000-000094A80000}"/>
    <cellStyle name="표준 22 82 3 4" xfId="45597" xr:uid="{00000000-0005-0000-0000-000095A80000}"/>
    <cellStyle name="표준 22 82 3 5" xfId="45598" xr:uid="{00000000-0005-0000-0000-000096A80000}"/>
    <cellStyle name="표준 22 82 3 6" xfId="45599" xr:uid="{00000000-0005-0000-0000-000097A80000}"/>
    <cellStyle name="표준 22 82 4" xfId="7330" xr:uid="{00000000-0005-0000-0000-000098A80000}"/>
    <cellStyle name="표준 22 82 4 2" xfId="45600" xr:uid="{00000000-0005-0000-0000-000099A80000}"/>
    <cellStyle name="표준 22 82 4 3" xfId="45601" xr:uid="{00000000-0005-0000-0000-00009AA80000}"/>
    <cellStyle name="표준 22 82 4 4" xfId="45602" xr:uid="{00000000-0005-0000-0000-00009BA80000}"/>
    <cellStyle name="표준 22 82 4 5" xfId="45603" xr:uid="{00000000-0005-0000-0000-00009CA80000}"/>
    <cellStyle name="표준 22 82 4 6" xfId="45604" xr:uid="{00000000-0005-0000-0000-00009DA80000}"/>
    <cellStyle name="표준 22 82 5" xfId="9190" xr:uid="{00000000-0005-0000-0000-00009EA80000}"/>
    <cellStyle name="표준 22 82 5 2" xfId="45605" xr:uid="{00000000-0005-0000-0000-00009FA80000}"/>
    <cellStyle name="표준 22 82 5 3" xfId="45606" xr:uid="{00000000-0005-0000-0000-0000A0A80000}"/>
    <cellStyle name="표준 22 82 5 4" xfId="45607" xr:uid="{00000000-0005-0000-0000-0000A1A80000}"/>
    <cellStyle name="표준 22 82 5 5" xfId="45608" xr:uid="{00000000-0005-0000-0000-0000A2A80000}"/>
    <cellStyle name="표준 22 82 5 6" xfId="45609" xr:uid="{00000000-0005-0000-0000-0000A3A80000}"/>
    <cellStyle name="표준 22 82 6" xfId="45610" xr:uid="{00000000-0005-0000-0000-0000A4A80000}"/>
    <cellStyle name="표준 22 82 7" xfId="45611" xr:uid="{00000000-0005-0000-0000-0000A5A80000}"/>
    <cellStyle name="표준 22 82 8" xfId="45612" xr:uid="{00000000-0005-0000-0000-0000A6A80000}"/>
    <cellStyle name="표준 22 82 9" xfId="45613" xr:uid="{00000000-0005-0000-0000-0000A7A80000}"/>
    <cellStyle name="표준 22 83" xfId="1844" xr:uid="{00000000-0005-0000-0000-0000A8A80000}"/>
    <cellStyle name="표준 22 83 10" xfId="45614" xr:uid="{00000000-0005-0000-0000-0000A9A80000}"/>
    <cellStyle name="표준 22 83 11" xfId="45615" xr:uid="{00000000-0005-0000-0000-0000AAA80000}"/>
    <cellStyle name="표준 22 83 2" xfId="3621" xr:uid="{00000000-0005-0000-0000-0000ABA80000}"/>
    <cellStyle name="표준 22 83 2 2" xfId="45616" xr:uid="{00000000-0005-0000-0000-0000ACA80000}"/>
    <cellStyle name="표준 22 83 2 3" xfId="45617" xr:uid="{00000000-0005-0000-0000-0000ADA80000}"/>
    <cellStyle name="표준 22 83 2 4" xfId="45618" xr:uid="{00000000-0005-0000-0000-0000AEA80000}"/>
    <cellStyle name="표준 22 83 2 5" xfId="45619" xr:uid="{00000000-0005-0000-0000-0000AFA80000}"/>
    <cellStyle name="표준 22 83 2 6" xfId="45620" xr:uid="{00000000-0005-0000-0000-0000B0A80000}"/>
    <cellStyle name="표준 22 83 3" xfId="5480" xr:uid="{00000000-0005-0000-0000-0000B1A80000}"/>
    <cellStyle name="표준 22 83 3 2" xfId="45621" xr:uid="{00000000-0005-0000-0000-0000B2A80000}"/>
    <cellStyle name="표준 22 83 3 3" xfId="45622" xr:uid="{00000000-0005-0000-0000-0000B3A80000}"/>
    <cellStyle name="표준 22 83 3 4" xfId="45623" xr:uid="{00000000-0005-0000-0000-0000B4A80000}"/>
    <cellStyle name="표준 22 83 3 5" xfId="45624" xr:uid="{00000000-0005-0000-0000-0000B5A80000}"/>
    <cellStyle name="표준 22 83 3 6" xfId="45625" xr:uid="{00000000-0005-0000-0000-0000B6A80000}"/>
    <cellStyle name="표준 22 83 4" xfId="7344" xr:uid="{00000000-0005-0000-0000-0000B7A80000}"/>
    <cellStyle name="표준 22 83 4 2" xfId="45626" xr:uid="{00000000-0005-0000-0000-0000B8A80000}"/>
    <cellStyle name="표준 22 83 4 3" xfId="45627" xr:uid="{00000000-0005-0000-0000-0000B9A80000}"/>
    <cellStyle name="표준 22 83 4 4" xfId="45628" xr:uid="{00000000-0005-0000-0000-0000BAA80000}"/>
    <cellStyle name="표준 22 83 4 5" xfId="45629" xr:uid="{00000000-0005-0000-0000-0000BBA80000}"/>
    <cellStyle name="표준 22 83 4 6" xfId="45630" xr:uid="{00000000-0005-0000-0000-0000BCA80000}"/>
    <cellStyle name="표준 22 83 5" xfId="9204" xr:uid="{00000000-0005-0000-0000-0000BDA80000}"/>
    <cellStyle name="표준 22 83 5 2" xfId="45631" xr:uid="{00000000-0005-0000-0000-0000BEA80000}"/>
    <cellStyle name="표준 22 83 5 3" xfId="45632" xr:uid="{00000000-0005-0000-0000-0000BFA80000}"/>
    <cellStyle name="표준 22 83 5 4" xfId="45633" xr:uid="{00000000-0005-0000-0000-0000C0A80000}"/>
    <cellStyle name="표준 22 83 5 5" xfId="45634" xr:uid="{00000000-0005-0000-0000-0000C1A80000}"/>
    <cellStyle name="표준 22 83 5 6" xfId="45635" xr:uid="{00000000-0005-0000-0000-0000C2A80000}"/>
    <cellStyle name="표준 22 83 6" xfId="45636" xr:uid="{00000000-0005-0000-0000-0000C3A80000}"/>
    <cellStyle name="표준 22 83 7" xfId="45637" xr:uid="{00000000-0005-0000-0000-0000C4A80000}"/>
    <cellStyle name="표준 22 83 8" xfId="45638" xr:uid="{00000000-0005-0000-0000-0000C5A80000}"/>
    <cellStyle name="표준 22 83 9" xfId="45639" xr:uid="{00000000-0005-0000-0000-0000C6A80000}"/>
    <cellStyle name="표준 22 84" xfId="1858" xr:uid="{00000000-0005-0000-0000-0000C7A80000}"/>
    <cellStyle name="표준 22 84 10" xfId="45640" xr:uid="{00000000-0005-0000-0000-0000C8A80000}"/>
    <cellStyle name="표준 22 84 11" xfId="45641" xr:uid="{00000000-0005-0000-0000-0000C9A80000}"/>
    <cellStyle name="표준 22 84 2" xfId="3635" xr:uid="{00000000-0005-0000-0000-0000CAA80000}"/>
    <cellStyle name="표준 22 84 2 2" xfId="45642" xr:uid="{00000000-0005-0000-0000-0000CBA80000}"/>
    <cellStyle name="표준 22 84 2 3" xfId="45643" xr:uid="{00000000-0005-0000-0000-0000CCA80000}"/>
    <cellStyle name="표준 22 84 2 4" xfId="45644" xr:uid="{00000000-0005-0000-0000-0000CDA80000}"/>
    <cellStyle name="표준 22 84 2 5" xfId="45645" xr:uid="{00000000-0005-0000-0000-0000CEA80000}"/>
    <cellStyle name="표준 22 84 2 6" xfId="45646" xr:uid="{00000000-0005-0000-0000-0000CFA80000}"/>
    <cellStyle name="표준 22 84 3" xfId="5494" xr:uid="{00000000-0005-0000-0000-0000D0A80000}"/>
    <cellStyle name="표준 22 84 3 2" xfId="45647" xr:uid="{00000000-0005-0000-0000-0000D1A80000}"/>
    <cellStyle name="표준 22 84 3 3" xfId="45648" xr:uid="{00000000-0005-0000-0000-0000D2A80000}"/>
    <cellStyle name="표준 22 84 3 4" xfId="45649" xr:uid="{00000000-0005-0000-0000-0000D3A80000}"/>
    <cellStyle name="표준 22 84 3 5" xfId="45650" xr:uid="{00000000-0005-0000-0000-0000D4A80000}"/>
    <cellStyle name="표준 22 84 3 6" xfId="45651" xr:uid="{00000000-0005-0000-0000-0000D5A80000}"/>
    <cellStyle name="표준 22 84 4" xfId="7358" xr:uid="{00000000-0005-0000-0000-0000D6A80000}"/>
    <cellStyle name="표준 22 84 4 2" xfId="45652" xr:uid="{00000000-0005-0000-0000-0000D7A80000}"/>
    <cellStyle name="표준 22 84 4 3" xfId="45653" xr:uid="{00000000-0005-0000-0000-0000D8A80000}"/>
    <cellStyle name="표준 22 84 4 4" xfId="45654" xr:uid="{00000000-0005-0000-0000-0000D9A80000}"/>
    <cellStyle name="표준 22 84 4 5" xfId="45655" xr:uid="{00000000-0005-0000-0000-0000DAA80000}"/>
    <cellStyle name="표준 22 84 4 6" xfId="45656" xr:uid="{00000000-0005-0000-0000-0000DBA80000}"/>
    <cellStyle name="표준 22 84 5" xfId="9218" xr:uid="{00000000-0005-0000-0000-0000DCA80000}"/>
    <cellStyle name="표준 22 84 5 2" xfId="45657" xr:uid="{00000000-0005-0000-0000-0000DDA80000}"/>
    <cellStyle name="표준 22 84 5 3" xfId="45658" xr:uid="{00000000-0005-0000-0000-0000DEA80000}"/>
    <cellStyle name="표준 22 84 5 4" xfId="45659" xr:uid="{00000000-0005-0000-0000-0000DFA80000}"/>
    <cellStyle name="표준 22 84 5 5" xfId="45660" xr:uid="{00000000-0005-0000-0000-0000E0A80000}"/>
    <cellStyle name="표준 22 84 5 6" xfId="45661" xr:uid="{00000000-0005-0000-0000-0000E1A80000}"/>
    <cellStyle name="표준 22 84 6" xfId="45662" xr:uid="{00000000-0005-0000-0000-0000E2A80000}"/>
    <cellStyle name="표준 22 84 7" xfId="45663" xr:uid="{00000000-0005-0000-0000-0000E3A80000}"/>
    <cellStyle name="표준 22 84 8" xfId="45664" xr:uid="{00000000-0005-0000-0000-0000E4A80000}"/>
    <cellStyle name="표준 22 84 9" xfId="45665" xr:uid="{00000000-0005-0000-0000-0000E5A80000}"/>
    <cellStyle name="표준 22 85" xfId="1872" xr:uid="{00000000-0005-0000-0000-0000E6A80000}"/>
    <cellStyle name="표준 22 85 10" xfId="45666" xr:uid="{00000000-0005-0000-0000-0000E7A80000}"/>
    <cellStyle name="표준 22 85 11" xfId="45667" xr:uid="{00000000-0005-0000-0000-0000E8A80000}"/>
    <cellStyle name="표준 22 85 2" xfId="3649" xr:uid="{00000000-0005-0000-0000-0000E9A80000}"/>
    <cellStyle name="표준 22 85 2 2" xfId="45668" xr:uid="{00000000-0005-0000-0000-0000EAA80000}"/>
    <cellStyle name="표준 22 85 2 3" xfId="45669" xr:uid="{00000000-0005-0000-0000-0000EBA80000}"/>
    <cellStyle name="표준 22 85 2 4" xfId="45670" xr:uid="{00000000-0005-0000-0000-0000ECA80000}"/>
    <cellStyle name="표준 22 85 2 5" xfId="45671" xr:uid="{00000000-0005-0000-0000-0000EDA80000}"/>
    <cellStyle name="표준 22 85 2 6" xfId="45672" xr:uid="{00000000-0005-0000-0000-0000EEA80000}"/>
    <cellStyle name="표준 22 85 3" xfId="5508" xr:uid="{00000000-0005-0000-0000-0000EFA80000}"/>
    <cellStyle name="표준 22 85 3 2" xfId="45673" xr:uid="{00000000-0005-0000-0000-0000F0A80000}"/>
    <cellStyle name="표준 22 85 3 3" xfId="45674" xr:uid="{00000000-0005-0000-0000-0000F1A80000}"/>
    <cellStyle name="표준 22 85 3 4" xfId="45675" xr:uid="{00000000-0005-0000-0000-0000F2A80000}"/>
    <cellStyle name="표준 22 85 3 5" xfId="45676" xr:uid="{00000000-0005-0000-0000-0000F3A80000}"/>
    <cellStyle name="표준 22 85 3 6" xfId="45677" xr:uid="{00000000-0005-0000-0000-0000F4A80000}"/>
    <cellStyle name="표준 22 85 4" xfId="7372" xr:uid="{00000000-0005-0000-0000-0000F5A80000}"/>
    <cellStyle name="표준 22 85 4 2" xfId="45678" xr:uid="{00000000-0005-0000-0000-0000F6A80000}"/>
    <cellStyle name="표준 22 85 4 3" xfId="45679" xr:uid="{00000000-0005-0000-0000-0000F7A80000}"/>
    <cellStyle name="표준 22 85 4 4" xfId="45680" xr:uid="{00000000-0005-0000-0000-0000F8A80000}"/>
    <cellStyle name="표준 22 85 4 5" xfId="45681" xr:uid="{00000000-0005-0000-0000-0000F9A80000}"/>
    <cellStyle name="표준 22 85 4 6" xfId="45682" xr:uid="{00000000-0005-0000-0000-0000FAA80000}"/>
    <cellStyle name="표준 22 85 5" xfId="9232" xr:uid="{00000000-0005-0000-0000-0000FBA80000}"/>
    <cellStyle name="표준 22 85 5 2" xfId="45683" xr:uid="{00000000-0005-0000-0000-0000FCA80000}"/>
    <cellStyle name="표준 22 85 5 3" xfId="45684" xr:uid="{00000000-0005-0000-0000-0000FDA80000}"/>
    <cellStyle name="표준 22 85 5 4" xfId="45685" xr:uid="{00000000-0005-0000-0000-0000FEA80000}"/>
    <cellStyle name="표준 22 85 5 5" xfId="45686" xr:uid="{00000000-0005-0000-0000-0000FFA80000}"/>
    <cellStyle name="표준 22 85 5 6" xfId="45687" xr:uid="{00000000-0005-0000-0000-000000A90000}"/>
    <cellStyle name="표준 22 85 6" xfId="45688" xr:uid="{00000000-0005-0000-0000-000001A90000}"/>
    <cellStyle name="표준 22 85 7" xfId="45689" xr:uid="{00000000-0005-0000-0000-000002A90000}"/>
    <cellStyle name="표준 22 85 8" xfId="45690" xr:uid="{00000000-0005-0000-0000-000003A90000}"/>
    <cellStyle name="표준 22 85 9" xfId="45691" xr:uid="{00000000-0005-0000-0000-000004A90000}"/>
    <cellStyle name="표준 22 86" xfId="1886" xr:uid="{00000000-0005-0000-0000-000005A90000}"/>
    <cellStyle name="표준 22 86 10" xfId="45692" xr:uid="{00000000-0005-0000-0000-000006A90000}"/>
    <cellStyle name="표준 22 86 11" xfId="45693" xr:uid="{00000000-0005-0000-0000-000007A90000}"/>
    <cellStyle name="표준 22 86 2" xfId="3663" xr:uid="{00000000-0005-0000-0000-000008A90000}"/>
    <cellStyle name="표준 22 86 2 2" xfId="45694" xr:uid="{00000000-0005-0000-0000-000009A90000}"/>
    <cellStyle name="표준 22 86 2 3" xfId="45695" xr:uid="{00000000-0005-0000-0000-00000AA90000}"/>
    <cellStyle name="표준 22 86 2 4" xfId="45696" xr:uid="{00000000-0005-0000-0000-00000BA90000}"/>
    <cellStyle name="표준 22 86 2 5" xfId="45697" xr:uid="{00000000-0005-0000-0000-00000CA90000}"/>
    <cellStyle name="표준 22 86 2 6" xfId="45698" xr:uid="{00000000-0005-0000-0000-00000DA90000}"/>
    <cellStyle name="표준 22 86 3" xfId="5522" xr:uid="{00000000-0005-0000-0000-00000EA90000}"/>
    <cellStyle name="표준 22 86 3 2" xfId="45699" xr:uid="{00000000-0005-0000-0000-00000FA90000}"/>
    <cellStyle name="표준 22 86 3 3" xfId="45700" xr:uid="{00000000-0005-0000-0000-000010A90000}"/>
    <cellStyle name="표준 22 86 3 4" xfId="45701" xr:uid="{00000000-0005-0000-0000-000011A90000}"/>
    <cellStyle name="표준 22 86 3 5" xfId="45702" xr:uid="{00000000-0005-0000-0000-000012A90000}"/>
    <cellStyle name="표준 22 86 3 6" xfId="45703" xr:uid="{00000000-0005-0000-0000-000013A90000}"/>
    <cellStyle name="표준 22 86 4" xfId="7386" xr:uid="{00000000-0005-0000-0000-000014A90000}"/>
    <cellStyle name="표준 22 86 4 2" xfId="45704" xr:uid="{00000000-0005-0000-0000-000015A90000}"/>
    <cellStyle name="표준 22 86 4 3" xfId="45705" xr:uid="{00000000-0005-0000-0000-000016A90000}"/>
    <cellStyle name="표준 22 86 4 4" xfId="45706" xr:uid="{00000000-0005-0000-0000-000017A90000}"/>
    <cellStyle name="표준 22 86 4 5" xfId="45707" xr:uid="{00000000-0005-0000-0000-000018A90000}"/>
    <cellStyle name="표준 22 86 4 6" xfId="45708" xr:uid="{00000000-0005-0000-0000-000019A90000}"/>
    <cellStyle name="표준 22 86 5" xfId="9246" xr:uid="{00000000-0005-0000-0000-00001AA90000}"/>
    <cellStyle name="표준 22 86 5 2" xfId="45709" xr:uid="{00000000-0005-0000-0000-00001BA90000}"/>
    <cellStyle name="표준 22 86 5 3" xfId="45710" xr:uid="{00000000-0005-0000-0000-00001CA90000}"/>
    <cellStyle name="표준 22 86 5 4" xfId="45711" xr:uid="{00000000-0005-0000-0000-00001DA90000}"/>
    <cellStyle name="표준 22 86 5 5" xfId="45712" xr:uid="{00000000-0005-0000-0000-00001EA90000}"/>
    <cellStyle name="표준 22 86 5 6" xfId="45713" xr:uid="{00000000-0005-0000-0000-00001FA90000}"/>
    <cellStyle name="표준 22 86 6" xfId="45714" xr:uid="{00000000-0005-0000-0000-000020A90000}"/>
    <cellStyle name="표준 22 86 7" xfId="45715" xr:uid="{00000000-0005-0000-0000-000021A90000}"/>
    <cellStyle name="표준 22 86 8" xfId="45716" xr:uid="{00000000-0005-0000-0000-000022A90000}"/>
    <cellStyle name="표준 22 86 9" xfId="45717" xr:uid="{00000000-0005-0000-0000-000023A90000}"/>
    <cellStyle name="표준 22 87" xfId="1900" xr:uid="{00000000-0005-0000-0000-000024A90000}"/>
    <cellStyle name="표준 22 87 10" xfId="45718" xr:uid="{00000000-0005-0000-0000-000025A90000}"/>
    <cellStyle name="표준 22 87 11" xfId="45719" xr:uid="{00000000-0005-0000-0000-000026A90000}"/>
    <cellStyle name="표준 22 87 2" xfId="3677" xr:uid="{00000000-0005-0000-0000-000027A90000}"/>
    <cellStyle name="표준 22 87 2 2" xfId="45720" xr:uid="{00000000-0005-0000-0000-000028A90000}"/>
    <cellStyle name="표준 22 87 2 3" xfId="45721" xr:uid="{00000000-0005-0000-0000-000029A90000}"/>
    <cellStyle name="표준 22 87 2 4" xfId="45722" xr:uid="{00000000-0005-0000-0000-00002AA90000}"/>
    <cellStyle name="표준 22 87 2 5" xfId="45723" xr:uid="{00000000-0005-0000-0000-00002BA90000}"/>
    <cellStyle name="표준 22 87 2 6" xfId="45724" xr:uid="{00000000-0005-0000-0000-00002CA90000}"/>
    <cellStyle name="표준 22 87 3" xfId="5536" xr:uid="{00000000-0005-0000-0000-00002DA90000}"/>
    <cellStyle name="표준 22 87 3 2" xfId="45725" xr:uid="{00000000-0005-0000-0000-00002EA90000}"/>
    <cellStyle name="표준 22 87 3 3" xfId="45726" xr:uid="{00000000-0005-0000-0000-00002FA90000}"/>
    <cellStyle name="표준 22 87 3 4" xfId="45727" xr:uid="{00000000-0005-0000-0000-000030A90000}"/>
    <cellStyle name="표준 22 87 3 5" xfId="45728" xr:uid="{00000000-0005-0000-0000-000031A90000}"/>
    <cellStyle name="표준 22 87 3 6" xfId="45729" xr:uid="{00000000-0005-0000-0000-000032A90000}"/>
    <cellStyle name="표준 22 87 4" xfId="7400" xr:uid="{00000000-0005-0000-0000-000033A90000}"/>
    <cellStyle name="표준 22 87 4 2" xfId="45730" xr:uid="{00000000-0005-0000-0000-000034A90000}"/>
    <cellStyle name="표준 22 87 4 3" xfId="45731" xr:uid="{00000000-0005-0000-0000-000035A90000}"/>
    <cellStyle name="표준 22 87 4 4" xfId="45732" xr:uid="{00000000-0005-0000-0000-000036A90000}"/>
    <cellStyle name="표준 22 87 4 5" xfId="45733" xr:uid="{00000000-0005-0000-0000-000037A90000}"/>
    <cellStyle name="표준 22 87 4 6" xfId="45734" xr:uid="{00000000-0005-0000-0000-000038A90000}"/>
    <cellStyle name="표준 22 87 5" xfId="9260" xr:uid="{00000000-0005-0000-0000-000039A90000}"/>
    <cellStyle name="표준 22 87 5 2" xfId="45735" xr:uid="{00000000-0005-0000-0000-00003AA90000}"/>
    <cellStyle name="표준 22 87 5 3" xfId="45736" xr:uid="{00000000-0005-0000-0000-00003BA90000}"/>
    <cellStyle name="표준 22 87 5 4" xfId="45737" xr:uid="{00000000-0005-0000-0000-00003CA90000}"/>
    <cellStyle name="표준 22 87 5 5" xfId="45738" xr:uid="{00000000-0005-0000-0000-00003DA90000}"/>
    <cellStyle name="표준 22 87 5 6" xfId="45739" xr:uid="{00000000-0005-0000-0000-00003EA90000}"/>
    <cellStyle name="표준 22 87 6" xfId="45740" xr:uid="{00000000-0005-0000-0000-00003FA90000}"/>
    <cellStyle name="표준 22 87 7" xfId="45741" xr:uid="{00000000-0005-0000-0000-000040A90000}"/>
    <cellStyle name="표준 22 87 8" xfId="45742" xr:uid="{00000000-0005-0000-0000-000041A90000}"/>
    <cellStyle name="표준 22 87 9" xfId="45743" xr:uid="{00000000-0005-0000-0000-000042A90000}"/>
    <cellStyle name="표준 22 88" xfId="1914" xr:uid="{00000000-0005-0000-0000-000043A90000}"/>
    <cellStyle name="표준 22 88 10" xfId="45744" xr:uid="{00000000-0005-0000-0000-000044A90000}"/>
    <cellStyle name="표준 22 88 11" xfId="45745" xr:uid="{00000000-0005-0000-0000-000045A90000}"/>
    <cellStyle name="표준 22 88 2" xfId="3691" xr:uid="{00000000-0005-0000-0000-000046A90000}"/>
    <cellStyle name="표준 22 88 2 2" xfId="45746" xr:uid="{00000000-0005-0000-0000-000047A90000}"/>
    <cellStyle name="표준 22 88 2 3" xfId="45747" xr:uid="{00000000-0005-0000-0000-000048A90000}"/>
    <cellStyle name="표준 22 88 2 4" xfId="45748" xr:uid="{00000000-0005-0000-0000-000049A90000}"/>
    <cellStyle name="표준 22 88 2 5" xfId="45749" xr:uid="{00000000-0005-0000-0000-00004AA90000}"/>
    <cellStyle name="표준 22 88 2 6" xfId="45750" xr:uid="{00000000-0005-0000-0000-00004BA90000}"/>
    <cellStyle name="표준 22 88 3" xfId="5550" xr:uid="{00000000-0005-0000-0000-00004CA90000}"/>
    <cellStyle name="표준 22 88 3 2" xfId="45751" xr:uid="{00000000-0005-0000-0000-00004DA90000}"/>
    <cellStyle name="표준 22 88 3 3" xfId="45752" xr:uid="{00000000-0005-0000-0000-00004EA90000}"/>
    <cellStyle name="표준 22 88 3 4" xfId="45753" xr:uid="{00000000-0005-0000-0000-00004FA90000}"/>
    <cellStyle name="표준 22 88 3 5" xfId="45754" xr:uid="{00000000-0005-0000-0000-000050A90000}"/>
    <cellStyle name="표준 22 88 3 6" xfId="45755" xr:uid="{00000000-0005-0000-0000-000051A90000}"/>
    <cellStyle name="표준 22 88 4" xfId="7414" xr:uid="{00000000-0005-0000-0000-000052A90000}"/>
    <cellStyle name="표준 22 88 4 2" xfId="45756" xr:uid="{00000000-0005-0000-0000-000053A90000}"/>
    <cellStyle name="표준 22 88 4 3" xfId="45757" xr:uid="{00000000-0005-0000-0000-000054A90000}"/>
    <cellStyle name="표준 22 88 4 4" xfId="45758" xr:uid="{00000000-0005-0000-0000-000055A90000}"/>
    <cellStyle name="표준 22 88 4 5" xfId="45759" xr:uid="{00000000-0005-0000-0000-000056A90000}"/>
    <cellStyle name="표준 22 88 4 6" xfId="45760" xr:uid="{00000000-0005-0000-0000-000057A90000}"/>
    <cellStyle name="표준 22 88 5" xfId="9274" xr:uid="{00000000-0005-0000-0000-000058A90000}"/>
    <cellStyle name="표준 22 88 5 2" xfId="45761" xr:uid="{00000000-0005-0000-0000-000059A90000}"/>
    <cellStyle name="표준 22 88 5 3" xfId="45762" xr:uid="{00000000-0005-0000-0000-00005AA90000}"/>
    <cellStyle name="표준 22 88 5 4" xfId="45763" xr:uid="{00000000-0005-0000-0000-00005BA90000}"/>
    <cellStyle name="표준 22 88 5 5" xfId="45764" xr:uid="{00000000-0005-0000-0000-00005CA90000}"/>
    <cellStyle name="표준 22 88 5 6" xfId="45765" xr:uid="{00000000-0005-0000-0000-00005DA90000}"/>
    <cellStyle name="표준 22 88 6" xfId="45766" xr:uid="{00000000-0005-0000-0000-00005EA90000}"/>
    <cellStyle name="표준 22 88 7" xfId="45767" xr:uid="{00000000-0005-0000-0000-00005FA90000}"/>
    <cellStyle name="표준 22 88 8" xfId="45768" xr:uid="{00000000-0005-0000-0000-000060A90000}"/>
    <cellStyle name="표준 22 88 9" xfId="45769" xr:uid="{00000000-0005-0000-0000-000061A90000}"/>
    <cellStyle name="표준 22 89" xfId="1928" xr:uid="{00000000-0005-0000-0000-000062A90000}"/>
    <cellStyle name="표준 22 89 10" xfId="45770" xr:uid="{00000000-0005-0000-0000-000063A90000}"/>
    <cellStyle name="표준 22 89 11" xfId="45771" xr:uid="{00000000-0005-0000-0000-000064A90000}"/>
    <cellStyle name="표준 22 89 2" xfId="3705" xr:uid="{00000000-0005-0000-0000-000065A90000}"/>
    <cellStyle name="표준 22 89 2 2" xfId="45772" xr:uid="{00000000-0005-0000-0000-000066A90000}"/>
    <cellStyle name="표준 22 89 2 3" xfId="45773" xr:uid="{00000000-0005-0000-0000-000067A90000}"/>
    <cellStyle name="표준 22 89 2 4" xfId="45774" xr:uid="{00000000-0005-0000-0000-000068A90000}"/>
    <cellStyle name="표준 22 89 2 5" xfId="45775" xr:uid="{00000000-0005-0000-0000-000069A90000}"/>
    <cellStyle name="표준 22 89 2 6" xfId="45776" xr:uid="{00000000-0005-0000-0000-00006AA90000}"/>
    <cellStyle name="표준 22 89 3" xfId="5564" xr:uid="{00000000-0005-0000-0000-00006BA90000}"/>
    <cellStyle name="표준 22 89 3 2" xfId="45777" xr:uid="{00000000-0005-0000-0000-00006CA90000}"/>
    <cellStyle name="표준 22 89 3 3" xfId="45778" xr:uid="{00000000-0005-0000-0000-00006DA90000}"/>
    <cellStyle name="표준 22 89 3 4" xfId="45779" xr:uid="{00000000-0005-0000-0000-00006EA90000}"/>
    <cellStyle name="표준 22 89 3 5" xfId="45780" xr:uid="{00000000-0005-0000-0000-00006FA90000}"/>
    <cellStyle name="표준 22 89 3 6" xfId="45781" xr:uid="{00000000-0005-0000-0000-000070A90000}"/>
    <cellStyle name="표준 22 89 4" xfId="7428" xr:uid="{00000000-0005-0000-0000-000071A90000}"/>
    <cellStyle name="표준 22 89 4 2" xfId="45782" xr:uid="{00000000-0005-0000-0000-000072A90000}"/>
    <cellStyle name="표준 22 89 4 3" xfId="45783" xr:uid="{00000000-0005-0000-0000-000073A90000}"/>
    <cellStyle name="표준 22 89 4 4" xfId="45784" xr:uid="{00000000-0005-0000-0000-000074A90000}"/>
    <cellStyle name="표준 22 89 4 5" xfId="45785" xr:uid="{00000000-0005-0000-0000-000075A90000}"/>
    <cellStyle name="표준 22 89 4 6" xfId="45786" xr:uid="{00000000-0005-0000-0000-000076A90000}"/>
    <cellStyle name="표준 22 89 5" xfId="9288" xr:uid="{00000000-0005-0000-0000-000077A90000}"/>
    <cellStyle name="표준 22 89 5 2" xfId="45787" xr:uid="{00000000-0005-0000-0000-000078A90000}"/>
    <cellStyle name="표준 22 89 5 3" xfId="45788" xr:uid="{00000000-0005-0000-0000-000079A90000}"/>
    <cellStyle name="표준 22 89 5 4" xfId="45789" xr:uid="{00000000-0005-0000-0000-00007AA90000}"/>
    <cellStyle name="표준 22 89 5 5" xfId="45790" xr:uid="{00000000-0005-0000-0000-00007BA90000}"/>
    <cellStyle name="표준 22 89 5 6" xfId="45791" xr:uid="{00000000-0005-0000-0000-00007CA90000}"/>
    <cellStyle name="표준 22 89 6" xfId="45792" xr:uid="{00000000-0005-0000-0000-00007DA90000}"/>
    <cellStyle name="표준 22 89 7" xfId="45793" xr:uid="{00000000-0005-0000-0000-00007EA90000}"/>
    <cellStyle name="표준 22 89 8" xfId="45794" xr:uid="{00000000-0005-0000-0000-00007FA90000}"/>
    <cellStyle name="표준 22 89 9" xfId="45795" xr:uid="{00000000-0005-0000-0000-000080A90000}"/>
    <cellStyle name="표준 22 9" xfId="361" xr:uid="{00000000-0005-0000-0000-000081A90000}"/>
    <cellStyle name="표준 22 90" xfId="1942" xr:uid="{00000000-0005-0000-0000-000082A90000}"/>
    <cellStyle name="표준 22 90 10" xfId="45796" xr:uid="{00000000-0005-0000-0000-000083A90000}"/>
    <cellStyle name="표준 22 90 11" xfId="45797" xr:uid="{00000000-0005-0000-0000-000084A90000}"/>
    <cellStyle name="표준 22 90 2" xfId="3719" xr:uid="{00000000-0005-0000-0000-000085A90000}"/>
    <cellStyle name="표준 22 90 2 2" xfId="45798" xr:uid="{00000000-0005-0000-0000-000086A90000}"/>
    <cellStyle name="표준 22 90 2 3" xfId="45799" xr:uid="{00000000-0005-0000-0000-000087A90000}"/>
    <cellStyle name="표준 22 90 2 4" xfId="45800" xr:uid="{00000000-0005-0000-0000-000088A90000}"/>
    <cellStyle name="표준 22 90 2 5" xfId="45801" xr:uid="{00000000-0005-0000-0000-000089A90000}"/>
    <cellStyle name="표준 22 90 2 6" xfId="45802" xr:uid="{00000000-0005-0000-0000-00008AA90000}"/>
    <cellStyle name="표준 22 90 3" xfId="5578" xr:uid="{00000000-0005-0000-0000-00008BA90000}"/>
    <cellStyle name="표준 22 90 3 2" xfId="45803" xr:uid="{00000000-0005-0000-0000-00008CA90000}"/>
    <cellStyle name="표준 22 90 3 3" xfId="45804" xr:uid="{00000000-0005-0000-0000-00008DA90000}"/>
    <cellStyle name="표준 22 90 3 4" xfId="45805" xr:uid="{00000000-0005-0000-0000-00008EA90000}"/>
    <cellStyle name="표준 22 90 3 5" xfId="45806" xr:uid="{00000000-0005-0000-0000-00008FA90000}"/>
    <cellStyle name="표준 22 90 3 6" xfId="45807" xr:uid="{00000000-0005-0000-0000-000090A90000}"/>
    <cellStyle name="표준 22 90 4" xfId="7442" xr:uid="{00000000-0005-0000-0000-000091A90000}"/>
    <cellStyle name="표준 22 90 4 2" xfId="45808" xr:uid="{00000000-0005-0000-0000-000092A90000}"/>
    <cellStyle name="표준 22 90 4 3" xfId="45809" xr:uid="{00000000-0005-0000-0000-000093A90000}"/>
    <cellStyle name="표준 22 90 4 4" xfId="45810" xr:uid="{00000000-0005-0000-0000-000094A90000}"/>
    <cellStyle name="표준 22 90 4 5" xfId="45811" xr:uid="{00000000-0005-0000-0000-000095A90000}"/>
    <cellStyle name="표준 22 90 4 6" xfId="45812" xr:uid="{00000000-0005-0000-0000-000096A90000}"/>
    <cellStyle name="표준 22 90 5" xfId="9302" xr:uid="{00000000-0005-0000-0000-000097A90000}"/>
    <cellStyle name="표준 22 90 5 2" xfId="45813" xr:uid="{00000000-0005-0000-0000-000098A90000}"/>
    <cellStyle name="표준 22 90 5 3" xfId="45814" xr:uid="{00000000-0005-0000-0000-000099A90000}"/>
    <cellStyle name="표준 22 90 5 4" xfId="45815" xr:uid="{00000000-0005-0000-0000-00009AA90000}"/>
    <cellStyle name="표준 22 90 5 5" xfId="45816" xr:uid="{00000000-0005-0000-0000-00009BA90000}"/>
    <cellStyle name="표준 22 90 5 6" xfId="45817" xr:uid="{00000000-0005-0000-0000-00009CA90000}"/>
    <cellStyle name="표준 22 90 6" xfId="45818" xr:uid="{00000000-0005-0000-0000-00009DA90000}"/>
    <cellStyle name="표준 22 90 7" xfId="45819" xr:uid="{00000000-0005-0000-0000-00009EA90000}"/>
    <cellStyle name="표준 22 90 8" xfId="45820" xr:uid="{00000000-0005-0000-0000-00009FA90000}"/>
    <cellStyle name="표준 22 90 9" xfId="45821" xr:uid="{00000000-0005-0000-0000-0000A0A90000}"/>
    <cellStyle name="표준 22 91" xfId="1956" xr:uid="{00000000-0005-0000-0000-0000A1A90000}"/>
    <cellStyle name="표준 22 91 10" xfId="45822" xr:uid="{00000000-0005-0000-0000-0000A2A90000}"/>
    <cellStyle name="표준 22 91 11" xfId="45823" xr:uid="{00000000-0005-0000-0000-0000A3A90000}"/>
    <cellStyle name="표준 22 91 2" xfId="3733" xr:uid="{00000000-0005-0000-0000-0000A4A90000}"/>
    <cellStyle name="표준 22 91 2 2" xfId="45824" xr:uid="{00000000-0005-0000-0000-0000A5A90000}"/>
    <cellStyle name="표준 22 91 2 3" xfId="45825" xr:uid="{00000000-0005-0000-0000-0000A6A90000}"/>
    <cellStyle name="표준 22 91 2 4" xfId="45826" xr:uid="{00000000-0005-0000-0000-0000A7A90000}"/>
    <cellStyle name="표준 22 91 2 5" xfId="45827" xr:uid="{00000000-0005-0000-0000-0000A8A90000}"/>
    <cellStyle name="표준 22 91 2 6" xfId="45828" xr:uid="{00000000-0005-0000-0000-0000A9A90000}"/>
    <cellStyle name="표준 22 91 3" xfId="5592" xr:uid="{00000000-0005-0000-0000-0000AAA90000}"/>
    <cellStyle name="표준 22 91 3 2" xfId="45829" xr:uid="{00000000-0005-0000-0000-0000ABA90000}"/>
    <cellStyle name="표준 22 91 3 3" xfId="45830" xr:uid="{00000000-0005-0000-0000-0000ACA90000}"/>
    <cellStyle name="표준 22 91 3 4" xfId="45831" xr:uid="{00000000-0005-0000-0000-0000ADA90000}"/>
    <cellStyle name="표준 22 91 3 5" xfId="45832" xr:uid="{00000000-0005-0000-0000-0000AEA90000}"/>
    <cellStyle name="표준 22 91 3 6" xfId="45833" xr:uid="{00000000-0005-0000-0000-0000AFA90000}"/>
    <cellStyle name="표준 22 91 4" xfId="7456" xr:uid="{00000000-0005-0000-0000-0000B0A90000}"/>
    <cellStyle name="표준 22 91 4 2" xfId="45834" xr:uid="{00000000-0005-0000-0000-0000B1A90000}"/>
    <cellStyle name="표준 22 91 4 3" xfId="45835" xr:uid="{00000000-0005-0000-0000-0000B2A90000}"/>
    <cellStyle name="표준 22 91 4 4" xfId="45836" xr:uid="{00000000-0005-0000-0000-0000B3A90000}"/>
    <cellStyle name="표준 22 91 4 5" xfId="45837" xr:uid="{00000000-0005-0000-0000-0000B4A90000}"/>
    <cellStyle name="표준 22 91 4 6" xfId="45838" xr:uid="{00000000-0005-0000-0000-0000B5A90000}"/>
    <cellStyle name="표준 22 91 5" xfId="9316" xr:uid="{00000000-0005-0000-0000-0000B6A90000}"/>
    <cellStyle name="표준 22 91 5 2" xfId="45839" xr:uid="{00000000-0005-0000-0000-0000B7A90000}"/>
    <cellStyle name="표준 22 91 5 3" xfId="45840" xr:uid="{00000000-0005-0000-0000-0000B8A90000}"/>
    <cellStyle name="표준 22 91 5 4" xfId="45841" xr:uid="{00000000-0005-0000-0000-0000B9A90000}"/>
    <cellStyle name="표준 22 91 5 5" xfId="45842" xr:uid="{00000000-0005-0000-0000-0000BAA90000}"/>
    <cellStyle name="표준 22 91 5 6" xfId="45843" xr:uid="{00000000-0005-0000-0000-0000BBA90000}"/>
    <cellStyle name="표준 22 91 6" xfId="45844" xr:uid="{00000000-0005-0000-0000-0000BCA90000}"/>
    <cellStyle name="표준 22 91 7" xfId="45845" xr:uid="{00000000-0005-0000-0000-0000BDA90000}"/>
    <cellStyle name="표준 22 91 8" xfId="45846" xr:uid="{00000000-0005-0000-0000-0000BEA90000}"/>
    <cellStyle name="표준 22 91 9" xfId="45847" xr:uid="{00000000-0005-0000-0000-0000BFA90000}"/>
    <cellStyle name="표준 22 92" xfId="1970" xr:uid="{00000000-0005-0000-0000-0000C0A90000}"/>
    <cellStyle name="표준 22 92 10" xfId="45848" xr:uid="{00000000-0005-0000-0000-0000C1A90000}"/>
    <cellStyle name="표준 22 92 11" xfId="45849" xr:uid="{00000000-0005-0000-0000-0000C2A90000}"/>
    <cellStyle name="표준 22 92 2" xfId="3747" xr:uid="{00000000-0005-0000-0000-0000C3A90000}"/>
    <cellStyle name="표준 22 92 2 2" xfId="45850" xr:uid="{00000000-0005-0000-0000-0000C4A90000}"/>
    <cellStyle name="표준 22 92 2 3" xfId="45851" xr:uid="{00000000-0005-0000-0000-0000C5A90000}"/>
    <cellStyle name="표준 22 92 2 4" xfId="45852" xr:uid="{00000000-0005-0000-0000-0000C6A90000}"/>
    <cellStyle name="표준 22 92 2 5" xfId="45853" xr:uid="{00000000-0005-0000-0000-0000C7A90000}"/>
    <cellStyle name="표준 22 92 2 6" xfId="45854" xr:uid="{00000000-0005-0000-0000-0000C8A90000}"/>
    <cellStyle name="표준 22 92 3" xfId="5606" xr:uid="{00000000-0005-0000-0000-0000C9A90000}"/>
    <cellStyle name="표준 22 92 3 2" xfId="45855" xr:uid="{00000000-0005-0000-0000-0000CAA90000}"/>
    <cellStyle name="표준 22 92 3 3" xfId="45856" xr:uid="{00000000-0005-0000-0000-0000CBA90000}"/>
    <cellStyle name="표준 22 92 3 4" xfId="45857" xr:uid="{00000000-0005-0000-0000-0000CCA90000}"/>
    <cellStyle name="표준 22 92 3 5" xfId="45858" xr:uid="{00000000-0005-0000-0000-0000CDA90000}"/>
    <cellStyle name="표준 22 92 3 6" xfId="45859" xr:uid="{00000000-0005-0000-0000-0000CEA90000}"/>
    <cellStyle name="표준 22 92 4" xfId="7470" xr:uid="{00000000-0005-0000-0000-0000CFA90000}"/>
    <cellStyle name="표준 22 92 4 2" xfId="45860" xr:uid="{00000000-0005-0000-0000-0000D0A90000}"/>
    <cellStyle name="표준 22 92 4 3" xfId="45861" xr:uid="{00000000-0005-0000-0000-0000D1A90000}"/>
    <cellStyle name="표준 22 92 4 4" xfId="45862" xr:uid="{00000000-0005-0000-0000-0000D2A90000}"/>
    <cellStyle name="표준 22 92 4 5" xfId="45863" xr:uid="{00000000-0005-0000-0000-0000D3A90000}"/>
    <cellStyle name="표준 22 92 4 6" xfId="45864" xr:uid="{00000000-0005-0000-0000-0000D4A90000}"/>
    <cellStyle name="표준 22 92 5" xfId="9330" xr:uid="{00000000-0005-0000-0000-0000D5A90000}"/>
    <cellStyle name="표준 22 92 5 2" xfId="45865" xr:uid="{00000000-0005-0000-0000-0000D6A90000}"/>
    <cellStyle name="표준 22 92 5 3" xfId="45866" xr:uid="{00000000-0005-0000-0000-0000D7A90000}"/>
    <cellStyle name="표준 22 92 5 4" xfId="45867" xr:uid="{00000000-0005-0000-0000-0000D8A90000}"/>
    <cellStyle name="표준 22 92 5 5" xfId="45868" xr:uid="{00000000-0005-0000-0000-0000D9A90000}"/>
    <cellStyle name="표준 22 92 5 6" xfId="45869" xr:uid="{00000000-0005-0000-0000-0000DAA90000}"/>
    <cellStyle name="표준 22 92 6" xfId="45870" xr:uid="{00000000-0005-0000-0000-0000DBA90000}"/>
    <cellStyle name="표준 22 92 7" xfId="45871" xr:uid="{00000000-0005-0000-0000-0000DCA90000}"/>
    <cellStyle name="표준 22 92 8" xfId="45872" xr:uid="{00000000-0005-0000-0000-0000DDA90000}"/>
    <cellStyle name="표준 22 92 9" xfId="45873" xr:uid="{00000000-0005-0000-0000-0000DEA90000}"/>
    <cellStyle name="표준 22 93" xfId="1984" xr:uid="{00000000-0005-0000-0000-0000DFA90000}"/>
    <cellStyle name="표준 22 93 10" xfId="45874" xr:uid="{00000000-0005-0000-0000-0000E0A90000}"/>
    <cellStyle name="표준 22 93 11" xfId="45875" xr:uid="{00000000-0005-0000-0000-0000E1A90000}"/>
    <cellStyle name="표준 22 93 2" xfId="3761" xr:uid="{00000000-0005-0000-0000-0000E2A90000}"/>
    <cellStyle name="표준 22 93 2 2" xfId="45876" xr:uid="{00000000-0005-0000-0000-0000E3A90000}"/>
    <cellStyle name="표준 22 93 2 3" xfId="45877" xr:uid="{00000000-0005-0000-0000-0000E4A90000}"/>
    <cellStyle name="표준 22 93 2 4" xfId="45878" xr:uid="{00000000-0005-0000-0000-0000E5A90000}"/>
    <cellStyle name="표준 22 93 2 5" xfId="45879" xr:uid="{00000000-0005-0000-0000-0000E6A90000}"/>
    <cellStyle name="표준 22 93 2 6" xfId="45880" xr:uid="{00000000-0005-0000-0000-0000E7A90000}"/>
    <cellStyle name="표준 22 93 3" xfId="5620" xr:uid="{00000000-0005-0000-0000-0000E8A90000}"/>
    <cellStyle name="표준 22 93 3 2" xfId="45881" xr:uid="{00000000-0005-0000-0000-0000E9A90000}"/>
    <cellStyle name="표준 22 93 3 3" xfId="45882" xr:uid="{00000000-0005-0000-0000-0000EAA90000}"/>
    <cellStyle name="표준 22 93 3 4" xfId="45883" xr:uid="{00000000-0005-0000-0000-0000EBA90000}"/>
    <cellStyle name="표준 22 93 3 5" xfId="45884" xr:uid="{00000000-0005-0000-0000-0000ECA90000}"/>
    <cellStyle name="표준 22 93 3 6" xfId="45885" xr:uid="{00000000-0005-0000-0000-0000EDA90000}"/>
    <cellStyle name="표준 22 93 4" xfId="7484" xr:uid="{00000000-0005-0000-0000-0000EEA90000}"/>
    <cellStyle name="표준 22 93 4 2" xfId="45886" xr:uid="{00000000-0005-0000-0000-0000EFA90000}"/>
    <cellStyle name="표준 22 93 4 3" xfId="45887" xr:uid="{00000000-0005-0000-0000-0000F0A90000}"/>
    <cellStyle name="표준 22 93 4 4" xfId="45888" xr:uid="{00000000-0005-0000-0000-0000F1A90000}"/>
    <cellStyle name="표준 22 93 4 5" xfId="45889" xr:uid="{00000000-0005-0000-0000-0000F2A90000}"/>
    <cellStyle name="표준 22 93 4 6" xfId="45890" xr:uid="{00000000-0005-0000-0000-0000F3A90000}"/>
    <cellStyle name="표준 22 93 5" xfId="9344" xr:uid="{00000000-0005-0000-0000-0000F4A90000}"/>
    <cellStyle name="표준 22 93 5 2" xfId="45891" xr:uid="{00000000-0005-0000-0000-0000F5A90000}"/>
    <cellStyle name="표준 22 93 5 3" xfId="45892" xr:uid="{00000000-0005-0000-0000-0000F6A90000}"/>
    <cellStyle name="표준 22 93 5 4" xfId="45893" xr:uid="{00000000-0005-0000-0000-0000F7A90000}"/>
    <cellStyle name="표준 22 93 5 5" xfId="45894" xr:uid="{00000000-0005-0000-0000-0000F8A90000}"/>
    <cellStyle name="표준 22 93 5 6" xfId="45895" xr:uid="{00000000-0005-0000-0000-0000F9A90000}"/>
    <cellStyle name="표준 22 93 6" xfId="45896" xr:uid="{00000000-0005-0000-0000-0000FAA90000}"/>
    <cellStyle name="표준 22 93 7" xfId="45897" xr:uid="{00000000-0005-0000-0000-0000FBA90000}"/>
    <cellStyle name="표준 22 93 8" xfId="45898" xr:uid="{00000000-0005-0000-0000-0000FCA90000}"/>
    <cellStyle name="표준 22 93 9" xfId="45899" xr:uid="{00000000-0005-0000-0000-0000FDA90000}"/>
    <cellStyle name="표준 22 94" xfId="1998" xr:uid="{00000000-0005-0000-0000-0000FEA90000}"/>
    <cellStyle name="표준 22 94 10" xfId="45900" xr:uid="{00000000-0005-0000-0000-0000FFA90000}"/>
    <cellStyle name="표준 22 94 11" xfId="45901" xr:uid="{00000000-0005-0000-0000-000000AA0000}"/>
    <cellStyle name="표준 22 94 2" xfId="3775" xr:uid="{00000000-0005-0000-0000-000001AA0000}"/>
    <cellStyle name="표준 22 94 2 2" xfId="45902" xr:uid="{00000000-0005-0000-0000-000002AA0000}"/>
    <cellStyle name="표준 22 94 2 3" xfId="45903" xr:uid="{00000000-0005-0000-0000-000003AA0000}"/>
    <cellStyle name="표준 22 94 2 4" xfId="45904" xr:uid="{00000000-0005-0000-0000-000004AA0000}"/>
    <cellStyle name="표준 22 94 2 5" xfId="45905" xr:uid="{00000000-0005-0000-0000-000005AA0000}"/>
    <cellStyle name="표준 22 94 2 6" xfId="45906" xr:uid="{00000000-0005-0000-0000-000006AA0000}"/>
    <cellStyle name="표준 22 94 3" xfId="5634" xr:uid="{00000000-0005-0000-0000-000007AA0000}"/>
    <cellStyle name="표준 22 94 3 2" xfId="45907" xr:uid="{00000000-0005-0000-0000-000008AA0000}"/>
    <cellStyle name="표준 22 94 3 3" xfId="45908" xr:uid="{00000000-0005-0000-0000-000009AA0000}"/>
    <cellStyle name="표준 22 94 3 4" xfId="45909" xr:uid="{00000000-0005-0000-0000-00000AAA0000}"/>
    <cellStyle name="표준 22 94 3 5" xfId="45910" xr:uid="{00000000-0005-0000-0000-00000BAA0000}"/>
    <cellStyle name="표준 22 94 3 6" xfId="45911" xr:uid="{00000000-0005-0000-0000-00000CAA0000}"/>
    <cellStyle name="표준 22 94 4" xfId="7498" xr:uid="{00000000-0005-0000-0000-00000DAA0000}"/>
    <cellStyle name="표준 22 94 4 2" xfId="45912" xr:uid="{00000000-0005-0000-0000-00000EAA0000}"/>
    <cellStyle name="표준 22 94 4 3" xfId="45913" xr:uid="{00000000-0005-0000-0000-00000FAA0000}"/>
    <cellStyle name="표준 22 94 4 4" xfId="45914" xr:uid="{00000000-0005-0000-0000-000010AA0000}"/>
    <cellStyle name="표준 22 94 4 5" xfId="45915" xr:uid="{00000000-0005-0000-0000-000011AA0000}"/>
    <cellStyle name="표준 22 94 4 6" xfId="45916" xr:uid="{00000000-0005-0000-0000-000012AA0000}"/>
    <cellStyle name="표준 22 94 5" xfId="9358" xr:uid="{00000000-0005-0000-0000-000013AA0000}"/>
    <cellStyle name="표준 22 94 5 2" xfId="45917" xr:uid="{00000000-0005-0000-0000-000014AA0000}"/>
    <cellStyle name="표준 22 94 5 3" xfId="45918" xr:uid="{00000000-0005-0000-0000-000015AA0000}"/>
    <cellStyle name="표준 22 94 5 4" xfId="45919" xr:uid="{00000000-0005-0000-0000-000016AA0000}"/>
    <cellStyle name="표준 22 94 5 5" xfId="45920" xr:uid="{00000000-0005-0000-0000-000017AA0000}"/>
    <cellStyle name="표준 22 94 5 6" xfId="45921" xr:uid="{00000000-0005-0000-0000-000018AA0000}"/>
    <cellStyle name="표준 22 94 6" xfId="45922" xr:uid="{00000000-0005-0000-0000-000019AA0000}"/>
    <cellStyle name="표준 22 94 7" xfId="45923" xr:uid="{00000000-0005-0000-0000-00001AAA0000}"/>
    <cellStyle name="표준 22 94 8" xfId="45924" xr:uid="{00000000-0005-0000-0000-00001BAA0000}"/>
    <cellStyle name="표준 22 94 9" xfId="45925" xr:uid="{00000000-0005-0000-0000-00001CAA0000}"/>
    <cellStyle name="표준 22 95" xfId="2012" xr:uid="{00000000-0005-0000-0000-00001DAA0000}"/>
    <cellStyle name="표준 22 95 10" xfId="45926" xr:uid="{00000000-0005-0000-0000-00001EAA0000}"/>
    <cellStyle name="표준 22 95 11" xfId="45927" xr:uid="{00000000-0005-0000-0000-00001FAA0000}"/>
    <cellStyle name="표준 22 95 2" xfId="3789" xr:uid="{00000000-0005-0000-0000-000020AA0000}"/>
    <cellStyle name="표준 22 95 2 2" xfId="45928" xr:uid="{00000000-0005-0000-0000-000021AA0000}"/>
    <cellStyle name="표준 22 95 2 3" xfId="45929" xr:uid="{00000000-0005-0000-0000-000022AA0000}"/>
    <cellStyle name="표준 22 95 2 4" xfId="45930" xr:uid="{00000000-0005-0000-0000-000023AA0000}"/>
    <cellStyle name="표준 22 95 2 5" xfId="45931" xr:uid="{00000000-0005-0000-0000-000024AA0000}"/>
    <cellStyle name="표준 22 95 2 6" xfId="45932" xr:uid="{00000000-0005-0000-0000-000025AA0000}"/>
    <cellStyle name="표준 22 95 3" xfId="5648" xr:uid="{00000000-0005-0000-0000-000026AA0000}"/>
    <cellStyle name="표준 22 95 3 2" xfId="45933" xr:uid="{00000000-0005-0000-0000-000027AA0000}"/>
    <cellStyle name="표준 22 95 3 3" xfId="45934" xr:uid="{00000000-0005-0000-0000-000028AA0000}"/>
    <cellStyle name="표준 22 95 3 4" xfId="45935" xr:uid="{00000000-0005-0000-0000-000029AA0000}"/>
    <cellStyle name="표준 22 95 3 5" xfId="45936" xr:uid="{00000000-0005-0000-0000-00002AAA0000}"/>
    <cellStyle name="표준 22 95 3 6" xfId="45937" xr:uid="{00000000-0005-0000-0000-00002BAA0000}"/>
    <cellStyle name="표준 22 95 4" xfId="7512" xr:uid="{00000000-0005-0000-0000-00002CAA0000}"/>
    <cellStyle name="표준 22 95 4 2" xfId="45938" xr:uid="{00000000-0005-0000-0000-00002DAA0000}"/>
    <cellStyle name="표준 22 95 4 3" xfId="45939" xr:uid="{00000000-0005-0000-0000-00002EAA0000}"/>
    <cellStyle name="표준 22 95 4 4" xfId="45940" xr:uid="{00000000-0005-0000-0000-00002FAA0000}"/>
    <cellStyle name="표준 22 95 4 5" xfId="45941" xr:uid="{00000000-0005-0000-0000-000030AA0000}"/>
    <cellStyle name="표준 22 95 4 6" xfId="45942" xr:uid="{00000000-0005-0000-0000-000031AA0000}"/>
    <cellStyle name="표준 22 95 5" xfId="9372" xr:uid="{00000000-0005-0000-0000-000032AA0000}"/>
    <cellStyle name="표준 22 95 5 2" xfId="45943" xr:uid="{00000000-0005-0000-0000-000033AA0000}"/>
    <cellStyle name="표준 22 95 5 3" xfId="45944" xr:uid="{00000000-0005-0000-0000-000034AA0000}"/>
    <cellStyle name="표준 22 95 5 4" xfId="45945" xr:uid="{00000000-0005-0000-0000-000035AA0000}"/>
    <cellStyle name="표준 22 95 5 5" xfId="45946" xr:uid="{00000000-0005-0000-0000-000036AA0000}"/>
    <cellStyle name="표준 22 95 5 6" xfId="45947" xr:uid="{00000000-0005-0000-0000-000037AA0000}"/>
    <cellStyle name="표준 22 95 6" xfId="45948" xr:uid="{00000000-0005-0000-0000-000038AA0000}"/>
    <cellStyle name="표준 22 95 7" xfId="45949" xr:uid="{00000000-0005-0000-0000-000039AA0000}"/>
    <cellStyle name="표준 22 95 8" xfId="45950" xr:uid="{00000000-0005-0000-0000-00003AAA0000}"/>
    <cellStyle name="표준 22 95 9" xfId="45951" xr:uid="{00000000-0005-0000-0000-00003BAA0000}"/>
    <cellStyle name="표준 22 96" xfId="2026" xr:uid="{00000000-0005-0000-0000-00003CAA0000}"/>
    <cellStyle name="표준 22 96 10" xfId="45952" xr:uid="{00000000-0005-0000-0000-00003DAA0000}"/>
    <cellStyle name="표준 22 96 2" xfId="3803" xr:uid="{00000000-0005-0000-0000-00003EAA0000}"/>
    <cellStyle name="표준 22 96 2 2" xfId="45953" xr:uid="{00000000-0005-0000-0000-00003FAA0000}"/>
    <cellStyle name="표준 22 96 2 3" xfId="45954" xr:uid="{00000000-0005-0000-0000-000040AA0000}"/>
    <cellStyle name="표준 22 96 2 4" xfId="45955" xr:uid="{00000000-0005-0000-0000-000041AA0000}"/>
    <cellStyle name="표준 22 96 2 5" xfId="45956" xr:uid="{00000000-0005-0000-0000-000042AA0000}"/>
    <cellStyle name="표준 22 96 2 6" xfId="45957" xr:uid="{00000000-0005-0000-0000-000043AA0000}"/>
    <cellStyle name="표준 22 96 3" xfId="5662" xr:uid="{00000000-0005-0000-0000-000044AA0000}"/>
    <cellStyle name="표준 22 96 3 2" xfId="45958" xr:uid="{00000000-0005-0000-0000-000045AA0000}"/>
    <cellStyle name="표준 22 96 3 3" xfId="45959" xr:uid="{00000000-0005-0000-0000-000046AA0000}"/>
    <cellStyle name="표준 22 96 3 4" xfId="45960" xr:uid="{00000000-0005-0000-0000-000047AA0000}"/>
    <cellStyle name="표준 22 96 3 5" xfId="45961" xr:uid="{00000000-0005-0000-0000-000048AA0000}"/>
    <cellStyle name="표준 22 96 3 6" xfId="45962" xr:uid="{00000000-0005-0000-0000-000049AA0000}"/>
    <cellStyle name="표준 22 96 4" xfId="7526" xr:uid="{00000000-0005-0000-0000-00004AAA0000}"/>
    <cellStyle name="표준 22 96 4 2" xfId="45963" xr:uid="{00000000-0005-0000-0000-00004BAA0000}"/>
    <cellStyle name="표준 22 96 4 3" xfId="45964" xr:uid="{00000000-0005-0000-0000-00004CAA0000}"/>
    <cellStyle name="표준 22 96 4 4" xfId="45965" xr:uid="{00000000-0005-0000-0000-00004DAA0000}"/>
    <cellStyle name="표준 22 96 4 5" xfId="45966" xr:uid="{00000000-0005-0000-0000-00004EAA0000}"/>
    <cellStyle name="표준 22 96 4 6" xfId="45967" xr:uid="{00000000-0005-0000-0000-00004FAA0000}"/>
    <cellStyle name="표준 22 96 5" xfId="9386" xr:uid="{00000000-0005-0000-0000-000050AA0000}"/>
    <cellStyle name="표준 22 96 5 2" xfId="45968" xr:uid="{00000000-0005-0000-0000-000051AA0000}"/>
    <cellStyle name="표준 22 96 5 3" xfId="45969" xr:uid="{00000000-0005-0000-0000-000052AA0000}"/>
    <cellStyle name="표준 22 96 5 4" xfId="45970" xr:uid="{00000000-0005-0000-0000-000053AA0000}"/>
    <cellStyle name="표준 22 96 5 5" xfId="45971" xr:uid="{00000000-0005-0000-0000-000054AA0000}"/>
    <cellStyle name="표준 22 96 5 6" xfId="45972" xr:uid="{00000000-0005-0000-0000-000055AA0000}"/>
    <cellStyle name="표준 22 96 6" xfId="45973" xr:uid="{00000000-0005-0000-0000-000056AA0000}"/>
    <cellStyle name="표준 22 96 7" xfId="45974" xr:uid="{00000000-0005-0000-0000-000057AA0000}"/>
    <cellStyle name="표준 22 96 8" xfId="45975" xr:uid="{00000000-0005-0000-0000-000058AA0000}"/>
    <cellStyle name="표준 22 96 9" xfId="45976" xr:uid="{00000000-0005-0000-0000-000059AA0000}"/>
    <cellStyle name="표준 22 97" xfId="2040" xr:uid="{00000000-0005-0000-0000-00005AAA0000}"/>
    <cellStyle name="표준 22 97 10" xfId="45977" xr:uid="{00000000-0005-0000-0000-00005BAA0000}"/>
    <cellStyle name="표준 22 97 2" xfId="3817" xr:uid="{00000000-0005-0000-0000-00005CAA0000}"/>
    <cellStyle name="표준 22 97 2 2" xfId="45978" xr:uid="{00000000-0005-0000-0000-00005DAA0000}"/>
    <cellStyle name="표준 22 97 2 3" xfId="45979" xr:uid="{00000000-0005-0000-0000-00005EAA0000}"/>
    <cellStyle name="표준 22 97 2 4" xfId="45980" xr:uid="{00000000-0005-0000-0000-00005FAA0000}"/>
    <cellStyle name="표준 22 97 2 5" xfId="45981" xr:uid="{00000000-0005-0000-0000-000060AA0000}"/>
    <cellStyle name="표준 22 97 2 6" xfId="45982" xr:uid="{00000000-0005-0000-0000-000061AA0000}"/>
    <cellStyle name="표준 22 97 3" xfId="5676" xr:uid="{00000000-0005-0000-0000-000062AA0000}"/>
    <cellStyle name="표준 22 97 3 2" xfId="45983" xr:uid="{00000000-0005-0000-0000-000063AA0000}"/>
    <cellStyle name="표준 22 97 3 3" xfId="45984" xr:uid="{00000000-0005-0000-0000-000064AA0000}"/>
    <cellStyle name="표준 22 97 3 4" xfId="45985" xr:uid="{00000000-0005-0000-0000-000065AA0000}"/>
    <cellStyle name="표준 22 97 3 5" xfId="45986" xr:uid="{00000000-0005-0000-0000-000066AA0000}"/>
    <cellStyle name="표준 22 97 3 6" xfId="45987" xr:uid="{00000000-0005-0000-0000-000067AA0000}"/>
    <cellStyle name="표준 22 97 4" xfId="7540" xr:uid="{00000000-0005-0000-0000-000068AA0000}"/>
    <cellStyle name="표준 22 97 4 2" xfId="45988" xr:uid="{00000000-0005-0000-0000-000069AA0000}"/>
    <cellStyle name="표준 22 97 4 3" xfId="45989" xr:uid="{00000000-0005-0000-0000-00006AAA0000}"/>
    <cellStyle name="표준 22 97 4 4" xfId="45990" xr:uid="{00000000-0005-0000-0000-00006BAA0000}"/>
    <cellStyle name="표준 22 97 4 5" xfId="45991" xr:uid="{00000000-0005-0000-0000-00006CAA0000}"/>
    <cellStyle name="표준 22 97 4 6" xfId="45992" xr:uid="{00000000-0005-0000-0000-00006DAA0000}"/>
    <cellStyle name="표준 22 97 5" xfId="9400" xr:uid="{00000000-0005-0000-0000-00006EAA0000}"/>
    <cellStyle name="표준 22 97 5 2" xfId="45993" xr:uid="{00000000-0005-0000-0000-00006FAA0000}"/>
    <cellStyle name="표준 22 97 5 3" xfId="45994" xr:uid="{00000000-0005-0000-0000-000070AA0000}"/>
    <cellStyle name="표준 22 97 5 4" xfId="45995" xr:uid="{00000000-0005-0000-0000-000071AA0000}"/>
    <cellStyle name="표준 22 97 5 5" xfId="45996" xr:uid="{00000000-0005-0000-0000-000072AA0000}"/>
    <cellStyle name="표준 22 97 5 6" xfId="45997" xr:uid="{00000000-0005-0000-0000-000073AA0000}"/>
    <cellStyle name="표준 22 97 6" xfId="45998" xr:uid="{00000000-0005-0000-0000-000074AA0000}"/>
    <cellStyle name="표준 22 97 7" xfId="45999" xr:uid="{00000000-0005-0000-0000-000075AA0000}"/>
    <cellStyle name="표준 22 97 8" xfId="46000" xr:uid="{00000000-0005-0000-0000-000076AA0000}"/>
    <cellStyle name="표준 22 97 9" xfId="46001" xr:uid="{00000000-0005-0000-0000-000077AA0000}"/>
    <cellStyle name="표준 22 98" xfId="2054" xr:uid="{00000000-0005-0000-0000-000078AA0000}"/>
    <cellStyle name="표준 22 98 10" xfId="46002" xr:uid="{00000000-0005-0000-0000-000079AA0000}"/>
    <cellStyle name="표준 22 98 2" xfId="3831" xr:uid="{00000000-0005-0000-0000-00007AAA0000}"/>
    <cellStyle name="표준 22 98 2 2" xfId="46003" xr:uid="{00000000-0005-0000-0000-00007BAA0000}"/>
    <cellStyle name="표준 22 98 2 3" xfId="46004" xr:uid="{00000000-0005-0000-0000-00007CAA0000}"/>
    <cellStyle name="표준 22 98 2 4" xfId="46005" xr:uid="{00000000-0005-0000-0000-00007DAA0000}"/>
    <cellStyle name="표준 22 98 2 5" xfId="46006" xr:uid="{00000000-0005-0000-0000-00007EAA0000}"/>
    <cellStyle name="표준 22 98 2 6" xfId="46007" xr:uid="{00000000-0005-0000-0000-00007FAA0000}"/>
    <cellStyle name="표준 22 98 3" xfId="5690" xr:uid="{00000000-0005-0000-0000-000080AA0000}"/>
    <cellStyle name="표준 22 98 3 2" xfId="46008" xr:uid="{00000000-0005-0000-0000-000081AA0000}"/>
    <cellStyle name="표준 22 98 3 3" xfId="46009" xr:uid="{00000000-0005-0000-0000-000082AA0000}"/>
    <cellStyle name="표준 22 98 3 4" xfId="46010" xr:uid="{00000000-0005-0000-0000-000083AA0000}"/>
    <cellStyle name="표준 22 98 3 5" xfId="46011" xr:uid="{00000000-0005-0000-0000-000084AA0000}"/>
    <cellStyle name="표준 22 98 3 6" xfId="46012" xr:uid="{00000000-0005-0000-0000-000085AA0000}"/>
    <cellStyle name="표준 22 98 4" xfId="7554" xr:uid="{00000000-0005-0000-0000-000086AA0000}"/>
    <cellStyle name="표준 22 98 4 2" xfId="46013" xr:uid="{00000000-0005-0000-0000-000087AA0000}"/>
    <cellStyle name="표준 22 98 4 3" xfId="46014" xr:uid="{00000000-0005-0000-0000-000088AA0000}"/>
    <cellStyle name="표준 22 98 4 4" xfId="46015" xr:uid="{00000000-0005-0000-0000-000089AA0000}"/>
    <cellStyle name="표준 22 98 4 5" xfId="46016" xr:uid="{00000000-0005-0000-0000-00008AAA0000}"/>
    <cellStyle name="표준 22 98 4 6" xfId="46017" xr:uid="{00000000-0005-0000-0000-00008BAA0000}"/>
    <cellStyle name="표준 22 98 5" xfId="9414" xr:uid="{00000000-0005-0000-0000-00008CAA0000}"/>
    <cellStyle name="표준 22 98 5 2" xfId="46018" xr:uid="{00000000-0005-0000-0000-00008DAA0000}"/>
    <cellStyle name="표준 22 98 5 3" xfId="46019" xr:uid="{00000000-0005-0000-0000-00008EAA0000}"/>
    <cellStyle name="표준 22 98 5 4" xfId="46020" xr:uid="{00000000-0005-0000-0000-00008FAA0000}"/>
    <cellStyle name="표준 22 98 5 5" xfId="46021" xr:uid="{00000000-0005-0000-0000-000090AA0000}"/>
    <cellStyle name="표준 22 98 5 6" xfId="46022" xr:uid="{00000000-0005-0000-0000-000091AA0000}"/>
    <cellStyle name="표준 22 98 6" xfId="46023" xr:uid="{00000000-0005-0000-0000-000092AA0000}"/>
    <cellStyle name="표준 22 98 7" xfId="46024" xr:uid="{00000000-0005-0000-0000-000093AA0000}"/>
    <cellStyle name="표준 22 98 8" xfId="46025" xr:uid="{00000000-0005-0000-0000-000094AA0000}"/>
    <cellStyle name="표준 22 98 9" xfId="46026" xr:uid="{00000000-0005-0000-0000-000095AA0000}"/>
    <cellStyle name="표준 22 99" xfId="2068" xr:uid="{00000000-0005-0000-0000-000096AA0000}"/>
    <cellStyle name="표준 22 99 10" xfId="46027" xr:uid="{00000000-0005-0000-0000-000097AA0000}"/>
    <cellStyle name="표준 22 99 2" xfId="3845" xr:uid="{00000000-0005-0000-0000-000098AA0000}"/>
    <cellStyle name="표준 22 99 2 2" xfId="46028" xr:uid="{00000000-0005-0000-0000-000099AA0000}"/>
    <cellStyle name="표준 22 99 2 3" xfId="46029" xr:uid="{00000000-0005-0000-0000-00009AAA0000}"/>
    <cellStyle name="표준 22 99 2 4" xfId="46030" xr:uid="{00000000-0005-0000-0000-00009BAA0000}"/>
    <cellStyle name="표준 22 99 2 5" xfId="46031" xr:uid="{00000000-0005-0000-0000-00009CAA0000}"/>
    <cellStyle name="표준 22 99 2 6" xfId="46032" xr:uid="{00000000-0005-0000-0000-00009DAA0000}"/>
    <cellStyle name="표준 22 99 3" xfId="5704" xr:uid="{00000000-0005-0000-0000-00009EAA0000}"/>
    <cellStyle name="표준 22 99 3 2" xfId="46033" xr:uid="{00000000-0005-0000-0000-00009FAA0000}"/>
    <cellStyle name="표준 22 99 3 3" xfId="46034" xr:uid="{00000000-0005-0000-0000-0000A0AA0000}"/>
    <cellStyle name="표준 22 99 3 4" xfId="46035" xr:uid="{00000000-0005-0000-0000-0000A1AA0000}"/>
    <cellStyle name="표준 22 99 3 5" xfId="46036" xr:uid="{00000000-0005-0000-0000-0000A2AA0000}"/>
    <cellStyle name="표준 22 99 3 6" xfId="46037" xr:uid="{00000000-0005-0000-0000-0000A3AA0000}"/>
    <cellStyle name="표준 22 99 4" xfId="7568" xr:uid="{00000000-0005-0000-0000-0000A4AA0000}"/>
    <cellStyle name="표준 22 99 4 2" xfId="46038" xr:uid="{00000000-0005-0000-0000-0000A5AA0000}"/>
    <cellStyle name="표준 22 99 4 3" xfId="46039" xr:uid="{00000000-0005-0000-0000-0000A6AA0000}"/>
    <cellStyle name="표준 22 99 4 4" xfId="46040" xr:uid="{00000000-0005-0000-0000-0000A7AA0000}"/>
    <cellStyle name="표준 22 99 4 5" xfId="46041" xr:uid="{00000000-0005-0000-0000-0000A8AA0000}"/>
    <cellStyle name="표준 22 99 4 6" xfId="46042" xr:uid="{00000000-0005-0000-0000-0000A9AA0000}"/>
    <cellStyle name="표준 22 99 5" xfId="9428" xr:uid="{00000000-0005-0000-0000-0000AAAA0000}"/>
    <cellStyle name="표준 22 99 5 2" xfId="46043" xr:uid="{00000000-0005-0000-0000-0000ABAA0000}"/>
    <cellStyle name="표준 22 99 5 3" xfId="46044" xr:uid="{00000000-0005-0000-0000-0000ACAA0000}"/>
    <cellStyle name="표준 22 99 5 4" xfId="46045" xr:uid="{00000000-0005-0000-0000-0000ADAA0000}"/>
    <cellStyle name="표준 22 99 5 5" xfId="46046" xr:uid="{00000000-0005-0000-0000-0000AEAA0000}"/>
    <cellStyle name="표준 22 99 5 6" xfId="46047" xr:uid="{00000000-0005-0000-0000-0000AFAA0000}"/>
    <cellStyle name="표준 22 99 6" xfId="46048" xr:uid="{00000000-0005-0000-0000-0000B0AA0000}"/>
    <cellStyle name="표준 22 99 7" xfId="46049" xr:uid="{00000000-0005-0000-0000-0000B1AA0000}"/>
    <cellStyle name="표준 22 99 8" xfId="46050" xr:uid="{00000000-0005-0000-0000-0000B2AA0000}"/>
    <cellStyle name="표준 22 99 9" xfId="46051" xr:uid="{00000000-0005-0000-0000-0000B3AA0000}"/>
    <cellStyle name="표준 22_일일포지션및손익" xfId="362" xr:uid="{00000000-0005-0000-0000-0000B4AA0000}"/>
    <cellStyle name="표준 23" xfId="111" xr:uid="{00000000-0005-0000-0000-0000B5AA0000}"/>
    <cellStyle name="표준 23 10" xfId="364" xr:uid="{00000000-0005-0000-0000-0000B6AA0000}"/>
    <cellStyle name="표준 23 100" xfId="2077" xr:uid="{00000000-0005-0000-0000-0000B7AA0000}"/>
    <cellStyle name="표준 23 100 10" xfId="46052" xr:uid="{00000000-0005-0000-0000-0000B8AA0000}"/>
    <cellStyle name="표준 23 100 2" xfId="3854" xr:uid="{00000000-0005-0000-0000-0000B9AA0000}"/>
    <cellStyle name="표준 23 100 2 2" xfId="46053" xr:uid="{00000000-0005-0000-0000-0000BAAA0000}"/>
    <cellStyle name="표준 23 100 2 3" xfId="46054" xr:uid="{00000000-0005-0000-0000-0000BBAA0000}"/>
    <cellStyle name="표준 23 100 2 4" xfId="46055" xr:uid="{00000000-0005-0000-0000-0000BCAA0000}"/>
    <cellStyle name="표준 23 100 2 5" xfId="46056" xr:uid="{00000000-0005-0000-0000-0000BDAA0000}"/>
    <cellStyle name="표준 23 100 2 6" xfId="46057" xr:uid="{00000000-0005-0000-0000-0000BEAA0000}"/>
    <cellStyle name="표준 23 100 3" xfId="5713" xr:uid="{00000000-0005-0000-0000-0000BFAA0000}"/>
    <cellStyle name="표준 23 100 3 2" xfId="46058" xr:uid="{00000000-0005-0000-0000-0000C0AA0000}"/>
    <cellStyle name="표준 23 100 3 3" xfId="46059" xr:uid="{00000000-0005-0000-0000-0000C1AA0000}"/>
    <cellStyle name="표준 23 100 3 4" xfId="46060" xr:uid="{00000000-0005-0000-0000-0000C2AA0000}"/>
    <cellStyle name="표준 23 100 3 5" xfId="46061" xr:uid="{00000000-0005-0000-0000-0000C3AA0000}"/>
    <cellStyle name="표준 23 100 3 6" xfId="46062" xr:uid="{00000000-0005-0000-0000-0000C4AA0000}"/>
    <cellStyle name="표준 23 100 4" xfId="7577" xr:uid="{00000000-0005-0000-0000-0000C5AA0000}"/>
    <cellStyle name="표준 23 100 4 2" xfId="46063" xr:uid="{00000000-0005-0000-0000-0000C6AA0000}"/>
    <cellStyle name="표준 23 100 4 3" xfId="46064" xr:uid="{00000000-0005-0000-0000-0000C7AA0000}"/>
    <cellStyle name="표준 23 100 4 4" xfId="46065" xr:uid="{00000000-0005-0000-0000-0000C8AA0000}"/>
    <cellStyle name="표준 23 100 4 5" xfId="46066" xr:uid="{00000000-0005-0000-0000-0000C9AA0000}"/>
    <cellStyle name="표준 23 100 4 6" xfId="46067" xr:uid="{00000000-0005-0000-0000-0000CAAA0000}"/>
    <cellStyle name="표준 23 100 5" xfId="9437" xr:uid="{00000000-0005-0000-0000-0000CBAA0000}"/>
    <cellStyle name="표준 23 100 5 2" xfId="46068" xr:uid="{00000000-0005-0000-0000-0000CCAA0000}"/>
    <cellStyle name="표준 23 100 5 3" xfId="46069" xr:uid="{00000000-0005-0000-0000-0000CDAA0000}"/>
    <cellStyle name="표준 23 100 5 4" xfId="46070" xr:uid="{00000000-0005-0000-0000-0000CEAA0000}"/>
    <cellStyle name="표준 23 100 5 5" xfId="46071" xr:uid="{00000000-0005-0000-0000-0000CFAA0000}"/>
    <cellStyle name="표준 23 100 5 6" xfId="46072" xr:uid="{00000000-0005-0000-0000-0000D0AA0000}"/>
    <cellStyle name="표준 23 100 6" xfId="46073" xr:uid="{00000000-0005-0000-0000-0000D1AA0000}"/>
    <cellStyle name="표준 23 100 7" xfId="46074" xr:uid="{00000000-0005-0000-0000-0000D2AA0000}"/>
    <cellStyle name="표준 23 100 8" xfId="46075" xr:uid="{00000000-0005-0000-0000-0000D3AA0000}"/>
    <cellStyle name="표준 23 100 9" xfId="46076" xr:uid="{00000000-0005-0000-0000-0000D4AA0000}"/>
    <cellStyle name="표준 23 101" xfId="2091" xr:uid="{00000000-0005-0000-0000-0000D5AA0000}"/>
    <cellStyle name="표준 23 101 10" xfId="46077" xr:uid="{00000000-0005-0000-0000-0000D6AA0000}"/>
    <cellStyle name="표준 23 101 2" xfId="3868" xr:uid="{00000000-0005-0000-0000-0000D7AA0000}"/>
    <cellStyle name="표준 23 101 2 2" xfId="46078" xr:uid="{00000000-0005-0000-0000-0000D8AA0000}"/>
    <cellStyle name="표준 23 101 2 3" xfId="46079" xr:uid="{00000000-0005-0000-0000-0000D9AA0000}"/>
    <cellStyle name="표준 23 101 2 4" xfId="46080" xr:uid="{00000000-0005-0000-0000-0000DAAA0000}"/>
    <cellStyle name="표준 23 101 2 5" xfId="46081" xr:uid="{00000000-0005-0000-0000-0000DBAA0000}"/>
    <cellStyle name="표준 23 101 2 6" xfId="46082" xr:uid="{00000000-0005-0000-0000-0000DCAA0000}"/>
    <cellStyle name="표준 23 101 3" xfId="5727" xr:uid="{00000000-0005-0000-0000-0000DDAA0000}"/>
    <cellStyle name="표준 23 101 3 2" xfId="46083" xr:uid="{00000000-0005-0000-0000-0000DEAA0000}"/>
    <cellStyle name="표준 23 101 3 3" xfId="46084" xr:uid="{00000000-0005-0000-0000-0000DFAA0000}"/>
    <cellStyle name="표준 23 101 3 4" xfId="46085" xr:uid="{00000000-0005-0000-0000-0000E0AA0000}"/>
    <cellStyle name="표준 23 101 3 5" xfId="46086" xr:uid="{00000000-0005-0000-0000-0000E1AA0000}"/>
    <cellStyle name="표준 23 101 3 6" xfId="46087" xr:uid="{00000000-0005-0000-0000-0000E2AA0000}"/>
    <cellStyle name="표준 23 101 4" xfId="7591" xr:uid="{00000000-0005-0000-0000-0000E3AA0000}"/>
    <cellStyle name="표준 23 101 4 2" xfId="46088" xr:uid="{00000000-0005-0000-0000-0000E4AA0000}"/>
    <cellStyle name="표준 23 101 4 3" xfId="46089" xr:uid="{00000000-0005-0000-0000-0000E5AA0000}"/>
    <cellStyle name="표준 23 101 4 4" xfId="46090" xr:uid="{00000000-0005-0000-0000-0000E6AA0000}"/>
    <cellStyle name="표준 23 101 4 5" xfId="46091" xr:uid="{00000000-0005-0000-0000-0000E7AA0000}"/>
    <cellStyle name="표준 23 101 4 6" xfId="46092" xr:uid="{00000000-0005-0000-0000-0000E8AA0000}"/>
    <cellStyle name="표준 23 101 5" xfId="9451" xr:uid="{00000000-0005-0000-0000-0000E9AA0000}"/>
    <cellStyle name="표준 23 101 5 2" xfId="46093" xr:uid="{00000000-0005-0000-0000-0000EAAA0000}"/>
    <cellStyle name="표준 23 101 5 3" xfId="46094" xr:uid="{00000000-0005-0000-0000-0000EBAA0000}"/>
    <cellStyle name="표준 23 101 5 4" xfId="46095" xr:uid="{00000000-0005-0000-0000-0000ECAA0000}"/>
    <cellStyle name="표준 23 101 5 5" xfId="46096" xr:uid="{00000000-0005-0000-0000-0000EDAA0000}"/>
    <cellStyle name="표준 23 101 5 6" xfId="46097" xr:uid="{00000000-0005-0000-0000-0000EEAA0000}"/>
    <cellStyle name="표준 23 101 6" xfId="46098" xr:uid="{00000000-0005-0000-0000-0000EFAA0000}"/>
    <cellStyle name="표준 23 101 7" xfId="46099" xr:uid="{00000000-0005-0000-0000-0000F0AA0000}"/>
    <cellStyle name="표준 23 101 8" xfId="46100" xr:uid="{00000000-0005-0000-0000-0000F1AA0000}"/>
    <cellStyle name="표준 23 101 9" xfId="46101" xr:uid="{00000000-0005-0000-0000-0000F2AA0000}"/>
    <cellStyle name="표준 23 102" xfId="2105" xr:uid="{00000000-0005-0000-0000-0000F3AA0000}"/>
    <cellStyle name="표준 23 102 10" xfId="46102" xr:uid="{00000000-0005-0000-0000-0000F4AA0000}"/>
    <cellStyle name="표준 23 102 2" xfId="3882" xr:uid="{00000000-0005-0000-0000-0000F5AA0000}"/>
    <cellStyle name="표준 23 102 2 2" xfId="46103" xr:uid="{00000000-0005-0000-0000-0000F6AA0000}"/>
    <cellStyle name="표준 23 102 2 3" xfId="46104" xr:uid="{00000000-0005-0000-0000-0000F7AA0000}"/>
    <cellStyle name="표준 23 102 2 4" xfId="46105" xr:uid="{00000000-0005-0000-0000-0000F8AA0000}"/>
    <cellStyle name="표준 23 102 2 5" xfId="46106" xr:uid="{00000000-0005-0000-0000-0000F9AA0000}"/>
    <cellStyle name="표준 23 102 2 6" xfId="46107" xr:uid="{00000000-0005-0000-0000-0000FAAA0000}"/>
    <cellStyle name="표준 23 102 3" xfId="5741" xr:uid="{00000000-0005-0000-0000-0000FBAA0000}"/>
    <cellStyle name="표준 23 102 3 2" xfId="46108" xr:uid="{00000000-0005-0000-0000-0000FCAA0000}"/>
    <cellStyle name="표준 23 102 3 3" xfId="46109" xr:uid="{00000000-0005-0000-0000-0000FDAA0000}"/>
    <cellStyle name="표준 23 102 3 4" xfId="46110" xr:uid="{00000000-0005-0000-0000-0000FEAA0000}"/>
    <cellStyle name="표준 23 102 3 5" xfId="46111" xr:uid="{00000000-0005-0000-0000-0000FFAA0000}"/>
    <cellStyle name="표준 23 102 3 6" xfId="46112" xr:uid="{00000000-0005-0000-0000-000000AB0000}"/>
    <cellStyle name="표준 23 102 4" xfId="7605" xr:uid="{00000000-0005-0000-0000-000001AB0000}"/>
    <cellStyle name="표준 23 102 4 2" xfId="46113" xr:uid="{00000000-0005-0000-0000-000002AB0000}"/>
    <cellStyle name="표준 23 102 4 3" xfId="46114" xr:uid="{00000000-0005-0000-0000-000003AB0000}"/>
    <cellStyle name="표준 23 102 4 4" xfId="46115" xr:uid="{00000000-0005-0000-0000-000004AB0000}"/>
    <cellStyle name="표준 23 102 4 5" xfId="46116" xr:uid="{00000000-0005-0000-0000-000005AB0000}"/>
    <cellStyle name="표준 23 102 4 6" xfId="46117" xr:uid="{00000000-0005-0000-0000-000006AB0000}"/>
    <cellStyle name="표준 23 102 5" xfId="9465" xr:uid="{00000000-0005-0000-0000-000007AB0000}"/>
    <cellStyle name="표준 23 102 5 2" xfId="46118" xr:uid="{00000000-0005-0000-0000-000008AB0000}"/>
    <cellStyle name="표준 23 102 5 3" xfId="46119" xr:uid="{00000000-0005-0000-0000-000009AB0000}"/>
    <cellStyle name="표준 23 102 5 4" xfId="46120" xr:uid="{00000000-0005-0000-0000-00000AAB0000}"/>
    <cellStyle name="표준 23 102 5 5" xfId="46121" xr:uid="{00000000-0005-0000-0000-00000BAB0000}"/>
    <cellStyle name="표준 23 102 5 6" xfId="46122" xr:uid="{00000000-0005-0000-0000-00000CAB0000}"/>
    <cellStyle name="표준 23 102 6" xfId="46123" xr:uid="{00000000-0005-0000-0000-00000DAB0000}"/>
    <cellStyle name="표준 23 102 7" xfId="46124" xr:uid="{00000000-0005-0000-0000-00000EAB0000}"/>
    <cellStyle name="표준 23 102 8" xfId="46125" xr:uid="{00000000-0005-0000-0000-00000FAB0000}"/>
    <cellStyle name="표준 23 102 9" xfId="46126" xr:uid="{00000000-0005-0000-0000-000010AB0000}"/>
    <cellStyle name="표준 23 103" xfId="2119" xr:uid="{00000000-0005-0000-0000-000011AB0000}"/>
    <cellStyle name="표준 23 103 10" xfId="46127" xr:uid="{00000000-0005-0000-0000-000012AB0000}"/>
    <cellStyle name="표준 23 103 2" xfId="3896" xr:uid="{00000000-0005-0000-0000-000013AB0000}"/>
    <cellStyle name="표준 23 103 2 2" xfId="46128" xr:uid="{00000000-0005-0000-0000-000014AB0000}"/>
    <cellStyle name="표준 23 103 2 3" xfId="46129" xr:uid="{00000000-0005-0000-0000-000015AB0000}"/>
    <cellStyle name="표준 23 103 2 4" xfId="46130" xr:uid="{00000000-0005-0000-0000-000016AB0000}"/>
    <cellStyle name="표준 23 103 2 5" xfId="46131" xr:uid="{00000000-0005-0000-0000-000017AB0000}"/>
    <cellStyle name="표준 23 103 2 6" xfId="46132" xr:uid="{00000000-0005-0000-0000-000018AB0000}"/>
    <cellStyle name="표준 23 103 3" xfId="5755" xr:uid="{00000000-0005-0000-0000-000019AB0000}"/>
    <cellStyle name="표준 23 103 3 2" xfId="46133" xr:uid="{00000000-0005-0000-0000-00001AAB0000}"/>
    <cellStyle name="표준 23 103 3 3" xfId="46134" xr:uid="{00000000-0005-0000-0000-00001BAB0000}"/>
    <cellStyle name="표준 23 103 3 4" xfId="46135" xr:uid="{00000000-0005-0000-0000-00001CAB0000}"/>
    <cellStyle name="표준 23 103 3 5" xfId="46136" xr:uid="{00000000-0005-0000-0000-00001DAB0000}"/>
    <cellStyle name="표준 23 103 3 6" xfId="46137" xr:uid="{00000000-0005-0000-0000-00001EAB0000}"/>
    <cellStyle name="표준 23 103 4" xfId="7619" xr:uid="{00000000-0005-0000-0000-00001FAB0000}"/>
    <cellStyle name="표준 23 103 4 2" xfId="46138" xr:uid="{00000000-0005-0000-0000-000020AB0000}"/>
    <cellStyle name="표준 23 103 4 3" xfId="46139" xr:uid="{00000000-0005-0000-0000-000021AB0000}"/>
    <cellStyle name="표준 23 103 4 4" xfId="46140" xr:uid="{00000000-0005-0000-0000-000022AB0000}"/>
    <cellStyle name="표준 23 103 4 5" xfId="46141" xr:uid="{00000000-0005-0000-0000-000023AB0000}"/>
    <cellStyle name="표준 23 103 4 6" xfId="46142" xr:uid="{00000000-0005-0000-0000-000024AB0000}"/>
    <cellStyle name="표준 23 103 5" xfId="9479" xr:uid="{00000000-0005-0000-0000-000025AB0000}"/>
    <cellStyle name="표준 23 103 5 2" xfId="46143" xr:uid="{00000000-0005-0000-0000-000026AB0000}"/>
    <cellStyle name="표준 23 103 5 3" xfId="46144" xr:uid="{00000000-0005-0000-0000-000027AB0000}"/>
    <cellStyle name="표준 23 103 5 4" xfId="46145" xr:uid="{00000000-0005-0000-0000-000028AB0000}"/>
    <cellStyle name="표준 23 103 5 5" xfId="46146" xr:uid="{00000000-0005-0000-0000-000029AB0000}"/>
    <cellStyle name="표준 23 103 5 6" xfId="46147" xr:uid="{00000000-0005-0000-0000-00002AAB0000}"/>
    <cellStyle name="표준 23 103 6" xfId="46148" xr:uid="{00000000-0005-0000-0000-00002BAB0000}"/>
    <cellStyle name="표준 23 103 7" xfId="46149" xr:uid="{00000000-0005-0000-0000-00002CAB0000}"/>
    <cellStyle name="표준 23 103 8" xfId="46150" xr:uid="{00000000-0005-0000-0000-00002DAB0000}"/>
    <cellStyle name="표준 23 103 9" xfId="46151" xr:uid="{00000000-0005-0000-0000-00002EAB0000}"/>
    <cellStyle name="표준 23 104" xfId="2133" xr:uid="{00000000-0005-0000-0000-00002FAB0000}"/>
    <cellStyle name="표준 23 104 10" xfId="46152" xr:uid="{00000000-0005-0000-0000-000030AB0000}"/>
    <cellStyle name="표준 23 104 2" xfId="3910" xr:uid="{00000000-0005-0000-0000-000031AB0000}"/>
    <cellStyle name="표준 23 104 2 2" xfId="46153" xr:uid="{00000000-0005-0000-0000-000032AB0000}"/>
    <cellStyle name="표준 23 104 2 3" xfId="46154" xr:uid="{00000000-0005-0000-0000-000033AB0000}"/>
    <cellStyle name="표준 23 104 2 4" xfId="46155" xr:uid="{00000000-0005-0000-0000-000034AB0000}"/>
    <cellStyle name="표준 23 104 2 5" xfId="46156" xr:uid="{00000000-0005-0000-0000-000035AB0000}"/>
    <cellStyle name="표준 23 104 2 6" xfId="46157" xr:uid="{00000000-0005-0000-0000-000036AB0000}"/>
    <cellStyle name="표준 23 104 3" xfId="5769" xr:uid="{00000000-0005-0000-0000-000037AB0000}"/>
    <cellStyle name="표준 23 104 3 2" xfId="46158" xr:uid="{00000000-0005-0000-0000-000038AB0000}"/>
    <cellStyle name="표준 23 104 3 3" xfId="46159" xr:uid="{00000000-0005-0000-0000-000039AB0000}"/>
    <cellStyle name="표준 23 104 3 4" xfId="46160" xr:uid="{00000000-0005-0000-0000-00003AAB0000}"/>
    <cellStyle name="표준 23 104 3 5" xfId="46161" xr:uid="{00000000-0005-0000-0000-00003BAB0000}"/>
    <cellStyle name="표준 23 104 3 6" xfId="46162" xr:uid="{00000000-0005-0000-0000-00003CAB0000}"/>
    <cellStyle name="표준 23 104 4" xfId="7633" xr:uid="{00000000-0005-0000-0000-00003DAB0000}"/>
    <cellStyle name="표준 23 104 4 2" xfId="46163" xr:uid="{00000000-0005-0000-0000-00003EAB0000}"/>
    <cellStyle name="표준 23 104 4 3" xfId="46164" xr:uid="{00000000-0005-0000-0000-00003FAB0000}"/>
    <cellStyle name="표준 23 104 4 4" xfId="46165" xr:uid="{00000000-0005-0000-0000-000040AB0000}"/>
    <cellStyle name="표준 23 104 4 5" xfId="46166" xr:uid="{00000000-0005-0000-0000-000041AB0000}"/>
    <cellStyle name="표준 23 104 4 6" xfId="46167" xr:uid="{00000000-0005-0000-0000-000042AB0000}"/>
    <cellStyle name="표준 23 104 5" xfId="9493" xr:uid="{00000000-0005-0000-0000-000043AB0000}"/>
    <cellStyle name="표준 23 104 5 2" xfId="46168" xr:uid="{00000000-0005-0000-0000-000044AB0000}"/>
    <cellStyle name="표준 23 104 5 3" xfId="46169" xr:uid="{00000000-0005-0000-0000-000045AB0000}"/>
    <cellStyle name="표준 23 104 5 4" xfId="46170" xr:uid="{00000000-0005-0000-0000-000046AB0000}"/>
    <cellStyle name="표준 23 104 5 5" xfId="46171" xr:uid="{00000000-0005-0000-0000-000047AB0000}"/>
    <cellStyle name="표준 23 104 5 6" xfId="46172" xr:uid="{00000000-0005-0000-0000-000048AB0000}"/>
    <cellStyle name="표준 23 104 6" xfId="46173" xr:uid="{00000000-0005-0000-0000-000049AB0000}"/>
    <cellStyle name="표준 23 104 7" xfId="46174" xr:uid="{00000000-0005-0000-0000-00004AAB0000}"/>
    <cellStyle name="표준 23 104 8" xfId="46175" xr:uid="{00000000-0005-0000-0000-00004BAB0000}"/>
    <cellStyle name="표준 23 104 9" xfId="46176" xr:uid="{00000000-0005-0000-0000-00004CAB0000}"/>
    <cellStyle name="표준 23 105" xfId="2147" xr:uid="{00000000-0005-0000-0000-00004DAB0000}"/>
    <cellStyle name="표준 23 105 10" xfId="46177" xr:uid="{00000000-0005-0000-0000-00004EAB0000}"/>
    <cellStyle name="표준 23 105 2" xfId="3924" xr:uid="{00000000-0005-0000-0000-00004FAB0000}"/>
    <cellStyle name="표준 23 105 2 2" xfId="46178" xr:uid="{00000000-0005-0000-0000-000050AB0000}"/>
    <cellStyle name="표준 23 105 2 3" xfId="46179" xr:uid="{00000000-0005-0000-0000-000051AB0000}"/>
    <cellStyle name="표준 23 105 2 4" xfId="46180" xr:uid="{00000000-0005-0000-0000-000052AB0000}"/>
    <cellStyle name="표준 23 105 2 5" xfId="46181" xr:uid="{00000000-0005-0000-0000-000053AB0000}"/>
    <cellStyle name="표준 23 105 2 6" xfId="46182" xr:uid="{00000000-0005-0000-0000-000054AB0000}"/>
    <cellStyle name="표준 23 105 3" xfId="5783" xr:uid="{00000000-0005-0000-0000-000055AB0000}"/>
    <cellStyle name="표준 23 105 3 2" xfId="46183" xr:uid="{00000000-0005-0000-0000-000056AB0000}"/>
    <cellStyle name="표준 23 105 3 3" xfId="46184" xr:uid="{00000000-0005-0000-0000-000057AB0000}"/>
    <cellStyle name="표준 23 105 3 4" xfId="46185" xr:uid="{00000000-0005-0000-0000-000058AB0000}"/>
    <cellStyle name="표준 23 105 3 5" xfId="46186" xr:uid="{00000000-0005-0000-0000-000059AB0000}"/>
    <cellStyle name="표준 23 105 3 6" xfId="46187" xr:uid="{00000000-0005-0000-0000-00005AAB0000}"/>
    <cellStyle name="표준 23 105 4" xfId="7647" xr:uid="{00000000-0005-0000-0000-00005BAB0000}"/>
    <cellStyle name="표준 23 105 4 2" xfId="46188" xr:uid="{00000000-0005-0000-0000-00005CAB0000}"/>
    <cellStyle name="표준 23 105 4 3" xfId="46189" xr:uid="{00000000-0005-0000-0000-00005DAB0000}"/>
    <cellStyle name="표준 23 105 4 4" xfId="46190" xr:uid="{00000000-0005-0000-0000-00005EAB0000}"/>
    <cellStyle name="표준 23 105 4 5" xfId="46191" xr:uid="{00000000-0005-0000-0000-00005FAB0000}"/>
    <cellStyle name="표준 23 105 4 6" xfId="46192" xr:uid="{00000000-0005-0000-0000-000060AB0000}"/>
    <cellStyle name="표준 23 105 5" xfId="9507" xr:uid="{00000000-0005-0000-0000-000061AB0000}"/>
    <cellStyle name="표준 23 105 5 2" xfId="46193" xr:uid="{00000000-0005-0000-0000-000062AB0000}"/>
    <cellStyle name="표준 23 105 5 3" xfId="46194" xr:uid="{00000000-0005-0000-0000-000063AB0000}"/>
    <cellStyle name="표준 23 105 5 4" xfId="46195" xr:uid="{00000000-0005-0000-0000-000064AB0000}"/>
    <cellStyle name="표준 23 105 5 5" xfId="46196" xr:uid="{00000000-0005-0000-0000-000065AB0000}"/>
    <cellStyle name="표준 23 105 5 6" xfId="46197" xr:uid="{00000000-0005-0000-0000-000066AB0000}"/>
    <cellStyle name="표준 23 105 6" xfId="46198" xr:uid="{00000000-0005-0000-0000-000067AB0000}"/>
    <cellStyle name="표준 23 105 7" xfId="46199" xr:uid="{00000000-0005-0000-0000-000068AB0000}"/>
    <cellStyle name="표준 23 105 8" xfId="46200" xr:uid="{00000000-0005-0000-0000-000069AB0000}"/>
    <cellStyle name="표준 23 105 9" xfId="46201" xr:uid="{00000000-0005-0000-0000-00006AAB0000}"/>
    <cellStyle name="표준 23 106" xfId="2161" xr:uid="{00000000-0005-0000-0000-00006BAB0000}"/>
    <cellStyle name="표준 23 106 10" xfId="46202" xr:uid="{00000000-0005-0000-0000-00006CAB0000}"/>
    <cellStyle name="표준 23 106 2" xfId="3938" xr:uid="{00000000-0005-0000-0000-00006DAB0000}"/>
    <cellStyle name="표준 23 106 2 2" xfId="46203" xr:uid="{00000000-0005-0000-0000-00006EAB0000}"/>
    <cellStyle name="표준 23 106 2 3" xfId="46204" xr:uid="{00000000-0005-0000-0000-00006FAB0000}"/>
    <cellStyle name="표준 23 106 2 4" xfId="46205" xr:uid="{00000000-0005-0000-0000-000070AB0000}"/>
    <cellStyle name="표준 23 106 2 5" xfId="46206" xr:uid="{00000000-0005-0000-0000-000071AB0000}"/>
    <cellStyle name="표준 23 106 2 6" xfId="46207" xr:uid="{00000000-0005-0000-0000-000072AB0000}"/>
    <cellStyle name="표준 23 106 3" xfId="5797" xr:uid="{00000000-0005-0000-0000-000073AB0000}"/>
    <cellStyle name="표준 23 106 3 2" xfId="46208" xr:uid="{00000000-0005-0000-0000-000074AB0000}"/>
    <cellStyle name="표준 23 106 3 3" xfId="46209" xr:uid="{00000000-0005-0000-0000-000075AB0000}"/>
    <cellStyle name="표준 23 106 3 4" xfId="46210" xr:uid="{00000000-0005-0000-0000-000076AB0000}"/>
    <cellStyle name="표준 23 106 3 5" xfId="46211" xr:uid="{00000000-0005-0000-0000-000077AB0000}"/>
    <cellStyle name="표준 23 106 3 6" xfId="46212" xr:uid="{00000000-0005-0000-0000-000078AB0000}"/>
    <cellStyle name="표준 23 106 4" xfId="7661" xr:uid="{00000000-0005-0000-0000-000079AB0000}"/>
    <cellStyle name="표준 23 106 4 2" xfId="46213" xr:uid="{00000000-0005-0000-0000-00007AAB0000}"/>
    <cellStyle name="표준 23 106 4 3" xfId="46214" xr:uid="{00000000-0005-0000-0000-00007BAB0000}"/>
    <cellStyle name="표준 23 106 4 4" xfId="46215" xr:uid="{00000000-0005-0000-0000-00007CAB0000}"/>
    <cellStyle name="표준 23 106 4 5" xfId="46216" xr:uid="{00000000-0005-0000-0000-00007DAB0000}"/>
    <cellStyle name="표준 23 106 4 6" xfId="46217" xr:uid="{00000000-0005-0000-0000-00007EAB0000}"/>
    <cellStyle name="표준 23 106 5" xfId="9521" xr:uid="{00000000-0005-0000-0000-00007FAB0000}"/>
    <cellStyle name="표준 23 106 5 2" xfId="46218" xr:uid="{00000000-0005-0000-0000-000080AB0000}"/>
    <cellStyle name="표준 23 106 5 3" xfId="46219" xr:uid="{00000000-0005-0000-0000-000081AB0000}"/>
    <cellStyle name="표준 23 106 5 4" xfId="46220" xr:uid="{00000000-0005-0000-0000-000082AB0000}"/>
    <cellStyle name="표준 23 106 5 5" xfId="46221" xr:uid="{00000000-0005-0000-0000-000083AB0000}"/>
    <cellStyle name="표준 23 106 5 6" xfId="46222" xr:uid="{00000000-0005-0000-0000-000084AB0000}"/>
    <cellStyle name="표준 23 106 6" xfId="46223" xr:uid="{00000000-0005-0000-0000-000085AB0000}"/>
    <cellStyle name="표준 23 106 7" xfId="46224" xr:uid="{00000000-0005-0000-0000-000086AB0000}"/>
    <cellStyle name="표준 23 106 8" xfId="46225" xr:uid="{00000000-0005-0000-0000-000087AB0000}"/>
    <cellStyle name="표준 23 106 9" xfId="46226" xr:uid="{00000000-0005-0000-0000-000088AB0000}"/>
    <cellStyle name="표준 23 107" xfId="2175" xr:uid="{00000000-0005-0000-0000-000089AB0000}"/>
    <cellStyle name="표준 23 107 10" xfId="46227" xr:uid="{00000000-0005-0000-0000-00008AAB0000}"/>
    <cellStyle name="표준 23 107 2" xfId="3952" xr:uid="{00000000-0005-0000-0000-00008BAB0000}"/>
    <cellStyle name="표준 23 107 2 2" xfId="46228" xr:uid="{00000000-0005-0000-0000-00008CAB0000}"/>
    <cellStyle name="표준 23 107 2 3" xfId="46229" xr:uid="{00000000-0005-0000-0000-00008DAB0000}"/>
    <cellStyle name="표준 23 107 2 4" xfId="46230" xr:uid="{00000000-0005-0000-0000-00008EAB0000}"/>
    <cellStyle name="표준 23 107 2 5" xfId="46231" xr:uid="{00000000-0005-0000-0000-00008FAB0000}"/>
    <cellStyle name="표준 23 107 2 6" xfId="46232" xr:uid="{00000000-0005-0000-0000-000090AB0000}"/>
    <cellStyle name="표준 23 107 3" xfId="5811" xr:uid="{00000000-0005-0000-0000-000091AB0000}"/>
    <cellStyle name="표준 23 107 3 2" xfId="46233" xr:uid="{00000000-0005-0000-0000-000092AB0000}"/>
    <cellStyle name="표준 23 107 3 3" xfId="46234" xr:uid="{00000000-0005-0000-0000-000093AB0000}"/>
    <cellStyle name="표준 23 107 3 4" xfId="46235" xr:uid="{00000000-0005-0000-0000-000094AB0000}"/>
    <cellStyle name="표준 23 107 3 5" xfId="46236" xr:uid="{00000000-0005-0000-0000-000095AB0000}"/>
    <cellStyle name="표준 23 107 3 6" xfId="46237" xr:uid="{00000000-0005-0000-0000-000096AB0000}"/>
    <cellStyle name="표준 23 107 4" xfId="7675" xr:uid="{00000000-0005-0000-0000-000097AB0000}"/>
    <cellStyle name="표준 23 107 4 2" xfId="46238" xr:uid="{00000000-0005-0000-0000-000098AB0000}"/>
    <cellStyle name="표준 23 107 4 3" xfId="46239" xr:uid="{00000000-0005-0000-0000-000099AB0000}"/>
    <cellStyle name="표준 23 107 4 4" xfId="46240" xr:uid="{00000000-0005-0000-0000-00009AAB0000}"/>
    <cellStyle name="표준 23 107 4 5" xfId="46241" xr:uid="{00000000-0005-0000-0000-00009BAB0000}"/>
    <cellStyle name="표준 23 107 4 6" xfId="46242" xr:uid="{00000000-0005-0000-0000-00009CAB0000}"/>
    <cellStyle name="표준 23 107 5" xfId="9535" xr:uid="{00000000-0005-0000-0000-00009DAB0000}"/>
    <cellStyle name="표준 23 107 5 2" xfId="46243" xr:uid="{00000000-0005-0000-0000-00009EAB0000}"/>
    <cellStyle name="표준 23 107 5 3" xfId="46244" xr:uid="{00000000-0005-0000-0000-00009FAB0000}"/>
    <cellStyle name="표준 23 107 5 4" xfId="46245" xr:uid="{00000000-0005-0000-0000-0000A0AB0000}"/>
    <cellStyle name="표준 23 107 5 5" xfId="46246" xr:uid="{00000000-0005-0000-0000-0000A1AB0000}"/>
    <cellStyle name="표준 23 107 5 6" xfId="46247" xr:uid="{00000000-0005-0000-0000-0000A2AB0000}"/>
    <cellStyle name="표준 23 107 6" xfId="46248" xr:uid="{00000000-0005-0000-0000-0000A3AB0000}"/>
    <cellStyle name="표준 23 107 7" xfId="46249" xr:uid="{00000000-0005-0000-0000-0000A4AB0000}"/>
    <cellStyle name="표준 23 107 8" xfId="46250" xr:uid="{00000000-0005-0000-0000-0000A5AB0000}"/>
    <cellStyle name="표준 23 107 9" xfId="46251" xr:uid="{00000000-0005-0000-0000-0000A6AB0000}"/>
    <cellStyle name="표준 23 108" xfId="2189" xr:uid="{00000000-0005-0000-0000-0000A7AB0000}"/>
    <cellStyle name="표준 23 108 10" xfId="46252" xr:uid="{00000000-0005-0000-0000-0000A8AB0000}"/>
    <cellStyle name="표준 23 108 2" xfId="3966" xr:uid="{00000000-0005-0000-0000-0000A9AB0000}"/>
    <cellStyle name="표준 23 108 2 2" xfId="46253" xr:uid="{00000000-0005-0000-0000-0000AAAB0000}"/>
    <cellStyle name="표준 23 108 2 3" xfId="46254" xr:uid="{00000000-0005-0000-0000-0000ABAB0000}"/>
    <cellStyle name="표준 23 108 2 4" xfId="46255" xr:uid="{00000000-0005-0000-0000-0000ACAB0000}"/>
    <cellStyle name="표준 23 108 2 5" xfId="46256" xr:uid="{00000000-0005-0000-0000-0000ADAB0000}"/>
    <cellStyle name="표준 23 108 2 6" xfId="46257" xr:uid="{00000000-0005-0000-0000-0000AEAB0000}"/>
    <cellStyle name="표준 23 108 3" xfId="5825" xr:uid="{00000000-0005-0000-0000-0000AFAB0000}"/>
    <cellStyle name="표준 23 108 3 2" xfId="46258" xr:uid="{00000000-0005-0000-0000-0000B0AB0000}"/>
    <cellStyle name="표준 23 108 3 3" xfId="46259" xr:uid="{00000000-0005-0000-0000-0000B1AB0000}"/>
    <cellStyle name="표준 23 108 3 4" xfId="46260" xr:uid="{00000000-0005-0000-0000-0000B2AB0000}"/>
    <cellStyle name="표준 23 108 3 5" xfId="46261" xr:uid="{00000000-0005-0000-0000-0000B3AB0000}"/>
    <cellStyle name="표준 23 108 3 6" xfId="46262" xr:uid="{00000000-0005-0000-0000-0000B4AB0000}"/>
    <cellStyle name="표준 23 108 4" xfId="7689" xr:uid="{00000000-0005-0000-0000-0000B5AB0000}"/>
    <cellStyle name="표준 23 108 4 2" xfId="46263" xr:uid="{00000000-0005-0000-0000-0000B6AB0000}"/>
    <cellStyle name="표준 23 108 4 3" xfId="46264" xr:uid="{00000000-0005-0000-0000-0000B7AB0000}"/>
    <cellStyle name="표준 23 108 4 4" xfId="46265" xr:uid="{00000000-0005-0000-0000-0000B8AB0000}"/>
    <cellStyle name="표준 23 108 4 5" xfId="46266" xr:uid="{00000000-0005-0000-0000-0000B9AB0000}"/>
    <cellStyle name="표준 23 108 4 6" xfId="46267" xr:uid="{00000000-0005-0000-0000-0000BAAB0000}"/>
    <cellStyle name="표준 23 108 5" xfId="9549" xr:uid="{00000000-0005-0000-0000-0000BBAB0000}"/>
    <cellStyle name="표준 23 108 5 2" xfId="46268" xr:uid="{00000000-0005-0000-0000-0000BCAB0000}"/>
    <cellStyle name="표준 23 108 5 3" xfId="46269" xr:uid="{00000000-0005-0000-0000-0000BDAB0000}"/>
    <cellStyle name="표준 23 108 5 4" xfId="46270" xr:uid="{00000000-0005-0000-0000-0000BEAB0000}"/>
    <cellStyle name="표준 23 108 5 5" xfId="46271" xr:uid="{00000000-0005-0000-0000-0000BFAB0000}"/>
    <cellStyle name="표준 23 108 5 6" xfId="46272" xr:uid="{00000000-0005-0000-0000-0000C0AB0000}"/>
    <cellStyle name="표준 23 108 6" xfId="46273" xr:uid="{00000000-0005-0000-0000-0000C1AB0000}"/>
    <cellStyle name="표준 23 108 7" xfId="46274" xr:uid="{00000000-0005-0000-0000-0000C2AB0000}"/>
    <cellStyle name="표준 23 108 8" xfId="46275" xr:uid="{00000000-0005-0000-0000-0000C3AB0000}"/>
    <cellStyle name="표준 23 108 9" xfId="46276" xr:uid="{00000000-0005-0000-0000-0000C4AB0000}"/>
    <cellStyle name="표준 23 109" xfId="2203" xr:uid="{00000000-0005-0000-0000-0000C5AB0000}"/>
    <cellStyle name="표준 23 109 10" xfId="46277" xr:uid="{00000000-0005-0000-0000-0000C6AB0000}"/>
    <cellStyle name="표준 23 109 2" xfId="3980" xr:uid="{00000000-0005-0000-0000-0000C7AB0000}"/>
    <cellStyle name="표준 23 109 2 2" xfId="46278" xr:uid="{00000000-0005-0000-0000-0000C8AB0000}"/>
    <cellStyle name="표준 23 109 2 3" xfId="46279" xr:uid="{00000000-0005-0000-0000-0000C9AB0000}"/>
    <cellStyle name="표준 23 109 2 4" xfId="46280" xr:uid="{00000000-0005-0000-0000-0000CAAB0000}"/>
    <cellStyle name="표준 23 109 2 5" xfId="46281" xr:uid="{00000000-0005-0000-0000-0000CBAB0000}"/>
    <cellStyle name="표준 23 109 2 6" xfId="46282" xr:uid="{00000000-0005-0000-0000-0000CCAB0000}"/>
    <cellStyle name="표준 23 109 3" xfId="5839" xr:uid="{00000000-0005-0000-0000-0000CDAB0000}"/>
    <cellStyle name="표준 23 109 3 2" xfId="46283" xr:uid="{00000000-0005-0000-0000-0000CEAB0000}"/>
    <cellStyle name="표준 23 109 3 3" xfId="46284" xr:uid="{00000000-0005-0000-0000-0000CFAB0000}"/>
    <cellStyle name="표준 23 109 3 4" xfId="46285" xr:uid="{00000000-0005-0000-0000-0000D0AB0000}"/>
    <cellStyle name="표준 23 109 3 5" xfId="46286" xr:uid="{00000000-0005-0000-0000-0000D1AB0000}"/>
    <cellStyle name="표준 23 109 3 6" xfId="46287" xr:uid="{00000000-0005-0000-0000-0000D2AB0000}"/>
    <cellStyle name="표준 23 109 4" xfId="7703" xr:uid="{00000000-0005-0000-0000-0000D3AB0000}"/>
    <cellStyle name="표준 23 109 4 2" xfId="46288" xr:uid="{00000000-0005-0000-0000-0000D4AB0000}"/>
    <cellStyle name="표준 23 109 4 3" xfId="46289" xr:uid="{00000000-0005-0000-0000-0000D5AB0000}"/>
    <cellStyle name="표준 23 109 4 4" xfId="46290" xr:uid="{00000000-0005-0000-0000-0000D6AB0000}"/>
    <cellStyle name="표준 23 109 4 5" xfId="46291" xr:uid="{00000000-0005-0000-0000-0000D7AB0000}"/>
    <cellStyle name="표준 23 109 4 6" xfId="46292" xr:uid="{00000000-0005-0000-0000-0000D8AB0000}"/>
    <cellStyle name="표준 23 109 5" xfId="9563" xr:uid="{00000000-0005-0000-0000-0000D9AB0000}"/>
    <cellStyle name="표준 23 109 5 2" xfId="46293" xr:uid="{00000000-0005-0000-0000-0000DAAB0000}"/>
    <cellStyle name="표준 23 109 5 3" xfId="46294" xr:uid="{00000000-0005-0000-0000-0000DBAB0000}"/>
    <cellStyle name="표준 23 109 5 4" xfId="46295" xr:uid="{00000000-0005-0000-0000-0000DCAB0000}"/>
    <cellStyle name="표준 23 109 5 5" xfId="46296" xr:uid="{00000000-0005-0000-0000-0000DDAB0000}"/>
    <cellStyle name="표준 23 109 5 6" xfId="46297" xr:uid="{00000000-0005-0000-0000-0000DEAB0000}"/>
    <cellStyle name="표준 23 109 6" xfId="46298" xr:uid="{00000000-0005-0000-0000-0000DFAB0000}"/>
    <cellStyle name="표준 23 109 7" xfId="46299" xr:uid="{00000000-0005-0000-0000-0000E0AB0000}"/>
    <cellStyle name="표준 23 109 8" xfId="46300" xr:uid="{00000000-0005-0000-0000-0000E1AB0000}"/>
    <cellStyle name="표준 23 109 9" xfId="46301" xr:uid="{00000000-0005-0000-0000-0000E2AB0000}"/>
    <cellStyle name="표준 23 11" xfId="365" xr:uid="{00000000-0005-0000-0000-0000E3AB0000}"/>
    <cellStyle name="표준 23 110" xfId="2217" xr:uid="{00000000-0005-0000-0000-0000E4AB0000}"/>
    <cellStyle name="표준 23 110 10" xfId="46302" xr:uid="{00000000-0005-0000-0000-0000E5AB0000}"/>
    <cellStyle name="표준 23 110 2" xfId="3994" xr:uid="{00000000-0005-0000-0000-0000E6AB0000}"/>
    <cellStyle name="표준 23 110 2 2" xfId="46303" xr:uid="{00000000-0005-0000-0000-0000E7AB0000}"/>
    <cellStyle name="표준 23 110 2 3" xfId="46304" xr:uid="{00000000-0005-0000-0000-0000E8AB0000}"/>
    <cellStyle name="표준 23 110 2 4" xfId="46305" xr:uid="{00000000-0005-0000-0000-0000E9AB0000}"/>
    <cellStyle name="표준 23 110 2 5" xfId="46306" xr:uid="{00000000-0005-0000-0000-0000EAAB0000}"/>
    <cellStyle name="표준 23 110 2 6" xfId="46307" xr:uid="{00000000-0005-0000-0000-0000EBAB0000}"/>
    <cellStyle name="표준 23 110 3" xfId="5853" xr:uid="{00000000-0005-0000-0000-0000ECAB0000}"/>
    <cellStyle name="표준 23 110 3 2" xfId="46308" xr:uid="{00000000-0005-0000-0000-0000EDAB0000}"/>
    <cellStyle name="표준 23 110 3 3" xfId="46309" xr:uid="{00000000-0005-0000-0000-0000EEAB0000}"/>
    <cellStyle name="표준 23 110 3 4" xfId="46310" xr:uid="{00000000-0005-0000-0000-0000EFAB0000}"/>
    <cellStyle name="표준 23 110 3 5" xfId="46311" xr:uid="{00000000-0005-0000-0000-0000F0AB0000}"/>
    <cellStyle name="표준 23 110 3 6" xfId="46312" xr:uid="{00000000-0005-0000-0000-0000F1AB0000}"/>
    <cellStyle name="표준 23 110 4" xfId="7717" xr:uid="{00000000-0005-0000-0000-0000F2AB0000}"/>
    <cellStyle name="표준 23 110 4 2" xfId="46313" xr:uid="{00000000-0005-0000-0000-0000F3AB0000}"/>
    <cellStyle name="표준 23 110 4 3" xfId="46314" xr:uid="{00000000-0005-0000-0000-0000F4AB0000}"/>
    <cellStyle name="표준 23 110 4 4" xfId="46315" xr:uid="{00000000-0005-0000-0000-0000F5AB0000}"/>
    <cellStyle name="표준 23 110 4 5" xfId="46316" xr:uid="{00000000-0005-0000-0000-0000F6AB0000}"/>
    <cellStyle name="표준 23 110 4 6" xfId="46317" xr:uid="{00000000-0005-0000-0000-0000F7AB0000}"/>
    <cellStyle name="표준 23 110 5" xfId="9577" xr:uid="{00000000-0005-0000-0000-0000F8AB0000}"/>
    <cellStyle name="표준 23 110 5 2" xfId="46318" xr:uid="{00000000-0005-0000-0000-0000F9AB0000}"/>
    <cellStyle name="표준 23 110 5 3" xfId="46319" xr:uid="{00000000-0005-0000-0000-0000FAAB0000}"/>
    <cellStyle name="표준 23 110 5 4" xfId="46320" xr:uid="{00000000-0005-0000-0000-0000FBAB0000}"/>
    <cellStyle name="표준 23 110 5 5" xfId="46321" xr:uid="{00000000-0005-0000-0000-0000FCAB0000}"/>
    <cellStyle name="표준 23 110 5 6" xfId="46322" xr:uid="{00000000-0005-0000-0000-0000FDAB0000}"/>
    <cellStyle name="표준 23 110 6" xfId="46323" xr:uid="{00000000-0005-0000-0000-0000FEAB0000}"/>
    <cellStyle name="표준 23 110 7" xfId="46324" xr:uid="{00000000-0005-0000-0000-0000FFAB0000}"/>
    <cellStyle name="표준 23 110 8" xfId="46325" xr:uid="{00000000-0005-0000-0000-000000AC0000}"/>
    <cellStyle name="표준 23 110 9" xfId="46326" xr:uid="{00000000-0005-0000-0000-000001AC0000}"/>
    <cellStyle name="표준 23 111" xfId="2231" xr:uid="{00000000-0005-0000-0000-000002AC0000}"/>
    <cellStyle name="표준 23 111 10" xfId="46327" xr:uid="{00000000-0005-0000-0000-000003AC0000}"/>
    <cellStyle name="표준 23 111 2" xfId="4008" xr:uid="{00000000-0005-0000-0000-000004AC0000}"/>
    <cellStyle name="표준 23 111 2 2" xfId="46328" xr:uid="{00000000-0005-0000-0000-000005AC0000}"/>
    <cellStyle name="표준 23 111 2 3" xfId="46329" xr:uid="{00000000-0005-0000-0000-000006AC0000}"/>
    <cellStyle name="표준 23 111 2 4" xfId="46330" xr:uid="{00000000-0005-0000-0000-000007AC0000}"/>
    <cellStyle name="표준 23 111 2 5" xfId="46331" xr:uid="{00000000-0005-0000-0000-000008AC0000}"/>
    <cellStyle name="표준 23 111 2 6" xfId="46332" xr:uid="{00000000-0005-0000-0000-000009AC0000}"/>
    <cellStyle name="표준 23 111 3" xfId="5867" xr:uid="{00000000-0005-0000-0000-00000AAC0000}"/>
    <cellStyle name="표준 23 111 3 2" xfId="46333" xr:uid="{00000000-0005-0000-0000-00000BAC0000}"/>
    <cellStyle name="표준 23 111 3 3" xfId="46334" xr:uid="{00000000-0005-0000-0000-00000CAC0000}"/>
    <cellStyle name="표준 23 111 3 4" xfId="46335" xr:uid="{00000000-0005-0000-0000-00000DAC0000}"/>
    <cellStyle name="표준 23 111 3 5" xfId="46336" xr:uid="{00000000-0005-0000-0000-00000EAC0000}"/>
    <cellStyle name="표준 23 111 3 6" xfId="46337" xr:uid="{00000000-0005-0000-0000-00000FAC0000}"/>
    <cellStyle name="표준 23 111 4" xfId="7731" xr:uid="{00000000-0005-0000-0000-000010AC0000}"/>
    <cellStyle name="표준 23 111 4 2" xfId="46338" xr:uid="{00000000-0005-0000-0000-000011AC0000}"/>
    <cellStyle name="표준 23 111 4 3" xfId="46339" xr:uid="{00000000-0005-0000-0000-000012AC0000}"/>
    <cellStyle name="표준 23 111 4 4" xfId="46340" xr:uid="{00000000-0005-0000-0000-000013AC0000}"/>
    <cellStyle name="표준 23 111 4 5" xfId="46341" xr:uid="{00000000-0005-0000-0000-000014AC0000}"/>
    <cellStyle name="표준 23 111 4 6" xfId="46342" xr:uid="{00000000-0005-0000-0000-000015AC0000}"/>
    <cellStyle name="표준 23 111 5" xfId="9591" xr:uid="{00000000-0005-0000-0000-000016AC0000}"/>
    <cellStyle name="표준 23 111 5 2" xfId="46343" xr:uid="{00000000-0005-0000-0000-000017AC0000}"/>
    <cellStyle name="표준 23 111 5 3" xfId="46344" xr:uid="{00000000-0005-0000-0000-000018AC0000}"/>
    <cellStyle name="표준 23 111 5 4" xfId="46345" xr:uid="{00000000-0005-0000-0000-000019AC0000}"/>
    <cellStyle name="표준 23 111 5 5" xfId="46346" xr:uid="{00000000-0005-0000-0000-00001AAC0000}"/>
    <cellStyle name="표준 23 111 5 6" xfId="46347" xr:uid="{00000000-0005-0000-0000-00001BAC0000}"/>
    <cellStyle name="표준 23 111 6" xfId="46348" xr:uid="{00000000-0005-0000-0000-00001CAC0000}"/>
    <cellStyle name="표준 23 111 7" xfId="46349" xr:uid="{00000000-0005-0000-0000-00001DAC0000}"/>
    <cellStyle name="표준 23 111 8" xfId="46350" xr:uid="{00000000-0005-0000-0000-00001EAC0000}"/>
    <cellStyle name="표준 23 111 9" xfId="46351" xr:uid="{00000000-0005-0000-0000-00001FAC0000}"/>
    <cellStyle name="표준 23 112" xfId="2245" xr:uid="{00000000-0005-0000-0000-000020AC0000}"/>
    <cellStyle name="표준 23 112 10" xfId="46352" xr:uid="{00000000-0005-0000-0000-000021AC0000}"/>
    <cellStyle name="표준 23 112 2" xfId="4022" xr:uid="{00000000-0005-0000-0000-000022AC0000}"/>
    <cellStyle name="표준 23 112 2 2" xfId="46353" xr:uid="{00000000-0005-0000-0000-000023AC0000}"/>
    <cellStyle name="표준 23 112 2 3" xfId="46354" xr:uid="{00000000-0005-0000-0000-000024AC0000}"/>
    <cellStyle name="표준 23 112 2 4" xfId="46355" xr:uid="{00000000-0005-0000-0000-000025AC0000}"/>
    <cellStyle name="표준 23 112 2 5" xfId="46356" xr:uid="{00000000-0005-0000-0000-000026AC0000}"/>
    <cellStyle name="표준 23 112 2 6" xfId="46357" xr:uid="{00000000-0005-0000-0000-000027AC0000}"/>
    <cellStyle name="표준 23 112 3" xfId="5881" xr:uid="{00000000-0005-0000-0000-000028AC0000}"/>
    <cellStyle name="표준 23 112 3 2" xfId="46358" xr:uid="{00000000-0005-0000-0000-000029AC0000}"/>
    <cellStyle name="표준 23 112 3 3" xfId="46359" xr:uid="{00000000-0005-0000-0000-00002AAC0000}"/>
    <cellStyle name="표준 23 112 3 4" xfId="46360" xr:uid="{00000000-0005-0000-0000-00002BAC0000}"/>
    <cellStyle name="표준 23 112 3 5" xfId="46361" xr:uid="{00000000-0005-0000-0000-00002CAC0000}"/>
    <cellStyle name="표준 23 112 3 6" xfId="46362" xr:uid="{00000000-0005-0000-0000-00002DAC0000}"/>
    <cellStyle name="표준 23 112 4" xfId="7745" xr:uid="{00000000-0005-0000-0000-00002EAC0000}"/>
    <cellStyle name="표준 23 112 4 2" xfId="46363" xr:uid="{00000000-0005-0000-0000-00002FAC0000}"/>
    <cellStyle name="표준 23 112 4 3" xfId="46364" xr:uid="{00000000-0005-0000-0000-000030AC0000}"/>
    <cellStyle name="표준 23 112 4 4" xfId="46365" xr:uid="{00000000-0005-0000-0000-000031AC0000}"/>
    <cellStyle name="표준 23 112 4 5" xfId="46366" xr:uid="{00000000-0005-0000-0000-000032AC0000}"/>
    <cellStyle name="표준 23 112 4 6" xfId="46367" xr:uid="{00000000-0005-0000-0000-000033AC0000}"/>
    <cellStyle name="표준 23 112 5" xfId="9605" xr:uid="{00000000-0005-0000-0000-000034AC0000}"/>
    <cellStyle name="표준 23 112 5 2" xfId="46368" xr:uid="{00000000-0005-0000-0000-000035AC0000}"/>
    <cellStyle name="표준 23 112 5 3" xfId="46369" xr:uid="{00000000-0005-0000-0000-000036AC0000}"/>
    <cellStyle name="표준 23 112 5 4" xfId="46370" xr:uid="{00000000-0005-0000-0000-000037AC0000}"/>
    <cellStyle name="표준 23 112 5 5" xfId="46371" xr:uid="{00000000-0005-0000-0000-000038AC0000}"/>
    <cellStyle name="표준 23 112 5 6" xfId="46372" xr:uid="{00000000-0005-0000-0000-000039AC0000}"/>
    <cellStyle name="표준 23 112 6" xfId="46373" xr:uid="{00000000-0005-0000-0000-00003AAC0000}"/>
    <cellStyle name="표준 23 112 7" xfId="46374" xr:uid="{00000000-0005-0000-0000-00003BAC0000}"/>
    <cellStyle name="표준 23 112 8" xfId="46375" xr:uid="{00000000-0005-0000-0000-00003CAC0000}"/>
    <cellStyle name="표준 23 112 9" xfId="46376" xr:uid="{00000000-0005-0000-0000-00003DAC0000}"/>
    <cellStyle name="표준 23 113" xfId="2259" xr:uid="{00000000-0005-0000-0000-00003EAC0000}"/>
    <cellStyle name="표준 23 113 10" xfId="46377" xr:uid="{00000000-0005-0000-0000-00003FAC0000}"/>
    <cellStyle name="표준 23 113 2" xfId="4036" xr:uid="{00000000-0005-0000-0000-000040AC0000}"/>
    <cellStyle name="표준 23 113 2 2" xfId="46378" xr:uid="{00000000-0005-0000-0000-000041AC0000}"/>
    <cellStyle name="표준 23 113 2 3" xfId="46379" xr:uid="{00000000-0005-0000-0000-000042AC0000}"/>
    <cellStyle name="표준 23 113 2 4" xfId="46380" xr:uid="{00000000-0005-0000-0000-000043AC0000}"/>
    <cellStyle name="표준 23 113 2 5" xfId="46381" xr:uid="{00000000-0005-0000-0000-000044AC0000}"/>
    <cellStyle name="표준 23 113 2 6" xfId="46382" xr:uid="{00000000-0005-0000-0000-000045AC0000}"/>
    <cellStyle name="표준 23 113 3" xfId="5895" xr:uid="{00000000-0005-0000-0000-000046AC0000}"/>
    <cellStyle name="표준 23 113 3 2" xfId="46383" xr:uid="{00000000-0005-0000-0000-000047AC0000}"/>
    <cellStyle name="표준 23 113 3 3" xfId="46384" xr:uid="{00000000-0005-0000-0000-000048AC0000}"/>
    <cellStyle name="표준 23 113 3 4" xfId="46385" xr:uid="{00000000-0005-0000-0000-000049AC0000}"/>
    <cellStyle name="표준 23 113 3 5" xfId="46386" xr:uid="{00000000-0005-0000-0000-00004AAC0000}"/>
    <cellStyle name="표준 23 113 3 6" xfId="46387" xr:uid="{00000000-0005-0000-0000-00004BAC0000}"/>
    <cellStyle name="표준 23 113 4" xfId="7759" xr:uid="{00000000-0005-0000-0000-00004CAC0000}"/>
    <cellStyle name="표준 23 113 4 2" xfId="46388" xr:uid="{00000000-0005-0000-0000-00004DAC0000}"/>
    <cellStyle name="표준 23 113 4 3" xfId="46389" xr:uid="{00000000-0005-0000-0000-00004EAC0000}"/>
    <cellStyle name="표준 23 113 4 4" xfId="46390" xr:uid="{00000000-0005-0000-0000-00004FAC0000}"/>
    <cellStyle name="표준 23 113 4 5" xfId="46391" xr:uid="{00000000-0005-0000-0000-000050AC0000}"/>
    <cellStyle name="표준 23 113 4 6" xfId="46392" xr:uid="{00000000-0005-0000-0000-000051AC0000}"/>
    <cellStyle name="표준 23 113 5" xfId="9619" xr:uid="{00000000-0005-0000-0000-000052AC0000}"/>
    <cellStyle name="표준 23 113 5 2" xfId="46393" xr:uid="{00000000-0005-0000-0000-000053AC0000}"/>
    <cellStyle name="표준 23 113 5 3" xfId="46394" xr:uid="{00000000-0005-0000-0000-000054AC0000}"/>
    <cellStyle name="표준 23 113 5 4" xfId="46395" xr:uid="{00000000-0005-0000-0000-000055AC0000}"/>
    <cellStyle name="표준 23 113 5 5" xfId="46396" xr:uid="{00000000-0005-0000-0000-000056AC0000}"/>
    <cellStyle name="표준 23 113 5 6" xfId="46397" xr:uid="{00000000-0005-0000-0000-000057AC0000}"/>
    <cellStyle name="표준 23 113 6" xfId="46398" xr:uid="{00000000-0005-0000-0000-000058AC0000}"/>
    <cellStyle name="표준 23 113 7" xfId="46399" xr:uid="{00000000-0005-0000-0000-000059AC0000}"/>
    <cellStyle name="표준 23 113 8" xfId="46400" xr:uid="{00000000-0005-0000-0000-00005AAC0000}"/>
    <cellStyle name="표준 23 113 9" xfId="46401" xr:uid="{00000000-0005-0000-0000-00005BAC0000}"/>
    <cellStyle name="표준 23 114" xfId="2273" xr:uid="{00000000-0005-0000-0000-00005CAC0000}"/>
    <cellStyle name="표준 23 114 10" xfId="46402" xr:uid="{00000000-0005-0000-0000-00005DAC0000}"/>
    <cellStyle name="표준 23 114 2" xfId="4050" xr:uid="{00000000-0005-0000-0000-00005EAC0000}"/>
    <cellStyle name="표준 23 114 2 2" xfId="46403" xr:uid="{00000000-0005-0000-0000-00005FAC0000}"/>
    <cellStyle name="표준 23 114 2 3" xfId="46404" xr:uid="{00000000-0005-0000-0000-000060AC0000}"/>
    <cellStyle name="표준 23 114 2 4" xfId="46405" xr:uid="{00000000-0005-0000-0000-000061AC0000}"/>
    <cellStyle name="표준 23 114 2 5" xfId="46406" xr:uid="{00000000-0005-0000-0000-000062AC0000}"/>
    <cellStyle name="표준 23 114 2 6" xfId="46407" xr:uid="{00000000-0005-0000-0000-000063AC0000}"/>
    <cellStyle name="표준 23 114 3" xfId="5909" xr:uid="{00000000-0005-0000-0000-000064AC0000}"/>
    <cellStyle name="표준 23 114 3 2" xfId="46408" xr:uid="{00000000-0005-0000-0000-000065AC0000}"/>
    <cellStyle name="표준 23 114 3 3" xfId="46409" xr:uid="{00000000-0005-0000-0000-000066AC0000}"/>
    <cellStyle name="표준 23 114 3 4" xfId="46410" xr:uid="{00000000-0005-0000-0000-000067AC0000}"/>
    <cellStyle name="표준 23 114 3 5" xfId="46411" xr:uid="{00000000-0005-0000-0000-000068AC0000}"/>
    <cellStyle name="표준 23 114 3 6" xfId="46412" xr:uid="{00000000-0005-0000-0000-000069AC0000}"/>
    <cellStyle name="표준 23 114 4" xfId="7773" xr:uid="{00000000-0005-0000-0000-00006AAC0000}"/>
    <cellStyle name="표준 23 114 4 2" xfId="46413" xr:uid="{00000000-0005-0000-0000-00006BAC0000}"/>
    <cellStyle name="표준 23 114 4 3" xfId="46414" xr:uid="{00000000-0005-0000-0000-00006CAC0000}"/>
    <cellStyle name="표준 23 114 4 4" xfId="46415" xr:uid="{00000000-0005-0000-0000-00006DAC0000}"/>
    <cellStyle name="표준 23 114 4 5" xfId="46416" xr:uid="{00000000-0005-0000-0000-00006EAC0000}"/>
    <cellStyle name="표준 23 114 4 6" xfId="46417" xr:uid="{00000000-0005-0000-0000-00006FAC0000}"/>
    <cellStyle name="표준 23 114 5" xfId="9633" xr:uid="{00000000-0005-0000-0000-000070AC0000}"/>
    <cellStyle name="표준 23 114 5 2" xfId="46418" xr:uid="{00000000-0005-0000-0000-000071AC0000}"/>
    <cellStyle name="표준 23 114 5 3" xfId="46419" xr:uid="{00000000-0005-0000-0000-000072AC0000}"/>
    <cellStyle name="표준 23 114 5 4" xfId="46420" xr:uid="{00000000-0005-0000-0000-000073AC0000}"/>
    <cellStyle name="표준 23 114 5 5" xfId="46421" xr:uid="{00000000-0005-0000-0000-000074AC0000}"/>
    <cellStyle name="표준 23 114 5 6" xfId="46422" xr:uid="{00000000-0005-0000-0000-000075AC0000}"/>
    <cellStyle name="표준 23 114 6" xfId="46423" xr:uid="{00000000-0005-0000-0000-000076AC0000}"/>
    <cellStyle name="표준 23 114 7" xfId="46424" xr:uid="{00000000-0005-0000-0000-000077AC0000}"/>
    <cellStyle name="표준 23 114 8" xfId="46425" xr:uid="{00000000-0005-0000-0000-000078AC0000}"/>
    <cellStyle name="표준 23 114 9" xfId="46426" xr:uid="{00000000-0005-0000-0000-000079AC0000}"/>
    <cellStyle name="표준 23 115" xfId="2287" xr:uid="{00000000-0005-0000-0000-00007AAC0000}"/>
    <cellStyle name="표준 23 115 10" xfId="46427" xr:uid="{00000000-0005-0000-0000-00007BAC0000}"/>
    <cellStyle name="표준 23 115 2" xfId="4064" xr:uid="{00000000-0005-0000-0000-00007CAC0000}"/>
    <cellStyle name="표준 23 115 2 2" xfId="46428" xr:uid="{00000000-0005-0000-0000-00007DAC0000}"/>
    <cellStyle name="표준 23 115 2 3" xfId="46429" xr:uid="{00000000-0005-0000-0000-00007EAC0000}"/>
    <cellStyle name="표준 23 115 2 4" xfId="46430" xr:uid="{00000000-0005-0000-0000-00007FAC0000}"/>
    <cellStyle name="표준 23 115 2 5" xfId="46431" xr:uid="{00000000-0005-0000-0000-000080AC0000}"/>
    <cellStyle name="표준 23 115 2 6" xfId="46432" xr:uid="{00000000-0005-0000-0000-000081AC0000}"/>
    <cellStyle name="표준 23 115 3" xfId="5923" xr:uid="{00000000-0005-0000-0000-000082AC0000}"/>
    <cellStyle name="표준 23 115 3 2" xfId="46433" xr:uid="{00000000-0005-0000-0000-000083AC0000}"/>
    <cellStyle name="표준 23 115 3 3" xfId="46434" xr:uid="{00000000-0005-0000-0000-000084AC0000}"/>
    <cellStyle name="표준 23 115 3 4" xfId="46435" xr:uid="{00000000-0005-0000-0000-000085AC0000}"/>
    <cellStyle name="표준 23 115 3 5" xfId="46436" xr:uid="{00000000-0005-0000-0000-000086AC0000}"/>
    <cellStyle name="표준 23 115 3 6" xfId="46437" xr:uid="{00000000-0005-0000-0000-000087AC0000}"/>
    <cellStyle name="표준 23 115 4" xfId="7787" xr:uid="{00000000-0005-0000-0000-000088AC0000}"/>
    <cellStyle name="표준 23 115 4 2" xfId="46438" xr:uid="{00000000-0005-0000-0000-000089AC0000}"/>
    <cellStyle name="표준 23 115 4 3" xfId="46439" xr:uid="{00000000-0005-0000-0000-00008AAC0000}"/>
    <cellStyle name="표준 23 115 4 4" xfId="46440" xr:uid="{00000000-0005-0000-0000-00008BAC0000}"/>
    <cellStyle name="표준 23 115 4 5" xfId="46441" xr:uid="{00000000-0005-0000-0000-00008CAC0000}"/>
    <cellStyle name="표준 23 115 4 6" xfId="46442" xr:uid="{00000000-0005-0000-0000-00008DAC0000}"/>
    <cellStyle name="표준 23 115 5" xfId="9647" xr:uid="{00000000-0005-0000-0000-00008EAC0000}"/>
    <cellStyle name="표준 23 115 5 2" xfId="46443" xr:uid="{00000000-0005-0000-0000-00008FAC0000}"/>
    <cellStyle name="표준 23 115 5 3" xfId="46444" xr:uid="{00000000-0005-0000-0000-000090AC0000}"/>
    <cellStyle name="표준 23 115 5 4" xfId="46445" xr:uid="{00000000-0005-0000-0000-000091AC0000}"/>
    <cellStyle name="표준 23 115 5 5" xfId="46446" xr:uid="{00000000-0005-0000-0000-000092AC0000}"/>
    <cellStyle name="표준 23 115 5 6" xfId="46447" xr:uid="{00000000-0005-0000-0000-000093AC0000}"/>
    <cellStyle name="표준 23 115 6" xfId="46448" xr:uid="{00000000-0005-0000-0000-000094AC0000}"/>
    <cellStyle name="표준 23 115 7" xfId="46449" xr:uid="{00000000-0005-0000-0000-000095AC0000}"/>
    <cellStyle name="표준 23 115 8" xfId="46450" xr:uid="{00000000-0005-0000-0000-000096AC0000}"/>
    <cellStyle name="표준 23 115 9" xfId="46451" xr:uid="{00000000-0005-0000-0000-000097AC0000}"/>
    <cellStyle name="표준 23 116" xfId="2301" xr:uid="{00000000-0005-0000-0000-000098AC0000}"/>
    <cellStyle name="표준 23 116 10" xfId="46452" xr:uid="{00000000-0005-0000-0000-000099AC0000}"/>
    <cellStyle name="표준 23 116 2" xfId="4078" xr:uid="{00000000-0005-0000-0000-00009AAC0000}"/>
    <cellStyle name="표준 23 116 2 2" xfId="46453" xr:uid="{00000000-0005-0000-0000-00009BAC0000}"/>
    <cellStyle name="표준 23 116 2 3" xfId="46454" xr:uid="{00000000-0005-0000-0000-00009CAC0000}"/>
    <cellStyle name="표준 23 116 2 4" xfId="46455" xr:uid="{00000000-0005-0000-0000-00009DAC0000}"/>
    <cellStyle name="표준 23 116 2 5" xfId="46456" xr:uid="{00000000-0005-0000-0000-00009EAC0000}"/>
    <cellStyle name="표준 23 116 2 6" xfId="46457" xr:uid="{00000000-0005-0000-0000-00009FAC0000}"/>
    <cellStyle name="표준 23 116 3" xfId="5937" xr:uid="{00000000-0005-0000-0000-0000A0AC0000}"/>
    <cellStyle name="표준 23 116 3 2" xfId="46458" xr:uid="{00000000-0005-0000-0000-0000A1AC0000}"/>
    <cellStyle name="표준 23 116 3 3" xfId="46459" xr:uid="{00000000-0005-0000-0000-0000A2AC0000}"/>
    <cellStyle name="표준 23 116 3 4" xfId="46460" xr:uid="{00000000-0005-0000-0000-0000A3AC0000}"/>
    <cellStyle name="표준 23 116 3 5" xfId="46461" xr:uid="{00000000-0005-0000-0000-0000A4AC0000}"/>
    <cellStyle name="표준 23 116 3 6" xfId="46462" xr:uid="{00000000-0005-0000-0000-0000A5AC0000}"/>
    <cellStyle name="표준 23 116 4" xfId="7801" xr:uid="{00000000-0005-0000-0000-0000A6AC0000}"/>
    <cellStyle name="표준 23 116 4 2" xfId="46463" xr:uid="{00000000-0005-0000-0000-0000A7AC0000}"/>
    <cellStyle name="표준 23 116 4 3" xfId="46464" xr:uid="{00000000-0005-0000-0000-0000A8AC0000}"/>
    <cellStyle name="표준 23 116 4 4" xfId="46465" xr:uid="{00000000-0005-0000-0000-0000A9AC0000}"/>
    <cellStyle name="표준 23 116 4 5" xfId="46466" xr:uid="{00000000-0005-0000-0000-0000AAAC0000}"/>
    <cellStyle name="표준 23 116 4 6" xfId="46467" xr:uid="{00000000-0005-0000-0000-0000ABAC0000}"/>
    <cellStyle name="표준 23 116 5" xfId="9661" xr:uid="{00000000-0005-0000-0000-0000ACAC0000}"/>
    <cellStyle name="표준 23 116 5 2" xfId="46468" xr:uid="{00000000-0005-0000-0000-0000ADAC0000}"/>
    <cellStyle name="표준 23 116 5 3" xfId="46469" xr:uid="{00000000-0005-0000-0000-0000AEAC0000}"/>
    <cellStyle name="표준 23 116 5 4" xfId="46470" xr:uid="{00000000-0005-0000-0000-0000AFAC0000}"/>
    <cellStyle name="표준 23 116 5 5" xfId="46471" xr:uid="{00000000-0005-0000-0000-0000B0AC0000}"/>
    <cellStyle name="표준 23 116 5 6" xfId="46472" xr:uid="{00000000-0005-0000-0000-0000B1AC0000}"/>
    <cellStyle name="표준 23 116 6" xfId="46473" xr:uid="{00000000-0005-0000-0000-0000B2AC0000}"/>
    <cellStyle name="표준 23 116 7" xfId="46474" xr:uid="{00000000-0005-0000-0000-0000B3AC0000}"/>
    <cellStyle name="표준 23 116 8" xfId="46475" xr:uid="{00000000-0005-0000-0000-0000B4AC0000}"/>
    <cellStyle name="표준 23 116 9" xfId="46476" xr:uid="{00000000-0005-0000-0000-0000B5AC0000}"/>
    <cellStyle name="표준 23 117" xfId="2314" xr:uid="{00000000-0005-0000-0000-0000B6AC0000}"/>
    <cellStyle name="표준 23 117 10" xfId="46477" xr:uid="{00000000-0005-0000-0000-0000B7AC0000}"/>
    <cellStyle name="표준 23 117 2" xfId="4091" xr:uid="{00000000-0005-0000-0000-0000B8AC0000}"/>
    <cellStyle name="표준 23 117 2 2" xfId="46478" xr:uid="{00000000-0005-0000-0000-0000B9AC0000}"/>
    <cellStyle name="표준 23 117 2 3" xfId="46479" xr:uid="{00000000-0005-0000-0000-0000BAAC0000}"/>
    <cellStyle name="표준 23 117 2 4" xfId="46480" xr:uid="{00000000-0005-0000-0000-0000BBAC0000}"/>
    <cellStyle name="표준 23 117 2 5" xfId="46481" xr:uid="{00000000-0005-0000-0000-0000BCAC0000}"/>
    <cellStyle name="표준 23 117 2 6" xfId="46482" xr:uid="{00000000-0005-0000-0000-0000BDAC0000}"/>
    <cellStyle name="표준 23 117 3" xfId="5950" xr:uid="{00000000-0005-0000-0000-0000BEAC0000}"/>
    <cellStyle name="표준 23 117 3 2" xfId="46483" xr:uid="{00000000-0005-0000-0000-0000BFAC0000}"/>
    <cellStyle name="표준 23 117 3 3" xfId="46484" xr:uid="{00000000-0005-0000-0000-0000C0AC0000}"/>
    <cellStyle name="표준 23 117 3 4" xfId="46485" xr:uid="{00000000-0005-0000-0000-0000C1AC0000}"/>
    <cellStyle name="표준 23 117 3 5" xfId="46486" xr:uid="{00000000-0005-0000-0000-0000C2AC0000}"/>
    <cellStyle name="표준 23 117 3 6" xfId="46487" xr:uid="{00000000-0005-0000-0000-0000C3AC0000}"/>
    <cellStyle name="표준 23 117 4" xfId="7814" xr:uid="{00000000-0005-0000-0000-0000C4AC0000}"/>
    <cellStyle name="표준 23 117 4 2" xfId="46488" xr:uid="{00000000-0005-0000-0000-0000C5AC0000}"/>
    <cellStyle name="표준 23 117 4 3" xfId="46489" xr:uid="{00000000-0005-0000-0000-0000C6AC0000}"/>
    <cellStyle name="표준 23 117 4 4" xfId="46490" xr:uid="{00000000-0005-0000-0000-0000C7AC0000}"/>
    <cellStyle name="표준 23 117 4 5" xfId="46491" xr:uid="{00000000-0005-0000-0000-0000C8AC0000}"/>
    <cellStyle name="표준 23 117 4 6" xfId="46492" xr:uid="{00000000-0005-0000-0000-0000C9AC0000}"/>
    <cellStyle name="표준 23 117 5" xfId="9674" xr:uid="{00000000-0005-0000-0000-0000CAAC0000}"/>
    <cellStyle name="표준 23 117 5 2" xfId="46493" xr:uid="{00000000-0005-0000-0000-0000CBAC0000}"/>
    <cellStyle name="표준 23 117 5 3" xfId="46494" xr:uid="{00000000-0005-0000-0000-0000CCAC0000}"/>
    <cellStyle name="표준 23 117 5 4" xfId="46495" xr:uid="{00000000-0005-0000-0000-0000CDAC0000}"/>
    <cellStyle name="표준 23 117 5 5" xfId="46496" xr:uid="{00000000-0005-0000-0000-0000CEAC0000}"/>
    <cellStyle name="표준 23 117 5 6" xfId="46497" xr:uid="{00000000-0005-0000-0000-0000CFAC0000}"/>
    <cellStyle name="표준 23 117 6" xfId="46498" xr:uid="{00000000-0005-0000-0000-0000D0AC0000}"/>
    <cellStyle name="표준 23 117 7" xfId="46499" xr:uid="{00000000-0005-0000-0000-0000D1AC0000}"/>
    <cellStyle name="표준 23 117 8" xfId="46500" xr:uid="{00000000-0005-0000-0000-0000D2AC0000}"/>
    <cellStyle name="표준 23 117 9" xfId="46501" xr:uid="{00000000-0005-0000-0000-0000D3AC0000}"/>
    <cellStyle name="표준 23 118" xfId="2328" xr:uid="{00000000-0005-0000-0000-0000D4AC0000}"/>
    <cellStyle name="표준 23 118 10" xfId="46502" xr:uid="{00000000-0005-0000-0000-0000D5AC0000}"/>
    <cellStyle name="표준 23 118 2" xfId="4105" xr:uid="{00000000-0005-0000-0000-0000D6AC0000}"/>
    <cellStyle name="표준 23 118 2 2" xfId="46503" xr:uid="{00000000-0005-0000-0000-0000D7AC0000}"/>
    <cellStyle name="표준 23 118 2 3" xfId="46504" xr:uid="{00000000-0005-0000-0000-0000D8AC0000}"/>
    <cellStyle name="표준 23 118 2 4" xfId="46505" xr:uid="{00000000-0005-0000-0000-0000D9AC0000}"/>
    <cellStyle name="표준 23 118 2 5" xfId="46506" xr:uid="{00000000-0005-0000-0000-0000DAAC0000}"/>
    <cellStyle name="표준 23 118 2 6" xfId="46507" xr:uid="{00000000-0005-0000-0000-0000DBAC0000}"/>
    <cellStyle name="표준 23 118 3" xfId="5964" xr:uid="{00000000-0005-0000-0000-0000DCAC0000}"/>
    <cellStyle name="표준 23 118 3 2" xfId="46508" xr:uid="{00000000-0005-0000-0000-0000DDAC0000}"/>
    <cellStyle name="표준 23 118 3 3" xfId="46509" xr:uid="{00000000-0005-0000-0000-0000DEAC0000}"/>
    <cellStyle name="표준 23 118 3 4" xfId="46510" xr:uid="{00000000-0005-0000-0000-0000DFAC0000}"/>
    <cellStyle name="표준 23 118 3 5" xfId="46511" xr:uid="{00000000-0005-0000-0000-0000E0AC0000}"/>
    <cellStyle name="표준 23 118 3 6" xfId="46512" xr:uid="{00000000-0005-0000-0000-0000E1AC0000}"/>
    <cellStyle name="표준 23 118 4" xfId="7828" xr:uid="{00000000-0005-0000-0000-0000E2AC0000}"/>
    <cellStyle name="표준 23 118 4 2" xfId="46513" xr:uid="{00000000-0005-0000-0000-0000E3AC0000}"/>
    <cellStyle name="표준 23 118 4 3" xfId="46514" xr:uid="{00000000-0005-0000-0000-0000E4AC0000}"/>
    <cellStyle name="표준 23 118 4 4" xfId="46515" xr:uid="{00000000-0005-0000-0000-0000E5AC0000}"/>
    <cellStyle name="표준 23 118 4 5" xfId="46516" xr:uid="{00000000-0005-0000-0000-0000E6AC0000}"/>
    <cellStyle name="표준 23 118 4 6" xfId="46517" xr:uid="{00000000-0005-0000-0000-0000E7AC0000}"/>
    <cellStyle name="표준 23 118 5" xfId="9688" xr:uid="{00000000-0005-0000-0000-0000E8AC0000}"/>
    <cellStyle name="표준 23 118 5 2" xfId="46518" xr:uid="{00000000-0005-0000-0000-0000E9AC0000}"/>
    <cellStyle name="표준 23 118 5 3" xfId="46519" xr:uid="{00000000-0005-0000-0000-0000EAAC0000}"/>
    <cellStyle name="표준 23 118 5 4" xfId="46520" xr:uid="{00000000-0005-0000-0000-0000EBAC0000}"/>
    <cellStyle name="표준 23 118 5 5" xfId="46521" xr:uid="{00000000-0005-0000-0000-0000ECAC0000}"/>
    <cellStyle name="표준 23 118 5 6" xfId="46522" xr:uid="{00000000-0005-0000-0000-0000EDAC0000}"/>
    <cellStyle name="표준 23 118 6" xfId="46523" xr:uid="{00000000-0005-0000-0000-0000EEAC0000}"/>
    <cellStyle name="표준 23 118 7" xfId="46524" xr:uid="{00000000-0005-0000-0000-0000EFAC0000}"/>
    <cellStyle name="표준 23 118 8" xfId="46525" xr:uid="{00000000-0005-0000-0000-0000F0AC0000}"/>
    <cellStyle name="표준 23 118 9" xfId="46526" xr:uid="{00000000-0005-0000-0000-0000F1AC0000}"/>
    <cellStyle name="표준 23 119" xfId="2342" xr:uid="{00000000-0005-0000-0000-0000F2AC0000}"/>
    <cellStyle name="표준 23 119 10" xfId="46527" xr:uid="{00000000-0005-0000-0000-0000F3AC0000}"/>
    <cellStyle name="표준 23 119 2" xfId="4119" xr:uid="{00000000-0005-0000-0000-0000F4AC0000}"/>
    <cellStyle name="표준 23 119 2 2" xfId="46528" xr:uid="{00000000-0005-0000-0000-0000F5AC0000}"/>
    <cellStyle name="표준 23 119 2 3" xfId="46529" xr:uid="{00000000-0005-0000-0000-0000F6AC0000}"/>
    <cellStyle name="표준 23 119 2 4" xfId="46530" xr:uid="{00000000-0005-0000-0000-0000F7AC0000}"/>
    <cellStyle name="표준 23 119 2 5" xfId="46531" xr:uid="{00000000-0005-0000-0000-0000F8AC0000}"/>
    <cellStyle name="표준 23 119 2 6" xfId="46532" xr:uid="{00000000-0005-0000-0000-0000F9AC0000}"/>
    <cellStyle name="표준 23 119 3" xfId="5978" xr:uid="{00000000-0005-0000-0000-0000FAAC0000}"/>
    <cellStyle name="표준 23 119 3 2" xfId="46533" xr:uid="{00000000-0005-0000-0000-0000FBAC0000}"/>
    <cellStyle name="표준 23 119 3 3" xfId="46534" xr:uid="{00000000-0005-0000-0000-0000FCAC0000}"/>
    <cellStyle name="표준 23 119 3 4" xfId="46535" xr:uid="{00000000-0005-0000-0000-0000FDAC0000}"/>
    <cellStyle name="표준 23 119 3 5" xfId="46536" xr:uid="{00000000-0005-0000-0000-0000FEAC0000}"/>
    <cellStyle name="표준 23 119 3 6" xfId="46537" xr:uid="{00000000-0005-0000-0000-0000FFAC0000}"/>
    <cellStyle name="표준 23 119 4" xfId="7842" xr:uid="{00000000-0005-0000-0000-000000AD0000}"/>
    <cellStyle name="표준 23 119 4 2" xfId="46538" xr:uid="{00000000-0005-0000-0000-000001AD0000}"/>
    <cellStyle name="표준 23 119 4 3" xfId="46539" xr:uid="{00000000-0005-0000-0000-000002AD0000}"/>
    <cellStyle name="표준 23 119 4 4" xfId="46540" xr:uid="{00000000-0005-0000-0000-000003AD0000}"/>
    <cellStyle name="표준 23 119 4 5" xfId="46541" xr:uid="{00000000-0005-0000-0000-000004AD0000}"/>
    <cellStyle name="표준 23 119 4 6" xfId="46542" xr:uid="{00000000-0005-0000-0000-000005AD0000}"/>
    <cellStyle name="표준 23 119 5" xfId="9702" xr:uid="{00000000-0005-0000-0000-000006AD0000}"/>
    <cellStyle name="표준 23 119 5 2" xfId="46543" xr:uid="{00000000-0005-0000-0000-000007AD0000}"/>
    <cellStyle name="표준 23 119 5 3" xfId="46544" xr:uid="{00000000-0005-0000-0000-000008AD0000}"/>
    <cellStyle name="표준 23 119 5 4" xfId="46545" xr:uid="{00000000-0005-0000-0000-000009AD0000}"/>
    <cellStyle name="표준 23 119 5 5" xfId="46546" xr:uid="{00000000-0005-0000-0000-00000AAD0000}"/>
    <cellStyle name="표준 23 119 5 6" xfId="46547" xr:uid="{00000000-0005-0000-0000-00000BAD0000}"/>
    <cellStyle name="표준 23 119 6" xfId="46548" xr:uid="{00000000-0005-0000-0000-00000CAD0000}"/>
    <cellStyle name="표준 23 119 7" xfId="46549" xr:uid="{00000000-0005-0000-0000-00000DAD0000}"/>
    <cellStyle name="표준 23 119 8" xfId="46550" xr:uid="{00000000-0005-0000-0000-00000EAD0000}"/>
    <cellStyle name="표준 23 119 9" xfId="46551" xr:uid="{00000000-0005-0000-0000-00000FAD0000}"/>
    <cellStyle name="표준 23 12" xfId="366" xr:uid="{00000000-0005-0000-0000-000010AD0000}"/>
    <cellStyle name="표준 23 120" xfId="2356" xr:uid="{00000000-0005-0000-0000-000011AD0000}"/>
    <cellStyle name="표준 23 120 10" xfId="46552" xr:uid="{00000000-0005-0000-0000-000012AD0000}"/>
    <cellStyle name="표준 23 120 2" xfId="4133" xr:uid="{00000000-0005-0000-0000-000013AD0000}"/>
    <cellStyle name="표준 23 120 2 2" xfId="46553" xr:uid="{00000000-0005-0000-0000-000014AD0000}"/>
    <cellStyle name="표준 23 120 2 3" xfId="46554" xr:uid="{00000000-0005-0000-0000-000015AD0000}"/>
    <cellStyle name="표준 23 120 2 4" xfId="46555" xr:uid="{00000000-0005-0000-0000-000016AD0000}"/>
    <cellStyle name="표준 23 120 2 5" xfId="46556" xr:uid="{00000000-0005-0000-0000-000017AD0000}"/>
    <cellStyle name="표준 23 120 2 6" xfId="46557" xr:uid="{00000000-0005-0000-0000-000018AD0000}"/>
    <cellStyle name="표준 23 120 3" xfId="5992" xr:uid="{00000000-0005-0000-0000-000019AD0000}"/>
    <cellStyle name="표준 23 120 3 2" xfId="46558" xr:uid="{00000000-0005-0000-0000-00001AAD0000}"/>
    <cellStyle name="표준 23 120 3 3" xfId="46559" xr:uid="{00000000-0005-0000-0000-00001BAD0000}"/>
    <cellStyle name="표준 23 120 3 4" xfId="46560" xr:uid="{00000000-0005-0000-0000-00001CAD0000}"/>
    <cellStyle name="표준 23 120 3 5" xfId="46561" xr:uid="{00000000-0005-0000-0000-00001DAD0000}"/>
    <cellStyle name="표준 23 120 3 6" xfId="46562" xr:uid="{00000000-0005-0000-0000-00001EAD0000}"/>
    <cellStyle name="표준 23 120 4" xfId="7856" xr:uid="{00000000-0005-0000-0000-00001FAD0000}"/>
    <cellStyle name="표준 23 120 4 2" xfId="46563" xr:uid="{00000000-0005-0000-0000-000020AD0000}"/>
    <cellStyle name="표준 23 120 4 3" xfId="46564" xr:uid="{00000000-0005-0000-0000-000021AD0000}"/>
    <cellStyle name="표준 23 120 4 4" xfId="46565" xr:uid="{00000000-0005-0000-0000-000022AD0000}"/>
    <cellStyle name="표준 23 120 4 5" xfId="46566" xr:uid="{00000000-0005-0000-0000-000023AD0000}"/>
    <cellStyle name="표준 23 120 4 6" xfId="46567" xr:uid="{00000000-0005-0000-0000-000024AD0000}"/>
    <cellStyle name="표준 23 120 5" xfId="9716" xr:uid="{00000000-0005-0000-0000-000025AD0000}"/>
    <cellStyle name="표준 23 120 5 2" xfId="46568" xr:uid="{00000000-0005-0000-0000-000026AD0000}"/>
    <cellStyle name="표준 23 120 5 3" xfId="46569" xr:uid="{00000000-0005-0000-0000-000027AD0000}"/>
    <cellStyle name="표준 23 120 5 4" xfId="46570" xr:uid="{00000000-0005-0000-0000-000028AD0000}"/>
    <cellStyle name="표준 23 120 5 5" xfId="46571" xr:uid="{00000000-0005-0000-0000-000029AD0000}"/>
    <cellStyle name="표준 23 120 5 6" xfId="46572" xr:uid="{00000000-0005-0000-0000-00002AAD0000}"/>
    <cellStyle name="표준 23 120 6" xfId="46573" xr:uid="{00000000-0005-0000-0000-00002BAD0000}"/>
    <cellStyle name="표준 23 120 7" xfId="46574" xr:uid="{00000000-0005-0000-0000-00002CAD0000}"/>
    <cellStyle name="표준 23 120 8" xfId="46575" xr:uid="{00000000-0005-0000-0000-00002DAD0000}"/>
    <cellStyle name="표준 23 120 9" xfId="46576" xr:uid="{00000000-0005-0000-0000-00002EAD0000}"/>
    <cellStyle name="표준 23 121" xfId="4147" xr:uid="{00000000-0005-0000-0000-00002FAD0000}"/>
    <cellStyle name="표준 23 121 2" xfId="6006" xr:uid="{00000000-0005-0000-0000-000030AD0000}"/>
    <cellStyle name="표준 23 121 2 2" xfId="46577" xr:uid="{00000000-0005-0000-0000-000031AD0000}"/>
    <cellStyle name="표준 23 121 2 3" xfId="46578" xr:uid="{00000000-0005-0000-0000-000032AD0000}"/>
    <cellStyle name="표준 23 121 2 4" xfId="46579" xr:uid="{00000000-0005-0000-0000-000033AD0000}"/>
    <cellStyle name="표준 23 121 2 5" xfId="46580" xr:uid="{00000000-0005-0000-0000-000034AD0000}"/>
    <cellStyle name="표준 23 121 2 6" xfId="46581" xr:uid="{00000000-0005-0000-0000-000035AD0000}"/>
    <cellStyle name="표준 23 121 3" xfId="7870" xr:uid="{00000000-0005-0000-0000-000036AD0000}"/>
    <cellStyle name="표준 23 121 3 2" xfId="46582" xr:uid="{00000000-0005-0000-0000-000037AD0000}"/>
    <cellStyle name="표준 23 121 3 3" xfId="46583" xr:uid="{00000000-0005-0000-0000-000038AD0000}"/>
    <cellStyle name="표준 23 121 3 4" xfId="46584" xr:uid="{00000000-0005-0000-0000-000039AD0000}"/>
    <cellStyle name="표준 23 121 3 5" xfId="46585" xr:uid="{00000000-0005-0000-0000-00003AAD0000}"/>
    <cellStyle name="표준 23 121 3 6" xfId="46586" xr:uid="{00000000-0005-0000-0000-00003BAD0000}"/>
    <cellStyle name="표준 23 121 4" xfId="9730" xr:uid="{00000000-0005-0000-0000-00003CAD0000}"/>
    <cellStyle name="표준 23 121 4 2" xfId="46587" xr:uid="{00000000-0005-0000-0000-00003DAD0000}"/>
    <cellStyle name="표준 23 121 4 3" xfId="46588" xr:uid="{00000000-0005-0000-0000-00003EAD0000}"/>
    <cellStyle name="표준 23 121 4 4" xfId="46589" xr:uid="{00000000-0005-0000-0000-00003FAD0000}"/>
    <cellStyle name="표준 23 121 4 5" xfId="46590" xr:uid="{00000000-0005-0000-0000-000040AD0000}"/>
    <cellStyle name="표준 23 121 4 6" xfId="46591" xr:uid="{00000000-0005-0000-0000-000041AD0000}"/>
    <cellStyle name="표준 23 121 5" xfId="46592" xr:uid="{00000000-0005-0000-0000-000042AD0000}"/>
    <cellStyle name="표준 23 121 6" xfId="46593" xr:uid="{00000000-0005-0000-0000-000043AD0000}"/>
    <cellStyle name="표준 23 121 7" xfId="46594" xr:uid="{00000000-0005-0000-0000-000044AD0000}"/>
    <cellStyle name="표준 23 121 8" xfId="46595" xr:uid="{00000000-0005-0000-0000-000045AD0000}"/>
    <cellStyle name="표준 23 121 9" xfId="46596" xr:uid="{00000000-0005-0000-0000-000046AD0000}"/>
    <cellStyle name="표준 23 122" xfId="4161" xr:uid="{00000000-0005-0000-0000-000047AD0000}"/>
    <cellStyle name="표준 23 122 2" xfId="6020" xr:uid="{00000000-0005-0000-0000-000048AD0000}"/>
    <cellStyle name="표준 23 122 2 2" xfId="46597" xr:uid="{00000000-0005-0000-0000-000049AD0000}"/>
    <cellStyle name="표준 23 122 2 3" xfId="46598" xr:uid="{00000000-0005-0000-0000-00004AAD0000}"/>
    <cellStyle name="표준 23 122 2 4" xfId="46599" xr:uid="{00000000-0005-0000-0000-00004BAD0000}"/>
    <cellStyle name="표준 23 122 2 5" xfId="46600" xr:uid="{00000000-0005-0000-0000-00004CAD0000}"/>
    <cellStyle name="표준 23 122 2 6" xfId="46601" xr:uid="{00000000-0005-0000-0000-00004DAD0000}"/>
    <cellStyle name="표준 23 122 3" xfId="7884" xr:uid="{00000000-0005-0000-0000-00004EAD0000}"/>
    <cellStyle name="표준 23 122 3 2" xfId="46602" xr:uid="{00000000-0005-0000-0000-00004FAD0000}"/>
    <cellStyle name="표준 23 122 3 3" xfId="46603" xr:uid="{00000000-0005-0000-0000-000050AD0000}"/>
    <cellStyle name="표준 23 122 3 4" xfId="46604" xr:uid="{00000000-0005-0000-0000-000051AD0000}"/>
    <cellStyle name="표준 23 122 3 5" xfId="46605" xr:uid="{00000000-0005-0000-0000-000052AD0000}"/>
    <cellStyle name="표준 23 122 3 6" xfId="46606" xr:uid="{00000000-0005-0000-0000-000053AD0000}"/>
    <cellStyle name="표준 23 122 4" xfId="9744" xr:uid="{00000000-0005-0000-0000-000054AD0000}"/>
    <cellStyle name="표준 23 122 4 2" xfId="46607" xr:uid="{00000000-0005-0000-0000-000055AD0000}"/>
    <cellStyle name="표준 23 122 4 3" xfId="46608" xr:uid="{00000000-0005-0000-0000-000056AD0000}"/>
    <cellStyle name="표준 23 122 4 4" xfId="46609" xr:uid="{00000000-0005-0000-0000-000057AD0000}"/>
    <cellStyle name="표준 23 122 4 5" xfId="46610" xr:uid="{00000000-0005-0000-0000-000058AD0000}"/>
    <cellStyle name="표준 23 122 4 6" xfId="46611" xr:uid="{00000000-0005-0000-0000-000059AD0000}"/>
    <cellStyle name="표준 23 122 5" xfId="46612" xr:uid="{00000000-0005-0000-0000-00005AAD0000}"/>
    <cellStyle name="표준 23 122 6" xfId="46613" xr:uid="{00000000-0005-0000-0000-00005BAD0000}"/>
    <cellStyle name="표준 23 122 7" xfId="46614" xr:uid="{00000000-0005-0000-0000-00005CAD0000}"/>
    <cellStyle name="표준 23 122 8" xfId="46615" xr:uid="{00000000-0005-0000-0000-00005DAD0000}"/>
    <cellStyle name="표준 23 122 9" xfId="46616" xr:uid="{00000000-0005-0000-0000-00005EAD0000}"/>
    <cellStyle name="표준 23 123" xfId="4175" xr:uid="{00000000-0005-0000-0000-00005FAD0000}"/>
    <cellStyle name="표준 23 123 2" xfId="6034" xr:uid="{00000000-0005-0000-0000-000060AD0000}"/>
    <cellStyle name="표준 23 123 2 2" xfId="46617" xr:uid="{00000000-0005-0000-0000-000061AD0000}"/>
    <cellStyle name="표준 23 123 2 3" xfId="46618" xr:uid="{00000000-0005-0000-0000-000062AD0000}"/>
    <cellStyle name="표준 23 123 2 4" xfId="46619" xr:uid="{00000000-0005-0000-0000-000063AD0000}"/>
    <cellStyle name="표준 23 123 2 5" xfId="46620" xr:uid="{00000000-0005-0000-0000-000064AD0000}"/>
    <cellStyle name="표준 23 123 2 6" xfId="46621" xr:uid="{00000000-0005-0000-0000-000065AD0000}"/>
    <cellStyle name="표준 23 123 3" xfId="7898" xr:uid="{00000000-0005-0000-0000-000066AD0000}"/>
    <cellStyle name="표준 23 123 3 2" xfId="46622" xr:uid="{00000000-0005-0000-0000-000067AD0000}"/>
    <cellStyle name="표준 23 123 3 3" xfId="46623" xr:uid="{00000000-0005-0000-0000-000068AD0000}"/>
    <cellStyle name="표준 23 123 3 4" xfId="46624" xr:uid="{00000000-0005-0000-0000-000069AD0000}"/>
    <cellStyle name="표준 23 123 3 5" xfId="46625" xr:uid="{00000000-0005-0000-0000-00006AAD0000}"/>
    <cellStyle name="표준 23 123 3 6" xfId="46626" xr:uid="{00000000-0005-0000-0000-00006BAD0000}"/>
    <cellStyle name="표준 23 123 4" xfId="9758" xr:uid="{00000000-0005-0000-0000-00006CAD0000}"/>
    <cellStyle name="표준 23 123 4 2" xfId="46627" xr:uid="{00000000-0005-0000-0000-00006DAD0000}"/>
    <cellStyle name="표준 23 123 4 3" xfId="46628" xr:uid="{00000000-0005-0000-0000-00006EAD0000}"/>
    <cellStyle name="표준 23 123 4 4" xfId="46629" xr:uid="{00000000-0005-0000-0000-00006FAD0000}"/>
    <cellStyle name="표준 23 123 4 5" xfId="46630" xr:uid="{00000000-0005-0000-0000-000070AD0000}"/>
    <cellStyle name="표준 23 123 4 6" xfId="46631" xr:uid="{00000000-0005-0000-0000-000071AD0000}"/>
    <cellStyle name="표준 23 123 5" xfId="46632" xr:uid="{00000000-0005-0000-0000-000072AD0000}"/>
    <cellStyle name="표준 23 123 6" xfId="46633" xr:uid="{00000000-0005-0000-0000-000073AD0000}"/>
    <cellStyle name="표준 23 123 7" xfId="46634" xr:uid="{00000000-0005-0000-0000-000074AD0000}"/>
    <cellStyle name="표준 23 123 8" xfId="46635" xr:uid="{00000000-0005-0000-0000-000075AD0000}"/>
    <cellStyle name="표준 23 123 9" xfId="46636" xr:uid="{00000000-0005-0000-0000-000076AD0000}"/>
    <cellStyle name="표준 23 124" xfId="4189" xr:uid="{00000000-0005-0000-0000-000077AD0000}"/>
    <cellStyle name="표준 23 124 2" xfId="6048" xr:uid="{00000000-0005-0000-0000-000078AD0000}"/>
    <cellStyle name="표준 23 124 2 2" xfId="46637" xr:uid="{00000000-0005-0000-0000-000079AD0000}"/>
    <cellStyle name="표준 23 124 2 3" xfId="46638" xr:uid="{00000000-0005-0000-0000-00007AAD0000}"/>
    <cellStyle name="표준 23 124 2 4" xfId="46639" xr:uid="{00000000-0005-0000-0000-00007BAD0000}"/>
    <cellStyle name="표준 23 124 2 5" xfId="46640" xr:uid="{00000000-0005-0000-0000-00007CAD0000}"/>
    <cellStyle name="표준 23 124 2 6" xfId="46641" xr:uid="{00000000-0005-0000-0000-00007DAD0000}"/>
    <cellStyle name="표준 23 124 3" xfId="7912" xr:uid="{00000000-0005-0000-0000-00007EAD0000}"/>
    <cellStyle name="표준 23 124 3 2" xfId="46642" xr:uid="{00000000-0005-0000-0000-00007FAD0000}"/>
    <cellStyle name="표준 23 124 3 3" xfId="46643" xr:uid="{00000000-0005-0000-0000-000080AD0000}"/>
    <cellStyle name="표준 23 124 3 4" xfId="46644" xr:uid="{00000000-0005-0000-0000-000081AD0000}"/>
    <cellStyle name="표준 23 124 3 5" xfId="46645" xr:uid="{00000000-0005-0000-0000-000082AD0000}"/>
    <cellStyle name="표준 23 124 3 6" xfId="46646" xr:uid="{00000000-0005-0000-0000-000083AD0000}"/>
    <cellStyle name="표준 23 124 4" xfId="9772" xr:uid="{00000000-0005-0000-0000-000084AD0000}"/>
    <cellStyle name="표준 23 124 4 2" xfId="46647" xr:uid="{00000000-0005-0000-0000-000085AD0000}"/>
    <cellStyle name="표준 23 124 4 3" xfId="46648" xr:uid="{00000000-0005-0000-0000-000086AD0000}"/>
    <cellStyle name="표준 23 124 4 4" xfId="46649" xr:uid="{00000000-0005-0000-0000-000087AD0000}"/>
    <cellStyle name="표준 23 124 4 5" xfId="46650" xr:uid="{00000000-0005-0000-0000-000088AD0000}"/>
    <cellStyle name="표준 23 124 4 6" xfId="46651" xr:uid="{00000000-0005-0000-0000-000089AD0000}"/>
    <cellStyle name="표준 23 124 5" xfId="46652" xr:uid="{00000000-0005-0000-0000-00008AAD0000}"/>
    <cellStyle name="표준 23 124 6" xfId="46653" xr:uid="{00000000-0005-0000-0000-00008BAD0000}"/>
    <cellStyle name="표준 23 124 7" xfId="46654" xr:uid="{00000000-0005-0000-0000-00008CAD0000}"/>
    <cellStyle name="표준 23 124 8" xfId="46655" xr:uid="{00000000-0005-0000-0000-00008DAD0000}"/>
    <cellStyle name="표준 23 124 9" xfId="46656" xr:uid="{00000000-0005-0000-0000-00008EAD0000}"/>
    <cellStyle name="표준 23 125" xfId="6062" xr:uid="{00000000-0005-0000-0000-00008FAD0000}"/>
    <cellStyle name="표준 23 125 2" xfId="7926" xr:uid="{00000000-0005-0000-0000-000090AD0000}"/>
    <cellStyle name="표준 23 125 2 2" xfId="46657" xr:uid="{00000000-0005-0000-0000-000091AD0000}"/>
    <cellStyle name="표준 23 125 2 3" xfId="46658" xr:uid="{00000000-0005-0000-0000-000092AD0000}"/>
    <cellStyle name="표준 23 125 2 4" xfId="46659" xr:uid="{00000000-0005-0000-0000-000093AD0000}"/>
    <cellStyle name="표준 23 125 2 5" xfId="46660" xr:uid="{00000000-0005-0000-0000-000094AD0000}"/>
    <cellStyle name="표준 23 125 2 6" xfId="46661" xr:uid="{00000000-0005-0000-0000-000095AD0000}"/>
    <cellStyle name="표준 23 125 3" xfId="9786" xr:uid="{00000000-0005-0000-0000-000096AD0000}"/>
    <cellStyle name="표준 23 125 3 2" xfId="46662" xr:uid="{00000000-0005-0000-0000-000097AD0000}"/>
    <cellStyle name="표준 23 125 3 3" xfId="46663" xr:uid="{00000000-0005-0000-0000-000098AD0000}"/>
    <cellStyle name="표준 23 125 3 4" xfId="46664" xr:uid="{00000000-0005-0000-0000-000099AD0000}"/>
    <cellStyle name="표준 23 125 3 5" xfId="46665" xr:uid="{00000000-0005-0000-0000-00009AAD0000}"/>
    <cellStyle name="표준 23 125 3 6" xfId="46666" xr:uid="{00000000-0005-0000-0000-00009BAD0000}"/>
    <cellStyle name="표준 23 125 4" xfId="46667" xr:uid="{00000000-0005-0000-0000-00009CAD0000}"/>
    <cellStyle name="표준 23 125 5" xfId="46668" xr:uid="{00000000-0005-0000-0000-00009DAD0000}"/>
    <cellStyle name="표준 23 125 6" xfId="46669" xr:uid="{00000000-0005-0000-0000-00009EAD0000}"/>
    <cellStyle name="표준 23 125 7" xfId="46670" xr:uid="{00000000-0005-0000-0000-00009FAD0000}"/>
    <cellStyle name="표준 23 125 8" xfId="46671" xr:uid="{00000000-0005-0000-0000-0000A0AD0000}"/>
    <cellStyle name="표준 23 126" xfId="4220" xr:uid="{00000000-0005-0000-0000-0000A1AD0000}"/>
    <cellStyle name="표준 23 127" xfId="4203" xr:uid="{00000000-0005-0000-0000-0000A2AD0000}"/>
    <cellStyle name="표준 23 127 2" xfId="46672" xr:uid="{00000000-0005-0000-0000-0000A3AD0000}"/>
    <cellStyle name="표준 23 127 3" xfId="46673" xr:uid="{00000000-0005-0000-0000-0000A4AD0000}"/>
    <cellStyle name="표준 23 127 4" xfId="46674" xr:uid="{00000000-0005-0000-0000-0000A5AD0000}"/>
    <cellStyle name="표준 23 127 5" xfId="46675" xr:uid="{00000000-0005-0000-0000-0000A6AD0000}"/>
    <cellStyle name="표준 23 127 6" xfId="46676" xr:uid="{00000000-0005-0000-0000-0000A7AD0000}"/>
    <cellStyle name="표준 23 128" xfId="6080" xr:uid="{00000000-0005-0000-0000-0000A8AD0000}"/>
    <cellStyle name="표준 23 128 2" xfId="46677" xr:uid="{00000000-0005-0000-0000-0000A9AD0000}"/>
    <cellStyle name="표준 23 128 3" xfId="46678" xr:uid="{00000000-0005-0000-0000-0000AAAD0000}"/>
    <cellStyle name="표준 23 128 4" xfId="46679" xr:uid="{00000000-0005-0000-0000-0000ABAD0000}"/>
    <cellStyle name="표준 23 128 5" xfId="46680" xr:uid="{00000000-0005-0000-0000-0000ACAD0000}"/>
    <cellStyle name="표준 23 128 6" xfId="46681" xr:uid="{00000000-0005-0000-0000-0000ADAD0000}"/>
    <cellStyle name="표준 23 129" xfId="7940" xr:uid="{00000000-0005-0000-0000-0000AEAD0000}"/>
    <cellStyle name="표준 23 129 2" xfId="46682" xr:uid="{00000000-0005-0000-0000-0000AFAD0000}"/>
    <cellStyle name="표준 23 129 3" xfId="46683" xr:uid="{00000000-0005-0000-0000-0000B0AD0000}"/>
    <cellStyle name="표준 23 129 4" xfId="46684" xr:uid="{00000000-0005-0000-0000-0000B1AD0000}"/>
    <cellStyle name="표준 23 129 5" xfId="46685" xr:uid="{00000000-0005-0000-0000-0000B2AD0000}"/>
    <cellStyle name="표준 23 129 6" xfId="46686" xr:uid="{00000000-0005-0000-0000-0000B3AD0000}"/>
    <cellStyle name="표준 23 13" xfId="367" xr:uid="{00000000-0005-0000-0000-0000B4AD0000}"/>
    <cellStyle name="표준 23 130" xfId="363" xr:uid="{00000000-0005-0000-0000-0000B5AD0000}"/>
    <cellStyle name="표준 23 131" xfId="46687" xr:uid="{00000000-0005-0000-0000-0000B6AD0000}"/>
    <cellStyle name="표준 23 132" xfId="46688" xr:uid="{00000000-0005-0000-0000-0000B7AD0000}"/>
    <cellStyle name="표준 23 133" xfId="46689" xr:uid="{00000000-0005-0000-0000-0000B8AD0000}"/>
    <cellStyle name="표준 23 134" xfId="46690" xr:uid="{00000000-0005-0000-0000-0000B9AD0000}"/>
    <cellStyle name="표준 23 135" xfId="46691" xr:uid="{00000000-0005-0000-0000-0000BAAD0000}"/>
    <cellStyle name="표준 23 136" xfId="46692" xr:uid="{00000000-0005-0000-0000-0000BBAD0000}"/>
    <cellStyle name="표준 23 14" xfId="368" xr:uid="{00000000-0005-0000-0000-0000BCAD0000}"/>
    <cellStyle name="표준 23 15" xfId="369" xr:uid="{00000000-0005-0000-0000-0000BDAD0000}"/>
    <cellStyle name="표준 23 16" xfId="370" xr:uid="{00000000-0005-0000-0000-0000BEAD0000}"/>
    <cellStyle name="표준 23 17" xfId="371" xr:uid="{00000000-0005-0000-0000-0000BFAD0000}"/>
    <cellStyle name="표준 23 18" xfId="372" xr:uid="{00000000-0005-0000-0000-0000C0AD0000}"/>
    <cellStyle name="표준 23 19" xfId="373" xr:uid="{00000000-0005-0000-0000-0000C1AD0000}"/>
    <cellStyle name="표준 23 2" xfId="374" xr:uid="{00000000-0005-0000-0000-0000C2AD0000}"/>
    <cellStyle name="표준 23 20" xfId="375" xr:uid="{00000000-0005-0000-0000-0000C3AD0000}"/>
    <cellStyle name="표준 23 21" xfId="376" xr:uid="{00000000-0005-0000-0000-0000C4AD0000}"/>
    <cellStyle name="표준 23 22" xfId="502" xr:uid="{00000000-0005-0000-0000-0000C5AD0000}"/>
    <cellStyle name="표준 23 22 10" xfId="46693" xr:uid="{00000000-0005-0000-0000-0000C6AD0000}"/>
    <cellStyle name="표준 23 22 11" xfId="46694" xr:uid="{00000000-0005-0000-0000-0000C7AD0000}"/>
    <cellStyle name="표준 23 22 12" xfId="46695" xr:uid="{00000000-0005-0000-0000-0000C8AD0000}"/>
    <cellStyle name="표준 23 22 2" xfId="1085" xr:uid="{00000000-0005-0000-0000-0000C9AD0000}"/>
    <cellStyle name="표준 23 22 2 10" xfId="46696" xr:uid="{00000000-0005-0000-0000-0000CAAD0000}"/>
    <cellStyle name="표준 23 22 2 11" xfId="46697" xr:uid="{00000000-0005-0000-0000-0000CBAD0000}"/>
    <cellStyle name="표준 23 22 2 2" xfId="2862" xr:uid="{00000000-0005-0000-0000-0000CCAD0000}"/>
    <cellStyle name="표준 23 22 2 2 2" xfId="46698" xr:uid="{00000000-0005-0000-0000-0000CDAD0000}"/>
    <cellStyle name="표준 23 22 2 2 3" xfId="46699" xr:uid="{00000000-0005-0000-0000-0000CEAD0000}"/>
    <cellStyle name="표준 23 22 2 2 4" xfId="46700" xr:uid="{00000000-0005-0000-0000-0000CFAD0000}"/>
    <cellStyle name="표준 23 22 2 2 5" xfId="46701" xr:uid="{00000000-0005-0000-0000-0000D0AD0000}"/>
    <cellStyle name="표준 23 22 2 2 6" xfId="46702" xr:uid="{00000000-0005-0000-0000-0000D1AD0000}"/>
    <cellStyle name="표준 23 22 2 3" xfId="4721" xr:uid="{00000000-0005-0000-0000-0000D2AD0000}"/>
    <cellStyle name="표준 23 22 2 3 2" xfId="46703" xr:uid="{00000000-0005-0000-0000-0000D3AD0000}"/>
    <cellStyle name="표준 23 22 2 3 3" xfId="46704" xr:uid="{00000000-0005-0000-0000-0000D4AD0000}"/>
    <cellStyle name="표준 23 22 2 3 4" xfId="46705" xr:uid="{00000000-0005-0000-0000-0000D5AD0000}"/>
    <cellStyle name="표준 23 22 2 3 5" xfId="46706" xr:uid="{00000000-0005-0000-0000-0000D6AD0000}"/>
    <cellStyle name="표준 23 22 2 3 6" xfId="46707" xr:uid="{00000000-0005-0000-0000-0000D7AD0000}"/>
    <cellStyle name="표준 23 22 2 4" xfId="6585" xr:uid="{00000000-0005-0000-0000-0000D8AD0000}"/>
    <cellStyle name="표준 23 22 2 4 2" xfId="46708" xr:uid="{00000000-0005-0000-0000-0000D9AD0000}"/>
    <cellStyle name="표준 23 22 2 4 3" xfId="46709" xr:uid="{00000000-0005-0000-0000-0000DAAD0000}"/>
    <cellStyle name="표준 23 22 2 4 4" xfId="46710" xr:uid="{00000000-0005-0000-0000-0000DBAD0000}"/>
    <cellStyle name="표준 23 22 2 4 5" xfId="46711" xr:uid="{00000000-0005-0000-0000-0000DCAD0000}"/>
    <cellStyle name="표준 23 22 2 4 6" xfId="46712" xr:uid="{00000000-0005-0000-0000-0000DDAD0000}"/>
    <cellStyle name="표준 23 22 2 5" xfId="8445" xr:uid="{00000000-0005-0000-0000-0000DEAD0000}"/>
    <cellStyle name="표준 23 22 2 5 2" xfId="46713" xr:uid="{00000000-0005-0000-0000-0000DFAD0000}"/>
    <cellStyle name="표준 23 22 2 5 3" xfId="46714" xr:uid="{00000000-0005-0000-0000-0000E0AD0000}"/>
    <cellStyle name="표준 23 22 2 5 4" xfId="46715" xr:uid="{00000000-0005-0000-0000-0000E1AD0000}"/>
    <cellStyle name="표준 23 22 2 5 5" xfId="46716" xr:uid="{00000000-0005-0000-0000-0000E2AD0000}"/>
    <cellStyle name="표준 23 22 2 5 6" xfId="46717" xr:uid="{00000000-0005-0000-0000-0000E3AD0000}"/>
    <cellStyle name="표준 23 22 2 6" xfId="46718" xr:uid="{00000000-0005-0000-0000-0000E4AD0000}"/>
    <cellStyle name="표준 23 22 2 7" xfId="46719" xr:uid="{00000000-0005-0000-0000-0000E5AD0000}"/>
    <cellStyle name="표준 23 22 2 8" xfId="46720" xr:uid="{00000000-0005-0000-0000-0000E6AD0000}"/>
    <cellStyle name="표준 23 22 2 9" xfId="46721" xr:uid="{00000000-0005-0000-0000-0000E7AD0000}"/>
    <cellStyle name="표준 23 22 3" xfId="2369" xr:uid="{00000000-0005-0000-0000-0000E8AD0000}"/>
    <cellStyle name="표준 23 22 3 2" xfId="46722" xr:uid="{00000000-0005-0000-0000-0000E9AD0000}"/>
    <cellStyle name="표준 23 22 3 3" xfId="46723" xr:uid="{00000000-0005-0000-0000-0000EAAD0000}"/>
    <cellStyle name="표준 23 22 3 4" xfId="46724" xr:uid="{00000000-0005-0000-0000-0000EBAD0000}"/>
    <cellStyle name="표준 23 22 3 5" xfId="46725" xr:uid="{00000000-0005-0000-0000-0000ECAD0000}"/>
    <cellStyle name="표준 23 22 3 6" xfId="46726" xr:uid="{00000000-0005-0000-0000-0000EDAD0000}"/>
    <cellStyle name="표준 23 22 4" xfId="4229" xr:uid="{00000000-0005-0000-0000-0000EEAD0000}"/>
    <cellStyle name="표준 23 22 4 2" xfId="46727" xr:uid="{00000000-0005-0000-0000-0000EFAD0000}"/>
    <cellStyle name="표준 23 22 4 3" xfId="46728" xr:uid="{00000000-0005-0000-0000-0000F0AD0000}"/>
    <cellStyle name="표준 23 22 4 4" xfId="46729" xr:uid="{00000000-0005-0000-0000-0000F1AD0000}"/>
    <cellStyle name="표준 23 22 4 5" xfId="46730" xr:uid="{00000000-0005-0000-0000-0000F2AD0000}"/>
    <cellStyle name="표준 23 22 4 6" xfId="46731" xr:uid="{00000000-0005-0000-0000-0000F3AD0000}"/>
    <cellStyle name="표준 23 22 5" xfId="6093" xr:uid="{00000000-0005-0000-0000-0000F4AD0000}"/>
    <cellStyle name="표준 23 22 5 2" xfId="46732" xr:uid="{00000000-0005-0000-0000-0000F5AD0000}"/>
    <cellStyle name="표준 23 22 5 3" xfId="46733" xr:uid="{00000000-0005-0000-0000-0000F6AD0000}"/>
    <cellStyle name="표준 23 22 5 4" xfId="46734" xr:uid="{00000000-0005-0000-0000-0000F7AD0000}"/>
    <cellStyle name="표준 23 22 5 5" xfId="46735" xr:uid="{00000000-0005-0000-0000-0000F8AD0000}"/>
    <cellStyle name="표준 23 22 5 6" xfId="46736" xr:uid="{00000000-0005-0000-0000-0000F9AD0000}"/>
    <cellStyle name="표준 23 22 6" xfId="7953" xr:uid="{00000000-0005-0000-0000-0000FAAD0000}"/>
    <cellStyle name="표준 23 22 6 2" xfId="46737" xr:uid="{00000000-0005-0000-0000-0000FBAD0000}"/>
    <cellStyle name="표준 23 22 6 3" xfId="46738" xr:uid="{00000000-0005-0000-0000-0000FCAD0000}"/>
    <cellStyle name="표준 23 22 6 4" xfId="46739" xr:uid="{00000000-0005-0000-0000-0000FDAD0000}"/>
    <cellStyle name="표준 23 22 6 5" xfId="46740" xr:uid="{00000000-0005-0000-0000-0000FEAD0000}"/>
    <cellStyle name="표준 23 22 6 6" xfId="46741" xr:uid="{00000000-0005-0000-0000-0000FFAD0000}"/>
    <cellStyle name="표준 23 22 7" xfId="46742" xr:uid="{00000000-0005-0000-0000-000000AE0000}"/>
    <cellStyle name="표준 23 22 8" xfId="46743" xr:uid="{00000000-0005-0000-0000-000001AE0000}"/>
    <cellStyle name="표준 23 22 9" xfId="46744" xr:uid="{00000000-0005-0000-0000-000002AE0000}"/>
    <cellStyle name="표준 23 23" xfId="513" xr:uid="{00000000-0005-0000-0000-000003AE0000}"/>
    <cellStyle name="표준 23 23 10" xfId="46745" xr:uid="{00000000-0005-0000-0000-000004AE0000}"/>
    <cellStyle name="표준 23 23 11" xfId="46746" xr:uid="{00000000-0005-0000-0000-000005AE0000}"/>
    <cellStyle name="표준 23 23 12" xfId="46747" xr:uid="{00000000-0005-0000-0000-000006AE0000}"/>
    <cellStyle name="표준 23 23 2" xfId="1096" xr:uid="{00000000-0005-0000-0000-000007AE0000}"/>
    <cellStyle name="표준 23 23 2 10" xfId="46748" xr:uid="{00000000-0005-0000-0000-000008AE0000}"/>
    <cellStyle name="표준 23 23 2 11" xfId="46749" xr:uid="{00000000-0005-0000-0000-000009AE0000}"/>
    <cellStyle name="표준 23 23 2 2" xfId="2873" xr:uid="{00000000-0005-0000-0000-00000AAE0000}"/>
    <cellStyle name="표준 23 23 2 2 2" xfId="46750" xr:uid="{00000000-0005-0000-0000-00000BAE0000}"/>
    <cellStyle name="표준 23 23 2 2 3" xfId="46751" xr:uid="{00000000-0005-0000-0000-00000CAE0000}"/>
    <cellStyle name="표준 23 23 2 2 4" xfId="46752" xr:uid="{00000000-0005-0000-0000-00000DAE0000}"/>
    <cellStyle name="표준 23 23 2 2 5" xfId="46753" xr:uid="{00000000-0005-0000-0000-00000EAE0000}"/>
    <cellStyle name="표준 23 23 2 2 6" xfId="46754" xr:uid="{00000000-0005-0000-0000-00000FAE0000}"/>
    <cellStyle name="표준 23 23 2 3" xfId="4732" xr:uid="{00000000-0005-0000-0000-000010AE0000}"/>
    <cellStyle name="표준 23 23 2 3 2" xfId="46755" xr:uid="{00000000-0005-0000-0000-000011AE0000}"/>
    <cellStyle name="표준 23 23 2 3 3" xfId="46756" xr:uid="{00000000-0005-0000-0000-000012AE0000}"/>
    <cellStyle name="표준 23 23 2 3 4" xfId="46757" xr:uid="{00000000-0005-0000-0000-000013AE0000}"/>
    <cellStyle name="표준 23 23 2 3 5" xfId="46758" xr:uid="{00000000-0005-0000-0000-000014AE0000}"/>
    <cellStyle name="표준 23 23 2 3 6" xfId="46759" xr:uid="{00000000-0005-0000-0000-000015AE0000}"/>
    <cellStyle name="표준 23 23 2 4" xfId="6596" xr:uid="{00000000-0005-0000-0000-000016AE0000}"/>
    <cellStyle name="표준 23 23 2 4 2" xfId="46760" xr:uid="{00000000-0005-0000-0000-000017AE0000}"/>
    <cellStyle name="표준 23 23 2 4 3" xfId="46761" xr:uid="{00000000-0005-0000-0000-000018AE0000}"/>
    <cellStyle name="표준 23 23 2 4 4" xfId="46762" xr:uid="{00000000-0005-0000-0000-000019AE0000}"/>
    <cellStyle name="표준 23 23 2 4 5" xfId="46763" xr:uid="{00000000-0005-0000-0000-00001AAE0000}"/>
    <cellStyle name="표준 23 23 2 4 6" xfId="46764" xr:uid="{00000000-0005-0000-0000-00001BAE0000}"/>
    <cellStyle name="표준 23 23 2 5" xfId="8456" xr:uid="{00000000-0005-0000-0000-00001CAE0000}"/>
    <cellStyle name="표준 23 23 2 5 2" xfId="46765" xr:uid="{00000000-0005-0000-0000-00001DAE0000}"/>
    <cellStyle name="표준 23 23 2 5 3" xfId="46766" xr:uid="{00000000-0005-0000-0000-00001EAE0000}"/>
    <cellStyle name="표준 23 23 2 5 4" xfId="46767" xr:uid="{00000000-0005-0000-0000-00001FAE0000}"/>
    <cellStyle name="표준 23 23 2 5 5" xfId="46768" xr:uid="{00000000-0005-0000-0000-000020AE0000}"/>
    <cellStyle name="표준 23 23 2 5 6" xfId="46769" xr:uid="{00000000-0005-0000-0000-000021AE0000}"/>
    <cellStyle name="표준 23 23 2 6" xfId="46770" xr:uid="{00000000-0005-0000-0000-000022AE0000}"/>
    <cellStyle name="표준 23 23 2 7" xfId="46771" xr:uid="{00000000-0005-0000-0000-000023AE0000}"/>
    <cellStyle name="표준 23 23 2 8" xfId="46772" xr:uid="{00000000-0005-0000-0000-000024AE0000}"/>
    <cellStyle name="표준 23 23 2 9" xfId="46773" xr:uid="{00000000-0005-0000-0000-000025AE0000}"/>
    <cellStyle name="표준 23 23 3" xfId="2380" xr:uid="{00000000-0005-0000-0000-000026AE0000}"/>
    <cellStyle name="표준 23 23 3 2" xfId="46774" xr:uid="{00000000-0005-0000-0000-000027AE0000}"/>
    <cellStyle name="표준 23 23 3 3" xfId="46775" xr:uid="{00000000-0005-0000-0000-000028AE0000}"/>
    <cellStyle name="표준 23 23 3 4" xfId="46776" xr:uid="{00000000-0005-0000-0000-000029AE0000}"/>
    <cellStyle name="표준 23 23 3 5" xfId="46777" xr:uid="{00000000-0005-0000-0000-00002AAE0000}"/>
    <cellStyle name="표준 23 23 3 6" xfId="46778" xr:uid="{00000000-0005-0000-0000-00002BAE0000}"/>
    <cellStyle name="표준 23 23 4" xfId="4240" xr:uid="{00000000-0005-0000-0000-00002CAE0000}"/>
    <cellStyle name="표준 23 23 4 2" xfId="46779" xr:uid="{00000000-0005-0000-0000-00002DAE0000}"/>
    <cellStyle name="표준 23 23 4 3" xfId="46780" xr:uid="{00000000-0005-0000-0000-00002EAE0000}"/>
    <cellStyle name="표준 23 23 4 4" xfId="46781" xr:uid="{00000000-0005-0000-0000-00002FAE0000}"/>
    <cellStyle name="표준 23 23 4 5" xfId="46782" xr:uid="{00000000-0005-0000-0000-000030AE0000}"/>
    <cellStyle name="표준 23 23 4 6" xfId="46783" xr:uid="{00000000-0005-0000-0000-000031AE0000}"/>
    <cellStyle name="표준 23 23 5" xfId="6104" xr:uid="{00000000-0005-0000-0000-000032AE0000}"/>
    <cellStyle name="표준 23 23 5 2" xfId="46784" xr:uid="{00000000-0005-0000-0000-000033AE0000}"/>
    <cellStyle name="표준 23 23 5 3" xfId="46785" xr:uid="{00000000-0005-0000-0000-000034AE0000}"/>
    <cellStyle name="표준 23 23 5 4" xfId="46786" xr:uid="{00000000-0005-0000-0000-000035AE0000}"/>
    <cellStyle name="표준 23 23 5 5" xfId="46787" xr:uid="{00000000-0005-0000-0000-000036AE0000}"/>
    <cellStyle name="표준 23 23 5 6" xfId="46788" xr:uid="{00000000-0005-0000-0000-000037AE0000}"/>
    <cellStyle name="표준 23 23 6" xfId="7964" xr:uid="{00000000-0005-0000-0000-000038AE0000}"/>
    <cellStyle name="표준 23 23 6 2" xfId="46789" xr:uid="{00000000-0005-0000-0000-000039AE0000}"/>
    <cellStyle name="표준 23 23 6 3" xfId="46790" xr:uid="{00000000-0005-0000-0000-00003AAE0000}"/>
    <cellStyle name="표준 23 23 6 4" xfId="46791" xr:uid="{00000000-0005-0000-0000-00003BAE0000}"/>
    <cellStyle name="표준 23 23 6 5" xfId="46792" xr:uid="{00000000-0005-0000-0000-00003CAE0000}"/>
    <cellStyle name="표준 23 23 6 6" xfId="46793" xr:uid="{00000000-0005-0000-0000-00003DAE0000}"/>
    <cellStyle name="표준 23 23 7" xfId="46794" xr:uid="{00000000-0005-0000-0000-00003EAE0000}"/>
    <cellStyle name="표준 23 23 8" xfId="46795" xr:uid="{00000000-0005-0000-0000-00003FAE0000}"/>
    <cellStyle name="표준 23 23 9" xfId="46796" xr:uid="{00000000-0005-0000-0000-000040AE0000}"/>
    <cellStyle name="표준 23 24" xfId="524" xr:uid="{00000000-0005-0000-0000-000041AE0000}"/>
    <cellStyle name="표준 23 24 10" xfId="46797" xr:uid="{00000000-0005-0000-0000-000042AE0000}"/>
    <cellStyle name="표준 23 24 11" xfId="46798" xr:uid="{00000000-0005-0000-0000-000043AE0000}"/>
    <cellStyle name="표준 23 24 12" xfId="46799" xr:uid="{00000000-0005-0000-0000-000044AE0000}"/>
    <cellStyle name="표준 23 24 2" xfId="1107" xr:uid="{00000000-0005-0000-0000-000045AE0000}"/>
    <cellStyle name="표준 23 24 2 10" xfId="46800" xr:uid="{00000000-0005-0000-0000-000046AE0000}"/>
    <cellStyle name="표준 23 24 2 11" xfId="46801" xr:uid="{00000000-0005-0000-0000-000047AE0000}"/>
    <cellStyle name="표준 23 24 2 2" xfId="2884" xr:uid="{00000000-0005-0000-0000-000048AE0000}"/>
    <cellStyle name="표준 23 24 2 2 2" xfId="46802" xr:uid="{00000000-0005-0000-0000-000049AE0000}"/>
    <cellStyle name="표준 23 24 2 2 3" xfId="46803" xr:uid="{00000000-0005-0000-0000-00004AAE0000}"/>
    <cellStyle name="표준 23 24 2 2 4" xfId="46804" xr:uid="{00000000-0005-0000-0000-00004BAE0000}"/>
    <cellStyle name="표준 23 24 2 2 5" xfId="46805" xr:uid="{00000000-0005-0000-0000-00004CAE0000}"/>
    <cellStyle name="표준 23 24 2 2 6" xfId="46806" xr:uid="{00000000-0005-0000-0000-00004DAE0000}"/>
    <cellStyle name="표준 23 24 2 3" xfId="4743" xr:uid="{00000000-0005-0000-0000-00004EAE0000}"/>
    <cellStyle name="표준 23 24 2 3 2" xfId="46807" xr:uid="{00000000-0005-0000-0000-00004FAE0000}"/>
    <cellStyle name="표준 23 24 2 3 3" xfId="46808" xr:uid="{00000000-0005-0000-0000-000050AE0000}"/>
    <cellStyle name="표준 23 24 2 3 4" xfId="46809" xr:uid="{00000000-0005-0000-0000-000051AE0000}"/>
    <cellStyle name="표준 23 24 2 3 5" xfId="46810" xr:uid="{00000000-0005-0000-0000-000052AE0000}"/>
    <cellStyle name="표준 23 24 2 3 6" xfId="46811" xr:uid="{00000000-0005-0000-0000-000053AE0000}"/>
    <cellStyle name="표준 23 24 2 4" xfId="6607" xr:uid="{00000000-0005-0000-0000-000054AE0000}"/>
    <cellStyle name="표준 23 24 2 4 2" xfId="46812" xr:uid="{00000000-0005-0000-0000-000055AE0000}"/>
    <cellStyle name="표준 23 24 2 4 3" xfId="46813" xr:uid="{00000000-0005-0000-0000-000056AE0000}"/>
    <cellStyle name="표준 23 24 2 4 4" xfId="46814" xr:uid="{00000000-0005-0000-0000-000057AE0000}"/>
    <cellStyle name="표준 23 24 2 4 5" xfId="46815" xr:uid="{00000000-0005-0000-0000-000058AE0000}"/>
    <cellStyle name="표준 23 24 2 4 6" xfId="46816" xr:uid="{00000000-0005-0000-0000-000059AE0000}"/>
    <cellStyle name="표준 23 24 2 5" xfId="8467" xr:uid="{00000000-0005-0000-0000-00005AAE0000}"/>
    <cellStyle name="표준 23 24 2 5 2" xfId="46817" xr:uid="{00000000-0005-0000-0000-00005BAE0000}"/>
    <cellStyle name="표준 23 24 2 5 3" xfId="46818" xr:uid="{00000000-0005-0000-0000-00005CAE0000}"/>
    <cellStyle name="표준 23 24 2 5 4" xfId="46819" xr:uid="{00000000-0005-0000-0000-00005DAE0000}"/>
    <cellStyle name="표준 23 24 2 5 5" xfId="46820" xr:uid="{00000000-0005-0000-0000-00005EAE0000}"/>
    <cellStyle name="표준 23 24 2 5 6" xfId="46821" xr:uid="{00000000-0005-0000-0000-00005FAE0000}"/>
    <cellStyle name="표준 23 24 2 6" xfId="46822" xr:uid="{00000000-0005-0000-0000-000060AE0000}"/>
    <cellStyle name="표준 23 24 2 7" xfId="46823" xr:uid="{00000000-0005-0000-0000-000061AE0000}"/>
    <cellStyle name="표준 23 24 2 8" xfId="46824" xr:uid="{00000000-0005-0000-0000-000062AE0000}"/>
    <cellStyle name="표준 23 24 2 9" xfId="46825" xr:uid="{00000000-0005-0000-0000-000063AE0000}"/>
    <cellStyle name="표준 23 24 3" xfId="2391" xr:uid="{00000000-0005-0000-0000-000064AE0000}"/>
    <cellStyle name="표준 23 24 3 2" xfId="46826" xr:uid="{00000000-0005-0000-0000-000065AE0000}"/>
    <cellStyle name="표준 23 24 3 3" xfId="46827" xr:uid="{00000000-0005-0000-0000-000066AE0000}"/>
    <cellStyle name="표준 23 24 3 4" xfId="46828" xr:uid="{00000000-0005-0000-0000-000067AE0000}"/>
    <cellStyle name="표준 23 24 3 5" xfId="46829" xr:uid="{00000000-0005-0000-0000-000068AE0000}"/>
    <cellStyle name="표준 23 24 3 6" xfId="46830" xr:uid="{00000000-0005-0000-0000-000069AE0000}"/>
    <cellStyle name="표준 23 24 4" xfId="4251" xr:uid="{00000000-0005-0000-0000-00006AAE0000}"/>
    <cellStyle name="표준 23 24 4 2" xfId="46831" xr:uid="{00000000-0005-0000-0000-00006BAE0000}"/>
    <cellStyle name="표준 23 24 4 3" xfId="46832" xr:uid="{00000000-0005-0000-0000-00006CAE0000}"/>
    <cellStyle name="표준 23 24 4 4" xfId="46833" xr:uid="{00000000-0005-0000-0000-00006DAE0000}"/>
    <cellStyle name="표준 23 24 4 5" xfId="46834" xr:uid="{00000000-0005-0000-0000-00006EAE0000}"/>
    <cellStyle name="표준 23 24 4 6" xfId="46835" xr:uid="{00000000-0005-0000-0000-00006FAE0000}"/>
    <cellStyle name="표준 23 24 5" xfId="6115" xr:uid="{00000000-0005-0000-0000-000070AE0000}"/>
    <cellStyle name="표준 23 24 5 2" xfId="46836" xr:uid="{00000000-0005-0000-0000-000071AE0000}"/>
    <cellStyle name="표준 23 24 5 3" xfId="46837" xr:uid="{00000000-0005-0000-0000-000072AE0000}"/>
    <cellStyle name="표준 23 24 5 4" xfId="46838" xr:uid="{00000000-0005-0000-0000-000073AE0000}"/>
    <cellStyle name="표준 23 24 5 5" xfId="46839" xr:uid="{00000000-0005-0000-0000-000074AE0000}"/>
    <cellStyle name="표준 23 24 5 6" xfId="46840" xr:uid="{00000000-0005-0000-0000-000075AE0000}"/>
    <cellStyle name="표준 23 24 6" xfId="7975" xr:uid="{00000000-0005-0000-0000-000076AE0000}"/>
    <cellStyle name="표준 23 24 6 2" xfId="46841" xr:uid="{00000000-0005-0000-0000-000077AE0000}"/>
    <cellStyle name="표준 23 24 6 3" xfId="46842" xr:uid="{00000000-0005-0000-0000-000078AE0000}"/>
    <cellStyle name="표준 23 24 6 4" xfId="46843" xr:uid="{00000000-0005-0000-0000-000079AE0000}"/>
    <cellStyle name="표준 23 24 6 5" xfId="46844" xr:uid="{00000000-0005-0000-0000-00007AAE0000}"/>
    <cellStyle name="표준 23 24 6 6" xfId="46845" xr:uid="{00000000-0005-0000-0000-00007BAE0000}"/>
    <cellStyle name="표준 23 24 7" xfId="46846" xr:uid="{00000000-0005-0000-0000-00007CAE0000}"/>
    <cellStyle name="표준 23 24 8" xfId="46847" xr:uid="{00000000-0005-0000-0000-00007DAE0000}"/>
    <cellStyle name="표준 23 24 9" xfId="46848" xr:uid="{00000000-0005-0000-0000-00007EAE0000}"/>
    <cellStyle name="표준 23 25" xfId="536" xr:uid="{00000000-0005-0000-0000-00007FAE0000}"/>
    <cellStyle name="표준 23 25 10" xfId="46849" xr:uid="{00000000-0005-0000-0000-000080AE0000}"/>
    <cellStyle name="표준 23 25 11" xfId="46850" xr:uid="{00000000-0005-0000-0000-000081AE0000}"/>
    <cellStyle name="표준 23 25 12" xfId="46851" xr:uid="{00000000-0005-0000-0000-000082AE0000}"/>
    <cellStyle name="표준 23 25 2" xfId="1119" xr:uid="{00000000-0005-0000-0000-000083AE0000}"/>
    <cellStyle name="표준 23 25 2 10" xfId="46852" xr:uid="{00000000-0005-0000-0000-000084AE0000}"/>
    <cellStyle name="표준 23 25 2 11" xfId="46853" xr:uid="{00000000-0005-0000-0000-000085AE0000}"/>
    <cellStyle name="표준 23 25 2 2" xfId="2896" xr:uid="{00000000-0005-0000-0000-000086AE0000}"/>
    <cellStyle name="표준 23 25 2 2 2" xfId="46854" xr:uid="{00000000-0005-0000-0000-000087AE0000}"/>
    <cellStyle name="표준 23 25 2 2 3" xfId="46855" xr:uid="{00000000-0005-0000-0000-000088AE0000}"/>
    <cellStyle name="표준 23 25 2 2 4" xfId="46856" xr:uid="{00000000-0005-0000-0000-000089AE0000}"/>
    <cellStyle name="표준 23 25 2 2 5" xfId="46857" xr:uid="{00000000-0005-0000-0000-00008AAE0000}"/>
    <cellStyle name="표준 23 25 2 2 6" xfId="46858" xr:uid="{00000000-0005-0000-0000-00008BAE0000}"/>
    <cellStyle name="표준 23 25 2 3" xfId="4755" xr:uid="{00000000-0005-0000-0000-00008CAE0000}"/>
    <cellStyle name="표준 23 25 2 3 2" xfId="46859" xr:uid="{00000000-0005-0000-0000-00008DAE0000}"/>
    <cellStyle name="표준 23 25 2 3 3" xfId="46860" xr:uid="{00000000-0005-0000-0000-00008EAE0000}"/>
    <cellStyle name="표준 23 25 2 3 4" xfId="46861" xr:uid="{00000000-0005-0000-0000-00008FAE0000}"/>
    <cellStyle name="표준 23 25 2 3 5" xfId="46862" xr:uid="{00000000-0005-0000-0000-000090AE0000}"/>
    <cellStyle name="표준 23 25 2 3 6" xfId="46863" xr:uid="{00000000-0005-0000-0000-000091AE0000}"/>
    <cellStyle name="표준 23 25 2 4" xfId="6619" xr:uid="{00000000-0005-0000-0000-000092AE0000}"/>
    <cellStyle name="표준 23 25 2 4 2" xfId="46864" xr:uid="{00000000-0005-0000-0000-000093AE0000}"/>
    <cellStyle name="표준 23 25 2 4 3" xfId="46865" xr:uid="{00000000-0005-0000-0000-000094AE0000}"/>
    <cellStyle name="표준 23 25 2 4 4" xfId="46866" xr:uid="{00000000-0005-0000-0000-000095AE0000}"/>
    <cellStyle name="표준 23 25 2 4 5" xfId="46867" xr:uid="{00000000-0005-0000-0000-000096AE0000}"/>
    <cellStyle name="표준 23 25 2 4 6" xfId="46868" xr:uid="{00000000-0005-0000-0000-000097AE0000}"/>
    <cellStyle name="표준 23 25 2 5" xfId="8479" xr:uid="{00000000-0005-0000-0000-000098AE0000}"/>
    <cellStyle name="표준 23 25 2 5 2" xfId="46869" xr:uid="{00000000-0005-0000-0000-000099AE0000}"/>
    <cellStyle name="표준 23 25 2 5 3" xfId="46870" xr:uid="{00000000-0005-0000-0000-00009AAE0000}"/>
    <cellStyle name="표준 23 25 2 5 4" xfId="46871" xr:uid="{00000000-0005-0000-0000-00009BAE0000}"/>
    <cellStyle name="표준 23 25 2 5 5" xfId="46872" xr:uid="{00000000-0005-0000-0000-00009CAE0000}"/>
    <cellStyle name="표준 23 25 2 5 6" xfId="46873" xr:uid="{00000000-0005-0000-0000-00009DAE0000}"/>
    <cellStyle name="표준 23 25 2 6" xfId="46874" xr:uid="{00000000-0005-0000-0000-00009EAE0000}"/>
    <cellStyle name="표준 23 25 2 7" xfId="46875" xr:uid="{00000000-0005-0000-0000-00009FAE0000}"/>
    <cellStyle name="표준 23 25 2 8" xfId="46876" xr:uid="{00000000-0005-0000-0000-0000A0AE0000}"/>
    <cellStyle name="표준 23 25 2 9" xfId="46877" xr:uid="{00000000-0005-0000-0000-0000A1AE0000}"/>
    <cellStyle name="표준 23 25 3" xfId="2403" xr:uid="{00000000-0005-0000-0000-0000A2AE0000}"/>
    <cellStyle name="표준 23 25 3 2" xfId="46878" xr:uid="{00000000-0005-0000-0000-0000A3AE0000}"/>
    <cellStyle name="표준 23 25 3 3" xfId="46879" xr:uid="{00000000-0005-0000-0000-0000A4AE0000}"/>
    <cellStyle name="표준 23 25 3 4" xfId="46880" xr:uid="{00000000-0005-0000-0000-0000A5AE0000}"/>
    <cellStyle name="표준 23 25 3 5" xfId="46881" xr:uid="{00000000-0005-0000-0000-0000A6AE0000}"/>
    <cellStyle name="표준 23 25 3 6" xfId="46882" xr:uid="{00000000-0005-0000-0000-0000A7AE0000}"/>
    <cellStyle name="표준 23 25 4" xfId="4263" xr:uid="{00000000-0005-0000-0000-0000A8AE0000}"/>
    <cellStyle name="표준 23 25 4 2" xfId="46883" xr:uid="{00000000-0005-0000-0000-0000A9AE0000}"/>
    <cellStyle name="표준 23 25 4 3" xfId="46884" xr:uid="{00000000-0005-0000-0000-0000AAAE0000}"/>
    <cellStyle name="표준 23 25 4 4" xfId="46885" xr:uid="{00000000-0005-0000-0000-0000ABAE0000}"/>
    <cellStyle name="표준 23 25 4 5" xfId="46886" xr:uid="{00000000-0005-0000-0000-0000ACAE0000}"/>
    <cellStyle name="표준 23 25 4 6" xfId="46887" xr:uid="{00000000-0005-0000-0000-0000ADAE0000}"/>
    <cellStyle name="표준 23 25 5" xfId="6127" xr:uid="{00000000-0005-0000-0000-0000AEAE0000}"/>
    <cellStyle name="표준 23 25 5 2" xfId="46888" xr:uid="{00000000-0005-0000-0000-0000AFAE0000}"/>
    <cellStyle name="표준 23 25 5 3" xfId="46889" xr:uid="{00000000-0005-0000-0000-0000B0AE0000}"/>
    <cellStyle name="표준 23 25 5 4" xfId="46890" xr:uid="{00000000-0005-0000-0000-0000B1AE0000}"/>
    <cellStyle name="표준 23 25 5 5" xfId="46891" xr:uid="{00000000-0005-0000-0000-0000B2AE0000}"/>
    <cellStyle name="표준 23 25 5 6" xfId="46892" xr:uid="{00000000-0005-0000-0000-0000B3AE0000}"/>
    <cellStyle name="표준 23 25 6" xfId="7987" xr:uid="{00000000-0005-0000-0000-0000B4AE0000}"/>
    <cellStyle name="표준 23 25 6 2" xfId="46893" xr:uid="{00000000-0005-0000-0000-0000B5AE0000}"/>
    <cellStyle name="표준 23 25 6 3" xfId="46894" xr:uid="{00000000-0005-0000-0000-0000B6AE0000}"/>
    <cellStyle name="표준 23 25 6 4" xfId="46895" xr:uid="{00000000-0005-0000-0000-0000B7AE0000}"/>
    <cellStyle name="표준 23 25 6 5" xfId="46896" xr:uid="{00000000-0005-0000-0000-0000B8AE0000}"/>
    <cellStyle name="표준 23 25 6 6" xfId="46897" xr:uid="{00000000-0005-0000-0000-0000B9AE0000}"/>
    <cellStyle name="표준 23 25 7" xfId="46898" xr:uid="{00000000-0005-0000-0000-0000BAAE0000}"/>
    <cellStyle name="표준 23 25 8" xfId="46899" xr:uid="{00000000-0005-0000-0000-0000BBAE0000}"/>
    <cellStyle name="표준 23 25 9" xfId="46900" xr:uid="{00000000-0005-0000-0000-0000BCAE0000}"/>
    <cellStyle name="표준 23 26" xfId="548" xr:uid="{00000000-0005-0000-0000-0000BDAE0000}"/>
    <cellStyle name="표준 23 26 10" xfId="46901" xr:uid="{00000000-0005-0000-0000-0000BEAE0000}"/>
    <cellStyle name="표준 23 26 11" xfId="46902" xr:uid="{00000000-0005-0000-0000-0000BFAE0000}"/>
    <cellStyle name="표준 23 26 12" xfId="46903" xr:uid="{00000000-0005-0000-0000-0000C0AE0000}"/>
    <cellStyle name="표준 23 26 2" xfId="1131" xr:uid="{00000000-0005-0000-0000-0000C1AE0000}"/>
    <cellStyle name="표준 23 26 2 10" xfId="46904" xr:uid="{00000000-0005-0000-0000-0000C2AE0000}"/>
    <cellStyle name="표준 23 26 2 11" xfId="46905" xr:uid="{00000000-0005-0000-0000-0000C3AE0000}"/>
    <cellStyle name="표준 23 26 2 2" xfId="2908" xr:uid="{00000000-0005-0000-0000-0000C4AE0000}"/>
    <cellStyle name="표준 23 26 2 2 2" xfId="46906" xr:uid="{00000000-0005-0000-0000-0000C5AE0000}"/>
    <cellStyle name="표준 23 26 2 2 3" xfId="46907" xr:uid="{00000000-0005-0000-0000-0000C6AE0000}"/>
    <cellStyle name="표준 23 26 2 2 4" xfId="46908" xr:uid="{00000000-0005-0000-0000-0000C7AE0000}"/>
    <cellStyle name="표준 23 26 2 2 5" xfId="46909" xr:uid="{00000000-0005-0000-0000-0000C8AE0000}"/>
    <cellStyle name="표준 23 26 2 2 6" xfId="46910" xr:uid="{00000000-0005-0000-0000-0000C9AE0000}"/>
    <cellStyle name="표준 23 26 2 3" xfId="4767" xr:uid="{00000000-0005-0000-0000-0000CAAE0000}"/>
    <cellStyle name="표준 23 26 2 3 2" xfId="46911" xr:uid="{00000000-0005-0000-0000-0000CBAE0000}"/>
    <cellStyle name="표준 23 26 2 3 3" xfId="46912" xr:uid="{00000000-0005-0000-0000-0000CCAE0000}"/>
    <cellStyle name="표준 23 26 2 3 4" xfId="46913" xr:uid="{00000000-0005-0000-0000-0000CDAE0000}"/>
    <cellStyle name="표준 23 26 2 3 5" xfId="46914" xr:uid="{00000000-0005-0000-0000-0000CEAE0000}"/>
    <cellStyle name="표준 23 26 2 3 6" xfId="46915" xr:uid="{00000000-0005-0000-0000-0000CFAE0000}"/>
    <cellStyle name="표준 23 26 2 4" xfId="6631" xr:uid="{00000000-0005-0000-0000-0000D0AE0000}"/>
    <cellStyle name="표준 23 26 2 4 2" xfId="46916" xr:uid="{00000000-0005-0000-0000-0000D1AE0000}"/>
    <cellStyle name="표준 23 26 2 4 3" xfId="46917" xr:uid="{00000000-0005-0000-0000-0000D2AE0000}"/>
    <cellStyle name="표준 23 26 2 4 4" xfId="46918" xr:uid="{00000000-0005-0000-0000-0000D3AE0000}"/>
    <cellStyle name="표준 23 26 2 4 5" xfId="46919" xr:uid="{00000000-0005-0000-0000-0000D4AE0000}"/>
    <cellStyle name="표준 23 26 2 4 6" xfId="46920" xr:uid="{00000000-0005-0000-0000-0000D5AE0000}"/>
    <cellStyle name="표준 23 26 2 5" xfId="8491" xr:uid="{00000000-0005-0000-0000-0000D6AE0000}"/>
    <cellStyle name="표준 23 26 2 5 2" xfId="46921" xr:uid="{00000000-0005-0000-0000-0000D7AE0000}"/>
    <cellStyle name="표준 23 26 2 5 3" xfId="46922" xr:uid="{00000000-0005-0000-0000-0000D8AE0000}"/>
    <cellStyle name="표준 23 26 2 5 4" xfId="46923" xr:uid="{00000000-0005-0000-0000-0000D9AE0000}"/>
    <cellStyle name="표준 23 26 2 5 5" xfId="46924" xr:uid="{00000000-0005-0000-0000-0000DAAE0000}"/>
    <cellStyle name="표준 23 26 2 5 6" xfId="46925" xr:uid="{00000000-0005-0000-0000-0000DBAE0000}"/>
    <cellStyle name="표준 23 26 2 6" xfId="46926" xr:uid="{00000000-0005-0000-0000-0000DCAE0000}"/>
    <cellStyle name="표준 23 26 2 7" xfId="46927" xr:uid="{00000000-0005-0000-0000-0000DDAE0000}"/>
    <cellStyle name="표준 23 26 2 8" xfId="46928" xr:uid="{00000000-0005-0000-0000-0000DEAE0000}"/>
    <cellStyle name="표준 23 26 2 9" xfId="46929" xr:uid="{00000000-0005-0000-0000-0000DFAE0000}"/>
    <cellStyle name="표준 23 26 3" xfId="2415" xr:uid="{00000000-0005-0000-0000-0000E0AE0000}"/>
    <cellStyle name="표준 23 26 3 2" xfId="46930" xr:uid="{00000000-0005-0000-0000-0000E1AE0000}"/>
    <cellStyle name="표준 23 26 3 3" xfId="46931" xr:uid="{00000000-0005-0000-0000-0000E2AE0000}"/>
    <cellStyle name="표준 23 26 3 4" xfId="46932" xr:uid="{00000000-0005-0000-0000-0000E3AE0000}"/>
    <cellStyle name="표준 23 26 3 5" xfId="46933" xr:uid="{00000000-0005-0000-0000-0000E4AE0000}"/>
    <cellStyle name="표준 23 26 3 6" xfId="46934" xr:uid="{00000000-0005-0000-0000-0000E5AE0000}"/>
    <cellStyle name="표준 23 26 4" xfId="4275" xr:uid="{00000000-0005-0000-0000-0000E6AE0000}"/>
    <cellStyle name="표준 23 26 4 2" xfId="46935" xr:uid="{00000000-0005-0000-0000-0000E7AE0000}"/>
    <cellStyle name="표준 23 26 4 3" xfId="46936" xr:uid="{00000000-0005-0000-0000-0000E8AE0000}"/>
    <cellStyle name="표준 23 26 4 4" xfId="46937" xr:uid="{00000000-0005-0000-0000-0000E9AE0000}"/>
    <cellStyle name="표준 23 26 4 5" xfId="46938" xr:uid="{00000000-0005-0000-0000-0000EAAE0000}"/>
    <cellStyle name="표준 23 26 4 6" xfId="46939" xr:uid="{00000000-0005-0000-0000-0000EBAE0000}"/>
    <cellStyle name="표준 23 26 5" xfId="6139" xr:uid="{00000000-0005-0000-0000-0000ECAE0000}"/>
    <cellStyle name="표준 23 26 5 2" xfId="46940" xr:uid="{00000000-0005-0000-0000-0000EDAE0000}"/>
    <cellStyle name="표준 23 26 5 3" xfId="46941" xr:uid="{00000000-0005-0000-0000-0000EEAE0000}"/>
    <cellStyle name="표준 23 26 5 4" xfId="46942" xr:uid="{00000000-0005-0000-0000-0000EFAE0000}"/>
    <cellStyle name="표준 23 26 5 5" xfId="46943" xr:uid="{00000000-0005-0000-0000-0000F0AE0000}"/>
    <cellStyle name="표준 23 26 5 6" xfId="46944" xr:uid="{00000000-0005-0000-0000-0000F1AE0000}"/>
    <cellStyle name="표준 23 26 6" xfId="7999" xr:uid="{00000000-0005-0000-0000-0000F2AE0000}"/>
    <cellStyle name="표준 23 26 6 2" xfId="46945" xr:uid="{00000000-0005-0000-0000-0000F3AE0000}"/>
    <cellStyle name="표준 23 26 6 3" xfId="46946" xr:uid="{00000000-0005-0000-0000-0000F4AE0000}"/>
    <cellStyle name="표준 23 26 6 4" xfId="46947" xr:uid="{00000000-0005-0000-0000-0000F5AE0000}"/>
    <cellStyle name="표준 23 26 6 5" xfId="46948" xr:uid="{00000000-0005-0000-0000-0000F6AE0000}"/>
    <cellStyle name="표준 23 26 6 6" xfId="46949" xr:uid="{00000000-0005-0000-0000-0000F7AE0000}"/>
    <cellStyle name="표준 23 26 7" xfId="46950" xr:uid="{00000000-0005-0000-0000-0000F8AE0000}"/>
    <cellStyle name="표준 23 26 8" xfId="46951" xr:uid="{00000000-0005-0000-0000-0000F9AE0000}"/>
    <cellStyle name="표준 23 26 9" xfId="46952" xr:uid="{00000000-0005-0000-0000-0000FAAE0000}"/>
    <cellStyle name="표준 23 27" xfId="560" xr:uid="{00000000-0005-0000-0000-0000FBAE0000}"/>
    <cellStyle name="표준 23 27 10" xfId="46953" xr:uid="{00000000-0005-0000-0000-0000FCAE0000}"/>
    <cellStyle name="표준 23 27 11" xfId="46954" xr:uid="{00000000-0005-0000-0000-0000FDAE0000}"/>
    <cellStyle name="표준 23 27 12" xfId="46955" xr:uid="{00000000-0005-0000-0000-0000FEAE0000}"/>
    <cellStyle name="표준 23 27 2" xfId="1143" xr:uid="{00000000-0005-0000-0000-0000FFAE0000}"/>
    <cellStyle name="표준 23 27 2 10" xfId="46956" xr:uid="{00000000-0005-0000-0000-000000AF0000}"/>
    <cellStyle name="표준 23 27 2 11" xfId="46957" xr:uid="{00000000-0005-0000-0000-000001AF0000}"/>
    <cellStyle name="표준 23 27 2 2" xfId="2920" xr:uid="{00000000-0005-0000-0000-000002AF0000}"/>
    <cellStyle name="표준 23 27 2 2 2" xfId="46958" xr:uid="{00000000-0005-0000-0000-000003AF0000}"/>
    <cellStyle name="표준 23 27 2 2 3" xfId="46959" xr:uid="{00000000-0005-0000-0000-000004AF0000}"/>
    <cellStyle name="표준 23 27 2 2 4" xfId="46960" xr:uid="{00000000-0005-0000-0000-000005AF0000}"/>
    <cellStyle name="표준 23 27 2 2 5" xfId="46961" xr:uid="{00000000-0005-0000-0000-000006AF0000}"/>
    <cellStyle name="표준 23 27 2 2 6" xfId="46962" xr:uid="{00000000-0005-0000-0000-000007AF0000}"/>
    <cellStyle name="표준 23 27 2 3" xfId="4779" xr:uid="{00000000-0005-0000-0000-000008AF0000}"/>
    <cellStyle name="표준 23 27 2 3 2" xfId="46963" xr:uid="{00000000-0005-0000-0000-000009AF0000}"/>
    <cellStyle name="표준 23 27 2 3 3" xfId="46964" xr:uid="{00000000-0005-0000-0000-00000AAF0000}"/>
    <cellStyle name="표준 23 27 2 3 4" xfId="46965" xr:uid="{00000000-0005-0000-0000-00000BAF0000}"/>
    <cellStyle name="표준 23 27 2 3 5" xfId="46966" xr:uid="{00000000-0005-0000-0000-00000CAF0000}"/>
    <cellStyle name="표준 23 27 2 3 6" xfId="46967" xr:uid="{00000000-0005-0000-0000-00000DAF0000}"/>
    <cellStyle name="표준 23 27 2 4" xfId="6643" xr:uid="{00000000-0005-0000-0000-00000EAF0000}"/>
    <cellStyle name="표준 23 27 2 4 2" xfId="46968" xr:uid="{00000000-0005-0000-0000-00000FAF0000}"/>
    <cellStyle name="표준 23 27 2 4 3" xfId="46969" xr:uid="{00000000-0005-0000-0000-000010AF0000}"/>
    <cellStyle name="표준 23 27 2 4 4" xfId="46970" xr:uid="{00000000-0005-0000-0000-000011AF0000}"/>
    <cellStyle name="표준 23 27 2 4 5" xfId="46971" xr:uid="{00000000-0005-0000-0000-000012AF0000}"/>
    <cellStyle name="표준 23 27 2 4 6" xfId="46972" xr:uid="{00000000-0005-0000-0000-000013AF0000}"/>
    <cellStyle name="표준 23 27 2 5" xfId="8503" xr:uid="{00000000-0005-0000-0000-000014AF0000}"/>
    <cellStyle name="표준 23 27 2 5 2" xfId="46973" xr:uid="{00000000-0005-0000-0000-000015AF0000}"/>
    <cellStyle name="표준 23 27 2 5 3" xfId="46974" xr:uid="{00000000-0005-0000-0000-000016AF0000}"/>
    <cellStyle name="표준 23 27 2 5 4" xfId="46975" xr:uid="{00000000-0005-0000-0000-000017AF0000}"/>
    <cellStyle name="표준 23 27 2 5 5" xfId="46976" xr:uid="{00000000-0005-0000-0000-000018AF0000}"/>
    <cellStyle name="표준 23 27 2 5 6" xfId="46977" xr:uid="{00000000-0005-0000-0000-000019AF0000}"/>
    <cellStyle name="표준 23 27 2 6" xfId="46978" xr:uid="{00000000-0005-0000-0000-00001AAF0000}"/>
    <cellStyle name="표준 23 27 2 7" xfId="46979" xr:uid="{00000000-0005-0000-0000-00001BAF0000}"/>
    <cellStyle name="표준 23 27 2 8" xfId="46980" xr:uid="{00000000-0005-0000-0000-00001CAF0000}"/>
    <cellStyle name="표준 23 27 2 9" xfId="46981" xr:uid="{00000000-0005-0000-0000-00001DAF0000}"/>
    <cellStyle name="표준 23 27 3" xfId="2427" xr:uid="{00000000-0005-0000-0000-00001EAF0000}"/>
    <cellStyle name="표준 23 27 3 2" xfId="46982" xr:uid="{00000000-0005-0000-0000-00001FAF0000}"/>
    <cellStyle name="표준 23 27 3 3" xfId="46983" xr:uid="{00000000-0005-0000-0000-000020AF0000}"/>
    <cellStyle name="표준 23 27 3 4" xfId="46984" xr:uid="{00000000-0005-0000-0000-000021AF0000}"/>
    <cellStyle name="표준 23 27 3 5" xfId="46985" xr:uid="{00000000-0005-0000-0000-000022AF0000}"/>
    <cellStyle name="표준 23 27 3 6" xfId="46986" xr:uid="{00000000-0005-0000-0000-000023AF0000}"/>
    <cellStyle name="표준 23 27 4" xfId="4287" xr:uid="{00000000-0005-0000-0000-000024AF0000}"/>
    <cellStyle name="표준 23 27 4 2" xfId="46987" xr:uid="{00000000-0005-0000-0000-000025AF0000}"/>
    <cellStyle name="표준 23 27 4 3" xfId="46988" xr:uid="{00000000-0005-0000-0000-000026AF0000}"/>
    <cellStyle name="표준 23 27 4 4" xfId="46989" xr:uid="{00000000-0005-0000-0000-000027AF0000}"/>
    <cellStyle name="표준 23 27 4 5" xfId="46990" xr:uid="{00000000-0005-0000-0000-000028AF0000}"/>
    <cellStyle name="표준 23 27 4 6" xfId="46991" xr:uid="{00000000-0005-0000-0000-000029AF0000}"/>
    <cellStyle name="표준 23 27 5" xfId="6151" xr:uid="{00000000-0005-0000-0000-00002AAF0000}"/>
    <cellStyle name="표준 23 27 5 2" xfId="46992" xr:uid="{00000000-0005-0000-0000-00002BAF0000}"/>
    <cellStyle name="표준 23 27 5 3" xfId="46993" xr:uid="{00000000-0005-0000-0000-00002CAF0000}"/>
    <cellStyle name="표준 23 27 5 4" xfId="46994" xr:uid="{00000000-0005-0000-0000-00002DAF0000}"/>
    <cellStyle name="표준 23 27 5 5" xfId="46995" xr:uid="{00000000-0005-0000-0000-00002EAF0000}"/>
    <cellStyle name="표준 23 27 5 6" xfId="46996" xr:uid="{00000000-0005-0000-0000-00002FAF0000}"/>
    <cellStyle name="표준 23 27 6" xfId="8011" xr:uid="{00000000-0005-0000-0000-000030AF0000}"/>
    <cellStyle name="표준 23 27 6 2" xfId="46997" xr:uid="{00000000-0005-0000-0000-000031AF0000}"/>
    <cellStyle name="표준 23 27 6 3" xfId="46998" xr:uid="{00000000-0005-0000-0000-000032AF0000}"/>
    <cellStyle name="표준 23 27 6 4" xfId="46999" xr:uid="{00000000-0005-0000-0000-000033AF0000}"/>
    <cellStyle name="표준 23 27 6 5" xfId="47000" xr:uid="{00000000-0005-0000-0000-000034AF0000}"/>
    <cellStyle name="표준 23 27 6 6" xfId="47001" xr:uid="{00000000-0005-0000-0000-000035AF0000}"/>
    <cellStyle name="표준 23 27 7" xfId="47002" xr:uid="{00000000-0005-0000-0000-000036AF0000}"/>
    <cellStyle name="표준 23 27 8" xfId="47003" xr:uid="{00000000-0005-0000-0000-000037AF0000}"/>
    <cellStyle name="표준 23 27 9" xfId="47004" xr:uid="{00000000-0005-0000-0000-000038AF0000}"/>
    <cellStyle name="표준 23 28" xfId="572" xr:uid="{00000000-0005-0000-0000-000039AF0000}"/>
    <cellStyle name="표준 23 28 10" xfId="47005" xr:uid="{00000000-0005-0000-0000-00003AAF0000}"/>
    <cellStyle name="표준 23 28 11" xfId="47006" xr:uid="{00000000-0005-0000-0000-00003BAF0000}"/>
    <cellStyle name="표준 23 28 12" xfId="47007" xr:uid="{00000000-0005-0000-0000-00003CAF0000}"/>
    <cellStyle name="표준 23 28 2" xfId="1155" xr:uid="{00000000-0005-0000-0000-00003DAF0000}"/>
    <cellStyle name="표준 23 28 2 10" xfId="47008" xr:uid="{00000000-0005-0000-0000-00003EAF0000}"/>
    <cellStyle name="표준 23 28 2 11" xfId="47009" xr:uid="{00000000-0005-0000-0000-00003FAF0000}"/>
    <cellStyle name="표준 23 28 2 2" xfId="2932" xr:uid="{00000000-0005-0000-0000-000040AF0000}"/>
    <cellStyle name="표준 23 28 2 2 2" xfId="47010" xr:uid="{00000000-0005-0000-0000-000041AF0000}"/>
    <cellStyle name="표준 23 28 2 2 3" xfId="47011" xr:uid="{00000000-0005-0000-0000-000042AF0000}"/>
    <cellStyle name="표준 23 28 2 2 4" xfId="47012" xr:uid="{00000000-0005-0000-0000-000043AF0000}"/>
    <cellStyle name="표준 23 28 2 2 5" xfId="47013" xr:uid="{00000000-0005-0000-0000-000044AF0000}"/>
    <cellStyle name="표준 23 28 2 2 6" xfId="47014" xr:uid="{00000000-0005-0000-0000-000045AF0000}"/>
    <cellStyle name="표준 23 28 2 3" xfId="4791" xr:uid="{00000000-0005-0000-0000-000046AF0000}"/>
    <cellStyle name="표준 23 28 2 3 2" xfId="47015" xr:uid="{00000000-0005-0000-0000-000047AF0000}"/>
    <cellStyle name="표준 23 28 2 3 3" xfId="47016" xr:uid="{00000000-0005-0000-0000-000048AF0000}"/>
    <cellStyle name="표준 23 28 2 3 4" xfId="47017" xr:uid="{00000000-0005-0000-0000-000049AF0000}"/>
    <cellStyle name="표준 23 28 2 3 5" xfId="47018" xr:uid="{00000000-0005-0000-0000-00004AAF0000}"/>
    <cellStyle name="표준 23 28 2 3 6" xfId="47019" xr:uid="{00000000-0005-0000-0000-00004BAF0000}"/>
    <cellStyle name="표준 23 28 2 4" xfId="6655" xr:uid="{00000000-0005-0000-0000-00004CAF0000}"/>
    <cellStyle name="표준 23 28 2 4 2" xfId="47020" xr:uid="{00000000-0005-0000-0000-00004DAF0000}"/>
    <cellStyle name="표준 23 28 2 4 3" xfId="47021" xr:uid="{00000000-0005-0000-0000-00004EAF0000}"/>
    <cellStyle name="표준 23 28 2 4 4" xfId="47022" xr:uid="{00000000-0005-0000-0000-00004FAF0000}"/>
    <cellStyle name="표준 23 28 2 4 5" xfId="47023" xr:uid="{00000000-0005-0000-0000-000050AF0000}"/>
    <cellStyle name="표준 23 28 2 4 6" xfId="47024" xr:uid="{00000000-0005-0000-0000-000051AF0000}"/>
    <cellStyle name="표준 23 28 2 5" xfId="8515" xr:uid="{00000000-0005-0000-0000-000052AF0000}"/>
    <cellStyle name="표준 23 28 2 5 2" xfId="47025" xr:uid="{00000000-0005-0000-0000-000053AF0000}"/>
    <cellStyle name="표준 23 28 2 5 3" xfId="47026" xr:uid="{00000000-0005-0000-0000-000054AF0000}"/>
    <cellStyle name="표준 23 28 2 5 4" xfId="47027" xr:uid="{00000000-0005-0000-0000-000055AF0000}"/>
    <cellStyle name="표준 23 28 2 5 5" xfId="47028" xr:uid="{00000000-0005-0000-0000-000056AF0000}"/>
    <cellStyle name="표준 23 28 2 5 6" xfId="47029" xr:uid="{00000000-0005-0000-0000-000057AF0000}"/>
    <cellStyle name="표준 23 28 2 6" xfId="47030" xr:uid="{00000000-0005-0000-0000-000058AF0000}"/>
    <cellStyle name="표준 23 28 2 7" xfId="47031" xr:uid="{00000000-0005-0000-0000-000059AF0000}"/>
    <cellStyle name="표준 23 28 2 8" xfId="47032" xr:uid="{00000000-0005-0000-0000-00005AAF0000}"/>
    <cellStyle name="표준 23 28 2 9" xfId="47033" xr:uid="{00000000-0005-0000-0000-00005BAF0000}"/>
    <cellStyle name="표준 23 28 3" xfId="2439" xr:uid="{00000000-0005-0000-0000-00005CAF0000}"/>
    <cellStyle name="표준 23 28 3 2" xfId="47034" xr:uid="{00000000-0005-0000-0000-00005DAF0000}"/>
    <cellStyle name="표준 23 28 3 3" xfId="47035" xr:uid="{00000000-0005-0000-0000-00005EAF0000}"/>
    <cellStyle name="표준 23 28 3 4" xfId="47036" xr:uid="{00000000-0005-0000-0000-00005FAF0000}"/>
    <cellStyle name="표준 23 28 3 5" xfId="47037" xr:uid="{00000000-0005-0000-0000-000060AF0000}"/>
    <cellStyle name="표준 23 28 3 6" xfId="47038" xr:uid="{00000000-0005-0000-0000-000061AF0000}"/>
    <cellStyle name="표준 23 28 4" xfId="4299" xr:uid="{00000000-0005-0000-0000-000062AF0000}"/>
    <cellStyle name="표준 23 28 4 2" xfId="47039" xr:uid="{00000000-0005-0000-0000-000063AF0000}"/>
    <cellStyle name="표준 23 28 4 3" xfId="47040" xr:uid="{00000000-0005-0000-0000-000064AF0000}"/>
    <cellStyle name="표준 23 28 4 4" xfId="47041" xr:uid="{00000000-0005-0000-0000-000065AF0000}"/>
    <cellStyle name="표준 23 28 4 5" xfId="47042" xr:uid="{00000000-0005-0000-0000-000066AF0000}"/>
    <cellStyle name="표준 23 28 4 6" xfId="47043" xr:uid="{00000000-0005-0000-0000-000067AF0000}"/>
    <cellStyle name="표준 23 28 5" xfId="6163" xr:uid="{00000000-0005-0000-0000-000068AF0000}"/>
    <cellStyle name="표준 23 28 5 2" xfId="47044" xr:uid="{00000000-0005-0000-0000-000069AF0000}"/>
    <cellStyle name="표준 23 28 5 3" xfId="47045" xr:uid="{00000000-0005-0000-0000-00006AAF0000}"/>
    <cellStyle name="표준 23 28 5 4" xfId="47046" xr:uid="{00000000-0005-0000-0000-00006BAF0000}"/>
    <cellStyle name="표준 23 28 5 5" xfId="47047" xr:uid="{00000000-0005-0000-0000-00006CAF0000}"/>
    <cellStyle name="표준 23 28 5 6" xfId="47048" xr:uid="{00000000-0005-0000-0000-00006DAF0000}"/>
    <cellStyle name="표준 23 28 6" xfId="8023" xr:uid="{00000000-0005-0000-0000-00006EAF0000}"/>
    <cellStyle name="표준 23 28 6 2" xfId="47049" xr:uid="{00000000-0005-0000-0000-00006FAF0000}"/>
    <cellStyle name="표준 23 28 6 3" xfId="47050" xr:uid="{00000000-0005-0000-0000-000070AF0000}"/>
    <cellStyle name="표준 23 28 6 4" xfId="47051" xr:uid="{00000000-0005-0000-0000-000071AF0000}"/>
    <cellStyle name="표준 23 28 6 5" xfId="47052" xr:uid="{00000000-0005-0000-0000-000072AF0000}"/>
    <cellStyle name="표준 23 28 6 6" xfId="47053" xr:uid="{00000000-0005-0000-0000-000073AF0000}"/>
    <cellStyle name="표준 23 28 7" xfId="47054" xr:uid="{00000000-0005-0000-0000-000074AF0000}"/>
    <cellStyle name="표준 23 28 8" xfId="47055" xr:uid="{00000000-0005-0000-0000-000075AF0000}"/>
    <cellStyle name="표준 23 28 9" xfId="47056" xr:uid="{00000000-0005-0000-0000-000076AF0000}"/>
    <cellStyle name="표준 23 29" xfId="584" xr:uid="{00000000-0005-0000-0000-000077AF0000}"/>
    <cellStyle name="표준 23 29 10" xfId="47057" xr:uid="{00000000-0005-0000-0000-000078AF0000}"/>
    <cellStyle name="표준 23 29 11" xfId="47058" xr:uid="{00000000-0005-0000-0000-000079AF0000}"/>
    <cellStyle name="표준 23 29 12" xfId="47059" xr:uid="{00000000-0005-0000-0000-00007AAF0000}"/>
    <cellStyle name="표준 23 29 2" xfId="1167" xr:uid="{00000000-0005-0000-0000-00007BAF0000}"/>
    <cellStyle name="표준 23 29 2 10" xfId="47060" xr:uid="{00000000-0005-0000-0000-00007CAF0000}"/>
    <cellStyle name="표준 23 29 2 11" xfId="47061" xr:uid="{00000000-0005-0000-0000-00007DAF0000}"/>
    <cellStyle name="표준 23 29 2 2" xfId="2944" xr:uid="{00000000-0005-0000-0000-00007EAF0000}"/>
    <cellStyle name="표준 23 29 2 2 2" xfId="47062" xr:uid="{00000000-0005-0000-0000-00007FAF0000}"/>
    <cellStyle name="표준 23 29 2 2 3" xfId="47063" xr:uid="{00000000-0005-0000-0000-000080AF0000}"/>
    <cellStyle name="표준 23 29 2 2 4" xfId="47064" xr:uid="{00000000-0005-0000-0000-000081AF0000}"/>
    <cellStyle name="표준 23 29 2 2 5" xfId="47065" xr:uid="{00000000-0005-0000-0000-000082AF0000}"/>
    <cellStyle name="표준 23 29 2 2 6" xfId="47066" xr:uid="{00000000-0005-0000-0000-000083AF0000}"/>
    <cellStyle name="표준 23 29 2 3" xfId="4803" xr:uid="{00000000-0005-0000-0000-000084AF0000}"/>
    <cellStyle name="표준 23 29 2 3 2" xfId="47067" xr:uid="{00000000-0005-0000-0000-000085AF0000}"/>
    <cellStyle name="표준 23 29 2 3 3" xfId="47068" xr:uid="{00000000-0005-0000-0000-000086AF0000}"/>
    <cellStyle name="표준 23 29 2 3 4" xfId="47069" xr:uid="{00000000-0005-0000-0000-000087AF0000}"/>
    <cellStyle name="표준 23 29 2 3 5" xfId="47070" xr:uid="{00000000-0005-0000-0000-000088AF0000}"/>
    <cellStyle name="표준 23 29 2 3 6" xfId="47071" xr:uid="{00000000-0005-0000-0000-000089AF0000}"/>
    <cellStyle name="표준 23 29 2 4" xfId="6667" xr:uid="{00000000-0005-0000-0000-00008AAF0000}"/>
    <cellStyle name="표준 23 29 2 4 2" xfId="47072" xr:uid="{00000000-0005-0000-0000-00008BAF0000}"/>
    <cellStyle name="표준 23 29 2 4 3" xfId="47073" xr:uid="{00000000-0005-0000-0000-00008CAF0000}"/>
    <cellStyle name="표준 23 29 2 4 4" xfId="47074" xr:uid="{00000000-0005-0000-0000-00008DAF0000}"/>
    <cellStyle name="표준 23 29 2 4 5" xfId="47075" xr:uid="{00000000-0005-0000-0000-00008EAF0000}"/>
    <cellStyle name="표준 23 29 2 4 6" xfId="47076" xr:uid="{00000000-0005-0000-0000-00008FAF0000}"/>
    <cellStyle name="표준 23 29 2 5" xfId="8527" xr:uid="{00000000-0005-0000-0000-000090AF0000}"/>
    <cellStyle name="표준 23 29 2 5 2" xfId="47077" xr:uid="{00000000-0005-0000-0000-000091AF0000}"/>
    <cellStyle name="표준 23 29 2 5 3" xfId="47078" xr:uid="{00000000-0005-0000-0000-000092AF0000}"/>
    <cellStyle name="표준 23 29 2 5 4" xfId="47079" xr:uid="{00000000-0005-0000-0000-000093AF0000}"/>
    <cellStyle name="표준 23 29 2 5 5" xfId="47080" xr:uid="{00000000-0005-0000-0000-000094AF0000}"/>
    <cellStyle name="표준 23 29 2 5 6" xfId="47081" xr:uid="{00000000-0005-0000-0000-000095AF0000}"/>
    <cellStyle name="표준 23 29 2 6" xfId="47082" xr:uid="{00000000-0005-0000-0000-000096AF0000}"/>
    <cellStyle name="표준 23 29 2 7" xfId="47083" xr:uid="{00000000-0005-0000-0000-000097AF0000}"/>
    <cellStyle name="표준 23 29 2 8" xfId="47084" xr:uid="{00000000-0005-0000-0000-000098AF0000}"/>
    <cellStyle name="표준 23 29 2 9" xfId="47085" xr:uid="{00000000-0005-0000-0000-000099AF0000}"/>
    <cellStyle name="표준 23 29 3" xfId="2451" xr:uid="{00000000-0005-0000-0000-00009AAF0000}"/>
    <cellStyle name="표준 23 29 3 2" xfId="47086" xr:uid="{00000000-0005-0000-0000-00009BAF0000}"/>
    <cellStyle name="표준 23 29 3 3" xfId="47087" xr:uid="{00000000-0005-0000-0000-00009CAF0000}"/>
    <cellStyle name="표준 23 29 3 4" xfId="47088" xr:uid="{00000000-0005-0000-0000-00009DAF0000}"/>
    <cellStyle name="표준 23 29 3 5" xfId="47089" xr:uid="{00000000-0005-0000-0000-00009EAF0000}"/>
    <cellStyle name="표준 23 29 3 6" xfId="47090" xr:uid="{00000000-0005-0000-0000-00009FAF0000}"/>
    <cellStyle name="표준 23 29 4" xfId="4311" xr:uid="{00000000-0005-0000-0000-0000A0AF0000}"/>
    <cellStyle name="표준 23 29 4 2" xfId="47091" xr:uid="{00000000-0005-0000-0000-0000A1AF0000}"/>
    <cellStyle name="표준 23 29 4 3" xfId="47092" xr:uid="{00000000-0005-0000-0000-0000A2AF0000}"/>
    <cellStyle name="표준 23 29 4 4" xfId="47093" xr:uid="{00000000-0005-0000-0000-0000A3AF0000}"/>
    <cellStyle name="표준 23 29 4 5" xfId="47094" xr:uid="{00000000-0005-0000-0000-0000A4AF0000}"/>
    <cellStyle name="표준 23 29 4 6" xfId="47095" xr:uid="{00000000-0005-0000-0000-0000A5AF0000}"/>
    <cellStyle name="표준 23 29 5" xfId="6175" xr:uid="{00000000-0005-0000-0000-0000A6AF0000}"/>
    <cellStyle name="표준 23 29 5 2" xfId="47096" xr:uid="{00000000-0005-0000-0000-0000A7AF0000}"/>
    <cellStyle name="표준 23 29 5 3" xfId="47097" xr:uid="{00000000-0005-0000-0000-0000A8AF0000}"/>
    <cellStyle name="표준 23 29 5 4" xfId="47098" xr:uid="{00000000-0005-0000-0000-0000A9AF0000}"/>
    <cellStyle name="표준 23 29 5 5" xfId="47099" xr:uid="{00000000-0005-0000-0000-0000AAAF0000}"/>
    <cellStyle name="표준 23 29 5 6" xfId="47100" xr:uid="{00000000-0005-0000-0000-0000ABAF0000}"/>
    <cellStyle name="표준 23 29 6" xfId="8035" xr:uid="{00000000-0005-0000-0000-0000ACAF0000}"/>
    <cellStyle name="표준 23 29 6 2" xfId="47101" xr:uid="{00000000-0005-0000-0000-0000ADAF0000}"/>
    <cellStyle name="표준 23 29 6 3" xfId="47102" xr:uid="{00000000-0005-0000-0000-0000AEAF0000}"/>
    <cellStyle name="표준 23 29 6 4" xfId="47103" xr:uid="{00000000-0005-0000-0000-0000AFAF0000}"/>
    <cellStyle name="표준 23 29 6 5" xfId="47104" xr:uid="{00000000-0005-0000-0000-0000B0AF0000}"/>
    <cellStyle name="표준 23 29 6 6" xfId="47105" xr:uid="{00000000-0005-0000-0000-0000B1AF0000}"/>
    <cellStyle name="표준 23 29 7" xfId="47106" xr:uid="{00000000-0005-0000-0000-0000B2AF0000}"/>
    <cellStyle name="표준 23 29 8" xfId="47107" xr:uid="{00000000-0005-0000-0000-0000B3AF0000}"/>
    <cellStyle name="표준 23 29 9" xfId="47108" xr:uid="{00000000-0005-0000-0000-0000B4AF0000}"/>
    <cellStyle name="표준 23 3" xfId="377" xr:uid="{00000000-0005-0000-0000-0000B5AF0000}"/>
    <cellStyle name="표준 23 30" xfId="596" xr:uid="{00000000-0005-0000-0000-0000B6AF0000}"/>
    <cellStyle name="표준 23 30 10" xfId="47109" xr:uid="{00000000-0005-0000-0000-0000B7AF0000}"/>
    <cellStyle name="표준 23 30 11" xfId="47110" xr:uid="{00000000-0005-0000-0000-0000B8AF0000}"/>
    <cellStyle name="표준 23 30 12" xfId="47111" xr:uid="{00000000-0005-0000-0000-0000B9AF0000}"/>
    <cellStyle name="표준 23 30 2" xfId="1179" xr:uid="{00000000-0005-0000-0000-0000BAAF0000}"/>
    <cellStyle name="표준 23 30 2 10" xfId="47112" xr:uid="{00000000-0005-0000-0000-0000BBAF0000}"/>
    <cellStyle name="표준 23 30 2 11" xfId="47113" xr:uid="{00000000-0005-0000-0000-0000BCAF0000}"/>
    <cellStyle name="표준 23 30 2 2" xfId="2956" xr:uid="{00000000-0005-0000-0000-0000BDAF0000}"/>
    <cellStyle name="표준 23 30 2 2 2" xfId="47114" xr:uid="{00000000-0005-0000-0000-0000BEAF0000}"/>
    <cellStyle name="표준 23 30 2 2 3" xfId="47115" xr:uid="{00000000-0005-0000-0000-0000BFAF0000}"/>
    <cellStyle name="표준 23 30 2 2 4" xfId="47116" xr:uid="{00000000-0005-0000-0000-0000C0AF0000}"/>
    <cellStyle name="표준 23 30 2 2 5" xfId="47117" xr:uid="{00000000-0005-0000-0000-0000C1AF0000}"/>
    <cellStyle name="표준 23 30 2 2 6" xfId="47118" xr:uid="{00000000-0005-0000-0000-0000C2AF0000}"/>
    <cellStyle name="표준 23 30 2 3" xfId="4815" xr:uid="{00000000-0005-0000-0000-0000C3AF0000}"/>
    <cellStyle name="표준 23 30 2 3 2" xfId="47119" xr:uid="{00000000-0005-0000-0000-0000C4AF0000}"/>
    <cellStyle name="표준 23 30 2 3 3" xfId="47120" xr:uid="{00000000-0005-0000-0000-0000C5AF0000}"/>
    <cellStyle name="표준 23 30 2 3 4" xfId="47121" xr:uid="{00000000-0005-0000-0000-0000C6AF0000}"/>
    <cellStyle name="표준 23 30 2 3 5" xfId="47122" xr:uid="{00000000-0005-0000-0000-0000C7AF0000}"/>
    <cellStyle name="표준 23 30 2 3 6" xfId="47123" xr:uid="{00000000-0005-0000-0000-0000C8AF0000}"/>
    <cellStyle name="표준 23 30 2 4" xfId="6679" xr:uid="{00000000-0005-0000-0000-0000C9AF0000}"/>
    <cellStyle name="표준 23 30 2 4 2" xfId="47124" xr:uid="{00000000-0005-0000-0000-0000CAAF0000}"/>
    <cellStyle name="표준 23 30 2 4 3" xfId="47125" xr:uid="{00000000-0005-0000-0000-0000CBAF0000}"/>
    <cellStyle name="표준 23 30 2 4 4" xfId="47126" xr:uid="{00000000-0005-0000-0000-0000CCAF0000}"/>
    <cellStyle name="표준 23 30 2 4 5" xfId="47127" xr:uid="{00000000-0005-0000-0000-0000CDAF0000}"/>
    <cellStyle name="표준 23 30 2 4 6" xfId="47128" xr:uid="{00000000-0005-0000-0000-0000CEAF0000}"/>
    <cellStyle name="표준 23 30 2 5" xfId="8539" xr:uid="{00000000-0005-0000-0000-0000CFAF0000}"/>
    <cellStyle name="표준 23 30 2 5 2" xfId="47129" xr:uid="{00000000-0005-0000-0000-0000D0AF0000}"/>
    <cellStyle name="표준 23 30 2 5 3" xfId="47130" xr:uid="{00000000-0005-0000-0000-0000D1AF0000}"/>
    <cellStyle name="표준 23 30 2 5 4" xfId="47131" xr:uid="{00000000-0005-0000-0000-0000D2AF0000}"/>
    <cellStyle name="표준 23 30 2 5 5" xfId="47132" xr:uid="{00000000-0005-0000-0000-0000D3AF0000}"/>
    <cellStyle name="표준 23 30 2 5 6" xfId="47133" xr:uid="{00000000-0005-0000-0000-0000D4AF0000}"/>
    <cellStyle name="표준 23 30 2 6" xfId="47134" xr:uid="{00000000-0005-0000-0000-0000D5AF0000}"/>
    <cellStyle name="표준 23 30 2 7" xfId="47135" xr:uid="{00000000-0005-0000-0000-0000D6AF0000}"/>
    <cellStyle name="표준 23 30 2 8" xfId="47136" xr:uid="{00000000-0005-0000-0000-0000D7AF0000}"/>
    <cellStyle name="표준 23 30 2 9" xfId="47137" xr:uid="{00000000-0005-0000-0000-0000D8AF0000}"/>
    <cellStyle name="표준 23 30 3" xfId="2463" xr:uid="{00000000-0005-0000-0000-0000D9AF0000}"/>
    <cellStyle name="표준 23 30 3 2" xfId="47138" xr:uid="{00000000-0005-0000-0000-0000DAAF0000}"/>
    <cellStyle name="표준 23 30 3 3" xfId="47139" xr:uid="{00000000-0005-0000-0000-0000DBAF0000}"/>
    <cellStyle name="표준 23 30 3 4" xfId="47140" xr:uid="{00000000-0005-0000-0000-0000DCAF0000}"/>
    <cellStyle name="표준 23 30 3 5" xfId="47141" xr:uid="{00000000-0005-0000-0000-0000DDAF0000}"/>
    <cellStyle name="표준 23 30 3 6" xfId="47142" xr:uid="{00000000-0005-0000-0000-0000DEAF0000}"/>
    <cellStyle name="표준 23 30 4" xfId="4323" xr:uid="{00000000-0005-0000-0000-0000DFAF0000}"/>
    <cellStyle name="표준 23 30 4 2" xfId="47143" xr:uid="{00000000-0005-0000-0000-0000E0AF0000}"/>
    <cellStyle name="표준 23 30 4 3" xfId="47144" xr:uid="{00000000-0005-0000-0000-0000E1AF0000}"/>
    <cellStyle name="표준 23 30 4 4" xfId="47145" xr:uid="{00000000-0005-0000-0000-0000E2AF0000}"/>
    <cellStyle name="표준 23 30 4 5" xfId="47146" xr:uid="{00000000-0005-0000-0000-0000E3AF0000}"/>
    <cellStyle name="표준 23 30 4 6" xfId="47147" xr:uid="{00000000-0005-0000-0000-0000E4AF0000}"/>
    <cellStyle name="표준 23 30 5" xfId="6187" xr:uid="{00000000-0005-0000-0000-0000E5AF0000}"/>
    <cellStyle name="표준 23 30 5 2" xfId="47148" xr:uid="{00000000-0005-0000-0000-0000E6AF0000}"/>
    <cellStyle name="표준 23 30 5 3" xfId="47149" xr:uid="{00000000-0005-0000-0000-0000E7AF0000}"/>
    <cellStyle name="표준 23 30 5 4" xfId="47150" xr:uid="{00000000-0005-0000-0000-0000E8AF0000}"/>
    <cellStyle name="표준 23 30 5 5" xfId="47151" xr:uid="{00000000-0005-0000-0000-0000E9AF0000}"/>
    <cellStyle name="표준 23 30 5 6" xfId="47152" xr:uid="{00000000-0005-0000-0000-0000EAAF0000}"/>
    <cellStyle name="표준 23 30 6" xfId="8047" xr:uid="{00000000-0005-0000-0000-0000EBAF0000}"/>
    <cellStyle name="표준 23 30 6 2" xfId="47153" xr:uid="{00000000-0005-0000-0000-0000ECAF0000}"/>
    <cellStyle name="표준 23 30 6 3" xfId="47154" xr:uid="{00000000-0005-0000-0000-0000EDAF0000}"/>
    <cellStyle name="표준 23 30 6 4" xfId="47155" xr:uid="{00000000-0005-0000-0000-0000EEAF0000}"/>
    <cellStyle name="표준 23 30 6 5" xfId="47156" xr:uid="{00000000-0005-0000-0000-0000EFAF0000}"/>
    <cellStyle name="표준 23 30 6 6" xfId="47157" xr:uid="{00000000-0005-0000-0000-0000F0AF0000}"/>
    <cellStyle name="표준 23 30 7" xfId="47158" xr:uid="{00000000-0005-0000-0000-0000F1AF0000}"/>
    <cellStyle name="표준 23 30 8" xfId="47159" xr:uid="{00000000-0005-0000-0000-0000F2AF0000}"/>
    <cellStyle name="표준 23 30 9" xfId="47160" xr:uid="{00000000-0005-0000-0000-0000F3AF0000}"/>
    <cellStyle name="표준 23 31" xfId="608" xr:uid="{00000000-0005-0000-0000-0000F4AF0000}"/>
    <cellStyle name="표준 23 31 10" xfId="47161" xr:uid="{00000000-0005-0000-0000-0000F5AF0000}"/>
    <cellStyle name="표준 23 31 11" xfId="47162" xr:uid="{00000000-0005-0000-0000-0000F6AF0000}"/>
    <cellStyle name="표준 23 31 12" xfId="47163" xr:uid="{00000000-0005-0000-0000-0000F7AF0000}"/>
    <cellStyle name="표준 23 31 2" xfId="1191" xr:uid="{00000000-0005-0000-0000-0000F8AF0000}"/>
    <cellStyle name="표준 23 31 2 10" xfId="47164" xr:uid="{00000000-0005-0000-0000-0000F9AF0000}"/>
    <cellStyle name="표준 23 31 2 11" xfId="47165" xr:uid="{00000000-0005-0000-0000-0000FAAF0000}"/>
    <cellStyle name="표준 23 31 2 2" xfId="2968" xr:uid="{00000000-0005-0000-0000-0000FBAF0000}"/>
    <cellStyle name="표준 23 31 2 2 2" xfId="47166" xr:uid="{00000000-0005-0000-0000-0000FCAF0000}"/>
    <cellStyle name="표준 23 31 2 2 3" xfId="47167" xr:uid="{00000000-0005-0000-0000-0000FDAF0000}"/>
    <cellStyle name="표준 23 31 2 2 4" xfId="47168" xr:uid="{00000000-0005-0000-0000-0000FEAF0000}"/>
    <cellStyle name="표준 23 31 2 2 5" xfId="47169" xr:uid="{00000000-0005-0000-0000-0000FFAF0000}"/>
    <cellStyle name="표준 23 31 2 2 6" xfId="47170" xr:uid="{00000000-0005-0000-0000-000000B00000}"/>
    <cellStyle name="표준 23 31 2 3" xfId="4827" xr:uid="{00000000-0005-0000-0000-000001B00000}"/>
    <cellStyle name="표준 23 31 2 3 2" xfId="47171" xr:uid="{00000000-0005-0000-0000-000002B00000}"/>
    <cellStyle name="표준 23 31 2 3 3" xfId="47172" xr:uid="{00000000-0005-0000-0000-000003B00000}"/>
    <cellStyle name="표준 23 31 2 3 4" xfId="47173" xr:uid="{00000000-0005-0000-0000-000004B00000}"/>
    <cellStyle name="표준 23 31 2 3 5" xfId="47174" xr:uid="{00000000-0005-0000-0000-000005B00000}"/>
    <cellStyle name="표준 23 31 2 3 6" xfId="47175" xr:uid="{00000000-0005-0000-0000-000006B00000}"/>
    <cellStyle name="표준 23 31 2 4" xfId="6691" xr:uid="{00000000-0005-0000-0000-000007B00000}"/>
    <cellStyle name="표준 23 31 2 4 2" xfId="47176" xr:uid="{00000000-0005-0000-0000-000008B00000}"/>
    <cellStyle name="표준 23 31 2 4 3" xfId="47177" xr:uid="{00000000-0005-0000-0000-000009B00000}"/>
    <cellStyle name="표준 23 31 2 4 4" xfId="47178" xr:uid="{00000000-0005-0000-0000-00000AB00000}"/>
    <cellStyle name="표준 23 31 2 4 5" xfId="47179" xr:uid="{00000000-0005-0000-0000-00000BB00000}"/>
    <cellStyle name="표준 23 31 2 4 6" xfId="47180" xr:uid="{00000000-0005-0000-0000-00000CB00000}"/>
    <cellStyle name="표준 23 31 2 5" xfId="8551" xr:uid="{00000000-0005-0000-0000-00000DB00000}"/>
    <cellStyle name="표준 23 31 2 5 2" xfId="47181" xr:uid="{00000000-0005-0000-0000-00000EB00000}"/>
    <cellStyle name="표준 23 31 2 5 3" xfId="47182" xr:uid="{00000000-0005-0000-0000-00000FB00000}"/>
    <cellStyle name="표준 23 31 2 5 4" xfId="47183" xr:uid="{00000000-0005-0000-0000-000010B00000}"/>
    <cellStyle name="표준 23 31 2 5 5" xfId="47184" xr:uid="{00000000-0005-0000-0000-000011B00000}"/>
    <cellStyle name="표준 23 31 2 5 6" xfId="47185" xr:uid="{00000000-0005-0000-0000-000012B00000}"/>
    <cellStyle name="표준 23 31 2 6" xfId="47186" xr:uid="{00000000-0005-0000-0000-000013B00000}"/>
    <cellStyle name="표준 23 31 2 7" xfId="47187" xr:uid="{00000000-0005-0000-0000-000014B00000}"/>
    <cellStyle name="표준 23 31 2 8" xfId="47188" xr:uid="{00000000-0005-0000-0000-000015B00000}"/>
    <cellStyle name="표준 23 31 2 9" xfId="47189" xr:uid="{00000000-0005-0000-0000-000016B00000}"/>
    <cellStyle name="표준 23 31 3" xfId="2475" xr:uid="{00000000-0005-0000-0000-000017B00000}"/>
    <cellStyle name="표준 23 31 3 2" xfId="47190" xr:uid="{00000000-0005-0000-0000-000018B00000}"/>
    <cellStyle name="표준 23 31 3 3" xfId="47191" xr:uid="{00000000-0005-0000-0000-000019B00000}"/>
    <cellStyle name="표준 23 31 3 4" xfId="47192" xr:uid="{00000000-0005-0000-0000-00001AB00000}"/>
    <cellStyle name="표준 23 31 3 5" xfId="47193" xr:uid="{00000000-0005-0000-0000-00001BB00000}"/>
    <cellStyle name="표준 23 31 3 6" xfId="47194" xr:uid="{00000000-0005-0000-0000-00001CB00000}"/>
    <cellStyle name="표준 23 31 4" xfId="4335" xr:uid="{00000000-0005-0000-0000-00001DB00000}"/>
    <cellStyle name="표준 23 31 4 2" xfId="47195" xr:uid="{00000000-0005-0000-0000-00001EB00000}"/>
    <cellStyle name="표준 23 31 4 3" xfId="47196" xr:uid="{00000000-0005-0000-0000-00001FB00000}"/>
    <cellStyle name="표준 23 31 4 4" xfId="47197" xr:uid="{00000000-0005-0000-0000-000020B00000}"/>
    <cellStyle name="표준 23 31 4 5" xfId="47198" xr:uid="{00000000-0005-0000-0000-000021B00000}"/>
    <cellStyle name="표준 23 31 4 6" xfId="47199" xr:uid="{00000000-0005-0000-0000-000022B00000}"/>
    <cellStyle name="표준 23 31 5" xfId="6199" xr:uid="{00000000-0005-0000-0000-000023B00000}"/>
    <cellStyle name="표준 23 31 5 2" xfId="47200" xr:uid="{00000000-0005-0000-0000-000024B00000}"/>
    <cellStyle name="표준 23 31 5 3" xfId="47201" xr:uid="{00000000-0005-0000-0000-000025B00000}"/>
    <cellStyle name="표준 23 31 5 4" xfId="47202" xr:uid="{00000000-0005-0000-0000-000026B00000}"/>
    <cellStyle name="표준 23 31 5 5" xfId="47203" xr:uid="{00000000-0005-0000-0000-000027B00000}"/>
    <cellStyle name="표준 23 31 5 6" xfId="47204" xr:uid="{00000000-0005-0000-0000-000028B00000}"/>
    <cellStyle name="표준 23 31 6" xfId="8059" xr:uid="{00000000-0005-0000-0000-000029B00000}"/>
    <cellStyle name="표준 23 31 6 2" xfId="47205" xr:uid="{00000000-0005-0000-0000-00002AB00000}"/>
    <cellStyle name="표준 23 31 6 3" xfId="47206" xr:uid="{00000000-0005-0000-0000-00002BB00000}"/>
    <cellStyle name="표준 23 31 6 4" xfId="47207" xr:uid="{00000000-0005-0000-0000-00002CB00000}"/>
    <cellStyle name="표준 23 31 6 5" xfId="47208" xr:uid="{00000000-0005-0000-0000-00002DB00000}"/>
    <cellStyle name="표준 23 31 6 6" xfId="47209" xr:uid="{00000000-0005-0000-0000-00002EB00000}"/>
    <cellStyle name="표준 23 31 7" xfId="47210" xr:uid="{00000000-0005-0000-0000-00002FB00000}"/>
    <cellStyle name="표준 23 31 8" xfId="47211" xr:uid="{00000000-0005-0000-0000-000030B00000}"/>
    <cellStyle name="표준 23 31 9" xfId="47212" xr:uid="{00000000-0005-0000-0000-000031B00000}"/>
    <cellStyle name="표준 23 32" xfId="620" xr:uid="{00000000-0005-0000-0000-000032B00000}"/>
    <cellStyle name="표준 23 32 10" xfId="47213" xr:uid="{00000000-0005-0000-0000-000033B00000}"/>
    <cellStyle name="표준 23 32 11" xfId="47214" xr:uid="{00000000-0005-0000-0000-000034B00000}"/>
    <cellStyle name="표준 23 32 12" xfId="47215" xr:uid="{00000000-0005-0000-0000-000035B00000}"/>
    <cellStyle name="표준 23 32 2" xfId="1203" xr:uid="{00000000-0005-0000-0000-000036B00000}"/>
    <cellStyle name="표준 23 32 2 10" xfId="47216" xr:uid="{00000000-0005-0000-0000-000037B00000}"/>
    <cellStyle name="표준 23 32 2 11" xfId="47217" xr:uid="{00000000-0005-0000-0000-000038B00000}"/>
    <cellStyle name="표준 23 32 2 2" xfId="2980" xr:uid="{00000000-0005-0000-0000-000039B00000}"/>
    <cellStyle name="표준 23 32 2 2 2" xfId="47218" xr:uid="{00000000-0005-0000-0000-00003AB00000}"/>
    <cellStyle name="표준 23 32 2 2 3" xfId="47219" xr:uid="{00000000-0005-0000-0000-00003BB00000}"/>
    <cellStyle name="표준 23 32 2 2 4" xfId="47220" xr:uid="{00000000-0005-0000-0000-00003CB00000}"/>
    <cellStyle name="표준 23 32 2 2 5" xfId="47221" xr:uid="{00000000-0005-0000-0000-00003DB00000}"/>
    <cellStyle name="표준 23 32 2 2 6" xfId="47222" xr:uid="{00000000-0005-0000-0000-00003EB00000}"/>
    <cellStyle name="표준 23 32 2 3" xfId="4839" xr:uid="{00000000-0005-0000-0000-00003FB00000}"/>
    <cellStyle name="표준 23 32 2 3 2" xfId="47223" xr:uid="{00000000-0005-0000-0000-000040B00000}"/>
    <cellStyle name="표준 23 32 2 3 3" xfId="47224" xr:uid="{00000000-0005-0000-0000-000041B00000}"/>
    <cellStyle name="표준 23 32 2 3 4" xfId="47225" xr:uid="{00000000-0005-0000-0000-000042B00000}"/>
    <cellStyle name="표준 23 32 2 3 5" xfId="47226" xr:uid="{00000000-0005-0000-0000-000043B00000}"/>
    <cellStyle name="표준 23 32 2 3 6" xfId="47227" xr:uid="{00000000-0005-0000-0000-000044B00000}"/>
    <cellStyle name="표준 23 32 2 4" xfId="6703" xr:uid="{00000000-0005-0000-0000-000045B00000}"/>
    <cellStyle name="표준 23 32 2 4 2" xfId="47228" xr:uid="{00000000-0005-0000-0000-000046B00000}"/>
    <cellStyle name="표준 23 32 2 4 3" xfId="47229" xr:uid="{00000000-0005-0000-0000-000047B00000}"/>
    <cellStyle name="표준 23 32 2 4 4" xfId="47230" xr:uid="{00000000-0005-0000-0000-000048B00000}"/>
    <cellStyle name="표준 23 32 2 4 5" xfId="47231" xr:uid="{00000000-0005-0000-0000-000049B00000}"/>
    <cellStyle name="표준 23 32 2 4 6" xfId="47232" xr:uid="{00000000-0005-0000-0000-00004AB00000}"/>
    <cellStyle name="표준 23 32 2 5" xfId="8563" xr:uid="{00000000-0005-0000-0000-00004BB00000}"/>
    <cellStyle name="표준 23 32 2 5 2" xfId="47233" xr:uid="{00000000-0005-0000-0000-00004CB00000}"/>
    <cellStyle name="표준 23 32 2 5 3" xfId="47234" xr:uid="{00000000-0005-0000-0000-00004DB00000}"/>
    <cellStyle name="표준 23 32 2 5 4" xfId="47235" xr:uid="{00000000-0005-0000-0000-00004EB00000}"/>
    <cellStyle name="표준 23 32 2 5 5" xfId="47236" xr:uid="{00000000-0005-0000-0000-00004FB00000}"/>
    <cellStyle name="표준 23 32 2 5 6" xfId="47237" xr:uid="{00000000-0005-0000-0000-000050B00000}"/>
    <cellStyle name="표준 23 32 2 6" xfId="47238" xr:uid="{00000000-0005-0000-0000-000051B00000}"/>
    <cellStyle name="표준 23 32 2 7" xfId="47239" xr:uid="{00000000-0005-0000-0000-000052B00000}"/>
    <cellStyle name="표준 23 32 2 8" xfId="47240" xr:uid="{00000000-0005-0000-0000-000053B00000}"/>
    <cellStyle name="표준 23 32 2 9" xfId="47241" xr:uid="{00000000-0005-0000-0000-000054B00000}"/>
    <cellStyle name="표준 23 32 3" xfId="2487" xr:uid="{00000000-0005-0000-0000-000055B00000}"/>
    <cellStyle name="표준 23 32 3 2" xfId="47242" xr:uid="{00000000-0005-0000-0000-000056B00000}"/>
    <cellStyle name="표준 23 32 3 3" xfId="47243" xr:uid="{00000000-0005-0000-0000-000057B00000}"/>
    <cellStyle name="표준 23 32 3 4" xfId="47244" xr:uid="{00000000-0005-0000-0000-000058B00000}"/>
    <cellStyle name="표준 23 32 3 5" xfId="47245" xr:uid="{00000000-0005-0000-0000-000059B00000}"/>
    <cellStyle name="표준 23 32 3 6" xfId="47246" xr:uid="{00000000-0005-0000-0000-00005AB00000}"/>
    <cellStyle name="표준 23 32 4" xfId="4347" xr:uid="{00000000-0005-0000-0000-00005BB00000}"/>
    <cellStyle name="표준 23 32 4 2" xfId="47247" xr:uid="{00000000-0005-0000-0000-00005CB00000}"/>
    <cellStyle name="표준 23 32 4 3" xfId="47248" xr:uid="{00000000-0005-0000-0000-00005DB00000}"/>
    <cellStyle name="표준 23 32 4 4" xfId="47249" xr:uid="{00000000-0005-0000-0000-00005EB00000}"/>
    <cellStyle name="표준 23 32 4 5" xfId="47250" xr:uid="{00000000-0005-0000-0000-00005FB00000}"/>
    <cellStyle name="표준 23 32 4 6" xfId="47251" xr:uid="{00000000-0005-0000-0000-000060B00000}"/>
    <cellStyle name="표준 23 32 5" xfId="6211" xr:uid="{00000000-0005-0000-0000-000061B00000}"/>
    <cellStyle name="표준 23 32 5 2" xfId="47252" xr:uid="{00000000-0005-0000-0000-000062B00000}"/>
    <cellStyle name="표준 23 32 5 3" xfId="47253" xr:uid="{00000000-0005-0000-0000-000063B00000}"/>
    <cellStyle name="표준 23 32 5 4" xfId="47254" xr:uid="{00000000-0005-0000-0000-000064B00000}"/>
    <cellStyle name="표준 23 32 5 5" xfId="47255" xr:uid="{00000000-0005-0000-0000-000065B00000}"/>
    <cellStyle name="표준 23 32 5 6" xfId="47256" xr:uid="{00000000-0005-0000-0000-000066B00000}"/>
    <cellStyle name="표준 23 32 6" xfId="8071" xr:uid="{00000000-0005-0000-0000-000067B00000}"/>
    <cellStyle name="표준 23 32 6 2" xfId="47257" xr:uid="{00000000-0005-0000-0000-000068B00000}"/>
    <cellStyle name="표준 23 32 6 3" xfId="47258" xr:uid="{00000000-0005-0000-0000-000069B00000}"/>
    <cellStyle name="표준 23 32 6 4" xfId="47259" xr:uid="{00000000-0005-0000-0000-00006AB00000}"/>
    <cellStyle name="표준 23 32 6 5" xfId="47260" xr:uid="{00000000-0005-0000-0000-00006BB00000}"/>
    <cellStyle name="표준 23 32 6 6" xfId="47261" xr:uid="{00000000-0005-0000-0000-00006CB00000}"/>
    <cellStyle name="표준 23 32 7" xfId="47262" xr:uid="{00000000-0005-0000-0000-00006DB00000}"/>
    <cellStyle name="표준 23 32 8" xfId="47263" xr:uid="{00000000-0005-0000-0000-00006EB00000}"/>
    <cellStyle name="표준 23 32 9" xfId="47264" xr:uid="{00000000-0005-0000-0000-00006FB00000}"/>
    <cellStyle name="표준 23 33" xfId="632" xr:uid="{00000000-0005-0000-0000-000070B00000}"/>
    <cellStyle name="표준 23 33 10" xfId="47265" xr:uid="{00000000-0005-0000-0000-000071B00000}"/>
    <cellStyle name="표준 23 33 11" xfId="47266" xr:uid="{00000000-0005-0000-0000-000072B00000}"/>
    <cellStyle name="표준 23 33 12" xfId="47267" xr:uid="{00000000-0005-0000-0000-000073B00000}"/>
    <cellStyle name="표준 23 33 2" xfId="1215" xr:uid="{00000000-0005-0000-0000-000074B00000}"/>
    <cellStyle name="표준 23 33 2 10" xfId="47268" xr:uid="{00000000-0005-0000-0000-000075B00000}"/>
    <cellStyle name="표준 23 33 2 11" xfId="47269" xr:uid="{00000000-0005-0000-0000-000076B00000}"/>
    <cellStyle name="표준 23 33 2 2" xfId="2992" xr:uid="{00000000-0005-0000-0000-000077B00000}"/>
    <cellStyle name="표준 23 33 2 2 2" xfId="47270" xr:uid="{00000000-0005-0000-0000-000078B00000}"/>
    <cellStyle name="표준 23 33 2 2 3" xfId="47271" xr:uid="{00000000-0005-0000-0000-000079B00000}"/>
    <cellStyle name="표준 23 33 2 2 4" xfId="47272" xr:uid="{00000000-0005-0000-0000-00007AB00000}"/>
    <cellStyle name="표준 23 33 2 2 5" xfId="47273" xr:uid="{00000000-0005-0000-0000-00007BB00000}"/>
    <cellStyle name="표준 23 33 2 2 6" xfId="47274" xr:uid="{00000000-0005-0000-0000-00007CB00000}"/>
    <cellStyle name="표준 23 33 2 3" xfId="4851" xr:uid="{00000000-0005-0000-0000-00007DB00000}"/>
    <cellStyle name="표준 23 33 2 3 2" xfId="47275" xr:uid="{00000000-0005-0000-0000-00007EB00000}"/>
    <cellStyle name="표준 23 33 2 3 3" xfId="47276" xr:uid="{00000000-0005-0000-0000-00007FB00000}"/>
    <cellStyle name="표준 23 33 2 3 4" xfId="47277" xr:uid="{00000000-0005-0000-0000-000080B00000}"/>
    <cellStyle name="표준 23 33 2 3 5" xfId="47278" xr:uid="{00000000-0005-0000-0000-000081B00000}"/>
    <cellStyle name="표준 23 33 2 3 6" xfId="47279" xr:uid="{00000000-0005-0000-0000-000082B00000}"/>
    <cellStyle name="표준 23 33 2 4" xfId="6715" xr:uid="{00000000-0005-0000-0000-000083B00000}"/>
    <cellStyle name="표준 23 33 2 4 2" xfId="47280" xr:uid="{00000000-0005-0000-0000-000084B00000}"/>
    <cellStyle name="표준 23 33 2 4 3" xfId="47281" xr:uid="{00000000-0005-0000-0000-000085B00000}"/>
    <cellStyle name="표준 23 33 2 4 4" xfId="47282" xr:uid="{00000000-0005-0000-0000-000086B00000}"/>
    <cellStyle name="표준 23 33 2 4 5" xfId="47283" xr:uid="{00000000-0005-0000-0000-000087B00000}"/>
    <cellStyle name="표준 23 33 2 4 6" xfId="47284" xr:uid="{00000000-0005-0000-0000-000088B00000}"/>
    <cellStyle name="표준 23 33 2 5" xfId="8575" xr:uid="{00000000-0005-0000-0000-000089B00000}"/>
    <cellStyle name="표준 23 33 2 5 2" xfId="47285" xr:uid="{00000000-0005-0000-0000-00008AB00000}"/>
    <cellStyle name="표준 23 33 2 5 3" xfId="47286" xr:uid="{00000000-0005-0000-0000-00008BB00000}"/>
    <cellStyle name="표준 23 33 2 5 4" xfId="47287" xr:uid="{00000000-0005-0000-0000-00008CB00000}"/>
    <cellStyle name="표준 23 33 2 5 5" xfId="47288" xr:uid="{00000000-0005-0000-0000-00008DB00000}"/>
    <cellStyle name="표준 23 33 2 5 6" xfId="47289" xr:uid="{00000000-0005-0000-0000-00008EB00000}"/>
    <cellStyle name="표준 23 33 2 6" xfId="47290" xr:uid="{00000000-0005-0000-0000-00008FB00000}"/>
    <cellStyle name="표준 23 33 2 7" xfId="47291" xr:uid="{00000000-0005-0000-0000-000090B00000}"/>
    <cellStyle name="표준 23 33 2 8" xfId="47292" xr:uid="{00000000-0005-0000-0000-000091B00000}"/>
    <cellStyle name="표준 23 33 2 9" xfId="47293" xr:uid="{00000000-0005-0000-0000-000092B00000}"/>
    <cellStyle name="표준 23 33 3" xfId="2499" xr:uid="{00000000-0005-0000-0000-000093B00000}"/>
    <cellStyle name="표준 23 33 3 2" xfId="47294" xr:uid="{00000000-0005-0000-0000-000094B00000}"/>
    <cellStyle name="표준 23 33 3 3" xfId="47295" xr:uid="{00000000-0005-0000-0000-000095B00000}"/>
    <cellStyle name="표준 23 33 3 4" xfId="47296" xr:uid="{00000000-0005-0000-0000-000096B00000}"/>
    <cellStyle name="표준 23 33 3 5" xfId="47297" xr:uid="{00000000-0005-0000-0000-000097B00000}"/>
    <cellStyle name="표준 23 33 3 6" xfId="47298" xr:uid="{00000000-0005-0000-0000-000098B00000}"/>
    <cellStyle name="표준 23 33 4" xfId="4359" xr:uid="{00000000-0005-0000-0000-000099B00000}"/>
    <cellStyle name="표준 23 33 4 2" xfId="47299" xr:uid="{00000000-0005-0000-0000-00009AB00000}"/>
    <cellStyle name="표준 23 33 4 3" xfId="47300" xr:uid="{00000000-0005-0000-0000-00009BB00000}"/>
    <cellStyle name="표준 23 33 4 4" xfId="47301" xr:uid="{00000000-0005-0000-0000-00009CB00000}"/>
    <cellStyle name="표준 23 33 4 5" xfId="47302" xr:uid="{00000000-0005-0000-0000-00009DB00000}"/>
    <cellStyle name="표준 23 33 4 6" xfId="47303" xr:uid="{00000000-0005-0000-0000-00009EB00000}"/>
    <cellStyle name="표준 23 33 5" xfId="6223" xr:uid="{00000000-0005-0000-0000-00009FB00000}"/>
    <cellStyle name="표준 23 33 5 2" xfId="47304" xr:uid="{00000000-0005-0000-0000-0000A0B00000}"/>
    <cellStyle name="표준 23 33 5 3" xfId="47305" xr:uid="{00000000-0005-0000-0000-0000A1B00000}"/>
    <cellStyle name="표준 23 33 5 4" xfId="47306" xr:uid="{00000000-0005-0000-0000-0000A2B00000}"/>
    <cellStyle name="표준 23 33 5 5" xfId="47307" xr:uid="{00000000-0005-0000-0000-0000A3B00000}"/>
    <cellStyle name="표준 23 33 5 6" xfId="47308" xr:uid="{00000000-0005-0000-0000-0000A4B00000}"/>
    <cellStyle name="표준 23 33 6" xfId="8083" xr:uid="{00000000-0005-0000-0000-0000A5B00000}"/>
    <cellStyle name="표준 23 33 6 2" xfId="47309" xr:uid="{00000000-0005-0000-0000-0000A6B00000}"/>
    <cellStyle name="표준 23 33 6 3" xfId="47310" xr:uid="{00000000-0005-0000-0000-0000A7B00000}"/>
    <cellStyle name="표준 23 33 6 4" xfId="47311" xr:uid="{00000000-0005-0000-0000-0000A8B00000}"/>
    <cellStyle name="표준 23 33 6 5" xfId="47312" xr:uid="{00000000-0005-0000-0000-0000A9B00000}"/>
    <cellStyle name="표준 23 33 6 6" xfId="47313" xr:uid="{00000000-0005-0000-0000-0000AAB00000}"/>
    <cellStyle name="표준 23 33 7" xfId="47314" xr:uid="{00000000-0005-0000-0000-0000ABB00000}"/>
    <cellStyle name="표준 23 33 8" xfId="47315" xr:uid="{00000000-0005-0000-0000-0000ACB00000}"/>
    <cellStyle name="표준 23 33 9" xfId="47316" xr:uid="{00000000-0005-0000-0000-0000ADB00000}"/>
    <cellStyle name="표준 23 34" xfId="644" xr:uid="{00000000-0005-0000-0000-0000AEB00000}"/>
    <cellStyle name="표준 23 34 10" xfId="47317" xr:uid="{00000000-0005-0000-0000-0000AFB00000}"/>
    <cellStyle name="표준 23 34 11" xfId="47318" xr:uid="{00000000-0005-0000-0000-0000B0B00000}"/>
    <cellStyle name="표준 23 34 12" xfId="47319" xr:uid="{00000000-0005-0000-0000-0000B1B00000}"/>
    <cellStyle name="표준 23 34 2" xfId="1227" xr:uid="{00000000-0005-0000-0000-0000B2B00000}"/>
    <cellStyle name="표준 23 34 2 10" xfId="47320" xr:uid="{00000000-0005-0000-0000-0000B3B00000}"/>
    <cellStyle name="표준 23 34 2 11" xfId="47321" xr:uid="{00000000-0005-0000-0000-0000B4B00000}"/>
    <cellStyle name="표준 23 34 2 2" xfId="3004" xr:uid="{00000000-0005-0000-0000-0000B5B00000}"/>
    <cellStyle name="표준 23 34 2 2 2" xfId="47322" xr:uid="{00000000-0005-0000-0000-0000B6B00000}"/>
    <cellStyle name="표준 23 34 2 2 3" xfId="47323" xr:uid="{00000000-0005-0000-0000-0000B7B00000}"/>
    <cellStyle name="표준 23 34 2 2 4" xfId="47324" xr:uid="{00000000-0005-0000-0000-0000B8B00000}"/>
    <cellStyle name="표준 23 34 2 2 5" xfId="47325" xr:uid="{00000000-0005-0000-0000-0000B9B00000}"/>
    <cellStyle name="표준 23 34 2 2 6" xfId="47326" xr:uid="{00000000-0005-0000-0000-0000BAB00000}"/>
    <cellStyle name="표준 23 34 2 3" xfId="4863" xr:uid="{00000000-0005-0000-0000-0000BBB00000}"/>
    <cellStyle name="표준 23 34 2 3 2" xfId="47327" xr:uid="{00000000-0005-0000-0000-0000BCB00000}"/>
    <cellStyle name="표준 23 34 2 3 3" xfId="47328" xr:uid="{00000000-0005-0000-0000-0000BDB00000}"/>
    <cellStyle name="표준 23 34 2 3 4" xfId="47329" xr:uid="{00000000-0005-0000-0000-0000BEB00000}"/>
    <cellStyle name="표준 23 34 2 3 5" xfId="47330" xr:uid="{00000000-0005-0000-0000-0000BFB00000}"/>
    <cellStyle name="표준 23 34 2 3 6" xfId="47331" xr:uid="{00000000-0005-0000-0000-0000C0B00000}"/>
    <cellStyle name="표준 23 34 2 4" xfId="6727" xr:uid="{00000000-0005-0000-0000-0000C1B00000}"/>
    <cellStyle name="표준 23 34 2 4 2" xfId="47332" xr:uid="{00000000-0005-0000-0000-0000C2B00000}"/>
    <cellStyle name="표준 23 34 2 4 3" xfId="47333" xr:uid="{00000000-0005-0000-0000-0000C3B00000}"/>
    <cellStyle name="표준 23 34 2 4 4" xfId="47334" xr:uid="{00000000-0005-0000-0000-0000C4B00000}"/>
    <cellStyle name="표준 23 34 2 4 5" xfId="47335" xr:uid="{00000000-0005-0000-0000-0000C5B00000}"/>
    <cellStyle name="표준 23 34 2 4 6" xfId="47336" xr:uid="{00000000-0005-0000-0000-0000C6B00000}"/>
    <cellStyle name="표준 23 34 2 5" xfId="8587" xr:uid="{00000000-0005-0000-0000-0000C7B00000}"/>
    <cellStyle name="표준 23 34 2 5 2" xfId="47337" xr:uid="{00000000-0005-0000-0000-0000C8B00000}"/>
    <cellStyle name="표준 23 34 2 5 3" xfId="47338" xr:uid="{00000000-0005-0000-0000-0000C9B00000}"/>
    <cellStyle name="표준 23 34 2 5 4" xfId="47339" xr:uid="{00000000-0005-0000-0000-0000CAB00000}"/>
    <cellStyle name="표준 23 34 2 5 5" xfId="47340" xr:uid="{00000000-0005-0000-0000-0000CBB00000}"/>
    <cellStyle name="표준 23 34 2 5 6" xfId="47341" xr:uid="{00000000-0005-0000-0000-0000CCB00000}"/>
    <cellStyle name="표준 23 34 2 6" xfId="47342" xr:uid="{00000000-0005-0000-0000-0000CDB00000}"/>
    <cellStyle name="표준 23 34 2 7" xfId="47343" xr:uid="{00000000-0005-0000-0000-0000CEB00000}"/>
    <cellStyle name="표준 23 34 2 8" xfId="47344" xr:uid="{00000000-0005-0000-0000-0000CFB00000}"/>
    <cellStyle name="표준 23 34 2 9" xfId="47345" xr:uid="{00000000-0005-0000-0000-0000D0B00000}"/>
    <cellStyle name="표준 23 34 3" xfId="2511" xr:uid="{00000000-0005-0000-0000-0000D1B00000}"/>
    <cellStyle name="표준 23 34 3 2" xfId="47346" xr:uid="{00000000-0005-0000-0000-0000D2B00000}"/>
    <cellStyle name="표준 23 34 3 3" xfId="47347" xr:uid="{00000000-0005-0000-0000-0000D3B00000}"/>
    <cellStyle name="표준 23 34 3 4" xfId="47348" xr:uid="{00000000-0005-0000-0000-0000D4B00000}"/>
    <cellStyle name="표준 23 34 3 5" xfId="47349" xr:uid="{00000000-0005-0000-0000-0000D5B00000}"/>
    <cellStyle name="표준 23 34 3 6" xfId="47350" xr:uid="{00000000-0005-0000-0000-0000D6B00000}"/>
    <cellStyle name="표준 23 34 4" xfId="4371" xr:uid="{00000000-0005-0000-0000-0000D7B00000}"/>
    <cellStyle name="표준 23 34 4 2" xfId="47351" xr:uid="{00000000-0005-0000-0000-0000D8B00000}"/>
    <cellStyle name="표준 23 34 4 3" xfId="47352" xr:uid="{00000000-0005-0000-0000-0000D9B00000}"/>
    <cellStyle name="표준 23 34 4 4" xfId="47353" xr:uid="{00000000-0005-0000-0000-0000DAB00000}"/>
    <cellStyle name="표준 23 34 4 5" xfId="47354" xr:uid="{00000000-0005-0000-0000-0000DBB00000}"/>
    <cellStyle name="표준 23 34 4 6" xfId="47355" xr:uid="{00000000-0005-0000-0000-0000DCB00000}"/>
    <cellStyle name="표준 23 34 5" xfId="6235" xr:uid="{00000000-0005-0000-0000-0000DDB00000}"/>
    <cellStyle name="표준 23 34 5 2" xfId="47356" xr:uid="{00000000-0005-0000-0000-0000DEB00000}"/>
    <cellStyle name="표준 23 34 5 3" xfId="47357" xr:uid="{00000000-0005-0000-0000-0000DFB00000}"/>
    <cellStyle name="표준 23 34 5 4" xfId="47358" xr:uid="{00000000-0005-0000-0000-0000E0B00000}"/>
    <cellStyle name="표준 23 34 5 5" xfId="47359" xr:uid="{00000000-0005-0000-0000-0000E1B00000}"/>
    <cellStyle name="표준 23 34 5 6" xfId="47360" xr:uid="{00000000-0005-0000-0000-0000E2B00000}"/>
    <cellStyle name="표준 23 34 6" xfId="8095" xr:uid="{00000000-0005-0000-0000-0000E3B00000}"/>
    <cellStyle name="표준 23 34 6 2" xfId="47361" xr:uid="{00000000-0005-0000-0000-0000E4B00000}"/>
    <cellStyle name="표준 23 34 6 3" xfId="47362" xr:uid="{00000000-0005-0000-0000-0000E5B00000}"/>
    <cellStyle name="표준 23 34 6 4" xfId="47363" xr:uid="{00000000-0005-0000-0000-0000E6B00000}"/>
    <cellStyle name="표준 23 34 6 5" xfId="47364" xr:uid="{00000000-0005-0000-0000-0000E7B00000}"/>
    <cellStyle name="표준 23 34 6 6" xfId="47365" xr:uid="{00000000-0005-0000-0000-0000E8B00000}"/>
    <cellStyle name="표준 23 34 7" xfId="47366" xr:uid="{00000000-0005-0000-0000-0000E9B00000}"/>
    <cellStyle name="표준 23 34 8" xfId="47367" xr:uid="{00000000-0005-0000-0000-0000EAB00000}"/>
    <cellStyle name="표준 23 34 9" xfId="47368" xr:uid="{00000000-0005-0000-0000-0000EBB00000}"/>
    <cellStyle name="표준 23 35" xfId="657" xr:uid="{00000000-0005-0000-0000-0000ECB00000}"/>
    <cellStyle name="표준 23 35 10" xfId="47369" xr:uid="{00000000-0005-0000-0000-0000EDB00000}"/>
    <cellStyle name="표준 23 35 11" xfId="47370" xr:uid="{00000000-0005-0000-0000-0000EEB00000}"/>
    <cellStyle name="표준 23 35 12" xfId="47371" xr:uid="{00000000-0005-0000-0000-0000EFB00000}"/>
    <cellStyle name="표준 23 35 2" xfId="1240" xr:uid="{00000000-0005-0000-0000-0000F0B00000}"/>
    <cellStyle name="표준 23 35 2 10" xfId="47372" xr:uid="{00000000-0005-0000-0000-0000F1B00000}"/>
    <cellStyle name="표준 23 35 2 11" xfId="47373" xr:uid="{00000000-0005-0000-0000-0000F2B00000}"/>
    <cellStyle name="표준 23 35 2 2" xfId="3017" xr:uid="{00000000-0005-0000-0000-0000F3B00000}"/>
    <cellStyle name="표준 23 35 2 2 2" xfId="47374" xr:uid="{00000000-0005-0000-0000-0000F4B00000}"/>
    <cellStyle name="표준 23 35 2 2 3" xfId="47375" xr:uid="{00000000-0005-0000-0000-0000F5B00000}"/>
    <cellStyle name="표준 23 35 2 2 4" xfId="47376" xr:uid="{00000000-0005-0000-0000-0000F6B00000}"/>
    <cellStyle name="표준 23 35 2 2 5" xfId="47377" xr:uid="{00000000-0005-0000-0000-0000F7B00000}"/>
    <cellStyle name="표준 23 35 2 2 6" xfId="47378" xr:uid="{00000000-0005-0000-0000-0000F8B00000}"/>
    <cellStyle name="표준 23 35 2 3" xfId="4876" xr:uid="{00000000-0005-0000-0000-0000F9B00000}"/>
    <cellStyle name="표준 23 35 2 3 2" xfId="47379" xr:uid="{00000000-0005-0000-0000-0000FAB00000}"/>
    <cellStyle name="표준 23 35 2 3 3" xfId="47380" xr:uid="{00000000-0005-0000-0000-0000FBB00000}"/>
    <cellStyle name="표준 23 35 2 3 4" xfId="47381" xr:uid="{00000000-0005-0000-0000-0000FCB00000}"/>
    <cellStyle name="표준 23 35 2 3 5" xfId="47382" xr:uid="{00000000-0005-0000-0000-0000FDB00000}"/>
    <cellStyle name="표준 23 35 2 3 6" xfId="47383" xr:uid="{00000000-0005-0000-0000-0000FEB00000}"/>
    <cellStyle name="표준 23 35 2 4" xfId="6740" xr:uid="{00000000-0005-0000-0000-0000FFB00000}"/>
    <cellStyle name="표준 23 35 2 4 2" xfId="47384" xr:uid="{00000000-0005-0000-0000-000000B10000}"/>
    <cellStyle name="표준 23 35 2 4 3" xfId="47385" xr:uid="{00000000-0005-0000-0000-000001B10000}"/>
    <cellStyle name="표준 23 35 2 4 4" xfId="47386" xr:uid="{00000000-0005-0000-0000-000002B10000}"/>
    <cellStyle name="표준 23 35 2 4 5" xfId="47387" xr:uid="{00000000-0005-0000-0000-000003B10000}"/>
    <cellStyle name="표준 23 35 2 4 6" xfId="47388" xr:uid="{00000000-0005-0000-0000-000004B10000}"/>
    <cellStyle name="표준 23 35 2 5" xfId="8600" xr:uid="{00000000-0005-0000-0000-000005B10000}"/>
    <cellStyle name="표준 23 35 2 5 2" xfId="47389" xr:uid="{00000000-0005-0000-0000-000006B10000}"/>
    <cellStyle name="표준 23 35 2 5 3" xfId="47390" xr:uid="{00000000-0005-0000-0000-000007B10000}"/>
    <cellStyle name="표준 23 35 2 5 4" xfId="47391" xr:uid="{00000000-0005-0000-0000-000008B10000}"/>
    <cellStyle name="표준 23 35 2 5 5" xfId="47392" xr:uid="{00000000-0005-0000-0000-000009B10000}"/>
    <cellStyle name="표준 23 35 2 5 6" xfId="47393" xr:uid="{00000000-0005-0000-0000-00000AB10000}"/>
    <cellStyle name="표준 23 35 2 6" xfId="47394" xr:uid="{00000000-0005-0000-0000-00000BB10000}"/>
    <cellStyle name="표준 23 35 2 7" xfId="47395" xr:uid="{00000000-0005-0000-0000-00000CB10000}"/>
    <cellStyle name="표준 23 35 2 8" xfId="47396" xr:uid="{00000000-0005-0000-0000-00000DB10000}"/>
    <cellStyle name="표준 23 35 2 9" xfId="47397" xr:uid="{00000000-0005-0000-0000-00000EB10000}"/>
    <cellStyle name="표준 23 35 3" xfId="2524" xr:uid="{00000000-0005-0000-0000-00000FB10000}"/>
    <cellStyle name="표준 23 35 3 2" xfId="47398" xr:uid="{00000000-0005-0000-0000-000010B10000}"/>
    <cellStyle name="표준 23 35 3 3" xfId="47399" xr:uid="{00000000-0005-0000-0000-000011B10000}"/>
    <cellStyle name="표준 23 35 3 4" xfId="47400" xr:uid="{00000000-0005-0000-0000-000012B10000}"/>
    <cellStyle name="표준 23 35 3 5" xfId="47401" xr:uid="{00000000-0005-0000-0000-000013B10000}"/>
    <cellStyle name="표준 23 35 3 6" xfId="47402" xr:uid="{00000000-0005-0000-0000-000014B10000}"/>
    <cellStyle name="표준 23 35 4" xfId="4384" xr:uid="{00000000-0005-0000-0000-000015B10000}"/>
    <cellStyle name="표준 23 35 4 2" xfId="47403" xr:uid="{00000000-0005-0000-0000-000016B10000}"/>
    <cellStyle name="표준 23 35 4 3" xfId="47404" xr:uid="{00000000-0005-0000-0000-000017B10000}"/>
    <cellStyle name="표준 23 35 4 4" xfId="47405" xr:uid="{00000000-0005-0000-0000-000018B10000}"/>
    <cellStyle name="표준 23 35 4 5" xfId="47406" xr:uid="{00000000-0005-0000-0000-000019B10000}"/>
    <cellStyle name="표준 23 35 4 6" xfId="47407" xr:uid="{00000000-0005-0000-0000-00001AB10000}"/>
    <cellStyle name="표준 23 35 5" xfId="6248" xr:uid="{00000000-0005-0000-0000-00001BB10000}"/>
    <cellStyle name="표준 23 35 5 2" xfId="47408" xr:uid="{00000000-0005-0000-0000-00001CB10000}"/>
    <cellStyle name="표준 23 35 5 3" xfId="47409" xr:uid="{00000000-0005-0000-0000-00001DB10000}"/>
    <cellStyle name="표준 23 35 5 4" xfId="47410" xr:uid="{00000000-0005-0000-0000-00001EB10000}"/>
    <cellStyle name="표준 23 35 5 5" xfId="47411" xr:uid="{00000000-0005-0000-0000-00001FB10000}"/>
    <cellStyle name="표준 23 35 5 6" xfId="47412" xr:uid="{00000000-0005-0000-0000-000020B10000}"/>
    <cellStyle name="표준 23 35 6" xfId="8108" xr:uid="{00000000-0005-0000-0000-000021B10000}"/>
    <cellStyle name="표준 23 35 6 2" xfId="47413" xr:uid="{00000000-0005-0000-0000-000022B10000}"/>
    <cellStyle name="표준 23 35 6 3" xfId="47414" xr:uid="{00000000-0005-0000-0000-000023B10000}"/>
    <cellStyle name="표준 23 35 6 4" xfId="47415" xr:uid="{00000000-0005-0000-0000-000024B10000}"/>
    <cellStyle name="표준 23 35 6 5" xfId="47416" xr:uid="{00000000-0005-0000-0000-000025B10000}"/>
    <cellStyle name="표준 23 35 6 6" xfId="47417" xr:uid="{00000000-0005-0000-0000-000026B10000}"/>
    <cellStyle name="표준 23 35 7" xfId="47418" xr:uid="{00000000-0005-0000-0000-000027B10000}"/>
    <cellStyle name="표준 23 35 8" xfId="47419" xr:uid="{00000000-0005-0000-0000-000028B10000}"/>
    <cellStyle name="표준 23 35 9" xfId="47420" xr:uid="{00000000-0005-0000-0000-000029B10000}"/>
    <cellStyle name="표준 23 36" xfId="670" xr:uid="{00000000-0005-0000-0000-00002AB10000}"/>
    <cellStyle name="표준 23 36 10" xfId="47421" xr:uid="{00000000-0005-0000-0000-00002BB10000}"/>
    <cellStyle name="표준 23 36 11" xfId="47422" xr:uid="{00000000-0005-0000-0000-00002CB10000}"/>
    <cellStyle name="표준 23 36 12" xfId="47423" xr:uid="{00000000-0005-0000-0000-00002DB10000}"/>
    <cellStyle name="표준 23 36 2" xfId="1253" xr:uid="{00000000-0005-0000-0000-00002EB10000}"/>
    <cellStyle name="표준 23 36 2 10" xfId="47424" xr:uid="{00000000-0005-0000-0000-00002FB10000}"/>
    <cellStyle name="표준 23 36 2 11" xfId="47425" xr:uid="{00000000-0005-0000-0000-000030B10000}"/>
    <cellStyle name="표준 23 36 2 2" xfId="3030" xr:uid="{00000000-0005-0000-0000-000031B10000}"/>
    <cellStyle name="표준 23 36 2 2 2" xfId="47426" xr:uid="{00000000-0005-0000-0000-000032B10000}"/>
    <cellStyle name="표준 23 36 2 2 3" xfId="47427" xr:uid="{00000000-0005-0000-0000-000033B10000}"/>
    <cellStyle name="표준 23 36 2 2 4" xfId="47428" xr:uid="{00000000-0005-0000-0000-000034B10000}"/>
    <cellStyle name="표준 23 36 2 2 5" xfId="47429" xr:uid="{00000000-0005-0000-0000-000035B10000}"/>
    <cellStyle name="표준 23 36 2 2 6" xfId="47430" xr:uid="{00000000-0005-0000-0000-000036B10000}"/>
    <cellStyle name="표준 23 36 2 3" xfId="4889" xr:uid="{00000000-0005-0000-0000-000037B10000}"/>
    <cellStyle name="표준 23 36 2 3 2" xfId="47431" xr:uid="{00000000-0005-0000-0000-000038B10000}"/>
    <cellStyle name="표준 23 36 2 3 3" xfId="47432" xr:uid="{00000000-0005-0000-0000-000039B10000}"/>
    <cellStyle name="표준 23 36 2 3 4" xfId="47433" xr:uid="{00000000-0005-0000-0000-00003AB10000}"/>
    <cellStyle name="표준 23 36 2 3 5" xfId="47434" xr:uid="{00000000-0005-0000-0000-00003BB10000}"/>
    <cellStyle name="표준 23 36 2 3 6" xfId="47435" xr:uid="{00000000-0005-0000-0000-00003CB10000}"/>
    <cellStyle name="표준 23 36 2 4" xfId="6753" xr:uid="{00000000-0005-0000-0000-00003DB10000}"/>
    <cellStyle name="표준 23 36 2 4 2" xfId="47436" xr:uid="{00000000-0005-0000-0000-00003EB10000}"/>
    <cellStyle name="표준 23 36 2 4 3" xfId="47437" xr:uid="{00000000-0005-0000-0000-00003FB10000}"/>
    <cellStyle name="표준 23 36 2 4 4" xfId="47438" xr:uid="{00000000-0005-0000-0000-000040B10000}"/>
    <cellStyle name="표준 23 36 2 4 5" xfId="47439" xr:uid="{00000000-0005-0000-0000-000041B10000}"/>
    <cellStyle name="표준 23 36 2 4 6" xfId="47440" xr:uid="{00000000-0005-0000-0000-000042B10000}"/>
    <cellStyle name="표준 23 36 2 5" xfId="8613" xr:uid="{00000000-0005-0000-0000-000043B10000}"/>
    <cellStyle name="표준 23 36 2 5 2" xfId="47441" xr:uid="{00000000-0005-0000-0000-000044B10000}"/>
    <cellStyle name="표준 23 36 2 5 3" xfId="47442" xr:uid="{00000000-0005-0000-0000-000045B10000}"/>
    <cellStyle name="표준 23 36 2 5 4" xfId="47443" xr:uid="{00000000-0005-0000-0000-000046B10000}"/>
    <cellStyle name="표준 23 36 2 5 5" xfId="47444" xr:uid="{00000000-0005-0000-0000-000047B10000}"/>
    <cellStyle name="표준 23 36 2 5 6" xfId="47445" xr:uid="{00000000-0005-0000-0000-000048B10000}"/>
    <cellStyle name="표준 23 36 2 6" xfId="47446" xr:uid="{00000000-0005-0000-0000-000049B10000}"/>
    <cellStyle name="표준 23 36 2 7" xfId="47447" xr:uid="{00000000-0005-0000-0000-00004AB10000}"/>
    <cellStyle name="표준 23 36 2 8" xfId="47448" xr:uid="{00000000-0005-0000-0000-00004BB10000}"/>
    <cellStyle name="표준 23 36 2 9" xfId="47449" xr:uid="{00000000-0005-0000-0000-00004CB10000}"/>
    <cellStyle name="표준 23 36 3" xfId="2537" xr:uid="{00000000-0005-0000-0000-00004DB10000}"/>
    <cellStyle name="표준 23 36 3 2" xfId="47450" xr:uid="{00000000-0005-0000-0000-00004EB10000}"/>
    <cellStyle name="표준 23 36 3 3" xfId="47451" xr:uid="{00000000-0005-0000-0000-00004FB10000}"/>
    <cellStyle name="표준 23 36 3 4" xfId="47452" xr:uid="{00000000-0005-0000-0000-000050B10000}"/>
    <cellStyle name="표준 23 36 3 5" xfId="47453" xr:uid="{00000000-0005-0000-0000-000051B10000}"/>
    <cellStyle name="표준 23 36 3 6" xfId="47454" xr:uid="{00000000-0005-0000-0000-000052B10000}"/>
    <cellStyle name="표준 23 36 4" xfId="4397" xr:uid="{00000000-0005-0000-0000-000053B10000}"/>
    <cellStyle name="표준 23 36 4 2" xfId="47455" xr:uid="{00000000-0005-0000-0000-000054B10000}"/>
    <cellStyle name="표준 23 36 4 3" xfId="47456" xr:uid="{00000000-0005-0000-0000-000055B10000}"/>
    <cellStyle name="표준 23 36 4 4" xfId="47457" xr:uid="{00000000-0005-0000-0000-000056B10000}"/>
    <cellStyle name="표준 23 36 4 5" xfId="47458" xr:uid="{00000000-0005-0000-0000-000057B10000}"/>
    <cellStyle name="표준 23 36 4 6" xfId="47459" xr:uid="{00000000-0005-0000-0000-000058B10000}"/>
    <cellStyle name="표준 23 36 5" xfId="6261" xr:uid="{00000000-0005-0000-0000-000059B10000}"/>
    <cellStyle name="표준 23 36 5 2" xfId="47460" xr:uid="{00000000-0005-0000-0000-00005AB10000}"/>
    <cellStyle name="표준 23 36 5 3" xfId="47461" xr:uid="{00000000-0005-0000-0000-00005BB10000}"/>
    <cellStyle name="표준 23 36 5 4" xfId="47462" xr:uid="{00000000-0005-0000-0000-00005CB10000}"/>
    <cellStyle name="표준 23 36 5 5" xfId="47463" xr:uid="{00000000-0005-0000-0000-00005DB10000}"/>
    <cellStyle name="표준 23 36 5 6" xfId="47464" xr:uid="{00000000-0005-0000-0000-00005EB10000}"/>
    <cellStyle name="표준 23 36 6" xfId="8121" xr:uid="{00000000-0005-0000-0000-00005FB10000}"/>
    <cellStyle name="표준 23 36 6 2" xfId="47465" xr:uid="{00000000-0005-0000-0000-000060B10000}"/>
    <cellStyle name="표준 23 36 6 3" xfId="47466" xr:uid="{00000000-0005-0000-0000-000061B10000}"/>
    <cellStyle name="표준 23 36 6 4" xfId="47467" xr:uid="{00000000-0005-0000-0000-000062B10000}"/>
    <cellStyle name="표준 23 36 6 5" xfId="47468" xr:uid="{00000000-0005-0000-0000-000063B10000}"/>
    <cellStyle name="표준 23 36 6 6" xfId="47469" xr:uid="{00000000-0005-0000-0000-000064B10000}"/>
    <cellStyle name="표준 23 36 7" xfId="47470" xr:uid="{00000000-0005-0000-0000-000065B10000}"/>
    <cellStyle name="표준 23 36 8" xfId="47471" xr:uid="{00000000-0005-0000-0000-000066B10000}"/>
    <cellStyle name="표준 23 36 9" xfId="47472" xr:uid="{00000000-0005-0000-0000-000067B10000}"/>
    <cellStyle name="표준 23 37" xfId="683" xr:uid="{00000000-0005-0000-0000-000068B10000}"/>
    <cellStyle name="표준 23 37 10" xfId="47473" xr:uid="{00000000-0005-0000-0000-000069B10000}"/>
    <cellStyle name="표준 23 37 11" xfId="47474" xr:uid="{00000000-0005-0000-0000-00006AB10000}"/>
    <cellStyle name="표준 23 37 12" xfId="47475" xr:uid="{00000000-0005-0000-0000-00006BB10000}"/>
    <cellStyle name="표준 23 37 2" xfId="1266" xr:uid="{00000000-0005-0000-0000-00006CB10000}"/>
    <cellStyle name="표준 23 37 2 10" xfId="47476" xr:uid="{00000000-0005-0000-0000-00006DB10000}"/>
    <cellStyle name="표준 23 37 2 11" xfId="47477" xr:uid="{00000000-0005-0000-0000-00006EB10000}"/>
    <cellStyle name="표준 23 37 2 2" xfId="3043" xr:uid="{00000000-0005-0000-0000-00006FB10000}"/>
    <cellStyle name="표준 23 37 2 2 2" xfId="47478" xr:uid="{00000000-0005-0000-0000-000070B10000}"/>
    <cellStyle name="표준 23 37 2 2 3" xfId="47479" xr:uid="{00000000-0005-0000-0000-000071B10000}"/>
    <cellStyle name="표준 23 37 2 2 4" xfId="47480" xr:uid="{00000000-0005-0000-0000-000072B10000}"/>
    <cellStyle name="표준 23 37 2 2 5" xfId="47481" xr:uid="{00000000-0005-0000-0000-000073B10000}"/>
    <cellStyle name="표준 23 37 2 2 6" xfId="47482" xr:uid="{00000000-0005-0000-0000-000074B10000}"/>
    <cellStyle name="표준 23 37 2 3" xfId="4902" xr:uid="{00000000-0005-0000-0000-000075B10000}"/>
    <cellStyle name="표준 23 37 2 3 2" xfId="47483" xr:uid="{00000000-0005-0000-0000-000076B10000}"/>
    <cellStyle name="표준 23 37 2 3 3" xfId="47484" xr:uid="{00000000-0005-0000-0000-000077B10000}"/>
    <cellStyle name="표준 23 37 2 3 4" xfId="47485" xr:uid="{00000000-0005-0000-0000-000078B10000}"/>
    <cellStyle name="표준 23 37 2 3 5" xfId="47486" xr:uid="{00000000-0005-0000-0000-000079B10000}"/>
    <cellStyle name="표준 23 37 2 3 6" xfId="47487" xr:uid="{00000000-0005-0000-0000-00007AB10000}"/>
    <cellStyle name="표준 23 37 2 4" xfId="6766" xr:uid="{00000000-0005-0000-0000-00007BB10000}"/>
    <cellStyle name="표준 23 37 2 4 2" xfId="47488" xr:uid="{00000000-0005-0000-0000-00007CB10000}"/>
    <cellStyle name="표준 23 37 2 4 3" xfId="47489" xr:uid="{00000000-0005-0000-0000-00007DB10000}"/>
    <cellStyle name="표준 23 37 2 4 4" xfId="47490" xr:uid="{00000000-0005-0000-0000-00007EB10000}"/>
    <cellStyle name="표준 23 37 2 4 5" xfId="47491" xr:uid="{00000000-0005-0000-0000-00007FB10000}"/>
    <cellStyle name="표준 23 37 2 4 6" xfId="47492" xr:uid="{00000000-0005-0000-0000-000080B10000}"/>
    <cellStyle name="표준 23 37 2 5" xfId="8626" xr:uid="{00000000-0005-0000-0000-000081B10000}"/>
    <cellStyle name="표준 23 37 2 5 2" xfId="47493" xr:uid="{00000000-0005-0000-0000-000082B10000}"/>
    <cellStyle name="표준 23 37 2 5 3" xfId="47494" xr:uid="{00000000-0005-0000-0000-000083B10000}"/>
    <cellStyle name="표준 23 37 2 5 4" xfId="47495" xr:uid="{00000000-0005-0000-0000-000084B10000}"/>
    <cellStyle name="표준 23 37 2 5 5" xfId="47496" xr:uid="{00000000-0005-0000-0000-000085B10000}"/>
    <cellStyle name="표준 23 37 2 5 6" xfId="47497" xr:uid="{00000000-0005-0000-0000-000086B10000}"/>
    <cellStyle name="표준 23 37 2 6" xfId="47498" xr:uid="{00000000-0005-0000-0000-000087B10000}"/>
    <cellStyle name="표준 23 37 2 7" xfId="47499" xr:uid="{00000000-0005-0000-0000-000088B10000}"/>
    <cellStyle name="표준 23 37 2 8" xfId="47500" xr:uid="{00000000-0005-0000-0000-000089B10000}"/>
    <cellStyle name="표준 23 37 2 9" xfId="47501" xr:uid="{00000000-0005-0000-0000-00008AB10000}"/>
    <cellStyle name="표준 23 37 3" xfId="2550" xr:uid="{00000000-0005-0000-0000-00008BB10000}"/>
    <cellStyle name="표준 23 37 3 2" xfId="47502" xr:uid="{00000000-0005-0000-0000-00008CB10000}"/>
    <cellStyle name="표준 23 37 3 3" xfId="47503" xr:uid="{00000000-0005-0000-0000-00008DB10000}"/>
    <cellStyle name="표준 23 37 3 4" xfId="47504" xr:uid="{00000000-0005-0000-0000-00008EB10000}"/>
    <cellStyle name="표준 23 37 3 5" xfId="47505" xr:uid="{00000000-0005-0000-0000-00008FB10000}"/>
    <cellStyle name="표준 23 37 3 6" xfId="47506" xr:uid="{00000000-0005-0000-0000-000090B10000}"/>
    <cellStyle name="표준 23 37 4" xfId="4410" xr:uid="{00000000-0005-0000-0000-000091B10000}"/>
    <cellStyle name="표준 23 37 4 2" xfId="47507" xr:uid="{00000000-0005-0000-0000-000092B10000}"/>
    <cellStyle name="표준 23 37 4 3" xfId="47508" xr:uid="{00000000-0005-0000-0000-000093B10000}"/>
    <cellStyle name="표준 23 37 4 4" xfId="47509" xr:uid="{00000000-0005-0000-0000-000094B10000}"/>
    <cellStyle name="표준 23 37 4 5" xfId="47510" xr:uid="{00000000-0005-0000-0000-000095B10000}"/>
    <cellStyle name="표준 23 37 4 6" xfId="47511" xr:uid="{00000000-0005-0000-0000-000096B10000}"/>
    <cellStyle name="표준 23 37 5" xfId="6274" xr:uid="{00000000-0005-0000-0000-000097B10000}"/>
    <cellStyle name="표준 23 37 5 2" xfId="47512" xr:uid="{00000000-0005-0000-0000-000098B10000}"/>
    <cellStyle name="표준 23 37 5 3" xfId="47513" xr:uid="{00000000-0005-0000-0000-000099B10000}"/>
    <cellStyle name="표준 23 37 5 4" xfId="47514" xr:uid="{00000000-0005-0000-0000-00009AB10000}"/>
    <cellStyle name="표준 23 37 5 5" xfId="47515" xr:uid="{00000000-0005-0000-0000-00009BB10000}"/>
    <cellStyle name="표준 23 37 5 6" xfId="47516" xr:uid="{00000000-0005-0000-0000-00009CB10000}"/>
    <cellStyle name="표준 23 37 6" xfId="8134" xr:uid="{00000000-0005-0000-0000-00009DB10000}"/>
    <cellStyle name="표준 23 37 6 2" xfId="47517" xr:uid="{00000000-0005-0000-0000-00009EB10000}"/>
    <cellStyle name="표준 23 37 6 3" xfId="47518" xr:uid="{00000000-0005-0000-0000-00009FB10000}"/>
    <cellStyle name="표준 23 37 6 4" xfId="47519" xr:uid="{00000000-0005-0000-0000-0000A0B10000}"/>
    <cellStyle name="표준 23 37 6 5" xfId="47520" xr:uid="{00000000-0005-0000-0000-0000A1B10000}"/>
    <cellStyle name="표준 23 37 6 6" xfId="47521" xr:uid="{00000000-0005-0000-0000-0000A2B10000}"/>
    <cellStyle name="표준 23 37 7" xfId="47522" xr:uid="{00000000-0005-0000-0000-0000A3B10000}"/>
    <cellStyle name="표준 23 37 8" xfId="47523" xr:uid="{00000000-0005-0000-0000-0000A4B10000}"/>
    <cellStyle name="표준 23 37 9" xfId="47524" xr:uid="{00000000-0005-0000-0000-0000A5B10000}"/>
    <cellStyle name="표준 23 38" xfId="696" xr:uid="{00000000-0005-0000-0000-0000A6B10000}"/>
    <cellStyle name="표준 23 38 10" xfId="47525" xr:uid="{00000000-0005-0000-0000-0000A7B10000}"/>
    <cellStyle name="표준 23 38 11" xfId="47526" xr:uid="{00000000-0005-0000-0000-0000A8B10000}"/>
    <cellStyle name="표준 23 38 12" xfId="47527" xr:uid="{00000000-0005-0000-0000-0000A9B10000}"/>
    <cellStyle name="표준 23 38 2" xfId="1279" xr:uid="{00000000-0005-0000-0000-0000AAB10000}"/>
    <cellStyle name="표준 23 38 2 10" xfId="47528" xr:uid="{00000000-0005-0000-0000-0000ABB10000}"/>
    <cellStyle name="표준 23 38 2 11" xfId="47529" xr:uid="{00000000-0005-0000-0000-0000ACB10000}"/>
    <cellStyle name="표준 23 38 2 2" xfId="3056" xr:uid="{00000000-0005-0000-0000-0000ADB10000}"/>
    <cellStyle name="표준 23 38 2 2 2" xfId="47530" xr:uid="{00000000-0005-0000-0000-0000AEB10000}"/>
    <cellStyle name="표준 23 38 2 2 3" xfId="47531" xr:uid="{00000000-0005-0000-0000-0000AFB10000}"/>
    <cellStyle name="표준 23 38 2 2 4" xfId="47532" xr:uid="{00000000-0005-0000-0000-0000B0B10000}"/>
    <cellStyle name="표준 23 38 2 2 5" xfId="47533" xr:uid="{00000000-0005-0000-0000-0000B1B10000}"/>
    <cellStyle name="표준 23 38 2 2 6" xfId="47534" xr:uid="{00000000-0005-0000-0000-0000B2B10000}"/>
    <cellStyle name="표준 23 38 2 3" xfId="4915" xr:uid="{00000000-0005-0000-0000-0000B3B10000}"/>
    <cellStyle name="표준 23 38 2 3 2" xfId="47535" xr:uid="{00000000-0005-0000-0000-0000B4B10000}"/>
    <cellStyle name="표준 23 38 2 3 3" xfId="47536" xr:uid="{00000000-0005-0000-0000-0000B5B10000}"/>
    <cellStyle name="표준 23 38 2 3 4" xfId="47537" xr:uid="{00000000-0005-0000-0000-0000B6B10000}"/>
    <cellStyle name="표준 23 38 2 3 5" xfId="47538" xr:uid="{00000000-0005-0000-0000-0000B7B10000}"/>
    <cellStyle name="표준 23 38 2 3 6" xfId="47539" xr:uid="{00000000-0005-0000-0000-0000B8B10000}"/>
    <cellStyle name="표준 23 38 2 4" xfId="6779" xr:uid="{00000000-0005-0000-0000-0000B9B10000}"/>
    <cellStyle name="표준 23 38 2 4 2" xfId="47540" xr:uid="{00000000-0005-0000-0000-0000BAB10000}"/>
    <cellStyle name="표준 23 38 2 4 3" xfId="47541" xr:uid="{00000000-0005-0000-0000-0000BBB10000}"/>
    <cellStyle name="표준 23 38 2 4 4" xfId="47542" xr:uid="{00000000-0005-0000-0000-0000BCB10000}"/>
    <cellStyle name="표준 23 38 2 4 5" xfId="47543" xr:uid="{00000000-0005-0000-0000-0000BDB10000}"/>
    <cellStyle name="표준 23 38 2 4 6" xfId="47544" xr:uid="{00000000-0005-0000-0000-0000BEB10000}"/>
    <cellStyle name="표준 23 38 2 5" xfId="8639" xr:uid="{00000000-0005-0000-0000-0000BFB10000}"/>
    <cellStyle name="표준 23 38 2 5 2" xfId="47545" xr:uid="{00000000-0005-0000-0000-0000C0B10000}"/>
    <cellStyle name="표준 23 38 2 5 3" xfId="47546" xr:uid="{00000000-0005-0000-0000-0000C1B10000}"/>
    <cellStyle name="표준 23 38 2 5 4" xfId="47547" xr:uid="{00000000-0005-0000-0000-0000C2B10000}"/>
    <cellStyle name="표준 23 38 2 5 5" xfId="47548" xr:uid="{00000000-0005-0000-0000-0000C3B10000}"/>
    <cellStyle name="표준 23 38 2 5 6" xfId="47549" xr:uid="{00000000-0005-0000-0000-0000C4B10000}"/>
    <cellStyle name="표준 23 38 2 6" xfId="47550" xr:uid="{00000000-0005-0000-0000-0000C5B10000}"/>
    <cellStyle name="표준 23 38 2 7" xfId="47551" xr:uid="{00000000-0005-0000-0000-0000C6B10000}"/>
    <cellStyle name="표준 23 38 2 8" xfId="47552" xr:uid="{00000000-0005-0000-0000-0000C7B10000}"/>
    <cellStyle name="표준 23 38 2 9" xfId="47553" xr:uid="{00000000-0005-0000-0000-0000C8B10000}"/>
    <cellStyle name="표준 23 38 3" xfId="2563" xr:uid="{00000000-0005-0000-0000-0000C9B10000}"/>
    <cellStyle name="표준 23 38 3 2" xfId="47554" xr:uid="{00000000-0005-0000-0000-0000CAB10000}"/>
    <cellStyle name="표준 23 38 3 3" xfId="47555" xr:uid="{00000000-0005-0000-0000-0000CBB10000}"/>
    <cellStyle name="표준 23 38 3 4" xfId="47556" xr:uid="{00000000-0005-0000-0000-0000CCB10000}"/>
    <cellStyle name="표준 23 38 3 5" xfId="47557" xr:uid="{00000000-0005-0000-0000-0000CDB10000}"/>
    <cellStyle name="표준 23 38 3 6" xfId="47558" xr:uid="{00000000-0005-0000-0000-0000CEB10000}"/>
    <cellStyle name="표준 23 38 4" xfId="4423" xr:uid="{00000000-0005-0000-0000-0000CFB10000}"/>
    <cellStyle name="표준 23 38 4 2" xfId="47559" xr:uid="{00000000-0005-0000-0000-0000D0B10000}"/>
    <cellStyle name="표준 23 38 4 3" xfId="47560" xr:uid="{00000000-0005-0000-0000-0000D1B10000}"/>
    <cellStyle name="표준 23 38 4 4" xfId="47561" xr:uid="{00000000-0005-0000-0000-0000D2B10000}"/>
    <cellStyle name="표준 23 38 4 5" xfId="47562" xr:uid="{00000000-0005-0000-0000-0000D3B10000}"/>
    <cellStyle name="표준 23 38 4 6" xfId="47563" xr:uid="{00000000-0005-0000-0000-0000D4B10000}"/>
    <cellStyle name="표준 23 38 5" xfId="6287" xr:uid="{00000000-0005-0000-0000-0000D5B10000}"/>
    <cellStyle name="표준 23 38 5 2" xfId="47564" xr:uid="{00000000-0005-0000-0000-0000D6B10000}"/>
    <cellStyle name="표준 23 38 5 3" xfId="47565" xr:uid="{00000000-0005-0000-0000-0000D7B10000}"/>
    <cellStyle name="표준 23 38 5 4" xfId="47566" xr:uid="{00000000-0005-0000-0000-0000D8B10000}"/>
    <cellStyle name="표준 23 38 5 5" xfId="47567" xr:uid="{00000000-0005-0000-0000-0000D9B10000}"/>
    <cellStyle name="표준 23 38 5 6" xfId="47568" xr:uid="{00000000-0005-0000-0000-0000DAB10000}"/>
    <cellStyle name="표준 23 38 6" xfId="8147" xr:uid="{00000000-0005-0000-0000-0000DBB10000}"/>
    <cellStyle name="표준 23 38 6 2" xfId="47569" xr:uid="{00000000-0005-0000-0000-0000DCB10000}"/>
    <cellStyle name="표준 23 38 6 3" xfId="47570" xr:uid="{00000000-0005-0000-0000-0000DDB10000}"/>
    <cellStyle name="표준 23 38 6 4" xfId="47571" xr:uid="{00000000-0005-0000-0000-0000DEB10000}"/>
    <cellStyle name="표준 23 38 6 5" xfId="47572" xr:uid="{00000000-0005-0000-0000-0000DFB10000}"/>
    <cellStyle name="표준 23 38 6 6" xfId="47573" xr:uid="{00000000-0005-0000-0000-0000E0B10000}"/>
    <cellStyle name="표준 23 38 7" xfId="47574" xr:uid="{00000000-0005-0000-0000-0000E1B10000}"/>
    <cellStyle name="표준 23 38 8" xfId="47575" xr:uid="{00000000-0005-0000-0000-0000E2B10000}"/>
    <cellStyle name="표준 23 38 9" xfId="47576" xr:uid="{00000000-0005-0000-0000-0000E3B10000}"/>
    <cellStyle name="표준 23 39" xfId="709" xr:uid="{00000000-0005-0000-0000-0000E4B10000}"/>
    <cellStyle name="표준 23 39 10" xfId="47577" xr:uid="{00000000-0005-0000-0000-0000E5B10000}"/>
    <cellStyle name="표준 23 39 11" xfId="47578" xr:uid="{00000000-0005-0000-0000-0000E6B10000}"/>
    <cellStyle name="표준 23 39 12" xfId="47579" xr:uid="{00000000-0005-0000-0000-0000E7B10000}"/>
    <cellStyle name="표준 23 39 2" xfId="1292" xr:uid="{00000000-0005-0000-0000-0000E8B10000}"/>
    <cellStyle name="표준 23 39 2 10" xfId="47580" xr:uid="{00000000-0005-0000-0000-0000E9B10000}"/>
    <cellStyle name="표준 23 39 2 11" xfId="47581" xr:uid="{00000000-0005-0000-0000-0000EAB10000}"/>
    <cellStyle name="표준 23 39 2 2" xfId="3069" xr:uid="{00000000-0005-0000-0000-0000EBB10000}"/>
    <cellStyle name="표준 23 39 2 2 2" xfId="47582" xr:uid="{00000000-0005-0000-0000-0000ECB10000}"/>
    <cellStyle name="표준 23 39 2 2 3" xfId="47583" xr:uid="{00000000-0005-0000-0000-0000EDB10000}"/>
    <cellStyle name="표준 23 39 2 2 4" xfId="47584" xr:uid="{00000000-0005-0000-0000-0000EEB10000}"/>
    <cellStyle name="표준 23 39 2 2 5" xfId="47585" xr:uid="{00000000-0005-0000-0000-0000EFB10000}"/>
    <cellStyle name="표준 23 39 2 2 6" xfId="47586" xr:uid="{00000000-0005-0000-0000-0000F0B10000}"/>
    <cellStyle name="표준 23 39 2 3" xfId="4928" xr:uid="{00000000-0005-0000-0000-0000F1B10000}"/>
    <cellStyle name="표준 23 39 2 3 2" xfId="47587" xr:uid="{00000000-0005-0000-0000-0000F2B10000}"/>
    <cellStyle name="표준 23 39 2 3 3" xfId="47588" xr:uid="{00000000-0005-0000-0000-0000F3B10000}"/>
    <cellStyle name="표준 23 39 2 3 4" xfId="47589" xr:uid="{00000000-0005-0000-0000-0000F4B10000}"/>
    <cellStyle name="표준 23 39 2 3 5" xfId="47590" xr:uid="{00000000-0005-0000-0000-0000F5B10000}"/>
    <cellStyle name="표준 23 39 2 3 6" xfId="47591" xr:uid="{00000000-0005-0000-0000-0000F6B10000}"/>
    <cellStyle name="표준 23 39 2 4" xfId="6792" xr:uid="{00000000-0005-0000-0000-0000F7B10000}"/>
    <cellStyle name="표준 23 39 2 4 2" xfId="47592" xr:uid="{00000000-0005-0000-0000-0000F8B10000}"/>
    <cellStyle name="표준 23 39 2 4 3" xfId="47593" xr:uid="{00000000-0005-0000-0000-0000F9B10000}"/>
    <cellStyle name="표준 23 39 2 4 4" xfId="47594" xr:uid="{00000000-0005-0000-0000-0000FAB10000}"/>
    <cellStyle name="표준 23 39 2 4 5" xfId="47595" xr:uid="{00000000-0005-0000-0000-0000FBB10000}"/>
    <cellStyle name="표준 23 39 2 4 6" xfId="47596" xr:uid="{00000000-0005-0000-0000-0000FCB10000}"/>
    <cellStyle name="표준 23 39 2 5" xfId="8652" xr:uid="{00000000-0005-0000-0000-0000FDB10000}"/>
    <cellStyle name="표준 23 39 2 5 2" xfId="47597" xr:uid="{00000000-0005-0000-0000-0000FEB10000}"/>
    <cellStyle name="표준 23 39 2 5 3" xfId="47598" xr:uid="{00000000-0005-0000-0000-0000FFB10000}"/>
    <cellStyle name="표준 23 39 2 5 4" xfId="47599" xr:uid="{00000000-0005-0000-0000-000000B20000}"/>
    <cellStyle name="표준 23 39 2 5 5" xfId="47600" xr:uid="{00000000-0005-0000-0000-000001B20000}"/>
    <cellStyle name="표준 23 39 2 5 6" xfId="47601" xr:uid="{00000000-0005-0000-0000-000002B20000}"/>
    <cellStyle name="표준 23 39 2 6" xfId="47602" xr:uid="{00000000-0005-0000-0000-000003B20000}"/>
    <cellStyle name="표준 23 39 2 7" xfId="47603" xr:uid="{00000000-0005-0000-0000-000004B20000}"/>
    <cellStyle name="표준 23 39 2 8" xfId="47604" xr:uid="{00000000-0005-0000-0000-000005B20000}"/>
    <cellStyle name="표준 23 39 2 9" xfId="47605" xr:uid="{00000000-0005-0000-0000-000006B20000}"/>
    <cellStyle name="표준 23 39 3" xfId="2576" xr:uid="{00000000-0005-0000-0000-000007B20000}"/>
    <cellStyle name="표준 23 39 3 2" xfId="47606" xr:uid="{00000000-0005-0000-0000-000008B20000}"/>
    <cellStyle name="표준 23 39 3 3" xfId="47607" xr:uid="{00000000-0005-0000-0000-000009B20000}"/>
    <cellStyle name="표준 23 39 3 4" xfId="47608" xr:uid="{00000000-0005-0000-0000-00000AB20000}"/>
    <cellStyle name="표준 23 39 3 5" xfId="47609" xr:uid="{00000000-0005-0000-0000-00000BB20000}"/>
    <cellStyle name="표준 23 39 3 6" xfId="47610" xr:uid="{00000000-0005-0000-0000-00000CB20000}"/>
    <cellStyle name="표준 23 39 4" xfId="4436" xr:uid="{00000000-0005-0000-0000-00000DB20000}"/>
    <cellStyle name="표준 23 39 4 2" xfId="47611" xr:uid="{00000000-0005-0000-0000-00000EB20000}"/>
    <cellStyle name="표준 23 39 4 3" xfId="47612" xr:uid="{00000000-0005-0000-0000-00000FB20000}"/>
    <cellStyle name="표준 23 39 4 4" xfId="47613" xr:uid="{00000000-0005-0000-0000-000010B20000}"/>
    <cellStyle name="표준 23 39 4 5" xfId="47614" xr:uid="{00000000-0005-0000-0000-000011B20000}"/>
    <cellStyle name="표준 23 39 4 6" xfId="47615" xr:uid="{00000000-0005-0000-0000-000012B20000}"/>
    <cellStyle name="표준 23 39 5" xfId="6300" xr:uid="{00000000-0005-0000-0000-000013B20000}"/>
    <cellStyle name="표준 23 39 5 2" xfId="47616" xr:uid="{00000000-0005-0000-0000-000014B20000}"/>
    <cellStyle name="표준 23 39 5 3" xfId="47617" xr:uid="{00000000-0005-0000-0000-000015B20000}"/>
    <cellStyle name="표준 23 39 5 4" xfId="47618" xr:uid="{00000000-0005-0000-0000-000016B20000}"/>
    <cellStyle name="표준 23 39 5 5" xfId="47619" xr:uid="{00000000-0005-0000-0000-000017B20000}"/>
    <cellStyle name="표준 23 39 5 6" xfId="47620" xr:uid="{00000000-0005-0000-0000-000018B20000}"/>
    <cellStyle name="표준 23 39 6" xfId="8160" xr:uid="{00000000-0005-0000-0000-000019B20000}"/>
    <cellStyle name="표준 23 39 6 2" xfId="47621" xr:uid="{00000000-0005-0000-0000-00001AB20000}"/>
    <cellStyle name="표준 23 39 6 3" xfId="47622" xr:uid="{00000000-0005-0000-0000-00001BB20000}"/>
    <cellStyle name="표준 23 39 6 4" xfId="47623" xr:uid="{00000000-0005-0000-0000-00001CB20000}"/>
    <cellStyle name="표준 23 39 6 5" xfId="47624" xr:uid="{00000000-0005-0000-0000-00001DB20000}"/>
    <cellStyle name="표준 23 39 6 6" xfId="47625" xr:uid="{00000000-0005-0000-0000-00001EB20000}"/>
    <cellStyle name="표준 23 39 7" xfId="47626" xr:uid="{00000000-0005-0000-0000-00001FB20000}"/>
    <cellStyle name="표준 23 39 8" xfId="47627" xr:uid="{00000000-0005-0000-0000-000020B20000}"/>
    <cellStyle name="표준 23 39 9" xfId="47628" xr:uid="{00000000-0005-0000-0000-000021B20000}"/>
    <cellStyle name="표준 23 4" xfId="378" xr:uid="{00000000-0005-0000-0000-000022B20000}"/>
    <cellStyle name="표준 23 40" xfId="722" xr:uid="{00000000-0005-0000-0000-000023B20000}"/>
    <cellStyle name="표준 23 40 10" xfId="47629" xr:uid="{00000000-0005-0000-0000-000024B20000}"/>
    <cellStyle name="표준 23 40 11" xfId="47630" xr:uid="{00000000-0005-0000-0000-000025B20000}"/>
    <cellStyle name="표준 23 40 12" xfId="47631" xr:uid="{00000000-0005-0000-0000-000026B20000}"/>
    <cellStyle name="표준 23 40 2" xfId="1305" xr:uid="{00000000-0005-0000-0000-000027B20000}"/>
    <cellStyle name="표준 23 40 2 10" xfId="47632" xr:uid="{00000000-0005-0000-0000-000028B20000}"/>
    <cellStyle name="표준 23 40 2 11" xfId="47633" xr:uid="{00000000-0005-0000-0000-000029B20000}"/>
    <cellStyle name="표준 23 40 2 2" xfId="3082" xr:uid="{00000000-0005-0000-0000-00002AB20000}"/>
    <cellStyle name="표준 23 40 2 2 2" xfId="47634" xr:uid="{00000000-0005-0000-0000-00002BB20000}"/>
    <cellStyle name="표준 23 40 2 2 3" xfId="47635" xr:uid="{00000000-0005-0000-0000-00002CB20000}"/>
    <cellStyle name="표준 23 40 2 2 4" xfId="47636" xr:uid="{00000000-0005-0000-0000-00002DB20000}"/>
    <cellStyle name="표준 23 40 2 2 5" xfId="47637" xr:uid="{00000000-0005-0000-0000-00002EB20000}"/>
    <cellStyle name="표준 23 40 2 2 6" xfId="47638" xr:uid="{00000000-0005-0000-0000-00002FB20000}"/>
    <cellStyle name="표준 23 40 2 3" xfId="4941" xr:uid="{00000000-0005-0000-0000-000030B20000}"/>
    <cellStyle name="표준 23 40 2 3 2" xfId="47639" xr:uid="{00000000-0005-0000-0000-000031B20000}"/>
    <cellStyle name="표준 23 40 2 3 3" xfId="47640" xr:uid="{00000000-0005-0000-0000-000032B20000}"/>
    <cellStyle name="표준 23 40 2 3 4" xfId="47641" xr:uid="{00000000-0005-0000-0000-000033B20000}"/>
    <cellStyle name="표준 23 40 2 3 5" xfId="47642" xr:uid="{00000000-0005-0000-0000-000034B20000}"/>
    <cellStyle name="표준 23 40 2 3 6" xfId="47643" xr:uid="{00000000-0005-0000-0000-000035B20000}"/>
    <cellStyle name="표준 23 40 2 4" xfId="6805" xr:uid="{00000000-0005-0000-0000-000036B20000}"/>
    <cellStyle name="표준 23 40 2 4 2" xfId="47644" xr:uid="{00000000-0005-0000-0000-000037B20000}"/>
    <cellStyle name="표준 23 40 2 4 3" xfId="47645" xr:uid="{00000000-0005-0000-0000-000038B20000}"/>
    <cellStyle name="표준 23 40 2 4 4" xfId="47646" xr:uid="{00000000-0005-0000-0000-000039B20000}"/>
    <cellStyle name="표준 23 40 2 4 5" xfId="47647" xr:uid="{00000000-0005-0000-0000-00003AB20000}"/>
    <cellStyle name="표준 23 40 2 4 6" xfId="47648" xr:uid="{00000000-0005-0000-0000-00003BB20000}"/>
    <cellStyle name="표준 23 40 2 5" xfId="8665" xr:uid="{00000000-0005-0000-0000-00003CB20000}"/>
    <cellStyle name="표준 23 40 2 5 2" xfId="47649" xr:uid="{00000000-0005-0000-0000-00003DB20000}"/>
    <cellStyle name="표준 23 40 2 5 3" xfId="47650" xr:uid="{00000000-0005-0000-0000-00003EB20000}"/>
    <cellStyle name="표준 23 40 2 5 4" xfId="47651" xr:uid="{00000000-0005-0000-0000-00003FB20000}"/>
    <cellStyle name="표준 23 40 2 5 5" xfId="47652" xr:uid="{00000000-0005-0000-0000-000040B20000}"/>
    <cellStyle name="표준 23 40 2 5 6" xfId="47653" xr:uid="{00000000-0005-0000-0000-000041B20000}"/>
    <cellStyle name="표준 23 40 2 6" xfId="47654" xr:uid="{00000000-0005-0000-0000-000042B20000}"/>
    <cellStyle name="표준 23 40 2 7" xfId="47655" xr:uid="{00000000-0005-0000-0000-000043B20000}"/>
    <cellStyle name="표준 23 40 2 8" xfId="47656" xr:uid="{00000000-0005-0000-0000-000044B20000}"/>
    <cellStyle name="표준 23 40 2 9" xfId="47657" xr:uid="{00000000-0005-0000-0000-000045B20000}"/>
    <cellStyle name="표준 23 40 3" xfId="2589" xr:uid="{00000000-0005-0000-0000-000046B20000}"/>
    <cellStyle name="표준 23 40 3 2" xfId="47658" xr:uid="{00000000-0005-0000-0000-000047B20000}"/>
    <cellStyle name="표준 23 40 3 3" xfId="47659" xr:uid="{00000000-0005-0000-0000-000048B20000}"/>
    <cellStyle name="표준 23 40 3 4" xfId="47660" xr:uid="{00000000-0005-0000-0000-000049B20000}"/>
    <cellStyle name="표준 23 40 3 5" xfId="47661" xr:uid="{00000000-0005-0000-0000-00004AB20000}"/>
    <cellStyle name="표준 23 40 3 6" xfId="47662" xr:uid="{00000000-0005-0000-0000-00004BB20000}"/>
    <cellStyle name="표준 23 40 4" xfId="4449" xr:uid="{00000000-0005-0000-0000-00004CB20000}"/>
    <cellStyle name="표준 23 40 4 2" xfId="47663" xr:uid="{00000000-0005-0000-0000-00004DB20000}"/>
    <cellStyle name="표준 23 40 4 3" xfId="47664" xr:uid="{00000000-0005-0000-0000-00004EB20000}"/>
    <cellStyle name="표준 23 40 4 4" xfId="47665" xr:uid="{00000000-0005-0000-0000-00004FB20000}"/>
    <cellStyle name="표준 23 40 4 5" xfId="47666" xr:uid="{00000000-0005-0000-0000-000050B20000}"/>
    <cellStyle name="표준 23 40 4 6" xfId="47667" xr:uid="{00000000-0005-0000-0000-000051B20000}"/>
    <cellStyle name="표준 23 40 5" xfId="6313" xr:uid="{00000000-0005-0000-0000-000052B20000}"/>
    <cellStyle name="표준 23 40 5 2" xfId="47668" xr:uid="{00000000-0005-0000-0000-000053B20000}"/>
    <cellStyle name="표준 23 40 5 3" xfId="47669" xr:uid="{00000000-0005-0000-0000-000054B20000}"/>
    <cellStyle name="표준 23 40 5 4" xfId="47670" xr:uid="{00000000-0005-0000-0000-000055B20000}"/>
    <cellStyle name="표준 23 40 5 5" xfId="47671" xr:uid="{00000000-0005-0000-0000-000056B20000}"/>
    <cellStyle name="표준 23 40 5 6" xfId="47672" xr:uid="{00000000-0005-0000-0000-000057B20000}"/>
    <cellStyle name="표준 23 40 6" xfId="8173" xr:uid="{00000000-0005-0000-0000-000058B20000}"/>
    <cellStyle name="표준 23 40 6 2" xfId="47673" xr:uid="{00000000-0005-0000-0000-000059B20000}"/>
    <cellStyle name="표준 23 40 6 3" xfId="47674" xr:uid="{00000000-0005-0000-0000-00005AB20000}"/>
    <cellStyle name="표준 23 40 6 4" xfId="47675" xr:uid="{00000000-0005-0000-0000-00005BB20000}"/>
    <cellStyle name="표준 23 40 6 5" xfId="47676" xr:uid="{00000000-0005-0000-0000-00005CB20000}"/>
    <cellStyle name="표준 23 40 6 6" xfId="47677" xr:uid="{00000000-0005-0000-0000-00005DB20000}"/>
    <cellStyle name="표준 23 40 7" xfId="47678" xr:uid="{00000000-0005-0000-0000-00005EB20000}"/>
    <cellStyle name="표준 23 40 8" xfId="47679" xr:uid="{00000000-0005-0000-0000-00005FB20000}"/>
    <cellStyle name="표준 23 40 9" xfId="47680" xr:uid="{00000000-0005-0000-0000-000060B20000}"/>
    <cellStyle name="표준 23 41" xfId="735" xr:uid="{00000000-0005-0000-0000-000061B20000}"/>
    <cellStyle name="표준 23 41 10" xfId="47681" xr:uid="{00000000-0005-0000-0000-000062B20000}"/>
    <cellStyle name="표준 23 41 11" xfId="47682" xr:uid="{00000000-0005-0000-0000-000063B20000}"/>
    <cellStyle name="표준 23 41 12" xfId="47683" xr:uid="{00000000-0005-0000-0000-000064B20000}"/>
    <cellStyle name="표준 23 41 2" xfId="1318" xr:uid="{00000000-0005-0000-0000-000065B20000}"/>
    <cellStyle name="표준 23 41 2 10" xfId="47684" xr:uid="{00000000-0005-0000-0000-000066B20000}"/>
    <cellStyle name="표준 23 41 2 11" xfId="47685" xr:uid="{00000000-0005-0000-0000-000067B20000}"/>
    <cellStyle name="표준 23 41 2 2" xfId="3095" xr:uid="{00000000-0005-0000-0000-000068B20000}"/>
    <cellStyle name="표준 23 41 2 2 2" xfId="47686" xr:uid="{00000000-0005-0000-0000-000069B20000}"/>
    <cellStyle name="표준 23 41 2 2 3" xfId="47687" xr:uid="{00000000-0005-0000-0000-00006AB20000}"/>
    <cellStyle name="표준 23 41 2 2 4" xfId="47688" xr:uid="{00000000-0005-0000-0000-00006BB20000}"/>
    <cellStyle name="표준 23 41 2 2 5" xfId="47689" xr:uid="{00000000-0005-0000-0000-00006CB20000}"/>
    <cellStyle name="표준 23 41 2 2 6" xfId="47690" xr:uid="{00000000-0005-0000-0000-00006DB20000}"/>
    <cellStyle name="표준 23 41 2 3" xfId="4954" xr:uid="{00000000-0005-0000-0000-00006EB20000}"/>
    <cellStyle name="표준 23 41 2 3 2" xfId="47691" xr:uid="{00000000-0005-0000-0000-00006FB20000}"/>
    <cellStyle name="표준 23 41 2 3 3" xfId="47692" xr:uid="{00000000-0005-0000-0000-000070B20000}"/>
    <cellStyle name="표준 23 41 2 3 4" xfId="47693" xr:uid="{00000000-0005-0000-0000-000071B20000}"/>
    <cellStyle name="표준 23 41 2 3 5" xfId="47694" xr:uid="{00000000-0005-0000-0000-000072B20000}"/>
    <cellStyle name="표준 23 41 2 3 6" xfId="47695" xr:uid="{00000000-0005-0000-0000-000073B20000}"/>
    <cellStyle name="표준 23 41 2 4" xfId="6818" xr:uid="{00000000-0005-0000-0000-000074B20000}"/>
    <cellStyle name="표준 23 41 2 4 2" xfId="47696" xr:uid="{00000000-0005-0000-0000-000075B20000}"/>
    <cellStyle name="표준 23 41 2 4 3" xfId="47697" xr:uid="{00000000-0005-0000-0000-000076B20000}"/>
    <cellStyle name="표준 23 41 2 4 4" xfId="47698" xr:uid="{00000000-0005-0000-0000-000077B20000}"/>
    <cellStyle name="표준 23 41 2 4 5" xfId="47699" xr:uid="{00000000-0005-0000-0000-000078B20000}"/>
    <cellStyle name="표준 23 41 2 4 6" xfId="47700" xr:uid="{00000000-0005-0000-0000-000079B20000}"/>
    <cellStyle name="표준 23 41 2 5" xfId="8678" xr:uid="{00000000-0005-0000-0000-00007AB20000}"/>
    <cellStyle name="표준 23 41 2 5 2" xfId="47701" xr:uid="{00000000-0005-0000-0000-00007BB20000}"/>
    <cellStyle name="표준 23 41 2 5 3" xfId="47702" xr:uid="{00000000-0005-0000-0000-00007CB20000}"/>
    <cellStyle name="표준 23 41 2 5 4" xfId="47703" xr:uid="{00000000-0005-0000-0000-00007DB20000}"/>
    <cellStyle name="표준 23 41 2 5 5" xfId="47704" xr:uid="{00000000-0005-0000-0000-00007EB20000}"/>
    <cellStyle name="표준 23 41 2 5 6" xfId="47705" xr:uid="{00000000-0005-0000-0000-00007FB20000}"/>
    <cellStyle name="표준 23 41 2 6" xfId="47706" xr:uid="{00000000-0005-0000-0000-000080B20000}"/>
    <cellStyle name="표준 23 41 2 7" xfId="47707" xr:uid="{00000000-0005-0000-0000-000081B20000}"/>
    <cellStyle name="표준 23 41 2 8" xfId="47708" xr:uid="{00000000-0005-0000-0000-000082B20000}"/>
    <cellStyle name="표준 23 41 2 9" xfId="47709" xr:uid="{00000000-0005-0000-0000-000083B20000}"/>
    <cellStyle name="표준 23 41 3" xfId="2602" xr:uid="{00000000-0005-0000-0000-000084B20000}"/>
    <cellStyle name="표준 23 41 3 2" xfId="47710" xr:uid="{00000000-0005-0000-0000-000085B20000}"/>
    <cellStyle name="표준 23 41 3 3" xfId="47711" xr:uid="{00000000-0005-0000-0000-000086B20000}"/>
    <cellStyle name="표준 23 41 3 4" xfId="47712" xr:uid="{00000000-0005-0000-0000-000087B20000}"/>
    <cellStyle name="표준 23 41 3 5" xfId="47713" xr:uid="{00000000-0005-0000-0000-000088B20000}"/>
    <cellStyle name="표준 23 41 3 6" xfId="47714" xr:uid="{00000000-0005-0000-0000-000089B20000}"/>
    <cellStyle name="표준 23 41 4" xfId="4462" xr:uid="{00000000-0005-0000-0000-00008AB20000}"/>
    <cellStyle name="표준 23 41 4 2" xfId="47715" xr:uid="{00000000-0005-0000-0000-00008BB20000}"/>
    <cellStyle name="표준 23 41 4 3" xfId="47716" xr:uid="{00000000-0005-0000-0000-00008CB20000}"/>
    <cellStyle name="표준 23 41 4 4" xfId="47717" xr:uid="{00000000-0005-0000-0000-00008DB20000}"/>
    <cellStyle name="표준 23 41 4 5" xfId="47718" xr:uid="{00000000-0005-0000-0000-00008EB20000}"/>
    <cellStyle name="표준 23 41 4 6" xfId="47719" xr:uid="{00000000-0005-0000-0000-00008FB20000}"/>
    <cellStyle name="표준 23 41 5" xfId="6326" xr:uid="{00000000-0005-0000-0000-000090B20000}"/>
    <cellStyle name="표준 23 41 5 2" xfId="47720" xr:uid="{00000000-0005-0000-0000-000091B20000}"/>
    <cellStyle name="표준 23 41 5 3" xfId="47721" xr:uid="{00000000-0005-0000-0000-000092B20000}"/>
    <cellStyle name="표준 23 41 5 4" xfId="47722" xr:uid="{00000000-0005-0000-0000-000093B20000}"/>
    <cellStyle name="표준 23 41 5 5" xfId="47723" xr:uid="{00000000-0005-0000-0000-000094B20000}"/>
    <cellStyle name="표준 23 41 5 6" xfId="47724" xr:uid="{00000000-0005-0000-0000-000095B20000}"/>
    <cellStyle name="표준 23 41 6" xfId="8186" xr:uid="{00000000-0005-0000-0000-000096B20000}"/>
    <cellStyle name="표준 23 41 6 2" xfId="47725" xr:uid="{00000000-0005-0000-0000-000097B20000}"/>
    <cellStyle name="표준 23 41 6 3" xfId="47726" xr:uid="{00000000-0005-0000-0000-000098B20000}"/>
    <cellStyle name="표준 23 41 6 4" xfId="47727" xr:uid="{00000000-0005-0000-0000-000099B20000}"/>
    <cellStyle name="표준 23 41 6 5" xfId="47728" xr:uid="{00000000-0005-0000-0000-00009AB20000}"/>
    <cellStyle name="표준 23 41 6 6" xfId="47729" xr:uid="{00000000-0005-0000-0000-00009BB20000}"/>
    <cellStyle name="표준 23 41 7" xfId="47730" xr:uid="{00000000-0005-0000-0000-00009CB20000}"/>
    <cellStyle name="표준 23 41 8" xfId="47731" xr:uid="{00000000-0005-0000-0000-00009DB20000}"/>
    <cellStyle name="표준 23 41 9" xfId="47732" xr:uid="{00000000-0005-0000-0000-00009EB20000}"/>
    <cellStyle name="표준 23 42" xfId="748" xr:uid="{00000000-0005-0000-0000-00009FB20000}"/>
    <cellStyle name="표준 23 42 10" xfId="47733" xr:uid="{00000000-0005-0000-0000-0000A0B20000}"/>
    <cellStyle name="표준 23 42 11" xfId="47734" xr:uid="{00000000-0005-0000-0000-0000A1B20000}"/>
    <cellStyle name="표준 23 42 12" xfId="47735" xr:uid="{00000000-0005-0000-0000-0000A2B20000}"/>
    <cellStyle name="표준 23 42 2" xfId="1331" xr:uid="{00000000-0005-0000-0000-0000A3B20000}"/>
    <cellStyle name="표준 23 42 2 10" xfId="47736" xr:uid="{00000000-0005-0000-0000-0000A4B20000}"/>
    <cellStyle name="표준 23 42 2 11" xfId="47737" xr:uid="{00000000-0005-0000-0000-0000A5B20000}"/>
    <cellStyle name="표준 23 42 2 2" xfId="3108" xr:uid="{00000000-0005-0000-0000-0000A6B20000}"/>
    <cellStyle name="표준 23 42 2 2 2" xfId="47738" xr:uid="{00000000-0005-0000-0000-0000A7B20000}"/>
    <cellStyle name="표준 23 42 2 2 3" xfId="47739" xr:uid="{00000000-0005-0000-0000-0000A8B20000}"/>
    <cellStyle name="표준 23 42 2 2 4" xfId="47740" xr:uid="{00000000-0005-0000-0000-0000A9B20000}"/>
    <cellStyle name="표준 23 42 2 2 5" xfId="47741" xr:uid="{00000000-0005-0000-0000-0000AAB20000}"/>
    <cellStyle name="표준 23 42 2 2 6" xfId="47742" xr:uid="{00000000-0005-0000-0000-0000ABB20000}"/>
    <cellStyle name="표준 23 42 2 3" xfId="4967" xr:uid="{00000000-0005-0000-0000-0000ACB20000}"/>
    <cellStyle name="표준 23 42 2 3 2" xfId="47743" xr:uid="{00000000-0005-0000-0000-0000ADB20000}"/>
    <cellStyle name="표준 23 42 2 3 3" xfId="47744" xr:uid="{00000000-0005-0000-0000-0000AEB20000}"/>
    <cellStyle name="표준 23 42 2 3 4" xfId="47745" xr:uid="{00000000-0005-0000-0000-0000AFB20000}"/>
    <cellStyle name="표준 23 42 2 3 5" xfId="47746" xr:uid="{00000000-0005-0000-0000-0000B0B20000}"/>
    <cellStyle name="표준 23 42 2 3 6" xfId="47747" xr:uid="{00000000-0005-0000-0000-0000B1B20000}"/>
    <cellStyle name="표준 23 42 2 4" xfId="6831" xr:uid="{00000000-0005-0000-0000-0000B2B20000}"/>
    <cellStyle name="표준 23 42 2 4 2" xfId="47748" xr:uid="{00000000-0005-0000-0000-0000B3B20000}"/>
    <cellStyle name="표준 23 42 2 4 3" xfId="47749" xr:uid="{00000000-0005-0000-0000-0000B4B20000}"/>
    <cellStyle name="표준 23 42 2 4 4" xfId="47750" xr:uid="{00000000-0005-0000-0000-0000B5B20000}"/>
    <cellStyle name="표준 23 42 2 4 5" xfId="47751" xr:uid="{00000000-0005-0000-0000-0000B6B20000}"/>
    <cellStyle name="표준 23 42 2 4 6" xfId="47752" xr:uid="{00000000-0005-0000-0000-0000B7B20000}"/>
    <cellStyle name="표준 23 42 2 5" xfId="8691" xr:uid="{00000000-0005-0000-0000-0000B8B20000}"/>
    <cellStyle name="표준 23 42 2 5 2" xfId="47753" xr:uid="{00000000-0005-0000-0000-0000B9B20000}"/>
    <cellStyle name="표준 23 42 2 5 3" xfId="47754" xr:uid="{00000000-0005-0000-0000-0000BAB20000}"/>
    <cellStyle name="표준 23 42 2 5 4" xfId="47755" xr:uid="{00000000-0005-0000-0000-0000BBB20000}"/>
    <cellStyle name="표준 23 42 2 5 5" xfId="47756" xr:uid="{00000000-0005-0000-0000-0000BCB20000}"/>
    <cellStyle name="표준 23 42 2 5 6" xfId="47757" xr:uid="{00000000-0005-0000-0000-0000BDB20000}"/>
    <cellStyle name="표준 23 42 2 6" xfId="47758" xr:uid="{00000000-0005-0000-0000-0000BEB20000}"/>
    <cellStyle name="표준 23 42 2 7" xfId="47759" xr:uid="{00000000-0005-0000-0000-0000BFB20000}"/>
    <cellStyle name="표준 23 42 2 8" xfId="47760" xr:uid="{00000000-0005-0000-0000-0000C0B20000}"/>
    <cellStyle name="표준 23 42 2 9" xfId="47761" xr:uid="{00000000-0005-0000-0000-0000C1B20000}"/>
    <cellStyle name="표준 23 42 3" xfId="2615" xr:uid="{00000000-0005-0000-0000-0000C2B20000}"/>
    <cellStyle name="표준 23 42 3 2" xfId="47762" xr:uid="{00000000-0005-0000-0000-0000C3B20000}"/>
    <cellStyle name="표준 23 42 3 3" xfId="47763" xr:uid="{00000000-0005-0000-0000-0000C4B20000}"/>
    <cellStyle name="표준 23 42 3 4" xfId="47764" xr:uid="{00000000-0005-0000-0000-0000C5B20000}"/>
    <cellStyle name="표준 23 42 3 5" xfId="47765" xr:uid="{00000000-0005-0000-0000-0000C6B20000}"/>
    <cellStyle name="표준 23 42 3 6" xfId="47766" xr:uid="{00000000-0005-0000-0000-0000C7B20000}"/>
    <cellStyle name="표준 23 42 4" xfId="4475" xr:uid="{00000000-0005-0000-0000-0000C8B20000}"/>
    <cellStyle name="표준 23 42 4 2" xfId="47767" xr:uid="{00000000-0005-0000-0000-0000C9B20000}"/>
    <cellStyle name="표준 23 42 4 3" xfId="47768" xr:uid="{00000000-0005-0000-0000-0000CAB20000}"/>
    <cellStyle name="표준 23 42 4 4" xfId="47769" xr:uid="{00000000-0005-0000-0000-0000CBB20000}"/>
    <cellStyle name="표준 23 42 4 5" xfId="47770" xr:uid="{00000000-0005-0000-0000-0000CCB20000}"/>
    <cellStyle name="표준 23 42 4 6" xfId="47771" xr:uid="{00000000-0005-0000-0000-0000CDB20000}"/>
    <cellStyle name="표준 23 42 5" xfId="6339" xr:uid="{00000000-0005-0000-0000-0000CEB20000}"/>
    <cellStyle name="표준 23 42 5 2" xfId="47772" xr:uid="{00000000-0005-0000-0000-0000CFB20000}"/>
    <cellStyle name="표준 23 42 5 3" xfId="47773" xr:uid="{00000000-0005-0000-0000-0000D0B20000}"/>
    <cellStyle name="표준 23 42 5 4" xfId="47774" xr:uid="{00000000-0005-0000-0000-0000D1B20000}"/>
    <cellStyle name="표준 23 42 5 5" xfId="47775" xr:uid="{00000000-0005-0000-0000-0000D2B20000}"/>
    <cellStyle name="표준 23 42 5 6" xfId="47776" xr:uid="{00000000-0005-0000-0000-0000D3B20000}"/>
    <cellStyle name="표준 23 42 6" xfId="8199" xr:uid="{00000000-0005-0000-0000-0000D4B20000}"/>
    <cellStyle name="표준 23 42 6 2" xfId="47777" xr:uid="{00000000-0005-0000-0000-0000D5B20000}"/>
    <cellStyle name="표준 23 42 6 3" xfId="47778" xr:uid="{00000000-0005-0000-0000-0000D6B20000}"/>
    <cellStyle name="표준 23 42 6 4" xfId="47779" xr:uid="{00000000-0005-0000-0000-0000D7B20000}"/>
    <cellStyle name="표준 23 42 6 5" xfId="47780" xr:uid="{00000000-0005-0000-0000-0000D8B20000}"/>
    <cellStyle name="표준 23 42 6 6" xfId="47781" xr:uid="{00000000-0005-0000-0000-0000D9B20000}"/>
    <cellStyle name="표준 23 42 7" xfId="47782" xr:uid="{00000000-0005-0000-0000-0000DAB20000}"/>
    <cellStyle name="표준 23 42 8" xfId="47783" xr:uid="{00000000-0005-0000-0000-0000DBB20000}"/>
    <cellStyle name="표준 23 42 9" xfId="47784" xr:uid="{00000000-0005-0000-0000-0000DCB20000}"/>
    <cellStyle name="표준 23 43" xfId="761" xr:uid="{00000000-0005-0000-0000-0000DDB20000}"/>
    <cellStyle name="표준 23 43 10" xfId="47785" xr:uid="{00000000-0005-0000-0000-0000DEB20000}"/>
    <cellStyle name="표준 23 43 11" xfId="47786" xr:uid="{00000000-0005-0000-0000-0000DFB20000}"/>
    <cellStyle name="표준 23 43 12" xfId="47787" xr:uid="{00000000-0005-0000-0000-0000E0B20000}"/>
    <cellStyle name="표준 23 43 2" xfId="1344" xr:uid="{00000000-0005-0000-0000-0000E1B20000}"/>
    <cellStyle name="표준 23 43 2 10" xfId="47788" xr:uid="{00000000-0005-0000-0000-0000E2B20000}"/>
    <cellStyle name="표준 23 43 2 11" xfId="47789" xr:uid="{00000000-0005-0000-0000-0000E3B20000}"/>
    <cellStyle name="표준 23 43 2 2" xfId="3121" xr:uid="{00000000-0005-0000-0000-0000E4B20000}"/>
    <cellStyle name="표준 23 43 2 2 2" xfId="47790" xr:uid="{00000000-0005-0000-0000-0000E5B20000}"/>
    <cellStyle name="표준 23 43 2 2 3" xfId="47791" xr:uid="{00000000-0005-0000-0000-0000E6B20000}"/>
    <cellStyle name="표준 23 43 2 2 4" xfId="47792" xr:uid="{00000000-0005-0000-0000-0000E7B20000}"/>
    <cellStyle name="표준 23 43 2 2 5" xfId="47793" xr:uid="{00000000-0005-0000-0000-0000E8B20000}"/>
    <cellStyle name="표준 23 43 2 2 6" xfId="47794" xr:uid="{00000000-0005-0000-0000-0000E9B20000}"/>
    <cellStyle name="표준 23 43 2 3" xfId="4980" xr:uid="{00000000-0005-0000-0000-0000EAB20000}"/>
    <cellStyle name="표준 23 43 2 3 2" xfId="47795" xr:uid="{00000000-0005-0000-0000-0000EBB20000}"/>
    <cellStyle name="표준 23 43 2 3 3" xfId="47796" xr:uid="{00000000-0005-0000-0000-0000ECB20000}"/>
    <cellStyle name="표준 23 43 2 3 4" xfId="47797" xr:uid="{00000000-0005-0000-0000-0000EDB20000}"/>
    <cellStyle name="표준 23 43 2 3 5" xfId="47798" xr:uid="{00000000-0005-0000-0000-0000EEB20000}"/>
    <cellStyle name="표준 23 43 2 3 6" xfId="47799" xr:uid="{00000000-0005-0000-0000-0000EFB20000}"/>
    <cellStyle name="표준 23 43 2 4" xfId="6844" xr:uid="{00000000-0005-0000-0000-0000F0B20000}"/>
    <cellStyle name="표준 23 43 2 4 2" xfId="47800" xr:uid="{00000000-0005-0000-0000-0000F1B20000}"/>
    <cellStyle name="표준 23 43 2 4 3" xfId="47801" xr:uid="{00000000-0005-0000-0000-0000F2B20000}"/>
    <cellStyle name="표준 23 43 2 4 4" xfId="47802" xr:uid="{00000000-0005-0000-0000-0000F3B20000}"/>
    <cellStyle name="표준 23 43 2 4 5" xfId="47803" xr:uid="{00000000-0005-0000-0000-0000F4B20000}"/>
    <cellStyle name="표준 23 43 2 4 6" xfId="47804" xr:uid="{00000000-0005-0000-0000-0000F5B20000}"/>
    <cellStyle name="표준 23 43 2 5" xfId="8704" xr:uid="{00000000-0005-0000-0000-0000F6B20000}"/>
    <cellStyle name="표준 23 43 2 5 2" xfId="47805" xr:uid="{00000000-0005-0000-0000-0000F7B20000}"/>
    <cellStyle name="표준 23 43 2 5 3" xfId="47806" xr:uid="{00000000-0005-0000-0000-0000F8B20000}"/>
    <cellStyle name="표준 23 43 2 5 4" xfId="47807" xr:uid="{00000000-0005-0000-0000-0000F9B20000}"/>
    <cellStyle name="표준 23 43 2 5 5" xfId="47808" xr:uid="{00000000-0005-0000-0000-0000FAB20000}"/>
    <cellStyle name="표준 23 43 2 5 6" xfId="47809" xr:uid="{00000000-0005-0000-0000-0000FBB20000}"/>
    <cellStyle name="표준 23 43 2 6" xfId="47810" xr:uid="{00000000-0005-0000-0000-0000FCB20000}"/>
    <cellStyle name="표준 23 43 2 7" xfId="47811" xr:uid="{00000000-0005-0000-0000-0000FDB20000}"/>
    <cellStyle name="표준 23 43 2 8" xfId="47812" xr:uid="{00000000-0005-0000-0000-0000FEB20000}"/>
    <cellStyle name="표준 23 43 2 9" xfId="47813" xr:uid="{00000000-0005-0000-0000-0000FFB20000}"/>
    <cellStyle name="표준 23 43 3" xfId="2628" xr:uid="{00000000-0005-0000-0000-000000B30000}"/>
    <cellStyle name="표준 23 43 3 2" xfId="47814" xr:uid="{00000000-0005-0000-0000-000001B30000}"/>
    <cellStyle name="표준 23 43 3 3" xfId="47815" xr:uid="{00000000-0005-0000-0000-000002B30000}"/>
    <cellStyle name="표준 23 43 3 4" xfId="47816" xr:uid="{00000000-0005-0000-0000-000003B30000}"/>
    <cellStyle name="표준 23 43 3 5" xfId="47817" xr:uid="{00000000-0005-0000-0000-000004B30000}"/>
    <cellStyle name="표준 23 43 3 6" xfId="47818" xr:uid="{00000000-0005-0000-0000-000005B30000}"/>
    <cellStyle name="표준 23 43 4" xfId="4488" xr:uid="{00000000-0005-0000-0000-000006B30000}"/>
    <cellStyle name="표준 23 43 4 2" xfId="47819" xr:uid="{00000000-0005-0000-0000-000007B30000}"/>
    <cellStyle name="표준 23 43 4 3" xfId="47820" xr:uid="{00000000-0005-0000-0000-000008B30000}"/>
    <cellStyle name="표준 23 43 4 4" xfId="47821" xr:uid="{00000000-0005-0000-0000-000009B30000}"/>
    <cellStyle name="표준 23 43 4 5" xfId="47822" xr:uid="{00000000-0005-0000-0000-00000AB30000}"/>
    <cellStyle name="표준 23 43 4 6" xfId="47823" xr:uid="{00000000-0005-0000-0000-00000BB30000}"/>
    <cellStyle name="표준 23 43 5" xfId="6352" xr:uid="{00000000-0005-0000-0000-00000CB30000}"/>
    <cellStyle name="표준 23 43 5 2" xfId="47824" xr:uid="{00000000-0005-0000-0000-00000DB30000}"/>
    <cellStyle name="표준 23 43 5 3" xfId="47825" xr:uid="{00000000-0005-0000-0000-00000EB30000}"/>
    <cellStyle name="표준 23 43 5 4" xfId="47826" xr:uid="{00000000-0005-0000-0000-00000FB30000}"/>
    <cellStyle name="표준 23 43 5 5" xfId="47827" xr:uid="{00000000-0005-0000-0000-000010B30000}"/>
    <cellStyle name="표준 23 43 5 6" xfId="47828" xr:uid="{00000000-0005-0000-0000-000011B30000}"/>
    <cellStyle name="표준 23 43 6" xfId="8212" xr:uid="{00000000-0005-0000-0000-000012B30000}"/>
    <cellStyle name="표준 23 43 6 2" xfId="47829" xr:uid="{00000000-0005-0000-0000-000013B30000}"/>
    <cellStyle name="표준 23 43 6 3" xfId="47830" xr:uid="{00000000-0005-0000-0000-000014B30000}"/>
    <cellStyle name="표준 23 43 6 4" xfId="47831" xr:uid="{00000000-0005-0000-0000-000015B30000}"/>
    <cellStyle name="표준 23 43 6 5" xfId="47832" xr:uid="{00000000-0005-0000-0000-000016B30000}"/>
    <cellStyle name="표준 23 43 6 6" xfId="47833" xr:uid="{00000000-0005-0000-0000-000017B30000}"/>
    <cellStyle name="표준 23 43 7" xfId="47834" xr:uid="{00000000-0005-0000-0000-000018B30000}"/>
    <cellStyle name="표준 23 43 8" xfId="47835" xr:uid="{00000000-0005-0000-0000-000019B30000}"/>
    <cellStyle name="표준 23 43 9" xfId="47836" xr:uid="{00000000-0005-0000-0000-00001AB30000}"/>
    <cellStyle name="표준 23 44" xfId="774" xr:uid="{00000000-0005-0000-0000-00001BB30000}"/>
    <cellStyle name="표준 23 44 10" xfId="47837" xr:uid="{00000000-0005-0000-0000-00001CB30000}"/>
    <cellStyle name="표준 23 44 11" xfId="47838" xr:uid="{00000000-0005-0000-0000-00001DB30000}"/>
    <cellStyle name="표준 23 44 12" xfId="47839" xr:uid="{00000000-0005-0000-0000-00001EB30000}"/>
    <cellStyle name="표준 23 44 2" xfId="1357" xr:uid="{00000000-0005-0000-0000-00001FB30000}"/>
    <cellStyle name="표준 23 44 2 10" xfId="47840" xr:uid="{00000000-0005-0000-0000-000020B30000}"/>
    <cellStyle name="표준 23 44 2 11" xfId="47841" xr:uid="{00000000-0005-0000-0000-000021B30000}"/>
    <cellStyle name="표준 23 44 2 2" xfId="3134" xr:uid="{00000000-0005-0000-0000-000022B30000}"/>
    <cellStyle name="표준 23 44 2 2 2" xfId="47842" xr:uid="{00000000-0005-0000-0000-000023B30000}"/>
    <cellStyle name="표준 23 44 2 2 3" xfId="47843" xr:uid="{00000000-0005-0000-0000-000024B30000}"/>
    <cellStyle name="표준 23 44 2 2 4" xfId="47844" xr:uid="{00000000-0005-0000-0000-000025B30000}"/>
    <cellStyle name="표준 23 44 2 2 5" xfId="47845" xr:uid="{00000000-0005-0000-0000-000026B30000}"/>
    <cellStyle name="표준 23 44 2 2 6" xfId="47846" xr:uid="{00000000-0005-0000-0000-000027B30000}"/>
    <cellStyle name="표준 23 44 2 3" xfId="4993" xr:uid="{00000000-0005-0000-0000-000028B30000}"/>
    <cellStyle name="표준 23 44 2 3 2" xfId="47847" xr:uid="{00000000-0005-0000-0000-000029B30000}"/>
    <cellStyle name="표준 23 44 2 3 3" xfId="47848" xr:uid="{00000000-0005-0000-0000-00002AB30000}"/>
    <cellStyle name="표준 23 44 2 3 4" xfId="47849" xr:uid="{00000000-0005-0000-0000-00002BB30000}"/>
    <cellStyle name="표준 23 44 2 3 5" xfId="47850" xr:uid="{00000000-0005-0000-0000-00002CB30000}"/>
    <cellStyle name="표준 23 44 2 3 6" xfId="47851" xr:uid="{00000000-0005-0000-0000-00002DB30000}"/>
    <cellStyle name="표준 23 44 2 4" xfId="6857" xr:uid="{00000000-0005-0000-0000-00002EB30000}"/>
    <cellStyle name="표준 23 44 2 4 2" xfId="47852" xr:uid="{00000000-0005-0000-0000-00002FB30000}"/>
    <cellStyle name="표준 23 44 2 4 3" xfId="47853" xr:uid="{00000000-0005-0000-0000-000030B30000}"/>
    <cellStyle name="표준 23 44 2 4 4" xfId="47854" xr:uid="{00000000-0005-0000-0000-000031B30000}"/>
    <cellStyle name="표준 23 44 2 4 5" xfId="47855" xr:uid="{00000000-0005-0000-0000-000032B30000}"/>
    <cellStyle name="표준 23 44 2 4 6" xfId="47856" xr:uid="{00000000-0005-0000-0000-000033B30000}"/>
    <cellStyle name="표준 23 44 2 5" xfId="8717" xr:uid="{00000000-0005-0000-0000-000034B30000}"/>
    <cellStyle name="표준 23 44 2 5 2" xfId="47857" xr:uid="{00000000-0005-0000-0000-000035B30000}"/>
    <cellStyle name="표준 23 44 2 5 3" xfId="47858" xr:uid="{00000000-0005-0000-0000-000036B30000}"/>
    <cellStyle name="표준 23 44 2 5 4" xfId="47859" xr:uid="{00000000-0005-0000-0000-000037B30000}"/>
    <cellStyle name="표준 23 44 2 5 5" xfId="47860" xr:uid="{00000000-0005-0000-0000-000038B30000}"/>
    <cellStyle name="표준 23 44 2 5 6" xfId="47861" xr:uid="{00000000-0005-0000-0000-000039B30000}"/>
    <cellStyle name="표준 23 44 2 6" xfId="47862" xr:uid="{00000000-0005-0000-0000-00003AB30000}"/>
    <cellStyle name="표준 23 44 2 7" xfId="47863" xr:uid="{00000000-0005-0000-0000-00003BB30000}"/>
    <cellStyle name="표준 23 44 2 8" xfId="47864" xr:uid="{00000000-0005-0000-0000-00003CB30000}"/>
    <cellStyle name="표준 23 44 2 9" xfId="47865" xr:uid="{00000000-0005-0000-0000-00003DB30000}"/>
    <cellStyle name="표준 23 44 3" xfId="2641" xr:uid="{00000000-0005-0000-0000-00003EB30000}"/>
    <cellStyle name="표준 23 44 3 2" xfId="47866" xr:uid="{00000000-0005-0000-0000-00003FB30000}"/>
    <cellStyle name="표준 23 44 3 3" xfId="47867" xr:uid="{00000000-0005-0000-0000-000040B30000}"/>
    <cellStyle name="표준 23 44 3 4" xfId="47868" xr:uid="{00000000-0005-0000-0000-000041B30000}"/>
    <cellStyle name="표준 23 44 3 5" xfId="47869" xr:uid="{00000000-0005-0000-0000-000042B30000}"/>
    <cellStyle name="표준 23 44 3 6" xfId="47870" xr:uid="{00000000-0005-0000-0000-000043B30000}"/>
    <cellStyle name="표준 23 44 4" xfId="4501" xr:uid="{00000000-0005-0000-0000-000044B30000}"/>
    <cellStyle name="표준 23 44 4 2" xfId="47871" xr:uid="{00000000-0005-0000-0000-000045B30000}"/>
    <cellStyle name="표준 23 44 4 3" xfId="47872" xr:uid="{00000000-0005-0000-0000-000046B30000}"/>
    <cellStyle name="표준 23 44 4 4" xfId="47873" xr:uid="{00000000-0005-0000-0000-000047B30000}"/>
    <cellStyle name="표준 23 44 4 5" xfId="47874" xr:uid="{00000000-0005-0000-0000-000048B30000}"/>
    <cellStyle name="표준 23 44 4 6" xfId="47875" xr:uid="{00000000-0005-0000-0000-000049B30000}"/>
    <cellStyle name="표준 23 44 5" xfId="6365" xr:uid="{00000000-0005-0000-0000-00004AB30000}"/>
    <cellStyle name="표준 23 44 5 2" xfId="47876" xr:uid="{00000000-0005-0000-0000-00004BB30000}"/>
    <cellStyle name="표준 23 44 5 3" xfId="47877" xr:uid="{00000000-0005-0000-0000-00004CB30000}"/>
    <cellStyle name="표준 23 44 5 4" xfId="47878" xr:uid="{00000000-0005-0000-0000-00004DB30000}"/>
    <cellStyle name="표준 23 44 5 5" xfId="47879" xr:uid="{00000000-0005-0000-0000-00004EB30000}"/>
    <cellStyle name="표준 23 44 5 6" xfId="47880" xr:uid="{00000000-0005-0000-0000-00004FB30000}"/>
    <cellStyle name="표준 23 44 6" xfId="8225" xr:uid="{00000000-0005-0000-0000-000050B30000}"/>
    <cellStyle name="표준 23 44 6 2" xfId="47881" xr:uid="{00000000-0005-0000-0000-000051B30000}"/>
    <cellStyle name="표준 23 44 6 3" xfId="47882" xr:uid="{00000000-0005-0000-0000-000052B30000}"/>
    <cellStyle name="표준 23 44 6 4" xfId="47883" xr:uid="{00000000-0005-0000-0000-000053B30000}"/>
    <cellStyle name="표준 23 44 6 5" xfId="47884" xr:uid="{00000000-0005-0000-0000-000054B30000}"/>
    <cellStyle name="표준 23 44 6 6" xfId="47885" xr:uid="{00000000-0005-0000-0000-000055B30000}"/>
    <cellStyle name="표준 23 44 7" xfId="47886" xr:uid="{00000000-0005-0000-0000-000056B30000}"/>
    <cellStyle name="표준 23 44 8" xfId="47887" xr:uid="{00000000-0005-0000-0000-000057B30000}"/>
    <cellStyle name="표준 23 44 9" xfId="47888" xr:uid="{00000000-0005-0000-0000-000058B30000}"/>
    <cellStyle name="표준 23 45" xfId="787" xr:uid="{00000000-0005-0000-0000-000059B30000}"/>
    <cellStyle name="표준 23 45 10" xfId="47889" xr:uid="{00000000-0005-0000-0000-00005AB30000}"/>
    <cellStyle name="표준 23 45 11" xfId="47890" xr:uid="{00000000-0005-0000-0000-00005BB30000}"/>
    <cellStyle name="표준 23 45 12" xfId="47891" xr:uid="{00000000-0005-0000-0000-00005CB30000}"/>
    <cellStyle name="표준 23 45 2" xfId="1370" xr:uid="{00000000-0005-0000-0000-00005DB30000}"/>
    <cellStyle name="표준 23 45 2 10" xfId="47892" xr:uid="{00000000-0005-0000-0000-00005EB30000}"/>
    <cellStyle name="표준 23 45 2 11" xfId="47893" xr:uid="{00000000-0005-0000-0000-00005FB30000}"/>
    <cellStyle name="표준 23 45 2 2" xfId="3147" xr:uid="{00000000-0005-0000-0000-000060B30000}"/>
    <cellStyle name="표준 23 45 2 2 2" xfId="47894" xr:uid="{00000000-0005-0000-0000-000061B30000}"/>
    <cellStyle name="표준 23 45 2 2 3" xfId="47895" xr:uid="{00000000-0005-0000-0000-000062B30000}"/>
    <cellStyle name="표준 23 45 2 2 4" xfId="47896" xr:uid="{00000000-0005-0000-0000-000063B30000}"/>
    <cellStyle name="표준 23 45 2 2 5" xfId="47897" xr:uid="{00000000-0005-0000-0000-000064B30000}"/>
    <cellStyle name="표준 23 45 2 2 6" xfId="47898" xr:uid="{00000000-0005-0000-0000-000065B30000}"/>
    <cellStyle name="표준 23 45 2 3" xfId="5006" xr:uid="{00000000-0005-0000-0000-000066B30000}"/>
    <cellStyle name="표준 23 45 2 3 2" xfId="47899" xr:uid="{00000000-0005-0000-0000-000067B30000}"/>
    <cellStyle name="표준 23 45 2 3 3" xfId="47900" xr:uid="{00000000-0005-0000-0000-000068B30000}"/>
    <cellStyle name="표준 23 45 2 3 4" xfId="47901" xr:uid="{00000000-0005-0000-0000-000069B30000}"/>
    <cellStyle name="표준 23 45 2 3 5" xfId="47902" xr:uid="{00000000-0005-0000-0000-00006AB30000}"/>
    <cellStyle name="표준 23 45 2 3 6" xfId="47903" xr:uid="{00000000-0005-0000-0000-00006BB30000}"/>
    <cellStyle name="표준 23 45 2 4" xfId="6870" xr:uid="{00000000-0005-0000-0000-00006CB30000}"/>
    <cellStyle name="표준 23 45 2 4 2" xfId="47904" xr:uid="{00000000-0005-0000-0000-00006DB30000}"/>
    <cellStyle name="표준 23 45 2 4 3" xfId="47905" xr:uid="{00000000-0005-0000-0000-00006EB30000}"/>
    <cellStyle name="표준 23 45 2 4 4" xfId="47906" xr:uid="{00000000-0005-0000-0000-00006FB30000}"/>
    <cellStyle name="표준 23 45 2 4 5" xfId="47907" xr:uid="{00000000-0005-0000-0000-000070B30000}"/>
    <cellStyle name="표준 23 45 2 4 6" xfId="47908" xr:uid="{00000000-0005-0000-0000-000071B30000}"/>
    <cellStyle name="표준 23 45 2 5" xfId="8730" xr:uid="{00000000-0005-0000-0000-000072B30000}"/>
    <cellStyle name="표준 23 45 2 5 2" xfId="47909" xr:uid="{00000000-0005-0000-0000-000073B30000}"/>
    <cellStyle name="표준 23 45 2 5 3" xfId="47910" xr:uid="{00000000-0005-0000-0000-000074B30000}"/>
    <cellStyle name="표준 23 45 2 5 4" xfId="47911" xr:uid="{00000000-0005-0000-0000-000075B30000}"/>
    <cellStyle name="표준 23 45 2 5 5" xfId="47912" xr:uid="{00000000-0005-0000-0000-000076B30000}"/>
    <cellStyle name="표준 23 45 2 5 6" xfId="47913" xr:uid="{00000000-0005-0000-0000-000077B30000}"/>
    <cellStyle name="표준 23 45 2 6" xfId="47914" xr:uid="{00000000-0005-0000-0000-000078B30000}"/>
    <cellStyle name="표준 23 45 2 7" xfId="47915" xr:uid="{00000000-0005-0000-0000-000079B30000}"/>
    <cellStyle name="표준 23 45 2 8" xfId="47916" xr:uid="{00000000-0005-0000-0000-00007AB30000}"/>
    <cellStyle name="표준 23 45 2 9" xfId="47917" xr:uid="{00000000-0005-0000-0000-00007BB30000}"/>
    <cellStyle name="표준 23 45 3" xfId="2654" xr:uid="{00000000-0005-0000-0000-00007CB30000}"/>
    <cellStyle name="표준 23 45 3 2" xfId="47918" xr:uid="{00000000-0005-0000-0000-00007DB30000}"/>
    <cellStyle name="표준 23 45 3 3" xfId="47919" xr:uid="{00000000-0005-0000-0000-00007EB30000}"/>
    <cellStyle name="표준 23 45 3 4" xfId="47920" xr:uid="{00000000-0005-0000-0000-00007FB30000}"/>
    <cellStyle name="표준 23 45 3 5" xfId="47921" xr:uid="{00000000-0005-0000-0000-000080B30000}"/>
    <cellStyle name="표준 23 45 3 6" xfId="47922" xr:uid="{00000000-0005-0000-0000-000081B30000}"/>
    <cellStyle name="표준 23 45 4" xfId="4514" xr:uid="{00000000-0005-0000-0000-000082B30000}"/>
    <cellStyle name="표준 23 45 4 2" xfId="47923" xr:uid="{00000000-0005-0000-0000-000083B30000}"/>
    <cellStyle name="표준 23 45 4 3" xfId="47924" xr:uid="{00000000-0005-0000-0000-000084B30000}"/>
    <cellStyle name="표준 23 45 4 4" xfId="47925" xr:uid="{00000000-0005-0000-0000-000085B30000}"/>
    <cellStyle name="표준 23 45 4 5" xfId="47926" xr:uid="{00000000-0005-0000-0000-000086B30000}"/>
    <cellStyle name="표준 23 45 4 6" xfId="47927" xr:uid="{00000000-0005-0000-0000-000087B30000}"/>
    <cellStyle name="표준 23 45 5" xfId="6378" xr:uid="{00000000-0005-0000-0000-000088B30000}"/>
    <cellStyle name="표준 23 45 5 2" xfId="47928" xr:uid="{00000000-0005-0000-0000-000089B30000}"/>
    <cellStyle name="표준 23 45 5 3" xfId="47929" xr:uid="{00000000-0005-0000-0000-00008AB30000}"/>
    <cellStyle name="표준 23 45 5 4" xfId="47930" xr:uid="{00000000-0005-0000-0000-00008BB30000}"/>
    <cellStyle name="표준 23 45 5 5" xfId="47931" xr:uid="{00000000-0005-0000-0000-00008CB30000}"/>
    <cellStyle name="표준 23 45 5 6" xfId="47932" xr:uid="{00000000-0005-0000-0000-00008DB30000}"/>
    <cellStyle name="표준 23 45 6" xfId="8238" xr:uid="{00000000-0005-0000-0000-00008EB30000}"/>
    <cellStyle name="표준 23 45 6 2" xfId="47933" xr:uid="{00000000-0005-0000-0000-00008FB30000}"/>
    <cellStyle name="표준 23 45 6 3" xfId="47934" xr:uid="{00000000-0005-0000-0000-000090B30000}"/>
    <cellStyle name="표준 23 45 6 4" xfId="47935" xr:uid="{00000000-0005-0000-0000-000091B30000}"/>
    <cellStyle name="표준 23 45 6 5" xfId="47936" xr:uid="{00000000-0005-0000-0000-000092B30000}"/>
    <cellStyle name="표준 23 45 6 6" xfId="47937" xr:uid="{00000000-0005-0000-0000-000093B30000}"/>
    <cellStyle name="표준 23 45 7" xfId="47938" xr:uid="{00000000-0005-0000-0000-000094B30000}"/>
    <cellStyle name="표준 23 45 8" xfId="47939" xr:uid="{00000000-0005-0000-0000-000095B30000}"/>
    <cellStyle name="표준 23 45 9" xfId="47940" xr:uid="{00000000-0005-0000-0000-000096B30000}"/>
    <cellStyle name="표준 23 46" xfId="800" xr:uid="{00000000-0005-0000-0000-000097B30000}"/>
    <cellStyle name="표준 23 46 10" xfId="47941" xr:uid="{00000000-0005-0000-0000-000098B30000}"/>
    <cellStyle name="표준 23 46 11" xfId="47942" xr:uid="{00000000-0005-0000-0000-000099B30000}"/>
    <cellStyle name="표준 23 46 12" xfId="47943" xr:uid="{00000000-0005-0000-0000-00009AB30000}"/>
    <cellStyle name="표준 23 46 2" xfId="1383" xr:uid="{00000000-0005-0000-0000-00009BB30000}"/>
    <cellStyle name="표준 23 46 2 10" xfId="47944" xr:uid="{00000000-0005-0000-0000-00009CB30000}"/>
    <cellStyle name="표준 23 46 2 11" xfId="47945" xr:uid="{00000000-0005-0000-0000-00009DB30000}"/>
    <cellStyle name="표준 23 46 2 2" xfId="3160" xr:uid="{00000000-0005-0000-0000-00009EB30000}"/>
    <cellStyle name="표준 23 46 2 2 2" xfId="47946" xr:uid="{00000000-0005-0000-0000-00009FB30000}"/>
    <cellStyle name="표준 23 46 2 2 3" xfId="47947" xr:uid="{00000000-0005-0000-0000-0000A0B30000}"/>
    <cellStyle name="표준 23 46 2 2 4" xfId="47948" xr:uid="{00000000-0005-0000-0000-0000A1B30000}"/>
    <cellStyle name="표준 23 46 2 2 5" xfId="47949" xr:uid="{00000000-0005-0000-0000-0000A2B30000}"/>
    <cellStyle name="표준 23 46 2 2 6" xfId="47950" xr:uid="{00000000-0005-0000-0000-0000A3B30000}"/>
    <cellStyle name="표준 23 46 2 3" xfId="5019" xr:uid="{00000000-0005-0000-0000-0000A4B30000}"/>
    <cellStyle name="표준 23 46 2 3 2" xfId="47951" xr:uid="{00000000-0005-0000-0000-0000A5B30000}"/>
    <cellStyle name="표준 23 46 2 3 3" xfId="47952" xr:uid="{00000000-0005-0000-0000-0000A6B30000}"/>
    <cellStyle name="표준 23 46 2 3 4" xfId="47953" xr:uid="{00000000-0005-0000-0000-0000A7B30000}"/>
    <cellStyle name="표준 23 46 2 3 5" xfId="47954" xr:uid="{00000000-0005-0000-0000-0000A8B30000}"/>
    <cellStyle name="표준 23 46 2 3 6" xfId="47955" xr:uid="{00000000-0005-0000-0000-0000A9B30000}"/>
    <cellStyle name="표준 23 46 2 4" xfId="6883" xr:uid="{00000000-0005-0000-0000-0000AAB30000}"/>
    <cellStyle name="표준 23 46 2 4 2" xfId="47956" xr:uid="{00000000-0005-0000-0000-0000ABB30000}"/>
    <cellStyle name="표준 23 46 2 4 3" xfId="47957" xr:uid="{00000000-0005-0000-0000-0000ACB30000}"/>
    <cellStyle name="표준 23 46 2 4 4" xfId="47958" xr:uid="{00000000-0005-0000-0000-0000ADB30000}"/>
    <cellStyle name="표준 23 46 2 4 5" xfId="47959" xr:uid="{00000000-0005-0000-0000-0000AEB30000}"/>
    <cellStyle name="표준 23 46 2 4 6" xfId="47960" xr:uid="{00000000-0005-0000-0000-0000AFB30000}"/>
    <cellStyle name="표준 23 46 2 5" xfId="8743" xr:uid="{00000000-0005-0000-0000-0000B0B30000}"/>
    <cellStyle name="표준 23 46 2 5 2" xfId="47961" xr:uid="{00000000-0005-0000-0000-0000B1B30000}"/>
    <cellStyle name="표준 23 46 2 5 3" xfId="47962" xr:uid="{00000000-0005-0000-0000-0000B2B30000}"/>
    <cellStyle name="표준 23 46 2 5 4" xfId="47963" xr:uid="{00000000-0005-0000-0000-0000B3B30000}"/>
    <cellStyle name="표준 23 46 2 5 5" xfId="47964" xr:uid="{00000000-0005-0000-0000-0000B4B30000}"/>
    <cellStyle name="표준 23 46 2 5 6" xfId="47965" xr:uid="{00000000-0005-0000-0000-0000B5B30000}"/>
    <cellStyle name="표준 23 46 2 6" xfId="47966" xr:uid="{00000000-0005-0000-0000-0000B6B30000}"/>
    <cellStyle name="표준 23 46 2 7" xfId="47967" xr:uid="{00000000-0005-0000-0000-0000B7B30000}"/>
    <cellStyle name="표준 23 46 2 8" xfId="47968" xr:uid="{00000000-0005-0000-0000-0000B8B30000}"/>
    <cellStyle name="표준 23 46 2 9" xfId="47969" xr:uid="{00000000-0005-0000-0000-0000B9B30000}"/>
    <cellStyle name="표준 23 46 3" xfId="2667" xr:uid="{00000000-0005-0000-0000-0000BAB30000}"/>
    <cellStyle name="표준 23 46 3 2" xfId="47970" xr:uid="{00000000-0005-0000-0000-0000BBB30000}"/>
    <cellStyle name="표준 23 46 3 3" xfId="47971" xr:uid="{00000000-0005-0000-0000-0000BCB30000}"/>
    <cellStyle name="표준 23 46 3 4" xfId="47972" xr:uid="{00000000-0005-0000-0000-0000BDB30000}"/>
    <cellStyle name="표준 23 46 3 5" xfId="47973" xr:uid="{00000000-0005-0000-0000-0000BEB30000}"/>
    <cellStyle name="표준 23 46 3 6" xfId="47974" xr:uid="{00000000-0005-0000-0000-0000BFB30000}"/>
    <cellStyle name="표준 23 46 4" xfId="4527" xr:uid="{00000000-0005-0000-0000-0000C0B30000}"/>
    <cellStyle name="표준 23 46 4 2" xfId="47975" xr:uid="{00000000-0005-0000-0000-0000C1B30000}"/>
    <cellStyle name="표준 23 46 4 3" xfId="47976" xr:uid="{00000000-0005-0000-0000-0000C2B30000}"/>
    <cellStyle name="표준 23 46 4 4" xfId="47977" xr:uid="{00000000-0005-0000-0000-0000C3B30000}"/>
    <cellStyle name="표준 23 46 4 5" xfId="47978" xr:uid="{00000000-0005-0000-0000-0000C4B30000}"/>
    <cellStyle name="표준 23 46 4 6" xfId="47979" xr:uid="{00000000-0005-0000-0000-0000C5B30000}"/>
    <cellStyle name="표준 23 46 5" xfId="6391" xr:uid="{00000000-0005-0000-0000-0000C6B30000}"/>
    <cellStyle name="표준 23 46 5 2" xfId="47980" xr:uid="{00000000-0005-0000-0000-0000C7B30000}"/>
    <cellStyle name="표준 23 46 5 3" xfId="47981" xr:uid="{00000000-0005-0000-0000-0000C8B30000}"/>
    <cellStyle name="표준 23 46 5 4" xfId="47982" xr:uid="{00000000-0005-0000-0000-0000C9B30000}"/>
    <cellStyle name="표준 23 46 5 5" xfId="47983" xr:uid="{00000000-0005-0000-0000-0000CAB30000}"/>
    <cellStyle name="표준 23 46 5 6" xfId="47984" xr:uid="{00000000-0005-0000-0000-0000CBB30000}"/>
    <cellStyle name="표준 23 46 6" xfId="8251" xr:uid="{00000000-0005-0000-0000-0000CCB30000}"/>
    <cellStyle name="표준 23 46 6 2" xfId="47985" xr:uid="{00000000-0005-0000-0000-0000CDB30000}"/>
    <cellStyle name="표준 23 46 6 3" xfId="47986" xr:uid="{00000000-0005-0000-0000-0000CEB30000}"/>
    <cellStyle name="표준 23 46 6 4" xfId="47987" xr:uid="{00000000-0005-0000-0000-0000CFB30000}"/>
    <cellStyle name="표준 23 46 6 5" xfId="47988" xr:uid="{00000000-0005-0000-0000-0000D0B30000}"/>
    <cellStyle name="표준 23 46 6 6" xfId="47989" xr:uid="{00000000-0005-0000-0000-0000D1B30000}"/>
    <cellStyle name="표준 23 46 7" xfId="47990" xr:uid="{00000000-0005-0000-0000-0000D2B30000}"/>
    <cellStyle name="표준 23 46 8" xfId="47991" xr:uid="{00000000-0005-0000-0000-0000D3B30000}"/>
    <cellStyle name="표준 23 46 9" xfId="47992" xr:uid="{00000000-0005-0000-0000-0000D4B30000}"/>
    <cellStyle name="표준 23 47" xfId="813" xr:uid="{00000000-0005-0000-0000-0000D5B30000}"/>
    <cellStyle name="표준 23 47 10" xfId="47993" xr:uid="{00000000-0005-0000-0000-0000D6B30000}"/>
    <cellStyle name="표준 23 47 11" xfId="47994" xr:uid="{00000000-0005-0000-0000-0000D7B30000}"/>
    <cellStyle name="표준 23 47 12" xfId="47995" xr:uid="{00000000-0005-0000-0000-0000D8B30000}"/>
    <cellStyle name="표준 23 47 2" xfId="1396" xr:uid="{00000000-0005-0000-0000-0000D9B30000}"/>
    <cellStyle name="표준 23 47 2 10" xfId="47996" xr:uid="{00000000-0005-0000-0000-0000DAB30000}"/>
    <cellStyle name="표준 23 47 2 11" xfId="47997" xr:uid="{00000000-0005-0000-0000-0000DBB30000}"/>
    <cellStyle name="표준 23 47 2 2" xfId="3173" xr:uid="{00000000-0005-0000-0000-0000DCB30000}"/>
    <cellStyle name="표준 23 47 2 2 2" xfId="47998" xr:uid="{00000000-0005-0000-0000-0000DDB30000}"/>
    <cellStyle name="표준 23 47 2 2 3" xfId="47999" xr:uid="{00000000-0005-0000-0000-0000DEB30000}"/>
    <cellStyle name="표준 23 47 2 2 4" xfId="48000" xr:uid="{00000000-0005-0000-0000-0000DFB30000}"/>
    <cellStyle name="표준 23 47 2 2 5" xfId="48001" xr:uid="{00000000-0005-0000-0000-0000E0B30000}"/>
    <cellStyle name="표준 23 47 2 2 6" xfId="48002" xr:uid="{00000000-0005-0000-0000-0000E1B30000}"/>
    <cellStyle name="표준 23 47 2 3" xfId="5032" xr:uid="{00000000-0005-0000-0000-0000E2B30000}"/>
    <cellStyle name="표준 23 47 2 3 2" xfId="48003" xr:uid="{00000000-0005-0000-0000-0000E3B30000}"/>
    <cellStyle name="표준 23 47 2 3 3" xfId="48004" xr:uid="{00000000-0005-0000-0000-0000E4B30000}"/>
    <cellStyle name="표준 23 47 2 3 4" xfId="48005" xr:uid="{00000000-0005-0000-0000-0000E5B30000}"/>
    <cellStyle name="표준 23 47 2 3 5" xfId="48006" xr:uid="{00000000-0005-0000-0000-0000E6B30000}"/>
    <cellStyle name="표준 23 47 2 3 6" xfId="48007" xr:uid="{00000000-0005-0000-0000-0000E7B30000}"/>
    <cellStyle name="표준 23 47 2 4" xfId="6896" xr:uid="{00000000-0005-0000-0000-0000E8B30000}"/>
    <cellStyle name="표준 23 47 2 4 2" xfId="48008" xr:uid="{00000000-0005-0000-0000-0000E9B30000}"/>
    <cellStyle name="표준 23 47 2 4 3" xfId="48009" xr:uid="{00000000-0005-0000-0000-0000EAB30000}"/>
    <cellStyle name="표준 23 47 2 4 4" xfId="48010" xr:uid="{00000000-0005-0000-0000-0000EBB30000}"/>
    <cellStyle name="표준 23 47 2 4 5" xfId="48011" xr:uid="{00000000-0005-0000-0000-0000ECB30000}"/>
    <cellStyle name="표준 23 47 2 4 6" xfId="48012" xr:uid="{00000000-0005-0000-0000-0000EDB30000}"/>
    <cellStyle name="표준 23 47 2 5" xfId="8756" xr:uid="{00000000-0005-0000-0000-0000EEB30000}"/>
    <cellStyle name="표준 23 47 2 5 2" xfId="48013" xr:uid="{00000000-0005-0000-0000-0000EFB30000}"/>
    <cellStyle name="표준 23 47 2 5 3" xfId="48014" xr:uid="{00000000-0005-0000-0000-0000F0B30000}"/>
    <cellStyle name="표준 23 47 2 5 4" xfId="48015" xr:uid="{00000000-0005-0000-0000-0000F1B30000}"/>
    <cellStyle name="표준 23 47 2 5 5" xfId="48016" xr:uid="{00000000-0005-0000-0000-0000F2B30000}"/>
    <cellStyle name="표준 23 47 2 5 6" xfId="48017" xr:uid="{00000000-0005-0000-0000-0000F3B30000}"/>
    <cellStyle name="표준 23 47 2 6" xfId="48018" xr:uid="{00000000-0005-0000-0000-0000F4B30000}"/>
    <cellStyle name="표준 23 47 2 7" xfId="48019" xr:uid="{00000000-0005-0000-0000-0000F5B30000}"/>
    <cellStyle name="표준 23 47 2 8" xfId="48020" xr:uid="{00000000-0005-0000-0000-0000F6B30000}"/>
    <cellStyle name="표준 23 47 2 9" xfId="48021" xr:uid="{00000000-0005-0000-0000-0000F7B30000}"/>
    <cellStyle name="표준 23 47 3" xfId="2680" xr:uid="{00000000-0005-0000-0000-0000F8B30000}"/>
    <cellStyle name="표준 23 47 3 2" xfId="48022" xr:uid="{00000000-0005-0000-0000-0000F9B30000}"/>
    <cellStyle name="표준 23 47 3 3" xfId="48023" xr:uid="{00000000-0005-0000-0000-0000FAB30000}"/>
    <cellStyle name="표준 23 47 3 4" xfId="48024" xr:uid="{00000000-0005-0000-0000-0000FBB30000}"/>
    <cellStyle name="표준 23 47 3 5" xfId="48025" xr:uid="{00000000-0005-0000-0000-0000FCB30000}"/>
    <cellStyle name="표준 23 47 3 6" xfId="48026" xr:uid="{00000000-0005-0000-0000-0000FDB30000}"/>
    <cellStyle name="표준 23 47 4" xfId="4540" xr:uid="{00000000-0005-0000-0000-0000FEB30000}"/>
    <cellStyle name="표준 23 47 4 2" xfId="48027" xr:uid="{00000000-0005-0000-0000-0000FFB30000}"/>
    <cellStyle name="표준 23 47 4 3" xfId="48028" xr:uid="{00000000-0005-0000-0000-000000B40000}"/>
    <cellStyle name="표준 23 47 4 4" xfId="48029" xr:uid="{00000000-0005-0000-0000-000001B40000}"/>
    <cellStyle name="표준 23 47 4 5" xfId="48030" xr:uid="{00000000-0005-0000-0000-000002B40000}"/>
    <cellStyle name="표준 23 47 4 6" xfId="48031" xr:uid="{00000000-0005-0000-0000-000003B40000}"/>
    <cellStyle name="표준 23 47 5" xfId="6404" xr:uid="{00000000-0005-0000-0000-000004B40000}"/>
    <cellStyle name="표준 23 47 5 2" xfId="48032" xr:uid="{00000000-0005-0000-0000-000005B40000}"/>
    <cellStyle name="표준 23 47 5 3" xfId="48033" xr:uid="{00000000-0005-0000-0000-000006B40000}"/>
    <cellStyle name="표준 23 47 5 4" xfId="48034" xr:uid="{00000000-0005-0000-0000-000007B40000}"/>
    <cellStyle name="표준 23 47 5 5" xfId="48035" xr:uid="{00000000-0005-0000-0000-000008B40000}"/>
    <cellStyle name="표준 23 47 5 6" xfId="48036" xr:uid="{00000000-0005-0000-0000-000009B40000}"/>
    <cellStyle name="표준 23 47 6" xfId="8264" xr:uid="{00000000-0005-0000-0000-00000AB40000}"/>
    <cellStyle name="표준 23 47 6 2" xfId="48037" xr:uid="{00000000-0005-0000-0000-00000BB40000}"/>
    <cellStyle name="표준 23 47 6 3" xfId="48038" xr:uid="{00000000-0005-0000-0000-00000CB40000}"/>
    <cellStyle name="표준 23 47 6 4" xfId="48039" xr:uid="{00000000-0005-0000-0000-00000DB40000}"/>
    <cellStyle name="표준 23 47 6 5" xfId="48040" xr:uid="{00000000-0005-0000-0000-00000EB40000}"/>
    <cellStyle name="표준 23 47 6 6" xfId="48041" xr:uid="{00000000-0005-0000-0000-00000FB40000}"/>
    <cellStyle name="표준 23 47 7" xfId="48042" xr:uid="{00000000-0005-0000-0000-000010B40000}"/>
    <cellStyle name="표준 23 47 8" xfId="48043" xr:uid="{00000000-0005-0000-0000-000011B40000}"/>
    <cellStyle name="표준 23 47 9" xfId="48044" xr:uid="{00000000-0005-0000-0000-000012B40000}"/>
    <cellStyle name="표준 23 48" xfId="826" xr:uid="{00000000-0005-0000-0000-000013B40000}"/>
    <cellStyle name="표준 23 48 10" xfId="48045" xr:uid="{00000000-0005-0000-0000-000014B40000}"/>
    <cellStyle name="표준 23 48 11" xfId="48046" xr:uid="{00000000-0005-0000-0000-000015B40000}"/>
    <cellStyle name="표준 23 48 12" xfId="48047" xr:uid="{00000000-0005-0000-0000-000016B40000}"/>
    <cellStyle name="표준 23 48 2" xfId="1409" xr:uid="{00000000-0005-0000-0000-000017B40000}"/>
    <cellStyle name="표준 23 48 2 10" xfId="48048" xr:uid="{00000000-0005-0000-0000-000018B40000}"/>
    <cellStyle name="표준 23 48 2 11" xfId="48049" xr:uid="{00000000-0005-0000-0000-000019B40000}"/>
    <cellStyle name="표준 23 48 2 2" xfId="3186" xr:uid="{00000000-0005-0000-0000-00001AB40000}"/>
    <cellStyle name="표준 23 48 2 2 2" xfId="48050" xr:uid="{00000000-0005-0000-0000-00001BB40000}"/>
    <cellStyle name="표준 23 48 2 2 3" xfId="48051" xr:uid="{00000000-0005-0000-0000-00001CB40000}"/>
    <cellStyle name="표준 23 48 2 2 4" xfId="48052" xr:uid="{00000000-0005-0000-0000-00001DB40000}"/>
    <cellStyle name="표준 23 48 2 2 5" xfId="48053" xr:uid="{00000000-0005-0000-0000-00001EB40000}"/>
    <cellStyle name="표준 23 48 2 2 6" xfId="48054" xr:uid="{00000000-0005-0000-0000-00001FB40000}"/>
    <cellStyle name="표준 23 48 2 3" xfId="5045" xr:uid="{00000000-0005-0000-0000-000020B40000}"/>
    <cellStyle name="표준 23 48 2 3 2" xfId="48055" xr:uid="{00000000-0005-0000-0000-000021B40000}"/>
    <cellStyle name="표준 23 48 2 3 3" xfId="48056" xr:uid="{00000000-0005-0000-0000-000022B40000}"/>
    <cellStyle name="표준 23 48 2 3 4" xfId="48057" xr:uid="{00000000-0005-0000-0000-000023B40000}"/>
    <cellStyle name="표준 23 48 2 3 5" xfId="48058" xr:uid="{00000000-0005-0000-0000-000024B40000}"/>
    <cellStyle name="표준 23 48 2 3 6" xfId="48059" xr:uid="{00000000-0005-0000-0000-000025B40000}"/>
    <cellStyle name="표준 23 48 2 4" xfId="6909" xr:uid="{00000000-0005-0000-0000-000026B40000}"/>
    <cellStyle name="표준 23 48 2 4 2" xfId="48060" xr:uid="{00000000-0005-0000-0000-000027B40000}"/>
    <cellStyle name="표준 23 48 2 4 3" xfId="48061" xr:uid="{00000000-0005-0000-0000-000028B40000}"/>
    <cellStyle name="표준 23 48 2 4 4" xfId="48062" xr:uid="{00000000-0005-0000-0000-000029B40000}"/>
    <cellStyle name="표준 23 48 2 4 5" xfId="48063" xr:uid="{00000000-0005-0000-0000-00002AB40000}"/>
    <cellStyle name="표준 23 48 2 4 6" xfId="48064" xr:uid="{00000000-0005-0000-0000-00002BB40000}"/>
    <cellStyle name="표준 23 48 2 5" xfId="8769" xr:uid="{00000000-0005-0000-0000-00002CB40000}"/>
    <cellStyle name="표준 23 48 2 5 2" xfId="48065" xr:uid="{00000000-0005-0000-0000-00002DB40000}"/>
    <cellStyle name="표준 23 48 2 5 3" xfId="48066" xr:uid="{00000000-0005-0000-0000-00002EB40000}"/>
    <cellStyle name="표준 23 48 2 5 4" xfId="48067" xr:uid="{00000000-0005-0000-0000-00002FB40000}"/>
    <cellStyle name="표준 23 48 2 5 5" xfId="48068" xr:uid="{00000000-0005-0000-0000-000030B40000}"/>
    <cellStyle name="표준 23 48 2 5 6" xfId="48069" xr:uid="{00000000-0005-0000-0000-000031B40000}"/>
    <cellStyle name="표준 23 48 2 6" xfId="48070" xr:uid="{00000000-0005-0000-0000-000032B40000}"/>
    <cellStyle name="표준 23 48 2 7" xfId="48071" xr:uid="{00000000-0005-0000-0000-000033B40000}"/>
    <cellStyle name="표준 23 48 2 8" xfId="48072" xr:uid="{00000000-0005-0000-0000-000034B40000}"/>
    <cellStyle name="표준 23 48 2 9" xfId="48073" xr:uid="{00000000-0005-0000-0000-000035B40000}"/>
    <cellStyle name="표준 23 48 3" xfId="2693" xr:uid="{00000000-0005-0000-0000-000036B40000}"/>
    <cellStyle name="표준 23 48 3 2" xfId="48074" xr:uid="{00000000-0005-0000-0000-000037B40000}"/>
    <cellStyle name="표준 23 48 3 3" xfId="48075" xr:uid="{00000000-0005-0000-0000-000038B40000}"/>
    <cellStyle name="표준 23 48 3 4" xfId="48076" xr:uid="{00000000-0005-0000-0000-000039B40000}"/>
    <cellStyle name="표준 23 48 3 5" xfId="48077" xr:uid="{00000000-0005-0000-0000-00003AB40000}"/>
    <cellStyle name="표준 23 48 3 6" xfId="48078" xr:uid="{00000000-0005-0000-0000-00003BB40000}"/>
    <cellStyle name="표준 23 48 4" xfId="4553" xr:uid="{00000000-0005-0000-0000-00003CB40000}"/>
    <cellStyle name="표준 23 48 4 2" xfId="48079" xr:uid="{00000000-0005-0000-0000-00003DB40000}"/>
    <cellStyle name="표준 23 48 4 3" xfId="48080" xr:uid="{00000000-0005-0000-0000-00003EB40000}"/>
    <cellStyle name="표준 23 48 4 4" xfId="48081" xr:uid="{00000000-0005-0000-0000-00003FB40000}"/>
    <cellStyle name="표준 23 48 4 5" xfId="48082" xr:uid="{00000000-0005-0000-0000-000040B40000}"/>
    <cellStyle name="표준 23 48 4 6" xfId="48083" xr:uid="{00000000-0005-0000-0000-000041B40000}"/>
    <cellStyle name="표준 23 48 5" xfId="6417" xr:uid="{00000000-0005-0000-0000-000042B40000}"/>
    <cellStyle name="표준 23 48 5 2" xfId="48084" xr:uid="{00000000-0005-0000-0000-000043B40000}"/>
    <cellStyle name="표준 23 48 5 3" xfId="48085" xr:uid="{00000000-0005-0000-0000-000044B40000}"/>
    <cellStyle name="표준 23 48 5 4" xfId="48086" xr:uid="{00000000-0005-0000-0000-000045B40000}"/>
    <cellStyle name="표준 23 48 5 5" xfId="48087" xr:uid="{00000000-0005-0000-0000-000046B40000}"/>
    <cellStyle name="표준 23 48 5 6" xfId="48088" xr:uid="{00000000-0005-0000-0000-000047B40000}"/>
    <cellStyle name="표준 23 48 6" xfId="8277" xr:uid="{00000000-0005-0000-0000-000048B40000}"/>
    <cellStyle name="표준 23 48 6 2" xfId="48089" xr:uid="{00000000-0005-0000-0000-000049B40000}"/>
    <cellStyle name="표준 23 48 6 3" xfId="48090" xr:uid="{00000000-0005-0000-0000-00004AB40000}"/>
    <cellStyle name="표준 23 48 6 4" xfId="48091" xr:uid="{00000000-0005-0000-0000-00004BB40000}"/>
    <cellStyle name="표준 23 48 6 5" xfId="48092" xr:uid="{00000000-0005-0000-0000-00004CB40000}"/>
    <cellStyle name="표준 23 48 6 6" xfId="48093" xr:uid="{00000000-0005-0000-0000-00004DB40000}"/>
    <cellStyle name="표준 23 48 7" xfId="48094" xr:uid="{00000000-0005-0000-0000-00004EB40000}"/>
    <cellStyle name="표준 23 48 8" xfId="48095" xr:uid="{00000000-0005-0000-0000-00004FB40000}"/>
    <cellStyle name="표준 23 48 9" xfId="48096" xr:uid="{00000000-0005-0000-0000-000050B40000}"/>
    <cellStyle name="표준 23 49" xfId="839" xr:uid="{00000000-0005-0000-0000-000051B40000}"/>
    <cellStyle name="표준 23 49 10" xfId="48097" xr:uid="{00000000-0005-0000-0000-000052B40000}"/>
    <cellStyle name="표준 23 49 11" xfId="48098" xr:uid="{00000000-0005-0000-0000-000053B40000}"/>
    <cellStyle name="표준 23 49 12" xfId="48099" xr:uid="{00000000-0005-0000-0000-000054B40000}"/>
    <cellStyle name="표준 23 49 2" xfId="1422" xr:uid="{00000000-0005-0000-0000-000055B40000}"/>
    <cellStyle name="표준 23 49 2 10" xfId="48100" xr:uid="{00000000-0005-0000-0000-000056B40000}"/>
    <cellStyle name="표준 23 49 2 11" xfId="48101" xr:uid="{00000000-0005-0000-0000-000057B40000}"/>
    <cellStyle name="표준 23 49 2 2" xfId="3199" xr:uid="{00000000-0005-0000-0000-000058B40000}"/>
    <cellStyle name="표준 23 49 2 2 2" xfId="48102" xr:uid="{00000000-0005-0000-0000-000059B40000}"/>
    <cellStyle name="표준 23 49 2 2 3" xfId="48103" xr:uid="{00000000-0005-0000-0000-00005AB40000}"/>
    <cellStyle name="표준 23 49 2 2 4" xfId="48104" xr:uid="{00000000-0005-0000-0000-00005BB40000}"/>
    <cellStyle name="표준 23 49 2 2 5" xfId="48105" xr:uid="{00000000-0005-0000-0000-00005CB40000}"/>
    <cellStyle name="표준 23 49 2 2 6" xfId="48106" xr:uid="{00000000-0005-0000-0000-00005DB40000}"/>
    <cellStyle name="표준 23 49 2 3" xfId="5058" xr:uid="{00000000-0005-0000-0000-00005EB40000}"/>
    <cellStyle name="표준 23 49 2 3 2" xfId="48107" xr:uid="{00000000-0005-0000-0000-00005FB40000}"/>
    <cellStyle name="표준 23 49 2 3 3" xfId="48108" xr:uid="{00000000-0005-0000-0000-000060B40000}"/>
    <cellStyle name="표준 23 49 2 3 4" xfId="48109" xr:uid="{00000000-0005-0000-0000-000061B40000}"/>
    <cellStyle name="표준 23 49 2 3 5" xfId="48110" xr:uid="{00000000-0005-0000-0000-000062B40000}"/>
    <cellStyle name="표준 23 49 2 3 6" xfId="48111" xr:uid="{00000000-0005-0000-0000-000063B40000}"/>
    <cellStyle name="표준 23 49 2 4" xfId="6922" xr:uid="{00000000-0005-0000-0000-000064B40000}"/>
    <cellStyle name="표준 23 49 2 4 2" xfId="48112" xr:uid="{00000000-0005-0000-0000-000065B40000}"/>
    <cellStyle name="표준 23 49 2 4 3" xfId="48113" xr:uid="{00000000-0005-0000-0000-000066B40000}"/>
    <cellStyle name="표준 23 49 2 4 4" xfId="48114" xr:uid="{00000000-0005-0000-0000-000067B40000}"/>
    <cellStyle name="표준 23 49 2 4 5" xfId="48115" xr:uid="{00000000-0005-0000-0000-000068B40000}"/>
    <cellStyle name="표준 23 49 2 4 6" xfId="48116" xr:uid="{00000000-0005-0000-0000-000069B40000}"/>
    <cellStyle name="표준 23 49 2 5" xfId="8782" xr:uid="{00000000-0005-0000-0000-00006AB40000}"/>
    <cellStyle name="표준 23 49 2 5 2" xfId="48117" xr:uid="{00000000-0005-0000-0000-00006BB40000}"/>
    <cellStyle name="표준 23 49 2 5 3" xfId="48118" xr:uid="{00000000-0005-0000-0000-00006CB40000}"/>
    <cellStyle name="표준 23 49 2 5 4" xfId="48119" xr:uid="{00000000-0005-0000-0000-00006DB40000}"/>
    <cellStyle name="표준 23 49 2 5 5" xfId="48120" xr:uid="{00000000-0005-0000-0000-00006EB40000}"/>
    <cellStyle name="표준 23 49 2 5 6" xfId="48121" xr:uid="{00000000-0005-0000-0000-00006FB40000}"/>
    <cellStyle name="표준 23 49 2 6" xfId="48122" xr:uid="{00000000-0005-0000-0000-000070B40000}"/>
    <cellStyle name="표준 23 49 2 7" xfId="48123" xr:uid="{00000000-0005-0000-0000-000071B40000}"/>
    <cellStyle name="표준 23 49 2 8" xfId="48124" xr:uid="{00000000-0005-0000-0000-000072B40000}"/>
    <cellStyle name="표준 23 49 2 9" xfId="48125" xr:uid="{00000000-0005-0000-0000-000073B40000}"/>
    <cellStyle name="표준 23 49 3" xfId="2706" xr:uid="{00000000-0005-0000-0000-000074B40000}"/>
    <cellStyle name="표준 23 49 3 2" xfId="48126" xr:uid="{00000000-0005-0000-0000-000075B40000}"/>
    <cellStyle name="표준 23 49 3 3" xfId="48127" xr:uid="{00000000-0005-0000-0000-000076B40000}"/>
    <cellStyle name="표준 23 49 3 4" xfId="48128" xr:uid="{00000000-0005-0000-0000-000077B40000}"/>
    <cellStyle name="표준 23 49 3 5" xfId="48129" xr:uid="{00000000-0005-0000-0000-000078B40000}"/>
    <cellStyle name="표준 23 49 3 6" xfId="48130" xr:uid="{00000000-0005-0000-0000-000079B40000}"/>
    <cellStyle name="표준 23 49 4" xfId="4566" xr:uid="{00000000-0005-0000-0000-00007AB40000}"/>
    <cellStyle name="표준 23 49 4 2" xfId="48131" xr:uid="{00000000-0005-0000-0000-00007BB40000}"/>
    <cellStyle name="표준 23 49 4 3" xfId="48132" xr:uid="{00000000-0005-0000-0000-00007CB40000}"/>
    <cellStyle name="표준 23 49 4 4" xfId="48133" xr:uid="{00000000-0005-0000-0000-00007DB40000}"/>
    <cellStyle name="표준 23 49 4 5" xfId="48134" xr:uid="{00000000-0005-0000-0000-00007EB40000}"/>
    <cellStyle name="표준 23 49 4 6" xfId="48135" xr:uid="{00000000-0005-0000-0000-00007FB40000}"/>
    <cellStyle name="표준 23 49 5" xfId="6430" xr:uid="{00000000-0005-0000-0000-000080B40000}"/>
    <cellStyle name="표준 23 49 5 2" xfId="48136" xr:uid="{00000000-0005-0000-0000-000081B40000}"/>
    <cellStyle name="표준 23 49 5 3" xfId="48137" xr:uid="{00000000-0005-0000-0000-000082B40000}"/>
    <cellStyle name="표준 23 49 5 4" xfId="48138" xr:uid="{00000000-0005-0000-0000-000083B40000}"/>
    <cellStyle name="표준 23 49 5 5" xfId="48139" xr:uid="{00000000-0005-0000-0000-000084B40000}"/>
    <cellStyle name="표준 23 49 5 6" xfId="48140" xr:uid="{00000000-0005-0000-0000-000085B40000}"/>
    <cellStyle name="표준 23 49 6" xfId="8290" xr:uid="{00000000-0005-0000-0000-000086B40000}"/>
    <cellStyle name="표준 23 49 6 2" xfId="48141" xr:uid="{00000000-0005-0000-0000-000087B40000}"/>
    <cellStyle name="표준 23 49 6 3" xfId="48142" xr:uid="{00000000-0005-0000-0000-000088B40000}"/>
    <cellStyle name="표준 23 49 6 4" xfId="48143" xr:uid="{00000000-0005-0000-0000-000089B40000}"/>
    <cellStyle name="표준 23 49 6 5" xfId="48144" xr:uid="{00000000-0005-0000-0000-00008AB40000}"/>
    <cellStyle name="표준 23 49 6 6" xfId="48145" xr:uid="{00000000-0005-0000-0000-00008BB40000}"/>
    <cellStyle name="표준 23 49 7" xfId="48146" xr:uid="{00000000-0005-0000-0000-00008CB40000}"/>
    <cellStyle name="표준 23 49 8" xfId="48147" xr:uid="{00000000-0005-0000-0000-00008DB40000}"/>
    <cellStyle name="표준 23 49 9" xfId="48148" xr:uid="{00000000-0005-0000-0000-00008EB40000}"/>
    <cellStyle name="표준 23 5" xfId="379" xr:uid="{00000000-0005-0000-0000-00008FB40000}"/>
    <cellStyle name="표준 23 50" xfId="852" xr:uid="{00000000-0005-0000-0000-000090B40000}"/>
    <cellStyle name="표준 23 50 10" xfId="48149" xr:uid="{00000000-0005-0000-0000-000091B40000}"/>
    <cellStyle name="표준 23 50 11" xfId="48150" xr:uid="{00000000-0005-0000-0000-000092B40000}"/>
    <cellStyle name="표준 23 50 12" xfId="48151" xr:uid="{00000000-0005-0000-0000-000093B40000}"/>
    <cellStyle name="표준 23 50 2" xfId="1435" xr:uid="{00000000-0005-0000-0000-000094B40000}"/>
    <cellStyle name="표준 23 50 2 10" xfId="48152" xr:uid="{00000000-0005-0000-0000-000095B40000}"/>
    <cellStyle name="표준 23 50 2 11" xfId="48153" xr:uid="{00000000-0005-0000-0000-000096B40000}"/>
    <cellStyle name="표준 23 50 2 2" xfId="3212" xr:uid="{00000000-0005-0000-0000-000097B40000}"/>
    <cellStyle name="표준 23 50 2 2 2" xfId="48154" xr:uid="{00000000-0005-0000-0000-000098B40000}"/>
    <cellStyle name="표준 23 50 2 2 3" xfId="48155" xr:uid="{00000000-0005-0000-0000-000099B40000}"/>
    <cellStyle name="표준 23 50 2 2 4" xfId="48156" xr:uid="{00000000-0005-0000-0000-00009AB40000}"/>
    <cellStyle name="표준 23 50 2 2 5" xfId="48157" xr:uid="{00000000-0005-0000-0000-00009BB40000}"/>
    <cellStyle name="표준 23 50 2 2 6" xfId="48158" xr:uid="{00000000-0005-0000-0000-00009CB40000}"/>
    <cellStyle name="표준 23 50 2 3" xfId="5071" xr:uid="{00000000-0005-0000-0000-00009DB40000}"/>
    <cellStyle name="표준 23 50 2 3 2" xfId="48159" xr:uid="{00000000-0005-0000-0000-00009EB40000}"/>
    <cellStyle name="표준 23 50 2 3 3" xfId="48160" xr:uid="{00000000-0005-0000-0000-00009FB40000}"/>
    <cellStyle name="표준 23 50 2 3 4" xfId="48161" xr:uid="{00000000-0005-0000-0000-0000A0B40000}"/>
    <cellStyle name="표준 23 50 2 3 5" xfId="48162" xr:uid="{00000000-0005-0000-0000-0000A1B40000}"/>
    <cellStyle name="표준 23 50 2 3 6" xfId="48163" xr:uid="{00000000-0005-0000-0000-0000A2B40000}"/>
    <cellStyle name="표준 23 50 2 4" xfId="6935" xr:uid="{00000000-0005-0000-0000-0000A3B40000}"/>
    <cellStyle name="표준 23 50 2 4 2" xfId="48164" xr:uid="{00000000-0005-0000-0000-0000A4B40000}"/>
    <cellStyle name="표준 23 50 2 4 3" xfId="48165" xr:uid="{00000000-0005-0000-0000-0000A5B40000}"/>
    <cellStyle name="표준 23 50 2 4 4" xfId="48166" xr:uid="{00000000-0005-0000-0000-0000A6B40000}"/>
    <cellStyle name="표준 23 50 2 4 5" xfId="48167" xr:uid="{00000000-0005-0000-0000-0000A7B40000}"/>
    <cellStyle name="표준 23 50 2 4 6" xfId="48168" xr:uid="{00000000-0005-0000-0000-0000A8B40000}"/>
    <cellStyle name="표준 23 50 2 5" xfId="8795" xr:uid="{00000000-0005-0000-0000-0000A9B40000}"/>
    <cellStyle name="표준 23 50 2 5 2" xfId="48169" xr:uid="{00000000-0005-0000-0000-0000AAB40000}"/>
    <cellStyle name="표준 23 50 2 5 3" xfId="48170" xr:uid="{00000000-0005-0000-0000-0000ABB40000}"/>
    <cellStyle name="표준 23 50 2 5 4" xfId="48171" xr:uid="{00000000-0005-0000-0000-0000ACB40000}"/>
    <cellStyle name="표준 23 50 2 5 5" xfId="48172" xr:uid="{00000000-0005-0000-0000-0000ADB40000}"/>
    <cellStyle name="표준 23 50 2 5 6" xfId="48173" xr:uid="{00000000-0005-0000-0000-0000AEB40000}"/>
    <cellStyle name="표준 23 50 2 6" xfId="48174" xr:uid="{00000000-0005-0000-0000-0000AFB40000}"/>
    <cellStyle name="표준 23 50 2 7" xfId="48175" xr:uid="{00000000-0005-0000-0000-0000B0B40000}"/>
    <cellStyle name="표준 23 50 2 8" xfId="48176" xr:uid="{00000000-0005-0000-0000-0000B1B40000}"/>
    <cellStyle name="표준 23 50 2 9" xfId="48177" xr:uid="{00000000-0005-0000-0000-0000B2B40000}"/>
    <cellStyle name="표준 23 50 3" xfId="2719" xr:uid="{00000000-0005-0000-0000-0000B3B40000}"/>
    <cellStyle name="표준 23 50 3 2" xfId="48178" xr:uid="{00000000-0005-0000-0000-0000B4B40000}"/>
    <cellStyle name="표준 23 50 3 3" xfId="48179" xr:uid="{00000000-0005-0000-0000-0000B5B40000}"/>
    <cellStyle name="표준 23 50 3 4" xfId="48180" xr:uid="{00000000-0005-0000-0000-0000B6B40000}"/>
    <cellStyle name="표준 23 50 3 5" xfId="48181" xr:uid="{00000000-0005-0000-0000-0000B7B40000}"/>
    <cellStyle name="표준 23 50 3 6" xfId="48182" xr:uid="{00000000-0005-0000-0000-0000B8B40000}"/>
    <cellStyle name="표준 23 50 4" xfId="4579" xr:uid="{00000000-0005-0000-0000-0000B9B40000}"/>
    <cellStyle name="표준 23 50 4 2" xfId="48183" xr:uid="{00000000-0005-0000-0000-0000BAB40000}"/>
    <cellStyle name="표준 23 50 4 3" xfId="48184" xr:uid="{00000000-0005-0000-0000-0000BBB40000}"/>
    <cellStyle name="표준 23 50 4 4" xfId="48185" xr:uid="{00000000-0005-0000-0000-0000BCB40000}"/>
    <cellStyle name="표준 23 50 4 5" xfId="48186" xr:uid="{00000000-0005-0000-0000-0000BDB40000}"/>
    <cellStyle name="표준 23 50 4 6" xfId="48187" xr:uid="{00000000-0005-0000-0000-0000BEB40000}"/>
    <cellStyle name="표준 23 50 5" xfId="6443" xr:uid="{00000000-0005-0000-0000-0000BFB40000}"/>
    <cellStyle name="표준 23 50 5 2" xfId="48188" xr:uid="{00000000-0005-0000-0000-0000C0B40000}"/>
    <cellStyle name="표준 23 50 5 3" xfId="48189" xr:uid="{00000000-0005-0000-0000-0000C1B40000}"/>
    <cellStyle name="표준 23 50 5 4" xfId="48190" xr:uid="{00000000-0005-0000-0000-0000C2B40000}"/>
    <cellStyle name="표준 23 50 5 5" xfId="48191" xr:uid="{00000000-0005-0000-0000-0000C3B40000}"/>
    <cellStyle name="표준 23 50 5 6" xfId="48192" xr:uid="{00000000-0005-0000-0000-0000C4B40000}"/>
    <cellStyle name="표준 23 50 6" xfId="8303" xr:uid="{00000000-0005-0000-0000-0000C5B40000}"/>
    <cellStyle name="표준 23 50 6 2" xfId="48193" xr:uid="{00000000-0005-0000-0000-0000C6B40000}"/>
    <cellStyle name="표준 23 50 6 3" xfId="48194" xr:uid="{00000000-0005-0000-0000-0000C7B40000}"/>
    <cellStyle name="표준 23 50 6 4" xfId="48195" xr:uid="{00000000-0005-0000-0000-0000C8B40000}"/>
    <cellStyle name="표준 23 50 6 5" xfId="48196" xr:uid="{00000000-0005-0000-0000-0000C9B40000}"/>
    <cellStyle name="표준 23 50 6 6" xfId="48197" xr:uid="{00000000-0005-0000-0000-0000CAB40000}"/>
    <cellStyle name="표준 23 50 7" xfId="48198" xr:uid="{00000000-0005-0000-0000-0000CBB40000}"/>
    <cellStyle name="표준 23 50 8" xfId="48199" xr:uid="{00000000-0005-0000-0000-0000CCB40000}"/>
    <cellStyle name="표준 23 50 9" xfId="48200" xr:uid="{00000000-0005-0000-0000-0000CDB40000}"/>
    <cellStyle name="표준 23 51" xfId="865" xr:uid="{00000000-0005-0000-0000-0000CEB40000}"/>
    <cellStyle name="표준 23 51 10" xfId="48201" xr:uid="{00000000-0005-0000-0000-0000CFB40000}"/>
    <cellStyle name="표준 23 51 11" xfId="48202" xr:uid="{00000000-0005-0000-0000-0000D0B40000}"/>
    <cellStyle name="표준 23 51 12" xfId="48203" xr:uid="{00000000-0005-0000-0000-0000D1B40000}"/>
    <cellStyle name="표준 23 51 2" xfId="1448" xr:uid="{00000000-0005-0000-0000-0000D2B40000}"/>
    <cellStyle name="표준 23 51 2 10" xfId="48204" xr:uid="{00000000-0005-0000-0000-0000D3B40000}"/>
    <cellStyle name="표준 23 51 2 11" xfId="48205" xr:uid="{00000000-0005-0000-0000-0000D4B40000}"/>
    <cellStyle name="표준 23 51 2 2" xfId="3225" xr:uid="{00000000-0005-0000-0000-0000D5B40000}"/>
    <cellStyle name="표준 23 51 2 2 2" xfId="48206" xr:uid="{00000000-0005-0000-0000-0000D6B40000}"/>
    <cellStyle name="표준 23 51 2 2 3" xfId="48207" xr:uid="{00000000-0005-0000-0000-0000D7B40000}"/>
    <cellStyle name="표준 23 51 2 2 4" xfId="48208" xr:uid="{00000000-0005-0000-0000-0000D8B40000}"/>
    <cellStyle name="표준 23 51 2 2 5" xfId="48209" xr:uid="{00000000-0005-0000-0000-0000D9B40000}"/>
    <cellStyle name="표준 23 51 2 2 6" xfId="48210" xr:uid="{00000000-0005-0000-0000-0000DAB40000}"/>
    <cellStyle name="표준 23 51 2 3" xfId="5084" xr:uid="{00000000-0005-0000-0000-0000DBB40000}"/>
    <cellStyle name="표준 23 51 2 3 2" xfId="48211" xr:uid="{00000000-0005-0000-0000-0000DCB40000}"/>
    <cellStyle name="표준 23 51 2 3 3" xfId="48212" xr:uid="{00000000-0005-0000-0000-0000DDB40000}"/>
    <cellStyle name="표준 23 51 2 3 4" xfId="48213" xr:uid="{00000000-0005-0000-0000-0000DEB40000}"/>
    <cellStyle name="표준 23 51 2 3 5" xfId="48214" xr:uid="{00000000-0005-0000-0000-0000DFB40000}"/>
    <cellStyle name="표준 23 51 2 3 6" xfId="48215" xr:uid="{00000000-0005-0000-0000-0000E0B40000}"/>
    <cellStyle name="표준 23 51 2 4" xfId="6948" xr:uid="{00000000-0005-0000-0000-0000E1B40000}"/>
    <cellStyle name="표준 23 51 2 4 2" xfId="48216" xr:uid="{00000000-0005-0000-0000-0000E2B40000}"/>
    <cellStyle name="표준 23 51 2 4 3" xfId="48217" xr:uid="{00000000-0005-0000-0000-0000E3B40000}"/>
    <cellStyle name="표준 23 51 2 4 4" xfId="48218" xr:uid="{00000000-0005-0000-0000-0000E4B40000}"/>
    <cellStyle name="표준 23 51 2 4 5" xfId="48219" xr:uid="{00000000-0005-0000-0000-0000E5B40000}"/>
    <cellStyle name="표준 23 51 2 4 6" xfId="48220" xr:uid="{00000000-0005-0000-0000-0000E6B40000}"/>
    <cellStyle name="표준 23 51 2 5" xfId="8808" xr:uid="{00000000-0005-0000-0000-0000E7B40000}"/>
    <cellStyle name="표준 23 51 2 5 2" xfId="48221" xr:uid="{00000000-0005-0000-0000-0000E8B40000}"/>
    <cellStyle name="표준 23 51 2 5 3" xfId="48222" xr:uid="{00000000-0005-0000-0000-0000E9B40000}"/>
    <cellStyle name="표준 23 51 2 5 4" xfId="48223" xr:uid="{00000000-0005-0000-0000-0000EAB40000}"/>
    <cellStyle name="표준 23 51 2 5 5" xfId="48224" xr:uid="{00000000-0005-0000-0000-0000EBB40000}"/>
    <cellStyle name="표준 23 51 2 5 6" xfId="48225" xr:uid="{00000000-0005-0000-0000-0000ECB40000}"/>
    <cellStyle name="표준 23 51 2 6" xfId="48226" xr:uid="{00000000-0005-0000-0000-0000EDB40000}"/>
    <cellStyle name="표준 23 51 2 7" xfId="48227" xr:uid="{00000000-0005-0000-0000-0000EEB40000}"/>
    <cellStyle name="표준 23 51 2 8" xfId="48228" xr:uid="{00000000-0005-0000-0000-0000EFB40000}"/>
    <cellStyle name="표준 23 51 2 9" xfId="48229" xr:uid="{00000000-0005-0000-0000-0000F0B40000}"/>
    <cellStyle name="표준 23 51 3" xfId="2732" xr:uid="{00000000-0005-0000-0000-0000F1B40000}"/>
    <cellStyle name="표준 23 51 3 2" xfId="48230" xr:uid="{00000000-0005-0000-0000-0000F2B40000}"/>
    <cellStyle name="표준 23 51 3 3" xfId="48231" xr:uid="{00000000-0005-0000-0000-0000F3B40000}"/>
    <cellStyle name="표준 23 51 3 4" xfId="48232" xr:uid="{00000000-0005-0000-0000-0000F4B40000}"/>
    <cellStyle name="표준 23 51 3 5" xfId="48233" xr:uid="{00000000-0005-0000-0000-0000F5B40000}"/>
    <cellStyle name="표준 23 51 3 6" xfId="48234" xr:uid="{00000000-0005-0000-0000-0000F6B40000}"/>
    <cellStyle name="표준 23 51 4" xfId="4592" xr:uid="{00000000-0005-0000-0000-0000F7B40000}"/>
    <cellStyle name="표준 23 51 4 2" xfId="48235" xr:uid="{00000000-0005-0000-0000-0000F8B40000}"/>
    <cellStyle name="표준 23 51 4 3" xfId="48236" xr:uid="{00000000-0005-0000-0000-0000F9B40000}"/>
    <cellStyle name="표준 23 51 4 4" xfId="48237" xr:uid="{00000000-0005-0000-0000-0000FAB40000}"/>
    <cellStyle name="표준 23 51 4 5" xfId="48238" xr:uid="{00000000-0005-0000-0000-0000FBB40000}"/>
    <cellStyle name="표준 23 51 4 6" xfId="48239" xr:uid="{00000000-0005-0000-0000-0000FCB40000}"/>
    <cellStyle name="표준 23 51 5" xfId="6456" xr:uid="{00000000-0005-0000-0000-0000FDB40000}"/>
    <cellStyle name="표준 23 51 5 2" xfId="48240" xr:uid="{00000000-0005-0000-0000-0000FEB40000}"/>
    <cellStyle name="표준 23 51 5 3" xfId="48241" xr:uid="{00000000-0005-0000-0000-0000FFB40000}"/>
    <cellStyle name="표준 23 51 5 4" xfId="48242" xr:uid="{00000000-0005-0000-0000-000000B50000}"/>
    <cellStyle name="표준 23 51 5 5" xfId="48243" xr:uid="{00000000-0005-0000-0000-000001B50000}"/>
    <cellStyle name="표준 23 51 5 6" xfId="48244" xr:uid="{00000000-0005-0000-0000-000002B50000}"/>
    <cellStyle name="표준 23 51 6" xfId="8316" xr:uid="{00000000-0005-0000-0000-000003B50000}"/>
    <cellStyle name="표준 23 51 6 2" xfId="48245" xr:uid="{00000000-0005-0000-0000-000004B50000}"/>
    <cellStyle name="표준 23 51 6 3" xfId="48246" xr:uid="{00000000-0005-0000-0000-000005B50000}"/>
    <cellStyle name="표준 23 51 6 4" xfId="48247" xr:uid="{00000000-0005-0000-0000-000006B50000}"/>
    <cellStyle name="표준 23 51 6 5" xfId="48248" xr:uid="{00000000-0005-0000-0000-000007B50000}"/>
    <cellStyle name="표준 23 51 6 6" xfId="48249" xr:uid="{00000000-0005-0000-0000-000008B50000}"/>
    <cellStyle name="표준 23 51 7" xfId="48250" xr:uid="{00000000-0005-0000-0000-000009B50000}"/>
    <cellStyle name="표준 23 51 8" xfId="48251" xr:uid="{00000000-0005-0000-0000-00000AB50000}"/>
    <cellStyle name="표준 23 51 9" xfId="48252" xr:uid="{00000000-0005-0000-0000-00000BB50000}"/>
    <cellStyle name="표준 23 52" xfId="878" xr:uid="{00000000-0005-0000-0000-00000CB50000}"/>
    <cellStyle name="표준 23 52 10" xfId="48253" xr:uid="{00000000-0005-0000-0000-00000DB50000}"/>
    <cellStyle name="표준 23 52 11" xfId="48254" xr:uid="{00000000-0005-0000-0000-00000EB50000}"/>
    <cellStyle name="표준 23 52 12" xfId="48255" xr:uid="{00000000-0005-0000-0000-00000FB50000}"/>
    <cellStyle name="표준 23 52 2" xfId="1461" xr:uid="{00000000-0005-0000-0000-000010B50000}"/>
    <cellStyle name="표준 23 52 2 10" xfId="48256" xr:uid="{00000000-0005-0000-0000-000011B50000}"/>
    <cellStyle name="표준 23 52 2 11" xfId="48257" xr:uid="{00000000-0005-0000-0000-000012B50000}"/>
    <cellStyle name="표준 23 52 2 2" xfId="3238" xr:uid="{00000000-0005-0000-0000-000013B50000}"/>
    <cellStyle name="표준 23 52 2 2 2" xfId="48258" xr:uid="{00000000-0005-0000-0000-000014B50000}"/>
    <cellStyle name="표준 23 52 2 2 3" xfId="48259" xr:uid="{00000000-0005-0000-0000-000015B50000}"/>
    <cellStyle name="표준 23 52 2 2 4" xfId="48260" xr:uid="{00000000-0005-0000-0000-000016B50000}"/>
    <cellStyle name="표준 23 52 2 2 5" xfId="48261" xr:uid="{00000000-0005-0000-0000-000017B50000}"/>
    <cellStyle name="표준 23 52 2 2 6" xfId="48262" xr:uid="{00000000-0005-0000-0000-000018B50000}"/>
    <cellStyle name="표준 23 52 2 3" xfId="5097" xr:uid="{00000000-0005-0000-0000-000019B50000}"/>
    <cellStyle name="표준 23 52 2 3 2" xfId="48263" xr:uid="{00000000-0005-0000-0000-00001AB50000}"/>
    <cellStyle name="표준 23 52 2 3 3" xfId="48264" xr:uid="{00000000-0005-0000-0000-00001BB50000}"/>
    <cellStyle name="표준 23 52 2 3 4" xfId="48265" xr:uid="{00000000-0005-0000-0000-00001CB50000}"/>
    <cellStyle name="표준 23 52 2 3 5" xfId="48266" xr:uid="{00000000-0005-0000-0000-00001DB50000}"/>
    <cellStyle name="표준 23 52 2 3 6" xfId="48267" xr:uid="{00000000-0005-0000-0000-00001EB50000}"/>
    <cellStyle name="표준 23 52 2 4" xfId="6961" xr:uid="{00000000-0005-0000-0000-00001FB50000}"/>
    <cellStyle name="표준 23 52 2 4 2" xfId="48268" xr:uid="{00000000-0005-0000-0000-000020B50000}"/>
    <cellStyle name="표준 23 52 2 4 3" xfId="48269" xr:uid="{00000000-0005-0000-0000-000021B50000}"/>
    <cellStyle name="표준 23 52 2 4 4" xfId="48270" xr:uid="{00000000-0005-0000-0000-000022B50000}"/>
    <cellStyle name="표준 23 52 2 4 5" xfId="48271" xr:uid="{00000000-0005-0000-0000-000023B50000}"/>
    <cellStyle name="표준 23 52 2 4 6" xfId="48272" xr:uid="{00000000-0005-0000-0000-000024B50000}"/>
    <cellStyle name="표준 23 52 2 5" xfId="8821" xr:uid="{00000000-0005-0000-0000-000025B50000}"/>
    <cellStyle name="표준 23 52 2 5 2" xfId="48273" xr:uid="{00000000-0005-0000-0000-000026B50000}"/>
    <cellStyle name="표준 23 52 2 5 3" xfId="48274" xr:uid="{00000000-0005-0000-0000-000027B50000}"/>
    <cellStyle name="표준 23 52 2 5 4" xfId="48275" xr:uid="{00000000-0005-0000-0000-000028B50000}"/>
    <cellStyle name="표준 23 52 2 5 5" xfId="48276" xr:uid="{00000000-0005-0000-0000-000029B50000}"/>
    <cellStyle name="표준 23 52 2 5 6" xfId="48277" xr:uid="{00000000-0005-0000-0000-00002AB50000}"/>
    <cellStyle name="표준 23 52 2 6" xfId="48278" xr:uid="{00000000-0005-0000-0000-00002BB50000}"/>
    <cellStyle name="표준 23 52 2 7" xfId="48279" xr:uid="{00000000-0005-0000-0000-00002CB50000}"/>
    <cellStyle name="표준 23 52 2 8" xfId="48280" xr:uid="{00000000-0005-0000-0000-00002DB50000}"/>
    <cellStyle name="표준 23 52 2 9" xfId="48281" xr:uid="{00000000-0005-0000-0000-00002EB50000}"/>
    <cellStyle name="표준 23 52 3" xfId="2745" xr:uid="{00000000-0005-0000-0000-00002FB50000}"/>
    <cellStyle name="표준 23 52 3 2" xfId="48282" xr:uid="{00000000-0005-0000-0000-000030B50000}"/>
    <cellStyle name="표준 23 52 3 3" xfId="48283" xr:uid="{00000000-0005-0000-0000-000031B50000}"/>
    <cellStyle name="표준 23 52 3 4" xfId="48284" xr:uid="{00000000-0005-0000-0000-000032B50000}"/>
    <cellStyle name="표준 23 52 3 5" xfId="48285" xr:uid="{00000000-0005-0000-0000-000033B50000}"/>
    <cellStyle name="표준 23 52 3 6" xfId="48286" xr:uid="{00000000-0005-0000-0000-000034B50000}"/>
    <cellStyle name="표준 23 52 4" xfId="4605" xr:uid="{00000000-0005-0000-0000-000035B50000}"/>
    <cellStyle name="표준 23 52 4 2" xfId="48287" xr:uid="{00000000-0005-0000-0000-000036B50000}"/>
    <cellStyle name="표준 23 52 4 3" xfId="48288" xr:uid="{00000000-0005-0000-0000-000037B50000}"/>
    <cellStyle name="표준 23 52 4 4" xfId="48289" xr:uid="{00000000-0005-0000-0000-000038B50000}"/>
    <cellStyle name="표준 23 52 4 5" xfId="48290" xr:uid="{00000000-0005-0000-0000-000039B50000}"/>
    <cellStyle name="표준 23 52 4 6" xfId="48291" xr:uid="{00000000-0005-0000-0000-00003AB50000}"/>
    <cellStyle name="표준 23 52 5" xfId="6469" xr:uid="{00000000-0005-0000-0000-00003BB50000}"/>
    <cellStyle name="표준 23 52 5 2" xfId="48292" xr:uid="{00000000-0005-0000-0000-00003CB50000}"/>
    <cellStyle name="표준 23 52 5 3" xfId="48293" xr:uid="{00000000-0005-0000-0000-00003DB50000}"/>
    <cellStyle name="표준 23 52 5 4" xfId="48294" xr:uid="{00000000-0005-0000-0000-00003EB50000}"/>
    <cellStyle name="표준 23 52 5 5" xfId="48295" xr:uid="{00000000-0005-0000-0000-00003FB50000}"/>
    <cellStyle name="표준 23 52 5 6" xfId="48296" xr:uid="{00000000-0005-0000-0000-000040B50000}"/>
    <cellStyle name="표준 23 52 6" xfId="8329" xr:uid="{00000000-0005-0000-0000-000041B50000}"/>
    <cellStyle name="표준 23 52 6 2" xfId="48297" xr:uid="{00000000-0005-0000-0000-000042B50000}"/>
    <cellStyle name="표준 23 52 6 3" xfId="48298" xr:uid="{00000000-0005-0000-0000-000043B50000}"/>
    <cellStyle name="표준 23 52 6 4" xfId="48299" xr:uid="{00000000-0005-0000-0000-000044B50000}"/>
    <cellStyle name="표준 23 52 6 5" xfId="48300" xr:uid="{00000000-0005-0000-0000-000045B50000}"/>
    <cellStyle name="표준 23 52 6 6" xfId="48301" xr:uid="{00000000-0005-0000-0000-000046B50000}"/>
    <cellStyle name="표준 23 52 7" xfId="48302" xr:uid="{00000000-0005-0000-0000-000047B50000}"/>
    <cellStyle name="표준 23 52 8" xfId="48303" xr:uid="{00000000-0005-0000-0000-000048B50000}"/>
    <cellStyle name="표준 23 52 9" xfId="48304" xr:uid="{00000000-0005-0000-0000-000049B50000}"/>
    <cellStyle name="표준 23 53" xfId="891" xr:uid="{00000000-0005-0000-0000-00004AB50000}"/>
    <cellStyle name="표준 23 53 10" xfId="48305" xr:uid="{00000000-0005-0000-0000-00004BB50000}"/>
    <cellStyle name="표준 23 53 11" xfId="48306" xr:uid="{00000000-0005-0000-0000-00004CB50000}"/>
    <cellStyle name="표준 23 53 12" xfId="48307" xr:uid="{00000000-0005-0000-0000-00004DB50000}"/>
    <cellStyle name="표준 23 53 2" xfId="1474" xr:uid="{00000000-0005-0000-0000-00004EB50000}"/>
    <cellStyle name="표준 23 53 2 10" xfId="48308" xr:uid="{00000000-0005-0000-0000-00004FB50000}"/>
    <cellStyle name="표준 23 53 2 11" xfId="48309" xr:uid="{00000000-0005-0000-0000-000050B50000}"/>
    <cellStyle name="표준 23 53 2 2" xfId="3251" xr:uid="{00000000-0005-0000-0000-000051B50000}"/>
    <cellStyle name="표준 23 53 2 2 2" xfId="48310" xr:uid="{00000000-0005-0000-0000-000052B50000}"/>
    <cellStyle name="표준 23 53 2 2 3" xfId="48311" xr:uid="{00000000-0005-0000-0000-000053B50000}"/>
    <cellStyle name="표준 23 53 2 2 4" xfId="48312" xr:uid="{00000000-0005-0000-0000-000054B50000}"/>
    <cellStyle name="표준 23 53 2 2 5" xfId="48313" xr:uid="{00000000-0005-0000-0000-000055B50000}"/>
    <cellStyle name="표준 23 53 2 2 6" xfId="48314" xr:uid="{00000000-0005-0000-0000-000056B50000}"/>
    <cellStyle name="표준 23 53 2 3" xfId="5110" xr:uid="{00000000-0005-0000-0000-000057B50000}"/>
    <cellStyle name="표준 23 53 2 3 2" xfId="48315" xr:uid="{00000000-0005-0000-0000-000058B50000}"/>
    <cellStyle name="표준 23 53 2 3 3" xfId="48316" xr:uid="{00000000-0005-0000-0000-000059B50000}"/>
    <cellStyle name="표준 23 53 2 3 4" xfId="48317" xr:uid="{00000000-0005-0000-0000-00005AB50000}"/>
    <cellStyle name="표준 23 53 2 3 5" xfId="48318" xr:uid="{00000000-0005-0000-0000-00005BB50000}"/>
    <cellStyle name="표준 23 53 2 3 6" xfId="48319" xr:uid="{00000000-0005-0000-0000-00005CB50000}"/>
    <cellStyle name="표준 23 53 2 4" xfId="6974" xr:uid="{00000000-0005-0000-0000-00005DB50000}"/>
    <cellStyle name="표준 23 53 2 4 2" xfId="48320" xr:uid="{00000000-0005-0000-0000-00005EB50000}"/>
    <cellStyle name="표준 23 53 2 4 3" xfId="48321" xr:uid="{00000000-0005-0000-0000-00005FB50000}"/>
    <cellStyle name="표준 23 53 2 4 4" xfId="48322" xr:uid="{00000000-0005-0000-0000-000060B50000}"/>
    <cellStyle name="표준 23 53 2 4 5" xfId="48323" xr:uid="{00000000-0005-0000-0000-000061B50000}"/>
    <cellStyle name="표준 23 53 2 4 6" xfId="48324" xr:uid="{00000000-0005-0000-0000-000062B50000}"/>
    <cellStyle name="표준 23 53 2 5" xfId="8834" xr:uid="{00000000-0005-0000-0000-000063B50000}"/>
    <cellStyle name="표준 23 53 2 5 2" xfId="48325" xr:uid="{00000000-0005-0000-0000-000064B50000}"/>
    <cellStyle name="표준 23 53 2 5 3" xfId="48326" xr:uid="{00000000-0005-0000-0000-000065B50000}"/>
    <cellStyle name="표준 23 53 2 5 4" xfId="48327" xr:uid="{00000000-0005-0000-0000-000066B50000}"/>
    <cellStyle name="표준 23 53 2 5 5" xfId="48328" xr:uid="{00000000-0005-0000-0000-000067B50000}"/>
    <cellStyle name="표준 23 53 2 5 6" xfId="48329" xr:uid="{00000000-0005-0000-0000-000068B50000}"/>
    <cellStyle name="표준 23 53 2 6" xfId="48330" xr:uid="{00000000-0005-0000-0000-000069B50000}"/>
    <cellStyle name="표준 23 53 2 7" xfId="48331" xr:uid="{00000000-0005-0000-0000-00006AB50000}"/>
    <cellStyle name="표준 23 53 2 8" xfId="48332" xr:uid="{00000000-0005-0000-0000-00006BB50000}"/>
    <cellStyle name="표준 23 53 2 9" xfId="48333" xr:uid="{00000000-0005-0000-0000-00006CB50000}"/>
    <cellStyle name="표준 23 53 3" xfId="2758" xr:uid="{00000000-0005-0000-0000-00006DB50000}"/>
    <cellStyle name="표준 23 53 3 2" xfId="48334" xr:uid="{00000000-0005-0000-0000-00006EB50000}"/>
    <cellStyle name="표준 23 53 3 3" xfId="48335" xr:uid="{00000000-0005-0000-0000-00006FB50000}"/>
    <cellStyle name="표준 23 53 3 4" xfId="48336" xr:uid="{00000000-0005-0000-0000-000070B50000}"/>
    <cellStyle name="표준 23 53 3 5" xfId="48337" xr:uid="{00000000-0005-0000-0000-000071B50000}"/>
    <cellStyle name="표준 23 53 3 6" xfId="48338" xr:uid="{00000000-0005-0000-0000-000072B50000}"/>
    <cellStyle name="표준 23 53 4" xfId="4618" xr:uid="{00000000-0005-0000-0000-000073B50000}"/>
    <cellStyle name="표준 23 53 4 2" xfId="48339" xr:uid="{00000000-0005-0000-0000-000074B50000}"/>
    <cellStyle name="표준 23 53 4 3" xfId="48340" xr:uid="{00000000-0005-0000-0000-000075B50000}"/>
    <cellStyle name="표준 23 53 4 4" xfId="48341" xr:uid="{00000000-0005-0000-0000-000076B50000}"/>
    <cellStyle name="표준 23 53 4 5" xfId="48342" xr:uid="{00000000-0005-0000-0000-000077B50000}"/>
    <cellStyle name="표준 23 53 4 6" xfId="48343" xr:uid="{00000000-0005-0000-0000-000078B50000}"/>
    <cellStyle name="표준 23 53 5" xfId="6482" xr:uid="{00000000-0005-0000-0000-000079B50000}"/>
    <cellStyle name="표준 23 53 5 2" xfId="48344" xr:uid="{00000000-0005-0000-0000-00007AB50000}"/>
    <cellStyle name="표준 23 53 5 3" xfId="48345" xr:uid="{00000000-0005-0000-0000-00007BB50000}"/>
    <cellStyle name="표준 23 53 5 4" xfId="48346" xr:uid="{00000000-0005-0000-0000-00007CB50000}"/>
    <cellStyle name="표준 23 53 5 5" xfId="48347" xr:uid="{00000000-0005-0000-0000-00007DB50000}"/>
    <cellStyle name="표준 23 53 5 6" xfId="48348" xr:uid="{00000000-0005-0000-0000-00007EB50000}"/>
    <cellStyle name="표준 23 53 6" xfId="8342" xr:uid="{00000000-0005-0000-0000-00007FB50000}"/>
    <cellStyle name="표준 23 53 6 2" xfId="48349" xr:uid="{00000000-0005-0000-0000-000080B50000}"/>
    <cellStyle name="표준 23 53 6 3" xfId="48350" xr:uid="{00000000-0005-0000-0000-000081B50000}"/>
    <cellStyle name="표준 23 53 6 4" xfId="48351" xr:uid="{00000000-0005-0000-0000-000082B50000}"/>
    <cellStyle name="표준 23 53 6 5" xfId="48352" xr:uid="{00000000-0005-0000-0000-000083B50000}"/>
    <cellStyle name="표준 23 53 6 6" xfId="48353" xr:uid="{00000000-0005-0000-0000-000084B50000}"/>
    <cellStyle name="표준 23 53 7" xfId="48354" xr:uid="{00000000-0005-0000-0000-000085B50000}"/>
    <cellStyle name="표준 23 53 8" xfId="48355" xr:uid="{00000000-0005-0000-0000-000086B50000}"/>
    <cellStyle name="표준 23 53 9" xfId="48356" xr:uid="{00000000-0005-0000-0000-000087B50000}"/>
    <cellStyle name="표준 23 54" xfId="904" xr:uid="{00000000-0005-0000-0000-000088B50000}"/>
    <cellStyle name="표준 23 54 10" xfId="48357" xr:uid="{00000000-0005-0000-0000-000089B50000}"/>
    <cellStyle name="표준 23 54 11" xfId="48358" xr:uid="{00000000-0005-0000-0000-00008AB50000}"/>
    <cellStyle name="표준 23 54 12" xfId="48359" xr:uid="{00000000-0005-0000-0000-00008BB50000}"/>
    <cellStyle name="표준 23 54 2" xfId="1487" xr:uid="{00000000-0005-0000-0000-00008CB50000}"/>
    <cellStyle name="표준 23 54 2 10" xfId="48360" xr:uid="{00000000-0005-0000-0000-00008DB50000}"/>
    <cellStyle name="표준 23 54 2 11" xfId="48361" xr:uid="{00000000-0005-0000-0000-00008EB50000}"/>
    <cellStyle name="표준 23 54 2 2" xfId="3264" xr:uid="{00000000-0005-0000-0000-00008FB50000}"/>
    <cellStyle name="표준 23 54 2 2 2" xfId="48362" xr:uid="{00000000-0005-0000-0000-000090B50000}"/>
    <cellStyle name="표준 23 54 2 2 3" xfId="48363" xr:uid="{00000000-0005-0000-0000-000091B50000}"/>
    <cellStyle name="표준 23 54 2 2 4" xfId="48364" xr:uid="{00000000-0005-0000-0000-000092B50000}"/>
    <cellStyle name="표준 23 54 2 2 5" xfId="48365" xr:uid="{00000000-0005-0000-0000-000093B50000}"/>
    <cellStyle name="표준 23 54 2 2 6" xfId="48366" xr:uid="{00000000-0005-0000-0000-000094B50000}"/>
    <cellStyle name="표준 23 54 2 3" xfId="5123" xr:uid="{00000000-0005-0000-0000-000095B50000}"/>
    <cellStyle name="표준 23 54 2 3 2" xfId="48367" xr:uid="{00000000-0005-0000-0000-000096B50000}"/>
    <cellStyle name="표준 23 54 2 3 3" xfId="48368" xr:uid="{00000000-0005-0000-0000-000097B50000}"/>
    <cellStyle name="표준 23 54 2 3 4" xfId="48369" xr:uid="{00000000-0005-0000-0000-000098B50000}"/>
    <cellStyle name="표준 23 54 2 3 5" xfId="48370" xr:uid="{00000000-0005-0000-0000-000099B50000}"/>
    <cellStyle name="표준 23 54 2 3 6" xfId="48371" xr:uid="{00000000-0005-0000-0000-00009AB50000}"/>
    <cellStyle name="표준 23 54 2 4" xfId="6987" xr:uid="{00000000-0005-0000-0000-00009BB50000}"/>
    <cellStyle name="표준 23 54 2 4 2" xfId="48372" xr:uid="{00000000-0005-0000-0000-00009CB50000}"/>
    <cellStyle name="표준 23 54 2 4 3" xfId="48373" xr:uid="{00000000-0005-0000-0000-00009DB50000}"/>
    <cellStyle name="표준 23 54 2 4 4" xfId="48374" xr:uid="{00000000-0005-0000-0000-00009EB50000}"/>
    <cellStyle name="표준 23 54 2 4 5" xfId="48375" xr:uid="{00000000-0005-0000-0000-00009FB50000}"/>
    <cellStyle name="표준 23 54 2 4 6" xfId="48376" xr:uid="{00000000-0005-0000-0000-0000A0B50000}"/>
    <cellStyle name="표준 23 54 2 5" xfId="8847" xr:uid="{00000000-0005-0000-0000-0000A1B50000}"/>
    <cellStyle name="표준 23 54 2 5 2" xfId="48377" xr:uid="{00000000-0005-0000-0000-0000A2B50000}"/>
    <cellStyle name="표준 23 54 2 5 3" xfId="48378" xr:uid="{00000000-0005-0000-0000-0000A3B50000}"/>
    <cellStyle name="표준 23 54 2 5 4" xfId="48379" xr:uid="{00000000-0005-0000-0000-0000A4B50000}"/>
    <cellStyle name="표준 23 54 2 5 5" xfId="48380" xr:uid="{00000000-0005-0000-0000-0000A5B50000}"/>
    <cellStyle name="표준 23 54 2 5 6" xfId="48381" xr:uid="{00000000-0005-0000-0000-0000A6B50000}"/>
    <cellStyle name="표준 23 54 2 6" xfId="48382" xr:uid="{00000000-0005-0000-0000-0000A7B50000}"/>
    <cellStyle name="표준 23 54 2 7" xfId="48383" xr:uid="{00000000-0005-0000-0000-0000A8B50000}"/>
    <cellStyle name="표준 23 54 2 8" xfId="48384" xr:uid="{00000000-0005-0000-0000-0000A9B50000}"/>
    <cellStyle name="표준 23 54 2 9" xfId="48385" xr:uid="{00000000-0005-0000-0000-0000AAB50000}"/>
    <cellStyle name="표준 23 54 3" xfId="2771" xr:uid="{00000000-0005-0000-0000-0000ABB50000}"/>
    <cellStyle name="표준 23 54 3 2" xfId="48386" xr:uid="{00000000-0005-0000-0000-0000ACB50000}"/>
    <cellStyle name="표준 23 54 3 3" xfId="48387" xr:uid="{00000000-0005-0000-0000-0000ADB50000}"/>
    <cellStyle name="표준 23 54 3 4" xfId="48388" xr:uid="{00000000-0005-0000-0000-0000AEB50000}"/>
    <cellStyle name="표준 23 54 3 5" xfId="48389" xr:uid="{00000000-0005-0000-0000-0000AFB50000}"/>
    <cellStyle name="표준 23 54 3 6" xfId="48390" xr:uid="{00000000-0005-0000-0000-0000B0B50000}"/>
    <cellStyle name="표준 23 54 4" xfId="4631" xr:uid="{00000000-0005-0000-0000-0000B1B50000}"/>
    <cellStyle name="표준 23 54 4 2" xfId="48391" xr:uid="{00000000-0005-0000-0000-0000B2B50000}"/>
    <cellStyle name="표준 23 54 4 3" xfId="48392" xr:uid="{00000000-0005-0000-0000-0000B3B50000}"/>
    <cellStyle name="표준 23 54 4 4" xfId="48393" xr:uid="{00000000-0005-0000-0000-0000B4B50000}"/>
    <cellStyle name="표준 23 54 4 5" xfId="48394" xr:uid="{00000000-0005-0000-0000-0000B5B50000}"/>
    <cellStyle name="표준 23 54 4 6" xfId="48395" xr:uid="{00000000-0005-0000-0000-0000B6B50000}"/>
    <cellStyle name="표준 23 54 5" xfId="6495" xr:uid="{00000000-0005-0000-0000-0000B7B50000}"/>
    <cellStyle name="표준 23 54 5 2" xfId="48396" xr:uid="{00000000-0005-0000-0000-0000B8B50000}"/>
    <cellStyle name="표준 23 54 5 3" xfId="48397" xr:uid="{00000000-0005-0000-0000-0000B9B50000}"/>
    <cellStyle name="표준 23 54 5 4" xfId="48398" xr:uid="{00000000-0005-0000-0000-0000BAB50000}"/>
    <cellStyle name="표준 23 54 5 5" xfId="48399" xr:uid="{00000000-0005-0000-0000-0000BBB50000}"/>
    <cellStyle name="표준 23 54 5 6" xfId="48400" xr:uid="{00000000-0005-0000-0000-0000BCB50000}"/>
    <cellStyle name="표준 23 54 6" xfId="8355" xr:uid="{00000000-0005-0000-0000-0000BDB50000}"/>
    <cellStyle name="표준 23 54 6 2" xfId="48401" xr:uid="{00000000-0005-0000-0000-0000BEB50000}"/>
    <cellStyle name="표준 23 54 6 3" xfId="48402" xr:uid="{00000000-0005-0000-0000-0000BFB50000}"/>
    <cellStyle name="표준 23 54 6 4" xfId="48403" xr:uid="{00000000-0005-0000-0000-0000C0B50000}"/>
    <cellStyle name="표준 23 54 6 5" xfId="48404" xr:uid="{00000000-0005-0000-0000-0000C1B50000}"/>
    <cellStyle name="표준 23 54 6 6" xfId="48405" xr:uid="{00000000-0005-0000-0000-0000C2B50000}"/>
    <cellStyle name="표준 23 54 7" xfId="48406" xr:uid="{00000000-0005-0000-0000-0000C3B50000}"/>
    <cellStyle name="표준 23 54 8" xfId="48407" xr:uid="{00000000-0005-0000-0000-0000C4B50000}"/>
    <cellStyle name="표준 23 54 9" xfId="48408" xr:uid="{00000000-0005-0000-0000-0000C5B50000}"/>
    <cellStyle name="표준 23 55" xfId="917" xr:uid="{00000000-0005-0000-0000-0000C6B50000}"/>
    <cellStyle name="표준 23 55 10" xfId="48409" xr:uid="{00000000-0005-0000-0000-0000C7B50000}"/>
    <cellStyle name="표준 23 55 11" xfId="48410" xr:uid="{00000000-0005-0000-0000-0000C8B50000}"/>
    <cellStyle name="표준 23 55 12" xfId="48411" xr:uid="{00000000-0005-0000-0000-0000C9B50000}"/>
    <cellStyle name="표준 23 55 2" xfId="1500" xr:uid="{00000000-0005-0000-0000-0000CAB50000}"/>
    <cellStyle name="표준 23 55 2 10" xfId="48412" xr:uid="{00000000-0005-0000-0000-0000CBB50000}"/>
    <cellStyle name="표준 23 55 2 11" xfId="48413" xr:uid="{00000000-0005-0000-0000-0000CCB50000}"/>
    <cellStyle name="표준 23 55 2 2" xfId="3277" xr:uid="{00000000-0005-0000-0000-0000CDB50000}"/>
    <cellStyle name="표준 23 55 2 2 2" xfId="48414" xr:uid="{00000000-0005-0000-0000-0000CEB50000}"/>
    <cellStyle name="표준 23 55 2 2 3" xfId="48415" xr:uid="{00000000-0005-0000-0000-0000CFB50000}"/>
    <cellStyle name="표준 23 55 2 2 4" xfId="48416" xr:uid="{00000000-0005-0000-0000-0000D0B50000}"/>
    <cellStyle name="표준 23 55 2 2 5" xfId="48417" xr:uid="{00000000-0005-0000-0000-0000D1B50000}"/>
    <cellStyle name="표준 23 55 2 2 6" xfId="48418" xr:uid="{00000000-0005-0000-0000-0000D2B50000}"/>
    <cellStyle name="표준 23 55 2 3" xfId="5136" xr:uid="{00000000-0005-0000-0000-0000D3B50000}"/>
    <cellStyle name="표준 23 55 2 3 2" xfId="48419" xr:uid="{00000000-0005-0000-0000-0000D4B50000}"/>
    <cellStyle name="표준 23 55 2 3 3" xfId="48420" xr:uid="{00000000-0005-0000-0000-0000D5B50000}"/>
    <cellStyle name="표준 23 55 2 3 4" xfId="48421" xr:uid="{00000000-0005-0000-0000-0000D6B50000}"/>
    <cellStyle name="표준 23 55 2 3 5" xfId="48422" xr:uid="{00000000-0005-0000-0000-0000D7B50000}"/>
    <cellStyle name="표준 23 55 2 3 6" xfId="48423" xr:uid="{00000000-0005-0000-0000-0000D8B50000}"/>
    <cellStyle name="표준 23 55 2 4" xfId="7000" xr:uid="{00000000-0005-0000-0000-0000D9B50000}"/>
    <cellStyle name="표준 23 55 2 4 2" xfId="48424" xr:uid="{00000000-0005-0000-0000-0000DAB50000}"/>
    <cellStyle name="표준 23 55 2 4 3" xfId="48425" xr:uid="{00000000-0005-0000-0000-0000DBB50000}"/>
    <cellStyle name="표준 23 55 2 4 4" xfId="48426" xr:uid="{00000000-0005-0000-0000-0000DCB50000}"/>
    <cellStyle name="표준 23 55 2 4 5" xfId="48427" xr:uid="{00000000-0005-0000-0000-0000DDB50000}"/>
    <cellStyle name="표준 23 55 2 4 6" xfId="48428" xr:uid="{00000000-0005-0000-0000-0000DEB50000}"/>
    <cellStyle name="표준 23 55 2 5" xfId="8860" xr:uid="{00000000-0005-0000-0000-0000DFB50000}"/>
    <cellStyle name="표준 23 55 2 5 2" xfId="48429" xr:uid="{00000000-0005-0000-0000-0000E0B50000}"/>
    <cellStyle name="표준 23 55 2 5 3" xfId="48430" xr:uid="{00000000-0005-0000-0000-0000E1B50000}"/>
    <cellStyle name="표준 23 55 2 5 4" xfId="48431" xr:uid="{00000000-0005-0000-0000-0000E2B50000}"/>
    <cellStyle name="표준 23 55 2 5 5" xfId="48432" xr:uid="{00000000-0005-0000-0000-0000E3B50000}"/>
    <cellStyle name="표준 23 55 2 5 6" xfId="48433" xr:uid="{00000000-0005-0000-0000-0000E4B50000}"/>
    <cellStyle name="표준 23 55 2 6" xfId="48434" xr:uid="{00000000-0005-0000-0000-0000E5B50000}"/>
    <cellStyle name="표준 23 55 2 7" xfId="48435" xr:uid="{00000000-0005-0000-0000-0000E6B50000}"/>
    <cellStyle name="표준 23 55 2 8" xfId="48436" xr:uid="{00000000-0005-0000-0000-0000E7B50000}"/>
    <cellStyle name="표준 23 55 2 9" xfId="48437" xr:uid="{00000000-0005-0000-0000-0000E8B50000}"/>
    <cellStyle name="표준 23 55 3" xfId="2784" xr:uid="{00000000-0005-0000-0000-0000E9B50000}"/>
    <cellStyle name="표준 23 55 3 2" xfId="48438" xr:uid="{00000000-0005-0000-0000-0000EAB50000}"/>
    <cellStyle name="표준 23 55 3 3" xfId="48439" xr:uid="{00000000-0005-0000-0000-0000EBB50000}"/>
    <cellStyle name="표준 23 55 3 4" xfId="48440" xr:uid="{00000000-0005-0000-0000-0000ECB50000}"/>
    <cellStyle name="표준 23 55 3 5" xfId="48441" xr:uid="{00000000-0005-0000-0000-0000EDB50000}"/>
    <cellStyle name="표준 23 55 3 6" xfId="48442" xr:uid="{00000000-0005-0000-0000-0000EEB50000}"/>
    <cellStyle name="표준 23 55 4" xfId="4644" xr:uid="{00000000-0005-0000-0000-0000EFB50000}"/>
    <cellStyle name="표준 23 55 4 2" xfId="48443" xr:uid="{00000000-0005-0000-0000-0000F0B50000}"/>
    <cellStyle name="표준 23 55 4 3" xfId="48444" xr:uid="{00000000-0005-0000-0000-0000F1B50000}"/>
    <cellStyle name="표준 23 55 4 4" xfId="48445" xr:uid="{00000000-0005-0000-0000-0000F2B50000}"/>
    <cellStyle name="표준 23 55 4 5" xfId="48446" xr:uid="{00000000-0005-0000-0000-0000F3B50000}"/>
    <cellStyle name="표준 23 55 4 6" xfId="48447" xr:uid="{00000000-0005-0000-0000-0000F4B50000}"/>
    <cellStyle name="표준 23 55 5" xfId="6508" xr:uid="{00000000-0005-0000-0000-0000F5B50000}"/>
    <cellStyle name="표준 23 55 5 2" xfId="48448" xr:uid="{00000000-0005-0000-0000-0000F6B50000}"/>
    <cellStyle name="표준 23 55 5 3" xfId="48449" xr:uid="{00000000-0005-0000-0000-0000F7B50000}"/>
    <cellStyle name="표준 23 55 5 4" xfId="48450" xr:uid="{00000000-0005-0000-0000-0000F8B50000}"/>
    <cellStyle name="표준 23 55 5 5" xfId="48451" xr:uid="{00000000-0005-0000-0000-0000F9B50000}"/>
    <cellStyle name="표준 23 55 5 6" xfId="48452" xr:uid="{00000000-0005-0000-0000-0000FAB50000}"/>
    <cellStyle name="표준 23 55 6" xfId="8368" xr:uid="{00000000-0005-0000-0000-0000FBB50000}"/>
    <cellStyle name="표준 23 55 6 2" xfId="48453" xr:uid="{00000000-0005-0000-0000-0000FCB50000}"/>
    <cellStyle name="표준 23 55 6 3" xfId="48454" xr:uid="{00000000-0005-0000-0000-0000FDB50000}"/>
    <cellStyle name="표준 23 55 6 4" xfId="48455" xr:uid="{00000000-0005-0000-0000-0000FEB50000}"/>
    <cellStyle name="표준 23 55 6 5" xfId="48456" xr:uid="{00000000-0005-0000-0000-0000FFB50000}"/>
    <cellStyle name="표준 23 55 6 6" xfId="48457" xr:uid="{00000000-0005-0000-0000-000000B60000}"/>
    <cellStyle name="표준 23 55 7" xfId="48458" xr:uid="{00000000-0005-0000-0000-000001B60000}"/>
    <cellStyle name="표준 23 55 8" xfId="48459" xr:uid="{00000000-0005-0000-0000-000002B60000}"/>
    <cellStyle name="표준 23 55 9" xfId="48460" xr:uid="{00000000-0005-0000-0000-000003B60000}"/>
    <cellStyle name="표준 23 56" xfId="930" xr:uid="{00000000-0005-0000-0000-000004B60000}"/>
    <cellStyle name="표준 23 56 10" xfId="48461" xr:uid="{00000000-0005-0000-0000-000005B60000}"/>
    <cellStyle name="표준 23 56 11" xfId="48462" xr:uid="{00000000-0005-0000-0000-000006B60000}"/>
    <cellStyle name="표준 23 56 12" xfId="48463" xr:uid="{00000000-0005-0000-0000-000007B60000}"/>
    <cellStyle name="표준 23 56 2" xfId="1513" xr:uid="{00000000-0005-0000-0000-000008B60000}"/>
    <cellStyle name="표준 23 56 2 10" xfId="48464" xr:uid="{00000000-0005-0000-0000-000009B60000}"/>
    <cellStyle name="표준 23 56 2 11" xfId="48465" xr:uid="{00000000-0005-0000-0000-00000AB60000}"/>
    <cellStyle name="표준 23 56 2 2" xfId="3290" xr:uid="{00000000-0005-0000-0000-00000BB60000}"/>
    <cellStyle name="표준 23 56 2 2 2" xfId="48466" xr:uid="{00000000-0005-0000-0000-00000CB60000}"/>
    <cellStyle name="표준 23 56 2 2 3" xfId="48467" xr:uid="{00000000-0005-0000-0000-00000DB60000}"/>
    <cellStyle name="표준 23 56 2 2 4" xfId="48468" xr:uid="{00000000-0005-0000-0000-00000EB60000}"/>
    <cellStyle name="표준 23 56 2 2 5" xfId="48469" xr:uid="{00000000-0005-0000-0000-00000FB60000}"/>
    <cellStyle name="표준 23 56 2 2 6" xfId="48470" xr:uid="{00000000-0005-0000-0000-000010B60000}"/>
    <cellStyle name="표준 23 56 2 3" xfId="5149" xr:uid="{00000000-0005-0000-0000-000011B60000}"/>
    <cellStyle name="표준 23 56 2 3 2" xfId="48471" xr:uid="{00000000-0005-0000-0000-000012B60000}"/>
    <cellStyle name="표준 23 56 2 3 3" xfId="48472" xr:uid="{00000000-0005-0000-0000-000013B60000}"/>
    <cellStyle name="표준 23 56 2 3 4" xfId="48473" xr:uid="{00000000-0005-0000-0000-000014B60000}"/>
    <cellStyle name="표준 23 56 2 3 5" xfId="48474" xr:uid="{00000000-0005-0000-0000-000015B60000}"/>
    <cellStyle name="표준 23 56 2 3 6" xfId="48475" xr:uid="{00000000-0005-0000-0000-000016B60000}"/>
    <cellStyle name="표준 23 56 2 4" xfId="7013" xr:uid="{00000000-0005-0000-0000-000017B60000}"/>
    <cellStyle name="표준 23 56 2 4 2" xfId="48476" xr:uid="{00000000-0005-0000-0000-000018B60000}"/>
    <cellStyle name="표준 23 56 2 4 3" xfId="48477" xr:uid="{00000000-0005-0000-0000-000019B60000}"/>
    <cellStyle name="표준 23 56 2 4 4" xfId="48478" xr:uid="{00000000-0005-0000-0000-00001AB60000}"/>
    <cellStyle name="표준 23 56 2 4 5" xfId="48479" xr:uid="{00000000-0005-0000-0000-00001BB60000}"/>
    <cellStyle name="표준 23 56 2 4 6" xfId="48480" xr:uid="{00000000-0005-0000-0000-00001CB60000}"/>
    <cellStyle name="표준 23 56 2 5" xfId="8873" xr:uid="{00000000-0005-0000-0000-00001DB60000}"/>
    <cellStyle name="표준 23 56 2 5 2" xfId="48481" xr:uid="{00000000-0005-0000-0000-00001EB60000}"/>
    <cellStyle name="표준 23 56 2 5 3" xfId="48482" xr:uid="{00000000-0005-0000-0000-00001FB60000}"/>
    <cellStyle name="표준 23 56 2 5 4" xfId="48483" xr:uid="{00000000-0005-0000-0000-000020B60000}"/>
    <cellStyle name="표준 23 56 2 5 5" xfId="48484" xr:uid="{00000000-0005-0000-0000-000021B60000}"/>
    <cellStyle name="표준 23 56 2 5 6" xfId="48485" xr:uid="{00000000-0005-0000-0000-000022B60000}"/>
    <cellStyle name="표준 23 56 2 6" xfId="48486" xr:uid="{00000000-0005-0000-0000-000023B60000}"/>
    <cellStyle name="표준 23 56 2 7" xfId="48487" xr:uid="{00000000-0005-0000-0000-000024B60000}"/>
    <cellStyle name="표준 23 56 2 8" xfId="48488" xr:uid="{00000000-0005-0000-0000-000025B60000}"/>
    <cellStyle name="표준 23 56 2 9" xfId="48489" xr:uid="{00000000-0005-0000-0000-000026B60000}"/>
    <cellStyle name="표준 23 56 3" xfId="2797" xr:uid="{00000000-0005-0000-0000-000027B60000}"/>
    <cellStyle name="표준 23 56 3 2" xfId="48490" xr:uid="{00000000-0005-0000-0000-000028B60000}"/>
    <cellStyle name="표준 23 56 3 3" xfId="48491" xr:uid="{00000000-0005-0000-0000-000029B60000}"/>
    <cellStyle name="표준 23 56 3 4" xfId="48492" xr:uid="{00000000-0005-0000-0000-00002AB60000}"/>
    <cellStyle name="표준 23 56 3 5" xfId="48493" xr:uid="{00000000-0005-0000-0000-00002BB60000}"/>
    <cellStyle name="표준 23 56 3 6" xfId="48494" xr:uid="{00000000-0005-0000-0000-00002CB60000}"/>
    <cellStyle name="표준 23 56 4" xfId="4657" xr:uid="{00000000-0005-0000-0000-00002DB60000}"/>
    <cellStyle name="표준 23 56 4 2" xfId="48495" xr:uid="{00000000-0005-0000-0000-00002EB60000}"/>
    <cellStyle name="표준 23 56 4 3" xfId="48496" xr:uid="{00000000-0005-0000-0000-00002FB60000}"/>
    <cellStyle name="표준 23 56 4 4" xfId="48497" xr:uid="{00000000-0005-0000-0000-000030B60000}"/>
    <cellStyle name="표준 23 56 4 5" xfId="48498" xr:uid="{00000000-0005-0000-0000-000031B60000}"/>
    <cellStyle name="표준 23 56 4 6" xfId="48499" xr:uid="{00000000-0005-0000-0000-000032B60000}"/>
    <cellStyle name="표준 23 56 5" xfId="6521" xr:uid="{00000000-0005-0000-0000-000033B60000}"/>
    <cellStyle name="표준 23 56 5 2" xfId="48500" xr:uid="{00000000-0005-0000-0000-000034B60000}"/>
    <cellStyle name="표준 23 56 5 3" xfId="48501" xr:uid="{00000000-0005-0000-0000-000035B60000}"/>
    <cellStyle name="표준 23 56 5 4" xfId="48502" xr:uid="{00000000-0005-0000-0000-000036B60000}"/>
    <cellStyle name="표준 23 56 5 5" xfId="48503" xr:uid="{00000000-0005-0000-0000-000037B60000}"/>
    <cellStyle name="표준 23 56 5 6" xfId="48504" xr:uid="{00000000-0005-0000-0000-000038B60000}"/>
    <cellStyle name="표준 23 56 6" xfId="8381" xr:uid="{00000000-0005-0000-0000-000039B60000}"/>
    <cellStyle name="표준 23 56 6 2" xfId="48505" xr:uid="{00000000-0005-0000-0000-00003AB60000}"/>
    <cellStyle name="표준 23 56 6 3" xfId="48506" xr:uid="{00000000-0005-0000-0000-00003BB60000}"/>
    <cellStyle name="표준 23 56 6 4" xfId="48507" xr:uid="{00000000-0005-0000-0000-00003CB60000}"/>
    <cellStyle name="표준 23 56 6 5" xfId="48508" xr:uid="{00000000-0005-0000-0000-00003DB60000}"/>
    <cellStyle name="표준 23 56 6 6" xfId="48509" xr:uid="{00000000-0005-0000-0000-00003EB60000}"/>
    <cellStyle name="표준 23 56 7" xfId="48510" xr:uid="{00000000-0005-0000-0000-00003FB60000}"/>
    <cellStyle name="표준 23 56 8" xfId="48511" xr:uid="{00000000-0005-0000-0000-000040B60000}"/>
    <cellStyle name="표준 23 56 9" xfId="48512" xr:uid="{00000000-0005-0000-0000-000041B60000}"/>
    <cellStyle name="표준 23 57" xfId="943" xr:uid="{00000000-0005-0000-0000-000042B60000}"/>
    <cellStyle name="표준 23 57 10" xfId="48513" xr:uid="{00000000-0005-0000-0000-000043B60000}"/>
    <cellStyle name="표준 23 57 11" xfId="48514" xr:uid="{00000000-0005-0000-0000-000044B60000}"/>
    <cellStyle name="표준 23 57 12" xfId="48515" xr:uid="{00000000-0005-0000-0000-000045B60000}"/>
    <cellStyle name="표준 23 57 2" xfId="1526" xr:uid="{00000000-0005-0000-0000-000046B60000}"/>
    <cellStyle name="표준 23 57 2 10" xfId="48516" xr:uid="{00000000-0005-0000-0000-000047B60000}"/>
    <cellStyle name="표준 23 57 2 11" xfId="48517" xr:uid="{00000000-0005-0000-0000-000048B60000}"/>
    <cellStyle name="표준 23 57 2 2" xfId="3303" xr:uid="{00000000-0005-0000-0000-000049B60000}"/>
    <cellStyle name="표준 23 57 2 2 2" xfId="48518" xr:uid="{00000000-0005-0000-0000-00004AB60000}"/>
    <cellStyle name="표준 23 57 2 2 3" xfId="48519" xr:uid="{00000000-0005-0000-0000-00004BB60000}"/>
    <cellStyle name="표준 23 57 2 2 4" xfId="48520" xr:uid="{00000000-0005-0000-0000-00004CB60000}"/>
    <cellStyle name="표준 23 57 2 2 5" xfId="48521" xr:uid="{00000000-0005-0000-0000-00004DB60000}"/>
    <cellStyle name="표준 23 57 2 2 6" xfId="48522" xr:uid="{00000000-0005-0000-0000-00004EB60000}"/>
    <cellStyle name="표준 23 57 2 3" xfId="5162" xr:uid="{00000000-0005-0000-0000-00004FB60000}"/>
    <cellStyle name="표준 23 57 2 3 2" xfId="48523" xr:uid="{00000000-0005-0000-0000-000050B60000}"/>
    <cellStyle name="표준 23 57 2 3 3" xfId="48524" xr:uid="{00000000-0005-0000-0000-000051B60000}"/>
    <cellStyle name="표준 23 57 2 3 4" xfId="48525" xr:uid="{00000000-0005-0000-0000-000052B60000}"/>
    <cellStyle name="표준 23 57 2 3 5" xfId="48526" xr:uid="{00000000-0005-0000-0000-000053B60000}"/>
    <cellStyle name="표준 23 57 2 3 6" xfId="48527" xr:uid="{00000000-0005-0000-0000-000054B60000}"/>
    <cellStyle name="표준 23 57 2 4" xfId="7026" xr:uid="{00000000-0005-0000-0000-000055B60000}"/>
    <cellStyle name="표준 23 57 2 4 2" xfId="48528" xr:uid="{00000000-0005-0000-0000-000056B60000}"/>
    <cellStyle name="표준 23 57 2 4 3" xfId="48529" xr:uid="{00000000-0005-0000-0000-000057B60000}"/>
    <cellStyle name="표준 23 57 2 4 4" xfId="48530" xr:uid="{00000000-0005-0000-0000-000058B60000}"/>
    <cellStyle name="표준 23 57 2 4 5" xfId="48531" xr:uid="{00000000-0005-0000-0000-000059B60000}"/>
    <cellStyle name="표준 23 57 2 4 6" xfId="48532" xr:uid="{00000000-0005-0000-0000-00005AB60000}"/>
    <cellStyle name="표준 23 57 2 5" xfId="8886" xr:uid="{00000000-0005-0000-0000-00005BB60000}"/>
    <cellStyle name="표준 23 57 2 5 2" xfId="48533" xr:uid="{00000000-0005-0000-0000-00005CB60000}"/>
    <cellStyle name="표준 23 57 2 5 3" xfId="48534" xr:uid="{00000000-0005-0000-0000-00005DB60000}"/>
    <cellStyle name="표준 23 57 2 5 4" xfId="48535" xr:uid="{00000000-0005-0000-0000-00005EB60000}"/>
    <cellStyle name="표준 23 57 2 5 5" xfId="48536" xr:uid="{00000000-0005-0000-0000-00005FB60000}"/>
    <cellStyle name="표준 23 57 2 5 6" xfId="48537" xr:uid="{00000000-0005-0000-0000-000060B60000}"/>
    <cellStyle name="표준 23 57 2 6" xfId="48538" xr:uid="{00000000-0005-0000-0000-000061B60000}"/>
    <cellStyle name="표준 23 57 2 7" xfId="48539" xr:uid="{00000000-0005-0000-0000-000062B60000}"/>
    <cellStyle name="표준 23 57 2 8" xfId="48540" xr:uid="{00000000-0005-0000-0000-000063B60000}"/>
    <cellStyle name="표준 23 57 2 9" xfId="48541" xr:uid="{00000000-0005-0000-0000-000064B60000}"/>
    <cellStyle name="표준 23 57 3" xfId="2810" xr:uid="{00000000-0005-0000-0000-000065B60000}"/>
    <cellStyle name="표준 23 57 3 2" xfId="48542" xr:uid="{00000000-0005-0000-0000-000066B60000}"/>
    <cellStyle name="표준 23 57 3 3" xfId="48543" xr:uid="{00000000-0005-0000-0000-000067B60000}"/>
    <cellStyle name="표준 23 57 3 4" xfId="48544" xr:uid="{00000000-0005-0000-0000-000068B60000}"/>
    <cellStyle name="표준 23 57 3 5" xfId="48545" xr:uid="{00000000-0005-0000-0000-000069B60000}"/>
    <cellStyle name="표준 23 57 3 6" xfId="48546" xr:uid="{00000000-0005-0000-0000-00006AB60000}"/>
    <cellStyle name="표준 23 57 4" xfId="4670" xr:uid="{00000000-0005-0000-0000-00006BB60000}"/>
    <cellStyle name="표준 23 57 4 2" xfId="48547" xr:uid="{00000000-0005-0000-0000-00006CB60000}"/>
    <cellStyle name="표준 23 57 4 3" xfId="48548" xr:uid="{00000000-0005-0000-0000-00006DB60000}"/>
    <cellStyle name="표준 23 57 4 4" xfId="48549" xr:uid="{00000000-0005-0000-0000-00006EB60000}"/>
    <cellStyle name="표준 23 57 4 5" xfId="48550" xr:uid="{00000000-0005-0000-0000-00006FB60000}"/>
    <cellStyle name="표준 23 57 4 6" xfId="48551" xr:uid="{00000000-0005-0000-0000-000070B60000}"/>
    <cellStyle name="표준 23 57 5" xfId="6534" xr:uid="{00000000-0005-0000-0000-000071B60000}"/>
    <cellStyle name="표준 23 57 5 2" xfId="48552" xr:uid="{00000000-0005-0000-0000-000072B60000}"/>
    <cellStyle name="표준 23 57 5 3" xfId="48553" xr:uid="{00000000-0005-0000-0000-000073B60000}"/>
    <cellStyle name="표준 23 57 5 4" xfId="48554" xr:uid="{00000000-0005-0000-0000-000074B60000}"/>
    <cellStyle name="표준 23 57 5 5" xfId="48555" xr:uid="{00000000-0005-0000-0000-000075B60000}"/>
    <cellStyle name="표준 23 57 5 6" xfId="48556" xr:uid="{00000000-0005-0000-0000-000076B60000}"/>
    <cellStyle name="표준 23 57 6" xfId="8394" xr:uid="{00000000-0005-0000-0000-000077B60000}"/>
    <cellStyle name="표준 23 57 6 2" xfId="48557" xr:uid="{00000000-0005-0000-0000-000078B60000}"/>
    <cellStyle name="표준 23 57 6 3" xfId="48558" xr:uid="{00000000-0005-0000-0000-000079B60000}"/>
    <cellStyle name="표준 23 57 6 4" xfId="48559" xr:uid="{00000000-0005-0000-0000-00007AB60000}"/>
    <cellStyle name="표준 23 57 6 5" xfId="48560" xr:uid="{00000000-0005-0000-0000-00007BB60000}"/>
    <cellStyle name="표준 23 57 6 6" xfId="48561" xr:uid="{00000000-0005-0000-0000-00007CB60000}"/>
    <cellStyle name="표준 23 57 7" xfId="48562" xr:uid="{00000000-0005-0000-0000-00007DB60000}"/>
    <cellStyle name="표준 23 57 8" xfId="48563" xr:uid="{00000000-0005-0000-0000-00007EB60000}"/>
    <cellStyle name="표준 23 57 9" xfId="48564" xr:uid="{00000000-0005-0000-0000-00007FB60000}"/>
    <cellStyle name="표준 23 58" xfId="955" xr:uid="{00000000-0005-0000-0000-000080B60000}"/>
    <cellStyle name="표준 23 58 10" xfId="48565" xr:uid="{00000000-0005-0000-0000-000081B60000}"/>
    <cellStyle name="표준 23 58 11" xfId="48566" xr:uid="{00000000-0005-0000-0000-000082B60000}"/>
    <cellStyle name="표준 23 58 12" xfId="48567" xr:uid="{00000000-0005-0000-0000-000083B60000}"/>
    <cellStyle name="표준 23 58 2" xfId="1538" xr:uid="{00000000-0005-0000-0000-000084B60000}"/>
    <cellStyle name="표준 23 58 2 10" xfId="48568" xr:uid="{00000000-0005-0000-0000-000085B60000}"/>
    <cellStyle name="표준 23 58 2 11" xfId="48569" xr:uid="{00000000-0005-0000-0000-000086B60000}"/>
    <cellStyle name="표준 23 58 2 2" xfId="3315" xr:uid="{00000000-0005-0000-0000-000087B60000}"/>
    <cellStyle name="표준 23 58 2 2 2" xfId="48570" xr:uid="{00000000-0005-0000-0000-000088B60000}"/>
    <cellStyle name="표준 23 58 2 2 3" xfId="48571" xr:uid="{00000000-0005-0000-0000-000089B60000}"/>
    <cellStyle name="표준 23 58 2 2 4" xfId="48572" xr:uid="{00000000-0005-0000-0000-00008AB60000}"/>
    <cellStyle name="표준 23 58 2 2 5" xfId="48573" xr:uid="{00000000-0005-0000-0000-00008BB60000}"/>
    <cellStyle name="표준 23 58 2 2 6" xfId="48574" xr:uid="{00000000-0005-0000-0000-00008CB60000}"/>
    <cellStyle name="표준 23 58 2 3" xfId="5174" xr:uid="{00000000-0005-0000-0000-00008DB60000}"/>
    <cellStyle name="표준 23 58 2 3 2" xfId="48575" xr:uid="{00000000-0005-0000-0000-00008EB60000}"/>
    <cellStyle name="표준 23 58 2 3 3" xfId="48576" xr:uid="{00000000-0005-0000-0000-00008FB60000}"/>
    <cellStyle name="표준 23 58 2 3 4" xfId="48577" xr:uid="{00000000-0005-0000-0000-000090B60000}"/>
    <cellStyle name="표준 23 58 2 3 5" xfId="48578" xr:uid="{00000000-0005-0000-0000-000091B60000}"/>
    <cellStyle name="표준 23 58 2 3 6" xfId="48579" xr:uid="{00000000-0005-0000-0000-000092B60000}"/>
    <cellStyle name="표준 23 58 2 4" xfId="7038" xr:uid="{00000000-0005-0000-0000-000093B60000}"/>
    <cellStyle name="표준 23 58 2 4 2" xfId="48580" xr:uid="{00000000-0005-0000-0000-000094B60000}"/>
    <cellStyle name="표준 23 58 2 4 3" xfId="48581" xr:uid="{00000000-0005-0000-0000-000095B60000}"/>
    <cellStyle name="표준 23 58 2 4 4" xfId="48582" xr:uid="{00000000-0005-0000-0000-000096B60000}"/>
    <cellStyle name="표준 23 58 2 4 5" xfId="48583" xr:uid="{00000000-0005-0000-0000-000097B60000}"/>
    <cellStyle name="표준 23 58 2 4 6" xfId="48584" xr:uid="{00000000-0005-0000-0000-000098B60000}"/>
    <cellStyle name="표준 23 58 2 5" xfId="8898" xr:uid="{00000000-0005-0000-0000-000099B60000}"/>
    <cellStyle name="표준 23 58 2 5 2" xfId="48585" xr:uid="{00000000-0005-0000-0000-00009AB60000}"/>
    <cellStyle name="표준 23 58 2 5 3" xfId="48586" xr:uid="{00000000-0005-0000-0000-00009BB60000}"/>
    <cellStyle name="표준 23 58 2 5 4" xfId="48587" xr:uid="{00000000-0005-0000-0000-00009CB60000}"/>
    <cellStyle name="표준 23 58 2 5 5" xfId="48588" xr:uid="{00000000-0005-0000-0000-00009DB60000}"/>
    <cellStyle name="표준 23 58 2 5 6" xfId="48589" xr:uid="{00000000-0005-0000-0000-00009EB60000}"/>
    <cellStyle name="표준 23 58 2 6" xfId="48590" xr:uid="{00000000-0005-0000-0000-00009FB60000}"/>
    <cellStyle name="표준 23 58 2 7" xfId="48591" xr:uid="{00000000-0005-0000-0000-0000A0B60000}"/>
    <cellStyle name="표준 23 58 2 8" xfId="48592" xr:uid="{00000000-0005-0000-0000-0000A1B60000}"/>
    <cellStyle name="표준 23 58 2 9" xfId="48593" xr:uid="{00000000-0005-0000-0000-0000A2B60000}"/>
    <cellStyle name="표준 23 58 3" xfId="2823" xr:uid="{00000000-0005-0000-0000-0000A3B60000}"/>
    <cellStyle name="표준 23 58 3 2" xfId="48594" xr:uid="{00000000-0005-0000-0000-0000A4B60000}"/>
    <cellStyle name="표준 23 58 3 3" xfId="48595" xr:uid="{00000000-0005-0000-0000-0000A5B60000}"/>
    <cellStyle name="표준 23 58 3 4" xfId="48596" xr:uid="{00000000-0005-0000-0000-0000A6B60000}"/>
    <cellStyle name="표준 23 58 3 5" xfId="48597" xr:uid="{00000000-0005-0000-0000-0000A7B60000}"/>
    <cellStyle name="표준 23 58 3 6" xfId="48598" xr:uid="{00000000-0005-0000-0000-0000A8B60000}"/>
    <cellStyle name="표준 23 58 4" xfId="4682" xr:uid="{00000000-0005-0000-0000-0000A9B60000}"/>
    <cellStyle name="표준 23 58 4 2" xfId="48599" xr:uid="{00000000-0005-0000-0000-0000AAB60000}"/>
    <cellStyle name="표준 23 58 4 3" xfId="48600" xr:uid="{00000000-0005-0000-0000-0000ABB60000}"/>
    <cellStyle name="표준 23 58 4 4" xfId="48601" xr:uid="{00000000-0005-0000-0000-0000ACB60000}"/>
    <cellStyle name="표준 23 58 4 5" xfId="48602" xr:uid="{00000000-0005-0000-0000-0000ADB60000}"/>
    <cellStyle name="표준 23 58 4 6" xfId="48603" xr:uid="{00000000-0005-0000-0000-0000AEB60000}"/>
    <cellStyle name="표준 23 58 5" xfId="6546" xr:uid="{00000000-0005-0000-0000-0000AFB60000}"/>
    <cellStyle name="표준 23 58 5 2" xfId="48604" xr:uid="{00000000-0005-0000-0000-0000B0B60000}"/>
    <cellStyle name="표준 23 58 5 3" xfId="48605" xr:uid="{00000000-0005-0000-0000-0000B1B60000}"/>
    <cellStyle name="표준 23 58 5 4" xfId="48606" xr:uid="{00000000-0005-0000-0000-0000B2B60000}"/>
    <cellStyle name="표준 23 58 5 5" xfId="48607" xr:uid="{00000000-0005-0000-0000-0000B3B60000}"/>
    <cellStyle name="표준 23 58 5 6" xfId="48608" xr:uid="{00000000-0005-0000-0000-0000B4B60000}"/>
    <cellStyle name="표준 23 58 6" xfId="8406" xr:uid="{00000000-0005-0000-0000-0000B5B60000}"/>
    <cellStyle name="표준 23 58 6 2" xfId="48609" xr:uid="{00000000-0005-0000-0000-0000B6B60000}"/>
    <cellStyle name="표준 23 58 6 3" xfId="48610" xr:uid="{00000000-0005-0000-0000-0000B7B60000}"/>
    <cellStyle name="표준 23 58 6 4" xfId="48611" xr:uid="{00000000-0005-0000-0000-0000B8B60000}"/>
    <cellStyle name="표준 23 58 6 5" xfId="48612" xr:uid="{00000000-0005-0000-0000-0000B9B60000}"/>
    <cellStyle name="표준 23 58 6 6" xfId="48613" xr:uid="{00000000-0005-0000-0000-0000BAB60000}"/>
    <cellStyle name="표준 23 58 7" xfId="48614" xr:uid="{00000000-0005-0000-0000-0000BBB60000}"/>
    <cellStyle name="표준 23 58 8" xfId="48615" xr:uid="{00000000-0005-0000-0000-0000BCB60000}"/>
    <cellStyle name="표준 23 58 9" xfId="48616" xr:uid="{00000000-0005-0000-0000-0000BDB60000}"/>
    <cellStyle name="표준 23 59" xfId="968" xr:uid="{00000000-0005-0000-0000-0000BEB60000}"/>
    <cellStyle name="표준 23 59 10" xfId="48617" xr:uid="{00000000-0005-0000-0000-0000BFB60000}"/>
    <cellStyle name="표준 23 59 11" xfId="48618" xr:uid="{00000000-0005-0000-0000-0000C0B60000}"/>
    <cellStyle name="표준 23 59 2" xfId="2836" xr:uid="{00000000-0005-0000-0000-0000C1B60000}"/>
    <cellStyle name="표준 23 59 2 2" xfId="48619" xr:uid="{00000000-0005-0000-0000-0000C2B60000}"/>
    <cellStyle name="표준 23 59 2 3" xfId="48620" xr:uid="{00000000-0005-0000-0000-0000C3B60000}"/>
    <cellStyle name="표준 23 59 2 4" xfId="48621" xr:uid="{00000000-0005-0000-0000-0000C4B60000}"/>
    <cellStyle name="표준 23 59 2 5" xfId="48622" xr:uid="{00000000-0005-0000-0000-0000C5B60000}"/>
    <cellStyle name="표준 23 59 2 6" xfId="48623" xr:uid="{00000000-0005-0000-0000-0000C6B60000}"/>
    <cellStyle name="표준 23 59 3" xfId="4695" xr:uid="{00000000-0005-0000-0000-0000C7B60000}"/>
    <cellStyle name="표준 23 59 3 2" xfId="48624" xr:uid="{00000000-0005-0000-0000-0000C8B60000}"/>
    <cellStyle name="표준 23 59 3 3" xfId="48625" xr:uid="{00000000-0005-0000-0000-0000C9B60000}"/>
    <cellStyle name="표준 23 59 3 4" xfId="48626" xr:uid="{00000000-0005-0000-0000-0000CAB60000}"/>
    <cellStyle name="표준 23 59 3 5" xfId="48627" xr:uid="{00000000-0005-0000-0000-0000CBB60000}"/>
    <cellStyle name="표준 23 59 3 6" xfId="48628" xr:uid="{00000000-0005-0000-0000-0000CCB60000}"/>
    <cellStyle name="표준 23 59 4" xfId="6559" xr:uid="{00000000-0005-0000-0000-0000CDB60000}"/>
    <cellStyle name="표준 23 59 4 2" xfId="48629" xr:uid="{00000000-0005-0000-0000-0000CEB60000}"/>
    <cellStyle name="표준 23 59 4 3" xfId="48630" xr:uid="{00000000-0005-0000-0000-0000CFB60000}"/>
    <cellStyle name="표준 23 59 4 4" xfId="48631" xr:uid="{00000000-0005-0000-0000-0000D0B60000}"/>
    <cellStyle name="표준 23 59 4 5" xfId="48632" xr:uid="{00000000-0005-0000-0000-0000D1B60000}"/>
    <cellStyle name="표준 23 59 4 6" xfId="48633" xr:uid="{00000000-0005-0000-0000-0000D2B60000}"/>
    <cellStyle name="표준 23 59 5" xfId="8419" xr:uid="{00000000-0005-0000-0000-0000D3B60000}"/>
    <cellStyle name="표준 23 59 5 2" xfId="48634" xr:uid="{00000000-0005-0000-0000-0000D4B60000}"/>
    <cellStyle name="표준 23 59 5 3" xfId="48635" xr:uid="{00000000-0005-0000-0000-0000D5B60000}"/>
    <cellStyle name="표준 23 59 5 4" xfId="48636" xr:uid="{00000000-0005-0000-0000-0000D6B60000}"/>
    <cellStyle name="표준 23 59 5 5" xfId="48637" xr:uid="{00000000-0005-0000-0000-0000D7B60000}"/>
    <cellStyle name="표준 23 59 5 6" xfId="48638" xr:uid="{00000000-0005-0000-0000-0000D8B60000}"/>
    <cellStyle name="표준 23 59 6" xfId="48639" xr:uid="{00000000-0005-0000-0000-0000D9B60000}"/>
    <cellStyle name="표준 23 59 7" xfId="48640" xr:uid="{00000000-0005-0000-0000-0000DAB60000}"/>
    <cellStyle name="표준 23 59 8" xfId="48641" xr:uid="{00000000-0005-0000-0000-0000DBB60000}"/>
    <cellStyle name="표준 23 59 9" xfId="48642" xr:uid="{00000000-0005-0000-0000-0000DCB60000}"/>
    <cellStyle name="표준 23 6" xfId="380" xr:uid="{00000000-0005-0000-0000-0000DDB60000}"/>
    <cellStyle name="표준 23 60" xfId="981" xr:uid="{00000000-0005-0000-0000-0000DEB60000}"/>
    <cellStyle name="표준 23 60 10" xfId="48643" xr:uid="{00000000-0005-0000-0000-0000DFB60000}"/>
    <cellStyle name="표준 23 60 11" xfId="48644" xr:uid="{00000000-0005-0000-0000-0000E0B60000}"/>
    <cellStyle name="표준 23 60 2" xfId="2849" xr:uid="{00000000-0005-0000-0000-0000E1B60000}"/>
    <cellStyle name="표준 23 60 2 2" xfId="48645" xr:uid="{00000000-0005-0000-0000-0000E2B60000}"/>
    <cellStyle name="표준 23 60 2 3" xfId="48646" xr:uid="{00000000-0005-0000-0000-0000E3B60000}"/>
    <cellStyle name="표준 23 60 2 4" xfId="48647" xr:uid="{00000000-0005-0000-0000-0000E4B60000}"/>
    <cellStyle name="표준 23 60 2 5" xfId="48648" xr:uid="{00000000-0005-0000-0000-0000E5B60000}"/>
    <cellStyle name="표준 23 60 2 6" xfId="48649" xr:uid="{00000000-0005-0000-0000-0000E6B60000}"/>
    <cellStyle name="표준 23 60 3" xfId="4708" xr:uid="{00000000-0005-0000-0000-0000E7B60000}"/>
    <cellStyle name="표준 23 60 3 2" xfId="48650" xr:uid="{00000000-0005-0000-0000-0000E8B60000}"/>
    <cellStyle name="표준 23 60 3 3" xfId="48651" xr:uid="{00000000-0005-0000-0000-0000E9B60000}"/>
    <cellStyle name="표준 23 60 3 4" xfId="48652" xr:uid="{00000000-0005-0000-0000-0000EAB60000}"/>
    <cellStyle name="표준 23 60 3 5" xfId="48653" xr:uid="{00000000-0005-0000-0000-0000EBB60000}"/>
    <cellStyle name="표준 23 60 3 6" xfId="48654" xr:uid="{00000000-0005-0000-0000-0000ECB60000}"/>
    <cellStyle name="표준 23 60 4" xfId="6572" xr:uid="{00000000-0005-0000-0000-0000EDB60000}"/>
    <cellStyle name="표준 23 60 4 2" xfId="48655" xr:uid="{00000000-0005-0000-0000-0000EEB60000}"/>
    <cellStyle name="표준 23 60 4 3" xfId="48656" xr:uid="{00000000-0005-0000-0000-0000EFB60000}"/>
    <cellStyle name="표준 23 60 4 4" xfId="48657" xr:uid="{00000000-0005-0000-0000-0000F0B60000}"/>
    <cellStyle name="표준 23 60 4 5" xfId="48658" xr:uid="{00000000-0005-0000-0000-0000F1B60000}"/>
    <cellStyle name="표준 23 60 4 6" xfId="48659" xr:uid="{00000000-0005-0000-0000-0000F2B60000}"/>
    <cellStyle name="표준 23 60 5" xfId="8432" xr:uid="{00000000-0005-0000-0000-0000F3B60000}"/>
    <cellStyle name="표준 23 60 5 2" xfId="48660" xr:uid="{00000000-0005-0000-0000-0000F4B60000}"/>
    <cellStyle name="표준 23 60 5 3" xfId="48661" xr:uid="{00000000-0005-0000-0000-0000F5B60000}"/>
    <cellStyle name="표준 23 60 5 4" xfId="48662" xr:uid="{00000000-0005-0000-0000-0000F6B60000}"/>
    <cellStyle name="표준 23 60 5 5" xfId="48663" xr:uid="{00000000-0005-0000-0000-0000F7B60000}"/>
    <cellStyle name="표준 23 60 5 6" xfId="48664" xr:uid="{00000000-0005-0000-0000-0000F8B60000}"/>
    <cellStyle name="표준 23 60 6" xfId="48665" xr:uid="{00000000-0005-0000-0000-0000F9B60000}"/>
    <cellStyle name="표준 23 60 7" xfId="48666" xr:uid="{00000000-0005-0000-0000-0000FAB60000}"/>
    <cellStyle name="표준 23 60 8" xfId="48667" xr:uid="{00000000-0005-0000-0000-0000FBB60000}"/>
    <cellStyle name="표준 23 60 9" xfId="48668" xr:uid="{00000000-0005-0000-0000-0000FCB60000}"/>
    <cellStyle name="표준 23 61" xfId="1037" xr:uid="{00000000-0005-0000-0000-0000FDB60000}"/>
    <cellStyle name="표준 23 62" xfId="1551" xr:uid="{00000000-0005-0000-0000-0000FEB60000}"/>
    <cellStyle name="표준 23 62 10" xfId="48669" xr:uid="{00000000-0005-0000-0000-0000FFB60000}"/>
    <cellStyle name="표준 23 62 11" xfId="48670" xr:uid="{00000000-0005-0000-0000-000000B70000}"/>
    <cellStyle name="표준 23 62 2" xfId="3328" xr:uid="{00000000-0005-0000-0000-000001B70000}"/>
    <cellStyle name="표준 23 62 2 2" xfId="48671" xr:uid="{00000000-0005-0000-0000-000002B70000}"/>
    <cellStyle name="표준 23 62 2 3" xfId="48672" xr:uid="{00000000-0005-0000-0000-000003B70000}"/>
    <cellStyle name="표준 23 62 2 4" xfId="48673" xr:uid="{00000000-0005-0000-0000-000004B70000}"/>
    <cellStyle name="표준 23 62 2 5" xfId="48674" xr:uid="{00000000-0005-0000-0000-000005B70000}"/>
    <cellStyle name="표준 23 62 2 6" xfId="48675" xr:uid="{00000000-0005-0000-0000-000006B70000}"/>
    <cellStyle name="표준 23 62 3" xfId="5187" xr:uid="{00000000-0005-0000-0000-000007B70000}"/>
    <cellStyle name="표준 23 62 3 2" xfId="48676" xr:uid="{00000000-0005-0000-0000-000008B70000}"/>
    <cellStyle name="표준 23 62 3 3" xfId="48677" xr:uid="{00000000-0005-0000-0000-000009B70000}"/>
    <cellStyle name="표준 23 62 3 4" xfId="48678" xr:uid="{00000000-0005-0000-0000-00000AB70000}"/>
    <cellStyle name="표준 23 62 3 5" xfId="48679" xr:uid="{00000000-0005-0000-0000-00000BB70000}"/>
    <cellStyle name="표준 23 62 3 6" xfId="48680" xr:uid="{00000000-0005-0000-0000-00000CB70000}"/>
    <cellStyle name="표준 23 62 4" xfId="7051" xr:uid="{00000000-0005-0000-0000-00000DB70000}"/>
    <cellStyle name="표준 23 62 4 2" xfId="48681" xr:uid="{00000000-0005-0000-0000-00000EB70000}"/>
    <cellStyle name="표준 23 62 4 3" xfId="48682" xr:uid="{00000000-0005-0000-0000-00000FB70000}"/>
    <cellStyle name="표준 23 62 4 4" xfId="48683" xr:uid="{00000000-0005-0000-0000-000010B70000}"/>
    <cellStyle name="표준 23 62 4 5" xfId="48684" xr:uid="{00000000-0005-0000-0000-000011B70000}"/>
    <cellStyle name="표준 23 62 4 6" xfId="48685" xr:uid="{00000000-0005-0000-0000-000012B70000}"/>
    <cellStyle name="표준 23 62 5" xfId="8911" xr:uid="{00000000-0005-0000-0000-000013B70000}"/>
    <cellStyle name="표준 23 62 5 2" xfId="48686" xr:uid="{00000000-0005-0000-0000-000014B70000}"/>
    <cellStyle name="표준 23 62 5 3" xfId="48687" xr:uid="{00000000-0005-0000-0000-000015B70000}"/>
    <cellStyle name="표준 23 62 5 4" xfId="48688" xr:uid="{00000000-0005-0000-0000-000016B70000}"/>
    <cellStyle name="표준 23 62 5 5" xfId="48689" xr:uid="{00000000-0005-0000-0000-000017B70000}"/>
    <cellStyle name="표준 23 62 5 6" xfId="48690" xr:uid="{00000000-0005-0000-0000-000018B70000}"/>
    <cellStyle name="표준 23 62 6" xfId="48691" xr:uid="{00000000-0005-0000-0000-000019B70000}"/>
    <cellStyle name="표준 23 62 7" xfId="48692" xr:uid="{00000000-0005-0000-0000-00001AB70000}"/>
    <cellStyle name="표준 23 62 8" xfId="48693" xr:uid="{00000000-0005-0000-0000-00001BB70000}"/>
    <cellStyle name="표준 23 62 9" xfId="48694" xr:uid="{00000000-0005-0000-0000-00001CB70000}"/>
    <cellStyle name="표준 23 63" xfId="1565" xr:uid="{00000000-0005-0000-0000-00001DB70000}"/>
    <cellStyle name="표준 23 63 10" xfId="48695" xr:uid="{00000000-0005-0000-0000-00001EB70000}"/>
    <cellStyle name="표준 23 63 11" xfId="48696" xr:uid="{00000000-0005-0000-0000-00001FB70000}"/>
    <cellStyle name="표준 23 63 2" xfId="3342" xr:uid="{00000000-0005-0000-0000-000020B70000}"/>
    <cellStyle name="표준 23 63 2 2" xfId="48697" xr:uid="{00000000-0005-0000-0000-000021B70000}"/>
    <cellStyle name="표준 23 63 2 3" xfId="48698" xr:uid="{00000000-0005-0000-0000-000022B70000}"/>
    <cellStyle name="표준 23 63 2 4" xfId="48699" xr:uid="{00000000-0005-0000-0000-000023B70000}"/>
    <cellStyle name="표준 23 63 2 5" xfId="48700" xr:uid="{00000000-0005-0000-0000-000024B70000}"/>
    <cellStyle name="표준 23 63 2 6" xfId="48701" xr:uid="{00000000-0005-0000-0000-000025B70000}"/>
    <cellStyle name="표준 23 63 3" xfId="5201" xr:uid="{00000000-0005-0000-0000-000026B70000}"/>
    <cellStyle name="표준 23 63 3 2" xfId="48702" xr:uid="{00000000-0005-0000-0000-000027B70000}"/>
    <cellStyle name="표준 23 63 3 3" xfId="48703" xr:uid="{00000000-0005-0000-0000-000028B70000}"/>
    <cellStyle name="표준 23 63 3 4" xfId="48704" xr:uid="{00000000-0005-0000-0000-000029B70000}"/>
    <cellStyle name="표준 23 63 3 5" xfId="48705" xr:uid="{00000000-0005-0000-0000-00002AB70000}"/>
    <cellStyle name="표준 23 63 3 6" xfId="48706" xr:uid="{00000000-0005-0000-0000-00002BB70000}"/>
    <cellStyle name="표준 23 63 4" xfId="7065" xr:uid="{00000000-0005-0000-0000-00002CB70000}"/>
    <cellStyle name="표준 23 63 4 2" xfId="48707" xr:uid="{00000000-0005-0000-0000-00002DB70000}"/>
    <cellStyle name="표준 23 63 4 3" xfId="48708" xr:uid="{00000000-0005-0000-0000-00002EB70000}"/>
    <cellStyle name="표준 23 63 4 4" xfId="48709" xr:uid="{00000000-0005-0000-0000-00002FB70000}"/>
    <cellStyle name="표준 23 63 4 5" xfId="48710" xr:uid="{00000000-0005-0000-0000-000030B70000}"/>
    <cellStyle name="표준 23 63 4 6" xfId="48711" xr:uid="{00000000-0005-0000-0000-000031B70000}"/>
    <cellStyle name="표준 23 63 5" xfId="8925" xr:uid="{00000000-0005-0000-0000-000032B70000}"/>
    <cellStyle name="표준 23 63 5 2" xfId="48712" xr:uid="{00000000-0005-0000-0000-000033B70000}"/>
    <cellStyle name="표준 23 63 5 3" xfId="48713" xr:uid="{00000000-0005-0000-0000-000034B70000}"/>
    <cellStyle name="표준 23 63 5 4" xfId="48714" xr:uid="{00000000-0005-0000-0000-000035B70000}"/>
    <cellStyle name="표준 23 63 5 5" xfId="48715" xr:uid="{00000000-0005-0000-0000-000036B70000}"/>
    <cellStyle name="표준 23 63 5 6" xfId="48716" xr:uid="{00000000-0005-0000-0000-000037B70000}"/>
    <cellStyle name="표준 23 63 6" xfId="48717" xr:uid="{00000000-0005-0000-0000-000038B70000}"/>
    <cellStyle name="표준 23 63 7" xfId="48718" xr:uid="{00000000-0005-0000-0000-000039B70000}"/>
    <cellStyle name="표준 23 63 8" xfId="48719" xr:uid="{00000000-0005-0000-0000-00003AB70000}"/>
    <cellStyle name="표준 23 63 9" xfId="48720" xr:uid="{00000000-0005-0000-0000-00003BB70000}"/>
    <cellStyle name="표준 23 64" xfId="1579" xr:uid="{00000000-0005-0000-0000-00003CB70000}"/>
    <cellStyle name="표준 23 64 10" xfId="48721" xr:uid="{00000000-0005-0000-0000-00003DB70000}"/>
    <cellStyle name="표준 23 64 11" xfId="48722" xr:uid="{00000000-0005-0000-0000-00003EB70000}"/>
    <cellStyle name="표준 23 64 2" xfId="3356" xr:uid="{00000000-0005-0000-0000-00003FB70000}"/>
    <cellStyle name="표준 23 64 2 2" xfId="48723" xr:uid="{00000000-0005-0000-0000-000040B70000}"/>
    <cellStyle name="표준 23 64 2 3" xfId="48724" xr:uid="{00000000-0005-0000-0000-000041B70000}"/>
    <cellStyle name="표준 23 64 2 4" xfId="48725" xr:uid="{00000000-0005-0000-0000-000042B70000}"/>
    <cellStyle name="표준 23 64 2 5" xfId="48726" xr:uid="{00000000-0005-0000-0000-000043B70000}"/>
    <cellStyle name="표준 23 64 2 6" xfId="48727" xr:uid="{00000000-0005-0000-0000-000044B70000}"/>
    <cellStyle name="표준 23 64 3" xfId="5215" xr:uid="{00000000-0005-0000-0000-000045B70000}"/>
    <cellStyle name="표준 23 64 3 2" xfId="48728" xr:uid="{00000000-0005-0000-0000-000046B70000}"/>
    <cellStyle name="표준 23 64 3 3" xfId="48729" xr:uid="{00000000-0005-0000-0000-000047B70000}"/>
    <cellStyle name="표준 23 64 3 4" xfId="48730" xr:uid="{00000000-0005-0000-0000-000048B70000}"/>
    <cellStyle name="표준 23 64 3 5" xfId="48731" xr:uid="{00000000-0005-0000-0000-000049B70000}"/>
    <cellStyle name="표준 23 64 3 6" xfId="48732" xr:uid="{00000000-0005-0000-0000-00004AB70000}"/>
    <cellStyle name="표준 23 64 4" xfId="7079" xr:uid="{00000000-0005-0000-0000-00004BB70000}"/>
    <cellStyle name="표준 23 64 4 2" xfId="48733" xr:uid="{00000000-0005-0000-0000-00004CB70000}"/>
    <cellStyle name="표준 23 64 4 3" xfId="48734" xr:uid="{00000000-0005-0000-0000-00004DB70000}"/>
    <cellStyle name="표준 23 64 4 4" xfId="48735" xr:uid="{00000000-0005-0000-0000-00004EB70000}"/>
    <cellStyle name="표준 23 64 4 5" xfId="48736" xr:uid="{00000000-0005-0000-0000-00004FB70000}"/>
    <cellStyle name="표준 23 64 4 6" xfId="48737" xr:uid="{00000000-0005-0000-0000-000050B70000}"/>
    <cellStyle name="표준 23 64 5" xfId="8939" xr:uid="{00000000-0005-0000-0000-000051B70000}"/>
    <cellStyle name="표준 23 64 5 2" xfId="48738" xr:uid="{00000000-0005-0000-0000-000052B70000}"/>
    <cellStyle name="표준 23 64 5 3" xfId="48739" xr:uid="{00000000-0005-0000-0000-000053B70000}"/>
    <cellStyle name="표준 23 64 5 4" xfId="48740" xr:uid="{00000000-0005-0000-0000-000054B70000}"/>
    <cellStyle name="표준 23 64 5 5" xfId="48741" xr:uid="{00000000-0005-0000-0000-000055B70000}"/>
    <cellStyle name="표준 23 64 5 6" xfId="48742" xr:uid="{00000000-0005-0000-0000-000056B70000}"/>
    <cellStyle name="표준 23 64 6" xfId="48743" xr:uid="{00000000-0005-0000-0000-000057B70000}"/>
    <cellStyle name="표준 23 64 7" xfId="48744" xr:uid="{00000000-0005-0000-0000-000058B70000}"/>
    <cellStyle name="표준 23 64 8" xfId="48745" xr:uid="{00000000-0005-0000-0000-000059B70000}"/>
    <cellStyle name="표준 23 64 9" xfId="48746" xr:uid="{00000000-0005-0000-0000-00005AB70000}"/>
    <cellStyle name="표준 23 65" xfId="1593" xr:uid="{00000000-0005-0000-0000-00005BB70000}"/>
    <cellStyle name="표준 23 65 10" xfId="48747" xr:uid="{00000000-0005-0000-0000-00005CB70000}"/>
    <cellStyle name="표준 23 65 11" xfId="48748" xr:uid="{00000000-0005-0000-0000-00005DB70000}"/>
    <cellStyle name="표준 23 65 2" xfId="3370" xr:uid="{00000000-0005-0000-0000-00005EB70000}"/>
    <cellStyle name="표준 23 65 2 2" xfId="48749" xr:uid="{00000000-0005-0000-0000-00005FB70000}"/>
    <cellStyle name="표준 23 65 2 3" xfId="48750" xr:uid="{00000000-0005-0000-0000-000060B70000}"/>
    <cellStyle name="표준 23 65 2 4" xfId="48751" xr:uid="{00000000-0005-0000-0000-000061B70000}"/>
    <cellStyle name="표준 23 65 2 5" xfId="48752" xr:uid="{00000000-0005-0000-0000-000062B70000}"/>
    <cellStyle name="표준 23 65 2 6" xfId="48753" xr:uid="{00000000-0005-0000-0000-000063B70000}"/>
    <cellStyle name="표준 23 65 3" xfId="5229" xr:uid="{00000000-0005-0000-0000-000064B70000}"/>
    <cellStyle name="표준 23 65 3 2" xfId="48754" xr:uid="{00000000-0005-0000-0000-000065B70000}"/>
    <cellStyle name="표준 23 65 3 3" xfId="48755" xr:uid="{00000000-0005-0000-0000-000066B70000}"/>
    <cellStyle name="표준 23 65 3 4" xfId="48756" xr:uid="{00000000-0005-0000-0000-000067B70000}"/>
    <cellStyle name="표준 23 65 3 5" xfId="48757" xr:uid="{00000000-0005-0000-0000-000068B70000}"/>
    <cellStyle name="표준 23 65 3 6" xfId="48758" xr:uid="{00000000-0005-0000-0000-000069B70000}"/>
    <cellStyle name="표준 23 65 4" xfId="7093" xr:uid="{00000000-0005-0000-0000-00006AB70000}"/>
    <cellStyle name="표준 23 65 4 2" xfId="48759" xr:uid="{00000000-0005-0000-0000-00006BB70000}"/>
    <cellStyle name="표준 23 65 4 3" xfId="48760" xr:uid="{00000000-0005-0000-0000-00006CB70000}"/>
    <cellStyle name="표준 23 65 4 4" xfId="48761" xr:uid="{00000000-0005-0000-0000-00006DB70000}"/>
    <cellStyle name="표준 23 65 4 5" xfId="48762" xr:uid="{00000000-0005-0000-0000-00006EB70000}"/>
    <cellStyle name="표준 23 65 4 6" xfId="48763" xr:uid="{00000000-0005-0000-0000-00006FB70000}"/>
    <cellStyle name="표준 23 65 5" xfId="8953" xr:uid="{00000000-0005-0000-0000-000070B70000}"/>
    <cellStyle name="표준 23 65 5 2" xfId="48764" xr:uid="{00000000-0005-0000-0000-000071B70000}"/>
    <cellStyle name="표준 23 65 5 3" xfId="48765" xr:uid="{00000000-0005-0000-0000-000072B70000}"/>
    <cellStyle name="표준 23 65 5 4" xfId="48766" xr:uid="{00000000-0005-0000-0000-000073B70000}"/>
    <cellStyle name="표준 23 65 5 5" xfId="48767" xr:uid="{00000000-0005-0000-0000-000074B70000}"/>
    <cellStyle name="표준 23 65 5 6" xfId="48768" xr:uid="{00000000-0005-0000-0000-000075B70000}"/>
    <cellStyle name="표준 23 65 6" xfId="48769" xr:uid="{00000000-0005-0000-0000-000076B70000}"/>
    <cellStyle name="표준 23 65 7" xfId="48770" xr:uid="{00000000-0005-0000-0000-000077B70000}"/>
    <cellStyle name="표준 23 65 8" xfId="48771" xr:uid="{00000000-0005-0000-0000-000078B70000}"/>
    <cellStyle name="표준 23 65 9" xfId="48772" xr:uid="{00000000-0005-0000-0000-000079B70000}"/>
    <cellStyle name="표준 23 66" xfId="1607" xr:uid="{00000000-0005-0000-0000-00007AB70000}"/>
    <cellStyle name="표준 23 66 10" xfId="48773" xr:uid="{00000000-0005-0000-0000-00007BB70000}"/>
    <cellStyle name="표준 23 66 11" xfId="48774" xr:uid="{00000000-0005-0000-0000-00007CB70000}"/>
    <cellStyle name="표준 23 66 2" xfId="3384" xr:uid="{00000000-0005-0000-0000-00007DB70000}"/>
    <cellStyle name="표준 23 66 2 2" xfId="48775" xr:uid="{00000000-0005-0000-0000-00007EB70000}"/>
    <cellStyle name="표준 23 66 2 3" xfId="48776" xr:uid="{00000000-0005-0000-0000-00007FB70000}"/>
    <cellStyle name="표준 23 66 2 4" xfId="48777" xr:uid="{00000000-0005-0000-0000-000080B70000}"/>
    <cellStyle name="표준 23 66 2 5" xfId="48778" xr:uid="{00000000-0005-0000-0000-000081B70000}"/>
    <cellStyle name="표준 23 66 2 6" xfId="48779" xr:uid="{00000000-0005-0000-0000-000082B70000}"/>
    <cellStyle name="표준 23 66 3" xfId="5243" xr:uid="{00000000-0005-0000-0000-000083B70000}"/>
    <cellStyle name="표준 23 66 3 2" xfId="48780" xr:uid="{00000000-0005-0000-0000-000084B70000}"/>
    <cellStyle name="표준 23 66 3 3" xfId="48781" xr:uid="{00000000-0005-0000-0000-000085B70000}"/>
    <cellStyle name="표준 23 66 3 4" xfId="48782" xr:uid="{00000000-0005-0000-0000-000086B70000}"/>
    <cellStyle name="표준 23 66 3 5" xfId="48783" xr:uid="{00000000-0005-0000-0000-000087B70000}"/>
    <cellStyle name="표준 23 66 3 6" xfId="48784" xr:uid="{00000000-0005-0000-0000-000088B70000}"/>
    <cellStyle name="표준 23 66 4" xfId="7107" xr:uid="{00000000-0005-0000-0000-000089B70000}"/>
    <cellStyle name="표준 23 66 4 2" xfId="48785" xr:uid="{00000000-0005-0000-0000-00008AB70000}"/>
    <cellStyle name="표준 23 66 4 3" xfId="48786" xr:uid="{00000000-0005-0000-0000-00008BB70000}"/>
    <cellStyle name="표준 23 66 4 4" xfId="48787" xr:uid="{00000000-0005-0000-0000-00008CB70000}"/>
    <cellStyle name="표준 23 66 4 5" xfId="48788" xr:uid="{00000000-0005-0000-0000-00008DB70000}"/>
    <cellStyle name="표준 23 66 4 6" xfId="48789" xr:uid="{00000000-0005-0000-0000-00008EB70000}"/>
    <cellStyle name="표준 23 66 5" xfId="8967" xr:uid="{00000000-0005-0000-0000-00008FB70000}"/>
    <cellStyle name="표준 23 66 5 2" xfId="48790" xr:uid="{00000000-0005-0000-0000-000090B70000}"/>
    <cellStyle name="표준 23 66 5 3" xfId="48791" xr:uid="{00000000-0005-0000-0000-000091B70000}"/>
    <cellStyle name="표준 23 66 5 4" xfId="48792" xr:uid="{00000000-0005-0000-0000-000092B70000}"/>
    <cellStyle name="표준 23 66 5 5" xfId="48793" xr:uid="{00000000-0005-0000-0000-000093B70000}"/>
    <cellStyle name="표준 23 66 5 6" xfId="48794" xr:uid="{00000000-0005-0000-0000-000094B70000}"/>
    <cellStyle name="표준 23 66 6" xfId="48795" xr:uid="{00000000-0005-0000-0000-000095B70000}"/>
    <cellStyle name="표준 23 66 7" xfId="48796" xr:uid="{00000000-0005-0000-0000-000096B70000}"/>
    <cellStyle name="표준 23 66 8" xfId="48797" xr:uid="{00000000-0005-0000-0000-000097B70000}"/>
    <cellStyle name="표준 23 66 9" xfId="48798" xr:uid="{00000000-0005-0000-0000-000098B70000}"/>
    <cellStyle name="표준 23 67" xfId="1621" xr:uid="{00000000-0005-0000-0000-000099B70000}"/>
    <cellStyle name="표준 23 67 10" xfId="48799" xr:uid="{00000000-0005-0000-0000-00009AB70000}"/>
    <cellStyle name="표준 23 67 11" xfId="48800" xr:uid="{00000000-0005-0000-0000-00009BB70000}"/>
    <cellStyle name="표준 23 67 2" xfId="3398" xr:uid="{00000000-0005-0000-0000-00009CB70000}"/>
    <cellStyle name="표준 23 67 2 2" xfId="48801" xr:uid="{00000000-0005-0000-0000-00009DB70000}"/>
    <cellStyle name="표준 23 67 2 3" xfId="48802" xr:uid="{00000000-0005-0000-0000-00009EB70000}"/>
    <cellStyle name="표준 23 67 2 4" xfId="48803" xr:uid="{00000000-0005-0000-0000-00009FB70000}"/>
    <cellStyle name="표준 23 67 2 5" xfId="48804" xr:uid="{00000000-0005-0000-0000-0000A0B70000}"/>
    <cellStyle name="표준 23 67 2 6" xfId="48805" xr:uid="{00000000-0005-0000-0000-0000A1B70000}"/>
    <cellStyle name="표준 23 67 3" xfId="5257" xr:uid="{00000000-0005-0000-0000-0000A2B70000}"/>
    <cellStyle name="표준 23 67 3 2" xfId="48806" xr:uid="{00000000-0005-0000-0000-0000A3B70000}"/>
    <cellStyle name="표준 23 67 3 3" xfId="48807" xr:uid="{00000000-0005-0000-0000-0000A4B70000}"/>
    <cellStyle name="표준 23 67 3 4" xfId="48808" xr:uid="{00000000-0005-0000-0000-0000A5B70000}"/>
    <cellStyle name="표준 23 67 3 5" xfId="48809" xr:uid="{00000000-0005-0000-0000-0000A6B70000}"/>
    <cellStyle name="표준 23 67 3 6" xfId="48810" xr:uid="{00000000-0005-0000-0000-0000A7B70000}"/>
    <cellStyle name="표준 23 67 4" xfId="7121" xr:uid="{00000000-0005-0000-0000-0000A8B70000}"/>
    <cellStyle name="표준 23 67 4 2" xfId="48811" xr:uid="{00000000-0005-0000-0000-0000A9B70000}"/>
    <cellStyle name="표준 23 67 4 3" xfId="48812" xr:uid="{00000000-0005-0000-0000-0000AAB70000}"/>
    <cellStyle name="표준 23 67 4 4" xfId="48813" xr:uid="{00000000-0005-0000-0000-0000ABB70000}"/>
    <cellStyle name="표준 23 67 4 5" xfId="48814" xr:uid="{00000000-0005-0000-0000-0000ACB70000}"/>
    <cellStyle name="표준 23 67 4 6" xfId="48815" xr:uid="{00000000-0005-0000-0000-0000ADB70000}"/>
    <cellStyle name="표준 23 67 5" xfId="8981" xr:uid="{00000000-0005-0000-0000-0000AEB70000}"/>
    <cellStyle name="표준 23 67 5 2" xfId="48816" xr:uid="{00000000-0005-0000-0000-0000AFB70000}"/>
    <cellStyle name="표준 23 67 5 3" xfId="48817" xr:uid="{00000000-0005-0000-0000-0000B0B70000}"/>
    <cellStyle name="표준 23 67 5 4" xfId="48818" xr:uid="{00000000-0005-0000-0000-0000B1B70000}"/>
    <cellStyle name="표준 23 67 5 5" xfId="48819" xr:uid="{00000000-0005-0000-0000-0000B2B70000}"/>
    <cellStyle name="표준 23 67 5 6" xfId="48820" xr:uid="{00000000-0005-0000-0000-0000B3B70000}"/>
    <cellStyle name="표준 23 67 6" xfId="48821" xr:uid="{00000000-0005-0000-0000-0000B4B70000}"/>
    <cellStyle name="표준 23 67 7" xfId="48822" xr:uid="{00000000-0005-0000-0000-0000B5B70000}"/>
    <cellStyle name="표준 23 67 8" xfId="48823" xr:uid="{00000000-0005-0000-0000-0000B6B70000}"/>
    <cellStyle name="표준 23 67 9" xfId="48824" xr:uid="{00000000-0005-0000-0000-0000B7B70000}"/>
    <cellStyle name="표준 23 68" xfId="1635" xr:uid="{00000000-0005-0000-0000-0000B8B70000}"/>
    <cellStyle name="표준 23 68 10" xfId="48825" xr:uid="{00000000-0005-0000-0000-0000B9B70000}"/>
    <cellStyle name="표준 23 68 11" xfId="48826" xr:uid="{00000000-0005-0000-0000-0000BAB70000}"/>
    <cellStyle name="표준 23 68 2" xfId="3412" xr:uid="{00000000-0005-0000-0000-0000BBB70000}"/>
    <cellStyle name="표준 23 68 2 2" xfId="48827" xr:uid="{00000000-0005-0000-0000-0000BCB70000}"/>
    <cellStyle name="표준 23 68 2 3" xfId="48828" xr:uid="{00000000-0005-0000-0000-0000BDB70000}"/>
    <cellStyle name="표준 23 68 2 4" xfId="48829" xr:uid="{00000000-0005-0000-0000-0000BEB70000}"/>
    <cellStyle name="표준 23 68 2 5" xfId="48830" xr:uid="{00000000-0005-0000-0000-0000BFB70000}"/>
    <cellStyle name="표준 23 68 2 6" xfId="48831" xr:uid="{00000000-0005-0000-0000-0000C0B70000}"/>
    <cellStyle name="표준 23 68 3" xfId="5271" xr:uid="{00000000-0005-0000-0000-0000C1B70000}"/>
    <cellStyle name="표준 23 68 3 2" xfId="48832" xr:uid="{00000000-0005-0000-0000-0000C2B70000}"/>
    <cellStyle name="표준 23 68 3 3" xfId="48833" xr:uid="{00000000-0005-0000-0000-0000C3B70000}"/>
    <cellStyle name="표준 23 68 3 4" xfId="48834" xr:uid="{00000000-0005-0000-0000-0000C4B70000}"/>
    <cellStyle name="표준 23 68 3 5" xfId="48835" xr:uid="{00000000-0005-0000-0000-0000C5B70000}"/>
    <cellStyle name="표준 23 68 3 6" xfId="48836" xr:uid="{00000000-0005-0000-0000-0000C6B70000}"/>
    <cellStyle name="표준 23 68 4" xfId="7135" xr:uid="{00000000-0005-0000-0000-0000C7B70000}"/>
    <cellStyle name="표준 23 68 4 2" xfId="48837" xr:uid="{00000000-0005-0000-0000-0000C8B70000}"/>
    <cellStyle name="표준 23 68 4 3" xfId="48838" xr:uid="{00000000-0005-0000-0000-0000C9B70000}"/>
    <cellStyle name="표준 23 68 4 4" xfId="48839" xr:uid="{00000000-0005-0000-0000-0000CAB70000}"/>
    <cellStyle name="표준 23 68 4 5" xfId="48840" xr:uid="{00000000-0005-0000-0000-0000CBB70000}"/>
    <cellStyle name="표준 23 68 4 6" xfId="48841" xr:uid="{00000000-0005-0000-0000-0000CCB70000}"/>
    <cellStyle name="표준 23 68 5" xfId="8995" xr:uid="{00000000-0005-0000-0000-0000CDB70000}"/>
    <cellStyle name="표준 23 68 5 2" xfId="48842" xr:uid="{00000000-0005-0000-0000-0000CEB70000}"/>
    <cellStyle name="표준 23 68 5 3" xfId="48843" xr:uid="{00000000-0005-0000-0000-0000CFB70000}"/>
    <cellStyle name="표준 23 68 5 4" xfId="48844" xr:uid="{00000000-0005-0000-0000-0000D0B70000}"/>
    <cellStyle name="표준 23 68 5 5" xfId="48845" xr:uid="{00000000-0005-0000-0000-0000D1B70000}"/>
    <cellStyle name="표준 23 68 5 6" xfId="48846" xr:uid="{00000000-0005-0000-0000-0000D2B70000}"/>
    <cellStyle name="표준 23 68 6" xfId="48847" xr:uid="{00000000-0005-0000-0000-0000D3B70000}"/>
    <cellStyle name="표준 23 68 7" xfId="48848" xr:uid="{00000000-0005-0000-0000-0000D4B70000}"/>
    <cellStyle name="표준 23 68 8" xfId="48849" xr:uid="{00000000-0005-0000-0000-0000D5B70000}"/>
    <cellStyle name="표준 23 68 9" xfId="48850" xr:uid="{00000000-0005-0000-0000-0000D6B70000}"/>
    <cellStyle name="표준 23 69" xfId="1649" xr:uid="{00000000-0005-0000-0000-0000D7B70000}"/>
    <cellStyle name="표준 23 69 10" xfId="48851" xr:uid="{00000000-0005-0000-0000-0000D8B70000}"/>
    <cellStyle name="표준 23 69 11" xfId="48852" xr:uid="{00000000-0005-0000-0000-0000D9B70000}"/>
    <cellStyle name="표준 23 69 2" xfId="3426" xr:uid="{00000000-0005-0000-0000-0000DAB70000}"/>
    <cellStyle name="표준 23 69 2 2" xfId="48853" xr:uid="{00000000-0005-0000-0000-0000DBB70000}"/>
    <cellStyle name="표준 23 69 2 3" xfId="48854" xr:uid="{00000000-0005-0000-0000-0000DCB70000}"/>
    <cellStyle name="표준 23 69 2 4" xfId="48855" xr:uid="{00000000-0005-0000-0000-0000DDB70000}"/>
    <cellStyle name="표준 23 69 2 5" xfId="48856" xr:uid="{00000000-0005-0000-0000-0000DEB70000}"/>
    <cellStyle name="표준 23 69 2 6" xfId="48857" xr:uid="{00000000-0005-0000-0000-0000DFB70000}"/>
    <cellStyle name="표준 23 69 3" xfId="5285" xr:uid="{00000000-0005-0000-0000-0000E0B70000}"/>
    <cellStyle name="표준 23 69 3 2" xfId="48858" xr:uid="{00000000-0005-0000-0000-0000E1B70000}"/>
    <cellStyle name="표준 23 69 3 3" xfId="48859" xr:uid="{00000000-0005-0000-0000-0000E2B70000}"/>
    <cellStyle name="표준 23 69 3 4" xfId="48860" xr:uid="{00000000-0005-0000-0000-0000E3B70000}"/>
    <cellStyle name="표준 23 69 3 5" xfId="48861" xr:uid="{00000000-0005-0000-0000-0000E4B70000}"/>
    <cellStyle name="표준 23 69 3 6" xfId="48862" xr:uid="{00000000-0005-0000-0000-0000E5B70000}"/>
    <cellStyle name="표준 23 69 4" xfId="7149" xr:uid="{00000000-0005-0000-0000-0000E6B70000}"/>
    <cellStyle name="표준 23 69 4 2" xfId="48863" xr:uid="{00000000-0005-0000-0000-0000E7B70000}"/>
    <cellStyle name="표준 23 69 4 3" xfId="48864" xr:uid="{00000000-0005-0000-0000-0000E8B70000}"/>
    <cellStyle name="표준 23 69 4 4" xfId="48865" xr:uid="{00000000-0005-0000-0000-0000E9B70000}"/>
    <cellStyle name="표준 23 69 4 5" xfId="48866" xr:uid="{00000000-0005-0000-0000-0000EAB70000}"/>
    <cellStyle name="표준 23 69 4 6" xfId="48867" xr:uid="{00000000-0005-0000-0000-0000EBB70000}"/>
    <cellStyle name="표준 23 69 5" xfId="9009" xr:uid="{00000000-0005-0000-0000-0000ECB70000}"/>
    <cellStyle name="표준 23 69 5 2" xfId="48868" xr:uid="{00000000-0005-0000-0000-0000EDB70000}"/>
    <cellStyle name="표준 23 69 5 3" xfId="48869" xr:uid="{00000000-0005-0000-0000-0000EEB70000}"/>
    <cellStyle name="표준 23 69 5 4" xfId="48870" xr:uid="{00000000-0005-0000-0000-0000EFB70000}"/>
    <cellStyle name="표준 23 69 5 5" xfId="48871" xr:uid="{00000000-0005-0000-0000-0000F0B70000}"/>
    <cellStyle name="표준 23 69 5 6" xfId="48872" xr:uid="{00000000-0005-0000-0000-0000F1B70000}"/>
    <cellStyle name="표준 23 69 6" xfId="48873" xr:uid="{00000000-0005-0000-0000-0000F2B70000}"/>
    <cellStyle name="표준 23 69 7" xfId="48874" xr:uid="{00000000-0005-0000-0000-0000F3B70000}"/>
    <cellStyle name="표준 23 69 8" xfId="48875" xr:uid="{00000000-0005-0000-0000-0000F4B70000}"/>
    <cellStyle name="표준 23 69 9" xfId="48876" xr:uid="{00000000-0005-0000-0000-0000F5B70000}"/>
    <cellStyle name="표준 23 7" xfId="381" xr:uid="{00000000-0005-0000-0000-0000F6B70000}"/>
    <cellStyle name="표준 23 70" xfId="1663" xr:uid="{00000000-0005-0000-0000-0000F7B70000}"/>
    <cellStyle name="표준 23 70 10" xfId="48877" xr:uid="{00000000-0005-0000-0000-0000F8B70000}"/>
    <cellStyle name="표준 23 70 11" xfId="48878" xr:uid="{00000000-0005-0000-0000-0000F9B70000}"/>
    <cellStyle name="표준 23 70 2" xfId="3440" xr:uid="{00000000-0005-0000-0000-0000FAB70000}"/>
    <cellStyle name="표준 23 70 2 2" xfId="48879" xr:uid="{00000000-0005-0000-0000-0000FBB70000}"/>
    <cellStyle name="표준 23 70 2 3" xfId="48880" xr:uid="{00000000-0005-0000-0000-0000FCB70000}"/>
    <cellStyle name="표준 23 70 2 4" xfId="48881" xr:uid="{00000000-0005-0000-0000-0000FDB70000}"/>
    <cellStyle name="표준 23 70 2 5" xfId="48882" xr:uid="{00000000-0005-0000-0000-0000FEB70000}"/>
    <cellStyle name="표준 23 70 2 6" xfId="48883" xr:uid="{00000000-0005-0000-0000-0000FFB70000}"/>
    <cellStyle name="표준 23 70 3" xfId="5299" xr:uid="{00000000-0005-0000-0000-000000B80000}"/>
    <cellStyle name="표준 23 70 3 2" xfId="48884" xr:uid="{00000000-0005-0000-0000-000001B80000}"/>
    <cellStyle name="표준 23 70 3 3" xfId="48885" xr:uid="{00000000-0005-0000-0000-000002B80000}"/>
    <cellStyle name="표준 23 70 3 4" xfId="48886" xr:uid="{00000000-0005-0000-0000-000003B80000}"/>
    <cellStyle name="표준 23 70 3 5" xfId="48887" xr:uid="{00000000-0005-0000-0000-000004B80000}"/>
    <cellStyle name="표준 23 70 3 6" xfId="48888" xr:uid="{00000000-0005-0000-0000-000005B80000}"/>
    <cellStyle name="표준 23 70 4" xfId="7163" xr:uid="{00000000-0005-0000-0000-000006B80000}"/>
    <cellStyle name="표준 23 70 4 2" xfId="48889" xr:uid="{00000000-0005-0000-0000-000007B80000}"/>
    <cellStyle name="표준 23 70 4 3" xfId="48890" xr:uid="{00000000-0005-0000-0000-000008B80000}"/>
    <cellStyle name="표준 23 70 4 4" xfId="48891" xr:uid="{00000000-0005-0000-0000-000009B80000}"/>
    <cellStyle name="표준 23 70 4 5" xfId="48892" xr:uid="{00000000-0005-0000-0000-00000AB80000}"/>
    <cellStyle name="표준 23 70 4 6" xfId="48893" xr:uid="{00000000-0005-0000-0000-00000BB80000}"/>
    <cellStyle name="표준 23 70 5" xfId="9023" xr:uid="{00000000-0005-0000-0000-00000CB80000}"/>
    <cellStyle name="표준 23 70 5 2" xfId="48894" xr:uid="{00000000-0005-0000-0000-00000DB80000}"/>
    <cellStyle name="표준 23 70 5 3" xfId="48895" xr:uid="{00000000-0005-0000-0000-00000EB80000}"/>
    <cellStyle name="표준 23 70 5 4" xfId="48896" xr:uid="{00000000-0005-0000-0000-00000FB80000}"/>
    <cellStyle name="표준 23 70 5 5" xfId="48897" xr:uid="{00000000-0005-0000-0000-000010B80000}"/>
    <cellStyle name="표준 23 70 5 6" xfId="48898" xr:uid="{00000000-0005-0000-0000-000011B80000}"/>
    <cellStyle name="표준 23 70 6" xfId="48899" xr:uid="{00000000-0005-0000-0000-000012B80000}"/>
    <cellStyle name="표준 23 70 7" xfId="48900" xr:uid="{00000000-0005-0000-0000-000013B80000}"/>
    <cellStyle name="표준 23 70 8" xfId="48901" xr:uid="{00000000-0005-0000-0000-000014B80000}"/>
    <cellStyle name="표준 23 70 9" xfId="48902" xr:uid="{00000000-0005-0000-0000-000015B80000}"/>
    <cellStyle name="표준 23 71" xfId="1678" xr:uid="{00000000-0005-0000-0000-000016B80000}"/>
    <cellStyle name="표준 23 71 10" xfId="48903" xr:uid="{00000000-0005-0000-0000-000017B80000}"/>
    <cellStyle name="표준 23 71 11" xfId="48904" xr:uid="{00000000-0005-0000-0000-000018B80000}"/>
    <cellStyle name="표준 23 71 2" xfId="3455" xr:uid="{00000000-0005-0000-0000-000019B80000}"/>
    <cellStyle name="표준 23 71 2 2" xfId="48905" xr:uid="{00000000-0005-0000-0000-00001AB80000}"/>
    <cellStyle name="표준 23 71 2 3" xfId="48906" xr:uid="{00000000-0005-0000-0000-00001BB80000}"/>
    <cellStyle name="표준 23 71 2 4" xfId="48907" xr:uid="{00000000-0005-0000-0000-00001CB80000}"/>
    <cellStyle name="표준 23 71 2 5" xfId="48908" xr:uid="{00000000-0005-0000-0000-00001DB80000}"/>
    <cellStyle name="표준 23 71 2 6" xfId="48909" xr:uid="{00000000-0005-0000-0000-00001EB80000}"/>
    <cellStyle name="표준 23 71 3" xfId="5314" xr:uid="{00000000-0005-0000-0000-00001FB80000}"/>
    <cellStyle name="표준 23 71 3 2" xfId="48910" xr:uid="{00000000-0005-0000-0000-000020B80000}"/>
    <cellStyle name="표준 23 71 3 3" xfId="48911" xr:uid="{00000000-0005-0000-0000-000021B80000}"/>
    <cellStyle name="표준 23 71 3 4" xfId="48912" xr:uid="{00000000-0005-0000-0000-000022B80000}"/>
    <cellStyle name="표준 23 71 3 5" xfId="48913" xr:uid="{00000000-0005-0000-0000-000023B80000}"/>
    <cellStyle name="표준 23 71 3 6" xfId="48914" xr:uid="{00000000-0005-0000-0000-000024B80000}"/>
    <cellStyle name="표준 23 71 4" xfId="7178" xr:uid="{00000000-0005-0000-0000-000025B80000}"/>
    <cellStyle name="표준 23 71 4 2" xfId="48915" xr:uid="{00000000-0005-0000-0000-000026B80000}"/>
    <cellStyle name="표준 23 71 4 3" xfId="48916" xr:uid="{00000000-0005-0000-0000-000027B80000}"/>
    <cellStyle name="표준 23 71 4 4" xfId="48917" xr:uid="{00000000-0005-0000-0000-000028B80000}"/>
    <cellStyle name="표준 23 71 4 5" xfId="48918" xr:uid="{00000000-0005-0000-0000-000029B80000}"/>
    <cellStyle name="표준 23 71 4 6" xfId="48919" xr:uid="{00000000-0005-0000-0000-00002AB80000}"/>
    <cellStyle name="표준 23 71 5" xfId="9038" xr:uid="{00000000-0005-0000-0000-00002BB80000}"/>
    <cellStyle name="표준 23 71 5 2" xfId="48920" xr:uid="{00000000-0005-0000-0000-00002CB80000}"/>
    <cellStyle name="표준 23 71 5 3" xfId="48921" xr:uid="{00000000-0005-0000-0000-00002DB80000}"/>
    <cellStyle name="표준 23 71 5 4" xfId="48922" xr:uid="{00000000-0005-0000-0000-00002EB80000}"/>
    <cellStyle name="표준 23 71 5 5" xfId="48923" xr:uid="{00000000-0005-0000-0000-00002FB80000}"/>
    <cellStyle name="표준 23 71 5 6" xfId="48924" xr:uid="{00000000-0005-0000-0000-000030B80000}"/>
    <cellStyle name="표준 23 71 6" xfId="48925" xr:uid="{00000000-0005-0000-0000-000031B80000}"/>
    <cellStyle name="표준 23 71 7" xfId="48926" xr:uid="{00000000-0005-0000-0000-000032B80000}"/>
    <cellStyle name="표준 23 71 8" xfId="48927" xr:uid="{00000000-0005-0000-0000-000033B80000}"/>
    <cellStyle name="표준 23 71 9" xfId="48928" xr:uid="{00000000-0005-0000-0000-000034B80000}"/>
    <cellStyle name="표준 23 72" xfId="1692" xr:uid="{00000000-0005-0000-0000-000035B80000}"/>
    <cellStyle name="표준 23 72 10" xfId="48929" xr:uid="{00000000-0005-0000-0000-000036B80000}"/>
    <cellStyle name="표준 23 72 11" xfId="48930" xr:uid="{00000000-0005-0000-0000-000037B80000}"/>
    <cellStyle name="표준 23 72 2" xfId="3469" xr:uid="{00000000-0005-0000-0000-000038B80000}"/>
    <cellStyle name="표준 23 72 2 2" xfId="48931" xr:uid="{00000000-0005-0000-0000-000039B80000}"/>
    <cellStyle name="표준 23 72 2 3" xfId="48932" xr:uid="{00000000-0005-0000-0000-00003AB80000}"/>
    <cellStyle name="표준 23 72 2 4" xfId="48933" xr:uid="{00000000-0005-0000-0000-00003BB80000}"/>
    <cellStyle name="표준 23 72 2 5" xfId="48934" xr:uid="{00000000-0005-0000-0000-00003CB80000}"/>
    <cellStyle name="표준 23 72 2 6" xfId="48935" xr:uid="{00000000-0005-0000-0000-00003DB80000}"/>
    <cellStyle name="표준 23 72 3" xfId="5328" xr:uid="{00000000-0005-0000-0000-00003EB80000}"/>
    <cellStyle name="표준 23 72 3 2" xfId="48936" xr:uid="{00000000-0005-0000-0000-00003FB80000}"/>
    <cellStyle name="표준 23 72 3 3" xfId="48937" xr:uid="{00000000-0005-0000-0000-000040B80000}"/>
    <cellStyle name="표준 23 72 3 4" xfId="48938" xr:uid="{00000000-0005-0000-0000-000041B80000}"/>
    <cellStyle name="표준 23 72 3 5" xfId="48939" xr:uid="{00000000-0005-0000-0000-000042B80000}"/>
    <cellStyle name="표준 23 72 3 6" xfId="48940" xr:uid="{00000000-0005-0000-0000-000043B80000}"/>
    <cellStyle name="표준 23 72 4" xfId="7192" xr:uid="{00000000-0005-0000-0000-000044B80000}"/>
    <cellStyle name="표준 23 72 4 2" xfId="48941" xr:uid="{00000000-0005-0000-0000-000045B80000}"/>
    <cellStyle name="표준 23 72 4 3" xfId="48942" xr:uid="{00000000-0005-0000-0000-000046B80000}"/>
    <cellStyle name="표준 23 72 4 4" xfId="48943" xr:uid="{00000000-0005-0000-0000-000047B80000}"/>
    <cellStyle name="표준 23 72 4 5" xfId="48944" xr:uid="{00000000-0005-0000-0000-000048B80000}"/>
    <cellStyle name="표준 23 72 4 6" xfId="48945" xr:uid="{00000000-0005-0000-0000-000049B80000}"/>
    <cellStyle name="표준 23 72 5" xfId="9052" xr:uid="{00000000-0005-0000-0000-00004AB80000}"/>
    <cellStyle name="표준 23 72 5 2" xfId="48946" xr:uid="{00000000-0005-0000-0000-00004BB80000}"/>
    <cellStyle name="표준 23 72 5 3" xfId="48947" xr:uid="{00000000-0005-0000-0000-00004CB80000}"/>
    <cellStyle name="표준 23 72 5 4" xfId="48948" xr:uid="{00000000-0005-0000-0000-00004DB80000}"/>
    <cellStyle name="표준 23 72 5 5" xfId="48949" xr:uid="{00000000-0005-0000-0000-00004EB80000}"/>
    <cellStyle name="표준 23 72 5 6" xfId="48950" xr:uid="{00000000-0005-0000-0000-00004FB80000}"/>
    <cellStyle name="표준 23 72 6" xfId="48951" xr:uid="{00000000-0005-0000-0000-000050B80000}"/>
    <cellStyle name="표준 23 72 7" xfId="48952" xr:uid="{00000000-0005-0000-0000-000051B80000}"/>
    <cellStyle name="표준 23 72 8" xfId="48953" xr:uid="{00000000-0005-0000-0000-000052B80000}"/>
    <cellStyle name="표준 23 72 9" xfId="48954" xr:uid="{00000000-0005-0000-0000-000053B80000}"/>
    <cellStyle name="표준 23 73" xfId="1705" xr:uid="{00000000-0005-0000-0000-000054B80000}"/>
    <cellStyle name="표준 23 73 10" xfId="48955" xr:uid="{00000000-0005-0000-0000-000055B80000}"/>
    <cellStyle name="표준 23 73 11" xfId="48956" xr:uid="{00000000-0005-0000-0000-000056B80000}"/>
    <cellStyle name="표준 23 73 2" xfId="3482" xr:uid="{00000000-0005-0000-0000-000057B80000}"/>
    <cellStyle name="표준 23 73 2 2" xfId="48957" xr:uid="{00000000-0005-0000-0000-000058B80000}"/>
    <cellStyle name="표준 23 73 2 3" xfId="48958" xr:uid="{00000000-0005-0000-0000-000059B80000}"/>
    <cellStyle name="표준 23 73 2 4" xfId="48959" xr:uid="{00000000-0005-0000-0000-00005AB80000}"/>
    <cellStyle name="표준 23 73 2 5" xfId="48960" xr:uid="{00000000-0005-0000-0000-00005BB80000}"/>
    <cellStyle name="표준 23 73 2 6" xfId="48961" xr:uid="{00000000-0005-0000-0000-00005CB80000}"/>
    <cellStyle name="표준 23 73 3" xfId="5341" xr:uid="{00000000-0005-0000-0000-00005DB80000}"/>
    <cellStyle name="표준 23 73 3 2" xfId="48962" xr:uid="{00000000-0005-0000-0000-00005EB80000}"/>
    <cellStyle name="표준 23 73 3 3" xfId="48963" xr:uid="{00000000-0005-0000-0000-00005FB80000}"/>
    <cellStyle name="표준 23 73 3 4" xfId="48964" xr:uid="{00000000-0005-0000-0000-000060B80000}"/>
    <cellStyle name="표준 23 73 3 5" xfId="48965" xr:uid="{00000000-0005-0000-0000-000061B80000}"/>
    <cellStyle name="표준 23 73 3 6" xfId="48966" xr:uid="{00000000-0005-0000-0000-000062B80000}"/>
    <cellStyle name="표준 23 73 4" xfId="7205" xr:uid="{00000000-0005-0000-0000-000063B80000}"/>
    <cellStyle name="표준 23 73 4 2" xfId="48967" xr:uid="{00000000-0005-0000-0000-000064B80000}"/>
    <cellStyle name="표준 23 73 4 3" xfId="48968" xr:uid="{00000000-0005-0000-0000-000065B80000}"/>
    <cellStyle name="표준 23 73 4 4" xfId="48969" xr:uid="{00000000-0005-0000-0000-000066B80000}"/>
    <cellStyle name="표준 23 73 4 5" xfId="48970" xr:uid="{00000000-0005-0000-0000-000067B80000}"/>
    <cellStyle name="표준 23 73 4 6" xfId="48971" xr:uid="{00000000-0005-0000-0000-000068B80000}"/>
    <cellStyle name="표준 23 73 5" xfId="9065" xr:uid="{00000000-0005-0000-0000-000069B80000}"/>
    <cellStyle name="표준 23 73 5 2" xfId="48972" xr:uid="{00000000-0005-0000-0000-00006AB80000}"/>
    <cellStyle name="표준 23 73 5 3" xfId="48973" xr:uid="{00000000-0005-0000-0000-00006BB80000}"/>
    <cellStyle name="표준 23 73 5 4" xfId="48974" xr:uid="{00000000-0005-0000-0000-00006CB80000}"/>
    <cellStyle name="표준 23 73 5 5" xfId="48975" xr:uid="{00000000-0005-0000-0000-00006DB80000}"/>
    <cellStyle name="표준 23 73 5 6" xfId="48976" xr:uid="{00000000-0005-0000-0000-00006EB80000}"/>
    <cellStyle name="표준 23 73 6" xfId="48977" xr:uid="{00000000-0005-0000-0000-00006FB80000}"/>
    <cellStyle name="표준 23 73 7" xfId="48978" xr:uid="{00000000-0005-0000-0000-000070B80000}"/>
    <cellStyle name="표준 23 73 8" xfId="48979" xr:uid="{00000000-0005-0000-0000-000071B80000}"/>
    <cellStyle name="표준 23 73 9" xfId="48980" xr:uid="{00000000-0005-0000-0000-000072B80000}"/>
    <cellStyle name="표준 23 74" xfId="1717" xr:uid="{00000000-0005-0000-0000-000073B80000}"/>
    <cellStyle name="표준 23 74 10" xfId="48981" xr:uid="{00000000-0005-0000-0000-000074B80000}"/>
    <cellStyle name="표준 23 74 11" xfId="48982" xr:uid="{00000000-0005-0000-0000-000075B80000}"/>
    <cellStyle name="표준 23 74 2" xfId="3494" xr:uid="{00000000-0005-0000-0000-000076B80000}"/>
    <cellStyle name="표준 23 74 2 2" xfId="48983" xr:uid="{00000000-0005-0000-0000-000077B80000}"/>
    <cellStyle name="표준 23 74 2 3" xfId="48984" xr:uid="{00000000-0005-0000-0000-000078B80000}"/>
    <cellStyle name="표준 23 74 2 4" xfId="48985" xr:uid="{00000000-0005-0000-0000-000079B80000}"/>
    <cellStyle name="표준 23 74 2 5" xfId="48986" xr:uid="{00000000-0005-0000-0000-00007AB80000}"/>
    <cellStyle name="표준 23 74 2 6" xfId="48987" xr:uid="{00000000-0005-0000-0000-00007BB80000}"/>
    <cellStyle name="표준 23 74 3" xfId="5353" xr:uid="{00000000-0005-0000-0000-00007CB80000}"/>
    <cellStyle name="표준 23 74 3 2" xfId="48988" xr:uid="{00000000-0005-0000-0000-00007DB80000}"/>
    <cellStyle name="표준 23 74 3 3" xfId="48989" xr:uid="{00000000-0005-0000-0000-00007EB80000}"/>
    <cellStyle name="표준 23 74 3 4" xfId="48990" xr:uid="{00000000-0005-0000-0000-00007FB80000}"/>
    <cellStyle name="표준 23 74 3 5" xfId="48991" xr:uid="{00000000-0005-0000-0000-000080B80000}"/>
    <cellStyle name="표준 23 74 3 6" xfId="48992" xr:uid="{00000000-0005-0000-0000-000081B80000}"/>
    <cellStyle name="표준 23 74 4" xfId="7217" xr:uid="{00000000-0005-0000-0000-000082B80000}"/>
    <cellStyle name="표준 23 74 4 2" xfId="48993" xr:uid="{00000000-0005-0000-0000-000083B80000}"/>
    <cellStyle name="표준 23 74 4 3" xfId="48994" xr:uid="{00000000-0005-0000-0000-000084B80000}"/>
    <cellStyle name="표준 23 74 4 4" xfId="48995" xr:uid="{00000000-0005-0000-0000-000085B80000}"/>
    <cellStyle name="표준 23 74 4 5" xfId="48996" xr:uid="{00000000-0005-0000-0000-000086B80000}"/>
    <cellStyle name="표준 23 74 4 6" xfId="48997" xr:uid="{00000000-0005-0000-0000-000087B80000}"/>
    <cellStyle name="표준 23 74 5" xfId="9077" xr:uid="{00000000-0005-0000-0000-000088B80000}"/>
    <cellStyle name="표준 23 74 5 2" xfId="48998" xr:uid="{00000000-0005-0000-0000-000089B80000}"/>
    <cellStyle name="표준 23 74 5 3" xfId="48999" xr:uid="{00000000-0005-0000-0000-00008AB80000}"/>
    <cellStyle name="표준 23 74 5 4" xfId="49000" xr:uid="{00000000-0005-0000-0000-00008BB80000}"/>
    <cellStyle name="표준 23 74 5 5" xfId="49001" xr:uid="{00000000-0005-0000-0000-00008CB80000}"/>
    <cellStyle name="표준 23 74 5 6" xfId="49002" xr:uid="{00000000-0005-0000-0000-00008DB80000}"/>
    <cellStyle name="표준 23 74 6" xfId="49003" xr:uid="{00000000-0005-0000-0000-00008EB80000}"/>
    <cellStyle name="표준 23 74 7" xfId="49004" xr:uid="{00000000-0005-0000-0000-00008FB80000}"/>
    <cellStyle name="표준 23 74 8" xfId="49005" xr:uid="{00000000-0005-0000-0000-000090B80000}"/>
    <cellStyle name="표준 23 74 9" xfId="49006" xr:uid="{00000000-0005-0000-0000-000091B80000}"/>
    <cellStyle name="표준 23 75" xfId="1731" xr:uid="{00000000-0005-0000-0000-000092B80000}"/>
    <cellStyle name="표준 23 75 10" xfId="49007" xr:uid="{00000000-0005-0000-0000-000093B80000}"/>
    <cellStyle name="표준 23 75 11" xfId="49008" xr:uid="{00000000-0005-0000-0000-000094B80000}"/>
    <cellStyle name="표준 23 75 2" xfId="3508" xr:uid="{00000000-0005-0000-0000-000095B80000}"/>
    <cellStyle name="표준 23 75 2 2" xfId="49009" xr:uid="{00000000-0005-0000-0000-000096B80000}"/>
    <cellStyle name="표준 23 75 2 3" xfId="49010" xr:uid="{00000000-0005-0000-0000-000097B80000}"/>
    <cellStyle name="표준 23 75 2 4" xfId="49011" xr:uid="{00000000-0005-0000-0000-000098B80000}"/>
    <cellStyle name="표준 23 75 2 5" xfId="49012" xr:uid="{00000000-0005-0000-0000-000099B80000}"/>
    <cellStyle name="표준 23 75 2 6" xfId="49013" xr:uid="{00000000-0005-0000-0000-00009AB80000}"/>
    <cellStyle name="표준 23 75 3" xfId="5367" xr:uid="{00000000-0005-0000-0000-00009BB80000}"/>
    <cellStyle name="표준 23 75 3 2" xfId="49014" xr:uid="{00000000-0005-0000-0000-00009CB80000}"/>
    <cellStyle name="표준 23 75 3 3" xfId="49015" xr:uid="{00000000-0005-0000-0000-00009DB80000}"/>
    <cellStyle name="표준 23 75 3 4" xfId="49016" xr:uid="{00000000-0005-0000-0000-00009EB80000}"/>
    <cellStyle name="표준 23 75 3 5" xfId="49017" xr:uid="{00000000-0005-0000-0000-00009FB80000}"/>
    <cellStyle name="표준 23 75 3 6" xfId="49018" xr:uid="{00000000-0005-0000-0000-0000A0B80000}"/>
    <cellStyle name="표준 23 75 4" xfId="7231" xr:uid="{00000000-0005-0000-0000-0000A1B80000}"/>
    <cellStyle name="표준 23 75 4 2" xfId="49019" xr:uid="{00000000-0005-0000-0000-0000A2B80000}"/>
    <cellStyle name="표준 23 75 4 3" xfId="49020" xr:uid="{00000000-0005-0000-0000-0000A3B80000}"/>
    <cellStyle name="표준 23 75 4 4" xfId="49021" xr:uid="{00000000-0005-0000-0000-0000A4B80000}"/>
    <cellStyle name="표준 23 75 4 5" xfId="49022" xr:uid="{00000000-0005-0000-0000-0000A5B80000}"/>
    <cellStyle name="표준 23 75 4 6" xfId="49023" xr:uid="{00000000-0005-0000-0000-0000A6B80000}"/>
    <cellStyle name="표준 23 75 5" xfId="9091" xr:uid="{00000000-0005-0000-0000-0000A7B80000}"/>
    <cellStyle name="표준 23 75 5 2" xfId="49024" xr:uid="{00000000-0005-0000-0000-0000A8B80000}"/>
    <cellStyle name="표준 23 75 5 3" xfId="49025" xr:uid="{00000000-0005-0000-0000-0000A9B80000}"/>
    <cellStyle name="표준 23 75 5 4" xfId="49026" xr:uid="{00000000-0005-0000-0000-0000AAB80000}"/>
    <cellStyle name="표준 23 75 5 5" xfId="49027" xr:uid="{00000000-0005-0000-0000-0000ABB80000}"/>
    <cellStyle name="표준 23 75 5 6" xfId="49028" xr:uid="{00000000-0005-0000-0000-0000ACB80000}"/>
    <cellStyle name="표준 23 75 6" xfId="49029" xr:uid="{00000000-0005-0000-0000-0000ADB80000}"/>
    <cellStyle name="표준 23 75 7" xfId="49030" xr:uid="{00000000-0005-0000-0000-0000AEB80000}"/>
    <cellStyle name="표준 23 75 8" xfId="49031" xr:uid="{00000000-0005-0000-0000-0000AFB80000}"/>
    <cellStyle name="표준 23 75 9" xfId="49032" xr:uid="{00000000-0005-0000-0000-0000B0B80000}"/>
    <cellStyle name="표준 23 76" xfId="1745" xr:uid="{00000000-0005-0000-0000-0000B1B80000}"/>
    <cellStyle name="표준 23 76 10" xfId="49033" xr:uid="{00000000-0005-0000-0000-0000B2B80000}"/>
    <cellStyle name="표준 23 76 11" xfId="49034" xr:uid="{00000000-0005-0000-0000-0000B3B80000}"/>
    <cellStyle name="표준 23 76 2" xfId="3522" xr:uid="{00000000-0005-0000-0000-0000B4B80000}"/>
    <cellStyle name="표준 23 76 2 2" xfId="49035" xr:uid="{00000000-0005-0000-0000-0000B5B80000}"/>
    <cellStyle name="표준 23 76 2 3" xfId="49036" xr:uid="{00000000-0005-0000-0000-0000B6B80000}"/>
    <cellStyle name="표준 23 76 2 4" xfId="49037" xr:uid="{00000000-0005-0000-0000-0000B7B80000}"/>
    <cellStyle name="표준 23 76 2 5" xfId="49038" xr:uid="{00000000-0005-0000-0000-0000B8B80000}"/>
    <cellStyle name="표준 23 76 2 6" xfId="49039" xr:uid="{00000000-0005-0000-0000-0000B9B80000}"/>
    <cellStyle name="표준 23 76 3" xfId="5381" xr:uid="{00000000-0005-0000-0000-0000BAB80000}"/>
    <cellStyle name="표준 23 76 3 2" xfId="49040" xr:uid="{00000000-0005-0000-0000-0000BBB80000}"/>
    <cellStyle name="표준 23 76 3 3" xfId="49041" xr:uid="{00000000-0005-0000-0000-0000BCB80000}"/>
    <cellStyle name="표준 23 76 3 4" xfId="49042" xr:uid="{00000000-0005-0000-0000-0000BDB80000}"/>
    <cellStyle name="표준 23 76 3 5" xfId="49043" xr:uid="{00000000-0005-0000-0000-0000BEB80000}"/>
    <cellStyle name="표준 23 76 3 6" xfId="49044" xr:uid="{00000000-0005-0000-0000-0000BFB80000}"/>
    <cellStyle name="표준 23 76 4" xfId="7245" xr:uid="{00000000-0005-0000-0000-0000C0B80000}"/>
    <cellStyle name="표준 23 76 4 2" xfId="49045" xr:uid="{00000000-0005-0000-0000-0000C1B80000}"/>
    <cellStyle name="표준 23 76 4 3" xfId="49046" xr:uid="{00000000-0005-0000-0000-0000C2B80000}"/>
    <cellStyle name="표준 23 76 4 4" xfId="49047" xr:uid="{00000000-0005-0000-0000-0000C3B80000}"/>
    <cellStyle name="표준 23 76 4 5" xfId="49048" xr:uid="{00000000-0005-0000-0000-0000C4B80000}"/>
    <cellStyle name="표준 23 76 4 6" xfId="49049" xr:uid="{00000000-0005-0000-0000-0000C5B80000}"/>
    <cellStyle name="표준 23 76 5" xfId="9105" xr:uid="{00000000-0005-0000-0000-0000C6B80000}"/>
    <cellStyle name="표준 23 76 5 2" xfId="49050" xr:uid="{00000000-0005-0000-0000-0000C7B80000}"/>
    <cellStyle name="표준 23 76 5 3" xfId="49051" xr:uid="{00000000-0005-0000-0000-0000C8B80000}"/>
    <cellStyle name="표준 23 76 5 4" xfId="49052" xr:uid="{00000000-0005-0000-0000-0000C9B80000}"/>
    <cellStyle name="표준 23 76 5 5" xfId="49053" xr:uid="{00000000-0005-0000-0000-0000CAB80000}"/>
    <cellStyle name="표준 23 76 5 6" xfId="49054" xr:uid="{00000000-0005-0000-0000-0000CBB80000}"/>
    <cellStyle name="표준 23 76 6" xfId="49055" xr:uid="{00000000-0005-0000-0000-0000CCB80000}"/>
    <cellStyle name="표준 23 76 7" xfId="49056" xr:uid="{00000000-0005-0000-0000-0000CDB80000}"/>
    <cellStyle name="표준 23 76 8" xfId="49057" xr:uid="{00000000-0005-0000-0000-0000CEB80000}"/>
    <cellStyle name="표준 23 76 9" xfId="49058" xr:uid="{00000000-0005-0000-0000-0000CFB80000}"/>
    <cellStyle name="표준 23 77" xfId="1759" xr:uid="{00000000-0005-0000-0000-0000D0B80000}"/>
    <cellStyle name="표준 23 77 10" xfId="49059" xr:uid="{00000000-0005-0000-0000-0000D1B80000}"/>
    <cellStyle name="표준 23 77 11" xfId="49060" xr:uid="{00000000-0005-0000-0000-0000D2B80000}"/>
    <cellStyle name="표준 23 77 2" xfId="3536" xr:uid="{00000000-0005-0000-0000-0000D3B80000}"/>
    <cellStyle name="표준 23 77 2 2" xfId="49061" xr:uid="{00000000-0005-0000-0000-0000D4B80000}"/>
    <cellStyle name="표준 23 77 2 3" xfId="49062" xr:uid="{00000000-0005-0000-0000-0000D5B80000}"/>
    <cellStyle name="표준 23 77 2 4" xfId="49063" xr:uid="{00000000-0005-0000-0000-0000D6B80000}"/>
    <cellStyle name="표준 23 77 2 5" xfId="49064" xr:uid="{00000000-0005-0000-0000-0000D7B80000}"/>
    <cellStyle name="표준 23 77 2 6" xfId="49065" xr:uid="{00000000-0005-0000-0000-0000D8B80000}"/>
    <cellStyle name="표준 23 77 3" xfId="5395" xr:uid="{00000000-0005-0000-0000-0000D9B80000}"/>
    <cellStyle name="표준 23 77 3 2" xfId="49066" xr:uid="{00000000-0005-0000-0000-0000DAB80000}"/>
    <cellStyle name="표준 23 77 3 3" xfId="49067" xr:uid="{00000000-0005-0000-0000-0000DBB80000}"/>
    <cellStyle name="표준 23 77 3 4" xfId="49068" xr:uid="{00000000-0005-0000-0000-0000DCB80000}"/>
    <cellStyle name="표준 23 77 3 5" xfId="49069" xr:uid="{00000000-0005-0000-0000-0000DDB80000}"/>
    <cellStyle name="표준 23 77 3 6" xfId="49070" xr:uid="{00000000-0005-0000-0000-0000DEB80000}"/>
    <cellStyle name="표준 23 77 4" xfId="7259" xr:uid="{00000000-0005-0000-0000-0000DFB80000}"/>
    <cellStyle name="표준 23 77 4 2" xfId="49071" xr:uid="{00000000-0005-0000-0000-0000E0B80000}"/>
    <cellStyle name="표준 23 77 4 3" xfId="49072" xr:uid="{00000000-0005-0000-0000-0000E1B80000}"/>
    <cellStyle name="표준 23 77 4 4" xfId="49073" xr:uid="{00000000-0005-0000-0000-0000E2B80000}"/>
    <cellStyle name="표준 23 77 4 5" xfId="49074" xr:uid="{00000000-0005-0000-0000-0000E3B80000}"/>
    <cellStyle name="표준 23 77 4 6" xfId="49075" xr:uid="{00000000-0005-0000-0000-0000E4B80000}"/>
    <cellStyle name="표준 23 77 5" xfId="9119" xr:uid="{00000000-0005-0000-0000-0000E5B80000}"/>
    <cellStyle name="표준 23 77 5 2" xfId="49076" xr:uid="{00000000-0005-0000-0000-0000E6B80000}"/>
    <cellStyle name="표준 23 77 5 3" xfId="49077" xr:uid="{00000000-0005-0000-0000-0000E7B80000}"/>
    <cellStyle name="표준 23 77 5 4" xfId="49078" xr:uid="{00000000-0005-0000-0000-0000E8B80000}"/>
    <cellStyle name="표준 23 77 5 5" xfId="49079" xr:uid="{00000000-0005-0000-0000-0000E9B80000}"/>
    <cellStyle name="표준 23 77 5 6" xfId="49080" xr:uid="{00000000-0005-0000-0000-0000EAB80000}"/>
    <cellStyle name="표준 23 77 6" xfId="49081" xr:uid="{00000000-0005-0000-0000-0000EBB80000}"/>
    <cellStyle name="표준 23 77 7" xfId="49082" xr:uid="{00000000-0005-0000-0000-0000ECB80000}"/>
    <cellStyle name="표준 23 77 8" xfId="49083" xr:uid="{00000000-0005-0000-0000-0000EDB80000}"/>
    <cellStyle name="표준 23 77 9" xfId="49084" xr:uid="{00000000-0005-0000-0000-0000EEB80000}"/>
    <cellStyle name="표준 23 78" xfId="1773" xr:uid="{00000000-0005-0000-0000-0000EFB80000}"/>
    <cellStyle name="표준 23 78 10" xfId="49085" xr:uid="{00000000-0005-0000-0000-0000F0B80000}"/>
    <cellStyle name="표준 23 78 11" xfId="49086" xr:uid="{00000000-0005-0000-0000-0000F1B80000}"/>
    <cellStyle name="표준 23 78 2" xfId="3550" xr:uid="{00000000-0005-0000-0000-0000F2B80000}"/>
    <cellStyle name="표준 23 78 2 2" xfId="49087" xr:uid="{00000000-0005-0000-0000-0000F3B80000}"/>
    <cellStyle name="표준 23 78 2 3" xfId="49088" xr:uid="{00000000-0005-0000-0000-0000F4B80000}"/>
    <cellStyle name="표준 23 78 2 4" xfId="49089" xr:uid="{00000000-0005-0000-0000-0000F5B80000}"/>
    <cellStyle name="표준 23 78 2 5" xfId="49090" xr:uid="{00000000-0005-0000-0000-0000F6B80000}"/>
    <cellStyle name="표준 23 78 2 6" xfId="49091" xr:uid="{00000000-0005-0000-0000-0000F7B80000}"/>
    <cellStyle name="표준 23 78 3" xfId="5409" xr:uid="{00000000-0005-0000-0000-0000F8B80000}"/>
    <cellStyle name="표준 23 78 3 2" xfId="49092" xr:uid="{00000000-0005-0000-0000-0000F9B80000}"/>
    <cellStyle name="표준 23 78 3 3" xfId="49093" xr:uid="{00000000-0005-0000-0000-0000FAB80000}"/>
    <cellStyle name="표준 23 78 3 4" xfId="49094" xr:uid="{00000000-0005-0000-0000-0000FBB80000}"/>
    <cellStyle name="표준 23 78 3 5" xfId="49095" xr:uid="{00000000-0005-0000-0000-0000FCB80000}"/>
    <cellStyle name="표준 23 78 3 6" xfId="49096" xr:uid="{00000000-0005-0000-0000-0000FDB80000}"/>
    <cellStyle name="표준 23 78 4" xfId="7273" xr:uid="{00000000-0005-0000-0000-0000FEB80000}"/>
    <cellStyle name="표준 23 78 4 2" xfId="49097" xr:uid="{00000000-0005-0000-0000-0000FFB80000}"/>
    <cellStyle name="표준 23 78 4 3" xfId="49098" xr:uid="{00000000-0005-0000-0000-000000B90000}"/>
    <cellStyle name="표준 23 78 4 4" xfId="49099" xr:uid="{00000000-0005-0000-0000-000001B90000}"/>
    <cellStyle name="표준 23 78 4 5" xfId="49100" xr:uid="{00000000-0005-0000-0000-000002B90000}"/>
    <cellStyle name="표준 23 78 4 6" xfId="49101" xr:uid="{00000000-0005-0000-0000-000003B90000}"/>
    <cellStyle name="표준 23 78 5" xfId="9133" xr:uid="{00000000-0005-0000-0000-000004B90000}"/>
    <cellStyle name="표준 23 78 5 2" xfId="49102" xr:uid="{00000000-0005-0000-0000-000005B90000}"/>
    <cellStyle name="표준 23 78 5 3" xfId="49103" xr:uid="{00000000-0005-0000-0000-000006B90000}"/>
    <cellStyle name="표준 23 78 5 4" xfId="49104" xr:uid="{00000000-0005-0000-0000-000007B90000}"/>
    <cellStyle name="표준 23 78 5 5" xfId="49105" xr:uid="{00000000-0005-0000-0000-000008B90000}"/>
    <cellStyle name="표준 23 78 5 6" xfId="49106" xr:uid="{00000000-0005-0000-0000-000009B90000}"/>
    <cellStyle name="표준 23 78 6" xfId="49107" xr:uid="{00000000-0005-0000-0000-00000AB90000}"/>
    <cellStyle name="표준 23 78 7" xfId="49108" xr:uid="{00000000-0005-0000-0000-00000BB90000}"/>
    <cellStyle name="표준 23 78 8" xfId="49109" xr:uid="{00000000-0005-0000-0000-00000CB90000}"/>
    <cellStyle name="표준 23 78 9" xfId="49110" xr:uid="{00000000-0005-0000-0000-00000DB90000}"/>
    <cellStyle name="표준 23 79" xfId="1787" xr:uid="{00000000-0005-0000-0000-00000EB90000}"/>
    <cellStyle name="표준 23 79 10" xfId="49111" xr:uid="{00000000-0005-0000-0000-00000FB90000}"/>
    <cellStyle name="표준 23 79 11" xfId="49112" xr:uid="{00000000-0005-0000-0000-000010B90000}"/>
    <cellStyle name="표준 23 79 2" xfId="3564" xr:uid="{00000000-0005-0000-0000-000011B90000}"/>
    <cellStyle name="표준 23 79 2 2" xfId="49113" xr:uid="{00000000-0005-0000-0000-000012B90000}"/>
    <cellStyle name="표준 23 79 2 3" xfId="49114" xr:uid="{00000000-0005-0000-0000-000013B90000}"/>
    <cellStyle name="표준 23 79 2 4" xfId="49115" xr:uid="{00000000-0005-0000-0000-000014B90000}"/>
    <cellStyle name="표준 23 79 2 5" xfId="49116" xr:uid="{00000000-0005-0000-0000-000015B90000}"/>
    <cellStyle name="표준 23 79 2 6" xfId="49117" xr:uid="{00000000-0005-0000-0000-000016B90000}"/>
    <cellStyle name="표준 23 79 3" xfId="5423" xr:uid="{00000000-0005-0000-0000-000017B90000}"/>
    <cellStyle name="표준 23 79 3 2" xfId="49118" xr:uid="{00000000-0005-0000-0000-000018B90000}"/>
    <cellStyle name="표준 23 79 3 3" xfId="49119" xr:uid="{00000000-0005-0000-0000-000019B90000}"/>
    <cellStyle name="표준 23 79 3 4" xfId="49120" xr:uid="{00000000-0005-0000-0000-00001AB90000}"/>
    <cellStyle name="표준 23 79 3 5" xfId="49121" xr:uid="{00000000-0005-0000-0000-00001BB90000}"/>
    <cellStyle name="표준 23 79 3 6" xfId="49122" xr:uid="{00000000-0005-0000-0000-00001CB90000}"/>
    <cellStyle name="표준 23 79 4" xfId="7287" xr:uid="{00000000-0005-0000-0000-00001DB90000}"/>
    <cellStyle name="표준 23 79 4 2" xfId="49123" xr:uid="{00000000-0005-0000-0000-00001EB90000}"/>
    <cellStyle name="표준 23 79 4 3" xfId="49124" xr:uid="{00000000-0005-0000-0000-00001FB90000}"/>
    <cellStyle name="표준 23 79 4 4" xfId="49125" xr:uid="{00000000-0005-0000-0000-000020B90000}"/>
    <cellStyle name="표준 23 79 4 5" xfId="49126" xr:uid="{00000000-0005-0000-0000-000021B90000}"/>
    <cellStyle name="표준 23 79 4 6" xfId="49127" xr:uid="{00000000-0005-0000-0000-000022B90000}"/>
    <cellStyle name="표준 23 79 5" xfId="9147" xr:uid="{00000000-0005-0000-0000-000023B90000}"/>
    <cellStyle name="표준 23 79 5 2" xfId="49128" xr:uid="{00000000-0005-0000-0000-000024B90000}"/>
    <cellStyle name="표준 23 79 5 3" xfId="49129" xr:uid="{00000000-0005-0000-0000-000025B90000}"/>
    <cellStyle name="표준 23 79 5 4" xfId="49130" xr:uid="{00000000-0005-0000-0000-000026B90000}"/>
    <cellStyle name="표준 23 79 5 5" xfId="49131" xr:uid="{00000000-0005-0000-0000-000027B90000}"/>
    <cellStyle name="표준 23 79 5 6" xfId="49132" xr:uid="{00000000-0005-0000-0000-000028B90000}"/>
    <cellStyle name="표준 23 79 6" xfId="49133" xr:uid="{00000000-0005-0000-0000-000029B90000}"/>
    <cellStyle name="표준 23 79 7" xfId="49134" xr:uid="{00000000-0005-0000-0000-00002AB90000}"/>
    <cellStyle name="표준 23 79 8" xfId="49135" xr:uid="{00000000-0005-0000-0000-00002BB90000}"/>
    <cellStyle name="표준 23 79 9" xfId="49136" xr:uid="{00000000-0005-0000-0000-00002CB90000}"/>
    <cellStyle name="표준 23 8" xfId="382" xr:uid="{00000000-0005-0000-0000-00002DB90000}"/>
    <cellStyle name="표준 23 80" xfId="1800" xr:uid="{00000000-0005-0000-0000-00002EB90000}"/>
    <cellStyle name="표준 23 80 10" xfId="49137" xr:uid="{00000000-0005-0000-0000-00002FB90000}"/>
    <cellStyle name="표준 23 80 11" xfId="49138" xr:uid="{00000000-0005-0000-0000-000030B90000}"/>
    <cellStyle name="표준 23 80 2" xfId="3577" xr:uid="{00000000-0005-0000-0000-000031B90000}"/>
    <cellStyle name="표준 23 80 2 2" xfId="49139" xr:uid="{00000000-0005-0000-0000-000032B90000}"/>
    <cellStyle name="표준 23 80 2 3" xfId="49140" xr:uid="{00000000-0005-0000-0000-000033B90000}"/>
    <cellStyle name="표준 23 80 2 4" xfId="49141" xr:uid="{00000000-0005-0000-0000-000034B90000}"/>
    <cellStyle name="표준 23 80 2 5" xfId="49142" xr:uid="{00000000-0005-0000-0000-000035B90000}"/>
    <cellStyle name="표준 23 80 2 6" xfId="49143" xr:uid="{00000000-0005-0000-0000-000036B90000}"/>
    <cellStyle name="표준 23 80 3" xfId="5436" xr:uid="{00000000-0005-0000-0000-000037B90000}"/>
    <cellStyle name="표준 23 80 3 2" xfId="49144" xr:uid="{00000000-0005-0000-0000-000038B90000}"/>
    <cellStyle name="표준 23 80 3 3" xfId="49145" xr:uid="{00000000-0005-0000-0000-000039B90000}"/>
    <cellStyle name="표준 23 80 3 4" xfId="49146" xr:uid="{00000000-0005-0000-0000-00003AB90000}"/>
    <cellStyle name="표준 23 80 3 5" xfId="49147" xr:uid="{00000000-0005-0000-0000-00003BB90000}"/>
    <cellStyle name="표준 23 80 3 6" xfId="49148" xr:uid="{00000000-0005-0000-0000-00003CB90000}"/>
    <cellStyle name="표준 23 80 4" xfId="7300" xr:uid="{00000000-0005-0000-0000-00003DB90000}"/>
    <cellStyle name="표준 23 80 4 2" xfId="49149" xr:uid="{00000000-0005-0000-0000-00003EB90000}"/>
    <cellStyle name="표준 23 80 4 3" xfId="49150" xr:uid="{00000000-0005-0000-0000-00003FB90000}"/>
    <cellStyle name="표준 23 80 4 4" xfId="49151" xr:uid="{00000000-0005-0000-0000-000040B90000}"/>
    <cellStyle name="표준 23 80 4 5" xfId="49152" xr:uid="{00000000-0005-0000-0000-000041B90000}"/>
    <cellStyle name="표준 23 80 4 6" xfId="49153" xr:uid="{00000000-0005-0000-0000-000042B90000}"/>
    <cellStyle name="표준 23 80 5" xfId="9160" xr:uid="{00000000-0005-0000-0000-000043B90000}"/>
    <cellStyle name="표준 23 80 5 2" xfId="49154" xr:uid="{00000000-0005-0000-0000-000044B90000}"/>
    <cellStyle name="표준 23 80 5 3" xfId="49155" xr:uid="{00000000-0005-0000-0000-000045B90000}"/>
    <cellStyle name="표준 23 80 5 4" xfId="49156" xr:uid="{00000000-0005-0000-0000-000046B90000}"/>
    <cellStyle name="표준 23 80 5 5" xfId="49157" xr:uid="{00000000-0005-0000-0000-000047B90000}"/>
    <cellStyle name="표준 23 80 5 6" xfId="49158" xr:uid="{00000000-0005-0000-0000-000048B90000}"/>
    <cellStyle name="표준 23 80 6" xfId="49159" xr:uid="{00000000-0005-0000-0000-000049B90000}"/>
    <cellStyle name="표준 23 80 7" xfId="49160" xr:uid="{00000000-0005-0000-0000-00004AB90000}"/>
    <cellStyle name="표준 23 80 8" xfId="49161" xr:uid="{00000000-0005-0000-0000-00004BB90000}"/>
    <cellStyle name="표준 23 80 9" xfId="49162" xr:uid="{00000000-0005-0000-0000-00004CB90000}"/>
    <cellStyle name="표준 23 81" xfId="1812" xr:uid="{00000000-0005-0000-0000-00004DB90000}"/>
    <cellStyle name="표준 23 81 10" xfId="49163" xr:uid="{00000000-0005-0000-0000-00004EB90000}"/>
    <cellStyle name="표준 23 81 11" xfId="49164" xr:uid="{00000000-0005-0000-0000-00004FB90000}"/>
    <cellStyle name="표준 23 81 2" xfId="3589" xr:uid="{00000000-0005-0000-0000-000050B90000}"/>
    <cellStyle name="표준 23 81 2 2" xfId="49165" xr:uid="{00000000-0005-0000-0000-000051B90000}"/>
    <cellStyle name="표준 23 81 2 3" xfId="49166" xr:uid="{00000000-0005-0000-0000-000052B90000}"/>
    <cellStyle name="표준 23 81 2 4" xfId="49167" xr:uid="{00000000-0005-0000-0000-000053B90000}"/>
    <cellStyle name="표준 23 81 2 5" xfId="49168" xr:uid="{00000000-0005-0000-0000-000054B90000}"/>
    <cellStyle name="표준 23 81 2 6" xfId="49169" xr:uid="{00000000-0005-0000-0000-000055B90000}"/>
    <cellStyle name="표준 23 81 3" xfId="5448" xr:uid="{00000000-0005-0000-0000-000056B90000}"/>
    <cellStyle name="표준 23 81 3 2" xfId="49170" xr:uid="{00000000-0005-0000-0000-000057B90000}"/>
    <cellStyle name="표준 23 81 3 3" xfId="49171" xr:uid="{00000000-0005-0000-0000-000058B90000}"/>
    <cellStyle name="표준 23 81 3 4" xfId="49172" xr:uid="{00000000-0005-0000-0000-000059B90000}"/>
    <cellStyle name="표준 23 81 3 5" xfId="49173" xr:uid="{00000000-0005-0000-0000-00005AB90000}"/>
    <cellStyle name="표준 23 81 3 6" xfId="49174" xr:uid="{00000000-0005-0000-0000-00005BB90000}"/>
    <cellStyle name="표준 23 81 4" xfId="7312" xr:uid="{00000000-0005-0000-0000-00005CB90000}"/>
    <cellStyle name="표준 23 81 4 2" xfId="49175" xr:uid="{00000000-0005-0000-0000-00005DB90000}"/>
    <cellStyle name="표준 23 81 4 3" xfId="49176" xr:uid="{00000000-0005-0000-0000-00005EB90000}"/>
    <cellStyle name="표준 23 81 4 4" xfId="49177" xr:uid="{00000000-0005-0000-0000-00005FB90000}"/>
    <cellStyle name="표준 23 81 4 5" xfId="49178" xr:uid="{00000000-0005-0000-0000-000060B90000}"/>
    <cellStyle name="표준 23 81 4 6" xfId="49179" xr:uid="{00000000-0005-0000-0000-000061B90000}"/>
    <cellStyle name="표준 23 81 5" xfId="9172" xr:uid="{00000000-0005-0000-0000-000062B90000}"/>
    <cellStyle name="표준 23 81 5 2" xfId="49180" xr:uid="{00000000-0005-0000-0000-000063B90000}"/>
    <cellStyle name="표준 23 81 5 3" xfId="49181" xr:uid="{00000000-0005-0000-0000-000064B90000}"/>
    <cellStyle name="표준 23 81 5 4" xfId="49182" xr:uid="{00000000-0005-0000-0000-000065B90000}"/>
    <cellStyle name="표준 23 81 5 5" xfId="49183" xr:uid="{00000000-0005-0000-0000-000066B90000}"/>
    <cellStyle name="표준 23 81 5 6" xfId="49184" xr:uid="{00000000-0005-0000-0000-000067B90000}"/>
    <cellStyle name="표준 23 81 6" xfId="49185" xr:uid="{00000000-0005-0000-0000-000068B90000}"/>
    <cellStyle name="표준 23 81 7" xfId="49186" xr:uid="{00000000-0005-0000-0000-000069B90000}"/>
    <cellStyle name="표준 23 81 8" xfId="49187" xr:uid="{00000000-0005-0000-0000-00006AB90000}"/>
    <cellStyle name="표준 23 81 9" xfId="49188" xr:uid="{00000000-0005-0000-0000-00006BB90000}"/>
    <cellStyle name="표준 23 82" xfId="1825" xr:uid="{00000000-0005-0000-0000-00006CB90000}"/>
    <cellStyle name="표준 23 82 10" xfId="49189" xr:uid="{00000000-0005-0000-0000-00006DB90000}"/>
    <cellStyle name="표준 23 82 11" xfId="49190" xr:uid="{00000000-0005-0000-0000-00006EB90000}"/>
    <cellStyle name="표준 23 82 2" xfId="3602" xr:uid="{00000000-0005-0000-0000-00006FB90000}"/>
    <cellStyle name="표준 23 82 2 2" xfId="49191" xr:uid="{00000000-0005-0000-0000-000070B90000}"/>
    <cellStyle name="표준 23 82 2 3" xfId="49192" xr:uid="{00000000-0005-0000-0000-000071B90000}"/>
    <cellStyle name="표준 23 82 2 4" xfId="49193" xr:uid="{00000000-0005-0000-0000-000072B90000}"/>
    <cellStyle name="표준 23 82 2 5" xfId="49194" xr:uid="{00000000-0005-0000-0000-000073B90000}"/>
    <cellStyle name="표준 23 82 2 6" xfId="49195" xr:uid="{00000000-0005-0000-0000-000074B90000}"/>
    <cellStyle name="표준 23 82 3" xfId="5461" xr:uid="{00000000-0005-0000-0000-000075B90000}"/>
    <cellStyle name="표준 23 82 3 2" xfId="49196" xr:uid="{00000000-0005-0000-0000-000076B90000}"/>
    <cellStyle name="표준 23 82 3 3" xfId="49197" xr:uid="{00000000-0005-0000-0000-000077B90000}"/>
    <cellStyle name="표준 23 82 3 4" xfId="49198" xr:uid="{00000000-0005-0000-0000-000078B90000}"/>
    <cellStyle name="표준 23 82 3 5" xfId="49199" xr:uid="{00000000-0005-0000-0000-000079B90000}"/>
    <cellStyle name="표준 23 82 3 6" xfId="49200" xr:uid="{00000000-0005-0000-0000-00007AB90000}"/>
    <cellStyle name="표준 23 82 4" xfId="7325" xr:uid="{00000000-0005-0000-0000-00007BB90000}"/>
    <cellStyle name="표준 23 82 4 2" xfId="49201" xr:uid="{00000000-0005-0000-0000-00007CB90000}"/>
    <cellStyle name="표준 23 82 4 3" xfId="49202" xr:uid="{00000000-0005-0000-0000-00007DB90000}"/>
    <cellStyle name="표준 23 82 4 4" xfId="49203" xr:uid="{00000000-0005-0000-0000-00007EB90000}"/>
    <cellStyle name="표준 23 82 4 5" xfId="49204" xr:uid="{00000000-0005-0000-0000-00007FB90000}"/>
    <cellStyle name="표준 23 82 4 6" xfId="49205" xr:uid="{00000000-0005-0000-0000-000080B90000}"/>
    <cellStyle name="표준 23 82 5" xfId="9185" xr:uid="{00000000-0005-0000-0000-000081B90000}"/>
    <cellStyle name="표준 23 82 5 2" xfId="49206" xr:uid="{00000000-0005-0000-0000-000082B90000}"/>
    <cellStyle name="표준 23 82 5 3" xfId="49207" xr:uid="{00000000-0005-0000-0000-000083B90000}"/>
    <cellStyle name="표준 23 82 5 4" xfId="49208" xr:uid="{00000000-0005-0000-0000-000084B90000}"/>
    <cellStyle name="표준 23 82 5 5" xfId="49209" xr:uid="{00000000-0005-0000-0000-000085B90000}"/>
    <cellStyle name="표준 23 82 5 6" xfId="49210" xr:uid="{00000000-0005-0000-0000-000086B90000}"/>
    <cellStyle name="표준 23 82 6" xfId="49211" xr:uid="{00000000-0005-0000-0000-000087B90000}"/>
    <cellStyle name="표준 23 82 7" xfId="49212" xr:uid="{00000000-0005-0000-0000-000088B90000}"/>
    <cellStyle name="표준 23 82 8" xfId="49213" xr:uid="{00000000-0005-0000-0000-000089B90000}"/>
    <cellStyle name="표준 23 82 9" xfId="49214" xr:uid="{00000000-0005-0000-0000-00008AB90000}"/>
    <cellStyle name="표준 23 83" xfId="1839" xr:uid="{00000000-0005-0000-0000-00008BB90000}"/>
    <cellStyle name="표준 23 83 10" xfId="49215" xr:uid="{00000000-0005-0000-0000-00008CB90000}"/>
    <cellStyle name="표준 23 83 11" xfId="49216" xr:uid="{00000000-0005-0000-0000-00008DB90000}"/>
    <cellStyle name="표준 23 83 2" xfId="3616" xr:uid="{00000000-0005-0000-0000-00008EB90000}"/>
    <cellStyle name="표준 23 83 2 2" xfId="49217" xr:uid="{00000000-0005-0000-0000-00008FB90000}"/>
    <cellStyle name="표준 23 83 2 3" xfId="49218" xr:uid="{00000000-0005-0000-0000-000090B90000}"/>
    <cellStyle name="표준 23 83 2 4" xfId="49219" xr:uid="{00000000-0005-0000-0000-000091B90000}"/>
    <cellStyle name="표준 23 83 2 5" xfId="49220" xr:uid="{00000000-0005-0000-0000-000092B90000}"/>
    <cellStyle name="표준 23 83 2 6" xfId="49221" xr:uid="{00000000-0005-0000-0000-000093B90000}"/>
    <cellStyle name="표준 23 83 3" xfId="5475" xr:uid="{00000000-0005-0000-0000-000094B90000}"/>
    <cellStyle name="표준 23 83 3 2" xfId="49222" xr:uid="{00000000-0005-0000-0000-000095B90000}"/>
    <cellStyle name="표준 23 83 3 3" xfId="49223" xr:uid="{00000000-0005-0000-0000-000096B90000}"/>
    <cellStyle name="표준 23 83 3 4" xfId="49224" xr:uid="{00000000-0005-0000-0000-000097B90000}"/>
    <cellStyle name="표준 23 83 3 5" xfId="49225" xr:uid="{00000000-0005-0000-0000-000098B90000}"/>
    <cellStyle name="표준 23 83 3 6" xfId="49226" xr:uid="{00000000-0005-0000-0000-000099B90000}"/>
    <cellStyle name="표준 23 83 4" xfId="7339" xr:uid="{00000000-0005-0000-0000-00009AB90000}"/>
    <cellStyle name="표준 23 83 4 2" xfId="49227" xr:uid="{00000000-0005-0000-0000-00009BB90000}"/>
    <cellStyle name="표준 23 83 4 3" xfId="49228" xr:uid="{00000000-0005-0000-0000-00009CB90000}"/>
    <cellStyle name="표준 23 83 4 4" xfId="49229" xr:uid="{00000000-0005-0000-0000-00009DB90000}"/>
    <cellStyle name="표준 23 83 4 5" xfId="49230" xr:uid="{00000000-0005-0000-0000-00009EB90000}"/>
    <cellStyle name="표준 23 83 4 6" xfId="49231" xr:uid="{00000000-0005-0000-0000-00009FB90000}"/>
    <cellStyle name="표준 23 83 5" xfId="9199" xr:uid="{00000000-0005-0000-0000-0000A0B90000}"/>
    <cellStyle name="표준 23 83 5 2" xfId="49232" xr:uid="{00000000-0005-0000-0000-0000A1B90000}"/>
    <cellStyle name="표준 23 83 5 3" xfId="49233" xr:uid="{00000000-0005-0000-0000-0000A2B90000}"/>
    <cellStyle name="표준 23 83 5 4" xfId="49234" xr:uid="{00000000-0005-0000-0000-0000A3B90000}"/>
    <cellStyle name="표준 23 83 5 5" xfId="49235" xr:uid="{00000000-0005-0000-0000-0000A4B90000}"/>
    <cellStyle name="표준 23 83 5 6" xfId="49236" xr:uid="{00000000-0005-0000-0000-0000A5B90000}"/>
    <cellStyle name="표준 23 83 6" xfId="49237" xr:uid="{00000000-0005-0000-0000-0000A6B90000}"/>
    <cellStyle name="표준 23 83 7" xfId="49238" xr:uid="{00000000-0005-0000-0000-0000A7B90000}"/>
    <cellStyle name="표준 23 83 8" xfId="49239" xr:uid="{00000000-0005-0000-0000-0000A8B90000}"/>
    <cellStyle name="표준 23 83 9" xfId="49240" xr:uid="{00000000-0005-0000-0000-0000A9B90000}"/>
    <cellStyle name="표준 23 84" xfId="1853" xr:uid="{00000000-0005-0000-0000-0000AAB90000}"/>
    <cellStyle name="표준 23 84 10" xfId="49241" xr:uid="{00000000-0005-0000-0000-0000ABB90000}"/>
    <cellStyle name="표준 23 84 11" xfId="49242" xr:uid="{00000000-0005-0000-0000-0000ACB90000}"/>
    <cellStyle name="표준 23 84 2" xfId="3630" xr:uid="{00000000-0005-0000-0000-0000ADB90000}"/>
    <cellStyle name="표준 23 84 2 2" xfId="49243" xr:uid="{00000000-0005-0000-0000-0000AEB90000}"/>
    <cellStyle name="표준 23 84 2 3" xfId="49244" xr:uid="{00000000-0005-0000-0000-0000AFB90000}"/>
    <cellStyle name="표준 23 84 2 4" xfId="49245" xr:uid="{00000000-0005-0000-0000-0000B0B90000}"/>
    <cellStyle name="표준 23 84 2 5" xfId="49246" xr:uid="{00000000-0005-0000-0000-0000B1B90000}"/>
    <cellStyle name="표준 23 84 2 6" xfId="49247" xr:uid="{00000000-0005-0000-0000-0000B2B90000}"/>
    <cellStyle name="표준 23 84 3" xfId="5489" xr:uid="{00000000-0005-0000-0000-0000B3B90000}"/>
    <cellStyle name="표준 23 84 3 2" xfId="49248" xr:uid="{00000000-0005-0000-0000-0000B4B90000}"/>
    <cellStyle name="표준 23 84 3 3" xfId="49249" xr:uid="{00000000-0005-0000-0000-0000B5B90000}"/>
    <cellStyle name="표준 23 84 3 4" xfId="49250" xr:uid="{00000000-0005-0000-0000-0000B6B90000}"/>
    <cellStyle name="표준 23 84 3 5" xfId="49251" xr:uid="{00000000-0005-0000-0000-0000B7B90000}"/>
    <cellStyle name="표준 23 84 3 6" xfId="49252" xr:uid="{00000000-0005-0000-0000-0000B8B90000}"/>
    <cellStyle name="표준 23 84 4" xfId="7353" xr:uid="{00000000-0005-0000-0000-0000B9B90000}"/>
    <cellStyle name="표준 23 84 4 2" xfId="49253" xr:uid="{00000000-0005-0000-0000-0000BAB90000}"/>
    <cellStyle name="표준 23 84 4 3" xfId="49254" xr:uid="{00000000-0005-0000-0000-0000BBB90000}"/>
    <cellStyle name="표준 23 84 4 4" xfId="49255" xr:uid="{00000000-0005-0000-0000-0000BCB90000}"/>
    <cellStyle name="표준 23 84 4 5" xfId="49256" xr:uid="{00000000-0005-0000-0000-0000BDB90000}"/>
    <cellStyle name="표준 23 84 4 6" xfId="49257" xr:uid="{00000000-0005-0000-0000-0000BEB90000}"/>
    <cellStyle name="표준 23 84 5" xfId="9213" xr:uid="{00000000-0005-0000-0000-0000BFB90000}"/>
    <cellStyle name="표준 23 84 5 2" xfId="49258" xr:uid="{00000000-0005-0000-0000-0000C0B90000}"/>
    <cellStyle name="표준 23 84 5 3" xfId="49259" xr:uid="{00000000-0005-0000-0000-0000C1B90000}"/>
    <cellStyle name="표준 23 84 5 4" xfId="49260" xr:uid="{00000000-0005-0000-0000-0000C2B90000}"/>
    <cellStyle name="표준 23 84 5 5" xfId="49261" xr:uid="{00000000-0005-0000-0000-0000C3B90000}"/>
    <cellStyle name="표준 23 84 5 6" xfId="49262" xr:uid="{00000000-0005-0000-0000-0000C4B90000}"/>
    <cellStyle name="표준 23 84 6" xfId="49263" xr:uid="{00000000-0005-0000-0000-0000C5B90000}"/>
    <cellStyle name="표준 23 84 7" xfId="49264" xr:uid="{00000000-0005-0000-0000-0000C6B90000}"/>
    <cellStyle name="표준 23 84 8" xfId="49265" xr:uid="{00000000-0005-0000-0000-0000C7B90000}"/>
    <cellStyle name="표준 23 84 9" xfId="49266" xr:uid="{00000000-0005-0000-0000-0000C8B90000}"/>
    <cellStyle name="표준 23 85" xfId="1867" xr:uid="{00000000-0005-0000-0000-0000C9B90000}"/>
    <cellStyle name="표준 23 85 10" xfId="49267" xr:uid="{00000000-0005-0000-0000-0000CAB90000}"/>
    <cellStyle name="표준 23 85 11" xfId="49268" xr:uid="{00000000-0005-0000-0000-0000CBB90000}"/>
    <cellStyle name="표준 23 85 2" xfId="3644" xr:uid="{00000000-0005-0000-0000-0000CCB90000}"/>
    <cellStyle name="표준 23 85 2 2" xfId="49269" xr:uid="{00000000-0005-0000-0000-0000CDB90000}"/>
    <cellStyle name="표준 23 85 2 3" xfId="49270" xr:uid="{00000000-0005-0000-0000-0000CEB90000}"/>
    <cellStyle name="표준 23 85 2 4" xfId="49271" xr:uid="{00000000-0005-0000-0000-0000CFB90000}"/>
    <cellStyle name="표준 23 85 2 5" xfId="49272" xr:uid="{00000000-0005-0000-0000-0000D0B90000}"/>
    <cellStyle name="표준 23 85 2 6" xfId="49273" xr:uid="{00000000-0005-0000-0000-0000D1B90000}"/>
    <cellStyle name="표준 23 85 3" xfId="5503" xr:uid="{00000000-0005-0000-0000-0000D2B90000}"/>
    <cellStyle name="표준 23 85 3 2" xfId="49274" xr:uid="{00000000-0005-0000-0000-0000D3B90000}"/>
    <cellStyle name="표준 23 85 3 3" xfId="49275" xr:uid="{00000000-0005-0000-0000-0000D4B90000}"/>
    <cellStyle name="표준 23 85 3 4" xfId="49276" xr:uid="{00000000-0005-0000-0000-0000D5B90000}"/>
    <cellStyle name="표준 23 85 3 5" xfId="49277" xr:uid="{00000000-0005-0000-0000-0000D6B90000}"/>
    <cellStyle name="표준 23 85 3 6" xfId="49278" xr:uid="{00000000-0005-0000-0000-0000D7B90000}"/>
    <cellStyle name="표준 23 85 4" xfId="7367" xr:uid="{00000000-0005-0000-0000-0000D8B90000}"/>
    <cellStyle name="표준 23 85 4 2" xfId="49279" xr:uid="{00000000-0005-0000-0000-0000D9B90000}"/>
    <cellStyle name="표준 23 85 4 3" xfId="49280" xr:uid="{00000000-0005-0000-0000-0000DAB90000}"/>
    <cellStyle name="표준 23 85 4 4" xfId="49281" xr:uid="{00000000-0005-0000-0000-0000DBB90000}"/>
    <cellStyle name="표준 23 85 4 5" xfId="49282" xr:uid="{00000000-0005-0000-0000-0000DCB90000}"/>
    <cellStyle name="표준 23 85 4 6" xfId="49283" xr:uid="{00000000-0005-0000-0000-0000DDB90000}"/>
    <cellStyle name="표준 23 85 5" xfId="9227" xr:uid="{00000000-0005-0000-0000-0000DEB90000}"/>
    <cellStyle name="표준 23 85 5 2" xfId="49284" xr:uid="{00000000-0005-0000-0000-0000DFB90000}"/>
    <cellStyle name="표준 23 85 5 3" xfId="49285" xr:uid="{00000000-0005-0000-0000-0000E0B90000}"/>
    <cellStyle name="표준 23 85 5 4" xfId="49286" xr:uid="{00000000-0005-0000-0000-0000E1B90000}"/>
    <cellStyle name="표준 23 85 5 5" xfId="49287" xr:uid="{00000000-0005-0000-0000-0000E2B90000}"/>
    <cellStyle name="표준 23 85 5 6" xfId="49288" xr:uid="{00000000-0005-0000-0000-0000E3B90000}"/>
    <cellStyle name="표준 23 85 6" xfId="49289" xr:uid="{00000000-0005-0000-0000-0000E4B90000}"/>
    <cellStyle name="표준 23 85 7" xfId="49290" xr:uid="{00000000-0005-0000-0000-0000E5B90000}"/>
    <cellStyle name="표준 23 85 8" xfId="49291" xr:uid="{00000000-0005-0000-0000-0000E6B90000}"/>
    <cellStyle name="표준 23 85 9" xfId="49292" xr:uid="{00000000-0005-0000-0000-0000E7B90000}"/>
    <cellStyle name="표준 23 86" xfId="1881" xr:uid="{00000000-0005-0000-0000-0000E8B90000}"/>
    <cellStyle name="표준 23 86 10" xfId="49293" xr:uid="{00000000-0005-0000-0000-0000E9B90000}"/>
    <cellStyle name="표준 23 86 11" xfId="49294" xr:uid="{00000000-0005-0000-0000-0000EAB90000}"/>
    <cellStyle name="표준 23 86 2" xfId="3658" xr:uid="{00000000-0005-0000-0000-0000EBB90000}"/>
    <cellStyle name="표준 23 86 2 2" xfId="49295" xr:uid="{00000000-0005-0000-0000-0000ECB90000}"/>
    <cellStyle name="표준 23 86 2 3" xfId="49296" xr:uid="{00000000-0005-0000-0000-0000EDB90000}"/>
    <cellStyle name="표준 23 86 2 4" xfId="49297" xr:uid="{00000000-0005-0000-0000-0000EEB90000}"/>
    <cellStyle name="표준 23 86 2 5" xfId="49298" xr:uid="{00000000-0005-0000-0000-0000EFB90000}"/>
    <cellStyle name="표준 23 86 2 6" xfId="49299" xr:uid="{00000000-0005-0000-0000-0000F0B90000}"/>
    <cellStyle name="표준 23 86 3" xfId="5517" xr:uid="{00000000-0005-0000-0000-0000F1B90000}"/>
    <cellStyle name="표준 23 86 3 2" xfId="49300" xr:uid="{00000000-0005-0000-0000-0000F2B90000}"/>
    <cellStyle name="표준 23 86 3 3" xfId="49301" xr:uid="{00000000-0005-0000-0000-0000F3B90000}"/>
    <cellStyle name="표준 23 86 3 4" xfId="49302" xr:uid="{00000000-0005-0000-0000-0000F4B90000}"/>
    <cellStyle name="표준 23 86 3 5" xfId="49303" xr:uid="{00000000-0005-0000-0000-0000F5B90000}"/>
    <cellStyle name="표준 23 86 3 6" xfId="49304" xr:uid="{00000000-0005-0000-0000-0000F6B90000}"/>
    <cellStyle name="표준 23 86 4" xfId="7381" xr:uid="{00000000-0005-0000-0000-0000F7B90000}"/>
    <cellStyle name="표준 23 86 4 2" xfId="49305" xr:uid="{00000000-0005-0000-0000-0000F8B90000}"/>
    <cellStyle name="표준 23 86 4 3" xfId="49306" xr:uid="{00000000-0005-0000-0000-0000F9B90000}"/>
    <cellStyle name="표준 23 86 4 4" xfId="49307" xr:uid="{00000000-0005-0000-0000-0000FAB90000}"/>
    <cellStyle name="표준 23 86 4 5" xfId="49308" xr:uid="{00000000-0005-0000-0000-0000FBB90000}"/>
    <cellStyle name="표준 23 86 4 6" xfId="49309" xr:uid="{00000000-0005-0000-0000-0000FCB90000}"/>
    <cellStyle name="표준 23 86 5" xfId="9241" xr:uid="{00000000-0005-0000-0000-0000FDB90000}"/>
    <cellStyle name="표준 23 86 5 2" xfId="49310" xr:uid="{00000000-0005-0000-0000-0000FEB90000}"/>
    <cellStyle name="표준 23 86 5 3" xfId="49311" xr:uid="{00000000-0005-0000-0000-0000FFB90000}"/>
    <cellStyle name="표준 23 86 5 4" xfId="49312" xr:uid="{00000000-0005-0000-0000-000000BA0000}"/>
    <cellStyle name="표준 23 86 5 5" xfId="49313" xr:uid="{00000000-0005-0000-0000-000001BA0000}"/>
    <cellStyle name="표준 23 86 5 6" xfId="49314" xr:uid="{00000000-0005-0000-0000-000002BA0000}"/>
    <cellStyle name="표준 23 86 6" xfId="49315" xr:uid="{00000000-0005-0000-0000-000003BA0000}"/>
    <cellStyle name="표준 23 86 7" xfId="49316" xr:uid="{00000000-0005-0000-0000-000004BA0000}"/>
    <cellStyle name="표준 23 86 8" xfId="49317" xr:uid="{00000000-0005-0000-0000-000005BA0000}"/>
    <cellStyle name="표준 23 86 9" xfId="49318" xr:uid="{00000000-0005-0000-0000-000006BA0000}"/>
    <cellStyle name="표준 23 87" xfId="1895" xr:uid="{00000000-0005-0000-0000-000007BA0000}"/>
    <cellStyle name="표준 23 87 10" xfId="49319" xr:uid="{00000000-0005-0000-0000-000008BA0000}"/>
    <cellStyle name="표준 23 87 11" xfId="49320" xr:uid="{00000000-0005-0000-0000-000009BA0000}"/>
    <cellStyle name="표준 23 87 2" xfId="3672" xr:uid="{00000000-0005-0000-0000-00000ABA0000}"/>
    <cellStyle name="표준 23 87 2 2" xfId="49321" xr:uid="{00000000-0005-0000-0000-00000BBA0000}"/>
    <cellStyle name="표준 23 87 2 3" xfId="49322" xr:uid="{00000000-0005-0000-0000-00000CBA0000}"/>
    <cellStyle name="표준 23 87 2 4" xfId="49323" xr:uid="{00000000-0005-0000-0000-00000DBA0000}"/>
    <cellStyle name="표준 23 87 2 5" xfId="49324" xr:uid="{00000000-0005-0000-0000-00000EBA0000}"/>
    <cellStyle name="표준 23 87 2 6" xfId="49325" xr:uid="{00000000-0005-0000-0000-00000FBA0000}"/>
    <cellStyle name="표준 23 87 3" xfId="5531" xr:uid="{00000000-0005-0000-0000-000010BA0000}"/>
    <cellStyle name="표준 23 87 3 2" xfId="49326" xr:uid="{00000000-0005-0000-0000-000011BA0000}"/>
    <cellStyle name="표준 23 87 3 3" xfId="49327" xr:uid="{00000000-0005-0000-0000-000012BA0000}"/>
    <cellStyle name="표준 23 87 3 4" xfId="49328" xr:uid="{00000000-0005-0000-0000-000013BA0000}"/>
    <cellStyle name="표준 23 87 3 5" xfId="49329" xr:uid="{00000000-0005-0000-0000-000014BA0000}"/>
    <cellStyle name="표준 23 87 3 6" xfId="49330" xr:uid="{00000000-0005-0000-0000-000015BA0000}"/>
    <cellStyle name="표준 23 87 4" xfId="7395" xr:uid="{00000000-0005-0000-0000-000016BA0000}"/>
    <cellStyle name="표준 23 87 4 2" xfId="49331" xr:uid="{00000000-0005-0000-0000-000017BA0000}"/>
    <cellStyle name="표준 23 87 4 3" xfId="49332" xr:uid="{00000000-0005-0000-0000-000018BA0000}"/>
    <cellStyle name="표준 23 87 4 4" xfId="49333" xr:uid="{00000000-0005-0000-0000-000019BA0000}"/>
    <cellStyle name="표준 23 87 4 5" xfId="49334" xr:uid="{00000000-0005-0000-0000-00001ABA0000}"/>
    <cellStyle name="표준 23 87 4 6" xfId="49335" xr:uid="{00000000-0005-0000-0000-00001BBA0000}"/>
    <cellStyle name="표준 23 87 5" xfId="9255" xr:uid="{00000000-0005-0000-0000-00001CBA0000}"/>
    <cellStyle name="표준 23 87 5 2" xfId="49336" xr:uid="{00000000-0005-0000-0000-00001DBA0000}"/>
    <cellStyle name="표준 23 87 5 3" xfId="49337" xr:uid="{00000000-0005-0000-0000-00001EBA0000}"/>
    <cellStyle name="표준 23 87 5 4" xfId="49338" xr:uid="{00000000-0005-0000-0000-00001FBA0000}"/>
    <cellStyle name="표준 23 87 5 5" xfId="49339" xr:uid="{00000000-0005-0000-0000-000020BA0000}"/>
    <cellStyle name="표준 23 87 5 6" xfId="49340" xr:uid="{00000000-0005-0000-0000-000021BA0000}"/>
    <cellStyle name="표준 23 87 6" xfId="49341" xr:uid="{00000000-0005-0000-0000-000022BA0000}"/>
    <cellStyle name="표준 23 87 7" xfId="49342" xr:uid="{00000000-0005-0000-0000-000023BA0000}"/>
    <cellStyle name="표준 23 87 8" xfId="49343" xr:uid="{00000000-0005-0000-0000-000024BA0000}"/>
    <cellStyle name="표준 23 87 9" xfId="49344" xr:uid="{00000000-0005-0000-0000-000025BA0000}"/>
    <cellStyle name="표준 23 88" xfId="1909" xr:uid="{00000000-0005-0000-0000-000026BA0000}"/>
    <cellStyle name="표준 23 88 10" xfId="49345" xr:uid="{00000000-0005-0000-0000-000027BA0000}"/>
    <cellStyle name="표준 23 88 11" xfId="49346" xr:uid="{00000000-0005-0000-0000-000028BA0000}"/>
    <cellStyle name="표준 23 88 2" xfId="3686" xr:uid="{00000000-0005-0000-0000-000029BA0000}"/>
    <cellStyle name="표준 23 88 2 2" xfId="49347" xr:uid="{00000000-0005-0000-0000-00002ABA0000}"/>
    <cellStyle name="표준 23 88 2 3" xfId="49348" xr:uid="{00000000-0005-0000-0000-00002BBA0000}"/>
    <cellStyle name="표준 23 88 2 4" xfId="49349" xr:uid="{00000000-0005-0000-0000-00002CBA0000}"/>
    <cellStyle name="표준 23 88 2 5" xfId="49350" xr:uid="{00000000-0005-0000-0000-00002DBA0000}"/>
    <cellStyle name="표준 23 88 2 6" xfId="49351" xr:uid="{00000000-0005-0000-0000-00002EBA0000}"/>
    <cellStyle name="표준 23 88 3" xfId="5545" xr:uid="{00000000-0005-0000-0000-00002FBA0000}"/>
    <cellStyle name="표준 23 88 3 2" xfId="49352" xr:uid="{00000000-0005-0000-0000-000030BA0000}"/>
    <cellStyle name="표준 23 88 3 3" xfId="49353" xr:uid="{00000000-0005-0000-0000-000031BA0000}"/>
    <cellStyle name="표준 23 88 3 4" xfId="49354" xr:uid="{00000000-0005-0000-0000-000032BA0000}"/>
    <cellStyle name="표준 23 88 3 5" xfId="49355" xr:uid="{00000000-0005-0000-0000-000033BA0000}"/>
    <cellStyle name="표준 23 88 3 6" xfId="49356" xr:uid="{00000000-0005-0000-0000-000034BA0000}"/>
    <cellStyle name="표준 23 88 4" xfId="7409" xr:uid="{00000000-0005-0000-0000-000035BA0000}"/>
    <cellStyle name="표준 23 88 4 2" xfId="49357" xr:uid="{00000000-0005-0000-0000-000036BA0000}"/>
    <cellStyle name="표준 23 88 4 3" xfId="49358" xr:uid="{00000000-0005-0000-0000-000037BA0000}"/>
    <cellStyle name="표준 23 88 4 4" xfId="49359" xr:uid="{00000000-0005-0000-0000-000038BA0000}"/>
    <cellStyle name="표준 23 88 4 5" xfId="49360" xr:uid="{00000000-0005-0000-0000-000039BA0000}"/>
    <cellStyle name="표준 23 88 4 6" xfId="49361" xr:uid="{00000000-0005-0000-0000-00003ABA0000}"/>
    <cellStyle name="표준 23 88 5" xfId="9269" xr:uid="{00000000-0005-0000-0000-00003BBA0000}"/>
    <cellStyle name="표준 23 88 5 2" xfId="49362" xr:uid="{00000000-0005-0000-0000-00003CBA0000}"/>
    <cellStyle name="표준 23 88 5 3" xfId="49363" xr:uid="{00000000-0005-0000-0000-00003DBA0000}"/>
    <cellStyle name="표준 23 88 5 4" xfId="49364" xr:uid="{00000000-0005-0000-0000-00003EBA0000}"/>
    <cellStyle name="표준 23 88 5 5" xfId="49365" xr:uid="{00000000-0005-0000-0000-00003FBA0000}"/>
    <cellStyle name="표준 23 88 5 6" xfId="49366" xr:uid="{00000000-0005-0000-0000-000040BA0000}"/>
    <cellStyle name="표준 23 88 6" xfId="49367" xr:uid="{00000000-0005-0000-0000-000041BA0000}"/>
    <cellStyle name="표준 23 88 7" xfId="49368" xr:uid="{00000000-0005-0000-0000-000042BA0000}"/>
    <cellStyle name="표준 23 88 8" xfId="49369" xr:uid="{00000000-0005-0000-0000-000043BA0000}"/>
    <cellStyle name="표준 23 88 9" xfId="49370" xr:uid="{00000000-0005-0000-0000-000044BA0000}"/>
    <cellStyle name="표준 23 89" xfId="1923" xr:uid="{00000000-0005-0000-0000-000045BA0000}"/>
    <cellStyle name="표준 23 89 10" xfId="49371" xr:uid="{00000000-0005-0000-0000-000046BA0000}"/>
    <cellStyle name="표준 23 89 11" xfId="49372" xr:uid="{00000000-0005-0000-0000-000047BA0000}"/>
    <cellStyle name="표준 23 89 2" xfId="3700" xr:uid="{00000000-0005-0000-0000-000048BA0000}"/>
    <cellStyle name="표준 23 89 2 2" xfId="49373" xr:uid="{00000000-0005-0000-0000-000049BA0000}"/>
    <cellStyle name="표준 23 89 2 3" xfId="49374" xr:uid="{00000000-0005-0000-0000-00004ABA0000}"/>
    <cellStyle name="표준 23 89 2 4" xfId="49375" xr:uid="{00000000-0005-0000-0000-00004BBA0000}"/>
    <cellStyle name="표준 23 89 2 5" xfId="49376" xr:uid="{00000000-0005-0000-0000-00004CBA0000}"/>
    <cellStyle name="표준 23 89 2 6" xfId="49377" xr:uid="{00000000-0005-0000-0000-00004DBA0000}"/>
    <cellStyle name="표준 23 89 3" xfId="5559" xr:uid="{00000000-0005-0000-0000-00004EBA0000}"/>
    <cellStyle name="표준 23 89 3 2" xfId="49378" xr:uid="{00000000-0005-0000-0000-00004FBA0000}"/>
    <cellStyle name="표준 23 89 3 3" xfId="49379" xr:uid="{00000000-0005-0000-0000-000050BA0000}"/>
    <cellStyle name="표준 23 89 3 4" xfId="49380" xr:uid="{00000000-0005-0000-0000-000051BA0000}"/>
    <cellStyle name="표준 23 89 3 5" xfId="49381" xr:uid="{00000000-0005-0000-0000-000052BA0000}"/>
    <cellStyle name="표준 23 89 3 6" xfId="49382" xr:uid="{00000000-0005-0000-0000-000053BA0000}"/>
    <cellStyle name="표준 23 89 4" xfId="7423" xr:uid="{00000000-0005-0000-0000-000054BA0000}"/>
    <cellStyle name="표준 23 89 4 2" xfId="49383" xr:uid="{00000000-0005-0000-0000-000055BA0000}"/>
    <cellStyle name="표준 23 89 4 3" xfId="49384" xr:uid="{00000000-0005-0000-0000-000056BA0000}"/>
    <cellStyle name="표준 23 89 4 4" xfId="49385" xr:uid="{00000000-0005-0000-0000-000057BA0000}"/>
    <cellStyle name="표준 23 89 4 5" xfId="49386" xr:uid="{00000000-0005-0000-0000-000058BA0000}"/>
    <cellStyle name="표준 23 89 4 6" xfId="49387" xr:uid="{00000000-0005-0000-0000-000059BA0000}"/>
    <cellStyle name="표준 23 89 5" xfId="9283" xr:uid="{00000000-0005-0000-0000-00005ABA0000}"/>
    <cellStyle name="표준 23 89 5 2" xfId="49388" xr:uid="{00000000-0005-0000-0000-00005BBA0000}"/>
    <cellStyle name="표준 23 89 5 3" xfId="49389" xr:uid="{00000000-0005-0000-0000-00005CBA0000}"/>
    <cellStyle name="표준 23 89 5 4" xfId="49390" xr:uid="{00000000-0005-0000-0000-00005DBA0000}"/>
    <cellStyle name="표준 23 89 5 5" xfId="49391" xr:uid="{00000000-0005-0000-0000-00005EBA0000}"/>
    <cellStyle name="표준 23 89 5 6" xfId="49392" xr:uid="{00000000-0005-0000-0000-00005FBA0000}"/>
    <cellStyle name="표준 23 89 6" xfId="49393" xr:uid="{00000000-0005-0000-0000-000060BA0000}"/>
    <cellStyle name="표준 23 89 7" xfId="49394" xr:uid="{00000000-0005-0000-0000-000061BA0000}"/>
    <cellStyle name="표준 23 89 8" xfId="49395" xr:uid="{00000000-0005-0000-0000-000062BA0000}"/>
    <cellStyle name="표준 23 89 9" xfId="49396" xr:uid="{00000000-0005-0000-0000-000063BA0000}"/>
    <cellStyle name="표준 23 9" xfId="383" xr:uid="{00000000-0005-0000-0000-000064BA0000}"/>
    <cellStyle name="표준 23 90" xfId="1937" xr:uid="{00000000-0005-0000-0000-000065BA0000}"/>
    <cellStyle name="표준 23 90 10" xfId="49397" xr:uid="{00000000-0005-0000-0000-000066BA0000}"/>
    <cellStyle name="표준 23 90 11" xfId="49398" xr:uid="{00000000-0005-0000-0000-000067BA0000}"/>
    <cellStyle name="표준 23 90 2" xfId="3714" xr:uid="{00000000-0005-0000-0000-000068BA0000}"/>
    <cellStyle name="표준 23 90 2 2" xfId="49399" xr:uid="{00000000-0005-0000-0000-000069BA0000}"/>
    <cellStyle name="표준 23 90 2 3" xfId="49400" xr:uid="{00000000-0005-0000-0000-00006ABA0000}"/>
    <cellStyle name="표준 23 90 2 4" xfId="49401" xr:uid="{00000000-0005-0000-0000-00006BBA0000}"/>
    <cellStyle name="표준 23 90 2 5" xfId="49402" xr:uid="{00000000-0005-0000-0000-00006CBA0000}"/>
    <cellStyle name="표준 23 90 2 6" xfId="49403" xr:uid="{00000000-0005-0000-0000-00006DBA0000}"/>
    <cellStyle name="표준 23 90 3" xfId="5573" xr:uid="{00000000-0005-0000-0000-00006EBA0000}"/>
    <cellStyle name="표준 23 90 3 2" xfId="49404" xr:uid="{00000000-0005-0000-0000-00006FBA0000}"/>
    <cellStyle name="표준 23 90 3 3" xfId="49405" xr:uid="{00000000-0005-0000-0000-000070BA0000}"/>
    <cellStyle name="표준 23 90 3 4" xfId="49406" xr:uid="{00000000-0005-0000-0000-000071BA0000}"/>
    <cellStyle name="표준 23 90 3 5" xfId="49407" xr:uid="{00000000-0005-0000-0000-000072BA0000}"/>
    <cellStyle name="표준 23 90 3 6" xfId="49408" xr:uid="{00000000-0005-0000-0000-000073BA0000}"/>
    <cellStyle name="표준 23 90 4" xfId="7437" xr:uid="{00000000-0005-0000-0000-000074BA0000}"/>
    <cellStyle name="표준 23 90 4 2" xfId="49409" xr:uid="{00000000-0005-0000-0000-000075BA0000}"/>
    <cellStyle name="표준 23 90 4 3" xfId="49410" xr:uid="{00000000-0005-0000-0000-000076BA0000}"/>
    <cellStyle name="표준 23 90 4 4" xfId="49411" xr:uid="{00000000-0005-0000-0000-000077BA0000}"/>
    <cellStyle name="표준 23 90 4 5" xfId="49412" xr:uid="{00000000-0005-0000-0000-000078BA0000}"/>
    <cellStyle name="표준 23 90 4 6" xfId="49413" xr:uid="{00000000-0005-0000-0000-000079BA0000}"/>
    <cellStyle name="표준 23 90 5" xfId="9297" xr:uid="{00000000-0005-0000-0000-00007ABA0000}"/>
    <cellStyle name="표준 23 90 5 2" xfId="49414" xr:uid="{00000000-0005-0000-0000-00007BBA0000}"/>
    <cellStyle name="표준 23 90 5 3" xfId="49415" xr:uid="{00000000-0005-0000-0000-00007CBA0000}"/>
    <cellStyle name="표준 23 90 5 4" xfId="49416" xr:uid="{00000000-0005-0000-0000-00007DBA0000}"/>
    <cellStyle name="표준 23 90 5 5" xfId="49417" xr:uid="{00000000-0005-0000-0000-00007EBA0000}"/>
    <cellStyle name="표준 23 90 5 6" xfId="49418" xr:uid="{00000000-0005-0000-0000-00007FBA0000}"/>
    <cellStyle name="표준 23 90 6" xfId="49419" xr:uid="{00000000-0005-0000-0000-000080BA0000}"/>
    <cellStyle name="표준 23 90 7" xfId="49420" xr:uid="{00000000-0005-0000-0000-000081BA0000}"/>
    <cellStyle name="표준 23 90 8" xfId="49421" xr:uid="{00000000-0005-0000-0000-000082BA0000}"/>
    <cellStyle name="표준 23 90 9" xfId="49422" xr:uid="{00000000-0005-0000-0000-000083BA0000}"/>
    <cellStyle name="표준 23 91" xfId="1951" xr:uid="{00000000-0005-0000-0000-000084BA0000}"/>
    <cellStyle name="표준 23 91 10" xfId="49423" xr:uid="{00000000-0005-0000-0000-000085BA0000}"/>
    <cellStyle name="표준 23 91 11" xfId="49424" xr:uid="{00000000-0005-0000-0000-000086BA0000}"/>
    <cellStyle name="표준 23 91 2" xfId="3728" xr:uid="{00000000-0005-0000-0000-000087BA0000}"/>
    <cellStyle name="표준 23 91 2 2" xfId="49425" xr:uid="{00000000-0005-0000-0000-000088BA0000}"/>
    <cellStyle name="표준 23 91 2 3" xfId="49426" xr:uid="{00000000-0005-0000-0000-000089BA0000}"/>
    <cellStyle name="표준 23 91 2 4" xfId="49427" xr:uid="{00000000-0005-0000-0000-00008ABA0000}"/>
    <cellStyle name="표준 23 91 2 5" xfId="49428" xr:uid="{00000000-0005-0000-0000-00008BBA0000}"/>
    <cellStyle name="표준 23 91 2 6" xfId="49429" xr:uid="{00000000-0005-0000-0000-00008CBA0000}"/>
    <cellStyle name="표준 23 91 3" xfId="5587" xr:uid="{00000000-0005-0000-0000-00008DBA0000}"/>
    <cellStyle name="표준 23 91 3 2" xfId="49430" xr:uid="{00000000-0005-0000-0000-00008EBA0000}"/>
    <cellStyle name="표준 23 91 3 3" xfId="49431" xr:uid="{00000000-0005-0000-0000-00008FBA0000}"/>
    <cellStyle name="표준 23 91 3 4" xfId="49432" xr:uid="{00000000-0005-0000-0000-000090BA0000}"/>
    <cellStyle name="표준 23 91 3 5" xfId="49433" xr:uid="{00000000-0005-0000-0000-000091BA0000}"/>
    <cellStyle name="표준 23 91 3 6" xfId="49434" xr:uid="{00000000-0005-0000-0000-000092BA0000}"/>
    <cellStyle name="표준 23 91 4" xfId="7451" xr:uid="{00000000-0005-0000-0000-000093BA0000}"/>
    <cellStyle name="표준 23 91 4 2" xfId="49435" xr:uid="{00000000-0005-0000-0000-000094BA0000}"/>
    <cellStyle name="표준 23 91 4 3" xfId="49436" xr:uid="{00000000-0005-0000-0000-000095BA0000}"/>
    <cellStyle name="표준 23 91 4 4" xfId="49437" xr:uid="{00000000-0005-0000-0000-000096BA0000}"/>
    <cellStyle name="표준 23 91 4 5" xfId="49438" xr:uid="{00000000-0005-0000-0000-000097BA0000}"/>
    <cellStyle name="표준 23 91 4 6" xfId="49439" xr:uid="{00000000-0005-0000-0000-000098BA0000}"/>
    <cellStyle name="표준 23 91 5" xfId="9311" xr:uid="{00000000-0005-0000-0000-000099BA0000}"/>
    <cellStyle name="표준 23 91 5 2" xfId="49440" xr:uid="{00000000-0005-0000-0000-00009ABA0000}"/>
    <cellStyle name="표준 23 91 5 3" xfId="49441" xr:uid="{00000000-0005-0000-0000-00009BBA0000}"/>
    <cellStyle name="표준 23 91 5 4" xfId="49442" xr:uid="{00000000-0005-0000-0000-00009CBA0000}"/>
    <cellStyle name="표준 23 91 5 5" xfId="49443" xr:uid="{00000000-0005-0000-0000-00009DBA0000}"/>
    <cellStyle name="표준 23 91 5 6" xfId="49444" xr:uid="{00000000-0005-0000-0000-00009EBA0000}"/>
    <cellStyle name="표준 23 91 6" xfId="49445" xr:uid="{00000000-0005-0000-0000-00009FBA0000}"/>
    <cellStyle name="표준 23 91 7" xfId="49446" xr:uid="{00000000-0005-0000-0000-0000A0BA0000}"/>
    <cellStyle name="표준 23 91 8" xfId="49447" xr:uid="{00000000-0005-0000-0000-0000A1BA0000}"/>
    <cellStyle name="표준 23 91 9" xfId="49448" xr:uid="{00000000-0005-0000-0000-0000A2BA0000}"/>
    <cellStyle name="표준 23 92" xfId="1965" xr:uid="{00000000-0005-0000-0000-0000A3BA0000}"/>
    <cellStyle name="표준 23 92 10" xfId="49449" xr:uid="{00000000-0005-0000-0000-0000A4BA0000}"/>
    <cellStyle name="표준 23 92 11" xfId="49450" xr:uid="{00000000-0005-0000-0000-0000A5BA0000}"/>
    <cellStyle name="표준 23 92 2" xfId="3742" xr:uid="{00000000-0005-0000-0000-0000A6BA0000}"/>
    <cellStyle name="표준 23 92 2 2" xfId="49451" xr:uid="{00000000-0005-0000-0000-0000A7BA0000}"/>
    <cellStyle name="표준 23 92 2 3" xfId="49452" xr:uid="{00000000-0005-0000-0000-0000A8BA0000}"/>
    <cellStyle name="표준 23 92 2 4" xfId="49453" xr:uid="{00000000-0005-0000-0000-0000A9BA0000}"/>
    <cellStyle name="표준 23 92 2 5" xfId="49454" xr:uid="{00000000-0005-0000-0000-0000AABA0000}"/>
    <cellStyle name="표준 23 92 2 6" xfId="49455" xr:uid="{00000000-0005-0000-0000-0000ABBA0000}"/>
    <cellStyle name="표준 23 92 3" xfId="5601" xr:uid="{00000000-0005-0000-0000-0000ACBA0000}"/>
    <cellStyle name="표준 23 92 3 2" xfId="49456" xr:uid="{00000000-0005-0000-0000-0000ADBA0000}"/>
    <cellStyle name="표준 23 92 3 3" xfId="49457" xr:uid="{00000000-0005-0000-0000-0000AEBA0000}"/>
    <cellStyle name="표준 23 92 3 4" xfId="49458" xr:uid="{00000000-0005-0000-0000-0000AFBA0000}"/>
    <cellStyle name="표준 23 92 3 5" xfId="49459" xr:uid="{00000000-0005-0000-0000-0000B0BA0000}"/>
    <cellStyle name="표준 23 92 3 6" xfId="49460" xr:uid="{00000000-0005-0000-0000-0000B1BA0000}"/>
    <cellStyle name="표준 23 92 4" xfId="7465" xr:uid="{00000000-0005-0000-0000-0000B2BA0000}"/>
    <cellStyle name="표준 23 92 4 2" xfId="49461" xr:uid="{00000000-0005-0000-0000-0000B3BA0000}"/>
    <cellStyle name="표준 23 92 4 3" xfId="49462" xr:uid="{00000000-0005-0000-0000-0000B4BA0000}"/>
    <cellStyle name="표준 23 92 4 4" xfId="49463" xr:uid="{00000000-0005-0000-0000-0000B5BA0000}"/>
    <cellStyle name="표준 23 92 4 5" xfId="49464" xr:uid="{00000000-0005-0000-0000-0000B6BA0000}"/>
    <cellStyle name="표준 23 92 4 6" xfId="49465" xr:uid="{00000000-0005-0000-0000-0000B7BA0000}"/>
    <cellStyle name="표준 23 92 5" xfId="9325" xr:uid="{00000000-0005-0000-0000-0000B8BA0000}"/>
    <cellStyle name="표준 23 92 5 2" xfId="49466" xr:uid="{00000000-0005-0000-0000-0000B9BA0000}"/>
    <cellStyle name="표준 23 92 5 3" xfId="49467" xr:uid="{00000000-0005-0000-0000-0000BABA0000}"/>
    <cellStyle name="표준 23 92 5 4" xfId="49468" xr:uid="{00000000-0005-0000-0000-0000BBBA0000}"/>
    <cellStyle name="표준 23 92 5 5" xfId="49469" xr:uid="{00000000-0005-0000-0000-0000BCBA0000}"/>
    <cellStyle name="표준 23 92 5 6" xfId="49470" xr:uid="{00000000-0005-0000-0000-0000BDBA0000}"/>
    <cellStyle name="표준 23 92 6" xfId="49471" xr:uid="{00000000-0005-0000-0000-0000BEBA0000}"/>
    <cellStyle name="표준 23 92 7" xfId="49472" xr:uid="{00000000-0005-0000-0000-0000BFBA0000}"/>
    <cellStyle name="표준 23 92 8" xfId="49473" xr:uid="{00000000-0005-0000-0000-0000C0BA0000}"/>
    <cellStyle name="표준 23 92 9" xfId="49474" xr:uid="{00000000-0005-0000-0000-0000C1BA0000}"/>
    <cellStyle name="표준 23 93" xfId="1979" xr:uid="{00000000-0005-0000-0000-0000C2BA0000}"/>
    <cellStyle name="표준 23 93 10" xfId="49475" xr:uid="{00000000-0005-0000-0000-0000C3BA0000}"/>
    <cellStyle name="표준 23 93 11" xfId="49476" xr:uid="{00000000-0005-0000-0000-0000C4BA0000}"/>
    <cellStyle name="표준 23 93 2" xfId="3756" xr:uid="{00000000-0005-0000-0000-0000C5BA0000}"/>
    <cellStyle name="표준 23 93 2 2" xfId="49477" xr:uid="{00000000-0005-0000-0000-0000C6BA0000}"/>
    <cellStyle name="표준 23 93 2 3" xfId="49478" xr:uid="{00000000-0005-0000-0000-0000C7BA0000}"/>
    <cellStyle name="표준 23 93 2 4" xfId="49479" xr:uid="{00000000-0005-0000-0000-0000C8BA0000}"/>
    <cellStyle name="표준 23 93 2 5" xfId="49480" xr:uid="{00000000-0005-0000-0000-0000C9BA0000}"/>
    <cellStyle name="표준 23 93 2 6" xfId="49481" xr:uid="{00000000-0005-0000-0000-0000CABA0000}"/>
    <cellStyle name="표준 23 93 3" xfId="5615" xr:uid="{00000000-0005-0000-0000-0000CBBA0000}"/>
    <cellStyle name="표준 23 93 3 2" xfId="49482" xr:uid="{00000000-0005-0000-0000-0000CCBA0000}"/>
    <cellStyle name="표준 23 93 3 3" xfId="49483" xr:uid="{00000000-0005-0000-0000-0000CDBA0000}"/>
    <cellStyle name="표준 23 93 3 4" xfId="49484" xr:uid="{00000000-0005-0000-0000-0000CEBA0000}"/>
    <cellStyle name="표준 23 93 3 5" xfId="49485" xr:uid="{00000000-0005-0000-0000-0000CFBA0000}"/>
    <cellStyle name="표준 23 93 3 6" xfId="49486" xr:uid="{00000000-0005-0000-0000-0000D0BA0000}"/>
    <cellStyle name="표준 23 93 4" xfId="7479" xr:uid="{00000000-0005-0000-0000-0000D1BA0000}"/>
    <cellStyle name="표준 23 93 4 2" xfId="49487" xr:uid="{00000000-0005-0000-0000-0000D2BA0000}"/>
    <cellStyle name="표준 23 93 4 3" xfId="49488" xr:uid="{00000000-0005-0000-0000-0000D3BA0000}"/>
    <cellStyle name="표준 23 93 4 4" xfId="49489" xr:uid="{00000000-0005-0000-0000-0000D4BA0000}"/>
    <cellStyle name="표준 23 93 4 5" xfId="49490" xr:uid="{00000000-0005-0000-0000-0000D5BA0000}"/>
    <cellStyle name="표준 23 93 4 6" xfId="49491" xr:uid="{00000000-0005-0000-0000-0000D6BA0000}"/>
    <cellStyle name="표준 23 93 5" xfId="9339" xr:uid="{00000000-0005-0000-0000-0000D7BA0000}"/>
    <cellStyle name="표준 23 93 5 2" xfId="49492" xr:uid="{00000000-0005-0000-0000-0000D8BA0000}"/>
    <cellStyle name="표준 23 93 5 3" xfId="49493" xr:uid="{00000000-0005-0000-0000-0000D9BA0000}"/>
    <cellStyle name="표준 23 93 5 4" xfId="49494" xr:uid="{00000000-0005-0000-0000-0000DABA0000}"/>
    <cellStyle name="표준 23 93 5 5" xfId="49495" xr:uid="{00000000-0005-0000-0000-0000DBBA0000}"/>
    <cellStyle name="표준 23 93 5 6" xfId="49496" xr:uid="{00000000-0005-0000-0000-0000DCBA0000}"/>
    <cellStyle name="표준 23 93 6" xfId="49497" xr:uid="{00000000-0005-0000-0000-0000DDBA0000}"/>
    <cellStyle name="표준 23 93 7" xfId="49498" xr:uid="{00000000-0005-0000-0000-0000DEBA0000}"/>
    <cellStyle name="표준 23 93 8" xfId="49499" xr:uid="{00000000-0005-0000-0000-0000DFBA0000}"/>
    <cellStyle name="표준 23 93 9" xfId="49500" xr:uid="{00000000-0005-0000-0000-0000E0BA0000}"/>
    <cellStyle name="표준 23 94" xfId="1993" xr:uid="{00000000-0005-0000-0000-0000E1BA0000}"/>
    <cellStyle name="표준 23 94 10" xfId="49501" xr:uid="{00000000-0005-0000-0000-0000E2BA0000}"/>
    <cellStyle name="표준 23 94 11" xfId="49502" xr:uid="{00000000-0005-0000-0000-0000E3BA0000}"/>
    <cellStyle name="표준 23 94 2" xfId="3770" xr:uid="{00000000-0005-0000-0000-0000E4BA0000}"/>
    <cellStyle name="표준 23 94 2 2" xfId="49503" xr:uid="{00000000-0005-0000-0000-0000E5BA0000}"/>
    <cellStyle name="표준 23 94 2 3" xfId="49504" xr:uid="{00000000-0005-0000-0000-0000E6BA0000}"/>
    <cellStyle name="표준 23 94 2 4" xfId="49505" xr:uid="{00000000-0005-0000-0000-0000E7BA0000}"/>
    <cellStyle name="표준 23 94 2 5" xfId="49506" xr:uid="{00000000-0005-0000-0000-0000E8BA0000}"/>
    <cellStyle name="표준 23 94 2 6" xfId="49507" xr:uid="{00000000-0005-0000-0000-0000E9BA0000}"/>
    <cellStyle name="표준 23 94 3" xfId="5629" xr:uid="{00000000-0005-0000-0000-0000EABA0000}"/>
    <cellStyle name="표준 23 94 3 2" xfId="49508" xr:uid="{00000000-0005-0000-0000-0000EBBA0000}"/>
    <cellStyle name="표준 23 94 3 3" xfId="49509" xr:uid="{00000000-0005-0000-0000-0000ECBA0000}"/>
    <cellStyle name="표준 23 94 3 4" xfId="49510" xr:uid="{00000000-0005-0000-0000-0000EDBA0000}"/>
    <cellStyle name="표준 23 94 3 5" xfId="49511" xr:uid="{00000000-0005-0000-0000-0000EEBA0000}"/>
    <cellStyle name="표준 23 94 3 6" xfId="49512" xr:uid="{00000000-0005-0000-0000-0000EFBA0000}"/>
    <cellStyle name="표준 23 94 4" xfId="7493" xr:uid="{00000000-0005-0000-0000-0000F0BA0000}"/>
    <cellStyle name="표준 23 94 4 2" xfId="49513" xr:uid="{00000000-0005-0000-0000-0000F1BA0000}"/>
    <cellStyle name="표준 23 94 4 3" xfId="49514" xr:uid="{00000000-0005-0000-0000-0000F2BA0000}"/>
    <cellStyle name="표준 23 94 4 4" xfId="49515" xr:uid="{00000000-0005-0000-0000-0000F3BA0000}"/>
    <cellStyle name="표준 23 94 4 5" xfId="49516" xr:uid="{00000000-0005-0000-0000-0000F4BA0000}"/>
    <cellStyle name="표준 23 94 4 6" xfId="49517" xr:uid="{00000000-0005-0000-0000-0000F5BA0000}"/>
    <cellStyle name="표준 23 94 5" xfId="9353" xr:uid="{00000000-0005-0000-0000-0000F6BA0000}"/>
    <cellStyle name="표준 23 94 5 2" xfId="49518" xr:uid="{00000000-0005-0000-0000-0000F7BA0000}"/>
    <cellStyle name="표준 23 94 5 3" xfId="49519" xr:uid="{00000000-0005-0000-0000-0000F8BA0000}"/>
    <cellStyle name="표준 23 94 5 4" xfId="49520" xr:uid="{00000000-0005-0000-0000-0000F9BA0000}"/>
    <cellStyle name="표준 23 94 5 5" xfId="49521" xr:uid="{00000000-0005-0000-0000-0000FABA0000}"/>
    <cellStyle name="표준 23 94 5 6" xfId="49522" xr:uid="{00000000-0005-0000-0000-0000FBBA0000}"/>
    <cellStyle name="표준 23 94 6" xfId="49523" xr:uid="{00000000-0005-0000-0000-0000FCBA0000}"/>
    <cellStyle name="표준 23 94 7" xfId="49524" xr:uid="{00000000-0005-0000-0000-0000FDBA0000}"/>
    <cellStyle name="표준 23 94 8" xfId="49525" xr:uid="{00000000-0005-0000-0000-0000FEBA0000}"/>
    <cellStyle name="표준 23 94 9" xfId="49526" xr:uid="{00000000-0005-0000-0000-0000FFBA0000}"/>
    <cellStyle name="표준 23 95" xfId="2007" xr:uid="{00000000-0005-0000-0000-000000BB0000}"/>
    <cellStyle name="표준 23 95 10" xfId="49527" xr:uid="{00000000-0005-0000-0000-000001BB0000}"/>
    <cellStyle name="표준 23 95 11" xfId="49528" xr:uid="{00000000-0005-0000-0000-000002BB0000}"/>
    <cellStyle name="표준 23 95 2" xfId="3784" xr:uid="{00000000-0005-0000-0000-000003BB0000}"/>
    <cellStyle name="표준 23 95 2 2" xfId="49529" xr:uid="{00000000-0005-0000-0000-000004BB0000}"/>
    <cellStyle name="표준 23 95 2 3" xfId="49530" xr:uid="{00000000-0005-0000-0000-000005BB0000}"/>
    <cellStyle name="표준 23 95 2 4" xfId="49531" xr:uid="{00000000-0005-0000-0000-000006BB0000}"/>
    <cellStyle name="표준 23 95 2 5" xfId="49532" xr:uid="{00000000-0005-0000-0000-000007BB0000}"/>
    <cellStyle name="표준 23 95 2 6" xfId="49533" xr:uid="{00000000-0005-0000-0000-000008BB0000}"/>
    <cellStyle name="표준 23 95 3" xfId="5643" xr:uid="{00000000-0005-0000-0000-000009BB0000}"/>
    <cellStyle name="표준 23 95 3 2" xfId="49534" xr:uid="{00000000-0005-0000-0000-00000ABB0000}"/>
    <cellStyle name="표준 23 95 3 3" xfId="49535" xr:uid="{00000000-0005-0000-0000-00000BBB0000}"/>
    <cellStyle name="표준 23 95 3 4" xfId="49536" xr:uid="{00000000-0005-0000-0000-00000CBB0000}"/>
    <cellStyle name="표준 23 95 3 5" xfId="49537" xr:uid="{00000000-0005-0000-0000-00000DBB0000}"/>
    <cellStyle name="표준 23 95 3 6" xfId="49538" xr:uid="{00000000-0005-0000-0000-00000EBB0000}"/>
    <cellStyle name="표준 23 95 4" xfId="7507" xr:uid="{00000000-0005-0000-0000-00000FBB0000}"/>
    <cellStyle name="표준 23 95 4 2" xfId="49539" xr:uid="{00000000-0005-0000-0000-000010BB0000}"/>
    <cellStyle name="표준 23 95 4 3" xfId="49540" xr:uid="{00000000-0005-0000-0000-000011BB0000}"/>
    <cellStyle name="표준 23 95 4 4" xfId="49541" xr:uid="{00000000-0005-0000-0000-000012BB0000}"/>
    <cellStyle name="표준 23 95 4 5" xfId="49542" xr:uid="{00000000-0005-0000-0000-000013BB0000}"/>
    <cellStyle name="표준 23 95 4 6" xfId="49543" xr:uid="{00000000-0005-0000-0000-000014BB0000}"/>
    <cellStyle name="표준 23 95 5" xfId="9367" xr:uid="{00000000-0005-0000-0000-000015BB0000}"/>
    <cellStyle name="표준 23 95 5 2" xfId="49544" xr:uid="{00000000-0005-0000-0000-000016BB0000}"/>
    <cellStyle name="표준 23 95 5 3" xfId="49545" xr:uid="{00000000-0005-0000-0000-000017BB0000}"/>
    <cellStyle name="표준 23 95 5 4" xfId="49546" xr:uid="{00000000-0005-0000-0000-000018BB0000}"/>
    <cellStyle name="표준 23 95 5 5" xfId="49547" xr:uid="{00000000-0005-0000-0000-000019BB0000}"/>
    <cellStyle name="표준 23 95 5 6" xfId="49548" xr:uid="{00000000-0005-0000-0000-00001ABB0000}"/>
    <cellStyle name="표준 23 95 6" xfId="49549" xr:uid="{00000000-0005-0000-0000-00001BBB0000}"/>
    <cellStyle name="표준 23 95 7" xfId="49550" xr:uid="{00000000-0005-0000-0000-00001CBB0000}"/>
    <cellStyle name="표준 23 95 8" xfId="49551" xr:uid="{00000000-0005-0000-0000-00001DBB0000}"/>
    <cellStyle name="표준 23 95 9" xfId="49552" xr:uid="{00000000-0005-0000-0000-00001EBB0000}"/>
    <cellStyle name="표준 23 96" xfId="2021" xr:uid="{00000000-0005-0000-0000-00001FBB0000}"/>
    <cellStyle name="표준 23 96 10" xfId="49553" xr:uid="{00000000-0005-0000-0000-000020BB0000}"/>
    <cellStyle name="표준 23 96 2" xfId="3798" xr:uid="{00000000-0005-0000-0000-000021BB0000}"/>
    <cellStyle name="표준 23 96 2 2" xfId="49554" xr:uid="{00000000-0005-0000-0000-000022BB0000}"/>
    <cellStyle name="표준 23 96 2 3" xfId="49555" xr:uid="{00000000-0005-0000-0000-000023BB0000}"/>
    <cellStyle name="표준 23 96 2 4" xfId="49556" xr:uid="{00000000-0005-0000-0000-000024BB0000}"/>
    <cellStyle name="표준 23 96 2 5" xfId="49557" xr:uid="{00000000-0005-0000-0000-000025BB0000}"/>
    <cellStyle name="표준 23 96 2 6" xfId="49558" xr:uid="{00000000-0005-0000-0000-000026BB0000}"/>
    <cellStyle name="표준 23 96 3" xfId="5657" xr:uid="{00000000-0005-0000-0000-000027BB0000}"/>
    <cellStyle name="표준 23 96 3 2" xfId="49559" xr:uid="{00000000-0005-0000-0000-000028BB0000}"/>
    <cellStyle name="표준 23 96 3 3" xfId="49560" xr:uid="{00000000-0005-0000-0000-000029BB0000}"/>
    <cellStyle name="표준 23 96 3 4" xfId="49561" xr:uid="{00000000-0005-0000-0000-00002ABB0000}"/>
    <cellStyle name="표준 23 96 3 5" xfId="49562" xr:uid="{00000000-0005-0000-0000-00002BBB0000}"/>
    <cellStyle name="표준 23 96 3 6" xfId="49563" xr:uid="{00000000-0005-0000-0000-00002CBB0000}"/>
    <cellStyle name="표준 23 96 4" xfId="7521" xr:uid="{00000000-0005-0000-0000-00002DBB0000}"/>
    <cellStyle name="표준 23 96 4 2" xfId="49564" xr:uid="{00000000-0005-0000-0000-00002EBB0000}"/>
    <cellStyle name="표준 23 96 4 3" xfId="49565" xr:uid="{00000000-0005-0000-0000-00002FBB0000}"/>
    <cellStyle name="표준 23 96 4 4" xfId="49566" xr:uid="{00000000-0005-0000-0000-000030BB0000}"/>
    <cellStyle name="표준 23 96 4 5" xfId="49567" xr:uid="{00000000-0005-0000-0000-000031BB0000}"/>
    <cellStyle name="표준 23 96 4 6" xfId="49568" xr:uid="{00000000-0005-0000-0000-000032BB0000}"/>
    <cellStyle name="표준 23 96 5" xfId="9381" xr:uid="{00000000-0005-0000-0000-000033BB0000}"/>
    <cellStyle name="표준 23 96 5 2" xfId="49569" xr:uid="{00000000-0005-0000-0000-000034BB0000}"/>
    <cellStyle name="표준 23 96 5 3" xfId="49570" xr:uid="{00000000-0005-0000-0000-000035BB0000}"/>
    <cellStyle name="표준 23 96 5 4" xfId="49571" xr:uid="{00000000-0005-0000-0000-000036BB0000}"/>
    <cellStyle name="표준 23 96 5 5" xfId="49572" xr:uid="{00000000-0005-0000-0000-000037BB0000}"/>
    <cellStyle name="표준 23 96 5 6" xfId="49573" xr:uid="{00000000-0005-0000-0000-000038BB0000}"/>
    <cellStyle name="표준 23 96 6" xfId="49574" xr:uid="{00000000-0005-0000-0000-000039BB0000}"/>
    <cellStyle name="표준 23 96 7" xfId="49575" xr:uid="{00000000-0005-0000-0000-00003ABB0000}"/>
    <cellStyle name="표준 23 96 8" xfId="49576" xr:uid="{00000000-0005-0000-0000-00003BBB0000}"/>
    <cellStyle name="표준 23 96 9" xfId="49577" xr:uid="{00000000-0005-0000-0000-00003CBB0000}"/>
    <cellStyle name="표준 23 97" xfId="2035" xr:uid="{00000000-0005-0000-0000-00003DBB0000}"/>
    <cellStyle name="표준 23 97 10" xfId="49578" xr:uid="{00000000-0005-0000-0000-00003EBB0000}"/>
    <cellStyle name="표준 23 97 2" xfId="3812" xr:uid="{00000000-0005-0000-0000-00003FBB0000}"/>
    <cellStyle name="표준 23 97 2 2" xfId="49579" xr:uid="{00000000-0005-0000-0000-000040BB0000}"/>
    <cellStyle name="표준 23 97 2 3" xfId="49580" xr:uid="{00000000-0005-0000-0000-000041BB0000}"/>
    <cellStyle name="표준 23 97 2 4" xfId="49581" xr:uid="{00000000-0005-0000-0000-000042BB0000}"/>
    <cellStyle name="표준 23 97 2 5" xfId="49582" xr:uid="{00000000-0005-0000-0000-000043BB0000}"/>
    <cellStyle name="표준 23 97 2 6" xfId="49583" xr:uid="{00000000-0005-0000-0000-000044BB0000}"/>
    <cellStyle name="표준 23 97 3" xfId="5671" xr:uid="{00000000-0005-0000-0000-000045BB0000}"/>
    <cellStyle name="표준 23 97 3 2" xfId="49584" xr:uid="{00000000-0005-0000-0000-000046BB0000}"/>
    <cellStyle name="표준 23 97 3 3" xfId="49585" xr:uid="{00000000-0005-0000-0000-000047BB0000}"/>
    <cellStyle name="표준 23 97 3 4" xfId="49586" xr:uid="{00000000-0005-0000-0000-000048BB0000}"/>
    <cellStyle name="표준 23 97 3 5" xfId="49587" xr:uid="{00000000-0005-0000-0000-000049BB0000}"/>
    <cellStyle name="표준 23 97 3 6" xfId="49588" xr:uid="{00000000-0005-0000-0000-00004ABB0000}"/>
    <cellStyle name="표준 23 97 4" xfId="7535" xr:uid="{00000000-0005-0000-0000-00004BBB0000}"/>
    <cellStyle name="표준 23 97 4 2" xfId="49589" xr:uid="{00000000-0005-0000-0000-00004CBB0000}"/>
    <cellStyle name="표준 23 97 4 3" xfId="49590" xr:uid="{00000000-0005-0000-0000-00004DBB0000}"/>
    <cellStyle name="표준 23 97 4 4" xfId="49591" xr:uid="{00000000-0005-0000-0000-00004EBB0000}"/>
    <cellStyle name="표준 23 97 4 5" xfId="49592" xr:uid="{00000000-0005-0000-0000-00004FBB0000}"/>
    <cellStyle name="표준 23 97 4 6" xfId="49593" xr:uid="{00000000-0005-0000-0000-000050BB0000}"/>
    <cellStyle name="표준 23 97 5" xfId="9395" xr:uid="{00000000-0005-0000-0000-000051BB0000}"/>
    <cellStyle name="표준 23 97 5 2" xfId="49594" xr:uid="{00000000-0005-0000-0000-000052BB0000}"/>
    <cellStyle name="표준 23 97 5 3" xfId="49595" xr:uid="{00000000-0005-0000-0000-000053BB0000}"/>
    <cellStyle name="표준 23 97 5 4" xfId="49596" xr:uid="{00000000-0005-0000-0000-000054BB0000}"/>
    <cellStyle name="표준 23 97 5 5" xfId="49597" xr:uid="{00000000-0005-0000-0000-000055BB0000}"/>
    <cellStyle name="표준 23 97 5 6" xfId="49598" xr:uid="{00000000-0005-0000-0000-000056BB0000}"/>
    <cellStyle name="표준 23 97 6" xfId="49599" xr:uid="{00000000-0005-0000-0000-000057BB0000}"/>
    <cellStyle name="표준 23 97 7" xfId="49600" xr:uid="{00000000-0005-0000-0000-000058BB0000}"/>
    <cellStyle name="표준 23 97 8" xfId="49601" xr:uid="{00000000-0005-0000-0000-000059BB0000}"/>
    <cellStyle name="표준 23 97 9" xfId="49602" xr:uid="{00000000-0005-0000-0000-00005ABB0000}"/>
    <cellStyle name="표준 23 98" xfId="2049" xr:uid="{00000000-0005-0000-0000-00005BBB0000}"/>
    <cellStyle name="표준 23 98 10" xfId="49603" xr:uid="{00000000-0005-0000-0000-00005CBB0000}"/>
    <cellStyle name="표준 23 98 2" xfId="3826" xr:uid="{00000000-0005-0000-0000-00005DBB0000}"/>
    <cellStyle name="표준 23 98 2 2" xfId="49604" xr:uid="{00000000-0005-0000-0000-00005EBB0000}"/>
    <cellStyle name="표준 23 98 2 3" xfId="49605" xr:uid="{00000000-0005-0000-0000-00005FBB0000}"/>
    <cellStyle name="표준 23 98 2 4" xfId="49606" xr:uid="{00000000-0005-0000-0000-000060BB0000}"/>
    <cellStyle name="표준 23 98 2 5" xfId="49607" xr:uid="{00000000-0005-0000-0000-000061BB0000}"/>
    <cellStyle name="표준 23 98 2 6" xfId="49608" xr:uid="{00000000-0005-0000-0000-000062BB0000}"/>
    <cellStyle name="표준 23 98 3" xfId="5685" xr:uid="{00000000-0005-0000-0000-000063BB0000}"/>
    <cellStyle name="표준 23 98 3 2" xfId="49609" xr:uid="{00000000-0005-0000-0000-000064BB0000}"/>
    <cellStyle name="표준 23 98 3 3" xfId="49610" xr:uid="{00000000-0005-0000-0000-000065BB0000}"/>
    <cellStyle name="표준 23 98 3 4" xfId="49611" xr:uid="{00000000-0005-0000-0000-000066BB0000}"/>
    <cellStyle name="표준 23 98 3 5" xfId="49612" xr:uid="{00000000-0005-0000-0000-000067BB0000}"/>
    <cellStyle name="표준 23 98 3 6" xfId="49613" xr:uid="{00000000-0005-0000-0000-000068BB0000}"/>
    <cellStyle name="표준 23 98 4" xfId="7549" xr:uid="{00000000-0005-0000-0000-000069BB0000}"/>
    <cellStyle name="표준 23 98 4 2" xfId="49614" xr:uid="{00000000-0005-0000-0000-00006ABB0000}"/>
    <cellStyle name="표준 23 98 4 3" xfId="49615" xr:uid="{00000000-0005-0000-0000-00006BBB0000}"/>
    <cellStyle name="표준 23 98 4 4" xfId="49616" xr:uid="{00000000-0005-0000-0000-00006CBB0000}"/>
    <cellStyle name="표준 23 98 4 5" xfId="49617" xr:uid="{00000000-0005-0000-0000-00006DBB0000}"/>
    <cellStyle name="표준 23 98 4 6" xfId="49618" xr:uid="{00000000-0005-0000-0000-00006EBB0000}"/>
    <cellStyle name="표준 23 98 5" xfId="9409" xr:uid="{00000000-0005-0000-0000-00006FBB0000}"/>
    <cellStyle name="표준 23 98 5 2" xfId="49619" xr:uid="{00000000-0005-0000-0000-000070BB0000}"/>
    <cellStyle name="표준 23 98 5 3" xfId="49620" xr:uid="{00000000-0005-0000-0000-000071BB0000}"/>
    <cellStyle name="표준 23 98 5 4" xfId="49621" xr:uid="{00000000-0005-0000-0000-000072BB0000}"/>
    <cellStyle name="표준 23 98 5 5" xfId="49622" xr:uid="{00000000-0005-0000-0000-000073BB0000}"/>
    <cellStyle name="표준 23 98 5 6" xfId="49623" xr:uid="{00000000-0005-0000-0000-000074BB0000}"/>
    <cellStyle name="표준 23 98 6" xfId="49624" xr:uid="{00000000-0005-0000-0000-000075BB0000}"/>
    <cellStyle name="표준 23 98 7" xfId="49625" xr:uid="{00000000-0005-0000-0000-000076BB0000}"/>
    <cellStyle name="표준 23 98 8" xfId="49626" xr:uid="{00000000-0005-0000-0000-000077BB0000}"/>
    <cellStyle name="표준 23 98 9" xfId="49627" xr:uid="{00000000-0005-0000-0000-000078BB0000}"/>
    <cellStyle name="표준 23 99" xfId="2063" xr:uid="{00000000-0005-0000-0000-000079BB0000}"/>
    <cellStyle name="표준 23 99 10" xfId="49628" xr:uid="{00000000-0005-0000-0000-00007ABB0000}"/>
    <cellStyle name="표준 23 99 2" xfId="3840" xr:uid="{00000000-0005-0000-0000-00007BBB0000}"/>
    <cellStyle name="표준 23 99 2 2" xfId="49629" xr:uid="{00000000-0005-0000-0000-00007CBB0000}"/>
    <cellStyle name="표준 23 99 2 3" xfId="49630" xr:uid="{00000000-0005-0000-0000-00007DBB0000}"/>
    <cellStyle name="표준 23 99 2 4" xfId="49631" xr:uid="{00000000-0005-0000-0000-00007EBB0000}"/>
    <cellStyle name="표준 23 99 2 5" xfId="49632" xr:uid="{00000000-0005-0000-0000-00007FBB0000}"/>
    <cellStyle name="표준 23 99 2 6" xfId="49633" xr:uid="{00000000-0005-0000-0000-000080BB0000}"/>
    <cellStyle name="표준 23 99 3" xfId="5699" xr:uid="{00000000-0005-0000-0000-000081BB0000}"/>
    <cellStyle name="표준 23 99 3 2" xfId="49634" xr:uid="{00000000-0005-0000-0000-000082BB0000}"/>
    <cellStyle name="표준 23 99 3 3" xfId="49635" xr:uid="{00000000-0005-0000-0000-000083BB0000}"/>
    <cellStyle name="표준 23 99 3 4" xfId="49636" xr:uid="{00000000-0005-0000-0000-000084BB0000}"/>
    <cellStyle name="표준 23 99 3 5" xfId="49637" xr:uid="{00000000-0005-0000-0000-000085BB0000}"/>
    <cellStyle name="표준 23 99 3 6" xfId="49638" xr:uid="{00000000-0005-0000-0000-000086BB0000}"/>
    <cellStyle name="표준 23 99 4" xfId="7563" xr:uid="{00000000-0005-0000-0000-000087BB0000}"/>
    <cellStyle name="표준 23 99 4 2" xfId="49639" xr:uid="{00000000-0005-0000-0000-000088BB0000}"/>
    <cellStyle name="표준 23 99 4 3" xfId="49640" xr:uid="{00000000-0005-0000-0000-000089BB0000}"/>
    <cellStyle name="표준 23 99 4 4" xfId="49641" xr:uid="{00000000-0005-0000-0000-00008ABB0000}"/>
    <cellStyle name="표준 23 99 4 5" xfId="49642" xr:uid="{00000000-0005-0000-0000-00008BBB0000}"/>
    <cellStyle name="표준 23 99 4 6" xfId="49643" xr:uid="{00000000-0005-0000-0000-00008CBB0000}"/>
    <cellStyle name="표준 23 99 5" xfId="9423" xr:uid="{00000000-0005-0000-0000-00008DBB0000}"/>
    <cellStyle name="표준 23 99 5 2" xfId="49644" xr:uid="{00000000-0005-0000-0000-00008EBB0000}"/>
    <cellStyle name="표준 23 99 5 3" xfId="49645" xr:uid="{00000000-0005-0000-0000-00008FBB0000}"/>
    <cellStyle name="표준 23 99 5 4" xfId="49646" xr:uid="{00000000-0005-0000-0000-000090BB0000}"/>
    <cellStyle name="표준 23 99 5 5" xfId="49647" xr:uid="{00000000-0005-0000-0000-000091BB0000}"/>
    <cellStyle name="표준 23 99 5 6" xfId="49648" xr:uid="{00000000-0005-0000-0000-000092BB0000}"/>
    <cellStyle name="표준 23 99 6" xfId="49649" xr:uid="{00000000-0005-0000-0000-000093BB0000}"/>
    <cellStyle name="표준 23 99 7" xfId="49650" xr:uid="{00000000-0005-0000-0000-000094BB0000}"/>
    <cellStyle name="표준 23 99 8" xfId="49651" xr:uid="{00000000-0005-0000-0000-000095BB0000}"/>
    <cellStyle name="표준 23 99 9" xfId="49652" xr:uid="{00000000-0005-0000-0000-000096BB0000}"/>
    <cellStyle name="표준 23_일일포지션및손익" xfId="384" xr:uid="{00000000-0005-0000-0000-000097BB0000}"/>
    <cellStyle name="표준 24" xfId="385" xr:uid="{00000000-0005-0000-0000-000098BB0000}"/>
    <cellStyle name="표준 25" xfId="386" xr:uid="{00000000-0005-0000-0000-000099BB0000}"/>
    <cellStyle name="표준 26" xfId="387" xr:uid="{00000000-0005-0000-0000-00009ABB0000}"/>
    <cellStyle name="표준 27" xfId="388" xr:uid="{00000000-0005-0000-0000-00009BBB0000}"/>
    <cellStyle name="표준 28" xfId="389" xr:uid="{00000000-0005-0000-0000-00009CBB0000}"/>
    <cellStyle name="표준 29" xfId="390" xr:uid="{00000000-0005-0000-0000-00009DBB0000}"/>
    <cellStyle name="표준 3" xfId="104" xr:uid="{00000000-0005-0000-0000-00009EBB0000}"/>
    <cellStyle name="표준 3 10" xfId="392" xr:uid="{00000000-0005-0000-0000-00009FBB0000}"/>
    <cellStyle name="표준 3 100" xfId="1877" xr:uid="{00000000-0005-0000-0000-0000A0BB0000}"/>
    <cellStyle name="표준 3 100 10" xfId="49653" xr:uid="{00000000-0005-0000-0000-0000A1BB0000}"/>
    <cellStyle name="표준 3 100 11" xfId="49654" xr:uid="{00000000-0005-0000-0000-0000A2BB0000}"/>
    <cellStyle name="표준 3 100 2" xfId="3654" xr:uid="{00000000-0005-0000-0000-0000A3BB0000}"/>
    <cellStyle name="표준 3 100 2 2" xfId="49655" xr:uid="{00000000-0005-0000-0000-0000A4BB0000}"/>
    <cellStyle name="표준 3 100 2 3" xfId="49656" xr:uid="{00000000-0005-0000-0000-0000A5BB0000}"/>
    <cellStyle name="표준 3 100 2 4" xfId="49657" xr:uid="{00000000-0005-0000-0000-0000A6BB0000}"/>
    <cellStyle name="표준 3 100 2 5" xfId="49658" xr:uid="{00000000-0005-0000-0000-0000A7BB0000}"/>
    <cellStyle name="표준 3 100 2 6" xfId="49659" xr:uid="{00000000-0005-0000-0000-0000A8BB0000}"/>
    <cellStyle name="표준 3 100 3" xfId="5513" xr:uid="{00000000-0005-0000-0000-0000A9BB0000}"/>
    <cellStyle name="표준 3 100 3 2" xfId="49660" xr:uid="{00000000-0005-0000-0000-0000AABB0000}"/>
    <cellStyle name="표준 3 100 3 3" xfId="49661" xr:uid="{00000000-0005-0000-0000-0000ABBB0000}"/>
    <cellStyle name="표준 3 100 3 4" xfId="49662" xr:uid="{00000000-0005-0000-0000-0000ACBB0000}"/>
    <cellStyle name="표준 3 100 3 5" xfId="49663" xr:uid="{00000000-0005-0000-0000-0000ADBB0000}"/>
    <cellStyle name="표준 3 100 3 6" xfId="49664" xr:uid="{00000000-0005-0000-0000-0000AEBB0000}"/>
    <cellStyle name="표준 3 100 4" xfId="7377" xr:uid="{00000000-0005-0000-0000-0000AFBB0000}"/>
    <cellStyle name="표준 3 100 4 2" xfId="49665" xr:uid="{00000000-0005-0000-0000-0000B0BB0000}"/>
    <cellStyle name="표준 3 100 4 3" xfId="49666" xr:uid="{00000000-0005-0000-0000-0000B1BB0000}"/>
    <cellStyle name="표준 3 100 4 4" xfId="49667" xr:uid="{00000000-0005-0000-0000-0000B2BB0000}"/>
    <cellStyle name="표준 3 100 4 5" xfId="49668" xr:uid="{00000000-0005-0000-0000-0000B3BB0000}"/>
    <cellStyle name="표준 3 100 4 6" xfId="49669" xr:uid="{00000000-0005-0000-0000-0000B4BB0000}"/>
    <cellStyle name="표준 3 100 5" xfId="9237" xr:uid="{00000000-0005-0000-0000-0000B5BB0000}"/>
    <cellStyle name="표준 3 100 5 2" xfId="49670" xr:uid="{00000000-0005-0000-0000-0000B6BB0000}"/>
    <cellStyle name="표준 3 100 5 3" xfId="49671" xr:uid="{00000000-0005-0000-0000-0000B7BB0000}"/>
    <cellStyle name="표준 3 100 5 4" xfId="49672" xr:uid="{00000000-0005-0000-0000-0000B8BB0000}"/>
    <cellStyle name="표준 3 100 5 5" xfId="49673" xr:uid="{00000000-0005-0000-0000-0000B9BB0000}"/>
    <cellStyle name="표준 3 100 5 6" xfId="49674" xr:uid="{00000000-0005-0000-0000-0000BABB0000}"/>
    <cellStyle name="표준 3 100 6" xfId="49675" xr:uid="{00000000-0005-0000-0000-0000BBBB0000}"/>
    <cellStyle name="표준 3 100 7" xfId="49676" xr:uid="{00000000-0005-0000-0000-0000BCBB0000}"/>
    <cellStyle name="표준 3 100 8" xfId="49677" xr:uid="{00000000-0005-0000-0000-0000BDBB0000}"/>
    <cellStyle name="표준 3 100 9" xfId="49678" xr:uid="{00000000-0005-0000-0000-0000BEBB0000}"/>
    <cellStyle name="표준 3 101" xfId="1891" xr:uid="{00000000-0005-0000-0000-0000BFBB0000}"/>
    <cellStyle name="표준 3 101 10" xfId="49679" xr:uid="{00000000-0005-0000-0000-0000C0BB0000}"/>
    <cellStyle name="표준 3 101 11" xfId="49680" xr:uid="{00000000-0005-0000-0000-0000C1BB0000}"/>
    <cellStyle name="표준 3 101 2" xfId="3668" xr:uid="{00000000-0005-0000-0000-0000C2BB0000}"/>
    <cellStyle name="표준 3 101 2 2" xfId="49681" xr:uid="{00000000-0005-0000-0000-0000C3BB0000}"/>
    <cellStyle name="표준 3 101 2 3" xfId="49682" xr:uid="{00000000-0005-0000-0000-0000C4BB0000}"/>
    <cellStyle name="표준 3 101 2 4" xfId="49683" xr:uid="{00000000-0005-0000-0000-0000C5BB0000}"/>
    <cellStyle name="표준 3 101 2 5" xfId="49684" xr:uid="{00000000-0005-0000-0000-0000C6BB0000}"/>
    <cellStyle name="표준 3 101 2 6" xfId="49685" xr:uid="{00000000-0005-0000-0000-0000C7BB0000}"/>
    <cellStyle name="표준 3 101 3" xfId="5527" xr:uid="{00000000-0005-0000-0000-0000C8BB0000}"/>
    <cellStyle name="표준 3 101 3 2" xfId="49686" xr:uid="{00000000-0005-0000-0000-0000C9BB0000}"/>
    <cellStyle name="표준 3 101 3 3" xfId="49687" xr:uid="{00000000-0005-0000-0000-0000CABB0000}"/>
    <cellStyle name="표준 3 101 3 4" xfId="49688" xr:uid="{00000000-0005-0000-0000-0000CBBB0000}"/>
    <cellStyle name="표준 3 101 3 5" xfId="49689" xr:uid="{00000000-0005-0000-0000-0000CCBB0000}"/>
    <cellStyle name="표준 3 101 3 6" xfId="49690" xr:uid="{00000000-0005-0000-0000-0000CDBB0000}"/>
    <cellStyle name="표준 3 101 4" xfId="7391" xr:uid="{00000000-0005-0000-0000-0000CEBB0000}"/>
    <cellStyle name="표준 3 101 4 2" xfId="49691" xr:uid="{00000000-0005-0000-0000-0000CFBB0000}"/>
    <cellStyle name="표준 3 101 4 3" xfId="49692" xr:uid="{00000000-0005-0000-0000-0000D0BB0000}"/>
    <cellStyle name="표준 3 101 4 4" xfId="49693" xr:uid="{00000000-0005-0000-0000-0000D1BB0000}"/>
    <cellStyle name="표준 3 101 4 5" xfId="49694" xr:uid="{00000000-0005-0000-0000-0000D2BB0000}"/>
    <cellStyle name="표준 3 101 4 6" xfId="49695" xr:uid="{00000000-0005-0000-0000-0000D3BB0000}"/>
    <cellStyle name="표준 3 101 5" xfId="9251" xr:uid="{00000000-0005-0000-0000-0000D4BB0000}"/>
    <cellStyle name="표준 3 101 5 2" xfId="49696" xr:uid="{00000000-0005-0000-0000-0000D5BB0000}"/>
    <cellStyle name="표준 3 101 5 3" xfId="49697" xr:uid="{00000000-0005-0000-0000-0000D6BB0000}"/>
    <cellStyle name="표준 3 101 5 4" xfId="49698" xr:uid="{00000000-0005-0000-0000-0000D7BB0000}"/>
    <cellStyle name="표준 3 101 5 5" xfId="49699" xr:uid="{00000000-0005-0000-0000-0000D8BB0000}"/>
    <cellStyle name="표준 3 101 5 6" xfId="49700" xr:uid="{00000000-0005-0000-0000-0000D9BB0000}"/>
    <cellStyle name="표준 3 101 6" xfId="49701" xr:uid="{00000000-0005-0000-0000-0000DABB0000}"/>
    <cellStyle name="표준 3 101 7" xfId="49702" xr:uid="{00000000-0005-0000-0000-0000DBBB0000}"/>
    <cellStyle name="표준 3 101 8" xfId="49703" xr:uid="{00000000-0005-0000-0000-0000DCBB0000}"/>
    <cellStyle name="표준 3 101 9" xfId="49704" xr:uid="{00000000-0005-0000-0000-0000DDBB0000}"/>
    <cellStyle name="표준 3 102" xfId="1905" xr:uid="{00000000-0005-0000-0000-0000DEBB0000}"/>
    <cellStyle name="표준 3 102 10" xfId="49705" xr:uid="{00000000-0005-0000-0000-0000DFBB0000}"/>
    <cellStyle name="표준 3 102 11" xfId="49706" xr:uid="{00000000-0005-0000-0000-0000E0BB0000}"/>
    <cellStyle name="표준 3 102 2" xfId="3682" xr:uid="{00000000-0005-0000-0000-0000E1BB0000}"/>
    <cellStyle name="표준 3 102 2 2" xfId="49707" xr:uid="{00000000-0005-0000-0000-0000E2BB0000}"/>
    <cellStyle name="표준 3 102 2 3" xfId="49708" xr:uid="{00000000-0005-0000-0000-0000E3BB0000}"/>
    <cellStyle name="표준 3 102 2 4" xfId="49709" xr:uid="{00000000-0005-0000-0000-0000E4BB0000}"/>
    <cellStyle name="표준 3 102 2 5" xfId="49710" xr:uid="{00000000-0005-0000-0000-0000E5BB0000}"/>
    <cellStyle name="표준 3 102 2 6" xfId="49711" xr:uid="{00000000-0005-0000-0000-0000E6BB0000}"/>
    <cellStyle name="표준 3 102 3" xfId="5541" xr:uid="{00000000-0005-0000-0000-0000E7BB0000}"/>
    <cellStyle name="표준 3 102 3 2" xfId="49712" xr:uid="{00000000-0005-0000-0000-0000E8BB0000}"/>
    <cellStyle name="표준 3 102 3 3" xfId="49713" xr:uid="{00000000-0005-0000-0000-0000E9BB0000}"/>
    <cellStyle name="표준 3 102 3 4" xfId="49714" xr:uid="{00000000-0005-0000-0000-0000EABB0000}"/>
    <cellStyle name="표준 3 102 3 5" xfId="49715" xr:uid="{00000000-0005-0000-0000-0000EBBB0000}"/>
    <cellStyle name="표준 3 102 3 6" xfId="49716" xr:uid="{00000000-0005-0000-0000-0000ECBB0000}"/>
    <cellStyle name="표준 3 102 4" xfId="7405" xr:uid="{00000000-0005-0000-0000-0000EDBB0000}"/>
    <cellStyle name="표준 3 102 4 2" xfId="49717" xr:uid="{00000000-0005-0000-0000-0000EEBB0000}"/>
    <cellStyle name="표준 3 102 4 3" xfId="49718" xr:uid="{00000000-0005-0000-0000-0000EFBB0000}"/>
    <cellStyle name="표준 3 102 4 4" xfId="49719" xr:uid="{00000000-0005-0000-0000-0000F0BB0000}"/>
    <cellStyle name="표준 3 102 4 5" xfId="49720" xr:uid="{00000000-0005-0000-0000-0000F1BB0000}"/>
    <cellStyle name="표준 3 102 4 6" xfId="49721" xr:uid="{00000000-0005-0000-0000-0000F2BB0000}"/>
    <cellStyle name="표준 3 102 5" xfId="9265" xr:uid="{00000000-0005-0000-0000-0000F3BB0000}"/>
    <cellStyle name="표준 3 102 5 2" xfId="49722" xr:uid="{00000000-0005-0000-0000-0000F4BB0000}"/>
    <cellStyle name="표준 3 102 5 3" xfId="49723" xr:uid="{00000000-0005-0000-0000-0000F5BB0000}"/>
    <cellStyle name="표준 3 102 5 4" xfId="49724" xr:uid="{00000000-0005-0000-0000-0000F6BB0000}"/>
    <cellStyle name="표준 3 102 5 5" xfId="49725" xr:uid="{00000000-0005-0000-0000-0000F7BB0000}"/>
    <cellStyle name="표준 3 102 5 6" xfId="49726" xr:uid="{00000000-0005-0000-0000-0000F8BB0000}"/>
    <cellStyle name="표준 3 102 6" xfId="49727" xr:uid="{00000000-0005-0000-0000-0000F9BB0000}"/>
    <cellStyle name="표준 3 102 7" xfId="49728" xr:uid="{00000000-0005-0000-0000-0000FABB0000}"/>
    <cellStyle name="표준 3 102 8" xfId="49729" xr:uid="{00000000-0005-0000-0000-0000FBBB0000}"/>
    <cellStyle name="표준 3 102 9" xfId="49730" xr:uid="{00000000-0005-0000-0000-0000FCBB0000}"/>
    <cellStyle name="표준 3 103" xfId="1919" xr:uid="{00000000-0005-0000-0000-0000FDBB0000}"/>
    <cellStyle name="표준 3 103 10" xfId="49731" xr:uid="{00000000-0005-0000-0000-0000FEBB0000}"/>
    <cellStyle name="표준 3 103 11" xfId="49732" xr:uid="{00000000-0005-0000-0000-0000FFBB0000}"/>
    <cellStyle name="표준 3 103 2" xfId="3696" xr:uid="{00000000-0005-0000-0000-000000BC0000}"/>
    <cellStyle name="표준 3 103 2 2" xfId="49733" xr:uid="{00000000-0005-0000-0000-000001BC0000}"/>
    <cellStyle name="표준 3 103 2 3" xfId="49734" xr:uid="{00000000-0005-0000-0000-000002BC0000}"/>
    <cellStyle name="표준 3 103 2 4" xfId="49735" xr:uid="{00000000-0005-0000-0000-000003BC0000}"/>
    <cellStyle name="표준 3 103 2 5" xfId="49736" xr:uid="{00000000-0005-0000-0000-000004BC0000}"/>
    <cellStyle name="표준 3 103 2 6" xfId="49737" xr:uid="{00000000-0005-0000-0000-000005BC0000}"/>
    <cellStyle name="표준 3 103 3" xfId="5555" xr:uid="{00000000-0005-0000-0000-000006BC0000}"/>
    <cellStyle name="표준 3 103 3 2" xfId="49738" xr:uid="{00000000-0005-0000-0000-000007BC0000}"/>
    <cellStyle name="표준 3 103 3 3" xfId="49739" xr:uid="{00000000-0005-0000-0000-000008BC0000}"/>
    <cellStyle name="표준 3 103 3 4" xfId="49740" xr:uid="{00000000-0005-0000-0000-000009BC0000}"/>
    <cellStyle name="표준 3 103 3 5" xfId="49741" xr:uid="{00000000-0005-0000-0000-00000ABC0000}"/>
    <cellStyle name="표준 3 103 3 6" xfId="49742" xr:uid="{00000000-0005-0000-0000-00000BBC0000}"/>
    <cellStyle name="표준 3 103 4" xfId="7419" xr:uid="{00000000-0005-0000-0000-00000CBC0000}"/>
    <cellStyle name="표준 3 103 4 2" xfId="49743" xr:uid="{00000000-0005-0000-0000-00000DBC0000}"/>
    <cellStyle name="표준 3 103 4 3" xfId="49744" xr:uid="{00000000-0005-0000-0000-00000EBC0000}"/>
    <cellStyle name="표준 3 103 4 4" xfId="49745" xr:uid="{00000000-0005-0000-0000-00000FBC0000}"/>
    <cellStyle name="표준 3 103 4 5" xfId="49746" xr:uid="{00000000-0005-0000-0000-000010BC0000}"/>
    <cellStyle name="표준 3 103 4 6" xfId="49747" xr:uid="{00000000-0005-0000-0000-000011BC0000}"/>
    <cellStyle name="표준 3 103 5" xfId="9279" xr:uid="{00000000-0005-0000-0000-000012BC0000}"/>
    <cellStyle name="표준 3 103 5 2" xfId="49748" xr:uid="{00000000-0005-0000-0000-000013BC0000}"/>
    <cellStyle name="표준 3 103 5 3" xfId="49749" xr:uid="{00000000-0005-0000-0000-000014BC0000}"/>
    <cellStyle name="표준 3 103 5 4" xfId="49750" xr:uid="{00000000-0005-0000-0000-000015BC0000}"/>
    <cellStyle name="표준 3 103 5 5" xfId="49751" xr:uid="{00000000-0005-0000-0000-000016BC0000}"/>
    <cellStyle name="표준 3 103 5 6" xfId="49752" xr:uid="{00000000-0005-0000-0000-000017BC0000}"/>
    <cellStyle name="표준 3 103 6" xfId="49753" xr:uid="{00000000-0005-0000-0000-000018BC0000}"/>
    <cellStyle name="표준 3 103 7" xfId="49754" xr:uid="{00000000-0005-0000-0000-000019BC0000}"/>
    <cellStyle name="표준 3 103 8" xfId="49755" xr:uid="{00000000-0005-0000-0000-00001ABC0000}"/>
    <cellStyle name="표준 3 103 9" xfId="49756" xr:uid="{00000000-0005-0000-0000-00001BBC0000}"/>
    <cellStyle name="표준 3 104" xfId="1933" xr:uid="{00000000-0005-0000-0000-00001CBC0000}"/>
    <cellStyle name="표준 3 104 10" xfId="49757" xr:uid="{00000000-0005-0000-0000-00001DBC0000}"/>
    <cellStyle name="표준 3 104 11" xfId="49758" xr:uid="{00000000-0005-0000-0000-00001EBC0000}"/>
    <cellStyle name="표준 3 104 2" xfId="3710" xr:uid="{00000000-0005-0000-0000-00001FBC0000}"/>
    <cellStyle name="표준 3 104 2 2" xfId="49759" xr:uid="{00000000-0005-0000-0000-000020BC0000}"/>
    <cellStyle name="표준 3 104 2 3" xfId="49760" xr:uid="{00000000-0005-0000-0000-000021BC0000}"/>
    <cellStyle name="표준 3 104 2 4" xfId="49761" xr:uid="{00000000-0005-0000-0000-000022BC0000}"/>
    <cellStyle name="표준 3 104 2 5" xfId="49762" xr:uid="{00000000-0005-0000-0000-000023BC0000}"/>
    <cellStyle name="표준 3 104 2 6" xfId="49763" xr:uid="{00000000-0005-0000-0000-000024BC0000}"/>
    <cellStyle name="표준 3 104 3" xfId="5569" xr:uid="{00000000-0005-0000-0000-000025BC0000}"/>
    <cellStyle name="표준 3 104 3 2" xfId="49764" xr:uid="{00000000-0005-0000-0000-000026BC0000}"/>
    <cellStyle name="표준 3 104 3 3" xfId="49765" xr:uid="{00000000-0005-0000-0000-000027BC0000}"/>
    <cellStyle name="표준 3 104 3 4" xfId="49766" xr:uid="{00000000-0005-0000-0000-000028BC0000}"/>
    <cellStyle name="표준 3 104 3 5" xfId="49767" xr:uid="{00000000-0005-0000-0000-000029BC0000}"/>
    <cellStyle name="표준 3 104 3 6" xfId="49768" xr:uid="{00000000-0005-0000-0000-00002ABC0000}"/>
    <cellStyle name="표준 3 104 4" xfId="7433" xr:uid="{00000000-0005-0000-0000-00002BBC0000}"/>
    <cellStyle name="표준 3 104 4 2" xfId="49769" xr:uid="{00000000-0005-0000-0000-00002CBC0000}"/>
    <cellStyle name="표준 3 104 4 3" xfId="49770" xr:uid="{00000000-0005-0000-0000-00002DBC0000}"/>
    <cellStyle name="표준 3 104 4 4" xfId="49771" xr:uid="{00000000-0005-0000-0000-00002EBC0000}"/>
    <cellStyle name="표준 3 104 4 5" xfId="49772" xr:uid="{00000000-0005-0000-0000-00002FBC0000}"/>
    <cellStyle name="표준 3 104 4 6" xfId="49773" xr:uid="{00000000-0005-0000-0000-000030BC0000}"/>
    <cellStyle name="표준 3 104 5" xfId="9293" xr:uid="{00000000-0005-0000-0000-000031BC0000}"/>
    <cellStyle name="표준 3 104 5 2" xfId="49774" xr:uid="{00000000-0005-0000-0000-000032BC0000}"/>
    <cellStyle name="표준 3 104 5 3" xfId="49775" xr:uid="{00000000-0005-0000-0000-000033BC0000}"/>
    <cellStyle name="표준 3 104 5 4" xfId="49776" xr:uid="{00000000-0005-0000-0000-000034BC0000}"/>
    <cellStyle name="표준 3 104 5 5" xfId="49777" xr:uid="{00000000-0005-0000-0000-000035BC0000}"/>
    <cellStyle name="표준 3 104 5 6" xfId="49778" xr:uid="{00000000-0005-0000-0000-000036BC0000}"/>
    <cellStyle name="표준 3 104 6" xfId="49779" xr:uid="{00000000-0005-0000-0000-000037BC0000}"/>
    <cellStyle name="표준 3 104 7" xfId="49780" xr:uid="{00000000-0005-0000-0000-000038BC0000}"/>
    <cellStyle name="표준 3 104 8" xfId="49781" xr:uid="{00000000-0005-0000-0000-000039BC0000}"/>
    <cellStyle name="표준 3 104 9" xfId="49782" xr:uid="{00000000-0005-0000-0000-00003ABC0000}"/>
    <cellStyle name="표준 3 105" xfId="1947" xr:uid="{00000000-0005-0000-0000-00003BBC0000}"/>
    <cellStyle name="표준 3 105 10" xfId="49783" xr:uid="{00000000-0005-0000-0000-00003CBC0000}"/>
    <cellStyle name="표준 3 105 11" xfId="49784" xr:uid="{00000000-0005-0000-0000-00003DBC0000}"/>
    <cellStyle name="표준 3 105 2" xfId="3724" xr:uid="{00000000-0005-0000-0000-00003EBC0000}"/>
    <cellStyle name="표준 3 105 2 2" xfId="49785" xr:uid="{00000000-0005-0000-0000-00003FBC0000}"/>
    <cellStyle name="표준 3 105 2 3" xfId="49786" xr:uid="{00000000-0005-0000-0000-000040BC0000}"/>
    <cellStyle name="표준 3 105 2 4" xfId="49787" xr:uid="{00000000-0005-0000-0000-000041BC0000}"/>
    <cellStyle name="표준 3 105 2 5" xfId="49788" xr:uid="{00000000-0005-0000-0000-000042BC0000}"/>
    <cellStyle name="표준 3 105 2 6" xfId="49789" xr:uid="{00000000-0005-0000-0000-000043BC0000}"/>
    <cellStyle name="표준 3 105 3" xfId="5583" xr:uid="{00000000-0005-0000-0000-000044BC0000}"/>
    <cellStyle name="표준 3 105 3 2" xfId="49790" xr:uid="{00000000-0005-0000-0000-000045BC0000}"/>
    <cellStyle name="표준 3 105 3 3" xfId="49791" xr:uid="{00000000-0005-0000-0000-000046BC0000}"/>
    <cellStyle name="표준 3 105 3 4" xfId="49792" xr:uid="{00000000-0005-0000-0000-000047BC0000}"/>
    <cellStyle name="표준 3 105 3 5" xfId="49793" xr:uid="{00000000-0005-0000-0000-000048BC0000}"/>
    <cellStyle name="표준 3 105 3 6" xfId="49794" xr:uid="{00000000-0005-0000-0000-000049BC0000}"/>
    <cellStyle name="표준 3 105 4" xfId="7447" xr:uid="{00000000-0005-0000-0000-00004ABC0000}"/>
    <cellStyle name="표준 3 105 4 2" xfId="49795" xr:uid="{00000000-0005-0000-0000-00004BBC0000}"/>
    <cellStyle name="표준 3 105 4 3" xfId="49796" xr:uid="{00000000-0005-0000-0000-00004CBC0000}"/>
    <cellStyle name="표준 3 105 4 4" xfId="49797" xr:uid="{00000000-0005-0000-0000-00004DBC0000}"/>
    <cellStyle name="표준 3 105 4 5" xfId="49798" xr:uid="{00000000-0005-0000-0000-00004EBC0000}"/>
    <cellStyle name="표준 3 105 4 6" xfId="49799" xr:uid="{00000000-0005-0000-0000-00004FBC0000}"/>
    <cellStyle name="표준 3 105 5" xfId="9307" xr:uid="{00000000-0005-0000-0000-000050BC0000}"/>
    <cellStyle name="표준 3 105 5 2" xfId="49800" xr:uid="{00000000-0005-0000-0000-000051BC0000}"/>
    <cellStyle name="표준 3 105 5 3" xfId="49801" xr:uid="{00000000-0005-0000-0000-000052BC0000}"/>
    <cellStyle name="표준 3 105 5 4" xfId="49802" xr:uid="{00000000-0005-0000-0000-000053BC0000}"/>
    <cellStyle name="표준 3 105 5 5" xfId="49803" xr:uid="{00000000-0005-0000-0000-000054BC0000}"/>
    <cellStyle name="표준 3 105 5 6" xfId="49804" xr:uid="{00000000-0005-0000-0000-000055BC0000}"/>
    <cellStyle name="표준 3 105 6" xfId="49805" xr:uid="{00000000-0005-0000-0000-000056BC0000}"/>
    <cellStyle name="표준 3 105 7" xfId="49806" xr:uid="{00000000-0005-0000-0000-000057BC0000}"/>
    <cellStyle name="표준 3 105 8" xfId="49807" xr:uid="{00000000-0005-0000-0000-000058BC0000}"/>
    <cellStyle name="표준 3 105 9" xfId="49808" xr:uid="{00000000-0005-0000-0000-000059BC0000}"/>
    <cellStyle name="표준 3 106" xfId="1961" xr:uid="{00000000-0005-0000-0000-00005ABC0000}"/>
    <cellStyle name="표준 3 106 10" xfId="49809" xr:uid="{00000000-0005-0000-0000-00005BBC0000}"/>
    <cellStyle name="표준 3 106 11" xfId="49810" xr:uid="{00000000-0005-0000-0000-00005CBC0000}"/>
    <cellStyle name="표준 3 106 2" xfId="3738" xr:uid="{00000000-0005-0000-0000-00005DBC0000}"/>
    <cellStyle name="표준 3 106 2 2" xfId="49811" xr:uid="{00000000-0005-0000-0000-00005EBC0000}"/>
    <cellStyle name="표준 3 106 2 3" xfId="49812" xr:uid="{00000000-0005-0000-0000-00005FBC0000}"/>
    <cellStyle name="표준 3 106 2 4" xfId="49813" xr:uid="{00000000-0005-0000-0000-000060BC0000}"/>
    <cellStyle name="표준 3 106 2 5" xfId="49814" xr:uid="{00000000-0005-0000-0000-000061BC0000}"/>
    <cellStyle name="표준 3 106 2 6" xfId="49815" xr:uid="{00000000-0005-0000-0000-000062BC0000}"/>
    <cellStyle name="표준 3 106 3" xfId="5597" xr:uid="{00000000-0005-0000-0000-000063BC0000}"/>
    <cellStyle name="표준 3 106 3 2" xfId="49816" xr:uid="{00000000-0005-0000-0000-000064BC0000}"/>
    <cellStyle name="표준 3 106 3 3" xfId="49817" xr:uid="{00000000-0005-0000-0000-000065BC0000}"/>
    <cellStyle name="표준 3 106 3 4" xfId="49818" xr:uid="{00000000-0005-0000-0000-000066BC0000}"/>
    <cellStyle name="표준 3 106 3 5" xfId="49819" xr:uid="{00000000-0005-0000-0000-000067BC0000}"/>
    <cellStyle name="표준 3 106 3 6" xfId="49820" xr:uid="{00000000-0005-0000-0000-000068BC0000}"/>
    <cellStyle name="표준 3 106 4" xfId="7461" xr:uid="{00000000-0005-0000-0000-000069BC0000}"/>
    <cellStyle name="표준 3 106 4 2" xfId="49821" xr:uid="{00000000-0005-0000-0000-00006ABC0000}"/>
    <cellStyle name="표준 3 106 4 3" xfId="49822" xr:uid="{00000000-0005-0000-0000-00006BBC0000}"/>
    <cellStyle name="표준 3 106 4 4" xfId="49823" xr:uid="{00000000-0005-0000-0000-00006CBC0000}"/>
    <cellStyle name="표준 3 106 4 5" xfId="49824" xr:uid="{00000000-0005-0000-0000-00006DBC0000}"/>
    <cellStyle name="표준 3 106 4 6" xfId="49825" xr:uid="{00000000-0005-0000-0000-00006EBC0000}"/>
    <cellStyle name="표준 3 106 5" xfId="9321" xr:uid="{00000000-0005-0000-0000-00006FBC0000}"/>
    <cellStyle name="표준 3 106 5 2" xfId="49826" xr:uid="{00000000-0005-0000-0000-000070BC0000}"/>
    <cellStyle name="표준 3 106 5 3" xfId="49827" xr:uid="{00000000-0005-0000-0000-000071BC0000}"/>
    <cellStyle name="표준 3 106 5 4" xfId="49828" xr:uid="{00000000-0005-0000-0000-000072BC0000}"/>
    <cellStyle name="표준 3 106 5 5" xfId="49829" xr:uid="{00000000-0005-0000-0000-000073BC0000}"/>
    <cellStyle name="표준 3 106 5 6" xfId="49830" xr:uid="{00000000-0005-0000-0000-000074BC0000}"/>
    <cellStyle name="표준 3 106 6" xfId="49831" xr:uid="{00000000-0005-0000-0000-000075BC0000}"/>
    <cellStyle name="표준 3 106 7" xfId="49832" xr:uid="{00000000-0005-0000-0000-000076BC0000}"/>
    <cellStyle name="표준 3 106 8" xfId="49833" xr:uid="{00000000-0005-0000-0000-000077BC0000}"/>
    <cellStyle name="표준 3 106 9" xfId="49834" xr:uid="{00000000-0005-0000-0000-000078BC0000}"/>
    <cellStyle name="표준 3 107" xfId="1975" xr:uid="{00000000-0005-0000-0000-000079BC0000}"/>
    <cellStyle name="표준 3 107 10" xfId="49835" xr:uid="{00000000-0005-0000-0000-00007ABC0000}"/>
    <cellStyle name="표준 3 107 11" xfId="49836" xr:uid="{00000000-0005-0000-0000-00007BBC0000}"/>
    <cellStyle name="표준 3 107 2" xfId="3752" xr:uid="{00000000-0005-0000-0000-00007CBC0000}"/>
    <cellStyle name="표준 3 107 2 2" xfId="49837" xr:uid="{00000000-0005-0000-0000-00007DBC0000}"/>
    <cellStyle name="표준 3 107 2 3" xfId="49838" xr:uid="{00000000-0005-0000-0000-00007EBC0000}"/>
    <cellStyle name="표준 3 107 2 4" xfId="49839" xr:uid="{00000000-0005-0000-0000-00007FBC0000}"/>
    <cellStyle name="표준 3 107 2 5" xfId="49840" xr:uid="{00000000-0005-0000-0000-000080BC0000}"/>
    <cellStyle name="표준 3 107 2 6" xfId="49841" xr:uid="{00000000-0005-0000-0000-000081BC0000}"/>
    <cellStyle name="표준 3 107 3" xfId="5611" xr:uid="{00000000-0005-0000-0000-000082BC0000}"/>
    <cellStyle name="표준 3 107 3 2" xfId="49842" xr:uid="{00000000-0005-0000-0000-000083BC0000}"/>
    <cellStyle name="표준 3 107 3 3" xfId="49843" xr:uid="{00000000-0005-0000-0000-000084BC0000}"/>
    <cellStyle name="표준 3 107 3 4" xfId="49844" xr:uid="{00000000-0005-0000-0000-000085BC0000}"/>
    <cellStyle name="표준 3 107 3 5" xfId="49845" xr:uid="{00000000-0005-0000-0000-000086BC0000}"/>
    <cellStyle name="표준 3 107 3 6" xfId="49846" xr:uid="{00000000-0005-0000-0000-000087BC0000}"/>
    <cellStyle name="표준 3 107 4" xfId="7475" xr:uid="{00000000-0005-0000-0000-000088BC0000}"/>
    <cellStyle name="표준 3 107 4 2" xfId="49847" xr:uid="{00000000-0005-0000-0000-000089BC0000}"/>
    <cellStyle name="표준 3 107 4 3" xfId="49848" xr:uid="{00000000-0005-0000-0000-00008ABC0000}"/>
    <cellStyle name="표준 3 107 4 4" xfId="49849" xr:uid="{00000000-0005-0000-0000-00008BBC0000}"/>
    <cellStyle name="표준 3 107 4 5" xfId="49850" xr:uid="{00000000-0005-0000-0000-00008CBC0000}"/>
    <cellStyle name="표준 3 107 4 6" xfId="49851" xr:uid="{00000000-0005-0000-0000-00008DBC0000}"/>
    <cellStyle name="표준 3 107 5" xfId="9335" xr:uid="{00000000-0005-0000-0000-00008EBC0000}"/>
    <cellStyle name="표준 3 107 5 2" xfId="49852" xr:uid="{00000000-0005-0000-0000-00008FBC0000}"/>
    <cellStyle name="표준 3 107 5 3" xfId="49853" xr:uid="{00000000-0005-0000-0000-000090BC0000}"/>
    <cellStyle name="표준 3 107 5 4" xfId="49854" xr:uid="{00000000-0005-0000-0000-000091BC0000}"/>
    <cellStyle name="표준 3 107 5 5" xfId="49855" xr:uid="{00000000-0005-0000-0000-000092BC0000}"/>
    <cellStyle name="표준 3 107 5 6" xfId="49856" xr:uid="{00000000-0005-0000-0000-000093BC0000}"/>
    <cellStyle name="표준 3 107 6" xfId="49857" xr:uid="{00000000-0005-0000-0000-000094BC0000}"/>
    <cellStyle name="표준 3 107 7" xfId="49858" xr:uid="{00000000-0005-0000-0000-000095BC0000}"/>
    <cellStyle name="표준 3 107 8" xfId="49859" xr:uid="{00000000-0005-0000-0000-000096BC0000}"/>
    <cellStyle name="표준 3 107 9" xfId="49860" xr:uid="{00000000-0005-0000-0000-000097BC0000}"/>
    <cellStyle name="표준 3 108" xfId="1989" xr:uid="{00000000-0005-0000-0000-000098BC0000}"/>
    <cellStyle name="표준 3 108 10" xfId="49861" xr:uid="{00000000-0005-0000-0000-000099BC0000}"/>
    <cellStyle name="표준 3 108 11" xfId="49862" xr:uid="{00000000-0005-0000-0000-00009ABC0000}"/>
    <cellStyle name="표준 3 108 2" xfId="3766" xr:uid="{00000000-0005-0000-0000-00009BBC0000}"/>
    <cellStyle name="표준 3 108 2 2" xfId="49863" xr:uid="{00000000-0005-0000-0000-00009CBC0000}"/>
    <cellStyle name="표준 3 108 2 3" xfId="49864" xr:uid="{00000000-0005-0000-0000-00009DBC0000}"/>
    <cellStyle name="표준 3 108 2 4" xfId="49865" xr:uid="{00000000-0005-0000-0000-00009EBC0000}"/>
    <cellStyle name="표준 3 108 2 5" xfId="49866" xr:uid="{00000000-0005-0000-0000-00009FBC0000}"/>
    <cellStyle name="표준 3 108 2 6" xfId="49867" xr:uid="{00000000-0005-0000-0000-0000A0BC0000}"/>
    <cellStyle name="표준 3 108 3" xfId="5625" xr:uid="{00000000-0005-0000-0000-0000A1BC0000}"/>
    <cellStyle name="표준 3 108 3 2" xfId="49868" xr:uid="{00000000-0005-0000-0000-0000A2BC0000}"/>
    <cellStyle name="표준 3 108 3 3" xfId="49869" xr:uid="{00000000-0005-0000-0000-0000A3BC0000}"/>
    <cellStyle name="표준 3 108 3 4" xfId="49870" xr:uid="{00000000-0005-0000-0000-0000A4BC0000}"/>
    <cellStyle name="표준 3 108 3 5" xfId="49871" xr:uid="{00000000-0005-0000-0000-0000A5BC0000}"/>
    <cellStyle name="표준 3 108 3 6" xfId="49872" xr:uid="{00000000-0005-0000-0000-0000A6BC0000}"/>
    <cellStyle name="표준 3 108 4" xfId="7489" xr:uid="{00000000-0005-0000-0000-0000A7BC0000}"/>
    <cellStyle name="표준 3 108 4 2" xfId="49873" xr:uid="{00000000-0005-0000-0000-0000A8BC0000}"/>
    <cellStyle name="표준 3 108 4 3" xfId="49874" xr:uid="{00000000-0005-0000-0000-0000A9BC0000}"/>
    <cellStyle name="표준 3 108 4 4" xfId="49875" xr:uid="{00000000-0005-0000-0000-0000AABC0000}"/>
    <cellStyle name="표준 3 108 4 5" xfId="49876" xr:uid="{00000000-0005-0000-0000-0000ABBC0000}"/>
    <cellStyle name="표준 3 108 4 6" xfId="49877" xr:uid="{00000000-0005-0000-0000-0000ACBC0000}"/>
    <cellStyle name="표준 3 108 5" xfId="9349" xr:uid="{00000000-0005-0000-0000-0000ADBC0000}"/>
    <cellStyle name="표준 3 108 5 2" xfId="49878" xr:uid="{00000000-0005-0000-0000-0000AEBC0000}"/>
    <cellStyle name="표준 3 108 5 3" xfId="49879" xr:uid="{00000000-0005-0000-0000-0000AFBC0000}"/>
    <cellStyle name="표준 3 108 5 4" xfId="49880" xr:uid="{00000000-0005-0000-0000-0000B0BC0000}"/>
    <cellStyle name="표준 3 108 5 5" xfId="49881" xr:uid="{00000000-0005-0000-0000-0000B1BC0000}"/>
    <cellStyle name="표준 3 108 5 6" xfId="49882" xr:uid="{00000000-0005-0000-0000-0000B2BC0000}"/>
    <cellStyle name="표준 3 108 6" xfId="49883" xr:uid="{00000000-0005-0000-0000-0000B3BC0000}"/>
    <cellStyle name="표준 3 108 7" xfId="49884" xr:uid="{00000000-0005-0000-0000-0000B4BC0000}"/>
    <cellStyle name="표준 3 108 8" xfId="49885" xr:uid="{00000000-0005-0000-0000-0000B5BC0000}"/>
    <cellStyle name="표준 3 108 9" xfId="49886" xr:uid="{00000000-0005-0000-0000-0000B6BC0000}"/>
    <cellStyle name="표준 3 109" xfId="2003" xr:uid="{00000000-0005-0000-0000-0000B7BC0000}"/>
    <cellStyle name="표준 3 109 10" xfId="49887" xr:uid="{00000000-0005-0000-0000-0000B8BC0000}"/>
    <cellStyle name="표준 3 109 11" xfId="49888" xr:uid="{00000000-0005-0000-0000-0000B9BC0000}"/>
    <cellStyle name="표준 3 109 2" xfId="3780" xr:uid="{00000000-0005-0000-0000-0000BABC0000}"/>
    <cellStyle name="표준 3 109 2 2" xfId="49889" xr:uid="{00000000-0005-0000-0000-0000BBBC0000}"/>
    <cellStyle name="표준 3 109 2 3" xfId="49890" xr:uid="{00000000-0005-0000-0000-0000BCBC0000}"/>
    <cellStyle name="표준 3 109 2 4" xfId="49891" xr:uid="{00000000-0005-0000-0000-0000BDBC0000}"/>
    <cellStyle name="표준 3 109 2 5" xfId="49892" xr:uid="{00000000-0005-0000-0000-0000BEBC0000}"/>
    <cellStyle name="표준 3 109 2 6" xfId="49893" xr:uid="{00000000-0005-0000-0000-0000BFBC0000}"/>
    <cellStyle name="표준 3 109 3" xfId="5639" xr:uid="{00000000-0005-0000-0000-0000C0BC0000}"/>
    <cellStyle name="표준 3 109 3 2" xfId="49894" xr:uid="{00000000-0005-0000-0000-0000C1BC0000}"/>
    <cellStyle name="표준 3 109 3 3" xfId="49895" xr:uid="{00000000-0005-0000-0000-0000C2BC0000}"/>
    <cellStyle name="표준 3 109 3 4" xfId="49896" xr:uid="{00000000-0005-0000-0000-0000C3BC0000}"/>
    <cellStyle name="표준 3 109 3 5" xfId="49897" xr:uid="{00000000-0005-0000-0000-0000C4BC0000}"/>
    <cellStyle name="표준 3 109 3 6" xfId="49898" xr:uid="{00000000-0005-0000-0000-0000C5BC0000}"/>
    <cellStyle name="표준 3 109 4" xfId="7503" xr:uid="{00000000-0005-0000-0000-0000C6BC0000}"/>
    <cellStyle name="표준 3 109 4 2" xfId="49899" xr:uid="{00000000-0005-0000-0000-0000C7BC0000}"/>
    <cellStyle name="표준 3 109 4 3" xfId="49900" xr:uid="{00000000-0005-0000-0000-0000C8BC0000}"/>
    <cellStyle name="표준 3 109 4 4" xfId="49901" xr:uid="{00000000-0005-0000-0000-0000C9BC0000}"/>
    <cellStyle name="표준 3 109 4 5" xfId="49902" xr:uid="{00000000-0005-0000-0000-0000CABC0000}"/>
    <cellStyle name="표준 3 109 4 6" xfId="49903" xr:uid="{00000000-0005-0000-0000-0000CBBC0000}"/>
    <cellStyle name="표준 3 109 5" xfId="9363" xr:uid="{00000000-0005-0000-0000-0000CCBC0000}"/>
    <cellStyle name="표준 3 109 5 2" xfId="49904" xr:uid="{00000000-0005-0000-0000-0000CDBC0000}"/>
    <cellStyle name="표준 3 109 5 3" xfId="49905" xr:uid="{00000000-0005-0000-0000-0000CEBC0000}"/>
    <cellStyle name="표준 3 109 5 4" xfId="49906" xr:uid="{00000000-0005-0000-0000-0000CFBC0000}"/>
    <cellStyle name="표준 3 109 5 5" xfId="49907" xr:uid="{00000000-0005-0000-0000-0000D0BC0000}"/>
    <cellStyle name="표준 3 109 5 6" xfId="49908" xr:uid="{00000000-0005-0000-0000-0000D1BC0000}"/>
    <cellStyle name="표준 3 109 6" xfId="49909" xr:uid="{00000000-0005-0000-0000-0000D2BC0000}"/>
    <cellStyle name="표준 3 109 7" xfId="49910" xr:uid="{00000000-0005-0000-0000-0000D3BC0000}"/>
    <cellStyle name="표준 3 109 8" xfId="49911" xr:uid="{00000000-0005-0000-0000-0000D4BC0000}"/>
    <cellStyle name="표준 3 109 9" xfId="49912" xr:uid="{00000000-0005-0000-0000-0000D5BC0000}"/>
    <cellStyle name="표준 3 11" xfId="393" xr:uid="{00000000-0005-0000-0000-0000D6BC0000}"/>
    <cellStyle name="표준 3 11 2" xfId="1038" xr:uid="{00000000-0005-0000-0000-0000D7BC0000}"/>
    <cellStyle name="표준 3 110" xfId="2017" xr:uid="{00000000-0005-0000-0000-0000D8BC0000}"/>
    <cellStyle name="표준 3 110 10" xfId="49913" xr:uid="{00000000-0005-0000-0000-0000D9BC0000}"/>
    <cellStyle name="표준 3 110 2" xfId="3794" xr:uid="{00000000-0005-0000-0000-0000DABC0000}"/>
    <cellStyle name="표준 3 110 2 2" xfId="49914" xr:uid="{00000000-0005-0000-0000-0000DBBC0000}"/>
    <cellStyle name="표준 3 110 2 3" xfId="49915" xr:uid="{00000000-0005-0000-0000-0000DCBC0000}"/>
    <cellStyle name="표준 3 110 2 4" xfId="49916" xr:uid="{00000000-0005-0000-0000-0000DDBC0000}"/>
    <cellStyle name="표준 3 110 2 5" xfId="49917" xr:uid="{00000000-0005-0000-0000-0000DEBC0000}"/>
    <cellStyle name="표준 3 110 2 6" xfId="49918" xr:uid="{00000000-0005-0000-0000-0000DFBC0000}"/>
    <cellStyle name="표준 3 110 3" xfId="5653" xr:uid="{00000000-0005-0000-0000-0000E0BC0000}"/>
    <cellStyle name="표준 3 110 3 2" xfId="49919" xr:uid="{00000000-0005-0000-0000-0000E1BC0000}"/>
    <cellStyle name="표준 3 110 3 3" xfId="49920" xr:uid="{00000000-0005-0000-0000-0000E2BC0000}"/>
    <cellStyle name="표준 3 110 3 4" xfId="49921" xr:uid="{00000000-0005-0000-0000-0000E3BC0000}"/>
    <cellStyle name="표준 3 110 3 5" xfId="49922" xr:uid="{00000000-0005-0000-0000-0000E4BC0000}"/>
    <cellStyle name="표준 3 110 3 6" xfId="49923" xr:uid="{00000000-0005-0000-0000-0000E5BC0000}"/>
    <cellStyle name="표준 3 110 4" xfId="7517" xr:uid="{00000000-0005-0000-0000-0000E6BC0000}"/>
    <cellStyle name="표준 3 110 4 2" xfId="49924" xr:uid="{00000000-0005-0000-0000-0000E7BC0000}"/>
    <cellStyle name="표준 3 110 4 3" xfId="49925" xr:uid="{00000000-0005-0000-0000-0000E8BC0000}"/>
    <cellStyle name="표준 3 110 4 4" xfId="49926" xr:uid="{00000000-0005-0000-0000-0000E9BC0000}"/>
    <cellStyle name="표준 3 110 4 5" xfId="49927" xr:uid="{00000000-0005-0000-0000-0000EABC0000}"/>
    <cellStyle name="표준 3 110 4 6" xfId="49928" xr:uid="{00000000-0005-0000-0000-0000EBBC0000}"/>
    <cellStyle name="표준 3 110 5" xfId="9377" xr:uid="{00000000-0005-0000-0000-0000ECBC0000}"/>
    <cellStyle name="표준 3 110 5 2" xfId="49929" xr:uid="{00000000-0005-0000-0000-0000EDBC0000}"/>
    <cellStyle name="표준 3 110 5 3" xfId="49930" xr:uid="{00000000-0005-0000-0000-0000EEBC0000}"/>
    <cellStyle name="표준 3 110 5 4" xfId="49931" xr:uid="{00000000-0005-0000-0000-0000EFBC0000}"/>
    <cellStyle name="표준 3 110 5 5" xfId="49932" xr:uid="{00000000-0005-0000-0000-0000F0BC0000}"/>
    <cellStyle name="표준 3 110 5 6" xfId="49933" xr:uid="{00000000-0005-0000-0000-0000F1BC0000}"/>
    <cellStyle name="표준 3 110 6" xfId="49934" xr:uid="{00000000-0005-0000-0000-0000F2BC0000}"/>
    <cellStyle name="표준 3 110 7" xfId="49935" xr:uid="{00000000-0005-0000-0000-0000F3BC0000}"/>
    <cellStyle name="표준 3 110 8" xfId="49936" xr:uid="{00000000-0005-0000-0000-0000F4BC0000}"/>
    <cellStyle name="표준 3 110 9" xfId="49937" xr:uid="{00000000-0005-0000-0000-0000F5BC0000}"/>
    <cellStyle name="표준 3 111" xfId="2031" xr:uid="{00000000-0005-0000-0000-0000F6BC0000}"/>
    <cellStyle name="표준 3 111 10" xfId="49938" xr:uid="{00000000-0005-0000-0000-0000F7BC0000}"/>
    <cellStyle name="표준 3 111 2" xfId="3808" xr:uid="{00000000-0005-0000-0000-0000F8BC0000}"/>
    <cellStyle name="표준 3 111 2 2" xfId="49939" xr:uid="{00000000-0005-0000-0000-0000F9BC0000}"/>
    <cellStyle name="표준 3 111 2 3" xfId="49940" xr:uid="{00000000-0005-0000-0000-0000FABC0000}"/>
    <cellStyle name="표준 3 111 2 4" xfId="49941" xr:uid="{00000000-0005-0000-0000-0000FBBC0000}"/>
    <cellStyle name="표준 3 111 2 5" xfId="49942" xr:uid="{00000000-0005-0000-0000-0000FCBC0000}"/>
    <cellStyle name="표준 3 111 2 6" xfId="49943" xr:uid="{00000000-0005-0000-0000-0000FDBC0000}"/>
    <cellStyle name="표준 3 111 3" xfId="5667" xr:uid="{00000000-0005-0000-0000-0000FEBC0000}"/>
    <cellStyle name="표준 3 111 3 2" xfId="49944" xr:uid="{00000000-0005-0000-0000-0000FFBC0000}"/>
    <cellStyle name="표준 3 111 3 3" xfId="49945" xr:uid="{00000000-0005-0000-0000-000000BD0000}"/>
    <cellStyle name="표준 3 111 3 4" xfId="49946" xr:uid="{00000000-0005-0000-0000-000001BD0000}"/>
    <cellStyle name="표준 3 111 3 5" xfId="49947" xr:uid="{00000000-0005-0000-0000-000002BD0000}"/>
    <cellStyle name="표준 3 111 3 6" xfId="49948" xr:uid="{00000000-0005-0000-0000-000003BD0000}"/>
    <cellStyle name="표준 3 111 4" xfId="7531" xr:uid="{00000000-0005-0000-0000-000004BD0000}"/>
    <cellStyle name="표준 3 111 4 2" xfId="49949" xr:uid="{00000000-0005-0000-0000-000005BD0000}"/>
    <cellStyle name="표준 3 111 4 3" xfId="49950" xr:uid="{00000000-0005-0000-0000-000006BD0000}"/>
    <cellStyle name="표준 3 111 4 4" xfId="49951" xr:uid="{00000000-0005-0000-0000-000007BD0000}"/>
    <cellStyle name="표준 3 111 4 5" xfId="49952" xr:uid="{00000000-0005-0000-0000-000008BD0000}"/>
    <cellStyle name="표준 3 111 4 6" xfId="49953" xr:uid="{00000000-0005-0000-0000-000009BD0000}"/>
    <cellStyle name="표준 3 111 5" xfId="9391" xr:uid="{00000000-0005-0000-0000-00000ABD0000}"/>
    <cellStyle name="표준 3 111 5 2" xfId="49954" xr:uid="{00000000-0005-0000-0000-00000BBD0000}"/>
    <cellStyle name="표준 3 111 5 3" xfId="49955" xr:uid="{00000000-0005-0000-0000-00000CBD0000}"/>
    <cellStyle name="표준 3 111 5 4" xfId="49956" xr:uid="{00000000-0005-0000-0000-00000DBD0000}"/>
    <cellStyle name="표준 3 111 5 5" xfId="49957" xr:uid="{00000000-0005-0000-0000-00000EBD0000}"/>
    <cellStyle name="표준 3 111 5 6" xfId="49958" xr:uid="{00000000-0005-0000-0000-00000FBD0000}"/>
    <cellStyle name="표준 3 111 6" xfId="49959" xr:uid="{00000000-0005-0000-0000-000010BD0000}"/>
    <cellStyle name="표준 3 111 7" xfId="49960" xr:uid="{00000000-0005-0000-0000-000011BD0000}"/>
    <cellStyle name="표준 3 111 8" xfId="49961" xr:uid="{00000000-0005-0000-0000-000012BD0000}"/>
    <cellStyle name="표준 3 111 9" xfId="49962" xr:uid="{00000000-0005-0000-0000-000013BD0000}"/>
    <cellStyle name="표준 3 112" xfId="2045" xr:uid="{00000000-0005-0000-0000-000014BD0000}"/>
    <cellStyle name="표준 3 112 10" xfId="49963" xr:uid="{00000000-0005-0000-0000-000015BD0000}"/>
    <cellStyle name="표준 3 112 2" xfId="3822" xr:uid="{00000000-0005-0000-0000-000016BD0000}"/>
    <cellStyle name="표준 3 112 2 2" xfId="49964" xr:uid="{00000000-0005-0000-0000-000017BD0000}"/>
    <cellStyle name="표준 3 112 2 3" xfId="49965" xr:uid="{00000000-0005-0000-0000-000018BD0000}"/>
    <cellStyle name="표준 3 112 2 4" xfId="49966" xr:uid="{00000000-0005-0000-0000-000019BD0000}"/>
    <cellStyle name="표준 3 112 2 5" xfId="49967" xr:uid="{00000000-0005-0000-0000-00001ABD0000}"/>
    <cellStyle name="표준 3 112 2 6" xfId="49968" xr:uid="{00000000-0005-0000-0000-00001BBD0000}"/>
    <cellStyle name="표준 3 112 3" xfId="5681" xr:uid="{00000000-0005-0000-0000-00001CBD0000}"/>
    <cellStyle name="표준 3 112 3 2" xfId="49969" xr:uid="{00000000-0005-0000-0000-00001DBD0000}"/>
    <cellStyle name="표준 3 112 3 3" xfId="49970" xr:uid="{00000000-0005-0000-0000-00001EBD0000}"/>
    <cellStyle name="표준 3 112 3 4" xfId="49971" xr:uid="{00000000-0005-0000-0000-00001FBD0000}"/>
    <cellStyle name="표준 3 112 3 5" xfId="49972" xr:uid="{00000000-0005-0000-0000-000020BD0000}"/>
    <cellStyle name="표준 3 112 3 6" xfId="49973" xr:uid="{00000000-0005-0000-0000-000021BD0000}"/>
    <cellStyle name="표준 3 112 4" xfId="7545" xr:uid="{00000000-0005-0000-0000-000022BD0000}"/>
    <cellStyle name="표준 3 112 4 2" xfId="49974" xr:uid="{00000000-0005-0000-0000-000023BD0000}"/>
    <cellStyle name="표준 3 112 4 3" xfId="49975" xr:uid="{00000000-0005-0000-0000-000024BD0000}"/>
    <cellStyle name="표준 3 112 4 4" xfId="49976" xr:uid="{00000000-0005-0000-0000-000025BD0000}"/>
    <cellStyle name="표준 3 112 4 5" xfId="49977" xr:uid="{00000000-0005-0000-0000-000026BD0000}"/>
    <cellStyle name="표준 3 112 4 6" xfId="49978" xr:uid="{00000000-0005-0000-0000-000027BD0000}"/>
    <cellStyle name="표준 3 112 5" xfId="9405" xr:uid="{00000000-0005-0000-0000-000028BD0000}"/>
    <cellStyle name="표준 3 112 5 2" xfId="49979" xr:uid="{00000000-0005-0000-0000-000029BD0000}"/>
    <cellStyle name="표준 3 112 5 3" xfId="49980" xr:uid="{00000000-0005-0000-0000-00002ABD0000}"/>
    <cellStyle name="표준 3 112 5 4" xfId="49981" xr:uid="{00000000-0005-0000-0000-00002BBD0000}"/>
    <cellStyle name="표준 3 112 5 5" xfId="49982" xr:uid="{00000000-0005-0000-0000-00002CBD0000}"/>
    <cellStyle name="표준 3 112 5 6" xfId="49983" xr:uid="{00000000-0005-0000-0000-00002DBD0000}"/>
    <cellStyle name="표준 3 112 6" xfId="49984" xr:uid="{00000000-0005-0000-0000-00002EBD0000}"/>
    <cellStyle name="표준 3 112 7" xfId="49985" xr:uid="{00000000-0005-0000-0000-00002FBD0000}"/>
    <cellStyle name="표준 3 112 8" xfId="49986" xr:uid="{00000000-0005-0000-0000-000030BD0000}"/>
    <cellStyle name="표준 3 112 9" xfId="49987" xr:uid="{00000000-0005-0000-0000-000031BD0000}"/>
    <cellStyle name="표준 3 113" xfId="2059" xr:uid="{00000000-0005-0000-0000-000032BD0000}"/>
    <cellStyle name="표준 3 113 10" xfId="49988" xr:uid="{00000000-0005-0000-0000-000033BD0000}"/>
    <cellStyle name="표준 3 113 2" xfId="3836" xr:uid="{00000000-0005-0000-0000-000034BD0000}"/>
    <cellStyle name="표준 3 113 2 2" xfId="49989" xr:uid="{00000000-0005-0000-0000-000035BD0000}"/>
    <cellStyle name="표준 3 113 2 3" xfId="49990" xr:uid="{00000000-0005-0000-0000-000036BD0000}"/>
    <cellStyle name="표준 3 113 2 4" xfId="49991" xr:uid="{00000000-0005-0000-0000-000037BD0000}"/>
    <cellStyle name="표준 3 113 2 5" xfId="49992" xr:uid="{00000000-0005-0000-0000-000038BD0000}"/>
    <cellStyle name="표준 3 113 2 6" xfId="49993" xr:uid="{00000000-0005-0000-0000-000039BD0000}"/>
    <cellStyle name="표준 3 113 3" xfId="5695" xr:uid="{00000000-0005-0000-0000-00003ABD0000}"/>
    <cellStyle name="표준 3 113 3 2" xfId="49994" xr:uid="{00000000-0005-0000-0000-00003BBD0000}"/>
    <cellStyle name="표준 3 113 3 3" xfId="49995" xr:uid="{00000000-0005-0000-0000-00003CBD0000}"/>
    <cellStyle name="표준 3 113 3 4" xfId="49996" xr:uid="{00000000-0005-0000-0000-00003DBD0000}"/>
    <cellStyle name="표준 3 113 3 5" xfId="49997" xr:uid="{00000000-0005-0000-0000-00003EBD0000}"/>
    <cellStyle name="표준 3 113 3 6" xfId="49998" xr:uid="{00000000-0005-0000-0000-00003FBD0000}"/>
    <cellStyle name="표준 3 113 4" xfId="7559" xr:uid="{00000000-0005-0000-0000-000040BD0000}"/>
    <cellStyle name="표준 3 113 4 2" xfId="49999" xr:uid="{00000000-0005-0000-0000-000041BD0000}"/>
    <cellStyle name="표준 3 113 4 3" xfId="50000" xr:uid="{00000000-0005-0000-0000-000042BD0000}"/>
    <cellStyle name="표준 3 113 4 4" xfId="50001" xr:uid="{00000000-0005-0000-0000-000043BD0000}"/>
    <cellStyle name="표준 3 113 4 5" xfId="50002" xr:uid="{00000000-0005-0000-0000-000044BD0000}"/>
    <cellStyle name="표준 3 113 4 6" xfId="50003" xr:uid="{00000000-0005-0000-0000-000045BD0000}"/>
    <cellStyle name="표준 3 113 5" xfId="9419" xr:uid="{00000000-0005-0000-0000-000046BD0000}"/>
    <cellStyle name="표준 3 113 5 2" xfId="50004" xr:uid="{00000000-0005-0000-0000-000047BD0000}"/>
    <cellStyle name="표준 3 113 5 3" xfId="50005" xr:uid="{00000000-0005-0000-0000-000048BD0000}"/>
    <cellStyle name="표준 3 113 5 4" xfId="50006" xr:uid="{00000000-0005-0000-0000-000049BD0000}"/>
    <cellStyle name="표준 3 113 5 5" xfId="50007" xr:uid="{00000000-0005-0000-0000-00004ABD0000}"/>
    <cellStyle name="표준 3 113 5 6" xfId="50008" xr:uid="{00000000-0005-0000-0000-00004BBD0000}"/>
    <cellStyle name="표준 3 113 6" xfId="50009" xr:uid="{00000000-0005-0000-0000-00004CBD0000}"/>
    <cellStyle name="표준 3 113 7" xfId="50010" xr:uid="{00000000-0005-0000-0000-00004DBD0000}"/>
    <cellStyle name="표준 3 113 8" xfId="50011" xr:uid="{00000000-0005-0000-0000-00004EBD0000}"/>
    <cellStyle name="표준 3 113 9" xfId="50012" xr:uid="{00000000-0005-0000-0000-00004FBD0000}"/>
    <cellStyle name="표준 3 114" xfId="2073" xr:uid="{00000000-0005-0000-0000-000050BD0000}"/>
    <cellStyle name="표준 3 114 10" xfId="50013" xr:uid="{00000000-0005-0000-0000-000051BD0000}"/>
    <cellStyle name="표준 3 114 2" xfId="3850" xr:uid="{00000000-0005-0000-0000-000052BD0000}"/>
    <cellStyle name="표준 3 114 2 2" xfId="50014" xr:uid="{00000000-0005-0000-0000-000053BD0000}"/>
    <cellStyle name="표준 3 114 2 3" xfId="50015" xr:uid="{00000000-0005-0000-0000-000054BD0000}"/>
    <cellStyle name="표준 3 114 2 4" xfId="50016" xr:uid="{00000000-0005-0000-0000-000055BD0000}"/>
    <cellStyle name="표준 3 114 2 5" xfId="50017" xr:uid="{00000000-0005-0000-0000-000056BD0000}"/>
    <cellStyle name="표준 3 114 2 6" xfId="50018" xr:uid="{00000000-0005-0000-0000-000057BD0000}"/>
    <cellStyle name="표준 3 114 3" xfId="5709" xr:uid="{00000000-0005-0000-0000-000058BD0000}"/>
    <cellStyle name="표준 3 114 3 2" xfId="50019" xr:uid="{00000000-0005-0000-0000-000059BD0000}"/>
    <cellStyle name="표준 3 114 3 3" xfId="50020" xr:uid="{00000000-0005-0000-0000-00005ABD0000}"/>
    <cellStyle name="표준 3 114 3 4" xfId="50021" xr:uid="{00000000-0005-0000-0000-00005BBD0000}"/>
    <cellStyle name="표준 3 114 3 5" xfId="50022" xr:uid="{00000000-0005-0000-0000-00005CBD0000}"/>
    <cellStyle name="표준 3 114 3 6" xfId="50023" xr:uid="{00000000-0005-0000-0000-00005DBD0000}"/>
    <cellStyle name="표준 3 114 4" xfId="7573" xr:uid="{00000000-0005-0000-0000-00005EBD0000}"/>
    <cellStyle name="표준 3 114 4 2" xfId="50024" xr:uid="{00000000-0005-0000-0000-00005FBD0000}"/>
    <cellStyle name="표준 3 114 4 3" xfId="50025" xr:uid="{00000000-0005-0000-0000-000060BD0000}"/>
    <cellStyle name="표준 3 114 4 4" xfId="50026" xr:uid="{00000000-0005-0000-0000-000061BD0000}"/>
    <cellStyle name="표준 3 114 4 5" xfId="50027" xr:uid="{00000000-0005-0000-0000-000062BD0000}"/>
    <cellStyle name="표준 3 114 4 6" xfId="50028" xr:uid="{00000000-0005-0000-0000-000063BD0000}"/>
    <cellStyle name="표준 3 114 5" xfId="9433" xr:uid="{00000000-0005-0000-0000-000064BD0000}"/>
    <cellStyle name="표준 3 114 5 2" xfId="50029" xr:uid="{00000000-0005-0000-0000-000065BD0000}"/>
    <cellStyle name="표준 3 114 5 3" xfId="50030" xr:uid="{00000000-0005-0000-0000-000066BD0000}"/>
    <cellStyle name="표준 3 114 5 4" xfId="50031" xr:uid="{00000000-0005-0000-0000-000067BD0000}"/>
    <cellStyle name="표준 3 114 5 5" xfId="50032" xr:uid="{00000000-0005-0000-0000-000068BD0000}"/>
    <cellStyle name="표준 3 114 5 6" xfId="50033" xr:uid="{00000000-0005-0000-0000-000069BD0000}"/>
    <cellStyle name="표준 3 114 6" xfId="50034" xr:uid="{00000000-0005-0000-0000-00006ABD0000}"/>
    <cellStyle name="표준 3 114 7" xfId="50035" xr:uid="{00000000-0005-0000-0000-00006BBD0000}"/>
    <cellStyle name="표준 3 114 8" xfId="50036" xr:uid="{00000000-0005-0000-0000-00006CBD0000}"/>
    <cellStyle name="표준 3 114 9" xfId="50037" xr:uid="{00000000-0005-0000-0000-00006DBD0000}"/>
    <cellStyle name="표준 3 115" xfId="2087" xr:uid="{00000000-0005-0000-0000-00006EBD0000}"/>
    <cellStyle name="표준 3 115 10" xfId="50038" xr:uid="{00000000-0005-0000-0000-00006FBD0000}"/>
    <cellStyle name="표준 3 115 2" xfId="3864" xr:uid="{00000000-0005-0000-0000-000070BD0000}"/>
    <cellStyle name="표준 3 115 2 2" xfId="50039" xr:uid="{00000000-0005-0000-0000-000071BD0000}"/>
    <cellStyle name="표준 3 115 2 3" xfId="50040" xr:uid="{00000000-0005-0000-0000-000072BD0000}"/>
    <cellStyle name="표준 3 115 2 4" xfId="50041" xr:uid="{00000000-0005-0000-0000-000073BD0000}"/>
    <cellStyle name="표준 3 115 2 5" xfId="50042" xr:uid="{00000000-0005-0000-0000-000074BD0000}"/>
    <cellStyle name="표준 3 115 2 6" xfId="50043" xr:uid="{00000000-0005-0000-0000-000075BD0000}"/>
    <cellStyle name="표준 3 115 3" xfId="5723" xr:uid="{00000000-0005-0000-0000-000076BD0000}"/>
    <cellStyle name="표준 3 115 3 2" xfId="50044" xr:uid="{00000000-0005-0000-0000-000077BD0000}"/>
    <cellStyle name="표준 3 115 3 3" xfId="50045" xr:uid="{00000000-0005-0000-0000-000078BD0000}"/>
    <cellStyle name="표준 3 115 3 4" xfId="50046" xr:uid="{00000000-0005-0000-0000-000079BD0000}"/>
    <cellStyle name="표준 3 115 3 5" xfId="50047" xr:uid="{00000000-0005-0000-0000-00007ABD0000}"/>
    <cellStyle name="표준 3 115 3 6" xfId="50048" xr:uid="{00000000-0005-0000-0000-00007BBD0000}"/>
    <cellStyle name="표준 3 115 4" xfId="7587" xr:uid="{00000000-0005-0000-0000-00007CBD0000}"/>
    <cellStyle name="표준 3 115 4 2" xfId="50049" xr:uid="{00000000-0005-0000-0000-00007DBD0000}"/>
    <cellStyle name="표준 3 115 4 3" xfId="50050" xr:uid="{00000000-0005-0000-0000-00007EBD0000}"/>
    <cellStyle name="표준 3 115 4 4" xfId="50051" xr:uid="{00000000-0005-0000-0000-00007FBD0000}"/>
    <cellStyle name="표준 3 115 4 5" xfId="50052" xr:uid="{00000000-0005-0000-0000-000080BD0000}"/>
    <cellStyle name="표준 3 115 4 6" xfId="50053" xr:uid="{00000000-0005-0000-0000-000081BD0000}"/>
    <cellStyle name="표준 3 115 5" xfId="9447" xr:uid="{00000000-0005-0000-0000-000082BD0000}"/>
    <cellStyle name="표준 3 115 5 2" xfId="50054" xr:uid="{00000000-0005-0000-0000-000083BD0000}"/>
    <cellStyle name="표준 3 115 5 3" xfId="50055" xr:uid="{00000000-0005-0000-0000-000084BD0000}"/>
    <cellStyle name="표준 3 115 5 4" xfId="50056" xr:uid="{00000000-0005-0000-0000-000085BD0000}"/>
    <cellStyle name="표준 3 115 5 5" xfId="50057" xr:uid="{00000000-0005-0000-0000-000086BD0000}"/>
    <cellStyle name="표준 3 115 5 6" xfId="50058" xr:uid="{00000000-0005-0000-0000-000087BD0000}"/>
    <cellStyle name="표준 3 115 6" xfId="50059" xr:uid="{00000000-0005-0000-0000-000088BD0000}"/>
    <cellStyle name="표준 3 115 7" xfId="50060" xr:uid="{00000000-0005-0000-0000-000089BD0000}"/>
    <cellStyle name="표준 3 115 8" xfId="50061" xr:uid="{00000000-0005-0000-0000-00008ABD0000}"/>
    <cellStyle name="표준 3 115 9" xfId="50062" xr:uid="{00000000-0005-0000-0000-00008BBD0000}"/>
    <cellStyle name="표준 3 116" xfId="2101" xr:uid="{00000000-0005-0000-0000-00008CBD0000}"/>
    <cellStyle name="표준 3 116 10" xfId="50063" xr:uid="{00000000-0005-0000-0000-00008DBD0000}"/>
    <cellStyle name="표준 3 116 2" xfId="3878" xr:uid="{00000000-0005-0000-0000-00008EBD0000}"/>
    <cellStyle name="표준 3 116 2 2" xfId="50064" xr:uid="{00000000-0005-0000-0000-00008FBD0000}"/>
    <cellStyle name="표준 3 116 2 3" xfId="50065" xr:uid="{00000000-0005-0000-0000-000090BD0000}"/>
    <cellStyle name="표준 3 116 2 4" xfId="50066" xr:uid="{00000000-0005-0000-0000-000091BD0000}"/>
    <cellStyle name="표준 3 116 2 5" xfId="50067" xr:uid="{00000000-0005-0000-0000-000092BD0000}"/>
    <cellStyle name="표준 3 116 2 6" xfId="50068" xr:uid="{00000000-0005-0000-0000-000093BD0000}"/>
    <cellStyle name="표준 3 116 3" xfId="5737" xr:uid="{00000000-0005-0000-0000-000094BD0000}"/>
    <cellStyle name="표준 3 116 3 2" xfId="50069" xr:uid="{00000000-0005-0000-0000-000095BD0000}"/>
    <cellStyle name="표준 3 116 3 3" xfId="50070" xr:uid="{00000000-0005-0000-0000-000096BD0000}"/>
    <cellStyle name="표준 3 116 3 4" xfId="50071" xr:uid="{00000000-0005-0000-0000-000097BD0000}"/>
    <cellStyle name="표준 3 116 3 5" xfId="50072" xr:uid="{00000000-0005-0000-0000-000098BD0000}"/>
    <cellStyle name="표준 3 116 3 6" xfId="50073" xr:uid="{00000000-0005-0000-0000-000099BD0000}"/>
    <cellStyle name="표준 3 116 4" xfId="7601" xr:uid="{00000000-0005-0000-0000-00009ABD0000}"/>
    <cellStyle name="표준 3 116 4 2" xfId="50074" xr:uid="{00000000-0005-0000-0000-00009BBD0000}"/>
    <cellStyle name="표준 3 116 4 3" xfId="50075" xr:uid="{00000000-0005-0000-0000-00009CBD0000}"/>
    <cellStyle name="표준 3 116 4 4" xfId="50076" xr:uid="{00000000-0005-0000-0000-00009DBD0000}"/>
    <cellStyle name="표준 3 116 4 5" xfId="50077" xr:uid="{00000000-0005-0000-0000-00009EBD0000}"/>
    <cellStyle name="표준 3 116 4 6" xfId="50078" xr:uid="{00000000-0005-0000-0000-00009FBD0000}"/>
    <cellStyle name="표준 3 116 5" xfId="9461" xr:uid="{00000000-0005-0000-0000-0000A0BD0000}"/>
    <cellStyle name="표준 3 116 5 2" xfId="50079" xr:uid="{00000000-0005-0000-0000-0000A1BD0000}"/>
    <cellStyle name="표준 3 116 5 3" xfId="50080" xr:uid="{00000000-0005-0000-0000-0000A2BD0000}"/>
    <cellStyle name="표준 3 116 5 4" xfId="50081" xr:uid="{00000000-0005-0000-0000-0000A3BD0000}"/>
    <cellStyle name="표준 3 116 5 5" xfId="50082" xr:uid="{00000000-0005-0000-0000-0000A4BD0000}"/>
    <cellStyle name="표준 3 116 5 6" xfId="50083" xr:uid="{00000000-0005-0000-0000-0000A5BD0000}"/>
    <cellStyle name="표준 3 116 6" xfId="50084" xr:uid="{00000000-0005-0000-0000-0000A6BD0000}"/>
    <cellStyle name="표준 3 116 7" xfId="50085" xr:uid="{00000000-0005-0000-0000-0000A7BD0000}"/>
    <cellStyle name="표준 3 116 8" xfId="50086" xr:uid="{00000000-0005-0000-0000-0000A8BD0000}"/>
    <cellStyle name="표준 3 116 9" xfId="50087" xr:uid="{00000000-0005-0000-0000-0000A9BD0000}"/>
    <cellStyle name="표준 3 117" xfId="2115" xr:uid="{00000000-0005-0000-0000-0000AABD0000}"/>
    <cellStyle name="표준 3 117 10" xfId="50088" xr:uid="{00000000-0005-0000-0000-0000ABBD0000}"/>
    <cellStyle name="표준 3 117 2" xfId="3892" xr:uid="{00000000-0005-0000-0000-0000ACBD0000}"/>
    <cellStyle name="표준 3 117 2 2" xfId="50089" xr:uid="{00000000-0005-0000-0000-0000ADBD0000}"/>
    <cellStyle name="표준 3 117 2 3" xfId="50090" xr:uid="{00000000-0005-0000-0000-0000AEBD0000}"/>
    <cellStyle name="표준 3 117 2 4" xfId="50091" xr:uid="{00000000-0005-0000-0000-0000AFBD0000}"/>
    <cellStyle name="표준 3 117 2 5" xfId="50092" xr:uid="{00000000-0005-0000-0000-0000B0BD0000}"/>
    <cellStyle name="표준 3 117 2 6" xfId="50093" xr:uid="{00000000-0005-0000-0000-0000B1BD0000}"/>
    <cellStyle name="표준 3 117 3" xfId="5751" xr:uid="{00000000-0005-0000-0000-0000B2BD0000}"/>
    <cellStyle name="표준 3 117 3 2" xfId="50094" xr:uid="{00000000-0005-0000-0000-0000B3BD0000}"/>
    <cellStyle name="표준 3 117 3 3" xfId="50095" xr:uid="{00000000-0005-0000-0000-0000B4BD0000}"/>
    <cellStyle name="표준 3 117 3 4" xfId="50096" xr:uid="{00000000-0005-0000-0000-0000B5BD0000}"/>
    <cellStyle name="표준 3 117 3 5" xfId="50097" xr:uid="{00000000-0005-0000-0000-0000B6BD0000}"/>
    <cellStyle name="표준 3 117 3 6" xfId="50098" xr:uid="{00000000-0005-0000-0000-0000B7BD0000}"/>
    <cellStyle name="표준 3 117 4" xfId="7615" xr:uid="{00000000-0005-0000-0000-0000B8BD0000}"/>
    <cellStyle name="표준 3 117 4 2" xfId="50099" xr:uid="{00000000-0005-0000-0000-0000B9BD0000}"/>
    <cellStyle name="표준 3 117 4 3" xfId="50100" xr:uid="{00000000-0005-0000-0000-0000BABD0000}"/>
    <cellStyle name="표준 3 117 4 4" xfId="50101" xr:uid="{00000000-0005-0000-0000-0000BBBD0000}"/>
    <cellStyle name="표준 3 117 4 5" xfId="50102" xr:uid="{00000000-0005-0000-0000-0000BCBD0000}"/>
    <cellStyle name="표준 3 117 4 6" xfId="50103" xr:uid="{00000000-0005-0000-0000-0000BDBD0000}"/>
    <cellStyle name="표준 3 117 5" xfId="9475" xr:uid="{00000000-0005-0000-0000-0000BEBD0000}"/>
    <cellStyle name="표준 3 117 5 2" xfId="50104" xr:uid="{00000000-0005-0000-0000-0000BFBD0000}"/>
    <cellStyle name="표준 3 117 5 3" xfId="50105" xr:uid="{00000000-0005-0000-0000-0000C0BD0000}"/>
    <cellStyle name="표준 3 117 5 4" xfId="50106" xr:uid="{00000000-0005-0000-0000-0000C1BD0000}"/>
    <cellStyle name="표준 3 117 5 5" xfId="50107" xr:uid="{00000000-0005-0000-0000-0000C2BD0000}"/>
    <cellStyle name="표준 3 117 5 6" xfId="50108" xr:uid="{00000000-0005-0000-0000-0000C3BD0000}"/>
    <cellStyle name="표준 3 117 6" xfId="50109" xr:uid="{00000000-0005-0000-0000-0000C4BD0000}"/>
    <cellStyle name="표준 3 117 7" xfId="50110" xr:uid="{00000000-0005-0000-0000-0000C5BD0000}"/>
    <cellStyle name="표준 3 117 8" xfId="50111" xr:uid="{00000000-0005-0000-0000-0000C6BD0000}"/>
    <cellStyle name="표준 3 117 9" xfId="50112" xr:uid="{00000000-0005-0000-0000-0000C7BD0000}"/>
    <cellStyle name="표준 3 118" xfId="2129" xr:uid="{00000000-0005-0000-0000-0000C8BD0000}"/>
    <cellStyle name="표준 3 118 10" xfId="50113" xr:uid="{00000000-0005-0000-0000-0000C9BD0000}"/>
    <cellStyle name="표준 3 118 2" xfId="3906" xr:uid="{00000000-0005-0000-0000-0000CABD0000}"/>
    <cellStyle name="표준 3 118 2 2" xfId="50114" xr:uid="{00000000-0005-0000-0000-0000CBBD0000}"/>
    <cellStyle name="표준 3 118 2 3" xfId="50115" xr:uid="{00000000-0005-0000-0000-0000CCBD0000}"/>
    <cellStyle name="표준 3 118 2 4" xfId="50116" xr:uid="{00000000-0005-0000-0000-0000CDBD0000}"/>
    <cellStyle name="표준 3 118 2 5" xfId="50117" xr:uid="{00000000-0005-0000-0000-0000CEBD0000}"/>
    <cellStyle name="표준 3 118 2 6" xfId="50118" xr:uid="{00000000-0005-0000-0000-0000CFBD0000}"/>
    <cellStyle name="표준 3 118 3" xfId="5765" xr:uid="{00000000-0005-0000-0000-0000D0BD0000}"/>
    <cellStyle name="표준 3 118 3 2" xfId="50119" xr:uid="{00000000-0005-0000-0000-0000D1BD0000}"/>
    <cellStyle name="표준 3 118 3 3" xfId="50120" xr:uid="{00000000-0005-0000-0000-0000D2BD0000}"/>
    <cellStyle name="표준 3 118 3 4" xfId="50121" xr:uid="{00000000-0005-0000-0000-0000D3BD0000}"/>
    <cellStyle name="표준 3 118 3 5" xfId="50122" xr:uid="{00000000-0005-0000-0000-0000D4BD0000}"/>
    <cellStyle name="표준 3 118 3 6" xfId="50123" xr:uid="{00000000-0005-0000-0000-0000D5BD0000}"/>
    <cellStyle name="표준 3 118 4" xfId="7629" xr:uid="{00000000-0005-0000-0000-0000D6BD0000}"/>
    <cellStyle name="표준 3 118 4 2" xfId="50124" xr:uid="{00000000-0005-0000-0000-0000D7BD0000}"/>
    <cellStyle name="표준 3 118 4 3" xfId="50125" xr:uid="{00000000-0005-0000-0000-0000D8BD0000}"/>
    <cellStyle name="표준 3 118 4 4" xfId="50126" xr:uid="{00000000-0005-0000-0000-0000D9BD0000}"/>
    <cellStyle name="표준 3 118 4 5" xfId="50127" xr:uid="{00000000-0005-0000-0000-0000DABD0000}"/>
    <cellStyle name="표준 3 118 4 6" xfId="50128" xr:uid="{00000000-0005-0000-0000-0000DBBD0000}"/>
    <cellStyle name="표준 3 118 5" xfId="9489" xr:uid="{00000000-0005-0000-0000-0000DCBD0000}"/>
    <cellStyle name="표준 3 118 5 2" xfId="50129" xr:uid="{00000000-0005-0000-0000-0000DDBD0000}"/>
    <cellStyle name="표준 3 118 5 3" xfId="50130" xr:uid="{00000000-0005-0000-0000-0000DEBD0000}"/>
    <cellStyle name="표준 3 118 5 4" xfId="50131" xr:uid="{00000000-0005-0000-0000-0000DFBD0000}"/>
    <cellStyle name="표준 3 118 5 5" xfId="50132" xr:uid="{00000000-0005-0000-0000-0000E0BD0000}"/>
    <cellStyle name="표준 3 118 5 6" xfId="50133" xr:uid="{00000000-0005-0000-0000-0000E1BD0000}"/>
    <cellStyle name="표준 3 118 6" xfId="50134" xr:uid="{00000000-0005-0000-0000-0000E2BD0000}"/>
    <cellStyle name="표준 3 118 7" xfId="50135" xr:uid="{00000000-0005-0000-0000-0000E3BD0000}"/>
    <cellStyle name="표준 3 118 8" xfId="50136" xr:uid="{00000000-0005-0000-0000-0000E4BD0000}"/>
    <cellStyle name="표준 3 118 9" xfId="50137" xr:uid="{00000000-0005-0000-0000-0000E5BD0000}"/>
    <cellStyle name="표준 3 119" xfId="2143" xr:uid="{00000000-0005-0000-0000-0000E6BD0000}"/>
    <cellStyle name="표준 3 119 10" xfId="50138" xr:uid="{00000000-0005-0000-0000-0000E7BD0000}"/>
    <cellStyle name="표준 3 119 2" xfId="3920" xr:uid="{00000000-0005-0000-0000-0000E8BD0000}"/>
    <cellStyle name="표준 3 119 2 2" xfId="50139" xr:uid="{00000000-0005-0000-0000-0000E9BD0000}"/>
    <cellStyle name="표준 3 119 2 3" xfId="50140" xr:uid="{00000000-0005-0000-0000-0000EABD0000}"/>
    <cellStyle name="표준 3 119 2 4" xfId="50141" xr:uid="{00000000-0005-0000-0000-0000EBBD0000}"/>
    <cellStyle name="표준 3 119 2 5" xfId="50142" xr:uid="{00000000-0005-0000-0000-0000ECBD0000}"/>
    <cellStyle name="표준 3 119 2 6" xfId="50143" xr:uid="{00000000-0005-0000-0000-0000EDBD0000}"/>
    <cellStyle name="표준 3 119 3" xfId="5779" xr:uid="{00000000-0005-0000-0000-0000EEBD0000}"/>
    <cellStyle name="표준 3 119 3 2" xfId="50144" xr:uid="{00000000-0005-0000-0000-0000EFBD0000}"/>
    <cellStyle name="표준 3 119 3 3" xfId="50145" xr:uid="{00000000-0005-0000-0000-0000F0BD0000}"/>
    <cellStyle name="표준 3 119 3 4" xfId="50146" xr:uid="{00000000-0005-0000-0000-0000F1BD0000}"/>
    <cellStyle name="표준 3 119 3 5" xfId="50147" xr:uid="{00000000-0005-0000-0000-0000F2BD0000}"/>
    <cellStyle name="표준 3 119 3 6" xfId="50148" xr:uid="{00000000-0005-0000-0000-0000F3BD0000}"/>
    <cellStyle name="표준 3 119 4" xfId="7643" xr:uid="{00000000-0005-0000-0000-0000F4BD0000}"/>
    <cellStyle name="표준 3 119 4 2" xfId="50149" xr:uid="{00000000-0005-0000-0000-0000F5BD0000}"/>
    <cellStyle name="표준 3 119 4 3" xfId="50150" xr:uid="{00000000-0005-0000-0000-0000F6BD0000}"/>
    <cellStyle name="표준 3 119 4 4" xfId="50151" xr:uid="{00000000-0005-0000-0000-0000F7BD0000}"/>
    <cellStyle name="표준 3 119 4 5" xfId="50152" xr:uid="{00000000-0005-0000-0000-0000F8BD0000}"/>
    <cellStyle name="표준 3 119 4 6" xfId="50153" xr:uid="{00000000-0005-0000-0000-0000F9BD0000}"/>
    <cellStyle name="표준 3 119 5" xfId="9503" xr:uid="{00000000-0005-0000-0000-0000FABD0000}"/>
    <cellStyle name="표준 3 119 5 2" xfId="50154" xr:uid="{00000000-0005-0000-0000-0000FBBD0000}"/>
    <cellStyle name="표준 3 119 5 3" xfId="50155" xr:uid="{00000000-0005-0000-0000-0000FCBD0000}"/>
    <cellStyle name="표준 3 119 5 4" xfId="50156" xr:uid="{00000000-0005-0000-0000-0000FDBD0000}"/>
    <cellStyle name="표준 3 119 5 5" xfId="50157" xr:uid="{00000000-0005-0000-0000-0000FEBD0000}"/>
    <cellStyle name="표준 3 119 5 6" xfId="50158" xr:uid="{00000000-0005-0000-0000-0000FFBD0000}"/>
    <cellStyle name="표준 3 119 6" xfId="50159" xr:uid="{00000000-0005-0000-0000-000000BE0000}"/>
    <cellStyle name="표준 3 119 7" xfId="50160" xr:uid="{00000000-0005-0000-0000-000001BE0000}"/>
    <cellStyle name="표준 3 119 8" xfId="50161" xr:uid="{00000000-0005-0000-0000-000002BE0000}"/>
    <cellStyle name="표준 3 119 9" xfId="50162" xr:uid="{00000000-0005-0000-0000-000003BE0000}"/>
    <cellStyle name="표준 3 12" xfId="394" xr:uid="{00000000-0005-0000-0000-000004BE0000}"/>
    <cellStyle name="표준 3 12 2" xfId="1039" xr:uid="{00000000-0005-0000-0000-000005BE0000}"/>
    <cellStyle name="표준 3 120" xfId="2157" xr:uid="{00000000-0005-0000-0000-000006BE0000}"/>
    <cellStyle name="표준 3 120 10" xfId="50163" xr:uid="{00000000-0005-0000-0000-000007BE0000}"/>
    <cellStyle name="표준 3 120 2" xfId="3934" xr:uid="{00000000-0005-0000-0000-000008BE0000}"/>
    <cellStyle name="표준 3 120 2 2" xfId="50164" xr:uid="{00000000-0005-0000-0000-000009BE0000}"/>
    <cellStyle name="표준 3 120 2 3" xfId="50165" xr:uid="{00000000-0005-0000-0000-00000ABE0000}"/>
    <cellStyle name="표준 3 120 2 4" xfId="50166" xr:uid="{00000000-0005-0000-0000-00000BBE0000}"/>
    <cellStyle name="표준 3 120 2 5" xfId="50167" xr:uid="{00000000-0005-0000-0000-00000CBE0000}"/>
    <cellStyle name="표준 3 120 2 6" xfId="50168" xr:uid="{00000000-0005-0000-0000-00000DBE0000}"/>
    <cellStyle name="표준 3 120 3" xfId="5793" xr:uid="{00000000-0005-0000-0000-00000EBE0000}"/>
    <cellStyle name="표준 3 120 3 2" xfId="50169" xr:uid="{00000000-0005-0000-0000-00000FBE0000}"/>
    <cellStyle name="표준 3 120 3 3" xfId="50170" xr:uid="{00000000-0005-0000-0000-000010BE0000}"/>
    <cellStyle name="표준 3 120 3 4" xfId="50171" xr:uid="{00000000-0005-0000-0000-000011BE0000}"/>
    <cellStyle name="표준 3 120 3 5" xfId="50172" xr:uid="{00000000-0005-0000-0000-000012BE0000}"/>
    <cellStyle name="표준 3 120 3 6" xfId="50173" xr:uid="{00000000-0005-0000-0000-000013BE0000}"/>
    <cellStyle name="표준 3 120 4" xfId="7657" xr:uid="{00000000-0005-0000-0000-000014BE0000}"/>
    <cellStyle name="표준 3 120 4 2" xfId="50174" xr:uid="{00000000-0005-0000-0000-000015BE0000}"/>
    <cellStyle name="표준 3 120 4 3" xfId="50175" xr:uid="{00000000-0005-0000-0000-000016BE0000}"/>
    <cellStyle name="표준 3 120 4 4" xfId="50176" xr:uid="{00000000-0005-0000-0000-000017BE0000}"/>
    <cellStyle name="표준 3 120 4 5" xfId="50177" xr:uid="{00000000-0005-0000-0000-000018BE0000}"/>
    <cellStyle name="표준 3 120 4 6" xfId="50178" xr:uid="{00000000-0005-0000-0000-000019BE0000}"/>
    <cellStyle name="표준 3 120 5" xfId="9517" xr:uid="{00000000-0005-0000-0000-00001ABE0000}"/>
    <cellStyle name="표준 3 120 5 2" xfId="50179" xr:uid="{00000000-0005-0000-0000-00001BBE0000}"/>
    <cellStyle name="표준 3 120 5 3" xfId="50180" xr:uid="{00000000-0005-0000-0000-00001CBE0000}"/>
    <cellStyle name="표준 3 120 5 4" xfId="50181" xr:uid="{00000000-0005-0000-0000-00001DBE0000}"/>
    <cellStyle name="표준 3 120 5 5" xfId="50182" xr:uid="{00000000-0005-0000-0000-00001EBE0000}"/>
    <cellStyle name="표준 3 120 5 6" xfId="50183" xr:uid="{00000000-0005-0000-0000-00001FBE0000}"/>
    <cellStyle name="표준 3 120 6" xfId="50184" xr:uid="{00000000-0005-0000-0000-000020BE0000}"/>
    <cellStyle name="표준 3 120 7" xfId="50185" xr:uid="{00000000-0005-0000-0000-000021BE0000}"/>
    <cellStyle name="표준 3 120 8" xfId="50186" xr:uid="{00000000-0005-0000-0000-000022BE0000}"/>
    <cellStyle name="표준 3 120 9" xfId="50187" xr:uid="{00000000-0005-0000-0000-000023BE0000}"/>
    <cellStyle name="표준 3 121" xfId="2171" xr:uid="{00000000-0005-0000-0000-000024BE0000}"/>
    <cellStyle name="표준 3 121 10" xfId="50188" xr:uid="{00000000-0005-0000-0000-000025BE0000}"/>
    <cellStyle name="표준 3 121 2" xfId="3948" xr:uid="{00000000-0005-0000-0000-000026BE0000}"/>
    <cellStyle name="표준 3 121 2 2" xfId="50189" xr:uid="{00000000-0005-0000-0000-000027BE0000}"/>
    <cellStyle name="표준 3 121 2 3" xfId="50190" xr:uid="{00000000-0005-0000-0000-000028BE0000}"/>
    <cellStyle name="표준 3 121 2 4" xfId="50191" xr:uid="{00000000-0005-0000-0000-000029BE0000}"/>
    <cellStyle name="표준 3 121 2 5" xfId="50192" xr:uid="{00000000-0005-0000-0000-00002ABE0000}"/>
    <cellStyle name="표준 3 121 2 6" xfId="50193" xr:uid="{00000000-0005-0000-0000-00002BBE0000}"/>
    <cellStyle name="표준 3 121 3" xfId="5807" xr:uid="{00000000-0005-0000-0000-00002CBE0000}"/>
    <cellStyle name="표준 3 121 3 2" xfId="50194" xr:uid="{00000000-0005-0000-0000-00002DBE0000}"/>
    <cellStyle name="표준 3 121 3 3" xfId="50195" xr:uid="{00000000-0005-0000-0000-00002EBE0000}"/>
    <cellStyle name="표준 3 121 3 4" xfId="50196" xr:uid="{00000000-0005-0000-0000-00002FBE0000}"/>
    <cellStyle name="표준 3 121 3 5" xfId="50197" xr:uid="{00000000-0005-0000-0000-000030BE0000}"/>
    <cellStyle name="표준 3 121 3 6" xfId="50198" xr:uid="{00000000-0005-0000-0000-000031BE0000}"/>
    <cellStyle name="표준 3 121 4" xfId="7671" xr:uid="{00000000-0005-0000-0000-000032BE0000}"/>
    <cellStyle name="표준 3 121 4 2" xfId="50199" xr:uid="{00000000-0005-0000-0000-000033BE0000}"/>
    <cellStyle name="표준 3 121 4 3" xfId="50200" xr:uid="{00000000-0005-0000-0000-000034BE0000}"/>
    <cellStyle name="표준 3 121 4 4" xfId="50201" xr:uid="{00000000-0005-0000-0000-000035BE0000}"/>
    <cellStyle name="표준 3 121 4 5" xfId="50202" xr:uid="{00000000-0005-0000-0000-000036BE0000}"/>
    <cellStyle name="표준 3 121 4 6" xfId="50203" xr:uid="{00000000-0005-0000-0000-000037BE0000}"/>
    <cellStyle name="표준 3 121 5" xfId="9531" xr:uid="{00000000-0005-0000-0000-000038BE0000}"/>
    <cellStyle name="표준 3 121 5 2" xfId="50204" xr:uid="{00000000-0005-0000-0000-000039BE0000}"/>
    <cellStyle name="표준 3 121 5 3" xfId="50205" xr:uid="{00000000-0005-0000-0000-00003ABE0000}"/>
    <cellStyle name="표준 3 121 5 4" xfId="50206" xr:uid="{00000000-0005-0000-0000-00003BBE0000}"/>
    <cellStyle name="표준 3 121 5 5" xfId="50207" xr:uid="{00000000-0005-0000-0000-00003CBE0000}"/>
    <cellStyle name="표준 3 121 5 6" xfId="50208" xr:uid="{00000000-0005-0000-0000-00003DBE0000}"/>
    <cellStyle name="표준 3 121 6" xfId="50209" xr:uid="{00000000-0005-0000-0000-00003EBE0000}"/>
    <cellStyle name="표준 3 121 7" xfId="50210" xr:uid="{00000000-0005-0000-0000-00003FBE0000}"/>
    <cellStyle name="표준 3 121 8" xfId="50211" xr:uid="{00000000-0005-0000-0000-000040BE0000}"/>
    <cellStyle name="표준 3 121 9" xfId="50212" xr:uid="{00000000-0005-0000-0000-000041BE0000}"/>
    <cellStyle name="표준 3 122" xfId="2185" xr:uid="{00000000-0005-0000-0000-000042BE0000}"/>
    <cellStyle name="표준 3 122 10" xfId="50213" xr:uid="{00000000-0005-0000-0000-000043BE0000}"/>
    <cellStyle name="표준 3 122 2" xfId="3962" xr:uid="{00000000-0005-0000-0000-000044BE0000}"/>
    <cellStyle name="표준 3 122 2 2" xfId="50214" xr:uid="{00000000-0005-0000-0000-000045BE0000}"/>
    <cellStyle name="표준 3 122 2 3" xfId="50215" xr:uid="{00000000-0005-0000-0000-000046BE0000}"/>
    <cellStyle name="표준 3 122 2 4" xfId="50216" xr:uid="{00000000-0005-0000-0000-000047BE0000}"/>
    <cellStyle name="표준 3 122 2 5" xfId="50217" xr:uid="{00000000-0005-0000-0000-000048BE0000}"/>
    <cellStyle name="표준 3 122 2 6" xfId="50218" xr:uid="{00000000-0005-0000-0000-000049BE0000}"/>
    <cellStyle name="표준 3 122 3" xfId="5821" xr:uid="{00000000-0005-0000-0000-00004ABE0000}"/>
    <cellStyle name="표준 3 122 3 2" xfId="50219" xr:uid="{00000000-0005-0000-0000-00004BBE0000}"/>
    <cellStyle name="표준 3 122 3 3" xfId="50220" xr:uid="{00000000-0005-0000-0000-00004CBE0000}"/>
    <cellStyle name="표준 3 122 3 4" xfId="50221" xr:uid="{00000000-0005-0000-0000-00004DBE0000}"/>
    <cellStyle name="표준 3 122 3 5" xfId="50222" xr:uid="{00000000-0005-0000-0000-00004EBE0000}"/>
    <cellStyle name="표준 3 122 3 6" xfId="50223" xr:uid="{00000000-0005-0000-0000-00004FBE0000}"/>
    <cellStyle name="표준 3 122 4" xfId="7685" xr:uid="{00000000-0005-0000-0000-000050BE0000}"/>
    <cellStyle name="표준 3 122 4 2" xfId="50224" xr:uid="{00000000-0005-0000-0000-000051BE0000}"/>
    <cellStyle name="표준 3 122 4 3" xfId="50225" xr:uid="{00000000-0005-0000-0000-000052BE0000}"/>
    <cellStyle name="표준 3 122 4 4" xfId="50226" xr:uid="{00000000-0005-0000-0000-000053BE0000}"/>
    <cellStyle name="표준 3 122 4 5" xfId="50227" xr:uid="{00000000-0005-0000-0000-000054BE0000}"/>
    <cellStyle name="표준 3 122 4 6" xfId="50228" xr:uid="{00000000-0005-0000-0000-000055BE0000}"/>
    <cellStyle name="표준 3 122 5" xfId="9545" xr:uid="{00000000-0005-0000-0000-000056BE0000}"/>
    <cellStyle name="표준 3 122 5 2" xfId="50229" xr:uid="{00000000-0005-0000-0000-000057BE0000}"/>
    <cellStyle name="표준 3 122 5 3" xfId="50230" xr:uid="{00000000-0005-0000-0000-000058BE0000}"/>
    <cellStyle name="표준 3 122 5 4" xfId="50231" xr:uid="{00000000-0005-0000-0000-000059BE0000}"/>
    <cellStyle name="표준 3 122 5 5" xfId="50232" xr:uid="{00000000-0005-0000-0000-00005ABE0000}"/>
    <cellStyle name="표준 3 122 5 6" xfId="50233" xr:uid="{00000000-0005-0000-0000-00005BBE0000}"/>
    <cellStyle name="표준 3 122 6" xfId="50234" xr:uid="{00000000-0005-0000-0000-00005CBE0000}"/>
    <cellStyle name="표준 3 122 7" xfId="50235" xr:uid="{00000000-0005-0000-0000-00005DBE0000}"/>
    <cellStyle name="표준 3 122 8" xfId="50236" xr:uid="{00000000-0005-0000-0000-00005EBE0000}"/>
    <cellStyle name="표준 3 122 9" xfId="50237" xr:uid="{00000000-0005-0000-0000-00005FBE0000}"/>
    <cellStyle name="표준 3 123" xfId="2199" xr:uid="{00000000-0005-0000-0000-000060BE0000}"/>
    <cellStyle name="표준 3 123 10" xfId="50238" xr:uid="{00000000-0005-0000-0000-000061BE0000}"/>
    <cellStyle name="표준 3 123 2" xfId="3976" xr:uid="{00000000-0005-0000-0000-000062BE0000}"/>
    <cellStyle name="표준 3 123 2 2" xfId="50239" xr:uid="{00000000-0005-0000-0000-000063BE0000}"/>
    <cellStyle name="표준 3 123 2 3" xfId="50240" xr:uid="{00000000-0005-0000-0000-000064BE0000}"/>
    <cellStyle name="표준 3 123 2 4" xfId="50241" xr:uid="{00000000-0005-0000-0000-000065BE0000}"/>
    <cellStyle name="표준 3 123 2 5" xfId="50242" xr:uid="{00000000-0005-0000-0000-000066BE0000}"/>
    <cellStyle name="표준 3 123 2 6" xfId="50243" xr:uid="{00000000-0005-0000-0000-000067BE0000}"/>
    <cellStyle name="표준 3 123 3" xfId="5835" xr:uid="{00000000-0005-0000-0000-000068BE0000}"/>
    <cellStyle name="표준 3 123 3 2" xfId="50244" xr:uid="{00000000-0005-0000-0000-000069BE0000}"/>
    <cellStyle name="표준 3 123 3 3" xfId="50245" xr:uid="{00000000-0005-0000-0000-00006ABE0000}"/>
    <cellStyle name="표준 3 123 3 4" xfId="50246" xr:uid="{00000000-0005-0000-0000-00006BBE0000}"/>
    <cellStyle name="표준 3 123 3 5" xfId="50247" xr:uid="{00000000-0005-0000-0000-00006CBE0000}"/>
    <cellStyle name="표준 3 123 3 6" xfId="50248" xr:uid="{00000000-0005-0000-0000-00006DBE0000}"/>
    <cellStyle name="표준 3 123 4" xfId="7699" xr:uid="{00000000-0005-0000-0000-00006EBE0000}"/>
    <cellStyle name="표준 3 123 4 2" xfId="50249" xr:uid="{00000000-0005-0000-0000-00006FBE0000}"/>
    <cellStyle name="표준 3 123 4 3" xfId="50250" xr:uid="{00000000-0005-0000-0000-000070BE0000}"/>
    <cellStyle name="표준 3 123 4 4" xfId="50251" xr:uid="{00000000-0005-0000-0000-000071BE0000}"/>
    <cellStyle name="표준 3 123 4 5" xfId="50252" xr:uid="{00000000-0005-0000-0000-000072BE0000}"/>
    <cellStyle name="표준 3 123 4 6" xfId="50253" xr:uid="{00000000-0005-0000-0000-000073BE0000}"/>
    <cellStyle name="표준 3 123 5" xfId="9559" xr:uid="{00000000-0005-0000-0000-000074BE0000}"/>
    <cellStyle name="표준 3 123 5 2" xfId="50254" xr:uid="{00000000-0005-0000-0000-000075BE0000}"/>
    <cellStyle name="표준 3 123 5 3" xfId="50255" xr:uid="{00000000-0005-0000-0000-000076BE0000}"/>
    <cellStyle name="표준 3 123 5 4" xfId="50256" xr:uid="{00000000-0005-0000-0000-000077BE0000}"/>
    <cellStyle name="표준 3 123 5 5" xfId="50257" xr:uid="{00000000-0005-0000-0000-000078BE0000}"/>
    <cellStyle name="표준 3 123 5 6" xfId="50258" xr:uid="{00000000-0005-0000-0000-000079BE0000}"/>
    <cellStyle name="표준 3 123 6" xfId="50259" xr:uid="{00000000-0005-0000-0000-00007ABE0000}"/>
    <cellStyle name="표준 3 123 7" xfId="50260" xr:uid="{00000000-0005-0000-0000-00007BBE0000}"/>
    <cellStyle name="표준 3 123 8" xfId="50261" xr:uid="{00000000-0005-0000-0000-00007CBE0000}"/>
    <cellStyle name="표준 3 123 9" xfId="50262" xr:uid="{00000000-0005-0000-0000-00007DBE0000}"/>
    <cellStyle name="표준 3 124" xfId="2213" xr:uid="{00000000-0005-0000-0000-00007EBE0000}"/>
    <cellStyle name="표준 3 124 10" xfId="50263" xr:uid="{00000000-0005-0000-0000-00007FBE0000}"/>
    <cellStyle name="표준 3 124 2" xfId="3990" xr:uid="{00000000-0005-0000-0000-000080BE0000}"/>
    <cellStyle name="표준 3 124 2 2" xfId="50264" xr:uid="{00000000-0005-0000-0000-000081BE0000}"/>
    <cellStyle name="표준 3 124 2 3" xfId="50265" xr:uid="{00000000-0005-0000-0000-000082BE0000}"/>
    <cellStyle name="표준 3 124 2 4" xfId="50266" xr:uid="{00000000-0005-0000-0000-000083BE0000}"/>
    <cellStyle name="표준 3 124 2 5" xfId="50267" xr:uid="{00000000-0005-0000-0000-000084BE0000}"/>
    <cellStyle name="표준 3 124 2 6" xfId="50268" xr:uid="{00000000-0005-0000-0000-000085BE0000}"/>
    <cellStyle name="표준 3 124 3" xfId="5849" xr:uid="{00000000-0005-0000-0000-000086BE0000}"/>
    <cellStyle name="표준 3 124 3 2" xfId="50269" xr:uid="{00000000-0005-0000-0000-000087BE0000}"/>
    <cellStyle name="표준 3 124 3 3" xfId="50270" xr:uid="{00000000-0005-0000-0000-000088BE0000}"/>
    <cellStyle name="표준 3 124 3 4" xfId="50271" xr:uid="{00000000-0005-0000-0000-000089BE0000}"/>
    <cellStyle name="표준 3 124 3 5" xfId="50272" xr:uid="{00000000-0005-0000-0000-00008ABE0000}"/>
    <cellStyle name="표준 3 124 3 6" xfId="50273" xr:uid="{00000000-0005-0000-0000-00008BBE0000}"/>
    <cellStyle name="표준 3 124 4" xfId="7713" xr:uid="{00000000-0005-0000-0000-00008CBE0000}"/>
    <cellStyle name="표준 3 124 4 2" xfId="50274" xr:uid="{00000000-0005-0000-0000-00008DBE0000}"/>
    <cellStyle name="표준 3 124 4 3" xfId="50275" xr:uid="{00000000-0005-0000-0000-00008EBE0000}"/>
    <cellStyle name="표준 3 124 4 4" xfId="50276" xr:uid="{00000000-0005-0000-0000-00008FBE0000}"/>
    <cellStyle name="표준 3 124 4 5" xfId="50277" xr:uid="{00000000-0005-0000-0000-000090BE0000}"/>
    <cellStyle name="표준 3 124 4 6" xfId="50278" xr:uid="{00000000-0005-0000-0000-000091BE0000}"/>
    <cellStyle name="표준 3 124 5" xfId="9573" xr:uid="{00000000-0005-0000-0000-000092BE0000}"/>
    <cellStyle name="표준 3 124 5 2" xfId="50279" xr:uid="{00000000-0005-0000-0000-000093BE0000}"/>
    <cellStyle name="표준 3 124 5 3" xfId="50280" xr:uid="{00000000-0005-0000-0000-000094BE0000}"/>
    <cellStyle name="표준 3 124 5 4" xfId="50281" xr:uid="{00000000-0005-0000-0000-000095BE0000}"/>
    <cellStyle name="표준 3 124 5 5" xfId="50282" xr:uid="{00000000-0005-0000-0000-000096BE0000}"/>
    <cellStyle name="표준 3 124 5 6" xfId="50283" xr:uid="{00000000-0005-0000-0000-000097BE0000}"/>
    <cellStyle name="표준 3 124 6" xfId="50284" xr:uid="{00000000-0005-0000-0000-000098BE0000}"/>
    <cellStyle name="표준 3 124 7" xfId="50285" xr:uid="{00000000-0005-0000-0000-000099BE0000}"/>
    <cellStyle name="표준 3 124 8" xfId="50286" xr:uid="{00000000-0005-0000-0000-00009ABE0000}"/>
    <cellStyle name="표준 3 124 9" xfId="50287" xr:uid="{00000000-0005-0000-0000-00009BBE0000}"/>
    <cellStyle name="표준 3 125" xfId="2227" xr:uid="{00000000-0005-0000-0000-00009CBE0000}"/>
    <cellStyle name="표준 3 125 10" xfId="50288" xr:uid="{00000000-0005-0000-0000-00009DBE0000}"/>
    <cellStyle name="표준 3 125 2" xfId="4004" xr:uid="{00000000-0005-0000-0000-00009EBE0000}"/>
    <cellStyle name="표준 3 125 2 2" xfId="50289" xr:uid="{00000000-0005-0000-0000-00009FBE0000}"/>
    <cellStyle name="표준 3 125 2 3" xfId="50290" xr:uid="{00000000-0005-0000-0000-0000A0BE0000}"/>
    <cellStyle name="표준 3 125 2 4" xfId="50291" xr:uid="{00000000-0005-0000-0000-0000A1BE0000}"/>
    <cellStyle name="표준 3 125 2 5" xfId="50292" xr:uid="{00000000-0005-0000-0000-0000A2BE0000}"/>
    <cellStyle name="표준 3 125 2 6" xfId="50293" xr:uid="{00000000-0005-0000-0000-0000A3BE0000}"/>
    <cellStyle name="표준 3 125 3" xfId="5863" xr:uid="{00000000-0005-0000-0000-0000A4BE0000}"/>
    <cellStyle name="표준 3 125 3 2" xfId="50294" xr:uid="{00000000-0005-0000-0000-0000A5BE0000}"/>
    <cellStyle name="표준 3 125 3 3" xfId="50295" xr:uid="{00000000-0005-0000-0000-0000A6BE0000}"/>
    <cellStyle name="표준 3 125 3 4" xfId="50296" xr:uid="{00000000-0005-0000-0000-0000A7BE0000}"/>
    <cellStyle name="표준 3 125 3 5" xfId="50297" xr:uid="{00000000-0005-0000-0000-0000A8BE0000}"/>
    <cellStyle name="표준 3 125 3 6" xfId="50298" xr:uid="{00000000-0005-0000-0000-0000A9BE0000}"/>
    <cellStyle name="표준 3 125 4" xfId="7727" xr:uid="{00000000-0005-0000-0000-0000AABE0000}"/>
    <cellStyle name="표준 3 125 4 2" xfId="50299" xr:uid="{00000000-0005-0000-0000-0000ABBE0000}"/>
    <cellStyle name="표준 3 125 4 3" xfId="50300" xr:uid="{00000000-0005-0000-0000-0000ACBE0000}"/>
    <cellStyle name="표준 3 125 4 4" xfId="50301" xr:uid="{00000000-0005-0000-0000-0000ADBE0000}"/>
    <cellStyle name="표준 3 125 4 5" xfId="50302" xr:uid="{00000000-0005-0000-0000-0000AEBE0000}"/>
    <cellStyle name="표준 3 125 4 6" xfId="50303" xr:uid="{00000000-0005-0000-0000-0000AFBE0000}"/>
    <cellStyle name="표준 3 125 5" xfId="9587" xr:uid="{00000000-0005-0000-0000-0000B0BE0000}"/>
    <cellStyle name="표준 3 125 5 2" xfId="50304" xr:uid="{00000000-0005-0000-0000-0000B1BE0000}"/>
    <cellStyle name="표준 3 125 5 3" xfId="50305" xr:uid="{00000000-0005-0000-0000-0000B2BE0000}"/>
    <cellStyle name="표준 3 125 5 4" xfId="50306" xr:uid="{00000000-0005-0000-0000-0000B3BE0000}"/>
    <cellStyle name="표준 3 125 5 5" xfId="50307" xr:uid="{00000000-0005-0000-0000-0000B4BE0000}"/>
    <cellStyle name="표준 3 125 5 6" xfId="50308" xr:uid="{00000000-0005-0000-0000-0000B5BE0000}"/>
    <cellStyle name="표준 3 125 6" xfId="50309" xr:uid="{00000000-0005-0000-0000-0000B6BE0000}"/>
    <cellStyle name="표준 3 125 7" xfId="50310" xr:uid="{00000000-0005-0000-0000-0000B7BE0000}"/>
    <cellStyle name="표준 3 125 8" xfId="50311" xr:uid="{00000000-0005-0000-0000-0000B8BE0000}"/>
    <cellStyle name="표준 3 125 9" xfId="50312" xr:uid="{00000000-0005-0000-0000-0000B9BE0000}"/>
    <cellStyle name="표준 3 126" xfId="2241" xr:uid="{00000000-0005-0000-0000-0000BABE0000}"/>
    <cellStyle name="표준 3 126 10" xfId="50313" xr:uid="{00000000-0005-0000-0000-0000BBBE0000}"/>
    <cellStyle name="표준 3 126 2" xfId="4018" xr:uid="{00000000-0005-0000-0000-0000BCBE0000}"/>
    <cellStyle name="표준 3 126 2 2" xfId="50314" xr:uid="{00000000-0005-0000-0000-0000BDBE0000}"/>
    <cellStyle name="표준 3 126 2 3" xfId="50315" xr:uid="{00000000-0005-0000-0000-0000BEBE0000}"/>
    <cellStyle name="표준 3 126 2 4" xfId="50316" xr:uid="{00000000-0005-0000-0000-0000BFBE0000}"/>
    <cellStyle name="표준 3 126 2 5" xfId="50317" xr:uid="{00000000-0005-0000-0000-0000C0BE0000}"/>
    <cellStyle name="표준 3 126 2 6" xfId="50318" xr:uid="{00000000-0005-0000-0000-0000C1BE0000}"/>
    <cellStyle name="표준 3 126 3" xfId="5877" xr:uid="{00000000-0005-0000-0000-0000C2BE0000}"/>
    <cellStyle name="표준 3 126 3 2" xfId="50319" xr:uid="{00000000-0005-0000-0000-0000C3BE0000}"/>
    <cellStyle name="표준 3 126 3 3" xfId="50320" xr:uid="{00000000-0005-0000-0000-0000C4BE0000}"/>
    <cellStyle name="표준 3 126 3 4" xfId="50321" xr:uid="{00000000-0005-0000-0000-0000C5BE0000}"/>
    <cellStyle name="표준 3 126 3 5" xfId="50322" xr:uid="{00000000-0005-0000-0000-0000C6BE0000}"/>
    <cellStyle name="표준 3 126 3 6" xfId="50323" xr:uid="{00000000-0005-0000-0000-0000C7BE0000}"/>
    <cellStyle name="표준 3 126 4" xfId="7741" xr:uid="{00000000-0005-0000-0000-0000C8BE0000}"/>
    <cellStyle name="표준 3 126 4 2" xfId="50324" xr:uid="{00000000-0005-0000-0000-0000C9BE0000}"/>
    <cellStyle name="표준 3 126 4 3" xfId="50325" xr:uid="{00000000-0005-0000-0000-0000CABE0000}"/>
    <cellStyle name="표준 3 126 4 4" xfId="50326" xr:uid="{00000000-0005-0000-0000-0000CBBE0000}"/>
    <cellStyle name="표준 3 126 4 5" xfId="50327" xr:uid="{00000000-0005-0000-0000-0000CCBE0000}"/>
    <cellStyle name="표준 3 126 4 6" xfId="50328" xr:uid="{00000000-0005-0000-0000-0000CDBE0000}"/>
    <cellStyle name="표준 3 126 5" xfId="9601" xr:uid="{00000000-0005-0000-0000-0000CEBE0000}"/>
    <cellStyle name="표준 3 126 5 2" xfId="50329" xr:uid="{00000000-0005-0000-0000-0000CFBE0000}"/>
    <cellStyle name="표준 3 126 5 3" xfId="50330" xr:uid="{00000000-0005-0000-0000-0000D0BE0000}"/>
    <cellStyle name="표준 3 126 5 4" xfId="50331" xr:uid="{00000000-0005-0000-0000-0000D1BE0000}"/>
    <cellStyle name="표준 3 126 5 5" xfId="50332" xr:uid="{00000000-0005-0000-0000-0000D2BE0000}"/>
    <cellStyle name="표준 3 126 5 6" xfId="50333" xr:uid="{00000000-0005-0000-0000-0000D3BE0000}"/>
    <cellStyle name="표준 3 126 6" xfId="50334" xr:uid="{00000000-0005-0000-0000-0000D4BE0000}"/>
    <cellStyle name="표준 3 126 7" xfId="50335" xr:uid="{00000000-0005-0000-0000-0000D5BE0000}"/>
    <cellStyle name="표준 3 126 8" xfId="50336" xr:uid="{00000000-0005-0000-0000-0000D6BE0000}"/>
    <cellStyle name="표준 3 126 9" xfId="50337" xr:uid="{00000000-0005-0000-0000-0000D7BE0000}"/>
    <cellStyle name="표준 3 127" xfId="2255" xr:uid="{00000000-0005-0000-0000-0000D8BE0000}"/>
    <cellStyle name="표준 3 127 10" xfId="50338" xr:uid="{00000000-0005-0000-0000-0000D9BE0000}"/>
    <cellStyle name="표준 3 127 2" xfId="4032" xr:uid="{00000000-0005-0000-0000-0000DABE0000}"/>
    <cellStyle name="표준 3 127 2 2" xfId="50339" xr:uid="{00000000-0005-0000-0000-0000DBBE0000}"/>
    <cellStyle name="표준 3 127 2 3" xfId="50340" xr:uid="{00000000-0005-0000-0000-0000DCBE0000}"/>
    <cellStyle name="표준 3 127 2 4" xfId="50341" xr:uid="{00000000-0005-0000-0000-0000DDBE0000}"/>
    <cellStyle name="표준 3 127 2 5" xfId="50342" xr:uid="{00000000-0005-0000-0000-0000DEBE0000}"/>
    <cellStyle name="표준 3 127 2 6" xfId="50343" xr:uid="{00000000-0005-0000-0000-0000DFBE0000}"/>
    <cellStyle name="표준 3 127 3" xfId="5891" xr:uid="{00000000-0005-0000-0000-0000E0BE0000}"/>
    <cellStyle name="표준 3 127 3 2" xfId="50344" xr:uid="{00000000-0005-0000-0000-0000E1BE0000}"/>
    <cellStyle name="표준 3 127 3 3" xfId="50345" xr:uid="{00000000-0005-0000-0000-0000E2BE0000}"/>
    <cellStyle name="표준 3 127 3 4" xfId="50346" xr:uid="{00000000-0005-0000-0000-0000E3BE0000}"/>
    <cellStyle name="표준 3 127 3 5" xfId="50347" xr:uid="{00000000-0005-0000-0000-0000E4BE0000}"/>
    <cellStyle name="표준 3 127 3 6" xfId="50348" xr:uid="{00000000-0005-0000-0000-0000E5BE0000}"/>
    <cellStyle name="표준 3 127 4" xfId="7755" xr:uid="{00000000-0005-0000-0000-0000E6BE0000}"/>
    <cellStyle name="표준 3 127 4 2" xfId="50349" xr:uid="{00000000-0005-0000-0000-0000E7BE0000}"/>
    <cellStyle name="표준 3 127 4 3" xfId="50350" xr:uid="{00000000-0005-0000-0000-0000E8BE0000}"/>
    <cellStyle name="표준 3 127 4 4" xfId="50351" xr:uid="{00000000-0005-0000-0000-0000E9BE0000}"/>
    <cellStyle name="표준 3 127 4 5" xfId="50352" xr:uid="{00000000-0005-0000-0000-0000EABE0000}"/>
    <cellStyle name="표준 3 127 4 6" xfId="50353" xr:uid="{00000000-0005-0000-0000-0000EBBE0000}"/>
    <cellStyle name="표준 3 127 5" xfId="9615" xr:uid="{00000000-0005-0000-0000-0000ECBE0000}"/>
    <cellStyle name="표준 3 127 5 2" xfId="50354" xr:uid="{00000000-0005-0000-0000-0000EDBE0000}"/>
    <cellStyle name="표준 3 127 5 3" xfId="50355" xr:uid="{00000000-0005-0000-0000-0000EEBE0000}"/>
    <cellStyle name="표준 3 127 5 4" xfId="50356" xr:uid="{00000000-0005-0000-0000-0000EFBE0000}"/>
    <cellStyle name="표준 3 127 5 5" xfId="50357" xr:uid="{00000000-0005-0000-0000-0000F0BE0000}"/>
    <cellStyle name="표준 3 127 5 6" xfId="50358" xr:uid="{00000000-0005-0000-0000-0000F1BE0000}"/>
    <cellStyle name="표준 3 127 6" xfId="50359" xr:uid="{00000000-0005-0000-0000-0000F2BE0000}"/>
    <cellStyle name="표준 3 127 7" xfId="50360" xr:uid="{00000000-0005-0000-0000-0000F3BE0000}"/>
    <cellStyle name="표준 3 127 8" xfId="50361" xr:uid="{00000000-0005-0000-0000-0000F4BE0000}"/>
    <cellStyle name="표준 3 127 9" xfId="50362" xr:uid="{00000000-0005-0000-0000-0000F5BE0000}"/>
    <cellStyle name="표준 3 128" xfId="2269" xr:uid="{00000000-0005-0000-0000-0000F6BE0000}"/>
    <cellStyle name="표준 3 128 10" xfId="50363" xr:uid="{00000000-0005-0000-0000-0000F7BE0000}"/>
    <cellStyle name="표준 3 128 2" xfId="4046" xr:uid="{00000000-0005-0000-0000-0000F8BE0000}"/>
    <cellStyle name="표준 3 128 2 2" xfId="50364" xr:uid="{00000000-0005-0000-0000-0000F9BE0000}"/>
    <cellStyle name="표준 3 128 2 3" xfId="50365" xr:uid="{00000000-0005-0000-0000-0000FABE0000}"/>
    <cellStyle name="표준 3 128 2 4" xfId="50366" xr:uid="{00000000-0005-0000-0000-0000FBBE0000}"/>
    <cellStyle name="표준 3 128 2 5" xfId="50367" xr:uid="{00000000-0005-0000-0000-0000FCBE0000}"/>
    <cellStyle name="표준 3 128 2 6" xfId="50368" xr:uid="{00000000-0005-0000-0000-0000FDBE0000}"/>
    <cellStyle name="표준 3 128 3" xfId="5905" xr:uid="{00000000-0005-0000-0000-0000FEBE0000}"/>
    <cellStyle name="표준 3 128 3 2" xfId="50369" xr:uid="{00000000-0005-0000-0000-0000FFBE0000}"/>
    <cellStyle name="표준 3 128 3 3" xfId="50370" xr:uid="{00000000-0005-0000-0000-000000BF0000}"/>
    <cellStyle name="표준 3 128 3 4" xfId="50371" xr:uid="{00000000-0005-0000-0000-000001BF0000}"/>
    <cellStyle name="표준 3 128 3 5" xfId="50372" xr:uid="{00000000-0005-0000-0000-000002BF0000}"/>
    <cellStyle name="표준 3 128 3 6" xfId="50373" xr:uid="{00000000-0005-0000-0000-000003BF0000}"/>
    <cellStyle name="표준 3 128 4" xfId="7769" xr:uid="{00000000-0005-0000-0000-000004BF0000}"/>
    <cellStyle name="표준 3 128 4 2" xfId="50374" xr:uid="{00000000-0005-0000-0000-000005BF0000}"/>
    <cellStyle name="표준 3 128 4 3" xfId="50375" xr:uid="{00000000-0005-0000-0000-000006BF0000}"/>
    <cellStyle name="표준 3 128 4 4" xfId="50376" xr:uid="{00000000-0005-0000-0000-000007BF0000}"/>
    <cellStyle name="표준 3 128 4 5" xfId="50377" xr:uid="{00000000-0005-0000-0000-000008BF0000}"/>
    <cellStyle name="표준 3 128 4 6" xfId="50378" xr:uid="{00000000-0005-0000-0000-000009BF0000}"/>
    <cellStyle name="표준 3 128 5" xfId="9629" xr:uid="{00000000-0005-0000-0000-00000ABF0000}"/>
    <cellStyle name="표준 3 128 5 2" xfId="50379" xr:uid="{00000000-0005-0000-0000-00000BBF0000}"/>
    <cellStyle name="표준 3 128 5 3" xfId="50380" xr:uid="{00000000-0005-0000-0000-00000CBF0000}"/>
    <cellStyle name="표준 3 128 5 4" xfId="50381" xr:uid="{00000000-0005-0000-0000-00000DBF0000}"/>
    <cellStyle name="표준 3 128 5 5" xfId="50382" xr:uid="{00000000-0005-0000-0000-00000EBF0000}"/>
    <cellStyle name="표준 3 128 5 6" xfId="50383" xr:uid="{00000000-0005-0000-0000-00000FBF0000}"/>
    <cellStyle name="표준 3 128 6" xfId="50384" xr:uid="{00000000-0005-0000-0000-000010BF0000}"/>
    <cellStyle name="표준 3 128 7" xfId="50385" xr:uid="{00000000-0005-0000-0000-000011BF0000}"/>
    <cellStyle name="표준 3 128 8" xfId="50386" xr:uid="{00000000-0005-0000-0000-000012BF0000}"/>
    <cellStyle name="표준 3 128 9" xfId="50387" xr:uid="{00000000-0005-0000-0000-000013BF0000}"/>
    <cellStyle name="표준 3 129" xfId="2283" xr:uid="{00000000-0005-0000-0000-000014BF0000}"/>
    <cellStyle name="표준 3 129 10" xfId="50388" xr:uid="{00000000-0005-0000-0000-000015BF0000}"/>
    <cellStyle name="표준 3 129 2" xfId="4060" xr:uid="{00000000-0005-0000-0000-000016BF0000}"/>
    <cellStyle name="표준 3 129 2 2" xfId="50389" xr:uid="{00000000-0005-0000-0000-000017BF0000}"/>
    <cellStyle name="표준 3 129 2 3" xfId="50390" xr:uid="{00000000-0005-0000-0000-000018BF0000}"/>
    <cellStyle name="표준 3 129 2 4" xfId="50391" xr:uid="{00000000-0005-0000-0000-000019BF0000}"/>
    <cellStyle name="표준 3 129 2 5" xfId="50392" xr:uid="{00000000-0005-0000-0000-00001ABF0000}"/>
    <cellStyle name="표준 3 129 2 6" xfId="50393" xr:uid="{00000000-0005-0000-0000-00001BBF0000}"/>
    <cellStyle name="표준 3 129 3" xfId="5919" xr:uid="{00000000-0005-0000-0000-00001CBF0000}"/>
    <cellStyle name="표준 3 129 3 2" xfId="50394" xr:uid="{00000000-0005-0000-0000-00001DBF0000}"/>
    <cellStyle name="표준 3 129 3 3" xfId="50395" xr:uid="{00000000-0005-0000-0000-00001EBF0000}"/>
    <cellStyle name="표준 3 129 3 4" xfId="50396" xr:uid="{00000000-0005-0000-0000-00001FBF0000}"/>
    <cellStyle name="표준 3 129 3 5" xfId="50397" xr:uid="{00000000-0005-0000-0000-000020BF0000}"/>
    <cellStyle name="표준 3 129 3 6" xfId="50398" xr:uid="{00000000-0005-0000-0000-000021BF0000}"/>
    <cellStyle name="표준 3 129 4" xfId="7783" xr:uid="{00000000-0005-0000-0000-000022BF0000}"/>
    <cellStyle name="표준 3 129 4 2" xfId="50399" xr:uid="{00000000-0005-0000-0000-000023BF0000}"/>
    <cellStyle name="표준 3 129 4 3" xfId="50400" xr:uid="{00000000-0005-0000-0000-000024BF0000}"/>
    <cellStyle name="표준 3 129 4 4" xfId="50401" xr:uid="{00000000-0005-0000-0000-000025BF0000}"/>
    <cellStyle name="표준 3 129 4 5" xfId="50402" xr:uid="{00000000-0005-0000-0000-000026BF0000}"/>
    <cellStyle name="표준 3 129 4 6" xfId="50403" xr:uid="{00000000-0005-0000-0000-000027BF0000}"/>
    <cellStyle name="표준 3 129 5" xfId="9643" xr:uid="{00000000-0005-0000-0000-000028BF0000}"/>
    <cellStyle name="표준 3 129 5 2" xfId="50404" xr:uid="{00000000-0005-0000-0000-000029BF0000}"/>
    <cellStyle name="표준 3 129 5 3" xfId="50405" xr:uid="{00000000-0005-0000-0000-00002ABF0000}"/>
    <cellStyle name="표준 3 129 5 4" xfId="50406" xr:uid="{00000000-0005-0000-0000-00002BBF0000}"/>
    <cellStyle name="표준 3 129 5 5" xfId="50407" xr:uid="{00000000-0005-0000-0000-00002CBF0000}"/>
    <cellStyle name="표준 3 129 5 6" xfId="50408" xr:uid="{00000000-0005-0000-0000-00002DBF0000}"/>
    <cellStyle name="표준 3 129 6" xfId="50409" xr:uid="{00000000-0005-0000-0000-00002EBF0000}"/>
    <cellStyle name="표준 3 129 7" xfId="50410" xr:uid="{00000000-0005-0000-0000-00002FBF0000}"/>
    <cellStyle name="표준 3 129 8" xfId="50411" xr:uid="{00000000-0005-0000-0000-000030BF0000}"/>
    <cellStyle name="표준 3 129 9" xfId="50412" xr:uid="{00000000-0005-0000-0000-000031BF0000}"/>
    <cellStyle name="표준 3 13" xfId="395" xr:uid="{00000000-0005-0000-0000-000032BF0000}"/>
    <cellStyle name="표준 3 13 2" xfId="1040" xr:uid="{00000000-0005-0000-0000-000033BF0000}"/>
    <cellStyle name="표준 3 130" xfId="2297" xr:uid="{00000000-0005-0000-0000-000034BF0000}"/>
    <cellStyle name="표준 3 130 10" xfId="50413" xr:uid="{00000000-0005-0000-0000-000035BF0000}"/>
    <cellStyle name="표준 3 130 2" xfId="4074" xr:uid="{00000000-0005-0000-0000-000036BF0000}"/>
    <cellStyle name="표준 3 130 2 2" xfId="50414" xr:uid="{00000000-0005-0000-0000-000037BF0000}"/>
    <cellStyle name="표준 3 130 2 3" xfId="50415" xr:uid="{00000000-0005-0000-0000-000038BF0000}"/>
    <cellStyle name="표준 3 130 2 4" xfId="50416" xr:uid="{00000000-0005-0000-0000-000039BF0000}"/>
    <cellStyle name="표준 3 130 2 5" xfId="50417" xr:uid="{00000000-0005-0000-0000-00003ABF0000}"/>
    <cellStyle name="표준 3 130 2 6" xfId="50418" xr:uid="{00000000-0005-0000-0000-00003BBF0000}"/>
    <cellStyle name="표준 3 130 3" xfId="5933" xr:uid="{00000000-0005-0000-0000-00003CBF0000}"/>
    <cellStyle name="표준 3 130 3 2" xfId="50419" xr:uid="{00000000-0005-0000-0000-00003DBF0000}"/>
    <cellStyle name="표준 3 130 3 3" xfId="50420" xr:uid="{00000000-0005-0000-0000-00003EBF0000}"/>
    <cellStyle name="표준 3 130 3 4" xfId="50421" xr:uid="{00000000-0005-0000-0000-00003FBF0000}"/>
    <cellStyle name="표준 3 130 3 5" xfId="50422" xr:uid="{00000000-0005-0000-0000-000040BF0000}"/>
    <cellStyle name="표준 3 130 3 6" xfId="50423" xr:uid="{00000000-0005-0000-0000-000041BF0000}"/>
    <cellStyle name="표준 3 130 4" xfId="7797" xr:uid="{00000000-0005-0000-0000-000042BF0000}"/>
    <cellStyle name="표준 3 130 4 2" xfId="50424" xr:uid="{00000000-0005-0000-0000-000043BF0000}"/>
    <cellStyle name="표준 3 130 4 3" xfId="50425" xr:uid="{00000000-0005-0000-0000-000044BF0000}"/>
    <cellStyle name="표준 3 130 4 4" xfId="50426" xr:uid="{00000000-0005-0000-0000-000045BF0000}"/>
    <cellStyle name="표준 3 130 4 5" xfId="50427" xr:uid="{00000000-0005-0000-0000-000046BF0000}"/>
    <cellStyle name="표준 3 130 4 6" xfId="50428" xr:uid="{00000000-0005-0000-0000-000047BF0000}"/>
    <cellStyle name="표준 3 130 5" xfId="9657" xr:uid="{00000000-0005-0000-0000-000048BF0000}"/>
    <cellStyle name="표준 3 130 5 2" xfId="50429" xr:uid="{00000000-0005-0000-0000-000049BF0000}"/>
    <cellStyle name="표준 3 130 5 3" xfId="50430" xr:uid="{00000000-0005-0000-0000-00004ABF0000}"/>
    <cellStyle name="표준 3 130 5 4" xfId="50431" xr:uid="{00000000-0005-0000-0000-00004BBF0000}"/>
    <cellStyle name="표준 3 130 5 5" xfId="50432" xr:uid="{00000000-0005-0000-0000-00004CBF0000}"/>
    <cellStyle name="표준 3 130 5 6" xfId="50433" xr:uid="{00000000-0005-0000-0000-00004DBF0000}"/>
    <cellStyle name="표준 3 130 6" xfId="50434" xr:uid="{00000000-0005-0000-0000-00004EBF0000}"/>
    <cellStyle name="표준 3 130 7" xfId="50435" xr:uid="{00000000-0005-0000-0000-00004FBF0000}"/>
    <cellStyle name="표준 3 130 8" xfId="50436" xr:uid="{00000000-0005-0000-0000-000050BF0000}"/>
    <cellStyle name="표준 3 130 9" xfId="50437" xr:uid="{00000000-0005-0000-0000-000051BF0000}"/>
    <cellStyle name="표준 3 131" xfId="2310" xr:uid="{00000000-0005-0000-0000-000052BF0000}"/>
    <cellStyle name="표준 3 131 10" xfId="50438" xr:uid="{00000000-0005-0000-0000-000053BF0000}"/>
    <cellStyle name="표준 3 131 2" xfId="4087" xr:uid="{00000000-0005-0000-0000-000054BF0000}"/>
    <cellStyle name="표준 3 131 2 2" xfId="50439" xr:uid="{00000000-0005-0000-0000-000055BF0000}"/>
    <cellStyle name="표준 3 131 2 3" xfId="50440" xr:uid="{00000000-0005-0000-0000-000056BF0000}"/>
    <cellStyle name="표준 3 131 2 4" xfId="50441" xr:uid="{00000000-0005-0000-0000-000057BF0000}"/>
    <cellStyle name="표준 3 131 2 5" xfId="50442" xr:uid="{00000000-0005-0000-0000-000058BF0000}"/>
    <cellStyle name="표준 3 131 2 6" xfId="50443" xr:uid="{00000000-0005-0000-0000-000059BF0000}"/>
    <cellStyle name="표준 3 131 3" xfId="5946" xr:uid="{00000000-0005-0000-0000-00005ABF0000}"/>
    <cellStyle name="표준 3 131 3 2" xfId="50444" xr:uid="{00000000-0005-0000-0000-00005BBF0000}"/>
    <cellStyle name="표준 3 131 3 3" xfId="50445" xr:uid="{00000000-0005-0000-0000-00005CBF0000}"/>
    <cellStyle name="표준 3 131 3 4" xfId="50446" xr:uid="{00000000-0005-0000-0000-00005DBF0000}"/>
    <cellStyle name="표준 3 131 3 5" xfId="50447" xr:uid="{00000000-0005-0000-0000-00005EBF0000}"/>
    <cellStyle name="표준 3 131 3 6" xfId="50448" xr:uid="{00000000-0005-0000-0000-00005FBF0000}"/>
    <cellStyle name="표준 3 131 4" xfId="7810" xr:uid="{00000000-0005-0000-0000-000060BF0000}"/>
    <cellStyle name="표준 3 131 4 2" xfId="50449" xr:uid="{00000000-0005-0000-0000-000061BF0000}"/>
    <cellStyle name="표준 3 131 4 3" xfId="50450" xr:uid="{00000000-0005-0000-0000-000062BF0000}"/>
    <cellStyle name="표준 3 131 4 4" xfId="50451" xr:uid="{00000000-0005-0000-0000-000063BF0000}"/>
    <cellStyle name="표준 3 131 4 5" xfId="50452" xr:uid="{00000000-0005-0000-0000-000064BF0000}"/>
    <cellStyle name="표준 3 131 4 6" xfId="50453" xr:uid="{00000000-0005-0000-0000-000065BF0000}"/>
    <cellStyle name="표준 3 131 5" xfId="9670" xr:uid="{00000000-0005-0000-0000-000066BF0000}"/>
    <cellStyle name="표준 3 131 5 2" xfId="50454" xr:uid="{00000000-0005-0000-0000-000067BF0000}"/>
    <cellStyle name="표준 3 131 5 3" xfId="50455" xr:uid="{00000000-0005-0000-0000-000068BF0000}"/>
    <cellStyle name="표준 3 131 5 4" xfId="50456" xr:uid="{00000000-0005-0000-0000-000069BF0000}"/>
    <cellStyle name="표준 3 131 5 5" xfId="50457" xr:uid="{00000000-0005-0000-0000-00006ABF0000}"/>
    <cellStyle name="표준 3 131 5 6" xfId="50458" xr:uid="{00000000-0005-0000-0000-00006BBF0000}"/>
    <cellStyle name="표준 3 131 6" xfId="50459" xr:uid="{00000000-0005-0000-0000-00006CBF0000}"/>
    <cellStyle name="표준 3 131 7" xfId="50460" xr:uid="{00000000-0005-0000-0000-00006DBF0000}"/>
    <cellStyle name="표준 3 131 8" xfId="50461" xr:uid="{00000000-0005-0000-0000-00006EBF0000}"/>
    <cellStyle name="표준 3 131 9" xfId="50462" xr:uid="{00000000-0005-0000-0000-00006FBF0000}"/>
    <cellStyle name="표준 3 132" xfId="2324" xr:uid="{00000000-0005-0000-0000-000070BF0000}"/>
    <cellStyle name="표준 3 132 10" xfId="50463" xr:uid="{00000000-0005-0000-0000-000071BF0000}"/>
    <cellStyle name="표준 3 132 2" xfId="4101" xr:uid="{00000000-0005-0000-0000-000072BF0000}"/>
    <cellStyle name="표준 3 132 2 2" xfId="50464" xr:uid="{00000000-0005-0000-0000-000073BF0000}"/>
    <cellStyle name="표준 3 132 2 3" xfId="50465" xr:uid="{00000000-0005-0000-0000-000074BF0000}"/>
    <cellStyle name="표준 3 132 2 4" xfId="50466" xr:uid="{00000000-0005-0000-0000-000075BF0000}"/>
    <cellStyle name="표준 3 132 2 5" xfId="50467" xr:uid="{00000000-0005-0000-0000-000076BF0000}"/>
    <cellStyle name="표준 3 132 2 6" xfId="50468" xr:uid="{00000000-0005-0000-0000-000077BF0000}"/>
    <cellStyle name="표준 3 132 3" xfId="5960" xr:uid="{00000000-0005-0000-0000-000078BF0000}"/>
    <cellStyle name="표준 3 132 3 2" xfId="50469" xr:uid="{00000000-0005-0000-0000-000079BF0000}"/>
    <cellStyle name="표준 3 132 3 3" xfId="50470" xr:uid="{00000000-0005-0000-0000-00007ABF0000}"/>
    <cellStyle name="표준 3 132 3 4" xfId="50471" xr:uid="{00000000-0005-0000-0000-00007BBF0000}"/>
    <cellStyle name="표준 3 132 3 5" xfId="50472" xr:uid="{00000000-0005-0000-0000-00007CBF0000}"/>
    <cellStyle name="표준 3 132 3 6" xfId="50473" xr:uid="{00000000-0005-0000-0000-00007DBF0000}"/>
    <cellStyle name="표준 3 132 4" xfId="7824" xr:uid="{00000000-0005-0000-0000-00007EBF0000}"/>
    <cellStyle name="표준 3 132 4 2" xfId="50474" xr:uid="{00000000-0005-0000-0000-00007FBF0000}"/>
    <cellStyle name="표준 3 132 4 3" xfId="50475" xr:uid="{00000000-0005-0000-0000-000080BF0000}"/>
    <cellStyle name="표준 3 132 4 4" xfId="50476" xr:uid="{00000000-0005-0000-0000-000081BF0000}"/>
    <cellStyle name="표준 3 132 4 5" xfId="50477" xr:uid="{00000000-0005-0000-0000-000082BF0000}"/>
    <cellStyle name="표준 3 132 4 6" xfId="50478" xr:uid="{00000000-0005-0000-0000-000083BF0000}"/>
    <cellStyle name="표준 3 132 5" xfId="9684" xr:uid="{00000000-0005-0000-0000-000084BF0000}"/>
    <cellStyle name="표준 3 132 5 2" xfId="50479" xr:uid="{00000000-0005-0000-0000-000085BF0000}"/>
    <cellStyle name="표준 3 132 5 3" xfId="50480" xr:uid="{00000000-0005-0000-0000-000086BF0000}"/>
    <cellStyle name="표준 3 132 5 4" xfId="50481" xr:uid="{00000000-0005-0000-0000-000087BF0000}"/>
    <cellStyle name="표준 3 132 5 5" xfId="50482" xr:uid="{00000000-0005-0000-0000-000088BF0000}"/>
    <cellStyle name="표준 3 132 5 6" xfId="50483" xr:uid="{00000000-0005-0000-0000-000089BF0000}"/>
    <cellStyle name="표준 3 132 6" xfId="50484" xr:uid="{00000000-0005-0000-0000-00008ABF0000}"/>
    <cellStyle name="표준 3 132 7" xfId="50485" xr:uid="{00000000-0005-0000-0000-00008BBF0000}"/>
    <cellStyle name="표준 3 132 8" xfId="50486" xr:uid="{00000000-0005-0000-0000-00008CBF0000}"/>
    <cellStyle name="표준 3 132 9" xfId="50487" xr:uid="{00000000-0005-0000-0000-00008DBF0000}"/>
    <cellStyle name="표준 3 133" xfId="2338" xr:uid="{00000000-0005-0000-0000-00008EBF0000}"/>
    <cellStyle name="표준 3 133 10" xfId="50488" xr:uid="{00000000-0005-0000-0000-00008FBF0000}"/>
    <cellStyle name="표준 3 133 2" xfId="4115" xr:uid="{00000000-0005-0000-0000-000090BF0000}"/>
    <cellStyle name="표준 3 133 2 2" xfId="50489" xr:uid="{00000000-0005-0000-0000-000091BF0000}"/>
    <cellStyle name="표준 3 133 2 3" xfId="50490" xr:uid="{00000000-0005-0000-0000-000092BF0000}"/>
    <cellStyle name="표준 3 133 2 4" xfId="50491" xr:uid="{00000000-0005-0000-0000-000093BF0000}"/>
    <cellStyle name="표준 3 133 2 5" xfId="50492" xr:uid="{00000000-0005-0000-0000-000094BF0000}"/>
    <cellStyle name="표준 3 133 2 6" xfId="50493" xr:uid="{00000000-0005-0000-0000-000095BF0000}"/>
    <cellStyle name="표준 3 133 3" xfId="5974" xr:uid="{00000000-0005-0000-0000-000096BF0000}"/>
    <cellStyle name="표준 3 133 3 2" xfId="50494" xr:uid="{00000000-0005-0000-0000-000097BF0000}"/>
    <cellStyle name="표준 3 133 3 3" xfId="50495" xr:uid="{00000000-0005-0000-0000-000098BF0000}"/>
    <cellStyle name="표준 3 133 3 4" xfId="50496" xr:uid="{00000000-0005-0000-0000-000099BF0000}"/>
    <cellStyle name="표준 3 133 3 5" xfId="50497" xr:uid="{00000000-0005-0000-0000-00009ABF0000}"/>
    <cellStyle name="표준 3 133 3 6" xfId="50498" xr:uid="{00000000-0005-0000-0000-00009BBF0000}"/>
    <cellStyle name="표준 3 133 4" xfId="7838" xr:uid="{00000000-0005-0000-0000-00009CBF0000}"/>
    <cellStyle name="표준 3 133 4 2" xfId="50499" xr:uid="{00000000-0005-0000-0000-00009DBF0000}"/>
    <cellStyle name="표준 3 133 4 3" xfId="50500" xr:uid="{00000000-0005-0000-0000-00009EBF0000}"/>
    <cellStyle name="표준 3 133 4 4" xfId="50501" xr:uid="{00000000-0005-0000-0000-00009FBF0000}"/>
    <cellStyle name="표준 3 133 4 5" xfId="50502" xr:uid="{00000000-0005-0000-0000-0000A0BF0000}"/>
    <cellStyle name="표준 3 133 4 6" xfId="50503" xr:uid="{00000000-0005-0000-0000-0000A1BF0000}"/>
    <cellStyle name="표준 3 133 5" xfId="9698" xr:uid="{00000000-0005-0000-0000-0000A2BF0000}"/>
    <cellStyle name="표준 3 133 5 2" xfId="50504" xr:uid="{00000000-0005-0000-0000-0000A3BF0000}"/>
    <cellStyle name="표준 3 133 5 3" xfId="50505" xr:uid="{00000000-0005-0000-0000-0000A4BF0000}"/>
    <cellStyle name="표준 3 133 5 4" xfId="50506" xr:uid="{00000000-0005-0000-0000-0000A5BF0000}"/>
    <cellStyle name="표준 3 133 5 5" xfId="50507" xr:uid="{00000000-0005-0000-0000-0000A6BF0000}"/>
    <cellStyle name="표준 3 133 5 6" xfId="50508" xr:uid="{00000000-0005-0000-0000-0000A7BF0000}"/>
    <cellStyle name="표준 3 133 6" xfId="50509" xr:uid="{00000000-0005-0000-0000-0000A8BF0000}"/>
    <cellStyle name="표준 3 133 7" xfId="50510" xr:uid="{00000000-0005-0000-0000-0000A9BF0000}"/>
    <cellStyle name="표준 3 133 8" xfId="50511" xr:uid="{00000000-0005-0000-0000-0000AABF0000}"/>
    <cellStyle name="표준 3 133 9" xfId="50512" xr:uid="{00000000-0005-0000-0000-0000ABBF0000}"/>
    <cellStyle name="표준 3 134" xfId="2352" xr:uid="{00000000-0005-0000-0000-0000ACBF0000}"/>
    <cellStyle name="표준 3 134 10" xfId="50513" xr:uid="{00000000-0005-0000-0000-0000ADBF0000}"/>
    <cellStyle name="표준 3 134 2" xfId="4129" xr:uid="{00000000-0005-0000-0000-0000AEBF0000}"/>
    <cellStyle name="표준 3 134 2 2" xfId="50514" xr:uid="{00000000-0005-0000-0000-0000AFBF0000}"/>
    <cellStyle name="표준 3 134 2 3" xfId="50515" xr:uid="{00000000-0005-0000-0000-0000B0BF0000}"/>
    <cellStyle name="표준 3 134 2 4" xfId="50516" xr:uid="{00000000-0005-0000-0000-0000B1BF0000}"/>
    <cellStyle name="표준 3 134 2 5" xfId="50517" xr:uid="{00000000-0005-0000-0000-0000B2BF0000}"/>
    <cellStyle name="표준 3 134 2 6" xfId="50518" xr:uid="{00000000-0005-0000-0000-0000B3BF0000}"/>
    <cellStyle name="표준 3 134 3" xfId="5988" xr:uid="{00000000-0005-0000-0000-0000B4BF0000}"/>
    <cellStyle name="표준 3 134 3 2" xfId="50519" xr:uid="{00000000-0005-0000-0000-0000B5BF0000}"/>
    <cellStyle name="표준 3 134 3 3" xfId="50520" xr:uid="{00000000-0005-0000-0000-0000B6BF0000}"/>
    <cellStyle name="표준 3 134 3 4" xfId="50521" xr:uid="{00000000-0005-0000-0000-0000B7BF0000}"/>
    <cellStyle name="표준 3 134 3 5" xfId="50522" xr:uid="{00000000-0005-0000-0000-0000B8BF0000}"/>
    <cellStyle name="표준 3 134 3 6" xfId="50523" xr:uid="{00000000-0005-0000-0000-0000B9BF0000}"/>
    <cellStyle name="표준 3 134 4" xfId="7852" xr:uid="{00000000-0005-0000-0000-0000BABF0000}"/>
    <cellStyle name="표준 3 134 4 2" xfId="50524" xr:uid="{00000000-0005-0000-0000-0000BBBF0000}"/>
    <cellStyle name="표준 3 134 4 3" xfId="50525" xr:uid="{00000000-0005-0000-0000-0000BCBF0000}"/>
    <cellStyle name="표준 3 134 4 4" xfId="50526" xr:uid="{00000000-0005-0000-0000-0000BDBF0000}"/>
    <cellStyle name="표준 3 134 4 5" xfId="50527" xr:uid="{00000000-0005-0000-0000-0000BEBF0000}"/>
    <cellStyle name="표준 3 134 4 6" xfId="50528" xr:uid="{00000000-0005-0000-0000-0000BFBF0000}"/>
    <cellStyle name="표준 3 134 5" xfId="9712" xr:uid="{00000000-0005-0000-0000-0000C0BF0000}"/>
    <cellStyle name="표준 3 134 5 2" xfId="50529" xr:uid="{00000000-0005-0000-0000-0000C1BF0000}"/>
    <cellStyle name="표준 3 134 5 3" xfId="50530" xr:uid="{00000000-0005-0000-0000-0000C2BF0000}"/>
    <cellStyle name="표준 3 134 5 4" xfId="50531" xr:uid="{00000000-0005-0000-0000-0000C3BF0000}"/>
    <cellStyle name="표준 3 134 5 5" xfId="50532" xr:uid="{00000000-0005-0000-0000-0000C4BF0000}"/>
    <cellStyle name="표준 3 134 5 6" xfId="50533" xr:uid="{00000000-0005-0000-0000-0000C5BF0000}"/>
    <cellStyle name="표준 3 134 6" xfId="50534" xr:uid="{00000000-0005-0000-0000-0000C6BF0000}"/>
    <cellStyle name="표준 3 134 7" xfId="50535" xr:uid="{00000000-0005-0000-0000-0000C7BF0000}"/>
    <cellStyle name="표준 3 134 8" xfId="50536" xr:uid="{00000000-0005-0000-0000-0000C8BF0000}"/>
    <cellStyle name="표준 3 134 9" xfId="50537" xr:uid="{00000000-0005-0000-0000-0000C9BF0000}"/>
    <cellStyle name="표준 3 135" xfId="4143" xr:uid="{00000000-0005-0000-0000-0000CABF0000}"/>
    <cellStyle name="표준 3 135 2" xfId="6002" xr:uid="{00000000-0005-0000-0000-0000CBBF0000}"/>
    <cellStyle name="표준 3 135 2 2" xfId="50538" xr:uid="{00000000-0005-0000-0000-0000CCBF0000}"/>
    <cellStyle name="표준 3 135 2 3" xfId="50539" xr:uid="{00000000-0005-0000-0000-0000CDBF0000}"/>
    <cellStyle name="표준 3 135 2 4" xfId="50540" xr:uid="{00000000-0005-0000-0000-0000CEBF0000}"/>
    <cellStyle name="표준 3 135 2 5" xfId="50541" xr:uid="{00000000-0005-0000-0000-0000CFBF0000}"/>
    <cellStyle name="표준 3 135 2 6" xfId="50542" xr:uid="{00000000-0005-0000-0000-0000D0BF0000}"/>
    <cellStyle name="표준 3 135 3" xfId="7866" xr:uid="{00000000-0005-0000-0000-0000D1BF0000}"/>
    <cellStyle name="표준 3 135 3 2" xfId="50543" xr:uid="{00000000-0005-0000-0000-0000D2BF0000}"/>
    <cellStyle name="표준 3 135 3 3" xfId="50544" xr:uid="{00000000-0005-0000-0000-0000D3BF0000}"/>
    <cellStyle name="표준 3 135 3 4" xfId="50545" xr:uid="{00000000-0005-0000-0000-0000D4BF0000}"/>
    <cellStyle name="표준 3 135 3 5" xfId="50546" xr:uid="{00000000-0005-0000-0000-0000D5BF0000}"/>
    <cellStyle name="표준 3 135 3 6" xfId="50547" xr:uid="{00000000-0005-0000-0000-0000D6BF0000}"/>
    <cellStyle name="표준 3 135 4" xfId="9726" xr:uid="{00000000-0005-0000-0000-0000D7BF0000}"/>
    <cellStyle name="표준 3 135 4 2" xfId="50548" xr:uid="{00000000-0005-0000-0000-0000D8BF0000}"/>
    <cellStyle name="표준 3 135 4 3" xfId="50549" xr:uid="{00000000-0005-0000-0000-0000D9BF0000}"/>
    <cellStyle name="표준 3 135 4 4" xfId="50550" xr:uid="{00000000-0005-0000-0000-0000DABF0000}"/>
    <cellStyle name="표준 3 135 4 5" xfId="50551" xr:uid="{00000000-0005-0000-0000-0000DBBF0000}"/>
    <cellStyle name="표준 3 135 4 6" xfId="50552" xr:uid="{00000000-0005-0000-0000-0000DCBF0000}"/>
    <cellStyle name="표준 3 135 5" xfId="50553" xr:uid="{00000000-0005-0000-0000-0000DDBF0000}"/>
    <cellStyle name="표준 3 135 6" xfId="50554" xr:uid="{00000000-0005-0000-0000-0000DEBF0000}"/>
    <cellStyle name="표준 3 135 7" xfId="50555" xr:uid="{00000000-0005-0000-0000-0000DFBF0000}"/>
    <cellStyle name="표준 3 135 8" xfId="50556" xr:uid="{00000000-0005-0000-0000-0000E0BF0000}"/>
    <cellStyle name="표준 3 135 9" xfId="50557" xr:uid="{00000000-0005-0000-0000-0000E1BF0000}"/>
    <cellStyle name="표준 3 136" xfId="4157" xr:uid="{00000000-0005-0000-0000-0000E2BF0000}"/>
    <cellStyle name="표준 3 136 2" xfId="6016" xr:uid="{00000000-0005-0000-0000-0000E3BF0000}"/>
    <cellStyle name="표준 3 136 2 2" xfId="50558" xr:uid="{00000000-0005-0000-0000-0000E4BF0000}"/>
    <cellStyle name="표준 3 136 2 3" xfId="50559" xr:uid="{00000000-0005-0000-0000-0000E5BF0000}"/>
    <cellStyle name="표준 3 136 2 4" xfId="50560" xr:uid="{00000000-0005-0000-0000-0000E6BF0000}"/>
    <cellStyle name="표준 3 136 2 5" xfId="50561" xr:uid="{00000000-0005-0000-0000-0000E7BF0000}"/>
    <cellStyle name="표준 3 136 2 6" xfId="50562" xr:uid="{00000000-0005-0000-0000-0000E8BF0000}"/>
    <cellStyle name="표준 3 136 3" xfId="7880" xr:uid="{00000000-0005-0000-0000-0000E9BF0000}"/>
    <cellStyle name="표준 3 136 3 2" xfId="50563" xr:uid="{00000000-0005-0000-0000-0000EABF0000}"/>
    <cellStyle name="표준 3 136 3 3" xfId="50564" xr:uid="{00000000-0005-0000-0000-0000EBBF0000}"/>
    <cellStyle name="표준 3 136 3 4" xfId="50565" xr:uid="{00000000-0005-0000-0000-0000ECBF0000}"/>
    <cellStyle name="표준 3 136 3 5" xfId="50566" xr:uid="{00000000-0005-0000-0000-0000EDBF0000}"/>
    <cellStyle name="표준 3 136 3 6" xfId="50567" xr:uid="{00000000-0005-0000-0000-0000EEBF0000}"/>
    <cellStyle name="표준 3 136 4" xfId="9740" xr:uid="{00000000-0005-0000-0000-0000EFBF0000}"/>
    <cellStyle name="표준 3 136 4 2" xfId="50568" xr:uid="{00000000-0005-0000-0000-0000F0BF0000}"/>
    <cellStyle name="표준 3 136 4 3" xfId="50569" xr:uid="{00000000-0005-0000-0000-0000F1BF0000}"/>
    <cellStyle name="표준 3 136 4 4" xfId="50570" xr:uid="{00000000-0005-0000-0000-0000F2BF0000}"/>
    <cellStyle name="표준 3 136 4 5" xfId="50571" xr:uid="{00000000-0005-0000-0000-0000F3BF0000}"/>
    <cellStyle name="표준 3 136 4 6" xfId="50572" xr:uid="{00000000-0005-0000-0000-0000F4BF0000}"/>
    <cellStyle name="표준 3 136 5" xfId="50573" xr:uid="{00000000-0005-0000-0000-0000F5BF0000}"/>
    <cellStyle name="표준 3 136 6" xfId="50574" xr:uid="{00000000-0005-0000-0000-0000F6BF0000}"/>
    <cellStyle name="표준 3 136 7" xfId="50575" xr:uid="{00000000-0005-0000-0000-0000F7BF0000}"/>
    <cellStyle name="표준 3 136 8" xfId="50576" xr:uid="{00000000-0005-0000-0000-0000F8BF0000}"/>
    <cellStyle name="표준 3 136 9" xfId="50577" xr:uid="{00000000-0005-0000-0000-0000F9BF0000}"/>
    <cellStyle name="표준 3 137" xfId="4171" xr:uid="{00000000-0005-0000-0000-0000FABF0000}"/>
    <cellStyle name="표준 3 137 2" xfId="6030" xr:uid="{00000000-0005-0000-0000-0000FBBF0000}"/>
    <cellStyle name="표준 3 137 2 2" xfId="50578" xr:uid="{00000000-0005-0000-0000-0000FCBF0000}"/>
    <cellStyle name="표준 3 137 2 3" xfId="50579" xr:uid="{00000000-0005-0000-0000-0000FDBF0000}"/>
    <cellStyle name="표준 3 137 2 4" xfId="50580" xr:uid="{00000000-0005-0000-0000-0000FEBF0000}"/>
    <cellStyle name="표준 3 137 2 5" xfId="50581" xr:uid="{00000000-0005-0000-0000-0000FFBF0000}"/>
    <cellStyle name="표준 3 137 2 6" xfId="50582" xr:uid="{00000000-0005-0000-0000-000000C00000}"/>
    <cellStyle name="표준 3 137 3" xfId="7894" xr:uid="{00000000-0005-0000-0000-000001C00000}"/>
    <cellStyle name="표준 3 137 3 2" xfId="50583" xr:uid="{00000000-0005-0000-0000-000002C00000}"/>
    <cellStyle name="표준 3 137 3 3" xfId="50584" xr:uid="{00000000-0005-0000-0000-000003C00000}"/>
    <cellStyle name="표준 3 137 3 4" xfId="50585" xr:uid="{00000000-0005-0000-0000-000004C00000}"/>
    <cellStyle name="표준 3 137 3 5" xfId="50586" xr:uid="{00000000-0005-0000-0000-000005C00000}"/>
    <cellStyle name="표준 3 137 3 6" xfId="50587" xr:uid="{00000000-0005-0000-0000-000006C00000}"/>
    <cellStyle name="표준 3 137 4" xfId="9754" xr:uid="{00000000-0005-0000-0000-000007C00000}"/>
    <cellStyle name="표준 3 137 4 2" xfId="50588" xr:uid="{00000000-0005-0000-0000-000008C00000}"/>
    <cellStyle name="표준 3 137 4 3" xfId="50589" xr:uid="{00000000-0005-0000-0000-000009C00000}"/>
    <cellStyle name="표준 3 137 4 4" xfId="50590" xr:uid="{00000000-0005-0000-0000-00000AC00000}"/>
    <cellStyle name="표준 3 137 4 5" xfId="50591" xr:uid="{00000000-0005-0000-0000-00000BC00000}"/>
    <cellStyle name="표준 3 137 4 6" xfId="50592" xr:uid="{00000000-0005-0000-0000-00000CC00000}"/>
    <cellStyle name="표준 3 137 5" xfId="50593" xr:uid="{00000000-0005-0000-0000-00000DC00000}"/>
    <cellStyle name="표준 3 137 6" xfId="50594" xr:uid="{00000000-0005-0000-0000-00000EC00000}"/>
    <cellStyle name="표준 3 137 7" xfId="50595" xr:uid="{00000000-0005-0000-0000-00000FC00000}"/>
    <cellStyle name="표준 3 137 8" xfId="50596" xr:uid="{00000000-0005-0000-0000-000010C00000}"/>
    <cellStyle name="표준 3 137 9" xfId="50597" xr:uid="{00000000-0005-0000-0000-000011C00000}"/>
    <cellStyle name="표준 3 138" xfId="4185" xr:uid="{00000000-0005-0000-0000-000012C00000}"/>
    <cellStyle name="표준 3 138 2" xfId="6044" xr:uid="{00000000-0005-0000-0000-000013C00000}"/>
    <cellStyle name="표준 3 138 2 2" xfId="50598" xr:uid="{00000000-0005-0000-0000-000014C00000}"/>
    <cellStyle name="표준 3 138 2 3" xfId="50599" xr:uid="{00000000-0005-0000-0000-000015C00000}"/>
    <cellStyle name="표준 3 138 2 4" xfId="50600" xr:uid="{00000000-0005-0000-0000-000016C00000}"/>
    <cellStyle name="표준 3 138 2 5" xfId="50601" xr:uid="{00000000-0005-0000-0000-000017C00000}"/>
    <cellStyle name="표준 3 138 2 6" xfId="50602" xr:uid="{00000000-0005-0000-0000-000018C00000}"/>
    <cellStyle name="표준 3 138 3" xfId="7908" xr:uid="{00000000-0005-0000-0000-000019C00000}"/>
    <cellStyle name="표준 3 138 3 2" xfId="50603" xr:uid="{00000000-0005-0000-0000-00001AC00000}"/>
    <cellStyle name="표준 3 138 3 3" xfId="50604" xr:uid="{00000000-0005-0000-0000-00001BC00000}"/>
    <cellStyle name="표준 3 138 3 4" xfId="50605" xr:uid="{00000000-0005-0000-0000-00001CC00000}"/>
    <cellStyle name="표준 3 138 3 5" xfId="50606" xr:uid="{00000000-0005-0000-0000-00001DC00000}"/>
    <cellStyle name="표준 3 138 3 6" xfId="50607" xr:uid="{00000000-0005-0000-0000-00001EC00000}"/>
    <cellStyle name="표준 3 138 4" xfId="9768" xr:uid="{00000000-0005-0000-0000-00001FC00000}"/>
    <cellStyle name="표준 3 138 4 2" xfId="50608" xr:uid="{00000000-0005-0000-0000-000020C00000}"/>
    <cellStyle name="표준 3 138 4 3" xfId="50609" xr:uid="{00000000-0005-0000-0000-000021C00000}"/>
    <cellStyle name="표준 3 138 4 4" xfId="50610" xr:uid="{00000000-0005-0000-0000-000022C00000}"/>
    <cellStyle name="표준 3 138 4 5" xfId="50611" xr:uid="{00000000-0005-0000-0000-000023C00000}"/>
    <cellStyle name="표준 3 138 4 6" xfId="50612" xr:uid="{00000000-0005-0000-0000-000024C00000}"/>
    <cellStyle name="표준 3 138 5" xfId="50613" xr:uid="{00000000-0005-0000-0000-000025C00000}"/>
    <cellStyle name="표준 3 138 6" xfId="50614" xr:uid="{00000000-0005-0000-0000-000026C00000}"/>
    <cellStyle name="표준 3 138 7" xfId="50615" xr:uid="{00000000-0005-0000-0000-000027C00000}"/>
    <cellStyle name="표준 3 138 8" xfId="50616" xr:uid="{00000000-0005-0000-0000-000028C00000}"/>
    <cellStyle name="표준 3 138 9" xfId="50617" xr:uid="{00000000-0005-0000-0000-000029C00000}"/>
    <cellStyle name="표준 3 139" xfId="6058" xr:uid="{00000000-0005-0000-0000-00002AC00000}"/>
    <cellStyle name="표준 3 139 2" xfId="7922" xr:uid="{00000000-0005-0000-0000-00002BC00000}"/>
    <cellStyle name="표준 3 139 2 2" xfId="50618" xr:uid="{00000000-0005-0000-0000-00002CC00000}"/>
    <cellStyle name="표준 3 139 2 3" xfId="50619" xr:uid="{00000000-0005-0000-0000-00002DC00000}"/>
    <cellStyle name="표준 3 139 2 4" xfId="50620" xr:uid="{00000000-0005-0000-0000-00002EC00000}"/>
    <cellStyle name="표준 3 139 2 5" xfId="50621" xr:uid="{00000000-0005-0000-0000-00002FC00000}"/>
    <cellStyle name="표준 3 139 2 6" xfId="50622" xr:uid="{00000000-0005-0000-0000-000030C00000}"/>
    <cellStyle name="표준 3 139 3" xfId="9782" xr:uid="{00000000-0005-0000-0000-000031C00000}"/>
    <cellStyle name="표준 3 139 3 2" xfId="50623" xr:uid="{00000000-0005-0000-0000-000032C00000}"/>
    <cellStyle name="표준 3 139 3 3" xfId="50624" xr:uid="{00000000-0005-0000-0000-000033C00000}"/>
    <cellStyle name="표준 3 139 3 4" xfId="50625" xr:uid="{00000000-0005-0000-0000-000034C00000}"/>
    <cellStyle name="표준 3 139 3 5" xfId="50626" xr:uid="{00000000-0005-0000-0000-000035C00000}"/>
    <cellStyle name="표준 3 139 3 6" xfId="50627" xr:uid="{00000000-0005-0000-0000-000036C00000}"/>
    <cellStyle name="표준 3 139 4" xfId="50628" xr:uid="{00000000-0005-0000-0000-000037C00000}"/>
    <cellStyle name="표준 3 139 5" xfId="50629" xr:uid="{00000000-0005-0000-0000-000038C00000}"/>
    <cellStyle name="표준 3 139 6" xfId="50630" xr:uid="{00000000-0005-0000-0000-000039C00000}"/>
    <cellStyle name="표준 3 139 7" xfId="50631" xr:uid="{00000000-0005-0000-0000-00003AC00000}"/>
    <cellStyle name="표준 3 139 8" xfId="50632" xr:uid="{00000000-0005-0000-0000-00003BC00000}"/>
    <cellStyle name="표준 3 14" xfId="396" xr:uid="{00000000-0005-0000-0000-00003CC00000}"/>
    <cellStyle name="표준 3 140" xfId="4221" xr:uid="{00000000-0005-0000-0000-00003DC00000}"/>
    <cellStyle name="표준 3 141" xfId="4199" xr:uid="{00000000-0005-0000-0000-00003EC00000}"/>
    <cellStyle name="표준 3 141 2" xfId="50633" xr:uid="{00000000-0005-0000-0000-00003FC00000}"/>
    <cellStyle name="표준 3 141 3" xfId="50634" xr:uid="{00000000-0005-0000-0000-000040C00000}"/>
    <cellStyle name="표준 3 141 4" xfId="50635" xr:uid="{00000000-0005-0000-0000-000041C00000}"/>
    <cellStyle name="표준 3 141 5" xfId="50636" xr:uid="{00000000-0005-0000-0000-000042C00000}"/>
    <cellStyle name="표준 3 141 6" xfId="50637" xr:uid="{00000000-0005-0000-0000-000043C00000}"/>
    <cellStyle name="표준 3 142" xfId="6076" xr:uid="{00000000-0005-0000-0000-000044C00000}"/>
    <cellStyle name="표준 3 142 2" xfId="50638" xr:uid="{00000000-0005-0000-0000-000045C00000}"/>
    <cellStyle name="표준 3 142 3" xfId="50639" xr:uid="{00000000-0005-0000-0000-000046C00000}"/>
    <cellStyle name="표준 3 142 4" xfId="50640" xr:uid="{00000000-0005-0000-0000-000047C00000}"/>
    <cellStyle name="표준 3 142 5" xfId="50641" xr:uid="{00000000-0005-0000-0000-000048C00000}"/>
    <cellStyle name="표준 3 142 6" xfId="50642" xr:uid="{00000000-0005-0000-0000-000049C00000}"/>
    <cellStyle name="표준 3 143" xfId="7936" xr:uid="{00000000-0005-0000-0000-00004AC00000}"/>
    <cellStyle name="표준 3 143 2" xfId="50643" xr:uid="{00000000-0005-0000-0000-00004BC00000}"/>
    <cellStyle name="표준 3 143 3" xfId="50644" xr:uid="{00000000-0005-0000-0000-00004CC00000}"/>
    <cellStyle name="표준 3 143 4" xfId="50645" xr:uid="{00000000-0005-0000-0000-00004DC00000}"/>
    <cellStyle name="표준 3 143 5" xfId="50646" xr:uid="{00000000-0005-0000-0000-00004EC00000}"/>
    <cellStyle name="표준 3 143 6" xfId="50647" xr:uid="{00000000-0005-0000-0000-00004FC00000}"/>
    <cellStyle name="표준 3 144" xfId="391" xr:uid="{00000000-0005-0000-0000-000050C00000}"/>
    <cellStyle name="표준 3 145" xfId="50648" xr:uid="{00000000-0005-0000-0000-000051C00000}"/>
    <cellStyle name="표준 3 146" xfId="50649" xr:uid="{00000000-0005-0000-0000-000052C00000}"/>
    <cellStyle name="표준 3 147" xfId="50650" xr:uid="{00000000-0005-0000-0000-000053C00000}"/>
    <cellStyle name="표준 3 148" xfId="50651" xr:uid="{00000000-0005-0000-0000-000054C00000}"/>
    <cellStyle name="표준 3 149" xfId="50652" xr:uid="{00000000-0005-0000-0000-000055C00000}"/>
    <cellStyle name="표준 3 15" xfId="397" xr:uid="{00000000-0005-0000-0000-000056C00000}"/>
    <cellStyle name="표준 3 150" xfId="50653" xr:uid="{00000000-0005-0000-0000-000057C00000}"/>
    <cellStyle name="표준 3 151" xfId="107" xr:uid="{00000000-0005-0000-0000-000058C00000}"/>
    <cellStyle name="표준 3 16" xfId="398" xr:uid="{00000000-0005-0000-0000-000059C00000}"/>
    <cellStyle name="표준 3 17" xfId="399" xr:uid="{00000000-0005-0000-0000-00005AC00000}"/>
    <cellStyle name="표준 3 18" xfId="400" xr:uid="{00000000-0005-0000-0000-00005BC00000}"/>
    <cellStyle name="표준 3 19" xfId="401" xr:uid="{00000000-0005-0000-0000-00005CC00000}"/>
    <cellStyle name="표준 3 2" xfId="402" xr:uid="{00000000-0005-0000-0000-00005DC00000}"/>
    <cellStyle name="표준 3 2 2" xfId="403" xr:uid="{00000000-0005-0000-0000-00005EC00000}"/>
    <cellStyle name="표준 3 2 2 2" xfId="1041" xr:uid="{00000000-0005-0000-0000-00005FC00000}"/>
    <cellStyle name="표준 3 2 3" xfId="404" xr:uid="{00000000-0005-0000-0000-000060C00000}"/>
    <cellStyle name="표준 3 2 3 2" xfId="1042" xr:uid="{00000000-0005-0000-0000-000061C00000}"/>
    <cellStyle name="표준 3 2 4" xfId="405" xr:uid="{00000000-0005-0000-0000-000062C00000}"/>
    <cellStyle name="표준 3 2 4 2" xfId="1043" xr:uid="{00000000-0005-0000-0000-000063C00000}"/>
    <cellStyle name="표준 3 2 5" xfId="406" xr:uid="{00000000-0005-0000-0000-000064C00000}"/>
    <cellStyle name="표준 3 2 5 2" xfId="1044" xr:uid="{00000000-0005-0000-0000-000065C00000}"/>
    <cellStyle name="표준 3 2_Sheet1" xfId="407" xr:uid="{00000000-0005-0000-0000-000066C00000}"/>
    <cellStyle name="표준 3 20" xfId="408" xr:uid="{00000000-0005-0000-0000-000067C00000}"/>
    <cellStyle name="표준 3 21" xfId="409" xr:uid="{00000000-0005-0000-0000-000068C00000}"/>
    <cellStyle name="표준 3 22" xfId="410" xr:uid="{00000000-0005-0000-0000-000069C00000}"/>
    <cellStyle name="표준 3 23" xfId="411" xr:uid="{00000000-0005-0000-0000-00006AC00000}"/>
    <cellStyle name="표준 3 24" xfId="412" xr:uid="{00000000-0005-0000-0000-00006BC00000}"/>
    <cellStyle name="표준 3 25" xfId="413" xr:uid="{00000000-0005-0000-0000-00006CC00000}"/>
    <cellStyle name="표준 3 26" xfId="414" xr:uid="{00000000-0005-0000-0000-00006DC00000}"/>
    <cellStyle name="표준 3 27" xfId="415" xr:uid="{00000000-0005-0000-0000-00006EC00000}"/>
    <cellStyle name="표준 3 28" xfId="416" xr:uid="{00000000-0005-0000-0000-00006FC00000}"/>
    <cellStyle name="표준 3 29" xfId="417" xr:uid="{00000000-0005-0000-0000-000070C00000}"/>
    <cellStyle name="표준 3 3" xfId="418" xr:uid="{00000000-0005-0000-0000-000071C00000}"/>
    <cellStyle name="표준 3 3 2" xfId="419" xr:uid="{00000000-0005-0000-0000-000072C00000}"/>
    <cellStyle name="표준 3 3 2 2" xfId="1045" xr:uid="{00000000-0005-0000-0000-000073C00000}"/>
    <cellStyle name="표준 3 3 3" xfId="420" xr:uid="{00000000-0005-0000-0000-000074C00000}"/>
    <cellStyle name="표준 3 3 3 2" xfId="1046" xr:uid="{00000000-0005-0000-0000-000075C00000}"/>
    <cellStyle name="표준 3 3 4" xfId="421" xr:uid="{00000000-0005-0000-0000-000076C00000}"/>
    <cellStyle name="표준 3 3 4 2" xfId="1047" xr:uid="{00000000-0005-0000-0000-000077C00000}"/>
    <cellStyle name="표준 3 3 5" xfId="422" xr:uid="{00000000-0005-0000-0000-000078C00000}"/>
    <cellStyle name="표준 3 3 5 2" xfId="1048" xr:uid="{00000000-0005-0000-0000-000079C00000}"/>
    <cellStyle name="표준 3 3_Sheet1" xfId="423" xr:uid="{00000000-0005-0000-0000-00007AC00000}"/>
    <cellStyle name="표준 3 30" xfId="424" xr:uid="{00000000-0005-0000-0000-00007BC00000}"/>
    <cellStyle name="표준 3 31" xfId="425" xr:uid="{00000000-0005-0000-0000-00007CC00000}"/>
    <cellStyle name="표준 3 32" xfId="426" xr:uid="{00000000-0005-0000-0000-00007DC00000}"/>
    <cellStyle name="표준 3 33" xfId="427" xr:uid="{00000000-0005-0000-0000-00007EC00000}"/>
    <cellStyle name="표준 3 34" xfId="428" xr:uid="{00000000-0005-0000-0000-00007FC00000}"/>
    <cellStyle name="표준 3 35" xfId="429" xr:uid="{00000000-0005-0000-0000-000080C00000}"/>
    <cellStyle name="표준 3 36" xfId="498" xr:uid="{00000000-0005-0000-0000-000081C00000}"/>
    <cellStyle name="표준 3 36 10" xfId="50654" xr:uid="{00000000-0005-0000-0000-000082C00000}"/>
    <cellStyle name="표준 3 36 11" xfId="50655" xr:uid="{00000000-0005-0000-0000-000083C00000}"/>
    <cellStyle name="표준 3 36 12" xfId="50656" xr:uid="{00000000-0005-0000-0000-000084C00000}"/>
    <cellStyle name="표준 3 36 2" xfId="1081" xr:uid="{00000000-0005-0000-0000-000085C00000}"/>
    <cellStyle name="표준 3 36 2 10" xfId="50657" xr:uid="{00000000-0005-0000-0000-000086C00000}"/>
    <cellStyle name="표준 3 36 2 11" xfId="50658" xr:uid="{00000000-0005-0000-0000-000087C00000}"/>
    <cellStyle name="표준 3 36 2 2" xfId="2858" xr:uid="{00000000-0005-0000-0000-000088C00000}"/>
    <cellStyle name="표준 3 36 2 2 2" xfId="50659" xr:uid="{00000000-0005-0000-0000-000089C00000}"/>
    <cellStyle name="표준 3 36 2 2 3" xfId="50660" xr:uid="{00000000-0005-0000-0000-00008AC00000}"/>
    <cellStyle name="표준 3 36 2 2 4" xfId="50661" xr:uid="{00000000-0005-0000-0000-00008BC00000}"/>
    <cellStyle name="표준 3 36 2 2 5" xfId="50662" xr:uid="{00000000-0005-0000-0000-00008CC00000}"/>
    <cellStyle name="표준 3 36 2 2 6" xfId="50663" xr:uid="{00000000-0005-0000-0000-00008DC00000}"/>
    <cellStyle name="표준 3 36 2 3" xfId="4717" xr:uid="{00000000-0005-0000-0000-00008EC00000}"/>
    <cellStyle name="표준 3 36 2 3 2" xfId="50664" xr:uid="{00000000-0005-0000-0000-00008FC00000}"/>
    <cellStyle name="표준 3 36 2 3 3" xfId="50665" xr:uid="{00000000-0005-0000-0000-000090C00000}"/>
    <cellStyle name="표준 3 36 2 3 4" xfId="50666" xr:uid="{00000000-0005-0000-0000-000091C00000}"/>
    <cellStyle name="표준 3 36 2 3 5" xfId="50667" xr:uid="{00000000-0005-0000-0000-000092C00000}"/>
    <cellStyle name="표준 3 36 2 3 6" xfId="50668" xr:uid="{00000000-0005-0000-0000-000093C00000}"/>
    <cellStyle name="표준 3 36 2 4" xfId="6581" xr:uid="{00000000-0005-0000-0000-000094C00000}"/>
    <cellStyle name="표준 3 36 2 4 2" xfId="50669" xr:uid="{00000000-0005-0000-0000-000095C00000}"/>
    <cellStyle name="표준 3 36 2 4 3" xfId="50670" xr:uid="{00000000-0005-0000-0000-000096C00000}"/>
    <cellStyle name="표준 3 36 2 4 4" xfId="50671" xr:uid="{00000000-0005-0000-0000-000097C00000}"/>
    <cellStyle name="표준 3 36 2 4 5" xfId="50672" xr:uid="{00000000-0005-0000-0000-000098C00000}"/>
    <cellStyle name="표준 3 36 2 4 6" xfId="50673" xr:uid="{00000000-0005-0000-0000-000099C00000}"/>
    <cellStyle name="표준 3 36 2 5" xfId="8441" xr:uid="{00000000-0005-0000-0000-00009AC00000}"/>
    <cellStyle name="표준 3 36 2 5 2" xfId="50674" xr:uid="{00000000-0005-0000-0000-00009BC00000}"/>
    <cellStyle name="표준 3 36 2 5 3" xfId="50675" xr:uid="{00000000-0005-0000-0000-00009CC00000}"/>
    <cellStyle name="표준 3 36 2 5 4" xfId="50676" xr:uid="{00000000-0005-0000-0000-00009DC00000}"/>
    <cellStyle name="표준 3 36 2 5 5" xfId="50677" xr:uid="{00000000-0005-0000-0000-00009EC00000}"/>
    <cellStyle name="표준 3 36 2 5 6" xfId="50678" xr:uid="{00000000-0005-0000-0000-00009FC00000}"/>
    <cellStyle name="표준 3 36 2 6" xfId="50679" xr:uid="{00000000-0005-0000-0000-0000A0C00000}"/>
    <cellStyle name="표준 3 36 2 7" xfId="50680" xr:uid="{00000000-0005-0000-0000-0000A1C00000}"/>
    <cellStyle name="표준 3 36 2 8" xfId="50681" xr:uid="{00000000-0005-0000-0000-0000A2C00000}"/>
    <cellStyle name="표준 3 36 2 9" xfId="50682" xr:uid="{00000000-0005-0000-0000-0000A3C00000}"/>
    <cellStyle name="표준 3 36 3" xfId="2365" xr:uid="{00000000-0005-0000-0000-0000A4C00000}"/>
    <cellStyle name="표준 3 36 3 2" xfId="50683" xr:uid="{00000000-0005-0000-0000-0000A5C00000}"/>
    <cellStyle name="표준 3 36 3 3" xfId="50684" xr:uid="{00000000-0005-0000-0000-0000A6C00000}"/>
    <cellStyle name="표준 3 36 3 4" xfId="50685" xr:uid="{00000000-0005-0000-0000-0000A7C00000}"/>
    <cellStyle name="표준 3 36 3 5" xfId="50686" xr:uid="{00000000-0005-0000-0000-0000A8C00000}"/>
    <cellStyle name="표준 3 36 3 6" xfId="50687" xr:uid="{00000000-0005-0000-0000-0000A9C00000}"/>
    <cellStyle name="표준 3 36 4" xfId="4225" xr:uid="{00000000-0005-0000-0000-0000AAC00000}"/>
    <cellStyle name="표준 3 36 4 2" xfId="50688" xr:uid="{00000000-0005-0000-0000-0000ABC00000}"/>
    <cellStyle name="표준 3 36 4 3" xfId="50689" xr:uid="{00000000-0005-0000-0000-0000ACC00000}"/>
    <cellStyle name="표준 3 36 4 4" xfId="50690" xr:uid="{00000000-0005-0000-0000-0000ADC00000}"/>
    <cellStyle name="표준 3 36 4 5" xfId="50691" xr:uid="{00000000-0005-0000-0000-0000AEC00000}"/>
    <cellStyle name="표준 3 36 4 6" xfId="50692" xr:uid="{00000000-0005-0000-0000-0000AFC00000}"/>
    <cellStyle name="표준 3 36 5" xfId="6089" xr:uid="{00000000-0005-0000-0000-0000B0C00000}"/>
    <cellStyle name="표준 3 36 5 2" xfId="50693" xr:uid="{00000000-0005-0000-0000-0000B1C00000}"/>
    <cellStyle name="표준 3 36 5 3" xfId="50694" xr:uid="{00000000-0005-0000-0000-0000B2C00000}"/>
    <cellStyle name="표준 3 36 5 4" xfId="50695" xr:uid="{00000000-0005-0000-0000-0000B3C00000}"/>
    <cellStyle name="표준 3 36 5 5" xfId="50696" xr:uid="{00000000-0005-0000-0000-0000B4C00000}"/>
    <cellStyle name="표준 3 36 5 6" xfId="50697" xr:uid="{00000000-0005-0000-0000-0000B5C00000}"/>
    <cellStyle name="표준 3 36 6" xfId="7949" xr:uid="{00000000-0005-0000-0000-0000B6C00000}"/>
    <cellStyle name="표준 3 36 6 2" xfId="50698" xr:uid="{00000000-0005-0000-0000-0000B7C00000}"/>
    <cellStyle name="표준 3 36 6 3" xfId="50699" xr:uid="{00000000-0005-0000-0000-0000B8C00000}"/>
    <cellStyle name="표준 3 36 6 4" xfId="50700" xr:uid="{00000000-0005-0000-0000-0000B9C00000}"/>
    <cellStyle name="표준 3 36 6 5" xfId="50701" xr:uid="{00000000-0005-0000-0000-0000BAC00000}"/>
    <cellStyle name="표준 3 36 6 6" xfId="50702" xr:uid="{00000000-0005-0000-0000-0000BBC00000}"/>
    <cellStyle name="표준 3 36 7" xfId="50703" xr:uid="{00000000-0005-0000-0000-0000BCC00000}"/>
    <cellStyle name="표준 3 36 8" xfId="50704" xr:uid="{00000000-0005-0000-0000-0000BDC00000}"/>
    <cellStyle name="표준 3 36 9" xfId="50705" xr:uid="{00000000-0005-0000-0000-0000BEC00000}"/>
    <cellStyle name="표준 3 37" xfId="509" xr:uid="{00000000-0005-0000-0000-0000BFC00000}"/>
    <cellStyle name="표준 3 37 10" xfId="50706" xr:uid="{00000000-0005-0000-0000-0000C0C00000}"/>
    <cellStyle name="표준 3 37 11" xfId="50707" xr:uid="{00000000-0005-0000-0000-0000C1C00000}"/>
    <cellStyle name="표준 3 37 12" xfId="50708" xr:uid="{00000000-0005-0000-0000-0000C2C00000}"/>
    <cellStyle name="표준 3 37 2" xfId="1092" xr:uid="{00000000-0005-0000-0000-0000C3C00000}"/>
    <cellStyle name="표준 3 37 2 10" xfId="50709" xr:uid="{00000000-0005-0000-0000-0000C4C00000}"/>
    <cellStyle name="표준 3 37 2 11" xfId="50710" xr:uid="{00000000-0005-0000-0000-0000C5C00000}"/>
    <cellStyle name="표준 3 37 2 2" xfId="2869" xr:uid="{00000000-0005-0000-0000-0000C6C00000}"/>
    <cellStyle name="표준 3 37 2 2 2" xfId="50711" xr:uid="{00000000-0005-0000-0000-0000C7C00000}"/>
    <cellStyle name="표준 3 37 2 2 3" xfId="50712" xr:uid="{00000000-0005-0000-0000-0000C8C00000}"/>
    <cellStyle name="표준 3 37 2 2 4" xfId="50713" xr:uid="{00000000-0005-0000-0000-0000C9C00000}"/>
    <cellStyle name="표준 3 37 2 2 5" xfId="50714" xr:uid="{00000000-0005-0000-0000-0000CAC00000}"/>
    <cellStyle name="표준 3 37 2 2 6" xfId="50715" xr:uid="{00000000-0005-0000-0000-0000CBC00000}"/>
    <cellStyle name="표준 3 37 2 3" xfId="4728" xr:uid="{00000000-0005-0000-0000-0000CCC00000}"/>
    <cellStyle name="표준 3 37 2 3 2" xfId="50716" xr:uid="{00000000-0005-0000-0000-0000CDC00000}"/>
    <cellStyle name="표준 3 37 2 3 3" xfId="50717" xr:uid="{00000000-0005-0000-0000-0000CEC00000}"/>
    <cellStyle name="표준 3 37 2 3 4" xfId="50718" xr:uid="{00000000-0005-0000-0000-0000CFC00000}"/>
    <cellStyle name="표준 3 37 2 3 5" xfId="50719" xr:uid="{00000000-0005-0000-0000-0000D0C00000}"/>
    <cellStyle name="표준 3 37 2 3 6" xfId="50720" xr:uid="{00000000-0005-0000-0000-0000D1C00000}"/>
    <cellStyle name="표준 3 37 2 4" xfId="6592" xr:uid="{00000000-0005-0000-0000-0000D2C00000}"/>
    <cellStyle name="표준 3 37 2 4 2" xfId="50721" xr:uid="{00000000-0005-0000-0000-0000D3C00000}"/>
    <cellStyle name="표준 3 37 2 4 3" xfId="50722" xr:uid="{00000000-0005-0000-0000-0000D4C00000}"/>
    <cellStyle name="표준 3 37 2 4 4" xfId="50723" xr:uid="{00000000-0005-0000-0000-0000D5C00000}"/>
    <cellStyle name="표준 3 37 2 4 5" xfId="50724" xr:uid="{00000000-0005-0000-0000-0000D6C00000}"/>
    <cellStyle name="표준 3 37 2 4 6" xfId="50725" xr:uid="{00000000-0005-0000-0000-0000D7C00000}"/>
    <cellStyle name="표준 3 37 2 5" xfId="8452" xr:uid="{00000000-0005-0000-0000-0000D8C00000}"/>
    <cellStyle name="표준 3 37 2 5 2" xfId="50726" xr:uid="{00000000-0005-0000-0000-0000D9C00000}"/>
    <cellStyle name="표준 3 37 2 5 3" xfId="50727" xr:uid="{00000000-0005-0000-0000-0000DAC00000}"/>
    <cellStyle name="표준 3 37 2 5 4" xfId="50728" xr:uid="{00000000-0005-0000-0000-0000DBC00000}"/>
    <cellStyle name="표준 3 37 2 5 5" xfId="50729" xr:uid="{00000000-0005-0000-0000-0000DCC00000}"/>
    <cellStyle name="표준 3 37 2 5 6" xfId="50730" xr:uid="{00000000-0005-0000-0000-0000DDC00000}"/>
    <cellStyle name="표준 3 37 2 6" xfId="50731" xr:uid="{00000000-0005-0000-0000-0000DEC00000}"/>
    <cellStyle name="표준 3 37 2 7" xfId="50732" xr:uid="{00000000-0005-0000-0000-0000DFC00000}"/>
    <cellStyle name="표준 3 37 2 8" xfId="50733" xr:uid="{00000000-0005-0000-0000-0000E0C00000}"/>
    <cellStyle name="표준 3 37 2 9" xfId="50734" xr:uid="{00000000-0005-0000-0000-0000E1C00000}"/>
    <cellStyle name="표준 3 37 3" xfId="2376" xr:uid="{00000000-0005-0000-0000-0000E2C00000}"/>
    <cellStyle name="표준 3 37 3 2" xfId="50735" xr:uid="{00000000-0005-0000-0000-0000E3C00000}"/>
    <cellStyle name="표준 3 37 3 3" xfId="50736" xr:uid="{00000000-0005-0000-0000-0000E4C00000}"/>
    <cellStyle name="표준 3 37 3 4" xfId="50737" xr:uid="{00000000-0005-0000-0000-0000E5C00000}"/>
    <cellStyle name="표준 3 37 3 5" xfId="50738" xr:uid="{00000000-0005-0000-0000-0000E6C00000}"/>
    <cellStyle name="표준 3 37 3 6" xfId="50739" xr:uid="{00000000-0005-0000-0000-0000E7C00000}"/>
    <cellStyle name="표준 3 37 4" xfId="4236" xr:uid="{00000000-0005-0000-0000-0000E8C00000}"/>
    <cellStyle name="표준 3 37 4 2" xfId="50740" xr:uid="{00000000-0005-0000-0000-0000E9C00000}"/>
    <cellStyle name="표준 3 37 4 3" xfId="50741" xr:uid="{00000000-0005-0000-0000-0000EAC00000}"/>
    <cellStyle name="표준 3 37 4 4" xfId="50742" xr:uid="{00000000-0005-0000-0000-0000EBC00000}"/>
    <cellStyle name="표준 3 37 4 5" xfId="50743" xr:uid="{00000000-0005-0000-0000-0000ECC00000}"/>
    <cellStyle name="표준 3 37 4 6" xfId="50744" xr:uid="{00000000-0005-0000-0000-0000EDC00000}"/>
    <cellStyle name="표준 3 37 5" xfId="6100" xr:uid="{00000000-0005-0000-0000-0000EEC00000}"/>
    <cellStyle name="표준 3 37 5 2" xfId="50745" xr:uid="{00000000-0005-0000-0000-0000EFC00000}"/>
    <cellStyle name="표준 3 37 5 3" xfId="50746" xr:uid="{00000000-0005-0000-0000-0000F0C00000}"/>
    <cellStyle name="표준 3 37 5 4" xfId="50747" xr:uid="{00000000-0005-0000-0000-0000F1C00000}"/>
    <cellStyle name="표준 3 37 5 5" xfId="50748" xr:uid="{00000000-0005-0000-0000-0000F2C00000}"/>
    <cellStyle name="표준 3 37 5 6" xfId="50749" xr:uid="{00000000-0005-0000-0000-0000F3C00000}"/>
    <cellStyle name="표준 3 37 6" xfId="7960" xr:uid="{00000000-0005-0000-0000-0000F4C00000}"/>
    <cellStyle name="표준 3 37 6 2" xfId="50750" xr:uid="{00000000-0005-0000-0000-0000F5C00000}"/>
    <cellStyle name="표준 3 37 6 3" xfId="50751" xr:uid="{00000000-0005-0000-0000-0000F6C00000}"/>
    <cellStyle name="표준 3 37 6 4" xfId="50752" xr:uid="{00000000-0005-0000-0000-0000F7C00000}"/>
    <cellStyle name="표준 3 37 6 5" xfId="50753" xr:uid="{00000000-0005-0000-0000-0000F8C00000}"/>
    <cellStyle name="표준 3 37 6 6" xfId="50754" xr:uid="{00000000-0005-0000-0000-0000F9C00000}"/>
    <cellStyle name="표준 3 37 7" xfId="50755" xr:uid="{00000000-0005-0000-0000-0000FAC00000}"/>
    <cellStyle name="표준 3 37 8" xfId="50756" xr:uid="{00000000-0005-0000-0000-0000FBC00000}"/>
    <cellStyle name="표준 3 37 9" xfId="50757" xr:uid="{00000000-0005-0000-0000-0000FCC00000}"/>
    <cellStyle name="표준 3 38" xfId="520" xr:uid="{00000000-0005-0000-0000-0000FDC00000}"/>
    <cellStyle name="표준 3 38 10" xfId="50758" xr:uid="{00000000-0005-0000-0000-0000FEC00000}"/>
    <cellStyle name="표준 3 38 11" xfId="50759" xr:uid="{00000000-0005-0000-0000-0000FFC00000}"/>
    <cellStyle name="표준 3 38 12" xfId="50760" xr:uid="{00000000-0005-0000-0000-000000C10000}"/>
    <cellStyle name="표준 3 38 2" xfId="1103" xr:uid="{00000000-0005-0000-0000-000001C10000}"/>
    <cellStyle name="표준 3 38 2 10" xfId="50761" xr:uid="{00000000-0005-0000-0000-000002C10000}"/>
    <cellStyle name="표준 3 38 2 11" xfId="50762" xr:uid="{00000000-0005-0000-0000-000003C10000}"/>
    <cellStyle name="표준 3 38 2 2" xfId="2880" xr:uid="{00000000-0005-0000-0000-000004C10000}"/>
    <cellStyle name="표준 3 38 2 2 2" xfId="50763" xr:uid="{00000000-0005-0000-0000-000005C10000}"/>
    <cellStyle name="표준 3 38 2 2 3" xfId="50764" xr:uid="{00000000-0005-0000-0000-000006C10000}"/>
    <cellStyle name="표준 3 38 2 2 4" xfId="50765" xr:uid="{00000000-0005-0000-0000-000007C10000}"/>
    <cellStyle name="표준 3 38 2 2 5" xfId="50766" xr:uid="{00000000-0005-0000-0000-000008C10000}"/>
    <cellStyle name="표준 3 38 2 2 6" xfId="50767" xr:uid="{00000000-0005-0000-0000-000009C10000}"/>
    <cellStyle name="표준 3 38 2 3" xfId="4739" xr:uid="{00000000-0005-0000-0000-00000AC10000}"/>
    <cellStyle name="표준 3 38 2 3 2" xfId="50768" xr:uid="{00000000-0005-0000-0000-00000BC10000}"/>
    <cellStyle name="표준 3 38 2 3 3" xfId="50769" xr:uid="{00000000-0005-0000-0000-00000CC10000}"/>
    <cellStyle name="표준 3 38 2 3 4" xfId="50770" xr:uid="{00000000-0005-0000-0000-00000DC10000}"/>
    <cellStyle name="표준 3 38 2 3 5" xfId="50771" xr:uid="{00000000-0005-0000-0000-00000EC10000}"/>
    <cellStyle name="표준 3 38 2 3 6" xfId="50772" xr:uid="{00000000-0005-0000-0000-00000FC10000}"/>
    <cellStyle name="표준 3 38 2 4" xfId="6603" xr:uid="{00000000-0005-0000-0000-000010C10000}"/>
    <cellStyle name="표준 3 38 2 4 2" xfId="50773" xr:uid="{00000000-0005-0000-0000-000011C10000}"/>
    <cellStyle name="표준 3 38 2 4 3" xfId="50774" xr:uid="{00000000-0005-0000-0000-000012C10000}"/>
    <cellStyle name="표준 3 38 2 4 4" xfId="50775" xr:uid="{00000000-0005-0000-0000-000013C10000}"/>
    <cellStyle name="표준 3 38 2 4 5" xfId="50776" xr:uid="{00000000-0005-0000-0000-000014C10000}"/>
    <cellStyle name="표준 3 38 2 4 6" xfId="50777" xr:uid="{00000000-0005-0000-0000-000015C10000}"/>
    <cellStyle name="표준 3 38 2 5" xfId="8463" xr:uid="{00000000-0005-0000-0000-000016C10000}"/>
    <cellStyle name="표준 3 38 2 5 2" xfId="50778" xr:uid="{00000000-0005-0000-0000-000017C10000}"/>
    <cellStyle name="표준 3 38 2 5 3" xfId="50779" xr:uid="{00000000-0005-0000-0000-000018C10000}"/>
    <cellStyle name="표준 3 38 2 5 4" xfId="50780" xr:uid="{00000000-0005-0000-0000-000019C10000}"/>
    <cellStyle name="표준 3 38 2 5 5" xfId="50781" xr:uid="{00000000-0005-0000-0000-00001AC10000}"/>
    <cellStyle name="표준 3 38 2 5 6" xfId="50782" xr:uid="{00000000-0005-0000-0000-00001BC10000}"/>
    <cellStyle name="표준 3 38 2 6" xfId="50783" xr:uid="{00000000-0005-0000-0000-00001CC10000}"/>
    <cellStyle name="표준 3 38 2 7" xfId="50784" xr:uid="{00000000-0005-0000-0000-00001DC10000}"/>
    <cellStyle name="표준 3 38 2 8" xfId="50785" xr:uid="{00000000-0005-0000-0000-00001EC10000}"/>
    <cellStyle name="표준 3 38 2 9" xfId="50786" xr:uid="{00000000-0005-0000-0000-00001FC10000}"/>
    <cellStyle name="표준 3 38 3" xfId="2387" xr:uid="{00000000-0005-0000-0000-000020C10000}"/>
    <cellStyle name="표준 3 38 3 2" xfId="50787" xr:uid="{00000000-0005-0000-0000-000021C10000}"/>
    <cellStyle name="표준 3 38 3 3" xfId="50788" xr:uid="{00000000-0005-0000-0000-000022C10000}"/>
    <cellStyle name="표준 3 38 3 4" xfId="50789" xr:uid="{00000000-0005-0000-0000-000023C10000}"/>
    <cellStyle name="표준 3 38 3 5" xfId="50790" xr:uid="{00000000-0005-0000-0000-000024C10000}"/>
    <cellStyle name="표준 3 38 3 6" xfId="50791" xr:uid="{00000000-0005-0000-0000-000025C10000}"/>
    <cellStyle name="표준 3 38 4" xfId="4247" xr:uid="{00000000-0005-0000-0000-000026C10000}"/>
    <cellStyle name="표준 3 38 4 2" xfId="50792" xr:uid="{00000000-0005-0000-0000-000027C10000}"/>
    <cellStyle name="표준 3 38 4 3" xfId="50793" xr:uid="{00000000-0005-0000-0000-000028C10000}"/>
    <cellStyle name="표준 3 38 4 4" xfId="50794" xr:uid="{00000000-0005-0000-0000-000029C10000}"/>
    <cellStyle name="표준 3 38 4 5" xfId="50795" xr:uid="{00000000-0005-0000-0000-00002AC10000}"/>
    <cellStyle name="표준 3 38 4 6" xfId="50796" xr:uid="{00000000-0005-0000-0000-00002BC10000}"/>
    <cellStyle name="표준 3 38 5" xfId="6111" xr:uid="{00000000-0005-0000-0000-00002CC10000}"/>
    <cellStyle name="표준 3 38 5 2" xfId="50797" xr:uid="{00000000-0005-0000-0000-00002DC10000}"/>
    <cellStyle name="표준 3 38 5 3" xfId="50798" xr:uid="{00000000-0005-0000-0000-00002EC10000}"/>
    <cellStyle name="표준 3 38 5 4" xfId="50799" xr:uid="{00000000-0005-0000-0000-00002FC10000}"/>
    <cellStyle name="표준 3 38 5 5" xfId="50800" xr:uid="{00000000-0005-0000-0000-000030C10000}"/>
    <cellStyle name="표준 3 38 5 6" xfId="50801" xr:uid="{00000000-0005-0000-0000-000031C10000}"/>
    <cellStyle name="표준 3 38 6" xfId="7971" xr:uid="{00000000-0005-0000-0000-000032C10000}"/>
    <cellStyle name="표준 3 38 6 2" xfId="50802" xr:uid="{00000000-0005-0000-0000-000033C10000}"/>
    <cellStyle name="표준 3 38 6 3" xfId="50803" xr:uid="{00000000-0005-0000-0000-000034C10000}"/>
    <cellStyle name="표준 3 38 6 4" xfId="50804" xr:uid="{00000000-0005-0000-0000-000035C10000}"/>
    <cellStyle name="표준 3 38 6 5" xfId="50805" xr:uid="{00000000-0005-0000-0000-000036C10000}"/>
    <cellStyle name="표준 3 38 6 6" xfId="50806" xr:uid="{00000000-0005-0000-0000-000037C10000}"/>
    <cellStyle name="표준 3 38 7" xfId="50807" xr:uid="{00000000-0005-0000-0000-000038C10000}"/>
    <cellStyle name="표준 3 38 8" xfId="50808" xr:uid="{00000000-0005-0000-0000-000039C10000}"/>
    <cellStyle name="표준 3 38 9" xfId="50809" xr:uid="{00000000-0005-0000-0000-00003AC10000}"/>
    <cellStyle name="표준 3 39" xfId="532" xr:uid="{00000000-0005-0000-0000-00003BC10000}"/>
    <cellStyle name="표준 3 39 10" xfId="50810" xr:uid="{00000000-0005-0000-0000-00003CC10000}"/>
    <cellStyle name="표준 3 39 11" xfId="50811" xr:uid="{00000000-0005-0000-0000-00003DC10000}"/>
    <cellStyle name="표준 3 39 12" xfId="50812" xr:uid="{00000000-0005-0000-0000-00003EC10000}"/>
    <cellStyle name="표준 3 39 2" xfId="1115" xr:uid="{00000000-0005-0000-0000-00003FC10000}"/>
    <cellStyle name="표준 3 39 2 10" xfId="50813" xr:uid="{00000000-0005-0000-0000-000040C10000}"/>
    <cellStyle name="표준 3 39 2 11" xfId="50814" xr:uid="{00000000-0005-0000-0000-000041C10000}"/>
    <cellStyle name="표준 3 39 2 2" xfId="2892" xr:uid="{00000000-0005-0000-0000-000042C10000}"/>
    <cellStyle name="표준 3 39 2 2 2" xfId="50815" xr:uid="{00000000-0005-0000-0000-000043C10000}"/>
    <cellStyle name="표준 3 39 2 2 3" xfId="50816" xr:uid="{00000000-0005-0000-0000-000044C10000}"/>
    <cellStyle name="표준 3 39 2 2 4" xfId="50817" xr:uid="{00000000-0005-0000-0000-000045C10000}"/>
    <cellStyle name="표준 3 39 2 2 5" xfId="50818" xr:uid="{00000000-0005-0000-0000-000046C10000}"/>
    <cellStyle name="표준 3 39 2 2 6" xfId="50819" xr:uid="{00000000-0005-0000-0000-000047C10000}"/>
    <cellStyle name="표준 3 39 2 3" xfId="4751" xr:uid="{00000000-0005-0000-0000-000048C10000}"/>
    <cellStyle name="표준 3 39 2 3 2" xfId="50820" xr:uid="{00000000-0005-0000-0000-000049C10000}"/>
    <cellStyle name="표준 3 39 2 3 3" xfId="50821" xr:uid="{00000000-0005-0000-0000-00004AC10000}"/>
    <cellStyle name="표준 3 39 2 3 4" xfId="50822" xr:uid="{00000000-0005-0000-0000-00004BC10000}"/>
    <cellStyle name="표준 3 39 2 3 5" xfId="50823" xr:uid="{00000000-0005-0000-0000-00004CC10000}"/>
    <cellStyle name="표준 3 39 2 3 6" xfId="50824" xr:uid="{00000000-0005-0000-0000-00004DC10000}"/>
    <cellStyle name="표준 3 39 2 4" xfId="6615" xr:uid="{00000000-0005-0000-0000-00004EC10000}"/>
    <cellStyle name="표준 3 39 2 4 2" xfId="50825" xr:uid="{00000000-0005-0000-0000-00004FC10000}"/>
    <cellStyle name="표준 3 39 2 4 3" xfId="50826" xr:uid="{00000000-0005-0000-0000-000050C10000}"/>
    <cellStyle name="표준 3 39 2 4 4" xfId="50827" xr:uid="{00000000-0005-0000-0000-000051C10000}"/>
    <cellStyle name="표준 3 39 2 4 5" xfId="50828" xr:uid="{00000000-0005-0000-0000-000052C10000}"/>
    <cellStyle name="표준 3 39 2 4 6" xfId="50829" xr:uid="{00000000-0005-0000-0000-000053C10000}"/>
    <cellStyle name="표준 3 39 2 5" xfId="8475" xr:uid="{00000000-0005-0000-0000-000054C10000}"/>
    <cellStyle name="표준 3 39 2 5 2" xfId="50830" xr:uid="{00000000-0005-0000-0000-000055C10000}"/>
    <cellStyle name="표준 3 39 2 5 3" xfId="50831" xr:uid="{00000000-0005-0000-0000-000056C10000}"/>
    <cellStyle name="표준 3 39 2 5 4" xfId="50832" xr:uid="{00000000-0005-0000-0000-000057C10000}"/>
    <cellStyle name="표준 3 39 2 5 5" xfId="50833" xr:uid="{00000000-0005-0000-0000-000058C10000}"/>
    <cellStyle name="표준 3 39 2 5 6" xfId="50834" xr:uid="{00000000-0005-0000-0000-000059C10000}"/>
    <cellStyle name="표준 3 39 2 6" xfId="50835" xr:uid="{00000000-0005-0000-0000-00005AC10000}"/>
    <cellStyle name="표준 3 39 2 7" xfId="50836" xr:uid="{00000000-0005-0000-0000-00005BC10000}"/>
    <cellStyle name="표준 3 39 2 8" xfId="50837" xr:uid="{00000000-0005-0000-0000-00005CC10000}"/>
    <cellStyle name="표준 3 39 2 9" xfId="50838" xr:uid="{00000000-0005-0000-0000-00005DC10000}"/>
    <cellStyle name="표준 3 39 3" xfId="2399" xr:uid="{00000000-0005-0000-0000-00005EC10000}"/>
    <cellStyle name="표준 3 39 3 2" xfId="50839" xr:uid="{00000000-0005-0000-0000-00005FC10000}"/>
    <cellStyle name="표준 3 39 3 3" xfId="50840" xr:uid="{00000000-0005-0000-0000-000060C10000}"/>
    <cellStyle name="표준 3 39 3 4" xfId="50841" xr:uid="{00000000-0005-0000-0000-000061C10000}"/>
    <cellStyle name="표준 3 39 3 5" xfId="50842" xr:uid="{00000000-0005-0000-0000-000062C10000}"/>
    <cellStyle name="표준 3 39 3 6" xfId="50843" xr:uid="{00000000-0005-0000-0000-000063C10000}"/>
    <cellStyle name="표준 3 39 4" xfId="4259" xr:uid="{00000000-0005-0000-0000-000064C10000}"/>
    <cellStyle name="표준 3 39 4 2" xfId="50844" xr:uid="{00000000-0005-0000-0000-000065C10000}"/>
    <cellStyle name="표준 3 39 4 3" xfId="50845" xr:uid="{00000000-0005-0000-0000-000066C10000}"/>
    <cellStyle name="표준 3 39 4 4" xfId="50846" xr:uid="{00000000-0005-0000-0000-000067C10000}"/>
    <cellStyle name="표준 3 39 4 5" xfId="50847" xr:uid="{00000000-0005-0000-0000-000068C10000}"/>
    <cellStyle name="표준 3 39 4 6" xfId="50848" xr:uid="{00000000-0005-0000-0000-000069C10000}"/>
    <cellStyle name="표준 3 39 5" xfId="6123" xr:uid="{00000000-0005-0000-0000-00006AC10000}"/>
    <cellStyle name="표준 3 39 5 2" xfId="50849" xr:uid="{00000000-0005-0000-0000-00006BC10000}"/>
    <cellStyle name="표준 3 39 5 3" xfId="50850" xr:uid="{00000000-0005-0000-0000-00006CC10000}"/>
    <cellStyle name="표준 3 39 5 4" xfId="50851" xr:uid="{00000000-0005-0000-0000-00006DC10000}"/>
    <cellStyle name="표준 3 39 5 5" xfId="50852" xr:uid="{00000000-0005-0000-0000-00006EC10000}"/>
    <cellStyle name="표준 3 39 5 6" xfId="50853" xr:uid="{00000000-0005-0000-0000-00006FC10000}"/>
    <cellStyle name="표준 3 39 6" xfId="7983" xr:uid="{00000000-0005-0000-0000-000070C10000}"/>
    <cellStyle name="표준 3 39 6 2" xfId="50854" xr:uid="{00000000-0005-0000-0000-000071C10000}"/>
    <cellStyle name="표준 3 39 6 3" xfId="50855" xr:uid="{00000000-0005-0000-0000-000072C10000}"/>
    <cellStyle name="표준 3 39 6 4" xfId="50856" xr:uid="{00000000-0005-0000-0000-000073C10000}"/>
    <cellStyle name="표준 3 39 6 5" xfId="50857" xr:uid="{00000000-0005-0000-0000-000074C10000}"/>
    <cellStyle name="표준 3 39 6 6" xfId="50858" xr:uid="{00000000-0005-0000-0000-000075C10000}"/>
    <cellStyle name="표준 3 39 7" xfId="50859" xr:uid="{00000000-0005-0000-0000-000076C10000}"/>
    <cellStyle name="표준 3 39 8" xfId="50860" xr:uid="{00000000-0005-0000-0000-000077C10000}"/>
    <cellStyle name="표준 3 39 9" xfId="50861" xr:uid="{00000000-0005-0000-0000-000078C10000}"/>
    <cellStyle name="표준 3 4" xfId="430" xr:uid="{00000000-0005-0000-0000-000079C10000}"/>
    <cellStyle name="표준 3 4 2" xfId="431" xr:uid="{00000000-0005-0000-0000-00007AC10000}"/>
    <cellStyle name="표준 3 4 2 2" xfId="1050" xr:uid="{00000000-0005-0000-0000-00007BC10000}"/>
    <cellStyle name="표준 3 4 3" xfId="432" xr:uid="{00000000-0005-0000-0000-00007CC10000}"/>
    <cellStyle name="표준 3 4 3 2" xfId="1051" xr:uid="{00000000-0005-0000-0000-00007DC10000}"/>
    <cellStyle name="표준 3 4 4" xfId="433" xr:uid="{00000000-0005-0000-0000-00007EC10000}"/>
    <cellStyle name="표준 3 4 4 2" xfId="1052" xr:uid="{00000000-0005-0000-0000-00007FC10000}"/>
    <cellStyle name="표준 3 4 5" xfId="1049" xr:uid="{00000000-0005-0000-0000-000080C10000}"/>
    <cellStyle name="표준 3 4_Sheet1" xfId="434" xr:uid="{00000000-0005-0000-0000-000081C10000}"/>
    <cellStyle name="표준 3 40" xfId="544" xr:uid="{00000000-0005-0000-0000-000082C10000}"/>
    <cellStyle name="표준 3 40 10" xfId="50862" xr:uid="{00000000-0005-0000-0000-000083C10000}"/>
    <cellStyle name="표준 3 40 11" xfId="50863" xr:uid="{00000000-0005-0000-0000-000084C10000}"/>
    <cellStyle name="표준 3 40 12" xfId="50864" xr:uid="{00000000-0005-0000-0000-000085C10000}"/>
    <cellStyle name="표준 3 40 2" xfId="1127" xr:uid="{00000000-0005-0000-0000-000086C10000}"/>
    <cellStyle name="표준 3 40 2 10" xfId="50865" xr:uid="{00000000-0005-0000-0000-000087C10000}"/>
    <cellStyle name="표준 3 40 2 11" xfId="50866" xr:uid="{00000000-0005-0000-0000-000088C10000}"/>
    <cellStyle name="표준 3 40 2 2" xfId="2904" xr:uid="{00000000-0005-0000-0000-000089C10000}"/>
    <cellStyle name="표준 3 40 2 2 2" xfId="50867" xr:uid="{00000000-0005-0000-0000-00008AC10000}"/>
    <cellStyle name="표준 3 40 2 2 3" xfId="50868" xr:uid="{00000000-0005-0000-0000-00008BC10000}"/>
    <cellStyle name="표준 3 40 2 2 4" xfId="50869" xr:uid="{00000000-0005-0000-0000-00008CC10000}"/>
    <cellStyle name="표준 3 40 2 2 5" xfId="50870" xr:uid="{00000000-0005-0000-0000-00008DC10000}"/>
    <cellStyle name="표준 3 40 2 2 6" xfId="50871" xr:uid="{00000000-0005-0000-0000-00008EC10000}"/>
    <cellStyle name="표준 3 40 2 3" xfId="4763" xr:uid="{00000000-0005-0000-0000-00008FC10000}"/>
    <cellStyle name="표준 3 40 2 3 2" xfId="50872" xr:uid="{00000000-0005-0000-0000-000090C10000}"/>
    <cellStyle name="표준 3 40 2 3 3" xfId="50873" xr:uid="{00000000-0005-0000-0000-000091C10000}"/>
    <cellStyle name="표준 3 40 2 3 4" xfId="50874" xr:uid="{00000000-0005-0000-0000-000092C10000}"/>
    <cellStyle name="표준 3 40 2 3 5" xfId="50875" xr:uid="{00000000-0005-0000-0000-000093C10000}"/>
    <cellStyle name="표준 3 40 2 3 6" xfId="50876" xr:uid="{00000000-0005-0000-0000-000094C10000}"/>
    <cellStyle name="표준 3 40 2 4" xfId="6627" xr:uid="{00000000-0005-0000-0000-000095C10000}"/>
    <cellStyle name="표준 3 40 2 4 2" xfId="50877" xr:uid="{00000000-0005-0000-0000-000096C10000}"/>
    <cellStyle name="표준 3 40 2 4 3" xfId="50878" xr:uid="{00000000-0005-0000-0000-000097C10000}"/>
    <cellStyle name="표준 3 40 2 4 4" xfId="50879" xr:uid="{00000000-0005-0000-0000-000098C10000}"/>
    <cellStyle name="표준 3 40 2 4 5" xfId="50880" xr:uid="{00000000-0005-0000-0000-000099C10000}"/>
    <cellStyle name="표준 3 40 2 4 6" xfId="50881" xr:uid="{00000000-0005-0000-0000-00009AC10000}"/>
    <cellStyle name="표준 3 40 2 5" xfId="8487" xr:uid="{00000000-0005-0000-0000-00009BC10000}"/>
    <cellStyle name="표준 3 40 2 5 2" xfId="50882" xr:uid="{00000000-0005-0000-0000-00009CC10000}"/>
    <cellStyle name="표준 3 40 2 5 3" xfId="50883" xr:uid="{00000000-0005-0000-0000-00009DC10000}"/>
    <cellStyle name="표준 3 40 2 5 4" xfId="50884" xr:uid="{00000000-0005-0000-0000-00009EC10000}"/>
    <cellStyle name="표준 3 40 2 5 5" xfId="50885" xr:uid="{00000000-0005-0000-0000-00009FC10000}"/>
    <cellStyle name="표준 3 40 2 5 6" xfId="50886" xr:uid="{00000000-0005-0000-0000-0000A0C10000}"/>
    <cellStyle name="표준 3 40 2 6" xfId="50887" xr:uid="{00000000-0005-0000-0000-0000A1C10000}"/>
    <cellStyle name="표준 3 40 2 7" xfId="50888" xr:uid="{00000000-0005-0000-0000-0000A2C10000}"/>
    <cellStyle name="표준 3 40 2 8" xfId="50889" xr:uid="{00000000-0005-0000-0000-0000A3C10000}"/>
    <cellStyle name="표준 3 40 2 9" xfId="50890" xr:uid="{00000000-0005-0000-0000-0000A4C10000}"/>
    <cellStyle name="표준 3 40 3" xfId="2411" xr:uid="{00000000-0005-0000-0000-0000A5C10000}"/>
    <cellStyle name="표준 3 40 3 2" xfId="50891" xr:uid="{00000000-0005-0000-0000-0000A6C10000}"/>
    <cellStyle name="표준 3 40 3 3" xfId="50892" xr:uid="{00000000-0005-0000-0000-0000A7C10000}"/>
    <cellStyle name="표준 3 40 3 4" xfId="50893" xr:uid="{00000000-0005-0000-0000-0000A8C10000}"/>
    <cellStyle name="표준 3 40 3 5" xfId="50894" xr:uid="{00000000-0005-0000-0000-0000A9C10000}"/>
    <cellStyle name="표준 3 40 3 6" xfId="50895" xr:uid="{00000000-0005-0000-0000-0000AAC10000}"/>
    <cellStyle name="표준 3 40 4" xfId="4271" xr:uid="{00000000-0005-0000-0000-0000ABC10000}"/>
    <cellStyle name="표준 3 40 4 2" xfId="50896" xr:uid="{00000000-0005-0000-0000-0000ACC10000}"/>
    <cellStyle name="표준 3 40 4 3" xfId="50897" xr:uid="{00000000-0005-0000-0000-0000ADC10000}"/>
    <cellStyle name="표준 3 40 4 4" xfId="50898" xr:uid="{00000000-0005-0000-0000-0000AEC10000}"/>
    <cellStyle name="표준 3 40 4 5" xfId="50899" xr:uid="{00000000-0005-0000-0000-0000AFC10000}"/>
    <cellStyle name="표준 3 40 4 6" xfId="50900" xr:uid="{00000000-0005-0000-0000-0000B0C10000}"/>
    <cellStyle name="표준 3 40 5" xfId="6135" xr:uid="{00000000-0005-0000-0000-0000B1C10000}"/>
    <cellStyle name="표준 3 40 5 2" xfId="50901" xr:uid="{00000000-0005-0000-0000-0000B2C10000}"/>
    <cellStyle name="표준 3 40 5 3" xfId="50902" xr:uid="{00000000-0005-0000-0000-0000B3C10000}"/>
    <cellStyle name="표준 3 40 5 4" xfId="50903" xr:uid="{00000000-0005-0000-0000-0000B4C10000}"/>
    <cellStyle name="표준 3 40 5 5" xfId="50904" xr:uid="{00000000-0005-0000-0000-0000B5C10000}"/>
    <cellStyle name="표준 3 40 5 6" xfId="50905" xr:uid="{00000000-0005-0000-0000-0000B6C10000}"/>
    <cellStyle name="표준 3 40 6" xfId="7995" xr:uid="{00000000-0005-0000-0000-0000B7C10000}"/>
    <cellStyle name="표준 3 40 6 2" xfId="50906" xr:uid="{00000000-0005-0000-0000-0000B8C10000}"/>
    <cellStyle name="표준 3 40 6 3" xfId="50907" xr:uid="{00000000-0005-0000-0000-0000B9C10000}"/>
    <cellStyle name="표준 3 40 6 4" xfId="50908" xr:uid="{00000000-0005-0000-0000-0000BAC10000}"/>
    <cellStyle name="표준 3 40 6 5" xfId="50909" xr:uid="{00000000-0005-0000-0000-0000BBC10000}"/>
    <cellStyle name="표준 3 40 6 6" xfId="50910" xr:uid="{00000000-0005-0000-0000-0000BCC10000}"/>
    <cellStyle name="표준 3 40 7" xfId="50911" xr:uid="{00000000-0005-0000-0000-0000BDC10000}"/>
    <cellStyle name="표준 3 40 8" xfId="50912" xr:uid="{00000000-0005-0000-0000-0000BEC10000}"/>
    <cellStyle name="표준 3 40 9" xfId="50913" xr:uid="{00000000-0005-0000-0000-0000BFC10000}"/>
    <cellStyle name="표준 3 41" xfId="556" xr:uid="{00000000-0005-0000-0000-0000C0C10000}"/>
    <cellStyle name="표준 3 41 10" xfId="50914" xr:uid="{00000000-0005-0000-0000-0000C1C10000}"/>
    <cellStyle name="표준 3 41 11" xfId="50915" xr:uid="{00000000-0005-0000-0000-0000C2C10000}"/>
    <cellStyle name="표준 3 41 12" xfId="50916" xr:uid="{00000000-0005-0000-0000-0000C3C10000}"/>
    <cellStyle name="표준 3 41 2" xfId="1139" xr:uid="{00000000-0005-0000-0000-0000C4C10000}"/>
    <cellStyle name="표준 3 41 2 10" xfId="50917" xr:uid="{00000000-0005-0000-0000-0000C5C10000}"/>
    <cellStyle name="표준 3 41 2 11" xfId="50918" xr:uid="{00000000-0005-0000-0000-0000C6C10000}"/>
    <cellStyle name="표준 3 41 2 2" xfId="2916" xr:uid="{00000000-0005-0000-0000-0000C7C10000}"/>
    <cellStyle name="표준 3 41 2 2 2" xfId="50919" xr:uid="{00000000-0005-0000-0000-0000C8C10000}"/>
    <cellStyle name="표준 3 41 2 2 3" xfId="50920" xr:uid="{00000000-0005-0000-0000-0000C9C10000}"/>
    <cellStyle name="표준 3 41 2 2 4" xfId="50921" xr:uid="{00000000-0005-0000-0000-0000CAC10000}"/>
    <cellStyle name="표준 3 41 2 2 5" xfId="50922" xr:uid="{00000000-0005-0000-0000-0000CBC10000}"/>
    <cellStyle name="표준 3 41 2 2 6" xfId="50923" xr:uid="{00000000-0005-0000-0000-0000CCC10000}"/>
    <cellStyle name="표준 3 41 2 3" xfId="4775" xr:uid="{00000000-0005-0000-0000-0000CDC10000}"/>
    <cellStyle name="표준 3 41 2 3 2" xfId="50924" xr:uid="{00000000-0005-0000-0000-0000CEC10000}"/>
    <cellStyle name="표준 3 41 2 3 3" xfId="50925" xr:uid="{00000000-0005-0000-0000-0000CFC10000}"/>
    <cellStyle name="표준 3 41 2 3 4" xfId="50926" xr:uid="{00000000-0005-0000-0000-0000D0C10000}"/>
    <cellStyle name="표준 3 41 2 3 5" xfId="50927" xr:uid="{00000000-0005-0000-0000-0000D1C10000}"/>
    <cellStyle name="표준 3 41 2 3 6" xfId="50928" xr:uid="{00000000-0005-0000-0000-0000D2C10000}"/>
    <cellStyle name="표준 3 41 2 4" xfId="6639" xr:uid="{00000000-0005-0000-0000-0000D3C10000}"/>
    <cellStyle name="표준 3 41 2 4 2" xfId="50929" xr:uid="{00000000-0005-0000-0000-0000D4C10000}"/>
    <cellStyle name="표준 3 41 2 4 3" xfId="50930" xr:uid="{00000000-0005-0000-0000-0000D5C10000}"/>
    <cellStyle name="표준 3 41 2 4 4" xfId="50931" xr:uid="{00000000-0005-0000-0000-0000D6C10000}"/>
    <cellStyle name="표준 3 41 2 4 5" xfId="50932" xr:uid="{00000000-0005-0000-0000-0000D7C10000}"/>
    <cellStyle name="표준 3 41 2 4 6" xfId="50933" xr:uid="{00000000-0005-0000-0000-0000D8C10000}"/>
    <cellStyle name="표준 3 41 2 5" xfId="8499" xr:uid="{00000000-0005-0000-0000-0000D9C10000}"/>
    <cellStyle name="표준 3 41 2 5 2" xfId="50934" xr:uid="{00000000-0005-0000-0000-0000DAC10000}"/>
    <cellStyle name="표준 3 41 2 5 3" xfId="50935" xr:uid="{00000000-0005-0000-0000-0000DBC10000}"/>
    <cellStyle name="표준 3 41 2 5 4" xfId="50936" xr:uid="{00000000-0005-0000-0000-0000DCC10000}"/>
    <cellStyle name="표준 3 41 2 5 5" xfId="50937" xr:uid="{00000000-0005-0000-0000-0000DDC10000}"/>
    <cellStyle name="표준 3 41 2 5 6" xfId="50938" xr:uid="{00000000-0005-0000-0000-0000DEC10000}"/>
    <cellStyle name="표준 3 41 2 6" xfId="50939" xr:uid="{00000000-0005-0000-0000-0000DFC10000}"/>
    <cellStyle name="표준 3 41 2 7" xfId="50940" xr:uid="{00000000-0005-0000-0000-0000E0C10000}"/>
    <cellStyle name="표준 3 41 2 8" xfId="50941" xr:uid="{00000000-0005-0000-0000-0000E1C10000}"/>
    <cellStyle name="표준 3 41 2 9" xfId="50942" xr:uid="{00000000-0005-0000-0000-0000E2C10000}"/>
    <cellStyle name="표준 3 41 3" xfId="2423" xr:uid="{00000000-0005-0000-0000-0000E3C10000}"/>
    <cellStyle name="표준 3 41 3 2" xfId="50943" xr:uid="{00000000-0005-0000-0000-0000E4C10000}"/>
    <cellStyle name="표준 3 41 3 3" xfId="50944" xr:uid="{00000000-0005-0000-0000-0000E5C10000}"/>
    <cellStyle name="표준 3 41 3 4" xfId="50945" xr:uid="{00000000-0005-0000-0000-0000E6C10000}"/>
    <cellStyle name="표준 3 41 3 5" xfId="50946" xr:uid="{00000000-0005-0000-0000-0000E7C10000}"/>
    <cellStyle name="표준 3 41 3 6" xfId="50947" xr:uid="{00000000-0005-0000-0000-0000E8C10000}"/>
    <cellStyle name="표준 3 41 4" xfId="4283" xr:uid="{00000000-0005-0000-0000-0000E9C10000}"/>
    <cellStyle name="표준 3 41 4 2" xfId="50948" xr:uid="{00000000-0005-0000-0000-0000EAC10000}"/>
    <cellStyle name="표준 3 41 4 3" xfId="50949" xr:uid="{00000000-0005-0000-0000-0000EBC10000}"/>
    <cellStyle name="표준 3 41 4 4" xfId="50950" xr:uid="{00000000-0005-0000-0000-0000ECC10000}"/>
    <cellStyle name="표준 3 41 4 5" xfId="50951" xr:uid="{00000000-0005-0000-0000-0000EDC10000}"/>
    <cellStyle name="표준 3 41 4 6" xfId="50952" xr:uid="{00000000-0005-0000-0000-0000EEC10000}"/>
    <cellStyle name="표준 3 41 5" xfId="6147" xr:uid="{00000000-0005-0000-0000-0000EFC10000}"/>
    <cellStyle name="표준 3 41 5 2" xfId="50953" xr:uid="{00000000-0005-0000-0000-0000F0C10000}"/>
    <cellStyle name="표준 3 41 5 3" xfId="50954" xr:uid="{00000000-0005-0000-0000-0000F1C10000}"/>
    <cellStyle name="표준 3 41 5 4" xfId="50955" xr:uid="{00000000-0005-0000-0000-0000F2C10000}"/>
    <cellStyle name="표준 3 41 5 5" xfId="50956" xr:uid="{00000000-0005-0000-0000-0000F3C10000}"/>
    <cellStyle name="표준 3 41 5 6" xfId="50957" xr:uid="{00000000-0005-0000-0000-0000F4C10000}"/>
    <cellStyle name="표준 3 41 6" xfId="8007" xr:uid="{00000000-0005-0000-0000-0000F5C10000}"/>
    <cellStyle name="표준 3 41 6 2" xfId="50958" xr:uid="{00000000-0005-0000-0000-0000F6C10000}"/>
    <cellStyle name="표준 3 41 6 3" xfId="50959" xr:uid="{00000000-0005-0000-0000-0000F7C10000}"/>
    <cellStyle name="표준 3 41 6 4" xfId="50960" xr:uid="{00000000-0005-0000-0000-0000F8C10000}"/>
    <cellStyle name="표준 3 41 6 5" xfId="50961" xr:uid="{00000000-0005-0000-0000-0000F9C10000}"/>
    <cellStyle name="표준 3 41 6 6" xfId="50962" xr:uid="{00000000-0005-0000-0000-0000FAC10000}"/>
    <cellStyle name="표준 3 41 7" xfId="50963" xr:uid="{00000000-0005-0000-0000-0000FBC10000}"/>
    <cellStyle name="표준 3 41 8" xfId="50964" xr:uid="{00000000-0005-0000-0000-0000FCC10000}"/>
    <cellStyle name="표준 3 41 9" xfId="50965" xr:uid="{00000000-0005-0000-0000-0000FDC10000}"/>
    <cellStyle name="표준 3 42" xfId="568" xr:uid="{00000000-0005-0000-0000-0000FEC10000}"/>
    <cellStyle name="표준 3 42 10" xfId="50966" xr:uid="{00000000-0005-0000-0000-0000FFC10000}"/>
    <cellStyle name="표준 3 42 11" xfId="50967" xr:uid="{00000000-0005-0000-0000-000000C20000}"/>
    <cellStyle name="표준 3 42 12" xfId="50968" xr:uid="{00000000-0005-0000-0000-000001C20000}"/>
    <cellStyle name="표준 3 42 2" xfId="1151" xr:uid="{00000000-0005-0000-0000-000002C20000}"/>
    <cellStyle name="표준 3 42 2 10" xfId="50969" xr:uid="{00000000-0005-0000-0000-000003C20000}"/>
    <cellStyle name="표준 3 42 2 11" xfId="50970" xr:uid="{00000000-0005-0000-0000-000004C20000}"/>
    <cellStyle name="표준 3 42 2 2" xfId="2928" xr:uid="{00000000-0005-0000-0000-000005C20000}"/>
    <cellStyle name="표준 3 42 2 2 2" xfId="50971" xr:uid="{00000000-0005-0000-0000-000006C20000}"/>
    <cellStyle name="표준 3 42 2 2 3" xfId="50972" xr:uid="{00000000-0005-0000-0000-000007C20000}"/>
    <cellStyle name="표준 3 42 2 2 4" xfId="50973" xr:uid="{00000000-0005-0000-0000-000008C20000}"/>
    <cellStyle name="표준 3 42 2 2 5" xfId="50974" xr:uid="{00000000-0005-0000-0000-000009C20000}"/>
    <cellStyle name="표준 3 42 2 2 6" xfId="50975" xr:uid="{00000000-0005-0000-0000-00000AC20000}"/>
    <cellStyle name="표준 3 42 2 3" xfId="4787" xr:uid="{00000000-0005-0000-0000-00000BC20000}"/>
    <cellStyle name="표준 3 42 2 3 2" xfId="50976" xr:uid="{00000000-0005-0000-0000-00000CC20000}"/>
    <cellStyle name="표준 3 42 2 3 3" xfId="50977" xr:uid="{00000000-0005-0000-0000-00000DC20000}"/>
    <cellStyle name="표준 3 42 2 3 4" xfId="50978" xr:uid="{00000000-0005-0000-0000-00000EC20000}"/>
    <cellStyle name="표준 3 42 2 3 5" xfId="50979" xr:uid="{00000000-0005-0000-0000-00000FC20000}"/>
    <cellStyle name="표준 3 42 2 3 6" xfId="50980" xr:uid="{00000000-0005-0000-0000-000010C20000}"/>
    <cellStyle name="표준 3 42 2 4" xfId="6651" xr:uid="{00000000-0005-0000-0000-000011C20000}"/>
    <cellStyle name="표준 3 42 2 4 2" xfId="50981" xr:uid="{00000000-0005-0000-0000-000012C20000}"/>
    <cellStyle name="표준 3 42 2 4 3" xfId="50982" xr:uid="{00000000-0005-0000-0000-000013C20000}"/>
    <cellStyle name="표준 3 42 2 4 4" xfId="50983" xr:uid="{00000000-0005-0000-0000-000014C20000}"/>
    <cellStyle name="표준 3 42 2 4 5" xfId="50984" xr:uid="{00000000-0005-0000-0000-000015C20000}"/>
    <cellStyle name="표준 3 42 2 4 6" xfId="50985" xr:uid="{00000000-0005-0000-0000-000016C20000}"/>
    <cellStyle name="표준 3 42 2 5" xfId="8511" xr:uid="{00000000-0005-0000-0000-000017C20000}"/>
    <cellStyle name="표준 3 42 2 5 2" xfId="50986" xr:uid="{00000000-0005-0000-0000-000018C20000}"/>
    <cellStyle name="표준 3 42 2 5 3" xfId="50987" xr:uid="{00000000-0005-0000-0000-000019C20000}"/>
    <cellStyle name="표준 3 42 2 5 4" xfId="50988" xr:uid="{00000000-0005-0000-0000-00001AC20000}"/>
    <cellStyle name="표준 3 42 2 5 5" xfId="50989" xr:uid="{00000000-0005-0000-0000-00001BC20000}"/>
    <cellStyle name="표준 3 42 2 5 6" xfId="50990" xr:uid="{00000000-0005-0000-0000-00001CC20000}"/>
    <cellStyle name="표준 3 42 2 6" xfId="50991" xr:uid="{00000000-0005-0000-0000-00001DC20000}"/>
    <cellStyle name="표준 3 42 2 7" xfId="50992" xr:uid="{00000000-0005-0000-0000-00001EC20000}"/>
    <cellStyle name="표준 3 42 2 8" xfId="50993" xr:uid="{00000000-0005-0000-0000-00001FC20000}"/>
    <cellStyle name="표준 3 42 2 9" xfId="50994" xr:uid="{00000000-0005-0000-0000-000020C20000}"/>
    <cellStyle name="표준 3 42 3" xfId="2435" xr:uid="{00000000-0005-0000-0000-000021C20000}"/>
    <cellStyle name="표준 3 42 3 2" xfId="50995" xr:uid="{00000000-0005-0000-0000-000022C20000}"/>
    <cellStyle name="표준 3 42 3 3" xfId="50996" xr:uid="{00000000-0005-0000-0000-000023C20000}"/>
    <cellStyle name="표준 3 42 3 4" xfId="50997" xr:uid="{00000000-0005-0000-0000-000024C20000}"/>
    <cellStyle name="표준 3 42 3 5" xfId="50998" xr:uid="{00000000-0005-0000-0000-000025C20000}"/>
    <cellStyle name="표준 3 42 3 6" xfId="50999" xr:uid="{00000000-0005-0000-0000-000026C20000}"/>
    <cellStyle name="표준 3 42 4" xfId="4295" xr:uid="{00000000-0005-0000-0000-000027C20000}"/>
    <cellStyle name="표준 3 42 4 2" xfId="51000" xr:uid="{00000000-0005-0000-0000-000028C20000}"/>
    <cellStyle name="표준 3 42 4 3" xfId="51001" xr:uid="{00000000-0005-0000-0000-000029C20000}"/>
    <cellStyle name="표준 3 42 4 4" xfId="51002" xr:uid="{00000000-0005-0000-0000-00002AC20000}"/>
    <cellStyle name="표준 3 42 4 5" xfId="51003" xr:uid="{00000000-0005-0000-0000-00002BC20000}"/>
    <cellStyle name="표준 3 42 4 6" xfId="51004" xr:uid="{00000000-0005-0000-0000-00002CC20000}"/>
    <cellStyle name="표준 3 42 5" xfId="6159" xr:uid="{00000000-0005-0000-0000-00002DC20000}"/>
    <cellStyle name="표준 3 42 5 2" xfId="51005" xr:uid="{00000000-0005-0000-0000-00002EC20000}"/>
    <cellStyle name="표준 3 42 5 3" xfId="51006" xr:uid="{00000000-0005-0000-0000-00002FC20000}"/>
    <cellStyle name="표준 3 42 5 4" xfId="51007" xr:uid="{00000000-0005-0000-0000-000030C20000}"/>
    <cellStyle name="표준 3 42 5 5" xfId="51008" xr:uid="{00000000-0005-0000-0000-000031C20000}"/>
    <cellStyle name="표준 3 42 5 6" xfId="51009" xr:uid="{00000000-0005-0000-0000-000032C20000}"/>
    <cellStyle name="표준 3 42 6" xfId="8019" xr:uid="{00000000-0005-0000-0000-000033C20000}"/>
    <cellStyle name="표준 3 42 6 2" xfId="51010" xr:uid="{00000000-0005-0000-0000-000034C20000}"/>
    <cellStyle name="표준 3 42 6 3" xfId="51011" xr:uid="{00000000-0005-0000-0000-000035C20000}"/>
    <cellStyle name="표준 3 42 6 4" xfId="51012" xr:uid="{00000000-0005-0000-0000-000036C20000}"/>
    <cellStyle name="표준 3 42 6 5" xfId="51013" xr:uid="{00000000-0005-0000-0000-000037C20000}"/>
    <cellStyle name="표준 3 42 6 6" xfId="51014" xr:uid="{00000000-0005-0000-0000-000038C20000}"/>
    <cellStyle name="표준 3 42 7" xfId="51015" xr:uid="{00000000-0005-0000-0000-000039C20000}"/>
    <cellStyle name="표준 3 42 8" xfId="51016" xr:uid="{00000000-0005-0000-0000-00003AC20000}"/>
    <cellStyle name="표준 3 42 9" xfId="51017" xr:uid="{00000000-0005-0000-0000-00003BC20000}"/>
    <cellStyle name="표준 3 43" xfId="580" xr:uid="{00000000-0005-0000-0000-00003CC20000}"/>
    <cellStyle name="표준 3 43 10" xfId="51018" xr:uid="{00000000-0005-0000-0000-00003DC20000}"/>
    <cellStyle name="표준 3 43 11" xfId="51019" xr:uid="{00000000-0005-0000-0000-00003EC20000}"/>
    <cellStyle name="표준 3 43 12" xfId="51020" xr:uid="{00000000-0005-0000-0000-00003FC20000}"/>
    <cellStyle name="표준 3 43 2" xfId="1163" xr:uid="{00000000-0005-0000-0000-000040C20000}"/>
    <cellStyle name="표준 3 43 2 10" xfId="51021" xr:uid="{00000000-0005-0000-0000-000041C20000}"/>
    <cellStyle name="표준 3 43 2 11" xfId="51022" xr:uid="{00000000-0005-0000-0000-000042C20000}"/>
    <cellStyle name="표준 3 43 2 2" xfId="2940" xr:uid="{00000000-0005-0000-0000-000043C20000}"/>
    <cellStyle name="표준 3 43 2 2 2" xfId="51023" xr:uid="{00000000-0005-0000-0000-000044C20000}"/>
    <cellStyle name="표준 3 43 2 2 3" xfId="51024" xr:uid="{00000000-0005-0000-0000-000045C20000}"/>
    <cellStyle name="표준 3 43 2 2 4" xfId="51025" xr:uid="{00000000-0005-0000-0000-000046C20000}"/>
    <cellStyle name="표준 3 43 2 2 5" xfId="51026" xr:uid="{00000000-0005-0000-0000-000047C20000}"/>
    <cellStyle name="표준 3 43 2 2 6" xfId="51027" xr:uid="{00000000-0005-0000-0000-000048C20000}"/>
    <cellStyle name="표준 3 43 2 3" xfId="4799" xr:uid="{00000000-0005-0000-0000-000049C20000}"/>
    <cellStyle name="표준 3 43 2 3 2" xfId="51028" xr:uid="{00000000-0005-0000-0000-00004AC20000}"/>
    <cellStyle name="표준 3 43 2 3 3" xfId="51029" xr:uid="{00000000-0005-0000-0000-00004BC20000}"/>
    <cellStyle name="표준 3 43 2 3 4" xfId="51030" xr:uid="{00000000-0005-0000-0000-00004CC20000}"/>
    <cellStyle name="표준 3 43 2 3 5" xfId="51031" xr:uid="{00000000-0005-0000-0000-00004DC20000}"/>
    <cellStyle name="표준 3 43 2 3 6" xfId="51032" xr:uid="{00000000-0005-0000-0000-00004EC20000}"/>
    <cellStyle name="표준 3 43 2 4" xfId="6663" xr:uid="{00000000-0005-0000-0000-00004FC20000}"/>
    <cellStyle name="표준 3 43 2 4 2" xfId="51033" xr:uid="{00000000-0005-0000-0000-000050C20000}"/>
    <cellStyle name="표준 3 43 2 4 3" xfId="51034" xr:uid="{00000000-0005-0000-0000-000051C20000}"/>
    <cellStyle name="표준 3 43 2 4 4" xfId="51035" xr:uid="{00000000-0005-0000-0000-000052C20000}"/>
    <cellStyle name="표준 3 43 2 4 5" xfId="51036" xr:uid="{00000000-0005-0000-0000-000053C20000}"/>
    <cellStyle name="표준 3 43 2 4 6" xfId="51037" xr:uid="{00000000-0005-0000-0000-000054C20000}"/>
    <cellStyle name="표준 3 43 2 5" xfId="8523" xr:uid="{00000000-0005-0000-0000-000055C20000}"/>
    <cellStyle name="표준 3 43 2 5 2" xfId="51038" xr:uid="{00000000-0005-0000-0000-000056C20000}"/>
    <cellStyle name="표준 3 43 2 5 3" xfId="51039" xr:uid="{00000000-0005-0000-0000-000057C20000}"/>
    <cellStyle name="표준 3 43 2 5 4" xfId="51040" xr:uid="{00000000-0005-0000-0000-000058C20000}"/>
    <cellStyle name="표준 3 43 2 5 5" xfId="51041" xr:uid="{00000000-0005-0000-0000-000059C20000}"/>
    <cellStyle name="표준 3 43 2 5 6" xfId="51042" xr:uid="{00000000-0005-0000-0000-00005AC20000}"/>
    <cellStyle name="표준 3 43 2 6" xfId="51043" xr:uid="{00000000-0005-0000-0000-00005BC20000}"/>
    <cellStyle name="표준 3 43 2 7" xfId="51044" xr:uid="{00000000-0005-0000-0000-00005CC20000}"/>
    <cellStyle name="표준 3 43 2 8" xfId="51045" xr:uid="{00000000-0005-0000-0000-00005DC20000}"/>
    <cellStyle name="표준 3 43 2 9" xfId="51046" xr:uid="{00000000-0005-0000-0000-00005EC20000}"/>
    <cellStyle name="표준 3 43 3" xfId="2447" xr:uid="{00000000-0005-0000-0000-00005FC20000}"/>
    <cellStyle name="표준 3 43 3 2" xfId="51047" xr:uid="{00000000-0005-0000-0000-000060C20000}"/>
    <cellStyle name="표준 3 43 3 3" xfId="51048" xr:uid="{00000000-0005-0000-0000-000061C20000}"/>
    <cellStyle name="표준 3 43 3 4" xfId="51049" xr:uid="{00000000-0005-0000-0000-000062C20000}"/>
    <cellStyle name="표준 3 43 3 5" xfId="51050" xr:uid="{00000000-0005-0000-0000-000063C20000}"/>
    <cellStyle name="표준 3 43 3 6" xfId="51051" xr:uid="{00000000-0005-0000-0000-000064C20000}"/>
    <cellStyle name="표준 3 43 4" xfId="4307" xr:uid="{00000000-0005-0000-0000-000065C20000}"/>
    <cellStyle name="표준 3 43 4 2" xfId="51052" xr:uid="{00000000-0005-0000-0000-000066C20000}"/>
    <cellStyle name="표준 3 43 4 3" xfId="51053" xr:uid="{00000000-0005-0000-0000-000067C20000}"/>
    <cellStyle name="표준 3 43 4 4" xfId="51054" xr:uid="{00000000-0005-0000-0000-000068C20000}"/>
    <cellStyle name="표준 3 43 4 5" xfId="51055" xr:uid="{00000000-0005-0000-0000-000069C20000}"/>
    <cellStyle name="표준 3 43 4 6" xfId="51056" xr:uid="{00000000-0005-0000-0000-00006AC20000}"/>
    <cellStyle name="표준 3 43 5" xfId="6171" xr:uid="{00000000-0005-0000-0000-00006BC20000}"/>
    <cellStyle name="표준 3 43 5 2" xfId="51057" xr:uid="{00000000-0005-0000-0000-00006CC20000}"/>
    <cellStyle name="표준 3 43 5 3" xfId="51058" xr:uid="{00000000-0005-0000-0000-00006DC20000}"/>
    <cellStyle name="표준 3 43 5 4" xfId="51059" xr:uid="{00000000-0005-0000-0000-00006EC20000}"/>
    <cellStyle name="표준 3 43 5 5" xfId="51060" xr:uid="{00000000-0005-0000-0000-00006FC20000}"/>
    <cellStyle name="표준 3 43 5 6" xfId="51061" xr:uid="{00000000-0005-0000-0000-000070C20000}"/>
    <cellStyle name="표준 3 43 6" xfId="8031" xr:uid="{00000000-0005-0000-0000-000071C20000}"/>
    <cellStyle name="표준 3 43 6 2" xfId="51062" xr:uid="{00000000-0005-0000-0000-000072C20000}"/>
    <cellStyle name="표준 3 43 6 3" xfId="51063" xr:uid="{00000000-0005-0000-0000-000073C20000}"/>
    <cellStyle name="표준 3 43 6 4" xfId="51064" xr:uid="{00000000-0005-0000-0000-000074C20000}"/>
    <cellStyle name="표준 3 43 6 5" xfId="51065" xr:uid="{00000000-0005-0000-0000-000075C20000}"/>
    <cellStyle name="표준 3 43 6 6" xfId="51066" xr:uid="{00000000-0005-0000-0000-000076C20000}"/>
    <cellStyle name="표준 3 43 7" xfId="51067" xr:uid="{00000000-0005-0000-0000-000077C20000}"/>
    <cellStyle name="표준 3 43 8" xfId="51068" xr:uid="{00000000-0005-0000-0000-000078C20000}"/>
    <cellStyle name="표준 3 43 9" xfId="51069" xr:uid="{00000000-0005-0000-0000-000079C20000}"/>
    <cellStyle name="표준 3 44" xfId="592" xr:uid="{00000000-0005-0000-0000-00007AC20000}"/>
    <cellStyle name="표준 3 44 10" xfId="51070" xr:uid="{00000000-0005-0000-0000-00007BC20000}"/>
    <cellStyle name="표준 3 44 11" xfId="51071" xr:uid="{00000000-0005-0000-0000-00007CC20000}"/>
    <cellStyle name="표준 3 44 12" xfId="51072" xr:uid="{00000000-0005-0000-0000-00007DC20000}"/>
    <cellStyle name="표준 3 44 2" xfId="1175" xr:uid="{00000000-0005-0000-0000-00007EC20000}"/>
    <cellStyle name="표준 3 44 2 10" xfId="51073" xr:uid="{00000000-0005-0000-0000-00007FC20000}"/>
    <cellStyle name="표준 3 44 2 11" xfId="51074" xr:uid="{00000000-0005-0000-0000-000080C20000}"/>
    <cellStyle name="표준 3 44 2 2" xfId="2952" xr:uid="{00000000-0005-0000-0000-000081C20000}"/>
    <cellStyle name="표준 3 44 2 2 2" xfId="51075" xr:uid="{00000000-0005-0000-0000-000082C20000}"/>
    <cellStyle name="표준 3 44 2 2 3" xfId="51076" xr:uid="{00000000-0005-0000-0000-000083C20000}"/>
    <cellStyle name="표준 3 44 2 2 4" xfId="51077" xr:uid="{00000000-0005-0000-0000-000084C20000}"/>
    <cellStyle name="표준 3 44 2 2 5" xfId="51078" xr:uid="{00000000-0005-0000-0000-000085C20000}"/>
    <cellStyle name="표준 3 44 2 2 6" xfId="51079" xr:uid="{00000000-0005-0000-0000-000086C20000}"/>
    <cellStyle name="표준 3 44 2 3" xfId="4811" xr:uid="{00000000-0005-0000-0000-000087C20000}"/>
    <cellStyle name="표준 3 44 2 3 2" xfId="51080" xr:uid="{00000000-0005-0000-0000-000088C20000}"/>
    <cellStyle name="표준 3 44 2 3 3" xfId="51081" xr:uid="{00000000-0005-0000-0000-000089C20000}"/>
    <cellStyle name="표준 3 44 2 3 4" xfId="51082" xr:uid="{00000000-0005-0000-0000-00008AC20000}"/>
    <cellStyle name="표준 3 44 2 3 5" xfId="51083" xr:uid="{00000000-0005-0000-0000-00008BC20000}"/>
    <cellStyle name="표준 3 44 2 3 6" xfId="51084" xr:uid="{00000000-0005-0000-0000-00008CC20000}"/>
    <cellStyle name="표준 3 44 2 4" xfId="6675" xr:uid="{00000000-0005-0000-0000-00008DC20000}"/>
    <cellStyle name="표준 3 44 2 4 2" xfId="51085" xr:uid="{00000000-0005-0000-0000-00008EC20000}"/>
    <cellStyle name="표준 3 44 2 4 3" xfId="51086" xr:uid="{00000000-0005-0000-0000-00008FC20000}"/>
    <cellStyle name="표준 3 44 2 4 4" xfId="51087" xr:uid="{00000000-0005-0000-0000-000090C20000}"/>
    <cellStyle name="표준 3 44 2 4 5" xfId="51088" xr:uid="{00000000-0005-0000-0000-000091C20000}"/>
    <cellStyle name="표준 3 44 2 4 6" xfId="51089" xr:uid="{00000000-0005-0000-0000-000092C20000}"/>
    <cellStyle name="표준 3 44 2 5" xfId="8535" xr:uid="{00000000-0005-0000-0000-000093C20000}"/>
    <cellStyle name="표준 3 44 2 5 2" xfId="51090" xr:uid="{00000000-0005-0000-0000-000094C20000}"/>
    <cellStyle name="표준 3 44 2 5 3" xfId="51091" xr:uid="{00000000-0005-0000-0000-000095C20000}"/>
    <cellStyle name="표준 3 44 2 5 4" xfId="51092" xr:uid="{00000000-0005-0000-0000-000096C20000}"/>
    <cellStyle name="표준 3 44 2 5 5" xfId="51093" xr:uid="{00000000-0005-0000-0000-000097C20000}"/>
    <cellStyle name="표준 3 44 2 5 6" xfId="51094" xr:uid="{00000000-0005-0000-0000-000098C20000}"/>
    <cellStyle name="표준 3 44 2 6" xfId="51095" xr:uid="{00000000-0005-0000-0000-000099C20000}"/>
    <cellStyle name="표준 3 44 2 7" xfId="51096" xr:uid="{00000000-0005-0000-0000-00009AC20000}"/>
    <cellStyle name="표준 3 44 2 8" xfId="51097" xr:uid="{00000000-0005-0000-0000-00009BC20000}"/>
    <cellStyle name="표준 3 44 2 9" xfId="51098" xr:uid="{00000000-0005-0000-0000-00009CC20000}"/>
    <cellStyle name="표준 3 44 3" xfId="2459" xr:uid="{00000000-0005-0000-0000-00009DC20000}"/>
    <cellStyle name="표준 3 44 3 2" xfId="51099" xr:uid="{00000000-0005-0000-0000-00009EC20000}"/>
    <cellStyle name="표준 3 44 3 3" xfId="51100" xr:uid="{00000000-0005-0000-0000-00009FC20000}"/>
    <cellStyle name="표준 3 44 3 4" xfId="51101" xr:uid="{00000000-0005-0000-0000-0000A0C20000}"/>
    <cellStyle name="표준 3 44 3 5" xfId="51102" xr:uid="{00000000-0005-0000-0000-0000A1C20000}"/>
    <cellStyle name="표준 3 44 3 6" xfId="51103" xr:uid="{00000000-0005-0000-0000-0000A2C20000}"/>
    <cellStyle name="표준 3 44 4" xfId="4319" xr:uid="{00000000-0005-0000-0000-0000A3C20000}"/>
    <cellStyle name="표준 3 44 4 2" xfId="51104" xr:uid="{00000000-0005-0000-0000-0000A4C20000}"/>
    <cellStyle name="표준 3 44 4 3" xfId="51105" xr:uid="{00000000-0005-0000-0000-0000A5C20000}"/>
    <cellStyle name="표준 3 44 4 4" xfId="51106" xr:uid="{00000000-0005-0000-0000-0000A6C20000}"/>
    <cellStyle name="표준 3 44 4 5" xfId="51107" xr:uid="{00000000-0005-0000-0000-0000A7C20000}"/>
    <cellStyle name="표준 3 44 4 6" xfId="51108" xr:uid="{00000000-0005-0000-0000-0000A8C20000}"/>
    <cellStyle name="표준 3 44 5" xfId="6183" xr:uid="{00000000-0005-0000-0000-0000A9C20000}"/>
    <cellStyle name="표준 3 44 5 2" xfId="51109" xr:uid="{00000000-0005-0000-0000-0000AAC20000}"/>
    <cellStyle name="표준 3 44 5 3" xfId="51110" xr:uid="{00000000-0005-0000-0000-0000ABC20000}"/>
    <cellStyle name="표준 3 44 5 4" xfId="51111" xr:uid="{00000000-0005-0000-0000-0000ACC20000}"/>
    <cellStyle name="표준 3 44 5 5" xfId="51112" xr:uid="{00000000-0005-0000-0000-0000ADC20000}"/>
    <cellStyle name="표준 3 44 5 6" xfId="51113" xr:uid="{00000000-0005-0000-0000-0000AEC20000}"/>
    <cellStyle name="표준 3 44 6" xfId="8043" xr:uid="{00000000-0005-0000-0000-0000AFC20000}"/>
    <cellStyle name="표준 3 44 6 2" xfId="51114" xr:uid="{00000000-0005-0000-0000-0000B0C20000}"/>
    <cellStyle name="표준 3 44 6 3" xfId="51115" xr:uid="{00000000-0005-0000-0000-0000B1C20000}"/>
    <cellStyle name="표준 3 44 6 4" xfId="51116" xr:uid="{00000000-0005-0000-0000-0000B2C20000}"/>
    <cellStyle name="표준 3 44 6 5" xfId="51117" xr:uid="{00000000-0005-0000-0000-0000B3C20000}"/>
    <cellStyle name="표준 3 44 6 6" xfId="51118" xr:uid="{00000000-0005-0000-0000-0000B4C20000}"/>
    <cellStyle name="표준 3 44 7" xfId="51119" xr:uid="{00000000-0005-0000-0000-0000B5C20000}"/>
    <cellStyle name="표준 3 44 8" xfId="51120" xr:uid="{00000000-0005-0000-0000-0000B6C20000}"/>
    <cellStyle name="표준 3 44 9" xfId="51121" xr:uid="{00000000-0005-0000-0000-0000B7C20000}"/>
    <cellStyle name="표준 3 45" xfId="604" xr:uid="{00000000-0005-0000-0000-0000B8C20000}"/>
    <cellStyle name="표준 3 45 10" xfId="51122" xr:uid="{00000000-0005-0000-0000-0000B9C20000}"/>
    <cellStyle name="표준 3 45 11" xfId="51123" xr:uid="{00000000-0005-0000-0000-0000BAC20000}"/>
    <cellStyle name="표준 3 45 12" xfId="51124" xr:uid="{00000000-0005-0000-0000-0000BBC20000}"/>
    <cellStyle name="표준 3 45 2" xfId="1187" xr:uid="{00000000-0005-0000-0000-0000BCC20000}"/>
    <cellStyle name="표준 3 45 2 10" xfId="51125" xr:uid="{00000000-0005-0000-0000-0000BDC20000}"/>
    <cellStyle name="표준 3 45 2 11" xfId="51126" xr:uid="{00000000-0005-0000-0000-0000BEC20000}"/>
    <cellStyle name="표준 3 45 2 2" xfId="2964" xr:uid="{00000000-0005-0000-0000-0000BFC20000}"/>
    <cellStyle name="표준 3 45 2 2 2" xfId="51127" xr:uid="{00000000-0005-0000-0000-0000C0C20000}"/>
    <cellStyle name="표준 3 45 2 2 3" xfId="51128" xr:uid="{00000000-0005-0000-0000-0000C1C20000}"/>
    <cellStyle name="표준 3 45 2 2 4" xfId="51129" xr:uid="{00000000-0005-0000-0000-0000C2C20000}"/>
    <cellStyle name="표준 3 45 2 2 5" xfId="51130" xr:uid="{00000000-0005-0000-0000-0000C3C20000}"/>
    <cellStyle name="표준 3 45 2 2 6" xfId="51131" xr:uid="{00000000-0005-0000-0000-0000C4C20000}"/>
    <cellStyle name="표준 3 45 2 3" xfId="4823" xr:uid="{00000000-0005-0000-0000-0000C5C20000}"/>
    <cellStyle name="표준 3 45 2 3 2" xfId="51132" xr:uid="{00000000-0005-0000-0000-0000C6C20000}"/>
    <cellStyle name="표준 3 45 2 3 3" xfId="51133" xr:uid="{00000000-0005-0000-0000-0000C7C20000}"/>
    <cellStyle name="표준 3 45 2 3 4" xfId="51134" xr:uid="{00000000-0005-0000-0000-0000C8C20000}"/>
    <cellStyle name="표준 3 45 2 3 5" xfId="51135" xr:uid="{00000000-0005-0000-0000-0000C9C20000}"/>
    <cellStyle name="표준 3 45 2 3 6" xfId="51136" xr:uid="{00000000-0005-0000-0000-0000CAC20000}"/>
    <cellStyle name="표준 3 45 2 4" xfId="6687" xr:uid="{00000000-0005-0000-0000-0000CBC20000}"/>
    <cellStyle name="표준 3 45 2 4 2" xfId="51137" xr:uid="{00000000-0005-0000-0000-0000CCC20000}"/>
    <cellStyle name="표준 3 45 2 4 3" xfId="51138" xr:uid="{00000000-0005-0000-0000-0000CDC20000}"/>
    <cellStyle name="표준 3 45 2 4 4" xfId="51139" xr:uid="{00000000-0005-0000-0000-0000CEC20000}"/>
    <cellStyle name="표준 3 45 2 4 5" xfId="51140" xr:uid="{00000000-0005-0000-0000-0000CFC20000}"/>
    <cellStyle name="표준 3 45 2 4 6" xfId="51141" xr:uid="{00000000-0005-0000-0000-0000D0C20000}"/>
    <cellStyle name="표준 3 45 2 5" xfId="8547" xr:uid="{00000000-0005-0000-0000-0000D1C20000}"/>
    <cellStyle name="표준 3 45 2 5 2" xfId="51142" xr:uid="{00000000-0005-0000-0000-0000D2C20000}"/>
    <cellStyle name="표준 3 45 2 5 3" xfId="51143" xr:uid="{00000000-0005-0000-0000-0000D3C20000}"/>
    <cellStyle name="표준 3 45 2 5 4" xfId="51144" xr:uid="{00000000-0005-0000-0000-0000D4C20000}"/>
    <cellStyle name="표준 3 45 2 5 5" xfId="51145" xr:uid="{00000000-0005-0000-0000-0000D5C20000}"/>
    <cellStyle name="표준 3 45 2 5 6" xfId="51146" xr:uid="{00000000-0005-0000-0000-0000D6C20000}"/>
    <cellStyle name="표준 3 45 2 6" xfId="51147" xr:uid="{00000000-0005-0000-0000-0000D7C20000}"/>
    <cellStyle name="표준 3 45 2 7" xfId="51148" xr:uid="{00000000-0005-0000-0000-0000D8C20000}"/>
    <cellStyle name="표준 3 45 2 8" xfId="51149" xr:uid="{00000000-0005-0000-0000-0000D9C20000}"/>
    <cellStyle name="표준 3 45 2 9" xfId="51150" xr:uid="{00000000-0005-0000-0000-0000DAC20000}"/>
    <cellStyle name="표준 3 45 3" xfId="2471" xr:uid="{00000000-0005-0000-0000-0000DBC20000}"/>
    <cellStyle name="표준 3 45 3 2" xfId="51151" xr:uid="{00000000-0005-0000-0000-0000DCC20000}"/>
    <cellStyle name="표준 3 45 3 3" xfId="51152" xr:uid="{00000000-0005-0000-0000-0000DDC20000}"/>
    <cellStyle name="표준 3 45 3 4" xfId="51153" xr:uid="{00000000-0005-0000-0000-0000DEC20000}"/>
    <cellStyle name="표준 3 45 3 5" xfId="51154" xr:uid="{00000000-0005-0000-0000-0000DFC20000}"/>
    <cellStyle name="표준 3 45 3 6" xfId="51155" xr:uid="{00000000-0005-0000-0000-0000E0C20000}"/>
    <cellStyle name="표준 3 45 4" xfId="4331" xr:uid="{00000000-0005-0000-0000-0000E1C20000}"/>
    <cellStyle name="표준 3 45 4 2" xfId="51156" xr:uid="{00000000-0005-0000-0000-0000E2C20000}"/>
    <cellStyle name="표준 3 45 4 3" xfId="51157" xr:uid="{00000000-0005-0000-0000-0000E3C20000}"/>
    <cellStyle name="표준 3 45 4 4" xfId="51158" xr:uid="{00000000-0005-0000-0000-0000E4C20000}"/>
    <cellStyle name="표준 3 45 4 5" xfId="51159" xr:uid="{00000000-0005-0000-0000-0000E5C20000}"/>
    <cellStyle name="표준 3 45 4 6" xfId="51160" xr:uid="{00000000-0005-0000-0000-0000E6C20000}"/>
    <cellStyle name="표준 3 45 5" xfId="6195" xr:uid="{00000000-0005-0000-0000-0000E7C20000}"/>
    <cellStyle name="표준 3 45 5 2" xfId="51161" xr:uid="{00000000-0005-0000-0000-0000E8C20000}"/>
    <cellStyle name="표준 3 45 5 3" xfId="51162" xr:uid="{00000000-0005-0000-0000-0000E9C20000}"/>
    <cellStyle name="표준 3 45 5 4" xfId="51163" xr:uid="{00000000-0005-0000-0000-0000EAC20000}"/>
    <cellStyle name="표준 3 45 5 5" xfId="51164" xr:uid="{00000000-0005-0000-0000-0000EBC20000}"/>
    <cellStyle name="표준 3 45 5 6" xfId="51165" xr:uid="{00000000-0005-0000-0000-0000ECC20000}"/>
    <cellStyle name="표준 3 45 6" xfId="8055" xr:uid="{00000000-0005-0000-0000-0000EDC20000}"/>
    <cellStyle name="표준 3 45 6 2" xfId="51166" xr:uid="{00000000-0005-0000-0000-0000EEC20000}"/>
    <cellStyle name="표준 3 45 6 3" xfId="51167" xr:uid="{00000000-0005-0000-0000-0000EFC20000}"/>
    <cellStyle name="표준 3 45 6 4" xfId="51168" xr:uid="{00000000-0005-0000-0000-0000F0C20000}"/>
    <cellStyle name="표준 3 45 6 5" xfId="51169" xr:uid="{00000000-0005-0000-0000-0000F1C20000}"/>
    <cellStyle name="표준 3 45 6 6" xfId="51170" xr:uid="{00000000-0005-0000-0000-0000F2C20000}"/>
    <cellStyle name="표준 3 45 7" xfId="51171" xr:uid="{00000000-0005-0000-0000-0000F3C20000}"/>
    <cellStyle name="표준 3 45 8" xfId="51172" xr:uid="{00000000-0005-0000-0000-0000F4C20000}"/>
    <cellStyle name="표준 3 45 9" xfId="51173" xr:uid="{00000000-0005-0000-0000-0000F5C20000}"/>
    <cellStyle name="표준 3 46" xfId="616" xr:uid="{00000000-0005-0000-0000-0000F6C20000}"/>
    <cellStyle name="표준 3 46 10" xfId="51174" xr:uid="{00000000-0005-0000-0000-0000F7C20000}"/>
    <cellStyle name="표준 3 46 11" xfId="51175" xr:uid="{00000000-0005-0000-0000-0000F8C20000}"/>
    <cellStyle name="표준 3 46 12" xfId="51176" xr:uid="{00000000-0005-0000-0000-0000F9C20000}"/>
    <cellStyle name="표준 3 46 2" xfId="1199" xr:uid="{00000000-0005-0000-0000-0000FAC20000}"/>
    <cellStyle name="표준 3 46 2 10" xfId="51177" xr:uid="{00000000-0005-0000-0000-0000FBC20000}"/>
    <cellStyle name="표준 3 46 2 11" xfId="51178" xr:uid="{00000000-0005-0000-0000-0000FCC20000}"/>
    <cellStyle name="표준 3 46 2 2" xfId="2976" xr:uid="{00000000-0005-0000-0000-0000FDC20000}"/>
    <cellStyle name="표준 3 46 2 2 2" xfId="51179" xr:uid="{00000000-0005-0000-0000-0000FEC20000}"/>
    <cellStyle name="표준 3 46 2 2 3" xfId="51180" xr:uid="{00000000-0005-0000-0000-0000FFC20000}"/>
    <cellStyle name="표준 3 46 2 2 4" xfId="51181" xr:uid="{00000000-0005-0000-0000-000000C30000}"/>
    <cellStyle name="표준 3 46 2 2 5" xfId="51182" xr:uid="{00000000-0005-0000-0000-000001C30000}"/>
    <cellStyle name="표준 3 46 2 2 6" xfId="51183" xr:uid="{00000000-0005-0000-0000-000002C30000}"/>
    <cellStyle name="표준 3 46 2 3" xfId="4835" xr:uid="{00000000-0005-0000-0000-000003C30000}"/>
    <cellStyle name="표준 3 46 2 3 2" xfId="51184" xr:uid="{00000000-0005-0000-0000-000004C30000}"/>
    <cellStyle name="표준 3 46 2 3 3" xfId="51185" xr:uid="{00000000-0005-0000-0000-000005C30000}"/>
    <cellStyle name="표준 3 46 2 3 4" xfId="51186" xr:uid="{00000000-0005-0000-0000-000006C30000}"/>
    <cellStyle name="표준 3 46 2 3 5" xfId="51187" xr:uid="{00000000-0005-0000-0000-000007C30000}"/>
    <cellStyle name="표준 3 46 2 3 6" xfId="51188" xr:uid="{00000000-0005-0000-0000-000008C30000}"/>
    <cellStyle name="표준 3 46 2 4" xfId="6699" xr:uid="{00000000-0005-0000-0000-000009C30000}"/>
    <cellStyle name="표준 3 46 2 4 2" xfId="51189" xr:uid="{00000000-0005-0000-0000-00000AC30000}"/>
    <cellStyle name="표준 3 46 2 4 3" xfId="51190" xr:uid="{00000000-0005-0000-0000-00000BC30000}"/>
    <cellStyle name="표준 3 46 2 4 4" xfId="51191" xr:uid="{00000000-0005-0000-0000-00000CC30000}"/>
    <cellStyle name="표준 3 46 2 4 5" xfId="51192" xr:uid="{00000000-0005-0000-0000-00000DC30000}"/>
    <cellStyle name="표준 3 46 2 4 6" xfId="51193" xr:uid="{00000000-0005-0000-0000-00000EC30000}"/>
    <cellStyle name="표준 3 46 2 5" xfId="8559" xr:uid="{00000000-0005-0000-0000-00000FC30000}"/>
    <cellStyle name="표준 3 46 2 5 2" xfId="51194" xr:uid="{00000000-0005-0000-0000-000010C30000}"/>
    <cellStyle name="표준 3 46 2 5 3" xfId="51195" xr:uid="{00000000-0005-0000-0000-000011C30000}"/>
    <cellStyle name="표준 3 46 2 5 4" xfId="51196" xr:uid="{00000000-0005-0000-0000-000012C30000}"/>
    <cellStyle name="표준 3 46 2 5 5" xfId="51197" xr:uid="{00000000-0005-0000-0000-000013C30000}"/>
    <cellStyle name="표준 3 46 2 5 6" xfId="51198" xr:uid="{00000000-0005-0000-0000-000014C30000}"/>
    <cellStyle name="표준 3 46 2 6" xfId="51199" xr:uid="{00000000-0005-0000-0000-000015C30000}"/>
    <cellStyle name="표준 3 46 2 7" xfId="51200" xr:uid="{00000000-0005-0000-0000-000016C30000}"/>
    <cellStyle name="표준 3 46 2 8" xfId="51201" xr:uid="{00000000-0005-0000-0000-000017C30000}"/>
    <cellStyle name="표준 3 46 2 9" xfId="51202" xr:uid="{00000000-0005-0000-0000-000018C30000}"/>
    <cellStyle name="표준 3 46 3" xfId="2483" xr:uid="{00000000-0005-0000-0000-000019C30000}"/>
    <cellStyle name="표준 3 46 3 2" xfId="51203" xr:uid="{00000000-0005-0000-0000-00001AC30000}"/>
    <cellStyle name="표준 3 46 3 3" xfId="51204" xr:uid="{00000000-0005-0000-0000-00001BC30000}"/>
    <cellStyle name="표준 3 46 3 4" xfId="51205" xr:uid="{00000000-0005-0000-0000-00001CC30000}"/>
    <cellStyle name="표준 3 46 3 5" xfId="51206" xr:uid="{00000000-0005-0000-0000-00001DC30000}"/>
    <cellStyle name="표준 3 46 3 6" xfId="51207" xr:uid="{00000000-0005-0000-0000-00001EC30000}"/>
    <cellStyle name="표준 3 46 4" xfId="4343" xr:uid="{00000000-0005-0000-0000-00001FC30000}"/>
    <cellStyle name="표준 3 46 4 2" xfId="51208" xr:uid="{00000000-0005-0000-0000-000020C30000}"/>
    <cellStyle name="표준 3 46 4 3" xfId="51209" xr:uid="{00000000-0005-0000-0000-000021C30000}"/>
    <cellStyle name="표준 3 46 4 4" xfId="51210" xr:uid="{00000000-0005-0000-0000-000022C30000}"/>
    <cellStyle name="표준 3 46 4 5" xfId="51211" xr:uid="{00000000-0005-0000-0000-000023C30000}"/>
    <cellStyle name="표준 3 46 4 6" xfId="51212" xr:uid="{00000000-0005-0000-0000-000024C30000}"/>
    <cellStyle name="표준 3 46 5" xfId="6207" xr:uid="{00000000-0005-0000-0000-000025C30000}"/>
    <cellStyle name="표준 3 46 5 2" xfId="51213" xr:uid="{00000000-0005-0000-0000-000026C30000}"/>
    <cellStyle name="표준 3 46 5 3" xfId="51214" xr:uid="{00000000-0005-0000-0000-000027C30000}"/>
    <cellStyle name="표준 3 46 5 4" xfId="51215" xr:uid="{00000000-0005-0000-0000-000028C30000}"/>
    <cellStyle name="표준 3 46 5 5" xfId="51216" xr:uid="{00000000-0005-0000-0000-000029C30000}"/>
    <cellStyle name="표준 3 46 5 6" xfId="51217" xr:uid="{00000000-0005-0000-0000-00002AC30000}"/>
    <cellStyle name="표준 3 46 6" xfId="8067" xr:uid="{00000000-0005-0000-0000-00002BC30000}"/>
    <cellStyle name="표준 3 46 6 2" xfId="51218" xr:uid="{00000000-0005-0000-0000-00002CC30000}"/>
    <cellStyle name="표준 3 46 6 3" xfId="51219" xr:uid="{00000000-0005-0000-0000-00002DC30000}"/>
    <cellStyle name="표준 3 46 6 4" xfId="51220" xr:uid="{00000000-0005-0000-0000-00002EC30000}"/>
    <cellStyle name="표준 3 46 6 5" xfId="51221" xr:uid="{00000000-0005-0000-0000-00002FC30000}"/>
    <cellStyle name="표준 3 46 6 6" xfId="51222" xr:uid="{00000000-0005-0000-0000-000030C30000}"/>
    <cellStyle name="표준 3 46 7" xfId="51223" xr:uid="{00000000-0005-0000-0000-000031C30000}"/>
    <cellStyle name="표준 3 46 8" xfId="51224" xr:uid="{00000000-0005-0000-0000-000032C30000}"/>
    <cellStyle name="표준 3 46 9" xfId="51225" xr:uid="{00000000-0005-0000-0000-000033C30000}"/>
    <cellStyle name="표준 3 47" xfId="628" xr:uid="{00000000-0005-0000-0000-000034C30000}"/>
    <cellStyle name="표준 3 47 10" xfId="51226" xr:uid="{00000000-0005-0000-0000-000035C30000}"/>
    <cellStyle name="표준 3 47 11" xfId="51227" xr:uid="{00000000-0005-0000-0000-000036C30000}"/>
    <cellStyle name="표준 3 47 12" xfId="51228" xr:uid="{00000000-0005-0000-0000-000037C30000}"/>
    <cellStyle name="표준 3 47 2" xfId="1211" xr:uid="{00000000-0005-0000-0000-000038C30000}"/>
    <cellStyle name="표준 3 47 2 10" xfId="51229" xr:uid="{00000000-0005-0000-0000-000039C30000}"/>
    <cellStyle name="표준 3 47 2 11" xfId="51230" xr:uid="{00000000-0005-0000-0000-00003AC30000}"/>
    <cellStyle name="표준 3 47 2 2" xfId="2988" xr:uid="{00000000-0005-0000-0000-00003BC30000}"/>
    <cellStyle name="표준 3 47 2 2 2" xfId="51231" xr:uid="{00000000-0005-0000-0000-00003CC30000}"/>
    <cellStyle name="표준 3 47 2 2 3" xfId="51232" xr:uid="{00000000-0005-0000-0000-00003DC30000}"/>
    <cellStyle name="표준 3 47 2 2 4" xfId="51233" xr:uid="{00000000-0005-0000-0000-00003EC30000}"/>
    <cellStyle name="표준 3 47 2 2 5" xfId="51234" xr:uid="{00000000-0005-0000-0000-00003FC30000}"/>
    <cellStyle name="표준 3 47 2 2 6" xfId="51235" xr:uid="{00000000-0005-0000-0000-000040C30000}"/>
    <cellStyle name="표준 3 47 2 3" xfId="4847" xr:uid="{00000000-0005-0000-0000-000041C30000}"/>
    <cellStyle name="표준 3 47 2 3 2" xfId="51236" xr:uid="{00000000-0005-0000-0000-000042C30000}"/>
    <cellStyle name="표준 3 47 2 3 3" xfId="51237" xr:uid="{00000000-0005-0000-0000-000043C30000}"/>
    <cellStyle name="표준 3 47 2 3 4" xfId="51238" xr:uid="{00000000-0005-0000-0000-000044C30000}"/>
    <cellStyle name="표준 3 47 2 3 5" xfId="51239" xr:uid="{00000000-0005-0000-0000-000045C30000}"/>
    <cellStyle name="표준 3 47 2 3 6" xfId="51240" xr:uid="{00000000-0005-0000-0000-000046C30000}"/>
    <cellStyle name="표준 3 47 2 4" xfId="6711" xr:uid="{00000000-0005-0000-0000-000047C30000}"/>
    <cellStyle name="표준 3 47 2 4 2" xfId="51241" xr:uid="{00000000-0005-0000-0000-000048C30000}"/>
    <cellStyle name="표준 3 47 2 4 3" xfId="51242" xr:uid="{00000000-0005-0000-0000-000049C30000}"/>
    <cellStyle name="표준 3 47 2 4 4" xfId="51243" xr:uid="{00000000-0005-0000-0000-00004AC30000}"/>
    <cellStyle name="표준 3 47 2 4 5" xfId="51244" xr:uid="{00000000-0005-0000-0000-00004BC30000}"/>
    <cellStyle name="표준 3 47 2 4 6" xfId="51245" xr:uid="{00000000-0005-0000-0000-00004CC30000}"/>
    <cellStyle name="표준 3 47 2 5" xfId="8571" xr:uid="{00000000-0005-0000-0000-00004DC30000}"/>
    <cellStyle name="표준 3 47 2 5 2" xfId="51246" xr:uid="{00000000-0005-0000-0000-00004EC30000}"/>
    <cellStyle name="표준 3 47 2 5 3" xfId="51247" xr:uid="{00000000-0005-0000-0000-00004FC30000}"/>
    <cellStyle name="표준 3 47 2 5 4" xfId="51248" xr:uid="{00000000-0005-0000-0000-000050C30000}"/>
    <cellStyle name="표준 3 47 2 5 5" xfId="51249" xr:uid="{00000000-0005-0000-0000-000051C30000}"/>
    <cellStyle name="표준 3 47 2 5 6" xfId="51250" xr:uid="{00000000-0005-0000-0000-000052C30000}"/>
    <cellStyle name="표준 3 47 2 6" xfId="51251" xr:uid="{00000000-0005-0000-0000-000053C30000}"/>
    <cellStyle name="표준 3 47 2 7" xfId="51252" xr:uid="{00000000-0005-0000-0000-000054C30000}"/>
    <cellStyle name="표준 3 47 2 8" xfId="51253" xr:uid="{00000000-0005-0000-0000-000055C30000}"/>
    <cellStyle name="표준 3 47 2 9" xfId="51254" xr:uid="{00000000-0005-0000-0000-000056C30000}"/>
    <cellStyle name="표준 3 47 3" xfId="2495" xr:uid="{00000000-0005-0000-0000-000057C30000}"/>
    <cellStyle name="표준 3 47 3 2" xfId="51255" xr:uid="{00000000-0005-0000-0000-000058C30000}"/>
    <cellStyle name="표준 3 47 3 3" xfId="51256" xr:uid="{00000000-0005-0000-0000-000059C30000}"/>
    <cellStyle name="표준 3 47 3 4" xfId="51257" xr:uid="{00000000-0005-0000-0000-00005AC30000}"/>
    <cellStyle name="표준 3 47 3 5" xfId="51258" xr:uid="{00000000-0005-0000-0000-00005BC30000}"/>
    <cellStyle name="표준 3 47 3 6" xfId="51259" xr:uid="{00000000-0005-0000-0000-00005CC30000}"/>
    <cellStyle name="표준 3 47 4" xfId="4355" xr:uid="{00000000-0005-0000-0000-00005DC30000}"/>
    <cellStyle name="표준 3 47 4 2" xfId="51260" xr:uid="{00000000-0005-0000-0000-00005EC30000}"/>
    <cellStyle name="표준 3 47 4 3" xfId="51261" xr:uid="{00000000-0005-0000-0000-00005FC30000}"/>
    <cellStyle name="표준 3 47 4 4" xfId="51262" xr:uid="{00000000-0005-0000-0000-000060C30000}"/>
    <cellStyle name="표준 3 47 4 5" xfId="51263" xr:uid="{00000000-0005-0000-0000-000061C30000}"/>
    <cellStyle name="표준 3 47 4 6" xfId="51264" xr:uid="{00000000-0005-0000-0000-000062C30000}"/>
    <cellStyle name="표준 3 47 5" xfId="6219" xr:uid="{00000000-0005-0000-0000-000063C30000}"/>
    <cellStyle name="표준 3 47 5 2" xfId="51265" xr:uid="{00000000-0005-0000-0000-000064C30000}"/>
    <cellStyle name="표준 3 47 5 3" xfId="51266" xr:uid="{00000000-0005-0000-0000-000065C30000}"/>
    <cellStyle name="표준 3 47 5 4" xfId="51267" xr:uid="{00000000-0005-0000-0000-000066C30000}"/>
    <cellStyle name="표준 3 47 5 5" xfId="51268" xr:uid="{00000000-0005-0000-0000-000067C30000}"/>
    <cellStyle name="표준 3 47 5 6" xfId="51269" xr:uid="{00000000-0005-0000-0000-000068C30000}"/>
    <cellStyle name="표준 3 47 6" xfId="8079" xr:uid="{00000000-0005-0000-0000-000069C30000}"/>
    <cellStyle name="표준 3 47 6 2" xfId="51270" xr:uid="{00000000-0005-0000-0000-00006AC30000}"/>
    <cellStyle name="표준 3 47 6 3" xfId="51271" xr:uid="{00000000-0005-0000-0000-00006BC30000}"/>
    <cellStyle name="표준 3 47 6 4" xfId="51272" xr:uid="{00000000-0005-0000-0000-00006CC30000}"/>
    <cellStyle name="표준 3 47 6 5" xfId="51273" xr:uid="{00000000-0005-0000-0000-00006DC30000}"/>
    <cellStyle name="표준 3 47 6 6" xfId="51274" xr:uid="{00000000-0005-0000-0000-00006EC30000}"/>
    <cellStyle name="표준 3 47 7" xfId="51275" xr:uid="{00000000-0005-0000-0000-00006FC30000}"/>
    <cellStyle name="표준 3 47 8" xfId="51276" xr:uid="{00000000-0005-0000-0000-000070C30000}"/>
    <cellStyle name="표준 3 47 9" xfId="51277" xr:uid="{00000000-0005-0000-0000-000071C30000}"/>
    <cellStyle name="표준 3 48" xfId="640" xr:uid="{00000000-0005-0000-0000-000072C30000}"/>
    <cellStyle name="표준 3 48 10" xfId="51278" xr:uid="{00000000-0005-0000-0000-000073C30000}"/>
    <cellStyle name="표준 3 48 11" xfId="51279" xr:uid="{00000000-0005-0000-0000-000074C30000}"/>
    <cellStyle name="표준 3 48 12" xfId="51280" xr:uid="{00000000-0005-0000-0000-000075C30000}"/>
    <cellStyle name="표준 3 48 2" xfId="1223" xr:uid="{00000000-0005-0000-0000-000076C30000}"/>
    <cellStyle name="표준 3 48 2 10" xfId="51281" xr:uid="{00000000-0005-0000-0000-000077C30000}"/>
    <cellStyle name="표준 3 48 2 11" xfId="51282" xr:uid="{00000000-0005-0000-0000-000078C30000}"/>
    <cellStyle name="표준 3 48 2 2" xfId="3000" xr:uid="{00000000-0005-0000-0000-000079C30000}"/>
    <cellStyle name="표준 3 48 2 2 2" xfId="51283" xr:uid="{00000000-0005-0000-0000-00007AC30000}"/>
    <cellStyle name="표준 3 48 2 2 3" xfId="51284" xr:uid="{00000000-0005-0000-0000-00007BC30000}"/>
    <cellStyle name="표준 3 48 2 2 4" xfId="51285" xr:uid="{00000000-0005-0000-0000-00007CC30000}"/>
    <cellStyle name="표준 3 48 2 2 5" xfId="51286" xr:uid="{00000000-0005-0000-0000-00007DC30000}"/>
    <cellStyle name="표준 3 48 2 2 6" xfId="51287" xr:uid="{00000000-0005-0000-0000-00007EC30000}"/>
    <cellStyle name="표준 3 48 2 3" xfId="4859" xr:uid="{00000000-0005-0000-0000-00007FC30000}"/>
    <cellStyle name="표준 3 48 2 3 2" xfId="51288" xr:uid="{00000000-0005-0000-0000-000080C30000}"/>
    <cellStyle name="표준 3 48 2 3 3" xfId="51289" xr:uid="{00000000-0005-0000-0000-000081C30000}"/>
    <cellStyle name="표준 3 48 2 3 4" xfId="51290" xr:uid="{00000000-0005-0000-0000-000082C30000}"/>
    <cellStyle name="표준 3 48 2 3 5" xfId="51291" xr:uid="{00000000-0005-0000-0000-000083C30000}"/>
    <cellStyle name="표준 3 48 2 3 6" xfId="51292" xr:uid="{00000000-0005-0000-0000-000084C30000}"/>
    <cellStyle name="표준 3 48 2 4" xfId="6723" xr:uid="{00000000-0005-0000-0000-000085C30000}"/>
    <cellStyle name="표준 3 48 2 4 2" xfId="51293" xr:uid="{00000000-0005-0000-0000-000086C30000}"/>
    <cellStyle name="표준 3 48 2 4 3" xfId="51294" xr:uid="{00000000-0005-0000-0000-000087C30000}"/>
    <cellStyle name="표준 3 48 2 4 4" xfId="51295" xr:uid="{00000000-0005-0000-0000-000088C30000}"/>
    <cellStyle name="표준 3 48 2 4 5" xfId="51296" xr:uid="{00000000-0005-0000-0000-000089C30000}"/>
    <cellStyle name="표준 3 48 2 4 6" xfId="51297" xr:uid="{00000000-0005-0000-0000-00008AC30000}"/>
    <cellStyle name="표준 3 48 2 5" xfId="8583" xr:uid="{00000000-0005-0000-0000-00008BC30000}"/>
    <cellStyle name="표준 3 48 2 5 2" xfId="51298" xr:uid="{00000000-0005-0000-0000-00008CC30000}"/>
    <cellStyle name="표준 3 48 2 5 3" xfId="51299" xr:uid="{00000000-0005-0000-0000-00008DC30000}"/>
    <cellStyle name="표준 3 48 2 5 4" xfId="51300" xr:uid="{00000000-0005-0000-0000-00008EC30000}"/>
    <cellStyle name="표준 3 48 2 5 5" xfId="51301" xr:uid="{00000000-0005-0000-0000-00008FC30000}"/>
    <cellStyle name="표준 3 48 2 5 6" xfId="51302" xr:uid="{00000000-0005-0000-0000-000090C30000}"/>
    <cellStyle name="표준 3 48 2 6" xfId="51303" xr:uid="{00000000-0005-0000-0000-000091C30000}"/>
    <cellStyle name="표준 3 48 2 7" xfId="51304" xr:uid="{00000000-0005-0000-0000-000092C30000}"/>
    <cellStyle name="표준 3 48 2 8" xfId="51305" xr:uid="{00000000-0005-0000-0000-000093C30000}"/>
    <cellStyle name="표준 3 48 2 9" xfId="51306" xr:uid="{00000000-0005-0000-0000-000094C30000}"/>
    <cellStyle name="표준 3 48 3" xfId="2507" xr:uid="{00000000-0005-0000-0000-000095C30000}"/>
    <cellStyle name="표준 3 48 3 2" xfId="51307" xr:uid="{00000000-0005-0000-0000-000096C30000}"/>
    <cellStyle name="표준 3 48 3 3" xfId="51308" xr:uid="{00000000-0005-0000-0000-000097C30000}"/>
    <cellStyle name="표준 3 48 3 4" xfId="51309" xr:uid="{00000000-0005-0000-0000-000098C30000}"/>
    <cellStyle name="표준 3 48 3 5" xfId="51310" xr:uid="{00000000-0005-0000-0000-000099C30000}"/>
    <cellStyle name="표준 3 48 3 6" xfId="51311" xr:uid="{00000000-0005-0000-0000-00009AC30000}"/>
    <cellStyle name="표준 3 48 4" xfId="4367" xr:uid="{00000000-0005-0000-0000-00009BC30000}"/>
    <cellStyle name="표준 3 48 4 2" xfId="51312" xr:uid="{00000000-0005-0000-0000-00009CC30000}"/>
    <cellStyle name="표준 3 48 4 3" xfId="51313" xr:uid="{00000000-0005-0000-0000-00009DC30000}"/>
    <cellStyle name="표준 3 48 4 4" xfId="51314" xr:uid="{00000000-0005-0000-0000-00009EC30000}"/>
    <cellStyle name="표준 3 48 4 5" xfId="51315" xr:uid="{00000000-0005-0000-0000-00009FC30000}"/>
    <cellStyle name="표준 3 48 4 6" xfId="51316" xr:uid="{00000000-0005-0000-0000-0000A0C30000}"/>
    <cellStyle name="표준 3 48 5" xfId="6231" xr:uid="{00000000-0005-0000-0000-0000A1C30000}"/>
    <cellStyle name="표준 3 48 5 2" xfId="51317" xr:uid="{00000000-0005-0000-0000-0000A2C30000}"/>
    <cellStyle name="표준 3 48 5 3" xfId="51318" xr:uid="{00000000-0005-0000-0000-0000A3C30000}"/>
    <cellStyle name="표준 3 48 5 4" xfId="51319" xr:uid="{00000000-0005-0000-0000-0000A4C30000}"/>
    <cellStyle name="표준 3 48 5 5" xfId="51320" xr:uid="{00000000-0005-0000-0000-0000A5C30000}"/>
    <cellStyle name="표준 3 48 5 6" xfId="51321" xr:uid="{00000000-0005-0000-0000-0000A6C30000}"/>
    <cellStyle name="표준 3 48 6" xfId="8091" xr:uid="{00000000-0005-0000-0000-0000A7C30000}"/>
    <cellStyle name="표준 3 48 6 2" xfId="51322" xr:uid="{00000000-0005-0000-0000-0000A8C30000}"/>
    <cellStyle name="표준 3 48 6 3" xfId="51323" xr:uid="{00000000-0005-0000-0000-0000A9C30000}"/>
    <cellStyle name="표준 3 48 6 4" xfId="51324" xr:uid="{00000000-0005-0000-0000-0000AAC30000}"/>
    <cellStyle name="표준 3 48 6 5" xfId="51325" xr:uid="{00000000-0005-0000-0000-0000ABC30000}"/>
    <cellStyle name="표준 3 48 6 6" xfId="51326" xr:uid="{00000000-0005-0000-0000-0000ACC30000}"/>
    <cellStyle name="표준 3 48 7" xfId="51327" xr:uid="{00000000-0005-0000-0000-0000ADC30000}"/>
    <cellStyle name="표준 3 48 8" xfId="51328" xr:uid="{00000000-0005-0000-0000-0000AEC30000}"/>
    <cellStyle name="표준 3 48 9" xfId="51329" xr:uid="{00000000-0005-0000-0000-0000AFC30000}"/>
    <cellStyle name="표준 3 49" xfId="653" xr:uid="{00000000-0005-0000-0000-0000B0C30000}"/>
    <cellStyle name="표준 3 49 10" xfId="51330" xr:uid="{00000000-0005-0000-0000-0000B1C30000}"/>
    <cellStyle name="표준 3 49 11" xfId="51331" xr:uid="{00000000-0005-0000-0000-0000B2C30000}"/>
    <cellStyle name="표준 3 49 12" xfId="51332" xr:uid="{00000000-0005-0000-0000-0000B3C30000}"/>
    <cellStyle name="표준 3 49 2" xfId="1236" xr:uid="{00000000-0005-0000-0000-0000B4C30000}"/>
    <cellStyle name="표준 3 49 2 10" xfId="51333" xr:uid="{00000000-0005-0000-0000-0000B5C30000}"/>
    <cellStyle name="표준 3 49 2 11" xfId="51334" xr:uid="{00000000-0005-0000-0000-0000B6C30000}"/>
    <cellStyle name="표준 3 49 2 2" xfId="3013" xr:uid="{00000000-0005-0000-0000-0000B7C30000}"/>
    <cellStyle name="표준 3 49 2 2 2" xfId="51335" xr:uid="{00000000-0005-0000-0000-0000B8C30000}"/>
    <cellStyle name="표준 3 49 2 2 3" xfId="51336" xr:uid="{00000000-0005-0000-0000-0000B9C30000}"/>
    <cellStyle name="표준 3 49 2 2 4" xfId="51337" xr:uid="{00000000-0005-0000-0000-0000BAC30000}"/>
    <cellStyle name="표준 3 49 2 2 5" xfId="51338" xr:uid="{00000000-0005-0000-0000-0000BBC30000}"/>
    <cellStyle name="표준 3 49 2 2 6" xfId="51339" xr:uid="{00000000-0005-0000-0000-0000BCC30000}"/>
    <cellStyle name="표준 3 49 2 3" xfId="4872" xr:uid="{00000000-0005-0000-0000-0000BDC30000}"/>
    <cellStyle name="표준 3 49 2 3 2" xfId="51340" xr:uid="{00000000-0005-0000-0000-0000BEC30000}"/>
    <cellStyle name="표준 3 49 2 3 3" xfId="51341" xr:uid="{00000000-0005-0000-0000-0000BFC30000}"/>
    <cellStyle name="표준 3 49 2 3 4" xfId="51342" xr:uid="{00000000-0005-0000-0000-0000C0C30000}"/>
    <cellStyle name="표준 3 49 2 3 5" xfId="51343" xr:uid="{00000000-0005-0000-0000-0000C1C30000}"/>
    <cellStyle name="표준 3 49 2 3 6" xfId="51344" xr:uid="{00000000-0005-0000-0000-0000C2C30000}"/>
    <cellStyle name="표준 3 49 2 4" xfId="6736" xr:uid="{00000000-0005-0000-0000-0000C3C30000}"/>
    <cellStyle name="표준 3 49 2 4 2" xfId="51345" xr:uid="{00000000-0005-0000-0000-0000C4C30000}"/>
    <cellStyle name="표준 3 49 2 4 3" xfId="51346" xr:uid="{00000000-0005-0000-0000-0000C5C30000}"/>
    <cellStyle name="표준 3 49 2 4 4" xfId="51347" xr:uid="{00000000-0005-0000-0000-0000C6C30000}"/>
    <cellStyle name="표준 3 49 2 4 5" xfId="51348" xr:uid="{00000000-0005-0000-0000-0000C7C30000}"/>
    <cellStyle name="표준 3 49 2 4 6" xfId="51349" xr:uid="{00000000-0005-0000-0000-0000C8C30000}"/>
    <cellStyle name="표준 3 49 2 5" xfId="8596" xr:uid="{00000000-0005-0000-0000-0000C9C30000}"/>
    <cellStyle name="표준 3 49 2 5 2" xfId="51350" xr:uid="{00000000-0005-0000-0000-0000CAC30000}"/>
    <cellStyle name="표준 3 49 2 5 3" xfId="51351" xr:uid="{00000000-0005-0000-0000-0000CBC30000}"/>
    <cellStyle name="표준 3 49 2 5 4" xfId="51352" xr:uid="{00000000-0005-0000-0000-0000CCC30000}"/>
    <cellStyle name="표준 3 49 2 5 5" xfId="51353" xr:uid="{00000000-0005-0000-0000-0000CDC30000}"/>
    <cellStyle name="표준 3 49 2 5 6" xfId="51354" xr:uid="{00000000-0005-0000-0000-0000CEC30000}"/>
    <cellStyle name="표준 3 49 2 6" xfId="51355" xr:uid="{00000000-0005-0000-0000-0000CFC30000}"/>
    <cellStyle name="표준 3 49 2 7" xfId="51356" xr:uid="{00000000-0005-0000-0000-0000D0C30000}"/>
    <cellStyle name="표준 3 49 2 8" xfId="51357" xr:uid="{00000000-0005-0000-0000-0000D1C30000}"/>
    <cellStyle name="표준 3 49 2 9" xfId="51358" xr:uid="{00000000-0005-0000-0000-0000D2C30000}"/>
    <cellStyle name="표준 3 49 3" xfId="2520" xr:uid="{00000000-0005-0000-0000-0000D3C30000}"/>
    <cellStyle name="표준 3 49 3 2" xfId="51359" xr:uid="{00000000-0005-0000-0000-0000D4C30000}"/>
    <cellStyle name="표준 3 49 3 3" xfId="51360" xr:uid="{00000000-0005-0000-0000-0000D5C30000}"/>
    <cellStyle name="표준 3 49 3 4" xfId="51361" xr:uid="{00000000-0005-0000-0000-0000D6C30000}"/>
    <cellStyle name="표준 3 49 3 5" xfId="51362" xr:uid="{00000000-0005-0000-0000-0000D7C30000}"/>
    <cellStyle name="표준 3 49 3 6" xfId="51363" xr:uid="{00000000-0005-0000-0000-0000D8C30000}"/>
    <cellStyle name="표준 3 49 4" xfId="4380" xr:uid="{00000000-0005-0000-0000-0000D9C30000}"/>
    <cellStyle name="표준 3 49 4 2" xfId="51364" xr:uid="{00000000-0005-0000-0000-0000DAC30000}"/>
    <cellStyle name="표준 3 49 4 3" xfId="51365" xr:uid="{00000000-0005-0000-0000-0000DBC30000}"/>
    <cellStyle name="표준 3 49 4 4" xfId="51366" xr:uid="{00000000-0005-0000-0000-0000DCC30000}"/>
    <cellStyle name="표준 3 49 4 5" xfId="51367" xr:uid="{00000000-0005-0000-0000-0000DDC30000}"/>
    <cellStyle name="표준 3 49 4 6" xfId="51368" xr:uid="{00000000-0005-0000-0000-0000DEC30000}"/>
    <cellStyle name="표준 3 49 5" xfId="6244" xr:uid="{00000000-0005-0000-0000-0000DFC30000}"/>
    <cellStyle name="표준 3 49 5 2" xfId="51369" xr:uid="{00000000-0005-0000-0000-0000E0C30000}"/>
    <cellStyle name="표준 3 49 5 3" xfId="51370" xr:uid="{00000000-0005-0000-0000-0000E1C30000}"/>
    <cellStyle name="표준 3 49 5 4" xfId="51371" xr:uid="{00000000-0005-0000-0000-0000E2C30000}"/>
    <cellStyle name="표준 3 49 5 5" xfId="51372" xr:uid="{00000000-0005-0000-0000-0000E3C30000}"/>
    <cellStyle name="표준 3 49 5 6" xfId="51373" xr:uid="{00000000-0005-0000-0000-0000E4C30000}"/>
    <cellStyle name="표준 3 49 6" xfId="8104" xr:uid="{00000000-0005-0000-0000-0000E5C30000}"/>
    <cellStyle name="표준 3 49 6 2" xfId="51374" xr:uid="{00000000-0005-0000-0000-0000E6C30000}"/>
    <cellStyle name="표준 3 49 6 3" xfId="51375" xr:uid="{00000000-0005-0000-0000-0000E7C30000}"/>
    <cellStyle name="표준 3 49 6 4" xfId="51376" xr:uid="{00000000-0005-0000-0000-0000E8C30000}"/>
    <cellStyle name="표준 3 49 6 5" xfId="51377" xr:uid="{00000000-0005-0000-0000-0000E9C30000}"/>
    <cellStyle name="표준 3 49 6 6" xfId="51378" xr:uid="{00000000-0005-0000-0000-0000EAC30000}"/>
    <cellStyle name="표준 3 49 7" xfId="51379" xr:uid="{00000000-0005-0000-0000-0000EBC30000}"/>
    <cellStyle name="표준 3 49 8" xfId="51380" xr:uid="{00000000-0005-0000-0000-0000ECC30000}"/>
    <cellStyle name="표준 3 49 9" xfId="51381" xr:uid="{00000000-0005-0000-0000-0000EDC30000}"/>
    <cellStyle name="표준 3 5" xfId="435" xr:uid="{00000000-0005-0000-0000-0000EEC30000}"/>
    <cellStyle name="표준 3 5 2" xfId="436" xr:uid="{00000000-0005-0000-0000-0000EFC30000}"/>
    <cellStyle name="표준 3 5 2 2" xfId="1054" xr:uid="{00000000-0005-0000-0000-0000F0C30000}"/>
    <cellStyle name="표준 3 5 3" xfId="437" xr:uid="{00000000-0005-0000-0000-0000F1C30000}"/>
    <cellStyle name="표준 3 5 3 2" xfId="1055" xr:uid="{00000000-0005-0000-0000-0000F2C30000}"/>
    <cellStyle name="표준 3 5 4" xfId="438" xr:uid="{00000000-0005-0000-0000-0000F3C30000}"/>
    <cellStyle name="표준 3 5 4 2" xfId="1056" xr:uid="{00000000-0005-0000-0000-0000F4C30000}"/>
    <cellStyle name="표준 3 5 5" xfId="1053" xr:uid="{00000000-0005-0000-0000-0000F5C30000}"/>
    <cellStyle name="표준 3 5_Sheet1" xfId="439" xr:uid="{00000000-0005-0000-0000-0000F6C30000}"/>
    <cellStyle name="표준 3 50" xfId="666" xr:uid="{00000000-0005-0000-0000-0000F7C30000}"/>
    <cellStyle name="표준 3 50 10" xfId="51382" xr:uid="{00000000-0005-0000-0000-0000F8C30000}"/>
    <cellStyle name="표준 3 50 11" xfId="51383" xr:uid="{00000000-0005-0000-0000-0000F9C30000}"/>
    <cellStyle name="표준 3 50 12" xfId="51384" xr:uid="{00000000-0005-0000-0000-0000FAC30000}"/>
    <cellStyle name="표준 3 50 2" xfId="1249" xr:uid="{00000000-0005-0000-0000-0000FBC30000}"/>
    <cellStyle name="표준 3 50 2 10" xfId="51385" xr:uid="{00000000-0005-0000-0000-0000FCC30000}"/>
    <cellStyle name="표준 3 50 2 11" xfId="51386" xr:uid="{00000000-0005-0000-0000-0000FDC30000}"/>
    <cellStyle name="표준 3 50 2 2" xfId="3026" xr:uid="{00000000-0005-0000-0000-0000FEC30000}"/>
    <cellStyle name="표준 3 50 2 2 2" xfId="51387" xr:uid="{00000000-0005-0000-0000-0000FFC30000}"/>
    <cellStyle name="표준 3 50 2 2 3" xfId="51388" xr:uid="{00000000-0005-0000-0000-000000C40000}"/>
    <cellStyle name="표준 3 50 2 2 4" xfId="51389" xr:uid="{00000000-0005-0000-0000-000001C40000}"/>
    <cellStyle name="표준 3 50 2 2 5" xfId="51390" xr:uid="{00000000-0005-0000-0000-000002C40000}"/>
    <cellStyle name="표준 3 50 2 2 6" xfId="51391" xr:uid="{00000000-0005-0000-0000-000003C40000}"/>
    <cellStyle name="표준 3 50 2 3" xfId="4885" xr:uid="{00000000-0005-0000-0000-000004C40000}"/>
    <cellStyle name="표준 3 50 2 3 2" xfId="51392" xr:uid="{00000000-0005-0000-0000-000005C40000}"/>
    <cellStyle name="표준 3 50 2 3 3" xfId="51393" xr:uid="{00000000-0005-0000-0000-000006C40000}"/>
    <cellStyle name="표준 3 50 2 3 4" xfId="51394" xr:uid="{00000000-0005-0000-0000-000007C40000}"/>
    <cellStyle name="표준 3 50 2 3 5" xfId="51395" xr:uid="{00000000-0005-0000-0000-000008C40000}"/>
    <cellStyle name="표준 3 50 2 3 6" xfId="51396" xr:uid="{00000000-0005-0000-0000-000009C40000}"/>
    <cellStyle name="표준 3 50 2 4" xfId="6749" xr:uid="{00000000-0005-0000-0000-00000AC40000}"/>
    <cellStyle name="표준 3 50 2 4 2" xfId="51397" xr:uid="{00000000-0005-0000-0000-00000BC40000}"/>
    <cellStyle name="표준 3 50 2 4 3" xfId="51398" xr:uid="{00000000-0005-0000-0000-00000CC40000}"/>
    <cellStyle name="표준 3 50 2 4 4" xfId="51399" xr:uid="{00000000-0005-0000-0000-00000DC40000}"/>
    <cellStyle name="표준 3 50 2 4 5" xfId="51400" xr:uid="{00000000-0005-0000-0000-00000EC40000}"/>
    <cellStyle name="표준 3 50 2 4 6" xfId="51401" xr:uid="{00000000-0005-0000-0000-00000FC40000}"/>
    <cellStyle name="표준 3 50 2 5" xfId="8609" xr:uid="{00000000-0005-0000-0000-000010C40000}"/>
    <cellStyle name="표준 3 50 2 5 2" xfId="51402" xr:uid="{00000000-0005-0000-0000-000011C40000}"/>
    <cellStyle name="표준 3 50 2 5 3" xfId="51403" xr:uid="{00000000-0005-0000-0000-000012C40000}"/>
    <cellStyle name="표준 3 50 2 5 4" xfId="51404" xr:uid="{00000000-0005-0000-0000-000013C40000}"/>
    <cellStyle name="표준 3 50 2 5 5" xfId="51405" xr:uid="{00000000-0005-0000-0000-000014C40000}"/>
    <cellStyle name="표준 3 50 2 5 6" xfId="51406" xr:uid="{00000000-0005-0000-0000-000015C40000}"/>
    <cellStyle name="표준 3 50 2 6" xfId="51407" xr:uid="{00000000-0005-0000-0000-000016C40000}"/>
    <cellStyle name="표준 3 50 2 7" xfId="51408" xr:uid="{00000000-0005-0000-0000-000017C40000}"/>
    <cellStyle name="표준 3 50 2 8" xfId="51409" xr:uid="{00000000-0005-0000-0000-000018C40000}"/>
    <cellStyle name="표준 3 50 2 9" xfId="51410" xr:uid="{00000000-0005-0000-0000-000019C40000}"/>
    <cellStyle name="표준 3 50 3" xfId="2533" xr:uid="{00000000-0005-0000-0000-00001AC40000}"/>
    <cellStyle name="표준 3 50 3 2" xfId="51411" xr:uid="{00000000-0005-0000-0000-00001BC40000}"/>
    <cellStyle name="표준 3 50 3 3" xfId="51412" xr:uid="{00000000-0005-0000-0000-00001CC40000}"/>
    <cellStyle name="표준 3 50 3 4" xfId="51413" xr:uid="{00000000-0005-0000-0000-00001DC40000}"/>
    <cellStyle name="표준 3 50 3 5" xfId="51414" xr:uid="{00000000-0005-0000-0000-00001EC40000}"/>
    <cellStyle name="표준 3 50 3 6" xfId="51415" xr:uid="{00000000-0005-0000-0000-00001FC40000}"/>
    <cellStyle name="표준 3 50 4" xfId="4393" xr:uid="{00000000-0005-0000-0000-000020C40000}"/>
    <cellStyle name="표준 3 50 4 2" xfId="51416" xr:uid="{00000000-0005-0000-0000-000021C40000}"/>
    <cellStyle name="표준 3 50 4 3" xfId="51417" xr:uid="{00000000-0005-0000-0000-000022C40000}"/>
    <cellStyle name="표준 3 50 4 4" xfId="51418" xr:uid="{00000000-0005-0000-0000-000023C40000}"/>
    <cellStyle name="표준 3 50 4 5" xfId="51419" xr:uid="{00000000-0005-0000-0000-000024C40000}"/>
    <cellStyle name="표준 3 50 4 6" xfId="51420" xr:uid="{00000000-0005-0000-0000-000025C40000}"/>
    <cellStyle name="표준 3 50 5" xfId="6257" xr:uid="{00000000-0005-0000-0000-000026C40000}"/>
    <cellStyle name="표준 3 50 5 2" xfId="51421" xr:uid="{00000000-0005-0000-0000-000027C40000}"/>
    <cellStyle name="표준 3 50 5 3" xfId="51422" xr:uid="{00000000-0005-0000-0000-000028C40000}"/>
    <cellStyle name="표준 3 50 5 4" xfId="51423" xr:uid="{00000000-0005-0000-0000-000029C40000}"/>
    <cellStyle name="표준 3 50 5 5" xfId="51424" xr:uid="{00000000-0005-0000-0000-00002AC40000}"/>
    <cellStyle name="표준 3 50 5 6" xfId="51425" xr:uid="{00000000-0005-0000-0000-00002BC40000}"/>
    <cellStyle name="표준 3 50 6" xfId="8117" xr:uid="{00000000-0005-0000-0000-00002CC40000}"/>
    <cellStyle name="표준 3 50 6 2" xfId="51426" xr:uid="{00000000-0005-0000-0000-00002DC40000}"/>
    <cellStyle name="표준 3 50 6 3" xfId="51427" xr:uid="{00000000-0005-0000-0000-00002EC40000}"/>
    <cellStyle name="표준 3 50 6 4" xfId="51428" xr:uid="{00000000-0005-0000-0000-00002FC40000}"/>
    <cellStyle name="표준 3 50 6 5" xfId="51429" xr:uid="{00000000-0005-0000-0000-000030C40000}"/>
    <cellStyle name="표준 3 50 6 6" xfId="51430" xr:uid="{00000000-0005-0000-0000-000031C40000}"/>
    <cellStyle name="표준 3 50 7" xfId="51431" xr:uid="{00000000-0005-0000-0000-000032C40000}"/>
    <cellStyle name="표준 3 50 8" xfId="51432" xr:uid="{00000000-0005-0000-0000-000033C40000}"/>
    <cellStyle name="표준 3 50 9" xfId="51433" xr:uid="{00000000-0005-0000-0000-000034C40000}"/>
    <cellStyle name="표준 3 51" xfId="679" xr:uid="{00000000-0005-0000-0000-000035C40000}"/>
    <cellStyle name="표준 3 51 10" xfId="51434" xr:uid="{00000000-0005-0000-0000-000036C40000}"/>
    <cellStyle name="표준 3 51 11" xfId="51435" xr:uid="{00000000-0005-0000-0000-000037C40000}"/>
    <cellStyle name="표준 3 51 12" xfId="51436" xr:uid="{00000000-0005-0000-0000-000038C40000}"/>
    <cellStyle name="표준 3 51 2" xfId="1262" xr:uid="{00000000-0005-0000-0000-000039C40000}"/>
    <cellStyle name="표준 3 51 2 10" xfId="51437" xr:uid="{00000000-0005-0000-0000-00003AC40000}"/>
    <cellStyle name="표준 3 51 2 11" xfId="51438" xr:uid="{00000000-0005-0000-0000-00003BC40000}"/>
    <cellStyle name="표준 3 51 2 2" xfId="3039" xr:uid="{00000000-0005-0000-0000-00003CC40000}"/>
    <cellStyle name="표준 3 51 2 2 2" xfId="51439" xr:uid="{00000000-0005-0000-0000-00003DC40000}"/>
    <cellStyle name="표준 3 51 2 2 3" xfId="51440" xr:uid="{00000000-0005-0000-0000-00003EC40000}"/>
    <cellStyle name="표준 3 51 2 2 4" xfId="51441" xr:uid="{00000000-0005-0000-0000-00003FC40000}"/>
    <cellStyle name="표준 3 51 2 2 5" xfId="51442" xr:uid="{00000000-0005-0000-0000-000040C40000}"/>
    <cellStyle name="표준 3 51 2 2 6" xfId="51443" xr:uid="{00000000-0005-0000-0000-000041C40000}"/>
    <cellStyle name="표준 3 51 2 3" xfId="4898" xr:uid="{00000000-0005-0000-0000-000042C40000}"/>
    <cellStyle name="표준 3 51 2 3 2" xfId="51444" xr:uid="{00000000-0005-0000-0000-000043C40000}"/>
    <cellStyle name="표준 3 51 2 3 3" xfId="51445" xr:uid="{00000000-0005-0000-0000-000044C40000}"/>
    <cellStyle name="표준 3 51 2 3 4" xfId="51446" xr:uid="{00000000-0005-0000-0000-000045C40000}"/>
    <cellStyle name="표준 3 51 2 3 5" xfId="51447" xr:uid="{00000000-0005-0000-0000-000046C40000}"/>
    <cellStyle name="표준 3 51 2 3 6" xfId="51448" xr:uid="{00000000-0005-0000-0000-000047C40000}"/>
    <cellStyle name="표준 3 51 2 4" xfId="6762" xr:uid="{00000000-0005-0000-0000-000048C40000}"/>
    <cellStyle name="표준 3 51 2 4 2" xfId="51449" xr:uid="{00000000-0005-0000-0000-000049C40000}"/>
    <cellStyle name="표준 3 51 2 4 3" xfId="51450" xr:uid="{00000000-0005-0000-0000-00004AC40000}"/>
    <cellStyle name="표준 3 51 2 4 4" xfId="51451" xr:uid="{00000000-0005-0000-0000-00004BC40000}"/>
    <cellStyle name="표준 3 51 2 4 5" xfId="51452" xr:uid="{00000000-0005-0000-0000-00004CC40000}"/>
    <cellStyle name="표준 3 51 2 4 6" xfId="51453" xr:uid="{00000000-0005-0000-0000-00004DC40000}"/>
    <cellStyle name="표준 3 51 2 5" xfId="8622" xr:uid="{00000000-0005-0000-0000-00004EC40000}"/>
    <cellStyle name="표준 3 51 2 5 2" xfId="51454" xr:uid="{00000000-0005-0000-0000-00004FC40000}"/>
    <cellStyle name="표준 3 51 2 5 3" xfId="51455" xr:uid="{00000000-0005-0000-0000-000050C40000}"/>
    <cellStyle name="표준 3 51 2 5 4" xfId="51456" xr:uid="{00000000-0005-0000-0000-000051C40000}"/>
    <cellStyle name="표준 3 51 2 5 5" xfId="51457" xr:uid="{00000000-0005-0000-0000-000052C40000}"/>
    <cellStyle name="표준 3 51 2 5 6" xfId="51458" xr:uid="{00000000-0005-0000-0000-000053C40000}"/>
    <cellStyle name="표준 3 51 2 6" xfId="51459" xr:uid="{00000000-0005-0000-0000-000054C40000}"/>
    <cellStyle name="표준 3 51 2 7" xfId="51460" xr:uid="{00000000-0005-0000-0000-000055C40000}"/>
    <cellStyle name="표준 3 51 2 8" xfId="51461" xr:uid="{00000000-0005-0000-0000-000056C40000}"/>
    <cellStyle name="표준 3 51 2 9" xfId="51462" xr:uid="{00000000-0005-0000-0000-000057C40000}"/>
    <cellStyle name="표준 3 51 3" xfId="2546" xr:uid="{00000000-0005-0000-0000-000058C40000}"/>
    <cellStyle name="표준 3 51 3 2" xfId="51463" xr:uid="{00000000-0005-0000-0000-000059C40000}"/>
    <cellStyle name="표준 3 51 3 3" xfId="51464" xr:uid="{00000000-0005-0000-0000-00005AC40000}"/>
    <cellStyle name="표준 3 51 3 4" xfId="51465" xr:uid="{00000000-0005-0000-0000-00005BC40000}"/>
    <cellStyle name="표준 3 51 3 5" xfId="51466" xr:uid="{00000000-0005-0000-0000-00005CC40000}"/>
    <cellStyle name="표준 3 51 3 6" xfId="51467" xr:uid="{00000000-0005-0000-0000-00005DC40000}"/>
    <cellStyle name="표준 3 51 4" xfId="4406" xr:uid="{00000000-0005-0000-0000-00005EC40000}"/>
    <cellStyle name="표준 3 51 4 2" xfId="51468" xr:uid="{00000000-0005-0000-0000-00005FC40000}"/>
    <cellStyle name="표준 3 51 4 3" xfId="51469" xr:uid="{00000000-0005-0000-0000-000060C40000}"/>
    <cellStyle name="표준 3 51 4 4" xfId="51470" xr:uid="{00000000-0005-0000-0000-000061C40000}"/>
    <cellStyle name="표준 3 51 4 5" xfId="51471" xr:uid="{00000000-0005-0000-0000-000062C40000}"/>
    <cellStyle name="표준 3 51 4 6" xfId="51472" xr:uid="{00000000-0005-0000-0000-000063C40000}"/>
    <cellStyle name="표준 3 51 5" xfId="6270" xr:uid="{00000000-0005-0000-0000-000064C40000}"/>
    <cellStyle name="표준 3 51 5 2" xfId="51473" xr:uid="{00000000-0005-0000-0000-000065C40000}"/>
    <cellStyle name="표준 3 51 5 3" xfId="51474" xr:uid="{00000000-0005-0000-0000-000066C40000}"/>
    <cellStyle name="표준 3 51 5 4" xfId="51475" xr:uid="{00000000-0005-0000-0000-000067C40000}"/>
    <cellStyle name="표준 3 51 5 5" xfId="51476" xr:uid="{00000000-0005-0000-0000-000068C40000}"/>
    <cellStyle name="표준 3 51 5 6" xfId="51477" xr:uid="{00000000-0005-0000-0000-000069C40000}"/>
    <cellStyle name="표준 3 51 6" xfId="8130" xr:uid="{00000000-0005-0000-0000-00006AC40000}"/>
    <cellStyle name="표준 3 51 6 2" xfId="51478" xr:uid="{00000000-0005-0000-0000-00006BC40000}"/>
    <cellStyle name="표준 3 51 6 3" xfId="51479" xr:uid="{00000000-0005-0000-0000-00006CC40000}"/>
    <cellStyle name="표준 3 51 6 4" xfId="51480" xr:uid="{00000000-0005-0000-0000-00006DC40000}"/>
    <cellStyle name="표준 3 51 6 5" xfId="51481" xr:uid="{00000000-0005-0000-0000-00006EC40000}"/>
    <cellStyle name="표준 3 51 6 6" xfId="51482" xr:uid="{00000000-0005-0000-0000-00006FC40000}"/>
    <cellStyle name="표준 3 51 7" xfId="51483" xr:uid="{00000000-0005-0000-0000-000070C40000}"/>
    <cellStyle name="표준 3 51 8" xfId="51484" xr:uid="{00000000-0005-0000-0000-000071C40000}"/>
    <cellStyle name="표준 3 51 9" xfId="51485" xr:uid="{00000000-0005-0000-0000-000072C40000}"/>
    <cellStyle name="표준 3 52" xfId="692" xr:uid="{00000000-0005-0000-0000-000073C40000}"/>
    <cellStyle name="표준 3 52 10" xfId="51486" xr:uid="{00000000-0005-0000-0000-000074C40000}"/>
    <cellStyle name="표준 3 52 11" xfId="51487" xr:uid="{00000000-0005-0000-0000-000075C40000}"/>
    <cellStyle name="표준 3 52 12" xfId="51488" xr:uid="{00000000-0005-0000-0000-000076C40000}"/>
    <cellStyle name="표준 3 52 2" xfId="1275" xr:uid="{00000000-0005-0000-0000-000077C40000}"/>
    <cellStyle name="표준 3 52 2 10" xfId="51489" xr:uid="{00000000-0005-0000-0000-000078C40000}"/>
    <cellStyle name="표준 3 52 2 11" xfId="51490" xr:uid="{00000000-0005-0000-0000-000079C40000}"/>
    <cellStyle name="표준 3 52 2 2" xfId="3052" xr:uid="{00000000-0005-0000-0000-00007AC40000}"/>
    <cellStyle name="표준 3 52 2 2 2" xfId="51491" xr:uid="{00000000-0005-0000-0000-00007BC40000}"/>
    <cellStyle name="표준 3 52 2 2 3" xfId="51492" xr:uid="{00000000-0005-0000-0000-00007CC40000}"/>
    <cellStyle name="표준 3 52 2 2 4" xfId="51493" xr:uid="{00000000-0005-0000-0000-00007DC40000}"/>
    <cellStyle name="표준 3 52 2 2 5" xfId="51494" xr:uid="{00000000-0005-0000-0000-00007EC40000}"/>
    <cellStyle name="표준 3 52 2 2 6" xfId="51495" xr:uid="{00000000-0005-0000-0000-00007FC40000}"/>
    <cellStyle name="표준 3 52 2 3" xfId="4911" xr:uid="{00000000-0005-0000-0000-000080C40000}"/>
    <cellStyle name="표준 3 52 2 3 2" xfId="51496" xr:uid="{00000000-0005-0000-0000-000081C40000}"/>
    <cellStyle name="표준 3 52 2 3 3" xfId="51497" xr:uid="{00000000-0005-0000-0000-000082C40000}"/>
    <cellStyle name="표준 3 52 2 3 4" xfId="51498" xr:uid="{00000000-0005-0000-0000-000083C40000}"/>
    <cellStyle name="표준 3 52 2 3 5" xfId="51499" xr:uid="{00000000-0005-0000-0000-000084C40000}"/>
    <cellStyle name="표준 3 52 2 3 6" xfId="51500" xr:uid="{00000000-0005-0000-0000-000085C40000}"/>
    <cellStyle name="표준 3 52 2 4" xfId="6775" xr:uid="{00000000-0005-0000-0000-000086C40000}"/>
    <cellStyle name="표준 3 52 2 4 2" xfId="51501" xr:uid="{00000000-0005-0000-0000-000087C40000}"/>
    <cellStyle name="표준 3 52 2 4 3" xfId="51502" xr:uid="{00000000-0005-0000-0000-000088C40000}"/>
    <cellStyle name="표준 3 52 2 4 4" xfId="51503" xr:uid="{00000000-0005-0000-0000-000089C40000}"/>
    <cellStyle name="표준 3 52 2 4 5" xfId="51504" xr:uid="{00000000-0005-0000-0000-00008AC40000}"/>
    <cellStyle name="표준 3 52 2 4 6" xfId="51505" xr:uid="{00000000-0005-0000-0000-00008BC40000}"/>
    <cellStyle name="표준 3 52 2 5" xfId="8635" xr:uid="{00000000-0005-0000-0000-00008CC40000}"/>
    <cellStyle name="표준 3 52 2 5 2" xfId="51506" xr:uid="{00000000-0005-0000-0000-00008DC40000}"/>
    <cellStyle name="표준 3 52 2 5 3" xfId="51507" xr:uid="{00000000-0005-0000-0000-00008EC40000}"/>
    <cellStyle name="표준 3 52 2 5 4" xfId="51508" xr:uid="{00000000-0005-0000-0000-00008FC40000}"/>
    <cellStyle name="표준 3 52 2 5 5" xfId="51509" xr:uid="{00000000-0005-0000-0000-000090C40000}"/>
    <cellStyle name="표준 3 52 2 5 6" xfId="51510" xr:uid="{00000000-0005-0000-0000-000091C40000}"/>
    <cellStyle name="표준 3 52 2 6" xfId="51511" xr:uid="{00000000-0005-0000-0000-000092C40000}"/>
    <cellStyle name="표준 3 52 2 7" xfId="51512" xr:uid="{00000000-0005-0000-0000-000093C40000}"/>
    <cellStyle name="표준 3 52 2 8" xfId="51513" xr:uid="{00000000-0005-0000-0000-000094C40000}"/>
    <cellStyle name="표준 3 52 2 9" xfId="51514" xr:uid="{00000000-0005-0000-0000-000095C40000}"/>
    <cellStyle name="표준 3 52 3" xfId="2559" xr:uid="{00000000-0005-0000-0000-000096C40000}"/>
    <cellStyle name="표준 3 52 3 2" xfId="51515" xr:uid="{00000000-0005-0000-0000-000097C40000}"/>
    <cellStyle name="표준 3 52 3 3" xfId="51516" xr:uid="{00000000-0005-0000-0000-000098C40000}"/>
    <cellStyle name="표준 3 52 3 4" xfId="51517" xr:uid="{00000000-0005-0000-0000-000099C40000}"/>
    <cellStyle name="표준 3 52 3 5" xfId="51518" xr:uid="{00000000-0005-0000-0000-00009AC40000}"/>
    <cellStyle name="표준 3 52 3 6" xfId="51519" xr:uid="{00000000-0005-0000-0000-00009BC40000}"/>
    <cellStyle name="표준 3 52 4" xfId="4419" xr:uid="{00000000-0005-0000-0000-00009CC40000}"/>
    <cellStyle name="표준 3 52 4 2" xfId="51520" xr:uid="{00000000-0005-0000-0000-00009DC40000}"/>
    <cellStyle name="표준 3 52 4 3" xfId="51521" xr:uid="{00000000-0005-0000-0000-00009EC40000}"/>
    <cellStyle name="표준 3 52 4 4" xfId="51522" xr:uid="{00000000-0005-0000-0000-00009FC40000}"/>
    <cellStyle name="표준 3 52 4 5" xfId="51523" xr:uid="{00000000-0005-0000-0000-0000A0C40000}"/>
    <cellStyle name="표준 3 52 4 6" xfId="51524" xr:uid="{00000000-0005-0000-0000-0000A1C40000}"/>
    <cellStyle name="표준 3 52 5" xfId="6283" xr:uid="{00000000-0005-0000-0000-0000A2C40000}"/>
    <cellStyle name="표준 3 52 5 2" xfId="51525" xr:uid="{00000000-0005-0000-0000-0000A3C40000}"/>
    <cellStyle name="표준 3 52 5 3" xfId="51526" xr:uid="{00000000-0005-0000-0000-0000A4C40000}"/>
    <cellStyle name="표준 3 52 5 4" xfId="51527" xr:uid="{00000000-0005-0000-0000-0000A5C40000}"/>
    <cellStyle name="표준 3 52 5 5" xfId="51528" xr:uid="{00000000-0005-0000-0000-0000A6C40000}"/>
    <cellStyle name="표준 3 52 5 6" xfId="51529" xr:uid="{00000000-0005-0000-0000-0000A7C40000}"/>
    <cellStyle name="표준 3 52 6" xfId="8143" xr:uid="{00000000-0005-0000-0000-0000A8C40000}"/>
    <cellStyle name="표준 3 52 6 2" xfId="51530" xr:uid="{00000000-0005-0000-0000-0000A9C40000}"/>
    <cellStyle name="표준 3 52 6 3" xfId="51531" xr:uid="{00000000-0005-0000-0000-0000AAC40000}"/>
    <cellStyle name="표준 3 52 6 4" xfId="51532" xr:uid="{00000000-0005-0000-0000-0000ABC40000}"/>
    <cellStyle name="표준 3 52 6 5" xfId="51533" xr:uid="{00000000-0005-0000-0000-0000ACC40000}"/>
    <cellStyle name="표준 3 52 6 6" xfId="51534" xr:uid="{00000000-0005-0000-0000-0000ADC40000}"/>
    <cellStyle name="표준 3 52 7" xfId="51535" xr:uid="{00000000-0005-0000-0000-0000AEC40000}"/>
    <cellStyle name="표준 3 52 8" xfId="51536" xr:uid="{00000000-0005-0000-0000-0000AFC40000}"/>
    <cellStyle name="표준 3 52 9" xfId="51537" xr:uid="{00000000-0005-0000-0000-0000B0C40000}"/>
    <cellStyle name="표준 3 53" xfId="705" xr:uid="{00000000-0005-0000-0000-0000B1C40000}"/>
    <cellStyle name="표준 3 53 10" xfId="51538" xr:uid="{00000000-0005-0000-0000-0000B2C40000}"/>
    <cellStyle name="표준 3 53 11" xfId="51539" xr:uid="{00000000-0005-0000-0000-0000B3C40000}"/>
    <cellStyle name="표준 3 53 12" xfId="51540" xr:uid="{00000000-0005-0000-0000-0000B4C40000}"/>
    <cellStyle name="표준 3 53 2" xfId="1288" xr:uid="{00000000-0005-0000-0000-0000B5C40000}"/>
    <cellStyle name="표준 3 53 2 10" xfId="51541" xr:uid="{00000000-0005-0000-0000-0000B6C40000}"/>
    <cellStyle name="표준 3 53 2 11" xfId="51542" xr:uid="{00000000-0005-0000-0000-0000B7C40000}"/>
    <cellStyle name="표준 3 53 2 2" xfId="3065" xr:uid="{00000000-0005-0000-0000-0000B8C40000}"/>
    <cellStyle name="표준 3 53 2 2 2" xfId="51543" xr:uid="{00000000-0005-0000-0000-0000B9C40000}"/>
    <cellStyle name="표준 3 53 2 2 3" xfId="51544" xr:uid="{00000000-0005-0000-0000-0000BAC40000}"/>
    <cellStyle name="표준 3 53 2 2 4" xfId="51545" xr:uid="{00000000-0005-0000-0000-0000BBC40000}"/>
    <cellStyle name="표준 3 53 2 2 5" xfId="51546" xr:uid="{00000000-0005-0000-0000-0000BCC40000}"/>
    <cellStyle name="표준 3 53 2 2 6" xfId="51547" xr:uid="{00000000-0005-0000-0000-0000BDC40000}"/>
    <cellStyle name="표준 3 53 2 3" xfId="4924" xr:uid="{00000000-0005-0000-0000-0000BEC40000}"/>
    <cellStyle name="표준 3 53 2 3 2" xfId="51548" xr:uid="{00000000-0005-0000-0000-0000BFC40000}"/>
    <cellStyle name="표준 3 53 2 3 3" xfId="51549" xr:uid="{00000000-0005-0000-0000-0000C0C40000}"/>
    <cellStyle name="표준 3 53 2 3 4" xfId="51550" xr:uid="{00000000-0005-0000-0000-0000C1C40000}"/>
    <cellStyle name="표준 3 53 2 3 5" xfId="51551" xr:uid="{00000000-0005-0000-0000-0000C2C40000}"/>
    <cellStyle name="표준 3 53 2 3 6" xfId="51552" xr:uid="{00000000-0005-0000-0000-0000C3C40000}"/>
    <cellStyle name="표준 3 53 2 4" xfId="6788" xr:uid="{00000000-0005-0000-0000-0000C4C40000}"/>
    <cellStyle name="표준 3 53 2 4 2" xfId="51553" xr:uid="{00000000-0005-0000-0000-0000C5C40000}"/>
    <cellStyle name="표준 3 53 2 4 3" xfId="51554" xr:uid="{00000000-0005-0000-0000-0000C6C40000}"/>
    <cellStyle name="표준 3 53 2 4 4" xfId="51555" xr:uid="{00000000-0005-0000-0000-0000C7C40000}"/>
    <cellStyle name="표준 3 53 2 4 5" xfId="51556" xr:uid="{00000000-0005-0000-0000-0000C8C40000}"/>
    <cellStyle name="표준 3 53 2 4 6" xfId="51557" xr:uid="{00000000-0005-0000-0000-0000C9C40000}"/>
    <cellStyle name="표준 3 53 2 5" xfId="8648" xr:uid="{00000000-0005-0000-0000-0000CAC40000}"/>
    <cellStyle name="표준 3 53 2 5 2" xfId="51558" xr:uid="{00000000-0005-0000-0000-0000CBC40000}"/>
    <cellStyle name="표준 3 53 2 5 3" xfId="51559" xr:uid="{00000000-0005-0000-0000-0000CCC40000}"/>
    <cellStyle name="표준 3 53 2 5 4" xfId="51560" xr:uid="{00000000-0005-0000-0000-0000CDC40000}"/>
    <cellStyle name="표준 3 53 2 5 5" xfId="51561" xr:uid="{00000000-0005-0000-0000-0000CEC40000}"/>
    <cellStyle name="표준 3 53 2 5 6" xfId="51562" xr:uid="{00000000-0005-0000-0000-0000CFC40000}"/>
    <cellStyle name="표준 3 53 2 6" xfId="51563" xr:uid="{00000000-0005-0000-0000-0000D0C40000}"/>
    <cellStyle name="표준 3 53 2 7" xfId="51564" xr:uid="{00000000-0005-0000-0000-0000D1C40000}"/>
    <cellStyle name="표준 3 53 2 8" xfId="51565" xr:uid="{00000000-0005-0000-0000-0000D2C40000}"/>
    <cellStyle name="표준 3 53 2 9" xfId="51566" xr:uid="{00000000-0005-0000-0000-0000D3C40000}"/>
    <cellStyle name="표준 3 53 3" xfId="2572" xr:uid="{00000000-0005-0000-0000-0000D4C40000}"/>
    <cellStyle name="표준 3 53 3 2" xfId="51567" xr:uid="{00000000-0005-0000-0000-0000D5C40000}"/>
    <cellStyle name="표준 3 53 3 3" xfId="51568" xr:uid="{00000000-0005-0000-0000-0000D6C40000}"/>
    <cellStyle name="표준 3 53 3 4" xfId="51569" xr:uid="{00000000-0005-0000-0000-0000D7C40000}"/>
    <cellStyle name="표준 3 53 3 5" xfId="51570" xr:uid="{00000000-0005-0000-0000-0000D8C40000}"/>
    <cellStyle name="표준 3 53 3 6" xfId="51571" xr:uid="{00000000-0005-0000-0000-0000D9C40000}"/>
    <cellStyle name="표준 3 53 4" xfId="4432" xr:uid="{00000000-0005-0000-0000-0000DAC40000}"/>
    <cellStyle name="표준 3 53 4 2" xfId="51572" xr:uid="{00000000-0005-0000-0000-0000DBC40000}"/>
    <cellStyle name="표준 3 53 4 3" xfId="51573" xr:uid="{00000000-0005-0000-0000-0000DCC40000}"/>
    <cellStyle name="표준 3 53 4 4" xfId="51574" xr:uid="{00000000-0005-0000-0000-0000DDC40000}"/>
    <cellStyle name="표준 3 53 4 5" xfId="51575" xr:uid="{00000000-0005-0000-0000-0000DEC40000}"/>
    <cellStyle name="표준 3 53 4 6" xfId="51576" xr:uid="{00000000-0005-0000-0000-0000DFC40000}"/>
    <cellStyle name="표준 3 53 5" xfId="6296" xr:uid="{00000000-0005-0000-0000-0000E0C40000}"/>
    <cellStyle name="표준 3 53 5 2" xfId="51577" xr:uid="{00000000-0005-0000-0000-0000E1C40000}"/>
    <cellStyle name="표준 3 53 5 3" xfId="51578" xr:uid="{00000000-0005-0000-0000-0000E2C40000}"/>
    <cellStyle name="표준 3 53 5 4" xfId="51579" xr:uid="{00000000-0005-0000-0000-0000E3C40000}"/>
    <cellStyle name="표준 3 53 5 5" xfId="51580" xr:uid="{00000000-0005-0000-0000-0000E4C40000}"/>
    <cellStyle name="표준 3 53 5 6" xfId="51581" xr:uid="{00000000-0005-0000-0000-0000E5C40000}"/>
    <cellStyle name="표준 3 53 6" xfId="8156" xr:uid="{00000000-0005-0000-0000-0000E6C40000}"/>
    <cellStyle name="표준 3 53 6 2" xfId="51582" xr:uid="{00000000-0005-0000-0000-0000E7C40000}"/>
    <cellStyle name="표준 3 53 6 3" xfId="51583" xr:uid="{00000000-0005-0000-0000-0000E8C40000}"/>
    <cellStyle name="표준 3 53 6 4" xfId="51584" xr:uid="{00000000-0005-0000-0000-0000E9C40000}"/>
    <cellStyle name="표준 3 53 6 5" xfId="51585" xr:uid="{00000000-0005-0000-0000-0000EAC40000}"/>
    <cellStyle name="표준 3 53 6 6" xfId="51586" xr:uid="{00000000-0005-0000-0000-0000EBC40000}"/>
    <cellStyle name="표준 3 53 7" xfId="51587" xr:uid="{00000000-0005-0000-0000-0000ECC40000}"/>
    <cellStyle name="표준 3 53 8" xfId="51588" xr:uid="{00000000-0005-0000-0000-0000EDC40000}"/>
    <cellStyle name="표준 3 53 9" xfId="51589" xr:uid="{00000000-0005-0000-0000-0000EEC40000}"/>
    <cellStyle name="표준 3 54" xfId="718" xr:uid="{00000000-0005-0000-0000-0000EFC40000}"/>
    <cellStyle name="표준 3 54 10" xfId="51590" xr:uid="{00000000-0005-0000-0000-0000F0C40000}"/>
    <cellStyle name="표준 3 54 11" xfId="51591" xr:uid="{00000000-0005-0000-0000-0000F1C40000}"/>
    <cellStyle name="표준 3 54 12" xfId="51592" xr:uid="{00000000-0005-0000-0000-0000F2C40000}"/>
    <cellStyle name="표준 3 54 2" xfId="1301" xr:uid="{00000000-0005-0000-0000-0000F3C40000}"/>
    <cellStyle name="표준 3 54 2 10" xfId="51593" xr:uid="{00000000-0005-0000-0000-0000F4C40000}"/>
    <cellStyle name="표준 3 54 2 11" xfId="51594" xr:uid="{00000000-0005-0000-0000-0000F5C40000}"/>
    <cellStyle name="표준 3 54 2 2" xfId="3078" xr:uid="{00000000-0005-0000-0000-0000F6C40000}"/>
    <cellStyle name="표준 3 54 2 2 2" xfId="51595" xr:uid="{00000000-0005-0000-0000-0000F7C40000}"/>
    <cellStyle name="표준 3 54 2 2 3" xfId="51596" xr:uid="{00000000-0005-0000-0000-0000F8C40000}"/>
    <cellStyle name="표준 3 54 2 2 4" xfId="51597" xr:uid="{00000000-0005-0000-0000-0000F9C40000}"/>
    <cellStyle name="표준 3 54 2 2 5" xfId="51598" xr:uid="{00000000-0005-0000-0000-0000FAC40000}"/>
    <cellStyle name="표준 3 54 2 2 6" xfId="51599" xr:uid="{00000000-0005-0000-0000-0000FBC40000}"/>
    <cellStyle name="표준 3 54 2 3" xfId="4937" xr:uid="{00000000-0005-0000-0000-0000FCC40000}"/>
    <cellStyle name="표준 3 54 2 3 2" xfId="51600" xr:uid="{00000000-0005-0000-0000-0000FDC40000}"/>
    <cellStyle name="표준 3 54 2 3 3" xfId="51601" xr:uid="{00000000-0005-0000-0000-0000FEC40000}"/>
    <cellStyle name="표준 3 54 2 3 4" xfId="51602" xr:uid="{00000000-0005-0000-0000-0000FFC40000}"/>
    <cellStyle name="표준 3 54 2 3 5" xfId="51603" xr:uid="{00000000-0005-0000-0000-000000C50000}"/>
    <cellStyle name="표준 3 54 2 3 6" xfId="51604" xr:uid="{00000000-0005-0000-0000-000001C50000}"/>
    <cellStyle name="표준 3 54 2 4" xfId="6801" xr:uid="{00000000-0005-0000-0000-000002C50000}"/>
    <cellStyle name="표준 3 54 2 4 2" xfId="51605" xr:uid="{00000000-0005-0000-0000-000003C50000}"/>
    <cellStyle name="표준 3 54 2 4 3" xfId="51606" xr:uid="{00000000-0005-0000-0000-000004C50000}"/>
    <cellStyle name="표준 3 54 2 4 4" xfId="51607" xr:uid="{00000000-0005-0000-0000-000005C50000}"/>
    <cellStyle name="표준 3 54 2 4 5" xfId="51608" xr:uid="{00000000-0005-0000-0000-000006C50000}"/>
    <cellStyle name="표준 3 54 2 4 6" xfId="51609" xr:uid="{00000000-0005-0000-0000-000007C50000}"/>
    <cellStyle name="표준 3 54 2 5" xfId="8661" xr:uid="{00000000-0005-0000-0000-000008C50000}"/>
    <cellStyle name="표준 3 54 2 5 2" xfId="51610" xr:uid="{00000000-0005-0000-0000-000009C50000}"/>
    <cellStyle name="표준 3 54 2 5 3" xfId="51611" xr:uid="{00000000-0005-0000-0000-00000AC50000}"/>
    <cellStyle name="표준 3 54 2 5 4" xfId="51612" xr:uid="{00000000-0005-0000-0000-00000BC50000}"/>
    <cellStyle name="표준 3 54 2 5 5" xfId="51613" xr:uid="{00000000-0005-0000-0000-00000CC50000}"/>
    <cellStyle name="표준 3 54 2 5 6" xfId="51614" xr:uid="{00000000-0005-0000-0000-00000DC50000}"/>
    <cellStyle name="표준 3 54 2 6" xfId="51615" xr:uid="{00000000-0005-0000-0000-00000EC50000}"/>
    <cellStyle name="표준 3 54 2 7" xfId="51616" xr:uid="{00000000-0005-0000-0000-00000FC50000}"/>
    <cellStyle name="표준 3 54 2 8" xfId="51617" xr:uid="{00000000-0005-0000-0000-000010C50000}"/>
    <cellStyle name="표준 3 54 2 9" xfId="51618" xr:uid="{00000000-0005-0000-0000-000011C50000}"/>
    <cellStyle name="표준 3 54 3" xfId="2585" xr:uid="{00000000-0005-0000-0000-000012C50000}"/>
    <cellStyle name="표준 3 54 3 2" xfId="51619" xr:uid="{00000000-0005-0000-0000-000013C50000}"/>
    <cellStyle name="표준 3 54 3 3" xfId="51620" xr:uid="{00000000-0005-0000-0000-000014C50000}"/>
    <cellStyle name="표준 3 54 3 4" xfId="51621" xr:uid="{00000000-0005-0000-0000-000015C50000}"/>
    <cellStyle name="표준 3 54 3 5" xfId="51622" xr:uid="{00000000-0005-0000-0000-000016C50000}"/>
    <cellStyle name="표준 3 54 3 6" xfId="51623" xr:uid="{00000000-0005-0000-0000-000017C50000}"/>
    <cellStyle name="표준 3 54 4" xfId="4445" xr:uid="{00000000-0005-0000-0000-000018C50000}"/>
    <cellStyle name="표준 3 54 4 2" xfId="51624" xr:uid="{00000000-0005-0000-0000-000019C50000}"/>
    <cellStyle name="표준 3 54 4 3" xfId="51625" xr:uid="{00000000-0005-0000-0000-00001AC50000}"/>
    <cellStyle name="표준 3 54 4 4" xfId="51626" xr:uid="{00000000-0005-0000-0000-00001BC50000}"/>
    <cellStyle name="표준 3 54 4 5" xfId="51627" xr:uid="{00000000-0005-0000-0000-00001CC50000}"/>
    <cellStyle name="표준 3 54 4 6" xfId="51628" xr:uid="{00000000-0005-0000-0000-00001DC50000}"/>
    <cellStyle name="표준 3 54 5" xfId="6309" xr:uid="{00000000-0005-0000-0000-00001EC50000}"/>
    <cellStyle name="표준 3 54 5 2" xfId="51629" xr:uid="{00000000-0005-0000-0000-00001FC50000}"/>
    <cellStyle name="표준 3 54 5 3" xfId="51630" xr:uid="{00000000-0005-0000-0000-000020C50000}"/>
    <cellStyle name="표준 3 54 5 4" xfId="51631" xr:uid="{00000000-0005-0000-0000-000021C50000}"/>
    <cellStyle name="표준 3 54 5 5" xfId="51632" xr:uid="{00000000-0005-0000-0000-000022C50000}"/>
    <cellStyle name="표준 3 54 5 6" xfId="51633" xr:uid="{00000000-0005-0000-0000-000023C50000}"/>
    <cellStyle name="표준 3 54 6" xfId="8169" xr:uid="{00000000-0005-0000-0000-000024C50000}"/>
    <cellStyle name="표준 3 54 6 2" xfId="51634" xr:uid="{00000000-0005-0000-0000-000025C50000}"/>
    <cellStyle name="표준 3 54 6 3" xfId="51635" xr:uid="{00000000-0005-0000-0000-000026C50000}"/>
    <cellStyle name="표준 3 54 6 4" xfId="51636" xr:uid="{00000000-0005-0000-0000-000027C50000}"/>
    <cellStyle name="표준 3 54 6 5" xfId="51637" xr:uid="{00000000-0005-0000-0000-000028C50000}"/>
    <cellStyle name="표준 3 54 6 6" xfId="51638" xr:uid="{00000000-0005-0000-0000-000029C50000}"/>
    <cellStyle name="표준 3 54 7" xfId="51639" xr:uid="{00000000-0005-0000-0000-00002AC50000}"/>
    <cellStyle name="표준 3 54 8" xfId="51640" xr:uid="{00000000-0005-0000-0000-00002BC50000}"/>
    <cellStyle name="표준 3 54 9" xfId="51641" xr:uid="{00000000-0005-0000-0000-00002CC50000}"/>
    <cellStyle name="표준 3 55" xfId="731" xr:uid="{00000000-0005-0000-0000-00002DC50000}"/>
    <cellStyle name="표준 3 55 10" xfId="51642" xr:uid="{00000000-0005-0000-0000-00002EC50000}"/>
    <cellStyle name="표준 3 55 11" xfId="51643" xr:uid="{00000000-0005-0000-0000-00002FC50000}"/>
    <cellStyle name="표준 3 55 12" xfId="51644" xr:uid="{00000000-0005-0000-0000-000030C50000}"/>
    <cellStyle name="표준 3 55 2" xfId="1314" xr:uid="{00000000-0005-0000-0000-000031C50000}"/>
    <cellStyle name="표준 3 55 2 10" xfId="51645" xr:uid="{00000000-0005-0000-0000-000032C50000}"/>
    <cellStyle name="표준 3 55 2 11" xfId="51646" xr:uid="{00000000-0005-0000-0000-000033C50000}"/>
    <cellStyle name="표준 3 55 2 2" xfId="3091" xr:uid="{00000000-0005-0000-0000-000034C50000}"/>
    <cellStyle name="표준 3 55 2 2 2" xfId="51647" xr:uid="{00000000-0005-0000-0000-000035C50000}"/>
    <cellStyle name="표준 3 55 2 2 3" xfId="51648" xr:uid="{00000000-0005-0000-0000-000036C50000}"/>
    <cellStyle name="표준 3 55 2 2 4" xfId="51649" xr:uid="{00000000-0005-0000-0000-000037C50000}"/>
    <cellStyle name="표준 3 55 2 2 5" xfId="51650" xr:uid="{00000000-0005-0000-0000-000038C50000}"/>
    <cellStyle name="표준 3 55 2 2 6" xfId="51651" xr:uid="{00000000-0005-0000-0000-000039C50000}"/>
    <cellStyle name="표준 3 55 2 3" xfId="4950" xr:uid="{00000000-0005-0000-0000-00003AC50000}"/>
    <cellStyle name="표준 3 55 2 3 2" xfId="51652" xr:uid="{00000000-0005-0000-0000-00003BC50000}"/>
    <cellStyle name="표준 3 55 2 3 3" xfId="51653" xr:uid="{00000000-0005-0000-0000-00003CC50000}"/>
    <cellStyle name="표준 3 55 2 3 4" xfId="51654" xr:uid="{00000000-0005-0000-0000-00003DC50000}"/>
    <cellStyle name="표준 3 55 2 3 5" xfId="51655" xr:uid="{00000000-0005-0000-0000-00003EC50000}"/>
    <cellStyle name="표준 3 55 2 3 6" xfId="51656" xr:uid="{00000000-0005-0000-0000-00003FC50000}"/>
    <cellStyle name="표준 3 55 2 4" xfId="6814" xr:uid="{00000000-0005-0000-0000-000040C50000}"/>
    <cellStyle name="표준 3 55 2 4 2" xfId="51657" xr:uid="{00000000-0005-0000-0000-000041C50000}"/>
    <cellStyle name="표준 3 55 2 4 3" xfId="51658" xr:uid="{00000000-0005-0000-0000-000042C50000}"/>
    <cellStyle name="표준 3 55 2 4 4" xfId="51659" xr:uid="{00000000-0005-0000-0000-000043C50000}"/>
    <cellStyle name="표준 3 55 2 4 5" xfId="51660" xr:uid="{00000000-0005-0000-0000-000044C50000}"/>
    <cellStyle name="표준 3 55 2 4 6" xfId="51661" xr:uid="{00000000-0005-0000-0000-000045C50000}"/>
    <cellStyle name="표준 3 55 2 5" xfId="8674" xr:uid="{00000000-0005-0000-0000-000046C50000}"/>
    <cellStyle name="표준 3 55 2 5 2" xfId="51662" xr:uid="{00000000-0005-0000-0000-000047C50000}"/>
    <cellStyle name="표준 3 55 2 5 3" xfId="51663" xr:uid="{00000000-0005-0000-0000-000048C50000}"/>
    <cellStyle name="표준 3 55 2 5 4" xfId="51664" xr:uid="{00000000-0005-0000-0000-000049C50000}"/>
    <cellStyle name="표준 3 55 2 5 5" xfId="51665" xr:uid="{00000000-0005-0000-0000-00004AC50000}"/>
    <cellStyle name="표준 3 55 2 5 6" xfId="51666" xr:uid="{00000000-0005-0000-0000-00004BC50000}"/>
    <cellStyle name="표준 3 55 2 6" xfId="51667" xr:uid="{00000000-0005-0000-0000-00004CC50000}"/>
    <cellStyle name="표준 3 55 2 7" xfId="51668" xr:uid="{00000000-0005-0000-0000-00004DC50000}"/>
    <cellStyle name="표준 3 55 2 8" xfId="51669" xr:uid="{00000000-0005-0000-0000-00004EC50000}"/>
    <cellStyle name="표준 3 55 2 9" xfId="51670" xr:uid="{00000000-0005-0000-0000-00004FC50000}"/>
    <cellStyle name="표준 3 55 3" xfId="2598" xr:uid="{00000000-0005-0000-0000-000050C50000}"/>
    <cellStyle name="표준 3 55 3 2" xfId="51671" xr:uid="{00000000-0005-0000-0000-000051C50000}"/>
    <cellStyle name="표준 3 55 3 3" xfId="51672" xr:uid="{00000000-0005-0000-0000-000052C50000}"/>
    <cellStyle name="표준 3 55 3 4" xfId="51673" xr:uid="{00000000-0005-0000-0000-000053C50000}"/>
    <cellStyle name="표준 3 55 3 5" xfId="51674" xr:uid="{00000000-0005-0000-0000-000054C50000}"/>
    <cellStyle name="표준 3 55 3 6" xfId="51675" xr:uid="{00000000-0005-0000-0000-000055C50000}"/>
    <cellStyle name="표준 3 55 4" xfId="4458" xr:uid="{00000000-0005-0000-0000-000056C50000}"/>
    <cellStyle name="표준 3 55 4 2" xfId="51676" xr:uid="{00000000-0005-0000-0000-000057C50000}"/>
    <cellStyle name="표준 3 55 4 3" xfId="51677" xr:uid="{00000000-0005-0000-0000-000058C50000}"/>
    <cellStyle name="표준 3 55 4 4" xfId="51678" xr:uid="{00000000-0005-0000-0000-000059C50000}"/>
    <cellStyle name="표준 3 55 4 5" xfId="51679" xr:uid="{00000000-0005-0000-0000-00005AC50000}"/>
    <cellStyle name="표준 3 55 4 6" xfId="51680" xr:uid="{00000000-0005-0000-0000-00005BC50000}"/>
    <cellStyle name="표준 3 55 5" xfId="6322" xr:uid="{00000000-0005-0000-0000-00005CC50000}"/>
    <cellStyle name="표준 3 55 5 2" xfId="51681" xr:uid="{00000000-0005-0000-0000-00005DC50000}"/>
    <cellStyle name="표준 3 55 5 3" xfId="51682" xr:uid="{00000000-0005-0000-0000-00005EC50000}"/>
    <cellStyle name="표준 3 55 5 4" xfId="51683" xr:uid="{00000000-0005-0000-0000-00005FC50000}"/>
    <cellStyle name="표준 3 55 5 5" xfId="51684" xr:uid="{00000000-0005-0000-0000-000060C50000}"/>
    <cellStyle name="표준 3 55 5 6" xfId="51685" xr:uid="{00000000-0005-0000-0000-000061C50000}"/>
    <cellStyle name="표준 3 55 6" xfId="8182" xr:uid="{00000000-0005-0000-0000-000062C50000}"/>
    <cellStyle name="표준 3 55 6 2" xfId="51686" xr:uid="{00000000-0005-0000-0000-000063C50000}"/>
    <cellStyle name="표준 3 55 6 3" xfId="51687" xr:uid="{00000000-0005-0000-0000-000064C50000}"/>
    <cellStyle name="표준 3 55 6 4" xfId="51688" xr:uid="{00000000-0005-0000-0000-000065C50000}"/>
    <cellStyle name="표준 3 55 6 5" xfId="51689" xr:uid="{00000000-0005-0000-0000-000066C50000}"/>
    <cellStyle name="표준 3 55 6 6" xfId="51690" xr:uid="{00000000-0005-0000-0000-000067C50000}"/>
    <cellStyle name="표준 3 55 7" xfId="51691" xr:uid="{00000000-0005-0000-0000-000068C50000}"/>
    <cellStyle name="표준 3 55 8" xfId="51692" xr:uid="{00000000-0005-0000-0000-000069C50000}"/>
    <cellStyle name="표준 3 55 9" xfId="51693" xr:uid="{00000000-0005-0000-0000-00006AC50000}"/>
    <cellStyle name="표준 3 56" xfId="744" xr:uid="{00000000-0005-0000-0000-00006BC50000}"/>
    <cellStyle name="표준 3 56 10" xfId="51694" xr:uid="{00000000-0005-0000-0000-00006CC50000}"/>
    <cellStyle name="표준 3 56 11" xfId="51695" xr:uid="{00000000-0005-0000-0000-00006DC50000}"/>
    <cellStyle name="표준 3 56 12" xfId="51696" xr:uid="{00000000-0005-0000-0000-00006EC50000}"/>
    <cellStyle name="표준 3 56 2" xfId="1327" xr:uid="{00000000-0005-0000-0000-00006FC50000}"/>
    <cellStyle name="표준 3 56 2 10" xfId="51697" xr:uid="{00000000-0005-0000-0000-000070C50000}"/>
    <cellStyle name="표준 3 56 2 11" xfId="51698" xr:uid="{00000000-0005-0000-0000-000071C50000}"/>
    <cellStyle name="표준 3 56 2 2" xfId="3104" xr:uid="{00000000-0005-0000-0000-000072C50000}"/>
    <cellStyle name="표준 3 56 2 2 2" xfId="51699" xr:uid="{00000000-0005-0000-0000-000073C50000}"/>
    <cellStyle name="표준 3 56 2 2 3" xfId="51700" xr:uid="{00000000-0005-0000-0000-000074C50000}"/>
    <cellStyle name="표준 3 56 2 2 4" xfId="51701" xr:uid="{00000000-0005-0000-0000-000075C50000}"/>
    <cellStyle name="표준 3 56 2 2 5" xfId="51702" xr:uid="{00000000-0005-0000-0000-000076C50000}"/>
    <cellStyle name="표준 3 56 2 2 6" xfId="51703" xr:uid="{00000000-0005-0000-0000-000077C50000}"/>
    <cellStyle name="표준 3 56 2 3" xfId="4963" xr:uid="{00000000-0005-0000-0000-000078C50000}"/>
    <cellStyle name="표준 3 56 2 3 2" xfId="51704" xr:uid="{00000000-0005-0000-0000-000079C50000}"/>
    <cellStyle name="표준 3 56 2 3 3" xfId="51705" xr:uid="{00000000-0005-0000-0000-00007AC50000}"/>
    <cellStyle name="표준 3 56 2 3 4" xfId="51706" xr:uid="{00000000-0005-0000-0000-00007BC50000}"/>
    <cellStyle name="표준 3 56 2 3 5" xfId="51707" xr:uid="{00000000-0005-0000-0000-00007CC50000}"/>
    <cellStyle name="표준 3 56 2 3 6" xfId="51708" xr:uid="{00000000-0005-0000-0000-00007DC50000}"/>
    <cellStyle name="표준 3 56 2 4" xfId="6827" xr:uid="{00000000-0005-0000-0000-00007EC50000}"/>
    <cellStyle name="표준 3 56 2 4 2" xfId="51709" xr:uid="{00000000-0005-0000-0000-00007FC50000}"/>
    <cellStyle name="표준 3 56 2 4 3" xfId="51710" xr:uid="{00000000-0005-0000-0000-000080C50000}"/>
    <cellStyle name="표준 3 56 2 4 4" xfId="51711" xr:uid="{00000000-0005-0000-0000-000081C50000}"/>
    <cellStyle name="표준 3 56 2 4 5" xfId="51712" xr:uid="{00000000-0005-0000-0000-000082C50000}"/>
    <cellStyle name="표준 3 56 2 4 6" xfId="51713" xr:uid="{00000000-0005-0000-0000-000083C50000}"/>
    <cellStyle name="표준 3 56 2 5" xfId="8687" xr:uid="{00000000-0005-0000-0000-000084C50000}"/>
    <cellStyle name="표준 3 56 2 5 2" xfId="51714" xr:uid="{00000000-0005-0000-0000-000085C50000}"/>
    <cellStyle name="표준 3 56 2 5 3" xfId="51715" xr:uid="{00000000-0005-0000-0000-000086C50000}"/>
    <cellStyle name="표준 3 56 2 5 4" xfId="51716" xr:uid="{00000000-0005-0000-0000-000087C50000}"/>
    <cellStyle name="표준 3 56 2 5 5" xfId="51717" xr:uid="{00000000-0005-0000-0000-000088C50000}"/>
    <cellStyle name="표준 3 56 2 5 6" xfId="51718" xr:uid="{00000000-0005-0000-0000-000089C50000}"/>
    <cellStyle name="표준 3 56 2 6" xfId="51719" xr:uid="{00000000-0005-0000-0000-00008AC50000}"/>
    <cellStyle name="표준 3 56 2 7" xfId="51720" xr:uid="{00000000-0005-0000-0000-00008BC50000}"/>
    <cellStyle name="표준 3 56 2 8" xfId="51721" xr:uid="{00000000-0005-0000-0000-00008CC50000}"/>
    <cellStyle name="표준 3 56 2 9" xfId="51722" xr:uid="{00000000-0005-0000-0000-00008DC50000}"/>
    <cellStyle name="표준 3 56 3" xfId="2611" xr:uid="{00000000-0005-0000-0000-00008EC50000}"/>
    <cellStyle name="표준 3 56 3 2" xfId="51723" xr:uid="{00000000-0005-0000-0000-00008FC50000}"/>
    <cellStyle name="표준 3 56 3 3" xfId="51724" xr:uid="{00000000-0005-0000-0000-000090C50000}"/>
    <cellStyle name="표준 3 56 3 4" xfId="51725" xr:uid="{00000000-0005-0000-0000-000091C50000}"/>
    <cellStyle name="표준 3 56 3 5" xfId="51726" xr:uid="{00000000-0005-0000-0000-000092C50000}"/>
    <cellStyle name="표준 3 56 3 6" xfId="51727" xr:uid="{00000000-0005-0000-0000-000093C50000}"/>
    <cellStyle name="표준 3 56 4" xfId="4471" xr:uid="{00000000-0005-0000-0000-000094C50000}"/>
    <cellStyle name="표준 3 56 4 2" xfId="51728" xr:uid="{00000000-0005-0000-0000-000095C50000}"/>
    <cellStyle name="표준 3 56 4 3" xfId="51729" xr:uid="{00000000-0005-0000-0000-000096C50000}"/>
    <cellStyle name="표준 3 56 4 4" xfId="51730" xr:uid="{00000000-0005-0000-0000-000097C50000}"/>
    <cellStyle name="표준 3 56 4 5" xfId="51731" xr:uid="{00000000-0005-0000-0000-000098C50000}"/>
    <cellStyle name="표준 3 56 4 6" xfId="51732" xr:uid="{00000000-0005-0000-0000-000099C50000}"/>
    <cellStyle name="표준 3 56 5" xfId="6335" xr:uid="{00000000-0005-0000-0000-00009AC50000}"/>
    <cellStyle name="표준 3 56 5 2" xfId="51733" xr:uid="{00000000-0005-0000-0000-00009BC50000}"/>
    <cellStyle name="표준 3 56 5 3" xfId="51734" xr:uid="{00000000-0005-0000-0000-00009CC50000}"/>
    <cellStyle name="표준 3 56 5 4" xfId="51735" xr:uid="{00000000-0005-0000-0000-00009DC50000}"/>
    <cellStyle name="표준 3 56 5 5" xfId="51736" xr:uid="{00000000-0005-0000-0000-00009EC50000}"/>
    <cellStyle name="표준 3 56 5 6" xfId="51737" xr:uid="{00000000-0005-0000-0000-00009FC50000}"/>
    <cellStyle name="표준 3 56 6" xfId="8195" xr:uid="{00000000-0005-0000-0000-0000A0C50000}"/>
    <cellStyle name="표준 3 56 6 2" xfId="51738" xr:uid="{00000000-0005-0000-0000-0000A1C50000}"/>
    <cellStyle name="표준 3 56 6 3" xfId="51739" xr:uid="{00000000-0005-0000-0000-0000A2C50000}"/>
    <cellStyle name="표준 3 56 6 4" xfId="51740" xr:uid="{00000000-0005-0000-0000-0000A3C50000}"/>
    <cellStyle name="표준 3 56 6 5" xfId="51741" xr:uid="{00000000-0005-0000-0000-0000A4C50000}"/>
    <cellStyle name="표준 3 56 6 6" xfId="51742" xr:uid="{00000000-0005-0000-0000-0000A5C50000}"/>
    <cellStyle name="표준 3 56 7" xfId="51743" xr:uid="{00000000-0005-0000-0000-0000A6C50000}"/>
    <cellStyle name="표준 3 56 8" xfId="51744" xr:uid="{00000000-0005-0000-0000-0000A7C50000}"/>
    <cellStyle name="표준 3 56 9" xfId="51745" xr:uid="{00000000-0005-0000-0000-0000A8C50000}"/>
    <cellStyle name="표준 3 57" xfId="757" xr:uid="{00000000-0005-0000-0000-0000A9C50000}"/>
    <cellStyle name="표준 3 57 10" xfId="51746" xr:uid="{00000000-0005-0000-0000-0000AAC50000}"/>
    <cellStyle name="표준 3 57 11" xfId="51747" xr:uid="{00000000-0005-0000-0000-0000ABC50000}"/>
    <cellStyle name="표준 3 57 12" xfId="51748" xr:uid="{00000000-0005-0000-0000-0000ACC50000}"/>
    <cellStyle name="표준 3 57 2" xfId="1340" xr:uid="{00000000-0005-0000-0000-0000ADC50000}"/>
    <cellStyle name="표준 3 57 2 10" xfId="51749" xr:uid="{00000000-0005-0000-0000-0000AEC50000}"/>
    <cellStyle name="표준 3 57 2 11" xfId="51750" xr:uid="{00000000-0005-0000-0000-0000AFC50000}"/>
    <cellStyle name="표준 3 57 2 2" xfId="3117" xr:uid="{00000000-0005-0000-0000-0000B0C50000}"/>
    <cellStyle name="표준 3 57 2 2 2" xfId="51751" xr:uid="{00000000-0005-0000-0000-0000B1C50000}"/>
    <cellStyle name="표준 3 57 2 2 3" xfId="51752" xr:uid="{00000000-0005-0000-0000-0000B2C50000}"/>
    <cellStyle name="표준 3 57 2 2 4" xfId="51753" xr:uid="{00000000-0005-0000-0000-0000B3C50000}"/>
    <cellStyle name="표준 3 57 2 2 5" xfId="51754" xr:uid="{00000000-0005-0000-0000-0000B4C50000}"/>
    <cellStyle name="표준 3 57 2 2 6" xfId="51755" xr:uid="{00000000-0005-0000-0000-0000B5C50000}"/>
    <cellStyle name="표준 3 57 2 3" xfId="4976" xr:uid="{00000000-0005-0000-0000-0000B6C50000}"/>
    <cellStyle name="표준 3 57 2 3 2" xfId="51756" xr:uid="{00000000-0005-0000-0000-0000B7C50000}"/>
    <cellStyle name="표준 3 57 2 3 3" xfId="51757" xr:uid="{00000000-0005-0000-0000-0000B8C50000}"/>
    <cellStyle name="표준 3 57 2 3 4" xfId="51758" xr:uid="{00000000-0005-0000-0000-0000B9C50000}"/>
    <cellStyle name="표준 3 57 2 3 5" xfId="51759" xr:uid="{00000000-0005-0000-0000-0000BAC50000}"/>
    <cellStyle name="표준 3 57 2 3 6" xfId="51760" xr:uid="{00000000-0005-0000-0000-0000BBC50000}"/>
    <cellStyle name="표준 3 57 2 4" xfId="6840" xr:uid="{00000000-0005-0000-0000-0000BCC50000}"/>
    <cellStyle name="표준 3 57 2 4 2" xfId="51761" xr:uid="{00000000-0005-0000-0000-0000BDC50000}"/>
    <cellStyle name="표준 3 57 2 4 3" xfId="51762" xr:uid="{00000000-0005-0000-0000-0000BEC50000}"/>
    <cellStyle name="표준 3 57 2 4 4" xfId="51763" xr:uid="{00000000-0005-0000-0000-0000BFC50000}"/>
    <cellStyle name="표준 3 57 2 4 5" xfId="51764" xr:uid="{00000000-0005-0000-0000-0000C0C50000}"/>
    <cellStyle name="표준 3 57 2 4 6" xfId="51765" xr:uid="{00000000-0005-0000-0000-0000C1C50000}"/>
    <cellStyle name="표준 3 57 2 5" xfId="8700" xr:uid="{00000000-0005-0000-0000-0000C2C50000}"/>
    <cellStyle name="표준 3 57 2 5 2" xfId="51766" xr:uid="{00000000-0005-0000-0000-0000C3C50000}"/>
    <cellStyle name="표준 3 57 2 5 3" xfId="51767" xr:uid="{00000000-0005-0000-0000-0000C4C50000}"/>
    <cellStyle name="표준 3 57 2 5 4" xfId="51768" xr:uid="{00000000-0005-0000-0000-0000C5C50000}"/>
    <cellStyle name="표준 3 57 2 5 5" xfId="51769" xr:uid="{00000000-0005-0000-0000-0000C6C50000}"/>
    <cellStyle name="표준 3 57 2 5 6" xfId="51770" xr:uid="{00000000-0005-0000-0000-0000C7C50000}"/>
    <cellStyle name="표준 3 57 2 6" xfId="51771" xr:uid="{00000000-0005-0000-0000-0000C8C50000}"/>
    <cellStyle name="표준 3 57 2 7" xfId="51772" xr:uid="{00000000-0005-0000-0000-0000C9C50000}"/>
    <cellStyle name="표준 3 57 2 8" xfId="51773" xr:uid="{00000000-0005-0000-0000-0000CAC50000}"/>
    <cellStyle name="표준 3 57 2 9" xfId="51774" xr:uid="{00000000-0005-0000-0000-0000CBC50000}"/>
    <cellStyle name="표준 3 57 3" xfId="2624" xr:uid="{00000000-0005-0000-0000-0000CCC50000}"/>
    <cellStyle name="표준 3 57 3 2" xfId="51775" xr:uid="{00000000-0005-0000-0000-0000CDC50000}"/>
    <cellStyle name="표준 3 57 3 3" xfId="51776" xr:uid="{00000000-0005-0000-0000-0000CEC50000}"/>
    <cellStyle name="표준 3 57 3 4" xfId="51777" xr:uid="{00000000-0005-0000-0000-0000CFC50000}"/>
    <cellStyle name="표준 3 57 3 5" xfId="51778" xr:uid="{00000000-0005-0000-0000-0000D0C50000}"/>
    <cellStyle name="표준 3 57 3 6" xfId="51779" xr:uid="{00000000-0005-0000-0000-0000D1C50000}"/>
    <cellStyle name="표준 3 57 4" xfId="4484" xr:uid="{00000000-0005-0000-0000-0000D2C50000}"/>
    <cellStyle name="표준 3 57 4 2" xfId="51780" xr:uid="{00000000-0005-0000-0000-0000D3C50000}"/>
    <cellStyle name="표준 3 57 4 3" xfId="51781" xr:uid="{00000000-0005-0000-0000-0000D4C50000}"/>
    <cellStyle name="표준 3 57 4 4" xfId="51782" xr:uid="{00000000-0005-0000-0000-0000D5C50000}"/>
    <cellStyle name="표준 3 57 4 5" xfId="51783" xr:uid="{00000000-0005-0000-0000-0000D6C50000}"/>
    <cellStyle name="표준 3 57 4 6" xfId="51784" xr:uid="{00000000-0005-0000-0000-0000D7C50000}"/>
    <cellStyle name="표준 3 57 5" xfId="6348" xr:uid="{00000000-0005-0000-0000-0000D8C50000}"/>
    <cellStyle name="표준 3 57 5 2" xfId="51785" xr:uid="{00000000-0005-0000-0000-0000D9C50000}"/>
    <cellStyle name="표준 3 57 5 3" xfId="51786" xr:uid="{00000000-0005-0000-0000-0000DAC50000}"/>
    <cellStyle name="표준 3 57 5 4" xfId="51787" xr:uid="{00000000-0005-0000-0000-0000DBC50000}"/>
    <cellStyle name="표준 3 57 5 5" xfId="51788" xr:uid="{00000000-0005-0000-0000-0000DCC50000}"/>
    <cellStyle name="표준 3 57 5 6" xfId="51789" xr:uid="{00000000-0005-0000-0000-0000DDC50000}"/>
    <cellStyle name="표준 3 57 6" xfId="8208" xr:uid="{00000000-0005-0000-0000-0000DEC50000}"/>
    <cellStyle name="표준 3 57 6 2" xfId="51790" xr:uid="{00000000-0005-0000-0000-0000DFC50000}"/>
    <cellStyle name="표준 3 57 6 3" xfId="51791" xr:uid="{00000000-0005-0000-0000-0000E0C50000}"/>
    <cellStyle name="표준 3 57 6 4" xfId="51792" xr:uid="{00000000-0005-0000-0000-0000E1C50000}"/>
    <cellStyle name="표준 3 57 6 5" xfId="51793" xr:uid="{00000000-0005-0000-0000-0000E2C50000}"/>
    <cellStyle name="표준 3 57 6 6" xfId="51794" xr:uid="{00000000-0005-0000-0000-0000E3C50000}"/>
    <cellStyle name="표준 3 57 7" xfId="51795" xr:uid="{00000000-0005-0000-0000-0000E4C50000}"/>
    <cellStyle name="표준 3 57 8" xfId="51796" xr:uid="{00000000-0005-0000-0000-0000E5C50000}"/>
    <cellStyle name="표준 3 57 9" xfId="51797" xr:uid="{00000000-0005-0000-0000-0000E6C50000}"/>
    <cellStyle name="표준 3 58" xfId="770" xr:uid="{00000000-0005-0000-0000-0000E7C50000}"/>
    <cellStyle name="표준 3 58 10" xfId="51798" xr:uid="{00000000-0005-0000-0000-0000E8C50000}"/>
    <cellStyle name="표준 3 58 11" xfId="51799" xr:uid="{00000000-0005-0000-0000-0000E9C50000}"/>
    <cellStyle name="표준 3 58 12" xfId="51800" xr:uid="{00000000-0005-0000-0000-0000EAC50000}"/>
    <cellStyle name="표준 3 58 2" xfId="1353" xr:uid="{00000000-0005-0000-0000-0000EBC50000}"/>
    <cellStyle name="표준 3 58 2 10" xfId="51801" xr:uid="{00000000-0005-0000-0000-0000ECC50000}"/>
    <cellStyle name="표준 3 58 2 11" xfId="51802" xr:uid="{00000000-0005-0000-0000-0000EDC50000}"/>
    <cellStyle name="표준 3 58 2 2" xfId="3130" xr:uid="{00000000-0005-0000-0000-0000EEC50000}"/>
    <cellStyle name="표준 3 58 2 2 2" xfId="51803" xr:uid="{00000000-0005-0000-0000-0000EFC50000}"/>
    <cellStyle name="표준 3 58 2 2 3" xfId="51804" xr:uid="{00000000-0005-0000-0000-0000F0C50000}"/>
    <cellStyle name="표준 3 58 2 2 4" xfId="51805" xr:uid="{00000000-0005-0000-0000-0000F1C50000}"/>
    <cellStyle name="표준 3 58 2 2 5" xfId="51806" xr:uid="{00000000-0005-0000-0000-0000F2C50000}"/>
    <cellStyle name="표준 3 58 2 2 6" xfId="51807" xr:uid="{00000000-0005-0000-0000-0000F3C50000}"/>
    <cellStyle name="표준 3 58 2 3" xfId="4989" xr:uid="{00000000-0005-0000-0000-0000F4C50000}"/>
    <cellStyle name="표준 3 58 2 3 2" xfId="51808" xr:uid="{00000000-0005-0000-0000-0000F5C50000}"/>
    <cellStyle name="표준 3 58 2 3 3" xfId="51809" xr:uid="{00000000-0005-0000-0000-0000F6C50000}"/>
    <cellStyle name="표준 3 58 2 3 4" xfId="51810" xr:uid="{00000000-0005-0000-0000-0000F7C50000}"/>
    <cellStyle name="표준 3 58 2 3 5" xfId="51811" xr:uid="{00000000-0005-0000-0000-0000F8C50000}"/>
    <cellStyle name="표준 3 58 2 3 6" xfId="51812" xr:uid="{00000000-0005-0000-0000-0000F9C50000}"/>
    <cellStyle name="표준 3 58 2 4" xfId="6853" xr:uid="{00000000-0005-0000-0000-0000FAC50000}"/>
    <cellStyle name="표준 3 58 2 4 2" xfId="51813" xr:uid="{00000000-0005-0000-0000-0000FBC50000}"/>
    <cellStyle name="표준 3 58 2 4 3" xfId="51814" xr:uid="{00000000-0005-0000-0000-0000FCC50000}"/>
    <cellStyle name="표준 3 58 2 4 4" xfId="51815" xr:uid="{00000000-0005-0000-0000-0000FDC50000}"/>
    <cellStyle name="표준 3 58 2 4 5" xfId="51816" xr:uid="{00000000-0005-0000-0000-0000FEC50000}"/>
    <cellStyle name="표준 3 58 2 4 6" xfId="51817" xr:uid="{00000000-0005-0000-0000-0000FFC50000}"/>
    <cellStyle name="표준 3 58 2 5" xfId="8713" xr:uid="{00000000-0005-0000-0000-000000C60000}"/>
    <cellStyle name="표준 3 58 2 5 2" xfId="51818" xr:uid="{00000000-0005-0000-0000-000001C60000}"/>
    <cellStyle name="표준 3 58 2 5 3" xfId="51819" xr:uid="{00000000-0005-0000-0000-000002C60000}"/>
    <cellStyle name="표준 3 58 2 5 4" xfId="51820" xr:uid="{00000000-0005-0000-0000-000003C60000}"/>
    <cellStyle name="표준 3 58 2 5 5" xfId="51821" xr:uid="{00000000-0005-0000-0000-000004C60000}"/>
    <cellStyle name="표준 3 58 2 5 6" xfId="51822" xr:uid="{00000000-0005-0000-0000-000005C60000}"/>
    <cellStyle name="표준 3 58 2 6" xfId="51823" xr:uid="{00000000-0005-0000-0000-000006C60000}"/>
    <cellStyle name="표준 3 58 2 7" xfId="51824" xr:uid="{00000000-0005-0000-0000-000007C60000}"/>
    <cellStyle name="표준 3 58 2 8" xfId="51825" xr:uid="{00000000-0005-0000-0000-000008C60000}"/>
    <cellStyle name="표준 3 58 2 9" xfId="51826" xr:uid="{00000000-0005-0000-0000-000009C60000}"/>
    <cellStyle name="표준 3 58 3" xfId="2637" xr:uid="{00000000-0005-0000-0000-00000AC60000}"/>
    <cellStyle name="표준 3 58 3 2" xfId="51827" xr:uid="{00000000-0005-0000-0000-00000BC60000}"/>
    <cellStyle name="표준 3 58 3 3" xfId="51828" xr:uid="{00000000-0005-0000-0000-00000CC60000}"/>
    <cellStyle name="표준 3 58 3 4" xfId="51829" xr:uid="{00000000-0005-0000-0000-00000DC60000}"/>
    <cellStyle name="표준 3 58 3 5" xfId="51830" xr:uid="{00000000-0005-0000-0000-00000EC60000}"/>
    <cellStyle name="표준 3 58 3 6" xfId="51831" xr:uid="{00000000-0005-0000-0000-00000FC60000}"/>
    <cellStyle name="표준 3 58 4" xfId="4497" xr:uid="{00000000-0005-0000-0000-000010C60000}"/>
    <cellStyle name="표준 3 58 4 2" xfId="51832" xr:uid="{00000000-0005-0000-0000-000011C60000}"/>
    <cellStyle name="표준 3 58 4 3" xfId="51833" xr:uid="{00000000-0005-0000-0000-000012C60000}"/>
    <cellStyle name="표준 3 58 4 4" xfId="51834" xr:uid="{00000000-0005-0000-0000-000013C60000}"/>
    <cellStyle name="표준 3 58 4 5" xfId="51835" xr:uid="{00000000-0005-0000-0000-000014C60000}"/>
    <cellStyle name="표준 3 58 4 6" xfId="51836" xr:uid="{00000000-0005-0000-0000-000015C60000}"/>
    <cellStyle name="표준 3 58 5" xfId="6361" xr:uid="{00000000-0005-0000-0000-000016C60000}"/>
    <cellStyle name="표준 3 58 5 2" xfId="51837" xr:uid="{00000000-0005-0000-0000-000017C60000}"/>
    <cellStyle name="표준 3 58 5 3" xfId="51838" xr:uid="{00000000-0005-0000-0000-000018C60000}"/>
    <cellStyle name="표준 3 58 5 4" xfId="51839" xr:uid="{00000000-0005-0000-0000-000019C60000}"/>
    <cellStyle name="표준 3 58 5 5" xfId="51840" xr:uid="{00000000-0005-0000-0000-00001AC60000}"/>
    <cellStyle name="표준 3 58 5 6" xfId="51841" xr:uid="{00000000-0005-0000-0000-00001BC60000}"/>
    <cellStyle name="표준 3 58 6" xfId="8221" xr:uid="{00000000-0005-0000-0000-00001CC60000}"/>
    <cellStyle name="표준 3 58 6 2" xfId="51842" xr:uid="{00000000-0005-0000-0000-00001DC60000}"/>
    <cellStyle name="표준 3 58 6 3" xfId="51843" xr:uid="{00000000-0005-0000-0000-00001EC60000}"/>
    <cellStyle name="표준 3 58 6 4" xfId="51844" xr:uid="{00000000-0005-0000-0000-00001FC60000}"/>
    <cellStyle name="표준 3 58 6 5" xfId="51845" xr:uid="{00000000-0005-0000-0000-000020C60000}"/>
    <cellStyle name="표준 3 58 6 6" xfId="51846" xr:uid="{00000000-0005-0000-0000-000021C60000}"/>
    <cellStyle name="표준 3 58 7" xfId="51847" xr:uid="{00000000-0005-0000-0000-000022C60000}"/>
    <cellStyle name="표준 3 58 8" xfId="51848" xr:uid="{00000000-0005-0000-0000-000023C60000}"/>
    <cellStyle name="표준 3 58 9" xfId="51849" xr:uid="{00000000-0005-0000-0000-000024C60000}"/>
    <cellStyle name="표준 3 59" xfId="783" xr:uid="{00000000-0005-0000-0000-000025C60000}"/>
    <cellStyle name="표준 3 59 10" xfId="51850" xr:uid="{00000000-0005-0000-0000-000026C60000}"/>
    <cellStyle name="표준 3 59 11" xfId="51851" xr:uid="{00000000-0005-0000-0000-000027C60000}"/>
    <cellStyle name="표준 3 59 12" xfId="51852" xr:uid="{00000000-0005-0000-0000-000028C60000}"/>
    <cellStyle name="표준 3 59 2" xfId="1366" xr:uid="{00000000-0005-0000-0000-000029C60000}"/>
    <cellStyle name="표준 3 59 2 10" xfId="51853" xr:uid="{00000000-0005-0000-0000-00002AC60000}"/>
    <cellStyle name="표준 3 59 2 11" xfId="51854" xr:uid="{00000000-0005-0000-0000-00002BC60000}"/>
    <cellStyle name="표준 3 59 2 2" xfId="3143" xr:uid="{00000000-0005-0000-0000-00002CC60000}"/>
    <cellStyle name="표준 3 59 2 2 2" xfId="51855" xr:uid="{00000000-0005-0000-0000-00002DC60000}"/>
    <cellStyle name="표준 3 59 2 2 3" xfId="51856" xr:uid="{00000000-0005-0000-0000-00002EC60000}"/>
    <cellStyle name="표준 3 59 2 2 4" xfId="51857" xr:uid="{00000000-0005-0000-0000-00002FC60000}"/>
    <cellStyle name="표준 3 59 2 2 5" xfId="51858" xr:uid="{00000000-0005-0000-0000-000030C60000}"/>
    <cellStyle name="표준 3 59 2 2 6" xfId="51859" xr:uid="{00000000-0005-0000-0000-000031C60000}"/>
    <cellStyle name="표준 3 59 2 3" xfId="5002" xr:uid="{00000000-0005-0000-0000-000032C60000}"/>
    <cellStyle name="표준 3 59 2 3 2" xfId="51860" xr:uid="{00000000-0005-0000-0000-000033C60000}"/>
    <cellStyle name="표준 3 59 2 3 3" xfId="51861" xr:uid="{00000000-0005-0000-0000-000034C60000}"/>
    <cellStyle name="표준 3 59 2 3 4" xfId="51862" xr:uid="{00000000-0005-0000-0000-000035C60000}"/>
    <cellStyle name="표준 3 59 2 3 5" xfId="51863" xr:uid="{00000000-0005-0000-0000-000036C60000}"/>
    <cellStyle name="표준 3 59 2 3 6" xfId="51864" xr:uid="{00000000-0005-0000-0000-000037C60000}"/>
    <cellStyle name="표준 3 59 2 4" xfId="6866" xr:uid="{00000000-0005-0000-0000-000038C60000}"/>
    <cellStyle name="표준 3 59 2 4 2" xfId="51865" xr:uid="{00000000-0005-0000-0000-000039C60000}"/>
    <cellStyle name="표준 3 59 2 4 3" xfId="51866" xr:uid="{00000000-0005-0000-0000-00003AC60000}"/>
    <cellStyle name="표준 3 59 2 4 4" xfId="51867" xr:uid="{00000000-0005-0000-0000-00003BC60000}"/>
    <cellStyle name="표준 3 59 2 4 5" xfId="51868" xr:uid="{00000000-0005-0000-0000-00003CC60000}"/>
    <cellStyle name="표준 3 59 2 4 6" xfId="51869" xr:uid="{00000000-0005-0000-0000-00003DC60000}"/>
    <cellStyle name="표준 3 59 2 5" xfId="8726" xr:uid="{00000000-0005-0000-0000-00003EC60000}"/>
    <cellStyle name="표준 3 59 2 5 2" xfId="51870" xr:uid="{00000000-0005-0000-0000-00003FC60000}"/>
    <cellStyle name="표준 3 59 2 5 3" xfId="51871" xr:uid="{00000000-0005-0000-0000-000040C60000}"/>
    <cellStyle name="표준 3 59 2 5 4" xfId="51872" xr:uid="{00000000-0005-0000-0000-000041C60000}"/>
    <cellStyle name="표준 3 59 2 5 5" xfId="51873" xr:uid="{00000000-0005-0000-0000-000042C60000}"/>
    <cellStyle name="표준 3 59 2 5 6" xfId="51874" xr:uid="{00000000-0005-0000-0000-000043C60000}"/>
    <cellStyle name="표준 3 59 2 6" xfId="51875" xr:uid="{00000000-0005-0000-0000-000044C60000}"/>
    <cellStyle name="표준 3 59 2 7" xfId="51876" xr:uid="{00000000-0005-0000-0000-000045C60000}"/>
    <cellStyle name="표준 3 59 2 8" xfId="51877" xr:uid="{00000000-0005-0000-0000-000046C60000}"/>
    <cellStyle name="표준 3 59 2 9" xfId="51878" xr:uid="{00000000-0005-0000-0000-000047C60000}"/>
    <cellStyle name="표준 3 59 3" xfId="2650" xr:uid="{00000000-0005-0000-0000-000048C60000}"/>
    <cellStyle name="표준 3 59 3 2" xfId="51879" xr:uid="{00000000-0005-0000-0000-000049C60000}"/>
    <cellStyle name="표준 3 59 3 3" xfId="51880" xr:uid="{00000000-0005-0000-0000-00004AC60000}"/>
    <cellStyle name="표준 3 59 3 4" xfId="51881" xr:uid="{00000000-0005-0000-0000-00004BC60000}"/>
    <cellStyle name="표준 3 59 3 5" xfId="51882" xr:uid="{00000000-0005-0000-0000-00004CC60000}"/>
    <cellStyle name="표준 3 59 3 6" xfId="51883" xr:uid="{00000000-0005-0000-0000-00004DC60000}"/>
    <cellStyle name="표준 3 59 4" xfId="4510" xr:uid="{00000000-0005-0000-0000-00004EC60000}"/>
    <cellStyle name="표준 3 59 4 2" xfId="51884" xr:uid="{00000000-0005-0000-0000-00004FC60000}"/>
    <cellStyle name="표준 3 59 4 3" xfId="51885" xr:uid="{00000000-0005-0000-0000-000050C60000}"/>
    <cellStyle name="표준 3 59 4 4" xfId="51886" xr:uid="{00000000-0005-0000-0000-000051C60000}"/>
    <cellStyle name="표준 3 59 4 5" xfId="51887" xr:uid="{00000000-0005-0000-0000-000052C60000}"/>
    <cellStyle name="표준 3 59 4 6" xfId="51888" xr:uid="{00000000-0005-0000-0000-000053C60000}"/>
    <cellStyle name="표준 3 59 5" xfId="6374" xr:uid="{00000000-0005-0000-0000-000054C60000}"/>
    <cellStyle name="표준 3 59 5 2" xfId="51889" xr:uid="{00000000-0005-0000-0000-000055C60000}"/>
    <cellStyle name="표준 3 59 5 3" xfId="51890" xr:uid="{00000000-0005-0000-0000-000056C60000}"/>
    <cellStyle name="표준 3 59 5 4" xfId="51891" xr:uid="{00000000-0005-0000-0000-000057C60000}"/>
    <cellStyle name="표준 3 59 5 5" xfId="51892" xr:uid="{00000000-0005-0000-0000-000058C60000}"/>
    <cellStyle name="표준 3 59 5 6" xfId="51893" xr:uid="{00000000-0005-0000-0000-000059C60000}"/>
    <cellStyle name="표준 3 59 6" xfId="8234" xr:uid="{00000000-0005-0000-0000-00005AC60000}"/>
    <cellStyle name="표준 3 59 6 2" xfId="51894" xr:uid="{00000000-0005-0000-0000-00005BC60000}"/>
    <cellStyle name="표준 3 59 6 3" xfId="51895" xr:uid="{00000000-0005-0000-0000-00005CC60000}"/>
    <cellStyle name="표준 3 59 6 4" xfId="51896" xr:uid="{00000000-0005-0000-0000-00005DC60000}"/>
    <cellStyle name="표준 3 59 6 5" xfId="51897" xr:uid="{00000000-0005-0000-0000-00005EC60000}"/>
    <cellStyle name="표준 3 59 6 6" xfId="51898" xr:uid="{00000000-0005-0000-0000-00005FC60000}"/>
    <cellStyle name="표준 3 59 7" xfId="51899" xr:uid="{00000000-0005-0000-0000-000060C60000}"/>
    <cellStyle name="표준 3 59 8" xfId="51900" xr:uid="{00000000-0005-0000-0000-000061C60000}"/>
    <cellStyle name="표준 3 59 9" xfId="51901" xr:uid="{00000000-0005-0000-0000-000062C60000}"/>
    <cellStyle name="표준 3 6" xfId="440" xr:uid="{00000000-0005-0000-0000-000063C60000}"/>
    <cellStyle name="표준 3 6 2" xfId="441" xr:uid="{00000000-0005-0000-0000-000064C60000}"/>
    <cellStyle name="표준 3 6 2 2" xfId="1057" xr:uid="{00000000-0005-0000-0000-000065C60000}"/>
    <cellStyle name="표준 3 6 3" xfId="442" xr:uid="{00000000-0005-0000-0000-000066C60000}"/>
    <cellStyle name="표준 3 6 3 2" xfId="1058" xr:uid="{00000000-0005-0000-0000-000067C60000}"/>
    <cellStyle name="표준 3 6 4" xfId="443" xr:uid="{00000000-0005-0000-0000-000068C60000}"/>
    <cellStyle name="표준 3 6 4 2" xfId="1059" xr:uid="{00000000-0005-0000-0000-000069C60000}"/>
    <cellStyle name="표준 3 6_손익" xfId="444" xr:uid="{00000000-0005-0000-0000-00006AC60000}"/>
    <cellStyle name="표준 3 60" xfId="796" xr:uid="{00000000-0005-0000-0000-00006BC60000}"/>
    <cellStyle name="표준 3 60 10" xfId="51902" xr:uid="{00000000-0005-0000-0000-00006CC60000}"/>
    <cellStyle name="표준 3 60 11" xfId="51903" xr:uid="{00000000-0005-0000-0000-00006DC60000}"/>
    <cellStyle name="표준 3 60 12" xfId="51904" xr:uid="{00000000-0005-0000-0000-00006EC60000}"/>
    <cellStyle name="표준 3 60 2" xfId="1379" xr:uid="{00000000-0005-0000-0000-00006FC60000}"/>
    <cellStyle name="표준 3 60 2 10" xfId="51905" xr:uid="{00000000-0005-0000-0000-000070C60000}"/>
    <cellStyle name="표준 3 60 2 11" xfId="51906" xr:uid="{00000000-0005-0000-0000-000071C60000}"/>
    <cellStyle name="표준 3 60 2 2" xfId="3156" xr:uid="{00000000-0005-0000-0000-000072C60000}"/>
    <cellStyle name="표준 3 60 2 2 2" xfId="51907" xr:uid="{00000000-0005-0000-0000-000073C60000}"/>
    <cellStyle name="표준 3 60 2 2 3" xfId="51908" xr:uid="{00000000-0005-0000-0000-000074C60000}"/>
    <cellStyle name="표준 3 60 2 2 4" xfId="51909" xr:uid="{00000000-0005-0000-0000-000075C60000}"/>
    <cellStyle name="표준 3 60 2 2 5" xfId="51910" xr:uid="{00000000-0005-0000-0000-000076C60000}"/>
    <cellStyle name="표준 3 60 2 2 6" xfId="51911" xr:uid="{00000000-0005-0000-0000-000077C60000}"/>
    <cellStyle name="표준 3 60 2 3" xfId="5015" xr:uid="{00000000-0005-0000-0000-000078C60000}"/>
    <cellStyle name="표준 3 60 2 3 2" xfId="51912" xr:uid="{00000000-0005-0000-0000-000079C60000}"/>
    <cellStyle name="표준 3 60 2 3 3" xfId="51913" xr:uid="{00000000-0005-0000-0000-00007AC60000}"/>
    <cellStyle name="표준 3 60 2 3 4" xfId="51914" xr:uid="{00000000-0005-0000-0000-00007BC60000}"/>
    <cellStyle name="표준 3 60 2 3 5" xfId="51915" xr:uid="{00000000-0005-0000-0000-00007CC60000}"/>
    <cellStyle name="표준 3 60 2 3 6" xfId="51916" xr:uid="{00000000-0005-0000-0000-00007DC60000}"/>
    <cellStyle name="표준 3 60 2 4" xfId="6879" xr:uid="{00000000-0005-0000-0000-00007EC60000}"/>
    <cellStyle name="표준 3 60 2 4 2" xfId="51917" xr:uid="{00000000-0005-0000-0000-00007FC60000}"/>
    <cellStyle name="표준 3 60 2 4 3" xfId="51918" xr:uid="{00000000-0005-0000-0000-000080C60000}"/>
    <cellStyle name="표준 3 60 2 4 4" xfId="51919" xr:uid="{00000000-0005-0000-0000-000081C60000}"/>
    <cellStyle name="표준 3 60 2 4 5" xfId="51920" xr:uid="{00000000-0005-0000-0000-000082C60000}"/>
    <cellStyle name="표준 3 60 2 4 6" xfId="51921" xr:uid="{00000000-0005-0000-0000-000083C60000}"/>
    <cellStyle name="표준 3 60 2 5" xfId="8739" xr:uid="{00000000-0005-0000-0000-000084C60000}"/>
    <cellStyle name="표준 3 60 2 5 2" xfId="51922" xr:uid="{00000000-0005-0000-0000-000085C60000}"/>
    <cellStyle name="표준 3 60 2 5 3" xfId="51923" xr:uid="{00000000-0005-0000-0000-000086C60000}"/>
    <cellStyle name="표준 3 60 2 5 4" xfId="51924" xr:uid="{00000000-0005-0000-0000-000087C60000}"/>
    <cellStyle name="표준 3 60 2 5 5" xfId="51925" xr:uid="{00000000-0005-0000-0000-000088C60000}"/>
    <cellStyle name="표준 3 60 2 5 6" xfId="51926" xr:uid="{00000000-0005-0000-0000-000089C60000}"/>
    <cellStyle name="표준 3 60 2 6" xfId="51927" xr:uid="{00000000-0005-0000-0000-00008AC60000}"/>
    <cellStyle name="표준 3 60 2 7" xfId="51928" xr:uid="{00000000-0005-0000-0000-00008BC60000}"/>
    <cellStyle name="표준 3 60 2 8" xfId="51929" xr:uid="{00000000-0005-0000-0000-00008CC60000}"/>
    <cellStyle name="표준 3 60 2 9" xfId="51930" xr:uid="{00000000-0005-0000-0000-00008DC60000}"/>
    <cellStyle name="표준 3 60 3" xfId="2663" xr:uid="{00000000-0005-0000-0000-00008EC60000}"/>
    <cellStyle name="표준 3 60 3 2" xfId="51931" xr:uid="{00000000-0005-0000-0000-00008FC60000}"/>
    <cellStyle name="표준 3 60 3 3" xfId="51932" xr:uid="{00000000-0005-0000-0000-000090C60000}"/>
    <cellStyle name="표준 3 60 3 4" xfId="51933" xr:uid="{00000000-0005-0000-0000-000091C60000}"/>
    <cellStyle name="표준 3 60 3 5" xfId="51934" xr:uid="{00000000-0005-0000-0000-000092C60000}"/>
    <cellStyle name="표준 3 60 3 6" xfId="51935" xr:uid="{00000000-0005-0000-0000-000093C60000}"/>
    <cellStyle name="표준 3 60 4" xfId="4523" xr:uid="{00000000-0005-0000-0000-000094C60000}"/>
    <cellStyle name="표준 3 60 4 2" xfId="51936" xr:uid="{00000000-0005-0000-0000-000095C60000}"/>
    <cellStyle name="표준 3 60 4 3" xfId="51937" xr:uid="{00000000-0005-0000-0000-000096C60000}"/>
    <cellStyle name="표준 3 60 4 4" xfId="51938" xr:uid="{00000000-0005-0000-0000-000097C60000}"/>
    <cellStyle name="표준 3 60 4 5" xfId="51939" xr:uid="{00000000-0005-0000-0000-000098C60000}"/>
    <cellStyle name="표준 3 60 4 6" xfId="51940" xr:uid="{00000000-0005-0000-0000-000099C60000}"/>
    <cellStyle name="표준 3 60 5" xfId="6387" xr:uid="{00000000-0005-0000-0000-00009AC60000}"/>
    <cellStyle name="표준 3 60 5 2" xfId="51941" xr:uid="{00000000-0005-0000-0000-00009BC60000}"/>
    <cellStyle name="표준 3 60 5 3" xfId="51942" xr:uid="{00000000-0005-0000-0000-00009CC60000}"/>
    <cellStyle name="표준 3 60 5 4" xfId="51943" xr:uid="{00000000-0005-0000-0000-00009DC60000}"/>
    <cellStyle name="표준 3 60 5 5" xfId="51944" xr:uid="{00000000-0005-0000-0000-00009EC60000}"/>
    <cellStyle name="표준 3 60 5 6" xfId="51945" xr:uid="{00000000-0005-0000-0000-00009FC60000}"/>
    <cellStyle name="표준 3 60 6" xfId="8247" xr:uid="{00000000-0005-0000-0000-0000A0C60000}"/>
    <cellStyle name="표준 3 60 6 2" xfId="51946" xr:uid="{00000000-0005-0000-0000-0000A1C60000}"/>
    <cellStyle name="표준 3 60 6 3" xfId="51947" xr:uid="{00000000-0005-0000-0000-0000A2C60000}"/>
    <cellStyle name="표준 3 60 6 4" xfId="51948" xr:uid="{00000000-0005-0000-0000-0000A3C60000}"/>
    <cellStyle name="표준 3 60 6 5" xfId="51949" xr:uid="{00000000-0005-0000-0000-0000A4C60000}"/>
    <cellStyle name="표준 3 60 6 6" xfId="51950" xr:uid="{00000000-0005-0000-0000-0000A5C60000}"/>
    <cellStyle name="표준 3 60 7" xfId="51951" xr:uid="{00000000-0005-0000-0000-0000A6C60000}"/>
    <cellStyle name="표준 3 60 8" xfId="51952" xr:uid="{00000000-0005-0000-0000-0000A7C60000}"/>
    <cellStyle name="표준 3 60 9" xfId="51953" xr:uid="{00000000-0005-0000-0000-0000A8C60000}"/>
    <cellStyle name="표준 3 61" xfId="809" xr:uid="{00000000-0005-0000-0000-0000A9C60000}"/>
    <cellStyle name="표준 3 61 10" xfId="51954" xr:uid="{00000000-0005-0000-0000-0000AAC60000}"/>
    <cellStyle name="표준 3 61 11" xfId="51955" xr:uid="{00000000-0005-0000-0000-0000ABC60000}"/>
    <cellStyle name="표준 3 61 12" xfId="51956" xr:uid="{00000000-0005-0000-0000-0000ACC60000}"/>
    <cellStyle name="표준 3 61 2" xfId="1392" xr:uid="{00000000-0005-0000-0000-0000ADC60000}"/>
    <cellStyle name="표준 3 61 2 10" xfId="51957" xr:uid="{00000000-0005-0000-0000-0000AEC60000}"/>
    <cellStyle name="표준 3 61 2 11" xfId="51958" xr:uid="{00000000-0005-0000-0000-0000AFC60000}"/>
    <cellStyle name="표준 3 61 2 2" xfId="3169" xr:uid="{00000000-0005-0000-0000-0000B0C60000}"/>
    <cellStyle name="표준 3 61 2 2 2" xfId="51959" xr:uid="{00000000-0005-0000-0000-0000B1C60000}"/>
    <cellStyle name="표준 3 61 2 2 3" xfId="51960" xr:uid="{00000000-0005-0000-0000-0000B2C60000}"/>
    <cellStyle name="표준 3 61 2 2 4" xfId="51961" xr:uid="{00000000-0005-0000-0000-0000B3C60000}"/>
    <cellStyle name="표준 3 61 2 2 5" xfId="51962" xr:uid="{00000000-0005-0000-0000-0000B4C60000}"/>
    <cellStyle name="표준 3 61 2 2 6" xfId="51963" xr:uid="{00000000-0005-0000-0000-0000B5C60000}"/>
    <cellStyle name="표준 3 61 2 3" xfId="5028" xr:uid="{00000000-0005-0000-0000-0000B6C60000}"/>
    <cellStyle name="표준 3 61 2 3 2" xfId="51964" xr:uid="{00000000-0005-0000-0000-0000B7C60000}"/>
    <cellStyle name="표준 3 61 2 3 3" xfId="51965" xr:uid="{00000000-0005-0000-0000-0000B8C60000}"/>
    <cellStyle name="표준 3 61 2 3 4" xfId="51966" xr:uid="{00000000-0005-0000-0000-0000B9C60000}"/>
    <cellStyle name="표준 3 61 2 3 5" xfId="51967" xr:uid="{00000000-0005-0000-0000-0000BAC60000}"/>
    <cellStyle name="표준 3 61 2 3 6" xfId="51968" xr:uid="{00000000-0005-0000-0000-0000BBC60000}"/>
    <cellStyle name="표준 3 61 2 4" xfId="6892" xr:uid="{00000000-0005-0000-0000-0000BCC60000}"/>
    <cellStyle name="표준 3 61 2 4 2" xfId="51969" xr:uid="{00000000-0005-0000-0000-0000BDC60000}"/>
    <cellStyle name="표준 3 61 2 4 3" xfId="51970" xr:uid="{00000000-0005-0000-0000-0000BEC60000}"/>
    <cellStyle name="표준 3 61 2 4 4" xfId="51971" xr:uid="{00000000-0005-0000-0000-0000BFC60000}"/>
    <cellStyle name="표준 3 61 2 4 5" xfId="51972" xr:uid="{00000000-0005-0000-0000-0000C0C60000}"/>
    <cellStyle name="표준 3 61 2 4 6" xfId="51973" xr:uid="{00000000-0005-0000-0000-0000C1C60000}"/>
    <cellStyle name="표준 3 61 2 5" xfId="8752" xr:uid="{00000000-0005-0000-0000-0000C2C60000}"/>
    <cellStyle name="표준 3 61 2 5 2" xfId="51974" xr:uid="{00000000-0005-0000-0000-0000C3C60000}"/>
    <cellStyle name="표준 3 61 2 5 3" xfId="51975" xr:uid="{00000000-0005-0000-0000-0000C4C60000}"/>
    <cellStyle name="표준 3 61 2 5 4" xfId="51976" xr:uid="{00000000-0005-0000-0000-0000C5C60000}"/>
    <cellStyle name="표준 3 61 2 5 5" xfId="51977" xr:uid="{00000000-0005-0000-0000-0000C6C60000}"/>
    <cellStyle name="표준 3 61 2 5 6" xfId="51978" xr:uid="{00000000-0005-0000-0000-0000C7C60000}"/>
    <cellStyle name="표준 3 61 2 6" xfId="51979" xr:uid="{00000000-0005-0000-0000-0000C8C60000}"/>
    <cellStyle name="표준 3 61 2 7" xfId="51980" xr:uid="{00000000-0005-0000-0000-0000C9C60000}"/>
    <cellStyle name="표준 3 61 2 8" xfId="51981" xr:uid="{00000000-0005-0000-0000-0000CAC60000}"/>
    <cellStyle name="표준 3 61 2 9" xfId="51982" xr:uid="{00000000-0005-0000-0000-0000CBC60000}"/>
    <cellStyle name="표준 3 61 3" xfId="2676" xr:uid="{00000000-0005-0000-0000-0000CCC60000}"/>
    <cellStyle name="표준 3 61 3 2" xfId="51983" xr:uid="{00000000-0005-0000-0000-0000CDC60000}"/>
    <cellStyle name="표준 3 61 3 3" xfId="51984" xr:uid="{00000000-0005-0000-0000-0000CEC60000}"/>
    <cellStyle name="표준 3 61 3 4" xfId="51985" xr:uid="{00000000-0005-0000-0000-0000CFC60000}"/>
    <cellStyle name="표준 3 61 3 5" xfId="51986" xr:uid="{00000000-0005-0000-0000-0000D0C60000}"/>
    <cellStyle name="표준 3 61 3 6" xfId="51987" xr:uid="{00000000-0005-0000-0000-0000D1C60000}"/>
    <cellStyle name="표준 3 61 4" xfId="4536" xr:uid="{00000000-0005-0000-0000-0000D2C60000}"/>
    <cellStyle name="표준 3 61 4 2" xfId="51988" xr:uid="{00000000-0005-0000-0000-0000D3C60000}"/>
    <cellStyle name="표준 3 61 4 3" xfId="51989" xr:uid="{00000000-0005-0000-0000-0000D4C60000}"/>
    <cellStyle name="표준 3 61 4 4" xfId="51990" xr:uid="{00000000-0005-0000-0000-0000D5C60000}"/>
    <cellStyle name="표준 3 61 4 5" xfId="51991" xr:uid="{00000000-0005-0000-0000-0000D6C60000}"/>
    <cellStyle name="표준 3 61 4 6" xfId="51992" xr:uid="{00000000-0005-0000-0000-0000D7C60000}"/>
    <cellStyle name="표준 3 61 5" xfId="6400" xr:uid="{00000000-0005-0000-0000-0000D8C60000}"/>
    <cellStyle name="표준 3 61 5 2" xfId="51993" xr:uid="{00000000-0005-0000-0000-0000D9C60000}"/>
    <cellStyle name="표준 3 61 5 3" xfId="51994" xr:uid="{00000000-0005-0000-0000-0000DAC60000}"/>
    <cellStyle name="표준 3 61 5 4" xfId="51995" xr:uid="{00000000-0005-0000-0000-0000DBC60000}"/>
    <cellStyle name="표준 3 61 5 5" xfId="51996" xr:uid="{00000000-0005-0000-0000-0000DCC60000}"/>
    <cellStyle name="표준 3 61 5 6" xfId="51997" xr:uid="{00000000-0005-0000-0000-0000DDC60000}"/>
    <cellStyle name="표준 3 61 6" xfId="8260" xr:uid="{00000000-0005-0000-0000-0000DEC60000}"/>
    <cellStyle name="표준 3 61 6 2" xfId="51998" xr:uid="{00000000-0005-0000-0000-0000DFC60000}"/>
    <cellStyle name="표준 3 61 6 3" xfId="51999" xr:uid="{00000000-0005-0000-0000-0000E0C60000}"/>
    <cellStyle name="표준 3 61 6 4" xfId="52000" xr:uid="{00000000-0005-0000-0000-0000E1C60000}"/>
    <cellStyle name="표준 3 61 6 5" xfId="52001" xr:uid="{00000000-0005-0000-0000-0000E2C60000}"/>
    <cellStyle name="표준 3 61 6 6" xfId="52002" xr:uid="{00000000-0005-0000-0000-0000E3C60000}"/>
    <cellStyle name="표준 3 61 7" xfId="52003" xr:uid="{00000000-0005-0000-0000-0000E4C60000}"/>
    <cellStyle name="표준 3 61 8" xfId="52004" xr:uid="{00000000-0005-0000-0000-0000E5C60000}"/>
    <cellStyle name="표준 3 61 9" xfId="52005" xr:uid="{00000000-0005-0000-0000-0000E6C60000}"/>
    <cellStyle name="표준 3 62" xfId="822" xr:uid="{00000000-0005-0000-0000-0000E7C60000}"/>
    <cellStyle name="표준 3 62 10" xfId="52006" xr:uid="{00000000-0005-0000-0000-0000E8C60000}"/>
    <cellStyle name="표준 3 62 11" xfId="52007" xr:uid="{00000000-0005-0000-0000-0000E9C60000}"/>
    <cellStyle name="표준 3 62 12" xfId="52008" xr:uid="{00000000-0005-0000-0000-0000EAC60000}"/>
    <cellStyle name="표준 3 62 2" xfId="1405" xr:uid="{00000000-0005-0000-0000-0000EBC60000}"/>
    <cellStyle name="표준 3 62 2 10" xfId="52009" xr:uid="{00000000-0005-0000-0000-0000ECC60000}"/>
    <cellStyle name="표준 3 62 2 11" xfId="52010" xr:uid="{00000000-0005-0000-0000-0000EDC60000}"/>
    <cellStyle name="표준 3 62 2 2" xfId="3182" xr:uid="{00000000-0005-0000-0000-0000EEC60000}"/>
    <cellStyle name="표준 3 62 2 2 2" xfId="52011" xr:uid="{00000000-0005-0000-0000-0000EFC60000}"/>
    <cellStyle name="표준 3 62 2 2 3" xfId="52012" xr:uid="{00000000-0005-0000-0000-0000F0C60000}"/>
    <cellStyle name="표준 3 62 2 2 4" xfId="52013" xr:uid="{00000000-0005-0000-0000-0000F1C60000}"/>
    <cellStyle name="표준 3 62 2 2 5" xfId="52014" xr:uid="{00000000-0005-0000-0000-0000F2C60000}"/>
    <cellStyle name="표준 3 62 2 2 6" xfId="52015" xr:uid="{00000000-0005-0000-0000-0000F3C60000}"/>
    <cellStyle name="표준 3 62 2 3" xfId="5041" xr:uid="{00000000-0005-0000-0000-0000F4C60000}"/>
    <cellStyle name="표준 3 62 2 3 2" xfId="52016" xr:uid="{00000000-0005-0000-0000-0000F5C60000}"/>
    <cellStyle name="표준 3 62 2 3 3" xfId="52017" xr:uid="{00000000-0005-0000-0000-0000F6C60000}"/>
    <cellStyle name="표준 3 62 2 3 4" xfId="52018" xr:uid="{00000000-0005-0000-0000-0000F7C60000}"/>
    <cellStyle name="표준 3 62 2 3 5" xfId="52019" xr:uid="{00000000-0005-0000-0000-0000F8C60000}"/>
    <cellStyle name="표준 3 62 2 3 6" xfId="52020" xr:uid="{00000000-0005-0000-0000-0000F9C60000}"/>
    <cellStyle name="표준 3 62 2 4" xfId="6905" xr:uid="{00000000-0005-0000-0000-0000FAC60000}"/>
    <cellStyle name="표준 3 62 2 4 2" xfId="52021" xr:uid="{00000000-0005-0000-0000-0000FBC60000}"/>
    <cellStyle name="표준 3 62 2 4 3" xfId="52022" xr:uid="{00000000-0005-0000-0000-0000FCC60000}"/>
    <cellStyle name="표준 3 62 2 4 4" xfId="52023" xr:uid="{00000000-0005-0000-0000-0000FDC60000}"/>
    <cellStyle name="표준 3 62 2 4 5" xfId="52024" xr:uid="{00000000-0005-0000-0000-0000FEC60000}"/>
    <cellStyle name="표준 3 62 2 4 6" xfId="52025" xr:uid="{00000000-0005-0000-0000-0000FFC60000}"/>
    <cellStyle name="표준 3 62 2 5" xfId="8765" xr:uid="{00000000-0005-0000-0000-000000C70000}"/>
    <cellStyle name="표준 3 62 2 5 2" xfId="52026" xr:uid="{00000000-0005-0000-0000-000001C70000}"/>
    <cellStyle name="표준 3 62 2 5 3" xfId="52027" xr:uid="{00000000-0005-0000-0000-000002C70000}"/>
    <cellStyle name="표준 3 62 2 5 4" xfId="52028" xr:uid="{00000000-0005-0000-0000-000003C70000}"/>
    <cellStyle name="표준 3 62 2 5 5" xfId="52029" xr:uid="{00000000-0005-0000-0000-000004C70000}"/>
    <cellStyle name="표준 3 62 2 5 6" xfId="52030" xr:uid="{00000000-0005-0000-0000-000005C70000}"/>
    <cellStyle name="표준 3 62 2 6" xfId="52031" xr:uid="{00000000-0005-0000-0000-000006C70000}"/>
    <cellStyle name="표준 3 62 2 7" xfId="52032" xr:uid="{00000000-0005-0000-0000-000007C70000}"/>
    <cellStyle name="표준 3 62 2 8" xfId="52033" xr:uid="{00000000-0005-0000-0000-000008C70000}"/>
    <cellStyle name="표준 3 62 2 9" xfId="52034" xr:uid="{00000000-0005-0000-0000-000009C70000}"/>
    <cellStyle name="표준 3 62 3" xfId="2689" xr:uid="{00000000-0005-0000-0000-00000AC70000}"/>
    <cellStyle name="표준 3 62 3 2" xfId="52035" xr:uid="{00000000-0005-0000-0000-00000BC70000}"/>
    <cellStyle name="표준 3 62 3 3" xfId="52036" xr:uid="{00000000-0005-0000-0000-00000CC70000}"/>
    <cellStyle name="표준 3 62 3 4" xfId="52037" xr:uid="{00000000-0005-0000-0000-00000DC70000}"/>
    <cellStyle name="표준 3 62 3 5" xfId="52038" xr:uid="{00000000-0005-0000-0000-00000EC70000}"/>
    <cellStyle name="표준 3 62 3 6" xfId="52039" xr:uid="{00000000-0005-0000-0000-00000FC70000}"/>
    <cellStyle name="표준 3 62 4" xfId="4549" xr:uid="{00000000-0005-0000-0000-000010C70000}"/>
    <cellStyle name="표준 3 62 4 2" xfId="52040" xr:uid="{00000000-0005-0000-0000-000011C70000}"/>
    <cellStyle name="표준 3 62 4 3" xfId="52041" xr:uid="{00000000-0005-0000-0000-000012C70000}"/>
    <cellStyle name="표준 3 62 4 4" xfId="52042" xr:uid="{00000000-0005-0000-0000-000013C70000}"/>
    <cellStyle name="표준 3 62 4 5" xfId="52043" xr:uid="{00000000-0005-0000-0000-000014C70000}"/>
    <cellStyle name="표준 3 62 4 6" xfId="52044" xr:uid="{00000000-0005-0000-0000-000015C70000}"/>
    <cellStyle name="표준 3 62 5" xfId="6413" xr:uid="{00000000-0005-0000-0000-000016C70000}"/>
    <cellStyle name="표준 3 62 5 2" xfId="52045" xr:uid="{00000000-0005-0000-0000-000017C70000}"/>
    <cellStyle name="표준 3 62 5 3" xfId="52046" xr:uid="{00000000-0005-0000-0000-000018C70000}"/>
    <cellStyle name="표준 3 62 5 4" xfId="52047" xr:uid="{00000000-0005-0000-0000-000019C70000}"/>
    <cellStyle name="표준 3 62 5 5" xfId="52048" xr:uid="{00000000-0005-0000-0000-00001AC70000}"/>
    <cellStyle name="표준 3 62 5 6" xfId="52049" xr:uid="{00000000-0005-0000-0000-00001BC70000}"/>
    <cellStyle name="표준 3 62 6" xfId="8273" xr:uid="{00000000-0005-0000-0000-00001CC70000}"/>
    <cellStyle name="표준 3 62 6 2" xfId="52050" xr:uid="{00000000-0005-0000-0000-00001DC70000}"/>
    <cellStyle name="표준 3 62 6 3" xfId="52051" xr:uid="{00000000-0005-0000-0000-00001EC70000}"/>
    <cellStyle name="표준 3 62 6 4" xfId="52052" xr:uid="{00000000-0005-0000-0000-00001FC70000}"/>
    <cellStyle name="표준 3 62 6 5" xfId="52053" xr:uid="{00000000-0005-0000-0000-000020C70000}"/>
    <cellStyle name="표준 3 62 6 6" xfId="52054" xr:uid="{00000000-0005-0000-0000-000021C70000}"/>
    <cellStyle name="표준 3 62 7" xfId="52055" xr:uid="{00000000-0005-0000-0000-000022C70000}"/>
    <cellStyle name="표준 3 62 8" xfId="52056" xr:uid="{00000000-0005-0000-0000-000023C70000}"/>
    <cellStyle name="표준 3 62 9" xfId="52057" xr:uid="{00000000-0005-0000-0000-000024C70000}"/>
    <cellStyle name="표준 3 63" xfId="835" xr:uid="{00000000-0005-0000-0000-000025C70000}"/>
    <cellStyle name="표준 3 63 10" xfId="52058" xr:uid="{00000000-0005-0000-0000-000026C70000}"/>
    <cellStyle name="표준 3 63 11" xfId="52059" xr:uid="{00000000-0005-0000-0000-000027C70000}"/>
    <cellStyle name="표준 3 63 12" xfId="52060" xr:uid="{00000000-0005-0000-0000-000028C70000}"/>
    <cellStyle name="표준 3 63 2" xfId="1418" xr:uid="{00000000-0005-0000-0000-000029C70000}"/>
    <cellStyle name="표준 3 63 2 10" xfId="52061" xr:uid="{00000000-0005-0000-0000-00002AC70000}"/>
    <cellStyle name="표준 3 63 2 11" xfId="52062" xr:uid="{00000000-0005-0000-0000-00002BC70000}"/>
    <cellStyle name="표준 3 63 2 2" xfId="3195" xr:uid="{00000000-0005-0000-0000-00002CC70000}"/>
    <cellStyle name="표준 3 63 2 2 2" xfId="52063" xr:uid="{00000000-0005-0000-0000-00002DC70000}"/>
    <cellStyle name="표준 3 63 2 2 3" xfId="52064" xr:uid="{00000000-0005-0000-0000-00002EC70000}"/>
    <cellStyle name="표준 3 63 2 2 4" xfId="52065" xr:uid="{00000000-0005-0000-0000-00002FC70000}"/>
    <cellStyle name="표준 3 63 2 2 5" xfId="52066" xr:uid="{00000000-0005-0000-0000-000030C70000}"/>
    <cellStyle name="표준 3 63 2 2 6" xfId="52067" xr:uid="{00000000-0005-0000-0000-000031C70000}"/>
    <cellStyle name="표준 3 63 2 3" xfId="5054" xr:uid="{00000000-0005-0000-0000-000032C70000}"/>
    <cellStyle name="표준 3 63 2 3 2" xfId="52068" xr:uid="{00000000-0005-0000-0000-000033C70000}"/>
    <cellStyle name="표준 3 63 2 3 3" xfId="52069" xr:uid="{00000000-0005-0000-0000-000034C70000}"/>
    <cellStyle name="표준 3 63 2 3 4" xfId="52070" xr:uid="{00000000-0005-0000-0000-000035C70000}"/>
    <cellStyle name="표준 3 63 2 3 5" xfId="52071" xr:uid="{00000000-0005-0000-0000-000036C70000}"/>
    <cellStyle name="표준 3 63 2 3 6" xfId="52072" xr:uid="{00000000-0005-0000-0000-000037C70000}"/>
    <cellStyle name="표준 3 63 2 4" xfId="6918" xr:uid="{00000000-0005-0000-0000-000038C70000}"/>
    <cellStyle name="표준 3 63 2 4 2" xfId="52073" xr:uid="{00000000-0005-0000-0000-000039C70000}"/>
    <cellStyle name="표준 3 63 2 4 3" xfId="52074" xr:uid="{00000000-0005-0000-0000-00003AC70000}"/>
    <cellStyle name="표준 3 63 2 4 4" xfId="52075" xr:uid="{00000000-0005-0000-0000-00003BC70000}"/>
    <cellStyle name="표준 3 63 2 4 5" xfId="52076" xr:uid="{00000000-0005-0000-0000-00003CC70000}"/>
    <cellStyle name="표준 3 63 2 4 6" xfId="52077" xr:uid="{00000000-0005-0000-0000-00003DC70000}"/>
    <cellStyle name="표준 3 63 2 5" xfId="8778" xr:uid="{00000000-0005-0000-0000-00003EC70000}"/>
    <cellStyle name="표준 3 63 2 5 2" xfId="52078" xr:uid="{00000000-0005-0000-0000-00003FC70000}"/>
    <cellStyle name="표준 3 63 2 5 3" xfId="52079" xr:uid="{00000000-0005-0000-0000-000040C70000}"/>
    <cellStyle name="표준 3 63 2 5 4" xfId="52080" xr:uid="{00000000-0005-0000-0000-000041C70000}"/>
    <cellStyle name="표준 3 63 2 5 5" xfId="52081" xr:uid="{00000000-0005-0000-0000-000042C70000}"/>
    <cellStyle name="표준 3 63 2 5 6" xfId="52082" xr:uid="{00000000-0005-0000-0000-000043C70000}"/>
    <cellStyle name="표준 3 63 2 6" xfId="52083" xr:uid="{00000000-0005-0000-0000-000044C70000}"/>
    <cellStyle name="표준 3 63 2 7" xfId="52084" xr:uid="{00000000-0005-0000-0000-000045C70000}"/>
    <cellStyle name="표준 3 63 2 8" xfId="52085" xr:uid="{00000000-0005-0000-0000-000046C70000}"/>
    <cellStyle name="표준 3 63 2 9" xfId="52086" xr:uid="{00000000-0005-0000-0000-000047C70000}"/>
    <cellStyle name="표준 3 63 3" xfId="2702" xr:uid="{00000000-0005-0000-0000-000048C70000}"/>
    <cellStyle name="표준 3 63 3 2" xfId="52087" xr:uid="{00000000-0005-0000-0000-000049C70000}"/>
    <cellStyle name="표준 3 63 3 3" xfId="52088" xr:uid="{00000000-0005-0000-0000-00004AC70000}"/>
    <cellStyle name="표준 3 63 3 4" xfId="52089" xr:uid="{00000000-0005-0000-0000-00004BC70000}"/>
    <cellStyle name="표준 3 63 3 5" xfId="52090" xr:uid="{00000000-0005-0000-0000-00004CC70000}"/>
    <cellStyle name="표준 3 63 3 6" xfId="52091" xr:uid="{00000000-0005-0000-0000-00004DC70000}"/>
    <cellStyle name="표준 3 63 4" xfId="4562" xr:uid="{00000000-0005-0000-0000-00004EC70000}"/>
    <cellStyle name="표준 3 63 4 2" xfId="52092" xr:uid="{00000000-0005-0000-0000-00004FC70000}"/>
    <cellStyle name="표준 3 63 4 3" xfId="52093" xr:uid="{00000000-0005-0000-0000-000050C70000}"/>
    <cellStyle name="표준 3 63 4 4" xfId="52094" xr:uid="{00000000-0005-0000-0000-000051C70000}"/>
    <cellStyle name="표준 3 63 4 5" xfId="52095" xr:uid="{00000000-0005-0000-0000-000052C70000}"/>
    <cellStyle name="표준 3 63 4 6" xfId="52096" xr:uid="{00000000-0005-0000-0000-000053C70000}"/>
    <cellStyle name="표준 3 63 5" xfId="6426" xr:uid="{00000000-0005-0000-0000-000054C70000}"/>
    <cellStyle name="표준 3 63 5 2" xfId="52097" xr:uid="{00000000-0005-0000-0000-000055C70000}"/>
    <cellStyle name="표준 3 63 5 3" xfId="52098" xr:uid="{00000000-0005-0000-0000-000056C70000}"/>
    <cellStyle name="표준 3 63 5 4" xfId="52099" xr:uid="{00000000-0005-0000-0000-000057C70000}"/>
    <cellStyle name="표준 3 63 5 5" xfId="52100" xr:uid="{00000000-0005-0000-0000-000058C70000}"/>
    <cellStyle name="표준 3 63 5 6" xfId="52101" xr:uid="{00000000-0005-0000-0000-000059C70000}"/>
    <cellStyle name="표준 3 63 6" xfId="8286" xr:uid="{00000000-0005-0000-0000-00005AC70000}"/>
    <cellStyle name="표준 3 63 6 2" xfId="52102" xr:uid="{00000000-0005-0000-0000-00005BC70000}"/>
    <cellStyle name="표준 3 63 6 3" xfId="52103" xr:uid="{00000000-0005-0000-0000-00005CC70000}"/>
    <cellStyle name="표준 3 63 6 4" xfId="52104" xr:uid="{00000000-0005-0000-0000-00005DC70000}"/>
    <cellStyle name="표준 3 63 6 5" xfId="52105" xr:uid="{00000000-0005-0000-0000-00005EC70000}"/>
    <cellStyle name="표준 3 63 6 6" xfId="52106" xr:uid="{00000000-0005-0000-0000-00005FC70000}"/>
    <cellStyle name="표준 3 63 7" xfId="52107" xr:uid="{00000000-0005-0000-0000-000060C70000}"/>
    <cellStyle name="표준 3 63 8" xfId="52108" xr:uid="{00000000-0005-0000-0000-000061C70000}"/>
    <cellStyle name="표준 3 63 9" xfId="52109" xr:uid="{00000000-0005-0000-0000-000062C70000}"/>
    <cellStyle name="표준 3 64" xfId="848" xr:uid="{00000000-0005-0000-0000-000063C70000}"/>
    <cellStyle name="표준 3 64 10" xfId="52110" xr:uid="{00000000-0005-0000-0000-000064C70000}"/>
    <cellStyle name="표준 3 64 11" xfId="52111" xr:uid="{00000000-0005-0000-0000-000065C70000}"/>
    <cellStyle name="표준 3 64 12" xfId="52112" xr:uid="{00000000-0005-0000-0000-000066C70000}"/>
    <cellStyle name="표준 3 64 2" xfId="1431" xr:uid="{00000000-0005-0000-0000-000067C70000}"/>
    <cellStyle name="표준 3 64 2 10" xfId="52113" xr:uid="{00000000-0005-0000-0000-000068C70000}"/>
    <cellStyle name="표준 3 64 2 11" xfId="52114" xr:uid="{00000000-0005-0000-0000-000069C70000}"/>
    <cellStyle name="표준 3 64 2 2" xfId="3208" xr:uid="{00000000-0005-0000-0000-00006AC70000}"/>
    <cellStyle name="표준 3 64 2 2 2" xfId="52115" xr:uid="{00000000-0005-0000-0000-00006BC70000}"/>
    <cellStyle name="표준 3 64 2 2 3" xfId="52116" xr:uid="{00000000-0005-0000-0000-00006CC70000}"/>
    <cellStyle name="표준 3 64 2 2 4" xfId="52117" xr:uid="{00000000-0005-0000-0000-00006DC70000}"/>
    <cellStyle name="표준 3 64 2 2 5" xfId="52118" xr:uid="{00000000-0005-0000-0000-00006EC70000}"/>
    <cellStyle name="표준 3 64 2 2 6" xfId="52119" xr:uid="{00000000-0005-0000-0000-00006FC70000}"/>
    <cellStyle name="표준 3 64 2 3" xfId="5067" xr:uid="{00000000-0005-0000-0000-000070C70000}"/>
    <cellStyle name="표준 3 64 2 3 2" xfId="52120" xr:uid="{00000000-0005-0000-0000-000071C70000}"/>
    <cellStyle name="표준 3 64 2 3 3" xfId="52121" xr:uid="{00000000-0005-0000-0000-000072C70000}"/>
    <cellStyle name="표준 3 64 2 3 4" xfId="52122" xr:uid="{00000000-0005-0000-0000-000073C70000}"/>
    <cellStyle name="표준 3 64 2 3 5" xfId="52123" xr:uid="{00000000-0005-0000-0000-000074C70000}"/>
    <cellStyle name="표준 3 64 2 3 6" xfId="52124" xr:uid="{00000000-0005-0000-0000-000075C70000}"/>
    <cellStyle name="표준 3 64 2 4" xfId="6931" xr:uid="{00000000-0005-0000-0000-000076C70000}"/>
    <cellStyle name="표준 3 64 2 4 2" xfId="52125" xr:uid="{00000000-0005-0000-0000-000077C70000}"/>
    <cellStyle name="표준 3 64 2 4 3" xfId="52126" xr:uid="{00000000-0005-0000-0000-000078C70000}"/>
    <cellStyle name="표준 3 64 2 4 4" xfId="52127" xr:uid="{00000000-0005-0000-0000-000079C70000}"/>
    <cellStyle name="표준 3 64 2 4 5" xfId="52128" xr:uid="{00000000-0005-0000-0000-00007AC70000}"/>
    <cellStyle name="표준 3 64 2 4 6" xfId="52129" xr:uid="{00000000-0005-0000-0000-00007BC70000}"/>
    <cellStyle name="표준 3 64 2 5" xfId="8791" xr:uid="{00000000-0005-0000-0000-00007CC70000}"/>
    <cellStyle name="표준 3 64 2 5 2" xfId="52130" xr:uid="{00000000-0005-0000-0000-00007DC70000}"/>
    <cellStyle name="표준 3 64 2 5 3" xfId="52131" xr:uid="{00000000-0005-0000-0000-00007EC70000}"/>
    <cellStyle name="표준 3 64 2 5 4" xfId="52132" xr:uid="{00000000-0005-0000-0000-00007FC70000}"/>
    <cellStyle name="표준 3 64 2 5 5" xfId="52133" xr:uid="{00000000-0005-0000-0000-000080C70000}"/>
    <cellStyle name="표준 3 64 2 5 6" xfId="52134" xr:uid="{00000000-0005-0000-0000-000081C70000}"/>
    <cellStyle name="표준 3 64 2 6" xfId="52135" xr:uid="{00000000-0005-0000-0000-000082C70000}"/>
    <cellStyle name="표준 3 64 2 7" xfId="52136" xr:uid="{00000000-0005-0000-0000-000083C70000}"/>
    <cellStyle name="표준 3 64 2 8" xfId="52137" xr:uid="{00000000-0005-0000-0000-000084C70000}"/>
    <cellStyle name="표준 3 64 2 9" xfId="52138" xr:uid="{00000000-0005-0000-0000-000085C70000}"/>
    <cellStyle name="표준 3 64 3" xfId="2715" xr:uid="{00000000-0005-0000-0000-000086C70000}"/>
    <cellStyle name="표준 3 64 3 2" xfId="52139" xr:uid="{00000000-0005-0000-0000-000087C70000}"/>
    <cellStyle name="표준 3 64 3 3" xfId="52140" xr:uid="{00000000-0005-0000-0000-000088C70000}"/>
    <cellStyle name="표준 3 64 3 4" xfId="52141" xr:uid="{00000000-0005-0000-0000-000089C70000}"/>
    <cellStyle name="표준 3 64 3 5" xfId="52142" xr:uid="{00000000-0005-0000-0000-00008AC70000}"/>
    <cellStyle name="표준 3 64 3 6" xfId="52143" xr:uid="{00000000-0005-0000-0000-00008BC70000}"/>
    <cellStyle name="표준 3 64 4" xfId="4575" xr:uid="{00000000-0005-0000-0000-00008CC70000}"/>
    <cellStyle name="표준 3 64 4 2" xfId="52144" xr:uid="{00000000-0005-0000-0000-00008DC70000}"/>
    <cellStyle name="표준 3 64 4 3" xfId="52145" xr:uid="{00000000-0005-0000-0000-00008EC70000}"/>
    <cellStyle name="표준 3 64 4 4" xfId="52146" xr:uid="{00000000-0005-0000-0000-00008FC70000}"/>
    <cellStyle name="표준 3 64 4 5" xfId="52147" xr:uid="{00000000-0005-0000-0000-000090C70000}"/>
    <cellStyle name="표준 3 64 4 6" xfId="52148" xr:uid="{00000000-0005-0000-0000-000091C70000}"/>
    <cellStyle name="표준 3 64 5" xfId="6439" xr:uid="{00000000-0005-0000-0000-000092C70000}"/>
    <cellStyle name="표준 3 64 5 2" xfId="52149" xr:uid="{00000000-0005-0000-0000-000093C70000}"/>
    <cellStyle name="표준 3 64 5 3" xfId="52150" xr:uid="{00000000-0005-0000-0000-000094C70000}"/>
    <cellStyle name="표준 3 64 5 4" xfId="52151" xr:uid="{00000000-0005-0000-0000-000095C70000}"/>
    <cellStyle name="표준 3 64 5 5" xfId="52152" xr:uid="{00000000-0005-0000-0000-000096C70000}"/>
    <cellStyle name="표준 3 64 5 6" xfId="52153" xr:uid="{00000000-0005-0000-0000-000097C70000}"/>
    <cellStyle name="표준 3 64 6" xfId="8299" xr:uid="{00000000-0005-0000-0000-000098C70000}"/>
    <cellStyle name="표준 3 64 6 2" xfId="52154" xr:uid="{00000000-0005-0000-0000-000099C70000}"/>
    <cellStyle name="표준 3 64 6 3" xfId="52155" xr:uid="{00000000-0005-0000-0000-00009AC70000}"/>
    <cellStyle name="표준 3 64 6 4" xfId="52156" xr:uid="{00000000-0005-0000-0000-00009BC70000}"/>
    <cellStyle name="표준 3 64 6 5" xfId="52157" xr:uid="{00000000-0005-0000-0000-00009CC70000}"/>
    <cellStyle name="표준 3 64 6 6" xfId="52158" xr:uid="{00000000-0005-0000-0000-00009DC70000}"/>
    <cellStyle name="표준 3 64 7" xfId="52159" xr:uid="{00000000-0005-0000-0000-00009EC70000}"/>
    <cellStyle name="표준 3 64 8" xfId="52160" xr:uid="{00000000-0005-0000-0000-00009FC70000}"/>
    <cellStyle name="표준 3 64 9" xfId="52161" xr:uid="{00000000-0005-0000-0000-0000A0C70000}"/>
    <cellStyle name="표준 3 65" xfId="861" xr:uid="{00000000-0005-0000-0000-0000A1C70000}"/>
    <cellStyle name="표준 3 65 10" xfId="52162" xr:uid="{00000000-0005-0000-0000-0000A2C70000}"/>
    <cellStyle name="표준 3 65 11" xfId="52163" xr:uid="{00000000-0005-0000-0000-0000A3C70000}"/>
    <cellStyle name="표준 3 65 12" xfId="52164" xr:uid="{00000000-0005-0000-0000-0000A4C70000}"/>
    <cellStyle name="표준 3 65 2" xfId="1444" xr:uid="{00000000-0005-0000-0000-0000A5C70000}"/>
    <cellStyle name="표준 3 65 2 10" xfId="52165" xr:uid="{00000000-0005-0000-0000-0000A6C70000}"/>
    <cellStyle name="표준 3 65 2 11" xfId="52166" xr:uid="{00000000-0005-0000-0000-0000A7C70000}"/>
    <cellStyle name="표준 3 65 2 2" xfId="3221" xr:uid="{00000000-0005-0000-0000-0000A8C70000}"/>
    <cellStyle name="표준 3 65 2 2 2" xfId="52167" xr:uid="{00000000-0005-0000-0000-0000A9C70000}"/>
    <cellStyle name="표준 3 65 2 2 3" xfId="52168" xr:uid="{00000000-0005-0000-0000-0000AAC70000}"/>
    <cellStyle name="표준 3 65 2 2 4" xfId="52169" xr:uid="{00000000-0005-0000-0000-0000ABC70000}"/>
    <cellStyle name="표준 3 65 2 2 5" xfId="52170" xr:uid="{00000000-0005-0000-0000-0000ACC70000}"/>
    <cellStyle name="표준 3 65 2 2 6" xfId="52171" xr:uid="{00000000-0005-0000-0000-0000ADC70000}"/>
    <cellStyle name="표준 3 65 2 3" xfId="5080" xr:uid="{00000000-0005-0000-0000-0000AEC70000}"/>
    <cellStyle name="표준 3 65 2 3 2" xfId="52172" xr:uid="{00000000-0005-0000-0000-0000AFC70000}"/>
    <cellStyle name="표준 3 65 2 3 3" xfId="52173" xr:uid="{00000000-0005-0000-0000-0000B0C70000}"/>
    <cellStyle name="표준 3 65 2 3 4" xfId="52174" xr:uid="{00000000-0005-0000-0000-0000B1C70000}"/>
    <cellStyle name="표준 3 65 2 3 5" xfId="52175" xr:uid="{00000000-0005-0000-0000-0000B2C70000}"/>
    <cellStyle name="표준 3 65 2 3 6" xfId="52176" xr:uid="{00000000-0005-0000-0000-0000B3C70000}"/>
    <cellStyle name="표준 3 65 2 4" xfId="6944" xr:uid="{00000000-0005-0000-0000-0000B4C70000}"/>
    <cellStyle name="표준 3 65 2 4 2" xfId="52177" xr:uid="{00000000-0005-0000-0000-0000B5C70000}"/>
    <cellStyle name="표준 3 65 2 4 3" xfId="52178" xr:uid="{00000000-0005-0000-0000-0000B6C70000}"/>
    <cellStyle name="표준 3 65 2 4 4" xfId="52179" xr:uid="{00000000-0005-0000-0000-0000B7C70000}"/>
    <cellStyle name="표준 3 65 2 4 5" xfId="52180" xr:uid="{00000000-0005-0000-0000-0000B8C70000}"/>
    <cellStyle name="표준 3 65 2 4 6" xfId="52181" xr:uid="{00000000-0005-0000-0000-0000B9C70000}"/>
    <cellStyle name="표준 3 65 2 5" xfId="8804" xr:uid="{00000000-0005-0000-0000-0000BAC70000}"/>
    <cellStyle name="표준 3 65 2 5 2" xfId="52182" xr:uid="{00000000-0005-0000-0000-0000BBC70000}"/>
    <cellStyle name="표준 3 65 2 5 3" xfId="52183" xr:uid="{00000000-0005-0000-0000-0000BCC70000}"/>
    <cellStyle name="표준 3 65 2 5 4" xfId="52184" xr:uid="{00000000-0005-0000-0000-0000BDC70000}"/>
    <cellStyle name="표준 3 65 2 5 5" xfId="52185" xr:uid="{00000000-0005-0000-0000-0000BEC70000}"/>
    <cellStyle name="표준 3 65 2 5 6" xfId="52186" xr:uid="{00000000-0005-0000-0000-0000BFC70000}"/>
    <cellStyle name="표준 3 65 2 6" xfId="52187" xr:uid="{00000000-0005-0000-0000-0000C0C70000}"/>
    <cellStyle name="표준 3 65 2 7" xfId="52188" xr:uid="{00000000-0005-0000-0000-0000C1C70000}"/>
    <cellStyle name="표준 3 65 2 8" xfId="52189" xr:uid="{00000000-0005-0000-0000-0000C2C70000}"/>
    <cellStyle name="표준 3 65 2 9" xfId="52190" xr:uid="{00000000-0005-0000-0000-0000C3C70000}"/>
    <cellStyle name="표준 3 65 3" xfId="2728" xr:uid="{00000000-0005-0000-0000-0000C4C70000}"/>
    <cellStyle name="표준 3 65 3 2" xfId="52191" xr:uid="{00000000-0005-0000-0000-0000C5C70000}"/>
    <cellStyle name="표준 3 65 3 3" xfId="52192" xr:uid="{00000000-0005-0000-0000-0000C6C70000}"/>
    <cellStyle name="표준 3 65 3 4" xfId="52193" xr:uid="{00000000-0005-0000-0000-0000C7C70000}"/>
    <cellStyle name="표준 3 65 3 5" xfId="52194" xr:uid="{00000000-0005-0000-0000-0000C8C70000}"/>
    <cellStyle name="표준 3 65 3 6" xfId="52195" xr:uid="{00000000-0005-0000-0000-0000C9C70000}"/>
    <cellStyle name="표준 3 65 4" xfId="4588" xr:uid="{00000000-0005-0000-0000-0000CAC70000}"/>
    <cellStyle name="표준 3 65 4 2" xfId="52196" xr:uid="{00000000-0005-0000-0000-0000CBC70000}"/>
    <cellStyle name="표준 3 65 4 3" xfId="52197" xr:uid="{00000000-0005-0000-0000-0000CCC70000}"/>
    <cellStyle name="표준 3 65 4 4" xfId="52198" xr:uid="{00000000-0005-0000-0000-0000CDC70000}"/>
    <cellStyle name="표준 3 65 4 5" xfId="52199" xr:uid="{00000000-0005-0000-0000-0000CEC70000}"/>
    <cellStyle name="표준 3 65 4 6" xfId="52200" xr:uid="{00000000-0005-0000-0000-0000CFC70000}"/>
    <cellStyle name="표준 3 65 5" xfId="6452" xr:uid="{00000000-0005-0000-0000-0000D0C70000}"/>
    <cellStyle name="표준 3 65 5 2" xfId="52201" xr:uid="{00000000-0005-0000-0000-0000D1C70000}"/>
    <cellStyle name="표준 3 65 5 3" xfId="52202" xr:uid="{00000000-0005-0000-0000-0000D2C70000}"/>
    <cellStyle name="표준 3 65 5 4" xfId="52203" xr:uid="{00000000-0005-0000-0000-0000D3C70000}"/>
    <cellStyle name="표준 3 65 5 5" xfId="52204" xr:uid="{00000000-0005-0000-0000-0000D4C70000}"/>
    <cellStyle name="표준 3 65 5 6" xfId="52205" xr:uid="{00000000-0005-0000-0000-0000D5C70000}"/>
    <cellStyle name="표준 3 65 6" xfId="8312" xr:uid="{00000000-0005-0000-0000-0000D6C70000}"/>
    <cellStyle name="표준 3 65 6 2" xfId="52206" xr:uid="{00000000-0005-0000-0000-0000D7C70000}"/>
    <cellStyle name="표준 3 65 6 3" xfId="52207" xr:uid="{00000000-0005-0000-0000-0000D8C70000}"/>
    <cellStyle name="표준 3 65 6 4" xfId="52208" xr:uid="{00000000-0005-0000-0000-0000D9C70000}"/>
    <cellStyle name="표준 3 65 6 5" xfId="52209" xr:uid="{00000000-0005-0000-0000-0000DAC70000}"/>
    <cellStyle name="표준 3 65 6 6" xfId="52210" xr:uid="{00000000-0005-0000-0000-0000DBC70000}"/>
    <cellStyle name="표준 3 65 7" xfId="52211" xr:uid="{00000000-0005-0000-0000-0000DCC70000}"/>
    <cellStyle name="표준 3 65 8" xfId="52212" xr:uid="{00000000-0005-0000-0000-0000DDC70000}"/>
    <cellStyle name="표준 3 65 9" xfId="52213" xr:uid="{00000000-0005-0000-0000-0000DEC70000}"/>
    <cellStyle name="표준 3 66" xfId="874" xr:uid="{00000000-0005-0000-0000-0000DFC70000}"/>
    <cellStyle name="표준 3 66 10" xfId="52214" xr:uid="{00000000-0005-0000-0000-0000E0C70000}"/>
    <cellStyle name="표준 3 66 11" xfId="52215" xr:uid="{00000000-0005-0000-0000-0000E1C70000}"/>
    <cellStyle name="표준 3 66 12" xfId="52216" xr:uid="{00000000-0005-0000-0000-0000E2C70000}"/>
    <cellStyle name="표준 3 66 2" xfId="1457" xr:uid="{00000000-0005-0000-0000-0000E3C70000}"/>
    <cellStyle name="표준 3 66 2 10" xfId="52217" xr:uid="{00000000-0005-0000-0000-0000E4C70000}"/>
    <cellStyle name="표준 3 66 2 11" xfId="52218" xr:uid="{00000000-0005-0000-0000-0000E5C70000}"/>
    <cellStyle name="표준 3 66 2 2" xfId="3234" xr:uid="{00000000-0005-0000-0000-0000E6C70000}"/>
    <cellStyle name="표준 3 66 2 2 2" xfId="52219" xr:uid="{00000000-0005-0000-0000-0000E7C70000}"/>
    <cellStyle name="표준 3 66 2 2 3" xfId="52220" xr:uid="{00000000-0005-0000-0000-0000E8C70000}"/>
    <cellStyle name="표준 3 66 2 2 4" xfId="52221" xr:uid="{00000000-0005-0000-0000-0000E9C70000}"/>
    <cellStyle name="표준 3 66 2 2 5" xfId="52222" xr:uid="{00000000-0005-0000-0000-0000EAC70000}"/>
    <cellStyle name="표준 3 66 2 2 6" xfId="52223" xr:uid="{00000000-0005-0000-0000-0000EBC70000}"/>
    <cellStyle name="표준 3 66 2 3" xfId="5093" xr:uid="{00000000-0005-0000-0000-0000ECC70000}"/>
    <cellStyle name="표준 3 66 2 3 2" xfId="52224" xr:uid="{00000000-0005-0000-0000-0000EDC70000}"/>
    <cellStyle name="표준 3 66 2 3 3" xfId="52225" xr:uid="{00000000-0005-0000-0000-0000EEC70000}"/>
    <cellStyle name="표준 3 66 2 3 4" xfId="52226" xr:uid="{00000000-0005-0000-0000-0000EFC70000}"/>
    <cellStyle name="표준 3 66 2 3 5" xfId="52227" xr:uid="{00000000-0005-0000-0000-0000F0C70000}"/>
    <cellStyle name="표준 3 66 2 3 6" xfId="52228" xr:uid="{00000000-0005-0000-0000-0000F1C70000}"/>
    <cellStyle name="표준 3 66 2 4" xfId="6957" xr:uid="{00000000-0005-0000-0000-0000F2C70000}"/>
    <cellStyle name="표준 3 66 2 4 2" xfId="52229" xr:uid="{00000000-0005-0000-0000-0000F3C70000}"/>
    <cellStyle name="표준 3 66 2 4 3" xfId="52230" xr:uid="{00000000-0005-0000-0000-0000F4C70000}"/>
    <cellStyle name="표준 3 66 2 4 4" xfId="52231" xr:uid="{00000000-0005-0000-0000-0000F5C70000}"/>
    <cellStyle name="표준 3 66 2 4 5" xfId="52232" xr:uid="{00000000-0005-0000-0000-0000F6C70000}"/>
    <cellStyle name="표준 3 66 2 4 6" xfId="52233" xr:uid="{00000000-0005-0000-0000-0000F7C70000}"/>
    <cellStyle name="표준 3 66 2 5" xfId="8817" xr:uid="{00000000-0005-0000-0000-0000F8C70000}"/>
    <cellStyle name="표준 3 66 2 5 2" xfId="52234" xr:uid="{00000000-0005-0000-0000-0000F9C70000}"/>
    <cellStyle name="표준 3 66 2 5 3" xfId="52235" xr:uid="{00000000-0005-0000-0000-0000FAC70000}"/>
    <cellStyle name="표준 3 66 2 5 4" xfId="52236" xr:uid="{00000000-0005-0000-0000-0000FBC70000}"/>
    <cellStyle name="표준 3 66 2 5 5" xfId="52237" xr:uid="{00000000-0005-0000-0000-0000FCC70000}"/>
    <cellStyle name="표준 3 66 2 5 6" xfId="52238" xr:uid="{00000000-0005-0000-0000-0000FDC70000}"/>
    <cellStyle name="표준 3 66 2 6" xfId="52239" xr:uid="{00000000-0005-0000-0000-0000FEC70000}"/>
    <cellStyle name="표준 3 66 2 7" xfId="52240" xr:uid="{00000000-0005-0000-0000-0000FFC70000}"/>
    <cellStyle name="표준 3 66 2 8" xfId="52241" xr:uid="{00000000-0005-0000-0000-000000C80000}"/>
    <cellStyle name="표준 3 66 2 9" xfId="52242" xr:uid="{00000000-0005-0000-0000-000001C80000}"/>
    <cellStyle name="표준 3 66 3" xfId="2741" xr:uid="{00000000-0005-0000-0000-000002C80000}"/>
    <cellStyle name="표준 3 66 3 2" xfId="52243" xr:uid="{00000000-0005-0000-0000-000003C80000}"/>
    <cellStyle name="표준 3 66 3 3" xfId="52244" xr:uid="{00000000-0005-0000-0000-000004C80000}"/>
    <cellStyle name="표준 3 66 3 4" xfId="52245" xr:uid="{00000000-0005-0000-0000-000005C80000}"/>
    <cellStyle name="표준 3 66 3 5" xfId="52246" xr:uid="{00000000-0005-0000-0000-000006C80000}"/>
    <cellStyle name="표준 3 66 3 6" xfId="52247" xr:uid="{00000000-0005-0000-0000-000007C80000}"/>
    <cellStyle name="표준 3 66 4" xfId="4601" xr:uid="{00000000-0005-0000-0000-000008C80000}"/>
    <cellStyle name="표준 3 66 4 2" xfId="52248" xr:uid="{00000000-0005-0000-0000-000009C80000}"/>
    <cellStyle name="표준 3 66 4 3" xfId="52249" xr:uid="{00000000-0005-0000-0000-00000AC80000}"/>
    <cellStyle name="표준 3 66 4 4" xfId="52250" xr:uid="{00000000-0005-0000-0000-00000BC80000}"/>
    <cellStyle name="표준 3 66 4 5" xfId="52251" xr:uid="{00000000-0005-0000-0000-00000CC80000}"/>
    <cellStyle name="표준 3 66 4 6" xfId="52252" xr:uid="{00000000-0005-0000-0000-00000DC80000}"/>
    <cellStyle name="표준 3 66 5" xfId="6465" xr:uid="{00000000-0005-0000-0000-00000EC80000}"/>
    <cellStyle name="표준 3 66 5 2" xfId="52253" xr:uid="{00000000-0005-0000-0000-00000FC80000}"/>
    <cellStyle name="표준 3 66 5 3" xfId="52254" xr:uid="{00000000-0005-0000-0000-000010C80000}"/>
    <cellStyle name="표준 3 66 5 4" xfId="52255" xr:uid="{00000000-0005-0000-0000-000011C80000}"/>
    <cellStyle name="표준 3 66 5 5" xfId="52256" xr:uid="{00000000-0005-0000-0000-000012C80000}"/>
    <cellStyle name="표준 3 66 5 6" xfId="52257" xr:uid="{00000000-0005-0000-0000-000013C80000}"/>
    <cellStyle name="표준 3 66 6" xfId="8325" xr:uid="{00000000-0005-0000-0000-000014C80000}"/>
    <cellStyle name="표준 3 66 6 2" xfId="52258" xr:uid="{00000000-0005-0000-0000-000015C80000}"/>
    <cellStyle name="표준 3 66 6 3" xfId="52259" xr:uid="{00000000-0005-0000-0000-000016C80000}"/>
    <cellStyle name="표준 3 66 6 4" xfId="52260" xr:uid="{00000000-0005-0000-0000-000017C80000}"/>
    <cellStyle name="표준 3 66 6 5" xfId="52261" xr:uid="{00000000-0005-0000-0000-000018C80000}"/>
    <cellStyle name="표준 3 66 6 6" xfId="52262" xr:uid="{00000000-0005-0000-0000-000019C80000}"/>
    <cellStyle name="표준 3 66 7" xfId="52263" xr:uid="{00000000-0005-0000-0000-00001AC80000}"/>
    <cellStyle name="표준 3 66 8" xfId="52264" xr:uid="{00000000-0005-0000-0000-00001BC80000}"/>
    <cellStyle name="표준 3 66 9" xfId="52265" xr:uid="{00000000-0005-0000-0000-00001CC80000}"/>
    <cellStyle name="표준 3 67" xfId="887" xr:uid="{00000000-0005-0000-0000-00001DC80000}"/>
    <cellStyle name="표준 3 67 10" xfId="52266" xr:uid="{00000000-0005-0000-0000-00001EC80000}"/>
    <cellStyle name="표준 3 67 11" xfId="52267" xr:uid="{00000000-0005-0000-0000-00001FC80000}"/>
    <cellStyle name="표준 3 67 12" xfId="52268" xr:uid="{00000000-0005-0000-0000-000020C80000}"/>
    <cellStyle name="표준 3 67 2" xfId="1470" xr:uid="{00000000-0005-0000-0000-000021C80000}"/>
    <cellStyle name="표준 3 67 2 10" xfId="52269" xr:uid="{00000000-0005-0000-0000-000022C80000}"/>
    <cellStyle name="표준 3 67 2 11" xfId="52270" xr:uid="{00000000-0005-0000-0000-000023C80000}"/>
    <cellStyle name="표준 3 67 2 2" xfId="3247" xr:uid="{00000000-0005-0000-0000-000024C80000}"/>
    <cellStyle name="표준 3 67 2 2 2" xfId="52271" xr:uid="{00000000-0005-0000-0000-000025C80000}"/>
    <cellStyle name="표준 3 67 2 2 3" xfId="52272" xr:uid="{00000000-0005-0000-0000-000026C80000}"/>
    <cellStyle name="표준 3 67 2 2 4" xfId="52273" xr:uid="{00000000-0005-0000-0000-000027C80000}"/>
    <cellStyle name="표준 3 67 2 2 5" xfId="52274" xr:uid="{00000000-0005-0000-0000-000028C80000}"/>
    <cellStyle name="표준 3 67 2 2 6" xfId="52275" xr:uid="{00000000-0005-0000-0000-000029C80000}"/>
    <cellStyle name="표준 3 67 2 3" xfId="5106" xr:uid="{00000000-0005-0000-0000-00002AC80000}"/>
    <cellStyle name="표준 3 67 2 3 2" xfId="52276" xr:uid="{00000000-0005-0000-0000-00002BC80000}"/>
    <cellStyle name="표준 3 67 2 3 3" xfId="52277" xr:uid="{00000000-0005-0000-0000-00002CC80000}"/>
    <cellStyle name="표준 3 67 2 3 4" xfId="52278" xr:uid="{00000000-0005-0000-0000-00002DC80000}"/>
    <cellStyle name="표준 3 67 2 3 5" xfId="52279" xr:uid="{00000000-0005-0000-0000-00002EC80000}"/>
    <cellStyle name="표준 3 67 2 3 6" xfId="52280" xr:uid="{00000000-0005-0000-0000-00002FC80000}"/>
    <cellStyle name="표준 3 67 2 4" xfId="6970" xr:uid="{00000000-0005-0000-0000-000030C80000}"/>
    <cellStyle name="표준 3 67 2 4 2" xfId="52281" xr:uid="{00000000-0005-0000-0000-000031C80000}"/>
    <cellStyle name="표준 3 67 2 4 3" xfId="52282" xr:uid="{00000000-0005-0000-0000-000032C80000}"/>
    <cellStyle name="표준 3 67 2 4 4" xfId="52283" xr:uid="{00000000-0005-0000-0000-000033C80000}"/>
    <cellStyle name="표준 3 67 2 4 5" xfId="52284" xr:uid="{00000000-0005-0000-0000-000034C80000}"/>
    <cellStyle name="표준 3 67 2 4 6" xfId="52285" xr:uid="{00000000-0005-0000-0000-000035C80000}"/>
    <cellStyle name="표준 3 67 2 5" xfId="8830" xr:uid="{00000000-0005-0000-0000-000036C80000}"/>
    <cellStyle name="표준 3 67 2 5 2" xfId="52286" xr:uid="{00000000-0005-0000-0000-000037C80000}"/>
    <cellStyle name="표준 3 67 2 5 3" xfId="52287" xr:uid="{00000000-0005-0000-0000-000038C80000}"/>
    <cellStyle name="표준 3 67 2 5 4" xfId="52288" xr:uid="{00000000-0005-0000-0000-000039C80000}"/>
    <cellStyle name="표준 3 67 2 5 5" xfId="52289" xr:uid="{00000000-0005-0000-0000-00003AC80000}"/>
    <cellStyle name="표준 3 67 2 5 6" xfId="52290" xr:uid="{00000000-0005-0000-0000-00003BC80000}"/>
    <cellStyle name="표준 3 67 2 6" xfId="52291" xr:uid="{00000000-0005-0000-0000-00003CC80000}"/>
    <cellStyle name="표준 3 67 2 7" xfId="52292" xr:uid="{00000000-0005-0000-0000-00003DC80000}"/>
    <cellStyle name="표준 3 67 2 8" xfId="52293" xr:uid="{00000000-0005-0000-0000-00003EC80000}"/>
    <cellStyle name="표준 3 67 2 9" xfId="52294" xr:uid="{00000000-0005-0000-0000-00003FC80000}"/>
    <cellStyle name="표준 3 67 3" xfId="2754" xr:uid="{00000000-0005-0000-0000-000040C80000}"/>
    <cellStyle name="표준 3 67 3 2" xfId="52295" xr:uid="{00000000-0005-0000-0000-000041C80000}"/>
    <cellStyle name="표준 3 67 3 3" xfId="52296" xr:uid="{00000000-0005-0000-0000-000042C80000}"/>
    <cellStyle name="표준 3 67 3 4" xfId="52297" xr:uid="{00000000-0005-0000-0000-000043C80000}"/>
    <cellStyle name="표준 3 67 3 5" xfId="52298" xr:uid="{00000000-0005-0000-0000-000044C80000}"/>
    <cellStyle name="표준 3 67 3 6" xfId="52299" xr:uid="{00000000-0005-0000-0000-000045C80000}"/>
    <cellStyle name="표준 3 67 4" xfId="4614" xr:uid="{00000000-0005-0000-0000-000046C80000}"/>
    <cellStyle name="표준 3 67 4 2" xfId="52300" xr:uid="{00000000-0005-0000-0000-000047C80000}"/>
    <cellStyle name="표준 3 67 4 3" xfId="52301" xr:uid="{00000000-0005-0000-0000-000048C80000}"/>
    <cellStyle name="표준 3 67 4 4" xfId="52302" xr:uid="{00000000-0005-0000-0000-000049C80000}"/>
    <cellStyle name="표준 3 67 4 5" xfId="52303" xr:uid="{00000000-0005-0000-0000-00004AC80000}"/>
    <cellStyle name="표준 3 67 4 6" xfId="52304" xr:uid="{00000000-0005-0000-0000-00004BC80000}"/>
    <cellStyle name="표준 3 67 5" xfId="6478" xr:uid="{00000000-0005-0000-0000-00004CC80000}"/>
    <cellStyle name="표준 3 67 5 2" xfId="52305" xr:uid="{00000000-0005-0000-0000-00004DC80000}"/>
    <cellStyle name="표준 3 67 5 3" xfId="52306" xr:uid="{00000000-0005-0000-0000-00004EC80000}"/>
    <cellStyle name="표준 3 67 5 4" xfId="52307" xr:uid="{00000000-0005-0000-0000-00004FC80000}"/>
    <cellStyle name="표준 3 67 5 5" xfId="52308" xr:uid="{00000000-0005-0000-0000-000050C80000}"/>
    <cellStyle name="표준 3 67 5 6" xfId="52309" xr:uid="{00000000-0005-0000-0000-000051C80000}"/>
    <cellStyle name="표준 3 67 6" xfId="8338" xr:uid="{00000000-0005-0000-0000-000052C80000}"/>
    <cellStyle name="표준 3 67 6 2" xfId="52310" xr:uid="{00000000-0005-0000-0000-000053C80000}"/>
    <cellStyle name="표준 3 67 6 3" xfId="52311" xr:uid="{00000000-0005-0000-0000-000054C80000}"/>
    <cellStyle name="표준 3 67 6 4" xfId="52312" xr:uid="{00000000-0005-0000-0000-000055C80000}"/>
    <cellStyle name="표준 3 67 6 5" xfId="52313" xr:uid="{00000000-0005-0000-0000-000056C80000}"/>
    <cellStyle name="표준 3 67 6 6" xfId="52314" xr:uid="{00000000-0005-0000-0000-000057C80000}"/>
    <cellStyle name="표준 3 67 7" xfId="52315" xr:uid="{00000000-0005-0000-0000-000058C80000}"/>
    <cellStyle name="표준 3 67 8" xfId="52316" xr:uid="{00000000-0005-0000-0000-000059C80000}"/>
    <cellStyle name="표준 3 67 9" xfId="52317" xr:uid="{00000000-0005-0000-0000-00005AC80000}"/>
    <cellStyle name="표준 3 68" xfId="900" xr:uid="{00000000-0005-0000-0000-00005BC80000}"/>
    <cellStyle name="표준 3 68 10" xfId="52318" xr:uid="{00000000-0005-0000-0000-00005CC80000}"/>
    <cellStyle name="표준 3 68 11" xfId="52319" xr:uid="{00000000-0005-0000-0000-00005DC80000}"/>
    <cellStyle name="표준 3 68 12" xfId="52320" xr:uid="{00000000-0005-0000-0000-00005EC80000}"/>
    <cellStyle name="표준 3 68 2" xfId="1483" xr:uid="{00000000-0005-0000-0000-00005FC80000}"/>
    <cellStyle name="표준 3 68 2 10" xfId="52321" xr:uid="{00000000-0005-0000-0000-000060C80000}"/>
    <cellStyle name="표준 3 68 2 11" xfId="52322" xr:uid="{00000000-0005-0000-0000-000061C80000}"/>
    <cellStyle name="표준 3 68 2 2" xfId="3260" xr:uid="{00000000-0005-0000-0000-000062C80000}"/>
    <cellStyle name="표준 3 68 2 2 2" xfId="52323" xr:uid="{00000000-0005-0000-0000-000063C80000}"/>
    <cellStyle name="표준 3 68 2 2 3" xfId="52324" xr:uid="{00000000-0005-0000-0000-000064C80000}"/>
    <cellStyle name="표준 3 68 2 2 4" xfId="52325" xr:uid="{00000000-0005-0000-0000-000065C80000}"/>
    <cellStyle name="표준 3 68 2 2 5" xfId="52326" xr:uid="{00000000-0005-0000-0000-000066C80000}"/>
    <cellStyle name="표준 3 68 2 2 6" xfId="52327" xr:uid="{00000000-0005-0000-0000-000067C80000}"/>
    <cellStyle name="표준 3 68 2 3" xfId="5119" xr:uid="{00000000-0005-0000-0000-000068C80000}"/>
    <cellStyle name="표준 3 68 2 3 2" xfId="52328" xr:uid="{00000000-0005-0000-0000-000069C80000}"/>
    <cellStyle name="표준 3 68 2 3 3" xfId="52329" xr:uid="{00000000-0005-0000-0000-00006AC80000}"/>
    <cellStyle name="표준 3 68 2 3 4" xfId="52330" xr:uid="{00000000-0005-0000-0000-00006BC80000}"/>
    <cellStyle name="표준 3 68 2 3 5" xfId="52331" xr:uid="{00000000-0005-0000-0000-00006CC80000}"/>
    <cellStyle name="표준 3 68 2 3 6" xfId="52332" xr:uid="{00000000-0005-0000-0000-00006DC80000}"/>
    <cellStyle name="표준 3 68 2 4" xfId="6983" xr:uid="{00000000-0005-0000-0000-00006EC80000}"/>
    <cellStyle name="표준 3 68 2 4 2" xfId="52333" xr:uid="{00000000-0005-0000-0000-00006FC80000}"/>
    <cellStyle name="표준 3 68 2 4 3" xfId="52334" xr:uid="{00000000-0005-0000-0000-000070C80000}"/>
    <cellStyle name="표준 3 68 2 4 4" xfId="52335" xr:uid="{00000000-0005-0000-0000-000071C80000}"/>
    <cellStyle name="표준 3 68 2 4 5" xfId="52336" xr:uid="{00000000-0005-0000-0000-000072C80000}"/>
    <cellStyle name="표준 3 68 2 4 6" xfId="52337" xr:uid="{00000000-0005-0000-0000-000073C80000}"/>
    <cellStyle name="표준 3 68 2 5" xfId="8843" xr:uid="{00000000-0005-0000-0000-000074C80000}"/>
    <cellStyle name="표준 3 68 2 5 2" xfId="52338" xr:uid="{00000000-0005-0000-0000-000075C80000}"/>
    <cellStyle name="표준 3 68 2 5 3" xfId="52339" xr:uid="{00000000-0005-0000-0000-000076C80000}"/>
    <cellStyle name="표준 3 68 2 5 4" xfId="52340" xr:uid="{00000000-0005-0000-0000-000077C80000}"/>
    <cellStyle name="표준 3 68 2 5 5" xfId="52341" xr:uid="{00000000-0005-0000-0000-000078C80000}"/>
    <cellStyle name="표준 3 68 2 5 6" xfId="52342" xr:uid="{00000000-0005-0000-0000-000079C80000}"/>
    <cellStyle name="표준 3 68 2 6" xfId="52343" xr:uid="{00000000-0005-0000-0000-00007AC80000}"/>
    <cellStyle name="표준 3 68 2 7" xfId="52344" xr:uid="{00000000-0005-0000-0000-00007BC80000}"/>
    <cellStyle name="표준 3 68 2 8" xfId="52345" xr:uid="{00000000-0005-0000-0000-00007CC80000}"/>
    <cellStyle name="표준 3 68 2 9" xfId="52346" xr:uid="{00000000-0005-0000-0000-00007DC80000}"/>
    <cellStyle name="표준 3 68 3" xfId="2767" xr:uid="{00000000-0005-0000-0000-00007EC80000}"/>
    <cellStyle name="표준 3 68 3 2" xfId="52347" xr:uid="{00000000-0005-0000-0000-00007FC80000}"/>
    <cellStyle name="표준 3 68 3 3" xfId="52348" xr:uid="{00000000-0005-0000-0000-000080C80000}"/>
    <cellStyle name="표준 3 68 3 4" xfId="52349" xr:uid="{00000000-0005-0000-0000-000081C80000}"/>
    <cellStyle name="표준 3 68 3 5" xfId="52350" xr:uid="{00000000-0005-0000-0000-000082C80000}"/>
    <cellStyle name="표준 3 68 3 6" xfId="52351" xr:uid="{00000000-0005-0000-0000-000083C80000}"/>
    <cellStyle name="표준 3 68 4" xfId="4627" xr:uid="{00000000-0005-0000-0000-000084C80000}"/>
    <cellStyle name="표준 3 68 4 2" xfId="52352" xr:uid="{00000000-0005-0000-0000-000085C80000}"/>
    <cellStyle name="표준 3 68 4 3" xfId="52353" xr:uid="{00000000-0005-0000-0000-000086C80000}"/>
    <cellStyle name="표준 3 68 4 4" xfId="52354" xr:uid="{00000000-0005-0000-0000-000087C80000}"/>
    <cellStyle name="표준 3 68 4 5" xfId="52355" xr:uid="{00000000-0005-0000-0000-000088C80000}"/>
    <cellStyle name="표준 3 68 4 6" xfId="52356" xr:uid="{00000000-0005-0000-0000-000089C80000}"/>
    <cellStyle name="표준 3 68 5" xfId="6491" xr:uid="{00000000-0005-0000-0000-00008AC80000}"/>
    <cellStyle name="표준 3 68 5 2" xfId="52357" xr:uid="{00000000-0005-0000-0000-00008BC80000}"/>
    <cellStyle name="표준 3 68 5 3" xfId="52358" xr:uid="{00000000-0005-0000-0000-00008CC80000}"/>
    <cellStyle name="표준 3 68 5 4" xfId="52359" xr:uid="{00000000-0005-0000-0000-00008DC80000}"/>
    <cellStyle name="표준 3 68 5 5" xfId="52360" xr:uid="{00000000-0005-0000-0000-00008EC80000}"/>
    <cellStyle name="표준 3 68 5 6" xfId="52361" xr:uid="{00000000-0005-0000-0000-00008FC80000}"/>
    <cellStyle name="표준 3 68 6" xfId="8351" xr:uid="{00000000-0005-0000-0000-000090C80000}"/>
    <cellStyle name="표준 3 68 6 2" xfId="52362" xr:uid="{00000000-0005-0000-0000-000091C80000}"/>
    <cellStyle name="표준 3 68 6 3" xfId="52363" xr:uid="{00000000-0005-0000-0000-000092C80000}"/>
    <cellStyle name="표준 3 68 6 4" xfId="52364" xr:uid="{00000000-0005-0000-0000-000093C80000}"/>
    <cellStyle name="표준 3 68 6 5" xfId="52365" xr:uid="{00000000-0005-0000-0000-000094C80000}"/>
    <cellStyle name="표준 3 68 6 6" xfId="52366" xr:uid="{00000000-0005-0000-0000-000095C80000}"/>
    <cellStyle name="표준 3 68 7" xfId="52367" xr:uid="{00000000-0005-0000-0000-000096C80000}"/>
    <cellStyle name="표준 3 68 8" xfId="52368" xr:uid="{00000000-0005-0000-0000-000097C80000}"/>
    <cellStyle name="표준 3 68 9" xfId="52369" xr:uid="{00000000-0005-0000-0000-000098C80000}"/>
    <cellStyle name="표준 3 69" xfId="913" xr:uid="{00000000-0005-0000-0000-000099C80000}"/>
    <cellStyle name="표준 3 69 10" xfId="52370" xr:uid="{00000000-0005-0000-0000-00009AC80000}"/>
    <cellStyle name="표준 3 69 11" xfId="52371" xr:uid="{00000000-0005-0000-0000-00009BC80000}"/>
    <cellStyle name="표준 3 69 12" xfId="52372" xr:uid="{00000000-0005-0000-0000-00009CC80000}"/>
    <cellStyle name="표준 3 69 2" xfId="1496" xr:uid="{00000000-0005-0000-0000-00009DC80000}"/>
    <cellStyle name="표준 3 69 2 10" xfId="52373" xr:uid="{00000000-0005-0000-0000-00009EC80000}"/>
    <cellStyle name="표준 3 69 2 11" xfId="52374" xr:uid="{00000000-0005-0000-0000-00009FC80000}"/>
    <cellStyle name="표준 3 69 2 2" xfId="3273" xr:uid="{00000000-0005-0000-0000-0000A0C80000}"/>
    <cellStyle name="표준 3 69 2 2 2" xfId="52375" xr:uid="{00000000-0005-0000-0000-0000A1C80000}"/>
    <cellStyle name="표준 3 69 2 2 3" xfId="52376" xr:uid="{00000000-0005-0000-0000-0000A2C80000}"/>
    <cellStyle name="표준 3 69 2 2 4" xfId="52377" xr:uid="{00000000-0005-0000-0000-0000A3C80000}"/>
    <cellStyle name="표준 3 69 2 2 5" xfId="52378" xr:uid="{00000000-0005-0000-0000-0000A4C80000}"/>
    <cellStyle name="표준 3 69 2 2 6" xfId="52379" xr:uid="{00000000-0005-0000-0000-0000A5C80000}"/>
    <cellStyle name="표준 3 69 2 3" xfId="5132" xr:uid="{00000000-0005-0000-0000-0000A6C80000}"/>
    <cellStyle name="표준 3 69 2 3 2" xfId="52380" xr:uid="{00000000-0005-0000-0000-0000A7C80000}"/>
    <cellStyle name="표준 3 69 2 3 3" xfId="52381" xr:uid="{00000000-0005-0000-0000-0000A8C80000}"/>
    <cellStyle name="표준 3 69 2 3 4" xfId="52382" xr:uid="{00000000-0005-0000-0000-0000A9C80000}"/>
    <cellStyle name="표준 3 69 2 3 5" xfId="52383" xr:uid="{00000000-0005-0000-0000-0000AAC80000}"/>
    <cellStyle name="표준 3 69 2 3 6" xfId="52384" xr:uid="{00000000-0005-0000-0000-0000ABC80000}"/>
    <cellStyle name="표준 3 69 2 4" xfId="6996" xr:uid="{00000000-0005-0000-0000-0000ACC80000}"/>
    <cellStyle name="표준 3 69 2 4 2" xfId="52385" xr:uid="{00000000-0005-0000-0000-0000ADC80000}"/>
    <cellStyle name="표준 3 69 2 4 3" xfId="52386" xr:uid="{00000000-0005-0000-0000-0000AEC80000}"/>
    <cellStyle name="표준 3 69 2 4 4" xfId="52387" xr:uid="{00000000-0005-0000-0000-0000AFC80000}"/>
    <cellStyle name="표준 3 69 2 4 5" xfId="52388" xr:uid="{00000000-0005-0000-0000-0000B0C80000}"/>
    <cellStyle name="표준 3 69 2 4 6" xfId="52389" xr:uid="{00000000-0005-0000-0000-0000B1C80000}"/>
    <cellStyle name="표준 3 69 2 5" xfId="8856" xr:uid="{00000000-0005-0000-0000-0000B2C80000}"/>
    <cellStyle name="표준 3 69 2 5 2" xfId="52390" xr:uid="{00000000-0005-0000-0000-0000B3C80000}"/>
    <cellStyle name="표준 3 69 2 5 3" xfId="52391" xr:uid="{00000000-0005-0000-0000-0000B4C80000}"/>
    <cellStyle name="표준 3 69 2 5 4" xfId="52392" xr:uid="{00000000-0005-0000-0000-0000B5C80000}"/>
    <cellStyle name="표준 3 69 2 5 5" xfId="52393" xr:uid="{00000000-0005-0000-0000-0000B6C80000}"/>
    <cellStyle name="표준 3 69 2 5 6" xfId="52394" xr:uid="{00000000-0005-0000-0000-0000B7C80000}"/>
    <cellStyle name="표준 3 69 2 6" xfId="52395" xr:uid="{00000000-0005-0000-0000-0000B8C80000}"/>
    <cellStyle name="표준 3 69 2 7" xfId="52396" xr:uid="{00000000-0005-0000-0000-0000B9C80000}"/>
    <cellStyle name="표준 3 69 2 8" xfId="52397" xr:uid="{00000000-0005-0000-0000-0000BAC80000}"/>
    <cellStyle name="표준 3 69 2 9" xfId="52398" xr:uid="{00000000-0005-0000-0000-0000BBC80000}"/>
    <cellStyle name="표준 3 69 3" xfId="2780" xr:uid="{00000000-0005-0000-0000-0000BCC80000}"/>
    <cellStyle name="표준 3 69 3 2" xfId="52399" xr:uid="{00000000-0005-0000-0000-0000BDC80000}"/>
    <cellStyle name="표준 3 69 3 3" xfId="52400" xr:uid="{00000000-0005-0000-0000-0000BEC80000}"/>
    <cellStyle name="표준 3 69 3 4" xfId="52401" xr:uid="{00000000-0005-0000-0000-0000BFC80000}"/>
    <cellStyle name="표준 3 69 3 5" xfId="52402" xr:uid="{00000000-0005-0000-0000-0000C0C80000}"/>
    <cellStyle name="표준 3 69 3 6" xfId="52403" xr:uid="{00000000-0005-0000-0000-0000C1C80000}"/>
    <cellStyle name="표준 3 69 4" xfId="4640" xr:uid="{00000000-0005-0000-0000-0000C2C80000}"/>
    <cellStyle name="표준 3 69 4 2" xfId="52404" xr:uid="{00000000-0005-0000-0000-0000C3C80000}"/>
    <cellStyle name="표준 3 69 4 3" xfId="52405" xr:uid="{00000000-0005-0000-0000-0000C4C80000}"/>
    <cellStyle name="표준 3 69 4 4" xfId="52406" xr:uid="{00000000-0005-0000-0000-0000C5C80000}"/>
    <cellStyle name="표준 3 69 4 5" xfId="52407" xr:uid="{00000000-0005-0000-0000-0000C6C80000}"/>
    <cellStyle name="표준 3 69 4 6" xfId="52408" xr:uid="{00000000-0005-0000-0000-0000C7C80000}"/>
    <cellStyle name="표준 3 69 5" xfId="6504" xr:uid="{00000000-0005-0000-0000-0000C8C80000}"/>
    <cellStyle name="표준 3 69 5 2" xfId="52409" xr:uid="{00000000-0005-0000-0000-0000C9C80000}"/>
    <cellStyle name="표준 3 69 5 3" xfId="52410" xr:uid="{00000000-0005-0000-0000-0000CAC80000}"/>
    <cellStyle name="표준 3 69 5 4" xfId="52411" xr:uid="{00000000-0005-0000-0000-0000CBC80000}"/>
    <cellStyle name="표준 3 69 5 5" xfId="52412" xr:uid="{00000000-0005-0000-0000-0000CCC80000}"/>
    <cellStyle name="표준 3 69 5 6" xfId="52413" xr:uid="{00000000-0005-0000-0000-0000CDC80000}"/>
    <cellStyle name="표준 3 69 6" xfId="8364" xr:uid="{00000000-0005-0000-0000-0000CEC80000}"/>
    <cellStyle name="표준 3 69 6 2" xfId="52414" xr:uid="{00000000-0005-0000-0000-0000CFC80000}"/>
    <cellStyle name="표준 3 69 6 3" xfId="52415" xr:uid="{00000000-0005-0000-0000-0000D0C80000}"/>
    <cellStyle name="표준 3 69 6 4" xfId="52416" xr:uid="{00000000-0005-0000-0000-0000D1C80000}"/>
    <cellStyle name="표준 3 69 6 5" xfId="52417" xr:uid="{00000000-0005-0000-0000-0000D2C80000}"/>
    <cellStyle name="표준 3 69 6 6" xfId="52418" xr:uid="{00000000-0005-0000-0000-0000D3C80000}"/>
    <cellStyle name="표준 3 69 7" xfId="52419" xr:uid="{00000000-0005-0000-0000-0000D4C80000}"/>
    <cellStyle name="표준 3 69 8" xfId="52420" xr:uid="{00000000-0005-0000-0000-0000D5C80000}"/>
    <cellStyle name="표준 3 69 9" xfId="52421" xr:uid="{00000000-0005-0000-0000-0000D6C80000}"/>
    <cellStyle name="표준 3 7" xfId="445" xr:uid="{00000000-0005-0000-0000-0000D7C80000}"/>
    <cellStyle name="표준 3 7 2" xfId="446" xr:uid="{00000000-0005-0000-0000-0000D8C80000}"/>
    <cellStyle name="표준 3 7 2 2" xfId="447" xr:uid="{00000000-0005-0000-0000-0000D9C80000}"/>
    <cellStyle name="표준 3 7 2 2 2" xfId="1060" xr:uid="{00000000-0005-0000-0000-0000DAC80000}"/>
    <cellStyle name="표준 3 7 2_Sheet1" xfId="448" xr:uid="{00000000-0005-0000-0000-0000DBC80000}"/>
    <cellStyle name="표준 3 7 3" xfId="449" xr:uid="{00000000-0005-0000-0000-0000DCC80000}"/>
    <cellStyle name="표준 3 7 4" xfId="450" xr:uid="{00000000-0005-0000-0000-0000DDC80000}"/>
    <cellStyle name="표준 3 7 5" xfId="451" xr:uid="{00000000-0005-0000-0000-0000DEC80000}"/>
    <cellStyle name="표준 3 7 5 2" xfId="1061" xr:uid="{00000000-0005-0000-0000-0000DFC80000}"/>
    <cellStyle name="표준 3 7 6" xfId="452" xr:uid="{00000000-0005-0000-0000-0000E0C80000}"/>
    <cellStyle name="표준 3 7 6 2" xfId="1062" xr:uid="{00000000-0005-0000-0000-0000E1C80000}"/>
    <cellStyle name="표준 3 7 7" xfId="453" xr:uid="{00000000-0005-0000-0000-0000E2C80000}"/>
    <cellStyle name="표준 3 7 7 2" xfId="1063" xr:uid="{00000000-0005-0000-0000-0000E3C80000}"/>
    <cellStyle name="표준 3 7_기타 수기 입력사항" xfId="454" xr:uid="{00000000-0005-0000-0000-0000E4C80000}"/>
    <cellStyle name="표준 3 70" xfId="926" xr:uid="{00000000-0005-0000-0000-0000E5C80000}"/>
    <cellStyle name="표준 3 70 10" xfId="52422" xr:uid="{00000000-0005-0000-0000-0000E6C80000}"/>
    <cellStyle name="표준 3 70 11" xfId="52423" xr:uid="{00000000-0005-0000-0000-0000E7C80000}"/>
    <cellStyle name="표준 3 70 12" xfId="52424" xr:uid="{00000000-0005-0000-0000-0000E8C80000}"/>
    <cellStyle name="표준 3 70 2" xfId="1509" xr:uid="{00000000-0005-0000-0000-0000E9C80000}"/>
    <cellStyle name="표준 3 70 2 10" xfId="52425" xr:uid="{00000000-0005-0000-0000-0000EAC80000}"/>
    <cellStyle name="표준 3 70 2 11" xfId="52426" xr:uid="{00000000-0005-0000-0000-0000EBC80000}"/>
    <cellStyle name="표준 3 70 2 2" xfId="3286" xr:uid="{00000000-0005-0000-0000-0000ECC80000}"/>
    <cellStyle name="표준 3 70 2 2 2" xfId="52427" xr:uid="{00000000-0005-0000-0000-0000EDC80000}"/>
    <cellStyle name="표준 3 70 2 2 3" xfId="52428" xr:uid="{00000000-0005-0000-0000-0000EEC80000}"/>
    <cellStyle name="표준 3 70 2 2 4" xfId="52429" xr:uid="{00000000-0005-0000-0000-0000EFC80000}"/>
    <cellStyle name="표준 3 70 2 2 5" xfId="52430" xr:uid="{00000000-0005-0000-0000-0000F0C80000}"/>
    <cellStyle name="표준 3 70 2 2 6" xfId="52431" xr:uid="{00000000-0005-0000-0000-0000F1C80000}"/>
    <cellStyle name="표준 3 70 2 3" xfId="5145" xr:uid="{00000000-0005-0000-0000-0000F2C80000}"/>
    <cellStyle name="표준 3 70 2 3 2" xfId="52432" xr:uid="{00000000-0005-0000-0000-0000F3C80000}"/>
    <cellStyle name="표준 3 70 2 3 3" xfId="52433" xr:uid="{00000000-0005-0000-0000-0000F4C80000}"/>
    <cellStyle name="표준 3 70 2 3 4" xfId="52434" xr:uid="{00000000-0005-0000-0000-0000F5C80000}"/>
    <cellStyle name="표준 3 70 2 3 5" xfId="52435" xr:uid="{00000000-0005-0000-0000-0000F6C80000}"/>
    <cellStyle name="표준 3 70 2 3 6" xfId="52436" xr:uid="{00000000-0005-0000-0000-0000F7C80000}"/>
    <cellStyle name="표준 3 70 2 4" xfId="7009" xr:uid="{00000000-0005-0000-0000-0000F8C80000}"/>
    <cellStyle name="표준 3 70 2 4 2" xfId="52437" xr:uid="{00000000-0005-0000-0000-0000F9C80000}"/>
    <cellStyle name="표준 3 70 2 4 3" xfId="52438" xr:uid="{00000000-0005-0000-0000-0000FAC80000}"/>
    <cellStyle name="표준 3 70 2 4 4" xfId="52439" xr:uid="{00000000-0005-0000-0000-0000FBC80000}"/>
    <cellStyle name="표준 3 70 2 4 5" xfId="52440" xr:uid="{00000000-0005-0000-0000-0000FCC80000}"/>
    <cellStyle name="표준 3 70 2 4 6" xfId="52441" xr:uid="{00000000-0005-0000-0000-0000FDC80000}"/>
    <cellStyle name="표준 3 70 2 5" xfId="8869" xr:uid="{00000000-0005-0000-0000-0000FEC80000}"/>
    <cellStyle name="표준 3 70 2 5 2" xfId="52442" xr:uid="{00000000-0005-0000-0000-0000FFC80000}"/>
    <cellStyle name="표준 3 70 2 5 3" xfId="52443" xr:uid="{00000000-0005-0000-0000-000000C90000}"/>
    <cellStyle name="표준 3 70 2 5 4" xfId="52444" xr:uid="{00000000-0005-0000-0000-000001C90000}"/>
    <cellStyle name="표준 3 70 2 5 5" xfId="52445" xr:uid="{00000000-0005-0000-0000-000002C90000}"/>
    <cellStyle name="표준 3 70 2 5 6" xfId="52446" xr:uid="{00000000-0005-0000-0000-000003C90000}"/>
    <cellStyle name="표준 3 70 2 6" xfId="52447" xr:uid="{00000000-0005-0000-0000-000004C90000}"/>
    <cellStyle name="표준 3 70 2 7" xfId="52448" xr:uid="{00000000-0005-0000-0000-000005C90000}"/>
    <cellStyle name="표준 3 70 2 8" xfId="52449" xr:uid="{00000000-0005-0000-0000-000006C90000}"/>
    <cellStyle name="표준 3 70 2 9" xfId="52450" xr:uid="{00000000-0005-0000-0000-000007C90000}"/>
    <cellStyle name="표준 3 70 3" xfId="2793" xr:uid="{00000000-0005-0000-0000-000008C90000}"/>
    <cellStyle name="표준 3 70 3 2" xfId="52451" xr:uid="{00000000-0005-0000-0000-000009C90000}"/>
    <cellStyle name="표준 3 70 3 3" xfId="52452" xr:uid="{00000000-0005-0000-0000-00000AC90000}"/>
    <cellStyle name="표준 3 70 3 4" xfId="52453" xr:uid="{00000000-0005-0000-0000-00000BC90000}"/>
    <cellStyle name="표준 3 70 3 5" xfId="52454" xr:uid="{00000000-0005-0000-0000-00000CC90000}"/>
    <cellStyle name="표준 3 70 3 6" xfId="52455" xr:uid="{00000000-0005-0000-0000-00000DC90000}"/>
    <cellStyle name="표준 3 70 4" xfId="4653" xr:uid="{00000000-0005-0000-0000-00000EC90000}"/>
    <cellStyle name="표준 3 70 4 2" xfId="52456" xr:uid="{00000000-0005-0000-0000-00000FC90000}"/>
    <cellStyle name="표준 3 70 4 3" xfId="52457" xr:uid="{00000000-0005-0000-0000-000010C90000}"/>
    <cellStyle name="표준 3 70 4 4" xfId="52458" xr:uid="{00000000-0005-0000-0000-000011C90000}"/>
    <cellStyle name="표준 3 70 4 5" xfId="52459" xr:uid="{00000000-0005-0000-0000-000012C90000}"/>
    <cellStyle name="표준 3 70 4 6" xfId="52460" xr:uid="{00000000-0005-0000-0000-000013C90000}"/>
    <cellStyle name="표준 3 70 5" xfId="6517" xr:uid="{00000000-0005-0000-0000-000014C90000}"/>
    <cellStyle name="표준 3 70 5 2" xfId="52461" xr:uid="{00000000-0005-0000-0000-000015C90000}"/>
    <cellStyle name="표준 3 70 5 3" xfId="52462" xr:uid="{00000000-0005-0000-0000-000016C90000}"/>
    <cellStyle name="표준 3 70 5 4" xfId="52463" xr:uid="{00000000-0005-0000-0000-000017C90000}"/>
    <cellStyle name="표준 3 70 5 5" xfId="52464" xr:uid="{00000000-0005-0000-0000-000018C90000}"/>
    <cellStyle name="표준 3 70 5 6" xfId="52465" xr:uid="{00000000-0005-0000-0000-000019C90000}"/>
    <cellStyle name="표준 3 70 6" xfId="8377" xr:uid="{00000000-0005-0000-0000-00001AC90000}"/>
    <cellStyle name="표준 3 70 6 2" xfId="52466" xr:uid="{00000000-0005-0000-0000-00001BC90000}"/>
    <cellStyle name="표준 3 70 6 3" xfId="52467" xr:uid="{00000000-0005-0000-0000-00001CC90000}"/>
    <cellStyle name="표준 3 70 6 4" xfId="52468" xr:uid="{00000000-0005-0000-0000-00001DC90000}"/>
    <cellStyle name="표준 3 70 6 5" xfId="52469" xr:uid="{00000000-0005-0000-0000-00001EC90000}"/>
    <cellStyle name="표준 3 70 6 6" xfId="52470" xr:uid="{00000000-0005-0000-0000-00001FC90000}"/>
    <cellStyle name="표준 3 70 7" xfId="52471" xr:uid="{00000000-0005-0000-0000-000020C90000}"/>
    <cellStyle name="표준 3 70 8" xfId="52472" xr:uid="{00000000-0005-0000-0000-000021C90000}"/>
    <cellStyle name="표준 3 70 9" xfId="52473" xr:uid="{00000000-0005-0000-0000-000022C90000}"/>
    <cellStyle name="표준 3 71" xfId="939" xr:uid="{00000000-0005-0000-0000-000023C90000}"/>
    <cellStyle name="표준 3 71 10" xfId="52474" xr:uid="{00000000-0005-0000-0000-000024C90000}"/>
    <cellStyle name="표준 3 71 11" xfId="52475" xr:uid="{00000000-0005-0000-0000-000025C90000}"/>
    <cellStyle name="표준 3 71 12" xfId="52476" xr:uid="{00000000-0005-0000-0000-000026C90000}"/>
    <cellStyle name="표준 3 71 2" xfId="1522" xr:uid="{00000000-0005-0000-0000-000027C90000}"/>
    <cellStyle name="표준 3 71 2 10" xfId="52477" xr:uid="{00000000-0005-0000-0000-000028C90000}"/>
    <cellStyle name="표준 3 71 2 11" xfId="52478" xr:uid="{00000000-0005-0000-0000-000029C90000}"/>
    <cellStyle name="표준 3 71 2 2" xfId="3299" xr:uid="{00000000-0005-0000-0000-00002AC90000}"/>
    <cellStyle name="표준 3 71 2 2 2" xfId="52479" xr:uid="{00000000-0005-0000-0000-00002BC90000}"/>
    <cellStyle name="표준 3 71 2 2 3" xfId="52480" xr:uid="{00000000-0005-0000-0000-00002CC90000}"/>
    <cellStyle name="표준 3 71 2 2 4" xfId="52481" xr:uid="{00000000-0005-0000-0000-00002DC90000}"/>
    <cellStyle name="표준 3 71 2 2 5" xfId="52482" xr:uid="{00000000-0005-0000-0000-00002EC90000}"/>
    <cellStyle name="표준 3 71 2 2 6" xfId="52483" xr:uid="{00000000-0005-0000-0000-00002FC90000}"/>
    <cellStyle name="표준 3 71 2 3" xfId="5158" xr:uid="{00000000-0005-0000-0000-000030C90000}"/>
    <cellStyle name="표준 3 71 2 3 2" xfId="52484" xr:uid="{00000000-0005-0000-0000-000031C90000}"/>
    <cellStyle name="표준 3 71 2 3 3" xfId="52485" xr:uid="{00000000-0005-0000-0000-000032C90000}"/>
    <cellStyle name="표준 3 71 2 3 4" xfId="52486" xr:uid="{00000000-0005-0000-0000-000033C90000}"/>
    <cellStyle name="표준 3 71 2 3 5" xfId="52487" xr:uid="{00000000-0005-0000-0000-000034C90000}"/>
    <cellStyle name="표준 3 71 2 3 6" xfId="52488" xr:uid="{00000000-0005-0000-0000-000035C90000}"/>
    <cellStyle name="표준 3 71 2 4" xfId="7022" xr:uid="{00000000-0005-0000-0000-000036C90000}"/>
    <cellStyle name="표준 3 71 2 4 2" xfId="52489" xr:uid="{00000000-0005-0000-0000-000037C90000}"/>
    <cellStyle name="표준 3 71 2 4 3" xfId="52490" xr:uid="{00000000-0005-0000-0000-000038C90000}"/>
    <cellStyle name="표준 3 71 2 4 4" xfId="52491" xr:uid="{00000000-0005-0000-0000-000039C90000}"/>
    <cellStyle name="표준 3 71 2 4 5" xfId="52492" xr:uid="{00000000-0005-0000-0000-00003AC90000}"/>
    <cellStyle name="표준 3 71 2 4 6" xfId="52493" xr:uid="{00000000-0005-0000-0000-00003BC90000}"/>
    <cellStyle name="표준 3 71 2 5" xfId="8882" xr:uid="{00000000-0005-0000-0000-00003CC90000}"/>
    <cellStyle name="표준 3 71 2 5 2" xfId="52494" xr:uid="{00000000-0005-0000-0000-00003DC90000}"/>
    <cellStyle name="표준 3 71 2 5 3" xfId="52495" xr:uid="{00000000-0005-0000-0000-00003EC90000}"/>
    <cellStyle name="표준 3 71 2 5 4" xfId="52496" xr:uid="{00000000-0005-0000-0000-00003FC90000}"/>
    <cellStyle name="표준 3 71 2 5 5" xfId="52497" xr:uid="{00000000-0005-0000-0000-000040C90000}"/>
    <cellStyle name="표준 3 71 2 5 6" xfId="52498" xr:uid="{00000000-0005-0000-0000-000041C90000}"/>
    <cellStyle name="표준 3 71 2 6" xfId="52499" xr:uid="{00000000-0005-0000-0000-000042C90000}"/>
    <cellStyle name="표준 3 71 2 7" xfId="52500" xr:uid="{00000000-0005-0000-0000-000043C90000}"/>
    <cellStyle name="표준 3 71 2 8" xfId="52501" xr:uid="{00000000-0005-0000-0000-000044C90000}"/>
    <cellStyle name="표준 3 71 2 9" xfId="52502" xr:uid="{00000000-0005-0000-0000-000045C90000}"/>
    <cellStyle name="표준 3 71 3" xfId="2806" xr:uid="{00000000-0005-0000-0000-000046C90000}"/>
    <cellStyle name="표준 3 71 3 2" xfId="52503" xr:uid="{00000000-0005-0000-0000-000047C90000}"/>
    <cellStyle name="표준 3 71 3 3" xfId="52504" xr:uid="{00000000-0005-0000-0000-000048C90000}"/>
    <cellStyle name="표준 3 71 3 4" xfId="52505" xr:uid="{00000000-0005-0000-0000-000049C90000}"/>
    <cellStyle name="표준 3 71 3 5" xfId="52506" xr:uid="{00000000-0005-0000-0000-00004AC90000}"/>
    <cellStyle name="표준 3 71 3 6" xfId="52507" xr:uid="{00000000-0005-0000-0000-00004BC90000}"/>
    <cellStyle name="표준 3 71 4" xfId="4666" xr:uid="{00000000-0005-0000-0000-00004CC90000}"/>
    <cellStyle name="표준 3 71 4 2" xfId="52508" xr:uid="{00000000-0005-0000-0000-00004DC90000}"/>
    <cellStyle name="표준 3 71 4 3" xfId="52509" xr:uid="{00000000-0005-0000-0000-00004EC90000}"/>
    <cellStyle name="표준 3 71 4 4" xfId="52510" xr:uid="{00000000-0005-0000-0000-00004FC90000}"/>
    <cellStyle name="표준 3 71 4 5" xfId="52511" xr:uid="{00000000-0005-0000-0000-000050C90000}"/>
    <cellStyle name="표준 3 71 4 6" xfId="52512" xr:uid="{00000000-0005-0000-0000-000051C90000}"/>
    <cellStyle name="표준 3 71 5" xfId="6530" xr:uid="{00000000-0005-0000-0000-000052C90000}"/>
    <cellStyle name="표준 3 71 5 2" xfId="52513" xr:uid="{00000000-0005-0000-0000-000053C90000}"/>
    <cellStyle name="표준 3 71 5 3" xfId="52514" xr:uid="{00000000-0005-0000-0000-000054C90000}"/>
    <cellStyle name="표준 3 71 5 4" xfId="52515" xr:uid="{00000000-0005-0000-0000-000055C90000}"/>
    <cellStyle name="표준 3 71 5 5" xfId="52516" xr:uid="{00000000-0005-0000-0000-000056C90000}"/>
    <cellStyle name="표준 3 71 5 6" xfId="52517" xr:uid="{00000000-0005-0000-0000-000057C90000}"/>
    <cellStyle name="표준 3 71 6" xfId="8390" xr:uid="{00000000-0005-0000-0000-000058C90000}"/>
    <cellStyle name="표준 3 71 6 2" xfId="52518" xr:uid="{00000000-0005-0000-0000-000059C90000}"/>
    <cellStyle name="표준 3 71 6 3" xfId="52519" xr:uid="{00000000-0005-0000-0000-00005AC90000}"/>
    <cellStyle name="표준 3 71 6 4" xfId="52520" xr:uid="{00000000-0005-0000-0000-00005BC90000}"/>
    <cellStyle name="표준 3 71 6 5" xfId="52521" xr:uid="{00000000-0005-0000-0000-00005CC90000}"/>
    <cellStyle name="표준 3 71 6 6" xfId="52522" xr:uid="{00000000-0005-0000-0000-00005DC90000}"/>
    <cellStyle name="표준 3 71 7" xfId="52523" xr:uid="{00000000-0005-0000-0000-00005EC90000}"/>
    <cellStyle name="표준 3 71 8" xfId="52524" xr:uid="{00000000-0005-0000-0000-00005FC90000}"/>
    <cellStyle name="표준 3 71 9" xfId="52525" xr:uid="{00000000-0005-0000-0000-000060C90000}"/>
    <cellStyle name="표준 3 72" xfId="951" xr:uid="{00000000-0005-0000-0000-000061C90000}"/>
    <cellStyle name="표준 3 72 10" xfId="52526" xr:uid="{00000000-0005-0000-0000-000062C90000}"/>
    <cellStyle name="표준 3 72 11" xfId="52527" xr:uid="{00000000-0005-0000-0000-000063C90000}"/>
    <cellStyle name="표준 3 72 12" xfId="52528" xr:uid="{00000000-0005-0000-0000-000064C90000}"/>
    <cellStyle name="표준 3 72 2" xfId="1534" xr:uid="{00000000-0005-0000-0000-000065C90000}"/>
    <cellStyle name="표준 3 72 2 10" xfId="52529" xr:uid="{00000000-0005-0000-0000-000066C90000}"/>
    <cellStyle name="표준 3 72 2 11" xfId="52530" xr:uid="{00000000-0005-0000-0000-000067C90000}"/>
    <cellStyle name="표준 3 72 2 2" xfId="3311" xr:uid="{00000000-0005-0000-0000-000068C90000}"/>
    <cellStyle name="표준 3 72 2 2 2" xfId="52531" xr:uid="{00000000-0005-0000-0000-000069C90000}"/>
    <cellStyle name="표준 3 72 2 2 3" xfId="52532" xr:uid="{00000000-0005-0000-0000-00006AC90000}"/>
    <cellStyle name="표준 3 72 2 2 4" xfId="52533" xr:uid="{00000000-0005-0000-0000-00006BC90000}"/>
    <cellStyle name="표준 3 72 2 2 5" xfId="52534" xr:uid="{00000000-0005-0000-0000-00006CC90000}"/>
    <cellStyle name="표준 3 72 2 2 6" xfId="52535" xr:uid="{00000000-0005-0000-0000-00006DC90000}"/>
    <cellStyle name="표준 3 72 2 3" xfId="5170" xr:uid="{00000000-0005-0000-0000-00006EC90000}"/>
    <cellStyle name="표준 3 72 2 3 2" xfId="52536" xr:uid="{00000000-0005-0000-0000-00006FC90000}"/>
    <cellStyle name="표준 3 72 2 3 3" xfId="52537" xr:uid="{00000000-0005-0000-0000-000070C90000}"/>
    <cellStyle name="표준 3 72 2 3 4" xfId="52538" xr:uid="{00000000-0005-0000-0000-000071C90000}"/>
    <cellStyle name="표준 3 72 2 3 5" xfId="52539" xr:uid="{00000000-0005-0000-0000-000072C90000}"/>
    <cellStyle name="표준 3 72 2 3 6" xfId="52540" xr:uid="{00000000-0005-0000-0000-000073C90000}"/>
    <cellStyle name="표준 3 72 2 4" xfId="7034" xr:uid="{00000000-0005-0000-0000-000074C90000}"/>
    <cellStyle name="표준 3 72 2 4 2" xfId="52541" xr:uid="{00000000-0005-0000-0000-000075C90000}"/>
    <cellStyle name="표준 3 72 2 4 3" xfId="52542" xr:uid="{00000000-0005-0000-0000-000076C90000}"/>
    <cellStyle name="표준 3 72 2 4 4" xfId="52543" xr:uid="{00000000-0005-0000-0000-000077C90000}"/>
    <cellStyle name="표준 3 72 2 4 5" xfId="52544" xr:uid="{00000000-0005-0000-0000-000078C90000}"/>
    <cellStyle name="표준 3 72 2 4 6" xfId="52545" xr:uid="{00000000-0005-0000-0000-000079C90000}"/>
    <cellStyle name="표준 3 72 2 5" xfId="8894" xr:uid="{00000000-0005-0000-0000-00007AC90000}"/>
    <cellStyle name="표준 3 72 2 5 2" xfId="52546" xr:uid="{00000000-0005-0000-0000-00007BC90000}"/>
    <cellStyle name="표준 3 72 2 5 3" xfId="52547" xr:uid="{00000000-0005-0000-0000-00007CC90000}"/>
    <cellStyle name="표준 3 72 2 5 4" xfId="52548" xr:uid="{00000000-0005-0000-0000-00007DC90000}"/>
    <cellStyle name="표준 3 72 2 5 5" xfId="52549" xr:uid="{00000000-0005-0000-0000-00007EC90000}"/>
    <cellStyle name="표준 3 72 2 5 6" xfId="52550" xr:uid="{00000000-0005-0000-0000-00007FC90000}"/>
    <cellStyle name="표준 3 72 2 6" xfId="52551" xr:uid="{00000000-0005-0000-0000-000080C90000}"/>
    <cellStyle name="표준 3 72 2 7" xfId="52552" xr:uid="{00000000-0005-0000-0000-000081C90000}"/>
    <cellStyle name="표준 3 72 2 8" xfId="52553" xr:uid="{00000000-0005-0000-0000-000082C90000}"/>
    <cellStyle name="표준 3 72 2 9" xfId="52554" xr:uid="{00000000-0005-0000-0000-000083C90000}"/>
    <cellStyle name="표준 3 72 3" xfId="2819" xr:uid="{00000000-0005-0000-0000-000084C90000}"/>
    <cellStyle name="표준 3 72 3 2" xfId="52555" xr:uid="{00000000-0005-0000-0000-000085C90000}"/>
    <cellStyle name="표준 3 72 3 3" xfId="52556" xr:uid="{00000000-0005-0000-0000-000086C90000}"/>
    <cellStyle name="표준 3 72 3 4" xfId="52557" xr:uid="{00000000-0005-0000-0000-000087C90000}"/>
    <cellStyle name="표준 3 72 3 5" xfId="52558" xr:uid="{00000000-0005-0000-0000-000088C90000}"/>
    <cellStyle name="표준 3 72 3 6" xfId="52559" xr:uid="{00000000-0005-0000-0000-000089C90000}"/>
    <cellStyle name="표준 3 72 4" xfId="4678" xr:uid="{00000000-0005-0000-0000-00008AC90000}"/>
    <cellStyle name="표준 3 72 4 2" xfId="52560" xr:uid="{00000000-0005-0000-0000-00008BC90000}"/>
    <cellStyle name="표준 3 72 4 3" xfId="52561" xr:uid="{00000000-0005-0000-0000-00008CC90000}"/>
    <cellStyle name="표준 3 72 4 4" xfId="52562" xr:uid="{00000000-0005-0000-0000-00008DC90000}"/>
    <cellStyle name="표준 3 72 4 5" xfId="52563" xr:uid="{00000000-0005-0000-0000-00008EC90000}"/>
    <cellStyle name="표준 3 72 4 6" xfId="52564" xr:uid="{00000000-0005-0000-0000-00008FC90000}"/>
    <cellStyle name="표준 3 72 5" xfId="6542" xr:uid="{00000000-0005-0000-0000-000090C90000}"/>
    <cellStyle name="표준 3 72 5 2" xfId="52565" xr:uid="{00000000-0005-0000-0000-000091C90000}"/>
    <cellStyle name="표준 3 72 5 3" xfId="52566" xr:uid="{00000000-0005-0000-0000-000092C90000}"/>
    <cellStyle name="표준 3 72 5 4" xfId="52567" xr:uid="{00000000-0005-0000-0000-000093C90000}"/>
    <cellStyle name="표준 3 72 5 5" xfId="52568" xr:uid="{00000000-0005-0000-0000-000094C90000}"/>
    <cellStyle name="표준 3 72 5 6" xfId="52569" xr:uid="{00000000-0005-0000-0000-000095C90000}"/>
    <cellStyle name="표준 3 72 6" xfId="8402" xr:uid="{00000000-0005-0000-0000-000096C90000}"/>
    <cellStyle name="표준 3 72 6 2" xfId="52570" xr:uid="{00000000-0005-0000-0000-000097C90000}"/>
    <cellStyle name="표준 3 72 6 3" xfId="52571" xr:uid="{00000000-0005-0000-0000-000098C90000}"/>
    <cellStyle name="표준 3 72 6 4" xfId="52572" xr:uid="{00000000-0005-0000-0000-000099C90000}"/>
    <cellStyle name="표준 3 72 6 5" xfId="52573" xr:uid="{00000000-0005-0000-0000-00009AC90000}"/>
    <cellStyle name="표준 3 72 6 6" xfId="52574" xr:uid="{00000000-0005-0000-0000-00009BC90000}"/>
    <cellStyle name="표준 3 72 7" xfId="52575" xr:uid="{00000000-0005-0000-0000-00009CC90000}"/>
    <cellStyle name="표준 3 72 8" xfId="52576" xr:uid="{00000000-0005-0000-0000-00009DC90000}"/>
    <cellStyle name="표준 3 72 9" xfId="52577" xr:uid="{00000000-0005-0000-0000-00009EC90000}"/>
    <cellStyle name="표준 3 73" xfId="964" xr:uid="{00000000-0005-0000-0000-00009FC90000}"/>
    <cellStyle name="표준 3 73 10" xfId="52578" xr:uid="{00000000-0005-0000-0000-0000A0C90000}"/>
    <cellStyle name="표준 3 73 11" xfId="52579" xr:uid="{00000000-0005-0000-0000-0000A1C90000}"/>
    <cellStyle name="표준 3 73 2" xfId="2832" xr:uid="{00000000-0005-0000-0000-0000A2C90000}"/>
    <cellStyle name="표준 3 73 2 2" xfId="52580" xr:uid="{00000000-0005-0000-0000-0000A3C90000}"/>
    <cellStyle name="표준 3 73 2 3" xfId="52581" xr:uid="{00000000-0005-0000-0000-0000A4C90000}"/>
    <cellStyle name="표준 3 73 2 4" xfId="52582" xr:uid="{00000000-0005-0000-0000-0000A5C90000}"/>
    <cellStyle name="표준 3 73 2 5" xfId="52583" xr:uid="{00000000-0005-0000-0000-0000A6C90000}"/>
    <cellStyle name="표준 3 73 2 6" xfId="52584" xr:uid="{00000000-0005-0000-0000-0000A7C90000}"/>
    <cellStyle name="표준 3 73 3" xfId="4691" xr:uid="{00000000-0005-0000-0000-0000A8C90000}"/>
    <cellStyle name="표준 3 73 3 2" xfId="52585" xr:uid="{00000000-0005-0000-0000-0000A9C90000}"/>
    <cellStyle name="표준 3 73 3 3" xfId="52586" xr:uid="{00000000-0005-0000-0000-0000AAC90000}"/>
    <cellStyle name="표준 3 73 3 4" xfId="52587" xr:uid="{00000000-0005-0000-0000-0000ABC90000}"/>
    <cellStyle name="표준 3 73 3 5" xfId="52588" xr:uid="{00000000-0005-0000-0000-0000ACC90000}"/>
    <cellStyle name="표준 3 73 3 6" xfId="52589" xr:uid="{00000000-0005-0000-0000-0000ADC90000}"/>
    <cellStyle name="표준 3 73 4" xfId="6555" xr:uid="{00000000-0005-0000-0000-0000AEC90000}"/>
    <cellStyle name="표준 3 73 4 2" xfId="52590" xr:uid="{00000000-0005-0000-0000-0000AFC90000}"/>
    <cellStyle name="표준 3 73 4 3" xfId="52591" xr:uid="{00000000-0005-0000-0000-0000B0C90000}"/>
    <cellStyle name="표준 3 73 4 4" xfId="52592" xr:uid="{00000000-0005-0000-0000-0000B1C90000}"/>
    <cellStyle name="표준 3 73 4 5" xfId="52593" xr:uid="{00000000-0005-0000-0000-0000B2C90000}"/>
    <cellStyle name="표준 3 73 4 6" xfId="52594" xr:uid="{00000000-0005-0000-0000-0000B3C90000}"/>
    <cellStyle name="표준 3 73 5" xfId="8415" xr:uid="{00000000-0005-0000-0000-0000B4C90000}"/>
    <cellStyle name="표준 3 73 5 2" xfId="52595" xr:uid="{00000000-0005-0000-0000-0000B5C90000}"/>
    <cellStyle name="표준 3 73 5 3" xfId="52596" xr:uid="{00000000-0005-0000-0000-0000B6C90000}"/>
    <cellStyle name="표준 3 73 5 4" xfId="52597" xr:uid="{00000000-0005-0000-0000-0000B7C90000}"/>
    <cellStyle name="표준 3 73 5 5" xfId="52598" xr:uid="{00000000-0005-0000-0000-0000B8C90000}"/>
    <cellStyle name="표준 3 73 5 6" xfId="52599" xr:uid="{00000000-0005-0000-0000-0000B9C90000}"/>
    <cellStyle name="표준 3 73 6" xfId="52600" xr:uid="{00000000-0005-0000-0000-0000BAC90000}"/>
    <cellStyle name="표준 3 73 7" xfId="52601" xr:uid="{00000000-0005-0000-0000-0000BBC90000}"/>
    <cellStyle name="표준 3 73 8" xfId="52602" xr:uid="{00000000-0005-0000-0000-0000BCC90000}"/>
    <cellStyle name="표준 3 73 9" xfId="52603" xr:uid="{00000000-0005-0000-0000-0000BDC90000}"/>
    <cellStyle name="표준 3 74" xfId="977" xr:uid="{00000000-0005-0000-0000-0000BEC90000}"/>
    <cellStyle name="표준 3 74 10" xfId="52604" xr:uid="{00000000-0005-0000-0000-0000BFC90000}"/>
    <cellStyle name="표준 3 74 11" xfId="52605" xr:uid="{00000000-0005-0000-0000-0000C0C90000}"/>
    <cellStyle name="표준 3 74 2" xfId="2845" xr:uid="{00000000-0005-0000-0000-0000C1C90000}"/>
    <cellStyle name="표준 3 74 2 2" xfId="52606" xr:uid="{00000000-0005-0000-0000-0000C2C90000}"/>
    <cellStyle name="표준 3 74 2 3" xfId="52607" xr:uid="{00000000-0005-0000-0000-0000C3C90000}"/>
    <cellStyle name="표준 3 74 2 4" xfId="52608" xr:uid="{00000000-0005-0000-0000-0000C4C90000}"/>
    <cellStyle name="표준 3 74 2 5" xfId="52609" xr:uid="{00000000-0005-0000-0000-0000C5C90000}"/>
    <cellStyle name="표준 3 74 2 6" xfId="52610" xr:uid="{00000000-0005-0000-0000-0000C6C90000}"/>
    <cellStyle name="표준 3 74 3" xfId="4704" xr:uid="{00000000-0005-0000-0000-0000C7C90000}"/>
    <cellStyle name="표준 3 74 3 2" xfId="52611" xr:uid="{00000000-0005-0000-0000-0000C8C90000}"/>
    <cellStyle name="표준 3 74 3 3" xfId="52612" xr:uid="{00000000-0005-0000-0000-0000C9C90000}"/>
    <cellStyle name="표준 3 74 3 4" xfId="52613" xr:uid="{00000000-0005-0000-0000-0000CAC90000}"/>
    <cellStyle name="표준 3 74 3 5" xfId="52614" xr:uid="{00000000-0005-0000-0000-0000CBC90000}"/>
    <cellStyle name="표준 3 74 3 6" xfId="52615" xr:uid="{00000000-0005-0000-0000-0000CCC90000}"/>
    <cellStyle name="표준 3 74 4" xfId="6568" xr:uid="{00000000-0005-0000-0000-0000CDC90000}"/>
    <cellStyle name="표준 3 74 4 2" xfId="52616" xr:uid="{00000000-0005-0000-0000-0000CEC90000}"/>
    <cellStyle name="표준 3 74 4 3" xfId="52617" xr:uid="{00000000-0005-0000-0000-0000CFC90000}"/>
    <cellStyle name="표준 3 74 4 4" xfId="52618" xr:uid="{00000000-0005-0000-0000-0000D0C90000}"/>
    <cellStyle name="표준 3 74 4 5" xfId="52619" xr:uid="{00000000-0005-0000-0000-0000D1C90000}"/>
    <cellStyle name="표준 3 74 4 6" xfId="52620" xr:uid="{00000000-0005-0000-0000-0000D2C90000}"/>
    <cellStyle name="표준 3 74 5" xfId="8428" xr:uid="{00000000-0005-0000-0000-0000D3C90000}"/>
    <cellStyle name="표준 3 74 5 2" xfId="52621" xr:uid="{00000000-0005-0000-0000-0000D4C90000}"/>
    <cellStyle name="표준 3 74 5 3" xfId="52622" xr:uid="{00000000-0005-0000-0000-0000D5C90000}"/>
    <cellStyle name="표준 3 74 5 4" xfId="52623" xr:uid="{00000000-0005-0000-0000-0000D6C90000}"/>
    <cellStyle name="표준 3 74 5 5" xfId="52624" xr:uid="{00000000-0005-0000-0000-0000D7C90000}"/>
    <cellStyle name="표준 3 74 5 6" xfId="52625" xr:uid="{00000000-0005-0000-0000-0000D8C90000}"/>
    <cellStyle name="표준 3 74 6" xfId="52626" xr:uid="{00000000-0005-0000-0000-0000D9C90000}"/>
    <cellStyle name="표준 3 74 7" xfId="52627" xr:uid="{00000000-0005-0000-0000-0000DAC90000}"/>
    <cellStyle name="표준 3 74 8" xfId="52628" xr:uid="{00000000-0005-0000-0000-0000DBC90000}"/>
    <cellStyle name="표준 3 74 9" xfId="52629" xr:uid="{00000000-0005-0000-0000-0000DCC90000}"/>
    <cellStyle name="표준 3 75" xfId="1547" xr:uid="{00000000-0005-0000-0000-0000DDC90000}"/>
    <cellStyle name="표준 3 75 10" xfId="52630" xr:uid="{00000000-0005-0000-0000-0000DEC90000}"/>
    <cellStyle name="표준 3 75 11" xfId="52631" xr:uid="{00000000-0005-0000-0000-0000DFC90000}"/>
    <cellStyle name="표준 3 75 2" xfId="3324" xr:uid="{00000000-0005-0000-0000-0000E0C90000}"/>
    <cellStyle name="표준 3 75 2 2" xfId="52632" xr:uid="{00000000-0005-0000-0000-0000E1C90000}"/>
    <cellStyle name="표준 3 75 2 3" xfId="52633" xr:uid="{00000000-0005-0000-0000-0000E2C90000}"/>
    <cellStyle name="표준 3 75 2 4" xfId="52634" xr:uid="{00000000-0005-0000-0000-0000E3C90000}"/>
    <cellStyle name="표준 3 75 2 5" xfId="52635" xr:uid="{00000000-0005-0000-0000-0000E4C90000}"/>
    <cellStyle name="표준 3 75 2 6" xfId="52636" xr:uid="{00000000-0005-0000-0000-0000E5C90000}"/>
    <cellStyle name="표준 3 75 3" xfId="5183" xr:uid="{00000000-0005-0000-0000-0000E6C90000}"/>
    <cellStyle name="표준 3 75 3 2" xfId="52637" xr:uid="{00000000-0005-0000-0000-0000E7C90000}"/>
    <cellStyle name="표준 3 75 3 3" xfId="52638" xr:uid="{00000000-0005-0000-0000-0000E8C90000}"/>
    <cellStyle name="표준 3 75 3 4" xfId="52639" xr:uid="{00000000-0005-0000-0000-0000E9C90000}"/>
    <cellStyle name="표준 3 75 3 5" xfId="52640" xr:uid="{00000000-0005-0000-0000-0000EAC90000}"/>
    <cellStyle name="표준 3 75 3 6" xfId="52641" xr:uid="{00000000-0005-0000-0000-0000EBC90000}"/>
    <cellStyle name="표준 3 75 4" xfId="7047" xr:uid="{00000000-0005-0000-0000-0000ECC90000}"/>
    <cellStyle name="표준 3 75 4 2" xfId="52642" xr:uid="{00000000-0005-0000-0000-0000EDC90000}"/>
    <cellStyle name="표준 3 75 4 3" xfId="52643" xr:uid="{00000000-0005-0000-0000-0000EEC90000}"/>
    <cellStyle name="표준 3 75 4 4" xfId="52644" xr:uid="{00000000-0005-0000-0000-0000EFC90000}"/>
    <cellStyle name="표준 3 75 4 5" xfId="52645" xr:uid="{00000000-0005-0000-0000-0000F0C90000}"/>
    <cellStyle name="표준 3 75 4 6" xfId="52646" xr:uid="{00000000-0005-0000-0000-0000F1C90000}"/>
    <cellStyle name="표준 3 75 5" xfId="8907" xr:uid="{00000000-0005-0000-0000-0000F2C90000}"/>
    <cellStyle name="표준 3 75 5 2" xfId="52647" xr:uid="{00000000-0005-0000-0000-0000F3C90000}"/>
    <cellStyle name="표준 3 75 5 3" xfId="52648" xr:uid="{00000000-0005-0000-0000-0000F4C90000}"/>
    <cellStyle name="표준 3 75 5 4" xfId="52649" xr:uid="{00000000-0005-0000-0000-0000F5C90000}"/>
    <cellStyle name="표준 3 75 5 5" xfId="52650" xr:uid="{00000000-0005-0000-0000-0000F6C90000}"/>
    <cellStyle name="표준 3 75 5 6" xfId="52651" xr:uid="{00000000-0005-0000-0000-0000F7C90000}"/>
    <cellStyle name="표준 3 75 6" xfId="52652" xr:uid="{00000000-0005-0000-0000-0000F8C90000}"/>
    <cellStyle name="표준 3 75 7" xfId="52653" xr:uid="{00000000-0005-0000-0000-0000F9C90000}"/>
    <cellStyle name="표준 3 75 8" xfId="52654" xr:uid="{00000000-0005-0000-0000-0000FAC90000}"/>
    <cellStyle name="표준 3 75 9" xfId="52655" xr:uid="{00000000-0005-0000-0000-0000FBC90000}"/>
    <cellStyle name="표준 3 76" xfId="1561" xr:uid="{00000000-0005-0000-0000-0000FCC90000}"/>
    <cellStyle name="표준 3 76 10" xfId="52656" xr:uid="{00000000-0005-0000-0000-0000FDC90000}"/>
    <cellStyle name="표준 3 76 11" xfId="52657" xr:uid="{00000000-0005-0000-0000-0000FEC90000}"/>
    <cellStyle name="표준 3 76 2" xfId="3338" xr:uid="{00000000-0005-0000-0000-0000FFC90000}"/>
    <cellStyle name="표준 3 76 2 2" xfId="52658" xr:uid="{00000000-0005-0000-0000-000000CA0000}"/>
    <cellStyle name="표준 3 76 2 3" xfId="52659" xr:uid="{00000000-0005-0000-0000-000001CA0000}"/>
    <cellStyle name="표준 3 76 2 4" xfId="52660" xr:uid="{00000000-0005-0000-0000-000002CA0000}"/>
    <cellStyle name="표준 3 76 2 5" xfId="52661" xr:uid="{00000000-0005-0000-0000-000003CA0000}"/>
    <cellStyle name="표준 3 76 2 6" xfId="52662" xr:uid="{00000000-0005-0000-0000-000004CA0000}"/>
    <cellStyle name="표준 3 76 3" xfId="5197" xr:uid="{00000000-0005-0000-0000-000005CA0000}"/>
    <cellStyle name="표준 3 76 3 2" xfId="52663" xr:uid="{00000000-0005-0000-0000-000006CA0000}"/>
    <cellStyle name="표준 3 76 3 3" xfId="52664" xr:uid="{00000000-0005-0000-0000-000007CA0000}"/>
    <cellStyle name="표준 3 76 3 4" xfId="52665" xr:uid="{00000000-0005-0000-0000-000008CA0000}"/>
    <cellStyle name="표준 3 76 3 5" xfId="52666" xr:uid="{00000000-0005-0000-0000-000009CA0000}"/>
    <cellStyle name="표준 3 76 3 6" xfId="52667" xr:uid="{00000000-0005-0000-0000-00000ACA0000}"/>
    <cellStyle name="표준 3 76 4" xfId="7061" xr:uid="{00000000-0005-0000-0000-00000BCA0000}"/>
    <cellStyle name="표준 3 76 4 2" xfId="52668" xr:uid="{00000000-0005-0000-0000-00000CCA0000}"/>
    <cellStyle name="표준 3 76 4 3" xfId="52669" xr:uid="{00000000-0005-0000-0000-00000DCA0000}"/>
    <cellStyle name="표준 3 76 4 4" xfId="52670" xr:uid="{00000000-0005-0000-0000-00000ECA0000}"/>
    <cellStyle name="표준 3 76 4 5" xfId="52671" xr:uid="{00000000-0005-0000-0000-00000FCA0000}"/>
    <cellStyle name="표준 3 76 4 6" xfId="52672" xr:uid="{00000000-0005-0000-0000-000010CA0000}"/>
    <cellStyle name="표준 3 76 5" xfId="8921" xr:uid="{00000000-0005-0000-0000-000011CA0000}"/>
    <cellStyle name="표준 3 76 5 2" xfId="52673" xr:uid="{00000000-0005-0000-0000-000012CA0000}"/>
    <cellStyle name="표준 3 76 5 3" xfId="52674" xr:uid="{00000000-0005-0000-0000-000013CA0000}"/>
    <cellStyle name="표준 3 76 5 4" xfId="52675" xr:uid="{00000000-0005-0000-0000-000014CA0000}"/>
    <cellStyle name="표준 3 76 5 5" xfId="52676" xr:uid="{00000000-0005-0000-0000-000015CA0000}"/>
    <cellStyle name="표준 3 76 5 6" xfId="52677" xr:uid="{00000000-0005-0000-0000-000016CA0000}"/>
    <cellStyle name="표준 3 76 6" xfId="52678" xr:uid="{00000000-0005-0000-0000-000017CA0000}"/>
    <cellStyle name="표준 3 76 7" xfId="52679" xr:uid="{00000000-0005-0000-0000-000018CA0000}"/>
    <cellStyle name="표준 3 76 8" xfId="52680" xr:uid="{00000000-0005-0000-0000-000019CA0000}"/>
    <cellStyle name="표준 3 76 9" xfId="52681" xr:uid="{00000000-0005-0000-0000-00001ACA0000}"/>
    <cellStyle name="표준 3 77" xfId="1575" xr:uid="{00000000-0005-0000-0000-00001BCA0000}"/>
    <cellStyle name="표준 3 77 10" xfId="52682" xr:uid="{00000000-0005-0000-0000-00001CCA0000}"/>
    <cellStyle name="표준 3 77 11" xfId="52683" xr:uid="{00000000-0005-0000-0000-00001DCA0000}"/>
    <cellStyle name="표준 3 77 2" xfId="3352" xr:uid="{00000000-0005-0000-0000-00001ECA0000}"/>
    <cellStyle name="표준 3 77 2 2" xfId="52684" xr:uid="{00000000-0005-0000-0000-00001FCA0000}"/>
    <cellStyle name="표준 3 77 2 3" xfId="52685" xr:uid="{00000000-0005-0000-0000-000020CA0000}"/>
    <cellStyle name="표준 3 77 2 4" xfId="52686" xr:uid="{00000000-0005-0000-0000-000021CA0000}"/>
    <cellStyle name="표준 3 77 2 5" xfId="52687" xr:uid="{00000000-0005-0000-0000-000022CA0000}"/>
    <cellStyle name="표준 3 77 2 6" xfId="52688" xr:uid="{00000000-0005-0000-0000-000023CA0000}"/>
    <cellStyle name="표준 3 77 3" xfId="5211" xr:uid="{00000000-0005-0000-0000-000024CA0000}"/>
    <cellStyle name="표준 3 77 3 2" xfId="52689" xr:uid="{00000000-0005-0000-0000-000025CA0000}"/>
    <cellStyle name="표준 3 77 3 3" xfId="52690" xr:uid="{00000000-0005-0000-0000-000026CA0000}"/>
    <cellStyle name="표준 3 77 3 4" xfId="52691" xr:uid="{00000000-0005-0000-0000-000027CA0000}"/>
    <cellStyle name="표준 3 77 3 5" xfId="52692" xr:uid="{00000000-0005-0000-0000-000028CA0000}"/>
    <cellStyle name="표준 3 77 3 6" xfId="52693" xr:uid="{00000000-0005-0000-0000-000029CA0000}"/>
    <cellStyle name="표준 3 77 4" xfId="7075" xr:uid="{00000000-0005-0000-0000-00002ACA0000}"/>
    <cellStyle name="표준 3 77 4 2" xfId="52694" xr:uid="{00000000-0005-0000-0000-00002BCA0000}"/>
    <cellStyle name="표준 3 77 4 3" xfId="52695" xr:uid="{00000000-0005-0000-0000-00002CCA0000}"/>
    <cellStyle name="표준 3 77 4 4" xfId="52696" xr:uid="{00000000-0005-0000-0000-00002DCA0000}"/>
    <cellStyle name="표준 3 77 4 5" xfId="52697" xr:uid="{00000000-0005-0000-0000-00002ECA0000}"/>
    <cellStyle name="표준 3 77 4 6" xfId="52698" xr:uid="{00000000-0005-0000-0000-00002FCA0000}"/>
    <cellStyle name="표준 3 77 5" xfId="8935" xr:uid="{00000000-0005-0000-0000-000030CA0000}"/>
    <cellStyle name="표준 3 77 5 2" xfId="52699" xr:uid="{00000000-0005-0000-0000-000031CA0000}"/>
    <cellStyle name="표준 3 77 5 3" xfId="52700" xr:uid="{00000000-0005-0000-0000-000032CA0000}"/>
    <cellStyle name="표준 3 77 5 4" xfId="52701" xr:uid="{00000000-0005-0000-0000-000033CA0000}"/>
    <cellStyle name="표준 3 77 5 5" xfId="52702" xr:uid="{00000000-0005-0000-0000-000034CA0000}"/>
    <cellStyle name="표준 3 77 5 6" xfId="52703" xr:uid="{00000000-0005-0000-0000-000035CA0000}"/>
    <cellStyle name="표준 3 77 6" xfId="52704" xr:uid="{00000000-0005-0000-0000-000036CA0000}"/>
    <cellStyle name="표준 3 77 7" xfId="52705" xr:uid="{00000000-0005-0000-0000-000037CA0000}"/>
    <cellStyle name="표준 3 77 8" xfId="52706" xr:uid="{00000000-0005-0000-0000-000038CA0000}"/>
    <cellStyle name="표준 3 77 9" xfId="52707" xr:uid="{00000000-0005-0000-0000-000039CA0000}"/>
    <cellStyle name="표준 3 78" xfId="1589" xr:uid="{00000000-0005-0000-0000-00003ACA0000}"/>
    <cellStyle name="표준 3 78 10" xfId="52708" xr:uid="{00000000-0005-0000-0000-00003BCA0000}"/>
    <cellStyle name="표준 3 78 11" xfId="52709" xr:uid="{00000000-0005-0000-0000-00003CCA0000}"/>
    <cellStyle name="표준 3 78 2" xfId="3366" xr:uid="{00000000-0005-0000-0000-00003DCA0000}"/>
    <cellStyle name="표준 3 78 2 2" xfId="52710" xr:uid="{00000000-0005-0000-0000-00003ECA0000}"/>
    <cellStyle name="표준 3 78 2 3" xfId="52711" xr:uid="{00000000-0005-0000-0000-00003FCA0000}"/>
    <cellStyle name="표준 3 78 2 4" xfId="52712" xr:uid="{00000000-0005-0000-0000-000040CA0000}"/>
    <cellStyle name="표준 3 78 2 5" xfId="52713" xr:uid="{00000000-0005-0000-0000-000041CA0000}"/>
    <cellStyle name="표준 3 78 2 6" xfId="52714" xr:uid="{00000000-0005-0000-0000-000042CA0000}"/>
    <cellStyle name="표준 3 78 3" xfId="5225" xr:uid="{00000000-0005-0000-0000-000043CA0000}"/>
    <cellStyle name="표준 3 78 3 2" xfId="52715" xr:uid="{00000000-0005-0000-0000-000044CA0000}"/>
    <cellStyle name="표준 3 78 3 3" xfId="52716" xr:uid="{00000000-0005-0000-0000-000045CA0000}"/>
    <cellStyle name="표준 3 78 3 4" xfId="52717" xr:uid="{00000000-0005-0000-0000-000046CA0000}"/>
    <cellStyle name="표준 3 78 3 5" xfId="52718" xr:uid="{00000000-0005-0000-0000-000047CA0000}"/>
    <cellStyle name="표준 3 78 3 6" xfId="52719" xr:uid="{00000000-0005-0000-0000-000048CA0000}"/>
    <cellStyle name="표준 3 78 4" xfId="7089" xr:uid="{00000000-0005-0000-0000-000049CA0000}"/>
    <cellStyle name="표준 3 78 4 2" xfId="52720" xr:uid="{00000000-0005-0000-0000-00004ACA0000}"/>
    <cellStyle name="표준 3 78 4 3" xfId="52721" xr:uid="{00000000-0005-0000-0000-00004BCA0000}"/>
    <cellStyle name="표준 3 78 4 4" xfId="52722" xr:uid="{00000000-0005-0000-0000-00004CCA0000}"/>
    <cellStyle name="표준 3 78 4 5" xfId="52723" xr:uid="{00000000-0005-0000-0000-00004DCA0000}"/>
    <cellStyle name="표준 3 78 4 6" xfId="52724" xr:uid="{00000000-0005-0000-0000-00004ECA0000}"/>
    <cellStyle name="표준 3 78 5" xfId="8949" xr:uid="{00000000-0005-0000-0000-00004FCA0000}"/>
    <cellStyle name="표준 3 78 5 2" xfId="52725" xr:uid="{00000000-0005-0000-0000-000050CA0000}"/>
    <cellStyle name="표준 3 78 5 3" xfId="52726" xr:uid="{00000000-0005-0000-0000-000051CA0000}"/>
    <cellStyle name="표준 3 78 5 4" xfId="52727" xr:uid="{00000000-0005-0000-0000-000052CA0000}"/>
    <cellStyle name="표준 3 78 5 5" xfId="52728" xr:uid="{00000000-0005-0000-0000-000053CA0000}"/>
    <cellStyle name="표준 3 78 5 6" xfId="52729" xr:uid="{00000000-0005-0000-0000-000054CA0000}"/>
    <cellStyle name="표준 3 78 6" xfId="52730" xr:uid="{00000000-0005-0000-0000-000055CA0000}"/>
    <cellStyle name="표준 3 78 7" xfId="52731" xr:uid="{00000000-0005-0000-0000-000056CA0000}"/>
    <cellStyle name="표준 3 78 8" xfId="52732" xr:uid="{00000000-0005-0000-0000-000057CA0000}"/>
    <cellStyle name="표준 3 78 9" xfId="52733" xr:uid="{00000000-0005-0000-0000-000058CA0000}"/>
    <cellStyle name="표준 3 79" xfId="1603" xr:uid="{00000000-0005-0000-0000-000059CA0000}"/>
    <cellStyle name="표준 3 79 10" xfId="52734" xr:uid="{00000000-0005-0000-0000-00005ACA0000}"/>
    <cellStyle name="표준 3 79 11" xfId="52735" xr:uid="{00000000-0005-0000-0000-00005BCA0000}"/>
    <cellStyle name="표준 3 79 2" xfId="3380" xr:uid="{00000000-0005-0000-0000-00005CCA0000}"/>
    <cellStyle name="표준 3 79 2 2" xfId="52736" xr:uid="{00000000-0005-0000-0000-00005DCA0000}"/>
    <cellStyle name="표준 3 79 2 3" xfId="52737" xr:uid="{00000000-0005-0000-0000-00005ECA0000}"/>
    <cellStyle name="표준 3 79 2 4" xfId="52738" xr:uid="{00000000-0005-0000-0000-00005FCA0000}"/>
    <cellStyle name="표준 3 79 2 5" xfId="52739" xr:uid="{00000000-0005-0000-0000-000060CA0000}"/>
    <cellStyle name="표준 3 79 2 6" xfId="52740" xr:uid="{00000000-0005-0000-0000-000061CA0000}"/>
    <cellStyle name="표준 3 79 3" xfId="5239" xr:uid="{00000000-0005-0000-0000-000062CA0000}"/>
    <cellStyle name="표준 3 79 3 2" xfId="52741" xr:uid="{00000000-0005-0000-0000-000063CA0000}"/>
    <cellStyle name="표준 3 79 3 3" xfId="52742" xr:uid="{00000000-0005-0000-0000-000064CA0000}"/>
    <cellStyle name="표준 3 79 3 4" xfId="52743" xr:uid="{00000000-0005-0000-0000-000065CA0000}"/>
    <cellStyle name="표준 3 79 3 5" xfId="52744" xr:uid="{00000000-0005-0000-0000-000066CA0000}"/>
    <cellStyle name="표준 3 79 3 6" xfId="52745" xr:uid="{00000000-0005-0000-0000-000067CA0000}"/>
    <cellStyle name="표준 3 79 4" xfId="7103" xr:uid="{00000000-0005-0000-0000-000068CA0000}"/>
    <cellStyle name="표준 3 79 4 2" xfId="52746" xr:uid="{00000000-0005-0000-0000-000069CA0000}"/>
    <cellStyle name="표준 3 79 4 3" xfId="52747" xr:uid="{00000000-0005-0000-0000-00006ACA0000}"/>
    <cellStyle name="표준 3 79 4 4" xfId="52748" xr:uid="{00000000-0005-0000-0000-00006BCA0000}"/>
    <cellStyle name="표준 3 79 4 5" xfId="52749" xr:uid="{00000000-0005-0000-0000-00006CCA0000}"/>
    <cellStyle name="표준 3 79 4 6" xfId="52750" xr:uid="{00000000-0005-0000-0000-00006DCA0000}"/>
    <cellStyle name="표준 3 79 5" xfId="8963" xr:uid="{00000000-0005-0000-0000-00006ECA0000}"/>
    <cellStyle name="표준 3 79 5 2" xfId="52751" xr:uid="{00000000-0005-0000-0000-00006FCA0000}"/>
    <cellStyle name="표준 3 79 5 3" xfId="52752" xr:uid="{00000000-0005-0000-0000-000070CA0000}"/>
    <cellStyle name="표준 3 79 5 4" xfId="52753" xr:uid="{00000000-0005-0000-0000-000071CA0000}"/>
    <cellStyle name="표준 3 79 5 5" xfId="52754" xr:uid="{00000000-0005-0000-0000-000072CA0000}"/>
    <cellStyle name="표준 3 79 5 6" xfId="52755" xr:uid="{00000000-0005-0000-0000-000073CA0000}"/>
    <cellStyle name="표준 3 79 6" xfId="52756" xr:uid="{00000000-0005-0000-0000-000074CA0000}"/>
    <cellStyle name="표준 3 79 7" xfId="52757" xr:uid="{00000000-0005-0000-0000-000075CA0000}"/>
    <cellStyle name="표준 3 79 8" xfId="52758" xr:uid="{00000000-0005-0000-0000-000076CA0000}"/>
    <cellStyle name="표준 3 79 9" xfId="52759" xr:uid="{00000000-0005-0000-0000-000077CA0000}"/>
    <cellStyle name="표준 3 8" xfId="455" xr:uid="{00000000-0005-0000-0000-000078CA0000}"/>
    <cellStyle name="표준 3 8 2" xfId="456" xr:uid="{00000000-0005-0000-0000-000079CA0000}"/>
    <cellStyle name="표준 3 8 2 2" xfId="1064" xr:uid="{00000000-0005-0000-0000-00007ACA0000}"/>
    <cellStyle name="표준 3 8_Sheet1" xfId="457" xr:uid="{00000000-0005-0000-0000-00007BCA0000}"/>
    <cellStyle name="표준 3 80" xfId="1617" xr:uid="{00000000-0005-0000-0000-00007CCA0000}"/>
    <cellStyle name="표준 3 80 10" xfId="52760" xr:uid="{00000000-0005-0000-0000-00007DCA0000}"/>
    <cellStyle name="표준 3 80 11" xfId="52761" xr:uid="{00000000-0005-0000-0000-00007ECA0000}"/>
    <cellStyle name="표준 3 80 2" xfId="3394" xr:uid="{00000000-0005-0000-0000-00007FCA0000}"/>
    <cellStyle name="표준 3 80 2 2" xfId="52762" xr:uid="{00000000-0005-0000-0000-000080CA0000}"/>
    <cellStyle name="표준 3 80 2 3" xfId="52763" xr:uid="{00000000-0005-0000-0000-000081CA0000}"/>
    <cellStyle name="표준 3 80 2 4" xfId="52764" xr:uid="{00000000-0005-0000-0000-000082CA0000}"/>
    <cellStyle name="표준 3 80 2 5" xfId="52765" xr:uid="{00000000-0005-0000-0000-000083CA0000}"/>
    <cellStyle name="표준 3 80 2 6" xfId="52766" xr:uid="{00000000-0005-0000-0000-000084CA0000}"/>
    <cellStyle name="표준 3 80 3" xfId="5253" xr:uid="{00000000-0005-0000-0000-000085CA0000}"/>
    <cellStyle name="표준 3 80 3 2" xfId="52767" xr:uid="{00000000-0005-0000-0000-000086CA0000}"/>
    <cellStyle name="표준 3 80 3 3" xfId="52768" xr:uid="{00000000-0005-0000-0000-000087CA0000}"/>
    <cellStyle name="표준 3 80 3 4" xfId="52769" xr:uid="{00000000-0005-0000-0000-000088CA0000}"/>
    <cellStyle name="표준 3 80 3 5" xfId="52770" xr:uid="{00000000-0005-0000-0000-000089CA0000}"/>
    <cellStyle name="표준 3 80 3 6" xfId="52771" xr:uid="{00000000-0005-0000-0000-00008ACA0000}"/>
    <cellStyle name="표준 3 80 4" xfId="7117" xr:uid="{00000000-0005-0000-0000-00008BCA0000}"/>
    <cellStyle name="표준 3 80 4 2" xfId="52772" xr:uid="{00000000-0005-0000-0000-00008CCA0000}"/>
    <cellStyle name="표준 3 80 4 3" xfId="52773" xr:uid="{00000000-0005-0000-0000-00008DCA0000}"/>
    <cellStyle name="표준 3 80 4 4" xfId="52774" xr:uid="{00000000-0005-0000-0000-00008ECA0000}"/>
    <cellStyle name="표준 3 80 4 5" xfId="52775" xr:uid="{00000000-0005-0000-0000-00008FCA0000}"/>
    <cellStyle name="표준 3 80 4 6" xfId="52776" xr:uid="{00000000-0005-0000-0000-000090CA0000}"/>
    <cellStyle name="표준 3 80 5" xfId="8977" xr:uid="{00000000-0005-0000-0000-000091CA0000}"/>
    <cellStyle name="표준 3 80 5 2" xfId="52777" xr:uid="{00000000-0005-0000-0000-000092CA0000}"/>
    <cellStyle name="표준 3 80 5 3" xfId="52778" xr:uid="{00000000-0005-0000-0000-000093CA0000}"/>
    <cellStyle name="표준 3 80 5 4" xfId="52779" xr:uid="{00000000-0005-0000-0000-000094CA0000}"/>
    <cellStyle name="표준 3 80 5 5" xfId="52780" xr:uid="{00000000-0005-0000-0000-000095CA0000}"/>
    <cellStyle name="표준 3 80 5 6" xfId="52781" xr:uid="{00000000-0005-0000-0000-000096CA0000}"/>
    <cellStyle name="표준 3 80 6" xfId="52782" xr:uid="{00000000-0005-0000-0000-000097CA0000}"/>
    <cellStyle name="표준 3 80 7" xfId="52783" xr:uid="{00000000-0005-0000-0000-000098CA0000}"/>
    <cellStyle name="표준 3 80 8" xfId="52784" xr:uid="{00000000-0005-0000-0000-000099CA0000}"/>
    <cellStyle name="표준 3 80 9" xfId="52785" xr:uid="{00000000-0005-0000-0000-00009ACA0000}"/>
    <cellStyle name="표준 3 81" xfId="1631" xr:uid="{00000000-0005-0000-0000-00009BCA0000}"/>
    <cellStyle name="표준 3 81 10" xfId="52786" xr:uid="{00000000-0005-0000-0000-00009CCA0000}"/>
    <cellStyle name="표준 3 81 11" xfId="52787" xr:uid="{00000000-0005-0000-0000-00009DCA0000}"/>
    <cellStyle name="표준 3 81 2" xfId="3408" xr:uid="{00000000-0005-0000-0000-00009ECA0000}"/>
    <cellStyle name="표준 3 81 2 2" xfId="52788" xr:uid="{00000000-0005-0000-0000-00009FCA0000}"/>
    <cellStyle name="표준 3 81 2 3" xfId="52789" xr:uid="{00000000-0005-0000-0000-0000A0CA0000}"/>
    <cellStyle name="표준 3 81 2 4" xfId="52790" xr:uid="{00000000-0005-0000-0000-0000A1CA0000}"/>
    <cellStyle name="표준 3 81 2 5" xfId="52791" xr:uid="{00000000-0005-0000-0000-0000A2CA0000}"/>
    <cellStyle name="표준 3 81 2 6" xfId="52792" xr:uid="{00000000-0005-0000-0000-0000A3CA0000}"/>
    <cellStyle name="표준 3 81 3" xfId="5267" xr:uid="{00000000-0005-0000-0000-0000A4CA0000}"/>
    <cellStyle name="표준 3 81 3 2" xfId="52793" xr:uid="{00000000-0005-0000-0000-0000A5CA0000}"/>
    <cellStyle name="표준 3 81 3 3" xfId="52794" xr:uid="{00000000-0005-0000-0000-0000A6CA0000}"/>
    <cellStyle name="표준 3 81 3 4" xfId="52795" xr:uid="{00000000-0005-0000-0000-0000A7CA0000}"/>
    <cellStyle name="표준 3 81 3 5" xfId="52796" xr:uid="{00000000-0005-0000-0000-0000A8CA0000}"/>
    <cellStyle name="표준 3 81 3 6" xfId="52797" xr:uid="{00000000-0005-0000-0000-0000A9CA0000}"/>
    <cellStyle name="표준 3 81 4" xfId="7131" xr:uid="{00000000-0005-0000-0000-0000AACA0000}"/>
    <cellStyle name="표준 3 81 4 2" xfId="52798" xr:uid="{00000000-0005-0000-0000-0000ABCA0000}"/>
    <cellStyle name="표준 3 81 4 3" xfId="52799" xr:uid="{00000000-0005-0000-0000-0000ACCA0000}"/>
    <cellStyle name="표준 3 81 4 4" xfId="52800" xr:uid="{00000000-0005-0000-0000-0000ADCA0000}"/>
    <cellStyle name="표준 3 81 4 5" xfId="52801" xr:uid="{00000000-0005-0000-0000-0000AECA0000}"/>
    <cellStyle name="표준 3 81 4 6" xfId="52802" xr:uid="{00000000-0005-0000-0000-0000AFCA0000}"/>
    <cellStyle name="표준 3 81 5" xfId="8991" xr:uid="{00000000-0005-0000-0000-0000B0CA0000}"/>
    <cellStyle name="표준 3 81 5 2" xfId="52803" xr:uid="{00000000-0005-0000-0000-0000B1CA0000}"/>
    <cellStyle name="표준 3 81 5 3" xfId="52804" xr:uid="{00000000-0005-0000-0000-0000B2CA0000}"/>
    <cellStyle name="표준 3 81 5 4" xfId="52805" xr:uid="{00000000-0005-0000-0000-0000B3CA0000}"/>
    <cellStyle name="표준 3 81 5 5" xfId="52806" xr:uid="{00000000-0005-0000-0000-0000B4CA0000}"/>
    <cellStyle name="표준 3 81 5 6" xfId="52807" xr:uid="{00000000-0005-0000-0000-0000B5CA0000}"/>
    <cellStyle name="표준 3 81 6" xfId="52808" xr:uid="{00000000-0005-0000-0000-0000B6CA0000}"/>
    <cellStyle name="표준 3 81 7" xfId="52809" xr:uid="{00000000-0005-0000-0000-0000B7CA0000}"/>
    <cellStyle name="표준 3 81 8" xfId="52810" xr:uid="{00000000-0005-0000-0000-0000B8CA0000}"/>
    <cellStyle name="표준 3 81 9" xfId="52811" xr:uid="{00000000-0005-0000-0000-0000B9CA0000}"/>
    <cellStyle name="표준 3 82" xfId="1645" xr:uid="{00000000-0005-0000-0000-0000BACA0000}"/>
    <cellStyle name="표준 3 82 10" xfId="52812" xr:uid="{00000000-0005-0000-0000-0000BBCA0000}"/>
    <cellStyle name="표준 3 82 11" xfId="52813" xr:uid="{00000000-0005-0000-0000-0000BCCA0000}"/>
    <cellStyle name="표준 3 82 2" xfId="3422" xr:uid="{00000000-0005-0000-0000-0000BDCA0000}"/>
    <cellStyle name="표준 3 82 2 2" xfId="52814" xr:uid="{00000000-0005-0000-0000-0000BECA0000}"/>
    <cellStyle name="표준 3 82 2 3" xfId="52815" xr:uid="{00000000-0005-0000-0000-0000BFCA0000}"/>
    <cellStyle name="표준 3 82 2 4" xfId="52816" xr:uid="{00000000-0005-0000-0000-0000C0CA0000}"/>
    <cellStyle name="표준 3 82 2 5" xfId="52817" xr:uid="{00000000-0005-0000-0000-0000C1CA0000}"/>
    <cellStyle name="표준 3 82 2 6" xfId="52818" xr:uid="{00000000-0005-0000-0000-0000C2CA0000}"/>
    <cellStyle name="표준 3 82 3" xfId="5281" xr:uid="{00000000-0005-0000-0000-0000C3CA0000}"/>
    <cellStyle name="표준 3 82 3 2" xfId="52819" xr:uid="{00000000-0005-0000-0000-0000C4CA0000}"/>
    <cellStyle name="표준 3 82 3 3" xfId="52820" xr:uid="{00000000-0005-0000-0000-0000C5CA0000}"/>
    <cellStyle name="표준 3 82 3 4" xfId="52821" xr:uid="{00000000-0005-0000-0000-0000C6CA0000}"/>
    <cellStyle name="표준 3 82 3 5" xfId="52822" xr:uid="{00000000-0005-0000-0000-0000C7CA0000}"/>
    <cellStyle name="표준 3 82 3 6" xfId="52823" xr:uid="{00000000-0005-0000-0000-0000C8CA0000}"/>
    <cellStyle name="표준 3 82 4" xfId="7145" xr:uid="{00000000-0005-0000-0000-0000C9CA0000}"/>
    <cellStyle name="표준 3 82 4 2" xfId="52824" xr:uid="{00000000-0005-0000-0000-0000CACA0000}"/>
    <cellStyle name="표준 3 82 4 3" xfId="52825" xr:uid="{00000000-0005-0000-0000-0000CBCA0000}"/>
    <cellStyle name="표준 3 82 4 4" xfId="52826" xr:uid="{00000000-0005-0000-0000-0000CCCA0000}"/>
    <cellStyle name="표준 3 82 4 5" xfId="52827" xr:uid="{00000000-0005-0000-0000-0000CDCA0000}"/>
    <cellStyle name="표준 3 82 4 6" xfId="52828" xr:uid="{00000000-0005-0000-0000-0000CECA0000}"/>
    <cellStyle name="표준 3 82 5" xfId="9005" xr:uid="{00000000-0005-0000-0000-0000CFCA0000}"/>
    <cellStyle name="표준 3 82 5 2" xfId="52829" xr:uid="{00000000-0005-0000-0000-0000D0CA0000}"/>
    <cellStyle name="표준 3 82 5 3" xfId="52830" xr:uid="{00000000-0005-0000-0000-0000D1CA0000}"/>
    <cellStyle name="표준 3 82 5 4" xfId="52831" xr:uid="{00000000-0005-0000-0000-0000D2CA0000}"/>
    <cellStyle name="표준 3 82 5 5" xfId="52832" xr:uid="{00000000-0005-0000-0000-0000D3CA0000}"/>
    <cellStyle name="표준 3 82 5 6" xfId="52833" xr:uid="{00000000-0005-0000-0000-0000D4CA0000}"/>
    <cellStyle name="표준 3 82 6" xfId="52834" xr:uid="{00000000-0005-0000-0000-0000D5CA0000}"/>
    <cellStyle name="표준 3 82 7" xfId="52835" xr:uid="{00000000-0005-0000-0000-0000D6CA0000}"/>
    <cellStyle name="표준 3 82 8" xfId="52836" xr:uid="{00000000-0005-0000-0000-0000D7CA0000}"/>
    <cellStyle name="표준 3 82 9" xfId="52837" xr:uid="{00000000-0005-0000-0000-0000D8CA0000}"/>
    <cellStyle name="표준 3 83" xfId="1659" xr:uid="{00000000-0005-0000-0000-0000D9CA0000}"/>
    <cellStyle name="표준 3 83 10" xfId="52838" xr:uid="{00000000-0005-0000-0000-0000DACA0000}"/>
    <cellStyle name="표준 3 83 11" xfId="52839" xr:uid="{00000000-0005-0000-0000-0000DBCA0000}"/>
    <cellStyle name="표준 3 83 2" xfId="3436" xr:uid="{00000000-0005-0000-0000-0000DCCA0000}"/>
    <cellStyle name="표준 3 83 2 2" xfId="52840" xr:uid="{00000000-0005-0000-0000-0000DDCA0000}"/>
    <cellStyle name="표준 3 83 2 3" xfId="52841" xr:uid="{00000000-0005-0000-0000-0000DECA0000}"/>
    <cellStyle name="표준 3 83 2 4" xfId="52842" xr:uid="{00000000-0005-0000-0000-0000DFCA0000}"/>
    <cellStyle name="표준 3 83 2 5" xfId="52843" xr:uid="{00000000-0005-0000-0000-0000E0CA0000}"/>
    <cellStyle name="표준 3 83 2 6" xfId="52844" xr:uid="{00000000-0005-0000-0000-0000E1CA0000}"/>
    <cellStyle name="표준 3 83 3" xfId="5295" xr:uid="{00000000-0005-0000-0000-0000E2CA0000}"/>
    <cellStyle name="표준 3 83 3 2" xfId="52845" xr:uid="{00000000-0005-0000-0000-0000E3CA0000}"/>
    <cellStyle name="표준 3 83 3 3" xfId="52846" xr:uid="{00000000-0005-0000-0000-0000E4CA0000}"/>
    <cellStyle name="표준 3 83 3 4" xfId="52847" xr:uid="{00000000-0005-0000-0000-0000E5CA0000}"/>
    <cellStyle name="표준 3 83 3 5" xfId="52848" xr:uid="{00000000-0005-0000-0000-0000E6CA0000}"/>
    <cellStyle name="표준 3 83 3 6" xfId="52849" xr:uid="{00000000-0005-0000-0000-0000E7CA0000}"/>
    <cellStyle name="표준 3 83 4" xfId="7159" xr:uid="{00000000-0005-0000-0000-0000E8CA0000}"/>
    <cellStyle name="표준 3 83 4 2" xfId="52850" xr:uid="{00000000-0005-0000-0000-0000E9CA0000}"/>
    <cellStyle name="표준 3 83 4 3" xfId="52851" xr:uid="{00000000-0005-0000-0000-0000EACA0000}"/>
    <cellStyle name="표준 3 83 4 4" xfId="52852" xr:uid="{00000000-0005-0000-0000-0000EBCA0000}"/>
    <cellStyle name="표준 3 83 4 5" xfId="52853" xr:uid="{00000000-0005-0000-0000-0000ECCA0000}"/>
    <cellStyle name="표준 3 83 4 6" xfId="52854" xr:uid="{00000000-0005-0000-0000-0000EDCA0000}"/>
    <cellStyle name="표준 3 83 5" xfId="9019" xr:uid="{00000000-0005-0000-0000-0000EECA0000}"/>
    <cellStyle name="표준 3 83 5 2" xfId="52855" xr:uid="{00000000-0005-0000-0000-0000EFCA0000}"/>
    <cellStyle name="표준 3 83 5 3" xfId="52856" xr:uid="{00000000-0005-0000-0000-0000F0CA0000}"/>
    <cellStyle name="표준 3 83 5 4" xfId="52857" xr:uid="{00000000-0005-0000-0000-0000F1CA0000}"/>
    <cellStyle name="표준 3 83 5 5" xfId="52858" xr:uid="{00000000-0005-0000-0000-0000F2CA0000}"/>
    <cellStyle name="표준 3 83 5 6" xfId="52859" xr:uid="{00000000-0005-0000-0000-0000F3CA0000}"/>
    <cellStyle name="표준 3 83 6" xfId="52860" xr:uid="{00000000-0005-0000-0000-0000F4CA0000}"/>
    <cellStyle name="표준 3 83 7" xfId="52861" xr:uid="{00000000-0005-0000-0000-0000F5CA0000}"/>
    <cellStyle name="표준 3 83 8" xfId="52862" xr:uid="{00000000-0005-0000-0000-0000F6CA0000}"/>
    <cellStyle name="표준 3 83 9" xfId="52863" xr:uid="{00000000-0005-0000-0000-0000F7CA0000}"/>
    <cellStyle name="표준 3 84" xfId="1670" xr:uid="{00000000-0005-0000-0000-0000F8CA0000}"/>
    <cellStyle name="표준 3 84 10" xfId="52864" xr:uid="{00000000-0005-0000-0000-0000F9CA0000}"/>
    <cellStyle name="표준 3 84 11" xfId="52865" xr:uid="{00000000-0005-0000-0000-0000FACA0000}"/>
    <cellStyle name="표준 3 84 2" xfId="3447" xr:uid="{00000000-0005-0000-0000-0000FBCA0000}"/>
    <cellStyle name="표준 3 84 2 2" xfId="52866" xr:uid="{00000000-0005-0000-0000-0000FCCA0000}"/>
    <cellStyle name="표준 3 84 2 3" xfId="52867" xr:uid="{00000000-0005-0000-0000-0000FDCA0000}"/>
    <cellStyle name="표준 3 84 2 4" xfId="52868" xr:uid="{00000000-0005-0000-0000-0000FECA0000}"/>
    <cellStyle name="표준 3 84 2 5" xfId="52869" xr:uid="{00000000-0005-0000-0000-0000FFCA0000}"/>
    <cellStyle name="표준 3 84 2 6" xfId="52870" xr:uid="{00000000-0005-0000-0000-000000CB0000}"/>
    <cellStyle name="표준 3 84 3" xfId="5306" xr:uid="{00000000-0005-0000-0000-000001CB0000}"/>
    <cellStyle name="표준 3 84 3 2" xfId="52871" xr:uid="{00000000-0005-0000-0000-000002CB0000}"/>
    <cellStyle name="표준 3 84 3 3" xfId="52872" xr:uid="{00000000-0005-0000-0000-000003CB0000}"/>
    <cellStyle name="표준 3 84 3 4" xfId="52873" xr:uid="{00000000-0005-0000-0000-000004CB0000}"/>
    <cellStyle name="표준 3 84 3 5" xfId="52874" xr:uid="{00000000-0005-0000-0000-000005CB0000}"/>
    <cellStyle name="표준 3 84 3 6" xfId="52875" xr:uid="{00000000-0005-0000-0000-000006CB0000}"/>
    <cellStyle name="표준 3 84 4" xfId="7170" xr:uid="{00000000-0005-0000-0000-000007CB0000}"/>
    <cellStyle name="표준 3 84 4 2" xfId="52876" xr:uid="{00000000-0005-0000-0000-000008CB0000}"/>
    <cellStyle name="표준 3 84 4 3" xfId="52877" xr:uid="{00000000-0005-0000-0000-000009CB0000}"/>
    <cellStyle name="표준 3 84 4 4" xfId="52878" xr:uid="{00000000-0005-0000-0000-00000ACB0000}"/>
    <cellStyle name="표준 3 84 4 5" xfId="52879" xr:uid="{00000000-0005-0000-0000-00000BCB0000}"/>
    <cellStyle name="표준 3 84 4 6" xfId="52880" xr:uid="{00000000-0005-0000-0000-00000CCB0000}"/>
    <cellStyle name="표준 3 84 5" xfId="9030" xr:uid="{00000000-0005-0000-0000-00000DCB0000}"/>
    <cellStyle name="표준 3 84 5 2" xfId="52881" xr:uid="{00000000-0005-0000-0000-00000ECB0000}"/>
    <cellStyle name="표준 3 84 5 3" xfId="52882" xr:uid="{00000000-0005-0000-0000-00000FCB0000}"/>
    <cellStyle name="표준 3 84 5 4" xfId="52883" xr:uid="{00000000-0005-0000-0000-000010CB0000}"/>
    <cellStyle name="표준 3 84 5 5" xfId="52884" xr:uid="{00000000-0005-0000-0000-000011CB0000}"/>
    <cellStyle name="표준 3 84 5 6" xfId="52885" xr:uid="{00000000-0005-0000-0000-000012CB0000}"/>
    <cellStyle name="표준 3 84 6" xfId="52886" xr:uid="{00000000-0005-0000-0000-000013CB0000}"/>
    <cellStyle name="표준 3 84 7" xfId="52887" xr:uid="{00000000-0005-0000-0000-000014CB0000}"/>
    <cellStyle name="표준 3 84 8" xfId="52888" xr:uid="{00000000-0005-0000-0000-000015CB0000}"/>
    <cellStyle name="표준 3 84 9" xfId="52889" xr:uid="{00000000-0005-0000-0000-000016CB0000}"/>
    <cellStyle name="표준 3 85" xfId="1674" xr:uid="{00000000-0005-0000-0000-000017CB0000}"/>
    <cellStyle name="표준 3 85 10" xfId="52890" xr:uid="{00000000-0005-0000-0000-000018CB0000}"/>
    <cellStyle name="표준 3 85 11" xfId="52891" xr:uid="{00000000-0005-0000-0000-000019CB0000}"/>
    <cellStyle name="표준 3 85 2" xfId="3451" xr:uid="{00000000-0005-0000-0000-00001ACB0000}"/>
    <cellStyle name="표준 3 85 2 2" xfId="52892" xr:uid="{00000000-0005-0000-0000-00001BCB0000}"/>
    <cellStyle name="표준 3 85 2 3" xfId="52893" xr:uid="{00000000-0005-0000-0000-00001CCB0000}"/>
    <cellStyle name="표준 3 85 2 4" xfId="52894" xr:uid="{00000000-0005-0000-0000-00001DCB0000}"/>
    <cellStyle name="표준 3 85 2 5" xfId="52895" xr:uid="{00000000-0005-0000-0000-00001ECB0000}"/>
    <cellStyle name="표준 3 85 2 6" xfId="52896" xr:uid="{00000000-0005-0000-0000-00001FCB0000}"/>
    <cellStyle name="표준 3 85 3" xfId="5310" xr:uid="{00000000-0005-0000-0000-000020CB0000}"/>
    <cellStyle name="표준 3 85 3 2" xfId="52897" xr:uid="{00000000-0005-0000-0000-000021CB0000}"/>
    <cellStyle name="표준 3 85 3 3" xfId="52898" xr:uid="{00000000-0005-0000-0000-000022CB0000}"/>
    <cellStyle name="표준 3 85 3 4" xfId="52899" xr:uid="{00000000-0005-0000-0000-000023CB0000}"/>
    <cellStyle name="표준 3 85 3 5" xfId="52900" xr:uid="{00000000-0005-0000-0000-000024CB0000}"/>
    <cellStyle name="표준 3 85 3 6" xfId="52901" xr:uid="{00000000-0005-0000-0000-000025CB0000}"/>
    <cellStyle name="표준 3 85 4" xfId="7174" xr:uid="{00000000-0005-0000-0000-000026CB0000}"/>
    <cellStyle name="표준 3 85 4 2" xfId="52902" xr:uid="{00000000-0005-0000-0000-000027CB0000}"/>
    <cellStyle name="표준 3 85 4 3" xfId="52903" xr:uid="{00000000-0005-0000-0000-000028CB0000}"/>
    <cellStyle name="표준 3 85 4 4" xfId="52904" xr:uid="{00000000-0005-0000-0000-000029CB0000}"/>
    <cellStyle name="표준 3 85 4 5" xfId="52905" xr:uid="{00000000-0005-0000-0000-00002ACB0000}"/>
    <cellStyle name="표준 3 85 4 6" xfId="52906" xr:uid="{00000000-0005-0000-0000-00002BCB0000}"/>
    <cellStyle name="표준 3 85 5" xfId="9034" xr:uid="{00000000-0005-0000-0000-00002CCB0000}"/>
    <cellStyle name="표준 3 85 5 2" xfId="52907" xr:uid="{00000000-0005-0000-0000-00002DCB0000}"/>
    <cellStyle name="표준 3 85 5 3" xfId="52908" xr:uid="{00000000-0005-0000-0000-00002ECB0000}"/>
    <cellStyle name="표준 3 85 5 4" xfId="52909" xr:uid="{00000000-0005-0000-0000-00002FCB0000}"/>
    <cellStyle name="표준 3 85 5 5" xfId="52910" xr:uid="{00000000-0005-0000-0000-000030CB0000}"/>
    <cellStyle name="표준 3 85 5 6" xfId="52911" xr:uid="{00000000-0005-0000-0000-000031CB0000}"/>
    <cellStyle name="표준 3 85 6" xfId="52912" xr:uid="{00000000-0005-0000-0000-000032CB0000}"/>
    <cellStyle name="표준 3 85 7" xfId="52913" xr:uid="{00000000-0005-0000-0000-000033CB0000}"/>
    <cellStyle name="표준 3 85 8" xfId="52914" xr:uid="{00000000-0005-0000-0000-000034CB0000}"/>
    <cellStyle name="표준 3 85 9" xfId="52915" xr:uid="{00000000-0005-0000-0000-000035CB0000}"/>
    <cellStyle name="표준 3 86" xfId="1688" xr:uid="{00000000-0005-0000-0000-000036CB0000}"/>
    <cellStyle name="표준 3 86 10" xfId="52916" xr:uid="{00000000-0005-0000-0000-000037CB0000}"/>
    <cellStyle name="표준 3 86 11" xfId="52917" xr:uid="{00000000-0005-0000-0000-000038CB0000}"/>
    <cellStyle name="표준 3 86 2" xfId="3465" xr:uid="{00000000-0005-0000-0000-000039CB0000}"/>
    <cellStyle name="표준 3 86 2 2" xfId="52918" xr:uid="{00000000-0005-0000-0000-00003ACB0000}"/>
    <cellStyle name="표준 3 86 2 3" xfId="52919" xr:uid="{00000000-0005-0000-0000-00003BCB0000}"/>
    <cellStyle name="표준 3 86 2 4" xfId="52920" xr:uid="{00000000-0005-0000-0000-00003CCB0000}"/>
    <cellStyle name="표준 3 86 2 5" xfId="52921" xr:uid="{00000000-0005-0000-0000-00003DCB0000}"/>
    <cellStyle name="표준 3 86 2 6" xfId="52922" xr:uid="{00000000-0005-0000-0000-00003ECB0000}"/>
    <cellStyle name="표준 3 86 3" xfId="5324" xr:uid="{00000000-0005-0000-0000-00003FCB0000}"/>
    <cellStyle name="표준 3 86 3 2" xfId="52923" xr:uid="{00000000-0005-0000-0000-000040CB0000}"/>
    <cellStyle name="표준 3 86 3 3" xfId="52924" xr:uid="{00000000-0005-0000-0000-000041CB0000}"/>
    <cellStyle name="표준 3 86 3 4" xfId="52925" xr:uid="{00000000-0005-0000-0000-000042CB0000}"/>
    <cellStyle name="표준 3 86 3 5" xfId="52926" xr:uid="{00000000-0005-0000-0000-000043CB0000}"/>
    <cellStyle name="표준 3 86 3 6" xfId="52927" xr:uid="{00000000-0005-0000-0000-000044CB0000}"/>
    <cellStyle name="표준 3 86 4" xfId="7188" xr:uid="{00000000-0005-0000-0000-000045CB0000}"/>
    <cellStyle name="표준 3 86 4 2" xfId="52928" xr:uid="{00000000-0005-0000-0000-000046CB0000}"/>
    <cellStyle name="표준 3 86 4 3" xfId="52929" xr:uid="{00000000-0005-0000-0000-000047CB0000}"/>
    <cellStyle name="표준 3 86 4 4" xfId="52930" xr:uid="{00000000-0005-0000-0000-000048CB0000}"/>
    <cellStyle name="표준 3 86 4 5" xfId="52931" xr:uid="{00000000-0005-0000-0000-000049CB0000}"/>
    <cellStyle name="표준 3 86 4 6" xfId="52932" xr:uid="{00000000-0005-0000-0000-00004ACB0000}"/>
    <cellStyle name="표준 3 86 5" xfId="9048" xr:uid="{00000000-0005-0000-0000-00004BCB0000}"/>
    <cellStyle name="표준 3 86 5 2" xfId="52933" xr:uid="{00000000-0005-0000-0000-00004CCB0000}"/>
    <cellStyle name="표준 3 86 5 3" xfId="52934" xr:uid="{00000000-0005-0000-0000-00004DCB0000}"/>
    <cellStyle name="표준 3 86 5 4" xfId="52935" xr:uid="{00000000-0005-0000-0000-00004ECB0000}"/>
    <cellStyle name="표준 3 86 5 5" xfId="52936" xr:uid="{00000000-0005-0000-0000-00004FCB0000}"/>
    <cellStyle name="표준 3 86 5 6" xfId="52937" xr:uid="{00000000-0005-0000-0000-000050CB0000}"/>
    <cellStyle name="표준 3 86 6" xfId="52938" xr:uid="{00000000-0005-0000-0000-000051CB0000}"/>
    <cellStyle name="표준 3 86 7" xfId="52939" xr:uid="{00000000-0005-0000-0000-000052CB0000}"/>
    <cellStyle name="표준 3 86 8" xfId="52940" xr:uid="{00000000-0005-0000-0000-000053CB0000}"/>
    <cellStyle name="표준 3 86 9" xfId="52941" xr:uid="{00000000-0005-0000-0000-000054CB0000}"/>
    <cellStyle name="표준 3 87" xfId="1701" xr:uid="{00000000-0005-0000-0000-000055CB0000}"/>
    <cellStyle name="표준 3 87 10" xfId="52942" xr:uid="{00000000-0005-0000-0000-000056CB0000}"/>
    <cellStyle name="표준 3 87 11" xfId="52943" xr:uid="{00000000-0005-0000-0000-000057CB0000}"/>
    <cellStyle name="표준 3 87 2" xfId="3478" xr:uid="{00000000-0005-0000-0000-000058CB0000}"/>
    <cellStyle name="표준 3 87 2 2" xfId="52944" xr:uid="{00000000-0005-0000-0000-000059CB0000}"/>
    <cellStyle name="표준 3 87 2 3" xfId="52945" xr:uid="{00000000-0005-0000-0000-00005ACB0000}"/>
    <cellStyle name="표준 3 87 2 4" xfId="52946" xr:uid="{00000000-0005-0000-0000-00005BCB0000}"/>
    <cellStyle name="표준 3 87 2 5" xfId="52947" xr:uid="{00000000-0005-0000-0000-00005CCB0000}"/>
    <cellStyle name="표준 3 87 2 6" xfId="52948" xr:uid="{00000000-0005-0000-0000-00005DCB0000}"/>
    <cellStyle name="표준 3 87 3" xfId="5337" xr:uid="{00000000-0005-0000-0000-00005ECB0000}"/>
    <cellStyle name="표준 3 87 3 2" xfId="52949" xr:uid="{00000000-0005-0000-0000-00005FCB0000}"/>
    <cellStyle name="표준 3 87 3 3" xfId="52950" xr:uid="{00000000-0005-0000-0000-000060CB0000}"/>
    <cellStyle name="표준 3 87 3 4" xfId="52951" xr:uid="{00000000-0005-0000-0000-000061CB0000}"/>
    <cellStyle name="표준 3 87 3 5" xfId="52952" xr:uid="{00000000-0005-0000-0000-000062CB0000}"/>
    <cellStyle name="표준 3 87 3 6" xfId="52953" xr:uid="{00000000-0005-0000-0000-000063CB0000}"/>
    <cellStyle name="표준 3 87 4" xfId="7201" xr:uid="{00000000-0005-0000-0000-000064CB0000}"/>
    <cellStyle name="표준 3 87 4 2" xfId="52954" xr:uid="{00000000-0005-0000-0000-000065CB0000}"/>
    <cellStyle name="표준 3 87 4 3" xfId="52955" xr:uid="{00000000-0005-0000-0000-000066CB0000}"/>
    <cellStyle name="표준 3 87 4 4" xfId="52956" xr:uid="{00000000-0005-0000-0000-000067CB0000}"/>
    <cellStyle name="표준 3 87 4 5" xfId="52957" xr:uid="{00000000-0005-0000-0000-000068CB0000}"/>
    <cellStyle name="표준 3 87 4 6" xfId="52958" xr:uid="{00000000-0005-0000-0000-000069CB0000}"/>
    <cellStyle name="표준 3 87 5" xfId="9061" xr:uid="{00000000-0005-0000-0000-00006ACB0000}"/>
    <cellStyle name="표준 3 87 5 2" xfId="52959" xr:uid="{00000000-0005-0000-0000-00006BCB0000}"/>
    <cellStyle name="표준 3 87 5 3" xfId="52960" xr:uid="{00000000-0005-0000-0000-00006CCB0000}"/>
    <cellStyle name="표준 3 87 5 4" xfId="52961" xr:uid="{00000000-0005-0000-0000-00006DCB0000}"/>
    <cellStyle name="표준 3 87 5 5" xfId="52962" xr:uid="{00000000-0005-0000-0000-00006ECB0000}"/>
    <cellStyle name="표준 3 87 5 6" xfId="52963" xr:uid="{00000000-0005-0000-0000-00006FCB0000}"/>
    <cellStyle name="표준 3 87 6" xfId="52964" xr:uid="{00000000-0005-0000-0000-000070CB0000}"/>
    <cellStyle name="표준 3 87 7" xfId="52965" xr:uid="{00000000-0005-0000-0000-000071CB0000}"/>
    <cellStyle name="표준 3 87 8" xfId="52966" xr:uid="{00000000-0005-0000-0000-000072CB0000}"/>
    <cellStyle name="표준 3 87 9" xfId="52967" xr:uid="{00000000-0005-0000-0000-000073CB0000}"/>
    <cellStyle name="표준 3 88" xfId="1713" xr:uid="{00000000-0005-0000-0000-000074CB0000}"/>
    <cellStyle name="표준 3 88 10" xfId="52968" xr:uid="{00000000-0005-0000-0000-000075CB0000}"/>
    <cellStyle name="표준 3 88 11" xfId="52969" xr:uid="{00000000-0005-0000-0000-000076CB0000}"/>
    <cellStyle name="표준 3 88 2" xfId="3490" xr:uid="{00000000-0005-0000-0000-000077CB0000}"/>
    <cellStyle name="표준 3 88 2 2" xfId="52970" xr:uid="{00000000-0005-0000-0000-000078CB0000}"/>
    <cellStyle name="표준 3 88 2 3" xfId="52971" xr:uid="{00000000-0005-0000-0000-000079CB0000}"/>
    <cellStyle name="표준 3 88 2 4" xfId="52972" xr:uid="{00000000-0005-0000-0000-00007ACB0000}"/>
    <cellStyle name="표준 3 88 2 5" xfId="52973" xr:uid="{00000000-0005-0000-0000-00007BCB0000}"/>
    <cellStyle name="표준 3 88 2 6" xfId="52974" xr:uid="{00000000-0005-0000-0000-00007CCB0000}"/>
    <cellStyle name="표준 3 88 3" xfId="5349" xr:uid="{00000000-0005-0000-0000-00007DCB0000}"/>
    <cellStyle name="표준 3 88 3 2" xfId="52975" xr:uid="{00000000-0005-0000-0000-00007ECB0000}"/>
    <cellStyle name="표준 3 88 3 3" xfId="52976" xr:uid="{00000000-0005-0000-0000-00007FCB0000}"/>
    <cellStyle name="표준 3 88 3 4" xfId="52977" xr:uid="{00000000-0005-0000-0000-000080CB0000}"/>
    <cellStyle name="표준 3 88 3 5" xfId="52978" xr:uid="{00000000-0005-0000-0000-000081CB0000}"/>
    <cellStyle name="표준 3 88 3 6" xfId="52979" xr:uid="{00000000-0005-0000-0000-000082CB0000}"/>
    <cellStyle name="표준 3 88 4" xfId="7213" xr:uid="{00000000-0005-0000-0000-000083CB0000}"/>
    <cellStyle name="표준 3 88 4 2" xfId="52980" xr:uid="{00000000-0005-0000-0000-000084CB0000}"/>
    <cellStyle name="표준 3 88 4 3" xfId="52981" xr:uid="{00000000-0005-0000-0000-000085CB0000}"/>
    <cellStyle name="표준 3 88 4 4" xfId="52982" xr:uid="{00000000-0005-0000-0000-000086CB0000}"/>
    <cellStyle name="표준 3 88 4 5" xfId="52983" xr:uid="{00000000-0005-0000-0000-000087CB0000}"/>
    <cellStyle name="표준 3 88 4 6" xfId="52984" xr:uid="{00000000-0005-0000-0000-000088CB0000}"/>
    <cellStyle name="표준 3 88 5" xfId="9073" xr:uid="{00000000-0005-0000-0000-000089CB0000}"/>
    <cellStyle name="표준 3 88 5 2" xfId="52985" xr:uid="{00000000-0005-0000-0000-00008ACB0000}"/>
    <cellStyle name="표준 3 88 5 3" xfId="52986" xr:uid="{00000000-0005-0000-0000-00008BCB0000}"/>
    <cellStyle name="표준 3 88 5 4" xfId="52987" xr:uid="{00000000-0005-0000-0000-00008CCB0000}"/>
    <cellStyle name="표준 3 88 5 5" xfId="52988" xr:uid="{00000000-0005-0000-0000-00008DCB0000}"/>
    <cellStyle name="표준 3 88 5 6" xfId="52989" xr:uid="{00000000-0005-0000-0000-00008ECB0000}"/>
    <cellStyle name="표준 3 88 6" xfId="52990" xr:uid="{00000000-0005-0000-0000-00008FCB0000}"/>
    <cellStyle name="표준 3 88 7" xfId="52991" xr:uid="{00000000-0005-0000-0000-000090CB0000}"/>
    <cellStyle name="표준 3 88 8" xfId="52992" xr:uid="{00000000-0005-0000-0000-000091CB0000}"/>
    <cellStyle name="표준 3 88 9" xfId="52993" xr:uid="{00000000-0005-0000-0000-000092CB0000}"/>
    <cellStyle name="표준 3 89" xfId="1727" xr:uid="{00000000-0005-0000-0000-000093CB0000}"/>
    <cellStyle name="표준 3 89 10" xfId="52994" xr:uid="{00000000-0005-0000-0000-000094CB0000}"/>
    <cellStyle name="표준 3 89 11" xfId="52995" xr:uid="{00000000-0005-0000-0000-000095CB0000}"/>
    <cellStyle name="표준 3 89 2" xfId="3504" xr:uid="{00000000-0005-0000-0000-000096CB0000}"/>
    <cellStyle name="표준 3 89 2 2" xfId="52996" xr:uid="{00000000-0005-0000-0000-000097CB0000}"/>
    <cellStyle name="표준 3 89 2 3" xfId="52997" xr:uid="{00000000-0005-0000-0000-000098CB0000}"/>
    <cellStyle name="표준 3 89 2 4" xfId="52998" xr:uid="{00000000-0005-0000-0000-000099CB0000}"/>
    <cellStyle name="표준 3 89 2 5" xfId="52999" xr:uid="{00000000-0005-0000-0000-00009ACB0000}"/>
    <cellStyle name="표준 3 89 2 6" xfId="53000" xr:uid="{00000000-0005-0000-0000-00009BCB0000}"/>
    <cellStyle name="표준 3 89 3" xfId="5363" xr:uid="{00000000-0005-0000-0000-00009CCB0000}"/>
    <cellStyle name="표준 3 89 3 2" xfId="53001" xr:uid="{00000000-0005-0000-0000-00009DCB0000}"/>
    <cellStyle name="표준 3 89 3 3" xfId="53002" xr:uid="{00000000-0005-0000-0000-00009ECB0000}"/>
    <cellStyle name="표준 3 89 3 4" xfId="53003" xr:uid="{00000000-0005-0000-0000-00009FCB0000}"/>
    <cellStyle name="표준 3 89 3 5" xfId="53004" xr:uid="{00000000-0005-0000-0000-0000A0CB0000}"/>
    <cellStyle name="표준 3 89 3 6" xfId="53005" xr:uid="{00000000-0005-0000-0000-0000A1CB0000}"/>
    <cellStyle name="표준 3 89 4" xfId="7227" xr:uid="{00000000-0005-0000-0000-0000A2CB0000}"/>
    <cellStyle name="표준 3 89 4 2" xfId="53006" xr:uid="{00000000-0005-0000-0000-0000A3CB0000}"/>
    <cellStyle name="표준 3 89 4 3" xfId="53007" xr:uid="{00000000-0005-0000-0000-0000A4CB0000}"/>
    <cellStyle name="표준 3 89 4 4" xfId="53008" xr:uid="{00000000-0005-0000-0000-0000A5CB0000}"/>
    <cellStyle name="표준 3 89 4 5" xfId="53009" xr:uid="{00000000-0005-0000-0000-0000A6CB0000}"/>
    <cellStyle name="표준 3 89 4 6" xfId="53010" xr:uid="{00000000-0005-0000-0000-0000A7CB0000}"/>
    <cellStyle name="표준 3 89 5" xfId="9087" xr:uid="{00000000-0005-0000-0000-0000A8CB0000}"/>
    <cellStyle name="표준 3 89 5 2" xfId="53011" xr:uid="{00000000-0005-0000-0000-0000A9CB0000}"/>
    <cellStyle name="표준 3 89 5 3" xfId="53012" xr:uid="{00000000-0005-0000-0000-0000AACB0000}"/>
    <cellStyle name="표준 3 89 5 4" xfId="53013" xr:uid="{00000000-0005-0000-0000-0000ABCB0000}"/>
    <cellStyle name="표준 3 89 5 5" xfId="53014" xr:uid="{00000000-0005-0000-0000-0000ACCB0000}"/>
    <cellStyle name="표준 3 89 5 6" xfId="53015" xr:uid="{00000000-0005-0000-0000-0000ADCB0000}"/>
    <cellStyle name="표준 3 89 6" xfId="53016" xr:uid="{00000000-0005-0000-0000-0000AECB0000}"/>
    <cellStyle name="표준 3 89 7" xfId="53017" xr:uid="{00000000-0005-0000-0000-0000AFCB0000}"/>
    <cellStyle name="표준 3 89 8" xfId="53018" xr:uid="{00000000-0005-0000-0000-0000B0CB0000}"/>
    <cellStyle name="표준 3 89 9" xfId="53019" xr:uid="{00000000-0005-0000-0000-0000B1CB0000}"/>
    <cellStyle name="표준 3 9" xfId="458" xr:uid="{00000000-0005-0000-0000-0000B2CB0000}"/>
    <cellStyle name="표준 3 90" xfId="1741" xr:uid="{00000000-0005-0000-0000-0000B3CB0000}"/>
    <cellStyle name="표준 3 90 10" xfId="53020" xr:uid="{00000000-0005-0000-0000-0000B4CB0000}"/>
    <cellStyle name="표준 3 90 11" xfId="53021" xr:uid="{00000000-0005-0000-0000-0000B5CB0000}"/>
    <cellStyle name="표준 3 90 2" xfId="3518" xr:uid="{00000000-0005-0000-0000-0000B6CB0000}"/>
    <cellStyle name="표준 3 90 2 2" xfId="53022" xr:uid="{00000000-0005-0000-0000-0000B7CB0000}"/>
    <cellStyle name="표준 3 90 2 3" xfId="53023" xr:uid="{00000000-0005-0000-0000-0000B8CB0000}"/>
    <cellStyle name="표준 3 90 2 4" xfId="53024" xr:uid="{00000000-0005-0000-0000-0000B9CB0000}"/>
    <cellStyle name="표준 3 90 2 5" xfId="53025" xr:uid="{00000000-0005-0000-0000-0000BACB0000}"/>
    <cellStyle name="표준 3 90 2 6" xfId="53026" xr:uid="{00000000-0005-0000-0000-0000BBCB0000}"/>
    <cellStyle name="표준 3 90 3" xfId="5377" xr:uid="{00000000-0005-0000-0000-0000BCCB0000}"/>
    <cellStyle name="표준 3 90 3 2" xfId="53027" xr:uid="{00000000-0005-0000-0000-0000BDCB0000}"/>
    <cellStyle name="표준 3 90 3 3" xfId="53028" xr:uid="{00000000-0005-0000-0000-0000BECB0000}"/>
    <cellStyle name="표준 3 90 3 4" xfId="53029" xr:uid="{00000000-0005-0000-0000-0000BFCB0000}"/>
    <cellStyle name="표준 3 90 3 5" xfId="53030" xr:uid="{00000000-0005-0000-0000-0000C0CB0000}"/>
    <cellStyle name="표준 3 90 3 6" xfId="53031" xr:uid="{00000000-0005-0000-0000-0000C1CB0000}"/>
    <cellStyle name="표준 3 90 4" xfId="7241" xr:uid="{00000000-0005-0000-0000-0000C2CB0000}"/>
    <cellStyle name="표준 3 90 4 2" xfId="53032" xr:uid="{00000000-0005-0000-0000-0000C3CB0000}"/>
    <cellStyle name="표준 3 90 4 3" xfId="53033" xr:uid="{00000000-0005-0000-0000-0000C4CB0000}"/>
    <cellStyle name="표준 3 90 4 4" xfId="53034" xr:uid="{00000000-0005-0000-0000-0000C5CB0000}"/>
    <cellStyle name="표준 3 90 4 5" xfId="53035" xr:uid="{00000000-0005-0000-0000-0000C6CB0000}"/>
    <cellStyle name="표준 3 90 4 6" xfId="53036" xr:uid="{00000000-0005-0000-0000-0000C7CB0000}"/>
    <cellStyle name="표준 3 90 5" xfId="9101" xr:uid="{00000000-0005-0000-0000-0000C8CB0000}"/>
    <cellStyle name="표준 3 90 5 2" xfId="53037" xr:uid="{00000000-0005-0000-0000-0000C9CB0000}"/>
    <cellStyle name="표준 3 90 5 3" xfId="53038" xr:uid="{00000000-0005-0000-0000-0000CACB0000}"/>
    <cellStyle name="표준 3 90 5 4" xfId="53039" xr:uid="{00000000-0005-0000-0000-0000CBCB0000}"/>
    <cellStyle name="표준 3 90 5 5" xfId="53040" xr:uid="{00000000-0005-0000-0000-0000CCCB0000}"/>
    <cellStyle name="표준 3 90 5 6" xfId="53041" xr:uid="{00000000-0005-0000-0000-0000CDCB0000}"/>
    <cellStyle name="표준 3 90 6" xfId="53042" xr:uid="{00000000-0005-0000-0000-0000CECB0000}"/>
    <cellStyle name="표준 3 90 7" xfId="53043" xr:uid="{00000000-0005-0000-0000-0000CFCB0000}"/>
    <cellStyle name="표준 3 90 8" xfId="53044" xr:uid="{00000000-0005-0000-0000-0000D0CB0000}"/>
    <cellStyle name="표준 3 90 9" xfId="53045" xr:uid="{00000000-0005-0000-0000-0000D1CB0000}"/>
    <cellStyle name="표준 3 91" xfId="1755" xr:uid="{00000000-0005-0000-0000-0000D2CB0000}"/>
    <cellStyle name="표준 3 91 10" xfId="53046" xr:uid="{00000000-0005-0000-0000-0000D3CB0000}"/>
    <cellStyle name="표준 3 91 11" xfId="53047" xr:uid="{00000000-0005-0000-0000-0000D4CB0000}"/>
    <cellStyle name="표준 3 91 2" xfId="3532" xr:uid="{00000000-0005-0000-0000-0000D5CB0000}"/>
    <cellStyle name="표준 3 91 2 2" xfId="53048" xr:uid="{00000000-0005-0000-0000-0000D6CB0000}"/>
    <cellStyle name="표준 3 91 2 3" xfId="53049" xr:uid="{00000000-0005-0000-0000-0000D7CB0000}"/>
    <cellStyle name="표준 3 91 2 4" xfId="53050" xr:uid="{00000000-0005-0000-0000-0000D8CB0000}"/>
    <cellStyle name="표준 3 91 2 5" xfId="53051" xr:uid="{00000000-0005-0000-0000-0000D9CB0000}"/>
    <cellStyle name="표준 3 91 2 6" xfId="53052" xr:uid="{00000000-0005-0000-0000-0000DACB0000}"/>
    <cellStyle name="표준 3 91 3" xfId="5391" xr:uid="{00000000-0005-0000-0000-0000DBCB0000}"/>
    <cellStyle name="표준 3 91 3 2" xfId="53053" xr:uid="{00000000-0005-0000-0000-0000DCCB0000}"/>
    <cellStyle name="표준 3 91 3 3" xfId="53054" xr:uid="{00000000-0005-0000-0000-0000DDCB0000}"/>
    <cellStyle name="표준 3 91 3 4" xfId="53055" xr:uid="{00000000-0005-0000-0000-0000DECB0000}"/>
    <cellStyle name="표준 3 91 3 5" xfId="53056" xr:uid="{00000000-0005-0000-0000-0000DFCB0000}"/>
    <cellStyle name="표준 3 91 3 6" xfId="53057" xr:uid="{00000000-0005-0000-0000-0000E0CB0000}"/>
    <cellStyle name="표준 3 91 4" xfId="7255" xr:uid="{00000000-0005-0000-0000-0000E1CB0000}"/>
    <cellStyle name="표준 3 91 4 2" xfId="53058" xr:uid="{00000000-0005-0000-0000-0000E2CB0000}"/>
    <cellStyle name="표준 3 91 4 3" xfId="53059" xr:uid="{00000000-0005-0000-0000-0000E3CB0000}"/>
    <cellStyle name="표준 3 91 4 4" xfId="53060" xr:uid="{00000000-0005-0000-0000-0000E4CB0000}"/>
    <cellStyle name="표준 3 91 4 5" xfId="53061" xr:uid="{00000000-0005-0000-0000-0000E5CB0000}"/>
    <cellStyle name="표준 3 91 4 6" xfId="53062" xr:uid="{00000000-0005-0000-0000-0000E6CB0000}"/>
    <cellStyle name="표준 3 91 5" xfId="9115" xr:uid="{00000000-0005-0000-0000-0000E7CB0000}"/>
    <cellStyle name="표준 3 91 5 2" xfId="53063" xr:uid="{00000000-0005-0000-0000-0000E8CB0000}"/>
    <cellStyle name="표준 3 91 5 3" xfId="53064" xr:uid="{00000000-0005-0000-0000-0000E9CB0000}"/>
    <cellStyle name="표준 3 91 5 4" xfId="53065" xr:uid="{00000000-0005-0000-0000-0000EACB0000}"/>
    <cellStyle name="표준 3 91 5 5" xfId="53066" xr:uid="{00000000-0005-0000-0000-0000EBCB0000}"/>
    <cellStyle name="표준 3 91 5 6" xfId="53067" xr:uid="{00000000-0005-0000-0000-0000ECCB0000}"/>
    <cellStyle name="표준 3 91 6" xfId="53068" xr:uid="{00000000-0005-0000-0000-0000EDCB0000}"/>
    <cellStyle name="표준 3 91 7" xfId="53069" xr:uid="{00000000-0005-0000-0000-0000EECB0000}"/>
    <cellStyle name="표준 3 91 8" xfId="53070" xr:uid="{00000000-0005-0000-0000-0000EFCB0000}"/>
    <cellStyle name="표준 3 91 9" xfId="53071" xr:uid="{00000000-0005-0000-0000-0000F0CB0000}"/>
    <cellStyle name="표준 3 92" xfId="1769" xr:uid="{00000000-0005-0000-0000-0000F1CB0000}"/>
    <cellStyle name="표준 3 92 10" xfId="53072" xr:uid="{00000000-0005-0000-0000-0000F2CB0000}"/>
    <cellStyle name="표준 3 92 11" xfId="53073" xr:uid="{00000000-0005-0000-0000-0000F3CB0000}"/>
    <cellStyle name="표준 3 92 2" xfId="3546" xr:uid="{00000000-0005-0000-0000-0000F4CB0000}"/>
    <cellStyle name="표준 3 92 2 2" xfId="53074" xr:uid="{00000000-0005-0000-0000-0000F5CB0000}"/>
    <cellStyle name="표준 3 92 2 3" xfId="53075" xr:uid="{00000000-0005-0000-0000-0000F6CB0000}"/>
    <cellStyle name="표준 3 92 2 4" xfId="53076" xr:uid="{00000000-0005-0000-0000-0000F7CB0000}"/>
    <cellStyle name="표준 3 92 2 5" xfId="53077" xr:uid="{00000000-0005-0000-0000-0000F8CB0000}"/>
    <cellStyle name="표준 3 92 2 6" xfId="53078" xr:uid="{00000000-0005-0000-0000-0000F9CB0000}"/>
    <cellStyle name="표준 3 92 3" xfId="5405" xr:uid="{00000000-0005-0000-0000-0000FACB0000}"/>
    <cellStyle name="표준 3 92 3 2" xfId="53079" xr:uid="{00000000-0005-0000-0000-0000FBCB0000}"/>
    <cellStyle name="표준 3 92 3 3" xfId="53080" xr:uid="{00000000-0005-0000-0000-0000FCCB0000}"/>
    <cellStyle name="표준 3 92 3 4" xfId="53081" xr:uid="{00000000-0005-0000-0000-0000FDCB0000}"/>
    <cellStyle name="표준 3 92 3 5" xfId="53082" xr:uid="{00000000-0005-0000-0000-0000FECB0000}"/>
    <cellStyle name="표준 3 92 3 6" xfId="53083" xr:uid="{00000000-0005-0000-0000-0000FFCB0000}"/>
    <cellStyle name="표준 3 92 4" xfId="7269" xr:uid="{00000000-0005-0000-0000-000000CC0000}"/>
    <cellStyle name="표준 3 92 4 2" xfId="53084" xr:uid="{00000000-0005-0000-0000-000001CC0000}"/>
    <cellStyle name="표준 3 92 4 3" xfId="53085" xr:uid="{00000000-0005-0000-0000-000002CC0000}"/>
    <cellStyle name="표준 3 92 4 4" xfId="53086" xr:uid="{00000000-0005-0000-0000-000003CC0000}"/>
    <cellStyle name="표준 3 92 4 5" xfId="53087" xr:uid="{00000000-0005-0000-0000-000004CC0000}"/>
    <cellStyle name="표준 3 92 4 6" xfId="53088" xr:uid="{00000000-0005-0000-0000-000005CC0000}"/>
    <cellStyle name="표준 3 92 5" xfId="9129" xr:uid="{00000000-0005-0000-0000-000006CC0000}"/>
    <cellStyle name="표준 3 92 5 2" xfId="53089" xr:uid="{00000000-0005-0000-0000-000007CC0000}"/>
    <cellStyle name="표준 3 92 5 3" xfId="53090" xr:uid="{00000000-0005-0000-0000-000008CC0000}"/>
    <cellStyle name="표준 3 92 5 4" xfId="53091" xr:uid="{00000000-0005-0000-0000-000009CC0000}"/>
    <cellStyle name="표준 3 92 5 5" xfId="53092" xr:uid="{00000000-0005-0000-0000-00000ACC0000}"/>
    <cellStyle name="표준 3 92 5 6" xfId="53093" xr:uid="{00000000-0005-0000-0000-00000BCC0000}"/>
    <cellStyle name="표준 3 92 6" xfId="53094" xr:uid="{00000000-0005-0000-0000-00000CCC0000}"/>
    <cellStyle name="표준 3 92 7" xfId="53095" xr:uid="{00000000-0005-0000-0000-00000DCC0000}"/>
    <cellStyle name="표준 3 92 8" xfId="53096" xr:uid="{00000000-0005-0000-0000-00000ECC0000}"/>
    <cellStyle name="표준 3 92 9" xfId="53097" xr:uid="{00000000-0005-0000-0000-00000FCC0000}"/>
    <cellStyle name="표준 3 93" xfId="1783" xr:uid="{00000000-0005-0000-0000-000010CC0000}"/>
    <cellStyle name="표준 3 93 10" xfId="53098" xr:uid="{00000000-0005-0000-0000-000011CC0000}"/>
    <cellStyle name="표준 3 93 11" xfId="53099" xr:uid="{00000000-0005-0000-0000-000012CC0000}"/>
    <cellStyle name="표준 3 93 2" xfId="3560" xr:uid="{00000000-0005-0000-0000-000013CC0000}"/>
    <cellStyle name="표준 3 93 2 2" xfId="53100" xr:uid="{00000000-0005-0000-0000-000014CC0000}"/>
    <cellStyle name="표준 3 93 2 3" xfId="53101" xr:uid="{00000000-0005-0000-0000-000015CC0000}"/>
    <cellStyle name="표준 3 93 2 4" xfId="53102" xr:uid="{00000000-0005-0000-0000-000016CC0000}"/>
    <cellStyle name="표준 3 93 2 5" xfId="53103" xr:uid="{00000000-0005-0000-0000-000017CC0000}"/>
    <cellStyle name="표준 3 93 2 6" xfId="53104" xr:uid="{00000000-0005-0000-0000-000018CC0000}"/>
    <cellStyle name="표준 3 93 3" xfId="5419" xr:uid="{00000000-0005-0000-0000-000019CC0000}"/>
    <cellStyle name="표준 3 93 3 2" xfId="53105" xr:uid="{00000000-0005-0000-0000-00001ACC0000}"/>
    <cellStyle name="표준 3 93 3 3" xfId="53106" xr:uid="{00000000-0005-0000-0000-00001BCC0000}"/>
    <cellStyle name="표준 3 93 3 4" xfId="53107" xr:uid="{00000000-0005-0000-0000-00001CCC0000}"/>
    <cellStyle name="표준 3 93 3 5" xfId="53108" xr:uid="{00000000-0005-0000-0000-00001DCC0000}"/>
    <cellStyle name="표준 3 93 3 6" xfId="53109" xr:uid="{00000000-0005-0000-0000-00001ECC0000}"/>
    <cellStyle name="표준 3 93 4" xfId="7283" xr:uid="{00000000-0005-0000-0000-00001FCC0000}"/>
    <cellStyle name="표준 3 93 4 2" xfId="53110" xr:uid="{00000000-0005-0000-0000-000020CC0000}"/>
    <cellStyle name="표준 3 93 4 3" xfId="53111" xr:uid="{00000000-0005-0000-0000-000021CC0000}"/>
    <cellStyle name="표준 3 93 4 4" xfId="53112" xr:uid="{00000000-0005-0000-0000-000022CC0000}"/>
    <cellStyle name="표준 3 93 4 5" xfId="53113" xr:uid="{00000000-0005-0000-0000-000023CC0000}"/>
    <cellStyle name="표준 3 93 4 6" xfId="53114" xr:uid="{00000000-0005-0000-0000-000024CC0000}"/>
    <cellStyle name="표준 3 93 5" xfId="9143" xr:uid="{00000000-0005-0000-0000-000025CC0000}"/>
    <cellStyle name="표준 3 93 5 2" xfId="53115" xr:uid="{00000000-0005-0000-0000-000026CC0000}"/>
    <cellStyle name="표준 3 93 5 3" xfId="53116" xr:uid="{00000000-0005-0000-0000-000027CC0000}"/>
    <cellStyle name="표준 3 93 5 4" xfId="53117" xr:uid="{00000000-0005-0000-0000-000028CC0000}"/>
    <cellStyle name="표준 3 93 5 5" xfId="53118" xr:uid="{00000000-0005-0000-0000-000029CC0000}"/>
    <cellStyle name="표준 3 93 5 6" xfId="53119" xr:uid="{00000000-0005-0000-0000-00002ACC0000}"/>
    <cellStyle name="표준 3 93 6" xfId="53120" xr:uid="{00000000-0005-0000-0000-00002BCC0000}"/>
    <cellStyle name="표준 3 93 7" xfId="53121" xr:uid="{00000000-0005-0000-0000-00002CCC0000}"/>
    <cellStyle name="표준 3 93 8" xfId="53122" xr:uid="{00000000-0005-0000-0000-00002DCC0000}"/>
    <cellStyle name="표준 3 93 9" xfId="53123" xr:uid="{00000000-0005-0000-0000-00002ECC0000}"/>
    <cellStyle name="표준 3 94" xfId="1796" xr:uid="{00000000-0005-0000-0000-00002FCC0000}"/>
    <cellStyle name="표준 3 94 10" xfId="53124" xr:uid="{00000000-0005-0000-0000-000030CC0000}"/>
    <cellStyle name="표준 3 94 11" xfId="53125" xr:uid="{00000000-0005-0000-0000-000031CC0000}"/>
    <cellStyle name="표준 3 94 2" xfId="3573" xr:uid="{00000000-0005-0000-0000-000032CC0000}"/>
    <cellStyle name="표준 3 94 2 2" xfId="53126" xr:uid="{00000000-0005-0000-0000-000033CC0000}"/>
    <cellStyle name="표준 3 94 2 3" xfId="53127" xr:uid="{00000000-0005-0000-0000-000034CC0000}"/>
    <cellStyle name="표준 3 94 2 4" xfId="53128" xr:uid="{00000000-0005-0000-0000-000035CC0000}"/>
    <cellStyle name="표준 3 94 2 5" xfId="53129" xr:uid="{00000000-0005-0000-0000-000036CC0000}"/>
    <cellStyle name="표준 3 94 2 6" xfId="53130" xr:uid="{00000000-0005-0000-0000-000037CC0000}"/>
    <cellStyle name="표준 3 94 3" xfId="5432" xr:uid="{00000000-0005-0000-0000-000038CC0000}"/>
    <cellStyle name="표준 3 94 3 2" xfId="53131" xr:uid="{00000000-0005-0000-0000-000039CC0000}"/>
    <cellStyle name="표준 3 94 3 3" xfId="53132" xr:uid="{00000000-0005-0000-0000-00003ACC0000}"/>
    <cellStyle name="표준 3 94 3 4" xfId="53133" xr:uid="{00000000-0005-0000-0000-00003BCC0000}"/>
    <cellStyle name="표준 3 94 3 5" xfId="53134" xr:uid="{00000000-0005-0000-0000-00003CCC0000}"/>
    <cellStyle name="표준 3 94 3 6" xfId="53135" xr:uid="{00000000-0005-0000-0000-00003DCC0000}"/>
    <cellStyle name="표준 3 94 4" xfId="7296" xr:uid="{00000000-0005-0000-0000-00003ECC0000}"/>
    <cellStyle name="표준 3 94 4 2" xfId="53136" xr:uid="{00000000-0005-0000-0000-00003FCC0000}"/>
    <cellStyle name="표준 3 94 4 3" xfId="53137" xr:uid="{00000000-0005-0000-0000-000040CC0000}"/>
    <cellStyle name="표준 3 94 4 4" xfId="53138" xr:uid="{00000000-0005-0000-0000-000041CC0000}"/>
    <cellStyle name="표준 3 94 4 5" xfId="53139" xr:uid="{00000000-0005-0000-0000-000042CC0000}"/>
    <cellStyle name="표준 3 94 4 6" xfId="53140" xr:uid="{00000000-0005-0000-0000-000043CC0000}"/>
    <cellStyle name="표준 3 94 5" xfId="9156" xr:uid="{00000000-0005-0000-0000-000044CC0000}"/>
    <cellStyle name="표준 3 94 5 2" xfId="53141" xr:uid="{00000000-0005-0000-0000-000045CC0000}"/>
    <cellStyle name="표준 3 94 5 3" xfId="53142" xr:uid="{00000000-0005-0000-0000-000046CC0000}"/>
    <cellStyle name="표준 3 94 5 4" xfId="53143" xr:uid="{00000000-0005-0000-0000-000047CC0000}"/>
    <cellStyle name="표준 3 94 5 5" xfId="53144" xr:uid="{00000000-0005-0000-0000-000048CC0000}"/>
    <cellStyle name="표준 3 94 5 6" xfId="53145" xr:uid="{00000000-0005-0000-0000-000049CC0000}"/>
    <cellStyle name="표준 3 94 6" xfId="53146" xr:uid="{00000000-0005-0000-0000-00004ACC0000}"/>
    <cellStyle name="표준 3 94 7" xfId="53147" xr:uid="{00000000-0005-0000-0000-00004BCC0000}"/>
    <cellStyle name="표준 3 94 8" xfId="53148" xr:uid="{00000000-0005-0000-0000-00004CCC0000}"/>
    <cellStyle name="표준 3 94 9" xfId="53149" xr:uid="{00000000-0005-0000-0000-00004DCC0000}"/>
    <cellStyle name="표준 3 95" xfId="1808" xr:uid="{00000000-0005-0000-0000-00004ECC0000}"/>
    <cellStyle name="표준 3 95 10" xfId="53150" xr:uid="{00000000-0005-0000-0000-00004FCC0000}"/>
    <cellStyle name="표준 3 95 11" xfId="53151" xr:uid="{00000000-0005-0000-0000-000050CC0000}"/>
    <cellStyle name="표준 3 95 2" xfId="3585" xr:uid="{00000000-0005-0000-0000-000051CC0000}"/>
    <cellStyle name="표준 3 95 2 2" xfId="53152" xr:uid="{00000000-0005-0000-0000-000052CC0000}"/>
    <cellStyle name="표준 3 95 2 3" xfId="53153" xr:uid="{00000000-0005-0000-0000-000053CC0000}"/>
    <cellStyle name="표준 3 95 2 4" xfId="53154" xr:uid="{00000000-0005-0000-0000-000054CC0000}"/>
    <cellStyle name="표준 3 95 2 5" xfId="53155" xr:uid="{00000000-0005-0000-0000-000055CC0000}"/>
    <cellStyle name="표준 3 95 2 6" xfId="53156" xr:uid="{00000000-0005-0000-0000-000056CC0000}"/>
    <cellStyle name="표준 3 95 3" xfId="5444" xr:uid="{00000000-0005-0000-0000-000057CC0000}"/>
    <cellStyle name="표준 3 95 3 2" xfId="53157" xr:uid="{00000000-0005-0000-0000-000058CC0000}"/>
    <cellStyle name="표준 3 95 3 3" xfId="53158" xr:uid="{00000000-0005-0000-0000-000059CC0000}"/>
    <cellStyle name="표준 3 95 3 4" xfId="53159" xr:uid="{00000000-0005-0000-0000-00005ACC0000}"/>
    <cellStyle name="표준 3 95 3 5" xfId="53160" xr:uid="{00000000-0005-0000-0000-00005BCC0000}"/>
    <cellStyle name="표준 3 95 3 6" xfId="53161" xr:uid="{00000000-0005-0000-0000-00005CCC0000}"/>
    <cellStyle name="표준 3 95 4" xfId="7308" xr:uid="{00000000-0005-0000-0000-00005DCC0000}"/>
    <cellStyle name="표준 3 95 4 2" xfId="53162" xr:uid="{00000000-0005-0000-0000-00005ECC0000}"/>
    <cellStyle name="표준 3 95 4 3" xfId="53163" xr:uid="{00000000-0005-0000-0000-00005FCC0000}"/>
    <cellStyle name="표준 3 95 4 4" xfId="53164" xr:uid="{00000000-0005-0000-0000-000060CC0000}"/>
    <cellStyle name="표준 3 95 4 5" xfId="53165" xr:uid="{00000000-0005-0000-0000-000061CC0000}"/>
    <cellStyle name="표준 3 95 4 6" xfId="53166" xr:uid="{00000000-0005-0000-0000-000062CC0000}"/>
    <cellStyle name="표준 3 95 5" xfId="9168" xr:uid="{00000000-0005-0000-0000-000063CC0000}"/>
    <cellStyle name="표준 3 95 5 2" xfId="53167" xr:uid="{00000000-0005-0000-0000-000064CC0000}"/>
    <cellStyle name="표준 3 95 5 3" xfId="53168" xr:uid="{00000000-0005-0000-0000-000065CC0000}"/>
    <cellStyle name="표준 3 95 5 4" xfId="53169" xr:uid="{00000000-0005-0000-0000-000066CC0000}"/>
    <cellStyle name="표준 3 95 5 5" xfId="53170" xr:uid="{00000000-0005-0000-0000-000067CC0000}"/>
    <cellStyle name="표준 3 95 5 6" xfId="53171" xr:uid="{00000000-0005-0000-0000-000068CC0000}"/>
    <cellStyle name="표준 3 95 6" xfId="53172" xr:uid="{00000000-0005-0000-0000-000069CC0000}"/>
    <cellStyle name="표준 3 95 7" xfId="53173" xr:uid="{00000000-0005-0000-0000-00006ACC0000}"/>
    <cellStyle name="표준 3 95 8" xfId="53174" xr:uid="{00000000-0005-0000-0000-00006BCC0000}"/>
    <cellStyle name="표준 3 95 9" xfId="53175" xr:uid="{00000000-0005-0000-0000-00006CCC0000}"/>
    <cellStyle name="표준 3 96" xfId="1821" xr:uid="{00000000-0005-0000-0000-00006DCC0000}"/>
    <cellStyle name="표준 3 96 10" xfId="53176" xr:uid="{00000000-0005-0000-0000-00006ECC0000}"/>
    <cellStyle name="표준 3 96 11" xfId="53177" xr:uid="{00000000-0005-0000-0000-00006FCC0000}"/>
    <cellStyle name="표준 3 96 2" xfId="3598" xr:uid="{00000000-0005-0000-0000-000070CC0000}"/>
    <cellStyle name="표준 3 96 2 2" xfId="53178" xr:uid="{00000000-0005-0000-0000-000071CC0000}"/>
    <cellStyle name="표준 3 96 2 3" xfId="53179" xr:uid="{00000000-0005-0000-0000-000072CC0000}"/>
    <cellStyle name="표준 3 96 2 4" xfId="53180" xr:uid="{00000000-0005-0000-0000-000073CC0000}"/>
    <cellStyle name="표준 3 96 2 5" xfId="53181" xr:uid="{00000000-0005-0000-0000-000074CC0000}"/>
    <cellStyle name="표준 3 96 2 6" xfId="53182" xr:uid="{00000000-0005-0000-0000-000075CC0000}"/>
    <cellStyle name="표준 3 96 3" xfId="5457" xr:uid="{00000000-0005-0000-0000-000076CC0000}"/>
    <cellStyle name="표준 3 96 3 2" xfId="53183" xr:uid="{00000000-0005-0000-0000-000077CC0000}"/>
    <cellStyle name="표준 3 96 3 3" xfId="53184" xr:uid="{00000000-0005-0000-0000-000078CC0000}"/>
    <cellStyle name="표준 3 96 3 4" xfId="53185" xr:uid="{00000000-0005-0000-0000-000079CC0000}"/>
    <cellStyle name="표준 3 96 3 5" xfId="53186" xr:uid="{00000000-0005-0000-0000-00007ACC0000}"/>
    <cellStyle name="표준 3 96 3 6" xfId="53187" xr:uid="{00000000-0005-0000-0000-00007BCC0000}"/>
    <cellStyle name="표준 3 96 4" xfId="7321" xr:uid="{00000000-0005-0000-0000-00007CCC0000}"/>
    <cellStyle name="표준 3 96 4 2" xfId="53188" xr:uid="{00000000-0005-0000-0000-00007DCC0000}"/>
    <cellStyle name="표준 3 96 4 3" xfId="53189" xr:uid="{00000000-0005-0000-0000-00007ECC0000}"/>
    <cellStyle name="표준 3 96 4 4" xfId="53190" xr:uid="{00000000-0005-0000-0000-00007FCC0000}"/>
    <cellStyle name="표준 3 96 4 5" xfId="53191" xr:uid="{00000000-0005-0000-0000-000080CC0000}"/>
    <cellStyle name="표준 3 96 4 6" xfId="53192" xr:uid="{00000000-0005-0000-0000-000081CC0000}"/>
    <cellStyle name="표준 3 96 5" xfId="9181" xr:uid="{00000000-0005-0000-0000-000082CC0000}"/>
    <cellStyle name="표준 3 96 5 2" xfId="53193" xr:uid="{00000000-0005-0000-0000-000083CC0000}"/>
    <cellStyle name="표준 3 96 5 3" xfId="53194" xr:uid="{00000000-0005-0000-0000-000084CC0000}"/>
    <cellStyle name="표준 3 96 5 4" xfId="53195" xr:uid="{00000000-0005-0000-0000-000085CC0000}"/>
    <cellStyle name="표준 3 96 5 5" xfId="53196" xr:uid="{00000000-0005-0000-0000-000086CC0000}"/>
    <cellStyle name="표준 3 96 5 6" xfId="53197" xr:uid="{00000000-0005-0000-0000-000087CC0000}"/>
    <cellStyle name="표준 3 96 6" xfId="53198" xr:uid="{00000000-0005-0000-0000-000088CC0000}"/>
    <cellStyle name="표준 3 96 7" xfId="53199" xr:uid="{00000000-0005-0000-0000-000089CC0000}"/>
    <cellStyle name="표준 3 96 8" xfId="53200" xr:uid="{00000000-0005-0000-0000-00008ACC0000}"/>
    <cellStyle name="표준 3 96 9" xfId="53201" xr:uid="{00000000-0005-0000-0000-00008BCC0000}"/>
    <cellStyle name="표준 3 97" xfId="1835" xr:uid="{00000000-0005-0000-0000-00008CCC0000}"/>
    <cellStyle name="표준 3 97 10" xfId="53202" xr:uid="{00000000-0005-0000-0000-00008DCC0000}"/>
    <cellStyle name="표준 3 97 11" xfId="53203" xr:uid="{00000000-0005-0000-0000-00008ECC0000}"/>
    <cellStyle name="표준 3 97 2" xfId="3612" xr:uid="{00000000-0005-0000-0000-00008FCC0000}"/>
    <cellStyle name="표준 3 97 2 2" xfId="53204" xr:uid="{00000000-0005-0000-0000-000090CC0000}"/>
    <cellStyle name="표준 3 97 2 3" xfId="53205" xr:uid="{00000000-0005-0000-0000-000091CC0000}"/>
    <cellStyle name="표준 3 97 2 4" xfId="53206" xr:uid="{00000000-0005-0000-0000-000092CC0000}"/>
    <cellStyle name="표준 3 97 2 5" xfId="53207" xr:uid="{00000000-0005-0000-0000-000093CC0000}"/>
    <cellStyle name="표준 3 97 2 6" xfId="53208" xr:uid="{00000000-0005-0000-0000-000094CC0000}"/>
    <cellStyle name="표준 3 97 3" xfId="5471" xr:uid="{00000000-0005-0000-0000-000095CC0000}"/>
    <cellStyle name="표준 3 97 3 2" xfId="53209" xr:uid="{00000000-0005-0000-0000-000096CC0000}"/>
    <cellStyle name="표준 3 97 3 3" xfId="53210" xr:uid="{00000000-0005-0000-0000-000097CC0000}"/>
    <cellStyle name="표준 3 97 3 4" xfId="53211" xr:uid="{00000000-0005-0000-0000-000098CC0000}"/>
    <cellStyle name="표준 3 97 3 5" xfId="53212" xr:uid="{00000000-0005-0000-0000-000099CC0000}"/>
    <cellStyle name="표준 3 97 3 6" xfId="53213" xr:uid="{00000000-0005-0000-0000-00009ACC0000}"/>
    <cellStyle name="표준 3 97 4" xfId="7335" xr:uid="{00000000-0005-0000-0000-00009BCC0000}"/>
    <cellStyle name="표준 3 97 4 2" xfId="53214" xr:uid="{00000000-0005-0000-0000-00009CCC0000}"/>
    <cellStyle name="표준 3 97 4 3" xfId="53215" xr:uid="{00000000-0005-0000-0000-00009DCC0000}"/>
    <cellStyle name="표준 3 97 4 4" xfId="53216" xr:uid="{00000000-0005-0000-0000-00009ECC0000}"/>
    <cellStyle name="표준 3 97 4 5" xfId="53217" xr:uid="{00000000-0005-0000-0000-00009FCC0000}"/>
    <cellStyle name="표준 3 97 4 6" xfId="53218" xr:uid="{00000000-0005-0000-0000-0000A0CC0000}"/>
    <cellStyle name="표준 3 97 5" xfId="9195" xr:uid="{00000000-0005-0000-0000-0000A1CC0000}"/>
    <cellStyle name="표준 3 97 5 2" xfId="53219" xr:uid="{00000000-0005-0000-0000-0000A2CC0000}"/>
    <cellStyle name="표준 3 97 5 3" xfId="53220" xr:uid="{00000000-0005-0000-0000-0000A3CC0000}"/>
    <cellStyle name="표준 3 97 5 4" xfId="53221" xr:uid="{00000000-0005-0000-0000-0000A4CC0000}"/>
    <cellStyle name="표준 3 97 5 5" xfId="53222" xr:uid="{00000000-0005-0000-0000-0000A5CC0000}"/>
    <cellStyle name="표준 3 97 5 6" xfId="53223" xr:uid="{00000000-0005-0000-0000-0000A6CC0000}"/>
    <cellStyle name="표준 3 97 6" xfId="53224" xr:uid="{00000000-0005-0000-0000-0000A7CC0000}"/>
    <cellStyle name="표준 3 97 7" xfId="53225" xr:uid="{00000000-0005-0000-0000-0000A8CC0000}"/>
    <cellStyle name="표준 3 97 8" xfId="53226" xr:uid="{00000000-0005-0000-0000-0000A9CC0000}"/>
    <cellStyle name="표준 3 97 9" xfId="53227" xr:uid="{00000000-0005-0000-0000-0000AACC0000}"/>
    <cellStyle name="표준 3 98" xfId="1849" xr:uid="{00000000-0005-0000-0000-0000ABCC0000}"/>
    <cellStyle name="표준 3 98 10" xfId="53228" xr:uid="{00000000-0005-0000-0000-0000ACCC0000}"/>
    <cellStyle name="표준 3 98 11" xfId="53229" xr:uid="{00000000-0005-0000-0000-0000ADCC0000}"/>
    <cellStyle name="표준 3 98 2" xfId="3626" xr:uid="{00000000-0005-0000-0000-0000AECC0000}"/>
    <cellStyle name="표준 3 98 2 2" xfId="53230" xr:uid="{00000000-0005-0000-0000-0000AFCC0000}"/>
    <cellStyle name="표준 3 98 2 3" xfId="53231" xr:uid="{00000000-0005-0000-0000-0000B0CC0000}"/>
    <cellStyle name="표준 3 98 2 4" xfId="53232" xr:uid="{00000000-0005-0000-0000-0000B1CC0000}"/>
    <cellStyle name="표준 3 98 2 5" xfId="53233" xr:uid="{00000000-0005-0000-0000-0000B2CC0000}"/>
    <cellStyle name="표준 3 98 2 6" xfId="53234" xr:uid="{00000000-0005-0000-0000-0000B3CC0000}"/>
    <cellStyle name="표준 3 98 3" xfId="5485" xr:uid="{00000000-0005-0000-0000-0000B4CC0000}"/>
    <cellStyle name="표준 3 98 3 2" xfId="53235" xr:uid="{00000000-0005-0000-0000-0000B5CC0000}"/>
    <cellStyle name="표준 3 98 3 3" xfId="53236" xr:uid="{00000000-0005-0000-0000-0000B6CC0000}"/>
    <cellStyle name="표준 3 98 3 4" xfId="53237" xr:uid="{00000000-0005-0000-0000-0000B7CC0000}"/>
    <cellStyle name="표준 3 98 3 5" xfId="53238" xr:uid="{00000000-0005-0000-0000-0000B8CC0000}"/>
    <cellStyle name="표준 3 98 3 6" xfId="53239" xr:uid="{00000000-0005-0000-0000-0000B9CC0000}"/>
    <cellStyle name="표준 3 98 4" xfId="7349" xr:uid="{00000000-0005-0000-0000-0000BACC0000}"/>
    <cellStyle name="표준 3 98 4 2" xfId="53240" xr:uid="{00000000-0005-0000-0000-0000BBCC0000}"/>
    <cellStyle name="표준 3 98 4 3" xfId="53241" xr:uid="{00000000-0005-0000-0000-0000BCCC0000}"/>
    <cellStyle name="표준 3 98 4 4" xfId="53242" xr:uid="{00000000-0005-0000-0000-0000BDCC0000}"/>
    <cellStyle name="표준 3 98 4 5" xfId="53243" xr:uid="{00000000-0005-0000-0000-0000BECC0000}"/>
    <cellStyle name="표준 3 98 4 6" xfId="53244" xr:uid="{00000000-0005-0000-0000-0000BFCC0000}"/>
    <cellStyle name="표준 3 98 5" xfId="9209" xr:uid="{00000000-0005-0000-0000-0000C0CC0000}"/>
    <cellStyle name="표준 3 98 5 2" xfId="53245" xr:uid="{00000000-0005-0000-0000-0000C1CC0000}"/>
    <cellStyle name="표준 3 98 5 3" xfId="53246" xr:uid="{00000000-0005-0000-0000-0000C2CC0000}"/>
    <cellStyle name="표준 3 98 5 4" xfId="53247" xr:uid="{00000000-0005-0000-0000-0000C3CC0000}"/>
    <cellStyle name="표준 3 98 5 5" xfId="53248" xr:uid="{00000000-0005-0000-0000-0000C4CC0000}"/>
    <cellStyle name="표준 3 98 5 6" xfId="53249" xr:uid="{00000000-0005-0000-0000-0000C5CC0000}"/>
    <cellStyle name="표준 3 98 6" xfId="53250" xr:uid="{00000000-0005-0000-0000-0000C6CC0000}"/>
    <cellStyle name="표준 3 98 7" xfId="53251" xr:uid="{00000000-0005-0000-0000-0000C7CC0000}"/>
    <cellStyle name="표준 3 98 8" xfId="53252" xr:uid="{00000000-0005-0000-0000-0000C8CC0000}"/>
    <cellStyle name="표준 3 98 9" xfId="53253" xr:uid="{00000000-0005-0000-0000-0000C9CC0000}"/>
    <cellStyle name="표준 3 99" xfId="1863" xr:uid="{00000000-0005-0000-0000-0000CACC0000}"/>
    <cellStyle name="표준 3 99 10" xfId="53254" xr:uid="{00000000-0005-0000-0000-0000CBCC0000}"/>
    <cellStyle name="표준 3 99 11" xfId="53255" xr:uid="{00000000-0005-0000-0000-0000CCCC0000}"/>
    <cellStyle name="표준 3 99 2" xfId="3640" xr:uid="{00000000-0005-0000-0000-0000CDCC0000}"/>
    <cellStyle name="표준 3 99 2 2" xfId="53256" xr:uid="{00000000-0005-0000-0000-0000CECC0000}"/>
    <cellStyle name="표준 3 99 2 3" xfId="53257" xr:uid="{00000000-0005-0000-0000-0000CFCC0000}"/>
    <cellStyle name="표준 3 99 2 4" xfId="53258" xr:uid="{00000000-0005-0000-0000-0000D0CC0000}"/>
    <cellStyle name="표준 3 99 2 5" xfId="53259" xr:uid="{00000000-0005-0000-0000-0000D1CC0000}"/>
    <cellStyle name="표준 3 99 2 6" xfId="53260" xr:uid="{00000000-0005-0000-0000-0000D2CC0000}"/>
    <cellStyle name="표준 3 99 3" xfId="5499" xr:uid="{00000000-0005-0000-0000-0000D3CC0000}"/>
    <cellStyle name="표준 3 99 3 2" xfId="53261" xr:uid="{00000000-0005-0000-0000-0000D4CC0000}"/>
    <cellStyle name="표준 3 99 3 3" xfId="53262" xr:uid="{00000000-0005-0000-0000-0000D5CC0000}"/>
    <cellStyle name="표준 3 99 3 4" xfId="53263" xr:uid="{00000000-0005-0000-0000-0000D6CC0000}"/>
    <cellStyle name="표준 3 99 3 5" xfId="53264" xr:uid="{00000000-0005-0000-0000-0000D7CC0000}"/>
    <cellStyle name="표준 3 99 3 6" xfId="53265" xr:uid="{00000000-0005-0000-0000-0000D8CC0000}"/>
    <cellStyle name="표준 3 99 4" xfId="7363" xr:uid="{00000000-0005-0000-0000-0000D9CC0000}"/>
    <cellStyle name="표준 3 99 4 2" xfId="53266" xr:uid="{00000000-0005-0000-0000-0000DACC0000}"/>
    <cellStyle name="표준 3 99 4 3" xfId="53267" xr:uid="{00000000-0005-0000-0000-0000DBCC0000}"/>
    <cellStyle name="표준 3 99 4 4" xfId="53268" xr:uid="{00000000-0005-0000-0000-0000DCCC0000}"/>
    <cellStyle name="표준 3 99 4 5" xfId="53269" xr:uid="{00000000-0005-0000-0000-0000DDCC0000}"/>
    <cellStyle name="표준 3 99 4 6" xfId="53270" xr:uid="{00000000-0005-0000-0000-0000DECC0000}"/>
    <cellStyle name="표준 3 99 5" xfId="9223" xr:uid="{00000000-0005-0000-0000-0000DFCC0000}"/>
    <cellStyle name="표준 3 99 5 2" xfId="53271" xr:uid="{00000000-0005-0000-0000-0000E0CC0000}"/>
    <cellStyle name="표준 3 99 5 3" xfId="53272" xr:uid="{00000000-0005-0000-0000-0000E1CC0000}"/>
    <cellStyle name="표준 3 99 5 4" xfId="53273" xr:uid="{00000000-0005-0000-0000-0000E2CC0000}"/>
    <cellStyle name="표준 3 99 5 5" xfId="53274" xr:uid="{00000000-0005-0000-0000-0000E3CC0000}"/>
    <cellStyle name="표준 3 99 5 6" xfId="53275" xr:uid="{00000000-0005-0000-0000-0000E4CC0000}"/>
    <cellStyle name="표준 3 99 6" xfId="53276" xr:uid="{00000000-0005-0000-0000-0000E5CC0000}"/>
    <cellStyle name="표준 3 99 7" xfId="53277" xr:uid="{00000000-0005-0000-0000-0000E6CC0000}"/>
    <cellStyle name="표준 3 99 8" xfId="53278" xr:uid="{00000000-0005-0000-0000-0000E7CC0000}"/>
    <cellStyle name="표준 3 99 9" xfId="53279" xr:uid="{00000000-0005-0000-0000-0000E8CC0000}"/>
    <cellStyle name="표준 3_기타 수기 입력사항" xfId="459" xr:uid="{00000000-0005-0000-0000-0000E9CC0000}"/>
    <cellStyle name="표준 30" xfId="460" xr:uid="{00000000-0005-0000-0000-0000EACC0000}"/>
    <cellStyle name="표준 31" xfId="461" xr:uid="{00000000-0005-0000-0000-0000EBCC0000}"/>
    <cellStyle name="표준 32" xfId="462" xr:uid="{00000000-0005-0000-0000-0000ECCC0000}"/>
    <cellStyle name="표준 33" xfId="463" xr:uid="{00000000-0005-0000-0000-0000EDCC0000}"/>
    <cellStyle name="표준 34" xfId="464" xr:uid="{00000000-0005-0000-0000-0000EECC0000}"/>
    <cellStyle name="표준 35" xfId="465" xr:uid="{00000000-0005-0000-0000-0000EFCC0000}"/>
    <cellStyle name="표준 36" xfId="466" xr:uid="{00000000-0005-0000-0000-0000F0CC0000}"/>
    <cellStyle name="표준 37" xfId="467" xr:uid="{00000000-0005-0000-0000-0000F1CC0000}"/>
    <cellStyle name="표준 38" xfId="468" xr:uid="{00000000-0005-0000-0000-0000F2CC0000}"/>
    <cellStyle name="표준 39" xfId="469" xr:uid="{00000000-0005-0000-0000-0000F3CC0000}"/>
    <cellStyle name="표준 4" xfId="470" xr:uid="{00000000-0005-0000-0000-0000F4CC0000}"/>
    <cellStyle name="표준 4 2" xfId="471" xr:uid="{00000000-0005-0000-0000-0000F5CC0000}"/>
    <cellStyle name="표준 4 2 2" xfId="1065" xr:uid="{00000000-0005-0000-0000-0000F6CC0000}"/>
    <cellStyle name="표준 4 3" xfId="472" xr:uid="{00000000-0005-0000-0000-0000F7CC0000}"/>
    <cellStyle name="표준 4 3 2" xfId="1066" xr:uid="{00000000-0005-0000-0000-0000F8CC0000}"/>
    <cellStyle name="표준 4 4" xfId="473" xr:uid="{00000000-0005-0000-0000-0000F9CC0000}"/>
    <cellStyle name="표준 4 4 2" xfId="1067" xr:uid="{00000000-0005-0000-0000-0000FACC0000}"/>
    <cellStyle name="표준 4_기타 수기 입력사항" xfId="474" xr:uid="{00000000-0005-0000-0000-0000FBCC0000}"/>
    <cellStyle name="표준 40" xfId="475" xr:uid="{00000000-0005-0000-0000-0000FCCC0000}"/>
    <cellStyle name="표준 41" xfId="476" xr:uid="{00000000-0005-0000-0000-0000FDCC0000}"/>
    <cellStyle name="표준 42" xfId="477" xr:uid="{00000000-0005-0000-0000-0000FECC0000}"/>
    <cellStyle name="표준 43" xfId="478" xr:uid="{00000000-0005-0000-0000-0000FFCC0000}"/>
    <cellStyle name="표준 44" xfId="496" xr:uid="{00000000-0005-0000-0000-000000CD0000}"/>
    <cellStyle name="표준 44 10" xfId="53280" xr:uid="{00000000-0005-0000-0000-000001CD0000}"/>
    <cellStyle name="표준 44 11" xfId="53281" xr:uid="{00000000-0005-0000-0000-000002CD0000}"/>
    <cellStyle name="표준 44 12" xfId="53282" xr:uid="{00000000-0005-0000-0000-000003CD0000}"/>
    <cellStyle name="표준 44 2" xfId="1079" xr:uid="{00000000-0005-0000-0000-000004CD0000}"/>
    <cellStyle name="표준 44 2 10" xfId="53283" xr:uid="{00000000-0005-0000-0000-000005CD0000}"/>
    <cellStyle name="표준 44 2 11" xfId="53284" xr:uid="{00000000-0005-0000-0000-000006CD0000}"/>
    <cellStyle name="표준 44 2 2" xfId="2856" xr:uid="{00000000-0005-0000-0000-000007CD0000}"/>
    <cellStyle name="표준 44 2 2 2" xfId="53285" xr:uid="{00000000-0005-0000-0000-000008CD0000}"/>
    <cellStyle name="표준 44 2 2 3" xfId="53286" xr:uid="{00000000-0005-0000-0000-000009CD0000}"/>
    <cellStyle name="표준 44 2 2 4" xfId="53287" xr:uid="{00000000-0005-0000-0000-00000ACD0000}"/>
    <cellStyle name="표준 44 2 2 5" xfId="53288" xr:uid="{00000000-0005-0000-0000-00000BCD0000}"/>
    <cellStyle name="표준 44 2 2 6" xfId="53289" xr:uid="{00000000-0005-0000-0000-00000CCD0000}"/>
    <cellStyle name="표준 44 2 3" xfId="4715" xr:uid="{00000000-0005-0000-0000-00000DCD0000}"/>
    <cellStyle name="표준 44 2 3 2" xfId="53290" xr:uid="{00000000-0005-0000-0000-00000ECD0000}"/>
    <cellStyle name="표준 44 2 3 3" xfId="53291" xr:uid="{00000000-0005-0000-0000-00000FCD0000}"/>
    <cellStyle name="표준 44 2 3 4" xfId="53292" xr:uid="{00000000-0005-0000-0000-000010CD0000}"/>
    <cellStyle name="표준 44 2 3 5" xfId="53293" xr:uid="{00000000-0005-0000-0000-000011CD0000}"/>
    <cellStyle name="표준 44 2 3 6" xfId="53294" xr:uid="{00000000-0005-0000-0000-000012CD0000}"/>
    <cellStyle name="표준 44 2 4" xfId="6579" xr:uid="{00000000-0005-0000-0000-000013CD0000}"/>
    <cellStyle name="표준 44 2 4 2" xfId="53295" xr:uid="{00000000-0005-0000-0000-000014CD0000}"/>
    <cellStyle name="표준 44 2 4 3" xfId="53296" xr:uid="{00000000-0005-0000-0000-000015CD0000}"/>
    <cellStyle name="표준 44 2 4 4" xfId="53297" xr:uid="{00000000-0005-0000-0000-000016CD0000}"/>
    <cellStyle name="표준 44 2 4 5" xfId="53298" xr:uid="{00000000-0005-0000-0000-000017CD0000}"/>
    <cellStyle name="표준 44 2 4 6" xfId="53299" xr:uid="{00000000-0005-0000-0000-000018CD0000}"/>
    <cellStyle name="표준 44 2 5" xfId="8439" xr:uid="{00000000-0005-0000-0000-000019CD0000}"/>
    <cellStyle name="표준 44 2 5 2" xfId="53300" xr:uid="{00000000-0005-0000-0000-00001ACD0000}"/>
    <cellStyle name="표준 44 2 5 3" xfId="53301" xr:uid="{00000000-0005-0000-0000-00001BCD0000}"/>
    <cellStyle name="표준 44 2 5 4" xfId="53302" xr:uid="{00000000-0005-0000-0000-00001CCD0000}"/>
    <cellStyle name="표준 44 2 5 5" xfId="53303" xr:uid="{00000000-0005-0000-0000-00001DCD0000}"/>
    <cellStyle name="표준 44 2 5 6" xfId="53304" xr:uid="{00000000-0005-0000-0000-00001ECD0000}"/>
    <cellStyle name="표준 44 2 6" xfId="53305" xr:uid="{00000000-0005-0000-0000-00001FCD0000}"/>
    <cellStyle name="표준 44 2 7" xfId="53306" xr:uid="{00000000-0005-0000-0000-000020CD0000}"/>
    <cellStyle name="표준 44 2 8" xfId="53307" xr:uid="{00000000-0005-0000-0000-000021CD0000}"/>
    <cellStyle name="표준 44 2 9" xfId="53308" xr:uid="{00000000-0005-0000-0000-000022CD0000}"/>
    <cellStyle name="표준 44 3" xfId="2363" xr:uid="{00000000-0005-0000-0000-000023CD0000}"/>
    <cellStyle name="표준 44 3 2" xfId="53309" xr:uid="{00000000-0005-0000-0000-000024CD0000}"/>
    <cellStyle name="표준 44 3 3" xfId="53310" xr:uid="{00000000-0005-0000-0000-000025CD0000}"/>
    <cellStyle name="표준 44 3 4" xfId="53311" xr:uid="{00000000-0005-0000-0000-000026CD0000}"/>
    <cellStyle name="표준 44 3 5" xfId="53312" xr:uid="{00000000-0005-0000-0000-000027CD0000}"/>
    <cellStyle name="표준 44 3 6" xfId="53313" xr:uid="{00000000-0005-0000-0000-000028CD0000}"/>
    <cellStyle name="표준 44 4" xfId="4223" xr:uid="{00000000-0005-0000-0000-000029CD0000}"/>
    <cellStyle name="표준 44 4 2" xfId="53314" xr:uid="{00000000-0005-0000-0000-00002ACD0000}"/>
    <cellStyle name="표준 44 4 3" xfId="53315" xr:uid="{00000000-0005-0000-0000-00002BCD0000}"/>
    <cellStyle name="표준 44 4 4" xfId="53316" xr:uid="{00000000-0005-0000-0000-00002CCD0000}"/>
    <cellStyle name="표준 44 4 5" xfId="53317" xr:uid="{00000000-0005-0000-0000-00002DCD0000}"/>
    <cellStyle name="표준 44 4 6" xfId="53318" xr:uid="{00000000-0005-0000-0000-00002ECD0000}"/>
    <cellStyle name="표준 44 5" xfId="6087" xr:uid="{00000000-0005-0000-0000-00002FCD0000}"/>
    <cellStyle name="표준 44 5 2" xfId="53319" xr:uid="{00000000-0005-0000-0000-000030CD0000}"/>
    <cellStyle name="표준 44 5 3" xfId="53320" xr:uid="{00000000-0005-0000-0000-000031CD0000}"/>
    <cellStyle name="표준 44 5 4" xfId="53321" xr:uid="{00000000-0005-0000-0000-000032CD0000}"/>
    <cellStyle name="표준 44 5 5" xfId="53322" xr:uid="{00000000-0005-0000-0000-000033CD0000}"/>
    <cellStyle name="표준 44 5 6" xfId="53323" xr:uid="{00000000-0005-0000-0000-000034CD0000}"/>
    <cellStyle name="표준 44 6" xfId="7947" xr:uid="{00000000-0005-0000-0000-000035CD0000}"/>
    <cellStyle name="표준 44 6 2" xfId="53324" xr:uid="{00000000-0005-0000-0000-000036CD0000}"/>
    <cellStyle name="표준 44 6 3" xfId="53325" xr:uid="{00000000-0005-0000-0000-000037CD0000}"/>
    <cellStyle name="표준 44 6 4" xfId="53326" xr:uid="{00000000-0005-0000-0000-000038CD0000}"/>
    <cellStyle name="표준 44 6 5" xfId="53327" xr:uid="{00000000-0005-0000-0000-000039CD0000}"/>
    <cellStyle name="표준 44 6 6" xfId="53328" xr:uid="{00000000-0005-0000-0000-00003ACD0000}"/>
    <cellStyle name="표준 44 7" xfId="53329" xr:uid="{00000000-0005-0000-0000-00003BCD0000}"/>
    <cellStyle name="표준 44 8" xfId="53330" xr:uid="{00000000-0005-0000-0000-00003CCD0000}"/>
    <cellStyle name="표준 44 9" xfId="53331" xr:uid="{00000000-0005-0000-0000-00003DCD0000}"/>
    <cellStyle name="표준 45" xfId="542" xr:uid="{00000000-0005-0000-0000-00003ECD0000}"/>
    <cellStyle name="표준 45 10" xfId="53332" xr:uid="{00000000-0005-0000-0000-00003FCD0000}"/>
    <cellStyle name="표준 45 11" xfId="53333" xr:uid="{00000000-0005-0000-0000-000040CD0000}"/>
    <cellStyle name="표준 45 12" xfId="53334" xr:uid="{00000000-0005-0000-0000-000041CD0000}"/>
    <cellStyle name="표준 45 2" xfId="1125" xr:uid="{00000000-0005-0000-0000-000042CD0000}"/>
    <cellStyle name="표준 45 2 10" xfId="53335" xr:uid="{00000000-0005-0000-0000-000043CD0000}"/>
    <cellStyle name="표준 45 2 11" xfId="53336" xr:uid="{00000000-0005-0000-0000-000044CD0000}"/>
    <cellStyle name="표준 45 2 2" xfId="2902" xr:uid="{00000000-0005-0000-0000-000045CD0000}"/>
    <cellStyle name="표준 45 2 2 2" xfId="53337" xr:uid="{00000000-0005-0000-0000-000046CD0000}"/>
    <cellStyle name="표준 45 2 2 3" xfId="53338" xr:uid="{00000000-0005-0000-0000-000047CD0000}"/>
    <cellStyle name="표준 45 2 2 4" xfId="53339" xr:uid="{00000000-0005-0000-0000-000048CD0000}"/>
    <cellStyle name="표준 45 2 2 5" xfId="53340" xr:uid="{00000000-0005-0000-0000-000049CD0000}"/>
    <cellStyle name="표준 45 2 2 6" xfId="53341" xr:uid="{00000000-0005-0000-0000-00004ACD0000}"/>
    <cellStyle name="표준 45 2 3" xfId="4761" xr:uid="{00000000-0005-0000-0000-00004BCD0000}"/>
    <cellStyle name="표준 45 2 3 2" xfId="53342" xr:uid="{00000000-0005-0000-0000-00004CCD0000}"/>
    <cellStyle name="표준 45 2 3 3" xfId="53343" xr:uid="{00000000-0005-0000-0000-00004DCD0000}"/>
    <cellStyle name="표준 45 2 3 4" xfId="53344" xr:uid="{00000000-0005-0000-0000-00004ECD0000}"/>
    <cellStyle name="표준 45 2 3 5" xfId="53345" xr:uid="{00000000-0005-0000-0000-00004FCD0000}"/>
    <cellStyle name="표준 45 2 3 6" xfId="53346" xr:uid="{00000000-0005-0000-0000-000050CD0000}"/>
    <cellStyle name="표준 45 2 4" xfId="6625" xr:uid="{00000000-0005-0000-0000-000051CD0000}"/>
    <cellStyle name="표준 45 2 4 2" xfId="53347" xr:uid="{00000000-0005-0000-0000-000052CD0000}"/>
    <cellStyle name="표준 45 2 4 3" xfId="53348" xr:uid="{00000000-0005-0000-0000-000053CD0000}"/>
    <cellStyle name="표준 45 2 4 4" xfId="53349" xr:uid="{00000000-0005-0000-0000-000054CD0000}"/>
    <cellStyle name="표준 45 2 4 5" xfId="53350" xr:uid="{00000000-0005-0000-0000-000055CD0000}"/>
    <cellStyle name="표준 45 2 4 6" xfId="53351" xr:uid="{00000000-0005-0000-0000-000056CD0000}"/>
    <cellStyle name="표준 45 2 5" xfId="8485" xr:uid="{00000000-0005-0000-0000-000057CD0000}"/>
    <cellStyle name="표준 45 2 5 2" xfId="53352" xr:uid="{00000000-0005-0000-0000-000058CD0000}"/>
    <cellStyle name="표준 45 2 5 3" xfId="53353" xr:uid="{00000000-0005-0000-0000-000059CD0000}"/>
    <cellStyle name="표준 45 2 5 4" xfId="53354" xr:uid="{00000000-0005-0000-0000-00005ACD0000}"/>
    <cellStyle name="표준 45 2 5 5" xfId="53355" xr:uid="{00000000-0005-0000-0000-00005BCD0000}"/>
    <cellStyle name="표준 45 2 5 6" xfId="53356" xr:uid="{00000000-0005-0000-0000-00005CCD0000}"/>
    <cellStyle name="표준 45 2 6" xfId="53357" xr:uid="{00000000-0005-0000-0000-00005DCD0000}"/>
    <cellStyle name="표준 45 2 7" xfId="53358" xr:uid="{00000000-0005-0000-0000-00005ECD0000}"/>
    <cellStyle name="표준 45 2 8" xfId="53359" xr:uid="{00000000-0005-0000-0000-00005FCD0000}"/>
    <cellStyle name="표준 45 2 9" xfId="53360" xr:uid="{00000000-0005-0000-0000-000060CD0000}"/>
    <cellStyle name="표준 45 3" xfId="2409" xr:uid="{00000000-0005-0000-0000-000061CD0000}"/>
    <cellStyle name="표준 45 3 2" xfId="53361" xr:uid="{00000000-0005-0000-0000-000062CD0000}"/>
    <cellStyle name="표준 45 3 3" xfId="53362" xr:uid="{00000000-0005-0000-0000-000063CD0000}"/>
    <cellStyle name="표준 45 3 4" xfId="53363" xr:uid="{00000000-0005-0000-0000-000064CD0000}"/>
    <cellStyle name="표준 45 3 5" xfId="53364" xr:uid="{00000000-0005-0000-0000-000065CD0000}"/>
    <cellStyle name="표준 45 3 6" xfId="53365" xr:uid="{00000000-0005-0000-0000-000066CD0000}"/>
    <cellStyle name="표준 45 4" xfId="4269" xr:uid="{00000000-0005-0000-0000-000067CD0000}"/>
    <cellStyle name="표준 45 4 2" xfId="53366" xr:uid="{00000000-0005-0000-0000-000068CD0000}"/>
    <cellStyle name="표준 45 4 3" xfId="53367" xr:uid="{00000000-0005-0000-0000-000069CD0000}"/>
    <cellStyle name="표준 45 4 4" xfId="53368" xr:uid="{00000000-0005-0000-0000-00006ACD0000}"/>
    <cellStyle name="표준 45 4 5" xfId="53369" xr:uid="{00000000-0005-0000-0000-00006BCD0000}"/>
    <cellStyle name="표준 45 4 6" xfId="53370" xr:uid="{00000000-0005-0000-0000-00006CCD0000}"/>
    <cellStyle name="표준 45 5" xfId="6133" xr:uid="{00000000-0005-0000-0000-00006DCD0000}"/>
    <cellStyle name="표준 45 5 2" xfId="53371" xr:uid="{00000000-0005-0000-0000-00006ECD0000}"/>
    <cellStyle name="표준 45 5 3" xfId="53372" xr:uid="{00000000-0005-0000-0000-00006FCD0000}"/>
    <cellStyle name="표준 45 5 4" xfId="53373" xr:uid="{00000000-0005-0000-0000-000070CD0000}"/>
    <cellStyle name="표준 45 5 5" xfId="53374" xr:uid="{00000000-0005-0000-0000-000071CD0000}"/>
    <cellStyle name="표준 45 5 6" xfId="53375" xr:uid="{00000000-0005-0000-0000-000072CD0000}"/>
    <cellStyle name="표준 45 6" xfId="7993" xr:uid="{00000000-0005-0000-0000-000073CD0000}"/>
    <cellStyle name="표준 45 6 2" xfId="53376" xr:uid="{00000000-0005-0000-0000-000074CD0000}"/>
    <cellStyle name="표준 45 6 3" xfId="53377" xr:uid="{00000000-0005-0000-0000-000075CD0000}"/>
    <cellStyle name="표준 45 6 4" xfId="53378" xr:uid="{00000000-0005-0000-0000-000076CD0000}"/>
    <cellStyle name="표준 45 6 5" xfId="53379" xr:uid="{00000000-0005-0000-0000-000077CD0000}"/>
    <cellStyle name="표준 45 6 6" xfId="53380" xr:uid="{00000000-0005-0000-0000-000078CD0000}"/>
    <cellStyle name="표준 45 7" xfId="53381" xr:uid="{00000000-0005-0000-0000-000079CD0000}"/>
    <cellStyle name="표준 45 8" xfId="53382" xr:uid="{00000000-0005-0000-0000-00007ACD0000}"/>
    <cellStyle name="표준 45 9" xfId="53383" xr:uid="{00000000-0005-0000-0000-00007BCD0000}"/>
    <cellStyle name="표준 46" xfId="554" xr:uid="{00000000-0005-0000-0000-00007CCD0000}"/>
    <cellStyle name="표준 46 10" xfId="53384" xr:uid="{00000000-0005-0000-0000-00007DCD0000}"/>
    <cellStyle name="표준 46 11" xfId="53385" xr:uid="{00000000-0005-0000-0000-00007ECD0000}"/>
    <cellStyle name="표준 46 12" xfId="53386" xr:uid="{00000000-0005-0000-0000-00007FCD0000}"/>
    <cellStyle name="표준 46 2" xfId="1137" xr:uid="{00000000-0005-0000-0000-000080CD0000}"/>
    <cellStyle name="표준 46 2 10" xfId="53387" xr:uid="{00000000-0005-0000-0000-000081CD0000}"/>
    <cellStyle name="표준 46 2 11" xfId="53388" xr:uid="{00000000-0005-0000-0000-000082CD0000}"/>
    <cellStyle name="표준 46 2 2" xfId="2914" xr:uid="{00000000-0005-0000-0000-000083CD0000}"/>
    <cellStyle name="표준 46 2 2 2" xfId="53389" xr:uid="{00000000-0005-0000-0000-000084CD0000}"/>
    <cellStyle name="표준 46 2 2 3" xfId="53390" xr:uid="{00000000-0005-0000-0000-000085CD0000}"/>
    <cellStyle name="표준 46 2 2 4" xfId="53391" xr:uid="{00000000-0005-0000-0000-000086CD0000}"/>
    <cellStyle name="표준 46 2 2 5" xfId="53392" xr:uid="{00000000-0005-0000-0000-000087CD0000}"/>
    <cellStyle name="표준 46 2 2 6" xfId="53393" xr:uid="{00000000-0005-0000-0000-000088CD0000}"/>
    <cellStyle name="표준 46 2 3" xfId="4773" xr:uid="{00000000-0005-0000-0000-000089CD0000}"/>
    <cellStyle name="표준 46 2 3 2" xfId="53394" xr:uid="{00000000-0005-0000-0000-00008ACD0000}"/>
    <cellStyle name="표준 46 2 3 3" xfId="53395" xr:uid="{00000000-0005-0000-0000-00008BCD0000}"/>
    <cellStyle name="표준 46 2 3 4" xfId="53396" xr:uid="{00000000-0005-0000-0000-00008CCD0000}"/>
    <cellStyle name="표준 46 2 3 5" xfId="53397" xr:uid="{00000000-0005-0000-0000-00008DCD0000}"/>
    <cellStyle name="표준 46 2 3 6" xfId="53398" xr:uid="{00000000-0005-0000-0000-00008ECD0000}"/>
    <cellStyle name="표준 46 2 4" xfId="6637" xr:uid="{00000000-0005-0000-0000-00008FCD0000}"/>
    <cellStyle name="표준 46 2 4 2" xfId="53399" xr:uid="{00000000-0005-0000-0000-000090CD0000}"/>
    <cellStyle name="표준 46 2 4 3" xfId="53400" xr:uid="{00000000-0005-0000-0000-000091CD0000}"/>
    <cellStyle name="표준 46 2 4 4" xfId="53401" xr:uid="{00000000-0005-0000-0000-000092CD0000}"/>
    <cellStyle name="표준 46 2 4 5" xfId="53402" xr:uid="{00000000-0005-0000-0000-000093CD0000}"/>
    <cellStyle name="표준 46 2 4 6" xfId="53403" xr:uid="{00000000-0005-0000-0000-000094CD0000}"/>
    <cellStyle name="표준 46 2 5" xfId="8497" xr:uid="{00000000-0005-0000-0000-000095CD0000}"/>
    <cellStyle name="표준 46 2 5 2" xfId="53404" xr:uid="{00000000-0005-0000-0000-000096CD0000}"/>
    <cellStyle name="표준 46 2 5 3" xfId="53405" xr:uid="{00000000-0005-0000-0000-000097CD0000}"/>
    <cellStyle name="표준 46 2 5 4" xfId="53406" xr:uid="{00000000-0005-0000-0000-000098CD0000}"/>
    <cellStyle name="표준 46 2 5 5" xfId="53407" xr:uid="{00000000-0005-0000-0000-000099CD0000}"/>
    <cellStyle name="표준 46 2 5 6" xfId="53408" xr:uid="{00000000-0005-0000-0000-00009ACD0000}"/>
    <cellStyle name="표준 46 2 6" xfId="53409" xr:uid="{00000000-0005-0000-0000-00009BCD0000}"/>
    <cellStyle name="표준 46 2 7" xfId="53410" xr:uid="{00000000-0005-0000-0000-00009CCD0000}"/>
    <cellStyle name="표준 46 2 8" xfId="53411" xr:uid="{00000000-0005-0000-0000-00009DCD0000}"/>
    <cellStyle name="표준 46 2 9" xfId="53412" xr:uid="{00000000-0005-0000-0000-00009ECD0000}"/>
    <cellStyle name="표준 46 3" xfId="2421" xr:uid="{00000000-0005-0000-0000-00009FCD0000}"/>
    <cellStyle name="표준 46 3 2" xfId="53413" xr:uid="{00000000-0005-0000-0000-0000A0CD0000}"/>
    <cellStyle name="표준 46 3 3" xfId="53414" xr:uid="{00000000-0005-0000-0000-0000A1CD0000}"/>
    <cellStyle name="표준 46 3 4" xfId="53415" xr:uid="{00000000-0005-0000-0000-0000A2CD0000}"/>
    <cellStyle name="표준 46 3 5" xfId="53416" xr:uid="{00000000-0005-0000-0000-0000A3CD0000}"/>
    <cellStyle name="표준 46 3 6" xfId="53417" xr:uid="{00000000-0005-0000-0000-0000A4CD0000}"/>
    <cellStyle name="표준 46 4" xfId="4281" xr:uid="{00000000-0005-0000-0000-0000A5CD0000}"/>
    <cellStyle name="표준 46 4 2" xfId="53418" xr:uid="{00000000-0005-0000-0000-0000A6CD0000}"/>
    <cellStyle name="표준 46 4 3" xfId="53419" xr:uid="{00000000-0005-0000-0000-0000A7CD0000}"/>
    <cellStyle name="표준 46 4 4" xfId="53420" xr:uid="{00000000-0005-0000-0000-0000A8CD0000}"/>
    <cellStyle name="표준 46 4 5" xfId="53421" xr:uid="{00000000-0005-0000-0000-0000A9CD0000}"/>
    <cellStyle name="표준 46 4 6" xfId="53422" xr:uid="{00000000-0005-0000-0000-0000AACD0000}"/>
    <cellStyle name="표준 46 5" xfId="6145" xr:uid="{00000000-0005-0000-0000-0000ABCD0000}"/>
    <cellStyle name="표준 46 5 2" xfId="53423" xr:uid="{00000000-0005-0000-0000-0000ACCD0000}"/>
    <cellStyle name="표준 46 5 3" xfId="53424" xr:uid="{00000000-0005-0000-0000-0000ADCD0000}"/>
    <cellStyle name="표준 46 5 4" xfId="53425" xr:uid="{00000000-0005-0000-0000-0000AECD0000}"/>
    <cellStyle name="표준 46 5 5" xfId="53426" xr:uid="{00000000-0005-0000-0000-0000AFCD0000}"/>
    <cellStyle name="표준 46 5 6" xfId="53427" xr:uid="{00000000-0005-0000-0000-0000B0CD0000}"/>
    <cellStyle name="표준 46 6" xfId="8005" xr:uid="{00000000-0005-0000-0000-0000B1CD0000}"/>
    <cellStyle name="표준 46 6 2" xfId="53428" xr:uid="{00000000-0005-0000-0000-0000B2CD0000}"/>
    <cellStyle name="표준 46 6 3" xfId="53429" xr:uid="{00000000-0005-0000-0000-0000B3CD0000}"/>
    <cellStyle name="표준 46 6 4" xfId="53430" xr:uid="{00000000-0005-0000-0000-0000B4CD0000}"/>
    <cellStyle name="표준 46 6 5" xfId="53431" xr:uid="{00000000-0005-0000-0000-0000B5CD0000}"/>
    <cellStyle name="표준 46 6 6" xfId="53432" xr:uid="{00000000-0005-0000-0000-0000B6CD0000}"/>
    <cellStyle name="표준 46 7" xfId="53433" xr:uid="{00000000-0005-0000-0000-0000B7CD0000}"/>
    <cellStyle name="표준 46 8" xfId="53434" xr:uid="{00000000-0005-0000-0000-0000B8CD0000}"/>
    <cellStyle name="표준 46 9" xfId="53435" xr:uid="{00000000-0005-0000-0000-0000B9CD0000}"/>
    <cellStyle name="표준 47" xfId="530" xr:uid="{00000000-0005-0000-0000-0000BACD0000}"/>
    <cellStyle name="표준 47 10" xfId="53436" xr:uid="{00000000-0005-0000-0000-0000BBCD0000}"/>
    <cellStyle name="표준 47 11" xfId="53437" xr:uid="{00000000-0005-0000-0000-0000BCCD0000}"/>
    <cellStyle name="표준 47 12" xfId="53438" xr:uid="{00000000-0005-0000-0000-0000BDCD0000}"/>
    <cellStyle name="표준 47 2" xfId="1113" xr:uid="{00000000-0005-0000-0000-0000BECD0000}"/>
    <cellStyle name="표준 47 2 10" xfId="53439" xr:uid="{00000000-0005-0000-0000-0000BFCD0000}"/>
    <cellStyle name="표준 47 2 11" xfId="53440" xr:uid="{00000000-0005-0000-0000-0000C0CD0000}"/>
    <cellStyle name="표준 47 2 2" xfId="2890" xr:uid="{00000000-0005-0000-0000-0000C1CD0000}"/>
    <cellStyle name="표준 47 2 2 2" xfId="53441" xr:uid="{00000000-0005-0000-0000-0000C2CD0000}"/>
    <cellStyle name="표준 47 2 2 3" xfId="53442" xr:uid="{00000000-0005-0000-0000-0000C3CD0000}"/>
    <cellStyle name="표준 47 2 2 4" xfId="53443" xr:uid="{00000000-0005-0000-0000-0000C4CD0000}"/>
    <cellStyle name="표준 47 2 2 5" xfId="53444" xr:uid="{00000000-0005-0000-0000-0000C5CD0000}"/>
    <cellStyle name="표준 47 2 2 6" xfId="53445" xr:uid="{00000000-0005-0000-0000-0000C6CD0000}"/>
    <cellStyle name="표준 47 2 3" xfId="4749" xr:uid="{00000000-0005-0000-0000-0000C7CD0000}"/>
    <cellStyle name="표준 47 2 3 2" xfId="53446" xr:uid="{00000000-0005-0000-0000-0000C8CD0000}"/>
    <cellStyle name="표준 47 2 3 3" xfId="53447" xr:uid="{00000000-0005-0000-0000-0000C9CD0000}"/>
    <cellStyle name="표준 47 2 3 4" xfId="53448" xr:uid="{00000000-0005-0000-0000-0000CACD0000}"/>
    <cellStyle name="표준 47 2 3 5" xfId="53449" xr:uid="{00000000-0005-0000-0000-0000CBCD0000}"/>
    <cellStyle name="표준 47 2 3 6" xfId="53450" xr:uid="{00000000-0005-0000-0000-0000CCCD0000}"/>
    <cellStyle name="표준 47 2 4" xfId="6613" xr:uid="{00000000-0005-0000-0000-0000CDCD0000}"/>
    <cellStyle name="표준 47 2 4 2" xfId="53451" xr:uid="{00000000-0005-0000-0000-0000CECD0000}"/>
    <cellStyle name="표준 47 2 4 3" xfId="53452" xr:uid="{00000000-0005-0000-0000-0000CFCD0000}"/>
    <cellStyle name="표준 47 2 4 4" xfId="53453" xr:uid="{00000000-0005-0000-0000-0000D0CD0000}"/>
    <cellStyle name="표준 47 2 4 5" xfId="53454" xr:uid="{00000000-0005-0000-0000-0000D1CD0000}"/>
    <cellStyle name="표준 47 2 4 6" xfId="53455" xr:uid="{00000000-0005-0000-0000-0000D2CD0000}"/>
    <cellStyle name="표준 47 2 5" xfId="8473" xr:uid="{00000000-0005-0000-0000-0000D3CD0000}"/>
    <cellStyle name="표준 47 2 5 2" xfId="53456" xr:uid="{00000000-0005-0000-0000-0000D4CD0000}"/>
    <cellStyle name="표준 47 2 5 3" xfId="53457" xr:uid="{00000000-0005-0000-0000-0000D5CD0000}"/>
    <cellStyle name="표준 47 2 5 4" xfId="53458" xr:uid="{00000000-0005-0000-0000-0000D6CD0000}"/>
    <cellStyle name="표준 47 2 5 5" xfId="53459" xr:uid="{00000000-0005-0000-0000-0000D7CD0000}"/>
    <cellStyle name="표준 47 2 5 6" xfId="53460" xr:uid="{00000000-0005-0000-0000-0000D8CD0000}"/>
    <cellStyle name="표준 47 2 6" xfId="53461" xr:uid="{00000000-0005-0000-0000-0000D9CD0000}"/>
    <cellStyle name="표준 47 2 7" xfId="53462" xr:uid="{00000000-0005-0000-0000-0000DACD0000}"/>
    <cellStyle name="표준 47 2 8" xfId="53463" xr:uid="{00000000-0005-0000-0000-0000DBCD0000}"/>
    <cellStyle name="표준 47 2 9" xfId="53464" xr:uid="{00000000-0005-0000-0000-0000DCCD0000}"/>
    <cellStyle name="표준 47 3" xfId="2397" xr:uid="{00000000-0005-0000-0000-0000DDCD0000}"/>
    <cellStyle name="표준 47 3 2" xfId="53465" xr:uid="{00000000-0005-0000-0000-0000DECD0000}"/>
    <cellStyle name="표준 47 3 3" xfId="53466" xr:uid="{00000000-0005-0000-0000-0000DFCD0000}"/>
    <cellStyle name="표준 47 3 4" xfId="53467" xr:uid="{00000000-0005-0000-0000-0000E0CD0000}"/>
    <cellStyle name="표준 47 3 5" xfId="53468" xr:uid="{00000000-0005-0000-0000-0000E1CD0000}"/>
    <cellStyle name="표준 47 3 6" xfId="53469" xr:uid="{00000000-0005-0000-0000-0000E2CD0000}"/>
    <cellStyle name="표준 47 4" xfId="4257" xr:uid="{00000000-0005-0000-0000-0000E3CD0000}"/>
    <cellStyle name="표준 47 4 2" xfId="53470" xr:uid="{00000000-0005-0000-0000-0000E4CD0000}"/>
    <cellStyle name="표준 47 4 3" xfId="53471" xr:uid="{00000000-0005-0000-0000-0000E5CD0000}"/>
    <cellStyle name="표준 47 4 4" xfId="53472" xr:uid="{00000000-0005-0000-0000-0000E6CD0000}"/>
    <cellStyle name="표준 47 4 5" xfId="53473" xr:uid="{00000000-0005-0000-0000-0000E7CD0000}"/>
    <cellStyle name="표준 47 4 6" xfId="53474" xr:uid="{00000000-0005-0000-0000-0000E8CD0000}"/>
    <cellStyle name="표준 47 5" xfId="6121" xr:uid="{00000000-0005-0000-0000-0000E9CD0000}"/>
    <cellStyle name="표준 47 5 2" xfId="53475" xr:uid="{00000000-0005-0000-0000-0000EACD0000}"/>
    <cellStyle name="표준 47 5 3" xfId="53476" xr:uid="{00000000-0005-0000-0000-0000EBCD0000}"/>
    <cellStyle name="표준 47 5 4" xfId="53477" xr:uid="{00000000-0005-0000-0000-0000ECCD0000}"/>
    <cellStyle name="표준 47 5 5" xfId="53478" xr:uid="{00000000-0005-0000-0000-0000EDCD0000}"/>
    <cellStyle name="표준 47 5 6" xfId="53479" xr:uid="{00000000-0005-0000-0000-0000EECD0000}"/>
    <cellStyle name="표준 47 6" xfId="7981" xr:uid="{00000000-0005-0000-0000-0000EFCD0000}"/>
    <cellStyle name="표준 47 6 2" xfId="53480" xr:uid="{00000000-0005-0000-0000-0000F0CD0000}"/>
    <cellStyle name="표준 47 6 3" xfId="53481" xr:uid="{00000000-0005-0000-0000-0000F1CD0000}"/>
    <cellStyle name="표준 47 6 4" xfId="53482" xr:uid="{00000000-0005-0000-0000-0000F2CD0000}"/>
    <cellStyle name="표준 47 6 5" xfId="53483" xr:uid="{00000000-0005-0000-0000-0000F3CD0000}"/>
    <cellStyle name="표준 47 6 6" xfId="53484" xr:uid="{00000000-0005-0000-0000-0000F4CD0000}"/>
    <cellStyle name="표준 47 7" xfId="53485" xr:uid="{00000000-0005-0000-0000-0000F5CD0000}"/>
    <cellStyle name="표준 47 8" xfId="53486" xr:uid="{00000000-0005-0000-0000-0000F6CD0000}"/>
    <cellStyle name="표준 47 9" xfId="53487" xr:uid="{00000000-0005-0000-0000-0000F7CD0000}"/>
    <cellStyle name="표준 48" xfId="566" xr:uid="{00000000-0005-0000-0000-0000F8CD0000}"/>
    <cellStyle name="표준 48 10" xfId="53488" xr:uid="{00000000-0005-0000-0000-0000F9CD0000}"/>
    <cellStyle name="표준 48 11" xfId="53489" xr:uid="{00000000-0005-0000-0000-0000FACD0000}"/>
    <cellStyle name="표준 48 12" xfId="53490" xr:uid="{00000000-0005-0000-0000-0000FBCD0000}"/>
    <cellStyle name="표준 48 2" xfId="1149" xr:uid="{00000000-0005-0000-0000-0000FCCD0000}"/>
    <cellStyle name="표준 48 2 10" xfId="53491" xr:uid="{00000000-0005-0000-0000-0000FDCD0000}"/>
    <cellStyle name="표준 48 2 11" xfId="53492" xr:uid="{00000000-0005-0000-0000-0000FECD0000}"/>
    <cellStyle name="표준 48 2 2" xfId="2926" xr:uid="{00000000-0005-0000-0000-0000FFCD0000}"/>
    <cellStyle name="표준 48 2 2 2" xfId="53493" xr:uid="{00000000-0005-0000-0000-000000CE0000}"/>
    <cellStyle name="표준 48 2 2 3" xfId="53494" xr:uid="{00000000-0005-0000-0000-000001CE0000}"/>
    <cellStyle name="표준 48 2 2 4" xfId="53495" xr:uid="{00000000-0005-0000-0000-000002CE0000}"/>
    <cellStyle name="표준 48 2 2 5" xfId="53496" xr:uid="{00000000-0005-0000-0000-000003CE0000}"/>
    <cellStyle name="표준 48 2 2 6" xfId="53497" xr:uid="{00000000-0005-0000-0000-000004CE0000}"/>
    <cellStyle name="표준 48 2 3" xfId="4785" xr:uid="{00000000-0005-0000-0000-000005CE0000}"/>
    <cellStyle name="표준 48 2 3 2" xfId="53498" xr:uid="{00000000-0005-0000-0000-000006CE0000}"/>
    <cellStyle name="표준 48 2 3 3" xfId="53499" xr:uid="{00000000-0005-0000-0000-000007CE0000}"/>
    <cellStyle name="표준 48 2 3 4" xfId="53500" xr:uid="{00000000-0005-0000-0000-000008CE0000}"/>
    <cellStyle name="표준 48 2 3 5" xfId="53501" xr:uid="{00000000-0005-0000-0000-000009CE0000}"/>
    <cellStyle name="표준 48 2 3 6" xfId="53502" xr:uid="{00000000-0005-0000-0000-00000ACE0000}"/>
    <cellStyle name="표준 48 2 4" xfId="6649" xr:uid="{00000000-0005-0000-0000-00000BCE0000}"/>
    <cellStyle name="표준 48 2 4 2" xfId="53503" xr:uid="{00000000-0005-0000-0000-00000CCE0000}"/>
    <cellStyle name="표준 48 2 4 3" xfId="53504" xr:uid="{00000000-0005-0000-0000-00000DCE0000}"/>
    <cellStyle name="표준 48 2 4 4" xfId="53505" xr:uid="{00000000-0005-0000-0000-00000ECE0000}"/>
    <cellStyle name="표준 48 2 4 5" xfId="53506" xr:uid="{00000000-0005-0000-0000-00000FCE0000}"/>
    <cellStyle name="표준 48 2 4 6" xfId="53507" xr:uid="{00000000-0005-0000-0000-000010CE0000}"/>
    <cellStyle name="표준 48 2 5" xfId="8509" xr:uid="{00000000-0005-0000-0000-000011CE0000}"/>
    <cellStyle name="표준 48 2 5 2" xfId="53508" xr:uid="{00000000-0005-0000-0000-000012CE0000}"/>
    <cellStyle name="표준 48 2 5 3" xfId="53509" xr:uid="{00000000-0005-0000-0000-000013CE0000}"/>
    <cellStyle name="표준 48 2 5 4" xfId="53510" xr:uid="{00000000-0005-0000-0000-000014CE0000}"/>
    <cellStyle name="표준 48 2 5 5" xfId="53511" xr:uid="{00000000-0005-0000-0000-000015CE0000}"/>
    <cellStyle name="표준 48 2 5 6" xfId="53512" xr:uid="{00000000-0005-0000-0000-000016CE0000}"/>
    <cellStyle name="표준 48 2 6" xfId="53513" xr:uid="{00000000-0005-0000-0000-000017CE0000}"/>
    <cellStyle name="표준 48 2 7" xfId="53514" xr:uid="{00000000-0005-0000-0000-000018CE0000}"/>
    <cellStyle name="표준 48 2 8" xfId="53515" xr:uid="{00000000-0005-0000-0000-000019CE0000}"/>
    <cellStyle name="표준 48 2 9" xfId="53516" xr:uid="{00000000-0005-0000-0000-00001ACE0000}"/>
    <cellStyle name="표준 48 3" xfId="2433" xr:uid="{00000000-0005-0000-0000-00001BCE0000}"/>
    <cellStyle name="표준 48 3 2" xfId="53517" xr:uid="{00000000-0005-0000-0000-00001CCE0000}"/>
    <cellStyle name="표준 48 3 3" xfId="53518" xr:uid="{00000000-0005-0000-0000-00001DCE0000}"/>
    <cellStyle name="표준 48 3 4" xfId="53519" xr:uid="{00000000-0005-0000-0000-00001ECE0000}"/>
    <cellStyle name="표준 48 3 5" xfId="53520" xr:uid="{00000000-0005-0000-0000-00001FCE0000}"/>
    <cellStyle name="표준 48 3 6" xfId="53521" xr:uid="{00000000-0005-0000-0000-000020CE0000}"/>
    <cellStyle name="표준 48 4" xfId="4293" xr:uid="{00000000-0005-0000-0000-000021CE0000}"/>
    <cellStyle name="표준 48 4 2" xfId="53522" xr:uid="{00000000-0005-0000-0000-000022CE0000}"/>
    <cellStyle name="표준 48 4 3" xfId="53523" xr:uid="{00000000-0005-0000-0000-000023CE0000}"/>
    <cellStyle name="표준 48 4 4" xfId="53524" xr:uid="{00000000-0005-0000-0000-000024CE0000}"/>
    <cellStyle name="표준 48 4 5" xfId="53525" xr:uid="{00000000-0005-0000-0000-000025CE0000}"/>
    <cellStyle name="표준 48 4 6" xfId="53526" xr:uid="{00000000-0005-0000-0000-000026CE0000}"/>
    <cellStyle name="표준 48 5" xfId="6157" xr:uid="{00000000-0005-0000-0000-000027CE0000}"/>
    <cellStyle name="표준 48 5 2" xfId="53527" xr:uid="{00000000-0005-0000-0000-000028CE0000}"/>
    <cellStyle name="표준 48 5 3" xfId="53528" xr:uid="{00000000-0005-0000-0000-000029CE0000}"/>
    <cellStyle name="표준 48 5 4" xfId="53529" xr:uid="{00000000-0005-0000-0000-00002ACE0000}"/>
    <cellStyle name="표준 48 5 5" xfId="53530" xr:uid="{00000000-0005-0000-0000-00002BCE0000}"/>
    <cellStyle name="표준 48 5 6" xfId="53531" xr:uid="{00000000-0005-0000-0000-00002CCE0000}"/>
    <cellStyle name="표준 48 6" xfId="8017" xr:uid="{00000000-0005-0000-0000-00002DCE0000}"/>
    <cellStyle name="표준 48 6 2" xfId="53532" xr:uid="{00000000-0005-0000-0000-00002ECE0000}"/>
    <cellStyle name="표준 48 6 3" xfId="53533" xr:uid="{00000000-0005-0000-0000-00002FCE0000}"/>
    <cellStyle name="표준 48 6 4" xfId="53534" xr:uid="{00000000-0005-0000-0000-000030CE0000}"/>
    <cellStyle name="표준 48 6 5" xfId="53535" xr:uid="{00000000-0005-0000-0000-000031CE0000}"/>
    <cellStyle name="표준 48 6 6" xfId="53536" xr:uid="{00000000-0005-0000-0000-000032CE0000}"/>
    <cellStyle name="표준 48 7" xfId="53537" xr:uid="{00000000-0005-0000-0000-000033CE0000}"/>
    <cellStyle name="표준 48 8" xfId="53538" xr:uid="{00000000-0005-0000-0000-000034CE0000}"/>
    <cellStyle name="표준 48 9" xfId="53539" xr:uid="{00000000-0005-0000-0000-000035CE0000}"/>
    <cellStyle name="표준 49" xfId="578" xr:uid="{00000000-0005-0000-0000-000036CE0000}"/>
    <cellStyle name="표준 49 10" xfId="53540" xr:uid="{00000000-0005-0000-0000-000037CE0000}"/>
    <cellStyle name="표준 49 11" xfId="53541" xr:uid="{00000000-0005-0000-0000-000038CE0000}"/>
    <cellStyle name="표준 49 12" xfId="53542" xr:uid="{00000000-0005-0000-0000-000039CE0000}"/>
    <cellStyle name="표준 49 2" xfId="1161" xr:uid="{00000000-0005-0000-0000-00003ACE0000}"/>
    <cellStyle name="표준 49 2 10" xfId="53543" xr:uid="{00000000-0005-0000-0000-00003BCE0000}"/>
    <cellStyle name="표준 49 2 11" xfId="53544" xr:uid="{00000000-0005-0000-0000-00003CCE0000}"/>
    <cellStyle name="표준 49 2 2" xfId="2938" xr:uid="{00000000-0005-0000-0000-00003DCE0000}"/>
    <cellStyle name="표준 49 2 2 2" xfId="53545" xr:uid="{00000000-0005-0000-0000-00003ECE0000}"/>
    <cellStyle name="표준 49 2 2 3" xfId="53546" xr:uid="{00000000-0005-0000-0000-00003FCE0000}"/>
    <cellStyle name="표준 49 2 2 4" xfId="53547" xr:uid="{00000000-0005-0000-0000-000040CE0000}"/>
    <cellStyle name="표준 49 2 2 5" xfId="53548" xr:uid="{00000000-0005-0000-0000-000041CE0000}"/>
    <cellStyle name="표준 49 2 2 6" xfId="53549" xr:uid="{00000000-0005-0000-0000-000042CE0000}"/>
    <cellStyle name="표준 49 2 3" xfId="4797" xr:uid="{00000000-0005-0000-0000-000043CE0000}"/>
    <cellStyle name="표준 49 2 3 2" xfId="53550" xr:uid="{00000000-0005-0000-0000-000044CE0000}"/>
    <cellStyle name="표준 49 2 3 3" xfId="53551" xr:uid="{00000000-0005-0000-0000-000045CE0000}"/>
    <cellStyle name="표준 49 2 3 4" xfId="53552" xr:uid="{00000000-0005-0000-0000-000046CE0000}"/>
    <cellStyle name="표준 49 2 3 5" xfId="53553" xr:uid="{00000000-0005-0000-0000-000047CE0000}"/>
    <cellStyle name="표준 49 2 3 6" xfId="53554" xr:uid="{00000000-0005-0000-0000-000048CE0000}"/>
    <cellStyle name="표준 49 2 4" xfId="6661" xr:uid="{00000000-0005-0000-0000-000049CE0000}"/>
    <cellStyle name="표준 49 2 4 2" xfId="53555" xr:uid="{00000000-0005-0000-0000-00004ACE0000}"/>
    <cellStyle name="표준 49 2 4 3" xfId="53556" xr:uid="{00000000-0005-0000-0000-00004BCE0000}"/>
    <cellStyle name="표준 49 2 4 4" xfId="53557" xr:uid="{00000000-0005-0000-0000-00004CCE0000}"/>
    <cellStyle name="표준 49 2 4 5" xfId="53558" xr:uid="{00000000-0005-0000-0000-00004DCE0000}"/>
    <cellStyle name="표준 49 2 4 6" xfId="53559" xr:uid="{00000000-0005-0000-0000-00004ECE0000}"/>
    <cellStyle name="표준 49 2 5" xfId="8521" xr:uid="{00000000-0005-0000-0000-00004FCE0000}"/>
    <cellStyle name="표준 49 2 5 2" xfId="53560" xr:uid="{00000000-0005-0000-0000-000050CE0000}"/>
    <cellStyle name="표준 49 2 5 3" xfId="53561" xr:uid="{00000000-0005-0000-0000-000051CE0000}"/>
    <cellStyle name="표준 49 2 5 4" xfId="53562" xr:uid="{00000000-0005-0000-0000-000052CE0000}"/>
    <cellStyle name="표준 49 2 5 5" xfId="53563" xr:uid="{00000000-0005-0000-0000-000053CE0000}"/>
    <cellStyle name="표준 49 2 5 6" xfId="53564" xr:uid="{00000000-0005-0000-0000-000054CE0000}"/>
    <cellStyle name="표준 49 2 6" xfId="53565" xr:uid="{00000000-0005-0000-0000-000055CE0000}"/>
    <cellStyle name="표준 49 2 7" xfId="53566" xr:uid="{00000000-0005-0000-0000-000056CE0000}"/>
    <cellStyle name="표준 49 2 8" xfId="53567" xr:uid="{00000000-0005-0000-0000-000057CE0000}"/>
    <cellStyle name="표준 49 2 9" xfId="53568" xr:uid="{00000000-0005-0000-0000-000058CE0000}"/>
    <cellStyle name="표준 49 3" xfId="2445" xr:uid="{00000000-0005-0000-0000-000059CE0000}"/>
    <cellStyle name="표준 49 3 2" xfId="53569" xr:uid="{00000000-0005-0000-0000-00005ACE0000}"/>
    <cellStyle name="표준 49 3 3" xfId="53570" xr:uid="{00000000-0005-0000-0000-00005BCE0000}"/>
    <cellStyle name="표준 49 3 4" xfId="53571" xr:uid="{00000000-0005-0000-0000-00005CCE0000}"/>
    <cellStyle name="표준 49 3 5" xfId="53572" xr:uid="{00000000-0005-0000-0000-00005DCE0000}"/>
    <cellStyle name="표준 49 3 6" xfId="53573" xr:uid="{00000000-0005-0000-0000-00005ECE0000}"/>
    <cellStyle name="표준 49 4" xfId="4305" xr:uid="{00000000-0005-0000-0000-00005FCE0000}"/>
    <cellStyle name="표준 49 4 2" xfId="53574" xr:uid="{00000000-0005-0000-0000-000060CE0000}"/>
    <cellStyle name="표준 49 4 3" xfId="53575" xr:uid="{00000000-0005-0000-0000-000061CE0000}"/>
    <cellStyle name="표준 49 4 4" xfId="53576" xr:uid="{00000000-0005-0000-0000-000062CE0000}"/>
    <cellStyle name="표준 49 4 5" xfId="53577" xr:uid="{00000000-0005-0000-0000-000063CE0000}"/>
    <cellStyle name="표준 49 4 6" xfId="53578" xr:uid="{00000000-0005-0000-0000-000064CE0000}"/>
    <cellStyle name="표준 49 5" xfId="6169" xr:uid="{00000000-0005-0000-0000-000065CE0000}"/>
    <cellStyle name="표준 49 5 2" xfId="53579" xr:uid="{00000000-0005-0000-0000-000066CE0000}"/>
    <cellStyle name="표준 49 5 3" xfId="53580" xr:uid="{00000000-0005-0000-0000-000067CE0000}"/>
    <cellStyle name="표준 49 5 4" xfId="53581" xr:uid="{00000000-0005-0000-0000-000068CE0000}"/>
    <cellStyle name="표준 49 5 5" xfId="53582" xr:uid="{00000000-0005-0000-0000-000069CE0000}"/>
    <cellStyle name="표준 49 5 6" xfId="53583" xr:uid="{00000000-0005-0000-0000-00006ACE0000}"/>
    <cellStyle name="표준 49 6" xfId="8029" xr:uid="{00000000-0005-0000-0000-00006BCE0000}"/>
    <cellStyle name="표준 49 6 2" xfId="53584" xr:uid="{00000000-0005-0000-0000-00006CCE0000}"/>
    <cellStyle name="표준 49 6 3" xfId="53585" xr:uid="{00000000-0005-0000-0000-00006DCE0000}"/>
    <cellStyle name="표준 49 6 4" xfId="53586" xr:uid="{00000000-0005-0000-0000-00006ECE0000}"/>
    <cellStyle name="표준 49 6 5" xfId="53587" xr:uid="{00000000-0005-0000-0000-00006FCE0000}"/>
    <cellStyle name="표준 49 6 6" xfId="53588" xr:uid="{00000000-0005-0000-0000-000070CE0000}"/>
    <cellStyle name="표준 49 7" xfId="53589" xr:uid="{00000000-0005-0000-0000-000071CE0000}"/>
    <cellStyle name="표준 49 8" xfId="53590" xr:uid="{00000000-0005-0000-0000-000072CE0000}"/>
    <cellStyle name="표준 49 9" xfId="53591" xr:uid="{00000000-0005-0000-0000-000073CE0000}"/>
    <cellStyle name="표준 5" xfId="479" xr:uid="{00000000-0005-0000-0000-000074CE0000}"/>
    <cellStyle name="표준 5 2" xfId="480" xr:uid="{00000000-0005-0000-0000-000075CE0000}"/>
    <cellStyle name="표준 5 2 2" xfId="1068" xr:uid="{00000000-0005-0000-0000-000076CE0000}"/>
    <cellStyle name="표준 5 3" xfId="481" xr:uid="{00000000-0005-0000-0000-000077CE0000}"/>
    <cellStyle name="표준 5 3 2" xfId="1069" xr:uid="{00000000-0005-0000-0000-000078CE0000}"/>
    <cellStyle name="표준 5 4" xfId="482" xr:uid="{00000000-0005-0000-0000-000079CE0000}"/>
    <cellStyle name="표준 5 4 2" xfId="1070" xr:uid="{00000000-0005-0000-0000-00007ACE0000}"/>
    <cellStyle name="표준 5_기타 수기 입력사항" xfId="483" xr:uid="{00000000-0005-0000-0000-00007BCE0000}"/>
    <cellStyle name="표준 50" xfId="590" xr:uid="{00000000-0005-0000-0000-00007CCE0000}"/>
    <cellStyle name="표준 50 10" xfId="53592" xr:uid="{00000000-0005-0000-0000-00007DCE0000}"/>
    <cellStyle name="표준 50 11" xfId="53593" xr:uid="{00000000-0005-0000-0000-00007ECE0000}"/>
    <cellStyle name="표준 50 12" xfId="53594" xr:uid="{00000000-0005-0000-0000-00007FCE0000}"/>
    <cellStyle name="표준 50 2" xfId="1173" xr:uid="{00000000-0005-0000-0000-000080CE0000}"/>
    <cellStyle name="표준 50 2 10" xfId="53595" xr:uid="{00000000-0005-0000-0000-000081CE0000}"/>
    <cellStyle name="표준 50 2 11" xfId="53596" xr:uid="{00000000-0005-0000-0000-000082CE0000}"/>
    <cellStyle name="표준 50 2 2" xfId="2950" xr:uid="{00000000-0005-0000-0000-000083CE0000}"/>
    <cellStyle name="표준 50 2 2 2" xfId="53597" xr:uid="{00000000-0005-0000-0000-000084CE0000}"/>
    <cellStyle name="표준 50 2 2 3" xfId="53598" xr:uid="{00000000-0005-0000-0000-000085CE0000}"/>
    <cellStyle name="표준 50 2 2 4" xfId="53599" xr:uid="{00000000-0005-0000-0000-000086CE0000}"/>
    <cellStyle name="표준 50 2 2 5" xfId="53600" xr:uid="{00000000-0005-0000-0000-000087CE0000}"/>
    <cellStyle name="표준 50 2 2 6" xfId="53601" xr:uid="{00000000-0005-0000-0000-000088CE0000}"/>
    <cellStyle name="표준 50 2 3" xfId="4809" xr:uid="{00000000-0005-0000-0000-000089CE0000}"/>
    <cellStyle name="표준 50 2 3 2" xfId="53602" xr:uid="{00000000-0005-0000-0000-00008ACE0000}"/>
    <cellStyle name="표준 50 2 3 3" xfId="53603" xr:uid="{00000000-0005-0000-0000-00008BCE0000}"/>
    <cellStyle name="표준 50 2 3 4" xfId="53604" xr:uid="{00000000-0005-0000-0000-00008CCE0000}"/>
    <cellStyle name="표준 50 2 3 5" xfId="53605" xr:uid="{00000000-0005-0000-0000-00008DCE0000}"/>
    <cellStyle name="표준 50 2 3 6" xfId="53606" xr:uid="{00000000-0005-0000-0000-00008ECE0000}"/>
    <cellStyle name="표준 50 2 4" xfId="6673" xr:uid="{00000000-0005-0000-0000-00008FCE0000}"/>
    <cellStyle name="표준 50 2 4 2" xfId="53607" xr:uid="{00000000-0005-0000-0000-000090CE0000}"/>
    <cellStyle name="표준 50 2 4 3" xfId="53608" xr:uid="{00000000-0005-0000-0000-000091CE0000}"/>
    <cellStyle name="표준 50 2 4 4" xfId="53609" xr:uid="{00000000-0005-0000-0000-000092CE0000}"/>
    <cellStyle name="표준 50 2 4 5" xfId="53610" xr:uid="{00000000-0005-0000-0000-000093CE0000}"/>
    <cellStyle name="표준 50 2 4 6" xfId="53611" xr:uid="{00000000-0005-0000-0000-000094CE0000}"/>
    <cellStyle name="표준 50 2 5" xfId="8533" xr:uid="{00000000-0005-0000-0000-000095CE0000}"/>
    <cellStyle name="표준 50 2 5 2" xfId="53612" xr:uid="{00000000-0005-0000-0000-000096CE0000}"/>
    <cellStyle name="표준 50 2 5 3" xfId="53613" xr:uid="{00000000-0005-0000-0000-000097CE0000}"/>
    <cellStyle name="표준 50 2 5 4" xfId="53614" xr:uid="{00000000-0005-0000-0000-000098CE0000}"/>
    <cellStyle name="표준 50 2 5 5" xfId="53615" xr:uid="{00000000-0005-0000-0000-000099CE0000}"/>
    <cellStyle name="표준 50 2 5 6" xfId="53616" xr:uid="{00000000-0005-0000-0000-00009ACE0000}"/>
    <cellStyle name="표준 50 2 6" xfId="53617" xr:uid="{00000000-0005-0000-0000-00009BCE0000}"/>
    <cellStyle name="표준 50 2 7" xfId="53618" xr:uid="{00000000-0005-0000-0000-00009CCE0000}"/>
    <cellStyle name="표준 50 2 8" xfId="53619" xr:uid="{00000000-0005-0000-0000-00009DCE0000}"/>
    <cellStyle name="표준 50 2 9" xfId="53620" xr:uid="{00000000-0005-0000-0000-00009ECE0000}"/>
    <cellStyle name="표준 50 3" xfId="2457" xr:uid="{00000000-0005-0000-0000-00009FCE0000}"/>
    <cellStyle name="표준 50 3 2" xfId="53621" xr:uid="{00000000-0005-0000-0000-0000A0CE0000}"/>
    <cellStyle name="표준 50 3 3" xfId="53622" xr:uid="{00000000-0005-0000-0000-0000A1CE0000}"/>
    <cellStyle name="표준 50 3 4" xfId="53623" xr:uid="{00000000-0005-0000-0000-0000A2CE0000}"/>
    <cellStyle name="표준 50 3 5" xfId="53624" xr:uid="{00000000-0005-0000-0000-0000A3CE0000}"/>
    <cellStyle name="표준 50 3 6" xfId="53625" xr:uid="{00000000-0005-0000-0000-0000A4CE0000}"/>
    <cellStyle name="표준 50 4" xfId="4317" xr:uid="{00000000-0005-0000-0000-0000A5CE0000}"/>
    <cellStyle name="표준 50 4 2" xfId="53626" xr:uid="{00000000-0005-0000-0000-0000A6CE0000}"/>
    <cellStyle name="표준 50 4 3" xfId="53627" xr:uid="{00000000-0005-0000-0000-0000A7CE0000}"/>
    <cellStyle name="표준 50 4 4" xfId="53628" xr:uid="{00000000-0005-0000-0000-0000A8CE0000}"/>
    <cellStyle name="표준 50 4 5" xfId="53629" xr:uid="{00000000-0005-0000-0000-0000A9CE0000}"/>
    <cellStyle name="표준 50 4 6" xfId="53630" xr:uid="{00000000-0005-0000-0000-0000AACE0000}"/>
    <cellStyle name="표준 50 5" xfId="6181" xr:uid="{00000000-0005-0000-0000-0000ABCE0000}"/>
    <cellStyle name="표준 50 5 2" xfId="53631" xr:uid="{00000000-0005-0000-0000-0000ACCE0000}"/>
    <cellStyle name="표준 50 5 3" xfId="53632" xr:uid="{00000000-0005-0000-0000-0000ADCE0000}"/>
    <cellStyle name="표준 50 5 4" xfId="53633" xr:uid="{00000000-0005-0000-0000-0000AECE0000}"/>
    <cellStyle name="표준 50 5 5" xfId="53634" xr:uid="{00000000-0005-0000-0000-0000AFCE0000}"/>
    <cellStyle name="표준 50 5 6" xfId="53635" xr:uid="{00000000-0005-0000-0000-0000B0CE0000}"/>
    <cellStyle name="표준 50 6" xfId="8041" xr:uid="{00000000-0005-0000-0000-0000B1CE0000}"/>
    <cellStyle name="표준 50 6 2" xfId="53636" xr:uid="{00000000-0005-0000-0000-0000B2CE0000}"/>
    <cellStyle name="표준 50 6 3" xfId="53637" xr:uid="{00000000-0005-0000-0000-0000B3CE0000}"/>
    <cellStyle name="표준 50 6 4" xfId="53638" xr:uid="{00000000-0005-0000-0000-0000B4CE0000}"/>
    <cellStyle name="표준 50 6 5" xfId="53639" xr:uid="{00000000-0005-0000-0000-0000B5CE0000}"/>
    <cellStyle name="표준 50 6 6" xfId="53640" xr:uid="{00000000-0005-0000-0000-0000B6CE0000}"/>
    <cellStyle name="표준 50 7" xfId="53641" xr:uid="{00000000-0005-0000-0000-0000B7CE0000}"/>
    <cellStyle name="표준 50 8" xfId="53642" xr:uid="{00000000-0005-0000-0000-0000B8CE0000}"/>
    <cellStyle name="표준 50 9" xfId="53643" xr:uid="{00000000-0005-0000-0000-0000B9CE0000}"/>
    <cellStyle name="표준 51" xfId="602" xr:uid="{00000000-0005-0000-0000-0000BACE0000}"/>
    <cellStyle name="표준 51 10" xfId="53644" xr:uid="{00000000-0005-0000-0000-0000BBCE0000}"/>
    <cellStyle name="표준 51 11" xfId="53645" xr:uid="{00000000-0005-0000-0000-0000BCCE0000}"/>
    <cellStyle name="표준 51 12" xfId="53646" xr:uid="{00000000-0005-0000-0000-0000BDCE0000}"/>
    <cellStyle name="표준 51 2" xfId="1185" xr:uid="{00000000-0005-0000-0000-0000BECE0000}"/>
    <cellStyle name="표준 51 2 10" xfId="53647" xr:uid="{00000000-0005-0000-0000-0000BFCE0000}"/>
    <cellStyle name="표준 51 2 11" xfId="53648" xr:uid="{00000000-0005-0000-0000-0000C0CE0000}"/>
    <cellStyle name="표준 51 2 2" xfId="2962" xr:uid="{00000000-0005-0000-0000-0000C1CE0000}"/>
    <cellStyle name="표준 51 2 2 2" xfId="53649" xr:uid="{00000000-0005-0000-0000-0000C2CE0000}"/>
    <cellStyle name="표준 51 2 2 3" xfId="53650" xr:uid="{00000000-0005-0000-0000-0000C3CE0000}"/>
    <cellStyle name="표준 51 2 2 4" xfId="53651" xr:uid="{00000000-0005-0000-0000-0000C4CE0000}"/>
    <cellStyle name="표준 51 2 2 5" xfId="53652" xr:uid="{00000000-0005-0000-0000-0000C5CE0000}"/>
    <cellStyle name="표준 51 2 2 6" xfId="53653" xr:uid="{00000000-0005-0000-0000-0000C6CE0000}"/>
    <cellStyle name="표준 51 2 3" xfId="4821" xr:uid="{00000000-0005-0000-0000-0000C7CE0000}"/>
    <cellStyle name="표준 51 2 3 2" xfId="53654" xr:uid="{00000000-0005-0000-0000-0000C8CE0000}"/>
    <cellStyle name="표준 51 2 3 3" xfId="53655" xr:uid="{00000000-0005-0000-0000-0000C9CE0000}"/>
    <cellStyle name="표준 51 2 3 4" xfId="53656" xr:uid="{00000000-0005-0000-0000-0000CACE0000}"/>
    <cellStyle name="표준 51 2 3 5" xfId="53657" xr:uid="{00000000-0005-0000-0000-0000CBCE0000}"/>
    <cellStyle name="표준 51 2 3 6" xfId="53658" xr:uid="{00000000-0005-0000-0000-0000CCCE0000}"/>
    <cellStyle name="표준 51 2 4" xfId="6685" xr:uid="{00000000-0005-0000-0000-0000CDCE0000}"/>
    <cellStyle name="표준 51 2 4 2" xfId="53659" xr:uid="{00000000-0005-0000-0000-0000CECE0000}"/>
    <cellStyle name="표준 51 2 4 3" xfId="53660" xr:uid="{00000000-0005-0000-0000-0000CFCE0000}"/>
    <cellStyle name="표준 51 2 4 4" xfId="53661" xr:uid="{00000000-0005-0000-0000-0000D0CE0000}"/>
    <cellStyle name="표준 51 2 4 5" xfId="53662" xr:uid="{00000000-0005-0000-0000-0000D1CE0000}"/>
    <cellStyle name="표준 51 2 4 6" xfId="53663" xr:uid="{00000000-0005-0000-0000-0000D2CE0000}"/>
    <cellStyle name="표준 51 2 5" xfId="8545" xr:uid="{00000000-0005-0000-0000-0000D3CE0000}"/>
    <cellStyle name="표준 51 2 5 2" xfId="53664" xr:uid="{00000000-0005-0000-0000-0000D4CE0000}"/>
    <cellStyle name="표준 51 2 5 3" xfId="53665" xr:uid="{00000000-0005-0000-0000-0000D5CE0000}"/>
    <cellStyle name="표준 51 2 5 4" xfId="53666" xr:uid="{00000000-0005-0000-0000-0000D6CE0000}"/>
    <cellStyle name="표준 51 2 5 5" xfId="53667" xr:uid="{00000000-0005-0000-0000-0000D7CE0000}"/>
    <cellStyle name="표준 51 2 5 6" xfId="53668" xr:uid="{00000000-0005-0000-0000-0000D8CE0000}"/>
    <cellStyle name="표준 51 2 6" xfId="53669" xr:uid="{00000000-0005-0000-0000-0000D9CE0000}"/>
    <cellStyle name="표준 51 2 7" xfId="53670" xr:uid="{00000000-0005-0000-0000-0000DACE0000}"/>
    <cellStyle name="표준 51 2 8" xfId="53671" xr:uid="{00000000-0005-0000-0000-0000DBCE0000}"/>
    <cellStyle name="표준 51 2 9" xfId="53672" xr:uid="{00000000-0005-0000-0000-0000DCCE0000}"/>
    <cellStyle name="표준 51 3" xfId="2469" xr:uid="{00000000-0005-0000-0000-0000DDCE0000}"/>
    <cellStyle name="표준 51 3 2" xfId="53673" xr:uid="{00000000-0005-0000-0000-0000DECE0000}"/>
    <cellStyle name="표준 51 3 3" xfId="53674" xr:uid="{00000000-0005-0000-0000-0000DFCE0000}"/>
    <cellStyle name="표준 51 3 4" xfId="53675" xr:uid="{00000000-0005-0000-0000-0000E0CE0000}"/>
    <cellStyle name="표준 51 3 5" xfId="53676" xr:uid="{00000000-0005-0000-0000-0000E1CE0000}"/>
    <cellStyle name="표준 51 3 6" xfId="53677" xr:uid="{00000000-0005-0000-0000-0000E2CE0000}"/>
    <cellStyle name="표준 51 4" xfId="4329" xr:uid="{00000000-0005-0000-0000-0000E3CE0000}"/>
    <cellStyle name="표준 51 4 2" xfId="53678" xr:uid="{00000000-0005-0000-0000-0000E4CE0000}"/>
    <cellStyle name="표준 51 4 3" xfId="53679" xr:uid="{00000000-0005-0000-0000-0000E5CE0000}"/>
    <cellStyle name="표준 51 4 4" xfId="53680" xr:uid="{00000000-0005-0000-0000-0000E6CE0000}"/>
    <cellStyle name="표준 51 4 5" xfId="53681" xr:uid="{00000000-0005-0000-0000-0000E7CE0000}"/>
    <cellStyle name="표준 51 4 6" xfId="53682" xr:uid="{00000000-0005-0000-0000-0000E8CE0000}"/>
    <cellStyle name="표준 51 5" xfId="6193" xr:uid="{00000000-0005-0000-0000-0000E9CE0000}"/>
    <cellStyle name="표준 51 5 2" xfId="53683" xr:uid="{00000000-0005-0000-0000-0000EACE0000}"/>
    <cellStyle name="표준 51 5 3" xfId="53684" xr:uid="{00000000-0005-0000-0000-0000EBCE0000}"/>
    <cellStyle name="표준 51 5 4" xfId="53685" xr:uid="{00000000-0005-0000-0000-0000ECCE0000}"/>
    <cellStyle name="표준 51 5 5" xfId="53686" xr:uid="{00000000-0005-0000-0000-0000EDCE0000}"/>
    <cellStyle name="표준 51 5 6" xfId="53687" xr:uid="{00000000-0005-0000-0000-0000EECE0000}"/>
    <cellStyle name="표준 51 6" xfId="8053" xr:uid="{00000000-0005-0000-0000-0000EFCE0000}"/>
    <cellStyle name="표준 51 6 2" xfId="53688" xr:uid="{00000000-0005-0000-0000-0000F0CE0000}"/>
    <cellStyle name="표준 51 6 3" xfId="53689" xr:uid="{00000000-0005-0000-0000-0000F1CE0000}"/>
    <cellStyle name="표준 51 6 4" xfId="53690" xr:uid="{00000000-0005-0000-0000-0000F2CE0000}"/>
    <cellStyle name="표준 51 6 5" xfId="53691" xr:uid="{00000000-0005-0000-0000-0000F3CE0000}"/>
    <cellStyle name="표준 51 6 6" xfId="53692" xr:uid="{00000000-0005-0000-0000-0000F4CE0000}"/>
    <cellStyle name="표준 51 7" xfId="53693" xr:uid="{00000000-0005-0000-0000-0000F5CE0000}"/>
    <cellStyle name="표준 51 8" xfId="53694" xr:uid="{00000000-0005-0000-0000-0000F6CE0000}"/>
    <cellStyle name="표준 51 9" xfId="53695" xr:uid="{00000000-0005-0000-0000-0000F7CE0000}"/>
    <cellStyle name="표준 52" xfId="614" xr:uid="{00000000-0005-0000-0000-0000F8CE0000}"/>
    <cellStyle name="표준 52 10" xfId="53696" xr:uid="{00000000-0005-0000-0000-0000F9CE0000}"/>
    <cellStyle name="표준 52 11" xfId="53697" xr:uid="{00000000-0005-0000-0000-0000FACE0000}"/>
    <cellStyle name="표준 52 12" xfId="53698" xr:uid="{00000000-0005-0000-0000-0000FBCE0000}"/>
    <cellStyle name="표준 52 2" xfId="1197" xr:uid="{00000000-0005-0000-0000-0000FCCE0000}"/>
    <cellStyle name="표준 52 2 10" xfId="53699" xr:uid="{00000000-0005-0000-0000-0000FDCE0000}"/>
    <cellStyle name="표준 52 2 11" xfId="53700" xr:uid="{00000000-0005-0000-0000-0000FECE0000}"/>
    <cellStyle name="표준 52 2 2" xfId="2974" xr:uid="{00000000-0005-0000-0000-0000FFCE0000}"/>
    <cellStyle name="표준 52 2 2 2" xfId="53701" xr:uid="{00000000-0005-0000-0000-000000CF0000}"/>
    <cellStyle name="표준 52 2 2 3" xfId="53702" xr:uid="{00000000-0005-0000-0000-000001CF0000}"/>
    <cellStyle name="표준 52 2 2 4" xfId="53703" xr:uid="{00000000-0005-0000-0000-000002CF0000}"/>
    <cellStyle name="표준 52 2 2 5" xfId="53704" xr:uid="{00000000-0005-0000-0000-000003CF0000}"/>
    <cellStyle name="표준 52 2 2 6" xfId="53705" xr:uid="{00000000-0005-0000-0000-000004CF0000}"/>
    <cellStyle name="표준 52 2 3" xfId="4833" xr:uid="{00000000-0005-0000-0000-000005CF0000}"/>
    <cellStyle name="표준 52 2 3 2" xfId="53706" xr:uid="{00000000-0005-0000-0000-000006CF0000}"/>
    <cellStyle name="표준 52 2 3 3" xfId="53707" xr:uid="{00000000-0005-0000-0000-000007CF0000}"/>
    <cellStyle name="표준 52 2 3 4" xfId="53708" xr:uid="{00000000-0005-0000-0000-000008CF0000}"/>
    <cellStyle name="표준 52 2 3 5" xfId="53709" xr:uid="{00000000-0005-0000-0000-000009CF0000}"/>
    <cellStyle name="표준 52 2 3 6" xfId="53710" xr:uid="{00000000-0005-0000-0000-00000ACF0000}"/>
    <cellStyle name="표준 52 2 4" xfId="6697" xr:uid="{00000000-0005-0000-0000-00000BCF0000}"/>
    <cellStyle name="표준 52 2 4 2" xfId="53711" xr:uid="{00000000-0005-0000-0000-00000CCF0000}"/>
    <cellStyle name="표준 52 2 4 3" xfId="53712" xr:uid="{00000000-0005-0000-0000-00000DCF0000}"/>
    <cellStyle name="표준 52 2 4 4" xfId="53713" xr:uid="{00000000-0005-0000-0000-00000ECF0000}"/>
    <cellStyle name="표준 52 2 4 5" xfId="53714" xr:uid="{00000000-0005-0000-0000-00000FCF0000}"/>
    <cellStyle name="표준 52 2 4 6" xfId="53715" xr:uid="{00000000-0005-0000-0000-000010CF0000}"/>
    <cellStyle name="표준 52 2 5" xfId="8557" xr:uid="{00000000-0005-0000-0000-000011CF0000}"/>
    <cellStyle name="표준 52 2 5 2" xfId="53716" xr:uid="{00000000-0005-0000-0000-000012CF0000}"/>
    <cellStyle name="표준 52 2 5 3" xfId="53717" xr:uid="{00000000-0005-0000-0000-000013CF0000}"/>
    <cellStyle name="표준 52 2 5 4" xfId="53718" xr:uid="{00000000-0005-0000-0000-000014CF0000}"/>
    <cellStyle name="표준 52 2 5 5" xfId="53719" xr:uid="{00000000-0005-0000-0000-000015CF0000}"/>
    <cellStyle name="표준 52 2 5 6" xfId="53720" xr:uid="{00000000-0005-0000-0000-000016CF0000}"/>
    <cellStyle name="표준 52 2 6" xfId="53721" xr:uid="{00000000-0005-0000-0000-000017CF0000}"/>
    <cellStyle name="표준 52 2 7" xfId="53722" xr:uid="{00000000-0005-0000-0000-000018CF0000}"/>
    <cellStyle name="표준 52 2 8" xfId="53723" xr:uid="{00000000-0005-0000-0000-000019CF0000}"/>
    <cellStyle name="표준 52 2 9" xfId="53724" xr:uid="{00000000-0005-0000-0000-00001ACF0000}"/>
    <cellStyle name="표준 52 3" xfId="2481" xr:uid="{00000000-0005-0000-0000-00001BCF0000}"/>
    <cellStyle name="표준 52 3 2" xfId="53725" xr:uid="{00000000-0005-0000-0000-00001CCF0000}"/>
    <cellStyle name="표준 52 3 3" xfId="53726" xr:uid="{00000000-0005-0000-0000-00001DCF0000}"/>
    <cellStyle name="표준 52 3 4" xfId="53727" xr:uid="{00000000-0005-0000-0000-00001ECF0000}"/>
    <cellStyle name="표준 52 3 5" xfId="53728" xr:uid="{00000000-0005-0000-0000-00001FCF0000}"/>
    <cellStyle name="표준 52 3 6" xfId="53729" xr:uid="{00000000-0005-0000-0000-000020CF0000}"/>
    <cellStyle name="표준 52 4" xfId="4341" xr:uid="{00000000-0005-0000-0000-000021CF0000}"/>
    <cellStyle name="표준 52 4 2" xfId="53730" xr:uid="{00000000-0005-0000-0000-000022CF0000}"/>
    <cellStyle name="표준 52 4 3" xfId="53731" xr:uid="{00000000-0005-0000-0000-000023CF0000}"/>
    <cellStyle name="표준 52 4 4" xfId="53732" xr:uid="{00000000-0005-0000-0000-000024CF0000}"/>
    <cellStyle name="표준 52 4 5" xfId="53733" xr:uid="{00000000-0005-0000-0000-000025CF0000}"/>
    <cellStyle name="표준 52 4 6" xfId="53734" xr:uid="{00000000-0005-0000-0000-000026CF0000}"/>
    <cellStyle name="표준 52 5" xfId="6205" xr:uid="{00000000-0005-0000-0000-000027CF0000}"/>
    <cellStyle name="표준 52 5 2" xfId="53735" xr:uid="{00000000-0005-0000-0000-000028CF0000}"/>
    <cellStyle name="표준 52 5 3" xfId="53736" xr:uid="{00000000-0005-0000-0000-000029CF0000}"/>
    <cellStyle name="표준 52 5 4" xfId="53737" xr:uid="{00000000-0005-0000-0000-00002ACF0000}"/>
    <cellStyle name="표준 52 5 5" xfId="53738" xr:uid="{00000000-0005-0000-0000-00002BCF0000}"/>
    <cellStyle name="표준 52 5 6" xfId="53739" xr:uid="{00000000-0005-0000-0000-00002CCF0000}"/>
    <cellStyle name="표준 52 6" xfId="8065" xr:uid="{00000000-0005-0000-0000-00002DCF0000}"/>
    <cellStyle name="표준 52 6 2" xfId="53740" xr:uid="{00000000-0005-0000-0000-00002ECF0000}"/>
    <cellStyle name="표준 52 6 3" xfId="53741" xr:uid="{00000000-0005-0000-0000-00002FCF0000}"/>
    <cellStyle name="표준 52 6 4" xfId="53742" xr:uid="{00000000-0005-0000-0000-000030CF0000}"/>
    <cellStyle name="표준 52 6 5" xfId="53743" xr:uid="{00000000-0005-0000-0000-000031CF0000}"/>
    <cellStyle name="표준 52 6 6" xfId="53744" xr:uid="{00000000-0005-0000-0000-000032CF0000}"/>
    <cellStyle name="표준 52 7" xfId="53745" xr:uid="{00000000-0005-0000-0000-000033CF0000}"/>
    <cellStyle name="표준 52 8" xfId="53746" xr:uid="{00000000-0005-0000-0000-000034CF0000}"/>
    <cellStyle name="표준 52 9" xfId="53747" xr:uid="{00000000-0005-0000-0000-000035CF0000}"/>
    <cellStyle name="표준 53" xfId="626" xr:uid="{00000000-0005-0000-0000-000036CF0000}"/>
    <cellStyle name="표준 53 10" xfId="53748" xr:uid="{00000000-0005-0000-0000-000037CF0000}"/>
    <cellStyle name="표준 53 11" xfId="53749" xr:uid="{00000000-0005-0000-0000-000038CF0000}"/>
    <cellStyle name="표준 53 12" xfId="53750" xr:uid="{00000000-0005-0000-0000-000039CF0000}"/>
    <cellStyle name="표준 53 2" xfId="1209" xr:uid="{00000000-0005-0000-0000-00003ACF0000}"/>
    <cellStyle name="표준 53 2 10" xfId="53751" xr:uid="{00000000-0005-0000-0000-00003BCF0000}"/>
    <cellStyle name="표준 53 2 11" xfId="53752" xr:uid="{00000000-0005-0000-0000-00003CCF0000}"/>
    <cellStyle name="표준 53 2 2" xfId="2986" xr:uid="{00000000-0005-0000-0000-00003DCF0000}"/>
    <cellStyle name="표준 53 2 2 2" xfId="53753" xr:uid="{00000000-0005-0000-0000-00003ECF0000}"/>
    <cellStyle name="표준 53 2 2 3" xfId="53754" xr:uid="{00000000-0005-0000-0000-00003FCF0000}"/>
    <cellStyle name="표준 53 2 2 4" xfId="53755" xr:uid="{00000000-0005-0000-0000-000040CF0000}"/>
    <cellStyle name="표준 53 2 2 5" xfId="53756" xr:uid="{00000000-0005-0000-0000-000041CF0000}"/>
    <cellStyle name="표준 53 2 2 6" xfId="53757" xr:uid="{00000000-0005-0000-0000-000042CF0000}"/>
    <cellStyle name="표준 53 2 3" xfId="4845" xr:uid="{00000000-0005-0000-0000-000043CF0000}"/>
    <cellStyle name="표준 53 2 3 2" xfId="53758" xr:uid="{00000000-0005-0000-0000-000044CF0000}"/>
    <cellStyle name="표준 53 2 3 3" xfId="53759" xr:uid="{00000000-0005-0000-0000-000045CF0000}"/>
    <cellStyle name="표준 53 2 3 4" xfId="53760" xr:uid="{00000000-0005-0000-0000-000046CF0000}"/>
    <cellStyle name="표준 53 2 3 5" xfId="53761" xr:uid="{00000000-0005-0000-0000-000047CF0000}"/>
    <cellStyle name="표준 53 2 3 6" xfId="53762" xr:uid="{00000000-0005-0000-0000-000048CF0000}"/>
    <cellStyle name="표준 53 2 4" xfId="6709" xr:uid="{00000000-0005-0000-0000-000049CF0000}"/>
    <cellStyle name="표준 53 2 4 2" xfId="53763" xr:uid="{00000000-0005-0000-0000-00004ACF0000}"/>
    <cellStyle name="표준 53 2 4 3" xfId="53764" xr:uid="{00000000-0005-0000-0000-00004BCF0000}"/>
    <cellStyle name="표준 53 2 4 4" xfId="53765" xr:uid="{00000000-0005-0000-0000-00004CCF0000}"/>
    <cellStyle name="표준 53 2 4 5" xfId="53766" xr:uid="{00000000-0005-0000-0000-00004DCF0000}"/>
    <cellStyle name="표준 53 2 4 6" xfId="53767" xr:uid="{00000000-0005-0000-0000-00004ECF0000}"/>
    <cellStyle name="표준 53 2 5" xfId="8569" xr:uid="{00000000-0005-0000-0000-00004FCF0000}"/>
    <cellStyle name="표준 53 2 5 2" xfId="53768" xr:uid="{00000000-0005-0000-0000-000050CF0000}"/>
    <cellStyle name="표준 53 2 5 3" xfId="53769" xr:uid="{00000000-0005-0000-0000-000051CF0000}"/>
    <cellStyle name="표준 53 2 5 4" xfId="53770" xr:uid="{00000000-0005-0000-0000-000052CF0000}"/>
    <cellStyle name="표준 53 2 5 5" xfId="53771" xr:uid="{00000000-0005-0000-0000-000053CF0000}"/>
    <cellStyle name="표준 53 2 5 6" xfId="53772" xr:uid="{00000000-0005-0000-0000-000054CF0000}"/>
    <cellStyle name="표준 53 2 6" xfId="53773" xr:uid="{00000000-0005-0000-0000-000055CF0000}"/>
    <cellStyle name="표준 53 2 7" xfId="53774" xr:uid="{00000000-0005-0000-0000-000056CF0000}"/>
    <cellStyle name="표준 53 2 8" xfId="53775" xr:uid="{00000000-0005-0000-0000-000057CF0000}"/>
    <cellStyle name="표준 53 2 9" xfId="53776" xr:uid="{00000000-0005-0000-0000-000058CF0000}"/>
    <cellStyle name="표준 53 3" xfId="2493" xr:uid="{00000000-0005-0000-0000-000059CF0000}"/>
    <cellStyle name="표준 53 3 2" xfId="53777" xr:uid="{00000000-0005-0000-0000-00005ACF0000}"/>
    <cellStyle name="표준 53 3 3" xfId="53778" xr:uid="{00000000-0005-0000-0000-00005BCF0000}"/>
    <cellStyle name="표준 53 3 4" xfId="53779" xr:uid="{00000000-0005-0000-0000-00005CCF0000}"/>
    <cellStyle name="표준 53 3 5" xfId="53780" xr:uid="{00000000-0005-0000-0000-00005DCF0000}"/>
    <cellStyle name="표준 53 3 6" xfId="53781" xr:uid="{00000000-0005-0000-0000-00005ECF0000}"/>
    <cellStyle name="표준 53 4" xfId="4353" xr:uid="{00000000-0005-0000-0000-00005FCF0000}"/>
    <cellStyle name="표준 53 4 2" xfId="53782" xr:uid="{00000000-0005-0000-0000-000060CF0000}"/>
    <cellStyle name="표준 53 4 3" xfId="53783" xr:uid="{00000000-0005-0000-0000-000061CF0000}"/>
    <cellStyle name="표준 53 4 4" xfId="53784" xr:uid="{00000000-0005-0000-0000-000062CF0000}"/>
    <cellStyle name="표준 53 4 5" xfId="53785" xr:uid="{00000000-0005-0000-0000-000063CF0000}"/>
    <cellStyle name="표준 53 4 6" xfId="53786" xr:uid="{00000000-0005-0000-0000-000064CF0000}"/>
    <cellStyle name="표준 53 5" xfId="6217" xr:uid="{00000000-0005-0000-0000-000065CF0000}"/>
    <cellStyle name="표준 53 5 2" xfId="53787" xr:uid="{00000000-0005-0000-0000-000066CF0000}"/>
    <cellStyle name="표준 53 5 3" xfId="53788" xr:uid="{00000000-0005-0000-0000-000067CF0000}"/>
    <cellStyle name="표준 53 5 4" xfId="53789" xr:uid="{00000000-0005-0000-0000-000068CF0000}"/>
    <cellStyle name="표준 53 5 5" xfId="53790" xr:uid="{00000000-0005-0000-0000-000069CF0000}"/>
    <cellStyle name="표준 53 5 6" xfId="53791" xr:uid="{00000000-0005-0000-0000-00006ACF0000}"/>
    <cellStyle name="표준 53 6" xfId="8077" xr:uid="{00000000-0005-0000-0000-00006BCF0000}"/>
    <cellStyle name="표준 53 6 2" xfId="53792" xr:uid="{00000000-0005-0000-0000-00006CCF0000}"/>
    <cellStyle name="표준 53 6 3" xfId="53793" xr:uid="{00000000-0005-0000-0000-00006DCF0000}"/>
    <cellStyle name="표준 53 6 4" xfId="53794" xr:uid="{00000000-0005-0000-0000-00006ECF0000}"/>
    <cellStyle name="표준 53 6 5" xfId="53795" xr:uid="{00000000-0005-0000-0000-00006FCF0000}"/>
    <cellStyle name="표준 53 6 6" xfId="53796" xr:uid="{00000000-0005-0000-0000-000070CF0000}"/>
    <cellStyle name="표준 53 7" xfId="53797" xr:uid="{00000000-0005-0000-0000-000071CF0000}"/>
    <cellStyle name="표준 53 8" xfId="53798" xr:uid="{00000000-0005-0000-0000-000072CF0000}"/>
    <cellStyle name="표준 53 9" xfId="53799" xr:uid="{00000000-0005-0000-0000-000073CF0000}"/>
    <cellStyle name="표준 54" xfId="638" xr:uid="{00000000-0005-0000-0000-000074CF0000}"/>
    <cellStyle name="표준 54 10" xfId="53800" xr:uid="{00000000-0005-0000-0000-000075CF0000}"/>
    <cellStyle name="표준 54 11" xfId="53801" xr:uid="{00000000-0005-0000-0000-000076CF0000}"/>
    <cellStyle name="표준 54 12" xfId="53802" xr:uid="{00000000-0005-0000-0000-000077CF0000}"/>
    <cellStyle name="표준 54 2" xfId="1221" xr:uid="{00000000-0005-0000-0000-000078CF0000}"/>
    <cellStyle name="표준 54 2 10" xfId="53803" xr:uid="{00000000-0005-0000-0000-000079CF0000}"/>
    <cellStyle name="표준 54 2 11" xfId="53804" xr:uid="{00000000-0005-0000-0000-00007ACF0000}"/>
    <cellStyle name="표준 54 2 2" xfId="2998" xr:uid="{00000000-0005-0000-0000-00007BCF0000}"/>
    <cellStyle name="표준 54 2 2 2" xfId="53805" xr:uid="{00000000-0005-0000-0000-00007CCF0000}"/>
    <cellStyle name="표준 54 2 2 3" xfId="53806" xr:uid="{00000000-0005-0000-0000-00007DCF0000}"/>
    <cellStyle name="표준 54 2 2 4" xfId="53807" xr:uid="{00000000-0005-0000-0000-00007ECF0000}"/>
    <cellStyle name="표준 54 2 2 5" xfId="53808" xr:uid="{00000000-0005-0000-0000-00007FCF0000}"/>
    <cellStyle name="표준 54 2 2 6" xfId="53809" xr:uid="{00000000-0005-0000-0000-000080CF0000}"/>
    <cellStyle name="표준 54 2 3" xfId="4857" xr:uid="{00000000-0005-0000-0000-000081CF0000}"/>
    <cellStyle name="표준 54 2 3 2" xfId="53810" xr:uid="{00000000-0005-0000-0000-000082CF0000}"/>
    <cellStyle name="표준 54 2 3 3" xfId="53811" xr:uid="{00000000-0005-0000-0000-000083CF0000}"/>
    <cellStyle name="표준 54 2 3 4" xfId="53812" xr:uid="{00000000-0005-0000-0000-000084CF0000}"/>
    <cellStyle name="표준 54 2 3 5" xfId="53813" xr:uid="{00000000-0005-0000-0000-000085CF0000}"/>
    <cellStyle name="표준 54 2 3 6" xfId="53814" xr:uid="{00000000-0005-0000-0000-000086CF0000}"/>
    <cellStyle name="표준 54 2 4" xfId="6721" xr:uid="{00000000-0005-0000-0000-000087CF0000}"/>
    <cellStyle name="표준 54 2 4 2" xfId="53815" xr:uid="{00000000-0005-0000-0000-000088CF0000}"/>
    <cellStyle name="표준 54 2 4 3" xfId="53816" xr:uid="{00000000-0005-0000-0000-000089CF0000}"/>
    <cellStyle name="표준 54 2 4 4" xfId="53817" xr:uid="{00000000-0005-0000-0000-00008ACF0000}"/>
    <cellStyle name="표준 54 2 4 5" xfId="53818" xr:uid="{00000000-0005-0000-0000-00008BCF0000}"/>
    <cellStyle name="표준 54 2 4 6" xfId="53819" xr:uid="{00000000-0005-0000-0000-00008CCF0000}"/>
    <cellStyle name="표준 54 2 5" xfId="8581" xr:uid="{00000000-0005-0000-0000-00008DCF0000}"/>
    <cellStyle name="표준 54 2 5 2" xfId="53820" xr:uid="{00000000-0005-0000-0000-00008ECF0000}"/>
    <cellStyle name="표준 54 2 5 3" xfId="53821" xr:uid="{00000000-0005-0000-0000-00008FCF0000}"/>
    <cellStyle name="표준 54 2 5 4" xfId="53822" xr:uid="{00000000-0005-0000-0000-000090CF0000}"/>
    <cellStyle name="표준 54 2 5 5" xfId="53823" xr:uid="{00000000-0005-0000-0000-000091CF0000}"/>
    <cellStyle name="표준 54 2 5 6" xfId="53824" xr:uid="{00000000-0005-0000-0000-000092CF0000}"/>
    <cellStyle name="표준 54 2 6" xfId="53825" xr:uid="{00000000-0005-0000-0000-000093CF0000}"/>
    <cellStyle name="표준 54 2 7" xfId="53826" xr:uid="{00000000-0005-0000-0000-000094CF0000}"/>
    <cellStyle name="표준 54 2 8" xfId="53827" xr:uid="{00000000-0005-0000-0000-000095CF0000}"/>
    <cellStyle name="표준 54 2 9" xfId="53828" xr:uid="{00000000-0005-0000-0000-000096CF0000}"/>
    <cellStyle name="표준 54 3" xfId="2505" xr:uid="{00000000-0005-0000-0000-000097CF0000}"/>
    <cellStyle name="표준 54 3 2" xfId="53829" xr:uid="{00000000-0005-0000-0000-000098CF0000}"/>
    <cellStyle name="표준 54 3 3" xfId="53830" xr:uid="{00000000-0005-0000-0000-000099CF0000}"/>
    <cellStyle name="표준 54 3 4" xfId="53831" xr:uid="{00000000-0005-0000-0000-00009ACF0000}"/>
    <cellStyle name="표준 54 3 5" xfId="53832" xr:uid="{00000000-0005-0000-0000-00009BCF0000}"/>
    <cellStyle name="표준 54 3 6" xfId="53833" xr:uid="{00000000-0005-0000-0000-00009CCF0000}"/>
    <cellStyle name="표준 54 4" xfId="4365" xr:uid="{00000000-0005-0000-0000-00009DCF0000}"/>
    <cellStyle name="표준 54 4 2" xfId="53834" xr:uid="{00000000-0005-0000-0000-00009ECF0000}"/>
    <cellStyle name="표준 54 4 3" xfId="53835" xr:uid="{00000000-0005-0000-0000-00009FCF0000}"/>
    <cellStyle name="표준 54 4 4" xfId="53836" xr:uid="{00000000-0005-0000-0000-0000A0CF0000}"/>
    <cellStyle name="표준 54 4 5" xfId="53837" xr:uid="{00000000-0005-0000-0000-0000A1CF0000}"/>
    <cellStyle name="표준 54 4 6" xfId="53838" xr:uid="{00000000-0005-0000-0000-0000A2CF0000}"/>
    <cellStyle name="표준 54 5" xfId="6229" xr:uid="{00000000-0005-0000-0000-0000A3CF0000}"/>
    <cellStyle name="표준 54 5 2" xfId="53839" xr:uid="{00000000-0005-0000-0000-0000A4CF0000}"/>
    <cellStyle name="표준 54 5 3" xfId="53840" xr:uid="{00000000-0005-0000-0000-0000A5CF0000}"/>
    <cellStyle name="표준 54 5 4" xfId="53841" xr:uid="{00000000-0005-0000-0000-0000A6CF0000}"/>
    <cellStyle name="표준 54 5 5" xfId="53842" xr:uid="{00000000-0005-0000-0000-0000A7CF0000}"/>
    <cellStyle name="표준 54 5 6" xfId="53843" xr:uid="{00000000-0005-0000-0000-0000A8CF0000}"/>
    <cellStyle name="표준 54 6" xfId="8089" xr:uid="{00000000-0005-0000-0000-0000A9CF0000}"/>
    <cellStyle name="표준 54 6 2" xfId="53844" xr:uid="{00000000-0005-0000-0000-0000AACF0000}"/>
    <cellStyle name="표준 54 6 3" xfId="53845" xr:uid="{00000000-0005-0000-0000-0000ABCF0000}"/>
    <cellStyle name="표준 54 6 4" xfId="53846" xr:uid="{00000000-0005-0000-0000-0000ACCF0000}"/>
    <cellStyle name="표준 54 6 5" xfId="53847" xr:uid="{00000000-0005-0000-0000-0000ADCF0000}"/>
    <cellStyle name="표준 54 6 6" xfId="53848" xr:uid="{00000000-0005-0000-0000-0000AECF0000}"/>
    <cellStyle name="표준 54 7" xfId="53849" xr:uid="{00000000-0005-0000-0000-0000AFCF0000}"/>
    <cellStyle name="표준 54 8" xfId="53850" xr:uid="{00000000-0005-0000-0000-0000B0CF0000}"/>
    <cellStyle name="표준 54 9" xfId="53851" xr:uid="{00000000-0005-0000-0000-0000B1CF0000}"/>
    <cellStyle name="표준 55" xfId="650" xr:uid="{00000000-0005-0000-0000-0000B2CF0000}"/>
    <cellStyle name="표준 55 10" xfId="53852" xr:uid="{00000000-0005-0000-0000-0000B3CF0000}"/>
    <cellStyle name="표준 55 11" xfId="53853" xr:uid="{00000000-0005-0000-0000-0000B4CF0000}"/>
    <cellStyle name="표준 55 12" xfId="53854" xr:uid="{00000000-0005-0000-0000-0000B5CF0000}"/>
    <cellStyle name="표준 55 2" xfId="1233" xr:uid="{00000000-0005-0000-0000-0000B6CF0000}"/>
    <cellStyle name="표준 55 2 10" xfId="53855" xr:uid="{00000000-0005-0000-0000-0000B7CF0000}"/>
    <cellStyle name="표준 55 2 11" xfId="53856" xr:uid="{00000000-0005-0000-0000-0000B8CF0000}"/>
    <cellStyle name="표준 55 2 2" xfId="3010" xr:uid="{00000000-0005-0000-0000-0000B9CF0000}"/>
    <cellStyle name="표준 55 2 2 2" xfId="53857" xr:uid="{00000000-0005-0000-0000-0000BACF0000}"/>
    <cellStyle name="표준 55 2 2 3" xfId="53858" xr:uid="{00000000-0005-0000-0000-0000BBCF0000}"/>
    <cellStyle name="표준 55 2 2 4" xfId="53859" xr:uid="{00000000-0005-0000-0000-0000BCCF0000}"/>
    <cellStyle name="표준 55 2 2 5" xfId="53860" xr:uid="{00000000-0005-0000-0000-0000BDCF0000}"/>
    <cellStyle name="표준 55 2 2 6" xfId="53861" xr:uid="{00000000-0005-0000-0000-0000BECF0000}"/>
    <cellStyle name="표준 55 2 3" xfId="4869" xr:uid="{00000000-0005-0000-0000-0000BFCF0000}"/>
    <cellStyle name="표준 55 2 3 2" xfId="53862" xr:uid="{00000000-0005-0000-0000-0000C0CF0000}"/>
    <cellStyle name="표준 55 2 3 3" xfId="53863" xr:uid="{00000000-0005-0000-0000-0000C1CF0000}"/>
    <cellStyle name="표준 55 2 3 4" xfId="53864" xr:uid="{00000000-0005-0000-0000-0000C2CF0000}"/>
    <cellStyle name="표준 55 2 3 5" xfId="53865" xr:uid="{00000000-0005-0000-0000-0000C3CF0000}"/>
    <cellStyle name="표준 55 2 3 6" xfId="53866" xr:uid="{00000000-0005-0000-0000-0000C4CF0000}"/>
    <cellStyle name="표준 55 2 4" xfId="6733" xr:uid="{00000000-0005-0000-0000-0000C5CF0000}"/>
    <cellStyle name="표준 55 2 4 2" xfId="53867" xr:uid="{00000000-0005-0000-0000-0000C6CF0000}"/>
    <cellStyle name="표준 55 2 4 3" xfId="53868" xr:uid="{00000000-0005-0000-0000-0000C7CF0000}"/>
    <cellStyle name="표준 55 2 4 4" xfId="53869" xr:uid="{00000000-0005-0000-0000-0000C8CF0000}"/>
    <cellStyle name="표준 55 2 4 5" xfId="53870" xr:uid="{00000000-0005-0000-0000-0000C9CF0000}"/>
    <cellStyle name="표준 55 2 4 6" xfId="53871" xr:uid="{00000000-0005-0000-0000-0000CACF0000}"/>
    <cellStyle name="표준 55 2 5" xfId="8593" xr:uid="{00000000-0005-0000-0000-0000CBCF0000}"/>
    <cellStyle name="표준 55 2 5 2" xfId="53872" xr:uid="{00000000-0005-0000-0000-0000CCCF0000}"/>
    <cellStyle name="표준 55 2 5 3" xfId="53873" xr:uid="{00000000-0005-0000-0000-0000CDCF0000}"/>
    <cellStyle name="표준 55 2 5 4" xfId="53874" xr:uid="{00000000-0005-0000-0000-0000CECF0000}"/>
    <cellStyle name="표준 55 2 5 5" xfId="53875" xr:uid="{00000000-0005-0000-0000-0000CFCF0000}"/>
    <cellStyle name="표준 55 2 5 6" xfId="53876" xr:uid="{00000000-0005-0000-0000-0000D0CF0000}"/>
    <cellStyle name="표준 55 2 6" xfId="53877" xr:uid="{00000000-0005-0000-0000-0000D1CF0000}"/>
    <cellStyle name="표준 55 2 7" xfId="53878" xr:uid="{00000000-0005-0000-0000-0000D2CF0000}"/>
    <cellStyle name="표준 55 2 8" xfId="53879" xr:uid="{00000000-0005-0000-0000-0000D3CF0000}"/>
    <cellStyle name="표준 55 2 9" xfId="53880" xr:uid="{00000000-0005-0000-0000-0000D4CF0000}"/>
    <cellStyle name="표준 55 3" xfId="2517" xr:uid="{00000000-0005-0000-0000-0000D5CF0000}"/>
    <cellStyle name="표준 55 3 2" xfId="53881" xr:uid="{00000000-0005-0000-0000-0000D6CF0000}"/>
    <cellStyle name="표준 55 3 3" xfId="53882" xr:uid="{00000000-0005-0000-0000-0000D7CF0000}"/>
    <cellStyle name="표준 55 3 4" xfId="53883" xr:uid="{00000000-0005-0000-0000-0000D8CF0000}"/>
    <cellStyle name="표준 55 3 5" xfId="53884" xr:uid="{00000000-0005-0000-0000-0000D9CF0000}"/>
    <cellStyle name="표준 55 3 6" xfId="53885" xr:uid="{00000000-0005-0000-0000-0000DACF0000}"/>
    <cellStyle name="표준 55 4" xfId="4377" xr:uid="{00000000-0005-0000-0000-0000DBCF0000}"/>
    <cellStyle name="표준 55 4 2" xfId="53886" xr:uid="{00000000-0005-0000-0000-0000DCCF0000}"/>
    <cellStyle name="표준 55 4 3" xfId="53887" xr:uid="{00000000-0005-0000-0000-0000DDCF0000}"/>
    <cellStyle name="표준 55 4 4" xfId="53888" xr:uid="{00000000-0005-0000-0000-0000DECF0000}"/>
    <cellStyle name="표준 55 4 5" xfId="53889" xr:uid="{00000000-0005-0000-0000-0000DFCF0000}"/>
    <cellStyle name="표준 55 4 6" xfId="53890" xr:uid="{00000000-0005-0000-0000-0000E0CF0000}"/>
    <cellStyle name="표준 55 5" xfId="6241" xr:uid="{00000000-0005-0000-0000-0000E1CF0000}"/>
    <cellStyle name="표준 55 5 2" xfId="53891" xr:uid="{00000000-0005-0000-0000-0000E2CF0000}"/>
    <cellStyle name="표준 55 5 3" xfId="53892" xr:uid="{00000000-0005-0000-0000-0000E3CF0000}"/>
    <cellStyle name="표준 55 5 4" xfId="53893" xr:uid="{00000000-0005-0000-0000-0000E4CF0000}"/>
    <cellStyle name="표준 55 5 5" xfId="53894" xr:uid="{00000000-0005-0000-0000-0000E5CF0000}"/>
    <cellStyle name="표준 55 5 6" xfId="53895" xr:uid="{00000000-0005-0000-0000-0000E6CF0000}"/>
    <cellStyle name="표준 55 6" xfId="8101" xr:uid="{00000000-0005-0000-0000-0000E7CF0000}"/>
    <cellStyle name="표준 55 6 2" xfId="53896" xr:uid="{00000000-0005-0000-0000-0000E8CF0000}"/>
    <cellStyle name="표준 55 6 3" xfId="53897" xr:uid="{00000000-0005-0000-0000-0000E9CF0000}"/>
    <cellStyle name="표준 55 6 4" xfId="53898" xr:uid="{00000000-0005-0000-0000-0000EACF0000}"/>
    <cellStyle name="표준 55 6 5" xfId="53899" xr:uid="{00000000-0005-0000-0000-0000EBCF0000}"/>
    <cellStyle name="표준 55 6 6" xfId="53900" xr:uid="{00000000-0005-0000-0000-0000ECCF0000}"/>
    <cellStyle name="표준 55 7" xfId="53901" xr:uid="{00000000-0005-0000-0000-0000EDCF0000}"/>
    <cellStyle name="표준 55 8" xfId="53902" xr:uid="{00000000-0005-0000-0000-0000EECF0000}"/>
    <cellStyle name="표준 55 9" xfId="53903" xr:uid="{00000000-0005-0000-0000-0000EFCF0000}"/>
    <cellStyle name="표준 56" xfId="663" xr:uid="{00000000-0005-0000-0000-0000F0CF0000}"/>
    <cellStyle name="표준 56 10" xfId="53904" xr:uid="{00000000-0005-0000-0000-0000F1CF0000}"/>
    <cellStyle name="표준 56 11" xfId="53905" xr:uid="{00000000-0005-0000-0000-0000F2CF0000}"/>
    <cellStyle name="표준 56 12" xfId="53906" xr:uid="{00000000-0005-0000-0000-0000F3CF0000}"/>
    <cellStyle name="표준 56 2" xfId="1246" xr:uid="{00000000-0005-0000-0000-0000F4CF0000}"/>
    <cellStyle name="표준 56 2 10" xfId="53907" xr:uid="{00000000-0005-0000-0000-0000F5CF0000}"/>
    <cellStyle name="표준 56 2 11" xfId="53908" xr:uid="{00000000-0005-0000-0000-0000F6CF0000}"/>
    <cellStyle name="표준 56 2 2" xfId="3023" xr:uid="{00000000-0005-0000-0000-0000F7CF0000}"/>
    <cellStyle name="표준 56 2 2 2" xfId="53909" xr:uid="{00000000-0005-0000-0000-0000F8CF0000}"/>
    <cellStyle name="표준 56 2 2 3" xfId="53910" xr:uid="{00000000-0005-0000-0000-0000F9CF0000}"/>
    <cellStyle name="표준 56 2 2 4" xfId="53911" xr:uid="{00000000-0005-0000-0000-0000FACF0000}"/>
    <cellStyle name="표준 56 2 2 5" xfId="53912" xr:uid="{00000000-0005-0000-0000-0000FBCF0000}"/>
    <cellStyle name="표준 56 2 2 6" xfId="53913" xr:uid="{00000000-0005-0000-0000-0000FCCF0000}"/>
    <cellStyle name="표준 56 2 3" xfId="4882" xr:uid="{00000000-0005-0000-0000-0000FDCF0000}"/>
    <cellStyle name="표준 56 2 3 2" xfId="53914" xr:uid="{00000000-0005-0000-0000-0000FECF0000}"/>
    <cellStyle name="표준 56 2 3 3" xfId="53915" xr:uid="{00000000-0005-0000-0000-0000FFCF0000}"/>
    <cellStyle name="표준 56 2 3 4" xfId="53916" xr:uid="{00000000-0005-0000-0000-000000D00000}"/>
    <cellStyle name="표준 56 2 3 5" xfId="53917" xr:uid="{00000000-0005-0000-0000-000001D00000}"/>
    <cellStyle name="표준 56 2 3 6" xfId="53918" xr:uid="{00000000-0005-0000-0000-000002D00000}"/>
    <cellStyle name="표준 56 2 4" xfId="6746" xr:uid="{00000000-0005-0000-0000-000003D00000}"/>
    <cellStyle name="표준 56 2 4 2" xfId="53919" xr:uid="{00000000-0005-0000-0000-000004D00000}"/>
    <cellStyle name="표준 56 2 4 3" xfId="53920" xr:uid="{00000000-0005-0000-0000-000005D00000}"/>
    <cellStyle name="표준 56 2 4 4" xfId="53921" xr:uid="{00000000-0005-0000-0000-000006D00000}"/>
    <cellStyle name="표준 56 2 4 5" xfId="53922" xr:uid="{00000000-0005-0000-0000-000007D00000}"/>
    <cellStyle name="표준 56 2 4 6" xfId="53923" xr:uid="{00000000-0005-0000-0000-000008D00000}"/>
    <cellStyle name="표준 56 2 5" xfId="8606" xr:uid="{00000000-0005-0000-0000-000009D00000}"/>
    <cellStyle name="표준 56 2 5 2" xfId="53924" xr:uid="{00000000-0005-0000-0000-00000AD00000}"/>
    <cellStyle name="표준 56 2 5 3" xfId="53925" xr:uid="{00000000-0005-0000-0000-00000BD00000}"/>
    <cellStyle name="표준 56 2 5 4" xfId="53926" xr:uid="{00000000-0005-0000-0000-00000CD00000}"/>
    <cellStyle name="표준 56 2 5 5" xfId="53927" xr:uid="{00000000-0005-0000-0000-00000DD00000}"/>
    <cellStyle name="표준 56 2 5 6" xfId="53928" xr:uid="{00000000-0005-0000-0000-00000ED00000}"/>
    <cellStyle name="표준 56 2 6" xfId="53929" xr:uid="{00000000-0005-0000-0000-00000FD00000}"/>
    <cellStyle name="표준 56 2 7" xfId="53930" xr:uid="{00000000-0005-0000-0000-000010D00000}"/>
    <cellStyle name="표준 56 2 8" xfId="53931" xr:uid="{00000000-0005-0000-0000-000011D00000}"/>
    <cellStyle name="표준 56 2 9" xfId="53932" xr:uid="{00000000-0005-0000-0000-000012D00000}"/>
    <cellStyle name="표준 56 3" xfId="2530" xr:uid="{00000000-0005-0000-0000-000013D00000}"/>
    <cellStyle name="표준 56 3 2" xfId="53933" xr:uid="{00000000-0005-0000-0000-000014D00000}"/>
    <cellStyle name="표준 56 3 3" xfId="53934" xr:uid="{00000000-0005-0000-0000-000015D00000}"/>
    <cellStyle name="표준 56 3 4" xfId="53935" xr:uid="{00000000-0005-0000-0000-000016D00000}"/>
    <cellStyle name="표준 56 3 5" xfId="53936" xr:uid="{00000000-0005-0000-0000-000017D00000}"/>
    <cellStyle name="표준 56 3 6" xfId="53937" xr:uid="{00000000-0005-0000-0000-000018D00000}"/>
    <cellStyle name="표준 56 4" xfId="4390" xr:uid="{00000000-0005-0000-0000-000019D00000}"/>
    <cellStyle name="표준 56 4 2" xfId="53938" xr:uid="{00000000-0005-0000-0000-00001AD00000}"/>
    <cellStyle name="표준 56 4 3" xfId="53939" xr:uid="{00000000-0005-0000-0000-00001BD00000}"/>
    <cellStyle name="표준 56 4 4" xfId="53940" xr:uid="{00000000-0005-0000-0000-00001CD00000}"/>
    <cellStyle name="표준 56 4 5" xfId="53941" xr:uid="{00000000-0005-0000-0000-00001DD00000}"/>
    <cellStyle name="표준 56 4 6" xfId="53942" xr:uid="{00000000-0005-0000-0000-00001ED00000}"/>
    <cellStyle name="표준 56 5" xfId="6254" xr:uid="{00000000-0005-0000-0000-00001FD00000}"/>
    <cellStyle name="표준 56 5 2" xfId="53943" xr:uid="{00000000-0005-0000-0000-000020D00000}"/>
    <cellStyle name="표준 56 5 3" xfId="53944" xr:uid="{00000000-0005-0000-0000-000021D00000}"/>
    <cellStyle name="표준 56 5 4" xfId="53945" xr:uid="{00000000-0005-0000-0000-000022D00000}"/>
    <cellStyle name="표준 56 5 5" xfId="53946" xr:uid="{00000000-0005-0000-0000-000023D00000}"/>
    <cellStyle name="표준 56 5 6" xfId="53947" xr:uid="{00000000-0005-0000-0000-000024D00000}"/>
    <cellStyle name="표준 56 6" xfId="8114" xr:uid="{00000000-0005-0000-0000-000025D00000}"/>
    <cellStyle name="표준 56 6 2" xfId="53948" xr:uid="{00000000-0005-0000-0000-000026D00000}"/>
    <cellStyle name="표준 56 6 3" xfId="53949" xr:uid="{00000000-0005-0000-0000-000027D00000}"/>
    <cellStyle name="표준 56 6 4" xfId="53950" xr:uid="{00000000-0005-0000-0000-000028D00000}"/>
    <cellStyle name="표준 56 6 5" xfId="53951" xr:uid="{00000000-0005-0000-0000-000029D00000}"/>
    <cellStyle name="표준 56 6 6" xfId="53952" xr:uid="{00000000-0005-0000-0000-00002AD00000}"/>
    <cellStyle name="표준 56 7" xfId="53953" xr:uid="{00000000-0005-0000-0000-00002BD00000}"/>
    <cellStyle name="표준 56 8" xfId="53954" xr:uid="{00000000-0005-0000-0000-00002CD00000}"/>
    <cellStyle name="표준 56 9" xfId="53955" xr:uid="{00000000-0005-0000-0000-00002DD00000}"/>
    <cellStyle name="표준 57" xfId="676" xr:uid="{00000000-0005-0000-0000-00002ED00000}"/>
    <cellStyle name="표준 57 10" xfId="53956" xr:uid="{00000000-0005-0000-0000-00002FD00000}"/>
    <cellStyle name="표준 57 11" xfId="53957" xr:uid="{00000000-0005-0000-0000-000030D00000}"/>
    <cellStyle name="표준 57 12" xfId="53958" xr:uid="{00000000-0005-0000-0000-000031D00000}"/>
    <cellStyle name="표준 57 2" xfId="1259" xr:uid="{00000000-0005-0000-0000-000032D00000}"/>
    <cellStyle name="표준 57 2 10" xfId="53959" xr:uid="{00000000-0005-0000-0000-000033D00000}"/>
    <cellStyle name="표준 57 2 11" xfId="53960" xr:uid="{00000000-0005-0000-0000-000034D00000}"/>
    <cellStyle name="표준 57 2 2" xfId="3036" xr:uid="{00000000-0005-0000-0000-000035D00000}"/>
    <cellStyle name="표준 57 2 2 2" xfId="53961" xr:uid="{00000000-0005-0000-0000-000036D00000}"/>
    <cellStyle name="표준 57 2 2 3" xfId="53962" xr:uid="{00000000-0005-0000-0000-000037D00000}"/>
    <cellStyle name="표준 57 2 2 4" xfId="53963" xr:uid="{00000000-0005-0000-0000-000038D00000}"/>
    <cellStyle name="표준 57 2 2 5" xfId="53964" xr:uid="{00000000-0005-0000-0000-000039D00000}"/>
    <cellStyle name="표준 57 2 2 6" xfId="53965" xr:uid="{00000000-0005-0000-0000-00003AD00000}"/>
    <cellStyle name="표준 57 2 3" xfId="4895" xr:uid="{00000000-0005-0000-0000-00003BD00000}"/>
    <cellStyle name="표준 57 2 3 2" xfId="53966" xr:uid="{00000000-0005-0000-0000-00003CD00000}"/>
    <cellStyle name="표준 57 2 3 3" xfId="53967" xr:uid="{00000000-0005-0000-0000-00003DD00000}"/>
    <cellStyle name="표준 57 2 3 4" xfId="53968" xr:uid="{00000000-0005-0000-0000-00003ED00000}"/>
    <cellStyle name="표준 57 2 3 5" xfId="53969" xr:uid="{00000000-0005-0000-0000-00003FD00000}"/>
    <cellStyle name="표준 57 2 3 6" xfId="53970" xr:uid="{00000000-0005-0000-0000-000040D00000}"/>
    <cellStyle name="표준 57 2 4" xfId="6759" xr:uid="{00000000-0005-0000-0000-000041D00000}"/>
    <cellStyle name="표준 57 2 4 2" xfId="53971" xr:uid="{00000000-0005-0000-0000-000042D00000}"/>
    <cellStyle name="표준 57 2 4 3" xfId="53972" xr:uid="{00000000-0005-0000-0000-000043D00000}"/>
    <cellStyle name="표준 57 2 4 4" xfId="53973" xr:uid="{00000000-0005-0000-0000-000044D00000}"/>
    <cellStyle name="표준 57 2 4 5" xfId="53974" xr:uid="{00000000-0005-0000-0000-000045D00000}"/>
    <cellStyle name="표준 57 2 4 6" xfId="53975" xr:uid="{00000000-0005-0000-0000-000046D00000}"/>
    <cellStyle name="표준 57 2 5" xfId="8619" xr:uid="{00000000-0005-0000-0000-000047D00000}"/>
    <cellStyle name="표준 57 2 5 2" xfId="53976" xr:uid="{00000000-0005-0000-0000-000048D00000}"/>
    <cellStyle name="표준 57 2 5 3" xfId="53977" xr:uid="{00000000-0005-0000-0000-000049D00000}"/>
    <cellStyle name="표준 57 2 5 4" xfId="53978" xr:uid="{00000000-0005-0000-0000-00004AD00000}"/>
    <cellStyle name="표준 57 2 5 5" xfId="53979" xr:uid="{00000000-0005-0000-0000-00004BD00000}"/>
    <cellStyle name="표준 57 2 5 6" xfId="53980" xr:uid="{00000000-0005-0000-0000-00004CD00000}"/>
    <cellStyle name="표준 57 2 6" xfId="53981" xr:uid="{00000000-0005-0000-0000-00004DD00000}"/>
    <cellStyle name="표준 57 2 7" xfId="53982" xr:uid="{00000000-0005-0000-0000-00004ED00000}"/>
    <cellStyle name="표준 57 2 8" xfId="53983" xr:uid="{00000000-0005-0000-0000-00004FD00000}"/>
    <cellStyle name="표준 57 2 9" xfId="53984" xr:uid="{00000000-0005-0000-0000-000050D00000}"/>
    <cellStyle name="표준 57 3" xfId="2543" xr:uid="{00000000-0005-0000-0000-000051D00000}"/>
    <cellStyle name="표준 57 3 2" xfId="53985" xr:uid="{00000000-0005-0000-0000-000052D00000}"/>
    <cellStyle name="표준 57 3 3" xfId="53986" xr:uid="{00000000-0005-0000-0000-000053D00000}"/>
    <cellStyle name="표준 57 3 4" xfId="53987" xr:uid="{00000000-0005-0000-0000-000054D00000}"/>
    <cellStyle name="표준 57 3 5" xfId="53988" xr:uid="{00000000-0005-0000-0000-000055D00000}"/>
    <cellStyle name="표준 57 3 6" xfId="53989" xr:uid="{00000000-0005-0000-0000-000056D00000}"/>
    <cellStyle name="표준 57 4" xfId="4403" xr:uid="{00000000-0005-0000-0000-000057D00000}"/>
    <cellStyle name="표준 57 4 2" xfId="53990" xr:uid="{00000000-0005-0000-0000-000058D00000}"/>
    <cellStyle name="표준 57 4 3" xfId="53991" xr:uid="{00000000-0005-0000-0000-000059D00000}"/>
    <cellStyle name="표준 57 4 4" xfId="53992" xr:uid="{00000000-0005-0000-0000-00005AD00000}"/>
    <cellStyle name="표준 57 4 5" xfId="53993" xr:uid="{00000000-0005-0000-0000-00005BD00000}"/>
    <cellStyle name="표준 57 4 6" xfId="53994" xr:uid="{00000000-0005-0000-0000-00005CD00000}"/>
    <cellStyle name="표준 57 5" xfId="6267" xr:uid="{00000000-0005-0000-0000-00005DD00000}"/>
    <cellStyle name="표준 57 5 2" xfId="53995" xr:uid="{00000000-0005-0000-0000-00005ED00000}"/>
    <cellStyle name="표준 57 5 3" xfId="53996" xr:uid="{00000000-0005-0000-0000-00005FD00000}"/>
    <cellStyle name="표준 57 5 4" xfId="53997" xr:uid="{00000000-0005-0000-0000-000060D00000}"/>
    <cellStyle name="표준 57 5 5" xfId="53998" xr:uid="{00000000-0005-0000-0000-000061D00000}"/>
    <cellStyle name="표준 57 5 6" xfId="53999" xr:uid="{00000000-0005-0000-0000-000062D00000}"/>
    <cellStyle name="표준 57 6" xfId="8127" xr:uid="{00000000-0005-0000-0000-000063D00000}"/>
    <cellStyle name="표준 57 6 2" xfId="54000" xr:uid="{00000000-0005-0000-0000-000064D00000}"/>
    <cellStyle name="표준 57 6 3" xfId="54001" xr:uid="{00000000-0005-0000-0000-000065D00000}"/>
    <cellStyle name="표준 57 6 4" xfId="54002" xr:uid="{00000000-0005-0000-0000-000066D00000}"/>
    <cellStyle name="표준 57 6 5" xfId="54003" xr:uid="{00000000-0005-0000-0000-000067D00000}"/>
    <cellStyle name="표준 57 6 6" xfId="54004" xr:uid="{00000000-0005-0000-0000-000068D00000}"/>
    <cellStyle name="표준 57 7" xfId="54005" xr:uid="{00000000-0005-0000-0000-000069D00000}"/>
    <cellStyle name="표준 57 8" xfId="54006" xr:uid="{00000000-0005-0000-0000-00006AD00000}"/>
    <cellStyle name="표준 57 9" xfId="54007" xr:uid="{00000000-0005-0000-0000-00006BD00000}"/>
    <cellStyle name="표준 58" xfId="689" xr:uid="{00000000-0005-0000-0000-00006CD00000}"/>
    <cellStyle name="표준 58 10" xfId="54008" xr:uid="{00000000-0005-0000-0000-00006DD00000}"/>
    <cellStyle name="표준 58 11" xfId="54009" xr:uid="{00000000-0005-0000-0000-00006ED00000}"/>
    <cellStyle name="표준 58 12" xfId="54010" xr:uid="{00000000-0005-0000-0000-00006FD00000}"/>
    <cellStyle name="표준 58 2" xfId="1272" xr:uid="{00000000-0005-0000-0000-000070D00000}"/>
    <cellStyle name="표준 58 2 10" xfId="54011" xr:uid="{00000000-0005-0000-0000-000071D00000}"/>
    <cellStyle name="표준 58 2 11" xfId="54012" xr:uid="{00000000-0005-0000-0000-000072D00000}"/>
    <cellStyle name="표준 58 2 2" xfId="3049" xr:uid="{00000000-0005-0000-0000-000073D00000}"/>
    <cellStyle name="표준 58 2 2 2" xfId="54013" xr:uid="{00000000-0005-0000-0000-000074D00000}"/>
    <cellStyle name="표준 58 2 2 3" xfId="54014" xr:uid="{00000000-0005-0000-0000-000075D00000}"/>
    <cellStyle name="표준 58 2 2 4" xfId="54015" xr:uid="{00000000-0005-0000-0000-000076D00000}"/>
    <cellStyle name="표준 58 2 2 5" xfId="54016" xr:uid="{00000000-0005-0000-0000-000077D00000}"/>
    <cellStyle name="표준 58 2 2 6" xfId="54017" xr:uid="{00000000-0005-0000-0000-000078D00000}"/>
    <cellStyle name="표준 58 2 3" xfId="4908" xr:uid="{00000000-0005-0000-0000-000079D00000}"/>
    <cellStyle name="표준 58 2 3 2" xfId="54018" xr:uid="{00000000-0005-0000-0000-00007AD00000}"/>
    <cellStyle name="표준 58 2 3 3" xfId="54019" xr:uid="{00000000-0005-0000-0000-00007BD00000}"/>
    <cellStyle name="표준 58 2 3 4" xfId="54020" xr:uid="{00000000-0005-0000-0000-00007CD00000}"/>
    <cellStyle name="표준 58 2 3 5" xfId="54021" xr:uid="{00000000-0005-0000-0000-00007DD00000}"/>
    <cellStyle name="표준 58 2 3 6" xfId="54022" xr:uid="{00000000-0005-0000-0000-00007ED00000}"/>
    <cellStyle name="표준 58 2 4" xfId="6772" xr:uid="{00000000-0005-0000-0000-00007FD00000}"/>
    <cellStyle name="표준 58 2 4 2" xfId="54023" xr:uid="{00000000-0005-0000-0000-000080D00000}"/>
    <cellStyle name="표준 58 2 4 3" xfId="54024" xr:uid="{00000000-0005-0000-0000-000081D00000}"/>
    <cellStyle name="표준 58 2 4 4" xfId="54025" xr:uid="{00000000-0005-0000-0000-000082D00000}"/>
    <cellStyle name="표준 58 2 4 5" xfId="54026" xr:uid="{00000000-0005-0000-0000-000083D00000}"/>
    <cellStyle name="표준 58 2 4 6" xfId="54027" xr:uid="{00000000-0005-0000-0000-000084D00000}"/>
    <cellStyle name="표준 58 2 5" xfId="8632" xr:uid="{00000000-0005-0000-0000-000085D00000}"/>
    <cellStyle name="표준 58 2 5 2" xfId="54028" xr:uid="{00000000-0005-0000-0000-000086D00000}"/>
    <cellStyle name="표준 58 2 5 3" xfId="54029" xr:uid="{00000000-0005-0000-0000-000087D00000}"/>
    <cellStyle name="표준 58 2 5 4" xfId="54030" xr:uid="{00000000-0005-0000-0000-000088D00000}"/>
    <cellStyle name="표준 58 2 5 5" xfId="54031" xr:uid="{00000000-0005-0000-0000-000089D00000}"/>
    <cellStyle name="표준 58 2 5 6" xfId="54032" xr:uid="{00000000-0005-0000-0000-00008AD00000}"/>
    <cellStyle name="표준 58 2 6" xfId="54033" xr:uid="{00000000-0005-0000-0000-00008BD00000}"/>
    <cellStyle name="표준 58 2 7" xfId="54034" xr:uid="{00000000-0005-0000-0000-00008CD00000}"/>
    <cellStyle name="표준 58 2 8" xfId="54035" xr:uid="{00000000-0005-0000-0000-00008DD00000}"/>
    <cellStyle name="표준 58 2 9" xfId="54036" xr:uid="{00000000-0005-0000-0000-00008ED00000}"/>
    <cellStyle name="표준 58 3" xfId="2556" xr:uid="{00000000-0005-0000-0000-00008FD00000}"/>
    <cellStyle name="표준 58 3 2" xfId="54037" xr:uid="{00000000-0005-0000-0000-000090D00000}"/>
    <cellStyle name="표준 58 3 3" xfId="54038" xr:uid="{00000000-0005-0000-0000-000091D00000}"/>
    <cellStyle name="표준 58 3 4" xfId="54039" xr:uid="{00000000-0005-0000-0000-000092D00000}"/>
    <cellStyle name="표준 58 3 5" xfId="54040" xr:uid="{00000000-0005-0000-0000-000093D00000}"/>
    <cellStyle name="표준 58 3 6" xfId="54041" xr:uid="{00000000-0005-0000-0000-000094D00000}"/>
    <cellStyle name="표준 58 4" xfId="4416" xr:uid="{00000000-0005-0000-0000-000095D00000}"/>
    <cellStyle name="표준 58 4 2" xfId="54042" xr:uid="{00000000-0005-0000-0000-000096D00000}"/>
    <cellStyle name="표준 58 4 3" xfId="54043" xr:uid="{00000000-0005-0000-0000-000097D00000}"/>
    <cellStyle name="표준 58 4 4" xfId="54044" xr:uid="{00000000-0005-0000-0000-000098D00000}"/>
    <cellStyle name="표준 58 4 5" xfId="54045" xr:uid="{00000000-0005-0000-0000-000099D00000}"/>
    <cellStyle name="표준 58 4 6" xfId="54046" xr:uid="{00000000-0005-0000-0000-00009AD00000}"/>
    <cellStyle name="표준 58 5" xfId="6280" xr:uid="{00000000-0005-0000-0000-00009BD00000}"/>
    <cellStyle name="표준 58 5 2" xfId="54047" xr:uid="{00000000-0005-0000-0000-00009CD00000}"/>
    <cellStyle name="표준 58 5 3" xfId="54048" xr:uid="{00000000-0005-0000-0000-00009DD00000}"/>
    <cellStyle name="표준 58 5 4" xfId="54049" xr:uid="{00000000-0005-0000-0000-00009ED00000}"/>
    <cellStyle name="표준 58 5 5" xfId="54050" xr:uid="{00000000-0005-0000-0000-00009FD00000}"/>
    <cellStyle name="표준 58 5 6" xfId="54051" xr:uid="{00000000-0005-0000-0000-0000A0D00000}"/>
    <cellStyle name="표준 58 6" xfId="8140" xr:uid="{00000000-0005-0000-0000-0000A1D00000}"/>
    <cellStyle name="표준 58 6 2" xfId="54052" xr:uid="{00000000-0005-0000-0000-0000A2D00000}"/>
    <cellStyle name="표준 58 6 3" xfId="54053" xr:uid="{00000000-0005-0000-0000-0000A3D00000}"/>
    <cellStyle name="표준 58 6 4" xfId="54054" xr:uid="{00000000-0005-0000-0000-0000A4D00000}"/>
    <cellStyle name="표준 58 6 5" xfId="54055" xr:uid="{00000000-0005-0000-0000-0000A5D00000}"/>
    <cellStyle name="표준 58 6 6" xfId="54056" xr:uid="{00000000-0005-0000-0000-0000A6D00000}"/>
    <cellStyle name="표준 58 7" xfId="54057" xr:uid="{00000000-0005-0000-0000-0000A7D00000}"/>
    <cellStyle name="표준 58 8" xfId="54058" xr:uid="{00000000-0005-0000-0000-0000A8D00000}"/>
    <cellStyle name="표준 58 9" xfId="54059" xr:uid="{00000000-0005-0000-0000-0000A9D00000}"/>
    <cellStyle name="표준 59" xfId="702" xr:uid="{00000000-0005-0000-0000-0000AAD00000}"/>
    <cellStyle name="표준 59 10" xfId="54060" xr:uid="{00000000-0005-0000-0000-0000ABD00000}"/>
    <cellStyle name="표준 59 11" xfId="54061" xr:uid="{00000000-0005-0000-0000-0000ACD00000}"/>
    <cellStyle name="표준 59 12" xfId="54062" xr:uid="{00000000-0005-0000-0000-0000ADD00000}"/>
    <cellStyle name="표준 59 2" xfId="1285" xr:uid="{00000000-0005-0000-0000-0000AED00000}"/>
    <cellStyle name="표준 59 2 10" xfId="54063" xr:uid="{00000000-0005-0000-0000-0000AFD00000}"/>
    <cellStyle name="표준 59 2 11" xfId="54064" xr:uid="{00000000-0005-0000-0000-0000B0D00000}"/>
    <cellStyle name="표준 59 2 2" xfId="3062" xr:uid="{00000000-0005-0000-0000-0000B1D00000}"/>
    <cellStyle name="표준 59 2 2 2" xfId="54065" xr:uid="{00000000-0005-0000-0000-0000B2D00000}"/>
    <cellStyle name="표준 59 2 2 3" xfId="54066" xr:uid="{00000000-0005-0000-0000-0000B3D00000}"/>
    <cellStyle name="표준 59 2 2 4" xfId="54067" xr:uid="{00000000-0005-0000-0000-0000B4D00000}"/>
    <cellStyle name="표준 59 2 2 5" xfId="54068" xr:uid="{00000000-0005-0000-0000-0000B5D00000}"/>
    <cellStyle name="표준 59 2 2 6" xfId="54069" xr:uid="{00000000-0005-0000-0000-0000B6D00000}"/>
    <cellStyle name="표준 59 2 3" xfId="4921" xr:uid="{00000000-0005-0000-0000-0000B7D00000}"/>
    <cellStyle name="표준 59 2 3 2" xfId="54070" xr:uid="{00000000-0005-0000-0000-0000B8D00000}"/>
    <cellStyle name="표준 59 2 3 3" xfId="54071" xr:uid="{00000000-0005-0000-0000-0000B9D00000}"/>
    <cellStyle name="표준 59 2 3 4" xfId="54072" xr:uid="{00000000-0005-0000-0000-0000BAD00000}"/>
    <cellStyle name="표준 59 2 3 5" xfId="54073" xr:uid="{00000000-0005-0000-0000-0000BBD00000}"/>
    <cellStyle name="표준 59 2 3 6" xfId="54074" xr:uid="{00000000-0005-0000-0000-0000BCD00000}"/>
    <cellStyle name="표준 59 2 4" xfId="6785" xr:uid="{00000000-0005-0000-0000-0000BDD00000}"/>
    <cellStyle name="표준 59 2 4 2" xfId="54075" xr:uid="{00000000-0005-0000-0000-0000BED00000}"/>
    <cellStyle name="표준 59 2 4 3" xfId="54076" xr:uid="{00000000-0005-0000-0000-0000BFD00000}"/>
    <cellStyle name="표준 59 2 4 4" xfId="54077" xr:uid="{00000000-0005-0000-0000-0000C0D00000}"/>
    <cellStyle name="표준 59 2 4 5" xfId="54078" xr:uid="{00000000-0005-0000-0000-0000C1D00000}"/>
    <cellStyle name="표준 59 2 4 6" xfId="54079" xr:uid="{00000000-0005-0000-0000-0000C2D00000}"/>
    <cellStyle name="표준 59 2 5" xfId="8645" xr:uid="{00000000-0005-0000-0000-0000C3D00000}"/>
    <cellStyle name="표준 59 2 5 2" xfId="54080" xr:uid="{00000000-0005-0000-0000-0000C4D00000}"/>
    <cellStyle name="표준 59 2 5 3" xfId="54081" xr:uid="{00000000-0005-0000-0000-0000C5D00000}"/>
    <cellStyle name="표준 59 2 5 4" xfId="54082" xr:uid="{00000000-0005-0000-0000-0000C6D00000}"/>
    <cellStyle name="표준 59 2 5 5" xfId="54083" xr:uid="{00000000-0005-0000-0000-0000C7D00000}"/>
    <cellStyle name="표준 59 2 5 6" xfId="54084" xr:uid="{00000000-0005-0000-0000-0000C8D00000}"/>
    <cellStyle name="표준 59 2 6" xfId="54085" xr:uid="{00000000-0005-0000-0000-0000C9D00000}"/>
    <cellStyle name="표준 59 2 7" xfId="54086" xr:uid="{00000000-0005-0000-0000-0000CAD00000}"/>
    <cellStyle name="표준 59 2 8" xfId="54087" xr:uid="{00000000-0005-0000-0000-0000CBD00000}"/>
    <cellStyle name="표준 59 2 9" xfId="54088" xr:uid="{00000000-0005-0000-0000-0000CCD00000}"/>
    <cellStyle name="표준 59 3" xfId="2569" xr:uid="{00000000-0005-0000-0000-0000CDD00000}"/>
    <cellStyle name="표준 59 3 2" xfId="54089" xr:uid="{00000000-0005-0000-0000-0000CED00000}"/>
    <cellStyle name="표준 59 3 3" xfId="54090" xr:uid="{00000000-0005-0000-0000-0000CFD00000}"/>
    <cellStyle name="표준 59 3 4" xfId="54091" xr:uid="{00000000-0005-0000-0000-0000D0D00000}"/>
    <cellStyle name="표준 59 3 5" xfId="54092" xr:uid="{00000000-0005-0000-0000-0000D1D00000}"/>
    <cellStyle name="표준 59 3 6" xfId="54093" xr:uid="{00000000-0005-0000-0000-0000D2D00000}"/>
    <cellStyle name="표준 59 4" xfId="4429" xr:uid="{00000000-0005-0000-0000-0000D3D00000}"/>
    <cellStyle name="표준 59 4 2" xfId="54094" xr:uid="{00000000-0005-0000-0000-0000D4D00000}"/>
    <cellStyle name="표준 59 4 3" xfId="54095" xr:uid="{00000000-0005-0000-0000-0000D5D00000}"/>
    <cellStyle name="표준 59 4 4" xfId="54096" xr:uid="{00000000-0005-0000-0000-0000D6D00000}"/>
    <cellStyle name="표준 59 4 5" xfId="54097" xr:uid="{00000000-0005-0000-0000-0000D7D00000}"/>
    <cellStyle name="표준 59 4 6" xfId="54098" xr:uid="{00000000-0005-0000-0000-0000D8D00000}"/>
    <cellStyle name="표준 59 5" xfId="6293" xr:uid="{00000000-0005-0000-0000-0000D9D00000}"/>
    <cellStyle name="표준 59 5 2" xfId="54099" xr:uid="{00000000-0005-0000-0000-0000DAD00000}"/>
    <cellStyle name="표준 59 5 3" xfId="54100" xr:uid="{00000000-0005-0000-0000-0000DBD00000}"/>
    <cellStyle name="표준 59 5 4" xfId="54101" xr:uid="{00000000-0005-0000-0000-0000DCD00000}"/>
    <cellStyle name="표준 59 5 5" xfId="54102" xr:uid="{00000000-0005-0000-0000-0000DDD00000}"/>
    <cellStyle name="표준 59 5 6" xfId="54103" xr:uid="{00000000-0005-0000-0000-0000DED00000}"/>
    <cellStyle name="표준 59 6" xfId="8153" xr:uid="{00000000-0005-0000-0000-0000DFD00000}"/>
    <cellStyle name="표준 59 6 2" xfId="54104" xr:uid="{00000000-0005-0000-0000-0000E0D00000}"/>
    <cellStyle name="표준 59 6 3" xfId="54105" xr:uid="{00000000-0005-0000-0000-0000E1D00000}"/>
    <cellStyle name="표준 59 6 4" xfId="54106" xr:uid="{00000000-0005-0000-0000-0000E2D00000}"/>
    <cellStyle name="표준 59 6 5" xfId="54107" xr:uid="{00000000-0005-0000-0000-0000E3D00000}"/>
    <cellStyle name="표준 59 6 6" xfId="54108" xr:uid="{00000000-0005-0000-0000-0000E4D00000}"/>
    <cellStyle name="표준 59 7" xfId="54109" xr:uid="{00000000-0005-0000-0000-0000E5D00000}"/>
    <cellStyle name="표준 59 8" xfId="54110" xr:uid="{00000000-0005-0000-0000-0000E6D00000}"/>
    <cellStyle name="표준 59 9" xfId="54111" xr:uid="{00000000-0005-0000-0000-0000E7D00000}"/>
    <cellStyle name="표준 6" xfId="484" xr:uid="{00000000-0005-0000-0000-0000E8D00000}"/>
    <cellStyle name="표준 6 2" xfId="485" xr:uid="{00000000-0005-0000-0000-0000E9D00000}"/>
    <cellStyle name="표준 6 2 2" xfId="1071" xr:uid="{00000000-0005-0000-0000-0000EAD00000}"/>
    <cellStyle name="표준 6 3" xfId="486" xr:uid="{00000000-0005-0000-0000-0000EBD00000}"/>
    <cellStyle name="표준 6 3 2" xfId="1072" xr:uid="{00000000-0005-0000-0000-0000ECD00000}"/>
    <cellStyle name="표준 6 4" xfId="487" xr:uid="{00000000-0005-0000-0000-0000EDD00000}"/>
    <cellStyle name="표준 6 4 2" xfId="1073" xr:uid="{00000000-0005-0000-0000-0000EED00000}"/>
    <cellStyle name="표준 6_기타 수기 입력사항" xfId="488" xr:uid="{00000000-0005-0000-0000-0000EFD00000}"/>
    <cellStyle name="표준 60" xfId="715" xr:uid="{00000000-0005-0000-0000-0000F0D00000}"/>
    <cellStyle name="표준 60 10" xfId="54112" xr:uid="{00000000-0005-0000-0000-0000F1D00000}"/>
    <cellStyle name="표준 60 11" xfId="54113" xr:uid="{00000000-0005-0000-0000-0000F2D00000}"/>
    <cellStyle name="표준 60 12" xfId="54114" xr:uid="{00000000-0005-0000-0000-0000F3D00000}"/>
    <cellStyle name="표준 60 2" xfId="1298" xr:uid="{00000000-0005-0000-0000-0000F4D00000}"/>
    <cellStyle name="표준 60 2 10" xfId="54115" xr:uid="{00000000-0005-0000-0000-0000F5D00000}"/>
    <cellStyle name="표준 60 2 11" xfId="54116" xr:uid="{00000000-0005-0000-0000-0000F6D00000}"/>
    <cellStyle name="표준 60 2 2" xfId="3075" xr:uid="{00000000-0005-0000-0000-0000F7D00000}"/>
    <cellStyle name="표준 60 2 2 2" xfId="54117" xr:uid="{00000000-0005-0000-0000-0000F8D00000}"/>
    <cellStyle name="표준 60 2 2 3" xfId="54118" xr:uid="{00000000-0005-0000-0000-0000F9D00000}"/>
    <cellStyle name="표준 60 2 2 4" xfId="54119" xr:uid="{00000000-0005-0000-0000-0000FAD00000}"/>
    <cellStyle name="표준 60 2 2 5" xfId="54120" xr:uid="{00000000-0005-0000-0000-0000FBD00000}"/>
    <cellStyle name="표준 60 2 2 6" xfId="54121" xr:uid="{00000000-0005-0000-0000-0000FCD00000}"/>
    <cellStyle name="표준 60 2 3" xfId="4934" xr:uid="{00000000-0005-0000-0000-0000FDD00000}"/>
    <cellStyle name="표준 60 2 3 2" xfId="54122" xr:uid="{00000000-0005-0000-0000-0000FED00000}"/>
    <cellStyle name="표준 60 2 3 3" xfId="54123" xr:uid="{00000000-0005-0000-0000-0000FFD00000}"/>
    <cellStyle name="표준 60 2 3 4" xfId="54124" xr:uid="{00000000-0005-0000-0000-000000D10000}"/>
    <cellStyle name="표준 60 2 3 5" xfId="54125" xr:uid="{00000000-0005-0000-0000-000001D10000}"/>
    <cellStyle name="표준 60 2 3 6" xfId="54126" xr:uid="{00000000-0005-0000-0000-000002D10000}"/>
    <cellStyle name="표준 60 2 4" xfId="6798" xr:uid="{00000000-0005-0000-0000-000003D10000}"/>
    <cellStyle name="표준 60 2 4 2" xfId="54127" xr:uid="{00000000-0005-0000-0000-000004D10000}"/>
    <cellStyle name="표준 60 2 4 3" xfId="54128" xr:uid="{00000000-0005-0000-0000-000005D10000}"/>
    <cellStyle name="표준 60 2 4 4" xfId="54129" xr:uid="{00000000-0005-0000-0000-000006D10000}"/>
    <cellStyle name="표준 60 2 4 5" xfId="54130" xr:uid="{00000000-0005-0000-0000-000007D10000}"/>
    <cellStyle name="표준 60 2 4 6" xfId="54131" xr:uid="{00000000-0005-0000-0000-000008D10000}"/>
    <cellStyle name="표준 60 2 5" xfId="8658" xr:uid="{00000000-0005-0000-0000-000009D10000}"/>
    <cellStyle name="표준 60 2 5 2" xfId="54132" xr:uid="{00000000-0005-0000-0000-00000AD10000}"/>
    <cellStyle name="표준 60 2 5 3" xfId="54133" xr:uid="{00000000-0005-0000-0000-00000BD10000}"/>
    <cellStyle name="표준 60 2 5 4" xfId="54134" xr:uid="{00000000-0005-0000-0000-00000CD10000}"/>
    <cellStyle name="표준 60 2 5 5" xfId="54135" xr:uid="{00000000-0005-0000-0000-00000DD10000}"/>
    <cellStyle name="표준 60 2 5 6" xfId="54136" xr:uid="{00000000-0005-0000-0000-00000ED10000}"/>
    <cellStyle name="표준 60 2 6" xfId="54137" xr:uid="{00000000-0005-0000-0000-00000FD10000}"/>
    <cellStyle name="표준 60 2 7" xfId="54138" xr:uid="{00000000-0005-0000-0000-000010D10000}"/>
    <cellStyle name="표준 60 2 8" xfId="54139" xr:uid="{00000000-0005-0000-0000-000011D10000}"/>
    <cellStyle name="표준 60 2 9" xfId="54140" xr:uid="{00000000-0005-0000-0000-000012D10000}"/>
    <cellStyle name="표준 60 3" xfId="2582" xr:uid="{00000000-0005-0000-0000-000013D10000}"/>
    <cellStyle name="표준 60 3 2" xfId="54141" xr:uid="{00000000-0005-0000-0000-000014D10000}"/>
    <cellStyle name="표준 60 3 3" xfId="54142" xr:uid="{00000000-0005-0000-0000-000015D10000}"/>
    <cellStyle name="표준 60 3 4" xfId="54143" xr:uid="{00000000-0005-0000-0000-000016D10000}"/>
    <cellStyle name="표준 60 3 5" xfId="54144" xr:uid="{00000000-0005-0000-0000-000017D10000}"/>
    <cellStyle name="표준 60 3 6" xfId="54145" xr:uid="{00000000-0005-0000-0000-000018D10000}"/>
    <cellStyle name="표준 60 4" xfId="4442" xr:uid="{00000000-0005-0000-0000-000019D10000}"/>
    <cellStyle name="표준 60 4 2" xfId="54146" xr:uid="{00000000-0005-0000-0000-00001AD10000}"/>
    <cellStyle name="표준 60 4 3" xfId="54147" xr:uid="{00000000-0005-0000-0000-00001BD10000}"/>
    <cellStyle name="표준 60 4 4" xfId="54148" xr:uid="{00000000-0005-0000-0000-00001CD10000}"/>
    <cellStyle name="표준 60 4 5" xfId="54149" xr:uid="{00000000-0005-0000-0000-00001DD10000}"/>
    <cellStyle name="표준 60 4 6" xfId="54150" xr:uid="{00000000-0005-0000-0000-00001ED10000}"/>
    <cellStyle name="표준 60 5" xfId="6306" xr:uid="{00000000-0005-0000-0000-00001FD10000}"/>
    <cellStyle name="표준 60 5 2" xfId="54151" xr:uid="{00000000-0005-0000-0000-000020D10000}"/>
    <cellStyle name="표준 60 5 3" xfId="54152" xr:uid="{00000000-0005-0000-0000-000021D10000}"/>
    <cellStyle name="표준 60 5 4" xfId="54153" xr:uid="{00000000-0005-0000-0000-000022D10000}"/>
    <cellStyle name="표준 60 5 5" xfId="54154" xr:uid="{00000000-0005-0000-0000-000023D10000}"/>
    <cellStyle name="표준 60 5 6" xfId="54155" xr:uid="{00000000-0005-0000-0000-000024D10000}"/>
    <cellStyle name="표준 60 6" xfId="8166" xr:uid="{00000000-0005-0000-0000-000025D10000}"/>
    <cellStyle name="표준 60 6 2" xfId="54156" xr:uid="{00000000-0005-0000-0000-000026D10000}"/>
    <cellStyle name="표준 60 6 3" xfId="54157" xr:uid="{00000000-0005-0000-0000-000027D10000}"/>
    <cellStyle name="표준 60 6 4" xfId="54158" xr:uid="{00000000-0005-0000-0000-000028D10000}"/>
    <cellStyle name="표준 60 6 5" xfId="54159" xr:uid="{00000000-0005-0000-0000-000029D10000}"/>
    <cellStyle name="표준 60 6 6" xfId="54160" xr:uid="{00000000-0005-0000-0000-00002AD10000}"/>
    <cellStyle name="표준 60 7" xfId="54161" xr:uid="{00000000-0005-0000-0000-00002BD10000}"/>
    <cellStyle name="표준 60 8" xfId="54162" xr:uid="{00000000-0005-0000-0000-00002CD10000}"/>
    <cellStyle name="표준 60 9" xfId="54163" xr:uid="{00000000-0005-0000-0000-00002DD10000}"/>
    <cellStyle name="표준 61" xfId="728" xr:uid="{00000000-0005-0000-0000-00002ED10000}"/>
    <cellStyle name="표준 61 10" xfId="54164" xr:uid="{00000000-0005-0000-0000-00002FD10000}"/>
    <cellStyle name="표준 61 11" xfId="54165" xr:uid="{00000000-0005-0000-0000-000030D10000}"/>
    <cellStyle name="표준 61 12" xfId="54166" xr:uid="{00000000-0005-0000-0000-000031D10000}"/>
    <cellStyle name="표준 61 2" xfId="1311" xr:uid="{00000000-0005-0000-0000-000032D10000}"/>
    <cellStyle name="표준 61 2 10" xfId="54167" xr:uid="{00000000-0005-0000-0000-000033D10000}"/>
    <cellStyle name="표준 61 2 11" xfId="54168" xr:uid="{00000000-0005-0000-0000-000034D10000}"/>
    <cellStyle name="표준 61 2 2" xfId="3088" xr:uid="{00000000-0005-0000-0000-000035D10000}"/>
    <cellStyle name="표준 61 2 2 2" xfId="54169" xr:uid="{00000000-0005-0000-0000-000036D10000}"/>
    <cellStyle name="표준 61 2 2 3" xfId="54170" xr:uid="{00000000-0005-0000-0000-000037D10000}"/>
    <cellStyle name="표준 61 2 2 4" xfId="54171" xr:uid="{00000000-0005-0000-0000-000038D10000}"/>
    <cellStyle name="표준 61 2 2 5" xfId="54172" xr:uid="{00000000-0005-0000-0000-000039D10000}"/>
    <cellStyle name="표준 61 2 2 6" xfId="54173" xr:uid="{00000000-0005-0000-0000-00003AD10000}"/>
    <cellStyle name="표준 61 2 3" xfId="4947" xr:uid="{00000000-0005-0000-0000-00003BD10000}"/>
    <cellStyle name="표준 61 2 3 2" xfId="54174" xr:uid="{00000000-0005-0000-0000-00003CD10000}"/>
    <cellStyle name="표준 61 2 3 3" xfId="54175" xr:uid="{00000000-0005-0000-0000-00003DD10000}"/>
    <cellStyle name="표준 61 2 3 4" xfId="54176" xr:uid="{00000000-0005-0000-0000-00003ED10000}"/>
    <cellStyle name="표준 61 2 3 5" xfId="54177" xr:uid="{00000000-0005-0000-0000-00003FD10000}"/>
    <cellStyle name="표준 61 2 3 6" xfId="54178" xr:uid="{00000000-0005-0000-0000-000040D10000}"/>
    <cellStyle name="표준 61 2 4" xfId="6811" xr:uid="{00000000-0005-0000-0000-000041D10000}"/>
    <cellStyle name="표준 61 2 4 2" xfId="54179" xr:uid="{00000000-0005-0000-0000-000042D10000}"/>
    <cellStyle name="표준 61 2 4 3" xfId="54180" xr:uid="{00000000-0005-0000-0000-000043D10000}"/>
    <cellStyle name="표준 61 2 4 4" xfId="54181" xr:uid="{00000000-0005-0000-0000-000044D10000}"/>
    <cellStyle name="표준 61 2 4 5" xfId="54182" xr:uid="{00000000-0005-0000-0000-000045D10000}"/>
    <cellStyle name="표준 61 2 4 6" xfId="54183" xr:uid="{00000000-0005-0000-0000-000046D10000}"/>
    <cellStyle name="표준 61 2 5" xfId="8671" xr:uid="{00000000-0005-0000-0000-000047D10000}"/>
    <cellStyle name="표준 61 2 5 2" xfId="54184" xr:uid="{00000000-0005-0000-0000-000048D10000}"/>
    <cellStyle name="표준 61 2 5 3" xfId="54185" xr:uid="{00000000-0005-0000-0000-000049D10000}"/>
    <cellStyle name="표준 61 2 5 4" xfId="54186" xr:uid="{00000000-0005-0000-0000-00004AD10000}"/>
    <cellStyle name="표준 61 2 5 5" xfId="54187" xr:uid="{00000000-0005-0000-0000-00004BD10000}"/>
    <cellStyle name="표준 61 2 5 6" xfId="54188" xr:uid="{00000000-0005-0000-0000-00004CD10000}"/>
    <cellStyle name="표준 61 2 6" xfId="54189" xr:uid="{00000000-0005-0000-0000-00004DD10000}"/>
    <cellStyle name="표준 61 2 7" xfId="54190" xr:uid="{00000000-0005-0000-0000-00004ED10000}"/>
    <cellStyle name="표준 61 2 8" xfId="54191" xr:uid="{00000000-0005-0000-0000-00004FD10000}"/>
    <cellStyle name="표준 61 2 9" xfId="54192" xr:uid="{00000000-0005-0000-0000-000050D10000}"/>
    <cellStyle name="표준 61 3" xfId="2595" xr:uid="{00000000-0005-0000-0000-000051D10000}"/>
    <cellStyle name="표준 61 3 2" xfId="54193" xr:uid="{00000000-0005-0000-0000-000052D10000}"/>
    <cellStyle name="표준 61 3 3" xfId="54194" xr:uid="{00000000-0005-0000-0000-000053D10000}"/>
    <cellStyle name="표준 61 3 4" xfId="54195" xr:uid="{00000000-0005-0000-0000-000054D10000}"/>
    <cellStyle name="표준 61 3 5" xfId="54196" xr:uid="{00000000-0005-0000-0000-000055D10000}"/>
    <cellStyle name="표준 61 3 6" xfId="54197" xr:uid="{00000000-0005-0000-0000-000056D10000}"/>
    <cellStyle name="표준 61 4" xfId="4455" xr:uid="{00000000-0005-0000-0000-000057D10000}"/>
    <cellStyle name="표준 61 4 2" xfId="54198" xr:uid="{00000000-0005-0000-0000-000058D10000}"/>
    <cellStyle name="표준 61 4 3" xfId="54199" xr:uid="{00000000-0005-0000-0000-000059D10000}"/>
    <cellStyle name="표준 61 4 4" xfId="54200" xr:uid="{00000000-0005-0000-0000-00005AD10000}"/>
    <cellStyle name="표준 61 4 5" xfId="54201" xr:uid="{00000000-0005-0000-0000-00005BD10000}"/>
    <cellStyle name="표준 61 4 6" xfId="54202" xr:uid="{00000000-0005-0000-0000-00005CD10000}"/>
    <cellStyle name="표준 61 5" xfId="6319" xr:uid="{00000000-0005-0000-0000-00005DD10000}"/>
    <cellStyle name="표준 61 5 2" xfId="54203" xr:uid="{00000000-0005-0000-0000-00005ED10000}"/>
    <cellStyle name="표준 61 5 3" xfId="54204" xr:uid="{00000000-0005-0000-0000-00005FD10000}"/>
    <cellStyle name="표준 61 5 4" xfId="54205" xr:uid="{00000000-0005-0000-0000-000060D10000}"/>
    <cellStyle name="표준 61 5 5" xfId="54206" xr:uid="{00000000-0005-0000-0000-000061D10000}"/>
    <cellStyle name="표준 61 5 6" xfId="54207" xr:uid="{00000000-0005-0000-0000-000062D10000}"/>
    <cellStyle name="표준 61 6" xfId="8179" xr:uid="{00000000-0005-0000-0000-000063D10000}"/>
    <cellStyle name="표준 61 6 2" xfId="54208" xr:uid="{00000000-0005-0000-0000-000064D10000}"/>
    <cellStyle name="표준 61 6 3" xfId="54209" xr:uid="{00000000-0005-0000-0000-000065D10000}"/>
    <cellStyle name="표준 61 6 4" xfId="54210" xr:uid="{00000000-0005-0000-0000-000066D10000}"/>
    <cellStyle name="표준 61 6 5" xfId="54211" xr:uid="{00000000-0005-0000-0000-000067D10000}"/>
    <cellStyle name="표준 61 6 6" xfId="54212" xr:uid="{00000000-0005-0000-0000-000068D10000}"/>
    <cellStyle name="표준 61 7" xfId="54213" xr:uid="{00000000-0005-0000-0000-000069D10000}"/>
    <cellStyle name="표준 61 8" xfId="54214" xr:uid="{00000000-0005-0000-0000-00006AD10000}"/>
    <cellStyle name="표준 61 9" xfId="54215" xr:uid="{00000000-0005-0000-0000-00006BD10000}"/>
    <cellStyle name="표준 62" xfId="741" xr:uid="{00000000-0005-0000-0000-00006CD10000}"/>
    <cellStyle name="표준 62 10" xfId="54216" xr:uid="{00000000-0005-0000-0000-00006DD10000}"/>
    <cellStyle name="표준 62 11" xfId="54217" xr:uid="{00000000-0005-0000-0000-00006ED10000}"/>
    <cellStyle name="표준 62 12" xfId="54218" xr:uid="{00000000-0005-0000-0000-00006FD10000}"/>
    <cellStyle name="표준 62 2" xfId="1324" xr:uid="{00000000-0005-0000-0000-000070D10000}"/>
    <cellStyle name="표준 62 2 10" xfId="54219" xr:uid="{00000000-0005-0000-0000-000071D10000}"/>
    <cellStyle name="표준 62 2 11" xfId="54220" xr:uid="{00000000-0005-0000-0000-000072D10000}"/>
    <cellStyle name="표준 62 2 2" xfId="3101" xr:uid="{00000000-0005-0000-0000-000073D10000}"/>
    <cellStyle name="표준 62 2 2 2" xfId="54221" xr:uid="{00000000-0005-0000-0000-000074D10000}"/>
    <cellStyle name="표준 62 2 2 3" xfId="54222" xr:uid="{00000000-0005-0000-0000-000075D10000}"/>
    <cellStyle name="표준 62 2 2 4" xfId="54223" xr:uid="{00000000-0005-0000-0000-000076D10000}"/>
    <cellStyle name="표준 62 2 2 5" xfId="54224" xr:uid="{00000000-0005-0000-0000-000077D10000}"/>
    <cellStyle name="표준 62 2 2 6" xfId="54225" xr:uid="{00000000-0005-0000-0000-000078D10000}"/>
    <cellStyle name="표준 62 2 3" xfId="4960" xr:uid="{00000000-0005-0000-0000-000079D10000}"/>
    <cellStyle name="표준 62 2 3 2" xfId="54226" xr:uid="{00000000-0005-0000-0000-00007AD10000}"/>
    <cellStyle name="표준 62 2 3 3" xfId="54227" xr:uid="{00000000-0005-0000-0000-00007BD10000}"/>
    <cellStyle name="표준 62 2 3 4" xfId="54228" xr:uid="{00000000-0005-0000-0000-00007CD10000}"/>
    <cellStyle name="표준 62 2 3 5" xfId="54229" xr:uid="{00000000-0005-0000-0000-00007DD10000}"/>
    <cellStyle name="표준 62 2 3 6" xfId="54230" xr:uid="{00000000-0005-0000-0000-00007ED10000}"/>
    <cellStyle name="표준 62 2 4" xfId="6824" xr:uid="{00000000-0005-0000-0000-00007FD10000}"/>
    <cellStyle name="표준 62 2 4 2" xfId="54231" xr:uid="{00000000-0005-0000-0000-000080D10000}"/>
    <cellStyle name="표준 62 2 4 3" xfId="54232" xr:uid="{00000000-0005-0000-0000-000081D10000}"/>
    <cellStyle name="표준 62 2 4 4" xfId="54233" xr:uid="{00000000-0005-0000-0000-000082D10000}"/>
    <cellStyle name="표준 62 2 4 5" xfId="54234" xr:uid="{00000000-0005-0000-0000-000083D10000}"/>
    <cellStyle name="표준 62 2 4 6" xfId="54235" xr:uid="{00000000-0005-0000-0000-000084D10000}"/>
    <cellStyle name="표준 62 2 5" xfId="8684" xr:uid="{00000000-0005-0000-0000-000085D10000}"/>
    <cellStyle name="표준 62 2 5 2" xfId="54236" xr:uid="{00000000-0005-0000-0000-000086D10000}"/>
    <cellStyle name="표준 62 2 5 3" xfId="54237" xr:uid="{00000000-0005-0000-0000-000087D10000}"/>
    <cellStyle name="표준 62 2 5 4" xfId="54238" xr:uid="{00000000-0005-0000-0000-000088D10000}"/>
    <cellStyle name="표준 62 2 5 5" xfId="54239" xr:uid="{00000000-0005-0000-0000-000089D10000}"/>
    <cellStyle name="표준 62 2 5 6" xfId="54240" xr:uid="{00000000-0005-0000-0000-00008AD10000}"/>
    <cellStyle name="표준 62 2 6" xfId="54241" xr:uid="{00000000-0005-0000-0000-00008BD10000}"/>
    <cellStyle name="표준 62 2 7" xfId="54242" xr:uid="{00000000-0005-0000-0000-00008CD10000}"/>
    <cellStyle name="표준 62 2 8" xfId="54243" xr:uid="{00000000-0005-0000-0000-00008DD10000}"/>
    <cellStyle name="표준 62 2 9" xfId="54244" xr:uid="{00000000-0005-0000-0000-00008ED10000}"/>
    <cellStyle name="표준 62 3" xfId="2608" xr:uid="{00000000-0005-0000-0000-00008FD10000}"/>
    <cellStyle name="표준 62 3 2" xfId="54245" xr:uid="{00000000-0005-0000-0000-000090D10000}"/>
    <cellStyle name="표준 62 3 3" xfId="54246" xr:uid="{00000000-0005-0000-0000-000091D10000}"/>
    <cellStyle name="표준 62 3 4" xfId="54247" xr:uid="{00000000-0005-0000-0000-000092D10000}"/>
    <cellStyle name="표준 62 3 5" xfId="54248" xr:uid="{00000000-0005-0000-0000-000093D10000}"/>
    <cellStyle name="표준 62 3 6" xfId="54249" xr:uid="{00000000-0005-0000-0000-000094D10000}"/>
    <cellStyle name="표준 62 4" xfId="4468" xr:uid="{00000000-0005-0000-0000-000095D10000}"/>
    <cellStyle name="표준 62 4 2" xfId="54250" xr:uid="{00000000-0005-0000-0000-000096D10000}"/>
    <cellStyle name="표준 62 4 3" xfId="54251" xr:uid="{00000000-0005-0000-0000-000097D10000}"/>
    <cellStyle name="표준 62 4 4" xfId="54252" xr:uid="{00000000-0005-0000-0000-000098D10000}"/>
    <cellStyle name="표준 62 4 5" xfId="54253" xr:uid="{00000000-0005-0000-0000-000099D10000}"/>
    <cellStyle name="표준 62 4 6" xfId="54254" xr:uid="{00000000-0005-0000-0000-00009AD10000}"/>
    <cellStyle name="표준 62 5" xfId="6332" xr:uid="{00000000-0005-0000-0000-00009BD10000}"/>
    <cellStyle name="표준 62 5 2" xfId="54255" xr:uid="{00000000-0005-0000-0000-00009CD10000}"/>
    <cellStyle name="표준 62 5 3" xfId="54256" xr:uid="{00000000-0005-0000-0000-00009DD10000}"/>
    <cellStyle name="표준 62 5 4" xfId="54257" xr:uid="{00000000-0005-0000-0000-00009ED10000}"/>
    <cellStyle name="표준 62 5 5" xfId="54258" xr:uid="{00000000-0005-0000-0000-00009FD10000}"/>
    <cellStyle name="표준 62 5 6" xfId="54259" xr:uid="{00000000-0005-0000-0000-0000A0D10000}"/>
    <cellStyle name="표준 62 6" xfId="8192" xr:uid="{00000000-0005-0000-0000-0000A1D10000}"/>
    <cellStyle name="표준 62 6 2" xfId="54260" xr:uid="{00000000-0005-0000-0000-0000A2D10000}"/>
    <cellStyle name="표준 62 6 3" xfId="54261" xr:uid="{00000000-0005-0000-0000-0000A3D10000}"/>
    <cellStyle name="표준 62 6 4" xfId="54262" xr:uid="{00000000-0005-0000-0000-0000A4D10000}"/>
    <cellStyle name="표준 62 6 5" xfId="54263" xr:uid="{00000000-0005-0000-0000-0000A5D10000}"/>
    <cellStyle name="표준 62 6 6" xfId="54264" xr:uid="{00000000-0005-0000-0000-0000A6D10000}"/>
    <cellStyle name="표준 62 7" xfId="54265" xr:uid="{00000000-0005-0000-0000-0000A7D10000}"/>
    <cellStyle name="표준 62 8" xfId="54266" xr:uid="{00000000-0005-0000-0000-0000A8D10000}"/>
    <cellStyle name="표준 62 9" xfId="54267" xr:uid="{00000000-0005-0000-0000-0000A9D10000}"/>
    <cellStyle name="표준 63" xfId="754" xr:uid="{00000000-0005-0000-0000-0000AAD10000}"/>
    <cellStyle name="표준 63 10" xfId="54268" xr:uid="{00000000-0005-0000-0000-0000ABD10000}"/>
    <cellStyle name="표준 63 11" xfId="54269" xr:uid="{00000000-0005-0000-0000-0000ACD10000}"/>
    <cellStyle name="표준 63 12" xfId="54270" xr:uid="{00000000-0005-0000-0000-0000ADD10000}"/>
    <cellStyle name="표준 63 2" xfId="1337" xr:uid="{00000000-0005-0000-0000-0000AED10000}"/>
    <cellStyle name="표준 63 2 10" xfId="54271" xr:uid="{00000000-0005-0000-0000-0000AFD10000}"/>
    <cellStyle name="표준 63 2 11" xfId="54272" xr:uid="{00000000-0005-0000-0000-0000B0D10000}"/>
    <cellStyle name="표준 63 2 2" xfId="3114" xr:uid="{00000000-0005-0000-0000-0000B1D10000}"/>
    <cellStyle name="표준 63 2 2 2" xfId="54273" xr:uid="{00000000-0005-0000-0000-0000B2D10000}"/>
    <cellStyle name="표준 63 2 2 3" xfId="54274" xr:uid="{00000000-0005-0000-0000-0000B3D10000}"/>
    <cellStyle name="표준 63 2 2 4" xfId="54275" xr:uid="{00000000-0005-0000-0000-0000B4D10000}"/>
    <cellStyle name="표준 63 2 2 5" xfId="54276" xr:uid="{00000000-0005-0000-0000-0000B5D10000}"/>
    <cellStyle name="표준 63 2 2 6" xfId="54277" xr:uid="{00000000-0005-0000-0000-0000B6D10000}"/>
    <cellStyle name="표준 63 2 3" xfId="4973" xr:uid="{00000000-0005-0000-0000-0000B7D10000}"/>
    <cellStyle name="표준 63 2 3 2" xfId="54278" xr:uid="{00000000-0005-0000-0000-0000B8D10000}"/>
    <cellStyle name="표준 63 2 3 3" xfId="54279" xr:uid="{00000000-0005-0000-0000-0000B9D10000}"/>
    <cellStyle name="표준 63 2 3 4" xfId="54280" xr:uid="{00000000-0005-0000-0000-0000BAD10000}"/>
    <cellStyle name="표준 63 2 3 5" xfId="54281" xr:uid="{00000000-0005-0000-0000-0000BBD10000}"/>
    <cellStyle name="표준 63 2 3 6" xfId="54282" xr:uid="{00000000-0005-0000-0000-0000BCD10000}"/>
    <cellStyle name="표준 63 2 4" xfId="6837" xr:uid="{00000000-0005-0000-0000-0000BDD10000}"/>
    <cellStyle name="표준 63 2 4 2" xfId="54283" xr:uid="{00000000-0005-0000-0000-0000BED10000}"/>
    <cellStyle name="표준 63 2 4 3" xfId="54284" xr:uid="{00000000-0005-0000-0000-0000BFD10000}"/>
    <cellStyle name="표준 63 2 4 4" xfId="54285" xr:uid="{00000000-0005-0000-0000-0000C0D10000}"/>
    <cellStyle name="표준 63 2 4 5" xfId="54286" xr:uid="{00000000-0005-0000-0000-0000C1D10000}"/>
    <cellStyle name="표준 63 2 4 6" xfId="54287" xr:uid="{00000000-0005-0000-0000-0000C2D10000}"/>
    <cellStyle name="표준 63 2 5" xfId="8697" xr:uid="{00000000-0005-0000-0000-0000C3D10000}"/>
    <cellStyle name="표준 63 2 5 2" xfId="54288" xr:uid="{00000000-0005-0000-0000-0000C4D10000}"/>
    <cellStyle name="표준 63 2 5 3" xfId="54289" xr:uid="{00000000-0005-0000-0000-0000C5D10000}"/>
    <cellStyle name="표준 63 2 5 4" xfId="54290" xr:uid="{00000000-0005-0000-0000-0000C6D10000}"/>
    <cellStyle name="표준 63 2 5 5" xfId="54291" xr:uid="{00000000-0005-0000-0000-0000C7D10000}"/>
    <cellStyle name="표준 63 2 5 6" xfId="54292" xr:uid="{00000000-0005-0000-0000-0000C8D10000}"/>
    <cellStyle name="표준 63 2 6" xfId="54293" xr:uid="{00000000-0005-0000-0000-0000C9D10000}"/>
    <cellStyle name="표준 63 2 7" xfId="54294" xr:uid="{00000000-0005-0000-0000-0000CAD10000}"/>
    <cellStyle name="표준 63 2 8" xfId="54295" xr:uid="{00000000-0005-0000-0000-0000CBD10000}"/>
    <cellStyle name="표준 63 2 9" xfId="54296" xr:uid="{00000000-0005-0000-0000-0000CCD10000}"/>
    <cellStyle name="표준 63 3" xfId="2621" xr:uid="{00000000-0005-0000-0000-0000CDD10000}"/>
    <cellStyle name="표준 63 3 2" xfId="54297" xr:uid="{00000000-0005-0000-0000-0000CED10000}"/>
    <cellStyle name="표준 63 3 3" xfId="54298" xr:uid="{00000000-0005-0000-0000-0000CFD10000}"/>
    <cellStyle name="표준 63 3 4" xfId="54299" xr:uid="{00000000-0005-0000-0000-0000D0D10000}"/>
    <cellStyle name="표준 63 3 5" xfId="54300" xr:uid="{00000000-0005-0000-0000-0000D1D10000}"/>
    <cellStyle name="표준 63 3 6" xfId="54301" xr:uid="{00000000-0005-0000-0000-0000D2D10000}"/>
    <cellStyle name="표준 63 4" xfId="4481" xr:uid="{00000000-0005-0000-0000-0000D3D10000}"/>
    <cellStyle name="표준 63 4 2" xfId="54302" xr:uid="{00000000-0005-0000-0000-0000D4D10000}"/>
    <cellStyle name="표준 63 4 3" xfId="54303" xr:uid="{00000000-0005-0000-0000-0000D5D10000}"/>
    <cellStyle name="표준 63 4 4" xfId="54304" xr:uid="{00000000-0005-0000-0000-0000D6D10000}"/>
    <cellStyle name="표준 63 4 5" xfId="54305" xr:uid="{00000000-0005-0000-0000-0000D7D10000}"/>
    <cellStyle name="표준 63 4 6" xfId="54306" xr:uid="{00000000-0005-0000-0000-0000D8D10000}"/>
    <cellStyle name="표준 63 5" xfId="6345" xr:uid="{00000000-0005-0000-0000-0000D9D10000}"/>
    <cellStyle name="표준 63 5 2" xfId="54307" xr:uid="{00000000-0005-0000-0000-0000DAD10000}"/>
    <cellStyle name="표준 63 5 3" xfId="54308" xr:uid="{00000000-0005-0000-0000-0000DBD10000}"/>
    <cellStyle name="표준 63 5 4" xfId="54309" xr:uid="{00000000-0005-0000-0000-0000DCD10000}"/>
    <cellStyle name="표준 63 5 5" xfId="54310" xr:uid="{00000000-0005-0000-0000-0000DDD10000}"/>
    <cellStyle name="표준 63 5 6" xfId="54311" xr:uid="{00000000-0005-0000-0000-0000DED10000}"/>
    <cellStyle name="표준 63 6" xfId="8205" xr:uid="{00000000-0005-0000-0000-0000DFD10000}"/>
    <cellStyle name="표준 63 6 2" xfId="54312" xr:uid="{00000000-0005-0000-0000-0000E0D10000}"/>
    <cellStyle name="표준 63 6 3" xfId="54313" xr:uid="{00000000-0005-0000-0000-0000E1D10000}"/>
    <cellStyle name="표준 63 6 4" xfId="54314" xr:uid="{00000000-0005-0000-0000-0000E2D10000}"/>
    <cellStyle name="표준 63 6 5" xfId="54315" xr:uid="{00000000-0005-0000-0000-0000E3D10000}"/>
    <cellStyle name="표준 63 6 6" xfId="54316" xr:uid="{00000000-0005-0000-0000-0000E4D10000}"/>
    <cellStyle name="표준 63 7" xfId="54317" xr:uid="{00000000-0005-0000-0000-0000E5D10000}"/>
    <cellStyle name="표준 63 8" xfId="54318" xr:uid="{00000000-0005-0000-0000-0000E6D10000}"/>
    <cellStyle name="표준 63 9" xfId="54319" xr:uid="{00000000-0005-0000-0000-0000E7D10000}"/>
    <cellStyle name="표준 64" xfId="767" xr:uid="{00000000-0005-0000-0000-0000E8D10000}"/>
    <cellStyle name="표준 64 10" xfId="54320" xr:uid="{00000000-0005-0000-0000-0000E9D10000}"/>
    <cellStyle name="표준 64 11" xfId="54321" xr:uid="{00000000-0005-0000-0000-0000EAD10000}"/>
    <cellStyle name="표준 64 12" xfId="54322" xr:uid="{00000000-0005-0000-0000-0000EBD10000}"/>
    <cellStyle name="표준 64 2" xfId="1350" xr:uid="{00000000-0005-0000-0000-0000ECD10000}"/>
    <cellStyle name="표준 64 2 10" xfId="54323" xr:uid="{00000000-0005-0000-0000-0000EDD10000}"/>
    <cellStyle name="표준 64 2 11" xfId="54324" xr:uid="{00000000-0005-0000-0000-0000EED10000}"/>
    <cellStyle name="표준 64 2 2" xfId="3127" xr:uid="{00000000-0005-0000-0000-0000EFD10000}"/>
    <cellStyle name="표준 64 2 2 2" xfId="54325" xr:uid="{00000000-0005-0000-0000-0000F0D10000}"/>
    <cellStyle name="표준 64 2 2 3" xfId="54326" xr:uid="{00000000-0005-0000-0000-0000F1D10000}"/>
    <cellStyle name="표준 64 2 2 4" xfId="54327" xr:uid="{00000000-0005-0000-0000-0000F2D10000}"/>
    <cellStyle name="표준 64 2 2 5" xfId="54328" xr:uid="{00000000-0005-0000-0000-0000F3D10000}"/>
    <cellStyle name="표준 64 2 2 6" xfId="54329" xr:uid="{00000000-0005-0000-0000-0000F4D10000}"/>
    <cellStyle name="표준 64 2 3" xfId="4986" xr:uid="{00000000-0005-0000-0000-0000F5D10000}"/>
    <cellStyle name="표준 64 2 3 2" xfId="54330" xr:uid="{00000000-0005-0000-0000-0000F6D10000}"/>
    <cellStyle name="표준 64 2 3 3" xfId="54331" xr:uid="{00000000-0005-0000-0000-0000F7D10000}"/>
    <cellStyle name="표준 64 2 3 4" xfId="54332" xr:uid="{00000000-0005-0000-0000-0000F8D10000}"/>
    <cellStyle name="표준 64 2 3 5" xfId="54333" xr:uid="{00000000-0005-0000-0000-0000F9D10000}"/>
    <cellStyle name="표준 64 2 3 6" xfId="54334" xr:uid="{00000000-0005-0000-0000-0000FAD10000}"/>
    <cellStyle name="표준 64 2 4" xfId="6850" xr:uid="{00000000-0005-0000-0000-0000FBD10000}"/>
    <cellStyle name="표준 64 2 4 2" xfId="54335" xr:uid="{00000000-0005-0000-0000-0000FCD10000}"/>
    <cellStyle name="표준 64 2 4 3" xfId="54336" xr:uid="{00000000-0005-0000-0000-0000FDD10000}"/>
    <cellStyle name="표준 64 2 4 4" xfId="54337" xr:uid="{00000000-0005-0000-0000-0000FED10000}"/>
    <cellStyle name="표준 64 2 4 5" xfId="54338" xr:uid="{00000000-0005-0000-0000-0000FFD10000}"/>
    <cellStyle name="표준 64 2 4 6" xfId="54339" xr:uid="{00000000-0005-0000-0000-000000D20000}"/>
    <cellStyle name="표준 64 2 5" xfId="8710" xr:uid="{00000000-0005-0000-0000-000001D20000}"/>
    <cellStyle name="표준 64 2 5 2" xfId="54340" xr:uid="{00000000-0005-0000-0000-000002D20000}"/>
    <cellStyle name="표준 64 2 5 3" xfId="54341" xr:uid="{00000000-0005-0000-0000-000003D20000}"/>
    <cellStyle name="표준 64 2 5 4" xfId="54342" xr:uid="{00000000-0005-0000-0000-000004D20000}"/>
    <cellStyle name="표준 64 2 5 5" xfId="54343" xr:uid="{00000000-0005-0000-0000-000005D20000}"/>
    <cellStyle name="표준 64 2 5 6" xfId="54344" xr:uid="{00000000-0005-0000-0000-000006D20000}"/>
    <cellStyle name="표준 64 2 6" xfId="54345" xr:uid="{00000000-0005-0000-0000-000007D20000}"/>
    <cellStyle name="표준 64 2 7" xfId="54346" xr:uid="{00000000-0005-0000-0000-000008D20000}"/>
    <cellStyle name="표준 64 2 8" xfId="54347" xr:uid="{00000000-0005-0000-0000-000009D20000}"/>
    <cellStyle name="표준 64 2 9" xfId="54348" xr:uid="{00000000-0005-0000-0000-00000AD20000}"/>
    <cellStyle name="표준 64 3" xfId="2634" xr:uid="{00000000-0005-0000-0000-00000BD20000}"/>
    <cellStyle name="표준 64 3 2" xfId="54349" xr:uid="{00000000-0005-0000-0000-00000CD20000}"/>
    <cellStyle name="표준 64 3 3" xfId="54350" xr:uid="{00000000-0005-0000-0000-00000DD20000}"/>
    <cellStyle name="표준 64 3 4" xfId="54351" xr:uid="{00000000-0005-0000-0000-00000ED20000}"/>
    <cellStyle name="표준 64 3 5" xfId="54352" xr:uid="{00000000-0005-0000-0000-00000FD20000}"/>
    <cellStyle name="표준 64 3 6" xfId="54353" xr:uid="{00000000-0005-0000-0000-000010D20000}"/>
    <cellStyle name="표준 64 4" xfId="4494" xr:uid="{00000000-0005-0000-0000-000011D20000}"/>
    <cellStyle name="표준 64 4 2" xfId="54354" xr:uid="{00000000-0005-0000-0000-000012D20000}"/>
    <cellStyle name="표준 64 4 3" xfId="54355" xr:uid="{00000000-0005-0000-0000-000013D20000}"/>
    <cellStyle name="표준 64 4 4" xfId="54356" xr:uid="{00000000-0005-0000-0000-000014D20000}"/>
    <cellStyle name="표준 64 4 5" xfId="54357" xr:uid="{00000000-0005-0000-0000-000015D20000}"/>
    <cellStyle name="표준 64 4 6" xfId="54358" xr:uid="{00000000-0005-0000-0000-000016D20000}"/>
    <cellStyle name="표준 64 5" xfId="6358" xr:uid="{00000000-0005-0000-0000-000017D20000}"/>
    <cellStyle name="표준 64 5 2" xfId="54359" xr:uid="{00000000-0005-0000-0000-000018D20000}"/>
    <cellStyle name="표준 64 5 3" xfId="54360" xr:uid="{00000000-0005-0000-0000-000019D20000}"/>
    <cellStyle name="표준 64 5 4" xfId="54361" xr:uid="{00000000-0005-0000-0000-00001AD20000}"/>
    <cellStyle name="표준 64 5 5" xfId="54362" xr:uid="{00000000-0005-0000-0000-00001BD20000}"/>
    <cellStyle name="표준 64 5 6" xfId="54363" xr:uid="{00000000-0005-0000-0000-00001CD20000}"/>
    <cellStyle name="표준 64 6" xfId="8218" xr:uid="{00000000-0005-0000-0000-00001DD20000}"/>
    <cellStyle name="표준 64 6 2" xfId="54364" xr:uid="{00000000-0005-0000-0000-00001ED20000}"/>
    <cellStyle name="표준 64 6 3" xfId="54365" xr:uid="{00000000-0005-0000-0000-00001FD20000}"/>
    <cellStyle name="표준 64 6 4" xfId="54366" xr:uid="{00000000-0005-0000-0000-000020D20000}"/>
    <cellStyle name="표준 64 6 5" xfId="54367" xr:uid="{00000000-0005-0000-0000-000021D20000}"/>
    <cellStyle name="표준 64 6 6" xfId="54368" xr:uid="{00000000-0005-0000-0000-000022D20000}"/>
    <cellStyle name="표준 64 7" xfId="54369" xr:uid="{00000000-0005-0000-0000-000023D20000}"/>
    <cellStyle name="표준 64 8" xfId="54370" xr:uid="{00000000-0005-0000-0000-000024D20000}"/>
    <cellStyle name="표준 64 9" xfId="54371" xr:uid="{00000000-0005-0000-0000-000025D20000}"/>
    <cellStyle name="표준 65" xfId="780" xr:uid="{00000000-0005-0000-0000-000026D20000}"/>
    <cellStyle name="표준 65 10" xfId="54372" xr:uid="{00000000-0005-0000-0000-000027D20000}"/>
    <cellStyle name="표준 65 11" xfId="54373" xr:uid="{00000000-0005-0000-0000-000028D20000}"/>
    <cellStyle name="표준 65 12" xfId="54374" xr:uid="{00000000-0005-0000-0000-000029D20000}"/>
    <cellStyle name="표준 65 2" xfId="1363" xr:uid="{00000000-0005-0000-0000-00002AD20000}"/>
    <cellStyle name="표준 65 2 10" xfId="54375" xr:uid="{00000000-0005-0000-0000-00002BD20000}"/>
    <cellStyle name="표준 65 2 11" xfId="54376" xr:uid="{00000000-0005-0000-0000-00002CD20000}"/>
    <cellStyle name="표준 65 2 2" xfId="3140" xr:uid="{00000000-0005-0000-0000-00002DD20000}"/>
    <cellStyle name="표준 65 2 2 2" xfId="54377" xr:uid="{00000000-0005-0000-0000-00002ED20000}"/>
    <cellStyle name="표준 65 2 2 3" xfId="54378" xr:uid="{00000000-0005-0000-0000-00002FD20000}"/>
    <cellStyle name="표준 65 2 2 4" xfId="54379" xr:uid="{00000000-0005-0000-0000-000030D20000}"/>
    <cellStyle name="표준 65 2 2 5" xfId="54380" xr:uid="{00000000-0005-0000-0000-000031D20000}"/>
    <cellStyle name="표준 65 2 2 6" xfId="54381" xr:uid="{00000000-0005-0000-0000-000032D20000}"/>
    <cellStyle name="표준 65 2 3" xfId="4999" xr:uid="{00000000-0005-0000-0000-000033D20000}"/>
    <cellStyle name="표준 65 2 3 2" xfId="54382" xr:uid="{00000000-0005-0000-0000-000034D20000}"/>
    <cellStyle name="표준 65 2 3 3" xfId="54383" xr:uid="{00000000-0005-0000-0000-000035D20000}"/>
    <cellStyle name="표준 65 2 3 4" xfId="54384" xr:uid="{00000000-0005-0000-0000-000036D20000}"/>
    <cellStyle name="표준 65 2 3 5" xfId="54385" xr:uid="{00000000-0005-0000-0000-000037D20000}"/>
    <cellStyle name="표준 65 2 3 6" xfId="54386" xr:uid="{00000000-0005-0000-0000-000038D20000}"/>
    <cellStyle name="표준 65 2 4" xfId="6863" xr:uid="{00000000-0005-0000-0000-000039D20000}"/>
    <cellStyle name="표준 65 2 4 2" xfId="54387" xr:uid="{00000000-0005-0000-0000-00003AD20000}"/>
    <cellStyle name="표준 65 2 4 3" xfId="54388" xr:uid="{00000000-0005-0000-0000-00003BD20000}"/>
    <cellStyle name="표준 65 2 4 4" xfId="54389" xr:uid="{00000000-0005-0000-0000-00003CD20000}"/>
    <cellStyle name="표준 65 2 4 5" xfId="54390" xr:uid="{00000000-0005-0000-0000-00003DD20000}"/>
    <cellStyle name="표준 65 2 4 6" xfId="54391" xr:uid="{00000000-0005-0000-0000-00003ED20000}"/>
    <cellStyle name="표준 65 2 5" xfId="8723" xr:uid="{00000000-0005-0000-0000-00003FD20000}"/>
    <cellStyle name="표준 65 2 5 2" xfId="54392" xr:uid="{00000000-0005-0000-0000-000040D20000}"/>
    <cellStyle name="표준 65 2 5 3" xfId="54393" xr:uid="{00000000-0005-0000-0000-000041D20000}"/>
    <cellStyle name="표준 65 2 5 4" xfId="54394" xr:uid="{00000000-0005-0000-0000-000042D20000}"/>
    <cellStyle name="표준 65 2 5 5" xfId="54395" xr:uid="{00000000-0005-0000-0000-000043D20000}"/>
    <cellStyle name="표준 65 2 5 6" xfId="54396" xr:uid="{00000000-0005-0000-0000-000044D20000}"/>
    <cellStyle name="표준 65 2 6" xfId="54397" xr:uid="{00000000-0005-0000-0000-000045D20000}"/>
    <cellStyle name="표준 65 2 7" xfId="54398" xr:uid="{00000000-0005-0000-0000-000046D20000}"/>
    <cellStyle name="표준 65 2 8" xfId="54399" xr:uid="{00000000-0005-0000-0000-000047D20000}"/>
    <cellStyle name="표준 65 2 9" xfId="54400" xr:uid="{00000000-0005-0000-0000-000048D20000}"/>
    <cellStyle name="표준 65 3" xfId="2647" xr:uid="{00000000-0005-0000-0000-000049D20000}"/>
    <cellStyle name="표준 65 3 2" xfId="54401" xr:uid="{00000000-0005-0000-0000-00004AD20000}"/>
    <cellStyle name="표준 65 3 3" xfId="54402" xr:uid="{00000000-0005-0000-0000-00004BD20000}"/>
    <cellStyle name="표준 65 3 4" xfId="54403" xr:uid="{00000000-0005-0000-0000-00004CD20000}"/>
    <cellStyle name="표준 65 3 5" xfId="54404" xr:uid="{00000000-0005-0000-0000-00004DD20000}"/>
    <cellStyle name="표준 65 3 6" xfId="54405" xr:uid="{00000000-0005-0000-0000-00004ED20000}"/>
    <cellStyle name="표준 65 4" xfId="4507" xr:uid="{00000000-0005-0000-0000-00004FD20000}"/>
    <cellStyle name="표준 65 4 2" xfId="54406" xr:uid="{00000000-0005-0000-0000-000050D20000}"/>
    <cellStyle name="표준 65 4 3" xfId="54407" xr:uid="{00000000-0005-0000-0000-000051D20000}"/>
    <cellStyle name="표준 65 4 4" xfId="54408" xr:uid="{00000000-0005-0000-0000-000052D20000}"/>
    <cellStyle name="표준 65 4 5" xfId="54409" xr:uid="{00000000-0005-0000-0000-000053D20000}"/>
    <cellStyle name="표준 65 4 6" xfId="54410" xr:uid="{00000000-0005-0000-0000-000054D20000}"/>
    <cellStyle name="표준 65 5" xfId="6371" xr:uid="{00000000-0005-0000-0000-000055D20000}"/>
    <cellStyle name="표준 65 5 2" xfId="54411" xr:uid="{00000000-0005-0000-0000-000056D20000}"/>
    <cellStyle name="표준 65 5 3" xfId="54412" xr:uid="{00000000-0005-0000-0000-000057D20000}"/>
    <cellStyle name="표준 65 5 4" xfId="54413" xr:uid="{00000000-0005-0000-0000-000058D20000}"/>
    <cellStyle name="표준 65 5 5" xfId="54414" xr:uid="{00000000-0005-0000-0000-000059D20000}"/>
    <cellStyle name="표준 65 5 6" xfId="54415" xr:uid="{00000000-0005-0000-0000-00005AD20000}"/>
    <cellStyle name="표준 65 6" xfId="8231" xr:uid="{00000000-0005-0000-0000-00005BD20000}"/>
    <cellStyle name="표준 65 6 2" xfId="54416" xr:uid="{00000000-0005-0000-0000-00005CD20000}"/>
    <cellStyle name="표준 65 6 3" xfId="54417" xr:uid="{00000000-0005-0000-0000-00005DD20000}"/>
    <cellStyle name="표준 65 6 4" xfId="54418" xr:uid="{00000000-0005-0000-0000-00005ED20000}"/>
    <cellStyle name="표준 65 6 5" xfId="54419" xr:uid="{00000000-0005-0000-0000-00005FD20000}"/>
    <cellStyle name="표준 65 6 6" xfId="54420" xr:uid="{00000000-0005-0000-0000-000060D20000}"/>
    <cellStyle name="표준 65 7" xfId="54421" xr:uid="{00000000-0005-0000-0000-000061D20000}"/>
    <cellStyle name="표준 65 8" xfId="54422" xr:uid="{00000000-0005-0000-0000-000062D20000}"/>
    <cellStyle name="표준 65 9" xfId="54423" xr:uid="{00000000-0005-0000-0000-000063D20000}"/>
    <cellStyle name="표준 66" xfId="793" xr:uid="{00000000-0005-0000-0000-000064D20000}"/>
    <cellStyle name="표준 66 10" xfId="54424" xr:uid="{00000000-0005-0000-0000-000065D20000}"/>
    <cellStyle name="표준 66 11" xfId="54425" xr:uid="{00000000-0005-0000-0000-000066D20000}"/>
    <cellStyle name="표준 66 12" xfId="54426" xr:uid="{00000000-0005-0000-0000-000067D20000}"/>
    <cellStyle name="표준 66 2" xfId="1376" xr:uid="{00000000-0005-0000-0000-000068D20000}"/>
    <cellStyle name="표준 66 2 10" xfId="54427" xr:uid="{00000000-0005-0000-0000-000069D20000}"/>
    <cellStyle name="표준 66 2 11" xfId="54428" xr:uid="{00000000-0005-0000-0000-00006AD20000}"/>
    <cellStyle name="표준 66 2 2" xfId="3153" xr:uid="{00000000-0005-0000-0000-00006BD20000}"/>
    <cellStyle name="표준 66 2 2 2" xfId="54429" xr:uid="{00000000-0005-0000-0000-00006CD20000}"/>
    <cellStyle name="표준 66 2 2 3" xfId="54430" xr:uid="{00000000-0005-0000-0000-00006DD20000}"/>
    <cellStyle name="표준 66 2 2 4" xfId="54431" xr:uid="{00000000-0005-0000-0000-00006ED20000}"/>
    <cellStyle name="표준 66 2 2 5" xfId="54432" xr:uid="{00000000-0005-0000-0000-00006FD20000}"/>
    <cellStyle name="표준 66 2 2 6" xfId="54433" xr:uid="{00000000-0005-0000-0000-000070D20000}"/>
    <cellStyle name="표준 66 2 3" xfId="5012" xr:uid="{00000000-0005-0000-0000-000071D20000}"/>
    <cellStyle name="표준 66 2 3 2" xfId="54434" xr:uid="{00000000-0005-0000-0000-000072D20000}"/>
    <cellStyle name="표준 66 2 3 3" xfId="54435" xr:uid="{00000000-0005-0000-0000-000073D20000}"/>
    <cellStyle name="표준 66 2 3 4" xfId="54436" xr:uid="{00000000-0005-0000-0000-000074D20000}"/>
    <cellStyle name="표준 66 2 3 5" xfId="54437" xr:uid="{00000000-0005-0000-0000-000075D20000}"/>
    <cellStyle name="표준 66 2 3 6" xfId="54438" xr:uid="{00000000-0005-0000-0000-000076D20000}"/>
    <cellStyle name="표준 66 2 4" xfId="6876" xr:uid="{00000000-0005-0000-0000-000077D20000}"/>
    <cellStyle name="표준 66 2 4 2" xfId="54439" xr:uid="{00000000-0005-0000-0000-000078D20000}"/>
    <cellStyle name="표준 66 2 4 3" xfId="54440" xr:uid="{00000000-0005-0000-0000-000079D20000}"/>
    <cellStyle name="표준 66 2 4 4" xfId="54441" xr:uid="{00000000-0005-0000-0000-00007AD20000}"/>
    <cellStyle name="표준 66 2 4 5" xfId="54442" xr:uid="{00000000-0005-0000-0000-00007BD20000}"/>
    <cellStyle name="표준 66 2 4 6" xfId="54443" xr:uid="{00000000-0005-0000-0000-00007CD20000}"/>
    <cellStyle name="표준 66 2 5" xfId="8736" xr:uid="{00000000-0005-0000-0000-00007DD20000}"/>
    <cellStyle name="표준 66 2 5 2" xfId="54444" xr:uid="{00000000-0005-0000-0000-00007ED20000}"/>
    <cellStyle name="표준 66 2 5 3" xfId="54445" xr:uid="{00000000-0005-0000-0000-00007FD20000}"/>
    <cellStyle name="표준 66 2 5 4" xfId="54446" xr:uid="{00000000-0005-0000-0000-000080D20000}"/>
    <cellStyle name="표준 66 2 5 5" xfId="54447" xr:uid="{00000000-0005-0000-0000-000081D20000}"/>
    <cellStyle name="표준 66 2 5 6" xfId="54448" xr:uid="{00000000-0005-0000-0000-000082D20000}"/>
    <cellStyle name="표준 66 2 6" xfId="54449" xr:uid="{00000000-0005-0000-0000-000083D20000}"/>
    <cellStyle name="표준 66 2 7" xfId="54450" xr:uid="{00000000-0005-0000-0000-000084D20000}"/>
    <cellStyle name="표준 66 2 8" xfId="54451" xr:uid="{00000000-0005-0000-0000-000085D20000}"/>
    <cellStyle name="표준 66 2 9" xfId="54452" xr:uid="{00000000-0005-0000-0000-000086D20000}"/>
    <cellStyle name="표준 66 3" xfId="2660" xr:uid="{00000000-0005-0000-0000-000087D20000}"/>
    <cellStyle name="표준 66 3 2" xfId="54453" xr:uid="{00000000-0005-0000-0000-000088D20000}"/>
    <cellStyle name="표준 66 3 3" xfId="54454" xr:uid="{00000000-0005-0000-0000-000089D20000}"/>
    <cellStyle name="표준 66 3 4" xfId="54455" xr:uid="{00000000-0005-0000-0000-00008AD20000}"/>
    <cellStyle name="표준 66 3 5" xfId="54456" xr:uid="{00000000-0005-0000-0000-00008BD20000}"/>
    <cellStyle name="표준 66 3 6" xfId="54457" xr:uid="{00000000-0005-0000-0000-00008CD20000}"/>
    <cellStyle name="표준 66 4" xfId="4520" xr:uid="{00000000-0005-0000-0000-00008DD20000}"/>
    <cellStyle name="표준 66 4 2" xfId="54458" xr:uid="{00000000-0005-0000-0000-00008ED20000}"/>
    <cellStyle name="표준 66 4 3" xfId="54459" xr:uid="{00000000-0005-0000-0000-00008FD20000}"/>
    <cellStyle name="표준 66 4 4" xfId="54460" xr:uid="{00000000-0005-0000-0000-000090D20000}"/>
    <cellStyle name="표준 66 4 5" xfId="54461" xr:uid="{00000000-0005-0000-0000-000091D20000}"/>
    <cellStyle name="표준 66 4 6" xfId="54462" xr:uid="{00000000-0005-0000-0000-000092D20000}"/>
    <cellStyle name="표준 66 5" xfId="6384" xr:uid="{00000000-0005-0000-0000-000093D20000}"/>
    <cellStyle name="표준 66 5 2" xfId="54463" xr:uid="{00000000-0005-0000-0000-000094D20000}"/>
    <cellStyle name="표준 66 5 3" xfId="54464" xr:uid="{00000000-0005-0000-0000-000095D20000}"/>
    <cellStyle name="표준 66 5 4" xfId="54465" xr:uid="{00000000-0005-0000-0000-000096D20000}"/>
    <cellStyle name="표준 66 5 5" xfId="54466" xr:uid="{00000000-0005-0000-0000-000097D20000}"/>
    <cellStyle name="표준 66 5 6" xfId="54467" xr:uid="{00000000-0005-0000-0000-000098D20000}"/>
    <cellStyle name="표준 66 6" xfId="8244" xr:uid="{00000000-0005-0000-0000-000099D20000}"/>
    <cellStyle name="표준 66 6 2" xfId="54468" xr:uid="{00000000-0005-0000-0000-00009AD20000}"/>
    <cellStyle name="표준 66 6 3" xfId="54469" xr:uid="{00000000-0005-0000-0000-00009BD20000}"/>
    <cellStyle name="표준 66 6 4" xfId="54470" xr:uid="{00000000-0005-0000-0000-00009CD20000}"/>
    <cellStyle name="표준 66 6 5" xfId="54471" xr:uid="{00000000-0005-0000-0000-00009DD20000}"/>
    <cellStyle name="표준 66 6 6" xfId="54472" xr:uid="{00000000-0005-0000-0000-00009ED20000}"/>
    <cellStyle name="표준 66 7" xfId="54473" xr:uid="{00000000-0005-0000-0000-00009FD20000}"/>
    <cellStyle name="표준 66 8" xfId="54474" xr:uid="{00000000-0005-0000-0000-0000A0D20000}"/>
    <cellStyle name="표준 66 9" xfId="54475" xr:uid="{00000000-0005-0000-0000-0000A1D20000}"/>
    <cellStyle name="표준 67" xfId="806" xr:uid="{00000000-0005-0000-0000-0000A2D20000}"/>
    <cellStyle name="표준 67 10" xfId="54476" xr:uid="{00000000-0005-0000-0000-0000A3D20000}"/>
    <cellStyle name="표준 67 11" xfId="54477" xr:uid="{00000000-0005-0000-0000-0000A4D20000}"/>
    <cellStyle name="표준 67 12" xfId="54478" xr:uid="{00000000-0005-0000-0000-0000A5D20000}"/>
    <cellStyle name="표준 67 2" xfId="1389" xr:uid="{00000000-0005-0000-0000-0000A6D20000}"/>
    <cellStyle name="표준 67 2 10" xfId="54479" xr:uid="{00000000-0005-0000-0000-0000A7D20000}"/>
    <cellStyle name="표준 67 2 11" xfId="54480" xr:uid="{00000000-0005-0000-0000-0000A8D20000}"/>
    <cellStyle name="표준 67 2 2" xfId="3166" xr:uid="{00000000-0005-0000-0000-0000A9D20000}"/>
    <cellStyle name="표준 67 2 2 2" xfId="54481" xr:uid="{00000000-0005-0000-0000-0000AAD20000}"/>
    <cellStyle name="표준 67 2 2 3" xfId="54482" xr:uid="{00000000-0005-0000-0000-0000ABD20000}"/>
    <cellStyle name="표준 67 2 2 4" xfId="54483" xr:uid="{00000000-0005-0000-0000-0000ACD20000}"/>
    <cellStyle name="표준 67 2 2 5" xfId="54484" xr:uid="{00000000-0005-0000-0000-0000ADD20000}"/>
    <cellStyle name="표준 67 2 2 6" xfId="54485" xr:uid="{00000000-0005-0000-0000-0000AED20000}"/>
    <cellStyle name="표준 67 2 3" xfId="5025" xr:uid="{00000000-0005-0000-0000-0000AFD20000}"/>
    <cellStyle name="표준 67 2 3 2" xfId="54486" xr:uid="{00000000-0005-0000-0000-0000B0D20000}"/>
    <cellStyle name="표준 67 2 3 3" xfId="54487" xr:uid="{00000000-0005-0000-0000-0000B1D20000}"/>
    <cellStyle name="표준 67 2 3 4" xfId="54488" xr:uid="{00000000-0005-0000-0000-0000B2D20000}"/>
    <cellStyle name="표준 67 2 3 5" xfId="54489" xr:uid="{00000000-0005-0000-0000-0000B3D20000}"/>
    <cellStyle name="표준 67 2 3 6" xfId="54490" xr:uid="{00000000-0005-0000-0000-0000B4D20000}"/>
    <cellStyle name="표준 67 2 4" xfId="6889" xr:uid="{00000000-0005-0000-0000-0000B5D20000}"/>
    <cellStyle name="표준 67 2 4 2" xfId="54491" xr:uid="{00000000-0005-0000-0000-0000B6D20000}"/>
    <cellStyle name="표준 67 2 4 3" xfId="54492" xr:uid="{00000000-0005-0000-0000-0000B7D20000}"/>
    <cellStyle name="표준 67 2 4 4" xfId="54493" xr:uid="{00000000-0005-0000-0000-0000B8D20000}"/>
    <cellStyle name="표준 67 2 4 5" xfId="54494" xr:uid="{00000000-0005-0000-0000-0000B9D20000}"/>
    <cellStyle name="표준 67 2 4 6" xfId="54495" xr:uid="{00000000-0005-0000-0000-0000BAD20000}"/>
    <cellStyle name="표준 67 2 5" xfId="8749" xr:uid="{00000000-0005-0000-0000-0000BBD20000}"/>
    <cellStyle name="표준 67 2 5 2" xfId="54496" xr:uid="{00000000-0005-0000-0000-0000BCD20000}"/>
    <cellStyle name="표준 67 2 5 3" xfId="54497" xr:uid="{00000000-0005-0000-0000-0000BDD20000}"/>
    <cellStyle name="표준 67 2 5 4" xfId="54498" xr:uid="{00000000-0005-0000-0000-0000BED20000}"/>
    <cellStyle name="표준 67 2 5 5" xfId="54499" xr:uid="{00000000-0005-0000-0000-0000BFD20000}"/>
    <cellStyle name="표준 67 2 5 6" xfId="54500" xr:uid="{00000000-0005-0000-0000-0000C0D20000}"/>
    <cellStyle name="표준 67 2 6" xfId="54501" xr:uid="{00000000-0005-0000-0000-0000C1D20000}"/>
    <cellStyle name="표준 67 2 7" xfId="54502" xr:uid="{00000000-0005-0000-0000-0000C2D20000}"/>
    <cellStyle name="표준 67 2 8" xfId="54503" xr:uid="{00000000-0005-0000-0000-0000C3D20000}"/>
    <cellStyle name="표준 67 2 9" xfId="54504" xr:uid="{00000000-0005-0000-0000-0000C4D20000}"/>
    <cellStyle name="표준 67 3" xfId="2673" xr:uid="{00000000-0005-0000-0000-0000C5D20000}"/>
    <cellStyle name="표준 67 3 2" xfId="54505" xr:uid="{00000000-0005-0000-0000-0000C6D20000}"/>
    <cellStyle name="표준 67 3 3" xfId="54506" xr:uid="{00000000-0005-0000-0000-0000C7D20000}"/>
    <cellStyle name="표준 67 3 4" xfId="54507" xr:uid="{00000000-0005-0000-0000-0000C8D20000}"/>
    <cellStyle name="표준 67 3 5" xfId="54508" xr:uid="{00000000-0005-0000-0000-0000C9D20000}"/>
    <cellStyle name="표준 67 3 6" xfId="54509" xr:uid="{00000000-0005-0000-0000-0000CAD20000}"/>
    <cellStyle name="표준 67 4" xfId="4533" xr:uid="{00000000-0005-0000-0000-0000CBD20000}"/>
    <cellStyle name="표준 67 4 2" xfId="54510" xr:uid="{00000000-0005-0000-0000-0000CCD20000}"/>
    <cellStyle name="표준 67 4 3" xfId="54511" xr:uid="{00000000-0005-0000-0000-0000CDD20000}"/>
    <cellStyle name="표준 67 4 4" xfId="54512" xr:uid="{00000000-0005-0000-0000-0000CED20000}"/>
    <cellStyle name="표준 67 4 5" xfId="54513" xr:uid="{00000000-0005-0000-0000-0000CFD20000}"/>
    <cellStyle name="표준 67 4 6" xfId="54514" xr:uid="{00000000-0005-0000-0000-0000D0D20000}"/>
    <cellStyle name="표준 67 5" xfId="6397" xr:uid="{00000000-0005-0000-0000-0000D1D20000}"/>
    <cellStyle name="표준 67 5 2" xfId="54515" xr:uid="{00000000-0005-0000-0000-0000D2D20000}"/>
    <cellStyle name="표준 67 5 3" xfId="54516" xr:uid="{00000000-0005-0000-0000-0000D3D20000}"/>
    <cellStyle name="표준 67 5 4" xfId="54517" xr:uid="{00000000-0005-0000-0000-0000D4D20000}"/>
    <cellStyle name="표준 67 5 5" xfId="54518" xr:uid="{00000000-0005-0000-0000-0000D5D20000}"/>
    <cellStyle name="표준 67 5 6" xfId="54519" xr:uid="{00000000-0005-0000-0000-0000D6D20000}"/>
    <cellStyle name="표준 67 6" xfId="8257" xr:uid="{00000000-0005-0000-0000-0000D7D20000}"/>
    <cellStyle name="표준 67 6 2" xfId="54520" xr:uid="{00000000-0005-0000-0000-0000D8D20000}"/>
    <cellStyle name="표준 67 6 3" xfId="54521" xr:uid="{00000000-0005-0000-0000-0000D9D20000}"/>
    <cellStyle name="표준 67 6 4" xfId="54522" xr:uid="{00000000-0005-0000-0000-0000DAD20000}"/>
    <cellStyle name="표준 67 6 5" xfId="54523" xr:uid="{00000000-0005-0000-0000-0000DBD20000}"/>
    <cellStyle name="표준 67 6 6" xfId="54524" xr:uid="{00000000-0005-0000-0000-0000DCD20000}"/>
    <cellStyle name="표준 67 7" xfId="54525" xr:uid="{00000000-0005-0000-0000-0000DDD20000}"/>
    <cellStyle name="표준 67 8" xfId="54526" xr:uid="{00000000-0005-0000-0000-0000DED20000}"/>
    <cellStyle name="표준 67 9" xfId="54527" xr:uid="{00000000-0005-0000-0000-0000DFD20000}"/>
    <cellStyle name="표준 68" xfId="819" xr:uid="{00000000-0005-0000-0000-0000E0D20000}"/>
    <cellStyle name="표준 68 10" xfId="54528" xr:uid="{00000000-0005-0000-0000-0000E1D20000}"/>
    <cellStyle name="표준 68 11" xfId="54529" xr:uid="{00000000-0005-0000-0000-0000E2D20000}"/>
    <cellStyle name="표준 68 12" xfId="54530" xr:uid="{00000000-0005-0000-0000-0000E3D20000}"/>
    <cellStyle name="표준 68 2" xfId="1402" xr:uid="{00000000-0005-0000-0000-0000E4D20000}"/>
    <cellStyle name="표준 68 2 10" xfId="54531" xr:uid="{00000000-0005-0000-0000-0000E5D20000}"/>
    <cellStyle name="표준 68 2 11" xfId="54532" xr:uid="{00000000-0005-0000-0000-0000E6D20000}"/>
    <cellStyle name="표준 68 2 2" xfId="3179" xr:uid="{00000000-0005-0000-0000-0000E7D20000}"/>
    <cellStyle name="표준 68 2 2 2" xfId="54533" xr:uid="{00000000-0005-0000-0000-0000E8D20000}"/>
    <cellStyle name="표준 68 2 2 3" xfId="54534" xr:uid="{00000000-0005-0000-0000-0000E9D20000}"/>
    <cellStyle name="표준 68 2 2 4" xfId="54535" xr:uid="{00000000-0005-0000-0000-0000EAD20000}"/>
    <cellStyle name="표준 68 2 2 5" xfId="54536" xr:uid="{00000000-0005-0000-0000-0000EBD20000}"/>
    <cellStyle name="표준 68 2 2 6" xfId="54537" xr:uid="{00000000-0005-0000-0000-0000ECD20000}"/>
    <cellStyle name="표준 68 2 3" xfId="5038" xr:uid="{00000000-0005-0000-0000-0000EDD20000}"/>
    <cellStyle name="표준 68 2 3 2" xfId="54538" xr:uid="{00000000-0005-0000-0000-0000EED20000}"/>
    <cellStyle name="표준 68 2 3 3" xfId="54539" xr:uid="{00000000-0005-0000-0000-0000EFD20000}"/>
    <cellStyle name="표준 68 2 3 4" xfId="54540" xr:uid="{00000000-0005-0000-0000-0000F0D20000}"/>
    <cellStyle name="표준 68 2 3 5" xfId="54541" xr:uid="{00000000-0005-0000-0000-0000F1D20000}"/>
    <cellStyle name="표준 68 2 3 6" xfId="54542" xr:uid="{00000000-0005-0000-0000-0000F2D20000}"/>
    <cellStyle name="표준 68 2 4" xfId="6902" xr:uid="{00000000-0005-0000-0000-0000F3D20000}"/>
    <cellStyle name="표준 68 2 4 2" xfId="54543" xr:uid="{00000000-0005-0000-0000-0000F4D20000}"/>
    <cellStyle name="표준 68 2 4 3" xfId="54544" xr:uid="{00000000-0005-0000-0000-0000F5D20000}"/>
    <cellStyle name="표준 68 2 4 4" xfId="54545" xr:uid="{00000000-0005-0000-0000-0000F6D20000}"/>
    <cellStyle name="표준 68 2 4 5" xfId="54546" xr:uid="{00000000-0005-0000-0000-0000F7D20000}"/>
    <cellStyle name="표준 68 2 4 6" xfId="54547" xr:uid="{00000000-0005-0000-0000-0000F8D20000}"/>
    <cellStyle name="표준 68 2 5" xfId="8762" xr:uid="{00000000-0005-0000-0000-0000F9D20000}"/>
    <cellStyle name="표준 68 2 5 2" xfId="54548" xr:uid="{00000000-0005-0000-0000-0000FAD20000}"/>
    <cellStyle name="표준 68 2 5 3" xfId="54549" xr:uid="{00000000-0005-0000-0000-0000FBD20000}"/>
    <cellStyle name="표준 68 2 5 4" xfId="54550" xr:uid="{00000000-0005-0000-0000-0000FCD20000}"/>
    <cellStyle name="표준 68 2 5 5" xfId="54551" xr:uid="{00000000-0005-0000-0000-0000FDD20000}"/>
    <cellStyle name="표준 68 2 5 6" xfId="54552" xr:uid="{00000000-0005-0000-0000-0000FED20000}"/>
    <cellStyle name="표준 68 2 6" xfId="54553" xr:uid="{00000000-0005-0000-0000-0000FFD20000}"/>
    <cellStyle name="표준 68 2 7" xfId="54554" xr:uid="{00000000-0005-0000-0000-000000D30000}"/>
    <cellStyle name="표준 68 2 8" xfId="54555" xr:uid="{00000000-0005-0000-0000-000001D30000}"/>
    <cellStyle name="표준 68 2 9" xfId="54556" xr:uid="{00000000-0005-0000-0000-000002D30000}"/>
    <cellStyle name="표준 68 3" xfId="2686" xr:uid="{00000000-0005-0000-0000-000003D30000}"/>
    <cellStyle name="표준 68 3 2" xfId="54557" xr:uid="{00000000-0005-0000-0000-000004D30000}"/>
    <cellStyle name="표준 68 3 3" xfId="54558" xr:uid="{00000000-0005-0000-0000-000005D30000}"/>
    <cellStyle name="표준 68 3 4" xfId="54559" xr:uid="{00000000-0005-0000-0000-000006D30000}"/>
    <cellStyle name="표준 68 3 5" xfId="54560" xr:uid="{00000000-0005-0000-0000-000007D30000}"/>
    <cellStyle name="표준 68 3 6" xfId="54561" xr:uid="{00000000-0005-0000-0000-000008D30000}"/>
    <cellStyle name="표준 68 4" xfId="4546" xr:uid="{00000000-0005-0000-0000-000009D30000}"/>
    <cellStyle name="표준 68 4 2" xfId="54562" xr:uid="{00000000-0005-0000-0000-00000AD30000}"/>
    <cellStyle name="표준 68 4 3" xfId="54563" xr:uid="{00000000-0005-0000-0000-00000BD30000}"/>
    <cellStyle name="표준 68 4 4" xfId="54564" xr:uid="{00000000-0005-0000-0000-00000CD30000}"/>
    <cellStyle name="표준 68 4 5" xfId="54565" xr:uid="{00000000-0005-0000-0000-00000DD30000}"/>
    <cellStyle name="표준 68 4 6" xfId="54566" xr:uid="{00000000-0005-0000-0000-00000ED30000}"/>
    <cellStyle name="표준 68 5" xfId="6410" xr:uid="{00000000-0005-0000-0000-00000FD30000}"/>
    <cellStyle name="표준 68 5 2" xfId="54567" xr:uid="{00000000-0005-0000-0000-000010D30000}"/>
    <cellStyle name="표준 68 5 3" xfId="54568" xr:uid="{00000000-0005-0000-0000-000011D30000}"/>
    <cellStyle name="표준 68 5 4" xfId="54569" xr:uid="{00000000-0005-0000-0000-000012D30000}"/>
    <cellStyle name="표준 68 5 5" xfId="54570" xr:uid="{00000000-0005-0000-0000-000013D30000}"/>
    <cellStyle name="표준 68 5 6" xfId="54571" xr:uid="{00000000-0005-0000-0000-000014D30000}"/>
    <cellStyle name="표준 68 6" xfId="8270" xr:uid="{00000000-0005-0000-0000-000015D30000}"/>
    <cellStyle name="표준 68 6 2" xfId="54572" xr:uid="{00000000-0005-0000-0000-000016D30000}"/>
    <cellStyle name="표준 68 6 3" xfId="54573" xr:uid="{00000000-0005-0000-0000-000017D30000}"/>
    <cellStyle name="표준 68 6 4" xfId="54574" xr:uid="{00000000-0005-0000-0000-000018D30000}"/>
    <cellStyle name="표준 68 6 5" xfId="54575" xr:uid="{00000000-0005-0000-0000-000019D30000}"/>
    <cellStyle name="표준 68 6 6" xfId="54576" xr:uid="{00000000-0005-0000-0000-00001AD30000}"/>
    <cellStyle name="표준 68 7" xfId="54577" xr:uid="{00000000-0005-0000-0000-00001BD30000}"/>
    <cellStyle name="표준 68 8" xfId="54578" xr:uid="{00000000-0005-0000-0000-00001CD30000}"/>
    <cellStyle name="표준 68 9" xfId="54579" xr:uid="{00000000-0005-0000-0000-00001DD30000}"/>
    <cellStyle name="표준 69" xfId="832" xr:uid="{00000000-0005-0000-0000-00001ED30000}"/>
    <cellStyle name="표준 69 10" xfId="54580" xr:uid="{00000000-0005-0000-0000-00001FD30000}"/>
    <cellStyle name="표준 69 11" xfId="54581" xr:uid="{00000000-0005-0000-0000-000020D30000}"/>
    <cellStyle name="표준 69 12" xfId="54582" xr:uid="{00000000-0005-0000-0000-000021D30000}"/>
    <cellStyle name="표준 69 2" xfId="1415" xr:uid="{00000000-0005-0000-0000-000022D30000}"/>
    <cellStyle name="표준 69 2 10" xfId="54583" xr:uid="{00000000-0005-0000-0000-000023D30000}"/>
    <cellStyle name="표준 69 2 11" xfId="54584" xr:uid="{00000000-0005-0000-0000-000024D30000}"/>
    <cellStyle name="표준 69 2 2" xfId="3192" xr:uid="{00000000-0005-0000-0000-000025D30000}"/>
    <cellStyle name="표준 69 2 2 2" xfId="54585" xr:uid="{00000000-0005-0000-0000-000026D30000}"/>
    <cellStyle name="표준 69 2 2 3" xfId="54586" xr:uid="{00000000-0005-0000-0000-000027D30000}"/>
    <cellStyle name="표준 69 2 2 4" xfId="54587" xr:uid="{00000000-0005-0000-0000-000028D30000}"/>
    <cellStyle name="표준 69 2 2 5" xfId="54588" xr:uid="{00000000-0005-0000-0000-000029D30000}"/>
    <cellStyle name="표준 69 2 2 6" xfId="54589" xr:uid="{00000000-0005-0000-0000-00002AD30000}"/>
    <cellStyle name="표준 69 2 3" xfId="5051" xr:uid="{00000000-0005-0000-0000-00002BD30000}"/>
    <cellStyle name="표준 69 2 3 2" xfId="54590" xr:uid="{00000000-0005-0000-0000-00002CD30000}"/>
    <cellStyle name="표준 69 2 3 3" xfId="54591" xr:uid="{00000000-0005-0000-0000-00002DD30000}"/>
    <cellStyle name="표준 69 2 3 4" xfId="54592" xr:uid="{00000000-0005-0000-0000-00002ED30000}"/>
    <cellStyle name="표준 69 2 3 5" xfId="54593" xr:uid="{00000000-0005-0000-0000-00002FD30000}"/>
    <cellStyle name="표준 69 2 3 6" xfId="54594" xr:uid="{00000000-0005-0000-0000-000030D30000}"/>
    <cellStyle name="표준 69 2 4" xfId="6915" xr:uid="{00000000-0005-0000-0000-000031D30000}"/>
    <cellStyle name="표준 69 2 4 2" xfId="54595" xr:uid="{00000000-0005-0000-0000-000032D30000}"/>
    <cellStyle name="표준 69 2 4 3" xfId="54596" xr:uid="{00000000-0005-0000-0000-000033D30000}"/>
    <cellStyle name="표준 69 2 4 4" xfId="54597" xr:uid="{00000000-0005-0000-0000-000034D30000}"/>
    <cellStyle name="표준 69 2 4 5" xfId="54598" xr:uid="{00000000-0005-0000-0000-000035D30000}"/>
    <cellStyle name="표준 69 2 4 6" xfId="54599" xr:uid="{00000000-0005-0000-0000-000036D30000}"/>
    <cellStyle name="표준 69 2 5" xfId="8775" xr:uid="{00000000-0005-0000-0000-000037D30000}"/>
    <cellStyle name="표준 69 2 5 2" xfId="54600" xr:uid="{00000000-0005-0000-0000-000038D30000}"/>
    <cellStyle name="표준 69 2 5 3" xfId="54601" xr:uid="{00000000-0005-0000-0000-000039D30000}"/>
    <cellStyle name="표준 69 2 5 4" xfId="54602" xr:uid="{00000000-0005-0000-0000-00003AD30000}"/>
    <cellStyle name="표준 69 2 5 5" xfId="54603" xr:uid="{00000000-0005-0000-0000-00003BD30000}"/>
    <cellStyle name="표준 69 2 5 6" xfId="54604" xr:uid="{00000000-0005-0000-0000-00003CD30000}"/>
    <cellStyle name="표준 69 2 6" xfId="54605" xr:uid="{00000000-0005-0000-0000-00003DD30000}"/>
    <cellStyle name="표준 69 2 7" xfId="54606" xr:uid="{00000000-0005-0000-0000-00003ED30000}"/>
    <cellStyle name="표준 69 2 8" xfId="54607" xr:uid="{00000000-0005-0000-0000-00003FD30000}"/>
    <cellStyle name="표준 69 2 9" xfId="54608" xr:uid="{00000000-0005-0000-0000-000040D30000}"/>
    <cellStyle name="표준 69 3" xfId="2699" xr:uid="{00000000-0005-0000-0000-000041D30000}"/>
    <cellStyle name="표준 69 3 2" xfId="54609" xr:uid="{00000000-0005-0000-0000-000042D30000}"/>
    <cellStyle name="표준 69 3 3" xfId="54610" xr:uid="{00000000-0005-0000-0000-000043D30000}"/>
    <cellStyle name="표준 69 3 4" xfId="54611" xr:uid="{00000000-0005-0000-0000-000044D30000}"/>
    <cellStyle name="표준 69 3 5" xfId="54612" xr:uid="{00000000-0005-0000-0000-000045D30000}"/>
    <cellStyle name="표준 69 3 6" xfId="54613" xr:uid="{00000000-0005-0000-0000-000046D30000}"/>
    <cellStyle name="표준 69 4" xfId="4559" xr:uid="{00000000-0005-0000-0000-000047D30000}"/>
    <cellStyle name="표준 69 4 2" xfId="54614" xr:uid="{00000000-0005-0000-0000-000048D30000}"/>
    <cellStyle name="표준 69 4 3" xfId="54615" xr:uid="{00000000-0005-0000-0000-000049D30000}"/>
    <cellStyle name="표준 69 4 4" xfId="54616" xr:uid="{00000000-0005-0000-0000-00004AD30000}"/>
    <cellStyle name="표준 69 4 5" xfId="54617" xr:uid="{00000000-0005-0000-0000-00004BD30000}"/>
    <cellStyle name="표준 69 4 6" xfId="54618" xr:uid="{00000000-0005-0000-0000-00004CD30000}"/>
    <cellStyle name="표준 69 5" xfId="6423" xr:uid="{00000000-0005-0000-0000-00004DD30000}"/>
    <cellStyle name="표준 69 5 2" xfId="54619" xr:uid="{00000000-0005-0000-0000-00004ED30000}"/>
    <cellStyle name="표준 69 5 3" xfId="54620" xr:uid="{00000000-0005-0000-0000-00004FD30000}"/>
    <cellStyle name="표준 69 5 4" xfId="54621" xr:uid="{00000000-0005-0000-0000-000050D30000}"/>
    <cellStyle name="표준 69 5 5" xfId="54622" xr:uid="{00000000-0005-0000-0000-000051D30000}"/>
    <cellStyle name="표준 69 5 6" xfId="54623" xr:uid="{00000000-0005-0000-0000-000052D30000}"/>
    <cellStyle name="표준 69 6" xfId="8283" xr:uid="{00000000-0005-0000-0000-000053D30000}"/>
    <cellStyle name="표준 69 6 2" xfId="54624" xr:uid="{00000000-0005-0000-0000-000054D30000}"/>
    <cellStyle name="표준 69 6 3" xfId="54625" xr:uid="{00000000-0005-0000-0000-000055D30000}"/>
    <cellStyle name="표준 69 6 4" xfId="54626" xr:uid="{00000000-0005-0000-0000-000056D30000}"/>
    <cellStyle name="표준 69 6 5" xfId="54627" xr:uid="{00000000-0005-0000-0000-000057D30000}"/>
    <cellStyle name="표준 69 6 6" xfId="54628" xr:uid="{00000000-0005-0000-0000-000058D30000}"/>
    <cellStyle name="표준 69 7" xfId="54629" xr:uid="{00000000-0005-0000-0000-000059D30000}"/>
    <cellStyle name="표준 69 8" xfId="54630" xr:uid="{00000000-0005-0000-0000-00005AD30000}"/>
    <cellStyle name="표준 69 9" xfId="54631" xr:uid="{00000000-0005-0000-0000-00005BD30000}"/>
    <cellStyle name="표준 7" xfId="489" xr:uid="{00000000-0005-0000-0000-00005CD30000}"/>
    <cellStyle name="표준 7 2" xfId="490" xr:uid="{00000000-0005-0000-0000-00005DD30000}"/>
    <cellStyle name="표준 7 2 2" xfId="1074" xr:uid="{00000000-0005-0000-0000-00005ED30000}"/>
    <cellStyle name="표준 7 3" xfId="491" xr:uid="{00000000-0005-0000-0000-00005FD30000}"/>
    <cellStyle name="표준 7 3 2" xfId="1075" xr:uid="{00000000-0005-0000-0000-000060D30000}"/>
    <cellStyle name="표준 7 4" xfId="492" xr:uid="{00000000-0005-0000-0000-000061D30000}"/>
    <cellStyle name="표준 7 4 2" xfId="1076" xr:uid="{00000000-0005-0000-0000-000062D30000}"/>
    <cellStyle name="표준 7_기타 수기 입력사항" xfId="493" xr:uid="{00000000-0005-0000-0000-000063D30000}"/>
    <cellStyle name="표준 70" xfId="845" xr:uid="{00000000-0005-0000-0000-000064D30000}"/>
    <cellStyle name="표준 70 10" xfId="54632" xr:uid="{00000000-0005-0000-0000-000065D30000}"/>
    <cellStyle name="표준 70 11" xfId="54633" xr:uid="{00000000-0005-0000-0000-000066D30000}"/>
    <cellStyle name="표준 70 12" xfId="54634" xr:uid="{00000000-0005-0000-0000-000067D30000}"/>
    <cellStyle name="표준 70 2" xfId="1428" xr:uid="{00000000-0005-0000-0000-000068D30000}"/>
    <cellStyle name="표준 70 2 10" xfId="54635" xr:uid="{00000000-0005-0000-0000-000069D30000}"/>
    <cellStyle name="표준 70 2 11" xfId="54636" xr:uid="{00000000-0005-0000-0000-00006AD30000}"/>
    <cellStyle name="표준 70 2 2" xfId="3205" xr:uid="{00000000-0005-0000-0000-00006BD30000}"/>
    <cellStyle name="표준 70 2 2 2" xfId="54637" xr:uid="{00000000-0005-0000-0000-00006CD30000}"/>
    <cellStyle name="표준 70 2 2 3" xfId="54638" xr:uid="{00000000-0005-0000-0000-00006DD30000}"/>
    <cellStyle name="표준 70 2 2 4" xfId="54639" xr:uid="{00000000-0005-0000-0000-00006ED30000}"/>
    <cellStyle name="표준 70 2 2 5" xfId="54640" xr:uid="{00000000-0005-0000-0000-00006FD30000}"/>
    <cellStyle name="표준 70 2 2 6" xfId="54641" xr:uid="{00000000-0005-0000-0000-000070D30000}"/>
    <cellStyle name="표준 70 2 3" xfId="5064" xr:uid="{00000000-0005-0000-0000-000071D30000}"/>
    <cellStyle name="표준 70 2 3 2" xfId="54642" xr:uid="{00000000-0005-0000-0000-000072D30000}"/>
    <cellStyle name="표준 70 2 3 3" xfId="54643" xr:uid="{00000000-0005-0000-0000-000073D30000}"/>
    <cellStyle name="표준 70 2 3 4" xfId="54644" xr:uid="{00000000-0005-0000-0000-000074D30000}"/>
    <cellStyle name="표준 70 2 3 5" xfId="54645" xr:uid="{00000000-0005-0000-0000-000075D30000}"/>
    <cellStyle name="표준 70 2 3 6" xfId="54646" xr:uid="{00000000-0005-0000-0000-000076D30000}"/>
    <cellStyle name="표준 70 2 4" xfId="6928" xr:uid="{00000000-0005-0000-0000-000077D30000}"/>
    <cellStyle name="표준 70 2 4 2" xfId="54647" xr:uid="{00000000-0005-0000-0000-000078D30000}"/>
    <cellStyle name="표준 70 2 4 3" xfId="54648" xr:uid="{00000000-0005-0000-0000-000079D30000}"/>
    <cellStyle name="표준 70 2 4 4" xfId="54649" xr:uid="{00000000-0005-0000-0000-00007AD30000}"/>
    <cellStyle name="표준 70 2 4 5" xfId="54650" xr:uid="{00000000-0005-0000-0000-00007BD30000}"/>
    <cellStyle name="표준 70 2 4 6" xfId="54651" xr:uid="{00000000-0005-0000-0000-00007CD30000}"/>
    <cellStyle name="표준 70 2 5" xfId="8788" xr:uid="{00000000-0005-0000-0000-00007DD30000}"/>
    <cellStyle name="표준 70 2 5 2" xfId="54652" xr:uid="{00000000-0005-0000-0000-00007ED30000}"/>
    <cellStyle name="표준 70 2 5 3" xfId="54653" xr:uid="{00000000-0005-0000-0000-00007FD30000}"/>
    <cellStyle name="표준 70 2 5 4" xfId="54654" xr:uid="{00000000-0005-0000-0000-000080D30000}"/>
    <cellStyle name="표준 70 2 5 5" xfId="54655" xr:uid="{00000000-0005-0000-0000-000081D30000}"/>
    <cellStyle name="표준 70 2 5 6" xfId="54656" xr:uid="{00000000-0005-0000-0000-000082D30000}"/>
    <cellStyle name="표준 70 2 6" xfId="54657" xr:uid="{00000000-0005-0000-0000-000083D30000}"/>
    <cellStyle name="표준 70 2 7" xfId="54658" xr:uid="{00000000-0005-0000-0000-000084D30000}"/>
    <cellStyle name="표준 70 2 8" xfId="54659" xr:uid="{00000000-0005-0000-0000-000085D30000}"/>
    <cellStyle name="표준 70 2 9" xfId="54660" xr:uid="{00000000-0005-0000-0000-000086D30000}"/>
    <cellStyle name="표준 70 3" xfId="2712" xr:uid="{00000000-0005-0000-0000-000087D30000}"/>
    <cellStyle name="표준 70 3 2" xfId="54661" xr:uid="{00000000-0005-0000-0000-000088D30000}"/>
    <cellStyle name="표준 70 3 3" xfId="54662" xr:uid="{00000000-0005-0000-0000-000089D30000}"/>
    <cellStyle name="표준 70 3 4" xfId="54663" xr:uid="{00000000-0005-0000-0000-00008AD30000}"/>
    <cellStyle name="표준 70 3 5" xfId="54664" xr:uid="{00000000-0005-0000-0000-00008BD30000}"/>
    <cellStyle name="표준 70 3 6" xfId="54665" xr:uid="{00000000-0005-0000-0000-00008CD30000}"/>
    <cellStyle name="표준 70 4" xfId="4572" xr:uid="{00000000-0005-0000-0000-00008DD30000}"/>
    <cellStyle name="표준 70 4 2" xfId="54666" xr:uid="{00000000-0005-0000-0000-00008ED30000}"/>
    <cellStyle name="표준 70 4 3" xfId="54667" xr:uid="{00000000-0005-0000-0000-00008FD30000}"/>
    <cellStyle name="표준 70 4 4" xfId="54668" xr:uid="{00000000-0005-0000-0000-000090D30000}"/>
    <cellStyle name="표준 70 4 5" xfId="54669" xr:uid="{00000000-0005-0000-0000-000091D30000}"/>
    <cellStyle name="표준 70 4 6" xfId="54670" xr:uid="{00000000-0005-0000-0000-000092D30000}"/>
    <cellStyle name="표준 70 5" xfId="6436" xr:uid="{00000000-0005-0000-0000-000093D30000}"/>
    <cellStyle name="표준 70 5 2" xfId="54671" xr:uid="{00000000-0005-0000-0000-000094D30000}"/>
    <cellStyle name="표준 70 5 3" xfId="54672" xr:uid="{00000000-0005-0000-0000-000095D30000}"/>
    <cellStyle name="표준 70 5 4" xfId="54673" xr:uid="{00000000-0005-0000-0000-000096D30000}"/>
    <cellStyle name="표준 70 5 5" xfId="54674" xr:uid="{00000000-0005-0000-0000-000097D30000}"/>
    <cellStyle name="표준 70 5 6" xfId="54675" xr:uid="{00000000-0005-0000-0000-000098D30000}"/>
    <cellStyle name="표준 70 6" xfId="8296" xr:uid="{00000000-0005-0000-0000-000099D30000}"/>
    <cellStyle name="표준 70 6 2" xfId="54676" xr:uid="{00000000-0005-0000-0000-00009AD30000}"/>
    <cellStyle name="표준 70 6 3" xfId="54677" xr:uid="{00000000-0005-0000-0000-00009BD30000}"/>
    <cellStyle name="표준 70 6 4" xfId="54678" xr:uid="{00000000-0005-0000-0000-00009CD30000}"/>
    <cellStyle name="표준 70 6 5" xfId="54679" xr:uid="{00000000-0005-0000-0000-00009DD30000}"/>
    <cellStyle name="표준 70 6 6" xfId="54680" xr:uid="{00000000-0005-0000-0000-00009ED30000}"/>
    <cellStyle name="표준 70 7" xfId="54681" xr:uid="{00000000-0005-0000-0000-00009FD30000}"/>
    <cellStyle name="표준 70 8" xfId="54682" xr:uid="{00000000-0005-0000-0000-0000A0D30000}"/>
    <cellStyle name="표준 70 9" xfId="54683" xr:uid="{00000000-0005-0000-0000-0000A1D30000}"/>
    <cellStyle name="표준 71" xfId="858" xr:uid="{00000000-0005-0000-0000-0000A2D30000}"/>
    <cellStyle name="표준 71 10" xfId="54684" xr:uid="{00000000-0005-0000-0000-0000A3D30000}"/>
    <cellStyle name="표준 71 11" xfId="54685" xr:uid="{00000000-0005-0000-0000-0000A4D30000}"/>
    <cellStyle name="표준 71 12" xfId="54686" xr:uid="{00000000-0005-0000-0000-0000A5D30000}"/>
    <cellStyle name="표준 71 2" xfId="1441" xr:uid="{00000000-0005-0000-0000-0000A6D30000}"/>
    <cellStyle name="표준 71 2 10" xfId="54687" xr:uid="{00000000-0005-0000-0000-0000A7D30000}"/>
    <cellStyle name="표준 71 2 11" xfId="54688" xr:uid="{00000000-0005-0000-0000-0000A8D30000}"/>
    <cellStyle name="표준 71 2 2" xfId="3218" xr:uid="{00000000-0005-0000-0000-0000A9D30000}"/>
    <cellStyle name="표준 71 2 2 2" xfId="54689" xr:uid="{00000000-0005-0000-0000-0000AAD30000}"/>
    <cellStyle name="표준 71 2 2 3" xfId="54690" xr:uid="{00000000-0005-0000-0000-0000ABD30000}"/>
    <cellStyle name="표준 71 2 2 4" xfId="54691" xr:uid="{00000000-0005-0000-0000-0000ACD30000}"/>
    <cellStyle name="표준 71 2 2 5" xfId="54692" xr:uid="{00000000-0005-0000-0000-0000ADD30000}"/>
    <cellStyle name="표준 71 2 2 6" xfId="54693" xr:uid="{00000000-0005-0000-0000-0000AED30000}"/>
    <cellStyle name="표준 71 2 3" xfId="5077" xr:uid="{00000000-0005-0000-0000-0000AFD30000}"/>
    <cellStyle name="표준 71 2 3 2" xfId="54694" xr:uid="{00000000-0005-0000-0000-0000B0D30000}"/>
    <cellStyle name="표준 71 2 3 3" xfId="54695" xr:uid="{00000000-0005-0000-0000-0000B1D30000}"/>
    <cellStyle name="표준 71 2 3 4" xfId="54696" xr:uid="{00000000-0005-0000-0000-0000B2D30000}"/>
    <cellStyle name="표준 71 2 3 5" xfId="54697" xr:uid="{00000000-0005-0000-0000-0000B3D30000}"/>
    <cellStyle name="표준 71 2 3 6" xfId="54698" xr:uid="{00000000-0005-0000-0000-0000B4D30000}"/>
    <cellStyle name="표준 71 2 4" xfId="6941" xr:uid="{00000000-0005-0000-0000-0000B5D30000}"/>
    <cellStyle name="표준 71 2 4 2" xfId="54699" xr:uid="{00000000-0005-0000-0000-0000B6D30000}"/>
    <cellStyle name="표준 71 2 4 3" xfId="54700" xr:uid="{00000000-0005-0000-0000-0000B7D30000}"/>
    <cellStyle name="표준 71 2 4 4" xfId="54701" xr:uid="{00000000-0005-0000-0000-0000B8D30000}"/>
    <cellStyle name="표준 71 2 4 5" xfId="54702" xr:uid="{00000000-0005-0000-0000-0000B9D30000}"/>
    <cellStyle name="표준 71 2 4 6" xfId="54703" xr:uid="{00000000-0005-0000-0000-0000BAD30000}"/>
    <cellStyle name="표준 71 2 5" xfId="8801" xr:uid="{00000000-0005-0000-0000-0000BBD30000}"/>
    <cellStyle name="표준 71 2 5 2" xfId="54704" xr:uid="{00000000-0005-0000-0000-0000BCD30000}"/>
    <cellStyle name="표준 71 2 5 3" xfId="54705" xr:uid="{00000000-0005-0000-0000-0000BDD30000}"/>
    <cellStyle name="표준 71 2 5 4" xfId="54706" xr:uid="{00000000-0005-0000-0000-0000BED30000}"/>
    <cellStyle name="표준 71 2 5 5" xfId="54707" xr:uid="{00000000-0005-0000-0000-0000BFD30000}"/>
    <cellStyle name="표준 71 2 5 6" xfId="54708" xr:uid="{00000000-0005-0000-0000-0000C0D30000}"/>
    <cellStyle name="표준 71 2 6" xfId="54709" xr:uid="{00000000-0005-0000-0000-0000C1D30000}"/>
    <cellStyle name="표준 71 2 7" xfId="54710" xr:uid="{00000000-0005-0000-0000-0000C2D30000}"/>
    <cellStyle name="표준 71 2 8" xfId="54711" xr:uid="{00000000-0005-0000-0000-0000C3D30000}"/>
    <cellStyle name="표준 71 2 9" xfId="54712" xr:uid="{00000000-0005-0000-0000-0000C4D30000}"/>
    <cellStyle name="표준 71 3" xfId="2725" xr:uid="{00000000-0005-0000-0000-0000C5D30000}"/>
    <cellStyle name="표준 71 3 2" xfId="54713" xr:uid="{00000000-0005-0000-0000-0000C6D30000}"/>
    <cellStyle name="표준 71 3 3" xfId="54714" xr:uid="{00000000-0005-0000-0000-0000C7D30000}"/>
    <cellStyle name="표준 71 3 4" xfId="54715" xr:uid="{00000000-0005-0000-0000-0000C8D30000}"/>
    <cellStyle name="표준 71 3 5" xfId="54716" xr:uid="{00000000-0005-0000-0000-0000C9D30000}"/>
    <cellStyle name="표준 71 3 6" xfId="54717" xr:uid="{00000000-0005-0000-0000-0000CAD30000}"/>
    <cellStyle name="표준 71 4" xfId="4585" xr:uid="{00000000-0005-0000-0000-0000CBD30000}"/>
    <cellStyle name="표준 71 4 2" xfId="54718" xr:uid="{00000000-0005-0000-0000-0000CCD30000}"/>
    <cellStyle name="표준 71 4 3" xfId="54719" xr:uid="{00000000-0005-0000-0000-0000CDD30000}"/>
    <cellStyle name="표준 71 4 4" xfId="54720" xr:uid="{00000000-0005-0000-0000-0000CED30000}"/>
    <cellStyle name="표준 71 4 5" xfId="54721" xr:uid="{00000000-0005-0000-0000-0000CFD30000}"/>
    <cellStyle name="표준 71 4 6" xfId="54722" xr:uid="{00000000-0005-0000-0000-0000D0D30000}"/>
    <cellStyle name="표준 71 5" xfId="6449" xr:uid="{00000000-0005-0000-0000-0000D1D30000}"/>
    <cellStyle name="표준 71 5 2" xfId="54723" xr:uid="{00000000-0005-0000-0000-0000D2D30000}"/>
    <cellStyle name="표준 71 5 3" xfId="54724" xr:uid="{00000000-0005-0000-0000-0000D3D30000}"/>
    <cellStyle name="표준 71 5 4" xfId="54725" xr:uid="{00000000-0005-0000-0000-0000D4D30000}"/>
    <cellStyle name="표준 71 5 5" xfId="54726" xr:uid="{00000000-0005-0000-0000-0000D5D30000}"/>
    <cellStyle name="표준 71 5 6" xfId="54727" xr:uid="{00000000-0005-0000-0000-0000D6D30000}"/>
    <cellStyle name="표준 71 6" xfId="8309" xr:uid="{00000000-0005-0000-0000-0000D7D30000}"/>
    <cellStyle name="표준 71 6 2" xfId="54728" xr:uid="{00000000-0005-0000-0000-0000D8D30000}"/>
    <cellStyle name="표준 71 6 3" xfId="54729" xr:uid="{00000000-0005-0000-0000-0000D9D30000}"/>
    <cellStyle name="표준 71 6 4" xfId="54730" xr:uid="{00000000-0005-0000-0000-0000DAD30000}"/>
    <cellStyle name="표준 71 6 5" xfId="54731" xr:uid="{00000000-0005-0000-0000-0000DBD30000}"/>
    <cellStyle name="표준 71 6 6" xfId="54732" xr:uid="{00000000-0005-0000-0000-0000DCD30000}"/>
    <cellStyle name="표준 71 7" xfId="54733" xr:uid="{00000000-0005-0000-0000-0000DDD30000}"/>
    <cellStyle name="표준 71 8" xfId="54734" xr:uid="{00000000-0005-0000-0000-0000DED30000}"/>
    <cellStyle name="표준 71 9" xfId="54735" xr:uid="{00000000-0005-0000-0000-0000DFD30000}"/>
    <cellStyle name="표준 72" xfId="871" xr:uid="{00000000-0005-0000-0000-0000E0D30000}"/>
    <cellStyle name="표준 72 10" xfId="54736" xr:uid="{00000000-0005-0000-0000-0000E1D30000}"/>
    <cellStyle name="표준 72 11" xfId="54737" xr:uid="{00000000-0005-0000-0000-0000E2D30000}"/>
    <cellStyle name="표준 72 12" xfId="54738" xr:uid="{00000000-0005-0000-0000-0000E3D30000}"/>
    <cellStyle name="표준 72 2" xfId="1454" xr:uid="{00000000-0005-0000-0000-0000E4D30000}"/>
    <cellStyle name="표준 72 2 10" xfId="54739" xr:uid="{00000000-0005-0000-0000-0000E5D30000}"/>
    <cellStyle name="표준 72 2 11" xfId="54740" xr:uid="{00000000-0005-0000-0000-0000E6D30000}"/>
    <cellStyle name="표준 72 2 2" xfId="3231" xr:uid="{00000000-0005-0000-0000-0000E7D30000}"/>
    <cellStyle name="표준 72 2 2 2" xfId="54741" xr:uid="{00000000-0005-0000-0000-0000E8D30000}"/>
    <cellStyle name="표준 72 2 2 3" xfId="54742" xr:uid="{00000000-0005-0000-0000-0000E9D30000}"/>
    <cellStyle name="표준 72 2 2 4" xfId="54743" xr:uid="{00000000-0005-0000-0000-0000EAD30000}"/>
    <cellStyle name="표준 72 2 2 5" xfId="54744" xr:uid="{00000000-0005-0000-0000-0000EBD30000}"/>
    <cellStyle name="표준 72 2 2 6" xfId="54745" xr:uid="{00000000-0005-0000-0000-0000ECD30000}"/>
    <cellStyle name="표준 72 2 3" xfId="5090" xr:uid="{00000000-0005-0000-0000-0000EDD30000}"/>
    <cellStyle name="표준 72 2 3 2" xfId="54746" xr:uid="{00000000-0005-0000-0000-0000EED30000}"/>
    <cellStyle name="표준 72 2 3 3" xfId="54747" xr:uid="{00000000-0005-0000-0000-0000EFD30000}"/>
    <cellStyle name="표준 72 2 3 4" xfId="54748" xr:uid="{00000000-0005-0000-0000-0000F0D30000}"/>
    <cellStyle name="표준 72 2 3 5" xfId="54749" xr:uid="{00000000-0005-0000-0000-0000F1D30000}"/>
    <cellStyle name="표준 72 2 3 6" xfId="54750" xr:uid="{00000000-0005-0000-0000-0000F2D30000}"/>
    <cellStyle name="표준 72 2 4" xfId="6954" xr:uid="{00000000-0005-0000-0000-0000F3D30000}"/>
    <cellStyle name="표준 72 2 4 2" xfId="54751" xr:uid="{00000000-0005-0000-0000-0000F4D30000}"/>
    <cellStyle name="표준 72 2 4 3" xfId="54752" xr:uid="{00000000-0005-0000-0000-0000F5D30000}"/>
    <cellStyle name="표준 72 2 4 4" xfId="54753" xr:uid="{00000000-0005-0000-0000-0000F6D30000}"/>
    <cellStyle name="표준 72 2 4 5" xfId="54754" xr:uid="{00000000-0005-0000-0000-0000F7D30000}"/>
    <cellStyle name="표준 72 2 4 6" xfId="54755" xr:uid="{00000000-0005-0000-0000-0000F8D30000}"/>
    <cellStyle name="표준 72 2 5" xfId="8814" xr:uid="{00000000-0005-0000-0000-0000F9D30000}"/>
    <cellStyle name="표준 72 2 5 2" xfId="54756" xr:uid="{00000000-0005-0000-0000-0000FAD30000}"/>
    <cellStyle name="표준 72 2 5 3" xfId="54757" xr:uid="{00000000-0005-0000-0000-0000FBD30000}"/>
    <cellStyle name="표준 72 2 5 4" xfId="54758" xr:uid="{00000000-0005-0000-0000-0000FCD30000}"/>
    <cellStyle name="표준 72 2 5 5" xfId="54759" xr:uid="{00000000-0005-0000-0000-0000FDD30000}"/>
    <cellStyle name="표준 72 2 5 6" xfId="54760" xr:uid="{00000000-0005-0000-0000-0000FED30000}"/>
    <cellStyle name="표준 72 2 6" xfId="54761" xr:uid="{00000000-0005-0000-0000-0000FFD30000}"/>
    <cellStyle name="표준 72 2 7" xfId="54762" xr:uid="{00000000-0005-0000-0000-000000D40000}"/>
    <cellStyle name="표준 72 2 8" xfId="54763" xr:uid="{00000000-0005-0000-0000-000001D40000}"/>
    <cellStyle name="표준 72 2 9" xfId="54764" xr:uid="{00000000-0005-0000-0000-000002D40000}"/>
    <cellStyle name="표준 72 3" xfId="2738" xr:uid="{00000000-0005-0000-0000-000003D40000}"/>
    <cellStyle name="표준 72 3 2" xfId="54765" xr:uid="{00000000-0005-0000-0000-000004D40000}"/>
    <cellStyle name="표준 72 3 3" xfId="54766" xr:uid="{00000000-0005-0000-0000-000005D40000}"/>
    <cellStyle name="표준 72 3 4" xfId="54767" xr:uid="{00000000-0005-0000-0000-000006D40000}"/>
    <cellStyle name="표준 72 3 5" xfId="54768" xr:uid="{00000000-0005-0000-0000-000007D40000}"/>
    <cellStyle name="표준 72 3 6" xfId="54769" xr:uid="{00000000-0005-0000-0000-000008D40000}"/>
    <cellStyle name="표준 72 4" xfId="4598" xr:uid="{00000000-0005-0000-0000-000009D40000}"/>
    <cellStyle name="표준 72 4 2" xfId="54770" xr:uid="{00000000-0005-0000-0000-00000AD40000}"/>
    <cellStyle name="표준 72 4 3" xfId="54771" xr:uid="{00000000-0005-0000-0000-00000BD40000}"/>
    <cellStyle name="표준 72 4 4" xfId="54772" xr:uid="{00000000-0005-0000-0000-00000CD40000}"/>
    <cellStyle name="표준 72 4 5" xfId="54773" xr:uid="{00000000-0005-0000-0000-00000DD40000}"/>
    <cellStyle name="표준 72 4 6" xfId="54774" xr:uid="{00000000-0005-0000-0000-00000ED40000}"/>
    <cellStyle name="표준 72 5" xfId="6462" xr:uid="{00000000-0005-0000-0000-00000FD40000}"/>
    <cellStyle name="표준 72 5 2" xfId="54775" xr:uid="{00000000-0005-0000-0000-000010D40000}"/>
    <cellStyle name="표준 72 5 3" xfId="54776" xr:uid="{00000000-0005-0000-0000-000011D40000}"/>
    <cellStyle name="표준 72 5 4" xfId="54777" xr:uid="{00000000-0005-0000-0000-000012D40000}"/>
    <cellStyle name="표준 72 5 5" xfId="54778" xr:uid="{00000000-0005-0000-0000-000013D40000}"/>
    <cellStyle name="표준 72 5 6" xfId="54779" xr:uid="{00000000-0005-0000-0000-000014D40000}"/>
    <cellStyle name="표준 72 6" xfId="8322" xr:uid="{00000000-0005-0000-0000-000015D40000}"/>
    <cellStyle name="표준 72 6 2" xfId="54780" xr:uid="{00000000-0005-0000-0000-000016D40000}"/>
    <cellStyle name="표준 72 6 3" xfId="54781" xr:uid="{00000000-0005-0000-0000-000017D40000}"/>
    <cellStyle name="표준 72 6 4" xfId="54782" xr:uid="{00000000-0005-0000-0000-000018D40000}"/>
    <cellStyle name="표준 72 6 5" xfId="54783" xr:uid="{00000000-0005-0000-0000-000019D40000}"/>
    <cellStyle name="표준 72 6 6" xfId="54784" xr:uid="{00000000-0005-0000-0000-00001AD40000}"/>
    <cellStyle name="표준 72 7" xfId="54785" xr:uid="{00000000-0005-0000-0000-00001BD40000}"/>
    <cellStyle name="표준 72 8" xfId="54786" xr:uid="{00000000-0005-0000-0000-00001CD40000}"/>
    <cellStyle name="표준 72 9" xfId="54787" xr:uid="{00000000-0005-0000-0000-00001DD40000}"/>
    <cellStyle name="표준 73" xfId="884" xr:uid="{00000000-0005-0000-0000-00001ED40000}"/>
    <cellStyle name="표준 73 10" xfId="54788" xr:uid="{00000000-0005-0000-0000-00001FD40000}"/>
    <cellStyle name="표준 73 11" xfId="54789" xr:uid="{00000000-0005-0000-0000-000020D40000}"/>
    <cellStyle name="표준 73 12" xfId="54790" xr:uid="{00000000-0005-0000-0000-000021D40000}"/>
    <cellStyle name="표준 73 2" xfId="1467" xr:uid="{00000000-0005-0000-0000-000022D40000}"/>
    <cellStyle name="표준 73 2 10" xfId="54791" xr:uid="{00000000-0005-0000-0000-000023D40000}"/>
    <cellStyle name="표준 73 2 11" xfId="54792" xr:uid="{00000000-0005-0000-0000-000024D40000}"/>
    <cellStyle name="표준 73 2 2" xfId="3244" xr:uid="{00000000-0005-0000-0000-000025D40000}"/>
    <cellStyle name="표준 73 2 2 2" xfId="54793" xr:uid="{00000000-0005-0000-0000-000026D40000}"/>
    <cellStyle name="표준 73 2 2 3" xfId="54794" xr:uid="{00000000-0005-0000-0000-000027D40000}"/>
    <cellStyle name="표준 73 2 2 4" xfId="54795" xr:uid="{00000000-0005-0000-0000-000028D40000}"/>
    <cellStyle name="표준 73 2 2 5" xfId="54796" xr:uid="{00000000-0005-0000-0000-000029D40000}"/>
    <cellStyle name="표준 73 2 2 6" xfId="54797" xr:uid="{00000000-0005-0000-0000-00002AD40000}"/>
    <cellStyle name="표준 73 2 3" xfId="5103" xr:uid="{00000000-0005-0000-0000-00002BD40000}"/>
    <cellStyle name="표준 73 2 3 2" xfId="54798" xr:uid="{00000000-0005-0000-0000-00002CD40000}"/>
    <cellStyle name="표준 73 2 3 3" xfId="54799" xr:uid="{00000000-0005-0000-0000-00002DD40000}"/>
    <cellStyle name="표준 73 2 3 4" xfId="54800" xr:uid="{00000000-0005-0000-0000-00002ED40000}"/>
    <cellStyle name="표준 73 2 3 5" xfId="54801" xr:uid="{00000000-0005-0000-0000-00002FD40000}"/>
    <cellStyle name="표준 73 2 3 6" xfId="54802" xr:uid="{00000000-0005-0000-0000-000030D40000}"/>
    <cellStyle name="표준 73 2 4" xfId="6967" xr:uid="{00000000-0005-0000-0000-000031D40000}"/>
    <cellStyle name="표준 73 2 4 2" xfId="54803" xr:uid="{00000000-0005-0000-0000-000032D40000}"/>
    <cellStyle name="표준 73 2 4 3" xfId="54804" xr:uid="{00000000-0005-0000-0000-000033D40000}"/>
    <cellStyle name="표준 73 2 4 4" xfId="54805" xr:uid="{00000000-0005-0000-0000-000034D40000}"/>
    <cellStyle name="표준 73 2 4 5" xfId="54806" xr:uid="{00000000-0005-0000-0000-000035D40000}"/>
    <cellStyle name="표준 73 2 4 6" xfId="54807" xr:uid="{00000000-0005-0000-0000-000036D40000}"/>
    <cellStyle name="표준 73 2 5" xfId="8827" xr:uid="{00000000-0005-0000-0000-000037D40000}"/>
    <cellStyle name="표준 73 2 5 2" xfId="54808" xr:uid="{00000000-0005-0000-0000-000038D40000}"/>
    <cellStyle name="표준 73 2 5 3" xfId="54809" xr:uid="{00000000-0005-0000-0000-000039D40000}"/>
    <cellStyle name="표준 73 2 5 4" xfId="54810" xr:uid="{00000000-0005-0000-0000-00003AD40000}"/>
    <cellStyle name="표준 73 2 5 5" xfId="54811" xr:uid="{00000000-0005-0000-0000-00003BD40000}"/>
    <cellStyle name="표준 73 2 5 6" xfId="54812" xr:uid="{00000000-0005-0000-0000-00003CD40000}"/>
    <cellStyle name="표준 73 2 6" xfId="54813" xr:uid="{00000000-0005-0000-0000-00003DD40000}"/>
    <cellStyle name="표준 73 2 7" xfId="54814" xr:uid="{00000000-0005-0000-0000-00003ED40000}"/>
    <cellStyle name="표준 73 2 8" xfId="54815" xr:uid="{00000000-0005-0000-0000-00003FD40000}"/>
    <cellStyle name="표준 73 2 9" xfId="54816" xr:uid="{00000000-0005-0000-0000-000040D40000}"/>
    <cellStyle name="표준 73 3" xfId="2751" xr:uid="{00000000-0005-0000-0000-000041D40000}"/>
    <cellStyle name="표준 73 3 2" xfId="54817" xr:uid="{00000000-0005-0000-0000-000042D40000}"/>
    <cellStyle name="표준 73 3 3" xfId="54818" xr:uid="{00000000-0005-0000-0000-000043D40000}"/>
    <cellStyle name="표준 73 3 4" xfId="54819" xr:uid="{00000000-0005-0000-0000-000044D40000}"/>
    <cellStyle name="표준 73 3 5" xfId="54820" xr:uid="{00000000-0005-0000-0000-000045D40000}"/>
    <cellStyle name="표준 73 3 6" xfId="54821" xr:uid="{00000000-0005-0000-0000-000046D40000}"/>
    <cellStyle name="표준 73 4" xfId="4611" xr:uid="{00000000-0005-0000-0000-000047D40000}"/>
    <cellStyle name="표준 73 4 2" xfId="54822" xr:uid="{00000000-0005-0000-0000-000048D40000}"/>
    <cellStyle name="표준 73 4 3" xfId="54823" xr:uid="{00000000-0005-0000-0000-000049D40000}"/>
    <cellStyle name="표준 73 4 4" xfId="54824" xr:uid="{00000000-0005-0000-0000-00004AD40000}"/>
    <cellStyle name="표준 73 4 5" xfId="54825" xr:uid="{00000000-0005-0000-0000-00004BD40000}"/>
    <cellStyle name="표준 73 4 6" xfId="54826" xr:uid="{00000000-0005-0000-0000-00004CD40000}"/>
    <cellStyle name="표준 73 5" xfId="6475" xr:uid="{00000000-0005-0000-0000-00004DD40000}"/>
    <cellStyle name="표준 73 5 2" xfId="54827" xr:uid="{00000000-0005-0000-0000-00004ED40000}"/>
    <cellStyle name="표준 73 5 3" xfId="54828" xr:uid="{00000000-0005-0000-0000-00004FD40000}"/>
    <cellStyle name="표준 73 5 4" xfId="54829" xr:uid="{00000000-0005-0000-0000-000050D40000}"/>
    <cellStyle name="표준 73 5 5" xfId="54830" xr:uid="{00000000-0005-0000-0000-000051D40000}"/>
    <cellStyle name="표준 73 5 6" xfId="54831" xr:uid="{00000000-0005-0000-0000-000052D40000}"/>
    <cellStyle name="표준 73 6" xfId="8335" xr:uid="{00000000-0005-0000-0000-000053D40000}"/>
    <cellStyle name="표준 73 6 2" xfId="54832" xr:uid="{00000000-0005-0000-0000-000054D40000}"/>
    <cellStyle name="표준 73 6 3" xfId="54833" xr:uid="{00000000-0005-0000-0000-000055D40000}"/>
    <cellStyle name="표준 73 6 4" xfId="54834" xr:uid="{00000000-0005-0000-0000-000056D40000}"/>
    <cellStyle name="표준 73 6 5" xfId="54835" xr:uid="{00000000-0005-0000-0000-000057D40000}"/>
    <cellStyle name="표준 73 6 6" xfId="54836" xr:uid="{00000000-0005-0000-0000-000058D40000}"/>
    <cellStyle name="표준 73 7" xfId="54837" xr:uid="{00000000-0005-0000-0000-000059D40000}"/>
    <cellStyle name="표준 73 8" xfId="54838" xr:uid="{00000000-0005-0000-0000-00005AD40000}"/>
    <cellStyle name="표준 73 9" xfId="54839" xr:uid="{00000000-0005-0000-0000-00005BD40000}"/>
    <cellStyle name="표준 74" xfId="897" xr:uid="{00000000-0005-0000-0000-00005CD40000}"/>
    <cellStyle name="표준 74 10" xfId="54840" xr:uid="{00000000-0005-0000-0000-00005DD40000}"/>
    <cellStyle name="표준 74 11" xfId="54841" xr:uid="{00000000-0005-0000-0000-00005ED40000}"/>
    <cellStyle name="표준 74 12" xfId="54842" xr:uid="{00000000-0005-0000-0000-00005FD40000}"/>
    <cellStyle name="표준 74 2" xfId="1480" xr:uid="{00000000-0005-0000-0000-000060D40000}"/>
    <cellStyle name="표준 74 2 10" xfId="54843" xr:uid="{00000000-0005-0000-0000-000061D40000}"/>
    <cellStyle name="표준 74 2 11" xfId="54844" xr:uid="{00000000-0005-0000-0000-000062D40000}"/>
    <cellStyle name="표준 74 2 2" xfId="3257" xr:uid="{00000000-0005-0000-0000-000063D40000}"/>
    <cellStyle name="표준 74 2 2 2" xfId="54845" xr:uid="{00000000-0005-0000-0000-000064D40000}"/>
    <cellStyle name="표준 74 2 2 3" xfId="54846" xr:uid="{00000000-0005-0000-0000-000065D40000}"/>
    <cellStyle name="표준 74 2 2 4" xfId="54847" xr:uid="{00000000-0005-0000-0000-000066D40000}"/>
    <cellStyle name="표준 74 2 2 5" xfId="54848" xr:uid="{00000000-0005-0000-0000-000067D40000}"/>
    <cellStyle name="표준 74 2 2 6" xfId="54849" xr:uid="{00000000-0005-0000-0000-000068D40000}"/>
    <cellStyle name="표준 74 2 3" xfId="5116" xr:uid="{00000000-0005-0000-0000-000069D40000}"/>
    <cellStyle name="표준 74 2 3 2" xfId="54850" xr:uid="{00000000-0005-0000-0000-00006AD40000}"/>
    <cellStyle name="표준 74 2 3 3" xfId="54851" xr:uid="{00000000-0005-0000-0000-00006BD40000}"/>
    <cellStyle name="표준 74 2 3 4" xfId="54852" xr:uid="{00000000-0005-0000-0000-00006CD40000}"/>
    <cellStyle name="표준 74 2 3 5" xfId="54853" xr:uid="{00000000-0005-0000-0000-00006DD40000}"/>
    <cellStyle name="표준 74 2 3 6" xfId="54854" xr:uid="{00000000-0005-0000-0000-00006ED40000}"/>
    <cellStyle name="표준 74 2 4" xfId="6980" xr:uid="{00000000-0005-0000-0000-00006FD40000}"/>
    <cellStyle name="표준 74 2 4 2" xfId="54855" xr:uid="{00000000-0005-0000-0000-000070D40000}"/>
    <cellStyle name="표준 74 2 4 3" xfId="54856" xr:uid="{00000000-0005-0000-0000-000071D40000}"/>
    <cellStyle name="표준 74 2 4 4" xfId="54857" xr:uid="{00000000-0005-0000-0000-000072D40000}"/>
    <cellStyle name="표준 74 2 4 5" xfId="54858" xr:uid="{00000000-0005-0000-0000-000073D40000}"/>
    <cellStyle name="표준 74 2 4 6" xfId="54859" xr:uid="{00000000-0005-0000-0000-000074D40000}"/>
    <cellStyle name="표준 74 2 5" xfId="8840" xr:uid="{00000000-0005-0000-0000-000075D40000}"/>
    <cellStyle name="표준 74 2 5 2" xfId="54860" xr:uid="{00000000-0005-0000-0000-000076D40000}"/>
    <cellStyle name="표준 74 2 5 3" xfId="54861" xr:uid="{00000000-0005-0000-0000-000077D40000}"/>
    <cellStyle name="표준 74 2 5 4" xfId="54862" xr:uid="{00000000-0005-0000-0000-000078D40000}"/>
    <cellStyle name="표준 74 2 5 5" xfId="54863" xr:uid="{00000000-0005-0000-0000-000079D40000}"/>
    <cellStyle name="표준 74 2 5 6" xfId="54864" xr:uid="{00000000-0005-0000-0000-00007AD40000}"/>
    <cellStyle name="표준 74 2 6" xfId="54865" xr:uid="{00000000-0005-0000-0000-00007BD40000}"/>
    <cellStyle name="표준 74 2 7" xfId="54866" xr:uid="{00000000-0005-0000-0000-00007CD40000}"/>
    <cellStyle name="표준 74 2 8" xfId="54867" xr:uid="{00000000-0005-0000-0000-00007DD40000}"/>
    <cellStyle name="표준 74 2 9" xfId="54868" xr:uid="{00000000-0005-0000-0000-00007ED40000}"/>
    <cellStyle name="표준 74 3" xfId="2764" xr:uid="{00000000-0005-0000-0000-00007FD40000}"/>
    <cellStyle name="표준 74 3 2" xfId="54869" xr:uid="{00000000-0005-0000-0000-000080D40000}"/>
    <cellStyle name="표준 74 3 3" xfId="54870" xr:uid="{00000000-0005-0000-0000-000081D40000}"/>
    <cellStyle name="표준 74 3 4" xfId="54871" xr:uid="{00000000-0005-0000-0000-000082D40000}"/>
    <cellStyle name="표준 74 3 5" xfId="54872" xr:uid="{00000000-0005-0000-0000-000083D40000}"/>
    <cellStyle name="표준 74 3 6" xfId="54873" xr:uid="{00000000-0005-0000-0000-000084D40000}"/>
    <cellStyle name="표준 74 4" xfId="4624" xr:uid="{00000000-0005-0000-0000-000085D40000}"/>
    <cellStyle name="표준 74 4 2" xfId="54874" xr:uid="{00000000-0005-0000-0000-000086D40000}"/>
    <cellStyle name="표준 74 4 3" xfId="54875" xr:uid="{00000000-0005-0000-0000-000087D40000}"/>
    <cellStyle name="표준 74 4 4" xfId="54876" xr:uid="{00000000-0005-0000-0000-000088D40000}"/>
    <cellStyle name="표준 74 4 5" xfId="54877" xr:uid="{00000000-0005-0000-0000-000089D40000}"/>
    <cellStyle name="표준 74 4 6" xfId="54878" xr:uid="{00000000-0005-0000-0000-00008AD40000}"/>
    <cellStyle name="표준 74 5" xfId="6488" xr:uid="{00000000-0005-0000-0000-00008BD40000}"/>
    <cellStyle name="표준 74 5 2" xfId="54879" xr:uid="{00000000-0005-0000-0000-00008CD40000}"/>
    <cellStyle name="표준 74 5 3" xfId="54880" xr:uid="{00000000-0005-0000-0000-00008DD40000}"/>
    <cellStyle name="표준 74 5 4" xfId="54881" xr:uid="{00000000-0005-0000-0000-00008ED40000}"/>
    <cellStyle name="표준 74 5 5" xfId="54882" xr:uid="{00000000-0005-0000-0000-00008FD40000}"/>
    <cellStyle name="표준 74 5 6" xfId="54883" xr:uid="{00000000-0005-0000-0000-000090D40000}"/>
    <cellStyle name="표준 74 6" xfId="8348" xr:uid="{00000000-0005-0000-0000-000091D40000}"/>
    <cellStyle name="표준 74 6 2" xfId="54884" xr:uid="{00000000-0005-0000-0000-000092D40000}"/>
    <cellStyle name="표준 74 6 3" xfId="54885" xr:uid="{00000000-0005-0000-0000-000093D40000}"/>
    <cellStyle name="표준 74 6 4" xfId="54886" xr:uid="{00000000-0005-0000-0000-000094D40000}"/>
    <cellStyle name="표준 74 6 5" xfId="54887" xr:uid="{00000000-0005-0000-0000-000095D40000}"/>
    <cellStyle name="표준 74 6 6" xfId="54888" xr:uid="{00000000-0005-0000-0000-000096D40000}"/>
    <cellStyle name="표준 74 7" xfId="54889" xr:uid="{00000000-0005-0000-0000-000097D40000}"/>
    <cellStyle name="표준 74 8" xfId="54890" xr:uid="{00000000-0005-0000-0000-000098D40000}"/>
    <cellStyle name="표준 74 9" xfId="54891" xr:uid="{00000000-0005-0000-0000-000099D40000}"/>
    <cellStyle name="표준 75" xfId="910" xr:uid="{00000000-0005-0000-0000-00009AD40000}"/>
    <cellStyle name="표준 75 10" xfId="54892" xr:uid="{00000000-0005-0000-0000-00009BD40000}"/>
    <cellStyle name="표준 75 11" xfId="54893" xr:uid="{00000000-0005-0000-0000-00009CD40000}"/>
    <cellStyle name="표준 75 12" xfId="54894" xr:uid="{00000000-0005-0000-0000-00009DD40000}"/>
    <cellStyle name="표준 75 2" xfId="1493" xr:uid="{00000000-0005-0000-0000-00009ED40000}"/>
    <cellStyle name="표준 75 2 10" xfId="54895" xr:uid="{00000000-0005-0000-0000-00009FD40000}"/>
    <cellStyle name="표준 75 2 11" xfId="54896" xr:uid="{00000000-0005-0000-0000-0000A0D40000}"/>
    <cellStyle name="표준 75 2 2" xfId="3270" xr:uid="{00000000-0005-0000-0000-0000A1D40000}"/>
    <cellStyle name="표준 75 2 2 2" xfId="54897" xr:uid="{00000000-0005-0000-0000-0000A2D40000}"/>
    <cellStyle name="표준 75 2 2 3" xfId="54898" xr:uid="{00000000-0005-0000-0000-0000A3D40000}"/>
    <cellStyle name="표준 75 2 2 4" xfId="54899" xr:uid="{00000000-0005-0000-0000-0000A4D40000}"/>
    <cellStyle name="표준 75 2 2 5" xfId="54900" xr:uid="{00000000-0005-0000-0000-0000A5D40000}"/>
    <cellStyle name="표준 75 2 2 6" xfId="54901" xr:uid="{00000000-0005-0000-0000-0000A6D40000}"/>
    <cellStyle name="표준 75 2 3" xfId="5129" xr:uid="{00000000-0005-0000-0000-0000A7D40000}"/>
    <cellStyle name="표준 75 2 3 2" xfId="54902" xr:uid="{00000000-0005-0000-0000-0000A8D40000}"/>
    <cellStyle name="표준 75 2 3 3" xfId="54903" xr:uid="{00000000-0005-0000-0000-0000A9D40000}"/>
    <cellStyle name="표준 75 2 3 4" xfId="54904" xr:uid="{00000000-0005-0000-0000-0000AAD40000}"/>
    <cellStyle name="표준 75 2 3 5" xfId="54905" xr:uid="{00000000-0005-0000-0000-0000ABD40000}"/>
    <cellStyle name="표준 75 2 3 6" xfId="54906" xr:uid="{00000000-0005-0000-0000-0000ACD40000}"/>
    <cellStyle name="표준 75 2 4" xfId="6993" xr:uid="{00000000-0005-0000-0000-0000ADD40000}"/>
    <cellStyle name="표준 75 2 4 2" xfId="54907" xr:uid="{00000000-0005-0000-0000-0000AED40000}"/>
    <cellStyle name="표준 75 2 4 3" xfId="54908" xr:uid="{00000000-0005-0000-0000-0000AFD40000}"/>
    <cellStyle name="표준 75 2 4 4" xfId="54909" xr:uid="{00000000-0005-0000-0000-0000B0D40000}"/>
    <cellStyle name="표준 75 2 4 5" xfId="54910" xr:uid="{00000000-0005-0000-0000-0000B1D40000}"/>
    <cellStyle name="표준 75 2 4 6" xfId="54911" xr:uid="{00000000-0005-0000-0000-0000B2D40000}"/>
    <cellStyle name="표준 75 2 5" xfId="8853" xr:uid="{00000000-0005-0000-0000-0000B3D40000}"/>
    <cellStyle name="표준 75 2 5 2" xfId="54912" xr:uid="{00000000-0005-0000-0000-0000B4D40000}"/>
    <cellStyle name="표준 75 2 5 3" xfId="54913" xr:uid="{00000000-0005-0000-0000-0000B5D40000}"/>
    <cellStyle name="표준 75 2 5 4" xfId="54914" xr:uid="{00000000-0005-0000-0000-0000B6D40000}"/>
    <cellStyle name="표준 75 2 5 5" xfId="54915" xr:uid="{00000000-0005-0000-0000-0000B7D40000}"/>
    <cellStyle name="표준 75 2 5 6" xfId="54916" xr:uid="{00000000-0005-0000-0000-0000B8D40000}"/>
    <cellStyle name="표준 75 2 6" xfId="54917" xr:uid="{00000000-0005-0000-0000-0000B9D40000}"/>
    <cellStyle name="표준 75 2 7" xfId="54918" xr:uid="{00000000-0005-0000-0000-0000BAD40000}"/>
    <cellStyle name="표준 75 2 8" xfId="54919" xr:uid="{00000000-0005-0000-0000-0000BBD40000}"/>
    <cellStyle name="표준 75 2 9" xfId="54920" xr:uid="{00000000-0005-0000-0000-0000BCD40000}"/>
    <cellStyle name="표준 75 3" xfId="2777" xr:uid="{00000000-0005-0000-0000-0000BDD40000}"/>
    <cellStyle name="표준 75 3 2" xfId="54921" xr:uid="{00000000-0005-0000-0000-0000BED40000}"/>
    <cellStyle name="표준 75 3 3" xfId="54922" xr:uid="{00000000-0005-0000-0000-0000BFD40000}"/>
    <cellStyle name="표준 75 3 4" xfId="54923" xr:uid="{00000000-0005-0000-0000-0000C0D40000}"/>
    <cellStyle name="표준 75 3 5" xfId="54924" xr:uid="{00000000-0005-0000-0000-0000C1D40000}"/>
    <cellStyle name="표준 75 3 6" xfId="54925" xr:uid="{00000000-0005-0000-0000-0000C2D40000}"/>
    <cellStyle name="표준 75 4" xfId="4637" xr:uid="{00000000-0005-0000-0000-0000C3D40000}"/>
    <cellStyle name="표준 75 4 2" xfId="54926" xr:uid="{00000000-0005-0000-0000-0000C4D40000}"/>
    <cellStyle name="표준 75 4 3" xfId="54927" xr:uid="{00000000-0005-0000-0000-0000C5D40000}"/>
    <cellStyle name="표준 75 4 4" xfId="54928" xr:uid="{00000000-0005-0000-0000-0000C6D40000}"/>
    <cellStyle name="표준 75 4 5" xfId="54929" xr:uid="{00000000-0005-0000-0000-0000C7D40000}"/>
    <cellStyle name="표준 75 4 6" xfId="54930" xr:uid="{00000000-0005-0000-0000-0000C8D40000}"/>
    <cellStyle name="표준 75 5" xfId="6501" xr:uid="{00000000-0005-0000-0000-0000C9D40000}"/>
    <cellStyle name="표준 75 5 2" xfId="54931" xr:uid="{00000000-0005-0000-0000-0000CAD40000}"/>
    <cellStyle name="표준 75 5 3" xfId="54932" xr:uid="{00000000-0005-0000-0000-0000CBD40000}"/>
    <cellStyle name="표준 75 5 4" xfId="54933" xr:uid="{00000000-0005-0000-0000-0000CCD40000}"/>
    <cellStyle name="표준 75 5 5" xfId="54934" xr:uid="{00000000-0005-0000-0000-0000CDD40000}"/>
    <cellStyle name="표준 75 5 6" xfId="54935" xr:uid="{00000000-0005-0000-0000-0000CED40000}"/>
    <cellStyle name="표준 75 6" xfId="8361" xr:uid="{00000000-0005-0000-0000-0000CFD40000}"/>
    <cellStyle name="표준 75 6 2" xfId="54936" xr:uid="{00000000-0005-0000-0000-0000D0D40000}"/>
    <cellStyle name="표준 75 6 3" xfId="54937" xr:uid="{00000000-0005-0000-0000-0000D1D40000}"/>
    <cellStyle name="표준 75 6 4" xfId="54938" xr:uid="{00000000-0005-0000-0000-0000D2D40000}"/>
    <cellStyle name="표준 75 6 5" xfId="54939" xr:uid="{00000000-0005-0000-0000-0000D3D40000}"/>
    <cellStyle name="표준 75 6 6" xfId="54940" xr:uid="{00000000-0005-0000-0000-0000D4D40000}"/>
    <cellStyle name="표준 75 7" xfId="54941" xr:uid="{00000000-0005-0000-0000-0000D5D40000}"/>
    <cellStyle name="표준 75 8" xfId="54942" xr:uid="{00000000-0005-0000-0000-0000D6D40000}"/>
    <cellStyle name="표준 75 9" xfId="54943" xr:uid="{00000000-0005-0000-0000-0000D7D40000}"/>
    <cellStyle name="표준 76" xfId="923" xr:uid="{00000000-0005-0000-0000-0000D8D40000}"/>
    <cellStyle name="표준 76 10" xfId="54944" xr:uid="{00000000-0005-0000-0000-0000D9D40000}"/>
    <cellStyle name="표준 76 11" xfId="54945" xr:uid="{00000000-0005-0000-0000-0000DAD40000}"/>
    <cellStyle name="표준 76 12" xfId="54946" xr:uid="{00000000-0005-0000-0000-0000DBD40000}"/>
    <cellStyle name="표준 76 2" xfId="1506" xr:uid="{00000000-0005-0000-0000-0000DCD40000}"/>
    <cellStyle name="표준 76 2 10" xfId="54947" xr:uid="{00000000-0005-0000-0000-0000DDD40000}"/>
    <cellStyle name="표준 76 2 11" xfId="54948" xr:uid="{00000000-0005-0000-0000-0000DED40000}"/>
    <cellStyle name="표준 76 2 2" xfId="3283" xr:uid="{00000000-0005-0000-0000-0000DFD40000}"/>
    <cellStyle name="표준 76 2 2 2" xfId="54949" xr:uid="{00000000-0005-0000-0000-0000E0D40000}"/>
    <cellStyle name="표준 76 2 2 3" xfId="54950" xr:uid="{00000000-0005-0000-0000-0000E1D40000}"/>
    <cellStyle name="표준 76 2 2 4" xfId="54951" xr:uid="{00000000-0005-0000-0000-0000E2D40000}"/>
    <cellStyle name="표준 76 2 2 5" xfId="54952" xr:uid="{00000000-0005-0000-0000-0000E3D40000}"/>
    <cellStyle name="표준 76 2 2 6" xfId="54953" xr:uid="{00000000-0005-0000-0000-0000E4D40000}"/>
    <cellStyle name="표준 76 2 3" xfId="5142" xr:uid="{00000000-0005-0000-0000-0000E5D40000}"/>
    <cellStyle name="표준 76 2 3 2" xfId="54954" xr:uid="{00000000-0005-0000-0000-0000E6D40000}"/>
    <cellStyle name="표준 76 2 3 3" xfId="54955" xr:uid="{00000000-0005-0000-0000-0000E7D40000}"/>
    <cellStyle name="표준 76 2 3 4" xfId="54956" xr:uid="{00000000-0005-0000-0000-0000E8D40000}"/>
    <cellStyle name="표준 76 2 3 5" xfId="54957" xr:uid="{00000000-0005-0000-0000-0000E9D40000}"/>
    <cellStyle name="표준 76 2 3 6" xfId="54958" xr:uid="{00000000-0005-0000-0000-0000EAD40000}"/>
    <cellStyle name="표준 76 2 4" xfId="7006" xr:uid="{00000000-0005-0000-0000-0000EBD40000}"/>
    <cellStyle name="표준 76 2 4 2" xfId="54959" xr:uid="{00000000-0005-0000-0000-0000ECD40000}"/>
    <cellStyle name="표준 76 2 4 3" xfId="54960" xr:uid="{00000000-0005-0000-0000-0000EDD40000}"/>
    <cellStyle name="표준 76 2 4 4" xfId="54961" xr:uid="{00000000-0005-0000-0000-0000EED40000}"/>
    <cellStyle name="표준 76 2 4 5" xfId="54962" xr:uid="{00000000-0005-0000-0000-0000EFD40000}"/>
    <cellStyle name="표준 76 2 4 6" xfId="54963" xr:uid="{00000000-0005-0000-0000-0000F0D40000}"/>
    <cellStyle name="표준 76 2 5" xfId="8866" xr:uid="{00000000-0005-0000-0000-0000F1D40000}"/>
    <cellStyle name="표준 76 2 5 2" xfId="54964" xr:uid="{00000000-0005-0000-0000-0000F2D40000}"/>
    <cellStyle name="표준 76 2 5 3" xfId="54965" xr:uid="{00000000-0005-0000-0000-0000F3D40000}"/>
    <cellStyle name="표준 76 2 5 4" xfId="54966" xr:uid="{00000000-0005-0000-0000-0000F4D40000}"/>
    <cellStyle name="표준 76 2 5 5" xfId="54967" xr:uid="{00000000-0005-0000-0000-0000F5D40000}"/>
    <cellStyle name="표준 76 2 5 6" xfId="54968" xr:uid="{00000000-0005-0000-0000-0000F6D40000}"/>
    <cellStyle name="표준 76 2 6" xfId="54969" xr:uid="{00000000-0005-0000-0000-0000F7D40000}"/>
    <cellStyle name="표준 76 2 7" xfId="54970" xr:uid="{00000000-0005-0000-0000-0000F8D40000}"/>
    <cellStyle name="표준 76 2 8" xfId="54971" xr:uid="{00000000-0005-0000-0000-0000F9D40000}"/>
    <cellStyle name="표준 76 2 9" xfId="54972" xr:uid="{00000000-0005-0000-0000-0000FAD40000}"/>
    <cellStyle name="표준 76 3" xfId="2790" xr:uid="{00000000-0005-0000-0000-0000FBD40000}"/>
    <cellStyle name="표준 76 3 2" xfId="54973" xr:uid="{00000000-0005-0000-0000-0000FCD40000}"/>
    <cellStyle name="표준 76 3 3" xfId="54974" xr:uid="{00000000-0005-0000-0000-0000FDD40000}"/>
    <cellStyle name="표준 76 3 4" xfId="54975" xr:uid="{00000000-0005-0000-0000-0000FED40000}"/>
    <cellStyle name="표준 76 3 5" xfId="54976" xr:uid="{00000000-0005-0000-0000-0000FFD40000}"/>
    <cellStyle name="표준 76 3 6" xfId="54977" xr:uid="{00000000-0005-0000-0000-000000D50000}"/>
    <cellStyle name="표준 76 4" xfId="4650" xr:uid="{00000000-0005-0000-0000-000001D50000}"/>
    <cellStyle name="표준 76 4 2" xfId="54978" xr:uid="{00000000-0005-0000-0000-000002D50000}"/>
    <cellStyle name="표준 76 4 3" xfId="54979" xr:uid="{00000000-0005-0000-0000-000003D50000}"/>
    <cellStyle name="표준 76 4 4" xfId="54980" xr:uid="{00000000-0005-0000-0000-000004D50000}"/>
    <cellStyle name="표준 76 4 5" xfId="54981" xr:uid="{00000000-0005-0000-0000-000005D50000}"/>
    <cellStyle name="표준 76 4 6" xfId="54982" xr:uid="{00000000-0005-0000-0000-000006D50000}"/>
    <cellStyle name="표준 76 5" xfId="6514" xr:uid="{00000000-0005-0000-0000-000007D50000}"/>
    <cellStyle name="표준 76 5 2" xfId="54983" xr:uid="{00000000-0005-0000-0000-000008D50000}"/>
    <cellStyle name="표준 76 5 3" xfId="54984" xr:uid="{00000000-0005-0000-0000-000009D50000}"/>
    <cellStyle name="표준 76 5 4" xfId="54985" xr:uid="{00000000-0005-0000-0000-00000AD50000}"/>
    <cellStyle name="표준 76 5 5" xfId="54986" xr:uid="{00000000-0005-0000-0000-00000BD50000}"/>
    <cellStyle name="표준 76 5 6" xfId="54987" xr:uid="{00000000-0005-0000-0000-00000CD50000}"/>
    <cellStyle name="표준 76 6" xfId="8374" xr:uid="{00000000-0005-0000-0000-00000DD50000}"/>
    <cellStyle name="표준 76 6 2" xfId="54988" xr:uid="{00000000-0005-0000-0000-00000ED50000}"/>
    <cellStyle name="표준 76 6 3" xfId="54989" xr:uid="{00000000-0005-0000-0000-00000FD50000}"/>
    <cellStyle name="표준 76 6 4" xfId="54990" xr:uid="{00000000-0005-0000-0000-000010D50000}"/>
    <cellStyle name="표준 76 6 5" xfId="54991" xr:uid="{00000000-0005-0000-0000-000011D50000}"/>
    <cellStyle name="표준 76 6 6" xfId="54992" xr:uid="{00000000-0005-0000-0000-000012D50000}"/>
    <cellStyle name="표준 76 7" xfId="54993" xr:uid="{00000000-0005-0000-0000-000013D50000}"/>
    <cellStyle name="표준 76 8" xfId="54994" xr:uid="{00000000-0005-0000-0000-000014D50000}"/>
    <cellStyle name="표준 76 9" xfId="54995" xr:uid="{00000000-0005-0000-0000-000015D50000}"/>
    <cellStyle name="표준 77" xfId="936" xr:uid="{00000000-0005-0000-0000-000016D50000}"/>
    <cellStyle name="표준 77 10" xfId="54996" xr:uid="{00000000-0005-0000-0000-000017D50000}"/>
    <cellStyle name="표준 77 11" xfId="54997" xr:uid="{00000000-0005-0000-0000-000018D50000}"/>
    <cellStyle name="표준 77 12" xfId="54998" xr:uid="{00000000-0005-0000-0000-000019D50000}"/>
    <cellStyle name="표준 77 2" xfId="1519" xr:uid="{00000000-0005-0000-0000-00001AD50000}"/>
    <cellStyle name="표준 77 2 10" xfId="54999" xr:uid="{00000000-0005-0000-0000-00001BD50000}"/>
    <cellStyle name="표준 77 2 11" xfId="55000" xr:uid="{00000000-0005-0000-0000-00001CD50000}"/>
    <cellStyle name="표준 77 2 2" xfId="3296" xr:uid="{00000000-0005-0000-0000-00001DD50000}"/>
    <cellStyle name="표준 77 2 2 2" xfId="55001" xr:uid="{00000000-0005-0000-0000-00001ED50000}"/>
    <cellStyle name="표준 77 2 2 3" xfId="55002" xr:uid="{00000000-0005-0000-0000-00001FD50000}"/>
    <cellStyle name="표준 77 2 2 4" xfId="55003" xr:uid="{00000000-0005-0000-0000-000020D50000}"/>
    <cellStyle name="표준 77 2 2 5" xfId="55004" xr:uid="{00000000-0005-0000-0000-000021D50000}"/>
    <cellStyle name="표준 77 2 2 6" xfId="55005" xr:uid="{00000000-0005-0000-0000-000022D50000}"/>
    <cellStyle name="표준 77 2 3" xfId="5155" xr:uid="{00000000-0005-0000-0000-000023D50000}"/>
    <cellStyle name="표준 77 2 3 2" xfId="55006" xr:uid="{00000000-0005-0000-0000-000024D50000}"/>
    <cellStyle name="표준 77 2 3 3" xfId="55007" xr:uid="{00000000-0005-0000-0000-000025D50000}"/>
    <cellStyle name="표준 77 2 3 4" xfId="55008" xr:uid="{00000000-0005-0000-0000-000026D50000}"/>
    <cellStyle name="표준 77 2 3 5" xfId="55009" xr:uid="{00000000-0005-0000-0000-000027D50000}"/>
    <cellStyle name="표준 77 2 3 6" xfId="55010" xr:uid="{00000000-0005-0000-0000-000028D50000}"/>
    <cellStyle name="표준 77 2 4" xfId="7019" xr:uid="{00000000-0005-0000-0000-000029D50000}"/>
    <cellStyle name="표준 77 2 4 2" xfId="55011" xr:uid="{00000000-0005-0000-0000-00002AD50000}"/>
    <cellStyle name="표준 77 2 4 3" xfId="55012" xr:uid="{00000000-0005-0000-0000-00002BD50000}"/>
    <cellStyle name="표준 77 2 4 4" xfId="55013" xr:uid="{00000000-0005-0000-0000-00002CD50000}"/>
    <cellStyle name="표준 77 2 4 5" xfId="55014" xr:uid="{00000000-0005-0000-0000-00002DD50000}"/>
    <cellStyle name="표준 77 2 4 6" xfId="55015" xr:uid="{00000000-0005-0000-0000-00002ED50000}"/>
    <cellStyle name="표준 77 2 5" xfId="8879" xr:uid="{00000000-0005-0000-0000-00002FD50000}"/>
    <cellStyle name="표준 77 2 5 2" xfId="55016" xr:uid="{00000000-0005-0000-0000-000030D50000}"/>
    <cellStyle name="표준 77 2 5 3" xfId="55017" xr:uid="{00000000-0005-0000-0000-000031D50000}"/>
    <cellStyle name="표준 77 2 5 4" xfId="55018" xr:uid="{00000000-0005-0000-0000-000032D50000}"/>
    <cellStyle name="표준 77 2 5 5" xfId="55019" xr:uid="{00000000-0005-0000-0000-000033D50000}"/>
    <cellStyle name="표준 77 2 5 6" xfId="55020" xr:uid="{00000000-0005-0000-0000-000034D50000}"/>
    <cellStyle name="표준 77 2 6" xfId="55021" xr:uid="{00000000-0005-0000-0000-000035D50000}"/>
    <cellStyle name="표준 77 2 7" xfId="55022" xr:uid="{00000000-0005-0000-0000-000036D50000}"/>
    <cellStyle name="표준 77 2 8" xfId="55023" xr:uid="{00000000-0005-0000-0000-000037D50000}"/>
    <cellStyle name="표준 77 2 9" xfId="55024" xr:uid="{00000000-0005-0000-0000-000038D50000}"/>
    <cellStyle name="표준 77 3" xfId="2803" xr:uid="{00000000-0005-0000-0000-000039D50000}"/>
    <cellStyle name="표준 77 3 2" xfId="55025" xr:uid="{00000000-0005-0000-0000-00003AD50000}"/>
    <cellStyle name="표준 77 3 3" xfId="55026" xr:uid="{00000000-0005-0000-0000-00003BD50000}"/>
    <cellStyle name="표준 77 3 4" xfId="55027" xr:uid="{00000000-0005-0000-0000-00003CD50000}"/>
    <cellStyle name="표준 77 3 5" xfId="55028" xr:uid="{00000000-0005-0000-0000-00003DD50000}"/>
    <cellStyle name="표준 77 3 6" xfId="55029" xr:uid="{00000000-0005-0000-0000-00003ED50000}"/>
    <cellStyle name="표준 77 4" xfId="4663" xr:uid="{00000000-0005-0000-0000-00003FD50000}"/>
    <cellStyle name="표준 77 4 2" xfId="55030" xr:uid="{00000000-0005-0000-0000-000040D50000}"/>
    <cellStyle name="표준 77 4 3" xfId="55031" xr:uid="{00000000-0005-0000-0000-000041D50000}"/>
    <cellStyle name="표준 77 4 4" xfId="55032" xr:uid="{00000000-0005-0000-0000-000042D50000}"/>
    <cellStyle name="표준 77 4 5" xfId="55033" xr:uid="{00000000-0005-0000-0000-000043D50000}"/>
    <cellStyle name="표준 77 4 6" xfId="55034" xr:uid="{00000000-0005-0000-0000-000044D50000}"/>
    <cellStyle name="표준 77 5" xfId="6527" xr:uid="{00000000-0005-0000-0000-000045D50000}"/>
    <cellStyle name="표준 77 5 2" xfId="55035" xr:uid="{00000000-0005-0000-0000-000046D50000}"/>
    <cellStyle name="표준 77 5 3" xfId="55036" xr:uid="{00000000-0005-0000-0000-000047D50000}"/>
    <cellStyle name="표준 77 5 4" xfId="55037" xr:uid="{00000000-0005-0000-0000-000048D50000}"/>
    <cellStyle name="표준 77 5 5" xfId="55038" xr:uid="{00000000-0005-0000-0000-000049D50000}"/>
    <cellStyle name="표준 77 5 6" xfId="55039" xr:uid="{00000000-0005-0000-0000-00004AD50000}"/>
    <cellStyle name="표준 77 6" xfId="8387" xr:uid="{00000000-0005-0000-0000-00004BD50000}"/>
    <cellStyle name="표준 77 6 2" xfId="55040" xr:uid="{00000000-0005-0000-0000-00004CD50000}"/>
    <cellStyle name="표준 77 6 3" xfId="55041" xr:uid="{00000000-0005-0000-0000-00004DD50000}"/>
    <cellStyle name="표준 77 6 4" xfId="55042" xr:uid="{00000000-0005-0000-0000-00004ED50000}"/>
    <cellStyle name="표준 77 6 5" xfId="55043" xr:uid="{00000000-0005-0000-0000-00004FD50000}"/>
    <cellStyle name="표준 77 6 6" xfId="55044" xr:uid="{00000000-0005-0000-0000-000050D50000}"/>
    <cellStyle name="표준 77 7" xfId="55045" xr:uid="{00000000-0005-0000-0000-000051D50000}"/>
    <cellStyle name="표준 77 8" xfId="55046" xr:uid="{00000000-0005-0000-0000-000052D50000}"/>
    <cellStyle name="표준 77 9" xfId="55047" xr:uid="{00000000-0005-0000-0000-000053D50000}"/>
    <cellStyle name="표준 78" xfId="118" xr:uid="{00000000-0005-0000-0000-000054D50000}"/>
    <cellStyle name="표준 78 10" xfId="1655" xr:uid="{00000000-0005-0000-0000-000055D50000}"/>
    <cellStyle name="표준 78 10 10" xfId="55048" xr:uid="{00000000-0005-0000-0000-000056D50000}"/>
    <cellStyle name="표준 78 10 11" xfId="55049" xr:uid="{00000000-0005-0000-0000-000057D50000}"/>
    <cellStyle name="표준 78 10 2" xfId="3432" xr:uid="{00000000-0005-0000-0000-000058D50000}"/>
    <cellStyle name="표준 78 10 2 2" xfId="55050" xr:uid="{00000000-0005-0000-0000-000059D50000}"/>
    <cellStyle name="표준 78 10 2 3" xfId="55051" xr:uid="{00000000-0005-0000-0000-00005AD50000}"/>
    <cellStyle name="표준 78 10 2 4" xfId="55052" xr:uid="{00000000-0005-0000-0000-00005BD50000}"/>
    <cellStyle name="표준 78 10 2 5" xfId="55053" xr:uid="{00000000-0005-0000-0000-00005CD50000}"/>
    <cellStyle name="표준 78 10 2 6" xfId="55054" xr:uid="{00000000-0005-0000-0000-00005DD50000}"/>
    <cellStyle name="표준 78 10 3" xfId="5291" xr:uid="{00000000-0005-0000-0000-00005ED50000}"/>
    <cellStyle name="표준 78 10 3 2" xfId="55055" xr:uid="{00000000-0005-0000-0000-00005FD50000}"/>
    <cellStyle name="표준 78 10 3 3" xfId="55056" xr:uid="{00000000-0005-0000-0000-000060D50000}"/>
    <cellStyle name="표준 78 10 3 4" xfId="55057" xr:uid="{00000000-0005-0000-0000-000061D50000}"/>
    <cellStyle name="표준 78 10 3 5" xfId="55058" xr:uid="{00000000-0005-0000-0000-000062D50000}"/>
    <cellStyle name="표준 78 10 3 6" xfId="55059" xr:uid="{00000000-0005-0000-0000-000063D50000}"/>
    <cellStyle name="표준 78 10 4" xfId="7155" xr:uid="{00000000-0005-0000-0000-000064D50000}"/>
    <cellStyle name="표준 78 10 4 2" xfId="55060" xr:uid="{00000000-0005-0000-0000-000065D50000}"/>
    <cellStyle name="표준 78 10 4 3" xfId="55061" xr:uid="{00000000-0005-0000-0000-000066D50000}"/>
    <cellStyle name="표준 78 10 4 4" xfId="55062" xr:uid="{00000000-0005-0000-0000-000067D50000}"/>
    <cellStyle name="표준 78 10 4 5" xfId="55063" xr:uid="{00000000-0005-0000-0000-000068D50000}"/>
    <cellStyle name="표준 78 10 4 6" xfId="55064" xr:uid="{00000000-0005-0000-0000-000069D50000}"/>
    <cellStyle name="표준 78 10 5" xfId="9015" xr:uid="{00000000-0005-0000-0000-00006AD50000}"/>
    <cellStyle name="표준 78 10 5 2" xfId="55065" xr:uid="{00000000-0005-0000-0000-00006BD50000}"/>
    <cellStyle name="표준 78 10 5 3" xfId="55066" xr:uid="{00000000-0005-0000-0000-00006CD50000}"/>
    <cellStyle name="표준 78 10 5 4" xfId="55067" xr:uid="{00000000-0005-0000-0000-00006DD50000}"/>
    <cellStyle name="표준 78 10 5 5" xfId="55068" xr:uid="{00000000-0005-0000-0000-00006ED50000}"/>
    <cellStyle name="표준 78 10 5 6" xfId="55069" xr:uid="{00000000-0005-0000-0000-00006FD50000}"/>
    <cellStyle name="표준 78 10 6" xfId="55070" xr:uid="{00000000-0005-0000-0000-000070D50000}"/>
    <cellStyle name="표준 78 10 7" xfId="55071" xr:uid="{00000000-0005-0000-0000-000071D50000}"/>
    <cellStyle name="표준 78 10 8" xfId="55072" xr:uid="{00000000-0005-0000-0000-000072D50000}"/>
    <cellStyle name="표준 78 10 9" xfId="55073" xr:uid="{00000000-0005-0000-0000-000073D50000}"/>
    <cellStyle name="표준 78 11" xfId="1669" xr:uid="{00000000-0005-0000-0000-000074D50000}"/>
    <cellStyle name="표준 78 11 10" xfId="55074" xr:uid="{00000000-0005-0000-0000-000075D50000}"/>
    <cellStyle name="표준 78 11 11" xfId="55075" xr:uid="{00000000-0005-0000-0000-000076D50000}"/>
    <cellStyle name="표준 78 11 2" xfId="3446" xr:uid="{00000000-0005-0000-0000-000077D50000}"/>
    <cellStyle name="표준 78 11 2 2" xfId="55076" xr:uid="{00000000-0005-0000-0000-000078D50000}"/>
    <cellStyle name="표준 78 11 2 3" xfId="55077" xr:uid="{00000000-0005-0000-0000-000079D50000}"/>
    <cellStyle name="표준 78 11 2 4" xfId="55078" xr:uid="{00000000-0005-0000-0000-00007AD50000}"/>
    <cellStyle name="표준 78 11 2 5" xfId="55079" xr:uid="{00000000-0005-0000-0000-00007BD50000}"/>
    <cellStyle name="표준 78 11 2 6" xfId="55080" xr:uid="{00000000-0005-0000-0000-00007CD50000}"/>
    <cellStyle name="표준 78 11 3" xfId="5305" xr:uid="{00000000-0005-0000-0000-00007DD50000}"/>
    <cellStyle name="표준 78 11 3 2" xfId="55081" xr:uid="{00000000-0005-0000-0000-00007ED50000}"/>
    <cellStyle name="표준 78 11 3 3" xfId="55082" xr:uid="{00000000-0005-0000-0000-00007FD50000}"/>
    <cellStyle name="표준 78 11 3 4" xfId="55083" xr:uid="{00000000-0005-0000-0000-000080D50000}"/>
    <cellStyle name="표준 78 11 3 5" xfId="55084" xr:uid="{00000000-0005-0000-0000-000081D50000}"/>
    <cellStyle name="표준 78 11 3 6" xfId="55085" xr:uid="{00000000-0005-0000-0000-000082D50000}"/>
    <cellStyle name="표준 78 11 4" xfId="7169" xr:uid="{00000000-0005-0000-0000-000083D50000}"/>
    <cellStyle name="표준 78 11 4 2" xfId="55086" xr:uid="{00000000-0005-0000-0000-000084D50000}"/>
    <cellStyle name="표준 78 11 4 3" xfId="55087" xr:uid="{00000000-0005-0000-0000-000085D50000}"/>
    <cellStyle name="표준 78 11 4 4" xfId="55088" xr:uid="{00000000-0005-0000-0000-000086D50000}"/>
    <cellStyle name="표준 78 11 4 5" xfId="55089" xr:uid="{00000000-0005-0000-0000-000087D50000}"/>
    <cellStyle name="표준 78 11 4 6" xfId="55090" xr:uid="{00000000-0005-0000-0000-000088D50000}"/>
    <cellStyle name="표준 78 11 5" xfId="9029" xr:uid="{00000000-0005-0000-0000-000089D50000}"/>
    <cellStyle name="표준 78 11 5 2" xfId="55091" xr:uid="{00000000-0005-0000-0000-00008AD50000}"/>
    <cellStyle name="표준 78 11 5 3" xfId="55092" xr:uid="{00000000-0005-0000-0000-00008BD50000}"/>
    <cellStyle name="표준 78 11 5 4" xfId="55093" xr:uid="{00000000-0005-0000-0000-00008CD50000}"/>
    <cellStyle name="표준 78 11 5 5" xfId="55094" xr:uid="{00000000-0005-0000-0000-00008DD50000}"/>
    <cellStyle name="표준 78 11 5 6" xfId="55095" xr:uid="{00000000-0005-0000-0000-00008ED50000}"/>
    <cellStyle name="표준 78 11 6" xfId="55096" xr:uid="{00000000-0005-0000-0000-00008FD50000}"/>
    <cellStyle name="표준 78 11 7" xfId="55097" xr:uid="{00000000-0005-0000-0000-000090D50000}"/>
    <cellStyle name="표준 78 11 8" xfId="55098" xr:uid="{00000000-0005-0000-0000-000091D50000}"/>
    <cellStyle name="표준 78 11 9" xfId="55099" xr:uid="{00000000-0005-0000-0000-000092D50000}"/>
    <cellStyle name="표준 78 12" xfId="1684" xr:uid="{00000000-0005-0000-0000-000093D50000}"/>
    <cellStyle name="표준 78 12 10" xfId="55100" xr:uid="{00000000-0005-0000-0000-000094D50000}"/>
    <cellStyle name="표준 78 12 11" xfId="55101" xr:uid="{00000000-0005-0000-0000-000095D50000}"/>
    <cellStyle name="표준 78 12 2" xfId="3461" xr:uid="{00000000-0005-0000-0000-000096D50000}"/>
    <cellStyle name="표준 78 12 2 2" xfId="55102" xr:uid="{00000000-0005-0000-0000-000097D50000}"/>
    <cellStyle name="표준 78 12 2 3" xfId="55103" xr:uid="{00000000-0005-0000-0000-000098D50000}"/>
    <cellStyle name="표준 78 12 2 4" xfId="55104" xr:uid="{00000000-0005-0000-0000-000099D50000}"/>
    <cellStyle name="표준 78 12 2 5" xfId="55105" xr:uid="{00000000-0005-0000-0000-00009AD50000}"/>
    <cellStyle name="표준 78 12 2 6" xfId="55106" xr:uid="{00000000-0005-0000-0000-00009BD50000}"/>
    <cellStyle name="표준 78 12 3" xfId="5320" xr:uid="{00000000-0005-0000-0000-00009CD50000}"/>
    <cellStyle name="표준 78 12 3 2" xfId="55107" xr:uid="{00000000-0005-0000-0000-00009DD50000}"/>
    <cellStyle name="표준 78 12 3 3" xfId="55108" xr:uid="{00000000-0005-0000-0000-00009ED50000}"/>
    <cellStyle name="표준 78 12 3 4" xfId="55109" xr:uid="{00000000-0005-0000-0000-00009FD50000}"/>
    <cellStyle name="표준 78 12 3 5" xfId="55110" xr:uid="{00000000-0005-0000-0000-0000A0D50000}"/>
    <cellStyle name="표준 78 12 3 6" xfId="55111" xr:uid="{00000000-0005-0000-0000-0000A1D50000}"/>
    <cellStyle name="표준 78 12 4" xfId="7184" xr:uid="{00000000-0005-0000-0000-0000A2D50000}"/>
    <cellStyle name="표준 78 12 4 2" xfId="55112" xr:uid="{00000000-0005-0000-0000-0000A3D50000}"/>
    <cellStyle name="표준 78 12 4 3" xfId="55113" xr:uid="{00000000-0005-0000-0000-0000A4D50000}"/>
    <cellStyle name="표준 78 12 4 4" xfId="55114" xr:uid="{00000000-0005-0000-0000-0000A5D50000}"/>
    <cellStyle name="표준 78 12 4 5" xfId="55115" xr:uid="{00000000-0005-0000-0000-0000A6D50000}"/>
    <cellStyle name="표준 78 12 4 6" xfId="55116" xr:uid="{00000000-0005-0000-0000-0000A7D50000}"/>
    <cellStyle name="표준 78 12 5" xfId="9044" xr:uid="{00000000-0005-0000-0000-0000A8D50000}"/>
    <cellStyle name="표준 78 12 5 2" xfId="55117" xr:uid="{00000000-0005-0000-0000-0000A9D50000}"/>
    <cellStyle name="표준 78 12 5 3" xfId="55118" xr:uid="{00000000-0005-0000-0000-0000AAD50000}"/>
    <cellStyle name="표준 78 12 5 4" xfId="55119" xr:uid="{00000000-0005-0000-0000-0000ABD50000}"/>
    <cellStyle name="표준 78 12 5 5" xfId="55120" xr:uid="{00000000-0005-0000-0000-0000ACD50000}"/>
    <cellStyle name="표준 78 12 5 6" xfId="55121" xr:uid="{00000000-0005-0000-0000-0000ADD50000}"/>
    <cellStyle name="표준 78 12 6" xfId="55122" xr:uid="{00000000-0005-0000-0000-0000AED50000}"/>
    <cellStyle name="표준 78 12 7" xfId="55123" xr:uid="{00000000-0005-0000-0000-0000AFD50000}"/>
    <cellStyle name="표준 78 12 8" xfId="55124" xr:uid="{00000000-0005-0000-0000-0000B0D50000}"/>
    <cellStyle name="표준 78 12 9" xfId="55125" xr:uid="{00000000-0005-0000-0000-0000B1D50000}"/>
    <cellStyle name="표준 78 13" xfId="1698" xr:uid="{00000000-0005-0000-0000-0000B2D50000}"/>
    <cellStyle name="표준 78 13 10" xfId="55126" xr:uid="{00000000-0005-0000-0000-0000B3D50000}"/>
    <cellStyle name="표준 78 13 11" xfId="55127" xr:uid="{00000000-0005-0000-0000-0000B4D50000}"/>
    <cellStyle name="표준 78 13 2" xfId="3475" xr:uid="{00000000-0005-0000-0000-0000B5D50000}"/>
    <cellStyle name="표준 78 13 2 2" xfId="55128" xr:uid="{00000000-0005-0000-0000-0000B6D50000}"/>
    <cellStyle name="표준 78 13 2 3" xfId="55129" xr:uid="{00000000-0005-0000-0000-0000B7D50000}"/>
    <cellStyle name="표준 78 13 2 4" xfId="55130" xr:uid="{00000000-0005-0000-0000-0000B8D50000}"/>
    <cellStyle name="표준 78 13 2 5" xfId="55131" xr:uid="{00000000-0005-0000-0000-0000B9D50000}"/>
    <cellStyle name="표준 78 13 2 6" xfId="55132" xr:uid="{00000000-0005-0000-0000-0000BAD50000}"/>
    <cellStyle name="표준 78 13 3" xfId="5334" xr:uid="{00000000-0005-0000-0000-0000BBD50000}"/>
    <cellStyle name="표준 78 13 3 2" xfId="55133" xr:uid="{00000000-0005-0000-0000-0000BCD50000}"/>
    <cellStyle name="표준 78 13 3 3" xfId="55134" xr:uid="{00000000-0005-0000-0000-0000BDD50000}"/>
    <cellStyle name="표준 78 13 3 4" xfId="55135" xr:uid="{00000000-0005-0000-0000-0000BED50000}"/>
    <cellStyle name="표준 78 13 3 5" xfId="55136" xr:uid="{00000000-0005-0000-0000-0000BFD50000}"/>
    <cellStyle name="표준 78 13 3 6" xfId="55137" xr:uid="{00000000-0005-0000-0000-0000C0D50000}"/>
    <cellStyle name="표준 78 13 4" xfId="7198" xr:uid="{00000000-0005-0000-0000-0000C1D50000}"/>
    <cellStyle name="표준 78 13 4 2" xfId="55138" xr:uid="{00000000-0005-0000-0000-0000C2D50000}"/>
    <cellStyle name="표준 78 13 4 3" xfId="55139" xr:uid="{00000000-0005-0000-0000-0000C3D50000}"/>
    <cellStyle name="표준 78 13 4 4" xfId="55140" xr:uid="{00000000-0005-0000-0000-0000C4D50000}"/>
    <cellStyle name="표준 78 13 4 5" xfId="55141" xr:uid="{00000000-0005-0000-0000-0000C5D50000}"/>
    <cellStyle name="표준 78 13 4 6" xfId="55142" xr:uid="{00000000-0005-0000-0000-0000C6D50000}"/>
    <cellStyle name="표준 78 13 5" xfId="9058" xr:uid="{00000000-0005-0000-0000-0000C7D50000}"/>
    <cellStyle name="표준 78 13 5 2" xfId="55143" xr:uid="{00000000-0005-0000-0000-0000C8D50000}"/>
    <cellStyle name="표준 78 13 5 3" xfId="55144" xr:uid="{00000000-0005-0000-0000-0000C9D50000}"/>
    <cellStyle name="표준 78 13 5 4" xfId="55145" xr:uid="{00000000-0005-0000-0000-0000CAD50000}"/>
    <cellStyle name="표준 78 13 5 5" xfId="55146" xr:uid="{00000000-0005-0000-0000-0000CBD50000}"/>
    <cellStyle name="표준 78 13 5 6" xfId="55147" xr:uid="{00000000-0005-0000-0000-0000CCD50000}"/>
    <cellStyle name="표준 78 13 6" xfId="55148" xr:uid="{00000000-0005-0000-0000-0000CDD50000}"/>
    <cellStyle name="표준 78 13 7" xfId="55149" xr:uid="{00000000-0005-0000-0000-0000CED50000}"/>
    <cellStyle name="표준 78 13 8" xfId="55150" xr:uid="{00000000-0005-0000-0000-0000CFD50000}"/>
    <cellStyle name="표준 78 13 9" xfId="55151" xr:uid="{00000000-0005-0000-0000-0000D0D50000}"/>
    <cellStyle name="표준 78 14" xfId="1711" xr:uid="{00000000-0005-0000-0000-0000D1D50000}"/>
    <cellStyle name="표준 78 14 10" xfId="55152" xr:uid="{00000000-0005-0000-0000-0000D2D50000}"/>
    <cellStyle name="표준 78 14 11" xfId="55153" xr:uid="{00000000-0005-0000-0000-0000D3D50000}"/>
    <cellStyle name="표준 78 14 2" xfId="3488" xr:uid="{00000000-0005-0000-0000-0000D4D50000}"/>
    <cellStyle name="표준 78 14 2 2" xfId="55154" xr:uid="{00000000-0005-0000-0000-0000D5D50000}"/>
    <cellStyle name="표준 78 14 2 3" xfId="55155" xr:uid="{00000000-0005-0000-0000-0000D6D50000}"/>
    <cellStyle name="표준 78 14 2 4" xfId="55156" xr:uid="{00000000-0005-0000-0000-0000D7D50000}"/>
    <cellStyle name="표준 78 14 2 5" xfId="55157" xr:uid="{00000000-0005-0000-0000-0000D8D50000}"/>
    <cellStyle name="표준 78 14 2 6" xfId="55158" xr:uid="{00000000-0005-0000-0000-0000D9D50000}"/>
    <cellStyle name="표준 78 14 3" xfId="5347" xr:uid="{00000000-0005-0000-0000-0000DAD50000}"/>
    <cellStyle name="표준 78 14 3 2" xfId="55159" xr:uid="{00000000-0005-0000-0000-0000DBD50000}"/>
    <cellStyle name="표준 78 14 3 3" xfId="55160" xr:uid="{00000000-0005-0000-0000-0000DCD50000}"/>
    <cellStyle name="표준 78 14 3 4" xfId="55161" xr:uid="{00000000-0005-0000-0000-0000DDD50000}"/>
    <cellStyle name="표준 78 14 3 5" xfId="55162" xr:uid="{00000000-0005-0000-0000-0000DED50000}"/>
    <cellStyle name="표준 78 14 3 6" xfId="55163" xr:uid="{00000000-0005-0000-0000-0000DFD50000}"/>
    <cellStyle name="표준 78 14 4" xfId="7211" xr:uid="{00000000-0005-0000-0000-0000E0D50000}"/>
    <cellStyle name="표준 78 14 4 2" xfId="55164" xr:uid="{00000000-0005-0000-0000-0000E1D50000}"/>
    <cellStyle name="표준 78 14 4 3" xfId="55165" xr:uid="{00000000-0005-0000-0000-0000E2D50000}"/>
    <cellStyle name="표준 78 14 4 4" xfId="55166" xr:uid="{00000000-0005-0000-0000-0000E3D50000}"/>
    <cellStyle name="표준 78 14 4 5" xfId="55167" xr:uid="{00000000-0005-0000-0000-0000E4D50000}"/>
    <cellStyle name="표준 78 14 4 6" xfId="55168" xr:uid="{00000000-0005-0000-0000-0000E5D50000}"/>
    <cellStyle name="표준 78 14 5" xfId="9071" xr:uid="{00000000-0005-0000-0000-0000E6D50000}"/>
    <cellStyle name="표준 78 14 5 2" xfId="55169" xr:uid="{00000000-0005-0000-0000-0000E7D50000}"/>
    <cellStyle name="표준 78 14 5 3" xfId="55170" xr:uid="{00000000-0005-0000-0000-0000E8D50000}"/>
    <cellStyle name="표준 78 14 5 4" xfId="55171" xr:uid="{00000000-0005-0000-0000-0000E9D50000}"/>
    <cellStyle name="표준 78 14 5 5" xfId="55172" xr:uid="{00000000-0005-0000-0000-0000EAD50000}"/>
    <cellStyle name="표준 78 14 5 6" xfId="55173" xr:uid="{00000000-0005-0000-0000-0000EBD50000}"/>
    <cellStyle name="표준 78 14 6" xfId="55174" xr:uid="{00000000-0005-0000-0000-0000ECD50000}"/>
    <cellStyle name="표준 78 14 7" xfId="55175" xr:uid="{00000000-0005-0000-0000-0000EDD50000}"/>
    <cellStyle name="표준 78 14 8" xfId="55176" xr:uid="{00000000-0005-0000-0000-0000EED50000}"/>
    <cellStyle name="표준 78 14 9" xfId="55177" xr:uid="{00000000-0005-0000-0000-0000EFD50000}"/>
    <cellStyle name="표준 78 15" xfId="1723" xr:uid="{00000000-0005-0000-0000-0000F0D50000}"/>
    <cellStyle name="표준 78 15 10" xfId="55178" xr:uid="{00000000-0005-0000-0000-0000F1D50000}"/>
    <cellStyle name="표준 78 15 11" xfId="55179" xr:uid="{00000000-0005-0000-0000-0000F2D50000}"/>
    <cellStyle name="표준 78 15 2" xfId="3500" xr:uid="{00000000-0005-0000-0000-0000F3D50000}"/>
    <cellStyle name="표준 78 15 2 2" xfId="55180" xr:uid="{00000000-0005-0000-0000-0000F4D50000}"/>
    <cellStyle name="표준 78 15 2 3" xfId="55181" xr:uid="{00000000-0005-0000-0000-0000F5D50000}"/>
    <cellStyle name="표준 78 15 2 4" xfId="55182" xr:uid="{00000000-0005-0000-0000-0000F6D50000}"/>
    <cellStyle name="표준 78 15 2 5" xfId="55183" xr:uid="{00000000-0005-0000-0000-0000F7D50000}"/>
    <cellStyle name="표준 78 15 2 6" xfId="55184" xr:uid="{00000000-0005-0000-0000-0000F8D50000}"/>
    <cellStyle name="표준 78 15 3" xfId="5359" xr:uid="{00000000-0005-0000-0000-0000F9D50000}"/>
    <cellStyle name="표준 78 15 3 2" xfId="55185" xr:uid="{00000000-0005-0000-0000-0000FAD50000}"/>
    <cellStyle name="표준 78 15 3 3" xfId="55186" xr:uid="{00000000-0005-0000-0000-0000FBD50000}"/>
    <cellStyle name="표준 78 15 3 4" xfId="55187" xr:uid="{00000000-0005-0000-0000-0000FCD50000}"/>
    <cellStyle name="표준 78 15 3 5" xfId="55188" xr:uid="{00000000-0005-0000-0000-0000FDD50000}"/>
    <cellStyle name="표준 78 15 3 6" xfId="55189" xr:uid="{00000000-0005-0000-0000-0000FED50000}"/>
    <cellStyle name="표준 78 15 4" xfId="7223" xr:uid="{00000000-0005-0000-0000-0000FFD50000}"/>
    <cellStyle name="표준 78 15 4 2" xfId="55190" xr:uid="{00000000-0005-0000-0000-000000D60000}"/>
    <cellStyle name="표준 78 15 4 3" xfId="55191" xr:uid="{00000000-0005-0000-0000-000001D60000}"/>
    <cellStyle name="표준 78 15 4 4" xfId="55192" xr:uid="{00000000-0005-0000-0000-000002D60000}"/>
    <cellStyle name="표준 78 15 4 5" xfId="55193" xr:uid="{00000000-0005-0000-0000-000003D60000}"/>
    <cellStyle name="표준 78 15 4 6" xfId="55194" xr:uid="{00000000-0005-0000-0000-000004D60000}"/>
    <cellStyle name="표준 78 15 5" xfId="9083" xr:uid="{00000000-0005-0000-0000-000005D60000}"/>
    <cellStyle name="표준 78 15 5 2" xfId="55195" xr:uid="{00000000-0005-0000-0000-000006D60000}"/>
    <cellStyle name="표준 78 15 5 3" xfId="55196" xr:uid="{00000000-0005-0000-0000-000007D60000}"/>
    <cellStyle name="표준 78 15 5 4" xfId="55197" xr:uid="{00000000-0005-0000-0000-000008D60000}"/>
    <cellStyle name="표준 78 15 5 5" xfId="55198" xr:uid="{00000000-0005-0000-0000-000009D60000}"/>
    <cellStyle name="표준 78 15 5 6" xfId="55199" xr:uid="{00000000-0005-0000-0000-00000AD60000}"/>
    <cellStyle name="표준 78 15 6" xfId="55200" xr:uid="{00000000-0005-0000-0000-00000BD60000}"/>
    <cellStyle name="표준 78 15 7" xfId="55201" xr:uid="{00000000-0005-0000-0000-00000CD60000}"/>
    <cellStyle name="표준 78 15 8" xfId="55202" xr:uid="{00000000-0005-0000-0000-00000DD60000}"/>
    <cellStyle name="표준 78 15 9" xfId="55203" xr:uid="{00000000-0005-0000-0000-00000ED60000}"/>
    <cellStyle name="표준 78 16" xfId="1737" xr:uid="{00000000-0005-0000-0000-00000FD60000}"/>
    <cellStyle name="표준 78 16 10" xfId="55204" xr:uid="{00000000-0005-0000-0000-000010D60000}"/>
    <cellStyle name="표준 78 16 11" xfId="55205" xr:uid="{00000000-0005-0000-0000-000011D60000}"/>
    <cellStyle name="표준 78 16 2" xfId="3514" xr:uid="{00000000-0005-0000-0000-000012D60000}"/>
    <cellStyle name="표준 78 16 2 2" xfId="55206" xr:uid="{00000000-0005-0000-0000-000013D60000}"/>
    <cellStyle name="표준 78 16 2 3" xfId="55207" xr:uid="{00000000-0005-0000-0000-000014D60000}"/>
    <cellStyle name="표준 78 16 2 4" xfId="55208" xr:uid="{00000000-0005-0000-0000-000015D60000}"/>
    <cellStyle name="표준 78 16 2 5" xfId="55209" xr:uid="{00000000-0005-0000-0000-000016D60000}"/>
    <cellStyle name="표준 78 16 2 6" xfId="55210" xr:uid="{00000000-0005-0000-0000-000017D60000}"/>
    <cellStyle name="표준 78 16 3" xfId="5373" xr:uid="{00000000-0005-0000-0000-000018D60000}"/>
    <cellStyle name="표준 78 16 3 2" xfId="55211" xr:uid="{00000000-0005-0000-0000-000019D60000}"/>
    <cellStyle name="표준 78 16 3 3" xfId="55212" xr:uid="{00000000-0005-0000-0000-00001AD60000}"/>
    <cellStyle name="표준 78 16 3 4" xfId="55213" xr:uid="{00000000-0005-0000-0000-00001BD60000}"/>
    <cellStyle name="표준 78 16 3 5" xfId="55214" xr:uid="{00000000-0005-0000-0000-00001CD60000}"/>
    <cellStyle name="표준 78 16 3 6" xfId="55215" xr:uid="{00000000-0005-0000-0000-00001DD60000}"/>
    <cellStyle name="표준 78 16 4" xfId="7237" xr:uid="{00000000-0005-0000-0000-00001ED60000}"/>
    <cellStyle name="표준 78 16 4 2" xfId="55216" xr:uid="{00000000-0005-0000-0000-00001FD60000}"/>
    <cellStyle name="표준 78 16 4 3" xfId="55217" xr:uid="{00000000-0005-0000-0000-000020D60000}"/>
    <cellStyle name="표준 78 16 4 4" xfId="55218" xr:uid="{00000000-0005-0000-0000-000021D60000}"/>
    <cellStyle name="표준 78 16 4 5" xfId="55219" xr:uid="{00000000-0005-0000-0000-000022D60000}"/>
    <cellStyle name="표준 78 16 4 6" xfId="55220" xr:uid="{00000000-0005-0000-0000-000023D60000}"/>
    <cellStyle name="표준 78 16 5" xfId="9097" xr:uid="{00000000-0005-0000-0000-000024D60000}"/>
    <cellStyle name="표준 78 16 5 2" xfId="55221" xr:uid="{00000000-0005-0000-0000-000025D60000}"/>
    <cellStyle name="표준 78 16 5 3" xfId="55222" xr:uid="{00000000-0005-0000-0000-000026D60000}"/>
    <cellStyle name="표준 78 16 5 4" xfId="55223" xr:uid="{00000000-0005-0000-0000-000027D60000}"/>
    <cellStyle name="표준 78 16 5 5" xfId="55224" xr:uid="{00000000-0005-0000-0000-000028D60000}"/>
    <cellStyle name="표준 78 16 5 6" xfId="55225" xr:uid="{00000000-0005-0000-0000-000029D60000}"/>
    <cellStyle name="표준 78 16 6" xfId="55226" xr:uid="{00000000-0005-0000-0000-00002AD60000}"/>
    <cellStyle name="표준 78 16 7" xfId="55227" xr:uid="{00000000-0005-0000-0000-00002BD60000}"/>
    <cellStyle name="표준 78 16 8" xfId="55228" xr:uid="{00000000-0005-0000-0000-00002CD60000}"/>
    <cellStyle name="표준 78 16 9" xfId="55229" xr:uid="{00000000-0005-0000-0000-00002DD60000}"/>
    <cellStyle name="표준 78 17" xfId="1751" xr:uid="{00000000-0005-0000-0000-00002ED60000}"/>
    <cellStyle name="표준 78 17 10" xfId="55230" xr:uid="{00000000-0005-0000-0000-00002FD60000}"/>
    <cellStyle name="표준 78 17 11" xfId="55231" xr:uid="{00000000-0005-0000-0000-000030D60000}"/>
    <cellStyle name="표준 78 17 2" xfId="3528" xr:uid="{00000000-0005-0000-0000-000031D60000}"/>
    <cellStyle name="표준 78 17 2 2" xfId="55232" xr:uid="{00000000-0005-0000-0000-000032D60000}"/>
    <cellStyle name="표준 78 17 2 3" xfId="55233" xr:uid="{00000000-0005-0000-0000-000033D60000}"/>
    <cellStyle name="표준 78 17 2 4" xfId="55234" xr:uid="{00000000-0005-0000-0000-000034D60000}"/>
    <cellStyle name="표준 78 17 2 5" xfId="55235" xr:uid="{00000000-0005-0000-0000-000035D60000}"/>
    <cellStyle name="표준 78 17 2 6" xfId="55236" xr:uid="{00000000-0005-0000-0000-000036D60000}"/>
    <cellStyle name="표준 78 17 3" xfId="5387" xr:uid="{00000000-0005-0000-0000-000037D60000}"/>
    <cellStyle name="표준 78 17 3 2" xfId="55237" xr:uid="{00000000-0005-0000-0000-000038D60000}"/>
    <cellStyle name="표준 78 17 3 3" xfId="55238" xr:uid="{00000000-0005-0000-0000-000039D60000}"/>
    <cellStyle name="표준 78 17 3 4" xfId="55239" xr:uid="{00000000-0005-0000-0000-00003AD60000}"/>
    <cellStyle name="표준 78 17 3 5" xfId="55240" xr:uid="{00000000-0005-0000-0000-00003BD60000}"/>
    <cellStyle name="표준 78 17 3 6" xfId="55241" xr:uid="{00000000-0005-0000-0000-00003CD60000}"/>
    <cellStyle name="표준 78 17 4" xfId="7251" xr:uid="{00000000-0005-0000-0000-00003DD60000}"/>
    <cellStyle name="표준 78 17 4 2" xfId="55242" xr:uid="{00000000-0005-0000-0000-00003ED60000}"/>
    <cellStyle name="표준 78 17 4 3" xfId="55243" xr:uid="{00000000-0005-0000-0000-00003FD60000}"/>
    <cellStyle name="표준 78 17 4 4" xfId="55244" xr:uid="{00000000-0005-0000-0000-000040D60000}"/>
    <cellStyle name="표준 78 17 4 5" xfId="55245" xr:uid="{00000000-0005-0000-0000-000041D60000}"/>
    <cellStyle name="표준 78 17 4 6" xfId="55246" xr:uid="{00000000-0005-0000-0000-000042D60000}"/>
    <cellStyle name="표준 78 17 5" xfId="9111" xr:uid="{00000000-0005-0000-0000-000043D60000}"/>
    <cellStyle name="표준 78 17 5 2" xfId="55247" xr:uid="{00000000-0005-0000-0000-000044D60000}"/>
    <cellStyle name="표준 78 17 5 3" xfId="55248" xr:uid="{00000000-0005-0000-0000-000045D60000}"/>
    <cellStyle name="표준 78 17 5 4" xfId="55249" xr:uid="{00000000-0005-0000-0000-000046D60000}"/>
    <cellStyle name="표준 78 17 5 5" xfId="55250" xr:uid="{00000000-0005-0000-0000-000047D60000}"/>
    <cellStyle name="표준 78 17 5 6" xfId="55251" xr:uid="{00000000-0005-0000-0000-000048D60000}"/>
    <cellStyle name="표준 78 17 6" xfId="55252" xr:uid="{00000000-0005-0000-0000-000049D60000}"/>
    <cellStyle name="표준 78 17 7" xfId="55253" xr:uid="{00000000-0005-0000-0000-00004AD60000}"/>
    <cellStyle name="표준 78 17 8" xfId="55254" xr:uid="{00000000-0005-0000-0000-00004BD60000}"/>
    <cellStyle name="표준 78 17 9" xfId="55255" xr:uid="{00000000-0005-0000-0000-00004CD60000}"/>
    <cellStyle name="표준 78 18" xfId="1765" xr:uid="{00000000-0005-0000-0000-00004DD60000}"/>
    <cellStyle name="표준 78 18 10" xfId="55256" xr:uid="{00000000-0005-0000-0000-00004ED60000}"/>
    <cellStyle name="표준 78 18 11" xfId="55257" xr:uid="{00000000-0005-0000-0000-00004FD60000}"/>
    <cellStyle name="표준 78 18 2" xfId="3542" xr:uid="{00000000-0005-0000-0000-000050D60000}"/>
    <cellStyle name="표준 78 18 2 2" xfId="55258" xr:uid="{00000000-0005-0000-0000-000051D60000}"/>
    <cellStyle name="표준 78 18 2 3" xfId="55259" xr:uid="{00000000-0005-0000-0000-000052D60000}"/>
    <cellStyle name="표준 78 18 2 4" xfId="55260" xr:uid="{00000000-0005-0000-0000-000053D60000}"/>
    <cellStyle name="표준 78 18 2 5" xfId="55261" xr:uid="{00000000-0005-0000-0000-000054D60000}"/>
    <cellStyle name="표준 78 18 2 6" xfId="55262" xr:uid="{00000000-0005-0000-0000-000055D60000}"/>
    <cellStyle name="표준 78 18 3" xfId="5401" xr:uid="{00000000-0005-0000-0000-000056D60000}"/>
    <cellStyle name="표준 78 18 3 2" xfId="55263" xr:uid="{00000000-0005-0000-0000-000057D60000}"/>
    <cellStyle name="표준 78 18 3 3" xfId="55264" xr:uid="{00000000-0005-0000-0000-000058D60000}"/>
    <cellStyle name="표준 78 18 3 4" xfId="55265" xr:uid="{00000000-0005-0000-0000-000059D60000}"/>
    <cellStyle name="표준 78 18 3 5" xfId="55266" xr:uid="{00000000-0005-0000-0000-00005AD60000}"/>
    <cellStyle name="표준 78 18 3 6" xfId="55267" xr:uid="{00000000-0005-0000-0000-00005BD60000}"/>
    <cellStyle name="표준 78 18 4" xfId="7265" xr:uid="{00000000-0005-0000-0000-00005CD60000}"/>
    <cellStyle name="표준 78 18 4 2" xfId="55268" xr:uid="{00000000-0005-0000-0000-00005DD60000}"/>
    <cellStyle name="표준 78 18 4 3" xfId="55269" xr:uid="{00000000-0005-0000-0000-00005ED60000}"/>
    <cellStyle name="표준 78 18 4 4" xfId="55270" xr:uid="{00000000-0005-0000-0000-00005FD60000}"/>
    <cellStyle name="표준 78 18 4 5" xfId="55271" xr:uid="{00000000-0005-0000-0000-000060D60000}"/>
    <cellStyle name="표준 78 18 4 6" xfId="55272" xr:uid="{00000000-0005-0000-0000-000061D60000}"/>
    <cellStyle name="표준 78 18 5" xfId="9125" xr:uid="{00000000-0005-0000-0000-000062D60000}"/>
    <cellStyle name="표준 78 18 5 2" xfId="55273" xr:uid="{00000000-0005-0000-0000-000063D60000}"/>
    <cellStyle name="표준 78 18 5 3" xfId="55274" xr:uid="{00000000-0005-0000-0000-000064D60000}"/>
    <cellStyle name="표준 78 18 5 4" xfId="55275" xr:uid="{00000000-0005-0000-0000-000065D60000}"/>
    <cellStyle name="표준 78 18 5 5" xfId="55276" xr:uid="{00000000-0005-0000-0000-000066D60000}"/>
    <cellStyle name="표준 78 18 5 6" xfId="55277" xr:uid="{00000000-0005-0000-0000-000067D60000}"/>
    <cellStyle name="표준 78 18 6" xfId="55278" xr:uid="{00000000-0005-0000-0000-000068D60000}"/>
    <cellStyle name="표준 78 18 7" xfId="55279" xr:uid="{00000000-0005-0000-0000-000069D60000}"/>
    <cellStyle name="표준 78 18 8" xfId="55280" xr:uid="{00000000-0005-0000-0000-00006AD60000}"/>
    <cellStyle name="표준 78 18 9" xfId="55281" xr:uid="{00000000-0005-0000-0000-00006BD60000}"/>
    <cellStyle name="표준 78 19" xfId="1779" xr:uid="{00000000-0005-0000-0000-00006CD60000}"/>
    <cellStyle name="표준 78 19 10" xfId="55282" xr:uid="{00000000-0005-0000-0000-00006DD60000}"/>
    <cellStyle name="표준 78 19 11" xfId="55283" xr:uid="{00000000-0005-0000-0000-00006ED60000}"/>
    <cellStyle name="표준 78 19 2" xfId="3556" xr:uid="{00000000-0005-0000-0000-00006FD60000}"/>
    <cellStyle name="표준 78 19 2 2" xfId="55284" xr:uid="{00000000-0005-0000-0000-000070D60000}"/>
    <cellStyle name="표준 78 19 2 3" xfId="55285" xr:uid="{00000000-0005-0000-0000-000071D60000}"/>
    <cellStyle name="표준 78 19 2 4" xfId="55286" xr:uid="{00000000-0005-0000-0000-000072D60000}"/>
    <cellStyle name="표준 78 19 2 5" xfId="55287" xr:uid="{00000000-0005-0000-0000-000073D60000}"/>
    <cellStyle name="표준 78 19 2 6" xfId="55288" xr:uid="{00000000-0005-0000-0000-000074D60000}"/>
    <cellStyle name="표준 78 19 3" xfId="5415" xr:uid="{00000000-0005-0000-0000-000075D60000}"/>
    <cellStyle name="표준 78 19 3 2" xfId="55289" xr:uid="{00000000-0005-0000-0000-000076D60000}"/>
    <cellStyle name="표준 78 19 3 3" xfId="55290" xr:uid="{00000000-0005-0000-0000-000077D60000}"/>
    <cellStyle name="표준 78 19 3 4" xfId="55291" xr:uid="{00000000-0005-0000-0000-000078D60000}"/>
    <cellStyle name="표준 78 19 3 5" xfId="55292" xr:uid="{00000000-0005-0000-0000-000079D60000}"/>
    <cellStyle name="표준 78 19 3 6" xfId="55293" xr:uid="{00000000-0005-0000-0000-00007AD60000}"/>
    <cellStyle name="표준 78 19 4" xfId="7279" xr:uid="{00000000-0005-0000-0000-00007BD60000}"/>
    <cellStyle name="표준 78 19 4 2" xfId="55294" xr:uid="{00000000-0005-0000-0000-00007CD60000}"/>
    <cellStyle name="표준 78 19 4 3" xfId="55295" xr:uid="{00000000-0005-0000-0000-00007DD60000}"/>
    <cellStyle name="표준 78 19 4 4" xfId="55296" xr:uid="{00000000-0005-0000-0000-00007ED60000}"/>
    <cellStyle name="표준 78 19 4 5" xfId="55297" xr:uid="{00000000-0005-0000-0000-00007FD60000}"/>
    <cellStyle name="표준 78 19 4 6" xfId="55298" xr:uid="{00000000-0005-0000-0000-000080D60000}"/>
    <cellStyle name="표준 78 19 5" xfId="9139" xr:uid="{00000000-0005-0000-0000-000081D60000}"/>
    <cellStyle name="표준 78 19 5 2" xfId="55299" xr:uid="{00000000-0005-0000-0000-000082D60000}"/>
    <cellStyle name="표준 78 19 5 3" xfId="55300" xr:uid="{00000000-0005-0000-0000-000083D60000}"/>
    <cellStyle name="표준 78 19 5 4" xfId="55301" xr:uid="{00000000-0005-0000-0000-000084D60000}"/>
    <cellStyle name="표준 78 19 5 5" xfId="55302" xr:uid="{00000000-0005-0000-0000-000085D60000}"/>
    <cellStyle name="표준 78 19 5 6" xfId="55303" xr:uid="{00000000-0005-0000-0000-000086D60000}"/>
    <cellStyle name="표준 78 19 6" xfId="55304" xr:uid="{00000000-0005-0000-0000-000087D60000}"/>
    <cellStyle name="표준 78 19 7" xfId="55305" xr:uid="{00000000-0005-0000-0000-000088D60000}"/>
    <cellStyle name="표준 78 19 8" xfId="55306" xr:uid="{00000000-0005-0000-0000-000089D60000}"/>
    <cellStyle name="표준 78 19 9" xfId="55307" xr:uid="{00000000-0005-0000-0000-00008AD60000}"/>
    <cellStyle name="표준 78 2" xfId="987" xr:uid="{00000000-0005-0000-0000-00008BD60000}"/>
    <cellStyle name="표준 78 2 10" xfId="55308" xr:uid="{00000000-0005-0000-0000-00008CD60000}"/>
    <cellStyle name="표준 78 2 11" xfId="55309" xr:uid="{00000000-0005-0000-0000-00008DD60000}"/>
    <cellStyle name="표준 78 2 2" xfId="2855" xr:uid="{00000000-0005-0000-0000-00008ED60000}"/>
    <cellStyle name="표준 78 2 2 2" xfId="55310" xr:uid="{00000000-0005-0000-0000-00008FD60000}"/>
    <cellStyle name="표준 78 2 2 3" xfId="55311" xr:uid="{00000000-0005-0000-0000-000090D60000}"/>
    <cellStyle name="표준 78 2 2 4" xfId="55312" xr:uid="{00000000-0005-0000-0000-000091D60000}"/>
    <cellStyle name="표준 78 2 2 5" xfId="55313" xr:uid="{00000000-0005-0000-0000-000092D60000}"/>
    <cellStyle name="표준 78 2 2 6" xfId="55314" xr:uid="{00000000-0005-0000-0000-000093D60000}"/>
    <cellStyle name="표준 78 2 3" xfId="4714" xr:uid="{00000000-0005-0000-0000-000094D60000}"/>
    <cellStyle name="표준 78 2 3 2" xfId="55315" xr:uid="{00000000-0005-0000-0000-000095D60000}"/>
    <cellStyle name="표준 78 2 3 3" xfId="55316" xr:uid="{00000000-0005-0000-0000-000096D60000}"/>
    <cellStyle name="표준 78 2 3 4" xfId="55317" xr:uid="{00000000-0005-0000-0000-000097D60000}"/>
    <cellStyle name="표준 78 2 3 5" xfId="55318" xr:uid="{00000000-0005-0000-0000-000098D60000}"/>
    <cellStyle name="표준 78 2 3 6" xfId="55319" xr:uid="{00000000-0005-0000-0000-000099D60000}"/>
    <cellStyle name="표준 78 2 4" xfId="6578" xr:uid="{00000000-0005-0000-0000-00009AD60000}"/>
    <cellStyle name="표준 78 2 4 2" xfId="55320" xr:uid="{00000000-0005-0000-0000-00009BD60000}"/>
    <cellStyle name="표준 78 2 4 3" xfId="55321" xr:uid="{00000000-0005-0000-0000-00009CD60000}"/>
    <cellStyle name="표준 78 2 4 4" xfId="55322" xr:uid="{00000000-0005-0000-0000-00009DD60000}"/>
    <cellStyle name="표준 78 2 4 5" xfId="55323" xr:uid="{00000000-0005-0000-0000-00009ED60000}"/>
    <cellStyle name="표준 78 2 4 6" xfId="55324" xr:uid="{00000000-0005-0000-0000-00009FD60000}"/>
    <cellStyle name="표준 78 2 5" xfId="8438" xr:uid="{00000000-0005-0000-0000-0000A0D60000}"/>
    <cellStyle name="표준 78 2 5 2" xfId="55325" xr:uid="{00000000-0005-0000-0000-0000A1D60000}"/>
    <cellStyle name="표준 78 2 5 3" xfId="55326" xr:uid="{00000000-0005-0000-0000-0000A2D60000}"/>
    <cellStyle name="표준 78 2 5 4" xfId="55327" xr:uid="{00000000-0005-0000-0000-0000A3D60000}"/>
    <cellStyle name="표준 78 2 5 5" xfId="55328" xr:uid="{00000000-0005-0000-0000-0000A4D60000}"/>
    <cellStyle name="표준 78 2 5 6" xfId="55329" xr:uid="{00000000-0005-0000-0000-0000A5D60000}"/>
    <cellStyle name="표준 78 2 6" xfId="55330" xr:uid="{00000000-0005-0000-0000-0000A6D60000}"/>
    <cellStyle name="표준 78 2 7" xfId="55331" xr:uid="{00000000-0005-0000-0000-0000A7D60000}"/>
    <cellStyle name="표준 78 2 8" xfId="55332" xr:uid="{00000000-0005-0000-0000-0000A8D60000}"/>
    <cellStyle name="표준 78 2 9" xfId="55333" xr:uid="{00000000-0005-0000-0000-0000A9D60000}"/>
    <cellStyle name="표준 78 20" xfId="1793" xr:uid="{00000000-0005-0000-0000-0000AAD60000}"/>
    <cellStyle name="표준 78 20 10" xfId="55334" xr:uid="{00000000-0005-0000-0000-0000ABD60000}"/>
    <cellStyle name="표준 78 20 11" xfId="55335" xr:uid="{00000000-0005-0000-0000-0000ACD60000}"/>
    <cellStyle name="표준 78 20 2" xfId="3570" xr:uid="{00000000-0005-0000-0000-0000ADD60000}"/>
    <cellStyle name="표준 78 20 2 2" xfId="55336" xr:uid="{00000000-0005-0000-0000-0000AED60000}"/>
    <cellStyle name="표준 78 20 2 3" xfId="55337" xr:uid="{00000000-0005-0000-0000-0000AFD60000}"/>
    <cellStyle name="표준 78 20 2 4" xfId="55338" xr:uid="{00000000-0005-0000-0000-0000B0D60000}"/>
    <cellStyle name="표준 78 20 2 5" xfId="55339" xr:uid="{00000000-0005-0000-0000-0000B1D60000}"/>
    <cellStyle name="표준 78 20 2 6" xfId="55340" xr:uid="{00000000-0005-0000-0000-0000B2D60000}"/>
    <cellStyle name="표준 78 20 3" xfId="5429" xr:uid="{00000000-0005-0000-0000-0000B3D60000}"/>
    <cellStyle name="표준 78 20 3 2" xfId="55341" xr:uid="{00000000-0005-0000-0000-0000B4D60000}"/>
    <cellStyle name="표준 78 20 3 3" xfId="55342" xr:uid="{00000000-0005-0000-0000-0000B5D60000}"/>
    <cellStyle name="표준 78 20 3 4" xfId="55343" xr:uid="{00000000-0005-0000-0000-0000B6D60000}"/>
    <cellStyle name="표준 78 20 3 5" xfId="55344" xr:uid="{00000000-0005-0000-0000-0000B7D60000}"/>
    <cellStyle name="표준 78 20 3 6" xfId="55345" xr:uid="{00000000-0005-0000-0000-0000B8D60000}"/>
    <cellStyle name="표준 78 20 4" xfId="7293" xr:uid="{00000000-0005-0000-0000-0000B9D60000}"/>
    <cellStyle name="표준 78 20 4 2" xfId="55346" xr:uid="{00000000-0005-0000-0000-0000BAD60000}"/>
    <cellStyle name="표준 78 20 4 3" xfId="55347" xr:uid="{00000000-0005-0000-0000-0000BBD60000}"/>
    <cellStyle name="표준 78 20 4 4" xfId="55348" xr:uid="{00000000-0005-0000-0000-0000BCD60000}"/>
    <cellStyle name="표준 78 20 4 5" xfId="55349" xr:uid="{00000000-0005-0000-0000-0000BDD60000}"/>
    <cellStyle name="표준 78 20 4 6" xfId="55350" xr:uid="{00000000-0005-0000-0000-0000BED60000}"/>
    <cellStyle name="표준 78 20 5" xfId="9153" xr:uid="{00000000-0005-0000-0000-0000BFD60000}"/>
    <cellStyle name="표준 78 20 5 2" xfId="55351" xr:uid="{00000000-0005-0000-0000-0000C0D60000}"/>
    <cellStyle name="표준 78 20 5 3" xfId="55352" xr:uid="{00000000-0005-0000-0000-0000C1D60000}"/>
    <cellStyle name="표준 78 20 5 4" xfId="55353" xr:uid="{00000000-0005-0000-0000-0000C2D60000}"/>
    <cellStyle name="표준 78 20 5 5" xfId="55354" xr:uid="{00000000-0005-0000-0000-0000C3D60000}"/>
    <cellStyle name="표준 78 20 5 6" xfId="55355" xr:uid="{00000000-0005-0000-0000-0000C4D60000}"/>
    <cellStyle name="표준 78 20 6" xfId="55356" xr:uid="{00000000-0005-0000-0000-0000C5D60000}"/>
    <cellStyle name="표준 78 20 7" xfId="55357" xr:uid="{00000000-0005-0000-0000-0000C6D60000}"/>
    <cellStyle name="표준 78 20 8" xfId="55358" xr:uid="{00000000-0005-0000-0000-0000C7D60000}"/>
    <cellStyle name="표준 78 20 9" xfId="55359" xr:uid="{00000000-0005-0000-0000-0000C8D60000}"/>
    <cellStyle name="표준 78 21" xfId="1806" xr:uid="{00000000-0005-0000-0000-0000C9D60000}"/>
    <cellStyle name="표준 78 21 10" xfId="55360" xr:uid="{00000000-0005-0000-0000-0000CAD60000}"/>
    <cellStyle name="표준 78 21 11" xfId="55361" xr:uid="{00000000-0005-0000-0000-0000CBD60000}"/>
    <cellStyle name="표준 78 21 2" xfId="3583" xr:uid="{00000000-0005-0000-0000-0000CCD60000}"/>
    <cellStyle name="표준 78 21 2 2" xfId="55362" xr:uid="{00000000-0005-0000-0000-0000CDD60000}"/>
    <cellStyle name="표준 78 21 2 3" xfId="55363" xr:uid="{00000000-0005-0000-0000-0000CED60000}"/>
    <cellStyle name="표준 78 21 2 4" xfId="55364" xr:uid="{00000000-0005-0000-0000-0000CFD60000}"/>
    <cellStyle name="표준 78 21 2 5" xfId="55365" xr:uid="{00000000-0005-0000-0000-0000D0D60000}"/>
    <cellStyle name="표준 78 21 2 6" xfId="55366" xr:uid="{00000000-0005-0000-0000-0000D1D60000}"/>
    <cellStyle name="표준 78 21 3" xfId="5442" xr:uid="{00000000-0005-0000-0000-0000D2D60000}"/>
    <cellStyle name="표준 78 21 3 2" xfId="55367" xr:uid="{00000000-0005-0000-0000-0000D3D60000}"/>
    <cellStyle name="표준 78 21 3 3" xfId="55368" xr:uid="{00000000-0005-0000-0000-0000D4D60000}"/>
    <cellStyle name="표준 78 21 3 4" xfId="55369" xr:uid="{00000000-0005-0000-0000-0000D5D60000}"/>
    <cellStyle name="표준 78 21 3 5" xfId="55370" xr:uid="{00000000-0005-0000-0000-0000D6D60000}"/>
    <cellStyle name="표준 78 21 3 6" xfId="55371" xr:uid="{00000000-0005-0000-0000-0000D7D60000}"/>
    <cellStyle name="표준 78 21 4" xfId="7306" xr:uid="{00000000-0005-0000-0000-0000D8D60000}"/>
    <cellStyle name="표준 78 21 4 2" xfId="55372" xr:uid="{00000000-0005-0000-0000-0000D9D60000}"/>
    <cellStyle name="표준 78 21 4 3" xfId="55373" xr:uid="{00000000-0005-0000-0000-0000DAD60000}"/>
    <cellStyle name="표준 78 21 4 4" xfId="55374" xr:uid="{00000000-0005-0000-0000-0000DBD60000}"/>
    <cellStyle name="표준 78 21 4 5" xfId="55375" xr:uid="{00000000-0005-0000-0000-0000DCD60000}"/>
    <cellStyle name="표준 78 21 4 6" xfId="55376" xr:uid="{00000000-0005-0000-0000-0000DDD60000}"/>
    <cellStyle name="표준 78 21 5" xfId="9166" xr:uid="{00000000-0005-0000-0000-0000DED60000}"/>
    <cellStyle name="표준 78 21 5 2" xfId="55377" xr:uid="{00000000-0005-0000-0000-0000DFD60000}"/>
    <cellStyle name="표준 78 21 5 3" xfId="55378" xr:uid="{00000000-0005-0000-0000-0000E0D60000}"/>
    <cellStyle name="표준 78 21 5 4" xfId="55379" xr:uid="{00000000-0005-0000-0000-0000E1D60000}"/>
    <cellStyle name="표준 78 21 5 5" xfId="55380" xr:uid="{00000000-0005-0000-0000-0000E2D60000}"/>
    <cellStyle name="표준 78 21 5 6" xfId="55381" xr:uid="{00000000-0005-0000-0000-0000E3D60000}"/>
    <cellStyle name="표준 78 21 6" xfId="55382" xr:uid="{00000000-0005-0000-0000-0000E4D60000}"/>
    <cellStyle name="표준 78 21 7" xfId="55383" xr:uid="{00000000-0005-0000-0000-0000E5D60000}"/>
    <cellStyle name="표준 78 21 8" xfId="55384" xr:uid="{00000000-0005-0000-0000-0000E6D60000}"/>
    <cellStyle name="표준 78 21 9" xfId="55385" xr:uid="{00000000-0005-0000-0000-0000E7D60000}"/>
    <cellStyle name="표준 78 22" xfId="1819" xr:uid="{00000000-0005-0000-0000-0000E8D60000}"/>
    <cellStyle name="표준 78 22 10" xfId="55386" xr:uid="{00000000-0005-0000-0000-0000E9D60000}"/>
    <cellStyle name="표준 78 22 11" xfId="55387" xr:uid="{00000000-0005-0000-0000-0000EAD60000}"/>
    <cellStyle name="표준 78 22 2" xfId="3596" xr:uid="{00000000-0005-0000-0000-0000EBD60000}"/>
    <cellStyle name="표준 78 22 2 2" xfId="55388" xr:uid="{00000000-0005-0000-0000-0000ECD60000}"/>
    <cellStyle name="표준 78 22 2 3" xfId="55389" xr:uid="{00000000-0005-0000-0000-0000EDD60000}"/>
    <cellStyle name="표준 78 22 2 4" xfId="55390" xr:uid="{00000000-0005-0000-0000-0000EED60000}"/>
    <cellStyle name="표준 78 22 2 5" xfId="55391" xr:uid="{00000000-0005-0000-0000-0000EFD60000}"/>
    <cellStyle name="표준 78 22 2 6" xfId="55392" xr:uid="{00000000-0005-0000-0000-0000F0D60000}"/>
    <cellStyle name="표준 78 22 3" xfId="5455" xr:uid="{00000000-0005-0000-0000-0000F1D60000}"/>
    <cellStyle name="표준 78 22 3 2" xfId="55393" xr:uid="{00000000-0005-0000-0000-0000F2D60000}"/>
    <cellStyle name="표준 78 22 3 3" xfId="55394" xr:uid="{00000000-0005-0000-0000-0000F3D60000}"/>
    <cellStyle name="표준 78 22 3 4" xfId="55395" xr:uid="{00000000-0005-0000-0000-0000F4D60000}"/>
    <cellStyle name="표준 78 22 3 5" xfId="55396" xr:uid="{00000000-0005-0000-0000-0000F5D60000}"/>
    <cellStyle name="표준 78 22 3 6" xfId="55397" xr:uid="{00000000-0005-0000-0000-0000F6D60000}"/>
    <cellStyle name="표준 78 22 4" xfId="7319" xr:uid="{00000000-0005-0000-0000-0000F7D60000}"/>
    <cellStyle name="표준 78 22 4 2" xfId="55398" xr:uid="{00000000-0005-0000-0000-0000F8D60000}"/>
    <cellStyle name="표준 78 22 4 3" xfId="55399" xr:uid="{00000000-0005-0000-0000-0000F9D60000}"/>
    <cellStyle name="표준 78 22 4 4" xfId="55400" xr:uid="{00000000-0005-0000-0000-0000FAD60000}"/>
    <cellStyle name="표준 78 22 4 5" xfId="55401" xr:uid="{00000000-0005-0000-0000-0000FBD60000}"/>
    <cellStyle name="표준 78 22 4 6" xfId="55402" xr:uid="{00000000-0005-0000-0000-0000FCD60000}"/>
    <cellStyle name="표준 78 22 5" xfId="9179" xr:uid="{00000000-0005-0000-0000-0000FDD60000}"/>
    <cellStyle name="표준 78 22 5 2" xfId="55403" xr:uid="{00000000-0005-0000-0000-0000FED60000}"/>
    <cellStyle name="표준 78 22 5 3" xfId="55404" xr:uid="{00000000-0005-0000-0000-0000FFD60000}"/>
    <cellStyle name="표준 78 22 5 4" xfId="55405" xr:uid="{00000000-0005-0000-0000-000000D70000}"/>
    <cellStyle name="표준 78 22 5 5" xfId="55406" xr:uid="{00000000-0005-0000-0000-000001D70000}"/>
    <cellStyle name="표준 78 22 5 6" xfId="55407" xr:uid="{00000000-0005-0000-0000-000002D70000}"/>
    <cellStyle name="표준 78 22 6" xfId="55408" xr:uid="{00000000-0005-0000-0000-000003D70000}"/>
    <cellStyle name="표준 78 22 7" xfId="55409" xr:uid="{00000000-0005-0000-0000-000004D70000}"/>
    <cellStyle name="표준 78 22 8" xfId="55410" xr:uid="{00000000-0005-0000-0000-000005D70000}"/>
    <cellStyle name="표준 78 22 9" xfId="55411" xr:uid="{00000000-0005-0000-0000-000006D70000}"/>
    <cellStyle name="표준 78 23" xfId="1831" xr:uid="{00000000-0005-0000-0000-000007D70000}"/>
    <cellStyle name="표준 78 23 10" xfId="55412" xr:uid="{00000000-0005-0000-0000-000008D70000}"/>
    <cellStyle name="표준 78 23 11" xfId="55413" xr:uid="{00000000-0005-0000-0000-000009D70000}"/>
    <cellStyle name="표준 78 23 2" xfId="3608" xr:uid="{00000000-0005-0000-0000-00000AD70000}"/>
    <cellStyle name="표준 78 23 2 2" xfId="55414" xr:uid="{00000000-0005-0000-0000-00000BD70000}"/>
    <cellStyle name="표준 78 23 2 3" xfId="55415" xr:uid="{00000000-0005-0000-0000-00000CD70000}"/>
    <cellStyle name="표준 78 23 2 4" xfId="55416" xr:uid="{00000000-0005-0000-0000-00000DD70000}"/>
    <cellStyle name="표준 78 23 2 5" xfId="55417" xr:uid="{00000000-0005-0000-0000-00000ED70000}"/>
    <cellStyle name="표준 78 23 2 6" xfId="55418" xr:uid="{00000000-0005-0000-0000-00000FD70000}"/>
    <cellStyle name="표준 78 23 3" xfId="5467" xr:uid="{00000000-0005-0000-0000-000010D70000}"/>
    <cellStyle name="표준 78 23 3 2" xfId="55419" xr:uid="{00000000-0005-0000-0000-000011D70000}"/>
    <cellStyle name="표준 78 23 3 3" xfId="55420" xr:uid="{00000000-0005-0000-0000-000012D70000}"/>
    <cellStyle name="표준 78 23 3 4" xfId="55421" xr:uid="{00000000-0005-0000-0000-000013D70000}"/>
    <cellStyle name="표준 78 23 3 5" xfId="55422" xr:uid="{00000000-0005-0000-0000-000014D70000}"/>
    <cellStyle name="표준 78 23 3 6" xfId="55423" xr:uid="{00000000-0005-0000-0000-000015D70000}"/>
    <cellStyle name="표준 78 23 4" xfId="7331" xr:uid="{00000000-0005-0000-0000-000016D70000}"/>
    <cellStyle name="표준 78 23 4 2" xfId="55424" xr:uid="{00000000-0005-0000-0000-000017D70000}"/>
    <cellStyle name="표준 78 23 4 3" xfId="55425" xr:uid="{00000000-0005-0000-0000-000018D70000}"/>
    <cellStyle name="표준 78 23 4 4" xfId="55426" xr:uid="{00000000-0005-0000-0000-000019D70000}"/>
    <cellStyle name="표준 78 23 4 5" xfId="55427" xr:uid="{00000000-0005-0000-0000-00001AD70000}"/>
    <cellStyle name="표준 78 23 4 6" xfId="55428" xr:uid="{00000000-0005-0000-0000-00001BD70000}"/>
    <cellStyle name="표준 78 23 5" xfId="9191" xr:uid="{00000000-0005-0000-0000-00001CD70000}"/>
    <cellStyle name="표준 78 23 5 2" xfId="55429" xr:uid="{00000000-0005-0000-0000-00001DD70000}"/>
    <cellStyle name="표준 78 23 5 3" xfId="55430" xr:uid="{00000000-0005-0000-0000-00001ED70000}"/>
    <cellStyle name="표준 78 23 5 4" xfId="55431" xr:uid="{00000000-0005-0000-0000-00001FD70000}"/>
    <cellStyle name="표준 78 23 5 5" xfId="55432" xr:uid="{00000000-0005-0000-0000-000020D70000}"/>
    <cellStyle name="표준 78 23 5 6" xfId="55433" xr:uid="{00000000-0005-0000-0000-000021D70000}"/>
    <cellStyle name="표준 78 23 6" xfId="55434" xr:uid="{00000000-0005-0000-0000-000022D70000}"/>
    <cellStyle name="표준 78 23 7" xfId="55435" xr:uid="{00000000-0005-0000-0000-000023D70000}"/>
    <cellStyle name="표준 78 23 8" xfId="55436" xr:uid="{00000000-0005-0000-0000-000024D70000}"/>
    <cellStyle name="표준 78 23 9" xfId="55437" xr:uid="{00000000-0005-0000-0000-000025D70000}"/>
    <cellStyle name="표준 78 24" xfId="1845" xr:uid="{00000000-0005-0000-0000-000026D70000}"/>
    <cellStyle name="표준 78 24 10" xfId="55438" xr:uid="{00000000-0005-0000-0000-000027D70000}"/>
    <cellStyle name="표준 78 24 11" xfId="55439" xr:uid="{00000000-0005-0000-0000-000028D70000}"/>
    <cellStyle name="표준 78 24 2" xfId="3622" xr:uid="{00000000-0005-0000-0000-000029D70000}"/>
    <cellStyle name="표준 78 24 2 2" xfId="55440" xr:uid="{00000000-0005-0000-0000-00002AD70000}"/>
    <cellStyle name="표준 78 24 2 3" xfId="55441" xr:uid="{00000000-0005-0000-0000-00002BD70000}"/>
    <cellStyle name="표준 78 24 2 4" xfId="55442" xr:uid="{00000000-0005-0000-0000-00002CD70000}"/>
    <cellStyle name="표준 78 24 2 5" xfId="55443" xr:uid="{00000000-0005-0000-0000-00002DD70000}"/>
    <cellStyle name="표준 78 24 2 6" xfId="55444" xr:uid="{00000000-0005-0000-0000-00002ED70000}"/>
    <cellStyle name="표준 78 24 3" xfId="5481" xr:uid="{00000000-0005-0000-0000-00002FD70000}"/>
    <cellStyle name="표준 78 24 3 2" xfId="55445" xr:uid="{00000000-0005-0000-0000-000030D70000}"/>
    <cellStyle name="표준 78 24 3 3" xfId="55446" xr:uid="{00000000-0005-0000-0000-000031D70000}"/>
    <cellStyle name="표준 78 24 3 4" xfId="55447" xr:uid="{00000000-0005-0000-0000-000032D70000}"/>
    <cellStyle name="표준 78 24 3 5" xfId="55448" xr:uid="{00000000-0005-0000-0000-000033D70000}"/>
    <cellStyle name="표준 78 24 3 6" xfId="55449" xr:uid="{00000000-0005-0000-0000-000034D70000}"/>
    <cellStyle name="표준 78 24 4" xfId="7345" xr:uid="{00000000-0005-0000-0000-000035D70000}"/>
    <cellStyle name="표준 78 24 4 2" xfId="55450" xr:uid="{00000000-0005-0000-0000-000036D70000}"/>
    <cellStyle name="표준 78 24 4 3" xfId="55451" xr:uid="{00000000-0005-0000-0000-000037D70000}"/>
    <cellStyle name="표준 78 24 4 4" xfId="55452" xr:uid="{00000000-0005-0000-0000-000038D70000}"/>
    <cellStyle name="표준 78 24 4 5" xfId="55453" xr:uid="{00000000-0005-0000-0000-000039D70000}"/>
    <cellStyle name="표준 78 24 4 6" xfId="55454" xr:uid="{00000000-0005-0000-0000-00003AD70000}"/>
    <cellStyle name="표준 78 24 5" xfId="9205" xr:uid="{00000000-0005-0000-0000-00003BD70000}"/>
    <cellStyle name="표준 78 24 5 2" xfId="55455" xr:uid="{00000000-0005-0000-0000-00003CD70000}"/>
    <cellStyle name="표준 78 24 5 3" xfId="55456" xr:uid="{00000000-0005-0000-0000-00003DD70000}"/>
    <cellStyle name="표준 78 24 5 4" xfId="55457" xr:uid="{00000000-0005-0000-0000-00003ED70000}"/>
    <cellStyle name="표준 78 24 5 5" xfId="55458" xr:uid="{00000000-0005-0000-0000-00003FD70000}"/>
    <cellStyle name="표준 78 24 5 6" xfId="55459" xr:uid="{00000000-0005-0000-0000-000040D70000}"/>
    <cellStyle name="표준 78 24 6" xfId="55460" xr:uid="{00000000-0005-0000-0000-000041D70000}"/>
    <cellStyle name="표준 78 24 7" xfId="55461" xr:uid="{00000000-0005-0000-0000-000042D70000}"/>
    <cellStyle name="표준 78 24 8" xfId="55462" xr:uid="{00000000-0005-0000-0000-000043D70000}"/>
    <cellStyle name="표준 78 24 9" xfId="55463" xr:uid="{00000000-0005-0000-0000-000044D70000}"/>
    <cellStyle name="표준 78 25" xfId="1859" xr:uid="{00000000-0005-0000-0000-000045D70000}"/>
    <cellStyle name="표준 78 25 10" xfId="55464" xr:uid="{00000000-0005-0000-0000-000046D70000}"/>
    <cellStyle name="표준 78 25 11" xfId="55465" xr:uid="{00000000-0005-0000-0000-000047D70000}"/>
    <cellStyle name="표준 78 25 2" xfId="3636" xr:uid="{00000000-0005-0000-0000-000048D70000}"/>
    <cellStyle name="표준 78 25 2 2" xfId="55466" xr:uid="{00000000-0005-0000-0000-000049D70000}"/>
    <cellStyle name="표준 78 25 2 3" xfId="55467" xr:uid="{00000000-0005-0000-0000-00004AD70000}"/>
    <cellStyle name="표준 78 25 2 4" xfId="55468" xr:uid="{00000000-0005-0000-0000-00004BD70000}"/>
    <cellStyle name="표준 78 25 2 5" xfId="55469" xr:uid="{00000000-0005-0000-0000-00004CD70000}"/>
    <cellStyle name="표준 78 25 2 6" xfId="55470" xr:uid="{00000000-0005-0000-0000-00004DD70000}"/>
    <cellStyle name="표준 78 25 3" xfId="5495" xr:uid="{00000000-0005-0000-0000-00004ED70000}"/>
    <cellStyle name="표준 78 25 3 2" xfId="55471" xr:uid="{00000000-0005-0000-0000-00004FD70000}"/>
    <cellStyle name="표준 78 25 3 3" xfId="55472" xr:uid="{00000000-0005-0000-0000-000050D70000}"/>
    <cellStyle name="표준 78 25 3 4" xfId="55473" xr:uid="{00000000-0005-0000-0000-000051D70000}"/>
    <cellStyle name="표준 78 25 3 5" xfId="55474" xr:uid="{00000000-0005-0000-0000-000052D70000}"/>
    <cellStyle name="표준 78 25 3 6" xfId="55475" xr:uid="{00000000-0005-0000-0000-000053D70000}"/>
    <cellStyle name="표준 78 25 4" xfId="7359" xr:uid="{00000000-0005-0000-0000-000054D70000}"/>
    <cellStyle name="표준 78 25 4 2" xfId="55476" xr:uid="{00000000-0005-0000-0000-000055D70000}"/>
    <cellStyle name="표준 78 25 4 3" xfId="55477" xr:uid="{00000000-0005-0000-0000-000056D70000}"/>
    <cellStyle name="표준 78 25 4 4" xfId="55478" xr:uid="{00000000-0005-0000-0000-000057D70000}"/>
    <cellStyle name="표준 78 25 4 5" xfId="55479" xr:uid="{00000000-0005-0000-0000-000058D70000}"/>
    <cellStyle name="표준 78 25 4 6" xfId="55480" xr:uid="{00000000-0005-0000-0000-000059D70000}"/>
    <cellStyle name="표준 78 25 5" xfId="9219" xr:uid="{00000000-0005-0000-0000-00005AD70000}"/>
    <cellStyle name="표준 78 25 5 2" xfId="55481" xr:uid="{00000000-0005-0000-0000-00005BD70000}"/>
    <cellStyle name="표준 78 25 5 3" xfId="55482" xr:uid="{00000000-0005-0000-0000-00005CD70000}"/>
    <cellStyle name="표준 78 25 5 4" xfId="55483" xr:uid="{00000000-0005-0000-0000-00005DD70000}"/>
    <cellStyle name="표준 78 25 5 5" xfId="55484" xr:uid="{00000000-0005-0000-0000-00005ED70000}"/>
    <cellStyle name="표준 78 25 5 6" xfId="55485" xr:uid="{00000000-0005-0000-0000-00005FD70000}"/>
    <cellStyle name="표준 78 25 6" xfId="55486" xr:uid="{00000000-0005-0000-0000-000060D70000}"/>
    <cellStyle name="표준 78 25 7" xfId="55487" xr:uid="{00000000-0005-0000-0000-000061D70000}"/>
    <cellStyle name="표준 78 25 8" xfId="55488" xr:uid="{00000000-0005-0000-0000-000062D70000}"/>
    <cellStyle name="표준 78 25 9" xfId="55489" xr:uid="{00000000-0005-0000-0000-000063D70000}"/>
    <cellStyle name="표준 78 26" xfId="1873" xr:uid="{00000000-0005-0000-0000-000064D70000}"/>
    <cellStyle name="표준 78 26 10" xfId="55490" xr:uid="{00000000-0005-0000-0000-000065D70000}"/>
    <cellStyle name="표준 78 26 11" xfId="55491" xr:uid="{00000000-0005-0000-0000-000066D70000}"/>
    <cellStyle name="표준 78 26 2" xfId="3650" xr:uid="{00000000-0005-0000-0000-000067D70000}"/>
    <cellStyle name="표준 78 26 2 2" xfId="55492" xr:uid="{00000000-0005-0000-0000-000068D70000}"/>
    <cellStyle name="표준 78 26 2 3" xfId="55493" xr:uid="{00000000-0005-0000-0000-000069D70000}"/>
    <cellStyle name="표준 78 26 2 4" xfId="55494" xr:uid="{00000000-0005-0000-0000-00006AD70000}"/>
    <cellStyle name="표준 78 26 2 5" xfId="55495" xr:uid="{00000000-0005-0000-0000-00006BD70000}"/>
    <cellStyle name="표준 78 26 2 6" xfId="55496" xr:uid="{00000000-0005-0000-0000-00006CD70000}"/>
    <cellStyle name="표준 78 26 3" xfId="5509" xr:uid="{00000000-0005-0000-0000-00006DD70000}"/>
    <cellStyle name="표준 78 26 3 2" xfId="55497" xr:uid="{00000000-0005-0000-0000-00006ED70000}"/>
    <cellStyle name="표준 78 26 3 3" xfId="55498" xr:uid="{00000000-0005-0000-0000-00006FD70000}"/>
    <cellStyle name="표준 78 26 3 4" xfId="55499" xr:uid="{00000000-0005-0000-0000-000070D70000}"/>
    <cellStyle name="표준 78 26 3 5" xfId="55500" xr:uid="{00000000-0005-0000-0000-000071D70000}"/>
    <cellStyle name="표준 78 26 3 6" xfId="55501" xr:uid="{00000000-0005-0000-0000-000072D70000}"/>
    <cellStyle name="표준 78 26 4" xfId="7373" xr:uid="{00000000-0005-0000-0000-000073D70000}"/>
    <cellStyle name="표준 78 26 4 2" xfId="55502" xr:uid="{00000000-0005-0000-0000-000074D70000}"/>
    <cellStyle name="표준 78 26 4 3" xfId="55503" xr:uid="{00000000-0005-0000-0000-000075D70000}"/>
    <cellStyle name="표준 78 26 4 4" xfId="55504" xr:uid="{00000000-0005-0000-0000-000076D70000}"/>
    <cellStyle name="표준 78 26 4 5" xfId="55505" xr:uid="{00000000-0005-0000-0000-000077D70000}"/>
    <cellStyle name="표준 78 26 4 6" xfId="55506" xr:uid="{00000000-0005-0000-0000-000078D70000}"/>
    <cellStyle name="표준 78 26 5" xfId="9233" xr:uid="{00000000-0005-0000-0000-000079D70000}"/>
    <cellStyle name="표준 78 26 5 2" xfId="55507" xr:uid="{00000000-0005-0000-0000-00007AD70000}"/>
    <cellStyle name="표준 78 26 5 3" xfId="55508" xr:uid="{00000000-0005-0000-0000-00007BD70000}"/>
    <cellStyle name="표준 78 26 5 4" xfId="55509" xr:uid="{00000000-0005-0000-0000-00007CD70000}"/>
    <cellStyle name="표준 78 26 5 5" xfId="55510" xr:uid="{00000000-0005-0000-0000-00007DD70000}"/>
    <cellStyle name="표준 78 26 5 6" xfId="55511" xr:uid="{00000000-0005-0000-0000-00007ED70000}"/>
    <cellStyle name="표준 78 26 6" xfId="55512" xr:uid="{00000000-0005-0000-0000-00007FD70000}"/>
    <cellStyle name="표준 78 26 7" xfId="55513" xr:uid="{00000000-0005-0000-0000-000080D70000}"/>
    <cellStyle name="표준 78 26 8" xfId="55514" xr:uid="{00000000-0005-0000-0000-000081D70000}"/>
    <cellStyle name="표준 78 26 9" xfId="55515" xr:uid="{00000000-0005-0000-0000-000082D70000}"/>
    <cellStyle name="표준 78 27" xfId="1887" xr:uid="{00000000-0005-0000-0000-000083D70000}"/>
    <cellStyle name="표준 78 27 10" xfId="55516" xr:uid="{00000000-0005-0000-0000-000084D70000}"/>
    <cellStyle name="표준 78 27 11" xfId="55517" xr:uid="{00000000-0005-0000-0000-000085D70000}"/>
    <cellStyle name="표준 78 27 2" xfId="3664" xr:uid="{00000000-0005-0000-0000-000086D70000}"/>
    <cellStyle name="표준 78 27 2 2" xfId="55518" xr:uid="{00000000-0005-0000-0000-000087D70000}"/>
    <cellStyle name="표준 78 27 2 3" xfId="55519" xr:uid="{00000000-0005-0000-0000-000088D70000}"/>
    <cellStyle name="표준 78 27 2 4" xfId="55520" xr:uid="{00000000-0005-0000-0000-000089D70000}"/>
    <cellStyle name="표준 78 27 2 5" xfId="55521" xr:uid="{00000000-0005-0000-0000-00008AD70000}"/>
    <cellStyle name="표준 78 27 2 6" xfId="55522" xr:uid="{00000000-0005-0000-0000-00008BD70000}"/>
    <cellStyle name="표준 78 27 3" xfId="5523" xr:uid="{00000000-0005-0000-0000-00008CD70000}"/>
    <cellStyle name="표준 78 27 3 2" xfId="55523" xr:uid="{00000000-0005-0000-0000-00008DD70000}"/>
    <cellStyle name="표준 78 27 3 3" xfId="55524" xr:uid="{00000000-0005-0000-0000-00008ED70000}"/>
    <cellStyle name="표준 78 27 3 4" xfId="55525" xr:uid="{00000000-0005-0000-0000-00008FD70000}"/>
    <cellStyle name="표준 78 27 3 5" xfId="55526" xr:uid="{00000000-0005-0000-0000-000090D70000}"/>
    <cellStyle name="표준 78 27 3 6" xfId="55527" xr:uid="{00000000-0005-0000-0000-000091D70000}"/>
    <cellStyle name="표준 78 27 4" xfId="7387" xr:uid="{00000000-0005-0000-0000-000092D70000}"/>
    <cellStyle name="표준 78 27 4 2" xfId="55528" xr:uid="{00000000-0005-0000-0000-000093D70000}"/>
    <cellStyle name="표준 78 27 4 3" xfId="55529" xr:uid="{00000000-0005-0000-0000-000094D70000}"/>
    <cellStyle name="표준 78 27 4 4" xfId="55530" xr:uid="{00000000-0005-0000-0000-000095D70000}"/>
    <cellStyle name="표준 78 27 4 5" xfId="55531" xr:uid="{00000000-0005-0000-0000-000096D70000}"/>
    <cellStyle name="표준 78 27 4 6" xfId="55532" xr:uid="{00000000-0005-0000-0000-000097D70000}"/>
    <cellStyle name="표준 78 27 5" xfId="9247" xr:uid="{00000000-0005-0000-0000-000098D70000}"/>
    <cellStyle name="표준 78 27 5 2" xfId="55533" xr:uid="{00000000-0005-0000-0000-000099D70000}"/>
    <cellStyle name="표준 78 27 5 3" xfId="55534" xr:uid="{00000000-0005-0000-0000-00009AD70000}"/>
    <cellStyle name="표준 78 27 5 4" xfId="55535" xr:uid="{00000000-0005-0000-0000-00009BD70000}"/>
    <cellStyle name="표준 78 27 5 5" xfId="55536" xr:uid="{00000000-0005-0000-0000-00009CD70000}"/>
    <cellStyle name="표준 78 27 5 6" xfId="55537" xr:uid="{00000000-0005-0000-0000-00009DD70000}"/>
    <cellStyle name="표준 78 27 6" xfId="55538" xr:uid="{00000000-0005-0000-0000-00009ED70000}"/>
    <cellStyle name="표준 78 27 7" xfId="55539" xr:uid="{00000000-0005-0000-0000-00009FD70000}"/>
    <cellStyle name="표준 78 27 8" xfId="55540" xr:uid="{00000000-0005-0000-0000-0000A0D70000}"/>
    <cellStyle name="표준 78 27 9" xfId="55541" xr:uid="{00000000-0005-0000-0000-0000A1D70000}"/>
    <cellStyle name="표준 78 28" xfId="1901" xr:uid="{00000000-0005-0000-0000-0000A2D70000}"/>
    <cellStyle name="표준 78 28 10" xfId="55542" xr:uid="{00000000-0005-0000-0000-0000A3D70000}"/>
    <cellStyle name="표준 78 28 11" xfId="55543" xr:uid="{00000000-0005-0000-0000-0000A4D70000}"/>
    <cellStyle name="표준 78 28 2" xfId="3678" xr:uid="{00000000-0005-0000-0000-0000A5D70000}"/>
    <cellStyle name="표준 78 28 2 2" xfId="55544" xr:uid="{00000000-0005-0000-0000-0000A6D70000}"/>
    <cellStyle name="표준 78 28 2 3" xfId="55545" xr:uid="{00000000-0005-0000-0000-0000A7D70000}"/>
    <cellStyle name="표준 78 28 2 4" xfId="55546" xr:uid="{00000000-0005-0000-0000-0000A8D70000}"/>
    <cellStyle name="표준 78 28 2 5" xfId="55547" xr:uid="{00000000-0005-0000-0000-0000A9D70000}"/>
    <cellStyle name="표준 78 28 2 6" xfId="55548" xr:uid="{00000000-0005-0000-0000-0000AAD70000}"/>
    <cellStyle name="표준 78 28 3" xfId="5537" xr:uid="{00000000-0005-0000-0000-0000ABD70000}"/>
    <cellStyle name="표준 78 28 3 2" xfId="55549" xr:uid="{00000000-0005-0000-0000-0000ACD70000}"/>
    <cellStyle name="표준 78 28 3 3" xfId="55550" xr:uid="{00000000-0005-0000-0000-0000ADD70000}"/>
    <cellStyle name="표준 78 28 3 4" xfId="55551" xr:uid="{00000000-0005-0000-0000-0000AED70000}"/>
    <cellStyle name="표준 78 28 3 5" xfId="55552" xr:uid="{00000000-0005-0000-0000-0000AFD70000}"/>
    <cellStyle name="표준 78 28 3 6" xfId="55553" xr:uid="{00000000-0005-0000-0000-0000B0D70000}"/>
    <cellStyle name="표준 78 28 4" xfId="7401" xr:uid="{00000000-0005-0000-0000-0000B1D70000}"/>
    <cellStyle name="표준 78 28 4 2" xfId="55554" xr:uid="{00000000-0005-0000-0000-0000B2D70000}"/>
    <cellStyle name="표준 78 28 4 3" xfId="55555" xr:uid="{00000000-0005-0000-0000-0000B3D70000}"/>
    <cellStyle name="표준 78 28 4 4" xfId="55556" xr:uid="{00000000-0005-0000-0000-0000B4D70000}"/>
    <cellStyle name="표준 78 28 4 5" xfId="55557" xr:uid="{00000000-0005-0000-0000-0000B5D70000}"/>
    <cellStyle name="표준 78 28 4 6" xfId="55558" xr:uid="{00000000-0005-0000-0000-0000B6D70000}"/>
    <cellStyle name="표준 78 28 5" xfId="9261" xr:uid="{00000000-0005-0000-0000-0000B7D70000}"/>
    <cellStyle name="표준 78 28 5 2" xfId="55559" xr:uid="{00000000-0005-0000-0000-0000B8D70000}"/>
    <cellStyle name="표준 78 28 5 3" xfId="55560" xr:uid="{00000000-0005-0000-0000-0000B9D70000}"/>
    <cellStyle name="표준 78 28 5 4" xfId="55561" xr:uid="{00000000-0005-0000-0000-0000BAD70000}"/>
    <cellStyle name="표준 78 28 5 5" xfId="55562" xr:uid="{00000000-0005-0000-0000-0000BBD70000}"/>
    <cellStyle name="표준 78 28 5 6" xfId="55563" xr:uid="{00000000-0005-0000-0000-0000BCD70000}"/>
    <cellStyle name="표준 78 28 6" xfId="55564" xr:uid="{00000000-0005-0000-0000-0000BDD70000}"/>
    <cellStyle name="표준 78 28 7" xfId="55565" xr:uid="{00000000-0005-0000-0000-0000BED70000}"/>
    <cellStyle name="표준 78 28 8" xfId="55566" xr:uid="{00000000-0005-0000-0000-0000BFD70000}"/>
    <cellStyle name="표준 78 28 9" xfId="55567" xr:uid="{00000000-0005-0000-0000-0000C0D70000}"/>
    <cellStyle name="표준 78 29" xfId="1915" xr:uid="{00000000-0005-0000-0000-0000C1D70000}"/>
    <cellStyle name="표준 78 29 10" xfId="55568" xr:uid="{00000000-0005-0000-0000-0000C2D70000}"/>
    <cellStyle name="표준 78 29 11" xfId="55569" xr:uid="{00000000-0005-0000-0000-0000C3D70000}"/>
    <cellStyle name="표준 78 29 2" xfId="3692" xr:uid="{00000000-0005-0000-0000-0000C4D70000}"/>
    <cellStyle name="표준 78 29 2 2" xfId="55570" xr:uid="{00000000-0005-0000-0000-0000C5D70000}"/>
    <cellStyle name="표준 78 29 2 3" xfId="55571" xr:uid="{00000000-0005-0000-0000-0000C6D70000}"/>
    <cellStyle name="표준 78 29 2 4" xfId="55572" xr:uid="{00000000-0005-0000-0000-0000C7D70000}"/>
    <cellStyle name="표준 78 29 2 5" xfId="55573" xr:uid="{00000000-0005-0000-0000-0000C8D70000}"/>
    <cellStyle name="표준 78 29 2 6" xfId="55574" xr:uid="{00000000-0005-0000-0000-0000C9D70000}"/>
    <cellStyle name="표준 78 29 3" xfId="5551" xr:uid="{00000000-0005-0000-0000-0000CAD70000}"/>
    <cellStyle name="표준 78 29 3 2" xfId="55575" xr:uid="{00000000-0005-0000-0000-0000CBD70000}"/>
    <cellStyle name="표준 78 29 3 3" xfId="55576" xr:uid="{00000000-0005-0000-0000-0000CCD70000}"/>
    <cellStyle name="표준 78 29 3 4" xfId="55577" xr:uid="{00000000-0005-0000-0000-0000CDD70000}"/>
    <cellStyle name="표준 78 29 3 5" xfId="55578" xr:uid="{00000000-0005-0000-0000-0000CED70000}"/>
    <cellStyle name="표준 78 29 3 6" xfId="55579" xr:uid="{00000000-0005-0000-0000-0000CFD70000}"/>
    <cellStyle name="표준 78 29 4" xfId="7415" xr:uid="{00000000-0005-0000-0000-0000D0D70000}"/>
    <cellStyle name="표준 78 29 4 2" xfId="55580" xr:uid="{00000000-0005-0000-0000-0000D1D70000}"/>
    <cellStyle name="표준 78 29 4 3" xfId="55581" xr:uid="{00000000-0005-0000-0000-0000D2D70000}"/>
    <cellStyle name="표준 78 29 4 4" xfId="55582" xr:uid="{00000000-0005-0000-0000-0000D3D70000}"/>
    <cellStyle name="표준 78 29 4 5" xfId="55583" xr:uid="{00000000-0005-0000-0000-0000D4D70000}"/>
    <cellStyle name="표준 78 29 4 6" xfId="55584" xr:uid="{00000000-0005-0000-0000-0000D5D70000}"/>
    <cellStyle name="표준 78 29 5" xfId="9275" xr:uid="{00000000-0005-0000-0000-0000D6D70000}"/>
    <cellStyle name="표준 78 29 5 2" xfId="55585" xr:uid="{00000000-0005-0000-0000-0000D7D70000}"/>
    <cellStyle name="표준 78 29 5 3" xfId="55586" xr:uid="{00000000-0005-0000-0000-0000D8D70000}"/>
    <cellStyle name="표준 78 29 5 4" xfId="55587" xr:uid="{00000000-0005-0000-0000-0000D9D70000}"/>
    <cellStyle name="표준 78 29 5 5" xfId="55588" xr:uid="{00000000-0005-0000-0000-0000DAD70000}"/>
    <cellStyle name="표준 78 29 5 6" xfId="55589" xr:uid="{00000000-0005-0000-0000-0000DBD70000}"/>
    <cellStyle name="표준 78 29 6" xfId="55590" xr:uid="{00000000-0005-0000-0000-0000DCD70000}"/>
    <cellStyle name="표준 78 29 7" xfId="55591" xr:uid="{00000000-0005-0000-0000-0000DDD70000}"/>
    <cellStyle name="표준 78 29 8" xfId="55592" xr:uid="{00000000-0005-0000-0000-0000DED70000}"/>
    <cellStyle name="표준 78 29 9" xfId="55593" xr:uid="{00000000-0005-0000-0000-0000DFD70000}"/>
    <cellStyle name="표준 78 3" xfId="1557" xr:uid="{00000000-0005-0000-0000-0000E0D70000}"/>
    <cellStyle name="표준 78 3 10" xfId="55594" xr:uid="{00000000-0005-0000-0000-0000E1D70000}"/>
    <cellStyle name="표준 78 3 11" xfId="55595" xr:uid="{00000000-0005-0000-0000-0000E2D70000}"/>
    <cellStyle name="표준 78 3 2" xfId="3334" xr:uid="{00000000-0005-0000-0000-0000E3D70000}"/>
    <cellStyle name="표준 78 3 2 2" xfId="55596" xr:uid="{00000000-0005-0000-0000-0000E4D70000}"/>
    <cellStyle name="표준 78 3 2 3" xfId="55597" xr:uid="{00000000-0005-0000-0000-0000E5D70000}"/>
    <cellStyle name="표준 78 3 2 4" xfId="55598" xr:uid="{00000000-0005-0000-0000-0000E6D70000}"/>
    <cellStyle name="표준 78 3 2 5" xfId="55599" xr:uid="{00000000-0005-0000-0000-0000E7D70000}"/>
    <cellStyle name="표준 78 3 2 6" xfId="55600" xr:uid="{00000000-0005-0000-0000-0000E8D70000}"/>
    <cellStyle name="표준 78 3 3" xfId="5193" xr:uid="{00000000-0005-0000-0000-0000E9D70000}"/>
    <cellStyle name="표준 78 3 3 2" xfId="55601" xr:uid="{00000000-0005-0000-0000-0000EAD70000}"/>
    <cellStyle name="표준 78 3 3 3" xfId="55602" xr:uid="{00000000-0005-0000-0000-0000EBD70000}"/>
    <cellStyle name="표준 78 3 3 4" xfId="55603" xr:uid="{00000000-0005-0000-0000-0000ECD70000}"/>
    <cellStyle name="표준 78 3 3 5" xfId="55604" xr:uid="{00000000-0005-0000-0000-0000EDD70000}"/>
    <cellStyle name="표준 78 3 3 6" xfId="55605" xr:uid="{00000000-0005-0000-0000-0000EED70000}"/>
    <cellStyle name="표준 78 3 4" xfId="7057" xr:uid="{00000000-0005-0000-0000-0000EFD70000}"/>
    <cellStyle name="표준 78 3 4 2" xfId="55606" xr:uid="{00000000-0005-0000-0000-0000F0D70000}"/>
    <cellStyle name="표준 78 3 4 3" xfId="55607" xr:uid="{00000000-0005-0000-0000-0000F1D70000}"/>
    <cellStyle name="표준 78 3 4 4" xfId="55608" xr:uid="{00000000-0005-0000-0000-0000F2D70000}"/>
    <cellStyle name="표준 78 3 4 5" xfId="55609" xr:uid="{00000000-0005-0000-0000-0000F3D70000}"/>
    <cellStyle name="표준 78 3 4 6" xfId="55610" xr:uid="{00000000-0005-0000-0000-0000F4D70000}"/>
    <cellStyle name="표준 78 3 5" xfId="8917" xr:uid="{00000000-0005-0000-0000-0000F5D70000}"/>
    <cellStyle name="표준 78 3 5 2" xfId="55611" xr:uid="{00000000-0005-0000-0000-0000F6D70000}"/>
    <cellStyle name="표준 78 3 5 3" xfId="55612" xr:uid="{00000000-0005-0000-0000-0000F7D70000}"/>
    <cellStyle name="표준 78 3 5 4" xfId="55613" xr:uid="{00000000-0005-0000-0000-0000F8D70000}"/>
    <cellStyle name="표준 78 3 5 5" xfId="55614" xr:uid="{00000000-0005-0000-0000-0000F9D70000}"/>
    <cellStyle name="표준 78 3 5 6" xfId="55615" xr:uid="{00000000-0005-0000-0000-0000FAD70000}"/>
    <cellStyle name="표준 78 3 6" xfId="55616" xr:uid="{00000000-0005-0000-0000-0000FBD70000}"/>
    <cellStyle name="표준 78 3 7" xfId="55617" xr:uid="{00000000-0005-0000-0000-0000FCD70000}"/>
    <cellStyle name="표준 78 3 8" xfId="55618" xr:uid="{00000000-0005-0000-0000-0000FDD70000}"/>
    <cellStyle name="표준 78 3 9" xfId="55619" xr:uid="{00000000-0005-0000-0000-0000FED70000}"/>
    <cellStyle name="표준 78 30" xfId="1929" xr:uid="{00000000-0005-0000-0000-0000FFD70000}"/>
    <cellStyle name="표준 78 30 10" xfId="55620" xr:uid="{00000000-0005-0000-0000-000000D80000}"/>
    <cellStyle name="표준 78 30 11" xfId="55621" xr:uid="{00000000-0005-0000-0000-000001D80000}"/>
    <cellStyle name="표준 78 30 2" xfId="3706" xr:uid="{00000000-0005-0000-0000-000002D80000}"/>
    <cellStyle name="표준 78 30 2 2" xfId="55622" xr:uid="{00000000-0005-0000-0000-000003D80000}"/>
    <cellStyle name="표준 78 30 2 3" xfId="55623" xr:uid="{00000000-0005-0000-0000-000004D80000}"/>
    <cellStyle name="표준 78 30 2 4" xfId="55624" xr:uid="{00000000-0005-0000-0000-000005D80000}"/>
    <cellStyle name="표준 78 30 2 5" xfId="55625" xr:uid="{00000000-0005-0000-0000-000006D80000}"/>
    <cellStyle name="표준 78 30 2 6" xfId="55626" xr:uid="{00000000-0005-0000-0000-000007D80000}"/>
    <cellStyle name="표준 78 30 3" xfId="5565" xr:uid="{00000000-0005-0000-0000-000008D80000}"/>
    <cellStyle name="표준 78 30 3 2" xfId="55627" xr:uid="{00000000-0005-0000-0000-000009D80000}"/>
    <cellStyle name="표준 78 30 3 3" xfId="55628" xr:uid="{00000000-0005-0000-0000-00000AD80000}"/>
    <cellStyle name="표준 78 30 3 4" xfId="55629" xr:uid="{00000000-0005-0000-0000-00000BD80000}"/>
    <cellStyle name="표준 78 30 3 5" xfId="55630" xr:uid="{00000000-0005-0000-0000-00000CD80000}"/>
    <cellStyle name="표준 78 30 3 6" xfId="55631" xr:uid="{00000000-0005-0000-0000-00000DD80000}"/>
    <cellStyle name="표준 78 30 4" xfId="7429" xr:uid="{00000000-0005-0000-0000-00000ED80000}"/>
    <cellStyle name="표준 78 30 4 2" xfId="55632" xr:uid="{00000000-0005-0000-0000-00000FD80000}"/>
    <cellStyle name="표준 78 30 4 3" xfId="55633" xr:uid="{00000000-0005-0000-0000-000010D80000}"/>
    <cellStyle name="표준 78 30 4 4" xfId="55634" xr:uid="{00000000-0005-0000-0000-000011D80000}"/>
    <cellStyle name="표준 78 30 4 5" xfId="55635" xr:uid="{00000000-0005-0000-0000-000012D80000}"/>
    <cellStyle name="표준 78 30 4 6" xfId="55636" xr:uid="{00000000-0005-0000-0000-000013D80000}"/>
    <cellStyle name="표준 78 30 5" xfId="9289" xr:uid="{00000000-0005-0000-0000-000014D80000}"/>
    <cellStyle name="표준 78 30 5 2" xfId="55637" xr:uid="{00000000-0005-0000-0000-000015D80000}"/>
    <cellStyle name="표준 78 30 5 3" xfId="55638" xr:uid="{00000000-0005-0000-0000-000016D80000}"/>
    <cellStyle name="표준 78 30 5 4" xfId="55639" xr:uid="{00000000-0005-0000-0000-000017D80000}"/>
    <cellStyle name="표준 78 30 5 5" xfId="55640" xr:uid="{00000000-0005-0000-0000-000018D80000}"/>
    <cellStyle name="표준 78 30 5 6" xfId="55641" xr:uid="{00000000-0005-0000-0000-000019D80000}"/>
    <cellStyle name="표준 78 30 6" xfId="55642" xr:uid="{00000000-0005-0000-0000-00001AD80000}"/>
    <cellStyle name="표준 78 30 7" xfId="55643" xr:uid="{00000000-0005-0000-0000-00001BD80000}"/>
    <cellStyle name="표준 78 30 8" xfId="55644" xr:uid="{00000000-0005-0000-0000-00001CD80000}"/>
    <cellStyle name="표준 78 30 9" xfId="55645" xr:uid="{00000000-0005-0000-0000-00001DD80000}"/>
    <cellStyle name="표준 78 31" xfId="1943" xr:uid="{00000000-0005-0000-0000-00001ED80000}"/>
    <cellStyle name="표준 78 31 10" xfId="55646" xr:uid="{00000000-0005-0000-0000-00001FD80000}"/>
    <cellStyle name="표준 78 31 11" xfId="55647" xr:uid="{00000000-0005-0000-0000-000020D80000}"/>
    <cellStyle name="표준 78 31 2" xfId="3720" xr:uid="{00000000-0005-0000-0000-000021D80000}"/>
    <cellStyle name="표준 78 31 2 2" xfId="55648" xr:uid="{00000000-0005-0000-0000-000022D80000}"/>
    <cellStyle name="표준 78 31 2 3" xfId="55649" xr:uid="{00000000-0005-0000-0000-000023D80000}"/>
    <cellStyle name="표준 78 31 2 4" xfId="55650" xr:uid="{00000000-0005-0000-0000-000024D80000}"/>
    <cellStyle name="표준 78 31 2 5" xfId="55651" xr:uid="{00000000-0005-0000-0000-000025D80000}"/>
    <cellStyle name="표준 78 31 2 6" xfId="55652" xr:uid="{00000000-0005-0000-0000-000026D80000}"/>
    <cellStyle name="표준 78 31 3" xfId="5579" xr:uid="{00000000-0005-0000-0000-000027D80000}"/>
    <cellStyle name="표준 78 31 3 2" xfId="55653" xr:uid="{00000000-0005-0000-0000-000028D80000}"/>
    <cellStyle name="표준 78 31 3 3" xfId="55654" xr:uid="{00000000-0005-0000-0000-000029D80000}"/>
    <cellStyle name="표준 78 31 3 4" xfId="55655" xr:uid="{00000000-0005-0000-0000-00002AD80000}"/>
    <cellStyle name="표준 78 31 3 5" xfId="55656" xr:uid="{00000000-0005-0000-0000-00002BD80000}"/>
    <cellStyle name="표준 78 31 3 6" xfId="55657" xr:uid="{00000000-0005-0000-0000-00002CD80000}"/>
    <cellStyle name="표준 78 31 4" xfId="7443" xr:uid="{00000000-0005-0000-0000-00002DD80000}"/>
    <cellStyle name="표준 78 31 4 2" xfId="55658" xr:uid="{00000000-0005-0000-0000-00002ED80000}"/>
    <cellStyle name="표준 78 31 4 3" xfId="55659" xr:uid="{00000000-0005-0000-0000-00002FD80000}"/>
    <cellStyle name="표준 78 31 4 4" xfId="55660" xr:uid="{00000000-0005-0000-0000-000030D80000}"/>
    <cellStyle name="표준 78 31 4 5" xfId="55661" xr:uid="{00000000-0005-0000-0000-000031D80000}"/>
    <cellStyle name="표준 78 31 4 6" xfId="55662" xr:uid="{00000000-0005-0000-0000-000032D80000}"/>
    <cellStyle name="표준 78 31 5" xfId="9303" xr:uid="{00000000-0005-0000-0000-000033D80000}"/>
    <cellStyle name="표준 78 31 5 2" xfId="55663" xr:uid="{00000000-0005-0000-0000-000034D80000}"/>
    <cellStyle name="표준 78 31 5 3" xfId="55664" xr:uid="{00000000-0005-0000-0000-000035D80000}"/>
    <cellStyle name="표준 78 31 5 4" xfId="55665" xr:uid="{00000000-0005-0000-0000-000036D80000}"/>
    <cellStyle name="표준 78 31 5 5" xfId="55666" xr:uid="{00000000-0005-0000-0000-000037D80000}"/>
    <cellStyle name="표준 78 31 5 6" xfId="55667" xr:uid="{00000000-0005-0000-0000-000038D80000}"/>
    <cellStyle name="표준 78 31 6" xfId="55668" xr:uid="{00000000-0005-0000-0000-000039D80000}"/>
    <cellStyle name="표준 78 31 7" xfId="55669" xr:uid="{00000000-0005-0000-0000-00003AD80000}"/>
    <cellStyle name="표준 78 31 8" xfId="55670" xr:uid="{00000000-0005-0000-0000-00003BD80000}"/>
    <cellStyle name="표준 78 31 9" xfId="55671" xr:uid="{00000000-0005-0000-0000-00003CD80000}"/>
    <cellStyle name="표준 78 32" xfId="1957" xr:uid="{00000000-0005-0000-0000-00003DD80000}"/>
    <cellStyle name="표준 78 32 10" xfId="55672" xr:uid="{00000000-0005-0000-0000-00003ED80000}"/>
    <cellStyle name="표준 78 32 11" xfId="55673" xr:uid="{00000000-0005-0000-0000-00003FD80000}"/>
    <cellStyle name="표준 78 32 2" xfId="3734" xr:uid="{00000000-0005-0000-0000-000040D80000}"/>
    <cellStyle name="표준 78 32 2 2" xfId="55674" xr:uid="{00000000-0005-0000-0000-000041D80000}"/>
    <cellStyle name="표준 78 32 2 3" xfId="55675" xr:uid="{00000000-0005-0000-0000-000042D80000}"/>
    <cellStyle name="표준 78 32 2 4" xfId="55676" xr:uid="{00000000-0005-0000-0000-000043D80000}"/>
    <cellStyle name="표준 78 32 2 5" xfId="55677" xr:uid="{00000000-0005-0000-0000-000044D80000}"/>
    <cellStyle name="표준 78 32 2 6" xfId="55678" xr:uid="{00000000-0005-0000-0000-000045D80000}"/>
    <cellStyle name="표준 78 32 3" xfId="5593" xr:uid="{00000000-0005-0000-0000-000046D80000}"/>
    <cellStyle name="표준 78 32 3 2" xfId="55679" xr:uid="{00000000-0005-0000-0000-000047D80000}"/>
    <cellStyle name="표준 78 32 3 3" xfId="55680" xr:uid="{00000000-0005-0000-0000-000048D80000}"/>
    <cellStyle name="표준 78 32 3 4" xfId="55681" xr:uid="{00000000-0005-0000-0000-000049D80000}"/>
    <cellStyle name="표준 78 32 3 5" xfId="55682" xr:uid="{00000000-0005-0000-0000-00004AD80000}"/>
    <cellStyle name="표준 78 32 3 6" xfId="55683" xr:uid="{00000000-0005-0000-0000-00004BD80000}"/>
    <cellStyle name="표준 78 32 4" xfId="7457" xr:uid="{00000000-0005-0000-0000-00004CD80000}"/>
    <cellStyle name="표준 78 32 4 2" xfId="55684" xr:uid="{00000000-0005-0000-0000-00004DD80000}"/>
    <cellStyle name="표준 78 32 4 3" xfId="55685" xr:uid="{00000000-0005-0000-0000-00004ED80000}"/>
    <cellStyle name="표준 78 32 4 4" xfId="55686" xr:uid="{00000000-0005-0000-0000-00004FD80000}"/>
    <cellStyle name="표준 78 32 4 5" xfId="55687" xr:uid="{00000000-0005-0000-0000-000050D80000}"/>
    <cellStyle name="표준 78 32 4 6" xfId="55688" xr:uid="{00000000-0005-0000-0000-000051D80000}"/>
    <cellStyle name="표준 78 32 5" xfId="9317" xr:uid="{00000000-0005-0000-0000-000052D80000}"/>
    <cellStyle name="표준 78 32 5 2" xfId="55689" xr:uid="{00000000-0005-0000-0000-000053D80000}"/>
    <cellStyle name="표준 78 32 5 3" xfId="55690" xr:uid="{00000000-0005-0000-0000-000054D80000}"/>
    <cellStyle name="표준 78 32 5 4" xfId="55691" xr:uid="{00000000-0005-0000-0000-000055D80000}"/>
    <cellStyle name="표준 78 32 5 5" xfId="55692" xr:uid="{00000000-0005-0000-0000-000056D80000}"/>
    <cellStyle name="표준 78 32 5 6" xfId="55693" xr:uid="{00000000-0005-0000-0000-000057D80000}"/>
    <cellStyle name="표준 78 32 6" xfId="55694" xr:uid="{00000000-0005-0000-0000-000058D80000}"/>
    <cellStyle name="표준 78 32 7" xfId="55695" xr:uid="{00000000-0005-0000-0000-000059D80000}"/>
    <cellStyle name="표준 78 32 8" xfId="55696" xr:uid="{00000000-0005-0000-0000-00005AD80000}"/>
    <cellStyle name="표준 78 32 9" xfId="55697" xr:uid="{00000000-0005-0000-0000-00005BD80000}"/>
    <cellStyle name="표준 78 33" xfId="1971" xr:uid="{00000000-0005-0000-0000-00005CD80000}"/>
    <cellStyle name="표준 78 33 10" xfId="55698" xr:uid="{00000000-0005-0000-0000-00005DD80000}"/>
    <cellStyle name="표준 78 33 11" xfId="55699" xr:uid="{00000000-0005-0000-0000-00005ED80000}"/>
    <cellStyle name="표준 78 33 2" xfId="3748" xr:uid="{00000000-0005-0000-0000-00005FD80000}"/>
    <cellStyle name="표준 78 33 2 2" xfId="55700" xr:uid="{00000000-0005-0000-0000-000060D80000}"/>
    <cellStyle name="표준 78 33 2 3" xfId="55701" xr:uid="{00000000-0005-0000-0000-000061D80000}"/>
    <cellStyle name="표준 78 33 2 4" xfId="55702" xr:uid="{00000000-0005-0000-0000-000062D80000}"/>
    <cellStyle name="표준 78 33 2 5" xfId="55703" xr:uid="{00000000-0005-0000-0000-000063D80000}"/>
    <cellStyle name="표준 78 33 2 6" xfId="55704" xr:uid="{00000000-0005-0000-0000-000064D80000}"/>
    <cellStyle name="표준 78 33 3" xfId="5607" xr:uid="{00000000-0005-0000-0000-000065D80000}"/>
    <cellStyle name="표준 78 33 3 2" xfId="55705" xr:uid="{00000000-0005-0000-0000-000066D80000}"/>
    <cellStyle name="표준 78 33 3 3" xfId="55706" xr:uid="{00000000-0005-0000-0000-000067D80000}"/>
    <cellStyle name="표준 78 33 3 4" xfId="55707" xr:uid="{00000000-0005-0000-0000-000068D80000}"/>
    <cellStyle name="표준 78 33 3 5" xfId="55708" xr:uid="{00000000-0005-0000-0000-000069D80000}"/>
    <cellStyle name="표준 78 33 3 6" xfId="55709" xr:uid="{00000000-0005-0000-0000-00006AD80000}"/>
    <cellStyle name="표준 78 33 4" xfId="7471" xr:uid="{00000000-0005-0000-0000-00006BD80000}"/>
    <cellStyle name="표준 78 33 4 2" xfId="55710" xr:uid="{00000000-0005-0000-0000-00006CD80000}"/>
    <cellStyle name="표준 78 33 4 3" xfId="55711" xr:uid="{00000000-0005-0000-0000-00006DD80000}"/>
    <cellStyle name="표준 78 33 4 4" xfId="55712" xr:uid="{00000000-0005-0000-0000-00006ED80000}"/>
    <cellStyle name="표준 78 33 4 5" xfId="55713" xr:uid="{00000000-0005-0000-0000-00006FD80000}"/>
    <cellStyle name="표준 78 33 4 6" xfId="55714" xr:uid="{00000000-0005-0000-0000-000070D80000}"/>
    <cellStyle name="표준 78 33 5" xfId="9331" xr:uid="{00000000-0005-0000-0000-000071D80000}"/>
    <cellStyle name="표준 78 33 5 2" xfId="55715" xr:uid="{00000000-0005-0000-0000-000072D80000}"/>
    <cellStyle name="표준 78 33 5 3" xfId="55716" xr:uid="{00000000-0005-0000-0000-000073D80000}"/>
    <cellStyle name="표준 78 33 5 4" xfId="55717" xr:uid="{00000000-0005-0000-0000-000074D80000}"/>
    <cellStyle name="표준 78 33 5 5" xfId="55718" xr:uid="{00000000-0005-0000-0000-000075D80000}"/>
    <cellStyle name="표준 78 33 5 6" xfId="55719" xr:uid="{00000000-0005-0000-0000-000076D80000}"/>
    <cellStyle name="표준 78 33 6" xfId="55720" xr:uid="{00000000-0005-0000-0000-000077D80000}"/>
    <cellStyle name="표준 78 33 7" xfId="55721" xr:uid="{00000000-0005-0000-0000-000078D80000}"/>
    <cellStyle name="표준 78 33 8" xfId="55722" xr:uid="{00000000-0005-0000-0000-000079D80000}"/>
    <cellStyle name="표준 78 33 9" xfId="55723" xr:uid="{00000000-0005-0000-0000-00007AD80000}"/>
    <cellStyle name="표준 78 34" xfId="1985" xr:uid="{00000000-0005-0000-0000-00007BD80000}"/>
    <cellStyle name="표준 78 34 10" xfId="55724" xr:uid="{00000000-0005-0000-0000-00007CD80000}"/>
    <cellStyle name="표준 78 34 11" xfId="55725" xr:uid="{00000000-0005-0000-0000-00007DD80000}"/>
    <cellStyle name="표준 78 34 2" xfId="3762" xr:uid="{00000000-0005-0000-0000-00007ED80000}"/>
    <cellStyle name="표준 78 34 2 2" xfId="55726" xr:uid="{00000000-0005-0000-0000-00007FD80000}"/>
    <cellStyle name="표준 78 34 2 3" xfId="55727" xr:uid="{00000000-0005-0000-0000-000080D80000}"/>
    <cellStyle name="표준 78 34 2 4" xfId="55728" xr:uid="{00000000-0005-0000-0000-000081D80000}"/>
    <cellStyle name="표준 78 34 2 5" xfId="55729" xr:uid="{00000000-0005-0000-0000-000082D80000}"/>
    <cellStyle name="표준 78 34 2 6" xfId="55730" xr:uid="{00000000-0005-0000-0000-000083D80000}"/>
    <cellStyle name="표준 78 34 3" xfId="5621" xr:uid="{00000000-0005-0000-0000-000084D80000}"/>
    <cellStyle name="표준 78 34 3 2" xfId="55731" xr:uid="{00000000-0005-0000-0000-000085D80000}"/>
    <cellStyle name="표준 78 34 3 3" xfId="55732" xr:uid="{00000000-0005-0000-0000-000086D80000}"/>
    <cellStyle name="표준 78 34 3 4" xfId="55733" xr:uid="{00000000-0005-0000-0000-000087D80000}"/>
    <cellStyle name="표준 78 34 3 5" xfId="55734" xr:uid="{00000000-0005-0000-0000-000088D80000}"/>
    <cellStyle name="표준 78 34 3 6" xfId="55735" xr:uid="{00000000-0005-0000-0000-000089D80000}"/>
    <cellStyle name="표준 78 34 4" xfId="7485" xr:uid="{00000000-0005-0000-0000-00008AD80000}"/>
    <cellStyle name="표준 78 34 4 2" xfId="55736" xr:uid="{00000000-0005-0000-0000-00008BD80000}"/>
    <cellStyle name="표준 78 34 4 3" xfId="55737" xr:uid="{00000000-0005-0000-0000-00008CD80000}"/>
    <cellStyle name="표준 78 34 4 4" xfId="55738" xr:uid="{00000000-0005-0000-0000-00008DD80000}"/>
    <cellStyle name="표준 78 34 4 5" xfId="55739" xr:uid="{00000000-0005-0000-0000-00008ED80000}"/>
    <cellStyle name="표준 78 34 4 6" xfId="55740" xr:uid="{00000000-0005-0000-0000-00008FD80000}"/>
    <cellStyle name="표준 78 34 5" xfId="9345" xr:uid="{00000000-0005-0000-0000-000090D80000}"/>
    <cellStyle name="표준 78 34 5 2" xfId="55741" xr:uid="{00000000-0005-0000-0000-000091D80000}"/>
    <cellStyle name="표준 78 34 5 3" xfId="55742" xr:uid="{00000000-0005-0000-0000-000092D80000}"/>
    <cellStyle name="표준 78 34 5 4" xfId="55743" xr:uid="{00000000-0005-0000-0000-000093D80000}"/>
    <cellStyle name="표준 78 34 5 5" xfId="55744" xr:uid="{00000000-0005-0000-0000-000094D80000}"/>
    <cellStyle name="표준 78 34 5 6" xfId="55745" xr:uid="{00000000-0005-0000-0000-000095D80000}"/>
    <cellStyle name="표준 78 34 6" xfId="55746" xr:uid="{00000000-0005-0000-0000-000096D80000}"/>
    <cellStyle name="표준 78 34 7" xfId="55747" xr:uid="{00000000-0005-0000-0000-000097D80000}"/>
    <cellStyle name="표준 78 34 8" xfId="55748" xr:uid="{00000000-0005-0000-0000-000098D80000}"/>
    <cellStyle name="표준 78 34 9" xfId="55749" xr:uid="{00000000-0005-0000-0000-000099D80000}"/>
    <cellStyle name="표준 78 35" xfId="1999" xr:uid="{00000000-0005-0000-0000-00009AD80000}"/>
    <cellStyle name="표준 78 35 10" xfId="55750" xr:uid="{00000000-0005-0000-0000-00009BD80000}"/>
    <cellStyle name="표준 78 35 11" xfId="55751" xr:uid="{00000000-0005-0000-0000-00009CD80000}"/>
    <cellStyle name="표준 78 35 2" xfId="3776" xr:uid="{00000000-0005-0000-0000-00009DD80000}"/>
    <cellStyle name="표준 78 35 2 2" xfId="55752" xr:uid="{00000000-0005-0000-0000-00009ED80000}"/>
    <cellStyle name="표준 78 35 2 3" xfId="55753" xr:uid="{00000000-0005-0000-0000-00009FD80000}"/>
    <cellStyle name="표준 78 35 2 4" xfId="55754" xr:uid="{00000000-0005-0000-0000-0000A0D80000}"/>
    <cellStyle name="표준 78 35 2 5" xfId="55755" xr:uid="{00000000-0005-0000-0000-0000A1D80000}"/>
    <cellStyle name="표준 78 35 2 6" xfId="55756" xr:uid="{00000000-0005-0000-0000-0000A2D80000}"/>
    <cellStyle name="표준 78 35 3" xfId="5635" xr:uid="{00000000-0005-0000-0000-0000A3D80000}"/>
    <cellStyle name="표준 78 35 3 2" xfId="55757" xr:uid="{00000000-0005-0000-0000-0000A4D80000}"/>
    <cellStyle name="표준 78 35 3 3" xfId="55758" xr:uid="{00000000-0005-0000-0000-0000A5D80000}"/>
    <cellStyle name="표준 78 35 3 4" xfId="55759" xr:uid="{00000000-0005-0000-0000-0000A6D80000}"/>
    <cellStyle name="표준 78 35 3 5" xfId="55760" xr:uid="{00000000-0005-0000-0000-0000A7D80000}"/>
    <cellStyle name="표준 78 35 3 6" xfId="55761" xr:uid="{00000000-0005-0000-0000-0000A8D80000}"/>
    <cellStyle name="표준 78 35 4" xfId="7499" xr:uid="{00000000-0005-0000-0000-0000A9D80000}"/>
    <cellStyle name="표준 78 35 4 2" xfId="55762" xr:uid="{00000000-0005-0000-0000-0000AAD80000}"/>
    <cellStyle name="표준 78 35 4 3" xfId="55763" xr:uid="{00000000-0005-0000-0000-0000ABD80000}"/>
    <cellStyle name="표준 78 35 4 4" xfId="55764" xr:uid="{00000000-0005-0000-0000-0000ACD80000}"/>
    <cellStyle name="표준 78 35 4 5" xfId="55765" xr:uid="{00000000-0005-0000-0000-0000ADD80000}"/>
    <cellStyle name="표준 78 35 4 6" xfId="55766" xr:uid="{00000000-0005-0000-0000-0000AED80000}"/>
    <cellStyle name="표준 78 35 5" xfId="9359" xr:uid="{00000000-0005-0000-0000-0000AFD80000}"/>
    <cellStyle name="표준 78 35 5 2" xfId="55767" xr:uid="{00000000-0005-0000-0000-0000B0D80000}"/>
    <cellStyle name="표준 78 35 5 3" xfId="55768" xr:uid="{00000000-0005-0000-0000-0000B1D80000}"/>
    <cellStyle name="표준 78 35 5 4" xfId="55769" xr:uid="{00000000-0005-0000-0000-0000B2D80000}"/>
    <cellStyle name="표준 78 35 5 5" xfId="55770" xr:uid="{00000000-0005-0000-0000-0000B3D80000}"/>
    <cellStyle name="표준 78 35 5 6" xfId="55771" xr:uid="{00000000-0005-0000-0000-0000B4D80000}"/>
    <cellStyle name="표준 78 35 6" xfId="55772" xr:uid="{00000000-0005-0000-0000-0000B5D80000}"/>
    <cellStyle name="표준 78 35 7" xfId="55773" xr:uid="{00000000-0005-0000-0000-0000B6D80000}"/>
    <cellStyle name="표준 78 35 8" xfId="55774" xr:uid="{00000000-0005-0000-0000-0000B7D80000}"/>
    <cellStyle name="표준 78 35 9" xfId="55775" xr:uid="{00000000-0005-0000-0000-0000B8D80000}"/>
    <cellStyle name="표준 78 36" xfId="2013" xr:uid="{00000000-0005-0000-0000-0000B9D80000}"/>
    <cellStyle name="표준 78 36 10" xfId="55776" xr:uid="{00000000-0005-0000-0000-0000BAD80000}"/>
    <cellStyle name="표준 78 36 11" xfId="55777" xr:uid="{00000000-0005-0000-0000-0000BBD80000}"/>
    <cellStyle name="표준 78 36 2" xfId="3790" xr:uid="{00000000-0005-0000-0000-0000BCD80000}"/>
    <cellStyle name="표준 78 36 2 2" xfId="55778" xr:uid="{00000000-0005-0000-0000-0000BDD80000}"/>
    <cellStyle name="표준 78 36 2 3" xfId="55779" xr:uid="{00000000-0005-0000-0000-0000BED80000}"/>
    <cellStyle name="표준 78 36 2 4" xfId="55780" xr:uid="{00000000-0005-0000-0000-0000BFD80000}"/>
    <cellStyle name="표준 78 36 2 5" xfId="55781" xr:uid="{00000000-0005-0000-0000-0000C0D80000}"/>
    <cellStyle name="표준 78 36 2 6" xfId="55782" xr:uid="{00000000-0005-0000-0000-0000C1D80000}"/>
    <cellStyle name="표준 78 36 3" xfId="5649" xr:uid="{00000000-0005-0000-0000-0000C2D80000}"/>
    <cellStyle name="표준 78 36 3 2" xfId="55783" xr:uid="{00000000-0005-0000-0000-0000C3D80000}"/>
    <cellStyle name="표준 78 36 3 3" xfId="55784" xr:uid="{00000000-0005-0000-0000-0000C4D80000}"/>
    <cellStyle name="표준 78 36 3 4" xfId="55785" xr:uid="{00000000-0005-0000-0000-0000C5D80000}"/>
    <cellStyle name="표준 78 36 3 5" xfId="55786" xr:uid="{00000000-0005-0000-0000-0000C6D80000}"/>
    <cellStyle name="표준 78 36 3 6" xfId="55787" xr:uid="{00000000-0005-0000-0000-0000C7D80000}"/>
    <cellStyle name="표준 78 36 4" xfId="7513" xr:uid="{00000000-0005-0000-0000-0000C8D80000}"/>
    <cellStyle name="표준 78 36 4 2" xfId="55788" xr:uid="{00000000-0005-0000-0000-0000C9D80000}"/>
    <cellStyle name="표준 78 36 4 3" xfId="55789" xr:uid="{00000000-0005-0000-0000-0000CAD80000}"/>
    <cellStyle name="표준 78 36 4 4" xfId="55790" xr:uid="{00000000-0005-0000-0000-0000CBD80000}"/>
    <cellStyle name="표준 78 36 4 5" xfId="55791" xr:uid="{00000000-0005-0000-0000-0000CCD80000}"/>
    <cellStyle name="표준 78 36 4 6" xfId="55792" xr:uid="{00000000-0005-0000-0000-0000CDD80000}"/>
    <cellStyle name="표준 78 36 5" xfId="9373" xr:uid="{00000000-0005-0000-0000-0000CED80000}"/>
    <cellStyle name="표준 78 36 5 2" xfId="55793" xr:uid="{00000000-0005-0000-0000-0000CFD80000}"/>
    <cellStyle name="표준 78 36 5 3" xfId="55794" xr:uid="{00000000-0005-0000-0000-0000D0D80000}"/>
    <cellStyle name="표준 78 36 5 4" xfId="55795" xr:uid="{00000000-0005-0000-0000-0000D1D80000}"/>
    <cellStyle name="표준 78 36 5 5" xfId="55796" xr:uid="{00000000-0005-0000-0000-0000D2D80000}"/>
    <cellStyle name="표준 78 36 5 6" xfId="55797" xr:uid="{00000000-0005-0000-0000-0000D3D80000}"/>
    <cellStyle name="표준 78 36 6" xfId="55798" xr:uid="{00000000-0005-0000-0000-0000D4D80000}"/>
    <cellStyle name="표준 78 36 7" xfId="55799" xr:uid="{00000000-0005-0000-0000-0000D5D80000}"/>
    <cellStyle name="표준 78 36 8" xfId="55800" xr:uid="{00000000-0005-0000-0000-0000D6D80000}"/>
    <cellStyle name="표준 78 36 9" xfId="55801" xr:uid="{00000000-0005-0000-0000-0000D7D80000}"/>
    <cellStyle name="표준 78 37" xfId="2027" xr:uid="{00000000-0005-0000-0000-0000D8D80000}"/>
    <cellStyle name="표준 78 37 10" xfId="55802" xr:uid="{00000000-0005-0000-0000-0000D9D80000}"/>
    <cellStyle name="표준 78 37 2" xfId="3804" xr:uid="{00000000-0005-0000-0000-0000DAD80000}"/>
    <cellStyle name="표준 78 37 2 2" xfId="55803" xr:uid="{00000000-0005-0000-0000-0000DBD80000}"/>
    <cellStyle name="표준 78 37 2 3" xfId="55804" xr:uid="{00000000-0005-0000-0000-0000DCD80000}"/>
    <cellStyle name="표준 78 37 2 4" xfId="55805" xr:uid="{00000000-0005-0000-0000-0000DDD80000}"/>
    <cellStyle name="표준 78 37 2 5" xfId="55806" xr:uid="{00000000-0005-0000-0000-0000DED80000}"/>
    <cellStyle name="표준 78 37 2 6" xfId="55807" xr:uid="{00000000-0005-0000-0000-0000DFD80000}"/>
    <cellStyle name="표준 78 37 3" xfId="5663" xr:uid="{00000000-0005-0000-0000-0000E0D80000}"/>
    <cellStyle name="표준 78 37 3 2" xfId="55808" xr:uid="{00000000-0005-0000-0000-0000E1D80000}"/>
    <cellStyle name="표준 78 37 3 3" xfId="55809" xr:uid="{00000000-0005-0000-0000-0000E2D80000}"/>
    <cellStyle name="표준 78 37 3 4" xfId="55810" xr:uid="{00000000-0005-0000-0000-0000E3D80000}"/>
    <cellStyle name="표준 78 37 3 5" xfId="55811" xr:uid="{00000000-0005-0000-0000-0000E4D80000}"/>
    <cellStyle name="표준 78 37 3 6" xfId="55812" xr:uid="{00000000-0005-0000-0000-0000E5D80000}"/>
    <cellStyle name="표준 78 37 4" xfId="7527" xr:uid="{00000000-0005-0000-0000-0000E6D80000}"/>
    <cellStyle name="표준 78 37 4 2" xfId="55813" xr:uid="{00000000-0005-0000-0000-0000E7D80000}"/>
    <cellStyle name="표준 78 37 4 3" xfId="55814" xr:uid="{00000000-0005-0000-0000-0000E8D80000}"/>
    <cellStyle name="표준 78 37 4 4" xfId="55815" xr:uid="{00000000-0005-0000-0000-0000E9D80000}"/>
    <cellStyle name="표준 78 37 4 5" xfId="55816" xr:uid="{00000000-0005-0000-0000-0000EAD80000}"/>
    <cellStyle name="표준 78 37 4 6" xfId="55817" xr:uid="{00000000-0005-0000-0000-0000EBD80000}"/>
    <cellStyle name="표준 78 37 5" xfId="9387" xr:uid="{00000000-0005-0000-0000-0000ECD80000}"/>
    <cellStyle name="표준 78 37 5 2" xfId="55818" xr:uid="{00000000-0005-0000-0000-0000EDD80000}"/>
    <cellStyle name="표준 78 37 5 3" xfId="55819" xr:uid="{00000000-0005-0000-0000-0000EED80000}"/>
    <cellStyle name="표준 78 37 5 4" xfId="55820" xr:uid="{00000000-0005-0000-0000-0000EFD80000}"/>
    <cellStyle name="표준 78 37 5 5" xfId="55821" xr:uid="{00000000-0005-0000-0000-0000F0D80000}"/>
    <cellStyle name="표준 78 37 5 6" xfId="55822" xr:uid="{00000000-0005-0000-0000-0000F1D80000}"/>
    <cellStyle name="표준 78 37 6" xfId="55823" xr:uid="{00000000-0005-0000-0000-0000F2D80000}"/>
    <cellStyle name="표준 78 37 7" xfId="55824" xr:uid="{00000000-0005-0000-0000-0000F3D80000}"/>
    <cellStyle name="표준 78 37 8" xfId="55825" xr:uid="{00000000-0005-0000-0000-0000F4D80000}"/>
    <cellStyle name="표준 78 37 9" xfId="55826" xr:uid="{00000000-0005-0000-0000-0000F5D80000}"/>
    <cellStyle name="표준 78 38" xfId="2041" xr:uid="{00000000-0005-0000-0000-0000F6D80000}"/>
    <cellStyle name="표준 78 38 10" xfId="55827" xr:uid="{00000000-0005-0000-0000-0000F7D80000}"/>
    <cellStyle name="표준 78 38 2" xfId="3818" xr:uid="{00000000-0005-0000-0000-0000F8D80000}"/>
    <cellStyle name="표준 78 38 2 2" xfId="55828" xr:uid="{00000000-0005-0000-0000-0000F9D80000}"/>
    <cellStyle name="표준 78 38 2 3" xfId="55829" xr:uid="{00000000-0005-0000-0000-0000FAD80000}"/>
    <cellStyle name="표준 78 38 2 4" xfId="55830" xr:uid="{00000000-0005-0000-0000-0000FBD80000}"/>
    <cellStyle name="표준 78 38 2 5" xfId="55831" xr:uid="{00000000-0005-0000-0000-0000FCD80000}"/>
    <cellStyle name="표준 78 38 2 6" xfId="55832" xr:uid="{00000000-0005-0000-0000-0000FDD80000}"/>
    <cellStyle name="표준 78 38 3" xfId="5677" xr:uid="{00000000-0005-0000-0000-0000FED80000}"/>
    <cellStyle name="표준 78 38 3 2" xfId="55833" xr:uid="{00000000-0005-0000-0000-0000FFD80000}"/>
    <cellStyle name="표준 78 38 3 3" xfId="55834" xr:uid="{00000000-0005-0000-0000-000000D90000}"/>
    <cellStyle name="표준 78 38 3 4" xfId="55835" xr:uid="{00000000-0005-0000-0000-000001D90000}"/>
    <cellStyle name="표준 78 38 3 5" xfId="55836" xr:uid="{00000000-0005-0000-0000-000002D90000}"/>
    <cellStyle name="표준 78 38 3 6" xfId="55837" xr:uid="{00000000-0005-0000-0000-000003D90000}"/>
    <cellStyle name="표준 78 38 4" xfId="7541" xr:uid="{00000000-0005-0000-0000-000004D90000}"/>
    <cellStyle name="표준 78 38 4 2" xfId="55838" xr:uid="{00000000-0005-0000-0000-000005D90000}"/>
    <cellStyle name="표준 78 38 4 3" xfId="55839" xr:uid="{00000000-0005-0000-0000-000006D90000}"/>
    <cellStyle name="표준 78 38 4 4" xfId="55840" xr:uid="{00000000-0005-0000-0000-000007D90000}"/>
    <cellStyle name="표준 78 38 4 5" xfId="55841" xr:uid="{00000000-0005-0000-0000-000008D90000}"/>
    <cellStyle name="표준 78 38 4 6" xfId="55842" xr:uid="{00000000-0005-0000-0000-000009D90000}"/>
    <cellStyle name="표준 78 38 5" xfId="9401" xr:uid="{00000000-0005-0000-0000-00000AD90000}"/>
    <cellStyle name="표준 78 38 5 2" xfId="55843" xr:uid="{00000000-0005-0000-0000-00000BD90000}"/>
    <cellStyle name="표준 78 38 5 3" xfId="55844" xr:uid="{00000000-0005-0000-0000-00000CD90000}"/>
    <cellStyle name="표준 78 38 5 4" xfId="55845" xr:uid="{00000000-0005-0000-0000-00000DD90000}"/>
    <cellStyle name="표준 78 38 5 5" xfId="55846" xr:uid="{00000000-0005-0000-0000-00000ED90000}"/>
    <cellStyle name="표준 78 38 5 6" xfId="55847" xr:uid="{00000000-0005-0000-0000-00000FD90000}"/>
    <cellStyle name="표준 78 38 6" xfId="55848" xr:uid="{00000000-0005-0000-0000-000010D90000}"/>
    <cellStyle name="표준 78 38 7" xfId="55849" xr:uid="{00000000-0005-0000-0000-000011D90000}"/>
    <cellStyle name="표준 78 38 8" xfId="55850" xr:uid="{00000000-0005-0000-0000-000012D90000}"/>
    <cellStyle name="표준 78 38 9" xfId="55851" xr:uid="{00000000-0005-0000-0000-000013D90000}"/>
    <cellStyle name="표준 78 39" xfId="2055" xr:uid="{00000000-0005-0000-0000-000014D90000}"/>
    <cellStyle name="표준 78 39 10" xfId="55852" xr:uid="{00000000-0005-0000-0000-000015D90000}"/>
    <cellStyle name="표준 78 39 2" xfId="3832" xr:uid="{00000000-0005-0000-0000-000016D90000}"/>
    <cellStyle name="표준 78 39 2 2" xfId="55853" xr:uid="{00000000-0005-0000-0000-000017D90000}"/>
    <cellStyle name="표준 78 39 2 3" xfId="55854" xr:uid="{00000000-0005-0000-0000-000018D90000}"/>
    <cellStyle name="표준 78 39 2 4" xfId="55855" xr:uid="{00000000-0005-0000-0000-000019D90000}"/>
    <cellStyle name="표준 78 39 2 5" xfId="55856" xr:uid="{00000000-0005-0000-0000-00001AD90000}"/>
    <cellStyle name="표준 78 39 2 6" xfId="55857" xr:uid="{00000000-0005-0000-0000-00001BD90000}"/>
    <cellStyle name="표준 78 39 3" xfId="5691" xr:uid="{00000000-0005-0000-0000-00001CD90000}"/>
    <cellStyle name="표준 78 39 3 2" xfId="55858" xr:uid="{00000000-0005-0000-0000-00001DD90000}"/>
    <cellStyle name="표준 78 39 3 3" xfId="55859" xr:uid="{00000000-0005-0000-0000-00001ED90000}"/>
    <cellStyle name="표준 78 39 3 4" xfId="55860" xr:uid="{00000000-0005-0000-0000-00001FD90000}"/>
    <cellStyle name="표준 78 39 3 5" xfId="55861" xr:uid="{00000000-0005-0000-0000-000020D90000}"/>
    <cellStyle name="표준 78 39 3 6" xfId="55862" xr:uid="{00000000-0005-0000-0000-000021D90000}"/>
    <cellStyle name="표준 78 39 4" xfId="7555" xr:uid="{00000000-0005-0000-0000-000022D90000}"/>
    <cellStyle name="표준 78 39 4 2" xfId="55863" xr:uid="{00000000-0005-0000-0000-000023D90000}"/>
    <cellStyle name="표준 78 39 4 3" xfId="55864" xr:uid="{00000000-0005-0000-0000-000024D90000}"/>
    <cellStyle name="표준 78 39 4 4" xfId="55865" xr:uid="{00000000-0005-0000-0000-000025D90000}"/>
    <cellStyle name="표준 78 39 4 5" xfId="55866" xr:uid="{00000000-0005-0000-0000-000026D90000}"/>
    <cellStyle name="표준 78 39 4 6" xfId="55867" xr:uid="{00000000-0005-0000-0000-000027D90000}"/>
    <cellStyle name="표준 78 39 5" xfId="9415" xr:uid="{00000000-0005-0000-0000-000028D90000}"/>
    <cellStyle name="표준 78 39 5 2" xfId="55868" xr:uid="{00000000-0005-0000-0000-000029D90000}"/>
    <cellStyle name="표준 78 39 5 3" xfId="55869" xr:uid="{00000000-0005-0000-0000-00002AD90000}"/>
    <cellStyle name="표준 78 39 5 4" xfId="55870" xr:uid="{00000000-0005-0000-0000-00002BD90000}"/>
    <cellStyle name="표준 78 39 5 5" xfId="55871" xr:uid="{00000000-0005-0000-0000-00002CD90000}"/>
    <cellStyle name="표준 78 39 5 6" xfId="55872" xr:uid="{00000000-0005-0000-0000-00002DD90000}"/>
    <cellStyle name="표준 78 39 6" xfId="55873" xr:uid="{00000000-0005-0000-0000-00002ED90000}"/>
    <cellStyle name="표준 78 39 7" xfId="55874" xr:uid="{00000000-0005-0000-0000-00002FD90000}"/>
    <cellStyle name="표준 78 39 8" xfId="55875" xr:uid="{00000000-0005-0000-0000-000030D90000}"/>
    <cellStyle name="표준 78 39 9" xfId="55876" xr:uid="{00000000-0005-0000-0000-000031D90000}"/>
    <cellStyle name="표준 78 4" xfId="1571" xr:uid="{00000000-0005-0000-0000-000032D90000}"/>
    <cellStyle name="표준 78 4 10" xfId="55877" xr:uid="{00000000-0005-0000-0000-000033D90000}"/>
    <cellStyle name="표준 78 4 11" xfId="55878" xr:uid="{00000000-0005-0000-0000-000034D90000}"/>
    <cellStyle name="표준 78 4 2" xfId="3348" xr:uid="{00000000-0005-0000-0000-000035D90000}"/>
    <cellStyle name="표준 78 4 2 2" xfId="55879" xr:uid="{00000000-0005-0000-0000-000036D90000}"/>
    <cellStyle name="표준 78 4 2 3" xfId="55880" xr:uid="{00000000-0005-0000-0000-000037D90000}"/>
    <cellStyle name="표준 78 4 2 4" xfId="55881" xr:uid="{00000000-0005-0000-0000-000038D90000}"/>
    <cellStyle name="표준 78 4 2 5" xfId="55882" xr:uid="{00000000-0005-0000-0000-000039D90000}"/>
    <cellStyle name="표준 78 4 2 6" xfId="55883" xr:uid="{00000000-0005-0000-0000-00003AD90000}"/>
    <cellStyle name="표준 78 4 3" xfId="5207" xr:uid="{00000000-0005-0000-0000-00003BD90000}"/>
    <cellStyle name="표준 78 4 3 2" xfId="55884" xr:uid="{00000000-0005-0000-0000-00003CD90000}"/>
    <cellStyle name="표준 78 4 3 3" xfId="55885" xr:uid="{00000000-0005-0000-0000-00003DD90000}"/>
    <cellStyle name="표준 78 4 3 4" xfId="55886" xr:uid="{00000000-0005-0000-0000-00003ED90000}"/>
    <cellStyle name="표준 78 4 3 5" xfId="55887" xr:uid="{00000000-0005-0000-0000-00003FD90000}"/>
    <cellStyle name="표준 78 4 3 6" xfId="55888" xr:uid="{00000000-0005-0000-0000-000040D90000}"/>
    <cellStyle name="표준 78 4 4" xfId="7071" xr:uid="{00000000-0005-0000-0000-000041D90000}"/>
    <cellStyle name="표준 78 4 4 2" xfId="55889" xr:uid="{00000000-0005-0000-0000-000042D90000}"/>
    <cellStyle name="표준 78 4 4 3" xfId="55890" xr:uid="{00000000-0005-0000-0000-000043D90000}"/>
    <cellStyle name="표준 78 4 4 4" xfId="55891" xr:uid="{00000000-0005-0000-0000-000044D90000}"/>
    <cellStyle name="표준 78 4 4 5" xfId="55892" xr:uid="{00000000-0005-0000-0000-000045D90000}"/>
    <cellStyle name="표준 78 4 4 6" xfId="55893" xr:uid="{00000000-0005-0000-0000-000046D90000}"/>
    <cellStyle name="표준 78 4 5" xfId="8931" xr:uid="{00000000-0005-0000-0000-000047D90000}"/>
    <cellStyle name="표준 78 4 5 2" xfId="55894" xr:uid="{00000000-0005-0000-0000-000048D90000}"/>
    <cellStyle name="표준 78 4 5 3" xfId="55895" xr:uid="{00000000-0005-0000-0000-000049D90000}"/>
    <cellStyle name="표준 78 4 5 4" xfId="55896" xr:uid="{00000000-0005-0000-0000-00004AD90000}"/>
    <cellStyle name="표준 78 4 5 5" xfId="55897" xr:uid="{00000000-0005-0000-0000-00004BD90000}"/>
    <cellStyle name="표준 78 4 5 6" xfId="55898" xr:uid="{00000000-0005-0000-0000-00004CD90000}"/>
    <cellStyle name="표준 78 4 6" xfId="55899" xr:uid="{00000000-0005-0000-0000-00004DD90000}"/>
    <cellStyle name="표준 78 4 7" xfId="55900" xr:uid="{00000000-0005-0000-0000-00004ED90000}"/>
    <cellStyle name="표준 78 4 8" xfId="55901" xr:uid="{00000000-0005-0000-0000-00004FD90000}"/>
    <cellStyle name="표준 78 4 9" xfId="55902" xr:uid="{00000000-0005-0000-0000-000050D90000}"/>
    <cellStyle name="표준 78 40" xfId="2069" xr:uid="{00000000-0005-0000-0000-000051D90000}"/>
    <cellStyle name="표준 78 40 10" xfId="55903" xr:uid="{00000000-0005-0000-0000-000052D90000}"/>
    <cellStyle name="표준 78 40 2" xfId="3846" xr:uid="{00000000-0005-0000-0000-000053D90000}"/>
    <cellStyle name="표준 78 40 2 2" xfId="55904" xr:uid="{00000000-0005-0000-0000-000054D90000}"/>
    <cellStyle name="표준 78 40 2 3" xfId="55905" xr:uid="{00000000-0005-0000-0000-000055D90000}"/>
    <cellStyle name="표준 78 40 2 4" xfId="55906" xr:uid="{00000000-0005-0000-0000-000056D90000}"/>
    <cellStyle name="표준 78 40 2 5" xfId="55907" xr:uid="{00000000-0005-0000-0000-000057D90000}"/>
    <cellStyle name="표준 78 40 2 6" xfId="55908" xr:uid="{00000000-0005-0000-0000-000058D90000}"/>
    <cellStyle name="표준 78 40 3" xfId="5705" xr:uid="{00000000-0005-0000-0000-000059D90000}"/>
    <cellStyle name="표준 78 40 3 2" xfId="55909" xr:uid="{00000000-0005-0000-0000-00005AD90000}"/>
    <cellStyle name="표준 78 40 3 3" xfId="55910" xr:uid="{00000000-0005-0000-0000-00005BD90000}"/>
    <cellStyle name="표준 78 40 3 4" xfId="55911" xr:uid="{00000000-0005-0000-0000-00005CD90000}"/>
    <cellStyle name="표준 78 40 3 5" xfId="55912" xr:uid="{00000000-0005-0000-0000-00005DD90000}"/>
    <cellStyle name="표준 78 40 3 6" xfId="55913" xr:uid="{00000000-0005-0000-0000-00005ED90000}"/>
    <cellStyle name="표준 78 40 4" xfId="7569" xr:uid="{00000000-0005-0000-0000-00005FD90000}"/>
    <cellStyle name="표준 78 40 4 2" xfId="55914" xr:uid="{00000000-0005-0000-0000-000060D90000}"/>
    <cellStyle name="표준 78 40 4 3" xfId="55915" xr:uid="{00000000-0005-0000-0000-000061D90000}"/>
    <cellStyle name="표준 78 40 4 4" xfId="55916" xr:uid="{00000000-0005-0000-0000-000062D90000}"/>
    <cellStyle name="표준 78 40 4 5" xfId="55917" xr:uid="{00000000-0005-0000-0000-000063D90000}"/>
    <cellStyle name="표준 78 40 4 6" xfId="55918" xr:uid="{00000000-0005-0000-0000-000064D90000}"/>
    <cellStyle name="표준 78 40 5" xfId="9429" xr:uid="{00000000-0005-0000-0000-000065D90000}"/>
    <cellStyle name="표준 78 40 5 2" xfId="55919" xr:uid="{00000000-0005-0000-0000-000066D90000}"/>
    <cellStyle name="표준 78 40 5 3" xfId="55920" xr:uid="{00000000-0005-0000-0000-000067D90000}"/>
    <cellStyle name="표준 78 40 5 4" xfId="55921" xr:uid="{00000000-0005-0000-0000-000068D90000}"/>
    <cellStyle name="표준 78 40 5 5" xfId="55922" xr:uid="{00000000-0005-0000-0000-000069D90000}"/>
    <cellStyle name="표준 78 40 5 6" xfId="55923" xr:uid="{00000000-0005-0000-0000-00006AD90000}"/>
    <cellStyle name="표준 78 40 6" xfId="55924" xr:uid="{00000000-0005-0000-0000-00006BD90000}"/>
    <cellStyle name="표준 78 40 7" xfId="55925" xr:uid="{00000000-0005-0000-0000-00006CD90000}"/>
    <cellStyle name="표준 78 40 8" xfId="55926" xr:uid="{00000000-0005-0000-0000-00006DD90000}"/>
    <cellStyle name="표준 78 40 9" xfId="55927" xr:uid="{00000000-0005-0000-0000-00006ED90000}"/>
    <cellStyle name="표준 78 41" xfId="2083" xr:uid="{00000000-0005-0000-0000-00006FD90000}"/>
    <cellStyle name="표준 78 41 10" xfId="55928" xr:uid="{00000000-0005-0000-0000-000070D90000}"/>
    <cellStyle name="표준 78 41 2" xfId="3860" xr:uid="{00000000-0005-0000-0000-000071D90000}"/>
    <cellStyle name="표준 78 41 2 2" xfId="55929" xr:uid="{00000000-0005-0000-0000-000072D90000}"/>
    <cellStyle name="표준 78 41 2 3" xfId="55930" xr:uid="{00000000-0005-0000-0000-000073D90000}"/>
    <cellStyle name="표준 78 41 2 4" xfId="55931" xr:uid="{00000000-0005-0000-0000-000074D90000}"/>
    <cellStyle name="표준 78 41 2 5" xfId="55932" xr:uid="{00000000-0005-0000-0000-000075D90000}"/>
    <cellStyle name="표준 78 41 2 6" xfId="55933" xr:uid="{00000000-0005-0000-0000-000076D90000}"/>
    <cellStyle name="표준 78 41 3" xfId="5719" xr:uid="{00000000-0005-0000-0000-000077D90000}"/>
    <cellStyle name="표준 78 41 3 2" xfId="55934" xr:uid="{00000000-0005-0000-0000-000078D90000}"/>
    <cellStyle name="표준 78 41 3 3" xfId="55935" xr:uid="{00000000-0005-0000-0000-000079D90000}"/>
    <cellStyle name="표준 78 41 3 4" xfId="55936" xr:uid="{00000000-0005-0000-0000-00007AD90000}"/>
    <cellStyle name="표준 78 41 3 5" xfId="55937" xr:uid="{00000000-0005-0000-0000-00007BD90000}"/>
    <cellStyle name="표준 78 41 3 6" xfId="55938" xr:uid="{00000000-0005-0000-0000-00007CD90000}"/>
    <cellStyle name="표준 78 41 4" xfId="7583" xr:uid="{00000000-0005-0000-0000-00007DD90000}"/>
    <cellStyle name="표준 78 41 4 2" xfId="55939" xr:uid="{00000000-0005-0000-0000-00007ED90000}"/>
    <cellStyle name="표준 78 41 4 3" xfId="55940" xr:uid="{00000000-0005-0000-0000-00007FD90000}"/>
    <cellStyle name="표준 78 41 4 4" xfId="55941" xr:uid="{00000000-0005-0000-0000-000080D90000}"/>
    <cellStyle name="표준 78 41 4 5" xfId="55942" xr:uid="{00000000-0005-0000-0000-000081D90000}"/>
    <cellStyle name="표준 78 41 4 6" xfId="55943" xr:uid="{00000000-0005-0000-0000-000082D90000}"/>
    <cellStyle name="표준 78 41 5" xfId="9443" xr:uid="{00000000-0005-0000-0000-000083D90000}"/>
    <cellStyle name="표준 78 41 5 2" xfId="55944" xr:uid="{00000000-0005-0000-0000-000084D90000}"/>
    <cellStyle name="표준 78 41 5 3" xfId="55945" xr:uid="{00000000-0005-0000-0000-000085D90000}"/>
    <cellStyle name="표준 78 41 5 4" xfId="55946" xr:uid="{00000000-0005-0000-0000-000086D90000}"/>
    <cellStyle name="표준 78 41 5 5" xfId="55947" xr:uid="{00000000-0005-0000-0000-000087D90000}"/>
    <cellStyle name="표준 78 41 5 6" xfId="55948" xr:uid="{00000000-0005-0000-0000-000088D90000}"/>
    <cellStyle name="표준 78 41 6" xfId="55949" xr:uid="{00000000-0005-0000-0000-000089D90000}"/>
    <cellStyle name="표준 78 41 7" xfId="55950" xr:uid="{00000000-0005-0000-0000-00008AD90000}"/>
    <cellStyle name="표준 78 41 8" xfId="55951" xr:uid="{00000000-0005-0000-0000-00008BD90000}"/>
    <cellStyle name="표준 78 41 9" xfId="55952" xr:uid="{00000000-0005-0000-0000-00008CD90000}"/>
    <cellStyle name="표준 78 42" xfId="2097" xr:uid="{00000000-0005-0000-0000-00008DD90000}"/>
    <cellStyle name="표준 78 42 10" xfId="55953" xr:uid="{00000000-0005-0000-0000-00008ED90000}"/>
    <cellStyle name="표준 78 42 2" xfId="3874" xr:uid="{00000000-0005-0000-0000-00008FD90000}"/>
    <cellStyle name="표준 78 42 2 2" xfId="55954" xr:uid="{00000000-0005-0000-0000-000090D90000}"/>
    <cellStyle name="표준 78 42 2 3" xfId="55955" xr:uid="{00000000-0005-0000-0000-000091D90000}"/>
    <cellStyle name="표준 78 42 2 4" xfId="55956" xr:uid="{00000000-0005-0000-0000-000092D90000}"/>
    <cellStyle name="표준 78 42 2 5" xfId="55957" xr:uid="{00000000-0005-0000-0000-000093D90000}"/>
    <cellStyle name="표준 78 42 2 6" xfId="55958" xr:uid="{00000000-0005-0000-0000-000094D90000}"/>
    <cellStyle name="표준 78 42 3" xfId="5733" xr:uid="{00000000-0005-0000-0000-000095D90000}"/>
    <cellStyle name="표준 78 42 3 2" xfId="55959" xr:uid="{00000000-0005-0000-0000-000096D90000}"/>
    <cellStyle name="표준 78 42 3 3" xfId="55960" xr:uid="{00000000-0005-0000-0000-000097D90000}"/>
    <cellStyle name="표준 78 42 3 4" xfId="55961" xr:uid="{00000000-0005-0000-0000-000098D90000}"/>
    <cellStyle name="표준 78 42 3 5" xfId="55962" xr:uid="{00000000-0005-0000-0000-000099D90000}"/>
    <cellStyle name="표준 78 42 3 6" xfId="55963" xr:uid="{00000000-0005-0000-0000-00009AD90000}"/>
    <cellStyle name="표준 78 42 4" xfId="7597" xr:uid="{00000000-0005-0000-0000-00009BD90000}"/>
    <cellStyle name="표준 78 42 4 2" xfId="55964" xr:uid="{00000000-0005-0000-0000-00009CD90000}"/>
    <cellStyle name="표준 78 42 4 3" xfId="55965" xr:uid="{00000000-0005-0000-0000-00009DD90000}"/>
    <cellStyle name="표준 78 42 4 4" xfId="55966" xr:uid="{00000000-0005-0000-0000-00009ED90000}"/>
    <cellStyle name="표준 78 42 4 5" xfId="55967" xr:uid="{00000000-0005-0000-0000-00009FD90000}"/>
    <cellStyle name="표준 78 42 4 6" xfId="55968" xr:uid="{00000000-0005-0000-0000-0000A0D90000}"/>
    <cellStyle name="표준 78 42 5" xfId="9457" xr:uid="{00000000-0005-0000-0000-0000A1D90000}"/>
    <cellStyle name="표준 78 42 5 2" xfId="55969" xr:uid="{00000000-0005-0000-0000-0000A2D90000}"/>
    <cellStyle name="표준 78 42 5 3" xfId="55970" xr:uid="{00000000-0005-0000-0000-0000A3D90000}"/>
    <cellStyle name="표준 78 42 5 4" xfId="55971" xr:uid="{00000000-0005-0000-0000-0000A4D90000}"/>
    <cellStyle name="표준 78 42 5 5" xfId="55972" xr:uid="{00000000-0005-0000-0000-0000A5D90000}"/>
    <cellStyle name="표준 78 42 5 6" xfId="55973" xr:uid="{00000000-0005-0000-0000-0000A6D90000}"/>
    <cellStyle name="표준 78 42 6" xfId="55974" xr:uid="{00000000-0005-0000-0000-0000A7D90000}"/>
    <cellStyle name="표준 78 42 7" xfId="55975" xr:uid="{00000000-0005-0000-0000-0000A8D90000}"/>
    <cellStyle name="표준 78 42 8" xfId="55976" xr:uid="{00000000-0005-0000-0000-0000A9D90000}"/>
    <cellStyle name="표준 78 42 9" xfId="55977" xr:uid="{00000000-0005-0000-0000-0000AAD90000}"/>
    <cellStyle name="표준 78 43" xfId="2111" xr:uid="{00000000-0005-0000-0000-0000ABD90000}"/>
    <cellStyle name="표준 78 43 10" xfId="55978" xr:uid="{00000000-0005-0000-0000-0000ACD90000}"/>
    <cellStyle name="표준 78 43 2" xfId="3888" xr:uid="{00000000-0005-0000-0000-0000ADD90000}"/>
    <cellStyle name="표준 78 43 2 2" xfId="55979" xr:uid="{00000000-0005-0000-0000-0000AED90000}"/>
    <cellStyle name="표준 78 43 2 3" xfId="55980" xr:uid="{00000000-0005-0000-0000-0000AFD90000}"/>
    <cellStyle name="표준 78 43 2 4" xfId="55981" xr:uid="{00000000-0005-0000-0000-0000B0D90000}"/>
    <cellStyle name="표준 78 43 2 5" xfId="55982" xr:uid="{00000000-0005-0000-0000-0000B1D90000}"/>
    <cellStyle name="표준 78 43 2 6" xfId="55983" xr:uid="{00000000-0005-0000-0000-0000B2D90000}"/>
    <cellStyle name="표준 78 43 3" xfId="5747" xr:uid="{00000000-0005-0000-0000-0000B3D90000}"/>
    <cellStyle name="표준 78 43 3 2" xfId="55984" xr:uid="{00000000-0005-0000-0000-0000B4D90000}"/>
    <cellStyle name="표준 78 43 3 3" xfId="55985" xr:uid="{00000000-0005-0000-0000-0000B5D90000}"/>
    <cellStyle name="표준 78 43 3 4" xfId="55986" xr:uid="{00000000-0005-0000-0000-0000B6D90000}"/>
    <cellStyle name="표준 78 43 3 5" xfId="55987" xr:uid="{00000000-0005-0000-0000-0000B7D90000}"/>
    <cellStyle name="표준 78 43 3 6" xfId="55988" xr:uid="{00000000-0005-0000-0000-0000B8D90000}"/>
    <cellStyle name="표준 78 43 4" xfId="7611" xr:uid="{00000000-0005-0000-0000-0000B9D90000}"/>
    <cellStyle name="표준 78 43 4 2" xfId="55989" xr:uid="{00000000-0005-0000-0000-0000BAD90000}"/>
    <cellStyle name="표준 78 43 4 3" xfId="55990" xr:uid="{00000000-0005-0000-0000-0000BBD90000}"/>
    <cellStyle name="표준 78 43 4 4" xfId="55991" xr:uid="{00000000-0005-0000-0000-0000BCD90000}"/>
    <cellStyle name="표준 78 43 4 5" xfId="55992" xr:uid="{00000000-0005-0000-0000-0000BDD90000}"/>
    <cellStyle name="표준 78 43 4 6" xfId="55993" xr:uid="{00000000-0005-0000-0000-0000BED90000}"/>
    <cellStyle name="표준 78 43 5" xfId="9471" xr:uid="{00000000-0005-0000-0000-0000BFD90000}"/>
    <cellStyle name="표준 78 43 5 2" xfId="55994" xr:uid="{00000000-0005-0000-0000-0000C0D90000}"/>
    <cellStyle name="표준 78 43 5 3" xfId="55995" xr:uid="{00000000-0005-0000-0000-0000C1D90000}"/>
    <cellStyle name="표준 78 43 5 4" xfId="55996" xr:uid="{00000000-0005-0000-0000-0000C2D90000}"/>
    <cellStyle name="표준 78 43 5 5" xfId="55997" xr:uid="{00000000-0005-0000-0000-0000C3D90000}"/>
    <cellStyle name="표준 78 43 5 6" xfId="55998" xr:uid="{00000000-0005-0000-0000-0000C4D90000}"/>
    <cellStyle name="표준 78 43 6" xfId="55999" xr:uid="{00000000-0005-0000-0000-0000C5D90000}"/>
    <cellStyle name="표준 78 43 7" xfId="56000" xr:uid="{00000000-0005-0000-0000-0000C6D90000}"/>
    <cellStyle name="표준 78 43 8" xfId="56001" xr:uid="{00000000-0005-0000-0000-0000C7D90000}"/>
    <cellStyle name="표준 78 43 9" xfId="56002" xr:uid="{00000000-0005-0000-0000-0000C8D90000}"/>
    <cellStyle name="표준 78 44" xfId="2125" xr:uid="{00000000-0005-0000-0000-0000C9D90000}"/>
    <cellStyle name="표준 78 44 10" xfId="56003" xr:uid="{00000000-0005-0000-0000-0000CAD90000}"/>
    <cellStyle name="표준 78 44 2" xfId="3902" xr:uid="{00000000-0005-0000-0000-0000CBD90000}"/>
    <cellStyle name="표준 78 44 2 2" xfId="56004" xr:uid="{00000000-0005-0000-0000-0000CCD90000}"/>
    <cellStyle name="표준 78 44 2 3" xfId="56005" xr:uid="{00000000-0005-0000-0000-0000CDD90000}"/>
    <cellStyle name="표준 78 44 2 4" xfId="56006" xr:uid="{00000000-0005-0000-0000-0000CED90000}"/>
    <cellStyle name="표준 78 44 2 5" xfId="56007" xr:uid="{00000000-0005-0000-0000-0000CFD90000}"/>
    <cellStyle name="표준 78 44 2 6" xfId="56008" xr:uid="{00000000-0005-0000-0000-0000D0D90000}"/>
    <cellStyle name="표준 78 44 3" xfId="5761" xr:uid="{00000000-0005-0000-0000-0000D1D90000}"/>
    <cellStyle name="표준 78 44 3 2" xfId="56009" xr:uid="{00000000-0005-0000-0000-0000D2D90000}"/>
    <cellStyle name="표준 78 44 3 3" xfId="56010" xr:uid="{00000000-0005-0000-0000-0000D3D90000}"/>
    <cellStyle name="표준 78 44 3 4" xfId="56011" xr:uid="{00000000-0005-0000-0000-0000D4D90000}"/>
    <cellStyle name="표준 78 44 3 5" xfId="56012" xr:uid="{00000000-0005-0000-0000-0000D5D90000}"/>
    <cellStyle name="표준 78 44 3 6" xfId="56013" xr:uid="{00000000-0005-0000-0000-0000D6D90000}"/>
    <cellStyle name="표준 78 44 4" xfId="7625" xr:uid="{00000000-0005-0000-0000-0000D7D90000}"/>
    <cellStyle name="표준 78 44 4 2" xfId="56014" xr:uid="{00000000-0005-0000-0000-0000D8D90000}"/>
    <cellStyle name="표준 78 44 4 3" xfId="56015" xr:uid="{00000000-0005-0000-0000-0000D9D90000}"/>
    <cellStyle name="표준 78 44 4 4" xfId="56016" xr:uid="{00000000-0005-0000-0000-0000DAD90000}"/>
    <cellStyle name="표준 78 44 4 5" xfId="56017" xr:uid="{00000000-0005-0000-0000-0000DBD90000}"/>
    <cellStyle name="표준 78 44 4 6" xfId="56018" xr:uid="{00000000-0005-0000-0000-0000DCD90000}"/>
    <cellStyle name="표준 78 44 5" xfId="9485" xr:uid="{00000000-0005-0000-0000-0000DDD90000}"/>
    <cellStyle name="표준 78 44 5 2" xfId="56019" xr:uid="{00000000-0005-0000-0000-0000DED90000}"/>
    <cellStyle name="표준 78 44 5 3" xfId="56020" xr:uid="{00000000-0005-0000-0000-0000DFD90000}"/>
    <cellStyle name="표준 78 44 5 4" xfId="56021" xr:uid="{00000000-0005-0000-0000-0000E0D90000}"/>
    <cellStyle name="표준 78 44 5 5" xfId="56022" xr:uid="{00000000-0005-0000-0000-0000E1D90000}"/>
    <cellStyle name="표준 78 44 5 6" xfId="56023" xr:uid="{00000000-0005-0000-0000-0000E2D90000}"/>
    <cellStyle name="표준 78 44 6" xfId="56024" xr:uid="{00000000-0005-0000-0000-0000E3D90000}"/>
    <cellStyle name="표준 78 44 7" xfId="56025" xr:uid="{00000000-0005-0000-0000-0000E4D90000}"/>
    <cellStyle name="표준 78 44 8" xfId="56026" xr:uid="{00000000-0005-0000-0000-0000E5D90000}"/>
    <cellStyle name="표준 78 44 9" xfId="56027" xr:uid="{00000000-0005-0000-0000-0000E6D90000}"/>
    <cellStyle name="표준 78 45" xfId="2139" xr:uid="{00000000-0005-0000-0000-0000E7D90000}"/>
    <cellStyle name="표준 78 45 10" xfId="56028" xr:uid="{00000000-0005-0000-0000-0000E8D90000}"/>
    <cellStyle name="표준 78 45 2" xfId="3916" xr:uid="{00000000-0005-0000-0000-0000E9D90000}"/>
    <cellStyle name="표준 78 45 2 2" xfId="56029" xr:uid="{00000000-0005-0000-0000-0000EAD90000}"/>
    <cellStyle name="표준 78 45 2 3" xfId="56030" xr:uid="{00000000-0005-0000-0000-0000EBD90000}"/>
    <cellStyle name="표준 78 45 2 4" xfId="56031" xr:uid="{00000000-0005-0000-0000-0000ECD90000}"/>
    <cellStyle name="표준 78 45 2 5" xfId="56032" xr:uid="{00000000-0005-0000-0000-0000EDD90000}"/>
    <cellStyle name="표준 78 45 2 6" xfId="56033" xr:uid="{00000000-0005-0000-0000-0000EED90000}"/>
    <cellStyle name="표준 78 45 3" xfId="5775" xr:uid="{00000000-0005-0000-0000-0000EFD90000}"/>
    <cellStyle name="표준 78 45 3 2" xfId="56034" xr:uid="{00000000-0005-0000-0000-0000F0D90000}"/>
    <cellStyle name="표준 78 45 3 3" xfId="56035" xr:uid="{00000000-0005-0000-0000-0000F1D90000}"/>
    <cellStyle name="표준 78 45 3 4" xfId="56036" xr:uid="{00000000-0005-0000-0000-0000F2D90000}"/>
    <cellStyle name="표준 78 45 3 5" xfId="56037" xr:uid="{00000000-0005-0000-0000-0000F3D90000}"/>
    <cellStyle name="표준 78 45 3 6" xfId="56038" xr:uid="{00000000-0005-0000-0000-0000F4D90000}"/>
    <cellStyle name="표준 78 45 4" xfId="7639" xr:uid="{00000000-0005-0000-0000-0000F5D90000}"/>
    <cellStyle name="표준 78 45 4 2" xfId="56039" xr:uid="{00000000-0005-0000-0000-0000F6D90000}"/>
    <cellStyle name="표준 78 45 4 3" xfId="56040" xr:uid="{00000000-0005-0000-0000-0000F7D90000}"/>
    <cellStyle name="표준 78 45 4 4" xfId="56041" xr:uid="{00000000-0005-0000-0000-0000F8D90000}"/>
    <cellStyle name="표준 78 45 4 5" xfId="56042" xr:uid="{00000000-0005-0000-0000-0000F9D90000}"/>
    <cellStyle name="표준 78 45 4 6" xfId="56043" xr:uid="{00000000-0005-0000-0000-0000FAD90000}"/>
    <cellStyle name="표준 78 45 5" xfId="9499" xr:uid="{00000000-0005-0000-0000-0000FBD90000}"/>
    <cellStyle name="표준 78 45 5 2" xfId="56044" xr:uid="{00000000-0005-0000-0000-0000FCD90000}"/>
    <cellStyle name="표준 78 45 5 3" xfId="56045" xr:uid="{00000000-0005-0000-0000-0000FDD90000}"/>
    <cellStyle name="표준 78 45 5 4" xfId="56046" xr:uid="{00000000-0005-0000-0000-0000FED90000}"/>
    <cellStyle name="표준 78 45 5 5" xfId="56047" xr:uid="{00000000-0005-0000-0000-0000FFD90000}"/>
    <cellStyle name="표준 78 45 5 6" xfId="56048" xr:uid="{00000000-0005-0000-0000-000000DA0000}"/>
    <cellStyle name="표준 78 45 6" xfId="56049" xr:uid="{00000000-0005-0000-0000-000001DA0000}"/>
    <cellStyle name="표준 78 45 7" xfId="56050" xr:uid="{00000000-0005-0000-0000-000002DA0000}"/>
    <cellStyle name="표준 78 45 8" xfId="56051" xr:uid="{00000000-0005-0000-0000-000003DA0000}"/>
    <cellStyle name="표준 78 45 9" xfId="56052" xr:uid="{00000000-0005-0000-0000-000004DA0000}"/>
    <cellStyle name="표준 78 46" xfId="2153" xr:uid="{00000000-0005-0000-0000-000005DA0000}"/>
    <cellStyle name="표준 78 46 10" xfId="56053" xr:uid="{00000000-0005-0000-0000-000006DA0000}"/>
    <cellStyle name="표준 78 46 2" xfId="3930" xr:uid="{00000000-0005-0000-0000-000007DA0000}"/>
    <cellStyle name="표준 78 46 2 2" xfId="56054" xr:uid="{00000000-0005-0000-0000-000008DA0000}"/>
    <cellStyle name="표준 78 46 2 3" xfId="56055" xr:uid="{00000000-0005-0000-0000-000009DA0000}"/>
    <cellStyle name="표준 78 46 2 4" xfId="56056" xr:uid="{00000000-0005-0000-0000-00000ADA0000}"/>
    <cellStyle name="표준 78 46 2 5" xfId="56057" xr:uid="{00000000-0005-0000-0000-00000BDA0000}"/>
    <cellStyle name="표준 78 46 2 6" xfId="56058" xr:uid="{00000000-0005-0000-0000-00000CDA0000}"/>
    <cellStyle name="표준 78 46 3" xfId="5789" xr:uid="{00000000-0005-0000-0000-00000DDA0000}"/>
    <cellStyle name="표준 78 46 3 2" xfId="56059" xr:uid="{00000000-0005-0000-0000-00000EDA0000}"/>
    <cellStyle name="표준 78 46 3 3" xfId="56060" xr:uid="{00000000-0005-0000-0000-00000FDA0000}"/>
    <cellStyle name="표준 78 46 3 4" xfId="56061" xr:uid="{00000000-0005-0000-0000-000010DA0000}"/>
    <cellStyle name="표준 78 46 3 5" xfId="56062" xr:uid="{00000000-0005-0000-0000-000011DA0000}"/>
    <cellStyle name="표준 78 46 3 6" xfId="56063" xr:uid="{00000000-0005-0000-0000-000012DA0000}"/>
    <cellStyle name="표준 78 46 4" xfId="7653" xr:uid="{00000000-0005-0000-0000-000013DA0000}"/>
    <cellStyle name="표준 78 46 4 2" xfId="56064" xr:uid="{00000000-0005-0000-0000-000014DA0000}"/>
    <cellStyle name="표준 78 46 4 3" xfId="56065" xr:uid="{00000000-0005-0000-0000-000015DA0000}"/>
    <cellStyle name="표준 78 46 4 4" xfId="56066" xr:uid="{00000000-0005-0000-0000-000016DA0000}"/>
    <cellStyle name="표준 78 46 4 5" xfId="56067" xr:uid="{00000000-0005-0000-0000-000017DA0000}"/>
    <cellStyle name="표준 78 46 4 6" xfId="56068" xr:uid="{00000000-0005-0000-0000-000018DA0000}"/>
    <cellStyle name="표준 78 46 5" xfId="9513" xr:uid="{00000000-0005-0000-0000-000019DA0000}"/>
    <cellStyle name="표준 78 46 5 2" xfId="56069" xr:uid="{00000000-0005-0000-0000-00001ADA0000}"/>
    <cellStyle name="표준 78 46 5 3" xfId="56070" xr:uid="{00000000-0005-0000-0000-00001BDA0000}"/>
    <cellStyle name="표준 78 46 5 4" xfId="56071" xr:uid="{00000000-0005-0000-0000-00001CDA0000}"/>
    <cellStyle name="표준 78 46 5 5" xfId="56072" xr:uid="{00000000-0005-0000-0000-00001DDA0000}"/>
    <cellStyle name="표준 78 46 5 6" xfId="56073" xr:uid="{00000000-0005-0000-0000-00001EDA0000}"/>
    <cellStyle name="표준 78 46 6" xfId="56074" xr:uid="{00000000-0005-0000-0000-00001FDA0000}"/>
    <cellStyle name="표준 78 46 7" xfId="56075" xr:uid="{00000000-0005-0000-0000-000020DA0000}"/>
    <cellStyle name="표준 78 46 8" xfId="56076" xr:uid="{00000000-0005-0000-0000-000021DA0000}"/>
    <cellStyle name="표준 78 46 9" xfId="56077" xr:uid="{00000000-0005-0000-0000-000022DA0000}"/>
    <cellStyle name="표준 78 47" xfId="2167" xr:uid="{00000000-0005-0000-0000-000023DA0000}"/>
    <cellStyle name="표준 78 47 10" xfId="56078" xr:uid="{00000000-0005-0000-0000-000024DA0000}"/>
    <cellStyle name="표준 78 47 2" xfId="3944" xr:uid="{00000000-0005-0000-0000-000025DA0000}"/>
    <cellStyle name="표준 78 47 2 2" xfId="56079" xr:uid="{00000000-0005-0000-0000-000026DA0000}"/>
    <cellStyle name="표준 78 47 2 3" xfId="56080" xr:uid="{00000000-0005-0000-0000-000027DA0000}"/>
    <cellStyle name="표준 78 47 2 4" xfId="56081" xr:uid="{00000000-0005-0000-0000-000028DA0000}"/>
    <cellStyle name="표준 78 47 2 5" xfId="56082" xr:uid="{00000000-0005-0000-0000-000029DA0000}"/>
    <cellStyle name="표준 78 47 2 6" xfId="56083" xr:uid="{00000000-0005-0000-0000-00002ADA0000}"/>
    <cellStyle name="표준 78 47 3" xfId="5803" xr:uid="{00000000-0005-0000-0000-00002BDA0000}"/>
    <cellStyle name="표준 78 47 3 2" xfId="56084" xr:uid="{00000000-0005-0000-0000-00002CDA0000}"/>
    <cellStyle name="표준 78 47 3 3" xfId="56085" xr:uid="{00000000-0005-0000-0000-00002DDA0000}"/>
    <cellStyle name="표준 78 47 3 4" xfId="56086" xr:uid="{00000000-0005-0000-0000-00002EDA0000}"/>
    <cellStyle name="표준 78 47 3 5" xfId="56087" xr:uid="{00000000-0005-0000-0000-00002FDA0000}"/>
    <cellStyle name="표준 78 47 3 6" xfId="56088" xr:uid="{00000000-0005-0000-0000-000030DA0000}"/>
    <cellStyle name="표준 78 47 4" xfId="7667" xr:uid="{00000000-0005-0000-0000-000031DA0000}"/>
    <cellStyle name="표준 78 47 4 2" xfId="56089" xr:uid="{00000000-0005-0000-0000-000032DA0000}"/>
    <cellStyle name="표준 78 47 4 3" xfId="56090" xr:uid="{00000000-0005-0000-0000-000033DA0000}"/>
    <cellStyle name="표준 78 47 4 4" xfId="56091" xr:uid="{00000000-0005-0000-0000-000034DA0000}"/>
    <cellStyle name="표준 78 47 4 5" xfId="56092" xr:uid="{00000000-0005-0000-0000-000035DA0000}"/>
    <cellStyle name="표준 78 47 4 6" xfId="56093" xr:uid="{00000000-0005-0000-0000-000036DA0000}"/>
    <cellStyle name="표준 78 47 5" xfId="9527" xr:uid="{00000000-0005-0000-0000-000037DA0000}"/>
    <cellStyle name="표준 78 47 5 2" xfId="56094" xr:uid="{00000000-0005-0000-0000-000038DA0000}"/>
    <cellStyle name="표준 78 47 5 3" xfId="56095" xr:uid="{00000000-0005-0000-0000-000039DA0000}"/>
    <cellStyle name="표준 78 47 5 4" xfId="56096" xr:uid="{00000000-0005-0000-0000-00003ADA0000}"/>
    <cellStyle name="표준 78 47 5 5" xfId="56097" xr:uid="{00000000-0005-0000-0000-00003BDA0000}"/>
    <cellStyle name="표준 78 47 5 6" xfId="56098" xr:uid="{00000000-0005-0000-0000-00003CDA0000}"/>
    <cellStyle name="표준 78 47 6" xfId="56099" xr:uid="{00000000-0005-0000-0000-00003DDA0000}"/>
    <cellStyle name="표준 78 47 7" xfId="56100" xr:uid="{00000000-0005-0000-0000-00003EDA0000}"/>
    <cellStyle name="표준 78 47 8" xfId="56101" xr:uid="{00000000-0005-0000-0000-00003FDA0000}"/>
    <cellStyle name="표준 78 47 9" xfId="56102" xr:uid="{00000000-0005-0000-0000-000040DA0000}"/>
    <cellStyle name="표준 78 48" xfId="2181" xr:uid="{00000000-0005-0000-0000-000041DA0000}"/>
    <cellStyle name="표준 78 48 10" xfId="56103" xr:uid="{00000000-0005-0000-0000-000042DA0000}"/>
    <cellStyle name="표준 78 48 2" xfId="3958" xr:uid="{00000000-0005-0000-0000-000043DA0000}"/>
    <cellStyle name="표준 78 48 2 2" xfId="56104" xr:uid="{00000000-0005-0000-0000-000044DA0000}"/>
    <cellStyle name="표준 78 48 2 3" xfId="56105" xr:uid="{00000000-0005-0000-0000-000045DA0000}"/>
    <cellStyle name="표준 78 48 2 4" xfId="56106" xr:uid="{00000000-0005-0000-0000-000046DA0000}"/>
    <cellStyle name="표준 78 48 2 5" xfId="56107" xr:uid="{00000000-0005-0000-0000-000047DA0000}"/>
    <cellStyle name="표준 78 48 2 6" xfId="56108" xr:uid="{00000000-0005-0000-0000-000048DA0000}"/>
    <cellStyle name="표준 78 48 3" xfId="5817" xr:uid="{00000000-0005-0000-0000-000049DA0000}"/>
    <cellStyle name="표준 78 48 3 2" xfId="56109" xr:uid="{00000000-0005-0000-0000-00004ADA0000}"/>
    <cellStyle name="표준 78 48 3 3" xfId="56110" xr:uid="{00000000-0005-0000-0000-00004BDA0000}"/>
    <cellStyle name="표준 78 48 3 4" xfId="56111" xr:uid="{00000000-0005-0000-0000-00004CDA0000}"/>
    <cellStyle name="표준 78 48 3 5" xfId="56112" xr:uid="{00000000-0005-0000-0000-00004DDA0000}"/>
    <cellStyle name="표준 78 48 3 6" xfId="56113" xr:uid="{00000000-0005-0000-0000-00004EDA0000}"/>
    <cellStyle name="표준 78 48 4" xfId="7681" xr:uid="{00000000-0005-0000-0000-00004FDA0000}"/>
    <cellStyle name="표준 78 48 4 2" xfId="56114" xr:uid="{00000000-0005-0000-0000-000050DA0000}"/>
    <cellStyle name="표준 78 48 4 3" xfId="56115" xr:uid="{00000000-0005-0000-0000-000051DA0000}"/>
    <cellStyle name="표준 78 48 4 4" xfId="56116" xr:uid="{00000000-0005-0000-0000-000052DA0000}"/>
    <cellStyle name="표준 78 48 4 5" xfId="56117" xr:uid="{00000000-0005-0000-0000-000053DA0000}"/>
    <cellStyle name="표준 78 48 4 6" xfId="56118" xr:uid="{00000000-0005-0000-0000-000054DA0000}"/>
    <cellStyle name="표준 78 48 5" xfId="9541" xr:uid="{00000000-0005-0000-0000-000055DA0000}"/>
    <cellStyle name="표준 78 48 5 2" xfId="56119" xr:uid="{00000000-0005-0000-0000-000056DA0000}"/>
    <cellStyle name="표준 78 48 5 3" xfId="56120" xr:uid="{00000000-0005-0000-0000-000057DA0000}"/>
    <cellStyle name="표준 78 48 5 4" xfId="56121" xr:uid="{00000000-0005-0000-0000-000058DA0000}"/>
    <cellStyle name="표준 78 48 5 5" xfId="56122" xr:uid="{00000000-0005-0000-0000-000059DA0000}"/>
    <cellStyle name="표준 78 48 5 6" xfId="56123" xr:uid="{00000000-0005-0000-0000-00005ADA0000}"/>
    <cellStyle name="표준 78 48 6" xfId="56124" xr:uid="{00000000-0005-0000-0000-00005BDA0000}"/>
    <cellStyle name="표준 78 48 7" xfId="56125" xr:uid="{00000000-0005-0000-0000-00005CDA0000}"/>
    <cellStyle name="표준 78 48 8" xfId="56126" xr:uid="{00000000-0005-0000-0000-00005DDA0000}"/>
    <cellStyle name="표준 78 48 9" xfId="56127" xr:uid="{00000000-0005-0000-0000-00005EDA0000}"/>
    <cellStyle name="표준 78 49" xfId="2195" xr:uid="{00000000-0005-0000-0000-00005FDA0000}"/>
    <cellStyle name="표준 78 49 10" xfId="56128" xr:uid="{00000000-0005-0000-0000-000060DA0000}"/>
    <cellStyle name="표준 78 49 2" xfId="3972" xr:uid="{00000000-0005-0000-0000-000061DA0000}"/>
    <cellStyle name="표준 78 49 2 2" xfId="56129" xr:uid="{00000000-0005-0000-0000-000062DA0000}"/>
    <cellStyle name="표준 78 49 2 3" xfId="56130" xr:uid="{00000000-0005-0000-0000-000063DA0000}"/>
    <cellStyle name="표준 78 49 2 4" xfId="56131" xr:uid="{00000000-0005-0000-0000-000064DA0000}"/>
    <cellStyle name="표준 78 49 2 5" xfId="56132" xr:uid="{00000000-0005-0000-0000-000065DA0000}"/>
    <cellStyle name="표준 78 49 2 6" xfId="56133" xr:uid="{00000000-0005-0000-0000-000066DA0000}"/>
    <cellStyle name="표준 78 49 3" xfId="5831" xr:uid="{00000000-0005-0000-0000-000067DA0000}"/>
    <cellStyle name="표준 78 49 3 2" xfId="56134" xr:uid="{00000000-0005-0000-0000-000068DA0000}"/>
    <cellStyle name="표준 78 49 3 3" xfId="56135" xr:uid="{00000000-0005-0000-0000-000069DA0000}"/>
    <cellStyle name="표준 78 49 3 4" xfId="56136" xr:uid="{00000000-0005-0000-0000-00006ADA0000}"/>
    <cellStyle name="표준 78 49 3 5" xfId="56137" xr:uid="{00000000-0005-0000-0000-00006BDA0000}"/>
    <cellStyle name="표준 78 49 3 6" xfId="56138" xr:uid="{00000000-0005-0000-0000-00006CDA0000}"/>
    <cellStyle name="표준 78 49 4" xfId="7695" xr:uid="{00000000-0005-0000-0000-00006DDA0000}"/>
    <cellStyle name="표준 78 49 4 2" xfId="56139" xr:uid="{00000000-0005-0000-0000-00006EDA0000}"/>
    <cellStyle name="표준 78 49 4 3" xfId="56140" xr:uid="{00000000-0005-0000-0000-00006FDA0000}"/>
    <cellStyle name="표준 78 49 4 4" xfId="56141" xr:uid="{00000000-0005-0000-0000-000070DA0000}"/>
    <cellStyle name="표준 78 49 4 5" xfId="56142" xr:uid="{00000000-0005-0000-0000-000071DA0000}"/>
    <cellStyle name="표준 78 49 4 6" xfId="56143" xr:uid="{00000000-0005-0000-0000-000072DA0000}"/>
    <cellStyle name="표준 78 49 5" xfId="9555" xr:uid="{00000000-0005-0000-0000-000073DA0000}"/>
    <cellStyle name="표준 78 49 5 2" xfId="56144" xr:uid="{00000000-0005-0000-0000-000074DA0000}"/>
    <cellStyle name="표준 78 49 5 3" xfId="56145" xr:uid="{00000000-0005-0000-0000-000075DA0000}"/>
    <cellStyle name="표준 78 49 5 4" xfId="56146" xr:uid="{00000000-0005-0000-0000-000076DA0000}"/>
    <cellStyle name="표준 78 49 5 5" xfId="56147" xr:uid="{00000000-0005-0000-0000-000077DA0000}"/>
    <cellStyle name="표준 78 49 5 6" xfId="56148" xr:uid="{00000000-0005-0000-0000-000078DA0000}"/>
    <cellStyle name="표준 78 49 6" xfId="56149" xr:uid="{00000000-0005-0000-0000-000079DA0000}"/>
    <cellStyle name="표준 78 49 7" xfId="56150" xr:uid="{00000000-0005-0000-0000-00007ADA0000}"/>
    <cellStyle name="표준 78 49 8" xfId="56151" xr:uid="{00000000-0005-0000-0000-00007BDA0000}"/>
    <cellStyle name="표준 78 49 9" xfId="56152" xr:uid="{00000000-0005-0000-0000-00007CDA0000}"/>
    <cellStyle name="표준 78 5" xfId="1585" xr:uid="{00000000-0005-0000-0000-00007DDA0000}"/>
    <cellStyle name="표준 78 5 10" xfId="56153" xr:uid="{00000000-0005-0000-0000-00007EDA0000}"/>
    <cellStyle name="표준 78 5 11" xfId="56154" xr:uid="{00000000-0005-0000-0000-00007FDA0000}"/>
    <cellStyle name="표준 78 5 2" xfId="3362" xr:uid="{00000000-0005-0000-0000-000080DA0000}"/>
    <cellStyle name="표준 78 5 2 2" xfId="56155" xr:uid="{00000000-0005-0000-0000-000081DA0000}"/>
    <cellStyle name="표준 78 5 2 3" xfId="56156" xr:uid="{00000000-0005-0000-0000-000082DA0000}"/>
    <cellStyle name="표준 78 5 2 4" xfId="56157" xr:uid="{00000000-0005-0000-0000-000083DA0000}"/>
    <cellStyle name="표준 78 5 2 5" xfId="56158" xr:uid="{00000000-0005-0000-0000-000084DA0000}"/>
    <cellStyle name="표준 78 5 2 6" xfId="56159" xr:uid="{00000000-0005-0000-0000-000085DA0000}"/>
    <cellStyle name="표준 78 5 3" xfId="5221" xr:uid="{00000000-0005-0000-0000-000086DA0000}"/>
    <cellStyle name="표준 78 5 3 2" xfId="56160" xr:uid="{00000000-0005-0000-0000-000087DA0000}"/>
    <cellStyle name="표준 78 5 3 3" xfId="56161" xr:uid="{00000000-0005-0000-0000-000088DA0000}"/>
    <cellStyle name="표준 78 5 3 4" xfId="56162" xr:uid="{00000000-0005-0000-0000-000089DA0000}"/>
    <cellStyle name="표준 78 5 3 5" xfId="56163" xr:uid="{00000000-0005-0000-0000-00008ADA0000}"/>
    <cellStyle name="표준 78 5 3 6" xfId="56164" xr:uid="{00000000-0005-0000-0000-00008BDA0000}"/>
    <cellStyle name="표준 78 5 4" xfId="7085" xr:uid="{00000000-0005-0000-0000-00008CDA0000}"/>
    <cellStyle name="표준 78 5 4 2" xfId="56165" xr:uid="{00000000-0005-0000-0000-00008DDA0000}"/>
    <cellStyle name="표준 78 5 4 3" xfId="56166" xr:uid="{00000000-0005-0000-0000-00008EDA0000}"/>
    <cellStyle name="표준 78 5 4 4" xfId="56167" xr:uid="{00000000-0005-0000-0000-00008FDA0000}"/>
    <cellStyle name="표준 78 5 4 5" xfId="56168" xr:uid="{00000000-0005-0000-0000-000090DA0000}"/>
    <cellStyle name="표준 78 5 4 6" xfId="56169" xr:uid="{00000000-0005-0000-0000-000091DA0000}"/>
    <cellStyle name="표준 78 5 5" xfId="8945" xr:uid="{00000000-0005-0000-0000-000092DA0000}"/>
    <cellStyle name="표준 78 5 5 2" xfId="56170" xr:uid="{00000000-0005-0000-0000-000093DA0000}"/>
    <cellStyle name="표준 78 5 5 3" xfId="56171" xr:uid="{00000000-0005-0000-0000-000094DA0000}"/>
    <cellStyle name="표준 78 5 5 4" xfId="56172" xr:uid="{00000000-0005-0000-0000-000095DA0000}"/>
    <cellStyle name="표준 78 5 5 5" xfId="56173" xr:uid="{00000000-0005-0000-0000-000096DA0000}"/>
    <cellStyle name="표준 78 5 5 6" xfId="56174" xr:uid="{00000000-0005-0000-0000-000097DA0000}"/>
    <cellStyle name="표준 78 5 6" xfId="56175" xr:uid="{00000000-0005-0000-0000-000098DA0000}"/>
    <cellStyle name="표준 78 5 7" xfId="56176" xr:uid="{00000000-0005-0000-0000-000099DA0000}"/>
    <cellStyle name="표준 78 5 8" xfId="56177" xr:uid="{00000000-0005-0000-0000-00009ADA0000}"/>
    <cellStyle name="표준 78 5 9" xfId="56178" xr:uid="{00000000-0005-0000-0000-00009BDA0000}"/>
    <cellStyle name="표준 78 50" xfId="2209" xr:uid="{00000000-0005-0000-0000-00009CDA0000}"/>
    <cellStyle name="표준 78 50 10" xfId="56179" xr:uid="{00000000-0005-0000-0000-00009DDA0000}"/>
    <cellStyle name="표준 78 50 2" xfId="3986" xr:uid="{00000000-0005-0000-0000-00009EDA0000}"/>
    <cellStyle name="표준 78 50 2 2" xfId="56180" xr:uid="{00000000-0005-0000-0000-00009FDA0000}"/>
    <cellStyle name="표준 78 50 2 3" xfId="56181" xr:uid="{00000000-0005-0000-0000-0000A0DA0000}"/>
    <cellStyle name="표준 78 50 2 4" xfId="56182" xr:uid="{00000000-0005-0000-0000-0000A1DA0000}"/>
    <cellStyle name="표준 78 50 2 5" xfId="56183" xr:uid="{00000000-0005-0000-0000-0000A2DA0000}"/>
    <cellStyle name="표준 78 50 2 6" xfId="56184" xr:uid="{00000000-0005-0000-0000-0000A3DA0000}"/>
    <cellStyle name="표준 78 50 3" xfId="5845" xr:uid="{00000000-0005-0000-0000-0000A4DA0000}"/>
    <cellStyle name="표준 78 50 3 2" xfId="56185" xr:uid="{00000000-0005-0000-0000-0000A5DA0000}"/>
    <cellStyle name="표준 78 50 3 3" xfId="56186" xr:uid="{00000000-0005-0000-0000-0000A6DA0000}"/>
    <cellStyle name="표준 78 50 3 4" xfId="56187" xr:uid="{00000000-0005-0000-0000-0000A7DA0000}"/>
    <cellStyle name="표준 78 50 3 5" xfId="56188" xr:uid="{00000000-0005-0000-0000-0000A8DA0000}"/>
    <cellStyle name="표준 78 50 3 6" xfId="56189" xr:uid="{00000000-0005-0000-0000-0000A9DA0000}"/>
    <cellStyle name="표준 78 50 4" xfId="7709" xr:uid="{00000000-0005-0000-0000-0000AADA0000}"/>
    <cellStyle name="표준 78 50 4 2" xfId="56190" xr:uid="{00000000-0005-0000-0000-0000ABDA0000}"/>
    <cellStyle name="표준 78 50 4 3" xfId="56191" xr:uid="{00000000-0005-0000-0000-0000ACDA0000}"/>
    <cellStyle name="표준 78 50 4 4" xfId="56192" xr:uid="{00000000-0005-0000-0000-0000ADDA0000}"/>
    <cellStyle name="표준 78 50 4 5" xfId="56193" xr:uid="{00000000-0005-0000-0000-0000AEDA0000}"/>
    <cellStyle name="표준 78 50 4 6" xfId="56194" xr:uid="{00000000-0005-0000-0000-0000AFDA0000}"/>
    <cellStyle name="표준 78 50 5" xfId="9569" xr:uid="{00000000-0005-0000-0000-0000B0DA0000}"/>
    <cellStyle name="표준 78 50 5 2" xfId="56195" xr:uid="{00000000-0005-0000-0000-0000B1DA0000}"/>
    <cellStyle name="표준 78 50 5 3" xfId="56196" xr:uid="{00000000-0005-0000-0000-0000B2DA0000}"/>
    <cellStyle name="표준 78 50 5 4" xfId="56197" xr:uid="{00000000-0005-0000-0000-0000B3DA0000}"/>
    <cellStyle name="표준 78 50 5 5" xfId="56198" xr:uid="{00000000-0005-0000-0000-0000B4DA0000}"/>
    <cellStyle name="표준 78 50 5 6" xfId="56199" xr:uid="{00000000-0005-0000-0000-0000B5DA0000}"/>
    <cellStyle name="표준 78 50 6" xfId="56200" xr:uid="{00000000-0005-0000-0000-0000B6DA0000}"/>
    <cellStyle name="표준 78 50 7" xfId="56201" xr:uid="{00000000-0005-0000-0000-0000B7DA0000}"/>
    <cellStyle name="표준 78 50 8" xfId="56202" xr:uid="{00000000-0005-0000-0000-0000B8DA0000}"/>
    <cellStyle name="표준 78 50 9" xfId="56203" xr:uid="{00000000-0005-0000-0000-0000B9DA0000}"/>
    <cellStyle name="표준 78 51" xfId="2223" xr:uid="{00000000-0005-0000-0000-0000BADA0000}"/>
    <cellStyle name="표준 78 51 10" xfId="56204" xr:uid="{00000000-0005-0000-0000-0000BBDA0000}"/>
    <cellStyle name="표준 78 51 2" xfId="4000" xr:uid="{00000000-0005-0000-0000-0000BCDA0000}"/>
    <cellStyle name="표준 78 51 2 2" xfId="56205" xr:uid="{00000000-0005-0000-0000-0000BDDA0000}"/>
    <cellStyle name="표준 78 51 2 3" xfId="56206" xr:uid="{00000000-0005-0000-0000-0000BEDA0000}"/>
    <cellStyle name="표준 78 51 2 4" xfId="56207" xr:uid="{00000000-0005-0000-0000-0000BFDA0000}"/>
    <cellStyle name="표준 78 51 2 5" xfId="56208" xr:uid="{00000000-0005-0000-0000-0000C0DA0000}"/>
    <cellStyle name="표준 78 51 2 6" xfId="56209" xr:uid="{00000000-0005-0000-0000-0000C1DA0000}"/>
    <cellStyle name="표준 78 51 3" xfId="5859" xr:uid="{00000000-0005-0000-0000-0000C2DA0000}"/>
    <cellStyle name="표준 78 51 3 2" xfId="56210" xr:uid="{00000000-0005-0000-0000-0000C3DA0000}"/>
    <cellStyle name="표준 78 51 3 3" xfId="56211" xr:uid="{00000000-0005-0000-0000-0000C4DA0000}"/>
    <cellStyle name="표준 78 51 3 4" xfId="56212" xr:uid="{00000000-0005-0000-0000-0000C5DA0000}"/>
    <cellStyle name="표준 78 51 3 5" xfId="56213" xr:uid="{00000000-0005-0000-0000-0000C6DA0000}"/>
    <cellStyle name="표준 78 51 3 6" xfId="56214" xr:uid="{00000000-0005-0000-0000-0000C7DA0000}"/>
    <cellStyle name="표준 78 51 4" xfId="7723" xr:uid="{00000000-0005-0000-0000-0000C8DA0000}"/>
    <cellStyle name="표준 78 51 4 2" xfId="56215" xr:uid="{00000000-0005-0000-0000-0000C9DA0000}"/>
    <cellStyle name="표준 78 51 4 3" xfId="56216" xr:uid="{00000000-0005-0000-0000-0000CADA0000}"/>
    <cellStyle name="표준 78 51 4 4" xfId="56217" xr:uid="{00000000-0005-0000-0000-0000CBDA0000}"/>
    <cellStyle name="표준 78 51 4 5" xfId="56218" xr:uid="{00000000-0005-0000-0000-0000CCDA0000}"/>
    <cellStyle name="표준 78 51 4 6" xfId="56219" xr:uid="{00000000-0005-0000-0000-0000CDDA0000}"/>
    <cellStyle name="표준 78 51 5" xfId="9583" xr:uid="{00000000-0005-0000-0000-0000CEDA0000}"/>
    <cellStyle name="표준 78 51 5 2" xfId="56220" xr:uid="{00000000-0005-0000-0000-0000CFDA0000}"/>
    <cellStyle name="표준 78 51 5 3" xfId="56221" xr:uid="{00000000-0005-0000-0000-0000D0DA0000}"/>
    <cellStyle name="표준 78 51 5 4" xfId="56222" xr:uid="{00000000-0005-0000-0000-0000D1DA0000}"/>
    <cellStyle name="표준 78 51 5 5" xfId="56223" xr:uid="{00000000-0005-0000-0000-0000D2DA0000}"/>
    <cellStyle name="표준 78 51 5 6" xfId="56224" xr:uid="{00000000-0005-0000-0000-0000D3DA0000}"/>
    <cellStyle name="표준 78 51 6" xfId="56225" xr:uid="{00000000-0005-0000-0000-0000D4DA0000}"/>
    <cellStyle name="표준 78 51 7" xfId="56226" xr:uid="{00000000-0005-0000-0000-0000D5DA0000}"/>
    <cellStyle name="표준 78 51 8" xfId="56227" xr:uid="{00000000-0005-0000-0000-0000D6DA0000}"/>
    <cellStyle name="표준 78 51 9" xfId="56228" xr:uid="{00000000-0005-0000-0000-0000D7DA0000}"/>
    <cellStyle name="표준 78 52" xfId="2237" xr:uid="{00000000-0005-0000-0000-0000D8DA0000}"/>
    <cellStyle name="표준 78 52 10" xfId="56229" xr:uid="{00000000-0005-0000-0000-0000D9DA0000}"/>
    <cellStyle name="표준 78 52 2" xfId="4014" xr:uid="{00000000-0005-0000-0000-0000DADA0000}"/>
    <cellStyle name="표준 78 52 2 2" xfId="56230" xr:uid="{00000000-0005-0000-0000-0000DBDA0000}"/>
    <cellStyle name="표준 78 52 2 3" xfId="56231" xr:uid="{00000000-0005-0000-0000-0000DCDA0000}"/>
    <cellStyle name="표준 78 52 2 4" xfId="56232" xr:uid="{00000000-0005-0000-0000-0000DDDA0000}"/>
    <cellStyle name="표준 78 52 2 5" xfId="56233" xr:uid="{00000000-0005-0000-0000-0000DEDA0000}"/>
    <cellStyle name="표준 78 52 2 6" xfId="56234" xr:uid="{00000000-0005-0000-0000-0000DFDA0000}"/>
    <cellStyle name="표준 78 52 3" xfId="5873" xr:uid="{00000000-0005-0000-0000-0000E0DA0000}"/>
    <cellStyle name="표준 78 52 3 2" xfId="56235" xr:uid="{00000000-0005-0000-0000-0000E1DA0000}"/>
    <cellStyle name="표준 78 52 3 3" xfId="56236" xr:uid="{00000000-0005-0000-0000-0000E2DA0000}"/>
    <cellStyle name="표준 78 52 3 4" xfId="56237" xr:uid="{00000000-0005-0000-0000-0000E3DA0000}"/>
    <cellStyle name="표준 78 52 3 5" xfId="56238" xr:uid="{00000000-0005-0000-0000-0000E4DA0000}"/>
    <cellStyle name="표준 78 52 3 6" xfId="56239" xr:uid="{00000000-0005-0000-0000-0000E5DA0000}"/>
    <cellStyle name="표준 78 52 4" xfId="7737" xr:uid="{00000000-0005-0000-0000-0000E6DA0000}"/>
    <cellStyle name="표준 78 52 4 2" xfId="56240" xr:uid="{00000000-0005-0000-0000-0000E7DA0000}"/>
    <cellStyle name="표준 78 52 4 3" xfId="56241" xr:uid="{00000000-0005-0000-0000-0000E8DA0000}"/>
    <cellStyle name="표준 78 52 4 4" xfId="56242" xr:uid="{00000000-0005-0000-0000-0000E9DA0000}"/>
    <cellStyle name="표준 78 52 4 5" xfId="56243" xr:uid="{00000000-0005-0000-0000-0000EADA0000}"/>
    <cellStyle name="표준 78 52 4 6" xfId="56244" xr:uid="{00000000-0005-0000-0000-0000EBDA0000}"/>
    <cellStyle name="표준 78 52 5" xfId="9597" xr:uid="{00000000-0005-0000-0000-0000ECDA0000}"/>
    <cellStyle name="표준 78 52 5 2" xfId="56245" xr:uid="{00000000-0005-0000-0000-0000EDDA0000}"/>
    <cellStyle name="표준 78 52 5 3" xfId="56246" xr:uid="{00000000-0005-0000-0000-0000EEDA0000}"/>
    <cellStyle name="표준 78 52 5 4" xfId="56247" xr:uid="{00000000-0005-0000-0000-0000EFDA0000}"/>
    <cellStyle name="표준 78 52 5 5" xfId="56248" xr:uid="{00000000-0005-0000-0000-0000F0DA0000}"/>
    <cellStyle name="표준 78 52 5 6" xfId="56249" xr:uid="{00000000-0005-0000-0000-0000F1DA0000}"/>
    <cellStyle name="표준 78 52 6" xfId="56250" xr:uid="{00000000-0005-0000-0000-0000F2DA0000}"/>
    <cellStyle name="표준 78 52 7" xfId="56251" xr:uid="{00000000-0005-0000-0000-0000F3DA0000}"/>
    <cellStyle name="표준 78 52 8" xfId="56252" xr:uid="{00000000-0005-0000-0000-0000F4DA0000}"/>
    <cellStyle name="표준 78 52 9" xfId="56253" xr:uid="{00000000-0005-0000-0000-0000F5DA0000}"/>
    <cellStyle name="표준 78 53" xfId="2251" xr:uid="{00000000-0005-0000-0000-0000F6DA0000}"/>
    <cellStyle name="표준 78 53 10" xfId="56254" xr:uid="{00000000-0005-0000-0000-0000F7DA0000}"/>
    <cellStyle name="표준 78 53 2" xfId="4028" xr:uid="{00000000-0005-0000-0000-0000F8DA0000}"/>
    <cellStyle name="표준 78 53 2 2" xfId="56255" xr:uid="{00000000-0005-0000-0000-0000F9DA0000}"/>
    <cellStyle name="표준 78 53 2 3" xfId="56256" xr:uid="{00000000-0005-0000-0000-0000FADA0000}"/>
    <cellStyle name="표준 78 53 2 4" xfId="56257" xr:uid="{00000000-0005-0000-0000-0000FBDA0000}"/>
    <cellStyle name="표준 78 53 2 5" xfId="56258" xr:uid="{00000000-0005-0000-0000-0000FCDA0000}"/>
    <cellStyle name="표준 78 53 2 6" xfId="56259" xr:uid="{00000000-0005-0000-0000-0000FDDA0000}"/>
    <cellStyle name="표준 78 53 3" xfId="5887" xr:uid="{00000000-0005-0000-0000-0000FEDA0000}"/>
    <cellStyle name="표준 78 53 3 2" xfId="56260" xr:uid="{00000000-0005-0000-0000-0000FFDA0000}"/>
    <cellStyle name="표준 78 53 3 3" xfId="56261" xr:uid="{00000000-0005-0000-0000-000000DB0000}"/>
    <cellStyle name="표준 78 53 3 4" xfId="56262" xr:uid="{00000000-0005-0000-0000-000001DB0000}"/>
    <cellStyle name="표준 78 53 3 5" xfId="56263" xr:uid="{00000000-0005-0000-0000-000002DB0000}"/>
    <cellStyle name="표준 78 53 3 6" xfId="56264" xr:uid="{00000000-0005-0000-0000-000003DB0000}"/>
    <cellStyle name="표준 78 53 4" xfId="7751" xr:uid="{00000000-0005-0000-0000-000004DB0000}"/>
    <cellStyle name="표준 78 53 4 2" xfId="56265" xr:uid="{00000000-0005-0000-0000-000005DB0000}"/>
    <cellStyle name="표준 78 53 4 3" xfId="56266" xr:uid="{00000000-0005-0000-0000-000006DB0000}"/>
    <cellStyle name="표준 78 53 4 4" xfId="56267" xr:uid="{00000000-0005-0000-0000-000007DB0000}"/>
    <cellStyle name="표준 78 53 4 5" xfId="56268" xr:uid="{00000000-0005-0000-0000-000008DB0000}"/>
    <cellStyle name="표준 78 53 4 6" xfId="56269" xr:uid="{00000000-0005-0000-0000-000009DB0000}"/>
    <cellStyle name="표준 78 53 5" xfId="9611" xr:uid="{00000000-0005-0000-0000-00000ADB0000}"/>
    <cellStyle name="표준 78 53 5 2" xfId="56270" xr:uid="{00000000-0005-0000-0000-00000BDB0000}"/>
    <cellStyle name="표준 78 53 5 3" xfId="56271" xr:uid="{00000000-0005-0000-0000-00000CDB0000}"/>
    <cellStyle name="표준 78 53 5 4" xfId="56272" xr:uid="{00000000-0005-0000-0000-00000DDB0000}"/>
    <cellStyle name="표준 78 53 5 5" xfId="56273" xr:uid="{00000000-0005-0000-0000-00000EDB0000}"/>
    <cellStyle name="표준 78 53 5 6" xfId="56274" xr:uid="{00000000-0005-0000-0000-00000FDB0000}"/>
    <cellStyle name="표준 78 53 6" xfId="56275" xr:uid="{00000000-0005-0000-0000-000010DB0000}"/>
    <cellStyle name="표준 78 53 7" xfId="56276" xr:uid="{00000000-0005-0000-0000-000011DB0000}"/>
    <cellStyle name="표준 78 53 8" xfId="56277" xr:uid="{00000000-0005-0000-0000-000012DB0000}"/>
    <cellStyle name="표준 78 53 9" xfId="56278" xr:uid="{00000000-0005-0000-0000-000013DB0000}"/>
    <cellStyle name="표준 78 54" xfId="2265" xr:uid="{00000000-0005-0000-0000-000014DB0000}"/>
    <cellStyle name="표준 78 54 10" xfId="56279" xr:uid="{00000000-0005-0000-0000-000015DB0000}"/>
    <cellStyle name="표준 78 54 2" xfId="4042" xr:uid="{00000000-0005-0000-0000-000016DB0000}"/>
    <cellStyle name="표준 78 54 2 2" xfId="56280" xr:uid="{00000000-0005-0000-0000-000017DB0000}"/>
    <cellStyle name="표준 78 54 2 3" xfId="56281" xr:uid="{00000000-0005-0000-0000-000018DB0000}"/>
    <cellStyle name="표준 78 54 2 4" xfId="56282" xr:uid="{00000000-0005-0000-0000-000019DB0000}"/>
    <cellStyle name="표준 78 54 2 5" xfId="56283" xr:uid="{00000000-0005-0000-0000-00001ADB0000}"/>
    <cellStyle name="표준 78 54 2 6" xfId="56284" xr:uid="{00000000-0005-0000-0000-00001BDB0000}"/>
    <cellStyle name="표준 78 54 3" xfId="5901" xr:uid="{00000000-0005-0000-0000-00001CDB0000}"/>
    <cellStyle name="표준 78 54 3 2" xfId="56285" xr:uid="{00000000-0005-0000-0000-00001DDB0000}"/>
    <cellStyle name="표준 78 54 3 3" xfId="56286" xr:uid="{00000000-0005-0000-0000-00001EDB0000}"/>
    <cellStyle name="표준 78 54 3 4" xfId="56287" xr:uid="{00000000-0005-0000-0000-00001FDB0000}"/>
    <cellStyle name="표준 78 54 3 5" xfId="56288" xr:uid="{00000000-0005-0000-0000-000020DB0000}"/>
    <cellStyle name="표준 78 54 3 6" xfId="56289" xr:uid="{00000000-0005-0000-0000-000021DB0000}"/>
    <cellStyle name="표준 78 54 4" xfId="7765" xr:uid="{00000000-0005-0000-0000-000022DB0000}"/>
    <cellStyle name="표준 78 54 4 2" xfId="56290" xr:uid="{00000000-0005-0000-0000-000023DB0000}"/>
    <cellStyle name="표준 78 54 4 3" xfId="56291" xr:uid="{00000000-0005-0000-0000-000024DB0000}"/>
    <cellStyle name="표준 78 54 4 4" xfId="56292" xr:uid="{00000000-0005-0000-0000-000025DB0000}"/>
    <cellStyle name="표준 78 54 4 5" xfId="56293" xr:uid="{00000000-0005-0000-0000-000026DB0000}"/>
    <cellStyle name="표준 78 54 4 6" xfId="56294" xr:uid="{00000000-0005-0000-0000-000027DB0000}"/>
    <cellStyle name="표준 78 54 5" xfId="9625" xr:uid="{00000000-0005-0000-0000-000028DB0000}"/>
    <cellStyle name="표준 78 54 5 2" xfId="56295" xr:uid="{00000000-0005-0000-0000-000029DB0000}"/>
    <cellStyle name="표준 78 54 5 3" xfId="56296" xr:uid="{00000000-0005-0000-0000-00002ADB0000}"/>
    <cellStyle name="표준 78 54 5 4" xfId="56297" xr:uid="{00000000-0005-0000-0000-00002BDB0000}"/>
    <cellStyle name="표준 78 54 5 5" xfId="56298" xr:uid="{00000000-0005-0000-0000-00002CDB0000}"/>
    <cellStyle name="표준 78 54 5 6" xfId="56299" xr:uid="{00000000-0005-0000-0000-00002DDB0000}"/>
    <cellStyle name="표준 78 54 6" xfId="56300" xr:uid="{00000000-0005-0000-0000-00002EDB0000}"/>
    <cellStyle name="표준 78 54 7" xfId="56301" xr:uid="{00000000-0005-0000-0000-00002FDB0000}"/>
    <cellStyle name="표준 78 54 8" xfId="56302" xr:uid="{00000000-0005-0000-0000-000030DB0000}"/>
    <cellStyle name="표준 78 54 9" xfId="56303" xr:uid="{00000000-0005-0000-0000-000031DB0000}"/>
    <cellStyle name="표준 78 55" xfId="2279" xr:uid="{00000000-0005-0000-0000-000032DB0000}"/>
    <cellStyle name="표준 78 55 10" xfId="56304" xr:uid="{00000000-0005-0000-0000-000033DB0000}"/>
    <cellStyle name="표준 78 55 2" xfId="4056" xr:uid="{00000000-0005-0000-0000-000034DB0000}"/>
    <cellStyle name="표준 78 55 2 2" xfId="56305" xr:uid="{00000000-0005-0000-0000-000035DB0000}"/>
    <cellStyle name="표준 78 55 2 3" xfId="56306" xr:uid="{00000000-0005-0000-0000-000036DB0000}"/>
    <cellStyle name="표준 78 55 2 4" xfId="56307" xr:uid="{00000000-0005-0000-0000-000037DB0000}"/>
    <cellStyle name="표준 78 55 2 5" xfId="56308" xr:uid="{00000000-0005-0000-0000-000038DB0000}"/>
    <cellStyle name="표준 78 55 2 6" xfId="56309" xr:uid="{00000000-0005-0000-0000-000039DB0000}"/>
    <cellStyle name="표준 78 55 3" xfId="5915" xr:uid="{00000000-0005-0000-0000-00003ADB0000}"/>
    <cellStyle name="표준 78 55 3 2" xfId="56310" xr:uid="{00000000-0005-0000-0000-00003BDB0000}"/>
    <cellStyle name="표준 78 55 3 3" xfId="56311" xr:uid="{00000000-0005-0000-0000-00003CDB0000}"/>
    <cellStyle name="표준 78 55 3 4" xfId="56312" xr:uid="{00000000-0005-0000-0000-00003DDB0000}"/>
    <cellStyle name="표준 78 55 3 5" xfId="56313" xr:uid="{00000000-0005-0000-0000-00003EDB0000}"/>
    <cellStyle name="표준 78 55 3 6" xfId="56314" xr:uid="{00000000-0005-0000-0000-00003FDB0000}"/>
    <cellStyle name="표준 78 55 4" xfId="7779" xr:uid="{00000000-0005-0000-0000-000040DB0000}"/>
    <cellStyle name="표준 78 55 4 2" xfId="56315" xr:uid="{00000000-0005-0000-0000-000041DB0000}"/>
    <cellStyle name="표준 78 55 4 3" xfId="56316" xr:uid="{00000000-0005-0000-0000-000042DB0000}"/>
    <cellStyle name="표준 78 55 4 4" xfId="56317" xr:uid="{00000000-0005-0000-0000-000043DB0000}"/>
    <cellStyle name="표준 78 55 4 5" xfId="56318" xr:uid="{00000000-0005-0000-0000-000044DB0000}"/>
    <cellStyle name="표준 78 55 4 6" xfId="56319" xr:uid="{00000000-0005-0000-0000-000045DB0000}"/>
    <cellStyle name="표준 78 55 5" xfId="9639" xr:uid="{00000000-0005-0000-0000-000046DB0000}"/>
    <cellStyle name="표준 78 55 5 2" xfId="56320" xr:uid="{00000000-0005-0000-0000-000047DB0000}"/>
    <cellStyle name="표준 78 55 5 3" xfId="56321" xr:uid="{00000000-0005-0000-0000-000048DB0000}"/>
    <cellStyle name="표준 78 55 5 4" xfId="56322" xr:uid="{00000000-0005-0000-0000-000049DB0000}"/>
    <cellStyle name="표준 78 55 5 5" xfId="56323" xr:uid="{00000000-0005-0000-0000-00004ADB0000}"/>
    <cellStyle name="표준 78 55 5 6" xfId="56324" xr:uid="{00000000-0005-0000-0000-00004BDB0000}"/>
    <cellStyle name="표준 78 55 6" xfId="56325" xr:uid="{00000000-0005-0000-0000-00004CDB0000}"/>
    <cellStyle name="표준 78 55 7" xfId="56326" xr:uid="{00000000-0005-0000-0000-00004DDB0000}"/>
    <cellStyle name="표준 78 55 8" xfId="56327" xr:uid="{00000000-0005-0000-0000-00004EDB0000}"/>
    <cellStyle name="표준 78 55 9" xfId="56328" xr:uid="{00000000-0005-0000-0000-00004FDB0000}"/>
    <cellStyle name="표준 78 56" xfId="2293" xr:uid="{00000000-0005-0000-0000-000050DB0000}"/>
    <cellStyle name="표준 78 56 10" xfId="56329" xr:uid="{00000000-0005-0000-0000-000051DB0000}"/>
    <cellStyle name="표준 78 56 2" xfId="4070" xr:uid="{00000000-0005-0000-0000-000052DB0000}"/>
    <cellStyle name="표준 78 56 2 2" xfId="56330" xr:uid="{00000000-0005-0000-0000-000053DB0000}"/>
    <cellStyle name="표준 78 56 2 3" xfId="56331" xr:uid="{00000000-0005-0000-0000-000054DB0000}"/>
    <cellStyle name="표준 78 56 2 4" xfId="56332" xr:uid="{00000000-0005-0000-0000-000055DB0000}"/>
    <cellStyle name="표준 78 56 2 5" xfId="56333" xr:uid="{00000000-0005-0000-0000-000056DB0000}"/>
    <cellStyle name="표준 78 56 2 6" xfId="56334" xr:uid="{00000000-0005-0000-0000-000057DB0000}"/>
    <cellStyle name="표준 78 56 3" xfId="5929" xr:uid="{00000000-0005-0000-0000-000058DB0000}"/>
    <cellStyle name="표준 78 56 3 2" xfId="56335" xr:uid="{00000000-0005-0000-0000-000059DB0000}"/>
    <cellStyle name="표준 78 56 3 3" xfId="56336" xr:uid="{00000000-0005-0000-0000-00005ADB0000}"/>
    <cellStyle name="표준 78 56 3 4" xfId="56337" xr:uid="{00000000-0005-0000-0000-00005BDB0000}"/>
    <cellStyle name="표준 78 56 3 5" xfId="56338" xr:uid="{00000000-0005-0000-0000-00005CDB0000}"/>
    <cellStyle name="표준 78 56 3 6" xfId="56339" xr:uid="{00000000-0005-0000-0000-00005DDB0000}"/>
    <cellStyle name="표준 78 56 4" xfId="7793" xr:uid="{00000000-0005-0000-0000-00005EDB0000}"/>
    <cellStyle name="표준 78 56 4 2" xfId="56340" xr:uid="{00000000-0005-0000-0000-00005FDB0000}"/>
    <cellStyle name="표준 78 56 4 3" xfId="56341" xr:uid="{00000000-0005-0000-0000-000060DB0000}"/>
    <cellStyle name="표준 78 56 4 4" xfId="56342" xr:uid="{00000000-0005-0000-0000-000061DB0000}"/>
    <cellStyle name="표준 78 56 4 5" xfId="56343" xr:uid="{00000000-0005-0000-0000-000062DB0000}"/>
    <cellStyle name="표준 78 56 4 6" xfId="56344" xr:uid="{00000000-0005-0000-0000-000063DB0000}"/>
    <cellStyle name="표준 78 56 5" xfId="9653" xr:uid="{00000000-0005-0000-0000-000064DB0000}"/>
    <cellStyle name="표준 78 56 5 2" xfId="56345" xr:uid="{00000000-0005-0000-0000-000065DB0000}"/>
    <cellStyle name="표준 78 56 5 3" xfId="56346" xr:uid="{00000000-0005-0000-0000-000066DB0000}"/>
    <cellStyle name="표준 78 56 5 4" xfId="56347" xr:uid="{00000000-0005-0000-0000-000067DB0000}"/>
    <cellStyle name="표준 78 56 5 5" xfId="56348" xr:uid="{00000000-0005-0000-0000-000068DB0000}"/>
    <cellStyle name="표준 78 56 5 6" xfId="56349" xr:uid="{00000000-0005-0000-0000-000069DB0000}"/>
    <cellStyle name="표준 78 56 6" xfId="56350" xr:uid="{00000000-0005-0000-0000-00006ADB0000}"/>
    <cellStyle name="표준 78 56 7" xfId="56351" xr:uid="{00000000-0005-0000-0000-00006BDB0000}"/>
    <cellStyle name="표준 78 56 8" xfId="56352" xr:uid="{00000000-0005-0000-0000-00006CDB0000}"/>
    <cellStyle name="표준 78 56 9" xfId="56353" xr:uid="{00000000-0005-0000-0000-00006DDB0000}"/>
    <cellStyle name="표준 78 57" xfId="2307" xr:uid="{00000000-0005-0000-0000-00006EDB0000}"/>
    <cellStyle name="표준 78 57 10" xfId="56354" xr:uid="{00000000-0005-0000-0000-00006FDB0000}"/>
    <cellStyle name="표준 78 57 2" xfId="4084" xr:uid="{00000000-0005-0000-0000-000070DB0000}"/>
    <cellStyle name="표준 78 57 2 2" xfId="56355" xr:uid="{00000000-0005-0000-0000-000071DB0000}"/>
    <cellStyle name="표준 78 57 2 3" xfId="56356" xr:uid="{00000000-0005-0000-0000-000072DB0000}"/>
    <cellStyle name="표준 78 57 2 4" xfId="56357" xr:uid="{00000000-0005-0000-0000-000073DB0000}"/>
    <cellStyle name="표준 78 57 2 5" xfId="56358" xr:uid="{00000000-0005-0000-0000-000074DB0000}"/>
    <cellStyle name="표준 78 57 2 6" xfId="56359" xr:uid="{00000000-0005-0000-0000-000075DB0000}"/>
    <cellStyle name="표준 78 57 3" xfId="5943" xr:uid="{00000000-0005-0000-0000-000076DB0000}"/>
    <cellStyle name="표준 78 57 3 2" xfId="56360" xr:uid="{00000000-0005-0000-0000-000077DB0000}"/>
    <cellStyle name="표준 78 57 3 3" xfId="56361" xr:uid="{00000000-0005-0000-0000-000078DB0000}"/>
    <cellStyle name="표준 78 57 3 4" xfId="56362" xr:uid="{00000000-0005-0000-0000-000079DB0000}"/>
    <cellStyle name="표준 78 57 3 5" xfId="56363" xr:uid="{00000000-0005-0000-0000-00007ADB0000}"/>
    <cellStyle name="표준 78 57 3 6" xfId="56364" xr:uid="{00000000-0005-0000-0000-00007BDB0000}"/>
    <cellStyle name="표준 78 57 4" xfId="7807" xr:uid="{00000000-0005-0000-0000-00007CDB0000}"/>
    <cellStyle name="표준 78 57 4 2" xfId="56365" xr:uid="{00000000-0005-0000-0000-00007DDB0000}"/>
    <cellStyle name="표준 78 57 4 3" xfId="56366" xr:uid="{00000000-0005-0000-0000-00007EDB0000}"/>
    <cellStyle name="표준 78 57 4 4" xfId="56367" xr:uid="{00000000-0005-0000-0000-00007FDB0000}"/>
    <cellStyle name="표준 78 57 4 5" xfId="56368" xr:uid="{00000000-0005-0000-0000-000080DB0000}"/>
    <cellStyle name="표준 78 57 4 6" xfId="56369" xr:uid="{00000000-0005-0000-0000-000081DB0000}"/>
    <cellStyle name="표준 78 57 5" xfId="9667" xr:uid="{00000000-0005-0000-0000-000082DB0000}"/>
    <cellStyle name="표준 78 57 5 2" xfId="56370" xr:uid="{00000000-0005-0000-0000-000083DB0000}"/>
    <cellStyle name="표준 78 57 5 3" xfId="56371" xr:uid="{00000000-0005-0000-0000-000084DB0000}"/>
    <cellStyle name="표준 78 57 5 4" xfId="56372" xr:uid="{00000000-0005-0000-0000-000085DB0000}"/>
    <cellStyle name="표준 78 57 5 5" xfId="56373" xr:uid="{00000000-0005-0000-0000-000086DB0000}"/>
    <cellStyle name="표준 78 57 5 6" xfId="56374" xr:uid="{00000000-0005-0000-0000-000087DB0000}"/>
    <cellStyle name="표준 78 57 6" xfId="56375" xr:uid="{00000000-0005-0000-0000-000088DB0000}"/>
    <cellStyle name="표준 78 57 7" xfId="56376" xr:uid="{00000000-0005-0000-0000-000089DB0000}"/>
    <cellStyle name="표준 78 57 8" xfId="56377" xr:uid="{00000000-0005-0000-0000-00008ADB0000}"/>
    <cellStyle name="표준 78 57 9" xfId="56378" xr:uid="{00000000-0005-0000-0000-00008BDB0000}"/>
    <cellStyle name="표준 78 58" xfId="2320" xr:uid="{00000000-0005-0000-0000-00008CDB0000}"/>
    <cellStyle name="표준 78 58 10" xfId="56379" xr:uid="{00000000-0005-0000-0000-00008DDB0000}"/>
    <cellStyle name="표준 78 58 2" xfId="4097" xr:uid="{00000000-0005-0000-0000-00008EDB0000}"/>
    <cellStyle name="표준 78 58 2 2" xfId="56380" xr:uid="{00000000-0005-0000-0000-00008FDB0000}"/>
    <cellStyle name="표준 78 58 2 3" xfId="56381" xr:uid="{00000000-0005-0000-0000-000090DB0000}"/>
    <cellStyle name="표준 78 58 2 4" xfId="56382" xr:uid="{00000000-0005-0000-0000-000091DB0000}"/>
    <cellStyle name="표준 78 58 2 5" xfId="56383" xr:uid="{00000000-0005-0000-0000-000092DB0000}"/>
    <cellStyle name="표준 78 58 2 6" xfId="56384" xr:uid="{00000000-0005-0000-0000-000093DB0000}"/>
    <cellStyle name="표준 78 58 3" xfId="5956" xr:uid="{00000000-0005-0000-0000-000094DB0000}"/>
    <cellStyle name="표준 78 58 3 2" xfId="56385" xr:uid="{00000000-0005-0000-0000-000095DB0000}"/>
    <cellStyle name="표준 78 58 3 3" xfId="56386" xr:uid="{00000000-0005-0000-0000-000096DB0000}"/>
    <cellStyle name="표준 78 58 3 4" xfId="56387" xr:uid="{00000000-0005-0000-0000-000097DB0000}"/>
    <cellStyle name="표준 78 58 3 5" xfId="56388" xr:uid="{00000000-0005-0000-0000-000098DB0000}"/>
    <cellStyle name="표준 78 58 3 6" xfId="56389" xr:uid="{00000000-0005-0000-0000-000099DB0000}"/>
    <cellStyle name="표준 78 58 4" xfId="7820" xr:uid="{00000000-0005-0000-0000-00009ADB0000}"/>
    <cellStyle name="표준 78 58 4 2" xfId="56390" xr:uid="{00000000-0005-0000-0000-00009BDB0000}"/>
    <cellStyle name="표준 78 58 4 3" xfId="56391" xr:uid="{00000000-0005-0000-0000-00009CDB0000}"/>
    <cellStyle name="표준 78 58 4 4" xfId="56392" xr:uid="{00000000-0005-0000-0000-00009DDB0000}"/>
    <cellStyle name="표준 78 58 4 5" xfId="56393" xr:uid="{00000000-0005-0000-0000-00009EDB0000}"/>
    <cellStyle name="표준 78 58 4 6" xfId="56394" xr:uid="{00000000-0005-0000-0000-00009FDB0000}"/>
    <cellStyle name="표준 78 58 5" xfId="9680" xr:uid="{00000000-0005-0000-0000-0000A0DB0000}"/>
    <cellStyle name="표준 78 58 5 2" xfId="56395" xr:uid="{00000000-0005-0000-0000-0000A1DB0000}"/>
    <cellStyle name="표준 78 58 5 3" xfId="56396" xr:uid="{00000000-0005-0000-0000-0000A2DB0000}"/>
    <cellStyle name="표준 78 58 5 4" xfId="56397" xr:uid="{00000000-0005-0000-0000-0000A3DB0000}"/>
    <cellStyle name="표준 78 58 5 5" xfId="56398" xr:uid="{00000000-0005-0000-0000-0000A4DB0000}"/>
    <cellStyle name="표준 78 58 5 6" xfId="56399" xr:uid="{00000000-0005-0000-0000-0000A5DB0000}"/>
    <cellStyle name="표준 78 58 6" xfId="56400" xr:uid="{00000000-0005-0000-0000-0000A6DB0000}"/>
    <cellStyle name="표준 78 58 7" xfId="56401" xr:uid="{00000000-0005-0000-0000-0000A7DB0000}"/>
    <cellStyle name="표준 78 58 8" xfId="56402" xr:uid="{00000000-0005-0000-0000-0000A8DB0000}"/>
    <cellStyle name="표준 78 58 9" xfId="56403" xr:uid="{00000000-0005-0000-0000-0000A9DB0000}"/>
    <cellStyle name="표준 78 59" xfId="2334" xr:uid="{00000000-0005-0000-0000-0000AADB0000}"/>
    <cellStyle name="표준 78 59 10" xfId="56404" xr:uid="{00000000-0005-0000-0000-0000ABDB0000}"/>
    <cellStyle name="표준 78 59 2" xfId="4111" xr:uid="{00000000-0005-0000-0000-0000ACDB0000}"/>
    <cellStyle name="표준 78 59 2 2" xfId="56405" xr:uid="{00000000-0005-0000-0000-0000ADDB0000}"/>
    <cellStyle name="표준 78 59 2 3" xfId="56406" xr:uid="{00000000-0005-0000-0000-0000AEDB0000}"/>
    <cellStyle name="표준 78 59 2 4" xfId="56407" xr:uid="{00000000-0005-0000-0000-0000AFDB0000}"/>
    <cellStyle name="표준 78 59 2 5" xfId="56408" xr:uid="{00000000-0005-0000-0000-0000B0DB0000}"/>
    <cellStyle name="표준 78 59 2 6" xfId="56409" xr:uid="{00000000-0005-0000-0000-0000B1DB0000}"/>
    <cellStyle name="표준 78 59 3" xfId="5970" xr:uid="{00000000-0005-0000-0000-0000B2DB0000}"/>
    <cellStyle name="표준 78 59 3 2" xfId="56410" xr:uid="{00000000-0005-0000-0000-0000B3DB0000}"/>
    <cellStyle name="표준 78 59 3 3" xfId="56411" xr:uid="{00000000-0005-0000-0000-0000B4DB0000}"/>
    <cellStyle name="표준 78 59 3 4" xfId="56412" xr:uid="{00000000-0005-0000-0000-0000B5DB0000}"/>
    <cellStyle name="표준 78 59 3 5" xfId="56413" xr:uid="{00000000-0005-0000-0000-0000B6DB0000}"/>
    <cellStyle name="표준 78 59 3 6" xfId="56414" xr:uid="{00000000-0005-0000-0000-0000B7DB0000}"/>
    <cellStyle name="표준 78 59 4" xfId="7834" xr:uid="{00000000-0005-0000-0000-0000B8DB0000}"/>
    <cellStyle name="표준 78 59 4 2" xfId="56415" xr:uid="{00000000-0005-0000-0000-0000B9DB0000}"/>
    <cellStyle name="표준 78 59 4 3" xfId="56416" xr:uid="{00000000-0005-0000-0000-0000BADB0000}"/>
    <cellStyle name="표준 78 59 4 4" xfId="56417" xr:uid="{00000000-0005-0000-0000-0000BBDB0000}"/>
    <cellStyle name="표준 78 59 4 5" xfId="56418" xr:uid="{00000000-0005-0000-0000-0000BCDB0000}"/>
    <cellStyle name="표준 78 59 4 6" xfId="56419" xr:uid="{00000000-0005-0000-0000-0000BDDB0000}"/>
    <cellStyle name="표준 78 59 5" xfId="9694" xr:uid="{00000000-0005-0000-0000-0000BEDB0000}"/>
    <cellStyle name="표준 78 59 5 2" xfId="56420" xr:uid="{00000000-0005-0000-0000-0000BFDB0000}"/>
    <cellStyle name="표준 78 59 5 3" xfId="56421" xr:uid="{00000000-0005-0000-0000-0000C0DB0000}"/>
    <cellStyle name="표준 78 59 5 4" xfId="56422" xr:uid="{00000000-0005-0000-0000-0000C1DB0000}"/>
    <cellStyle name="표준 78 59 5 5" xfId="56423" xr:uid="{00000000-0005-0000-0000-0000C2DB0000}"/>
    <cellStyle name="표준 78 59 5 6" xfId="56424" xr:uid="{00000000-0005-0000-0000-0000C3DB0000}"/>
    <cellStyle name="표준 78 59 6" xfId="56425" xr:uid="{00000000-0005-0000-0000-0000C4DB0000}"/>
    <cellStyle name="표준 78 59 7" xfId="56426" xr:uid="{00000000-0005-0000-0000-0000C5DB0000}"/>
    <cellStyle name="표준 78 59 8" xfId="56427" xr:uid="{00000000-0005-0000-0000-0000C6DB0000}"/>
    <cellStyle name="표준 78 59 9" xfId="56428" xr:uid="{00000000-0005-0000-0000-0000C7DB0000}"/>
    <cellStyle name="표준 78 6" xfId="1599" xr:uid="{00000000-0005-0000-0000-0000C8DB0000}"/>
    <cellStyle name="표준 78 6 10" xfId="56429" xr:uid="{00000000-0005-0000-0000-0000C9DB0000}"/>
    <cellStyle name="표준 78 6 11" xfId="56430" xr:uid="{00000000-0005-0000-0000-0000CADB0000}"/>
    <cellStyle name="표준 78 6 2" xfId="3376" xr:uid="{00000000-0005-0000-0000-0000CBDB0000}"/>
    <cellStyle name="표준 78 6 2 2" xfId="56431" xr:uid="{00000000-0005-0000-0000-0000CCDB0000}"/>
    <cellStyle name="표준 78 6 2 3" xfId="56432" xr:uid="{00000000-0005-0000-0000-0000CDDB0000}"/>
    <cellStyle name="표준 78 6 2 4" xfId="56433" xr:uid="{00000000-0005-0000-0000-0000CEDB0000}"/>
    <cellStyle name="표준 78 6 2 5" xfId="56434" xr:uid="{00000000-0005-0000-0000-0000CFDB0000}"/>
    <cellStyle name="표준 78 6 2 6" xfId="56435" xr:uid="{00000000-0005-0000-0000-0000D0DB0000}"/>
    <cellStyle name="표준 78 6 3" xfId="5235" xr:uid="{00000000-0005-0000-0000-0000D1DB0000}"/>
    <cellStyle name="표준 78 6 3 2" xfId="56436" xr:uid="{00000000-0005-0000-0000-0000D2DB0000}"/>
    <cellStyle name="표준 78 6 3 3" xfId="56437" xr:uid="{00000000-0005-0000-0000-0000D3DB0000}"/>
    <cellStyle name="표준 78 6 3 4" xfId="56438" xr:uid="{00000000-0005-0000-0000-0000D4DB0000}"/>
    <cellStyle name="표준 78 6 3 5" xfId="56439" xr:uid="{00000000-0005-0000-0000-0000D5DB0000}"/>
    <cellStyle name="표준 78 6 3 6" xfId="56440" xr:uid="{00000000-0005-0000-0000-0000D6DB0000}"/>
    <cellStyle name="표준 78 6 4" xfId="7099" xr:uid="{00000000-0005-0000-0000-0000D7DB0000}"/>
    <cellStyle name="표준 78 6 4 2" xfId="56441" xr:uid="{00000000-0005-0000-0000-0000D8DB0000}"/>
    <cellStyle name="표준 78 6 4 3" xfId="56442" xr:uid="{00000000-0005-0000-0000-0000D9DB0000}"/>
    <cellStyle name="표준 78 6 4 4" xfId="56443" xr:uid="{00000000-0005-0000-0000-0000DADB0000}"/>
    <cellStyle name="표준 78 6 4 5" xfId="56444" xr:uid="{00000000-0005-0000-0000-0000DBDB0000}"/>
    <cellStyle name="표준 78 6 4 6" xfId="56445" xr:uid="{00000000-0005-0000-0000-0000DCDB0000}"/>
    <cellStyle name="표준 78 6 5" xfId="8959" xr:uid="{00000000-0005-0000-0000-0000DDDB0000}"/>
    <cellStyle name="표준 78 6 5 2" xfId="56446" xr:uid="{00000000-0005-0000-0000-0000DEDB0000}"/>
    <cellStyle name="표준 78 6 5 3" xfId="56447" xr:uid="{00000000-0005-0000-0000-0000DFDB0000}"/>
    <cellStyle name="표준 78 6 5 4" xfId="56448" xr:uid="{00000000-0005-0000-0000-0000E0DB0000}"/>
    <cellStyle name="표준 78 6 5 5" xfId="56449" xr:uid="{00000000-0005-0000-0000-0000E1DB0000}"/>
    <cellStyle name="표준 78 6 5 6" xfId="56450" xr:uid="{00000000-0005-0000-0000-0000E2DB0000}"/>
    <cellStyle name="표준 78 6 6" xfId="56451" xr:uid="{00000000-0005-0000-0000-0000E3DB0000}"/>
    <cellStyle name="표준 78 6 7" xfId="56452" xr:uid="{00000000-0005-0000-0000-0000E4DB0000}"/>
    <cellStyle name="표준 78 6 8" xfId="56453" xr:uid="{00000000-0005-0000-0000-0000E5DB0000}"/>
    <cellStyle name="표준 78 6 9" xfId="56454" xr:uid="{00000000-0005-0000-0000-0000E6DB0000}"/>
    <cellStyle name="표준 78 60" xfId="2348" xr:uid="{00000000-0005-0000-0000-0000E7DB0000}"/>
    <cellStyle name="표준 78 60 10" xfId="56455" xr:uid="{00000000-0005-0000-0000-0000E8DB0000}"/>
    <cellStyle name="표준 78 60 2" xfId="4125" xr:uid="{00000000-0005-0000-0000-0000E9DB0000}"/>
    <cellStyle name="표준 78 60 2 2" xfId="56456" xr:uid="{00000000-0005-0000-0000-0000EADB0000}"/>
    <cellStyle name="표준 78 60 2 3" xfId="56457" xr:uid="{00000000-0005-0000-0000-0000EBDB0000}"/>
    <cellStyle name="표준 78 60 2 4" xfId="56458" xr:uid="{00000000-0005-0000-0000-0000ECDB0000}"/>
    <cellStyle name="표준 78 60 2 5" xfId="56459" xr:uid="{00000000-0005-0000-0000-0000EDDB0000}"/>
    <cellStyle name="표준 78 60 2 6" xfId="56460" xr:uid="{00000000-0005-0000-0000-0000EEDB0000}"/>
    <cellStyle name="표준 78 60 3" xfId="5984" xr:uid="{00000000-0005-0000-0000-0000EFDB0000}"/>
    <cellStyle name="표준 78 60 3 2" xfId="56461" xr:uid="{00000000-0005-0000-0000-0000F0DB0000}"/>
    <cellStyle name="표준 78 60 3 3" xfId="56462" xr:uid="{00000000-0005-0000-0000-0000F1DB0000}"/>
    <cellStyle name="표준 78 60 3 4" xfId="56463" xr:uid="{00000000-0005-0000-0000-0000F2DB0000}"/>
    <cellStyle name="표준 78 60 3 5" xfId="56464" xr:uid="{00000000-0005-0000-0000-0000F3DB0000}"/>
    <cellStyle name="표준 78 60 3 6" xfId="56465" xr:uid="{00000000-0005-0000-0000-0000F4DB0000}"/>
    <cellStyle name="표준 78 60 4" xfId="7848" xr:uid="{00000000-0005-0000-0000-0000F5DB0000}"/>
    <cellStyle name="표준 78 60 4 2" xfId="56466" xr:uid="{00000000-0005-0000-0000-0000F6DB0000}"/>
    <cellStyle name="표준 78 60 4 3" xfId="56467" xr:uid="{00000000-0005-0000-0000-0000F7DB0000}"/>
    <cellStyle name="표준 78 60 4 4" xfId="56468" xr:uid="{00000000-0005-0000-0000-0000F8DB0000}"/>
    <cellStyle name="표준 78 60 4 5" xfId="56469" xr:uid="{00000000-0005-0000-0000-0000F9DB0000}"/>
    <cellStyle name="표준 78 60 4 6" xfId="56470" xr:uid="{00000000-0005-0000-0000-0000FADB0000}"/>
    <cellStyle name="표준 78 60 5" xfId="9708" xr:uid="{00000000-0005-0000-0000-0000FBDB0000}"/>
    <cellStyle name="표준 78 60 5 2" xfId="56471" xr:uid="{00000000-0005-0000-0000-0000FCDB0000}"/>
    <cellStyle name="표준 78 60 5 3" xfId="56472" xr:uid="{00000000-0005-0000-0000-0000FDDB0000}"/>
    <cellStyle name="표준 78 60 5 4" xfId="56473" xr:uid="{00000000-0005-0000-0000-0000FEDB0000}"/>
    <cellStyle name="표준 78 60 5 5" xfId="56474" xr:uid="{00000000-0005-0000-0000-0000FFDB0000}"/>
    <cellStyle name="표준 78 60 5 6" xfId="56475" xr:uid="{00000000-0005-0000-0000-000000DC0000}"/>
    <cellStyle name="표준 78 60 6" xfId="56476" xr:uid="{00000000-0005-0000-0000-000001DC0000}"/>
    <cellStyle name="표준 78 60 7" xfId="56477" xr:uid="{00000000-0005-0000-0000-000002DC0000}"/>
    <cellStyle name="표준 78 60 8" xfId="56478" xr:uid="{00000000-0005-0000-0000-000003DC0000}"/>
    <cellStyle name="표준 78 60 9" xfId="56479" xr:uid="{00000000-0005-0000-0000-000004DC0000}"/>
    <cellStyle name="표준 78 61" xfId="2362" xr:uid="{00000000-0005-0000-0000-000005DC0000}"/>
    <cellStyle name="표준 78 61 10" xfId="56480" xr:uid="{00000000-0005-0000-0000-000006DC0000}"/>
    <cellStyle name="표준 78 61 2" xfId="4139" xr:uid="{00000000-0005-0000-0000-000007DC0000}"/>
    <cellStyle name="표준 78 61 2 2" xfId="56481" xr:uid="{00000000-0005-0000-0000-000008DC0000}"/>
    <cellStyle name="표준 78 61 2 3" xfId="56482" xr:uid="{00000000-0005-0000-0000-000009DC0000}"/>
    <cellStyle name="표준 78 61 2 4" xfId="56483" xr:uid="{00000000-0005-0000-0000-00000ADC0000}"/>
    <cellStyle name="표준 78 61 2 5" xfId="56484" xr:uid="{00000000-0005-0000-0000-00000BDC0000}"/>
    <cellStyle name="표준 78 61 2 6" xfId="56485" xr:uid="{00000000-0005-0000-0000-00000CDC0000}"/>
    <cellStyle name="표준 78 61 3" xfId="5998" xr:uid="{00000000-0005-0000-0000-00000DDC0000}"/>
    <cellStyle name="표준 78 61 3 2" xfId="56486" xr:uid="{00000000-0005-0000-0000-00000EDC0000}"/>
    <cellStyle name="표준 78 61 3 3" xfId="56487" xr:uid="{00000000-0005-0000-0000-00000FDC0000}"/>
    <cellStyle name="표준 78 61 3 4" xfId="56488" xr:uid="{00000000-0005-0000-0000-000010DC0000}"/>
    <cellStyle name="표준 78 61 3 5" xfId="56489" xr:uid="{00000000-0005-0000-0000-000011DC0000}"/>
    <cellStyle name="표준 78 61 3 6" xfId="56490" xr:uid="{00000000-0005-0000-0000-000012DC0000}"/>
    <cellStyle name="표준 78 61 4" xfId="7862" xr:uid="{00000000-0005-0000-0000-000013DC0000}"/>
    <cellStyle name="표준 78 61 4 2" xfId="56491" xr:uid="{00000000-0005-0000-0000-000014DC0000}"/>
    <cellStyle name="표준 78 61 4 3" xfId="56492" xr:uid="{00000000-0005-0000-0000-000015DC0000}"/>
    <cellStyle name="표준 78 61 4 4" xfId="56493" xr:uid="{00000000-0005-0000-0000-000016DC0000}"/>
    <cellStyle name="표준 78 61 4 5" xfId="56494" xr:uid="{00000000-0005-0000-0000-000017DC0000}"/>
    <cellStyle name="표준 78 61 4 6" xfId="56495" xr:uid="{00000000-0005-0000-0000-000018DC0000}"/>
    <cellStyle name="표준 78 61 5" xfId="9722" xr:uid="{00000000-0005-0000-0000-000019DC0000}"/>
    <cellStyle name="표준 78 61 5 2" xfId="56496" xr:uid="{00000000-0005-0000-0000-00001ADC0000}"/>
    <cellStyle name="표준 78 61 5 3" xfId="56497" xr:uid="{00000000-0005-0000-0000-00001BDC0000}"/>
    <cellStyle name="표준 78 61 5 4" xfId="56498" xr:uid="{00000000-0005-0000-0000-00001CDC0000}"/>
    <cellStyle name="표준 78 61 5 5" xfId="56499" xr:uid="{00000000-0005-0000-0000-00001DDC0000}"/>
    <cellStyle name="표준 78 61 5 6" xfId="56500" xr:uid="{00000000-0005-0000-0000-00001EDC0000}"/>
    <cellStyle name="표준 78 61 6" xfId="56501" xr:uid="{00000000-0005-0000-0000-00001FDC0000}"/>
    <cellStyle name="표준 78 61 7" xfId="56502" xr:uid="{00000000-0005-0000-0000-000020DC0000}"/>
    <cellStyle name="표준 78 61 8" xfId="56503" xr:uid="{00000000-0005-0000-0000-000021DC0000}"/>
    <cellStyle name="표준 78 61 9" xfId="56504" xr:uid="{00000000-0005-0000-0000-000022DC0000}"/>
    <cellStyle name="표준 78 62" xfId="4153" xr:uid="{00000000-0005-0000-0000-000023DC0000}"/>
    <cellStyle name="표준 78 62 2" xfId="6012" xr:uid="{00000000-0005-0000-0000-000024DC0000}"/>
    <cellStyle name="표준 78 62 2 2" xfId="56505" xr:uid="{00000000-0005-0000-0000-000025DC0000}"/>
    <cellStyle name="표준 78 62 2 3" xfId="56506" xr:uid="{00000000-0005-0000-0000-000026DC0000}"/>
    <cellStyle name="표준 78 62 2 4" xfId="56507" xr:uid="{00000000-0005-0000-0000-000027DC0000}"/>
    <cellStyle name="표준 78 62 2 5" xfId="56508" xr:uid="{00000000-0005-0000-0000-000028DC0000}"/>
    <cellStyle name="표준 78 62 2 6" xfId="56509" xr:uid="{00000000-0005-0000-0000-000029DC0000}"/>
    <cellStyle name="표준 78 62 3" xfId="7876" xr:uid="{00000000-0005-0000-0000-00002ADC0000}"/>
    <cellStyle name="표준 78 62 3 2" xfId="56510" xr:uid="{00000000-0005-0000-0000-00002BDC0000}"/>
    <cellStyle name="표준 78 62 3 3" xfId="56511" xr:uid="{00000000-0005-0000-0000-00002CDC0000}"/>
    <cellStyle name="표준 78 62 3 4" xfId="56512" xr:uid="{00000000-0005-0000-0000-00002DDC0000}"/>
    <cellStyle name="표준 78 62 3 5" xfId="56513" xr:uid="{00000000-0005-0000-0000-00002EDC0000}"/>
    <cellStyle name="표준 78 62 3 6" xfId="56514" xr:uid="{00000000-0005-0000-0000-00002FDC0000}"/>
    <cellStyle name="표준 78 62 4" xfId="9736" xr:uid="{00000000-0005-0000-0000-000030DC0000}"/>
    <cellStyle name="표준 78 62 4 2" xfId="56515" xr:uid="{00000000-0005-0000-0000-000031DC0000}"/>
    <cellStyle name="표준 78 62 4 3" xfId="56516" xr:uid="{00000000-0005-0000-0000-000032DC0000}"/>
    <cellStyle name="표준 78 62 4 4" xfId="56517" xr:uid="{00000000-0005-0000-0000-000033DC0000}"/>
    <cellStyle name="표준 78 62 4 5" xfId="56518" xr:uid="{00000000-0005-0000-0000-000034DC0000}"/>
    <cellStyle name="표준 78 62 4 6" xfId="56519" xr:uid="{00000000-0005-0000-0000-000035DC0000}"/>
    <cellStyle name="표준 78 62 5" xfId="56520" xr:uid="{00000000-0005-0000-0000-000036DC0000}"/>
    <cellStyle name="표준 78 62 6" xfId="56521" xr:uid="{00000000-0005-0000-0000-000037DC0000}"/>
    <cellStyle name="표준 78 62 7" xfId="56522" xr:uid="{00000000-0005-0000-0000-000038DC0000}"/>
    <cellStyle name="표준 78 62 8" xfId="56523" xr:uid="{00000000-0005-0000-0000-000039DC0000}"/>
    <cellStyle name="표준 78 62 9" xfId="56524" xr:uid="{00000000-0005-0000-0000-00003ADC0000}"/>
    <cellStyle name="표준 78 63" xfId="4167" xr:uid="{00000000-0005-0000-0000-00003BDC0000}"/>
    <cellStyle name="표준 78 63 2" xfId="6026" xr:uid="{00000000-0005-0000-0000-00003CDC0000}"/>
    <cellStyle name="표준 78 63 2 2" xfId="56525" xr:uid="{00000000-0005-0000-0000-00003DDC0000}"/>
    <cellStyle name="표준 78 63 2 3" xfId="56526" xr:uid="{00000000-0005-0000-0000-00003EDC0000}"/>
    <cellStyle name="표준 78 63 2 4" xfId="56527" xr:uid="{00000000-0005-0000-0000-00003FDC0000}"/>
    <cellStyle name="표준 78 63 2 5" xfId="56528" xr:uid="{00000000-0005-0000-0000-000040DC0000}"/>
    <cellStyle name="표준 78 63 2 6" xfId="56529" xr:uid="{00000000-0005-0000-0000-000041DC0000}"/>
    <cellStyle name="표준 78 63 3" xfId="7890" xr:uid="{00000000-0005-0000-0000-000042DC0000}"/>
    <cellStyle name="표준 78 63 3 2" xfId="56530" xr:uid="{00000000-0005-0000-0000-000043DC0000}"/>
    <cellStyle name="표준 78 63 3 3" xfId="56531" xr:uid="{00000000-0005-0000-0000-000044DC0000}"/>
    <cellStyle name="표준 78 63 3 4" xfId="56532" xr:uid="{00000000-0005-0000-0000-000045DC0000}"/>
    <cellStyle name="표준 78 63 3 5" xfId="56533" xr:uid="{00000000-0005-0000-0000-000046DC0000}"/>
    <cellStyle name="표준 78 63 3 6" xfId="56534" xr:uid="{00000000-0005-0000-0000-000047DC0000}"/>
    <cellStyle name="표준 78 63 4" xfId="9750" xr:uid="{00000000-0005-0000-0000-000048DC0000}"/>
    <cellStyle name="표준 78 63 4 2" xfId="56535" xr:uid="{00000000-0005-0000-0000-000049DC0000}"/>
    <cellStyle name="표준 78 63 4 3" xfId="56536" xr:uid="{00000000-0005-0000-0000-00004ADC0000}"/>
    <cellStyle name="표준 78 63 4 4" xfId="56537" xr:uid="{00000000-0005-0000-0000-00004BDC0000}"/>
    <cellStyle name="표준 78 63 4 5" xfId="56538" xr:uid="{00000000-0005-0000-0000-00004CDC0000}"/>
    <cellStyle name="표준 78 63 4 6" xfId="56539" xr:uid="{00000000-0005-0000-0000-00004DDC0000}"/>
    <cellStyle name="표준 78 63 5" xfId="56540" xr:uid="{00000000-0005-0000-0000-00004EDC0000}"/>
    <cellStyle name="표준 78 63 6" xfId="56541" xr:uid="{00000000-0005-0000-0000-00004FDC0000}"/>
    <cellStyle name="표준 78 63 7" xfId="56542" xr:uid="{00000000-0005-0000-0000-000050DC0000}"/>
    <cellStyle name="표준 78 63 8" xfId="56543" xr:uid="{00000000-0005-0000-0000-000051DC0000}"/>
    <cellStyle name="표준 78 63 9" xfId="56544" xr:uid="{00000000-0005-0000-0000-000052DC0000}"/>
    <cellStyle name="표준 78 64" xfId="2816" xr:uid="{00000000-0005-0000-0000-000053DC0000}"/>
    <cellStyle name="표준 78 64 2" xfId="6040" xr:uid="{00000000-0005-0000-0000-000054DC0000}"/>
    <cellStyle name="표준 78 64 2 2" xfId="56545" xr:uid="{00000000-0005-0000-0000-000055DC0000}"/>
    <cellStyle name="표준 78 64 2 3" xfId="56546" xr:uid="{00000000-0005-0000-0000-000056DC0000}"/>
    <cellStyle name="표준 78 64 2 4" xfId="56547" xr:uid="{00000000-0005-0000-0000-000057DC0000}"/>
    <cellStyle name="표준 78 64 2 5" xfId="56548" xr:uid="{00000000-0005-0000-0000-000058DC0000}"/>
    <cellStyle name="표준 78 64 2 6" xfId="56549" xr:uid="{00000000-0005-0000-0000-000059DC0000}"/>
    <cellStyle name="표준 78 64 3" xfId="7904" xr:uid="{00000000-0005-0000-0000-00005ADC0000}"/>
    <cellStyle name="표준 78 64 3 2" xfId="56550" xr:uid="{00000000-0005-0000-0000-00005BDC0000}"/>
    <cellStyle name="표준 78 64 3 3" xfId="56551" xr:uid="{00000000-0005-0000-0000-00005CDC0000}"/>
    <cellStyle name="표준 78 64 3 4" xfId="56552" xr:uid="{00000000-0005-0000-0000-00005DDC0000}"/>
    <cellStyle name="표준 78 64 3 5" xfId="56553" xr:uid="{00000000-0005-0000-0000-00005EDC0000}"/>
    <cellStyle name="표준 78 64 3 6" xfId="56554" xr:uid="{00000000-0005-0000-0000-00005FDC0000}"/>
    <cellStyle name="표준 78 64 4" xfId="9764" xr:uid="{00000000-0005-0000-0000-000060DC0000}"/>
    <cellStyle name="표준 78 64 4 2" xfId="56555" xr:uid="{00000000-0005-0000-0000-000061DC0000}"/>
    <cellStyle name="표준 78 64 4 3" xfId="56556" xr:uid="{00000000-0005-0000-0000-000062DC0000}"/>
    <cellStyle name="표준 78 64 4 4" xfId="56557" xr:uid="{00000000-0005-0000-0000-000063DC0000}"/>
    <cellStyle name="표준 78 64 4 5" xfId="56558" xr:uid="{00000000-0005-0000-0000-000064DC0000}"/>
    <cellStyle name="표준 78 64 4 6" xfId="56559" xr:uid="{00000000-0005-0000-0000-000065DC0000}"/>
    <cellStyle name="표준 78 64 5" xfId="56560" xr:uid="{00000000-0005-0000-0000-000066DC0000}"/>
    <cellStyle name="표준 78 64 6" xfId="56561" xr:uid="{00000000-0005-0000-0000-000067DC0000}"/>
    <cellStyle name="표준 78 64 7" xfId="56562" xr:uid="{00000000-0005-0000-0000-000068DC0000}"/>
    <cellStyle name="표준 78 64 8" xfId="56563" xr:uid="{00000000-0005-0000-0000-000069DC0000}"/>
    <cellStyle name="표준 78 64 9" xfId="56564" xr:uid="{00000000-0005-0000-0000-00006ADC0000}"/>
    <cellStyle name="표준 78 65" xfId="4181" xr:uid="{00000000-0005-0000-0000-00006BDC0000}"/>
    <cellStyle name="표준 78 65 2" xfId="6054" xr:uid="{00000000-0005-0000-0000-00006CDC0000}"/>
    <cellStyle name="표준 78 65 2 2" xfId="56565" xr:uid="{00000000-0005-0000-0000-00006DDC0000}"/>
    <cellStyle name="표준 78 65 2 3" xfId="56566" xr:uid="{00000000-0005-0000-0000-00006EDC0000}"/>
    <cellStyle name="표준 78 65 2 4" xfId="56567" xr:uid="{00000000-0005-0000-0000-00006FDC0000}"/>
    <cellStyle name="표준 78 65 2 5" xfId="56568" xr:uid="{00000000-0005-0000-0000-000070DC0000}"/>
    <cellStyle name="표준 78 65 2 6" xfId="56569" xr:uid="{00000000-0005-0000-0000-000071DC0000}"/>
    <cellStyle name="표준 78 65 3" xfId="7918" xr:uid="{00000000-0005-0000-0000-000072DC0000}"/>
    <cellStyle name="표준 78 65 3 2" xfId="56570" xr:uid="{00000000-0005-0000-0000-000073DC0000}"/>
    <cellStyle name="표준 78 65 3 3" xfId="56571" xr:uid="{00000000-0005-0000-0000-000074DC0000}"/>
    <cellStyle name="표준 78 65 3 4" xfId="56572" xr:uid="{00000000-0005-0000-0000-000075DC0000}"/>
    <cellStyle name="표준 78 65 3 5" xfId="56573" xr:uid="{00000000-0005-0000-0000-000076DC0000}"/>
    <cellStyle name="표준 78 65 3 6" xfId="56574" xr:uid="{00000000-0005-0000-0000-000077DC0000}"/>
    <cellStyle name="표준 78 65 4" xfId="9778" xr:uid="{00000000-0005-0000-0000-000078DC0000}"/>
    <cellStyle name="표준 78 65 4 2" xfId="56575" xr:uid="{00000000-0005-0000-0000-000079DC0000}"/>
    <cellStyle name="표준 78 65 4 3" xfId="56576" xr:uid="{00000000-0005-0000-0000-00007ADC0000}"/>
    <cellStyle name="표준 78 65 4 4" xfId="56577" xr:uid="{00000000-0005-0000-0000-00007BDC0000}"/>
    <cellStyle name="표준 78 65 4 5" xfId="56578" xr:uid="{00000000-0005-0000-0000-00007CDC0000}"/>
    <cellStyle name="표준 78 65 4 6" xfId="56579" xr:uid="{00000000-0005-0000-0000-00007DDC0000}"/>
    <cellStyle name="표준 78 65 5" xfId="56580" xr:uid="{00000000-0005-0000-0000-00007EDC0000}"/>
    <cellStyle name="표준 78 65 6" xfId="56581" xr:uid="{00000000-0005-0000-0000-00007FDC0000}"/>
    <cellStyle name="표준 78 65 7" xfId="56582" xr:uid="{00000000-0005-0000-0000-000080DC0000}"/>
    <cellStyle name="표준 78 65 8" xfId="56583" xr:uid="{00000000-0005-0000-0000-000081DC0000}"/>
    <cellStyle name="표준 78 65 9" xfId="56584" xr:uid="{00000000-0005-0000-0000-000082DC0000}"/>
    <cellStyle name="표준 78 66" xfId="4195" xr:uid="{00000000-0005-0000-0000-000083DC0000}"/>
    <cellStyle name="표준 78 66 2" xfId="6068" xr:uid="{00000000-0005-0000-0000-000084DC0000}"/>
    <cellStyle name="표준 78 66 2 2" xfId="56585" xr:uid="{00000000-0005-0000-0000-000085DC0000}"/>
    <cellStyle name="표준 78 66 2 3" xfId="56586" xr:uid="{00000000-0005-0000-0000-000086DC0000}"/>
    <cellStyle name="표준 78 66 2 4" xfId="56587" xr:uid="{00000000-0005-0000-0000-000087DC0000}"/>
    <cellStyle name="표준 78 66 2 5" xfId="56588" xr:uid="{00000000-0005-0000-0000-000088DC0000}"/>
    <cellStyle name="표준 78 66 2 6" xfId="56589" xr:uid="{00000000-0005-0000-0000-000089DC0000}"/>
    <cellStyle name="표준 78 66 3" xfId="7932" xr:uid="{00000000-0005-0000-0000-00008ADC0000}"/>
    <cellStyle name="표준 78 66 3 2" xfId="56590" xr:uid="{00000000-0005-0000-0000-00008BDC0000}"/>
    <cellStyle name="표준 78 66 3 3" xfId="56591" xr:uid="{00000000-0005-0000-0000-00008CDC0000}"/>
    <cellStyle name="표준 78 66 3 4" xfId="56592" xr:uid="{00000000-0005-0000-0000-00008DDC0000}"/>
    <cellStyle name="표준 78 66 3 5" xfId="56593" xr:uid="{00000000-0005-0000-0000-00008EDC0000}"/>
    <cellStyle name="표준 78 66 3 6" xfId="56594" xr:uid="{00000000-0005-0000-0000-00008FDC0000}"/>
    <cellStyle name="표준 78 66 4" xfId="9792" xr:uid="{00000000-0005-0000-0000-000090DC0000}"/>
    <cellStyle name="표준 78 66 4 2" xfId="56595" xr:uid="{00000000-0005-0000-0000-000091DC0000}"/>
    <cellStyle name="표준 78 66 4 3" xfId="56596" xr:uid="{00000000-0005-0000-0000-000092DC0000}"/>
    <cellStyle name="표준 78 66 4 4" xfId="56597" xr:uid="{00000000-0005-0000-0000-000093DC0000}"/>
    <cellStyle name="표준 78 66 4 5" xfId="56598" xr:uid="{00000000-0005-0000-0000-000094DC0000}"/>
    <cellStyle name="표준 78 66 4 6" xfId="56599" xr:uid="{00000000-0005-0000-0000-000095DC0000}"/>
    <cellStyle name="표준 78 66 5" xfId="56600" xr:uid="{00000000-0005-0000-0000-000096DC0000}"/>
    <cellStyle name="표준 78 66 6" xfId="56601" xr:uid="{00000000-0005-0000-0000-000097DC0000}"/>
    <cellStyle name="표준 78 66 7" xfId="56602" xr:uid="{00000000-0005-0000-0000-000098DC0000}"/>
    <cellStyle name="표준 78 66 8" xfId="56603" xr:uid="{00000000-0005-0000-0000-000099DC0000}"/>
    <cellStyle name="표준 78 66 9" xfId="56604" xr:uid="{00000000-0005-0000-0000-00009ADC0000}"/>
    <cellStyle name="표준 78 67" xfId="4209" xr:uid="{00000000-0005-0000-0000-00009BDC0000}"/>
    <cellStyle name="표준 78 67 2" xfId="56605" xr:uid="{00000000-0005-0000-0000-00009CDC0000}"/>
    <cellStyle name="표준 78 67 3" xfId="56606" xr:uid="{00000000-0005-0000-0000-00009DDC0000}"/>
    <cellStyle name="표준 78 67 4" xfId="56607" xr:uid="{00000000-0005-0000-0000-00009EDC0000}"/>
    <cellStyle name="표준 78 67 5" xfId="56608" xr:uid="{00000000-0005-0000-0000-00009FDC0000}"/>
    <cellStyle name="표준 78 67 6" xfId="56609" xr:uid="{00000000-0005-0000-0000-0000A0DC0000}"/>
    <cellStyle name="표준 78 68" xfId="6086" xr:uid="{00000000-0005-0000-0000-0000A1DC0000}"/>
    <cellStyle name="표준 78 68 2" xfId="56610" xr:uid="{00000000-0005-0000-0000-0000A2DC0000}"/>
    <cellStyle name="표준 78 68 3" xfId="56611" xr:uid="{00000000-0005-0000-0000-0000A3DC0000}"/>
    <cellStyle name="표준 78 68 4" xfId="56612" xr:uid="{00000000-0005-0000-0000-0000A4DC0000}"/>
    <cellStyle name="표준 78 68 5" xfId="56613" xr:uid="{00000000-0005-0000-0000-0000A5DC0000}"/>
    <cellStyle name="표준 78 68 6" xfId="56614" xr:uid="{00000000-0005-0000-0000-0000A6DC0000}"/>
    <cellStyle name="표준 78 69" xfId="7946" xr:uid="{00000000-0005-0000-0000-0000A7DC0000}"/>
    <cellStyle name="표준 78 69 2" xfId="56615" xr:uid="{00000000-0005-0000-0000-0000A8DC0000}"/>
    <cellStyle name="표준 78 69 3" xfId="56616" xr:uid="{00000000-0005-0000-0000-0000A9DC0000}"/>
    <cellStyle name="표준 78 69 4" xfId="56617" xr:uid="{00000000-0005-0000-0000-0000AADC0000}"/>
    <cellStyle name="표준 78 69 5" xfId="56618" xr:uid="{00000000-0005-0000-0000-0000ABDC0000}"/>
    <cellStyle name="표준 78 69 6" xfId="56619" xr:uid="{00000000-0005-0000-0000-0000ACDC0000}"/>
    <cellStyle name="표준 78 7" xfId="1613" xr:uid="{00000000-0005-0000-0000-0000ADDC0000}"/>
    <cellStyle name="표준 78 7 10" xfId="56620" xr:uid="{00000000-0005-0000-0000-0000AEDC0000}"/>
    <cellStyle name="표준 78 7 11" xfId="56621" xr:uid="{00000000-0005-0000-0000-0000AFDC0000}"/>
    <cellStyle name="표준 78 7 2" xfId="3390" xr:uid="{00000000-0005-0000-0000-0000B0DC0000}"/>
    <cellStyle name="표준 78 7 2 2" xfId="56622" xr:uid="{00000000-0005-0000-0000-0000B1DC0000}"/>
    <cellStyle name="표준 78 7 2 3" xfId="56623" xr:uid="{00000000-0005-0000-0000-0000B2DC0000}"/>
    <cellStyle name="표준 78 7 2 4" xfId="56624" xr:uid="{00000000-0005-0000-0000-0000B3DC0000}"/>
    <cellStyle name="표준 78 7 2 5" xfId="56625" xr:uid="{00000000-0005-0000-0000-0000B4DC0000}"/>
    <cellStyle name="표준 78 7 2 6" xfId="56626" xr:uid="{00000000-0005-0000-0000-0000B5DC0000}"/>
    <cellStyle name="표준 78 7 3" xfId="5249" xr:uid="{00000000-0005-0000-0000-0000B6DC0000}"/>
    <cellStyle name="표준 78 7 3 2" xfId="56627" xr:uid="{00000000-0005-0000-0000-0000B7DC0000}"/>
    <cellStyle name="표준 78 7 3 3" xfId="56628" xr:uid="{00000000-0005-0000-0000-0000B8DC0000}"/>
    <cellStyle name="표준 78 7 3 4" xfId="56629" xr:uid="{00000000-0005-0000-0000-0000B9DC0000}"/>
    <cellStyle name="표준 78 7 3 5" xfId="56630" xr:uid="{00000000-0005-0000-0000-0000BADC0000}"/>
    <cellStyle name="표준 78 7 3 6" xfId="56631" xr:uid="{00000000-0005-0000-0000-0000BBDC0000}"/>
    <cellStyle name="표준 78 7 4" xfId="7113" xr:uid="{00000000-0005-0000-0000-0000BCDC0000}"/>
    <cellStyle name="표준 78 7 4 2" xfId="56632" xr:uid="{00000000-0005-0000-0000-0000BDDC0000}"/>
    <cellStyle name="표준 78 7 4 3" xfId="56633" xr:uid="{00000000-0005-0000-0000-0000BEDC0000}"/>
    <cellStyle name="표준 78 7 4 4" xfId="56634" xr:uid="{00000000-0005-0000-0000-0000BFDC0000}"/>
    <cellStyle name="표준 78 7 4 5" xfId="56635" xr:uid="{00000000-0005-0000-0000-0000C0DC0000}"/>
    <cellStyle name="표준 78 7 4 6" xfId="56636" xr:uid="{00000000-0005-0000-0000-0000C1DC0000}"/>
    <cellStyle name="표준 78 7 5" xfId="8973" xr:uid="{00000000-0005-0000-0000-0000C2DC0000}"/>
    <cellStyle name="표준 78 7 5 2" xfId="56637" xr:uid="{00000000-0005-0000-0000-0000C3DC0000}"/>
    <cellStyle name="표준 78 7 5 3" xfId="56638" xr:uid="{00000000-0005-0000-0000-0000C4DC0000}"/>
    <cellStyle name="표준 78 7 5 4" xfId="56639" xr:uid="{00000000-0005-0000-0000-0000C5DC0000}"/>
    <cellStyle name="표준 78 7 5 5" xfId="56640" xr:uid="{00000000-0005-0000-0000-0000C6DC0000}"/>
    <cellStyle name="표준 78 7 5 6" xfId="56641" xr:uid="{00000000-0005-0000-0000-0000C7DC0000}"/>
    <cellStyle name="표준 78 7 6" xfId="56642" xr:uid="{00000000-0005-0000-0000-0000C8DC0000}"/>
    <cellStyle name="표준 78 7 7" xfId="56643" xr:uid="{00000000-0005-0000-0000-0000C9DC0000}"/>
    <cellStyle name="표준 78 7 8" xfId="56644" xr:uid="{00000000-0005-0000-0000-0000CADC0000}"/>
    <cellStyle name="표준 78 7 9" xfId="56645" xr:uid="{00000000-0005-0000-0000-0000CBDC0000}"/>
    <cellStyle name="표준 78 70" xfId="56646" xr:uid="{00000000-0005-0000-0000-0000CCDC0000}"/>
    <cellStyle name="표준 78 71" xfId="56647" xr:uid="{00000000-0005-0000-0000-0000CDDC0000}"/>
    <cellStyle name="표준 78 72" xfId="56648" xr:uid="{00000000-0005-0000-0000-0000CEDC0000}"/>
    <cellStyle name="표준 78 73" xfId="56649" xr:uid="{00000000-0005-0000-0000-0000CFDC0000}"/>
    <cellStyle name="표준 78 74" xfId="56650" xr:uid="{00000000-0005-0000-0000-0000D0DC0000}"/>
    <cellStyle name="표준 78 75" xfId="56651" xr:uid="{00000000-0005-0000-0000-0000D1DC0000}"/>
    <cellStyle name="표준 78 8" xfId="1627" xr:uid="{00000000-0005-0000-0000-0000D2DC0000}"/>
    <cellStyle name="표준 78 8 10" xfId="56652" xr:uid="{00000000-0005-0000-0000-0000D3DC0000}"/>
    <cellStyle name="표준 78 8 11" xfId="56653" xr:uid="{00000000-0005-0000-0000-0000D4DC0000}"/>
    <cellStyle name="표준 78 8 2" xfId="3404" xr:uid="{00000000-0005-0000-0000-0000D5DC0000}"/>
    <cellStyle name="표준 78 8 2 2" xfId="56654" xr:uid="{00000000-0005-0000-0000-0000D6DC0000}"/>
    <cellStyle name="표준 78 8 2 3" xfId="56655" xr:uid="{00000000-0005-0000-0000-0000D7DC0000}"/>
    <cellStyle name="표준 78 8 2 4" xfId="56656" xr:uid="{00000000-0005-0000-0000-0000D8DC0000}"/>
    <cellStyle name="표준 78 8 2 5" xfId="56657" xr:uid="{00000000-0005-0000-0000-0000D9DC0000}"/>
    <cellStyle name="표준 78 8 2 6" xfId="56658" xr:uid="{00000000-0005-0000-0000-0000DADC0000}"/>
    <cellStyle name="표준 78 8 3" xfId="5263" xr:uid="{00000000-0005-0000-0000-0000DBDC0000}"/>
    <cellStyle name="표준 78 8 3 2" xfId="56659" xr:uid="{00000000-0005-0000-0000-0000DCDC0000}"/>
    <cellStyle name="표준 78 8 3 3" xfId="56660" xr:uid="{00000000-0005-0000-0000-0000DDDC0000}"/>
    <cellStyle name="표준 78 8 3 4" xfId="56661" xr:uid="{00000000-0005-0000-0000-0000DEDC0000}"/>
    <cellStyle name="표준 78 8 3 5" xfId="56662" xr:uid="{00000000-0005-0000-0000-0000DFDC0000}"/>
    <cellStyle name="표준 78 8 3 6" xfId="56663" xr:uid="{00000000-0005-0000-0000-0000E0DC0000}"/>
    <cellStyle name="표준 78 8 4" xfId="7127" xr:uid="{00000000-0005-0000-0000-0000E1DC0000}"/>
    <cellStyle name="표준 78 8 4 2" xfId="56664" xr:uid="{00000000-0005-0000-0000-0000E2DC0000}"/>
    <cellStyle name="표준 78 8 4 3" xfId="56665" xr:uid="{00000000-0005-0000-0000-0000E3DC0000}"/>
    <cellStyle name="표준 78 8 4 4" xfId="56666" xr:uid="{00000000-0005-0000-0000-0000E4DC0000}"/>
    <cellStyle name="표준 78 8 4 5" xfId="56667" xr:uid="{00000000-0005-0000-0000-0000E5DC0000}"/>
    <cellStyle name="표준 78 8 4 6" xfId="56668" xr:uid="{00000000-0005-0000-0000-0000E6DC0000}"/>
    <cellStyle name="표준 78 8 5" xfId="8987" xr:uid="{00000000-0005-0000-0000-0000E7DC0000}"/>
    <cellStyle name="표준 78 8 5 2" xfId="56669" xr:uid="{00000000-0005-0000-0000-0000E8DC0000}"/>
    <cellStyle name="표준 78 8 5 3" xfId="56670" xr:uid="{00000000-0005-0000-0000-0000E9DC0000}"/>
    <cellStyle name="표준 78 8 5 4" xfId="56671" xr:uid="{00000000-0005-0000-0000-0000EADC0000}"/>
    <cellStyle name="표준 78 8 5 5" xfId="56672" xr:uid="{00000000-0005-0000-0000-0000EBDC0000}"/>
    <cellStyle name="표준 78 8 5 6" xfId="56673" xr:uid="{00000000-0005-0000-0000-0000ECDC0000}"/>
    <cellStyle name="표준 78 8 6" xfId="56674" xr:uid="{00000000-0005-0000-0000-0000EDDC0000}"/>
    <cellStyle name="표준 78 8 7" xfId="56675" xr:uid="{00000000-0005-0000-0000-0000EEDC0000}"/>
    <cellStyle name="표준 78 8 8" xfId="56676" xr:uid="{00000000-0005-0000-0000-0000EFDC0000}"/>
    <cellStyle name="표준 78 8 9" xfId="56677" xr:uid="{00000000-0005-0000-0000-0000F0DC0000}"/>
    <cellStyle name="표준 78 9" xfId="1641" xr:uid="{00000000-0005-0000-0000-0000F1DC0000}"/>
    <cellStyle name="표준 78 9 10" xfId="56678" xr:uid="{00000000-0005-0000-0000-0000F2DC0000}"/>
    <cellStyle name="표준 78 9 11" xfId="56679" xr:uid="{00000000-0005-0000-0000-0000F3DC0000}"/>
    <cellStyle name="표준 78 9 2" xfId="3418" xr:uid="{00000000-0005-0000-0000-0000F4DC0000}"/>
    <cellStyle name="표준 78 9 2 2" xfId="56680" xr:uid="{00000000-0005-0000-0000-0000F5DC0000}"/>
    <cellStyle name="표준 78 9 2 3" xfId="56681" xr:uid="{00000000-0005-0000-0000-0000F6DC0000}"/>
    <cellStyle name="표준 78 9 2 4" xfId="56682" xr:uid="{00000000-0005-0000-0000-0000F7DC0000}"/>
    <cellStyle name="표준 78 9 2 5" xfId="56683" xr:uid="{00000000-0005-0000-0000-0000F8DC0000}"/>
    <cellStyle name="표준 78 9 2 6" xfId="56684" xr:uid="{00000000-0005-0000-0000-0000F9DC0000}"/>
    <cellStyle name="표준 78 9 3" xfId="5277" xr:uid="{00000000-0005-0000-0000-0000FADC0000}"/>
    <cellStyle name="표준 78 9 3 2" xfId="56685" xr:uid="{00000000-0005-0000-0000-0000FBDC0000}"/>
    <cellStyle name="표준 78 9 3 3" xfId="56686" xr:uid="{00000000-0005-0000-0000-0000FCDC0000}"/>
    <cellStyle name="표준 78 9 3 4" xfId="56687" xr:uid="{00000000-0005-0000-0000-0000FDDC0000}"/>
    <cellStyle name="표준 78 9 3 5" xfId="56688" xr:uid="{00000000-0005-0000-0000-0000FEDC0000}"/>
    <cellStyle name="표준 78 9 3 6" xfId="56689" xr:uid="{00000000-0005-0000-0000-0000FFDC0000}"/>
    <cellStyle name="표준 78 9 4" xfId="7141" xr:uid="{00000000-0005-0000-0000-000000DD0000}"/>
    <cellStyle name="표준 78 9 4 2" xfId="56690" xr:uid="{00000000-0005-0000-0000-000001DD0000}"/>
    <cellStyle name="표준 78 9 4 3" xfId="56691" xr:uid="{00000000-0005-0000-0000-000002DD0000}"/>
    <cellStyle name="표준 78 9 4 4" xfId="56692" xr:uid="{00000000-0005-0000-0000-000003DD0000}"/>
    <cellStyle name="표준 78 9 4 5" xfId="56693" xr:uid="{00000000-0005-0000-0000-000004DD0000}"/>
    <cellStyle name="표준 78 9 4 6" xfId="56694" xr:uid="{00000000-0005-0000-0000-000005DD0000}"/>
    <cellStyle name="표준 78 9 5" xfId="9001" xr:uid="{00000000-0005-0000-0000-000006DD0000}"/>
    <cellStyle name="표준 78 9 5 2" xfId="56695" xr:uid="{00000000-0005-0000-0000-000007DD0000}"/>
    <cellStyle name="표준 78 9 5 3" xfId="56696" xr:uid="{00000000-0005-0000-0000-000008DD0000}"/>
    <cellStyle name="표준 78 9 5 4" xfId="56697" xr:uid="{00000000-0005-0000-0000-000009DD0000}"/>
    <cellStyle name="표준 78 9 5 5" xfId="56698" xr:uid="{00000000-0005-0000-0000-00000ADD0000}"/>
    <cellStyle name="표준 78 9 5 6" xfId="56699" xr:uid="{00000000-0005-0000-0000-00000BDD0000}"/>
    <cellStyle name="표준 78 9 6" xfId="56700" xr:uid="{00000000-0005-0000-0000-00000CDD0000}"/>
    <cellStyle name="표준 78 9 7" xfId="56701" xr:uid="{00000000-0005-0000-0000-00000DDD0000}"/>
    <cellStyle name="표준 78 9 8" xfId="56702" xr:uid="{00000000-0005-0000-0000-00000EDD0000}"/>
    <cellStyle name="표준 78 9 9" xfId="56703" xr:uid="{00000000-0005-0000-0000-00000FDD0000}"/>
    <cellStyle name="표준 79" xfId="961" xr:uid="{00000000-0005-0000-0000-000010DD0000}"/>
    <cellStyle name="표준 79 10" xfId="56704" xr:uid="{00000000-0005-0000-0000-000011DD0000}"/>
    <cellStyle name="표준 79 11" xfId="56705" xr:uid="{00000000-0005-0000-0000-000012DD0000}"/>
    <cellStyle name="표준 79 2" xfId="2829" xr:uid="{00000000-0005-0000-0000-000013DD0000}"/>
    <cellStyle name="표준 79 2 2" xfId="56706" xr:uid="{00000000-0005-0000-0000-000014DD0000}"/>
    <cellStyle name="표준 79 2 3" xfId="56707" xr:uid="{00000000-0005-0000-0000-000015DD0000}"/>
    <cellStyle name="표준 79 2 4" xfId="56708" xr:uid="{00000000-0005-0000-0000-000016DD0000}"/>
    <cellStyle name="표준 79 2 5" xfId="56709" xr:uid="{00000000-0005-0000-0000-000017DD0000}"/>
    <cellStyle name="표준 79 2 6" xfId="56710" xr:uid="{00000000-0005-0000-0000-000018DD0000}"/>
    <cellStyle name="표준 79 3" xfId="4688" xr:uid="{00000000-0005-0000-0000-000019DD0000}"/>
    <cellStyle name="표준 79 3 2" xfId="56711" xr:uid="{00000000-0005-0000-0000-00001ADD0000}"/>
    <cellStyle name="표준 79 3 3" xfId="56712" xr:uid="{00000000-0005-0000-0000-00001BDD0000}"/>
    <cellStyle name="표준 79 3 4" xfId="56713" xr:uid="{00000000-0005-0000-0000-00001CDD0000}"/>
    <cellStyle name="표준 79 3 5" xfId="56714" xr:uid="{00000000-0005-0000-0000-00001DDD0000}"/>
    <cellStyle name="표준 79 3 6" xfId="56715" xr:uid="{00000000-0005-0000-0000-00001EDD0000}"/>
    <cellStyle name="표준 79 4" xfId="6552" xr:uid="{00000000-0005-0000-0000-00001FDD0000}"/>
    <cellStyle name="표준 79 4 2" xfId="56716" xr:uid="{00000000-0005-0000-0000-000020DD0000}"/>
    <cellStyle name="표준 79 4 3" xfId="56717" xr:uid="{00000000-0005-0000-0000-000021DD0000}"/>
    <cellStyle name="표준 79 4 4" xfId="56718" xr:uid="{00000000-0005-0000-0000-000022DD0000}"/>
    <cellStyle name="표준 79 4 5" xfId="56719" xr:uid="{00000000-0005-0000-0000-000023DD0000}"/>
    <cellStyle name="표준 79 4 6" xfId="56720" xr:uid="{00000000-0005-0000-0000-000024DD0000}"/>
    <cellStyle name="표준 79 5" xfId="8412" xr:uid="{00000000-0005-0000-0000-000025DD0000}"/>
    <cellStyle name="표준 79 5 2" xfId="56721" xr:uid="{00000000-0005-0000-0000-000026DD0000}"/>
    <cellStyle name="표준 79 5 3" xfId="56722" xr:uid="{00000000-0005-0000-0000-000027DD0000}"/>
    <cellStyle name="표준 79 5 4" xfId="56723" xr:uid="{00000000-0005-0000-0000-000028DD0000}"/>
    <cellStyle name="표준 79 5 5" xfId="56724" xr:uid="{00000000-0005-0000-0000-000029DD0000}"/>
    <cellStyle name="표준 79 5 6" xfId="56725" xr:uid="{00000000-0005-0000-0000-00002ADD0000}"/>
    <cellStyle name="표준 79 6" xfId="56726" xr:uid="{00000000-0005-0000-0000-00002BDD0000}"/>
    <cellStyle name="표준 79 7" xfId="56727" xr:uid="{00000000-0005-0000-0000-00002CDD0000}"/>
    <cellStyle name="표준 79 8" xfId="56728" xr:uid="{00000000-0005-0000-0000-00002DDD0000}"/>
    <cellStyle name="표준 79 9" xfId="56729" xr:uid="{00000000-0005-0000-0000-00002EDD0000}"/>
    <cellStyle name="표준 8" xfId="494" xr:uid="{00000000-0005-0000-0000-00002FDD0000}"/>
    <cellStyle name="표준 8 2" xfId="1077" xr:uid="{00000000-0005-0000-0000-000030DD0000}"/>
    <cellStyle name="표준 80" xfId="974" xr:uid="{00000000-0005-0000-0000-000031DD0000}"/>
    <cellStyle name="표준 80 10" xfId="56730" xr:uid="{00000000-0005-0000-0000-000032DD0000}"/>
    <cellStyle name="표준 80 11" xfId="56731" xr:uid="{00000000-0005-0000-0000-000033DD0000}"/>
    <cellStyle name="표준 80 2" xfId="2842" xr:uid="{00000000-0005-0000-0000-000034DD0000}"/>
    <cellStyle name="표준 80 2 2" xfId="56732" xr:uid="{00000000-0005-0000-0000-000035DD0000}"/>
    <cellStyle name="표준 80 2 3" xfId="56733" xr:uid="{00000000-0005-0000-0000-000036DD0000}"/>
    <cellStyle name="표준 80 2 4" xfId="56734" xr:uid="{00000000-0005-0000-0000-000037DD0000}"/>
    <cellStyle name="표준 80 2 5" xfId="56735" xr:uid="{00000000-0005-0000-0000-000038DD0000}"/>
    <cellStyle name="표준 80 2 6" xfId="56736" xr:uid="{00000000-0005-0000-0000-000039DD0000}"/>
    <cellStyle name="표준 80 3" xfId="4701" xr:uid="{00000000-0005-0000-0000-00003ADD0000}"/>
    <cellStyle name="표준 80 3 2" xfId="56737" xr:uid="{00000000-0005-0000-0000-00003BDD0000}"/>
    <cellStyle name="표준 80 3 3" xfId="56738" xr:uid="{00000000-0005-0000-0000-00003CDD0000}"/>
    <cellStyle name="표준 80 3 4" xfId="56739" xr:uid="{00000000-0005-0000-0000-00003DDD0000}"/>
    <cellStyle name="표준 80 3 5" xfId="56740" xr:uid="{00000000-0005-0000-0000-00003EDD0000}"/>
    <cellStyle name="표준 80 3 6" xfId="56741" xr:uid="{00000000-0005-0000-0000-00003FDD0000}"/>
    <cellStyle name="표준 80 4" xfId="6565" xr:uid="{00000000-0005-0000-0000-000040DD0000}"/>
    <cellStyle name="표준 80 4 2" xfId="56742" xr:uid="{00000000-0005-0000-0000-000041DD0000}"/>
    <cellStyle name="표준 80 4 3" xfId="56743" xr:uid="{00000000-0005-0000-0000-000042DD0000}"/>
    <cellStyle name="표준 80 4 4" xfId="56744" xr:uid="{00000000-0005-0000-0000-000043DD0000}"/>
    <cellStyle name="표준 80 4 5" xfId="56745" xr:uid="{00000000-0005-0000-0000-000044DD0000}"/>
    <cellStyle name="표준 80 4 6" xfId="56746" xr:uid="{00000000-0005-0000-0000-000045DD0000}"/>
    <cellStyle name="표준 80 5" xfId="8425" xr:uid="{00000000-0005-0000-0000-000046DD0000}"/>
    <cellStyle name="표준 80 5 2" xfId="56747" xr:uid="{00000000-0005-0000-0000-000047DD0000}"/>
    <cellStyle name="표준 80 5 3" xfId="56748" xr:uid="{00000000-0005-0000-0000-000048DD0000}"/>
    <cellStyle name="표준 80 5 4" xfId="56749" xr:uid="{00000000-0005-0000-0000-000049DD0000}"/>
    <cellStyle name="표준 80 5 5" xfId="56750" xr:uid="{00000000-0005-0000-0000-00004ADD0000}"/>
    <cellStyle name="표준 80 5 6" xfId="56751" xr:uid="{00000000-0005-0000-0000-00004BDD0000}"/>
    <cellStyle name="표준 80 6" xfId="56752" xr:uid="{00000000-0005-0000-0000-00004CDD0000}"/>
    <cellStyle name="표준 80 7" xfId="56753" xr:uid="{00000000-0005-0000-0000-00004DDD0000}"/>
    <cellStyle name="표준 80 8" xfId="56754" xr:uid="{00000000-0005-0000-0000-00004EDD0000}"/>
    <cellStyle name="표준 80 9" xfId="56755" xr:uid="{00000000-0005-0000-0000-00004FDD0000}"/>
    <cellStyle name="표준 81" xfId="1544" xr:uid="{00000000-0005-0000-0000-000050DD0000}"/>
    <cellStyle name="표준 81 10" xfId="56756" xr:uid="{00000000-0005-0000-0000-000051DD0000}"/>
    <cellStyle name="표준 81 11" xfId="56757" xr:uid="{00000000-0005-0000-0000-000052DD0000}"/>
    <cellStyle name="표준 81 2" xfId="3321" xr:uid="{00000000-0005-0000-0000-000053DD0000}"/>
    <cellStyle name="표준 81 2 2" xfId="56758" xr:uid="{00000000-0005-0000-0000-000054DD0000}"/>
    <cellStyle name="표준 81 2 3" xfId="56759" xr:uid="{00000000-0005-0000-0000-000055DD0000}"/>
    <cellStyle name="표준 81 2 4" xfId="56760" xr:uid="{00000000-0005-0000-0000-000056DD0000}"/>
    <cellStyle name="표준 81 2 5" xfId="56761" xr:uid="{00000000-0005-0000-0000-000057DD0000}"/>
    <cellStyle name="표준 81 2 6" xfId="56762" xr:uid="{00000000-0005-0000-0000-000058DD0000}"/>
    <cellStyle name="표준 81 3" xfId="5180" xr:uid="{00000000-0005-0000-0000-000059DD0000}"/>
    <cellStyle name="표준 81 3 2" xfId="56763" xr:uid="{00000000-0005-0000-0000-00005ADD0000}"/>
    <cellStyle name="표준 81 3 3" xfId="56764" xr:uid="{00000000-0005-0000-0000-00005BDD0000}"/>
    <cellStyle name="표준 81 3 4" xfId="56765" xr:uid="{00000000-0005-0000-0000-00005CDD0000}"/>
    <cellStyle name="표준 81 3 5" xfId="56766" xr:uid="{00000000-0005-0000-0000-00005DDD0000}"/>
    <cellStyle name="표준 81 3 6" xfId="56767" xr:uid="{00000000-0005-0000-0000-00005EDD0000}"/>
    <cellStyle name="표준 81 4" xfId="7044" xr:uid="{00000000-0005-0000-0000-00005FDD0000}"/>
    <cellStyle name="표준 81 4 2" xfId="56768" xr:uid="{00000000-0005-0000-0000-000060DD0000}"/>
    <cellStyle name="표준 81 4 3" xfId="56769" xr:uid="{00000000-0005-0000-0000-000061DD0000}"/>
    <cellStyle name="표준 81 4 4" xfId="56770" xr:uid="{00000000-0005-0000-0000-000062DD0000}"/>
    <cellStyle name="표준 81 4 5" xfId="56771" xr:uid="{00000000-0005-0000-0000-000063DD0000}"/>
    <cellStyle name="표준 81 4 6" xfId="56772" xr:uid="{00000000-0005-0000-0000-000064DD0000}"/>
    <cellStyle name="표준 81 5" xfId="8904" xr:uid="{00000000-0005-0000-0000-000065DD0000}"/>
    <cellStyle name="표준 81 5 2" xfId="56773" xr:uid="{00000000-0005-0000-0000-000066DD0000}"/>
    <cellStyle name="표준 81 5 3" xfId="56774" xr:uid="{00000000-0005-0000-0000-000067DD0000}"/>
    <cellStyle name="표준 81 5 4" xfId="56775" xr:uid="{00000000-0005-0000-0000-000068DD0000}"/>
    <cellStyle name="표준 81 5 5" xfId="56776" xr:uid="{00000000-0005-0000-0000-000069DD0000}"/>
    <cellStyle name="표준 81 5 6" xfId="56777" xr:uid="{00000000-0005-0000-0000-00006ADD0000}"/>
    <cellStyle name="표준 81 6" xfId="56778" xr:uid="{00000000-0005-0000-0000-00006BDD0000}"/>
    <cellStyle name="표준 81 7" xfId="56779" xr:uid="{00000000-0005-0000-0000-00006CDD0000}"/>
    <cellStyle name="표준 81 8" xfId="56780" xr:uid="{00000000-0005-0000-0000-00006DDD0000}"/>
    <cellStyle name="표준 81 9" xfId="56781" xr:uid="{00000000-0005-0000-0000-00006EDD0000}"/>
    <cellStyle name="표준 82" xfId="1558" xr:uid="{00000000-0005-0000-0000-00006FDD0000}"/>
    <cellStyle name="표준 82 10" xfId="56782" xr:uid="{00000000-0005-0000-0000-000070DD0000}"/>
    <cellStyle name="표준 82 11" xfId="56783" xr:uid="{00000000-0005-0000-0000-000071DD0000}"/>
    <cellStyle name="표준 82 2" xfId="3335" xr:uid="{00000000-0005-0000-0000-000072DD0000}"/>
    <cellStyle name="표준 82 2 2" xfId="56784" xr:uid="{00000000-0005-0000-0000-000073DD0000}"/>
    <cellStyle name="표준 82 2 3" xfId="56785" xr:uid="{00000000-0005-0000-0000-000074DD0000}"/>
    <cellStyle name="표준 82 2 4" xfId="56786" xr:uid="{00000000-0005-0000-0000-000075DD0000}"/>
    <cellStyle name="표준 82 2 5" xfId="56787" xr:uid="{00000000-0005-0000-0000-000076DD0000}"/>
    <cellStyle name="표준 82 2 6" xfId="56788" xr:uid="{00000000-0005-0000-0000-000077DD0000}"/>
    <cellStyle name="표준 82 3" xfId="5194" xr:uid="{00000000-0005-0000-0000-000078DD0000}"/>
    <cellStyle name="표준 82 3 2" xfId="56789" xr:uid="{00000000-0005-0000-0000-000079DD0000}"/>
    <cellStyle name="표준 82 3 3" xfId="56790" xr:uid="{00000000-0005-0000-0000-00007ADD0000}"/>
    <cellStyle name="표준 82 3 4" xfId="56791" xr:uid="{00000000-0005-0000-0000-00007BDD0000}"/>
    <cellStyle name="표준 82 3 5" xfId="56792" xr:uid="{00000000-0005-0000-0000-00007CDD0000}"/>
    <cellStyle name="표준 82 3 6" xfId="56793" xr:uid="{00000000-0005-0000-0000-00007DDD0000}"/>
    <cellStyle name="표준 82 4" xfId="7058" xr:uid="{00000000-0005-0000-0000-00007EDD0000}"/>
    <cellStyle name="표준 82 4 2" xfId="56794" xr:uid="{00000000-0005-0000-0000-00007FDD0000}"/>
    <cellStyle name="표준 82 4 3" xfId="56795" xr:uid="{00000000-0005-0000-0000-000080DD0000}"/>
    <cellStyle name="표준 82 4 4" xfId="56796" xr:uid="{00000000-0005-0000-0000-000081DD0000}"/>
    <cellStyle name="표준 82 4 5" xfId="56797" xr:uid="{00000000-0005-0000-0000-000082DD0000}"/>
    <cellStyle name="표준 82 4 6" xfId="56798" xr:uid="{00000000-0005-0000-0000-000083DD0000}"/>
    <cellStyle name="표준 82 5" xfId="8918" xr:uid="{00000000-0005-0000-0000-000084DD0000}"/>
    <cellStyle name="표준 82 5 2" xfId="56799" xr:uid="{00000000-0005-0000-0000-000085DD0000}"/>
    <cellStyle name="표준 82 5 3" xfId="56800" xr:uid="{00000000-0005-0000-0000-000086DD0000}"/>
    <cellStyle name="표준 82 5 4" xfId="56801" xr:uid="{00000000-0005-0000-0000-000087DD0000}"/>
    <cellStyle name="표준 82 5 5" xfId="56802" xr:uid="{00000000-0005-0000-0000-000088DD0000}"/>
    <cellStyle name="표준 82 5 6" xfId="56803" xr:uid="{00000000-0005-0000-0000-000089DD0000}"/>
    <cellStyle name="표준 82 6" xfId="56804" xr:uid="{00000000-0005-0000-0000-00008ADD0000}"/>
    <cellStyle name="표준 82 7" xfId="56805" xr:uid="{00000000-0005-0000-0000-00008BDD0000}"/>
    <cellStyle name="표준 82 8" xfId="56806" xr:uid="{00000000-0005-0000-0000-00008CDD0000}"/>
    <cellStyle name="표준 82 9" xfId="56807" xr:uid="{00000000-0005-0000-0000-00008DDD0000}"/>
    <cellStyle name="표준 83" xfId="1572" xr:uid="{00000000-0005-0000-0000-00008EDD0000}"/>
    <cellStyle name="표준 83 10" xfId="56808" xr:uid="{00000000-0005-0000-0000-00008FDD0000}"/>
    <cellStyle name="표준 83 11" xfId="56809" xr:uid="{00000000-0005-0000-0000-000090DD0000}"/>
    <cellStyle name="표준 83 2" xfId="3349" xr:uid="{00000000-0005-0000-0000-000091DD0000}"/>
    <cellStyle name="표준 83 2 2" xfId="56810" xr:uid="{00000000-0005-0000-0000-000092DD0000}"/>
    <cellStyle name="표준 83 2 3" xfId="56811" xr:uid="{00000000-0005-0000-0000-000093DD0000}"/>
    <cellStyle name="표준 83 2 4" xfId="56812" xr:uid="{00000000-0005-0000-0000-000094DD0000}"/>
    <cellStyle name="표준 83 2 5" xfId="56813" xr:uid="{00000000-0005-0000-0000-000095DD0000}"/>
    <cellStyle name="표준 83 2 6" xfId="56814" xr:uid="{00000000-0005-0000-0000-000096DD0000}"/>
    <cellStyle name="표준 83 3" xfId="5208" xr:uid="{00000000-0005-0000-0000-000097DD0000}"/>
    <cellStyle name="표준 83 3 2" xfId="56815" xr:uid="{00000000-0005-0000-0000-000098DD0000}"/>
    <cellStyle name="표준 83 3 3" xfId="56816" xr:uid="{00000000-0005-0000-0000-000099DD0000}"/>
    <cellStyle name="표준 83 3 4" xfId="56817" xr:uid="{00000000-0005-0000-0000-00009ADD0000}"/>
    <cellStyle name="표준 83 3 5" xfId="56818" xr:uid="{00000000-0005-0000-0000-00009BDD0000}"/>
    <cellStyle name="표준 83 3 6" xfId="56819" xr:uid="{00000000-0005-0000-0000-00009CDD0000}"/>
    <cellStyle name="표준 83 4" xfId="7072" xr:uid="{00000000-0005-0000-0000-00009DDD0000}"/>
    <cellStyle name="표준 83 4 2" xfId="56820" xr:uid="{00000000-0005-0000-0000-00009EDD0000}"/>
    <cellStyle name="표준 83 4 3" xfId="56821" xr:uid="{00000000-0005-0000-0000-00009FDD0000}"/>
    <cellStyle name="표준 83 4 4" xfId="56822" xr:uid="{00000000-0005-0000-0000-0000A0DD0000}"/>
    <cellStyle name="표준 83 4 5" xfId="56823" xr:uid="{00000000-0005-0000-0000-0000A1DD0000}"/>
    <cellStyle name="표준 83 4 6" xfId="56824" xr:uid="{00000000-0005-0000-0000-0000A2DD0000}"/>
    <cellStyle name="표준 83 5" xfId="8932" xr:uid="{00000000-0005-0000-0000-0000A3DD0000}"/>
    <cellStyle name="표준 83 5 2" xfId="56825" xr:uid="{00000000-0005-0000-0000-0000A4DD0000}"/>
    <cellStyle name="표준 83 5 3" xfId="56826" xr:uid="{00000000-0005-0000-0000-0000A5DD0000}"/>
    <cellStyle name="표준 83 5 4" xfId="56827" xr:uid="{00000000-0005-0000-0000-0000A6DD0000}"/>
    <cellStyle name="표준 83 5 5" xfId="56828" xr:uid="{00000000-0005-0000-0000-0000A7DD0000}"/>
    <cellStyle name="표준 83 5 6" xfId="56829" xr:uid="{00000000-0005-0000-0000-0000A8DD0000}"/>
    <cellStyle name="표준 83 6" xfId="56830" xr:uid="{00000000-0005-0000-0000-0000A9DD0000}"/>
    <cellStyle name="표준 83 7" xfId="56831" xr:uid="{00000000-0005-0000-0000-0000AADD0000}"/>
    <cellStyle name="표준 83 8" xfId="56832" xr:uid="{00000000-0005-0000-0000-0000ABDD0000}"/>
    <cellStyle name="표준 83 9" xfId="56833" xr:uid="{00000000-0005-0000-0000-0000ACDD0000}"/>
    <cellStyle name="표준 84" xfId="1586" xr:uid="{00000000-0005-0000-0000-0000ADDD0000}"/>
    <cellStyle name="표준 84 10" xfId="56834" xr:uid="{00000000-0005-0000-0000-0000AEDD0000}"/>
    <cellStyle name="표준 84 11" xfId="56835" xr:uid="{00000000-0005-0000-0000-0000AFDD0000}"/>
    <cellStyle name="표준 84 2" xfId="3363" xr:uid="{00000000-0005-0000-0000-0000B0DD0000}"/>
    <cellStyle name="표준 84 2 2" xfId="56836" xr:uid="{00000000-0005-0000-0000-0000B1DD0000}"/>
    <cellStyle name="표준 84 2 3" xfId="56837" xr:uid="{00000000-0005-0000-0000-0000B2DD0000}"/>
    <cellStyle name="표준 84 2 4" xfId="56838" xr:uid="{00000000-0005-0000-0000-0000B3DD0000}"/>
    <cellStyle name="표준 84 2 5" xfId="56839" xr:uid="{00000000-0005-0000-0000-0000B4DD0000}"/>
    <cellStyle name="표준 84 2 6" xfId="56840" xr:uid="{00000000-0005-0000-0000-0000B5DD0000}"/>
    <cellStyle name="표준 84 3" xfId="5222" xr:uid="{00000000-0005-0000-0000-0000B6DD0000}"/>
    <cellStyle name="표준 84 3 2" xfId="56841" xr:uid="{00000000-0005-0000-0000-0000B7DD0000}"/>
    <cellStyle name="표준 84 3 3" xfId="56842" xr:uid="{00000000-0005-0000-0000-0000B8DD0000}"/>
    <cellStyle name="표준 84 3 4" xfId="56843" xr:uid="{00000000-0005-0000-0000-0000B9DD0000}"/>
    <cellStyle name="표준 84 3 5" xfId="56844" xr:uid="{00000000-0005-0000-0000-0000BADD0000}"/>
    <cellStyle name="표준 84 3 6" xfId="56845" xr:uid="{00000000-0005-0000-0000-0000BBDD0000}"/>
    <cellStyle name="표준 84 4" xfId="7086" xr:uid="{00000000-0005-0000-0000-0000BCDD0000}"/>
    <cellStyle name="표준 84 4 2" xfId="56846" xr:uid="{00000000-0005-0000-0000-0000BDDD0000}"/>
    <cellStyle name="표준 84 4 3" xfId="56847" xr:uid="{00000000-0005-0000-0000-0000BEDD0000}"/>
    <cellStyle name="표준 84 4 4" xfId="56848" xr:uid="{00000000-0005-0000-0000-0000BFDD0000}"/>
    <cellStyle name="표준 84 4 5" xfId="56849" xr:uid="{00000000-0005-0000-0000-0000C0DD0000}"/>
    <cellStyle name="표준 84 4 6" xfId="56850" xr:uid="{00000000-0005-0000-0000-0000C1DD0000}"/>
    <cellStyle name="표준 84 5" xfId="8946" xr:uid="{00000000-0005-0000-0000-0000C2DD0000}"/>
    <cellStyle name="표준 84 5 2" xfId="56851" xr:uid="{00000000-0005-0000-0000-0000C3DD0000}"/>
    <cellStyle name="표준 84 5 3" xfId="56852" xr:uid="{00000000-0005-0000-0000-0000C4DD0000}"/>
    <cellStyle name="표준 84 5 4" xfId="56853" xr:uid="{00000000-0005-0000-0000-0000C5DD0000}"/>
    <cellStyle name="표준 84 5 5" xfId="56854" xr:uid="{00000000-0005-0000-0000-0000C6DD0000}"/>
    <cellStyle name="표준 84 5 6" xfId="56855" xr:uid="{00000000-0005-0000-0000-0000C7DD0000}"/>
    <cellStyle name="표준 84 6" xfId="56856" xr:uid="{00000000-0005-0000-0000-0000C8DD0000}"/>
    <cellStyle name="표준 84 7" xfId="56857" xr:uid="{00000000-0005-0000-0000-0000C9DD0000}"/>
    <cellStyle name="표준 84 8" xfId="56858" xr:uid="{00000000-0005-0000-0000-0000CADD0000}"/>
    <cellStyle name="표준 84 9" xfId="56859" xr:uid="{00000000-0005-0000-0000-0000CBDD0000}"/>
    <cellStyle name="표준 85" xfId="1600" xr:uid="{00000000-0005-0000-0000-0000CCDD0000}"/>
    <cellStyle name="표준 85 10" xfId="56860" xr:uid="{00000000-0005-0000-0000-0000CDDD0000}"/>
    <cellStyle name="표준 85 11" xfId="56861" xr:uid="{00000000-0005-0000-0000-0000CEDD0000}"/>
    <cellStyle name="표준 85 2" xfId="3377" xr:uid="{00000000-0005-0000-0000-0000CFDD0000}"/>
    <cellStyle name="표준 85 2 2" xfId="56862" xr:uid="{00000000-0005-0000-0000-0000D0DD0000}"/>
    <cellStyle name="표준 85 2 3" xfId="56863" xr:uid="{00000000-0005-0000-0000-0000D1DD0000}"/>
    <cellStyle name="표준 85 2 4" xfId="56864" xr:uid="{00000000-0005-0000-0000-0000D2DD0000}"/>
    <cellStyle name="표준 85 2 5" xfId="56865" xr:uid="{00000000-0005-0000-0000-0000D3DD0000}"/>
    <cellStyle name="표준 85 2 6" xfId="56866" xr:uid="{00000000-0005-0000-0000-0000D4DD0000}"/>
    <cellStyle name="표준 85 3" xfId="5236" xr:uid="{00000000-0005-0000-0000-0000D5DD0000}"/>
    <cellStyle name="표준 85 3 2" xfId="56867" xr:uid="{00000000-0005-0000-0000-0000D6DD0000}"/>
    <cellStyle name="표준 85 3 3" xfId="56868" xr:uid="{00000000-0005-0000-0000-0000D7DD0000}"/>
    <cellStyle name="표준 85 3 4" xfId="56869" xr:uid="{00000000-0005-0000-0000-0000D8DD0000}"/>
    <cellStyle name="표준 85 3 5" xfId="56870" xr:uid="{00000000-0005-0000-0000-0000D9DD0000}"/>
    <cellStyle name="표준 85 3 6" xfId="56871" xr:uid="{00000000-0005-0000-0000-0000DADD0000}"/>
    <cellStyle name="표준 85 4" xfId="7100" xr:uid="{00000000-0005-0000-0000-0000DBDD0000}"/>
    <cellStyle name="표준 85 4 2" xfId="56872" xr:uid="{00000000-0005-0000-0000-0000DCDD0000}"/>
    <cellStyle name="표준 85 4 3" xfId="56873" xr:uid="{00000000-0005-0000-0000-0000DDDD0000}"/>
    <cellStyle name="표준 85 4 4" xfId="56874" xr:uid="{00000000-0005-0000-0000-0000DEDD0000}"/>
    <cellStyle name="표준 85 4 5" xfId="56875" xr:uid="{00000000-0005-0000-0000-0000DFDD0000}"/>
    <cellStyle name="표준 85 4 6" xfId="56876" xr:uid="{00000000-0005-0000-0000-0000E0DD0000}"/>
    <cellStyle name="표준 85 5" xfId="8960" xr:uid="{00000000-0005-0000-0000-0000E1DD0000}"/>
    <cellStyle name="표준 85 5 2" xfId="56877" xr:uid="{00000000-0005-0000-0000-0000E2DD0000}"/>
    <cellStyle name="표준 85 5 3" xfId="56878" xr:uid="{00000000-0005-0000-0000-0000E3DD0000}"/>
    <cellStyle name="표준 85 5 4" xfId="56879" xr:uid="{00000000-0005-0000-0000-0000E4DD0000}"/>
    <cellStyle name="표준 85 5 5" xfId="56880" xr:uid="{00000000-0005-0000-0000-0000E5DD0000}"/>
    <cellStyle name="표준 85 5 6" xfId="56881" xr:uid="{00000000-0005-0000-0000-0000E6DD0000}"/>
    <cellStyle name="표준 85 6" xfId="56882" xr:uid="{00000000-0005-0000-0000-0000E7DD0000}"/>
    <cellStyle name="표준 85 7" xfId="56883" xr:uid="{00000000-0005-0000-0000-0000E8DD0000}"/>
    <cellStyle name="표준 85 8" xfId="56884" xr:uid="{00000000-0005-0000-0000-0000E9DD0000}"/>
    <cellStyle name="표준 85 9" xfId="56885" xr:uid="{00000000-0005-0000-0000-0000EADD0000}"/>
    <cellStyle name="표준 86" xfId="1614" xr:uid="{00000000-0005-0000-0000-0000EBDD0000}"/>
    <cellStyle name="표준 86 10" xfId="56886" xr:uid="{00000000-0005-0000-0000-0000ECDD0000}"/>
    <cellStyle name="표준 86 11" xfId="56887" xr:uid="{00000000-0005-0000-0000-0000EDDD0000}"/>
    <cellStyle name="표준 86 2" xfId="3391" xr:uid="{00000000-0005-0000-0000-0000EEDD0000}"/>
    <cellStyle name="표준 86 2 2" xfId="56888" xr:uid="{00000000-0005-0000-0000-0000EFDD0000}"/>
    <cellStyle name="표준 86 2 3" xfId="56889" xr:uid="{00000000-0005-0000-0000-0000F0DD0000}"/>
    <cellStyle name="표준 86 2 4" xfId="56890" xr:uid="{00000000-0005-0000-0000-0000F1DD0000}"/>
    <cellStyle name="표준 86 2 5" xfId="56891" xr:uid="{00000000-0005-0000-0000-0000F2DD0000}"/>
    <cellStyle name="표준 86 2 6" xfId="56892" xr:uid="{00000000-0005-0000-0000-0000F3DD0000}"/>
    <cellStyle name="표준 86 3" xfId="5250" xr:uid="{00000000-0005-0000-0000-0000F4DD0000}"/>
    <cellStyle name="표준 86 3 2" xfId="56893" xr:uid="{00000000-0005-0000-0000-0000F5DD0000}"/>
    <cellStyle name="표준 86 3 3" xfId="56894" xr:uid="{00000000-0005-0000-0000-0000F6DD0000}"/>
    <cellStyle name="표준 86 3 4" xfId="56895" xr:uid="{00000000-0005-0000-0000-0000F7DD0000}"/>
    <cellStyle name="표준 86 3 5" xfId="56896" xr:uid="{00000000-0005-0000-0000-0000F8DD0000}"/>
    <cellStyle name="표준 86 3 6" xfId="56897" xr:uid="{00000000-0005-0000-0000-0000F9DD0000}"/>
    <cellStyle name="표준 86 4" xfId="7114" xr:uid="{00000000-0005-0000-0000-0000FADD0000}"/>
    <cellStyle name="표준 86 4 2" xfId="56898" xr:uid="{00000000-0005-0000-0000-0000FBDD0000}"/>
    <cellStyle name="표준 86 4 3" xfId="56899" xr:uid="{00000000-0005-0000-0000-0000FCDD0000}"/>
    <cellStyle name="표준 86 4 4" xfId="56900" xr:uid="{00000000-0005-0000-0000-0000FDDD0000}"/>
    <cellStyle name="표준 86 4 5" xfId="56901" xr:uid="{00000000-0005-0000-0000-0000FEDD0000}"/>
    <cellStyle name="표준 86 4 6" xfId="56902" xr:uid="{00000000-0005-0000-0000-0000FFDD0000}"/>
    <cellStyle name="표준 86 5" xfId="8974" xr:uid="{00000000-0005-0000-0000-000000DE0000}"/>
    <cellStyle name="표준 86 5 2" xfId="56903" xr:uid="{00000000-0005-0000-0000-000001DE0000}"/>
    <cellStyle name="표준 86 5 3" xfId="56904" xr:uid="{00000000-0005-0000-0000-000002DE0000}"/>
    <cellStyle name="표준 86 5 4" xfId="56905" xr:uid="{00000000-0005-0000-0000-000003DE0000}"/>
    <cellStyle name="표준 86 5 5" xfId="56906" xr:uid="{00000000-0005-0000-0000-000004DE0000}"/>
    <cellStyle name="표준 86 5 6" xfId="56907" xr:uid="{00000000-0005-0000-0000-000005DE0000}"/>
    <cellStyle name="표준 86 6" xfId="56908" xr:uid="{00000000-0005-0000-0000-000006DE0000}"/>
    <cellStyle name="표준 86 7" xfId="56909" xr:uid="{00000000-0005-0000-0000-000007DE0000}"/>
    <cellStyle name="표준 86 8" xfId="56910" xr:uid="{00000000-0005-0000-0000-000008DE0000}"/>
    <cellStyle name="표준 86 9" xfId="56911" xr:uid="{00000000-0005-0000-0000-000009DE0000}"/>
    <cellStyle name="표준 87" xfId="1628" xr:uid="{00000000-0005-0000-0000-00000ADE0000}"/>
    <cellStyle name="표준 87 10" xfId="56912" xr:uid="{00000000-0005-0000-0000-00000BDE0000}"/>
    <cellStyle name="표준 87 11" xfId="56913" xr:uid="{00000000-0005-0000-0000-00000CDE0000}"/>
    <cellStyle name="표준 87 2" xfId="3405" xr:uid="{00000000-0005-0000-0000-00000DDE0000}"/>
    <cellStyle name="표준 87 2 2" xfId="56914" xr:uid="{00000000-0005-0000-0000-00000EDE0000}"/>
    <cellStyle name="표준 87 2 3" xfId="56915" xr:uid="{00000000-0005-0000-0000-00000FDE0000}"/>
    <cellStyle name="표준 87 2 4" xfId="56916" xr:uid="{00000000-0005-0000-0000-000010DE0000}"/>
    <cellStyle name="표준 87 2 5" xfId="56917" xr:uid="{00000000-0005-0000-0000-000011DE0000}"/>
    <cellStyle name="표준 87 2 6" xfId="56918" xr:uid="{00000000-0005-0000-0000-000012DE0000}"/>
    <cellStyle name="표준 87 3" xfId="5264" xr:uid="{00000000-0005-0000-0000-000013DE0000}"/>
    <cellStyle name="표준 87 3 2" xfId="56919" xr:uid="{00000000-0005-0000-0000-000014DE0000}"/>
    <cellStyle name="표준 87 3 3" xfId="56920" xr:uid="{00000000-0005-0000-0000-000015DE0000}"/>
    <cellStyle name="표준 87 3 4" xfId="56921" xr:uid="{00000000-0005-0000-0000-000016DE0000}"/>
    <cellStyle name="표준 87 3 5" xfId="56922" xr:uid="{00000000-0005-0000-0000-000017DE0000}"/>
    <cellStyle name="표준 87 3 6" xfId="56923" xr:uid="{00000000-0005-0000-0000-000018DE0000}"/>
    <cellStyle name="표준 87 4" xfId="7128" xr:uid="{00000000-0005-0000-0000-000019DE0000}"/>
    <cellStyle name="표준 87 4 2" xfId="56924" xr:uid="{00000000-0005-0000-0000-00001ADE0000}"/>
    <cellStyle name="표준 87 4 3" xfId="56925" xr:uid="{00000000-0005-0000-0000-00001BDE0000}"/>
    <cellStyle name="표준 87 4 4" xfId="56926" xr:uid="{00000000-0005-0000-0000-00001CDE0000}"/>
    <cellStyle name="표준 87 4 5" xfId="56927" xr:uid="{00000000-0005-0000-0000-00001DDE0000}"/>
    <cellStyle name="표준 87 4 6" xfId="56928" xr:uid="{00000000-0005-0000-0000-00001EDE0000}"/>
    <cellStyle name="표준 87 5" xfId="8988" xr:uid="{00000000-0005-0000-0000-00001FDE0000}"/>
    <cellStyle name="표준 87 5 2" xfId="56929" xr:uid="{00000000-0005-0000-0000-000020DE0000}"/>
    <cellStyle name="표준 87 5 3" xfId="56930" xr:uid="{00000000-0005-0000-0000-000021DE0000}"/>
    <cellStyle name="표준 87 5 4" xfId="56931" xr:uid="{00000000-0005-0000-0000-000022DE0000}"/>
    <cellStyle name="표준 87 5 5" xfId="56932" xr:uid="{00000000-0005-0000-0000-000023DE0000}"/>
    <cellStyle name="표준 87 5 6" xfId="56933" xr:uid="{00000000-0005-0000-0000-000024DE0000}"/>
    <cellStyle name="표준 87 6" xfId="56934" xr:uid="{00000000-0005-0000-0000-000025DE0000}"/>
    <cellStyle name="표준 87 7" xfId="56935" xr:uid="{00000000-0005-0000-0000-000026DE0000}"/>
    <cellStyle name="표준 87 8" xfId="56936" xr:uid="{00000000-0005-0000-0000-000027DE0000}"/>
    <cellStyle name="표준 87 9" xfId="56937" xr:uid="{00000000-0005-0000-0000-000028DE0000}"/>
    <cellStyle name="표준 88" xfId="1642" xr:uid="{00000000-0005-0000-0000-000029DE0000}"/>
    <cellStyle name="표준 88 10" xfId="56938" xr:uid="{00000000-0005-0000-0000-00002ADE0000}"/>
    <cellStyle name="표준 88 11" xfId="56939" xr:uid="{00000000-0005-0000-0000-00002BDE0000}"/>
    <cellStyle name="표준 88 2" xfId="3419" xr:uid="{00000000-0005-0000-0000-00002CDE0000}"/>
    <cellStyle name="표준 88 2 2" xfId="56940" xr:uid="{00000000-0005-0000-0000-00002DDE0000}"/>
    <cellStyle name="표준 88 2 3" xfId="56941" xr:uid="{00000000-0005-0000-0000-00002EDE0000}"/>
    <cellStyle name="표준 88 2 4" xfId="56942" xr:uid="{00000000-0005-0000-0000-00002FDE0000}"/>
    <cellStyle name="표준 88 2 5" xfId="56943" xr:uid="{00000000-0005-0000-0000-000030DE0000}"/>
    <cellStyle name="표준 88 2 6" xfId="56944" xr:uid="{00000000-0005-0000-0000-000031DE0000}"/>
    <cellStyle name="표준 88 3" xfId="5278" xr:uid="{00000000-0005-0000-0000-000032DE0000}"/>
    <cellStyle name="표준 88 3 2" xfId="56945" xr:uid="{00000000-0005-0000-0000-000033DE0000}"/>
    <cellStyle name="표준 88 3 3" xfId="56946" xr:uid="{00000000-0005-0000-0000-000034DE0000}"/>
    <cellStyle name="표준 88 3 4" xfId="56947" xr:uid="{00000000-0005-0000-0000-000035DE0000}"/>
    <cellStyle name="표준 88 3 5" xfId="56948" xr:uid="{00000000-0005-0000-0000-000036DE0000}"/>
    <cellStyle name="표준 88 3 6" xfId="56949" xr:uid="{00000000-0005-0000-0000-000037DE0000}"/>
    <cellStyle name="표준 88 4" xfId="7142" xr:uid="{00000000-0005-0000-0000-000038DE0000}"/>
    <cellStyle name="표준 88 4 2" xfId="56950" xr:uid="{00000000-0005-0000-0000-000039DE0000}"/>
    <cellStyle name="표준 88 4 3" xfId="56951" xr:uid="{00000000-0005-0000-0000-00003ADE0000}"/>
    <cellStyle name="표준 88 4 4" xfId="56952" xr:uid="{00000000-0005-0000-0000-00003BDE0000}"/>
    <cellStyle name="표준 88 4 5" xfId="56953" xr:uid="{00000000-0005-0000-0000-00003CDE0000}"/>
    <cellStyle name="표준 88 4 6" xfId="56954" xr:uid="{00000000-0005-0000-0000-00003DDE0000}"/>
    <cellStyle name="표준 88 5" xfId="9002" xr:uid="{00000000-0005-0000-0000-00003EDE0000}"/>
    <cellStyle name="표준 88 5 2" xfId="56955" xr:uid="{00000000-0005-0000-0000-00003FDE0000}"/>
    <cellStyle name="표준 88 5 3" xfId="56956" xr:uid="{00000000-0005-0000-0000-000040DE0000}"/>
    <cellStyle name="표준 88 5 4" xfId="56957" xr:uid="{00000000-0005-0000-0000-000041DE0000}"/>
    <cellStyle name="표준 88 5 5" xfId="56958" xr:uid="{00000000-0005-0000-0000-000042DE0000}"/>
    <cellStyle name="표준 88 5 6" xfId="56959" xr:uid="{00000000-0005-0000-0000-000043DE0000}"/>
    <cellStyle name="표준 88 6" xfId="56960" xr:uid="{00000000-0005-0000-0000-000044DE0000}"/>
    <cellStyle name="표준 88 7" xfId="56961" xr:uid="{00000000-0005-0000-0000-000045DE0000}"/>
    <cellStyle name="표준 88 8" xfId="56962" xr:uid="{00000000-0005-0000-0000-000046DE0000}"/>
    <cellStyle name="표준 88 9" xfId="56963" xr:uid="{00000000-0005-0000-0000-000047DE0000}"/>
    <cellStyle name="표준 89" xfId="1656" xr:uid="{00000000-0005-0000-0000-000048DE0000}"/>
    <cellStyle name="표준 89 10" xfId="56964" xr:uid="{00000000-0005-0000-0000-000049DE0000}"/>
    <cellStyle name="표준 89 11" xfId="56965" xr:uid="{00000000-0005-0000-0000-00004ADE0000}"/>
    <cellStyle name="표준 89 2" xfId="3433" xr:uid="{00000000-0005-0000-0000-00004BDE0000}"/>
    <cellStyle name="표준 89 2 2" xfId="56966" xr:uid="{00000000-0005-0000-0000-00004CDE0000}"/>
    <cellStyle name="표준 89 2 3" xfId="56967" xr:uid="{00000000-0005-0000-0000-00004DDE0000}"/>
    <cellStyle name="표준 89 2 4" xfId="56968" xr:uid="{00000000-0005-0000-0000-00004EDE0000}"/>
    <cellStyle name="표준 89 2 5" xfId="56969" xr:uid="{00000000-0005-0000-0000-00004FDE0000}"/>
    <cellStyle name="표준 89 2 6" xfId="56970" xr:uid="{00000000-0005-0000-0000-000050DE0000}"/>
    <cellStyle name="표준 89 3" xfId="5292" xr:uid="{00000000-0005-0000-0000-000051DE0000}"/>
    <cellStyle name="표준 89 3 2" xfId="56971" xr:uid="{00000000-0005-0000-0000-000052DE0000}"/>
    <cellStyle name="표준 89 3 3" xfId="56972" xr:uid="{00000000-0005-0000-0000-000053DE0000}"/>
    <cellStyle name="표준 89 3 4" xfId="56973" xr:uid="{00000000-0005-0000-0000-000054DE0000}"/>
    <cellStyle name="표준 89 3 5" xfId="56974" xr:uid="{00000000-0005-0000-0000-000055DE0000}"/>
    <cellStyle name="표준 89 3 6" xfId="56975" xr:uid="{00000000-0005-0000-0000-000056DE0000}"/>
    <cellStyle name="표준 89 4" xfId="7156" xr:uid="{00000000-0005-0000-0000-000057DE0000}"/>
    <cellStyle name="표준 89 4 2" xfId="56976" xr:uid="{00000000-0005-0000-0000-000058DE0000}"/>
    <cellStyle name="표준 89 4 3" xfId="56977" xr:uid="{00000000-0005-0000-0000-000059DE0000}"/>
    <cellStyle name="표준 89 4 4" xfId="56978" xr:uid="{00000000-0005-0000-0000-00005ADE0000}"/>
    <cellStyle name="표준 89 4 5" xfId="56979" xr:uid="{00000000-0005-0000-0000-00005BDE0000}"/>
    <cellStyle name="표준 89 4 6" xfId="56980" xr:uid="{00000000-0005-0000-0000-00005CDE0000}"/>
    <cellStyle name="표준 89 5" xfId="9016" xr:uid="{00000000-0005-0000-0000-00005DDE0000}"/>
    <cellStyle name="표준 89 5 2" xfId="56981" xr:uid="{00000000-0005-0000-0000-00005EDE0000}"/>
    <cellStyle name="표준 89 5 3" xfId="56982" xr:uid="{00000000-0005-0000-0000-00005FDE0000}"/>
    <cellStyle name="표준 89 5 4" xfId="56983" xr:uid="{00000000-0005-0000-0000-000060DE0000}"/>
    <cellStyle name="표준 89 5 5" xfId="56984" xr:uid="{00000000-0005-0000-0000-000061DE0000}"/>
    <cellStyle name="표준 89 5 6" xfId="56985" xr:uid="{00000000-0005-0000-0000-000062DE0000}"/>
    <cellStyle name="표준 89 6" xfId="56986" xr:uid="{00000000-0005-0000-0000-000063DE0000}"/>
    <cellStyle name="표준 89 7" xfId="56987" xr:uid="{00000000-0005-0000-0000-000064DE0000}"/>
    <cellStyle name="표준 89 8" xfId="56988" xr:uid="{00000000-0005-0000-0000-000065DE0000}"/>
    <cellStyle name="표준 89 9" xfId="56989" xr:uid="{00000000-0005-0000-0000-000066DE0000}"/>
    <cellStyle name="표준 9" xfId="495" xr:uid="{00000000-0005-0000-0000-000067DE0000}"/>
    <cellStyle name="표준 9 2" xfId="1078" xr:uid="{00000000-0005-0000-0000-000068DE0000}"/>
    <cellStyle name="표준 90" xfId="1671" xr:uid="{00000000-0005-0000-0000-000069DE0000}"/>
    <cellStyle name="표준 90 10" xfId="56990" xr:uid="{00000000-0005-0000-0000-00006ADE0000}"/>
    <cellStyle name="표준 90 11" xfId="56991" xr:uid="{00000000-0005-0000-0000-00006BDE0000}"/>
    <cellStyle name="표준 90 2" xfId="3448" xr:uid="{00000000-0005-0000-0000-00006CDE0000}"/>
    <cellStyle name="표준 90 2 2" xfId="56992" xr:uid="{00000000-0005-0000-0000-00006DDE0000}"/>
    <cellStyle name="표준 90 2 3" xfId="56993" xr:uid="{00000000-0005-0000-0000-00006EDE0000}"/>
    <cellStyle name="표준 90 2 4" xfId="56994" xr:uid="{00000000-0005-0000-0000-00006FDE0000}"/>
    <cellStyle name="표준 90 2 5" xfId="56995" xr:uid="{00000000-0005-0000-0000-000070DE0000}"/>
    <cellStyle name="표준 90 2 6" xfId="56996" xr:uid="{00000000-0005-0000-0000-000071DE0000}"/>
    <cellStyle name="표준 90 3" xfId="5307" xr:uid="{00000000-0005-0000-0000-000072DE0000}"/>
    <cellStyle name="표준 90 3 2" xfId="56997" xr:uid="{00000000-0005-0000-0000-000073DE0000}"/>
    <cellStyle name="표준 90 3 3" xfId="56998" xr:uid="{00000000-0005-0000-0000-000074DE0000}"/>
    <cellStyle name="표준 90 3 4" xfId="56999" xr:uid="{00000000-0005-0000-0000-000075DE0000}"/>
    <cellStyle name="표준 90 3 5" xfId="57000" xr:uid="{00000000-0005-0000-0000-000076DE0000}"/>
    <cellStyle name="표준 90 3 6" xfId="57001" xr:uid="{00000000-0005-0000-0000-000077DE0000}"/>
    <cellStyle name="표준 90 4" xfId="7171" xr:uid="{00000000-0005-0000-0000-000078DE0000}"/>
    <cellStyle name="표준 90 4 2" xfId="57002" xr:uid="{00000000-0005-0000-0000-000079DE0000}"/>
    <cellStyle name="표준 90 4 3" xfId="57003" xr:uid="{00000000-0005-0000-0000-00007ADE0000}"/>
    <cellStyle name="표준 90 4 4" xfId="57004" xr:uid="{00000000-0005-0000-0000-00007BDE0000}"/>
    <cellStyle name="표준 90 4 5" xfId="57005" xr:uid="{00000000-0005-0000-0000-00007CDE0000}"/>
    <cellStyle name="표준 90 4 6" xfId="57006" xr:uid="{00000000-0005-0000-0000-00007DDE0000}"/>
    <cellStyle name="표준 90 5" xfId="9031" xr:uid="{00000000-0005-0000-0000-00007EDE0000}"/>
    <cellStyle name="표준 90 5 2" xfId="57007" xr:uid="{00000000-0005-0000-0000-00007FDE0000}"/>
    <cellStyle name="표준 90 5 3" xfId="57008" xr:uid="{00000000-0005-0000-0000-000080DE0000}"/>
    <cellStyle name="표준 90 5 4" xfId="57009" xr:uid="{00000000-0005-0000-0000-000081DE0000}"/>
    <cellStyle name="표준 90 5 5" xfId="57010" xr:uid="{00000000-0005-0000-0000-000082DE0000}"/>
    <cellStyle name="표준 90 5 6" xfId="57011" xr:uid="{00000000-0005-0000-0000-000083DE0000}"/>
    <cellStyle name="표준 90 6" xfId="57012" xr:uid="{00000000-0005-0000-0000-000084DE0000}"/>
    <cellStyle name="표준 90 7" xfId="57013" xr:uid="{00000000-0005-0000-0000-000085DE0000}"/>
    <cellStyle name="표준 90 8" xfId="57014" xr:uid="{00000000-0005-0000-0000-000086DE0000}"/>
    <cellStyle name="표준 90 9" xfId="57015" xr:uid="{00000000-0005-0000-0000-000087DE0000}"/>
    <cellStyle name="표준 91" xfId="1685" xr:uid="{00000000-0005-0000-0000-000088DE0000}"/>
    <cellStyle name="표준 91 10" xfId="57016" xr:uid="{00000000-0005-0000-0000-000089DE0000}"/>
    <cellStyle name="표준 91 11" xfId="57017" xr:uid="{00000000-0005-0000-0000-00008ADE0000}"/>
    <cellStyle name="표준 91 2" xfId="3462" xr:uid="{00000000-0005-0000-0000-00008BDE0000}"/>
    <cellStyle name="표준 91 2 2" xfId="57018" xr:uid="{00000000-0005-0000-0000-00008CDE0000}"/>
    <cellStyle name="표준 91 2 3" xfId="57019" xr:uid="{00000000-0005-0000-0000-00008DDE0000}"/>
    <cellStyle name="표준 91 2 4" xfId="57020" xr:uid="{00000000-0005-0000-0000-00008EDE0000}"/>
    <cellStyle name="표준 91 2 5" xfId="57021" xr:uid="{00000000-0005-0000-0000-00008FDE0000}"/>
    <cellStyle name="표준 91 2 6" xfId="57022" xr:uid="{00000000-0005-0000-0000-000090DE0000}"/>
    <cellStyle name="표준 91 3" xfId="5321" xr:uid="{00000000-0005-0000-0000-000091DE0000}"/>
    <cellStyle name="표준 91 3 2" xfId="57023" xr:uid="{00000000-0005-0000-0000-000092DE0000}"/>
    <cellStyle name="표준 91 3 3" xfId="57024" xr:uid="{00000000-0005-0000-0000-000093DE0000}"/>
    <cellStyle name="표준 91 3 4" xfId="57025" xr:uid="{00000000-0005-0000-0000-000094DE0000}"/>
    <cellStyle name="표준 91 3 5" xfId="57026" xr:uid="{00000000-0005-0000-0000-000095DE0000}"/>
    <cellStyle name="표준 91 3 6" xfId="57027" xr:uid="{00000000-0005-0000-0000-000096DE0000}"/>
    <cellStyle name="표준 91 4" xfId="7185" xr:uid="{00000000-0005-0000-0000-000097DE0000}"/>
    <cellStyle name="표준 91 4 2" xfId="57028" xr:uid="{00000000-0005-0000-0000-000098DE0000}"/>
    <cellStyle name="표준 91 4 3" xfId="57029" xr:uid="{00000000-0005-0000-0000-000099DE0000}"/>
    <cellStyle name="표준 91 4 4" xfId="57030" xr:uid="{00000000-0005-0000-0000-00009ADE0000}"/>
    <cellStyle name="표준 91 4 5" xfId="57031" xr:uid="{00000000-0005-0000-0000-00009BDE0000}"/>
    <cellStyle name="표준 91 4 6" xfId="57032" xr:uid="{00000000-0005-0000-0000-00009CDE0000}"/>
    <cellStyle name="표준 91 5" xfId="9045" xr:uid="{00000000-0005-0000-0000-00009DDE0000}"/>
    <cellStyle name="표준 91 5 2" xfId="57033" xr:uid="{00000000-0005-0000-0000-00009EDE0000}"/>
    <cellStyle name="표준 91 5 3" xfId="57034" xr:uid="{00000000-0005-0000-0000-00009FDE0000}"/>
    <cellStyle name="표준 91 5 4" xfId="57035" xr:uid="{00000000-0005-0000-0000-0000A0DE0000}"/>
    <cellStyle name="표준 91 5 5" xfId="57036" xr:uid="{00000000-0005-0000-0000-0000A1DE0000}"/>
    <cellStyle name="표준 91 5 6" xfId="57037" xr:uid="{00000000-0005-0000-0000-0000A2DE0000}"/>
    <cellStyle name="표준 91 6" xfId="57038" xr:uid="{00000000-0005-0000-0000-0000A3DE0000}"/>
    <cellStyle name="표준 91 7" xfId="57039" xr:uid="{00000000-0005-0000-0000-0000A4DE0000}"/>
    <cellStyle name="표준 91 8" xfId="57040" xr:uid="{00000000-0005-0000-0000-0000A5DE0000}"/>
    <cellStyle name="표준 91 9" xfId="57041" xr:uid="{00000000-0005-0000-0000-0000A6DE0000}"/>
    <cellStyle name="표준 92" xfId="1699" xr:uid="{00000000-0005-0000-0000-0000A7DE0000}"/>
    <cellStyle name="표준 92 10" xfId="57042" xr:uid="{00000000-0005-0000-0000-0000A8DE0000}"/>
    <cellStyle name="표준 92 11" xfId="57043" xr:uid="{00000000-0005-0000-0000-0000A9DE0000}"/>
    <cellStyle name="표준 92 2" xfId="3476" xr:uid="{00000000-0005-0000-0000-0000AADE0000}"/>
    <cellStyle name="표준 92 2 2" xfId="57044" xr:uid="{00000000-0005-0000-0000-0000ABDE0000}"/>
    <cellStyle name="표준 92 2 3" xfId="57045" xr:uid="{00000000-0005-0000-0000-0000ACDE0000}"/>
    <cellStyle name="표준 92 2 4" xfId="57046" xr:uid="{00000000-0005-0000-0000-0000ADDE0000}"/>
    <cellStyle name="표준 92 2 5" xfId="57047" xr:uid="{00000000-0005-0000-0000-0000AEDE0000}"/>
    <cellStyle name="표준 92 2 6" xfId="57048" xr:uid="{00000000-0005-0000-0000-0000AFDE0000}"/>
    <cellStyle name="표준 92 3" xfId="5335" xr:uid="{00000000-0005-0000-0000-0000B0DE0000}"/>
    <cellStyle name="표준 92 3 2" xfId="57049" xr:uid="{00000000-0005-0000-0000-0000B1DE0000}"/>
    <cellStyle name="표준 92 3 3" xfId="57050" xr:uid="{00000000-0005-0000-0000-0000B2DE0000}"/>
    <cellStyle name="표준 92 3 4" xfId="57051" xr:uid="{00000000-0005-0000-0000-0000B3DE0000}"/>
    <cellStyle name="표준 92 3 5" xfId="57052" xr:uid="{00000000-0005-0000-0000-0000B4DE0000}"/>
    <cellStyle name="표준 92 3 6" xfId="57053" xr:uid="{00000000-0005-0000-0000-0000B5DE0000}"/>
    <cellStyle name="표준 92 4" xfId="7199" xr:uid="{00000000-0005-0000-0000-0000B6DE0000}"/>
    <cellStyle name="표준 92 4 2" xfId="57054" xr:uid="{00000000-0005-0000-0000-0000B7DE0000}"/>
    <cellStyle name="표준 92 4 3" xfId="57055" xr:uid="{00000000-0005-0000-0000-0000B8DE0000}"/>
    <cellStyle name="표준 92 4 4" xfId="57056" xr:uid="{00000000-0005-0000-0000-0000B9DE0000}"/>
    <cellStyle name="표준 92 4 5" xfId="57057" xr:uid="{00000000-0005-0000-0000-0000BADE0000}"/>
    <cellStyle name="표준 92 4 6" xfId="57058" xr:uid="{00000000-0005-0000-0000-0000BBDE0000}"/>
    <cellStyle name="표준 92 5" xfId="9059" xr:uid="{00000000-0005-0000-0000-0000BCDE0000}"/>
    <cellStyle name="표준 92 5 2" xfId="57059" xr:uid="{00000000-0005-0000-0000-0000BDDE0000}"/>
    <cellStyle name="표준 92 5 3" xfId="57060" xr:uid="{00000000-0005-0000-0000-0000BEDE0000}"/>
    <cellStyle name="표준 92 5 4" xfId="57061" xr:uid="{00000000-0005-0000-0000-0000BFDE0000}"/>
    <cellStyle name="표준 92 5 5" xfId="57062" xr:uid="{00000000-0005-0000-0000-0000C0DE0000}"/>
    <cellStyle name="표준 92 5 6" xfId="57063" xr:uid="{00000000-0005-0000-0000-0000C1DE0000}"/>
    <cellStyle name="표준 92 6" xfId="57064" xr:uid="{00000000-0005-0000-0000-0000C2DE0000}"/>
    <cellStyle name="표준 92 7" xfId="57065" xr:uid="{00000000-0005-0000-0000-0000C3DE0000}"/>
    <cellStyle name="표준 92 8" xfId="57066" xr:uid="{00000000-0005-0000-0000-0000C4DE0000}"/>
    <cellStyle name="표준 92 9" xfId="57067" xr:uid="{00000000-0005-0000-0000-0000C5DE0000}"/>
    <cellStyle name="표준 93" xfId="1724" xr:uid="{00000000-0005-0000-0000-0000C6DE0000}"/>
    <cellStyle name="표준 93 10" xfId="57068" xr:uid="{00000000-0005-0000-0000-0000C7DE0000}"/>
    <cellStyle name="표준 93 11" xfId="57069" xr:uid="{00000000-0005-0000-0000-0000C8DE0000}"/>
    <cellStyle name="표준 93 2" xfId="3501" xr:uid="{00000000-0005-0000-0000-0000C9DE0000}"/>
    <cellStyle name="표준 93 2 2" xfId="57070" xr:uid="{00000000-0005-0000-0000-0000CADE0000}"/>
    <cellStyle name="표준 93 2 3" xfId="57071" xr:uid="{00000000-0005-0000-0000-0000CBDE0000}"/>
    <cellStyle name="표준 93 2 4" xfId="57072" xr:uid="{00000000-0005-0000-0000-0000CCDE0000}"/>
    <cellStyle name="표준 93 2 5" xfId="57073" xr:uid="{00000000-0005-0000-0000-0000CDDE0000}"/>
    <cellStyle name="표준 93 2 6" xfId="57074" xr:uid="{00000000-0005-0000-0000-0000CEDE0000}"/>
    <cellStyle name="표준 93 3" xfId="5360" xr:uid="{00000000-0005-0000-0000-0000CFDE0000}"/>
    <cellStyle name="표준 93 3 2" xfId="57075" xr:uid="{00000000-0005-0000-0000-0000D0DE0000}"/>
    <cellStyle name="표준 93 3 3" xfId="57076" xr:uid="{00000000-0005-0000-0000-0000D1DE0000}"/>
    <cellStyle name="표준 93 3 4" xfId="57077" xr:uid="{00000000-0005-0000-0000-0000D2DE0000}"/>
    <cellStyle name="표준 93 3 5" xfId="57078" xr:uid="{00000000-0005-0000-0000-0000D3DE0000}"/>
    <cellStyle name="표준 93 3 6" xfId="57079" xr:uid="{00000000-0005-0000-0000-0000D4DE0000}"/>
    <cellStyle name="표준 93 4" xfId="7224" xr:uid="{00000000-0005-0000-0000-0000D5DE0000}"/>
    <cellStyle name="표준 93 4 2" xfId="57080" xr:uid="{00000000-0005-0000-0000-0000D6DE0000}"/>
    <cellStyle name="표준 93 4 3" xfId="57081" xr:uid="{00000000-0005-0000-0000-0000D7DE0000}"/>
    <cellStyle name="표준 93 4 4" xfId="57082" xr:uid="{00000000-0005-0000-0000-0000D8DE0000}"/>
    <cellStyle name="표준 93 4 5" xfId="57083" xr:uid="{00000000-0005-0000-0000-0000D9DE0000}"/>
    <cellStyle name="표준 93 4 6" xfId="57084" xr:uid="{00000000-0005-0000-0000-0000DADE0000}"/>
    <cellStyle name="표준 93 5" xfId="9084" xr:uid="{00000000-0005-0000-0000-0000DBDE0000}"/>
    <cellStyle name="표준 93 5 2" xfId="57085" xr:uid="{00000000-0005-0000-0000-0000DCDE0000}"/>
    <cellStyle name="표준 93 5 3" xfId="57086" xr:uid="{00000000-0005-0000-0000-0000DDDE0000}"/>
    <cellStyle name="표준 93 5 4" xfId="57087" xr:uid="{00000000-0005-0000-0000-0000DEDE0000}"/>
    <cellStyle name="표준 93 5 5" xfId="57088" xr:uid="{00000000-0005-0000-0000-0000DFDE0000}"/>
    <cellStyle name="표준 93 5 6" xfId="57089" xr:uid="{00000000-0005-0000-0000-0000E0DE0000}"/>
    <cellStyle name="표준 93 6" xfId="57090" xr:uid="{00000000-0005-0000-0000-0000E1DE0000}"/>
    <cellStyle name="표준 93 7" xfId="57091" xr:uid="{00000000-0005-0000-0000-0000E2DE0000}"/>
    <cellStyle name="표준 93 8" xfId="57092" xr:uid="{00000000-0005-0000-0000-0000E3DE0000}"/>
    <cellStyle name="표준 93 9" xfId="57093" xr:uid="{00000000-0005-0000-0000-0000E4DE0000}"/>
    <cellStyle name="표준 94" xfId="1738" xr:uid="{00000000-0005-0000-0000-0000E5DE0000}"/>
    <cellStyle name="표준 94 10" xfId="57094" xr:uid="{00000000-0005-0000-0000-0000E6DE0000}"/>
    <cellStyle name="표준 94 11" xfId="57095" xr:uid="{00000000-0005-0000-0000-0000E7DE0000}"/>
    <cellStyle name="표준 94 2" xfId="3515" xr:uid="{00000000-0005-0000-0000-0000E8DE0000}"/>
    <cellStyle name="표준 94 2 2" xfId="57096" xr:uid="{00000000-0005-0000-0000-0000E9DE0000}"/>
    <cellStyle name="표준 94 2 3" xfId="57097" xr:uid="{00000000-0005-0000-0000-0000EADE0000}"/>
    <cellStyle name="표준 94 2 4" xfId="57098" xr:uid="{00000000-0005-0000-0000-0000EBDE0000}"/>
    <cellStyle name="표준 94 2 5" xfId="57099" xr:uid="{00000000-0005-0000-0000-0000ECDE0000}"/>
    <cellStyle name="표준 94 2 6" xfId="57100" xr:uid="{00000000-0005-0000-0000-0000EDDE0000}"/>
    <cellStyle name="표준 94 3" xfId="5374" xr:uid="{00000000-0005-0000-0000-0000EEDE0000}"/>
    <cellStyle name="표준 94 3 2" xfId="57101" xr:uid="{00000000-0005-0000-0000-0000EFDE0000}"/>
    <cellStyle name="표준 94 3 3" xfId="57102" xr:uid="{00000000-0005-0000-0000-0000F0DE0000}"/>
    <cellStyle name="표준 94 3 4" xfId="57103" xr:uid="{00000000-0005-0000-0000-0000F1DE0000}"/>
    <cellStyle name="표준 94 3 5" xfId="57104" xr:uid="{00000000-0005-0000-0000-0000F2DE0000}"/>
    <cellStyle name="표준 94 3 6" xfId="57105" xr:uid="{00000000-0005-0000-0000-0000F3DE0000}"/>
    <cellStyle name="표준 94 4" xfId="7238" xr:uid="{00000000-0005-0000-0000-0000F4DE0000}"/>
    <cellStyle name="표준 94 4 2" xfId="57106" xr:uid="{00000000-0005-0000-0000-0000F5DE0000}"/>
    <cellStyle name="표준 94 4 3" xfId="57107" xr:uid="{00000000-0005-0000-0000-0000F6DE0000}"/>
    <cellStyle name="표준 94 4 4" xfId="57108" xr:uid="{00000000-0005-0000-0000-0000F7DE0000}"/>
    <cellStyle name="표준 94 4 5" xfId="57109" xr:uid="{00000000-0005-0000-0000-0000F8DE0000}"/>
    <cellStyle name="표준 94 4 6" xfId="57110" xr:uid="{00000000-0005-0000-0000-0000F9DE0000}"/>
    <cellStyle name="표준 94 5" xfId="9098" xr:uid="{00000000-0005-0000-0000-0000FADE0000}"/>
    <cellStyle name="표준 94 5 2" xfId="57111" xr:uid="{00000000-0005-0000-0000-0000FBDE0000}"/>
    <cellStyle name="표준 94 5 3" xfId="57112" xr:uid="{00000000-0005-0000-0000-0000FCDE0000}"/>
    <cellStyle name="표준 94 5 4" xfId="57113" xr:uid="{00000000-0005-0000-0000-0000FDDE0000}"/>
    <cellStyle name="표준 94 5 5" xfId="57114" xr:uid="{00000000-0005-0000-0000-0000FEDE0000}"/>
    <cellStyle name="표준 94 5 6" xfId="57115" xr:uid="{00000000-0005-0000-0000-0000FFDE0000}"/>
    <cellStyle name="표준 94 6" xfId="57116" xr:uid="{00000000-0005-0000-0000-000000DF0000}"/>
    <cellStyle name="표준 94 7" xfId="57117" xr:uid="{00000000-0005-0000-0000-000001DF0000}"/>
    <cellStyle name="표준 94 8" xfId="57118" xr:uid="{00000000-0005-0000-0000-000002DF0000}"/>
    <cellStyle name="표준 94 9" xfId="57119" xr:uid="{00000000-0005-0000-0000-000003DF0000}"/>
    <cellStyle name="표준 95" xfId="1752" xr:uid="{00000000-0005-0000-0000-000004DF0000}"/>
    <cellStyle name="표준 95 10" xfId="57120" xr:uid="{00000000-0005-0000-0000-000005DF0000}"/>
    <cellStyle name="표준 95 11" xfId="57121" xr:uid="{00000000-0005-0000-0000-000006DF0000}"/>
    <cellStyle name="표준 95 2" xfId="3529" xr:uid="{00000000-0005-0000-0000-000007DF0000}"/>
    <cellStyle name="표준 95 2 2" xfId="57122" xr:uid="{00000000-0005-0000-0000-000008DF0000}"/>
    <cellStyle name="표준 95 2 3" xfId="57123" xr:uid="{00000000-0005-0000-0000-000009DF0000}"/>
    <cellStyle name="표준 95 2 4" xfId="57124" xr:uid="{00000000-0005-0000-0000-00000ADF0000}"/>
    <cellStyle name="표준 95 2 5" xfId="57125" xr:uid="{00000000-0005-0000-0000-00000BDF0000}"/>
    <cellStyle name="표준 95 2 6" xfId="57126" xr:uid="{00000000-0005-0000-0000-00000CDF0000}"/>
    <cellStyle name="표준 95 3" xfId="5388" xr:uid="{00000000-0005-0000-0000-00000DDF0000}"/>
    <cellStyle name="표준 95 3 2" xfId="57127" xr:uid="{00000000-0005-0000-0000-00000EDF0000}"/>
    <cellStyle name="표준 95 3 3" xfId="57128" xr:uid="{00000000-0005-0000-0000-00000FDF0000}"/>
    <cellStyle name="표준 95 3 4" xfId="57129" xr:uid="{00000000-0005-0000-0000-000010DF0000}"/>
    <cellStyle name="표준 95 3 5" xfId="57130" xr:uid="{00000000-0005-0000-0000-000011DF0000}"/>
    <cellStyle name="표준 95 3 6" xfId="57131" xr:uid="{00000000-0005-0000-0000-000012DF0000}"/>
    <cellStyle name="표준 95 4" xfId="7252" xr:uid="{00000000-0005-0000-0000-000013DF0000}"/>
    <cellStyle name="표준 95 4 2" xfId="57132" xr:uid="{00000000-0005-0000-0000-000014DF0000}"/>
    <cellStyle name="표준 95 4 3" xfId="57133" xr:uid="{00000000-0005-0000-0000-000015DF0000}"/>
    <cellStyle name="표준 95 4 4" xfId="57134" xr:uid="{00000000-0005-0000-0000-000016DF0000}"/>
    <cellStyle name="표준 95 4 5" xfId="57135" xr:uid="{00000000-0005-0000-0000-000017DF0000}"/>
    <cellStyle name="표준 95 4 6" xfId="57136" xr:uid="{00000000-0005-0000-0000-000018DF0000}"/>
    <cellStyle name="표준 95 5" xfId="9112" xr:uid="{00000000-0005-0000-0000-000019DF0000}"/>
    <cellStyle name="표준 95 5 2" xfId="57137" xr:uid="{00000000-0005-0000-0000-00001ADF0000}"/>
    <cellStyle name="표준 95 5 3" xfId="57138" xr:uid="{00000000-0005-0000-0000-00001BDF0000}"/>
    <cellStyle name="표준 95 5 4" xfId="57139" xr:uid="{00000000-0005-0000-0000-00001CDF0000}"/>
    <cellStyle name="표준 95 5 5" xfId="57140" xr:uid="{00000000-0005-0000-0000-00001DDF0000}"/>
    <cellStyle name="표준 95 5 6" xfId="57141" xr:uid="{00000000-0005-0000-0000-00001EDF0000}"/>
    <cellStyle name="표준 95 6" xfId="57142" xr:uid="{00000000-0005-0000-0000-00001FDF0000}"/>
    <cellStyle name="표준 95 7" xfId="57143" xr:uid="{00000000-0005-0000-0000-000020DF0000}"/>
    <cellStyle name="표준 95 8" xfId="57144" xr:uid="{00000000-0005-0000-0000-000021DF0000}"/>
    <cellStyle name="표준 95 9" xfId="57145" xr:uid="{00000000-0005-0000-0000-000022DF0000}"/>
    <cellStyle name="표준 96" xfId="1766" xr:uid="{00000000-0005-0000-0000-000023DF0000}"/>
    <cellStyle name="표준 96 10" xfId="57146" xr:uid="{00000000-0005-0000-0000-000024DF0000}"/>
    <cellStyle name="표준 96 11" xfId="57147" xr:uid="{00000000-0005-0000-0000-000025DF0000}"/>
    <cellStyle name="표준 96 2" xfId="3543" xr:uid="{00000000-0005-0000-0000-000026DF0000}"/>
    <cellStyle name="표준 96 2 2" xfId="57148" xr:uid="{00000000-0005-0000-0000-000027DF0000}"/>
    <cellStyle name="표준 96 2 3" xfId="57149" xr:uid="{00000000-0005-0000-0000-000028DF0000}"/>
    <cellStyle name="표준 96 2 4" xfId="57150" xr:uid="{00000000-0005-0000-0000-000029DF0000}"/>
    <cellStyle name="표준 96 2 5" xfId="57151" xr:uid="{00000000-0005-0000-0000-00002ADF0000}"/>
    <cellStyle name="표준 96 2 6" xfId="57152" xr:uid="{00000000-0005-0000-0000-00002BDF0000}"/>
    <cellStyle name="표준 96 3" xfId="5402" xr:uid="{00000000-0005-0000-0000-00002CDF0000}"/>
    <cellStyle name="표준 96 3 2" xfId="57153" xr:uid="{00000000-0005-0000-0000-00002DDF0000}"/>
    <cellStyle name="표준 96 3 3" xfId="57154" xr:uid="{00000000-0005-0000-0000-00002EDF0000}"/>
    <cellStyle name="표준 96 3 4" xfId="57155" xr:uid="{00000000-0005-0000-0000-00002FDF0000}"/>
    <cellStyle name="표준 96 3 5" xfId="57156" xr:uid="{00000000-0005-0000-0000-000030DF0000}"/>
    <cellStyle name="표준 96 3 6" xfId="57157" xr:uid="{00000000-0005-0000-0000-000031DF0000}"/>
    <cellStyle name="표준 96 4" xfId="7266" xr:uid="{00000000-0005-0000-0000-000032DF0000}"/>
    <cellStyle name="표준 96 4 2" xfId="57158" xr:uid="{00000000-0005-0000-0000-000033DF0000}"/>
    <cellStyle name="표준 96 4 3" xfId="57159" xr:uid="{00000000-0005-0000-0000-000034DF0000}"/>
    <cellStyle name="표준 96 4 4" xfId="57160" xr:uid="{00000000-0005-0000-0000-000035DF0000}"/>
    <cellStyle name="표준 96 4 5" xfId="57161" xr:uid="{00000000-0005-0000-0000-000036DF0000}"/>
    <cellStyle name="표준 96 4 6" xfId="57162" xr:uid="{00000000-0005-0000-0000-000037DF0000}"/>
    <cellStyle name="표준 96 5" xfId="9126" xr:uid="{00000000-0005-0000-0000-000038DF0000}"/>
    <cellStyle name="표준 96 5 2" xfId="57163" xr:uid="{00000000-0005-0000-0000-000039DF0000}"/>
    <cellStyle name="표준 96 5 3" xfId="57164" xr:uid="{00000000-0005-0000-0000-00003ADF0000}"/>
    <cellStyle name="표준 96 5 4" xfId="57165" xr:uid="{00000000-0005-0000-0000-00003BDF0000}"/>
    <cellStyle name="표준 96 5 5" xfId="57166" xr:uid="{00000000-0005-0000-0000-00003CDF0000}"/>
    <cellStyle name="표준 96 5 6" xfId="57167" xr:uid="{00000000-0005-0000-0000-00003DDF0000}"/>
    <cellStyle name="표준 96 6" xfId="57168" xr:uid="{00000000-0005-0000-0000-00003EDF0000}"/>
    <cellStyle name="표준 96 7" xfId="57169" xr:uid="{00000000-0005-0000-0000-00003FDF0000}"/>
    <cellStyle name="표준 96 8" xfId="57170" xr:uid="{00000000-0005-0000-0000-000040DF0000}"/>
    <cellStyle name="표준 96 9" xfId="57171" xr:uid="{00000000-0005-0000-0000-000041DF0000}"/>
    <cellStyle name="표준 97" xfId="1780" xr:uid="{00000000-0005-0000-0000-000042DF0000}"/>
    <cellStyle name="표준 97 10" xfId="57172" xr:uid="{00000000-0005-0000-0000-000043DF0000}"/>
    <cellStyle name="표준 97 11" xfId="57173" xr:uid="{00000000-0005-0000-0000-000044DF0000}"/>
    <cellStyle name="표준 97 2" xfId="3557" xr:uid="{00000000-0005-0000-0000-000045DF0000}"/>
    <cellStyle name="표준 97 2 2" xfId="57174" xr:uid="{00000000-0005-0000-0000-000046DF0000}"/>
    <cellStyle name="표준 97 2 3" xfId="57175" xr:uid="{00000000-0005-0000-0000-000047DF0000}"/>
    <cellStyle name="표준 97 2 4" xfId="57176" xr:uid="{00000000-0005-0000-0000-000048DF0000}"/>
    <cellStyle name="표준 97 2 5" xfId="57177" xr:uid="{00000000-0005-0000-0000-000049DF0000}"/>
    <cellStyle name="표준 97 2 6" xfId="57178" xr:uid="{00000000-0005-0000-0000-00004ADF0000}"/>
    <cellStyle name="표준 97 3" xfId="5416" xr:uid="{00000000-0005-0000-0000-00004BDF0000}"/>
    <cellStyle name="표준 97 3 2" xfId="57179" xr:uid="{00000000-0005-0000-0000-00004CDF0000}"/>
    <cellStyle name="표준 97 3 3" xfId="57180" xr:uid="{00000000-0005-0000-0000-00004DDF0000}"/>
    <cellStyle name="표준 97 3 4" xfId="57181" xr:uid="{00000000-0005-0000-0000-00004EDF0000}"/>
    <cellStyle name="표준 97 3 5" xfId="57182" xr:uid="{00000000-0005-0000-0000-00004FDF0000}"/>
    <cellStyle name="표준 97 3 6" xfId="57183" xr:uid="{00000000-0005-0000-0000-000050DF0000}"/>
    <cellStyle name="표준 97 4" xfId="7280" xr:uid="{00000000-0005-0000-0000-000051DF0000}"/>
    <cellStyle name="표준 97 4 2" xfId="57184" xr:uid="{00000000-0005-0000-0000-000052DF0000}"/>
    <cellStyle name="표준 97 4 3" xfId="57185" xr:uid="{00000000-0005-0000-0000-000053DF0000}"/>
    <cellStyle name="표준 97 4 4" xfId="57186" xr:uid="{00000000-0005-0000-0000-000054DF0000}"/>
    <cellStyle name="표준 97 4 5" xfId="57187" xr:uid="{00000000-0005-0000-0000-000055DF0000}"/>
    <cellStyle name="표준 97 4 6" xfId="57188" xr:uid="{00000000-0005-0000-0000-000056DF0000}"/>
    <cellStyle name="표준 97 5" xfId="9140" xr:uid="{00000000-0005-0000-0000-000057DF0000}"/>
    <cellStyle name="표준 97 5 2" xfId="57189" xr:uid="{00000000-0005-0000-0000-000058DF0000}"/>
    <cellStyle name="표준 97 5 3" xfId="57190" xr:uid="{00000000-0005-0000-0000-000059DF0000}"/>
    <cellStyle name="표준 97 5 4" xfId="57191" xr:uid="{00000000-0005-0000-0000-00005ADF0000}"/>
    <cellStyle name="표준 97 5 5" xfId="57192" xr:uid="{00000000-0005-0000-0000-00005BDF0000}"/>
    <cellStyle name="표준 97 5 6" xfId="57193" xr:uid="{00000000-0005-0000-0000-00005CDF0000}"/>
    <cellStyle name="표준 97 6" xfId="57194" xr:uid="{00000000-0005-0000-0000-00005DDF0000}"/>
    <cellStyle name="표준 97 7" xfId="57195" xr:uid="{00000000-0005-0000-0000-00005EDF0000}"/>
    <cellStyle name="표준 97 8" xfId="57196" xr:uid="{00000000-0005-0000-0000-00005FDF0000}"/>
    <cellStyle name="표준 97 9" xfId="57197" xr:uid="{00000000-0005-0000-0000-000060DF0000}"/>
    <cellStyle name="표준 98" xfId="1794" xr:uid="{00000000-0005-0000-0000-000061DF0000}"/>
    <cellStyle name="표준 98 10" xfId="57198" xr:uid="{00000000-0005-0000-0000-000062DF0000}"/>
    <cellStyle name="표준 98 11" xfId="57199" xr:uid="{00000000-0005-0000-0000-000063DF0000}"/>
    <cellStyle name="표준 98 2" xfId="3571" xr:uid="{00000000-0005-0000-0000-000064DF0000}"/>
    <cellStyle name="표준 98 2 2" xfId="57200" xr:uid="{00000000-0005-0000-0000-000065DF0000}"/>
    <cellStyle name="표준 98 2 3" xfId="57201" xr:uid="{00000000-0005-0000-0000-000066DF0000}"/>
    <cellStyle name="표준 98 2 4" xfId="57202" xr:uid="{00000000-0005-0000-0000-000067DF0000}"/>
    <cellStyle name="표준 98 2 5" xfId="57203" xr:uid="{00000000-0005-0000-0000-000068DF0000}"/>
    <cellStyle name="표준 98 2 6" xfId="57204" xr:uid="{00000000-0005-0000-0000-000069DF0000}"/>
    <cellStyle name="표준 98 3" xfId="5430" xr:uid="{00000000-0005-0000-0000-00006ADF0000}"/>
    <cellStyle name="표준 98 3 2" xfId="57205" xr:uid="{00000000-0005-0000-0000-00006BDF0000}"/>
    <cellStyle name="표준 98 3 3" xfId="57206" xr:uid="{00000000-0005-0000-0000-00006CDF0000}"/>
    <cellStyle name="표준 98 3 4" xfId="57207" xr:uid="{00000000-0005-0000-0000-00006DDF0000}"/>
    <cellStyle name="표준 98 3 5" xfId="57208" xr:uid="{00000000-0005-0000-0000-00006EDF0000}"/>
    <cellStyle name="표준 98 3 6" xfId="57209" xr:uid="{00000000-0005-0000-0000-00006FDF0000}"/>
    <cellStyle name="표준 98 4" xfId="7294" xr:uid="{00000000-0005-0000-0000-000070DF0000}"/>
    <cellStyle name="표준 98 4 2" xfId="57210" xr:uid="{00000000-0005-0000-0000-000071DF0000}"/>
    <cellStyle name="표준 98 4 3" xfId="57211" xr:uid="{00000000-0005-0000-0000-000072DF0000}"/>
    <cellStyle name="표준 98 4 4" xfId="57212" xr:uid="{00000000-0005-0000-0000-000073DF0000}"/>
    <cellStyle name="표준 98 4 5" xfId="57213" xr:uid="{00000000-0005-0000-0000-000074DF0000}"/>
    <cellStyle name="표준 98 4 6" xfId="57214" xr:uid="{00000000-0005-0000-0000-000075DF0000}"/>
    <cellStyle name="표준 98 5" xfId="9154" xr:uid="{00000000-0005-0000-0000-000076DF0000}"/>
    <cellStyle name="표준 98 5 2" xfId="57215" xr:uid="{00000000-0005-0000-0000-000077DF0000}"/>
    <cellStyle name="표준 98 5 3" xfId="57216" xr:uid="{00000000-0005-0000-0000-000078DF0000}"/>
    <cellStyle name="표준 98 5 4" xfId="57217" xr:uid="{00000000-0005-0000-0000-000079DF0000}"/>
    <cellStyle name="표준 98 5 5" xfId="57218" xr:uid="{00000000-0005-0000-0000-00007ADF0000}"/>
    <cellStyle name="표준 98 5 6" xfId="57219" xr:uid="{00000000-0005-0000-0000-00007BDF0000}"/>
    <cellStyle name="표준 98 6" xfId="57220" xr:uid="{00000000-0005-0000-0000-00007CDF0000}"/>
    <cellStyle name="표준 98 7" xfId="57221" xr:uid="{00000000-0005-0000-0000-00007DDF0000}"/>
    <cellStyle name="표준 98 8" xfId="57222" xr:uid="{00000000-0005-0000-0000-00007EDF0000}"/>
    <cellStyle name="표준 98 9" xfId="57223" xr:uid="{00000000-0005-0000-0000-00007FDF0000}"/>
    <cellStyle name="표준 99" xfId="1832" xr:uid="{00000000-0005-0000-0000-000080DF0000}"/>
    <cellStyle name="표준 99 10" xfId="57224" xr:uid="{00000000-0005-0000-0000-000081DF0000}"/>
    <cellStyle name="표준 99 11" xfId="57225" xr:uid="{00000000-0005-0000-0000-000082DF0000}"/>
    <cellStyle name="표준 99 2" xfId="3609" xr:uid="{00000000-0005-0000-0000-000083DF0000}"/>
    <cellStyle name="표준 99 2 2" xfId="57226" xr:uid="{00000000-0005-0000-0000-000084DF0000}"/>
    <cellStyle name="표준 99 2 3" xfId="57227" xr:uid="{00000000-0005-0000-0000-000085DF0000}"/>
    <cellStyle name="표준 99 2 4" xfId="57228" xr:uid="{00000000-0005-0000-0000-000086DF0000}"/>
    <cellStyle name="표준 99 2 5" xfId="57229" xr:uid="{00000000-0005-0000-0000-000087DF0000}"/>
    <cellStyle name="표준 99 2 6" xfId="57230" xr:uid="{00000000-0005-0000-0000-000088DF0000}"/>
    <cellStyle name="표준 99 3" xfId="5468" xr:uid="{00000000-0005-0000-0000-000089DF0000}"/>
    <cellStyle name="표준 99 3 2" xfId="57231" xr:uid="{00000000-0005-0000-0000-00008ADF0000}"/>
    <cellStyle name="표준 99 3 3" xfId="57232" xr:uid="{00000000-0005-0000-0000-00008BDF0000}"/>
    <cellStyle name="표준 99 3 4" xfId="57233" xr:uid="{00000000-0005-0000-0000-00008CDF0000}"/>
    <cellStyle name="표준 99 3 5" xfId="57234" xr:uid="{00000000-0005-0000-0000-00008DDF0000}"/>
    <cellStyle name="표준 99 3 6" xfId="57235" xr:uid="{00000000-0005-0000-0000-00008EDF0000}"/>
    <cellStyle name="표준 99 4" xfId="7332" xr:uid="{00000000-0005-0000-0000-00008FDF0000}"/>
    <cellStyle name="표준 99 4 2" xfId="57236" xr:uid="{00000000-0005-0000-0000-000090DF0000}"/>
    <cellStyle name="표준 99 4 3" xfId="57237" xr:uid="{00000000-0005-0000-0000-000091DF0000}"/>
    <cellStyle name="표준 99 4 4" xfId="57238" xr:uid="{00000000-0005-0000-0000-000092DF0000}"/>
    <cellStyle name="표준 99 4 5" xfId="57239" xr:uid="{00000000-0005-0000-0000-000093DF0000}"/>
    <cellStyle name="표준 99 4 6" xfId="57240" xr:uid="{00000000-0005-0000-0000-000094DF0000}"/>
    <cellStyle name="표준 99 5" xfId="9192" xr:uid="{00000000-0005-0000-0000-000095DF0000}"/>
    <cellStyle name="표준 99 5 2" xfId="57241" xr:uid="{00000000-0005-0000-0000-000096DF0000}"/>
    <cellStyle name="표준 99 5 3" xfId="57242" xr:uid="{00000000-0005-0000-0000-000097DF0000}"/>
    <cellStyle name="표준 99 5 4" xfId="57243" xr:uid="{00000000-0005-0000-0000-000098DF0000}"/>
    <cellStyle name="표준 99 5 5" xfId="57244" xr:uid="{00000000-0005-0000-0000-000099DF0000}"/>
    <cellStyle name="표준 99 5 6" xfId="57245" xr:uid="{00000000-0005-0000-0000-00009ADF0000}"/>
    <cellStyle name="표준 99 6" xfId="57246" xr:uid="{00000000-0005-0000-0000-00009BDF0000}"/>
    <cellStyle name="표준 99 7" xfId="57247" xr:uid="{00000000-0005-0000-0000-00009CDF0000}"/>
    <cellStyle name="표준 99 8" xfId="57248" xr:uid="{00000000-0005-0000-0000-00009DDF0000}"/>
    <cellStyle name="표준 99 9" xfId="57249" xr:uid="{00000000-0005-0000-0000-00009EDF0000}"/>
    <cellStyle name="하이퍼링크" xfId="9" builtinId="8" hidden="1"/>
    <cellStyle name="하이퍼링크" xfId="54" builtinId="8" hidden="1"/>
    <cellStyle name="하이퍼링크" xfId="55" builtinId="8" hidden="1"/>
    <cellStyle name="하이퍼링크" xfId="98" builtinId="8" hidden="1"/>
    <cellStyle name="하이퍼링크" xfId="5725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FF99"/>
      <color rgb="FF66FFFF"/>
      <color rgb="FF66FF66"/>
      <color rgb="FFFF00FF"/>
      <color rgb="FFB2B2B2"/>
      <color rgb="FF969696"/>
      <color rgb="FF66FF33"/>
      <color rgb="FF6666FF"/>
      <color rgb="FFFF66FF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fmlaLink="$I$27" lockText="1" noThreeD="1"/>
</file>

<file path=xl/ctrlProps/ctrlProp2.xml><?xml version="1.0" encoding="utf-8"?>
<formControlPr xmlns="http://schemas.microsoft.com/office/spreadsheetml/2009/9/main" objectType="CheckBox" fmlaLink="$I$26" lockText="1" noThreeD="1"/>
</file>

<file path=xl/ctrlProps/ctrlProp3.xml><?xml version="1.0" encoding="utf-8"?>
<formControlPr xmlns="http://schemas.microsoft.com/office/spreadsheetml/2009/9/main" objectType="CheckBox" fmlaLink="$I$24" lockText="1" noThreeD="1"/>
</file>

<file path=xl/ctrlProps/ctrlProp4.xml><?xml version="1.0" encoding="utf-8"?>
<formControlPr xmlns="http://schemas.microsoft.com/office/spreadsheetml/2009/9/main" objectType="CheckBox" fmlaLink="$I$23" lockText="1" noThreeD="1"/>
</file>

<file path=xl/ctrlProps/ctrlProp5.xml><?xml version="1.0" encoding="utf-8"?>
<formControlPr xmlns="http://schemas.microsoft.com/office/spreadsheetml/2009/9/main" objectType="CheckBox" fmlaLink="$I$21" lockText="1" noThreeD="1"/>
</file>

<file path=xl/ctrlProps/ctrlProp6.xml><?xml version="1.0" encoding="utf-8"?>
<formControlPr xmlns="http://schemas.microsoft.com/office/spreadsheetml/2009/9/main" objectType="CheckBox" fmlaLink="$I$20" lockText="1" noThreeD="1"/>
</file>

<file path=xl/ctrlProps/ctrlProp7.xml><?xml version="1.0" encoding="utf-8"?>
<formControlPr xmlns="http://schemas.microsoft.com/office/spreadsheetml/2009/9/main" objectType="CheckBox" checked="Checked" fmlaLink="$I$19" lockText="1" noThreeD="1"/>
</file>

<file path=xl/ctrlProps/ctrlProp8.xml><?xml version="1.0" encoding="utf-8"?>
<formControlPr xmlns="http://schemas.microsoft.com/office/spreadsheetml/2009/9/main" objectType="CheckBox" checked="Checked" fmlaLink="$I$22" lockText="1" noThreeD="1"/>
</file>

<file path=xl/ctrlProps/ctrlProp9.xml><?xml version="1.0" encoding="utf-8"?>
<formControlPr xmlns="http://schemas.microsoft.com/office/spreadsheetml/2009/9/main" objectType="CheckBox" fmlaLink="$I$30" lockText="1" noThreeD="1"/>
</file>

<file path=xl/ctrlProps/ctrlProp10.xml><?xml version="1.0" encoding="utf-8"?>
<formControlPr xmlns="http://schemas.microsoft.com/office/spreadsheetml/2009/9/main" objectType="CheckBox" fmlaLink="$I$31" lockText="1" noThreeD="1"/>
</file>

<file path=xl/ctrlProps/ctrlProp11.xml><?xml version="1.0" encoding="utf-8"?>
<formControlPr xmlns="http://schemas.microsoft.com/office/spreadsheetml/2009/9/main" objectType="CheckBox" fmlaLink="$I$25" lockText="1" noThreeD="1"/>
</file>

<file path=xl/ctrlProps/ctrlProp12.xml><?xml version="1.0" encoding="utf-8"?>
<formControlPr xmlns="http://schemas.microsoft.com/office/spreadsheetml/2009/9/main" objectType="CheckBox" checked="Checked" fmlaLink="$I$29" lockText="1" noThreeD="1"/>
</file>

<file path=xl/ctrlProps/ctrlProp13.xml><?xml version="1.0" encoding="utf-8"?>
<formControlPr xmlns="http://schemas.microsoft.com/office/spreadsheetml/2009/9/main" objectType="CheckBox" fmlaLink="$I$28" lockText="1" noThreeD="1"/>
</file>

<file path=xl/ctrlProps/ctrlProp14.xml><?xml version="1.0" encoding="utf-8"?>
<formControlPr xmlns="http://schemas.microsoft.com/office/spreadsheetml/2009/9/main" objectType="CheckBox" fmlaLink="$I$33" lockText="1" noThreeD="1"/>
</file>

<file path=xl/ctrlProps/ctrlProp15.xml><?xml version="1.0" encoding="utf-8"?>
<formControlPr xmlns="http://schemas.microsoft.com/office/spreadsheetml/2009/9/main" objectType="CheckBox" fmlaLink="$I$34" lockText="1" noThreeD="1"/>
</file>

<file path=xl/ctrlProps/ctrlProp16.xml><?xml version="1.0" encoding="utf-8"?>
<formControlPr xmlns="http://schemas.microsoft.com/office/spreadsheetml/2009/9/main" objectType="CheckBox" fmlaLink="$I$35" lockText="1" noThreeD="1"/>
</file>

<file path=xl/ctrlProps/ctrlProp17.xml><?xml version="1.0" encoding="utf-8"?>
<formControlPr xmlns="http://schemas.microsoft.com/office/spreadsheetml/2009/9/main" objectType="CheckBox" fmlaLink="$I$32" lockText="1" noThreeD="1"/>
</file>

<file path=xl/ctrlProps/ctrlProp18.xml><?xml version="1.0" encoding="utf-8"?>
<formControlPr xmlns="http://schemas.microsoft.com/office/spreadsheetml/2009/9/main" objectType="CheckBox" checked="Checked" fmlaLink="$I$18" lockText="1" noThreeD="1"/>
</file>

<file path=xl/ctrlProps/ctrlProp19.xml><?xml version="1.0" encoding="utf-8"?>
<formControlPr xmlns="http://schemas.microsoft.com/office/spreadsheetml/2009/9/main" objectType="CheckBox" fmlaLink="$F$3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7</xdr:col>
          <xdr:colOff>1266825</xdr:colOff>
          <xdr:row>6</xdr:row>
          <xdr:rowOff>47625</xdr:rowOff>
        </xdr:to>
        <xdr:sp macro="" textlink="">
          <xdr:nvSpPr>
            <xdr:cNvPr id="66665473" name="btnReadMarketData" hidden="1">
              <a:extLst>
                <a:ext uri="{63B3BB69-23CF-44E3-9099-C40C66FF867C}">
                  <a14:compatExt spid="_x0000_s66665473"/>
                </a:ext>
                <a:ext uri="{FF2B5EF4-FFF2-40B4-BE49-F238E27FC236}">
                  <a16:creationId xmlns:a16="http://schemas.microsoft.com/office/drawing/2014/main" id="{00000000-0008-0000-0000-0000013CF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571500</xdr:colOff>
          <xdr:row>4</xdr:row>
          <xdr:rowOff>171450</xdr:rowOff>
        </xdr:to>
        <xdr:sp macro="" textlink="">
          <xdr:nvSpPr>
            <xdr:cNvPr id="66658305" name="btnReadLocalVol" hidden="1">
              <a:extLst>
                <a:ext uri="{63B3BB69-23CF-44E3-9099-C40C66FF867C}">
                  <a14:compatExt spid="_x0000_s66658305"/>
                </a:ext>
                <a:ext uri="{FF2B5EF4-FFF2-40B4-BE49-F238E27FC236}">
                  <a16:creationId xmlns:a16="http://schemas.microsoft.com/office/drawing/2014/main" id="{00000000-0008-0000-0100-00000120F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1266825</xdr:colOff>
          <xdr:row>3</xdr:row>
          <xdr:rowOff>0</xdr:rowOff>
        </xdr:to>
        <xdr:sp macro="" textlink="">
          <xdr:nvSpPr>
            <xdr:cNvPr id="66753538" name="btnReadElsList" hidden="1">
              <a:extLst>
                <a:ext uri="{63B3BB69-23CF-44E3-9099-C40C66FF867C}">
                  <a14:compatExt spid="_x0000_s66753538"/>
                </a:ext>
                <a:ext uri="{FF2B5EF4-FFF2-40B4-BE49-F238E27FC236}">
                  <a16:creationId xmlns:a16="http://schemas.microsoft.com/office/drawing/2014/main" id="{00000000-0008-0000-0200-00000294F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</xdr:row>
          <xdr:rowOff>0</xdr:rowOff>
        </xdr:from>
        <xdr:to>
          <xdr:col>6</xdr:col>
          <xdr:colOff>647700</xdr:colOff>
          <xdr:row>2</xdr:row>
          <xdr:rowOff>171450</xdr:rowOff>
        </xdr:to>
        <xdr:sp macro="" textlink="">
          <xdr:nvSpPr>
            <xdr:cNvPr id="66763782" name="btnReadTargetELS" hidden="1">
              <a:extLst>
                <a:ext uri="{63B3BB69-23CF-44E3-9099-C40C66FF867C}">
                  <a14:compatExt spid="_x0000_s66763782"/>
                </a:ext>
                <a:ext uri="{FF2B5EF4-FFF2-40B4-BE49-F238E27FC236}">
                  <a16:creationId xmlns:a16="http://schemas.microsoft.com/office/drawing/2014/main" id="{00000000-0008-0000-0300-000006BCF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819150</xdr:colOff>
          <xdr:row>1</xdr:row>
          <xdr:rowOff>0</xdr:rowOff>
        </xdr:from>
        <xdr:to>
          <xdr:col>10</xdr:col>
          <xdr:colOff>742950</xdr:colOff>
          <xdr:row>2</xdr:row>
          <xdr:rowOff>171450</xdr:rowOff>
        </xdr:to>
        <xdr:sp macro="" textlink="">
          <xdr:nvSpPr>
            <xdr:cNvPr id="66763785" name="btnCalcPrice" hidden="1">
              <a:extLst>
                <a:ext uri="{63B3BB69-23CF-44E3-9099-C40C66FF867C}">
                  <a14:compatExt spid="_x0000_s66763785"/>
                </a:ext>
                <a:ext uri="{FF2B5EF4-FFF2-40B4-BE49-F238E27FC236}">
                  <a16:creationId xmlns:a16="http://schemas.microsoft.com/office/drawing/2014/main" id="{00000000-0008-0000-0300-000009BCF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76200</xdr:colOff>
          <xdr:row>26</xdr:row>
          <xdr:rowOff>171450</xdr:rowOff>
        </xdr:to>
        <xdr:sp macro="" textlink="">
          <xdr:nvSpPr>
            <xdr:cNvPr id="58971619" name="Check Box 1507" hidden="1">
              <a:extLst>
                <a:ext uri="{63B3BB69-23CF-44E3-9099-C40C66FF867C}">
                  <a14:compatExt spid="_x0000_s58971619"/>
                </a:ext>
                <a:ext uri="{FF2B5EF4-FFF2-40B4-BE49-F238E27FC236}">
                  <a16:creationId xmlns:a16="http://schemas.microsoft.com/office/drawing/2014/main" id="{00000000-0008-0000-0400-0000E3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Rho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66675</xdr:colOff>
          <xdr:row>25</xdr:row>
          <xdr:rowOff>171450</xdr:rowOff>
        </xdr:to>
        <xdr:sp macro="" textlink="">
          <xdr:nvSpPr>
            <xdr:cNvPr id="58971621" name="Check Box 1509" hidden="1">
              <a:extLst>
                <a:ext uri="{63B3BB69-23CF-44E3-9099-C40C66FF867C}">
                  <a14:compatExt spid="_x0000_s58971621"/>
                </a:ext>
                <a:ext uri="{FF2B5EF4-FFF2-40B4-BE49-F238E27FC236}">
                  <a16:creationId xmlns:a16="http://schemas.microsoft.com/office/drawing/2014/main" id="{00000000-0008-0000-0400-0000E5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Correlation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66675</xdr:colOff>
          <xdr:row>23</xdr:row>
          <xdr:rowOff>171450</xdr:rowOff>
        </xdr:to>
        <xdr:sp macro="" textlink="">
          <xdr:nvSpPr>
            <xdr:cNvPr id="58971606" name="Check Box 1494" hidden="1">
              <a:extLst>
                <a:ext uri="{63B3BB69-23CF-44E3-9099-C40C66FF867C}">
                  <a14:compatExt spid="_x0000_s58971606"/>
                </a:ext>
                <a:ext uri="{FF2B5EF4-FFF2-40B4-BE49-F238E27FC236}">
                  <a16:creationId xmlns:a16="http://schemas.microsoft.com/office/drawing/2014/main" id="{00000000-0008-0000-0400-0000D6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Skew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76200</xdr:colOff>
          <xdr:row>22</xdr:row>
          <xdr:rowOff>171450</xdr:rowOff>
        </xdr:to>
        <xdr:sp macro="" textlink="">
          <xdr:nvSpPr>
            <xdr:cNvPr id="58971604" name="Check Box 1492" hidden="1">
              <a:extLst>
                <a:ext uri="{63B3BB69-23CF-44E3-9099-C40C66FF867C}">
                  <a14:compatExt spid="_x0000_s58971604"/>
                </a:ext>
                <a:ext uri="{FF2B5EF4-FFF2-40B4-BE49-F238E27FC236}">
                  <a16:creationId xmlns:a16="http://schemas.microsoft.com/office/drawing/2014/main" id="{00000000-0008-0000-0400-0000D4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Term Vega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76200</xdr:colOff>
          <xdr:row>20</xdr:row>
          <xdr:rowOff>171450</xdr:rowOff>
        </xdr:to>
        <xdr:sp macro="" textlink="">
          <xdr:nvSpPr>
            <xdr:cNvPr id="58971601" name="Check Box 1489" descr="Sticky Strike Delta" hidden="1">
              <a:extLst>
                <a:ext uri="{63B3BB69-23CF-44E3-9099-C40C66FF867C}">
                  <a14:compatExt spid="_x0000_s58971601"/>
                </a:ext>
                <a:ext uri="{FF2B5EF4-FFF2-40B4-BE49-F238E27FC236}">
                  <a16:creationId xmlns:a16="http://schemas.microsoft.com/office/drawing/2014/main" id="{00000000-0008-0000-0400-0000D1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CrossGamma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76200</xdr:colOff>
          <xdr:row>19</xdr:row>
          <xdr:rowOff>171450</xdr:rowOff>
        </xdr:to>
        <xdr:sp macro="" textlink="">
          <xdr:nvSpPr>
            <xdr:cNvPr id="58971599" name="Check Box 1487" descr="Sticky Strike Delta" hidden="1">
              <a:extLst>
                <a:ext uri="{63B3BB69-23CF-44E3-9099-C40C66FF867C}">
                  <a14:compatExt spid="_x0000_s58971599"/>
                </a:ext>
                <a:ext uri="{FF2B5EF4-FFF2-40B4-BE49-F238E27FC236}">
                  <a16:creationId xmlns:a16="http://schemas.microsoft.com/office/drawing/2014/main" id="{00000000-0008-0000-0400-0000CF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StickyStrike Delta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38100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58971581" name="btnLoadDeal" hidden="1">
              <a:extLst>
                <a:ext uri="{63B3BB69-23CF-44E3-9099-C40C66FF867C}">
                  <a14:compatExt spid="_x0000_s58971581"/>
                </a:ext>
                <a:ext uri="{FF2B5EF4-FFF2-40B4-BE49-F238E27FC236}">
                  <a16:creationId xmlns:a16="http://schemas.microsoft.com/office/drawing/2014/main" id="{00000000-0008-0000-0400-0000BD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123825</xdr:rowOff>
        </xdr:from>
        <xdr:to>
          <xdr:col>13</xdr:col>
          <xdr:colOff>228600</xdr:colOff>
          <xdr:row>3</xdr:row>
          <xdr:rowOff>95250</xdr:rowOff>
        </xdr:to>
        <xdr:sp macro="" textlink="">
          <xdr:nvSpPr>
            <xdr:cNvPr id="58971595" name="cmdCalcPrice" hidden="1">
              <a:extLst>
                <a:ext uri="{63B3BB69-23CF-44E3-9099-C40C66FF867C}">
                  <a14:compatExt spid="_x0000_s58971595"/>
                </a:ext>
                <a:ext uri="{FF2B5EF4-FFF2-40B4-BE49-F238E27FC236}">
                  <a16:creationId xmlns:a16="http://schemas.microsoft.com/office/drawing/2014/main" id="{00000000-0008-0000-0400-0000CB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7</xdr:col>
          <xdr:colOff>1028700</xdr:colOff>
          <xdr:row>18</xdr:row>
          <xdr:rowOff>171450</xdr:rowOff>
        </xdr:to>
        <xdr:sp macro="" textlink="">
          <xdr:nvSpPr>
            <xdr:cNvPr id="58971597" name="Check Box 1485" descr="StickyMoneynessDelta/Gamma" hidden="1">
              <a:extLst>
                <a:ext uri="{63B3BB69-23CF-44E3-9099-C40C66FF867C}">
                  <a14:compatExt spid="_x0000_s58971597"/>
                </a:ext>
                <a:ext uri="{FF2B5EF4-FFF2-40B4-BE49-F238E27FC236}">
                  <a16:creationId xmlns:a16="http://schemas.microsoft.com/office/drawing/2014/main" id="{00000000-0008-0000-0400-0000CD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StickyMoneyness Delta/Gamma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66675</xdr:colOff>
          <xdr:row>21</xdr:row>
          <xdr:rowOff>171450</xdr:rowOff>
        </xdr:to>
        <xdr:sp macro="" textlink="">
          <xdr:nvSpPr>
            <xdr:cNvPr id="58971602" name="Check Box 1490" hidden="1">
              <a:extLst>
                <a:ext uri="{63B3BB69-23CF-44E3-9099-C40C66FF867C}">
                  <a14:compatExt spid="_x0000_s58971602"/>
                </a:ext>
                <a:ext uri="{FF2B5EF4-FFF2-40B4-BE49-F238E27FC236}">
                  <a16:creationId xmlns:a16="http://schemas.microsoft.com/office/drawing/2014/main" id="{00000000-0008-0000-0400-0000D2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Vega/Vanna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66675</xdr:colOff>
          <xdr:row>29</xdr:row>
          <xdr:rowOff>171450</xdr:rowOff>
        </xdr:to>
        <xdr:sp macro="" textlink="">
          <xdr:nvSpPr>
            <xdr:cNvPr id="58971617" name="Check Box 1505" hidden="1">
              <a:extLst>
                <a:ext uri="{63B3BB69-23CF-44E3-9099-C40C66FF867C}">
                  <a14:compatExt spid="_x0000_s58971617"/>
                </a:ext>
                <a:ext uri="{FF2B5EF4-FFF2-40B4-BE49-F238E27FC236}">
                  <a16:creationId xmlns:a16="http://schemas.microsoft.com/office/drawing/2014/main" id="{00000000-0008-0000-0400-0000E1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Convexity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66675</xdr:colOff>
          <xdr:row>30</xdr:row>
          <xdr:rowOff>171450</xdr:rowOff>
        </xdr:to>
        <xdr:sp macro="" textlink="">
          <xdr:nvSpPr>
            <xdr:cNvPr id="58971618" name="Check Box 1506" hidden="1">
              <a:extLst>
                <a:ext uri="{63B3BB69-23CF-44E3-9099-C40C66FF867C}">
                  <a14:compatExt spid="_x0000_s58971618"/>
                </a:ext>
                <a:ext uri="{FF2B5EF4-FFF2-40B4-BE49-F238E27FC236}">
                  <a16:creationId xmlns:a16="http://schemas.microsoft.com/office/drawing/2014/main" id="{00000000-0008-0000-0400-0000E2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Term Conv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66675</xdr:colOff>
          <xdr:row>24</xdr:row>
          <xdr:rowOff>171450</xdr:rowOff>
        </xdr:to>
        <xdr:sp macro="" textlink="">
          <xdr:nvSpPr>
            <xdr:cNvPr id="58971623" name="Check Box 1511" hidden="1">
              <a:extLst>
                <a:ext uri="{63B3BB69-23CF-44E3-9099-C40C66FF867C}">
                  <a14:compatExt spid="_x0000_s58971623"/>
                </a:ext>
                <a:ext uri="{FF2B5EF4-FFF2-40B4-BE49-F238E27FC236}">
                  <a16:creationId xmlns:a16="http://schemas.microsoft.com/office/drawing/2014/main" id="{00000000-0008-0000-0400-0000E7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Term Skew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7</xdr:col>
          <xdr:colOff>1028700</xdr:colOff>
          <xdr:row>28</xdr:row>
          <xdr:rowOff>171450</xdr:rowOff>
        </xdr:to>
        <xdr:sp macro="" textlink="">
          <xdr:nvSpPr>
            <xdr:cNvPr id="58971625" name="Check Box 1513" hidden="1">
              <a:extLst>
                <a:ext uri="{63B3BB69-23CF-44E3-9099-C40C66FF867C}">
                  <a14:compatExt spid="_x0000_s58971625"/>
                </a:ext>
                <a:ext uri="{FF2B5EF4-FFF2-40B4-BE49-F238E27FC236}">
                  <a16:creationId xmlns:a16="http://schemas.microsoft.com/office/drawing/2014/main" id="{00000000-0008-0000-0400-0000E9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Theta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66675</xdr:colOff>
          <xdr:row>27</xdr:row>
          <xdr:rowOff>171450</xdr:rowOff>
        </xdr:to>
        <xdr:sp macro="" textlink="">
          <xdr:nvSpPr>
            <xdr:cNvPr id="58971627" name="Check Box 1515" hidden="1">
              <a:extLst>
                <a:ext uri="{63B3BB69-23CF-44E3-9099-C40C66FF867C}">
                  <a14:compatExt spid="_x0000_s58971627"/>
                </a:ext>
                <a:ext uri="{FF2B5EF4-FFF2-40B4-BE49-F238E27FC236}">
                  <a16:creationId xmlns:a16="http://schemas.microsoft.com/office/drawing/2014/main" id="{00000000-0008-0000-0400-0000EB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Duration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7</xdr:col>
          <xdr:colOff>1028700</xdr:colOff>
          <xdr:row>32</xdr:row>
          <xdr:rowOff>171450</xdr:rowOff>
        </xdr:to>
        <xdr:sp macro="" textlink="">
          <xdr:nvSpPr>
            <xdr:cNvPr id="58971628" name="Check Box OpenGreeks" hidden="1">
              <a:extLst>
                <a:ext uri="{63B3BB69-23CF-44E3-9099-C40C66FF867C}">
                  <a14:compatExt spid="_x0000_s58971628"/>
                </a:ext>
                <a:ext uri="{FF2B5EF4-FFF2-40B4-BE49-F238E27FC236}">
                  <a16:creationId xmlns:a16="http://schemas.microsoft.com/office/drawing/2014/main" id="{00000000-0008-0000-0400-0000EC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Open Greeks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7</xdr:col>
          <xdr:colOff>1028700</xdr:colOff>
          <xdr:row>33</xdr:row>
          <xdr:rowOff>171450</xdr:rowOff>
        </xdr:to>
        <xdr:sp macro="" textlink="">
          <xdr:nvSpPr>
            <xdr:cNvPr id="58971629" name="Check Box 1517" hidden="1">
              <a:extLst>
                <a:ext uri="{63B3BB69-23CF-44E3-9099-C40C66FF867C}">
                  <a14:compatExt spid="_x0000_s58971629"/>
                </a:ext>
                <a:ext uri="{FF2B5EF4-FFF2-40B4-BE49-F238E27FC236}">
                  <a16:creationId xmlns:a16="http://schemas.microsoft.com/office/drawing/2014/main" id="{00000000-0008-0000-0400-0000ED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Vega P/L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7</xdr:col>
          <xdr:colOff>1028700</xdr:colOff>
          <xdr:row>34</xdr:row>
          <xdr:rowOff>171450</xdr:rowOff>
        </xdr:to>
        <xdr:sp macro="" textlink="">
          <xdr:nvSpPr>
            <xdr:cNvPr id="58971630" name="Check Box 1518" hidden="1">
              <a:extLst>
                <a:ext uri="{63B3BB69-23CF-44E3-9099-C40C66FF867C}">
                  <a14:compatExt spid="_x0000_s58971630"/>
                </a:ext>
                <a:ext uri="{FF2B5EF4-FFF2-40B4-BE49-F238E27FC236}">
                  <a16:creationId xmlns:a16="http://schemas.microsoft.com/office/drawing/2014/main" id="{00000000-0008-0000-0400-0000EE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DeltaAdj2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66675</xdr:colOff>
          <xdr:row>31</xdr:row>
          <xdr:rowOff>171450</xdr:rowOff>
        </xdr:to>
        <xdr:sp macro="" textlink="">
          <xdr:nvSpPr>
            <xdr:cNvPr id="58971631" name="Check Box 1519" hidden="1">
              <a:extLst>
                <a:ext uri="{63B3BB69-23CF-44E3-9099-C40C66FF867C}">
                  <a14:compatExt spid="_x0000_s58971631"/>
                </a:ext>
                <a:ext uri="{FF2B5EF4-FFF2-40B4-BE49-F238E27FC236}">
                  <a16:creationId xmlns:a16="http://schemas.microsoft.com/office/drawing/2014/main" id="{00000000-0008-0000-0400-0000EF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Snapshot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7</xdr:col>
          <xdr:colOff>1028700</xdr:colOff>
          <xdr:row>17</xdr:row>
          <xdr:rowOff>171450</xdr:rowOff>
        </xdr:to>
        <xdr:sp macro="" textlink="">
          <xdr:nvSpPr>
            <xdr:cNvPr id="58971634" name="Check Box 1522" descr="Delta/Gamma" hidden="1">
              <a:extLst>
                <a:ext uri="{63B3BB69-23CF-44E3-9099-C40C66FF867C}">
                  <a14:compatExt spid="_x0000_s58971634"/>
                </a:ext>
                <a:ext uri="{FF2B5EF4-FFF2-40B4-BE49-F238E27FC236}">
                  <a16:creationId xmlns:a16="http://schemas.microsoft.com/office/drawing/2014/main" id="{00000000-0008-0000-0400-0000F2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Delta/Gamma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5</xdr:col>
          <xdr:colOff>1028700</xdr:colOff>
          <xdr:row>1</xdr:row>
          <xdr:rowOff>171450</xdr:rowOff>
        </xdr:to>
        <xdr:sp macro="" textlink="">
          <xdr:nvSpPr>
            <xdr:cNvPr id="58971641" name="Check Box Quote" hidden="1">
              <a:extLst>
                <a:ext uri="{63B3BB69-23CF-44E3-9099-C40C66FF867C}">
                  <a14:compatExt spid="_x0000_s58971641"/>
                </a:ext>
                <a:ext uri="{FF2B5EF4-FFF2-40B4-BE49-F238E27FC236}">
                  <a16:creationId xmlns:a16="http://schemas.microsoft.com/office/drawing/2014/main" id="{00000000-0008-0000-0400-0000F9D58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QUOTE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" Type="http://schemas.openxmlformats.org/officeDocument/2006/relationships/hyperlink" Target="mailto:bsys.tbsimo227l00@gdw" TargetMode="External"/><Relationship Id="rId21" Type="http://schemas.openxmlformats.org/officeDocument/2006/relationships/ctrlProp" Target="../ctrlProps/ctrlProp10.xml"/><Relationship Id="rId7" Type="http://schemas.openxmlformats.org/officeDocument/2006/relationships/vmlDrawing" Target="../drawings/vmlDrawing5.vml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2" Type="http://schemas.openxmlformats.org/officeDocument/2006/relationships/hyperlink" Target="mailto:bsys.tbsimo201m00@gdw" TargetMode="Externa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hyperlink" Target="mailto:bsys.tbsimo202d00@gdw" TargetMode="External"/><Relationship Id="rId6" Type="http://schemas.openxmlformats.org/officeDocument/2006/relationships/drawing" Target="../drawings/drawing5.xml"/><Relationship Id="rId11" Type="http://schemas.openxmlformats.org/officeDocument/2006/relationships/image" Target="../media/image6.emf"/><Relationship Id="rId24" Type="http://schemas.openxmlformats.org/officeDocument/2006/relationships/ctrlProp" Target="../ctrlProps/ctrlProp13.xml"/><Relationship Id="rId5" Type="http://schemas.openxmlformats.org/officeDocument/2006/relationships/printerSettings" Target="../printerSettings/printerSettings5.bin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10" Type="http://schemas.openxmlformats.org/officeDocument/2006/relationships/control" Target="../activeX/activeX7.xml"/><Relationship Id="rId19" Type="http://schemas.openxmlformats.org/officeDocument/2006/relationships/ctrlProp" Target="../ctrlProps/ctrlProp8.xml"/><Relationship Id="rId31" Type="http://schemas.openxmlformats.org/officeDocument/2006/relationships/comments" Target="../comments5.xml"/><Relationship Id="rId4" Type="http://schemas.openxmlformats.org/officeDocument/2006/relationships/hyperlink" Target="mailto:bsys.tbsimo203d00@gdw" TargetMode="External"/><Relationship Id="rId9" Type="http://schemas.openxmlformats.org/officeDocument/2006/relationships/image" Target="../media/image1.emf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Market">
    <tabColor theme="9"/>
  </sheetPr>
  <dimension ref="A1:JI1140"/>
  <sheetViews>
    <sheetView showGridLines="0" tabSelected="1" zoomScale="90" zoomScaleNormal="90" workbookViewId="0">
      <selection activeCell="K4" sqref="K4"/>
    </sheetView>
  </sheetViews>
  <sheetFormatPr defaultColWidth="9" defaultRowHeight="15.75" x14ac:dyDescent="0.6"/>
  <cols>
    <col min="1" max="1" width="2.625" style="396" customWidth="1"/>
    <col min="2" max="2" width="1.625" style="284" customWidth="1"/>
    <col min="3" max="3" width="22.625" style="1" customWidth="1"/>
    <col min="4" max="4" width="10.625" style="1" customWidth="1"/>
    <col min="5" max="5" width="8.625" style="1" customWidth="1"/>
    <col min="6" max="6" width="1.625" style="53" customWidth="1"/>
    <col min="7" max="7" width="1.625" style="1" customWidth="1"/>
    <col min="8" max="8" width="22.625" style="1" customWidth="1"/>
    <col min="9" max="9" width="10.625" style="1" customWidth="1"/>
    <col min="10" max="10" width="8.625" style="1" customWidth="1"/>
    <col min="11" max="11" width="1.625" style="53" customWidth="1"/>
    <col min="12" max="12" width="8.625" style="1" customWidth="1"/>
    <col min="13" max="13" width="2.625" style="1" customWidth="1"/>
    <col min="14" max="14" width="1.625" style="51" customWidth="1"/>
    <col min="15" max="15" width="22.625" style="1" customWidth="1"/>
    <col min="16" max="16" width="10.625" style="1" customWidth="1"/>
    <col min="17" max="17" width="8.625" style="1" customWidth="1"/>
    <col min="18" max="18" width="1.625" style="53" customWidth="1"/>
    <col min="19" max="19" width="1.625" style="1" customWidth="1"/>
    <col min="20" max="20" width="22.625" style="1" customWidth="1"/>
    <col min="21" max="21" width="10.625" style="1" customWidth="1"/>
    <col min="22" max="22" width="8.625" style="1" customWidth="1"/>
    <col min="23" max="23" width="1.625" style="53" customWidth="1"/>
    <col min="24" max="24" width="8.625" style="1" customWidth="1"/>
    <col min="25" max="25" width="2.625" style="1" customWidth="1"/>
    <col min="26" max="26" width="1.625" style="51" customWidth="1"/>
    <col min="27" max="27" width="22.625" style="1" customWidth="1"/>
    <col min="28" max="28" width="10.625" style="1" customWidth="1"/>
    <col min="29" max="29" width="8.625" style="1" customWidth="1"/>
    <col min="30" max="30" width="1.625" style="53" customWidth="1"/>
    <col min="31" max="31" width="1.625" style="1" customWidth="1"/>
    <col min="32" max="32" width="22.625" style="1" customWidth="1"/>
    <col min="33" max="33" width="10.625" style="1" customWidth="1"/>
    <col min="34" max="34" width="8.625" style="1" customWidth="1"/>
    <col min="35" max="35" width="1.625" style="53" customWidth="1"/>
    <col min="36" max="36" width="8.625" style="1" customWidth="1"/>
    <col min="37" max="37" width="2.625" style="1" customWidth="1"/>
    <col min="38" max="38" width="1.625" style="51" customWidth="1"/>
    <col min="39" max="39" width="22.625" style="1" customWidth="1"/>
    <col min="40" max="40" width="10.625" style="1" customWidth="1"/>
    <col min="41" max="41" width="8.625" style="1" customWidth="1"/>
    <col min="42" max="42" width="1.625" style="53" customWidth="1"/>
    <col min="43" max="43" width="1.625" style="1" customWidth="1"/>
    <col min="44" max="44" width="22.625" style="1" customWidth="1"/>
    <col min="45" max="45" width="10.625" style="1" customWidth="1"/>
    <col min="46" max="46" width="8.625" style="1" customWidth="1"/>
    <col min="47" max="47" width="1.625" style="53" customWidth="1"/>
    <col min="48" max="48" width="8.625" style="1" customWidth="1"/>
    <col min="49" max="49" width="2.625" style="1" customWidth="1"/>
    <col min="50" max="50" width="1.625" style="51" customWidth="1"/>
    <col min="51" max="51" width="22.625" style="1" customWidth="1"/>
    <col min="52" max="52" width="10.625" style="1" customWidth="1"/>
    <col min="53" max="53" width="8.625" style="1" customWidth="1"/>
    <col min="54" max="54" width="1.625" style="53" customWidth="1"/>
    <col min="55" max="55" width="1.625" style="1" customWidth="1"/>
    <col min="56" max="56" width="22.625" style="1" customWidth="1"/>
    <col min="57" max="57" width="10.625" style="1" customWidth="1"/>
    <col min="58" max="58" width="8.625" style="1" customWidth="1"/>
    <col min="59" max="59" width="1.625" style="53" customWidth="1"/>
    <col min="60" max="60" width="8.625" style="1" customWidth="1"/>
    <col min="61" max="61" width="2.625" style="1" customWidth="1"/>
    <col min="62" max="62" width="1.625" style="51" customWidth="1"/>
    <col min="63" max="63" width="22.625" style="1" customWidth="1"/>
    <col min="64" max="64" width="10.625" style="1" customWidth="1"/>
    <col min="65" max="65" width="8.625" style="1" customWidth="1"/>
    <col min="66" max="66" width="1.625" style="53" customWidth="1"/>
    <col min="67" max="67" width="1.625" style="1" customWidth="1"/>
    <col min="68" max="68" width="22.625" style="1" customWidth="1"/>
    <col min="69" max="69" width="10.625" style="1" customWidth="1"/>
    <col min="70" max="70" width="8.625" style="1" customWidth="1"/>
    <col min="71" max="71" width="1.625" style="53" customWidth="1"/>
    <col min="72" max="72" width="8.625" style="1" customWidth="1"/>
    <col min="73" max="73" width="2.625" style="1" customWidth="1"/>
    <col min="74" max="74" width="1.625" style="51" customWidth="1"/>
    <col min="75" max="75" width="22.625" style="1" customWidth="1"/>
    <col min="76" max="76" width="10.625" style="1" customWidth="1"/>
    <col min="77" max="77" width="8.625" style="1" customWidth="1"/>
    <col min="78" max="78" width="1.625" style="1" customWidth="1"/>
    <col min="79" max="79" width="1.625" style="311" customWidth="1"/>
    <col min="80" max="80" width="22.625" style="1" customWidth="1"/>
    <col min="81" max="81" width="10.625" style="1" customWidth="1"/>
    <col min="82" max="82" width="8.625" style="1" customWidth="1"/>
    <col min="83" max="83" width="1.625" style="53" customWidth="1"/>
    <col min="84" max="84" width="8.625" style="1" customWidth="1"/>
    <col min="85" max="85" width="2.625" style="1" customWidth="1"/>
    <col min="86" max="86" width="1.625" style="51" customWidth="1"/>
    <col min="87" max="87" width="22.625" style="1" customWidth="1"/>
    <col min="88" max="88" width="10.625" style="1" customWidth="1"/>
    <col min="89" max="89" width="8.625" style="1" customWidth="1"/>
    <col min="90" max="90" width="1.625" style="53" customWidth="1"/>
    <col min="91" max="91" width="1.625" style="1" customWidth="1"/>
    <col min="92" max="92" width="22.625" style="1" customWidth="1"/>
    <col min="93" max="93" width="10.625" style="1" customWidth="1"/>
    <col min="94" max="94" width="8.625" style="1" customWidth="1"/>
    <col min="95" max="95" width="1.625" style="53" customWidth="1"/>
    <col min="96" max="96" width="8.625" style="1" customWidth="1"/>
    <col min="97" max="97" width="2.625" style="1" customWidth="1"/>
    <col min="98" max="98" width="1.625" style="51" customWidth="1"/>
    <col min="99" max="99" width="22.625" style="1" customWidth="1"/>
    <col min="100" max="100" width="10.625" style="1" customWidth="1"/>
    <col min="101" max="101" width="8.625" style="1" customWidth="1"/>
    <col min="102" max="102" width="1.625" style="53" customWidth="1"/>
    <col min="103" max="103" width="1.625" style="1" customWidth="1"/>
    <col min="104" max="104" width="22.625" style="1" customWidth="1"/>
    <col min="105" max="105" width="10.625" style="1" customWidth="1"/>
    <col min="106" max="106" width="8.625" style="1" customWidth="1"/>
    <col min="107" max="107" width="1.625" style="53" customWidth="1"/>
    <col min="108" max="108" width="8.625" style="1" customWidth="1"/>
    <col min="109" max="109" width="2.625" style="1" customWidth="1"/>
    <col min="110" max="110" width="1.625" style="51" customWidth="1"/>
    <col min="111" max="111" width="22.625" style="1" customWidth="1"/>
    <col min="112" max="112" width="10.625" style="1" customWidth="1"/>
    <col min="113" max="113" width="8.625" style="1" customWidth="1"/>
    <col min="114" max="114" width="1.625" style="53" customWidth="1"/>
    <col min="115" max="115" width="1.625" style="1" customWidth="1"/>
    <col min="116" max="116" width="22.625" style="1" customWidth="1"/>
    <col min="117" max="117" width="10.625" style="1" customWidth="1"/>
    <col min="118" max="118" width="8.625" style="1" customWidth="1"/>
    <col min="119" max="119" width="1.625" style="53" customWidth="1"/>
    <col min="120" max="120" width="8.625" style="1" customWidth="1"/>
    <col min="121" max="121" width="2.625" style="1" customWidth="1"/>
    <col min="122" max="122" width="1.625" style="51" customWidth="1"/>
    <col min="123" max="123" width="22.625" style="1" customWidth="1"/>
    <col min="124" max="124" width="13.75" style="1" bestFit="1" customWidth="1"/>
    <col min="125" max="125" width="8.625" style="1" customWidth="1"/>
    <col min="126" max="126" width="1.625" style="53" customWidth="1"/>
    <col min="127" max="127" width="1.625" style="1" customWidth="1"/>
    <col min="128" max="128" width="22.625" style="1" customWidth="1"/>
    <col min="129" max="129" width="13.75" style="1" bestFit="1" customWidth="1"/>
    <col min="130" max="130" width="8.625" style="1" customWidth="1"/>
    <col min="131" max="131" width="1.625" style="53" customWidth="1"/>
    <col min="132" max="132" width="8.625" style="1" customWidth="1"/>
    <col min="133" max="133" width="2.625" style="1" customWidth="1"/>
    <col min="134" max="134" width="1.625" style="51" customWidth="1"/>
    <col min="135" max="135" width="22.625" style="1" customWidth="1"/>
    <col min="136" max="136" width="10.625" style="1" customWidth="1"/>
    <col min="137" max="137" width="8.625" style="1" customWidth="1"/>
    <col min="138" max="138" width="1.625" style="53" customWidth="1"/>
    <col min="139" max="139" width="1.625" style="1" customWidth="1"/>
    <col min="140" max="140" width="22.625" style="1" customWidth="1"/>
    <col min="141" max="141" width="10.625" style="1" customWidth="1"/>
    <col min="142" max="142" width="8.625" style="1" customWidth="1"/>
    <col min="143" max="143" width="1.625" style="53" customWidth="1"/>
    <col min="144" max="144" width="8.625" style="1" customWidth="1"/>
    <col min="145" max="145" width="2.625" style="1" customWidth="1"/>
    <col min="146" max="146" width="1.625" style="51" customWidth="1"/>
    <col min="147" max="147" width="22.625" style="1" customWidth="1"/>
    <col min="148" max="148" width="10.625" style="1" customWidth="1"/>
    <col min="149" max="149" width="8.625" style="1" customWidth="1"/>
    <col min="150" max="150" width="1.625" style="53" customWidth="1"/>
    <col min="151" max="151" width="1.625" style="1" customWidth="1"/>
    <col min="152" max="152" width="22.625" style="1" customWidth="1"/>
    <col min="153" max="153" width="10.625" style="1" customWidth="1"/>
    <col min="154" max="154" width="8.625" style="1" customWidth="1"/>
    <col min="155" max="155" width="1.625" style="53" customWidth="1"/>
    <col min="156" max="156" width="8.625" style="1" customWidth="1"/>
    <col min="157" max="157" width="2.625" style="1" customWidth="1"/>
    <col min="158" max="158" width="1.625" style="51" customWidth="1"/>
    <col min="159" max="159" width="22.625" style="1" customWidth="1"/>
    <col min="160" max="160" width="10.625" style="1" customWidth="1"/>
    <col min="161" max="161" width="8.625" style="1" customWidth="1"/>
    <col min="162" max="162" width="1.625" style="53" customWidth="1"/>
    <col min="163" max="163" width="1.625" style="1" customWidth="1"/>
    <col min="164" max="164" width="22.625" style="1" customWidth="1"/>
    <col min="165" max="165" width="10.625" style="1" customWidth="1"/>
    <col min="166" max="166" width="8.625" style="1" customWidth="1"/>
    <col min="167" max="167" width="1.625" style="53" customWidth="1"/>
    <col min="168" max="168" width="8.625" style="1" customWidth="1"/>
    <col min="169" max="169" width="2.625" style="1" customWidth="1"/>
    <col min="170" max="170" width="1.625" style="51" customWidth="1"/>
    <col min="171" max="171" width="22.625" style="1" customWidth="1"/>
    <col min="172" max="172" width="10.625" style="1" customWidth="1"/>
    <col min="173" max="173" width="8.625" style="1" customWidth="1"/>
    <col min="174" max="174" width="1.625" style="53" customWidth="1"/>
    <col min="175" max="175" width="1.625" style="1" customWidth="1"/>
    <col min="176" max="176" width="22.625" style="1" customWidth="1"/>
    <col min="177" max="177" width="10.625" style="1" customWidth="1"/>
    <col min="178" max="178" width="8.625" style="1" customWidth="1"/>
    <col min="179" max="179" width="1.625" style="53" customWidth="1"/>
    <col min="180" max="180" width="8.625" style="1" customWidth="1"/>
    <col min="181" max="181" width="2.625" style="1" customWidth="1"/>
    <col min="182" max="182" width="1.625" style="51" customWidth="1"/>
    <col min="183" max="183" width="22.625" style="1" customWidth="1"/>
    <col min="184" max="184" width="10.625" style="1" customWidth="1"/>
    <col min="185" max="185" width="8.625" style="1" customWidth="1"/>
    <col min="186" max="186" width="1.625" style="53" customWidth="1"/>
    <col min="187" max="187" width="1.625" style="1" customWidth="1"/>
    <col min="188" max="188" width="22.625" style="1" customWidth="1"/>
    <col min="189" max="189" width="10.625" style="1" customWidth="1"/>
    <col min="190" max="190" width="8.625" style="1" customWidth="1"/>
    <col min="191" max="191" width="1.625" style="53" customWidth="1"/>
    <col min="192" max="192" width="8.625" style="1" customWidth="1"/>
    <col min="193" max="193" width="2.625" style="1" customWidth="1"/>
    <col min="194" max="194" width="1.625" style="51" customWidth="1"/>
    <col min="195" max="195" width="22.625" style="1" customWidth="1"/>
    <col min="196" max="196" width="10.625" style="1" customWidth="1"/>
    <col min="197" max="197" width="8.625" style="1" customWidth="1"/>
    <col min="198" max="198" width="1.625" style="53" customWidth="1"/>
    <col min="199" max="199" width="1.625" style="1" customWidth="1"/>
    <col min="200" max="200" width="22.625" style="1" customWidth="1"/>
    <col min="201" max="201" width="10.625" style="1" customWidth="1"/>
    <col min="202" max="202" width="8.625" style="1" customWidth="1"/>
    <col min="203" max="203" width="1.625" style="53" customWidth="1"/>
    <col min="204" max="204" width="8.625" style="1" customWidth="1"/>
    <col min="205" max="205" width="2.625" style="1" customWidth="1"/>
    <col min="206" max="206" width="1.625" style="51" customWidth="1"/>
    <col min="207" max="207" width="22.625" style="1" customWidth="1"/>
    <col min="208" max="208" width="10.625" style="1" customWidth="1"/>
    <col min="209" max="209" width="8.625" style="1" customWidth="1"/>
    <col min="210" max="210" width="1.625" style="53" customWidth="1"/>
    <col min="211" max="211" width="1.625" style="1" customWidth="1"/>
    <col min="212" max="212" width="22.625" style="1" customWidth="1"/>
    <col min="213" max="213" width="10.625" style="1" customWidth="1"/>
    <col min="214" max="214" width="8.625" style="1" customWidth="1"/>
    <col min="215" max="215" width="1.625" style="53" customWidth="1"/>
    <col min="216" max="216" width="8.625" style="1" customWidth="1"/>
    <col min="217" max="217" width="5.625" style="1" customWidth="1"/>
    <col min="218" max="218" width="14" style="1" customWidth="1"/>
    <col min="219" max="220" width="9.625" style="1" customWidth="1"/>
    <col min="221" max="221" width="14" style="1" bestFit="1" customWidth="1"/>
    <col min="222" max="222" width="14" style="1" customWidth="1"/>
    <col min="223" max="229" width="14" style="1" bestFit="1" customWidth="1"/>
    <col min="230" max="233" width="8.25" style="1" bestFit="1" customWidth="1"/>
    <col min="234" max="235" width="8.25" style="1" customWidth="1"/>
    <col min="236" max="236" width="10.875" style="1" bestFit="1" customWidth="1"/>
    <col min="237" max="237" width="9.375" style="1" bestFit="1" customWidth="1"/>
    <col min="238" max="238" width="9" style="1" bestFit="1" customWidth="1"/>
    <col min="239" max="239" width="9.25" style="1" bestFit="1" customWidth="1"/>
    <col min="240" max="240" width="8.75" style="1" bestFit="1" customWidth="1"/>
    <col min="241" max="241" width="8.875" style="1" bestFit="1" customWidth="1"/>
    <col min="242" max="242" width="8.625" style="1" bestFit="1" customWidth="1"/>
    <col min="243" max="243" width="9.25" style="1" bestFit="1" customWidth="1"/>
    <col min="244" max="244" width="8.25" style="1" bestFit="1" customWidth="1"/>
    <col min="245" max="245" width="5.625" style="327" customWidth="1"/>
    <col min="246" max="246" width="1.625" style="210" customWidth="1"/>
    <col min="247" max="247" width="16.625" style="1" customWidth="1"/>
    <col min="248" max="248" width="10.625" style="1" customWidth="1"/>
    <col min="249" max="249" width="8.625" style="1" customWidth="1"/>
    <col min="250" max="250" width="1.625" style="1" customWidth="1"/>
    <col min="251" max="251" width="1.625" style="284" customWidth="1"/>
    <col min="252" max="252" width="16.625" style="1" customWidth="1"/>
    <col min="253" max="253" width="10.625" style="1" customWidth="1"/>
    <col min="254" max="254" width="8.625" style="1" customWidth="1"/>
    <col min="255" max="255" width="1.625" style="53" customWidth="1"/>
    <col min="256" max="256" width="8.625" style="1" customWidth="1"/>
    <col min="257" max="257" width="2.625" style="1" customWidth="1"/>
    <col min="258" max="258" width="1.625" style="210" customWidth="1"/>
    <col min="259" max="259" width="16.625" style="1" customWidth="1"/>
    <col min="260" max="260" width="10.625" style="1" customWidth="1"/>
    <col min="261" max="261" width="8.625" style="1" customWidth="1"/>
    <col min="262" max="262" width="1.625" style="1" customWidth="1"/>
    <col min="263" max="263" width="1.625" style="284" customWidth="1"/>
    <col min="264" max="264" width="16.625" style="1" customWidth="1"/>
    <col min="265" max="265" width="10.625" style="1" customWidth="1"/>
    <col min="266" max="266" width="8.625" style="1" customWidth="1"/>
    <col min="267" max="267" width="1.625" style="53" customWidth="1"/>
    <col min="268" max="268" width="8.625" style="1" customWidth="1"/>
    <col min="269" max="269" width="10.25" style="41" bestFit="1" customWidth="1"/>
    <col min="270" max="16384" width="9" style="1"/>
  </cols>
  <sheetData>
    <row r="1" spans="1:269" ht="16.149999999999999" thickBot="1" x14ac:dyDescent="0.65">
      <c r="B1" s="1"/>
      <c r="C1" s="1" t="s">
        <v>110</v>
      </c>
      <c r="D1" s="250">
        <f ca="1">TODAY()</f>
        <v>45632</v>
      </c>
      <c r="E1" s="534" t="s">
        <v>414</v>
      </c>
      <c r="F1" s="1"/>
      <c r="H1" s="1" t="s">
        <v>273</v>
      </c>
      <c r="K1" s="1"/>
      <c r="N1" s="1"/>
      <c r="R1" s="1"/>
      <c r="W1" s="1"/>
      <c r="Z1" s="1"/>
      <c r="AD1" s="1"/>
      <c r="AI1" s="1"/>
      <c r="AL1" s="1"/>
      <c r="AP1" s="1"/>
      <c r="AU1" s="1"/>
      <c r="AX1" s="1"/>
      <c r="BB1" s="1"/>
      <c r="BG1" s="1"/>
      <c r="BJ1" s="1"/>
      <c r="BN1" s="1"/>
      <c r="BS1" s="1"/>
      <c r="BV1" s="1"/>
      <c r="CA1" s="1"/>
      <c r="CE1" s="1"/>
      <c r="CH1" s="1"/>
      <c r="CL1" s="1"/>
      <c r="CQ1" s="1"/>
      <c r="CT1" s="1"/>
      <c r="CX1" s="1"/>
      <c r="DC1" s="1"/>
      <c r="DF1" s="1"/>
      <c r="DJ1" s="1"/>
      <c r="DO1" s="1"/>
      <c r="DR1" s="1"/>
      <c r="DV1" s="1"/>
      <c r="EA1" s="1"/>
      <c r="ED1" s="1"/>
      <c r="EH1" s="1"/>
      <c r="EM1" s="1"/>
      <c r="EP1" s="1"/>
      <c r="ET1" s="1"/>
      <c r="EY1" s="1"/>
      <c r="FB1" s="1"/>
      <c r="FF1" s="1"/>
      <c r="FK1" s="1"/>
      <c r="FN1" s="1"/>
      <c r="FR1" s="1"/>
      <c r="FW1" s="1"/>
      <c r="FZ1" s="1"/>
      <c r="GD1" s="1"/>
      <c r="GI1" s="1"/>
      <c r="GL1" s="1"/>
      <c r="GP1" s="1"/>
      <c r="GU1" s="1"/>
      <c r="GX1" s="1"/>
      <c r="HB1" s="1"/>
      <c r="HG1" s="1"/>
      <c r="IL1" s="1"/>
      <c r="IQ1" s="1"/>
      <c r="IU1" s="1"/>
      <c r="IX1" s="1"/>
      <c r="JC1" s="1"/>
      <c r="JG1" s="1"/>
    </row>
    <row r="2" spans="1:269" ht="16.149999999999999" thickBot="1" x14ac:dyDescent="0.65">
      <c r="B2" s="45"/>
      <c r="C2" s="530" t="s">
        <v>2</v>
      </c>
      <c r="D2" s="531">
        <v>45570</v>
      </c>
      <c r="E2" s="743">
        <v>1320.1</v>
      </c>
      <c r="F2" s="1"/>
      <c r="H2" s="97" t="s">
        <v>162</v>
      </c>
      <c r="I2" s="270" t="b">
        <v>0</v>
      </c>
      <c r="K2" s="1"/>
      <c r="N2" s="1"/>
      <c r="R2" s="1"/>
      <c r="W2" s="1"/>
      <c r="Z2" s="1"/>
      <c r="AD2" s="1"/>
      <c r="AI2" s="1"/>
      <c r="AL2" s="1"/>
      <c r="AP2" s="1"/>
      <c r="AU2" s="1"/>
      <c r="AX2" s="1"/>
      <c r="BB2" s="1"/>
      <c r="BG2" s="1"/>
      <c r="BJ2" s="1"/>
      <c r="BK2" s="140"/>
      <c r="BN2" s="1"/>
      <c r="BS2" s="1"/>
      <c r="BV2" s="1"/>
      <c r="CA2" s="1"/>
      <c r="CE2" s="1"/>
      <c r="CH2" s="1"/>
      <c r="CL2" s="1"/>
      <c r="CQ2" s="1"/>
      <c r="CT2" s="1"/>
      <c r="CX2" s="1"/>
      <c r="DC2" s="1"/>
      <c r="DF2" s="1"/>
      <c r="DJ2" s="1"/>
      <c r="DO2" s="1"/>
      <c r="DR2" s="1"/>
      <c r="DV2" s="1"/>
      <c r="EA2" s="1"/>
      <c r="ED2" s="1"/>
      <c r="EH2" s="1"/>
      <c r="EM2" s="1"/>
      <c r="EP2" s="1"/>
      <c r="ET2" s="1"/>
      <c r="EY2" s="1"/>
      <c r="FB2" s="1"/>
      <c r="FF2" s="1"/>
      <c r="FK2" s="1"/>
      <c r="FN2" s="1"/>
      <c r="FR2" s="1"/>
      <c r="FW2" s="1"/>
      <c r="FZ2" s="1"/>
      <c r="GD2" s="1"/>
      <c r="GI2" s="1"/>
      <c r="GL2" s="1"/>
      <c r="GP2" s="1"/>
      <c r="GU2" s="1"/>
      <c r="GX2" s="1"/>
      <c r="HB2" s="1"/>
      <c r="HG2" s="1"/>
      <c r="IL2" s="1"/>
      <c r="IQ2" s="1"/>
      <c r="IU2" s="1"/>
      <c r="IX2" s="1"/>
      <c r="JC2" s="1"/>
      <c r="JG2" s="1"/>
    </row>
    <row r="3" spans="1:269" ht="16.149999999999999" thickBot="1" x14ac:dyDescent="0.65">
      <c r="B3" s="45"/>
      <c r="C3" s="532" t="s">
        <v>127</v>
      </c>
      <c r="D3" s="533">
        <v>45498</v>
      </c>
      <c r="E3" s="744">
        <v>1385.1</v>
      </c>
      <c r="F3" s="1"/>
      <c r="H3" s="97" t="s">
        <v>161</v>
      </c>
      <c r="I3" s="94" t="s">
        <v>233</v>
      </c>
      <c r="K3" s="1"/>
      <c r="N3" s="1"/>
      <c r="R3" s="1"/>
      <c r="W3" s="1"/>
      <c r="Z3" s="1"/>
      <c r="AD3" s="1"/>
      <c r="AI3" s="1"/>
      <c r="AL3" s="1"/>
      <c r="AP3" s="1"/>
      <c r="AU3" s="1"/>
      <c r="AX3" s="1"/>
      <c r="BB3" s="1"/>
      <c r="BG3" s="1"/>
      <c r="BJ3" s="1"/>
      <c r="BK3" s="140"/>
      <c r="BN3" s="1"/>
      <c r="BS3" s="1"/>
      <c r="BV3" s="1"/>
      <c r="CA3" s="1"/>
      <c r="CE3" s="1"/>
      <c r="CH3" s="1"/>
      <c r="CL3" s="1"/>
      <c r="CQ3" s="1"/>
      <c r="CT3" s="1"/>
      <c r="CX3" s="1"/>
      <c r="DC3" s="1"/>
      <c r="DF3" s="1"/>
      <c r="DJ3" s="1"/>
      <c r="DO3" s="1"/>
      <c r="DR3" s="1"/>
      <c r="DV3" s="1"/>
      <c r="EA3" s="1"/>
      <c r="ED3" s="1"/>
      <c r="EH3" s="1"/>
      <c r="EM3" s="1"/>
      <c r="EP3" s="1"/>
      <c r="ET3" s="1"/>
      <c r="EY3" s="1"/>
      <c r="FB3" s="1"/>
      <c r="FF3" s="1"/>
      <c r="FK3" s="1"/>
      <c r="FN3" s="1"/>
      <c r="FR3" s="1"/>
      <c r="FW3" s="1"/>
      <c r="FZ3" s="1"/>
      <c r="GD3" s="1"/>
      <c r="GI3" s="1"/>
      <c r="GL3" s="1"/>
      <c r="GP3" s="1"/>
      <c r="GU3" s="1"/>
      <c r="GX3" s="1"/>
      <c r="HB3" s="1"/>
      <c r="HG3" s="1"/>
      <c r="IL3" s="1"/>
      <c r="IQ3" s="1"/>
      <c r="IU3" s="1"/>
      <c r="IX3" s="1"/>
      <c r="JC3" s="1"/>
      <c r="JG3" s="1"/>
    </row>
    <row r="4" spans="1:269" ht="16.149999999999999" thickBot="1" x14ac:dyDescent="0.65">
      <c r="B4" s="21"/>
      <c r="C4" s="97" t="s">
        <v>109</v>
      </c>
      <c r="D4" s="94" t="s">
        <v>413</v>
      </c>
      <c r="E4" s="536">
        <f>E2/E3-1</f>
        <v>-4.6928019637571317E-2</v>
      </c>
      <c r="F4" s="1"/>
      <c r="K4" s="1"/>
      <c r="N4" s="1"/>
      <c r="R4" s="1"/>
      <c r="W4" s="1"/>
      <c r="Z4" s="1"/>
      <c r="AD4" s="1"/>
      <c r="AI4" s="1"/>
      <c r="AL4" s="1"/>
      <c r="AP4" s="1"/>
      <c r="AU4" s="1"/>
      <c r="AX4" s="1"/>
      <c r="AY4" s="41"/>
      <c r="AZ4" s="98"/>
      <c r="BB4" s="1"/>
      <c r="BG4" s="1"/>
      <c r="BJ4" s="1"/>
      <c r="BN4" s="1"/>
      <c r="BS4" s="1"/>
      <c r="BV4" s="1"/>
      <c r="CA4" s="1"/>
      <c r="CE4" s="1"/>
      <c r="CH4" s="1"/>
      <c r="CL4" s="1"/>
      <c r="CQ4" s="1"/>
      <c r="CT4" s="1"/>
      <c r="CX4" s="1"/>
      <c r="DC4" s="1"/>
      <c r="DF4" s="1"/>
      <c r="DJ4" s="1"/>
      <c r="DO4" s="1"/>
      <c r="DR4" s="1"/>
      <c r="DV4" s="1"/>
      <c r="EA4" s="1"/>
      <c r="ED4" s="1"/>
      <c r="EH4" s="1"/>
      <c r="EM4" s="1"/>
      <c r="EP4" s="1"/>
      <c r="ET4" s="1"/>
      <c r="EY4" s="1"/>
      <c r="FB4" s="1"/>
      <c r="FF4" s="1"/>
      <c r="FK4" s="1"/>
      <c r="FN4" s="1"/>
      <c r="FR4" s="1"/>
      <c r="FW4" s="1"/>
      <c r="FZ4" s="1"/>
      <c r="GD4" s="1"/>
      <c r="GI4" s="1"/>
      <c r="GL4" s="1"/>
      <c r="GP4" s="1"/>
      <c r="GU4" s="1"/>
      <c r="GX4" s="1"/>
      <c r="HB4" s="1"/>
      <c r="HG4" s="1"/>
      <c r="IL4" s="1"/>
      <c r="IQ4" s="1"/>
      <c r="IU4" s="1"/>
      <c r="IX4" s="1"/>
      <c r="JC4" s="1"/>
      <c r="JG4" s="1"/>
    </row>
    <row r="5" spans="1:269" x14ac:dyDescent="0.6">
      <c r="B5" s="1">
        <v>205</v>
      </c>
      <c r="C5" s="267"/>
      <c r="D5" s="268"/>
      <c r="F5" s="1"/>
      <c r="K5" s="1"/>
      <c r="N5" s="1"/>
      <c r="R5" s="1"/>
      <c r="W5" s="1"/>
      <c r="Z5" s="1"/>
      <c r="AB5" s="392"/>
      <c r="AD5" s="1"/>
      <c r="AI5" s="1"/>
      <c r="AL5" s="1"/>
      <c r="AN5" s="392"/>
      <c r="AP5" s="1"/>
      <c r="AU5" s="1"/>
      <c r="AX5" s="1"/>
      <c r="AZ5" s="138"/>
      <c r="BB5" s="1"/>
      <c r="BG5" s="1"/>
      <c r="BJ5" s="1"/>
      <c r="BK5" s="141"/>
      <c r="BN5" s="1"/>
      <c r="BS5" s="1"/>
      <c r="BV5" s="1"/>
      <c r="CA5" s="1"/>
      <c r="CE5" s="1"/>
      <c r="CH5" s="1"/>
      <c r="CL5" s="1"/>
      <c r="CQ5" s="1"/>
      <c r="CT5" s="1"/>
      <c r="CX5" s="1"/>
      <c r="DC5" s="1"/>
      <c r="DF5" s="1"/>
      <c r="DJ5" s="1"/>
      <c r="DO5" s="1"/>
      <c r="DR5" s="1"/>
      <c r="DV5" s="1"/>
      <c r="EA5" s="1"/>
      <c r="ED5" s="1"/>
      <c r="EH5" s="1"/>
      <c r="EM5" s="1"/>
      <c r="EP5" s="1"/>
      <c r="ET5" s="1"/>
      <c r="EY5" s="1"/>
      <c r="FB5" s="1"/>
      <c r="FF5" s="1"/>
      <c r="FK5" s="1"/>
      <c r="FN5" s="1"/>
      <c r="FR5" s="1"/>
      <c r="FW5" s="1"/>
      <c r="FZ5" s="1"/>
      <c r="GD5" s="1"/>
      <c r="GI5" s="1"/>
      <c r="GL5" s="1"/>
      <c r="GP5" s="1"/>
      <c r="GU5" s="1"/>
      <c r="GX5" s="1"/>
      <c r="HB5" s="1"/>
      <c r="HG5" s="1"/>
      <c r="IL5" s="1"/>
      <c r="IQ5" s="1"/>
      <c r="IU5" s="1"/>
      <c r="IX5" s="1"/>
      <c r="JC5" s="1"/>
      <c r="JG5" s="1"/>
    </row>
    <row r="6" spans="1:269" x14ac:dyDescent="0.6">
      <c r="B6" s="58">
        <v>191</v>
      </c>
      <c r="F6" s="1"/>
      <c r="K6" s="1"/>
      <c r="N6" s="1"/>
      <c r="R6" s="1"/>
      <c r="W6" s="1"/>
      <c r="Z6" s="1"/>
      <c r="AD6" s="1"/>
      <c r="AG6" s="394"/>
      <c r="AI6" s="1"/>
      <c r="AL6" s="1"/>
      <c r="AP6" s="1"/>
      <c r="AS6" s="391"/>
      <c r="AU6" s="1"/>
      <c r="AX6" s="1"/>
      <c r="AY6" s="139"/>
      <c r="AZ6" s="391"/>
      <c r="BB6" s="1"/>
      <c r="BG6" s="1"/>
      <c r="BJ6" s="1"/>
      <c r="BN6" s="1"/>
      <c r="BS6" s="1"/>
      <c r="BV6" s="1"/>
      <c r="CA6" s="1"/>
      <c r="CE6" s="1"/>
      <c r="CH6" s="58" t="s">
        <v>218</v>
      </c>
      <c r="CL6" s="1"/>
      <c r="CQ6" s="1"/>
      <c r="CT6" s="58"/>
      <c r="CX6" s="1"/>
      <c r="DC6" s="1"/>
      <c r="DF6" s="58"/>
      <c r="DJ6" s="1"/>
      <c r="DO6" s="1"/>
      <c r="DR6" s="1"/>
      <c r="DT6" s="459"/>
      <c r="DV6" s="1"/>
      <c r="EA6" s="1"/>
      <c r="ED6" s="1"/>
      <c r="EH6" s="1"/>
      <c r="EM6" s="1"/>
      <c r="EP6" s="1"/>
      <c r="ET6" s="1"/>
      <c r="EY6" s="1"/>
      <c r="FB6" s="1"/>
      <c r="FF6" s="1"/>
      <c r="FK6" s="1"/>
      <c r="FN6" s="1"/>
      <c r="FR6" s="1"/>
      <c r="FW6" s="1"/>
      <c r="FZ6" s="1"/>
      <c r="GD6" s="1"/>
      <c r="GI6" s="1"/>
      <c r="GL6" s="1"/>
      <c r="GP6" s="1"/>
      <c r="GU6" s="1"/>
      <c r="GX6" s="1"/>
      <c r="HB6" s="1"/>
      <c r="HG6" s="1"/>
      <c r="HJ6" s="58" t="s">
        <v>103</v>
      </c>
      <c r="IL6" s="58" t="s">
        <v>137</v>
      </c>
      <c r="IM6" s="58"/>
      <c r="IQ6" s="1"/>
      <c r="IU6" s="1"/>
      <c r="IX6" s="1"/>
      <c r="JC6" s="1"/>
      <c r="JG6" s="1"/>
    </row>
    <row r="7" spans="1:269" s="68" customFormat="1" ht="16.149999999999999" thickBot="1" x14ac:dyDescent="0.65">
      <c r="A7" s="396"/>
      <c r="B7" s="69"/>
      <c r="C7" s="1"/>
      <c r="D7" s="1"/>
      <c r="O7" s="68" t="s">
        <v>231</v>
      </c>
      <c r="P7" s="142"/>
      <c r="U7" s="142"/>
      <c r="AB7" s="142"/>
      <c r="AG7" s="142"/>
      <c r="AN7" s="142"/>
      <c r="AS7" s="142"/>
      <c r="AZ7" s="142"/>
      <c r="BL7" s="142"/>
      <c r="BX7" s="142"/>
      <c r="CJ7" s="142"/>
      <c r="CV7" s="142"/>
      <c r="DH7" s="142"/>
      <c r="DT7" s="142"/>
      <c r="EF7" s="142"/>
      <c r="ER7" s="142"/>
      <c r="FD7" s="142"/>
      <c r="FP7" s="142"/>
      <c r="GB7" s="142"/>
      <c r="GN7" s="142"/>
      <c r="GZ7" s="142"/>
      <c r="IB7" s="146"/>
      <c r="IJ7" s="146"/>
      <c r="IK7" s="411"/>
      <c r="JI7" s="146"/>
    </row>
    <row r="8" spans="1:269" ht="16.149999999999999" thickBot="1" x14ac:dyDescent="0.65">
      <c r="A8" s="396">
        <v>1</v>
      </c>
      <c r="B8" s="285"/>
      <c r="C8" s="182" t="s">
        <v>3</v>
      </c>
      <c r="D8" s="150">
        <v>45569</v>
      </c>
      <c r="E8" s="48"/>
      <c r="F8" s="54"/>
      <c r="G8" s="48"/>
      <c r="H8" s="48"/>
      <c r="I8" s="150">
        <v>45498</v>
      </c>
      <c r="J8" s="48"/>
      <c r="K8" s="54"/>
      <c r="L8" s="526"/>
      <c r="N8" s="521"/>
      <c r="O8" s="522" t="s">
        <v>229</v>
      </c>
      <c r="P8" s="523" t="s">
        <v>412</v>
      </c>
      <c r="Q8" s="524"/>
      <c r="R8" s="525"/>
      <c r="S8" s="524"/>
      <c r="T8" s="524"/>
      <c r="U8" s="523" t="s">
        <v>412</v>
      </c>
      <c r="V8" s="524"/>
      <c r="W8" s="525"/>
      <c r="X8" s="526"/>
      <c r="Z8" s="52"/>
      <c r="AA8" s="182" t="s">
        <v>20</v>
      </c>
      <c r="AB8" s="150">
        <v>45569</v>
      </c>
      <c r="AC8" s="48"/>
      <c r="AD8" s="54"/>
      <c r="AE8" s="48"/>
      <c r="AF8" s="48"/>
      <c r="AG8" s="150">
        <v>45498</v>
      </c>
      <c r="AH8" s="48"/>
      <c r="AI8" s="54"/>
      <c r="AJ8" s="526"/>
      <c r="AL8" s="52"/>
      <c r="AM8" s="182" t="s">
        <v>187</v>
      </c>
      <c r="AN8" s="150">
        <v>45569</v>
      </c>
      <c r="AO8" s="48"/>
      <c r="AP8" s="54"/>
      <c r="AQ8" s="48"/>
      <c r="AR8" s="48"/>
      <c r="AS8" s="150">
        <v>45498</v>
      </c>
      <c r="AT8" s="48"/>
      <c r="AU8" s="54"/>
      <c r="AV8" s="526"/>
      <c r="AX8" s="52"/>
      <c r="AY8" s="182" t="s">
        <v>170</v>
      </c>
      <c r="AZ8" s="150">
        <v>45569</v>
      </c>
      <c r="BA8" s="48"/>
      <c r="BB8" s="54"/>
      <c r="BC8" s="48"/>
      <c r="BD8" s="48"/>
      <c r="BE8" s="150">
        <v>45498</v>
      </c>
      <c r="BF8" s="48"/>
      <c r="BG8" s="54"/>
      <c r="BH8" s="526"/>
      <c r="BJ8" s="52"/>
      <c r="BK8" s="182" t="s">
        <v>99</v>
      </c>
      <c r="BL8" s="150">
        <v>45569</v>
      </c>
      <c r="BM8" s="48"/>
      <c r="BN8" s="54"/>
      <c r="BO8" s="48"/>
      <c r="BP8" s="48"/>
      <c r="BQ8" s="150">
        <v>45498</v>
      </c>
      <c r="BR8" s="48"/>
      <c r="BS8" s="54"/>
      <c r="BT8" s="526"/>
      <c r="BV8" s="52"/>
      <c r="BW8" s="182" t="s">
        <v>171</v>
      </c>
      <c r="BX8" s="150">
        <v>45569</v>
      </c>
      <c r="BY8" s="48"/>
      <c r="BZ8" s="48"/>
      <c r="CA8" s="403"/>
      <c r="CB8" s="48"/>
      <c r="CC8" s="150">
        <v>45498</v>
      </c>
      <c r="CD8" s="48"/>
      <c r="CE8" s="54"/>
      <c r="CF8" s="526"/>
      <c r="CH8" s="52"/>
      <c r="CI8" s="844" t="s">
        <v>521</v>
      </c>
      <c r="CJ8" s="150">
        <v>45569</v>
      </c>
      <c r="CK8" s="48"/>
      <c r="CL8" s="54"/>
      <c r="CM8" s="48"/>
      <c r="CN8" s="48"/>
      <c r="CO8" s="150">
        <v>45498</v>
      </c>
      <c r="CP8" s="48"/>
      <c r="CQ8" s="54"/>
      <c r="CR8" s="526"/>
      <c r="CT8" s="52"/>
      <c r="CU8" s="844" t="s">
        <v>654</v>
      </c>
      <c r="CV8" s="150">
        <v>45569</v>
      </c>
      <c r="CW8" s="48"/>
      <c r="CX8" s="54"/>
      <c r="CY8" s="48"/>
      <c r="CZ8" s="48"/>
      <c r="DA8" s="150">
        <v>45498</v>
      </c>
      <c r="DB8" s="48"/>
      <c r="DC8" s="54"/>
      <c r="DD8" s="526"/>
      <c r="DF8" s="521"/>
      <c r="DG8" s="527" t="s">
        <v>172</v>
      </c>
      <c r="DH8" s="523" t="s">
        <v>412</v>
      </c>
      <c r="DI8" s="524"/>
      <c r="DJ8" s="525"/>
      <c r="DK8" s="524"/>
      <c r="DL8" s="524"/>
      <c r="DM8" s="523" t="s">
        <v>412</v>
      </c>
      <c r="DN8" s="524"/>
      <c r="DO8" s="525"/>
      <c r="DP8" s="526"/>
      <c r="DR8" s="521"/>
      <c r="DS8" s="527" t="s">
        <v>224</v>
      </c>
      <c r="DT8" s="523" t="s">
        <v>412</v>
      </c>
      <c r="DU8" s="524"/>
      <c r="DV8" s="525"/>
      <c r="DW8" s="524"/>
      <c r="DX8" s="524"/>
      <c r="DY8" s="523" t="s">
        <v>412</v>
      </c>
      <c r="DZ8" s="524"/>
      <c r="EA8" s="525"/>
      <c r="EB8" s="526"/>
      <c r="ED8" s="521"/>
      <c r="EE8" s="527" t="s">
        <v>173</v>
      </c>
      <c r="EF8" s="523" t="s">
        <v>412</v>
      </c>
      <c r="EG8" s="524"/>
      <c r="EH8" s="525"/>
      <c r="EI8" s="524"/>
      <c r="EJ8" s="524"/>
      <c r="EK8" s="523" t="s">
        <v>412</v>
      </c>
      <c r="EL8" s="524"/>
      <c r="EM8" s="525"/>
      <c r="EN8" s="526"/>
      <c r="EP8" s="521"/>
      <c r="EQ8" s="527" t="s">
        <v>181</v>
      </c>
      <c r="ER8" s="523" t="s">
        <v>412</v>
      </c>
      <c r="ES8" s="524"/>
      <c r="ET8" s="525"/>
      <c r="EU8" s="524"/>
      <c r="EV8" s="524"/>
      <c r="EW8" s="523" t="s">
        <v>412</v>
      </c>
      <c r="EX8" s="524"/>
      <c r="EY8" s="525"/>
      <c r="EZ8" s="526"/>
      <c r="FB8" s="521"/>
      <c r="FC8" s="527" t="s">
        <v>183</v>
      </c>
      <c r="FD8" s="523" t="s">
        <v>412</v>
      </c>
      <c r="FE8" s="524"/>
      <c r="FF8" s="525"/>
      <c r="FG8" s="524"/>
      <c r="FH8" s="524"/>
      <c r="FI8" s="523" t="s">
        <v>412</v>
      </c>
      <c r="FJ8" s="524"/>
      <c r="FK8" s="525"/>
      <c r="FL8" s="526"/>
      <c r="FN8" s="521"/>
      <c r="FO8" s="527" t="s">
        <v>192</v>
      </c>
      <c r="FP8" s="523" t="s">
        <v>412</v>
      </c>
      <c r="FQ8" s="524"/>
      <c r="FR8" s="525"/>
      <c r="FS8" s="524"/>
      <c r="FT8" s="524"/>
      <c r="FU8" s="523" t="s">
        <v>412</v>
      </c>
      <c r="FV8" s="524"/>
      <c r="FW8" s="525"/>
      <c r="FX8" s="526"/>
      <c r="FZ8" s="521"/>
      <c r="GA8" s="527" t="s">
        <v>195</v>
      </c>
      <c r="GB8" s="523" t="s">
        <v>412</v>
      </c>
      <c r="GC8" s="524"/>
      <c r="GD8" s="525"/>
      <c r="GE8" s="524"/>
      <c r="GF8" s="524"/>
      <c r="GG8" s="523" t="s">
        <v>412</v>
      </c>
      <c r="GH8" s="524"/>
      <c r="GI8" s="525"/>
      <c r="GJ8" s="526"/>
      <c r="GL8" s="521"/>
      <c r="GM8" s="527" t="s">
        <v>200</v>
      </c>
      <c r="GN8" s="523" t="s">
        <v>412</v>
      </c>
      <c r="GO8" s="524"/>
      <c r="GP8" s="525"/>
      <c r="GQ8" s="524"/>
      <c r="GR8" s="524"/>
      <c r="GS8" s="523" t="s">
        <v>412</v>
      </c>
      <c r="GT8" s="524"/>
      <c r="GU8" s="525"/>
      <c r="GV8" s="526"/>
      <c r="GX8" s="521"/>
      <c r="GY8" s="527" t="s">
        <v>212</v>
      </c>
      <c r="GZ8" s="523" t="s">
        <v>412</v>
      </c>
      <c r="HA8" s="524"/>
      <c r="HB8" s="525"/>
      <c r="HC8" s="524"/>
      <c r="HD8" s="524"/>
      <c r="HE8" s="523" t="s">
        <v>412</v>
      </c>
      <c r="HF8" s="524"/>
      <c r="HG8" s="525"/>
      <c r="HH8" s="526"/>
      <c r="HJ8" s="520">
        <v>45569</v>
      </c>
      <c r="HK8" s="25" t="s">
        <v>1</v>
      </c>
      <c r="HL8" s="26" t="s">
        <v>230</v>
      </c>
      <c r="HM8" s="26" t="s">
        <v>135</v>
      </c>
      <c r="HN8" s="26" t="s">
        <v>225</v>
      </c>
      <c r="HO8" s="26" t="s">
        <v>169</v>
      </c>
      <c r="HP8" s="26" t="s">
        <v>180</v>
      </c>
      <c r="HQ8" s="26" t="s">
        <v>185</v>
      </c>
      <c r="HR8" s="26" t="s">
        <v>193</v>
      </c>
      <c r="HS8" s="26" t="s">
        <v>197</v>
      </c>
      <c r="HT8" s="26" t="s">
        <v>201</v>
      </c>
      <c r="HU8" s="467" t="s">
        <v>216</v>
      </c>
      <c r="HV8" s="26" t="s">
        <v>12</v>
      </c>
      <c r="HW8" s="26" t="s">
        <v>188</v>
      </c>
      <c r="HX8" s="26" t="s">
        <v>13</v>
      </c>
      <c r="HY8" s="782" t="s">
        <v>11</v>
      </c>
      <c r="HZ8" s="26" t="s">
        <v>659</v>
      </c>
      <c r="IA8" s="467" t="s">
        <v>658</v>
      </c>
      <c r="IB8" s="38" t="s">
        <v>14</v>
      </c>
      <c r="IC8" s="78" t="s">
        <v>18</v>
      </c>
      <c r="ID8" s="79" t="s">
        <v>16</v>
      </c>
      <c r="IE8" s="79" t="s">
        <v>15</v>
      </c>
      <c r="IF8" s="80" t="s">
        <v>17</v>
      </c>
      <c r="IG8" s="78" t="s">
        <v>206</v>
      </c>
      <c r="IH8" s="79" t="s">
        <v>207</v>
      </c>
      <c r="II8" s="79" t="s">
        <v>213</v>
      </c>
      <c r="IJ8" s="80" t="s">
        <v>208</v>
      </c>
      <c r="IK8" s="327">
        <v>1</v>
      </c>
      <c r="IL8" s="211"/>
      <c r="IM8" s="182" t="s">
        <v>138</v>
      </c>
      <c r="IN8" s="150">
        <v>45569</v>
      </c>
      <c r="IO8" s="48"/>
      <c r="IP8" s="48"/>
      <c r="IQ8" s="285"/>
      <c r="IR8" s="48"/>
      <c r="IS8" s="150">
        <v>45498</v>
      </c>
      <c r="IT8" s="48"/>
      <c r="IU8" s="54"/>
      <c r="IV8" s="526"/>
      <c r="IX8" s="211"/>
      <c r="IY8" s="182" t="s">
        <v>205</v>
      </c>
      <c r="IZ8" s="150">
        <v>45569</v>
      </c>
      <c r="JA8" s="48"/>
      <c r="JB8" s="48"/>
      <c r="JC8" s="285"/>
      <c r="JD8" s="48"/>
      <c r="JE8" s="150">
        <v>45498</v>
      </c>
      <c r="JF8" s="48"/>
      <c r="JG8" s="54"/>
      <c r="JH8" s="526"/>
    </row>
    <row r="9" spans="1:269" x14ac:dyDescent="0.6">
      <c r="A9" s="396">
        <v>2</v>
      </c>
      <c r="P9" s="144"/>
      <c r="U9" s="144"/>
      <c r="AB9" s="144"/>
      <c r="AG9" s="144"/>
      <c r="AN9" s="144"/>
      <c r="AS9" s="144"/>
      <c r="BE9" s="197"/>
      <c r="HJ9" s="24" t="s">
        <v>1</v>
      </c>
      <c r="HK9" s="74">
        <v>1</v>
      </c>
      <c r="HL9" s="175"/>
      <c r="HM9" s="175"/>
      <c r="HN9" s="175"/>
      <c r="HO9" s="175"/>
      <c r="HP9" s="175"/>
      <c r="HQ9" s="175"/>
      <c r="HR9" s="175"/>
      <c r="HS9" s="175"/>
      <c r="HT9" s="175"/>
      <c r="HU9" s="465"/>
      <c r="HV9" s="175">
        <v>0.37551835852298099</v>
      </c>
      <c r="HW9" s="175">
        <v>0.39793232287411701</v>
      </c>
      <c r="HX9" s="175">
        <v>0.50395267016515199</v>
      </c>
      <c r="HY9" s="511">
        <v>0.51755175138405296</v>
      </c>
      <c r="HZ9" s="175">
        <v>0.260759816108663</v>
      </c>
      <c r="IA9" s="465">
        <v>0.33233847803551397</v>
      </c>
      <c r="IB9" s="176">
        <v>0.71244262443791095</v>
      </c>
      <c r="IC9" s="81"/>
      <c r="ID9" s="82"/>
      <c r="IE9" s="82"/>
      <c r="IF9" s="83"/>
      <c r="IG9" s="82"/>
      <c r="IH9" s="82"/>
      <c r="II9" s="499">
        <v>0.42104736904739898</v>
      </c>
      <c r="IJ9" s="83"/>
      <c r="IK9" s="327">
        <v>2</v>
      </c>
    </row>
    <row r="10" spans="1:269" x14ac:dyDescent="0.6">
      <c r="A10" s="396">
        <v>3</v>
      </c>
      <c r="C10" s="1" t="s">
        <v>217</v>
      </c>
      <c r="D10" s="1" t="s">
        <v>1</v>
      </c>
      <c r="E10" s="327"/>
      <c r="H10" s="1" t="s">
        <v>217</v>
      </c>
      <c r="I10" s="1" t="s">
        <v>1</v>
      </c>
      <c r="J10" s="327"/>
      <c r="L10" s="30" t="s">
        <v>131</v>
      </c>
      <c r="O10" s="1" t="s">
        <v>217</v>
      </c>
      <c r="Q10" s="327"/>
      <c r="T10" s="1" t="s">
        <v>217</v>
      </c>
      <c r="V10" s="327"/>
      <c r="X10" s="30" t="s">
        <v>131</v>
      </c>
      <c r="AA10" s="1" t="s">
        <v>217</v>
      </c>
      <c r="AB10" s="1" t="s">
        <v>12</v>
      </c>
      <c r="AC10" s="327"/>
      <c r="AF10" s="1" t="s">
        <v>217</v>
      </c>
      <c r="AG10" s="1" t="s">
        <v>12</v>
      </c>
      <c r="AH10" s="327"/>
      <c r="AJ10" s="30" t="s">
        <v>131</v>
      </c>
      <c r="AM10" s="1" t="s">
        <v>217</v>
      </c>
      <c r="AN10" s="1" t="s">
        <v>454</v>
      </c>
      <c r="AO10" s="327"/>
      <c r="AR10" s="1" t="s">
        <v>217</v>
      </c>
      <c r="AS10" s="1" t="s">
        <v>454</v>
      </c>
      <c r="AT10" s="327"/>
      <c r="AV10" s="30" t="s">
        <v>131</v>
      </c>
      <c r="AY10" s="1" t="s">
        <v>217</v>
      </c>
      <c r="AZ10" s="1" t="s">
        <v>13</v>
      </c>
      <c r="BA10" s="327"/>
      <c r="BD10" s="1" t="s">
        <v>217</v>
      </c>
      <c r="BE10" s="1" t="s">
        <v>13</v>
      </c>
      <c r="BF10" s="327"/>
      <c r="BH10" s="30" t="s">
        <v>131</v>
      </c>
      <c r="BK10" s="1" t="s">
        <v>217</v>
      </c>
      <c r="BL10" s="1" t="s">
        <v>11</v>
      </c>
      <c r="BM10" s="327"/>
      <c r="BP10" s="1" t="s">
        <v>217</v>
      </c>
      <c r="BQ10" s="1" t="s">
        <v>11</v>
      </c>
      <c r="BR10" s="327"/>
      <c r="BT10" s="30" t="s">
        <v>131</v>
      </c>
      <c r="BW10" s="1" t="s">
        <v>217</v>
      </c>
      <c r="BX10" s="1" t="s">
        <v>14</v>
      </c>
      <c r="BY10" s="327"/>
      <c r="CB10" s="1" t="s">
        <v>217</v>
      </c>
      <c r="CC10" s="1" t="s">
        <v>14</v>
      </c>
      <c r="CD10" s="327"/>
      <c r="CF10" s="30" t="s">
        <v>131</v>
      </c>
      <c r="CI10" s="1" t="s">
        <v>219</v>
      </c>
      <c r="CJ10" s="1" t="s">
        <v>657</v>
      </c>
      <c r="CK10" s="327"/>
      <c r="CN10" s="1" t="s">
        <v>219</v>
      </c>
      <c r="CO10" s="1" t="s">
        <v>657</v>
      </c>
      <c r="CP10" s="327"/>
      <c r="CR10" s="30" t="s">
        <v>131</v>
      </c>
      <c r="CU10" s="1" t="s">
        <v>219</v>
      </c>
      <c r="CV10" s="1" t="s">
        <v>664</v>
      </c>
      <c r="CW10" s="327"/>
      <c r="CZ10" s="1" t="s">
        <v>219</v>
      </c>
      <c r="DA10" s="1" t="s">
        <v>664</v>
      </c>
      <c r="DB10" s="327"/>
      <c r="DD10" s="30" t="s">
        <v>131</v>
      </c>
      <c r="DG10" s="1" t="s">
        <v>219</v>
      </c>
      <c r="DI10" s="327"/>
      <c r="DL10" s="1" t="s">
        <v>219</v>
      </c>
      <c r="DN10" s="327"/>
      <c r="DP10" s="30" t="s">
        <v>131</v>
      </c>
      <c r="DS10" s="1" t="s">
        <v>219</v>
      </c>
      <c r="DU10" s="327"/>
      <c r="DX10" s="1" t="s">
        <v>219</v>
      </c>
      <c r="DZ10" s="327"/>
      <c r="EB10" s="30" t="s">
        <v>131</v>
      </c>
      <c r="EE10" s="1" t="s">
        <v>219</v>
      </c>
      <c r="EG10" s="327"/>
      <c r="EJ10" s="1" t="s">
        <v>219</v>
      </c>
      <c r="EL10" s="327"/>
      <c r="EN10" s="30" t="s">
        <v>131</v>
      </c>
      <c r="EQ10" s="1" t="s">
        <v>219</v>
      </c>
      <c r="ES10" s="327"/>
      <c r="EV10" s="1" t="s">
        <v>219</v>
      </c>
      <c r="EX10" s="327"/>
      <c r="EZ10" s="30" t="s">
        <v>131</v>
      </c>
      <c r="FC10" s="1" t="s">
        <v>219</v>
      </c>
      <c r="FE10" s="327"/>
      <c r="FH10" s="1" t="s">
        <v>219</v>
      </c>
      <c r="FJ10" s="327"/>
      <c r="FL10" s="30" t="s">
        <v>131</v>
      </c>
      <c r="FO10" s="1" t="s">
        <v>219</v>
      </c>
      <c r="FQ10" s="327"/>
      <c r="FT10" s="1" t="s">
        <v>219</v>
      </c>
      <c r="FV10" s="327"/>
      <c r="FX10" s="30" t="s">
        <v>131</v>
      </c>
      <c r="GA10" s="1" t="s">
        <v>219</v>
      </c>
      <c r="GC10" s="327"/>
      <c r="GF10" s="1" t="s">
        <v>219</v>
      </c>
      <c r="GH10" s="327"/>
      <c r="GJ10" s="30" t="s">
        <v>131</v>
      </c>
      <c r="GM10" s="1" t="s">
        <v>219</v>
      </c>
      <c r="GO10" s="327"/>
      <c r="GR10" s="1" t="s">
        <v>219</v>
      </c>
      <c r="GT10" s="327"/>
      <c r="GV10" s="30" t="s">
        <v>131</v>
      </c>
      <c r="GY10" s="1" t="s">
        <v>219</v>
      </c>
      <c r="HA10" s="327"/>
      <c r="HD10" s="1" t="s">
        <v>219</v>
      </c>
      <c r="HF10" s="327"/>
      <c r="HH10" s="30" t="s">
        <v>131</v>
      </c>
      <c r="HJ10" s="39" t="s">
        <v>230</v>
      </c>
      <c r="HK10" s="251"/>
      <c r="HL10" s="75"/>
      <c r="HM10" s="177"/>
      <c r="HN10" s="177"/>
      <c r="HO10" s="177"/>
      <c r="HP10" s="177"/>
      <c r="HQ10" s="177"/>
      <c r="HR10" s="177"/>
      <c r="HS10" s="177"/>
      <c r="HT10" s="177"/>
      <c r="HU10" s="466"/>
      <c r="HV10" s="177"/>
      <c r="HW10" s="177"/>
      <c r="HX10" s="177"/>
      <c r="HY10" s="512"/>
      <c r="HZ10" s="177"/>
      <c r="IA10" s="466"/>
      <c r="IB10" s="178"/>
      <c r="IC10" s="84"/>
      <c r="ID10" s="85"/>
      <c r="IE10" s="85"/>
      <c r="IF10" s="86"/>
      <c r="IG10" s="85"/>
      <c r="IH10" s="85"/>
      <c r="II10" s="85"/>
      <c r="IJ10" s="86"/>
      <c r="IK10" s="327">
        <v>3</v>
      </c>
      <c r="IM10" s="1" t="s">
        <v>139</v>
      </c>
      <c r="IN10" s="213" t="s">
        <v>2062</v>
      </c>
      <c r="IR10" s="1" t="s">
        <v>139</v>
      </c>
      <c r="IS10" s="214" t="s">
        <v>2062</v>
      </c>
      <c r="IY10" s="1" t="s">
        <v>139</v>
      </c>
      <c r="IZ10" s="213" t="s">
        <v>2062</v>
      </c>
      <c r="JD10" s="1" t="s">
        <v>139</v>
      </c>
      <c r="JE10" s="214" t="s">
        <v>2062</v>
      </c>
    </row>
    <row r="11" spans="1:269" x14ac:dyDescent="0.6">
      <c r="A11" s="396">
        <v>4</v>
      </c>
      <c r="C11" s="1" t="s">
        <v>96</v>
      </c>
      <c r="D11" s="49">
        <v>341.74</v>
      </c>
      <c r="E11" s="28"/>
      <c r="H11" s="1" t="s">
        <v>96</v>
      </c>
      <c r="I11" s="151">
        <v>371.26</v>
      </c>
      <c r="J11" s="149"/>
      <c r="L11" s="189">
        <f>D11/I11-1</f>
        <v>-7.9513009750579067E-2</v>
      </c>
      <c r="O11" s="1" t="s">
        <v>96</v>
      </c>
      <c r="P11" s="70"/>
      <c r="Q11" s="28"/>
      <c r="T11" s="1" t="s">
        <v>96</v>
      </c>
      <c r="U11" s="169"/>
      <c r="V11" s="149"/>
      <c r="X11" s="189" t="e">
        <f>P11/U11-1</f>
        <v>#DIV/0!</v>
      </c>
      <c r="AA11" s="1" t="s">
        <v>96</v>
      </c>
      <c r="AB11" s="70">
        <v>8156.5</v>
      </c>
      <c r="AC11" s="28"/>
      <c r="AF11" s="1" t="s">
        <v>96</v>
      </c>
      <c r="AG11" s="169">
        <v>6016.51</v>
      </c>
      <c r="AH11" s="149"/>
      <c r="AJ11" s="189">
        <f>AB11/AG11-1</f>
        <v>0.35568626994719521</v>
      </c>
      <c r="AM11" s="1" t="s">
        <v>96</v>
      </c>
      <c r="AN11" s="70">
        <v>22736.87</v>
      </c>
      <c r="AO11" s="28"/>
      <c r="AR11" s="1" t="s">
        <v>96</v>
      </c>
      <c r="AS11" s="169">
        <v>17004.97</v>
      </c>
      <c r="AT11" s="149"/>
      <c r="AV11" s="189">
        <f>AN11/AS11-1</f>
        <v>0.3370720442317745</v>
      </c>
      <c r="AY11" s="1" t="s">
        <v>96</v>
      </c>
      <c r="AZ11" s="71">
        <v>4921.33</v>
      </c>
      <c r="BA11" s="28"/>
      <c r="BD11" s="1" t="s">
        <v>96</v>
      </c>
      <c r="BE11" s="168">
        <v>4861.87</v>
      </c>
      <c r="BF11" s="149"/>
      <c r="BH11" s="189">
        <f>AZ11/BE11-1</f>
        <v>1.2229862172373984E-2</v>
      </c>
      <c r="BK11" s="1" t="s">
        <v>96</v>
      </c>
      <c r="BL11" s="70">
        <v>5699.94</v>
      </c>
      <c r="BM11" s="28"/>
      <c r="BP11" s="1" t="s">
        <v>96</v>
      </c>
      <c r="BQ11" s="169">
        <v>5427.13</v>
      </c>
      <c r="BR11" s="149"/>
      <c r="BT11" s="189">
        <f>BL11/BQ11-1</f>
        <v>5.0267821113553435E-2</v>
      </c>
      <c r="BW11" s="1" t="s">
        <v>96</v>
      </c>
      <c r="BX11" s="70">
        <v>38635.620000000003</v>
      </c>
      <c r="BY11" s="28"/>
      <c r="CB11" s="1" t="s">
        <v>96</v>
      </c>
      <c r="CC11" s="169">
        <v>37869.51</v>
      </c>
      <c r="CD11" s="149"/>
      <c r="CF11" s="189">
        <f>BX11/CC11-1</f>
        <v>2.023025911874754E-2</v>
      </c>
      <c r="CI11" s="1" t="s">
        <v>96</v>
      </c>
      <c r="CJ11" s="70">
        <v>240.66</v>
      </c>
      <c r="CK11" s="28"/>
      <c r="CN11" s="1" t="s">
        <v>96</v>
      </c>
      <c r="CO11" s="169">
        <v>215.99</v>
      </c>
      <c r="CP11" s="149"/>
      <c r="CR11" s="189">
        <f>CJ11/CO11-1</f>
        <v>0.11421825084494652</v>
      </c>
      <c r="CU11" s="1" t="s">
        <v>96</v>
      </c>
      <c r="CV11" s="70">
        <v>122.85</v>
      </c>
      <c r="CW11" s="28"/>
      <c r="CZ11" s="1" t="s">
        <v>96</v>
      </c>
      <c r="DA11" s="169">
        <v>114.25</v>
      </c>
      <c r="DB11" s="149"/>
      <c r="DD11" s="189">
        <f>CV11/DA11-1</f>
        <v>7.5273522975929819E-2</v>
      </c>
      <c r="DG11" s="1" t="s">
        <v>96</v>
      </c>
      <c r="DH11" s="70"/>
      <c r="DI11" s="28"/>
      <c r="DL11" s="1" t="s">
        <v>96</v>
      </c>
      <c r="DM11" s="169"/>
      <c r="DN11" s="149"/>
      <c r="DP11" s="189" t="e">
        <f>DH11/DM11-1</f>
        <v>#DIV/0!</v>
      </c>
      <c r="DS11" s="1" t="s">
        <v>96</v>
      </c>
      <c r="DT11" s="70"/>
      <c r="DU11" s="28"/>
      <c r="DX11" s="1" t="s">
        <v>96</v>
      </c>
      <c r="DY11" s="169"/>
      <c r="DZ11" s="149"/>
      <c r="EB11" s="189" t="e">
        <f>DT11/DY11-1</f>
        <v>#DIV/0!</v>
      </c>
      <c r="EE11" s="1" t="s">
        <v>96</v>
      </c>
      <c r="EF11" s="70"/>
      <c r="EG11" s="28"/>
      <c r="EJ11" s="1" t="s">
        <v>96</v>
      </c>
      <c r="EK11" s="169"/>
      <c r="EL11" s="149"/>
      <c r="EN11" s="189" t="e">
        <f>EF11/EK11-1</f>
        <v>#DIV/0!</v>
      </c>
      <c r="EQ11" s="1" t="s">
        <v>96</v>
      </c>
      <c r="ER11" s="70"/>
      <c r="ES11" s="28"/>
      <c r="EV11" s="1" t="s">
        <v>96</v>
      </c>
      <c r="EW11" s="169"/>
      <c r="EX11" s="149"/>
      <c r="EZ11" s="189" t="e">
        <f>ER11/EW11-1</f>
        <v>#DIV/0!</v>
      </c>
      <c r="FC11" s="1" t="s">
        <v>96</v>
      </c>
      <c r="FD11" s="70"/>
      <c r="FE11" s="28"/>
      <c r="FH11" s="1" t="s">
        <v>96</v>
      </c>
      <c r="FI11" s="169"/>
      <c r="FJ11" s="149"/>
      <c r="FL11" s="189" t="e">
        <f>FD11/FI11-1</f>
        <v>#DIV/0!</v>
      </c>
      <c r="FO11" s="1" t="s">
        <v>96</v>
      </c>
      <c r="FP11" s="70"/>
      <c r="FQ11" s="28"/>
      <c r="FT11" s="1" t="s">
        <v>96</v>
      </c>
      <c r="FU11" s="169"/>
      <c r="FV11" s="149"/>
      <c r="FX11" s="189" t="e">
        <f>FP11/FU11-1</f>
        <v>#DIV/0!</v>
      </c>
      <c r="GA11" s="1" t="s">
        <v>96</v>
      </c>
      <c r="GB11" s="70"/>
      <c r="GC11" s="28"/>
      <c r="GF11" s="1" t="s">
        <v>96</v>
      </c>
      <c r="GG11" s="169"/>
      <c r="GH11" s="149"/>
      <c r="GJ11" s="189" t="e">
        <f>GB11/GG11-1</f>
        <v>#DIV/0!</v>
      </c>
      <c r="GM11" s="1" t="s">
        <v>96</v>
      </c>
      <c r="GN11" s="70"/>
      <c r="GO11" s="28"/>
      <c r="GR11" s="1" t="s">
        <v>96</v>
      </c>
      <c r="GS11" s="169"/>
      <c r="GT11" s="149"/>
      <c r="GV11" s="189" t="e">
        <f>GN11/GS11-1</f>
        <v>#DIV/0!</v>
      </c>
      <c r="GY11" s="1" t="s">
        <v>96</v>
      </c>
      <c r="GZ11" s="70"/>
      <c r="HA11" s="28"/>
      <c r="HD11" s="1" t="s">
        <v>96</v>
      </c>
      <c r="HE11" s="169"/>
      <c r="HF11" s="149"/>
      <c r="HH11" s="189" t="e">
        <f>GZ11/HE11-1</f>
        <v>#DIV/0!</v>
      </c>
      <c r="HJ11" s="39" t="s">
        <v>135</v>
      </c>
      <c r="HK11" s="251"/>
      <c r="HL11" s="251"/>
      <c r="HM11" s="75"/>
      <c r="HN11" s="177"/>
      <c r="HO11" s="177"/>
      <c r="HP11" s="177"/>
      <c r="HQ11" s="177"/>
      <c r="HR11" s="177"/>
      <c r="HS11" s="177"/>
      <c r="HT11" s="177"/>
      <c r="HU11" s="466"/>
      <c r="HV11" s="177"/>
      <c r="HW11" s="177"/>
      <c r="HX11" s="177"/>
      <c r="HY11" s="512"/>
      <c r="HZ11" s="177"/>
      <c r="IA11" s="466"/>
      <c r="IB11" s="178"/>
      <c r="IC11" s="84"/>
      <c r="ID11" s="85"/>
      <c r="IE11" s="85"/>
      <c r="IF11" s="86"/>
      <c r="IG11" s="85"/>
      <c r="IH11" s="85"/>
      <c r="II11" s="85"/>
      <c r="IJ11" s="86"/>
      <c r="IK11" s="327">
        <v>4</v>
      </c>
      <c r="IM11" s="1" t="s">
        <v>140</v>
      </c>
      <c r="IN11" s="1" t="s">
        <v>2062</v>
      </c>
      <c r="IR11" s="1" t="s">
        <v>140</v>
      </c>
      <c r="IS11" s="1" t="s">
        <v>2062</v>
      </c>
      <c r="IY11" s="1" t="s">
        <v>140</v>
      </c>
      <c r="IZ11" s="1" t="s">
        <v>2062</v>
      </c>
      <c r="JD11" s="1" t="s">
        <v>140</v>
      </c>
      <c r="JE11" s="1" t="s">
        <v>2062</v>
      </c>
    </row>
    <row r="12" spans="1:269" x14ac:dyDescent="0.6">
      <c r="A12" s="396">
        <v>5</v>
      </c>
      <c r="C12" s="1" t="s">
        <v>97</v>
      </c>
      <c r="D12" s="1" t="s">
        <v>236</v>
      </c>
      <c r="E12" s="327"/>
      <c r="H12" s="1" t="s">
        <v>97</v>
      </c>
      <c r="I12" s="1" t="s">
        <v>236</v>
      </c>
      <c r="J12" s="68"/>
      <c r="O12" s="1" t="s">
        <v>97</v>
      </c>
      <c r="T12" s="1" t="s">
        <v>97</v>
      </c>
      <c r="AA12" s="1" t="s">
        <v>97</v>
      </c>
      <c r="AB12" s="1" t="s">
        <v>228</v>
      </c>
      <c r="AF12" s="1" t="s">
        <v>97</v>
      </c>
      <c r="AG12" s="1" t="s">
        <v>228</v>
      </c>
      <c r="AM12" s="1" t="s">
        <v>97</v>
      </c>
      <c r="AN12" s="1" t="s">
        <v>228</v>
      </c>
      <c r="AR12" s="1" t="s">
        <v>97</v>
      </c>
      <c r="AS12" s="1" t="s">
        <v>228</v>
      </c>
      <c r="AY12" s="1" t="s">
        <v>97</v>
      </c>
      <c r="AZ12" s="1" t="s">
        <v>256</v>
      </c>
      <c r="BD12" s="1" t="s">
        <v>97</v>
      </c>
      <c r="BE12" s="1" t="s">
        <v>256</v>
      </c>
      <c r="BK12" s="1" t="s">
        <v>97</v>
      </c>
      <c r="BL12" s="1" t="s">
        <v>254</v>
      </c>
      <c r="BP12" s="1" t="s">
        <v>97</v>
      </c>
      <c r="BQ12" s="1" t="s">
        <v>254</v>
      </c>
      <c r="BW12" s="1" t="s">
        <v>97</v>
      </c>
      <c r="BX12" s="1" t="s">
        <v>255</v>
      </c>
      <c r="CB12" s="1" t="s">
        <v>97</v>
      </c>
      <c r="CC12" s="1" t="s">
        <v>255</v>
      </c>
      <c r="CI12" s="1" t="s">
        <v>97</v>
      </c>
      <c r="CJ12" s="1" t="s">
        <v>254</v>
      </c>
      <c r="CN12" s="1" t="s">
        <v>97</v>
      </c>
      <c r="CO12" s="1" t="s">
        <v>254</v>
      </c>
      <c r="CU12" s="1" t="s">
        <v>97</v>
      </c>
      <c r="CV12" s="1" t="s">
        <v>254</v>
      </c>
      <c r="CZ12" s="1" t="s">
        <v>97</v>
      </c>
      <c r="DA12" s="1" t="s">
        <v>254</v>
      </c>
      <c r="DG12" s="1" t="s">
        <v>97</v>
      </c>
      <c r="DL12" s="1" t="s">
        <v>97</v>
      </c>
      <c r="DS12" s="1" t="s">
        <v>97</v>
      </c>
      <c r="DX12" s="1" t="s">
        <v>97</v>
      </c>
      <c r="EE12" s="1" t="s">
        <v>97</v>
      </c>
      <c r="EJ12" s="1" t="s">
        <v>97</v>
      </c>
      <c r="EQ12" s="1" t="s">
        <v>97</v>
      </c>
      <c r="EV12" s="1" t="s">
        <v>97</v>
      </c>
      <c r="FC12" s="1" t="s">
        <v>97</v>
      </c>
      <c r="FH12" s="1" t="s">
        <v>97</v>
      </c>
      <c r="FO12" s="1" t="s">
        <v>97</v>
      </c>
      <c r="FT12" s="1" t="s">
        <v>97</v>
      </c>
      <c r="GA12" s="1" t="s">
        <v>97</v>
      </c>
      <c r="GF12" s="1" t="s">
        <v>97</v>
      </c>
      <c r="GM12" s="1" t="s">
        <v>97</v>
      </c>
      <c r="GR12" s="1" t="s">
        <v>97</v>
      </c>
      <c r="GY12" s="1" t="s">
        <v>97</v>
      </c>
      <c r="HD12" s="1" t="s">
        <v>97</v>
      </c>
      <c r="HJ12" s="39" t="s">
        <v>225</v>
      </c>
      <c r="HK12" s="251"/>
      <c r="HL12" s="251"/>
      <c r="HM12" s="251"/>
      <c r="HN12" s="75"/>
      <c r="HO12" s="177"/>
      <c r="HP12" s="177"/>
      <c r="HQ12" s="177"/>
      <c r="HR12" s="177"/>
      <c r="HS12" s="177"/>
      <c r="HT12" s="177"/>
      <c r="HU12" s="466"/>
      <c r="HV12" s="177"/>
      <c r="HW12" s="177"/>
      <c r="HX12" s="177"/>
      <c r="HY12" s="512"/>
      <c r="HZ12" s="177"/>
      <c r="IA12" s="466"/>
      <c r="IB12" s="178"/>
      <c r="IC12" s="84"/>
      <c r="ID12" s="85"/>
      <c r="IE12" s="85"/>
      <c r="IF12" s="86"/>
      <c r="IG12" s="85"/>
      <c r="IH12" s="85"/>
      <c r="II12" s="85"/>
      <c r="IJ12" s="86"/>
      <c r="IK12" s="327">
        <v>5</v>
      </c>
      <c r="IM12" s="1" t="s">
        <v>142</v>
      </c>
      <c r="IN12" s="41">
        <v>45569</v>
      </c>
      <c r="IR12" s="1" t="s">
        <v>2</v>
      </c>
      <c r="IS12" s="41">
        <v>45498</v>
      </c>
      <c r="IY12" s="1" t="s">
        <v>142</v>
      </c>
      <c r="IZ12" s="41">
        <v>45569</v>
      </c>
      <c r="JD12" s="1" t="s">
        <v>2</v>
      </c>
      <c r="JE12" s="41">
        <v>45498</v>
      </c>
    </row>
    <row r="13" spans="1:269" x14ac:dyDescent="0.6">
      <c r="A13" s="396">
        <v>6</v>
      </c>
      <c r="C13" s="1" t="s">
        <v>101</v>
      </c>
      <c r="D13" s="139">
        <f>COUNT(D15:D29)</f>
        <v>9</v>
      </c>
      <c r="E13" s="28"/>
      <c r="H13" s="1" t="s">
        <v>101</v>
      </c>
      <c r="I13" s="139">
        <f>COUNT(I15:I29)</f>
        <v>9</v>
      </c>
      <c r="J13" s="28"/>
      <c r="L13" s="28"/>
      <c r="O13" s="1" t="s">
        <v>101</v>
      </c>
      <c r="P13" s="139">
        <f>COUNT(P15:P29)</f>
        <v>0</v>
      </c>
      <c r="Q13" s="28"/>
      <c r="T13" s="1" t="s">
        <v>101</v>
      </c>
      <c r="U13" s="139">
        <f>COUNT(U15:U29)</f>
        <v>0</v>
      </c>
      <c r="V13" s="28"/>
      <c r="X13" s="28"/>
      <c r="AA13" s="1" t="s">
        <v>101</v>
      </c>
      <c r="AB13" s="139">
        <f>COUNT(AB15:AB29)</f>
        <v>11</v>
      </c>
      <c r="AC13" s="28"/>
      <c r="AF13" s="1" t="s">
        <v>101</v>
      </c>
      <c r="AG13" s="139">
        <f>COUNT(AG15:AG29)</f>
        <v>11</v>
      </c>
      <c r="AH13" s="28"/>
      <c r="AJ13" s="28"/>
      <c r="AM13" s="1" t="s">
        <v>101</v>
      </c>
      <c r="AN13" s="139">
        <f>COUNT(AN15:AN29)</f>
        <v>11</v>
      </c>
      <c r="AO13" s="28"/>
      <c r="AR13" s="1" t="s">
        <v>101</v>
      </c>
      <c r="AS13" s="139">
        <f>COUNT(AS15:AS29)</f>
        <v>11</v>
      </c>
      <c r="AT13" s="28"/>
      <c r="AV13" s="28"/>
      <c r="AY13" s="1" t="s">
        <v>101</v>
      </c>
      <c r="AZ13" s="327">
        <f>COUNT(AZ15:AZ29)</f>
        <v>9</v>
      </c>
      <c r="BA13" s="21"/>
      <c r="BD13" s="1" t="s">
        <v>101</v>
      </c>
      <c r="BE13" s="327">
        <f>COUNT(BE15:BE29)</f>
        <v>9</v>
      </c>
      <c r="BF13" s="21"/>
      <c r="BH13" s="28"/>
      <c r="BK13" s="1" t="s">
        <v>101</v>
      </c>
      <c r="BL13" s="327">
        <f>COUNT(BL15:BL29)</f>
        <v>15</v>
      </c>
      <c r="BM13" s="21"/>
      <c r="BP13" s="1" t="s">
        <v>101</v>
      </c>
      <c r="BQ13" s="327">
        <f>COUNT(BQ15:BQ29)</f>
        <v>15</v>
      </c>
      <c r="BR13" s="21"/>
      <c r="BT13" s="28"/>
      <c r="BW13" s="1" t="s">
        <v>101</v>
      </c>
      <c r="BX13" s="327">
        <f>COUNT(BX15:BX29)</f>
        <v>10</v>
      </c>
      <c r="BY13" s="21"/>
      <c r="CB13" s="1" t="s">
        <v>101</v>
      </c>
      <c r="CC13" s="327">
        <f>COUNT(CC15:CC29)</f>
        <v>10</v>
      </c>
      <c r="CD13" s="21"/>
      <c r="CF13" s="28"/>
      <c r="CI13" s="1" t="s">
        <v>101</v>
      </c>
      <c r="CJ13" s="327">
        <f>COUNT(CJ15:CJ29)</f>
        <v>15</v>
      </c>
      <c r="CK13" s="21"/>
      <c r="CN13" s="1" t="s">
        <v>101</v>
      </c>
      <c r="CO13" s="327">
        <f>COUNT(CO15:CO29)</f>
        <v>15</v>
      </c>
      <c r="CP13" s="21"/>
      <c r="CR13" s="28"/>
      <c r="CU13" s="1" t="s">
        <v>101</v>
      </c>
      <c r="CV13" s="327">
        <f>COUNT(CV15:CV29)</f>
        <v>15</v>
      </c>
      <c r="CW13" s="21"/>
      <c r="CZ13" s="1" t="s">
        <v>101</v>
      </c>
      <c r="DA13" s="327">
        <f>COUNT(DA15:DA29)</f>
        <v>15</v>
      </c>
      <c r="DB13" s="21"/>
      <c r="DD13" s="28"/>
      <c r="DG13" s="1" t="s">
        <v>101</v>
      </c>
      <c r="DH13" s="327">
        <f>COUNT(DH15:DH29)</f>
        <v>0</v>
      </c>
      <c r="DI13" s="21"/>
      <c r="DL13" s="1" t="s">
        <v>101</v>
      </c>
      <c r="DM13" s="327">
        <f>COUNT(DM15:DM29)</f>
        <v>0</v>
      </c>
      <c r="DN13" s="21"/>
      <c r="DP13" s="28"/>
      <c r="DS13" s="1" t="s">
        <v>101</v>
      </c>
      <c r="DT13" s="327">
        <f>COUNT(DT15:DT29)</f>
        <v>0</v>
      </c>
      <c r="DU13" s="21"/>
      <c r="DX13" s="1" t="s">
        <v>101</v>
      </c>
      <c r="DY13" s="327">
        <f>COUNT(DY15:DY29)</f>
        <v>0</v>
      </c>
      <c r="DZ13" s="21"/>
      <c r="EB13" s="28"/>
      <c r="EE13" s="1" t="s">
        <v>101</v>
      </c>
      <c r="EF13" s="327">
        <f>COUNT(EF15:EF29)</f>
        <v>0</v>
      </c>
      <c r="EG13" s="21"/>
      <c r="EJ13" s="1" t="s">
        <v>101</v>
      </c>
      <c r="EK13" s="327">
        <f>COUNT(EK15:EK29)</f>
        <v>0</v>
      </c>
      <c r="EL13" s="21"/>
      <c r="EN13" s="28"/>
      <c r="EQ13" s="1" t="s">
        <v>101</v>
      </c>
      <c r="ER13" s="327">
        <f>COUNT(ER15:ER29)</f>
        <v>0</v>
      </c>
      <c r="ES13" s="21"/>
      <c r="EV13" s="1" t="s">
        <v>101</v>
      </c>
      <c r="EW13" s="327">
        <f>COUNT(EW15:EW29)</f>
        <v>0</v>
      </c>
      <c r="EX13" s="21"/>
      <c r="EZ13" s="28"/>
      <c r="FC13" s="1" t="s">
        <v>101</v>
      </c>
      <c r="FD13" s="327">
        <f>COUNT(FD15:FD29)</f>
        <v>0</v>
      </c>
      <c r="FE13" s="21"/>
      <c r="FH13" s="1" t="s">
        <v>101</v>
      </c>
      <c r="FI13" s="327">
        <f>COUNT(FI15:FI29)</f>
        <v>0</v>
      </c>
      <c r="FJ13" s="21"/>
      <c r="FL13" s="28"/>
      <c r="FO13" s="1" t="s">
        <v>101</v>
      </c>
      <c r="FP13" s="327">
        <f>COUNT(FP15:FP29)</f>
        <v>0</v>
      </c>
      <c r="FQ13" s="21"/>
      <c r="FT13" s="1" t="s">
        <v>101</v>
      </c>
      <c r="FU13" s="327">
        <f>COUNT(FU15:FU29)</f>
        <v>0</v>
      </c>
      <c r="FV13" s="21"/>
      <c r="FX13" s="28"/>
      <c r="GA13" s="1" t="s">
        <v>101</v>
      </c>
      <c r="GB13" s="327">
        <f>COUNT(GB15:GB29)</f>
        <v>0</v>
      </c>
      <c r="GC13" s="21"/>
      <c r="GF13" s="1" t="s">
        <v>101</v>
      </c>
      <c r="GG13" s="327">
        <f>COUNT(GG15:GG29)</f>
        <v>0</v>
      </c>
      <c r="GH13" s="21"/>
      <c r="GJ13" s="28"/>
      <c r="GM13" s="1" t="s">
        <v>101</v>
      </c>
      <c r="GN13" s="327">
        <f>COUNT(GN15:GN29)</f>
        <v>0</v>
      </c>
      <c r="GO13" s="21"/>
      <c r="GR13" s="1" t="s">
        <v>101</v>
      </c>
      <c r="GS13" s="327">
        <f>COUNT(GS15:GS29)</f>
        <v>0</v>
      </c>
      <c r="GT13" s="21"/>
      <c r="GV13" s="28"/>
      <c r="GY13" s="1" t="s">
        <v>101</v>
      </c>
      <c r="GZ13" s="327">
        <f>COUNT(GZ15:GZ29)</f>
        <v>0</v>
      </c>
      <c r="HA13" s="21"/>
      <c r="HD13" s="1" t="s">
        <v>101</v>
      </c>
      <c r="HE13" s="327">
        <f>COUNT(HE15:HE29)</f>
        <v>0</v>
      </c>
      <c r="HF13" s="21"/>
      <c r="HH13" s="28"/>
      <c r="HJ13" s="39" t="s">
        <v>168</v>
      </c>
      <c r="HK13" s="251"/>
      <c r="HL13" s="251"/>
      <c r="HM13" s="251"/>
      <c r="HN13" s="251"/>
      <c r="HO13" s="75"/>
      <c r="HP13" s="177"/>
      <c r="HQ13" s="177"/>
      <c r="HR13" s="177"/>
      <c r="HS13" s="177"/>
      <c r="HT13" s="177"/>
      <c r="HU13" s="466"/>
      <c r="HV13" s="177"/>
      <c r="HW13" s="177"/>
      <c r="HX13" s="177"/>
      <c r="HY13" s="512"/>
      <c r="HZ13" s="177"/>
      <c r="IA13" s="466"/>
      <c r="IB13" s="178"/>
      <c r="IC13" s="84"/>
      <c r="ID13" s="85"/>
      <c r="IE13" s="85"/>
      <c r="IF13" s="86"/>
      <c r="IG13" s="85"/>
      <c r="IH13" s="85"/>
      <c r="II13" s="85"/>
      <c r="IJ13" s="86"/>
      <c r="IK13" s="327">
        <v>6</v>
      </c>
      <c r="IM13" s="1" t="s">
        <v>101</v>
      </c>
      <c r="IN13" s="139">
        <f>COUNT(IN15:IN29)</f>
        <v>9</v>
      </c>
      <c r="IO13" s="28"/>
      <c r="IR13" s="1" t="s">
        <v>101</v>
      </c>
      <c r="IS13" s="139">
        <f>COUNT(IS15:IS29)</f>
        <v>9</v>
      </c>
      <c r="IY13" s="1" t="s">
        <v>101</v>
      </c>
      <c r="IZ13" s="139">
        <f>COUNT(IZ15:IZ29)</f>
        <v>15</v>
      </c>
      <c r="JA13" s="28"/>
      <c r="JD13" s="1" t="s">
        <v>101</v>
      </c>
      <c r="JE13" s="139">
        <f>COUNT(JE15:JE29)</f>
        <v>15</v>
      </c>
    </row>
    <row r="14" spans="1:269" x14ac:dyDescent="0.6">
      <c r="A14" s="396">
        <v>7</v>
      </c>
      <c r="C14" s="46" t="s">
        <v>90</v>
      </c>
      <c r="D14" s="60" t="s">
        <v>8</v>
      </c>
      <c r="E14" s="47" t="s">
        <v>10</v>
      </c>
      <c r="H14" s="46" t="s">
        <v>90</v>
      </c>
      <c r="I14" s="60" t="s">
        <v>8</v>
      </c>
      <c r="J14" s="47" t="s">
        <v>10</v>
      </c>
      <c r="L14" s="30" t="s">
        <v>128</v>
      </c>
      <c r="O14" s="64" t="s">
        <v>90</v>
      </c>
      <c r="P14" s="65" t="s">
        <v>9</v>
      </c>
      <c r="Q14" s="47" t="s">
        <v>10</v>
      </c>
      <c r="T14" s="64" t="s">
        <v>90</v>
      </c>
      <c r="U14" s="65" t="s">
        <v>9</v>
      </c>
      <c r="V14" s="47" t="s">
        <v>10</v>
      </c>
      <c r="X14" s="30" t="s">
        <v>128</v>
      </c>
      <c r="AA14" s="64" t="s">
        <v>90</v>
      </c>
      <c r="AB14" s="65" t="s">
        <v>9</v>
      </c>
      <c r="AC14" s="47" t="s">
        <v>10</v>
      </c>
      <c r="AF14" s="64" t="s">
        <v>90</v>
      </c>
      <c r="AG14" s="65" t="s">
        <v>9</v>
      </c>
      <c r="AH14" s="47" t="s">
        <v>10</v>
      </c>
      <c r="AJ14" s="30" t="s">
        <v>128</v>
      </c>
      <c r="AM14" s="64" t="s">
        <v>90</v>
      </c>
      <c r="AN14" s="65" t="s">
        <v>9</v>
      </c>
      <c r="AO14" s="47" t="s">
        <v>10</v>
      </c>
      <c r="AR14" s="64" t="s">
        <v>90</v>
      </c>
      <c r="AS14" s="65" t="s">
        <v>9</v>
      </c>
      <c r="AT14" s="47" t="s">
        <v>10</v>
      </c>
      <c r="AV14" s="30" t="s">
        <v>128</v>
      </c>
      <c r="AY14" s="64" t="s">
        <v>90</v>
      </c>
      <c r="AZ14" s="65" t="s">
        <v>9</v>
      </c>
      <c r="BA14" s="67" t="s">
        <v>10</v>
      </c>
      <c r="BD14" s="64" t="s">
        <v>90</v>
      </c>
      <c r="BE14" s="65" t="s">
        <v>9</v>
      </c>
      <c r="BF14" s="67" t="s">
        <v>10</v>
      </c>
      <c r="BH14" s="30" t="s">
        <v>128</v>
      </c>
      <c r="BK14" s="64" t="s">
        <v>90</v>
      </c>
      <c r="BL14" s="65" t="s">
        <v>9</v>
      </c>
      <c r="BM14" s="67" t="s">
        <v>10</v>
      </c>
      <c r="BP14" s="64" t="s">
        <v>90</v>
      </c>
      <c r="BQ14" s="65" t="s">
        <v>9</v>
      </c>
      <c r="BR14" s="67" t="s">
        <v>10</v>
      </c>
      <c r="BT14" s="30" t="s">
        <v>128</v>
      </c>
      <c r="BW14" s="64" t="s">
        <v>90</v>
      </c>
      <c r="BX14" s="65" t="s">
        <v>9</v>
      </c>
      <c r="BY14" s="67" t="s">
        <v>10</v>
      </c>
      <c r="CB14" s="64" t="s">
        <v>90</v>
      </c>
      <c r="CC14" s="65" t="s">
        <v>9</v>
      </c>
      <c r="CD14" s="67" t="s">
        <v>10</v>
      </c>
      <c r="CF14" s="30" t="s">
        <v>128</v>
      </c>
      <c r="CI14" s="64" t="s">
        <v>90</v>
      </c>
      <c r="CJ14" s="65" t="s">
        <v>9</v>
      </c>
      <c r="CK14" s="67" t="s">
        <v>10</v>
      </c>
      <c r="CN14" s="64" t="s">
        <v>90</v>
      </c>
      <c r="CO14" s="65" t="s">
        <v>9</v>
      </c>
      <c r="CP14" s="67" t="s">
        <v>10</v>
      </c>
      <c r="CR14" s="30" t="s">
        <v>128</v>
      </c>
      <c r="CU14" s="64" t="s">
        <v>90</v>
      </c>
      <c r="CV14" s="65" t="s">
        <v>9</v>
      </c>
      <c r="CW14" s="67" t="s">
        <v>10</v>
      </c>
      <c r="CZ14" s="64" t="s">
        <v>90</v>
      </c>
      <c r="DA14" s="65" t="s">
        <v>9</v>
      </c>
      <c r="DB14" s="67" t="s">
        <v>10</v>
      </c>
      <c r="DD14" s="30" t="s">
        <v>128</v>
      </c>
      <c r="DG14" s="64" t="s">
        <v>90</v>
      </c>
      <c r="DH14" s="65" t="s">
        <v>9</v>
      </c>
      <c r="DI14" s="67" t="s">
        <v>10</v>
      </c>
      <c r="DL14" s="64" t="s">
        <v>90</v>
      </c>
      <c r="DM14" s="65" t="s">
        <v>9</v>
      </c>
      <c r="DN14" s="67" t="s">
        <v>10</v>
      </c>
      <c r="DP14" s="30" t="s">
        <v>128</v>
      </c>
      <c r="DS14" s="64" t="s">
        <v>90</v>
      </c>
      <c r="DT14" s="65" t="s">
        <v>9</v>
      </c>
      <c r="DU14" s="67" t="s">
        <v>10</v>
      </c>
      <c r="DX14" s="64" t="s">
        <v>90</v>
      </c>
      <c r="DY14" s="65" t="s">
        <v>9</v>
      </c>
      <c r="DZ14" s="67" t="s">
        <v>10</v>
      </c>
      <c r="EB14" s="30" t="s">
        <v>128</v>
      </c>
      <c r="EE14" s="64" t="s">
        <v>90</v>
      </c>
      <c r="EF14" s="65" t="s">
        <v>9</v>
      </c>
      <c r="EG14" s="67" t="s">
        <v>10</v>
      </c>
      <c r="EJ14" s="64" t="s">
        <v>90</v>
      </c>
      <c r="EK14" s="65" t="s">
        <v>9</v>
      </c>
      <c r="EL14" s="67" t="s">
        <v>10</v>
      </c>
      <c r="EN14" s="30" t="s">
        <v>128</v>
      </c>
      <c r="EQ14" s="64" t="s">
        <v>90</v>
      </c>
      <c r="ER14" s="65" t="s">
        <v>9</v>
      </c>
      <c r="ES14" s="67" t="s">
        <v>10</v>
      </c>
      <c r="EV14" s="64" t="s">
        <v>90</v>
      </c>
      <c r="EW14" s="65" t="s">
        <v>9</v>
      </c>
      <c r="EX14" s="67" t="s">
        <v>10</v>
      </c>
      <c r="EZ14" s="30" t="s">
        <v>128</v>
      </c>
      <c r="FC14" s="64" t="s">
        <v>90</v>
      </c>
      <c r="FD14" s="65" t="s">
        <v>9</v>
      </c>
      <c r="FE14" s="67" t="s">
        <v>10</v>
      </c>
      <c r="FH14" s="64" t="s">
        <v>90</v>
      </c>
      <c r="FI14" s="65" t="s">
        <v>9</v>
      </c>
      <c r="FJ14" s="67" t="s">
        <v>10</v>
      </c>
      <c r="FL14" s="30" t="s">
        <v>128</v>
      </c>
      <c r="FO14" s="64" t="s">
        <v>90</v>
      </c>
      <c r="FP14" s="65" t="s">
        <v>9</v>
      </c>
      <c r="FQ14" s="67" t="s">
        <v>10</v>
      </c>
      <c r="FT14" s="64" t="s">
        <v>90</v>
      </c>
      <c r="FU14" s="65" t="s">
        <v>9</v>
      </c>
      <c r="FV14" s="67" t="s">
        <v>10</v>
      </c>
      <c r="FX14" s="30" t="s">
        <v>128</v>
      </c>
      <c r="GA14" s="64" t="s">
        <v>90</v>
      </c>
      <c r="GB14" s="65" t="s">
        <v>9</v>
      </c>
      <c r="GC14" s="67" t="s">
        <v>10</v>
      </c>
      <c r="GF14" s="64" t="s">
        <v>90</v>
      </c>
      <c r="GG14" s="65" t="s">
        <v>9</v>
      </c>
      <c r="GH14" s="67" t="s">
        <v>10</v>
      </c>
      <c r="GJ14" s="30" t="s">
        <v>128</v>
      </c>
      <c r="GM14" s="64" t="s">
        <v>90</v>
      </c>
      <c r="GN14" s="65" t="s">
        <v>9</v>
      </c>
      <c r="GO14" s="67" t="s">
        <v>10</v>
      </c>
      <c r="GR14" s="64" t="s">
        <v>90</v>
      </c>
      <c r="GS14" s="65" t="s">
        <v>9</v>
      </c>
      <c r="GT14" s="67" t="s">
        <v>10</v>
      </c>
      <c r="GV14" s="30" t="s">
        <v>128</v>
      </c>
      <c r="GY14" s="64" t="s">
        <v>90</v>
      </c>
      <c r="GZ14" s="65" t="s">
        <v>9</v>
      </c>
      <c r="HA14" s="67" t="s">
        <v>10</v>
      </c>
      <c r="HD14" s="64" t="s">
        <v>90</v>
      </c>
      <c r="HE14" s="65" t="s">
        <v>9</v>
      </c>
      <c r="HF14" s="67" t="s">
        <v>10</v>
      </c>
      <c r="HH14" s="30" t="s">
        <v>128</v>
      </c>
      <c r="HJ14" s="39" t="s">
        <v>180</v>
      </c>
      <c r="HK14" s="251"/>
      <c r="HL14" s="251"/>
      <c r="HM14" s="251"/>
      <c r="HN14" s="251"/>
      <c r="HO14" s="251"/>
      <c r="HP14" s="75"/>
      <c r="HQ14" s="177"/>
      <c r="HR14" s="177"/>
      <c r="HS14" s="177"/>
      <c r="HT14" s="177"/>
      <c r="HU14" s="466"/>
      <c r="HV14" s="177"/>
      <c r="HW14" s="177"/>
      <c r="HX14" s="177"/>
      <c r="HY14" s="512"/>
      <c r="HZ14" s="177"/>
      <c r="IA14" s="466"/>
      <c r="IB14" s="178"/>
      <c r="IC14" s="84"/>
      <c r="ID14" s="85"/>
      <c r="IE14" s="85"/>
      <c r="IF14" s="86"/>
      <c r="IG14" s="85"/>
      <c r="IH14" s="85"/>
      <c r="II14" s="85"/>
      <c r="IJ14" s="86"/>
      <c r="IK14" s="327">
        <v>7</v>
      </c>
      <c r="IM14" s="46" t="s">
        <v>90</v>
      </c>
      <c r="IN14" s="60" t="s">
        <v>8</v>
      </c>
      <c r="IO14" s="47" t="s">
        <v>10</v>
      </c>
      <c r="IR14" s="46" t="s">
        <v>90</v>
      </c>
      <c r="IS14" s="60" t="s">
        <v>8</v>
      </c>
      <c r="IT14" s="47" t="s">
        <v>10</v>
      </c>
      <c r="IV14" s="45" t="s">
        <v>141</v>
      </c>
      <c r="IY14" s="46" t="s">
        <v>90</v>
      </c>
      <c r="IZ14" s="60" t="s">
        <v>8</v>
      </c>
      <c r="JA14" s="47" t="s">
        <v>10</v>
      </c>
      <c r="JD14" s="46" t="s">
        <v>90</v>
      </c>
      <c r="JE14" s="60" t="s">
        <v>8</v>
      </c>
      <c r="JF14" s="47" t="s">
        <v>10</v>
      </c>
      <c r="JH14" s="45" t="s">
        <v>128</v>
      </c>
    </row>
    <row r="15" spans="1:269" x14ac:dyDescent="0.6">
      <c r="A15" s="396">
        <v>8</v>
      </c>
      <c r="B15" s="284">
        <v>0</v>
      </c>
      <c r="C15" s="59">
        <v>45569</v>
      </c>
      <c r="D15" s="200">
        <v>1</v>
      </c>
      <c r="E15" s="61"/>
      <c r="G15" s="1">
        <v>0</v>
      </c>
      <c r="H15" s="152">
        <v>45498</v>
      </c>
      <c r="I15" s="153">
        <v>1</v>
      </c>
      <c r="J15" s="61"/>
      <c r="L15" s="21"/>
      <c r="O15" s="59"/>
      <c r="P15" s="204"/>
      <c r="Q15" s="61"/>
      <c r="T15" s="164"/>
      <c r="U15" s="165"/>
      <c r="V15" s="61"/>
      <c r="X15" s="21"/>
      <c r="Z15" s="51">
        <v>0</v>
      </c>
      <c r="AA15" s="59">
        <v>45569</v>
      </c>
      <c r="AB15" s="204">
        <v>1</v>
      </c>
      <c r="AC15" s="61"/>
      <c r="AE15" s="1">
        <v>0</v>
      </c>
      <c r="AF15" s="164">
        <v>45498</v>
      </c>
      <c r="AG15" s="165">
        <v>1</v>
      </c>
      <c r="AH15" s="61"/>
      <c r="AJ15" s="21"/>
      <c r="AL15" s="51">
        <v>0</v>
      </c>
      <c r="AM15" s="59">
        <v>45569</v>
      </c>
      <c r="AN15" s="204">
        <v>1</v>
      </c>
      <c r="AO15" s="61"/>
      <c r="AQ15" s="1">
        <v>0</v>
      </c>
      <c r="AR15" s="164">
        <v>45498</v>
      </c>
      <c r="AS15" s="165">
        <v>1</v>
      </c>
      <c r="AT15" s="61"/>
      <c r="AV15" s="21"/>
      <c r="AX15" s="51">
        <v>0</v>
      </c>
      <c r="AY15" s="59">
        <v>45569</v>
      </c>
      <c r="AZ15" s="200">
        <v>1</v>
      </c>
      <c r="BA15" s="66"/>
      <c r="BC15" s="1">
        <v>0</v>
      </c>
      <c r="BD15" s="164">
        <v>45498</v>
      </c>
      <c r="BE15" s="165">
        <v>1</v>
      </c>
      <c r="BF15" s="66"/>
      <c r="BH15" s="21"/>
      <c r="BJ15" s="51">
        <v>0</v>
      </c>
      <c r="BK15" s="59">
        <v>45569</v>
      </c>
      <c r="BL15" s="204">
        <v>1</v>
      </c>
      <c r="BM15" s="66"/>
      <c r="BO15" s="1">
        <v>0</v>
      </c>
      <c r="BP15" s="164">
        <v>45498</v>
      </c>
      <c r="BQ15" s="165">
        <v>1</v>
      </c>
      <c r="BR15" s="66"/>
      <c r="BT15" s="21"/>
      <c r="BV15" s="51">
        <v>0</v>
      </c>
      <c r="BW15" s="59">
        <v>45569</v>
      </c>
      <c r="BX15" s="204">
        <v>1</v>
      </c>
      <c r="BY15" s="66"/>
      <c r="CA15" s="311">
        <v>0</v>
      </c>
      <c r="CB15" s="164">
        <v>45498</v>
      </c>
      <c r="CC15" s="165">
        <v>1</v>
      </c>
      <c r="CD15" s="66"/>
      <c r="CF15" s="21"/>
      <c r="CH15" s="51">
        <v>0</v>
      </c>
      <c r="CI15" s="203">
        <v>45569</v>
      </c>
      <c r="CJ15" s="204">
        <v>1</v>
      </c>
      <c r="CK15" s="66"/>
      <c r="CM15" s="1">
        <v>0</v>
      </c>
      <c r="CN15" s="164">
        <v>45498</v>
      </c>
      <c r="CO15" s="165">
        <v>1</v>
      </c>
      <c r="CP15" s="66"/>
      <c r="CR15" s="21"/>
      <c r="CT15" s="51">
        <v>0</v>
      </c>
      <c r="CU15" s="203">
        <v>45569</v>
      </c>
      <c r="CV15" s="204">
        <v>1</v>
      </c>
      <c r="CW15" s="66"/>
      <c r="CY15" s="1">
        <v>0</v>
      </c>
      <c r="CZ15" s="164">
        <v>45498</v>
      </c>
      <c r="DA15" s="165">
        <v>1</v>
      </c>
      <c r="DB15" s="66"/>
      <c r="DD15" s="21"/>
      <c r="DG15" s="203"/>
      <c r="DH15" s="204"/>
      <c r="DI15" s="66"/>
      <c r="DL15" s="164"/>
      <c r="DM15" s="165"/>
      <c r="DN15" s="66"/>
      <c r="DP15" s="21"/>
      <c r="DS15" s="203"/>
      <c r="DT15" s="204"/>
      <c r="DU15" s="66"/>
      <c r="DX15" s="164"/>
      <c r="DY15" s="165"/>
      <c r="DZ15" s="66"/>
      <c r="EB15" s="21"/>
      <c r="EE15" s="203"/>
      <c r="EF15" s="204"/>
      <c r="EG15" s="66"/>
      <c r="EJ15" s="164"/>
      <c r="EK15" s="165"/>
      <c r="EL15" s="66"/>
      <c r="EN15" s="21"/>
      <c r="EQ15" s="203"/>
      <c r="ER15" s="204"/>
      <c r="ES15" s="66"/>
      <c r="EV15" s="164"/>
      <c r="EW15" s="165"/>
      <c r="EX15" s="66"/>
      <c r="EZ15" s="21"/>
      <c r="FC15" s="203"/>
      <c r="FD15" s="204"/>
      <c r="FE15" s="66"/>
      <c r="FH15" s="164"/>
      <c r="FI15" s="165"/>
      <c r="FJ15" s="66"/>
      <c r="FL15" s="21"/>
      <c r="FO15" s="203"/>
      <c r="FP15" s="204"/>
      <c r="FQ15" s="66"/>
      <c r="FT15" s="164"/>
      <c r="FU15" s="165"/>
      <c r="FV15" s="66"/>
      <c r="FX15" s="21"/>
      <c r="GA15" s="203"/>
      <c r="GB15" s="204"/>
      <c r="GC15" s="66"/>
      <c r="GF15" s="164"/>
      <c r="GG15" s="165"/>
      <c r="GH15" s="66"/>
      <c r="GJ15" s="21"/>
      <c r="GM15" s="203"/>
      <c r="GN15" s="204"/>
      <c r="GO15" s="66"/>
      <c r="GR15" s="164"/>
      <c r="GS15" s="165"/>
      <c r="GT15" s="66"/>
      <c r="GV15" s="21"/>
      <c r="GY15" s="203"/>
      <c r="GZ15" s="204"/>
      <c r="HA15" s="66"/>
      <c r="HD15" s="164"/>
      <c r="HE15" s="165"/>
      <c r="HF15" s="66"/>
      <c r="HH15" s="21"/>
      <c r="HJ15" s="39" t="s">
        <v>186</v>
      </c>
      <c r="HK15" s="251"/>
      <c r="HL15" s="251"/>
      <c r="HM15" s="251"/>
      <c r="HN15" s="251"/>
      <c r="HO15" s="251"/>
      <c r="HP15" s="251"/>
      <c r="HQ15" s="75"/>
      <c r="HR15" s="177"/>
      <c r="HS15" s="177"/>
      <c r="HT15" s="177"/>
      <c r="HU15" s="466"/>
      <c r="HV15" s="177"/>
      <c r="HW15" s="177"/>
      <c r="HX15" s="177"/>
      <c r="HY15" s="512"/>
      <c r="HZ15" s="177"/>
      <c r="IA15" s="466"/>
      <c r="IB15" s="178"/>
      <c r="IC15" s="84"/>
      <c r="ID15" s="85"/>
      <c r="IE15" s="85"/>
      <c r="IF15" s="86"/>
      <c r="IG15" s="85"/>
      <c r="IH15" s="85"/>
      <c r="II15" s="85"/>
      <c r="IJ15" s="86"/>
      <c r="IK15" s="327">
        <v>8</v>
      </c>
      <c r="IL15" s="210">
        <v>0</v>
      </c>
      <c r="IM15" s="59">
        <v>45569</v>
      </c>
      <c r="IN15" s="200">
        <v>1</v>
      </c>
      <c r="IO15" s="409"/>
      <c r="IQ15" s="284">
        <v>0</v>
      </c>
      <c r="IR15" s="152">
        <v>45498</v>
      </c>
      <c r="IS15" s="153">
        <v>1</v>
      </c>
      <c r="IT15" s="409"/>
      <c r="IV15" s="21"/>
      <c r="IX15" s="210">
        <v>0</v>
      </c>
      <c r="IY15" s="59">
        <v>45569</v>
      </c>
      <c r="IZ15" s="204">
        <v>1</v>
      </c>
      <c r="JA15" s="410"/>
      <c r="JC15" s="284">
        <v>0</v>
      </c>
      <c r="JD15" s="152">
        <v>45498</v>
      </c>
      <c r="JE15" s="153">
        <v>1</v>
      </c>
      <c r="JF15" s="62"/>
      <c r="JH15" s="21"/>
    </row>
    <row r="16" spans="1:269" x14ac:dyDescent="0.6">
      <c r="A16" s="396">
        <v>9</v>
      </c>
      <c r="B16" s="284">
        <v>95</v>
      </c>
      <c r="C16" s="59">
        <v>45664</v>
      </c>
      <c r="D16" s="200">
        <v>0.99092028322610304</v>
      </c>
      <c r="E16" s="62">
        <v>3.5044566834820573E-2</v>
      </c>
      <c r="F16" s="62"/>
      <c r="G16" s="149">
        <v>95</v>
      </c>
      <c r="H16" s="152">
        <v>45593</v>
      </c>
      <c r="I16" s="153">
        <v>0.99094665743493704</v>
      </c>
      <c r="J16" s="62">
        <v>3.494230720830404E-2</v>
      </c>
      <c r="K16" s="264"/>
      <c r="L16" s="189">
        <f t="shared" ref="L16:L26" si="0">E16-J16</f>
        <v>1.0225962651653348E-4</v>
      </c>
      <c r="O16" s="59"/>
      <c r="P16" s="204"/>
      <c r="Q16" s="121"/>
      <c r="T16" s="164"/>
      <c r="U16" s="165"/>
      <c r="V16" s="121"/>
      <c r="W16" s="264"/>
      <c r="X16" s="189">
        <f t="shared" ref="X16:X26" si="1">Q16-V16</f>
        <v>0</v>
      </c>
      <c r="Z16" s="51">
        <v>10</v>
      </c>
      <c r="AA16" s="59">
        <v>45579</v>
      </c>
      <c r="AB16" s="204">
        <v>0.99863916671950104</v>
      </c>
      <c r="AC16" s="121">
        <v>4.9704242007259834E-2</v>
      </c>
      <c r="AE16" s="1">
        <v>14</v>
      </c>
      <c r="AF16" s="164">
        <v>45512</v>
      </c>
      <c r="AG16" s="165">
        <v>0.99822532384182605</v>
      </c>
      <c r="AH16" s="121">
        <v>4.6309446995992938E-2</v>
      </c>
      <c r="AI16" s="264"/>
      <c r="AJ16" s="189">
        <f t="shared" ref="AJ16:AJ26" si="2">AC16-AH16</f>
        <v>3.3947950112668962E-3</v>
      </c>
      <c r="AL16" s="51">
        <v>10</v>
      </c>
      <c r="AM16" s="59">
        <v>45579</v>
      </c>
      <c r="AN16" s="204">
        <v>0.99863916671950104</v>
      </c>
      <c r="AO16" s="121">
        <v>4.9704242007259834E-2</v>
      </c>
      <c r="AQ16" s="1">
        <v>14</v>
      </c>
      <c r="AR16" s="164">
        <v>45512</v>
      </c>
      <c r="AS16" s="165">
        <v>0.99822532384182605</v>
      </c>
      <c r="AT16" s="121">
        <v>4.6309446995992938E-2</v>
      </c>
      <c r="AU16" s="264"/>
      <c r="AV16" s="189">
        <f t="shared" ref="AV16:AV26" si="3">AO16-AT16</f>
        <v>3.3947950112668962E-3</v>
      </c>
      <c r="AX16" s="51">
        <v>11</v>
      </c>
      <c r="AY16" s="59">
        <v>45580</v>
      </c>
      <c r="AZ16" s="200">
        <v>0.99881223881125103</v>
      </c>
      <c r="BA16" s="62">
        <v>3.9435500425899876E-2</v>
      </c>
      <c r="BC16" s="1">
        <v>11</v>
      </c>
      <c r="BD16" s="164">
        <v>45509</v>
      </c>
      <c r="BE16" s="165">
        <v>0.99881223881125103</v>
      </c>
      <c r="BF16" s="62">
        <v>3.9435500425899876E-2</v>
      </c>
      <c r="BG16" s="264"/>
      <c r="BH16" s="189">
        <f t="shared" ref="BH16:BH26" si="4">BA16-BF16</f>
        <v>0</v>
      </c>
      <c r="BJ16" s="51">
        <v>13</v>
      </c>
      <c r="BK16" s="59">
        <v>45582</v>
      </c>
      <c r="BL16" s="204">
        <v>0.99825629785568604</v>
      </c>
      <c r="BM16" s="62">
        <v>4.9000524561176741E-2</v>
      </c>
      <c r="BO16" s="1">
        <v>13</v>
      </c>
      <c r="BP16" s="164">
        <v>45511</v>
      </c>
      <c r="BQ16" s="165">
        <v>0.99807494024754795</v>
      </c>
      <c r="BR16" s="62">
        <v>5.4101845955068818E-2</v>
      </c>
      <c r="BS16" s="264"/>
      <c r="BT16" s="189">
        <f t="shared" ref="BT16:BT26" si="5">BM16-BR16</f>
        <v>-5.1013213938920776E-3</v>
      </c>
      <c r="BV16" s="51">
        <v>39</v>
      </c>
      <c r="BW16" s="203">
        <v>45608</v>
      </c>
      <c r="BX16" s="204">
        <v>0.99975964089982094</v>
      </c>
      <c r="BY16" s="62">
        <v>2.2497850445089809E-3</v>
      </c>
      <c r="CA16" s="311">
        <v>39</v>
      </c>
      <c r="CB16" s="164">
        <v>45537</v>
      </c>
      <c r="CC16" s="165">
        <v>0.99985310156033702</v>
      </c>
      <c r="CD16" s="62">
        <v>1.3749197194325338E-3</v>
      </c>
      <c r="CE16" s="264"/>
      <c r="CF16" s="189">
        <f t="shared" ref="CF16:CF26" si="6">BY16-CD16</f>
        <v>8.7486532507644716E-4</v>
      </c>
      <c r="CH16" s="51">
        <v>13</v>
      </c>
      <c r="CI16" s="203">
        <v>45582</v>
      </c>
      <c r="CJ16" s="204">
        <v>0.99825629785568604</v>
      </c>
      <c r="CK16" s="62">
        <v>4.9000524561176741E-2</v>
      </c>
      <c r="CM16" s="1">
        <v>13</v>
      </c>
      <c r="CN16" s="164">
        <v>45511</v>
      </c>
      <c r="CO16" s="165">
        <v>0.99807494024754795</v>
      </c>
      <c r="CP16" s="62">
        <v>5.4101845955068818E-2</v>
      </c>
      <c r="CQ16" s="264"/>
      <c r="CR16" s="189">
        <f t="shared" ref="CR16:CR28" si="7">CK16-CP16</f>
        <v>-5.1013213938920776E-3</v>
      </c>
      <c r="CT16" s="51">
        <v>13</v>
      </c>
      <c r="CU16" s="203">
        <v>45582</v>
      </c>
      <c r="CV16" s="204">
        <v>0.99825629785568604</v>
      </c>
      <c r="CW16" s="62">
        <v>4.9000524561176741E-2</v>
      </c>
      <c r="CY16" s="1">
        <v>13</v>
      </c>
      <c r="CZ16" s="164">
        <v>45511</v>
      </c>
      <c r="DA16" s="165">
        <v>0.99807494024754795</v>
      </c>
      <c r="DB16" s="62">
        <v>5.4101845955068818E-2</v>
      </c>
      <c r="DC16" s="264"/>
      <c r="DD16" s="189">
        <f t="shared" ref="DD16:DD28" si="8">CW16-DB16</f>
        <v>-5.1013213938920776E-3</v>
      </c>
      <c r="DG16" s="203"/>
      <c r="DH16" s="204"/>
      <c r="DI16" s="62"/>
      <c r="DL16" s="164"/>
      <c r="DM16" s="165"/>
      <c r="DN16" s="62"/>
      <c r="DO16" s="264"/>
      <c r="DP16" s="189">
        <f t="shared" ref="DP16:DP26" si="9">DI16-DN16</f>
        <v>0</v>
      </c>
      <c r="DS16" s="203"/>
      <c r="DT16" s="204"/>
      <c r="DU16" s="62"/>
      <c r="DX16" s="164"/>
      <c r="DY16" s="165"/>
      <c r="DZ16" s="62"/>
      <c r="EA16" s="264"/>
      <c r="EB16" s="189">
        <f t="shared" ref="EB16:EB26" si="10">DU16-DZ16</f>
        <v>0</v>
      </c>
      <c r="EE16" s="203"/>
      <c r="EF16" s="204"/>
      <c r="EG16" s="62"/>
      <c r="EJ16" s="164"/>
      <c r="EK16" s="165"/>
      <c r="EL16" s="62"/>
      <c r="EM16" s="264"/>
      <c r="EN16" s="189">
        <f t="shared" ref="EN16:EN26" si="11">EG16-EL16</f>
        <v>0</v>
      </c>
      <c r="EQ16" s="203"/>
      <c r="ER16" s="204"/>
      <c r="ES16" s="62"/>
      <c r="EV16" s="164"/>
      <c r="EW16" s="165"/>
      <c r="EX16" s="62"/>
      <c r="EY16" s="264"/>
      <c r="EZ16" s="189">
        <f t="shared" ref="EZ16:EZ26" si="12">ES16-EX16</f>
        <v>0</v>
      </c>
      <c r="FC16" s="203"/>
      <c r="FD16" s="204"/>
      <c r="FE16" s="62"/>
      <c r="FH16" s="164"/>
      <c r="FI16" s="165"/>
      <c r="FJ16" s="62"/>
      <c r="FK16" s="264"/>
      <c r="FL16" s="189">
        <f t="shared" ref="FL16:FL26" si="13">FE16-FJ16</f>
        <v>0</v>
      </c>
      <c r="FO16" s="203"/>
      <c r="FP16" s="204"/>
      <c r="FQ16" s="62"/>
      <c r="FT16" s="164"/>
      <c r="FU16" s="165"/>
      <c r="FV16" s="62"/>
      <c r="FW16" s="264"/>
      <c r="FX16" s="189">
        <f t="shared" ref="FX16:FX26" si="14">FQ16-FV16</f>
        <v>0</v>
      </c>
      <c r="GA16" s="203"/>
      <c r="GB16" s="204"/>
      <c r="GC16" s="62"/>
      <c r="GF16" s="164"/>
      <c r="GG16" s="165"/>
      <c r="GH16" s="62"/>
      <c r="GI16" s="264"/>
      <c r="GJ16" s="189">
        <f t="shared" ref="GJ16:GJ26" si="15">GC16-GH16</f>
        <v>0</v>
      </c>
      <c r="GM16" s="203"/>
      <c r="GN16" s="204"/>
      <c r="GO16" s="62"/>
      <c r="GR16" s="164"/>
      <c r="GS16" s="165"/>
      <c r="GT16" s="62"/>
      <c r="GU16" s="264"/>
      <c r="GV16" s="189">
        <f t="shared" ref="GV16:GV26" si="16">GO16-GT16</f>
        <v>0</v>
      </c>
      <c r="GY16" s="203"/>
      <c r="GZ16" s="204"/>
      <c r="HA16" s="62"/>
      <c r="HD16" s="164"/>
      <c r="HE16" s="165"/>
      <c r="HF16" s="62"/>
      <c r="HG16" s="264"/>
      <c r="HH16" s="189">
        <f t="shared" ref="HH16:HH26" si="17">HA16-HF16</f>
        <v>0</v>
      </c>
      <c r="HJ16" s="39" t="s">
        <v>193</v>
      </c>
      <c r="HK16" s="251"/>
      <c r="HL16" s="251"/>
      <c r="HM16" s="251"/>
      <c r="HN16" s="251"/>
      <c r="HO16" s="251"/>
      <c r="HP16" s="251"/>
      <c r="HQ16" s="251"/>
      <c r="HR16" s="75"/>
      <c r="HS16" s="177"/>
      <c r="HT16" s="177"/>
      <c r="HU16" s="466"/>
      <c r="HV16" s="177"/>
      <c r="HW16" s="177"/>
      <c r="HX16" s="177"/>
      <c r="HY16" s="512"/>
      <c r="HZ16" s="177"/>
      <c r="IA16" s="466"/>
      <c r="IB16" s="178"/>
      <c r="IC16" s="84"/>
      <c r="ID16" s="85"/>
      <c r="IE16" s="85"/>
      <c r="IF16" s="86"/>
      <c r="IG16" s="85"/>
      <c r="IH16" s="85"/>
      <c r="II16" s="85"/>
      <c r="IJ16" s="86"/>
      <c r="IK16" s="327">
        <v>9</v>
      </c>
      <c r="IL16" s="210">
        <v>95</v>
      </c>
      <c r="IM16" s="59">
        <v>45664</v>
      </c>
      <c r="IN16" s="200">
        <v>0.99092028322610304</v>
      </c>
      <c r="IO16" s="62">
        <v>3.5044566834820573E-2</v>
      </c>
      <c r="IQ16" s="284">
        <v>95</v>
      </c>
      <c r="IR16" s="152">
        <v>45593</v>
      </c>
      <c r="IS16" s="153">
        <v>0.99094665743493704</v>
      </c>
      <c r="IT16" s="62">
        <v>3.494230720830404E-2</v>
      </c>
      <c r="IV16" s="189">
        <f>IO16-IT16</f>
        <v>1.0225962651653348E-4</v>
      </c>
      <c r="IX16" s="210">
        <v>13</v>
      </c>
      <c r="IY16" s="59">
        <v>45582</v>
      </c>
      <c r="IZ16" s="200">
        <v>0.99825629785568604</v>
      </c>
      <c r="JA16" s="62">
        <v>4.9000524561176741E-2</v>
      </c>
      <c r="JC16" s="284">
        <v>13</v>
      </c>
      <c r="JD16" s="152">
        <v>45511</v>
      </c>
      <c r="JE16" s="153">
        <v>0.99807494024754795</v>
      </c>
      <c r="JF16" s="62">
        <v>5.4101845955068818E-2</v>
      </c>
      <c r="JH16" s="189">
        <f>JA16-JF16</f>
        <v>-5.1013213938920776E-3</v>
      </c>
    </row>
    <row r="17" spans="1:268" x14ac:dyDescent="0.6">
      <c r="A17" s="396">
        <v>10</v>
      </c>
      <c r="B17" s="284">
        <v>185</v>
      </c>
      <c r="C17" s="59">
        <v>45754</v>
      </c>
      <c r="D17" s="200">
        <v>0.98304188813566895</v>
      </c>
      <c r="E17" s="62">
        <v>3.3744836355448386E-2</v>
      </c>
      <c r="F17" s="62"/>
      <c r="G17" s="149">
        <v>186</v>
      </c>
      <c r="H17" s="152">
        <v>45684</v>
      </c>
      <c r="I17" s="153">
        <v>0.98273445385220504</v>
      </c>
      <c r="J17" s="62">
        <v>3.4177214238807652E-2</v>
      </c>
      <c r="K17" s="264"/>
      <c r="L17" s="189">
        <f t="shared" si="0"/>
        <v>-4.3237788335926536E-4</v>
      </c>
      <c r="O17" s="59"/>
      <c r="P17" s="204"/>
      <c r="Q17" s="62"/>
      <c r="T17" s="164"/>
      <c r="U17" s="165"/>
      <c r="V17" s="62"/>
      <c r="W17" s="264"/>
      <c r="X17" s="189">
        <f t="shared" si="1"/>
        <v>0</v>
      </c>
      <c r="Z17" s="51">
        <v>31</v>
      </c>
      <c r="AA17" s="59">
        <v>45600</v>
      </c>
      <c r="AB17" s="204">
        <v>0.99619263363310095</v>
      </c>
      <c r="AC17" s="62">
        <v>4.491422532901114E-2</v>
      </c>
      <c r="AE17" s="1">
        <v>32</v>
      </c>
      <c r="AF17" s="164">
        <v>45530</v>
      </c>
      <c r="AG17" s="165">
        <v>0.99596810282538395</v>
      </c>
      <c r="AH17" s="62">
        <v>4.6081788216200362E-2</v>
      </c>
      <c r="AI17" s="264"/>
      <c r="AJ17" s="189">
        <f t="shared" si="2"/>
        <v>-1.1675628871892219E-3</v>
      </c>
      <c r="AL17" s="51">
        <v>31</v>
      </c>
      <c r="AM17" s="59">
        <v>45600</v>
      </c>
      <c r="AN17" s="204">
        <v>0.99619263363310095</v>
      </c>
      <c r="AO17" s="62">
        <v>4.491422532901114E-2</v>
      </c>
      <c r="AQ17" s="1">
        <v>32</v>
      </c>
      <c r="AR17" s="164">
        <v>45530</v>
      </c>
      <c r="AS17" s="165">
        <v>0.99596810282538395</v>
      </c>
      <c r="AT17" s="62">
        <v>4.6081788216200362E-2</v>
      </c>
      <c r="AU17" s="264"/>
      <c r="AV17" s="189">
        <f t="shared" si="3"/>
        <v>-1.1675628871892219E-3</v>
      </c>
      <c r="AX17" s="51">
        <v>35</v>
      </c>
      <c r="AY17" s="59">
        <v>45604</v>
      </c>
      <c r="AZ17" s="200">
        <v>0.99626502819551099</v>
      </c>
      <c r="BA17" s="62">
        <v>3.9023341236030462E-2</v>
      </c>
      <c r="BC17" s="1">
        <v>35</v>
      </c>
      <c r="BD17" s="164">
        <v>45533</v>
      </c>
      <c r="BE17" s="165">
        <v>0.99626502819551099</v>
      </c>
      <c r="BF17" s="62">
        <v>3.9023341236030462E-2</v>
      </c>
      <c r="BG17" s="264"/>
      <c r="BH17" s="189">
        <f t="shared" si="4"/>
        <v>0</v>
      </c>
      <c r="BJ17" s="51">
        <v>20</v>
      </c>
      <c r="BK17" s="59">
        <v>45589</v>
      </c>
      <c r="BL17" s="204">
        <v>0.99731835540232405</v>
      </c>
      <c r="BM17" s="62">
        <v>4.9005751318754932E-2</v>
      </c>
      <c r="BO17" s="1">
        <v>20</v>
      </c>
      <c r="BP17" s="164">
        <v>45518</v>
      </c>
      <c r="BQ17" s="165">
        <v>0.99704169362636197</v>
      </c>
      <c r="BR17" s="62">
        <v>5.4069107302199229E-2</v>
      </c>
      <c r="BS17" s="264"/>
      <c r="BT17" s="189">
        <f t="shared" si="5"/>
        <v>-5.0633559834442968E-3</v>
      </c>
      <c r="BV17" s="51">
        <v>68</v>
      </c>
      <c r="BW17" s="203">
        <v>45637</v>
      </c>
      <c r="BX17" s="204">
        <v>0.99957415280154305</v>
      </c>
      <c r="BY17" s="62">
        <v>2.2862843007459134E-3</v>
      </c>
      <c r="CA17" s="311">
        <v>69</v>
      </c>
      <c r="CB17" s="164">
        <v>45567</v>
      </c>
      <c r="CC17" s="165">
        <v>0.99972349746896705</v>
      </c>
      <c r="CD17" s="62">
        <v>1.4628605679799036E-3</v>
      </c>
      <c r="CE17" s="264"/>
      <c r="CF17" s="189">
        <f t="shared" si="6"/>
        <v>8.2342373276600976E-4</v>
      </c>
      <c r="CH17" s="51">
        <v>20</v>
      </c>
      <c r="CI17" s="203">
        <v>45589</v>
      </c>
      <c r="CJ17" s="204">
        <v>0.99731835540232405</v>
      </c>
      <c r="CK17" s="62">
        <v>4.9005751318754932E-2</v>
      </c>
      <c r="CM17" s="1">
        <v>20</v>
      </c>
      <c r="CN17" s="164">
        <v>45518</v>
      </c>
      <c r="CO17" s="165">
        <v>0.99704169362636197</v>
      </c>
      <c r="CP17" s="62">
        <v>5.4069107302199229E-2</v>
      </c>
      <c r="CQ17" s="264"/>
      <c r="CR17" s="189">
        <f t="shared" si="7"/>
        <v>-5.0633559834442968E-3</v>
      </c>
      <c r="CT17" s="51">
        <v>20</v>
      </c>
      <c r="CU17" s="203">
        <v>45589</v>
      </c>
      <c r="CV17" s="204">
        <v>0.99731835540232405</v>
      </c>
      <c r="CW17" s="62">
        <v>4.9005751318754932E-2</v>
      </c>
      <c r="CY17" s="1">
        <v>20</v>
      </c>
      <c r="CZ17" s="164">
        <v>45518</v>
      </c>
      <c r="DA17" s="165">
        <v>0.99704169362636197</v>
      </c>
      <c r="DB17" s="62">
        <v>5.4069107302199229E-2</v>
      </c>
      <c r="DC17" s="264"/>
      <c r="DD17" s="189">
        <f t="shared" si="8"/>
        <v>-5.0633559834442968E-3</v>
      </c>
      <c r="DG17" s="203"/>
      <c r="DH17" s="204"/>
      <c r="DI17" s="62"/>
      <c r="DL17" s="164"/>
      <c r="DM17" s="165"/>
      <c r="DN17" s="62"/>
      <c r="DO17" s="264"/>
      <c r="DP17" s="189">
        <f t="shared" si="9"/>
        <v>0</v>
      </c>
      <c r="DS17" s="203"/>
      <c r="DT17" s="204"/>
      <c r="DU17" s="62"/>
      <c r="DX17" s="164"/>
      <c r="DY17" s="165"/>
      <c r="DZ17" s="62"/>
      <c r="EA17" s="264"/>
      <c r="EB17" s="189">
        <f t="shared" si="10"/>
        <v>0</v>
      </c>
      <c r="EE17" s="203"/>
      <c r="EF17" s="204"/>
      <c r="EG17" s="62"/>
      <c r="EJ17" s="164"/>
      <c r="EK17" s="165"/>
      <c r="EL17" s="62"/>
      <c r="EM17" s="264"/>
      <c r="EN17" s="189">
        <f t="shared" si="11"/>
        <v>0</v>
      </c>
      <c r="EQ17" s="203"/>
      <c r="ER17" s="204"/>
      <c r="ES17" s="62"/>
      <c r="EV17" s="164"/>
      <c r="EW17" s="165"/>
      <c r="EX17" s="62"/>
      <c r="EY17" s="264"/>
      <c r="EZ17" s="189">
        <f t="shared" si="12"/>
        <v>0</v>
      </c>
      <c r="FC17" s="203"/>
      <c r="FD17" s="204"/>
      <c r="FE17" s="62"/>
      <c r="FH17" s="164"/>
      <c r="FI17" s="165"/>
      <c r="FJ17" s="62"/>
      <c r="FK17" s="264"/>
      <c r="FL17" s="189">
        <f t="shared" si="13"/>
        <v>0</v>
      </c>
      <c r="FO17" s="203"/>
      <c r="FP17" s="204"/>
      <c r="FQ17" s="62"/>
      <c r="FT17" s="164"/>
      <c r="FU17" s="165"/>
      <c r="FV17" s="62"/>
      <c r="FW17" s="264"/>
      <c r="FX17" s="189">
        <f t="shared" si="14"/>
        <v>0</v>
      </c>
      <c r="GA17" s="203"/>
      <c r="GB17" s="204"/>
      <c r="GC17" s="62"/>
      <c r="GF17" s="164"/>
      <c r="GG17" s="165"/>
      <c r="GH17" s="62"/>
      <c r="GI17" s="264"/>
      <c r="GJ17" s="189">
        <f t="shared" si="15"/>
        <v>0</v>
      </c>
      <c r="GM17" s="203"/>
      <c r="GN17" s="204"/>
      <c r="GO17" s="62"/>
      <c r="GR17" s="164"/>
      <c r="GS17" s="165"/>
      <c r="GT17" s="62"/>
      <c r="GU17" s="264"/>
      <c r="GV17" s="189">
        <f t="shared" si="16"/>
        <v>0</v>
      </c>
      <c r="GY17" s="203"/>
      <c r="GZ17" s="204"/>
      <c r="HA17" s="62"/>
      <c r="HD17" s="164"/>
      <c r="HE17" s="165"/>
      <c r="HF17" s="62"/>
      <c r="HG17" s="264"/>
      <c r="HH17" s="189">
        <f t="shared" si="17"/>
        <v>0</v>
      </c>
      <c r="HJ17" s="39" t="s">
        <v>196</v>
      </c>
      <c r="HK17" s="251"/>
      <c r="HL17" s="251"/>
      <c r="HM17" s="251"/>
      <c r="HN17" s="251"/>
      <c r="HO17" s="251"/>
      <c r="HP17" s="251"/>
      <c r="HQ17" s="251"/>
      <c r="HR17" s="251"/>
      <c r="HS17" s="75"/>
      <c r="HT17" s="177"/>
      <c r="HU17" s="466"/>
      <c r="HV17" s="177"/>
      <c r="HW17" s="177"/>
      <c r="HX17" s="177"/>
      <c r="HY17" s="512"/>
      <c r="HZ17" s="177"/>
      <c r="IA17" s="466"/>
      <c r="IB17" s="178"/>
      <c r="IC17" s="84"/>
      <c r="ID17" s="85"/>
      <c r="IE17" s="85"/>
      <c r="IF17" s="86"/>
      <c r="IG17" s="85"/>
      <c r="IH17" s="85"/>
      <c r="II17" s="85"/>
      <c r="IJ17" s="86"/>
      <c r="IK17" s="327">
        <v>10</v>
      </c>
      <c r="IL17" s="210">
        <v>185</v>
      </c>
      <c r="IM17" s="59">
        <v>45754</v>
      </c>
      <c r="IN17" s="200">
        <v>0.98304188813566895</v>
      </c>
      <c r="IO17" s="62">
        <v>3.3744836355448386E-2</v>
      </c>
      <c r="IQ17" s="284">
        <v>186</v>
      </c>
      <c r="IR17" s="152">
        <v>45684</v>
      </c>
      <c r="IS17" s="153">
        <v>0.98273445385220504</v>
      </c>
      <c r="IT17" s="62">
        <v>3.4177214238807652E-2</v>
      </c>
      <c r="IV17" s="189">
        <f>IO17-IT17</f>
        <v>-4.3237788335926536E-4</v>
      </c>
      <c r="IX17" s="210">
        <v>20</v>
      </c>
      <c r="IY17" s="59">
        <v>45589</v>
      </c>
      <c r="IZ17" s="200">
        <v>0.99731835540232405</v>
      </c>
      <c r="JA17" s="62">
        <v>4.9005751318754932E-2</v>
      </c>
      <c r="JC17" s="284">
        <v>20</v>
      </c>
      <c r="JD17" s="152">
        <v>45518</v>
      </c>
      <c r="JE17" s="153">
        <v>0.99704169362636197</v>
      </c>
      <c r="JF17" s="62">
        <v>5.4069107302199229E-2</v>
      </c>
      <c r="JH17" s="189">
        <f>JA17-JF17</f>
        <v>-5.0633559834442968E-3</v>
      </c>
    </row>
    <row r="18" spans="1:268" x14ac:dyDescent="0.6">
      <c r="A18" s="396">
        <v>11</v>
      </c>
      <c r="B18" s="284">
        <v>276</v>
      </c>
      <c r="C18" s="59">
        <v>45845</v>
      </c>
      <c r="D18" s="200">
        <v>0.97602377961030895</v>
      </c>
      <c r="E18" s="62">
        <v>3.209398516856686E-2</v>
      </c>
      <c r="F18" s="62"/>
      <c r="G18" s="149">
        <v>277</v>
      </c>
      <c r="H18" s="152">
        <v>45775</v>
      </c>
      <c r="I18" s="153">
        <v>0.975077560012791</v>
      </c>
      <c r="J18" s="62">
        <v>3.3256194159656915E-2</v>
      </c>
      <c r="K18" s="264"/>
      <c r="L18" s="189">
        <f t="shared" si="0"/>
        <v>-1.1622089910900552E-3</v>
      </c>
      <c r="O18" s="59"/>
      <c r="P18" s="204"/>
      <c r="Q18" s="62"/>
      <c r="T18" s="164"/>
      <c r="U18" s="165"/>
      <c r="V18" s="62"/>
      <c r="W18" s="264"/>
      <c r="X18" s="189">
        <f t="shared" si="1"/>
        <v>0</v>
      </c>
      <c r="Z18" s="51">
        <v>61</v>
      </c>
      <c r="AA18" s="59">
        <v>45630</v>
      </c>
      <c r="AB18" s="204">
        <v>0.99255901700916505</v>
      </c>
      <c r="AC18" s="62">
        <v>4.4690391813083596E-2</v>
      </c>
      <c r="AE18" s="1">
        <v>62</v>
      </c>
      <c r="AF18" s="164">
        <v>45560</v>
      </c>
      <c r="AG18" s="165">
        <v>0.99217908772295904</v>
      </c>
      <c r="AH18" s="62">
        <v>4.6223458782745482E-2</v>
      </c>
      <c r="AI18" s="264"/>
      <c r="AJ18" s="189">
        <f t="shared" si="2"/>
        <v>-1.5330669696618851E-3</v>
      </c>
      <c r="AL18" s="51">
        <v>61</v>
      </c>
      <c r="AM18" s="59">
        <v>45630</v>
      </c>
      <c r="AN18" s="204">
        <v>0.99255901700916505</v>
      </c>
      <c r="AO18" s="62">
        <v>4.4690391813083596E-2</v>
      </c>
      <c r="AQ18" s="1">
        <v>62</v>
      </c>
      <c r="AR18" s="164">
        <v>45560</v>
      </c>
      <c r="AS18" s="165">
        <v>0.99217908772295904</v>
      </c>
      <c r="AT18" s="62">
        <v>4.6223458782745482E-2</v>
      </c>
      <c r="AU18" s="264"/>
      <c r="AV18" s="189">
        <f t="shared" si="3"/>
        <v>-1.5330669696618851E-3</v>
      </c>
      <c r="AX18" s="51">
        <v>96</v>
      </c>
      <c r="AY18" s="59">
        <v>45665</v>
      </c>
      <c r="AZ18" s="200">
        <v>0.98953861974692303</v>
      </c>
      <c r="BA18" s="62">
        <v>3.9984552890777028E-2</v>
      </c>
      <c r="BC18" s="1">
        <v>96</v>
      </c>
      <c r="BD18" s="164">
        <v>45594</v>
      </c>
      <c r="BE18" s="165">
        <v>0.98953861974692303</v>
      </c>
      <c r="BF18" s="62">
        <v>3.9984552890777028E-2</v>
      </c>
      <c r="BG18" s="264"/>
      <c r="BH18" s="189">
        <f t="shared" si="4"/>
        <v>0</v>
      </c>
      <c r="BJ18" s="51">
        <v>27</v>
      </c>
      <c r="BK18" s="59">
        <v>45596</v>
      </c>
      <c r="BL18" s="204">
        <v>0.99638185524364398</v>
      </c>
      <c r="BM18" s="62">
        <v>4.9000656177526102E-2</v>
      </c>
      <c r="BO18" s="1">
        <v>27</v>
      </c>
      <c r="BP18" s="164">
        <v>45525</v>
      </c>
      <c r="BQ18" s="165">
        <v>0.996009697380138</v>
      </c>
      <c r="BR18" s="62">
        <v>5.4050891430233984E-2</v>
      </c>
      <c r="BS18" s="264"/>
      <c r="BT18" s="189">
        <f t="shared" si="5"/>
        <v>-5.0502352527078825E-3</v>
      </c>
      <c r="BV18" s="51">
        <v>98</v>
      </c>
      <c r="BW18" s="203">
        <v>45667</v>
      </c>
      <c r="BX18" s="204">
        <v>0.99935667200765299</v>
      </c>
      <c r="BY18" s="62">
        <v>2.3968396026216349E-3</v>
      </c>
      <c r="CA18" s="311">
        <v>98</v>
      </c>
      <c r="CB18" s="164">
        <v>45596</v>
      </c>
      <c r="CC18" s="165">
        <v>0.99955508939868998</v>
      </c>
      <c r="CD18" s="62">
        <v>1.6574337269393295E-3</v>
      </c>
      <c r="CE18" s="264"/>
      <c r="CF18" s="189">
        <f t="shared" si="6"/>
        <v>7.3940587568230537E-4</v>
      </c>
      <c r="CH18" s="51">
        <v>27</v>
      </c>
      <c r="CI18" s="203">
        <v>45596</v>
      </c>
      <c r="CJ18" s="204">
        <v>0.99638185524364398</v>
      </c>
      <c r="CK18" s="62">
        <v>4.9000656177526102E-2</v>
      </c>
      <c r="CM18" s="1">
        <v>27</v>
      </c>
      <c r="CN18" s="164">
        <v>45525</v>
      </c>
      <c r="CO18" s="165">
        <v>0.996009697380138</v>
      </c>
      <c r="CP18" s="62">
        <v>5.4050891430233984E-2</v>
      </c>
      <c r="CQ18" s="264"/>
      <c r="CR18" s="189">
        <f t="shared" si="7"/>
        <v>-5.0502352527078825E-3</v>
      </c>
      <c r="CT18" s="51">
        <v>27</v>
      </c>
      <c r="CU18" s="203">
        <v>45596</v>
      </c>
      <c r="CV18" s="204">
        <v>0.99638185524364398</v>
      </c>
      <c r="CW18" s="62">
        <v>4.9000656177526102E-2</v>
      </c>
      <c r="CY18" s="1">
        <v>27</v>
      </c>
      <c r="CZ18" s="164">
        <v>45525</v>
      </c>
      <c r="DA18" s="165">
        <v>0.996009697380138</v>
      </c>
      <c r="DB18" s="62">
        <v>5.4050891430233984E-2</v>
      </c>
      <c r="DC18" s="264"/>
      <c r="DD18" s="189">
        <f t="shared" si="8"/>
        <v>-5.0502352527078825E-3</v>
      </c>
      <c r="DG18" s="203"/>
      <c r="DH18" s="204"/>
      <c r="DI18" s="62"/>
      <c r="DL18" s="164"/>
      <c r="DM18" s="165"/>
      <c r="DN18" s="62"/>
      <c r="DO18" s="264"/>
      <c r="DP18" s="189">
        <f t="shared" si="9"/>
        <v>0</v>
      </c>
      <c r="DS18" s="203"/>
      <c r="DT18" s="204"/>
      <c r="DU18" s="62"/>
      <c r="DX18" s="164"/>
      <c r="DY18" s="165"/>
      <c r="DZ18" s="62"/>
      <c r="EA18" s="264"/>
      <c r="EB18" s="189">
        <f t="shared" si="10"/>
        <v>0</v>
      </c>
      <c r="EE18" s="203"/>
      <c r="EF18" s="204"/>
      <c r="EG18" s="62"/>
      <c r="EJ18" s="164"/>
      <c r="EK18" s="165"/>
      <c r="EL18" s="62"/>
      <c r="EM18" s="264"/>
      <c r="EN18" s="189">
        <f t="shared" si="11"/>
        <v>0</v>
      </c>
      <c r="EQ18" s="203"/>
      <c r="ER18" s="204"/>
      <c r="ES18" s="62"/>
      <c r="EV18" s="164"/>
      <c r="EW18" s="165"/>
      <c r="EX18" s="62"/>
      <c r="EY18" s="264"/>
      <c r="EZ18" s="189">
        <f t="shared" si="12"/>
        <v>0</v>
      </c>
      <c r="FC18" s="203"/>
      <c r="FD18" s="204"/>
      <c r="FE18" s="62"/>
      <c r="FH18" s="164"/>
      <c r="FI18" s="165"/>
      <c r="FJ18" s="62"/>
      <c r="FK18" s="264"/>
      <c r="FL18" s="189">
        <f t="shared" si="13"/>
        <v>0</v>
      </c>
      <c r="FO18" s="203"/>
      <c r="FP18" s="204"/>
      <c r="FQ18" s="62"/>
      <c r="FT18" s="164"/>
      <c r="FU18" s="165"/>
      <c r="FV18" s="62"/>
      <c r="FW18" s="264"/>
      <c r="FX18" s="189">
        <f t="shared" si="14"/>
        <v>0</v>
      </c>
      <c r="GA18" s="203"/>
      <c r="GB18" s="204"/>
      <c r="GC18" s="62"/>
      <c r="GF18" s="164"/>
      <c r="GG18" s="165"/>
      <c r="GH18" s="62"/>
      <c r="GI18" s="264"/>
      <c r="GJ18" s="189">
        <f t="shared" si="15"/>
        <v>0</v>
      </c>
      <c r="GM18" s="203"/>
      <c r="GN18" s="204"/>
      <c r="GO18" s="62"/>
      <c r="GR18" s="164"/>
      <c r="GS18" s="165"/>
      <c r="GT18" s="62"/>
      <c r="GU18" s="264"/>
      <c r="GV18" s="189">
        <f t="shared" si="16"/>
        <v>0</v>
      </c>
      <c r="GY18" s="203"/>
      <c r="GZ18" s="204"/>
      <c r="HA18" s="62"/>
      <c r="HD18" s="164"/>
      <c r="HE18" s="165"/>
      <c r="HF18" s="62"/>
      <c r="HG18" s="264"/>
      <c r="HH18" s="189">
        <f t="shared" si="17"/>
        <v>0</v>
      </c>
      <c r="HJ18" s="39" t="s">
        <v>202</v>
      </c>
      <c r="HK18" s="251"/>
      <c r="HL18" s="251"/>
      <c r="HM18" s="251"/>
      <c r="HN18" s="251"/>
      <c r="HO18" s="251"/>
      <c r="HP18" s="251"/>
      <c r="HQ18" s="251"/>
      <c r="HR18" s="251"/>
      <c r="HS18" s="251"/>
      <c r="HT18" s="75"/>
      <c r="HU18" s="466"/>
      <c r="HV18" s="177"/>
      <c r="HW18" s="177"/>
      <c r="HX18" s="177"/>
      <c r="HY18" s="512"/>
      <c r="HZ18" s="177"/>
      <c r="IA18" s="466"/>
      <c r="IB18" s="178"/>
      <c r="IC18" s="84"/>
      <c r="ID18" s="85"/>
      <c r="IE18" s="85"/>
      <c r="IF18" s="86"/>
      <c r="IG18" s="85"/>
      <c r="IH18" s="85"/>
      <c r="II18" s="85"/>
      <c r="IJ18" s="86"/>
      <c r="IK18" s="327">
        <v>11</v>
      </c>
      <c r="IL18" s="210">
        <v>276</v>
      </c>
      <c r="IM18" s="59">
        <v>45845</v>
      </c>
      <c r="IN18" s="200">
        <v>0.97602377961030895</v>
      </c>
      <c r="IO18" s="62">
        <v>3.209398516856686E-2</v>
      </c>
      <c r="IQ18" s="284">
        <v>277</v>
      </c>
      <c r="IR18" s="152">
        <v>45775</v>
      </c>
      <c r="IS18" s="153">
        <v>0.975077560012791</v>
      </c>
      <c r="IT18" s="62">
        <v>3.3256194159656915E-2</v>
      </c>
      <c r="IV18" s="189">
        <f t="shared" ref="IV18:IV29" si="18">IO18-IT18</f>
        <v>-1.1622089910900552E-3</v>
      </c>
      <c r="IX18" s="210">
        <v>27</v>
      </c>
      <c r="IY18" s="59">
        <v>45596</v>
      </c>
      <c r="IZ18" s="200">
        <v>0.99638185524364398</v>
      </c>
      <c r="JA18" s="62">
        <v>4.9000656177526102E-2</v>
      </c>
      <c r="JC18" s="284">
        <v>27</v>
      </c>
      <c r="JD18" s="152">
        <v>45525</v>
      </c>
      <c r="JE18" s="153">
        <v>0.996009697380138</v>
      </c>
      <c r="JF18" s="62">
        <v>5.4050891430233984E-2</v>
      </c>
      <c r="JH18" s="189">
        <f t="shared" ref="JH18:JH29" si="19">JA18-JF18</f>
        <v>-5.0502352527078825E-3</v>
      </c>
    </row>
    <row r="19" spans="1:268" x14ac:dyDescent="0.6">
      <c r="A19" s="396">
        <v>12</v>
      </c>
      <c r="B19" s="284">
        <v>371</v>
      </c>
      <c r="C19" s="59">
        <v>45940</v>
      </c>
      <c r="D19" s="200">
        <v>0.96916600192296598</v>
      </c>
      <c r="E19" s="62">
        <v>3.0812856441080502E-2</v>
      </c>
      <c r="F19" s="62"/>
      <c r="G19" s="149">
        <v>368</v>
      </c>
      <c r="H19" s="152">
        <v>45866</v>
      </c>
      <c r="I19" s="153">
        <v>0.96780620118216498</v>
      </c>
      <c r="J19" s="62">
        <v>3.2456650152108323E-2</v>
      </c>
      <c r="K19" s="264"/>
      <c r="L19" s="189">
        <f t="shared" si="0"/>
        <v>-1.643793711027821E-3</v>
      </c>
      <c r="O19" s="59"/>
      <c r="P19" s="204"/>
      <c r="Q19" s="62"/>
      <c r="T19" s="164"/>
      <c r="U19" s="165"/>
      <c r="V19" s="62"/>
      <c r="W19" s="264"/>
      <c r="X19" s="189">
        <f t="shared" si="1"/>
        <v>0</v>
      </c>
      <c r="Z19" s="51">
        <v>94</v>
      </c>
      <c r="AA19" s="59">
        <v>45663</v>
      </c>
      <c r="AB19" s="204">
        <v>0.98851689912863006</v>
      </c>
      <c r="AC19" s="62">
        <v>4.4846621145189502E-2</v>
      </c>
      <c r="AE19" s="1">
        <v>92</v>
      </c>
      <c r="AF19" s="164">
        <v>45590</v>
      </c>
      <c r="AG19" s="165">
        <v>0.98840703187359402</v>
      </c>
      <c r="AH19" s="62">
        <v>4.6262522062032033E-2</v>
      </c>
      <c r="AI19" s="264"/>
      <c r="AJ19" s="189">
        <f t="shared" si="2"/>
        <v>-1.4159009168425302E-3</v>
      </c>
      <c r="AL19" s="51">
        <v>94</v>
      </c>
      <c r="AM19" s="59">
        <v>45663</v>
      </c>
      <c r="AN19" s="204">
        <v>0.98851689912863006</v>
      </c>
      <c r="AO19" s="62">
        <v>4.4846621145189502E-2</v>
      </c>
      <c r="AQ19" s="1">
        <v>92</v>
      </c>
      <c r="AR19" s="164">
        <v>45590</v>
      </c>
      <c r="AS19" s="165">
        <v>0.98840703187359402</v>
      </c>
      <c r="AT19" s="62">
        <v>4.6262522062032033E-2</v>
      </c>
      <c r="AU19" s="264"/>
      <c r="AV19" s="189">
        <f t="shared" si="3"/>
        <v>-1.4159009168425302E-3</v>
      </c>
      <c r="AX19" s="51">
        <v>369</v>
      </c>
      <c r="AY19" s="59">
        <v>45938</v>
      </c>
      <c r="AZ19" s="200">
        <v>0.97354411574625199</v>
      </c>
      <c r="BA19" s="62">
        <v>2.6521492071064381E-2</v>
      </c>
      <c r="BC19" s="1">
        <v>369</v>
      </c>
      <c r="BD19" s="164">
        <v>45867</v>
      </c>
      <c r="BE19" s="165">
        <v>0.9669095853495</v>
      </c>
      <c r="BF19" s="62">
        <v>3.3285515285637238E-2</v>
      </c>
      <c r="BG19" s="264"/>
      <c r="BH19" s="189">
        <f t="shared" si="4"/>
        <v>-6.764023214572857E-3</v>
      </c>
      <c r="BJ19" s="51">
        <v>40</v>
      </c>
      <c r="BK19" s="59">
        <v>45609</v>
      </c>
      <c r="BL19" s="204">
        <v>0.99464163503972602</v>
      </c>
      <c r="BM19" s="62">
        <v>4.9026548953364273E-2</v>
      </c>
      <c r="BO19" s="1">
        <v>40</v>
      </c>
      <c r="BP19" s="164">
        <v>45538</v>
      </c>
      <c r="BQ19" s="165">
        <v>0.99409404403437895</v>
      </c>
      <c r="BR19" s="62">
        <v>5.4051619004298321E-2</v>
      </c>
      <c r="BS19" s="264"/>
      <c r="BT19" s="189">
        <f t="shared" si="5"/>
        <v>-5.0250700509340482E-3</v>
      </c>
      <c r="BV19" s="51">
        <v>188</v>
      </c>
      <c r="BW19" s="203">
        <v>45757</v>
      </c>
      <c r="BX19" s="204">
        <v>0.998541321593992</v>
      </c>
      <c r="BY19" s="62">
        <v>2.8340761131049564E-3</v>
      </c>
      <c r="CA19" s="311">
        <v>190</v>
      </c>
      <c r="CB19" s="164">
        <v>45688</v>
      </c>
      <c r="CC19" s="165">
        <v>0.99881705947629296</v>
      </c>
      <c r="CD19" s="62">
        <v>2.2738361778626816E-3</v>
      </c>
      <c r="CE19" s="264"/>
      <c r="CF19" s="189">
        <f t="shared" si="6"/>
        <v>5.6023993524227482E-4</v>
      </c>
      <c r="CH19" s="51">
        <v>40</v>
      </c>
      <c r="CI19" s="203">
        <v>45609</v>
      </c>
      <c r="CJ19" s="204">
        <v>0.99464163503972602</v>
      </c>
      <c r="CK19" s="62">
        <v>4.9026548953364273E-2</v>
      </c>
      <c r="CM19" s="1">
        <v>40</v>
      </c>
      <c r="CN19" s="164">
        <v>45538</v>
      </c>
      <c r="CO19" s="165">
        <v>0.99409404403437895</v>
      </c>
      <c r="CP19" s="62">
        <v>5.4051619004298321E-2</v>
      </c>
      <c r="CQ19" s="264"/>
      <c r="CR19" s="189">
        <f t="shared" si="7"/>
        <v>-5.0250700509340482E-3</v>
      </c>
      <c r="CT19" s="51">
        <v>40</v>
      </c>
      <c r="CU19" s="203">
        <v>45609</v>
      </c>
      <c r="CV19" s="204">
        <v>0.99464163503972602</v>
      </c>
      <c r="CW19" s="62">
        <v>4.9026548953364273E-2</v>
      </c>
      <c r="CY19" s="1">
        <v>40</v>
      </c>
      <c r="CZ19" s="164">
        <v>45538</v>
      </c>
      <c r="DA19" s="165">
        <v>0.99409404403437895</v>
      </c>
      <c r="DB19" s="62">
        <v>5.4051619004298321E-2</v>
      </c>
      <c r="DC19" s="264"/>
      <c r="DD19" s="189">
        <f t="shared" si="8"/>
        <v>-5.0250700509340482E-3</v>
      </c>
      <c r="DG19" s="203"/>
      <c r="DH19" s="204"/>
      <c r="DI19" s="62"/>
      <c r="DL19" s="164"/>
      <c r="DM19" s="165"/>
      <c r="DN19" s="62"/>
      <c r="DO19" s="264"/>
      <c r="DP19" s="189">
        <f t="shared" si="9"/>
        <v>0</v>
      </c>
      <c r="DS19" s="203"/>
      <c r="DT19" s="204"/>
      <c r="DU19" s="62"/>
      <c r="DX19" s="164"/>
      <c r="DY19" s="165"/>
      <c r="DZ19" s="62"/>
      <c r="EA19" s="264"/>
      <c r="EB19" s="189">
        <f t="shared" si="10"/>
        <v>0</v>
      </c>
      <c r="EE19" s="203"/>
      <c r="EF19" s="204"/>
      <c r="EG19" s="62"/>
      <c r="EJ19" s="164"/>
      <c r="EK19" s="165"/>
      <c r="EL19" s="62"/>
      <c r="EM19" s="264"/>
      <c r="EN19" s="189">
        <f t="shared" si="11"/>
        <v>0</v>
      </c>
      <c r="EQ19" s="203"/>
      <c r="ER19" s="204"/>
      <c r="ES19" s="62"/>
      <c r="EV19" s="164"/>
      <c r="EW19" s="165"/>
      <c r="EX19" s="62"/>
      <c r="EY19" s="264"/>
      <c r="EZ19" s="189">
        <f t="shared" si="12"/>
        <v>0</v>
      </c>
      <c r="FC19" s="203"/>
      <c r="FD19" s="204"/>
      <c r="FE19" s="62"/>
      <c r="FH19" s="164"/>
      <c r="FI19" s="165"/>
      <c r="FJ19" s="62"/>
      <c r="FK19" s="264"/>
      <c r="FL19" s="189">
        <f t="shared" si="13"/>
        <v>0</v>
      </c>
      <c r="FO19" s="203"/>
      <c r="FP19" s="204"/>
      <c r="FQ19" s="62"/>
      <c r="FT19" s="164"/>
      <c r="FU19" s="165"/>
      <c r="FV19" s="62"/>
      <c r="FW19" s="264"/>
      <c r="FX19" s="189">
        <f t="shared" si="14"/>
        <v>0</v>
      </c>
      <c r="GA19" s="203"/>
      <c r="GB19" s="204"/>
      <c r="GC19" s="62"/>
      <c r="GF19" s="164"/>
      <c r="GG19" s="165"/>
      <c r="GH19" s="62"/>
      <c r="GI19" s="264"/>
      <c r="GJ19" s="189">
        <f t="shared" si="15"/>
        <v>0</v>
      </c>
      <c r="GM19" s="203"/>
      <c r="GN19" s="204"/>
      <c r="GO19" s="62"/>
      <c r="GR19" s="164"/>
      <c r="GS19" s="165"/>
      <c r="GT19" s="62"/>
      <c r="GU19" s="264"/>
      <c r="GV19" s="189">
        <f t="shared" si="16"/>
        <v>0</v>
      </c>
      <c r="GY19" s="203"/>
      <c r="GZ19" s="204"/>
      <c r="HA19" s="62"/>
      <c r="HD19" s="164"/>
      <c r="HE19" s="165"/>
      <c r="HF19" s="62"/>
      <c r="HG19" s="264"/>
      <c r="HH19" s="189">
        <f t="shared" si="17"/>
        <v>0</v>
      </c>
      <c r="HJ19" s="500" t="s">
        <v>221</v>
      </c>
      <c r="HK19" s="501"/>
      <c r="HL19" s="501"/>
      <c r="HM19" s="501"/>
      <c r="HN19" s="501"/>
      <c r="HO19" s="501"/>
      <c r="HP19" s="501"/>
      <c r="HQ19" s="501"/>
      <c r="HR19" s="501"/>
      <c r="HS19" s="501"/>
      <c r="HT19" s="501"/>
      <c r="HU19" s="502"/>
      <c r="HV19" s="503"/>
      <c r="HW19" s="503"/>
      <c r="HX19" s="503"/>
      <c r="HY19" s="513"/>
      <c r="HZ19" s="503"/>
      <c r="IA19" s="783"/>
      <c r="IB19" s="504"/>
      <c r="IC19" s="505"/>
      <c r="ID19" s="506"/>
      <c r="IE19" s="506"/>
      <c r="IF19" s="507"/>
      <c r="IG19" s="506"/>
      <c r="IH19" s="506"/>
      <c r="II19" s="506"/>
      <c r="IJ19" s="507"/>
      <c r="IK19" s="327">
        <v>12</v>
      </c>
      <c r="IL19" s="210">
        <v>371</v>
      </c>
      <c r="IM19" s="59">
        <v>45940</v>
      </c>
      <c r="IN19" s="200">
        <v>0.96916600192296598</v>
      </c>
      <c r="IO19" s="62">
        <v>3.0812856441080502E-2</v>
      </c>
      <c r="IQ19" s="284">
        <v>368</v>
      </c>
      <c r="IR19" s="152">
        <v>45866</v>
      </c>
      <c r="IS19" s="153">
        <v>0.96780620118216498</v>
      </c>
      <c r="IT19" s="62">
        <v>3.2456650152108323E-2</v>
      </c>
      <c r="IV19" s="189">
        <f t="shared" si="18"/>
        <v>-1.643793711027821E-3</v>
      </c>
      <c r="IX19" s="210">
        <v>40</v>
      </c>
      <c r="IY19" s="59">
        <v>45609</v>
      </c>
      <c r="IZ19" s="200">
        <v>0.99464163503972602</v>
      </c>
      <c r="JA19" s="62">
        <v>4.9026548953364273E-2</v>
      </c>
      <c r="JC19" s="284">
        <v>40</v>
      </c>
      <c r="JD19" s="152">
        <v>45538</v>
      </c>
      <c r="JE19" s="153">
        <v>0.99409404403437895</v>
      </c>
      <c r="JF19" s="62">
        <v>5.4051619004298321E-2</v>
      </c>
      <c r="JH19" s="189">
        <f t="shared" si="19"/>
        <v>-5.0250700509340482E-3</v>
      </c>
    </row>
    <row r="20" spans="1:268" x14ac:dyDescent="0.6">
      <c r="A20" s="396">
        <v>13</v>
      </c>
      <c r="B20" s="284">
        <v>550</v>
      </c>
      <c r="C20" s="59">
        <v>46119</v>
      </c>
      <c r="D20" s="200">
        <v>0.95661589694072202</v>
      </c>
      <c r="E20" s="62">
        <v>2.9434482440426662E-2</v>
      </c>
      <c r="F20" s="62"/>
      <c r="G20" s="149">
        <v>550</v>
      </c>
      <c r="H20" s="152">
        <v>46048</v>
      </c>
      <c r="I20" s="153">
        <v>0.95380104974157598</v>
      </c>
      <c r="J20" s="62">
        <v>3.1390114497076432E-2</v>
      </c>
      <c r="K20" s="264"/>
      <c r="L20" s="189">
        <f t="shared" si="0"/>
        <v>-1.9556320566497705E-3</v>
      </c>
      <c r="O20" s="59"/>
      <c r="P20" s="204"/>
      <c r="Q20" s="62"/>
      <c r="T20" s="164"/>
      <c r="U20" s="165"/>
      <c r="V20" s="62"/>
      <c r="W20" s="264"/>
      <c r="X20" s="189">
        <f t="shared" si="1"/>
        <v>0</v>
      </c>
      <c r="Z20" s="51">
        <v>273</v>
      </c>
      <c r="AA20" s="59">
        <v>45842</v>
      </c>
      <c r="AB20" s="204">
        <v>0.97143362729179294</v>
      </c>
      <c r="AC20" s="62">
        <v>3.8749272151743501E-2</v>
      </c>
      <c r="AE20" s="1">
        <v>186</v>
      </c>
      <c r="AF20" s="164">
        <v>45684</v>
      </c>
      <c r="AG20" s="165">
        <v>0.97732503950888505</v>
      </c>
      <c r="AH20" s="62">
        <v>4.5008799263421738E-2</v>
      </c>
      <c r="AI20" s="264"/>
      <c r="AJ20" s="189">
        <f t="shared" si="2"/>
        <v>-6.2595271116782369E-3</v>
      </c>
      <c r="AL20" s="51">
        <v>273</v>
      </c>
      <c r="AM20" s="59">
        <v>45842</v>
      </c>
      <c r="AN20" s="204">
        <v>0.97143362729179294</v>
      </c>
      <c r="AO20" s="62">
        <v>3.8749272151743501E-2</v>
      </c>
      <c r="AQ20" s="1">
        <v>186</v>
      </c>
      <c r="AR20" s="164">
        <v>45684</v>
      </c>
      <c r="AS20" s="165">
        <v>0.97732503950888505</v>
      </c>
      <c r="AT20" s="62">
        <v>4.5008799263421738E-2</v>
      </c>
      <c r="AU20" s="264"/>
      <c r="AV20" s="189">
        <f t="shared" si="3"/>
        <v>-6.2595271116782369E-3</v>
      </c>
      <c r="AX20" s="51">
        <v>551</v>
      </c>
      <c r="AY20" s="59">
        <v>46120</v>
      </c>
      <c r="AZ20" s="200">
        <v>0.96408746658298194</v>
      </c>
      <c r="BA20" s="62">
        <v>2.4227292675051245E-2</v>
      </c>
      <c r="BC20" s="1">
        <v>553</v>
      </c>
      <c r="BD20" s="164">
        <v>46051</v>
      </c>
      <c r="BE20" s="165">
        <v>0.95433959704020699</v>
      </c>
      <c r="BF20" s="62">
        <v>3.0847251690456469E-2</v>
      </c>
      <c r="BG20" s="264"/>
      <c r="BH20" s="189">
        <f t="shared" si="4"/>
        <v>-6.6199590154052239E-3</v>
      </c>
      <c r="BJ20" s="51">
        <v>68</v>
      </c>
      <c r="BK20" s="59">
        <v>45637</v>
      </c>
      <c r="BL20" s="204">
        <v>0.99120276685924702</v>
      </c>
      <c r="BM20" s="62">
        <v>4.742937345990153E-2</v>
      </c>
      <c r="BO20" s="1">
        <v>69</v>
      </c>
      <c r="BP20" s="164">
        <v>45567</v>
      </c>
      <c r="BQ20" s="165">
        <v>0.989920726610238</v>
      </c>
      <c r="BR20" s="62">
        <v>5.3588417602865063E-2</v>
      </c>
      <c r="BS20" s="264"/>
      <c r="BT20" s="189">
        <f t="shared" si="5"/>
        <v>-6.1590441429635323E-3</v>
      </c>
      <c r="BV20" s="51">
        <v>371</v>
      </c>
      <c r="BW20" s="203">
        <v>45940</v>
      </c>
      <c r="BX20" s="204">
        <v>0.99655282372584197</v>
      </c>
      <c r="BY20" s="62">
        <v>3.3972856839184769E-3</v>
      </c>
      <c r="CA20" s="311">
        <v>371</v>
      </c>
      <c r="CB20" s="164">
        <v>45869</v>
      </c>
      <c r="CC20" s="165">
        <v>0.99672238807226299</v>
      </c>
      <c r="CD20" s="62">
        <v>3.2299008036963213E-3</v>
      </c>
      <c r="CE20" s="264"/>
      <c r="CF20" s="189">
        <f t="shared" si="6"/>
        <v>1.673848802221556E-4</v>
      </c>
      <c r="CH20" s="51">
        <v>68</v>
      </c>
      <c r="CI20" s="203">
        <v>45637</v>
      </c>
      <c r="CJ20" s="204">
        <v>0.99120276685924702</v>
      </c>
      <c r="CK20" s="62">
        <v>4.742937345990153E-2</v>
      </c>
      <c r="CM20" s="1">
        <v>69</v>
      </c>
      <c r="CN20" s="164">
        <v>45567</v>
      </c>
      <c r="CO20" s="165">
        <v>0.989920726610238</v>
      </c>
      <c r="CP20" s="62">
        <v>5.3588417602865063E-2</v>
      </c>
      <c r="CQ20" s="264"/>
      <c r="CR20" s="189">
        <f t="shared" si="7"/>
        <v>-6.1590441429635323E-3</v>
      </c>
      <c r="CT20" s="51">
        <v>68</v>
      </c>
      <c r="CU20" s="203">
        <v>45637</v>
      </c>
      <c r="CV20" s="204">
        <v>0.99120276685924702</v>
      </c>
      <c r="CW20" s="62">
        <v>4.742937345990153E-2</v>
      </c>
      <c r="CY20" s="1">
        <v>69</v>
      </c>
      <c r="CZ20" s="164">
        <v>45567</v>
      </c>
      <c r="DA20" s="165">
        <v>0.989920726610238</v>
      </c>
      <c r="DB20" s="62">
        <v>5.3588417602865063E-2</v>
      </c>
      <c r="DC20" s="264"/>
      <c r="DD20" s="189">
        <f t="shared" si="8"/>
        <v>-6.1590441429635323E-3</v>
      </c>
      <c r="DG20" s="203"/>
      <c r="DH20" s="204"/>
      <c r="DI20" s="62"/>
      <c r="DL20" s="164"/>
      <c r="DM20" s="165"/>
      <c r="DN20" s="62"/>
      <c r="DO20" s="264"/>
      <c r="DP20" s="189">
        <f t="shared" si="9"/>
        <v>0</v>
      </c>
      <c r="DS20" s="203"/>
      <c r="DT20" s="204"/>
      <c r="DU20" s="62"/>
      <c r="DX20" s="164"/>
      <c r="DY20" s="165"/>
      <c r="DZ20" s="62"/>
      <c r="EA20" s="264"/>
      <c r="EB20" s="189">
        <f t="shared" si="10"/>
        <v>0</v>
      </c>
      <c r="EE20" s="203"/>
      <c r="EF20" s="204"/>
      <c r="EG20" s="62"/>
      <c r="EJ20" s="164"/>
      <c r="EK20" s="165"/>
      <c r="EL20" s="62"/>
      <c r="EM20" s="264"/>
      <c r="EN20" s="189">
        <f t="shared" si="11"/>
        <v>0</v>
      </c>
      <c r="EQ20" s="203"/>
      <c r="ER20" s="204"/>
      <c r="ES20" s="62"/>
      <c r="EV20" s="164"/>
      <c r="EW20" s="165"/>
      <c r="EX20" s="62"/>
      <c r="EY20" s="264"/>
      <c r="EZ20" s="189">
        <f t="shared" si="12"/>
        <v>0</v>
      </c>
      <c r="FC20" s="203"/>
      <c r="FD20" s="204"/>
      <c r="FE20" s="62"/>
      <c r="FH20" s="164"/>
      <c r="FI20" s="165"/>
      <c r="FJ20" s="62"/>
      <c r="FK20" s="264"/>
      <c r="FL20" s="189">
        <f t="shared" si="13"/>
        <v>0</v>
      </c>
      <c r="FO20" s="203"/>
      <c r="FP20" s="204"/>
      <c r="FQ20" s="62"/>
      <c r="FT20" s="164"/>
      <c r="FU20" s="165"/>
      <c r="FV20" s="62"/>
      <c r="FW20" s="264"/>
      <c r="FX20" s="189">
        <f t="shared" si="14"/>
        <v>0</v>
      </c>
      <c r="GA20" s="203"/>
      <c r="GB20" s="204"/>
      <c r="GC20" s="62"/>
      <c r="GF20" s="164"/>
      <c r="GG20" s="165"/>
      <c r="GH20" s="62"/>
      <c r="GI20" s="264"/>
      <c r="GJ20" s="189">
        <f t="shared" si="15"/>
        <v>0</v>
      </c>
      <c r="GM20" s="203"/>
      <c r="GN20" s="204"/>
      <c r="GO20" s="62"/>
      <c r="GR20" s="164"/>
      <c r="GS20" s="165"/>
      <c r="GT20" s="62"/>
      <c r="GU20" s="264"/>
      <c r="GV20" s="189">
        <f t="shared" si="16"/>
        <v>0</v>
      </c>
      <c r="GY20" s="203"/>
      <c r="GZ20" s="204"/>
      <c r="HA20" s="62"/>
      <c r="HD20" s="164"/>
      <c r="HE20" s="165"/>
      <c r="HF20" s="62"/>
      <c r="HG20" s="264"/>
      <c r="HH20" s="189">
        <f t="shared" si="17"/>
        <v>0</v>
      </c>
      <c r="HJ20" s="39" t="s">
        <v>190</v>
      </c>
      <c r="HK20" s="251">
        <v>0.37551835852298099</v>
      </c>
      <c r="HL20" s="251"/>
      <c r="HM20" s="251"/>
      <c r="HN20" s="251"/>
      <c r="HO20" s="251"/>
      <c r="HP20" s="251"/>
      <c r="HQ20" s="251"/>
      <c r="HR20" s="251"/>
      <c r="HS20" s="251"/>
      <c r="HT20" s="251"/>
      <c r="HU20" s="251"/>
      <c r="HV20" s="498">
        <v>1</v>
      </c>
      <c r="HW20" s="177">
        <v>0.991182364716368</v>
      </c>
      <c r="HX20" s="177">
        <v>0.371396335464309</v>
      </c>
      <c r="HY20" s="512">
        <v>0.29274813729649202</v>
      </c>
      <c r="HZ20" s="177">
        <v>0.16626587439534801</v>
      </c>
      <c r="IA20" s="466">
        <v>0.19220286831098099</v>
      </c>
      <c r="IB20" s="178">
        <v>0.27479248091509401</v>
      </c>
      <c r="IC20" s="179">
        <v>-0.41367988178654802</v>
      </c>
      <c r="ID20" s="85"/>
      <c r="IE20" s="85"/>
      <c r="IF20" s="86"/>
      <c r="IG20" s="179">
        <v>0.15158340703866299</v>
      </c>
      <c r="IH20" s="85"/>
      <c r="II20" s="85"/>
      <c r="IJ20" s="86"/>
      <c r="IK20" s="327">
        <v>13</v>
      </c>
      <c r="IL20" s="210">
        <v>550</v>
      </c>
      <c r="IM20" s="59">
        <v>46119</v>
      </c>
      <c r="IN20" s="200">
        <v>0.95661589694072202</v>
      </c>
      <c r="IO20" s="62">
        <v>2.9434482440426662E-2</v>
      </c>
      <c r="IQ20" s="284">
        <v>550</v>
      </c>
      <c r="IR20" s="152">
        <v>46048</v>
      </c>
      <c r="IS20" s="153">
        <v>0.95380104974157598</v>
      </c>
      <c r="IT20" s="62">
        <v>3.1390114497076432E-2</v>
      </c>
      <c r="IV20" s="189">
        <f t="shared" si="18"/>
        <v>-1.9556320566497705E-3</v>
      </c>
      <c r="IX20" s="210">
        <v>68</v>
      </c>
      <c r="IY20" s="59">
        <v>45637</v>
      </c>
      <c r="IZ20" s="200">
        <v>0.99120276685924702</v>
      </c>
      <c r="JA20" s="62">
        <v>4.742937345990153E-2</v>
      </c>
      <c r="JC20" s="284">
        <v>69</v>
      </c>
      <c r="JD20" s="152">
        <v>45567</v>
      </c>
      <c r="JE20" s="153">
        <v>0.989920726610238</v>
      </c>
      <c r="JF20" s="62">
        <v>5.3588417602865063E-2</v>
      </c>
      <c r="JH20" s="189">
        <f t="shared" si="19"/>
        <v>-6.1590441429635323E-3</v>
      </c>
    </row>
    <row r="21" spans="1:268" x14ac:dyDescent="0.6">
      <c r="A21" s="396">
        <v>14</v>
      </c>
      <c r="B21" s="284">
        <v>733</v>
      </c>
      <c r="C21" s="59">
        <v>46302</v>
      </c>
      <c r="D21" s="200">
        <v>0.94403311588334304</v>
      </c>
      <c r="E21" s="62">
        <v>2.8679156984270274E-2</v>
      </c>
      <c r="F21" s="62"/>
      <c r="G21" s="149">
        <v>732</v>
      </c>
      <c r="H21" s="152">
        <v>46230</v>
      </c>
      <c r="I21" s="153">
        <v>0.94057411168952298</v>
      </c>
      <c r="J21" s="62">
        <v>3.0548721391796041E-2</v>
      </c>
      <c r="K21" s="264"/>
      <c r="L21" s="189">
        <f t="shared" si="0"/>
        <v>-1.8695644075257672E-3</v>
      </c>
      <c r="O21" s="59"/>
      <c r="P21" s="204"/>
      <c r="Q21" s="62"/>
      <c r="T21" s="164"/>
      <c r="U21" s="165"/>
      <c r="V21" s="62"/>
      <c r="W21" s="264"/>
      <c r="X21" s="189">
        <f t="shared" si="1"/>
        <v>0</v>
      </c>
      <c r="Z21" s="51">
        <v>367</v>
      </c>
      <c r="AA21" s="59">
        <v>45936</v>
      </c>
      <c r="AB21" s="204">
        <v>0.96369832867553895</v>
      </c>
      <c r="AC21" s="62">
        <v>3.6775461029674932E-2</v>
      </c>
      <c r="AE21" s="1">
        <v>365</v>
      </c>
      <c r="AF21" s="164">
        <v>45863</v>
      </c>
      <c r="AG21" s="165">
        <v>0.95878401070520203</v>
      </c>
      <c r="AH21" s="62">
        <v>4.20894529218254E-2</v>
      </c>
      <c r="AI21" s="264"/>
      <c r="AJ21" s="189">
        <f t="shared" si="2"/>
        <v>-5.3139918921504686E-3</v>
      </c>
      <c r="AL21" s="51">
        <v>367</v>
      </c>
      <c r="AM21" s="59">
        <v>45936</v>
      </c>
      <c r="AN21" s="204">
        <v>0.96369832867553895</v>
      </c>
      <c r="AO21" s="62">
        <v>3.6775461029674932E-2</v>
      </c>
      <c r="AQ21" s="1">
        <v>365</v>
      </c>
      <c r="AR21" s="164">
        <v>45863</v>
      </c>
      <c r="AS21" s="165">
        <v>0.95878401070520203</v>
      </c>
      <c r="AT21" s="62">
        <v>4.20894529218254E-2</v>
      </c>
      <c r="AU21" s="264"/>
      <c r="AV21" s="189">
        <f t="shared" si="3"/>
        <v>-5.3139918921504686E-3</v>
      </c>
      <c r="AX21" s="51">
        <v>734</v>
      </c>
      <c r="AY21" s="59">
        <v>46303</v>
      </c>
      <c r="AZ21" s="200">
        <v>0.95454134376822297</v>
      </c>
      <c r="BA21" s="62">
        <v>2.3135391816121825E-2</v>
      </c>
      <c r="BC21" s="1">
        <v>734</v>
      </c>
      <c r="BD21" s="164">
        <v>46232</v>
      </c>
      <c r="BE21" s="165">
        <v>0.94290561628691405</v>
      </c>
      <c r="BF21" s="62">
        <v>2.9234356809037573E-2</v>
      </c>
      <c r="BG21" s="264"/>
      <c r="BH21" s="189">
        <f t="shared" si="4"/>
        <v>-6.098964992915748E-3</v>
      </c>
      <c r="BJ21" s="51">
        <v>98</v>
      </c>
      <c r="BK21" s="59">
        <v>45667</v>
      </c>
      <c r="BL21" s="204">
        <v>0.98765047561779395</v>
      </c>
      <c r="BM21" s="62">
        <v>4.6282050068764014E-2</v>
      </c>
      <c r="BO21" s="1">
        <v>98</v>
      </c>
      <c r="BP21" s="164">
        <v>45596</v>
      </c>
      <c r="BQ21" s="165">
        <v>0.98589377705139303</v>
      </c>
      <c r="BR21" s="62">
        <v>5.2912565299639176E-2</v>
      </c>
      <c r="BS21" s="264"/>
      <c r="BT21" s="189">
        <f t="shared" si="5"/>
        <v>-6.6305152308751628E-3</v>
      </c>
      <c r="BV21" s="51">
        <v>553</v>
      </c>
      <c r="BW21" s="203">
        <v>46122</v>
      </c>
      <c r="BX21" s="204">
        <v>0.99409211104833395</v>
      </c>
      <c r="BY21" s="62">
        <v>3.9109846155726399E-3</v>
      </c>
      <c r="CA21" s="311">
        <v>557</v>
      </c>
      <c r="CB21" s="164">
        <v>46055</v>
      </c>
      <c r="CC21" s="165">
        <v>0.99395402112964903</v>
      </c>
      <c r="CD21" s="62">
        <v>3.9739324569892757E-3</v>
      </c>
      <c r="CE21" s="264"/>
      <c r="CF21" s="189">
        <f t="shared" si="6"/>
        <v>-6.2947841416635848E-5</v>
      </c>
      <c r="CH21" s="51">
        <v>98</v>
      </c>
      <c r="CI21" s="203">
        <v>45667</v>
      </c>
      <c r="CJ21" s="204">
        <v>0.98765047561779395</v>
      </c>
      <c r="CK21" s="62">
        <v>4.6282050068764014E-2</v>
      </c>
      <c r="CM21" s="1">
        <v>98</v>
      </c>
      <c r="CN21" s="164">
        <v>45596</v>
      </c>
      <c r="CO21" s="165">
        <v>0.98589377705139303</v>
      </c>
      <c r="CP21" s="62">
        <v>5.2912565299639176E-2</v>
      </c>
      <c r="CQ21" s="264"/>
      <c r="CR21" s="189">
        <f t="shared" si="7"/>
        <v>-6.6305152308751628E-3</v>
      </c>
      <c r="CT21" s="51">
        <v>98</v>
      </c>
      <c r="CU21" s="203">
        <v>45667</v>
      </c>
      <c r="CV21" s="204">
        <v>0.98765047561779395</v>
      </c>
      <c r="CW21" s="62">
        <v>4.6282050068764014E-2</v>
      </c>
      <c r="CY21" s="1">
        <v>98</v>
      </c>
      <c r="CZ21" s="164">
        <v>45596</v>
      </c>
      <c r="DA21" s="165">
        <v>0.98589377705139303</v>
      </c>
      <c r="DB21" s="62">
        <v>5.2912565299639176E-2</v>
      </c>
      <c r="DC21" s="264"/>
      <c r="DD21" s="189">
        <f t="shared" si="8"/>
        <v>-6.6305152308751628E-3</v>
      </c>
      <c r="DG21" s="203"/>
      <c r="DH21" s="204"/>
      <c r="DI21" s="62"/>
      <c r="DL21" s="164"/>
      <c r="DM21" s="165"/>
      <c r="DN21" s="62"/>
      <c r="DO21" s="264"/>
      <c r="DP21" s="189">
        <f t="shared" si="9"/>
        <v>0</v>
      </c>
      <c r="DS21" s="203"/>
      <c r="DT21" s="204"/>
      <c r="DU21" s="62"/>
      <c r="DX21" s="164"/>
      <c r="DY21" s="165"/>
      <c r="DZ21" s="62"/>
      <c r="EA21" s="264"/>
      <c r="EB21" s="189">
        <f t="shared" si="10"/>
        <v>0</v>
      </c>
      <c r="EE21" s="203"/>
      <c r="EF21" s="204"/>
      <c r="EG21" s="62"/>
      <c r="EJ21" s="164"/>
      <c r="EK21" s="165"/>
      <c r="EL21" s="62"/>
      <c r="EM21" s="264"/>
      <c r="EN21" s="189">
        <f t="shared" si="11"/>
        <v>0</v>
      </c>
      <c r="EQ21" s="203"/>
      <c r="ER21" s="204"/>
      <c r="ES21" s="62"/>
      <c r="EV21" s="164"/>
      <c r="EW21" s="165"/>
      <c r="EX21" s="62"/>
      <c r="EY21" s="264"/>
      <c r="EZ21" s="189">
        <f t="shared" si="12"/>
        <v>0</v>
      </c>
      <c r="FC21" s="203"/>
      <c r="FD21" s="204"/>
      <c r="FE21" s="62"/>
      <c r="FH21" s="164"/>
      <c r="FI21" s="165"/>
      <c r="FJ21" s="62"/>
      <c r="FK21" s="264"/>
      <c r="FL21" s="189">
        <f t="shared" si="13"/>
        <v>0</v>
      </c>
      <c r="FO21" s="203"/>
      <c r="FP21" s="204"/>
      <c r="FQ21" s="62"/>
      <c r="FT21" s="164"/>
      <c r="FU21" s="165"/>
      <c r="FV21" s="62"/>
      <c r="FW21" s="264"/>
      <c r="FX21" s="189">
        <f t="shared" si="14"/>
        <v>0</v>
      </c>
      <c r="GA21" s="203"/>
      <c r="GB21" s="204"/>
      <c r="GC21" s="62"/>
      <c r="GF21" s="164"/>
      <c r="GG21" s="165"/>
      <c r="GH21" s="62"/>
      <c r="GI21" s="264"/>
      <c r="GJ21" s="189">
        <f t="shared" si="15"/>
        <v>0</v>
      </c>
      <c r="GM21" s="203"/>
      <c r="GN21" s="204"/>
      <c r="GO21" s="62"/>
      <c r="GR21" s="164"/>
      <c r="GS21" s="165"/>
      <c r="GT21" s="62"/>
      <c r="GU21" s="264"/>
      <c r="GV21" s="189">
        <f t="shared" si="16"/>
        <v>0</v>
      </c>
      <c r="GY21" s="203"/>
      <c r="GZ21" s="204"/>
      <c r="HA21" s="62"/>
      <c r="HD21" s="164"/>
      <c r="HE21" s="165"/>
      <c r="HF21" s="62"/>
      <c r="HG21" s="264"/>
      <c r="HH21" s="189">
        <f t="shared" si="17"/>
        <v>0</v>
      </c>
      <c r="HJ21" s="39" t="s">
        <v>189</v>
      </c>
      <c r="HK21" s="251">
        <v>0.39793232287411701</v>
      </c>
      <c r="HL21" s="251"/>
      <c r="HM21" s="251"/>
      <c r="HN21" s="251"/>
      <c r="HO21" s="251"/>
      <c r="HP21" s="251"/>
      <c r="HQ21" s="251"/>
      <c r="HR21" s="251"/>
      <c r="HS21" s="251"/>
      <c r="HT21" s="251"/>
      <c r="HU21" s="251"/>
      <c r="HV21" s="468">
        <v>0.991182364716368</v>
      </c>
      <c r="HW21" s="75">
        <v>1</v>
      </c>
      <c r="HX21" s="177">
        <v>0.37993283084295798</v>
      </c>
      <c r="HY21" s="512">
        <v>0.30220769100969402</v>
      </c>
      <c r="HZ21" s="177">
        <v>0.17166991162947501</v>
      </c>
      <c r="IA21" s="466">
        <v>0.18286308670457199</v>
      </c>
      <c r="IB21" s="178">
        <v>0.28627401410711401</v>
      </c>
      <c r="IC21" s="179">
        <v>-0.43847628534401301</v>
      </c>
      <c r="ID21" s="85"/>
      <c r="IE21" s="85"/>
      <c r="IF21" s="86"/>
      <c r="IG21" s="179">
        <v>0.15374270253994399</v>
      </c>
      <c r="IH21" s="85"/>
      <c r="II21" s="85"/>
      <c r="IJ21" s="86"/>
      <c r="IK21" s="327">
        <v>14</v>
      </c>
      <c r="IL21" s="210">
        <v>733</v>
      </c>
      <c r="IM21" s="59">
        <v>46302</v>
      </c>
      <c r="IN21" s="200">
        <v>0.94403311588334304</v>
      </c>
      <c r="IO21" s="62">
        <v>2.8679156984270274E-2</v>
      </c>
      <c r="IQ21" s="284">
        <v>732</v>
      </c>
      <c r="IR21" s="152">
        <v>46230</v>
      </c>
      <c r="IS21" s="153">
        <v>0.94057411168952298</v>
      </c>
      <c r="IT21" s="62">
        <v>3.0548721391796041E-2</v>
      </c>
      <c r="IV21" s="189">
        <f t="shared" si="18"/>
        <v>-1.8695644075257672E-3</v>
      </c>
      <c r="IX21" s="210">
        <v>98</v>
      </c>
      <c r="IY21" s="59">
        <v>45667</v>
      </c>
      <c r="IZ21" s="200">
        <v>0.98765047561779395</v>
      </c>
      <c r="JA21" s="62">
        <v>4.6282050068764014E-2</v>
      </c>
      <c r="JC21" s="284">
        <v>98</v>
      </c>
      <c r="JD21" s="152">
        <v>45596</v>
      </c>
      <c r="JE21" s="153">
        <v>0.98589377705139303</v>
      </c>
      <c r="JF21" s="62">
        <v>5.2912565299639176E-2</v>
      </c>
      <c r="JH21" s="189">
        <f t="shared" si="19"/>
        <v>-6.6305152308751628E-3</v>
      </c>
    </row>
    <row r="22" spans="1:268" x14ac:dyDescent="0.6">
      <c r="A22" s="396">
        <v>15</v>
      </c>
      <c r="B22" s="284">
        <v>1098</v>
      </c>
      <c r="C22" s="59">
        <v>46667</v>
      </c>
      <c r="D22" s="200">
        <v>0.91908410689628295</v>
      </c>
      <c r="E22" s="62">
        <v>2.8049033598085714E-2</v>
      </c>
      <c r="F22" s="62"/>
      <c r="G22" s="149">
        <v>1096</v>
      </c>
      <c r="H22" s="152">
        <v>46594</v>
      </c>
      <c r="I22" s="153">
        <v>0.91429041224054797</v>
      </c>
      <c r="J22" s="62">
        <v>2.9841754028191694E-2</v>
      </c>
      <c r="K22" s="264"/>
      <c r="L22" s="189">
        <f t="shared" si="0"/>
        <v>-1.7927204301059797E-3</v>
      </c>
      <c r="O22" s="59"/>
      <c r="P22" s="204"/>
      <c r="Q22" s="62"/>
      <c r="T22" s="164"/>
      <c r="U22" s="165"/>
      <c r="V22" s="62"/>
      <c r="W22" s="264"/>
      <c r="X22" s="189">
        <f t="shared" si="1"/>
        <v>0</v>
      </c>
      <c r="Z22" s="51">
        <v>550</v>
      </c>
      <c r="AA22" s="59">
        <v>46119</v>
      </c>
      <c r="AB22" s="204">
        <v>0.94988014635137397</v>
      </c>
      <c r="AC22" s="62">
        <v>3.4123826163514073E-2</v>
      </c>
      <c r="AE22" s="1">
        <v>550</v>
      </c>
      <c r="AF22" s="164">
        <v>46048</v>
      </c>
      <c r="AG22" s="165">
        <v>0.94210466493004597</v>
      </c>
      <c r="AH22" s="62">
        <v>3.9578543596893057E-2</v>
      </c>
      <c r="AI22" s="264"/>
      <c r="AJ22" s="189">
        <f t="shared" si="2"/>
        <v>-5.4547174333789833E-3</v>
      </c>
      <c r="AL22" s="51">
        <v>550</v>
      </c>
      <c r="AM22" s="59">
        <v>46119</v>
      </c>
      <c r="AN22" s="204">
        <v>0.94988014635137397</v>
      </c>
      <c r="AO22" s="62">
        <v>3.4123826163514073E-2</v>
      </c>
      <c r="AQ22" s="1">
        <v>550</v>
      </c>
      <c r="AR22" s="164">
        <v>46048</v>
      </c>
      <c r="AS22" s="165">
        <v>0.94210466493004597</v>
      </c>
      <c r="AT22" s="62">
        <v>3.9578543596893057E-2</v>
      </c>
      <c r="AU22" s="264"/>
      <c r="AV22" s="189">
        <f t="shared" si="3"/>
        <v>-5.4547174333789833E-3</v>
      </c>
      <c r="AX22" s="51">
        <v>1099</v>
      </c>
      <c r="AY22" s="59">
        <v>46668</v>
      </c>
      <c r="AZ22" s="200">
        <v>0.93476445288714205</v>
      </c>
      <c r="BA22" s="62">
        <v>2.2405056204819279E-2</v>
      </c>
      <c r="BC22" s="1">
        <v>1099</v>
      </c>
      <c r="BD22" s="164">
        <v>46597</v>
      </c>
      <c r="BE22" s="165">
        <v>0.92043965813478201</v>
      </c>
      <c r="BF22" s="62">
        <v>2.7534030338864559E-2</v>
      </c>
      <c r="BG22" s="264"/>
      <c r="BH22" s="189">
        <f t="shared" si="4"/>
        <v>-5.1289741340452798E-3</v>
      </c>
      <c r="BJ22" s="51">
        <v>188</v>
      </c>
      <c r="BK22" s="59">
        <v>45757</v>
      </c>
      <c r="BL22" s="204">
        <v>0.97802492337994495</v>
      </c>
      <c r="BM22" s="62">
        <v>4.314013677586357E-2</v>
      </c>
      <c r="BO22" s="1">
        <v>190</v>
      </c>
      <c r="BP22" s="164">
        <v>45688</v>
      </c>
      <c r="BQ22" s="165">
        <v>0.97383099315200805</v>
      </c>
      <c r="BR22" s="62">
        <v>5.0941529909618151E-2</v>
      </c>
      <c r="BS22" s="264"/>
      <c r="BT22" s="189">
        <f t="shared" si="5"/>
        <v>-7.8013931337545805E-3</v>
      </c>
      <c r="BV22" s="51">
        <v>739</v>
      </c>
      <c r="BW22" s="203">
        <v>46308</v>
      </c>
      <c r="BX22" s="204">
        <v>0.99130251751879905</v>
      </c>
      <c r="BY22" s="62">
        <v>4.3145698397456748E-3</v>
      </c>
      <c r="CA22" s="311">
        <v>736</v>
      </c>
      <c r="CB22" s="164">
        <v>46234</v>
      </c>
      <c r="CC22" s="165">
        <v>0.99083191571681395</v>
      </c>
      <c r="CD22" s="62">
        <v>4.5676426406665591E-3</v>
      </c>
      <c r="CE22" s="264"/>
      <c r="CF22" s="189">
        <f t="shared" si="6"/>
        <v>-2.5307280092088432E-4</v>
      </c>
      <c r="CH22" s="51">
        <v>188</v>
      </c>
      <c r="CI22" s="203">
        <v>45757</v>
      </c>
      <c r="CJ22" s="204">
        <v>0.97802492337994495</v>
      </c>
      <c r="CK22" s="62">
        <v>4.314013677586357E-2</v>
      </c>
      <c r="CM22" s="1">
        <v>190</v>
      </c>
      <c r="CN22" s="164">
        <v>45688</v>
      </c>
      <c r="CO22" s="165">
        <v>0.97383099315200805</v>
      </c>
      <c r="CP22" s="62">
        <v>5.0941529909618151E-2</v>
      </c>
      <c r="CQ22" s="264"/>
      <c r="CR22" s="189">
        <f t="shared" si="7"/>
        <v>-7.8013931337545805E-3</v>
      </c>
      <c r="CT22" s="51">
        <v>188</v>
      </c>
      <c r="CU22" s="203">
        <v>45757</v>
      </c>
      <c r="CV22" s="204">
        <v>0.97802492337994495</v>
      </c>
      <c r="CW22" s="62">
        <v>4.314013677586357E-2</v>
      </c>
      <c r="CY22" s="1">
        <v>190</v>
      </c>
      <c r="CZ22" s="164">
        <v>45688</v>
      </c>
      <c r="DA22" s="165">
        <v>0.97383099315200805</v>
      </c>
      <c r="DB22" s="62">
        <v>5.0941529909618151E-2</v>
      </c>
      <c r="DC22" s="264"/>
      <c r="DD22" s="189">
        <f t="shared" si="8"/>
        <v>-7.8013931337545805E-3</v>
      </c>
      <c r="DG22" s="203"/>
      <c r="DH22" s="204"/>
      <c r="DI22" s="62"/>
      <c r="DL22" s="164"/>
      <c r="DM22" s="165"/>
      <c r="DN22" s="62"/>
      <c r="DO22" s="264"/>
      <c r="DP22" s="189">
        <f t="shared" si="9"/>
        <v>0</v>
      </c>
      <c r="DS22" s="203"/>
      <c r="DT22" s="204"/>
      <c r="DU22" s="62"/>
      <c r="DX22" s="164"/>
      <c r="DY22" s="165"/>
      <c r="DZ22" s="62"/>
      <c r="EA22" s="264"/>
      <c r="EB22" s="189">
        <f t="shared" si="10"/>
        <v>0</v>
      </c>
      <c r="EE22" s="203"/>
      <c r="EF22" s="204"/>
      <c r="EG22" s="62"/>
      <c r="EJ22" s="164"/>
      <c r="EK22" s="165"/>
      <c r="EL22" s="62"/>
      <c r="EM22" s="264"/>
      <c r="EN22" s="189">
        <f t="shared" si="11"/>
        <v>0</v>
      </c>
      <c r="EQ22" s="203"/>
      <c r="ER22" s="204"/>
      <c r="ES22" s="62"/>
      <c r="EV22" s="164"/>
      <c r="EW22" s="165"/>
      <c r="EX22" s="62"/>
      <c r="EY22" s="264"/>
      <c r="EZ22" s="189">
        <f t="shared" si="12"/>
        <v>0</v>
      </c>
      <c r="FC22" s="203"/>
      <c r="FD22" s="204"/>
      <c r="FE22" s="62"/>
      <c r="FH22" s="164"/>
      <c r="FI22" s="165"/>
      <c r="FJ22" s="62"/>
      <c r="FK22" s="264"/>
      <c r="FL22" s="189">
        <f t="shared" si="13"/>
        <v>0</v>
      </c>
      <c r="FO22" s="203"/>
      <c r="FP22" s="204"/>
      <c r="FQ22" s="62"/>
      <c r="FT22" s="164"/>
      <c r="FU22" s="165"/>
      <c r="FV22" s="62"/>
      <c r="FW22" s="264"/>
      <c r="FX22" s="189">
        <f t="shared" si="14"/>
        <v>0</v>
      </c>
      <c r="GA22" s="203"/>
      <c r="GB22" s="204"/>
      <c r="GC22" s="62"/>
      <c r="GF22" s="164"/>
      <c r="GG22" s="165"/>
      <c r="GH22" s="62"/>
      <c r="GI22" s="264"/>
      <c r="GJ22" s="189">
        <f t="shared" si="15"/>
        <v>0</v>
      </c>
      <c r="GM22" s="203"/>
      <c r="GN22" s="204"/>
      <c r="GO22" s="62"/>
      <c r="GR22" s="164"/>
      <c r="GS22" s="165"/>
      <c r="GT22" s="62"/>
      <c r="GU22" s="264"/>
      <c r="GV22" s="189">
        <f t="shared" si="16"/>
        <v>0</v>
      </c>
      <c r="GY22" s="203"/>
      <c r="GZ22" s="204"/>
      <c r="HA22" s="62"/>
      <c r="HD22" s="164"/>
      <c r="HE22" s="165"/>
      <c r="HF22" s="62"/>
      <c r="HG22" s="264"/>
      <c r="HH22" s="189">
        <f t="shared" si="17"/>
        <v>0</v>
      </c>
      <c r="HJ22" s="39" t="s">
        <v>13</v>
      </c>
      <c r="HK22" s="251">
        <v>0.50395267016515199</v>
      </c>
      <c r="HL22" s="251"/>
      <c r="HM22" s="251"/>
      <c r="HN22" s="251"/>
      <c r="HO22" s="251"/>
      <c r="HP22" s="251"/>
      <c r="HQ22" s="251"/>
      <c r="HR22" s="251"/>
      <c r="HS22" s="251"/>
      <c r="HT22" s="251"/>
      <c r="HU22" s="251"/>
      <c r="HV22" s="468">
        <v>0.371396335464309</v>
      </c>
      <c r="HW22" s="251">
        <v>0.37993283084295798</v>
      </c>
      <c r="HX22" s="75">
        <v>1</v>
      </c>
      <c r="HY22" s="512">
        <v>0.61727514786549498</v>
      </c>
      <c r="HZ22" s="177">
        <v>0.22732842330237599</v>
      </c>
      <c r="IA22" s="466">
        <v>0.35777326569649898</v>
      </c>
      <c r="IB22" s="178">
        <v>0.52693118579353204</v>
      </c>
      <c r="IC22" s="84"/>
      <c r="ID22" s="180">
        <v>-9.1514949182060504E-2</v>
      </c>
      <c r="IE22" s="85"/>
      <c r="IF22" s="86"/>
      <c r="IG22" s="84"/>
      <c r="IH22" s="180">
        <v>0.202636166979131</v>
      </c>
      <c r="II22" s="85"/>
      <c r="IJ22" s="86"/>
      <c r="IK22" s="327">
        <v>15</v>
      </c>
      <c r="IL22" s="210">
        <v>1098</v>
      </c>
      <c r="IM22" s="59">
        <v>46667</v>
      </c>
      <c r="IN22" s="200">
        <v>0.91908410689628295</v>
      </c>
      <c r="IO22" s="62">
        <v>2.8049033598085714E-2</v>
      </c>
      <c r="IQ22" s="284">
        <v>1096</v>
      </c>
      <c r="IR22" s="152">
        <v>46594</v>
      </c>
      <c r="IS22" s="153">
        <v>0.91429041224054797</v>
      </c>
      <c r="IT22" s="62">
        <v>2.9841754028191694E-2</v>
      </c>
      <c r="IV22" s="189">
        <f t="shared" si="18"/>
        <v>-1.7927204301059797E-3</v>
      </c>
      <c r="IX22" s="210">
        <v>188</v>
      </c>
      <c r="IY22" s="59">
        <v>45757</v>
      </c>
      <c r="IZ22" s="200">
        <v>0.97802492337994495</v>
      </c>
      <c r="JA22" s="62">
        <v>4.314013677586357E-2</v>
      </c>
      <c r="JC22" s="284">
        <v>190</v>
      </c>
      <c r="JD22" s="152">
        <v>45688</v>
      </c>
      <c r="JE22" s="153">
        <v>0.97383099315200805</v>
      </c>
      <c r="JF22" s="62">
        <v>5.0941529909618151E-2</v>
      </c>
      <c r="JH22" s="189">
        <f t="shared" si="19"/>
        <v>-7.8013931337545805E-3</v>
      </c>
    </row>
    <row r="23" spans="1:268" x14ac:dyDescent="0.6">
      <c r="A23" s="396">
        <v>16</v>
      </c>
      <c r="B23" s="284">
        <v>1467</v>
      </c>
      <c r="C23" s="59">
        <v>47036</v>
      </c>
      <c r="D23" s="200">
        <v>0.893921069165585</v>
      </c>
      <c r="E23" s="62">
        <v>2.7900678929154051E-2</v>
      </c>
      <c r="F23" s="62"/>
      <c r="G23" s="149">
        <v>1462</v>
      </c>
      <c r="H23" s="152">
        <v>46960</v>
      </c>
      <c r="I23" s="153">
        <v>0.88783909574299902</v>
      </c>
      <c r="J23" s="62">
        <v>2.9700502104681021E-2</v>
      </c>
      <c r="K23" s="264"/>
      <c r="L23" s="189">
        <f t="shared" si="0"/>
        <v>-1.7998231755269704E-3</v>
      </c>
      <c r="O23" s="59"/>
      <c r="P23" s="204"/>
      <c r="Q23" s="62"/>
      <c r="T23" s="164"/>
      <c r="U23" s="165"/>
      <c r="V23" s="62"/>
      <c r="W23" s="264"/>
      <c r="X23" s="189">
        <f t="shared" si="1"/>
        <v>0</v>
      </c>
      <c r="Z23" s="51">
        <v>731</v>
      </c>
      <c r="AA23" s="59">
        <v>46300</v>
      </c>
      <c r="AB23" s="204">
        <v>0.93628032829837304</v>
      </c>
      <c r="AC23" s="62">
        <v>3.2875141209618076E-2</v>
      </c>
      <c r="AE23" s="1">
        <v>732</v>
      </c>
      <c r="AF23" s="164">
        <v>46230</v>
      </c>
      <c r="AG23" s="165">
        <v>0.92720145131690901</v>
      </c>
      <c r="AH23" s="62">
        <v>3.7688953438004442E-2</v>
      </c>
      <c r="AI23" s="264"/>
      <c r="AJ23" s="189">
        <f t="shared" si="2"/>
        <v>-4.813812228386366E-3</v>
      </c>
      <c r="AL23" s="51">
        <v>731</v>
      </c>
      <c r="AM23" s="59">
        <v>46300</v>
      </c>
      <c r="AN23" s="204">
        <v>0.93628032829837304</v>
      </c>
      <c r="AO23" s="62">
        <v>3.2875141209618076E-2</v>
      </c>
      <c r="AQ23" s="1">
        <v>732</v>
      </c>
      <c r="AR23" s="164">
        <v>46230</v>
      </c>
      <c r="AS23" s="165">
        <v>0.92720145131690901</v>
      </c>
      <c r="AT23" s="62">
        <v>3.7688953438004442E-2</v>
      </c>
      <c r="AU23" s="264"/>
      <c r="AV23" s="189">
        <f t="shared" si="3"/>
        <v>-4.813812228386366E-3</v>
      </c>
      <c r="AX23" s="51">
        <v>1466</v>
      </c>
      <c r="AY23" s="59">
        <v>47035</v>
      </c>
      <c r="AZ23" s="200">
        <v>0.91426120645329401</v>
      </c>
      <c r="BA23" s="62">
        <v>2.2318023219027438E-2</v>
      </c>
      <c r="BC23" s="1">
        <v>1467</v>
      </c>
      <c r="BD23" s="164">
        <v>46965</v>
      </c>
      <c r="BE23" s="165">
        <v>0.89804189931533696</v>
      </c>
      <c r="BF23" s="62">
        <v>2.6756354430912881E-2</v>
      </c>
      <c r="BG23" s="264"/>
      <c r="BH23" s="189">
        <f t="shared" si="4"/>
        <v>-4.4383312118854434E-3</v>
      </c>
      <c r="BJ23" s="51">
        <v>279</v>
      </c>
      <c r="BK23" s="59">
        <v>45848</v>
      </c>
      <c r="BL23" s="204">
        <v>0.96939021042010398</v>
      </c>
      <c r="BM23" s="62">
        <v>4.067075193500979E-2</v>
      </c>
      <c r="BO23" s="1">
        <v>280</v>
      </c>
      <c r="BP23" s="164">
        <v>45778</v>
      </c>
      <c r="BQ23" s="165">
        <v>0.96321824113587795</v>
      </c>
      <c r="BR23" s="62">
        <v>4.8851686753397495E-2</v>
      </c>
      <c r="BS23" s="264"/>
      <c r="BT23" s="189">
        <f t="shared" si="5"/>
        <v>-8.1809348183877056E-3</v>
      </c>
      <c r="BV23" s="51">
        <v>1104</v>
      </c>
      <c r="BW23" s="203">
        <v>46673</v>
      </c>
      <c r="BX23" s="204">
        <v>0.98536165103017304</v>
      </c>
      <c r="BY23" s="62">
        <v>4.875443458628872E-3</v>
      </c>
      <c r="CA23" s="311">
        <v>1103</v>
      </c>
      <c r="CB23" s="164">
        <v>46601</v>
      </c>
      <c r="CC23" s="165">
        <v>0.98356399411077899</v>
      </c>
      <c r="CD23" s="62">
        <v>5.4841251792041466E-3</v>
      </c>
      <c r="CE23" s="264"/>
      <c r="CF23" s="189">
        <f t="shared" si="6"/>
        <v>-6.086817205752746E-4</v>
      </c>
      <c r="CH23" s="51">
        <v>279</v>
      </c>
      <c r="CI23" s="203">
        <v>45848</v>
      </c>
      <c r="CJ23" s="204">
        <v>0.96939021042010398</v>
      </c>
      <c r="CK23" s="62">
        <v>4.067075193500979E-2</v>
      </c>
      <c r="CM23" s="1">
        <v>280</v>
      </c>
      <c r="CN23" s="164">
        <v>45778</v>
      </c>
      <c r="CO23" s="165">
        <v>0.96321824113587795</v>
      </c>
      <c r="CP23" s="62">
        <v>4.8851686753397495E-2</v>
      </c>
      <c r="CQ23" s="264"/>
      <c r="CR23" s="189">
        <f t="shared" si="7"/>
        <v>-8.1809348183877056E-3</v>
      </c>
      <c r="CT23" s="51">
        <v>279</v>
      </c>
      <c r="CU23" s="203">
        <v>45848</v>
      </c>
      <c r="CV23" s="204">
        <v>0.96939021042010398</v>
      </c>
      <c r="CW23" s="62">
        <v>4.067075193500979E-2</v>
      </c>
      <c r="CY23" s="1">
        <v>280</v>
      </c>
      <c r="CZ23" s="164">
        <v>45778</v>
      </c>
      <c r="DA23" s="165">
        <v>0.96321824113587795</v>
      </c>
      <c r="DB23" s="62">
        <v>4.8851686753397495E-2</v>
      </c>
      <c r="DC23" s="264"/>
      <c r="DD23" s="189">
        <f t="shared" si="8"/>
        <v>-8.1809348183877056E-3</v>
      </c>
      <c r="DG23" s="203"/>
      <c r="DH23" s="204"/>
      <c r="DI23" s="62"/>
      <c r="DL23" s="164"/>
      <c r="DM23" s="165"/>
      <c r="DN23" s="62"/>
      <c r="DO23" s="264"/>
      <c r="DP23" s="189">
        <f t="shared" si="9"/>
        <v>0</v>
      </c>
      <c r="DS23" s="203"/>
      <c r="DT23" s="204"/>
      <c r="DU23" s="62"/>
      <c r="DX23" s="164"/>
      <c r="DY23" s="165"/>
      <c r="DZ23" s="62"/>
      <c r="EA23" s="264"/>
      <c r="EB23" s="189">
        <f t="shared" si="10"/>
        <v>0</v>
      </c>
      <c r="EE23" s="203"/>
      <c r="EF23" s="204"/>
      <c r="EG23" s="62"/>
      <c r="EJ23" s="164"/>
      <c r="EK23" s="165"/>
      <c r="EL23" s="62"/>
      <c r="EM23" s="264"/>
      <c r="EN23" s="189">
        <f t="shared" si="11"/>
        <v>0</v>
      </c>
      <c r="EQ23" s="203"/>
      <c r="ER23" s="204"/>
      <c r="ES23" s="62"/>
      <c r="EV23" s="164"/>
      <c r="EW23" s="165"/>
      <c r="EX23" s="62"/>
      <c r="EY23" s="264"/>
      <c r="EZ23" s="189">
        <f t="shared" si="12"/>
        <v>0</v>
      </c>
      <c r="FC23" s="203"/>
      <c r="FD23" s="204"/>
      <c r="FE23" s="62"/>
      <c r="FH23" s="164"/>
      <c r="FI23" s="165"/>
      <c r="FJ23" s="62"/>
      <c r="FK23" s="264"/>
      <c r="FL23" s="189">
        <f t="shared" si="13"/>
        <v>0</v>
      </c>
      <c r="FO23" s="203"/>
      <c r="FP23" s="204"/>
      <c r="FQ23" s="62"/>
      <c r="FT23" s="164"/>
      <c r="FU23" s="165"/>
      <c r="FV23" s="62"/>
      <c r="FW23" s="264"/>
      <c r="FX23" s="189">
        <f t="shared" si="14"/>
        <v>0</v>
      </c>
      <c r="GA23" s="203"/>
      <c r="GB23" s="204"/>
      <c r="GC23" s="62"/>
      <c r="GF23" s="164"/>
      <c r="GG23" s="165"/>
      <c r="GH23" s="62"/>
      <c r="GI23" s="264"/>
      <c r="GJ23" s="189">
        <f t="shared" si="15"/>
        <v>0</v>
      </c>
      <c r="GM23" s="203"/>
      <c r="GN23" s="204"/>
      <c r="GO23" s="62"/>
      <c r="GR23" s="164"/>
      <c r="GS23" s="165"/>
      <c r="GT23" s="62"/>
      <c r="GU23" s="264"/>
      <c r="GV23" s="189">
        <f t="shared" si="16"/>
        <v>0</v>
      </c>
      <c r="GY23" s="203"/>
      <c r="GZ23" s="204"/>
      <c r="HA23" s="62"/>
      <c r="HD23" s="164"/>
      <c r="HE23" s="165"/>
      <c r="HF23" s="62"/>
      <c r="HG23" s="264"/>
      <c r="HH23" s="189">
        <f t="shared" si="17"/>
        <v>0</v>
      </c>
      <c r="HJ23" s="772" t="s">
        <v>11</v>
      </c>
      <c r="HK23" s="773">
        <v>0.51755175138405296</v>
      </c>
      <c r="HL23" s="773"/>
      <c r="HM23" s="773"/>
      <c r="HN23" s="773"/>
      <c r="HO23" s="773"/>
      <c r="HP23" s="773"/>
      <c r="HQ23" s="773"/>
      <c r="HR23" s="773"/>
      <c r="HS23" s="773"/>
      <c r="HT23" s="773"/>
      <c r="HU23" s="773"/>
      <c r="HV23" s="774">
        <v>0.29274813729649202</v>
      </c>
      <c r="HW23" s="773">
        <v>0.30220769100969402</v>
      </c>
      <c r="HX23" s="773">
        <v>0.61727514786549498</v>
      </c>
      <c r="HY23" s="784">
        <v>1</v>
      </c>
      <c r="HZ23" s="843">
        <v>0.51888603356118301</v>
      </c>
      <c r="IA23" s="838">
        <v>0.65336585122306501</v>
      </c>
      <c r="IB23" s="775">
        <v>0.48135969323404698</v>
      </c>
      <c r="IC23" s="776"/>
      <c r="ID23" s="777"/>
      <c r="IE23" s="778">
        <v>-0.26755542073609401</v>
      </c>
      <c r="IF23" s="779"/>
      <c r="IG23" s="776"/>
      <c r="IH23" s="777"/>
      <c r="II23" s="777"/>
      <c r="IJ23" s="779"/>
      <c r="IK23" s="327">
        <v>16</v>
      </c>
      <c r="IL23" s="210">
        <v>1467</v>
      </c>
      <c r="IM23" s="59">
        <v>47036</v>
      </c>
      <c r="IN23" s="200">
        <v>0.893921069165585</v>
      </c>
      <c r="IO23" s="62">
        <v>2.7900678929154051E-2</v>
      </c>
      <c r="IQ23" s="284">
        <v>1462</v>
      </c>
      <c r="IR23" s="152">
        <v>46960</v>
      </c>
      <c r="IS23" s="153">
        <v>0.88783909574299902</v>
      </c>
      <c r="IT23" s="62">
        <v>2.9700502104681021E-2</v>
      </c>
      <c r="IV23" s="189">
        <f t="shared" si="18"/>
        <v>-1.7998231755269704E-3</v>
      </c>
      <c r="IX23" s="210">
        <v>279</v>
      </c>
      <c r="IY23" s="59">
        <v>45848</v>
      </c>
      <c r="IZ23" s="200">
        <v>0.96939021042010398</v>
      </c>
      <c r="JA23" s="62">
        <v>4.067075193500979E-2</v>
      </c>
      <c r="JC23" s="284">
        <v>280</v>
      </c>
      <c r="JD23" s="152">
        <v>45778</v>
      </c>
      <c r="JE23" s="153">
        <v>0.96321824113587795</v>
      </c>
      <c r="JF23" s="62">
        <v>4.8851686753397495E-2</v>
      </c>
      <c r="JH23" s="189">
        <f t="shared" si="19"/>
        <v>-8.1809348183877056E-3</v>
      </c>
    </row>
    <row r="24" spans="1:268" x14ac:dyDescent="0.6">
      <c r="A24" s="396">
        <v>17</v>
      </c>
      <c r="C24" s="59"/>
      <c r="D24" s="200"/>
      <c r="E24" s="62"/>
      <c r="F24" s="62"/>
      <c r="G24" s="149"/>
      <c r="H24" s="152"/>
      <c r="I24" s="153"/>
      <c r="J24" s="62"/>
      <c r="K24" s="264"/>
      <c r="L24" s="189">
        <f t="shared" si="0"/>
        <v>0</v>
      </c>
      <c r="O24" s="59"/>
      <c r="P24" s="204"/>
      <c r="Q24" s="62"/>
      <c r="T24" s="164"/>
      <c r="U24" s="165"/>
      <c r="V24" s="62"/>
      <c r="W24" s="264"/>
      <c r="X24" s="189">
        <f t="shared" si="1"/>
        <v>0</v>
      </c>
      <c r="Z24" s="51">
        <v>1095</v>
      </c>
      <c r="AA24" s="59">
        <v>46664</v>
      </c>
      <c r="AB24" s="204">
        <v>0.90989974451947797</v>
      </c>
      <c r="AC24" s="62">
        <v>3.1473618799404197E-2</v>
      </c>
      <c r="AE24" s="1">
        <v>1096</v>
      </c>
      <c r="AF24" s="164">
        <v>46594</v>
      </c>
      <c r="AG24" s="165">
        <v>0.89862582700156701</v>
      </c>
      <c r="AH24" s="62">
        <v>3.5597005113493056E-2</v>
      </c>
      <c r="AI24" s="264"/>
      <c r="AJ24" s="189">
        <f t="shared" si="2"/>
        <v>-4.1233863140888588E-3</v>
      </c>
      <c r="AL24" s="51">
        <v>1095</v>
      </c>
      <c r="AM24" s="59">
        <v>46664</v>
      </c>
      <c r="AN24" s="204">
        <v>0.90989974451947797</v>
      </c>
      <c r="AO24" s="62">
        <v>3.1473618799404197E-2</v>
      </c>
      <c r="AQ24" s="1">
        <v>1096</v>
      </c>
      <c r="AR24" s="164">
        <v>46594</v>
      </c>
      <c r="AS24" s="165">
        <v>0.89862582700156701</v>
      </c>
      <c r="AT24" s="62">
        <v>3.5597005113493056E-2</v>
      </c>
      <c r="AU24" s="264"/>
      <c r="AV24" s="189">
        <f t="shared" si="3"/>
        <v>-4.1233863140888588E-3</v>
      </c>
      <c r="AY24" s="59"/>
      <c r="AZ24" s="200"/>
      <c r="BA24" s="62"/>
      <c r="BD24" s="164"/>
      <c r="BE24" s="165"/>
      <c r="BF24" s="62"/>
      <c r="BG24" s="264"/>
      <c r="BH24" s="189">
        <f t="shared" si="4"/>
        <v>0</v>
      </c>
      <c r="BJ24" s="51">
        <v>371</v>
      </c>
      <c r="BK24" s="59">
        <v>45940</v>
      </c>
      <c r="BL24" s="204">
        <v>0.96136359506639102</v>
      </c>
      <c r="BM24" s="62">
        <v>3.8765352157374623E-2</v>
      </c>
      <c r="BO24" s="1">
        <v>371</v>
      </c>
      <c r="BP24" s="164">
        <v>45869</v>
      </c>
      <c r="BQ24" s="165">
        <v>0.95345140093122704</v>
      </c>
      <c r="BR24" s="62">
        <v>4.6895932335718135E-2</v>
      </c>
      <c r="BS24" s="264"/>
      <c r="BT24" s="189">
        <f t="shared" si="5"/>
        <v>-8.1305801783435119E-3</v>
      </c>
      <c r="BV24" s="51">
        <v>1469</v>
      </c>
      <c r="BW24" s="203">
        <v>47038</v>
      </c>
      <c r="BX24" s="204">
        <v>0.97880150432642998</v>
      </c>
      <c r="BY24" s="62">
        <v>5.3237847751222318E-3</v>
      </c>
      <c r="CA24" s="311">
        <v>1469</v>
      </c>
      <c r="CB24" s="164">
        <v>46967</v>
      </c>
      <c r="CC24" s="165">
        <v>0.97566817736512701</v>
      </c>
      <c r="CD24" s="62">
        <v>6.12045431800224E-3</v>
      </c>
      <c r="CE24" s="264"/>
      <c r="CF24" s="189">
        <f t="shared" si="6"/>
        <v>-7.9666954288000816E-4</v>
      </c>
      <c r="CH24" s="51">
        <v>371</v>
      </c>
      <c r="CI24" s="203">
        <v>45940</v>
      </c>
      <c r="CJ24" s="204">
        <v>0.96136359506639102</v>
      </c>
      <c r="CK24" s="62">
        <v>3.8765352157374623E-2</v>
      </c>
      <c r="CM24" s="1">
        <v>371</v>
      </c>
      <c r="CN24" s="164">
        <v>45869</v>
      </c>
      <c r="CO24" s="165">
        <v>0.95345140093122704</v>
      </c>
      <c r="CP24" s="62">
        <v>4.6895932335718135E-2</v>
      </c>
      <c r="CQ24" s="264"/>
      <c r="CR24" s="189">
        <f t="shared" si="7"/>
        <v>-8.1305801783435119E-3</v>
      </c>
      <c r="CT24" s="51">
        <v>371</v>
      </c>
      <c r="CU24" s="203">
        <v>45940</v>
      </c>
      <c r="CV24" s="204">
        <v>0.96136359506639102</v>
      </c>
      <c r="CW24" s="62">
        <v>3.8765352157374623E-2</v>
      </c>
      <c r="CY24" s="1">
        <v>371</v>
      </c>
      <c r="CZ24" s="164">
        <v>45869</v>
      </c>
      <c r="DA24" s="165">
        <v>0.95345140093122704</v>
      </c>
      <c r="DB24" s="62">
        <v>4.6895932335718135E-2</v>
      </c>
      <c r="DC24" s="264"/>
      <c r="DD24" s="189">
        <f t="shared" si="8"/>
        <v>-8.1305801783435119E-3</v>
      </c>
      <c r="DG24" s="203"/>
      <c r="DH24" s="204"/>
      <c r="DI24" s="62"/>
      <c r="DL24" s="164"/>
      <c r="DM24" s="165"/>
      <c r="DN24" s="62"/>
      <c r="DO24" s="264"/>
      <c r="DP24" s="189">
        <f t="shared" si="9"/>
        <v>0</v>
      </c>
      <c r="DS24" s="203"/>
      <c r="DT24" s="204"/>
      <c r="DU24" s="62"/>
      <c r="DX24" s="164"/>
      <c r="DY24" s="165"/>
      <c r="DZ24" s="62"/>
      <c r="EA24" s="264"/>
      <c r="EB24" s="189">
        <f t="shared" si="10"/>
        <v>0</v>
      </c>
      <c r="EE24" s="203"/>
      <c r="EF24" s="204"/>
      <c r="EG24" s="62"/>
      <c r="EJ24" s="164"/>
      <c r="EK24" s="165"/>
      <c r="EL24" s="62"/>
      <c r="EM24" s="264"/>
      <c r="EN24" s="189">
        <f t="shared" si="11"/>
        <v>0</v>
      </c>
      <c r="EQ24" s="203"/>
      <c r="ER24" s="204"/>
      <c r="ES24" s="62"/>
      <c r="EV24" s="164"/>
      <c r="EW24" s="165"/>
      <c r="EX24" s="62"/>
      <c r="EY24" s="264"/>
      <c r="EZ24" s="189">
        <f t="shared" si="12"/>
        <v>0</v>
      </c>
      <c r="FC24" s="203"/>
      <c r="FD24" s="204"/>
      <c r="FE24" s="62"/>
      <c r="FH24" s="164"/>
      <c r="FI24" s="165"/>
      <c r="FJ24" s="62"/>
      <c r="FK24" s="264"/>
      <c r="FL24" s="189">
        <f t="shared" si="13"/>
        <v>0</v>
      </c>
      <c r="FO24" s="203"/>
      <c r="FP24" s="204"/>
      <c r="FQ24" s="62"/>
      <c r="FT24" s="164"/>
      <c r="FU24" s="165"/>
      <c r="FV24" s="62"/>
      <c r="FW24" s="264"/>
      <c r="FX24" s="189">
        <f t="shared" si="14"/>
        <v>0</v>
      </c>
      <c r="GA24" s="203"/>
      <c r="GB24" s="204"/>
      <c r="GC24" s="62"/>
      <c r="GF24" s="164"/>
      <c r="GG24" s="165"/>
      <c r="GH24" s="62"/>
      <c r="GI24" s="264"/>
      <c r="GJ24" s="189">
        <f t="shared" si="15"/>
        <v>0</v>
      </c>
      <c r="GM24" s="203"/>
      <c r="GN24" s="204"/>
      <c r="GO24" s="62"/>
      <c r="GR24" s="164"/>
      <c r="GS24" s="165"/>
      <c r="GT24" s="62"/>
      <c r="GU24" s="264"/>
      <c r="GV24" s="189">
        <f t="shared" si="16"/>
        <v>0</v>
      </c>
      <c r="GY24" s="203"/>
      <c r="GZ24" s="204"/>
      <c r="HA24" s="62"/>
      <c r="HD24" s="164"/>
      <c r="HE24" s="165"/>
      <c r="HF24" s="62"/>
      <c r="HG24" s="264"/>
      <c r="HH24" s="189">
        <f t="shared" si="17"/>
        <v>0</v>
      </c>
      <c r="HJ24" s="39" t="s">
        <v>659</v>
      </c>
      <c r="HK24" s="251">
        <v>0.260759816108663</v>
      </c>
      <c r="HL24" s="251"/>
      <c r="HM24" s="251"/>
      <c r="HN24" s="251"/>
      <c r="HO24" s="251"/>
      <c r="HP24" s="251"/>
      <c r="HQ24" s="251"/>
      <c r="HR24" s="251"/>
      <c r="HS24" s="251"/>
      <c r="HT24" s="251"/>
      <c r="HU24" s="251"/>
      <c r="HV24" s="468">
        <v>0.16626587439534801</v>
      </c>
      <c r="HW24" s="251">
        <v>0.17166991162947501</v>
      </c>
      <c r="HX24" s="251">
        <v>0.22732842330237599</v>
      </c>
      <c r="HY24" s="468">
        <v>0.51888603356118301</v>
      </c>
      <c r="HZ24" s="75">
        <v>1</v>
      </c>
      <c r="IA24" s="466">
        <v>0.33662964751567798</v>
      </c>
      <c r="IB24" s="178">
        <v>0.273989688235521</v>
      </c>
      <c r="IC24" s="84"/>
      <c r="ID24" s="85"/>
      <c r="IE24" s="180">
        <v>-0.112821335919115</v>
      </c>
      <c r="IF24" s="86"/>
      <c r="IG24" s="84"/>
      <c r="IH24" s="85"/>
      <c r="II24" s="85"/>
      <c r="IJ24" s="86"/>
      <c r="IK24" s="327">
        <v>17</v>
      </c>
      <c r="IM24" s="59"/>
      <c r="IN24" s="200"/>
      <c r="IO24" s="62"/>
      <c r="IR24" s="152"/>
      <c r="IS24" s="153"/>
      <c r="IT24" s="62"/>
      <c r="IV24" s="189">
        <f t="shared" si="18"/>
        <v>0</v>
      </c>
      <c r="IX24" s="210">
        <v>371</v>
      </c>
      <c r="IY24" s="59">
        <v>45940</v>
      </c>
      <c r="IZ24" s="200">
        <v>0.96136359506639102</v>
      </c>
      <c r="JA24" s="62">
        <v>3.8765352157374623E-2</v>
      </c>
      <c r="JC24" s="284">
        <v>371</v>
      </c>
      <c r="JD24" s="152">
        <v>45869</v>
      </c>
      <c r="JE24" s="153">
        <v>0.95345140093122704</v>
      </c>
      <c r="JF24" s="62">
        <v>4.6895932335718135E-2</v>
      </c>
      <c r="JH24" s="189">
        <f t="shared" si="19"/>
        <v>-8.1305801783435119E-3</v>
      </c>
    </row>
    <row r="25" spans="1:268" x14ac:dyDescent="0.6">
      <c r="A25" s="396">
        <v>18</v>
      </c>
      <c r="C25" s="59"/>
      <c r="D25" s="200"/>
      <c r="E25" s="62"/>
      <c r="F25" s="62"/>
      <c r="G25" s="149"/>
      <c r="H25" s="152"/>
      <c r="I25" s="153"/>
      <c r="J25" s="62"/>
      <c r="K25" s="264"/>
      <c r="L25" s="189">
        <f t="shared" si="0"/>
        <v>0</v>
      </c>
      <c r="O25" s="59"/>
      <c r="P25" s="204"/>
      <c r="Q25" s="62"/>
      <c r="T25" s="164"/>
      <c r="U25" s="165"/>
      <c r="V25" s="62"/>
      <c r="W25" s="264"/>
      <c r="X25" s="189">
        <f t="shared" si="1"/>
        <v>0</v>
      </c>
      <c r="Z25" s="51">
        <v>1461</v>
      </c>
      <c r="AA25" s="59">
        <v>47030</v>
      </c>
      <c r="AB25" s="204">
        <v>0.88363162560586594</v>
      </c>
      <c r="AC25" s="62">
        <v>3.0907584498843135E-2</v>
      </c>
      <c r="AE25" s="1">
        <v>1461</v>
      </c>
      <c r="AF25" s="164">
        <v>46959</v>
      </c>
      <c r="AG25" s="165">
        <v>0.87106197989164003</v>
      </c>
      <c r="AH25" s="62">
        <v>3.4486915125025587E-2</v>
      </c>
      <c r="AI25" s="264"/>
      <c r="AJ25" s="189">
        <f t="shared" si="2"/>
        <v>-3.5793306261824517E-3</v>
      </c>
      <c r="AL25" s="51">
        <v>1461</v>
      </c>
      <c r="AM25" s="59">
        <v>47030</v>
      </c>
      <c r="AN25" s="204">
        <v>0.88363162560586594</v>
      </c>
      <c r="AO25" s="62">
        <v>3.0907584498843135E-2</v>
      </c>
      <c r="AQ25" s="1">
        <v>1461</v>
      </c>
      <c r="AR25" s="164">
        <v>46959</v>
      </c>
      <c r="AS25" s="165">
        <v>0.87106197989164003</v>
      </c>
      <c r="AT25" s="62">
        <v>3.4486915125025587E-2</v>
      </c>
      <c r="AU25" s="264"/>
      <c r="AV25" s="189">
        <f t="shared" si="3"/>
        <v>-3.5793306261824517E-3</v>
      </c>
      <c r="AY25" s="59"/>
      <c r="AZ25" s="200"/>
      <c r="BA25" s="62"/>
      <c r="BD25" s="164"/>
      <c r="BE25" s="165"/>
      <c r="BF25" s="62"/>
      <c r="BG25" s="264"/>
      <c r="BH25" s="189">
        <f t="shared" si="4"/>
        <v>0</v>
      </c>
      <c r="BJ25" s="51">
        <v>553</v>
      </c>
      <c r="BK25" s="59">
        <v>46122</v>
      </c>
      <c r="BL25" s="204">
        <v>0.94654156908084597</v>
      </c>
      <c r="BM25" s="62">
        <v>3.6262644766535755E-2</v>
      </c>
      <c r="BO25" s="1">
        <v>557</v>
      </c>
      <c r="BP25" s="164">
        <v>46055</v>
      </c>
      <c r="BQ25" s="165">
        <v>0.93542620072776705</v>
      </c>
      <c r="BR25" s="62">
        <v>4.3743004887530426E-2</v>
      </c>
      <c r="BS25" s="264"/>
      <c r="BT25" s="189">
        <f t="shared" si="5"/>
        <v>-7.480360120994671E-3</v>
      </c>
      <c r="BW25" s="203"/>
      <c r="BX25" s="204"/>
      <c r="BY25" s="62"/>
      <c r="CB25" s="164"/>
      <c r="CC25" s="165"/>
      <c r="CD25" s="62"/>
      <c r="CE25" s="264"/>
      <c r="CF25" s="189">
        <f t="shared" si="6"/>
        <v>0</v>
      </c>
      <c r="CH25" s="51">
        <v>553</v>
      </c>
      <c r="CI25" s="203">
        <v>46122</v>
      </c>
      <c r="CJ25" s="204">
        <v>0.94654156908084597</v>
      </c>
      <c r="CK25" s="62">
        <v>3.6262644766535755E-2</v>
      </c>
      <c r="CM25" s="1">
        <v>557</v>
      </c>
      <c r="CN25" s="164">
        <v>46055</v>
      </c>
      <c r="CO25" s="165">
        <v>0.93542620072776705</v>
      </c>
      <c r="CP25" s="62">
        <v>4.3743004887530426E-2</v>
      </c>
      <c r="CQ25" s="264"/>
      <c r="CR25" s="189">
        <f t="shared" si="7"/>
        <v>-7.480360120994671E-3</v>
      </c>
      <c r="CT25" s="51">
        <v>553</v>
      </c>
      <c r="CU25" s="203">
        <v>46122</v>
      </c>
      <c r="CV25" s="204">
        <v>0.94654156908084597</v>
      </c>
      <c r="CW25" s="62">
        <v>3.6262644766535755E-2</v>
      </c>
      <c r="CY25" s="1">
        <v>557</v>
      </c>
      <c r="CZ25" s="164">
        <v>46055</v>
      </c>
      <c r="DA25" s="165">
        <v>0.93542620072776705</v>
      </c>
      <c r="DB25" s="62">
        <v>4.3743004887530426E-2</v>
      </c>
      <c r="DC25" s="264"/>
      <c r="DD25" s="189">
        <f t="shared" si="8"/>
        <v>-7.480360120994671E-3</v>
      </c>
      <c r="DG25" s="203"/>
      <c r="DH25" s="204"/>
      <c r="DI25" s="62"/>
      <c r="DL25" s="164"/>
      <c r="DM25" s="165"/>
      <c r="DN25" s="62"/>
      <c r="DO25" s="264"/>
      <c r="DP25" s="189">
        <f t="shared" si="9"/>
        <v>0</v>
      </c>
      <c r="DS25" s="203"/>
      <c r="DT25" s="204"/>
      <c r="DU25" s="62"/>
      <c r="DX25" s="164"/>
      <c r="DY25" s="165"/>
      <c r="DZ25" s="62"/>
      <c r="EA25" s="264"/>
      <c r="EB25" s="189">
        <f t="shared" si="10"/>
        <v>0</v>
      </c>
      <c r="EE25" s="203"/>
      <c r="EF25" s="204"/>
      <c r="EG25" s="62"/>
      <c r="EJ25" s="164"/>
      <c r="EK25" s="165"/>
      <c r="EL25" s="62"/>
      <c r="EM25" s="264"/>
      <c r="EN25" s="189">
        <f t="shared" si="11"/>
        <v>0</v>
      </c>
      <c r="EQ25" s="203"/>
      <c r="ER25" s="204"/>
      <c r="ES25" s="62"/>
      <c r="EV25" s="164"/>
      <c r="EW25" s="165"/>
      <c r="EX25" s="62"/>
      <c r="EY25" s="264"/>
      <c r="EZ25" s="189">
        <f t="shared" si="12"/>
        <v>0</v>
      </c>
      <c r="FC25" s="203"/>
      <c r="FD25" s="204"/>
      <c r="FE25" s="62"/>
      <c r="FH25" s="164"/>
      <c r="FI25" s="165"/>
      <c r="FJ25" s="62"/>
      <c r="FK25" s="264"/>
      <c r="FL25" s="189">
        <f t="shared" si="13"/>
        <v>0</v>
      </c>
      <c r="FO25" s="203"/>
      <c r="FP25" s="204"/>
      <c r="FQ25" s="62"/>
      <c r="FT25" s="164"/>
      <c r="FU25" s="165"/>
      <c r="FV25" s="62"/>
      <c r="FW25" s="264"/>
      <c r="FX25" s="189">
        <f t="shared" si="14"/>
        <v>0</v>
      </c>
      <c r="GA25" s="203"/>
      <c r="GB25" s="204"/>
      <c r="GC25" s="62"/>
      <c r="GF25" s="164"/>
      <c r="GG25" s="165"/>
      <c r="GH25" s="62"/>
      <c r="GI25" s="264"/>
      <c r="GJ25" s="189">
        <f t="shared" si="15"/>
        <v>0</v>
      </c>
      <c r="GM25" s="203"/>
      <c r="GN25" s="204"/>
      <c r="GO25" s="62"/>
      <c r="GR25" s="164"/>
      <c r="GS25" s="165"/>
      <c r="GT25" s="62"/>
      <c r="GU25" s="264"/>
      <c r="GV25" s="189">
        <f t="shared" si="16"/>
        <v>0</v>
      </c>
      <c r="GY25" s="203"/>
      <c r="GZ25" s="204"/>
      <c r="HA25" s="62"/>
      <c r="HD25" s="164"/>
      <c r="HE25" s="165"/>
      <c r="HF25" s="62"/>
      <c r="HG25" s="264"/>
      <c r="HH25" s="189">
        <f t="shared" si="17"/>
        <v>0</v>
      </c>
      <c r="HJ25" s="500" t="s">
        <v>658</v>
      </c>
      <c r="HK25" s="501">
        <v>0.33233847803551397</v>
      </c>
      <c r="HL25" s="501"/>
      <c r="HM25" s="501"/>
      <c r="HN25" s="501"/>
      <c r="HO25" s="501"/>
      <c r="HP25" s="501"/>
      <c r="HQ25" s="501"/>
      <c r="HR25" s="501"/>
      <c r="HS25" s="501"/>
      <c r="HT25" s="501"/>
      <c r="HU25" s="501"/>
      <c r="HV25" s="780">
        <v>0.19220286831098099</v>
      </c>
      <c r="HW25" s="501">
        <v>0.18286308670457199</v>
      </c>
      <c r="HX25" s="501">
        <v>0.35777326569649898</v>
      </c>
      <c r="HY25" s="780">
        <v>0.65336585122306501</v>
      </c>
      <c r="HZ25" s="501">
        <v>0.33662964751567798</v>
      </c>
      <c r="IA25" s="502">
        <v>1</v>
      </c>
      <c r="IB25" s="504">
        <v>0.32098705958163198</v>
      </c>
      <c r="IC25" s="505"/>
      <c r="ID25" s="506"/>
      <c r="IE25" s="781">
        <v>-0.19331960493391401</v>
      </c>
      <c r="IF25" s="507"/>
      <c r="IG25" s="505"/>
      <c r="IH25" s="506"/>
      <c r="II25" s="506"/>
      <c r="IJ25" s="507"/>
      <c r="IK25" s="327">
        <v>18</v>
      </c>
      <c r="IM25" s="59"/>
      <c r="IN25" s="200"/>
      <c r="IO25" s="62"/>
      <c r="IR25" s="152"/>
      <c r="IS25" s="153"/>
      <c r="IT25" s="62"/>
      <c r="IV25" s="189">
        <f t="shared" si="18"/>
        <v>0</v>
      </c>
      <c r="IX25" s="210">
        <v>553</v>
      </c>
      <c r="IY25" s="59">
        <v>46122</v>
      </c>
      <c r="IZ25" s="200">
        <v>0.94654156908084597</v>
      </c>
      <c r="JA25" s="62">
        <v>3.6262644766535755E-2</v>
      </c>
      <c r="JC25" s="284">
        <v>557</v>
      </c>
      <c r="JD25" s="152">
        <v>46055</v>
      </c>
      <c r="JE25" s="153">
        <v>0.93542620072776705</v>
      </c>
      <c r="JF25" s="62">
        <v>4.3743004887530426E-2</v>
      </c>
      <c r="JH25" s="189">
        <f t="shared" si="19"/>
        <v>-7.480360120994671E-3</v>
      </c>
    </row>
    <row r="26" spans="1:268" ht="16.149999999999999" thickBot="1" x14ac:dyDescent="0.65">
      <c r="A26" s="396">
        <v>19</v>
      </c>
      <c r="C26" s="59"/>
      <c r="D26" s="200"/>
      <c r="E26" s="62"/>
      <c r="F26" s="62"/>
      <c r="G26" s="149"/>
      <c r="H26" s="152"/>
      <c r="I26" s="153"/>
      <c r="J26" s="62"/>
      <c r="K26" s="264"/>
      <c r="L26" s="189">
        <f t="shared" si="0"/>
        <v>0</v>
      </c>
      <c r="O26" s="59"/>
      <c r="P26" s="204"/>
      <c r="Q26" s="62"/>
      <c r="T26" s="164"/>
      <c r="U26" s="165"/>
      <c r="V26" s="62"/>
      <c r="W26" s="264"/>
      <c r="X26" s="189">
        <f t="shared" si="1"/>
        <v>0</v>
      </c>
      <c r="AA26" s="59"/>
      <c r="AB26" s="204"/>
      <c r="AC26" s="62"/>
      <c r="AF26" s="164"/>
      <c r="AG26" s="165"/>
      <c r="AH26" s="62"/>
      <c r="AI26" s="264"/>
      <c r="AJ26" s="189">
        <f t="shared" si="2"/>
        <v>0</v>
      </c>
      <c r="AM26" s="59"/>
      <c r="AN26" s="204"/>
      <c r="AO26" s="62"/>
      <c r="AR26" s="164"/>
      <c r="AS26" s="165"/>
      <c r="AT26" s="62"/>
      <c r="AU26" s="264"/>
      <c r="AV26" s="189">
        <f t="shared" si="3"/>
        <v>0</v>
      </c>
      <c r="AY26" s="59"/>
      <c r="AZ26" s="200"/>
      <c r="BA26" s="62"/>
      <c r="BD26" s="164"/>
      <c r="BE26" s="165"/>
      <c r="BF26" s="62"/>
      <c r="BG26" s="264"/>
      <c r="BH26" s="189">
        <f t="shared" si="4"/>
        <v>0</v>
      </c>
      <c r="BJ26" s="51">
        <v>739</v>
      </c>
      <c r="BK26" s="59">
        <v>46308</v>
      </c>
      <c r="BL26" s="204">
        <v>0.93196447861042997</v>
      </c>
      <c r="BM26" s="62">
        <v>3.4801232756642771E-2</v>
      </c>
      <c r="BO26" s="1">
        <v>736</v>
      </c>
      <c r="BP26" s="164">
        <v>46234</v>
      </c>
      <c r="BQ26" s="165">
        <v>0.91941723904029304</v>
      </c>
      <c r="BR26" s="62">
        <v>4.1665169288816847E-2</v>
      </c>
      <c r="BS26" s="264"/>
      <c r="BT26" s="189">
        <f t="shared" si="5"/>
        <v>-6.8639365321740767E-3</v>
      </c>
      <c r="BW26" s="203"/>
      <c r="BX26" s="204"/>
      <c r="BY26" s="62"/>
      <c r="CB26" s="164"/>
      <c r="CC26" s="165"/>
      <c r="CD26" s="62"/>
      <c r="CE26" s="264"/>
      <c r="CF26" s="189">
        <f t="shared" si="6"/>
        <v>0</v>
      </c>
      <c r="CH26" s="51">
        <v>739</v>
      </c>
      <c r="CI26" s="203">
        <v>46308</v>
      </c>
      <c r="CJ26" s="204">
        <v>0.93196447861042997</v>
      </c>
      <c r="CK26" s="62">
        <v>3.4801232756642771E-2</v>
      </c>
      <c r="CM26" s="1">
        <v>736</v>
      </c>
      <c r="CN26" s="164">
        <v>46234</v>
      </c>
      <c r="CO26" s="165">
        <v>0.91941723904029304</v>
      </c>
      <c r="CP26" s="62">
        <v>4.1665169288816847E-2</v>
      </c>
      <c r="CQ26" s="264"/>
      <c r="CR26" s="189">
        <f t="shared" si="7"/>
        <v>-6.8639365321740767E-3</v>
      </c>
      <c r="CT26" s="51">
        <v>739</v>
      </c>
      <c r="CU26" s="203">
        <v>46308</v>
      </c>
      <c r="CV26" s="204">
        <v>0.93196447861042997</v>
      </c>
      <c r="CW26" s="62">
        <v>3.4801232756642771E-2</v>
      </c>
      <c r="CY26" s="1">
        <v>736</v>
      </c>
      <c r="CZ26" s="164">
        <v>46234</v>
      </c>
      <c r="DA26" s="165">
        <v>0.91941723904029304</v>
      </c>
      <c r="DB26" s="62">
        <v>4.1665169288816847E-2</v>
      </c>
      <c r="DC26" s="264"/>
      <c r="DD26" s="189">
        <f t="shared" si="8"/>
        <v>-6.8639365321740767E-3</v>
      </c>
      <c r="DG26" s="203"/>
      <c r="DH26" s="204"/>
      <c r="DI26" s="62"/>
      <c r="DL26" s="164"/>
      <c r="DM26" s="165"/>
      <c r="DN26" s="62"/>
      <c r="DO26" s="264"/>
      <c r="DP26" s="189">
        <f t="shared" si="9"/>
        <v>0</v>
      </c>
      <c r="DS26" s="203"/>
      <c r="DT26" s="204"/>
      <c r="DU26" s="62"/>
      <c r="DX26" s="164"/>
      <c r="DY26" s="165"/>
      <c r="DZ26" s="62"/>
      <c r="EA26" s="264"/>
      <c r="EB26" s="189">
        <f t="shared" si="10"/>
        <v>0</v>
      </c>
      <c r="EE26" s="203"/>
      <c r="EF26" s="204"/>
      <c r="EG26" s="62"/>
      <c r="EJ26" s="164"/>
      <c r="EK26" s="165"/>
      <c r="EL26" s="62"/>
      <c r="EM26" s="264"/>
      <c r="EN26" s="189">
        <f t="shared" si="11"/>
        <v>0</v>
      </c>
      <c r="EQ26" s="203"/>
      <c r="ER26" s="204"/>
      <c r="ES26" s="62"/>
      <c r="EV26" s="164"/>
      <c r="EW26" s="165"/>
      <c r="EX26" s="62"/>
      <c r="EY26" s="264"/>
      <c r="EZ26" s="189">
        <f t="shared" si="12"/>
        <v>0</v>
      </c>
      <c r="FC26" s="203"/>
      <c r="FD26" s="204"/>
      <c r="FE26" s="62"/>
      <c r="FH26" s="164"/>
      <c r="FI26" s="165"/>
      <c r="FJ26" s="62"/>
      <c r="FK26" s="264"/>
      <c r="FL26" s="189">
        <f t="shared" si="13"/>
        <v>0</v>
      </c>
      <c r="FO26" s="203"/>
      <c r="FP26" s="204"/>
      <c r="FQ26" s="62"/>
      <c r="FT26" s="164"/>
      <c r="FU26" s="165"/>
      <c r="FV26" s="62"/>
      <c r="FW26" s="264"/>
      <c r="FX26" s="189">
        <f t="shared" si="14"/>
        <v>0</v>
      </c>
      <c r="GA26" s="203"/>
      <c r="GB26" s="204"/>
      <c r="GC26" s="62"/>
      <c r="GF26" s="164"/>
      <c r="GG26" s="165"/>
      <c r="GH26" s="62"/>
      <c r="GI26" s="264"/>
      <c r="GJ26" s="189">
        <f t="shared" si="15"/>
        <v>0</v>
      </c>
      <c r="GM26" s="203"/>
      <c r="GN26" s="204"/>
      <c r="GO26" s="62"/>
      <c r="GR26" s="164"/>
      <c r="GS26" s="165"/>
      <c r="GT26" s="62"/>
      <c r="GU26" s="264"/>
      <c r="GV26" s="189">
        <f t="shared" si="16"/>
        <v>0</v>
      </c>
      <c r="GY26" s="203"/>
      <c r="GZ26" s="204"/>
      <c r="HA26" s="62"/>
      <c r="HD26" s="164"/>
      <c r="HE26" s="165"/>
      <c r="HF26" s="62"/>
      <c r="HG26" s="264"/>
      <c r="HH26" s="189">
        <f t="shared" si="17"/>
        <v>0</v>
      </c>
      <c r="HJ26" s="40" t="s">
        <v>14</v>
      </c>
      <c r="HK26" s="252">
        <v>0.71244262443791095</v>
      </c>
      <c r="HL26" s="252"/>
      <c r="HM26" s="286"/>
      <c r="HN26" s="252"/>
      <c r="HO26" s="286"/>
      <c r="HP26" s="286"/>
      <c r="HQ26" s="286"/>
      <c r="HR26" s="286"/>
      <c r="HS26" s="286"/>
      <c r="HT26" s="252"/>
      <c r="HU26" s="252"/>
      <c r="HV26" s="469">
        <v>0.27479248091509401</v>
      </c>
      <c r="HW26" s="252">
        <v>0.28627401410711401</v>
      </c>
      <c r="HX26" s="252">
        <v>0.52693118579353204</v>
      </c>
      <c r="HY26" s="469">
        <v>0.48135969323404698</v>
      </c>
      <c r="HZ26" s="252">
        <v>0.273989688235521</v>
      </c>
      <c r="IA26" s="785">
        <v>0.32098705958163198</v>
      </c>
      <c r="IB26" s="90">
        <v>1</v>
      </c>
      <c r="IC26" s="87"/>
      <c r="ID26" s="88"/>
      <c r="IE26" s="88"/>
      <c r="IF26" s="181">
        <v>-0.58203339185617697</v>
      </c>
      <c r="IG26" s="87"/>
      <c r="IH26" s="88"/>
      <c r="II26" s="88"/>
      <c r="IJ26" s="181">
        <v>-0.44165746851328802</v>
      </c>
      <c r="IK26" s="327">
        <v>19</v>
      </c>
      <c r="IM26" s="59"/>
      <c r="IN26" s="200"/>
      <c r="IO26" s="62"/>
      <c r="IR26" s="152"/>
      <c r="IS26" s="153"/>
      <c r="IT26" s="62"/>
      <c r="IV26" s="189">
        <f t="shared" si="18"/>
        <v>0</v>
      </c>
      <c r="IX26" s="210">
        <v>739</v>
      </c>
      <c r="IY26" s="59">
        <v>46308</v>
      </c>
      <c r="IZ26" s="200">
        <v>0.93196447861042997</v>
      </c>
      <c r="JA26" s="62">
        <v>3.4801232756642771E-2</v>
      </c>
      <c r="JC26" s="284">
        <v>736</v>
      </c>
      <c r="JD26" s="152">
        <v>46234</v>
      </c>
      <c r="JE26" s="153">
        <v>0.91941723904029304</v>
      </c>
      <c r="JF26" s="62">
        <v>4.1665169288816847E-2</v>
      </c>
      <c r="JH26" s="189">
        <f t="shared" si="19"/>
        <v>-6.8639365321740767E-3</v>
      </c>
    </row>
    <row r="27" spans="1:268" x14ac:dyDescent="0.6">
      <c r="A27" s="396">
        <v>20</v>
      </c>
      <c r="C27" s="59"/>
      <c r="D27" s="200"/>
      <c r="E27" s="62"/>
      <c r="H27" s="152"/>
      <c r="I27" s="153"/>
      <c r="J27" s="62"/>
      <c r="L27" s="189"/>
      <c r="O27" s="59"/>
      <c r="P27" s="204"/>
      <c r="Q27" s="62"/>
      <c r="T27" s="164"/>
      <c r="U27" s="165"/>
      <c r="V27" s="62"/>
      <c r="X27" s="189"/>
      <c r="AA27" s="59"/>
      <c r="AB27" s="204"/>
      <c r="AC27" s="62"/>
      <c r="AF27" s="164"/>
      <c r="AG27" s="165"/>
      <c r="AH27" s="62"/>
      <c r="AJ27" s="189">
        <f>AC27-AH27</f>
        <v>0</v>
      </c>
      <c r="AM27" s="59"/>
      <c r="AN27" s="204"/>
      <c r="AO27" s="62"/>
      <c r="AR27" s="164"/>
      <c r="AS27" s="165"/>
      <c r="AT27" s="62"/>
      <c r="AV27" s="189">
        <f>AO27-AT27</f>
        <v>0</v>
      </c>
      <c r="AY27" s="59"/>
      <c r="AZ27" s="200"/>
      <c r="BA27" s="62"/>
      <c r="BD27" s="164"/>
      <c r="BE27" s="165"/>
      <c r="BF27" s="62"/>
      <c r="BH27" s="189">
        <f>BA27-BF27</f>
        <v>0</v>
      </c>
      <c r="BJ27" s="51">
        <v>920</v>
      </c>
      <c r="BK27" s="59">
        <v>46489</v>
      </c>
      <c r="BL27" s="204">
        <v>0.917843475053566</v>
      </c>
      <c r="BM27" s="62">
        <v>3.4011814589837874E-2</v>
      </c>
      <c r="BO27" s="1">
        <v>922</v>
      </c>
      <c r="BP27" s="164">
        <v>46420</v>
      </c>
      <c r="BQ27" s="165">
        <v>0.90336651543771596</v>
      </c>
      <c r="BR27" s="62">
        <v>4.0231915775926434E-2</v>
      </c>
      <c r="BT27" s="189">
        <f>BM27-BR27</f>
        <v>-6.2201011860885599E-3</v>
      </c>
      <c r="BW27" s="203"/>
      <c r="BX27" s="204"/>
      <c r="BY27" s="62"/>
      <c r="CB27" s="164"/>
      <c r="CC27" s="165"/>
      <c r="CD27" s="62"/>
      <c r="CF27" s="189">
        <f>BY27-CD27</f>
        <v>0</v>
      </c>
      <c r="CH27" s="51">
        <v>920</v>
      </c>
      <c r="CI27" s="203">
        <v>46489</v>
      </c>
      <c r="CJ27" s="204">
        <v>0.917843475053566</v>
      </c>
      <c r="CK27" s="62">
        <v>3.4011814589837874E-2</v>
      </c>
      <c r="CM27" s="1">
        <v>922</v>
      </c>
      <c r="CN27" s="164">
        <v>46420</v>
      </c>
      <c r="CO27" s="165">
        <v>0.90336651543771596</v>
      </c>
      <c r="CP27" s="62">
        <v>4.0231915775926434E-2</v>
      </c>
      <c r="CR27" s="189">
        <f t="shared" si="7"/>
        <v>-6.2201011860885599E-3</v>
      </c>
      <c r="CT27" s="51">
        <v>920</v>
      </c>
      <c r="CU27" s="203">
        <v>46489</v>
      </c>
      <c r="CV27" s="204">
        <v>0.917843475053566</v>
      </c>
      <c r="CW27" s="62">
        <v>3.4011814589837874E-2</v>
      </c>
      <c r="CY27" s="1">
        <v>922</v>
      </c>
      <c r="CZ27" s="164">
        <v>46420</v>
      </c>
      <c r="DA27" s="165">
        <v>0.90336651543771596</v>
      </c>
      <c r="DB27" s="62">
        <v>4.0231915775926434E-2</v>
      </c>
      <c r="DD27" s="189">
        <f t="shared" si="8"/>
        <v>-6.2201011860885599E-3</v>
      </c>
      <c r="DG27" s="203"/>
      <c r="DH27" s="204"/>
      <c r="DI27" s="62"/>
      <c r="DL27" s="164"/>
      <c r="DM27" s="165"/>
      <c r="DN27" s="62"/>
      <c r="DP27" s="189">
        <f>DI27-DN27</f>
        <v>0</v>
      </c>
      <c r="DS27" s="203"/>
      <c r="DT27" s="204"/>
      <c r="DU27" s="62"/>
      <c r="DX27" s="164"/>
      <c r="DY27" s="165"/>
      <c r="DZ27" s="62"/>
      <c r="EB27" s="189">
        <f>DU27-DZ27</f>
        <v>0</v>
      </c>
      <c r="EE27" s="203"/>
      <c r="EF27" s="204"/>
      <c r="EG27" s="62"/>
      <c r="EJ27" s="164"/>
      <c r="EK27" s="165"/>
      <c r="EL27" s="62"/>
      <c r="EN27" s="189">
        <f>EG27-EL27</f>
        <v>0</v>
      </c>
      <c r="EQ27" s="203"/>
      <c r="ER27" s="204"/>
      <c r="ES27" s="62"/>
      <c r="EV27" s="164"/>
      <c r="EW27" s="165"/>
      <c r="EX27" s="62"/>
      <c r="EZ27" s="189">
        <f>ES27-EX27</f>
        <v>0</v>
      </c>
      <c r="FC27" s="203"/>
      <c r="FD27" s="204"/>
      <c r="FE27" s="62"/>
      <c r="FH27" s="164"/>
      <c r="FI27" s="165"/>
      <c r="FJ27" s="62"/>
      <c r="FL27" s="189">
        <f>FE27-FJ27</f>
        <v>0</v>
      </c>
      <c r="FO27" s="203"/>
      <c r="FP27" s="204"/>
      <c r="FQ27" s="62"/>
      <c r="FT27" s="164"/>
      <c r="FU27" s="165"/>
      <c r="FV27" s="62"/>
      <c r="FX27" s="189">
        <f>FQ27-FV27</f>
        <v>0</v>
      </c>
      <c r="GA27" s="203"/>
      <c r="GB27" s="204"/>
      <c r="GC27" s="62"/>
      <c r="GF27" s="164"/>
      <c r="GG27" s="165"/>
      <c r="GH27" s="62"/>
      <c r="GJ27" s="189">
        <f>GC27-GH27</f>
        <v>0</v>
      </c>
      <c r="GM27" s="203"/>
      <c r="GN27" s="204"/>
      <c r="GO27" s="62"/>
      <c r="GR27" s="164"/>
      <c r="GS27" s="165"/>
      <c r="GT27" s="62"/>
      <c r="GV27" s="189">
        <f>GO27-GT27</f>
        <v>0</v>
      </c>
      <c r="GY27" s="203"/>
      <c r="GZ27" s="204"/>
      <c r="HA27" s="62"/>
      <c r="HD27" s="164"/>
      <c r="HE27" s="165"/>
      <c r="HF27" s="62"/>
      <c r="HH27" s="189">
        <f>HA27-HF27</f>
        <v>0</v>
      </c>
      <c r="HJ27" s="24" t="s">
        <v>18</v>
      </c>
      <c r="HK27" s="81"/>
      <c r="HL27" s="82"/>
      <c r="HM27" s="82"/>
      <c r="HN27" s="82"/>
      <c r="HO27" s="82"/>
      <c r="HP27" s="82"/>
      <c r="HQ27" s="82"/>
      <c r="HR27" s="82"/>
      <c r="HS27" s="82"/>
      <c r="HT27" s="82"/>
      <c r="HU27" s="82"/>
      <c r="HV27" s="470">
        <v>-0.41367988178654802</v>
      </c>
      <c r="HW27" s="253">
        <v>-0.43847628534401301</v>
      </c>
      <c r="HX27" s="82"/>
      <c r="HY27" s="786"/>
      <c r="HZ27" s="82"/>
      <c r="IA27" s="787"/>
      <c r="IB27" s="83"/>
      <c r="IC27" s="81"/>
      <c r="ID27" s="82"/>
      <c r="IE27" s="82"/>
      <c r="IF27" s="83"/>
      <c r="IG27" s="81"/>
      <c r="IH27" s="82"/>
      <c r="II27" s="82"/>
      <c r="IJ27" s="83"/>
      <c r="IK27" s="327">
        <v>20</v>
      </c>
      <c r="IM27" s="59"/>
      <c r="IN27" s="200"/>
      <c r="IO27" s="62"/>
      <c r="IR27" s="152"/>
      <c r="IS27" s="153"/>
      <c r="IT27" s="62"/>
      <c r="IV27" s="189">
        <f t="shared" si="18"/>
        <v>0</v>
      </c>
      <c r="IX27" s="210">
        <v>920</v>
      </c>
      <c r="IY27" s="59">
        <v>46489</v>
      </c>
      <c r="IZ27" s="204">
        <v>0.917843475053566</v>
      </c>
      <c r="JA27" s="62">
        <v>3.4011814589837874E-2</v>
      </c>
      <c r="JC27" s="284">
        <v>922</v>
      </c>
      <c r="JD27" s="152">
        <v>46420</v>
      </c>
      <c r="JE27" s="153">
        <v>0.90336651543771596</v>
      </c>
      <c r="JF27" s="62">
        <v>4.0231915775926434E-2</v>
      </c>
      <c r="JH27" s="189">
        <f t="shared" si="19"/>
        <v>-6.2201011860885599E-3</v>
      </c>
    </row>
    <row r="28" spans="1:268" x14ac:dyDescent="0.6">
      <c r="A28" s="396">
        <v>21</v>
      </c>
      <c r="B28" s="311"/>
      <c r="C28" s="59"/>
      <c r="D28" s="200"/>
      <c r="E28" s="62"/>
      <c r="H28" s="152"/>
      <c r="I28" s="153"/>
      <c r="J28" s="62"/>
      <c r="L28" s="189"/>
      <c r="N28" s="311"/>
      <c r="O28" s="59"/>
      <c r="P28" s="204"/>
      <c r="Q28" s="62"/>
      <c r="T28" s="164"/>
      <c r="U28" s="165"/>
      <c r="V28" s="62"/>
      <c r="X28" s="189"/>
      <c r="Z28" s="311"/>
      <c r="AA28" s="59"/>
      <c r="AB28" s="204"/>
      <c r="AC28" s="62"/>
      <c r="AF28" s="164"/>
      <c r="AG28" s="165"/>
      <c r="AH28" s="62"/>
      <c r="AJ28" s="189">
        <f>AC28-AH28</f>
        <v>0</v>
      </c>
      <c r="AL28" s="311"/>
      <c r="AM28" s="59"/>
      <c r="AN28" s="204"/>
      <c r="AO28" s="62"/>
      <c r="AR28" s="164"/>
      <c r="AS28" s="165"/>
      <c r="AT28" s="62"/>
      <c r="AV28" s="189">
        <f>AO28-AT28</f>
        <v>0</v>
      </c>
      <c r="AX28" s="311"/>
      <c r="AY28" s="59"/>
      <c r="AZ28" s="200"/>
      <c r="BA28" s="62"/>
      <c r="BD28" s="164"/>
      <c r="BE28" s="165"/>
      <c r="BF28" s="62"/>
      <c r="BH28" s="189">
        <f>BA28-BF28</f>
        <v>0</v>
      </c>
      <c r="BJ28" s="311">
        <v>1104</v>
      </c>
      <c r="BK28" s="59">
        <v>46673</v>
      </c>
      <c r="BL28" s="204">
        <v>0.90353957652856698</v>
      </c>
      <c r="BM28" s="62">
        <v>3.3536149196166425E-2</v>
      </c>
      <c r="BO28" s="1">
        <v>1103</v>
      </c>
      <c r="BP28" s="164">
        <v>46601</v>
      </c>
      <c r="BQ28" s="165">
        <v>0.88808223345473203</v>
      </c>
      <c r="BR28" s="62">
        <v>3.9276692010924284E-2</v>
      </c>
      <c r="BT28" s="189">
        <f>BM28-BR28</f>
        <v>-5.7405428147578597E-3</v>
      </c>
      <c r="BV28" s="311"/>
      <c r="BW28" s="203"/>
      <c r="BX28" s="204"/>
      <c r="BY28" s="62"/>
      <c r="CB28" s="164"/>
      <c r="CC28" s="165"/>
      <c r="CD28" s="62"/>
      <c r="CF28" s="189">
        <f>BY28-CD28</f>
        <v>0</v>
      </c>
      <c r="CH28" s="311">
        <v>1104</v>
      </c>
      <c r="CI28" s="203">
        <v>46673</v>
      </c>
      <c r="CJ28" s="204">
        <v>0.90353957652856698</v>
      </c>
      <c r="CK28" s="62">
        <v>3.3536149196166425E-2</v>
      </c>
      <c r="CM28" s="1">
        <v>1103</v>
      </c>
      <c r="CN28" s="164">
        <v>46601</v>
      </c>
      <c r="CO28" s="165">
        <v>0.88808223345473203</v>
      </c>
      <c r="CP28" s="62">
        <v>3.9276692010924284E-2</v>
      </c>
      <c r="CR28" s="189">
        <f t="shared" si="7"/>
        <v>-5.7405428147578597E-3</v>
      </c>
      <c r="CT28" s="311">
        <v>1104</v>
      </c>
      <c r="CU28" s="203">
        <v>46673</v>
      </c>
      <c r="CV28" s="204">
        <v>0.90353957652856698</v>
      </c>
      <c r="CW28" s="62">
        <v>3.3536149196166425E-2</v>
      </c>
      <c r="CY28" s="1">
        <v>1103</v>
      </c>
      <c r="CZ28" s="164">
        <v>46601</v>
      </c>
      <c r="DA28" s="165">
        <v>0.88808223345473203</v>
      </c>
      <c r="DB28" s="62">
        <v>3.9276692010924284E-2</v>
      </c>
      <c r="DD28" s="189">
        <f t="shared" si="8"/>
        <v>-5.7405428147578597E-3</v>
      </c>
      <c r="DF28" s="311"/>
      <c r="DG28" s="203"/>
      <c r="DH28" s="204"/>
      <c r="DI28" s="62"/>
      <c r="DL28" s="164"/>
      <c r="DM28" s="165"/>
      <c r="DN28" s="62"/>
      <c r="DP28" s="189">
        <f>DI28-DN28</f>
        <v>0</v>
      </c>
      <c r="DR28" s="311"/>
      <c r="DS28" s="203"/>
      <c r="DT28" s="204"/>
      <c r="DU28" s="62"/>
      <c r="DX28" s="164"/>
      <c r="DY28" s="165"/>
      <c r="DZ28" s="62"/>
      <c r="EB28" s="189">
        <f>DU28-DZ28</f>
        <v>0</v>
      </c>
      <c r="ED28" s="311"/>
      <c r="EE28" s="203"/>
      <c r="EF28" s="204"/>
      <c r="EG28" s="62"/>
      <c r="EJ28" s="164"/>
      <c r="EK28" s="165"/>
      <c r="EL28" s="62"/>
      <c r="EN28" s="189">
        <f>EG28-EL28</f>
        <v>0</v>
      </c>
      <c r="EP28" s="311"/>
      <c r="EQ28" s="203"/>
      <c r="ER28" s="204"/>
      <c r="ES28" s="62"/>
      <c r="EV28" s="164"/>
      <c r="EW28" s="165"/>
      <c r="EX28" s="62"/>
      <c r="EZ28" s="189">
        <f>ES28-EX28</f>
        <v>0</v>
      </c>
      <c r="FB28" s="311"/>
      <c r="FC28" s="203"/>
      <c r="FD28" s="204"/>
      <c r="FE28" s="62"/>
      <c r="FH28" s="164"/>
      <c r="FI28" s="165"/>
      <c r="FJ28" s="62"/>
      <c r="FL28" s="189">
        <f>FE28-FJ28</f>
        <v>0</v>
      </c>
      <c r="FN28" s="311"/>
      <c r="FO28" s="203"/>
      <c r="FP28" s="204"/>
      <c r="FQ28" s="62"/>
      <c r="FT28" s="164"/>
      <c r="FU28" s="165"/>
      <c r="FV28" s="62"/>
      <c r="FX28" s="189">
        <f>FQ28-FV28</f>
        <v>0</v>
      </c>
      <c r="FZ28" s="311"/>
      <c r="GA28" s="203"/>
      <c r="GB28" s="204"/>
      <c r="GC28" s="62"/>
      <c r="GF28" s="164"/>
      <c r="GG28" s="165"/>
      <c r="GH28" s="62"/>
      <c r="GJ28" s="189">
        <f>GC28-GH28</f>
        <v>0</v>
      </c>
      <c r="GL28" s="311"/>
      <c r="GM28" s="203"/>
      <c r="GN28" s="204"/>
      <c r="GO28" s="62"/>
      <c r="GR28" s="164"/>
      <c r="GS28" s="165"/>
      <c r="GT28" s="62"/>
      <c r="GV28" s="189">
        <f>GO28-GT28</f>
        <v>0</v>
      </c>
      <c r="GX28" s="311"/>
      <c r="GY28" s="203"/>
      <c r="GZ28" s="204"/>
      <c r="HA28" s="62"/>
      <c r="HD28" s="164"/>
      <c r="HE28" s="165"/>
      <c r="HF28" s="62"/>
      <c r="HH28" s="189">
        <f>HA28-HF28</f>
        <v>0</v>
      </c>
      <c r="HJ28" s="39" t="s">
        <v>16</v>
      </c>
      <c r="HK28" s="84"/>
      <c r="HL28" s="85"/>
      <c r="HM28" s="85"/>
      <c r="HN28" s="85"/>
      <c r="HO28" s="85"/>
      <c r="HP28" s="85"/>
      <c r="HQ28" s="85"/>
      <c r="HR28" s="85"/>
      <c r="HS28" s="85"/>
      <c r="HT28" s="85"/>
      <c r="HU28" s="85"/>
      <c r="HV28" s="471"/>
      <c r="HW28" s="85"/>
      <c r="HX28" s="254">
        <v>-9.1514949182060504E-2</v>
      </c>
      <c r="HY28" s="471"/>
      <c r="HZ28" s="85"/>
      <c r="IA28" s="788"/>
      <c r="IB28" s="86"/>
      <c r="IC28" s="84"/>
      <c r="ID28" s="85"/>
      <c r="IE28" s="85"/>
      <c r="IF28" s="86"/>
      <c r="IG28" s="84"/>
      <c r="IH28" s="85"/>
      <c r="II28" s="85"/>
      <c r="IJ28" s="86"/>
      <c r="IK28" s="327">
        <v>21</v>
      </c>
      <c r="IM28" s="59"/>
      <c r="IN28" s="200"/>
      <c r="IO28" s="62"/>
      <c r="IR28" s="152"/>
      <c r="IS28" s="153"/>
      <c r="IT28" s="62"/>
      <c r="IV28" s="189">
        <f t="shared" si="18"/>
        <v>0</v>
      </c>
      <c r="IX28" s="210">
        <v>1104</v>
      </c>
      <c r="IY28" s="59">
        <v>46673</v>
      </c>
      <c r="IZ28" s="204">
        <v>0.90353957652856698</v>
      </c>
      <c r="JA28" s="62">
        <v>3.3536149196166425E-2</v>
      </c>
      <c r="JC28" s="284">
        <v>1103</v>
      </c>
      <c r="JD28" s="152">
        <v>46601</v>
      </c>
      <c r="JE28" s="153">
        <v>0.88808223345473203</v>
      </c>
      <c r="JF28" s="62">
        <v>3.9276692010924284E-2</v>
      </c>
      <c r="JH28" s="189">
        <f t="shared" si="19"/>
        <v>-5.7405428147578597E-3</v>
      </c>
    </row>
    <row r="29" spans="1:268" x14ac:dyDescent="0.6">
      <c r="A29" s="396">
        <v>22</v>
      </c>
      <c r="C29" s="201"/>
      <c r="D29" s="202"/>
      <c r="E29" s="63"/>
      <c r="H29" s="154"/>
      <c r="I29" s="155"/>
      <c r="J29" s="63"/>
      <c r="L29" s="189"/>
      <c r="O29" s="201"/>
      <c r="P29" s="206"/>
      <c r="Q29" s="63"/>
      <c r="T29" s="166"/>
      <c r="U29" s="167"/>
      <c r="V29" s="63"/>
      <c r="X29" s="189"/>
      <c r="AA29" s="201"/>
      <c r="AB29" s="206"/>
      <c r="AC29" s="63"/>
      <c r="AF29" s="166"/>
      <c r="AG29" s="167"/>
      <c r="AH29" s="63"/>
      <c r="AJ29" s="189"/>
      <c r="AM29" s="201"/>
      <c r="AN29" s="206"/>
      <c r="AO29" s="63"/>
      <c r="AR29" s="166"/>
      <c r="AS29" s="167"/>
      <c r="AT29" s="63"/>
      <c r="AV29" s="189"/>
      <c r="AY29" s="205"/>
      <c r="AZ29" s="206"/>
      <c r="BA29" s="63"/>
      <c r="BD29" s="166"/>
      <c r="BE29" s="167"/>
      <c r="BF29" s="63"/>
      <c r="BH29" s="189"/>
      <c r="BJ29" s="51">
        <v>1469</v>
      </c>
      <c r="BK29" s="201">
        <v>47038</v>
      </c>
      <c r="BL29" s="206">
        <v>0.87550177925493999</v>
      </c>
      <c r="BM29" s="63">
        <v>3.3035877923527981E-2</v>
      </c>
      <c r="BO29" s="1">
        <v>1469</v>
      </c>
      <c r="BP29" s="166">
        <v>46967</v>
      </c>
      <c r="BQ29" s="167">
        <v>0.85785107987181097</v>
      </c>
      <c r="BR29" s="63">
        <v>3.8096349773092113E-2</v>
      </c>
      <c r="BT29" s="189">
        <f>BM29-BR29</f>
        <v>-5.0604718495641313E-3</v>
      </c>
      <c r="BW29" s="205"/>
      <c r="BX29" s="206"/>
      <c r="BY29" s="63"/>
      <c r="CB29" s="166"/>
      <c r="CC29" s="167"/>
      <c r="CD29" s="63"/>
      <c r="CF29" s="189"/>
      <c r="CH29" s="51">
        <v>1469</v>
      </c>
      <c r="CI29" s="205">
        <v>47038</v>
      </c>
      <c r="CJ29" s="206">
        <v>0.87550177925493999</v>
      </c>
      <c r="CK29" s="63">
        <v>3.3035877923527981E-2</v>
      </c>
      <c r="CM29" s="1">
        <v>1469</v>
      </c>
      <c r="CN29" s="166">
        <v>46967</v>
      </c>
      <c r="CO29" s="167">
        <v>0.85785107987181097</v>
      </c>
      <c r="CP29" s="63">
        <v>3.8096349773092113E-2</v>
      </c>
      <c r="CR29" s="189"/>
      <c r="CT29" s="51">
        <v>1469</v>
      </c>
      <c r="CU29" s="205">
        <v>47038</v>
      </c>
      <c r="CV29" s="206">
        <v>0.87550177925493999</v>
      </c>
      <c r="CW29" s="63">
        <v>3.3035877923527981E-2</v>
      </c>
      <c r="CY29" s="1">
        <v>1469</v>
      </c>
      <c r="CZ29" s="166">
        <v>46967</v>
      </c>
      <c r="DA29" s="167">
        <v>0.85785107987181097</v>
      </c>
      <c r="DB29" s="63">
        <v>3.8096349773092113E-2</v>
      </c>
      <c r="DD29" s="189"/>
      <c r="DG29" s="205"/>
      <c r="DH29" s="206"/>
      <c r="DI29" s="63"/>
      <c r="DL29" s="166"/>
      <c r="DM29" s="167"/>
      <c r="DN29" s="63"/>
      <c r="DP29" s="189"/>
      <c r="DS29" s="205"/>
      <c r="DT29" s="206"/>
      <c r="DU29" s="63"/>
      <c r="DX29" s="166"/>
      <c r="DY29" s="167"/>
      <c r="DZ29" s="63"/>
      <c r="EB29" s="189"/>
      <c r="EE29" s="205"/>
      <c r="EF29" s="206"/>
      <c r="EG29" s="63"/>
      <c r="EJ29" s="166"/>
      <c r="EK29" s="167"/>
      <c r="EL29" s="63"/>
      <c r="EN29" s="189"/>
      <c r="EQ29" s="205"/>
      <c r="ER29" s="206"/>
      <c r="ES29" s="63"/>
      <c r="EV29" s="166"/>
      <c r="EW29" s="167"/>
      <c r="EX29" s="63"/>
      <c r="EZ29" s="189"/>
      <c r="FC29" s="205"/>
      <c r="FD29" s="206"/>
      <c r="FE29" s="63"/>
      <c r="FH29" s="166"/>
      <c r="FI29" s="167"/>
      <c r="FJ29" s="63"/>
      <c r="FL29" s="189"/>
      <c r="FO29" s="205"/>
      <c r="FP29" s="206"/>
      <c r="FQ29" s="63"/>
      <c r="FT29" s="166"/>
      <c r="FU29" s="167"/>
      <c r="FV29" s="63"/>
      <c r="FX29" s="189"/>
      <c r="GA29" s="205"/>
      <c r="GB29" s="206"/>
      <c r="GC29" s="63"/>
      <c r="GF29" s="166"/>
      <c r="GG29" s="167"/>
      <c r="GH29" s="63"/>
      <c r="GJ29" s="189"/>
      <c r="GM29" s="205"/>
      <c r="GN29" s="206"/>
      <c r="GO29" s="63"/>
      <c r="GR29" s="166"/>
      <c r="GS29" s="167"/>
      <c r="GT29" s="63"/>
      <c r="GV29" s="189"/>
      <c r="GY29" s="205"/>
      <c r="GZ29" s="206"/>
      <c r="HA29" s="63"/>
      <c r="HD29" s="166"/>
      <c r="HE29" s="167"/>
      <c r="HF29" s="63"/>
      <c r="HH29" s="189"/>
      <c r="HJ29" s="39" t="s">
        <v>15</v>
      </c>
      <c r="HK29" s="84"/>
      <c r="HL29" s="85"/>
      <c r="HM29" s="85"/>
      <c r="HN29" s="85"/>
      <c r="HO29" s="85"/>
      <c r="HP29" s="85"/>
      <c r="HQ29" s="85"/>
      <c r="HR29" s="85"/>
      <c r="HS29" s="85"/>
      <c r="HT29" s="85"/>
      <c r="HU29" s="85"/>
      <c r="HV29" s="471"/>
      <c r="HW29" s="85"/>
      <c r="HX29" s="85"/>
      <c r="HY29" s="789">
        <v>-0.26755542073609401</v>
      </c>
      <c r="HZ29" s="254">
        <v>-0.112821335919115</v>
      </c>
      <c r="IA29" s="790">
        <v>-0.19331960493391401</v>
      </c>
      <c r="IB29" s="86"/>
      <c r="IC29" s="84"/>
      <c r="ID29" s="85"/>
      <c r="IE29" s="85"/>
      <c r="IF29" s="86"/>
      <c r="IG29" s="84"/>
      <c r="IH29" s="85"/>
      <c r="II29" s="85"/>
      <c r="IJ29" s="86"/>
      <c r="IK29" s="327">
        <v>22</v>
      </c>
      <c r="IM29" s="201"/>
      <c r="IN29" s="202"/>
      <c r="IO29" s="63"/>
      <c r="IR29" s="154"/>
      <c r="IS29" s="155"/>
      <c r="IT29" s="63"/>
      <c r="IV29" s="189">
        <f t="shared" si="18"/>
        <v>0</v>
      </c>
      <c r="IX29" s="210">
        <v>1469</v>
      </c>
      <c r="IY29" s="201">
        <v>47038</v>
      </c>
      <c r="IZ29" s="202">
        <v>0.87550177925493999</v>
      </c>
      <c r="JA29" s="63">
        <v>3.3035877923527981E-2</v>
      </c>
      <c r="JC29" s="284">
        <v>1469</v>
      </c>
      <c r="JD29" s="154">
        <v>46967</v>
      </c>
      <c r="JE29" s="155">
        <v>0.85785107987181097</v>
      </c>
      <c r="JF29" s="63">
        <v>3.8096349773092113E-2</v>
      </c>
      <c r="JH29" s="189">
        <f t="shared" si="19"/>
        <v>-5.0604718495641313E-3</v>
      </c>
    </row>
    <row r="30" spans="1:268" ht="16.149999999999999" thickBot="1" x14ac:dyDescent="0.65">
      <c r="A30" s="396">
        <v>23</v>
      </c>
      <c r="D30" s="28"/>
      <c r="E30" s="28"/>
      <c r="I30" s="28"/>
      <c r="J30" s="30"/>
      <c r="L30" s="30" t="s">
        <v>128</v>
      </c>
      <c r="P30" s="143"/>
      <c r="Q30" s="28"/>
      <c r="U30" s="143"/>
      <c r="V30" s="30"/>
      <c r="X30" s="30" t="s">
        <v>128</v>
      </c>
      <c r="AB30" s="143"/>
      <c r="AC30" s="28"/>
      <c r="AG30" s="143"/>
      <c r="AH30" s="30"/>
      <c r="AJ30" s="30" t="s">
        <v>128</v>
      </c>
      <c r="AN30" s="143"/>
      <c r="AO30" s="28"/>
      <c r="AS30" s="143"/>
      <c r="AT30" s="30"/>
      <c r="AV30" s="30" t="s">
        <v>128</v>
      </c>
      <c r="AZ30" s="143"/>
      <c r="BA30" s="28"/>
      <c r="BE30" s="143"/>
      <c r="BF30" s="30"/>
      <c r="BH30" s="30" t="s">
        <v>128</v>
      </c>
      <c r="BL30" s="143"/>
      <c r="BM30" s="28"/>
      <c r="BQ30" s="143"/>
      <c r="BR30" s="30"/>
      <c r="BT30" s="30" t="s">
        <v>128</v>
      </c>
      <c r="BX30" s="143"/>
      <c r="BY30" s="28"/>
      <c r="CC30" s="143"/>
      <c r="CD30" s="30"/>
      <c r="CF30" s="30" t="s">
        <v>128</v>
      </c>
      <c r="CJ30" s="143"/>
      <c r="CK30" s="28"/>
      <c r="CO30" s="143"/>
      <c r="CP30" s="30"/>
      <c r="CR30" s="30" t="s">
        <v>128</v>
      </c>
      <c r="CV30" s="143"/>
      <c r="CW30" s="28"/>
      <c r="DA30" s="143"/>
      <c r="DB30" s="30"/>
      <c r="DD30" s="30" t="s">
        <v>128</v>
      </c>
      <c r="DH30" s="143"/>
      <c r="DI30" s="28"/>
      <c r="DM30" s="143"/>
      <c r="DN30" s="30"/>
      <c r="DP30" s="30" t="s">
        <v>128</v>
      </c>
      <c r="DT30" s="143"/>
      <c r="DU30" s="28"/>
      <c r="DY30" s="143"/>
      <c r="DZ30" s="30"/>
      <c r="EB30" s="30" t="s">
        <v>128</v>
      </c>
      <c r="EF30" s="143"/>
      <c r="EG30" s="28"/>
      <c r="EK30" s="143"/>
      <c r="EL30" s="30"/>
      <c r="EN30" s="30" t="s">
        <v>128</v>
      </c>
      <c r="ER30" s="143"/>
      <c r="ES30" s="28"/>
      <c r="EW30" s="143"/>
      <c r="EX30" s="30"/>
      <c r="EZ30" s="30" t="s">
        <v>128</v>
      </c>
      <c r="FD30" s="143"/>
      <c r="FE30" s="28"/>
      <c r="FI30" s="143"/>
      <c r="FJ30" s="30"/>
      <c r="FL30" s="30" t="s">
        <v>128</v>
      </c>
      <c r="FP30" s="143"/>
      <c r="FQ30" s="28"/>
      <c r="FU30" s="143"/>
      <c r="FV30" s="30"/>
      <c r="FX30" s="30" t="s">
        <v>128</v>
      </c>
      <c r="GB30" s="143"/>
      <c r="GC30" s="28"/>
      <c r="GG30" s="143"/>
      <c r="GH30" s="30"/>
      <c r="GJ30" s="30" t="s">
        <v>128</v>
      </c>
      <c r="GN30" s="143"/>
      <c r="GO30" s="28"/>
      <c r="GS30" s="143"/>
      <c r="GT30" s="30"/>
      <c r="GV30" s="30" t="s">
        <v>128</v>
      </c>
      <c r="GZ30" s="143"/>
      <c r="HA30" s="28"/>
      <c r="HE30" s="143"/>
      <c r="HF30" s="30"/>
      <c r="HH30" s="30" t="s">
        <v>128</v>
      </c>
      <c r="HJ30" s="40" t="s">
        <v>17</v>
      </c>
      <c r="HK30" s="87"/>
      <c r="HL30" s="88"/>
      <c r="HM30" s="287"/>
      <c r="HN30" s="88"/>
      <c r="HO30" s="287"/>
      <c r="HP30" s="287"/>
      <c r="HQ30" s="287"/>
      <c r="HR30" s="287"/>
      <c r="HS30" s="287"/>
      <c r="HT30" s="88"/>
      <c r="HU30" s="88"/>
      <c r="HV30" s="472"/>
      <c r="HW30" s="88"/>
      <c r="HX30" s="88"/>
      <c r="HY30" s="472"/>
      <c r="HZ30" s="88"/>
      <c r="IA30" s="791"/>
      <c r="IB30" s="255">
        <v>-0.58203339185617697</v>
      </c>
      <c r="IC30" s="87"/>
      <c r="ID30" s="88"/>
      <c r="IE30" s="88"/>
      <c r="IF30" s="89"/>
      <c r="IG30" s="87"/>
      <c r="IH30" s="88"/>
      <c r="II30" s="88"/>
      <c r="IJ30" s="89"/>
    </row>
    <row r="31" spans="1:268" x14ac:dyDescent="0.6">
      <c r="A31" s="396">
        <v>24</v>
      </c>
      <c r="C31" s="1" t="s">
        <v>262</v>
      </c>
      <c r="D31" s="399">
        <v>0.64</v>
      </c>
      <c r="E31" s="395"/>
      <c r="H31" s="1" t="s">
        <v>262</v>
      </c>
      <c r="I31" s="401">
        <v>0.59399999999999997</v>
      </c>
      <c r="J31" s="395"/>
      <c r="L31" s="190">
        <f>D31-I31</f>
        <v>4.6000000000000041E-2</v>
      </c>
      <c r="O31" s="1" t="s">
        <v>262</v>
      </c>
      <c r="P31" s="399"/>
      <c r="Q31" s="395"/>
      <c r="T31" s="1" t="s">
        <v>262</v>
      </c>
      <c r="U31" s="401"/>
      <c r="V31" s="395"/>
      <c r="X31" s="190">
        <f>P31-U31</f>
        <v>0</v>
      </c>
      <c r="AA31" s="1" t="s">
        <v>262</v>
      </c>
      <c r="AB31" s="399">
        <v>0.28000000000000003</v>
      </c>
      <c r="AC31" s="395"/>
      <c r="AF31" s="1" t="s">
        <v>262</v>
      </c>
      <c r="AG31" s="401">
        <v>0.22</v>
      </c>
      <c r="AH31" s="395"/>
      <c r="AJ31" s="190">
        <f>AB31-AG31</f>
        <v>6.0000000000000026E-2</v>
      </c>
      <c r="AM31" s="1" t="s">
        <v>262</v>
      </c>
      <c r="AN31" s="399">
        <v>0.28000000000000003</v>
      </c>
      <c r="AO31" s="395"/>
      <c r="AR31" s="1" t="s">
        <v>262</v>
      </c>
      <c r="AS31" s="401">
        <v>0.22</v>
      </c>
      <c r="AT31" s="395"/>
      <c r="AV31" s="190">
        <f>AN31-AS31</f>
        <v>6.0000000000000026E-2</v>
      </c>
      <c r="AY31" s="1" t="s">
        <v>262</v>
      </c>
      <c r="AZ31" s="399">
        <v>0.64100000000000001</v>
      </c>
      <c r="BA31" s="395"/>
      <c r="BD31" s="1" t="s">
        <v>262</v>
      </c>
      <c r="BE31" s="401">
        <v>0.623</v>
      </c>
      <c r="BF31" s="395"/>
      <c r="BH31" s="190">
        <f>AZ31-BE31</f>
        <v>1.8000000000000016E-2</v>
      </c>
      <c r="BK31" s="1" t="s">
        <v>262</v>
      </c>
      <c r="BL31" s="399">
        <v>0.61499999999999999</v>
      </c>
      <c r="BM31" s="395"/>
      <c r="BP31" s="1" t="s">
        <v>262</v>
      </c>
      <c r="BQ31" s="401">
        <v>0.58699999999999997</v>
      </c>
      <c r="BR31" s="395"/>
      <c r="BT31" s="190">
        <f>BL31-BQ31</f>
        <v>2.8000000000000025E-2</v>
      </c>
      <c r="BW31" s="1" t="s">
        <v>262</v>
      </c>
      <c r="BX31" s="399">
        <v>0.52300000000000002</v>
      </c>
      <c r="BY31" s="395"/>
      <c r="CB31" s="1" t="s">
        <v>262</v>
      </c>
      <c r="CC31" s="401">
        <v>0.46600000000000003</v>
      </c>
      <c r="CD31" s="395"/>
      <c r="CF31" s="190">
        <f>BX31-CC31</f>
        <v>5.6999999999999995E-2</v>
      </c>
      <c r="CI31" s="1" t="s">
        <v>262</v>
      </c>
      <c r="CJ31" s="399">
        <v>0.26200000000000001</v>
      </c>
      <c r="CK31" s="395"/>
      <c r="CN31" s="1" t="s">
        <v>262</v>
      </c>
      <c r="CO31" s="401">
        <v>0.26200000000000001</v>
      </c>
      <c r="CP31" s="395"/>
      <c r="CR31" s="190">
        <f>CJ31-CO31</f>
        <v>0</v>
      </c>
      <c r="CU31" s="1" t="s">
        <v>262</v>
      </c>
      <c r="CV31" s="399">
        <v>0.67600000000000005</v>
      </c>
      <c r="CW31" s="395"/>
      <c r="CZ31" s="1" t="s">
        <v>262</v>
      </c>
      <c r="DA31" s="401">
        <v>0.67600000000000005</v>
      </c>
      <c r="DB31" s="395"/>
      <c r="DD31" s="190">
        <f>CV31-DA31</f>
        <v>0</v>
      </c>
      <c r="DG31" s="1" t="s">
        <v>262</v>
      </c>
      <c r="DH31" s="399"/>
      <c r="DI31" s="395"/>
      <c r="DL31" s="1" t="s">
        <v>262</v>
      </c>
      <c r="DM31" s="401"/>
      <c r="DN31" s="395"/>
      <c r="DP31" s="190">
        <f>DH31-DM31</f>
        <v>0</v>
      </c>
      <c r="DS31" s="1" t="s">
        <v>262</v>
      </c>
      <c r="DT31" s="399"/>
      <c r="DU31" s="395"/>
      <c r="DX31" s="1" t="s">
        <v>262</v>
      </c>
      <c r="DY31" s="401"/>
      <c r="DZ31" s="395"/>
      <c r="EB31" s="190">
        <f>DT31-DY31</f>
        <v>0</v>
      </c>
      <c r="EE31" s="1" t="s">
        <v>262</v>
      </c>
      <c r="EF31" s="399"/>
      <c r="EG31" s="395"/>
      <c r="EJ31" s="1" t="s">
        <v>262</v>
      </c>
      <c r="EK31" s="401"/>
      <c r="EL31" s="395"/>
      <c r="EN31" s="190">
        <f>EF31-EK31</f>
        <v>0</v>
      </c>
      <c r="EQ31" s="1" t="s">
        <v>262</v>
      </c>
      <c r="ER31" s="399"/>
      <c r="ES31" s="395"/>
      <c r="EV31" s="1" t="s">
        <v>262</v>
      </c>
      <c r="EW31" s="401"/>
      <c r="EX31" s="395"/>
      <c r="EZ31" s="190">
        <f>ER31-EW31</f>
        <v>0</v>
      </c>
      <c r="FC31" s="1" t="s">
        <v>262</v>
      </c>
      <c r="FD31" s="399"/>
      <c r="FE31" s="395"/>
      <c r="FH31" s="1" t="s">
        <v>262</v>
      </c>
      <c r="FI31" s="401"/>
      <c r="FJ31" s="395"/>
      <c r="FL31" s="190">
        <f>FD31-FI31</f>
        <v>0</v>
      </c>
      <c r="FO31" s="1" t="s">
        <v>262</v>
      </c>
      <c r="FP31" s="399"/>
      <c r="FQ31" s="395"/>
      <c r="FT31" s="1" t="s">
        <v>262</v>
      </c>
      <c r="FU31" s="401"/>
      <c r="FV31" s="395"/>
      <c r="FX31" s="190">
        <f>FP31-FU31</f>
        <v>0</v>
      </c>
      <c r="GA31" s="1" t="s">
        <v>262</v>
      </c>
      <c r="GB31" s="399"/>
      <c r="GC31" s="395"/>
      <c r="GF31" s="1" t="s">
        <v>262</v>
      </c>
      <c r="GG31" s="401"/>
      <c r="GH31" s="395"/>
      <c r="GJ31" s="190">
        <f>GB31-GG31</f>
        <v>0</v>
      </c>
      <c r="GM31" s="1" t="s">
        <v>262</v>
      </c>
      <c r="GN31" s="399"/>
      <c r="GO31" s="395"/>
      <c r="GR31" s="1" t="s">
        <v>262</v>
      </c>
      <c r="GS31" s="401"/>
      <c r="GT31" s="395"/>
      <c r="GV31" s="190">
        <f>GN31-GS31</f>
        <v>0</v>
      </c>
      <c r="GY31" s="1" t="s">
        <v>262</v>
      </c>
      <c r="GZ31" s="399"/>
      <c r="HA31" s="395"/>
      <c r="HD31" s="1" t="s">
        <v>262</v>
      </c>
      <c r="HE31" s="401"/>
      <c r="HF31" s="395"/>
      <c r="HH31" s="190">
        <f>GZ31-HE31</f>
        <v>0</v>
      </c>
      <c r="HJ31" s="24" t="s">
        <v>206</v>
      </c>
      <c r="HK31" s="81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470">
        <v>0.15158340703866299</v>
      </c>
      <c r="HW31" s="253">
        <v>0.15374270253994399</v>
      </c>
      <c r="HX31" s="82"/>
      <c r="HY31" s="786"/>
      <c r="HZ31" s="82"/>
      <c r="IA31" s="787"/>
      <c r="IB31" s="83"/>
      <c r="IC31" s="81"/>
      <c r="ID31" s="82"/>
      <c r="IE31" s="82"/>
      <c r="IF31" s="83"/>
      <c r="IG31" s="82"/>
      <c r="IH31" s="82"/>
      <c r="II31" s="82"/>
      <c r="IJ31" s="83"/>
    </row>
    <row r="32" spans="1:268" x14ac:dyDescent="0.6">
      <c r="A32" s="396">
        <v>25</v>
      </c>
      <c r="C32" s="1" t="s">
        <v>214</v>
      </c>
      <c r="D32" s="72">
        <v>0</v>
      </c>
      <c r="E32" s="395"/>
      <c r="H32" s="1" t="s">
        <v>214</v>
      </c>
      <c r="I32" s="156">
        <v>0</v>
      </c>
      <c r="J32" s="395"/>
      <c r="L32" s="324">
        <f t="shared" ref="L32:L42" si="20">D32-I32</f>
        <v>0</v>
      </c>
      <c r="O32" s="1" t="s">
        <v>214</v>
      </c>
      <c r="P32" s="72"/>
      <c r="Q32" s="395"/>
      <c r="T32" s="1" t="s">
        <v>214</v>
      </c>
      <c r="U32" s="156"/>
      <c r="V32" s="395"/>
      <c r="X32" s="324">
        <f t="shared" ref="X32:X42" si="21">P32-U32</f>
        <v>0</v>
      </c>
      <c r="AA32" s="1" t="s">
        <v>214</v>
      </c>
      <c r="AB32" s="72">
        <v>8.7518666666666661E-2</v>
      </c>
      <c r="AC32" s="395"/>
      <c r="AF32" s="1" t="s">
        <v>214</v>
      </c>
      <c r="AG32" s="156">
        <v>8.4877666666666671E-2</v>
      </c>
      <c r="AH32" s="395"/>
      <c r="AJ32" s="324">
        <f t="shared" ref="AJ32:AJ42" si="22">AB32-AG32</f>
        <v>2.6409999999999906E-3</v>
      </c>
      <c r="AM32" s="1" t="s">
        <v>214</v>
      </c>
      <c r="AN32" s="72">
        <v>8.7518666666666661E-2</v>
      </c>
      <c r="AO32" s="395"/>
      <c r="AR32" s="1" t="s">
        <v>214</v>
      </c>
      <c r="AS32" s="156">
        <v>8.4877666666666671E-2</v>
      </c>
      <c r="AT32" s="395"/>
      <c r="AV32" s="324">
        <f t="shared" ref="AV32:AV42" si="23">AN32-AS32</f>
        <v>2.6409999999999906E-3</v>
      </c>
      <c r="AY32" s="1" t="s">
        <v>214</v>
      </c>
      <c r="AZ32" s="72">
        <v>7.6699000000000003E-2</v>
      </c>
      <c r="BA32" s="395"/>
      <c r="BD32" s="1" t="s">
        <v>214</v>
      </c>
      <c r="BE32" s="156">
        <v>7.4672333333333341E-2</v>
      </c>
      <c r="BF32" s="395"/>
      <c r="BH32" s="324">
        <f t="shared" ref="BH32:BH42" si="24">AZ32-BE32</f>
        <v>2.0266666666666627E-3</v>
      </c>
      <c r="BK32" s="1" t="s">
        <v>214</v>
      </c>
      <c r="BL32" s="72">
        <v>8.9099999999999999E-2</v>
      </c>
      <c r="BM32" s="395"/>
      <c r="BP32" s="1" t="s">
        <v>214</v>
      </c>
      <c r="BQ32" s="156">
        <v>8.6731000000000003E-2</v>
      </c>
      <c r="BR32" s="395"/>
      <c r="BT32" s="324">
        <f t="shared" ref="BT32:BT42" si="25">BL32-BQ32</f>
        <v>2.3689999999999961E-3</v>
      </c>
      <c r="BW32" s="1" t="s">
        <v>214</v>
      </c>
      <c r="BX32" s="72">
        <v>0.10862233333333333</v>
      </c>
      <c r="BY32" s="395"/>
      <c r="CB32" s="1" t="s">
        <v>214</v>
      </c>
      <c r="CC32" s="156">
        <v>8.9044999999999999E-2</v>
      </c>
      <c r="CD32" s="395"/>
      <c r="CF32" s="324">
        <f t="shared" ref="CF32:CF42" si="26">BX32-CC32</f>
        <v>1.9577333333333335E-2</v>
      </c>
      <c r="CI32" s="1" t="s">
        <v>214</v>
      </c>
      <c r="CJ32" s="72">
        <v>8.9099999999999999E-2</v>
      </c>
      <c r="CK32" s="395"/>
      <c r="CN32" s="1" t="s">
        <v>214</v>
      </c>
      <c r="CO32" s="156">
        <v>8.6731000000000003E-2</v>
      </c>
      <c r="CP32" s="395"/>
      <c r="CR32" s="324">
        <f t="shared" ref="CR32:CR42" si="27">CJ32-CO32</f>
        <v>2.3689999999999961E-3</v>
      </c>
      <c r="CU32" s="1" t="s">
        <v>214</v>
      </c>
      <c r="CV32" s="72">
        <v>8.9099999999999999E-2</v>
      </c>
      <c r="CW32" s="395"/>
      <c r="CZ32" s="1" t="s">
        <v>214</v>
      </c>
      <c r="DA32" s="156">
        <v>8.6731000000000003E-2</v>
      </c>
      <c r="DB32" s="395"/>
      <c r="DD32" s="324">
        <f t="shared" ref="DD32:DD42" si="28">CV32-DA32</f>
        <v>2.3689999999999961E-3</v>
      </c>
      <c r="DG32" s="1" t="s">
        <v>214</v>
      </c>
      <c r="DH32" s="72"/>
      <c r="DI32" s="395"/>
      <c r="DL32" s="1" t="s">
        <v>214</v>
      </c>
      <c r="DM32" s="156"/>
      <c r="DN32" s="395"/>
      <c r="DP32" s="324">
        <f t="shared" ref="DP32:DP42" si="29">DH32-DM32</f>
        <v>0</v>
      </c>
      <c r="DS32" s="1" t="s">
        <v>214</v>
      </c>
      <c r="DT32" s="72"/>
      <c r="DU32" s="395"/>
      <c r="DX32" s="1" t="s">
        <v>214</v>
      </c>
      <c r="DY32" s="156"/>
      <c r="DZ32" s="395"/>
      <c r="EB32" s="324">
        <f t="shared" ref="EB32:EB42" si="30">DT32-DY32</f>
        <v>0</v>
      </c>
      <c r="EE32" s="1" t="s">
        <v>214</v>
      </c>
      <c r="EF32" s="72"/>
      <c r="EG32" s="395"/>
      <c r="EJ32" s="1" t="s">
        <v>214</v>
      </c>
      <c r="EK32" s="156"/>
      <c r="EL32" s="395"/>
      <c r="EN32" s="324">
        <f t="shared" ref="EN32:EN42" si="31">EF32-EK32</f>
        <v>0</v>
      </c>
      <c r="EQ32" s="1" t="s">
        <v>214</v>
      </c>
      <c r="ER32" s="72"/>
      <c r="ES32" s="395"/>
      <c r="EV32" s="1" t="s">
        <v>214</v>
      </c>
      <c r="EW32" s="156"/>
      <c r="EX32" s="395"/>
      <c r="EZ32" s="324">
        <f t="shared" ref="EZ32:EZ42" si="32">ER32-EW32</f>
        <v>0</v>
      </c>
      <c r="FC32" s="1" t="s">
        <v>214</v>
      </c>
      <c r="FD32" s="72"/>
      <c r="FE32" s="395"/>
      <c r="FH32" s="1" t="s">
        <v>214</v>
      </c>
      <c r="FI32" s="156"/>
      <c r="FJ32" s="395"/>
      <c r="FL32" s="324">
        <f t="shared" ref="FL32:FL42" si="33">FD32-FI32</f>
        <v>0</v>
      </c>
      <c r="FO32" s="1" t="s">
        <v>214</v>
      </c>
      <c r="FP32" s="72"/>
      <c r="FQ32" s="395"/>
      <c r="FT32" s="1" t="s">
        <v>214</v>
      </c>
      <c r="FU32" s="156"/>
      <c r="FV32" s="395"/>
      <c r="FX32" s="324">
        <f t="shared" ref="FX32:FX42" si="34">FP32-FU32</f>
        <v>0</v>
      </c>
      <c r="GA32" s="1" t="s">
        <v>214</v>
      </c>
      <c r="GB32" s="72"/>
      <c r="GC32" s="395"/>
      <c r="GF32" s="1" t="s">
        <v>214</v>
      </c>
      <c r="GG32" s="156"/>
      <c r="GH32" s="395"/>
      <c r="GJ32" s="324">
        <f t="shared" ref="GJ32:GJ42" si="35">GB32-GG32</f>
        <v>0</v>
      </c>
      <c r="GM32" s="1" t="s">
        <v>214</v>
      </c>
      <c r="GN32" s="400"/>
      <c r="GO32" s="395"/>
      <c r="GR32" s="1" t="s">
        <v>214</v>
      </c>
      <c r="GS32" s="156"/>
      <c r="GT32" s="395"/>
      <c r="GV32" s="324">
        <f t="shared" ref="GV32:GV42" si="36">GN32-GS32</f>
        <v>0</v>
      </c>
      <c r="GY32" s="1" t="s">
        <v>214</v>
      </c>
      <c r="GZ32" s="72"/>
      <c r="HA32" s="395"/>
      <c r="HD32" s="1" t="s">
        <v>214</v>
      </c>
      <c r="HE32" s="156"/>
      <c r="HF32" s="395"/>
      <c r="HH32" s="324">
        <f t="shared" ref="HH32:HH42" si="37">GZ32-HE32</f>
        <v>0</v>
      </c>
      <c r="HJ32" s="39" t="s">
        <v>207</v>
      </c>
      <c r="HK32" s="84"/>
      <c r="HL32" s="85"/>
      <c r="HM32" s="85"/>
      <c r="HN32" s="85"/>
      <c r="HO32" s="85"/>
      <c r="HP32" s="85"/>
      <c r="HQ32" s="85"/>
      <c r="HR32" s="85"/>
      <c r="HS32" s="85"/>
      <c r="HT32" s="85"/>
      <c r="HU32" s="85"/>
      <c r="HV32" s="471"/>
      <c r="HW32" s="85"/>
      <c r="HX32" s="254">
        <v>0.202636166979131</v>
      </c>
      <c r="HY32" s="471"/>
      <c r="HZ32" s="85"/>
      <c r="IA32" s="788"/>
      <c r="IB32" s="86"/>
      <c r="IC32" s="84"/>
      <c r="ID32" s="85"/>
      <c r="IE32" s="85"/>
      <c r="IF32" s="86"/>
      <c r="IG32" s="85"/>
      <c r="IH32" s="85"/>
      <c r="II32" s="85"/>
      <c r="IJ32" s="86"/>
      <c r="IO32" s="149"/>
      <c r="JA32" s="149"/>
    </row>
    <row r="33" spans="1:261" x14ac:dyDescent="0.6">
      <c r="A33" s="396">
        <v>26</v>
      </c>
      <c r="B33" s="311"/>
      <c r="C33" s="1" t="s">
        <v>215</v>
      </c>
      <c r="D33" s="72">
        <v>8.9099999999999999E-2</v>
      </c>
      <c r="E33" s="395"/>
      <c r="H33" s="1" t="s">
        <v>215</v>
      </c>
      <c r="I33" s="156">
        <v>8.5947333333333334E-2</v>
      </c>
      <c r="J33" s="395"/>
      <c r="L33" s="324">
        <f t="shared" si="20"/>
        <v>3.1526666666666647E-3</v>
      </c>
      <c r="N33" s="311"/>
      <c r="O33" s="1" t="s">
        <v>215</v>
      </c>
      <c r="P33" s="72"/>
      <c r="Q33" s="395"/>
      <c r="T33" s="1" t="s">
        <v>215</v>
      </c>
      <c r="U33" s="156"/>
      <c r="V33" s="395"/>
      <c r="X33" s="324">
        <f t="shared" si="21"/>
        <v>0</v>
      </c>
      <c r="Z33" s="311"/>
      <c r="AA33" s="1" t="s">
        <v>215</v>
      </c>
      <c r="AB33" s="72">
        <v>8.5643333333333335E-3</v>
      </c>
      <c r="AC33" s="395"/>
      <c r="AF33" s="1" t="s">
        <v>215</v>
      </c>
      <c r="AG33" s="156">
        <v>6.8786666666666666E-3</v>
      </c>
      <c r="AH33" s="395"/>
      <c r="AJ33" s="324">
        <f t="shared" si="22"/>
        <v>1.6856666666666669E-3</v>
      </c>
      <c r="AL33" s="311"/>
      <c r="AM33" s="1" t="s">
        <v>215</v>
      </c>
      <c r="AN33" s="72">
        <v>8.5643333333333335E-3</v>
      </c>
      <c r="AO33" s="395"/>
      <c r="AR33" s="1" t="s">
        <v>215</v>
      </c>
      <c r="AS33" s="156">
        <v>6.8786666666666666E-3</v>
      </c>
      <c r="AT33" s="395"/>
      <c r="AV33" s="324">
        <f t="shared" si="23"/>
        <v>1.6856666666666669E-3</v>
      </c>
      <c r="AX33" s="311"/>
      <c r="AY33" s="1" t="s">
        <v>215</v>
      </c>
      <c r="AZ33" s="72">
        <v>6.5733666666666676E-2</v>
      </c>
      <c r="BA33" s="395"/>
      <c r="BD33" s="1" t="s">
        <v>215</v>
      </c>
      <c r="BE33" s="156">
        <v>6.6909333333333335E-2</v>
      </c>
      <c r="BF33" s="395"/>
      <c r="BH33" s="324">
        <f t="shared" si="24"/>
        <v>-1.1756666666666582E-3</v>
      </c>
      <c r="BJ33" s="311"/>
      <c r="BK33" s="1" t="s">
        <v>215</v>
      </c>
      <c r="BL33" s="72">
        <v>0</v>
      </c>
      <c r="BM33" s="395"/>
      <c r="BP33" s="1" t="s">
        <v>215</v>
      </c>
      <c r="BQ33" s="156">
        <v>0</v>
      </c>
      <c r="BR33" s="395"/>
      <c r="BT33" s="324">
        <f t="shared" si="25"/>
        <v>0</v>
      </c>
      <c r="BV33" s="311"/>
      <c r="BW33" s="1" t="s">
        <v>215</v>
      </c>
      <c r="BX33" s="72">
        <v>0.11894200000000001</v>
      </c>
      <c r="BY33" s="395"/>
      <c r="CB33" s="1" t="s">
        <v>215</v>
      </c>
      <c r="CC33" s="156">
        <v>9.2293333333333338E-2</v>
      </c>
      <c r="CD33" s="395"/>
      <c r="CF33" s="324">
        <f t="shared" si="26"/>
        <v>2.6648666666666668E-2</v>
      </c>
      <c r="CH33" s="311"/>
      <c r="CI33" s="1" t="s">
        <v>215</v>
      </c>
      <c r="CJ33" s="72">
        <v>0</v>
      </c>
      <c r="CK33" s="395"/>
      <c r="CN33" s="1" t="s">
        <v>215</v>
      </c>
      <c r="CO33" s="156">
        <v>0</v>
      </c>
      <c r="CP33" s="395"/>
      <c r="CR33" s="324">
        <f t="shared" si="27"/>
        <v>0</v>
      </c>
      <c r="CT33" s="311"/>
      <c r="CU33" s="1" t="s">
        <v>215</v>
      </c>
      <c r="CV33" s="72">
        <v>0</v>
      </c>
      <c r="CW33" s="395"/>
      <c r="CZ33" s="1" t="s">
        <v>215</v>
      </c>
      <c r="DA33" s="156">
        <v>0</v>
      </c>
      <c r="DB33" s="395"/>
      <c r="DD33" s="324">
        <f t="shared" si="28"/>
        <v>0</v>
      </c>
      <c r="DF33" s="311"/>
      <c r="DG33" s="1" t="s">
        <v>215</v>
      </c>
      <c r="DH33" s="72"/>
      <c r="DI33" s="395"/>
      <c r="DL33" s="1" t="s">
        <v>215</v>
      </c>
      <c r="DM33" s="156"/>
      <c r="DN33" s="395"/>
      <c r="DP33" s="324">
        <f t="shared" si="29"/>
        <v>0</v>
      </c>
      <c r="DR33" s="311"/>
      <c r="DS33" s="1" t="s">
        <v>215</v>
      </c>
      <c r="DT33" s="72"/>
      <c r="DU33" s="395"/>
      <c r="DX33" s="1" t="s">
        <v>215</v>
      </c>
      <c r="DY33" s="156"/>
      <c r="DZ33" s="395"/>
      <c r="EB33" s="324">
        <f t="shared" si="30"/>
        <v>0</v>
      </c>
      <c r="ED33" s="311"/>
      <c r="EE33" s="1" t="s">
        <v>215</v>
      </c>
      <c r="EF33" s="72"/>
      <c r="EG33" s="395"/>
      <c r="EJ33" s="1" t="s">
        <v>215</v>
      </c>
      <c r="EK33" s="156"/>
      <c r="EL33" s="395"/>
      <c r="EN33" s="324">
        <f t="shared" si="31"/>
        <v>0</v>
      </c>
      <c r="EP33" s="311"/>
      <c r="EQ33" s="1" t="s">
        <v>215</v>
      </c>
      <c r="ER33" s="72"/>
      <c r="ES33" s="395"/>
      <c r="EV33" s="1" t="s">
        <v>215</v>
      </c>
      <c r="EW33" s="156"/>
      <c r="EX33" s="395"/>
      <c r="EZ33" s="324">
        <f t="shared" si="32"/>
        <v>0</v>
      </c>
      <c r="FB33" s="311"/>
      <c r="FC33" s="1" t="s">
        <v>215</v>
      </c>
      <c r="FD33" s="72"/>
      <c r="FE33" s="395"/>
      <c r="FH33" s="1" t="s">
        <v>215</v>
      </c>
      <c r="FI33" s="156"/>
      <c r="FJ33" s="395"/>
      <c r="FL33" s="324">
        <f t="shared" si="33"/>
        <v>0</v>
      </c>
      <c r="FN33" s="311"/>
      <c r="FO33" s="1" t="s">
        <v>215</v>
      </c>
      <c r="FP33" s="72"/>
      <c r="FQ33" s="395"/>
      <c r="FT33" s="1" t="s">
        <v>215</v>
      </c>
      <c r="FU33" s="156"/>
      <c r="FV33" s="395"/>
      <c r="FX33" s="324">
        <f t="shared" si="34"/>
        <v>0</v>
      </c>
      <c r="FZ33" s="311"/>
      <c r="GA33" s="1" t="s">
        <v>215</v>
      </c>
      <c r="GB33" s="72"/>
      <c r="GC33" s="395"/>
      <c r="GF33" s="1" t="s">
        <v>215</v>
      </c>
      <c r="GG33" s="156"/>
      <c r="GH33" s="395"/>
      <c r="GJ33" s="324">
        <f t="shared" si="35"/>
        <v>0</v>
      </c>
      <c r="GL33" s="311"/>
      <c r="GM33" s="1" t="s">
        <v>215</v>
      </c>
      <c r="GN33" s="72"/>
      <c r="GO33" s="395"/>
      <c r="GR33" s="1" t="s">
        <v>215</v>
      </c>
      <c r="GS33" s="156"/>
      <c r="GT33" s="395"/>
      <c r="GV33" s="324">
        <f t="shared" si="36"/>
        <v>0</v>
      </c>
      <c r="GX33" s="311"/>
      <c r="GY33" s="1" t="s">
        <v>215</v>
      </c>
      <c r="GZ33" s="72"/>
      <c r="HA33" s="395"/>
      <c r="HD33" s="1" t="s">
        <v>215</v>
      </c>
      <c r="HE33" s="156"/>
      <c r="HF33" s="395"/>
      <c r="HH33" s="324">
        <f t="shared" si="37"/>
        <v>0</v>
      </c>
      <c r="HJ33" s="39" t="s">
        <v>213</v>
      </c>
      <c r="HK33" s="312">
        <v>0.42104736904739898</v>
      </c>
      <c r="HL33" s="85"/>
      <c r="HM33" s="85"/>
      <c r="HN33" s="85"/>
      <c r="HO33" s="85"/>
      <c r="HP33" s="85"/>
      <c r="HQ33" s="85"/>
      <c r="HR33" s="85"/>
      <c r="HS33" s="85"/>
      <c r="HT33" s="85"/>
      <c r="HU33" s="85"/>
      <c r="HV33" s="471"/>
      <c r="HW33" s="85"/>
      <c r="HX33" s="85"/>
      <c r="HY33" s="471"/>
      <c r="HZ33" s="85"/>
      <c r="IA33" s="788"/>
      <c r="IB33" s="86"/>
      <c r="IC33" s="84"/>
      <c r="ID33" s="85"/>
      <c r="IE33" s="85"/>
      <c r="IF33" s="86"/>
      <c r="IG33" s="85"/>
      <c r="IH33" s="85"/>
      <c r="II33" s="85"/>
      <c r="IJ33" s="86"/>
      <c r="IO33" s="149"/>
      <c r="JA33" s="149"/>
    </row>
    <row r="34" spans="1:261" ht="16.149999999999999" thickBot="1" x14ac:dyDescent="0.65">
      <c r="A34" s="396">
        <v>27</v>
      </c>
      <c r="B34" s="311"/>
      <c r="C34" s="1" t="s">
        <v>410</v>
      </c>
      <c r="D34" s="119">
        <v>0.21279497002771294</v>
      </c>
      <c r="E34" s="395"/>
      <c r="H34" s="1" t="s">
        <v>410</v>
      </c>
      <c r="I34" s="119">
        <v>0.17125666881154464</v>
      </c>
      <c r="J34" s="395"/>
      <c r="L34" s="190">
        <f t="shared" si="20"/>
        <v>4.1538301216168305E-2</v>
      </c>
      <c r="N34" s="311"/>
      <c r="O34" s="1" t="s">
        <v>410</v>
      </c>
      <c r="P34" s="119"/>
      <c r="Q34" s="395"/>
      <c r="T34" s="1" t="s">
        <v>410</v>
      </c>
      <c r="U34" s="119"/>
      <c r="V34" s="395"/>
      <c r="X34" s="190">
        <f t="shared" si="21"/>
        <v>0</v>
      </c>
      <c r="Z34" s="311"/>
      <c r="AA34" s="1" t="s">
        <v>410</v>
      </c>
      <c r="AB34" s="119">
        <v>0.33595026539930944</v>
      </c>
      <c r="AC34" s="395"/>
      <c r="AF34" s="1" t="s">
        <v>410</v>
      </c>
      <c r="AG34" s="119">
        <v>0.21733688359477063</v>
      </c>
      <c r="AH34" s="395"/>
      <c r="AJ34" s="190">
        <f t="shared" si="22"/>
        <v>0.11861338180453881</v>
      </c>
      <c r="AL34" s="311"/>
      <c r="AM34" s="1" t="s">
        <v>410</v>
      </c>
      <c r="AN34" s="119">
        <v>0.21753702661684346</v>
      </c>
      <c r="AO34" s="395"/>
      <c r="AR34" s="1" t="s">
        <v>410</v>
      </c>
      <c r="AS34" s="119">
        <v>0.22369441078556804</v>
      </c>
      <c r="AT34" s="395"/>
      <c r="AV34" s="190">
        <f t="shared" si="23"/>
        <v>-6.1573841687245778E-3</v>
      </c>
      <c r="AX34" s="311"/>
      <c r="AY34" s="1" t="s">
        <v>410</v>
      </c>
      <c r="AZ34" s="119">
        <v>0.16884199233786135</v>
      </c>
      <c r="BA34" s="395"/>
      <c r="BD34" s="1" t="s">
        <v>410</v>
      </c>
      <c r="BE34" s="119">
        <v>0.14457181812040881</v>
      </c>
      <c r="BF34" s="395"/>
      <c r="BH34" s="190">
        <f t="shared" si="24"/>
        <v>2.4270174217452534E-2</v>
      </c>
      <c r="BJ34" s="311"/>
      <c r="BK34" s="1" t="s">
        <v>410</v>
      </c>
      <c r="BL34" s="119">
        <v>0.16301949931212398</v>
      </c>
      <c r="BM34" s="395"/>
      <c r="BP34" s="1" t="s">
        <v>410</v>
      </c>
      <c r="BQ34" s="119">
        <v>0.15257858085065137</v>
      </c>
      <c r="BR34" s="395"/>
      <c r="BT34" s="190">
        <f t="shared" si="25"/>
        <v>1.0440918461472604E-2</v>
      </c>
      <c r="BV34" s="311"/>
      <c r="BW34" s="1" t="s">
        <v>410</v>
      </c>
      <c r="BX34" s="119">
        <v>0.23772336633860219</v>
      </c>
      <c r="BY34" s="395"/>
      <c r="CB34" s="1" t="s">
        <v>410</v>
      </c>
      <c r="CC34" s="119">
        <v>0.18531806612088106</v>
      </c>
      <c r="CD34" s="395"/>
      <c r="CF34" s="190">
        <f t="shared" si="26"/>
        <v>5.2405300217721135E-2</v>
      </c>
      <c r="CH34" s="311"/>
      <c r="CI34" s="1" t="s">
        <v>102</v>
      </c>
      <c r="CJ34" s="119">
        <v>0</v>
      </c>
      <c r="CK34" s="395"/>
      <c r="CN34" s="1" t="s">
        <v>102</v>
      </c>
      <c r="CO34" s="119">
        <v>0</v>
      </c>
      <c r="CP34" s="395"/>
      <c r="CR34" s="190">
        <f t="shared" si="27"/>
        <v>0</v>
      </c>
      <c r="CT34" s="311"/>
      <c r="CU34" s="1" t="s">
        <v>102</v>
      </c>
      <c r="CV34" s="119">
        <v>0</v>
      </c>
      <c r="CW34" s="395"/>
      <c r="CZ34" s="1" t="s">
        <v>102</v>
      </c>
      <c r="DA34" s="119">
        <v>0</v>
      </c>
      <c r="DB34" s="395"/>
      <c r="DD34" s="190">
        <f t="shared" si="28"/>
        <v>0</v>
      </c>
      <c r="DF34" s="311"/>
      <c r="DG34" s="1" t="s">
        <v>102</v>
      </c>
      <c r="DH34" s="119"/>
      <c r="DI34" s="395"/>
      <c r="DL34" s="1" t="s">
        <v>102</v>
      </c>
      <c r="DM34" s="119"/>
      <c r="DN34" s="395"/>
      <c r="DP34" s="190">
        <f t="shared" si="29"/>
        <v>0</v>
      </c>
      <c r="DR34" s="311"/>
      <c r="DS34" s="1" t="s">
        <v>102</v>
      </c>
      <c r="DT34" s="119"/>
      <c r="DU34" s="395"/>
      <c r="DX34" s="1" t="s">
        <v>102</v>
      </c>
      <c r="DY34" s="119"/>
      <c r="DZ34" s="395"/>
      <c r="EB34" s="190">
        <f t="shared" si="30"/>
        <v>0</v>
      </c>
      <c r="ED34" s="311"/>
      <c r="EE34" s="1" t="s">
        <v>102</v>
      </c>
      <c r="EF34" s="119"/>
      <c r="EG34" s="395"/>
      <c r="EJ34" s="1" t="s">
        <v>102</v>
      </c>
      <c r="EK34" s="119"/>
      <c r="EL34" s="395"/>
      <c r="EN34" s="190">
        <f t="shared" si="31"/>
        <v>0</v>
      </c>
      <c r="EP34" s="311"/>
      <c r="EQ34" s="1" t="s">
        <v>102</v>
      </c>
      <c r="ER34" s="119"/>
      <c r="ES34" s="395"/>
      <c r="EV34" s="1" t="s">
        <v>102</v>
      </c>
      <c r="EW34" s="119"/>
      <c r="EX34" s="395"/>
      <c r="EZ34" s="190">
        <f t="shared" si="32"/>
        <v>0</v>
      </c>
      <c r="FB34" s="311"/>
      <c r="FC34" s="1" t="s">
        <v>102</v>
      </c>
      <c r="FD34" s="119"/>
      <c r="FE34" s="395"/>
      <c r="FH34" s="1" t="s">
        <v>102</v>
      </c>
      <c r="FI34" s="119"/>
      <c r="FJ34" s="395"/>
      <c r="FL34" s="190">
        <f t="shared" si="33"/>
        <v>0</v>
      </c>
      <c r="FN34" s="311"/>
      <c r="FO34" s="1" t="s">
        <v>102</v>
      </c>
      <c r="FP34" s="119"/>
      <c r="FQ34" s="395"/>
      <c r="FT34" s="1" t="s">
        <v>102</v>
      </c>
      <c r="FU34" s="119"/>
      <c r="FV34" s="395"/>
      <c r="FX34" s="190">
        <f t="shared" si="34"/>
        <v>0</v>
      </c>
      <c r="FZ34" s="311"/>
      <c r="GA34" s="1" t="s">
        <v>102</v>
      </c>
      <c r="GB34" s="119"/>
      <c r="GC34" s="395"/>
      <c r="GF34" s="1" t="s">
        <v>102</v>
      </c>
      <c r="GG34" s="119"/>
      <c r="GH34" s="395"/>
      <c r="GJ34" s="190">
        <f t="shared" si="35"/>
        <v>0</v>
      </c>
      <c r="GL34" s="311"/>
      <c r="GM34" s="1" t="s">
        <v>102</v>
      </c>
      <c r="GN34" s="119"/>
      <c r="GO34" s="395"/>
      <c r="GR34" s="1" t="s">
        <v>102</v>
      </c>
      <c r="GS34" s="119"/>
      <c r="GT34" s="395"/>
      <c r="GV34" s="190">
        <f t="shared" si="36"/>
        <v>0</v>
      </c>
      <c r="GX34" s="311"/>
      <c r="GY34" s="1" t="s">
        <v>102</v>
      </c>
      <c r="GZ34" s="119"/>
      <c r="HA34" s="395"/>
      <c r="HD34" s="1" t="s">
        <v>102</v>
      </c>
      <c r="HE34" s="119"/>
      <c r="HF34" s="395"/>
      <c r="HH34" s="190">
        <f t="shared" si="37"/>
        <v>0</v>
      </c>
      <c r="HJ34" s="40" t="s">
        <v>208</v>
      </c>
      <c r="HK34" s="87"/>
      <c r="HL34" s="88"/>
      <c r="HM34" s="88"/>
      <c r="HN34" s="88"/>
      <c r="HO34" s="88"/>
      <c r="HP34" s="88"/>
      <c r="HQ34" s="88"/>
      <c r="HR34" s="88"/>
      <c r="HS34" s="88"/>
      <c r="HT34" s="88"/>
      <c r="HU34" s="88"/>
      <c r="HV34" s="472"/>
      <c r="HW34" s="88"/>
      <c r="HX34" s="88"/>
      <c r="HY34" s="472"/>
      <c r="HZ34" s="88"/>
      <c r="IA34" s="791"/>
      <c r="IB34" s="255">
        <v>-0.44165746851328802</v>
      </c>
      <c r="IC34" s="87"/>
      <c r="ID34" s="88"/>
      <c r="IE34" s="88"/>
      <c r="IF34" s="89"/>
      <c r="IG34" s="88"/>
      <c r="IH34" s="88"/>
      <c r="II34" s="88"/>
      <c r="IJ34" s="89"/>
      <c r="IO34" s="149"/>
      <c r="JA34" s="149"/>
    </row>
    <row r="35" spans="1:261" x14ac:dyDescent="0.6">
      <c r="A35" s="396">
        <v>28</v>
      </c>
      <c r="B35" s="311"/>
      <c r="C35" s="1" t="s">
        <v>258</v>
      </c>
      <c r="D35" s="50">
        <v>0</v>
      </c>
      <c r="E35" s="327"/>
      <c r="H35" s="1" t="s">
        <v>258</v>
      </c>
      <c r="I35" s="50">
        <v>0</v>
      </c>
      <c r="J35" s="327"/>
      <c r="L35" s="190">
        <f t="shared" si="20"/>
        <v>0</v>
      </c>
      <c r="N35" s="311"/>
      <c r="O35" s="1" t="s">
        <v>258</v>
      </c>
      <c r="P35" s="50"/>
      <c r="Q35" s="327"/>
      <c r="T35" s="1" t="s">
        <v>258</v>
      </c>
      <c r="U35" s="398"/>
      <c r="V35" s="327"/>
      <c r="X35" s="190">
        <f t="shared" si="21"/>
        <v>0</v>
      </c>
      <c r="Z35" s="311"/>
      <c r="AA35" s="1" t="s">
        <v>258</v>
      </c>
      <c r="AB35" s="50">
        <v>-0.41367988178654802</v>
      </c>
      <c r="AC35" s="327"/>
      <c r="AF35" s="1" t="s">
        <v>258</v>
      </c>
      <c r="AG35" s="50">
        <v>-0.46111409673328202</v>
      </c>
      <c r="AH35" s="327"/>
      <c r="AJ35" s="190">
        <f t="shared" si="22"/>
        <v>4.7434214946733999E-2</v>
      </c>
      <c r="AL35" s="311"/>
      <c r="AM35" s="1" t="s">
        <v>258</v>
      </c>
      <c r="AN35" s="50">
        <v>-0.43847628534401301</v>
      </c>
      <c r="AO35" s="327"/>
      <c r="AR35" s="1" t="s">
        <v>258</v>
      </c>
      <c r="AS35" s="50">
        <v>-0.48840200390757899</v>
      </c>
      <c r="AT35" s="327"/>
      <c r="AV35" s="190">
        <f t="shared" si="23"/>
        <v>4.9925718563565979E-2</v>
      </c>
      <c r="AX35" s="311"/>
      <c r="AY35" s="1" t="s">
        <v>258</v>
      </c>
      <c r="AZ35" s="50">
        <v>-9.1514949182060504E-2</v>
      </c>
      <c r="BA35" s="327"/>
      <c r="BD35" s="1" t="s">
        <v>258</v>
      </c>
      <c r="BE35" s="50">
        <v>-3.62570690907663E-2</v>
      </c>
      <c r="BF35" s="327"/>
      <c r="BH35" s="190">
        <f t="shared" si="24"/>
        <v>-5.5257880091294204E-2</v>
      </c>
      <c r="BJ35" s="311"/>
      <c r="BK35" s="1" t="s">
        <v>258</v>
      </c>
      <c r="BL35" s="50">
        <v>-0.26755542073609401</v>
      </c>
      <c r="BM35" s="327"/>
      <c r="BP35" s="1" t="s">
        <v>258</v>
      </c>
      <c r="BQ35" s="50">
        <v>-0.31837115269708299</v>
      </c>
      <c r="BR35" s="327"/>
      <c r="BT35" s="190">
        <f t="shared" si="25"/>
        <v>5.0815731960988986E-2</v>
      </c>
      <c r="BV35" s="311"/>
      <c r="BW35" s="1" t="s">
        <v>258</v>
      </c>
      <c r="BX35" s="50">
        <v>-0.58203339185617697</v>
      </c>
      <c r="BY35" s="327"/>
      <c r="CB35" s="1" t="s">
        <v>258</v>
      </c>
      <c r="CC35" s="50">
        <v>-0.41238955840231201</v>
      </c>
      <c r="CD35" s="327"/>
      <c r="CF35" s="190">
        <f t="shared" si="26"/>
        <v>-0.16964383345386497</v>
      </c>
      <c r="CH35" s="311"/>
      <c r="CI35" s="1" t="s">
        <v>258</v>
      </c>
      <c r="CJ35" s="50">
        <v>-0.112821335919115</v>
      </c>
      <c r="CK35" s="327"/>
      <c r="CN35" s="1" t="s">
        <v>258</v>
      </c>
      <c r="CO35" s="50">
        <v>-0.129619221879687</v>
      </c>
      <c r="CP35" s="327"/>
      <c r="CR35" s="190">
        <f t="shared" si="27"/>
        <v>1.6797885960571995E-2</v>
      </c>
      <c r="CT35" s="311"/>
      <c r="CU35" s="1" t="s">
        <v>258</v>
      </c>
      <c r="CV35" s="50">
        <v>-0.19331960493391401</v>
      </c>
      <c r="CW35" s="327"/>
      <c r="CZ35" s="1" t="s">
        <v>258</v>
      </c>
      <c r="DA35" s="50">
        <v>-0.22308212113428599</v>
      </c>
      <c r="DB35" s="327"/>
      <c r="DD35" s="190">
        <f t="shared" si="28"/>
        <v>2.9762516200371986E-2</v>
      </c>
      <c r="DF35" s="311"/>
      <c r="DG35" s="1" t="s">
        <v>258</v>
      </c>
      <c r="DH35" s="50"/>
      <c r="DI35" s="327"/>
      <c r="DL35" s="1" t="s">
        <v>258</v>
      </c>
      <c r="DM35" s="50"/>
      <c r="DN35" s="327"/>
      <c r="DP35" s="190">
        <f t="shared" si="29"/>
        <v>0</v>
      </c>
      <c r="DR35" s="311"/>
      <c r="DS35" s="1" t="s">
        <v>258</v>
      </c>
      <c r="DT35" s="50"/>
      <c r="DU35" s="327"/>
      <c r="DX35" s="1" t="s">
        <v>258</v>
      </c>
      <c r="DY35" s="50"/>
      <c r="DZ35" s="327"/>
      <c r="EB35" s="190">
        <f t="shared" si="30"/>
        <v>0</v>
      </c>
      <c r="ED35" s="311"/>
      <c r="EE35" s="1" t="s">
        <v>258</v>
      </c>
      <c r="EF35" s="50"/>
      <c r="EG35" s="327"/>
      <c r="EJ35" s="1" t="s">
        <v>258</v>
      </c>
      <c r="EK35" s="50"/>
      <c r="EL35" s="327"/>
      <c r="EN35" s="190">
        <f t="shared" si="31"/>
        <v>0</v>
      </c>
      <c r="EP35" s="311"/>
      <c r="EQ35" s="1" t="s">
        <v>258</v>
      </c>
      <c r="ER35" s="50"/>
      <c r="ES35" s="327"/>
      <c r="EV35" s="1" t="s">
        <v>258</v>
      </c>
      <c r="EW35" s="50"/>
      <c r="EX35" s="327"/>
      <c r="EZ35" s="190">
        <f t="shared" si="32"/>
        <v>0</v>
      </c>
      <c r="FB35" s="311"/>
      <c r="FC35" s="1" t="s">
        <v>258</v>
      </c>
      <c r="FD35" s="50"/>
      <c r="FE35" s="327"/>
      <c r="FH35" s="1" t="s">
        <v>258</v>
      </c>
      <c r="FI35" s="50"/>
      <c r="FJ35" s="327"/>
      <c r="FL35" s="190">
        <f t="shared" si="33"/>
        <v>0</v>
      </c>
      <c r="FN35" s="311"/>
      <c r="FO35" s="1" t="s">
        <v>258</v>
      </c>
      <c r="FP35" s="50"/>
      <c r="FQ35" s="327"/>
      <c r="FT35" s="1" t="s">
        <v>258</v>
      </c>
      <c r="FU35" s="50"/>
      <c r="FV35" s="327"/>
      <c r="FX35" s="190">
        <f t="shared" si="34"/>
        <v>0</v>
      </c>
      <c r="FZ35" s="311"/>
      <c r="GA35" s="1" t="s">
        <v>258</v>
      </c>
      <c r="GB35" s="50"/>
      <c r="GC35" s="327"/>
      <c r="GF35" s="1" t="s">
        <v>258</v>
      </c>
      <c r="GG35" s="50"/>
      <c r="GH35" s="327"/>
      <c r="GJ35" s="190">
        <f t="shared" si="35"/>
        <v>0</v>
      </c>
      <c r="GL35" s="311"/>
      <c r="GM35" s="1" t="s">
        <v>258</v>
      </c>
      <c r="GN35" s="50"/>
      <c r="GO35" s="327"/>
      <c r="GR35" s="1" t="s">
        <v>258</v>
      </c>
      <c r="GS35" s="50"/>
      <c r="GT35" s="327"/>
      <c r="GV35" s="190">
        <f t="shared" si="36"/>
        <v>0</v>
      </c>
      <c r="GX35" s="311"/>
      <c r="GY35" s="1" t="s">
        <v>258</v>
      </c>
      <c r="GZ35" s="50"/>
      <c r="HA35" s="327"/>
      <c r="HD35" s="1" t="s">
        <v>258</v>
      </c>
      <c r="HE35" s="50"/>
      <c r="HF35" s="327"/>
      <c r="HH35" s="190">
        <f t="shared" si="37"/>
        <v>0</v>
      </c>
      <c r="HJ35" s="28"/>
      <c r="HK35" s="77"/>
      <c r="HL35" s="77"/>
      <c r="HM35" s="77"/>
      <c r="HN35" s="77"/>
      <c r="HO35" s="77"/>
      <c r="HP35" s="77"/>
      <c r="HQ35" s="77"/>
      <c r="HR35" s="77"/>
      <c r="HS35" s="77"/>
      <c r="HT35" s="77"/>
      <c r="HU35" s="77"/>
      <c r="HV35" s="22"/>
      <c r="HW35" s="22"/>
      <c r="HX35" s="22"/>
      <c r="HY35" s="22"/>
      <c r="HZ35" s="22"/>
      <c r="IA35" s="22"/>
      <c r="IB35" s="22"/>
      <c r="IO35" s="149"/>
      <c r="JA35" s="149"/>
    </row>
    <row r="36" spans="1:261" ht="16.149999999999999" thickBot="1" x14ac:dyDescent="0.65">
      <c r="A36" s="396">
        <v>29</v>
      </c>
      <c r="B36" s="311"/>
      <c r="C36" s="1" t="s">
        <v>259</v>
      </c>
      <c r="D36" s="50">
        <v>0.42104736904739898</v>
      </c>
      <c r="E36" s="395"/>
      <c r="H36" s="1" t="s">
        <v>259</v>
      </c>
      <c r="I36" s="50">
        <v>0.56792134325105204</v>
      </c>
      <c r="J36" s="395"/>
      <c r="L36" s="190">
        <f t="shared" si="20"/>
        <v>-0.14687397420365306</v>
      </c>
      <c r="N36" s="311"/>
      <c r="O36" s="1" t="s">
        <v>259</v>
      </c>
      <c r="P36" s="50"/>
      <c r="Q36" s="395"/>
      <c r="T36" s="1" t="s">
        <v>259</v>
      </c>
      <c r="U36" s="398"/>
      <c r="V36" s="395"/>
      <c r="X36" s="190">
        <f t="shared" si="21"/>
        <v>0</v>
      </c>
      <c r="Z36" s="311"/>
      <c r="AA36" s="1" t="s">
        <v>259</v>
      </c>
      <c r="AB36" s="50">
        <v>0.15158340703866299</v>
      </c>
      <c r="AC36" s="395"/>
      <c r="AF36" s="1" t="s">
        <v>259</v>
      </c>
      <c r="AG36" s="50">
        <v>0.18048383335630999</v>
      </c>
      <c r="AH36" s="395"/>
      <c r="AJ36" s="190">
        <f t="shared" si="22"/>
        <v>-2.8900426317646999E-2</v>
      </c>
      <c r="AL36" s="311"/>
      <c r="AM36" s="1" t="s">
        <v>259</v>
      </c>
      <c r="AN36" s="50">
        <v>0.15374270253994399</v>
      </c>
      <c r="AO36" s="395"/>
      <c r="AR36" s="1" t="s">
        <v>259</v>
      </c>
      <c r="AS36" s="50">
        <v>0.19109355808411399</v>
      </c>
      <c r="AT36" s="395"/>
      <c r="AV36" s="190">
        <f t="shared" si="23"/>
        <v>-3.7350855544170003E-2</v>
      </c>
      <c r="AX36" s="311"/>
      <c r="AY36" s="1" t="s">
        <v>259</v>
      </c>
      <c r="AZ36" s="50">
        <v>0.202636166979131</v>
      </c>
      <c r="BA36" s="395"/>
      <c r="BD36" s="1" t="s">
        <v>259</v>
      </c>
      <c r="BE36" s="50">
        <v>0.327581201445929</v>
      </c>
      <c r="BF36" s="395"/>
      <c r="BH36" s="190">
        <f t="shared" si="24"/>
        <v>-0.124945034466798</v>
      </c>
      <c r="BJ36" s="311"/>
      <c r="BK36" s="1" t="s">
        <v>259</v>
      </c>
      <c r="BL36" s="50">
        <v>0</v>
      </c>
      <c r="BM36" s="395"/>
      <c r="BP36" s="1" t="s">
        <v>259</v>
      </c>
      <c r="BQ36" s="50">
        <v>0</v>
      </c>
      <c r="BR36" s="395"/>
      <c r="BT36" s="190">
        <f t="shared" si="25"/>
        <v>0</v>
      </c>
      <c r="BV36" s="311"/>
      <c r="BW36" s="1" t="s">
        <v>259</v>
      </c>
      <c r="BX36" s="50">
        <v>-0.44165746851328802</v>
      </c>
      <c r="BY36" s="395"/>
      <c r="CB36" s="1" t="s">
        <v>259</v>
      </c>
      <c r="CC36" s="50">
        <v>-0.194113072999782</v>
      </c>
      <c r="CD36" s="395"/>
      <c r="CF36" s="190">
        <f t="shared" si="26"/>
        <v>-0.24754439551350602</v>
      </c>
      <c r="CH36" s="311"/>
      <c r="CI36" s="1" t="s">
        <v>259</v>
      </c>
      <c r="CJ36" s="50">
        <v>0</v>
      </c>
      <c r="CK36" s="395"/>
      <c r="CN36" s="1" t="s">
        <v>259</v>
      </c>
      <c r="CO36" s="50">
        <v>0</v>
      </c>
      <c r="CP36" s="395"/>
      <c r="CR36" s="190">
        <f t="shared" si="27"/>
        <v>0</v>
      </c>
      <c r="CT36" s="311"/>
      <c r="CU36" s="1" t="s">
        <v>259</v>
      </c>
      <c r="CV36" s="50">
        <v>0</v>
      </c>
      <c r="CW36" s="395"/>
      <c r="CZ36" s="1" t="s">
        <v>259</v>
      </c>
      <c r="DA36" s="50">
        <v>0</v>
      </c>
      <c r="DB36" s="395"/>
      <c r="DD36" s="190">
        <f t="shared" si="28"/>
        <v>0</v>
      </c>
      <c r="DF36" s="311"/>
      <c r="DG36" s="1" t="s">
        <v>259</v>
      </c>
      <c r="DH36" s="50"/>
      <c r="DI36" s="395"/>
      <c r="DL36" s="1" t="s">
        <v>259</v>
      </c>
      <c r="DM36" s="50"/>
      <c r="DN36" s="395"/>
      <c r="DP36" s="190">
        <f t="shared" si="29"/>
        <v>0</v>
      </c>
      <c r="DR36" s="311"/>
      <c r="DS36" s="1" t="s">
        <v>259</v>
      </c>
      <c r="DT36" s="50"/>
      <c r="DU36" s="395"/>
      <c r="DX36" s="1" t="s">
        <v>259</v>
      </c>
      <c r="DY36" s="50"/>
      <c r="DZ36" s="395"/>
      <c r="EB36" s="190">
        <f t="shared" si="30"/>
        <v>0</v>
      </c>
      <c r="ED36" s="311"/>
      <c r="EE36" s="1" t="s">
        <v>259</v>
      </c>
      <c r="EF36" s="50"/>
      <c r="EG36" s="395"/>
      <c r="EJ36" s="1" t="s">
        <v>259</v>
      </c>
      <c r="EK36" s="50"/>
      <c r="EL36" s="395"/>
      <c r="EN36" s="190">
        <f t="shared" si="31"/>
        <v>0</v>
      </c>
      <c r="EP36" s="311"/>
      <c r="EQ36" s="1" t="s">
        <v>259</v>
      </c>
      <c r="ER36" s="50"/>
      <c r="ES36" s="395"/>
      <c r="EV36" s="1" t="s">
        <v>259</v>
      </c>
      <c r="EW36" s="50"/>
      <c r="EX36" s="395"/>
      <c r="EZ36" s="190">
        <f t="shared" si="32"/>
        <v>0</v>
      </c>
      <c r="FB36" s="311"/>
      <c r="FC36" s="1" t="s">
        <v>259</v>
      </c>
      <c r="FD36" s="50"/>
      <c r="FE36" s="395"/>
      <c r="FH36" s="1" t="s">
        <v>259</v>
      </c>
      <c r="FI36" s="50"/>
      <c r="FJ36" s="395"/>
      <c r="FL36" s="190">
        <f t="shared" si="33"/>
        <v>0</v>
      </c>
      <c r="FN36" s="311"/>
      <c r="FO36" s="1" t="s">
        <v>259</v>
      </c>
      <c r="FP36" s="50"/>
      <c r="FQ36" s="395"/>
      <c r="FT36" s="1" t="s">
        <v>259</v>
      </c>
      <c r="FU36" s="50"/>
      <c r="FV36" s="395"/>
      <c r="FX36" s="190">
        <f t="shared" si="34"/>
        <v>0</v>
      </c>
      <c r="FZ36" s="311"/>
      <c r="GA36" s="1" t="s">
        <v>259</v>
      </c>
      <c r="GB36" s="50"/>
      <c r="GC36" s="395"/>
      <c r="GF36" s="1" t="s">
        <v>259</v>
      </c>
      <c r="GG36" s="50"/>
      <c r="GH36" s="395"/>
      <c r="GJ36" s="190">
        <f t="shared" si="35"/>
        <v>0</v>
      </c>
      <c r="GL36" s="311"/>
      <c r="GM36" s="1" t="s">
        <v>259</v>
      </c>
      <c r="GN36" s="50"/>
      <c r="GO36" s="395"/>
      <c r="GR36" s="1" t="s">
        <v>259</v>
      </c>
      <c r="GS36" s="50"/>
      <c r="GT36" s="395"/>
      <c r="GV36" s="190">
        <f t="shared" si="36"/>
        <v>0</v>
      </c>
      <c r="GX36" s="311"/>
      <c r="GY36" s="1" t="s">
        <v>259</v>
      </c>
      <c r="GZ36" s="50"/>
      <c r="HA36" s="395"/>
      <c r="HD36" s="1" t="s">
        <v>259</v>
      </c>
      <c r="HE36" s="50"/>
      <c r="HF36" s="395"/>
      <c r="HH36" s="190">
        <f t="shared" si="37"/>
        <v>0</v>
      </c>
      <c r="HJ36" s="28"/>
      <c r="HK36" s="118"/>
      <c r="HL36" s="118"/>
      <c r="HM36" s="118"/>
      <c r="HN36" s="118"/>
      <c r="HO36" s="118"/>
      <c r="HP36" s="118"/>
      <c r="HQ36" s="118"/>
      <c r="HR36" s="118"/>
      <c r="HS36" s="118"/>
      <c r="HT36" s="118"/>
      <c r="HU36" s="118"/>
      <c r="HV36" s="118"/>
      <c r="HW36" s="118"/>
      <c r="IB36" s="41"/>
      <c r="IK36" s="395"/>
      <c r="IO36" s="149"/>
      <c r="JA36" s="149"/>
    </row>
    <row r="37" spans="1:261" ht="16.149999999999999" thickBot="1" x14ac:dyDescent="0.65">
      <c r="A37" s="396">
        <v>30</v>
      </c>
      <c r="B37" s="311"/>
      <c r="C37" s="1" t="s">
        <v>260</v>
      </c>
      <c r="D37" s="119">
        <f>$D$34*$D$35*$D$32</f>
        <v>0</v>
      </c>
      <c r="E37" s="395"/>
      <c r="H37" s="1" t="s">
        <v>260</v>
      </c>
      <c r="I37" s="402">
        <f>$I$34*$I$35*$I$32</f>
        <v>0</v>
      </c>
      <c r="J37" s="395"/>
      <c r="L37" s="324">
        <f t="shared" si="20"/>
        <v>0</v>
      </c>
      <c r="N37" s="311"/>
      <c r="O37" s="1" t="s">
        <v>260</v>
      </c>
      <c r="P37" s="50"/>
      <c r="Q37" s="395"/>
      <c r="T37" s="1" t="s">
        <v>260</v>
      </c>
      <c r="U37" s="119"/>
      <c r="V37" s="395"/>
      <c r="X37" s="324">
        <f t="shared" si="21"/>
        <v>0</v>
      </c>
      <c r="Z37" s="311"/>
      <c r="AA37" s="1" t="s">
        <v>260</v>
      </c>
      <c r="AB37" s="402">
        <f>$AB$34*$AB$35*$AB$32</f>
        <v>-1.2162982497864516E-2</v>
      </c>
      <c r="AC37" s="395"/>
      <c r="AF37" s="1" t="s">
        <v>260</v>
      </c>
      <c r="AG37" s="402">
        <f>$AG$34*$AG$35*$AG$32</f>
        <v>-8.506193673084814E-3</v>
      </c>
      <c r="AH37" s="395"/>
      <c r="AJ37" s="324">
        <f t="shared" si="22"/>
        <v>-3.6567888247797022E-3</v>
      </c>
      <c r="AL37" s="311"/>
      <c r="AM37" s="1" t="s">
        <v>260</v>
      </c>
      <c r="AN37" s="402">
        <f>$AN$34*$AN$35*$AN$32</f>
        <v>-8.347952910404138E-3</v>
      </c>
      <c r="AO37" s="395"/>
      <c r="AR37" s="1" t="s">
        <v>260</v>
      </c>
      <c r="AS37" s="402">
        <f>$AS$34*$AS$35*$AS$32</f>
        <v>-9.273122612685359E-3</v>
      </c>
      <c r="AT37" s="395"/>
      <c r="AV37" s="324">
        <f t="shared" si="23"/>
        <v>9.2516970228122102E-4</v>
      </c>
      <c r="AX37" s="311"/>
      <c r="AY37" s="1" t="s">
        <v>260</v>
      </c>
      <c r="AZ37" s="402">
        <f>$AZ$34*$AZ$35*$AZ$32</f>
        <v>-1.185119687371059E-3</v>
      </c>
      <c r="BA37" s="395"/>
      <c r="BD37" s="1" t="s">
        <v>260</v>
      </c>
      <c r="BE37" s="402">
        <f>$BE$34*$BE$35*$BE$32</f>
        <v>-3.9141373298223536E-4</v>
      </c>
      <c r="BF37" s="395"/>
      <c r="BH37" s="324">
        <f t="shared" si="24"/>
        <v>-7.9370595438882363E-4</v>
      </c>
      <c r="BJ37" s="311"/>
      <c r="BK37" s="1" t="s">
        <v>260</v>
      </c>
      <c r="BL37" s="402">
        <f>$BL$34*$BL$35*$BL$32</f>
        <v>-3.8862524897438663E-3</v>
      </c>
      <c r="BM37" s="395"/>
      <c r="BP37" s="1" t="s">
        <v>260</v>
      </c>
      <c r="BQ37" s="402">
        <f>$BQ$34*$BQ$35*$BQ$32</f>
        <v>-4.2130987132005448E-3</v>
      </c>
      <c r="BR37" s="395"/>
      <c r="BT37" s="324">
        <f t="shared" si="25"/>
        <v>3.268462234566785E-4</v>
      </c>
      <c r="BV37" s="311"/>
      <c r="BW37" s="1" t="s">
        <v>260</v>
      </c>
      <c r="BX37" s="402">
        <f>$BX$34*$BX$35*$BX$32</f>
        <v>-1.5029305089159048E-2</v>
      </c>
      <c r="BY37" s="395"/>
      <c r="CB37" s="1" t="s">
        <v>260</v>
      </c>
      <c r="CC37" s="402">
        <f>$CC$34*$CC$35*$CC$32</f>
        <v>-6.8051070007842133E-3</v>
      </c>
      <c r="CD37" s="395"/>
      <c r="CF37" s="324">
        <f t="shared" si="26"/>
        <v>-8.2241980883748338E-3</v>
      </c>
      <c r="CH37" s="311"/>
      <c r="CI37" s="1" t="s">
        <v>260</v>
      </c>
      <c r="CJ37" s="402">
        <f>$CJ$34*$CJ$35*$CJ$32</f>
        <v>0</v>
      </c>
      <c r="CK37" s="395"/>
      <c r="CN37" s="1" t="s">
        <v>260</v>
      </c>
      <c r="CO37" s="402">
        <f>$CO$34*$CO$35*$CO$32</f>
        <v>0</v>
      </c>
      <c r="CP37" s="395"/>
      <c r="CR37" s="324">
        <f t="shared" si="27"/>
        <v>0</v>
      </c>
      <c r="CT37" s="311"/>
      <c r="CU37" s="1" t="s">
        <v>260</v>
      </c>
      <c r="CV37" s="402">
        <f>$CV$34*$CV$35*$CV$32</f>
        <v>0</v>
      </c>
      <c r="CW37" s="395"/>
      <c r="CZ37" s="1" t="s">
        <v>260</v>
      </c>
      <c r="DA37" s="402">
        <f>$DA$34*$DA$35*$DA$32</f>
        <v>0</v>
      </c>
      <c r="DB37" s="395"/>
      <c r="DD37" s="324">
        <f t="shared" si="28"/>
        <v>0</v>
      </c>
      <c r="DF37" s="311"/>
      <c r="DG37" s="1" t="s">
        <v>260</v>
      </c>
      <c r="DH37" s="402"/>
      <c r="DI37" s="395"/>
      <c r="DL37" s="1" t="s">
        <v>260</v>
      </c>
      <c r="DM37" s="402"/>
      <c r="DN37" s="395"/>
      <c r="DP37" s="324">
        <f t="shared" si="29"/>
        <v>0</v>
      </c>
      <c r="DR37" s="311"/>
      <c r="DS37" s="1" t="s">
        <v>260</v>
      </c>
      <c r="DT37" s="402"/>
      <c r="DU37" s="395"/>
      <c r="DX37" s="1" t="s">
        <v>260</v>
      </c>
      <c r="DY37" s="402"/>
      <c r="DZ37" s="395"/>
      <c r="EB37" s="324">
        <f t="shared" si="30"/>
        <v>0</v>
      </c>
      <c r="ED37" s="311"/>
      <c r="EE37" s="1" t="s">
        <v>260</v>
      </c>
      <c r="EF37" s="402"/>
      <c r="EG37" s="395"/>
      <c r="EJ37" s="1" t="s">
        <v>260</v>
      </c>
      <c r="EK37" s="402"/>
      <c r="EL37" s="395"/>
      <c r="EN37" s="324">
        <f t="shared" si="31"/>
        <v>0</v>
      </c>
      <c r="EP37" s="311"/>
      <c r="EQ37" s="1" t="s">
        <v>260</v>
      </c>
      <c r="ER37" s="402"/>
      <c r="ES37" s="395"/>
      <c r="EV37" s="1" t="s">
        <v>260</v>
      </c>
      <c r="EW37" s="402"/>
      <c r="EX37" s="395"/>
      <c r="EZ37" s="324">
        <f t="shared" si="32"/>
        <v>0</v>
      </c>
      <c r="FB37" s="311"/>
      <c r="FC37" s="1" t="s">
        <v>260</v>
      </c>
      <c r="FD37" s="402"/>
      <c r="FE37" s="395"/>
      <c r="FH37" s="1" t="s">
        <v>260</v>
      </c>
      <c r="FI37" s="402"/>
      <c r="FJ37" s="395"/>
      <c r="FL37" s="324">
        <f t="shared" si="33"/>
        <v>0</v>
      </c>
      <c r="FN37" s="311"/>
      <c r="FO37" s="1" t="s">
        <v>260</v>
      </c>
      <c r="FP37" s="402"/>
      <c r="FQ37" s="395"/>
      <c r="FT37" s="1" t="s">
        <v>260</v>
      </c>
      <c r="FU37" s="402"/>
      <c r="FV37" s="395"/>
      <c r="FX37" s="324">
        <f t="shared" si="34"/>
        <v>0</v>
      </c>
      <c r="FZ37" s="311"/>
      <c r="GA37" s="1" t="s">
        <v>260</v>
      </c>
      <c r="GB37" s="402"/>
      <c r="GC37" s="395"/>
      <c r="GF37" s="1" t="s">
        <v>260</v>
      </c>
      <c r="GG37" s="402"/>
      <c r="GH37" s="395"/>
      <c r="GJ37" s="324">
        <f t="shared" si="35"/>
        <v>0</v>
      </c>
      <c r="GL37" s="311"/>
      <c r="GM37" s="1" t="s">
        <v>260</v>
      </c>
      <c r="GN37" s="402"/>
      <c r="GO37" s="395"/>
      <c r="GR37" s="1" t="s">
        <v>260</v>
      </c>
      <c r="GS37" s="402"/>
      <c r="GT37" s="395"/>
      <c r="GV37" s="324">
        <f t="shared" si="36"/>
        <v>0</v>
      </c>
      <c r="GX37" s="311"/>
      <c r="GY37" s="1" t="s">
        <v>260</v>
      </c>
      <c r="GZ37" s="402"/>
      <c r="HA37" s="395"/>
      <c r="HD37" s="1" t="s">
        <v>260</v>
      </c>
      <c r="HE37" s="402"/>
      <c r="HF37" s="395"/>
      <c r="HH37" s="324">
        <f t="shared" si="37"/>
        <v>0</v>
      </c>
      <c r="HJ37" s="520">
        <v>45498</v>
      </c>
      <c r="HK37" s="25" t="s">
        <v>1</v>
      </c>
      <c r="HL37" s="26" t="s">
        <v>230</v>
      </c>
      <c r="HM37" s="26" t="str">
        <f>HM8</f>
        <v>KR7005380001</v>
      </c>
      <c r="HN37" s="26" t="s">
        <v>225</v>
      </c>
      <c r="HO37" s="26" t="s">
        <v>169</v>
      </c>
      <c r="HP37" s="26" t="s">
        <v>180</v>
      </c>
      <c r="HQ37" s="26" t="s">
        <v>185</v>
      </c>
      <c r="HR37" s="26" t="s">
        <v>193</v>
      </c>
      <c r="HS37" s="26" t="s">
        <v>197</v>
      </c>
      <c r="HT37" s="26" t="s">
        <v>201</v>
      </c>
      <c r="HU37" s="26" t="s">
        <v>216</v>
      </c>
      <c r="HV37" s="26" t="s">
        <v>12</v>
      </c>
      <c r="HW37" s="26" t="s">
        <v>188</v>
      </c>
      <c r="HX37" s="26" t="s">
        <v>13</v>
      </c>
      <c r="HY37" s="782" t="s">
        <v>11</v>
      </c>
      <c r="HZ37" s="26" t="s">
        <v>659</v>
      </c>
      <c r="IA37" s="467" t="s">
        <v>658</v>
      </c>
      <c r="IB37" s="38" t="s">
        <v>14</v>
      </c>
      <c r="IC37" s="78" t="s">
        <v>18</v>
      </c>
      <c r="ID37" s="79" t="s">
        <v>16</v>
      </c>
      <c r="IE37" s="79" t="s">
        <v>15</v>
      </c>
      <c r="IF37" s="80" t="s">
        <v>17</v>
      </c>
      <c r="IG37" s="78" t="s">
        <v>209</v>
      </c>
      <c r="IH37" s="79" t="s">
        <v>210</v>
      </c>
      <c r="II37" s="79" t="s">
        <v>213</v>
      </c>
      <c r="IJ37" s="80" t="s">
        <v>211</v>
      </c>
      <c r="IK37" s="395"/>
      <c r="IO37" s="149"/>
      <c r="JA37" s="149"/>
    </row>
    <row r="38" spans="1:261" x14ac:dyDescent="0.6">
      <c r="A38" s="396">
        <v>31</v>
      </c>
      <c r="C38" s="1" t="s">
        <v>261</v>
      </c>
      <c r="D38" s="119">
        <f>$D$34*$D$36*$D$33</f>
        <v>7.9830715188529584E-3</v>
      </c>
      <c r="E38" s="395"/>
      <c r="H38" s="1" t="s">
        <v>261</v>
      </c>
      <c r="I38" s="119">
        <f>$I$34*$I$36*$I$33</f>
        <v>8.359264919009169E-3</v>
      </c>
      <c r="J38" s="395"/>
      <c r="L38" s="324">
        <f t="shared" si="20"/>
        <v>-3.7619340015621061E-4</v>
      </c>
      <c r="O38" s="1" t="s">
        <v>261</v>
      </c>
      <c r="P38" s="148"/>
      <c r="Q38" s="395"/>
      <c r="T38" s="1" t="s">
        <v>261</v>
      </c>
      <c r="U38" s="148"/>
      <c r="V38" s="395"/>
      <c r="X38" s="324">
        <f t="shared" si="21"/>
        <v>0</v>
      </c>
      <c r="AA38" s="1" t="s">
        <v>261</v>
      </c>
      <c r="AB38" s="119">
        <f>$AB$34*$AB$36*$AB$33</f>
        <v>4.3613427143194183E-4</v>
      </c>
      <c r="AC38" s="395"/>
      <c r="AF38" s="1" t="s">
        <v>261</v>
      </c>
      <c r="AG38" s="119">
        <f>$AG$34*$AG$36*$AG$33</f>
        <v>2.6982116084207263E-4</v>
      </c>
      <c r="AH38" s="395"/>
      <c r="AJ38" s="324">
        <f t="shared" si="22"/>
        <v>1.663131105898692E-4</v>
      </c>
      <c r="AM38" s="1" t="s">
        <v>261</v>
      </c>
      <c r="AN38" s="119">
        <f>$AN$34*$AN$36*$AN$33</f>
        <v>2.8643181917133772E-4</v>
      </c>
      <c r="AO38" s="395"/>
      <c r="AR38" s="1" t="s">
        <v>261</v>
      </c>
      <c r="AS38" s="119">
        <f>$AS$34*$AS$36*$AS$33</f>
        <v>2.9403934344363259E-4</v>
      </c>
      <c r="AT38" s="395"/>
      <c r="AV38" s="324">
        <f t="shared" si="23"/>
        <v>-7.607524272294872E-6</v>
      </c>
      <c r="AY38" s="1" t="s">
        <v>261</v>
      </c>
      <c r="AZ38" s="119">
        <f>$AZ$34*$AZ$36*$AZ$33</f>
        <v>2.2489784201200204E-3</v>
      </c>
      <c r="BA38" s="395"/>
      <c r="BD38" s="1" t="s">
        <v>261</v>
      </c>
      <c r="BE38" s="119">
        <f>$BE$34*$BE$36*$BE$33</f>
        <v>3.1687597780700825E-3</v>
      </c>
      <c r="BF38" s="395"/>
      <c r="BH38" s="324">
        <f t="shared" si="24"/>
        <v>-9.1978135795006211E-4</v>
      </c>
      <c r="BK38" s="1" t="s">
        <v>261</v>
      </c>
      <c r="BL38" s="119">
        <f>$BL$34*$BL$36*$BL$33</f>
        <v>0</v>
      </c>
      <c r="BM38" s="395"/>
      <c r="BP38" s="1" t="s">
        <v>261</v>
      </c>
      <c r="BQ38" s="119">
        <f>$BQ$34*$BQ$36*$BQ$33</f>
        <v>0</v>
      </c>
      <c r="BR38" s="395"/>
      <c r="BT38" s="324">
        <f t="shared" si="25"/>
        <v>0</v>
      </c>
      <c r="BW38" s="1" t="s">
        <v>261</v>
      </c>
      <c r="BX38" s="119">
        <f>$BX$34*$BX$36*$BX$33</f>
        <v>-1.2487994168433474E-2</v>
      </c>
      <c r="BY38" s="395"/>
      <c r="CB38" s="1" t="s">
        <v>261</v>
      </c>
      <c r="CC38" s="119">
        <f>$CC$34*$CC$36*$CC$33</f>
        <v>-3.3200366353937764E-3</v>
      </c>
      <c r="CD38" s="395"/>
      <c r="CF38" s="324">
        <f t="shared" si="26"/>
        <v>-9.1679575330396983E-3</v>
      </c>
      <c r="CI38" s="1" t="s">
        <v>261</v>
      </c>
      <c r="CJ38" s="402">
        <f>$CJ$34*$CJ$36*$CJ$33</f>
        <v>0</v>
      </c>
      <c r="CK38" s="395"/>
      <c r="CN38" s="1" t="s">
        <v>261</v>
      </c>
      <c r="CO38" s="402">
        <f>$CO$34*$CO$36*$CO$33</f>
        <v>0</v>
      </c>
      <c r="CP38" s="395"/>
      <c r="CR38" s="324">
        <f t="shared" si="27"/>
        <v>0</v>
      </c>
      <c r="CU38" s="1" t="s">
        <v>261</v>
      </c>
      <c r="CV38" s="402">
        <f>$CV$34*$CV$36*$CV$33</f>
        <v>0</v>
      </c>
      <c r="CW38" s="395"/>
      <c r="CZ38" s="1" t="s">
        <v>261</v>
      </c>
      <c r="DA38" s="402">
        <f>$DA$34*$DA$36*$DA$33</f>
        <v>0</v>
      </c>
      <c r="DB38" s="395"/>
      <c r="DD38" s="324">
        <f t="shared" si="28"/>
        <v>0</v>
      </c>
      <c r="DG38" s="1" t="s">
        <v>261</v>
      </c>
      <c r="DH38" s="402"/>
      <c r="DI38" s="395"/>
      <c r="DL38" s="1" t="s">
        <v>261</v>
      </c>
      <c r="DM38" s="402"/>
      <c r="DN38" s="395"/>
      <c r="DP38" s="324">
        <f t="shared" si="29"/>
        <v>0</v>
      </c>
      <c r="DS38" s="1" t="s">
        <v>261</v>
      </c>
      <c r="DT38" s="402"/>
      <c r="DU38" s="395"/>
      <c r="DX38" s="1" t="s">
        <v>261</v>
      </c>
      <c r="DY38" s="402"/>
      <c r="DZ38" s="395"/>
      <c r="EB38" s="324">
        <f t="shared" si="30"/>
        <v>0</v>
      </c>
      <c r="EE38" s="1" t="s">
        <v>261</v>
      </c>
      <c r="EF38" s="402"/>
      <c r="EG38" s="395"/>
      <c r="EJ38" s="1" t="s">
        <v>261</v>
      </c>
      <c r="EK38" s="402"/>
      <c r="EL38" s="395"/>
      <c r="EN38" s="324">
        <f t="shared" si="31"/>
        <v>0</v>
      </c>
      <c r="EQ38" s="1" t="s">
        <v>261</v>
      </c>
      <c r="ER38" s="402"/>
      <c r="ES38" s="395"/>
      <c r="EV38" s="1" t="s">
        <v>261</v>
      </c>
      <c r="EW38" s="402"/>
      <c r="EX38" s="395"/>
      <c r="EZ38" s="324">
        <f t="shared" si="32"/>
        <v>0</v>
      </c>
      <c r="FC38" s="1" t="s">
        <v>261</v>
      </c>
      <c r="FD38" s="402"/>
      <c r="FE38" s="395"/>
      <c r="FH38" s="1" t="s">
        <v>261</v>
      </c>
      <c r="FI38" s="402"/>
      <c r="FJ38" s="395"/>
      <c r="FL38" s="324">
        <f t="shared" si="33"/>
        <v>0</v>
      </c>
      <c r="FO38" s="1" t="s">
        <v>261</v>
      </c>
      <c r="FP38" s="402"/>
      <c r="FQ38" s="395"/>
      <c r="FT38" s="1" t="s">
        <v>261</v>
      </c>
      <c r="FU38" s="402"/>
      <c r="FV38" s="395"/>
      <c r="FX38" s="324">
        <f t="shared" si="34"/>
        <v>0</v>
      </c>
      <c r="GA38" s="1" t="s">
        <v>261</v>
      </c>
      <c r="GB38" s="402"/>
      <c r="GC38" s="395"/>
      <c r="GF38" s="1" t="s">
        <v>261</v>
      </c>
      <c r="GG38" s="402"/>
      <c r="GH38" s="395"/>
      <c r="GJ38" s="324">
        <f t="shared" si="35"/>
        <v>0</v>
      </c>
      <c r="GM38" s="1" t="s">
        <v>261</v>
      </c>
      <c r="GN38" s="402"/>
      <c r="GO38" s="395"/>
      <c r="GR38" s="1" t="s">
        <v>261</v>
      </c>
      <c r="GS38" s="402"/>
      <c r="GT38" s="395"/>
      <c r="GV38" s="324">
        <f t="shared" si="36"/>
        <v>0</v>
      </c>
      <c r="GY38" s="1" t="s">
        <v>261</v>
      </c>
      <c r="GZ38" s="402"/>
      <c r="HA38" s="395"/>
      <c r="HD38" s="1" t="s">
        <v>261</v>
      </c>
      <c r="HE38" s="402"/>
      <c r="HF38" s="395"/>
      <c r="HH38" s="324">
        <f t="shared" si="37"/>
        <v>0</v>
      </c>
      <c r="HJ38" s="24" t="s">
        <v>1</v>
      </c>
      <c r="HK38" s="74">
        <v>1</v>
      </c>
      <c r="HL38" s="175"/>
      <c r="HM38" s="175"/>
      <c r="HN38" s="175"/>
      <c r="HO38" s="175"/>
      <c r="HP38" s="175"/>
      <c r="HQ38" s="175"/>
      <c r="HR38" s="175"/>
      <c r="HS38" s="175"/>
      <c r="HT38" s="175"/>
      <c r="HU38" s="175"/>
      <c r="HV38" s="511">
        <v>0.42568291366619998</v>
      </c>
      <c r="HW38" s="175">
        <v>0.45306183614645501</v>
      </c>
      <c r="HX38" s="175">
        <v>0.36160082998797899</v>
      </c>
      <c r="HY38" s="511">
        <v>0.43164776493585699</v>
      </c>
      <c r="HZ38" s="175">
        <v>0.24197308826257599</v>
      </c>
      <c r="IA38" s="465">
        <v>0.26240024642096499</v>
      </c>
      <c r="IB38" s="176">
        <v>0.51475398905276204</v>
      </c>
      <c r="IC38" s="81"/>
      <c r="ID38" s="82"/>
      <c r="IE38" s="82"/>
      <c r="IF38" s="83"/>
      <c r="IG38" s="82"/>
      <c r="IH38" s="82"/>
      <c r="II38" s="499">
        <v>0.56792134325105204</v>
      </c>
      <c r="IJ38" s="83"/>
      <c r="IK38" s="395"/>
      <c r="IL38" s="212"/>
      <c r="IO38" s="149"/>
      <c r="IX38" s="212"/>
      <c r="JA38" s="149"/>
    </row>
    <row r="39" spans="1:261" x14ac:dyDescent="0.6">
      <c r="A39" s="396">
        <v>32</v>
      </c>
      <c r="C39" s="1" t="s">
        <v>263</v>
      </c>
      <c r="D39" s="73">
        <v>0</v>
      </c>
      <c r="E39" s="397"/>
      <c r="F39" s="55"/>
      <c r="G39" s="44"/>
      <c r="H39" s="1" t="s">
        <v>263</v>
      </c>
      <c r="I39" s="157">
        <v>0</v>
      </c>
      <c r="J39" s="397"/>
      <c r="K39" s="55"/>
      <c r="L39" s="324">
        <f t="shared" si="20"/>
        <v>0</v>
      </c>
      <c r="O39" s="1" t="s">
        <v>263</v>
      </c>
      <c r="P39" s="73"/>
      <c r="Q39" s="397"/>
      <c r="R39" s="55"/>
      <c r="S39" s="44"/>
      <c r="T39" s="1" t="s">
        <v>263</v>
      </c>
      <c r="U39" s="157"/>
      <c r="V39" s="397"/>
      <c r="W39" s="55"/>
      <c r="X39" s="324">
        <f t="shared" si="21"/>
        <v>0</v>
      </c>
      <c r="AA39" s="1" t="s">
        <v>263</v>
      </c>
      <c r="AB39" s="73">
        <v>0</v>
      </c>
      <c r="AC39" s="397"/>
      <c r="AD39" s="55"/>
      <c r="AE39" s="44"/>
      <c r="AF39" s="1" t="s">
        <v>263</v>
      </c>
      <c r="AG39" s="157">
        <v>0</v>
      </c>
      <c r="AH39" s="397"/>
      <c r="AI39" s="55"/>
      <c r="AJ39" s="324">
        <f t="shared" si="22"/>
        <v>0</v>
      </c>
      <c r="AM39" s="1" t="s">
        <v>263</v>
      </c>
      <c r="AN39" s="73">
        <v>0</v>
      </c>
      <c r="AO39" s="397"/>
      <c r="AP39" s="55"/>
      <c r="AQ39" s="44"/>
      <c r="AR39" s="1" t="s">
        <v>263</v>
      </c>
      <c r="AS39" s="157">
        <v>0</v>
      </c>
      <c r="AT39" s="397"/>
      <c r="AU39" s="55"/>
      <c r="AV39" s="324">
        <f t="shared" si="23"/>
        <v>0</v>
      </c>
      <c r="AY39" s="1" t="s">
        <v>263</v>
      </c>
      <c r="AZ39" s="73">
        <v>0</v>
      </c>
      <c r="BA39" s="397"/>
      <c r="BB39" s="55"/>
      <c r="BC39" s="44"/>
      <c r="BD39" s="1" t="s">
        <v>263</v>
      </c>
      <c r="BE39" s="157">
        <v>0</v>
      </c>
      <c r="BF39" s="397"/>
      <c r="BG39" s="55"/>
      <c r="BH39" s="324">
        <f t="shared" si="24"/>
        <v>0</v>
      </c>
      <c r="BK39" s="1" t="s">
        <v>263</v>
      </c>
      <c r="BL39" s="73">
        <v>0</v>
      </c>
      <c r="BM39" s="397"/>
      <c r="BN39" s="55"/>
      <c r="BO39" s="44"/>
      <c r="BP39" s="1" t="s">
        <v>263</v>
      </c>
      <c r="BQ39" s="157">
        <v>0</v>
      </c>
      <c r="BR39" s="397"/>
      <c r="BS39" s="55"/>
      <c r="BT39" s="324">
        <f t="shared" si="25"/>
        <v>0</v>
      </c>
      <c r="BW39" s="1" t="s">
        <v>263</v>
      </c>
      <c r="BX39" s="73">
        <v>0</v>
      </c>
      <c r="BY39" s="397"/>
      <c r="CB39" s="1" t="s">
        <v>263</v>
      </c>
      <c r="CC39" s="157">
        <v>0</v>
      </c>
      <c r="CD39" s="397"/>
      <c r="CE39" s="55"/>
      <c r="CF39" s="324">
        <f t="shared" si="26"/>
        <v>0</v>
      </c>
      <c r="CI39" s="1" t="s">
        <v>263</v>
      </c>
      <c r="CJ39" s="73">
        <v>0</v>
      </c>
      <c r="CK39" s="397"/>
      <c r="CN39" s="1" t="s">
        <v>263</v>
      </c>
      <c r="CO39" s="157">
        <v>0</v>
      </c>
      <c r="CP39" s="397"/>
      <c r="CQ39" s="55"/>
      <c r="CR39" s="324">
        <f t="shared" si="27"/>
        <v>0</v>
      </c>
      <c r="CU39" s="1" t="s">
        <v>263</v>
      </c>
      <c r="CV39" s="73">
        <v>0</v>
      </c>
      <c r="CW39" s="397"/>
      <c r="CZ39" s="1" t="s">
        <v>263</v>
      </c>
      <c r="DA39" s="157">
        <v>0</v>
      </c>
      <c r="DB39" s="397"/>
      <c r="DC39" s="55"/>
      <c r="DD39" s="324">
        <f t="shared" si="28"/>
        <v>0</v>
      </c>
      <c r="DG39" s="1" t="s">
        <v>263</v>
      </c>
      <c r="DH39" s="73"/>
      <c r="DI39" s="397"/>
      <c r="DL39" s="1" t="s">
        <v>263</v>
      </c>
      <c r="DM39" s="157"/>
      <c r="DN39" s="397"/>
      <c r="DO39" s="55"/>
      <c r="DP39" s="324">
        <f t="shared" si="29"/>
        <v>0</v>
      </c>
      <c r="DS39" s="1" t="s">
        <v>263</v>
      </c>
      <c r="DT39" s="73"/>
      <c r="DU39" s="397"/>
      <c r="DX39" s="1" t="s">
        <v>263</v>
      </c>
      <c r="DY39" s="157"/>
      <c r="DZ39" s="397"/>
      <c r="EA39" s="55"/>
      <c r="EB39" s="324">
        <f t="shared" si="30"/>
        <v>0</v>
      </c>
      <c r="EE39" s="1" t="s">
        <v>263</v>
      </c>
      <c r="EF39" s="73"/>
      <c r="EG39" s="397"/>
      <c r="EJ39" s="1" t="s">
        <v>263</v>
      </c>
      <c r="EK39" s="157"/>
      <c r="EL39" s="397"/>
      <c r="EM39" s="55"/>
      <c r="EN39" s="324">
        <f t="shared" si="31"/>
        <v>0</v>
      </c>
      <c r="EQ39" s="1" t="s">
        <v>263</v>
      </c>
      <c r="ER39" s="73"/>
      <c r="ES39" s="397"/>
      <c r="EV39" s="1" t="s">
        <v>263</v>
      </c>
      <c r="EW39" s="157"/>
      <c r="EX39" s="397"/>
      <c r="EY39" s="55"/>
      <c r="EZ39" s="324">
        <f t="shared" si="32"/>
        <v>0</v>
      </c>
      <c r="FC39" s="1" t="s">
        <v>263</v>
      </c>
      <c r="FD39" s="73"/>
      <c r="FE39" s="397"/>
      <c r="FH39" s="1" t="s">
        <v>263</v>
      </c>
      <c r="FI39" s="157"/>
      <c r="FJ39" s="397"/>
      <c r="FK39" s="55"/>
      <c r="FL39" s="324">
        <f t="shared" si="33"/>
        <v>0</v>
      </c>
      <c r="FO39" s="1" t="s">
        <v>263</v>
      </c>
      <c r="FP39" s="73"/>
      <c r="FQ39" s="397"/>
      <c r="FT39" s="1" t="s">
        <v>263</v>
      </c>
      <c r="FU39" s="157"/>
      <c r="FV39" s="397"/>
      <c r="FW39" s="55"/>
      <c r="FX39" s="324">
        <f t="shared" si="34"/>
        <v>0</v>
      </c>
      <c r="GA39" s="1" t="s">
        <v>263</v>
      </c>
      <c r="GB39" s="73"/>
      <c r="GC39" s="397"/>
      <c r="GF39" s="1" t="s">
        <v>263</v>
      </c>
      <c r="GG39" s="157"/>
      <c r="GH39" s="397"/>
      <c r="GI39" s="55"/>
      <c r="GJ39" s="324">
        <f t="shared" si="35"/>
        <v>0</v>
      </c>
      <c r="GM39" s="1" t="s">
        <v>263</v>
      </c>
      <c r="GN39" s="73"/>
      <c r="GO39" s="397"/>
      <c r="GR39" s="1" t="s">
        <v>263</v>
      </c>
      <c r="GS39" s="157"/>
      <c r="GT39" s="397"/>
      <c r="GU39" s="55"/>
      <c r="GV39" s="324">
        <f t="shared" si="36"/>
        <v>0</v>
      </c>
      <c r="GY39" s="1" t="s">
        <v>263</v>
      </c>
      <c r="GZ39" s="73"/>
      <c r="HA39" s="397"/>
      <c r="HD39" s="1" t="s">
        <v>263</v>
      </c>
      <c r="HE39" s="157"/>
      <c r="HF39" s="397"/>
      <c r="HG39" s="55"/>
      <c r="HH39" s="324">
        <f t="shared" si="37"/>
        <v>0</v>
      </c>
      <c r="HJ39" s="39" t="s">
        <v>230</v>
      </c>
      <c r="HK39" s="170"/>
      <c r="HL39" s="75"/>
      <c r="HM39" s="177"/>
      <c r="HN39" s="177"/>
      <c r="HO39" s="177"/>
      <c r="HP39" s="177"/>
      <c r="HQ39" s="177"/>
      <c r="HR39" s="177"/>
      <c r="HS39" s="177"/>
      <c r="HT39" s="177"/>
      <c r="HU39" s="177"/>
      <c r="HV39" s="512"/>
      <c r="HW39" s="177"/>
      <c r="HX39" s="177"/>
      <c r="HY39" s="512"/>
      <c r="HZ39" s="177"/>
      <c r="IA39" s="466"/>
      <c r="IB39" s="178"/>
      <c r="IC39" s="84"/>
      <c r="ID39" s="85"/>
      <c r="IE39" s="85"/>
      <c r="IF39" s="86"/>
      <c r="IG39" s="85"/>
      <c r="IH39" s="85"/>
      <c r="II39" s="85"/>
      <c r="IJ39" s="86"/>
      <c r="IK39" s="395"/>
      <c r="IL39" s="212"/>
      <c r="IM39" s="98"/>
      <c r="IO39" s="149"/>
      <c r="IX39" s="212"/>
      <c r="IY39" s="98"/>
      <c r="JA39" s="149"/>
    </row>
    <row r="40" spans="1:261" x14ac:dyDescent="0.6">
      <c r="A40" s="396">
        <v>33</v>
      </c>
      <c r="B40" s="311"/>
      <c r="C40" s="1" t="s">
        <v>264</v>
      </c>
      <c r="D40" s="119">
        <f>SUM($D$45:$D$69)/$D$11</f>
        <v>2.1323228185170011E-2</v>
      </c>
      <c r="E40" s="397"/>
      <c r="F40" s="55"/>
      <c r="G40" s="44"/>
      <c r="H40" s="1" t="s">
        <v>264</v>
      </c>
      <c r="I40" s="119">
        <f>SUM($I$45:$I$68)/$I$11</f>
        <v>1.8773905079997846E-2</v>
      </c>
      <c r="J40" s="397"/>
      <c r="K40" s="55"/>
      <c r="L40" s="324">
        <f t="shared" si="20"/>
        <v>2.5493231051721653E-3</v>
      </c>
      <c r="N40" s="311"/>
      <c r="O40" s="1" t="s">
        <v>264</v>
      </c>
      <c r="P40" s="119"/>
      <c r="Q40" s="397"/>
      <c r="R40" s="55"/>
      <c r="S40" s="44"/>
      <c r="T40" s="1" t="s">
        <v>264</v>
      </c>
      <c r="U40" s="119"/>
      <c r="V40" s="397"/>
      <c r="W40" s="55"/>
      <c r="X40" s="324">
        <f t="shared" si="21"/>
        <v>0</v>
      </c>
      <c r="Z40" s="311"/>
      <c r="AA40" s="1" t="s">
        <v>264</v>
      </c>
      <c r="AB40" s="119">
        <f>SUM($AB$45:$AB$93)/$AB$11</f>
        <v>2.5279838165879972E-2</v>
      </c>
      <c r="AC40" s="397"/>
      <c r="AD40" s="55"/>
      <c r="AE40" s="44"/>
      <c r="AF40" s="1" t="s">
        <v>264</v>
      </c>
      <c r="AG40" s="119">
        <f>SUM($AG$45:$AG$89)/$AG$11</f>
        <v>3.3420537820098364E-2</v>
      </c>
      <c r="AH40" s="397"/>
      <c r="AI40" s="55"/>
      <c r="AJ40" s="324">
        <f t="shared" si="22"/>
        <v>-8.1406996542183925E-3</v>
      </c>
      <c r="AL40" s="311"/>
      <c r="AM40" s="1" t="s">
        <v>264</v>
      </c>
      <c r="AN40" s="119">
        <f>SUM($AN$45:$AN$125)/$AN$11</f>
        <v>2.9023783836561502E-2</v>
      </c>
      <c r="AO40" s="397"/>
      <c r="AP40" s="55"/>
      <c r="AQ40" s="44"/>
      <c r="AR40" s="1" t="s">
        <v>264</v>
      </c>
      <c r="AS40" s="119">
        <f>SUM($AS$45:$AS$113)/$AS$11</f>
        <v>4.3180140864700137E-2</v>
      </c>
      <c r="AT40" s="397"/>
      <c r="AU40" s="55"/>
      <c r="AV40" s="324">
        <f t="shared" si="23"/>
        <v>-1.4156357028138635E-2</v>
      </c>
      <c r="AX40" s="311"/>
      <c r="AY40" s="1" t="s">
        <v>264</v>
      </c>
      <c r="AZ40" s="119">
        <f>SUM($AZ$45:$AZ$102)/$AZ$11</f>
        <v>2.6096603966813844E-2</v>
      </c>
      <c r="BA40" s="397"/>
      <c r="BB40" s="55"/>
      <c r="BC40" s="44"/>
      <c r="BD40" s="1" t="s">
        <v>264</v>
      </c>
      <c r="BE40" s="119">
        <f>SUM($BE$45:$BE$101)/$BE$11</f>
        <v>2.7233142803077835E-2</v>
      </c>
      <c r="BF40" s="397"/>
      <c r="BG40" s="55"/>
      <c r="BH40" s="324">
        <f t="shared" si="24"/>
        <v>-1.1365388362639915E-3</v>
      </c>
      <c r="BJ40" s="311"/>
      <c r="BK40" s="1" t="s">
        <v>264</v>
      </c>
      <c r="BL40" s="119">
        <f>SUM($BL$45:$BL$280)/$BL$11</f>
        <v>5.6777790643410238E-3</v>
      </c>
      <c r="BM40" s="397"/>
      <c r="BN40" s="55"/>
      <c r="BO40" s="44"/>
      <c r="BP40" s="1" t="s">
        <v>264</v>
      </c>
      <c r="BQ40" s="119">
        <f>SUM($BQ$45:$BQ$278)/$BQ$11</f>
        <v>6.8579525458207181E-3</v>
      </c>
      <c r="BR40" s="397"/>
      <c r="BS40" s="55"/>
      <c r="BT40" s="324">
        <f t="shared" si="25"/>
        <v>-1.1801734814796943E-3</v>
      </c>
      <c r="BV40" s="311"/>
      <c r="BW40" s="1" t="s">
        <v>264</v>
      </c>
      <c r="BX40" s="119">
        <f>SUM($BX$45:$BX$61)/$BX$11</f>
        <v>1.6413480617109288E-2</v>
      </c>
      <c r="BY40" s="397"/>
      <c r="CB40" s="1" t="s">
        <v>264</v>
      </c>
      <c r="CC40" s="119">
        <f>SUM($CC$45:$CC$61)/$CC$11</f>
        <v>1.6182675719860116E-2</v>
      </c>
      <c r="CD40" s="397"/>
      <c r="CE40" s="55"/>
      <c r="CF40" s="324">
        <f t="shared" si="26"/>
        <v>2.3080489724917191E-4</v>
      </c>
      <c r="CH40" s="311"/>
      <c r="CI40" s="1" t="s">
        <v>264</v>
      </c>
      <c r="CJ40" s="119">
        <f>SUM($CJ$45:$CJ$46)/$CJ$11</f>
        <v>0</v>
      </c>
      <c r="CK40" s="397"/>
      <c r="CN40" s="1" t="s">
        <v>264</v>
      </c>
      <c r="CO40" s="119">
        <f>SUM($CO$45:$CO$46)/$CO$11</f>
        <v>0</v>
      </c>
      <c r="CP40" s="397"/>
      <c r="CQ40" s="55"/>
      <c r="CR40" s="324">
        <f t="shared" si="27"/>
        <v>0</v>
      </c>
      <c r="CT40" s="311"/>
      <c r="CU40" s="1" t="s">
        <v>264</v>
      </c>
      <c r="CV40" s="119">
        <f>SUM($CV$45:$CV$49)/$CV$11</f>
        <v>3.5816035816035814E-4</v>
      </c>
      <c r="CW40" s="397"/>
      <c r="CZ40" s="1" t="s">
        <v>264</v>
      </c>
      <c r="DA40" s="119">
        <f>SUM($DA$45:$DA$49)/$DA$11</f>
        <v>1.400437636761488E-3</v>
      </c>
      <c r="DB40" s="397"/>
      <c r="DC40" s="55"/>
      <c r="DD40" s="324">
        <f t="shared" si="28"/>
        <v>-1.0422772786011299E-3</v>
      </c>
      <c r="DF40" s="311"/>
      <c r="DG40" s="1" t="s">
        <v>264</v>
      </c>
      <c r="DH40" s="119"/>
      <c r="DI40" s="397"/>
      <c r="DL40" s="1" t="s">
        <v>264</v>
      </c>
      <c r="DM40" s="119"/>
      <c r="DN40" s="397"/>
      <c r="DO40" s="55"/>
      <c r="DP40" s="324">
        <f t="shared" si="29"/>
        <v>0</v>
      </c>
      <c r="DR40" s="311"/>
      <c r="DS40" s="1" t="s">
        <v>264</v>
      </c>
      <c r="DT40" s="119"/>
      <c r="DU40" s="397"/>
      <c r="DX40" s="1" t="s">
        <v>264</v>
      </c>
      <c r="DY40" s="119"/>
      <c r="DZ40" s="397"/>
      <c r="EA40" s="55"/>
      <c r="EB40" s="324">
        <f t="shared" si="30"/>
        <v>0</v>
      </c>
      <c r="ED40" s="311"/>
      <c r="EE40" s="1" t="s">
        <v>264</v>
      </c>
      <c r="EF40" s="119"/>
      <c r="EG40" s="397"/>
      <c r="EJ40" s="1" t="s">
        <v>264</v>
      </c>
      <c r="EK40" s="119"/>
      <c r="EL40" s="397"/>
      <c r="EM40" s="55"/>
      <c r="EN40" s="324">
        <f t="shared" si="31"/>
        <v>0</v>
      </c>
      <c r="EP40" s="311"/>
      <c r="EQ40" s="1" t="s">
        <v>264</v>
      </c>
      <c r="ER40" s="119"/>
      <c r="ES40" s="397"/>
      <c r="EV40" s="1" t="s">
        <v>264</v>
      </c>
      <c r="EW40" s="119"/>
      <c r="EX40" s="397"/>
      <c r="EY40" s="55"/>
      <c r="EZ40" s="324">
        <f t="shared" si="32"/>
        <v>0</v>
      </c>
      <c r="FB40" s="311"/>
      <c r="FC40" s="1" t="s">
        <v>264</v>
      </c>
      <c r="FD40" s="119"/>
      <c r="FE40" s="397"/>
      <c r="FH40" s="1" t="s">
        <v>264</v>
      </c>
      <c r="FI40" s="119"/>
      <c r="FJ40" s="397"/>
      <c r="FK40" s="55"/>
      <c r="FL40" s="324">
        <f t="shared" si="33"/>
        <v>0</v>
      </c>
      <c r="FN40" s="311"/>
      <c r="FO40" s="1" t="s">
        <v>264</v>
      </c>
      <c r="FP40" s="119"/>
      <c r="FQ40" s="397"/>
      <c r="FT40" s="1" t="s">
        <v>264</v>
      </c>
      <c r="FU40" s="119"/>
      <c r="FV40" s="397"/>
      <c r="FW40" s="55"/>
      <c r="FX40" s="324">
        <f t="shared" si="34"/>
        <v>0</v>
      </c>
      <c r="FZ40" s="311"/>
      <c r="GA40" s="1" t="s">
        <v>264</v>
      </c>
      <c r="GB40" s="119"/>
      <c r="GC40" s="397"/>
      <c r="GF40" s="1" t="s">
        <v>264</v>
      </c>
      <c r="GG40" s="119"/>
      <c r="GH40" s="397"/>
      <c r="GI40" s="55"/>
      <c r="GJ40" s="324">
        <f t="shared" si="35"/>
        <v>0</v>
      </c>
      <c r="GL40" s="311"/>
      <c r="GM40" s="1" t="s">
        <v>264</v>
      </c>
      <c r="GN40" s="119"/>
      <c r="GO40" s="397"/>
      <c r="GR40" s="1" t="s">
        <v>264</v>
      </c>
      <c r="GS40" s="119"/>
      <c r="GT40" s="397"/>
      <c r="GU40" s="55"/>
      <c r="GV40" s="324">
        <f t="shared" si="36"/>
        <v>0</v>
      </c>
      <c r="GX40" s="311"/>
      <c r="GY40" s="1" t="s">
        <v>264</v>
      </c>
      <c r="GZ40" s="119"/>
      <c r="HA40" s="397"/>
      <c r="HD40" s="1" t="s">
        <v>264</v>
      </c>
      <c r="HE40" s="119"/>
      <c r="HF40" s="397"/>
      <c r="HG40" s="55"/>
      <c r="HH40" s="324">
        <f t="shared" si="37"/>
        <v>0</v>
      </c>
      <c r="HJ40" s="39" t="str">
        <f>HJ11</f>
        <v>KR7005380001</v>
      </c>
      <c r="HK40" s="170"/>
      <c r="HL40" s="170"/>
      <c r="HM40" s="75"/>
      <c r="HN40" s="177"/>
      <c r="HO40" s="177"/>
      <c r="HP40" s="177"/>
      <c r="HQ40" s="177"/>
      <c r="HR40" s="177"/>
      <c r="HS40" s="177"/>
      <c r="HT40" s="177"/>
      <c r="HU40" s="177"/>
      <c r="HV40" s="512"/>
      <c r="HW40" s="177"/>
      <c r="HX40" s="177"/>
      <c r="HY40" s="512"/>
      <c r="HZ40" s="177"/>
      <c r="IA40" s="466"/>
      <c r="IB40" s="178"/>
      <c r="IC40" s="84"/>
      <c r="ID40" s="85"/>
      <c r="IE40" s="85"/>
      <c r="IF40" s="86"/>
      <c r="IG40" s="85"/>
      <c r="IH40" s="85"/>
      <c r="II40" s="85"/>
      <c r="IJ40" s="86"/>
      <c r="IK40" s="395"/>
      <c r="IL40" s="212"/>
      <c r="IM40" s="98"/>
      <c r="IO40" s="149"/>
      <c r="IX40" s="212"/>
      <c r="IY40" s="98"/>
      <c r="JA40" s="149"/>
    </row>
    <row r="41" spans="1:261" x14ac:dyDescent="0.6">
      <c r="A41" s="396">
        <v>34</v>
      </c>
      <c r="B41" s="311"/>
      <c r="C41" s="1" t="s">
        <v>265</v>
      </c>
      <c r="D41" s="119">
        <f>SUM($D$70:$D$90)/$D$11</f>
        <v>2.00678878679698E-2</v>
      </c>
      <c r="E41" s="397"/>
      <c r="F41" s="55"/>
      <c r="G41" s="44"/>
      <c r="H41" s="1" t="s">
        <v>265</v>
      </c>
      <c r="I41" s="119">
        <f>SUM($I$69:$I$87)/$I$11</f>
        <v>1.7847330711630666E-2</v>
      </c>
      <c r="J41" s="397"/>
      <c r="K41" s="55"/>
      <c r="L41" s="324">
        <f t="shared" si="20"/>
        <v>2.2205571563391341E-3</v>
      </c>
      <c r="N41" s="311"/>
      <c r="O41" s="1" t="s">
        <v>265</v>
      </c>
      <c r="P41" s="119"/>
      <c r="Q41" s="397"/>
      <c r="R41" s="55"/>
      <c r="S41" s="44"/>
      <c r="T41" s="1" t="s">
        <v>265</v>
      </c>
      <c r="U41" s="119"/>
      <c r="V41" s="397"/>
      <c r="W41" s="55"/>
      <c r="X41" s="324">
        <f t="shared" si="21"/>
        <v>0</v>
      </c>
      <c r="Z41" s="311"/>
      <c r="AA41" s="1" t="s">
        <v>265</v>
      </c>
      <c r="AB41" s="119">
        <f>SUM($AB$94:$AB$146)/$AB$11</f>
        <v>2.9464598786244099E-2</v>
      </c>
      <c r="AC41" s="397"/>
      <c r="AD41" s="55"/>
      <c r="AE41" s="44"/>
      <c r="AF41" s="1" t="s">
        <v>265</v>
      </c>
      <c r="AG41" s="119">
        <f>SUM($AG$90:$AG$135)/$AG$11</f>
        <v>3.2577191760671892E-2</v>
      </c>
      <c r="AH41" s="397"/>
      <c r="AI41" s="55"/>
      <c r="AJ41" s="324">
        <f t="shared" si="22"/>
        <v>-3.1125929744277928E-3</v>
      </c>
      <c r="AL41" s="311"/>
      <c r="AM41" s="1" t="s">
        <v>265</v>
      </c>
      <c r="AN41" s="119">
        <f>SUM($AN$126:$AN$204)/$AN$11</f>
        <v>3.080437192982146E-2</v>
      </c>
      <c r="AO41" s="397"/>
      <c r="AP41" s="55"/>
      <c r="AQ41" s="44"/>
      <c r="AR41" s="1" t="s">
        <v>265</v>
      </c>
      <c r="AS41" s="119">
        <f>SUM($AS$114:$AS$181)/$AS$11</f>
        <v>4.3827069380304687E-2</v>
      </c>
      <c r="AT41" s="397"/>
      <c r="AU41" s="55"/>
      <c r="AV41" s="324">
        <f t="shared" si="23"/>
        <v>-1.3022697450483227E-2</v>
      </c>
      <c r="AX41" s="311"/>
      <c r="AY41" s="1" t="s">
        <v>265</v>
      </c>
      <c r="AZ41" s="119">
        <f>SUM($AZ$103:$AZ$158)/$AZ$11</f>
        <v>2.8008891905237008E-2</v>
      </c>
      <c r="BA41" s="397"/>
      <c r="BB41" s="55"/>
      <c r="BC41" s="44"/>
      <c r="BD41" s="1" t="s">
        <v>265</v>
      </c>
      <c r="BE41" s="119">
        <f>SUM($BE$102:$BE$156)/$BE$11</f>
        <v>2.6424400487878117E-2</v>
      </c>
      <c r="BF41" s="397"/>
      <c r="BG41" s="55"/>
      <c r="BH41" s="324">
        <f t="shared" si="24"/>
        <v>1.5844914173588909E-3</v>
      </c>
      <c r="BJ41" s="311"/>
      <c r="BK41" s="1" t="s">
        <v>265</v>
      </c>
      <c r="BL41" s="119">
        <f>SUM($BL$281:$BL$516)/$BL$11</f>
        <v>5.3049681224714611E-3</v>
      </c>
      <c r="BM41" s="397"/>
      <c r="BN41" s="55"/>
      <c r="BO41" s="44"/>
      <c r="BP41" s="1" t="s">
        <v>265</v>
      </c>
      <c r="BQ41" s="119">
        <f>SUM($BQ$279:$BQ$514)/$BQ$11</f>
        <v>7.1901723378654976E-3</v>
      </c>
      <c r="BR41" s="397"/>
      <c r="BS41" s="55"/>
      <c r="BT41" s="324">
        <f t="shared" si="25"/>
        <v>-1.8852042153940365E-3</v>
      </c>
      <c r="BV41" s="311"/>
      <c r="BW41" s="1" t="s">
        <v>265</v>
      </c>
      <c r="BX41" s="119">
        <f>SUM($BX$62:$BX$75)/$BX$11</f>
        <v>1.6675233890384056E-2</v>
      </c>
      <c r="BY41" s="397"/>
      <c r="CB41" s="1" t="s">
        <v>265</v>
      </c>
      <c r="CC41" s="119">
        <f>SUM($CC$62:$CC$74)/$CC$11</f>
        <v>1.7154565770721615E-2</v>
      </c>
      <c r="CD41" s="397"/>
      <c r="CE41" s="55"/>
      <c r="CF41" s="324">
        <f t="shared" si="26"/>
        <v>-4.793318803375593E-4</v>
      </c>
      <c r="CH41" s="311"/>
      <c r="CI41" s="1" t="s">
        <v>265</v>
      </c>
      <c r="CJ41" s="119">
        <f>SUM($CJ$47:$CJ$47)/$CJ$11</f>
        <v>0</v>
      </c>
      <c r="CK41" s="397"/>
      <c r="CN41" s="1" t="s">
        <v>265</v>
      </c>
      <c r="CO41" s="119">
        <f>SUM($CO$47:$CO$47)/$CO$11</f>
        <v>0</v>
      </c>
      <c r="CP41" s="397"/>
      <c r="CQ41" s="55"/>
      <c r="CR41" s="324">
        <f t="shared" si="27"/>
        <v>0</v>
      </c>
      <c r="CT41" s="311"/>
      <c r="CU41" s="1" t="s">
        <v>265</v>
      </c>
      <c r="CV41" s="119">
        <f>SUM($CV$50:$CV$53)/$CV$11</f>
        <v>4.0700040700040698E-4</v>
      </c>
      <c r="CW41" s="397"/>
      <c r="CZ41" s="1" t="s">
        <v>265</v>
      </c>
      <c r="DA41" s="119">
        <f>SUM($DA$50:$DA$53)/$DA$11</f>
        <v>1.663019693654267E-3</v>
      </c>
      <c r="DB41" s="397"/>
      <c r="DC41" s="55"/>
      <c r="DD41" s="324">
        <f t="shared" si="28"/>
        <v>-1.2560192866538601E-3</v>
      </c>
      <c r="DF41" s="311"/>
      <c r="DG41" s="1" t="s">
        <v>265</v>
      </c>
      <c r="DH41" s="119"/>
      <c r="DI41" s="397"/>
      <c r="DL41" s="1" t="s">
        <v>265</v>
      </c>
      <c r="DM41" s="119"/>
      <c r="DN41" s="397"/>
      <c r="DO41" s="55"/>
      <c r="DP41" s="324">
        <f t="shared" si="29"/>
        <v>0</v>
      </c>
      <c r="DR41" s="311"/>
      <c r="DS41" s="1" t="s">
        <v>265</v>
      </c>
      <c r="DT41" s="119"/>
      <c r="DU41" s="397"/>
      <c r="DX41" s="1" t="s">
        <v>265</v>
      </c>
      <c r="DY41" s="119"/>
      <c r="DZ41" s="397"/>
      <c r="EA41" s="55"/>
      <c r="EB41" s="324">
        <f t="shared" si="30"/>
        <v>0</v>
      </c>
      <c r="ED41" s="311"/>
      <c r="EE41" s="1" t="s">
        <v>265</v>
      </c>
      <c r="EF41" s="119"/>
      <c r="EG41" s="397"/>
      <c r="EJ41" s="1" t="s">
        <v>265</v>
      </c>
      <c r="EK41" s="119"/>
      <c r="EL41" s="397"/>
      <c r="EM41" s="55"/>
      <c r="EN41" s="324">
        <f t="shared" si="31"/>
        <v>0</v>
      </c>
      <c r="EP41" s="311"/>
      <c r="EQ41" s="1" t="s">
        <v>265</v>
      </c>
      <c r="ER41" s="119"/>
      <c r="ES41" s="397"/>
      <c r="EV41" s="1" t="s">
        <v>265</v>
      </c>
      <c r="EW41" s="119"/>
      <c r="EX41" s="397"/>
      <c r="EY41" s="55"/>
      <c r="EZ41" s="324">
        <f t="shared" si="32"/>
        <v>0</v>
      </c>
      <c r="FB41" s="311"/>
      <c r="FC41" s="1" t="s">
        <v>265</v>
      </c>
      <c r="FD41" s="119"/>
      <c r="FE41" s="397"/>
      <c r="FH41" s="1" t="s">
        <v>265</v>
      </c>
      <c r="FI41" s="119"/>
      <c r="FJ41" s="397"/>
      <c r="FK41" s="55"/>
      <c r="FL41" s="324">
        <f t="shared" si="33"/>
        <v>0</v>
      </c>
      <c r="FN41" s="311"/>
      <c r="FO41" s="1" t="s">
        <v>265</v>
      </c>
      <c r="FP41" s="119"/>
      <c r="FQ41" s="397"/>
      <c r="FT41" s="1" t="s">
        <v>265</v>
      </c>
      <c r="FU41" s="119"/>
      <c r="FV41" s="397"/>
      <c r="FW41" s="55"/>
      <c r="FX41" s="324">
        <f t="shared" si="34"/>
        <v>0</v>
      </c>
      <c r="FZ41" s="311"/>
      <c r="GA41" s="1" t="s">
        <v>265</v>
      </c>
      <c r="GB41" s="119"/>
      <c r="GC41" s="397"/>
      <c r="GF41" s="1" t="s">
        <v>265</v>
      </c>
      <c r="GG41" s="119"/>
      <c r="GH41" s="397"/>
      <c r="GI41" s="55"/>
      <c r="GJ41" s="324">
        <f t="shared" si="35"/>
        <v>0</v>
      </c>
      <c r="GL41" s="311"/>
      <c r="GM41" s="1" t="s">
        <v>265</v>
      </c>
      <c r="GN41" s="119"/>
      <c r="GO41" s="397"/>
      <c r="GR41" s="1" t="s">
        <v>265</v>
      </c>
      <c r="GS41" s="119"/>
      <c r="GT41" s="397"/>
      <c r="GU41" s="55"/>
      <c r="GV41" s="324">
        <f t="shared" si="36"/>
        <v>0</v>
      </c>
      <c r="GX41" s="311"/>
      <c r="GY41" s="1" t="s">
        <v>265</v>
      </c>
      <c r="GZ41" s="119"/>
      <c r="HA41" s="397"/>
      <c r="HD41" s="1" t="s">
        <v>265</v>
      </c>
      <c r="HE41" s="119"/>
      <c r="HF41" s="397"/>
      <c r="HG41" s="55"/>
      <c r="HH41" s="324">
        <f t="shared" si="37"/>
        <v>0</v>
      </c>
      <c r="HJ41" s="39" t="s">
        <v>225</v>
      </c>
      <c r="HK41" s="170"/>
      <c r="HL41" s="170"/>
      <c r="HM41" s="170"/>
      <c r="HN41" s="75"/>
      <c r="HO41" s="177"/>
      <c r="HP41" s="177"/>
      <c r="HQ41" s="177"/>
      <c r="HR41" s="177"/>
      <c r="HS41" s="177"/>
      <c r="HT41" s="177"/>
      <c r="HU41" s="177"/>
      <c r="HV41" s="512"/>
      <c r="HW41" s="177"/>
      <c r="HX41" s="177"/>
      <c r="HY41" s="512"/>
      <c r="HZ41" s="177"/>
      <c r="IA41" s="466"/>
      <c r="IB41" s="178"/>
      <c r="IC41" s="84"/>
      <c r="ID41" s="85"/>
      <c r="IE41" s="85"/>
      <c r="IF41" s="86"/>
      <c r="IG41" s="85"/>
      <c r="IH41" s="85"/>
      <c r="II41" s="85"/>
      <c r="IJ41" s="86"/>
      <c r="IK41" s="395"/>
      <c r="IL41" s="212"/>
      <c r="IM41" s="98"/>
      <c r="IO41" s="149"/>
      <c r="IX41" s="212"/>
      <c r="IY41" s="98"/>
      <c r="JA41" s="149"/>
    </row>
    <row r="42" spans="1:261" x14ac:dyDescent="0.6">
      <c r="A42" s="396">
        <v>35</v>
      </c>
      <c r="B42" s="311"/>
      <c r="C42" s="1" t="s">
        <v>266</v>
      </c>
      <c r="D42" s="119">
        <f>SUM($D$91:$D$109)/$D$11</f>
        <v>1.9541171650962717E-2</v>
      </c>
      <c r="E42" s="397"/>
      <c r="F42" s="55"/>
      <c r="G42" s="44"/>
      <c r="H42" s="1" t="s">
        <v>266</v>
      </c>
      <c r="I42" s="119">
        <f>SUM($I$88:$I$105)/$I$11</f>
        <v>1.7494478263211766E-2</v>
      </c>
      <c r="J42" s="397"/>
      <c r="K42" s="55"/>
      <c r="L42" s="324">
        <f t="shared" si="20"/>
        <v>2.0466933877509516E-3</v>
      </c>
      <c r="N42" s="311"/>
      <c r="O42" s="1" t="s">
        <v>266</v>
      </c>
      <c r="P42" s="119"/>
      <c r="Q42" s="397"/>
      <c r="R42" s="55"/>
      <c r="S42" s="44"/>
      <c r="T42" s="1" t="s">
        <v>266</v>
      </c>
      <c r="U42" s="119"/>
      <c r="V42" s="397"/>
      <c r="W42" s="55"/>
      <c r="X42" s="324">
        <f t="shared" si="21"/>
        <v>0</v>
      </c>
      <c r="Z42" s="311"/>
      <c r="AA42" s="1" t="s">
        <v>266</v>
      </c>
      <c r="AB42" s="119">
        <f>SUM($AB$147:$AB$196)/$AB$11</f>
        <v>2.9578986084717714E-2</v>
      </c>
      <c r="AC42" s="397"/>
      <c r="AD42" s="55"/>
      <c r="AE42" s="44"/>
      <c r="AF42" s="1" t="s">
        <v>266</v>
      </c>
      <c r="AG42" s="119">
        <f>SUM($AG$136:$AG$184)/$AG$11</f>
        <v>3.4533142968265651E-2</v>
      </c>
      <c r="AH42" s="397"/>
      <c r="AI42" s="55"/>
      <c r="AJ42" s="324">
        <f t="shared" si="22"/>
        <v>-4.9541568835479374E-3</v>
      </c>
      <c r="AL42" s="311"/>
      <c r="AM42" s="1" t="s">
        <v>266</v>
      </c>
      <c r="AN42" s="119">
        <f>SUM($AN$205:$AN$286)/$AN$11</f>
        <v>3.2351770494355628E-2</v>
      </c>
      <c r="AO42" s="397"/>
      <c r="AP42" s="55"/>
      <c r="AQ42" s="44"/>
      <c r="AR42" s="1" t="s">
        <v>266</v>
      </c>
      <c r="AS42" s="119">
        <f>SUM($AS$182:$AS$249)/$AS$11</f>
        <v>4.3627833509850347E-2</v>
      </c>
      <c r="AT42" s="397"/>
      <c r="AU42" s="55"/>
      <c r="AV42" s="324">
        <f t="shared" si="23"/>
        <v>-1.1276063015494719E-2</v>
      </c>
      <c r="AX42" s="311"/>
      <c r="AY42" s="1" t="s">
        <v>266</v>
      </c>
      <c r="AZ42" s="119">
        <f>SUM($AZ$159:$AZ$215)/$AZ$11</f>
        <v>3.0741283352264545E-2</v>
      </c>
      <c r="BA42" s="397"/>
      <c r="BB42" s="55"/>
      <c r="BC42" s="44"/>
      <c r="BD42" s="1" t="s">
        <v>266</v>
      </c>
      <c r="BE42" s="119">
        <f>SUM($BE$157:$BE$213)/$BE$11</f>
        <v>2.8284795767883546E-2</v>
      </c>
      <c r="BF42" s="397"/>
      <c r="BG42" s="55"/>
      <c r="BH42" s="324">
        <f t="shared" si="24"/>
        <v>2.4564875843809987E-3</v>
      </c>
      <c r="BJ42" s="311"/>
      <c r="BK42" s="1" t="s">
        <v>266</v>
      </c>
      <c r="BL42" s="119">
        <f>SUM($BL$517:$BL$756)/$BL$11</f>
        <v>5.5405846377330282E-3</v>
      </c>
      <c r="BM42" s="397"/>
      <c r="BN42" s="55"/>
      <c r="BO42" s="44"/>
      <c r="BP42" s="1" t="s">
        <v>266</v>
      </c>
      <c r="BQ42" s="119">
        <f>SUM($BQ$515:$BQ$753)/$BQ$11</f>
        <v>7.4654559592270669E-3</v>
      </c>
      <c r="BR42" s="397"/>
      <c r="BS42" s="55"/>
      <c r="BT42" s="324">
        <f t="shared" si="25"/>
        <v>-1.9248713214940387E-3</v>
      </c>
      <c r="BV42" s="311"/>
      <c r="BW42" s="1" t="s">
        <v>266</v>
      </c>
      <c r="BX42" s="119">
        <f>SUM($BX$76:$BX$88)/$BX$11</f>
        <v>1.6530393455572862E-2</v>
      </c>
      <c r="BY42" s="397"/>
      <c r="CB42" s="1" t="s">
        <v>266</v>
      </c>
      <c r="CC42" s="119">
        <f>SUM($CC$75:$CC$87)/$CC$11</f>
        <v>1.75507420085446E-2</v>
      </c>
      <c r="CD42" s="397"/>
      <c r="CE42" s="55"/>
      <c r="CF42" s="324">
        <f t="shared" si="26"/>
        <v>-1.0203485529717386E-3</v>
      </c>
      <c r="CH42" s="311"/>
      <c r="CI42" s="1" t="s">
        <v>266</v>
      </c>
      <c r="CJ42" s="119">
        <f>SUM($CJ$48:$CJ$48)/$CJ$11</f>
        <v>0</v>
      </c>
      <c r="CK42" s="397"/>
      <c r="CN42" s="1" t="s">
        <v>266</v>
      </c>
      <c r="CO42" s="119">
        <f>SUM($CO$48:$CO$48)/$CO$11</f>
        <v>0</v>
      </c>
      <c r="CP42" s="397"/>
      <c r="CQ42" s="55"/>
      <c r="CR42" s="324">
        <f t="shared" si="27"/>
        <v>0</v>
      </c>
      <c r="CT42" s="311"/>
      <c r="CU42" s="1" t="s">
        <v>266</v>
      </c>
      <c r="CV42" s="119">
        <f>SUM($CV$54:$CV$57)/$CV$11</f>
        <v>4.3956043956043956E-4</v>
      </c>
      <c r="CW42" s="397"/>
      <c r="CZ42" s="1" t="s">
        <v>266</v>
      </c>
      <c r="DA42" s="119">
        <f>SUM($DA$54:$DA$57)/$DA$11</f>
        <v>2.0131291028446388E-3</v>
      </c>
      <c r="DB42" s="397"/>
      <c r="DC42" s="55"/>
      <c r="DD42" s="324">
        <f t="shared" si="28"/>
        <v>-1.5735686632841993E-3</v>
      </c>
      <c r="DF42" s="311"/>
      <c r="DG42" s="1" t="s">
        <v>266</v>
      </c>
      <c r="DH42" s="119"/>
      <c r="DI42" s="397"/>
      <c r="DL42" s="1" t="s">
        <v>266</v>
      </c>
      <c r="DM42" s="119"/>
      <c r="DN42" s="397"/>
      <c r="DO42" s="55"/>
      <c r="DP42" s="324">
        <f t="shared" si="29"/>
        <v>0</v>
      </c>
      <c r="DR42" s="311"/>
      <c r="DS42" s="1" t="s">
        <v>266</v>
      </c>
      <c r="DT42" s="119"/>
      <c r="DU42" s="397"/>
      <c r="DX42" s="1" t="s">
        <v>266</v>
      </c>
      <c r="DY42" s="119"/>
      <c r="DZ42" s="397"/>
      <c r="EA42" s="55"/>
      <c r="EB42" s="324">
        <f t="shared" si="30"/>
        <v>0</v>
      </c>
      <c r="ED42" s="311"/>
      <c r="EE42" s="1" t="s">
        <v>266</v>
      </c>
      <c r="EF42" s="119"/>
      <c r="EG42" s="397"/>
      <c r="EJ42" s="1" t="s">
        <v>266</v>
      </c>
      <c r="EK42" s="119"/>
      <c r="EL42" s="397"/>
      <c r="EM42" s="55"/>
      <c r="EN42" s="324">
        <f t="shared" si="31"/>
        <v>0</v>
      </c>
      <c r="EP42" s="311"/>
      <c r="EQ42" s="1" t="s">
        <v>266</v>
      </c>
      <c r="ER42" s="119"/>
      <c r="ES42" s="397"/>
      <c r="EV42" s="1" t="s">
        <v>266</v>
      </c>
      <c r="EW42" s="119"/>
      <c r="EX42" s="397"/>
      <c r="EY42" s="55"/>
      <c r="EZ42" s="324">
        <f t="shared" si="32"/>
        <v>0</v>
      </c>
      <c r="FB42" s="311"/>
      <c r="FC42" s="1" t="s">
        <v>266</v>
      </c>
      <c r="FD42" s="119"/>
      <c r="FE42" s="397"/>
      <c r="FH42" s="1" t="s">
        <v>266</v>
      </c>
      <c r="FI42" s="119"/>
      <c r="FJ42" s="397"/>
      <c r="FK42" s="55"/>
      <c r="FL42" s="324">
        <f t="shared" si="33"/>
        <v>0</v>
      </c>
      <c r="FN42" s="311"/>
      <c r="FO42" s="1" t="s">
        <v>266</v>
      </c>
      <c r="FP42" s="119"/>
      <c r="FQ42" s="397"/>
      <c r="FT42" s="1" t="s">
        <v>266</v>
      </c>
      <c r="FU42" s="119"/>
      <c r="FV42" s="397"/>
      <c r="FW42" s="55"/>
      <c r="FX42" s="324">
        <f t="shared" si="34"/>
        <v>0</v>
      </c>
      <c r="FZ42" s="311"/>
      <c r="GA42" s="1" t="s">
        <v>266</v>
      </c>
      <c r="GB42" s="119"/>
      <c r="GC42" s="397"/>
      <c r="GF42" s="1" t="s">
        <v>266</v>
      </c>
      <c r="GG42" s="119"/>
      <c r="GH42" s="397"/>
      <c r="GI42" s="55"/>
      <c r="GJ42" s="324">
        <f t="shared" si="35"/>
        <v>0</v>
      </c>
      <c r="GL42" s="311"/>
      <c r="GM42" s="1" t="s">
        <v>266</v>
      </c>
      <c r="GN42" s="119"/>
      <c r="GO42" s="397"/>
      <c r="GR42" s="1" t="s">
        <v>266</v>
      </c>
      <c r="GS42" s="119"/>
      <c r="GT42" s="397"/>
      <c r="GU42" s="55"/>
      <c r="GV42" s="324">
        <f t="shared" si="36"/>
        <v>0</v>
      </c>
      <c r="GX42" s="311"/>
      <c r="GY42" s="1" t="s">
        <v>266</v>
      </c>
      <c r="GZ42" s="119"/>
      <c r="HA42" s="397"/>
      <c r="HD42" s="1" t="s">
        <v>266</v>
      </c>
      <c r="HE42" s="119"/>
      <c r="HF42" s="397"/>
      <c r="HG42" s="55"/>
      <c r="HH42" s="324">
        <f t="shared" si="37"/>
        <v>0</v>
      </c>
      <c r="HJ42" s="39" t="s">
        <v>168</v>
      </c>
      <c r="HK42" s="170"/>
      <c r="HL42" s="170"/>
      <c r="HM42" s="170"/>
      <c r="HN42" s="170"/>
      <c r="HO42" s="75"/>
      <c r="HP42" s="177"/>
      <c r="HQ42" s="177"/>
      <c r="HR42" s="177"/>
      <c r="HS42" s="177"/>
      <c r="HT42" s="177"/>
      <c r="HU42" s="177"/>
      <c r="HV42" s="512"/>
      <c r="HW42" s="177"/>
      <c r="HX42" s="177"/>
      <c r="HY42" s="512"/>
      <c r="HZ42" s="177"/>
      <c r="IA42" s="466"/>
      <c r="IB42" s="178"/>
      <c r="IC42" s="84"/>
      <c r="ID42" s="85"/>
      <c r="IE42" s="85"/>
      <c r="IF42" s="86"/>
      <c r="IG42" s="85"/>
      <c r="IH42" s="85"/>
      <c r="II42" s="85"/>
      <c r="IJ42" s="86"/>
      <c r="IK42" s="395"/>
      <c r="IL42" s="212"/>
      <c r="IM42" s="98"/>
      <c r="IO42" s="149"/>
      <c r="IX42" s="212"/>
      <c r="IY42" s="98"/>
      <c r="JA42" s="149"/>
    </row>
    <row r="43" spans="1:261" x14ac:dyDescent="0.6">
      <c r="A43" s="396">
        <v>36</v>
      </c>
      <c r="C43" s="1" t="s">
        <v>0</v>
      </c>
      <c r="D43" s="139">
        <f>COUNT($C$45:$C$1344)</f>
        <v>65</v>
      </c>
      <c r="E43" s="139"/>
      <c r="H43" s="1" t="s">
        <v>0</v>
      </c>
      <c r="I43" s="139">
        <f>COUNT($H$45:$H$1344)</f>
        <v>61</v>
      </c>
      <c r="J43" s="139"/>
      <c r="L43" s="139"/>
      <c r="O43" s="1" t="s">
        <v>0</v>
      </c>
      <c r="P43" s="139"/>
      <c r="Q43" s="139"/>
      <c r="T43" s="1" t="s">
        <v>0</v>
      </c>
      <c r="U43" s="139"/>
      <c r="V43" s="139"/>
      <c r="X43" s="139"/>
      <c r="AA43" s="1" t="s">
        <v>0</v>
      </c>
      <c r="AB43" s="139">
        <f>COUNT($AA$45:$AA$1344)</f>
        <v>152</v>
      </c>
      <c r="AC43" s="139"/>
      <c r="AF43" s="1" t="s">
        <v>0</v>
      </c>
      <c r="AG43" s="139">
        <f>COUNT($AF$45:$AF$1344)</f>
        <v>140</v>
      </c>
      <c r="AH43" s="139"/>
      <c r="AJ43" s="139"/>
      <c r="AM43" s="1" t="s">
        <v>0</v>
      </c>
      <c r="AN43" s="139">
        <f>COUNT($AM$45:$AM$1344)</f>
        <v>242</v>
      </c>
      <c r="AO43" s="139"/>
      <c r="AR43" s="1" t="s">
        <v>0</v>
      </c>
      <c r="AS43" s="139">
        <f>COUNT($AR$45:$AR$1344)</f>
        <v>205</v>
      </c>
      <c r="AT43" s="139"/>
      <c r="AV43" s="139"/>
      <c r="AY43" s="1" t="s">
        <v>0</v>
      </c>
      <c r="AZ43" s="139">
        <f>COUNT($AY$45:$AY$1344)</f>
        <v>171</v>
      </c>
      <c r="BA43" s="139"/>
      <c r="BB43" s="317"/>
      <c r="BC43" s="139"/>
      <c r="BD43" s="139" t="s">
        <v>0</v>
      </c>
      <c r="BE43" s="139">
        <f>COUNT($BD$45:$BD$1344)</f>
        <v>169</v>
      </c>
      <c r="BF43" s="139"/>
      <c r="BH43" s="139"/>
      <c r="BI43" s="139"/>
      <c r="BJ43" s="318"/>
      <c r="BK43" s="139" t="s">
        <v>0</v>
      </c>
      <c r="BL43" s="139">
        <f>COUNT($BK$45:$BK$1344)</f>
        <v>712</v>
      </c>
      <c r="BM43" s="139"/>
      <c r="BN43" s="317"/>
      <c r="BO43" s="139"/>
      <c r="BP43" s="139" t="s">
        <v>0</v>
      </c>
      <c r="BQ43" s="139">
        <f>COUNT($BP$45:$BP$1344)</f>
        <v>709</v>
      </c>
      <c r="BR43" s="139"/>
      <c r="BT43" s="139"/>
      <c r="BU43" s="139"/>
      <c r="BV43" s="318"/>
      <c r="BW43" s="139" t="s">
        <v>0</v>
      </c>
      <c r="BX43" s="139">
        <f>COUNT($BW$45:$BW$1344)</f>
        <v>44</v>
      </c>
      <c r="BY43" s="139"/>
      <c r="BZ43" s="320"/>
      <c r="CA43" s="404"/>
      <c r="CB43" s="139" t="s">
        <v>0</v>
      </c>
      <c r="CC43" s="139">
        <f>COUNT($CB$45:$CB$1344)</f>
        <v>43</v>
      </c>
      <c r="CD43" s="139"/>
      <c r="CF43" s="139"/>
      <c r="CG43" s="139"/>
      <c r="CH43" s="318"/>
      <c r="CI43" s="139" t="s">
        <v>0</v>
      </c>
      <c r="CJ43" s="139">
        <f>COUNT($CI$45:$CI$1344)</f>
        <v>4</v>
      </c>
      <c r="CK43" s="139"/>
      <c r="CL43" s="319"/>
      <c r="CM43" s="320"/>
      <c r="CN43" s="139" t="s">
        <v>0</v>
      </c>
      <c r="CO43" s="139">
        <f>COUNT($CN$45:$CN$1344)</f>
        <v>4</v>
      </c>
      <c r="CP43" s="139"/>
      <c r="CR43" s="139"/>
      <c r="CS43" s="139"/>
      <c r="CT43" s="318"/>
      <c r="CU43" s="139" t="s">
        <v>0</v>
      </c>
      <c r="CV43" s="139">
        <f>COUNT($CU$45:$CU$1344)</f>
        <v>13</v>
      </c>
      <c r="CW43" s="139"/>
      <c r="CX43" s="319"/>
      <c r="CY43" s="320"/>
      <c r="CZ43" s="139" t="s">
        <v>0</v>
      </c>
      <c r="DA43" s="139">
        <f>COUNT($CZ$45:$CZ$1344)</f>
        <v>13</v>
      </c>
      <c r="DB43" s="139"/>
      <c r="DD43" s="139"/>
      <c r="DE43" s="139"/>
      <c r="DF43" s="318"/>
      <c r="DG43" s="139" t="s">
        <v>0</v>
      </c>
      <c r="DH43" s="139"/>
      <c r="DI43" s="139"/>
      <c r="DJ43" s="319"/>
      <c r="DK43" s="320"/>
      <c r="DL43" s="139" t="s">
        <v>0</v>
      </c>
      <c r="DM43" s="139"/>
      <c r="DN43" s="139"/>
      <c r="DP43" s="139"/>
      <c r="DQ43" s="139"/>
      <c r="DR43" s="318"/>
      <c r="DS43" s="139" t="s">
        <v>0</v>
      </c>
      <c r="DT43" s="139"/>
      <c r="DU43" s="139"/>
      <c r="DV43" s="319"/>
      <c r="DW43" s="320"/>
      <c r="DX43" s="139" t="s">
        <v>0</v>
      </c>
      <c r="DY43" s="139"/>
      <c r="DZ43" s="139"/>
      <c r="EB43" s="139"/>
      <c r="EC43" s="139"/>
      <c r="ED43" s="318"/>
      <c r="EE43" s="139" t="s">
        <v>0</v>
      </c>
      <c r="EF43" s="139"/>
      <c r="EG43" s="139"/>
      <c r="EH43" s="319"/>
      <c r="EI43" s="320"/>
      <c r="EJ43" s="139" t="s">
        <v>0</v>
      </c>
      <c r="EK43" s="139"/>
      <c r="EL43" s="139"/>
      <c r="EN43" s="139"/>
      <c r="EO43" s="139"/>
      <c r="EP43" s="318"/>
      <c r="EQ43" s="139" t="s">
        <v>0</v>
      </c>
      <c r="ER43" s="139"/>
      <c r="ES43" s="139"/>
      <c r="ET43" s="319"/>
      <c r="EU43" s="320"/>
      <c r="EV43" s="139" t="s">
        <v>0</v>
      </c>
      <c r="EW43" s="139"/>
      <c r="EX43" s="139"/>
      <c r="EZ43" s="139"/>
      <c r="FA43" s="139"/>
      <c r="FB43" s="318"/>
      <c r="FC43" s="139" t="s">
        <v>0</v>
      </c>
      <c r="FD43" s="139"/>
      <c r="FE43" s="139"/>
      <c r="FF43" s="319"/>
      <c r="FG43" s="320"/>
      <c r="FH43" s="139" t="s">
        <v>0</v>
      </c>
      <c r="FI43" s="139"/>
      <c r="FJ43" s="139"/>
      <c r="FL43" s="139"/>
      <c r="FM43" s="139"/>
      <c r="FN43" s="318"/>
      <c r="FO43" s="139" t="s">
        <v>0</v>
      </c>
      <c r="FP43" s="139"/>
      <c r="FQ43" s="139"/>
      <c r="FR43" s="319"/>
      <c r="FS43" s="320"/>
      <c r="FT43" s="139" t="s">
        <v>0</v>
      </c>
      <c r="FU43" s="139"/>
      <c r="FV43" s="139"/>
      <c r="FX43" s="139"/>
      <c r="FY43" s="139"/>
      <c r="FZ43" s="318"/>
      <c r="GA43" s="139" t="s">
        <v>0</v>
      </c>
      <c r="GB43" s="139"/>
      <c r="GC43" s="139"/>
      <c r="GD43" s="319"/>
      <c r="GE43" s="320"/>
      <c r="GF43" s="139" t="s">
        <v>0</v>
      </c>
      <c r="GG43" s="139"/>
      <c r="GH43" s="139"/>
      <c r="GJ43" s="139"/>
      <c r="GK43" s="139"/>
      <c r="GL43" s="318"/>
      <c r="GM43" s="139" t="s">
        <v>0</v>
      </c>
      <c r="GN43" s="139"/>
      <c r="GO43" s="139"/>
      <c r="GP43" s="319"/>
      <c r="GQ43" s="320"/>
      <c r="GR43" s="139" t="s">
        <v>0</v>
      </c>
      <c r="GS43" s="139"/>
      <c r="GT43" s="139"/>
      <c r="GV43" s="139"/>
      <c r="GW43" s="139"/>
      <c r="GX43" s="318"/>
      <c r="GY43" s="139" t="s">
        <v>0</v>
      </c>
      <c r="GZ43" s="139"/>
      <c r="HA43" s="139"/>
      <c r="HB43" s="319"/>
      <c r="HC43" s="320"/>
      <c r="HD43" s="139" t="s">
        <v>0</v>
      </c>
      <c r="HE43" s="139"/>
      <c r="HF43" s="139"/>
      <c r="HH43" s="139"/>
      <c r="HI43" s="139"/>
      <c r="HJ43" s="39" t="s">
        <v>180</v>
      </c>
      <c r="HK43" s="170"/>
      <c r="HL43" s="170"/>
      <c r="HM43" s="170"/>
      <c r="HN43" s="170"/>
      <c r="HO43" s="170"/>
      <c r="HP43" s="75"/>
      <c r="HQ43" s="177"/>
      <c r="HR43" s="177"/>
      <c r="HS43" s="177"/>
      <c r="HT43" s="177"/>
      <c r="HU43" s="177"/>
      <c r="HV43" s="512"/>
      <c r="HW43" s="177"/>
      <c r="HX43" s="177"/>
      <c r="HY43" s="512"/>
      <c r="HZ43" s="177"/>
      <c r="IA43" s="466"/>
      <c r="IB43" s="178"/>
      <c r="IC43" s="84"/>
      <c r="ID43" s="85"/>
      <c r="IE43" s="85"/>
      <c r="IF43" s="86"/>
      <c r="IG43" s="85"/>
      <c r="IH43" s="85"/>
      <c r="II43" s="85"/>
      <c r="IJ43" s="86"/>
      <c r="IK43" s="395"/>
      <c r="IL43" s="212"/>
      <c r="IM43" s="98"/>
      <c r="IO43" s="149"/>
      <c r="IX43" s="212"/>
      <c r="IY43" s="98"/>
      <c r="JA43" s="149"/>
    </row>
    <row r="44" spans="1:261" x14ac:dyDescent="0.6">
      <c r="A44" s="396">
        <v>37</v>
      </c>
      <c r="C44" s="46" t="s">
        <v>267</v>
      </c>
      <c r="D44" s="47" t="s">
        <v>268</v>
      </c>
      <c r="E44" s="45"/>
      <c r="F44" s="56"/>
      <c r="G44" s="45"/>
      <c r="H44" s="46" t="s">
        <v>267</v>
      </c>
      <c r="I44" s="47" t="s">
        <v>268</v>
      </c>
      <c r="J44" s="30"/>
      <c r="K44" s="56"/>
      <c r="L44" s="30" t="s">
        <v>128</v>
      </c>
      <c r="O44" s="46" t="s">
        <v>267</v>
      </c>
      <c r="P44" s="47" t="s">
        <v>268</v>
      </c>
      <c r="Q44" s="45"/>
      <c r="R44" s="56"/>
      <c r="S44" s="45"/>
      <c r="T44" s="46" t="s">
        <v>267</v>
      </c>
      <c r="U44" s="47" t="s">
        <v>268</v>
      </c>
      <c r="V44" s="30"/>
      <c r="W44" s="56"/>
      <c r="X44" s="30" t="s">
        <v>128</v>
      </c>
      <c r="AA44" s="46" t="s">
        <v>267</v>
      </c>
      <c r="AB44" s="47" t="s">
        <v>268</v>
      </c>
      <c r="AC44" s="45"/>
      <c r="AD44" s="56"/>
      <c r="AE44" s="45"/>
      <c r="AF44" s="46" t="s">
        <v>267</v>
      </c>
      <c r="AG44" s="47" t="s">
        <v>268</v>
      </c>
      <c r="AH44" s="30"/>
      <c r="AI44" s="56"/>
      <c r="AJ44" s="30" t="s">
        <v>128</v>
      </c>
      <c r="AM44" s="46" t="s">
        <v>267</v>
      </c>
      <c r="AN44" s="47" t="s">
        <v>268</v>
      </c>
      <c r="AO44" s="45"/>
      <c r="AP44" s="56"/>
      <c r="AQ44" s="45"/>
      <c r="AR44" s="46" t="s">
        <v>267</v>
      </c>
      <c r="AS44" s="47" t="s">
        <v>268</v>
      </c>
      <c r="AT44" s="30"/>
      <c r="AU44" s="56"/>
      <c r="AV44" s="30" t="s">
        <v>128</v>
      </c>
      <c r="AY44" s="46" t="s">
        <v>267</v>
      </c>
      <c r="AZ44" s="47" t="s">
        <v>268</v>
      </c>
      <c r="BA44" s="45"/>
      <c r="BB44" s="56"/>
      <c r="BC44" s="45"/>
      <c r="BD44" s="46" t="s">
        <v>267</v>
      </c>
      <c r="BE44" s="47" t="s">
        <v>268</v>
      </c>
      <c r="BF44" s="30"/>
      <c r="BG44" s="56"/>
      <c r="BH44" s="30" t="s">
        <v>128</v>
      </c>
      <c r="BK44" s="46" t="s">
        <v>267</v>
      </c>
      <c r="BL44" s="47" t="s">
        <v>268</v>
      </c>
      <c r="BM44" s="45"/>
      <c r="BN44" s="56"/>
      <c r="BO44" s="45"/>
      <c r="BP44" s="46" t="s">
        <v>267</v>
      </c>
      <c r="BQ44" s="47" t="s">
        <v>268</v>
      </c>
      <c r="BR44" s="30"/>
      <c r="BS44" s="56"/>
      <c r="BT44" s="30" t="s">
        <v>128</v>
      </c>
      <c r="BW44" s="46" t="s">
        <v>267</v>
      </c>
      <c r="BX44" s="47" t="s">
        <v>268</v>
      </c>
      <c r="BY44" s="45"/>
      <c r="CB44" s="46" t="s">
        <v>267</v>
      </c>
      <c r="CC44" s="47" t="s">
        <v>268</v>
      </c>
      <c r="CD44" s="30"/>
      <c r="CE44" s="56"/>
      <c r="CF44" s="30" t="s">
        <v>128</v>
      </c>
      <c r="CI44" s="46" t="s">
        <v>267</v>
      </c>
      <c r="CJ44" s="47" t="s">
        <v>268</v>
      </c>
      <c r="CK44" s="45"/>
      <c r="CN44" s="46" t="s">
        <v>267</v>
      </c>
      <c r="CO44" s="47" t="s">
        <v>268</v>
      </c>
      <c r="CP44" s="30"/>
      <c r="CQ44" s="56"/>
      <c r="CR44" s="30" t="s">
        <v>128</v>
      </c>
      <c r="CU44" s="46" t="s">
        <v>267</v>
      </c>
      <c r="CV44" s="47" t="s">
        <v>268</v>
      </c>
      <c r="CW44" s="45"/>
      <c r="CZ44" s="46" t="s">
        <v>267</v>
      </c>
      <c r="DA44" s="47" t="s">
        <v>268</v>
      </c>
      <c r="DB44" s="30"/>
      <c r="DC44" s="56"/>
      <c r="DD44" s="30" t="s">
        <v>128</v>
      </c>
      <c r="DG44" s="46" t="s">
        <v>267</v>
      </c>
      <c r="DH44" s="47" t="s">
        <v>268</v>
      </c>
      <c r="DI44" s="45"/>
      <c r="DL44" s="46" t="s">
        <v>267</v>
      </c>
      <c r="DM44" s="47" t="s">
        <v>268</v>
      </c>
      <c r="DN44" s="30"/>
      <c r="DO44" s="56"/>
      <c r="DP44" s="30" t="s">
        <v>128</v>
      </c>
      <c r="DS44" s="46" t="s">
        <v>267</v>
      </c>
      <c r="DT44" s="47" t="s">
        <v>268</v>
      </c>
      <c r="DU44" s="45"/>
      <c r="DX44" s="46" t="s">
        <v>267</v>
      </c>
      <c r="DY44" s="47" t="s">
        <v>268</v>
      </c>
      <c r="DZ44" s="30"/>
      <c r="EA44" s="56"/>
      <c r="EB44" s="30" t="s">
        <v>128</v>
      </c>
      <c r="EE44" s="46" t="s">
        <v>267</v>
      </c>
      <c r="EF44" s="47" t="s">
        <v>268</v>
      </c>
      <c r="EG44" s="45"/>
      <c r="EJ44" s="46" t="s">
        <v>267</v>
      </c>
      <c r="EK44" s="47" t="s">
        <v>268</v>
      </c>
      <c r="EL44" s="30"/>
      <c r="EM44" s="56"/>
      <c r="EN44" s="30" t="s">
        <v>128</v>
      </c>
      <c r="EQ44" s="46" t="s">
        <v>267</v>
      </c>
      <c r="ER44" s="47" t="s">
        <v>268</v>
      </c>
      <c r="ES44" s="45"/>
      <c r="EV44" s="46" t="s">
        <v>267</v>
      </c>
      <c r="EW44" s="47" t="s">
        <v>268</v>
      </c>
      <c r="EX44" s="30"/>
      <c r="EY44" s="56"/>
      <c r="EZ44" s="30" t="s">
        <v>128</v>
      </c>
      <c r="FC44" s="46" t="s">
        <v>267</v>
      </c>
      <c r="FD44" s="47" t="s">
        <v>268</v>
      </c>
      <c r="FE44" s="45"/>
      <c r="FH44" s="46" t="s">
        <v>267</v>
      </c>
      <c r="FI44" s="47" t="s">
        <v>268</v>
      </c>
      <c r="FJ44" s="30"/>
      <c r="FK44" s="56"/>
      <c r="FL44" s="30" t="s">
        <v>128</v>
      </c>
      <c r="FO44" s="46" t="s">
        <v>267</v>
      </c>
      <c r="FP44" s="47" t="s">
        <v>268</v>
      </c>
      <c r="FQ44" s="45"/>
      <c r="FT44" s="46" t="s">
        <v>267</v>
      </c>
      <c r="FU44" s="47" t="s">
        <v>268</v>
      </c>
      <c r="FV44" s="30"/>
      <c r="FW44" s="56"/>
      <c r="FX44" s="30" t="s">
        <v>128</v>
      </c>
      <c r="GA44" s="46" t="s">
        <v>267</v>
      </c>
      <c r="GB44" s="47" t="s">
        <v>268</v>
      </c>
      <c r="GC44" s="45"/>
      <c r="GF44" s="46" t="s">
        <v>267</v>
      </c>
      <c r="GG44" s="47" t="s">
        <v>268</v>
      </c>
      <c r="GH44" s="30"/>
      <c r="GI44" s="56"/>
      <c r="GJ44" s="30" t="s">
        <v>128</v>
      </c>
      <c r="GM44" s="46" t="s">
        <v>267</v>
      </c>
      <c r="GN44" s="47" t="s">
        <v>268</v>
      </c>
      <c r="GO44" s="45"/>
      <c r="GR44" s="46" t="s">
        <v>267</v>
      </c>
      <c r="GS44" s="47" t="s">
        <v>268</v>
      </c>
      <c r="GT44" s="30"/>
      <c r="GU44" s="56"/>
      <c r="GV44" s="30" t="s">
        <v>128</v>
      </c>
      <c r="GY44" s="46" t="s">
        <v>267</v>
      </c>
      <c r="GZ44" s="47" t="s">
        <v>268</v>
      </c>
      <c r="HA44" s="45"/>
      <c r="HD44" s="46" t="s">
        <v>267</v>
      </c>
      <c r="HE44" s="47" t="s">
        <v>268</v>
      </c>
      <c r="HF44" s="30"/>
      <c r="HG44" s="56"/>
      <c r="HH44" s="30" t="s">
        <v>128</v>
      </c>
      <c r="HJ44" s="39" t="s">
        <v>186</v>
      </c>
      <c r="HK44" s="170"/>
      <c r="HL44" s="170"/>
      <c r="HM44" s="170"/>
      <c r="HN44" s="170"/>
      <c r="HO44" s="170"/>
      <c r="HP44" s="170"/>
      <c r="HQ44" s="75"/>
      <c r="HR44" s="177"/>
      <c r="HS44" s="177"/>
      <c r="HT44" s="177"/>
      <c r="HU44" s="177"/>
      <c r="HV44" s="512"/>
      <c r="HW44" s="177"/>
      <c r="HX44" s="177"/>
      <c r="HY44" s="512"/>
      <c r="HZ44" s="177"/>
      <c r="IA44" s="466"/>
      <c r="IB44" s="178"/>
      <c r="IC44" s="84"/>
      <c r="ID44" s="85"/>
      <c r="IE44" s="85"/>
      <c r="IF44" s="86"/>
      <c r="IG44" s="85"/>
      <c r="IH44" s="85"/>
      <c r="II44" s="85"/>
      <c r="IJ44" s="86"/>
      <c r="IK44" s="395"/>
      <c r="IL44" s="212"/>
      <c r="IM44" s="98"/>
      <c r="IX44" s="212"/>
      <c r="IY44" s="98"/>
    </row>
    <row r="45" spans="1:261" x14ac:dyDescent="0.6">
      <c r="A45" s="396">
        <v>38</v>
      </c>
      <c r="C45" s="59">
        <v>45569</v>
      </c>
      <c r="D45" s="269">
        <v>0</v>
      </c>
      <c r="E45" s="149"/>
      <c r="F45" s="57"/>
      <c r="G45" s="28"/>
      <c r="H45" s="152">
        <v>45498</v>
      </c>
      <c r="I45" s="158">
        <v>0</v>
      </c>
      <c r="J45" s="28"/>
      <c r="K45" s="57"/>
      <c r="L45" s="190"/>
      <c r="O45" s="59"/>
      <c r="P45" s="159"/>
      <c r="Q45" s="149"/>
      <c r="R45" s="57"/>
      <c r="S45" s="28"/>
      <c r="T45" s="152"/>
      <c r="U45" s="265"/>
      <c r="V45" s="28"/>
      <c r="W45" s="57"/>
      <c r="X45" s="190"/>
      <c r="AA45" s="59">
        <v>45569</v>
      </c>
      <c r="AB45" s="159">
        <v>0</v>
      </c>
      <c r="AC45" s="149"/>
      <c r="AD45" s="57"/>
      <c r="AE45" s="28"/>
      <c r="AF45" s="152">
        <v>45498</v>
      </c>
      <c r="AG45" s="265">
        <v>0</v>
      </c>
      <c r="AH45" s="28"/>
      <c r="AI45" s="57"/>
      <c r="AJ45" s="190"/>
      <c r="AM45" s="59">
        <v>45569</v>
      </c>
      <c r="AN45" s="159">
        <v>0</v>
      </c>
      <c r="AO45" s="149"/>
      <c r="AP45" s="57"/>
      <c r="AQ45" s="28"/>
      <c r="AR45" s="152">
        <v>45498</v>
      </c>
      <c r="AS45" s="265">
        <v>0</v>
      </c>
      <c r="AT45" s="28"/>
      <c r="AU45" s="57"/>
      <c r="AV45" s="190"/>
      <c r="AY45" s="59">
        <v>45569</v>
      </c>
      <c r="AZ45" s="159">
        <v>0</v>
      </c>
      <c r="BA45" s="149"/>
      <c r="BB45" s="57"/>
      <c r="BC45" s="28"/>
      <c r="BD45" s="152">
        <v>45498</v>
      </c>
      <c r="BE45" s="158">
        <v>0</v>
      </c>
      <c r="BF45" s="28"/>
      <c r="BG45" s="57"/>
      <c r="BH45" s="190"/>
      <c r="BK45" s="59">
        <v>45569</v>
      </c>
      <c r="BL45" s="159">
        <v>0</v>
      </c>
      <c r="BM45" s="149"/>
      <c r="BN45" s="57"/>
      <c r="BO45" s="28"/>
      <c r="BP45" s="152">
        <v>45498</v>
      </c>
      <c r="BQ45" s="158">
        <v>0</v>
      </c>
      <c r="BR45" s="28"/>
      <c r="BS45" s="57"/>
      <c r="BT45" s="190"/>
      <c r="BW45" s="59">
        <v>45569</v>
      </c>
      <c r="BX45" s="159">
        <v>0</v>
      </c>
      <c r="BY45" s="149"/>
      <c r="BZ45" s="45"/>
      <c r="CA45" s="405"/>
      <c r="CB45" s="152">
        <v>45498</v>
      </c>
      <c r="CC45" s="158">
        <v>0</v>
      </c>
      <c r="CD45" s="28"/>
      <c r="CE45" s="57"/>
      <c r="CF45" s="190"/>
      <c r="CI45" s="59">
        <v>45569</v>
      </c>
      <c r="CJ45" s="159">
        <v>0</v>
      </c>
      <c r="CK45" s="149"/>
      <c r="CL45" s="56"/>
      <c r="CM45" s="45"/>
      <c r="CN45" s="152">
        <v>45498</v>
      </c>
      <c r="CO45" s="158">
        <v>0</v>
      </c>
      <c r="CP45" s="28"/>
      <c r="CQ45" s="57"/>
      <c r="CR45" s="190"/>
      <c r="CU45" s="59">
        <v>45569</v>
      </c>
      <c r="CV45" s="159">
        <v>0</v>
      </c>
      <c r="CW45" s="149"/>
      <c r="CX45" s="56"/>
      <c r="CY45" s="45"/>
      <c r="CZ45" s="152">
        <v>45498</v>
      </c>
      <c r="DA45" s="158">
        <v>0</v>
      </c>
      <c r="DB45" s="28"/>
      <c r="DC45" s="57"/>
      <c r="DD45" s="190"/>
      <c r="DG45" s="59"/>
      <c r="DH45" s="159"/>
      <c r="DI45" s="149"/>
      <c r="DJ45" s="56"/>
      <c r="DK45" s="45"/>
      <c r="DL45" s="152"/>
      <c r="DM45" s="158"/>
      <c r="DN45" s="28"/>
      <c r="DO45" s="57"/>
      <c r="DP45" s="190"/>
      <c r="DS45" s="59"/>
      <c r="DT45" s="159"/>
      <c r="DU45" s="149"/>
      <c r="DV45" s="56"/>
      <c r="DW45" s="45"/>
      <c r="DX45" s="152"/>
      <c r="DY45" s="158"/>
      <c r="DZ45" s="28"/>
      <c r="EA45" s="57"/>
      <c r="EB45" s="190"/>
      <c r="EE45" s="59"/>
      <c r="EF45" s="159"/>
      <c r="EG45" s="149"/>
      <c r="EH45" s="56"/>
      <c r="EI45" s="45"/>
      <c r="EJ45" s="152"/>
      <c r="EK45" s="158"/>
      <c r="EL45" s="28"/>
      <c r="EM45" s="57"/>
      <c r="EN45" s="190"/>
      <c r="EQ45" s="59"/>
      <c r="ER45" s="159"/>
      <c r="ES45" s="149"/>
      <c r="ET45" s="56"/>
      <c r="EU45" s="45"/>
      <c r="EV45" s="152"/>
      <c r="EW45" s="158"/>
      <c r="EX45" s="28"/>
      <c r="EY45" s="57"/>
      <c r="EZ45" s="190"/>
      <c r="FC45" s="59"/>
      <c r="FD45" s="159"/>
      <c r="FE45" s="149"/>
      <c r="FF45" s="56"/>
      <c r="FG45" s="45"/>
      <c r="FH45" s="152"/>
      <c r="FI45" s="158"/>
      <c r="FJ45" s="28"/>
      <c r="FK45" s="57"/>
      <c r="FL45" s="190"/>
      <c r="FO45" s="59"/>
      <c r="FP45" s="159"/>
      <c r="FQ45" s="149"/>
      <c r="FR45" s="56"/>
      <c r="FS45" s="45"/>
      <c r="FT45" s="152"/>
      <c r="FU45" s="158"/>
      <c r="FV45" s="28"/>
      <c r="FW45" s="57"/>
      <c r="FX45" s="190"/>
      <c r="GA45" s="59"/>
      <c r="GB45" s="159"/>
      <c r="GC45" s="149"/>
      <c r="GD45" s="56"/>
      <c r="GE45" s="45"/>
      <c r="GF45" s="152"/>
      <c r="GG45" s="158"/>
      <c r="GH45" s="28"/>
      <c r="GI45" s="57"/>
      <c r="GJ45" s="190"/>
      <c r="GM45" s="59"/>
      <c r="GN45" s="159"/>
      <c r="GO45" s="149"/>
      <c r="GP45" s="56"/>
      <c r="GQ45" s="45"/>
      <c r="GR45" s="152"/>
      <c r="GS45" s="158"/>
      <c r="GT45" s="28"/>
      <c r="GU45" s="57"/>
      <c r="GV45" s="190"/>
      <c r="GY45" s="59"/>
      <c r="GZ45" s="159"/>
      <c r="HA45" s="149"/>
      <c r="HB45" s="56"/>
      <c r="HC45" s="45"/>
      <c r="HD45" s="152"/>
      <c r="HE45" s="158"/>
      <c r="HF45" s="28"/>
      <c r="HG45" s="57"/>
      <c r="HH45" s="190"/>
      <c r="HJ45" s="39" t="s">
        <v>193</v>
      </c>
      <c r="HK45" s="170"/>
      <c r="HL45" s="170"/>
      <c r="HM45" s="170"/>
      <c r="HN45" s="170"/>
      <c r="HO45" s="170"/>
      <c r="HP45" s="170"/>
      <c r="HQ45" s="170"/>
      <c r="HR45" s="75"/>
      <c r="HS45" s="177"/>
      <c r="HT45" s="177"/>
      <c r="HU45" s="177"/>
      <c r="HV45" s="512"/>
      <c r="HW45" s="177"/>
      <c r="HX45" s="177"/>
      <c r="HY45" s="512"/>
      <c r="HZ45" s="177"/>
      <c r="IA45" s="466"/>
      <c r="IB45" s="178"/>
      <c r="IC45" s="84"/>
      <c r="ID45" s="85"/>
      <c r="IE45" s="85"/>
      <c r="IF45" s="86"/>
      <c r="IG45" s="85"/>
      <c r="IH45" s="85"/>
      <c r="II45" s="85"/>
      <c r="IJ45" s="86"/>
      <c r="IK45" s="395"/>
      <c r="IL45" s="212"/>
      <c r="IM45" s="98"/>
      <c r="IX45" s="212"/>
      <c r="IY45" s="98"/>
    </row>
    <row r="46" spans="1:261" x14ac:dyDescent="0.6">
      <c r="C46" s="59">
        <v>45575</v>
      </c>
      <c r="D46" s="269">
        <v>1E-3</v>
      </c>
      <c r="E46" s="28"/>
      <c r="F46" s="57"/>
      <c r="G46" s="28"/>
      <c r="H46" s="152">
        <v>45511</v>
      </c>
      <c r="I46" s="158">
        <v>1.6E-2</v>
      </c>
      <c r="J46" s="28"/>
      <c r="K46" s="57"/>
      <c r="L46" s="190" t="e">
        <f>VLOOKUP(H46,C$44:D$1140,2,FALSE)-I46</f>
        <v>#N/A</v>
      </c>
      <c r="O46" s="59"/>
      <c r="P46" s="159"/>
      <c r="Q46" s="99"/>
      <c r="R46" s="57"/>
      <c r="S46" s="28"/>
      <c r="T46" s="152"/>
      <c r="U46" s="265"/>
      <c r="V46" s="28"/>
      <c r="W46" s="57"/>
      <c r="X46" s="190" t="e">
        <f>VLOOKUP(T46,O$44:P$1140,2,FALSE)-U46</f>
        <v>#N/A</v>
      </c>
      <c r="AA46" s="59">
        <v>45595</v>
      </c>
      <c r="AB46" s="159">
        <v>1E-3</v>
      </c>
      <c r="AC46" s="99"/>
      <c r="AD46" s="57"/>
      <c r="AE46" s="28"/>
      <c r="AF46" s="152">
        <v>45503</v>
      </c>
      <c r="AG46" s="265">
        <v>1E-3</v>
      </c>
      <c r="AH46" s="28"/>
      <c r="AI46" s="57"/>
      <c r="AJ46" s="190" t="e">
        <f>VLOOKUP(AF46,AA$44:AB$1140,2,FALSE)-AG46</f>
        <v>#N/A</v>
      </c>
      <c r="AM46" s="59">
        <v>45593</v>
      </c>
      <c r="AN46" s="159">
        <v>0.65800000000000003</v>
      </c>
      <c r="AO46" s="99"/>
      <c r="AP46" s="57"/>
      <c r="AQ46" s="28"/>
      <c r="AR46" s="152">
        <v>45502</v>
      </c>
      <c r="AS46" s="265">
        <v>3.4340000000000002</v>
      </c>
      <c r="AT46" s="28"/>
      <c r="AU46" s="57"/>
      <c r="AV46" s="190" t="e">
        <f>VLOOKUP(AR46,AM$44:AN$1140,2,FALSE)-AS46</f>
        <v>#N/A</v>
      </c>
      <c r="AY46" s="59">
        <v>45573</v>
      </c>
      <c r="AZ46" s="159">
        <v>2.379</v>
      </c>
      <c r="BA46" s="28"/>
      <c r="BB46" s="57"/>
      <c r="BC46" s="28"/>
      <c r="BD46" s="152">
        <v>45502</v>
      </c>
      <c r="BE46" s="158">
        <v>0.77600000000000002</v>
      </c>
      <c r="BF46" s="28"/>
      <c r="BG46" s="57"/>
      <c r="BH46" s="190" t="e">
        <f>VLOOKUP(BD46,AY$44:AZ$1140,2,FALSE)-BE46</f>
        <v>#N/A</v>
      </c>
      <c r="BK46" s="59">
        <v>45572</v>
      </c>
      <c r="BL46" s="159">
        <v>6.7000000000000004E-2</v>
      </c>
      <c r="BM46" s="28"/>
      <c r="BN46" s="57"/>
      <c r="BO46" s="28"/>
      <c r="BP46" s="152">
        <v>45499</v>
      </c>
      <c r="BQ46" s="158">
        <v>0.376</v>
      </c>
      <c r="BR46" s="28"/>
      <c r="BS46" s="57"/>
      <c r="BT46" s="190" t="e">
        <f>VLOOKUP(BP46,BK$44:BL$1140,2,FALSE)-BQ46</f>
        <v>#N/A</v>
      </c>
      <c r="BW46" s="59">
        <v>45576</v>
      </c>
      <c r="BX46" s="159">
        <v>1E-3</v>
      </c>
      <c r="BY46" s="28"/>
      <c r="BZ46" s="28"/>
      <c r="CA46" s="406"/>
      <c r="CB46" s="152">
        <v>45503</v>
      </c>
      <c r="CC46" s="158">
        <v>2.0920000000000001</v>
      </c>
      <c r="CD46" s="28"/>
      <c r="CE46" s="57"/>
      <c r="CF46" s="190" t="e">
        <f>VLOOKUP(CB46,BW$44:BX$1140,2,FALSE)-CC46</f>
        <v>#N/A</v>
      </c>
      <c r="CI46" s="59">
        <v>45657</v>
      </c>
      <c r="CJ46" s="159">
        <v>0</v>
      </c>
      <c r="CK46" s="28"/>
      <c r="CL46" s="57"/>
      <c r="CM46" s="28"/>
      <c r="CN46" s="152">
        <v>45657</v>
      </c>
      <c r="CO46" s="158">
        <v>0</v>
      </c>
      <c r="CP46" s="28"/>
      <c r="CQ46" s="57"/>
      <c r="CR46" s="190">
        <f>VLOOKUP(CN46,CI$44:CJ$1140,2,FALSE)-CO46</f>
        <v>0</v>
      </c>
      <c r="CU46" s="59">
        <v>45630</v>
      </c>
      <c r="CV46" s="159">
        <v>0.01</v>
      </c>
      <c r="CW46" s="28"/>
      <c r="CX46" s="57"/>
      <c r="CY46" s="28"/>
      <c r="CZ46" s="152">
        <v>45539</v>
      </c>
      <c r="DA46" s="158">
        <v>0.04</v>
      </c>
      <c r="DB46" s="28"/>
      <c r="DC46" s="57"/>
      <c r="DD46" s="190" t="e">
        <f>VLOOKUP(CZ46,CU$44:CV$1140,2,FALSE)-DA46</f>
        <v>#N/A</v>
      </c>
      <c r="DG46" s="59"/>
      <c r="DH46" s="159"/>
      <c r="DI46" s="28"/>
      <c r="DJ46" s="57"/>
      <c r="DK46" s="28"/>
      <c r="DL46" s="152"/>
      <c r="DM46" s="158"/>
      <c r="DN46" s="28"/>
      <c r="DO46" s="57"/>
      <c r="DP46" s="190" t="e">
        <f>VLOOKUP(DL46,DG$44:DH$1140,2,FALSE)-DM46</f>
        <v>#N/A</v>
      </c>
      <c r="DS46" s="59"/>
      <c r="DT46" s="159"/>
      <c r="DU46" s="28"/>
      <c r="DV46" s="57"/>
      <c r="DW46" s="28"/>
      <c r="DX46" s="152"/>
      <c r="DY46" s="158"/>
      <c r="DZ46" s="28"/>
      <c r="EA46" s="57"/>
      <c r="EB46" s="190" t="e">
        <f>VLOOKUP(DX46,DS$44:DT$1140,2,FALSE)-DY46</f>
        <v>#N/A</v>
      </c>
      <c r="EE46" s="59"/>
      <c r="EF46" s="159"/>
      <c r="EG46" s="28"/>
      <c r="EH46" s="57"/>
      <c r="EI46" s="28"/>
      <c r="EJ46" s="152"/>
      <c r="EK46" s="158"/>
      <c r="EL46" s="28"/>
      <c r="EM46" s="57"/>
      <c r="EN46" s="190" t="e">
        <f>VLOOKUP(EJ46,EE$44:EF$1140,2,FALSE)-EK46</f>
        <v>#N/A</v>
      </c>
      <c r="EQ46" s="59"/>
      <c r="ER46" s="159"/>
      <c r="ES46" s="28"/>
      <c r="ET46" s="57"/>
      <c r="EU46" s="28"/>
      <c r="EV46" s="152"/>
      <c r="EW46" s="158"/>
      <c r="EX46" s="28"/>
      <c r="EY46" s="57"/>
      <c r="EZ46" s="190" t="e">
        <f>VLOOKUP(EV46,EQ$44:ER$1140,2,FALSE)-EW46</f>
        <v>#N/A</v>
      </c>
      <c r="FC46" s="59"/>
      <c r="FD46" s="159"/>
      <c r="FE46" s="28"/>
      <c r="FF46" s="57"/>
      <c r="FG46" s="28"/>
      <c r="FH46" s="152"/>
      <c r="FI46" s="158"/>
      <c r="FJ46" s="28"/>
      <c r="FK46" s="57"/>
      <c r="FL46" s="190" t="e">
        <f>VLOOKUP(FH46,FC$44:FD$1140,2,FALSE)-FI46</f>
        <v>#N/A</v>
      </c>
      <c r="FO46" s="59"/>
      <c r="FP46" s="159"/>
      <c r="FQ46" s="28"/>
      <c r="FR46" s="57"/>
      <c r="FS46" s="28"/>
      <c r="FT46" s="152"/>
      <c r="FU46" s="158"/>
      <c r="FV46" s="28"/>
      <c r="FW46" s="57"/>
      <c r="FX46" s="190" t="e">
        <f>VLOOKUP(FT46,FO$44:FP$1140,2,FALSE)-FU46</f>
        <v>#N/A</v>
      </c>
      <c r="GA46" s="59"/>
      <c r="GB46" s="159"/>
      <c r="GC46" s="28"/>
      <c r="GD46" s="57"/>
      <c r="GE46" s="28"/>
      <c r="GF46" s="152"/>
      <c r="GG46" s="158"/>
      <c r="GH46" s="28"/>
      <c r="GI46" s="57"/>
      <c r="GJ46" s="190" t="e">
        <f>VLOOKUP(GF46,GA$44:GB$1140,2,FALSE)-GG46</f>
        <v>#N/A</v>
      </c>
      <c r="GM46" s="59"/>
      <c r="GN46" s="159"/>
      <c r="GO46" s="28"/>
      <c r="GP46" s="57"/>
      <c r="GQ46" s="28"/>
      <c r="GR46" s="152"/>
      <c r="GS46" s="158"/>
      <c r="GT46" s="28"/>
      <c r="GU46" s="57"/>
      <c r="GV46" s="190" t="e">
        <f>VLOOKUP(GR46,GM$44:GN$1140,2,FALSE)-GS46</f>
        <v>#N/A</v>
      </c>
      <c r="GY46" s="59"/>
      <c r="GZ46" s="159"/>
      <c r="HA46" s="28"/>
      <c r="HB46" s="57"/>
      <c r="HC46" s="28"/>
      <c r="HD46" s="152"/>
      <c r="HE46" s="158"/>
      <c r="HF46" s="28"/>
      <c r="HG46" s="57"/>
      <c r="HH46" s="190" t="e">
        <f>VLOOKUP(HD46,GY$44:GZ$1140,2,FALSE)-HE46</f>
        <v>#N/A</v>
      </c>
      <c r="HJ46" s="39" t="s">
        <v>196</v>
      </c>
      <c r="HK46" s="170"/>
      <c r="HL46" s="170"/>
      <c r="HM46" s="170"/>
      <c r="HN46" s="170"/>
      <c r="HO46" s="170"/>
      <c r="HP46" s="170"/>
      <c r="HQ46" s="170"/>
      <c r="HR46" s="170"/>
      <c r="HS46" s="75"/>
      <c r="HT46" s="177"/>
      <c r="HU46" s="177"/>
      <c r="HV46" s="512"/>
      <c r="HW46" s="177"/>
      <c r="HX46" s="177"/>
      <c r="HY46" s="512"/>
      <c r="HZ46" s="177"/>
      <c r="IA46" s="466"/>
      <c r="IB46" s="178"/>
      <c r="IC46" s="84"/>
      <c r="ID46" s="85"/>
      <c r="IE46" s="85"/>
      <c r="IF46" s="86"/>
      <c r="IG46" s="85"/>
      <c r="IH46" s="85"/>
      <c r="II46" s="85"/>
      <c r="IJ46" s="86"/>
      <c r="IK46" s="395"/>
      <c r="IL46" s="212"/>
      <c r="IM46" s="98"/>
      <c r="IX46" s="212"/>
      <c r="IY46" s="98"/>
    </row>
    <row r="47" spans="1:261" x14ac:dyDescent="0.6">
      <c r="C47" s="59">
        <v>45610</v>
      </c>
      <c r="D47" s="269">
        <v>8.9999999999999993E-3</v>
      </c>
      <c r="E47" s="28"/>
      <c r="F47" s="57"/>
      <c r="G47" s="28"/>
      <c r="H47" s="152">
        <v>45512</v>
      </c>
      <c r="I47" s="158">
        <v>1E-3</v>
      </c>
      <c r="J47" s="28"/>
      <c r="K47" s="57"/>
      <c r="L47" s="190" t="e">
        <f t="shared" ref="L47:L69" si="38">VLOOKUP(H47,C$44:D$1140,2,FALSE)-I47</f>
        <v>#N/A</v>
      </c>
      <c r="O47" s="59"/>
      <c r="P47" s="159"/>
      <c r="Q47" s="99"/>
      <c r="R47" s="57"/>
      <c r="S47" s="28"/>
      <c r="T47" s="152"/>
      <c r="U47" s="265"/>
      <c r="V47" s="28"/>
      <c r="W47" s="57"/>
      <c r="X47" s="190" t="e">
        <f t="shared" ref="X47:X69" si="39">VLOOKUP(T47,O$44:P$1140,2,FALSE)-U47</f>
        <v>#N/A</v>
      </c>
      <c r="AA47" s="59">
        <v>45596</v>
      </c>
      <c r="AB47" s="159">
        <v>4.9000000000000002E-2</v>
      </c>
      <c r="AC47" s="99"/>
      <c r="AD47" s="57"/>
      <c r="AE47" s="28"/>
      <c r="AF47" s="152">
        <v>45504</v>
      </c>
      <c r="AG47" s="265">
        <v>2.0579999999999998</v>
      </c>
      <c r="AH47" s="28"/>
      <c r="AI47" s="57"/>
      <c r="AJ47" s="190" t="e">
        <f t="shared" ref="AJ47:AJ110" si="40">VLOOKUP(AF47,AA$44:AB$1140,2,FALSE)-AG47</f>
        <v>#N/A</v>
      </c>
      <c r="AM47" s="59">
        <v>45595</v>
      </c>
      <c r="AN47" s="159">
        <v>1E-3</v>
      </c>
      <c r="AO47" s="99"/>
      <c r="AP47" s="57"/>
      <c r="AQ47" s="28"/>
      <c r="AR47" s="152">
        <v>45510</v>
      </c>
      <c r="AS47" s="265">
        <v>0.70099999999999996</v>
      </c>
      <c r="AT47" s="28"/>
      <c r="AU47" s="57"/>
      <c r="AV47" s="190" t="e">
        <f t="shared" ref="AV47:AV69" si="41">VLOOKUP(AR47,AM$44:AN$1140,2,FALSE)-AS47</f>
        <v>#N/A</v>
      </c>
      <c r="AY47" s="59">
        <v>45580</v>
      </c>
      <c r="AZ47" s="159">
        <v>0.88100000000000001</v>
      </c>
      <c r="BA47" s="28"/>
      <c r="BB47" s="57"/>
      <c r="BC47" s="28"/>
      <c r="BD47" s="152">
        <v>45509</v>
      </c>
      <c r="BE47" s="158">
        <v>1.6559999999999999</v>
      </c>
      <c r="BF47" s="28"/>
      <c r="BG47" s="57"/>
      <c r="BH47" s="190" t="e">
        <f t="shared" ref="BH47:BH110" si="42">VLOOKUP(BD47,AY$44:AZ$1140,2,FALSE)-BE47</f>
        <v>#N/A</v>
      </c>
      <c r="BK47" s="59">
        <v>45573</v>
      </c>
      <c r="BL47" s="159">
        <v>2.5000000000000001E-2</v>
      </c>
      <c r="BM47" s="28"/>
      <c r="BN47" s="57"/>
      <c r="BO47" s="28"/>
      <c r="BP47" s="152">
        <v>45502</v>
      </c>
      <c r="BQ47" s="158">
        <v>7.0000000000000007E-2</v>
      </c>
      <c r="BR47" s="28"/>
      <c r="BS47" s="57"/>
      <c r="BT47" s="190" t="e">
        <f t="shared" ref="BT47:BT110" si="43">VLOOKUP(BP47,BK$44:BL$1140,2,FALSE)-BQ47</f>
        <v>#N/A</v>
      </c>
      <c r="BW47" s="59">
        <v>45604</v>
      </c>
      <c r="BX47" s="159">
        <v>0.10100000000000001</v>
      </c>
      <c r="BY47" s="28"/>
      <c r="BZ47" s="28"/>
      <c r="CA47" s="406"/>
      <c r="CB47" s="152">
        <v>45513</v>
      </c>
      <c r="CC47" s="158">
        <v>1E-3</v>
      </c>
      <c r="CD47" s="28"/>
      <c r="CE47" s="57"/>
      <c r="CF47" s="190" t="e">
        <f t="shared" ref="CF47:CF100" si="44">VLOOKUP(CB47,BW$44:BX$1140,2,FALSE)-CC47</f>
        <v>#N/A</v>
      </c>
      <c r="CI47" s="59">
        <v>46022</v>
      </c>
      <c r="CJ47" s="159">
        <v>0</v>
      </c>
      <c r="CK47" s="28"/>
      <c r="CL47" s="57"/>
      <c r="CM47" s="28"/>
      <c r="CN47" s="152">
        <v>46022</v>
      </c>
      <c r="CO47" s="158">
        <v>0</v>
      </c>
      <c r="CP47" s="28"/>
      <c r="CQ47" s="57"/>
      <c r="CR47" s="190">
        <f>VLOOKUP(CN47,CI$44:CJ$1140,2,FALSE)-CO47</f>
        <v>0</v>
      </c>
      <c r="CU47" s="59">
        <v>45721</v>
      </c>
      <c r="CV47" s="159">
        <v>0.01</v>
      </c>
      <c r="CW47" s="28"/>
      <c r="CX47" s="57"/>
      <c r="CY47" s="28"/>
      <c r="CZ47" s="152">
        <v>45623</v>
      </c>
      <c r="DA47" s="158">
        <v>0.04</v>
      </c>
      <c r="DB47" s="28"/>
      <c r="DC47" s="57"/>
      <c r="DD47" s="190" t="e">
        <f>VLOOKUP(CZ47,CU$44:CV$1140,2,FALSE)-DA47</f>
        <v>#N/A</v>
      </c>
      <c r="DG47" s="59"/>
      <c r="DH47" s="159"/>
      <c r="DI47" s="28"/>
      <c r="DJ47" s="57"/>
      <c r="DK47" s="28"/>
      <c r="DL47" s="152"/>
      <c r="DM47" s="158"/>
      <c r="DN47" s="28"/>
      <c r="DO47" s="57"/>
      <c r="DP47" s="190" t="e">
        <f t="shared" ref="DP47:DP100" si="45">VLOOKUP(DL47,DG$44:DH$1140,2,FALSE)-DM47</f>
        <v>#N/A</v>
      </c>
      <c r="DS47" s="59"/>
      <c r="DT47" s="159"/>
      <c r="DU47" s="28"/>
      <c r="DV47" s="57"/>
      <c r="DW47" s="28"/>
      <c r="DX47" s="152"/>
      <c r="DY47" s="158"/>
      <c r="DZ47" s="28"/>
      <c r="EA47" s="57"/>
      <c r="EB47" s="190" t="e">
        <f t="shared" ref="EB47:EB100" si="46">VLOOKUP(DX47,DS$44:DT$1140,2,FALSE)-DY47</f>
        <v>#N/A</v>
      </c>
      <c r="EE47" s="59"/>
      <c r="EF47" s="159"/>
      <c r="EG47" s="28"/>
      <c r="EH47" s="57"/>
      <c r="EI47" s="28"/>
      <c r="EJ47" s="152"/>
      <c r="EK47" s="158"/>
      <c r="EL47" s="28"/>
      <c r="EM47" s="57"/>
      <c r="EN47" s="190" t="e">
        <f t="shared" ref="EN47:EN100" si="47">VLOOKUP(EJ47,EE$44:EF$1140,2,FALSE)-EK47</f>
        <v>#N/A</v>
      </c>
      <c r="EQ47" s="59"/>
      <c r="ER47" s="159"/>
      <c r="ES47" s="28"/>
      <c r="ET47" s="57"/>
      <c r="EU47" s="28"/>
      <c r="EV47" s="152"/>
      <c r="EW47" s="158"/>
      <c r="EX47" s="28"/>
      <c r="EY47" s="57"/>
      <c r="EZ47" s="190" t="e">
        <f t="shared" ref="EZ47:EZ100" si="48">VLOOKUP(EV47,EQ$44:ER$1140,2,FALSE)-EW47</f>
        <v>#N/A</v>
      </c>
      <c r="FC47" s="59"/>
      <c r="FD47" s="159"/>
      <c r="FE47" s="28"/>
      <c r="FF47" s="57"/>
      <c r="FG47" s="28"/>
      <c r="FH47" s="152"/>
      <c r="FI47" s="158"/>
      <c r="FJ47" s="28"/>
      <c r="FK47" s="57"/>
      <c r="FL47" s="190" t="e">
        <f t="shared" ref="FL47:FL100" si="49">VLOOKUP(FH47,FC$44:FD$1140,2,FALSE)-FI47</f>
        <v>#N/A</v>
      </c>
      <c r="FO47" s="59"/>
      <c r="FP47" s="159"/>
      <c r="FQ47" s="28"/>
      <c r="FR47" s="57"/>
      <c r="FS47" s="28"/>
      <c r="FT47" s="152"/>
      <c r="FU47" s="158"/>
      <c r="FV47" s="28"/>
      <c r="FW47" s="57"/>
      <c r="FX47" s="190" t="e">
        <f t="shared" ref="FX47:FX100" si="50">VLOOKUP(FT47,FO$44:FP$1140,2,FALSE)-FU47</f>
        <v>#N/A</v>
      </c>
      <c r="GA47" s="59"/>
      <c r="GB47" s="159"/>
      <c r="GC47" s="28"/>
      <c r="GD47" s="57"/>
      <c r="GE47" s="28"/>
      <c r="GF47" s="152"/>
      <c r="GG47" s="158"/>
      <c r="GH47" s="28"/>
      <c r="GI47" s="57"/>
      <c r="GJ47" s="190" t="e">
        <f t="shared" ref="GJ47:GJ100" si="51">VLOOKUP(GF47,GA$44:GB$1140,2,FALSE)-GG47</f>
        <v>#N/A</v>
      </c>
      <c r="GM47" s="59"/>
      <c r="GN47" s="159"/>
      <c r="GO47" s="28"/>
      <c r="GP47" s="57"/>
      <c r="GQ47" s="28"/>
      <c r="GR47" s="152"/>
      <c r="GS47" s="158"/>
      <c r="GT47" s="28"/>
      <c r="GU47" s="57"/>
      <c r="GV47" s="190" t="e">
        <f t="shared" ref="GV47:GV100" si="52">VLOOKUP(GR47,GM$44:GN$1140,2,FALSE)-GS47</f>
        <v>#N/A</v>
      </c>
      <c r="GY47" s="59"/>
      <c r="GZ47" s="159"/>
      <c r="HA47" s="28"/>
      <c r="HB47" s="57"/>
      <c r="HC47" s="28"/>
      <c r="HD47" s="152"/>
      <c r="HE47" s="158"/>
      <c r="HF47" s="28"/>
      <c r="HG47" s="57"/>
      <c r="HH47" s="190" t="e">
        <f t="shared" ref="HH47:HH100" si="53">VLOOKUP(HD47,GY$44:GZ$1140,2,FALSE)-HE47</f>
        <v>#N/A</v>
      </c>
      <c r="HJ47" s="39" t="s">
        <v>202</v>
      </c>
      <c r="HK47" s="170"/>
      <c r="HL47" s="170"/>
      <c r="HM47" s="170"/>
      <c r="HN47" s="170"/>
      <c r="HO47" s="170"/>
      <c r="HP47" s="170"/>
      <c r="HQ47" s="170"/>
      <c r="HR47" s="170"/>
      <c r="HS47" s="170"/>
      <c r="HT47" s="75"/>
      <c r="HU47" s="177"/>
      <c r="HV47" s="512"/>
      <c r="HW47" s="177"/>
      <c r="HX47" s="177"/>
      <c r="HY47" s="512"/>
      <c r="HZ47" s="177"/>
      <c r="IA47" s="466"/>
      <c r="IB47" s="178"/>
      <c r="IC47" s="84"/>
      <c r="ID47" s="85"/>
      <c r="IE47" s="85"/>
      <c r="IF47" s="86"/>
      <c r="IG47" s="85"/>
      <c r="IH47" s="85"/>
      <c r="II47" s="85"/>
      <c r="IJ47" s="86"/>
      <c r="IK47" s="395"/>
      <c r="IL47" s="212"/>
      <c r="IM47" s="98"/>
      <c r="IX47" s="212"/>
      <c r="IY47" s="98"/>
    </row>
    <row r="48" spans="1:261" x14ac:dyDescent="0.6">
      <c r="C48" s="59">
        <v>45638</v>
      </c>
      <c r="D48" s="269">
        <v>6.0000000000000001E-3</v>
      </c>
      <c r="E48" s="28"/>
      <c r="F48" s="57"/>
      <c r="G48" s="28"/>
      <c r="H48" s="152">
        <v>45547</v>
      </c>
      <c r="I48" s="158">
        <v>3.0000000000000001E-3</v>
      </c>
      <c r="J48" s="28"/>
      <c r="K48" s="57"/>
      <c r="L48" s="190" t="e">
        <f t="shared" si="38"/>
        <v>#N/A</v>
      </c>
      <c r="O48" s="59"/>
      <c r="P48" s="159"/>
      <c r="Q48" s="99"/>
      <c r="R48" s="57"/>
      <c r="S48" s="28"/>
      <c r="T48" s="152"/>
      <c r="U48" s="265"/>
      <c r="V48" s="28"/>
      <c r="W48" s="57"/>
      <c r="X48" s="190" t="e">
        <f t="shared" si="39"/>
        <v>#N/A</v>
      </c>
      <c r="AA48" s="59">
        <v>45597</v>
      </c>
      <c r="AB48" s="159">
        <v>1.9E-2</v>
      </c>
      <c r="AC48" s="99"/>
      <c r="AD48" s="57"/>
      <c r="AE48" s="28"/>
      <c r="AF48" s="152">
        <v>45505</v>
      </c>
      <c r="AG48" s="265">
        <v>0.498</v>
      </c>
      <c r="AH48" s="28"/>
      <c r="AI48" s="57"/>
      <c r="AJ48" s="190" t="e">
        <f t="shared" si="40"/>
        <v>#N/A</v>
      </c>
      <c r="AM48" s="59">
        <v>45596</v>
      </c>
      <c r="AN48" s="159">
        <v>0.435</v>
      </c>
      <c r="AO48" s="99"/>
      <c r="AP48" s="57"/>
      <c r="AQ48" s="28"/>
      <c r="AR48" s="152">
        <v>45520</v>
      </c>
      <c r="AS48" s="265">
        <v>3.4039999999999999</v>
      </c>
      <c r="AT48" s="28"/>
      <c r="AU48" s="57"/>
      <c r="AV48" s="190" t="e">
        <f t="shared" si="41"/>
        <v>#N/A</v>
      </c>
      <c r="AY48" s="59">
        <v>45583</v>
      </c>
      <c r="AZ48" s="159">
        <v>1E-3</v>
      </c>
      <c r="BA48" s="28"/>
      <c r="BB48" s="57"/>
      <c r="BC48" s="28"/>
      <c r="BD48" s="152">
        <v>45513</v>
      </c>
      <c r="BE48" s="158">
        <v>0.71699999999999997</v>
      </c>
      <c r="BF48" s="28"/>
      <c r="BG48" s="57"/>
      <c r="BH48" s="190" t="e">
        <f t="shared" si="42"/>
        <v>#N/A</v>
      </c>
      <c r="BK48" s="59">
        <v>45574</v>
      </c>
      <c r="BL48" s="159">
        <v>0.16800000000000001</v>
      </c>
      <c r="BM48" s="28"/>
      <c r="BN48" s="57"/>
      <c r="BO48" s="28"/>
      <c r="BP48" s="152">
        <v>45503</v>
      </c>
      <c r="BQ48" s="158">
        <v>0.02</v>
      </c>
      <c r="BR48" s="28"/>
      <c r="BS48" s="57"/>
      <c r="BT48" s="190" t="e">
        <f t="shared" si="43"/>
        <v>#N/A</v>
      </c>
      <c r="BW48" s="59">
        <v>45639</v>
      </c>
      <c r="BX48" s="159">
        <v>1.3089999999999999</v>
      </c>
      <c r="BY48" s="28"/>
      <c r="BZ48" s="28"/>
      <c r="CA48" s="406"/>
      <c r="CB48" s="152">
        <v>45533</v>
      </c>
      <c r="CC48" s="158">
        <v>15.72</v>
      </c>
      <c r="CD48" s="28"/>
      <c r="CE48" s="57"/>
      <c r="CF48" s="190" t="e">
        <f t="shared" si="44"/>
        <v>#N/A</v>
      </c>
      <c r="CI48" s="59">
        <v>46387</v>
      </c>
      <c r="CJ48" s="159">
        <v>0</v>
      </c>
      <c r="CK48" s="28"/>
      <c r="CL48" s="57"/>
      <c r="CM48" s="28"/>
      <c r="CN48" s="152">
        <v>46387</v>
      </c>
      <c r="CO48" s="158">
        <v>0</v>
      </c>
      <c r="CP48" s="28"/>
      <c r="CQ48" s="57"/>
      <c r="CR48" s="190">
        <f>VLOOKUP(CN48,CI$44:CJ$1140,2,FALSE)-CO48</f>
        <v>0</v>
      </c>
      <c r="CU48" s="59">
        <v>45807</v>
      </c>
      <c r="CV48" s="159">
        <v>1.2E-2</v>
      </c>
      <c r="CW48" s="28"/>
      <c r="CX48" s="57"/>
      <c r="CY48" s="28"/>
      <c r="CZ48" s="152">
        <v>45707</v>
      </c>
      <c r="DA48" s="158">
        <v>0.04</v>
      </c>
      <c r="DB48" s="28"/>
      <c r="DC48" s="57"/>
      <c r="DD48" s="190" t="e">
        <f>VLOOKUP(CZ48,CU$44:CV$1140,2,FALSE)-DA48</f>
        <v>#N/A</v>
      </c>
      <c r="DG48" s="59"/>
      <c r="DH48" s="159"/>
      <c r="DI48" s="28"/>
      <c r="DJ48" s="57"/>
      <c r="DK48" s="28"/>
      <c r="DL48" s="152"/>
      <c r="DM48" s="158"/>
      <c r="DN48" s="28"/>
      <c r="DO48" s="57"/>
      <c r="DP48" s="190" t="e">
        <f t="shared" si="45"/>
        <v>#N/A</v>
      </c>
      <c r="DS48" s="59"/>
      <c r="DT48" s="159"/>
      <c r="DU48" s="28"/>
      <c r="DV48" s="57"/>
      <c r="DW48" s="28"/>
      <c r="DX48" s="152"/>
      <c r="DY48" s="158"/>
      <c r="DZ48" s="28"/>
      <c r="EA48" s="57"/>
      <c r="EB48" s="190" t="e">
        <f t="shared" si="46"/>
        <v>#N/A</v>
      </c>
      <c r="EE48" s="59"/>
      <c r="EF48" s="159"/>
      <c r="EG48" s="28"/>
      <c r="EH48" s="57"/>
      <c r="EI48" s="28"/>
      <c r="EJ48" s="152"/>
      <c r="EK48" s="158"/>
      <c r="EL48" s="28"/>
      <c r="EM48" s="57"/>
      <c r="EN48" s="190" t="e">
        <f t="shared" si="47"/>
        <v>#N/A</v>
      </c>
      <c r="EQ48" s="59"/>
      <c r="ER48" s="159"/>
      <c r="ES48" s="28"/>
      <c r="ET48" s="57"/>
      <c r="EU48" s="28"/>
      <c r="EV48" s="152"/>
      <c r="EW48" s="158"/>
      <c r="EX48" s="28"/>
      <c r="EY48" s="57"/>
      <c r="EZ48" s="190" t="e">
        <f t="shared" si="48"/>
        <v>#N/A</v>
      </c>
      <c r="FC48" s="59"/>
      <c r="FD48" s="159"/>
      <c r="FE48" s="28"/>
      <c r="FF48" s="57"/>
      <c r="FG48" s="28"/>
      <c r="FH48" s="152"/>
      <c r="FI48" s="158"/>
      <c r="FJ48" s="28"/>
      <c r="FK48" s="57"/>
      <c r="FL48" s="190" t="e">
        <f t="shared" si="49"/>
        <v>#N/A</v>
      </c>
      <c r="FO48" s="59"/>
      <c r="FP48" s="159"/>
      <c r="FQ48" s="28"/>
      <c r="FR48" s="57"/>
      <c r="FS48" s="28"/>
      <c r="FT48" s="152"/>
      <c r="FU48" s="158"/>
      <c r="FV48" s="28"/>
      <c r="FW48" s="57"/>
      <c r="FX48" s="190" t="e">
        <f t="shared" si="50"/>
        <v>#N/A</v>
      </c>
      <c r="GA48" s="59"/>
      <c r="GB48" s="159"/>
      <c r="GC48" s="28"/>
      <c r="GD48" s="57"/>
      <c r="GE48" s="28"/>
      <c r="GF48" s="152"/>
      <c r="GG48" s="158"/>
      <c r="GH48" s="28"/>
      <c r="GI48" s="57"/>
      <c r="GJ48" s="190" t="e">
        <f t="shared" si="51"/>
        <v>#N/A</v>
      </c>
      <c r="GM48" s="59"/>
      <c r="GN48" s="159"/>
      <c r="GO48" s="28"/>
      <c r="GP48" s="57"/>
      <c r="GQ48" s="28"/>
      <c r="GR48" s="152"/>
      <c r="GS48" s="158"/>
      <c r="GT48" s="28"/>
      <c r="GU48" s="57"/>
      <c r="GV48" s="190" t="e">
        <f t="shared" si="52"/>
        <v>#N/A</v>
      </c>
      <c r="GY48" s="59"/>
      <c r="GZ48" s="159"/>
      <c r="HA48" s="28"/>
      <c r="HB48" s="57"/>
      <c r="HC48" s="28"/>
      <c r="HD48" s="152"/>
      <c r="HE48" s="158"/>
      <c r="HF48" s="28"/>
      <c r="HG48" s="57"/>
      <c r="HH48" s="190" t="e">
        <f t="shared" si="53"/>
        <v>#N/A</v>
      </c>
      <c r="HJ48" s="500" t="s">
        <v>216</v>
      </c>
      <c r="HK48" s="508"/>
      <c r="HL48" s="508"/>
      <c r="HM48" s="508"/>
      <c r="HN48" s="508"/>
      <c r="HO48" s="508"/>
      <c r="HP48" s="508"/>
      <c r="HQ48" s="508"/>
      <c r="HR48" s="508"/>
      <c r="HS48" s="508"/>
      <c r="HT48" s="508"/>
      <c r="HU48" s="509"/>
      <c r="HV48" s="513"/>
      <c r="HW48" s="503"/>
      <c r="HX48" s="503"/>
      <c r="HY48" s="513"/>
      <c r="HZ48" s="503"/>
      <c r="IA48" s="783"/>
      <c r="IB48" s="504"/>
      <c r="IC48" s="505"/>
      <c r="ID48" s="506"/>
      <c r="IE48" s="506"/>
      <c r="IF48" s="507"/>
      <c r="IG48" s="506"/>
      <c r="IH48" s="506"/>
      <c r="II48" s="506"/>
      <c r="IJ48" s="507"/>
      <c r="IK48" s="395"/>
      <c r="IL48" s="212"/>
      <c r="IM48" s="98"/>
      <c r="IX48" s="212"/>
      <c r="IY48" s="98"/>
    </row>
    <row r="49" spans="3:259" x14ac:dyDescent="0.6">
      <c r="C49" s="59">
        <v>45653</v>
      </c>
      <c r="D49" s="269">
        <v>2.6190000000000002</v>
      </c>
      <c r="E49" s="28"/>
      <c r="F49" s="57"/>
      <c r="G49" s="28"/>
      <c r="H49" s="152">
        <v>45562</v>
      </c>
      <c r="I49" s="158">
        <v>0.96</v>
      </c>
      <c r="J49" s="28"/>
      <c r="K49" s="57"/>
      <c r="L49" s="190" t="e">
        <f t="shared" si="38"/>
        <v>#N/A</v>
      </c>
      <c r="O49" s="59"/>
      <c r="P49" s="159"/>
      <c r="Q49" s="99"/>
      <c r="R49" s="57"/>
      <c r="S49" s="28"/>
      <c r="T49" s="152"/>
      <c r="U49" s="265"/>
      <c r="V49" s="28"/>
      <c r="W49" s="57"/>
      <c r="X49" s="190" t="e">
        <f t="shared" si="39"/>
        <v>#N/A</v>
      </c>
      <c r="AA49" s="59">
        <v>45603</v>
      </c>
      <c r="AB49" s="159">
        <v>0.85299999999999998</v>
      </c>
      <c r="AC49" s="99"/>
      <c r="AD49" s="57"/>
      <c r="AE49" s="28"/>
      <c r="AF49" s="152">
        <v>45525</v>
      </c>
      <c r="AG49" s="265">
        <v>0.53200000000000003</v>
      </c>
      <c r="AH49" s="28"/>
      <c r="AI49" s="57"/>
      <c r="AJ49" s="190" t="e">
        <f t="shared" si="40"/>
        <v>#N/A</v>
      </c>
      <c r="AM49" s="59">
        <v>45597</v>
      </c>
      <c r="AN49" s="159">
        <v>0.16800000000000001</v>
      </c>
      <c r="AO49" s="99"/>
      <c r="AP49" s="57"/>
      <c r="AQ49" s="28"/>
      <c r="AR49" s="152">
        <v>45524</v>
      </c>
      <c r="AS49" s="265">
        <v>0.89400000000000002</v>
      </c>
      <c r="AT49" s="28"/>
      <c r="AU49" s="57"/>
      <c r="AV49" s="190" t="e">
        <f t="shared" si="41"/>
        <v>#N/A</v>
      </c>
      <c r="AY49" s="59">
        <v>45586</v>
      </c>
      <c r="AZ49" s="159">
        <v>0.22</v>
      </c>
      <c r="BA49" s="28"/>
      <c r="BB49" s="57"/>
      <c r="BC49" s="28"/>
      <c r="BD49" s="152">
        <v>45520</v>
      </c>
      <c r="BE49" s="158">
        <v>1E-3</v>
      </c>
      <c r="BF49" s="28"/>
      <c r="BG49" s="57"/>
      <c r="BH49" s="190" t="e">
        <f t="shared" si="42"/>
        <v>#N/A</v>
      </c>
      <c r="BK49" s="59">
        <v>45575</v>
      </c>
      <c r="BL49" s="159">
        <v>0.878</v>
      </c>
      <c r="BM49" s="28"/>
      <c r="BN49" s="57"/>
      <c r="BO49" s="28"/>
      <c r="BP49" s="152">
        <v>45504</v>
      </c>
      <c r="BQ49" s="158">
        <v>0.42299999999999999</v>
      </c>
      <c r="BR49" s="28"/>
      <c r="BS49" s="57"/>
      <c r="BT49" s="190" t="e">
        <f t="shared" si="43"/>
        <v>#N/A</v>
      </c>
      <c r="BW49" s="59">
        <v>45653</v>
      </c>
      <c r="BX49" s="159">
        <v>25.623000000000001</v>
      </c>
      <c r="BY49" s="28"/>
      <c r="BZ49" s="28"/>
      <c r="CA49" s="406"/>
      <c r="CB49" s="152">
        <v>45548</v>
      </c>
      <c r="CC49" s="158">
        <v>1E-3</v>
      </c>
      <c r="CD49" s="28"/>
      <c r="CE49" s="57"/>
      <c r="CF49" s="190" t="e">
        <f t="shared" si="44"/>
        <v>#N/A</v>
      </c>
      <c r="CI49" s="59"/>
      <c r="CJ49" s="159"/>
      <c r="CK49" s="28"/>
      <c r="CL49" s="57"/>
      <c r="CM49" s="28"/>
      <c r="CN49" s="152"/>
      <c r="CO49" s="158"/>
      <c r="CP49" s="28"/>
      <c r="CQ49" s="57"/>
      <c r="CR49" s="190"/>
      <c r="CU49" s="59">
        <v>45897</v>
      </c>
      <c r="CV49" s="159">
        <v>1.2E-2</v>
      </c>
      <c r="CW49" s="28"/>
      <c r="CX49" s="57"/>
      <c r="CY49" s="28"/>
      <c r="CZ49" s="152">
        <v>45806</v>
      </c>
      <c r="DA49" s="158">
        <v>0.04</v>
      </c>
      <c r="DB49" s="28"/>
      <c r="DC49" s="57"/>
      <c r="DD49" s="190"/>
      <c r="DG49" s="59"/>
      <c r="DH49" s="159"/>
      <c r="DI49" s="28"/>
      <c r="DJ49" s="57"/>
      <c r="DK49" s="28"/>
      <c r="DL49" s="152"/>
      <c r="DM49" s="158"/>
      <c r="DN49" s="28"/>
      <c r="DO49" s="57"/>
      <c r="DP49" s="190" t="e">
        <f t="shared" si="45"/>
        <v>#N/A</v>
      </c>
      <c r="DS49" s="59"/>
      <c r="DT49" s="159"/>
      <c r="DU49" s="28"/>
      <c r="DV49" s="57"/>
      <c r="DW49" s="28"/>
      <c r="DX49" s="152"/>
      <c r="DY49" s="158"/>
      <c r="DZ49" s="28"/>
      <c r="EA49" s="57"/>
      <c r="EB49" s="190" t="e">
        <f t="shared" si="46"/>
        <v>#N/A</v>
      </c>
      <c r="EE49" s="59"/>
      <c r="EF49" s="159"/>
      <c r="EG49" s="28"/>
      <c r="EH49" s="57"/>
      <c r="EI49" s="28"/>
      <c r="EJ49" s="152"/>
      <c r="EK49" s="158"/>
      <c r="EL49" s="28"/>
      <c r="EM49" s="57"/>
      <c r="EN49" s="190" t="e">
        <f t="shared" si="47"/>
        <v>#N/A</v>
      </c>
      <c r="EQ49" s="59"/>
      <c r="ER49" s="159"/>
      <c r="ES49" s="28"/>
      <c r="ET49" s="57"/>
      <c r="EU49" s="28"/>
      <c r="EV49" s="152"/>
      <c r="EW49" s="158"/>
      <c r="EX49" s="28"/>
      <c r="EY49" s="57"/>
      <c r="EZ49" s="190" t="e">
        <f t="shared" si="48"/>
        <v>#N/A</v>
      </c>
      <c r="FC49" s="59"/>
      <c r="FD49" s="159"/>
      <c r="FE49" s="28"/>
      <c r="FF49" s="57"/>
      <c r="FG49" s="28"/>
      <c r="FH49" s="152"/>
      <c r="FI49" s="158"/>
      <c r="FJ49" s="28"/>
      <c r="FK49" s="57"/>
      <c r="FL49" s="190" t="e">
        <f t="shared" si="49"/>
        <v>#N/A</v>
      </c>
      <c r="FO49" s="59"/>
      <c r="FP49" s="159"/>
      <c r="FQ49" s="28"/>
      <c r="FR49" s="57"/>
      <c r="FS49" s="28"/>
      <c r="FT49" s="152"/>
      <c r="FU49" s="158"/>
      <c r="FV49" s="28"/>
      <c r="FW49" s="57"/>
      <c r="FX49" s="190" t="e">
        <f t="shared" si="50"/>
        <v>#N/A</v>
      </c>
      <c r="GA49" s="59"/>
      <c r="GB49" s="159"/>
      <c r="GC49" s="28"/>
      <c r="GD49" s="57"/>
      <c r="GE49" s="28"/>
      <c r="GF49" s="152"/>
      <c r="GG49" s="158"/>
      <c r="GH49" s="28"/>
      <c r="GI49" s="57"/>
      <c r="GJ49" s="190" t="e">
        <f t="shared" si="51"/>
        <v>#N/A</v>
      </c>
      <c r="GM49" s="59"/>
      <c r="GN49" s="159"/>
      <c r="GO49" s="28"/>
      <c r="GP49" s="57"/>
      <c r="GQ49" s="28"/>
      <c r="GR49" s="152"/>
      <c r="GS49" s="158"/>
      <c r="GT49" s="28"/>
      <c r="GU49" s="57"/>
      <c r="GV49" s="190" t="e">
        <f t="shared" si="52"/>
        <v>#N/A</v>
      </c>
      <c r="GY49" s="59"/>
      <c r="GZ49" s="159"/>
      <c r="HA49" s="28"/>
      <c r="HB49" s="57"/>
      <c r="HC49" s="28"/>
      <c r="HD49" s="152"/>
      <c r="HE49" s="158"/>
      <c r="HF49" s="28"/>
      <c r="HG49" s="57"/>
      <c r="HH49" s="190" t="e">
        <f t="shared" si="53"/>
        <v>#N/A</v>
      </c>
      <c r="HJ49" s="39" t="s">
        <v>190</v>
      </c>
      <c r="HK49" s="170">
        <v>0.42568291366619998</v>
      </c>
      <c r="HL49" s="170"/>
      <c r="HM49" s="170"/>
      <c r="HN49" s="170"/>
      <c r="HO49" s="170"/>
      <c r="HP49" s="170"/>
      <c r="HQ49" s="170"/>
      <c r="HR49" s="170"/>
      <c r="HS49" s="170"/>
      <c r="HT49" s="170"/>
      <c r="HU49" s="170"/>
      <c r="HV49" s="498">
        <v>1</v>
      </c>
      <c r="HW49" s="177">
        <v>0.98994858337557901</v>
      </c>
      <c r="HX49" s="177">
        <v>0.37374134120079999</v>
      </c>
      <c r="HY49" s="512">
        <v>0.28312171473766701</v>
      </c>
      <c r="HZ49" s="177">
        <v>0.13552943115551699</v>
      </c>
      <c r="IA49" s="466">
        <v>0.17911793572292301</v>
      </c>
      <c r="IB49" s="178">
        <v>0.25897374876229801</v>
      </c>
      <c r="IC49" s="179">
        <v>-0.46111409673328202</v>
      </c>
      <c r="ID49" s="85"/>
      <c r="IE49" s="85"/>
      <c r="IF49" s="86"/>
      <c r="IG49" s="179">
        <v>0.18048383335630999</v>
      </c>
      <c r="IH49" s="85"/>
      <c r="II49" s="85"/>
      <c r="IJ49" s="86"/>
      <c r="IK49" s="395"/>
      <c r="IL49" s="212"/>
      <c r="IM49" s="98"/>
      <c r="IX49" s="212"/>
      <c r="IY49" s="98"/>
    </row>
    <row r="50" spans="3:259" x14ac:dyDescent="0.6">
      <c r="C50" s="59">
        <v>45708</v>
      </c>
      <c r="D50" s="269">
        <v>0.107</v>
      </c>
      <c r="E50" s="28"/>
      <c r="F50" s="57"/>
      <c r="G50" s="28"/>
      <c r="H50" s="152">
        <v>45569</v>
      </c>
      <c r="I50" s="158">
        <v>3.0000000000000001E-3</v>
      </c>
      <c r="J50" s="28"/>
      <c r="K50" s="57"/>
      <c r="L50" s="190">
        <f t="shared" si="38"/>
        <v>-3.0000000000000001E-3</v>
      </c>
      <c r="O50" s="59"/>
      <c r="P50" s="159"/>
      <c r="Q50" s="99"/>
      <c r="R50" s="57"/>
      <c r="S50" s="28"/>
      <c r="T50" s="152"/>
      <c r="U50" s="265"/>
      <c r="V50" s="28"/>
      <c r="W50" s="57"/>
      <c r="X50" s="190" t="e">
        <f t="shared" si="39"/>
        <v>#N/A</v>
      </c>
      <c r="AA50" s="59">
        <v>45611</v>
      </c>
      <c r="AB50" s="159">
        <v>1.7999999999999999E-2</v>
      </c>
      <c r="AC50" s="99"/>
      <c r="AD50" s="57"/>
      <c r="AE50" s="28"/>
      <c r="AF50" s="152">
        <v>45533</v>
      </c>
      <c r="AG50" s="265">
        <v>1E-3</v>
      </c>
      <c r="AH50" s="28"/>
      <c r="AI50" s="57"/>
      <c r="AJ50" s="190" t="e">
        <f t="shared" si="40"/>
        <v>#N/A</v>
      </c>
      <c r="AM50" s="59">
        <v>45603</v>
      </c>
      <c r="AN50" s="159">
        <v>10.939</v>
      </c>
      <c r="AO50" s="99"/>
      <c r="AP50" s="57"/>
      <c r="AQ50" s="28"/>
      <c r="AR50" s="152">
        <v>45525</v>
      </c>
      <c r="AS50" s="265">
        <v>7.867</v>
      </c>
      <c r="AT50" s="28"/>
      <c r="AU50" s="57"/>
      <c r="AV50" s="190" t="e">
        <f t="shared" si="41"/>
        <v>#N/A</v>
      </c>
      <c r="AY50" s="59">
        <v>45594</v>
      </c>
      <c r="AZ50" s="159">
        <v>0.84099999999999997</v>
      </c>
      <c r="BA50" s="28"/>
      <c r="BB50" s="57"/>
      <c r="BC50" s="28"/>
      <c r="BD50" s="152">
        <v>45531</v>
      </c>
      <c r="BE50" s="158">
        <v>0.20699999999999999</v>
      </c>
      <c r="BF50" s="28"/>
      <c r="BG50" s="57"/>
      <c r="BH50" s="190" t="e">
        <f t="shared" si="42"/>
        <v>#N/A</v>
      </c>
      <c r="BK50" s="59">
        <v>45576</v>
      </c>
      <c r="BL50" s="159">
        <v>0.05</v>
      </c>
      <c r="BM50" s="28"/>
      <c r="BN50" s="57"/>
      <c r="BO50" s="28"/>
      <c r="BP50" s="152">
        <v>45505</v>
      </c>
      <c r="BQ50" s="158">
        <v>0.222</v>
      </c>
      <c r="BR50" s="28"/>
      <c r="BS50" s="57"/>
      <c r="BT50" s="190" t="e">
        <f t="shared" si="43"/>
        <v>#N/A</v>
      </c>
      <c r="BW50" s="59">
        <v>45687</v>
      </c>
      <c r="BX50" s="159">
        <v>1.139</v>
      </c>
      <c r="BY50" s="28"/>
      <c r="BZ50" s="28"/>
      <c r="CA50" s="406"/>
      <c r="CB50" s="152">
        <v>45554</v>
      </c>
      <c r="CC50" s="158">
        <v>0.432</v>
      </c>
      <c r="CD50" s="28"/>
      <c r="CE50" s="57"/>
      <c r="CF50" s="190" t="e">
        <f t="shared" si="44"/>
        <v>#N/A</v>
      </c>
      <c r="CI50" s="59"/>
      <c r="CJ50" s="159"/>
      <c r="CK50" s="28"/>
      <c r="CL50" s="57"/>
      <c r="CM50" s="28"/>
      <c r="CN50" s="152"/>
      <c r="CO50" s="158"/>
      <c r="CP50" s="28"/>
      <c r="CQ50" s="57"/>
      <c r="CR50" s="190"/>
      <c r="CU50" s="59">
        <v>45989</v>
      </c>
      <c r="CV50" s="159">
        <v>1.2E-2</v>
      </c>
      <c r="CW50" s="28"/>
      <c r="CX50" s="57"/>
      <c r="CY50" s="28"/>
      <c r="CZ50" s="152">
        <v>45896</v>
      </c>
      <c r="DA50" s="158">
        <v>0.04</v>
      </c>
      <c r="DB50" s="28"/>
      <c r="DC50" s="57"/>
      <c r="DD50" s="190"/>
      <c r="DG50" s="59"/>
      <c r="DH50" s="159"/>
      <c r="DI50" s="28"/>
      <c r="DJ50" s="57"/>
      <c r="DK50" s="28"/>
      <c r="DL50" s="152"/>
      <c r="DM50" s="158"/>
      <c r="DN50" s="28"/>
      <c r="DO50" s="57"/>
      <c r="DP50" s="190" t="e">
        <f t="shared" si="45"/>
        <v>#N/A</v>
      </c>
      <c r="DS50" s="59"/>
      <c r="DT50" s="159"/>
      <c r="DU50" s="28"/>
      <c r="DV50" s="57"/>
      <c r="DW50" s="28"/>
      <c r="DX50" s="152"/>
      <c r="DY50" s="158"/>
      <c r="DZ50" s="28"/>
      <c r="EA50" s="57"/>
      <c r="EB50" s="190" t="e">
        <f t="shared" si="46"/>
        <v>#N/A</v>
      </c>
      <c r="EE50" s="59"/>
      <c r="EF50" s="159"/>
      <c r="EG50" s="28"/>
      <c r="EH50" s="57"/>
      <c r="EI50" s="28"/>
      <c r="EJ50" s="152"/>
      <c r="EK50" s="158"/>
      <c r="EL50" s="28"/>
      <c r="EM50" s="57"/>
      <c r="EN50" s="190" t="e">
        <f t="shared" si="47"/>
        <v>#N/A</v>
      </c>
      <c r="EQ50" s="59"/>
      <c r="ER50" s="159"/>
      <c r="ES50" s="28"/>
      <c r="ET50" s="57"/>
      <c r="EU50" s="28"/>
      <c r="EV50" s="152"/>
      <c r="EW50" s="158"/>
      <c r="EX50" s="28"/>
      <c r="EY50" s="57"/>
      <c r="EZ50" s="190" t="e">
        <f t="shared" si="48"/>
        <v>#N/A</v>
      </c>
      <c r="FC50" s="59"/>
      <c r="FD50" s="159"/>
      <c r="FE50" s="28"/>
      <c r="FF50" s="57"/>
      <c r="FG50" s="28"/>
      <c r="FH50" s="152"/>
      <c r="FI50" s="158"/>
      <c r="FJ50" s="28"/>
      <c r="FK50" s="57"/>
      <c r="FL50" s="190" t="e">
        <f t="shared" si="49"/>
        <v>#N/A</v>
      </c>
      <c r="FO50" s="59"/>
      <c r="FP50" s="159"/>
      <c r="FQ50" s="28"/>
      <c r="FR50" s="57"/>
      <c r="FS50" s="28"/>
      <c r="FT50" s="152"/>
      <c r="FU50" s="158"/>
      <c r="FV50" s="28"/>
      <c r="FW50" s="57"/>
      <c r="FX50" s="190" t="e">
        <f t="shared" si="50"/>
        <v>#N/A</v>
      </c>
      <c r="GA50" s="59"/>
      <c r="GB50" s="159"/>
      <c r="GC50" s="28"/>
      <c r="GD50" s="57"/>
      <c r="GE50" s="28"/>
      <c r="GF50" s="152"/>
      <c r="GG50" s="158"/>
      <c r="GH50" s="28"/>
      <c r="GI50" s="57"/>
      <c r="GJ50" s="190" t="e">
        <f t="shared" si="51"/>
        <v>#N/A</v>
      </c>
      <c r="GM50" s="59"/>
      <c r="GN50" s="159"/>
      <c r="GO50" s="28"/>
      <c r="GP50" s="57"/>
      <c r="GQ50" s="28"/>
      <c r="GR50" s="152"/>
      <c r="GS50" s="158"/>
      <c r="GT50" s="28"/>
      <c r="GU50" s="57"/>
      <c r="GV50" s="190" t="e">
        <f t="shared" si="52"/>
        <v>#N/A</v>
      </c>
      <c r="GY50" s="59"/>
      <c r="GZ50" s="159"/>
      <c r="HA50" s="28"/>
      <c r="HB50" s="57"/>
      <c r="HC50" s="28"/>
      <c r="HD50" s="152"/>
      <c r="HE50" s="158"/>
      <c r="HF50" s="28"/>
      <c r="HG50" s="57"/>
      <c r="HH50" s="190" t="e">
        <f t="shared" si="53"/>
        <v>#N/A</v>
      </c>
      <c r="HJ50" s="39" t="s">
        <v>189</v>
      </c>
      <c r="HK50" s="170">
        <v>0.45306183614645501</v>
      </c>
      <c r="HL50" s="170"/>
      <c r="HM50" s="170"/>
      <c r="HN50" s="170"/>
      <c r="HO50" s="170"/>
      <c r="HP50" s="170"/>
      <c r="HQ50" s="170"/>
      <c r="HR50" s="170"/>
      <c r="HS50" s="170"/>
      <c r="HT50" s="170"/>
      <c r="HU50" s="170"/>
      <c r="HV50" s="514">
        <v>0.98994858337557901</v>
      </c>
      <c r="HW50" s="75">
        <v>1</v>
      </c>
      <c r="HX50" s="177">
        <v>0.376749950468801</v>
      </c>
      <c r="HY50" s="512">
        <v>0.29147905616909298</v>
      </c>
      <c r="HZ50" s="177">
        <v>0.13928249301175</v>
      </c>
      <c r="IA50" s="466">
        <v>0.173174478024536</v>
      </c>
      <c r="IB50" s="178">
        <v>0.26279262638336998</v>
      </c>
      <c r="IC50" s="179">
        <v>-0.48840200390757899</v>
      </c>
      <c r="ID50" s="85"/>
      <c r="IE50" s="85"/>
      <c r="IF50" s="86"/>
      <c r="IG50" s="179">
        <v>0.19109355808411399</v>
      </c>
      <c r="IH50" s="85"/>
      <c r="II50" s="85"/>
      <c r="IJ50" s="86"/>
      <c r="IK50" s="395"/>
      <c r="IL50" s="212"/>
      <c r="IM50" s="98"/>
      <c r="IX50" s="212"/>
      <c r="IY50" s="98"/>
    </row>
    <row r="51" spans="3:259" x14ac:dyDescent="0.6">
      <c r="C51" s="59">
        <v>45709</v>
      </c>
      <c r="D51" s="269">
        <v>0.125</v>
      </c>
      <c r="E51" s="28"/>
      <c r="F51" s="57"/>
      <c r="G51" s="28"/>
      <c r="H51" s="152">
        <v>45638</v>
      </c>
      <c r="I51" s="158">
        <v>1E-3</v>
      </c>
      <c r="J51" s="28"/>
      <c r="K51" s="57"/>
      <c r="L51" s="190">
        <f t="shared" si="38"/>
        <v>5.0000000000000001E-3</v>
      </c>
      <c r="O51" s="59"/>
      <c r="P51" s="159"/>
      <c r="Q51" s="99"/>
      <c r="R51" s="57"/>
      <c r="S51" s="28"/>
      <c r="T51" s="152"/>
      <c r="U51" s="265"/>
      <c r="V51" s="28"/>
      <c r="W51" s="57"/>
      <c r="X51" s="190" t="e">
        <f t="shared" si="39"/>
        <v>#N/A</v>
      </c>
      <c r="AA51" s="59">
        <v>45624</v>
      </c>
      <c r="AB51" s="159">
        <v>2.4E-2</v>
      </c>
      <c r="AC51" s="99"/>
      <c r="AD51" s="57"/>
      <c r="AE51" s="28"/>
      <c r="AF51" s="152">
        <v>45534</v>
      </c>
      <c r="AG51" s="265">
        <v>0.36599999999999999</v>
      </c>
      <c r="AH51" s="28"/>
      <c r="AI51" s="57"/>
      <c r="AJ51" s="190" t="e">
        <f t="shared" si="40"/>
        <v>#N/A</v>
      </c>
      <c r="AM51" s="59">
        <v>45607</v>
      </c>
      <c r="AN51" s="159">
        <v>1.1930000000000001</v>
      </c>
      <c r="AO51" s="99"/>
      <c r="AP51" s="57"/>
      <c r="AQ51" s="28"/>
      <c r="AR51" s="152">
        <v>45526</v>
      </c>
      <c r="AS51" s="265">
        <v>44.889000000000003</v>
      </c>
      <c r="AT51" s="28"/>
      <c r="AU51" s="57"/>
      <c r="AV51" s="190" t="e">
        <f t="shared" si="41"/>
        <v>#N/A</v>
      </c>
      <c r="AY51" s="59">
        <v>45595</v>
      </c>
      <c r="AZ51" s="159">
        <v>2.1440000000000001</v>
      </c>
      <c r="BA51" s="28"/>
      <c r="BB51" s="57"/>
      <c r="BC51" s="28"/>
      <c r="BD51" s="152">
        <v>45555</v>
      </c>
      <c r="BE51" s="158">
        <v>1E-3</v>
      </c>
      <c r="BF51" s="28"/>
      <c r="BG51" s="57"/>
      <c r="BH51" s="190" t="e">
        <f t="shared" si="42"/>
        <v>#N/A</v>
      </c>
      <c r="BK51" s="59">
        <v>45580</v>
      </c>
      <c r="BL51" s="159">
        <v>0.49299999999999999</v>
      </c>
      <c r="BM51" s="28"/>
      <c r="BN51" s="57"/>
      <c r="BO51" s="28"/>
      <c r="BP51" s="152">
        <v>45506</v>
      </c>
      <c r="BQ51" s="158">
        <v>7.1999999999999995E-2</v>
      </c>
      <c r="BR51" s="28"/>
      <c r="BS51" s="57"/>
      <c r="BT51" s="190" t="e">
        <f t="shared" si="43"/>
        <v>#N/A</v>
      </c>
      <c r="BW51" s="59">
        <v>45715</v>
      </c>
      <c r="BX51" s="159">
        <v>11.057</v>
      </c>
      <c r="BY51" s="28"/>
      <c r="BZ51" s="28"/>
      <c r="CA51" s="406"/>
      <c r="CB51" s="152">
        <v>45562</v>
      </c>
      <c r="CC51" s="158">
        <v>227.99700000000001</v>
      </c>
      <c r="CD51" s="28"/>
      <c r="CE51" s="57"/>
      <c r="CF51" s="190" t="e">
        <f t="shared" si="44"/>
        <v>#N/A</v>
      </c>
      <c r="CI51" s="59"/>
      <c r="CJ51" s="159"/>
      <c r="CK51" s="28"/>
      <c r="CL51" s="57"/>
      <c r="CM51" s="28"/>
      <c r="CN51" s="152"/>
      <c r="CO51" s="158"/>
      <c r="CP51" s="28"/>
      <c r="CQ51" s="57"/>
      <c r="CR51" s="190"/>
      <c r="CU51" s="59">
        <v>46077</v>
      </c>
      <c r="CV51" s="159">
        <v>1.2E-2</v>
      </c>
      <c r="CW51" s="28"/>
      <c r="CX51" s="57"/>
      <c r="CY51" s="28"/>
      <c r="CZ51" s="152">
        <v>45987</v>
      </c>
      <c r="DA51" s="158">
        <v>0.05</v>
      </c>
      <c r="DB51" s="28"/>
      <c r="DC51" s="57"/>
      <c r="DD51" s="190"/>
      <c r="DG51" s="59"/>
      <c r="DH51" s="159"/>
      <c r="DI51" s="28"/>
      <c r="DJ51" s="57"/>
      <c r="DK51" s="28"/>
      <c r="DL51" s="152"/>
      <c r="DM51" s="158"/>
      <c r="DN51" s="28"/>
      <c r="DO51" s="57"/>
      <c r="DP51" s="190" t="e">
        <f t="shared" si="45"/>
        <v>#N/A</v>
      </c>
      <c r="DS51" s="59"/>
      <c r="DT51" s="159"/>
      <c r="DU51" s="28"/>
      <c r="DV51" s="57"/>
      <c r="DW51" s="28"/>
      <c r="DX51" s="152"/>
      <c r="DY51" s="158"/>
      <c r="DZ51" s="28"/>
      <c r="EA51" s="57"/>
      <c r="EB51" s="190" t="e">
        <f t="shared" si="46"/>
        <v>#N/A</v>
      </c>
      <c r="EE51" s="59"/>
      <c r="EF51" s="159"/>
      <c r="EG51" s="28"/>
      <c r="EH51" s="57"/>
      <c r="EI51" s="28"/>
      <c r="EJ51" s="152"/>
      <c r="EK51" s="158"/>
      <c r="EL51" s="28"/>
      <c r="EM51" s="57"/>
      <c r="EN51" s="190" t="e">
        <f t="shared" si="47"/>
        <v>#N/A</v>
      </c>
      <c r="EQ51" s="59"/>
      <c r="ER51" s="159"/>
      <c r="ES51" s="28"/>
      <c r="ET51" s="57"/>
      <c r="EU51" s="28"/>
      <c r="EV51" s="152"/>
      <c r="EW51" s="158"/>
      <c r="EX51" s="28"/>
      <c r="EY51" s="57"/>
      <c r="EZ51" s="190" t="e">
        <f t="shared" si="48"/>
        <v>#N/A</v>
      </c>
      <c r="FC51" s="59"/>
      <c r="FD51" s="159"/>
      <c r="FE51" s="28"/>
      <c r="FF51" s="57"/>
      <c r="FG51" s="28"/>
      <c r="FH51" s="152"/>
      <c r="FI51" s="158"/>
      <c r="FJ51" s="28"/>
      <c r="FK51" s="57"/>
      <c r="FL51" s="190" t="e">
        <f t="shared" si="49"/>
        <v>#N/A</v>
      </c>
      <c r="FO51" s="59"/>
      <c r="FP51" s="159"/>
      <c r="FQ51" s="28"/>
      <c r="FR51" s="57"/>
      <c r="FS51" s="28"/>
      <c r="FT51" s="152"/>
      <c r="FU51" s="158"/>
      <c r="FV51" s="28"/>
      <c r="FW51" s="57"/>
      <c r="FX51" s="190" t="e">
        <f t="shared" si="50"/>
        <v>#N/A</v>
      </c>
      <c r="GA51" s="59"/>
      <c r="GB51" s="159"/>
      <c r="GC51" s="28"/>
      <c r="GD51" s="57"/>
      <c r="GE51" s="28"/>
      <c r="GF51" s="152"/>
      <c r="GG51" s="158"/>
      <c r="GH51" s="28"/>
      <c r="GI51" s="57"/>
      <c r="GJ51" s="190" t="e">
        <f t="shared" si="51"/>
        <v>#N/A</v>
      </c>
      <c r="GM51" s="59"/>
      <c r="GN51" s="159"/>
      <c r="GO51" s="28"/>
      <c r="GP51" s="57"/>
      <c r="GQ51" s="28"/>
      <c r="GR51" s="152"/>
      <c r="GS51" s="158"/>
      <c r="GT51" s="28"/>
      <c r="GU51" s="57"/>
      <c r="GV51" s="190" t="e">
        <f t="shared" si="52"/>
        <v>#N/A</v>
      </c>
      <c r="GY51" s="59"/>
      <c r="GZ51" s="159"/>
      <c r="HA51" s="28"/>
      <c r="HB51" s="57"/>
      <c r="HC51" s="28"/>
      <c r="HD51" s="152"/>
      <c r="HE51" s="158"/>
      <c r="HF51" s="28"/>
      <c r="HG51" s="57"/>
      <c r="HH51" s="190" t="e">
        <f t="shared" si="53"/>
        <v>#N/A</v>
      </c>
      <c r="HJ51" s="39" t="s">
        <v>13</v>
      </c>
      <c r="HK51" s="170">
        <v>0.36160082998797899</v>
      </c>
      <c r="HL51" s="170"/>
      <c r="HM51" s="170"/>
      <c r="HN51" s="170"/>
      <c r="HO51" s="170"/>
      <c r="HP51" s="170"/>
      <c r="HQ51" s="170"/>
      <c r="HR51" s="170"/>
      <c r="HS51" s="170"/>
      <c r="HT51" s="170"/>
      <c r="HU51" s="170"/>
      <c r="HV51" s="514">
        <v>0.37374134120079999</v>
      </c>
      <c r="HW51" s="170">
        <v>0.376749950468801</v>
      </c>
      <c r="HX51" s="75">
        <v>1</v>
      </c>
      <c r="HY51" s="512">
        <v>0.56487989744661005</v>
      </c>
      <c r="HZ51" s="177">
        <v>0.183360277083223</v>
      </c>
      <c r="IA51" s="466">
        <v>0.323055056505822</v>
      </c>
      <c r="IB51" s="178">
        <v>0.32071409795605299</v>
      </c>
      <c r="IC51" s="84"/>
      <c r="ID51" s="180">
        <v>-3.62570690907663E-2</v>
      </c>
      <c r="IE51" s="85"/>
      <c r="IF51" s="86"/>
      <c r="IG51" s="84"/>
      <c r="IH51" s="180">
        <v>0.327581201445929</v>
      </c>
      <c r="II51" s="85"/>
      <c r="IJ51" s="86"/>
      <c r="IK51" s="395"/>
      <c r="IL51" s="212"/>
      <c r="IM51" s="98"/>
      <c r="IX51" s="212"/>
      <c r="IY51" s="98"/>
    </row>
    <row r="52" spans="3:259" x14ac:dyDescent="0.6">
      <c r="C52" s="59">
        <v>45714</v>
      </c>
      <c r="D52" s="269">
        <v>0.123</v>
      </c>
      <c r="E52" s="28"/>
      <c r="F52" s="57"/>
      <c r="G52" s="28"/>
      <c r="H52" s="152">
        <v>45653</v>
      </c>
      <c r="I52" s="158">
        <v>2.4950000000000001</v>
      </c>
      <c r="J52" s="28"/>
      <c r="K52" s="57"/>
      <c r="L52" s="190">
        <f t="shared" si="38"/>
        <v>0.12400000000000011</v>
      </c>
      <c r="O52" s="59"/>
      <c r="P52" s="159"/>
      <c r="Q52" s="99"/>
      <c r="R52" s="57"/>
      <c r="S52" s="28"/>
      <c r="T52" s="152"/>
      <c r="U52" s="265"/>
      <c r="V52" s="28"/>
      <c r="W52" s="57"/>
      <c r="X52" s="190" t="e">
        <f t="shared" si="39"/>
        <v>#N/A</v>
      </c>
      <c r="AA52" s="59">
        <v>45629</v>
      </c>
      <c r="AB52" s="159">
        <v>0.81899999999999995</v>
      </c>
      <c r="AC52" s="99"/>
      <c r="AD52" s="57"/>
      <c r="AE52" s="28"/>
      <c r="AF52" s="152">
        <v>45537</v>
      </c>
      <c r="AG52" s="265">
        <v>0.96299999999999997</v>
      </c>
      <c r="AH52" s="28"/>
      <c r="AI52" s="57"/>
      <c r="AJ52" s="190" t="e">
        <f t="shared" si="40"/>
        <v>#N/A</v>
      </c>
      <c r="AM52" s="59">
        <v>45610</v>
      </c>
      <c r="AN52" s="159">
        <v>0.54800000000000004</v>
      </c>
      <c r="AO52" s="99"/>
      <c r="AP52" s="57"/>
      <c r="AQ52" s="28"/>
      <c r="AR52" s="152">
        <v>45533</v>
      </c>
      <c r="AS52" s="265">
        <v>1.645</v>
      </c>
      <c r="AT52" s="28"/>
      <c r="AU52" s="57"/>
      <c r="AV52" s="190" t="e">
        <f t="shared" si="41"/>
        <v>#N/A</v>
      </c>
      <c r="AY52" s="59">
        <v>45596</v>
      </c>
      <c r="AZ52" s="159">
        <v>1.1839999999999999</v>
      </c>
      <c r="BA52" s="28"/>
      <c r="BB52" s="57"/>
      <c r="BC52" s="28"/>
      <c r="BD52" s="152">
        <v>45558</v>
      </c>
      <c r="BE52" s="158">
        <v>0.63200000000000001</v>
      </c>
      <c r="BF52" s="28"/>
      <c r="BG52" s="57"/>
      <c r="BH52" s="190" t="e">
        <f t="shared" si="42"/>
        <v>#N/A</v>
      </c>
      <c r="BK52" s="59">
        <v>45581</v>
      </c>
      <c r="BL52" s="159">
        <v>7.4999999999999997E-2</v>
      </c>
      <c r="BM52" s="28"/>
      <c r="BN52" s="57"/>
      <c r="BO52" s="28"/>
      <c r="BP52" s="152">
        <v>45509</v>
      </c>
      <c r="BQ52" s="158">
        <v>0.20100000000000001</v>
      </c>
      <c r="BR52" s="28"/>
      <c r="BS52" s="57"/>
      <c r="BT52" s="190" t="e">
        <f t="shared" si="43"/>
        <v>#N/A</v>
      </c>
      <c r="BW52" s="59">
        <v>45730</v>
      </c>
      <c r="BX52" s="159">
        <v>1E-3</v>
      </c>
      <c r="BY52" s="28"/>
      <c r="BZ52" s="28"/>
      <c r="CA52" s="406"/>
      <c r="CB52" s="152">
        <v>45639</v>
      </c>
      <c r="CC52" s="158">
        <v>1E-3</v>
      </c>
      <c r="CD52" s="28"/>
      <c r="CE52" s="57"/>
      <c r="CF52" s="190">
        <f t="shared" si="44"/>
        <v>1.3080000000000001</v>
      </c>
      <c r="CI52" s="59"/>
      <c r="CJ52" s="159"/>
      <c r="CK52" s="28"/>
      <c r="CL52" s="57"/>
      <c r="CM52" s="28"/>
      <c r="CN52" s="152"/>
      <c r="CO52" s="158"/>
      <c r="CP52" s="28"/>
      <c r="CQ52" s="57"/>
      <c r="CR52" s="190"/>
      <c r="CU52" s="59">
        <v>46171</v>
      </c>
      <c r="CV52" s="159">
        <v>1.2999999999999999E-2</v>
      </c>
      <c r="CW52" s="28"/>
      <c r="CX52" s="57"/>
      <c r="CY52" s="28"/>
      <c r="CZ52" s="152">
        <v>46076</v>
      </c>
      <c r="DA52" s="158">
        <v>0.05</v>
      </c>
      <c r="DB52" s="28"/>
      <c r="DC52" s="57"/>
      <c r="DD52" s="190"/>
      <c r="DG52" s="59"/>
      <c r="DH52" s="159"/>
      <c r="DI52" s="28"/>
      <c r="DJ52" s="57"/>
      <c r="DK52" s="28"/>
      <c r="DL52" s="152"/>
      <c r="DM52" s="158"/>
      <c r="DN52" s="28"/>
      <c r="DO52" s="57"/>
      <c r="DP52" s="190" t="e">
        <f t="shared" si="45"/>
        <v>#N/A</v>
      </c>
      <c r="DS52" s="59"/>
      <c r="DT52" s="159"/>
      <c r="DU52" s="28"/>
      <c r="DV52" s="57"/>
      <c r="DW52" s="28"/>
      <c r="DX52" s="152"/>
      <c r="DY52" s="158"/>
      <c r="DZ52" s="28"/>
      <c r="EA52" s="57"/>
      <c r="EB52" s="190" t="e">
        <f t="shared" si="46"/>
        <v>#N/A</v>
      </c>
      <c r="EE52" s="59"/>
      <c r="EF52" s="159"/>
      <c r="EG52" s="28"/>
      <c r="EH52" s="57"/>
      <c r="EI52" s="28"/>
      <c r="EJ52" s="152"/>
      <c r="EK52" s="158"/>
      <c r="EL52" s="28"/>
      <c r="EM52" s="57"/>
      <c r="EN52" s="190" t="e">
        <f t="shared" si="47"/>
        <v>#N/A</v>
      </c>
      <c r="EQ52" s="59"/>
      <c r="ER52" s="159"/>
      <c r="ES52" s="28"/>
      <c r="ET52" s="57"/>
      <c r="EU52" s="28"/>
      <c r="EV52" s="152"/>
      <c r="EW52" s="158"/>
      <c r="EX52" s="28"/>
      <c r="EY52" s="57"/>
      <c r="EZ52" s="190" t="e">
        <f t="shared" si="48"/>
        <v>#N/A</v>
      </c>
      <c r="FC52" s="59"/>
      <c r="FD52" s="159"/>
      <c r="FE52" s="28"/>
      <c r="FF52" s="57"/>
      <c r="FG52" s="28"/>
      <c r="FH52" s="152"/>
      <c r="FI52" s="158"/>
      <c r="FJ52" s="28"/>
      <c r="FK52" s="57"/>
      <c r="FL52" s="190" t="e">
        <f t="shared" si="49"/>
        <v>#N/A</v>
      </c>
      <c r="FO52" s="59"/>
      <c r="FP52" s="159"/>
      <c r="FQ52" s="28"/>
      <c r="FR52" s="57"/>
      <c r="FS52" s="28"/>
      <c r="FT52" s="152"/>
      <c r="FU52" s="158"/>
      <c r="FV52" s="28"/>
      <c r="FW52" s="57"/>
      <c r="FX52" s="190" t="e">
        <f t="shared" si="50"/>
        <v>#N/A</v>
      </c>
      <c r="GA52" s="59"/>
      <c r="GB52" s="159"/>
      <c r="GC52" s="28"/>
      <c r="GD52" s="57"/>
      <c r="GE52" s="28"/>
      <c r="GF52" s="152"/>
      <c r="GG52" s="158"/>
      <c r="GH52" s="28"/>
      <c r="GI52" s="57"/>
      <c r="GJ52" s="190" t="e">
        <f t="shared" si="51"/>
        <v>#N/A</v>
      </c>
      <c r="GM52" s="59"/>
      <c r="GN52" s="159"/>
      <c r="GO52" s="28"/>
      <c r="GP52" s="57"/>
      <c r="GQ52" s="28"/>
      <c r="GR52" s="152"/>
      <c r="GS52" s="158"/>
      <c r="GT52" s="28"/>
      <c r="GU52" s="57"/>
      <c r="GV52" s="190" t="e">
        <f t="shared" si="52"/>
        <v>#N/A</v>
      </c>
      <c r="GY52" s="59"/>
      <c r="GZ52" s="159"/>
      <c r="HA52" s="28"/>
      <c r="HB52" s="57"/>
      <c r="HC52" s="28"/>
      <c r="HD52" s="152"/>
      <c r="HE52" s="158"/>
      <c r="HF52" s="28"/>
      <c r="HG52" s="57"/>
      <c r="HH52" s="190" t="e">
        <f t="shared" si="53"/>
        <v>#N/A</v>
      </c>
      <c r="HJ52" s="772" t="s">
        <v>11</v>
      </c>
      <c r="HK52" s="792">
        <v>0.43164776493585699</v>
      </c>
      <c r="HL52" s="792"/>
      <c r="HM52" s="792"/>
      <c r="HN52" s="792"/>
      <c r="HO52" s="792"/>
      <c r="HP52" s="792"/>
      <c r="HQ52" s="792"/>
      <c r="HR52" s="792"/>
      <c r="HS52" s="792"/>
      <c r="HT52" s="792"/>
      <c r="HU52" s="792"/>
      <c r="HV52" s="793">
        <v>0.28312171473766701</v>
      </c>
      <c r="HW52" s="792">
        <v>0.29147905616909298</v>
      </c>
      <c r="HX52" s="792">
        <v>0.56487989744661005</v>
      </c>
      <c r="HY52" s="784">
        <v>1</v>
      </c>
      <c r="HZ52" s="843">
        <v>0.47288876915835598</v>
      </c>
      <c r="IA52" s="838">
        <v>0.63210267366598905</v>
      </c>
      <c r="IB52" s="775">
        <v>0.38910690831459699</v>
      </c>
      <c r="IC52" s="776"/>
      <c r="ID52" s="777"/>
      <c r="IE52" s="778">
        <v>-0.31837115269708299</v>
      </c>
      <c r="IF52" s="779"/>
      <c r="IG52" s="776"/>
      <c r="IH52" s="777"/>
      <c r="II52" s="777"/>
      <c r="IJ52" s="779"/>
      <c r="IK52" s="395"/>
      <c r="IL52" s="212"/>
      <c r="IM52" s="98"/>
      <c r="IX52" s="212"/>
      <c r="IY52" s="98"/>
    </row>
    <row r="53" spans="3:259" x14ac:dyDescent="0.6">
      <c r="C53" s="59">
        <v>45715</v>
      </c>
      <c r="D53" s="269">
        <v>0.27500000000000002</v>
      </c>
      <c r="E53" s="28"/>
      <c r="F53" s="57"/>
      <c r="G53" s="28"/>
      <c r="H53" s="152">
        <v>45708</v>
      </c>
      <c r="I53" s="158">
        <v>0.10299999999999999</v>
      </c>
      <c r="J53" s="28"/>
      <c r="K53" s="57"/>
      <c r="L53" s="190">
        <f t="shared" si="38"/>
        <v>4.0000000000000036E-3</v>
      </c>
      <c r="O53" s="59"/>
      <c r="P53" s="159"/>
      <c r="Q53" s="99"/>
      <c r="R53" s="57"/>
      <c r="S53" s="28"/>
      <c r="T53" s="152"/>
      <c r="U53" s="265"/>
      <c r="V53" s="28"/>
      <c r="W53" s="57"/>
      <c r="X53" s="190" t="e">
        <f t="shared" si="39"/>
        <v>#N/A</v>
      </c>
      <c r="AA53" s="59">
        <v>45636</v>
      </c>
      <c r="AB53" s="159">
        <v>6.1660000000000004</v>
      </c>
      <c r="AC53" s="99"/>
      <c r="AD53" s="57"/>
      <c r="AE53" s="28"/>
      <c r="AF53" s="152">
        <v>45540</v>
      </c>
      <c r="AG53" s="265">
        <v>11.324</v>
      </c>
      <c r="AH53" s="28"/>
      <c r="AI53" s="57"/>
      <c r="AJ53" s="190" t="e">
        <f t="shared" si="40"/>
        <v>#N/A</v>
      </c>
      <c r="AM53" s="59">
        <v>45611</v>
      </c>
      <c r="AN53" s="159">
        <v>0.45600000000000002</v>
      </c>
      <c r="AO53" s="99"/>
      <c r="AP53" s="57"/>
      <c r="AQ53" s="28"/>
      <c r="AR53" s="152">
        <v>45534</v>
      </c>
      <c r="AS53" s="265">
        <v>1.105</v>
      </c>
      <c r="AT53" s="28"/>
      <c r="AU53" s="57"/>
      <c r="AV53" s="190" t="e">
        <f t="shared" si="41"/>
        <v>#N/A</v>
      </c>
      <c r="AY53" s="59">
        <v>45611</v>
      </c>
      <c r="AZ53" s="159">
        <v>1E-3</v>
      </c>
      <c r="BA53" s="28"/>
      <c r="BB53" s="57"/>
      <c r="BC53" s="28"/>
      <c r="BD53" s="152">
        <v>45560</v>
      </c>
      <c r="BE53" s="158">
        <v>2.089</v>
      </c>
      <c r="BF53" s="28"/>
      <c r="BG53" s="57"/>
      <c r="BH53" s="190" t="e">
        <f t="shared" si="42"/>
        <v>#N/A</v>
      </c>
      <c r="BK53" s="59">
        <v>45582</v>
      </c>
      <c r="BL53" s="159">
        <v>6.0999999999999999E-2</v>
      </c>
      <c r="BM53" s="28"/>
      <c r="BN53" s="57"/>
      <c r="BO53" s="28"/>
      <c r="BP53" s="152">
        <v>45510</v>
      </c>
      <c r="BQ53" s="158">
        <v>7.2999999999999995E-2</v>
      </c>
      <c r="BR53" s="28"/>
      <c r="BS53" s="57"/>
      <c r="BT53" s="190" t="e">
        <f t="shared" si="43"/>
        <v>#N/A</v>
      </c>
      <c r="BW53" s="59">
        <v>45734</v>
      </c>
      <c r="BX53" s="159">
        <v>0.47799999999999998</v>
      </c>
      <c r="BY53" s="28"/>
      <c r="BZ53" s="28"/>
      <c r="CA53" s="406"/>
      <c r="CB53" s="152">
        <v>45653</v>
      </c>
      <c r="CC53" s="158">
        <v>29.247</v>
      </c>
      <c r="CD53" s="28"/>
      <c r="CE53" s="57"/>
      <c r="CF53" s="190">
        <f t="shared" si="44"/>
        <v>-3.6239999999999988</v>
      </c>
      <c r="CI53" s="59"/>
      <c r="CJ53" s="159"/>
      <c r="CK53" s="28"/>
      <c r="CL53" s="57"/>
      <c r="CM53" s="28"/>
      <c r="CN53" s="152"/>
      <c r="CO53" s="158"/>
      <c r="CP53" s="28"/>
      <c r="CQ53" s="57"/>
      <c r="CR53" s="190"/>
      <c r="CU53" s="59">
        <v>46260</v>
      </c>
      <c r="CV53" s="159">
        <v>1.2999999999999999E-2</v>
      </c>
      <c r="CW53" s="28"/>
      <c r="CX53" s="57"/>
      <c r="CY53" s="28"/>
      <c r="CZ53" s="152">
        <v>46170</v>
      </c>
      <c r="DA53" s="158">
        <v>0.05</v>
      </c>
      <c r="DB53" s="28"/>
      <c r="DC53" s="57"/>
      <c r="DD53" s="190"/>
      <c r="DG53" s="59"/>
      <c r="DH53" s="159"/>
      <c r="DI53" s="28"/>
      <c r="DJ53" s="57"/>
      <c r="DK53" s="28"/>
      <c r="DL53" s="152"/>
      <c r="DM53" s="158"/>
      <c r="DN53" s="28"/>
      <c r="DO53" s="57"/>
      <c r="DP53" s="190" t="e">
        <f t="shared" si="45"/>
        <v>#N/A</v>
      </c>
      <c r="DS53" s="59"/>
      <c r="DT53" s="159"/>
      <c r="DU53" s="28"/>
      <c r="DV53" s="57"/>
      <c r="DW53" s="28"/>
      <c r="DX53" s="152"/>
      <c r="DY53" s="158"/>
      <c r="DZ53" s="28"/>
      <c r="EA53" s="57"/>
      <c r="EB53" s="190" t="e">
        <f t="shared" si="46"/>
        <v>#N/A</v>
      </c>
      <c r="EE53" s="59"/>
      <c r="EF53" s="159"/>
      <c r="EG53" s="28"/>
      <c r="EH53" s="57"/>
      <c r="EI53" s="28"/>
      <c r="EJ53" s="152"/>
      <c r="EK53" s="158"/>
      <c r="EL53" s="28"/>
      <c r="EM53" s="57"/>
      <c r="EN53" s="190" t="e">
        <f t="shared" si="47"/>
        <v>#N/A</v>
      </c>
      <c r="EQ53" s="59"/>
      <c r="ER53" s="159"/>
      <c r="ES53" s="28"/>
      <c r="ET53" s="57"/>
      <c r="EU53" s="28"/>
      <c r="EV53" s="152"/>
      <c r="EW53" s="158"/>
      <c r="EX53" s="28"/>
      <c r="EY53" s="57"/>
      <c r="EZ53" s="190" t="e">
        <f t="shared" si="48"/>
        <v>#N/A</v>
      </c>
      <c r="FC53" s="59"/>
      <c r="FD53" s="159"/>
      <c r="FE53" s="28"/>
      <c r="FF53" s="57"/>
      <c r="FG53" s="28"/>
      <c r="FH53" s="152"/>
      <c r="FI53" s="158"/>
      <c r="FJ53" s="28"/>
      <c r="FK53" s="57"/>
      <c r="FL53" s="190" t="e">
        <f t="shared" si="49"/>
        <v>#N/A</v>
      </c>
      <c r="FO53" s="59"/>
      <c r="FP53" s="159"/>
      <c r="FQ53" s="28"/>
      <c r="FR53" s="57"/>
      <c r="FS53" s="28"/>
      <c r="FT53" s="152"/>
      <c r="FU53" s="158"/>
      <c r="FV53" s="28"/>
      <c r="FW53" s="57"/>
      <c r="FX53" s="190" t="e">
        <f t="shared" si="50"/>
        <v>#N/A</v>
      </c>
      <c r="GA53" s="59"/>
      <c r="GB53" s="159"/>
      <c r="GC53" s="28"/>
      <c r="GD53" s="57"/>
      <c r="GE53" s="28"/>
      <c r="GF53" s="152"/>
      <c r="GG53" s="158"/>
      <c r="GH53" s="28"/>
      <c r="GI53" s="57"/>
      <c r="GJ53" s="190" t="e">
        <f t="shared" si="51"/>
        <v>#N/A</v>
      </c>
      <c r="GM53" s="59"/>
      <c r="GN53" s="159"/>
      <c r="GO53" s="28"/>
      <c r="GP53" s="57"/>
      <c r="GQ53" s="28"/>
      <c r="GR53" s="152"/>
      <c r="GS53" s="158"/>
      <c r="GT53" s="28"/>
      <c r="GU53" s="57"/>
      <c r="GV53" s="190" t="e">
        <f t="shared" si="52"/>
        <v>#N/A</v>
      </c>
      <c r="GY53" s="59"/>
      <c r="GZ53" s="159"/>
      <c r="HA53" s="28"/>
      <c r="HB53" s="57"/>
      <c r="HC53" s="28"/>
      <c r="HD53" s="152"/>
      <c r="HE53" s="158"/>
      <c r="HF53" s="28"/>
      <c r="HG53" s="57"/>
      <c r="HH53" s="190" t="e">
        <f t="shared" si="53"/>
        <v>#N/A</v>
      </c>
      <c r="HJ53" s="39" t="s">
        <v>659</v>
      </c>
      <c r="HK53" s="170">
        <v>0.24197308826257599</v>
      </c>
      <c r="HL53" s="170"/>
      <c r="HM53" s="170"/>
      <c r="HN53" s="170"/>
      <c r="HO53" s="170"/>
      <c r="HP53" s="170"/>
      <c r="HQ53" s="170"/>
      <c r="HR53" s="170"/>
      <c r="HS53" s="170"/>
      <c r="HT53" s="170"/>
      <c r="HU53" s="170"/>
      <c r="HV53" s="514">
        <v>0.13552943115551699</v>
      </c>
      <c r="HW53" s="170">
        <v>0.13928249301175</v>
      </c>
      <c r="HX53" s="170">
        <v>0.183360277083223</v>
      </c>
      <c r="HY53" s="514">
        <v>0.47288876915835598</v>
      </c>
      <c r="HZ53" s="75">
        <v>1</v>
      </c>
      <c r="IA53" s="466">
        <v>0.29270396465598902</v>
      </c>
      <c r="IB53" s="178">
        <v>0.27880093925959798</v>
      </c>
      <c r="IC53" s="84"/>
      <c r="ID53" s="85"/>
      <c r="IE53" s="180">
        <v>-0.129619221879687</v>
      </c>
      <c r="IF53" s="86"/>
      <c r="IG53" s="84"/>
      <c r="IH53" s="85"/>
      <c r="II53" s="85"/>
      <c r="IJ53" s="86"/>
      <c r="IK53" s="395"/>
      <c r="IL53" s="212"/>
      <c r="IM53" s="98"/>
      <c r="IX53" s="212"/>
      <c r="IY53" s="98"/>
    </row>
    <row r="54" spans="3:259" x14ac:dyDescent="0.6">
      <c r="C54" s="59">
        <v>45729</v>
      </c>
      <c r="D54" s="269">
        <v>1E-3</v>
      </c>
      <c r="E54" s="28"/>
      <c r="F54" s="57"/>
      <c r="G54" s="28"/>
      <c r="H54" s="152">
        <v>45709</v>
      </c>
      <c r="I54" s="158">
        <v>0.12</v>
      </c>
      <c r="J54" s="28"/>
      <c r="K54" s="57"/>
      <c r="L54" s="190">
        <f t="shared" si="38"/>
        <v>5.0000000000000044E-3</v>
      </c>
      <c r="O54" s="59"/>
      <c r="P54" s="199"/>
      <c r="Q54" s="99"/>
      <c r="R54" s="57"/>
      <c r="S54" s="28"/>
      <c r="T54" s="152"/>
      <c r="U54" s="265"/>
      <c r="V54" s="28"/>
      <c r="W54" s="57"/>
      <c r="X54" s="190" t="e">
        <f t="shared" si="39"/>
        <v>#N/A</v>
      </c>
      <c r="AA54" s="59">
        <v>45653</v>
      </c>
      <c r="AB54" s="199">
        <v>0.72699999999999998</v>
      </c>
      <c r="AC54" s="99"/>
      <c r="AD54" s="57"/>
      <c r="AE54" s="28"/>
      <c r="AF54" s="152">
        <v>45541</v>
      </c>
      <c r="AG54" s="265">
        <v>1.7110000000000001</v>
      </c>
      <c r="AH54" s="28"/>
      <c r="AI54" s="57"/>
      <c r="AJ54" s="190" t="e">
        <f t="shared" si="40"/>
        <v>#N/A</v>
      </c>
      <c r="AM54" s="59">
        <v>45616</v>
      </c>
      <c r="AN54" s="199">
        <v>1.089</v>
      </c>
      <c r="AO54" s="99"/>
      <c r="AP54" s="57"/>
      <c r="AQ54" s="28"/>
      <c r="AR54" s="152">
        <v>45537</v>
      </c>
      <c r="AS54" s="265">
        <v>1.702</v>
      </c>
      <c r="AT54" s="28"/>
      <c r="AU54" s="57"/>
      <c r="AV54" s="190" t="e">
        <f t="shared" si="41"/>
        <v>#N/A</v>
      </c>
      <c r="AY54" s="59">
        <v>45614</v>
      </c>
      <c r="AZ54" s="159">
        <v>8.4930000000000003</v>
      </c>
      <c r="BA54" s="28"/>
      <c r="BB54" s="57"/>
      <c r="BC54" s="28"/>
      <c r="BD54" s="152">
        <v>45574</v>
      </c>
      <c r="BE54" s="158">
        <v>1.034</v>
      </c>
      <c r="BF54" s="28"/>
      <c r="BG54" s="57"/>
      <c r="BH54" s="190" t="e">
        <f t="shared" si="42"/>
        <v>#N/A</v>
      </c>
      <c r="BK54" s="59">
        <v>45583</v>
      </c>
      <c r="BL54" s="159">
        <v>0.33700000000000002</v>
      </c>
      <c r="BM54" s="28"/>
      <c r="BN54" s="57"/>
      <c r="BO54" s="28"/>
      <c r="BP54" s="152">
        <v>45511</v>
      </c>
      <c r="BQ54" s="158">
        <v>0.192</v>
      </c>
      <c r="BR54" s="28"/>
      <c r="BS54" s="57"/>
      <c r="BT54" s="190" t="e">
        <f t="shared" si="43"/>
        <v>#N/A</v>
      </c>
      <c r="BW54" s="59">
        <v>45744</v>
      </c>
      <c r="BX54" s="159">
        <v>279.66000000000003</v>
      </c>
      <c r="BY54" s="28"/>
      <c r="BZ54" s="28"/>
      <c r="CA54" s="406"/>
      <c r="CB54" s="152">
        <v>45687</v>
      </c>
      <c r="CC54" s="158">
        <v>1.331</v>
      </c>
      <c r="CD54" s="28"/>
      <c r="CE54" s="57"/>
      <c r="CF54" s="190">
        <f t="shared" si="44"/>
        <v>-0.19199999999999995</v>
      </c>
      <c r="CI54" s="59"/>
      <c r="CJ54" s="159"/>
      <c r="CK54" s="28"/>
      <c r="CL54" s="57"/>
      <c r="CM54" s="28"/>
      <c r="CN54" s="152"/>
      <c r="CO54" s="158"/>
      <c r="CP54" s="28"/>
      <c r="CQ54" s="57"/>
      <c r="CR54" s="190"/>
      <c r="CU54" s="59">
        <v>46353</v>
      </c>
      <c r="CV54" s="159">
        <v>1.2999999999999999E-2</v>
      </c>
      <c r="CW54" s="28"/>
      <c r="CX54" s="57"/>
      <c r="CY54" s="28"/>
      <c r="CZ54" s="152">
        <v>46259</v>
      </c>
      <c r="DA54" s="158">
        <v>0.05</v>
      </c>
      <c r="DB54" s="28"/>
      <c r="DC54" s="57"/>
      <c r="DD54" s="190"/>
      <c r="DG54" s="59"/>
      <c r="DH54" s="159"/>
      <c r="DI54" s="28"/>
      <c r="DJ54" s="57"/>
      <c r="DK54" s="28"/>
      <c r="DL54" s="152"/>
      <c r="DM54" s="158"/>
      <c r="DN54" s="28"/>
      <c r="DO54" s="57"/>
      <c r="DP54" s="190" t="e">
        <f t="shared" si="45"/>
        <v>#N/A</v>
      </c>
      <c r="DS54" s="59"/>
      <c r="DT54" s="159"/>
      <c r="DU54" s="28"/>
      <c r="DV54" s="57"/>
      <c r="DW54" s="28"/>
      <c r="DX54" s="152"/>
      <c r="DY54" s="158"/>
      <c r="DZ54" s="28"/>
      <c r="EA54" s="57"/>
      <c r="EB54" s="190" t="e">
        <f t="shared" si="46"/>
        <v>#N/A</v>
      </c>
      <c r="EE54" s="59"/>
      <c r="EF54" s="159"/>
      <c r="EG54" s="28"/>
      <c r="EH54" s="57"/>
      <c r="EI54" s="28"/>
      <c r="EJ54" s="152"/>
      <c r="EK54" s="158"/>
      <c r="EL54" s="28"/>
      <c r="EM54" s="57"/>
      <c r="EN54" s="190" t="e">
        <f t="shared" si="47"/>
        <v>#N/A</v>
      </c>
      <c r="EQ54" s="59"/>
      <c r="ER54" s="159"/>
      <c r="ES54" s="28"/>
      <c r="ET54" s="57"/>
      <c r="EU54" s="28"/>
      <c r="EV54" s="152"/>
      <c r="EW54" s="158"/>
      <c r="EX54" s="28"/>
      <c r="EY54" s="57"/>
      <c r="EZ54" s="190" t="e">
        <f t="shared" si="48"/>
        <v>#N/A</v>
      </c>
      <c r="FC54" s="59"/>
      <c r="FD54" s="159"/>
      <c r="FE54" s="28"/>
      <c r="FF54" s="57"/>
      <c r="FG54" s="28"/>
      <c r="FH54" s="152"/>
      <c r="FI54" s="158"/>
      <c r="FJ54" s="28"/>
      <c r="FK54" s="57"/>
      <c r="FL54" s="190" t="e">
        <f t="shared" si="49"/>
        <v>#N/A</v>
      </c>
      <c r="FO54" s="59"/>
      <c r="FP54" s="159"/>
      <c r="FQ54" s="28"/>
      <c r="FR54" s="57"/>
      <c r="FS54" s="28"/>
      <c r="FT54" s="152"/>
      <c r="FU54" s="158"/>
      <c r="FV54" s="28"/>
      <c r="FW54" s="57"/>
      <c r="FX54" s="190" t="e">
        <f t="shared" si="50"/>
        <v>#N/A</v>
      </c>
      <c r="GA54" s="59"/>
      <c r="GB54" s="159"/>
      <c r="GC54" s="28"/>
      <c r="GD54" s="57"/>
      <c r="GE54" s="28"/>
      <c r="GF54" s="152"/>
      <c r="GG54" s="158"/>
      <c r="GH54" s="28"/>
      <c r="GI54" s="57"/>
      <c r="GJ54" s="190" t="e">
        <f t="shared" si="51"/>
        <v>#N/A</v>
      </c>
      <c r="GM54" s="59"/>
      <c r="GN54" s="159"/>
      <c r="GO54" s="28"/>
      <c r="GP54" s="57"/>
      <c r="GQ54" s="28"/>
      <c r="GR54" s="152"/>
      <c r="GS54" s="158"/>
      <c r="GT54" s="28"/>
      <c r="GU54" s="57"/>
      <c r="GV54" s="190" t="e">
        <f t="shared" si="52"/>
        <v>#N/A</v>
      </c>
      <c r="GY54" s="59"/>
      <c r="GZ54" s="159"/>
      <c r="HA54" s="28"/>
      <c r="HB54" s="57"/>
      <c r="HC54" s="28"/>
      <c r="HD54" s="152"/>
      <c r="HE54" s="158"/>
      <c r="HF54" s="28"/>
      <c r="HG54" s="57"/>
      <c r="HH54" s="190" t="e">
        <f t="shared" si="53"/>
        <v>#N/A</v>
      </c>
      <c r="HJ54" s="500" t="s">
        <v>658</v>
      </c>
      <c r="HK54" s="508">
        <v>0.26240024642096499</v>
      </c>
      <c r="HL54" s="508"/>
      <c r="HM54" s="508"/>
      <c r="HN54" s="508"/>
      <c r="HO54" s="508"/>
      <c r="HP54" s="508"/>
      <c r="HQ54" s="508"/>
      <c r="HR54" s="508"/>
      <c r="HS54" s="508"/>
      <c r="HT54" s="508"/>
      <c r="HU54" s="508"/>
      <c r="HV54" s="794">
        <v>0.17911793572292301</v>
      </c>
      <c r="HW54" s="508">
        <v>0.173174478024536</v>
      </c>
      <c r="HX54" s="508">
        <v>0.323055056505822</v>
      </c>
      <c r="HY54" s="794">
        <v>0.63210267366598905</v>
      </c>
      <c r="HZ54" s="508">
        <v>0.29270396465598902</v>
      </c>
      <c r="IA54" s="502">
        <v>1</v>
      </c>
      <c r="IB54" s="504">
        <v>0.31174567873762299</v>
      </c>
      <c r="IC54" s="505"/>
      <c r="ID54" s="506"/>
      <c r="IE54" s="781">
        <v>-0.22308212113428599</v>
      </c>
      <c r="IF54" s="507"/>
      <c r="IG54" s="505"/>
      <c r="IH54" s="506"/>
      <c r="II54" s="506"/>
      <c r="IJ54" s="507"/>
      <c r="IK54" s="395"/>
      <c r="IL54" s="212"/>
      <c r="IM54" s="98"/>
      <c r="IX54" s="212"/>
      <c r="IY54" s="98"/>
    </row>
    <row r="55" spans="3:259" ht="16.149999999999999" thickBot="1" x14ac:dyDescent="0.65">
      <c r="C55" s="59">
        <v>45734</v>
      </c>
      <c r="D55" s="269">
        <v>0.39300000000000002</v>
      </c>
      <c r="E55" s="28"/>
      <c r="F55" s="57"/>
      <c r="G55" s="28"/>
      <c r="H55" s="152">
        <v>45714</v>
      </c>
      <c r="I55" s="158">
        <v>0.121</v>
      </c>
      <c r="J55" s="28"/>
      <c r="K55" s="57"/>
      <c r="L55" s="190">
        <f t="shared" si="38"/>
        <v>2.0000000000000018E-3</v>
      </c>
      <c r="O55" s="59"/>
      <c r="P55" s="159"/>
      <c r="Q55" s="99"/>
      <c r="R55" s="57"/>
      <c r="S55" s="28"/>
      <c r="T55" s="152"/>
      <c r="U55" s="265"/>
      <c r="V55" s="28"/>
      <c r="W55" s="57"/>
      <c r="X55" s="190" t="e">
        <f t="shared" si="39"/>
        <v>#N/A</v>
      </c>
      <c r="AA55" s="59">
        <v>45656</v>
      </c>
      <c r="AB55" s="159">
        <v>1E-3</v>
      </c>
      <c r="AC55" s="99"/>
      <c r="AD55" s="57"/>
      <c r="AE55" s="28"/>
      <c r="AF55" s="152">
        <v>45545</v>
      </c>
      <c r="AG55" s="265">
        <v>2.0179999999999998</v>
      </c>
      <c r="AH55" s="28"/>
      <c r="AI55" s="57"/>
      <c r="AJ55" s="190" t="e">
        <f t="shared" si="40"/>
        <v>#N/A</v>
      </c>
      <c r="AM55" s="59">
        <v>45617</v>
      </c>
      <c r="AN55" s="159">
        <v>0.13600000000000001</v>
      </c>
      <c r="AO55" s="99"/>
      <c r="AP55" s="57"/>
      <c r="AQ55" s="28"/>
      <c r="AR55" s="152">
        <v>45538</v>
      </c>
      <c r="AS55" s="265">
        <v>4.3140000000000001</v>
      </c>
      <c r="AT55" s="28"/>
      <c r="AU55" s="57"/>
      <c r="AV55" s="190" t="e">
        <f t="shared" si="41"/>
        <v>#N/A</v>
      </c>
      <c r="AY55" s="59">
        <v>45621</v>
      </c>
      <c r="AZ55" s="159">
        <v>0.85399999999999998</v>
      </c>
      <c r="BA55" s="28"/>
      <c r="BB55" s="57"/>
      <c r="BC55" s="28"/>
      <c r="BD55" s="152">
        <v>45586</v>
      </c>
      <c r="BE55" s="158">
        <v>0.17499999999999999</v>
      </c>
      <c r="BF55" s="28"/>
      <c r="BG55" s="57"/>
      <c r="BH55" s="190">
        <f t="shared" si="42"/>
        <v>4.5000000000000012E-2</v>
      </c>
      <c r="BK55" s="59">
        <v>45586</v>
      </c>
      <c r="BL55" s="159">
        <v>9.4E-2</v>
      </c>
      <c r="BM55" s="28"/>
      <c r="BN55" s="57"/>
      <c r="BO55" s="28"/>
      <c r="BP55" s="152">
        <v>45512</v>
      </c>
      <c r="BQ55" s="158">
        <v>6.8000000000000005E-2</v>
      </c>
      <c r="BR55" s="28"/>
      <c r="BS55" s="57"/>
      <c r="BT55" s="190" t="e">
        <f t="shared" si="43"/>
        <v>#N/A</v>
      </c>
      <c r="BW55" s="59">
        <v>45821</v>
      </c>
      <c r="BX55" s="159">
        <v>1E-3</v>
      </c>
      <c r="BY55" s="28"/>
      <c r="BZ55" s="28"/>
      <c r="CA55" s="406"/>
      <c r="CB55" s="152">
        <v>45715</v>
      </c>
      <c r="CC55" s="158">
        <v>16.539000000000001</v>
      </c>
      <c r="CD55" s="28"/>
      <c r="CE55" s="57"/>
      <c r="CF55" s="190">
        <f t="shared" si="44"/>
        <v>-5.4820000000000011</v>
      </c>
      <c r="CI55" s="59"/>
      <c r="CJ55" s="159"/>
      <c r="CK55" s="28"/>
      <c r="CL55" s="57"/>
      <c r="CM55" s="28"/>
      <c r="CN55" s="152"/>
      <c r="CO55" s="158"/>
      <c r="CP55" s="28"/>
      <c r="CQ55" s="57"/>
      <c r="CR55" s="190"/>
      <c r="CU55" s="59">
        <v>46442</v>
      </c>
      <c r="CV55" s="159">
        <v>1.2999999999999999E-2</v>
      </c>
      <c r="CW55" s="28"/>
      <c r="CX55" s="57"/>
      <c r="CY55" s="28"/>
      <c r="CZ55" s="152">
        <v>46351</v>
      </c>
      <c r="DA55" s="158">
        <v>0.06</v>
      </c>
      <c r="DB55" s="28"/>
      <c r="DC55" s="57"/>
      <c r="DD55" s="190"/>
      <c r="DG55" s="59"/>
      <c r="DH55" s="159"/>
      <c r="DI55" s="28"/>
      <c r="DJ55" s="57"/>
      <c r="DK55" s="28"/>
      <c r="DL55" s="152"/>
      <c r="DM55" s="158"/>
      <c r="DN55" s="28"/>
      <c r="DO55" s="57"/>
      <c r="DP55" s="190" t="e">
        <f t="shared" si="45"/>
        <v>#N/A</v>
      </c>
      <c r="DS55" s="59"/>
      <c r="DT55" s="159"/>
      <c r="DU55" s="28"/>
      <c r="DV55" s="57"/>
      <c r="DW55" s="28"/>
      <c r="DX55" s="152"/>
      <c r="DY55" s="158"/>
      <c r="DZ55" s="28"/>
      <c r="EA55" s="57"/>
      <c r="EB55" s="190" t="e">
        <f t="shared" si="46"/>
        <v>#N/A</v>
      </c>
      <c r="EE55" s="59"/>
      <c r="EF55" s="159"/>
      <c r="EG55" s="28"/>
      <c r="EH55" s="57"/>
      <c r="EI55" s="28"/>
      <c r="EJ55" s="152"/>
      <c r="EK55" s="158"/>
      <c r="EL55" s="28"/>
      <c r="EM55" s="57"/>
      <c r="EN55" s="190" t="e">
        <f t="shared" si="47"/>
        <v>#N/A</v>
      </c>
      <c r="EQ55" s="59"/>
      <c r="ER55" s="159"/>
      <c r="ES55" s="28"/>
      <c r="ET55" s="57"/>
      <c r="EU55" s="28"/>
      <c r="EV55" s="152"/>
      <c r="EW55" s="158"/>
      <c r="EX55" s="28"/>
      <c r="EY55" s="57"/>
      <c r="EZ55" s="190" t="e">
        <f t="shared" si="48"/>
        <v>#N/A</v>
      </c>
      <c r="FC55" s="59"/>
      <c r="FD55" s="159"/>
      <c r="FE55" s="28"/>
      <c r="FF55" s="57"/>
      <c r="FG55" s="28"/>
      <c r="FH55" s="152"/>
      <c r="FI55" s="158"/>
      <c r="FJ55" s="28"/>
      <c r="FK55" s="57"/>
      <c r="FL55" s="190" t="e">
        <f t="shared" si="49"/>
        <v>#N/A</v>
      </c>
      <c r="FO55" s="59"/>
      <c r="FP55" s="159"/>
      <c r="FQ55" s="28"/>
      <c r="FR55" s="57"/>
      <c r="FS55" s="28"/>
      <c r="FT55" s="152"/>
      <c r="FU55" s="158"/>
      <c r="FV55" s="28"/>
      <c r="FW55" s="57"/>
      <c r="FX55" s="190" t="e">
        <f t="shared" si="50"/>
        <v>#N/A</v>
      </c>
      <c r="GA55" s="59"/>
      <c r="GB55" s="159"/>
      <c r="GC55" s="28"/>
      <c r="GD55" s="57"/>
      <c r="GE55" s="28"/>
      <c r="GF55" s="152"/>
      <c r="GG55" s="158"/>
      <c r="GH55" s="28"/>
      <c r="GI55" s="57"/>
      <c r="GJ55" s="190" t="e">
        <f t="shared" si="51"/>
        <v>#N/A</v>
      </c>
      <c r="GM55" s="59"/>
      <c r="GN55" s="159"/>
      <c r="GO55" s="28"/>
      <c r="GP55" s="57"/>
      <c r="GQ55" s="28"/>
      <c r="GR55" s="152"/>
      <c r="GS55" s="158"/>
      <c r="GT55" s="28"/>
      <c r="GU55" s="57"/>
      <c r="GV55" s="190" t="e">
        <f t="shared" si="52"/>
        <v>#N/A</v>
      </c>
      <c r="GY55" s="59"/>
      <c r="GZ55" s="159"/>
      <c r="HA55" s="28"/>
      <c r="HB55" s="57"/>
      <c r="HC55" s="28"/>
      <c r="HD55" s="152"/>
      <c r="HE55" s="158"/>
      <c r="HF55" s="28"/>
      <c r="HG55" s="57"/>
      <c r="HH55" s="190" t="e">
        <f t="shared" si="53"/>
        <v>#N/A</v>
      </c>
      <c r="HJ55" s="40" t="s">
        <v>14</v>
      </c>
      <c r="HK55" s="171">
        <v>0.51475398905276204</v>
      </c>
      <c r="HL55" s="171"/>
      <c r="HM55" s="288"/>
      <c r="HN55" s="171"/>
      <c r="HO55" s="288"/>
      <c r="HP55" s="288"/>
      <c r="HQ55" s="288"/>
      <c r="HR55" s="288"/>
      <c r="HS55" s="288"/>
      <c r="HT55" s="171"/>
      <c r="HU55" s="171"/>
      <c r="HV55" s="515">
        <v>0.25897374876229801</v>
      </c>
      <c r="HW55" s="171">
        <v>0.26279262638336998</v>
      </c>
      <c r="HX55" s="171">
        <v>0.32071409795605299</v>
      </c>
      <c r="HY55" s="515">
        <v>0.38910690831459699</v>
      </c>
      <c r="HZ55" s="171">
        <v>0.27880093925959798</v>
      </c>
      <c r="IA55" s="801">
        <v>0.31174567873762299</v>
      </c>
      <c r="IB55" s="90">
        <v>1</v>
      </c>
      <c r="IC55" s="87"/>
      <c r="ID55" s="88"/>
      <c r="IE55" s="88"/>
      <c r="IF55" s="181">
        <v>-0.41238955840231201</v>
      </c>
      <c r="IG55" s="87"/>
      <c r="IH55" s="88"/>
      <c r="II55" s="88"/>
      <c r="IJ55" s="181">
        <v>-0.194113072999782</v>
      </c>
      <c r="IK55" s="395"/>
      <c r="IL55" s="212"/>
      <c r="IM55" s="98"/>
      <c r="IX55" s="212"/>
      <c r="IY55" s="98"/>
    </row>
    <row r="56" spans="3:259" x14ac:dyDescent="0.6">
      <c r="C56" s="59">
        <v>45736</v>
      </c>
      <c r="D56" s="269">
        <v>7.0000000000000001E-3</v>
      </c>
      <c r="E56" s="28"/>
      <c r="F56" s="57"/>
      <c r="G56" s="28"/>
      <c r="H56" s="152">
        <v>45715</v>
      </c>
      <c r="I56" s="158">
        <v>0.27</v>
      </c>
      <c r="J56" s="28"/>
      <c r="K56" s="57"/>
      <c r="L56" s="190">
        <f t="shared" si="38"/>
        <v>5.0000000000000044E-3</v>
      </c>
      <c r="O56" s="59"/>
      <c r="P56" s="159"/>
      <c r="Q56" s="99"/>
      <c r="R56" s="57"/>
      <c r="S56" s="28"/>
      <c r="T56" s="152"/>
      <c r="U56" s="265"/>
      <c r="V56" s="28"/>
      <c r="W56" s="57"/>
      <c r="X56" s="190" t="e">
        <f t="shared" si="39"/>
        <v>#N/A</v>
      </c>
      <c r="AA56" s="59">
        <v>45659</v>
      </c>
      <c r="AB56" s="159">
        <v>5.2770000000000001</v>
      </c>
      <c r="AC56" s="99"/>
      <c r="AD56" s="57"/>
      <c r="AE56" s="28"/>
      <c r="AF56" s="152">
        <v>45547</v>
      </c>
      <c r="AG56" s="265">
        <v>15.664</v>
      </c>
      <c r="AH56" s="28"/>
      <c r="AI56" s="57"/>
      <c r="AJ56" s="190" t="e">
        <f t="shared" si="40"/>
        <v>#N/A</v>
      </c>
      <c r="AM56" s="59">
        <v>45624</v>
      </c>
      <c r="AN56" s="159">
        <v>0.21099999999999999</v>
      </c>
      <c r="AO56" s="99"/>
      <c r="AP56" s="57"/>
      <c r="AQ56" s="28"/>
      <c r="AR56" s="152">
        <v>45539</v>
      </c>
      <c r="AS56" s="265">
        <v>2.0449999999999999</v>
      </c>
      <c r="AT56" s="28"/>
      <c r="AU56" s="57"/>
      <c r="AV56" s="190" t="e">
        <f t="shared" si="41"/>
        <v>#N/A</v>
      </c>
      <c r="AY56" s="59">
        <v>45628</v>
      </c>
      <c r="AZ56" s="159">
        <v>2.581</v>
      </c>
      <c r="BA56" s="28"/>
      <c r="BB56" s="57"/>
      <c r="BC56" s="28"/>
      <c r="BD56" s="152">
        <v>45594</v>
      </c>
      <c r="BE56" s="158">
        <v>0.6</v>
      </c>
      <c r="BF56" s="28"/>
      <c r="BG56" s="57"/>
      <c r="BH56" s="190">
        <f t="shared" si="42"/>
        <v>0.24099999999999999</v>
      </c>
      <c r="BK56" s="59">
        <v>45587</v>
      </c>
      <c r="BL56" s="159">
        <v>1.4E-2</v>
      </c>
      <c r="BM56" s="28"/>
      <c r="BN56" s="57"/>
      <c r="BO56" s="28"/>
      <c r="BP56" s="152">
        <v>45513</v>
      </c>
      <c r="BQ56" s="158">
        <v>0.75900000000000001</v>
      </c>
      <c r="BR56" s="28"/>
      <c r="BS56" s="57"/>
      <c r="BT56" s="190" t="e">
        <f t="shared" si="43"/>
        <v>#N/A</v>
      </c>
      <c r="BW56" s="59">
        <v>45835</v>
      </c>
      <c r="BX56" s="159">
        <v>37.052</v>
      </c>
      <c r="BY56" s="28"/>
      <c r="BZ56" s="28"/>
      <c r="CA56" s="406"/>
      <c r="CB56" s="152">
        <v>45730</v>
      </c>
      <c r="CC56" s="158">
        <v>1E-3</v>
      </c>
      <c r="CD56" s="28"/>
      <c r="CE56" s="57"/>
      <c r="CF56" s="190">
        <f t="shared" si="44"/>
        <v>0</v>
      </c>
      <c r="CI56" s="59"/>
      <c r="CJ56" s="159"/>
      <c r="CK56" s="28"/>
      <c r="CL56" s="57"/>
      <c r="CM56" s="28"/>
      <c r="CN56" s="152"/>
      <c r="CO56" s="158"/>
      <c r="CP56" s="28"/>
      <c r="CQ56" s="57"/>
      <c r="CR56" s="190"/>
      <c r="CU56" s="59">
        <v>46535</v>
      </c>
      <c r="CV56" s="159">
        <v>1.4E-2</v>
      </c>
      <c r="CW56" s="28"/>
      <c r="CX56" s="57"/>
      <c r="CY56" s="28"/>
      <c r="CZ56" s="152">
        <v>46441</v>
      </c>
      <c r="DA56" s="158">
        <v>0.06</v>
      </c>
      <c r="DB56" s="28"/>
      <c r="DC56" s="57"/>
      <c r="DD56" s="190"/>
      <c r="DG56" s="59"/>
      <c r="DH56" s="159"/>
      <c r="DI56" s="28"/>
      <c r="DJ56" s="57"/>
      <c r="DK56" s="28"/>
      <c r="DL56" s="152"/>
      <c r="DM56" s="158"/>
      <c r="DN56" s="28"/>
      <c r="DO56" s="57"/>
      <c r="DP56" s="190" t="e">
        <f t="shared" si="45"/>
        <v>#N/A</v>
      </c>
      <c r="DS56" s="59"/>
      <c r="DT56" s="159"/>
      <c r="DU56" s="28"/>
      <c r="DV56" s="57"/>
      <c r="DW56" s="28"/>
      <c r="DX56" s="152"/>
      <c r="DY56" s="158"/>
      <c r="DZ56" s="28"/>
      <c r="EA56" s="57"/>
      <c r="EB56" s="190" t="e">
        <f t="shared" si="46"/>
        <v>#N/A</v>
      </c>
      <c r="EE56" s="59"/>
      <c r="EF56" s="159"/>
      <c r="EG56" s="28"/>
      <c r="EH56" s="57"/>
      <c r="EI56" s="28"/>
      <c r="EJ56" s="152"/>
      <c r="EK56" s="158"/>
      <c r="EL56" s="28"/>
      <c r="EM56" s="57"/>
      <c r="EN56" s="190" t="e">
        <f t="shared" si="47"/>
        <v>#N/A</v>
      </c>
      <c r="EQ56" s="59"/>
      <c r="ER56" s="159"/>
      <c r="ES56" s="28"/>
      <c r="ET56" s="57"/>
      <c r="EU56" s="28"/>
      <c r="EV56" s="152"/>
      <c r="EW56" s="158"/>
      <c r="EX56" s="28"/>
      <c r="EY56" s="57"/>
      <c r="EZ56" s="190" t="e">
        <f t="shared" si="48"/>
        <v>#N/A</v>
      </c>
      <c r="FC56" s="59"/>
      <c r="FD56" s="159"/>
      <c r="FE56" s="28"/>
      <c r="FF56" s="57"/>
      <c r="FG56" s="28"/>
      <c r="FH56" s="152"/>
      <c r="FI56" s="158"/>
      <c r="FJ56" s="28"/>
      <c r="FK56" s="57"/>
      <c r="FL56" s="190" t="e">
        <f t="shared" si="49"/>
        <v>#N/A</v>
      </c>
      <c r="FO56" s="59"/>
      <c r="FP56" s="159"/>
      <c r="FQ56" s="28"/>
      <c r="FR56" s="57"/>
      <c r="FS56" s="28"/>
      <c r="FT56" s="152"/>
      <c r="FU56" s="158"/>
      <c r="FV56" s="28"/>
      <c r="FW56" s="57"/>
      <c r="FX56" s="190" t="e">
        <f t="shared" si="50"/>
        <v>#N/A</v>
      </c>
      <c r="GA56" s="59"/>
      <c r="GB56" s="159"/>
      <c r="GC56" s="28"/>
      <c r="GD56" s="57"/>
      <c r="GE56" s="28"/>
      <c r="GF56" s="152"/>
      <c r="GG56" s="158"/>
      <c r="GH56" s="28"/>
      <c r="GI56" s="57"/>
      <c r="GJ56" s="190" t="e">
        <f t="shared" si="51"/>
        <v>#N/A</v>
      </c>
      <c r="GM56" s="59"/>
      <c r="GN56" s="159"/>
      <c r="GO56" s="28"/>
      <c r="GP56" s="57"/>
      <c r="GQ56" s="28"/>
      <c r="GR56" s="152"/>
      <c r="GS56" s="158"/>
      <c r="GT56" s="28"/>
      <c r="GU56" s="57"/>
      <c r="GV56" s="190" t="e">
        <f t="shared" si="52"/>
        <v>#N/A</v>
      </c>
      <c r="GY56" s="59"/>
      <c r="GZ56" s="159"/>
      <c r="HA56" s="28"/>
      <c r="HB56" s="57"/>
      <c r="HC56" s="28"/>
      <c r="HD56" s="152"/>
      <c r="HE56" s="158"/>
      <c r="HF56" s="28"/>
      <c r="HG56" s="57"/>
      <c r="HH56" s="190" t="e">
        <f t="shared" si="53"/>
        <v>#N/A</v>
      </c>
      <c r="HJ56" s="24" t="s">
        <v>18</v>
      </c>
      <c r="HK56" s="81"/>
      <c r="HL56" s="82"/>
      <c r="HM56" s="82"/>
      <c r="HN56" s="82"/>
      <c r="HO56" s="82"/>
      <c r="HP56" s="82"/>
      <c r="HQ56" s="82"/>
      <c r="HR56" s="82"/>
      <c r="HS56" s="82"/>
      <c r="HT56" s="82"/>
      <c r="HU56" s="82"/>
      <c r="HV56" s="516">
        <v>-0.46111409673328202</v>
      </c>
      <c r="HW56" s="172">
        <v>-0.48840200390757899</v>
      </c>
      <c r="HX56" s="82"/>
      <c r="HY56" s="786"/>
      <c r="HZ56" s="82"/>
      <c r="IA56" s="787"/>
      <c r="IB56" s="83"/>
      <c r="IC56" s="81"/>
      <c r="ID56" s="82"/>
      <c r="IE56" s="82"/>
      <c r="IF56" s="83"/>
      <c r="IG56" s="82"/>
      <c r="IH56" s="82"/>
      <c r="II56" s="82"/>
      <c r="IJ56" s="83"/>
      <c r="IK56" s="395"/>
      <c r="IL56" s="212"/>
      <c r="IM56" s="98"/>
      <c r="IX56" s="212"/>
      <c r="IY56" s="98"/>
    </row>
    <row r="57" spans="3:259" x14ac:dyDescent="0.6">
      <c r="C57" s="59">
        <v>45742</v>
      </c>
      <c r="D57" s="269">
        <v>0.128</v>
      </c>
      <c r="E57" s="28"/>
      <c r="F57" s="57"/>
      <c r="G57" s="28"/>
      <c r="H57" s="152">
        <v>45729</v>
      </c>
      <c r="I57" s="158">
        <v>1E-3</v>
      </c>
      <c r="J57" s="28"/>
      <c r="K57" s="57"/>
      <c r="L57" s="190">
        <f t="shared" si="38"/>
        <v>0</v>
      </c>
      <c r="O57" s="59"/>
      <c r="P57" s="159"/>
      <c r="Q57" s="99"/>
      <c r="R57" s="57"/>
      <c r="S57" s="28"/>
      <c r="T57" s="152"/>
      <c r="U57" s="265"/>
      <c r="V57" s="28"/>
      <c r="W57" s="57"/>
      <c r="X57" s="190" t="e">
        <f t="shared" si="39"/>
        <v>#N/A</v>
      </c>
      <c r="AA57" s="59">
        <v>45671</v>
      </c>
      <c r="AB57" s="159">
        <v>18.155000000000001</v>
      </c>
      <c r="AC57" s="99"/>
      <c r="AD57" s="57"/>
      <c r="AE57" s="28"/>
      <c r="AF57" s="152">
        <v>45552</v>
      </c>
      <c r="AG57" s="265">
        <v>1.498</v>
      </c>
      <c r="AH57" s="28"/>
      <c r="AI57" s="57"/>
      <c r="AJ57" s="190" t="e">
        <f t="shared" si="40"/>
        <v>#N/A</v>
      </c>
      <c r="AM57" s="59">
        <v>45628</v>
      </c>
      <c r="AN57" s="159">
        <v>2.6379999999999999</v>
      </c>
      <c r="AO57" s="99"/>
      <c r="AP57" s="57"/>
      <c r="AQ57" s="28"/>
      <c r="AR57" s="152">
        <v>45541</v>
      </c>
      <c r="AS57" s="265">
        <v>11.712999999999999</v>
      </c>
      <c r="AT57" s="28"/>
      <c r="AU57" s="57"/>
      <c r="AV57" s="190" t="e">
        <f t="shared" si="41"/>
        <v>#N/A</v>
      </c>
      <c r="AY57" s="59">
        <v>45646</v>
      </c>
      <c r="AZ57" s="159">
        <v>1E-3</v>
      </c>
      <c r="BA57" s="28"/>
      <c r="BB57" s="57"/>
      <c r="BC57" s="28"/>
      <c r="BD57" s="152">
        <v>45595</v>
      </c>
      <c r="BE57" s="158">
        <v>1.446</v>
      </c>
      <c r="BF57" s="28"/>
      <c r="BG57" s="57"/>
      <c r="BH57" s="190">
        <f t="shared" si="42"/>
        <v>0.69800000000000018</v>
      </c>
      <c r="BK57" s="59">
        <v>45588</v>
      </c>
      <c r="BL57" s="159">
        <v>0.05</v>
      </c>
      <c r="BM57" s="28"/>
      <c r="BN57" s="57"/>
      <c r="BO57" s="28"/>
      <c r="BP57" s="152">
        <v>45516</v>
      </c>
      <c r="BQ57" s="158">
        <v>0.66300000000000003</v>
      </c>
      <c r="BR57" s="28"/>
      <c r="BS57" s="57"/>
      <c r="BT57" s="190" t="e">
        <f t="shared" si="43"/>
        <v>#N/A</v>
      </c>
      <c r="BW57" s="59">
        <v>45838</v>
      </c>
      <c r="BX57" s="159">
        <v>0.46500000000000002</v>
      </c>
      <c r="BY57" s="28"/>
      <c r="BZ57" s="28"/>
      <c r="CA57" s="406"/>
      <c r="CB57" s="152">
        <v>45734</v>
      </c>
      <c r="CC57" s="158">
        <v>0.498</v>
      </c>
      <c r="CD57" s="28"/>
      <c r="CE57" s="57"/>
      <c r="CF57" s="190">
        <f t="shared" si="44"/>
        <v>-2.0000000000000018E-2</v>
      </c>
      <c r="CI57" s="59"/>
      <c r="CJ57" s="159"/>
      <c r="CK57" s="28"/>
      <c r="CL57" s="57"/>
      <c r="CM57" s="28"/>
      <c r="CN57" s="152"/>
      <c r="CO57" s="158"/>
      <c r="CP57" s="28"/>
      <c r="CQ57" s="57"/>
      <c r="CR57" s="190"/>
      <c r="CU57" s="59">
        <v>46624</v>
      </c>
      <c r="CV57" s="159">
        <v>1.4E-2</v>
      </c>
      <c r="CW57" s="28"/>
      <c r="CX57" s="57"/>
      <c r="CY57" s="28"/>
      <c r="CZ57" s="152">
        <v>46534</v>
      </c>
      <c r="DA57" s="158">
        <v>0.06</v>
      </c>
      <c r="DB57" s="28"/>
      <c r="DC57" s="57"/>
      <c r="DD57" s="190"/>
      <c r="DG57" s="59"/>
      <c r="DH57" s="159"/>
      <c r="DI57" s="28"/>
      <c r="DJ57" s="57"/>
      <c r="DK57" s="28"/>
      <c r="DL57" s="152"/>
      <c r="DM57" s="158"/>
      <c r="DN57" s="28"/>
      <c r="DO57" s="57"/>
      <c r="DP57" s="190" t="e">
        <f t="shared" si="45"/>
        <v>#N/A</v>
      </c>
      <c r="DS57" s="59"/>
      <c r="DT57" s="159"/>
      <c r="DU57" s="28"/>
      <c r="DV57" s="57"/>
      <c r="DW57" s="28"/>
      <c r="DX57" s="152"/>
      <c r="DY57" s="158"/>
      <c r="DZ57" s="28"/>
      <c r="EA57" s="57"/>
      <c r="EB57" s="190" t="e">
        <f t="shared" si="46"/>
        <v>#N/A</v>
      </c>
      <c r="EE57" s="59"/>
      <c r="EF57" s="159"/>
      <c r="EG57" s="28"/>
      <c r="EH57" s="57"/>
      <c r="EI57" s="28"/>
      <c r="EJ57" s="152"/>
      <c r="EK57" s="158"/>
      <c r="EL57" s="28"/>
      <c r="EM57" s="57"/>
      <c r="EN57" s="190" t="e">
        <f t="shared" si="47"/>
        <v>#N/A</v>
      </c>
      <c r="EQ57" s="59"/>
      <c r="ER57" s="159"/>
      <c r="ES57" s="28"/>
      <c r="ET57" s="57"/>
      <c r="EU57" s="28"/>
      <c r="EV57" s="152"/>
      <c r="EW57" s="158"/>
      <c r="EX57" s="28"/>
      <c r="EY57" s="57"/>
      <c r="EZ57" s="190" t="e">
        <f t="shared" si="48"/>
        <v>#N/A</v>
      </c>
      <c r="FC57" s="59"/>
      <c r="FD57" s="159"/>
      <c r="FE57" s="28"/>
      <c r="FF57" s="57"/>
      <c r="FG57" s="28"/>
      <c r="FH57" s="152"/>
      <c r="FI57" s="158"/>
      <c r="FJ57" s="28"/>
      <c r="FK57" s="57"/>
      <c r="FL57" s="190" t="e">
        <f t="shared" si="49"/>
        <v>#N/A</v>
      </c>
      <c r="FO57" s="59"/>
      <c r="FP57" s="159"/>
      <c r="FQ57" s="28"/>
      <c r="FR57" s="57"/>
      <c r="FS57" s="28"/>
      <c r="FT57" s="152"/>
      <c r="FU57" s="158"/>
      <c r="FV57" s="28"/>
      <c r="FW57" s="57"/>
      <c r="FX57" s="190" t="e">
        <f t="shared" si="50"/>
        <v>#N/A</v>
      </c>
      <c r="GA57" s="59"/>
      <c r="GB57" s="159"/>
      <c r="GC57" s="28"/>
      <c r="GD57" s="57"/>
      <c r="GE57" s="28"/>
      <c r="GF57" s="152"/>
      <c r="GG57" s="158"/>
      <c r="GH57" s="28"/>
      <c r="GI57" s="57"/>
      <c r="GJ57" s="190" t="e">
        <f t="shared" si="51"/>
        <v>#N/A</v>
      </c>
      <c r="GM57" s="59"/>
      <c r="GN57" s="159"/>
      <c r="GO57" s="28"/>
      <c r="GP57" s="57"/>
      <c r="GQ57" s="28"/>
      <c r="GR57" s="152"/>
      <c r="GS57" s="158"/>
      <c r="GT57" s="28"/>
      <c r="GU57" s="57"/>
      <c r="GV57" s="190" t="e">
        <f t="shared" si="52"/>
        <v>#N/A</v>
      </c>
      <c r="GY57" s="59"/>
      <c r="GZ57" s="159"/>
      <c r="HA57" s="28"/>
      <c r="HB57" s="57"/>
      <c r="HC57" s="28"/>
      <c r="HD57" s="152"/>
      <c r="HE57" s="158"/>
      <c r="HF57" s="28"/>
      <c r="HG57" s="57"/>
      <c r="HH57" s="190" t="e">
        <f t="shared" si="53"/>
        <v>#N/A</v>
      </c>
      <c r="HJ57" s="39" t="s">
        <v>16</v>
      </c>
      <c r="HK57" s="84"/>
      <c r="HL57" s="85"/>
      <c r="HM57" s="85"/>
      <c r="HN57" s="85"/>
      <c r="HO57" s="85"/>
      <c r="HP57" s="85"/>
      <c r="HQ57" s="85"/>
      <c r="HR57" s="85"/>
      <c r="HS57" s="85"/>
      <c r="HT57" s="85"/>
      <c r="HU57" s="85"/>
      <c r="HV57" s="471"/>
      <c r="HW57" s="85"/>
      <c r="HX57" s="173">
        <v>-3.62570690907663E-2</v>
      </c>
      <c r="HY57" s="471"/>
      <c r="HZ57" s="85"/>
      <c r="IA57" s="788"/>
      <c r="IB57" s="86"/>
      <c r="IC57" s="84"/>
      <c r="ID57" s="85"/>
      <c r="IE57" s="85"/>
      <c r="IF57" s="86"/>
      <c r="IG57" s="85"/>
      <c r="IH57" s="85"/>
      <c r="II57" s="85"/>
      <c r="IJ57" s="86"/>
      <c r="IL57" s="212"/>
      <c r="IM57" s="98"/>
      <c r="IX57" s="212"/>
      <c r="IY57" s="98"/>
    </row>
    <row r="58" spans="3:259" x14ac:dyDescent="0.6">
      <c r="C58" s="59">
        <v>45743</v>
      </c>
      <c r="D58" s="269">
        <v>0.25700000000000001</v>
      </c>
      <c r="E58" s="28"/>
      <c r="F58" s="57"/>
      <c r="G58" s="28"/>
      <c r="H58" s="152">
        <v>45734</v>
      </c>
      <c r="I58" s="158">
        <v>0.36399999999999999</v>
      </c>
      <c r="J58" s="28"/>
      <c r="K58" s="57"/>
      <c r="L58" s="190">
        <f t="shared" si="38"/>
        <v>2.9000000000000026E-2</v>
      </c>
      <c r="O58" s="59"/>
      <c r="P58" s="159"/>
      <c r="Q58" s="99"/>
      <c r="R58" s="57"/>
      <c r="S58" s="28"/>
      <c r="T58" s="152"/>
      <c r="U58" s="265"/>
      <c r="V58" s="28"/>
      <c r="W58" s="57"/>
      <c r="X58" s="190" t="e">
        <f t="shared" si="39"/>
        <v>#N/A</v>
      </c>
      <c r="AA58" s="59">
        <v>45712</v>
      </c>
      <c r="AB58" s="159">
        <v>0.69299999999999995</v>
      </c>
      <c r="AC58" s="99"/>
      <c r="AD58" s="57"/>
      <c r="AE58" s="28"/>
      <c r="AF58" s="152">
        <v>45555</v>
      </c>
      <c r="AG58" s="265">
        <v>3.6509999999999998</v>
      </c>
      <c r="AH58" s="28"/>
      <c r="AI58" s="57"/>
      <c r="AJ58" s="190" t="e">
        <f t="shared" si="40"/>
        <v>#N/A</v>
      </c>
      <c r="AM58" s="59">
        <v>45629</v>
      </c>
      <c r="AN58" s="159">
        <v>3.4079999999999999</v>
      </c>
      <c r="AO58" s="99"/>
      <c r="AP58" s="57"/>
      <c r="AQ58" s="28"/>
      <c r="AR58" s="152">
        <v>45544</v>
      </c>
      <c r="AS58" s="265">
        <v>7.9429999999999996</v>
      </c>
      <c r="AT58" s="28"/>
      <c r="AU58" s="57"/>
      <c r="AV58" s="190" t="e">
        <f t="shared" si="41"/>
        <v>#N/A</v>
      </c>
      <c r="AY58" s="59">
        <v>45659</v>
      </c>
      <c r="AZ58" s="159">
        <v>2.0470000000000002</v>
      </c>
      <c r="BA58" s="28"/>
      <c r="BB58" s="57"/>
      <c r="BC58" s="28"/>
      <c r="BD58" s="152">
        <v>45596</v>
      </c>
      <c r="BE58" s="158">
        <v>0.94799999999999995</v>
      </c>
      <c r="BF58" s="28"/>
      <c r="BG58" s="57"/>
      <c r="BH58" s="190">
        <f t="shared" si="42"/>
        <v>0.23599999999999999</v>
      </c>
      <c r="BK58" s="59">
        <v>45590</v>
      </c>
      <c r="BL58" s="159">
        <v>2.5999999999999999E-2</v>
      </c>
      <c r="BM58" s="28"/>
      <c r="BN58" s="57"/>
      <c r="BO58" s="28"/>
      <c r="BP58" s="152">
        <v>45517</v>
      </c>
      <c r="BQ58" s="158">
        <v>7.0000000000000001E-3</v>
      </c>
      <c r="BR58" s="28"/>
      <c r="BS58" s="57"/>
      <c r="BT58" s="190" t="e">
        <f t="shared" si="43"/>
        <v>#N/A</v>
      </c>
      <c r="BW58" s="59">
        <v>45868</v>
      </c>
      <c r="BX58" s="159">
        <v>2.0139999999999998</v>
      </c>
      <c r="BY58" s="28"/>
      <c r="BZ58" s="28"/>
      <c r="CA58" s="406"/>
      <c r="CB58" s="152">
        <v>45744</v>
      </c>
      <c r="CC58" s="158">
        <v>282.97899999999998</v>
      </c>
      <c r="CD58" s="28"/>
      <c r="CE58" s="57"/>
      <c r="CF58" s="190">
        <f t="shared" si="44"/>
        <v>-3.31899999999996</v>
      </c>
      <c r="CI58" s="59"/>
      <c r="CJ58" s="159"/>
      <c r="CK58" s="28"/>
      <c r="CL58" s="57"/>
      <c r="CM58" s="28"/>
      <c r="CN58" s="152"/>
      <c r="CO58" s="158"/>
      <c r="CP58" s="28"/>
      <c r="CQ58" s="57"/>
      <c r="CR58" s="190"/>
      <c r="CU58" s="59"/>
      <c r="CV58" s="159"/>
      <c r="CW58" s="28"/>
      <c r="CX58" s="57"/>
      <c r="CY58" s="28"/>
      <c r="CZ58" s="152"/>
      <c r="DA58" s="158"/>
      <c r="DB58" s="28"/>
      <c r="DC58" s="57"/>
      <c r="DD58" s="190"/>
      <c r="DG58" s="59"/>
      <c r="DH58" s="159"/>
      <c r="DI58" s="28"/>
      <c r="DJ58" s="57"/>
      <c r="DK58" s="28"/>
      <c r="DL58" s="152"/>
      <c r="DM58" s="158"/>
      <c r="DN58" s="28"/>
      <c r="DO58" s="57"/>
      <c r="DP58" s="190" t="e">
        <f t="shared" si="45"/>
        <v>#N/A</v>
      </c>
      <c r="DS58" s="59"/>
      <c r="DT58" s="159"/>
      <c r="DU58" s="28"/>
      <c r="DV58" s="57"/>
      <c r="DW58" s="28"/>
      <c r="DX58" s="152"/>
      <c r="DY58" s="158"/>
      <c r="DZ58" s="28"/>
      <c r="EA58" s="57"/>
      <c r="EB58" s="190" t="e">
        <f t="shared" si="46"/>
        <v>#N/A</v>
      </c>
      <c r="EE58" s="59"/>
      <c r="EF58" s="159"/>
      <c r="EG58" s="28"/>
      <c r="EH58" s="57"/>
      <c r="EI58" s="28"/>
      <c r="EJ58" s="152"/>
      <c r="EK58" s="158"/>
      <c r="EL58" s="28"/>
      <c r="EM58" s="57"/>
      <c r="EN58" s="190" t="e">
        <f t="shared" si="47"/>
        <v>#N/A</v>
      </c>
      <c r="EQ58" s="59"/>
      <c r="ER58" s="159"/>
      <c r="ES58" s="28"/>
      <c r="ET58" s="57"/>
      <c r="EU58" s="28"/>
      <c r="EV58" s="152"/>
      <c r="EW58" s="158"/>
      <c r="EX58" s="28"/>
      <c r="EY58" s="57"/>
      <c r="EZ58" s="190" t="e">
        <f t="shared" si="48"/>
        <v>#N/A</v>
      </c>
      <c r="FC58" s="59"/>
      <c r="FD58" s="159"/>
      <c r="FE58" s="28"/>
      <c r="FF58" s="57"/>
      <c r="FG58" s="28"/>
      <c r="FH58" s="152"/>
      <c r="FI58" s="158"/>
      <c r="FJ58" s="28"/>
      <c r="FK58" s="57"/>
      <c r="FL58" s="190" t="e">
        <f t="shared" si="49"/>
        <v>#N/A</v>
      </c>
      <c r="FO58" s="59"/>
      <c r="FP58" s="159"/>
      <c r="FQ58" s="28"/>
      <c r="FR58" s="57"/>
      <c r="FS58" s="28"/>
      <c r="FT58" s="152"/>
      <c r="FU58" s="158"/>
      <c r="FV58" s="28"/>
      <c r="FW58" s="57"/>
      <c r="FX58" s="190" t="e">
        <f t="shared" si="50"/>
        <v>#N/A</v>
      </c>
      <c r="GA58" s="59"/>
      <c r="GB58" s="159"/>
      <c r="GC58" s="28"/>
      <c r="GD58" s="57"/>
      <c r="GE58" s="28"/>
      <c r="GF58" s="152"/>
      <c r="GG58" s="158"/>
      <c r="GH58" s="28"/>
      <c r="GI58" s="57"/>
      <c r="GJ58" s="190" t="e">
        <f t="shared" si="51"/>
        <v>#N/A</v>
      </c>
      <c r="GM58" s="59"/>
      <c r="GN58" s="159"/>
      <c r="GO58" s="28"/>
      <c r="GP58" s="57"/>
      <c r="GQ58" s="28"/>
      <c r="GR58" s="152"/>
      <c r="GS58" s="158"/>
      <c r="GT58" s="28"/>
      <c r="GU58" s="57"/>
      <c r="GV58" s="190" t="e">
        <f t="shared" si="52"/>
        <v>#N/A</v>
      </c>
      <c r="GY58" s="59"/>
      <c r="GZ58" s="159"/>
      <c r="HA58" s="28"/>
      <c r="HB58" s="57"/>
      <c r="HC58" s="28"/>
      <c r="HD58" s="152"/>
      <c r="HE58" s="158"/>
      <c r="HF58" s="28"/>
      <c r="HG58" s="57"/>
      <c r="HH58" s="190" t="e">
        <f t="shared" si="53"/>
        <v>#N/A</v>
      </c>
      <c r="HJ58" s="39" t="s">
        <v>15</v>
      </c>
      <c r="HK58" s="84"/>
      <c r="HL58" s="85"/>
      <c r="HM58" s="85"/>
      <c r="HN58" s="85"/>
      <c r="HO58" s="85"/>
      <c r="HP58" s="85"/>
      <c r="HQ58" s="85"/>
      <c r="HR58" s="85"/>
      <c r="HS58" s="85"/>
      <c r="HT58" s="85"/>
      <c r="HU58" s="85"/>
      <c r="HV58" s="471"/>
      <c r="HW58" s="85"/>
      <c r="HX58" s="85"/>
      <c r="HY58" s="802">
        <v>-0.31837115269708299</v>
      </c>
      <c r="HZ58" s="173">
        <v>-0.129619221879687</v>
      </c>
      <c r="IA58" s="803">
        <v>-0.22308212113428599</v>
      </c>
      <c r="IB58" s="86"/>
      <c r="IC58" s="84"/>
      <c r="ID58" s="85"/>
      <c r="IE58" s="85"/>
      <c r="IF58" s="86"/>
      <c r="IG58" s="85"/>
      <c r="IH58" s="85"/>
      <c r="II58" s="85"/>
      <c r="IJ58" s="86"/>
      <c r="IL58" s="212"/>
      <c r="IM58" s="98"/>
      <c r="IX58" s="212"/>
      <c r="IY58" s="98"/>
    </row>
    <row r="59" spans="3:259" ht="16.149999999999999" thickBot="1" x14ac:dyDescent="0.65">
      <c r="C59" s="59">
        <v>45744</v>
      </c>
      <c r="D59" s="269">
        <v>1.173</v>
      </c>
      <c r="E59" s="28"/>
      <c r="F59" s="57"/>
      <c r="G59" s="28"/>
      <c r="H59" s="152">
        <v>45736</v>
      </c>
      <c r="I59" s="158">
        <v>6.0000000000000001E-3</v>
      </c>
      <c r="J59" s="28"/>
      <c r="K59" s="57"/>
      <c r="L59" s="190">
        <f t="shared" si="38"/>
        <v>1E-3</v>
      </c>
      <c r="O59" s="59"/>
      <c r="P59" s="159"/>
      <c r="Q59" s="99"/>
      <c r="R59" s="57"/>
      <c r="S59" s="28"/>
      <c r="T59" s="152"/>
      <c r="U59" s="265"/>
      <c r="V59" s="28"/>
      <c r="W59" s="57"/>
      <c r="X59" s="190" t="e">
        <f t="shared" si="39"/>
        <v>#N/A</v>
      </c>
      <c r="AA59" s="59">
        <v>45729</v>
      </c>
      <c r="AB59" s="159">
        <v>0.753</v>
      </c>
      <c r="AC59" s="99"/>
      <c r="AD59" s="57"/>
      <c r="AE59" s="28"/>
      <c r="AF59" s="152">
        <v>45562</v>
      </c>
      <c r="AG59" s="265">
        <v>1E-3</v>
      </c>
      <c r="AH59" s="28"/>
      <c r="AI59" s="57"/>
      <c r="AJ59" s="190" t="e">
        <f t="shared" si="40"/>
        <v>#N/A</v>
      </c>
      <c r="AM59" s="59">
        <v>45636</v>
      </c>
      <c r="AN59" s="159">
        <v>25.655000000000001</v>
      </c>
      <c r="AO59" s="99"/>
      <c r="AP59" s="57"/>
      <c r="AQ59" s="28"/>
      <c r="AR59" s="152">
        <v>45545</v>
      </c>
      <c r="AS59" s="265">
        <v>4.173</v>
      </c>
      <c r="AT59" s="28"/>
      <c r="AU59" s="57"/>
      <c r="AV59" s="190" t="e">
        <f t="shared" si="41"/>
        <v>#N/A</v>
      </c>
      <c r="AY59" s="59">
        <v>45664</v>
      </c>
      <c r="AZ59" s="159">
        <v>1.363</v>
      </c>
      <c r="BA59" s="28"/>
      <c r="BB59" s="57"/>
      <c r="BC59" s="28"/>
      <c r="BD59" s="152">
        <v>45608</v>
      </c>
      <c r="BE59" s="158">
        <v>0.72499999999999998</v>
      </c>
      <c r="BF59" s="28"/>
      <c r="BG59" s="57"/>
      <c r="BH59" s="190" t="e">
        <f t="shared" si="42"/>
        <v>#N/A</v>
      </c>
      <c r="BK59" s="59">
        <v>45593</v>
      </c>
      <c r="BL59" s="159">
        <v>5.0000000000000001E-3</v>
      </c>
      <c r="BM59" s="28"/>
      <c r="BN59" s="57"/>
      <c r="BO59" s="28"/>
      <c r="BP59" s="152">
        <v>45518</v>
      </c>
      <c r="BQ59" s="158">
        <v>0.66900000000000004</v>
      </c>
      <c r="BR59" s="28"/>
      <c r="BS59" s="57"/>
      <c r="BT59" s="190" t="e">
        <f t="shared" si="43"/>
        <v>#N/A</v>
      </c>
      <c r="BW59" s="59">
        <v>45897</v>
      </c>
      <c r="BX59" s="159">
        <v>23.843</v>
      </c>
      <c r="BY59" s="28"/>
      <c r="BZ59" s="28"/>
      <c r="CA59" s="406"/>
      <c r="CB59" s="152">
        <v>45821</v>
      </c>
      <c r="CC59" s="158">
        <v>1E-3</v>
      </c>
      <c r="CD59" s="28"/>
      <c r="CE59" s="57"/>
      <c r="CF59" s="190">
        <f t="shared" si="44"/>
        <v>0</v>
      </c>
      <c r="CI59" s="59"/>
      <c r="CJ59" s="159"/>
      <c r="CK59" s="28"/>
      <c r="CL59" s="57"/>
      <c r="CM59" s="28"/>
      <c r="CN59" s="152"/>
      <c r="CO59" s="158"/>
      <c r="CP59" s="28"/>
      <c r="CQ59" s="57"/>
      <c r="CR59" s="190"/>
      <c r="CU59" s="59"/>
      <c r="CV59" s="159"/>
      <c r="CW59" s="28"/>
      <c r="CX59" s="57"/>
      <c r="CY59" s="28"/>
      <c r="CZ59" s="152"/>
      <c r="DA59" s="158"/>
      <c r="DB59" s="28"/>
      <c r="DC59" s="57"/>
      <c r="DD59" s="190"/>
      <c r="DG59" s="59"/>
      <c r="DH59" s="159"/>
      <c r="DI59" s="28"/>
      <c r="DJ59" s="57"/>
      <c r="DK59" s="28"/>
      <c r="DL59" s="152"/>
      <c r="DM59" s="158"/>
      <c r="DN59" s="28"/>
      <c r="DO59" s="57"/>
      <c r="DP59" s="190" t="e">
        <f t="shared" si="45"/>
        <v>#N/A</v>
      </c>
      <c r="DS59" s="59"/>
      <c r="DT59" s="159"/>
      <c r="DU59" s="28"/>
      <c r="DV59" s="57"/>
      <c r="DW59" s="28"/>
      <c r="DX59" s="152"/>
      <c r="DY59" s="158"/>
      <c r="DZ59" s="28"/>
      <c r="EA59" s="57"/>
      <c r="EB59" s="190" t="e">
        <f t="shared" si="46"/>
        <v>#N/A</v>
      </c>
      <c r="EE59" s="59"/>
      <c r="EF59" s="159"/>
      <c r="EG59" s="28"/>
      <c r="EH59" s="57"/>
      <c r="EI59" s="28"/>
      <c r="EJ59" s="152"/>
      <c r="EK59" s="158"/>
      <c r="EL59" s="28"/>
      <c r="EM59" s="57"/>
      <c r="EN59" s="190" t="e">
        <f t="shared" si="47"/>
        <v>#N/A</v>
      </c>
      <c r="EQ59" s="59"/>
      <c r="ER59" s="159"/>
      <c r="ES59" s="28"/>
      <c r="ET59" s="57"/>
      <c r="EU59" s="28"/>
      <c r="EV59" s="152"/>
      <c r="EW59" s="158"/>
      <c r="EX59" s="28"/>
      <c r="EY59" s="57"/>
      <c r="EZ59" s="190" t="e">
        <f t="shared" si="48"/>
        <v>#N/A</v>
      </c>
      <c r="FC59" s="59"/>
      <c r="FD59" s="159"/>
      <c r="FE59" s="28"/>
      <c r="FF59" s="57"/>
      <c r="FG59" s="28"/>
      <c r="FH59" s="152"/>
      <c r="FI59" s="158"/>
      <c r="FJ59" s="28"/>
      <c r="FK59" s="57"/>
      <c r="FL59" s="190" t="e">
        <f t="shared" si="49"/>
        <v>#N/A</v>
      </c>
      <c r="FO59" s="59"/>
      <c r="FP59" s="159"/>
      <c r="FQ59" s="28"/>
      <c r="FR59" s="57"/>
      <c r="FS59" s="28"/>
      <c r="FT59" s="152"/>
      <c r="FU59" s="158"/>
      <c r="FV59" s="28"/>
      <c r="FW59" s="57"/>
      <c r="FX59" s="190" t="e">
        <f t="shared" si="50"/>
        <v>#N/A</v>
      </c>
      <c r="GA59" s="59"/>
      <c r="GB59" s="159"/>
      <c r="GC59" s="28"/>
      <c r="GD59" s="57"/>
      <c r="GE59" s="28"/>
      <c r="GF59" s="152"/>
      <c r="GG59" s="158"/>
      <c r="GH59" s="28"/>
      <c r="GI59" s="57"/>
      <c r="GJ59" s="190" t="e">
        <f t="shared" si="51"/>
        <v>#N/A</v>
      </c>
      <c r="GM59" s="59"/>
      <c r="GN59" s="159"/>
      <c r="GO59" s="28"/>
      <c r="GP59" s="57"/>
      <c r="GQ59" s="28"/>
      <c r="GR59" s="152"/>
      <c r="GS59" s="158"/>
      <c r="GT59" s="28"/>
      <c r="GU59" s="57"/>
      <c r="GV59" s="190" t="e">
        <f t="shared" si="52"/>
        <v>#N/A</v>
      </c>
      <c r="GY59" s="59"/>
      <c r="GZ59" s="159"/>
      <c r="HA59" s="28"/>
      <c r="HB59" s="57"/>
      <c r="HC59" s="28"/>
      <c r="HD59" s="152"/>
      <c r="HE59" s="158"/>
      <c r="HF59" s="28"/>
      <c r="HG59" s="57"/>
      <c r="HH59" s="190" t="e">
        <f t="shared" si="53"/>
        <v>#N/A</v>
      </c>
      <c r="HJ59" s="40" t="s">
        <v>17</v>
      </c>
      <c r="HK59" s="87"/>
      <c r="HL59" s="88"/>
      <c r="HM59" s="287"/>
      <c r="HN59" s="88"/>
      <c r="HO59" s="287"/>
      <c r="HP59" s="287"/>
      <c r="HQ59" s="287"/>
      <c r="HR59" s="287"/>
      <c r="HS59" s="287"/>
      <c r="HT59" s="88"/>
      <c r="HU59" s="88"/>
      <c r="HV59" s="472"/>
      <c r="HW59" s="88"/>
      <c r="HX59" s="88"/>
      <c r="HY59" s="472"/>
      <c r="HZ59" s="88"/>
      <c r="IA59" s="791"/>
      <c r="IB59" s="174">
        <v>-0.41238955840231201</v>
      </c>
      <c r="IC59" s="87"/>
      <c r="ID59" s="88"/>
      <c r="IE59" s="88"/>
      <c r="IF59" s="89"/>
      <c r="IG59" s="88"/>
      <c r="IH59" s="88"/>
      <c r="II59" s="88"/>
      <c r="IJ59" s="89"/>
      <c r="IL59" s="212"/>
      <c r="IM59" s="98"/>
      <c r="IX59" s="212"/>
      <c r="IY59" s="98"/>
    </row>
    <row r="60" spans="3:259" x14ac:dyDescent="0.6">
      <c r="C60" s="59">
        <v>45747</v>
      </c>
      <c r="D60" s="269">
        <v>1.7000000000000001E-2</v>
      </c>
      <c r="E60" s="28"/>
      <c r="F60" s="57"/>
      <c r="G60" s="28"/>
      <c r="H60" s="152">
        <v>45742</v>
      </c>
      <c r="I60" s="158">
        <v>0.11899999999999999</v>
      </c>
      <c r="J60" s="28"/>
      <c r="K60" s="57"/>
      <c r="L60" s="190">
        <f t="shared" si="38"/>
        <v>9.000000000000008E-3</v>
      </c>
      <c r="O60" s="59"/>
      <c r="P60" s="159"/>
      <c r="Q60" s="99"/>
      <c r="R60" s="57"/>
      <c r="S60" s="28"/>
      <c r="T60" s="152"/>
      <c r="U60" s="265"/>
      <c r="V60" s="28"/>
      <c r="W60" s="57"/>
      <c r="X60" s="190" t="e">
        <f t="shared" si="39"/>
        <v>#N/A</v>
      </c>
      <c r="AA60" s="59">
        <v>45744</v>
      </c>
      <c r="AB60" s="159">
        <v>2E-3</v>
      </c>
      <c r="AC60" s="99"/>
      <c r="AD60" s="57"/>
      <c r="AE60" s="28"/>
      <c r="AF60" s="152">
        <v>45600</v>
      </c>
      <c r="AG60" s="265">
        <v>0.19500000000000001</v>
      </c>
      <c r="AH60" s="28"/>
      <c r="AI60" s="57"/>
      <c r="AJ60" s="190" t="e">
        <f t="shared" si="40"/>
        <v>#N/A</v>
      </c>
      <c r="AM60" s="59">
        <v>45637</v>
      </c>
      <c r="AN60" s="159">
        <v>0.99399999999999999</v>
      </c>
      <c r="AO60" s="99"/>
      <c r="AP60" s="57"/>
      <c r="AQ60" s="28"/>
      <c r="AR60" s="152">
        <v>45547</v>
      </c>
      <c r="AS60" s="265">
        <v>36.247999999999998</v>
      </c>
      <c r="AT60" s="28"/>
      <c r="AU60" s="57"/>
      <c r="AV60" s="190" t="e">
        <f t="shared" si="41"/>
        <v>#N/A</v>
      </c>
      <c r="AY60" s="59">
        <v>45670</v>
      </c>
      <c r="AZ60" s="159">
        <v>0.26900000000000002</v>
      </c>
      <c r="BA60" s="28"/>
      <c r="BB60" s="57"/>
      <c r="BC60" s="28"/>
      <c r="BD60" s="152">
        <v>45614</v>
      </c>
      <c r="BE60" s="158">
        <v>5.0250000000000004</v>
      </c>
      <c r="BF60" s="28"/>
      <c r="BG60" s="57"/>
      <c r="BH60" s="190">
        <f t="shared" si="42"/>
        <v>3.468</v>
      </c>
      <c r="BK60" s="59">
        <v>45594</v>
      </c>
      <c r="BL60" s="159">
        <v>3.3000000000000002E-2</v>
      </c>
      <c r="BM60" s="28"/>
      <c r="BN60" s="57"/>
      <c r="BO60" s="28"/>
      <c r="BP60" s="152">
        <v>45519</v>
      </c>
      <c r="BQ60" s="158">
        <v>1.2569999999999999</v>
      </c>
      <c r="BR60" s="28"/>
      <c r="BS60" s="57"/>
      <c r="BT60" s="190" t="e">
        <f t="shared" si="43"/>
        <v>#N/A</v>
      </c>
      <c r="BW60" s="59">
        <v>45918</v>
      </c>
      <c r="BX60" s="159">
        <v>0.46500000000000002</v>
      </c>
      <c r="BY60" s="28"/>
      <c r="BZ60" s="28"/>
      <c r="CA60" s="406"/>
      <c r="CB60" s="152">
        <v>45835</v>
      </c>
      <c r="CC60" s="158">
        <v>35.537999999999997</v>
      </c>
      <c r="CD60" s="28"/>
      <c r="CE60" s="57"/>
      <c r="CF60" s="190">
        <f t="shared" si="44"/>
        <v>1.5140000000000029</v>
      </c>
      <c r="CI60" s="59"/>
      <c r="CJ60" s="159"/>
      <c r="CK60" s="28"/>
      <c r="CL60" s="57"/>
      <c r="CM60" s="28"/>
      <c r="CN60" s="152"/>
      <c r="CO60" s="158"/>
      <c r="CP60" s="28"/>
      <c r="CQ60" s="57"/>
      <c r="CR60" s="190"/>
      <c r="CU60" s="59"/>
      <c r="CV60" s="159"/>
      <c r="CW60" s="28"/>
      <c r="CX60" s="57"/>
      <c r="CY60" s="28"/>
      <c r="CZ60" s="152"/>
      <c r="DA60" s="158"/>
      <c r="DB60" s="28"/>
      <c r="DC60" s="57"/>
      <c r="DD60" s="190"/>
      <c r="DG60" s="59"/>
      <c r="DH60" s="159"/>
      <c r="DI60" s="28"/>
      <c r="DJ60" s="57"/>
      <c r="DK60" s="28"/>
      <c r="DL60" s="152"/>
      <c r="DM60" s="158"/>
      <c r="DN60" s="28"/>
      <c r="DO60" s="57"/>
      <c r="DP60" s="190" t="e">
        <f t="shared" si="45"/>
        <v>#N/A</v>
      </c>
      <c r="DS60" s="59"/>
      <c r="DT60" s="159"/>
      <c r="DU60" s="28"/>
      <c r="DV60" s="57"/>
      <c r="DW60" s="28"/>
      <c r="DX60" s="152"/>
      <c r="DY60" s="158"/>
      <c r="DZ60" s="28"/>
      <c r="EA60" s="57"/>
      <c r="EB60" s="190" t="e">
        <f t="shared" si="46"/>
        <v>#N/A</v>
      </c>
      <c r="EE60" s="59"/>
      <c r="EF60" s="159"/>
      <c r="EG60" s="28"/>
      <c r="EH60" s="57"/>
      <c r="EI60" s="28"/>
      <c r="EJ60" s="152"/>
      <c r="EK60" s="158"/>
      <c r="EL60" s="28"/>
      <c r="EM60" s="57"/>
      <c r="EN60" s="190" t="e">
        <f t="shared" si="47"/>
        <v>#N/A</v>
      </c>
      <c r="EQ60" s="59"/>
      <c r="ER60" s="159"/>
      <c r="ES60" s="28"/>
      <c r="ET60" s="57"/>
      <c r="EU60" s="28"/>
      <c r="EV60" s="152"/>
      <c r="EW60" s="158"/>
      <c r="EX60" s="28"/>
      <c r="EY60" s="57"/>
      <c r="EZ60" s="190" t="e">
        <f t="shared" si="48"/>
        <v>#N/A</v>
      </c>
      <c r="FC60" s="59"/>
      <c r="FD60" s="159"/>
      <c r="FE60" s="28"/>
      <c r="FF60" s="57"/>
      <c r="FG60" s="28"/>
      <c r="FH60" s="152"/>
      <c r="FI60" s="158"/>
      <c r="FJ60" s="28"/>
      <c r="FK60" s="57"/>
      <c r="FL60" s="190" t="e">
        <f t="shared" si="49"/>
        <v>#N/A</v>
      </c>
      <c r="FO60" s="59"/>
      <c r="FP60" s="159"/>
      <c r="FQ60" s="28"/>
      <c r="FR60" s="57"/>
      <c r="FS60" s="28"/>
      <c r="FT60" s="152"/>
      <c r="FU60" s="158"/>
      <c r="FV60" s="28"/>
      <c r="FW60" s="57"/>
      <c r="FX60" s="190" t="e">
        <f t="shared" si="50"/>
        <v>#N/A</v>
      </c>
      <c r="GA60" s="59"/>
      <c r="GB60" s="159"/>
      <c r="GC60" s="28"/>
      <c r="GD60" s="57"/>
      <c r="GE60" s="28"/>
      <c r="GF60" s="152"/>
      <c r="GG60" s="158"/>
      <c r="GH60" s="28"/>
      <c r="GI60" s="57"/>
      <c r="GJ60" s="190" t="e">
        <f t="shared" si="51"/>
        <v>#N/A</v>
      </c>
      <c r="GM60" s="59"/>
      <c r="GN60" s="159"/>
      <c r="GO60" s="28"/>
      <c r="GP60" s="57"/>
      <c r="GQ60" s="28"/>
      <c r="GR60" s="152"/>
      <c r="GS60" s="158"/>
      <c r="GT60" s="28"/>
      <c r="GU60" s="57"/>
      <c r="GV60" s="190" t="e">
        <f t="shared" si="52"/>
        <v>#N/A</v>
      </c>
      <c r="GY60" s="59"/>
      <c r="GZ60" s="159"/>
      <c r="HA60" s="28"/>
      <c r="HB60" s="57"/>
      <c r="HC60" s="28"/>
      <c r="HD60" s="152"/>
      <c r="HE60" s="158"/>
      <c r="HF60" s="28"/>
      <c r="HG60" s="57"/>
      <c r="HH60" s="190" t="e">
        <f t="shared" si="53"/>
        <v>#N/A</v>
      </c>
      <c r="HJ60" s="24" t="s">
        <v>206</v>
      </c>
      <c r="HK60" s="84"/>
      <c r="HL60" s="85"/>
      <c r="HM60" s="85"/>
      <c r="HN60" s="85"/>
      <c r="HO60" s="85"/>
      <c r="HP60" s="85"/>
      <c r="HQ60" s="85"/>
      <c r="HR60" s="85"/>
      <c r="HS60" s="85"/>
      <c r="HT60" s="85"/>
      <c r="HU60" s="85"/>
      <c r="HV60" s="516">
        <v>0.18048383335630999</v>
      </c>
      <c r="HW60" s="172">
        <v>0.19109355808411399</v>
      </c>
      <c r="HX60" s="82"/>
      <c r="HY60" s="786"/>
      <c r="HZ60" s="82"/>
      <c r="IA60" s="787"/>
      <c r="IB60" s="83"/>
      <c r="IC60" s="84"/>
      <c r="ID60" s="85"/>
      <c r="IE60" s="85"/>
      <c r="IF60" s="86"/>
      <c r="IG60" s="85"/>
      <c r="IH60" s="85"/>
      <c r="II60" s="85"/>
      <c r="IJ60" s="86"/>
      <c r="IL60" s="212"/>
      <c r="IM60" s="98"/>
      <c r="IX60" s="212"/>
      <c r="IY60" s="98"/>
    </row>
    <row r="61" spans="3:259" x14ac:dyDescent="0.6">
      <c r="C61" s="59">
        <v>45748</v>
      </c>
      <c r="D61" s="269">
        <v>4.0000000000000001E-3</v>
      </c>
      <c r="E61" s="28"/>
      <c r="F61" s="57"/>
      <c r="G61" s="28"/>
      <c r="H61" s="152">
        <v>45743</v>
      </c>
      <c r="I61" s="158">
        <v>0.23799999999999999</v>
      </c>
      <c r="J61" s="28"/>
      <c r="K61" s="57"/>
      <c r="L61" s="190">
        <f t="shared" si="38"/>
        <v>1.9000000000000017E-2</v>
      </c>
      <c r="O61" s="59"/>
      <c r="P61" s="159"/>
      <c r="Q61" s="99"/>
      <c r="R61" s="57"/>
      <c r="S61" s="28"/>
      <c r="T61" s="152"/>
      <c r="U61" s="265"/>
      <c r="V61" s="28"/>
      <c r="W61" s="57"/>
      <c r="X61" s="190" t="e">
        <f t="shared" si="39"/>
        <v>#N/A</v>
      </c>
      <c r="AA61" s="59">
        <v>45750</v>
      </c>
      <c r="AB61" s="159">
        <v>5.21</v>
      </c>
      <c r="AC61" s="99"/>
      <c r="AD61" s="57"/>
      <c r="AE61" s="28"/>
      <c r="AF61" s="152">
        <v>45603</v>
      </c>
      <c r="AG61" s="265">
        <v>9.4030000000000005</v>
      </c>
      <c r="AH61" s="28"/>
      <c r="AI61" s="57"/>
      <c r="AJ61" s="190">
        <f t="shared" si="40"/>
        <v>-8.5500000000000007</v>
      </c>
      <c r="AM61" s="59">
        <v>45656</v>
      </c>
      <c r="AN61" s="159">
        <v>1E-3</v>
      </c>
      <c r="AO61" s="99"/>
      <c r="AP61" s="57"/>
      <c r="AQ61" s="28"/>
      <c r="AR61" s="152">
        <v>45548</v>
      </c>
      <c r="AS61" s="265">
        <v>0.14499999999999999</v>
      </c>
      <c r="AT61" s="28"/>
      <c r="AU61" s="57"/>
      <c r="AV61" s="190" t="e">
        <f t="shared" si="41"/>
        <v>#N/A</v>
      </c>
      <c r="AY61" s="59">
        <v>45677</v>
      </c>
      <c r="AZ61" s="159">
        <v>1.889</v>
      </c>
      <c r="BA61" s="28"/>
      <c r="BB61" s="57"/>
      <c r="BC61" s="28"/>
      <c r="BD61" s="152">
        <v>45621</v>
      </c>
      <c r="BE61" s="158">
        <v>0.58499999999999996</v>
      </c>
      <c r="BF61" s="28"/>
      <c r="BG61" s="57"/>
      <c r="BH61" s="190">
        <f t="shared" si="42"/>
        <v>0.26900000000000002</v>
      </c>
      <c r="BK61" s="59">
        <v>45595</v>
      </c>
      <c r="BL61" s="159">
        <v>4.2000000000000003E-2</v>
      </c>
      <c r="BM61" s="28"/>
      <c r="BN61" s="57"/>
      <c r="BO61" s="28"/>
      <c r="BP61" s="152">
        <v>45520</v>
      </c>
      <c r="BQ61" s="158">
        <v>1.1459999999999999</v>
      </c>
      <c r="BR61" s="28"/>
      <c r="BS61" s="57"/>
      <c r="BT61" s="190" t="e">
        <f t="shared" si="43"/>
        <v>#N/A</v>
      </c>
      <c r="BW61" s="59">
        <v>45929</v>
      </c>
      <c r="BX61" s="159">
        <v>250.93600000000001</v>
      </c>
      <c r="BY61" s="28"/>
      <c r="BZ61" s="28"/>
      <c r="CA61" s="406"/>
      <c r="CB61" s="152">
        <v>45838</v>
      </c>
      <c r="CC61" s="158">
        <v>0.45200000000000001</v>
      </c>
      <c r="CD61" s="28"/>
      <c r="CE61" s="57"/>
      <c r="CF61" s="190">
        <f t="shared" si="44"/>
        <v>1.3000000000000012E-2</v>
      </c>
      <c r="CI61" s="59"/>
      <c r="CJ61" s="159"/>
      <c r="CK61" s="28"/>
      <c r="CL61" s="57"/>
      <c r="CM61" s="28"/>
      <c r="CN61" s="152"/>
      <c r="CO61" s="158"/>
      <c r="CP61" s="28"/>
      <c r="CQ61" s="57"/>
      <c r="CR61" s="190"/>
      <c r="CU61" s="59"/>
      <c r="CV61" s="159"/>
      <c r="CW61" s="28"/>
      <c r="CX61" s="57"/>
      <c r="CY61" s="28"/>
      <c r="CZ61" s="152"/>
      <c r="DA61" s="158"/>
      <c r="DB61" s="28"/>
      <c r="DC61" s="57"/>
      <c r="DD61" s="190"/>
      <c r="DG61" s="59"/>
      <c r="DH61" s="159"/>
      <c r="DI61" s="28"/>
      <c r="DJ61" s="57"/>
      <c r="DK61" s="28"/>
      <c r="DL61" s="152"/>
      <c r="DM61" s="158"/>
      <c r="DN61" s="28"/>
      <c r="DO61" s="57"/>
      <c r="DP61" s="190" t="e">
        <f t="shared" si="45"/>
        <v>#N/A</v>
      </c>
      <c r="DS61" s="59"/>
      <c r="DT61" s="159"/>
      <c r="DU61" s="28"/>
      <c r="DV61" s="57"/>
      <c r="DW61" s="28"/>
      <c r="DX61" s="152"/>
      <c r="DY61" s="158"/>
      <c r="DZ61" s="28"/>
      <c r="EA61" s="57"/>
      <c r="EB61" s="190" t="e">
        <f t="shared" si="46"/>
        <v>#N/A</v>
      </c>
      <c r="EE61" s="59"/>
      <c r="EF61" s="159"/>
      <c r="EG61" s="28"/>
      <c r="EH61" s="57"/>
      <c r="EI61" s="28"/>
      <c r="EJ61" s="152"/>
      <c r="EK61" s="158"/>
      <c r="EL61" s="28"/>
      <c r="EM61" s="57"/>
      <c r="EN61" s="190" t="e">
        <f t="shared" si="47"/>
        <v>#N/A</v>
      </c>
      <c r="EQ61" s="59"/>
      <c r="ER61" s="159"/>
      <c r="ES61" s="28"/>
      <c r="ET61" s="57"/>
      <c r="EU61" s="28"/>
      <c r="EV61" s="152"/>
      <c r="EW61" s="158"/>
      <c r="EX61" s="28"/>
      <c r="EY61" s="57"/>
      <c r="EZ61" s="190" t="e">
        <f t="shared" si="48"/>
        <v>#N/A</v>
      </c>
      <c r="FC61" s="59"/>
      <c r="FD61" s="159"/>
      <c r="FE61" s="28"/>
      <c r="FF61" s="57"/>
      <c r="FG61" s="28"/>
      <c r="FH61" s="152"/>
      <c r="FI61" s="158"/>
      <c r="FJ61" s="28"/>
      <c r="FK61" s="57"/>
      <c r="FL61" s="190" t="e">
        <f t="shared" si="49"/>
        <v>#N/A</v>
      </c>
      <c r="FO61" s="59"/>
      <c r="FP61" s="159"/>
      <c r="FQ61" s="28"/>
      <c r="FR61" s="57"/>
      <c r="FS61" s="28"/>
      <c r="FT61" s="152"/>
      <c r="FU61" s="158"/>
      <c r="FV61" s="28"/>
      <c r="FW61" s="57"/>
      <c r="FX61" s="190" t="e">
        <f t="shared" si="50"/>
        <v>#N/A</v>
      </c>
      <c r="GA61" s="59"/>
      <c r="GB61" s="159"/>
      <c r="GC61" s="28"/>
      <c r="GD61" s="57"/>
      <c r="GE61" s="28"/>
      <c r="GF61" s="152"/>
      <c r="GG61" s="158"/>
      <c r="GH61" s="28"/>
      <c r="GI61" s="57"/>
      <c r="GJ61" s="190" t="e">
        <f t="shared" si="51"/>
        <v>#N/A</v>
      </c>
      <c r="GM61" s="59"/>
      <c r="GN61" s="159"/>
      <c r="GO61" s="28"/>
      <c r="GP61" s="57"/>
      <c r="GQ61" s="28"/>
      <c r="GR61" s="152"/>
      <c r="GS61" s="158"/>
      <c r="GT61" s="28"/>
      <c r="GU61" s="57"/>
      <c r="GV61" s="190" t="e">
        <f t="shared" si="52"/>
        <v>#N/A</v>
      </c>
      <c r="GY61" s="59"/>
      <c r="GZ61" s="159"/>
      <c r="HA61" s="28"/>
      <c r="HB61" s="57"/>
      <c r="HC61" s="28"/>
      <c r="HD61" s="152"/>
      <c r="HE61" s="158"/>
      <c r="HF61" s="28"/>
      <c r="HG61" s="57"/>
      <c r="HH61" s="190" t="e">
        <f t="shared" si="53"/>
        <v>#N/A</v>
      </c>
      <c r="HJ61" s="39" t="s">
        <v>207</v>
      </c>
      <c r="HK61" s="84"/>
      <c r="HL61" s="85"/>
      <c r="HM61" s="85"/>
      <c r="HN61" s="85"/>
      <c r="HO61" s="85"/>
      <c r="HP61" s="85"/>
      <c r="HQ61" s="85"/>
      <c r="HR61" s="85"/>
      <c r="HS61" s="85"/>
      <c r="HT61" s="85"/>
      <c r="HU61" s="85"/>
      <c r="HV61" s="471"/>
      <c r="HW61" s="85"/>
      <c r="HX61" s="173">
        <v>0.327581201445929</v>
      </c>
      <c r="HY61" s="471"/>
      <c r="HZ61" s="85"/>
      <c r="IA61" s="788"/>
      <c r="IB61" s="86"/>
      <c r="IC61" s="84"/>
      <c r="ID61" s="85"/>
      <c r="IE61" s="85"/>
      <c r="IF61" s="86"/>
      <c r="IG61" s="85"/>
      <c r="IH61" s="85"/>
      <c r="II61" s="85"/>
      <c r="IJ61" s="86"/>
      <c r="IM61" s="98"/>
      <c r="IY61" s="98"/>
    </row>
    <row r="62" spans="3:259" x14ac:dyDescent="0.6">
      <c r="C62" s="59">
        <v>45750</v>
      </c>
      <c r="D62" s="269">
        <v>4.0000000000000001E-3</v>
      </c>
      <c r="E62" s="28"/>
      <c r="F62" s="57"/>
      <c r="G62" s="28"/>
      <c r="H62" s="152">
        <v>45744</v>
      </c>
      <c r="I62" s="158">
        <v>1.0900000000000001</v>
      </c>
      <c r="J62" s="28"/>
      <c r="K62" s="57"/>
      <c r="L62" s="190">
        <f t="shared" si="38"/>
        <v>8.2999999999999963E-2</v>
      </c>
      <c r="O62" s="59"/>
      <c r="P62" s="159"/>
      <c r="Q62" s="99"/>
      <c r="R62" s="57"/>
      <c r="S62" s="28"/>
      <c r="T62" s="152"/>
      <c r="U62" s="265"/>
      <c r="V62" s="28"/>
      <c r="W62" s="57"/>
      <c r="X62" s="190" t="e">
        <f t="shared" si="39"/>
        <v>#N/A</v>
      </c>
      <c r="AA62" s="162">
        <v>45793</v>
      </c>
      <c r="AB62" s="163">
        <v>6.5750000000000002</v>
      </c>
      <c r="AC62" s="99"/>
      <c r="AD62" s="57"/>
      <c r="AE62" s="28"/>
      <c r="AF62" s="152">
        <v>45611</v>
      </c>
      <c r="AG62" s="265">
        <v>0.218</v>
      </c>
      <c r="AH62" s="28"/>
      <c r="AI62" s="57"/>
      <c r="AJ62" s="190">
        <f t="shared" si="40"/>
        <v>-0.2</v>
      </c>
      <c r="AM62" s="162">
        <v>45671</v>
      </c>
      <c r="AN62" s="163">
        <v>34.24</v>
      </c>
      <c r="AO62" s="99"/>
      <c r="AP62" s="57"/>
      <c r="AQ62" s="28"/>
      <c r="AR62" s="152">
        <v>45552</v>
      </c>
      <c r="AS62" s="265">
        <v>13.499000000000001</v>
      </c>
      <c r="AT62" s="28"/>
      <c r="AU62" s="57"/>
      <c r="AV62" s="190" t="e">
        <f t="shared" si="41"/>
        <v>#N/A</v>
      </c>
      <c r="AY62" s="59">
        <v>45691</v>
      </c>
      <c r="AZ62" s="159">
        <v>0.17199999999999999</v>
      </c>
      <c r="BA62" s="28"/>
      <c r="BB62" s="57"/>
      <c r="BC62" s="28"/>
      <c r="BD62" s="152">
        <v>45628</v>
      </c>
      <c r="BE62" s="158">
        <v>1.5609999999999999</v>
      </c>
      <c r="BF62" s="28"/>
      <c r="BG62" s="57"/>
      <c r="BH62" s="190">
        <f t="shared" si="42"/>
        <v>1.02</v>
      </c>
      <c r="BK62" s="59">
        <v>45596</v>
      </c>
      <c r="BL62" s="159">
        <v>0.221</v>
      </c>
      <c r="BM62" s="28"/>
      <c r="BN62" s="57"/>
      <c r="BO62" s="28"/>
      <c r="BP62" s="152">
        <v>45523</v>
      </c>
      <c r="BQ62" s="158">
        <v>9.2999999999999999E-2</v>
      </c>
      <c r="BR62" s="28"/>
      <c r="BS62" s="57"/>
      <c r="BT62" s="190" t="e">
        <f t="shared" si="43"/>
        <v>#N/A</v>
      </c>
      <c r="BW62" s="59">
        <v>46003</v>
      </c>
      <c r="BX62" s="159">
        <v>1E-3</v>
      </c>
      <c r="BY62" s="28"/>
      <c r="BZ62" s="28"/>
      <c r="CA62" s="406"/>
      <c r="CB62" s="152">
        <v>45868</v>
      </c>
      <c r="CC62" s="158">
        <v>1.9590000000000001</v>
      </c>
      <c r="CD62" s="28"/>
      <c r="CE62" s="57"/>
      <c r="CF62" s="190">
        <f t="shared" si="44"/>
        <v>5.4999999999999716E-2</v>
      </c>
      <c r="CI62" s="59"/>
      <c r="CJ62" s="159"/>
      <c r="CK62" s="28"/>
      <c r="CL62" s="57"/>
      <c r="CM62" s="28"/>
      <c r="CN62" s="152"/>
      <c r="CO62" s="158"/>
      <c r="CP62" s="28"/>
      <c r="CQ62" s="57"/>
      <c r="CR62" s="190"/>
      <c r="CU62" s="59"/>
      <c r="CV62" s="159"/>
      <c r="CW62" s="28"/>
      <c r="CX62" s="57"/>
      <c r="CY62" s="28"/>
      <c r="CZ62" s="152"/>
      <c r="DA62" s="158"/>
      <c r="DB62" s="28"/>
      <c r="DC62" s="57"/>
      <c r="DD62" s="190"/>
      <c r="DG62" s="59"/>
      <c r="DH62" s="159"/>
      <c r="DI62" s="28"/>
      <c r="DJ62" s="57"/>
      <c r="DK62" s="28"/>
      <c r="DL62" s="152"/>
      <c r="DM62" s="158"/>
      <c r="DN62" s="28"/>
      <c r="DO62" s="57"/>
      <c r="DP62" s="190" t="e">
        <f t="shared" si="45"/>
        <v>#N/A</v>
      </c>
      <c r="DS62" s="59"/>
      <c r="DT62" s="159"/>
      <c r="DU62" s="28"/>
      <c r="DV62" s="57"/>
      <c r="DW62" s="28"/>
      <c r="DX62" s="152"/>
      <c r="DY62" s="158"/>
      <c r="DZ62" s="28"/>
      <c r="EA62" s="57"/>
      <c r="EB62" s="190" t="e">
        <f t="shared" si="46"/>
        <v>#N/A</v>
      </c>
      <c r="EE62" s="59"/>
      <c r="EF62" s="159"/>
      <c r="EG62" s="28"/>
      <c r="EH62" s="57"/>
      <c r="EI62" s="28"/>
      <c r="EJ62" s="152"/>
      <c r="EK62" s="158"/>
      <c r="EL62" s="28"/>
      <c r="EM62" s="57"/>
      <c r="EN62" s="190" t="e">
        <f t="shared" si="47"/>
        <v>#N/A</v>
      </c>
      <c r="EQ62" s="59"/>
      <c r="ER62" s="159"/>
      <c r="ES62" s="28"/>
      <c r="ET62" s="57"/>
      <c r="EU62" s="28"/>
      <c r="EV62" s="152"/>
      <c r="EW62" s="158"/>
      <c r="EX62" s="28"/>
      <c r="EY62" s="57"/>
      <c r="EZ62" s="190" t="e">
        <f t="shared" si="48"/>
        <v>#N/A</v>
      </c>
      <c r="FC62" s="59"/>
      <c r="FD62" s="159"/>
      <c r="FE62" s="28"/>
      <c r="FF62" s="57"/>
      <c r="FG62" s="28"/>
      <c r="FH62" s="152"/>
      <c r="FI62" s="158"/>
      <c r="FJ62" s="28"/>
      <c r="FK62" s="57"/>
      <c r="FL62" s="190" t="e">
        <f t="shared" si="49"/>
        <v>#N/A</v>
      </c>
      <c r="FO62" s="59"/>
      <c r="FP62" s="159"/>
      <c r="FQ62" s="28"/>
      <c r="FR62" s="57"/>
      <c r="FS62" s="28"/>
      <c r="FT62" s="152"/>
      <c r="FU62" s="158"/>
      <c r="FV62" s="28"/>
      <c r="FW62" s="57"/>
      <c r="FX62" s="190" t="e">
        <f t="shared" si="50"/>
        <v>#N/A</v>
      </c>
      <c r="GA62" s="59"/>
      <c r="GB62" s="159"/>
      <c r="GC62" s="28"/>
      <c r="GD62" s="57"/>
      <c r="GE62" s="28"/>
      <c r="GF62" s="152"/>
      <c r="GG62" s="158"/>
      <c r="GH62" s="28"/>
      <c r="GI62" s="57"/>
      <c r="GJ62" s="190" t="e">
        <f t="shared" si="51"/>
        <v>#N/A</v>
      </c>
      <c r="GM62" s="59"/>
      <c r="GN62" s="159"/>
      <c r="GO62" s="28"/>
      <c r="GP62" s="57"/>
      <c r="GQ62" s="28"/>
      <c r="GR62" s="152"/>
      <c r="GS62" s="158"/>
      <c r="GT62" s="28"/>
      <c r="GU62" s="57"/>
      <c r="GV62" s="190" t="e">
        <f t="shared" si="52"/>
        <v>#N/A</v>
      </c>
      <c r="GY62" s="59"/>
      <c r="GZ62" s="159"/>
      <c r="HA62" s="28"/>
      <c r="HB62" s="57"/>
      <c r="HC62" s="28"/>
      <c r="HD62" s="152"/>
      <c r="HE62" s="158"/>
      <c r="HF62" s="28"/>
      <c r="HG62" s="57"/>
      <c r="HH62" s="190" t="e">
        <f t="shared" si="53"/>
        <v>#N/A</v>
      </c>
      <c r="HJ62" s="39" t="s">
        <v>213</v>
      </c>
      <c r="HK62" s="173">
        <v>0.56792134325105204</v>
      </c>
      <c r="HL62" s="85"/>
      <c r="HM62" s="85"/>
      <c r="HN62" s="85"/>
      <c r="HO62" s="85"/>
      <c r="HP62" s="85"/>
      <c r="HQ62" s="85"/>
      <c r="HR62" s="85"/>
      <c r="HS62" s="85"/>
      <c r="HT62" s="85"/>
      <c r="HU62" s="85"/>
      <c r="HV62" s="471"/>
      <c r="HW62" s="85"/>
      <c r="HX62" s="85"/>
      <c r="HY62" s="471"/>
      <c r="HZ62" s="85"/>
      <c r="IA62" s="788"/>
      <c r="IB62" s="86"/>
      <c r="IC62" s="84"/>
      <c r="ID62" s="85"/>
      <c r="IE62" s="85"/>
      <c r="IF62" s="86"/>
      <c r="IG62" s="85"/>
      <c r="IH62" s="85"/>
      <c r="II62" s="85"/>
      <c r="IJ62" s="86"/>
    </row>
    <row r="63" spans="3:259" ht="16.149999999999999" thickBot="1" x14ac:dyDescent="0.65">
      <c r="C63" s="59">
        <v>45820</v>
      </c>
      <c r="D63" s="269">
        <v>1E-3</v>
      </c>
      <c r="E63" s="28"/>
      <c r="F63" s="57"/>
      <c r="G63" s="28"/>
      <c r="H63" s="152">
        <v>45747</v>
      </c>
      <c r="I63" s="158">
        <v>1.4999999999999999E-2</v>
      </c>
      <c r="J63" s="28"/>
      <c r="K63" s="57"/>
      <c r="L63" s="190">
        <f t="shared" si="38"/>
        <v>2.0000000000000018E-3</v>
      </c>
      <c r="O63" s="59"/>
      <c r="P63" s="159"/>
      <c r="Q63" s="99"/>
      <c r="R63" s="57"/>
      <c r="S63" s="28"/>
      <c r="T63" s="152"/>
      <c r="U63" s="265"/>
      <c r="V63" s="28"/>
      <c r="W63" s="57"/>
      <c r="X63" s="190" t="e">
        <f t="shared" si="39"/>
        <v>#N/A</v>
      </c>
      <c r="AA63" s="162">
        <v>45797</v>
      </c>
      <c r="AB63" s="163">
        <v>3.9249999999999998</v>
      </c>
      <c r="AC63" s="99"/>
      <c r="AD63" s="57"/>
      <c r="AE63" s="28"/>
      <c r="AF63" s="152">
        <v>45624</v>
      </c>
      <c r="AG63" s="265">
        <v>0.248</v>
      </c>
      <c r="AH63" s="28"/>
      <c r="AI63" s="57"/>
      <c r="AJ63" s="190">
        <f t="shared" si="40"/>
        <v>-0.224</v>
      </c>
      <c r="AM63" s="162">
        <v>45712</v>
      </c>
      <c r="AN63" s="163">
        <v>1.514</v>
      </c>
      <c r="AO63" s="99"/>
      <c r="AP63" s="57"/>
      <c r="AQ63" s="28"/>
      <c r="AR63" s="152">
        <v>45554</v>
      </c>
      <c r="AS63" s="265">
        <v>0.63200000000000001</v>
      </c>
      <c r="AT63" s="28"/>
      <c r="AU63" s="57"/>
      <c r="AV63" s="190" t="e">
        <f t="shared" si="41"/>
        <v>#N/A</v>
      </c>
      <c r="AY63" s="59">
        <v>45694</v>
      </c>
      <c r="AZ63" s="159">
        <v>4.0629999999999997</v>
      </c>
      <c r="BA63" s="28"/>
      <c r="BB63" s="57"/>
      <c r="BC63" s="28"/>
      <c r="BD63" s="152">
        <v>45646</v>
      </c>
      <c r="BE63" s="158">
        <v>1E-3</v>
      </c>
      <c r="BF63" s="28"/>
      <c r="BG63" s="57"/>
      <c r="BH63" s="190">
        <f t="shared" si="42"/>
        <v>0</v>
      </c>
      <c r="BK63" s="59">
        <v>45597</v>
      </c>
      <c r="BL63" s="159">
        <v>0.20599999999999999</v>
      </c>
      <c r="BM63" s="28"/>
      <c r="BN63" s="57"/>
      <c r="BO63" s="28"/>
      <c r="BP63" s="152">
        <v>45524</v>
      </c>
      <c r="BQ63" s="158">
        <v>5.6000000000000001E-2</v>
      </c>
      <c r="BR63" s="28"/>
      <c r="BS63" s="57"/>
      <c r="BT63" s="190" t="e">
        <f t="shared" si="43"/>
        <v>#N/A</v>
      </c>
      <c r="BW63" s="162">
        <v>46020</v>
      </c>
      <c r="BX63" s="163">
        <v>45.006999999999998</v>
      </c>
      <c r="BY63" s="28"/>
      <c r="BZ63" s="28"/>
      <c r="CA63" s="406"/>
      <c r="CB63" s="152">
        <v>45897</v>
      </c>
      <c r="CC63" s="158">
        <v>25.561</v>
      </c>
      <c r="CD63" s="28"/>
      <c r="CE63" s="57"/>
      <c r="CF63" s="190">
        <f t="shared" si="44"/>
        <v>-1.718</v>
      </c>
      <c r="CI63" s="162"/>
      <c r="CJ63" s="163"/>
      <c r="CK63" s="28"/>
      <c r="CL63" s="57"/>
      <c r="CM63" s="28"/>
      <c r="CN63" s="152"/>
      <c r="CO63" s="158"/>
      <c r="CP63" s="28"/>
      <c r="CQ63" s="57"/>
      <c r="CR63" s="190"/>
      <c r="CU63" s="162"/>
      <c r="CV63" s="163"/>
      <c r="CW63" s="28"/>
      <c r="CX63" s="57"/>
      <c r="CY63" s="28"/>
      <c r="CZ63" s="152"/>
      <c r="DA63" s="158"/>
      <c r="DB63" s="28"/>
      <c r="DC63" s="57"/>
      <c r="DD63" s="190"/>
      <c r="DG63" s="162"/>
      <c r="DH63" s="163"/>
      <c r="DI63" s="28"/>
      <c r="DJ63" s="57"/>
      <c r="DK63" s="28"/>
      <c r="DL63" s="152"/>
      <c r="DM63" s="158"/>
      <c r="DN63" s="28"/>
      <c r="DO63" s="57"/>
      <c r="DP63" s="190" t="e">
        <f t="shared" si="45"/>
        <v>#N/A</v>
      </c>
      <c r="DS63" s="162"/>
      <c r="DT63" s="163"/>
      <c r="DU63" s="28"/>
      <c r="DV63" s="57"/>
      <c r="DW63" s="28"/>
      <c r="DX63" s="152"/>
      <c r="DY63" s="158"/>
      <c r="DZ63" s="28"/>
      <c r="EA63" s="57"/>
      <c r="EB63" s="190" t="e">
        <f t="shared" si="46"/>
        <v>#N/A</v>
      </c>
      <c r="EE63" s="162"/>
      <c r="EF63" s="163"/>
      <c r="EG63" s="28"/>
      <c r="EH63" s="57"/>
      <c r="EI63" s="28"/>
      <c r="EJ63" s="152"/>
      <c r="EK63" s="158"/>
      <c r="EL63" s="28"/>
      <c r="EM63" s="57"/>
      <c r="EN63" s="190" t="e">
        <f t="shared" si="47"/>
        <v>#N/A</v>
      </c>
      <c r="EQ63" s="162"/>
      <c r="ER63" s="163"/>
      <c r="ES63" s="28"/>
      <c r="ET63" s="57"/>
      <c r="EU63" s="28"/>
      <c r="EV63" s="152"/>
      <c r="EW63" s="158"/>
      <c r="EX63" s="28"/>
      <c r="EY63" s="57"/>
      <c r="EZ63" s="190" t="e">
        <f t="shared" si="48"/>
        <v>#N/A</v>
      </c>
      <c r="FC63" s="162"/>
      <c r="FD63" s="163"/>
      <c r="FE63" s="28"/>
      <c r="FF63" s="57"/>
      <c r="FG63" s="28"/>
      <c r="FH63" s="152"/>
      <c r="FI63" s="158"/>
      <c r="FJ63" s="28"/>
      <c r="FK63" s="57"/>
      <c r="FL63" s="190" t="e">
        <f t="shared" si="49"/>
        <v>#N/A</v>
      </c>
      <c r="FO63" s="162"/>
      <c r="FP63" s="163"/>
      <c r="FQ63" s="28"/>
      <c r="FR63" s="57"/>
      <c r="FS63" s="28"/>
      <c r="FT63" s="152"/>
      <c r="FU63" s="158"/>
      <c r="FV63" s="28"/>
      <c r="FW63" s="57"/>
      <c r="FX63" s="190" t="e">
        <f t="shared" si="50"/>
        <v>#N/A</v>
      </c>
      <c r="GA63" s="162"/>
      <c r="GB63" s="163"/>
      <c r="GC63" s="28"/>
      <c r="GD63" s="57"/>
      <c r="GE63" s="28"/>
      <c r="GF63" s="152"/>
      <c r="GG63" s="158"/>
      <c r="GH63" s="28"/>
      <c r="GI63" s="57"/>
      <c r="GJ63" s="190" t="e">
        <f t="shared" si="51"/>
        <v>#N/A</v>
      </c>
      <c r="GM63" s="162"/>
      <c r="GN63" s="163"/>
      <c r="GO63" s="28"/>
      <c r="GP63" s="57"/>
      <c r="GQ63" s="28"/>
      <c r="GR63" s="152"/>
      <c r="GS63" s="158"/>
      <c r="GT63" s="28"/>
      <c r="GU63" s="57"/>
      <c r="GV63" s="190" t="e">
        <f t="shared" si="52"/>
        <v>#N/A</v>
      </c>
      <c r="GY63" s="162"/>
      <c r="GZ63" s="163"/>
      <c r="HA63" s="28"/>
      <c r="HB63" s="57"/>
      <c r="HC63" s="28"/>
      <c r="HD63" s="152"/>
      <c r="HE63" s="158"/>
      <c r="HF63" s="28"/>
      <c r="HG63" s="57"/>
      <c r="HH63" s="190" t="e">
        <f t="shared" si="53"/>
        <v>#N/A</v>
      </c>
      <c r="HJ63" s="40" t="s">
        <v>208</v>
      </c>
      <c r="HK63" s="87"/>
      <c r="HL63" s="88"/>
      <c r="HM63" s="287"/>
      <c r="HN63" s="88"/>
      <c r="HO63" s="287"/>
      <c r="HP63" s="287"/>
      <c r="HQ63" s="287"/>
      <c r="HR63" s="287"/>
      <c r="HS63" s="287"/>
      <c r="HT63" s="88"/>
      <c r="HU63" s="88"/>
      <c r="HV63" s="472"/>
      <c r="HW63" s="88"/>
      <c r="HX63" s="88"/>
      <c r="HY63" s="472"/>
      <c r="HZ63" s="88"/>
      <c r="IA63" s="791"/>
      <c r="IB63" s="174">
        <v>-0.194113072999782</v>
      </c>
      <c r="IC63" s="87"/>
      <c r="ID63" s="88"/>
      <c r="IE63" s="88"/>
      <c r="IF63" s="89"/>
      <c r="IG63" s="88"/>
      <c r="IH63" s="88"/>
      <c r="II63" s="88"/>
      <c r="IJ63" s="89"/>
    </row>
    <row r="64" spans="3:259" x14ac:dyDescent="0.6">
      <c r="C64" s="59">
        <v>45835</v>
      </c>
      <c r="D64" s="269">
        <v>1.0589999999999999</v>
      </c>
      <c r="E64" s="28"/>
      <c r="F64" s="57"/>
      <c r="G64" s="28"/>
      <c r="H64" s="152">
        <v>45748</v>
      </c>
      <c r="I64" s="158">
        <v>3.0000000000000001E-3</v>
      </c>
      <c r="J64" s="28"/>
      <c r="L64" s="190">
        <f t="shared" si="38"/>
        <v>1E-3</v>
      </c>
      <c r="O64" s="59"/>
      <c r="P64" s="159"/>
      <c r="Q64" s="99"/>
      <c r="R64" s="57"/>
      <c r="S64" s="28"/>
      <c r="T64" s="152"/>
      <c r="U64" s="265"/>
      <c r="V64" s="28"/>
      <c r="X64" s="190" t="e">
        <f t="shared" si="39"/>
        <v>#N/A</v>
      </c>
      <c r="AA64" s="162">
        <v>45799</v>
      </c>
      <c r="AB64" s="163">
        <v>13.752000000000001</v>
      </c>
      <c r="AC64" s="120"/>
      <c r="AF64" s="160">
        <v>45645</v>
      </c>
      <c r="AG64" s="266">
        <v>0.245</v>
      </c>
      <c r="AH64" s="28"/>
      <c r="AJ64" s="190" t="e">
        <f t="shared" si="40"/>
        <v>#N/A</v>
      </c>
      <c r="AM64" s="162">
        <v>45715</v>
      </c>
      <c r="AN64" s="163">
        <v>100.249</v>
      </c>
      <c r="AO64" s="120"/>
      <c r="AR64" s="160">
        <v>45555</v>
      </c>
      <c r="AS64" s="266">
        <v>8.0190000000000001</v>
      </c>
      <c r="AT64" s="28"/>
      <c r="AV64" s="190" t="e">
        <f t="shared" si="41"/>
        <v>#N/A</v>
      </c>
      <c r="AY64" s="59">
        <v>45700</v>
      </c>
      <c r="AZ64" s="159">
        <v>0.65700000000000003</v>
      </c>
      <c r="BD64" s="160">
        <v>45659</v>
      </c>
      <c r="BE64" s="161">
        <v>1.169</v>
      </c>
      <c r="BF64" s="28"/>
      <c r="BH64" s="190">
        <f t="shared" si="42"/>
        <v>0.87800000000000011</v>
      </c>
      <c r="BK64" s="162">
        <v>45600</v>
      </c>
      <c r="BL64" s="163">
        <v>8.1000000000000003E-2</v>
      </c>
      <c r="BP64" s="160">
        <v>45525</v>
      </c>
      <c r="BQ64" s="161">
        <v>9.4E-2</v>
      </c>
      <c r="BR64" s="28"/>
      <c r="BT64" s="190" t="e">
        <f t="shared" si="43"/>
        <v>#N/A</v>
      </c>
      <c r="BW64" s="162">
        <v>46021</v>
      </c>
      <c r="BX64" s="163">
        <v>0.44600000000000001</v>
      </c>
      <c r="BZ64" s="28"/>
      <c r="CA64" s="406"/>
      <c r="CB64" s="160">
        <v>45918</v>
      </c>
      <c r="CC64" s="161">
        <v>0.45200000000000001</v>
      </c>
      <c r="CD64" s="28"/>
      <c r="CF64" s="190">
        <f t="shared" si="44"/>
        <v>1.3000000000000012E-2</v>
      </c>
      <c r="CI64" s="162"/>
      <c r="CJ64" s="163"/>
      <c r="CL64" s="57"/>
      <c r="CM64" s="28"/>
      <c r="CN64" s="160"/>
      <c r="CO64" s="161"/>
      <c r="CP64" s="28"/>
      <c r="CR64" s="190"/>
      <c r="CU64" s="162"/>
      <c r="CV64" s="163"/>
      <c r="CX64" s="57"/>
      <c r="CY64" s="28"/>
      <c r="CZ64" s="160"/>
      <c r="DA64" s="161"/>
      <c r="DB64" s="28"/>
      <c r="DD64" s="190"/>
      <c r="DG64" s="162"/>
      <c r="DH64" s="163"/>
      <c r="DJ64" s="57"/>
      <c r="DK64" s="28"/>
      <c r="DL64" s="160"/>
      <c r="DM64" s="161"/>
      <c r="DN64" s="28"/>
      <c r="DP64" s="190" t="e">
        <f t="shared" si="45"/>
        <v>#N/A</v>
      </c>
      <c r="DS64" s="162"/>
      <c r="DT64" s="163"/>
      <c r="DV64" s="57"/>
      <c r="DW64" s="28"/>
      <c r="DX64" s="160"/>
      <c r="DY64" s="161"/>
      <c r="DZ64" s="28"/>
      <c r="EB64" s="190" t="e">
        <f t="shared" si="46"/>
        <v>#N/A</v>
      </c>
      <c r="EE64" s="162"/>
      <c r="EF64" s="163"/>
      <c r="EH64" s="57"/>
      <c r="EI64" s="28"/>
      <c r="EJ64" s="160"/>
      <c r="EK64" s="161"/>
      <c r="EL64" s="28"/>
      <c r="EN64" s="190" t="e">
        <f t="shared" si="47"/>
        <v>#N/A</v>
      </c>
      <c r="EQ64" s="162"/>
      <c r="ER64" s="163"/>
      <c r="ET64" s="57"/>
      <c r="EU64" s="28"/>
      <c r="EV64" s="160"/>
      <c r="EW64" s="161"/>
      <c r="EX64" s="28"/>
      <c r="EZ64" s="190" t="e">
        <f t="shared" si="48"/>
        <v>#N/A</v>
      </c>
      <c r="FC64" s="162"/>
      <c r="FD64" s="163"/>
      <c r="FF64" s="57"/>
      <c r="FG64" s="28"/>
      <c r="FH64" s="160"/>
      <c r="FI64" s="161"/>
      <c r="FJ64" s="28"/>
      <c r="FL64" s="190" t="e">
        <f t="shared" si="49"/>
        <v>#N/A</v>
      </c>
      <c r="FO64" s="162"/>
      <c r="FP64" s="163"/>
      <c r="FR64" s="57"/>
      <c r="FS64" s="28"/>
      <c r="FT64" s="160"/>
      <c r="FU64" s="161"/>
      <c r="FV64" s="28"/>
      <c r="FX64" s="190" t="e">
        <f t="shared" si="50"/>
        <v>#N/A</v>
      </c>
      <c r="GA64" s="162"/>
      <c r="GB64" s="163"/>
      <c r="GD64" s="57"/>
      <c r="GE64" s="28"/>
      <c r="GF64" s="160"/>
      <c r="GG64" s="161"/>
      <c r="GH64" s="28"/>
      <c r="GJ64" s="190" t="e">
        <f t="shared" si="51"/>
        <v>#N/A</v>
      </c>
      <c r="GM64" s="162"/>
      <c r="GN64" s="163"/>
      <c r="GP64" s="57"/>
      <c r="GQ64" s="28"/>
      <c r="GR64" s="160"/>
      <c r="GS64" s="161"/>
      <c r="GT64" s="28"/>
      <c r="GV64" s="190" t="e">
        <f t="shared" si="52"/>
        <v>#N/A</v>
      </c>
      <c r="GY64" s="162"/>
      <c r="GZ64" s="163"/>
      <c r="HB64" s="57"/>
      <c r="HC64" s="28"/>
      <c r="HD64" s="160"/>
      <c r="HE64" s="161"/>
      <c r="HF64" s="28"/>
      <c r="HH64" s="190" t="e">
        <f t="shared" si="53"/>
        <v>#N/A</v>
      </c>
      <c r="HJ64" s="22"/>
      <c r="HK64" s="118"/>
      <c r="HL64" s="118"/>
      <c r="HM64" s="118"/>
      <c r="HN64" s="118"/>
      <c r="HO64" s="118"/>
      <c r="HP64" s="118"/>
      <c r="HQ64" s="118"/>
      <c r="HR64" s="118"/>
      <c r="HS64" s="118"/>
      <c r="HT64" s="118"/>
      <c r="HU64" s="118"/>
      <c r="HV64" s="118"/>
      <c r="HW64" s="118"/>
      <c r="HX64" s="118"/>
      <c r="HY64" s="118"/>
      <c r="HZ64" s="118"/>
      <c r="IA64" s="118"/>
      <c r="IB64" s="118"/>
      <c r="IC64" s="118"/>
      <c r="ID64" s="118"/>
      <c r="IE64" s="118"/>
      <c r="IF64" s="118"/>
      <c r="IG64" s="118"/>
      <c r="IH64" s="118"/>
      <c r="II64" s="118"/>
      <c r="IJ64" s="118"/>
    </row>
    <row r="65" spans="3:244" ht="16.149999999999999" thickBot="1" x14ac:dyDescent="0.65">
      <c r="C65" s="59">
        <v>45849</v>
      </c>
      <c r="D65" s="269">
        <v>1.7000000000000001E-2</v>
      </c>
      <c r="E65" s="28"/>
      <c r="F65" s="57"/>
      <c r="G65" s="28"/>
      <c r="H65" s="152">
        <v>45750</v>
      </c>
      <c r="I65" s="158">
        <v>3.0000000000000001E-3</v>
      </c>
      <c r="J65" s="28"/>
      <c r="L65" s="190">
        <f t="shared" si="38"/>
        <v>1E-3</v>
      </c>
      <c r="O65" s="59"/>
      <c r="P65" s="159"/>
      <c r="Q65" s="99"/>
      <c r="R65" s="57"/>
      <c r="S65" s="28"/>
      <c r="T65" s="152"/>
      <c r="U65" s="265"/>
      <c r="V65" s="28"/>
      <c r="X65" s="190" t="e">
        <f t="shared" si="39"/>
        <v>#N/A</v>
      </c>
      <c r="AA65" s="162">
        <v>45804</v>
      </c>
      <c r="AB65" s="163">
        <v>0.91600000000000004</v>
      </c>
      <c r="AC65" s="120"/>
      <c r="AF65" s="160">
        <v>45729</v>
      </c>
      <c r="AG65" s="266">
        <v>27.832000000000001</v>
      </c>
      <c r="AH65" s="28"/>
      <c r="AJ65" s="190">
        <f t="shared" si="40"/>
        <v>-27.079000000000001</v>
      </c>
      <c r="AM65" s="162">
        <v>45719</v>
      </c>
      <c r="AN65" s="163">
        <v>7.4409999999999998</v>
      </c>
      <c r="AO65" s="120"/>
      <c r="AR65" s="160">
        <v>45567</v>
      </c>
      <c r="AS65" s="266">
        <v>1.1719999999999999</v>
      </c>
      <c r="AT65" s="28"/>
      <c r="AV65" s="190" t="e">
        <f t="shared" si="41"/>
        <v>#N/A</v>
      </c>
      <c r="AY65" s="162">
        <v>45709</v>
      </c>
      <c r="AZ65" s="163">
        <v>0.52200000000000002</v>
      </c>
      <c r="BD65" s="160">
        <v>45664</v>
      </c>
      <c r="BE65" s="161">
        <v>0.78800000000000003</v>
      </c>
      <c r="BF65" s="28"/>
      <c r="BH65" s="190">
        <f t="shared" si="42"/>
        <v>0.57499999999999996</v>
      </c>
      <c r="BK65" s="162">
        <v>45601</v>
      </c>
      <c r="BL65" s="163">
        <v>1.4E-2</v>
      </c>
      <c r="BP65" s="160">
        <v>45526</v>
      </c>
      <c r="BQ65" s="161">
        <v>0.114</v>
      </c>
      <c r="BR65" s="28"/>
      <c r="BT65" s="190" t="e">
        <f t="shared" si="43"/>
        <v>#N/A</v>
      </c>
      <c r="BW65" s="162">
        <v>46051</v>
      </c>
      <c r="BX65" s="163">
        <v>1.9330000000000001</v>
      </c>
      <c r="CB65" s="160">
        <v>45929</v>
      </c>
      <c r="CC65" s="161">
        <v>242.459</v>
      </c>
      <c r="CD65" s="28"/>
      <c r="CF65" s="190">
        <f t="shared" si="44"/>
        <v>8.4770000000000039</v>
      </c>
      <c r="CI65" s="162"/>
      <c r="CJ65" s="163"/>
      <c r="CN65" s="160"/>
      <c r="CO65" s="161"/>
      <c r="CP65" s="28"/>
      <c r="CR65" s="190"/>
      <c r="CU65" s="162"/>
      <c r="CV65" s="163"/>
      <c r="CZ65" s="160"/>
      <c r="DA65" s="161"/>
      <c r="DB65" s="28"/>
      <c r="DD65" s="190"/>
      <c r="DG65" s="162"/>
      <c r="DH65" s="163"/>
      <c r="DL65" s="160"/>
      <c r="DM65" s="161"/>
      <c r="DN65" s="28"/>
      <c r="DP65" s="190" t="e">
        <f t="shared" si="45"/>
        <v>#N/A</v>
      </c>
      <c r="DS65" s="162"/>
      <c r="DT65" s="163"/>
      <c r="DX65" s="160"/>
      <c r="DY65" s="161"/>
      <c r="DZ65" s="28"/>
      <c r="EB65" s="190" t="e">
        <f t="shared" si="46"/>
        <v>#N/A</v>
      </c>
      <c r="EE65" s="162"/>
      <c r="EF65" s="163"/>
      <c r="EJ65" s="160"/>
      <c r="EK65" s="161"/>
      <c r="EL65" s="28"/>
      <c r="EN65" s="190" t="e">
        <f t="shared" si="47"/>
        <v>#N/A</v>
      </c>
      <c r="EQ65" s="162"/>
      <c r="ER65" s="163"/>
      <c r="EV65" s="160"/>
      <c r="EW65" s="161"/>
      <c r="EX65" s="28"/>
      <c r="EZ65" s="190" t="e">
        <f t="shared" si="48"/>
        <v>#N/A</v>
      </c>
      <c r="FC65" s="162"/>
      <c r="FD65" s="163"/>
      <c r="FH65" s="160"/>
      <c r="FI65" s="161"/>
      <c r="FJ65" s="28"/>
      <c r="FL65" s="190" t="e">
        <f t="shared" si="49"/>
        <v>#N/A</v>
      </c>
      <c r="FO65" s="162"/>
      <c r="FP65" s="163"/>
      <c r="FT65" s="160"/>
      <c r="FU65" s="161"/>
      <c r="FV65" s="28"/>
      <c r="FX65" s="190" t="e">
        <f t="shared" si="50"/>
        <v>#N/A</v>
      </c>
      <c r="GA65" s="162"/>
      <c r="GB65" s="163"/>
      <c r="GF65" s="160"/>
      <c r="GG65" s="161"/>
      <c r="GH65" s="28"/>
      <c r="GJ65" s="190" t="e">
        <f t="shared" si="51"/>
        <v>#N/A</v>
      </c>
      <c r="GM65" s="162"/>
      <c r="GN65" s="163"/>
      <c r="GR65" s="160"/>
      <c r="GS65" s="161"/>
      <c r="GT65" s="28"/>
      <c r="GV65" s="190" t="e">
        <f t="shared" si="52"/>
        <v>#N/A</v>
      </c>
      <c r="GY65" s="162"/>
      <c r="GZ65" s="163"/>
      <c r="HD65" s="160"/>
      <c r="HE65" s="161"/>
      <c r="HF65" s="28"/>
      <c r="HH65" s="190" t="e">
        <f t="shared" si="53"/>
        <v>#N/A</v>
      </c>
      <c r="HJ65" s="28"/>
      <c r="HK65" s="118"/>
      <c r="HL65" s="118"/>
      <c r="HM65" s="118"/>
      <c r="HN65" s="118"/>
      <c r="HO65" s="118"/>
      <c r="HP65" s="118"/>
      <c r="HQ65" s="118"/>
      <c r="HR65" s="118"/>
      <c r="HS65" s="118"/>
      <c r="HT65" s="118"/>
      <c r="HU65" s="118"/>
      <c r="HV65" s="118"/>
      <c r="HW65" s="118"/>
      <c r="IB65" s="41"/>
    </row>
    <row r="66" spans="3:244" ht="16.149999999999999" thickBot="1" x14ac:dyDescent="0.65">
      <c r="C66" s="59">
        <v>45862</v>
      </c>
      <c r="D66" s="269">
        <v>5.0000000000000001E-3</v>
      </c>
      <c r="E66" s="28"/>
      <c r="F66" s="57"/>
      <c r="G66" s="28"/>
      <c r="H66" s="152">
        <v>45820</v>
      </c>
      <c r="I66" s="158">
        <v>1E-3</v>
      </c>
      <c r="J66" s="28"/>
      <c r="L66" s="190">
        <f t="shared" si="38"/>
        <v>0</v>
      </c>
      <c r="O66" s="59"/>
      <c r="P66" s="159"/>
      <c r="Q66" s="99"/>
      <c r="R66" s="57"/>
      <c r="S66" s="28"/>
      <c r="T66" s="152"/>
      <c r="U66" s="265"/>
      <c r="V66" s="28"/>
      <c r="X66" s="190" t="e">
        <f t="shared" si="39"/>
        <v>#N/A</v>
      </c>
      <c r="AA66" s="162">
        <v>45806</v>
      </c>
      <c r="AB66" s="163">
        <v>0.185</v>
      </c>
      <c r="AC66" s="120"/>
      <c r="AF66" s="160">
        <v>45744</v>
      </c>
      <c r="AG66" s="266">
        <v>0.03</v>
      </c>
      <c r="AH66" s="28"/>
      <c r="AJ66" s="190">
        <f t="shared" si="40"/>
        <v>-2.7999999999999997E-2</v>
      </c>
      <c r="AM66" s="162">
        <v>45723</v>
      </c>
      <c r="AN66" s="163">
        <v>7.4980000000000002</v>
      </c>
      <c r="AO66" s="120"/>
      <c r="AR66" s="160">
        <v>45596</v>
      </c>
      <c r="AS66" s="266">
        <v>0.77200000000000002</v>
      </c>
      <c r="AT66" s="28"/>
      <c r="AV66" s="190">
        <f t="shared" si="41"/>
        <v>-0.33700000000000002</v>
      </c>
      <c r="AY66" s="162">
        <v>45714</v>
      </c>
      <c r="AZ66" s="163">
        <v>0.17100000000000001</v>
      </c>
      <c r="BD66" s="160">
        <v>45670</v>
      </c>
      <c r="BE66" s="161">
        <v>0.155</v>
      </c>
      <c r="BF66" s="28"/>
      <c r="BH66" s="190">
        <f t="shared" si="42"/>
        <v>0.11400000000000002</v>
      </c>
      <c r="BK66" s="162">
        <v>45602</v>
      </c>
      <c r="BL66" s="163">
        <v>5.2999999999999999E-2</v>
      </c>
      <c r="BP66" s="160">
        <v>45527</v>
      </c>
      <c r="BQ66" s="161">
        <v>0.03</v>
      </c>
      <c r="BR66" s="28"/>
      <c r="BT66" s="190" t="e">
        <f t="shared" si="43"/>
        <v>#N/A</v>
      </c>
      <c r="BW66" s="162">
        <v>46079</v>
      </c>
      <c r="BX66" s="163">
        <v>18.870999999999999</v>
      </c>
      <c r="CB66" s="160">
        <v>46003</v>
      </c>
      <c r="CC66" s="161">
        <v>1E-3</v>
      </c>
      <c r="CD66" s="28"/>
      <c r="CF66" s="190">
        <f t="shared" si="44"/>
        <v>0</v>
      </c>
      <c r="CI66" s="162"/>
      <c r="CJ66" s="163"/>
      <c r="CN66" s="160"/>
      <c r="CO66" s="161"/>
      <c r="CP66" s="28"/>
      <c r="CR66" s="190"/>
      <c r="CU66" s="162"/>
      <c r="CV66" s="163"/>
      <c r="CZ66" s="160"/>
      <c r="DA66" s="161"/>
      <c r="DB66" s="28"/>
      <c r="DD66" s="190"/>
      <c r="DG66" s="162"/>
      <c r="DH66" s="163"/>
      <c r="DL66" s="160"/>
      <c r="DM66" s="161"/>
      <c r="DN66" s="28"/>
      <c r="DP66" s="190" t="e">
        <f t="shared" si="45"/>
        <v>#N/A</v>
      </c>
      <c r="DS66" s="162"/>
      <c r="DT66" s="163"/>
      <c r="DX66" s="160"/>
      <c r="DY66" s="161"/>
      <c r="DZ66" s="28"/>
      <c r="EB66" s="190" t="e">
        <f t="shared" si="46"/>
        <v>#N/A</v>
      </c>
      <c r="EE66" s="162"/>
      <c r="EF66" s="163"/>
      <c r="EJ66" s="160"/>
      <c r="EK66" s="161"/>
      <c r="EL66" s="28"/>
      <c r="EN66" s="190" t="e">
        <f t="shared" si="47"/>
        <v>#N/A</v>
      </c>
      <c r="EQ66" s="162"/>
      <c r="ER66" s="163"/>
      <c r="EV66" s="160"/>
      <c r="EW66" s="161"/>
      <c r="EX66" s="28"/>
      <c r="EZ66" s="190" t="e">
        <f t="shared" si="48"/>
        <v>#N/A</v>
      </c>
      <c r="FC66" s="162"/>
      <c r="FD66" s="163"/>
      <c r="FH66" s="160"/>
      <c r="FI66" s="161"/>
      <c r="FJ66" s="28"/>
      <c r="FL66" s="190" t="e">
        <f t="shared" si="49"/>
        <v>#N/A</v>
      </c>
      <c r="FO66" s="162"/>
      <c r="FP66" s="163"/>
      <c r="FT66" s="160"/>
      <c r="FU66" s="161"/>
      <c r="FV66" s="28"/>
      <c r="FX66" s="190" t="e">
        <f t="shared" si="50"/>
        <v>#N/A</v>
      </c>
      <c r="GA66" s="162"/>
      <c r="GB66" s="163"/>
      <c r="GF66" s="160"/>
      <c r="GG66" s="161"/>
      <c r="GH66" s="28"/>
      <c r="GJ66" s="190" t="e">
        <f t="shared" si="51"/>
        <v>#N/A</v>
      </c>
      <c r="GM66" s="162"/>
      <c r="GN66" s="163"/>
      <c r="GR66" s="160"/>
      <c r="GS66" s="161"/>
      <c r="GT66" s="28"/>
      <c r="GV66" s="190" t="e">
        <f t="shared" si="52"/>
        <v>#N/A</v>
      </c>
      <c r="GY66" s="162"/>
      <c r="GZ66" s="163"/>
      <c r="HD66" s="160"/>
      <c r="HE66" s="161"/>
      <c r="HF66" s="28"/>
      <c r="HH66" s="190" t="e">
        <f t="shared" si="53"/>
        <v>#N/A</v>
      </c>
      <c r="HJ66" s="520">
        <f>HJ8</f>
        <v>45569</v>
      </c>
      <c r="HK66" s="25" t="s">
        <v>1</v>
      </c>
      <c r="HL66" s="26" t="s">
        <v>230</v>
      </c>
      <c r="HM66" s="26" t="str">
        <f>HM37</f>
        <v>KR7005380001</v>
      </c>
      <c r="HN66" s="26" t="s">
        <v>225</v>
      </c>
      <c r="HO66" s="26" t="s">
        <v>169</v>
      </c>
      <c r="HP66" s="26" t="s">
        <v>180</v>
      </c>
      <c r="HQ66" s="26" t="s">
        <v>185</v>
      </c>
      <c r="HR66" s="26" t="s">
        <v>193</v>
      </c>
      <c r="HS66" s="26" t="s">
        <v>197</v>
      </c>
      <c r="HT66" s="26" t="s">
        <v>201</v>
      </c>
      <c r="HU66" s="26" t="s">
        <v>216</v>
      </c>
      <c r="HV66" s="26" t="s">
        <v>12</v>
      </c>
      <c r="HW66" s="26" t="s">
        <v>188</v>
      </c>
      <c r="HX66" s="26" t="s">
        <v>13</v>
      </c>
      <c r="HY66" s="782" t="s">
        <v>11</v>
      </c>
      <c r="HZ66" s="26" t="s">
        <v>659</v>
      </c>
      <c r="IA66" s="467" t="s">
        <v>658</v>
      </c>
      <c r="IB66" s="38" t="s">
        <v>14</v>
      </c>
      <c r="IC66" s="78" t="s">
        <v>18</v>
      </c>
      <c r="ID66" s="79" t="s">
        <v>16</v>
      </c>
      <c r="IE66" s="79" t="s">
        <v>15</v>
      </c>
      <c r="IF66" s="80" t="s">
        <v>17</v>
      </c>
      <c r="IG66" s="78" t="s">
        <v>209</v>
      </c>
      <c r="IH66" s="79" t="s">
        <v>210</v>
      </c>
      <c r="II66" s="79" t="s">
        <v>213</v>
      </c>
      <c r="IJ66" s="80" t="s">
        <v>211</v>
      </c>
    </row>
    <row r="67" spans="3:244" x14ac:dyDescent="0.6">
      <c r="C67" s="59">
        <v>45876</v>
      </c>
      <c r="D67" s="269">
        <v>1.4999999999999999E-2</v>
      </c>
      <c r="E67" s="28"/>
      <c r="F67" s="57"/>
      <c r="G67" s="28"/>
      <c r="H67" s="152">
        <v>45835</v>
      </c>
      <c r="I67" s="158">
        <v>1.0209999999999999</v>
      </c>
      <c r="J67" s="28"/>
      <c r="L67" s="190">
        <f t="shared" si="38"/>
        <v>3.8000000000000034E-2</v>
      </c>
      <c r="O67" s="59"/>
      <c r="P67" s="159"/>
      <c r="Q67" s="99"/>
      <c r="R67" s="57"/>
      <c r="S67" s="28"/>
      <c r="T67" s="152"/>
      <c r="U67" s="265"/>
      <c r="V67" s="28"/>
      <c r="X67" s="190" t="e">
        <f t="shared" si="39"/>
        <v>#N/A</v>
      </c>
      <c r="AA67" s="162">
        <v>45812</v>
      </c>
      <c r="AB67" s="163">
        <v>2.5379999999999998</v>
      </c>
      <c r="AC67" s="120"/>
      <c r="AF67" s="160">
        <v>45750</v>
      </c>
      <c r="AG67" s="266">
        <v>3.8279999999999998</v>
      </c>
      <c r="AH67" s="28"/>
      <c r="AJ67" s="190">
        <f t="shared" si="40"/>
        <v>1.3820000000000001</v>
      </c>
      <c r="AM67" s="162">
        <v>45726</v>
      </c>
      <c r="AN67" s="163">
        <v>3.9969999999999999</v>
      </c>
      <c r="AO67" s="120"/>
      <c r="AR67" s="160">
        <v>45603</v>
      </c>
      <c r="AS67" s="266">
        <v>1.9470000000000001</v>
      </c>
      <c r="AT67" s="28"/>
      <c r="AV67" s="190">
        <f t="shared" si="41"/>
        <v>8.9920000000000009</v>
      </c>
      <c r="AY67" s="162">
        <v>45733</v>
      </c>
      <c r="AZ67" s="163">
        <v>0.61599999999999999</v>
      </c>
      <c r="BD67" s="160">
        <v>45677</v>
      </c>
      <c r="BE67" s="161">
        <v>1.083</v>
      </c>
      <c r="BF67" s="28"/>
      <c r="BH67" s="190">
        <f t="shared" si="42"/>
        <v>0.80600000000000005</v>
      </c>
      <c r="BK67" s="162">
        <v>45603</v>
      </c>
      <c r="BL67" s="163">
        <v>5.5E-2</v>
      </c>
      <c r="BP67" s="160">
        <v>45530</v>
      </c>
      <c r="BQ67" s="161">
        <v>5.5E-2</v>
      </c>
      <c r="BR67" s="28"/>
      <c r="BT67" s="190" t="e">
        <f t="shared" si="43"/>
        <v>#N/A</v>
      </c>
      <c r="BW67" s="162">
        <v>46099</v>
      </c>
      <c r="BX67" s="163">
        <v>0.44600000000000001</v>
      </c>
      <c r="CB67" s="160">
        <v>46020</v>
      </c>
      <c r="CC67" s="161">
        <v>45.116999999999997</v>
      </c>
      <c r="CD67" s="28"/>
      <c r="CF67" s="190">
        <f t="shared" si="44"/>
        <v>-0.10999999999999943</v>
      </c>
      <c r="CI67" s="162"/>
      <c r="CJ67" s="163"/>
      <c r="CN67" s="160"/>
      <c r="CO67" s="161"/>
      <c r="CP67" s="28"/>
      <c r="CR67" s="190"/>
      <c r="CU67" s="162"/>
      <c r="CV67" s="163"/>
      <c r="CZ67" s="160"/>
      <c r="DA67" s="161"/>
      <c r="DB67" s="28"/>
      <c r="DD67" s="190"/>
      <c r="DG67" s="162"/>
      <c r="DH67" s="163"/>
      <c r="DL67" s="160"/>
      <c r="DM67" s="161"/>
      <c r="DN67" s="28"/>
      <c r="DP67" s="190" t="e">
        <f t="shared" si="45"/>
        <v>#N/A</v>
      </c>
      <c r="DS67" s="162"/>
      <c r="DT67" s="163"/>
      <c r="DX67" s="160"/>
      <c r="DY67" s="161"/>
      <c r="DZ67" s="28"/>
      <c r="EB67" s="190" t="e">
        <f t="shared" si="46"/>
        <v>#N/A</v>
      </c>
      <c r="EE67" s="162"/>
      <c r="EF67" s="163"/>
      <c r="EJ67" s="160"/>
      <c r="EK67" s="161"/>
      <c r="EL67" s="28"/>
      <c r="EN67" s="190" t="e">
        <f t="shared" si="47"/>
        <v>#N/A</v>
      </c>
      <c r="EQ67" s="162"/>
      <c r="ER67" s="163"/>
      <c r="EV67" s="160"/>
      <c r="EW67" s="161"/>
      <c r="EX67" s="28"/>
      <c r="EZ67" s="190" t="e">
        <f t="shared" si="48"/>
        <v>#N/A</v>
      </c>
      <c r="FC67" s="162"/>
      <c r="FD67" s="163"/>
      <c r="FH67" s="160"/>
      <c r="FI67" s="161"/>
      <c r="FJ67" s="28"/>
      <c r="FL67" s="190" t="e">
        <f t="shared" si="49"/>
        <v>#N/A</v>
      </c>
      <c r="FO67" s="162"/>
      <c r="FP67" s="163"/>
      <c r="FT67" s="160"/>
      <c r="FU67" s="161"/>
      <c r="FV67" s="28"/>
      <c r="FX67" s="190" t="e">
        <f t="shared" si="50"/>
        <v>#N/A</v>
      </c>
      <c r="GA67" s="162"/>
      <c r="GB67" s="163"/>
      <c r="GF67" s="160"/>
      <c r="GG67" s="161"/>
      <c r="GH67" s="28"/>
      <c r="GJ67" s="190" t="e">
        <f t="shared" si="51"/>
        <v>#N/A</v>
      </c>
      <c r="GM67" s="162"/>
      <c r="GN67" s="163"/>
      <c r="GR67" s="160"/>
      <c r="GS67" s="161"/>
      <c r="GT67" s="28"/>
      <c r="GV67" s="190" t="e">
        <f t="shared" si="52"/>
        <v>#N/A</v>
      </c>
      <c r="GY67" s="162"/>
      <c r="GZ67" s="163"/>
      <c r="HD67" s="160"/>
      <c r="HE67" s="161"/>
      <c r="HF67" s="28"/>
      <c r="HH67" s="190" t="e">
        <f t="shared" si="53"/>
        <v>#N/A</v>
      </c>
      <c r="HJ67" s="24" t="s">
        <v>1</v>
      </c>
      <c r="HK67" s="74">
        <f t="shared" ref="HK67:HY67" si="54">IF(OR(ISBLANK(HK9),ISBLANK(HK38)),"",HK9-HK38)</f>
        <v>0</v>
      </c>
      <c r="HL67" s="175" t="str">
        <f t="shared" si="54"/>
        <v/>
      </c>
      <c r="HM67" s="175" t="str">
        <f t="shared" si="54"/>
        <v/>
      </c>
      <c r="HN67" s="175" t="str">
        <f t="shared" si="54"/>
        <v/>
      </c>
      <c r="HO67" s="175" t="str">
        <f t="shared" si="54"/>
        <v/>
      </c>
      <c r="HP67" s="175" t="str">
        <f t="shared" si="54"/>
        <v/>
      </c>
      <c r="HQ67" s="175" t="str">
        <f t="shared" si="54"/>
        <v/>
      </c>
      <c r="HR67" s="175" t="str">
        <f t="shared" si="54"/>
        <v/>
      </c>
      <c r="HS67" s="175" t="str">
        <f t="shared" si="54"/>
        <v/>
      </c>
      <c r="HT67" s="175" t="str">
        <f t="shared" si="54"/>
        <v/>
      </c>
      <c r="HU67" s="175" t="str">
        <f t="shared" si="54"/>
        <v/>
      </c>
      <c r="HV67" s="511">
        <f t="shared" si="54"/>
        <v>-5.0164555143218992E-2</v>
      </c>
      <c r="HW67" s="175">
        <f t="shared" si="54"/>
        <v>-5.5129513272338004E-2</v>
      </c>
      <c r="HX67" s="175">
        <f t="shared" si="54"/>
        <v>0.14235184017717301</v>
      </c>
      <c r="HY67" s="511">
        <f t="shared" si="54"/>
        <v>8.5903986448195968E-2</v>
      </c>
      <c r="HZ67" s="175"/>
      <c r="IA67" s="465"/>
      <c r="IB67" s="176">
        <f t="shared" ref="IB67:IJ67" si="55">IF(OR(ISBLANK(IB9),ISBLANK(IB38)),"",IB9-IB38)</f>
        <v>0.19768863538514891</v>
      </c>
      <c r="IC67" s="81" t="str">
        <f t="shared" si="55"/>
        <v/>
      </c>
      <c r="ID67" s="82" t="str">
        <f t="shared" si="55"/>
        <v/>
      </c>
      <c r="IE67" s="82" t="str">
        <f t="shared" si="55"/>
        <v/>
      </c>
      <c r="IF67" s="83" t="str">
        <f t="shared" si="55"/>
        <v/>
      </c>
      <c r="IG67" s="82" t="str">
        <f t="shared" si="55"/>
        <v/>
      </c>
      <c r="IH67" s="82" t="str">
        <f t="shared" si="55"/>
        <v/>
      </c>
      <c r="II67" s="499">
        <f t="shared" si="55"/>
        <v>-0.14687397420365306</v>
      </c>
      <c r="IJ67" s="83" t="str">
        <f t="shared" si="55"/>
        <v/>
      </c>
    </row>
    <row r="68" spans="3:244" x14ac:dyDescent="0.6">
      <c r="C68" s="59">
        <v>45929</v>
      </c>
      <c r="D68" s="269">
        <v>0.93700000000000006</v>
      </c>
      <c r="E68" s="28"/>
      <c r="F68" s="57"/>
      <c r="G68" s="28"/>
      <c r="H68" s="152">
        <v>45849</v>
      </c>
      <c r="I68" s="158">
        <v>1.6E-2</v>
      </c>
      <c r="J68" s="28"/>
      <c r="L68" s="190">
        <f t="shared" si="38"/>
        <v>1.0000000000000009E-3</v>
      </c>
      <c r="O68" s="59"/>
      <c r="P68" s="159"/>
      <c r="Q68" s="99"/>
      <c r="R68" s="57"/>
      <c r="S68" s="28"/>
      <c r="T68" s="152"/>
      <c r="U68" s="265"/>
      <c r="V68" s="28"/>
      <c r="X68" s="190" t="e">
        <f t="shared" si="39"/>
        <v>#N/A</v>
      </c>
      <c r="AA68" s="162">
        <v>45818</v>
      </c>
      <c r="AB68" s="163">
        <v>2.6880000000000002</v>
      </c>
      <c r="AC68" s="99"/>
      <c r="AF68" s="160">
        <v>45786</v>
      </c>
      <c r="AG68" s="266">
        <v>0.69199999999999995</v>
      </c>
      <c r="AH68" s="28"/>
      <c r="AJ68" s="190" t="e">
        <f t="shared" si="40"/>
        <v>#N/A</v>
      </c>
      <c r="AM68" s="162">
        <v>45728</v>
      </c>
      <c r="AN68" s="163">
        <v>14.585000000000001</v>
      </c>
      <c r="AO68" s="99"/>
      <c r="AR68" s="160">
        <v>45607</v>
      </c>
      <c r="AS68" s="266">
        <v>8.8239999999999998</v>
      </c>
      <c r="AT68" s="28"/>
      <c r="AV68" s="190">
        <f t="shared" si="41"/>
        <v>-7.6310000000000002</v>
      </c>
      <c r="AY68" s="162">
        <v>45742</v>
      </c>
      <c r="AZ68" s="163">
        <v>5.7590000000000003</v>
      </c>
      <c r="BD68" s="160">
        <v>45691</v>
      </c>
      <c r="BE68" s="161">
        <v>9.8000000000000004E-2</v>
      </c>
      <c r="BF68" s="28"/>
      <c r="BH68" s="190">
        <f t="shared" si="42"/>
        <v>7.3999999999999982E-2</v>
      </c>
      <c r="BK68" s="162">
        <v>45604</v>
      </c>
      <c r="BL68" s="163">
        <v>0.54700000000000004</v>
      </c>
      <c r="BP68" s="160">
        <v>45531</v>
      </c>
      <c r="BQ68" s="161">
        <v>0.23599999999999999</v>
      </c>
      <c r="BR68" s="28"/>
      <c r="BT68" s="190" t="e">
        <f t="shared" si="43"/>
        <v>#N/A</v>
      </c>
      <c r="BW68" s="162">
        <v>46111</v>
      </c>
      <c r="BX68" s="163">
        <v>263.33300000000003</v>
      </c>
      <c r="CB68" s="160">
        <v>46021</v>
      </c>
      <c r="CC68" s="161">
        <v>0.45600000000000002</v>
      </c>
      <c r="CD68" s="28"/>
      <c r="CF68" s="190">
        <f t="shared" si="44"/>
        <v>-1.0000000000000009E-2</v>
      </c>
      <c r="CI68" s="162"/>
      <c r="CJ68" s="163"/>
      <c r="CN68" s="160"/>
      <c r="CO68" s="161"/>
      <c r="CP68" s="28"/>
      <c r="CR68" s="190"/>
      <c r="CU68" s="162"/>
      <c r="CV68" s="163"/>
      <c r="CZ68" s="160"/>
      <c r="DA68" s="161"/>
      <c r="DB68" s="28"/>
      <c r="DD68" s="190"/>
      <c r="DG68" s="162"/>
      <c r="DH68" s="163"/>
      <c r="DL68" s="160"/>
      <c r="DM68" s="161"/>
      <c r="DN68" s="28"/>
      <c r="DP68" s="190" t="e">
        <f t="shared" si="45"/>
        <v>#N/A</v>
      </c>
      <c r="DS68" s="162"/>
      <c r="DT68" s="163"/>
      <c r="DX68" s="160"/>
      <c r="DY68" s="161"/>
      <c r="DZ68" s="28"/>
      <c r="EB68" s="190" t="e">
        <f t="shared" si="46"/>
        <v>#N/A</v>
      </c>
      <c r="EE68" s="162"/>
      <c r="EF68" s="163"/>
      <c r="EJ68" s="160"/>
      <c r="EK68" s="161"/>
      <c r="EL68" s="28"/>
      <c r="EN68" s="190" t="e">
        <f t="shared" si="47"/>
        <v>#N/A</v>
      </c>
      <c r="EQ68" s="162"/>
      <c r="ER68" s="163"/>
      <c r="EV68" s="160"/>
      <c r="EW68" s="161"/>
      <c r="EX68" s="28"/>
      <c r="EZ68" s="190" t="e">
        <f t="shared" si="48"/>
        <v>#N/A</v>
      </c>
      <c r="FC68" s="162"/>
      <c r="FD68" s="163"/>
      <c r="FH68" s="160"/>
      <c r="FI68" s="161"/>
      <c r="FJ68" s="28"/>
      <c r="FL68" s="190" t="e">
        <f t="shared" si="49"/>
        <v>#N/A</v>
      </c>
      <c r="FO68" s="162"/>
      <c r="FP68" s="163"/>
      <c r="FT68" s="160"/>
      <c r="FU68" s="161"/>
      <c r="FV68" s="28"/>
      <c r="FX68" s="190" t="e">
        <f t="shared" si="50"/>
        <v>#N/A</v>
      </c>
      <c r="GA68" s="162"/>
      <c r="GB68" s="163"/>
      <c r="GF68" s="160"/>
      <c r="GG68" s="161"/>
      <c r="GH68" s="28"/>
      <c r="GJ68" s="190" t="e">
        <f t="shared" si="51"/>
        <v>#N/A</v>
      </c>
      <c r="GM68" s="162"/>
      <c r="GN68" s="163"/>
      <c r="GR68" s="160"/>
      <c r="GS68" s="161"/>
      <c r="GT68" s="28"/>
      <c r="GV68" s="190" t="e">
        <f t="shared" si="52"/>
        <v>#N/A</v>
      </c>
      <c r="GY68" s="162"/>
      <c r="GZ68" s="163"/>
      <c r="HD68" s="160"/>
      <c r="HE68" s="161"/>
      <c r="HF68" s="28"/>
      <c r="HH68" s="190" t="e">
        <f t="shared" si="53"/>
        <v>#N/A</v>
      </c>
      <c r="HJ68" s="39" t="s">
        <v>230</v>
      </c>
      <c r="HK68" s="191" t="str">
        <f t="shared" ref="HK68:HY68" si="56">IF(OR(ISBLANK(HK10),ISBLANK(HK39)),"",HK10-HK39)</f>
        <v/>
      </c>
      <c r="HL68" s="75" t="str">
        <f t="shared" si="56"/>
        <v/>
      </c>
      <c r="HM68" s="177" t="str">
        <f t="shared" si="56"/>
        <v/>
      </c>
      <c r="HN68" s="177" t="str">
        <f t="shared" si="56"/>
        <v/>
      </c>
      <c r="HO68" s="177" t="str">
        <f t="shared" si="56"/>
        <v/>
      </c>
      <c r="HP68" s="177" t="str">
        <f t="shared" si="56"/>
        <v/>
      </c>
      <c r="HQ68" s="177" t="str">
        <f t="shared" si="56"/>
        <v/>
      </c>
      <c r="HR68" s="177" t="str">
        <f t="shared" si="56"/>
        <v/>
      </c>
      <c r="HS68" s="177" t="str">
        <f t="shared" si="56"/>
        <v/>
      </c>
      <c r="HT68" s="177" t="str">
        <f t="shared" si="56"/>
        <v/>
      </c>
      <c r="HU68" s="177" t="str">
        <f t="shared" si="56"/>
        <v/>
      </c>
      <c r="HV68" s="512" t="str">
        <f t="shared" si="56"/>
        <v/>
      </c>
      <c r="HW68" s="177" t="str">
        <f t="shared" si="56"/>
        <v/>
      </c>
      <c r="HX68" s="177" t="str">
        <f t="shared" si="56"/>
        <v/>
      </c>
      <c r="HY68" s="512" t="str">
        <f t="shared" si="56"/>
        <v/>
      </c>
      <c r="HZ68" s="177"/>
      <c r="IA68" s="466"/>
      <c r="IB68" s="178" t="str">
        <f t="shared" ref="IB68:IJ68" si="57">IF(OR(ISBLANK(IB10),ISBLANK(IB39)),"",IB10-IB39)</f>
        <v/>
      </c>
      <c r="IC68" s="84" t="str">
        <f t="shared" si="57"/>
        <v/>
      </c>
      <c r="ID68" s="85" t="str">
        <f t="shared" si="57"/>
        <v/>
      </c>
      <c r="IE68" s="85" t="str">
        <f t="shared" si="57"/>
        <v/>
      </c>
      <c r="IF68" s="86" t="str">
        <f t="shared" si="57"/>
        <v/>
      </c>
      <c r="IG68" s="85" t="str">
        <f t="shared" si="57"/>
        <v/>
      </c>
      <c r="IH68" s="85" t="str">
        <f t="shared" si="57"/>
        <v/>
      </c>
      <c r="II68" s="85" t="str">
        <f t="shared" si="57"/>
        <v/>
      </c>
      <c r="IJ68" s="86" t="str">
        <f t="shared" si="57"/>
        <v/>
      </c>
    </row>
    <row r="69" spans="3:244" x14ac:dyDescent="0.6">
      <c r="C69" s="59">
        <v>45932</v>
      </c>
      <c r="D69" s="269">
        <v>4.0000000000000001E-3</v>
      </c>
      <c r="E69" s="28"/>
      <c r="F69" s="57"/>
      <c r="G69" s="28"/>
      <c r="H69" s="152">
        <v>45876</v>
      </c>
      <c r="I69" s="158">
        <v>1.2999999999999999E-2</v>
      </c>
      <c r="J69" s="28"/>
      <c r="L69" s="190">
        <f t="shared" si="38"/>
        <v>2E-3</v>
      </c>
      <c r="O69" s="59"/>
      <c r="P69" s="159"/>
      <c r="Q69" s="99"/>
      <c r="R69" s="57"/>
      <c r="S69" s="28"/>
      <c r="T69" s="152"/>
      <c r="U69" s="265"/>
      <c r="V69" s="28"/>
      <c r="X69" s="190" t="e">
        <f t="shared" si="39"/>
        <v>#N/A</v>
      </c>
      <c r="AA69" s="59">
        <v>45819</v>
      </c>
      <c r="AB69" s="322">
        <v>8.0589999999999993</v>
      </c>
      <c r="AC69" s="99"/>
      <c r="AF69" s="160">
        <v>45793</v>
      </c>
      <c r="AG69" s="266">
        <v>4.3120000000000003</v>
      </c>
      <c r="AH69" s="28"/>
      <c r="AJ69" s="190">
        <f t="shared" si="40"/>
        <v>2.2629999999999999</v>
      </c>
      <c r="AM69" s="59">
        <v>45729</v>
      </c>
      <c r="AN69" s="163">
        <v>1.651</v>
      </c>
      <c r="AO69" s="99"/>
      <c r="AR69" s="160">
        <v>45610</v>
      </c>
      <c r="AS69" s="266">
        <v>39.445999999999998</v>
      </c>
      <c r="AT69" s="28"/>
      <c r="AV69" s="190">
        <f t="shared" si="41"/>
        <v>-38.897999999999996</v>
      </c>
      <c r="AY69" s="162">
        <v>45750</v>
      </c>
      <c r="AZ69" s="163">
        <v>3.27</v>
      </c>
      <c r="BD69" s="160">
        <v>45694</v>
      </c>
      <c r="BE69" s="161">
        <v>2.33</v>
      </c>
      <c r="BF69" s="28"/>
      <c r="BH69" s="190">
        <f t="shared" si="42"/>
        <v>1.7329999999999997</v>
      </c>
      <c r="BK69" s="162">
        <v>45608</v>
      </c>
      <c r="BL69" s="163">
        <v>0.35199999999999998</v>
      </c>
      <c r="BP69" s="160">
        <v>45532</v>
      </c>
      <c r="BQ69" s="161">
        <v>4.0000000000000001E-3</v>
      </c>
      <c r="BR69" s="28"/>
      <c r="BT69" s="190" t="e">
        <f t="shared" si="43"/>
        <v>#N/A</v>
      </c>
      <c r="BW69" s="162">
        <v>46185</v>
      </c>
      <c r="BX69" s="163">
        <v>1E-3</v>
      </c>
      <c r="CB69" s="160">
        <v>46051</v>
      </c>
      <c r="CC69" s="161">
        <v>1.976</v>
      </c>
      <c r="CD69" s="28"/>
      <c r="CF69" s="190">
        <f t="shared" si="44"/>
        <v>-4.2999999999999927E-2</v>
      </c>
      <c r="CI69" s="162"/>
      <c r="CJ69" s="163"/>
      <c r="CN69" s="160"/>
      <c r="CO69" s="161"/>
      <c r="CP69" s="28"/>
      <c r="CR69" s="190"/>
      <c r="CU69" s="162"/>
      <c r="CV69" s="163"/>
      <c r="CZ69" s="160"/>
      <c r="DA69" s="161"/>
      <c r="DB69" s="28"/>
      <c r="DD69" s="190"/>
      <c r="DG69" s="162"/>
      <c r="DH69" s="163"/>
      <c r="DL69" s="160"/>
      <c r="DM69" s="161"/>
      <c r="DN69" s="28"/>
      <c r="DP69" s="190" t="e">
        <f t="shared" si="45"/>
        <v>#N/A</v>
      </c>
      <c r="DS69" s="162"/>
      <c r="DT69" s="163"/>
      <c r="DX69" s="160"/>
      <c r="DY69" s="161"/>
      <c r="DZ69" s="28"/>
      <c r="EB69" s="190" t="e">
        <f t="shared" si="46"/>
        <v>#N/A</v>
      </c>
      <c r="EE69" s="162"/>
      <c r="EF69" s="163"/>
      <c r="EJ69" s="160"/>
      <c r="EK69" s="161"/>
      <c r="EL69" s="28"/>
      <c r="EN69" s="190" t="e">
        <f t="shared" si="47"/>
        <v>#N/A</v>
      </c>
      <c r="EQ69" s="162"/>
      <c r="ER69" s="163"/>
      <c r="EV69" s="160"/>
      <c r="EW69" s="161"/>
      <c r="EX69" s="28"/>
      <c r="EZ69" s="190" t="e">
        <f t="shared" si="48"/>
        <v>#N/A</v>
      </c>
      <c r="FC69" s="162"/>
      <c r="FD69" s="163"/>
      <c r="FH69" s="160"/>
      <c r="FI69" s="161"/>
      <c r="FJ69" s="28"/>
      <c r="FL69" s="190" t="e">
        <f t="shared" si="49"/>
        <v>#N/A</v>
      </c>
      <c r="FO69" s="162"/>
      <c r="FP69" s="163"/>
      <c r="FT69" s="160"/>
      <c r="FU69" s="161"/>
      <c r="FV69" s="28"/>
      <c r="FX69" s="190" t="e">
        <f t="shared" si="50"/>
        <v>#N/A</v>
      </c>
      <c r="GA69" s="162"/>
      <c r="GB69" s="163"/>
      <c r="GF69" s="160"/>
      <c r="GG69" s="161"/>
      <c r="GH69" s="28"/>
      <c r="GJ69" s="190" t="e">
        <f t="shared" si="51"/>
        <v>#N/A</v>
      </c>
      <c r="GM69" s="162"/>
      <c r="GN69" s="163"/>
      <c r="GR69" s="160"/>
      <c r="GS69" s="161"/>
      <c r="GT69" s="28"/>
      <c r="GV69" s="190" t="e">
        <f t="shared" si="52"/>
        <v>#N/A</v>
      </c>
      <c r="GY69" s="162"/>
      <c r="GZ69" s="163"/>
      <c r="HD69" s="160"/>
      <c r="HE69" s="161"/>
      <c r="HF69" s="28"/>
      <c r="HH69" s="190" t="e">
        <f t="shared" si="53"/>
        <v>#N/A</v>
      </c>
      <c r="HJ69" s="39" t="str">
        <f>HJ40</f>
        <v>KR7005380001</v>
      </c>
      <c r="HK69" s="191" t="str">
        <f t="shared" ref="HK69:HY69" si="58">IF(OR(ISBLANK(HK11),ISBLANK(HK40)),"",HK11-HK40)</f>
        <v/>
      </c>
      <c r="HL69" s="191" t="str">
        <f t="shared" si="58"/>
        <v/>
      </c>
      <c r="HM69" s="75" t="str">
        <f t="shared" si="58"/>
        <v/>
      </c>
      <c r="HN69" s="177" t="str">
        <f t="shared" si="58"/>
        <v/>
      </c>
      <c r="HO69" s="177" t="str">
        <f t="shared" si="58"/>
        <v/>
      </c>
      <c r="HP69" s="177" t="str">
        <f t="shared" si="58"/>
        <v/>
      </c>
      <c r="HQ69" s="177" t="str">
        <f t="shared" si="58"/>
        <v/>
      </c>
      <c r="HR69" s="177" t="str">
        <f t="shared" si="58"/>
        <v/>
      </c>
      <c r="HS69" s="177" t="str">
        <f t="shared" si="58"/>
        <v/>
      </c>
      <c r="HT69" s="177" t="str">
        <f t="shared" si="58"/>
        <v/>
      </c>
      <c r="HU69" s="177" t="str">
        <f t="shared" si="58"/>
        <v/>
      </c>
      <c r="HV69" s="512" t="str">
        <f t="shared" si="58"/>
        <v/>
      </c>
      <c r="HW69" s="177" t="str">
        <f t="shared" si="58"/>
        <v/>
      </c>
      <c r="HX69" s="177" t="str">
        <f t="shared" si="58"/>
        <v/>
      </c>
      <c r="HY69" s="512" t="str">
        <f t="shared" si="58"/>
        <v/>
      </c>
      <c r="HZ69" s="177"/>
      <c r="IA69" s="466"/>
      <c r="IB69" s="178" t="str">
        <f t="shared" ref="IB69:IJ69" si="59">IF(OR(ISBLANK(IB11),ISBLANK(IB40)),"",IB11-IB40)</f>
        <v/>
      </c>
      <c r="IC69" s="84" t="str">
        <f t="shared" si="59"/>
        <v/>
      </c>
      <c r="ID69" s="85" t="str">
        <f t="shared" si="59"/>
        <v/>
      </c>
      <c r="IE69" s="85" t="str">
        <f t="shared" si="59"/>
        <v/>
      </c>
      <c r="IF69" s="86" t="str">
        <f t="shared" si="59"/>
        <v/>
      </c>
      <c r="IG69" s="85" t="str">
        <f t="shared" si="59"/>
        <v/>
      </c>
      <c r="IH69" s="85" t="str">
        <f t="shared" si="59"/>
        <v/>
      </c>
      <c r="II69" s="85" t="str">
        <f t="shared" si="59"/>
        <v/>
      </c>
      <c r="IJ69" s="86" t="str">
        <f t="shared" si="59"/>
        <v/>
      </c>
    </row>
    <row r="70" spans="3:244" x14ac:dyDescent="0.6">
      <c r="C70" s="59">
        <v>46002</v>
      </c>
      <c r="D70" s="269">
        <v>1E-3</v>
      </c>
      <c r="E70" s="28"/>
      <c r="F70" s="57"/>
      <c r="G70" s="28"/>
      <c r="H70" s="152">
        <v>45929</v>
      </c>
      <c r="I70" s="158">
        <v>0.82399999999999995</v>
      </c>
      <c r="J70" s="28"/>
      <c r="L70" s="190"/>
      <c r="O70" s="59"/>
      <c r="P70" s="159"/>
      <c r="Q70" s="99"/>
      <c r="R70" s="57"/>
      <c r="S70" s="28"/>
      <c r="T70" s="152"/>
      <c r="U70" s="265"/>
      <c r="V70" s="28"/>
      <c r="X70" s="190"/>
      <c r="AA70" s="59">
        <v>45820</v>
      </c>
      <c r="AB70" s="159">
        <v>13.999000000000001</v>
      </c>
      <c r="AC70" s="99"/>
      <c r="AF70" s="160">
        <v>45797</v>
      </c>
      <c r="AG70" s="266">
        <v>2.7869999999999999</v>
      </c>
      <c r="AH70" s="28"/>
      <c r="AJ70" s="190">
        <f t="shared" si="40"/>
        <v>1.1379999999999999</v>
      </c>
      <c r="AM70" s="59">
        <v>45733</v>
      </c>
      <c r="AN70" s="159">
        <v>0.93400000000000005</v>
      </c>
      <c r="AO70" s="99"/>
      <c r="AR70" s="160">
        <v>45611</v>
      </c>
      <c r="AS70" s="266">
        <v>2.0569999999999999</v>
      </c>
      <c r="AT70" s="28"/>
      <c r="AV70" s="190"/>
      <c r="AY70" s="162">
        <v>45757</v>
      </c>
      <c r="AZ70" s="163">
        <v>3.2890000000000001</v>
      </c>
      <c r="BD70" s="160">
        <v>45700</v>
      </c>
      <c r="BE70" s="161">
        <v>0.33600000000000002</v>
      </c>
      <c r="BF70" s="28"/>
      <c r="BH70" s="190">
        <f t="shared" si="42"/>
        <v>0.32100000000000001</v>
      </c>
      <c r="BK70" s="162">
        <v>45609</v>
      </c>
      <c r="BL70" s="163">
        <v>0.38300000000000001</v>
      </c>
      <c r="BP70" s="160">
        <v>45533</v>
      </c>
      <c r="BQ70" s="161">
        <v>0.13700000000000001</v>
      </c>
      <c r="BR70" s="28"/>
      <c r="BT70" s="190" t="e">
        <f t="shared" si="43"/>
        <v>#N/A</v>
      </c>
      <c r="BW70" s="162">
        <v>46202</v>
      </c>
      <c r="BX70" s="163">
        <v>36.533999999999999</v>
      </c>
      <c r="CB70" s="160">
        <v>46079</v>
      </c>
      <c r="CC70" s="161">
        <v>26.632999999999999</v>
      </c>
      <c r="CD70" s="28"/>
      <c r="CF70" s="190">
        <f t="shared" si="44"/>
        <v>-7.7620000000000005</v>
      </c>
      <c r="CI70" s="162"/>
      <c r="CJ70" s="163"/>
      <c r="CN70" s="160"/>
      <c r="CO70" s="161"/>
      <c r="CP70" s="28"/>
      <c r="CR70" s="190"/>
      <c r="CU70" s="162"/>
      <c r="CV70" s="163"/>
      <c r="CZ70" s="160"/>
      <c r="DA70" s="161"/>
      <c r="DB70" s="28"/>
      <c r="DD70" s="190"/>
      <c r="DG70" s="162"/>
      <c r="DH70" s="163"/>
      <c r="DL70" s="160"/>
      <c r="DM70" s="161"/>
      <c r="DN70" s="28"/>
      <c r="DP70" s="190" t="e">
        <f t="shared" si="45"/>
        <v>#N/A</v>
      </c>
      <c r="DS70" s="162"/>
      <c r="DT70" s="163"/>
      <c r="DX70" s="160"/>
      <c r="DY70" s="161"/>
      <c r="DZ70" s="28"/>
      <c r="EB70" s="190" t="e">
        <f t="shared" si="46"/>
        <v>#N/A</v>
      </c>
      <c r="EE70" s="162"/>
      <c r="EF70" s="163"/>
      <c r="EJ70" s="160"/>
      <c r="EK70" s="161"/>
      <c r="EL70" s="28"/>
      <c r="EN70" s="190" t="e">
        <f t="shared" si="47"/>
        <v>#N/A</v>
      </c>
      <c r="EQ70" s="162"/>
      <c r="ER70" s="163"/>
      <c r="EV70" s="160"/>
      <c r="EW70" s="161"/>
      <c r="EX70" s="28"/>
      <c r="EZ70" s="190" t="e">
        <f t="shared" si="48"/>
        <v>#N/A</v>
      </c>
      <c r="FC70" s="162"/>
      <c r="FD70" s="163"/>
      <c r="FH70" s="160"/>
      <c r="FI70" s="161"/>
      <c r="FJ70" s="28"/>
      <c r="FL70" s="190" t="e">
        <f t="shared" si="49"/>
        <v>#N/A</v>
      </c>
      <c r="FO70" s="162"/>
      <c r="FP70" s="163"/>
      <c r="FT70" s="160"/>
      <c r="FU70" s="161"/>
      <c r="FV70" s="28"/>
      <c r="FX70" s="190" t="e">
        <f t="shared" si="50"/>
        <v>#N/A</v>
      </c>
      <c r="GA70" s="162"/>
      <c r="GB70" s="163"/>
      <c r="GF70" s="160"/>
      <c r="GG70" s="161"/>
      <c r="GH70" s="28"/>
      <c r="GJ70" s="190" t="e">
        <f t="shared" si="51"/>
        <v>#N/A</v>
      </c>
      <c r="GM70" s="162"/>
      <c r="GN70" s="163"/>
      <c r="GR70" s="160"/>
      <c r="GS70" s="161"/>
      <c r="GT70" s="28"/>
      <c r="GV70" s="190" t="e">
        <f t="shared" si="52"/>
        <v>#N/A</v>
      </c>
      <c r="GY70" s="162"/>
      <c r="GZ70" s="163"/>
      <c r="HD70" s="160"/>
      <c r="HE70" s="161"/>
      <c r="HF70" s="28"/>
      <c r="HH70" s="190" t="e">
        <f t="shared" si="53"/>
        <v>#N/A</v>
      </c>
      <c r="HJ70" s="39" t="s">
        <v>225</v>
      </c>
      <c r="HK70" s="191" t="str">
        <f t="shared" ref="HK70:HY70" si="60">IF(OR(ISBLANK(HK12),ISBLANK(HK41)),"",HK12-HK41)</f>
        <v/>
      </c>
      <c r="HL70" s="191" t="str">
        <f t="shared" si="60"/>
        <v/>
      </c>
      <c r="HM70" s="191" t="str">
        <f t="shared" si="60"/>
        <v/>
      </c>
      <c r="HN70" s="75" t="str">
        <f t="shared" si="60"/>
        <v/>
      </c>
      <c r="HO70" s="177" t="str">
        <f t="shared" si="60"/>
        <v/>
      </c>
      <c r="HP70" s="177" t="str">
        <f t="shared" si="60"/>
        <v/>
      </c>
      <c r="HQ70" s="177" t="str">
        <f t="shared" si="60"/>
        <v/>
      </c>
      <c r="HR70" s="177" t="str">
        <f t="shared" si="60"/>
        <v/>
      </c>
      <c r="HS70" s="177" t="str">
        <f t="shared" si="60"/>
        <v/>
      </c>
      <c r="HT70" s="177" t="str">
        <f t="shared" si="60"/>
        <v/>
      </c>
      <c r="HU70" s="177" t="str">
        <f t="shared" si="60"/>
        <v/>
      </c>
      <c r="HV70" s="512" t="str">
        <f t="shared" si="60"/>
        <v/>
      </c>
      <c r="HW70" s="177" t="str">
        <f t="shared" si="60"/>
        <v/>
      </c>
      <c r="HX70" s="177" t="str">
        <f t="shared" si="60"/>
        <v/>
      </c>
      <c r="HY70" s="512" t="str">
        <f t="shared" si="60"/>
        <v/>
      </c>
      <c r="HZ70" s="177"/>
      <c r="IA70" s="466"/>
      <c r="IB70" s="178" t="str">
        <f t="shared" ref="IB70:IJ70" si="61">IF(OR(ISBLANK(IB12),ISBLANK(IB41)),"",IB12-IB41)</f>
        <v/>
      </c>
      <c r="IC70" s="84" t="str">
        <f t="shared" si="61"/>
        <v/>
      </c>
      <c r="ID70" s="85" t="str">
        <f t="shared" si="61"/>
        <v/>
      </c>
      <c r="IE70" s="85" t="str">
        <f t="shared" si="61"/>
        <v/>
      </c>
      <c r="IF70" s="86" t="str">
        <f t="shared" si="61"/>
        <v/>
      </c>
      <c r="IG70" s="85" t="str">
        <f t="shared" si="61"/>
        <v/>
      </c>
      <c r="IH70" s="85" t="str">
        <f t="shared" si="61"/>
        <v/>
      </c>
      <c r="II70" s="85" t="str">
        <f t="shared" si="61"/>
        <v/>
      </c>
      <c r="IJ70" s="86" t="str">
        <f t="shared" si="61"/>
        <v/>
      </c>
    </row>
    <row r="71" spans="3:244" x14ac:dyDescent="0.6">
      <c r="C71" s="59">
        <v>46020</v>
      </c>
      <c r="D71" s="269">
        <v>2.5470000000000002</v>
      </c>
      <c r="E71" s="28"/>
      <c r="F71" s="57"/>
      <c r="G71" s="28"/>
      <c r="H71" s="152">
        <v>45932</v>
      </c>
      <c r="I71" s="158">
        <v>2E-3</v>
      </c>
      <c r="J71" s="28"/>
      <c r="L71" s="190"/>
      <c r="O71" s="59"/>
      <c r="P71" s="159"/>
      <c r="Q71" s="99"/>
      <c r="R71" s="57"/>
      <c r="S71" s="28"/>
      <c r="T71" s="152"/>
      <c r="U71" s="265"/>
      <c r="V71" s="28"/>
      <c r="X71" s="190"/>
      <c r="AA71" s="59">
        <v>45821</v>
      </c>
      <c r="AB71" s="159">
        <v>0.61499999999999999</v>
      </c>
      <c r="AC71" s="99"/>
      <c r="AF71" s="152">
        <v>45799</v>
      </c>
      <c r="AG71" s="265">
        <v>10.53</v>
      </c>
      <c r="AH71" s="28"/>
      <c r="AJ71" s="190">
        <f t="shared" si="40"/>
        <v>3.2220000000000013</v>
      </c>
      <c r="AM71" s="59">
        <v>45737</v>
      </c>
      <c r="AN71" s="159">
        <v>2.0110000000000001</v>
      </c>
      <c r="AO71" s="99"/>
      <c r="AR71" s="152">
        <v>45616</v>
      </c>
      <c r="AS71" s="265">
        <v>5.444</v>
      </c>
      <c r="AT71" s="28"/>
      <c r="AV71" s="190"/>
      <c r="AY71" s="162">
        <v>45758</v>
      </c>
      <c r="AZ71" s="163">
        <v>0.63800000000000001</v>
      </c>
      <c r="BD71" s="160">
        <v>45709</v>
      </c>
      <c r="BE71" s="161">
        <v>0.29899999999999999</v>
      </c>
      <c r="BF71" s="28"/>
      <c r="BH71" s="190">
        <f t="shared" si="42"/>
        <v>0.22300000000000003</v>
      </c>
      <c r="BK71" s="162">
        <v>45610</v>
      </c>
      <c r="BL71" s="163">
        <v>6.2E-2</v>
      </c>
      <c r="BP71" s="160">
        <v>45534</v>
      </c>
      <c r="BQ71" s="161">
        <v>0.33100000000000002</v>
      </c>
      <c r="BR71" s="28"/>
      <c r="BT71" s="190" t="e">
        <f t="shared" si="43"/>
        <v>#N/A</v>
      </c>
      <c r="BW71" s="162">
        <v>46203</v>
      </c>
      <c r="BX71" s="163">
        <v>0.44600000000000001</v>
      </c>
      <c r="CB71" s="160">
        <v>46099</v>
      </c>
      <c r="CC71" s="161">
        <v>0.45600000000000002</v>
      </c>
      <c r="CD71" s="28"/>
      <c r="CF71" s="190">
        <f t="shared" si="44"/>
        <v>-1.0000000000000009E-2</v>
      </c>
      <c r="CI71" s="162"/>
      <c r="CJ71" s="163"/>
      <c r="CN71" s="160"/>
      <c r="CO71" s="161"/>
      <c r="CP71" s="28"/>
      <c r="CR71" s="190"/>
      <c r="CU71" s="162"/>
      <c r="CV71" s="163"/>
      <c r="CZ71" s="160"/>
      <c r="DA71" s="161"/>
      <c r="DB71" s="28"/>
      <c r="DD71" s="190"/>
      <c r="DG71" s="162"/>
      <c r="DH71" s="163"/>
      <c r="DL71" s="160"/>
      <c r="DM71" s="161"/>
      <c r="DN71" s="28"/>
      <c r="DP71" s="190" t="e">
        <f t="shared" si="45"/>
        <v>#N/A</v>
      </c>
      <c r="DS71" s="162"/>
      <c r="DT71" s="163"/>
      <c r="DX71" s="160"/>
      <c r="DY71" s="161"/>
      <c r="DZ71" s="28"/>
      <c r="EB71" s="190" t="e">
        <f t="shared" si="46"/>
        <v>#N/A</v>
      </c>
      <c r="EE71" s="162"/>
      <c r="EF71" s="163"/>
      <c r="EJ71" s="160"/>
      <c r="EK71" s="161"/>
      <c r="EL71" s="28"/>
      <c r="EN71" s="190" t="e">
        <f t="shared" si="47"/>
        <v>#N/A</v>
      </c>
      <c r="EQ71" s="162"/>
      <c r="ER71" s="163"/>
      <c r="EV71" s="160"/>
      <c r="EW71" s="161"/>
      <c r="EX71" s="28"/>
      <c r="EZ71" s="190" t="e">
        <f t="shared" si="48"/>
        <v>#N/A</v>
      </c>
      <c r="FC71" s="162"/>
      <c r="FD71" s="163"/>
      <c r="FH71" s="160"/>
      <c r="FI71" s="161"/>
      <c r="FJ71" s="28"/>
      <c r="FL71" s="190" t="e">
        <f t="shared" si="49"/>
        <v>#N/A</v>
      </c>
      <c r="FO71" s="162"/>
      <c r="FP71" s="163"/>
      <c r="FT71" s="160"/>
      <c r="FU71" s="161"/>
      <c r="FV71" s="28"/>
      <c r="FX71" s="190" t="e">
        <f t="shared" si="50"/>
        <v>#N/A</v>
      </c>
      <c r="GA71" s="162"/>
      <c r="GB71" s="163"/>
      <c r="GF71" s="160"/>
      <c r="GG71" s="161"/>
      <c r="GH71" s="28"/>
      <c r="GJ71" s="190" t="e">
        <f t="shared" si="51"/>
        <v>#N/A</v>
      </c>
      <c r="GM71" s="162"/>
      <c r="GN71" s="163"/>
      <c r="GR71" s="160"/>
      <c r="GS71" s="161"/>
      <c r="GT71" s="28"/>
      <c r="GV71" s="190" t="e">
        <f t="shared" si="52"/>
        <v>#N/A</v>
      </c>
      <c r="GY71" s="162"/>
      <c r="GZ71" s="163"/>
      <c r="HD71" s="160"/>
      <c r="HE71" s="161"/>
      <c r="HF71" s="28"/>
      <c r="HH71" s="190" t="e">
        <f t="shared" si="53"/>
        <v>#N/A</v>
      </c>
      <c r="HJ71" s="39" t="s">
        <v>168</v>
      </c>
      <c r="HK71" s="191" t="str">
        <f t="shared" ref="HK71:HY71" si="62">IF(OR(ISBLANK(HK13),ISBLANK(HK42)),"",HK13-HK42)</f>
        <v/>
      </c>
      <c r="HL71" s="191" t="str">
        <f t="shared" si="62"/>
        <v/>
      </c>
      <c r="HM71" s="191" t="str">
        <f t="shared" si="62"/>
        <v/>
      </c>
      <c r="HN71" s="191" t="str">
        <f t="shared" si="62"/>
        <v/>
      </c>
      <c r="HO71" s="75" t="str">
        <f t="shared" si="62"/>
        <v/>
      </c>
      <c r="HP71" s="177" t="str">
        <f t="shared" si="62"/>
        <v/>
      </c>
      <c r="HQ71" s="177" t="str">
        <f t="shared" si="62"/>
        <v/>
      </c>
      <c r="HR71" s="177" t="str">
        <f t="shared" si="62"/>
        <v/>
      </c>
      <c r="HS71" s="177" t="str">
        <f t="shared" si="62"/>
        <v/>
      </c>
      <c r="HT71" s="177" t="str">
        <f t="shared" si="62"/>
        <v/>
      </c>
      <c r="HU71" s="177" t="str">
        <f t="shared" si="62"/>
        <v/>
      </c>
      <c r="HV71" s="512" t="str">
        <f t="shared" si="62"/>
        <v/>
      </c>
      <c r="HW71" s="177" t="str">
        <f t="shared" si="62"/>
        <v/>
      </c>
      <c r="HX71" s="177" t="str">
        <f t="shared" si="62"/>
        <v/>
      </c>
      <c r="HY71" s="512" t="str">
        <f t="shared" si="62"/>
        <v/>
      </c>
      <c r="HZ71" s="177"/>
      <c r="IA71" s="466"/>
      <c r="IB71" s="178" t="str">
        <f t="shared" ref="IB71:IJ71" si="63">IF(OR(ISBLANK(IB13),ISBLANK(IB42)),"",IB13-IB42)</f>
        <v/>
      </c>
      <c r="IC71" s="84" t="str">
        <f t="shared" si="63"/>
        <v/>
      </c>
      <c r="ID71" s="85" t="str">
        <f t="shared" si="63"/>
        <v/>
      </c>
      <c r="IE71" s="85" t="str">
        <f t="shared" si="63"/>
        <v/>
      </c>
      <c r="IF71" s="86" t="str">
        <f t="shared" si="63"/>
        <v/>
      </c>
      <c r="IG71" s="85" t="str">
        <f t="shared" si="63"/>
        <v/>
      </c>
      <c r="IH71" s="85" t="str">
        <f t="shared" si="63"/>
        <v/>
      </c>
      <c r="II71" s="85" t="str">
        <f t="shared" si="63"/>
        <v/>
      </c>
      <c r="IJ71" s="86" t="str">
        <f t="shared" si="63"/>
        <v/>
      </c>
    </row>
    <row r="72" spans="3:244" x14ac:dyDescent="0.6">
      <c r="C72" s="59">
        <v>46072</v>
      </c>
      <c r="D72" s="269">
        <v>6.0999999999999999E-2</v>
      </c>
      <c r="E72" s="28"/>
      <c r="F72" s="57"/>
      <c r="G72" s="28"/>
      <c r="H72" s="152">
        <v>46002</v>
      </c>
      <c r="I72" s="158">
        <v>1E-3</v>
      </c>
      <c r="J72" s="28"/>
      <c r="L72" s="190"/>
      <c r="O72" s="59"/>
      <c r="P72" s="159"/>
      <c r="Q72" s="99"/>
      <c r="R72" s="57"/>
      <c r="S72" s="28"/>
      <c r="T72" s="152"/>
      <c r="U72" s="265"/>
      <c r="V72" s="28"/>
      <c r="X72" s="190"/>
      <c r="AA72" s="59">
        <v>45825</v>
      </c>
      <c r="AB72" s="159">
        <v>4.3769999999999998</v>
      </c>
      <c r="AC72" s="99"/>
      <c r="AF72" s="152">
        <v>45804</v>
      </c>
      <c r="AG72" s="265">
        <v>0.623</v>
      </c>
      <c r="AH72" s="28"/>
      <c r="AJ72" s="190">
        <f t="shared" si="40"/>
        <v>0.29300000000000004</v>
      </c>
      <c r="AM72" s="59">
        <v>45744</v>
      </c>
      <c r="AN72" s="159">
        <v>2E-3</v>
      </c>
      <c r="AO72" s="99"/>
      <c r="AR72" s="152">
        <v>45617</v>
      </c>
      <c r="AS72" s="265">
        <v>3.161</v>
      </c>
      <c r="AT72" s="28"/>
      <c r="AV72" s="190"/>
      <c r="AY72" s="162">
        <v>45761</v>
      </c>
      <c r="AZ72" s="163">
        <v>1.9630000000000001</v>
      </c>
      <c r="BD72" s="160">
        <v>45714</v>
      </c>
      <c r="BE72" s="161">
        <v>9.8000000000000004E-2</v>
      </c>
      <c r="BF72" s="28"/>
      <c r="BH72" s="190">
        <f t="shared" si="42"/>
        <v>7.3000000000000009E-2</v>
      </c>
      <c r="BK72" s="162">
        <v>45611</v>
      </c>
      <c r="BL72" s="163">
        <v>0.61</v>
      </c>
      <c r="BP72" s="160">
        <v>45538</v>
      </c>
      <c r="BQ72" s="161">
        <v>0.311</v>
      </c>
      <c r="BR72" s="28"/>
      <c r="BT72" s="190" t="e">
        <f t="shared" si="43"/>
        <v>#N/A</v>
      </c>
      <c r="BW72" s="162">
        <v>46233</v>
      </c>
      <c r="BX72" s="163">
        <v>1.9330000000000001</v>
      </c>
      <c r="CB72" s="160">
        <v>46111</v>
      </c>
      <c r="CC72" s="161">
        <v>266.608</v>
      </c>
      <c r="CD72" s="28"/>
      <c r="CF72" s="190">
        <f t="shared" si="44"/>
        <v>-3.2749999999999773</v>
      </c>
      <c r="CI72" s="162"/>
      <c r="CJ72" s="163"/>
      <c r="CN72" s="160"/>
      <c r="CO72" s="161"/>
      <c r="CP72" s="28"/>
      <c r="CR72" s="190"/>
      <c r="CU72" s="162"/>
      <c r="CV72" s="163"/>
      <c r="CZ72" s="160"/>
      <c r="DA72" s="161"/>
      <c r="DB72" s="28"/>
      <c r="DD72" s="190"/>
      <c r="DG72" s="162"/>
      <c r="DH72" s="163"/>
      <c r="DL72" s="160"/>
      <c r="DM72" s="161"/>
      <c r="DN72" s="28"/>
      <c r="DP72" s="190" t="e">
        <f t="shared" si="45"/>
        <v>#N/A</v>
      </c>
      <c r="DS72" s="162"/>
      <c r="DT72" s="163"/>
      <c r="DX72" s="160"/>
      <c r="DY72" s="161"/>
      <c r="DZ72" s="28"/>
      <c r="EB72" s="190" t="e">
        <f t="shared" si="46"/>
        <v>#N/A</v>
      </c>
      <c r="EE72" s="162"/>
      <c r="EF72" s="163"/>
      <c r="EJ72" s="160"/>
      <c r="EK72" s="161"/>
      <c r="EL72" s="28"/>
      <c r="EN72" s="190" t="e">
        <f t="shared" si="47"/>
        <v>#N/A</v>
      </c>
      <c r="EQ72" s="162"/>
      <c r="ER72" s="163"/>
      <c r="EV72" s="160"/>
      <c r="EW72" s="161"/>
      <c r="EX72" s="28"/>
      <c r="EZ72" s="190" t="e">
        <f t="shared" si="48"/>
        <v>#N/A</v>
      </c>
      <c r="FC72" s="162"/>
      <c r="FD72" s="163"/>
      <c r="FH72" s="160"/>
      <c r="FI72" s="161"/>
      <c r="FJ72" s="28"/>
      <c r="FL72" s="190" t="e">
        <f t="shared" si="49"/>
        <v>#N/A</v>
      </c>
      <c r="FO72" s="162"/>
      <c r="FP72" s="163"/>
      <c r="FT72" s="160"/>
      <c r="FU72" s="161"/>
      <c r="FV72" s="28"/>
      <c r="FX72" s="190" t="e">
        <f t="shared" si="50"/>
        <v>#N/A</v>
      </c>
      <c r="GA72" s="162"/>
      <c r="GB72" s="163"/>
      <c r="GF72" s="160"/>
      <c r="GG72" s="161"/>
      <c r="GH72" s="28"/>
      <c r="GJ72" s="190" t="e">
        <f t="shared" si="51"/>
        <v>#N/A</v>
      </c>
      <c r="GM72" s="162"/>
      <c r="GN72" s="163"/>
      <c r="GR72" s="160"/>
      <c r="GS72" s="161"/>
      <c r="GT72" s="28"/>
      <c r="GV72" s="190" t="e">
        <f t="shared" si="52"/>
        <v>#N/A</v>
      </c>
      <c r="GY72" s="162"/>
      <c r="GZ72" s="163"/>
      <c r="HD72" s="160"/>
      <c r="HE72" s="161"/>
      <c r="HF72" s="28"/>
      <c r="HH72" s="190" t="e">
        <f t="shared" si="53"/>
        <v>#N/A</v>
      </c>
      <c r="HJ72" s="39" t="s">
        <v>180</v>
      </c>
      <c r="HK72" s="191" t="str">
        <f t="shared" ref="HK72:HY72" si="64">IF(OR(ISBLANK(HK14),ISBLANK(HK43)),"",HK14-HK43)</f>
        <v/>
      </c>
      <c r="HL72" s="191" t="str">
        <f t="shared" si="64"/>
        <v/>
      </c>
      <c r="HM72" s="191" t="str">
        <f t="shared" si="64"/>
        <v/>
      </c>
      <c r="HN72" s="191" t="str">
        <f t="shared" si="64"/>
        <v/>
      </c>
      <c r="HO72" s="191" t="str">
        <f t="shared" si="64"/>
        <v/>
      </c>
      <c r="HP72" s="75" t="str">
        <f t="shared" si="64"/>
        <v/>
      </c>
      <c r="HQ72" s="177" t="str">
        <f t="shared" si="64"/>
        <v/>
      </c>
      <c r="HR72" s="177" t="str">
        <f t="shared" si="64"/>
        <v/>
      </c>
      <c r="HS72" s="177" t="str">
        <f t="shared" si="64"/>
        <v/>
      </c>
      <c r="HT72" s="177" t="str">
        <f t="shared" si="64"/>
        <v/>
      </c>
      <c r="HU72" s="177" t="str">
        <f t="shared" si="64"/>
        <v/>
      </c>
      <c r="HV72" s="512" t="str">
        <f t="shared" si="64"/>
        <v/>
      </c>
      <c r="HW72" s="177" t="str">
        <f t="shared" si="64"/>
        <v/>
      </c>
      <c r="HX72" s="177" t="str">
        <f t="shared" si="64"/>
        <v/>
      </c>
      <c r="HY72" s="512" t="str">
        <f t="shared" si="64"/>
        <v/>
      </c>
      <c r="HZ72" s="177"/>
      <c r="IA72" s="466"/>
      <c r="IB72" s="178" t="str">
        <f t="shared" ref="IB72:IJ72" si="65">IF(OR(ISBLANK(IB14),ISBLANK(IB43)),"",IB14-IB43)</f>
        <v/>
      </c>
      <c r="IC72" s="84" t="str">
        <f t="shared" si="65"/>
        <v/>
      </c>
      <c r="ID72" s="85" t="str">
        <f t="shared" si="65"/>
        <v/>
      </c>
      <c r="IE72" s="85" t="str">
        <f t="shared" si="65"/>
        <v/>
      </c>
      <c r="IF72" s="86" t="str">
        <f t="shared" si="65"/>
        <v/>
      </c>
      <c r="IG72" s="85" t="str">
        <f t="shared" si="65"/>
        <v/>
      </c>
      <c r="IH72" s="85" t="str">
        <f t="shared" si="65"/>
        <v/>
      </c>
      <c r="II72" s="85" t="str">
        <f t="shared" si="65"/>
        <v/>
      </c>
      <c r="IJ72" s="86" t="str">
        <f t="shared" si="65"/>
        <v/>
      </c>
    </row>
    <row r="73" spans="3:244" x14ac:dyDescent="0.6">
      <c r="C73" s="59">
        <v>46076</v>
      </c>
      <c r="D73" s="269">
        <v>0.114</v>
      </c>
      <c r="E73" s="28"/>
      <c r="F73" s="57"/>
      <c r="G73" s="28"/>
      <c r="H73" s="152">
        <v>46020</v>
      </c>
      <c r="I73" s="158">
        <v>2.4340000000000002</v>
      </c>
      <c r="J73" s="28"/>
      <c r="L73" s="190"/>
      <c r="O73" s="59"/>
      <c r="P73" s="159"/>
      <c r="Q73" s="99"/>
      <c r="R73" s="57"/>
      <c r="S73" s="28"/>
      <c r="T73" s="152"/>
      <c r="U73" s="265"/>
      <c r="V73" s="28"/>
      <c r="X73" s="190"/>
      <c r="AA73" s="59">
        <v>45826</v>
      </c>
      <c r="AB73" s="159">
        <v>8.6329999999999991</v>
      </c>
      <c r="AC73" s="99"/>
      <c r="AF73" s="152">
        <v>45806</v>
      </c>
      <c r="AG73" s="265">
        <v>0.122</v>
      </c>
      <c r="AH73" s="28"/>
      <c r="AJ73" s="190">
        <f t="shared" si="40"/>
        <v>6.3E-2</v>
      </c>
      <c r="AM73" s="59">
        <v>45750</v>
      </c>
      <c r="AN73" s="159">
        <v>8.9030000000000005</v>
      </c>
      <c r="AO73" s="99"/>
      <c r="AR73" s="152">
        <v>45624</v>
      </c>
      <c r="AS73" s="265">
        <v>0.997</v>
      </c>
      <c r="AT73" s="28"/>
      <c r="AV73" s="190"/>
      <c r="AY73" s="162">
        <v>45763</v>
      </c>
      <c r="AZ73" s="163">
        <v>0.33700000000000002</v>
      </c>
      <c r="BD73" s="160">
        <v>45733</v>
      </c>
      <c r="BE73" s="161">
        <v>0.35399999999999998</v>
      </c>
      <c r="BF73" s="28"/>
      <c r="BH73" s="190">
        <f t="shared" si="42"/>
        <v>0.26200000000000001</v>
      </c>
      <c r="BK73" s="162">
        <v>45614</v>
      </c>
      <c r="BL73" s="163">
        <v>0.374</v>
      </c>
      <c r="BP73" s="160">
        <v>45539</v>
      </c>
      <c r="BQ73" s="161">
        <v>8.5999999999999993E-2</v>
      </c>
      <c r="BR73" s="28"/>
      <c r="BT73" s="190" t="e">
        <f t="shared" si="43"/>
        <v>#N/A</v>
      </c>
      <c r="BW73" s="162">
        <v>46262</v>
      </c>
      <c r="BX73" s="163">
        <v>23.036000000000001</v>
      </c>
      <c r="CB73" s="160">
        <v>46202</v>
      </c>
      <c r="CC73" s="161">
        <v>37.500999999999998</v>
      </c>
      <c r="CD73" s="28"/>
      <c r="CF73" s="190">
        <f t="shared" si="44"/>
        <v>-0.96699999999999875</v>
      </c>
      <c r="CI73" s="162"/>
      <c r="CJ73" s="163"/>
      <c r="CN73" s="160"/>
      <c r="CO73" s="161"/>
      <c r="CP73" s="28"/>
      <c r="CR73" s="190"/>
      <c r="CU73" s="162"/>
      <c r="CV73" s="163"/>
      <c r="CZ73" s="160"/>
      <c r="DA73" s="161"/>
      <c r="DB73" s="28"/>
      <c r="DD73" s="190"/>
      <c r="DG73" s="162"/>
      <c r="DH73" s="163"/>
      <c r="DL73" s="160"/>
      <c r="DM73" s="161"/>
      <c r="DN73" s="28"/>
      <c r="DP73" s="190" t="e">
        <f t="shared" si="45"/>
        <v>#N/A</v>
      </c>
      <c r="DS73" s="162"/>
      <c r="DT73" s="163"/>
      <c r="DX73" s="160"/>
      <c r="DY73" s="161"/>
      <c r="DZ73" s="28"/>
      <c r="EB73" s="190" t="e">
        <f t="shared" si="46"/>
        <v>#N/A</v>
      </c>
      <c r="EE73" s="162"/>
      <c r="EF73" s="163"/>
      <c r="EJ73" s="160"/>
      <c r="EK73" s="161"/>
      <c r="EL73" s="28"/>
      <c r="EN73" s="190" t="e">
        <f t="shared" si="47"/>
        <v>#N/A</v>
      </c>
      <c r="EQ73" s="162"/>
      <c r="ER73" s="163"/>
      <c r="EV73" s="160"/>
      <c r="EW73" s="161"/>
      <c r="EX73" s="28"/>
      <c r="EZ73" s="190" t="e">
        <f t="shared" si="48"/>
        <v>#N/A</v>
      </c>
      <c r="FC73" s="162"/>
      <c r="FD73" s="163"/>
      <c r="FH73" s="160"/>
      <c r="FI73" s="161"/>
      <c r="FJ73" s="28"/>
      <c r="FL73" s="190" t="e">
        <f t="shared" si="49"/>
        <v>#N/A</v>
      </c>
      <c r="FO73" s="162"/>
      <c r="FP73" s="163"/>
      <c r="FT73" s="160"/>
      <c r="FU73" s="161"/>
      <c r="FV73" s="28"/>
      <c r="FX73" s="190" t="e">
        <f t="shared" si="50"/>
        <v>#N/A</v>
      </c>
      <c r="GA73" s="162"/>
      <c r="GB73" s="163"/>
      <c r="GF73" s="160"/>
      <c r="GG73" s="161"/>
      <c r="GH73" s="28"/>
      <c r="GJ73" s="190" t="e">
        <f t="shared" si="51"/>
        <v>#N/A</v>
      </c>
      <c r="GM73" s="162"/>
      <c r="GN73" s="163"/>
      <c r="GR73" s="160"/>
      <c r="GS73" s="161"/>
      <c r="GT73" s="28"/>
      <c r="GV73" s="190" t="e">
        <f t="shared" si="52"/>
        <v>#N/A</v>
      </c>
      <c r="GY73" s="162"/>
      <c r="GZ73" s="163"/>
      <c r="HD73" s="160"/>
      <c r="HE73" s="161"/>
      <c r="HF73" s="28"/>
      <c r="HH73" s="190" t="e">
        <f t="shared" si="53"/>
        <v>#N/A</v>
      </c>
      <c r="HJ73" s="39" t="s">
        <v>186</v>
      </c>
      <c r="HK73" s="191" t="str">
        <f t="shared" ref="HK73:HY73" si="66">IF(OR(ISBLANK(HK15),ISBLANK(HK44)),"",HK15-HK44)</f>
        <v/>
      </c>
      <c r="HL73" s="191" t="str">
        <f t="shared" si="66"/>
        <v/>
      </c>
      <c r="HM73" s="191" t="str">
        <f t="shared" si="66"/>
        <v/>
      </c>
      <c r="HN73" s="191" t="str">
        <f t="shared" si="66"/>
        <v/>
      </c>
      <c r="HO73" s="191" t="str">
        <f t="shared" si="66"/>
        <v/>
      </c>
      <c r="HP73" s="191" t="str">
        <f t="shared" si="66"/>
        <v/>
      </c>
      <c r="HQ73" s="75" t="str">
        <f t="shared" si="66"/>
        <v/>
      </c>
      <c r="HR73" s="177" t="str">
        <f t="shared" si="66"/>
        <v/>
      </c>
      <c r="HS73" s="177" t="str">
        <f t="shared" si="66"/>
        <v/>
      </c>
      <c r="HT73" s="177" t="str">
        <f t="shared" si="66"/>
        <v/>
      </c>
      <c r="HU73" s="177" t="str">
        <f t="shared" si="66"/>
        <v/>
      </c>
      <c r="HV73" s="512" t="str">
        <f t="shared" si="66"/>
        <v/>
      </c>
      <c r="HW73" s="177" t="str">
        <f t="shared" si="66"/>
        <v/>
      </c>
      <c r="HX73" s="177" t="str">
        <f t="shared" si="66"/>
        <v/>
      </c>
      <c r="HY73" s="512" t="str">
        <f t="shared" si="66"/>
        <v/>
      </c>
      <c r="HZ73" s="177"/>
      <c r="IA73" s="466"/>
      <c r="IB73" s="178" t="str">
        <f t="shared" ref="IB73:IJ73" si="67">IF(OR(ISBLANK(IB15),ISBLANK(IB44)),"",IB15-IB44)</f>
        <v/>
      </c>
      <c r="IC73" s="84" t="str">
        <f t="shared" si="67"/>
        <v/>
      </c>
      <c r="ID73" s="85" t="str">
        <f t="shared" si="67"/>
        <v/>
      </c>
      <c r="IE73" s="85" t="str">
        <f t="shared" si="67"/>
        <v/>
      </c>
      <c r="IF73" s="86" t="str">
        <f t="shared" si="67"/>
        <v/>
      </c>
      <c r="IG73" s="85" t="str">
        <f t="shared" si="67"/>
        <v/>
      </c>
      <c r="IH73" s="85" t="str">
        <f t="shared" si="67"/>
        <v/>
      </c>
      <c r="II73" s="85" t="str">
        <f t="shared" si="67"/>
        <v/>
      </c>
      <c r="IJ73" s="86" t="str">
        <f t="shared" si="67"/>
        <v/>
      </c>
    </row>
    <row r="74" spans="3:244" x14ac:dyDescent="0.6">
      <c r="C74" s="59">
        <v>46078</v>
      </c>
      <c r="D74" s="269">
        <v>0.114</v>
      </c>
      <c r="E74" s="28"/>
      <c r="F74" s="57"/>
      <c r="G74" s="28"/>
      <c r="H74" s="152">
        <v>46072</v>
      </c>
      <c r="I74" s="158">
        <v>5.8999999999999997E-2</v>
      </c>
      <c r="J74" s="28"/>
      <c r="L74" s="190"/>
      <c r="O74" s="59"/>
      <c r="P74" s="159"/>
      <c r="Q74" s="99"/>
      <c r="R74" s="57"/>
      <c r="S74" s="28"/>
      <c r="T74" s="152"/>
      <c r="U74" s="265"/>
      <c r="V74" s="28"/>
      <c r="X74" s="190"/>
      <c r="AA74" s="59">
        <v>45832</v>
      </c>
      <c r="AB74" s="159">
        <v>10.288</v>
      </c>
      <c r="AC74" s="99"/>
      <c r="AF74" s="152">
        <v>45812</v>
      </c>
      <c r="AG74" s="265">
        <v>0.39600000000000002</v>
      </c>
      <c r="AH74" s="28"/>
      <c r="AJ74" s="190">
        <f t="shared" si="40"/>
        <v>2.1419999999999999</v>
      </c>
      <c r="AM74" s="59">
        <v>45754</v>
      </c>
      <c r="AN74" s="159">
        <v>1.407</v>
      </c>
      <c r="AO74" s="99"/>
      <c r="AR74" s="152">
        <v>45628</v>
      </c>
      <c r="AS74" s="265">
        <v>1.9390000000000001</v>
      </c>
      <c r="AT74" s="28"/>
      <c r="AV74" s="190"/>
      <c r="AY74" s="162">
        <v>45764</v>
      </c>
      <c r="AZ74" s="163">
        <v>0.57299999999999995</v>
      </c>
      <c r="BD74" s="160">
        <v>45742</v>
      </c>
      <c r="BE74" s="161">
        <v>6.431</v>
      </c>
      <c r="BF74" s="28"/>
      <c r="BH74" s="190">
        <f t="shared" si="42"/>
        <v>-0.67199999999999971</v>
      </c>
      <c r="BK74" s="162">
        <v>45615</v>
      </c>
      <c r="BL74" s="163">
        <v>4.4999999999999998E-2</v>
      </c>
      <c r="BP74" s="160">
        <v>45540</v>
      </c>
      <c r="BQ74" s="161">
        <v>0.215</v>
      </c>
      <c r="BR74" s="28"/>
      <c r="BT74" s="190" t="e">
        <f t="shared" si="43"/>
        <v>#N/A</v>
      </c>
      <c r="BW74" s="162">
        <v>46282</v>
      </c>
      <c r="BX74" s="163">
        <v>0.44600000000000001</v>
      </c>
      <c r="CB74" s="160">
        <v>46203</v>
      </c>
      <c r="CC74" s="161">
        <v>0.45600000000000002</v>
      </c>
      <c r="CD74" s="28"/>
      <c r="CF74" s="190">
        <f t="shared" si="44"/>
        <v>-1.0000000000000009E-2</v>
      </c>
      <c r="CI74" s="162"/>
      <c r="CJ74" s="163"/>
      <c r="CN74" s="160"/>
      <c r="CO74" s="161"/>
      <c r="CP74" s="28"/>
      <c r="CR74" s="190"/>
      <c r="CU74" s="162"/>
      <c r="CV74" s="163"/>
      <c r="CZ74" s="160"/>
      <c r="DA74" s="161"/>
      <c r="DB74" s="28"/>
      <c r="DD74" s="190"/>
      <c r="DG74" s="162"/>
      <c r="DH74" s="163"/>
      <c r="DL74" s="160"/>
      <c r="DM74" s="161"/>
      <c r="DN74" s="28"/>
      <c r="DP74" s="190" t="e">
        <f t="shared" si="45"/>
        <v>#N/A</v>
      </c>
      <c r="DS74" s="162"/>
      <c r="DT74" s="163"/>
      <c r="DX74" s="160"/>
      <c r="DY74" s="161"/>
      <c r="DZ74" s="28"/>
      <c r="EB74" s="190" t="e">
        <f t="shared" si="46"/>
        <v>#N/A</v>
      </c>
      <c r="EE74" s="162"/>
      <c r="EF74" s="163"/>
      <c r="EJ74" s="160"/>
      <c r="EK74" s="161"/>
      <c r="EL74" s="28"/>
      <c r="EN74" s="190" t="e">
        <f t="shared" si="47"/>
        <v>#N/A</v>
      </c>
      <c r="EQ74" s="162"/>
      <c r="ER74" s="163"/>
      <c r="EV74" s="160"/>
      <c r="EW74" s="161"/>
      <c r="EX74" s="28"/>
      <c r="EZ74" s="190" t="e">
        <f t="shared" si="48"/>
        <v>#N/A</v>
      </c>
      <c r="FC74" s="162"/>
      <c r="FD74" s="163"/>
      <c r="FH74" s="160"/>
      <c r="FI74" s="161"/>
      <c r="FJ74" s="28"/>
      <c r="FL74" s="190" t="e">
        <f t="shared" si="49"/>
        <v>#N/A</v>
      </c>
      <c r="FO74" s="162"/>
      <c r="FP74" s="163"/>
      <c r="FT74" s="160"/>
      <c r="FU74" s="161"/>
      <c r="FV74" s="28"/>
      <c r="FX74" s="190" t="e">
        <f t="shared" si="50"/>
        <v>#N/A</v>
      </c>
      <c r="GA74" s="162"/>
      <c r="GB74" s="163"/>
      <c r="GF74" s="160"/>
      <c r="GG74" s="161"/>
      <c r="GH74" s="28"/>
      <c r="GJ74" s="190" t="e">
        <f t="shared" si="51"/>
        <v>#N/A</v>
      </c>
      <c r="GM74" s="162"/>
      <c r="GN74" s="163"/>
      <c r="GR74" s="160"/>
      <c r="GS74" s="161"/>
      <c r="GT74" s="28"/>
      <c r="GV74" s="190" t="e">
        <f t="shared" si="52"/>
        <v>#N/A</v>
      </c>
      <c r="GY74" s="162"/>
      <c r="GZ74" s="163"/>
      <c r="HD74" s="160"/>
      <c r="HE74" s="161"/>
      <c r="HF74" s="28"/>
      <c r="HH74" s="190" t="e">
        <f t="shared" si="53"/>
        <v>#N/A</v>
      </c>
      <c r="HJ74" s="39" t="s">
        <v>193</v>
      </c>
      <c r="HK74" s="191" t="str">
        <f t="shared" ref="HK74:HY74" si="68">IF(OR(ISBLANK(HK16),ISBLANK(HK45)),"",HK16-HK45)</f>
        <v/>
      </c>
      <c r="HL74" s="191" t="str">
        <f t="shared" si="68"/>
        <v/>
      </c>
      <c r="HM74" s="191" t="str">
        <f t="shared" si="68"/>
        <v/>
      </c>
      <c r="HN74" s="191" t="str">
        <f t="shared" si="68"/>
        <v/>
      </c>
      <c r="HO74" s="191" t="str">
        <f t="shared" si="68"/>
        <v/>
      </c>
      <c r="HP74" s="191" t="str">
        <f t="shared" si="68"/>
        <v/>
      </c>
      <c r="HQ74" s="191" t="str">
        <f t="shared" si="68"/>
        <v/>
      </c>
      <c r="HR74" s="75" t="str">
        <f t="shared" si="68"/>
        <v/>
      </c>
      <c r="HS74" s="177" t="str">
        <f t="shared" si="68"/>
        <v/>
      </c>
      <c r="HT74" s="177" t="str">
        <f t="shared" si="68"/>
        <v/>
      </c>
      <c r="HU74" s="177" t="str">
        <f t="shared" si="68"/>
        <v/>
      </c>
      <c r="HV74" s="512" t="str">
        <f t="shared" si="68"/>
        <v/>
      </c>
      <c r="HW74" s="177" t="str">
        <f t="shared" si="68"/>
        <v/>
      </c>
      <c r="HX74" s="177" t="str">
        <f t="shared" si="68"/>
        <v/>
      </c>
      <c r="HY74" s="512" t="str">
        <f t="shared" si="68"/>
        <v/>
      </c>
      <c r="HZ74" s="177"/>
      <c r="IA74" s="466"/>
      <c r="IB74" s="178" t="str">
        <f t="shared" ref="IB74:IJ74" si="69">IF(OR(ISBLANK(IB16),ISBLANK(IB45)),"",IB16-IB45)</f>
        <v/>
      </c>
      <c r="IC74" s="84" t="str">
        <f t="shared" si="69"/>
        <v/>
      </c>
      <c r="ID74" s="85" t="str">
        <f t="shared" si="69"/>
        <v/>
      </c>
      <c r="IE74" s="85" t="str">
        <f t="shared" si="69"/>
        <v/>
      </c>
      <c r="IF74" s="86" t="str">
        <f t="shared" si="69"/>
        <v/>
      </c>
      <c r="IG74" s="85" t="str">
        <f t="shared" si="69"/>
        <v/>
      </c>
      <c r="IH74" s="85" t="str">
        <f t="shared" si="69"/>
        <v/>
      </c>
      <c r="II74" s="85" t="str">
        <f t="shared" si="69"/>
        <v/>
      </c>
      <c r="IJ74" s="86" t="str">
        <f t="shared" si="69"/>
        <v/>
      </c>
    </row>
    <row r="75" spans="3:244" x14ac:dyDescent="0.6">
      <c r="C75" s="59">
        <v>46079</v>
      </c>
      <c r="D75" s="269">
        <v>0.218</v>
      </c>
      <c r="E75" s="28"/>
      <c r="F75" s="57"/>
      <c r="G75" s="28"/>
      <c r="H75" s="152">
        <v>46076</v>
      </c>
      <c r="I75" s="158">
        <v>0.111</v>
      </c>
      <c r="J75" s="28"/>
      <c r="L75" s="190"/>
      <c r="O75" s="59"/>
      <c r="P75" s="159"/>
      <c r="Q75" s="99"/>
      <c r="R75" s="57"/>
      <c r="S75" s="28"/>
      <c r="T75" s="152"/>
      <c r="U75" s="265"/>
      <c r="V75" s="28"/>
      <c r="X75" s="190"/>
      <c r="AA75" s="59">
        <v>45834</v>
      </c>
      <c r="AB75" s="159">
        <v>7.2869999999999999</v>
      </c>
      <c r="AC75" s="99"/>
      <c r="AF75" s="152">
        <v>45813</v>
      </c>
      <c r="AG75" s="265">
        <v>6.1980000000000004</v>
      </c>
      <c r="AH75" s="28"/>
      <c r="AJ75" s="190" t="e">
        <f t="shared" si="40"/>
        <v>#N/A</v>
      </c>
      <c r="AM75" s="59">
        <v>45784</v>
      </c>
      <c r="AN75" s="159">
        <v>2.6230000000000002</v>
      </c>
      <c r="AO75" s="99"/>
      <c r="AR75" s="152">
        <v>45637</v>
      </c>
      <c r="AS75" s="265">
        <v>0.73099999999999998</v>
      </c>
      <c r="AT75" s="28"/>
      <c r="AV75" s="190"/>
      <c r="AY75" s="162">
        <v>45769</v>
      </c>
      <c r="AZ75" s="163">
        <v>6.2409999999999997</v>
      </c>
      <c r="BD75" s="160">
        <v>45750</v>
      </c>
      <c r="BE75" s="161">
        <v>3.387</v>
      </c>
      <c r="BF75" s="28"/>
      <c r="BH75" s="190">
        <f t="shared" si="42"/>
        <v>-0.11699999999999999</v>
      </c>
      <c r="BK75" s="162">
        <v>45616</v>
      </c>
      <c r="BL75" s="163">
        <v>8.3000000000000004E-2</v>
      </c>
      <c r="BP75" s="160">
        <v>45541</v>
      </c>
      <c r="BQ75" s="161">
        <v>0.26300000000000001</v>
      </c>
      <c r="BR75" s="28"/>
      <c r="BT75" s="190" t="e">
        <f t="shared" si="43"/>
        <v>#N/A</v>
      </c>
      <c r="BW75" s="162">
        <v>46294</v>
      </c>
      <c r="BX75" s="163">
        <v>251.82499999999999</v>
      </c>
      <c r="CB75" s="160">
        <v>46233</v>
      </c>
      <c r="CC75" s="161">
        <v>1.976</v>
      </c>
      <c r="CD75" s="28"/>
      <c r="CF75" s="190">
        <f t="shared" si="44"/>
        <v>-4.2999999999999927E-2</v>
      </c>
      <c r="CI75" s="162"/>
      <c r="CJ75" s="163"/>
      <c r="CN75" s="160"/>
      <c r="CO75" s="161"/>
      <c r="CP75" s="28"/>
      <c r="CR75" s="190"/>
      <c r="CU75" s="162"/>
      <c r="CV75" s="163"/>
      <c r="CZ75" s="160"/>
      <c r="DA75" s="161"/>
      <c r="DB75" s="28"/>
      <c r="DD75" s="190"/>
      <c r="DG75" s="162"/>
      <c r="DH75" s="163"/>
      <c r="DL75" s="160"/>
      <c r="DM75" s="161"/>
      <c r="DN75" s="28"/>
      <c r="DP75" s="190" t="e">
        <f t="shared" si="45"/>
        <v>#N/A</v>
      </c>
      <c r="DS75" s="162"/>
      <c r="DT75" s="163"/>
      <c r="DX75" s="160"/>
      <c r="DY75" s="161"/>
      <c r="DZ75" s="28"/>
      <c r="EB75" s="190" t="e">
        <f t="shared" si="46"/>
        <v>#N/A</v>
      </c>
      <c r="EE75" s="162"/>
      <c r="EF75" s="163"/>
      <c r="EJ75" s="160"/>
      <c r="EK75" s="161"/>
      <c r="EL75" s="28"/>
      <c r="EN75" s="190" t="e">
        <f t="shared" si="47"/>
        <v>#N/A</v>
      </c>
      <c r="EQ75" s="162"/>
      <c r="ER75" s="163"/>
      <c r="EV75" s="160"/>
      <c r="EW75" s="161"/>
      <c r="EX75" s="28"/>
      <c r="EZ75" s="190" t="e">
        <f t="shared" si="48"/>
        <v>#N/A</v>
      </c>
      <c r="FC75" s="162"/>
      <c r="FD75" s="163"/>
      <c r="FH75" s="160"/>
      <c r="FI75" s="161"/>
      <c r="FJ75" s="28"/>
      <c r="FL75" s="190" t="e">
        <f t="shared" si="49"/>
        <v>#N/A</v>
      </c>
      <c r="FO75" s="162"/>
      <c r="FP75" s="163"/>
      <c r="FT75" s="160"/>
      <c r="FU75" s="161"/>
      <c r="FV75" s="28"/>
      <c r="FX75" s="190" t="e">
        <f t="shared" si="50"/>
        <v>#N/A</v>
      </c>
      <c r="GA75" s="162"/>
      <c r="GB75" s="163"/>
      <c r="GF75" s="160"/>
      <c r="GG75" s="161"/>
      <c r="GH75" s="28"/>
      <c r="GJ75" s="190" t="e">
        <f t="shared" si="51"/>
        <v>#N/A</v>
      </c>
      <c r="GM75" s="162"/>
      <c r="GN75" s="163"/>
      <c r="GR75" s="160"/>
      <c r="GS75" s="161"/>
      <c r="GT75" s="28"/>
      <c r="GV75" s="190" t="e">
        <f t="shared" si="52"/>
        <v>#N/A</v>
      </c>
      <c r="GY75" s="162"/>
      <c r="GZ75" s="163"/>
      <c r="HD75" s="160"/>
      <c r="HE75" s="161"/>
      <c r="HF75" s="28"/>
      <c r="HH75" s="190" t="e">
        <f t="shared" si="53"/>
        <v>#N/A</v>
      </c>
      <c r="HJ75" s="39" t="s">
        <v>196</v>
      </c>
      <c r="HK75" s="191" t="str">
        <f t="shared" ref="HK75:HY75" si="70">IF(OR(ISBLANK(HK17),ISBLANK(HK46)),"",HK17-HK46)</f>
        <v/>
      </c>
      <c r="HL75" s="191" t="str">
        <f t="shared" si="70"/>
        <v/>
      </c>
      <c r="HM75" s="191" t="str">
        <f t="shared" si="70"/>
        <v/>
      </c>
      <c r="HN75" s="191" t="str">
        <f t="shared" si="70"/>
        <v/>
      </c>
      <c r="HO75" s="191" t="str">
        <f t="shared" si="70"/>
        <v/>
      </c>
      <c r="HP75" s="191" t="str">
        <f t="shared" si="70"/>
        <v/>
      </c>
      <c r="HQ75" s="191" t="str">
        <f t="shared" si="70"/>
        <v/>
      </c>
      <c r="HR75" s="191" t="str">
        <f t="shared" si="70"/>
        <v/>
      </c>
      <c r="HS75" s="75" t="str">
        <f t="shared" si="70"/>
        <v/>
      </c>
      <c r="HT75" s="177" t="str">
        <f t="shared" si="70"/>
        <v/>
      </c>
      <c r="HU75" s="177" t="str">
        <f t="shared" si="70"/>
        <v/>
      </c>
      <c r="HV75" s="512" t="str">
        <f t="shared" si="70"/>
        <v/>
      </c>
      <c r="HW75" s="177" t="str">
        <f t="shared" si="70"/>
        <v/>
      </c>
      <c r="HX75" s="177" t="str">
        <f t="shared" si="70"/>
        <v/>
      </c>
      <c r="HY75" s="512" t="str">
        <f t="shared" si="70"/>
        <v/>
      </c>
      <c r="HZ75" s="177"/>
      <c r="IA75" s="466"/>
      <c r="IB75" s="178" t="str">
        <f t="shared" ref="IB75:IJ75" si="71">IF(OR(ISBLANK(IB17),ISBLANK(IB46)),"",IB17-IB46)</f>
        <v/>
      </c>
      <c r="IC75" s="84" t="str">
        <f t="shared" si="71"/>
        <v/>
      </c>
      <c r="ID75" s="85" t="str">
        <f t="shared" si="71"/>
        <v/>
      </c>
      <c r="IE75" s="85" t="str">
        <f t="shared" si="71"/>
        <v/>
      </c>
      <c r="IF75" s="86" t="str">
        <f t="shared" si="71"/>
        <v/>
      </c>
      <c r="IG75" s="85" t="str">
        <f t="shared" si="71"/>
        <v/>
      </c>
      <c r="IH75" s="85" t="str">
        <f t="shared" si="71"/>
        <v/>
      </c>
      <c r="II75" s="85" t="str">
        <f t="shared" si="71"/>
        <v/>
      </c>
      <c r="IJ75" s="86" t="str">
        <f t="shared" si="71"/>
        <v/>
      </c>
    </row>
    <row r="76" spans="3:244" x14ac:dyDescent="0.6">
      <c r="C76" s="59">
        <v>46080</v>
      </c>
      <c r="D76" s="269">
        <v>3.1E-2</v>
      </c>
      <c r="E76" s="28"/>
      <c r="F76" s="57"/>
      <c r="G76" s="28"/>
      <c r="H76" s="152">
        <v>46078</v>
      </c>
      <c r="I76" s="158">
        <v>0.113</v>
      </c>
      <c r="J76" s="28"/>
      <c r="L76" s="190"/>
      <c r="O76" s="59"/>
      <c r="P76" s="159"/>
      <c r="Q76" s="99"/>
      <c r="R76" s="57"/>
      <c r="S76" s="28"/>
      <c r="T76" s="152"/>
      <c r="U76" s="265"/>
      <c r="V76" s="28"/>
      <c r="X76" s="190"/>
      <c r="AA76" s="59">
        <v>45835</v>
      </c>
      <c r="AB76" s="159">
        <v>1E-3</v>
      </c>
      <c r="AC76" s="99"/>
      <c r="AF76" s="152">
        <v>45818</v>
      </c>
      <c r="AG76" s="265">
        <v>1.9079999999999999</v>
      </c>
      <c r="AH76" s="28"/>
      <c r="AJ76" s="190">
        <f t="shared" si="40"/>
        <v>0.78000000000000025</v>
      </c>
      <c r="AM76" s="59">
        <v>45785</v>
      </c>
      <c r="AN76" s="159">
        <v>12.278</v>
      </c>
      <c r="AO76" s="99"/>
      <c r="AR76" s="152">
        <v>45645</v>
      </c>
      <c r="AS76" s="265">
        <v>1.268</v>
      </c>
      <c r="AT76" s="28"/>
      <c r="AV76" s="190"/>
      <c r="AY76" s="162">
        <v>45770</v>
      </c>
      <c r="AZ76" s="163">
        <v>3.0670000000000002</v>
      </c>
      <c r="BD76" s="160">
        <v>45757</v>
      </c>
      <c r="BE76" s="161">
        <v>3.5619999999999998</v>
      </c>
      <c r="BF76" s="28"/>
      <c r="BH76" s="190">
        <f t="shared" si="42"/>
        <v>-0.27299999999999969</v>
      </c>
      <c r="BK76" s="162">
        <v>45617</v>
      </c>
      <c r="BL76" s="163">
        <v>0.42</v>
      </c>
      <c r="BP76" s="160">
        <v>45544</v>
      </c>
      <c r="BQ76" s="161">
        <v>0.215</v>
      </c>
      <c r="BR76" s="28"/>
      <c r="BT76" s="190" t="e">
        <f t="shared" si="43"/>
        <v>#N/A</v>
      </c>
      <c r="BW76" s="162">
        <v>46367</v>
      </c>
      <c r="BX76" s="163">
        <v>1E-3</v>
      </c>
      <c r="CB76" s="160">
        <v>46262</v>
      </c>
      <c r="CC76" s="161">
        <v>26.754000000000001</v>
      </c>
      <c r="CD76" s="28"/>
      <c r="CF76" s="190">
        <f t="shared" si="44"/>
        <v>-3.718</v>
      </c>
      <c r="CI76" s="162"/>
      <c r="CJ76" s="163"/>
      <c r="CN76" s="160"/>
      <c r="CO76" s="161"/>
      <c r="CP76" s="28"/>
      <c r="CR76" s="190"/>
      <c r="CU76" s="162"/>
      <c r="CV76" s="163"/>
      <c r="CZ76" s="160"/>
      <c r="DA76" s="161"/>
      <c r="DB76" s="28"/>
      <c r="DD76" s="190"/>
      <c r="DG76" s="162"/>
      <c r="DH76" s="163"/>
      <c r="DL76" s="160"/>
      <c r="DM76" s="161"/>
      <c r="DN76" s="28"/>
      <c r="DP76" s="190" t="e">
        <f t="shared" si="45"/>
        <v>#N/A</v>
      </c>
      <c r="DS76" s="162"/>
      <c r="DT76" s="163"/>
      <c r="DX76" s="160"/>
      <c r="DY76" s="161"/>
      <c r="DZ76" s="28"/>
      <c r="EB76" s="190" t="e">
        <f t="shared" si="46"/>
        <v>#N/A</v>
      </c>
      <c r="EE76" s="162"/>
      <c r="EF76" s="163"/>
      <c r="EJ76" s="160"/>
      <c r="EK76" s="161"/>
      <c r="EL76" s="28"/>
      <c r="EN76" s="190" t="e">
        <f t="shared" si="47"/>
        <v>#N/A</v>
      </c>
      <c r="EQ76" s="162"/>
      <c r="ER76" s="163"/>
      <c r="EV76" s="160"/>
      <c r="EW76" s="161"/>
      <c r="EX76" s="28"/>
      <c r="EZ76" s="190" t="e">
        <f t="shared" si="48"/>
        <v>#N/A</v>
      </c>
      <c r="FC76" s="162"/>
      <c r="FD76" s="163"/>
      <c r="FH76" s="160"/>
      <c r="FI76" s="161"/>
      <c r="FJ76" s="28"/>
      <c r="FL76" s="190" t="e">
        <f t="shared" si="49"/>
        <v>#N/A</v>
      </c>
      <c r="FO76" s="162"/>
      <c r="FP76" s="163"/>
      <c r="FT76" s="160"/>
      <c r="FU76" s="161"/>
      <c r="FV76" s="28"/>
      <c r="FX76" s="190" t="e">
        <f t="shared" si="50"/>
        <v>#N/A</v>
      </c>
      <c r="GA76" s="162"/>
      <c r="GB76" s="163"/>
      <c r="GF76" s="160"/>
      <c r="GG76" s="161"/>
      <c r="GH76" s="28"/>
      <c r="GJ76" s="190" t="e">
        <f t="shared" si="51"/>
        <v>#N/A</v>
      </c>
      <c r="GM76" s="162"/>
      <c r="GN76" s="163"/>
      <c r="GR76" s="160"/>
      <c r="GS76" s="161"/>
      <c r="GT76" s="28"/>
      <c r="GV76" s="190" t="e">
        <f t="shared" si="52"/>
        <v>#N/A</v>
      </c>
      <c r="GY76" s="162"/>
      <c r="GZ76" s="163"/>
      <c r="HD76" s="160"/>
      <c r="HE76" s="161"/>
      <c r="HF76" s="28"/>
      <c r="HH76" s="190" t="e">
        <f t="shared" si="53"/>
        <v>#N/A</v>
      </c>
      <c r="HJ76" s="39" t="s">
        <v>202</v>
      </c>
      <c r="HK76" s="191" t="str">
        <f t="shared" ref="HK76:HY76" si="72">IF(OR(ISBLANK(HK18),ISBLANK(HK47)),"",HK18-HK47)</f>
        <v/>
      </c>
      <c r="HL76" s="191" t="str">
        <f t="shared" si="72"/>
        <v/>
      </c>
      <c r="HM76" s="191" t="str">
        <f t="shared" si="72"/>
        <v/>
      </c>
      <c r="HN76" s="191" t="str">
        <f t="shared" si="72"/>
        <v/>
      </c>
      <c r="HO76" s="191" t="str">
        <f t="shared" si="72"/>
        <v/>
      </c>
      <c r="HP76" s="191" t="str">
        <f t="shared" si="72"/>
        <v/>
      </c>
      <c r="HQ76" s="191" t="str">
        <f t="shared" si="72"/>
        <v/>
      </c>
      <c r="HR76" s="191" t="str">
        <f t="shared" si="72"/>
        <v/>
      </c>
      <c r="HS76" s="191" t="str">
        <f t="shared" si="72"/>
        <v/>
      </c>
      <c r="HT76" s="75" t="str">
        <f t="shared" si="72"/>
        <v/>
      </c>
      <c r="HU76" s="177" t="str">
        <f t="shared" si="72"/>
        <v/>
      </c>
      <c r="HV76" s="512" t="str">
        <f t="shared" si="72"/>
        <v/>
      </c>
      <c r="HW76" s="177" t="str">
        <f t="shared" si="72"/>
        <v/>
      </c>
      <c r="HX76" s="177" t="str">
        <f t="shared" si="72"/>
        <v/>
      </c>
      <c r="HY76" s="512" t="str">
        <f t="shared" si="72"/>
        <v/>
      </c>
      <c r="HZ76" s="177"/>
      <c r="IA76" s="466"/>
      <c r="IB76" s="178" t="str">
        <f t="shared" ref="IB76:IJ76" si="73">IF(OR(ISBLANK(IB18),ISBLANK(IB47)),"",IB18-IB47)</f>
        <v/>
      </c>
      <c r="IC76" s="84" t="str">
        <f t="shared" si="73"/>
        <v/>
      </c>
      <c r="ID76" s="85" t="str">
        <f t="shared" si="73"/>
        <v/>
      </c>
      <c r="IE76" s="85" t="str">
        <f t="shared" si="73"/>
        <v/>
      </c>
      <c r="IF76" s="86" t="str">
        <f t="shared" si="73"/>
        <v/>
      </c>
      <c r="IG76" s="85" t="str">
        <f t="shared" si="73"/>
        <v/>
      </c>
      <c r="IH76" s="85" t="str">
        <f t="shared" si="73"/>
        <v/>
      </c>
      <c r="II76" s="85" t="str">
        <f t="shared" si="73"/>
        <v/>
      </c>
      <c r="IJ76" s="86" t="str">
        <f t="shared" si="73"/>
        <v/>
      </c>
    </row>
    <row r="77" spans="3:244" x14ac:dyDescent="0.6">
      <c r="C77" s="59">
        <v>46098</v>
      </c>
      <c r="D77" s="269">
        <v>0.36</v>
      </c>
      <c r="E77" s="28"/>
      <c r="F77" s="57"/>
      <c r="G77" s="28"/>
      <c r="H77" s="152">
        <v>46079</v>
      </c>
      <c r="I77" s="158">
        <v>0.217</v>
      </c>
      <c r="J77" s="28"/>
      <c r="L77" s="190"/>
      <c r="O77" s="59"/>
      <c r="P77" s="159"/>
      <c r="Q77" s="99"/>
      <c r="R77" s="57"/>
      <c r="S77" s="28"/>
      <c r="T77" s="152"/>
      <c r="U77" s="265"/>
      <c r="V77" s="28"/>
      <c r="X77" s="190"/>
      <c r="AA77" s="59">
        <v>45840</v>
      </c>
      <c r="AB77" s="159">
        <v>2.6139999999999999</v>
      </c>
      <c r="AC77" s="99"/>
      <c r="AF77" s="152">
        <v>45819</v>
      </c>
      <c r="AG77" s="265">
        <v>6.4119999999999999</v>
      </c>
      <c r="AH77" s="28"/>
      <c r="AJ77" s="190">
        <f t="shared" si="40"/>
        <v>1.6469999999999994</v>
      </c>
      <c r="AM77" s="59">
        <v>45790</v>
      </c>
      <c r="AN77" s="159">
        <v>0.191</v>
      </c>
      <c r="AO77" s="99"/>
      <c r="AR77" s="152">
        <v>45691</v>
      </c>
      <c r="AS77" s="265">
        <v>1.508</v>
      </c>
      <c r="AT77" s="28"/>
      <c r="AV77" s="190"/>
      <c r="AY77" s="162">
        <v>45771</v>
      </c>
      <c r="AZ77" s="163">
        <v>2.7130000000000001</v>
      </c>
      <c r="BD77" s="160">
        <v>45758</v>
      </c>
      <c r="BE77" s="161">
        <v>0.71899999999999997</v>
      </c>
      <c r="BF77" s="28"/>
      <c r="BH77" s="190">
        <f t="shared" si="42"/>
        <v>-8.0999999999999961E-2</v>
      </c>
      <c r="BK77" s="162">
        <v>45618</v>
      </c>
      <c r="BL77" s="163">
        <v>9.0999999999999998E-2</v>
      </c>
      <c r="BP77" s="160">
        <v>45545</v>
      </c>
      <c r="BQ77" s="161">
        <v>7.8E-2</v>
      </c>
      <c r="BR77" s="28"/>
      <c r="BT77" s="190" t="e">
        <f t="shared" si="43"/>
        <v>#N/A</v>
      </c>
      <c r="BW77" s="162">
        <v>46385</v>
      </c>
      <c r="BX77" s="163">
        <v>44.369</v>
      </c>
      <c r="CB77" s="160">
        <v>46282</v>
      </c>
      <c r="CC77" s="161">
        <v>0.45600000000000002</v>
      </c>
      <c r="CD77" s="28"/>
      <c r="CF77" s="190">
        <f t="shared" si="44"/>
        <v>-1.0000000000000009E-2</v>
      </c>
      <c r="CI77" s="162"/>
      <c r="CJ77" s="163"/>
      <c r="CN77" s="160"/>
      <c r="CO77" s="161"/>
      <c r="CP77" s="28"/>
      <c r="CR77" s="190"/>
      <c r="CU77" s="162"/>
      <c r="CV77" s="163"/>
      <c r="CZ77" s="160"/>
      <c r="DA77" s="161"/>
      <c r="DB77" s="28"/>
      <c r="DD77" s="190"/>
      <c r="DG77" s="162"/>
      <c r="DH77" s="163"/>
      <c r="DL77" s="160"/>
      <c r="DM77" s="161"/>
      <c r="DN77" s="28"/>
      <c r="DP77" s="190" t="e">
        <f t="shared" si="45"/>
        <v>#N/A</v>
      </c>
      <c r="DS77" s="162"/>
      <c r="DT77" s="163"/>
      <c r="DX77" s="160"/>
      <c r="DY77" s="161"/>
      <c r="DZ77" s="28"/>
      <c r="EB77" s="190" t="e">
        <f t="shared" si="46"/>
        <v>#N/A</v>
      </c>
      <c r="EE77" s="162"/>
      <c r="EF77" s="163"/>
      <c r="EJ77" s="160"/>
      <c r="EK77" s="161"/>
      <c r="EL77" s="28"/>
      <c r="EN77" s="190" t="e">
        <f t="shared" si="47"/>
        <v>#N/A</v>
      </c>
      <c r="EQ77" s="162"/>
      <c r="ER77" s="163"/>
      <c r="EV77" s="160"/>
      <c r="EW77" s="161"/>
      <c r="EX77" s="28"/>
      <c r="EZ77" s="190" t="e">
        <f t="shared" si="48"/>
        <v>#N/A</v>
      </c>
      <c r="FC77" s="162"/>
      <c r="FD77" s="163"/>
      <c r="FH77" s="160"/>
      <c r="FI77" s="161"/>
      <c r="FJ77" s="28"/>
      <c r="FL77" s="190" t="e">
        <f t="shared" si="49"/>
        <v>#N/A</v>
      </c>
      <c r="FO77" s="162"/>
      <c r="FP77" s="163"/>
      <c r="FT77" s="160"/>
      <c r="FU77" s="161"/>
      <c r="FV77" s="28"/>
      <c r="FX77" s="190" t="e">
        <f t="shared" si="50"/>
        <v>#N/A</v>
      </c>
      <c r="GA77" s="162"/>
      <c r="GB77" s="163"/>
      <c r="GF77" s="160"/>
      <c r="GG77" s="161"/>
      <c r="GH77" s="28"/>
      <c r="GJ77" s="190" t="e">
        <f t="shared" si="51"/>
        <v>#N/A</v>
      </c>
      <c r="GM77" s="162"/>
      <c r="GN77" s="163"/>
      <c r="GR77" s="160"/>
      <c r="GS77" s="161"/>
      <c r="GT77" s="28"/>
      <c r="GV77" s="190" t="e">
        <f t="shared" si="52"/>
        <v>#N/A</v>
      </c>
      <c r="GY77" s="162"/>
      <c r="GZ77" s="163"/>
      <c r="HD77" s="160"/>
      <c r="HE77" s="161"/>
      <c r="HF77" s="28"/>
      <c r="HH77" s="190" t="e">
        <f t="shared" si="53"/>
        <v>#N/A</v>
      </c>
      <c r="HJ77" s="500" t="s">
        <v>216</v>
      </c>
      <c r="HK77" s="510" t="str">
        <f t="shared" ref="HK77:HY77" si="74">IF(OR(ISBLANK(HK19),ISBLANK(HK48)),"",HK19-HK48)</f>
        <v/>
      </c>
      <c r="HL77" s="510" t="str">
        <f t="shared" si="74"/>
        <v/>
      </c>
      <c r="HM77" s="510" t="str">
        <f t="shared" si="74"/>
        <v/>
      </c>
      <c r="HN77" s="510" t="str">
        <f t="shared" si="74"/>
        <v/>
      </c>
      <c r="HO77" s="510" t="str">
        <f t="shared" si="74"/>
        <v/>
      </c>
      <c r="HP77" s="510" t="str">
        <f t="shared" si="74"/>
        <v/>
      </c>
      <c r="HQ77" s="510" t="str">
        <f t="shared" si="74"/>
        <v/>
      </c>
      <c r="HR77" s="510" t="str">
        <f t="shared" si="74"/>
        <v/>
      </c>
      <c r="HS77" s="510" t="str">
        <f t="shared" si="74"/>
        <v/>
      </c>
      <c r="HT77" s="510" t="str">
        <f t="shared" si="74"/>
        <v/>
      </c>
      <c r="HU77" s="509" t="str">
        <f t="shared" si="74"/>
        <v/>
      </c>
      <c r="HV77" s="513" t="str">
        <f t="shared" si="74"/>
        <v/>
      </c>
      <c r="HW77" s="503" t="str">
        <f t="shared" si="74"/>
        <v/>
      </c>
      <c r="HX77" s="503" t="str">
        <f t="shared" si="74"/>
        <v/>
      </c>
      <c r="HY77" s="513" t="str">
        <f t="shared" si="74"/>
        <v/>
      </c>
      <c r="HZ77" s="503"/>
      <c r="IA77" s="783"/>
      <c r="IB77" s="504" t="str">
        <f t="shared" ref="IB77:IJ77" si="75">IF(OR(ISBLANK(IB19),ISBLANK(IB48)),"",IB19-IB48)</f>
        <v/>
      </c>
      <c r="IC77" s="505" t="str">
        <f t="shared" si="75"/>
        <v/>
      </c>
      <c r="ID77" s="506" t="str">
        <f t="shared" si="75"/>
        <v/>
      </c>
      <c r="IE77" s="506" t="str">
        <f t="shared" si="75"/>
        <v/>
      </c>
      <c r="IF77" s="507" t="str">
        <f t="shared" si="75"/>
        <v/>
      </c>
      <c r="IG77" s="506" t="str">
        <f t="shared" si="75"/>
        <v/>
      </c>
      <c r="IH77" s="506" t="str">
        <f t="shared" si="75"/>
        <v/>
      </c>
      <c r="II77" s="506" t="str">
        <f t="shared" si="75"/>
        <v/>
      </c>
      <c r="IJ77" s="507" t="str">
        <f t="shared" si="75"/>
        <v/>
      </c>
    </row>
    <row r="78" spans="3:244" x14ac:dyDescent="0.6">
      <c r="C78" s="59">
        <v>46099</v>
      </c>
      <c r="D78" s="269">
        <v>5.0000000000000001E-3</v>
      </c>
      <c r="E78" s="28"/>
      <c r="F78" s="57"/>
      <c r="G78" s="28"/>
      <c r="H78" s="152">
        <v>46080</v>
      </c>
      <c r="I78" s="158">
        <v>0.03</v>
      </c>
      <c r="J78" s="28"/>
      <c r="L78" s="190"/>
      <c r="O78" s="59"/>
      <c r="P78" s="159"/>
      <c r="Q78" s="99"/>
      <c r="R78" s="57"/>
      <c r="S78" s="28"/>
      <c r="T78" s="152"/>
      <c r="U78" s="265"/>
      <c r="V78" s="28"/>
      <c r="X78" s="190"/>
      <c r="AA78" s="59">
        <v>45841</v>
      </c>
      <c r="AB78" s="159">
        <v>34.179000000000002</v>
      </c>
      <c r="AC78" s="99"/>
      <c r="AF78" s="152">
        <v>45820</v>
      </c>
      <c r="AG78" s="265">
        <v>4.093</v>
      </c>
      <c r="AH78" s="28"/>
      <c r="AJ78" s="190">
        <f t="shared" si="40"/>
        <v>9.9060000000000006</v>
      </c>
      <c r="AM78" s="59">
        <v>45791</v>
      </c>
      <c r="AN78" s="159">
        <v>2.5830000000000002</v>
      </c>
      <c r="AO78" s="99"/>
      <c r="AR78" s="152">
        <v>45719</v>
      </c>
      <c r="AS78" s="265">
        <v>3.258</v>
      </c>
      <c r="AT78" s="28"/>
      <c r="AV78" s="190"/>
      <c r="AY78" s="162">
        <v>45772</v>
      </c>
      <c r="AZ78" s="163">
        <v>3.2280000000000002</v>
      </c>
      <c r="BD78" s="160">
        <v>45761</v>
      </c>
      <c r="BE78" s="161">
        <v>2.633</v>
      </c>
      <c r="BF78" s="28"/>
      <c r="BH78" s="190">
        <f t="shared" si="42"/>
        <v>-0.66999999999999993</v>
      </c>
      <c r="BK78" s="162">
        <v>45621</v>
      </c>
      <c r="BL78" s="163">
        <v>2.8000000000000001E-2</v>
      </c>
      <c r="BP78" s="160">
        <v>45546</v>
      </c>
      <c r="BQ78" s="161">
        <v>6.8000000000000005E-2</v>
      </c>
      <c r="BR78" s="28"/>
      <c r="BT78" s="190" t="e">
        <f t="shared" si="43"/>
        <v>#N/A</v>
      </c>
      <c r="BW78" s="162">
        <v>46386</v>
      </c>
      <c r="BX78" s="163">
        <v>0.45200000000000001</v>
      </c>
      <c r="CB78" s="160">
        <v>46294</v>
      </c>
      <c r="CC78" s="161">
        <v>255.928</v>
      </c>
      <c r="CD78" s="28"/>
      <c r="CF78" s="190">
        <f t="shared" si="44"/>
        <v>-4.1030000000000086</v>
      </c>
      <c r="CI78" s="162"/>
      <c r="CJ78" s="163"/>
      <c r="CN78" s="160"/>
      <c r="CO78" s="161"/>
      <c r="CP78" s="28"/>
      <c r="CR78" s="190"/>
      <c r="CU78" s="162"/>
      <c r="CV78" s="163"/>
      <c r="CZ78" s="160"/>
      <c r="DA78" s="161"/>
      <c r="DB78" s="28"/>
      <c r="DD78" s="190"/>
      <c r="DG78" s="162"/>
      <c r="DH78" s="163"/>
      <c r="DL78" s="160"/>
      <c r="DM78" s="161"/>
      <c r="DN78" s="28"/>
      <c r="DP78" s="190" t="e">
        <f t="shared" si="45"/>
        <v>#N/A</v>
      </c>
      <c r="DS78" s="162"/>
      <c r="DT78" s="163"/>
      <c r="DX78" s="160"/>
      <c r="DY78" s="161"/>
      <c r="DZ78" s="28"/>
      <c r="EB78" s="190" t="e">
        <f t="shared" si="46"/>
        <v>#N/A</v>
      </c>
      <c r="EE78" s="162"/>
      <c r="EF78" s="163"/>
      <c r="EJ78" s="160"/>
      <c r="EK78" s="161"/>
      <c r="EL78" s="28"/>
      <c r="EN78" s="190" t="e">
        <f t="shared" si="47"/>
        <v>#N/A</v>
      </c>
      <c r="EQ78" s="162"/>
      <c r="ER78" s="163"/>
      <c r="EV78" s="160"/>
      <c r="EW78" s="161"/>
      <c r="EX78" s="28"/>
      <c r="EZ78" s="190" t="e">
        <f t="shared" si="48"/>
        <v>#N/A</v>
      </c>
      <c r="FC78" s="162"/>
      <c r="FD78" s="163"/>
      <c r="FH78" s="160"/>
      <c r="FI78" s="161"/>
      <c r="FJ78" s="28"/>
      <c r="FL78" s="190" t="e">
        <f t="shared" si="49"/>
        <v>#N/A</v>
      </c>
      <c r="FO78" s="162"/>
      <c r="FP78" s="163"/>
      <c r="FT78" s="160"/>
      <c r="FU78" s="161"/>
      <c r="FV78" s="28"/>
      <c r="FX78" s="190" t="e">
        <f t="shared" si="50"/>
        <v>#N/A</v>
      </c>
      <c r="GA78" s="162"/>
      <c r="GB78" s="163"/>
      <c r="GF78" s="160"/>
      <c r="GG78" s="161"/>
      <c r="GH78" s="28"/>
      <c r="GJ78" s="190" t="e">
        <f t="shared" si="51"/>
        <v>#N/A</v>
      </c>
      <c r="GM78" s="162"/>
      <c r="GN78" s="163"/>
      <c r="GR78" s="160"/>
      <c r="GS78" s="161"/>
      <c r="GT78" s="28"/>
      <c r="GV78" s="190" t="e">
        <f t="shared" si="52"/>
        <v>#N/A</v>
      </c>
      <c r="GY78" s="162"/>
      <c r="GZ78" s="163"/>
      <c r="HD78" s="160"/>
      <c r="HE78" s="161"/>
      <c r="HF78" s="28"/>
      <c r="HH78" s="190" t="e">
        <f t="shared" si="53"/>
        <v>#N/A</v>
      </c>
      <c r="HJ78" s="39" t="s">
        <v>12</v>
      </c>
      <c r="HK78" s="191">
        <f t="shared" ref="HK78:HY78" si="76">IF(OR(ISBLANK(HK20),ISBLANK(HK49)),"",HK20-HK49)</f>
        <v>-5.0164555143218992E-2</v>
      </c>
      <c r="HL78" s="191" t="str">
        <f t="shared" si="76"/>
        <v/>
      </c>
      <c r="HM78" s="191" t="str">
        <f t="shared" si="76"/>
        <v/>
      </c>
      <c r="HN78" s="191" t="str">
        <f t="shared" si="76"/>
        <v/>
      </c>
      <c r="HO78" s="191" t="str">
        <f t="shared" si="76"/>
        <v/>
      </c>
      <c r="HP78" s="191" t="str">
        <f t="shared" si="76"/>
        <v/>
      </c>
      <c r="HQ78" s="191" t="str">
        <f t="shared" si="76"/>
        <v/>
      </c>
      <c r="HR78" s="191" t="str">
        <f t="shared" si="76"/>
        <v/>
      </c>
      <c r="HS78" s="191" t="str">
        <f t="shared" si="76"/>
        <v/>
      </c>
      <c r="HT78" s="191" t="str">
        <f t="shared" si="76"/>
        <v/>
      </c>
      <c r="HU78" s="191" t="str">
        <f t="shared" si="76"/>
        <v/>
      </c>
      <c r="HV78" s="498">
        <f t="shared" si="76"/>
        <v>0</v>
      </c>
      <c r="HW78" s="177">
        <f t="shared" si="76"/>
        <v>1.2337813407889975E-3</v>
      </c>
      <c r="HX78" s="177">
        <f t="shared" si="76"/>
        <v>-2.3450057364909904E-3</v>
      </c>
      <c r="HY78" s="512">
        <f t="shared" si="76"/>
        <v>9.6264225588250096E-3</v>
      </c>
      <c r="HZ78" s="177"/>
      <c r="IA78" s="466"/>
      <c r="IB78" s="178">
        <f t="shared" ref="IB78:IJ78" si="77">IF(OR(ISBLANK(IB20),ISBLANK(IB49)),"",IB20-IB49)</f>
        <v>1.5818732152796E-2</v>
      </c>
      <c r="IC78" s="179">
        <f t="shared" si="77"/>
        <v>4.7434214946733999E-2</v>
      </c>
      <c r="ID78" s="85" t="str">
        <f t="shared" si="77"/>
        <v/>
      </c>
      <c r="IE78" s="85" t="str">
        <f t="shared" si="77"/>
        <v/>
      </c>
      <c r="IF78" s="86" t="str">
        <f t="shared" si="77"/>
        <v/>
      </c>
      <c r="IG78" s="179">
        <f t="shared" si="77"/>
        <v>-2.8900426317646999E-2</v>
      </c>
      <c r="IH78" s="85" t="str">
        <f t="shared" si="77"/>
        <v/>
      </c>
      <c r="II78" s="85" t="str">
        <f t="shared" si="77"/>
        <v/>
      </c>
      <c r="IJ78" s="86" t="str">
        <f t="shared" si="77"/>
        <v/>
      </c>
    </row>
    <row r="79" spans="3:244" x14ac:dyDescent="0.6">
      <c r="C79" s="59">
        <v>46100</v>
      </c>
      <c r="D79" s="269">
        <v>2E-3</v>
      </c>
      <c r="E79" s="28"/>
      <c r="F79" s="57"/>
      <c r="G79" s="28"/>
      <c r="H79" s="152">
        <v>46098</v>
      </c>
      <c r="I79" s="158">
        <v>0.35099999999999998</v>
      </c>
      <c r="J79" s="28"/>
      <c r="L79" s="190"/>
      <c r="O79" s="59"/>
      <c r="P79" s="159"/>
      <c r="Q79" s="99"/>
      <c r="R79" s="57"/>
      <c r="S79" s="28"/>
      <c r="T79" s="152"/>
      <c r="U79" s="265"/>
      <c r="V79" s="28"/>
      <c r="X79" s="190"/>
      <c r="AA79" s="59">
        <v>45845</v>
      </c>
      <c r="AB79" s="159">
        <v>2.5139999999999998</v>
      </c>
      <c r="AC79" s="99"/>
      <c r="AF79" s="152">
        <v>45821</v>
      </c>
      <c r="AG79" s="265">
        <v>1.0760000000000001</v>
      </c>
      <c r="AH79" s="28"/>
      <c r="AJ79" s="190">
        <f t="shared" si="40"/>
        <v>-0.46100000000000008</v>
      </c>
      <c r="AM79" s="59">
        <v>45793</v>
      </c>
      <c r="AN79" s="159">
        <v>18.859000000000002</v>
      </c>
      <c r="AO79" s="99"/>
      <c r="AR79" s="152">
        <v>45721</v>
      </c>
      <c r="AS79" s="265">
        <v>3.7210000000000001</v>
      </c>
      <c r="AT79" s="28"/>
      <c r="AV79" s="190"/>
      <c r="AY79" s="162">
        <v>45775</v>
      </c>
      <c r="AZ79" s="163">
        <v>1.6739999999999999</v>
      </c>
      <c r="BD79" s="160">
        <v>45764</v>
      </c>
      <c r="BE79" s="161">
        <v>0.64100000000000001</v>
      </c>
      <c r="BF79" s="28"/>
      <c r="BH79" s="190">
        <f t="shared" si="42"/>
        <v>-6.800000000000006E-2</v>
      </c>
      <c r="BK79" s="162">
        <v>45622</v>
      </c>
      <c r="BL79" s="163">
        <v>0.20699999999999999</v>
      </c>
      <c r="BP79" s="160">
        <v>45547</v>
      </c>
      <c r="BQ79" s="161">
        <v>4.2000000000000003E-2</v>
      </c>
      <c r="BR79" s="28"/>
      <c r="BT79" s="190" t="e">
        <f t="shared" si="43"/>
        <v>#N/A</v>
      </c>
      <c r="BW79" s="162">
        <v>46415</v>
      </c>
      <c r="BX79" s="163">
        <v>1.865</v>
      </c>
      <c r="CB79" s="160">
        <v>46367</v>
      </c>
      <c r="CC79" s="161">
        <v>1E-3</v>
      </c>
      <c r="CD79" s="28"/>
      <c r="CF79" s="190">
        <f t="shared" si="44"/>
        <v>0</v>
      </c>
      <c r="CI79" s="162"/>
      <c r="CJ79" s="163"/>
      <c r="CN79" s="160"/>
      <c r="CO79" s="161"/>
      <c r="CP79" s="28"/>
      <c r="CR79" s="190"/>
      <c r="CU79" s="162"/>
      <c r="CV79" s="163"/>
      <c r="CZ79" s="160"/>
      <c r="DA79" s="161"/>
      <c r="DB79" s="28"/>
      <c r="DD79" s="190"/>
      <c r="DG79" s="162"/>
      <c r="DH79" s="163"/>
      <c r="DL79" s="160"/>
      <c r="DM79" s="161"/>
      <c r="DN79" s="28"/>
      <c r="DP79" s="190" t="e">
        <f t="shared" si="45"/>
        <v>#N/A</v>
      </c>
      <c r="DS79" s="162"/>
      <c r="DT79" s="163"/>
      <c r="DX79" s="160"/>
      <c r="DY79" s="161"/>
      <c r="DZ79" s="28"/>
      <c r="EB79" s="190" t="e">
        <f t="shared" si="46"/>
        <v>#N/A</v>
      </c>
      <c r="EE79" s="162"/>
      <c r="EF79" s="163"/>
      <c r="EJ79" s="160"/>
      <c r="EK79" s="161"/>
      <c r="EL79" s="28"/>
      <c r="EN79" s="190" t="e">
        <f t="shared" si="47"/>
        <v>#N/A</v>
      </c>
      <c r="EQ79" s="162"/>
      <c r="ER79" s="163"/>
      <c r="EV79" s="160"/>
      <c r="EW79" s="161"/>
      <c r="EX79" s="28"/>
      <c r="EZ79" s="190" t="e">
        <f t="shared" si="48"/>
        <v>#N/A</v>
      </c>
      <c r="FC79" s="162"/>
      <c r="FD79" s="163"/>
      <c r="FH79" s="160"/>
      <c r="FI79" s="161"/>
      <c r="FJ79" s="28"/>
      <c r="FL79" s="190" t="e">
        <f t="shared" si="49"/>
        <v>#N/A</v>
      </c>
      <c r="FO79" s="162"/>
      <c r="FP79" s="163"/>
      <c r="FT79" s="160"/>
      <c r="FU79" s="161"/>
      <c r="FV79" s="28"/>
      <c r="FX79" s="190" t="e">
        <f t="shared" si="50"/>
        <v>#N/A</v>
      </c>
      <c r="GA79" s="162"/>
      <c r="GB79" s="163"/>
      <c r="GF79" s="160"/>
      <c r="GG79" s="161"/>
      <c r="GH79" s="28"/>
      <c r="GJ79" s="190" t="e">
        <f t="shared" si="51"/>
        <v>#N/A</v>
      </c>
      <c r="GM79" s="162"/>
      <c r="GN79" s="163"/>
      <c r="GR79" s="160"/>
      <c r="GS79" s="161"/>
      <c r="GT79" s="28"/>
      <c r="GV79" s="190" t="e">
        <f t="shared" si="52"/>
        <v>#N/A</v>
      </c>
      <c r="GY79" s="162"/>
      <c r="GZ79" s="163"/>
      <c r="HD79" s="160"/>
      <c r="HE79" s="161"/>
      <c r="HF79" s="28"/>
      <c r="HH79" s="190" t="e">
        <f t="shared" si="53"/>
        <v>#N/A</v>
      </c>
      <c r="HJ79" s="39" t="s">
        <v>189</v>
      </c>
      <c r="HK79" s="191">
        <f t="shared" ref="HK79:HY79" si="78">IF(OR(ISBLANK(HK21),ISBLANK(HK50)),"",HK21-HK50)</f>
        <v>-5.5129513272338004E-2</v>
      </c>
      <c r="HL79" s="191" t="str">
        <f t="shared" si="78"/>
        <v/>
      </c>
      <c r="HM79" s="191" t="str">
        <f t="shared" si="78"/>
        <v/>
      </c>
      <c r="HN79" s="191" t="str">
        <f t="shared" si="78"/>
        <v/>
      </c>
      <c r="HO79" s="191" t="str">
        <f t="shared" si="78"/>
        <v/>
      </c>
      <c r="HP79" s="191" t="str">
        <f t="shared" si="78"/>
        <v/>
      </c>
      <c r="HQ79" s="191" t="str">
        <f t="shared" si="78"/>
        <v/>
      </c>
      <c r="HR79" s="191" t="str">
        <f t="shared" si="78"/>
        <v/>
      </c>
      <c r="HS79" s="191" t="str">
        <f t="shared" si="78"/>
        <v/>
      </c>
      <c r="HT79" s="191" t="str">
        <f t="shared" si="78"/>
        <v/>
      </c>
      <c r="HU79" s="191" t="str">
        <f t="shared" si="78"/>
        <v/>
      </c>
      <c r="HV79" s="517">
        <f t="shared" si="78"/>
        <v>1.2337813407889975E-3</v>
      </c>
      <c r="HW79" s="75">
        <f t="shared" si="78"/>
        <v>0</v>
      </c>
      <c r="HX79" s="177">
        <f t="shared" si="78"/>
        <v>3.1828803741569822E-3</v>
      </c>
      <c r="HY79" s="512">
        <f t="shared" si="78"/>
        <v>1.0728634840601048E-2</v>
      </c>
      <c r="HZ79" s="177"/>
      <c r="IA79" s="466"/>
      <c r="IB79" s="178">
        <f t="shared" ref="IB79:IJ79" si="79">IF(OR(ISBLANK(IB21),ISBLANK(IB50)),"",IB21-IB50)</f>
        <v>2.3481387723744029E-2</v>
      </c>
      <c r="IC79" s="179">
        <f t="shared" si="79"/>
        <v>4.9925718563565979E-2</v>
      </c>
      <c r="ID79" s="85" t="str">
        <f t="shared" si="79"/>
        <v/>
      </c>
      <c r="IE79" s="85" t="str">
        <f t="shared" si="79"/>
        <v/>
      </c>
      <c r="IF79" s="86" t="str">
        <f t="shared" si="79"/>
        <v/>
      </c>
      <c r="IG79" s="179">
        <f t="shared" si="79"/>
        <v>-3.7350855544170003E-2</v>
      </c>
      <c r="IH79" s="85" t="str">
        <f t="shared" si="79"/>
        <v/>
      </c>
      <c r="II79" s="85" t="str">
        <f t="shared" si="79"/>
        <v/>
      </c>
      <c r="IJ79" s="86" t="str">
        <f t="shared" si="79"/>
        <v/>
      </c>
    </row>
    <row r="80" spans="3:244" x14ac:dyDescent="0.6">
      <c r="C80" s="59">
        <v>46107</v>
      </c>
      <c r="D80" s="269">
        <v>0.36899999999999999</v>
      </c>
      <c r="E80" s="28"/>
      <c r="F80" s="57"/>
      <c r="G80" s="28"/>
      <c r="H80" s="152">
        <v>46099</v>
      </c>
      <c r="I80" s="158">
        <v>5.0000000000000001E-3</v>
      </c>
      <c r="J80" s="28"/>
      <c r="L80" s="190"/>
      <c r="O80" s="59"/>
      <c r="P80" s="159"/>
      <c r="Q80" s="99"/>
      <c r="R80" s="57"/>
      <c r="S80" s="28"/>
      <c r="T80" s="152"/>
      <c r="U80" s="265"/>
      <c r="V80" s="28"/>
      <c r="X80" s="190"/>
      <c r="AA80" s="59">
        <v>45848</v>
      </c>
      <c r="AB80" s="159">
        <v>2.726</v>
      </c>
      <c r="AC80" s="99"/>
      <c r="AF80" s="152">
        <v>45825</v>
      </c>
      <c r="AG80" s="265">
        <v>3.0139999999999998</v>
      </c>
      <c r="AH80" s="28"/>
      <c r="AJ80" s="190">
        <f t="shared" si="40"/>
        <v>1.363</v>
      </c>
      <c r="AM80" s="59">
        <v>45796</v>
      </c>
      <c r="AN80" s="159">
        <v>3.5009999999999999</v>
      </c>
      <c r="AO80" s="99"/>
      <c r="AR80" s="152">
        <v>45722</v>
      </c>
      <c r="AS80" s="265">
        <v>41.29</v>
      </c>
      <c r="AT80" s="28"/>
      <c r="AV80" s="190"/>
      <c r="AY80" s="162">
        <v>45776</v>
      </c>
      <c r="AZ80" s="163">
        <v>0.96099999999999997</v>
      </c>
      <c r="BD80" s="160">
        <v>45769</v>
      </c>
      <c r="BE80" s="161">
        <v>9.1669999999999998</v>
      </c>
      <c r="BF80" s="28"/>
      <c r="BH80" s="190">
        <f t="shared" si="42"/>
        <v>-2.9260000000000002</v>
      </c>
      <c r="BK80" s="162">
        <v>45623</v>
      </c>
      <c r="BL80" s="163">
        <v>7.0000000000000007E-2</v>
      </c>
      <c r="BP80" s="160">
        <v>45548</v>
      </c>
      <c r="BQ80" s="161">
        <v>0.41799999999999998</v>
      </c>
      <c r="BR80" s="28"/>
      <c r="BT80" s="190" t="e">
        <f t="shared" si="43"/>
        <v>#N/A</v>
      </c>
      <c r="BW80" s="162">
        <v>46443</v>
      </c>
      <c r="BX80" s="163">
        <v>18.082999999999998</v>
      </c>
      <c r="CB80" s="160">
        <v>46385</v>
      </c>
      <c r="CC80" s="161">
        <v>44.651000000000003</v>
      </c>
      <c r="CD80" s="28"/>
      <c r="CF80" s="190">
        <f t="shared" si="44"/>
        <v>-0.28200000000000358</v>
      </c>
      <c r="CI80" s="162"/>
      <c r="CJ80" s="163"/>
      <c r="CN80" s="160"/>
      <c r="CO80" s="161"/>
      <c r="CP80" s="28"/>
      <c r="CR80" s="190"/>
      <c r="CU80" s="162"/>
      <c r="CV80" s="163"/>
      <c r="CZ80" s="160"/>
      <c r="DA80" s="161"/>
      <c r="DB80" s="28"/>
      <c r="DD80" s="190"/>
      <c r="DG80" s="162"/>
      <c r="DH80" s="163"/>
      <c r="DL80" s="160"/>
      <c r="DM80" s="161"/>
      <c r="DN80" s="28"/>
      <c r="DP80" s="190" t="e">
        <f t="shared" si="45"/>
        <v>#N/A</v>
      </c>
      <c r="DS80" s="162"/>
      <c r="DT80" s="163"/>
      <c r="DX80" s="160"/>
      <c r="DY80" s="161"/>
      <c r="DZ80" s="28"/>
      <c r="EB80" s="190" t="e">
        <f t="shared" si="46"/>
        <v>#N/A</v>
      </c>
      <c r="EE80" s="162"/>
      <c r="EF80" s="163"/>
      <c r="EJ80" s="160"/>
      <c r="EK80" s="161"/>
      <c r="EL80" s="28"/>
      <c r="EN80" s="190" t="e">
        <f t="shared" si="47"/>
        <v>#N/A</v>
      </c>
      <c r="EQ80" s="162"/>
      <c r="ER80" s="163"/>
      <c r="EV80" s="160"/>
      <c r="EW80" s="161"/>
      <c r="EX80" s="28"/>
      <c r="EZ80" s="190" t="e">
        <f t="shared" si="48"/>
        <v>#N/A</v>
      </c>
      <c r="FC80" s="162"/>
      <c r="FD80" s="163"/>
      <c r="FH80" s="160"/>
      <c r="FI80" s="161"/>
      <c r="FJ80" s="28"/>
      <c r="FL80" s="190" t="e">
        <f t="shared" si="49"/>
        <v>#N/A</v>
      </c>
      <c r="FO80" s="162"/>
      <c r="FP80" s="163"/>
      <c r="FT80" s="160"/>
      <c r="FU80" s="161"/>
      <c r="FV80" s="28"/>
      <c r="FX80" s="190" t="e">
        <f t="shared" si="50"/>
        <v>#N/A</v>
      </c>
      <c r="GA80" s="162"/>
      <c r="GB80" s="163"/>
      <c r="GF80" s="160"/>
      <c r="GG80" s="161"/>
      <c r="GH80" s="28"/>
      <c r="GJ80" s="190" t="e">
        <f t="shared" si="51"/>
        <v>#N/A</v>
      </c>
      <c r="GM80" s="162"/>
      <c r="GN80" s="163"/>
      <c r="GR80" s="160"/>
      <c r="GS80" s="161"/>
      <c r="GT80" s="28"/>
      <c r="GV80" s="190" t="e">
        <f t="shared" si="52"/>
        <v>#N/A</v>
      </c>
      <c r="GY80" s="162"/>
      <c r="GZ80" s="163"/>
      <c r="HD80" s="160"/>
      <c r="HE80" s="161"/>
      <c r="HF80" s="28"/>
      <c r="HH80" s="190" t="e">
        <f t="shared" si="53"/>
        <v>#N/A</v>
      </c>
      <c r="HJ80" s="39" t="s">
        <v>13</v>
      </c>
      <c r="HK80" s="191">
        <f t="shared" ref="HK80:HY80" si="80">IF(OR(ISBLANK(HK22),ISBLANK(HK51)),"",HK22-HK51)</f>
        <v>0.14235184017717301</v>
      </c>
      <c r="HL80" s="191" t="str">
        <f t="shared" si="80"/>
        <v/>
      </c>
      <c r="HM80" s="191" t="str">
        <f t="shared" si="80"/>
        <v/>
      </c>
      <c r="HN80" s="191" t="str">
        <f t="shared" si="80"/>
        <v/>
      </c>
      <c r="HO80" s="191" t="str">
        <f t="shared" si="80"/>
        <v/>
      </c>
      <c r="HP80" s="191" t="str">
        <f t="shared" si="80"/>
        <v/>
      </c>
      <c r="HQ80" s="191" t="str">
        <f t="shared" si="80"/>
        <v/>
      </c>
      <c r="HR80" s="191" t="str">
        <f t="shared" si="80"/>
        <v/>
      </c>
      <c r="HS80" s="191" t="str">
        <f t="shared" si="80"/>
        <v/>
      </c>
      <c r="HT80" s="191" t="str">
        <f t="shared" si="80"/>
        <v/>
      </c>
      <c r="HU80" s="191" t="str">
        <f t="shared" si="80"/>
        <v/>
      </c>
      <c r="HV80" s="517">
        <f t="shared" si="80"/>
        <v>-2.3450057364909904E-3</v>
      </c>
      <c r="HW80" s="191">
        <f t="shared" si="80"/>
        <v>3.1828803741569822E-3</v>
      </c>
      <c r="HX80" s="75">
        <f t="shared" si="80"/>
        <v>0</v>
      </c>
      <c r="HY80" s="512">
        <f t="shared" si="80"/>
        <v>5.2395250418884931E-2</v>
      </c>
      <c r="HZ80" s="177"/>
      <c r="IA80" s="466"/>
      <c r="IB80" s="178">
        <f t="shared" ref="IB80:IJ80" si="81">IF(OR(ISBLANK(IB22),ISBLANK(IB51)),"",IB22-IB51)</f>
        <v>0.20621708783747905</v>
      </c>
      <c r="IC80" s="84" t="str">
        <f t="shared" si="81"/>
        <v/>
      </c>
      <c r="ID80" s="180">
        <f t="shared" si="81"/>
        <v>-5.5257880091294204E-2</v>
      </c>
      <c r="IE80" s="85" t="str">
        <f t="shared" si="81"/>
        <v/>
      </c>
      <c r="IF80" s="86" t="str">
        <f t="shared" si="81"/>
        <v/>
      </c>
      <c r="IG80" s="84" t="str">
        <f t="shared" si="81"/>
        <v/>
      </c>
      <c r="IH80" s="180">
        <f t="shared" si="81"/>
        <v>-0.124945034466798</v>
      </c>
      <c r="II80" s="85" t="str">
        <f t="shared" si="81"/>
        <v/>
      </c>
      <c r="IJ80" s="86" t="str">
        <f t="shared" si="81"/>
        <v/>
      </c>
    </row>
    <row r="81" spans="3:244" x14ac:dyDescent="0.6">
      <c r="C81" s="59">
        <v>46111</v>
      </c>
      <c r="D81" s="269">
        <v>1.08</v>
      </c>
      <c r="E81" s="28"/>
      <c r="F81" s="57"/>
      <c r="G81" s="28"/>
      <c r="H81" s="152">
        <v>46100</v>
      </c>
      <c r="I81" s="158">
        <v>2E-3</v>
      </c>
      <c r="J81" s="28"/>
      <c r="L81" s="190"/>
      <c r="O81" s="59"/>
      <c r="P81" s="159"/>
      <c r="Q81" s="99"/>
      <c r="R81" s="57"/>
      <c r="S81" s="28"/>
      <c r="T81" s="152"/>
      <c r="U81" s="265"/>
      <c r="V81" s="28"/>
      <c r="X81" s="190"/>
      <c r="AA81" s="59">
        <v>45849</v>
      </c>
      <c r="AB81" s="159">
        <v>0.39900000000000002</v>
      </c>
      <c r="AC81" s="99"/>
      <c r="AF81" s="152">
        <v>45826</v>
      </c>
      <c r="AG81" s="265">
        <v>6.1310000000000002</v>
      </c>
      <c r="AH81" s="28"/>
      <c r="AJ81" s="190">
        <f t="shared" si="40"/>
        <v>2.5019999999999989</v>
      </c>
      <c r="AM81" s="59">
        <v>45797</v>
      </c>
      <c r="AN81" s="159">
        <v>10.627000000000001</v>
      </c>
      <c r="AO81" s="99"/>
      <c r="AR81" s="152">
        <v>45726</v>
      </c>
      <c r="AS81" s="265">
        <v>3.306</v>
      </c>
      <c r="AT81" s="28"/>
      <c r="AV81" s="190"/>
      <c r="AY81" s="162">
        <v>45779</v>
      </c>
      <c r="AZ81" s="163">
        <v>4.742</v>
      </c>
      <c r="BD81" s="160">
        <v>45770</v>
      </c>
      <c r="BE81" s="161">
        <v>3.7130000000000001</v>
      </c>
      <c r="BF81" s="28"/>
      <c r="BH81" s="190">
        <f t="shared" si="42"/>
        <v>-0.64599999999999991</v>
      </c>
      <c r="BK81" s="162">
        <v>45624</v>
      </c>
      <c r="BL81" s="163">
        <v>0.109</v>
      </c>
      <c r="BP81" s="160">
        <v>45551</v>
      </c>
      <c r="BQ81" s="161">
        <v>0.39800000000000002</v>
      </c>
      <c r="BR81" s="28"/>
      <c r="BT81" s="190" t="e">
        <f t="shared" si="43"/>
        <v>#N/A</v>
      </c>
      <c r="BW81" s="162">
        <v>46464</v>
      </c>
      <c r="BX81" s="163">
        <v>0.42399999999999999</v>
      </c>
      <c r="CB81" s="160">
        <v>46386</v>
      </c>
      <c r="CC81" s="161">
        <v>0.46200000000000002</v>
      </c>
      <c r="CD81" s="28"/>
      <c r="CF81" s="190">
        <f t="shared" si="44"/>
        <v>-1.0000000000000009E-2</v>
      </c>
      <c r="CI81" s="162"/>
      <c r="CJ81" s="163"/>
      <c r="CN81" s="160"/>
      <c r="CO81" s="161"/>
      <c r="CP81" s="28"/>
      <c r="CR81" s="190"/>
      <c r="CU81" s="162"/>
      <c r="CV81" s="163"/>
      <c r="CZ81" s="160"/>
      <c r="DA81" s="161"/>
      <c r="DB81" s="28"/>
      <c r="DD81" s="190"/>
      <c r="DG81" s="162"/>
      <c r="DH81" s="163"/>
      <c r="DL81" s="160"/>
      <c r="DM81" s="161"/>
      <c r="DN81" s="28"/>
      <c r="DP81" s="190" t="e">
        <f t="shared" si="45"/>
        <v>#N/A</v>
      </c>
      <c r="DS81" s="162"/>
      <c r="DT81" s="163"/>
      <c r="DX81" s="160"/>
      <c r="DY81" s="161"/>
      <c r="DZ81" s="28"/>
      <c r="EB81" s="190" t="e">
        <f t="shared" si="46"/>
        <v>#N/A</v>
      </c>
      <c r="EE81" s="162"/>
      <c r="EF81" s="163"/>
      <c r="EJ81" s="160"/>
      <c r="EK81" s="161"/>
      <c r="EL81" s="28"/>
      <c r="EN81" s="190" t="e">
        <f t="shared" si="47"/>
        <v>#N/A</v>
      </c>
      <c r="EQ81" s="162"/>
      <c r="ER81" s="163"/>
      <c r="EV81" s="160"/>
      <c r="EW81" s="161"/>
      <c r="EX81" s="28"/>
      <c r="EZ81" s="190" t="e">
        <f t="shared" si="48"/>
        <v>#N/A</v>
      </c>
      <c r="FC81" s="162"/>
      <c r="FD81" s="163"/>
      <c r="FH81" s="160"/>
      <c r="FI81" s="161"/>
      <c r="FJ81" s="28"/>
      <c r="FL81" s="190" t="e">
        <f t="shared" si="49"/>
        <v>#N/A</v>
      </c>
      <c r="FO81" s="162"/>
      <c r="FP81" s="163"/>
      <c r="FT81" s="160"/>
      <c r="FU81" s="161"/>
      <c r="FV81" s="28"/>
      <c r="FX81" s="190" t="e">
        <f t="shared" si="50"/>
        <v>#N/A</v>
      </c>
      <c r="GA81" s="162"/>
      <c r="GB81" s="163"/>
      <c r="GF81" s="160"/>
      <c r="GG81" s="161"/>
      <c r="GH81" s="28"/>
      <c r="GJ81" s="190" t="e">
        <f t="shared" si="51"/>
        <v>#N/A</v>
      </c>
      <c r="GM81" s="162"/>
      <c r="GN81" s="163"/>
      <c r="GR81" s="160"/>
      <c r="GS81" s="161"/>
      <c r="GT81" s="28"/>
      <c r="GV81" s="190" t="e">
        <f t="shared" si="52"/>
        <v>#N/A</v>
      </c>
      <c r="GY81" s="162"/>
      <c r="GZ81" s="163"/>
      <c r="HD81" s="160"/>
      <c r="HE81" s="161"/>
      <c r="HF81" s="28"/>
      <c r="HH81" s="190" t="e">
        <f t="shared" si="53"/>
        <v>#N/A</v>
      </c>
      <c r="HJ81" s="772" t="s">
        <v>11</v>
      </c>
      <c r="HK81" s="795">
        <f t="shared" ref="HK81:HY81" si="82">IF(OR(ISBLANK(HK23),ISBLANK(HK52)),"",HK23-HK52)</f>
        <v>8.5903986448195968E-2</v>
      </c>
      <c r="HL81" s="795" t="str">
        <f t="shared" si="82"/>
        <v/>
      </c>
      <c r="HM81" s="795" t="str">
        <f t="shared" si="82"/>
        <v/>
      </c>
      <c r="HN81" s="795" t="str">
        <f t="shared" si="82"/>
        <v/>
      </c>
      <c r="HO81" s="795" t="str">
        <f t="shared" si="82"/>
        <v/>
      </c>
      <c r="HP81" s="795" t="str">
        <f t="shared" si="82"/>
        <v/>
      </c>
      <c r="HQ81" s="795" t="str">
        <f t="shared" si="82"/>
        <v/>
      </c>
      <c r="HR81" s="795" t="str">
        <f t="shared" si="82"/>
        <v/>
      </c>
      <c r="HS81" s="795" t="str">
        <f t="shared" si="82"/>
        <v/>
      </c>
      <c r="HT81" s="795" t="str">
        <f t="shared" si="82"/>
        <v/>
      </c>
      <c r="HU81" s="795" t="str">
        <f t="shared" si="82"/>
        <v/>
      </c>
      <c r="HV81" s="796">
        <f t="shared" si="82"/>
        <v>9.6264225588250096E-3</v>
      </c>
      <c r="HW81" s="795">
        <f t="shared" si="82"/>
        <v>1.0728634840601048E-2</v>
      </c>
      <c r="HX81" s="795">
        <f t="shared" si="82"/>
        <v>5.2395250418884931E-2</v>
      </c>
      <c r="HY81" s="784">
        <f t="shared" si="82"/>
        <v>0</v>
      </c>
      <c r="HZ81" s="843"/>
      <c r="IA81" s="838"/>
      <c r="IB81" s="775">
        <f t="shared" ref="IB81:IJ81" si="83">IF(OR(ISBLANK(IB23),ISBLANK(IB52)),"",IB23-IB52)</f>
        <v>9.2252784919449993E-2</v>
      </c>
      <c r="IC81" s="776" t="str">
        <f t="shared" si="83"/>
        <v/>
      </c>
      <c r="ID81" s="777" t="str">
        <f t="shared" si="83"/>
        <v/>
      </c>
      <c r="IE81" s="778">
        <f t="shared" si="83"/>
        <v>5.0815731960988986E-2</v>
      </c>
      <c r="IF81" s="779" t="str">
        <f t="shared" si="83"/>
        <v/>
      </c>
      <c r="IG81" s="776" t="str">
        <f t="shared" si="83"/>
        <v/>
      </c>
      <c r="IH81" s="777" t="str">
        <f t="shared" si="83"/>
        <v/>
      </c>
      <c r="II81" s="777" t="str">
        <f t="shared" si="83"/>
        <v/>
      </c>
      <c r="IJ81" s="779" t="str">
        <f t="shared" si="83"/>
        <v/>
      </c>
    </row>
    <row r="82" spans="3:244" x14ac:dyDescent="0.6">
      <c r="C82" s="59">
        <v>46112</v>
      </c>
      <c r="D82" s="269">
        <v>1.4999999999999999E-2</v>
      </c>
      <c r="E82" s="28"/>
      <c r="F82" s="57"/>
      <c r="G82" s="28"/>
      <c r="H82" s="152">
        <v>46107</v>
      </c>
      <c r="I82" s="158">
        <v>0.36</v>
      </c>
      <c r="J82" s="28"/>
      <c r="L82" s="190"/>
      <c r="O82" s="59"/>
      <c r="P82" s="159"/>
      <c r="Q82" s="99"/>
      <c r="R82" s="57"/>
      <c r="S82" s="28"/>
      <c r="T82" s="152"/>
      <c r="U82" s="265"/>
      <c r="V82" s="28"/>
      <c r="X82" s="190"/>
      <c r="AA82" s="59">
        <v>45855</v>
      </c>
      <c r="AB82" s="159">
        <v>1.5660000000000001</v>
      </c>
      <c r="AC82" s="99"/>
      <c r="AF82" s="152">
        <v>45832</v>
      </c>
      <c r="AG82" s="265">
        <v>13.708</v>
      </c>
      <c r="AH82" s="28"/>
      <c r="AJ82" s="190">
        <f t="shared" si="40"/>
        <v>-3.42</v>
      </c>
      <c r="AM82" s="59">
        <v>45799</v>
      </c>
      <c r="AN82" s="159">
        <v>34.527000000000001</v>
      </c>
      <c r="AO82" s="99"/>
      <c r="AR82" s="152">
        <v>45727</v>
      </c>
      <c r="AS82" s="265">
        <v>8.19</v>
      </c>
      <c r="AT82" s="28"/>
      <c r="AV82" s="190"/>
      <c r="AY82" s="162">
        <v>45782</v>
      </c>
      <c r="AZ82" s="163">
        <v>9.0730000000000004</v>
      </c>
      <c r="BD82" s="160">
        <v>45772</v>
      </c>
      <c r="BE82" s="161">
        <v>3.5139999999999998</v>
      </c>
      <c r="BF82" s="28"/>
      <c r="BH82" s="190">
        <f t="shared" si="42"/>
        <v>-0.28599999999999959</v>
      </c>
      <c r="BK82" s="162">
        <v>45625</v>
      </c>
      <c r="BL82" s="163">
        <v>0.44600000000000001</v>
      </c>
      <c r="BP82" s="160">
        <v>45552</v>
      </c>
      <c r="BQ82" s="161">
        <v>5.8999999999999997E-2</v>
      </c>
      <c r="BR82" s="28"/>
      <c r="BT82" s="190" t="e">
        <f t="shared" si="43"/>
        <v>#N/A</v>
      </c>
      <c r="BW82" s="162">
        <v>46476</v>
      </c>
      <c r="BX82" s="163">
        <v>265.03300000000002</v>
      </c>
      <c r="CB82" s="160">
        <v>46415</v>
      </c>
      <c r="CC82" s="161">
        <v>1.907</v>
      </c>
      <c r="CD82" s="28"/>
      <c r="CF82" s="190">
        <f t="shared" si="44"/>
        <v>-4.2000000000000037E-2</v>
      </c>
      <c r="CI82" s="162"/>
      <c r="CJ82" s="163"/>
      <c r="CN82" s="160"/>
      <c r="CO82" s="161"/>
      <c r="CP82" s="28"/>
      <c r="CR82" s="190"/>
      <c r="CU82" s="162"/>
      <c r="CV82" s="163"/>
      <c r="CZ82" s="160"/>
      <c r="DA82" s="161"/>
      <c r="DB82" s="28"/>
      <c r="DD82" s="190"/>
      <c r="DG82" s="162"/>
      <c r="DH82" s="163"/>
      <c r="DL82" s="160"/>
      <c r="DM82" s="161"/>
      <c r="DN82" s="28"/>
      <c r="DP82" s="190" t="e">
        <f t="shared" si="45"/>
        <v>#N/A</v>
      </c>
      <c r="DS82" s="162"/>
      <c r="DT82" s="163"/>
      <c r="DX82" s="160"/>
      <c r="DY82" s="161"/>
      <c r="DZ82" s="28"/>
      <c r="EB82" s="190" t="e">
        <f t="shared" si="46"/>
        <v>#N/A</v>
      </c>
      <c r="EE82" s="162"/>
      <c r="EF82" s="163"/>
      <c r="EJ82" s="160"/>
      <c r="EK82" s="161"/>
      <c r="EL82" s="28"/>
      <c r="EN82" s="190" t="e">
        <f t="shared" si="47"/>
        <v>#N/A</v>
      </c>
      <c r="EQ82" s="162"/>
      <c r="ER82" s="163"/>
      <c r="EV82" s="160"/>
      <c r="EW82" s="161"/>
      <c r="EX82" s="28"/>
      <c r="EZ82" s="190" t="e">
        <f t="shared" si="48"/>
        <v>#N/A</v>
      </c>
      <c r="FC82" s="162"/>
      <c r="FD82" s="163"/>
      <c r="FH82" s="160"/>
      <c r="FI82" s="161"/>
      <c r="FJ82" s="28"/>
      <c r="FL82" s="190" t="e">
        <f t="shared" si="49"/>
        <v>#N/A</v>
      </c>
      <c r="FO82" s="162"/>
      <c r="FP82" s="163"/>
      <c r="FT82" s="160"/>
      <c r="FU82" s="161"/>
      <c r="FV82" s="28"/>
      <c r="FX82" s="190" t="e">
        <f t="shared" si="50"/>
        <v>#N/A</v>
      </c>
      <c r="GA82" s="162"/>
      <c r="GB82" s="163"/>
      <c r="GF82" s="160"/>
      <c r="GG82" s="161"/>
      <c r="GH82" s="28"/>
      <c r="GJ82" s="190" t="e">
        <f t="shared" si="51"/>
        <v>#N/A</v>
      </c>
      <c r="GM82" s="162"/>
      <c r="GN82" s="163"/>
      <c r="GR82" s="160"/>
      <c r="GS82" s="161"/>
      <c r="GT82" s="28"/>
      <c r="GV82" s="190" t="e">
        <f t="shared" si="52"/>
        <v>#N/A</v>
      </c>
      <c r="GY82" s="162"/>
      <c r="GZ82" s="163"/>
      <c r="HD82" s="160"/>
      <c r="HE82" s="161"/>
      <c r="HF82" s="28"/>
      <c r="HH82" s="190" t="e">
        <f t="shared" si="53"/>
        <v>#N/A</v>
      </c>
      <c r="HJ82" s="39" t="s">
        <v>659</v>
      </c>
      <c r="HK82" s="191"/>
      <c r="HL82" s="191"/>
      <c r="HM82" s="191"/>
      <c r="HN82" s="191"/>
      <c r="HO82" s="191"/>
      <c r="HP82" s="191"/>
      <c r="HQ82" s="191"/>
      <c r="HR82" s="191"/>
      <c r="HS82" s="191"/>
      <c r="HT82" s="191"/>
      <c r="HU82" s="191"/>
      <c r="HV82" s="517"/>
      <c r="HW82" s="191"/>
      <c r="HX82" s="191"/>
      <c r="HY82" s="517"/>
      <c r="HZ82" s="75"/>
      <c r="IA82" s="466"/>
      <c r="IB82" s="178"/>
      <c r="IC82" s="84"/>
      <c r="ID82" s="85"/>
      <c r="IE82" s="180"/>
      <c r="IF82" s="86"/>
      <c r="IG82" s="84"/>
      <c r="IH82" s="85"/>
      <c r="II82" s="85"/>
      <c r="IJ82" s="86"/>
    </row>
    <row r="83" spans="3:244" x14ac:dyDescent="0.6">
      <c r="C83" s="59">
        <v>46113</v>
      </c>
      <c r="D83" s="269">
        <v>3.0000000000000001E-3</v>
      </c>
      <c r="E83" s="28"/>
      <c r="F83" s="57"/>
      <c r="G83" s="28"/>
      <c r="H83" s="152">
        <v>46111</v>
      </c>
      <c r="I83" s="158">
        <v>1.0549999999999999</v>
      </c>
      <c r="J83" s="28"/>
      <c r="L83" s="190"/>
      <c r="O83" s="59"/>
      <c r="P83" s="159"/>
      <c r="Q83" s="99"/>
      <c r="R83" s="57"/>
      <c r="S83" s="28"/>
      <c r="T83" s="152"/>
      <c r="U83" s="265"/>
      <c r="V83" s="28"/>
      <c r="X83" s="190"/>
      <c r="AA83" s="59">
        <v>45866</v>
      </c>
      <c r="AB83" s="159">
        <v>1.7749999999999999</v>
      </c>
      <c r="AC83" s="99"/>
      <c r="AF83" s="152">
        <v>45834</v>
      </c>
      <c r="AG83" s="265">
        <v>5.1740000000000004</v>
      </c>
      <c r="AH83" s="28"/>
      <c r="AJ83" s="190">
        <f t="shared" si="40"/>
        <v>2.1129999999999995</v>
      </c>
      <c r="AM83" s="59">
        <v>45803</v>
      </c>
      <c r="AN83" s="159">
        <v>17.07</v>
      </c>
      <c r="AO83" s="99"/>
      <c r="AR83" s="152">
        <v>45729</v>
      </c>
      <c r="AS83" s="265">
        <v>0.65800000000000003</v>
      </c>
      <c r="AT83" s="28"/>
      <c r="AV83" s="190"/>
      <c r="AY83" s="162">
        <v>45783</v>
      </c>
      <c r="AZ83" s="163">
        <v>5.798</v>
      </c>
      <c r="BD83" s="160">
        <v>45775</v>
      </c>
      <c r="BE83" s="161">
        <v>1.9119999999999999</v>
      </c>
      <c r="BF83" s="28"/>
      <c r="BH83" s="190">
        <f t="shared" si="42"/>
        <v>-0.23799999999999999</v>
      </c>
      <c r="BK83" s="162">
        <v>45628</v>
      </c>
      <c r="BL83" s="163">
        <v>0.39900000000000002</v>
      </c>
      <c r="BP83" s="160">
        <v>45553</v>
      </c>
      <c r="BQ83" s="161">
        <v>7.1999999999999995E-2</v>
      </c>
      <c r="BR83" s="28"/>
      <c r="BT83" s="190" t="e">
        <f t="shared" si="43"/>
        <v>#N/A</v>
      </c>
      <c r="BW83" s="162">
        <v>46566</v>
      </c>
      <c r="BX83" s="163">
        <v>0.45200000000000001</v>
      </c>
      <c r="CB83" s="160">
        <v>46443</v>
      </c>
      <c r="CC83" s="161">
        <v>26.297999999999998</v>
      </c>
      <c r="CD83" s="28"/>
      <c r="CF83" s="190">
        <f t="shared" si="44"/>
        <v>-8.2149999999999999</v>
      </c>
      <c r="CI83" s="162"/>
      <c r="CJ83" s="163"/>
      <c r="CN83" s="160"/>
      <c r="CO83" s="161"/>
      <c r="CP83" s="28"/>
      <c r="CR83" s="190"/>
      <c r="CU83" s="162"/>
      <c r="CV83" s="163"/>
      <c r="CZ83" s="160"/>
      <c r="DA83" s="161"/>
      <c r="DB83" s="28"/>
      <c r="DD83" s="190"/>
      <c r="DG83" s="162"/>
      <c r="DH83" s="163"/>
      <c r="DL83" s="160"/>
      <c r="DM83" s="161"/>
      <c r="DN83" s="28"/>
      <c r="DP83" s="190" t="e">
        <f t="shared" si="45"/>
        <v>#N/A</v>
      </c>
      <c r="DS83" s="162"/>
      <c r="DT83" s="163"/>
      <c r="DX83" s="160"/>
      <c r="DY83" s="161"/>
      <c r="DZ83" s="28"/>
      <c r="EB83" s="190" t="e">
        <f t="shared" si="46"/>
        <v>#N/A</v>
      </c>
      <c r="EE83" s="162"/>
      <c r="EF83" s="163"/>
      <c r="EJ83" s="160"/>
      <c r="EK83" s="161"/>
      <c r="EL83" s="28"/>
      <c r="EN83" s="190" t="e">
        <f t="shared" si="47"/>
        <v>#N/A</v>
      </c>
      <c r="EQ83" s="162"/>
      <c r="ER83" s="163"/>
      <c r="EV83" s="160"/>
      <c r="EW83" s="161"/>
      <c r="EX83" s="28"/>
      <c r="EZ83" s="190" t="e">
        <f t="shared" si="48"/>
        <v>#N/A</v>
      </c>
      <c r="FC83" s="162"/>
      <c r="FD83" s="163"/>
      <c r="FH83" s="160"/>
      <c r="FI83" s="161"/>
      <c r="FJ83" s="28"/>
      <c r="FL83" s="190" t="e">
        <f t="shared" si="49"/>
        <v>#N/A</v>
      </c>
      <c r="FO83" s="162"/>
      <c r="FP83" s="163"/>
      <c r="FT83" s="160"/>
      <c r="FU83" s="161"/>
      <c r="FV83" s="28"/>
      <c r="FX83" s="190" t="e">
        <f t="shared" si="50"/>
        <v>#N/A</v>
      </c>
      <c r="GA83" s="162"/>
      <c r="GB83" s="163"/>
      <c r="GF83" s="160"/>
      <c r="GG83" s="161"/>
      <c r="GH83" s="28"/>
      <c r="GJ83" s="190" t="e">
        <f t="shared" si="51"/>
        <v>#N/A</v>
      </c>
      <c r="GM83" s="162"/>
      <c r="GN83" s="163"/>
      <c r="GR83" s="160"/>
      <c r="GS83" s="161"/>
      <c r="GT83" s="28"/>
      <c r="GV83" s="190" t="e">
        <f t="shared" si="52"/>
        <v>#N/A</v>
      </c>
      <c r="GY83" s="162"/>
      <c r="GZ83" s="163"/>
      <c r="HD83" s="160"/>
      <c r="HE83" s="161"/>
      <c r="HF83" s="28"/>
      <c r="HH83" s="190" t="e">
        <f t="shared" si="53"/>
        <v>#N/A</v>
      </c>
      <c r="HJ83" s="500" t="s">
        <v>658</v>
      </c>
      <c r="HK83" s="510"/>
      <c r="HL83" s="510"/>
      <c r="HM83" s="510"/>
      <c r="HN83" s="510"/>
      <c r="HO83" s="510"/>
      <c r="HP83" s="510"/>
      <c r="HQ83" s="510"/>
      <c r="HR83" s="510"/>
      <c r="HS83" s="510"/>
      <c r="HT83" s="510"/>
      <c r="HU83" s="510"/>
      <c r="HV83" s="797"/>
      <c r="HW83" s="510"/>
      <c r="HX83" s="510"/>
      <c r="HY83" s="797"/>
      <c r="HZ83" s="510"/>
      <c r="IA83" s="502"/>
      <c r="IB83" s="504"/>
      <c r="IC83" s="505"/>
      <c r="ID83" s="506"/>
      <c r="IE83" s="781"/>
      <c r="IF83" s="507"/>
      <c r="IG83" s="505"/>
      <c r="IH83" s="506"/>
      <c r="II83" s="506"/>
      <c r="IJ83" s="507"/>
    </row>
    <row r="84" spans="3:244" ht="16.149999999999999" thickBot="1" x14ac:dyDescent="0.65">
      <c r="C84" s="59">
        <v>46115</v>
      </c>
      <c r="D84" s="269">
        <v>3.0000000000000001E-3</v>
      </c>
      <c r="E84" s="28"/>
      <c r="F84" s="57"/>
      <c r="G84" s="28"/>
      <c r="H84" s="152">
        <v>46112</v>
      </c>
      <c r="I84" s="158">
        <v>1.4E-2</v>
      </c>
      <c r="J84" s="28"/>
      <c r="L84" s="190"/>
      <c r="O84" s="59"/>
      <c r="P84" s="159"/>
      <c r="Q84" s="99"/>
      <c r="R84" s="57"/>
      <c r="S84" s="28"/>
      <c r="T84" s="152"/>
      <c r="U84" s="265"/>
      <c r="V84" s="28"/>
      <c r="X84" s="190"/>
      <c r="AA84" s="59">
        <v>45888</v>
      </c>
      <c r="AB84" s="159">
        <v>0.4</v>
      </c>
      <c r="AC84" s="99"/>
      <c r="AF84" s="152">
        <v>45835</v>
      </c>
      <c r="AG84" s="265">
        <v>1E-3</v>
      </c>
      <c r="AH84" s="28"/>
      <c r="AJ84" s="190">
        <f t="shared" si="40"/>
        <v>0</v>
      </c>
      <c r="AM84" s="59">
        <v>45804</v>
      </c>
      <c r="AN84" s="159">
        <v>1.5589999999999999</v>
      </c>
      <c r="AO84" s="99"/>
      <c r="AR84" s="152">
        <v>45733</v>
      </c>
      <c r="AS84" s="265">
        <v>1.179</v>
      </c>
      <c r="AT84" s="28"/>
      <c r="AV84" s="190"/>
      <c r="AY84" s="162">
        <v>45785</v>
      </c>
      <c r="AZ84" s="163">
        <v>1.395</v>
      </c>
      <c r="BD84" s="160">
        <v>45776</v>
      </c>
      <c r="BE84" s="161">
        <v>1.075</v>
      </c>
      <c r="BF84" s="28"/>
      <c r="BH84" s="190">
        <f t="shared" si="42"/>
        <v>-0.11399999999999999</v>
      </c>
      <c r="BK84" s="162">
        <v>45629</v>
      </c>
      <c r="BL84" s="163">
        <v>2.5000000000000001E-2</v>
      </c>
      <c r="BP84" s="160">
        <v>45555</v>
      </c>
      <c r="BQ84" s="161">
        <v>6.4000000000000001E-2</v>
      </c>
      <c r="BR84" s="28"/>
      <c r="BT84" s="190" t="e">
        <f t="shared" si="43"/>
        <v>#N/A</v>
      </c>
      <c r="BW84" s="162">
        <v>46567</v>
      </c>
      <c r="BX84" s="163">
        <v>35.685000000000002</v>
      </c>
      <c r="CB84" s="160">
        <v>46464</v>
      </c>
      <c r="CC84" s="161">
        <v>0.433</v>
      </c>
      <c r="CD84" s="28"/>
      <c r="CF84" s="190">
        <f t="shared" si="44"/>
        <v>-9.000000000000008E-3</v>
      </c>
      <c r="CI84" s="76"/>
      <c r="CJ84" s="91"/>
      <c r="CR84" s="190"/>
      <c r="CU84" s="162"/>
      <c r="CV84" s="163"/>
      <c r="DD84" s="190"/>
      <c r="DG84" s="76"/>
      <c r="DH84" s="91"/>
      <c r="DP84" s="190" t="e">
        <f t="shared" si="45"/>
        <v>#N/A</v>
      </c>
      <c r="DS84" s="76"/>
      <c r="DT84" s="91"/>
      <c r="EB84" s="190" t="e">
        <f t="shared" si="46"/>
        <v>#N/A</v>
      </c>
      <c r="EE84" s="76"/>
      <c r="EF84" s="91"/>
      <c r="EN84" s="190" t="e">
        <f t="shared" si="47"/>
        <v>#N/A</v>
      </c>
      <c r="EQ84" s="76"/>
      <c r="ER84" s="91"/>
      <c r="EZ84" s="190" t="e">
        <f t="shared" si="48"/>
        <v>#N/A</v>
      </c>
      <c r="FC84" s="76"/>
      <c r="FD84" s="91"/>
      <c r="FL84" s="190" t="e">
        <f t="shared" si="49"/>
        <v>#N/A</v>
      </c>
      <c r="FO84" s="76"/>
      <c r="FP84" s="91"/>
      <c r="FX84" s="190" t="e">
        <f t="shared" si="50"/>
        <v>#N/A</v>
      </c>
      <c r="GA84" s="76"/>
      <c r="GB84" s="91"/>
      <c r="GJ84" s="190" t="e">
        <f t="shared" si="51"/>
        <v>#N/A</v>
      </c>
      <c r="GM84" s="76"/>
      <c r="GN84" s="91"/>
      <c r="GV84" s="190" t="e">
        <f t="shared" si="52"/>
        <v>#N/A</v>
      </c>
      <c r="GY84" s="76"/>
      <c r="GZ84" s="91"/>
      <c r="HH84" s="190" t="e">
        <f t="shared" si="53"/>
        <v>#N/A</v>
      </c>
      <c r="HJ84" s="40" t="s">
        <v>14</v>
      </c>
      <c r="HK84" s="192">
        <f t="shared" ref="HK84:HY84" si="84">IF(OR(ISBLANK(HK26),ISBLANK(HK55)),"",HK26-HK55)</f>
        <v>0.19768863538514891</v>
      </c>
      <c r="HL84" s="192" t="str">
        <f t="shared" si="84"/>
        <v/>
      </c>
      <c r="HM84" s="289" t="str">
        <f t="shared" si="84"/>
        <v/>
      </c>
      <c r="HN84" s="192" t="str">
        <f t="shared" si="84"/>
        <v/>
      </c>
      <c r="HO84" s="289" t="str">
        <f t="shared" si="84"/>
        <v/>
      </c>
      <c r="HP84" s="289" t="str">
        <f t="shared" si="84"/>
        <v/>
      </c>
      <c r="HQ84" s="289" t="str">
        <f t="shared" si="84"/>
        <v/>
      </c>
      <c r="HR84" s="289" t="str">
        <f t="shared" si="84"/>
        <v/>
      </c>
      <c r="HS84" s="289" t="str">
        <f t="shared" si="84"/>
        <v/>
      </c>
      <c r="HT84" s="192" t="str">
        <f t="shared" si="84"/>
        <v/>
      </c>
      <c r="HU84" s="192" t="str">
        <f t="shared" si="84"/>
        <v/>
      </c>
      <c r="HV84" s="518">
        <f t="shared" si="84"/>
        <v>1.5818732152796E-2</v>
      </c>
      <c r="HW84" s="192">
        <f t="shared" si="84"/>
        <v>2.3481387723744029E-2</v>
      </c>
      <c r="HX84" s="192">
        <f t="shared" si="84"/>
        <v>0.20621708783747905</v>
      </c>
      <c r="HY84" s="518">
        <f t="shared" si="84"/>
        <v>9.2252784919449993E-2</v>
      </c>
      <c r="HZ84" s="192"/>
      <c r="IA84" s="798"/>
      <c r="IB84" s="90">
        <f t="shared" ref="IB84:IJ84" si="85">IF(OR(ISBLANK(IB26),ISBLANK(IB55)),"",IB26-IB55)</f>
        <v>0</v>
      </c>
      <c r="IC84" s="87" t="str">
        <f t="shared" si="85"/>
        <v/>
      </c>
      <c r="ID84" s="88" t="str">
        <f t="shared" si="85"/>
        <v/>
      </c>
      <c r="IE84" s="88" t="str">
        <f t="shared" si="85"/>
        <v/>
      </c>
      <c r="IF84" s="181">
        <f t="shared" si="85"/>
        <v>-0.16964383345386497</v>
      </c>
      <c r="IG84" s="87" t="str">
        <f t="shared" si="85"/>
        <v/>
      </c>
      <c r="IH84" s="88" t="str">
        <f t="shared" si="85"/>
        <v/>
      </c>
      <c r="II84" s="88" t="str">
        <f t="shared" si="85"/>
        <v/>
      </c>
      <c r="IJ84" s="181">
        <f t="shared" si="85"/>
        <v>-0.24754439551350602</v>
      </c>
    </row>
    <row r="85" spans="3:244" x14ac:dyDescent="0.6">
      <c r="C85" s="59">
        <v>46184</v>
      </c>
      <c r="D85" s="269">
        <v>1E-3</v>
      </c>
      <c r="E85" s="28"/>
      <c r="F85" s="57"/>
      <c r="G85" s="28"/>
      <c r="H85" s="152">
        <v>46113</v>
      </c>
      <c r="I85" s="158">
        <v>3.0000000000000001E-3</v>
      </c>
      <c r="J85" s="28"/>
      <c r="L85" s="190"/>
      <c r="O85" s="59"/>
      <c r="P85" s="159"/>
      <c r="Q85" s="99"/>
      <c r="R85" s="57"/>
      <c r="S85" s="28"/>
      <c r="T85" s="152"/>
      <c r="U85" s="265"/>
      <c r="V85" s="28"/>
      <c r="X85" s="190"/>
      <c r="AA85" s="59">
        <v>45889</v>
      </c>
      <c r="AB85" s="159">
        <v>0.71299999999999997</v>
      </c>
      <c r="AC85" s="99"/>
      <c r="AF85" s="152">
        <v>45841</v>
      </c>
      <c r="AG85" s="265">
        <v>39.548000000000002</v>
      </c>
      <c r="AH85" s="28"/>
      <c r="AJ85" s="190">
        <f t="shared" si="40"/>
        <v>-5.3689999999999998</v>
      </c>
      <c r="AM85" s="59">
        <v>45806</v>
      </c>
      <c r="AN85" s="159">
        <v>0.315</v>
      </c>
      <c r="AO85" s="99"/>
      <c r="AR85" s="152">
        <v>45749</v>
      </c>
      <c r="AS85" s="265">
        <v>1.778</v>
      </c>
      <c r="AT85" s="28"/>
      <c r="AV85" s="190"/>
      <c r="AY85" s="162">
        <v>45786</v>
      </c>
      <c r="AZ85" s="163">
        <v>8.0649999999999995</v>
      </c>
      <c r="BD85" s="160">
        <v>45777</v>
      </c>
      <c r="BE85" s="161">
        <v>3.0339999999999998</v>
      </c>
      <c r="BF85" s="28"/>
      <c r="BH85" s="190" t="e">
        <f t="shared" si="42"/>
        <v>#N/A</v>
      </c>
      <c r="BK85" s="162">
        <v>45630</v>
      </c>
      <c r="BL85" s="163">
        <v>7.6999999999999999E-2</v>
      </c>
      <c r="BP85" s="160">
        <v>45558</v>
      </c>
      <c r="BQ85" s="161">
        <v>0.16</v>
      </c>
      <c r="BR85" s="28"/>
      <c r="BT85" s="190" t="e">
        <f t="shared" si="43"/>
        <v>#N/A</v>
      </c>
      <c r="BW85" s="162">
        <v>46597</v>
      </c>
      <c r="BX85" s="163">
        <v>1.865</v>
      </c>
      <c r="CB85" s="160">
        <v>46476</v>
      </c>
      <c r="CC85" s="161">
        <v>268.24599999999998</v>
      </c>
      <c r="CD85" s="28"/>
      <c r="CF85" s="190">
        <f t="shared" si="44"/>
        <v>-3.2129999999999654</v>
      </c>
      <c r="CI85" s="76"/>
      <c r="CJ85" s="91"/>
      <c r="CR85" s="190"/>
      <c r="CU85" s="162"/>
      <c r="CV85" s="163"/>
      <c r="DD85" s="190"/>
      <c r="DG85" s="76"/>
      <c r="DH85" s="91"/>
      <c r="DP85" s="190" t="e">
        <f t="shared" si="45"/>
        <v>#N/A</v>
      </c>
      <c r="DS85" s="76"/>
      <c r="DT85" s="91"/>
      <c r="EB85" s="190" t="e">
        <f t="shared" si="46"/>
        <v>#N/A</v>
      </c>
      <c r="EE85" s="76"/>
      <c r="EF85" s="91"/>
      <c r="EN85" s="190" t="e">
        <f t="shared" si="47"/>
        <v>#N/A</v>
      </c>
      <c r="EQ85" s="76"/>
      <c r="ER85" s="91"/>
      <c r="EZ85" s="190" t="e">
        <f t="shared" si="48"/>
        <v>#N/A</v>
      </c>
      <c r="FC85" s="76"/>
      <c r="FD85" s="91"/>
      <c r="FL85" s="190" t="e">
        <f t="shared" si="49"/>
        <v>#N/A</v>
      </c>
      <c r="FO85" s="76"/>
      <c r="FP85" s="91"/>
      <c r="FX85" s="190" t="e">
        <f t="shared" si="50"/>
        <v>#N/A</v>
      </c>
      <c r="GA85" s="76"/>
      <c r="GB85" s="91"/>
      <c r="GJ85" s="190" t="e">
        <f t="shared" si="51"/>
        <v>#N/A</v>
      </c>
      <c r="GM85" s="76"/>
      <c r="GN85" s="91"/>
      <c r="GV85" s="190" t="e">
        <f t="shared" si="52"/>
        <v>#N/A</v>
      </c>
      <c r="GY85" s="76"/>
      <c r="GZ85" s="91"/>
      <c r="HH85" s="190" t="e">
        <f t="shared" si="53"/>
        <v>#N/A</v>
      </c>
      <c r="HJ85" s="24" t="s">
        <v>18</v>
      </c>
      <c r="HK85" s="81" t="str">
        <f t="shared" ref="HK85:HY85" si="86">IF(OR(ISBLANK(HK27),ISBLANK(HK56)),"",HK27-HK56)</f>
        <v/>
      </c>
      <c r="HL85" s="82" t="str">
        <f t="shared" si="86"/>
        <v/>
      </c>
      <c r="HM85" s="82" t="str">
        <f t="shared" si="86"/>
        <v/>
      </c>
      <c r="HN85" s="82" t="str">
        <f t="shared" si="86"/>
        <v/>
      </c>
      <c r="HO85" s="82" t="str">
        <f t="shared" si="86"/>
        <v/>
      </c>
      <c r="HP85" s="82" t="str">
        <f t="shared" si="86"/>
        <v/>
      </c>
      <c r="HQ85" s="82" t="str">
        <f t="shared" si="86"/>
        <v/>
      </c>
      <c r="HR85" s="82" t="str">
        <f t="shared" si="86"/>
        <v/>
      </c>
      <c r="HS85" s="82" t="str">
        <f t="shared" si="86"/>
        <v/>
      </c>
      <c r="HT85" s="82" t="str">
        <f t="shared" si="86"/>
        <v/>
      </c>
      <c r="HU85" s="82" t="str">
        <f t="shared" si="86"/>
        <v/>
      </c>
      <c r="HV85" s="519">
        <f t="shared" si="86"/>
        <v>4.7434214946733999E-2</v>
      </c>
      <c r="HW85" s="193">
        <f t="shared" si="86"/>
        <v>4.9925718563565979E-2</v>
      </c>
      <c r="HX85" s="82" t="str">
        <f t="shared" si="86"/>
        <v/>
      </c>
      <c r="HY85" s="786" t="str">
        <f t="shared" si="86"/>
        <v/>
      </c>
      <c r="HZ85" s="82"/>
      <c r="IA85" s="787"/>
      <c r="IB85" s="83" t="str">
        <f t="shared" ref="IB85:IJ85" si="87">IF(OR(ISBLANK(IB27),ISBLANK(IB56)),"",IB27-IB56)</f>
        <v/>
      </c>
      <c r="IC85" s="81" t="str">
        <f t="shared" si="87"/>
        <v/>
      </c>
      <c r="ID85" s="82" t="str">
        <f t="shared" si="87"/>
        <v/>
      </c>
      <c r="IE85" s="82" t="str">
        <f t="shared" si="87"/>
        <v/>
      </c>
      <c r="IF85" s="83" t="str">
        <f t="shared" si="87"/>
        <v/>
      </c>
      <c r="IG85" s="82" t="str">
        <f t="shared" si="87"/>
        <v/>
      </c>
      <c r="IH85" s="82" t="str">
        <f t="shared" si="87"/>
        <v/>
      </c>
      <c r="II85" s="82" t="str">
        <f t="shared" si="87"/>
        <v/>
      </c>
      <c r="IJ85" s="83" t="str">
        <f t="shared" si="87"/>
        <v/>
      </c>
    </row>
    <row r="86" spans="3:244" x14ac:dyDescent="0.6">
      <c r="C86" s="59">
        <v>46202</v>
      </c>
      <c r="D86" s="269">
        <v>1.022</v>
      </c>
      <c r="E86" s="28"/>
      <c r="F86" s="57"/>
      <c r="G86" s="28"/>
      <c r="H86" s="152">
        <v>46115</v>
      </c>
      <c r="I86" s="158">
        <v>3.0000000000000001E-3</v>
      </c>
      <c r="J86" s="28"/>
      <c r="L86" s="190"/>
      <c r="O86" s="59"/>
      <c r="P86" s="159"/>
      <c r="Q86" s="99"/>
      <c r="R86" s="57"/>
      <c r="S86" s="28"/>
      <c r="T86" s="152"/>
      <c r="U86" s="265"/>
      <c r="V86" s="28"/>
      <c r="X86" s="190"/>
      <c r="AA86" s="59">
        <v>45898</v>
      </c>
      <c r="AB86" s="159">
        <v>0.46899999999999997</v>
      </c>
      <c r="AC86" s="99"/>
      <c r="AF86" s="152">
        <v>45845</v>
      </c>
      <c r="AG86" s="265">
        <v>4.8570000000000002</v>
      </c>
      <c r="AH86" s="28"/>
      <c r="AJ86" s="190">
        <f t="shared" si="40"/>
        <v>-2.3430000000000004</v>
      </c>
      <c r="AM86" s="59">
        <v>45810</v>
      </c>
      <c r="AN86" s="159">
        <v>1.5780000000000001</v>
      </c>
      <c r="AO86" s="99"/>
      <c r="AR86" s="152">
        <v>45777</v>
      </c>
      <c r="AS86" s="265">
        <v>1.643</v>
      </c>
      <c r="AT86" s="28"/>
      <c r="AV86" s="190"/>
      <c r="AY86" s="162">
        <v>45790</v>
      </c>
      <c r="AZ86" s="163">
        <v>2.395</v>
      </c>
      <c r="BD86" s="160">
        <v>45779</v>
      </c>
      <c r="BE86" s="161">
        <v>5.4870000000000001</v>
      </c>
      <c r="BF86" s="28"/>
      <c r="BH86" s="190">
        <f t="shared" si="42"/>
        <v>-0.74500000000000011</v>
      </c>
      <c r="BK86" s="162">
        <v>45631</v>
      </c>
      <c r="BL86" s="163">
        <v>7.3999999999999996E-2</v>
      </c>
      <c r="BP86" s="160">
        <v>45559</v>
      </c>
      <c r="BQ86" s="161">
        <v>3.7999999999999999E-2</v>
      </c>
      <c r="BR86" s="28"/>
      <c r="BT86" s="190" t="e">
        <f t="shared" si="43"/>
        <v>#N/A</v>
      </c>
      <c r="BW86" s="162">
        <v>46629</v>
      </c>
      <c r="BX86" s="163">
        <v>21.995999999999999</v>
      </c>
      <c r="CB86" s="160">
        <v>46566</v>
      </c>
      <c r="CC86" s="161">
        <v>0.46200000000000002</v>
      </c>
      <c r="CD86" s="28"/>
      <c r="CF86" s="190">
        <f t="shared" si="44"/>
        <v>-1.0000000000000009E-2</v>
      </c>
      <c r="CI86" s="76"/>
      <c r="CJ86" s="91"/>
      <c r="CR86" s="190"/>
      <c r="CU86" s="76"/>
      <c r="CV86" s="91"/>
      <c r="DD86" s="190"/>
      <c r="DG86" s="76"/>
      <c r="DH86" s="91"/>
      <c r="DP86" s="190" t="e">
        <f t="shared" si="45"/>
        <v>#N/A</v>
      </c>
      <c r="DS86" s="76"/>
      <c r="DT86" s="91"/>
      <c r="EB86" s="190" t="e">
        <f t="shared" si="46"/>
        <v>#N/A</v>
      </c>
      <c r="EE86" s="76"/>
      <c r="EF86" s="91"/>
      <c r="EN86" s="190" t="e">
        <f t="shared" si="47"/>
        <v>#N/A</v>
      </c>
      <c r="EQ86" s="76"/>
      <c r="ER86" s="91"/>
      <c r="EZ86" s="190" t="e">
        <f t="shared" si="48"/>
        <v>#N/A</v>
      </c>
      <c r="FC86" s="76"/>
      <c r="FD86" s="91"/>
      <c r="FL86" s="190" t="e">
        <f t="shared" si="49"/>
        <v>#N/A</v>
      </c>
      <c r="FO86" s="76"/>
      <c r="FP86" s="91"/>
      <c r="FX86" s="190" t="e">
        <f t="shared" si="50"/>
        <v>#N/A</v>
      </c>
      <c r="GA86" s="76"/>
      <c r="GB86" s="91"/>
      <c r="GJ86" s="190" t="e">
        <f t="shared" si="51"/>
        <v>#N/A</v>
      </c>
      <c r="GM86" s="76"/>
      <c r="GN86" s="91"/>
      <c r="GV86" s="190" t="e">
        <f t="shared" si="52"/>
        <v>#N/A</v>
      </c>
      <c r="GY86" s="76"/>
      <c r="GZ86" s="91"/>
      <c r="HH86" s="190" t="e">
        <f t="shared" si="53"/>
        <v>#N/A</v>
      </c>
      <c r="HJ86" s="39" t="s">
        <v>16</v>
      </c>
      <c r="HK86" s="84" t="str">
        <f t="shared" ref="HK86:HY86" si="88">IF(OR(ISBLANK(HK28),ISBLANK(HK57)),"",HK28-HK57)</f>
        <v/>
      </c>
      <c r="HL86" s="85" t="str">
        <f t="shared" si="88"/>
        <v/>
      </c>
      <c r="HM86" s="85" t="str">
        <f t="shared" si="88"/>
        <v/>
      </c>
      <c r="HN86" s="85" t="str">
        <f t="shared" si="88"/>
        <v/>
      </c>
      <c r="HO86" s="85" t="str">
        <f t="shared" si="88"/>
        <v/>
      </c>
      <c r="HP86" s="85" t="str">
        <f t="shared" si="88"/>
        <v/>
      </c>
      <c r="HQ86" s="85" t="str">
        <f t="shared" si="88"/>
        <v/>
      </c>
      <c r="HR86" s="85" t="str">
        <f t="shared" si="88"/>
        <v/>
      </c>
      <c r="HS86" s="85" t="str">
        <f t="shared" si="88"/>
        <v/>
      </c>
      <c r="HT86" s="85" t="str">
        <f t="shared" si="88"/>
        <v/>
      </c>
      <c r="HU86" s="85" t="str">
        <f t="shared" si="88"/>
        <v/>
      </c>
      <c r="HV86" s="471" t="str">
        <f t="shared" si="88"/>
        <v/>
      </c>
      <c r="HW86" s="85" t="str">
        <f t="shared" si="88"/>
        <v/>
      </c>
      <c r="HX86" s="194">
        <f t="shared" si="88"/>
        <v>-5.5257880091294204E-2</v>
      </c>
      <c r="HY86" s="471" t="str">
        <f t="shared" si="88"/>
        <v/>
      </c>
      <c r="HZ86" s="85"/>
      <c r="IA86" s="788"/>
      <c r="IB86" s="86" t="str">
        <f t="shared" ref="IB86:IJ86" si="89">IF(OR(ISBLANK(IB28),ISBLANK(IB57)),"",IB28-IB57)</f>
        <v/>
      </c>
      <c r="IC86" s="84" t="str">
        <f t="shared" si="89"/>
        <v/>
      </c>
      <c r="ID86" s="85" t="str">
        <f t="shared" si="89"/>
        <v/>
      </c>
      <c r="IE86" s="85" t="str">
        <f t="shared" si="89"/>
        <v/>
      </c>
      <c r="IF86" s="86" t="str">
        <f t="shared" si="89"/>
        <v/>
      </c>
      <c r="IG86" s="85" t="str">
        <f t="shared" si="89"/>
        <v/>
      </c>
      <c r="IH86" s="85" t="str">
        <f t="shared" si="89"/>
        <v/>
      </c>
      <c r="II86" s="85" t="str">
        <f t="shared" si="89"/>
        <v/>
      </c>
      <c r="IJ86" s="86" t="str">
        <f t="shared" si="89"/>
        <v/>
      </c>
    </row>
    <row r="87" spans="3:244" x14ac:dyDescent="0.6">
      <c r="C87" s="59">
        <v>46233</v>
      </c>
      <c r="D87" s="269">
        <v>5.0000000000000001E-3</v>
      </c>
      <c r="E87" s="28"/>
      <c r="F87" s="57"/>
      <c r="G87" s="28"/>
      <c r="H87" s="152">
        <v>46202</v>
      </c>
      <c r="I87" s="158">
        <v>1.0289999999999999</v>
      </c>
      <c r="J87" s="28"/>
      <c r="L87" s="190"/>
      <c r="O87" s="59"/>
      <c r="P87" s="159"/>
      <c r="Q87" s="99"/>
      <c r="R87" s="57"/>
      <c r="S87" s="28"/>
      <c r="T87" s="152"/>
      <c r="U87" s="265"/>
      <c r="V87" s="28"/>
      <c r="X87" s="190"/>
      <c r="AA87" s="59">
        <v>45903</v>
      </c>
      <c r="AB87" s="159">
        <v>1.8779999999999999</v>
      </c>
      <c r="AC87" s="99"/>
      <c r="AF87" s="152">
        <v>45848</v>
      </c>
      <c r="AG87" s="265">
        <v>5.1079999999999997</v>
      </c>
      <c r="AH87" s="28"/>
      <c r="AJ87" s="190">
        <f t="shared" si="40"/>
        <v>-2.3819999999999997</v>
      </c>
      <c r="AM87" s="59">
        <v>45811</v>
      </c>
      <c r="AN87" s="159">
        <v>1.7490000000000001</v>
      </c>
      <c r="AO87" s="99"/>
      <c r="AR87" s="152">
        <v>45779</v>
      </c>
      <c r="AS87" s="265">
        <v>19.489000000000001</v>
      </c>
      <c r="AT87" s="28"/>
      <c r="AV87" s="190"/>
      <c r="AY87" s="162">
        <v>45792</v>
      </c>
      <c r="AZ87" s="163">
        <v>4.7670000000000003</v>
      </c>
      <c r="BD87" s="160">
        <v>45782</v>
      </c>
      <c r="BE87" s="161">
        <v>13.066000000000001</v>
      </c>
      <c r="BF87" s="28"/>
      <c r="BH87" s="190">
        <f t="shared" si="42"/>
        <v>-3.9930000000000003</v>
      </c>
      <c r="BK87" s="162">
        <v>45632</v>
      </c>
      <c r="BL87" s="163">
        <v>0.437</v>
      </c>
      <c r="BP87" s="160">
        <v>45561</v>
      </c>
      <c r="BQ87" s="161">
        <v>0.112</v>
      </c>
      <c r="BR87" s="28"/>
      <c r="BT87" s="190" t="e">
        <f t="shared" si="43"/>
        <v>#N/A</v>
      </c>
      <c r="BW87" s="162">
        <v>46646</v>
      </c>
      <c r="BX87" s="163">
        <v>0.42399999999999999</v>
      </c>
      <c r="CB87" s="160">
        <v>46567</v>
      </c>
      <c r="CC87" s="161">
        <v>37.064</v>
      </c>
      <c r="CD87" s="28"/>
      <c r="CF87" s="190">
        <f t="shared" si="44"/>
        <v>-1.3789999999999978</v>
      </c>
      <c r="CI87" s="76"/>
      <c r="CJ87" s="91"/>
      <c r="CR87" s="190"/>
      <c r="CU87" s="76"/>
      <c r="CV87" s="91"/>
      <c r="DD87" s="190"/>
      <c r="DG87" s="76"/>
      <c r="DH87" s="91"/>
      <c r="DP87" s="190" t="e">
        <f t="shared" si="45"/>
        <v>#N/A</v>
      </c>
      <c r="DS87" s="76"/>
      <c r="DT87" s="91"/>
      <c r="EB87" s="190" t="e">
        <f t="shared" si="46"/>
        <v>#N/A</v>
      </c>
      <c r="EE87" s="76"/>
      <c r="EF87" s="91"/>
      <c r="EN87" s="190" t="e">
        <f t="shared" si="47"/>
        <v>#N/A</v>
      </c>
      <c r="EQ87" s="76"/>
      <c r="ER87" s="91"/>
      <c r="EZ87" s="190" t="e">
        <f t="shared" si="48"/>
        <v>#N/A</v>
      </c>
      <c r="FC87" s="76"/>
      <c r="FD87" s="91"/>
      <c r="FL87" s="190" t="e">
        <f t="shared" si="49"/>
        <v>#N/A</v>
      </c>
      <c r="FO87" s="76"/>
      <c r="FP87" s="91"/>
      <c r="FX87" s="190" t="e">
        <f t="shared" si="50"/>
        <v>#N/A</v>
      </c>
      <c r="GA87" s="76"/>
      <c r="GB87" s="91"/>
      <c r="GJ87" s="190" t="e">
        <f t="shared" si="51"/>
        <v>#N/A</v>
      </c>
      <c r="GM87" s="76"/>
      <c r="GN87" s="91"/>
      <c r="GV87" s="190" t="e">
        <f t="shared" si="52"/>
        <v>#N/A</v>
      </c>
      <c r="GY87" s="76"/>
      <c r="GZ87" s="91"/>
      <c r="HH87" s="190" t="e">
        <f t="shared" si="53"/>
        <v>#N/A</v>
      </c>
      <c r="HJ87" s="39" t="s">
        <v>15</v>
      </c>
      <c r="HK87" s="84" t="str">
        <f t="shared" ref="HK87:HY87" si="90">IF(OR(ISBLANK(HK29),ISBLANK(HK58)),"",HK29-HK58)</f>
        <v/>
      </c>
      <c r="HL87" s="85" t="str">
        <f t="shared" si="90"/>
        <v/>
      </c>
      <c r="HM87" s="85" t="str">
        <f t="shared" si="90"/>
        <v/>
      </c>
      <c r="HN87" s="85" t="str">
        <f t="shared" si="90"/>
        <v/>
      </c>
      <c r="HO87" s="85" t="str">
        <f t="shared" si="90"/>
        <v/>
      </c>
      <c r="HP87" s="85" t="str">
        <f t="shared" si="90"/>
        <v/>
      </c>
      <c r="HQ87" s="85" t="str">
        <f t="shared" si="90"/>
        <v/>
      </c>
      <c r="HR87" s="85" t="str">
        <f t="shared" si="90"/>
        <v/>
      </c>
      <c r="HS87" s="85" t="str">
        <f t="shared" si="90"/>
        <v/>
      </c>
      <c r="HT87" s="85" t="str">
        <f t="shared" si="90"/>
        <v/>
      </c>
      <c r="HU87" s="85" t="str">
        <f t="shared" si="90"/>
        <v/>
      </c>
      <c r="HV87" s="471" t="str">
        <f t="shared" si="90"/>
        <v/>
      </c>
      <c r="HW87" s="85" t="str">
        <f t="shared" si="90"/>
        <v/>
      </c>
      <c r="HX87" s="85" t="str">
        <f t="shared" si="90"/>
        <v/>
      </c>
      <c r="HY87" s="799">
        <f t="shared" si="90"/>
        <v>5.0815731960988986E-2</v>
      </c>
      <c r="HZ87" s="194"/>
      <c r="IA87" s="800"/>
      <c r="IB87" s="86" t="str">
        <f t="shared" ref="IB87:IJ87" si="91">IF(OR(ISBLANK(IB29),ISBLANK(IB58)),"",IB29-IB58)</f>
        <v/>
      </c>
      <c r="IC87" s="84" t="str">
        <f t="shared" si="91"/>
        <v/>
      </c>
      <c r="ID87" s="85" t="str">
        <f t="shared" si="91"/>
        <v/>
      </c>
      <c r="IE87" s="85" t="str">
        <f t="shared" si="91"/>
        <v/>
      </c>
      <c r="IF87" s="86" t="str">
        <f t="shared" si="91"/>
        <v/>
      </c>
      <c r="IG87" s="85" t="str">
        <f t="shared" si="91"/>
        <v/>
      </c>
      <c r="IH87" s="85" t="str">
        <f t="shared" si="91"/>
        <v/>
      </c>
      <c r="II87" s="85" t="str">
        <f t="shared" si="91"/>
        <v/>
      </c>
      <c r="IJ87" s="86" t="str">
        <f t="shared" si="91"/>
        <v/>
      </c>
    </row>
    <row r="88" spans="3:244" ht="16.149999999999999" thickBot="1" x14ac:dyDescent="0.65">
      <c r="C88" s="59">
        <v>46244</v>
      </c>
      <c r="D88" s="269">
        <v>1.4E-2</v>
      </c>
      <c r="E88" s="28"/>
      <c r="F88" s="57"/>
      <c r="G88" s="28"/>
      <c r="H88" s="152">
        <v>46244</v>
      </c>
      <c r="I88" s="158">
        <v>1.2999999999999999E-2</v>
      </c>
      <c r="J88" s="28"/>
      <c r="L88" s="190"/>
      <c r="O88" s="59"/>
      <c r="P88" s="159"/>
      <c r="Q88" s="99"/>
      <c r="R88" s="57"/>
      <c r="S88" s="28"/>
      <c r="T88" s="152"/>
      <c r="U88" s="265"/>
      <c r="V88" s="28"/>
      <c r="X88" s="190"/>
      <c r="AA88" s="59">
        <v>45904</v>
      </c>
      <c r="AB88" s="159">
        <v>18.64</v>
      </c>
      <c r="AC88" s="99"/>
      <c r="AF88" s="152">
        <v>45849</v>
      </c>
      <c r="AG88" s="265">
        <v>0.61699999999999999</v>
      </c>
      <c r="AH88" s="28"/>
      <c r="AJ88" s="190">
        <f t="shared" si="40"/>
        <v>-0.21799999999999997</v>
      </c>
      <c r="AM88" s="59">
        <v>45812</v>
      </c>
      <c r="AN88" s="159">
        <v>7.4729999999999999</v>
      </c>
      <c r="AO88" s="99"/>
      <c r="AR88" s="152">
        <v>45784</v>
      </c>
      <c r="AS88" s="265">
        <v>1.512</v>
      </c>
      <c r="AT88" s="28"/>
      <c r="AV88" s="190"/>
      <c r="AY88" s="162">
        <v>45796</v>
      </c>
      <c r="AZ88" s="163">
        <v>5.5620000000000003</v>
      </c>
      <c r="BD88" s="160">
        <v>45783</v>
      </c>
      <c r="BE88" s="161">
        <v>6.4729999999999999</v>
      </c>
      <c r="BF88" s="28"/>
      <c r="BH88" s="190">
        <f t="shared" si="42"/>
        <v>-0.67499999999999982</v>
      </c>
      <c r="BK88" s="162">
        <v>45635</v>
      </c>
      <c r="BL88" s="163">
        <v>0.30599999999999999</v>
      </c>
      <c r="BP88" s="160">
        <v>45562</v>
      </c>
      <c r="BQ88" s="161">
        <v>7.0999999999999994E-2</v>
      </c>
      <c r="BR88" s="28"/>
      <c r="BT88" s="190" t="e">
        <f t="shared" si="43"/>
        <v>#N/A</v>
      </c>
      <c r="BW88" s="162">
        <v>46659</v>
      </c>
      <c r="BX88" s="163">
        <v>248.01300000000001</v>
      </c>
      <c r="CB88" s="160"/>
      <c r="CC88" s="161"/>
      <c r="CD88" s="28"/>
      <c r="CF88" s="190" t="e">
        <f t="shared" si="44"/>
        <v>#N/A</v>
      </c>
      <c r="CI88" s="76"/>
      <c r="CJ88" s="91"/>
      <c r="CR88" s="190"/>
      <c r="CU88" s="76"/>
      <c r="CV88" s="91"/>
      <c r="DD88" s="190"/>
      <c r="DG88" s="76"/>
      <c r="DH88" s="91"/>
      <c r="DP88" s="190" t="e">
        <f t="shared" si="45"/>
        <v>#N/A</v>
      </c>
      <c r="DS88" s="76"/>
      <c r="DT88" s="91"/>
      <c r="EB88" s="190" t="e">
        <f t="shared" si="46"/>
        <v>#N/A</v>
      </c>
      <c r="EE88" s="76"/>
      <c r="EF88" s="91"/>
      <c r="EN88" s="190" t="e">
        <f t="shared" si="47"/>
        <v>#N/A</v>
      </c>
      <c r="EQ88" s="76"/>
      <c r="ER88" s="91"/>
      <c r="EZ88" s="190" t="e">
        <f t="shared" si="48"/>
        <v>#N/A</v>
      </c>
      <c r="FC88" s="76"/>
      <c r="FD88" s="91"/>
      <c r="FL88" s="190" t="e">
        <f t="shared" si="49"/>
        <v>#N/A</v>
      </c>
      <c r="FO88" s="76"/>
      <c r="FP88" s="91"/>
      <c r="FX88" s="190" t="e">
        <f t="shared" si="50"/>
        <v>#N/A</v>
      </c>
      <c r="GA88" s="76"/>
      <c r="GB88" s="91"/>
      <c r="GJ88" s="190" t="e">
        <f t="shared" si="51"/>
        <v>#N/A</v>
      </c>
      <c r="GM88" s="76"/>
      <c r="GN88" s="91"/>
      <c r="GV88" s="190" t="e">
        <f t="shared" si="52"/>
        <v>#N/A</v>
      </c>
      <c r="GY88" s="76"/>
      <c r="GZ88" s="91"/>
      <c r="HH88" s="190" t="e">
        <f t="shared" si="53"/>
        <v>#N/A</v>
      </c>
      <c r="HJ88" s="40" t="s">
        <v>17</v>
      </c>
      <c r="HK88" s="87" t="str">
        <f t="shared" ref="HK88:HY88" si="92">IF(OR(ISBLANK(HK30),ISBLANK(HK59)),"",HK30-HK59)</f>
        <v/>
      </c>
      <c r="HL88" s="88" t="str">
        <f t="shared" si="92"/>
        <v/>
      </c>
      <c r="HM88" s="287" t="str">
        <f t="shared" si="92"/>
        <v/>
      </c>
      <c r="HN88" s="88" t="str">
        <f t="shared" si="92"/>
        <v/>
      </c>
      <c r="HO88" s="287" t="str">
        <f t="shared" si="92"/>
        <v/>
      </c>
      <c r="HP88" s="287" t="str">
        <f t="shared" si="92"/>
        <v/>
      </c>
      <c r="HQ88" s="287" t="str">
        <f t="shared" si="92"/>
        <v/>
      </c>
      <c r="HR88" s="287" t="str">
        <f t="shared" si="92"/>
        <v/>
      </c>
      <c r="HS88" s="287" t="str">
        <f t="shared" si="92"/>
        <v/>
      </c>
      <c r="HT88" s="88" t="str">
        <f t="shared" si="92"/>
        <v/>
      </c>
      <c r="HU88" s="88" t="str">
        <f t="shared" si="92"/>
        <v/>
      </c>
      <c r="HV88" s="472" t="str">
        <f t="shared" si="92"/>
        <v/>
      </c>
      <c r="HW88" s="88" t="str">
        <f t="shared" si="92"/>
        <v/>
      </c>
      <c r="HX88" s="88" t="str">
        <f t="shared" si="92"/>
        <v/>
      </c>
      <c r="HY88" s="472" t="str">
        <f t="shared" si="92"/>
        <v/>
      </c>
      <c r="HZ88" s="88"/>
      <c r="IA88" s="791"/>
      <c r="IB88" s="195">
        <f t="shared" ref="IB88:IJ88" si="93">IF(OR(ISBLANK(IB30),ISBLANK(IB59)),"",IB30-IB59)</f>
        <v>-0.16964383345386497</v>
      </c>
      <c r="IC88" s="87" t="str">
        <f t="shared" si="93"/>
        <v/>
      </c>
      <c r="ID88" s="88" t="str">
        <f t="shared" si="93"/>
        <v/>
      </c>
      <c r="IE88" s="88" t="str">
        <f t="shared" si="93"/>
        <v/>
      </c>
      <c r="IF88" s="89" t="str">
        <f t="shared" si="93"/>
        <v/>
      </c>
      <c r="IG88" s="88" t="str">
        <f t="shared" si="93"/>
        <v/>
      </c>
      <c r="IH88" s="88" t="str">
        <f t="shared" si="93"/>
        <v/>
      </c>
      <c r="II88" s="88" t="str">
        <f t="shared" si="93"/>
        <v/>
      </c>
      <c r="IJ88" s="89" t="str">
        <f t="shared" si="93"/>
        <v/>
      </c>
    </row>
    <row r="89" spans="3:244" x14ac:dyDescent="0.6">
      <c r="C89" s="59">
        <v>46294</v>
      </c>
      <c r="D89" s="269">
        <v>0.89</v>
      </c>
      <c r="E89" s="28"/>
      <c r="F89" s="57"/>
      <c r="G89" s="28"/>
      <c r="H89" s="152">
        <v>46294</v>
      </c>
      <c r="I89" s="158">
        <v>0.82899999999999996</v>
      </c>
      <c r="J89" s="28"/>
      <c r="L89" s="190"/>
      <c r="O89" s="59"/>
      <c r="P89" s="159"/>
      <c r="Q89" s="99"/>
      <c r="R89" s="57"/>
      <c r="S89" s="28"/>
      <c r="T89" s="152"/>
      <c r="U89" s="265"/>
      <c r="V89" s="28"/>
      <c r="X89" s="190"/>
      <c r="AA89" s="162">
        <v>45905</v>
      </c>
      <c r="AB89" s="163">
        <v>0.94599999999999995</v>
      </c>
      <c r="AC89" s="99"/>
      <c r="AF89" s="152">
        <v>45855</v>
      </c>
      <c r="AG89" s="265">
        <v>1.4830000000000001</v>
      </c>
      <c r="AH89" s="28"/>
      <c r="AJ89" s="190">
        <f t="shared" si="40"/>
        <v>8.2999999999999963E-2</v>
      </c>
      <c r="AM89" s="162">
        <v>45813</v>
      </c>
      <c r="AN89" s="163">
        <v>3.19</v>
      </c>
      <c r="AO89" s="99"/>
      <c r="AR89" s="152">
        <v>45786</v>
      </c>
      <c r="AS89" s="265">
        <v>12.271000000000001</v>
      </c>
      <c r="AT89" s="28"/>
      <c r="AV89" s="190"/>
      <c r="AY89" s="162">
        <v>45803</v>
      </c>
      <c r="AZ89" s="163">
        <v>5.8029999999999999</v>
      </c>
      <c r="BD89" s="160">
        <v>45785</v>
      </c>
      <c r="BE89" s="161">
        <v>2.2949999999999999</v>
      </c>
      <c r="BF89" s="28"/>
      <c r="BH89" s="190">
        <f t="shared" si="42"/>
        <v>-0.89999999999999991</v>
      </c>
      <c r="BK89" s="162">
        <v>45636</v>
      </c>
      <c r="BL89" s="163">
        <v>7.1999999999999995E-2</v>
      </c>
      <c r="BP89" s="160">
        <v>45565</v>
      </c>
      <c r="BQ89" s="161">
        <v>0.27800000000000002</v>
      </c>
      <c r="BR89" s="28"/>
      <c r="BT89" s="190" t="e">
        <f t="shared" si="43"/>
        <v>#N/A</v>
      </c>
      <c r="BW89" s="162"/>
      <c r="BX89" s="163"/>
      <c r="CB89" s="160"/>
      <c r="CC89" s="161"/>
      <c r="CD89" s="28"/>
      <c r="CF89" s="190" t="e">
        <f t="shared" si="44"/>
        <v>#N/A</v>
      </c>
      <c r="CI89" s="76"/>
      <c r="CJ89" s="91"/>
      <c r="CR89" s="190"/>
      <c r="CU89" s="76"/>
      <c r="CV89" s="91"/>
      <c r="DD89" s="190"/>
      <c r="DG89" s="76"/>
      <c r="DH89" s="91"/>
      <c r="DP89" s="190" t="e">
        <f t="shared" si="45"/>
        <v>#N/A</v>
      </c>
      <c r="DS89" s="76"/>
      <c r="DT89" s="91"/>
      <c r="EB89" s="190" t="e">
        <f t="shared" si="46"/>
        <v>#N/A</v>
      </c>
      <c r="EE89" s="76"/>
      <c r="EF89" s="91"/>
      <c r="EN89" s="190" t="e">
        <f t="shared" si="47"/>
        <v>#N/A</v>
      </c>
      <c r="EQ89" s="76"/>
      <c r="ER89" s="91"/>
      <c r="EZ89" s="190" t="e">
        <f t="shared" si="48"/>
        <v>#N/A</v>
      </c>
      <c r="FC89" s="76"/>
      <c r="FD89" s="91"/>
      <c r="FL89" s="190" t="e">
        <f t="shared" si="49"/>
        <v>#N/A</v>
      </c>
      <c r="FO89" s="76"/>
      <c r="FP89" s="91"/>
      <c r="FX89" s="190" t="e">
        <f t="shared" si="50"/>
        <v>#N/A</v>
      </c>
      <c r="GA89" s="76"/>
      <c r="GB89" s="91"/>
      <c r="GJ89" s="190" t="e">
        <f t="shared" si="51"/>
        <v>#N/A</v>
      </c>
      <c r="GM89" s="76"/>
      <c r="GN89" s="91"/>
      <c r="GV89" s="190" t="e">
        <f t="shared" si="52"/>
        <v>#N/A</v>
      </c>
      <c r="GY89" s="76"/>
      <c r="GZ89" s="91"/>
      <c r="HH89" s="190" t="e">
        <f t="shared" si="53"/>
        <v>#N/A</v>
      </c>
      <c r="HJ89" s="24" t="s">
        <v>206</v>
      </c>
      <c r="HK89" s="84" t="str">
        <f t="shared" ref="HK89:HY89" si="94">IF(OR(ISBLANK(HK31),ISBLANK(HK60)),"",HK31-HK60)</f>
        <v/>
      </c>
      <c r="HL89" s="85" t="str">
        <f t="shared" si="94"/>
        <v/>
      </c>
      <c r="HM89" s="85" t="str">
        <f t="shared" si="94"/>
        <v/>
      </c>
      <c r="HN89" s="85" t="str">
        <f t="shared" si="94"/>
        <v/>
      </c>
      <c r="HO89" s="85" t="str">
        <f t="shared" si="94"/>
        <v/>
      </c>
      <c r="HP89" s="85" t="str">
        <f t="shared" si="94"/>
        <v/>
      </c>
      <c r="HQ89" s="85" t="str">
        <f t="shared" si="94"/>
        <v/>
      </c>
      <c r="HR89" s="85" t="str">
        <f t="shared" si="94"/>
        <v/>
      </c>
      <c r="HS89" s="85" t="str">
        <f t="shared" si="94"/>
        <v/>
      </c>
      <c r="HT89" s="85" t="str">
        <f t="shared" si="94"/>
        <v/>
      </c>
      <c r="HU89" s="85" t="str">
        <f t="shared" si="94"/>
        <v/>
      </c>
      <c r="HV89" s="519">
        <f t="shared" si="94"/>
        <v>-2.8900426317646999E-2</v>
      </c>
      <c r="HW89" s="193">
        <f t="shared" si="94"/>
        <v>-3.7350855544170003E-2</v>
      </c>
      <c r="HX89" s="82" t="str">
        <f t="shared" si="94"/>
        <v/>
      </c>
      <c r="HY89" s="786" t="str">
        <f t="shared" si="94"/>
        <v/>
      </c>
      <c r="HZ89" s="82"/>
      <c r="IA89" s="787"/>
      <c r="IB89" s="83" t="str">
        <f t="shared" ref="IB89:IJ89" si="95">IF(OR(ISBLANK(IB31),ISBLANK(IB60)),"",IB31-IB60)</f>
        <v/>
      </c>
      <c r="IC89" s="84" t="str">
        <f t="shared" si="95"/>
        <v/>
      </c>
      <c r="ID89" s="85" t="str">
        <f t="shared" si="95"/>
        <v/>
      </c>
      <c r="IE89" s="85" t="str">
        <f t="shared" si="95"/>
        <v/>
      </c>
      <c r="IF89" s="86" t="str">
        <f t="shared" si="95"/>
        <v/>
      </c>
      <c r="IG89" s="85" t="str">
        <f t="shared" si="95"/>
        <v/>
      </c>
      <c r="IH89" s="85" t="str">
        <f t="shared" si="95"/>
        <v/>
      </c>
      <c r="II89" s="85" t="str">
        <f t="shared" si="95"/>
        <v/>
      </c>
      <c r="IJ89" s="86" t="str">
        <f t="shared" si="95"/>
        <v/>
      </c>
    </row>
    <row r="90" spans="3:244" x14ac:dyDescent="0.6">
      <c r="C90" s="59">
        <v>46297</v>
      </c>
      <c r="D90" s="269">
        <v>3.0000000000000001E-3</v>
      </c>
      <c r="E90" s="28"/>
      <c r="F90" s="57"/>
      <c r="G90" s="28"/>
      <c r="H90" s="152">
        <v>46297</v>
      </c>
      <c r="I90" s="158">
        <v>3.0000000000000001E-3</v>
      </c>
      <c r="J90" s="28"/>
      <c r="L90" s="190"/>
      <c r="O90" s="59"/>
      <c r="P90" s="159"/>
      <c r="Q90" s="99"/>
      <c r="R90" s="57"/>
      <c r="S90" s="28"/>
      <c r="T90" s="152"/>
      <c r="U90" s="265"/>
      <c r="V90" s="28"/>
      <c r="X90" s="190"/>
      <c r="AA90" s="162">
        <v>45908</v>
      </c>
      <c r="AB90" s="163">
        <v>0.54200000000000004</v>
      </c>
      <c r="AC90" s="99"/>
      <c r="AF90" s="152">
        <v>45866</v>
      </c>
      <c r="AG90" s="265">
        <v>1.73</v>
      </c>
      <c r="AH90" s="28"/>
      <c r="AJ90" s="190">
        <f t="shared" si="40"/>
        <v>4.4999999999999929E-2</v>
      </c>
      <c r="AM90" s="162">
        <v>45814</v>
      </c>
      <c r="AN90" s="163">
        <v>0.60499999999999998</v>
      </c>
      <c r="AO90" s="99"/>
      <c r="AR90" s="152">
        <v>45790</v>
      </c>
      <c r="AS90" s="265">
        <v>5.6660000000000004</v>
      </c>
      <c r="AT90" s="28"/>
      <c r="AV90" s="190"/>
      <c r="AY90" s="162">
        <v>45804</v>
      </c>
      <c r="AZ90" s="163">
        <v>1.0629999999999999</v>
      </c>
      <c r="BD90" s="160">
        <v>45786</v>
      </c>
      <c r="BE90" s="161">
        <v>9.0169999999999995</v>
      </c>
      <c r="BF90" s="28"/>
      <c r="BH90" s="190">
        <f t="shared" si="42"/>
        <v>-0.95199999999999996</v>
      </c>
      <c r="BK90" s="162">
        <v>45637</v>
      </c>
      <c r="BL90" s="163">
        <v>6.3E-2</v>
      </c>
      <c r="BP90" s="160">
        <v>45566</v>
      </c>
      <c r="BQ90" s="161">
        <v>6.4000000000000001E-2</v>
      </c>
      <c r="BR90" s="28"/>
      <c r="BT90" s="190" t="e">
        <f t="shared" si="43"/>
        <v>#N/A</v>
      </c>
      <c r="BW90" s="162"/>
      <c r="BX90" s="163"/>
      <c r="CB90" s="160"/>
      <c r="CC90" s="161"/>
      <c r="CD90" s="28"/>
      <c r="CF90" s="190" t="e">
        <f t="shared" si="44"/>
        <v>#N/A</v>
      </c>
      <c r="CI90" s="76"/>
      <c r="CJ90" s="91"/>
      <c r="CR90" s="190"/>
      <c r="CU90" s="76"/>
      <c r="CV90" s="91"/>
      <c r="DD90" s="190"/>
      <c r="DG90" s="76"/>
      <c r="DH90" s="91"/>
      <c r="DP90" s="190" t="e">
        <f t="shared" si="45"/>
        <v>#N/A</v>
      </c>
      <c r="DS90" s="76"/>
      <c r="DT90" s="91"/>
      <c r="EB90" s="190" t="e">
        <f t="shared" si="46"/>
        <v>#N/A</v>
      </c>
      <c r="EE90" s="76"/>
      <c r="EF90" s="91"/>
      <c r="EN90" s="190" t="e">
        <f t="shared" si="47"/>
        <v>#N/A</v>
      </c>
      <c r="EQ90" s="76"/>
      <c r="ER90" s="91"/>
      <c r="EZ90" s="190" t="e">
        <f t="shared" si="48"/>
        <v>#N/A</v>
      </c>
      <c r="FC90" s="76"/>
      <c r="FD90" s="91"/>
      <c r="FL90" s="190" t="e">
        <f t="shared" si="49"/>
        <v>#N/A</v>
      </c>
      <c r="FO90" s="76"/>
      <c r="FP90" s="91"/>
      <c r="FX90" s="190" t="e">
        <f t="shared" si="50"/>
        <v>#N/A</v>
      </c>
      <c r="GA90" s="76"/>
      <c r="GB90" s="91"/>
      <c r="GJ90" s="190" t="e">
        <f t="shared" si="51"/>
        <v>#N/A</v>
      </c>
      <c r="GM90" s="76"/>
      <c r="GN90" s="91"/>
      <c r="GV90" s="190" t="e">
        <f t="shared" si="52"/>
        <v>#N/A</v>
      </c>
      <c r="GY90" s="76"/>
      <c r="GZ90" s="91"/>
      <c r="HH90" s="190" t="e">
        <f t="shared" si="53"/>
        <v>#N/A</v>
      </c>
      <c r="HJ90" s="39" t="s">
        <v>207</v>
      </c>
      <c r="HK90" s="84" t="str">
        <f t="shared" ref="HK90:HY90" si="96">IF(OR(ISBLANK(HK32),ISBLANK(HK61)),"",HK32-HK61)</f>
        <v/>
      </c>
      <c r="HL90" s="85" t="str">
        <f t="shared" si="96"/>
        <v/>
      </c>
      <c r="HM90" s="85" t="str">
        <f t="shared" si="96"/>
        <v/>
      </c>
      <c r="HN90" s="85" t="str">
        <f t="shared" si="96"/>
        <v/>
      </c>
      <c r="HO90" s="85" t="str">
        <f t="shared" si="96"/>
        <v/>
      </c>
      <c r="HP90" s="85" t="str">
        <f t="shared" si="96"/>
        <v/>
      </c>
      <c r="HQ90" s="85" t="str">
        <f t="shared" si="96"/>
        <v/>
      </c>
      <c r="HR90" s="85" t="str">
        <f t="shared" si="96"/>
        <v/>
      </c>
      <c r="HS90" s="85" t="str">
        <f t="shared" si="96"/>
        <v/>
      </c>
      <c r="HT90" s="85" t="str">
        <f t="shared" si="96"/>
        <v/>
      </c>
      <c r="HU90" s="85" t="str">
        <f t="shared" si="96"/>
        <v/>
      </c>
      <c r="HV90" s="471" t="str">
        <f t="shared" si="96"/>
        <v/>
      </c>
      <c r="HW90" s="85" t="str">
        <f t="shared" si="96"/>
        <v/>
      </c>
      <c r="HX90" s="194">
        <f t="shared" si="96"/>
        <v>-0.124945034466798</v>
      </c>
      <c r="HY90" s="471" t="str">
        <f t="shared" si="96"/>
        <v/>
      </c>
      <c r="HZ90" s="85"/>
      <c r="IA90" s="788"/>
      <c r="IB90" s="86" t="str">
        <f t="shared" ref="IB90:IJ90" si="97">IF(OR(ISBLANK(IB32),ISBLANK(IB61)),"",IB32-IB61)</f>
        <v/>
      </c>
      <c r="IC90" s="84" t="str">
        <f t="shared" si="97"/>
        <v/>
      </c>
      <c r="ID90" s="85" t="str">
        <f t="shared" si="97"/>
        <v/>
      </c>
      <c r="IE90" s="85" t="str">
        <f t="shared" si="97"/>
        <v/>
      </c>
      <c r="IF90" s="86" t="str">
        <f t="shared" si="97"/>
        <v/>
      </c>
      <c r="IG90" s="85" t="str">
        <f t="shared" si="97"/>
        <v/>
      </c>
      <c r="IH90" s="85" t="str">
        <f t="shared" si="97"/>
        <v/>
      </c>
      <c r="II90" s="85" t="str">
        <f t="shared" si="97"/>
        <v/>
      </c>
      <c r="IJ90" s="86" t="str">
        <f t="shared" si="97"/>
        <v/>
      </c>
    </row>
    <row r="91" spans="3:244" x14ac:dyDescent="0.6">
      <c r="C91" s="59">
        <v>46366</v>
      </c>
      <c r="D91" s="269">
        <v>1E-3</v>
      </c>
      <c r="E91" s="28"/>
      <c r="F91" s="57"/>
      <c r="G91" s="28"/>
      <c r="H91" s="152">
        <v>46366</v>
      </c>
      <c r="I91" s="158">
        <v>1E-3</v>
      </c>
      <c r="J91" s="28"/>
      <c r="L91" s="190"/>
      <c r="O91" s="59"/>
      <c r="P91" s="159"/>
      <c r="Q91" s="99"/>
      <c r="R91" s="57"/>
      <c r="S91" s="28"/>
      <c r="T91" s="152"/>
      <c r="U91" s="265"/>
      <c r="V91" s="28"/>
      <c r="X91" s="190"/>
      <c r="AA91" s="162">
        <v>45909</v>
      </c>
      <c r="AB91" s="163">
        <v>1.3080000000000001</v>
      </c>
      <c r="AC91" s="99"/>
      <c r="AF91" s="160">
        <v>45888</v>
      </c>
      <c r="AG91" s="266">
        <v>0.39200000000000002</v>
      </c>
      <c r="AH91" s="28"/>
      <c r="AJ91" s="190">
        <f t="shared" si="40"/>
        <v>8.0000000000000071E-3</v>
      </c>
      <c r="AM91" s="162">
        <v>45818</v>
      </c>
      <c r="AN91" s="163">
        <v>4.5730000000000004</v>
      </c>
      <c r="AO91" s="99"/>
      <c r="AR91" s="160">
        <v>45792</v>
      </c>
      <c r="AS91" s="266">
        <v>30.678000000000001</v>
      </c>
      <c r="AT91" s="28"/>
      <c r="AV91" s="190"/>
      <c r="AY91" s="162">
        <v>45817</v>
      </c>
      <c r="AZ91" s="163">
        <v>1.198</v>
      </c>
      <c r="BD91" s="160">
        <v>45790</v>
      </c>
      <c r="BE91" s="161">
        <v>2.6709999999999998</v>
      </c>
      <c r="BF91" s="28"/>
      <c r="BH91" s="190">
        <f t="shared" si="42"/>
        <v>-0.2759999999999998</v>
      </c>
      <c r="BK91" s="162">
        <v>45638</v>
      </c>
      <c r="BL91" s="163">
        <v>4.2999999999999997E-2</v>
      </c>
      <c r="BP91" s="160">
        <v>45567</v>
      </c>
      <c r="BQ91" s="161">
        <v>7.6999999999999999E-2</v>
      </c>
      <c r="BR91" s="28"/>
      <c r="BT91" s="190" t="e">
        <f t="shared" si="43"/>
        <v>#N/A</v>
      </c>
      <c r="BW91" s="162"/>
      <c r="BX91" s="163"/>
      <c r="CB91" s="160"/>
      <c r="CC91" s="161"/>
      <c r="CD91" s="28"/>
      <c r="CF91" s="190" t="e">
        <f t="shared" si="44"/>
        <v>#N/A</v>
      </c>
      <c r="CI91" s="76"/>
      <c r="CJ91" s="91"/>
      <c r="CR91" s="190"/>
      <c r="CU91" s="76"/>
      <c r="CV91" s="91"/>
      <c r="DD91" s="190"/>
      <c r="DG91" s="76"/>
      <c r="DH91" s="91"/>
      <c r="DP91" s="190" t="e">
        <f t="shared" si="45"/>
        <v>#N/A</v>
      </c>
      <c r="DS91" s="76"/>
      <c r="DT91" s="91"/>
      <c r="EB91" s="190" t="e">
        <f t="shared" si="46"/>
        <v>#N/A</v>
      </c>
      <c r="EE91" s="76"/>
      <c r="EF91" s="91"/>
      <c r="EN91" s="190" t="e">
        <f t="shared" si="47"/>
        <v>#N/A</v>
      </c>
      <c r="EQ91" s="76"/>
      <c r="ER91" s="91"/>
      <c r="EZ91" s="190" t="e">
        <f t="shared" si="48"/>
        <v>#N/A</v>
      </c>
      <c r="FC91" s="76"/>
      <c r="FD91" s="91"/>
      <c r="FL91" s="190" t="e">
        <f t="shared" si="49"/>
        <v>#N/A</v>
      </c>
      <c r="FO91" s="76"/>
      <c r="FP91" s="91"/>
      <c r="FX91" s="190" t="e">
        <f t="shared" si="50"/>
        <v>#N/A</v>
      </c>
      <c r="GA91" s="76"/>
      <c r="GB91" s="91"/>
      <c r="GJ91" s="190" t="e">
        <f t="shared" si="51"/>
        <v>#N/A</v>
      </c>
      <c r="GM91" s="76"/>
      <c r="GN91" s="91"/>
      <c r="GV91" s="190" t="e">
        <f t="shared" si="52"/>
        <v>#N/A</v>
      </c>
      <c r="GY91" s="76"/>
      <c r="GZ91" s="91"/>
      <c r="HH91" s="190" t="e">
        <f t="shared" si="53"/>
        <v>#N/A</v>
      </c>
      <c r="HJ91" s="39" t="s">
        <v>213</v>
      </c>
      <c r="HK91" s="194">
        <f t="shared" ref="HK91:HY91" si="98">IF(OR(ISBLANK(HK33),ISBLANK(HK62)),"",HK33-HK62)</f>
        <v>-0.14687397420365306</v>
      </c>
      <c r="HL91" s="85" t="str">
        <f t="shared" si="98"/>
        <v/>
      </c>
      <c r="HM91" s="85" t="str">
        <f t="shared" si="98"/>
        <v/>
      </c>
      <c r="HN91" s="85" t="str">
        <f t="shared" si="98"/>
        <v/>
      </c>
      <c r="HO91" s="85" t="str">
        <f t="shared" si="98"/>
        <v/>
      </c>
      <c r="HP91" s="85" t="str">
        <f t="shared" si="98"/>
        <v/>
      </c>
      <c r="HQ91" s="85" t="str">
        <f t="shared" si="98"/>
        <v/>
      </c>
      <c r="HR91" s="85" t="str">
        <f t="shared" si="98"/>
        <v/>
      </c>
      <c r="HS91" s="85" t="str">
        <f t="shared" si="98"/>
        <v/>
      </c>
      <c r="HT91" s="85" t="str">
        <f t="shared" si="98"/>
        <v/>
      </c>
      <c r="HU91" s="85" t="str">
        <f t="shared" si="98"/>
        <v/>
      </c>
      <c r="HV91" s="471" t="str">
        <f t="shared" si="98"/>
        <v/>
      </c>
      <c r="HW91" s="85" t="str">
        <f t="shared" si="98"/>
        <v/>
      </c>
      <c r="HX91" s="85" t="str">
        <f t="shared" si="98"/>
        <v/>
      </c>
      <c r="HY91" s="471" t="str">
        <f t="shared" si="98"/>
        <v/>
      </c>
      <c r="HZ91" s="85"/>
      <c r="IA91" s="788"/>
      <c r="IB91" s="86" t="str">
        <f t="shared" ref="IB91:IJ91" si="99">IF(OR(ISBLANK(IB33),ISBLANK(IB62)),"",IB33-IB62)</f>
        <v/>
      </c>
      <c r="IC91" s="84" t="str">
        <f t="shared" si="99"/>
        <v/>
      </c>
      <c r="ID91" s="85" t="str">
        <f t="shared" si="99"/>
        <v/>
      </c>
      <c r="IE91" s="85" t="str">
        <f t="shared" si="99"/>
        <v/>
      </c>
      <c r="IF91" s="86" t="str">
        <f t="shared" si="99"/>
        <v/>
      </c>
      <c r="IG91" s="85" t="str">
        <f t="shared" si="99"/>
        <v/>
      </c>
      <c r="IH91" s="85" t="str">
        <f t="shared" si="99"/>
        <v/>
      </c>
      <c r="II91" s="85" t="str">
        <f t="shared" si="99"/>
        <v/>
      </c>
      <c r="IJ91" s="86" t="str">
        <f t="shared" si="99"/>
        <v/>
      </c>
    </row>
    <row r="92" spans="3:244" ht="16.149999999999999" thickBot="1" x14ac:dyDescent="0.65">
      <c r="C92" s="59">
        <v>46385</v>
      </c>
      <c r="D92" s="269">
        <v>2.5169999999999999</v>
      </c>
      <c r="E92" s="28"/>
      <c r="F92" s="57"/>
      <c r="G92" s="28"/>
      <c r="H92" s="152">
        <v>46385</v>
      </c>
      <c r="I92" s="158">
        <v>2.411</v>
      </c>
      <c r="J92" s="28"/>
      <c r="L92" s="190"/>
      <c r="O92" s="59"/>
      <c r="P92" s="159"/>
      <c r="Q92" s="99"/>
      <c r="R92" s="57"/>
      <c r="S92" s="28"/>
      <c r="T92" s="152"/>
      <c r="U92" s="265"/>
      <c r="V92" s="28"/>
      <c r="X92" s="190"/>
      <c r="AA92" s="162">
        <v>45911</v>
      </c>
      <c r="AB92" s="163">
        <v>8.0229999999999997</v>
      </c>
      <c r="AC92" s="99"/>
      <c r="AF92" s="160">
        <v>45889</v>
      </c>
      <c r="AG92" s="266">
        <v>0.46700000000000003</v>
      </c>
      <c r="AH92" s="28"/>
      <c r="AJ92" s="190">
        <f t="shared" si="40"/>
        <v>0.24599999999999994</v>
      </c>
      <c r="AM92" s="162">
        <v>45819</v>
      </c>
      <c r="AN92" s="163">
        <v>19.45</v>
      </c>
      <c r="AO92" s="99"/>
      <c r="AR92" s="160">
        <v>45793</v>
      </c>
      <c r="AS92" s="266">
        <v>4.9320000000000004</v>
      </c>
      <c r="AT92" s="28"/>
      <c r="AV92" s="190"/>
      <c r="AY92" s="162">
        <v>45827</v>
      </c>
      <c r="AZ92" s="163">
        <v>2.202</v>
      </c>
      <c r="BD92" s="160">
        <v>45792</v>
      </c>
      <c r="BE92" s="161">
        <v>5.8940000000000001</v>
      </c>
      <c r="BF92" s="28"/>
      <c r="BH92" s="190">
        <f t="shared" si="42"/>
        <v>-1.1269999999999998</v>
      </c>
      <c r="BK92" s="162">
        <v>45639</v>
      </c>
      <c r="BL92" s="163">
        <v>0.34399999999999997</v>
      </c>
      <c r="BP92" s="160">
        <v>45568</v>
      </c>
      <c r="BQ92" s="161">
        <v>0.28999999999999998</v>
      </c>
      <c r="BR92" s="28"/>
      <c r="BT92" s="190" t="e">
        <f t="shared" si="43"/>
        <v>#N/A</v>
      </c>
      <c r="BW92" s="162"/>
      <c r="BX92" s="163"/>
      <c r="CB92" s="160"/>
      <c r="CC92" s="161"/>
      <c r="CD92" s="28"/>
      <c r="CF92" s="190" t="e">
        <f t="shared" si="44"/>
        <v>#N/A</v>
      </c>
      <c r="CI92" s="76"/>
      <c r="CJ92" s="91"/>
      <c r="CR92" s="190"/>
      <c r="CU92" s="76"/>
      <c r="CV92" s="91"/>
      <c r="DD92" s="190"/>
      <c r="DG92" s="76"/>
      <c r="DH92" s="91"/>
      <c r="DP92" s="190" t="e">
        <f t="shared" si="45"/>
        <v>#N/A</v>
      </c>
      <c r="DS92" s="76"/>
      <c r="DT92" s="91"/>
      <c r="EB92" s="190" t="e">
        <f t="shared" si="46"/>
        <v>#N/A</v>
      </c>
      <c r="EE92" s="76"/>
      <c r="EF92" s="91"/>
      <c r="EN92" s="190" t="e">
        <f t="shared" si="47"/>
        <v>#N/A</v>
      </c>
      <c r="EQ92" s="76"/>
      <c r="ER92" s="91"/>
      <c r="EZ92" s="190" t="e">
        <f t="shared" si="48"/>
        <v>#N/A</v>
      </c>
      <c r="FC92" s="76"/>
      <c r="FD92" s="91"/>
      <c r="FL92" s="190" t="e">
        <f t="shared" si="49"/>
        <v>#N/A</v>
      </c>
      <c r="FO92" s="76"/>
      <c r="FP92" s="91"/>
      <c r="FX92" s="190" t="e">
        <f t="shared" si="50"/>
        <v>#N/A</v>
      </c>
      <c r="GA92" s="76"/>
      <c r="GB92" s="91"/>
      <c r="GJ92" s="190" t="e">
        <f t="shared" si="51"/>
        <v>#N/A</v>
      </c>
      <c r="GM92" s="76"/>
      <c r="GN92" s="91"/>
      <c r="GV92" s="190" t="e">
        <f t="shared" si="52"/>
        <v>#N/A</v>
      </c>
      <c r="GY92" s="76"/>
      <c r="GZ92" s="91"/>
      <c r="HH92" s="190" t="e">
        <f t="shared" si="53"/>
        <v>#N/A</v>
      </c>
      <c r="HJ92" s="40" t="s">
        <v>208</v>
      </c>
      <c r="HK92" s="87" t="str">
        <f t="shared" ref="HK92:HY92" si="100">IF(OR(ISBLANK(HK34),ISBLANK(HK63)),"",HK34-HK63)</f>
        <v/>
      </c>
      <c r="HL92" s="88" t="str">
        <f t="shared" si="100"/>
        <v/>
      </c>
      <c r="HM92" s="287" t="str">
        <f t="shared" si="100"/>
        <v/>
      </c>
      <c r="HN92" s="88" t="str">
        <f t="shared" si="100"/>
        <v/>
      </c>
      <c r="HO92" s="287" t="str">
        <f t="shared" si="100"/>
        <v/>
      </c>
      <c r="HP92" s="287" t="str">
        <f t="shared" si="100"/>
        <v/>
      </c>
      <c r="HQ92" s="287" t="str">
        <f t="shared" si="100"/>
        <v/>
      </c>
      <c r="HR92" s="287" t="str">
        <f t="shared" si="100"/>
        <v/>
      </c>
      <c r="HS92" s="287" t="str">
        <f t="shared" si="100"/>
        <v/>
      </c>
      <c r="HT92" s="88" t="str">
        <f t="shared" si="100"/>
        <v/>
      </c>
      <c r="HU92" s="88" t="str">
        <f t="shared" si="100"/>
        <v/>
      </c>
      <c r="HV92" s="472" t="str">
        <f t="shared" si="100"/>
        <v/>
      </c>
      <c r="HW92" s="88" t="str">
        <f t="shared" si="100"/>
        <v/>
      </c>
      <c r="HX92" s="88" t="str">
        <f t="shared" si="100"/>
        <v/>
      </c>
      <c r="HY92" s="472" t="str">
        <f t="shared" si="100"/>
        <v/>
      </c>
      <c r="HZ92" s="88"/>
      <c r="IA92" s="791"/>
      <c r="IB92" s="195">
        <f t="shared" ref="IB92:IJ92" si="101">IF(OR(ISBLANK(IB34),ISBLANK(IB63)),"",IB34-IB63)</f>
        <v>-0.24754439551350602</v>
      </c>
      <c r="IC92" s="87" t="str">
        <f t="shared" si="101"/>
        <v/>
      </c>
      <c r="ID92" s="88" t="str">
        <f t="shared" si="101"/>
        <v/>
      </c>
      <c r="IE92" s="88" t="str">
        <f t="shared" si="101"/>
        <v/>
      </c>
      <c r="IF92" s="89" t="str">
        <f t="shared" si="101"/>
        <v/>
      </c>
      <c r="IG92" s="88" t="str">
        <f t="shared" si="101"/>
        <v/>
      </c>
      <c r="IH92" s="88" t="str">
        <f t="shared" si="101"/>
        <v/>
      </c>
      <c r="II92" s="88" t="str">
        <f t="shared" si="101"/>
        <v/>
      </c>
      <c r="IJ92" s="89" t="str">
        <f t="shared" si="101"/>
        <v/>
      </c>
    </row>
    <row r="93" spans="3:244" x14ac:dyDescent="0.6">
      <c r="C93" s="59">
        <v>46436</v>
      </c>
      <c r="D93" s="269">
        <v>5.8000000000000003E-2</v>
      </c>
      <c r="E93" s="28"/>
      <c r="F93" s="57"/>
      <c r="G93" s="28"/>
      <c r="H93" s="152">
        <v>46436</v>
      </c>
      <c r="I93" s="158">
        <v>5.6000000000000001E-2</v>
      </c>
      <c r="J93" s="28"/>
      <c r="L93" s="190"/>
      <c r="O93" s="59"/>
      <c r="P93" s="159"/>
      <c r="Q93" s="99"/>
      <c r="R93" s="57"/>
      <c r="S93" s="28"/>
      <c r="T93" s="152"/>
      <c r="U93" s="265"/>
      <c r="V93" s="28"/>
      <c r="X93" s="190"/>
      <c r="AA93" s="162">
        <v>45919</v>
      </c>
      <c r="AB93" s="163">
        <v>4.8979999999999997</v>
      </c>
      <c r="AC93" s="99"/>
      <c r="AF93" s="160">
        <v>45898</v>
      </c>
      <c r="AG93" s="266">
        <v>0.374</v>
      </c>
      <c r="AH93" s="28"/>
      <c r="AJ93" s="190">
        <f t="shared" si="40"/>
        <v>9.4999999999999973E-2</v>
      </c>
      <c r="AM93" s="162">
        <v>45820</v>
      </c>
      <c r="AN93" s="163">
        <v>28.52</v>
      </c>
      <c r="AO93" s="99"/>
      <c r="AR93" s="160">
        <v>45796</v>
      </c>
      <c r="AS93" s="266">
        <v>13.97</v>
      </c>
      <c r="AT93" s="28"/>
      <c r="AV93" s="190"/>
      <c r="AY93" s="162">
        <v>45828</v>
      </c>
      <c r="AZ93" s="163">
        <v>1E-3</v>
      </c>
      <c r="BD93" s="160">
        <v>45796</v>
      </c>
      <c r="BE93" s="161">
        <v>5.9989999999999997</v>
      </c>
      <c r="BF93" s="28"/>
      <c r="BH93" s="190">
        <f t="shared" si="42"/>
        <v>-0.43699999999999939</v>
      </c>
      <c r="BK93" s="162">
        <v>45642</v>
      </c>
      <c r="BL93" s="163">
        <v>0.3</v>
      </c>
      <c r="BP93" s="160">
        <v>45569</v>
      </c>
      <c r="BQ93" s="161">
        <v>0.13600000000000001</v>
      </c>
      <c r="BR93" s="28"/>
      <c r="BT93" s="190">
        <f t="shared" si="43"/>
        <v>-0.13600000000000001</v>
      </c>
      <c r="BW93" s="162"/>
      <c r="BX93" s="163"/>
      <c r="CB93" s="160"/>
      <c r="CC93" s="161"/>
      <c r="CD93" s="28"/>
      <c r="CF93" s="190" t="e">
        <f t="shared" si="44"/>
        <v>#N/A</v>
      </c>
      <c r="CI93" s="76"/>
      <c r="CJ93" s="91"/>
      <c r="CR93" s="190"/>
      <c r="CU93" s="76"/>
      <c r="CV93" s="91"/>
      <c r="DD93" s="190"/>
      <c r="DG93" s="76"/>
      <c r="DH93" s="91"/>
      <c r="DP93" s="190" t="e">
        <f t="shared" si="45"/>
        <v>#N/A</v>
      </c>
      <c r="DS93" s="76"/>
      <c r="DT93" s="91"/>
      <c r="EB93" s="190" t="e">
        <f t="shared" si="46"/>
        <v>#N/A</v>
      </c>
      <c r="EE93" s="76"/>
      <c r="EF93" s="91"/>
      <c r="EN93" s="190" t="e">
        <f t="shared" si="47"/>
        <v>#N/A</v>
      </c>
      <c r="EQ93" s="76"/>
      <c r="ER93" s="91"/>
      <c r="EZ93" s="190" t="e">
        <f t="shared" si="48"/>
        <v>#N/A</v>
      </c>
      <c r="FC93" s="76"/>
      <c r="FD93" s="91"/>
      <c r="FL93" s="190" t="e">
        <f t="shared" si="49"/>
        <v>#N/A</v>
      </c>
      <c r="FO93" s="76"/>
      <c r="FP93" s="91"/>
      <c r="FX93" s="190" t="e">
        <f t="shared" si="50"/>
        <v>#N/A</v>
      </c>
      <c r="GA93" s="76"/>
      <c r="GB93" s="91"/>
      <c r="GJ93" s="190" t="e">
        <f t="shared" si="51"/>
        <v>#N/A</v>
      </c>
      <c r="GM93" s="76"/>
      <c r="GN93" s="91"/>
      <c r="GV93" s="190" t="e">
        <f t="shared" si="52"/>
        <v>#N/A</v>
      </c>
      <c r="GY93" s="76"/>
      <c r="GZ93" s="91"/>
      <c r="HH93" s="190" t="e">
        <f t="shared" si="53"/>
        <v>#N/A</v>
      </c>
      <c r="HJ93" s="145"/>
      <c r="HK93" s="147"/>
      <c r="HL93" s="147"/>
      <c r="HM93" s="147"/>
      <c r="HN93" s="147"/>
      <c r="HO93" s="147"/>
      <c r="HP93" s="147"/>
      <c r="HQ93" s="98"/>
      <c r="HR93" s="98"/>
      <c r="HS93" s="98"/>
      <c r="HT93" s="98"/>
      <c r="HU93" s="98"/>
      <c r="HX93" s="41"/>
      <c r="HY93" s="98"/>
      <c r="HZ93" s="98"/>
      <c r="IA93" s="98"/>
      <c r="IB93" s="147"/>
      <c r="IC93" s="145"/>
      <c r="ID93" s="147"/>
      <c r="IE93" s="98"/>
      <c r="IF93" s="98"/>
      <c r="IG93" s="98"/>
      <c r="IH93" s="98"/>
      <c r="II93" s="98"/>
      <c r="IJ93" s="145"/>
    </row>
    <row r="94" spans="3:244" x14ac:dyDescent="0.6">
      <c r="C94" s="59">
        <v>46441</v>
      </c>
      <c r="D94" s="269">
        <v>0.109</v>
      </c>
      <c r="E94" s="28"/>
      <c r="F94" s="57"/>
      <c r="G94" s="28"/>
      <c r="H94" s="152">
        <v>46441</v>
      </c>
      <c r="I94" s="158">
        <v>0.106</v>
      </c>
      <c r="J94" s="28"/>
      <c r="L94" s="190"/>
      <c r="O94" s="59"/>
      <c r="P94" s="159"/>
      <c r="Q94" s="99"/>
      <c r="R94" s="57"/>
      <c r="S94" s="28"/>
      <c r="T94" s="152"/>
      <c r="U94" s="265"/>
      <c r="V94" s="28"/>
      <c r="X94" s="190"/>
      <c r="AA94" s="162">
        <v>45961</v>
      </c>
      <c r="AB94" s="163">
        <v>0.36499999999999999</v>
      </c>
      <c r="AC94" s="99"/>
      <c r="AF94" s="160">
        <v>45901</v>
      </c>
      <c r="AG94" s="266">
        <v>0.91100000000000003</v>
      </c>
      <c r="AH94" s="28"/>
      <c r="AJ94" s="190" t="e">
        <f t="shared" si="40"/>
        <v>#N/A</v>
      </c>
      <c r="AM94" s="162">
        <v>45821</v>
      </c>
      <c r="AN94" s="163">
        <v>1.0469999999999999</v>
      </c>
      <c r="AO94" s="99"/>
      <c r="AR94" s="160">
        <v>45797</v>
      </c>
      <c r="AS94" s="266">
        <v>12.432</v>
      </c>
      <c r="AT94" s="28"/>
      <c r="AV94" s="190"/>
      <c r="AY94" s="162">
        <v>45840</v>
      </c>
      <c r="AZ94" s="163">
        <v>0.53200000000000003</v>
      </c>
      <c r="BD94" s="160">
        <v>45803</v>
      </c>
      <c r="BE94" s="161">
        <v>6.49</v>
      </c>
      <c r="BF94" s="28"/>
      <c r="BH94" s="190">
        <f t="shared" si="42"/>
        <v>-0.68700000000000028</v>
      </c>
      <c r="BK94" s="162">
        <v>45643</v>
      </c>
      <c r="BL94" s="163">
        <v>3.2000000000000001E-2</v>
      </c>
      <c r="BP94" s="160">
        <v>45573</v>
      </c>
      <c r="BQ94" s="161">
        <v>5.3999999999999999E-2</v>
      </c>
      <c r="BR94" s="28"/>
      <c r="BT94" s="190">
        <f t="shared" si="43"/>
        <v>-2.8999999999999998E-2</v>
      </c>
      <c r="BW94" s="162"/>
      <c r="BX94" s="163"/>
      <c r="CB94" s="160"/>
      <c r="CC94" s="161"/>
      <c r="CD94" s="28"/>
      <c r="CF94" s="190" t="e">
        <f t="shared" si="44"/>
        <v>#N/A</v>
      </c>
      <c r="CI94" s="76"/>
      <c r="CJ94" s="91"/>
      <c r="CR94" s="190"/>
      <c r="CU94" s="76"/>
      <c r="CV94" s="91"/>
      <c r="DD94" s="190"/>
      <c r="DG94" s="76"/>
      <c r="DH94" s="91"/>
      <c r="DP94" s="190" t="e">
        <f t="shared" si="45"/>
        <v>#N/A</v>
      </c>
      <c r="DS94" s="76"/>
      <c r="DT94" s="91"/>
      <c r="EB94" s="190" t="e">
        <f t="shared" si="46"/>
        <v>#N/A</v>
      </c>
      <c r="EE94" s="76"/>
      <c r="EF94" s="91"/>
      <c r="EN94" s="190" t="e">
        <f t="shared" si="47"/>
        <v>#N/A</v>
      </c>
      <c r="EQ94" s="76"/>
      <c r="ER94" s="91"/>
      <c r="EZ94" s="190" t="e">
        <f t="shared" si="48"/>
        <v>#N/A</v>
      </c>
      <c r="FC94" s="76"/>
      <c r="FD94" s="91"/>
      <c r="FL94" s="190" t="e">
        <f t="shared" si="49"/>
        <v>#N/A</v>
      </c>
      <c r="FO94" s="76"/>
      <c r="FP94" s="91"/>
      <c r="FX94" s="190" t="e">
        <f t="shared" si="50"/>
        <v>#N/A</v>
      </c>
      <c r="GA94" s="76"/>
      <c r="GB94" s="91"/>
      <c r="GJ94" s="190" t="e">
        <f t="shared" si="51"/>
        <v>#N/A</v>
      </c>
      <c r="GM94" s="76"/>
      <c r="GN94" s="91"/>
      <c r="GV94" s="190" t="e">
        <f t="shared" si="52"/>
        <v>#N/A</v>
      </c>
      <c r="GY94" s="76"/>
      <c r="GZ94" s="91"/>
      <c r="HH94" s="190" t="e">
        <f t="shared" si="53"/>
        <v>#N/A</v>
      </c>
      <c r="HJ94" s="58" t="s">
        <v>257</v>
      </c>
      <c r="HK94" s="147"/>
      <c r="HL94" s="147"/>
      <c r="HM94" s="147"/>
      <c r="HN94" s="147"/>
      <c r="HO94" s="147"/>
      <c r="HP94" s="147"/>
      <c r="HQ94" s="21"/>
      <c r="HR94" s="21"/>
      <c r="HS94" s="21"/>
      <c r="HT94" s="21"/>
      <c r="HU94" s="21"/>
      <c r="HX94" s="145"/>
      <c r="HY94" s="21"/>
      <c r="HZ94" s="21"/>
      <c r="IA94" s="21"/>
      <c r="IB94" s="147"/>
      <c r="IC94" s="145"/>
      <c r="ID94" s="147"/>
      <c r="IE94" s="98"/>
      <c r="IF94" s="98"/>
      <c r="IG94" s="98"/>
      <c r="IH94" s="98"/>
      <c r="II94" s="98"/>
      <c r="IJ94" s="145"/>
    </row>
    <row r="95" spans="3:244" ht="16.149999999999999" thickBot="1" x14ac:dyDescent="0.65">
      <c r="C95" s="59">
        <v>46442</v>
      </c>
      <c r="D95" s="269">
        <v>0.112</v>
      </c>
      <c r="E95" s="28"/>
      <c r="F95" s="57"/>
      <c r="G95" s="28"/>
      <c r="H95" s="152">
        <v>46442</v>
      </c>
      <c r="I95" s="158">
        <v>0.11</v>
      </c>
      <c r="J95" s="28"/>
      <c r="L95" s="190"/>
      <c r="O95" s="59"/>
      <c r="P95" s="159"/>
      <c r="Q95" s="99"/>
      <c r="R95" s="57"/>
      <c r="S95" s="28"/>
      <c r="T95" s="152"/>
      <c r="U95" s="265"/>
      <c r="V95" s="28"/>
      <c r="X95" s="190"/>
      <c r="AA95" s="162">
        <v>45967</v>
      </c>
      <c r="AB95" s="163">
        <v>16.428999999999998</v>
      </c>
      <c r="AC95" s="99"/>
      <c r="AF95" s="160">
        <v>45903</v>
      </c>
      <c r="AG95" s="266">
        <v>0.65800000000000003</v>
      </c>
      <c r="AH95" s="28"/>
      <c r="AJ95" s="190">
        <f t="shared" si="40"/>
        <v>1.2199999999999998</v>
      </c>
      <c r="AM95" s="162">
        <v>45824</v>
      </c>
      <c r="AN95" s="163">
        <v>2.3639999999999999</v>
      </c>
      <c r="AO95" s="99"/>
      <c r="AR95" s="160">
        <v>45799</v>
      </c>
      <c r="AS95" s="266">
        <v>32.874000000000002</v>
      </c>
      <c r="AT95" s="28"/>
      <c r="AV95" s="190"/>
      <c r="AY95" s="162">
        <v>45847</v>
      </c>
      <c r="AZ95" s="163">
        <v>2.4860000000000002</v>
      </c>
      <c r="BD95" s="160">
        <v>45804</v>
      </c>
      <c r="BE95" s="161">
        <v>1.1919999999999999</v>
      </c>
      <c r="BF95" s="28"/>
      <c r="BH95" s="190">
        <f t="shared" si="42"/>
        <v>-0.129</v>
      </c>
      <c r="BK95" s="162">
        <v>45644</v>
      </c>
      <c r="BL95" s="163">
        <v>3.1E-2</v>
      </c>
      <c r="BP95" s="160">
        <v>45574</v>
      </c>
      <c r="BQ95" s="161">
        <v>3.4000000000000002E-2</v>
      </c>
      <c r="BR95" s="28"/>
      <c r="BT95" s="190">
        <f t="shared" si="43"/>
        <v>0.13400000000000001</v>
      </c>
      <c r="BW95" s="162"/>
      <c r="BX95" s="163"/>
      <c r="CB95" s="160"/>
      <c r="CC95" s="161"/>
      <c r="CD95" s="28"/>
      <c r="CF95" s="190" t="e">
        <f t="shared" si="44"/>
        <v>#N/A</v>
      </c>
      <c r="CI95" s="76"/>
      <c r="CJ95" s="91"/>
      <c r="CR95" s="190"/>
      <c r="CU95" s="76"/>
      <c r="CV95" s="91"/>
      <c r="DD95" s="190"/>
      <c r="DG95" s="76"/>
      <c r="DH95" s="91"/>
      <c r="DP95" s="190" t="e">
        <f t="shared" si="45"/>
        <v>#N/A</v>
      </c>
      <c r="DS95" s="76"/>
      <c r="DT95" s="91"/>
      <c r="EB95" s="190" t="e">
        <f t="shared" si="46"/>
        <v>#N/A</v>
      </c>
      <c r="EE95" s="76"/>
      <c r="EF95" s="91"/>
      <c r="EN95" s="190" t="e">
        <f t="shared" si="47"/>
        <v>#N/A</v>
      </c>
      <c r="EQ95" s="76"/>
      <c r="ER95" s="91"/>
      <c r="EZ95" s="190" t="e">
        <f t="shared" si="48"/>
        <v>#N/A</v>
      </c>
      <c r="FC95" s="76"/>
      <c r="FD95" s="91"/>
      <c r="FL95" s="190" t="e">
        <f t="shared" si="49"/>
        <v>#N/A</v>
      </c>
      <c r="FO95" s="76"/>
      <c r="FP95" s="91"/>
      <c r="FX95" s="190" t="e">
        <f t="shared" si="50"/>
        <v>#N/A</v>
      </c>
      <c r="GA95" s="76"/>
      <c r="GB95" s="91"/>
      <c r="GJ95" s="190" t="e">
        <f t="shared" si="51"/>
        <v>#N/A</v>
      </c>
      <c r="GM95" s="76"/>
      <c r="GN95" s="91"/>
      <c r="GV95" s="190" t="e">
        <f t="shared" si="52"/>
        <v>#N/A</v>
      </c>
      <c r="GY95" s="76"/>
      <c r="GZ95" s="91"/>
      <c r="HH95" s="190" t="e">
        <f t="shared" si="53"/>
        <v>#N/A</v>
      </c>
      <c r="HJ95" s="145"/>
      <c r="HK95" s="147"/>
      <c r="HL95" s="147"/>
      <c r="HM95" s="147"/>
      <c r="HN95" s="147"/>
      <c r="HO95" s="147"/>
      <c r="HP95" s="147"/>
      <c r="HQ95" s="147"/>
      <c r="HR95" s="147"/>
      <c r="HS95" s="147"/>
      <c r="HT95" s="147"/>
      <c r="HU95" s="147"/>
      <c r="HX95" s="145"/>
      <c r="HY95" s="147"/>
      <c r="HZ95" s="147"/>
      <c r="IA95" s="147"/>
      <c r="IB95" s="145"/>
      <c r="IC95" s="145"/>
      <c r="ID95" s="147"/>
      <c r="IE95" s="98"/>
      <c r="IF95" s="98"/>
      <c r="IG95" s="98"/>
      <c r="IH95" s="98"/>
      <c r="II95" s="98"/>
      <c r="IJ95" s="145"/>
    </row>
    <row r="96" spans="3:244" ht="16.149999999999999" thickBot="1" x14ac:dyDescent="0.65">
      <c r="C96" s="59">
        <v>46443</v>
      </c>
      <c r="D96" s="269">
        <v>0.24199999999999999</v>
      </c>
      <c r="E96" s="28"/>
      <c r="F96" s="57"/>
      <c r="G96" s="28"/>
      <c r="H96" s="152">
        <v>46443</v>
      </c>
      <c r="I96" s="158">
        <v>0.23899999999999999</v>
      </c>
      <c r="J96" s="28"/>
      <c r="L96" s="190"/>
      <c r="O96" s="59"/>
      <c r="P96" s="159"/>
      <c r="Q96" s="99"/>
      <c r="R96" s="57"/>
      <c r="S96" s="28"/>
      <c r="T96" s="152"/>
      <c r="U96" s="265"/>
      <c r="V96" s="28"/>
      <c r="X96" s="190"/>
      <c r="AA96" s="162">
        <v>45982</v>
      </c>
      <c r="AB96" s="163">
        <v>0.4</v>
      </c>
      <c r="AC96" s="99"/>
      <c r="AF96" s="160">
        <v>45904</v>
      </c>
      <c r="AG96" s="266">
        <v>9.9380000000000006</v>
      </c>
      <c r="AH96" s="28"/>
      <c r="AJ96" s="190">
        <f t="shared" si="40"/>
        <v>8.702</v>
      </c>
      <c r="AM96" s="162">
        <v>45825</v>
      </c>
      <c r="AN96" s="163">
        <v>7.45</v>
      </c>
      <c r="AO96" s="99"/>
      <c r="AR96" s="160">
        <v>45803</v>
      </c>
      <c r="AS96" s="266">
        <v>21.835999999999999</v>
      </c>
      <c r="AT96" s="28"/>
      <c r="AV96" s="190"/>
      <c r="AY96" s="162">
        <v>45859</v>
      </c>
      <c r="AZ96" s="163">
        <v>2.2109999999999999</v>
      </c>
      <c r="BD96" s="160">
        <v>45817</v>
      </c>
      <c r="BE96" s="161">
        <v>1.3460000000000001</v>
      </c>
      <c r="BF96" s="28"/>
      <c r="BH96" s="190">
        <f t="shared" si="42"/>
        <v>-0.14800000000000013</v>
      </c>
      <c r="BK96" s="162">
        <v>45645</v>
      </c>
      <c r="BL96" s="163">
        <v>0.02</v>
      </c>
      <c r="BP96" s="160">
        <v>45575</v>
      </c>
      <c r="BQ96" s="161">
        <v>0.38300000000000001</v>
      </c>
      <c r="BR96" s="28"/>
      <c r="BT96" s="190">
        <f t="shared" si="43"/>
        <v>0.495</v>
      </c>
      <c r="BW96" s="162"/>
      <c r="BX96" s="163"/>
      <c r="CB96" s="160"/>
      <c r="CC96" s="161"/>
      <c r="CD96" s="28"/>
      <c r="CF96" s="190" t="e">
        <f t="shared" si="44"/>
        <v>#N/A</v>
      </c>
      <c r="CI96" s="76"/>
      <c r="CJ96" s="91"/>
      <c r="CR96" s="190"/>
      <c r="CU96" s="76"/>
      <c r="CV96" s="91"/>
      <c r="DD96" s="190"/>
      <c r="DG96" s="76"/>
      <c r="DH96" s="91"/>
      <c r="DP96" s="190" t="e">
        <f t="shared" si="45"/>
        <v>#N/A</v>
      </c>
      <c r="DS96" s="76"/>
      <c r="DT96" s="91"/>
      <c r="EB96" s="190" t="e">
        <f t="shared" si="46"/>
        <v>#N/A</v>
      </c>
      <c r="EE96" s="76"/>
      <c r="EF96" s="91"/>
      <c r="EN96" s="190" t="e">
        <f t="shared" si="47"/>
        <v>#N/A</v>
      </c>
      <c r="EQ96" s="76"/>
      <c r="ER96" s="91"/>
      <c r="EZ96" s="190" t="e">
        <f t="shared" si="48"/>
        <v>#N/A</v>
      </c>
      <c r="FC96" s="76"/>
      <c r="FD96" s="91"/>
      <c r="FL96" s="190" t="e">
        <f t="shared" si="49"/>
        <v>#N/A</v>
      </c>
      <c r="FO96" s="76"/>
      <c r="FP96" s="91"/>
      <c r="FX96" s="190" t="e">
        <f t="shared" si="50"/>
        <v>#N/A</v>
      </c>
      <c r="GA96" s="76"/>
      <c r="GB96" s="91"/>
      <c r="GJ96" s="190" t="e">
        <f t="shared" si="51"/>
        <v>#N/A</v>
      </c>
      <c r="GM96" s="76"/>
      <c r="GN96" s="91"/>
      <c r="GV96" s="190" t="e">
        <f t="shared" si="52"/>
        <v>#N/A</v>
      </c>
      <c r="GY96" s="76"/>
      <c r="GZ96" s="91"/>
      <c r="HH96" s="190" t="e">
        <f t="shared" si="53"/>
        <v>#N/A</v>
      </c>
      <c r="HJ96" s="520">
        <v>45569</v>
      </c>
      <c r="HK96" s="25" t="s">
        <v>1</v>
      </c>
      <c r="HL96" s="26" t="s">
        <v>230</v>
      </c>
      <c r="HM96" s="26" t="s">
        <v>135</v>
      </c>
      <c r="HN96" s="26" t="s">
        <v>225</v>
      </c>
      <c r="HO96" s="26" t="s">
        <v>169</v>
      </c>
      <c r="HP96" s="26" t="s">
        <v>180</v>
      </c>
      <c r="HQ96" s="26" t="s">
        <v>185</v>
      </c>
      <c r="HR96" s="26" t="s">
        <v>193</v>
      </c>
      <c r="HS96" s="26" t="s">
        <v>197</v>
      </c>
      <c r="HT96" s="26" t="s">
        <v>201</v>
      </c>
      <c r="HU96" s="26" t="s">
        <v>216</v>
      </c>
      <c r="HV96" s="26" t="s">
        <v>12</v>
      </c>
      <c r="HW96" s="26" t="s">
        <v>187</v>
      </c>
      <c r="HX96" s="26" t="s">
        <v>13</v>
      </c>
      <c r="HY96" s="782" t="s">
        <v>11</v>
      </c>
      <c r="HZ96" s="26" t="s">
        <v>659</v>
      </c>
      <c r="IA96" s="467" t="s">
        <v>658</v>
      </c>
      <c r="IB96" s="38" t="s">
        <v>14</v>
      </c>
      <c r="IC96" s="78" t="s">
        <v>18</v>
      </c>
      <c r="ID96" s="79" t="s">
        <v>16</v>
      </c>
      <c r="IE96" s="79" t="s">
        <v>15</v>
      </c>
      <c r="IF96" s="80" t="s">
        <v>17</v>
      </c>
      <c r="IG96" s="78" t="s">
        <v>206</v>
      </c>
      <c r="IH96" s="79" t="s">
        <v>207</v>
      </c>
      <c r="II96" s="79" t="s">
        <v>213</v>
      </c>
      <c r="IJ96" s="80" t="s">
        <v>208</v>
      </c>
    </row>
    <row r="97" spans="3:244" x14ac:dyDescent="0.6">
      <c r="C97" s="59">
        <v>46462</v>
      </c>
      <c r="D97" s="269">
        <v>0.34300000000000003</v>
      </c>
      <c r="E97" s="28"/>
      <c r="F97" s="57"/>
      <c r="G97" s="28"/>
      <c r="H97" s="152">
        <v>46462</v>
      </c>
      <c r="I97" s="158">
        <v>0.33300000000000002</v>
      </c>
      <c r="J97" s="28"/>
      <c r="L97" s="190"/>
      <c r="O97" s="59"/>
      <c r="P97" s="159"/>
      <c r="Q97" s="99"/>
      <c r="R97" s="57"/>
      <c r="S97" s="28"/>
      <c r="T97" s="152"/>
      <c r="U97" s="265"/>
      <c r="V97" s="28"/>
      <c r="X97" s="190"/>
      <c r="AA97" s="162">
        <v>45988</v>
      </c>
      <c r="AB97" s="163">
        <v>0.48599999999999999</v>
      </c>
      <c r="AC97" s="99"/>
      <c r="AF97" s="160">
        <v>45905</v>
      </c>
      <c r="AG97" s="266">
        <v>0.98899999999999999</v>
      </c>
      <c r="AH97" s="28"/>
      <c r="AJ97" s="190">
        <f t="shared" si="40"/>
        <v>-4.3000000000000038E-2</v>
      </c>
      <c r="AM97" s="162">
        <v>45826</v>
      </c>
      <c r="AN97" s="163">
        <v>14.693</v>
      </c>
      <c r="AO97" s="99"/>
      <c r="AR97" s="160">
        <v>45804</v>
      </c>
      <c r="AS97" s="266">
        <v>2.9020000000000001</v>
      </c>
      <c r="AT97" s="28"/>
      <c r="AV97" s="190"/>
      <c r="AY97" s="162">
        <v>45874</v>
      </c>
      <c r="AZ97" s="163">
        <v>0.82299999999999995</v>
      </c>
      <c r="BD97" s="160">
        <v>45827</v>
      </c>
      <c r="BE97" s="161">
        <v>2.452</v>
      </c>
      <c r="BF97" s="28"/>
      <c r="BH97" s="190">
        <f t="shared" si="42"/>
        <v>-0.25</v>
      </c>
      <c r="BK97" s="162">
        <v>45646</v>
      </c>
      <c r="BL97" s="163">
        <v>0.14499999999999999</v>
      </c>
      <c r="BP97" s="160">
        <v>45576</v>
      </c>
      <c r="BQ97" s="161">
        <v>2.5000000000000001E-2</v>
      </c>
      <c r="BR97" s="28"/>
      <c r="BT97" s="190">
        <f t="shared" si="43"/>
        <v>2.5000000000000001E-2</v>
      </c>
      <c r="BW97" s="162"/>
      <c r="BX97" s="163"/>
      <c r="CB97" s="160"/>
      <c r="CC97" s="161"/>
      <c r="CD97" s="28"/>
      <c r="CF97" s="190" t="e">
        <f t="shared" si="44"/>
        <v>#N/A</v>
      </c>
      <c r="CI97" s="76"/>
      <c r="CJ97" s="91"/>
      <c r="CR97" s="190"/>
      <c r="CU97" s="76"/>
      <c r="CV97" s="91"/>
      <c r="DD97" s="190"/>
      <c r="DG97" s="76"/>
      <c r="DH97" s="91"/>
      <c r="DP97" s="190" t="e">
        <f t="shared" si="45"/>
        <v>#N/A</v>
      </c>
      <c r="DS97" s="76"/>
      <c r="DT97" s="91"/>
      <c r="EB97" s="190" t="e">
        <f t="shared" si="46"/>
        <v>#N/A</v>
      </c>
      <c r="EE97" s="76"/>
      <c r="EF97" s="91"/>
      <c r="EN97" s="190" t="e">
        <f t="shared" si="47"/>
        <v>#N/A</v>
      </c>
      <c r="EQ97" s="76"/>
      <c r="ER97" s="91"/>
      <c r="EZ97" s="190" t="e">
        <f t="shared" si="48"/>
        <v>#N/A</v>
      </c>
      <c r="FC97" s="76"/>
      <c r="FD97" s="91"/>
      <c r="FL97" s="190" t="e">
        <f t="shared" si="49"/>
        <v>#N/A</v>
      </c>
      <c r="FO97" s="76"/>
      <c r="FP97" s="91"/>
      <c r="FX97" s="190" t="e">
        <f t="shared" si="50"/>
        <v>#N/A</v>
      </c>
      <c r="GA97" s="76"/>
      <c r="GB97" s="91"/>
      <c r="GJ97" s="190" t="e">
        <f t="shared" si="51"/>
        <v>#N/A</v>
      </c>
      <c r="GM97" s="76"/>
      <c r="GN97" s="91"/>
      <c r="GV97" s="190" t="e">
        <f t="shared" si="52"/>
        <v>#N/A</v>
      </c>
      <c r="GY97" s="76"/>
      <c r="GZ97" s="91"/>
      <c r="HH97" s="190" t="e">
        <f t="shared" si="53"/>
        <v>#N/A</v>
      </c>
      <c r="HJ97" s="24" t="s">
        <v>1</v>
      </c>
      <c r="HK97" s="74">
        <v>1</v>
      </c>
      <c r="HL97" s="175"/>
      <c r="HM97" s="175"/>
      <c r="HN97" s="175"/>
      <c r="HO97" s="175"/>
      <c r="HP97" s="175"/>
      <c r="HQ97" s="175"/>
      <c r="HR97" s="175"/>
      <c r="HS97" s="175"/>
      <c r="HT97" s="175"/>
      <c r="HU97" s="175"/>
      <c r="HV97" s="511">
        <v>6.3E-2</v>
      </c>
      <c r="HW97" s="175">
        <v>6.3E-2</v>
      </c>
      <c r="HX97" s="175">
        <v>-0.122</v>
      </c>
      <c r="HY97" s="511">
        <v>-3.5999999999999997E-2</v>
      </c>
      <c r="HZ97" s="175">
        <v>0</v>
      </c>
      <c r="IA97" s="465">
        <v>0</v>
      </c>
      <c r="IB97" s="176">
        <v>0.20100000000000001</v>
      </c>
      <c r="IC97" s="81"/>
      <c r="ID97" s="82"/>
      <c r="IE97" s="82"/>
      <c r="IF97" s="83"/>
      <c r="IG97" s="82"/>
      <c r="IH97" s="82"/>
      <c r="II97" s="499">
        <v>0</v>
      </c>
      <c r="IJ97" s="83"/>
    </row>
    <row r="98" spans="3:244" x14ac:dyDescent="0.6">
      <c r="C98" s="59">
        <v>46463</v>
      </c>
      <c r="D98" s="269">
        <v>5.0000000000000001E-3</v>
      </c>
      <c r="E98" s="28"/>
      <c r="F98" s="57"/>
      <c r="G98" s="28"/>
      <c r="H98" s="152">
        <v>46463</v>
      </c>
      <c r="I98" s="158">
        <v>5.0000000000000001E-3</v>
      </c>
      <c r="J98" s="28"/>
      <c r="L98" s="190"/>
      <c r="O98" s="59"/>
      <c r="P98" s="159"/>
      <c r="Q98" s="99"/>
      <c r="R98" s="57"/>
      <c r="S98" s="28"/>
      <c r="T98" s="152"/>
      <c r="U98" s="265"/>
      <c r="V98" s="28"/>
      <c r="X98" s="190"/>
      <c r="AA98" s="162">
        <v>45993</v>
      </c>
      <c r="AB98" s="163">
        <v>1.17</v>
      </c>
      <c r="AC98" s="99"/>
      <c r="AF98" s="160">
        <v>45911</v>
      </c>
      <c r="AG98" s="266">
        <v>8.1609999999999996</v>
      </c>
      <c r="AH98" s="28"/>
      <c r="AJ98" s="190">
        <f t="shared" si="40"/>
        <v>-0.1379999999999999</v>
      </c>
      <c r="AM98" s="162">
        <v>45827</v>
      </c>
      <c r="AN98" s="163">
        <v>1.35</v>
      </c>
      <c r="AO98" s="99"/>
      <c r="AR98" s="160">
        <v>45806</v>
      </c>
      <c r="AS98" s="266">
        <v>1.893</v>
      </c>
      <c r="AT98" s="28"/>
      <c r="AV98" s="190"/>
      <c r="AY98" s="162">
        <v>45877</v>
      </c>
      <c r="AZ98" s="163">
        <v>0.58899999999999997</v>
      </c>
      <c r="BD98" s="160">
        <v>45828</v>
      </c>
      <c r="BE98" s="161">
        <v>1E-3</v>
      </c>
      <c r="BF98" s="28"/>
      <c r="BH98" s="190">
        <f t="shared" si="42"/>
        <v>0</v>
      </c>
      <c r="BK98" s="162">
        <v>45649</v>
      </c>
      <c r="BL98" s="163">
        <v>0.13300000000000001</v>
      </c>
      <c r="BP98" s="160">
        <v>45580</v>
      </c>
      <c r="BQ98" s="161">
        <v>0.253</v>
      </c>
      <c r="BR98" s="28"/>
      <c r="BT98" s="190">
        <f t="shared" si="43"/>
        <v>0.24</v>
      </c>
      <c r="BW98" s="162"/>
      <c r="BX98" s="163"/>
      <c r="CB98" s="160"/>
      <c r="CC98" s="161"/>
      <c r="CD98" s="28"/>
      <c r="CF98" s="190" t="e">
        <f t="shared" si="44"/>
        <v>#N/A</v>
      </c>
      <c r="CI98" s="76"/>
      <c r="CJ98" s="91"/>
      <c r="CR98" s="190"/>
      <c r="CU98" s="76"/>
      <c r="CV98" s="91"/>
      <c r="DD98" s="190"/>
      <c r="DG98" s="76"/>
      <c r="DH98" s="91"/>
      <c r="DP98" s="190" t="e">
        <f t="shared" si="45"/>
        <v>#N/A</v>
      </c>
      <c r="DS98" s="76"/>
      <c r="DT98" s="91"/>
      <c r="EB98" s="190" t="e">
        <f t="shared" si="46"/>
        <v>#N/A</v>
      </c>
      <c r="EE98" s="76"/>
      <c r="EF98" s="91"/>
      <c r="EN98" s="190" t="e">
        <f t="shared" si="47"/>
        <v>#N/A</v>
      </c>
      <c r="EQ98" s="76"/>
      <c r="ER98" s="91"/>
      <c r="EZ98" s="190" t="e">
        <f t="shared" si="48"/>
        <v>#N/A</v>
      </c>
      <c r="FC98" s="76"/>
      <c r="FD98" s="91"/>
      <c r="FL98" s="190" t="e">
        <f t="shared" si="49"/>
        <v>#N/A</v>
      </c>
      <c r="FO98" s="76"/>
      <c r="FP98" s="91"/>
      <c r="FX98" s="190" t="e">
        <f t="shared" si="50"/>
        <v>#N/A</v>
      </c>
      <c r="GA98" s="76"/>
      <c r="GB98" s="91"/>
      <c r="GJ98" s="190" t="e">
        <f t="shared" si="51"/>
        <v>#N/A</v>
      </c>
      <c r="GM98" s="76"/>
      <c r="GN98" s="91"/>
      <c r="GV98" s="190" t="e">
        <f t="shared" si="52"/>
        <v>#N/A</v>
      </c>
      <c r="GY98" s="76"/>
      <c r="GZ98" s="91"/>
      <c r="HH98" s="190" t="e">
        <f t="shared" si="53"/>
        <v>#N/A</v>
      </c>
      <c r="HJ98" s="39" t="s">
        <v>230</v>
      </c>
      <c r="HK98" s="251"/>
      <c r="HL98" s="75"/>
      <c r="HM98" s="177"/>
      <c r="HN98" s="177"/>
      <c r="HO98" s="177"/>
      <c r="HP98" s="177"/>
      <c r="HQ98" s="177"/>
      <c r="HR98" s="177"/>
      <c r="HS98" s="177"/>
      <c r="HT98" s="177"/>
      <c r="HU98" s="177"/>
      <c r="HV98" s="512"/>
      <c r="HW98" s="177"/>
      <c r="HX98" s="177"/>
      <c r="HY98" s="512"/>
      <c r="HZ98" s="177"/>
      <c r="IA98" s="466"/>
      <c r="IB98" s="178"/>
      <c r="IC98" s="84"/>
      <c r="ID98" s="85"/>
      <c r="IE98" s="85"/>
      <c r="IF98" s="86"/>
      <c r="IG98" s="85"/>
      <c r="IH98" s="85"/>
      <c r="II98" s="85"/>
      <c r="IJ98" s="86"/>
    </row>
    <row r="99" spans="3:244" x14ac:dyDescent="0.6">
      <c r="C99" s="59">
        <v>46464</v>
      </c>
      <c r="D99" s="269">
        <v>2E-3</v>
      </c>
      <c r="E99" s="28"/>
      <c r="F99" s="57"/>
      <c r="G99" s="28"/>
      <c r="H99" s="152">
        <v>46464</v>
      </c>
      <c r="I99" s="158">
        <v>2E-3</v>
      </c>
      <c r="J99" s="28"/>
      <c r="L99" s="190"/>
      <c r="O99" s="59"/>
      <c r="P99" s="159"/>
      <c r="Q99" s="99"/>
      <c r="R99" s="57"/>
      <c r="S99" s="28"/>
      <c r="T99" s="152"/>
      <c r="U99" s="265"/>
      <c r="V99" s="28"/>
      <c r="X99" s="190"/>
      <c r="AA99" s="162">
        <v>45999</v>
      </c>
      <c r="AB99" s="163">
        <v>0.95199999999999996</v>
      </c>
      <c r="AC99" s="99"/>
      <c r="AF99" s="160">
        <v>45916</v>
      </c>
      <c r="AG99" s="266">
        <v>1</v>
      </c>
      <c r="AH99" s="28"/>
      <c r="AJ99" s="190" t="e">
        <f t="shared" si="40"/>
        <v>#N/A</v>
      </c>
      <c r="AM99" s="162">
        <v>45832</v>
      </c>
      <c r="AN99" s="163">
        <v>17.507999999999999</v>
      </c>
      <c r="AO99" s="99"/>
      <c r="AR99" s="160">
        <v>45807</v>
      </c>
      <c r="AS99" s="266">
        <v>3.1709999999999998</v>
      </c>
      <c r="AT99" s="28"/>
      <c r="AV99" s="190"/>
      <c r="AY99" s="162">
        <v>45880</v>
      </c>
      <c r="AZ99" s="163">
        <v>1.399</v>
      </c>
      <c r="BD99" s="160">
        <v>45840</v>
      </c>
      <c r="BE99" s="161">
        <v>0.498</v>
      </c>
      <c r="BF99" s="28"/>
      <c r="BH99" s="190">
        <f t="shared" si="42"/>
        <v>3.400000000000003E-2</v>
      </c>
      <c r="BK99" s="162">
        <v>45652</v>
      </c>
      <c r="BL99" s="163">
        <v>0.32100000000000001</v>
      </c>
      <c r="BP99" s="160">
        <v>45581</v>
      </c>
      <c r="BQ99" s="161">
        <v>5.0000000000000001E-3</v>
      </c>
      <c r="BR99" s="28"/>
      <c r="BT99" s="190">
        <f t="shared" si="43"/>
        <v>6.9999999999999993E-2</v>
      </c>
      <c r="BW99" s="162"/>
      <c r="BX99" s="163"/>
      <c r="CB99" s="160"/>
      <c r="CC99" s="161"/>
      <c r="CD99" s="28"/>
      <c r="CF99" s="190" t="e">
        <f t="shared" si="44"/>
        <v>#N/A</v>
      </c>
      <c r="CI99" s="76"/>
      <c r="CJ99" s="91"/>
      <c r="CR99" s="190"/>
      <c r="CU99" s="76"/>
      <c r="CV99" s="91"/>
      <c r="DD99" s="190"/>
      <c r="DG99" s="76"/>
      <c r="DH99" s="91"/>
      <c r="DP99" s="190" t="e">
        <f t="shared" si="45"/>
        <v>#N/A</v>
      </c>
      <c r="DS99" s="76"/>
      <c r="DT99" s="91"/>
      <c r="EB99" s="190" t="e">
        <f t="shared" si="46"/>
        <v>#N/A</v>
      </c>
      <c r="EE99" s="76"/>
      <c r="EF99" s="91"/>
      <c r="EN99" s="190" t="e">
        <f t="shared" si="47"/>
        <v>#N/A</v>
      </c>
      <c r="EQ99" s="76"/>
      <c r="ER99" s="91"/>
      <c r="EZ99" s="190" t="e">
        <f t="shared" si="48"/>
        <v>#N/A</v>
      </c>
      <c r="FC99" s="76"/>
      <c r="FD99" s="91"/>
      <c r="FL99" s="190" t="e">
        <f t="shared" si="49"/>
        <v>#N/A</v>
      </c>
      <c r="FO99" s="76"/>
      <c r="FP99" s="91"/>
      <c r="FX99" s="190" t="e">
        <f t="shared" si="50"/>
        <v>#N/A</v>
      </c>
      <c r="GA99" s="76"/>
      <c r="GB99" s="91"/>
      <c r="GJ99" s="190" t="e">
        <f t="shared" si="51"/>
        <v>#N/A</v>
      </c>
      <c r="GM99" s="76"/>
      <c r="GN99" s="91"/>
      <c r="GV99" s="190" t="e">
        <f t="shared" si="52"/>
        <v>#N/A</v>
      </c>
      <c r="GY99" s="76"/>
      <c r="GZ99" s="91"/>
      <c r="HH99" s="190" t="e">
        <f t="shared" si="53"/>
        <v>#N/A</v>
      </c>
      <c r="HJ99" s="39" t="s">
        <v>135</v>
      </c>
      <c r="HK99" s="251"/>
      <c r="HL99" s="251"/>
      <c r="HM99" s="75"/>
      <c r="HN99" s="177"/>
      <c r="HO99" s="177"/>
      <c r="HP99" s="177"/>
      <c r="HQ99" s="177"/>
      <c r="HR99" s="177"/>
      <c r="HS99" s="177"/>
      <c r="HT99" s="177"/>
      <c r="HU99" s="177"/>
      <c r="HV99" s="512"/>
      <c r="HW99" s="177"/>
      <c r="HX99" s="177"/>
      <c r="HY99" s="512"/>
      <c r="HZ99" s="177"/>
      <c r="IA99" s="466"/>
      <c r="IB99" s="178"/>
      <c r="IC99" s="84"/>
      <c r="ID99" s="85"/>
      <c r="IE99" s="85"/>
      <c r="IF99" s="86"/>
      <c r="IG99" s="85"/>
      <c r="IH99" s="85"/>
      <c r="II99" s="85"/>
      <c r="IJ99" s="86"/>
    </row>
    <row r="100" spans="3:244" x14ac:dyDescent="0.6">
      <c r="C100" s="59">
        <v>46471</v>
      </c>
      <c r="D100" s="269">
        <v>0.36599999999999999</v>
      </c>
      <c r="E100" s="28"/>
      <c r="F100" s="57"/>
      <c r="G100" s="28"/>
      <c r="H100" s="152">
        <v>46471</v>
      </c>
      <c r="I100" s="158">
        <v>0.35599999999999998</v>
      </c>
      <c r="J100" s="28"/>
      <c r="L100" s="190"/>
      <c r="O100" s="59"/>
      <c r="P100" s="159"/>
      <c r="Q100" s="99"/>
      <c r="R100" s="57"/>
      <c r="S100" s="28"/>
      <c r="T100" s="152"/>
      <c r="U100" s="265"/>
      <c r="V100" s="28"/>
      <c r="X100" s="190"/>
      <c r="AA100" s="162">
        <v>46000</v>
      </c>
      <c r="AB100" s="163">
        <v>9.7959999999999994</v>
      </c>
      <c r="AC100" s="99"/>
      <c r="AF100" s="160">
        <v>45919</v>
      </c>
      <c r="AG100" s="266">
        <v>3.4540000000000002</v>
      </c>
      <c r="AH100" s="28"/>
      <c r="AJ100" s="190">
        <f t="shared" si="40"/>
        <v>1.4439999999999995</v>
      </c>
      <c r="AM100" s="162">
        <v>45833</v>
      </c>
      <c r="AN100" s="163">
        <v>0.82799999999999996</v>
      </c>
      <c r="AO100" s="99"/>
      <c r="AR100" s="160">
        <v>45811</v>
      </c>
      <c r="AS100" s="266">
        <v>8.4309999999999992</v>
      </c>
      <c r="AT100" s="28"/>
      <c r="AV100" s="190"/>
      <c r="AY100" s="162">
        <v>45895</v>
      </c>
      <c r="AZ100" s="163">
        <v>0.253</v>
      </c>
      <c r="BD100" s="160">
        <v>45847</v>
      </c>
      <c r="BE100" s="161">
        <v>2.5760000000000001</v>
      </c>
      <c r="BF100" s="28"/>
      <c r="BH100" s="190">
        <f t="shared" si="42"/>
        <v>-8.9999999999999858E-2</v>
      </c>
      <c r="BK100" s="162">
        <v>45653</v>
      </c>
      <c r="BL100" s="163">
        <v>0.11</v>
      </c>
      <c r="BP100" s="160">
        <v>45582</v>
      </c>
      <c r="BQ100" s="161">
        <v>8.5999999999999993E-2</v>
      </c>
      <c r="BR100" s="28"/>
      <c r="BT100" s="190">
        <f t="shared" si="43"/>
        <v>-2.4999999999999994E-2</v>
      </c>
      <c r="BW100" s="162"/>
      <c r="BX100" s="163"/>
      <c r="CB100" s="160"/>
      <c r="CC100" s="161"/>
      <c r="CD100" s="28"/>
      <c r="CF100" s="190" t="e">
        <f t="shared" si="44"/>
        <v>#N/A</v>
      </c>
      <c r="CI100" s="76"/>
      <c r="CJ100" s="91"/>
      <c r="CR100" s="190"/>
      <c r="CU100" s="76"/>
      <c r="CV100" s="91"/>
      <c r="DD100" s="190"/>
      <c r="DG100" s="76"/>
      <c r="DH100" s="91"/>
      <c r="DP100" s="190" t="e">
        <f t="shared" si="45"/>
        <v>#N/A</v>
      </c>
      <c r="DS100" s="76"/>
      <c r="DT100" s="91"/>
      <c r="EB100" s="190" t="e">
        <f t="shared" si="46"/>
        <v>#N/A</v>
      </c>
      <c r="EE100" s="76"/>
      <c r="EF100" s="91"/>
      <c r="EN100" s="190" t="e">
        <f t="shared" si="47"/>
        <v>#N/A</v>
      </c>
      <c r="EQ100" s="76"/>
      <c r="ER100" s="91"/>
      <c r="EZ100" s="190" t="e">
        <f t="shared" si="48"/>
        <v>#N/A</v>
      </c>
      <c r="FC100" s="76"/>
      <c r="FD100" s="91"/>
      <c r="FL100" s="190" t="e">
        <f t="shared" si="49"/>
        <v>#N/A</v>
      </c>
      <c r="FO100" s="76"/>
      <c r="FP100" s="91"/>
      <c r="FX100" s="190" t="e">
        <f t="shared" si="50"/>
        <v>#N/A</v>
      </c>
      <c r="GA100" s="76"/>
      <c r="GB100" s="91"/>
      <c r="GJ100" s="190" t="e">
        <f t="shared" si="51"/>
        <v>#N/A</v>
      </c>
      <c r="GM100" s="76"/>
      <c r="GN100" s="91"/>
      <c r="GV100" s="190" t="e">
        <f t="shared" si="52"/>
        <v>#N/A</v>
      </c>
      <c r="GY100" s="76"/>
      <c r="GZ100" s="91"/>
      <c r="HH100" s="190" t="e">
        <f t="shared" si="53"/>
        <v>#N/A</v>
      </c>
      <c r="HJ100" s="39" t="s">
        <v>225</v>
      </c>
      <c r="HK100" s="251"/>
      <c r="HL100" s="251"/>
      <c r="HM100" s="251"/>
      <c r="HN100" s="75"/>
      <c r="HO100" s="177"/>
      <c r="HP100" s="177"/>
      <c r="HQ100" s="177"/>
      <c r="HR100" s="177"/>
      <c r="HS100" s="177"/>
      <c r="HT100" s="177"/>
      <c r="HU100" s="177"/>
      <c r="HV100" s="512"/>
      <c r="HW100" s="177"/>
      <c r="HX100" s="177"/>
      <c r="HY100" s="512"/>
      <c r="HZ100" s="177"/>
      <c r="IA100" s="466"/>
      <c r="IB100" s="178"/>
      <c r="IC100" s="84"/>
      <c r="ID100" s="85"/>
      <c r="IE100" s="85"/>
      <c r="IF100" s="86"/>
      <c r="IG100" s="85"/>
      <c r="IH100" s="85"/>
      <c r="II100" s="85"/>
      <c r="IJ100" s="86"/>
    </row>
    <row r="101" spans="3:244" x14ac:dyDescent="0.6">
      <c r="C101" s="59">
        <v>46476</v>
      </c>
      <c r="D101" s="269">
        <v>1.0429999999999999</v>
      </c>
      <c r="E101" s="28"/>
      <c r="F101" s="57"/>
      <c r="G101" s="28"/>
      <c r="H101" s="152">
        <v>46476</v>
      </c>
      <c r="I101" s="158">
        <v>1.0169999999999999</v>
      </c>
      <c r="J101" s="28"/>
      <c r="L101" s="190"/>
      <c r="O101" s="59"/>
      <c r="P101" s="159"/>
      <c r="Q101" s="99"/>
      <c r="R101" s="57"/>
      <c r="S101" s="28"/>
      <c r="T101" s="152"/>
      <c r="U101" s="265"/>
      <c r="V101" s="28"/>
      <c r="X101" s="190"/>
      <c r="AA101" s="162">
        <v>46007</v>
      </c>
      <c r="AB101" s="163">
        <v>0.44700000000000001</v>
      </c>
      <c r="AC101" s="99"/>
      <c r="AF101" s="160">
        <v>45960</v>
      </c>
      <c r="AG101" s="266">
        <v>0.35099999999999998</v>
      </c>
      <c r="AH101" s="28"/>
      <c r="AJ101" s="190" t="e">
        <f t="shared" si="40"/>
        <v>#N/A</v>
      </c>
      <c r="AM101" s="162">
        <v>45834</v>
      </c>
      <c r="AN101" s="163">
        <v>12.401</v>
      </c>
      <c r="AO101" s="99"/>
      <c r="AR101" s="160">
        <v>45812</v>
      </c>
      <c r="AS101" s="266">
        <v>7.2450000000000001</v>
      </c>
      <c r="AT101" s="28"/>
      <c r="AV101" s="190"/>
      <c r="AY101" s="162">
        <v>45915</v>
      </c>
      <c r="AZ101" s="163">
        <v>0.67900000000000005</v>
      </c>
      <c r="BD101" s="160">
        <v>45859</v>
      </c>
      <c r="BE101" s="161">
        <v>2.27</v>
      </c>
      <c r="BF101" s="28"/>
      <c r="BH101" s="190">
        <f t="shared" si="42"/>
        <v>-5.9000000000000163E-2</v>
      </c>
      <c r="BK101" s="162">
        <v>45656</v>
      </c>
      <c r="BL101" s="163">
        <v>3.1E-2</v>
      </c>
      <c r="BP101" s="160">
        <v>45583</v>
      </c>
      <c r="BQ101" s="161">
        <v>0.13400000000000001</v>
      </c>
      <c r="BR101" s="28"/>
      <c r="BT101" s="190">
        <f t="shared" si="43"/>
        <v>0.20300000000000001</v>
      </c>
      <c r="BW101" s="162"/>
      <c r="BX101" s="163"/>
      <c r="CB101" s="160"/>
      <c r="CC101" s="161"/>
      <c r="CD101" s="28"/>
      <c r="CF101" s="190"/>
      <c r="CI101" s="76"/>
      <c r="CJ101" s="91"/>
      <c r="CR101" s="190"/>
      <c r="CU101" s="76"/>
      <c r="CV101" s="91"/>
      <c r="DD101" s="190"/>
      <c r="DG101" s="76"/>
      <c r="DH101" s="91"/>
      <c r="DP101" s="190"/>
      <c r="DS101" s="76"/>
      <c r="DT101" s="91"/>
      <c r="EB101" s="190"/>
      <c r="EE101" s="76"/>
      <c r="EF101" s="91"/>
      <c r="EN101" s="190"/>
      <c r="EQ101" s="76"/>
      <c r="ER101" s="91"/>
      <c r="EZ101" s="190"/>
      <c r="FC101" s="76"/>
      <c r="FD101" s="91"/>
      <c r="FL101" s="190"/>
      <c r="FO101" s="76"/>
      <c r="FP101" s="91"/>
      <c r="FX101" s="190"/>
      <c r="GA101" s="76"/>
      <c r="GB101" s="91"/>
      <c r="GJ101" s="190"/>
      <c r="GM101" s="76"/>
      <c r="GN101" s="91"/>
      <c r="GV101" s="190"/>
      <c r="GY101" s="76"/>
      <c r="GZ101" s="91"/>
      <c r="HH101" s="190"/>
      <c r="HJ101" s="39" t="s">
        <v>168</v>
      </c>
      <c r="HK101" s="251"/>
      <c r="HL101" s="251"/>
      <c r="HM101" s="251"/>
      <c r="HN101" s="251"/>
      <c r="HO101" s="75"/>
      <c r="HP101" s="177"/>
      <c r="HQ101" s="177"/>
      <c r="HR101" s="177"/>
      <c r="HS101" s="177"/>
      <c r="HT101" s="177"/>
      <c r="HU101" s="177"/>
      <c r="HV101" s="512"/>
      <c r="HW101" s="177"/>
      <c r="HX101" s="177"/>
      <c r="HY101" s="512"/>
      <c r="HZ101" s="177"/>
      <c r="IA101" s="466"/>
      <c r="IB101" s="178"/>
      <c r="IC101" s="84"/>
      <c r="ID101" s="85"/>
      <c r="IE101" s="85"/>
      <c r="IF101" s="86"/>
      <c r="IG101" s="85"/>
      <c r="IH101" s="85"/>
      <c r="II101" s="85"/>
      <c r="IJ101" s="86"/>
    </row>
    <row r="102" spans="3:244" x14ac:dyDescent="0.6">
      <c r="C102" s="59">
        <v>46477</v>
      </c>
      <c r="D102" s="269">
        <v>1.4999999999999999E-2</v>
      </c>
      <c r="E102" s="28"/>
      <c r="F102" s="57"/>
      <c r="G102" s="28"/>
      <c r="H102" s="152">
        <v>46477</v>
      </c>
      <c r="I102" s="158">
        <v>1.4E-2</v>
      </c>
      <c r="J102" s="28"/>
      <c r="L102" s="190"/>
      <c r="O102" s="59"/>
      <c r="P102" s="159"/>
      <c r="Q102" s="99"/>
      <c r="R102" s="57"/>
      <c r="S102" s="28"/>
      <c r="T102" s="152"/>
      <c r="U102" s="265"/>
      <c r="V102" s="28"/>
      <c r="X102" s="190"/>
      <c r="AA102" s="162">
        <v>46009</v>
      </c>
      <c r="AB102" s="163">
        <v>1.113</v>
      </c>
      <c r="AC102" s="99"/>
      <c r="AF102" s="160">
        <v>45967</v>
      </c>
      <c r="AG102" s="266">
        <v>16.908999999999999</v>
      </c>
      <c r="AH102" s="28"/>
      <c r="AJ102" s="190">
        <f t="shared" si="40"/>
        <v>-0.48000000000000043</v>
      </c>
      <c r="AM102" s="162">
        <v>45835</v>
      </c>
      <c r="AN102" s="163">
        <v>1E-3</v>
      </c>
      <c r="AO102" s="99"/>
      <c r="AR102" s="160">
        <v>45813</v>
      </c>
      <c r="AS102" s="266">
        <v>24.59</v>
      </c>
      <c r="AT102" s="28"/>
      <c r="AV102" s="190"/>
      <c r="AY102" s="162">
        <v>45931</v>
      </c>
      <c r="AZ102" s="163">
        <v>2.3319999999999999</v>
      </c>
      <c r="BD102" s="160">
        <v>45874</v>
      </c>
      <c r="BE102" s="161">
        <v>0.753</v>
      </c>
      <c r="BF102" s="28"/>
      <c r="BH102" s="190">
        <f t="shared" si="42"/>
        <v>6.9999999999999951E-2</v>
      </c>
      <c r="BK102" s="162">
        <v>45657</v>
      </c>
      <c r="BL102" s="163">
        <v>0.19900000000000001</v>
      </c>
      <c r="BP102" s="160">
        <v>45586</v>
      </c>
      <c r="BQ102" s="161">
        <v>0.106</v>
      </c>
      <c r="BR102" s="28"/>
      <c r="BT102" s="190">
        <f t="shared" si="43"/>
        <v>-1.1999999999999997E-2</v>
      </c>
      <c r="BW102" s="162"/>
      <c r="BX102" s="163"/>
      <c r="CB102" s="160"/>
      <c r="CC102" s="161"/>
      <c r="CD102" s="28"/>
      <c r="CF102" s="190"/>
      <c r="CI102" s="76"/>
      <c r="CJ102" s="91"/>
      <c r="CR102" s="190"/>
      <c r="CU102" s="76"/>
      <c r="CV102" s="91"/>
      <c r="DD102" s="190"/>
      <c r="DG102" s="76"/>
      <c r="DH102" s="91"/>
      <c r="DP102" s="190"/>
      <c r="DS102" s="76"/>
      <c r="DT102" s="91"/>
      <c r="EB102" s="190"/>
      <c r="EE102" s="76"/>
      <c r="EF102" s="91"/>
      <c r="EN102" s="190"/>
      <c r="EQ102" s="76"/>
      <c r="ER102" s="91"/>
      <c r="EZ102" s="190"/>
      <c r="FC102" s="76"/>
      <c r="FD102" s="91"/>
      <c r="FL102" s="190"/>
      <c r="FO102" s="76"/>
      <c r="FP102" s="91"/>
      <c r="FX102" s="190"/>
      <c r="GA102" s="76"/>
      <c r="GB102" s="91"/>
      <c r="GJ102" s="190"/>
      <c r="GM102" s="76"/>
      <c r="GN102" s="91"/>
      <c r="GV102" s="190"/>
      <c r="GY102" s="76"/>
      <c r="GZ102" s="91"/>
      <c r="HH102" s="190"/>
      <c r="HJ102" s="39" t="s">
        <v>180</v>
      </c>
      <c r="HK102" s="251"/>
      <c r="HL102" s="251"/>
      <c r="HM102" s="251"/>
      <c r="HN102" s="251"/>
      <c r="HO102" s="251"/>
      <c r="HP102" s="75"/>
      <c r="HQ102" s="177"/>
      <c r="HR102" s="177"/>
      <c r="HS102" s="177"/>
      <c r="HT102" s="177"/>
      <c r="HU102" s="177"/>
      <c r="HV102" s="512"/>
      <c r="HW102" s="177"/>
      <c r="HX102" s="177"/>
      <c r="HY102" s="512"/>
      <c r="HZ102" s="177"/>
      <c r="IA102" s="466"/>
      <c r="IB102" s="178"/>
      <c r="IC102" s="84"/>
      <c r="ID102" s="85"/>
      <c r="IE102" s="85"/>
      <c r="IF102" s="86"/>
      <c r="IG102" s="85"/>
      <c r="IH102" s="85"/>
      <c r="II102" s="85"/>
      <c r="IJ102" s="86"/>
    </row>
    <row r="103" spans="3:244" x14ac:dyDescent="0.6">
      <c r="C103" s="59">
        <v>46478</v>
      </c>
      <c r="D103" s="269">
        <v>3.0000000000000001E-3</v>
      </c>
      <c r="E103" s="28"/>
      <c r="F103" s="57"/>
      <c r="G103" s="28"/>
      <c r="H103" s="152">
        <v>46478</v>
      </c>
      <c r="I103" s="158">
        <v>3.0000000000000001E-3</v>
      </c>
      <c r="J103" s="28"/>
      <c r="L103" s="190"/>
      <c r="O103" s="59"/>
      <c r="P103" s="159"/>
      <c r="Q103" s="99"/>
      <c r="R103" s="57"/>
      <c r="S103" s="28"/>
      <c r="T103" s="152"/>
      <c r="U103" s="265"/>
      <c r="V103" s="28"/>
      <c r="X103" s="190"/>
      <c r="AA103" s="162">
        <v>46021</v>
      </c>
      <c r="AB103" s="163">
        <v>1E-3</v>
      </c>
      <c r="AC103" s="99"/>
      <c r="AF103" s="160">
        <v>45982</v>
      </c>
      <c r="AG103" s="266">
        <v>0.39200000000000002</v>
      </c>
      <c r="AH103" s="28"/>
      <c r="AJ103" s="190">
        <f t="shared" si="40"/>
        <v>8.0000000000000071E-3</v>
      </c>
      <c r="AM103" s="162">
        <v>45841</v>
      </c>
      <c r="AN103" s="163">
        <v>62.399000000000001</v>
      </c>
      <c r="AO103" s="99"/>
      <c r="AR103" s="160">
        <v>45817</v>
      </c>
      <c r="AS103" s="266">
        <v>0.35599999999999998</v>
      </c>
      <c r="AT103" s="28"/>
      <c r="AV103" s="190"/>
      <c r="AY103" s="162">
        <v>45939</v>
      </c>
      <c r="AZ103" s="163">
        <v>1.5029999999999999</v>
      </c>
      <c r="BD103" s="160">
        <v>45877</v>
      </c>
      <c r="BE103" s="161">
        <v>0.61</v>
      </c>
      <c r="BF103" s="28"/>
      <c r="BH103" s="190">
        <f t="shared" si="42"/>
        <v>-2.1000000000000019E-2</v>
      </c>
      <c r="BK103" s="162">
        <v>45659</v>
      </c>
      <c r="BL103" s="163">
        <v>0.14899999999999999</v>
      </c>
      <c r="BP103" s="160">
        <v>45587</v>
      </c>
      <c r="BQ103" s="161">
        <v>5.0000000000000001E-3</v>
      </c>
      <c r="BR103" s="28"/>
      <c r="BT103" s="190">
        <f t="shared" si="43"/>
        <v>9.0000000000000011E-3</v>
      </c>
      <c r="BW103" s="162"/>
      <c r="BX103" s="163"/>
      <c r="CB103" s="160"/>
      <c r="CC103" s="161"/>
      <c r="CD103" s="28"/>
      <c r="CF103" s="190"/>
      <c r="CI103" s="76"/>
      <c r="CJ103" s="91"/>
      <c r="CR103" s="190"/>
      <c r="CU103" s="76"/>
      <c r="CV103" s="91"/>
      <c r="DD103" s="190"/>
      <c r="DG103" s="76"/>
      <c r="DH103" s="91"/>
      <c r="DP103" s="190"/>
      <c r="DS103" s="76"/>
      <c r="DT103" s="91"/>
      <c r="EB103" s="190"/>
      <c r="EE103" s="76"/>
      <c r="EF103" s="91"/>
      <c r="EN103" s="190"/>
      <c r="EQ103" s="76"/>
      <c r="ER103" s="91"/>
      <c r="EZ103" s="190"/>
      <c r="FC103" s="76"/>
      <c r="FD103" s="91"/>
      <c r="FL103" s="190"/>
      <c r="FO103" s="76"/>
      <c r="FP103" s="91"/>
      <c r="FX103" s="190"/>
      <c r="GA103" s="76"/>
      <c r="GB103" s="91"/>
      <c r="GJ103" s="190"/>
      <c r="GM103" s="76"/>
      <c r="GN103" s="91"/>
      <c r="GV103" s="190"/>
      <c r="GY103" s="76"/>
      <c r="GZ103" s="91"/>
      <c r="HH103" s="190"/>
      <c r="HJ103" s="39" t="s">
        <v>185</v>
      </c>
      <c r="HK103" s="251"/>
      <c r="HL103" s="251"/>
      <c r="HM103" s="251"/>
      <c r="HN103" s="251"/>
      <c r="HO103" s="251"/>
      <c r="HP103" s="251"/>
      <c r="HQ103" s="75"/>
      <c r="HR103" s="177"/>
      <c r="HS103" s="177"/>
      <c r="HT103" s="177"/>
      <c r="HU103" s="177"/>
      <c r="HV103" s="512"/>
      <c r="HW103" s="177"/>
      <c r="HX103" s="177"/>
      <c r="HY103" s="512"/>
      <c r="HZ103" s="177"/>
      <c r="IA103" s="466"/>
      <c r="IB103" s="178"/>
      <c r="IC103" s="84"/>
      <c r="ID103" s="85"/>
      <c r="IE103" s="85"/>
      <c r="IF103" s="86"/>
      <c r="IG103" s="85"/>
      <c r="IH103" s="85"/>
      <c r="II103" s="85"/>
      <c r="IJ103" s="86"/>
    </row>
    <row r="104" spans="3:244" x14ac:dyDescent="0.6">
      <c r="C104" s="59">
        <v>46479</v>
      </c>
      <c r="D104" s="269">
        <v>3.0000000000000001E-3</v>
      </c>
      <c r="E104" s="28"/>
      <c r="F104" s="57"/>
      <c r="G104" s="28"/>
      <c r="H104" s="152">
        <v>46479</v>
      </c>
      <c r="I104" s="158">
        <v>3.0000000000000001E-3</v>
      </c>
      <c r="J104" s="28"/>
      <c r="L104" s="190"/>
      <c r="O104" s="59"/>
      <c r="P104" s="159"/>
      <c r="Q104" s="99"/>
      <c r="R104" s="57"/>
      <c r="S104" s="28"/>
      <c r="T104" s="152"/>
      <c r="U104" s="265"/>
      <c r="V104" s="28"/>
      <c r="X104" s="190"/>
      <c r="AA104" s="162">
        <v>46024</v>
      </c>
      <c r="AB104" s="163">
        <v>2.9929999999999999</v>
      </c>
      <c r="AC104" s="99"/>
      <c r="AF104" s="160">
        <v>45988</v>
      </c>
      <c r="AG104" s="266">
        <v>0.47399999999999998</v>
      </c>
      <c r="AH104" s="28"/>
      <c r="AJ104" s="190">
        <f t="shared" si="40"/>
        <v>1.2000000000000011E-2</v>
      </c>
      <c r="AM104" s="162">
        <v>45845</v>
      </c>
      <c r="AN104" s="163">
        <v>10.422000000000001</v>
      </c>
      <c r="AO104" s="99"/>
      <c r="AR104" s="160">
        <v>45819</v>
      </c>
      <c r="AS104" s="266">
        <v>8.2750000000000004</v>
      </c>
      <c r="AT104" s="28"/>
      <c r="AV104" s="190"/>
      <c r="AY104" s="162">
        <v>45950</v>
      </c>
      <c r="AZ104" s="163">
        <v>0.21099999999999999</v>
      </c>
      <c r="BD104" s="160">
        <v>45880</v>
      </c>
      <c r="BE104" s="161">
        <v>1.4359999999999999</v>
      </c>
      <c r="BF104" s="28"/>
      <c r="BH104" s="190">
        <f t="shared" si="42"/>
        <v>-3.6999999999999922E-2</v>
      </c>
      <c r="BK104" s="162">
        <v>45660</v>
      </c>
      <c r="BL104" s="163">
        <v>0.32900000000000001</v>
      </c>
      <c r="BP104" s="160">
        <v>45588</v>
      </c>
      <c r="BQ104" s="161">
        <v>3.5999999999999997E-2</v>
      </c>
      <c r="BR104" s="28"/>
      <c r="BT104" s="190">
        <f t="shared" si="43"/>
        <v>1.4000000000000005E-2</v>
      </c>
      <c r="BW104" s="162"/>
      <c r="BX104" s="163"/>
      <c r="CB104" s="160"/>
      <c r="CC104" s="161"/>
      <c r="CD104" s="28"/>
      <c r="CF104" s="190"/>
      <c r="CI104" s="76"/>
      <c r="CJ104" s="91"/>
      <c r="CR104" s="190"/>
      <c r="CU104" s="76"/>
      <c r="CV104" s="91"/>
      <c r="DD104" s="190"/>
      <c r="DG104" s="76"/>
      <c r="DH104" s="91"/>
      <c r="DP104" s="190"/>
      <c r="DS104" s="76"/>
      <c r="DT104" s="91"/>
      <c r="EB104" s="190"/>
      <c r="EE104" s="76"/>
      <c r="EF104" s="91"/>
      <c r="EN104" s="190"/>
      <c r="EQ104" s="76"/>
      <c r="ER104" s="91"/>
      <c r="EZ104" s="190"/>
      <c r="FC104" s="76"/>
      <c r="FD104" s="91"/>
      <c r="FL104" s="190"/>
      <c r="FO104" s="76"/>
      <c r="FP104" s="91"/>
      <c r="FX104" s="190"/>
      <c r="GA104" s="76"/>
      <c r="GB104" s="91"/>
      <c r="GJ104" s="190"/>
      <c r="GM104" s="76"/>
      <c r="GN104" s="91"/>
      <c r="GV104" s="190"/>
      <c r="GY104" s="76"/>
      <c r="GZ104" s="91"/>
      <c r="HH104" s="190"/>
      <c r="HJ104" s="39" t="s">
        <v>193</v>
      </c>
      <c r="HK104" s="251"/>
      <c r="HL104" s="251"/>
      <c r="HM104" s="251"/>
      <c r="HN104" s="251"/>
      <c r="HO104" s="251"/>
      <c r="HP104" s="251"/>
      <c r="HQ104" s="251"/>
      <c r="HR104" s="75"/>
      <c r="HS104" s="177"/>
      <c r="HT104" s="177"/>
      <c r="HU104" s="177"/>
      <c r="HV104" s="512"/>
      <c r="HW104" s="177"/>
      <c r="HX104" s="177"/>
      <c r="HY104" s="512"/>
      <c r="HZ104" s="177"/>
      <c r="IA104" s="466"/>
      <c r="IB104" s="178"/>
      <c r="IC104" s="84"/>
      <c r="ID104" s="85"/>
      <c r="IE104" s="85"/>
      <c r="IF104" s="86"/>
      <c r="IG104" s="85"/>
      <c r="IH104" s="85"/>
      <c r="II104" s="85"/>
      <c r="IJ104" s="86"/>
    </row>
    <row r="105" spans="3:244" x14ac:dyDescent="0.6">
      <c r="C105" s="59">
        <v>46567</v>
      </c>
      <c r="D105" s="269">
        <v>0.98399999999999999</v>
      </c>
      <c r="E105" s="28"/>
      <c r="F105" s="57"/>
      <c r="G105" s="28"/>
      <c r="H105" s="152">
        <v>46567</v>
      </c>
      <c r="I105" s="158">
        <v>0.99399999999999999</v>
      </c>
      <c r="J105" s="28"/>
      <c r="L105" s="190"/>
      <c r="O105" s="59"/>
      <c r="P105" s="159"/>
      <c r="Q105" s="99"/>
      <c r="R105" s="57"/>
      <c r="S105" s="28"/>
      <c r="T105" s="152"/>
      <c r="U105" s="265"/>
      <c r="V105" s="28"/>
      <c r="X105" s="190"/>
      <c r="AA105" s="162">
        <v>46035</v>
      </c>
      <c r="AB105" s="163">
        <v>10.888</v>
      </c>
      <c r="AC105" s="99"/>
      <c r="AF105" s="160">
        <v>45993</v>
      </c>
      <c r="AG105" s="266">
        <v>6.4790000000000001</v>
      </c>
      <c r="AH105" s="28"/>
      <c r="AJ105" s="190">
        <f t="shared" si="40"/>
        <v>-5.3090000000000002</v>
      </c>
      <c r="AM105" s="162">
        <v>45849</v>
      </c>
      <c r="AN105" s="163">
        <v>0.74</v>
      </c>
      <c r="AO105" s="99"/>
      <c r="AR105" s="160">
        <v>45820</v>
      </c>
      <c r="AS105" s="266">
        <v>27.803000000000001</v>
      </c>
      <c r="AT105" s="28"/>
      <c r="AV105" s="190"/>
      <c r="AY105" s="162">
        <v>45959</v>
      </c>
      <c r="AZ105" s="163">
        <v>1.772</v>
      </c>
      <c r="BD105" s="160">
        <v>45895</v>
      </c>
      <c r="BE105" s="161">
        <v>0.26</v>
      </c>
      <c r="BF105" s="28"/>
      <c r="BH105" s="190">
        <f t="shared" si="42"/>
        <v>-7.0000000000000062E-3</v>
      </c>
      <c r="BK105" s="162">
        <v>45663</v>
      </c>
      <c r="BL105" s="163">
        <v>0.03</v>
      </c>
      <c r="BP105" s="160">
        <v>45590</v>
      </c>
      <c r="BQ105" s="161">
        <v>3.1E-2</v>
      </c>
      <c r="BR105" s="28"/>
      <c r="BT105" s="190">
        <f t="shared" si="43"/>
        <v>-5.000000000000001E-3</v>
      </c>
      <c r="BW105" s="162"/>
      <c r="BX105" s="163"/>
      <c r="CB105" s="160"/>
      <c r="CC105" s="161"/>
      <c r="CD105" s="28"/>
      <c r="CF105" s="190"/>
      <c r="CI105" s="76"/>
      <c r="CJ105" s="91"/>
      <c r="CR105" s="190"/>
      <c r="CU105" s="76"/>
      <c r="CV105" s="91"/>
      <c r="DD105" s="190"/>
      <c r="DG105" s="76"/>
      <c r="DH105" s="91"/>
      <c r="DP105" s="190"/>
      <c r="DS105" s="76"/>
      <c r="DT105" s="91"/>
      <c r="EB105" s="190"/>
      <c r="EE105" s="76"/>
      <c r="EF105" s="91"/>
      <c r="EN105" s="190"/>
      <c r="EQ105" s="76"/>
      <c r="ER105" s="91"/>
      <c r="EZ105" s="190"/>
      <c r="FC105" s="76"/>
      <c r="FD105" s="91"/>
      <c r="FL105" s="190"/>
      <c r="FO105" s="76"/>
      <c r="FP105" s="91"/>
      <c r="FX105" s="190"/>
      <c r="GA105" s="76"/>
      <c r="GB105" s="91"/>
      <c r="GJ105" s="190"/>
      <c r="GM105" s="76"/>
      <c r="GN105" s="91"/>
      <c r="GV105" s="190"/>
      <c r="GY105" s="76"/>
      <c r="GZ105" s="91"/>
      <c r="HH105" s="190"/>
      <c r="HJ105" s="39" t="s">
        <v>196</v>
      </c>
      <c r="HK105" s="251"/>
      <c r="HL105" s="251"/>
      <c r="HM105" s="251"/>
      <c r="HN105" s="251"/>
      <c r="HO105" s="251"/>
      <c r="HP105" s="251"/>
      <c r="HQ105" s="251"/>
      <c r="HR105" s="251"/>
      <c r="HS105" s="75"/>
      <c r="HT105" s="177"/>
      <c r="HU105" s="177"/>
      <c r="HV105" s="512"/>
      <c r="HW105" s="177"/>
      <c r="HX105" s="177"/>
      <c r="HY105" s="512"/>
      <c r="HZ105" s="177"/>
      <c r="IA105" s="466"/>
      <c r="IB105" s="178"/>
      <c r="IC105" s="84"/>
      <c r="ID105" s="85"/>
      <c r="IE105" s="85"/>
      <c r="IF105" s="86"/>
      <c r="IG105" s="85"/>
      <c r="IH105" s="85"/>
      <c r="II105" s="85"/>
      <c r="IJ105" s="86"/>
    </row>
    <row r="106" spans="3:244" x14ac:dyDescent="0.6">
      <c r="C106" s="59">
        <v>46597</v>
      </c>
      <c r="D106" s="269">
        <v>5.0000000000000001E-3</v>
      </c>
      <c r="E106" s="28"/>
      <c r="F106" s="57"/>
      <c r="G106" s="28"/>
      <c r="H106" s="152"/>
      <c r="I106" s="158"/>
      <c r="J106" s="28"/>
      <c r="L106" s="190"/>
      <c r="O106" s="59"/>
      <c r="P106" s="159"/>
      <c r="Q106" s="99"/>
      <c r="R106" s="57"/>
      <c r="S106" s="28"/>
      <c r="T106" s="152"/>
      <c r="U106" s="265"/>
      <c r="V106" s="28"/>
      <c r="X106" s="190"/>
      <c r="AA106" s="162">
        <v>46100</v>
      </c>
      <c r="AB106" s="163">
        <v>0.84299999999999997</v>
      </c>
      <c r="AC106" s="99"/>
      <c r="AF106" s="160">
        <v>45999</v>
      </c>
      <c r="AG106" s="266">
        <v>0.92800000000000005</v>
      </c>
      <c r="AH106" s="28"/>
      <c r="AJ106" s="190">
        <f t="shared" si="40"/>
        <v>2.399999999999991E-2</v>
      </c>
      <c r="AM106" s="162">
        <v>45855</v>
      </c>
      <c r="AN106" s="163">
        <v>2.9039999999999999</v>
      </c>
      <c r="AO106" s="99"/>
      <c r="AR106" s="160">
        <v>45821</v>
      </c>
      <c r="AS106" s="266">
        <v>0.505</v>
      </c>
      <c r="AT106" s="28"/>
      <c r="AV106" s="190"/>
      <c r="AY106" s="162">
        <v>45961</v>
      </c>
      <c r="AZ106" s="163">
        <v>1.208</v>
      </c>
      <c r="BD106" s="160">
        <v>45915</v>
      </c>
      <c r="BE106" s="161">
        <v>0.69699999999999995</v>
      </c>
      <c r="BF106" s="28"/>
      <c r="BH106" s="190">
        <f t="shared" si="42"/>
        <v>-1.7999999999999905E-2</v>
      </c>
      <c r="BK106" s="162">
        <v>45665</v>
      </c>
      <c r="BL106" s="163">
        <v>2.5000000000000001E-2</v>
      </c>
      <c r="BP106" s="160">
        <v>45593</v>
      </c>
      <c r="BQ106" s="161">
        <v>1.0999999999999999E-2</v>
      </c>
      <c r="BR106" s="28"/>
      <c r="BT106" s="190">
        <f t="shared" si="43"/>
        <v>-5.9999999999999993E-3</v>
      </c>
      <c r="BW106" s="162"/>
      <c r="BX106" s="163"/>
      <c r="CB106" s="160"/>
      <c r="CC106" s="161"/>
      <c r="CD106" s="28"/>
      <c r="CF106" s="190"/>
      <c r="CI106" s="76"/>
      <c r="CJ106" s="91"/>
      <c r="CR106" s="190"/>
      <c r="CU106" s="76"/>
      <c r="CV106" s="91"/>
      <c r="DD106" s="190"/>
      <c r="DG106" s="76"/>
      <c r="DH106" s="91"/>
      <c r="DP106" s="190"/>
      <c r="DS106" s="76"/>
      <c r="DT106" s="91"/>
      <c r="EB106" s="190"/>
      <c r="EE106" s="76"/>
      <c r="EF106" s="91"/>
      <c r="EN106" s="190"/>
      <c r="EQ106" s="76"/>
      <c r="ER106" s="91"/>
      <c r="EZ106" s="190"/>
      <c r="FC106" s="76"/>
      <c r="FD106" s="91"/>
      <c r="FL106" s="190"/>
      <c r="FO106" s="76"/>
      <c r="FP106" s="91"/>
      <c r="FX106" s="190"/>
      <c r="GA106" s="76"/>
      <c r="GB106" s="91"/>
      <c r="GJ106" s="190"/>
      <c r="GM106" s="76"/>
      <c r="GN106" s="91"/>
      <c r="GV106" s="190"/>
      <c r="GY106" s="76"/>
      <c r="GZ106" s="91"/>
      <c r="HH106" s="190"/>
      <c r="HJ106" s="39" t="s">
        <v>201</v>
      </c>
      <c r="HK106" s="251"/>
      <c r="HL106" s="251"/>
      <c r="HM106" s="251"/>
      <c r="HN106" s="251"/>
      <c r="HO106" s="251"/>
      <c r="HP106" s="251"/>
      <c r="HQ106" s="251"/>
      <c r="HR106" s="251"/>
      <c r="HS106" s="251"/>
      <c r="HT106" s="75"/>
      <c r="HU106" s="177"/>
      <c r="HV106" s="512"/>
      <c r="HW106" s="177"/>
      <c r="HX106" s="177"/>
      <c r="HY106" s="512"/>
      <c r="HZ106" s="177"/>
      <c r="IA106" s="466"/>
      <c r="IB106" s="178"/>
      <c r="IC106" s="84"/>
      <c r="ID106" s="85"/>
      <c r="IE106" s="85"/>
      <c r="IF106" s="86"/>
      <c r="IG106" s="85"/>
      <c r="IH106" s="85"/>
      <c r="II106" s="85"/>
      <c r="IJ106" s="86"/>
    </row>
    <row r="107" spans="3:244" x14ac:dyDescent="0.6">
      <c r="C107" s="59">
        <v>46608</v>
      </c>
      <c r="D107" s="269">
        <v>1.2999999999999999E-2</v>
      </c>
      <c r="E107" s="28"/>
      <c r="F107" s="57"/>
      <c r="G107" s="28"/>
      <c r="H107" s="152"/>
      <c r="I107" s="158"/>
      <c r="J107" s="28"/>
      <c r="L107" s="190"/>
      <c r="O107" s="59"/>
      <c r="P107" s="159"/>
      <c r="Q107" s="99"/>
      <c r="R107" s="57"/>
      <c r="S107" s="28"/>
      <c r="T107" s="152"/>
      <c r="U107" s="265"/>
      <c r="V107" s="28"/>
      <c r="X107" s="190"/>
      <c r="AA107" s="162">
        <v>46119</v>
      </c>
      <c r="AB107" s="163">
        <v>6.7850000000000001</v>
      </c>
      <c r="AC107" s="99"/>
      <c r="AF107" s="160">
        <v>46000</v>
      </c>
      <c r="AG107" s="266">
        <v>1.946</v>
      </c>
      <c r="AH107" s="28"/>
      <c r="AJ107" s="190">
        <f t="shared" si="40"/>
        <v>7.85</v>
      </c>
      <c r="AM107" s="162">
        <v>45866</v>
      </c>
      <c r="AN107" s="163">
        <v>3.2959999999999998</v>
      </c>
      <c r="AO107" s="99"/>
      <c r="AR107" s="160">
        <v>45825</v>
      </c>
      <c r="AS107" s="266">
        <v>1.03</v>
      </c>
      <c r="AT107" s="28"/>
      <c r="AV107" s="190"/>
      <c r="AY107" s="162">
        <v>45966</v>
      </c>
      <c r="AZ107" s="163">
        <v>0.82299999999999995</v>
      </c>
      <c r="BD107" s="160">
        <v>45931</v>
      </c>
      <c r="BE107" s="161">
        <v>2.383</v>
      </c>
      <c r="BF107" s="28"/>
      <c r="BH107" s="190">
        <f t="shared" si="42"/>
        <v>-5.1000000000000156E-2</v>
      </c>
      <c r="BK107" s="162">
        <v>45666</v>
      </c>
      <c r="BL107" s="163">
        <v>3.3000000000000002E-2</v>
      </c>
      <c r="BP107" s="160">
        <v>45594</v>
      </c>
      <c r="BQ107" s="161">
        <v>0.03</v>
      </c>
      <c r="BR107" s="28"/>
      <c r="BT107" s="190">
        <f t="shared" si="43"/>
        <v>3.0000000000000027E-3</v>
      </c>
      <c r="BW107" s="162"/>
      <c r="BX107" s="163"/>
      <c r="CB107" s="160"/>
      <c r="CC107" s="161"/>
      <c r="CD107" s="28"/>
      <c r="CF107" s="190"/>
      <c r="CI107" s="76"/>
      <c r="CJ107" s="91"/>
      <c r="CR107" s="190"/>
      <c r="CU107" s="76"/>
      <c r="CV107" s="91"/>
      <c r="DD107" s="190"/>
      <c r="DG107" s="76"/>
      <c r="DH107" s="91"/>
      <c r="DP107" s="190"/>
      <c r="DS107" s="76"/>
      <c r="DT107" s="91"/>
      <c r="EB107" s="190"/>
      <c r="EE107" s="76"/>
      <c r="EF107" s="91"/>
      <c r="EN107" s="190"/>
      <c r="EQ107" s="76"/>
      <c r="ER107" s="91"/>
      <c r="EZ107" s="190"/>
      <c r="FC107" s="76"/>
      <c r="FD107" s="91"/>
      <c r="FL107" s="190"/>
      <c r="FO107" s="76"/>
      <c r="FP107" s="91"/>
      <c r="FX107" s="190"/>
      <c r="GA107" s="76"/>
      <c r="GB107" s="91"/>
      <c r="GJ107" s="190"/>
      <c r="GM107" s="76"/>
      <c r="GN107" s="91"/>
      <c r="GV107" s="190"/>
      <c r="GY107" s="76"/>
      <c r="GZ107" s="91"/>
      <c r="HH107" s="190"/>
      <c r="HJ107" s="500" t="s">
        <v>216</v>
      </c>
      <c r="HK107" s="501"/>
      <c r="HL107" s="501"/>
      <c r="HM107" s="501"/>
      <c r="HN107" s="501"/>
      <c r="HO107" s="501"/>
      <c r="HP107" s="501"/>
      <c r="HQ107" s="501"/>
      <c r="HR107" s="501"/>
      <c r="HS107" s="501"/>
      <c r="HT107" s="501"/>
      <c r="HU107" s="509"/>
      <c r="HV107" s="513"/>
      <c r="HW107" s="503"/>
      <c r="HX107" s="503"/>
      <c r="HY107" s="513"/>
      <c r="HZ107" s="503"/>
      <c r="IA107" s="783"/>
      <c r="IB107" s="504"/>
      <c r="IC107" s="505"/>
      <c r="ID107" s="506"/>
      <c r="IE107" s="506"/>
      <c r="IF107" s="507"/>
      <c r="IG107" s="506"/>
      <c r="IH107" s="506"/>
      <c r="II107" s="506"/>
      <c r="IJ107" s="507"/>
    </row>
    <row r="108" spans="3:244" x14ac:dyDescent="0.6">
      <c r="C108" s="59">
        <v>46659</v>
      </c>
      <c r="D108" s="269">
        <v>0.85399999999999998</v>
      </c>
      <c r="E108" s="28"/>
      <c r="F108" s="57"/>
      <c r="G108" s="28"/>
      <c r="H108" s="152"/>
      <c r="I108" s="158"/>
      <c r="J108" s="28"/>
      <c r="L108" s="190"/>
      <c r="O108" s="59"/>
      <c r="P108" s="159"/>
      <c r="Q108" s="99"/>
      <c r="R108" s="57"/>
      <c r="S108" s="28"/>
      <c r="T108" s="152"/>
      <c r="U108" s="265"/>
      <c r="V108" s="28"/>
      <c r="X108" s="190"/>
      <c r="AA108" s="162">
        <v>46150</v>
      </c>
      <c r="AB108" s="163">
        <v>5.8970000000000002</v>
      </c>
      <c r="AC108" s="99"/>
      <c r="AF108" s="160">
        <v>46007</v>
      </c>
      <c r="AG108" s="266">
        <v>0.61699999999999999</v>
      </c>
      <c r="AH108" s="28"/>
      <c r="AJ108" s="190">
        <f t="shared" si="40"/>
        <v>-0.16999999999999998</v>
      </c>
      <c r="AM108" s="162">
        <v>45874</v>
      </c>
      <c r="AN108" s="163">
        <v>0.63300000000000001</v>
      </c>
      <c r="AO108" s="99"/>
      <c r="AR108" s="160">
        <v>45827</v>
      </c>
      <c r="AS108" s="266">
        <v>5.0659999999999998</v>
      </c>
      <c r="AT108" s="28"/>
      <c r="AV108" s="190"/>
      <c r="AY108" s="162">
        <v>45972</v>
      </c>
      <c r="AZ108" s="163">
        <v>0.79600000000000004</v>
      </c>
      <c r="BD108" s="160">
        <v>45939</v>
      </c>
      <c r="BE108" s="161">
        <v>1.1659999999999999</v>
      </c>
      <c r="BF108" s="28"/>
      <c r="BH108" s="190">
        <f t="shared" si="42"/>
        <v>0.33699999999999997</v>
      </c>
      <c r="BK108" s="162">
        <v>45667</v>
      </c>
      <c r="BL108" s="163">
        <v>0.27700000000000002</v>
      </c>
      <c r="BP108" s="160">
        <v>45595</v>
      </c>
      <c r="BQ108" s="161">
        <v>3.2000000000000001E-2</v>
      </c>
      <c r="BR108" s="28"/>
      <c r="BT108" s="190">
        <f t="shared" si="43"/>
        <v>1.0000000000000002E-2</v>
      </c>
      <c r="BW108" s="162"/>
      <c r="BX108" s="163"/>
      <c r="CB108" s="160"/>
      <c r="CC108" s="161"/>
      <c r="CD108" s="28"/>
      <c r="CF108" s="190"/>
      <c r="CI108" s="76"/>
      <c r="CJ108" s="91"/>
      <c r="CR108" s="190"/>
      <c r="CU108" s="76"/>
      <c r="CV108" s="91"/>
      <c r="DD108" s="190"/>
      <c r="DG108" s="76"/>
      <c r="DH108" s="91"/>
      <c r="DP108" s="190"/>
      <c r="DS108" s="76"/>
      <c r="DT108" s="91"/>
      <c r="EB108" s="190"/>
      <c r="EE108" s="76"/>
      <c r="EF108" s="91"/>
      <c r="EN108" s="190"/>
      <c r="EQ108" s="76"/>
      <c r="ER108" s="91"/>
      <c r="EZ108" s="190"/>
      <c r="FC108" s="76"/>
      <c r="FD108" s="91"/>
      <c r="FL108" s="190"/>
      <c r="FO108" s="76"/>
      <c r="FP108" s="91"/>
      <c r="FX108" s="190"/>
      <c r="GA108" s="76"/>
      <c r="GB108" s="91"/>
      <c r="GJ108" s="190"/>
      <c r="GM108" s="76"/>
      <c r="GN108" s="91"/>
      <c r="GV108" s="190"/>
      <c r="GY108" s="76"/>
      <c r="GZ108" s="91"/>
      <c r="HH108" s="190"/>
      <c r="HJ108" s="39" t="s">
        <v>105</v>
      </c>
      <c r="HK108" s="251">
        <v>6.3E-2</v>
      </c>
      <c r="HL108" s="251"/>
      <c r="HM108" s="251"/>
      <c r="HN108" s="251"/>
      <c r="HO108" s="251"/>
      <c r="HP108" s="251"/>
      <c r="HQ108" s="251"/>
      <c r="HR108" s="251"/>
      <c r="HS108" s="251"/>
      <c r="HT108" s="251"/>
      <c r="HU108" s="251"/>
      <c r="HV108" s="498">
        <v>1</v>
      </c>
      <c r="HW108" s="177">
        <v>0</v>
      </c>
      <c r="HX108" s="177">
        <v>2.9000000000000001E-2</v>
      </c>
      <c r="HY108" s="512">
        <v>-0.14799999999999999</v>
      </c>
      <c r="HZ108" s="177">
        <v>0</v>
      </c>
      <c r="IA108" s="466">
        <v>0</v>
      </c>
      <c r="IB108" s="178">
        <v>-0.126</v>
      </c>
      <c r="IC108" s="179">
        <v>0</v>
      </c>
      <c r="ID108" s="85"/>
      <c r="IE108" s="85"/>
      <c r="IF108" s="86"/>
      <c r="IG108" s="179">
        <v>0</v>
      </c>
      <c r="IH108" s="85"/>
      <c r="II108" s="85"/>
      <c r="IJ108" s="86"/>
    </row>
    <row r="109" spans="3:244" x14ac:dyDescent="0.6">
      <c r="C109" s="59">
        <v>46662</v>
      </c>
      <c r="D109" s="269">
        <v>3.0000000000000001E-3</v>
      </c>
      <c r="E109" s="28"/>
      <c r="F109" s="57"/>
      <c r="G109" s="28"/>
      <c r="H109" s="152"/>
      <c r="I109" s="158"/>
      <c r="J109" s="28"/>
      <c r="L109" s="190"/>
      <c r="O109" s="59"/>
      <c r="P109" s="159"/>
      <c r="Q109" s="99"/>
      <c r="R109" s="57"/>
      <c r="S109" s="28"/>
      <c r="T109" s="152"/>
      <c r="U109" s="265"/>
      <c r="V109" s="28"/>
      <c r="X109" s="190"/>
      <c r="AA109" s="162">
        <v>46156</v>
      </c>
      <c r="AB109" s="163">
        <v>1.19</v>
      </c>
      <c r="AC109" s="99"/>
      <c r="AF109" s="160">
        <v>46021</v>
      </c>
      <c r="AG109" s="266">
        <v>1E-3</v>
      </c>
      <c r="AH109" s="28"/>
      <c r="AJ109" s="190">
        <f t="shared" si="40"/>
        <v>0</v>
      </c>
      <c r="AM109" s="162">
        <v>45883</v>
      </c>
      <c r="AN109" s="163">
        <v>13.364000000000001</v>
      </c>
      <c r="AO109" s="99"/>
      <c r="AR109" s="160">
        <v>45832</v>
      </c>
      <c r="AS109" s="266">
        <v>37.557000000000002</v>
      </c>
      <c r="AT109" s="28"/>
      <c r="AV109" s="190"/>
      <c r="AY109" s="162">
        <v>45978</v>
      </c>
      <c r="AZ109" s="163">
        <v>5.4669999999999996</v>
      </c>
      <c r="BD109" s="160">
        <v>45950</v>
      </c>
      <c r="BE109" s="161">
        <v>0.217</v>
      </c>
      <c r="BF109" s="28"/>
      <c r="BH109" s="190">
        <f t="shared" si="42"/>
        <v>-6.0000000000000053E-3</v>
      </c>
      <c r="BK109" s="162">
        <v>45671</v>
      </c>
      <c r="BL109" s="163">
        <v>4.9000000000000002E-2</v>
      </c>
      <c r="BP109" s="160">
        <v>45596</v>
      </c>
      <c r="BQ109" s="161">
        <v>0.18</v>
      </c>
      <c r="BR109" s="28"/>
      <c r="BT109" s="190">
        <f t="shared" si="43"/>
        <v>4.1000000000000009E-2</v>
      </c>
      <c r="BW109" s="162"/>
      <c r="BX109" s="163"/>
      <c r="CB109" s="160"/>
      <c r="CC109" s="161"/>
      <c r="CD109" s="28"/>
      <c r="CF109" s="190"/>
      <c r="CI109" s="76"/>
      <c r="CJ109" s="91"/>
      <c r="CR109" s="190"/>
      <c r="CU109" s="76"/>
      <c r="CV109" s="91"/>
      <c r="DD109" s="190"/>
      <c r="DG109" s="76"/>
      <c r="DH109" s="91"/>
      <c r="DP109" s="190"/>
      <c r="DS109" s="76"/>
      <c r="DT109" s="91"/>
      <c r="EB109" s="190"/>
      <c r="EE109" s="76"/>
      <c r="EF109" s="91"/>
      <c r="EN109" s="190"/>
      <c r="EQ109" s="76"/>
      <c r="ER109" s="91"/>
      <c r="EZ109" s="190"/>
      <c r="FC109" s="76"/>
      <c r="FD109" s="91"/>
      <c r="FL109" s="190"/>
      <c r="FO109" s="76"/>
      <c r="FP109" s="91"/>
      <c r="FX109" s="190"/>
      <c r="GA109" s="76"/>
      <c r="GB109" s="91"/>
      <c r="GJ109" s="190"/>
      <c r="GM109" s="76"/>
      <c r="GN109" s="91"/>
      <c r="GV109" s="190"/>
      <c r="GY109" s="76"/>
      <c r="GZ109" s="91"/>
      <c r="HH109" s="190"/>
      <c r="HJ109" s="39" t="s">
        <v>187</v>
      </c>
      <c r="HK109" s="251">
        <v>6.3E-2</v>
      </c>
      <c r="HL109" s="251"/>
      <c r="HM109" s="251"/>
      <c r="HN109" s="251"/>
      <c r="HO109" s="251"/>
      <c r="HP109" s="251"/>
      <c r="HQ109" s="251"/>
      <c r="HR109" s="251"/>
      <c r="HS109" s="251"/>
      <c r="HT109" s="251"/>
      <c r="HU109" s="251"/>
      <c r="HV109" s="468">
        <v>0</v>
      </c>
      <c r="HW109" s="75">
        <v>1</v>
      </c>
      <c r="HX109" s="177">
        <v>2.9000000000000001E-2</v>
      </c>
      <c r="HY109" s="512">
        <v>-0.14799999999999999</v>
      </c>
      <c r="HZ109" s="177">
        <v>0</v>
      </c>
      <c r="IA109" s="466">
        <v>0</v>
      </c>
      <c r="IB109" s="178">
        <v>-0.126</v>
      </c>
      <c r="IC109" s="179">
        <v>0</v>
      </c>
      <c r="ID109" s="85"/>
      <c r="IE109" s="85"/>
      <c r="IF109" s="86"/>
      <c r="IG109" s="179">
        <v>0</v>
      </c>
      <c r="IH109" s="85"/>
      <c r="II109" s="85"/>
      <c r="IJ109" s="86"/>
    </row>
    <row r="110" spans="3:244" x14ac:dyDescent="0.6">
      <c r="C110" s="59"/>
      <c r="D110" s="269"/>
      <c r="E110" s="28"/>
      <c r="F110" s="57"/>
      <c r="G110" s="28"/>
      <c r="H110" s="152"/>
      <c r="I110" s="158"/>
      <c r="J110" s="28"/>
      <c r="L110" s="190"/>
      <c r="O110" s="59"/>
      <c r="P110" s="159"/>
      <c r="Q110" s="99"/>
      <c r="R110" s="57"/>
      <c r="S110" s="28"/>
      <c r="T110" s="152"/>
      <c r="U110" s="265"/>
      <c r="V110" s="28"/>
      <c r="X110" s="190"/>
      <c r="AA110" s="162">
        <v>46157</v>
      </c>
      <c r="AB110" s="163">
        <v>0.56399999999999995</v>
      </c>
      <c r="AC110" s="99"/>
      <c r="AF110" s="160">
        <v>46100</v>
      </c>
      <c r="AG110" s="266">
        <v>0.69699999999999995</v>
      </c>
      <c r="AH110" s="28"/>
      <c r="AJ110" s="190">
        <f t="shared" si="40"/>
        <v>0.14600000000000002</v>
      </c>
      <c r="AM110" s="162">
        <v>45884</v>
      </c>
      <c r="AN110" s="163">
        <v>0.877</v>
      </c>
      <c r="AO110" s="99"/>
      <c r="AR110" s="160">
        <v>45834</v>
      </c>
      <c r="AS110" s="266">
        <v>25.626999999999999</v>
      </c>
      <c r="AT110" s="28"/>
      <c r="AV110" s="190"/>
      <c r="AY110" s="162">
        <v>45985</v>
      </c>
      <c r="AZ110" s="163">
        <v>0.53200000000000003</v>
      </c>
      <c r="BD110" s="160">
        <v>45959</v>
      </c>
      <c r="BE110" s="161">
        <v>1.5620000000000001</v>
      </c>
      <c r="BF110" s="28"/>
      <c r="BH110" s="190">
        <f t="shared" si="42"/>
        <v>0.20999999999999996</v>
      </c>
      <c r="BK110" s="162">
        <v>45672</v>
      </c>
      <c r="BL110" s="163">
        <v>0.187</v>
      </c>
      <c r="BP110" s="160">
        <v>45597</v>
      </c>
      <c r="BQ110" s="161">
        <v>0.19500000000000001</v>
      </c>
      <c r="BR110" s="28"/>
      <c r="BT110" s="190">
        <f t="shared" si="43"/>
        <v>1.0999999999999982E-2</v>
      </c>
      <c r="BW110" s="162"/>
      <c r="BX110" s="163"/>
      <c r="CB110" s="160"/>
      <c r="CC110" s="161"/>
      <c r="CD110" s="28"/>
      <c r="CF110" s="190"/>
      <c r="CI110" s="76"/>
      <c r="CJ110" s="91"/>
      <c r="CR110" s="190"/>
      <c r="CU110" s="76"/>
      <c r="CV110" s="91"/>
      <c r="DD110" s="190"/>
      <c r="DG110" s="76"/>
      <c r="DH110" s="91"/>
      <c r="DP110" s="190"/>
      <c r="DS110" s="76"/>
      <c r="DT110" s="91"/>
      <c r="EB110" s="190"/>
      <c r="EE110" s="76"/>
      <c r="EF110" s="91"/>
      <c r="EN110" s="190"/>
      <c r="EQ110" s="76"/>
      <c r="ER110" s="91"/>
      <c r="EZ110" s="190"/>
      <c r="FC110" s="76"/>
      <c r="FD110" s="91"/>
      <c r="FL110" s="190"/>
      <c r="FO110" s="76"/>
      <c r="FP110" s="91"/>
      <c r="FX110" s="190"/>
      <c r="GA110" s="76"/>
      <c r="GB110" s="91"/>
      <c r="GJ110" s="190"/>
      <c r="GM110" s="76"/>
      <c r="GN110" s="91"/>
      <c r="GV110" s="190"/>
      <c r="GY110" s="76"/>
      <c r="GZ110" s="91"/>
      <c r="HH110" s="190"/>
      <c r="HJ110" s="39" t="s">
        <v>13</v>
      </c>
      <c r="HK110" s="251">
        <v>-0.122</v>
      </c>
      <c r="HL110" s="251"/>
      <c r="HM110" s="251"/>
      <c r="HN110" s="251"/>
      <c r="HO110" s="251"/>
      <c r="HP110" s="251"/>
      <c r="HQ110" s="251"/>
      <c r="HR110" s="251"/>
      <c r="HS110" s="251"/>
      <c r="HT110" s="251"/>
      <c r="HU110" s="251"/>
      <c r="HV110" s="468">
        <v>2.9000000000000001E-2</v>
      </c>
      <c r="HW110" s="251">
        <v>2.9000000000000001E-2</v>
      </c>
      <c r="HX110" s="75">
        <v>1</v>
      </c>
      <c r="HY110" s="512">
        <v>0.318</v>
      </c>
      <c r="HZ110" s="177">
        <v>0</v>
      </c>
      <c r="IA110" s="466">
        <v>0</v>
      </c>
      <c r="IB110" s="178">
        <v>-7.3999999999999996E-2</v>
      </c>
      <c r="IC110" s="84"/>
      <c r="ID110" s="180">
        <v>0</v>
      </c>
      <c r="IE110" s="85"/>
      <c r="IF110" s="86"/>
      <c r="IG110" s="84"/>
      <c r="IH110" s="180">
        <v>0</v>
      </c>
      <c r="II110" s="85"/>
      <c r="IJ110" s="86"/>
    </row>
    <row r="111" spans="3:244" x14ac:dyDescent="0.6">
      <c r="C111" s="59"/>
      <c r="D111" s="269"/>
      <c r="E111" s="28"/>
      <c r="F111" s="57"/>
      <c r="G111" s="28"/>
      <c r="H111" s="152"/>
      <c r="I111" s="158"/>
      <c r="J111" s="28"/>
      <c r="L111" s="190"/>
      <c r="O111" s="59"/>
      <c r="P111" s="159"/>
      <c r="Q111" s="99"/>
      <c r="R111" s="57"/>
      <c r="S111" s="28"/>
      <c r="T111" s="152"/>
      <c r="U111" s="265"/>
      <c r="V111" s="28"/>
      <c r="X111" s="190"/>
      <c r="AA111" s="162">
        <v>46163</v>
      </c>
      <c r="AB111" s="163">
        <v>1.8939999999999999</v>
      </c>
      <c r="AC111" s="99"/>
      <c r="AF111" s="160">
        <v>46119</v>
      </c>
      <c r="AG111" s="266">
        <v>5.6120000000000001</v>
      </c>
      <c r="AH111" s="28"/>
      <c r="AJ111" s="190">
        <f t="shared" ref="AJ111:AJ174" si="102">VLOOKUP(AF111,AA$44:AB$1140,2,FALSE)-AG111</f>
        <v>1.173</v>
      </c>
      <c r="AM111" s="162">
        <v>45888</v>
      </c>
      <c r="AN111" s="163">
        <v>2.8210000000000002</v>
      </c>
      <c r="AO111" s="99"/>
      <c r="AR111" s="160">
        <v>45841</v>
      </c>
      <c r="AS111" s="266">
        <v>124.267</v>
      </c>
      <c r="AT111" s="28"/>
      <c r="AV111" s="190"/>
      <c r="AY111" s="162">
        <v>45993</v>
      </c>
      <c r="AZ111" s="163">
        <v>1.7549999999999999</v>
      </c>
      <c r="BD111" s="160">
        <v>45961</v>
      </c>
      <c r="BE111" s="161">
        <v>1.24</v>
      </c>
      <c r="BF111" s="28"/>
      <c r="BH111" s="190">
        <f t="shared" ref="BH111:BH174" si="103">VLOOKUP(BD111,AY$44:AZ$1140,2,FALSE)-BE111</f>
        <v>-3.2000000000000028E-2</v>
      </c>
      <c r="BK111" s="162">
        <v>45673</v>
      </c>
      <c r="BL111" s="163">
        <v>7.4999999999999997E-2</v>
      </c>
      <c r="BP111" s="160">
        <v>45600</v>
      </c>
      <c r="BQ111" s="161">
        <v>7.0999999999999994E-2</v>
      </c>
      <c r="BR111" s="28"/>
      <c r="BT111" s="190">
        <f t="shared" ref="BT111:BT174" si="104">VLOOKUP(BP111,BK$44:BL$1140,2,FALSE)-BQ111</f>
        <v>1.0000000000000009E-2</v>
      </c>
      <c r="BW111" s="162"/>
      <c r="BX111" s="163"/>
      <c r="CB111" s="160"/>
      <c r="CC111" s="161"/>
      <c r="CD111" s="28"/>
      <c r="CF111" s="190"/>
      <c r="CI111" s="76"/>
      <c r="CJ111" s="91"/>
      <c r="CR111" s="190"/>
      <c r="CU111" s="76"/>
      <c r="CV111" s="91"/>
      <c r="DD111" s="190"/>
      <c r="DG111" s="76"/>
      <c r="DH111" s="91"/>
      <c r="DP111" s="190"/>
      <c r="DS111" s="76"/>
      <c r="DT111" s="91"/>
      <c r="EB111" s="190"/>
      <c r="EE111" s="76"/>
      <c r="EF111" s="91"/>
      <c r="EN111" s="190"/>
      <c r="EQ111" s="76"/>
      <c r="ER111" s="91"/>
      <c r="EZ111" s="190"/>
      <c r="FC111" s="76"/>
      <c r="FD111" s="91"/>
      <c r="FL111" s="190"/>
      <c r="FO111" s="76"/>
      <c r="FP111" s="91"/>
      <c r="FX111" s="190"/>
      <c r="GA111" s="76"/>
      <c r="GB111" s="91"/>
      <c r="GJ111" s="190"/>
      <c r="GM111" s="76"/>
      <c r="GN111" s="91"/>
      <c r="GV111" s="190"/>
      <c r="GY111" s="76"/>
      <c r="GZ111" s="91"/>
      <c r="HH111" s="190"/>
      <c r="HJ111" s="772" t="s">
        <v>11</v>
      </c>
      <c r="HK111" s="773">
        <v>-3.5999999999999997E-2</v>
      </c>
      <c r="HL111" s="773"/>
      <c r="HM111" s="773"/>
      <c r="HN111" s="773"/>
      <c r="HO111" s="773"/>
      <c r="HP111" s="773"/>
      <c r="HQ111" s="773"/>
      <c r="HR111" s="773"/>
      <c r="HS111" s="773"/>
      <c r="HT111" s="773"/>
      <c r="HU111" s="773"/>
      <c r="HV111" s="774">
        <v>-0.14799999999999999</v>
      </c>
      <c r="HW111" s="773">
        <v>-0.14799999999999999</v>
      </c>
      <c r="HX111" s="773">
        <v>0.318</v>
      </c>
      <c r="HY111" s="784">
        <v>1</v>
      </c>
      <c r="HZ111" s="843">
        <v>0</v>
      </c>
      <c r="IA111" s="838">
        <v>0</v>
      </c>
      <c r="IB111" s="775">
        <v>4.2000000000000003E-2</v>
      </c>
      <c r="IC111" s="776"/>
      <c r="ID111" s="777"/>
      <c r="IE111" s="778">
        <v>0</v>
      </c>
      <c r="IF111" s="779"/>
      <c r="IG111" s="776"/>
      <c r="IH111" s="777"/>
      <c r="II111" s="777"/>
      <c r="IJ111" s="779"/>
    </row>
    <row r="112" spans="3:244" x14ac:dyDescent="0.6">
      <c r="C112" s="59"/>
      <c r="D112" s="269"/>
      <c r="E112" s="28"/>
      <c r="F112" s="57"/>
      <c r="G112" s="28"/>
      <c r="H112" s="152"/>
      <c r="I112" s="158"/>
      <c r="J112" s="28"/>
      <c r="L112" s="190"/>
      <c r="O112" s="59"/>
      <c r="P112" s="159"/>
      <c r="Q112" s="99"/>
      <c r="R112" s="57"/>
      <c r="S112" s="28"/>
      <c r="T112" s="152"/>
      <c r="U112" s="265"/>
      <c r="V112" s="28"/>
      <c r="X112" s="190"/>
      <c r="AA112" s="162">
        <v>46168</v>
      </c>
      <c r="AB112" s="163">
        <v>5.2240000000000002</v>
      </c>
      <c r="AC112" s="99"/>
      <c r="AF112" s="160">
        <v>46150</v>
      </c>
      <c r="AG112" s="266">
        <v>5.2670000000000003</v>
      </c>
      <c r="AH112" s="28"/>
      <c r="AJ112" s="190">
        <f t="shared" si="102"/>
        <v>0.62999999999999989</v>
      </c>
      <c r="AM112" s="162">
        <v>45889</v>
      </c>
      <c r="AN112" s="163">
        <v>1.3220000000000001</v>
      </c>
      <c r="AO112" s="99"/>
      <c r="AR112" s="160">
        <v>45845</v>
      </c>
      <c r="AS112" s="266">
        <v>8.93</v>
      </c>
      <c r="AT112" s="28"/>
      <c r="AV112" s="190"/>
      <c r="AY112" s="162">
        <v>46010</v>
      </c>
      <c r="AZ112" s="163">
        <v>1E-3</v>
      </c>
      <c r="BD112" s="160">
        <v>45966</v>
      </c>
      <c r="BE112" s="161">
        <v>0.753</v>
      </c>
      <c r="BF112" s="28"/>
      <c r="BH112" s="190">
        <f t="shared" si="103"/>
        <v>6.9999999999999951E-2</v>
      </c>
      <c r="BK112" s="162">
        <v>45674</v>
      </c>
      <c r="BL112" s="163">
        <v>6.2E-2</v>
      </c>
      <c r="BP112" s="160">
        <v>45601</v>
      </c>
      <c r="BQ112" s="161">
        <v>1.6E-2</v>
      </c>
      <c r="BR112" s="28"/>
      <c r="BT112" s="190">
        <f t="shared" si="104"/>
        <v>-2E-3</v>
      </c>
      <c r="BW112" s="162"/>
      <c r="BX112" s="163"/>
      <c r="CB112" s="160"/>
      <c r="CC112" s="161"/>
      <c r="CD112" s="28"/>
      <c r="CF112" s="190"/>
      <c r="CI112" s="76"/>
      <c r="CJ112" s="91"/>
      <c r="CR112" s="190"/>
      <c r="CU112" s="76"/>
      <c r="CV112" s="91"/>
      <c r="DD112" s="190"/>
      <c r="DG112" s="76"/>
      <c r="DH112" s="91"/>
      <c r="DP112" s="190"/>
      <c r="DS112" s="76"/>
      <c r="DT112" s="91"/>
      <c r="EB112" s="190"/>
      <c r="EE112" s="76"/>
      <c r="EF112" s="91"/>
      <c r="EN112" s="190"/>
      <c r="EQ112" s="76"/>
      <c r="ER112" s="91"/>
      <c r="EZ112" s="190"/>
      <c r="FC112" s="76"/>
      <c r="FD112" s="91"/>
      <c r="FL112" s="190"/>
      <c r="FO112" s="76"/>
      <c r="FP112" s="91"/>
      <c r="FX112" s="190"/>
      <c r="GA112" s="76"/>
      <c r="GB112" s="91"/>
      <c r="GJ112" s="190"/>
      <c r="GM112" s="76"/>
      <c r="GN112" s="91"/>
      <c r="GV112" s="190"/>
      <c r="GY112" s="76"/>
      <c r="GZ112" s="91"/>
      <c r="HH112" s="190"/>
      <c r="HJ112" s="39" t="s">
        <v>659</v>
      </c>
      <c r="HK112" s="251">
        <v>0</v>
      </c>
      <c r="HL112" s="251"/>
      <c r="HM112" s="251"/>
      <c r="HN112" s="251"/>
      <c r="HO112" s="251"/>
      <c r="HP112" s="251"/>
      <c r="HQ112" s="251"/>
      <c r="HR112" s="251"/>
      <c r="HS112" s="251"/>
      <c r="HT112" s="251"/>
      <c r="HU112" s="251"/>
      <c r="HV112" s="468">
        <v>0</v>
      </c>
      <c r="HW112" s="251">
        <v>0</v>
      </c>
      <c r="HX112" s="251">
        <v>0</v>
      </c>
      <c r="HY112" s="468">
        <v>0</v>
      </c>
      <c r="HZ112" s="75">
        <v>1</v>
      </c>
      <c r="IA112" s="783">
        <v>8.9999999999999993E-3</v>
      </c>
      <c r="IB112" s="178">
        <v>0</v>
      </c>
      <c r="IC112" s="84"/>
      <c r="ID112" s="85"/>
      <c r="IE112" s="180">
        <v>0</v>
      </c>
      <c r="IF112" s="86"/>
      <c r="IG112" s="84"/>
      <c r="IH112" s="85"/>
      <c r="II112" s="85"/>
      <c r="IJ112" s="86"/>
    </row>
    <row r="113" spans="3:244" x14ac:dyDescent="0.6">
      <c r="C113" s="59"/>
      <c r="D113" s="269"/>
      <c r="E113" s="28"/>
      <c r="F113" s="57"/>
      <c r="G113" s="28"/>
      <c r="H113" s="152"/>
      <c r="I113" s="158"/>
      <c r="J113" s="28"/>
      <c r="L113" s="190"/>
      <c r="O113" s="59"/>
      <c r="P113" s="159"/>
      <c r="Q113" s="99"/>
      <c r="R113" s="57"/>
      <c r="S113" s="28"/>
      <c r="T113" s="152"/>
      <c r="U113" s="265"/>
      <c r="V113" s="28"/>
      <c r="X113" s="190"/>
      <c r="AA113" s="162">
        <v>46170</v>
      </c>
      <c r="AB113" s="163">
        <v>12.99</v>
      </c>
      <c r="AC113" s="99"/>
      <c r="AF113" s="160">
        <v>46156</v>
      </c>
      <c r="AG113" s="266">
        <v>0.93300000000000005</v>
      </c>
      <c r="AH113" s="28"/>
      <c r="AJ113" s="190">
        <f t="shared" si="102"/>
        <v>0.2569999999999999</v>
      </c>
      <c r="AM113" s="162">
        <v>45894</v>
      </c>
      <c r="AN113" s="163">
        <v>1.5409999999999999</v>
      </c>
      <c r="AO113" s="99"/>
      <c r="AR113" s="160">
        <v>45855</v>
      </c>
      <c r="AS113" s="266">
        <v>2.3079999999999998</v>
      </c>
      <c r="AT113" s="28"/>
      <c r="AV113" s="190"/>
      <c r="AY113" s="162">
        <v>46024</v>
      </c>
      <c r="AZ113" s="163">
        <v>2.3250000000000002</v>
      </c>
      <c r="BD113" s="160">
        <v>45972</v>
      </c>
      <c r="BE113" s="161">
        <v>0.81699999999999995</v>
      </c>
      <c r="BF113" s="28"/>
      <c r="BH113" s="190">
        <f t="shared" si="103"/>
        <v>-2.0999999999999908E-2</v>
      </c>
      <c r="BK113" s="162">
        <v>45678</v>
      </c>
      <c r="BL113" s="163">
        <v>0.10100000000000001</v>
      </c>
      <c r="BP113" s="160">
        <v>45602</v>
      </c>
      <c r="BQ113" s="161">
        <v>7.1999999999999995E-2</v>
      </c>
      <c r="BR113" s="28"/>
      <c r="BT113" s="190">
        <f t="shared" si="104"/>
        <v>-1.8999999999999996E-2</v>
      </c>
      <c r="BW113" s="162"/>
      <c r="BX113" s="163"/>
      <c r="CB113" s="160"/>
      <c r="CC113" s="161"/>
      <c r="CD113" s="28"/>
      <c r="CF113" s="190"/>
      <c r="CI113" s="76"/>
      <c r="CJ113" s="91"/>
      <c r="CR113" s="190"/>
      <c r="CU113" s="76"/>
      <c r="CV113" s="91"/>
      <c r="DD113" s="190"/>
      <c r="DG113" s="76"/>
      <c r="DH113" s="91"/>
      <c r="DP113" s="190"/>
      <c r="DS113" s="76"/>
      <c r="DT113" s="91"/>
      <c r="EB113" s="190"/>
      <c r="EE113" s="76"/>
      <c r="EF113" s="91"/>
      <c r="EN113" s="190"/>
      <c r="EQ113" s="76"/>
      <c r="ER113" s="91"/>
      <c r="EZ113" s="190"/>
      <c r="FC113" s="76"/>
      <c r="FD113" s="91"/>
      <c r="FL113" s="190"/>
      <c r="FO113" s="76"/>
      <c r="FP113" s="91"/>
      <c r="FX113" s="190"/>
      <c r="GA113" s="76"/>
      <c r="GB113" s="91"/>
      <c r="GJ113" s="190"/>
      <c r="GM113" s="76"/>
      <c r="GN113" s="91"/>
      <c r="GV113" s="190"/>
      <c r="GY113" s="76"/>
      <c r="GZ113" s="91"/>
      <c r="HH113" s="190"/>
      <c r="HJ113" s="500" t="s">
        <v>658</v>
      </c>
      <c r="HK113" s="501">
        <v>0</v>
      </c>
      <c r="HL113" s="501"/>
      <c r="HM113" s="501"/>
      <c r="HN113" s="501"/>
      <c r="HO113" s="501"/>
      <c r="HP113" s="501"/>
      <c r="HQ113" s="501"/>
      <c r="HR113" s="501"/>
      <c r="HS113" s="501"/>
      <c r="HT113" s="501"/>
      <c r="HU113" s="501"/>
      <c r="HV113" s="780">
        <v>0</v>
      </c>
      <c r="HW113" s="501">
        <v>0</v>
      </c>
      <c r="HX113" s="501">
        <v>0</v>
      </c>
      <c r="HY113" s="780">
        <v>0</v>
      </c>
      <c r="HZ113" s="501">
        <v>8.9999999999999993E-3</v>
      </c>
      <c r="IA113" s="502">
        <v>1</v>
      </c>
      <c r="IB113" s="504">
        <v>0</v>
      </c>
      <c r="IC113" s="505"/>
      <c r="ID113" s="506"/>
      <c r="IE113" s="781">
        <v>0</v>
      </c>
      <c r="IF113" s="507"/>
      <c r="IG113" s="505"/>
      <c r="IH113" s="506"/>
      <c r="II113" s="506"/>
      <c r="IJ113" s="507"/>
    </row>
    <row r="114" spans="3:244" ht="16.149999999999999" thickBot="1" x14ac:dyDescent="0.65">
      <c r="C114" s="59"/>
      <c r="D114" s="269"/>
      <c r="E114" s="28"/>
      <c r="F114" s="57"/>
      <c r="G114" s="28"/>
      <c r="H114" s="152"/>
      <c r="I114" s="158"/>
      <c r="J114" s="28"/>
      <c r="L114" s="190"/>
      <c r="O114" s="59"/>
      <c r="P114" s="159"/>
      <c r="Q114" s="99"/>
      <c r="R114" s="57"/>
      <c r="S114" s="28"/>
      <c r="T114" s="152"/>
      <c r="U114" s="265"/>
      <c r="V114" s="28"/>
      <c r="X114" s="190"/>
      <c r="AA114" s="162">
        <v>46176</v>
      </c>
      <c r="AB114" s="163">
        <v>1.4370000000000001</v>
      </c>
      <c r="AC114" s="99"/>
      <c r="AF114" s="160">
        <v>46157</v>
      </c>
      <c r="AG114" s="266">
        <v>0.39300000000000002</v>
      </c>
      <c r="AH114" s="28"/>
      <c r="AJ114" s="190">
        <f t="shared" si="102"/>
        <v>0.17099999999999993</v>
      </c>
      <c r="AM114" s="162">
        <v>45897</v>
      </c>
      <c r="AN114" s="163">
        <v>10.831</v>
      </c>
      <c r="AO114" s="99"/>
      <c r="AR114" s="160">
        <v>45866</v>
      </c>
      <c r="AS114" s="266">
        <v>3.5350000000000001</v>
      </c>
      <c r="AT114" s="28"/>
      <c r="AV114" s="190"/>
      <c r="AY114" s="162">
        <v>46028</v>
      </c>
      <c r="AZ114" s="163">
        <v>1.5109999999999999</v>
      </c>
      <c r="BD114" s="160">
        <v>45978</v>
      </c>
      <c r="BE114" s="161">
        <v>5.6440000000000001</v>
      </c>
      <c r="BF114" s="28"/>
      <c r="BH114" s="190">
        <f t="shared" si="103"/>
        <v>-0.17700000000000049</v>
      </c>
      <c r="BK114" s="162">
        <v>45679</v>
      </c>
      <c r="BL114" s="163">
        <v>3.5999999999999997E-2</v>
      </c>
      <c r="BP114" s="160">
        <v>45603</v>
      </c>
      <c r="BQ114" s="161">
        <v>0.183</v>
      </c>
      <c r="BR114" s="28"/>
      <c r="BT114" s="190">
        <f t="shared" si="104"/>
        <v>-0.128</v>
      </c>
      <c r="BW114" s="162"/>
      <c r="BX114" s="163"/>
      <c r="CB114" s="160"/>
      <c r="CC114" s="161"/>
      <c r="CD114" s="28"/>
      <c r="CF114" s="190"/>
      <c r="CI114" s="76"/>
      <c r="CJ114" s="91"/>
      <c r="CR114" s="190"/>
      <c r="CU114" s="76"/>
      <c r="CV114" s="91"/>
      <c r="DD114" s="190"/>
      <c r="DG114" s="76"/>
      <c r="DH114" s="91"/>
      <c r="DP114" s="190"/>
      <c r="DS114" s="76"/>
      <c r="DT114" s="91"/>
      <c r="EB114" s="190"/>
      <c r="EE114" s="76"/>
      <c r="EF114" s="91"/>
      <c r="EN114" s="190"/>
      <c r="EQ114" s="76"/>
      <c r="ER114" s="91"/>
      <c r="EZ114" s="190"/>
      <c r="FC114" s="76"/>
      <c r="FD114" s="91"/>
      <c r="FL114" s="190"/>
      <c r="FO114" s="76"/>
      <c r="FP114" s="91"/>
      <c r="FX114" s="190"/>
      <c r="GA114" s="76"/>
      <c r="GB114" s="91"/>
      <c r="GJ114" s="190"/>
      <c r="GM114" s="76"/>
      <c r="GN114" s="91"/>
      <c r="GV114" s="190"/>
      <c r="GY114" s="76"/>
      <c r="GZ114" s="91"/>
      <c r="HH114" s="190"/>
      <c r="HJ114" s="40" t="s">
        <v>14</v>
      </c>
      <c r="HK114" s="252">
        <v>0.20100000000000001</v>
      </c>
      <c r="HL114" s="252"/>
      <c r="HM114" s="286"/>
      <c r="HN114" s="252"/>
      <c r="HO114" s="286"/>
      <c r="HP114" s="286"/>
      <c r="HQ114" s="286"/>
      <c r="HR114" s="286"/>
      <c r="HS114" s="286"/>
      <c r="HT114" s="252"/>
      <c r="HU114" s="252"/>
      <c r="HV114" s="469">
        <v>-0.126</v>
      </c>
      <c r="HW114" s="252">
        <v>-0.126</v>
      </c>
      <c r="HX114" s="252">
        <v>-7.3999999999999996E-2</v>
      </c>
      <c r="HY114" s="469">
        <v>4.2000000000000003E-2</v>
      </c>
      <c r="HZ114" s="252">
        <v>0</v>
      </c>
      <c r="IA114" s="785">
        <v>0</v>
      </c>
      <c r="IB114" s="90">
        <v>1</v>
      </c>
      <c r="IC114" s="87"/>
      <c r="ID114" s="88"/>
      <c r="IE114" s="88"/>
      <c r="IF114" s="181">
        <v>0</v>
      </c>
      <c r="IG114" s="87"/>
      <c r="IH114" s="88"/>
      <c r="II114" s="88"/>
      <c r="IJ114" s="181">
        <v>0</v>
      </c>
    </row>
    <row r="115" spans="3:244" x14ac:dyDescent="0.6">
      <c r="C115" s="59"/>
      <c r="D115" s="269"/>
      <c r="E115" s="28"/>
      <c r="F115" s="57"/>
      <c r="G115" s="28"/>
      <c r="H115" s="152"/>
      <c r="I115" s="158"/>
      <c r="J115" s="28"/>
      <c r="L115" s="190"/>
      <c r="O115" s="59"/>
      <c r="P115" s="159"/>
      <c r="Q115" s="99"/>
      <c r="R115" s="57"/>
      <c r="S115" s="28"/>
      <c r="T115" s="152"/>
      <c r="U115" s="265"/>
      <c r="V115" s="28"/>
      <c r="X115" s="190"/>
      <c r="AA115" s="162">
        <v>46177</v>
      </c>
      <c r="AB115" s="163">
        <v>0.61699999999999999</v>
      </c>
      <c r="AC115" s="99"/>
      <c r="AF115" s="160">
        <v>46163</v>
      </c>
      <c r="AG115" s="266">
        <v>1.6120000000000001</v>
      </c>
      <c r="AH115" s="28"/>
      <c r="AJ115" s="190">
        <f t="shared" si="102"/>
        <v>0.28199999999999981</v>
      </c>
      <c r="AM115" s="162">
        <v>45898</v>
      </c>
      <c r="AN115" s="163">
        <v>0.871</v>
      </c>
      <c r="AO115" s="99"/>
      <c r="AR115" s="160">
        <v>45873</v>
      </c>
      <c r="AS115" s="266">
        <v>1.643</v>
      </c>
      <c r="AT115" s="28"/>
      <c r="AV115" s="190"/>
      <c r="AY115" s="162">
        <v>46034</v>
      </c>
      <c r="AZ115" s="163">
        <v>0.36499999999999999</v>
      </c>
      <c r="BD115" s="160">
        <v>45985</v>
      </c>
      <c r="BE115" s="161">
        <v>0.63900000000000001</v>
      </c>
      <c r="BF115" s="28"/>
      <c r="BH115" s="190">
        <f t="shared" si="103"/>
        <v>-0.10699999999999998</v>
      </c>
      <c r="BK115" s="162">
        <v>45681</v>
      </c>
      <c r="BL115" s="163">
        <v>0.128</v>
      </c>
      <c r="BP115" s="160">
        <v>45604</v>
      </c>
      <c r="BQ115" s="161">
        <v>0.39500000000000002</v>
      </c>
      <c r="BR115" s="28"/>
      <c r="BT115" s="190">
        <f t="shared" si="104"/>
        <v>0.15200000000000002</v>
      </c>
      <c r="BW115" s="162"/>
      <c r="BX115" s="163"/>
      <c r="CB115" s="160"/>
      <c r="CC115" s="161"/>
      <c r="CD115" s="28"/>
      <c r="CF115" s="190"/>
      <c r="CI115" s="76"/>
      <c r="CJ115" s="91"/>
      <c r="CR115" s="190"/>
      <c r="CU115" s="76"/>
      <c r="CV115" s="91"/>
      <c r="DD115" s="190"/>
      <c r="DG115" s="76"/>
      <c r="DH115" s="91"/>
      <c r="DP115" s="190"/>
      <c r="DS115" s="76"/>
      <c r="DT115" s="91"/>
      <c r="EB115" s="190"/>
      <c r="EE115" s="76"/>
      <c r="EF115" s="91"/>
      <c r="EN115" s="190"/>
      <c r="EQ115" s="76"/>
      <c r="ER115" s="91"/>
      <c r="EZ115" s="190"/>
      <c r="FC115" s="76"/>
      <c r="FD115" s="91"/>
      <c r="FL115" s="190"/>
      <c r="FO115" s="76"/>
      <c r="FP115" s="91"/>
      <c r="FX115" s="190"/>
      <c r="GA115" s="76"/>
      <c r="GB115" s="91"/>
      <c r="GJ115" s="190"/>
      <c r="GM115" s="76"/>
      <c r="GN115" s="91"/>
      <c r="GV115" s="190"/>
      <c r="GY115" s="76"/>
      <c r="GZ115" s="91"/>
      <c r="HH115" s="190"/>
      <c r="HJ115" s="24" t="s">
        <v>18</v>
      </c>
      <c r="HK115" s="81"/>
      <c r="HL115" s="82"/>
      <c r="HM115" s="82"/>
      <c r="HN115" s="82"/>
      <c r="HO115" s="82"/>
      <c r="HP115" s="82"/>
      <c r="HQ115" s="82"/>
      <c r="HR115" s="82"/>
      <c r="HS115" s="82"/>
      <c r="HT115" s="82"/>
      <c r="HU115" s="82"/>
      <c r="HV115" s="470">
        <v>0</v>
      </c>
      <c r="HW115" s="253">
        <v>0</v>
      </c>
      <c r="HX115" s="82"/>
      <c r="HY115" s="786"/>
      <c r="HZ115" s="82"/>
      <c r="IA115" s="787"/>
      <c r="IB115" s="83"/>
      <c r="IC115" s="81"/>
      <c r="ID115" s="82"/>
      <c r="IE115" s="82"/>
      <c r="IF115" s="83"/>
      <c r="IG115" s="81"/>
      <c r="IH115" s="82"/>
      <c r="II115" s="82"/>
      <c r="IJ115" s="83"/>
    </row>
    <row r="116" spans="3:244" x14ac:dyDescent="0.6">
      <c r="C116" s="59"/>
      <c r="D116" s="269"/>
      <c r="E116" s="28"/>
      <c r="F116" s="57"/>
      <c r="G116" s="28"/>
      <c r="H116" s="152"/>
      <c r="I116" s="158"/>
      <c r="J116" s="28"/>
      <c r="L116" s="190"/>
      <c r="O116" s="59"/>
      <c r="P116" s="159"/>
      <c r="Q116" s="99"/>
      <c r="R116" s="57"/>
      <c r="S116" s="28"/>
      <c r="T116" s="152"/>
      <c r="U116" s="265"/>
      <c r="V116" s="28"/>
      <c r="X116" s="190"/>
      <c r="AA116" s="162">
        <v>46181</v>
      </c>
      <c r="AB116" s="163">
        <v>1.4630000000000001</v>
      </c>
      <c r="AC116" s="99"/>
      <c r="AF116" s="160">
        <v>46168</v>
      </c>
      <c r="AG116" s="266">
        <v>4.1420000000000003</v>
      </c>
      <c r="AH116" s="28"/>
      <c r="AJ116" s="190">
        <f t="shared" si="102"/>
        <v>1.0819999999999999</v>
      </c>
      <c r="AM116" s="162">
        <v>45901</v>
      </c>
      <c r="AN116" s="163">
        <v>0.95799999999999996</v>
      </c>
      <c r="AO116" s="99"/>
      <c r="AR116" s="160">
        <v>45874</v>
      </c>
      <c r="AS116" s="266">
        <v>0.753</v>
      </c>
      <c r="AT116" s="28"/>
      <c r="AV116" s="190"/>
      <c r="AY116" s="162">
        <v>46041</v>
      </c>
      <c r="AZ116" s="163">
        <v>2.0830000000000002</v>
      </c>
      <c r="BD116" s="160">
        <v>45993</v>
      </c>
      <c r="BE116" s="161">
        <v>1.8049999999999999</v>
      </c>
      <c r="BF116" s="28"/>
      <c r="BH116" s="190">
        <f t="shared" si="103"/>
        <v>-5.0000000000000044E-2</v>
      </c>
      <c r="BK116" s="162">
        <v>45684</v>
      </c>
      <c r="BL116" s="163">
        <v>0.13500000000000001</v>
      </c>
      <c r="BP116" s="160">
        <v>45608</v>
      </c>
      <c r="BQ116" s="161">
        <v>0.35399999999999998</v>
      </c>
      <c r="BR116" s="28"/>
      <c r="BT116" s="190">
        <f t="shared" si="104"/>
        <v>-2.0000000000000018E-3</v>
      </c>
      <c r="BW116" s="162"/>
      <c r="BX116" s="163"/>
      <c r="CB116" s="160"/>
      <c r="CC116" s="161"/>
      <c r="CD116" s="28"/>
      <c r="CF116" s="190"/>
      <c r="CI116" s="76"/>
      <c r="CJ116" s="91"/>
      <c r="CR116" s="190"/>
      <c r="CU116" s="76"/>
      <c r="CV116" s="91"/>
      <c r="DD116" s="190"/>
      <c r="DG116" s="76"/>
      <c r="DH116" s="91"/>
      <c r="DP116" s="190"/>
      <c r="DS116" s="76"/>
      <c r="DT116" s="91"/>
      <c r="EB116" s="190"/>
      <c r="EE116" s="76"/>
      <c r="EF116" s="91"/>
      <c r="EN116" s="190"/>
      <c r="EQ116" s="76"/>
      <c r="ER116" s="91"/>
      <c r="EZ116" s="190"/>
      <c r="FC116" s="76"/>
      <c r="FD116" s="91"/>
      <c r="FL116" s="190"/>
      <c r="FO116" s="76"/>
      <c r="FP116" s="91"/>
      <c r="FX116" s="190"/>
      <c r="GA116" s="76"/>
      <c r="GB116" s="91"/>
      <c r="GJ116" s="190"/>
      <c r="GM116" s="76"/>
      <c r="GN116" s="91"/>
      <c r="GV116" s="190"/>
      <c r="GY116" s="76"/>
      <c r="GZ116" s="91"/>
      <c r="HH116" s="190"/>
      <c r="HJ116" s="39" t="s">
        <v>16</v>
      </c>
      <c r="HK116" s="84"/>
      <c r="HL116" s="85"/>
      <c r="HM116" s="85"/>
      <c r="HN116" s="85"/>
      <c r="HO116" s="85"/>
      <c r="HP116" s="85"/>
      <c r="HQ116" s="85"/>
      <c r="HR116" s="85"/>
      <c r="HS116" s="85"/>
      <c r="HT116" s="85"/>
      <c r="HU116" s="85"/>
      <c r="HV116" s="471"/>
      <c r="HW116" s="85"/>
      <c r="HX116" s="254">
        <v>0</v>
      </c>
      <c r="HY116" s="471"/>
      <c r="HZ116" s="85"/>
      <c r="IA116" s="788"/>
      <c r="IB116" s="86"/>
      <c r="IC116" s="84"/>
      <c r="ID116" s="85"/>
      <c r="IE116" s="85"/>
      <c r="IF116" s="86"/>
      <c r="IG116" s="84"/>
      <c r="IH116" s="85"/>
      <c r="II116" s="85"/>
      <c r="IJ116" s="86"/>
    </row>
    <row r="117" spans="3:244" x14ac:dyDescent="0.6">
      <c r="C117" s="59"/>
      <c r="D117" s="269"/>
      <c r="E117" s="28"/>
      <c r="F117" s="57"/>
      <c r="G117" s="28"/>
      <c r="H117" s="152"/>
      <c r="I117" s="158"/>
      <c r="J117" s="28"/>
      <c r="L117" s="190"/>
      <c r="O117" s="59"/>
      <c r="P117" s="159"/>
      <c r="Q117" s="99"/>
      <c r="R117" s="57"/>
      <c r="S117" s="28"/>
      <c r="T117" s="152"/>
      <c r="U117" s="265"/>
      <c r="V117" s="28"/>
      <c r="X117" s="190"/>
      <c r="AA117" s="162">
        <v>46182</v>
      </c>
      <c r="AB117" s="163">
        <v>2.99</v>
      </c>
      <c r="AC117" s="99"/>
      <c r="AF117" s="160">
        <v>46170</v>
      </c>
      <c r="AG117" s="266">
        <v>10.641</v>
      </c>
      <c r="AH117" s="28"/>
      <c r="AJ117" s="190">
        <f t="shared" si="102"/>
        <v>2.3490000000000002</v>
      </c>
      <c r="AM117" s="162">
        <v>45903</v>
      </c>
      <c r="AN117" s="163">
        <v>5.1630000000000003</v>
      </c>
      <c r="AO117" s="99"/>
      <c r="AR117" s="160">
        <v>45884</v>
      </c>
      <c r="AS117" s="266">
        <v>1.387</v>
      </c>
      <c r="AT117" s="28"/>
      <c r="AV117" s="190"/>
      <c r="AY117" s="162">
        <v>46055</v>
      </c>
      <c r="AZ117" s="163">
        <v>0.21099999999999999</v>
      </c>
      <c r="BD117" s="160">
        <v>46010</v>
      </c>
      <c r="BE117" s="161">
        <v>1E-3</v>
      </c>
      <c r="BF117" s="28"/>
      <c r="BH117" s="190">
        <f t="shared" si="103"/>
        <v>0</v>
      </c>
      <c r="BK117" s="162">
        <v>45686</v>
      </c>
      <c r="BL117" s="163">
        <v>4.8000000000000001E-2</v>
      </c>
      <c r="BP117" s="160">
        <v>45609</v>
      </c>
      <c r="BQ117" s="161">
        <v>0.31900000000000001</v>
      </c>
      <c r="BR117" s="28"/>
      <c r="BT117" s="190">
        <f t="shared" si="104"/>
        <v>6.4000000000000001E-2</v>
      </c>
      <c r="BW117" s="162"/>
      <c r="BX117" s="163"/>
      <c r="CB117" s="160"/>
      <c r="CC117" s="161"/>
      <c r="CD117" s="28"/>
      <c r="CF117" s="190"/>
      <c r="CI117" s="76"/>
      <c r="CJ117" s="91"/>
      <c r="CR117" s="190"/>
      <c r="CU117" s="76"/>
      <c r="CV117" s="91"/>
      <c r="DD117" s="190"/>
      <c r="DG117" s="76"/>
      <c r="DH117" s="91"/>
      <c r="DP117" s="190"/>
      <c r="DS117" s="76"/>
      <c r="DT117" s="91"/>
      <c r="EB117" s="190"/>
      <c r="EE117" s="76"/>
      <c r="EF117" s="91"/>
      <c r="EN117" s="190"/>
      <c r="EQ117" s="76"/>
      <c r="ER117" s="91"/>
      <c r="EZ117" s="190"/>
      <c r="FC117" s="76"/>
      <c r="FD117" s="91"/>
      <c r="FL117" s="190"/>
      <c r="FO117" s="76"/>
      <c r="FP117" s="91"/>
      <c r="FX117" s="190"/>
      <c r="GA117" s="76"/>
      <c r="GB117" s="91"/>
      <c r="GJ117" s="190"/>
      <c r="GM117" s="76"/>
      <c r="GN117" s="91"/>
      <c r="GV117" s="190"/>
      <c r="GY117" s="76"/>
      <c r="GZ117" s="91"/>
      <c r="HH117" s="190"/>
      <c r="HJ117" s="39" t="s">
        <v>15</v>
      </c>
      <c r="HK117" s="84"/>
      <c r="HL117" s="85"/>
      <c r="HM117" s="85"/>
      <c r="HN117" s="85"/>
      <c r="HO117" s="85"/>
      <c r="HP117" s="85"/>
      <c r="HQ117" s="85"/>
      <c r="HR117" s="85"/>
      <c r="HS117" s="85"/>
      <c r="HT117" s="85"/>
      <c r="HU117" s="85"/>
      <c r="HV117" s="471"/>
      <c r="HW117" s="85"/>
      <c r="HX117" s="85"/>
      <c r="HY117" s="789">
        <v>0</v>
      </c>
      <c r="HZ117" s="254">
        <v>0</v>
      </c>
      <c r="IA117" s="790">
        <v>0</v>
      </c>
      <c r="IB117" s="86"/>
      <c r="IC117" s="84"/>
      <c r="ID117" s="85"/>
      <c r="IE117" s="85"/>
      <c r="IF117" s="86"/>
      <c r="IG117" s="84"/>
      <c r="IH117" s="85"/>
      <c r="II117" s="85"/>
      <c r="IJ117" s="86"/>
    </row>
    <row r="118" spans="3:244" ht="16.149999999999999" thickBot="1" x14ac:dyDescent="0.65">
      <c r="C118" s="59"/>
      <c r="D118" s="269"/>
      <c r="E118" s="28"/>
      <c r="F118" s="57"/>
      <c r="G118" s="28"/>
      <c r="H118" s="152"/>
      <c r="I118" s="158"/>
      <c r="J118" s="28"/>
      <c r="L118" s="190"/>
      <c r="O118" s="59"/>
      <c r="P118" s="159"/>
      <c r="Q118" s="99"/>
      <c r="R118" s="57"/>
      <c r="S118" s="28"/>
      <c r="T118" s="152"/>
      <c r="U118" s="265"/>
      <c r="V118" s="28"/>
      <c r="X118" s="190"/>
      <c r="AA118" s="162">
        <v>46183</v>
      </c>
      <c r="AB118" s="163">
        <v>7.5069999999999997</v>
      </c>
      <c r="AC118" s="99"/>
      <c r="AF118" s="160">
        <v>46176</v>
      </c>
      <c r="AG118" s="266">
        <v>1.181</v>
      </c>
      <c r="AH118" s="28"/>
      <c r="AJ118" s="190">
        <f t="shared" si="102"/>
        <v>0.25600000000000001</v>
      </c>
      <c r="AM118" s="162">
        <v>45904</v>
      </c>
      <c r="AN118" s="163">
        <v>35.472000000000001</v>
      </c>
      <c r="AO118" s="99"/>
      <c r="AR118" s="160">
        <v>45888</v>
      </c>
      <c r="AS118" s="266">
        <v>3.1579999999999999</v>
      </c>
      <c r="AT118" s="28"/>
      <c r="AV118" s="190"/>
      <c r="AY118" s="162">
        <v>46058</v>
      </c>
      <c r="AZ118" s="163">
        <v>4.4180000000000001</v>
      </c>
      <c r="BD118" s="160">
        <v>46024</v>
      </c>
      <c r="BE118" s="161">
        <v>2.06</v>
      </c>
      <c r="BF118" s="28"/>
      <c r="BH118" s="190">
        <f t="shared" si="103"/>
        <v>0.26500000000000012</v>
      </c>
      <c r="BK118" s="162">
        <v>45688</v>
      </c>
      <c r="BL118" s="163">
        <v>0.19800000000000001</v>
      </c>
      <c r="BP118" s="160">
        <v>45610</v>
      </c>
      <c r="BQ118" s="161">
        <v>5.8999999999999997E-2</v>
      </c>
      <c r="BR118" s="28"/>
      <c r="BT118" s="190">
        <f t="shared" si="104"/>
        <v>3.0000000000000027E-3</v>
      </c>
      <c r="BW118" s="162"/>
      <c r="BX118" s="163"/>
      <c r="CB118" s="160"/>
      <c r="CC118" s="161"/>
      <c r="CD118" s="28"/>
      <c r="CF118" s="190"/>
      <c r="CI118" s="76"/>
      <c r="CJ118" s="91"/>
      <c r="CR118" s="190"/>
      <c r="CU118" s="76"/>
      <c r="CV118" s="91"/>
      <c r="DD118" s="190"/>
      <c r="DG118" s="76"/>
      <c r="DH118" s="91"/>
      <c r="DP118" s="190"/>
      <c r="DS118" s="76"/>
      <c r="DT118" s="91"/>
      <c r="EB118" s="190"/>
      <c r="EE118" s="76"/>
      <c r="EF118" s="91"/>
      <c r="EN118" s="190"/>
      <c r="EQ118" s="76"/>
      <c r="ER118" s="91"/>
      <c r="EZ118" s="190"/>
      <c r="FC118" s="76"/>
      <c r="FD118" s="91"/>
      <c r="FL118" s="190"/>
      <c r="FO118" s="76"/>
      <c r="FP118" s="91"/>
      <c r="FX118" s="190"/>
      <c r="GA118" s="76"/>
      <c r="GB118" s="91"/>
      <c r="GJ118" s="190"/>
      <c r="GM118" s="76"/>
      <c r="GN118" s="91"/>
      <c r="GV118" s="190"/>
      <c r="GY118" s="76"/>
      <c r="GZ118" s="91"/>
      <c r="HH118" s="190"/>
      <c r="HJ118" s="40" t="s">
        <v>17</v>
      </c>
      <c r="HK118" s="87"/>
      <c r="HL118" s="88"/>
      <c r="HM118" s="287"/>
      <c r="HN118" s="88"/>
      <c r="HO118" s="287"/>
      <c r="HP118" s="287"/>
      <c r="HQ118" s="287"/>
      <c r="HR118" s="287"/>
      <c r="HS118" s="287"/>
      <c r="HT118" s="88"/>
      <c r="HU118" s="88"/>
      <c r="HV118" s="472"/>
      <c r="HW118" s="88"/>
      <c r="HX118" s="88"/>
      <c r="HY118" s="472"/>
      <c r="HZ118" s="88"/>
      <c r="IA118" s="791"/>
      <c r="IB118" s="255">
        <v>0</v>
      </c>
      <c r="IC118" s="87"/>
      <c r="ID118" s="88"/>
      <c r="IE118" s="88"/>
      <c r="IF118" s="89"/>
      <c r="IG118" s="87"/>
      <c r="IH118" s="88"/>
      <c r="II118" s="88"/>
      <c r="IJ118" s="89"/>
    </row>
    <row r="119" spans="3:244" x14ac:dyDescent="0.6">
      <c r="C119" s="59"/>
      <c r="D119" s="269"/>
      <c r="E119" s="28"/>
      <c r="F119" s="57"/>
      <c r="G119" s="28"/>
      <c r="H119" s="152"/>
      <c r="I119" s="158"/>
      <c r="J119" s="28"/>
      <c r="L119" s="190"/>
      <c r="O119" s="59"/>
      <c r="P119" s="159"/>
      <c r="Q119" s="99"/>
      <c r="R119" s="57"/>
      <c r="S119" s="28"/>
      <c r="T119" s="152"/>
      <c r="U119" s="265"/>
      <c r="V119" s="28"/>
      <c r="X119" s="190"/>
      <c r="AA119" s="162">
        <v>46184</v>
      </c>
      <c r="AB119" s="163">
        <v>9.9949999999999992</v>
      </c>
      <c r="AC119" s="99"/>
      <c r="AF119" s="160">
        <v>46177</v>
      </c>
      <c r="AG119" s="266">
        <v>0.50700000000000001</v>
      </c>
      <c r="AH119" s="28"/>
      <c r="AJ119" s="190">
        <f t="shared" si="102"/>
        <v>0.10999999999999999</v>
      </c>
      <c r="AM119" s="162">
        <v>45905</v>
      </c>
      <c r="AN119" s="163">
        <v>4.8959999999999999</v>
      </c>
      <c r="AO119" s="99"/>
      <c r="AR119" s="160">
        <v>45890</v>
      </c>
      <c r="AS119" s="266">
        <v>23.361999999999998</v>
      </c>
      <c r="AT119" s="28"/>
      <c r="AV119" s="190"/>
      <c r="AY119" s="162">
        <v>46064</v>
      </c>
      <c r="AZ119" s="163">
        <v>0.82099999999999995</v>
      </c>
      <c r="BD119" s="160">
        <v>46028</v>
      </c>
      <c r="BE119" s="161">
        <v>1.357</v>
      </c>
      <c r="BF119" s="28"/>
      <c r="BH119" s="190">
        <f t="shared" si="103"/>
        <v>0.15399999999999991</v>
      </c>
      <c r="BK119" s="162">
        <v>45691</v>
      </c>
      <c r="BL119" s="163">
        <v>6.7000000000000004E-2</v>
      </c>
      <c r="BP119" s="160">
        <v>45611</v>
      </c>
      <c r="BQ119" s="161">
        <v>0.57999999999999996</v>
      </c>
      <c r="BR119" s="28"/>
      <c r="BT119" s="190">
        <f t="shared" si="104"/>
        <v>3.0000000000000027E-2</v>
      </c>
      <c r="BW119" s="162"/>
      <c r="BX119" s="163"/>
      <c r="CB119" s="160"/>
      <c r="CC119" s="161"/>
      <c r="CD119" s="28"/>
      <c r="CF119" s="190"/>
      <c r="CI119" s="76"/>
      <c r="CJ119" s="91"/>
      <c r="CR119" s="190"/>
      <c r="CU119" s="76"/>
      <c r="CV119" s="91"/>
      <c r="DD119" s="190"/>
      <c r="DG119" s="76"/>
      <c r="DH119" s="91"/>
      <c r="DP119" s="190"/>
      <c r="DS119" s="76"/>
      <c r="DT119" s="91"/>
      <c r="EB119" s="190"/>
      <c r="EE119" s="76"/>
      <c r="EF119" s="91"/>
      <c r="EN119" s="190"/>
      <c r="EQ119" s="76"/>
      <c r="ER119" s="91"/>
      <c r="EZ119" s="190"/>
      <c r="FC119" s="76"/>
      <c r="FD119" s="91"/>
      <c r="FL119" s="190"/>
      <c r="FO119" s="76"/>
      <c r="FP119" s="91"/>
      <c r="FX119" s="190"/>
      <c r="GA119" s="76"/>
      <c r="GB119" s="91"/>
      <c r="GJ119" s="190"/>
      <c r="GM119" s="76"/>
      <c r="GN119" s="91"/>
      <c r="GV119" s="190"/>
      <c r="GY119" s="76"/>
      <c r="GZ119" s="91"/>
      <c r="HH119" s="190"/>
      <c r="HJ119" s="24" t="s">
        <v>206</v>
      </c>
      <c r="HK119" s="81"/>
      <c r="HL119" s="82"/>
      <c r="HM119" s="82"/>
      <c r="HN119" s="82"/>
      <c r="HO119" s="82"/>
      <c r="HP119" s="82"/>
      <c r="HQ119" s="82"/>
      <c r="HR119" s="82"/>
      <c r="HS119" s="82"/>
      <c r="HT119" s="82"/>
      <c r="HU119" s="82"/>
      <c r="HV119" s="470">
        <v>0</v>
      </c>
      <c r="HW119" s="253">
        <v>0</v>
      </c>
      <c r="HX119" s="82"/>
      <c r="HY119" s="786"/>
      <c r="HZ119" s="82"/>
      <c r="IA119" s="787"/>
      <c r="IB119" s="83"/>
      <c r="IC119" s="81"/>
      <c r="ID119" s="82"/>
      <c r="IE119" s="82"/>
      <c r="IF119" s="83"/>
      <c r="IG119" s="82"/>
      <c r="IH119" s="82"/>
      <c r="II119" s="82"/>
      <c r="IJ119" s="83"/>
    </row>
    <row r="120" spans="3:244" x14ac:dyDescent="0.6">
      <c r="C120" s="59"/>
      <c r="D120" s="269"/>
      <c r="E120" s="28"/>
      <c r="F120" s="57"/>
      <c r="G120" s="28"/>
      <c r="H120" s="152"/>
      <c r="I120" s="158"/>
      <c r="J120" s="28"/>
      <c r="L120" s="190"/>
      <c r="O120" s="59"/>
      <c r="P120" s="159"/>
      <c r="Q120" s="99"/>
      <c r="R120" s="57"/>
      <c r="S120" s="28"/>
      <c r="T120" s="152"/>
      <c r="U120" s="265"/>
      <c r="V120" s="28"/>
      <c r="X120" s="190"/>
      <c r="AA120" s="162">
        <v>46185</v>
      </c>
      <c r="AB120" s="163">
        <v>0.67400000000000004</v>
      </c>
      <c r="AC120" s="99"/>
      <c r="AF120" s="160">
        <v>46182</v>
      </c>
      <c r="AG120" s="266">
        <v>2.39</v>
      </c>
      <c r="AH120" s="28"/>
      <c r="AJ120" s="190">
        <f t="shared" si="102"/>
        <v>0.60000000000000009</v>
      </c>
      <c r="AM120" s="162">
        <v>45908</v>
      </c>
      <c r="AN120" s="163">
        <v>9.6300000000000008</v>
      </c>
      <c r="AO120" s="99"/>
      <c r="AR120" s="160">
        <v>45897</v>
      </c>
      <c r="AS120" s="266">
        <v>1.694</v>
      </c>
      <c r="AT120" s="28"/>
      <c r="AV120" s="190"/>
      <c r="AY120" s="162">
        <v>46073</v>
      </c>
      <c r="AZ120" s="163">
        <v>0.59599999999999997</v>
      </c>
      <c r="BD120" s="160">
        <v>46034</v>
      </c>
      <c r="BE120" s="161">
        <v>0.32600000000000001</v>
      </c>
      <c r="BF120" s="28"/>
      <c r="BH120" s="190">
        <f t="shared" si="103"/>
        <v>3.8999999999999979E-2</v>
      </c>
      <c r="BK120" s="162">
        <v>45692</v>
      </c>
      <c r="BL120" s="163">
        <v>2.3E-2</v>
      </c>
      <c r="BP120" s="160">
        <v>45614</v>
      </c>
      <c r="BQ120" s="161">
        <v>0.312</v>
      </c>
      <c r="BR120" s="28"/>
      <c r="BT120" s="190">
        <f t="shared" si="104"/>
        <v>6.2E-2</v>
      </c>
      <c r="BW120" s="162"/>
      <c r="BX120" s="163"/>
      <c r="CB120" s="160"/>
      <c r="CC120" s="161"/>
      <c r="CD120" s="28"/>
      <c r="CF120" s="190"/>
      <c r="CI120" s="76"/>
      <c r="CJ120" s="91"/>
      <c r="CR120" s="190"/>
      <c r="CU120" s="76"/>
      <c r="CV120" s="91"/>
      <c r="DD120" s="190"/>
      <c r="DG120" s="76"/>
      <c r="DH120" s="91"/>
      <c r="DP120" s="190"/>
      <c r="DS120" s="76"/>
      <c r="DT120" s="91"/>
      <c r="EB120" s="190"/>
      <c r="EE120" s="76"/>
      <c r="EF120" s="91"/>
      <c r="EN120" s="190"/>
      <c r="EQ120" s="76"/>
      <c r="ER120" s="91"/>
      <c r="EZ120" s="190"/>
      <c r="FC120" s="76"/>
      <c r="FD120" s="91"/>
      <c r="FL120" s="190"/>
      <c r="FO120" s="76"/>
      <c r="FP120" s="91"/>
      <c r="FX120" s="190"/>
      <c r="GA120" s="76"/>
      <c r="GB120" s="91"/>
      <c r="GJ120" s="190"/>
      <c r="GM120" s="76"/>
      <c r="GN120" s="91"/>
      <c r="GV120" s="190"/>
      <c r="GY120" s="76"/>
      <c r="GZ120" s="91"/>
      <c r="HH120" s="190"/>
      <c r="HJ120" s="39" t="s">
        <v>207</v>
      </c>
      <c r="HK120" s="84"/>
      <c r="HL120" s="85"/>
      <c r="HM120" s="85"/>
      <c r="HN120" s="85"/>
      <c r="HO120" s="85"/>
      <c r="HP120" s="85"/>
      <c r="HQ120" s="85"/>
      <c r="HR120" s="85"/>
      <c r="HS120" s="85"/>
      <c r="HT120" s="85"/>
      <c r="HU120" s="85"/>
      <c r="HV120" s="471"/>
      <c r="HW120" s="85"/>
      <c r="HX120" s="254">
        <v>0</v>
      </c>
      <c r="HY120" s="471"/>
      <c r="HZ120" s="85"/>
      <c r="IA120" s="788"/>
      <c r="IB120" s="86"/>
      <c r="IC120" s="84"/>
      <c r="ID120" s="85"/>
      <c r="IE120" s="85"/>
      <c r="IF120" s="86"/>
      <c r="IG120" s="85"/>
      <c r="IH120" s="85"/>
      <c r="II120" s="85"/>
      <c r="IJ120" s="86"/>
    </row>
    <row r="121" spans="3:244" x14ac:dyDescent="0.6">
      <c r="C121" s="59"/>
      <c r="D121" s="269"/>
      <c r="E121" s="28"/>
      <c r="F121" s="57"/>
      <c r="G121" s="28"/>
      <c r="H121" s="152"/>
      <c r="I121" s="158"/>
      <c r="J121" s="28"/>
      <c r="L121" s="190"/>
      <c r="O121" s="59"/>
      <c r="P121" s="159"/>
      <c r="Q121" s="99"/>
      <c r="R121" s="57"/>
      <c r="S121" s="28"/>
      <c r="T121" s="152"/>
      <c r="U121" s="265"/>
      <c r="V121" s="28"/>
      <c r="X121" s="190"/>
      <c r="AA121" s="162">
        <v>46189</v>
      </c>
      <c r="AB121" s="163">
        <v>4.8040000000000003</v>
      </c>
      <c r="AC121" s="99"/>
      <c r="AF121" s="160">
        <v>46183</v>
      </c>
      <c r="AG121" s="266">
        <v>6.8090000000000002</v>
      </c>
      <c r="AH121" s="28"/>
      <c r="AJ121" s="190">
        <f t="shared" si="102"/>
        <v>0.69799999999999951</v>
      </c>
      <c r="AM121" s="162">
        <v>45909</v>
      </c>
      <c r="AN121" s="163">
        <v>2.4279999999999999</v>
      </c>
      <c r="AO121" s="99"/>
      <c r="AR121" s="160">
        <v>45901</v>
      </c>
      <c r="AS121" s="266">
        <v>3.758</v>
      </c>
      <c r="AT121" s="28"/>
      <c r="AV121" s="190"/>
      <c r="AY121" s="162">
        <v>46078</v>
      </c>
      <c r="AZ121" s="163">
        <v>0.22</v>
      </c>
      <c r="BD121" s="160">
        <v>46041</v>
      </c>
      <c r="BE121" s="161">
        <v>1.8540000000000001</v>
      </c>
      <c r="BF121" s="28"/>
      <c r="BH121" s="190">
        <f t="shared" si="103"/>
        <v>0.22900000000000009</v>
      </c>
      <c r="BK121" s="162">
        <v>45693</v>
      </c>
      <c r="BL121" s="163">
        <v>4.8000000000000001E-2</v>
      </c>
      <c r="BP121" s="160">
        <v>45615</v>
      </c>
      <c r="BQ121" s="161">
        <v>4.2000000000000003E-2</v>
      </c>
      <c r="BR121" s="28"/>
      <c r="BT121" s="190">
        <f t="shared" si="104"/>
        <v>2.9999999999999957E-3</v>
      </c>
      <c r="BW121" s="162"/>
      <c r="BX121" s="163"/>
      <c r="CB121" s="160"/>
      <c r="CC121" s="161"/>
      <c r="CD121" s="28"/>
      <c r="CF121" s="190"/>
      <c r="CI121" s="76"/>
      <c r="CJ121" s="91"/>
      <c r="CR121" s="190"/>
      <c r="CU121" s="76"/>
      <c r="CV121" s="91"/>
      <c r="DD121" s="190"/>
      <c r="DG121" s="76"/>
      <c r="DH121" s="91"/>
      <c r="DP121" s="190"/>
      <c r="DS121" s="76"/>
      <c r="DT121" s="91"/>
      <c r="EB121" s="190"/>
      <c r="EE121" s="76"/>
      <c r="EF121" s="91"/>
      <c r="EN121" s="190"/>
      <c r="EQ121" s="76"/>
      <c r="ER121" s="91"/>
      <c r="EZ121" s="190"/>
      <c r="FC121" s="76"/>
      <c r="FD121" s="91"/>
      <c r="FL121" s="190"/>
      <c r="FO121" s="76"/>
      <c r="FP121" s="91"/>
      <c r="FX121" s="190"/>
      <c r="GA121" s="76"/>
      <c r="GB121" s="91"/>
      <c r="GJ121" s="190"/>
      <c r="GM121" s="76"/>
      <c r="GN121" s="91"/>
      <c r="GV121" s="190"/>
      <c r="GY121" s="76"/>
      <c r="GZ121" s="91"/>
      <c r="HH121" s="190"/>
      <c r="HJ121" s="39" t="s">
        <v>213</v>
      </c>
      <c r="HK121" s="312">
        <v>0</v>
      </c>
      <c r="HL121" s="85"/>
      <c r="HM121" s="85"/>
      <c r="HN121" s="85"/>
      <c r="HO121" s="85"/>
      <c r="HP121" s="85"/>
      <c r="HQ121" s="85"/>
      <c r="HR121" s="85"/>
      <c r="HS121" s="85"/>
      <c r="HT121" s="85"/>
      <c r="HU121" s="85"/>
      <c r="HV121" s="471"/>
      <c r="HW121" s="85"/>
      <c r="HX121" s="85"/>
      <c r="HY121" s="471"/>
      <c r="HZ121" s="85"/>
      <c r="IA121" s="788"/>
      <c r="IB121" s="86"/>
      <c r="IC121" s="84"/>
      <c r="ID121" s="85"/>
      <c r="IE121" s="85"/>
      <c r="IF121" s="86"/>
      <c r="IG121" s="85"/>
      <c r="IH121" s="85"/>
      <c r="II121" s="85"/>
      <c r="IJ121" s="86"/>
    </row>
    <row r="122" spans="3:244" ht="16.149999999999999" thickBot="1" x14ac:dyDescent="0.65">
      <c r="C122" s="59"/>
      <c r="D122" s="269"/>
      <c r="E122" s="28"/>
      <c r="F122" s="57"/>
      <c r="G122" s="28"/>
      <c r="H122" s="152"/>
      <c r="I122" s="158"/>
      <c r="J122" s="28"/>
      <c r="L122" s="190"/>
      <c r="O122" s="59"/>
      <c r="P122" s="159"/>
      <c r="Q122" s="99"/>
      <c r="R122" s="57"/>
      <c r="S122" s="28"/>
      <c r="T122" s="152"/>
      <c r="U122" s="265"/>
      <c r="V122" s="28"/>
      <c r="X122" s="190"/>
      <c r="AA122" s="162">
        <v>46190</v>
      </c>
      <c r="AB122" s="163">
        <v>10.85</v>
      </c>
      <c r="AC122" s="99"/>
      <c r="AF122" s="160">
        <v>46184</v>
      </c>
      <c r="AG122" s="266">
        <v>8.3740000000000006</v>
      </c>
      <c r="AH122" s="28"/>
      <c r="AJ122" s="190">
        <f t="shared" si="102"/>
        <v>1.6209999999999987</v>
      </c>
      <c r="AM122" s="162">
        <v>45911</v>
      </c>
      <c r="AN122" s="163">
        <v>14.885999999999999</v>
      </c>
      <c r="AO122" s="99"/>
      <c r="AR122" s="160">
        <v>45903</v>
      </c>
      <c r="AS122" s="266">
        <v>7.2169999999999996</v>
      </c>
      <c r="AT122" s="28"/>
      <c r="AV122" s="190"/>
      <c r="AY122" s="162">
        <v>46097</v>
      </c>
      <c r="AZ122" s="163">
        <v>0.67700000000000005</v>
      </c>
      <c r="BD122" s="160">
        <v>46048</v>
      </c>
      <c r="BE122" s="161">
        <v>0.188</v>
      </c>
      <c r="BF122" s="28"/>
      <c r="BH122" s="190" t="e">
        <f t="shared" si="103"/>
        <v>#N/A</v>
      </c>
      <c r="BK122" s="162">
        <v>45694</v>
      </c>
      <c r="BL122" s="163">
        <v>8.0000000000000002E-3</v>
      </c>
      <c r="BP122" s="160">
        <v>45616</v>
      </c>
      <c r="BQ122" s="161">
        <v>4.2000000000000003E-2</v>
      </c>
      <c r="BR122" s="28"/>
      <c r="BT122" s="190">
        <f t="shared" si="104"/>
        <v>4.1000000000000002E-2</v>
      </c>
      <c r="BW122" s="162"/>
      <c r="BX122" s="163"/>
      <c r="CB122" s="160"/>
      <c r="CC122" s="161"/>
      <c r="CD122" s="28"/>
      <c r="CF122" s="190"/>
      <c r="CI122" s="76"/>
      <c r="CJ122" s="91"/>
      <c r="CR122" s="190"/>
      <c r="CU122" s="76"/>
      <c r="CV122" s="91"/>
      <c r="DD122" s="190"/>
      <c r="DG122" s="76"/>
      <c r="DH122" s="91"/>
      <c r="DP122" s="190"/>
      <c r="DS122" s="76"/>
      <c r="DT122" s="91"/>
      <c r="EB122" s="190"/>
      <c r="EE122" s="76"/>
      <c r="EF122" s="91"/>
      <c r="EN122" s="190"/>
      <c r="EQ122" s="76"/>
      <c r="ER122" s="91"/>
      <c r="EZ122" s="190"/>
      <c r="FC122" s="76"/>
      <c r="FD122" s="91"/>
      <c r="FL122" s="190"/>
      <c r="FO122" s="76"/>
      <c r="FP122" s="91"/>
      <c r="FX122" s="190"/>
      <c r="GA122" s="76"/>
      <c r="GB122" s="91"/>
      <c r="GJ122" s="190"/>
      <c r="GM122" s="76"/>
      <c r="GN122" s="91"/>
      <c r="GV122" s="190"/>
      <c r="GY122" s="76"/>
      <c r="GZ122" s="91"/>
      <c r="HH122" s="190"/>
      <c r="HJ122" s="40" t="s">
        <v>208</v>
      </c>
      <c r="HK122" s="87"/>
      <c r="HL122" s="88"/>
      <c r="HM122" s="88"/>
      <c r="HN122" s="88"/>
      <c r="HO122" s="88"/>
      <c r="HP122" s="88"/>
      <c r="HQ122" s="88"/>
      <c r="HR122" s="88"/>
      <c r="HS122" s="88"/>
      <c r="HT122" s="88"/>
      <c r="HU122" s="88"/>
      <c r="HV122" s="472"/>
      <c r="HW122" s="88"/>
      <c r="HX122" s="88"/>
      <c r="HY122" s="472"/>
      <c r="HZ122" s="88"/>
      <c r="IA122" s="791"/>
      <c r="IB122" s="255">
        <v>0</v>
      </c>
      <c r="IC122" s="87"/>
      <c r="ID122" s="88"/>
      <c r="IE122" s="88"/>
      <c r="IF122" s="89"/>
      <c r="IG122" s="88"/>
      <c r="IH122" s="88"/>
      <c r="II122" s="88"/>
      <c r="IJ122" s="89"/>
    </row>
    <row r="123" spans="3:244" x14ac:dyDescent="0.6">
      <c r="C123" s="59"/>
      <c r="D123" s="269"/>
      <c r="E123" s="28"/>
      <c r="F123" s="57"/>
      <c r="G123" s="28"/>
      <c r="H123" s="152"/>
      <c r="I123" s="158"/>
      <c r="J123" s="28"/>
      <c r="L123" s="190"/>
      <c r="O123" s="59"/>
      <c r="P123" s="159"/>
      <c r="Q123" s="99"/>
      <c r="R123" s="57"/>
      <c r="S123" s="28"/>
      <c r="T123" s="152"/>
      <c r="U123" s="265"/>
      <c r="V123" s="28"/>
      <c r="X123" s="190"/>
      <c r="AA123" s="162">
        <v>46191</v>
      </c>
      <c r="AB123" s="163">
        <v>5.8689999999999998</v>
      </c>
      <c r="AC123" s="99"/>
      <c r="AF123" s="160">
        <v>46185</v>
      </c>
      <c r="AG123" s="266">
        <v>1.3280000000000001</v>
      </c>
      <c r="AH123" s="28"/>
      <c r="AJ123" s="190">
        <f t="shared" si="102"/>
        <v>-0.65400000000000003</v>
      </c>
      <c r="AM123" s="162">
        <v>45912</v>
      </c>
      <c r="AN123" s="163">
        <v>0.32</v>
      </c>
      <c r="AO123" s="99"/>
      <c r="AR123" s="160">
        <v>45905</v>
      </c>
      <c r="AS123" s="266">
        <v>6.8890000000000002</v>
      </c>
      <c r="AT123" s="28"/>
      <c r="AV123" s="190"/>
      <c r="AY123" s="162">
        <v>46107</v>
      </c>
      <c r="AZ123" s="163">
        <v>3.9580000000000002</v>
      </c>
      <c r="BD123" s="160">
        <v>46058</v>
      </c>
      <c r="BE123" s="161">
        <v>3.9329999999999998</v>
      </c>
      <c r="BF123" s="28"/>
      <c r="BH123" s="190">
        <f t="shared" si="103"/>
        <v>0.48500000000000032</v>
      </c>
      <c r="BK123" s="162">
        <v>45695</v>
      </c>
      <c r="BL123" s="163">
        <v>0.25600000000000001</v>
      </c>
      <c r="BP123" s="160">
        <v>45617</v>
      </c>
      <c r="BQ123" s="161">
        <v>0.438</v>
      </c>
      <c r="BR123" s="28"/>
      <c r="BT123" s="190">
        <f t="shared" si="104"/>
        <v>-1.8000000000000016E-2</v>
      </c>
      <c r="BW123" s="162"/>
      <c r="BX123" s="163"/>
      <c r="CB123" s="160"/>
      <c r="CC123" s="161"/>
      <c r="CD123" s="28"/>
      <c r="CF123" s="190"/>
      <c r="CI123" s="76"/>
      <c r="CJ123" s="91"/>
      <c r="CR123" s="190"/>
      <c r="CU123" s="76"/>
      <c r="CV123" s="91"/>
      <c r="DD123" s="190"/>
      <c r="DG123" s="76"/>
      <c r="DH123" s="91"/>
      <c r="DP123" s="190"/>
      <c r="DS123" s="76"/>
      <c r="DT123" s="91"/>
      <c r="EB123" s="190"/>
      <c r="EE123" s="76"/>
      <c r="EF123" s="91"/>
      <c r="EN123" s="190"/>
      <c r="EQ123" s="76"/>
      <c r="ER123" s="91"/>
      <c r="EZ123" s="190"/>
      <c r="FC123" s="76"/>
      <c r="FD123" s="91"/>
      <c r="FL123" s="190"/>
      <c r="FO123" s="76"/>
      <c r="FP123" s="91"/>
      <c r="FX123" s="190"/>
      <c r="GA123" s="76"/>
      <c r="GB123" s="91"/>
      <c r="GJ123" s="190"/>
      <c r="GM123" s="76"/>
      <c r="GN123" s="91"/>
      <c r="GV123" s="190"/>
      <c r="GY123" s="76"/>
      <c r="GZ123" s="91"/>
      <c r="HH123" s="190"/>
      <c r="HJ123" s="28"/>
      <c r="HK123" s="77"/>
      <c r="HL123" s="77"/>
      <c r="HM123" s="77"/>
      <c r="HN123" s="77"/>
      <c r="HO123" s="77"/>
      <c r="HP123" s="77"/>
      <c r="HQ123" s="77"/>
      <c r="HR123" s="77"/>
      <c r="HS123" s="77"/>
      <c r="HT123" s="77"/>
      <c r="HU123" s="77"/>
      <c r="HV123" s="22"/>
      <c r="HW123" s="22"/>
      <c r="HX123" s="22"/>
      <c r="HY123" s="22"/>
      <c r="HZ123" s="22"/>
      <c r="IA123" s="22"/>
      <c r="IB123" s="22"/>
    </row>
    <row r="124" spans="3:244" ht="16.149999999999999" thickBot="1" x14ac:dyDescent="0.65">
      <c r="C124" s="59"/>
      <c r="D124" s="269"/>
      <c r="E124" s="28"/>
      <c r="F124" s="57"/>
      <c r="G124" s="28"/>
      <c r="H124" s="152"/>
      <c r="I124" s="158"/>
      <c r="J124" s="28"/>
      <c r="L124" s="190"/>
      <c r="O124" s="59"/>
      <c r="P124" s="159"/>
      <c r="Q124" s="99"/>
      <c r="R124" s="57"/>
      <c r="S124" s="28"/>
      <c r="T124" s="152"/>
      <c r="U124" s="265"/>
      <c r="V124" s="28"/>
      <c r="X124" s="190"/>
      <c r="AA124" s="162">
        <v>46196</v>
      </c>
      <c r="AB124" s="163">
        <v>11.102</v>
      </c>
      <c r="AC124" s="99"/>
      <c r="AF124" s="160">
        <v>46189</v>
      </c>
      <c r="AG124" s="266">
        <v>3.88</v>
      </c>
      <c r="AH124" s="28"/>
      <c r="AJ124" s="190">
        <f t="shared" si="102"/>
        <v>0.92400000000000038</v>
      </c>
      <c r="AM124" s="162">
        <v>45919</v>
      </c>
      <c r="AN124" s="163">
        <v>9.0890000000000004</v>
      </c>
      <c r="AO124" s="99"/>
      <c r="AR124" s="160">
        <v>45908</v>
      </c>
      <c r="AS124" s="266">
        <v>19.065999999999999</v>
      </c>
      <c r="AT124" s="28"/>
      <c r="AV124" s="190"/>
      <c r="AY124" s="162">
        <v>46113</v>
      </c>
      <c r="AZ124" s="163">
        <v>5.8220000000000001</v>
      </c>
      <c r="BD124" s="160">
        <v>46064</v>
      </c>
      <c r="BE124" s="161">
        <v>0.65100000000000002</v>
      </c>
      <c r="BF124" s="28"/>
      <c r="BH124" s="190">
        <f t="shared" si="103"/>
        <v>0.16999999999999993</v>
      </c>
      <c r="BK124" s="162">
        <v>45698</v>
      </c>
      <c r="BL124" s="163">
        <v>0.35599999999999998</v>
      </c>
      <c r="BP124" s="160">
        <v>45618</v>
      </c>
      <c r="BQ124" s="161">
        <v>0.112</v>
      </c>
      <c r="BR124" s="28"/>
      <c r="BT124" s="190">
        <f t="shared" si="104"/>
        <v>-2.1000000000000005E-2</v>
      </c>
      <c r="BW124" s="162"/>
      <c r="BX124" s="163"/>
      <c r="CB124" s="160"/>
      <c r="CC124" s="161"/>
      <c r="CD124" s="28"/>
      <c r="CF124" s="190"/>
      <c r="CI124" s="76"/>
      <c r="CJ124" s="91"/>
      <c r="CR124" s="190"/>
      <c r="CU124" s="76"/>
      <c r="CV124" s="91"/>
      <c r="DD124" s="190"/>
      <c r="DG124" s="76"/>
      <c r="DH124" s="91"/>
      <c r="DP124" s="190"/>
      <c r="DS124" s="76"/>
      <c r="DT124" s="91"/>
      <c r="EB124" s="190"/>
      <c r="EE124" s="76"/>
      <c r="EF124" s="91"/>
      <c r="EN124" s="190"/>
      <c r="EQ124" s="76"/>
      <c r="ER124" s="91"/>
      <c r="EZ124" s="190"/>
      <c r="FC124" s="76"/>
      <c r="FD124" s="91"/>
      <c r="FL124" s="190"/>
      <c r="FO124" s="76"/>
      <c r="FP124" s="91"/>
      <c r="FX124" s="190"/>
      <c r="GA124" s="76"/>
      <c r="GB124" s="91"/>
      <c r="GJ124" s="190"/>
      <c r="GM124" s="76"/>
      <c r="GN124" s="91"/>
      <c r="GV124" s="190"/>
      <c r="GY124" s="76"/>
      <c r="GZ124" s="91"/>
      <c r="HH124" s="190"/>
      <c r="HJ124" s="28"/>
      <c r="HK124" s="118"/>
      <c r="HL124" s="118"/>
      <c r="HM124" s="118"/>
      <c r="HN124" s="118"/>
      <c r="HO124" s="118"/>
      <c r="HP124" s="118"/>
      <c r="HQ124" s="118"/>
      <c r="HR124" s="118"/>
      <c r="HS124" s="118"/>
      <c r="HT124" s="118"/>
      <c r="HU124" s="118"/>
      <c r="HV124" s="118"/>
      <c r="HW124" s="118"/>
      <c r="IB124" s="41"/>
    </row>
    <row r="125" spans="3:244" ht="16.149999999999999" thickBot="1" x14ac:dyDescent="0.65">
      <c r="C125" s="59"/>
      <c r="D125" s="269"/>
      <c r="E125" s="28"/>
      <c r="F125" s="57"/>
      <c r="G125" s="28"/>
      <c r="H125" s="152"/>
      <c r="I125" s="158"/>
      <c r="J125" s="28"/>
      <c r="L125" s="190"/>
      <c r="O125" s="59"/>
      <c r="P125" s="159"/>
      <c r="Q125" s="99"/>
      <c r="R125" s="57"/>
      <c r="S125" s="28"/>
      <c r="T125" s="152"/>
      <c r="U125" s="265"/>
      <c r="V125" s="28"/>
      <c r="X125" s="190"/>
      <c r="AA125" s="162">
        <v>46198</v>
      </c>
      <c r="AB125" s="163">
        <v>7.4820000000000002</v>
      </c>
      <c r="AC125" s="99"/>
      <c r="AF125" s="160">
        <v>46190</v>
      </c>
      <c r="AG125" s="266">
        <v>8.7080000000000002</v>
      </c>
      <c r="AH125" s="28"/>
      <c r="AJ125" s="190">
        <f t="shared" si="102"/>
        <v>2.1419999999999995</v>
      </c>
      <c r="AM125" s="162">
        <v>45922</v>
      </c>
      <c r="AN125" s="163">
        <v>3.1720000000000002</v>
      </c>
      <c r="AO125" s="99"/>
      <c r="AR125" s="160">
        <v>45911</v>
      </c>
      <c r="AS125" s="266">
        <v>20.122</v>
      </c>
      <c r="AT125" s="28"/>
      <c r="AV125" s="190"/>
      <c r="AY125" s="162">
        <v>46121</v>
      </c>
      <c r="AZ125" s="163">
        <v>3.84</v>
      </c>
      <c r="BD125" s="160">
        <v>46073</v>
      </c>
      <c r="BE125" s="161">
        <v>0.53</v>
      </c>
      <c r="BF125" s="28"/>
      <c r="BH125" s="190">
        <f t="shared" si="103"/>
        <v>6.5999999999999948E-2</v>
      </c>
      <c r="BK125" s="162">
        <v>45699</v>
      </c>
      <c r="BL125" s="163">
        <v>3.1E-2</v>
      </c>
      <c r="BP125" s="160">
        <v>45621</v>
      </c>
      <c r="BQ125" s="161">
        <v>4.2000000000000003E-2</v>
      </c>
      <c r="BR125" s="28"/>
      <c r="BT125" s="190">
        <f t="shared" si="104"/>
        <v>-1.4000000000000002E-2</v>
      </c>
      <c r="BW125" s="162"/>
      <c r="BX125" s="163"/>
      <c r="CB125" s="160"/>
      <c r="CC125" s="161"/>
      <c r="CD125" s="28"/>
      <c r="CF125" s="190"/>
      <c r="CI125" s="76"/>
      <c r="CJ125" s="91"/>
      <c r="CR125" s="190"/>
      <c r="CU125" s="76"/>
      <c r="CV125" s="91"/>
      <c r="DD125" s="190"/>
      <c r="DG125" s="76"/>
      <c r="DH125" s="91"/>
      <c r="DP125" s="190"/>
      <c r="DS125" s="76"/>
      <c r="DT125" s="91"/>
      <c r="EB125" s="190"/>
      <c r="EE125" s="76"/>
      <c r="EF125" s="91"/>
      <c r="EN125" s="190"/>
      <c r="EQ125" s="76"/>
      <c r="ER125" s="91"/>
      <c r="EZ125" s="190"/>
      <c r="FC125" s="76"/>
      <c r="FD125" s="91"/>
      <c r="FL125" s="190"/>
      <c r="FO125" s="76"/>
      <c r="FP125" s="91"/>
      <c r="FX125" s="190"/>
      <c r="GA125" s="76"/>
      <c r="GB125" s="91"/>
      <c r="GJ125" s="190"/>
      <c r="GM125" s="76"/>
      <c r="GN125" s="91"/>
      <c r="GV125" s="190"/>
      <c r="GY125" s="76"/>
      <c r="GZ125" s="91"/>
      <c r="HH125" s="190"/>
      <c r="HJ125" s="520">
        <v>45498</v>
      </c>
      <c r="HK125" s="25" t="s">
        <v>1</v>
      </c>
      <c r="HL125" s="26" t="s">
        <v>230</v>
      </c>
      <c r="HM125" s="26" t="str">
        <f>HM96</f>
        <v>KR7005380001</v>
      </c>
      <c r="HN125" s="26" t="s">
        <v>225</v>
      </c>
      <c r="HO125" s="26" t="s">
        <v>169</v>
      </c>
      <c r="HP125" s="26" t="s">
        <v>180</v>
      </c>
      <c r="HQ125" s="26" t="s">
        <v>185</v>
      </c>
      <c r="HR125" s="26" t="s">
        <v>193</v>
      </c>
      <c r="HS125" s="26" t="s">
        <v>197</v>
      </c>
      <c r="HT125" s="26" t="s">
        <v>201</v>
      </c>
      <c r="HU125" s="26" t="s">
        <v>216</v>
      </c>
      <c r="HV125" s="26" t="s">
        <v>12</v>
      </c>
      <c r="HW125" s="26" t="s">
        <v>187</v>
      </c>
      <c r="HX125" s="26" t="s">
        <v>13</v>
      </c>
      <c r="HY125" s="782" t="s">
        <v>11</v>
      </c>
      <c r="HZ125" s="26" t="s">
        <v>659</v>
      </c>
      <c r="IA125" s="467" t="s">
        <v>658</v>
      </c>
      <c r="IB125" s="38" t="s">
        <v>14</v>
      </c>
      <c r="IC125" s="78" t="s">
        <v>18</v>
      </c>
      <c r="ID125" s="79" t="s">
        <v>16</v>
      </c>
      <c r="IE125" s="79" t="s">
        <v>15</v>
      </c>
      <c r="IF125" s="80" t="s">
        <v>17</v>
      </c>
      <c r="IG125" s="78" t="s">
        <v>206</v>
      </c>
      <c r="IH125" s="79" t="s">
        <v>207</v>
      </c>
      <c r="II125" s="79" t="s">
        <v>213</v>
      </c>
      <c r="IJ125" s="80" t="s">
        <v>208</v>
      </c>
    </row>
    <row r="126" spans="3:244" x14ac:dyDescent="0.6">
      <c r="C126" s="59"/>
      <c r="D126" s="269"/>
      <c r="E126" s="28"/>
      <c r="F126" s="57"/>
      <c r="G126" s="28"/>
      <c r="H126" s="152"/>
      <c r="I126" s="158"/>
      <c r="J126" s="28"/>
      <c r="L126" s="190"/>
      <c r="O126" s="59"/>
      <c r="P126" s="159"/>
      <c r="Q126" s="99"/>
      <c r="R126" s="57"/>
      <c r="S126" s="28"/>
      <c r="T126" s="152"/>
      <c r="U126" s="265"/>
      <c r="V126" s="28"/>
      <c r="X126" s="190"/>
      <c r="AA126" s="162">
        <v>46202</v>
      </c>
      <c r="AB126" s="163">
        <v>1E-3</v>
      </c>
      <c r="AC126" s="99"/>
      <c r="AF126" s="160">
        <v>46191</v>
      </c>
      <c r="AG126" s="266">
        <v>4.8259999999999996</v>
      </c>
      <c r="AH126" s="28"/>
      <c r="AJ126" s="190">
        <f t="shared" si="102"/>
        <v>1.0430000000000001</v>
      </c>
      <c r="AM126" s="162">
        <v>45961</v>
      </c>
      <c r="AN126" s="163">
        <v>0.67900000000000005</v>
      </c>
      <c r="AO126" s="99"/>
      <c r="AR126" s="160">
        <v>45912</v>
      </c>
      <c r="AS126" s="266">
        <v>0.65700000000000003</v>
      </c>
      <c r="AT126" s="28"/>
      <c r="AV126" s="190"/>
      <c r="AY126" s="162">
        <v>46122</v>
      </c>
      <c r="AZ126" s="163">
        <v>0.69499999999999995</v>
      </c>
      <c r="BD126" s="160">
        <v>46078</v>
      </c>
      <c r="BE126" s="161">
        <v>0.19600000000000001</v>
      </c>
      <c r="BF126" s="28"/>
      <c r="BH126" s="190">
        <f t="shared" si="103"/>
        <v>2.3999999999999994E-2</v>
      </c>
      <c r="BK126" s="162">
        <v>45700</v>
      </c>
      <c r="BL126" s="163">
        <v>4.0000000000000001E-3</v>
      </c>
      <c r="BP126" s="160">
        <v>45622</v>
      </c>
      <c r="BQ126" s="161">
        <v>0.17699999999999999</v>
      </c>
      <c r="BR126" s="28"/>
      <c r="BT126" s="190">
        <f t="shared" si="104"/>
        <v>0.03</v>
      </c>
      <c r="BW126" s="162"/>
      <c r="BX126" s="163"/>
      <c r="CB126" s="160"/>
      <c r="CC126" s="161"/>
      <c r="CD126" s="28"/>
      <c r="CF126" s="190"/>
      <c r="CI126" s="76"/>
      <c r="CJ126" s="91"/>
      <c r="CR126" s="190"/>
      <c r="CU126" s="76"/>
      <c r="CV126" s="91"/>
      <c r="DD126" s="190"/>
      <c r="DG126" s="76"/>
      <c r="DH126" s="91"/>
      <c r="DP126" s="190"/>
      <c r="DS126" s="76"/>
      <c r="DT126" s="91"/>
      <c r="EB126" s="190"/>
      <c r="EE126" s="76"/>
      <c r="EF126" s="91"/>
      <c r="EN126" s="190"/>
      <c r="EQ126" s="76"/>
      <c r="ER126" s="91"/>
      <c r="EZ126" s="190"/>
      <c r="FC126" s="76"/>
      <c r="FD126" s="91"/>
      <c r="FL126" s="190"/>
      <c r="FO126" s="76"/>
      <c r="FP126" s="91"/>
      <c r="FX126" s="190"/>
      <c r="GA126" s="76"/>
      <c r="GB126" s="91"/>
      <c r="GJ126" s="190"/>
      <c r="GM126" s="76"/>
      <c r="GN126" s="91"/>
      <c r="GV126" s="190"/>
      <c r="GY126" s="76"/>
      <c r="GZ126" s="91"/>
      <c r="HH126" s="190"/>
      <c r="HJ126" s="24" t="s">
        <v>1</v>
      </c>
      <c r="HK126" s="74">
        <v>1</v>
      </c>
      <c r="HL126" s="175"/>
      <c r="HM126" s="175"/>
      <c r="HN126" s="175"/>
      <c r="HO126" s="175"/>
      <c r="HP126" s="175"/>
      <c r="HQ126" s="175"/>
      <c r="HR126" s="175"/>
      <c r="HS126" s="175"/>
      <c r="HT126" s="175"/>
      <c r="HU126" s="175"/>
      <c r="HV126" s="511">
        <v>0.14000000000000001</v>
      </c>
      <c r="HW126" s="175">
        <v>0.14000000000000001</v>
      </c>
      <c r="HX126" s="175">
        <v>-9.9000000000000005E-2</v>
      </c>
      <c r="HY126" s="511">
        <v>-5.5E-2</v>
      </c>
      <c r="HZ126" s="175">
        <v>0</v>
      </c>
      <c r="IA126" s="465">
        <v>0</v>
      </c>
      <c r="IB126" s="176">
        <v>8.6999999999999994E-2</v>
      </c>
      <c r="IC126" s="81"/>
      <c r="ID126" s="82"/>
      <c r="IE126" s="82"/>
      <c r="IF126" s="83"/>
      <c r="IG126" s="82"/>
      <c r="IH126" s="82"/>
      <c r="II126" s="499">
        <v>0</v>
      </c>
      <c r="IJ126" s="83"/>
    </row>
    <row r="127" spans="3:244" x14ac:dyDescent="0.6">
      <c r="C127" s="59"/>
      <c r="D127" s="269"/>
      <c r="E127" s="28"/>
      <c r="F127" s="57"/>
      <c r="G127" s="28"/>
      <c r="H127" s="152"/>
      <c r="I127" s="158"/>
      <c r="J127" s="28"/>
      <c r="L127" s="190"/>
      <c r="O127" s="59"/>
      <c r="P127" s="159"/>
      <c r="Q127" s="99"/>
      <c r="R127" s="57"/>
      <c r="S127" s="28"/>
      <c r="T127" s="152"/>
      <c r="U127" s="265"/>
      <c r="V127" s="28"/>
      <c r="X127" s="190"/>
      <c r="AA127" s="162">
        <v>46205</v>
      </c>
      <c r="AB127" s="163">
        <v>29.99</v>
      </c>
      <c r="AC127" s="99"/>
      <c r="AF127" s="160">
        <v>46196</v>
      </c>
      <c r="AG127" s="266">
        <v>16.797000000000001</v>
      </c>
      <c r="AH127" s="28"/>
      <c r="AJ127" s="190">
        <f t="shared" si="102"/>
        <v>-5.6950000000000003</v>
      </c>
      <c r="AM127" s="162">
        <v>45967</v>
      </c>
      <c r="AN127" s="163">
        <v>44.295000000000002</v>
      </c>
      <c r="AO127" s="99"/>
      <c r="AR127" s="160">
        <v>45916</v>
      </c>
      <c r="AS127" s="266">
        <v>1.488</v>
      </c>
      <c r="AT127" s="28"/>
      <c r="AV127" s="190"/>
      <c r="AY127" s="162">
        <v>46129</v>
      </c>
      <c r="AZ127" s="163">
        <v>0.39300000000000002</v>
      </c>
      <c r="BD127" s="160">
        <v>46097</v>
      </c>
      <c r="BE127" s="161">
        <v>0.60199999999999998</v>
      </c>
      <c r="BF127" s="28"/>
      <c r="BH127" s="190">
        <f t="shared" si="103"/>
        <v>7.5000000000000067E-2</v>
      </c>
      <c r="BK127" s="162">
        <v>45701</v>
      </c>
      <c r="BL127" s="163">
        <v>4.7E-2</v>
      </c>
      <c r="BP127" s="160">
        <v>45623</v>
      </c>
      <c r="BQ127" s="161">
        <v>5.8999999999999997E-2</v>
      </c>
      <c r="BR127" s="28"/>
      <c r="BT127" s="190">
        <f t="shared" si="104"/>
        <v>1.100000000000001E-2</v>
      </c>
      <c r="BW127" s="162"/>
      <c r="BX127" s="163"/>
      <c r="CB127" s="160"/>
      <c r="CC127" s="161"/>
      <c r="CD127" s="28"/>
      <c r="CF127" s="190"/>
      <c r="CI127" s="76"/>
      <c r="CJ127" s="91"/>
      <c r="CR127" s="190"/>
      <c r="CU127" s="76"/>
      <c r="CV127" s="91"/>
      <c r="DD127" s="190"/>
      <c r="DG127" s="76"/>
      <c r="DH127" s="91"/>
      <c r="DP127" s="190"/>
      <c r="DS127" s="76"/>
      <c r="DT127" s="91"/>
      <c r="EB127" s="190"/>
      <c r="EE127" s="76"/>
      <c r="EF127" s="91"/>
      <c r="EN127" s="190"/>
      <c r="EQ127" s="76"/>
      <c r="ER127" s="91"/>
      <c r="EZ127" s="190"/>
      <c r="FC127" s="76"/>
      <c r="FD127" s="91"/>
      <c r="FL127" s="190"/>
      <c r="FO127" s="76"/>
      <c r="FP127" s="91"/>
      <c r="FX127" s="190"/>
      <c r="GA127" s="76"/>
      <c r="GB127" s="91"/>
      <c r="GJ127" s="190"/>
      <c r="GM127" s="76"/>
      <c r="GN127" s="91"/>
      <c r="GV127" s="190"/>
      <c r="GY127" s="76"/>
      <c r="GZ127" s="91"/>
      <c r="HH127" s="190"/>
      <c r="HJ127" s="39" t="s">
        <v>230</v>
      </c>
      <c r="HK127" s="170"/>
      <c r="HL127" s="75"/>
      <c r="HM127" s="177"/>
      <c r="HN127" s="177"/>
      <c r="HO127" s="177"/>
      <c r="HP127" s="177"/>
      <c r="HQ127" s="177"/>
      <c r="HR127" s="177"/>
      <c r="HS127" s="177"/>
      <c r="HT127" s="177"/>
      <c r="HU127" s="177"/>
      <c r="HV127" s="512"/>
      <c r="HW127" s="177"/>
      <c r="HX127" s="177"/>
      <c r="HY127" s="512"/>
      <c r="HZ127" s="177"/>
      <c r="IA127" s="466"/>
      <c r="IB127" s="178"/>
      <c r="IC127" s="84"/>
      <c r="ID127" s="85"/>
      <c r="IE127" s="85"/>
      <c r="IF127" s="86"/>
      <c r="IG127" s="85"/>
      <c r="IH127" s="85"/>
      <c r="II127" s="85"/>
      <c r="IJ127" s="86"/>
    </row>
    <row r="128" spans="3:244" x14ac:dyDescent="0.6">
      <c r="C128" s="59"/>
      <c r="D128" s="269"/>
      <c r="E128" s="28"/>
      <c r="F128" s="57"/>
      <c r="G128" s="28"/>
      <c r="H128" s="152"/>
      <c r="I128" s="158"/>
      <c r="J128" s="28"/>
      <c r="L128" s="190"/>
      <c r="O128" s="59"/>
      <c r="P128" s="159"/>
      <c r="Q128" s="99"/>
      <c r="R128" s="57"/>
      <c r="S128" s="28"/>
      <c r="T128" s="152"/>
      <c r="U128" s="265"/>
      <c r="V128" s="28"/>
      <c r="X128" s="190"/>
      <c r="AA128" s="162">
        <v>46206</v>
      </c>
      <c r="AB128" s="163">
        <v>8.3490000000000002</v>
      </c>
      <c r="AC128" s="98"/>
      <c r="AF128" s="160">
        <v>46198</v>
      </c>
      <c r="AG128" s="266">
        <v>5.9790000000000001</v>
      </c>
      <c r="AH128" s="28"/>
      <c r="AJ128" s="190">
        <f t="shared" si="102"/>
        <v>1.5030000000000001</v>
      </c>
      <c r="AM128" s="162">
        <v>45971</v>
      </c>
      <c r="AN128" s="163">
        <v>5.8550000000000004</v>
      </c>
      <c r="AO128" s="99"/>
      <c r="AR128" s="160">
        <v>45918</v>
      </c>
      <c r="AS128" s="266">
        <v>0.86199999999999999</v>
      </c>
      <c r="AT128" s="28"/>
      <c r="AV128" s="190"/>
      <c r="AY128" s="162">
        <v>46132</v>
      </c>
      <c r="AZ128" s="163">
        <v>2.4449999999999998</v>
      </c>
      <c r="BD128" s="160">
        <v>46107</v>
      </c>
      <c r="BE128" s="161">
        <v>3.524</v>
      </c>
      <c r="BF128" s="28"/>
      <c r="BH128" s="190">
        <f t="shared" si="103"/>
        <v>0.43400000000000016</v>
      </c>
      <c r="BK128" s="162">
        <v>45702</v>
      </c>
      <c r="BL128" s="163">
        <v>0.71499999999999997</v>
      </c>
      <c r="BP128" s="160">
        <v>45625</v>
      </c>
      <c r="BQ128" s="161">
        <v>0.32300000000000001</v>
      </c>
      <c r="BR128" s="28"/>
      <c r="BT128" s="190">
        <f t="shared" si="104"/>
        <v>0.123</v>
      </c>
      <c r="BW128" s="162"/>
      <c r="BX128" s="163"/>
      <c r="CB128" s="160"/>
      <c r="CC128" s="161"/>
      <c r="CD128" s="28"/>
      <c r="CF128" s="190"/>
      <c r="CI128" s="76"/>
      <c r="CJ128" s="91"/>
      <c r="CR128" s="190"/>
      <c r="CU128" s="76"/>
      <c r="CV128" s="91"/>
      <c r="DD128" s="190"/>
      <c r="DG128" s="76"/>
      <c r="DH128" s="91"/>
      <c r="DP128" s="190"/>
      <c r="DS128" s="76"/>
      <c r="DT128" s="91"/>
      <c r="EB128" s="190"/>
      <c r="EE128" s="76"/>
      <c r="EF128" s="91"/>
      <c r="EN128" s="190"/>
      <c r="EQ128" s="76"/>
      <c r="ER128" s="91"/>
      <c r="EZ128" s="190"/>
      <c r="FC128" s="76"/>
      <c r="FD128" s="91"/>
      <c r="FL128" s="190"/>
      <c r="FO128" s="76"/>
      <c r="FP128" s="91"/>
      <c r="FX128" s="190"/>
      <c r="GA128" s="76"/>
      <c r="GB128" s="91"/>
      <c r="GJ128" s="190"/>
      <c r="GM128" s="76"/>
      <c r="GN128" s="91"/>
      <c r="GV128" s="190"/>
      <c r="GY128" s="76"/>
      <c r="GZ128" s="91"/>
      <c r="HH128" s="190"/>
      <c r="HJ128" s="39" t="str">
        <f>HJ99</f>
        <v>KR7005380001</v>
      </c>
      <c r="HK128" s="170"/>
      <c r="HL128" s="170"/>
      <c r="HM128" s="75"/>
      <c r="HN128" s="177"/>
      <c r="HO128" s="177"/>
      <c r="HP128" s="177"/>
      <c r="HQ128" s="177"/>
      <c r="HR128" s="177"/>
      <c r="HS128" s="177"/>
      <c r="HT128" s="177"/>
      <c r="HU128" s="177"/>
      <c r="HV128" s="512"/>
      <c r="HW128" s="177"/>
      <c r="HX128" s="177"/>
      <c r="HY128" s="512"/>
      <c r="HZ128" s="177"/>
      <c r="IA128" s="466"/>
      <c r="IB128" s="178"/>
      <c r="IC128" s="84"/>
      <c r="ID128" s="85"/>
      <c r="IE128" s="85"/>
      <c r="IF128" s="86"/>
      <c r="IG128" s="85"/>
      <c r="IH128" s="85"/>
      <c r="II128" s="85"/>
      <c r="IJ128" s="86"/>
    </row>
    <row r="129" spans="3:244" x14ac:dyDescent="0.6">
      <c r="C129" s="59"/>
      <c r="D129" s="269"/>
      <c r="E129" s="28"/>
      <c r="F129" s="57"/>
      <c r="G129" s="28"/>
      <c r="H129" s="152"/>
      <c r="I129" s="158"/>
      <c r="J129" s="28"/>
      <c r="L129" s="190"/>
      <c r="O129" s="59"/>
      <c r="P129" s="159"/>
      <c r="Q129" s="99"/>
      <c r="R129" s="57"/>
      <c r="S129" s="28"/>
      <c r="T129" s="152"/>
      <c r="U129" s="265"/>
      <c r="V129" s="28"/>
      <c r="X129" s="190"/>
      <c r="AA129" s="162">
        <v>46209</v>
      </c>
      <c r="AB129" s="163">
        <v>3.0409999999999999</v>
      </c>
      <c r="AC129" s="98"/>
      <c r="AF129" s="160">
        <v>46205</v>
      </c>
      <c r="AG129" s="266">
        <v>30.288</v>
      </c>
      <c r="AH129" s="28"/>
      <c r="AJ129" s="190">
        <f t="shared" si="102"/>
        <v>-0.29800000000000182</v>
      </c>
      <c r="AM129" s="162">
        <v>45973</v>
      </c>
      <c r="AN129" s="163">
        <v>1.107</v>
      </c>
      <c r="AO129" s="99"/>
      <c r="AR129" s="160">
        <v>45919</v>
      </c>
      <c r="AS129" s="266">
        <v>9.6609999999999996</v>
      </c>
      <c r="AT129" s="28"/>
      <c r="AV129" s="190"/>
      <c r="AY129" s="162">
        <v>46133</v>
      </c>
      <c r="AZ129" s="163">
        <v>2.589</v>
      </c>
      <c r="BD129" s="160">
        <v>46113</v>
      </c>
      <c r="BE129" s="161">
        <v>4.9649999999999999</v>
      </c>
      <c r="BF129" s="28"/>
      <c r="BH129" s="190">
        <f t="shared" si="103"/>
        <v>0.85700000000000021</v>
      </c>
      <c r="BK129" s="162">
        <v>45706</v>
      </c>
      <c r="BL129" s="163">
        <v>0.27700000000000002</v>
      </c>
      <c r="BP129" s="160">
        <v>45628</v>
      </c>
      <c r="BQ129" s="161">
        <v>0.39</v>
      </c>
      <c r="BR129" s="28"/>
      <c r="BT129" s="190">
        <f t="shared" si="104"/>
        <v>9.000000000000008E-3</v>
      </c>
      <c r="BW129" s="162"/>
      <c r="BX129" s="163"/>
      <c r="CB129" s="160"/>
      <c r="CC129" s="161"/>
      <c r="CD129" s="28"/>
      <c r="CF129" s="190"/>
      <c r="CI129" s="76"/>
      <c r="CJ129" s="91"/>
      <c r="CR129" s="190"/>
      <c r="CU129" s="76"/>
      <c r="CV129" s="91"/>
      <c r="DD129" s="190"/>
      <c r="DG129" s="76"/>
      <c r="DH129" s="91"/>
      <c r="DP129" s="190"/>
      <c r="DS129" s="76"/>
      <c r="DT129" s="91"/>
      <c r="EB129" s="190"/>
      <c r="EE129" s="76"/>
      <c r="EF129" s="91"/>
      <c r="EN129" s="190"/>
      <c r="EQ129" s="76"/>
      <c r="ER129" s="91"/>
      <c r="EZ129" s="190"/>
      <c r="FC129" s="76"/>
      <c r="FD129" s="91"/>
      <c r="FL129" s="190"/>
      <c r="FO129" s="76"/>
      <c r="FP129" s="91"/>
      <c r="FX129" s="190"/>
      <c r="GA129" s="76"/>
      <c r="GB129" s="91"/>
      <c r="GJ129" s="190"/>
      <c r="GM129" s="76"/>
      <c r="GN129" s="91"/>
      <c r="GV129" s="190"/>
      <c r="GY129" s="76"/>
      <c r="GZ129" s="91"/>
      <c r="HH129" s="190"/>
      <c r="HJ129" s="39" t="s">
        <v>225</v>
      </c>
      <c r="HK129" s="170"/>
      <c r="HL129" s="170"/>
      <c r="HM129" s="170"/>
      <c r="HN129" s="75"/>
      <c r="HO129" s="177"/>
      <c r="HP129" s="177"/>
      <c r="HQ129" s="177"/>
      <c r="HR129" s="177"/>
      <c r="HS129" s="177"/>
      <c r="HT129" s="177"/>
      <c r="HU129" s="177"/>
      <c r="HV129" s="512"/>
      <c r="HW129" s="177"/>
      <c r="HX129" s="177"/>
      <c r="HY129" s="512"/>
      <c r="HZ129" s="177"/>
      <c r="IA129" s="466"/>
      <c r="IB129" s="178"/>
      <c r="IC129" s="84"/>
      <c r="ID129" s="85"/>
      <c r="IE129" s="85"/>
      <c r="IF129" s="86"/>
      <c r="IG129" s="85"/>
      <c r="IH129" s="85"/>
      <c r="II129" s="85"/>
      <c r="IJ129" s="86"/>
    </row>
    <row r="130" spans="3:244" x14ac:dyDescent="0.6">
      <c r="C130" s="59"/>
      <c r="D130" s="269"/>
      <c r="E130" s="28"/>
      <c r="F130" s="57"/>
      <c r="G130" s="28"/>
      <c r="H130" s="152"/>
      <c r="I130" s="158"/>
      <c r="J130" s="28"/>
      <c r="L130" s="190"/>
      <c r="O130" s="59"/>
      <c r="P130" s="159"/>
      <c r="Q130" s="99"/>
      <c r="R130" s="57"/>
      <c r="S130" s="28"/>
      <c r="T130" s="152"/>
      <c r="U130" s="265"/>
      <c r="V130" s="28"/>
      <c r="X130" s="190"/>
      <c r="AA130" s="162">
        <v>46210</v>
      </c>
      <c r="AB130" s="163">
        <v>2.8439999999999999</v>
      </c>
      <c r="AF130" s="160">
        <v>46206</v>
      </c>
      <c r="AG130" s="266">
        <v>7.6559999999999997</v>
      </c>
      <c r="AH130" s="28"/>
      <c r="AJ130" s="190">
        <f t="shared" si="102"/>
        <v>0.6930000000000005</v>
      </c>
      <c r="AM130" s="162">
        <v>45974</v>
      </c>
      <c r="AN130" s="163">
        <v>2.2490000000000001</v>
      </c>
      <c r="AO130" s="99"/>
      <c r="AR130" s="160">
        <v>45960</v>
      </c>
      <c r="AS130" s="266">
        <v>0.79500000000000004</v>
      </c>
      <c r="AT130" s="28"/>
      <c r="AV130" s="190"/>
      <c r="AY130" s="162">
        <v>46134</v>
      </c>
      <c r="AZ130" s="163">
        <v>3.7810000000000001</v>
      </c>
      <c r="BD130" s="160">
        <v>46121</v>
      </c>
      <c r="BE130" s="161">
        <v>3.31</v>
      </c>
      <c r="BF130" s="28"/>
      <c r="BH130" s="190">
        <f t="shared" si="103"/>
        <v>0.5299999999999998</v>
      </c>
      <c r="BK130" s="162">
        <v>45707</v>
      </c>
      <c r="BL130" s="163">
        <v>5.6000000000000001E-2</v>
      </c>
      <c r="BP130" s="160">
        <v>45629</v>
      </c>
      <c r="BQ130" s="161">
        <v>2.4E-2</v>
      </c>
      <c r="BR130" s="28"/>
      <c r="BT130" s="190">
        <f t="shared" si="104"/>
        <v>1.0000000000000009E-3</v>
      </c>
      <c r="BW130" s="162"/>
      <c r="BX130" s="163"/>
      <c r="CB130" s="160"/>
      <c r="CC130" s="161"/>
      <c r="CD130" s="28"/>
      <c r="CF130" s="190"/>
      <c r="CI130" s="76"/>
      <c r="CJ130" s="91"/>
      <c r="CR130" s="190"/>
      <c r="CU130" s="76"/>
      <c r="CV130" s="91"/>
      <c r="DD130" s="190"/>
      <c r="DG130" s="76"/>
      <c r="DH130" s="91"/>
      <c r="DP130" s="190"/>
      <c r="DS130" s="76"/>
      <c r="DT130" s="91"/>
      <c r="EB130" s="190"/>
      <c r="EE130" s="76"/>
      <c r="EF130" s="91"/>
      <c r="EN130" s="190"/>
      <c r="EQ130" s="76"/>
      <c r="ER130" s="91"/>
      <c r="EZ130" s="190"/>
      <c r="FC130" s="76"/>
      <c r="FD130" s="91"/>
      <c r="FL130" s="190"/>
      <c r="FO130" s="76"/>
      <c r="FP130" s="91"/>
      <c r="FX130" s="190"/>
      <c r="GA130" s="76"/>
      <c r="GB130" s="91"/>
      <c r="GJ130" s="190"/>
      <c r="GM130" s="76"/>
      <c r="GN130" s="91"/>
      <c r="GV130" s="190"/>
      <c r="GY130" s="76"/>
      <c r="GZ130" s="91"/>
      <c r="HH130" s="190"/>
      <c r="HJ130" s="39" t="s">
        <v>168</v>
      </c>
      <c r="HK130" s="170"/>
      <c r="HL130" s="170"/>
      <c r="HM130" s="170"/>
      <c r="HN130" s="170"/>
      <c r="HO130" s="75"/>
      <c r="HP130" s="177"/>
      <c r="HQ130" s="177"/>
      <c r="HR130" s="177"/>
      <c r="HS130" s="177"/>
      <c r="HT130" s="177"/>
      <c r="HU130" s="177"/>
      <c r="HV130" s="512"/>
      <c r="HW130" s="177"/>
      <c r="HX130" s="177"/>
      <c r="HY130" s="512"/>
      <c r="HZ130" s="177"/>
      <c r="IA130" s="466"/>
      <c r="IB130" s="178"/>
      <c r="IC130" s="84"/>
      <c r="ID130" s="85"/>
      <c r="IE130" s="85"/>
      <c r="IF130" s="86"/>
      <c r="IG130" s="85"/>
      <c r="IH130" s="85"/>
      <c r="II130" s="85"/>
      <c r="IJ130" s="86"/>
    </row>
    <row r="131" spans="3:244" x14ac:dyDescent="0.6">
      <c r="C131" s="59"/>
      <c r="D131" s="269"/>
      <c r="E131" s="28"/>
      <c r="F131" s="57"/>
      <c r="G131" s="28"/>
      <c r="H131" s="152"/>
      <c r="I131" s="158"/>
      <c r="J131" s="28"/>
      <c r="L131" s="190"/>
      <c r="O131" s="59"/>
      <c r="P131" s="159"/>
      <c r="Q131" s="99"/>
      <c r="R131" s="57"/>
      <c r="S131" s="28"/>
      <c r="T131" s="152"/>
      <c r="U131" s="265"/>
      <c r="V131" s="28"/>
      <c r="X131" s="190"/>
      <c r="AA131" s="162">
        <v>46212</v>
      </c>
      <c r="AB131" s="163">
        <v>2.9929999999999999</v>
      </c>
      <c r="AF131" s="160">
        <v>46209</v>
      </c>
      <c r="AG131" s="266">
        <v>2.431</v>
      </c>
      <c r="AH131" s="28"/>
      <c r="AJ131" s="190">
        <f t="shared" si="102"/>
        <v>0.60999999999999988</v>
      </c>
      <c r="AM131" s="162">
        <v>45978</v>
      </c>
      <c r="AN131" s="163">
        <v>1.298</v>
      </c>
      <c r="AO131" s="99"/>
      <c r="AR131" s="160">
        <v>45967</v>
      </c>
      <c r="AS131" s="266">
        <v>2.093</v>
      </c>
      <c r="AT131" s="28"/>
      <c r="AV131" s="190"/>
      <c r="AY131" s="162">
        <v>46135</v>
      </c>
      <c r="AZ131" s="163">
        <v>2.4780000000000002</v>
      </c>
      <c r="BD131" s="160">
        <v>46122</v>
      </c>
      <c r="BE131" s="161">
        <v>0.623</v>
      </c>
      <c r="BF131" s="28"/>
      <c r="BH131" s="190">
        <f t="shared" si="103"/>
        <v>7.1999999999999953E-2</v>
      </c>
      <c r="BK131" s="162">
        <v>45708</v>
      </c>
      <c r="BL131" s="163">
        <v>0.37</v>
      </c>
      <c r="BP131" s="160">
        <v>45630</v>
      </c>
      <c r="BQ131" s="161">
        <v>4.5999999999999999E-2</v>
      </c>
      <c r="BR131" s="28"/>
      <c r="BT131" s="190">
        <f t="shared" si="104"/>
        <v>3.1E-2</v>
      </c>
      <c r="BW131" s="162"/>
      <c r="BX131" s="163"/>
      <c r="CB131" s="160"/>
      <c r="CC131" s="161"/>
      <c r="CD131" s="28"/>
      <c r="CF131" s="190"/>
      <c r="CI131" s="76"/>
      <c r="CJ131" s="91"/>
      <c r="CR131" s="190"/>
      <c r="CU131" s="76"/>
      <c r="CV131" s="91"/>
      <c r="DD131" s="190"/>
      <c r="DG131" s="76"/>
      <c r="DH131" s="91"/>
      <c r="DP131" s="190"/>
      <c r="DS131" s="76"/>
      <c r="DT131" s="91"/>
      <c r="EB131" s="190"/>
      <c r="EE131" s="76"/>
      <c r="EF131" s="91"/>
      <c r="EN131" s="190"/>
      <c r="EQ131" s="76"/>
      <c r="ER131" s="91"/>
      <c r="EZ131" s="190"/>
      <c r="FC131" s="76"/>
      <c r="FD131" s="91"/>
      <c r="FL131" s="190"/>
      <c r="FO131" s="76"/>
      <c r="FP131" s="91"/>
      <c r="FX131" s="190"/>
      <c r="GA131" s="76"/>
      <c r="GB131" s="91"/>
      <c r="GJ131" s="190"/>
      <c r="GM131" s="76"/>
      <c r="GN131" s="91"/>
      <c r="GV131" s="190"/>
      <c r="GY131" s="76"/>
      <c r="GZ131" s="91"/>
      <c r="HH131" s="190"/>
      <c r="HJ131" s="39" t="s">
        <v>180</v>
      </c>
      <c r="HK131" s="170"/>
      <c r="HL131" s="170"/>
      <c r="HM131" s="170"/>
      <c r="HN131" s="170"/>
      <c r="HO131" s="170"/>
      <c r="HP131" s="75"/>
      <c r="HQ131" s="177"/>
      <c r="HR131" s="177"/>
      <c r="HS131" s="177"/>
      <c r="HT131" s="177"/>
      <c r="HU131" s="177"/>
      <c r="HV131" s="512"/>
      <c r="HW131" s="177"/>
      <c r="HX131" s="177"/>
      <c r="HY131" s="512"/>
      <c r="HZ131" s="177"/>
      <c r="IA131" s="466"/>
      <c r="IB131" s="178"/>
      <c r="IC131" s="84"/>
      <c r="ID131" s="85"/>
      <c r="IE131" s="85"/>
      <c r="IF131" s="86"/>
      <c r="IG131" s="85"/>
      <c r="IH131" s="85"/>
      <c r="II131" s="85"/>
      <c r="IJ131" s="86"/>
    </row>
    <row r="132" spans="3:244" x14ac:dyDescent="0.6">
      <c r="C132" s="59"/>
      <c r="D132" s="269"/>
      <c r="E132" s="28"/>
      <c r="F132" s="57"/>
      <c r="G132" s="28"/>
      <c r="H132" s="152"/>
      <c r="I132" s="158"/>
      <c r="J132" s="28"/>
      <c r="L132" s="190"/>
      <c r="O132" s="59"/>
      <c r="P132" s="159"/>
      <c r="Q132" s="99"/>
      <c r="R132" s="57"/>
      <c r="S132" s="28"/>
      <c r="T132" s="152"/>
      <c r="U132" s="265"/>
      <c r="V132" s="28"/>
      <c r="X132" s="190"/>
      <c r="AA132" s="162">
        <v>46213</v>
      </c>
      <c r="AB132" s="163">
        <v>0.52900000000000003</v>
      </c>
      <c r="AF132" s="160">
        <v>46210</v>
      </c>
      <c r="AG132" s="266">
        <v>2.274</v>
      </c>
      <c r="AH132" s="28"/>
      <c r="AJ132" s="190">
        <f t="shared" si="102"/>
        <v>0.56999999999999984</v>
      </c>
      <c r="AM132" s="162">
        <v>45979</v>
      </c>
      <c r="AN132" s="163">
        <v>0.81299999999999994</v>
      </c>
      <c r="AO132" s="99"/>
      <c r="AR132" s="160">
        <v>45971</v>
      </c>
      <c r="AS132" s="266">
        <v>15.146000000000001</v>
      </c>
      <c r="AT132" s="28"/>
      <c r="AV132" s="190"/>
      <c r="AY132" s="162">
        <v>46136</v>
      </c>
      <c r="AZ132" s="163">
        <v>2.5939999999999999</v>
      </c>
      <c r="BD132" s="160">
        <v>46125</v>
      </c>
      <c r="BE132" s="161">
        <v>0.35</v>
      </c>
      <c r="BF132" s="28"/>
      <c r="BH132" s="190" t="e">
        <f t="shared" si="103"/>
        <v>#N/A</v>
      </c>
      <c r="BK132" s="162">
        <v>45709</v>
      </c>
      <c r="BL132" s="163">
        <v>0.23699999999999999</v>
      </c>
      <c r="BP132" s="160">
        <v>45631</v>
      </c>
      <c r="BQ132" s="161">
        <v>9.0999999999999998E-2</v>
      </c>
      <c r="BR132" s="28"/>
      <c r="BT132" s="190">
        <f t="shared" si="104"/>
        <v>-1.7000000000000001E-2</v>
      </c>
      <c r="BW132" s="162"/>
      <c r="BX132" s="163"/>
      <c r="CB132" s="160"/>
      <c r="CC132" s="161"/>
      <c r="CD132" s="28"/>
      <c r="CF132" s="190"/>
      <c r="CI132" s="76"/>
      <c r="CJ132" s="91"/>
      <c r="CR132" s="190"/>
      <c r="CU132" s="76"/>
      <c r="CV132" s="91"/>
      <c r="DD132" s="190"/>
      <c r="DG132" s="76"/>
      <c r="DH132" s="91"/>
      <c r="DP132" s="190"/>
      <c r="DS132" s="76"/>
      <c r="DT132" s="91"/>
      <c r="EB132" s="190"/>
      <c r="EE132" s="76"/>
      <c r="EF132" s="91"/>
      <c r="EN132" s="190"/>
      <c r="EQ132" s="76"/>
      <c r="ER132" s="91"/>
      <c r="EZ132" s="190"/>
      <c r="FC132" s="76"/>
      <c r="FD132" s="91"/>
      <c r="FL132" s="190"/>
      <c r="FO132" s="76"/>
      <c r="FP132" s="91"/>
      <c r="FX132" s="190"/>
      <c r="GA132" s="76"/>
      <c r="GB132" s="91"/>
      <c r="GJ132" s="190"/>
      <c r="GM132" s="76"/>
      <c r="GN132" s="91"/>
      <c r="GV132" s="190"/>
      <c r="GY132" s="76"/>
      <c r="GZ132" s="91"/>
      <c r="HH132" s="190"/>
      <c r="HJ132" s="39" t="s">
        <v>185</v>
      </c>
      <c r="HK132" s="170"/>
      <c r="HL132" s="170"/>
      <c r="HM132" s="170"/>
      <c r="HN132" s="170"/>
      <c r="HO132" s="170"/>
      <c r="HP132" s="170"/>
      <c r="HQ132" s="75"/>
      <c r="HR132" s="177"/>
      <c r="HS132" s="177"/>
      <c r="HT132" s="177"/>
      <c r="HU132" s="177"/>
      <c r="HV132" s="512"/>
      <c r="HW132" s="177"/>
      <c r="HX132" s="177"/>
      <c r="HY132" s="512"/>
      <c r="HZ132" s="177"/>
      <c r="IA132" s="466"/>
      <c r="IB132" s="178"/>
      <c r="IC132" s="84"/>
      <c r="ID132" s="85"/>
      <c r="IE132" s="85"/>
      <c r="IF132" s="86"/>
      <c r="IG132" s="85"/>
      <c r="IH132" s="85"/>
      <c r="II132" s="85"/>
      <c r="IJ132" s="86"/>
    </row>
    <row r="133" spans="3:244" x14ac:dyDescent="0.6">
      <c r="C133" s="59"/>
      <c r="D133" s="269"/>
      <c r="E133" s="28"/>
      <c r="F133" s="57"/>
      <c r="G133" s="28"/>
      <c r="H133" s="152"/>
      <c r="I133" s="158"/>
      <c r="J133" s="28"/>
      <c r="L133" s="190"/>
      <c r="O133" s="59"/>
      <c r="P133" s="159"/>
      <c r="Q133" s="99"/>
      <c r="R133" s="57"/>
      <c r="S133" s="28"/>
      <c r="T133" s="152"/>
      <c r="U133" s="265"/>
      <c r="V133" s="28"/>
      <c r="X133" s="190"/>
      <c r="AA133" s="162">
        <v>46219</v>
      </c>
      <c r="AB133" s="163">
        <v>1.7729999999999999</v>
      </c>
      <c r="AF133" s="160">
        <v>46212</v>
      </c>
      <c r="AG133" s="266">
        <v>4.8659999999999997</v>
      </c>
      <c r="AH133" s="28"/>
      <c r="AJ133" s="190">
        <f t="shared" si="102"/>
        <v>-1.8729999999999998</v>
      </c>
      <c r="AM133" s="162">
        <v>45980</v>
      </c>
      <c r="AN133" s="163">
        <v>4.71</v>
      </c>
      <c r="AO133" s="99"/>
      <c r="AR133" s="160">
        <v>45973</v>
      </c>
      <c r="AS133" s="266">
        <v>1.2829999999999999</v>
      </c>
      <c r="AT133" s="28"/>
      <c r="AV133" s="190"/>
      <c r="AY133" s="162">
        <v>46139</v>
      </c>
      <c r="AZ133" s="163">
        <v>3.0249999999999999</v>
      </c>
      <c r="BD133" s="160">
        <v>46132</v>
      </c>
      <c r="BE133" s="161">
        <v>2.23</v>
      </c>
      <c r="BF133" s="28"/>
      <c r="BH133" s="190">
        <f t="shared" si="103"/>
        <v>0.21499999999999986</v>
      </c>
      <c r="BK133" s="162">
        <v>45712</v>
      </c>
      <c r="BL133" s="163">
        <v>0.17100000000000001</v>
      </c>
      <c r="BP133" s="160">
        <v>45632</v>
      </c>
      <c r="BQ133" s="161">
        <v>0.51800000000000002</v>
      </c>
      <c r="BR133" s="28"/>
      <c r="BT133" s="190">
        <f t="shared" si="104"/>
        <v>-8.1000000000000016E-2</v>
      </c>
      <c r="BW133" s="162"/>
      <c r="BX133" s="163"/>
      <c r="CB133" s="160"/>
      <c r="CC133" s="161"/>
      <c r="CD133" s="28"/>
      <c r="CF133" s="190"/>
      <c r="CI133" s="76"/>
      <c r="CJ133" s="91"/>
      <c r="CR133" s="190"/>
      <c r="CU133" s="76"/>
      <c r="CV133" s="91"/>
      <c r="DD133" s="190"/>
      <c r="DG133" s="76"/>
      <c r="DH133" s="91"/>
      <c r="DP133" s="190"/>
      <c r="DS133" s="76"/>
      <c r="DT133" s="91"/>
      <c r="EB133" s="190"/>
      <c r="EE133" s="76"/>
      <c r="EF133" s="91"/>
      <c r="EN133" s="190"/>
      <c r="EQ133" s="76"/>
      <c r="ER133" s="91"/>
      <c r="EZ133" s="190"/>
      <c r="FC133" s="76"/>
      <c r="FD133" s="91"/>
      <c r="FL133" s="190"/>
      <c r="FO133" s="76"/>
      <c r="FP133" s="91"/>
      <c r="FX133" s="190"/>
      <c r="GA133" s="76"/>
      <c r="GB133" s="91"/>
      <c r="GJ133" s="190"/>
      <c r="GM133" s="76"/>
      <c r="GN133" s="91"/>
      <c r="GV133" s="190"/>
      <c r="GY133" s="76"/>
      <c r="GZ133" s="91"/>
      <c r="HH133" s="190"/>
      <c r="HJ133" s="39" t="s">
        <v>193</v>
      </c>
      <c r="HK133" s="170"/>
      <c r="HL133" s="170"/>
      <c r="HM133" s="170"/>
      <c r="HN133" s="170"/>
      <c r="HO133" s="170"/>
      <c r="HP133" s="170"/>
      <c r="HQ133" s="170"/>
      <c r="HR133" s="75"/>
      <c r="HS133" s="177"/>
      <c r="HT133" s="177"/>
      <c r="HU133" s="177"/>
      <c r="HV133" s="512"/>
      <c r="HW133" s="177"/>
      <c r="HX133" s="177"/>
      <c r="HY133" s="512"/>
      <c r="HZ133" s="177"/>
      <c r="IA133" s="466"/>
      <c r="IB133" s="178"/>
      <c r="IC133" s="84"/>
      <c r="ID133" s="85"/>
      <c r="IE133" s="85"/>
      <c r="IF133" s="86"/>
      <c r="IG133" s="85"/>
      <c r="IH133" s="85"/>
      <c r="II133" s="85"/>
      <c r="IJ133" s="86"/>
    </row>
    <row r="134" spans="3:244" x14ac:dyDescent="0.6">
      <c r="C134" s="59"/>
      <c r="D134" s="269"/>
      <c r="E134" s="28"/>
      <c r="F134" s="57"/>
      <c r="G134" s="28"/>
      <c r="H134" s="152"/>
      <c r="I134" s="158"/>
      <c r="J134" s="28"/>
      <c r="L134" s="190"/>
      <c r="O134" s="59"/>
      <c r="P134" s="159"/>
      <c r="Q134" s="99"/>
      <c r="R134" s="57"/>
      <c r="S134" s="28"/>
      <c r="T134" s="152"/>
      <c r="U134" s="265"/>
      <c r="V134" s="28"/>
      <c r="X134" s="190"/>
      <c r="AA134" s="162">
        <v>46230</v>
      </c>
      <c r="AB134" s="163">
        <v>1.9630000000000001</v>
      </c>
      <c r="AF134" s="160">
        <v>46213</v>
      </c>
      <c r="AG134" s="266">
        <v>0.82199999999999995</v>
      </c>
      <c r="AH134" s="28"/>
      <c r="AJ134" s="190">
        <f t="shared" si="102"/>
        <v>-0.29299999999999993</v>
      </c>
      <c r="AM134" s="162">
        <v>45981</v>
      </c>
      <c r="AN134" s="163">
        <v>0.58399999999999996</v>
      </c>
      <c r="AO134" s="99"/>
      <c r="AR134" s="160">
        <v>45974</v>
      </c>
      <c r="AS134" s="266">
        <v>21.268000000000001</v>
      </c>
      <c r="AT134" s="28"/>
      <c r="AV134" s="190"/>
      <c r="AY134" s="162">
        <v>46140</v>
      </c>
      <c r="AZ134" s="163">
        <v>2.202</v>
      </c>
      <c r="BD134" s="160">
        <v>46133</v>
      </c>
      <c r="BE134" s="161">
        <v>2.3050000000000002</v>
      </c>
      <c r="BF134" s="28"/>
      <c r="BH134" s="190">
        <f t="shared" si="103"/>
        <v>0.28399999999999981</v>
      </c>
      <c r="BK134" s="162">
        <v>45713</v>
      </c>
      <c r="BL134" s="163">
        <v>3.1E-2</v>
      </c>
      <c r="BP134" s="160">
        <v>45635</v>
      </c>
      <c r="BQ134" s="161">
        <v>0.27400000000000002</v>
      </c>
      <c r="BR134" s="28"/>
      <c r="BT134" s="190">
        <f t="shared" si="104"/>
        <v>3.1999999999999973E-2</v>
      </c>
      <c r="BW134" s="162"/>
      <c r="BX134" s="163"/>
      <c r="CB134" s="160"/>
      <c r="CC134" s="161"/>
      <c r="CD134" s="28"/>
      <c r="CF134" s="190"/>
      <c r="CI134" s="76"/>
      <c r="CJ134" s="91"/>
      <c r="CR134" s="190"/>
      <c r="CU134" s="76"/>
      <c r="CV134" s="91"/>
      <c r="DD134" s="190"/>
      <c r="DG134" s="76"/>
      <c r="DH134" s="91"/>
      <c r="DP134" s="190"/>
      <c r="DS134" s="76"/>
      <c r="DT134" s="91"/>
      <c r="EB134" s="190"/>
      <c r="EE134" s="76"/>
      <c r="EF134" s="91"/>
      <c r="EN134" s="190"/>
      <c r="EQ134" s="76"/>
      <c r="ER134" s="91"/>
      <c r="EZ134" s="190"/>
      <c r="FC134" s="76"/>
      <c r="FD134" s="91"/>
      <c r="FL134" s="190"/>
      <c r="FO134" s="76"/>
      <c r="FP134" s="91"/>
      <c r="FX134" s="190"/>
      <c r="GA134" s="76"/>
      <c r="GB134" s="91"/>
      <c r="GJ134" s="190"/>
      <c r="GM134" s="76"/>
      <c r="GN134" s="91"/>
      <c r="GV134" s="190"/>
      <c r="GY134" s="76"/>
      <c r="GZ134" s="91"/>
      <c r="HH134" s="190"/>
      <c r="HJ134" s="39" t="s">
        <v>196</v>
      </c>
      <c r="HK134" s="170"/>
      <c r="HL134" s="170"/>
      <c r="HM134" s="170"/>
      <c r="HN134" s="170"/>
      <c r="HO134" s="170"/>
      <c r="HP134" s="170"/>
      <c r="HQ134" s="170"/>
      <c r="HR134" s="170"/>
      <c r="HS134" s="75"/>
      <c r="HT134" s="177"/>
      <c r="HU134" s="177"/>
      <c r="HV134" s="512"/>
      <c r="HW134" s="177"/>
      <c r="HX134" s="177"/>
      <c r="HY134" s="512"/>
      <c r="HZ134" s="177"/>
      <c r="IA134" s="466"/>
      <c r="IB134" s="178"/>
      <c r="IC134" s="84"/>
      <c r="ID134" s="85"/>
      <c r="IE134" s="85"/>
      <c r="IF134" s="86"/>
      <c r="IG134" s="85"/>
      <c r="IH134" s="85"/>
      <c r="II134" s="85"/>
      <c r="IJ134" s="86"/>
    </row>
    <row r="135" spans="3:244" x14ac:dyDescent="0.6">
      <c r="C135" s="59"/>
      <c r="D135" s="269"/>
      <c r="E135" s="28"/>
      <c r="F135" s="57"/>
      <c r="G135" s="28"/>
      <c r="H135" s="152"/>
      <c r="I135" s="158"/>
      <c r="J135" s="28"/>
      <c r="L135" s="190"/>
      <c r="O135" s="59"/>
      <c r="P135" s="159"/>
      <c r="Q135" s="99"/>
      <c r="R135" s="57"/>
      <c r="S135" s="28"/>
      <c r="T135" s="152"/>
      <c r="U135" s="265"/>
      <c r="V135" s="28"/>
      <c r="X135" s="190"/>
      <c r="AA135" s="162">
        <v>46252</v>
      </c>
      <c r="AB135" s="163">
        <v>0.443</v>
      </c>
      <c r="AF135" s="160">
        <v>46219</v>
      </c>
      <c r="AG135" s="266">
        <v>1.417</v>
      </c>
      <c r="AH135" s="28"/>
      <c r="AJ135" s="190">
        <f t="shared" si="102"/>
        <v>0.35599999999999987</v>
      </c>
      <c r="AM135" s="162">
        <v>45982</v>
      </c>
      <c r="AN135" s="163">
        <v>2.0449999999999999</v>
      </c>
      <c r="AO135" s="99"/>
      <c r="AR135" s="160">
        <v>45978</v>
      </c>
      <c r="AS135" s="266">
        <v>4.0789999999999997</v>
      </c>
      <c r="AT135" s="28"/>
      <c r="AV135" s="190"/>
      <c r="AY135" s="162">
        <v>46141</v>
      </c>
      <c r="AZ135" s="163">
        <v>1.0780000000000001</v>
      </c>
      <c r="BD135" s="160">
        <v>46134</v>
      </c>
      <c r="BE135" s="161">
        <v>3.7240000000000002</v>
      </c>
      <c r="BF135" s="28"/>
      <c r="BH135" s="190">
        <f t="shared" si="103"/>
        <v>5.699999999999994E-2</v>
      </c>
      <c r="BK135" s="162">
        <v>45714</v>
      </c>
      <c r="BL135" s="163">
        <v>2.3E-2</v>
      </c>
      <c r="BP135" s="160">
        <v>45636</v>
      </c>
      <c r="BQ135" s="161">
        <v>6.7000000000000004E-2</v>
      </c>
      <c r="BR135" s="28"/>
      <c r="BT135" s="190">
        <f t="shared" si="104"/>
        <v>4.9999999999999906E-3</v>
      </c>
      <c r="BW135" s="162"/>
      <c r="BX135" s="163"/>
      <c r="CB135" s="160"/>
      <c r="CC135" s="161"/>
      <c r="CD135" s="28"/>
      <c r="CF135" s="190"/>
      <c r="CI135" s="76"/>
      <c r="CJ135" s="91"/>
      <c r="CR135" s="190"/>
      <c r="CU135" s="76"/>
      <c r="CV135" s="91"/>
      <c r="DD135" s="190"/>
      <c r="DG135" s="76"/>
      <c r="DH135" s="91"/>
      <c r="DP135" s="190"/>
      <c r="DS135" s="76"/>
      <c r="DT135" s="91"/>
      <c r="EB135" s="190"/>
      <c r="EE135" s="76"/>
      <c r="EF135" s="91"/>
      <c r="EN135" s="190"/>
      <c r="EQ135" s="76"/>
      <c r="ER135" s="91"/>
      <c r="EZ135" s="190"/>
      <c r="FC135" s="76"/>
      <c r="FD135" s="91"/>
      <c r="FL135" s="190"/>
      <c r="FO135" s="76"/>
      <c r="FP135" s="91"/>
      <c r="FX135" s="190"/>
      <c r="GA135" s="76"/>
      <c r="GB135" s="91"/>
      <c r="GJ135" s="190"/>
      <c r="GM135" s="76"/>
      <c r="GN135" s="91"/>
      <c r="GV135" s="190"/>
      <c r="GY135" s="76"/>
      <c r="GZ135" s="91"/>
      <c r="HH135" s="190"/>
      <c r="HJ135" s="39" t="s">
        <v>201</v>
      </c>
      <c r="HK135" s="170"/>
      <c r="HL135" s="170"/>
      <c r="HM135" s="170"/>
      <c r="HN135" s="170"/>
      <c r="HO135" s="170"/>
      <c r="HP135" s="170"/>
      <c r="HQ135" s="170"/>
      <c r="HR135" s="170"/>
      <c r="HS135" s="170"/>
      <c r="HT135" s="75"/>
      <c r="HU135" s="177"/>
      <c r="HV135" s="512"/>
      <c r="HW135" s="177"/>
      <c r="HX135" s="177"/>
      <c r="HY135" s="512"/>
      <c r="HZ135" s="177"/>
      <c r="IA135" s="466"/>
      <c r="IB135" s="178"/>
      <c r="IC135" s="84"/>
      <c r="ID135" s="85"/>
      <c r="IE135" s="85"/>
      <c r="IF135" s="86"/>
      <c r="IG135" s="85"/>
      <c r="IH135" s="85"/>
      <c r="II135" s="85"/>
      <c r="IJ135" s="86"/>
    </row>
    <row r="136" spans="3:244" x14ac:dyDescent="0.6">
      <c r="C136" s="59"/>
      <c r="D136" s="269"/>
      <c r="E136" s="28"/>
      <c r="F136" s="57"/>
      <c r="G136" s="28"/>
      <c r="H136" s="152"/>
      <c r="I136" s="158"/>
      <c r="J136" s="28"/>
      <c r="L136" s="190"/>
      <c r="O136" s="59"/>
      <c r="P136" s="159"/>
      <c r="Q136" s="99"/>
      <c r="R136" s="57"/>
      <c r="S136" s="28"/>
      <c r="T136" s="152"/>
      <c r="U136" s="265"/>
      <c r="V136" s="28"/>
      <c r="X136" s="190"/>
      <c r="AA136" s="162">
        <v>46253</v>
      </c>
      <c r="AB136" s="163">
        <v>0.82899999999999996</v>
      </c>
      <c r="AF136" s="160">
        <v>46230</v>
      </c>
      <c r="AG136" s="266">
        <v>1.6140000000000001</v>
      </c>
      <c r="AH136" s="28"/>
      <c r="AJ136" s="190">
        <f t="shared" si="102"/>
        <v>0.34899999999999998</v>
      </c>
      <c r="AM136" s="162">
        <v>45987</v>
      </c>
      <c r="AN136" s="163">
        <v>0.54900000000000004</v>
      </c>
      <c r="AO136" s="99"/>
      <c r="AR136" s="160">
        <v>45979</v>
      </c>
      <c r="AS136" s="266">
        <v>26.35</v>
      </c>
      <c r="AT136" s="28"/>
      <c r="AV136" s="190"/>
      <c r="AY136" s="162">
        <v>46142</v>
      </c>
      <c r="AZ136" s="163">
        <v>3.0150000000000001</v>
      </c>
      <c r="BD136" s="160">
        <v>46135</v>
      </c>
      <c r="BE136" s="161">
        <v>2.2109999999999999</v>
      </c>
      <c r="BF136" s="28"/>
      <c r="BH136" s="190">
        <f t="shared" si="103"/>
        <v>0.26700000000000035</v>
      </c>
      <c r="BK136" s="162">
        <v>45715</v>
      </c>
      <c r="BL136" s="163">
        <v>8.5000000000000006E-2</v>
      </c>
      <c r="BP136" s="160">
        <v>45637</v>
      </c>
      <c r="BQ136" s="161">
        <v>6.5000000000000002E-2</v>
      </c>
      <c r="BR136" s="28"/>
      <c r="BT136" s="190">
        <f t="shared" si="104"/>
        <v>-2.0000000000000018E-3</v>
      </c>
      <c r="BW136" s="162"/>
      <c r="BX136" s="163"/>
      <c r="CB136" s="160"/>
      <c r="CC136" s="161"/>
      <c r="CD136" s="28"/>
      <c r="CF136" s="190"/>
      <c r="CI136" s="76"/>
      <c r="CJ136" s="91"/>
      <c r="CR136" s="190"/>
      <c r="CU136" s="76"/>
      <c r="CV136" s="91"/>
      <c r="DD136" s="190"/>
      <c r="DG136" s="76"/>
      <c r="DH136" s="91"/>
      <c r="DP136" s="190"/>
      <c r="DS136" s="76"/>
      <c r="DT136" s="91"/>
      <c r="EB136" s="190"/>
      <c r="EE136" s="76"/>
      <c r="EF136" s="91"/>
      <c r="EN136" s="190"/>
      <c r="EQ136" s="76"/>
      <c r="ER136" s="91"/>
      <c r="EZ136" s="190"/>
      <c r="FC136" s="76"/>
      <c r="FD136" s="91"/>
      <c r="FL136" s="190"/>
      <c r="FO136" s="76"/>
      <c r="FP136" s="91"/>
      <c r="FX136" s="190"/>
      <c r="GA136" s="76"/>
      <c r="GB136" s="91"/>
      <c r="GJ136" s="190"/>
      <c r="GM136" s="76"/>
      <c r="GN136" s="91"/>
      <c r="GV136" s="190"/>
      <c r="GY136" s="76"/>
      <c r="GZ136" s="91"/>
      <c r="HH136" s="190"/>
      <c r="HJ136" s="500" t="s">
        <v>216</v>
      </c>
      <c r="HK136" s="508"/>
      <c r="HL136" s="508"/>
      <c r="HM136" s="508"/>
      <c r="HN136" s="508"/>
      <c r="HO136" s="508"/>
      <c r="HP136" s="508"/>
      <c r="HQ136" s="508"/>
      <c r="HR136" s="508"/>
      <c r="HS136" s="508"/>
      <c r="HT136" s="508"/>
      <c r="HU136" s="509"/>
      <c r="HV136" s="513"/>
      <c r="HW136" s="503"/>
      <c r="HX136" s="503"/>
      <c r="HY136" s="513"/>
      <c r="HZ136" s="503"/>
      <c r="IA136" s="783"/>
      <c r="IB136" s="504"/>
      <c r="IC136" s="505"/>
      <c r="ID136" s="506"/>
      <c r="IE136" s="506"/>
      <c r="IF136" s="507"/>
      <c r="IG136" s="506"/>
      <c r="IH136" s="506"/>
      <c r="II136" s="506"/>
      <c r="IJ136" s="507"/>
    </row>
    <row r="137" spans="3:244" x14ac:dyDescent="0.6">
      <c r="C137" s="59"/>
      <c r="D137" s="269"/>
      <c r="E137" s="28"/>
      <c r="F137" s="57"/>
      <c r="G137" s="28"/>
      <c r="H137" s="152"/>
      <c r="I137" s="158"/>
      <c r="J137" s="28"/>
      <c r="L137" s="190"/>
      <c r="O137" s="59"/>
      <c r="P137" s="159"/>
      <c r="Q137" s="99"/>
      <c r="R137" s="57"/>
      <c r="S137" s="28"/>
      <c r="T137" s="152"/>
      <c r="U137" s="265"/>
      <c r="V137" s="28"/>
      <c r="X137" s="190"/>
      <c r="AA137" s="162">
        <v>46266</v>
      </c>
      <c r="AB137" s="163">
        <v>1.329</v>
      </c>
      <c r="AF137" s="160">
        <v>46252</v>
      </c>
      <c r="AG137" s="266">
        <v>0.36599999999999999</v>
      </c>
      <c r="AH137" s="28"/>
      <c r="AJ137" s="190">
        <f t="shared" si="102"/>
        <v>7.7000000000000013E-2</v>
      </c>
      <c r="AM137" s="162">
        <v>45988</v>
      </c>
      <c r="AN137" s="163">
        <v>0.90400000000000003</v>
      </c>
      <c r="AO137" s="99"/>
      <c r="AR137" s="160">
        <v>45980</v>
      </c>
      <c r="AS137" s="266">
        <v>5.593</v>
      </c>
      <c r="AT137" s="28"/>
      <c r="AV137" s="190"/>
      <c r="AY137" s="162">
        <v>46146</v>
      </c>
      <c r="AZ137" s="163">
        <v>7.3079999999999998</v>
      </c>
      <c r="BD137" s="160">
        <v>46136</v>
      </c>
      <c r="BE137" s="161">
        <v>2.3090000000000002</v>
      </c>
      <c r="BF137" s="28"/>
      <c r="BH137" s="190">
        <f t="shared" si="103"/>
        <v>0.2849999999999997</v>
      </c>
      <c r="BK137" s="162">
        <v>45716</v>
      </c>
      <c r="BL137" s="163">
        <v>0.191</v>
      </c>
      <c r="BP137" s="160">
        <v>45638</v>
      </c>
      <c r="BQ137" s="161">
        <v>5.8999999999999997E-2</v>
      </c>
      <c r="BR137" s="28"/>
      <c r="BT137" s="190">
        <f t="shared" si="104"/>
        <v>-1.6E-2</v>
      </c>
      <c r="BW137" s="162"/>
      <c r="BX137" s="163"/>
      <c r="CB137" s="160"/>
      <c r="CC137" s="161"/>
      <c r="CD137" s="28"/>
      <c r="CF137" s="190"/>
      <c r="CI137" s="76"/>
      <c r="CJ137" s="91"/>
      <c r="CR137" s="190"/>
      <c r="CU137" s="76"/>
      <c r="CV137" s="91"/>
      <c r="DD137" s="190"/>
      <c r="DG137" s="76"/>
      <c r="DH137" s="91"/>
      <c r="DP137" s="190"/>
      <c r="DS137" s="76"/>
      <c r="DT137" s="91"/>
      <c r="EB137" s="190"/>
      <c r="EE137" s="76"/>
      <c r="EF137" s="91"/>
      <c r="EN137" s="190"/>
      <c r="EQ137" s="76"/>
      <c r="ER137" s="91"/>
      <c r="EZ137" s="190"/>
      <c r="FC137" s="76"/>
      <c r="FD137" s="91"/>
      <c r="FL137" s="190"/>
      <c r="FO137" s="76"/>
      <c r="FP137" s="91"/>
      <c r="FX137" s="190"/>
      <c r="GA137" s="76"/>
      <c r="GB137" s="91"/>
      <c r="GJ137" s="190"/>
      <c r="GM137" s="76"/>
      <c r="GN137" s="91"/>
      <c r="GV137" s="190"/>
      <c r="GY137" s="76"/>
      <c r="GZ137" s="91"/>
      <c r="HH137" s="190"/>
      <c r="HJ137" s="39" t="s">
        <v>105</v>
      </c>
      <c r="HK137" s="170">
        <v>0.14000000000000001</v>
      </c>
      <c r="HL137" s="170"/>
      <c r="HM137" s="170"/>
      <c r="HN137" s="170"/>
      <c r="HO137" s="170"/>
      <c r="HP137" s="170"/>
      <c r="HQ137" s="170"/>
      <c r="HR137" s="170"/>
      <c r="HS137" s="170"/>
      <c r="HT137" s="170"/>
      <c r="HU137" s="170"/>
      <c r="HV137" s="498">
        <v>1</v>
      </c>
      <c r="HW137" s="177">
        <v>0</v>
      </c>
      <c r="HX137" s="177">
        <v>-2.5000000000000001E-2</v>
      </c>
      <c r="HY137" s="512">
        <v>-0.19</v>
      </c>
      <c r="HZ137" s="177">
        <v>0</v>
      </c>
      <c r="IA137" s="466">
        <v>0</v>
      </c>
      <c r="IB137" s="178">
        <v>-9.8000000000000004E-2</v>
      </c>
      <c r="IC137" s="179">
        <v>0</v>
      </c>
      <c r="ID137" s="85"/>
      <c r="IE137" s="85"/>
      <c r="IF137" s="86"/>
      <c r="IG137" s="179">
        <v>0</v>
      </c>
      <c r="IH137" s="85"/>
      <c r="II137" s="85"/>
      <c r="IJ137" s="86"/>
    </row>
    <row r="138" spans="3:244" x14ac:dyDescent="0.6">
      <c r="C138" s="59"/>
      <c r="D138" s="269"/>
      <c r="E138" s="28"/>
      <c r="F138" s="57"/>
      <c r="G138" s="28"/>
      <c r="H138" s="152"/>
      <c r="I138" s="158"/>
      <c r="J138" s="28"/>
      <c r="L138" s="190"/>
      <c r="O138" s="59"/>
      <c r="P138" s="159"/>
      <c r="Q138" s="99"/>
      <c r="R138" s="57"/>
      <c r="S138" s="28"/>
      <c r="T138" s="152"/>
      <c r="U138" s="265"/>
      <c r="V138" s="28"/>
      <c r="X138" s="190"/>
      <c r="AA138" s="162">
        <v>46267</v>
      </c>
      <c r="AB138" s="163">
        <v>0.77900000000000003</v>
      </c>
      <c r="AF138" s="160">
        <v>46253</v>
      </c>
      <c r="AG138" s="266">
        <v>0.46800000000000003</v>
      </c>
      <c r="AH138" s="28"/>
      <c r="AJ138" s="190">
        <f t="shared" si="102"/>
        <v>0.36099999999999993</v>
      </c>
      <c r="AM138" s="162">
        <v>45993</v>
      </c>
      <c r="AN138" s="163">
        <v>3.8479999999999999</v>
      </c>
      <c r="AO138" s="99"/>
      <c r="AR138" s="160">
        <v>45981</v>
      </c>
      <c r="AS138" s="266">
        <v>3.2530000000000001</v>
      </c>
      <c r="AT138" s="28"/>
      <c r="AV138" s="190"/>
      <c r="AY138" s="162">
        <v>46147</v>
      </c>
      <c r="AZ138" s="163">
        <v>8.9860000000000007</v>
      </c>
      <c r="BD138" s="160">
        <v>46139</v>
      </c>
      <c r="BE138" s="161">
        <v>2.89</v>
      </c>
      <c r="BF138" s="28"/>
      <c r="BH138" s="190">
        <f t="shared" si="103"/>
        <v>0.13499999999999979</v>
      </c>
      <c r="BK138" s="162">
        <v>45719</v>
      </c>
      <c r="BL138" s="163">
        <v>0.29399999999999998</v>
      </c>
      <c r="BP138" s="160">
        <v>45639</v>
      </c>
      <c r="BQ138" s="161">
        <v>0.31900000000000001</v>
      </c>
      <c r="BR138" s="28"/>
      <c r="BT138" s="190">
        <f t="shared" si="104"/>
        <v>2.4999999999999967E-2</v>
      </c>
      <c r="BW138" s="162"/>
      <c r="BX138" s="163"/>
      <c r="CB138" s="160"/>
      <c r="CC138" s="161"/>
      <c r="CD138" s="28"/>
      <c r="CF138" s="190"/>
      <c r="CI138" s="76"/>
      <c r="CJ138" s="91"/>
      <c r="CR138" s="190"/>
      <c r="CU138" s="76"/>
      <c r="CV138" s="91"/>
      <c r="DD138" s="190"/>
      <c r="DG138" s="76"/>
      <c r="DH138" s="91"/>
      <c r="DP138" s="190"/>
      <c r="DS138" s="76"/>
      <c r="DT138" s="91"/>
      <c r="EB138" s="190"/>
      <c r="EE138" s="76"/>
      <c r="EF138" s="91"/>
      <c r="EN138" s="190"/>
      <c r="EQ138" s="76"/>
      <c r="ER138" s="91"/>
      <c r="EZ138" s="190"/>
      <c r="FC138" s="76"/>
      <c r="FD138" s="91"/>
      <c r="FL138" s="190"/>
      <c r="FO138" s="76"/>
      <c r="FP138" s="91"/>
      <c r="FX138" s="190"/>
      <c r="GA138" s="76"/>
      <c r="GB138" s="91"/>
      <c r="GJ138" s="190"/>
      <c r="GM138" s="76"/>
      <c r="GN138" s="91"/>
      <c r="GV138" s="190"/>
      <c r="GY138" s="76"/>
      <c r="GZ138" s="91"/>
      <c r="HH138" s="190"/>
      <c r="HJ138" s="39" t="s">
        <v>187</v>
      </c>
      <c r="HK138" s="170">
        <v>0.14000000000000001</v>
      </c>
      <c r="HL138" s="170"/>
      <c r="HM138" s="170"/>
      <c r="HN138" s="170"/>
      <c r="HO138" s="170"/>
      <c r="HP138" s="170"/>
      <c r="HQ138" s="170"/>
      <c r="HR138" s="170"/>
      <c r="HS138" s="170"/>
      <c r="HT138" s="170"/>
      <c r="HU138" s="170"/>
      <c r="HV138" s="514">
        <v>0</v>
      </c>
      <c r="HW138" s="75">
        <v>1</v>
      </c>
      <c r="HX138" s="177">
        <v>-2.5000000000000001E-2</v>
      </c>
      <c r="HY138" s="512">
        <v>-0.19</v>
      </c>
      <c r="HZ138" s="177">
        <v>0</v>
      </c>
      <c r="IA138" s="466">
        <v>0</v>
      </c>
      <c r="IB138" s="178">
        <v>-9.8000000000000004E-2</v>
      </c>
      <c r="IC138" s="179">
        <v>0</v>
      </c>
      <c r="ID138" s="85"/>
      <c r="IE138" s="85"/>
      <c r="IF138" s="86"/>
      <c r="IG138" s="179">
        <v>0</v>
      </c>
      <c r="IH138" s="85"/>
      <c r="II138" s="85"/>
      <c r="IJ138" s="86"/>
    </row>
    <row r="139" spans="3:244" x14ac:dyDescent="0.6">
      <c r="C139" s="59"/>
      <c r="D139" s="269"/>
      <c r="E139" s="28"/>
      <c r="F139" s="57"/>
      <c r="G139" s="28"/>
      <c r="H139" s="152"/>
      <c r="I139" s="158"/>
      <c r="J139" s="28"/>
      <c r="L139" s="190"/>
      <c r="O139" s="59"/>
      <c r="P139" s="159"/>
      <c r="Q139" s="99"/>
      <c r="R139" s="57"/>
      <c r="S139" s="28"/>
      <c r="T139" s="152"/>
      <c r="U139" s="265"/>
      <c r="V139" s="28"/>
      <c r="X139" s="190"/>
      <c r="AA139" s="162">
        <v>46268</v>
      </c>
      <c r="AB139" s="163">
        <v>21.073</v>
      </c>
      <c r="AF139" s="160">
        <v>46266</v>
      </c>
      <c r="AG139" s="266">
        <v>0.89200000000000002</v>
      </c>
      <c r="AH139" s="28"/>
      <c r="AJ139" s="190">
        <f t="shared" si="102"/>
        <v>0.43699999999999994</v>
      </c>
      <c r="AM139" s="162">
        <v>45999</v>
      </c>
      <c r="AN139" s="163">
        <v>1.768</v>
      </c>
      <c r="AO139" s="99"/>
      <c r="AR139" s="160">
        <v>45982</v>
      </c>
      <c r="AS139" s="266">
        <v>2.2370000000000001</v>
      </c>
      <c r="AT139" s="28"/>
      <c r="AV139" s="190"/>
      <c r="AY139" s="162">
        <v>46149</v>
      </c>
      <c r="AZ139" s="163">
        <v>8.7620000000000005</v>
      </c>
      <c r="BD139" s="160">
        <v>46140</v>
      </c>
      <c r="BE139" s="161">
        <v>3.48</v>
      </c>
      <c r="BF139" s="28"/>
      <c r="BH139" s="190">
        <f t="shared" si="103"/>
        <v>-1.278</v>
      </c>
      <c r="BK139" s="162">
        <v>45720</v>
      </c>
      <c r="BL139" s="163">
        <v>0.11600000000000001</v>
      </c>
      <c r="BP139" s="160">
        <v>45642</v>
      </c>
      <c r="BQ139" s="161">
        <v>0.3</v>
      </c>
      <c r="BR139" s="28"/>
      <c r="BT139" s="190">
        <f t="shared" si="104"/>
        <v>0</v>
      </c>
      <c r="BW139" s="162"/>
      <c r="BX139" s="163"/>
      <c r="CB139" s="160"/>
      <c r="CC139" s="161"/>
      <c r="CD139" s="28"/>
      <c r="CF139" s="190"/>
      <c r="CI139" s="76"/>
      <c r="CJ139" s="91"/>
      <c r="CR139" s="190"/>
      <c r="CU139" s="76"/>
      <c r="CV139" s="91"/>
      <c r="DD139" s="190"/>
      <c r="DG139" s="76"/>
      <c r="DH139" s="91"/>
      <c r="DP139" s="190"/>
      <c r="DS139" s="76"/>
      <c r="DT139" s="91"/>
      <c r="EB139" s="190"/>
      <c r="EE139" s="76"/>
      <c r="EF139" s="91"/>
      <c r="EN139" s="190"/>
      <c r="EQ139" s="76"/>
      <c r="ER139" s="91"/>
      <c r="EZ139" s="190"/>
      <c r="FC139" s="76"/>
      <c r="FD139" s="91"/>
      <c r="FL139" s="190"/>
      <c r="FO139" s="76"/>
      <c r="FP139" s="91"/>
      <c r="FX139" s="190"/>
      <c r="GA139" s="76"/>
      <c r="GB139" s="91"/>
      <c r="GJ139" s="190"/>
      <c r="GM139" s="76"/>
      <c r="GN139" s="91"/>
      <c r="GV139" s="190"/>
      <c r="GY139" s="76"/>
      <c r="GZ139" s="91"/>
      <c r="HH139" s="190"/>
      <c r="HJ139" s="39" t="s">
        <v>13</v>
      </c>
      <c r="HK139" s="170">
        <v>-9.9000000000000005E-2</v>
      </c>
      <c r="HL139" s="170"/>
      <c r="HM139" s="170"/>
      <c r="HN139" s="170"/>
      <c r="HO139" s="170"/>
      <c r="HP139" s="170"/>
      <c r="HQ139" s="170"/>
      <c r="HR139" s="170"/>
      <c r="HS139" s="170"/>
      <c r="HT139" s="170"/>
      <c r="HU139" s="170"/>
      <c r="HV139" s="514">
        <v>-2.5000000000000001E-2</v>
      </c>
      <c r="HW139" s="170">
        <v>-2.5000000000000001E-2</v>
      </c>
      <c r="HX139" s="75">
        <v>1</v>
      </c>
      <c r="HY139" s="512">
        <v>0.376</v>
      </c>
      <c r="HZ139" s="177">
        <v>0</v>
      </c>
      <c r="IA139" s="466">
        <v>0</v>
      </c>
      <c r="IB139" s="178">
        <v>-0.05</v>
      </c>
      <c r="IC139" s="84"/>
      <c r="ID139" s="180">
        <v>0</v>
      </c>
      <c r="IE139" s="85"/>
      <c r="IF139" s="86"/>
      <c r="IG139" s="84"/>
      <c r="IH139" s="180">
        <v>0</v>
      </c>
      <c r="II139" s="85"/>
      <c r="IJ139" s="86"/>
    </row>
    <row r="140" spans="3:244" x14ac:dyDescent="0.6">
      <c r="C140" s="59"/>
      <c r="D140" s="269"/>
      <c r="E140" s="28"/>
      <c r="F140" s="57"/>
      <c r="G140" s="28"/>
      <c r="H140" s="152"/>
      <c r="I140" s="158"/>
      <c r="J140" s="28"/>
      <c r="L140" s="190"/>
      <c r="O140" s="59"/>
      <c r="P140" s="159"/>
      <c r="Q140" s="99"/>
      <c r="R140" s="57"/>
      <c r="S140" s="28"/>
      <c r="T140" s="152"/>
      <c r="U140" s="265"/>
      <c r="V140" s="28"/>
      <c r="X140" s="190"/>
      <c r="AA140" s="162">
        <v>46269</v>
      </c>
      <c r="AB140" s="163">
        <v>1.177</v>
      </c>
      <c r="AF140" s="160">
        <v>46267</v>
      </c>
      <c r="AG140" s="266">
        <v>0.64100000000000001</v>
      </c>
      <c r="AH140" s="28"/>
      <c r="AJ140" s="190">
        <f t="shared" si="102"/>
        <v>0.13800000000000001</v>
      </c>
      <c r="AM140" s="162">
        <v>46000</v>
      </c>
      <c r="AN140" s="163">
        <v>18.175999999999998</v>
      </c>
      <c r="AO140" s="99"/>
      <c r="AR140" s="160">
        <v>45987</v>
      </c>
      <c r="AS140" s="266">
        <v>0.65400000000000003</v>
      </c>
      <c r="AT140" s="28"/>
      <c r="AV140" s="190"/>
      <c r="AY140" s="162">
        <v>46150</v>
      </c>
      <c r="AZ140" s="163">
        <v>7.5330000000000004</v>
      </c>
      <c r="BD140" s="160">
        <v>46141</v>
      </c>
      <c r="BE140" s="161">
        <v>0.95899999999999996</v>
      </c>
      <c r="BF140" s="28"/>
      <c r="BH140" s="190">
        <f t="shared" si="103"/>
        <v>0.11900000000000011</v>
      </c>
      <c r="BK140" s="162">
        <v>45721</v>
      </c>
      <c r="BL140" s="163">
        <v>6.2E-2</v>
      </c>
      <c r="BP140" s="160">
        <v>45643</v>
      </c>
      <c r="BQ140" s="161">
        <v>1.9E-2</v>
      </c>
      <c r="BR140" s="28"/>
      <c r="BT140" s="190">
        <f t="shared" si="104"/>
        <v>1.3000000000000001E-2</v>
      </c>
      <c r="BW140" s="162"/>
      <c r="BX140" s="163"/>
      <c r="CB140" s="160"/>
      <c r="CC140" s="161"/>
      <c r="CD140" s="28"/>
      <c r="CF140" s="190"/>
      <c r="CI140" s="76"/>
      <c r="CJ140" s="91"/>
      <c r="CR140" s="190"/>
      <c r="CU140" s="76"/>
      <c r="CV140" s="91"/>
      <c r="DD140" s="190"/>
      <c r="DG140" s="76"/>
      <c r="DH140" s="91"/>
      <c r="DP140" s="190"/>
      <c r="DS140" s="76"/>
      <c r="DT140" s="91"/>
      <c r="EB140" s="190"/>
      <c r="EE140" s="76"/>
      <c r="EF140" s="91"/>
      <c r="EN140" s="190"/>
      <c r="EQ140" s="76"/>
      <c r="ER140" s="91"/>
      <c r="EZ140" s="190"/>
      <c r="FC140" s="76"/>
      <c r="FD140" s="91"/>
      <c r="FL140" s="190"/>
      <c r="FO140" s="76"/>
      <c r="FP140" s="91"/>
      <c r="FX140" s="190"/>
      <c r="GA140" s="76"/>
      <c r="GB140" s="91"/>
      <c r="GJ140" s="190"/>
      <c r="GM140" s="76"/>
      <c r="GN140" s="91"/>
      <c r="GV140" s="190"/>
      <c r="GY140" s="76"/>
      <c r="GZ140" s="91"/>
      <c r="HH140" s="190"/>
      <c r="HJ140" s="772" t="s">
        <v>11</v>
      </c>
      <c r="HK140" s="792">
        <v>-5.5E-2</v>
      </c>
      <c r="HL140" s="792"/>
      <c r="HM140" s="792"/>
      <c r="HN140" s="792"/>
      <c r="HO140" s="792"/>
      <c r="HP140" s="792"/>
      <c r="HQ140" s="792"/>
      <c r="HR140" s="792"/>
      <c r="HS140" s="792"/>
      <c r="HT140" s="792"/>
      <c r="HU140" s="792"/>
      <c r="HV140" s="793">
        <v>-0.19</v>
      </c>
      <c r="HW140" s="792">
        <v>-0.19</v>
      </c>
      <c r="HX140" s="792">
        <v>0.376</v>
      </c>
      <c r="HY140" s="784">
        <v>1</v>
      </c>
      <c r="HZ140" s="843">
        <v>0</v>
      </c>
      <c r="IA140" s="838">
        <v>0</v>
      </c>
      <c r="IB140" s="775">
        <v>7.6999999999999999E-2</v>
      </c>
      <c r="IC140" s="776"/>
      <c r="ID140" s="777"/>
      <c r="IE140" s="778">
        <v>0</v>
      </c>
      <c r="IF140" s="779"/>
      <c r="IG140" s="776"/>
      <c r="IH140" s="777"/>
      <c r="II140" s="777"/>
      <c r="IJ140" s="779"/>
    </row>
    <row r="141" spans="3:244" x14ac:dyDescent="0.6">
      <c r="C141" s="59"/>
      <c r="D141" s="269"/>
      <c r="E141" s="28"/>
      <c r="F141" s="57"/>
      <c r="G141" s="28"/>
      <c r="H141" s="152"/>
      <c r="I141" s="158"/>
      <c r="J141" s="28"/>
      <c r="L141" s="190"/>
      <c r="O141" s="59"/>
      <c r="P141" s="159"/>
      <c r="Q141" s="99"/>
      <c r="R141" s="57"/>
      <c r="S141" s="28"/>
      <c r="T141" s="152"/>
      <c r="U141" s="265"/>
      <c r="V141" s="28"/>
      <c r="X141" s="190"/>
      <c r="AA141" s="162">
        <v>46272</v>
      </c>
      <c r="AB141" s="163">
        <v>0.59899999999999998</v>
      </c>
      <c r="AF141" s="160">
        <v>46268</v>
      </c>
      <c r="AG141" s="266">
        <v>9.4550000000000001</v>
      </c>
      <c r="AH141" s="28"/>
      <c r="AJ141" s="190">
        <f t="shared" si="102"/>
        <v>11.618</v>
      </c>
      <c r="AM141" s="162">
        <v>46001</v>
      </c>
      <c r="AN141" s="163">
        <v>0.71099999999999997</v>
      </c>
      <c r="AO141" s="99"/>
      <c r="AR141" s="160">
        <v>45988</v>
      </c>
      <c r="AS141" s="266">
        <v>1.026</v>
      </c>
      <c r="AT141" s="28"/>
      <c r="AV141" s="190"/>
      <c r="AY141" s="162">
        <v>46153</v>
      </c>
      <c r="AZ141" s="163">
        <v>0.60899999999999999</v>
      </c>
      <c r="BD141" s="160">
        <v>46142</v>
      </c>
      <c r="BE141" s="161">
        <v>2.6829999999999998</v>
      </c>
      <c r="BF141" s="28"/>
      <c r="BH141" s="190">
        <f t="shared" si="103"/>
        <v>0.33200000000000029</v>
      </c>
      <c r="BK141" s="162">
        <v>45722</v>
      </c>
      <c r="BL141" s="163">
        <v>0.29699999999999999</v>
      </c>
      <c r="BP141" s="160">
        <v>45644</v>
      </c>
      <c r="BQ141" s="161">
        <v>1.9E-2</v>
      </c>
      <c r="BR141" s="28"/>
      <c r="BT141" s="190">
        <f t="shared" si="104"/>
        <v>1.2E-2</v>
      </c>
      <c r="BW141" s="162"/>
      <c r="BX141" s="163"/>
      <c r="CB141" s="160"/>
      <c r="CC141" s="161"/>
      <c r="CD141" s="28"/>
      <c r="CF141" s="190"/>
      <c r="CI141" s="76"/>
      <c r="CJ141" s="91"/>
      <c r="CR141" s="190"/>
      <c r="CU141" s="76"/>
      <c r="CV141" s="91"/>
      <c r="DD141" s="190"/>
      <c r="DG141" s="76"/>
      <c r="DH141" s="91"/>
      <c r="DP141" s="190"/>
      <c r="DS141" s="76"/>
      <c r="DT141" s="91"/>
      <c r="EB141" s="190"/>
      <c r="EE141" s="76"/>
      <c r="EF141" s="91"/>
      <c r="EN141" s="190"/>
      <c r="EQ141" s="76"/>
      <c r="ER141" s="91"/>
      <c r="EZ141" s="190"/>
      <c r="FC141" s="76"/>
      <c r="FD141" s="91"/>
      <c r="FL141" s="190"/>
      <c r="FO141" s="76"/>
      <c r="FP141" s="91"/>
      <c r="FX141" s="190"/>
      <c r="GA141" s="76"/>
      <c r="GB141" s="91"/>
      <c r="GJ141" s="190"/>
      <c r="GM141" s="76"/>
      <c r="GN141" s="91"/>
      <c r="GV141" s="190"/>
      <c r="GY141" s="76"/>
      <c r="GZ141" s="91"/>
      <c r="HH141" s="190"/>
      <c r="HJ141" s="39" t="s">
        <v>659</v>
      </c>
      <c r="HK141" s="170">
        <v>0</v>
      </c>
      <c r="HL141" s="170"/>
      <c r="HM141" s="170"/>
      <c r="HN141" s="170"/>
      <c r="HO141" s="170"/>
      <c r="HP141" s="170"/>
      <c r="HQ141" s="170"/>
      <c r="HR141" s="170"/>
      <c r="HS141" s="170"/>
      <c r="HT141" s="170"/>
      <c r="HU141" s="170"/>
      <c r="HV141" s="514">
        <v>0</v>
      </c>
      <c r="HW141" s="170">
        <v>0</v>
      </c>
      <c r="HX141" s="170">
        <v>0</v>
      </c>
      <c r="HY141" s="514">
        <v>0</v>
      </c>
      <c r="HZ141" s="75">
        <v>1</v>
      </c>
      <c r="IA141" s="466">
        <v>8.9999999999999993E-3</v>
      </c>
      <c r="IB141" s="178">
        <v>0</v>
      </c>
      <c r="IC141" s="84"/>
      <c r="ID141" s="85"/>
      <c r="IE141" s="180">
        <v>0</v>
      </c>
      <c r="IF141" s="86"/>
      <c r="IG141" s="84"/>
      <c r="IH141" s="85"/>
      <c r="II141" s="85"/>
      <c r="IJ141" s="86"/>
    </row>
    <row r="142" spans="3:244" x14ac:dyDescent="0.6">
      <c r="C142" s="59"/>
      <c r="D142" s="269"/>
      <c r="E142" s="28"/>
      <c r="F142" s="57"/>
      <c r="G142" s="28"/>
      <c r="H142" s="152"/>
      <c r="I142" s="158"/>
      <c r="J142" s="28"/>
      <c r="L142" s="190"/>
      <c r="O142" s="59"/>
      <c r="P142" s="159"/>
      <c r="Q142" s="99"/>
      <c r="R142" s="57"/>
      <c r="S142" s="28"/>
      <c r="T142" s="152"/>
      <c r="U142" s="265"/>
      <c r="V142" s="28"/>
      <c r="X142" s="190"/>
      <c r="AA142" s="162">
        <v>46273</v>
      </c>
      <c r="AB142" s="163">
        <v>1.5009999999999999</v>
      </c>
      <c r="AF142" s="160">
        <v>46269</v>
      </c>
      <c r="AG142" s="266">
        <v>1.038</v>
      </c>
      <c r="AH142" s="28"/>
      <c r="AJ142" s="190">
        <f t="shared" si="102"/>
        <v>0.13900000000000001</v>
      </c>
      <c r="AM142" s="162">
        <v>46007</v>
      </c>
      <c r="AN142" s="163">
        <v>0.82899999999999996</v>
      </c>
      <c r="AO142" s="99"/>
      <c r="AR142" s="160">
        <v>45992</v>
      </c>
      <c r="AS142" s="266">
        <v>1.996</v>
      </c>
      <c r="AT142" s="28"/>
      <c r="AV142" s="190"/>
      <c r="AY142" s="162">
        <v>46154</v>
      </c>
      <c r="AZ142" s="163">
        <v>2.6589999999999998</v>
      </c>
      <c r="BD142" s="160">
        <v>46146</v>
      </c>
      <c r="BE142" s="161">
        <v>7.7290000000000001</v>
      </c>
      <c r="BF142" s="28"/>
      <c r="BH142" s="190">
        <f t="shared" si="103"/>
        <v>-0.42100000000000026</v>
      </c>
      <c r="BK142" s="162">
        <v>45723</v>
      </c>
      <c r="BL142" s="163">
        <v>0.25900000000000001</v>
      </c>
      <c r="BP142" s="160">
        <v>45645</v>
      </c>
      <c r="BQ142" s="161">
        <v>4.2999999999999997E-2</v>
      </c>
      <c r="BR142" s="28"/>
      <c r="BT142" s="190">
        <f t="shared" si="104"/>
        <v>-2.2999999999999996E-2</v>
      </c>
      <c r="BW142" s="162"/>
      <c r="BX142" s="163"/>
      <c r="CB142" s="160"/>
      <c r="CC142" s="161"/>
      <c r="CD142" s="28"/>
      <c r="CF142" s="190"/>
      <c r="CI142" s="76"/>
      <c r="CJ142" s="91"/>
      <c r="CR142" s="190"/>
      <c r="CU142" s="76"/>
      <c r="CV142" s="91"/>
      <c r="DD142" s="190"/>
      <c r="DG142" s="76"/>
      <c r="DH142" s="91"/>
      <c r="DP142" s="190"/>
      <c r="DS142" s="76"/>
      <c r="DT142" s="91"/>
      <c r="EB142" s="190"/>
      <c r="EE142" s="76"/>
      <c r="EF142" s="91"/>
      <c r="EN142" s="190"/>
      <c r="EQ142" s="76"/>
      <c r="ER142" s="91"/>
      <c r="EZ142" s="190"/>
      <c r="FC142" s="76"/>
      <c r="FD142" s="91"/>
      <c r="FL142" s="190"/>
      <c r="FO142" s="76"/>
      <c r="FP142" s="91"/>
      <c r="FX142" s="190"/>
      <c r="GA142" s="76"/>
      <c r="GB142" s="91"/>
      <c r="GJ142" s="190"/>
      <c r="GM142" s="76"/>
      <c r="GN142" s="91"/>
      <c r="GV142" s="190"/>
      <c r="GY142" s="76"/>
      <c r="GZ142" s="91"/>
      <c r="HH142" s="190"/>
      <c r="HJ142" s="500" t="s">
        <v>658</v>
      </c>
      <c r="HK142" s="508">
        <v>0</v>
      </c>
      <c r="HL142" s="508"/>
      <c r="HM142" s="508"/>
      <c r="HN142" s="508"/>
      <c r="HO142" s="508"/>
      <c r="HP142" s="508"/>
      <c r="HQ142" s="508"/>
      <c r="HR142" s="508"/>
      <c r="HS142" s="508"/>
      <c r="HT142" s="508"/>
      <c r="HU142" s="508"/>
      <c r="HV142" s="794">
        <v>0</v>
      </c>
      <c r="HW142" s="508">
        <v>0</v>
      </c>
      <c r="HX142" s="508">
        <v>0</v>
      </c>
      <c r="HY142" s="794">
        <v>0</v>
      </c>
      <c r="HZ142" s="508">
        <v>8.9999999999999993E-3</v>
      </c>
      <c r="IA142" s="502">
        <v>1</v>
      </c>
      <c r="IB142" s="504">
        <v>0</v>
      </c>
      <c r="IC142" s="505"/>
      <c r="ID142" s="506"/>
      <c r="IE142" s="781">
        <v>0</v>
      </c>
      <c r="IF142" s="507"/>
      <c r="IG142" s="505"/>
      <c r="IH142" s="506"/>
      <c r="II142" s="506"/>
      <c r="IJ142" s="507"/>
    </row>
    <row r="143" spans="3:244" ht="16.149999999999999" thickBot="1" x14ac:dyDescent="0.65">
      <c r="C143" s="59"/>
      <c r="D143" s="269"/>
      <c r="E143" s="28"/>
      <c r="F143" s="57"/>
      <c r="G143" s="28"/>
      <c r="H143" s="152"/>
      <c r="I143" s="158"/>
      <c r="J143" s="28"/>
      <c r="L143" s="190"/>
      <c r="O143" s="59"/>
      <c r="P143" s="159"/>
      <c r="Q143" s="99"/>
      <c r="R143" s="57"/>
      <c r="S143" s="28"/>
      <c r="T143" s="152"/>
      <c r="U143" s="265"/>
      <c r="V143" s="28"/>
      <c r="X143" s="190"/>
      <c r="AA143" s="162">
        <v>46275</v>
      </c>
      <c r="AB143" s="163">
        <v>5.9850000000000003</v>
      </c>
      <c r="AF143" s="160">
        <v>46275</v>
      </c>
      <c r="AG143" s="266">
        <v>4.7990000000000004</v>
      </c>
      <c r="AH143" s="28"/>
      <c r="AJ143" s="190">
        <f t="shared" si="102"/>
        <v>1.1859999999999999</v>
      </c>
      <c r="AM143" s="162">
        <v>46014</v>
      </c>
      <c r="AN143" s="163">
        <v>1.1879999999999999</v>
      </c>
      <c r="AO143" s="99"/>
      <c r="AR143" s="160">
        <v>45993</v>
      </c>
      <c r="AS143" s="266">
        <v>18.253</v>
      </c>
      <c r="AT143" s="28"/>
      <c r="AV143" s="190"/>
      <c r="AY143" s="162">
        <v>46156</v>
      </c>
      <c r="AZ143" s="163">
        <v>5.399</v>
      </c>
      <c r="BD143" s="160">
        <v>46147</v>
      </c>
      <c r="BE143" s="161">
        <v>8.9879999999999995</v>
      </c>
      <c r="BF143" s="28"/>
      <c r="BH143" s="190">
        <f t="shared" si="103"/>
        <v>-1.9999999999988916E-3</v>
      </c>
      <c r="BK143" s="162">
        <v>45726</v>
      </c>
      <c r="BL143" s="163">
        <v>0.223</v>
      </c>
      <c r="BP143" s="160">
        <v>45646</v>
      </c>
      <c r="BQ143" s="161">
        <v>0.184</v>
      </c>
      <c r="BR143" s="28"/>
      <c r="BT143" s="190">
        <f t="shared" si="104"/>
        <v>-3.9000000000000007E-2</v>
      </c>
      <c r="BW143" s="162"/>
      <c r="BX143" s="163"/>
      <c r="CB143" s="160"/>
      <c r="CC143" s="161"/>
      <c r="CD143" s="28"/>
      <c r="CF143" s="190"/>
      <c r="CI143" s="76"/>
      <c r="CJ143" s="91"/>
      <c r="CR143" s="190"/>
      <c r="CU143" s="76"/>
      <c r="CV143" s="91"/>
      <c r="DD143" s="190"/>
      <c r="DG143" s="76"/>
      <c r="DH143" s="91"/>
      <c r="DP143" s="190"/>
      <c r="DS143" s="76"/>
      <c r="DT143" s="91"/>
      <c r="EB143" s="190"/>
      <c r="EE143" s="76"/>
      <c r="EF143" s="91"/>
      <c r="EN143" s="190"/>
      <c r="EQ143" s="76"/>
      <c r="ER143" s="91"/>
      <c r="EZ143" s="190"/>
      <c r="FC143" s="76"/>
      <c r="FD143" s="91"/>
      <c r="FL143" s="190"/>
      <c r="FO143" s="76"/>
      <c r="FP143" s="91"/>
      <c r="FX143" s="190"/>
      <c r="GA143" s="76"/>
      <c r="GB143" s="91"/>
      <c r="GJ143" s="190"/>
      <c r="GM143" s="76"/>
      <c r="GN143" s="91"/>
      <c r="GV143" s="190"/>
      <c r="GY143" s="76"/>
      <c r="GZ143" s="91"/>
      <c r="HH143" s="190"/>
      <c r="HJ143" s="40" t="s">
        <v>14</v>
      </c>
      <c r="HK143" s="171">
        <v>8.6999999999999994E-2</v>
      </c>
      <c r="HL143" s="171"/>
      <c r="HM143" s="288"/>
      <c r="HN143" s="171"/>
      <c r="HO143" s="288"/>
      <c r="HP143" s="288"/>
      <c r="HQ143" s="288"/>
      <c r="HR143" s="288"/>
      <c r="HS143" s="288"/>
      <c r="HT143" s="171"/>
      <c r="HU143" s="171"/>
      <c r="HV143" s="515">
        <v>-9.8000000000000004E-2</v>
      </c>
      <c r="HW143" s="171">
        <v>-9.8000000000000004E-2</v>
      </c>
      <c r="HX143" s="171">
        <v>-0.05</v>
      </c>
      <c r="HY143" s="515">
        <v>7.6999999999999999E-2</v>
      </c>
      <c r="HZ143" s="171">
        <v>0</v>
      </c>
      <c r="IA143" s="801">
        <v>0</v>
      </c>
      <c r="IB143" s="90">
        <v>1</v>
      </c>
      <c r="IC143" s="87"/>
      <c r="ID143" s="88"/>
      <c r="IE143" s="88"/>
      <c r="IF143" s="181">
        <v>0</v>
      </c>
      <c r="IG143" s="87"/>
      <c r="IH143" s="88"/>
      <c r="II143" s="88"/>
      <c r="IJ143" s="181">
        <v>0</v>
      </c>
    </row>
    <row r="144" spans="3:244" x14ac:dyDescent="0.6">
      <c r="C144" s="59"/>
      <c r="D144" s="269"/>
      <c r="E144" s="28"/>
      <c r="F144" s="57"/>
      <c r="G144" s="28"/>
      <c r="H144" s="152"/>
      <c r="I144" s="158"/>
      <c r="J144" s="28"/>
      <c r="L144" s="190"/>
      <c r="O144" s="59"/>
      <c r="P144" s="159"/>
      <c r="Q144" s="99"/>
      <c r="R144" s="57"/>
      <c r="S144" s="28"/>
      <c r="T144" s="152"/>
      <c r="U144" s="265"/>
      <c r="V144" s="28"/>
      <c r="X144" s="190"/>
      <c r="AA144" s="162">
        <v>46282</v>
      </c>
      <c r="AB144" s="163">
        <v>3.8109999999999999</v>
      </c>
      <c r="AF144" s="160">
        <v>46280</v>
      </c>
      <c r="AG144" s="266">
        <v>1.024</v>
      </c>
      <c r="AH144" s="28"/>
      <c r="AJ144" s="190" t="e">
        <f t="shared" si="102"/>
        <v>#N/A</v>
      </c>
      <c r="AM144" s="162">
        <v>46021</v>
      </c>
      <c r="AN144" s="163">
        <v>1E-3</v>
      </c>
      <c r="AO144" s="99"/>
      <c r="AR144" s="160">
        <v>45999</v>
      </c>
      <c r="AS144" s="266">
        <v>2.7010000000000001</v>
      </c>
      <c r="AT144" s="28"/>
      <c r="AV144" s="190"/>
      <c r="AY144" s="162">
        <v>46157</v>
      </c>
      <c r="AZ144" s="163">
        <v>0.32200000000000001</v>
      </c>
      <c r="BD144" s="160">
        <v>46149</v>
      </c>
      <c r="BE144" s="161">
        <v>8.3350000000000009</v>
      </c>
      <c r="BF144" s="28"/>
      <c r="BH144" s="190">
        <f t="shared" si="103"/>
        <v>0.4269999999999996</v>
      </c>
      <c r="BK144" s="162">
        <v>45727</v>
      </c>
      <c r="BL144" s="163">
        <v>9.5000000000000001E-2</v>
      </c>
      <c r="BP144" s="160">
        <v>45649</v>
      </c>
      <c r="BQ144" s="161">
        <v>0.104</v>
      </c>
      <c r="BR144" s="28"/>
      <c r="BT144" s="190">
        <f t="shared" si="104"/>
        <v>2.9000000000000012E-2</v>
      </c>
      <c r="BW144" s="162"/>
      <c r="BX144" s="163"/>
      <c r="CB144" s="160"/>
      <c r="CC144" s="161"/>
      <c r="CD144" s="28"/>
      <c r="CF144" s="190"/>
      <c r="CI144" s="76"/>
      <c r="CJ144" s="91"/>
      <c r="CR144" s="190"/>
      <c r="CU144" s="76"/>
      <c r="CV144" s="91"/>
      <c r="DD144" s="190"/>
      <c r="DG144" s="76"/>
      <c r="DH144" s="91"/>
      <c r="DP144" s="190"/>
      <c r="DS144" s="76"/>
      <c r="DT144" s="91"/>
      <c r="EB144" s="190"/>
      <c r="EE144" s="76"/>
      <c r="EF144" s="91"/>
      <c r="EN144" s="190"/>
      <c r="EQ144" s="76"/>
      <c r="ER144" s="91"/>
      <c r="EZ144" s="190"/>
      <c r="FC144" s="76"/>
      <c r="FD144" s="91"/>
      <c r="FL144" s="190"/>
      <c r="FO144" s="76"/>
      <c r="FP144" s="91"/>
      <c r="FX144" s="190"/>
      <c r="GA144" s="76"/>
      <c r="GB144" s="91"/>
      <c r="GJ144" s="190"/>
      <c r="GM144" s="76"/>
      <c r="GN144" s="91"/>
      <c r="GV144" s="190"/>
      <c r="GY144" s="76"/>
      <c r="GZ144" s="91"/>
      <c r="HH144" s="190"/>
      <c r="HJ144" s="24" t="s">
        <v>18</v>
      </c>
      <c r="HK144" s="81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516">
        <v>0</v>
      </c>
      <c r="HW144" s="172">
        <v>0</v>
      </c>
      <c r="HX144" s="82"/>
      <c r="HY144" s="786"/>
      <c r="HZ144" s="82"/>
      <c r="IA144" s="787"/>
      <c r="IB144" s="83"/>
      <c r="IC144" s="81"/>
      <c r="ID144" s="82"/>
      <c r="IE144" s="82"/>
      <c r="IF144" s="83"/>
      <c r="IG144" s="82"/>
      <c r="IH144" s="82"/>
      <c r="II144" s="82"/>
      <c r="IJ144" s="83"/>
    </row>
    <row r="145" spans="3:244" x14ac:dyDescent="0.6">
      <c r="C145" s="59"/>
      <c r="D145" s="269"/>
      <c r="E145" s="28"/>
      <c r="F145" s="57"/>
      <c r="G145" s="28"/>
      <c r="H145" s="152"/>
      <c r="I145" s="158"/>
      <c r="J145" s="28"/>
      <c r="L145" s="190"/>
      <c r="O145" s="59"/>
      <c r="P145" s="159"/>
      <c r="Q145" s="99"/>
      <c r="R145" s="57"/>
      <c r="S145" s="28"/>
      <c r="T145" s="152"/>
      <c r="U145" s="265"/>
      <c r="V145" s="28"/>
      <c r="X145" s="190"/>
      <c r="AA145" s="162">
        <v>46283</v>
      </c>
      <c r="AB145" s="163">
        <v>5.5060000000000002</v>
      </c>
      <c r="AF145" s="160">
        <v>46282</v>
      </c>
      <c r="AG145" s="266">
        <v>3.0459999999999998</v>
      </c>
      <c r="AH145" s="28"/>
      <c r="AJ145" s="190">
        <f t="shared" si="102"/>
        <v>0.76500000000000012</v>
      </c>
      <c r="AM145" s="162">
        <v>46035</v>
      </c>
      <c r="AN145" s="163">
        <v>17.690999999999999</v>
      </c>
      <c r="AO145" s="99"/>
      <c r="AR145" s="160">
        <v>46000</v>
      </c>
      <c r="AS145" s="266">
        <v>4.8209999999999997</v>
      </c>
      <c r="AT145" s="28"/>
      <c r="AV145" s="190"/>
      <c r="AY145" s="162">
        <v>46160</v>
      </c>
      <c r="AZ145" s="163">
        <v>6.0839999999999996</v>
      </c>
      <c r="BD145" s="160">
        <v>46150</v>
      </c>
      <c r="BE145" s="161">
        <v>6.7729999999999997</v>
      </c>
      <c r="BF145" s="28"/>
      <c r="BH145" s="190">
        <f t="shared" si="103"/>
        <v>0.76000000000000068</v>
      </c>
      <c r="BK145" s="162">
        <v>45728</v>
      </c>
      <c r="BL145" s="163">
        <v>3.5000000000000003E-2</v>
      </c>
      <c r="BP145" s="160">
        <v>45652</v>
      </c>
      <c r="BQ145" s="161">
        <v>0.254</v>
      </c>
      <c r="BR145" s="28"/>
      <c r="BT145" s="190">
        <f t="shared" si="104"/>
        <v>6.7000000000000004E-2</v>
      </c>
      <c r="BW145" s="162"/>
      <c r="BX145" s="163"/>
      <c r="CB145" s="160"/>
      <c r="CC145" s="161"/>
      <c r="CD145" s="28"/>
      <c r="CF145" s="190"/>
      <c r="CI145" s="76"/>
      <c r="CJ145" s="91"/>
      <c r="CR145" s="190"/>
      <c r="CU145" s="76"/>
      <c r="CV145" s="91"/>
      <c r="DD145" s="190"/>
      <c r="DG145" s="76"/>
      <c r="DH145" s="91"/>
      <c r="DP145" s="190"/>
      <c r="DS145" s="76"/>
      <c r="DT145" s="91"/>
      <c r="EB145" s="190"/>
      <c r="EE145" s="76"/>
      <c r="EF145" s="91"/>
      <c r="EN145" s="190"/>
      <c r="EQ145" s="76"/>
      <c r="ER145" s="91"/>
      <c r="EZ145" s="190"/>
      <c r="FC145" s="76"/>
      <c r="FD145" s="91"/>
      <c r="FL145" s="190"/>
      <c r="FO145" s="76"/>
      <c r="FP145" s="91"/>
      <c r="FX145" s="190"/>
      <c r="GA145" s="76"/>
      <c r="GB145" s="91"/>
      <c r="GJ145" s="190"/>
      <c r="GM145" s="76"/>
      <c r="GN145" s="91"/>
      <c r="GV145" s="190"/>
      <c r="GY145" s="76"/>
      <c r="GZ145" s="91"/>
      <c r="HH145" s="190"/>
      <c r="HJ145" s="39" t="s">
        <v>16</v>
      </c>
      <c r="HK145" s="84"/>
      <c r="HL145" s="85"/>
      <c r="HM145" s="85"/>
      <c r="HN145" s="85"/>
      <c r="HO145" s="85"/>
      <c r="HP145" s="85"/>
      <c r="HQ145" s="85"/>
      <c r="HR145" s="85"/>
      <c r="HS145" s="85"/>
      <c r="HT145" s="85"/>
      <c r="HU145" s="85"/>
      <c r="HV145" s="471"/>
      <c r="HW145" s="85"/>
      <c r="HX145" s="173">
        <v>0</v>
      </c>
      <c r="HY145" s="471"/>
      <c r="HZ145" s="85"/>
      <c r="IA145" s="788"/>
      <c r="IB145" s="86"/>
      <c r="IC145" s="84"/>
      <c r="ID145" s="85"/>
      <c r="IE145" s="85"/>
      <c r="IF145" s="86"/>
      <c r="IG145" s="85"/>
      <c r="IH145" s="85"/>
      <c r="II145" s="85"/>
      <c r="IJ145" s="86"/>
    </row>
    <row r="146" spans="3:244" x14ac:dyDescent="0.6">
      <c r="C146" s="59"/>
      <c r="D146" s="269"/>
      <c r="E146" s="28"/>
      <c r="F146" s="57"/>
      <c r="G146" s="28"/>
      <c r="H146" s="152"/>
      <c r="I146" s="158"/>
      <c r="J146" s="28"/>
      <c r="L146" s="190"/>
      <c r="O146" s="59"/>
      <c r="P146" s="159"/>
      <c r="Q146" s="99"/>
      <c r="R146" s="57"/>
      <c r="S146" s="28"/>
      <c r="T146" s="152"/>
      <c r="U146" s="265"/>
      <c r="V146" s="28"/>
      <c r="X146" s="190"/>
      <c r="AA146" s="162">
        <v>46289</v>
      </c>
      <c r="AB146" s="163">
        <v>0.59599999999999997</v>
      </c>
      <c r="AF146" s="160">
        <v>46283</v>
      </c>
      <c r="AG146" s="266">
        <v>3.3690000000000002</v>
      </c>
      <c r="AH146" s="28"/>
      <c r="AJ146" s="190">
        <f t="shared" si="102"/>
        <v>2.137</v>
      </c>
      <c r="AM146" s="162">
        <v>46086</v>
      </c>
      <c r="AN146" s="163">
        <v>49.097000000000001</v>
      </c>
      <c r="AO146" s="99"/>
      <c r="AR146" s="160">
        <v>46001</v>
      </c>
      <c r="AS146" s="266">
        <v>0.84599999999999997</v>
      </c>
      <c r="AT146" s="28"/>
      <c r="AV146" s="190"/>
      <c r="AY146" s="162">
        <v>46167</v>
      </c>
      <c r="AZ146" s="163">
        <v>6.88</v>
      </c>
      <c r="BD146" s="160">
        <v>46153</v>
      </c>
      <c r="BE146" s="161">
        <v>0.68700000000000006</v>
      </c>
      <c r="BF146" s="28"/>
      <c r="BH146" s="190">
        <f t="shared" si="103"/>
        <v>-7.8000000000000069E-2</v>
      </c>
      <c r="BK146" s="162">
        <v>45729</v>
      </c>
      <c r="BL146" s="163">
        <v>0.115</v>
      </c>
      <c r="BP146" s="160">
        <v>45653</v>
      </c>
      <c r="BQ146" s="161">
        <v>5.7000000000000002E-2</v>
      </c>
      <c r="BR146" s="28"/>
      <c r="BT146" s="190">
        <f t="shared" si="104"/>
        <v>5.2999999999999999E-2</v>
      </c>
      <c r="BW146" s="162"/>
      <c r="BX146" s="163"/>
      <c r="CB146" s="160"/>
      <c r="CC146" s="161"/>
      <c r="CD146" s="28"/>
      <c r="CF146" s="190"/>
      <c r="CI146" s="76"/>
      <c r="CJ146" s="91"/>
      <c r="CR146" s="190"/>
      <c r="CU146" s="76"/>
      <c r="CV146" s="91"/>
      <c r="DD146" s="190"/>
      <c r="DG146" s="76"/>
      <c r="DH146" s="91"/>
      <c r="DP146" s="190"/>
      <c r="DS146" s="76"/>
      <c r="DT146" s="91"/>
      <c r="EB146" s="190"/>
      <c r="EE146" s="76"/>
      <c r="EF146" s="91"/>
      <c r="EN146" s="190"/>
      <c r="EQ146" s="76"/>
      <c r="ER146" s="91"/>
      <c r="EZ146" s="190"/>
      <c r="FC146" s="76"/>
      <c r="FD146" s="91"/>
      <c r="FL146" s="190"/>
      <c r="FO146" s="76"/>
      <c r="FP146" s="91"/>
      <c r="FX146" s="190"/>
      <c r="GA146" s="76"/>
      <c r="GB146" s="91"/>
      <c r="GJ146" s="190"/>
      <c r="GM146" s="76"/>
      <c r="GN146" s="91"/>
      <c r="GV146" s="190"/>
      <c r="GY146" s="76"/>
      <c r="GZ146" s="91"/>
      <c r="HH146" s="190"/>
      <c r="HJ146" s="39" t="s">
        <v>15</v>
      </c>
      <c r="HK146" s="84"/>
      <c r="HL146" s="85"/>
      <c r="HM146" s="85"/>
      <c r="HN146" s="85"/>
      <c r="HO146" s="85"/>
      <c r="HP146" s="85"/>
      <c r="HQ146" s="85"/>
      <c r="HR146" s="85"/>
      <c r="HS146" s="85"/>
      <c r="HT146" s="85"/>
      <c r="HU146" s="85"/>
      <c r="HV146" s="471"/>
      <c r="HW146" s="85"/>
      <c r="HX146" s="85"/>
      <c r="HY146" s="802">
        <v>0</v>
      </c>
      <c r="HZ146" s="173">
        <v>0</v>
      </c>
      <c r="IA146" s="803">
        <v>0</v>
      </c>
      <c r="IB146" s="86"/>
      <c r="IC146" s="84"/>
      <c r="ID146" s="85"/>
      <c r="IE146" s="85"/>
      <c r="IF146" s="86"/>
      <c r="IG146" s="85"/>
      <c r="IH146" s="85"/>
      <c r="II146" s="85"/>
      <c r="IJ146" s="86"/>
    </row>
    <row r="147" spans="3:244" ht="16.149999999999999" thickBot="1" x14ac:dyDescent="0.65">
      <c r="C147" s="59"/>
      <c r="D147" s="269"/>
      <c r="E147" s="28"/>
      <c r="F147" s="57"/>
      <c r="G147" s="28"/>
      <c r="H147" s="152"/>
      <c r="I147" s="158"/>
      <c r="J147" s="28"/>
      <c r="L147" s="190"/>
      <c r="O147" s="59"/>
      <c r="P147" s="159"/>
      <c r="Q147" s="99"/>
      <c r="R147" s="57"/>
      <c r="S147" s="28"/>
      <c r="T147" s="152"/>
      <c r="U147" s="265"/>
      <c r="V147" s="28"/>
      <c r="X147" s="190"/>
      <c r="AA147" s="162">
        <v>46325</v>
      </c>
      <c r="AB147" s="163">
        <v>0.40400000000000003</v>
      </c>
      <c r="AF147" s="160">
        <v>46289</v>
      </c>
      <c r="AG147" s="266">
        <v>0.34899999999999998</v>
      </c>
      <c r="AH147" s="28"/>
      <c r="AJ147" s="190">
        <f t="shared" si="102"/>
        <v>0.247</v>
      </c>
      <c r="AM147" s="162">
        <v>46087</v>
      </c>
      <c r="AN147" s="163">
        <v>3.6</v>
      </c>
      <c r="AO147" s="99"/>
      <c r="AR147" s="160">
        <v>46007</v>
      </c>
      <c r="AS147" s="266">
        <v>1.9570000000000001</v>
      </c>
      <c r="AT147" s="28"/>
      <c r="AV147" s="190"/>
      <c r="AY147" s="162">
        <v>46175</v>
      </c>
      <c r="AZ147" s="163">
        <v>1.294</v>
      </c>
      <c r="BD147" s="160">
        <v>46154</v>
      </c>
      <c r="BE147" s="161">
        <v>2.3610000000000002</v>
      </c>
      <c r="BF147" s="28"/>
      <c r="BH147" s="190">
        <f t="shared" si="103"/>
        <v>0.2979999999999996</v>
      </c>
      <c r="BK147" s="162">
        <v>45730</v>
      </c>
      <c r="BL147" s="163">
        <v>0.40699999999999997</v>
      </c>
      <c r="BP147" s="160">
        <v>45656</v>
      </c>
      <c r="BQ147" s="161">
        <v>2.5999999999999999E-2</v>
      </c>
      <c r="BR147" s="28"/>
      <c r="BT147" s="190">
        <f t="shared" si="104"/>
        <v>5.000000000000001E-3</v>
      </c>
      <c r="BW147" s="162"/>
      <c r="BX147" s="163"/>
      <c r="CB147" s="160"/>
      <c r="CC147" s="161"/>
      <c r="CD147" s="28"/>
      <c r="CF147" s="190"/>
      <c r="CI147" s="76"/>
      <c r="CJ147" s="91"/>
      <c r="CR147" s="190"/>
      <c r="CU147" s="76"/>
      <c r="CV147" s="91"/>
      <c r="DD147" s="190"/>
      <c r="DG147" s="76"/>
      <c r="DH147" s="91"/>
      <c r="DP147" s="190"/>
      <c r="DS147" s="76"/>
      <c r="DT147" s="91"/>
      <c r="EB147" s="190"/>
      <c r="EE147" s="76"/>
      <c r="EF147" s="91"/>
      <c r="EN147" s="190"/>
      <c r="EQ147" s="76"/>
      <c r="ER147" s="91"/>
      <c r="EZ147" s="190"/>
      <c r="FC147" s="76"/>
      <c r="FD147" s="91"/>
      <c r="FL147" s="190"/>
      <c r="FO147" s="76"/>
      <c r="FP147" s="91"/>
      <c r="FX147" s="190"/>
      <c r="GA147" s="76"/>
      <c r="GB147" s="91"/>
      <c r="GJ147" s="190"/>
      <c r="GM147" s="76"/>
      <c r="GN147" s="91"/>
      <c r="GV147" s="190"/>
      <c r="GY147" s="76"/>
      <c r="GZ147" s="91"/>
      <c r="HH147" s="190"/>
      <c r="HJ147" s="40" t="s">
        <v>17</v>
      </c>
      <c r="HK147" s="87"/>
      <c r="HL147" s="88"/>
      <c r="HM147" s="287"/>
      <c r="HN147" s="88"/>
      <c r="HO147" s="287"/>
      <c r="HP147" s="287"/>
      <c r="HQ147" s="287"/>
      <c r="HR147" s="287"/>
      <c r="HS147" s="287"/>
      <c r="HT147" s="88"/>
      <c r="HU147" s="88"/>
      <c r="HV147" s="472"/>
      <c r="HW147" s="88"/>
      <c r="HX147" s="88"/>
      <c r="HY147" s="472"/>
      <c r="HZ147" s="88"/>
      <c r="IA147" s="791"/>
      <c r="IB147" s="174">
        <v>0</v>
      </c>
      <c r="IC147" s="87"/>
      <c r="ID147" s="88"/>
      <c r="IE147" s="88"/>
      <c r="IF147" s="89"/>
      <c r="IG147" s="88"/>
      <c r="IH147" s="88"/>
      <c r="II147" s="88"/>
      <c r="IJ147" s="89"/>
    </row>
    <row r="148" spans="3:244" x14ac:dyDescent="0.6">
      <c r="C148" s="59"/>
      <c r="D148" s="269"/>
      <c r="E148" s="28"/>
      <c r="F148" s="57"/>
      <c r="G148" s="28"/>
      <c r="H148" s="152"/>
      <c r="I148" s="158"/>
      <c r="J148" s="28"/>
      <c r="L148" s="190"/>
      <c r="O148" s="59"/>
      <c r="P148" s="159"/>
      <c r="Q148" s="99"/>
      <c r="R148" s="57"/>
      <c r="S148" s="28"/>
      <c r="T148" s="152"/>
      <c r="U148" s="265"/>
      <c r="V148" s="28"/>
      <c r="X148" s="190"/>
      <c r="AA148" s="162">
        <v>46331</v>
      </c>
      <c r="AB148" s="163">
        <v>18.254000000000001</v>
      </c>
      <c r="AF148" s="160">
        <v>46324</v>
      </c>
      <c r="AG148" s="266">
        <v>0.32700000000000001</v>
      </c>
      <c r="AH148" s="28"/>
      <c r="AJ148" s="190" t="e">
        <f t="shared" si="102"/>
        <v>#N/A</v>
      </c>
      <c r="AM148" s="162">
        <v>46090</v>
      </c>
      <c r="AN148" s="163">
        <v>5.7789999999999999</v>
      </c>
      <c r="AO148" s="99"/>
      <c r="AR148" s="160">
        <v>46014</v>
      </c>
      <c r="AS148" s="266">
        <v>1.357</v>
      </c>
      <c r="AT148" s="28"/>
      <c r="AV148" s="190"/>
      <c r="AY148" s="162">
        <v>46181</v>
      </c>
      <c r="AZ148" s="163">
        <v>1.2929999999999999</v>
      </c>
      <c r="BD148" s="160">
        <v>46156</v>
      </c>
      <c r="BE148" s="161">
        <v>5.2510000000000003</v>
      </c>
      <c r="BF148" s="28"/>
      <c r="BH148" s="190">
        <f t="shared" si="103"/>
        <v>0.14799999999999969</v>
      </c>
      <c r="BK148" s="162">
        <v>45733</v>
      </c>
      <c r="BL148" s="163">
        <v>0.27500000000000002</v>
      </c>
      <c r="BP148" s="160">
        <v>45657</v>
      </c>
      <c r="BQ148" s="161">
        <v>0.16800000000000001</v>
      </c>
      <c r="BR148" s="28"/>
      <c r="BT148" s="190">
        <f t="shared" si="104"/>
        <v>3.1E-2</v>
      </c>
      <c r="BW148" s="162"/>
      <c r="BX148" s="163"/>
      <c r="CB148" s="160"/>
      <c r="CC148" s="161"/>
      <c r="CD148" s="28"/>
      <c r="CF148" s="190"/>
      <c r="CI148" s="76"/>
      <c r="CJ148" s="91"/>
      <c r="CR148" s="190"/>
      <c r="CU148" s="76"/>
      <c r="CV148" s="91"/>
      <c r="DD148" s="190"/>
      <c r="DG148" s="76"/>
      <c r="DH148" s="91"/>
      <c r="DP148" s="190"/>
      <c r="DS148" s="76"/>
      <c r="DT148" s="91"/>
      <c r="EB148" s="190"/>
      <c r="EE148" s="76"/>
      <c r="EF148" s="91"/>
      <c r="EN148" s="190"/>
      <c r="EQ148" s="76"/>
      <c r="ER148" s="91"/>
      <c r="EZ148" s="190"/>
      <c r="FC148" s="76"/>
      <c r="FD148" s="91"/>
      <c r="FL148" s="190"/>
      <c r="FO148" s="76"/>
      <c r="FP148" s="91"/>
      <c r="FX148" s="190"/>
      <c r="GA148" s="76"/>
      <c r="GB148" s="91"/>
      <c r="GJ148" s="190"/>
      <c r="GM148" s="76"/>
      <c r="GN148" s="91"/>
      <c r="GV148" s="190"/>
      <c r="GY148" s="76"/>
      <c r="GZ148" s="91"/>
      <c r="HH148" s="190"/>
      <c r="HJ148" s="24" t="s">
        <v>206</v>
      </c>
      <c r="HK148" s="84"/>
      <c r="HL148" s="85"/>
      <c r="HM148" s="85"/>
      <c r="HN148" s="85"/>
      <c r="HO148" s="85"/>
      <c r="HP148" s="85"/>
      <c r="HQ148" s="85"/>
      <c r="HR148" s="85"/>
      <c r="HS148" s="85"/>
      <c r="HT148" s="85"/>
      <c r="HU148" s="85"/>
      <c r="HV148" s="516">
        <v>0</v>
      </c>
      <c r="HW148" s="172">
        <v>0</v>
      </c>
      <c r="HX148" s="82"/>
      <c r="HY148" s="786"/>
      <c r="HZ148" s="82"/>
      <c r="IA148" s="787"/>
      <c r="IB148" s="83"/>
      <c r="IC148" s="84"/>
      <c r="ID148" s="85"/>
      <c r="IE148" s="85"/>
      <c r="IF148" s="86"/>
      <c r="IG148" s="85"/>
      <c r="IH148" s="85"/>
      <c r="II148" s="85"/>
      <c r="IJ148" s="86"/>
    </row>
    <row r="149" spans="3:244" x14ac:dyDescent="0.6">
      <c r="C149" s="59"/>
      <c r="D149" s="269"/>
      <c r="E149" s="28"/>
      <c r="F149" s="57"/>
      <c r="G149" s="28"/>
      <c r="H149" s="152"/>
      <c r="I149" s="158"/>
      <c r="J149" s="28"/>
      <c r="L149" s="190"/>
      <c r="O149" s="59"/>
      <c r="P149" s="159"/>
      <c r="Q149" s="99"/>
      <c r="R149" s="57"/>
      <c r="S149" s="28"/>
      <c r="T149" s="152"/>
      <c r="U149" s="265"/>
      <c r="V149" s="28"/>
      <c r="X149" s="190"/>
      <c r="AA149" s="162">
        <v>46346</v>
      </c>
      <c r="AB149" s="163">
        <v>0.443</v>
      </c>
      <c r="AF149" s="160">
        <v>46331</v>
      </c>
      <c r="AG149" s="266">
        <v>16.524999999999999</v>
      </c>
      <c r="AH149" s="28"/>
      <c r="AJ149" s="190">
        <f t="shared" si="102"/>
        <v>1.7290000000000028</v>
      </c>
      <c r="AM149" s="162">
        <v>46092</v>
      </c>
      <c r="AN149" s="163">
        <v>7.0919999999999996</v>
      </c>
      <c r="AO149" s="99"/>
      <c r="AR149" s="160">
        <v>46055</v>
      </c>
      <c r="AS149" s="266">
        <v>2.8849999999999998</v>
      </c>
      <c r="AT149" s="28"/>
      <c r="AV149" s="190"/>
      <c r="AY149" s="162">
        <v>46192</v>
      </c>
      <c r="AZ149" s="163">
        <v>1E-3</v>
      </c>
      <c r="BD149" s="160">
        <v>46157</v>
      </c>
      <c r="BE149" s="161">
        <v>0.28699999999999998</v>
      </c>
      <c r="BF149" s="28"/>
      <c r="BH149" s="190">
        <f t="shared" si="103"/>
        <v>3.5000000000000031E-2</v>
      </c>
      <c r="BK149" s="162">
        <v>45734</v>
      </c>
      <c r="BL149" s="163">
        <v>1.7999999999999999E-2</v>
      </c>
      <c r="BP149" s="160">
        <v>45659</v>
      </c>
      <c r="BQ149" s="161">
        <v>0.19900000000000001</v>
      </c>
      <c r="BR149" s="28"/>
      <c r="BT149" s="190">
        <f t="shared" si="104"/>
        <v>-5.0000000000000017E-2</v>
      </c>
      <c r="BW149" s="162"/>
      <c r="BX149" s="163"/>
      <c r="CB149" s="160"/>
      <c r="CC149" s="161"/>
      <c r="CD149" s="28"/>
      <c r="CF149" s="190"/>
      <c r="CI149" s="76"/>
      <c r="CJ149" s="91"/>
      <c r="CR149" s="190"/>
      <c r="CU149" s="76"/>
      <c r="CV149" s="91"/>
      <c r="DD149" s="190"/>
      <c r="DG149" s="76"/>
      <c r="DH149" s="91"/>
      <c r="DP149" s="190"/>
      <c r="DS149" s="76"/>
      <c r="DT149" s="91"/>
      <c r="EB149" s="190"/>
      <c r="EE149" s="76"/>
      <c r="EF149" s="91"/>
      <c r="EN149" s="190"/>
      <c r="EQ149" s="76"/>
      <c r="ER149" s="91"/>
      <c r="EZ149" s="190"/>
      <c r="FC149" s="76"/>
      <c r="FD149" s="91"/>
      <c r="FL149" s="190"/>
      <c r="FO149" s="76"/>
      <c r="FP149" s="91"/>
      <c r="FX149" s="190"/>
      <c r="GA149" s="76"/>
      <c r="GB149" s="91"/>
      <c r="GJ149" s="190"/>
      <c r="GM149" s="76"/>
      <c r="GN149" s="91"/>
      <c r="GV149" s="190"/>
      <c r="GY149" s="76"/>
      <c r="GZ149" s="91"/>
      <c r="HH149" s="190"/>
      <c r="HJ149" s="39" t="s">
        <v>207</v>
      </c>
      <c r="HK149" s="84"/>
      <c r="HL149" s="85"/>
      <c r="HM149" s="85"/>
      <c r="HN149" s="85"/>
      <c r="HO149" s="85"/>
      <c r="HP149" s="85"/>
      <c r="HQ149" s="85"/>
      <c r="HR149" s="85"/>
      <c r="HS149" s="85"/>
      <c r="HT149" s="85"/>
      <c r="HU149" s="85"/>
      <c r="HV149" s="471"/>
      <c r="HW149" s="85"/>
      <c r="HX149" s="173">
        <v>0</v>
      </c>
      <c r="HY149" s="471"/>
      <c r="HZ149" s="85"/>
      <c r="IA149" s="788"/>
      <c r="IB149" s="86"/>
      <c r="IC149" s="84"/>
      <c r="ID149" s="85"/>
      <c r="IE149" s="85"/>
      <c r="IF149" s="86"/>
      <c r="IG149" s="85"/>
      <c r="IH149" s="85"/>
      <c r="II149" s="85"/>
      <c r="IJ149" s="86"/>
    </row>
    <row r="150" spans="3:244" x14ac:dyDescent="0.6">
      <c r="C150" s="59"/>
      <c r="D150" s="269"/>
      <c r="E150" s="28"/>
      <c r="F150" s="57"/>
      <c r="G150" s="28"/>
      <c r="H150" s="152"/>
      <c r="I150" s="158"/>
      <c r="J150" s="28"/>
      <c r="L150" s="190"/>
      <c r="O150" s="59"/>
      <c r="P150" s="159"/>
      <c r="Q150" s="99"/>
      <c r="R150" s="57"/>
      <c r="S150" s="28"/>
      <c r="T150" s="152"/>
      <c r="U150" s="265"/>
      <c r="V150" s="28"/>
      <c r="X150" s="190"/>
      <c r="AA150" s="162">
        <v>46352</v>
      </c>
      <c r="AB150" s="163">
        <v>0.56999999999999995</v>
      </c>
      <c r="AF150" s="160">
        <v>46346</v>
      </c>
      <c r="AG150" s="266">
        <v>0.36599999999999999</v>
      </c>
      <c r="AH150" s="28"/>
      <c r="AJ150" s="190">
        <f t="shared" si="102"/>
        <v>7.7000000000000013E-2</v>
      </c>
      <c r="AM150" s="162">
        <v>46097</v>
      </c>
      <c r="AN150" s="163">
        <v>0.48899999999999999</v>
      </c>
      <c r="AO150" s="99"/>
      <c r="AR150" s="160">
        <v>46090</v>
      </c>
      <c r="AS150" s="266">
        <v>15.239000000000001</v>
      </c>
      <c r="AT150" s="28"/>
      <c r="AV150" s="190"/>
      <c r="AY150" s="162">
        <v>46204</v>
      </c>
      <c r="AZ150" s="163">
        <v>2.6549999999999998</v>
      </c>
      <c r="BD150" s="160">
        <v>46160</v>
      </c>
      <c r="BE150" s="161">
        <v>5.3449999999999998</v>
      </c>
      <c r="BF150" s="28"/>
      <c r="BH150" s="190">
        <f t="shared" si="103"/>
        <v>0.73899999999999988</v>
      </c>
      <c r="BK150" s="162">
        <v>45735</v>
      </c>
      <c r="BL150" s="163">
        <v>3.2000000000000001E-2</v>
      </c>
      <c r="BP150" s="160">
        <v>45660</v>
      </c>
      <c r="BQ150" s="161">
        <v>0.13400000000000001</v>
      </c>
      <c r="BR150" s="28"/>
      <c r="BT150" s="190">
        <f t="shared" si="104"/>
        <v>0.19500000000000001</v>
      </c>
      <c r="BW150" s="162"/>
      <c r="BX150" s="163"/>
      <c r="CB150" s="160"/>
      <c r="CC150" s="161"/>
      <c r="CD150" s="28"/>
      <c r="CF150" s="190"/>
      <c r="CI150" s="76"/>
      <c r="CJ150" s="91"/>
      <c r="CR150" s="190"/>
      <c r="CU150" s="76"/>
      <c r="CV150" s="91"/>
      <c r="DD150" s="190"/>
      <c r="DG150" s="76"/>
      <c r="DH150" s="91"/>
      <c r="DP150" s="190"/>
      <c r="DS150" s="76"/>
      <c r="DT150" s="91"/>
      <c r="EB150" s="190"/>
      <c r="EE150" s="76"/>
      <c r="EF150" s="91"/>
      <c r="EN150" s="190"/>
      <c r="EQ150" s="76"/>
      <c r="ER150" s="91"/>
      <c r="EZ150" s="190"/>
      <c r="FC150" s="76"/>
      <c r="FD150" s="91"/>
      <c r="FL150" s="190"/>
      <c r="FO150" s="76"/>
      <c r="FP150" s="91"/>
      <c r="FX150" s="190"/>
      <c r="GA150" s="76"/>
      <c r="GB150" s="91"/>
      <c r="GJ150" s="190"/>
      <c r="GM150" s="76"/>
      <c r="GN150" s="91"/>
      <c r="GV150" s="190"/>
      <c r="GY150" s="76"/>
      <c r="GZ150" s="91"/>
      <c r="HH150" s="190"/>
      <c r="HJ150" s="39" t="s">
        <v>213</v>
      </c>
      <c r="HK150" s="173">
        <v>0</v>
      </c>
      <c r="HL150" s="85"/>
      <c r="HM150" s="85"/>
      <c r="HN150" s="85"/>
      <c r="HO150" s="85"/>
      <c r="HP150" s="85"/>
      <c r="HQ150" s="85"/>
      <c r="HR150" s="85"/>
      <c r="HS150" s="85"/>
      <c r="HT150" s="85"/>
      <c r="HU150" s="85"/>
      <c r="HV150" s="471"/>
      <c r="HW150" s="85"/>
      <c r="HX150" s="85"/>
      <c r="HY150" s="471"/>
      <c r="HZ150" s="85"/>
      <c r="IA150" s="788"/>
      <c r="IB150" s="86"/>
      <c r="IC150" s="84"/>
      <c r="ID150" s="85"/>
      <c r="IE150" s="85"/>
      <c r="IF150" s="86"/>
      <c r="IG150" s="85"/>
      <c r="IH150" s="85"/>
      <c r="II150" s="85"/>
      <c r="IJ150" s="86"/>
    </row>
    <row r="151" spans="3:244" ht="16.149999999999999" thickBot="1" x14ac:dyDescent="0.65">
      <c r="C151" s="59"/>
      <c r="D151" s="269"/>
      <c r="E151" s="28"/>
      <c r="F151" s="57"/>
      <c r="G151" s="28"/>
      <c r="H151" s="152"/>
      <c r="I151" s="158"/>
      <c r="J151" s="28"/>
      <c r="L151" s="190"/>
      <c r="O151" s="59"/>
      <c r="P151" s="159"/>
      <c r="Q151" s="99"/>
      <c r="R151" s="57"/>
      <c r="S151" s="28"/>
      <c r="T151" s="152"/>
      <c r="U151" s="265"/>
      <c r="V151" s="28"/>
      <c r="X151" s="190"/>
      <c r="AA151" s="162">
        <v>46357</v>
      </c>
      <c r="AB151" s="163">
        <v>1.2929999999999999</v>
      </c>
      <c r="AF151" s="160">
        <v>46352</v>
      </c>
      <c r="AG151" s="266">
        <v>0.46800000000000003</v>
      </c>
      <c r="AH151" s="28"/>
      <c r="AJ151" s="190">
        <f t="shared" si="102"/>
        <v>0.10199999999999992</v>
      </c>
      <c r="AM151" s="162">
        <v>46100</v>
      </c>
      <c r="AN151" s="163">
        <v>1.585</v>
      </c>
      <c r="AO151" s="99"/>
      <c r="AR151" s="160">
        <v>46092</v>
      </c>
      <c r="AS151" s="266">
        <v>3.774</v>
      </c>
      <c r="AT151" s="28"/>
      <c r="AV151" s="190"/>
      <c r="AY151" s="162">
        <v>46211</v>
      </c>
      <c r="AZ151" s="163">
        <v>3.3809999999999998</v>
      </c>
      <c r="BD151" s="160">
        <v>46167</v>
      </c>
      <c r="BE151" s="161">
        <v>6.125</v>
      </c>
      <c r="BF151" s="28"/>
      <c r="BH151" s="190">
        <f t="shared" si="103"/>
        <v>0.75499999999999989</v>
      </c>
      <c r="BK151" s="162">
        <v>45736</v>
      </c>
      <c r="BL151" s="163">
        <v>4.0000000000000001E-3</v>
      </c>
      <c r="BP151" s="160">
        <v>45663</v>
      </c>
      <c r="BQ151" s="161">
        <v>2.4E-2</v>
      </c>
      <c r="BR151" s="28"/>
      <c r="BT151" s="190">
        <f t="shared" si="104"/>
        <v>5.9999999999999984E-3</v>
      </c>
      <c r="BW151" s="162"/>
      <c r="BX151" s="163"/>
      <c r="CB151" s="160"/>
      <c r="CC151" s="161"/>
      <c r="CD151" s="28"/>
      <c r="CF151" s="190"/>
      <c r="CI151" s="76"/>
      <c r="CJ151" s="91"/>
      <c r="CR151" s="190"/>
      <c r="CU151" s="76"/>
      <c r="CV151" s="91"/>
      <c r="DD151" s="190"/>
      <c r="DG151" s="76"/>
      <c r="DH151" s="91"/>
      <c r="DP151" s="190"/>
      <c r="DS151" s="76"/>
      <c r="DT151" s="91"/>
      <c r="EB151" s="190"/>
      <c r="EE151" s="76"/>
      <c r="EF151" s="91"/>
      <c r="EN151" s="190"/>
      <c r="EQ151" s="76"/>
      <c r="ER151" s="91"/>
      <c r="EZ151" s="190"/>
      <c r="FC151" s="76"/>
      <c r="FD151" s="91"/>
      <c r="FL151" s="190"/>
      <c r="FO151" s="76"/>
      <c r="FP151" s="91"/>
      <c r="FX151" s="190"/>
      <c r="GA151" s="76"/>
      <c r="GB151" s="91"/>
      <c r="GJ151" s="190"/>
      <c r="GM151" s="76"/>
      <c r="GN151" s="91"/>
      <c r="GV151" s="190"/>
      <c r="GY151" s="76"/>
      <c r="GZ151" s="91"/>
      <c r="HH151" s="190"/>
      <c r="HJ151" s="40" t="s">
        <v>208</v>
      </c>
      <c r="HK151" s="87"/>
      <c r="HL151" s="88"/>
      <c r="HM151" s="287"/>
      <c r="HN151" s="88"/>
      <c r="HO151" s="287"/>
      <c r="HP151" s="287"/>
      <c r="HQ151" s="287"/>
      <c r="HR151" s="287"/>
      <c r="HS151" s="287"/>
      <c r="HT151" s="88"/>
      <c r="HU151" s="88"/>
      <c r="HV151" s="472"/>
      <c r="HW151" s="88"/>
      <c r="HX151" s="88"/>
      <c r="HY151" s="472"/>
      <c r="HZ151" s="88"/>
      <c r="IA151" s="791"/>
      <c r="IB151" s="174">
        <v>0</v>
      </c>
      <c r="IC151" s="87"/>
      <c r="ID151" s="88"/>
      <c r="IE151" s="88"/>
      <c r="IF151" s="89"/>
      <c r="IG151" s="88"/>
      <c r="IH151" s="88"/>
      <c r="II151" s="88"/>
      <c r="IJ151" s="89"/>
    </row>
    <row r="152" spans="3:244" x14ac:dyDescent="0.6">
      <c r="C152" s="59"/>
      <c r="D152" s="269"/>
      <c r="E152" s="28"/>
      <c r="F152" s="57"/>
      <c r="G152" s="28"/>
      <c r="H152" s="152"/>
      <c r="I152" s="158"/>
      <c r="J152" s="28"/>
      <c r="L152" s="190"/>
      <c r="O152" s="59"/>
      <c r="P152" s="159"/>
      <c r="Q152" s="99"/>
      <c r="R152" s="57"/>
      <c r="S152" s="28"/>
      <c r="T152" s="152"/>
      <c r="U152" s="265"/>
      <c r="V152" s="28"/>
      <c r="X152" s="190"/>
      <c r="AA152" s="162">
        <v>46363</v>
      </c>
      <c r="AB152" s="163">
        <v>1.052</v>
      </c>
      <c r="AF152" s="160">
        <v>46357</v>
      </c>
      <c r="AG152" s="266">
        <v>7.0519999999999996</v>
      </c>
      <c r="AH152" s="28"/>
      <c r="AJ152" s="190">
        <f t="shared" si="102"/>
        <v>-5.7589999999999995</v>
      </c>
      <c r="AM152" s="162">
        <v>46119</v>
      </c>
      <c r="AN152" s="163">
        <v>14.606999999999999</v>
      </c>
      <c r="AO152" s="99"/>
      <c r="AR152" s="160">
        <v>46093</v>
      </c>
      <c r="AS152" s="266">
        <v>41.883000000000003</v>
      </c>
      <c r="AT152" s="28"/>
      <c r="AV152" s="190"/>
      <c r="AY152" s="162">
        <v>46223</v>
      </c>
      <c r="AZ152" s="163">
        <v>2.5059999999999998</v>
      </c>
      <c r="BD152" s="160">
        <v>46175</v>
      </c>
      <c r="BE152" s="161">
        <v>1.155</v>
      </c>
      <c r="BF152" s="28"/>
      <c r="BH152" s="190">
        <f t="shared" si="103"/>
        <v>0.13900000000000001</v>
      </c>
      <c r="BK152" s="162">
        <v>45737</v>
      </c>
      <c r="BL152" s="163">
        <v>0.13800000000000001</v>
      </c>
      <c r="BP152" s="160">
        <v>45664</v>
      </c>
      <c r="BQ152" s="161">
        <v>6.4000000000000001E-2</v>
      </c>
      <c r="BR152" s="28"/>
      <c r="BT152" s="190" t="e">
        <f t="shared" si="104"/>
        <v>#N/A</v>
      </c>
      <c r="BW152" s="162"/>
      <c r="BX152" s="163"/>
      <c r="CB152" s="160"/>
      <c r="CC152" s="161"/>
      <c r="CD152" s="28"/>
      <c r="CF152" s="190"/>
      <c r="CI152" s="76"/>
      <c r="CJ152" s="91"/>
      <c r="CR152" s="190"/>
      <c r="CU152" s="76"/>
      <c r="CV152" s="91"/>
      <c r="DD152" s="190"/>
      <c r="DG152" s="76"/>
      <c r="DH152" s="91"/>
      <c r="DP152" s="190"/>
      <c r="DS152" s="76"/>
      <c r="DT152" s="91"/>
      <c r="EB152" s="190"/>
      <c r="EE152" s="76"/>
      <c r="EF152" s="91"/>
      <c r="EN152" s="190"/>
      <c r="EQ152" s="76"/>
      <c r="ER152" s="91"/>
      <c r="EZ152" s="190"/>
      <c r="FC152" s="76"/>
      <c r="FD152" s="91"/>
      <c r="FL152" s="190"/>
      <c r="FO152" s="76"/>
      <c r="FP152" s="91"/>
      <c r="FX152" s="190"/>
      <c r="GA152" s="76"/>
      <c r="GB152" s="91"/>
      <c r="GJ152" s="190"/>
      <c r="GM152" s="76"/>
      <c r="GN152" s="91"/>
      <c r="GV152" s="190"/>
      <c r="GY152" s="76"/>
      <c r="GZ152" s="91"/>
      <c r="HH152" s="190"/>
      <c r="HJ152" s="22"/>
      <c r="HK152" s="118"/>
      <c r="HL152" s="118"/>
      <c r="HM152" s="118"/>
      <c r="HN152" s="118"/>
      <c r="HO152" s="118"/>
      <c r="HP152" s="118"/>
      <c r="HQ152" s="118"/>
      <c r="HR152" s="118"/>
      <c r="HS152" s="118"/>
      <c r="HT152" s="118"/>
      <c r="HU152" s="118"/>
      <c r="HV152" s="118"/>
      <c r="HW152" s="118"/>
      <c r="HX152" s="118"/>
      <c r="HY152" s="118"/>
      <c r="HZ152" s="118"/>
      <c r="IA152" s="118"/>
      <c r="IB152" s="118"/>
      <c r="IC152" s="118"/>
      <c r="ID152" s="118"/>
      <c r="IE152" s="118"/>
      <c r="IF152" s="118"/>
      <c r="IG152" s="118"/>
      <c r="IH152" s="118"/>
      <c r="II152" s="118"/>
      <c r="IJ152" s="118"/>
    </row>
    <row r="153" spans="3:244" ht="16.149999999999999" thickBot="1" x14ac:dyDescent="0.65">
      <c r="C153" s="59"/>
      <c r="D153" s="269"/>
      <c r="E153" s="28"/>
      <c r="F153" s="57"/>
      <c r="G153" s="28"/>
      <c r="H153" s="152"/>
      <c r="I153" s="158"/>
      <c r="J153" s="28"/>
      <c r="L153" s="190"/>
      <c r="O153" s="59"/>
      <c r="P153" s="159"/>
      <c r="Q153" s="99"/>
      <c r="R153" s="57"/>
      <c r="S153" s="28"/>
      <c r="T153" s="152"/>
      <c r="U153" s="265"/>
      <c r="V153" s="28"/>
      <c r="X153" s="190"/>
      <c r="AA153" s="162">
        <v>46364</v>
      </c>
      <c r="AB153" s="163">
        <v>10.855</v>
      </c>
      <c r="AF153" s="160">
        <v>46363</v>
      </c>
      <c r="AG153" s="266">
        <v>0.86599999999999999</v>
      </c>
      <c r="AH153" s="28"/>
      <c r="AJ153" s="190">
        <f t="shared" si="102"/>
        <v>0.18600000000000005</v>
      </c>
      <c r="AM153" s="162">
        <v>46148</v>
      </c>
      <c r="AN153" s="163">
        <v>3.2280000000000002</v>
      </c>
      <c r="AO153" s="99"/>
      <c r="AR153" s="160">
        <v>46097</v>
      </c>
      <c r="AS153" s="266">
        <v>1.196</v>
      </c>
      <c r="AT153" s="28"/>
      <c r="AV153" s="190"/>
      <c r="AY153" s="162">
        <v>46238</v>
      </c>
      <c r="AZ153" s="163">
        <v>1.008</v>
      </c>
      <c r="BD153" s="160">
        <v>46181</v>
      </c>
      <c r="BE153" s="161">
        <v>1.157</v>
      </c>
      <c r="BF153" s="28"/>
      <c r="BH153" s="190">
        <f t="shared" si="103"/>
        <v>0.1359999999999999</v>
      </c>
      <c r="BK153" s="162">
        <v>45740</v>
      </c>
      <c r="BL153" s="163">
        <v>0.14199999999999999</v>
      </c>
      <c r="BP153" s="160">
        <v>45665</v>
      </c>
      <c r="BQ153" s="161">
        <v>0.02</v>
      </c>
      <c r="BR153" s="28"/>
      <c r="BT153" s="190">
        <f t="shared" si="104"/>
        <v>5.000000000000001E-3</v>
      </c>
      <c r="BW153" s="162"/>
      <c r="BX153" s="163"/>
      <c r="CB153" s="160"/>
      <c r="CC153" s="161"/>
      <c r="CD153" s="28"/>
      <c r="CF153" s="190"/>
      <c r="CI153" s="76"/>
      <c r="CJ153" s="91"/>
      <c r="CR153" s="190"/>
      <c r="CU153" s="76"/>
      <c r="CV153" s="91"/>
      <c r="DD153" s="190"/>
      <c r="DG153" s="76"/>
      <c r="DH153" s="91"/>
      <c r="DP153" s="190"/>
      <c r="DS153" s="76"/>
      <c r="DT153" s="91"/>
      <c r="EB153" s="190"/>
      <c r="EE153" s="76"/>
      <c r="EF153" s="91"/>
      <c r="EN153" s="190"/>
      <c r="EQ153" s="76"/>
      <c r="ER153" s="91"/>
      <c r="EZ153" s="190"/>
      <c r="FC153" s="76"/>
      <c r="FD153" s="91"/>
      <c r="FL153" s="190"/>
      <c r="FO153" s="76"/>
      <c r="FP153" s="91"/>
      <c r="FX153" s="190"/>
      <c r="GA153" s="76"/>
      <c r="GB153" s="91"/>
      <c r="GJ153" s="190"/>
      <c r="GM153" s="76"/>
      <c r="GN153" s="91"/>
      <c r="GV153" s="190"/>
      <c r="GY153" s="76"/>
      <c r="GZ153" s="91"/>
      <c r="HH153" s="190"/>
      <c r="HJ153" s="28"/>
      <c r="HK153" s="118"/>
      <c r="HL153" s="118"/>
      <c r="HM153" s="118"/>
      <c r="HN153" s="118"/>
      <c r="HO153" s="118"/>
      <c r="HP153" s="118"/>
      <c r="HQ153" s="118"/>
      <c r="HR153" s="118"/>
      <c r="HS153" s="118"/>
      <c r="HT153" s="118"/>
      <c r="HU153" s="118"/>
      <c r="HV153" s="118"/>
      <c r="HW153" s="118"/>
      <c r="IB153" s="41"/>
    </row>
    <row r="154" spans="3:244" ht="16.149999999999999" thickBot="1" x14ac:dyDescent="0.65">
      <c r="C154" s="59"/>
      <c r="D154" s="269"/>
      <c r="E154" s="28"/>
      <c r="F154" s="57"/>
      <c r="G154" s="28"/>
      <c r="H154" s="152"/>
      <c r="I154" s="158"/>
      <c r="J154" s="28"/>
      <c r="L154" s="190"/>
      <c r="O154" s="59"/>
      <c r="P154" s="159"/>
      <c r="Q154" s="99"/>
      <c r="R154" s="57"/>
      <c r="S154" s="28"/>
      <c r="T154" s="152"/>
      <c r="U154" s="265"/>
      <c r="V154" s="28"/>
      <c r="X154" s="190"/>
      <c r="AA154" s="162">
        <v>46371</v>
      </c>
      <c r="AB154" s="163">
        <v>0.70599999999999996</v>
      </c>
      <c r="AF154" s="160">
        <v>46364</v>
      </c>
      <c r="AG154" s="266">
        <v>1.8360000000000001</v>
      </c>
      <c r="AH154" s="28"/>
      <c r="AJ154" s="190">
        <f t="shared" si="102"/>
        <v>9.0190000000000001</v>
      </c>
      <c r="AM154" s="162">
        <v>46150</v>
      </c>
      <c r="AN154" s="163">
        <v>16.817</v>
      </c>
      <c r="AO154" s="99"/>
      <c r="AR154" s="160">
        <v>46100</v>
      </c>
      <c r="AS154" s="266">
        <v>0.66800000000000004</v>
      </c>
      <c r="AT154" s="28"/>
      <c r="AV154" s="190"/>
      <c r="AY154" s="162">
        <v>46241</v>
      </c>
      <c r="AZ154" s="163">
        <v>0.65700000000000003</v>
      </c>
      <c r="BD154" s="160">
        <v>46204</v>
      </c>
      <c r="BE154" s="161">
        <v>2.1819999999999999</v>
      </c>
      <c r="BF154" s="28"/>
      <c r="BH154" s="190">
        <f t="shared" si="103"/>
        <v>0.47299999999999986</v>
      </c>
      <c r="BK154" s="162">
        <v>45741</v>
      </c>
      <c r="BL154" s="163">
        <v>8.3000000000000004E-2</v>
      </c>
      <c r="BP154" s="160">
        <v>45666</v>
      </c>
      <c r="BQ154" s="161">
        <v>2.7E-2</v>
      </c>
      <c r="BR154" s="28"/>
      <c r="BT154" s="190">
        <f t="shared" si="104"/>
        <v>6.0000000000000019E-3</v>
      </c>
      <c r="BW154" s="162"/>
      <c r="BX154" s="163"/>
      <c r="CB154" s="160"/>
      <c r="CC154" s="161"/>
      <c r="CD154" s="28"/>
      <c r="CF154" s="190"/>
      <c r="CI154" s="76"/>
      <c r="CJ154" s="91"/>
      <c r="CR154" s="190"/>
      <c r="CU154" s="76"/>
      <c r="CV154" s="91"/>
      <c r="DD154" s="190"/>
      <c r="DG154" s="76"/>
      <c r="DH154" s="91"/>
      <c r="DP154" s="190"/>
      <c r="DS154" s="76"/>
      <c r="DT154" s="91"/>
      <c r="EB154" s="190"/>
      <c r="EE154" s="76"/>
      <c r="EF154" s="91"/>
      <c r="EN154" s="190"/>
      <c r="EQ154" s="76"/>
      <c r="ER154" s="91"/>
      <c r="EZ154" s="190"/>
      <c r="FC154" s="76"/>
      <c r="FD154" s="91"/>
      <c r="FL154" s="190"/>
      <c r="FO154" s="76"/>
      <c r="FP154" s="91"/>
      <c r="FX154" s="190"/>
      <c r="GA154" s="76"/>
      <c r="GB154" s="91"/>
      <c r="GJ154" s="190"/>
      <c r="GM154" s="76"/>
      <c r="GN154" s="91"/>
      <c r="GV154" s="190"/>
      <c r="GY154" s="76"/>
      <c r="GZ154" s="91"/>
      <c r="HH154" s="190"/>
      <c r="HJ154" s="321" t="s">
        <v>411</v>
      </c>
      <c r="HK154" s="25" t="s">
        <v>1</v>
      </c>
      <c r="HL154" s="26" t="s">
        <v>230</v>
      </c>
      <c r="HM154" s="26" t="str">
        <f>HM125</f>
        <v>KR7005380001</v>
      </c>
      <c r="HN154" s="26" t="s">
        <v>225</v>
      </c>
      <c r="HO154" s="26" t="s">
        <v>169</v>
      </c>
      <c r="HP154" s="26" t="s">
        <v>180</v>
      </c>
      <c r="HQ154" s="26" t="s">
        <v>185</v>
      </c>
      <c r="HR154" s="26" t="s">
        <v>193</v>
      </c>
      <c r="HS154" s="26" t="s">
        <v>197</v>
      </c>
      <c r="HT154" s="26" t="s">
        <v>201</v>
      </c>
      <c r="HU154" s="26" t="s">
        <v>216</v>
      </c>
      <c r="HV154" s="26" t="s">
        <v>12</v>
      </c>
      <c r="HW154" s="26" t="s">
        <v>187</v>
      </c>
      <c r="HX154" s="26" t="s">
        <v>13</v>
      </c>
      <c r="HY154" s="782" t="s">
        <v>11</v>
      </c>
      <c r="HZ154" s="26" t="s">
        <v>659</v>
      </c>
      <c r="IA154" s="467" t="s">
        <v>658</v>
      </c>
      <c r="IB154" s="38" t="s">
        <v>14</v>
      </c>
      <c r="IC154" s="78" t="s">
        <v>18</v>
      </c>
      <c r="ID154" s="79" t="s">
        <v>16</v>
      </c>
      <c r="IE154" s="79" t="s">
        <v>15</v>
      </c>
      <c r="IF154" s="80" t="s">
        <v>17</v>
      </c>
      <c r="IG154" s="78" t="s">
        <v>206</v>
      </c>
      <c r="IH154" s="79" t="s">
        <v>207</v>
      </c>
      <c r="II154" s="79" t="s">
        <v>213</v>
      </c>
      <c r="IJ154" s="80" t="s">
        <v>208</v>
      </c>
    </row>
    <row r="155" spans="3:244" x14ac:dyDescent="0.6">
      <c r="C155" s="59"/>
      <c r="D155" s="269"/>
      <c r="E155" s="28"/>
      <c r="F155" s="57"/>
      <c r="G155" s="28"/>
      <c r="H155" s="152"/>
      <c r="I155" s="158"/>
      <c r="J155" s="28"/>
      <c r="L155" s="190"/>
      <c r="O155" s="59"/>
      <c r="P155" s="159"/>
      <c r="Q155" s="99"/>
      <c r="R155" s="57"/>
      <c r="S155" s="28"/>
      <c r="T155" s="152"/>
      <c r="U155" s="265"/>
      <c r="V155" s="28"/>
      <c r="X155" s="190"/>
      <c r="AA155" s="162">
        <v>46378</v>
      </c>
      <c r="AB155" s="163">
        <v>1.32</v>
      </c>
      <c r="AF155" s="160">
        <v>46371</v>
      </c>
      <c r="AG155" s="266">
        <v>0.65800000000000003</v>
      </c>
      <c r="AH155" s="28"/>
      <c r="AJ155" s="190">
        <f t="shared" si="102"/>
        <v>4.7999999999999932E-2</v>
      </c>
      <c r="AM155" s="162">
        <v>46156</v>
      </c>
      <c r="AN155" s="163">
        <v>19.885000000000002</v>
      </c>
      <c r="AO155" s="99"/>
      <c r="AR155" s="160">
        <v>46113</v>
      </c>
      <c r="AS155" s="266">
        <v>2.19</v>
      </c>
      <c r="AT155" s="28"/>
      <c r="AV155" s="190"/>
      <c r="AY155" s="162">
        <v>46244</v>
      </c>
      <c r="AZ155" s="163">
        <v>1.585</v>
      </c>
      <c r="BD155" s="160">
        <v>46211</v>
      </c>
      <c r="BE155" s="161">
        <v>2.7850000000000001</v>
      </c>
      <c r="BF155" s="28"/>
      <c r="BH155" s="190">
        <f t="shared" si="103"/>
        <v>0.59599999999999964</v>
      </c>
      <c r="BK155" s="162">
        <v>45743</v>
      </c>
      <c r="BL155" s="163">
        <v>2.8000000000000001E-2</v>
      </c>
      <c r="BP155" s="160">
        <v>45667</v>
      </c>
      <c r="BQ155" s="161">
        <v>0.23100000000000001</v>
      </c>
      <c r="BR155" s="28"/>
      <c r="BT155" s="190">
        <f t="shared" si="104"/>
        <v>4.6000000000000013E-2</v>
      </c>
      <c r="BW155" s="162"/>
      <c r="BX155" s="163"/>
      <c r="CB155" s="160"/>
      <c r="CC155" s="161"/>
      <c r="CD155" s="28"/>
      <c r="CF155" s="190"/>
      <c r="CI155" s="76"/>
      <c r="CJ155" s="91"/>
      <c r="CR155" s="190"/>
      <c r="CU155" s="76"/>
      <c r="CV155" s="91"/>
      <c r="DD155" s="190"/>
      <c r="DG155" s="76"/>
      <c r="DH155" s="91"/>
      <c r="DP155" s="190"/>
      <c r="DS155" s="76"/>
      <c r="DT155" s="91"/>
      <c r="EB155" s="190"/>
      <c r="EE155" s="76"/>
      <c r="EF155" s="91"/>
      <c r="EN155" s="190"/>
      <c r="EQ155" s="76"/>
      <c r="ER155" s="91"/>
      <c r="EZ155" s="190"/>
      <c r="FC155" s="76"/>
      <c r="FD155" s="91"/>
      <c r="FL155" s="190"/>
      <c r="FO155" s="76"/>
      <c r="FP155" s="91"/>
      <c r="FX155" s="190"/>
      <c r="GA155" s="76"/>
      <c r="GB155" s="91"/>
      <c r="GJ155" s="190"/>
      <c r="GM155" s="76"/>
      <c r="GN155" s="91"/>
      <c r="GV155" s="190"/>
      <c r="GY155" s="76"/>
      <c r="GZ155" s="91"/>
      <c r="HH155" s="190"/>
      <c r="HJ155" s="24" t="s">
        <v>1</v>
      </c>
      <c r="HK155" s="74">
        <f t="shared" ref="HK155:HY155" si="105">IF(OR(ISBLANK(HK97),ISBLANK(HK126)),"",HK97-HK126)</f>
        <v>0</v>
      </c>
      <c r="HL155" s="175" t="str">
        <f t="shared" si="105"/>
        <v/>
      </c>
      <c r="HM155" s="175" t="str">
        <f t="shared" si="105"/>
        <v/>
      </c>
      <c r="HN155" s="175" t="str">
        <f t="shared" si="105"/>
        <v/>
      </c>
      <c r="HO155" s="175" t="str">
        <f t="shared" si="105"/>
        <v/>
      </c>
      <c r="HP155" s="175" t="str">
        <f t="shared" si="105"/>
        <v/>
      </c>
      <c r="HQ155" s="175" t="str">
        <f t="shared" si="105"/>
        <v/>
      </c>
      <c r="HR155" s="175" t="str">
        <f t="shared" si="105"/>
        <v/>
      </c>
      <c r="HS155" s="175" t="str">
        <f t="shared" si="105"/>
        <v/>
      </c>
      <c r="HT155" s="175" t="str">
        <f t="shared" si="105"/>
        <v/>
      </c>
      <c r="HU155" s="175" t="str">
        <f t="shared" si="105"/>
        <v/>
      </c>
      <c r="HV155" s="511">
        <f t="shared" si="105"/>
        <v>-7.7000000000000013E-2</v>
      </c>
      <c r="HW155" s="175">
        <f t="shared" si="105"/>
        <v>-7.7000000000000013E-2</v>
      </c>
      <c r="HX155" s="175">
        <f t="shared" si="105"/>
        <v>-2.2999999999999993E-2</v>
      </c>
      <c r="HY155" s="511">
        <f t="shared" si="105"/>
        <v>1.9000000000000003E-2</v>
      </c>
      <c r="HZ155" s="175"/>
      <c r="IA155" s="465"/>
      <c r="IB155" s="176">
        <f t="shared" ref="IB155:IJ155" si="106">IF(OR(ISBLANK(IB97),ISBLANK(IB126)),"",IB97-IB126)</f>
        <v>0.11400000000000002</v>
      </c>
      <c r="IC155" s="81" t="str">
        <f t="shared" si="106"/>
        <v/>
      </c>
      <c r="ID155" s="82" t="str">
        <f t="shared" si="106"/>
        <v/>
      </c>
      <c r="IE155" s="82" t="str">
        <f t="shared" si="106"/>
        <v/>
      </c>
      <c r="IF155" s="83" t="str">
        <f t="shared" si="106"/>
        <v/>
      </c>
      <c r="IG155" s="82" t="str">
        <f t="shared" si="106"/>
        <v/>
      </c>
      <c r="IH155" s="82" t="str">
        <f t="shared" si="106"/>
        <v/>
      </c>
      <c r="II155" s="499">
        <f t="shared" si="106"/>
        <v>0</v>
      </c>
      <c r="IJ155" s="83" t="str">
        <f t="shared" si="106"/>
        <v/>
      </c>
    </row>
    <row r="156" spans="3:244" x14ac:dyDescent="0.6">
      <c r="C156" s="59"/>
      <c r="D156" s="269"/>
      <c r="E156" s="28"/>
      <c r="F156" s="57"/>
      <c r="G156" s="28"/>
      <c r="H156" s="152"/>
      <c r="I156" s="158"/>
      <c r="J156" s="28"/>
      <c r="L156" s="190"/>
      <c r="O156" s="59"/>
      <c r="P156" s="159"/>
      <c r="Q156" s="99"/>
      <c r="R156" s="57"/>
      <c r="S156" s="28"/>
      <c r="T156" s="152"/>
      <c r="U156" s="265"/>
      <c r="V156" s="28"/>
      <c r="X156" s="190"/>
      <c r="AA156" s="162">
        <v>46386</v>
      </c>
      <c r="AB156" s="163">
        <v>1E-3</v>
      </c>
      <c r="AF156" s="160">
        <v>46386</v>
      </c>
      <c r="AG156" s="266">
        <v>1E-3</v>
      </c>
      <c r="AH156" s="28"/>
      <c r="AJ156" s="190">
        <f t="shared" si="102"/>
        <v>0</v>
      </c>
      <c r="AM156" s="162">
        <v>46157</v>
      </c>
      <c r="AN156" s="163">
        <v>5.0039999999999996</v>
      </c>
      <c r="AO156" s="99"/>
      <c r="AR156" s="160">
        <v>46142</v>
      </c>
      <c r="AS156" s="266">
        <v>1.667</v>
      </c>
      <c r="AT156" s="28"/>
      <c r="AV156" s="190"/>
      <c r="AY156" s="162">
        <v>46259</v>
      </c>
      <c r="AZ156" s="163">
        <v>0.29599999999999999</v>
      </c>
      <c r="BD156" s="160">
        <v>46223</v>
      </c>
      <c r="BE156" s="161">
        <v>2.069</v>
      </c>
      <c r="BF156" s="28"/>
      <c r="BH156" s="190">
        <f t="shared" si="103"/>
        <v>0.43699999999999983</v>
      </c>
      <c r="BK156" s="162">
        <v>45744</v>
      </c>
      <c r="BL156" s="163">
        <v>8.3000000000000004E-2</v>
      </c>
      <c r="BP156" s="160">
        <v>45671</v>
      </c>
      <c r="BQ156" s="161">
        <v>0.18</v>
      </c>
      <c r="BR156" s="28"/>
      <c r="BT156" s="190">
        <f t="shared" si="104"/>
        <v>-0.13100000000000001</v>
      </c>
      <c r="BW156" s="162"/>
      <c r="BX156" s="163"/>
      <c r="CB156" s="160"/>
      <c r="CC156" s="161"/>
      <c r="CD156" s="28"/>
      <c r="CF156" s="190"/>
      <c r="CI156" s="76"/>
      <c r="CJ156" s="91"/>
      <c r="CR156" s="190"/>
      <c r="CU156" s="76"/>
      <c r="CV156" s="91"/>
      <c r="DD156" s="190"/>
      <c r="DG156" s="76"/>
      <c r="DH156" s="91"/>
      <c r="DP156" s="190"/>
      <c r="DS156" s="76"/>
      <c r="DT156" s="91"/>
      <c r="EB156" s="190"/>
      <c r="EE156" s="76"/>
      <c r="EF156" s="91"/>
      <c r="EN156" s="190"/>
      <c r="EQ156" s="76"/>
      <c r="ER156" s="91"/>
      <c r="EZ156" s="190"/>
      <c r="FC156" s="76"/>
      <c r="FD156" s="91"/>
      <c r="FL156" s="190"/>
      <c r="FO156" s="76"/>
      <c r="FP156" s="91"/>
      <c r="FX156" s="190"/>
      <c r="GA156" s="76"/>
      <c r="GB156" s="91"/>
      <c r="GJ156" s="190"/>
      <c r="GM156" s="76"/>
      <c r="GN156" s="91"/>
      <c r="GV156" s="190"/>
      <c r="GY156" s="76"/>
      <c r="GZ156" s="91"/>
      <c r="HH156" s="190"/>
      <c r="HJ156" s="39" t="s">
        <v>230</v>
      </c>
      <c r="HK156" s="191" t="str">
        <f t="shared" ref="HK156:HY156" si="107">IF(OR(ISBLANK(HK98),ISBLANK(HK127)),"",HK98-HK127)</f>
        <v/>
      </c>
      <c r="HL156" s="75" t="str">
        <f t="shared" si="107"/>
        <v/>
      </c>
      <c r="HM156" s="177" t="str">
        <f t="shared" si="107"/>
        <v/>
      </c>
      <c r="HN156" s="177" t="str">
        <f t="shared" si="107"/>
        <v/>
      </c>
      <c r="HO156" s="177" t="str">
        <f t="shared" si="107"/>
        <v/>
      </c>
      <c r="HP156" s="177" t="str">
        <f t="shared" si="107"/>
        <v/>
      </c>
      <c r="HQ156" s="177" t="str">
        <f t="shared" si="107"/>
        <v/>
      </c>
      <c r="HR156" s="177" t="str">
        <f t="shared" si="107"/>
        <v/>
      </c>
      <c r="HS156" s="177" t="str">
        <f t="shared" si="107"/>
        <v/>
      </c>
      <c r="HT156" s="177" t="str">
        <f t="shared" si="107"/>
        <v/>
      </c>
      <c r="HU156" s="177" t="str">
        <f t="shared" si="107"/>
        <v/>
      </c>
      <c r="HV156" s="512" t="str">
        <f t="shared" si="107"/>
        <v/>
      </c>
      <c r="HW156" s="177" t="str">
        <f t="shared" si="107"/>
        <v/>
      </c>
      <c r="HX156" s="177" t="str">
        <f t="shared" si="107"/>
        <v/>
      </c>
      <c r="HY156" s="512" t="str">
        <f t="shared" si="107"/>
        <v/>
      </c>
      <c r="HZ156" s="177"/>
      <c r="IA156" s="466"/>
      <c r="IB156" s="178" t="str">
        <f t="shared" ref="IB156:IJ156" si="108">IF(OR(ISBLANK(IB98),ISBLANK(IB127)),"",IB98-IB127)</f>
        <v/>
      </c>
      <c r="IC156" s="84" t="str">
        <f t="shared" si="108"/>
        <v/>
      </c>
      <c r="ID156" s="85" t="str">
        <f t="shared" si="108"/>
        <v/>
      </c>
      <c r="IE156" s="85" t="str">
        <f t="shared" si="108"/>
        <v/>
      </c>
      <c r="IF156" s="86" t="str">
        <f t="shared" si="108"/>
        <v/>
      </c>
      <c r="IG156" s="85" t="str">
        <f t="shared" si="108"/>
        <v/>
      </c>
      <c r="IH156" s="85" t="str">
        <f t="shared" si="108"/>
        <v/>
      </c>
      <c r="II156" s="85" t="str">
        <f t="shared" si="108"/>
        <v/>
      </c>
      <c r="IJ156" s="86" t="str">
        <f t="shared" si="108"/>
        <v/>
      </c>
    </row>
    <row r="157" spans="3:244" x14ac:dyDescent="0.6">
      <c r="C157" s="59"/>
      <c r="D157" s="269"/>
      <c r="E157" s="28"/>
      <c r="F157" s="57"/>
      <c r="G157" s="28"/>
      <c r="H157" s="152"/>
      <c r="I157" s="158"/>
      <c r="J157" s="28"/>
      <c r="L157" s="190"/>
      <c r="O157" s="59"/>
      <c r="P157" s="159"/>
      <c r="Q157" s="99"/>
      <c r="R157" s="57"/>
      <c r="S157" s="28"/>
      <c r="T157" s="152"/>
      <c r="U157" s="265"/>
      <c r="V157" s="28"/>
      <c r="X157" s="190"/>
      <c r="AA157" s="162">
        <v>46391</v>
      </c>
      <c r="AB157" s="163">
        <v>2.8679999999999999</v>
      </c>
      <c r="AF157" s="160">
        <v>46464</v>
      </c>
      <c r="AG157" s="266">
        <v>0.66200000000000003</v>
      </c>
      <c r="AH157" s="28"/>
      <c r="AJ157" s="190">
        <f t="shared" si="102"/>
        <v>0.13900000000000001</v>
      </c>
      <c r="AM157" s="162">
        <v>46161</v>
      </c>
      <c r="AN157" s="163">
        <v>0.30299999999999999</v>
      </c>
      <c r="AO157" s="99"/>
      <c r="AR157" s="160">
        <v>46146</v>
      </c>
      <c r="AS157" s="266">
        <v>21.372</v>
      </c>
      <c r="AT157" s="28"/>
      <c r="AV157" s="190"/>
      <c r="AY157" s="162">
        <v>46286</v>
      </c>
      <c r="AZ157" s="163">
        <v>0.75800000000000001</v>
      </c>
      <c r="BD157" s="160">
        <v>46238</v>
      </c>
      <c r="BE157" s="161">
        <v>0.74199999999999999</v>
      </c>
      <c r="BF157" s="28"/>
      <c r="BH157" s="190">
        <f t="shared" si="103"/>
        <v>0.26600000000000001</v>
      </c>
      <c r="BK157" s="162">
        <v>45747</v>
      </c>
      <c r="BL157" s="163">
        <v>0.23899999999999999</v>
      </c>
      <c r="BP157" s="160">
        <v>45672</v>
      </c>
      <c r="BQ157" s="161">
        <v>3.7999999999999999E-2</v>
      </c>
      <c r="BR157" s="28"/>
      <c r="BT157" s="190">
        <f t="shared" si="104"/>
        <v>0.14899999999999999</v>
      </c>
      <c r="BW157" s="162"/>
      <c r="BX157" s="163"/>
      <c r="CB157" s="160"/>
      <c r="CC157" s="161"/>
      <c r="CD157" s="28"/>
      <c r="CF157" s="190"/>
      <c r="CI157" s="76"/>
      <c r="CJ157" s="91"/>
      <c r="CR157" s="190"/>
      <c r="CU157" s="76"/>
      <c r="CV157" s="91"/>
      <c r="DD157" s="190"/>
      <c r="DG157" s="76"/>
      <c r="DH157" s="91"/>
      <c r="DP157" s="190"/>
      <c r="DS157" s="76"/>
      <c r="DT157" s="91"/>
      <c r="EB157" s="190"/>
      <c r="EE157" s="76"/>
      <c r="EF157" s="91"/>
      <c r="EN157" s="190"/>
      <c r="EQ157" s="76"/>
      <c r="ER157" s="91"/>
      <c r="EZ157" s="190"/>
      <c r="FC157" s="76"/>
      <c r="FD157" s="91"/>
      <c r="FL157" s="190"/>
      <c r="FO157" s="76"/>
      <c r="FP157" s="91"/>
      <c r="FX157" s="190"/>
      <c r="GA157" s="76"/>
      <c r="GB157" s="91"/>
      <c r="GJ157" s="190"/>
      <c r="GM157" s="76"/>
      <c r="GN157" s="91"/>
      <c r="GV157" s="190"/>
      <c r="GY157" s="76"/>
      <c r="GZ157" s="91"/>
      <c r="HH157" s="190"/>
      <c r="HJ157" s="39" t="str">
        <f>HJ128</f>
        <v>KR7005380001</v>
      </c>
      <c r="HK157" s="191" t="str">
        <f t="shared" ref="HK157:HY157" si="109">IF(OR(ISBLANK(HK99),ISBLANK(HK128)),"",HK99-HK128)</f>
        <v/>
      </c>
      <c r="HL157" s="191" t="str">
        <f t="shared" si="109"/>
        <v/>
      </c>
      <c r="HM157" s="75" t="str">
        <f t="shared" si="109"/>
        <v/>
      </c>
      <c r="HN157" s="177" t="str">
        <f t="shared" si="109"/>
        <v/>
      </c>
      <c r="HO157" s="177" t="str">
        <f t="shared" si="109"/>
        <v/>
      </c>
      <c r="HP157" s="177" t="str">
        <f t="shared" si="109"/>
        <v/>
      </c>
      <c r="HQ157" s="177" t="str">
        <f t="shared" si="109"/>
        <v/>
      </c>
      <c r="HR157" s="177" t="str">
        <f t="shared" si="109"/>
        <v/>
      </c>
      <c r="HS157" s="177" t="str">
        <f t="shared" si="109"/>
        <v/>
      </c>
      <c r="HT157" s="177" t="str">
        <f t="shared" si="109"/>
        <v/>
      </c>
      <c r="HU157" s="177" t="str">
        <f t="shared" si="109"/>
        <v/>
      </c>
      <c r="HV157" s="512" t="str">
        <f t="shared" si="109"/>
        <v/>
      </c>
      <c r="HW157" s="177" t="str">
        <f t="shared" si="109"/>
        <v/>
      </c>
      <c r="HX157" s="177" t="str">
        <f t="shared" si="109"/>
        <v/>
      </c>
      <c r="HY157" s="512" t="str">
        <f t="shared" si="109"/>
        <v/>
      </c>
      <c r="HZ157" s="177"/>
      <c r="IA157" s="466"/>
      <c r="IB157" s="178" t="str">
        <f t="shared" ref="IB157:IJ157" si="110">IF(OR(ISBLANK(IB99),ISBLANK(IB128)),"",IB99-IB128)</f>
        <v/>
      </c>
      <c r="IC157" s="84" t="str">
        <f t="shared" si="110"/>
        <v/>
      </c>
      <c r="ID157" s="85" t="str">
        <f t="shared" si="110"/>
        <v/>
      </c>
      <c r="IE157" s="85" t="str">
        <f t="shared" si="110"/>
        <v/>
      </c>
      <c r="IF157" s="86" t="str">
        <f t="shared" si="110"/>
        <v/>
      </c>
      <c r="IG157" s="85" t="str">
        <f t="shared" si="110"/>
        <v/>
      </c>
      <c r="IH157" s="85" t="str">
        <f t="shared" si="110"/>
        <v/>
      </c>
      <c r="II157" s="85" t="str">
        <f t="shared" si="110"/>
        <v/>
      </c>
      <c r="IJ157" s="86" t="str">
        <f t="shared" si="110"/>
        <v/>
      </c>
    </row>
    <row r="158" spans="3:244" x14ac:dyDescent="0.6">
      <c r="C158" s="59"/>
      <c r="D158" s="269"/>
      <c r="E158" s="28"/>
      <c r="F158" s="57"/>
      <c r="G158" s="28"/>
      <c r="H158" s="152"/>
      <c r="I158" s="158"/>
      <c r="J158" s="28"/>
      <c r="L158" s="190"/>
      <c r="O158" s="59"/>
      <c r="P158" s="159"/>
      <c r="Q158" s="99"/>
      <c r="R158" s="57"/>
      <c r="S158" s="28"/>
      <c r="T158" s="152"/>
      <c r="U158" s="265"/>
      <c r="V158" s="28"/>
      <c r="X158" s="190"/>
      <c r="AA158" s="162">
        <v>46399</v>
      </c>
      <c r="AB158" s="163">
        <v>10.416</v>
      </c>
      <c r="AF158" s="160">
        <v>46484</v>
      </c>
      <c r="AG158" s="266">
        <v>6.093</v>
      </c>
      <c r="AH158" s="28"/>
      <c r="AJ158" s="190">
        <f t="shared" si="102"/>
        <v>1.274</v>
      </c>
      <c r="AM158" s="162">
        <v>46163</v>
      </c>
      <c r="AN158" s="163">
        <v>14.772</v>
      </c>
      <c r="AO158" s="99"/>
      <c r="AR158" s="160">
        <v>46148</v>
      </c>
      <c r="AS158" s="266">
        <v>1.6519999999999999</v>
      </c>
      <c r="AT158" s="28"/>
      <c r="AV158" s="190"/>
      <c r="AY158" s="162">
        <v>46295</v>
      </c>
      <c r="AZ158" s="163">
        <v>2.6549999999999998</v>
      </c>
      <c r="BD158" s="160">
        <v>46241</v>
      </c>
      <c r="BE158" s="161">
        <v>0.54600000000000004</v>
      </c>
      <c r="BF158" s="28"/>
      <c r="BH158" s="190">
        <f t="shared" si="103"/>
        <v>0.11099999999999999</v>
      </c>
      <c r="BK158" s="162">
        <v>45748</v>
      </c>
      <c r="BL158" s="163">
        <v>0.113</v>
      </c>
      <c r="BP158" s="160">
        <v>45673</v>
      </c>
      <c r="BQ158" s="161">
        <v>3.6999999999999998E-2</v>
      </c>
      <c r="BR158" s="28"/>
      <c r="BT158" s="190">
        <f t="shared" si="104"/>
        <v>3.7999999999999999E-2</v>
      </c>
      <c r="BW158" s="162"/>
      <c r="BX158" s="163"/>
      <c r="CB158" s="160"/>
      <c r="CC158" s="161"/>
      <c r="CD158" s="28"/>
      <c r="CF158" s="190"/>
      <c r="CI158" s="76"/>
      <c r="CJ158" s="91"/>
      <c r="CR158" s="190"/>
      <c r="CU158" s="76"/>
      <c r="CV158" s="91"/>
      <c r="DD158" s="190"/>
      <c r="DG158" s="76"/>
      <c r="DH158" s="91"/>
      <c r="DP158" s="190"/>
      <c r="DS158" s="76"/>
      <c r="DT158" s="91"/>
      <c r="EB158" s="190"/>
      <c r="EE158" s="76"/>
      <c r="EF158" s="91"/>
      <c r="EN158" s="190"/>
      <c r="EQ158" s="76"/>
      <c r="ER158" s="91"/>
      <c r="EZ158" s="190"/>
      <c r="FC158" s="76"/>
      <c r="FD158" s="91"/>
      <c r="FL158" s="190"/>
      <c r="FO158" s="76"/>
      <c r="FP158" s="91"/>
      <c r="FX158" s="190"/>
      <c r="GA158" s="76"/>
      <c r="GB158" s="91"/>
      <c r="GJ158" s="190"/>
      <c r="GM158" s="76"/>
      <c r="GN158" s="91"/>
      <c r="GV158" s="190"/>
      <c r="GY158" s="76"/>
      <c r="GZ158" s="91"/>
      <c r="HH158" s="190"/>
      <c r="HJ158" s="39" t="s">
        <v>225</v>
      </c>
      <c r="HK158" s="191" t="str">
        <f t="shared" ref="HK158:HY158" si="111">IF(OR(ISBLANK(HK100),ISBLANK(HK129)),"",HK100-HK129)</f>
        <v/>
      </c>
      <c r="HL158" s="191" t="str">
        <f t="shared" si="111"/>
        <v/>
      </c>
      <c r="HM158" s="191" t="str">
        <f t="shared" si="111"/>
        <v/>
      </c>
      <c r="HN158" s="75" t="str">
        <f t="shared" si="111"/>
        <v/>
      </c>
      <c r="HO158" s="177" t="str">
        <f t="shared" si="111"/>
        <v/>
      </c>
      <c r="HP158" s="177" t="str">
        <f t="shared" si="111"/>
        <v/>
      </c>
      <c r="HQ158" s="177" t="str">
        <f t="shared" si="111"/>
        <v/>
      </c>
      <c r="HR158" s="177" t="str">
        <f t="shared" si="111"/>
        <v/>
      </c>
      <c r="HS158" s="177" t="str">
        <f t="shared" si="111"/>
        <v/>
      </c>
      <c r="HT158" s="177" t="str">
        <f t="shared" si="111"/>
        <v/>
      </c>
      <c r="HU158" s="177" t="str">
        <f t="shared" si="111"/>
        <v/>
      </c>
      <c r="HV158" s="512" t="str">
        <f t="shared" si="111"/>
        <v/>
      </c>
      <c r="HW158" s="177" t="str">
        <f t="shared" si="111"/>
        <v/>
      </c>
      <c r="HX158" s="177" t="str">
        <f t="shared" si="111"/>
        <v/>
      </c>
      <c r="HY158" s="512" t="str">
        <f t="shared" si="111"/>
        <v/>
      </c>
      <c r="HZ158" s="177"/>
      <c r="IA158" s="466"/>
      <c r="IB158" s="178" t="str">
        <f t="shared" ref="IB158:IJ158" si="112">IF(OR(ISBLANK(IB100),ISBLANK(IB129)),"",IB100-IB129)</f>
        <v/>
      </c>
      <c r="IC158" s="84" t="str">
        <f t="shared" si="112"/>
        <v/>
      </c>
      <c r="ID158" s="85" t="str">
        <f t="shared" si="112"/>
        <v/>
      </c>
      <c r="IE158" s="85" t="str">
        <f t="shared" si="112"/>
        <v/>
      </c>
      <c r="IF158" s="86" t="str">
        <f t="shared" si="112"/>
        <v/>
      </c>
      <c r="IG158" s="85" t="str">
        <f t="shared" si="112"/>
        <v/>
      </c>
      <c r="IH158" s="85" t="str">
        <f t="shared" si="112"/>
        <v/>
      </c>
      <c r="II158" s="85" t="str">
        <f t="shared" si="112"/>
        <v/>
      </c>
      <c r="IJ158" s="86" t="str">
        <f t="shared" si="112"/>
        <v/>
      </c>
    </row>
    <row r="159" spans="3:244" x14ac:dyDescent="0.6">
      <c r="C159" s="59"/>
      <c r="D159" s="269"/>
      <c r="E159" s="28"/>
      <c r="F159" s="57"/>
      <c r="G159" s="28"/>
      <c r="H159" s="152"/>
      <c r="I159" s="158"/>
      <c r="J159" s="28"/>
      <c r="L159" s="190"/>
      <c r="O159" s="59"/>
      <c r="P159" s="159"/>
      <c r="Q159" s="99"/>
      <c r="R159" s="57"/>
      <c r="S159" s="28"/>
      <c r="T159" s="152"/>
      <c r="U159" s="265"/>
      <c r="V159" s="28"/>
      <c r="X159" s="190"/>
      <c r="AA159" s="162">
        <v>46464</v>
      </c>
      <c r="AB159" s="163">
        <v>0.80100000000000005</v>
      </c>
      <c r="AF159" s="160">
        <v>46514</v>
      </c>
      <c r="AG159" s="266">
        <v>5.2030000000000003</v>
      </c>
      <c r="AH159" s="28"/>
      <c r="AJ159" s="190">
        <f t="shared" si="102"/>
        <v>0.62299999999999933</v>
      </c>
      <c r="AM159" s="162">
        <v>46164</v>
      </c>
      <c r="AN159" s="163">
        <v>21.268000000000001</v>
      </c>
      <c r="AO159" s="99"/>
      <c r="AR159" s="160">
        <v>46150</v>
      </c>
      <c r="AS159" s="266">
        <v>14.474</v>
      </c>
      <c r="AT159" s="28"/>
      <c r="AV159" s="190"/>
      <c r="AY159" s="162">
        <v>46304</v>
      </c>
      <c r="AZ159" s="163">
        <v>1.645</v>
      </c>
      <c r="BD159" s="160">
        <v>46244</v>
      </c>
      <c r="BE159" s="161">
        <v>1.3080000000000001</v>
      </c>
      <c r="BF159" s="28"/>
      <c r="BH159" s="190">
        <f t="shared" si="103"/>
        <v>0.27699999999999991</v>
      </c>
      <c r="BK159" s="162">
        <v>45749</v>
      </c>
      <c r="BL159" s="163">
        <v>4.0000000000000001E-3</v>
      </c>
      <c r="BP159" s="160">
        <v>45674</v>
      </c>
      <c r="BQ159" s="161">
        <v>5.3999999999999999E-2</v>
      </c>
      <c r="BR159" s="28"/>
      <c r="BT159" s="190">
        <f t="shared" si="104"/>
        <v>8.0000000000000002E-3</v>
      </c>
      <c r="BW159" s="162"/>
      <c r="BX159" s="163"/>
      <c r="CB159" s="160"/>
      <c r="CC159" s="161"/>
      <c r="CD159" s="28"/>
      <c r="CF159" s="190"/>
      <c r="CI159" s="76"/>
      <c r="CJ159" s="91"/>
      <c r="CR159" s="190"/>
      <c r="CU159" s="76"/>
      <c r="CV159" s="91"/>
      <c r="DD159" s="190"/>
      <c r="DG159" s="76"/>
      <c r="DH159" s="91"/>
      <c r="DP159" s="190"/>
      <c r="DS159" s="76"/>
      <c r="DT159" s="91"/>
      <c r="EB159" s="190"/>
      <c r="EE159" s="76"/>
      <c r="EF159" s="91"/>
      <c r="EN159" s="190"/>
      <c r="EQ159" s="76"/>
      <c r="ER159" s="91"/>
      <c r="EZ159" s="190"/>
      <c r="FC159" s="76"/>
      <c r="FD159" s="91"/>
      <c r="FL159" s="190"/>
      <c r="FO159" s="76"/>
      <c r="FP159" s="91"/>
      <c r="FX159" s="190"/>
      <c r="GA159" s="76"/>
      <c r="GB159" s="91"/>
      <c r="GJ159" s="190"/>
      <c r="GM159" s="76"/>
      <c r="GN159" s="91"/>
      <c r="GV159" s="190"/>
      <c r="GY159" s="76"/>
      <c r="GZ159" s="91"/>
      <c r="HH159" s="190"/>
      <c r="HJ159" s="39" t="s">
        <v>168</v>
      </c>
      <c r="HK159" s="191" t="str">
        <f t="shared" ref="HK159:HY159" si="113">IF(OR(ISBLANK(HK101),ISBLANK(HK130)),"",HK101-HK130)</f>
        <v/>
      </c>
      <c r="HL159" s="191" t="str">
        <f t="shared" si="113"/>
        <v/>
      </c>
      <c r="HM159" s="191" t="str">
        <f t="shared" si="113"/>
        <v/>
      </c>
      <c r="HN159" s="191" t="str">
        <f t="shared" si="113"/>
        <v/>
      </c>
      <c r="HO159" s="75" t="str">
        <f t="shared" si="113"/>
        <v/>
      </c>
      <c r="HP159" s="177" t="str">
        <f t="shared" si="113"/>
        <v/>
      </c>
      <c r="HQ159" s="177" t="str">
        <f t="shared" si="113"/>
        <v/>
      </c>
      <c r="HR159" s="177" t="str">
        <f t="shared" si="113"/>
        <v/>
      </c>
      <c r="HS159" s="177" t="str">
        <f t="shared" si="113"/>
        <v/>
      </c>
      <c r="HT159" s="177" t="str">
        <f t="shared" si="113"/>
        <v/>
      </c>
      <c r="HU159" s="177" t="str">
        <f t="shared" si="113"/>
        <v/>
      </c>
      <c r="HV159" s="512" t="str">
        <f t="shared" si="113"/>
        <v/>
      </c>
      <c r="HW159" s="177" t="str">
        <f t="shared" si="113"/>
        <v/>
      </c>
      <c r="HX159" s="177" t="str">
        <f t="shared" si="113"/>
        <v/>
      </c>
      <c r="HY159" s="512" t="str">
        <f t="shared" si="113"/>
        <v/>
      </c>
      <c r="HZ159" s="177"/>
      <c r="IA159" s="466"/>
      <c r="IB159" s="178" t="str">
        <f t="shared" ref="IB159:IJ159" si="114">IF(OR(ISBLANK(IB101),ISBLANK(IB130)),"",IB101-IB130)</f>
        <v/>
      </c>
      <c r="IC159" s="84" t="str">
        <f t="shared" si="114"/>
        <v/>
      </c>
      <c r="ID159" s="85" t="str">
        <f t="shared" si="114"/>
        <v/>
      </c>
      <c r="IE159" s="85" t="str">
        <f t="shared" si="114"/>
        <v/>
      </c>
      <c r="IF159" s="86" t="str">
        <f t="shared" si="114"/>
        <v/>
      </c>
      <c r="IG159" s="85" t="str">
        <f t="shared" si="114"/>
        <v/>
      </c>
      <c r="IH159" s="85" t="str">
        <f t="shared" si="114"/>
        <v/>
      </c>
      <c r="II159" s="85" t="str">
        <f t="shared" si="114"/>
        <v/>
      </c>
      <c r="IJ159" s="86" t="str">
        <f t="shared" si="114"/>
        <v/>
      </c>
    </row>
    <row r="160" spans="3:244" x14ac:dyDescent="0.6">
      <c r="C160" s="59"/>
      <c r="D160" s="269"/>
      <c r="E160" s="28"/>
      <c r="F160" s="57"/>
      <c r="G160" s="28"/>
      <c r="H160" s="152"/>
      <c r="I160" s="158"/>
      <c r="J160" s="28"/>
      <c r="L160" s="190"/>
      <c r="O160" s="59"/>
      <c r="P160" s="159"/>
      <c r="Q160" s="99"/>
      <c r="R160" s="57"/>
      <c r="S160" s="28"/>
      <c r="T160" s="152"/>
      <c r="U160" s="265"/>
      <c r="V160" s="28"/>
      <c r="X160" s="190"/>
      <c r="AA160" s="162">
        <v>46484</v>
      </c>
      <c r="AB160" s="163">
        <v>7.367</v>
      </c>
      <c r="AF160" s="160">
        <v>46521</v>
      </c>
      <c r="AG160" s="266">
        <v>0.97299999999999998</v>
      </c>
      <c r="AH160" s="28"/>
      <c r="AJ160" s="190">
        <f t="shared" si="102"/>
        <v>0.21000000000000008</v>
      </c>
      <c r="AM160" s="162">
        <v>46168</v>
      </c>
      <c r="AN160" s="163">
        <v>18.777000000000001</v>
      </c>
      <c r="AO160" s="99"/>
      <c r="AR160" s="160">
        <v>46156</v>
      </c>
      <c r="AS160" s="266">
        <v>1.633</v>
      </c>
      <c r="AT160" s="28"/>
      <c r="AV160" s="190"/>
      <c r="AY160" s="162">
        <v>46314</v>
      </c>
      <c r="AZ160" s="163">
        <v>0.26</v>
      </c>
      <c r="BD160" s="160">
        <v>46259</v>
      </c>
      <c r="BE160" s="161">
        <v>0.245</v>
      </c>
      <c r="BF160" s="28"/>
      <c r="BH160" s="190">
        <f t="shared" si="103"/>
        <v>5.099999999999999E-2</v>
      </c>
      <c r="BK160" s="162">
        <v>45750</v>
      </c>
      <c r="BL160" s="163">
        <v>1.2999999999999999E-2</v>
      </c>
      <c r="BP160" s="160">
        <v>45678</v>
      </c>
      <c r="BQ160" s="161">
        <v>8.1000000000000003E-2</v>
      </c>
      <c r="BR160" s="28"/>
      <c r="BT160" s="190">
        <f t="shared" si="104"/>
        <v>2.0000000000000004E-2</v>
      </c>
      <c r="BW160" s="162"/>
      <c r="BX160" s="163"/>
      <c r="CB160" s="160"/>
      <c r="CC160" s="161"/>
      <c r="CD160" s="28"/>
      <c r="CF160" s="190"/>
      <c r="CI160" s="76"/>
      <c r="CJ160" s="91"/>
      <c r="CR160" s="190"/>
      <c r="CU160" s="76"/>
      <c r="CV160" s="91"/>
      <c r="DD160" s="190"/>
      <c r="DG160" s="76"/>
      <c r="DH160" s="91"/>
      <c r="DP160" s="190"/>
      <c r="DS160" s="76"/>
      <c r="DT160" s="91"/>
      <c r="EB160" s="190"/>
      <c r="EE160" s="76"/>
      <c r="EF160" s="91"/>
      <c r="EN160" s="190"/>
      <c r="EQ160" s="76"/>
      <c r="ER160" s="91"/>
      <c r="EZ160" s="190"/>
      <c r="FC160" s="76"/>
      <c r="FD160" s="91"/>
      <c r="FL160" s="190"/>
      <c r="FO160" s="76"/>
      <c r="FP160" s="91"/>
      <c r="FX160" s="190"/>
      <c r="GA160" s="76"/>
      <c r="GB160" s="91"/>
      <c r="GJ160" s="190"/>
      <c r="GM160" s="76"/>
      <c r="GN160" s="91"/>
      <c r="GV160" s="190"/>
      <c r="GY160" s="76"/>
      <c r="GZ160" s="91"/>
      <c r="HH160" s="190"/>
      <c r="HJ160" s="39" t="s">
        <v>180</v>
      </c>
      <c r="HK160" s="191" t="str">
        <f t="shared" ref="HK160:HY160" si="115">IF(OR(ISBLANK(HK102),ISBLANK(HK131)),"",HK102-HK131)</f>
        <v/>
      </c>
      <c r="HL160" s="191" t="str">
        <f t="shared" si="115"/>
        <v/>
      </c>
      <c r="HM160" s="191" t="str">
        <f t="shared" si="115"/>
        <v/>
      </c>
      <c r="HN160" s="191" t="str">
        <f t="shared" si="115"/>
        <v/>
      </c>
      <c r="HO160" s="191" t="str">
        <f t="shared" si="115"/>
        <v/>
      </c>
      <c r="HP160" s="75" t="str">
        <f t="shared" si="115"/>
        <v/>
      </c>
      <c r="HQ160" s="177" t="str">
        <f t="shared" si="115"/>
        <v/>
      </c>
      <c r="HR160" s="177" t="str">
        <f t="shared" si="115"/>
        <v/>
      </c>
      <c r="HS160" s="177" t="str">
        <f t="shared" si="115"/>
        <v/>
      </c>
      <c r="HT160" s="177" t="str">
        <f t="shared" si="115"/>
        <v/>
      </c>
      <c r="HU160" s="177" t="str">
        <f t="shared" si="115"/>
        <v/>
      </c>
      <c r="HV160" s="512" t="str">
        <f t="shared" si="115"/>
        <v/>
      </c>
      <c r="HW160" s="177" t="str">
        <f t="shared" si="115"/>
        <v/>
      </c>
      <c r="HX160" s="177" t="str">
        <f t="shared" si="115"/>
        <v/>
      </c>
      <c r="HY160" s="512" t="str">
        <f t="shared" si="115"/>
        <v/>
      </c>
      <c r="HZ160" s="177"/>
      <c r="IA160" s="466"/>
      <c r="IB160" s="178" t="str">
        <f t="shared" ref="IB160:IJ160" si="116">IF(OR(ISBLANK(IB102),ISBLANK(IB131)),"",IB102-IB131)</f>
        <v/>
      </c>
      <c r="IC160" s="84" t="str">
        <f t="shared" si="116"/>
        <v/>
      </c>
      <c r="ID160" s="85" t="str">
        <f t="shared" si="116"/>
        <v/>
      </c>
      <c r="IE160" s="85" t="str">
        <f t="shared" si="116"/>
        <v/>
      </c>
      <c r="IF160" s="86" t="str">
        <f t="shared" si="116"/>
        <v/>
      </c>
      <c r="IG160" s="85" t="str">
        <f t="shared" si="116"/>
        <v/>
      </c>
      <c r="IH160" s="85" t="str">
        <f t="shared" si="116"/>
        <v/>
      </c>
      <c r="II160" s="85" t="str">
        <f t="shared" si="116"/>
        <v/>
      </c>
      <c r="IJ160" s="86" t="str">
        <f t="shared" si="116"/>
        <v/>
      </c>
    </row>
    <row r="161" spans="3:244" x14ac:dyDescent="0.6">
      <c r="C161" s="59"/>
      <c r="D161" s="269"/>
      <c r="E161" s="28"/>
      <c r="F161" s="57"/>
      <c r="G161" s="28"/>
      <c r="H161" s="152"/>
      <c r="I161" s="158"/>
      <c r="J161" s="28"/>
      <c r="L161" s="190"/>
      <c r="O161" s="59"/>
      <c r="P161" s="159"/>
      <c r="Q161" s="99"/>
      <c r="R161" s="57"/>
      <c r="S161" s="28"/>
      <c r="T161" s="152"/>
      <c r="U161" s="265"/>
      <c r="V161" s="28"/>
      <c r="X161" s="190"/>
      <c r="AA161" s="162">
        <v>46514</v>
      </c>
      <c r="AB161" s="163">
        <v>5.8259999999999996</v>
      </c>
      <c r="AF161" s="160">
        <v>46527</v>
      </c>
      <c r="AG161" s="266">
        <v>1.5509999999999999</v>
      </c>
      <c r="AH161" s="28"/>
      <c r="AJ161" s="190">
        <f t="shared" si="102"/>
        <v>0.27400000000000002</v>
      </c>
      <c r="AM161" s="162">
        <v>46170</v>
      </c>
      <c r="AN161" s="163">
        <v>27.667999999999999</v>
      </c>
      <c r="AO161" s="99"/>
      <c r="AR161" s="160">
        <v>46157</v>
      </c>
      <c r="AS161" s="266">
        <v>5.21</v>
      </c>
      <c r="AT161" s="28"/>
      <c r="AV161" s="190"/>
      <c r="AY161" s="162">
        <v>46323</v>
      </c>
      <c r="AZ161" s="163">
        <v>2.097</v>
      </c>
      <c r="BD161" s="160">
        <v>46286</v>
      </c>
      <c r="BE161" s="161">
        <v>0.626</v>
      </c>
      <c r="BF161" s="28"/>
      <c r="BH161" s="190">
        <f t="shared" si="103"/>
        <v>0.13200000000000001</v>
      </c>
      <c r="BK161" s="162">
        <v>45751</v>
      </c>
      <c r="BL161" s="163">
        <v>0.26900000000000002</v>
      </c>
      <c r="BP161" s="160">
        <v>45679</v>
      </c>
      <c r="BQ161" s="161">
        <v>0.03</v>
      </c>
      <c r="BR161" s="28"/>
      <c r="BT161" s="190">
        <f t="shared" si="104"/>
        <v>5.9999999999999984E-3</v>
      </c>
      <c r="BW161" s="162"/>
      <c r="BX161" s="163"/>
      <c r="CB161" s="160"/>
      <c r="CC161" s="161"/>
      <c r="CD161" s="28"/>
      <c r="CF161" s="190"/>
      <c r="CI161" s="76"/>
      <c r="CJ161" s="91"/>
      <c r="CR161" s="190"/>
      <c r="CU161" s="76"/>
      <c r="CV161" s="91"/>
      <c r="DD161" s="190"/>
      <c r="DG161" s="76"/>
      <c r="DH161" s="91"/>
      <c r="DP161" s="190"/>
      <c r="DS161" s="76"/>
      <c r="DT161" s="91"/>
      <c r="EB161" s="190"/>
      <c r="EE161" s="76"/>
      <c r="EF161" s="91"/>
      <c r="EN161" s="190"/>
      <c r="EQ161" s="76"/>
      <c r="ER161" s="91"/>
      <c r="EZ161" s="190"/>
      <c r="FC161" s="76"/>
      <c r="FD161" s="91"/>
      <c r="FL161" s="190"/>
      <c r="FO161" s="76"/>
      <c r="FP161" s="91"/>
      <c r="FX161" s="190"/>
      <c r="GA161" s="76"/>
      <c r="GB161" s="91"/>
      <c r="GJ161" s="190"/>
      <c r="GM161" s="76"/>
      <c r="GN161" s="91"/>
      <c r="GV161" s="190"/>
      <c r="GY161" s="76"/>
      <c r="GZ161" s="91"/>
      <c r="HH161" s="190"/>
      <c r="HJ161" s="39" t="s">
        <v>185</v>
      </c>
      <c r="HK161" s="191" t="str">
        <f t="shared" ref="HK161:HY161" si="117">IF(OR(ISBLANK(HK103),ISBLANK(HK132)),"",HK103-HK132)</f>
        <v/>
      </c>
      <c r="HL161" s="191" t="str">
        <f t="shared" si="117"/>
        <v/>
      </c>
      <c r="HM161" s="191" t="str">
        <f t="shared" si="117"/>
        <v/>
      </c>
      <c r="HN161" s="191" t="str">
        <f t="shared" si="117"/>
        <v/>
      </c>
      <c r="HO161" s="191" t="str">
        <f t="shared" si="117"/>
        <v/>
      </c>
      <c r="HP161" s="191" t="str">
        <f t="shared" si="117"/>
        <v/>
      </c>
      <c r="HQ161" s="75" t="str">
        <f t="shared" si="117"/>
        <v/>
      </c>
      <c r="HR161" s="177" t="str">
        <f t="shared" si="117"/>
        <v/>
      </c>
      <c r="HS161" s="177" t="str">
        <f t="shared" si="117"/>
        <v/>
      </c>
      <c r="HT161" s="177" t="str">
        <f t="shared" si="117"/>
        <v/>
      </c>
      <c r="HU161" s="177" t="str">
        <f t="shared" si="117"/>
        <v/>
      </c>
      <c r="HV161" s="512" t="str">
        <f t="shared" si="117"/>
        <v/>
      </c>
      <c r="HW161" s="177" t="str">
        <f t="shared" si="117"/>
        <v/>
      </c>
      <c r="HX161" s="177" t="str">
        <f t="shared" si="117"/>
        <v/>
      </c>
      <c r="HY161" s="512" t="str">
        <f t="shared" si="117"/>
        <v/>
      </c>
      <c r="HZ161" s="177"/>
      <c r="IA161" s="466"/>
      <c r="IB161" s="178" t="str">
        <f t="shared" ref="IB161:IJ161" si="118">IF(OR(ISBLANK(IB103),ISBLANK(IB132)),"",IB103-IB132)</f>
        <v/>
      </c>
      <c r="IC161" s="84" t="str">
        <f t="shared" si="118"/>
        <v/>
      </c>
      <c r="ID161" s="85" t="str">
        <f t="shared" si="118"/>
        <v/>
      </c>
      <c r="IE161" s="85" t="str">
        <f t="shared" si="118"/>
        <v/>
      </c>
      <c r="IF161" s="86" t="str">
        <f t="shared" si="118"/>
        <v/>
      </c>
      <c r="IG161" s="85" t="str">
        <f t="shared" si="118"/>
        <v/>
      </c>
      <c r="IH161" s="85" t="str">
        <f t="shared" si="118"/>
        <v/>
      </c>
      <c r="II161" s="85" t="str">
        <f t="shared" si="118"/>
        <v/>
      </c>
      <c r="IJ161" s="86" t="str">
        <f t="shared" si="118"/>
        <v/>
      </c>
    </row>
    <row r="162" spans="3:244" x14ac:dyDescent="0.6">
      <c r="C162" s="59"/>
      <c r="D162" s="269"/>
      <c r="E162" s="28"/>
      <c r="F162" s="57"/>
      <c r="G162" s="28"/>
      <c r="H162" s="152"/>
      <c r="I162" s="158"/>
      <c r="J162" s="28"/>
      <c r="L162" s="190"/>
      <c r="O162" s="59"/>
      <c r="P162" s="159"/>
      <c r="Q162" s="99"/>
      <c r="R162" s="57"/>
      <c r="S162" s="28"/>
      <c r="T162" s="152"/>
      <c r="U162" s="265"/>
      <c r="V162" s="28"/>
      <c r="X162" s="190"/>
      <c r="AA162" s="162">
        <v>46521</v>
      </c>
      <c r="AB162" s="163">
        <v>1.1830000000000001</v>
      </c>
      <c r="AF162" s="160">
        <v>46528</v>
      </c>
      <c r="AG162" s="266">
        <v>0.374</v>
      </c>
      <c r="AH162" s="28"/>
      <c r="AJ162" s="190">
        <f t="shared" si="102"/>
        <v>0.34499999999999997</v>
      </c>
      <c r="AM162" s="162">
        <v>46175</v>
      </c>
      <c r="AN162" s="163">
        <v>4.2</v>
      </c>
      <c r="AO162" s="99"/>
      <c r="AR162" s="160">
        <v>46160</v>
      </c>
      <c r="AS162" s="266">
        <v>3.387</v>
      </c>
      <c r="AT162" s="28"/>
      <c r="AV162" s="190"/>
      <c r="AY162" s="162">
        <v>46325</v>
      </c>
      <c r="AZ162" s="163">
        <v>1.367</v>
      </c>
      <c r="BD162" s="160">
        <v>46295</v>
      </c>
      <c r="BE162" s="161">
        <v>2.1819999999999999</v>
      </c>
      <c r="BF162" s="28"/>
      <c r="BH162" s="190">
        <f t="shared" si="103"/>
        <v>0.47299999999999986</v>
      </c>
      <c r="BK162" s="162">
        <v>45754</v>
      </c>
      <c r="BL162" s="163">
        <v>3.5000000000000003E-2</v>
      </c>
      <c r="BP162" s="160">
        <v>45681</v>
      </c>
      <c r="BQ162" s="161">
        <v>0.105</v>
      </c>
      <c r="BR162" s="28"/>
      <c r="BT162" s="190">
        <f t="shared" si="104"/>
        <v>2.3000000000000007E-2</v>
      </c>
      <c r="BW162" s="162"/>
      <c r="BX162" s="163"/>
      <c r="CB162" s="160"/>
      <c r="CC162" s="161"/>
      <c r="CD162" s="28"/>
      <c r="CF162" s="190"/>
      <c r="CI162" s="76"/>
      <c r="CJ162" s="91"/>
      <c r="CR162" s="190"/>
      <c r="CU162" s="76"/>
      <c r="CV162" s="91"/>
      <c r="DD162" s="190"/>
      <c r="DG162" s="76"/>
      <c r="DH162" s="91"/>
      <c r="DP162" s="190"/>
      <c r="DS162" s="76"/>
      <c r="DT162" s="91"/>
      <c r="EB162" s="190"/>
      <c r="EE162" s="76"/>
      <c r="EF162" s="91"/>
      <c r="EN162" s="190"/>
      <c r="EQ162" s="76"/>
      <c r="ER162" s="91"/>
      <c r="EZ162" s="190"/>
      <c r="FC162" s="76"/>
      <c r="FD162" s="91"/>
      <c r="FL162" s="190"/>
      <c r="FO162" s="76"/>
      <c r="FP162" s="91"/>
      <c r="FX162" s="190"/>
      <c r="GA162" s="76"/>
      <c r="GB162" s="91"/>
      <c r="GJ162" s="190"/>
      <c r="GM162" s="76"/>
      <c r="GN162" s="91"/>
      <c r="GV162" s="190"/>
      <c r="GY162" s="76"/>
      <c r="GZ162" s="91"/>
      <c r="HH162" s="190"/>
      <c r="HJ162" s="39" t="s">
        <v>193</v>
      </c>
      <c r="HK162" s="191" t="str">
        <f t="shared" ref="HK162:HY162" si="119">IF(OR(ISBLANK(HK104),ISBLANK(HK133)),"",HK104-HK133)</f>
        <v/>
      </c>
      <c r="HL162" s="191" t="str">
        <f t="shared" si="119"/>
        <v/>
      </c>
      <c r="HM162" s="191" t="str">
        <f t="shared" si="119"/>
        <v/>
      </c>
      <c r="HN162" s="191" t="str">
        <f t="shared" si="119"/>
        <v/>
      </c>
      <c r="HO162" s="191" t="str">
        <f t="shared" si="119"/>
        <v/>
      </c>
      <c r="HP162" s="191" t="str">
        <f t="shared" si="119"/>
        <v/>
      </c>
      <c r="HQ162" s="191" t="str">
        <f t="shared" si="119"/>
        <v/>
      </c>
      <c r="HR162" s="75" t="str">
        <f t="shared" si="119"/>
        <v/>
      </c>
      <c r="HS162" s="177" t="str">
        <f t="shared" si="119"/>
        <v/>
      </c>
      <c r="HT162" s="177" t="str">
        <f t="shared" si="119"/>
        <v/>
      </c>
      <c r="HU162" s="177" t="str">
        <f t="shared" si="119"/>
        <v/>
      </c>
      <c r="HV162" s="512" t="str">
        <f t="shared" si="119"/>
        <v/>
      </c>
      <c r="HW162" s="177" t="str">
        <f t="shared" si="119"/>
        <v/>
      </c>
      <c r="HX162" s="177" t="str">
        <f t="shared" si="119"/>
        <v/>
      </c>
      <c r="HY162" s="512" t="str">
        <f t="shared" si="119"/>
        <v/>
      </c>
      <c r="HZ162" s="177"/>
      <c r="IA162" s="466"/>
      <c r="IB162" s="178" t="str">
        <f t="shared" ref="IB162:IJ162" si="120">IF(OR(ISBLANK(IB104),ISBLANK(IB133)),"",IB104-IB133)</f>
        <v/>
      </c>
      <c r="IC162" s="84" t="str">
        <f t="shared" si="120"/>
        <v/>
      </c>
      <c r="ID162" s="85" t="str">
        <f t="shared" si="120"/>
        <v/>
      </c>
      <c r="IE162" s="85" t="str">
        <f t="shared" si="120"/>
        <v/>
      </c>
      <c r="IF162" s="86" t="str">
        <f t="shared" si="120"/>
        <v/>
      </c>
      <c r="IG162" s="85" t="str">
        <f t="shared" si="120"/>
        <v/>
      </c>
      <c r="IH162" s="85" t="str">
        <f t="shared" si="120"/>
        <v/>
      </c>
      <c r="II162" s="85" t="str">
        <f t="shared" si="120"/>
        <v/>
      </c>
      <c r="IJ162" s="86" t="str">
        <f t="shared" si="120"/>
        <v/>
      </c>
    </row>
    <row r="163" spans="3:244" x14ac:dyDescent="0.6">
      <c r="C163" s="59"/>
      <c r="D163" s="269"/>
      <c r="E163" s="28"/>
      <c r="F163" s="57"/>
      <c r="G163" s="28"/>
      <c r="H163" s="152"/>
      <c r="I163" s="158"/>
      <c r="J163" s="28"/>
      <c r="L163" s="190"/>
      <c r="O163" s="59"/>
      <c r="P163" s="159"/>
      <c r="Q163" s="99"/>
      <c r="R163" s="57"/>
      <c r="S163" s="28"/>
      <c r="T163" s="152"/>
      <c r="U163" s="265"/>
      <c r="V163" s="28"/>
      <c r="X163" s="190"/>
      <c r="AA163" s="162">
        <v>46527</v>
      </c>
      <c r="AB163" s="163">
        <v>1.825</v>
      </c>
      <c r="AF163" s="160">
        <v>46532</v>
      </c>
      <c r="AG163" s="266">
        <v>4.0949999999999998</v>
      </c>
      <c r="AH163" s="28"/>
      <c r="AJ163" s="190">
        <f t="shared" si="102"/>
        <v>1.069</v>
      </c>
      <c r="AM163" s="162">
        <v>46176</v>
      </c>
      <c r="AN163" s="163">
        <v>6.524</v>
      </c>
      <c r="AO163" s="99"/>
      <c r="AR163" s="160">
        <v>46161</v>
      </c>
      <c r="AS163" s="266">
        <v>5.907</v>
      </c>
      <c r="AT163" s="28"/>
      <c r="AV163" s="190"/>
      <c r="AY163" s="162">
        <v>46330</v>
      </c>
      <c r="AZ163" s="163">
        <v>1.008</v>
      </c>
      <c r="BD163" s="160">
        <v>46304</v>
      </c>
      <c r="BE163" s="161">
        <v>1.008</v>
      </c>
      <c r="BF163" s="28"/>
      <c r="BH163" s="190">
        <f t="shared" si="103"/>
        <v>0.63700000000000001</v>
      </c>
      <c r="BK163" s="162">
        <v>45755</v>
      </c>
      <c r="BL163" s="163">
        <v>0.105</v>
      </c>
      <c r="BP163" s="160">
        <v>45684</v>
      </c>
      <c r="BQ163" s="161">
        <v>0.113</v>
      </c>
      <c r="BR163" s="28"/>
      <c r="BT163" s="190">
        <f t="shared" si="104"/>
        <v>2.2000000000000006E-2</v>
      </c>
      <c r="BW163" s="162"/>
      <c r="BX163" s="163"/>
      <c r="CB163" s="160"/>
      <c r="CC163" s="161"/>
      <c r="CD163" s="28"/>
      <c r="CF163" s="190"/>
      <c r="CI163" s="76"/>
      <c r="CJ163" s="91"/>
      <c r="CR163" s="190"/>
      <c r="CU163" s="76"/>
      <c r="CV163" s="91"/>
      <c r="DD163" s="190"/>
      <c r="DG163" s="76"/>
      <c r="DH163" s="91"/>
      <c r="DP163" s="190"/>
      <c r="DS163" s="76"/>
      <c r="DT163" s="91"/>
      <c r="EB163" s="190"/>
      <c r="EE163" s="76"/>
      <c r="EF163" s="91"/>
      <c r="EN163" s="190"/>
      <c r="EQ163" s="76"/>
      <c r="ER163" s="91"/>
      <c r="EZ163" s="190"/>
      <c r="FC163" s="76"/>
      <c r="FD163" s="91"/>
      <c r="FL163" s="190"/>
      <c r="FO163" s="76"/>
      <c r="FP163" s="91"/>
      <c r="FX163" s="190"/>
      <c r="GA163" s="76"/>
      <c r="GB163" s="91"/>
      <c r="GJ163" s="190"/>
      <c r="GM163" s="76"/>
      <c r="GN163" s="91"/>
      <c r="GV163" s="190"/>
      <c r="GY163" s="76"/>
      <c r="GZ163" s="91"/>
      <c r="HH163" s="190"/>
      <c r="HJ163" s="39" t="s">
        <v>196</v>
      </c>
      <c r="HK163" s="191" t="str">
        <f t="shared" ref="HK163:HY163" si="121">IF(OR(ISBLANK(HK105),ISBLANK(HK134)),"",HK105-HK134)</f>
        <v/>
      </c>
      <c r="HL163" s="191" t="str">
        <f t="shared" si="121"/>
        <v/>
      </c>
      <c r="HM163" s="191" t="str">
        <f t="shared" si="121"/>
        <v/>
      </c>
      <c r="HN163" s="191" t="str">
        <f t="shared" si="121"/>
        <v/>
      </c>
      <c r="HO163" s="191" t="str">
        <f t="shared" si="121"/>
        <v/>
      </c>
      <c r="HP163" s="191" t="str">
        <f t="shared" si="121"/>
        <v/>
      </c>
      <c r="HQ163" s="191" t="str">
        <f t="shared" si="121"/>
        <v/>
      </c>
      <c r="HR163" s="191" t="str">
        <f t="shared" si="121"/>
        <v/>
      </c>
      <c r="HS163" s="75" t="str">
        <f t="shared" si="121"/>
        <v/>
      </c>
      <c r="HT163" s="177" t="str">
        <f t="shared" si="121"/>
        <v/>
      </c>
      <c r="HU163" s="177" t="str">
        <f t="shared" si="121"/>
        <v/>
      </c>
      <c r="HV163" s="512" t="str">
        <f t="shared" si="121"/>
        <v/>
      </c>
      <c r="HW163" s="177" t="str">
        <f t="shared" si="121"/>
        <v/>
      </c>
      <c r="HX163" s="177" t="str">
        <f t="shared" si="121"/>
        <v/>
      </c>
      <c r="HY163" s="512" t="str">
        <f t="shared" si="121"/>
        <v/>
      </c>
      <c r="HZ163" s="177"/>
      <c r="IA163" s="466"/>
      <c r="IB163" s="178" t="str">
        <f t="shared" ref="IB163:IJ163" si="122">IF(OR(ISBLANK(IB105),ISBLANK(IB134)),"",IB105-IB134)</f>
        <v/>
      </c>
      <c r="IC163" s="84" t="str">
        <f t="shared" si="122"/>
        <v/>
      </c>
      <c r="ID163" s="85" t="str">
        <f t="shared" si="122"/>
        <v/>
      </c>
      <c r="IE163" s="85" t="str">
        <f t="shared" si="122"/>
        <v/>
      </c>
      <c r="IF163" s="86" t="str">
        <f t="shared" si="122"/>
        <v/>
      </c>
      <c r="IG163" s="85" t="str">
        <f t="shared" si="122"/>
        <v/>
      </c>
      <c r="IH163" s="85" t="str">
        <f t="shared" si="122"/>
        <v/>
      </c>
      <c r="II163" s="85" t="str">
        <f t="shared" si="122"/>
        <v/>
      </c>
      <c r="IJ163" s="86" t="str">
        <f t="shared" si="122"/>
        <v/>
      </c>
    </row>
    <row r="164" spans="3:244" x14ac:dyDescent="0.6">
      <c r="C164" s="59"/>
      <c r="D164" s="269"/>
      <c r="E164" s="28"/>
      <c r="F164" s="57"/>
      <c r="G164" s="28"/>
      <c r="H164" s="152"/>
      <c r="I164" s="158"/>
      <c r="J164" s="28"/>
      <c r="L164" s="190"/>
      <c r="O164" s="59"/>
      <c r="P164" s="159"/>
      <c r="Q164" s="99"/>
      <c r="R164" s="57"/>
      <c r="S164" s="28"/>
      <c r="T164" s="152"/>
      <c r="U164" s="265"/>
      <c r="V164" s="28"/>
      <c r="X164" s="190"/>
      <c r="AA164" s="162">
        <v>46528</v>
      </c>
      <c r="AB164" s="163">
        <v>0.71899999999999997</v>
      </c>
      <c r="AF164" s="160">
        <v>46534</v>
      </c>
      <c r="AG164" s="266">
        <v>10.121</v>
      </c>
      <c r="AH164" s="28"/>
      <c r="AJ164" s="190">
        <f t="shared" si="102"/>
        <v>2.2099999999999991</v>
      </c>
      <c r="AM164" s="162">
        <v>46177</v>
      </c>
      <c r="AN164" s="163">
        <v>4.9459999999999997</v>
      </c>
      <c r="AO164" s="99"/>
      <c r="AR164" s="160">
        <v>46163</v>
      </c>
      <c r="AS164" s="266">
        <v>37.933999999999997</v>
      </c>
      <c r="AT164" s="28"/>
      <c r="AV164" s="190"/>
      <c r="AY164" s="162">
        <v>46336</v>
      </c>
      <c r="AZ164" s="163">
        <v>0.90700000000000003</v>
      </c>
      <c r="BD164" s="160">
        <v>46314</v>
      </c>
      <c r="BE164" s="161">
        <v>0.215</v>
      </c>
      <c r="BF164" s="28"/>
      <c r="BH164" s="190">
        <f t="shared" si="103"/>
        <v>4.5000000000000012E-2</v>
      </c>
      <c r="BK164" s="162">
        <v>45757</v>
      </c>
      <c r="BL164" s="163">
        <v>0.27500000000000002</v>
      </c>
      <c r="BP164" s="160">
        <v>45686</v>
      </c>
      <c r="BQ164" s="161">
        <v>0.04</v>
      </c>
      <c r="BR164" s="28"/>
      <c r="BT164" s="190">
        <f t="shared" si="104"/>
        <v>8.0000000000000002E-3</v>
      </c>
      <c r="BW164" s="162"/>
      <c r="BX164" s="163"/>
      <c r="CB164" s="160"/>
      <c r="CC164" s="161"/>
      <c r="CD164" s="28"/>
      <c r="CF164" s="190"/>
      <c r="CI164" s="76"/>
      <c r="CJ164" s="91"/>
      <c r="CR164" s="190"/>
      <c r="CU164" s="76"/>
      <c r="CV164" s="91"/>
      <c r="DD164" s="190"/>
      <c r="DG164" s="76"/>
      <c r="DH164" s="91"/>
      <c r="DP164" s="190"/>
      <c r="DS164" s="76"/>
      <c r="DT164" s="91"/>
      <c r="EB164" s="190"/>
      <c r="EE164" s="76"/>
      <c r="EF164" s="91"/>
      <c r="EN164" s="190"/>
      <c r="EQ164" s="76"/>
      <c r="ER164" s="91"/>
      <c r="EZ164" s="190"/>
      <c r="FC164" s="76"/>
      <c r="FD164" s="91"/>
      <c r="FL164" s="190"/>
      <c r="FO164" s="76"/>
      <c r="FP164" s="91"/>
      <c r="FX164" s="190"/>
      <c r="GA164" s="76"/>
      <c r="GB164" s="91"/>
      <c r="GJ164" s="190"/>
      <c r="GM164" s="76"/>
      <c r="GN164" s="91"/>
      <c r="GV164" s="190"/>
      <c r="GY164" s="76"/>
      <c r="GZ164" s="91"/>
      <c r="HH164" s="190"/>
      <c r="HJ164" s="39" t="s">
        <v>201</v>
      </c>
      <c r="HK164" s="191" t="str">
        <f t="shared" ref="HK164:HY164" si="123">IF(OR(ISBLANK(HK106),ISBLANK(HK135)),"",HK106-HK135)</f>
        <v/>
      </c>
      <c r="HL164" s="191" t="str">
        <f t="shared" si="123"/>
        <v/>
      </c>
      <c r="HM164" s="191" t="str">
        <f t="shared" si="123"/>
        <v/>
      </c>
      <c r="HN164" s="191" t="str">
        <f t="shared" si="123"/>
        <v/>
      </c>
      <c r="HO164" s="191" t="str">
        <f t="shared" si="123"/>
        <v/>
      </c>
      <c r="HP164" s="191" t="str">
        <f t="shared" si="123"/>
        <v/>
      </c>
      <c r="HQ164" s="191" t="str">
        <f t="shared" si="123"/>
        <v/>
      </c>
      <c r="HR164" s="191" t="str">
        <f t="shared" si="123"/>
        <v/>
      </c>
      <c r="HS164" s="191" t="str">
        <f t="shared" si="123"/>
        <v/>
      </c>
      <c r="HT164" s="75" t="str">
        <f t="shared" si="123"/>
        <v/>
      </c>
      <c r="HU164" s="177" t="str">
        <f t="shared" si="123"/>
        <v/>
      </c>
      <c r="HV164" s="512" t="str">
        <f t="shared" si="123"/>
        <v/>
      </c>
      <c r="HW164" s="177" t="str">
        <f t="shared" si="123"/>
        <v/>
      </c>
      <c r="HX164" s="177" t="str">
        <f t="shared" si="123"/>
        <v/>
      </c>
      <c r="HY164" s="512" t="str">
        <f t="shared" si="123"/>
        <v/>
      </c>
      <c r="HZ164" s="177"/>
      <c r="IA164" s="466"/>
      <c r="IB164" s="178" t="str">
        <f t="shared" ref="IB164:IJ164" si="124">IF(OR(ISBLANK(IB106),ISBLANK(IB135)),"",IB106-IB135)</f>
        <v/>
      </c>
      <c r="IC164" s="84" t="str">
        <f t="shared" si="124"/>
        <v/>
      </c>
      <c r="ID164" s="85" t="str">
        <f t="shared" si="124"/>
        <v/>
      </c>
      <c r="IE164" s="85" t="str">
        <f t="shared" si="124"/>
        <v/>
      </c>
      <c r="IF164" s="86" t="str">
        <f t="shared" si="124"/>
        <v/>
      </c>
      <c r="IG164" s="85" t="str">
        <f t="shared" si="124"/>
        <v/>
      </c>
      <c r="IH164" s="85" t="str">
        <f t="shared" si="124"/>
        <v/>
      </c>
      <c r="II164" s="85" t="str">
        <f t="shared" si="124"/>
        <v/>
      </c>
      <c r="IJ164" s="86" t="str">
        <f t="shared" si="124"/>
        <v/>
      </c>
    </row>
    <row r="165" spans="3:244" x14ac:dyDescent="0.6">
      <c r="C165" s="59"/>
      <c r="D165" s="269"/>
      <c r="E165" s="28"/>
      <c r="F165" s="57"/>
      <c r="G165" s="28"/>
      <c r="H165" s="152"/>
      <c r="I165" s="158"/>
      <c r="J165" s="28"/>
      <c r="L165" s="190"/>
      <c r="O165" s="59"/>
      <c r="P165" s="159"/>
      <c r="Q165" s="99"/>
      <c r="R165" s="57"/>
      <c r="S165" s="28"/>
      <c r="T165" s="152"/>
      <c r="U165" s="265"/>
      <c r="V165" s="28"/>
      <c r="X165" s="190"/>
      <c r="AA165" s="162">
        <v>46532</v>
      </c>
      <c r="AB165" s="163">
        <v>5.1639999999999997</v>
      </c>
      <c r="AF165" s="160">
        <v>46535</v>
      </c>
      <c r="AG165" s="266">
        <v>0.23499999999999999</v>
      </c>
      <c r="AH165" s="28"/>
      <c r="AJ165" s="190">
        <f t="shared" si="102"/>
        <v>8.1000000000000016E-2</v>
      </c>
      <c r="AM165" s="162">
        <v>46178</v>
      </c>
      <c r="AN165" s="163">
        <v>0.77</v>
      </c>
      <c r="AO165" s="99"/>
      <c r="AR165" s="160">
        <v>46164</v>
      </c>
      <c r="AS165" s="266">
        <v>23.23</v>
      </c>
      <c r="AT165" s="28"/>
      <c r="AV165" s="190"/>
      <c r="AY165" s="162">
        <v>46342</v>
      </c>
      <c r="AZ165" s="163">
        <v>5.508</v>
      </c>
      <c r="BD165" s="160">
        <v>46323</v>
      </c>
      <c r="BE165" s="161">
        <v>1.3660000000000001</v>
      </c>
      <c r="BF165" s="28"/>
      <c r="BH165" s="190">
        <f t="shared" si="103"/>
        <v>0.73099999999999987</v>
      </c>
      <c r="BK165" s="162">
        <v>45758</v>
      </c>
      <c r="BL165" s="163">
        <v>2.8000000000000001E-2</v>
      </c>
      <c r="BP165" s="160">
        <v>45688</v>
      </c>
      <c r="BQ165" s="161">
        <v>0.16600000000000001</v>
      </c>
      <c r="BR165" s="28"/>
      <c r="BT165" s="190">
        <f t="shared" si="104"/>
        <v>3.2000000000000001E-2</v>
      </c>
      <c r="BW165" s="162"/>
      <c r="BX165" s="163"/>
      <c r="CB165" s="160"/>
      <c r="CC165" s="161"/>
      <c r="CD165" s="28"/>
      <c r="CF165" s="190"/>
      <c r="CI165" s="76"/>
      <c r="CJ165" s="91"/>
      <c r="CR165" s="190"/>
      <c r="CU165" s="76"/>
      <c r="CV165" s="91"/>
      <c r="DD165" s="190"/>
      <c r="DG165" s="76"/>
      <c r="DH165" s="91"/>
      <c r="DP165" s="190"/>
      <c r="DS165" s="76"/>
      <c r="DT165" s="91"/>
      <c r="EB165" s="190"/>
      <c r="EE165" s="76"/>
      <c r="EF165" s="91"/>
      <c r="EN165" s="190"/>
      <c r="EQ165" s="76"/>
      <c r="ER165" s="91"/>
      <c r="EZ165" s="190"/>
      <c r="FC165" s="76"/>
      <c r="FD165" s="91"/>
      <c r="FL165" s="190"/>
      <c r="FO165" s="76"/>
      <c r="FP165" s="91"/>
      <c r="FX165" s="190"/>
      <c r="GA165" s="76"/>
      <c r="GB165" s="91"/>
      <c r="GJ165" s="190"/>
      <c r="GM165" s="76"/>
      <c r="GN165" s="91"/>
      <c r="GV165" s="190"/>
      <c r="GY165" s="76"/>
      <c r="GZ165" s="91"/>
      <c r="HH165" s="190"/>
      <c r="HJ165" s="500" t="s">
        <v>216</v>
      </c>
      <c r="HK165" s="510" t="str">
        <f t="shared" ref="HK165:HY165" si="125">IF(OR(ISBLANK(HK107),ISBLANK(HK136)),"",HK107-HK136)</f>
        <v/>
      </c>
      <c r="HL165" s="510" t="str">
        <f t="shared" si="125"/>
        <v/>
      </c>
      <c r="HM165" s="510" t="str">
        <f t="shared" si="125"/>
        <v/>
      </c>
      <c r="HN165" s="510" t="str">
        <f t="shared" si="125"/>
        <v/>
      </c>
      <c r="HO165" s="510" t="str">
        <f t="shared" si="125"/>
        <v/>
      </c>
      <c r="HP165" s="510" t="str">
        <f t="shared" si="125"/>
        <v/>
      </c>
      <c r="HQ165" s="510" t="str">
        <f t="shared" si="125"/>
        <v/>
      </c>
      <c r="HR165" s="510" t="str">
        <f t="shared" si="125"/>
        <v/>
      </c>
      <c r="HS165" s="510" t="str">
        <f t="shared" si="125"/>
        <v/>
      </c>
      <c r="HT165" s="510" t="str">
        <f t="shared" si="125"/>
        <v/>
      </c>
      <c r="HU165" s="509" t="str">
        <f t="shared" si="125"/>
        <v/>
      </c>
      <c r="HV165" s="513" t="str">
        <f t="shared" si="125"/>
        <v/>
      </c>
      <c r="HW165" s="503" t="str">
        <f t="shared" si="125"/>
        <v/>
      </c>
      <c r="HX165" s="503" t="str">
        <f t="shared" si="125"/>
        <v/>
      </c>
      <c r="HY165" s="513" t="str">
        <f t="shared" si="125"/>
        <v/>
      </c>
      <c r="HZ165" s="503"/>
      <c r="IA165" s="783"/>
      <c r="IB165" s="504" t="str">
        <f t="shared" ref="IB165:IJ165" si="126">IF(OR(ISBLANK(IB107),ISBLANK(IB136)),"",IB107-IB136)</f>
        <v/>
      </c>
      <c r="IC165" s="505" t="str">
        <f t="shared" si="126"/>
        <v/>
      </c>
      <c r="ID165" s="506" t="str">
        <f t="shared" si="126"/>
        <v/>
      </c>
      <c r="IE165" s="506" t="str">
        <f t="shared" si="126"/>
        <v/>
      </c>
      <c r="IF165" s="507" t="str">
        <f t="shared" si="126"/>
        <v/>
      </c>
      <c r="IG165" s="506" t="str">
        <f t="shared" si="126"/>
        <v/>
      </c>
      <c r="IH165" s="506" t="str">
        <f t="shared" si="126"/>
        <v/>
      </c>
      <c r="II165" s="506" t="str">
        <f t="shared" si="126"/>
        <v/>
      </c>
      <c r="IJ165" s="507" t="str">
        <f t="shared" si="126"/>
        <v/>
      </c>
    </row>
    <row r="166" spans="3:244" x14ac:dyDescent="0.6">
      <c r="C166" s="59"/>
      <c r="D166" s="269"/>
      <c r="E166" s="28"/>
      <c r="F166" s="57"/>
      <c r="G166" s="28"/>
      <c r="H166" s="152"/>
      <c r="I166" s="158"/>
      <c r="J166" s="28"/>
      <c r="L166" s="190"/>
      <c r="O166" s="59"/>
      <c r="P166" s="159"/>
      <c r="Q166" s="99"/>
      <c r="R166" s="57"/>
      <c r="S166" s="28"/>
      <c r="T166" s="152"/>
      <c r="U166" s="265"/>
      <c r="V166" s="28"/>
      <c r="X166" s="190"/>
      <c r="AA166" s="162">
        <v>46534</v>
      </c>
      <c r="AB166" s="163">
        <v>12.331</v>
      </c>
      <c r="AF166" s="160">
        <v>46540</v>
      </c>
      <c r="AG166" s="266">
        <v>1.1220000000000001</v>
      </c>
      <c r="AH166" s="28"/>
      <c r="AJ166" s="190">
        <f t="shared" si="102"/>
        <v>0.24299999999999988</v>
      </c>
      <c r="AM166" s="162">
        <v>46181</v>
      </c>
      <c r="AN166" s="163">
        <v>2.7410000000000001</v>
      </c>
      <c r="AO166" s="99"/>
      <c r="AR166" s="160">
        <v>46168</v>
      </c>
      <c r="AS166" s="266">
        <v>27.103000000000002</v>
      </c>
      <c r="AT166" s="28"/>
      <c r="AV166" s="190"/>
      <c r="AY166" s="162">
        <v>46349</v>
      </c>
      <c r="AZ166" s="163">
        <v>0.75800000000000001</v>
      </c>
      <c r="BD166" s="160">
        <v>46325</v>
      </c>
      <c r="BE166" s="161">
        <v>1.1279999999999999</v>
      </c>
      <c r="BF166" s="28"/>
      <c r="BH166" s="190">
        <f t="shared" si="103"/>
        <v>0.2390000000000001</v>
      </c>
      <c r="BK166" s="162">
        <v>45761</v>
      </c>
      <c r="BL166" s="163">
        <v>8.1000000000000003E-2</v>
      </c>
      <c r="BP166" s="160">
        <v>45691</v>
      </c>
      <c r="BQ166" s="161">
        <v>5.6000000000000001E-2</v>
      </c>
      <c r="BR166" s="28"/>
      <c r="BT166" s="190">
        <f t="shared" si="104"/>
        <v>1.1000000000000003E-2</v>
      </c>
      <c r="BW166" s="162"/>
      <c r="BX166" s="163"/>
      <c r="CB166" s="160"/>
      <c r="CC166" s="161"/>
      <c r="CD166" s="28"/>
      <c r="CF166" s="190"/>
      <c r="CI166" s="76"/>
      <c r="CJ166" s="91"/>
      <c r="CR166" s="190"/>
      <c r="CU166" s="76"/>
      <c r="CV166" s="91"/>
      <c r="DD166" s="190"/>
      <c r="DG166" s="76"/>
      <c r="DH166" s="91"/>
      <c r="DP166" s="190"/>
      <c r="DS166" s="76"/>
      <c r="DT166" s="91"/>
      <c r="EB166" s="190"/>
      <c r="EE166" s="76"/>
      <c r="EF166" s="91"/>
      <c r="EN166" s="190"/>
      <c r="EQ166" s="76"/>
      <c r="ER166" s="91"/>
      <c r="EZ166" s="190"/>
      <c r="FC166" s="76"/>
      <c r="FD166" s="91"/>
      <c r="FL166" s="190"/>
      <c r="FO166" s="76"/>
      <c r="FP166" s="91"/>
      <c r="FX166" s="190"/>
      <c r="GA166" s="76"/>
      <c r="GB166" s="91"/>
      <c r="GJ166" s="190"/>
      <c r="GM166" s="76"/>
      <c r="GN166" s="91"/>
      <c r="GV166" s="190"/>
      <c r="GY166" s="76"/>
      <c r="GZ166" s="91"/>
      <c r="HH166" s="190"/>
      <c r="HJ166" s="39" t="s">
        <v>12</v>
      </c>
      <c r="HK166" s="191">
        <f t="shared" ref="HK166:HY166" si="127">IF(OR(ISBLANK(HK108),ISBLANK(HK137)),"",HK108-HK137)</f>
        <v>-7.7000000000000013E-2</v>
      </c>
      <c r="HL166" s="191" t="str">
        <f t="shared" si="127"/>
        <v/>
      </c>
      <c r="HM166" s="191" t="str">
        <f t="shared" si="127"/>
        <v/>
      </c>
      <c r="HN166" s="191" t="str">
        <f t="shared" si="127"/>
        <v/>
      </c>
      <c r="HO166" s="191" t="str">
        <f t="shared" si="127"/>
        <v/>
      </c>
      <c r="HP166" s="191" t="str">
        <f t="shared" si="127"/>
        <v/>
      </c>
      <c r="HQ166" s="191" t="str">
        <f t="shared" si="127"/>
        <v/>
      </c>
      <c r="HR166" s="191" t="str">
        <f t="shared" si="127"/>
        <v/>
      </c>
      <c r="HS166" s="191" t="str">
        <f t="shared" si="127"/>
        <v/>
      </c>
      <c r="HT166" s="191" t="str">
        <f t="shared" si="127"/>
        <v/>
      </c>
      <c r="HU166" s="191" t="str">
        <f t="shared" si="127"/>
        <v/>
      </c>
      <c r="HV166" s="498">
        <f t="shared" si="127"/>
        <v>0</v>
      </c>
      <c r="HW166" s="177">
        <f t="shared" si="127"/>
        <v>0</v>
      </c>
      <c r="HX166" s="177">
        <f t="shared" si="127"/>
        <v>5.4000000000000006E-2</v>
      </c>
      <c r="HY166" s="512">
        <f t="shared" si="127"/>
        <v>4.200000000000001E-2</v>
      </c>
      <c r="HZ166" s="177"/>
      <c r="IA166" s="466"/>
      <c r="IB166" s="178">
        <f t="shared" ref="IB166:IJ166" si="128">IF(OR(ISBLANK(IB108),ISBLANK(IB137)),"",IB108-IB137)</f>
        <v>-2.7999999999999997E-2</v>
      </c>
      <c r="IC166" s="179">
        <f t="shared" si="128"/>
        <v>0</v>
      </c>
      <c r="ID166" s="85" t="str">
        <f t="shared" si="128"/>
        <v/>
      </c>
      <c r="IE166" s="85" t="str">
        <f t="shared" si="128"/>
        <v/>
      </c>
      <c r="IF166" s="86" t="str">
        <f t="shared" si="128"/>
        <v/>
      </c>
      <c r="IG166" s="179">
        <f t="shared" si="128"/>
        <v>0</v>
      </c>
      <c r="IH166" s="85" t="str">
        <f t="shared" si="128"/>
        <v/>
      </c>
      <c r="II166" s="85" t="str">
        <f t="shared" si="128"/>
        <v/>
      </c>
      <c r="IJ166" s="86" t="str">
        <f t="shared" si="128"/>
        <v/>
      </c>
    </row>
    <row r="167" spans="3:244" x14ac:dyDescent="0.6">
      <c r="C167" s="59"/>
      <c r="D167" s="269"/>
      <c r="E167" s="28"/>
      <c r="F167" s="57"/>
      <c r="G167" s="28"/>
      <c r="H167" s="152"/>
      <c r="I167" s="158"/>
      <c r="J167" s="28"/>
      <c r="L167" s="190"/>
      <c r="O167" s="59"/>
      <c r="P167" s="159"/>
      <c r="Q167" s="99"/>
      <c r="R167" s="57"/>
      <c r="S167" s="28"/>
      <c r="T167" s="152"/>
      <c r="U167" s="265"/>
      <c r="V167" s="28"/>
      <c r="X167" s="190"/>
      <c r="AA167" s="162">
        <v>46535</v>
      </c>
      <c r="AB167" s="163">
        <v>0.316</v>
      </c>
      <c r="AF167" s="160">
        <v>46541</v>
      </c>
      <c r="AG167" s="266">
        <v>0.50700000000000001</v>
      </c>
      <c r="AH167" s="28"/>
      <c r="AJ167" s="190">
        <f t="shared" si="102"/>
        <v>0.10999999999999999</v>
      </c>
      <c r="AM167" s="162">
        <v>46182</v>
      </c>
      <c r="AN167" s="163">
        <v>5.6020000000000003</v>
      </c>
      <c r="AO167" s="99"/>
      <c r="AR167" s="160">
        <v>46170</v>
      </c>
      <c r="AS167" s="266">
        <v>30.902000000000001</v>
      </c>
      <c r="AT167" s="28"/>
      <c r="AV167" s="190"/>
      <c r="AY167" s="162">
        <v>46356</v>
      </c>
      <c r="AZ167" s="163">
        <v>0.60799999999999998</v>
      </c>
      <c r="BD167" s="160">
        <v>46330</v>
      </c>
      <c r="BE167" s="161">
        <v>0.74199999999999999</v>
      </c>
      <c r="BF167" s="28"/>
      <c r="BH167" s="190">
        <f t="shared" si="103"/>
        <v>0.26600000000000001</v>
      </c>
      <c r="BK167" s="162">
        <v>45762</v>
      </c>
      <c r="BL167" s="163">
        <v>0.20699999999999999</v>
      </c>
      <c r="BP167" s="160">
        <v>45692</v>
      </c>
      <c r="BQ167" s="161">
        <v>1.6E-2</v>
      </c>
      <c r="BR167" s="28"/>
      <c r="BT167" s="190">
        <f t="shared" si="104"/>
        <v>6.9999999999999993E-3</v>
      </c>
      <c r="BW167" s="162"/>
      <c r="BX167" s="163"/>
      <c r="CB167" s="160"/>
      <c r="CC167" s="161"/>
      <c r="CD167" s="28"/>
      <c r="CF167" s="190"/>
      <c r="CI167" s="76"/>
      <c r="CJ167" s="91"/>
      <c r="CR167" s="190"/>
      <c r="CU167" s="76"/>
      <c r="CV167" s="91"/>
      <c r="DD167" s="190"/>
      <c r="DG167" s="76"/>
      <c r="DH167" s="91"/>
      <c r="DP167" s="190"/>
      <c r="DS167" s="76"/>
      <c r="DT167" s="91"/>
      <c r="EB167" s="190"/>
      <c r="EE167" s="76"/>
      <c r="EF167" s="91"/>
      <c r="EN167" s="190"/>
      <c r="EQ167" s="76"/>
      <c r="ER167" s="91"/>
      <c r="EZ167" s="190"/>
      <c r="FC167" s="76"/>
      <c r="FD167" s="91"/>
      <c r="FL167" s="190"/>
      <c r="FO167" s="76"/>
      <c r="FP167" s="91"/>
      <c r="FX167" s="190"/>
      <c r="GA167" s="76"/>
      <c r="GB167" s="91"/>
      <c r="GJ167" s="190"/>
      <c r="GM167" s="76"/>
      <c r="GN167" s="91"/>
      <c r="GV167" s="190"/>
      <c r="GY167" s="76"/>
      <c r="GZ167" s="91"/>
      <c r="HH167" s="190"/>
      <c r="HJ167" s="39" t="s">
        <v>187</v>
      </c>
      <c r="HK167" s="191">
        <f t="shared" ref="HK167:HY167" si="129">IF(OR(ISBLANK(HK109),ISBLANK(HK138)),"",HK109-HK138)</f>
        <v>-7.7000000000000013E-2</v>
      </c>
      <c r="HL167" s="191" t="str">
        <f t="shared" si="129"/>
        <v/>
      </c>
      <c r="HM167" s="191" t="str">
        <f t="shared" si="129"/>
        <v/>
      </c>
      <c r="HN167" s="191" t="str">
        <f t="shared" si="129"/>
        <v/>
      </c>
      <c r="HO167" s="191" t="str">
        <f t="shared" si="129"/>
        <v/>
      </c>
      <c r="HP167" s="191" t="str">
        <f t="shared" si="129"/>
        <v/>
      </c>
      <c r="HQ167" s="191" t="str">
        <f t="shared" si="129"/>
        <v/>
      </c>
      <c r="HR167" s="191" t="str">
        <f t="shared" si="129"/>
        <v/>
      </c>
      <c r="HS167" s="191" t="str">
        <f t="shared" si="129"/>
        <v/>
      </c>
      <c r="HT167" s="191" t="str">
        <f t="shared" si="129"/>
        <v/>
      </c>
      <c r="HU167" s="191" t="str">
        <f t="shared" si="129"/>
        <v/>
      </c>
      <c r="HV167" s="517">
        <f t="shared" si="129"/>
        <v>0</v>
      </c>
      <c r="HW167" s="75">
        <f t="shared" si="129"/>
        <v>0</v>
      </c>
      <c r="HX167" s="177">
        <f t="shared" si="129"/>
        <v>5.4000000000000006E-2</v>
      </c>
      <c r="HY167" s="512">
        <f t="shared" si="129"/>
        <v>4.200000000000001E-2</v>
      </c>
      <c r="HZ167" s="177"/>
      <c r="IA167" s="466"/>
      <c r="IB167" s="178">
        <f t="shared" ref="IB167:IJ167" si="130">IF(OR(ISBLANK(IB109),ISBLANK(IB138)),"",IB109-IB138)</f>
        <v>-2.7999999999999997E-2</v>
      </c>
      <c r="IC167" s="179">
        <f t="shared" si="130"/>
        <v>0</v>
      </c>
      <c r="ID167" s="85" t="str">
        <f t="shared" si="130"/>
        <v/>
      </c>
      <c r="IE167" s="85" t="str">
        <f t="shared" si="130"/>
        <v/>
      </c>
      <c r="IF167" s="86" t="str">
        <f t="shared" si="130"/>
        <v/>
      </c>
      <c r="IG167" s="179">
        <f t="shared" si="130"/>
        <v>0</v>
      </c>
      <c r="IH167" s="85" t="str">
        <f t="shared" si="130"/>
        <v/>
      </c>
      <c r="II167" s="85" t="str">
        <f t="shared" si="130"/>
        <v/>
      </c>
      <c r="IJ167" s="86" t="str">
        <f t="shared" si="130"/>
        <v/>
      </c>
    </row>
    <row r="168" spans="3:244" x14ac:dyDescent="0.6">
      <c r="C168" s="59"/>
      <c r="D168" s="269"/>
      <c r="E168" s="28"/>
      <c r="F168" s="57"/>
      <c r="G168" s="28"/>
      <c r="H168" s="152"/>
      <c r="I168" s="158"/>
      <c r="J168" s="28"/>
      <c r="L168" s="190"/>
      <c r="O168" s="59"/>
      <c r="P168" s="159"/>
      <c r="Q168" s="99"/>
      <c r="R168" s="57"/>
      <c r="S168" s="28"/>
      <c r="T168" s="152"/>
      <c r="U168" s="265"/>
      <c r="V168" s="28"/>
      <c r="X168" s="190"/>
      <c r="AA168" s="162">
        <v>46540</v>
      </c>
      <c r="AB168" s="163">
        <v>1.365</v>
      </c>
      <c r="AF168" s="160">
        <v>46546</v>
      </c>
      <c r="AG168" s="266">
        <v>5.1719999999999997</v>
      </c>
      <c r="AH168" s="28"/>
      <c r="AJ168" s="190">
        <f t="shared" si="102"/>
        <v>0.38300000000000001</v>
      </c>
      <c r="AM168" s="162">
        <v>46183</v>
      </c>
      <c r="AN168" s="163">
        <v>20.462</v>
      </c>
      <c r="AO168" s="99"/>
      <c r="AR168" s="160">
        <v>46176</v>
      </c>
      <c r="AS168" s="266">
        <v>8.5519999999999996</v>
      </c>
      <c r="AT168" s="28"/>
      <c r="AV168" s="190"/>
      <c r="AY168" s="162">
        <v>46357</v>
      </c>
      <c r="AZ168" s="163">
        <v>2.044</v>
      </c>
      <c r="BD168" s="160">
        <v>46336</v>
      </c>
      <c r="BE168" s="161">
        <v>0.748</v>
      </c>
      <c r="BF168" s="28"/>
      <c r="BH168" s="190">
        <f t="shared" si="103"/>
        <v>0.15900000000000003</v>
      </c>
      <c r="BK168" s="162">
        <v>45764</v>
      </c>
      <c r="BL168" s="163">
        <v>0.10299999999999999</v>
      </c>
      <c r="BP168" s="160">
        <v>45693</v>
      </c>
      <c r="BQ168" s="161">
        <v>4.2000000000000003E-2</v>
      </c>
      <c r="BR168" s="28"/>
      <c r="BT168" s="190">
        <f t="shared" si="104"/>
        <v>5.9999999999999984E-3</v>
      </c>
      <c r="BW168" s="162"/>
      <c r="BX168" s="163"/>
      <c r="CB168" s="160"/>
      <c r="CC168" s="161"/>
      <c r="CD168" s="28"/>
      <c r="CF168" s="190"/>
      <c r="CI168" s="76"/>
      <c r="CJ168" s="91"/>
      <c r="CR168" s="190"/>
      <c r="CU168" s="76"/>
      <c r="CV168" s="91"/>
      <c r="DD168" s="190"/>
      <c r="DG168" s="76"/>
      <c r="DH168" s="91"/>
      <c r="DP168" s="190"/>
      <c r="DS168" s="76"/>
      <c r="DT168" s="91"/>
      <c r="EB168" s="190"/>
      <c r="EE168" s="76"/>
      <c r="EF168" s="91"/>
      <c r="EN168" s="190"/>
      <c r="EQ168" s="76"/>
      <c r="ER168" s="91"/>
      <c r="EZ168" s="190"/>
      <c r="FC168" s="76"/>
      <c r="FD168" s="91"/>
      <c r="FL168" s="190"/>
      <c r="FO168" s="76"/>
      <c r="FP168" s="91"/>
      <c r="FX168" s="190"/>
      <c r="GA168" s="76"/>
      <c r="GB168" s="91"/>
      <c r="GJ168" s="190"/>
      <c r="GM168" s="76"/>
      <c r="GN168" s="91"/>
      <c r="GV168" s="190"/>
      <c r="GY168" s="76"/>
      <c r="GZ168" s="91"/>
      <c r="HH168" s="190"/>
      <c r="HJ168" s="39" t="s">
        <v>13</v>
      </c>
      <c r="HK168" s="191">
        <f t="shared" ref="HK168:HY168" si="131">IF(OR(ISBLANK(HK110),ISBLANK(HK139)),"",HK110-HK139)</f>
        <v>-2.2999999999999993E-2</v>
      </c>
      <c r="HL168" s="191" t="str">
        <f t="shared" si="131"/>
        <v/>
      </c>
      <c r="HM168" s="191" t="str">
        <f t="shared" si="131"/>
        <v/>
      </c>
      <c r="HN168" s="191" t="str">
        <f t="shared" si="131"/>
        <v/>
      </c>
      <c r="HO168" s="191" t="str">
        <f t="shared" si="131"/>
        <v/>
      </c>
      <c r="HP168" s="191" t="str">
        <f t="shared" si="131"/>
        <v/>
      </c>
      <c r="HQ168" s="191" t="str">
        <f t="shared" si="131"/>
        <v/>
      </c>
      <c r="HR168" s="191" t="str">
        <f t="shared" si="131"/>
        <v/>
      </c>
      <c r="HS168" s="191" t="str">
        <f t="shared" si="131"/>
        <v/>
      </c>
      <c r="HT168" s="191" t="str">
        <f t="shared" si="131"/>
        <v/>
      </c>
      <c r="HU168" s="191" t="str">
        <f t="shared" si="131"/>
        <v/>
      </c>
      <c r="HV168" s="517">
        <f t="shared" si="131"/>
        <v>5.4000000000000006E-2</v>
      </c>
      <c r="HW168" s="191">
        <f t="shared" si="131"/>
        <v>5.4000000000000006E-2</v>
      </c>
      <c r="HX168" s="75">
        <f t="shared" si="131"/>
        <v>0</v>
      </c>
      <c r="HY168" s="512">
        <f t="shared" si="131"/>
        <v>-5.7999999999999996E-2</v>
      </c>
      <c r="HZ168" s="177"/>
      <c r="IA168" s="466"/>
      <c r="IB168" s="178">
        <f t="shared" ref="IB168:IJ168" si="132">IF(OR(ISBLANK(IB110),ISBLANK(IB139)),"",IB110-IB139)</f>
        <v>-2.3999999999999994E-2</v>
      </c>
      <c r="IC168" s="84" t="str">
        <f t="shared" si="132"/>
        <v/>
      </c>
      <c r="ID168" s="180">
        <f t="shared" si="132"/>
        <v>0</v>
      </c>
      <c r="IE168" s="85" t="str">
        <f t="shared" si="132"/>
        <v/>
      </c>
      <c r="IF168" s="86" t="str">
        <f t="shared" si="132"/>
        <v/>
      </c>
      <c r="IG168" s="84" t="str">
        <f t="shared" si="132"/>
        <v/>
      </c>
      <c r="IH168" s="180">
        <f t="shared" si="132"/>
        <v>0</v>
      </c>
      <c r="II168" s="85" t="str">
        <f t="shared" si="132"/>
        <v/>
      </c>
      <c r="IJ168" s="86" t="str">
        <f t="shared" si="132"/>
        <v/>
      </c>
    </row>
    <row r="169" spans="3:244" x14ac:dyDescent="0.6">
      <c r="C169" s="59"/>
      <c r="D169" s="269"/>
      <c r="E169" s="28"/>
      <c r="F169" s="57"/>
      <c r="G169" s="28"/>
      <c r="H169" s="152"/>
      <c r="I169" s="158"/>
      <c r="J169" s="28"/>
      <c r="L169" s="190"/>
      <c r="O169" s="59"/>
      <c r="P169" s="159"/>
      <c r="Q169" s="99"/>
      <c r="R169" s="57"/>
      <c r="S169" s="28"/>
      <c r="T169" s="152"/>
      <c r="U169" s="265"/>
      <c r="V169" s="28"/>
      <c r="X169" s="190"/>
      <c r="AA169" s="162">
        <v>46541</v>
      </c>
      <c r="AB169" s="163">
        <v>0.61699999999999999</v>
      </c>
      <c r="AF169" s="160">
        <v>46548</v>
      </c>
      <c r="AG169" s="266">
        <v>10.446999999999999</v>
      </c>
      <c r="AH169" s="28"/>
      <c r="AJ169" s="190">
        <f t="shared" si="102"/>
        <v>1.2700000000000014</v>
      </c>
      <c r="AM169" s="162">
        <v>46184</v>
      </c>
      <c r="AN169" s="163">
        <v>26.530999999999999</v>
      </c>
      <c r="AO169" s="99"/>
      <c r="AR169" s="160">
        <v>46177</v>
      </c>
      <c r="AS169" s="266">
        <v>7.3490000000000002</v>
      </c>
      <c r="AT169" s="28"/>
      <c r="AV169" s="190"/>
      <c r="AY169" s="162">
        <v>46374</v>
      </c>
      <c r="AZ169" s="163">
        <v>1E-3</v>
      </c>
      <c r="BD169" s="160">
        <v>46342</v>
      </c>
      <c r="BE169" s="161">
        <v>4.5940000000000003</v>
      </c>
      <c r="BF169" s="28"/>
      <c r="BH169" s="190">
        <f t="shared" si="103"/>
        <v>0.9139999999999997</v>
      </c>
      <c r="BK169" s="162">
        <v>45768</v>
      </c>
      <c r="BL169" s="163">
        <v>3.2000000000000001E-2</v>
      </c>
      <c r="BP169" s="160">
        <v>45694</v>
      </c>
      <c r="BQ169" s="161">
        <v>6.2E-2</v>
      </c>
      <c r="BR169" s="28"/>
      <c r="BT169" s="190">
        <f t="shared" si="104"/>
        <v>-5.3999999999999999E-2</v>
      </c>
      <c r="BW169" s="162"/>
      <c r="BX169" s="163"/>
      <c r="CB169" s="160"/>
      <c r="CC169" s="161"/>
      <c r="CD169" s="28"/>
      <c r="CF169" s="190"/>
      <c r="CI169" s="76"/>
      <c r="CJ169" s="91"/>
      <c r="CR169" s="190"/>
      <c r="CU169" s="76"/>
      <c r="CV169" s="91"/>
      <c r="DD169" s="190"/>
      <c r="DG169" s="76"/>
      <c r="DH169" s="91"/>
      <c r="DP169" s="190"/>
      <c r="DS169" s="76"/>
      <c r="DT169" s="91"/>
      <c r="EB169" s="190"/>
      <c r="EE169" s="76"/>
      <c r="EF169" s="91"/>
      <c r="EN169" s="190"/>
      <c r="EQ169" s="76"/>
      <c r="ER169" s="91"/>
      <c r="EZ169" s="190"/>
      <c r="FC169" s="76"/>
      <c r="FD169" s="91"/>
      <c r="FL169" s="190"/>
      <c r="FO169" s="76"/>
      <c r="FP169" s="91"/>
      <c r="FX169" s="190"/>
      <c r="GA169" s="76"/>
      <c r="GB169" s="91"/>
      <c r="GJ169" s="190"/>
      <c r="GM169" s="76"/>
      <c r="GN169" s="91"/>
      <c r="GV169" s="190"/>
      <c r="GY169" s="76"/>
      <c r="GZ169" s="91"/>
      <c r="HH169" s="190"/>
      <c r="HJ169" s="772" t="s">
        <v>11</v>
      </c>
      <c r="HK169" s="795">
        <f t="shared" ref="HK169:HY169" si="133">IF(OR(ISBLANK(HK111),ISBLANK(HK140)),"",HK111-HK140)</f>
        <v>1.9000000000000003E-2</v>
      </c>
      <c r="HL169" s="795" t="str">
        <f t="shared" si="133"/>
        <v/>
      </c>
      <c r="HM169" s="795" t="str">
        <f t="shared" si="133"/>
        <v/>
      </c>
      <c r="HN169" s="795" t="str">
        <f t="shared" si="133"/>
        <v/>
      </c>
      <c r="HO169" s="795" t="str">
        <f t="shared" si="133"/>
        <v/>
      </c>
      <c r="HP169" s="795" t="str">
        <f t="shared" si="133"/>
        <v/>
      </c>
      <c r="HQ169" s="795" t="str">
        <f t="shared" si="133"/>
        <v/>
      </c>
      <c r="HR169" s="795" t="str">
        <f t="shared" si="133"/>
        <v/>
      </c>
      <c r="HS169" s="795" t="str">
        <f t="shared" si="133"/>
        <v/>
      </c>
      <c r="HT169" s="795" t="str">
        <f t="shared" si="133"/>
        <v/>
      </c>
      <c r="HU169" s="795" t="str">
        <f t="shared" si="133"/>
        <v/>
      </c>
      <c r="HV169" s="796">
        <f t="shared" si="133"/>
        <v>4.200000000000001E-2</v>
      </c>
      <c r="HW169" s="795">
        <f t="shared" si="133"/>
        <v>4.200000000000001E-2</v>
      </c>
      <c r="HX169" s="795">
        <f t="shared" si="133"/>
        <v>-5.7999999999999996E-2</v>
      </c>
      <c r="HY169" s="784">
        <f t="shared" si="133"/>
        <v>0</v>
      </c>
      <c r="HZ169" s="843"/>
      <c r="IA169" s="838"/>
      <c r="IB169" s="775">
        <f t="shared" ref="IB169:IJ169" si="134">IF(OR(ISBLANK(IB111),ISBLANK(IB140)),"",IB111-IB140)</f>
        <v>-3.4999999999999996E-2</v>
      </c>
      <c r="IC169" s="776" t="str">
        <f t="shared" si="134"/>
        <v/>
      </c>
      <c r="ID169" s="777" t="str">
        <f t="shared" si="134"/>
        <v/>
      </c>
      <c r="IE169" s="778">
        <f t="shared" si="134"/>
        <v>0</v>
      </c>
      <c r="IF169" s="779" t="str">
        <f t="shared" si="134"/>
        <v/>
      </c>
      <c r="IG169" s="776" t="str">
        <f t="shared" si="134"/>
        <v/>
      </c>
      <c r="IH169" s="777" t="str">
        <f t="shared" si="134"/>
        <v/>
      </c>
      <c r="II169" s="777" t="str">
        <f t="shared" si="134"/>
        <v/>
      </c>
      <c r="IJ169" s="779" t="str">
        <f t="shared" si="134"/>
        <v/>
      </c>
    </row>
    <row r="170" spans="3:244" x14ac:dyDescent="0.6">
      <c r="C170" s="59"/>
      <c r="D170" s="269"/>
      <c r="E170" s="28"/>
      <c r="F170" s="57"/>
      <c r="G170" s="28"/>
      <c r="H170" s="152"/>
      <c r="I170" s="158"/>
      <c r="J170" s="28"/>
      <c r="L170" s="190"/>
      <c r="O170" s="59"/>
      <c r="P170" s="159"/>
      <c r="Q170" s="99"/>
      <c r="R170" s="57"/>
      <c r="S170" s="28"/>
      <c r="T170" s="152"/>
      <c r="U170" s="265"/>
      <c r="V170" s="28"/>
      <c r="X170" s="190"/>
      <c r="AA170" s="162">
        <v>46545</v>
      </c>
      <c r="AB170" s="163">
        <v>1.53</v>
      </c>
      <c r="AF170" s="160">
        <v>46549</v>
      </c>
      <c r="AG170" s="266">
        <v>2.5950000000000002</v>
      </c>
      <c r="AH170" s="28"/>
      <c r="AJ170" s="190">
        <f t="shared" si="102"/>
        <v>1.0089999999999999</v>
      </c>
      <c r="AM170" s="162">
        <v>46185</v>
      </c>
      <c r="AN170" s="163">
        <v>1.264</v>
      </c>
      <c r="AO170" s="99"/>
      <c r="AR170" s="160">
        <v>46178</v>
      </c>
      <c r="AS170" s="266">
        <v>24.943000000000001</v>
      </c>
      <c r="AT170" s="28"/>
      <c r="AV170" s="190"/>
      <c r="AY170" s="162">
        <v>46395</v>
      </c>
      <c r="AZ170" s="163">
        <v>2.5030000000000001</v>
      </c>
      <c r="BD170" s="160">
        <v>46349</v>
      </c>
      <c r="BE170" s="161">
        <v>0.626</v>
      </c>
      <c r="BF170" s="28"/>
      <c r="BH170" s="190">
        <f t="shared" si="103"/>
        <v>0.13200000000000001</v>
      </c>
      <c r="BK170" s="162">
        <v>45769</v>
      </c>
      <c r="BL170" s="163">
        <v>5.3999999999999999E-2</v>
      </c>
      <c r="BP170" s="160">
        <v>45695</v>
      </c>
      <c r="BQ170" s="161">
        <v>0.18</v>
      </c>
      <c r="BR170" s="28"/>
      <c r="BT170" s="190">
        <f t="shared" si="104"/>
        <v>7.6000000000000012E-2</v>
      </c>
      <c r="BW170" s="162"/>
      <c r="BX170" s="163"/>
      <c r="CB170" s="160"/>
      <c r="CC170" s="161"/>
      <c r="CD170" s="28"/>
      <c r="CF170" s="190"/>
      <c r="CI170" s="76"/>
      <c r="CJ170" s="91"/>
      <c r="CR170" s="190"/>
      <c r="CU170" s="76"/>
      <c r="CV170" s="91"/>
      <c r="DD170" s="190"/>
      <c r="DG170" s="76"/>
      <c r="DH170" s="91"/>
      <c r="DP170" s="190"/>
      <c r="DS170" s="76"/>
      <c r="DT170" s="91"/>
      <c r="EB170" s="190"/>
      <c r="EE170" s="76"/>
      <c r="EF170" s="91"/>
      <c r="EN170" s="190"/>
      <c r="EQ170" s="76"/>
      <c r="ER170" s="91"/>
      <c r="EZ170" s="190"/>
      <c r="FC170" s="76"/>
      <c r="FD170" s="91"/>
      <c r="FL170" s="190"/>
      <c r="FO170" s="76"/>
      <c r="FP170" s="91"/>
      <c r="FX170" s="190"/>
      <c r="GA170" s="76"/>
      <c r="GB170" s="91"/>
      <c r="GJ170" s="190"/>
      <c r="GM170" s="76"/>
      <c r="GN170" s="91"/>
      <c r="GV170" s="190"/>
      <c r="GY170" s="76"/>
      <c r="GZ170" s="91"/>
      <c r="HH170" s="190"/>
      <c r="HJ170" s="39" t="s">
        <v>659</v>
      </c>
      <c r="HK170" s="191"/>
      <c r="HL170" s="191"/>
      <c r="HM170" s="191"/>
      <c r="HN170" s="191"/>
      <c r="HO170" s="191"/>
      <c r="HP170" s="191"/>
      <c r="HQ170" s="191"/>
      <c r="HR170" s="191"/>
      <c r="HS170" s="191"/>
      <c r="HT170" s="191"/>
      <c r="HU170" s="191"/>
      <c r="HV170" s="517"/>
      <c r="HW170" s="191"/>
      <c r="HX170" s="191"/>
      <c r="HY170" s="517"/>
      <c r="HZ170" s="75"/>
      <c r="IA170" s="466"/>
      <c r="IB170" s="178"/>
      <c r="IC170" s="84"/>
      <c r="ID170" s="85"/>
      <c r="IE170" s="180"/>
      <c r="IF170" s="86"/>
      <c r="IG170" s="84"/>
      <c r="IH170" s="85"/>
      <c r="II170" s="85"/>
      <c r="IJ170" s="86"/>
    </row>
    <row r="171" spans="3:244" x14ac:dyDescent="0.6">
      <c r="C171" s="59"/>
      <c r="D171" s="269"/>
      <c r="E171" s="28"/>
      <c r="F171" s="57"/>
      <c r="G171" s="28"/>
      <c r="H171" s="152"/>
      <c r="I171" s="158"/>
      <c r="J171" s="28"/>
      <c r="L171" s="190"/>
      <c r="O171" s="59"/>
      <c r="P171" s="159"/>
      <c r="Q171" s="99"/>
      <c r="R171" s="57"/>
      <c r="S171" s="28"/>
      <c r="T171" s="152"/>
      <c r="U171" s="265"/>
      <c r="V171" s="28"/>
      <c r="X171" s="190"/>
      <c r="AA171" s="162">
        <v>46546</v>
      </c>
      <c r="AB171" s="163">
        <v>5.5549999999999997</v>
      </c>
      <c r="AF171" s="160">
        <v>46552</v>
      </c>
      <c r="AG171" s="266">
        <v>1.0149999999999999</v>
      </c>
      <c r="AH171" s="28"/>
      <c r="AJ171" s="190" t="e">
        <f t="shared" si="102"/>
        <v>#N/A</v>
      </c>
      <c r="AM171" s="162">
        <v>46188</v>
      </c>
      <c r="AN171" s="163">
        <v>3.1110000000000002</v>
      </c>
      <c r="AO171" s="99"/>
      <c r="AR171" s="160">
        <v>46182</v>
      </c>
      <c r="AS171" s="266">
        <v>0.36099999999999999</v>
      </c>
      <c r="AT171" s="28"/>
      <c r="AV171" s="190"/>
      <c r="AY171" s="162">
        <v>46398</v>
      </c>
      <c r="AZ171" s="163">
        <v>0.41199999999999998</v>
      </c>
      <c r="BD171" s="160">
        <v>46356</v>
      </c>
      <c r="BE171" s="161">
        <v>0.56899999999999995</v>
      </c>
      <c r="BF171" s="28"/>
      <c r="BH171" s="190">
        <f t="shared" si="103"/>
        <v>3.9000000000000035E-2</v>
      </c>
      <c r="BK171" s="162">
        <v>45770</v>
      </c>
      <c r="BL171" s="163">
        <v>3.2000000000000001E-2</v>
      </c>
      <c r="BP171" s="160">
        <v>45698</v>
      </c>
      <c r="BQ171" s="161">
        <v>0.27900000000000003</v>
      </c>
      <c r="BR171" s="28"/>
      <c r="BT171" s="190">
        <f t="shared" si="104"/>
        <v>7.6999999999999957E-2</v>
      </c>
      <c r="BW171" s="162"/>
      <c r="BX171" s="163"/>
      <c r="CB171" s="160"/>
      <c r="CC171" s="161"/>
      <c r="CD171" s="28"/>
      <c r="CF171" s="190"/>
      <c r="CI171" s="76"/>
      <c r="CJ171" s="91"/>
      <c r="CR171" s="190"/>
      <c r="CU171" s="76"/>
      <c r="CV171" s="91"/>
      <c r="DD171" s="190"/>
      <c r="DG171" s="76"/>
      <c r="DH171" s="91"/>
      <c r="DP171" s="190"/>
      <c r="DS171" s="76"/>
      <c r="DT171" s="91"/>
      <c r="EB171" s="190"/>
      <c r="EE171" s="76"/>
      <c r="EF171" s="91"/>
      <c r="EN171" s="190"/>
      <c r="EQ171" s="76"/>
      <c r="ER171" s="91"/>
      <c r="EZ171" s="190"/>
      <c r="FC171" s="76"/>
      <c r="FD171" s="91"/>
      <c r="FL171" s="190"/>
      <c r="FO171" s="76"/>
      <c r="FP171" s="91"/>
      <c r="FX171" s="190"/>
      <c r="GA171" s="76"/>
      <c r="GB171" s="91"/>
      <c r="GJ171" s="190"/>
      <c r="GM171" s="76"/>
      <c r="GN171" s="91"/>
      <c r="GV171" s="190"/>
      <c r="GY171" s="76"/>
      <c r="GZ171" s="91"/>
      <c r="HH171" s="190"/>
      <c r="HJ171" s="500" t="s">
        <v>658</v>
      </c>
      <c r="HK171" s="510"/>
      <c r="HL171" s="510"/>
      <c r="HM171" s="510"/>
      <c r="HN171" s="510"/>
      <c r="HO171" s="510"/>
      <c r="HP171" s="510"/>
      <c r="HQ171" s="510"/>
      <c r="HR171" s="510"/>
      <c r="HS171" s="510"/>
      <c r="HT171" s="510"/>
      <c r="HU171" s="510"/>
      <c r="HV171" s="797"/>
      <c r="HW171" s="510"/>
      <c r="HX171" s="510"/>
      <c r="HY171" s="797"/>
      <c r="HZ171" s="510"/>
      <c r="IA171" s="502"/>
      <c r="IB171" s="504"/>
      <c r="IC171" s="505"/>
      <c r="ID171" s="506"/>
      <c r="IE171" s="781"/>
      <c r="IF171" s="507"/>
      <c r="IG171" s="505"/>
      <c r="IH171" s="506"/>
      <c r="II171" s="506"/>
      <c r="IJ171" s="507"/>
    </row>
    <row r="172" spans="3:244" ht="16.149999999999999" thickBot="1" x14ac:dyDescent="0.65">
      <c r="C172" s="59"/>
      <c r="D172" s="269"/>
      <c r="E172" s="28"/>
      <c r="F172" s="57"/>
      <c r="G172" s="28"/>
      <c r="H172" s="152"/>
      <c r="I172" s="158"/>
      <c r="J172" s="28"/>
      <c r="L172" s="190"/>
      <c r="O172" s="59"/>
      <c r="P172" s="159"/>
      <c r="Q172" s="99"/>
      <c r="R172" s="57"/>
      <c r="S172" s="28"/>
      <c r="T172" s="152"/>
      <c r="U172" s="265"/>
      <c r="V172" s="28"/>
      <c r="X172" s="190"/>
      <c r="AA172" s="162">
        <v>46548</v>
      </c>
      <c r="AB172" s="163">
        <v>11.717000000000001</v>
      </c>
      <c r="AF172" s="160">
        <v>46553</v>
      </c>
      <c r="AG172" s="266">
        <v>3.7549999999999999</v>
      </c>
      <c r="AH172" s="28"/>
      <c r="AJ172" s="190">
        <f t="shared" si="102"/>
        <v>0.88700000000000045</v>
      </c>
      <c r="AM172" s="162">
        <v>46189</v>
      </c>
      <c r="AN172" s="163">
        <v>9.0020000000000007</v>
      </c>
      <c r="AO172" s="99"/>
      <c r="AR172" s="160">
        <v>46184</v>
      </c>
      <c r="AS172" s="266">
        <v>8.3930000000000007</v>
      </c>
      <c r="AT172" s="28"/>
      <c r="AV172" s="190"/>
      <c r="AY172" s="162">
        <v>46399</v>
      </c>
      <c r="AZ172" s="163">
        <v>1.5760000000000001</v>
      </c>
      <c r="BD172" s="160">
        <v>46357</v>
      </c>
      <c r="BE172" s="161">
        <v>1.6910000000000001</v>
      </c>
      <c r="BF172" s="28"/>
      <c r="BH172" s="190">
        <f t="shared" si="103"/>
        <v>0.35299999999999998</v>
      </c>
      <c r="BK172" s="162">
        <v>45771</v>
      </c>
      <c r="BL172" s="163">
        <v>0.129</v>
      </c>
      <c r="BP172" s="160">
        <v>45699</v>
      </c>
      <c r="BQ172" s="161">
        <v>3.5000000000000003E-2</v>
      </c>
      <c r="BR172" s="28"/>
      <c r="BT172" s="190">
        <f t="shared" si="104"/>
        <v>-4.0000000000000036E-3</v>
      </c>
      <c r="BW172" s="162"/>
      <c r="BX172" s="163"/>
      <c r="CB172" s="160"/>
      <c r="CC172" s="161"/>
      <c r="CD172" s="28"/>
      <c r="CF172" s="190"/>
      <c r="CI172" s="76"/>
      <c r="CJ172" s="91"/>
      <c r="CR172" s="190"/>
      <c r="CU172" s="76"/>
      <c r="CV172" s="91"/>
      <c r="DD172" s="190"/>
      <c r="DG172" s="76"/>
      <c r="DH172" s="91"/>
      <c r="DP172" s="190"/>
      <c r="DS172" s="76"/>
      <c r="DT172" s="91"/>
      <c r="EB172" s="190"/>
      <c r="EE172" s="76"/>
      <c r="EF172" s="91"/>
      <c r="EN172" s="190"/>
      <c r="EQ172" s="76"/>
      <c r="ER172" s="91"/>
      <c r="EZ172" s="190"/>
      <c r="FC172" s="76"/>
      <c r="FD172" s="91"/>
      <c r="FL172" s="190"/>
      <c r="FO172" s="76"/>
      <c r="FP172" s="91"/>
      <c r="FX172" s="190"/>
      <c r="GA172" s="76"/>
      <c r="GB172" s="91"/>
      <c r="GJ172" s="190"/>
      <c r="GM172" s="76"/>
      <c r="GN172" s="91"/>
      <c r="GV172" s="190"/>
      <c r="GY172" s="76"/>
      <c r="GZ172" s="91"/>
      <c r="HH172" s="190"/>
      <c r="HJ172" s="40" t="s">
        <v>14</v>
      </c>
      <c r="HK172" s="192">
        <f t="shared" ref="HK172:HY172" si="135">IF(OR(ISBLANK(HK114),ISBLANK(HK143)),"",HK114-HK143)</f>
        <v>0.11400000000000002</v>
      </c>
      <c r="HL172" s="192" t="str">
        <f t="shared" si="135"/>
        <v/>
      </c>
      <c r="HM172" s="289" t="str">
        <f t="shared" si="135"/>
        <v/>
      </c>
      <c r="HN172" s="192" t="str">
        <f t="shared" si="135"/>
        <v/>
      </c>
      <c r="HO172" s="289" t="str">
        <f t="shared" si="135"/>
        <v/>
      </c>
      <c r="HP172" s="289" t="str">
        <f t="shared" si="135"/>
        <v/>
      </c>
      <c r="HQ172" s="289" t="str">
        <f t="shared" si="135"/>
        <v/>
      </c>
      <c r="HR172" s="289" t="str">
        <f t="shared" si="135"/>
        <v/>
      </c>
      <c r="HS172" s="289" t="str">
        <f t="shared" si="135"/>
        <v/>
      </c>
      <c r="HT172" s="192" t="str">
        <f t="shared" si="135"/>
        <v/>
      </c>
      <c r="HU172" s="192" t="str">
        <f t="shared" si="135"/>
        <v/>
      </c>
      <c r="HV172" s="518">
        <f t="shared" si="135"/>
        <v>-2.7999999999999997E-2</v>
      </c>
      <c r="HW172" s="192">
        <f t="shared" si="135"/>
        <v>-2.7999999999999997E-2</v>
      </c>
      <c r="HX172" s="192">
        <f t="shared" si="135"/>
        <v>-2.3999999999999994E-2</v>
      </c>
      <c r="HY172" s="518">
        <f t="shared" si="135"/>
        <v>-3.4999999999999996E-2</v>
      </c>
      <c r="HZ172" s="192"/>
      <c r="IA172" s="798"/>
      <c r="IB172" s="90">
        <f t="shared" ref="IB172:IJ172" si="136">IF(OR(ISBLANK(IB114),ISBLANK(IB143)),"",IB114-IB143)</f>
        <v>0</v>
      </c>
      <c r="IC172" s="87" t="str">
        <f t="shared" si="136"/>
        <v/>
      </c>
      <c r="ID172" s="88" t="str">
        <f t="shared" si="136"/>
        <v/>
      </c>
      <c r="IE172" s="88" t="str">
        <f t="shared" si="136"/>
        <v/>
      </c>
      <c r="IF172" s="181">
        <f t="shared" si="136"/>
        <v>0</v>
      </c>
      <c r="IG172" s="87" t="str">
        <f t="shared" si="136"/>
        <v/>
      </c>
      <c r="IH172" s="88" t="str">
        <f t="shared" si="136"/>
        <v/>
      </c>
      <c r="II172" s="88" t="str">
        <f t="shared" si="136"/>
        <v/>
      </c>
      <c r="IJ172" s="181">
        <f t="shared" si="136"/>
        <v>0</v>
      </c>
    </row>
    <row r="173" spans="3:244" x14ac:dyDescent="0.6">
      <c r="C173" s="59"/>
      <c r="D173" s="269"/>
      <c r="E173" s="28"/>
      <c r="F173" s="57"/>
      <c r="G173" s="28"/>
      <c r="H173" s="152"/>
      <c r="I173" s="158"/>
      <c r="J173" s="28"/>
      <c r="L173" s="190"/>
      <c r="O173" s="59"/>
      <c r="P173" s="159"/>
      <c r="Q173" s="99"/>
      <c r="R173" s="57"/>
      <c r="S173" s="28"/>
      <c r="T173" s="152"/>
      <c r="U173" s="265"/>
      <c r="V173" s="28"/>
      <c r="X173" s="190"/>
      <c r="AA173" s="162">
        <v>46549</v>
      </c>
      <c r="AB173" s="163">
        <v>3.6040000000000001</v>
      </c>
      <c r="AF173" s="160">
        <v>46554</v>
      </c>
      <c r="AG173" s="266">
        <v>8.6210000000000004</v>
      </c>
      <c r="AH173" s="28"/>
      <c r="AJ173" s="190">
        <f t="shared" si="102"/>
        <v>2.125</v>
      </c>
      <c r="AM173" s="162">
        <v>46190</v>
      </c>
      <c r="AN173" s="163">
        <v>20.93</v>
      </c>
      <c r="AO173" s="99"/>
      <c r="AR173" s="160">
        <v>46185</v>
      </c>
      <c r="AS173" s="266">
        <v>28.202000000000002</v>
      </c>
      <c r="AT173" s="28"/>
      <c r="AV173" s="190"/>
      <c r="AY173" s="162">
        <v>46405</v>
      </c>
      <c r="AZ173" s="163">
        <v>2.1619999999999999</v>
      </c>
      <c r="BD173" s="160">
        <v>46374</v>
      </c>
      <c r="BE173" s="161">
        <v>1E-3</v>
      </c>
      <c r="BF173" s="28"/>
      <c r="BH173" s="190">
        <f t="shared" si="103"/>
        <v>0</v>
      </c>
      <c r="BK173" s="162">
        <v>45772</v>
      </c>
      <c r="BL173" s="163">
        <v>2.7E-2</v>
      </c>
      <c r="BP173" s="160">
        <v>45700</v>
      </c>
      <c r="BQ173" s="161">
        <v>4.0000000000000001E-3</v>
      </c>
      <c r="BR173" s="28"/>
      <c r="BT173" s="190">
        <f t="shared" si="104"/>
        <v>0</v>
      </c>
      <c r="BW173" s="162"/>
      <c r="BX173" s="163"/>
      <c r="CB173" s="160"/>
      <c r="CC173" s="161"/>
      <c r="CD173" s="28"/>
      <c r="CF173" s="190"/>
      <c r="CI173" s="76"/>
      <c r="CJ173" s="91"/>
      <c r="CR173" s="190"/>
      <c r="CU173" s="76"/>
      <c r="CV173" s="91"/>
      <c r="DD173" s="190"/>
      <c r="DG173" s="76"/>
      <c r="DH173" s="91"/>
      <c r="DP173" s="190"/>
      <c r="DS173" s="76"/>
      <c r="DT173" s="91"/>
      <c r="EB173" s="190"/>
      <c r="EE173" s="76"/>
      <c r="EF173" s="91"/>
      <c r="EN173" s="190"/>
      <c r="EQ173" s="76"/>
      <c r="ER173" s="91"/>
      <c r="EZ173" s="190"/>
      <c r="FC173" s="76"/>
      <c r="FD173" s="91"/>
      <c r="FL173" s="190"/>
      <c r="FO173" s="76"/>
      <c r="FP173" s="91"/>
      <c r="FX173" s="190"/>
      <c r="GA173" s="76"/>
      <c r="GB173" s="91"/>
      <c r="GJ173" s="190"/>
      <c r="GM173" s="76"/>
      <c r="GN173" s="91"/>
      <c r="GV173" s="190"/>
      <c r="GY173" s="76"/>
      <c r="GZ173" s="91"/>
      <c r="HH173" s="190"/>
      <c r="HJ173" s="24" t="s">
        <v>18</v>
      </c>
      <c r="HK173" s="81" t="str">
        <f t="shared" ref="HK173:HY173" si="137">IF(OR(ISBLANK(HK115),ISBLANK(HK144)),"",HK115-HK144)</f>
        <v/>
      </c>
      <c r="HL173" s="82" t="str">
        <f t="shared" si="137"/>
        <v/>
      </c>
      <c r="HM173" s="82" t="str">
        <f t="shared" si="137"/>
        <v/>
      </c>
      <c r="HN173" s="82" t="str">
        <f t="shared" si="137"/>
        <v/>
      </c>
      <c r="HO173" s="82" t="str">
        <f t="shared" si="137"/>
        <v/>
      </c>
      <c r="HP173" s="82" t="str">
        <f t="shared" si="137"/>
        <v/>
      </c>
      <c r="HQ173" s="82" t="str">
        <f t="shared" si="137"/>
        <v/>
      </c>
      <c r="HR173" s="82" t="str">
        <f t="shared" si="137"/>
        <v/>
      </c>
      <c r="HS173" s="82" t="str">
        <f t="shared" si="137"/>
        <v/>
      </c>
      <c r="HT173" s="82" t="str">
        <f t="shared" si="137"/>
        <v/>
      </c>
      <c r="HU173" s="82" t="str">
        <f t="shared" si="137"/>
        <v/>
      </c>
      <c r="HV173" s="519">
        <f t="shared" si="137"/>
        <v>0</v>
      </c>
      <c r="HW173" s="193">
        <f t="shared" si="137"/>
        <v>0</v>
      </c>
      <c r="HX173" s="82" t="str">
        <f t="shared" si="137"/>
        <v/>
      </c>
      <c r="HY173" s="786" t="str">
        <f t="shared" si="137"/>
        <v/>
      </c>
      <c r="HZ173" s="82"/>
      <c r="IA173" s="787"/>
      <c r="IB173" s="83" t="str">
        <f t="shared" ref="IB173:IJ173" si="138">IF(OR(ISBLANK(IB115),ISBLANK(IB144)),"",IB115-IB144)</f>
        <v/>
      </c>
      <c r="IC173" s="81" t="str">
        <f t="shared" si="138"/>
        <v/>
      </c>
      <c r="ID173" s="82" t="str">
        <f t="shared" si="138"/>
        <v/>
      </c>
      <c r="IE173" s="82" t="str">
        <f t="shared" si="138"/>
        <v/>
      </c>
      <c r="IF173" s="83" t="str">
        <f t="shared" si="138"/>
        <v/>
      </c>
      <c r="IG173" s="82" t="str">
        <f t="shared" si="138"/>
        <v/>
      </c>
      <c r="IH173" s="82" t="str">
        <f t="shared" si="138"/>
        <v/>
      </c>
      <c r="II173" s="82" t="str">
        <f t="shared" si="138"/>
        <v/>
      </c>
      <c r="IJ173" s="83" t="str">
        <f t="shared" si="138"/>
        <v/>
      </c>
    </row>
    <row r="174" spans="3:244" x14ac:dyDescent="0.6">
      <c r="C174" s="59"/>
      <c r="D174" s="269"/>
      <c r="E174" s="28"/>
      <c r="F174" s="57"/>
      <c r="G174" s="28"/>
      <c r="H174" s="152"/>
      <c r="I174" s="158"/>
      <c r="J174" s="28"/>
      <c r="L174" s="190"/>
      <c r="O174" s="59"/>
      <c r="P174" s="159"/>
      <c r="Q174" s="99"/>
      <c r="R174" s="57"/>
      <c r="S174" s="28"/>
      <c r="T174" s="152"/>
      <c r="U174" s="265"/>
      <c r="V174" s="28"/>
      <c r="X174" s="190"/>
      <c r="AA174" s="162">
        <v>46553</v>
      </c>
      <c r="AB174" s="163">
        <v>4.6420000000000003</v>
      </c>
      <c r="AF174" s="160">
        <v>46555</v>
      </c>
      <c r="AG174" s="266">
        <v>4.8710000000000004</v>
      </c>
      <c r="AH174" s="28"/>
      <c r="AJ174" s="190">
        <f t="shared" si="102"/>
        <v>1.0519999999999996</v>
      </c>
      <c r="AM174" s="162">
        <v>46191</v>
      </c>
      <c r="AN174" s="163">
        <v>11.006</v>
      </c>
      <c r="AO174" s="99"/>
      <c r="AR174" s="160">
        <v>46186</v>
      </c>
      <c r="AS174" s="266">
        <v>0.51200000000000001</v>
      </c>
      <c r="AT174" s="28"/>
      <c r="AV174" s="190"/>
      <c r="AY174" s="162">
        <v>46419</v>
      </c>
      <c r="AZ174" s="163">
        <v>0.245</v>
      </c>
      <c r="BD174" s="160">
        <v>46395</v>
      </c>
      <c r="BE174" s="161">
        <v>2.1819999999999999</v>
      </c>
      <c r="BF174" s="28"/>
      <c r="BH174" s="190">
        <f t="shared" si="103"/>
        <v>0.32100000000000017</v>
      </c>
      <c r="BK174" s="162">
        <v>45775</v>
      </c>
      <c r="BL174" s="163">
        <v>0.112</v>
      </c>
      <c r="BP174" s="160">
        <v>45701</v>
      </c>
      <c r="BQ174" s="161">
        <v>3.3000000000000002E-2</v>
      </c>
      <c r="BR174" s="28"/>
      <c r="BT174" s="190">
        <f t="shared" si="104"/>
        <v>1.3999999999999999E-2</v>
      </c>
      <c r="BW174" s="162"/>
      <c r="BX174" s="163"/>
      <c r="CB174" s="160"/>
      <c r="CC174" s="161"/>
      <c r="CD174" s="28"/>
      <c r="CF174" s="190"/>
      <c r="CI174" s="76"/>
      <c r="CJ174" s="91"/>
      <c r="CR174" s="190"/>
      <c r="CU174" s="76"/>
      <c r="CV174" s="91"/>
      <c r="DD174" s="190"/>
      <c r="DG174" s="76"/>
      <c r="DH174" s="91"/>
      <c r="DP174" s="190"/>
      <c r="DS174" s="76"/>
      <c r="DT174" s="91"/>
      <c r="EB174" s="190"/>
      <c r="EE174" s="76"/>
      <c r="EF174" s="91"/>
      <c r="EN174" s="190"/>
      <c r="EQ174" s="76"/>
      <c r="ER174" s="91"/>
      <c r="EZ174" s="190"/>
      <c r="FC174" s="76"/>
      <c r="FD174" s="91"/>
      <c r="FL174" s="190"/>
      <c r="FO174" s="76"/>
      <c r="FP174" s="91"/>
      <c r="FX174" s="190"/>
      <c r="GA174" s="76"/>
      <c r="GB174" s="91"/>
      <c r="GJ174" s="190"/>
      <c r="GM174" s="76"/>
      <c r="GN174" s="91"/>
      <c r="GV174" s="190"/>
      <c r="GY174" s="76"/>
      <c r="GZ174" s="91"/>
      <c r="HH174" s="190"/>
      <c r="HJ174" s="39" t="s">
        <v>16</v>
      </c>
      <c r="HK174" s="84" t="str">
        <f t="shared" ref="HK174:HY174" si="139">IF(OR(ISBLANK(HK116),ISBLANK(HK145)),"",HK116-HK145)</f>
        <v/>
      </c>
      <c r="HL174" s="85" t="str">
        <f t="shared" si="139"/>
        <v/>
      </c>
      <c r="HM174" s="85" t="str">
        <f t="shared" si="139"/>
        <v/>
      </c>
      <c r="HN174" s="85" t="str">
        <f t="shared" si="139"/>
        <v/>
      </c>
      <c r="HO174" s="85" t="str">
        <f t="shared" si="139"/>
        <v/>
      </c>
      <c r="HP174" s="85" t="str">
        <f t="shared" si="139"/>
        <v/>
      </c>
      <c r="HQ174" s="85" t="str">
        <f t="shared" si="139"/>
        <v/>
      </c>
      <c r="HR174" s="85" t="str">
        <f t="shared" si="139"/>
        <v/>
      </c>
      <c r="HS174" s="85" t="str">
        <f t="shared" si="139"/>
        <v/>
      </c>
      <c r="HT174" s="85" t="str">
        <f t="shared" si="139"/>
        <v/>
      </c>
      <c r="HU174" s="85" t="str">
        <f t="shared" si="139"/>
        <v/>
      </c>
      <c r="HV174" s="471" t="str">
        <f t="shared" si="139"/>
        <v/>
      </c>
      <c r="HW174" s="85" t="str">
        <f t="shared" si="139"/>
        <v/>
      </c>
      <c r="HX174" s="194">
        <f t="shared" si="139"/>
        <v>0</v>
      </c>
      <c r="HY174" s="471" t="str">
        <f t="shared" si="139"/>
        <v/>
      </c>
      <c r="HZ174" s="85"/>
      <c r="IA174" s="788"/>
      <c r="IB174" s="86" t="str">
        <f t="shared" ref="IB174:IJ174" si="140">IF(OR(ISBLANK(IB116),ISBLANK(IB145)),"",IB116-IB145)</f>
        <v/>
      </c>
      <c r="IC174" s="84" t="str">
        <f t="shared" si="140"/>
        <v/>
      </c>
      <c r="ID174" s="85" t="str">
        <f t="shared" si="140"/>
        <v/>
      </c>
      <c r="IE174" s="85" t="str">
        <f t="shared" si="140"/>
        <v/>
      </c>
      <c r="IF174" s="86" t="str">
        <f t="shared" si="140"/>
        <v/>
      </c>
      <c r="IG174" s="85" t="str">
        <f t="shared" si="140"/>
        <v/>
      </c>
      <c r="IH174" s="85" t="str">
        <f t="shared" si="140"/>
        <v/>
      </c>
      <c r="II174" s="85" t="str">
        <f t="shared" si="140"/>
        <v/>
      </c>
      <c r="IJ174" s="86" t="str">
        <f t="shared" si="140"/>
        <v/>
      </c>
    </row>
    <row r="175" spans="3:244" x14ac:dyDescent="0.6">
      <c r="C175" s="59"/>
      <c r="D175" s="269"/>
      <c r="E175" s="28"/>
      <c r="F175" s="57"/>
      <c r="G175" s="28"/>
      <c r="H175" s="152"/>
      <c r="I175" s="158"/>
      <c r="J175" s="28"/>
      <c r="L175" s="190"/>
      <c r="O175" s="59"/>
      <c r="P175" s="159"/>
      <c r="Q175" s="99"/>
      <c r="R175" s="57"/>
      <c r="S175" s="28"/>
      <c r="T175" s="152"/>
      <c r="U175" s="265"/>
      <c r="V175" s="28"/>
      <c r="X175" s="190"/>
      <c r="AA175" s="162">
        <v>46554</v>
      </c>
      <c r="AB175" s="163">
        <v>10.746</v>
      </c>
      <c r="AF175" s="160">
        <v>46560</v>
      </c>
      <c r="AG175" s="266">
        <v>15.972</v>
      </c>
      <c r="AH175" s="28"/>
      <c r="AJ175" s="190">
        <f t="shared" ref="AJ175:AJ217" si="141">VLOOKUP(AF175,AA$44:AB$1140,2,FALSE)-AG175</f>
        <v>-5.4249999999999989</v>
      </c>
      <c r="AM175" s="162">
        <v>46196</v>
      </c>
      <c r="AN175" s="163">
        <v>20.797999999999998</v>
      </c>
      <c r="AO175" s="99"/>
      <c r="AR175" s="160">
        <v>46190</v>
      </c>
      <c r="AS175" s="266">
        <v>1.0449999999999999</v>
      </c>
      <c r="AT175" s="28"/>
      <c r="AV175" s="190"/>
      <c r="AY175" s="162">
        <v>46422</v>
      </c>
      <c r="AZ175" s="163">
        <v>4.7960000000000003</v>
      </c>
      <c r="BD175" s="160">
        <v>46398</v>
      </c>
      <c r="BE175" s="161">
        <v>0.39800000000000002</v>
      </c>
      <c r="BF175" s="28"/>
      <c r="BH175" s="190">
        <f t="shared" ref="BH175:BH238" si="142">VLOOKUP(BD175,AY$44:AZ$1140,2,FALSE)-BE175</f>
        <v>1.3999999999999957E-2</v>
      </c>
      <c r="BK175" s="162">
        <v>45776</v>
      </c>
      <c r="BL175" s="163">
        <v>5.8000000000000003E-2</v>
      </c>
      <c r="BP175" s="160">
        <v>45702</v>
      </c>
      <c r="BQ175" s="161">
        <v>0.56999999999999995</v>
      </c>
      <c r="BR175" s="28"/>
      <c r="BT175" s="190">
        <f t="shared" ref="BT175:BT238" si="143">VLOOKUP(BP175,BK$44:BL$1140,2,FALSE)-BQ175</f>
        <v>0.14500000000000002</v>
      </c>
      <c r="BW175" s="162"/>
      <c r="BX175" s="163"/>
      <c r="CB175" s="160"/>
      <c r="CC175" s="161"/>
      <c r="CD175" s="28"/>
      <c r="CF175" s="190"/>
      <c r="CI175" s="76"/>
      <c r="CJ175" s="91"/>
      <c r="CR175" s="190"/>
      <c r="CU175" s="76"/>
      <c r="CV175" s="91"/>
      <c r="DD175" s="190"/>
      <c r="DG175" s="76"/>
      <c r="DH175" s="91"/>
      <c r="DP175" s="190"/>
      <c r="DS175" s="76"/>
      <c r="DT175" s="91"/>
      <c r="EB175" s="190"/>
      <c r="EE175" s="76"/>
      <c r="EF175" s="91"/>
      <c r="EN175" s="190"/>
      <c r="EQ175" s="76"/>
      <c r="ER175" s="91"/>
      <c r="EZ175" s="190"/>
      <c r="FC175" s="76"/>
      <c r="FD175" s="91"/>
      <c r="FL175" s="190"/>
      <c r="FO175" s="76"/>
      <c r="FP175" s="91"/>
      <c r="FX175" s="190"/>
      <c r="GA175" s="76"/>
      <c r="GB175" s="91"/>
      <c r="GJ175" s="190"/>
      <c r="GM175" s="76"/>
      <c r="GN175" s="91"/>
      <c r="GV175" s="190"/>
      <c r="GY175" s="76"/>
      <c r="GZ175" s="91"/>
      <c r="HH175" s="190"/>
      <c r="HJ175" s="39" t="s">
        <v>15</v>
      </c>
      <c r="HK175" s="84" t="str">
        <f t="shared" ref="HK175:HY175" si="144">IF(OR(ISBLANK(HK117),ISBLANK(HK146)),"",HK117-HK146)</f>
        <v/>
      </c>
      <c r="HL175" s="85" t="str">
        <f t="shared" si="144"/>
        <v/>
      </c>
      <c r="HM175" s="85" t="str">
        <f t="shared" si="144"/>
        <v/>
      </c>
      <c r="HN175" s="85" t="str">
        <f t="shared" si="144"/>
        <v/>
      </c>
      <c r="HO175" s="85" t="str">
        <f t="shared" si="144"/>
        <v/>
      </c>
      <c r="HP175" s="85" t="str">
        <f t="shared" si="144"/>
        <v/>
      </c>
      <c r="HQ175" s="85" t="str">
        <f t="shared" si="144"/>
        <v/>
      </c>
      <c r="HR175" s="85" t="str">
        <f t="shared" si="144"/>
        <v/>
      </c>
      <c r="HS175" s="85" t="str">
        <f t="shared" si="144"/>
        <v/>
      </c>
      <c r="HT175" s="85" t="str">
        <f t="shared" si="144"/>
        <v/>
      </c>
      <c r="HU175" s="85" t="str">
        <f t="shared" si="144"/>
        <v/>
      </c>
      <c r="HV175" s="471" t="str">
        <f t="shared" si="144"/>
        <v/>
      </c>
      <c r="HW175" s="85" t="str">
        <f t="shared" si="144"/>
        <v/>
      </c>
      <c r="HX175" s="85" t="str">
        <f t="shared" si="144"/>
        <v/>
      </c>
      <c r="HY175" s="799">
        <f t="shared" si="144"/>
        <v>0</v>
      </c>
      <c r="HZ175" s="194"/>
      <c r="IA175" s="800"/>
      <c r="IB175" s="86" t="str">
        <f t="shared" ref="IB175:IJ175" si="145">IF(OR(ISBLANK(IB117),ISBLANK(IB146)),"",IB117-IB146)</f>
        <v/>
      </c>
      <c r="IC175" s="84" t="str">
        <f t="shared" si="145"/>
        <v/>
      </c>
      <c r="ID175" s="85" t="str">
        <f t="shared" si="145"/>
        <v/>
      </c>
      <c r="IE175" s="85" t="str">
        <f t="shared" si="145"/>
        <v/>
      </c>
      <c r="IF175" s="86" t="str">
        <f t="shared" si="145"/>
        <v/>
      </c>
      <c r="IG175" s="85" t="str">
        <f t="shared" si="145"/>
        <v/>
      </c>
      <c r="IH175" s="85" t="str">
        <f t="shared" si="145"/>
        <v/>
      </c>
      <c r="II175" s="85" t="str">
        <f t="shared" si="145"/>
        <v/>
      </c>
      <c r="IJ175" s="86" t="str">
        <f t="shared" si="145"/>
        <v/>
      </c>
    </row>
    <row r="176" spans="3:244" ht="16.149999999999999" thickBot="1" x14ac:dyDescent="0.65">
      <c r="C176" s="59"/>
      <c r="D176" s="269"/>
      <c r="E176" s="28"/>
      <c r="F176" s="57"/>
      <c r="G176" s="28"/>
      <c r="H176" s="152"/>
      <c r="I176" s="158"/>
      <c r="J176" s="28"/>
      <c r="L176" s="190"/>
      <c r="O176" s="59"/>
      <c r="P176" s="159"/>
      <c r="Q176" s="99"/>
      <c r="R176" s="57"/>
      <c r="S176" s="28"/>
      <c r="T176" s="152"/>
      <c r="U176" s="265"/>
      <c r="X176" s="190"/>
      <c r="AA176" s="162">
        <v>46555</v>
      </c>
      <c r="AB176" s="163">
        <v>5.923</v>
      </c>
      <c r="AF176" s="160">
        <v>46562</v>
      </c>
      <c r="AG176" s="266">
        <v>6.26</v>
      </c>
      <c r="AH176" s="28"/>
      <c r="AJ176" s="190">
        <f t="shared" si="141"/>
        <v>1.5720000000000001</v>
      </c>
      <c r="AM176" s="162">
        <v>46198</v>
      </c>
      <c r="AN176" s="163">
        <v>15.023999999999999</v>
      </c>
      <c r="AO176" s="99"/>
      <c r="AR176" s="160">
        <v>46192</v>
      </c>
      <c r="AS176" s="266">
        <v>5.1390000000000002</v>
      </c>
      <c r="AT176" s="28"/>
      <c r="AV176" s="190"/>
      <c r="AY176" s="162">
        <v>46428</v>
      </c>
      <c r="AZ176" s="163">
        <v>0.95</v>
      </c>
      <c r="BD176" s="160">
        <v>46399</v>
      </c>
      <c r="BE176" s="161">
        <v>1.393</v>
      </c>
      <c r="BF176" s="28"/>
      <c r="BH176" s="190">
        <f t="shared" si="142"/>
        <v>0.18300000000000005</v>
      </c>
      <c r="BK176" s="162">
        <v>45777</v>
      </c>
      <c r="BL176" s="163">
        <v>7.9000000000000001E-2</v>
      </c>
      <c r="BP176" s="160">
        <v>45706</v>
      </c>
      <c r="BQ176" s="161">
        <v>0.28599999999999998</v>
      </c>
      <c r="BR176" s="28"/>
      <c r="BT176" s="190">
        <f t="shared" si="143"/>
        <v>-8.9999999999999525E-3</v>
      </c>
      <c r="BW176" s="162"/>
      <c r="BX176" s="163"/>
      <c r="CB176" s="160"/>
      <c r="CC176" s="161"/>
      <c r="CD176" s="28"/>
      <c r="CF176" s="190"/>
      <c r="CI176" s="76"/>
      <c r="CJ176" s="91"/>
      <c r="CR176" s="190"/>
      <c r="CU176" s="76"/>
      <c r="CV176" s="91"/>
      <c r="DD176" s="190"/>
      <c r="DG176" s="76"/>
      <c r="DH176" s="91"/>
      <c r="DP176" s="190"/>
      <c r="DS176" s="76"/>
      <c r="DT176" s="91"/>
      <c r="EB176" s="190"/>
      <c r="EE176" s="76"/>
      <c r="EF176" s="91"/>
      <c r="EN176" s="190"/>
      <c r="EQ176" s="76"/>
      <c r="ER176" s="91"/>
      <c r="EZ176" s="190"/>
      <c r="FC176" s="76"/>
      <c r="FD176" s="91"/>
      <c r="FL176" s="190"/>
      <c r="FO176" s="76"/>
      <c r="FP176" s="91"/>
      <c r="FX176" s="190"/>
      <c r="GA176" s="76"/>
      <c r="GB176" s="91"/>
      <c r="GJ176" s="190"/>
      <c r="GM176" s="76"/>
      <c r="GN176" s="91"/>
      <c r="GV176" s="190"/>
      <c r="GY176" s="76"/>
      <c r="GZ176" s="91"/>
      <c r="HH176" s="190"/>
      <c r="HJ176" s="40" t="s">
        <v>17</v>
      </c>
      <c r="HK176" s="87" t="str">
        <f t="shared" ref="HK176:HY176" si="146">IF(OR(ISBLANK(HK118),ISBLANK(HK147)),"",HK118-HK147)</f>
        <v/>
      </c>
      <c r="HL176" s="88" t="str">
        <f t="shared" si="146"/>
        <v/>
      </c>
      <c r="HM176" s="287" t="str">
        <f t="shared" si="146"/>
        <v/>
      </c>
      <c r="HN176" s="88" t="str">
        <f t="shared" si="146"/>
        <v/>
      </c>
      <c r="HO176" s="287" t="str">
        <f t="shared" si="146"/>
        <v/>
      </c>
      <c r="HP176" s="287" t="str">
        <f t="shared" si="146"/>
        <v/>
      </c>
      <c r="HQ176" s="287" t="str">
        <f t="shared" si="146"/>
        <v/>
      </c>
      <c r="HR176" s="287" t="str">
        <f t="shared" si="146"/>
        <v/>
      </c>
      <c r="HS176" s="287" t="str">
        <f t="shared" si="146"/>
        <v/>
      </c>
      <c r="HT176" s="88" t="str">
        <f t="shared" si="146"/>
        <v/>
      </c>
      <c r="HU176" s="88" t="str">
        <f t="shared" si="146"/>
        <v/>
      </c>
      <c r="HV176" s="472" t="str">
        <f t="shared" si="146"/>
        <v/>
      </c>
      <c r="HW176" s="88" t="str">
        <f t="shared" si="146"/>
        <v/>
      </c>
      <c r="HX176" s="88" t="str">
        <f t="shared" si="146"/>
        <v/>
      </c>
      <c r="HY176" s="472" t="str">
        <f t="shared" si="146"/>
        <v/>
      </c>
      <c r="HZ176" s="88"/>
      <c r="IA176" s="791"/>
      <c r="IB176" s="195">
        <f t="shared" ref="IB176:IJ176" si="147">IF(OR(ISBLANK(IB118),ISBLANK(IB147)),"",IB118-IB147)</f>
        <v>0</v>
      </c>
      <c r="IC176" s="87" t="str">
        <f t="shared" si="147"/>
        <v/>
      </c>
      <c r="ID176" s="88" t="str">
        <f t="shared" si="147"/>
        <v/>
      </c>
      <c r="IE176" s="88" t="str">
        <f t="shared" si="147"/>
        <v/>
      </c>
      <c r="IF176" s="89" t="str">
        <f t="shared" si="147"/>
        <v/>
      </c>
      <c r="IG176" s="88" t="str">
        <f t="shared" si="147"/>
        <v/>
      </c>
      <c r="IH176" s="88" t="str">
        <f t="shared" si="147"/>
        <v/>
      </c>
      <c r="II176" s="88" t="str">
        <f t="shared" si="147"/>
        <v/>
      </c>
      <c r="IJ176" s="89" t="str">
        <f t="shared" si="147"/>
        <v/>
      </c>
    </row>
    <row r="177" spans="3:244" x14ac:dyDescent="0.6">
      <c r="C177" s="59"/>
      <c r="D177" s="269"/>
      <c r="E177" s="28"/>
      <c r="F177" s="57"/>
      <c r="G177" s="28"/>
      <c r="H177" s="152"/>
      <c r="I177" s="158"/>
      <c r="J177" s="28"/>
      <c r="L177" s="190"/>
      <c r="O177" s="59"/>
      <c r="P177" s="159"/>
      <c r="Q177" s="99"/>
      <c r="R177" s="57"/>
      <c r="S177" s="28"/>
      <c r="T177" s="152"/>
      <c r="U177" s="265"/>
      <c r="X177" s="190"/>
      <c r="AA177" s="162">
        <v>46560</v>
      </c>
      <c r="AB177" s="163">
        <v>10.547000000000001</v>
      </c>
      <c r="AF177" s="160">
        <v>46568</v>
      </c>
      <c r="AG177" s="266">
        <v>15.699</v>
      </c>
      <c r="AH177" s="28"/>
      <c r="AJ177" s="190">
        <f t="shared" si="141"/>
        <v>4.4309999999999992</v>
      </c>
      <c r="AM177" s="162">
        <v>46202</v>
      </c>
      <c r="AN177" s="163">
        <v>1E-3</v>
      </c>
      <c r="AO177" s="99"/>
      <c r="AR177" s="160">
        <v>46197</v>
      </c>
      <c r="AS177" s="266">
        <v>38.095999999999997</v>
      </c>
      <c r="AT177" s="28"/>
      <c r="AV177" s="190"/>
      <c r="AY177" s="162">
        <v>46437</v>
      </c>
      <c r="AZ177" s="163">
        <v>0.69699999999999995</v>
      </c>
      <c r="BD177" s="160">
        <v>46405</v>
      </c>
      <c r="BE177" s="161">
        <v>1.893</v>
      </c>
      <c r="BF177" s="28"/>
      <c r="BH177" s="190">
        <f t="shared" si="142"/>
        <v>0.26899999999999991</v>
      </c>
      <c r="BK177" s="162">
        <v>45778</v>
      </c>
      <c r="BL177" s="163">
        <v>3.3000000000000002E-2</v>
      </c>
      <c r="BP177" s="160">
        <v>45707</v>
      </c>
      <c r="BQ177" s="161">
        <v>0.06</v>
      </c>
      <c r="BR177" s="28"/>
      <c r="BT177" s="190">
        <f t="shared" si="143"/>
        <v>-3.9999999999999966E-3</v>
      </c>
      <c r="BW177" s="162"/>
      <c r="BX177" s="163"/>
      <c r="CB177" s="160"/>
      <c r="CC177" s="161"/>
      <c r="CD177" s="28"/>
      <c r="CF177" s="190"/>
      <c r="CI177" s="76"/>
      <c r="CJ177" s="91"/>
      <c r="CR177" s="190"/>
      <c r="CU177" s="76"/>
      <c r="CV177" s="91"/>
      <c r="DD177" s="190"/>
      <c r="DG177" s="76"/>
      <c r="DH177" s="91"/>
      <c r="DP177" s="190"/>
      <c r="DS177" s="76"/>
      <c r="DT177" s="91"/>
      <c r="EB177" s="190"/>
      <c r="EE177" s="76"/>
      <c r="EF177" s="91"/>
      <c r="EN177" s="190"/>
      <c r="EQ177" s="76"/>
      <c r="ER177" s="91"/>
      <c r="EZ177" s="190"/>
      <c r="FC177" s="76"/>
      <c r="FD177" s="91"/>
      <c r="FL177" s="190"/>
      <c r="FO177" s="76"/>
      <c r="FP177" s="91"/>
      <c r="FX177" s="190"/>
      <c r="GA177" s="76"/>
      <c r="GB177" s="91"/>
      <c r="GJ177" s="190"/>
      <c r="GM177" s="76"/>
      <c r="GN177" s="91"/>
      <c r="GV177" s="190"/>
      <c r="GY177" s="76"/>
      <c r="GZ177" s="91"/>
      <c r="HH177" s="190"/>
      <c r="HJ177" s="24" t="s">
        <v>206</v>
      </c>
      <c r="HK177" s="84" t="str">
        <f t="shared" ref="HK177:HY177" si="148">IF(OR(ISBLANK(HK119),ISBLANK(HK148)),"",HK119-HK148)</f>
        <v/>
      </c>
      <c r="HL177" s="85" t="str">
        <f t="shared" si="148"/>
        <v/>
      </c>
      <c r="HM177" s="85" t="str">
        <f t="shared" si="148"/>
        <v/>
      </c>
      <c r="HN177" s="85" t="str">
        <f t="shared" si="148"/>
        <v/>
      </c>
      <c r="HO177" s="85" t="str">
        <f t="shared" si="148"/>
        <v/>
      </c>
      <c r="HP177" s="85" t="str">
        <f t="shared" si="148"/>
        <v/>
      </c>
      <c r="HQ177" s="85" t="str">
        <f t="shared" si="148"/>
        <v/>
      </c>
      <c r="HR177" s="85" t="str">
        <f t="shared" si="148"/>
        <v/>
      </c>
      <c r="HS177" s="85" t="str">
        <f t="shared" si="148"/>
        <v/>
      </c>
      <c r="HT177" s="85" t="str">
        <f t="shared" si="148"/>
        <v/>
      </c>
      <c r="HU177" s="85" t="str">
        <f t="shared" si="148"/>
        <v/>
      </c>
      <c r="HV177" s="519">
        <f t="shared" si="148"/>
        <v>0</v>
      </c>
      <c r="HW177" s="193">
        <f t="shared" si="148"/>
        <v>0</v>
      </c>
      <c r="HX177" s="82" t="str">
        <f t="shared" si="148"/>
        <v/>
      </c>
      <c r="HY177" s="786" t="str">
        <f t="shared" si="148"/>
        <v/>
      </c>
      <c r="HZ177" s="82"/>
      <c r="IA177" s="787"/>
      <c r="IB177" s="83" t="str">
        <f t="shared" ref="IB177:IJ177" si="149">IF(OR(ISBLANK(IB119),ISBLANK(IB148)),"",IB119-IB148)</f>
        <v/>
      </c>
      <c r="IC177" s="84" t="str">
        <f t="shared" si="149"/>
        <v/>
      </c>
      <c r="ID177" s="85" t="str">
        <f t="shared" si="149"/>
        <v/>
      </c>
      <c r="IE177" s="85" t="str">
        <f t="shared" si="149"/>
        <v/>
      </c>
      <c r="IF177" s="86" t="str">
        <f t="shared" si="149"/>
        <v/>
      </c>
      <c r="IG177" s="85" t="str">
        <f t="shared" si="149"/>
        <v/>
      </c>
      <c r="IH177" s="85" t="str">
        <f t="shared" si="149"/>
        <v/>
      </c>
      <c r="II177" s="85" t="str">
        <f t="shared" si="149"/>
        <v/>
      </c>
      <c r="IJ177" s="86" t="str">
        <f t="shared" si="149"/>
        <v/>
      </c>
    </row>
    <row r="178" spans="3:244" x14ac:dyDescent="0.6">
      <c r="C178" s="59"/>
      <c r="D178" s="269"/>
      <c r="E178" s="28"/>
      <c r="F178" s="57"/>
      <c r="G178" s="28"/>
      <c r="H178" s="152"/>
      <c r="I178" s="158"/>
      <c r="J178" s="28"/>
      <c r="L178" s="190"/>
      <c r="O178" s="59"/>
      <c r="P178" s="159"/>
      <c r="Q178" s="99"/>
      <c r="R178" s="57"/>
      <c r="S178" s="28"/>
      <c r="T178" s="152"/>
      <c r="U178" s="265"/>
      <c r="X178" s="190"/>
      <c r="AA178" s="162">
        <v>46562</v>
      </c>
      <c r="AB178" s="163">
        <v>7.8319999999999999</v>
      </c>
      <c r="AF178" s="160">
        <v>46570</v>
      </c>
      <c r="AG178" s="266">
        <v>28.774000000000001</v>
      </c>
      <c r="AH178" s="28"/>
      <c r="AJ178" s="190" t="e">
        <f t="shared" si="141"/>
        <v>#N/A</v>
      </c>
      <c r="AM178" s="162">
        <v>46205</v>
      </c>
      <c r="AN178" s="163">
        <v>57.131</v>
      </c>
      <c r="AO178" s="99"/>
      <c r="AR178" s="160">
        <v>46199</v>
      </c>
      <c r="AS178" s="266">
        <v>25.995000000000001</v>
      </c>
      <c r="AT178" s="28"/>
      <c r="AV178" s="190"/>
      <c r="AY178" s="162">
        <v>46442</v>
      </c>
      <c r="AZ178" s="163">
        <v>0.26500000000000001</v>
      </c>
      <c r="BD178" s="160">
        <v>46412</v>
      </c>
      <c r="BE178" s="161">
        <v>0.215</v>
      </c>
      <c r="BF178" s="28"/>
      <c r="BH178" s="190" t="e">
        <f t="shared" si="142"/>
        <v>#N/A</v>
      </c>
      <c r="BK178" s="162">
        <v>45779</v>
      </c>
      <c r="BL178" s="163">
        <v>0.17100000000000001</v>
      </c>
      <c r="BP178" s="160">
        <v>45708</v>
      </c>
      <c r="BQ178" s="161">
        <v>0.34599999999999997</v>
      </c>
      <c r="BR178" s="28"/>
      <c r="BT178" s="190">
        <f t="shared" si="143"/>
        <v>2.4000000000000021E-2</v>
      </c>
      <c r="BW178" s="162"/>
      <c r="BX178" s="163"/>
      <c r="CB178" s="160"/>
      <c r="CC178" s="161"/>
      <c r="CD178" s="28"/>
      <c r="CF178" s="190"/>
      <c r="CI178" s="76"/>
      <c r="CJ178" s="91"/>
      <c r="CR178" s="190"/>
      <c r="CU178" s="76"/>
      <c r="CV178" s="91"/>
      <c r="DD178" s="190"/>
      <c r="DG178" s="76"/>
      <c r="DH178" s="91"/>
      <c r="DP178" s="190"/>
      <c r="DS178" s="76"/>
      <c r="DT178" s="91"/>
      <c r="EB178" s="190"/>
      <c r="EE178" s="76"/>
      <c r="EF178" s="91"/>
      <c r="EN178" s="190"/>
      <c r="EQ178" s="76"/>
      <c r="ER178" s="91"/>
      <c r="EZ178" s="190"/>
      <c r="FC178" s="76"/>
      <c r="FD178" s="91"/>
      <c r="FL178" s="190"/>
      <c r="FO178" s="76"/>
      <c r="FP178" s="91"/>
      <c r="FX178" s="190"/>
      <c r="GA178" s="76"/>
      <c r="GB178" s="91"/>
      <c r="GJ178" s="190"/>
      <c r="GM178" s="76"/>
      <c r="GN178" s="91"/>
      <c r="GV178" s="190"/>
      <c r="GY178" s="76"/>
      <c r="GZ178" s="91"/>
      <c r="HH178" s="190"/>
      <c r="HJ178" s="39" t="s">
        <v>207</v>
      </c>
      <c r="HK178" s="84" t="str">
        <f t="shared" ref="HK178:HY178" si="150">IF(OR(ISBLANK(HK120),ISBLANK(HK149)),"",HK120-HK149)</f>
        <v/>
      </c>
      <c r="HL178" s="85" t="str">
        <f t="shared" si="150"/>
        <v/>
      </c>
      <c r="HM178" s="85" t="str">
        <f t="shared" si="150"/>
        <v/>
      </c>
      <c r="HN178" s="85" t="str">
        <f t="shared" si="150"/>
        <v/>
      </c>
      <c r="HO178" s="85" t="str">
        <f t="shared" si="150"/>
        <v/>
      </c>
      <c r="HP178" s="85" t="str">
        <f t="shared" si="150"/>
        <v/>
      </c>
      <c r="HQ178" s="85" t="str">
        <f t="shared" si="150"/>
        <v/>
      </c>
      <c r="HR178" s="85" t="str">
        <f t="shared" si="150"/>
        <v/>
      </c>
      <c r="HS178" s="85" t="str">
        <f t="shared" si="150"/>
        <v/>
      </c>
      <c r="HT178" s="85" t="str">
        <f t="shared" si="150"/>
        <v/>
      </c>
      <c r="HU178" s="85" t="str">
        <f t="shared" si="150"/>
        <v/>
      </c>
      <c r="HV178" s="471" t="str">
        <f t="shared" si="150"/>
        <v/>
      </c>
      <c r="HW178" s="85" t="str">
        <f t="shared" si="150"/>
        <v/>
      </c>
      <c r="HX178" s="194">
        <f t="shared" si="150"/>
        <v>0</v>
      </c>
      <c r="HY178" s="471" t="str">
        <f t="shared" si="150"/>
        <v/>
      </c>
      <c r="HZ178" s="85"/>
      <c r="IA178" s="788"/>
      <c r="IB178" s="86" t="str">
        <f t="shared" ref="IB178:IJ178" si="151">IF(OR(ISBLANK(IB120),ISBLANK(IB149)),"",IB120-IB149)</f>
        <v/>
      </c>
      <c r="IC178" s="84" t="str">
        <f t="shared" si="151"/>
        <v/>
      </c>
      <c r="ID178" s="85" t="str">
        <f t="shared" si="151"/>
        <v/>
      </c>
      <c r="IE178" s="85" t="str">
        <f t="shared" si="151"/>
        <v/>
      </c>
      <c r="IF178" s="86" t="str">
        <f t="shared" si="151"/>
        <v/>
      </c>
      <c r="IG178" s="85" t="str">
        <f t="shared" si="151"/>
        <v/>
      </c>
      <c r="IH178" s="85" t="str">
        <f t="shared" si="151"/>
        <v/>
      </c>
      <c r="II178" s="85" t="str">
        <f t="shared" si="151"/>
        <v/>
      </c>
      <c r="IJ178" s="86" t="str">
        <f t="shared" si="151"/>
        <v/>
      </c>
    </row>
    <row r="179" spans="3:244" x14ac:dyDescent="0.6">
      <c r="C179" s="59"/>
      <c r="D179" s="269"/>
      <c r="E179" s="28"/>
      <c r="F179" s="57"/>
      <c r="G179" s="28"/>
      <c r="H179" s="152"/>
      <c r="I179" s="158"/>
      <c r="J179" s="28"/>
      <c r="L179" s="190"/>
      <c r="O179" s="59"/>
      <c r="P179" s="159"/>
      <c r="Q179" s="99"/>
      <c r="R179" s="57"/>
      <c r="S179" s="28"/>
      <c r="T179" s="152"/>
      <c r="U179" s="265"/>
      <c r="X179" s="190"/>
      <c r="AA179" s="162">
        <v>46568</v>
      </c>
      <c r="AB179" s="163">
        <v>20.13</v>
      </c>
      <c r="AF179" s="160">
        <v>46571</v>
      </c>
      <c r="AG179" s="266">
        <v>7.2729999999999997</v>
      </c>
      <c r="AH179" s="28"/>
      <c r="AJ179" s="190" t="e">
        <f t="shared" si="141"/>
        <v>#N/A</v>
      </c>
      <c r="AM179" s="162">
        <v>46206</v>
      </c>
      <c r="AN179" s="163">
        <v>13.337</v>
      </c>
      <c r="AO179" s="99"/>
      <c r="AR179" s="160">
        <v>46206</v>
      </c>
      <c r="AS179" s="266">
        <v>122.35899999999999</v>
      </c>
      <c r="AT179" s="28"/>
      <c r="AV179" s="190"/>
      <c r="AY179" s="162">
        <v>46468</v>
      </c>
      <c r="AZ179" s="163">
        <v>0.71399999999999997</v>
      </c>
      <c r="BD179" s="160">
        <v>46422</v>
      </c>
      <c r="BE179" s="161">
        <v>4.2</v>
      </c>
      <c r="BF179" s="28"/>
      <c r="BH179" s="190">
        <f t="shared" si="142"/>
        <v>0.59600000000000009</v>
      </c>
      <c r="BK179" s="162">
        <v>45782</v>
      </c>
      <c r="BL179" s="163">
        <v>3.0000000000000001E-3</v>
      </c>
      <c r="BP179" s="160">
        <v>45709</v>
      </c>
      <c r="BQ179" s="161">
        <v>0.19600000000000001</v>
      </c>
      <c r="BR179" s="28"/>
      <c r="BT179" s="190">
        <f t="shared" si="143"/>
        <v>4.0999999999999981E-2</v>
      </c>
      <c r="BW179" s="162"/>
      <c r="BX179" s="163"/>
      <c r="CB179" s="160"/>
      <c r="CC179" s="161"/>
      <c r="CD179" s="28"/>
      <c r="CF179" s="190"/>
      <c r="CI179" s="76"/>
      <c r="CJ179" s="91"/>
      <c r="CR179" s="190"/>
      <c r="CU179" s="76"/>
      <c r="CV179" s="91"/>
      <c r="DD179" s="190"/>
      <c r="DG179" s="76"/>
      <c r="DH179" s="91"/>
      <c r="DP179" s="190"/>
      <c r="DS179" s="76"/>
      <c r="DT179" s="91"/>
      <c r="EB179" s="190"/>
      <c r="EE179" s="76"/>
      <c r="EF179" s="91"/>
      <c r="EN179" s="190"/>
      <c r="EQ179" s="76"/>
      <c r="ER179" s="91"/>
      <c r="EZ179" s="190"/>
      <c r="FC179" s="76"/>
      <c r="FD179" s="91"/>
      <c r="FL179" s="190"/>
      <c r="FO179" s="76"/>
      <c r="FP179" s="91"/>
      <c r="FX179" s="190"/>
      <c r="GA179" s="76"/>
      <c r="GB179" s="91"/>
      <c r="GJ179" s="190"/>
      <c r="GM179" s="76"/>
      <c r="GN179" s="91"/>
      <c r="GV179" s="190"/>
      <c r="GY179" s="76"/>
      <c r="GZ179" s="91"/>
      <c r="HH179" s="190"/>
      <c r="HJ179" s="39" t="s">
        <v>213</v>
      </c>
      <c r="HK179" s="194">
        <f t="shared" ref="HK179:HY179" si="152">IF(OR(ISBLANK(HK121),ISBLANK(HK150)),"",HK121-HK150)</f>
        <v>0</v>
      </c>
      <c r="HL179" s="85" t="str">
        <f t="shared" si="152"/>
        <v/>
      </c>
      <c r="HM179" s="85" t="str">
        <f t="shared" si="152"/>
        <v/>
      </c>
      <c r="HN179" s="85" t="str">
        <f t="shared" si="152"/>
        <v/>
      </c>
      <c r="HO179" s="85" t="str">
        <f t="shared" si="152"/>
        <v/>
      </c>
      <c r="HP179" s="85" t="str">
        <f t="shared" si="152"/>
        <v/>
      </c>
      <c r="HQ179" s="85" t="str">
        <f t="shared" si="152"/>
        <v/>
      </c>
      <c r="HR179" s="85" t="str">
        <f t="shared" si="152"/>
        <v/>
      </c>
      <c r="HS179" s="85" t="str">
        <f t="shared" si="152"/>
        <v/>
      </c>
      <c r="HT179" s="85" t="str">
        <f t="shared" si="152"/>
        <v/>
      </c>
      <c r="HU179" s="85" t="str">
        <f t="shared" si="152"/>
        <v/>
      </c>
      <c r="HV179" s="471" t="str">
        <f t="shared" si="152"/>
        <v/>
      </c>
      <c r="HW179" s="85" t="str">
        <f t="shared" si="152"/>
        <v/>
      </c>
      <c r="HX179" s="85" t="str">
        <f t="shared" si="152"/>
        <v/>
      </c>
      <c r="HY179" s="471" t="str">
        <f t="shared" si="152"/>
        <v/>
      </c>
      <c r="HZ179" s="85"/>
      <c r="IA179" s="788"/>
      <c r="IB179" s="86" t="str">
        <f t="shared" ref="IB179:IJ179" si="153">IF(OR(ISBLANK(IB121),ISBLANK(IB150)),"",IB121-IB150)</f>
        <v/>
      </c>
      <c r="IC179" s="84" t="str">
        <f t="shared" si="153"/>
        <v/>
      </c>
      <c r="ID179" s="85" t="str">
        <f t="shared" si="153"/>
        <v/>
      </c>
      <c r="IE179" s="85" t="str">
        <f t="shared" si="153"/>
        <v/>
      </c>
      <c r="IF179" s="86" t="str">
        <f t="shared" si="153"/>
        <v/>
      </c>
      <c r="IG179" s="85" t="str">
        <f t="shared" si="153"/>
        <v/>
      </c>
      <c r="IH179" s="85" t="str">
        <f t="shared" si="153"/>
        <v/>
      </c>
      <c r="II179" s="85" t="str">
        <f t="shared" si="153"/>
        <v/>
      </c>
      <c r="IJ179" s="86" t="str">
        <f t="shared" si="153"/>
        <v/>
      </c>
    </row>
    <row r="180" spans="3:244" ht="16.149999999999999" thickBot="1" x14ac:dyDescent="0.65">
      <c r="C180" s="59"/>
      <c r="D180" s="269"/>
      <c r="E180" s="28"/>
      <c r="F180" s="57"/>
      <c r="G180" s="28"/>
      <c r="H180" s="152"/>
      <c r="I180" s="158"/>
      <c r="J180" s="28"/>
      <c r="L180" s="190"/>
      <c r="O180" s="59"/>
      <c r="P180" s="159"/>
      <c r="Q180" s="99"/>
      <c r="R180" s="57"/>
      <c r="S180" s="28"/>
      <c r="T180" s="152"/>
      <c r="U180" s="265"/>
      <c r="X180" s="190"/>
      <c r="AA180" s="162">
        <v>46573</v>
      </c>
      <c r="AB180" s="163">
        <v>11.146000000000001</v>
      </c>
      <c r="AF180" s="160">
        <v>46574</v>
      </c>
      <c r="AG180" s="266">
        <v>2.3090000000000002</v>
      </c>
      <c r="AH180" s="28"/>
      <c r="AJ180" s="190" t="e">
        <f t="shared" si="141"/>
        <v>#N/A</v>
      </c>
      <c r="AM180" s="162">
        <v>46210</v>
      </c>
      <c r="AN180" s="163">
        <v>12.246</v>
      </c>
      <c r="AO180" s="99"/>
      <c r="AR180" s="160">
        <v>46210</v>
      </c>
      <c r="AS180" s="266">
        <v>8.7929999999999993</v>
      </c>
      <c r="AT180" s="28"/>
      <c r="AV180" s="190"/>
      <c r="AY180" s="162">
        <v>46471</v>
      </c>
      <c r="AZ180" s="163">
        <v>4.0650000000000004</v>
      </c>
      <c r="BD180" s="160">
        <v>46428</v>
      </c>
      <c r="BE180" s="161">
        <v>0.74199999999999999</v>
      </c>
      <c r="BF180" s="28"/>
      <c r="BH180" s="190">
        <f t="shared" si="142"/>
        <v>0.20799999999999996</v>
      </c>
      <c r="BK180" s="162">
        <v>45783</v>
      </c>
      <c r="BL180" s="163">
        <v>7.1999999999999995E-2</v>
      </c>
      <c r="BP180" s="160">
        <v>45712</v>
      </c>
      <c r="BQ180" s="161">
        <v>0.14599999999999999</v>
      </c>
      <c r="BR180" s="28"/>
      <c r="BT180" s="190">
        <f t="shared" si="143"/>
        <v>2.5000000000000022E-2</v>
      </c>
      <c r="BW180" s="162"/>
      <c r="BX180" s="163"/>
      <c r="CB180" s="160"/>
      <c r="CC180" s="161"/>
      <c r="CD180" s="28"/>
      <c r="CF180" s="190"/>
      <c r="CI180" s="76"/>
      <c r="CJ180" s="91"/>
      <c r="CR180" s="190"/>
      <c r="CU180" s="76"/>
      <c r="CV180" s="91"/>
      <c r="DD180" s="190"/>
      <c r="DG180" s="76"/>
      <c r="DH180" s="91"/>
      <c r="DP180" s="190"/>
      <c r="DS180" s="76"/>
      <c r="DT180" s="91"/>
      <c r="EB180" s="190"/>
      <c r="EE180" s="76"/>
      <c r="EF180" s="91"/>
      <c r="EN180" s="190"/>
      <c r="EQ180" s="76"/>
      <c r="ER180" s="91"/>
      <c r="EZ180" s="190"/>
      <c r="FC180" s="76"/>
      <c r="FD180" s="91"/>
      <c r="FL180" s="190"/>
      <c r="FO180" s="76"/>
      <c r="FP180" s="91"/>
      <c r="FX180" s="190"/>
      <c r="GA180" s="76"/>
      <c r="GB180" s="91"/>
      <c r="GJ180" s="190"/>
      <c r="GM180" s="76"/>
      <c r="GN180" s="91"/>
      <c r="GV180" s="190"/>
      <c r="GY180" s="76"/>
      <c r="GZ180" s="91"/>
      <c r="HH180" s="190"/>
      <c r="HJ180" s="40" t="s">
        <v>208</v>
      </c>
      <c r="HK180" s="87" t="str">
        <f t="shared" ref="HK180:HY180" si="154">IF(OR(ISBLANK(HK122),ISBLANK(HK151)),"",HK122-HK151)</f>
        <v/>
      </c>
      <c r="HL180" s="88" t="str">
        <f t="shared" si="154"/>
        <v/>
      </c>
      <c r="HM180" s="287" t="str">
        <f t="shared" si="154"/>
        <v/>
      </c>
      <c r="HN180" s="88" t="str">
        <f t="shared" si="154"/>
        <v/>
      </c>
      <c r="HO180" s="287" t="str">
        <f t="shared" si="154"/>
        <v/>
      </c>
      <c r="HP180" s="287" t="str">
        <f t="shared" si="154"/>
        <v/>
      </c>
      <c r="HQ180" s="287" t="str">
        <f t="shared" si="154"/>
        <v/>
      </c>
      <c r="HR180" s="287" t="str">
        <f t="shared" si="154"/>
        <v/>
      </c>
      <c r="HS180" s="287" t="str">
        <f t="shared" si="154"/>
        <v/>
      </c>
      <c r="HT180" s="88" t="str">
        <f t="shared" si="154"/>
        <v/>
      </c>
      <c r="HU180" s="88" t="str">
        <f t="shared" si="154"/>
        <v/>
      </c>
      <c r="HV180" s="472" t="str">
        <f t="shared" si="154"/>
        <v/>
      </c>
      <c r="HW180" s="88" t="str">
        <f t="shared" si="154"/>
        <v/>
      </c>
      <c r="HX180" s="88" t="str">
        <f t="shared" si="154"/>
        <v/>
      </c>
      <c r="HY180" s="472" t="str">
        <f t="shared" si="154"/>
        <v/>
      </c>
      <c r="HZ180" s="88"/>
      <c r="IA180" s="791"/>
      <c r="IB180" s="195">
        <f t="shared" ref="IB180:IJ180" si="155">IF(OR(ISBLANK(IB122),ISBLANK(IB151)),"",IB122-IB151)</f>
        <v>0</v>
      </c>
      <c r="IC180" s="87" t="str">
        <f t="shared" si="155"/>
        <v/>
      </c>
      <c r="ID180" s="88" t="str">
        <f t="shared" si="155"/>
        <v/>
      </c>
      <c r="IE180" s="88" t="str">
        <f t="shared" si="155"/>
        <v/>
      </c>
      <c r="IF180" s="89" t="str">
        <f t="shared" si="155"/>
        <v/>
      </c>
      <c r="IG180" s="88" t="str">
        <f t="shared" si="155"/>
        <v/>
      </c>
      <c r="IH180" s="88" t="str">
        <f t="shared" si="155"/>
        <v/>
      </c>
      <c r="II180" s="88" t="str">
        <f t="shared" si="155"/>
        <v/>
      </c>
      <c r="IJ180" s="89" t="str">
        <f t="shared" si="155"/>
        <v/>
      </c>
    </row>
    <row r="181" spans="3:244" x14ac:dyDescent="0.6">
      <c r="C181" s="59"/>
      <c r="D181" s="269"/>
      <c r="E181" s="28"/>
      <c r="F181" s="57"/>
      <c r="G181" s="28"/>
      <c r="H181" s="152"/>
      <c r="I181" s="158"/>
      <c r="J181" s="28"/>
      <c r="L181" s="190"/>
      <c r="O181" s="59"/>
      <c r="P181" s="159"/>
      <c r="Q181" s="99"/>
      <c r="R181" s="57"/>
      <c r="S181" s="28"/>
      <c r="T181" s="152"/>
      <c r="U181" s="265"/>
      <c r="X181" s="190"/>
      <c r="AA181" s="162">
        <v>46575</v>
      </c>
      <c r="AB181" s="163">
        <v>2.7639999999999998</v>
      </c>
      <c r="AF181" s="160">
        <v>46575</v>
      </c>
      <c r="AG181" s="266">
        <v>2.16</v>
      </c>
      <c r="AH181" s="28"/>
      <c r="AJ181" s="190">
        <f t="shared" si="141"/>
        <v>0.60399999999999965</v>
      </c>
      <c r="AM181" s="162">
        <v>46213</v>
      </c>
      <c r="AN181" s="163">
        <v>0.99199999999999999</v>
      </c>
      <c r="AO181" s="99"/>
      <c r="AR181" s="160">
        <v>46220</v>
      </c>
      <c r="AS181" s="266">
        <v>2.2730000000000001</v>
      </c>
      <c r="AT181" s="28"/>
      <c r="AV181" s="190"/>
      <c r="AY181" s="162">
        <v>46477</v>
      </c>
      <c r="AZ181" s="163">
        <v>2.5030000000000001</v>
      </c>
      <c r="BD181" s="160">
        <v>46437</v>
      </c>
      <c r="BE181" s="161">
        <v>0.61</v>
      </c>
      <c r="BF181" s="28"/>
      <c r="BH181" s="190">
        <f t="shared" si="142"/>
        <v>8.6999999999999966E-2</v>
      </c>
      <c r="BK181" s="162">
        <v>45784</v>
      </c>
      <c r="BL181" s="163">
        <v>7.5999999999999998E-2</v>
      </c>
      <c r="BP181" s="160">
        <v>45713</v>
      </c>
      <c r="BQ181" s="161">
        <v>2.5999999999999999E-2</v>
      </c>
      <c r="BR181" s="28"/>
      <c r="BT181" s="190">
        <f t="shared" si="143"/>
        <v>5.000000000000001E-3</v>
      </c>
      <c r="BW181" s="162"/>
      <c r="BX181" s="163"/>
      <c r="CB181" s="160"/>
      <c r="CC181" s="161"/>
      <c r="CD181" s="28"/>
      <c r="CF181" s="190"/>
      <c r="CI181" s="76"/>
      <c r="CJ181" s="91"/>
      <c r="CR181" s="190"/>
      <c r="CU181" s="76"/>
      <c r="CV181" s="91"/>
      <c r="DD181" s="190"/>
      <c r="DG181" s="76"/>
      <c r="DH181" s="91"/>
      <c r="DP181" s="190"/>
      <c r="DS181" s="76"/>
      <c r="DT181" s="91"/>
      <c r="EB181" s="190"/>
      <c r="EE181" s="76"/>
      <c r="EF181" s="91"/>
      <c r="EN181" s="190"/>
      <c r="EQ181" s="76"/>
      <c r="ER181" s="91"/>
      <c r="EZ181" s="190"/>
      <c r="FC181" s="76"/>
      <c r="FD181" s="91"/>
      <c r="FL181" s="190"/>
      <c r="FO181" s="76"/>
      <c r="FP181" s="91"/>
      <c r="FX181" s="190"/>
      <c r="GA181" s="76"/>
      <c r="GB181" s="91"/>
      <c r="GJ181" s="190"/>
      <c r="GM181" s="76"/>
      <c r="GN181" s="91"/>
      <c r="GV181" s="190"/>
      <c r="GY181" s="76"/>
      <c r="GZ181" s="91"/>
      <c r="HH181" s="190"/>
    </row>
    <row r="182" spans="3:244" x14ac:dyDescent="0.6">
      <c r="C182" s="59"/>
      <c r="D182" s="269"/>
      <c r="E182" s="28"/>
      <c r="F182" s="57"/>
      <c r="G182" s="28"/>
      <c r="H182" s="152"/>
      <c r="I182" s="158"/>
      <c r="J182" s="28"/>
      <c r="L182" s="190"/>
      <c r="O182" s="59"/>
      <c r="P182" s="159"/>
      <c r="Q182" s="99"/>
      <c r="R182" s="57"/>
      <c r="S182" s="28"/>
      <c r="T182" s="152"/>
      <c r="U182" s="265"/>
      <c r="X182" s="190"/>
      <c r="AA182" s="162">
        <v>46576</v>
      </c>
      <c r="AB182" s="163">
        <v>12.507</v>
      </c>
      <c r="AF182" s="160">
        <v>46577</v>
      </c>
      <c r="AG182" s="266">
        <v>4.6230000000000002</v>
      </c>
      <c r="AH182" s="28"/>
      <c r="AJ182" s="190">
        <f t="shared" si="141"/>
        <v>-3.617</v>
      </c>
      <c r="AM182" s="162">
        <v>46219</v>
      </c>
      <c r="AN182" s="163">
        <v>3.3220000000000001</v>
      </c>
      <c r="AO182" s="99"/>
      <c r="AR182" s="160">
        <v>46231</v>
      </c>
      <c r="AS182" s="266">
        <v>3.4809999999999999</v>
      </c>
      <c r="AT182" s="28"/>
      <c r="AV182" s="190"/>
      <c r="AY182" s="162">
        <v>46478</v>
      </c>
      <c r="AZ182" s="163">
        <v>3.6219999999999999</v>
      </c>
      <c r="BD182" s="160">
        <v>46442</v>
      </c>
      <c r="BE182" s="161">
        <v>0.23200000000000001</v>
      </c>
      <c r="BF182" s="28"/>
      <c r="BH182" s="190">
        <f t="shared" si="142"/>
        <v>3.3000000000000002E-2</v>
      </c>
      <c r="BK182" s="162">
        <v>45785</v>
      </c>
      <c r="BL182" s="163">
        <v>4.3999999999999997E-2</v>
      </c>
      <c r="BP182" s="160">
        <v>45714</v>
      </c>
      <c r="BQ182" s="161">
        <v>1.9E-2</v>
      </c>
      <c r="BR182" s="28"/>
      <c r="BT182" s="190">
        <f t="shared" si="143"/>
        <v>4.0000000000000001E-3</v>
      </c>
      <c r="BW182" s="162"/>
      <c r="BX182" s="163"/>
      <c r="CB182" s="160"/>
      <c r="CC182" s="161"/>
      <c r="CD182" s="28"/>
      <c r="CF182" s="190"/>
      <c r="CI182" s="76"/>
      <c r="CJ182" s="91"/>
      <c r="CR182" s="190"/>
      <c r="CU182" s="76"/>
      <c r="CV182" s="91"/>
      <c r="DD182" s="190"/>
      <c r="DG182" s="76"/>
      <c r="DH182" s="91"/>
      <c r="DP182" s="190"/>
      <c r="DS182" s="76"/>
      <c r="DT182" s="91"/>
      <c r="EB182" s="190"/>
      <c r="EE182" s="76"/>
      <c r="EF182" s="91"/>
      <c r="EN182" s="190"/>
      <c r="EQ182" s="76"/>
      <c r="ER182" s="91"/>
      <c r="EZ182" s="190"/>
      <c r="FC182" s="76"/>
      <c r="FD182" s="91"/>
      <c r="FL182" s="190"/>
      <c r="FO182" s="76"/>
      <c r="FP182" s="91"/>
      <c r="FX182" s="190"/>
      <c r="GA182" s="76"/>
      <c r="GB182" s="91"/>
      <c r="GJ182" s="190"/>
      <c r="GM182" s="76"/>
      <c r="GN182" s="91"/>
      <c r="GV182" s="190"/>
      <c r="GY182" s="76"/>
      <c r="GZ182" s="91"/>
      <c r="HH182" s="190"/>
    </row>
    <row r="183" spans="3:244" x14ac:dyDescent="0.6">
      <c r="C183" s="59"/>
      <c r="D183" s="269"/>
      <c r="E183" s="28"/>
      <c r="F183" s="57"/>
      <c r="G183" s="28"/>
      <c r="H183" s="152"/>
      <c r="I183" s="158"/>
      <c r="J183" s="28"/>
      <c r="L183" s="190"/>
      <c r="O183" s="59"/>
      <c r="P183" s="159"/>
      <c r="Q183" s="99"/>
      <c r="R183" s="57"/>
      <c r="S183" s="28"/>
      <c r="T183" s="152"/>
      <c r="U183" s="265"/>
      <c r="X183" s="190"/>
      <c r="AA183" s="162">
        <v>46577</v>
      </c>
      <c r="AB183" s="163">
        <v>1.006</v>
      </c>
      <c r="AF183" s="160">
        <v>46578</v>
      </c>
      <c r="AG183" s="266">
        <v>0.78100000000000003</v>
      </c>
      <c r="AH183" s="28"/>
      <c r="AJ183" s="190" t="e">
        <f t="shared" si="141"/>
        <v>#N/A</v>
      </c>
      <c r="AM183" s="162">
        <v>46230</v>
      </c>
      <c r="AN183" s="163">
        <v>3.6789999999999998</v>
      </c>
      <c r="AO183" s="99"/>
      <c r="AR183" s="160">
        <v>46238</v>
      </c>
      <c r="AS183" s="266">
        <v>1.6180000000000001</v>
      </c>
      <c r="AT183" s="28"/>
      <c r="AV183" s="190"/>
      <c r="AY183" s="162">
        <v>46485</v>
      </c>
      <c r="AZ183" s="163">
        <v>4.2779999999999996</v>
      </c>
      <c r="BD183" s="160">
        <v>46468</v>
      </c>
      <c r="BE183" s="161">
        <v>0.626</v>
      </c>
      <c r="BF183" s="28"/>
      <c r="BH183" s="190">
        <f t="shared" si="142"/>
        <v>8.7999999999999967E-2</v>
      </c>
      <c r="BK183" s="162">
        <v>45786</v>
      </c>
      <c r="BL183" s="163">
        <v>0.36199999999999999</v>
      </c>
      <c r="BP183" s="160">
        <v>45715</v>
      </c>
      <c r="BQ183" s="161">
        <v>2.1000000000000001E-2</v>
      </c>
      <c r="BR183" s="28"/>
      <c r="BT183" s="190">
        <f t="shared" si="143"/>
        <v>6.4000000000000001E-2</v>
      </c>
      <c r="BW183" s="162"/>
      <c r="BX183" s="163"/>
      <c r="CB183" s="160"/>
      <c r="CC183" s="161"/>
      <c r="CD183" s="28"/>
      <c r="CF183" s="190"/>
      <c r="CI183" s="76"/>
      <c r="CJ183" s="91"/>
      <c r="CR183" s="190"/>
      <c r="CU183" s="76"/>
      <c r="CV183" s="91"/>
      <c r="DD183" s="190"/>
      <c r="DG183" s="76"/>
      <c r="DH183" s="91"/>
      <c r="DP183" s="190"/>
      <c r="DS183" s="76"/>
      <c r="DT183" s="91"/>
      <c r="EB183" s="190"/>
      <c r="EE183" s="76"/>
      <c r="EF183" s="91"/>
      <c r="EN183" s="190"/>
      <c r="EQ183" s="76"/>
      <c r="ER183" s="91"/>
      <c r="EZ183" s="190"/>
      <c r="FC183" s="76"/>
      <c r="FD183" s="91"/>
      <c r="FL183" s="190"/>
      <c r="FO183" s="76"/>
      <c r="FP183" s="91"/>
      <c r="FX183" s="190"/>
      <c r="GA183" s="76"/>
      <c r="GB183" s="91"/>
      <c r="GJ183" s="190"/>
      <c r="GM183" s="76"/>
      <c r="GN183" s="91"/>
      <c r="GV183" s="190"/>
      <c r="GY183" s="76"/>
      <c r="GZ183" s="91"/>
      <c r="HH183" s="190"/>
    </row>
    <row r="184" spans="3:244" x14ac:dyDescent="0.6">
      <c r="C184" s="59"/>
      <c r="D184" s="269"/>
      <c r="E184" s="28"/>
      <c r="F184" s="57"/>
      <c r="G184" s="28"/>
      <c r="H184" s="152"/>
      <c r="I184" s="158"/>
      <c r="J184" s="28"/>
      <c r="L184" s="190"/>
      <c r="O184" s="59"/>
      <c r="P184" s="159"/>
      <c r="Q184" s="99"/>
      <c r="R184" s="57"/>
      <c r="S184" s="28"/>
      <c r="T184" s="152"/>
      <c r="U184" s="265"/>
      <c r="X184" s="190"/>
      <c r="AA184" s="162">
        <v>46583</v>
      </c>
      <c r="AB184" s="163">
        <v>1.7250000000000001</v>
      </c>
      <c r="AF184" s="160">
        <v>46584</v>
      </c>
      <c r="AG184" s="266">
        <v>1.3460000000000001</v>
      </c>
      <c r="AH184" s="28"/>
      <c r="AJ184" s="190" t="e">
        <f t="shared" si="141"/>
        <v>#N/A</v>
      </c>
      <c r="AM184" s="162">
        <v>46238</v>
      </c>
      <c r="AN184" s="163">
        <v>0.73499999999999999</v>
      </c>
      <c r="AO184" s="99"/>
      <c r="AR184" s="160">
        <v>46239</v>
      </c>
      <c r="AS184" s="266">
        <v>0.74099999999999999</v>
      </c>
      <c r="AT184" s="28"/>
      <c r="AV184" s="190"/>
      <c r="AY184" s="162">
        <v>46486</v>
      </c>
      <c r="AZ184" s="163">
        <v>0.72799999999999998</v>
      </c>
      <c r="BD184" s="160">
        <v>46471</v>
      </c>
      <c r="BE184" s="161">
        <v>3.56</v>
      </c>
      <c r="BF184" s="28"/>
      <c r="BH184" s="190">
        <f t="shared" si="142"/>
        <v>0.50500000000000034</v>
      </c>
      <c r="BK184" s="162">
        <v>45789</v>
      </c>
      <c r="BL184" s="163">
        <v>0.48</v>
      </c>
      <c r="BP184" s="160">
        <v>45716</v>
      </c>
      <c r="BQ184" s="161">
        <v>0.152</v>
      </c>
      <c r="BR184" s="28"/>
      <c r="BT184" s="190">
        <f t="shared" si="143"/>
        <v>3.9000000000000007E-2</v>
      </c>
      <c r="BW184" s="162"/>
      <c r="BX184" s="163"/>
      <c r="CB184" s="160"/>
      <c r="CC184" s="161"/>
      <c r="CD184" s="28"/>
      <c r="CF184" s="190"/>
      <c r="CI184" s="76"/>
      <c r="CJ184" s="91"/>
      <c r="CR184" s="190"/>
      <c r="CU184" s="76"/>
      <c r="CV184" s="91"/>
      <c r="DD184" s="190"/>
      <c r="DG184" s="76"/>
      <c r="DH184" s="91"/>
      <c r="DP184" s="190"/>
      <c r="DS184" s="76"/>
      <c r="DT184" s="91"/>
      <c r="EB184" s="190"/>
      <c r="EE184" s="76"/>
      <c r="EF184" s="91"/>
      <c r="EN184" s="190"/>
      <c r="EQ184" s="76"/>
      <c r="ER184" s="91"/>
      <c r="EZ184" s="190"/>
      <c r="FC184" s="76"/>
      <c r="FD184" s="91"/>
      <c r="FL184" s="190"/>
      <c r="FO184" s="76"/>
      <c r="FP184" s="91"/>
      <c r="FX184" s="190"/>
      <c r="GA184" s="76"/>
      <c r="GB184" s="91"/>
      <c r="GJ184" s="190"/>
      <c r="GM184" s="76"/>
      <c r="GN184" s="91"/>
      <c r="GV184" s="190"/>
      <c r="GY184" s="76"/>
      <c r="GZ184" s="91"/>
      <c r="HH184" s="190"/>
    </row>
    <row r="185" spans="3:244" x14ac:dyDescent="0.6">
      <c r="C185" s="59"/>
      <c r="D185" s="269"/>
      <c r="E185" s="28"/>
      <c r="F185" s="57"/>
      <c r="G185" s="28"/>
      <c r="H185" s="152"/>
      <c r="I185" s="158"/>
      <c r="J185" s="28"/>
      <c r="L185" s="190"/>
      <c r="O185" s="59"/>
      <c r="P185" s="159"/>
      <c r="Q185" s="99"/>
      <c r="R185" s="57"/>
      <c r="S185" s="28"/>
      <c r="T185" s="152"/>
      <c r="U185" s="265"/>
      <c r="X185" s="190"/>
      <c r="AA185" s="162">
        <v>46594</v>
      </c>
      <c r="AB185" s="163">
        <v>1.865</v>
      </c>
      <c r="AF185" s="160"/>
      <c r="AG185" s="266"/>
      <c r="AH185" s="28"/>
      <c r="AJ185" s="190" t="e">
        <f t="shared" si="141"/>
        <v>#N/A</v>
      </c>
      <c r="AM185" s="162">
        <v>46246</v>
      </c>
      <c r="AN185" s="163">
        <v>0.33300000000000002</v>
      </c>
      <c r="AO185" s="99"/>
      <c r="AR185" s="160">
        <v>46249</v>
      </c>
      <c r="AS185" s="266">
        <v>1.3660000000000001</v>
      </c>
      <c r="AT185" s="28"/>
      <c r="AV185" s="190"/>
      <c r="AY185" s="162">
        <v>46493</v>
      </c>
      <c r="AZ185" s="163">
        <v>0.434</v>
      </c>
      <c r="BD185" s="160">
        <v>46477</v>
      </c>
      <c r="BE185" s="161">
        <v>2.1819999999999999</v>
      </c>
      <c r="BF185" s="28"/>
      <c r="BH185" s="190">
        <f t="shared" si="142"/>
        <v>0.32100000000000017</v>
      </c>
      <c r="BK185" s="162">
        <v>45790</v>
      </c>
      <c r="BL185" s="163">
        <v>0.08</v>
      </c>
      <c r="BP185" s="160">
        <v>45719</v>
      </c>
      <c r="BQ185" s="161">
        <v>0.254</v>
      </c>
      <c r="BR185" s="28"/>
      <c r="BT185" s="190">
        <f t="shared" si="143"/>
        <v>3.999999999999998E-2</v>
      </c>
      <c r="BW185" s="162"/>
      <c r="BX185" s="163"/>
      <c r="CB185" s="160"/>
      <c r="CC185" s="161"/>
      <c r="CD185" s="28"/>
      <c r="CF185" s="190"/>
      <c r="CI185" s="76"/>
      <c r="CJ185" s="91"/>
      <c r="CR185" s="190"/>
      <c r="CU185" s="76"/>
      <c r="CV185" s="91"/>
      <c r="DD185" s="190"/>
      <c r="DG185" s="76"/>
      <c r="DH185" s="91"/>
      <c r="DP185" s="190"/>
      <c r="DS185" s="76"/>
      <c r="DT185" s="91"/>
      <c r="EB185" s="190"/>
      <c r="EE185" s="76"/>
      <c r="EF185" s="91"/>
      <c r="EN185" s="190"/>
      <c r="EQ185" s="76"/>
      <c r="ER185" s="91"/>
      <c r="EZ185" s="190"/>
      <c r="FC185" s="76"/>
      <c r="FD185" s="91"/>
      <c r="FL185" s="190"/>
      <c r="FO185" s="76"/>
      <c r="FP185" s="91"/>
      <c r="FX185" s="190"/>
      <c r="GA185" s="76"/>
      <c r="GB185" s="91"/>
      <c r="GJ185" s="190"/>
      <c r="GM185" s="76"/>
      <c r="GN185" s="91"/>
      <c r="GV185" s="190"/>
      <c r="GY185" s="76"/>
      <c r="GZ185" s="91"/>
      <c r="HH185" s="190"/>
    </row>
    <row r="186" spans="3:244" x14ac:dyDescent="0.6">
      <c r="C186" s="59"/>
      <c r="D186" s="269"/>
      <c r="E186" s="28"/>
      <c r="F186" s="57"/>
      <c r="G186" s="28"/>
      <c r="H186" s="152"/>
      <c r="I186" s="158"/>
      <c r="J186" s="28"/>
      <c r="L186" s="190"/>
      <c r="O186" s="59"/>
      <c r="P186" s="159"/>
      <c r="Q186" s="99"/>
      <c r="R186" s="57"/>
      <c r="S186" s="28"/>
      <c r="T186" s="152"/>
      <c r="U186" s="265"/>
      <c r="X186" s="190"/>
      <c r="AA186" s="162">
        <v>46616</v>
      </c>
      <c r="AB186" s="163">
        <v>0.42</v>
      </c>
      <c r="AF186" s="160"/>
      <c r="AG186" s="266"/>
      <c r="AH186" s="28"/>
      <c r="AJ186" s="190" t="e">
        <f t="shared" si="141"/>
        <v>#N/A</v>
      </c>
      <c r="AM186" s="162">
        <v>46247</v>
      </c>
      <c r="AN186" s="163">
        <v>14.585000000000001</v>
      </c>
      <c r="AO186" s="99"/>
      <c r="AR186" s="160">
        <v>46253</v>
      </c>
      <c r="AS186" s="266">
        <v>3.109</v>
      </c>
      <c r="AT186" s="28"/>
      <c r="AV186" s="190"/>
      <c r="AY186" s="162">
        <v>46496</v>
      </c>
      <c r="AZ186" s="163">
        <v>2.4489999999999998</v>
      </c>
      <c r="BD186" s="160">
        <v>46478</v>
      </c>
      <c r="BE186" s="161">
        <v>3.0819999999999999</v>
      </c>
      <c r="BF186" s="28"/>
      <c r="BH186" s="190">
        <f t="shared" si="142"/>
        <v>0.54</v>
      </c>
      <c r="BK186" s="162">
        <v>45792</v>
      </c>
      <c r="BL186" s="163">
        <v>0.68700000000000006</v>
      </c>
      <c r="BP186" s="160">
        <v>45720</v>
      </c>
      <c r="BQ186" s="161">
        <v>8.5999999999999993E-2</v>
      </c>
      <c r="BR186" s="28"/>
      <c r="BT186" s="190">
        <f t="shared" si="143"/>
        <v>3.0000000000000013E-2</v>
      </c>
      <c r="BW186" s="162"/>
      <c r="BX186" s="163"/>
      <c r="CB186" s="160"/>
      <c r="CC186" s="161"/>
      <c r="CD186" s="28"/>
      <c r="CF186" s="190"/>
      <c r="CI186" s="76"/>
      <c r="CJ186" s="91"/>
      <c r="CR186" s="190"/>
      <c r="CU186" s="76"/>
      <c r="CV186" s="91"/>
      <c r="DD186" s="190"/>
      <c r="DG186" s="76"/>
      <c r="DH186" s="91"/>
      <c r="DP186" s="190"/>
      <c r="DS186" s="76"/>
      <c r="DT186" s="91"/>
      <c r="EB186" s="190"/>
      <c r="EE186" s="76"/>
      <c r="EF186" s="91"/>
      <c r="EN186" s="190"/>
      <c r="EQ186" s="76"/>
      <c r="ER186" s="91"/>
      <c r="EZ186" s="190"/>
      <c r="FC186" s="76"/>
      <c r="FD186" s="91"/>
      <c r="FL186" s="190"/>
      <c r="FO186" s="76"/>
      <c r="FP186" s="91"/>
      <c r="FX186" s="190"/>
      <c r="GA186" s="76"/>
      <c r="GB186" s="91"/>
      <c r="GJ186" s="190"/>
      <c r="GM186" s="76"/>
      <c r="GN186" s="91"/>
      <c r="GV186" s="190"/>
      <c r="GY186" s="76"/>
      <c r="GZ186" s="91"/>
      <c r="HH186" s="190"/>
    </row>
    <row r="187" spans="3:244" x14ac:dyDescent="0.6">
      <c r="C187" s="59"/>
      <c r="D187" s="269"/>
      <c r="E187" s="28"/>
      <c r="F187" s="57"/>
      <c r="G187" s="28"/>
      <c r="H187" s="152"/>
      <c r="I187" s="158"/>
      <c r="J187" s="28"/>
      <c r="L187" s="190"/>
      <c r="O187" s="59"/>
      <c r="P187" s="159"/>
      <c r="Q187" s="99"/>
      <c r="R187" s="57"/>
      <c r="S187" s="28"/>
      <c r="T187" s="152"/>
      <c r="U187" s="265"/>
      <c r="X187" s="190"/>
      <c r="AA187" s="162">
        <v>46617</v>
      </c>
      <c r="AB187" s="163">
        <v>0.82599999999999996</v>
      </c>
      <c r="AF187" s="160"/>
      <c r="AG187" s="266"/>
      <c r="AH187" s="28"/>
      <c r="AJ187" s="190" t="e">
        <f t="shared" si="141"/>
        <v>#N/A</v>
      </c>
      <c r="AM187" s="162">
        <v>46248</v>
      </c>
      <c r="AN187" s="163">
        <v>0.995</v>
      </c>
      <c r="AO187" s="99"/>
      <c r="AR187" s="160">
        <v>46255</v>
      </c>
      <c r="AS187" s="266">
        <v>23.003</v>
      </c>
      <c r="AT187" s="28"/>
      <c r="AV187" s="190"/>
      <c r="AY187" s="162">
        <v>46497</v>
      </c>
      <c r="AZ187" s="163">
        <v>2.802</v>
      </c>
      <c r="BD187" s="160">
        <v>46485</v>
      </c>
      <c r="BE187" s="161">
        <v>3.6269999999999998</v>
      </c>
      <c r="BF187" s="28"/>
      <c r="BH187" s="190">
        <f t="shared" si="142"/>
        <v>0.6509999999999998</v>
      </c>
      <c r="BK187" s="162">
        <v>45793</v>
      </c>
      <c r="BL187" s="163">
        <v>0.46899999999999997</v>
      </c>
      <c r="BP187" s="160">
        <v>45721</v>
      </c>
      <c r="BQ187" s="161">
        <v>5.2999999999999999E-2</v>
      </c>
      <c r="BR187" s="28"/>
      <c r="BT187" s="190">
        <f t="shared" si="143"/>
        <v>9.0000000000000011E-3</v>
      </c>
      <c r="BW187" s="162"/>
      <c r="BX187" s="163"/>
      <c r="CB187" s="160"/>
      <c r="CC187" s="161"/>
      <c r="CD187" s="28"/>
      <c r="CF187" s="190"/>
      <c r="CI187" s="76"/>
      <c r="CJ187" s="91"/>
      <c r="CR187" s="190"/>
      <c r="CU187" s="76"/>
      <c r="CV187" s="91"/>
      <c r="DD187" s="190"/>
      <c r="DG187" s="76"/>
      <c r="DH187" s="91"/>
      <c r="DP187" s="190"/>
      <c r="DS187" s="76"/>
      <c r="DT187" s="91"/>
      <c r="EB187" s="190"/>
      <c r="EE187" s="76"/>
      <c r="EF187" s="91"/>
      <c r="EN187" s="190"/>
      <c r="EQ187" s="76"/>
      <c r="ER187" s="91"/>
      <c r="EZ187" s="190"/>
      <c r="FC187" s="76"/>
      <c r="FD187" s="91"/>
      <c r="FL187" s="190"/>
      <c r="FO187" s="76"/>
      <c r="FP187" s="91"/>
      <c r="FX187" s="190"/>
      <c r="GA187" s="76"/>
      <c r="GB187" s="91"/>
      <c r="GJ187" s="190"/>
      <c r="GM187" s="76"/>
      <c r="GN187" s="91"/>
      <c r="GV187" s="190"/>
      <c r="GY187" s="76"/>
      <c r="GZ187" s="91"/>
      <c r="HH187" s="190"/>
    </row>
    <row r="188" spans="3:244" x14ac:dyDescent="0.6">
      <c r="C188" s="59"/>
      <c r="D188" s="269"/>
      <c r="E188" s="28"/>
      <c r="F188" s="57"/>
      <c r="G188" s="28"/>
      <c r="H188" s="152"/>
      <c r="I188" s="158"/>
      <c r="J188" s="28"/>
      <c r="L188" s="190"/>
      <c r="O188" s="59"/>
      <c r="P188" s="159"/>
      <c r="Q188" s="99"/>
      <c r="R188" s="57"/>
      <c r="S188" s="28"/>
      <c r="T188" s="152"/>
      <c r="U188" s="265"/>
      <c r="X188" s="190"/>
      <c r="AA188" s="162">
        <v>46631</v>
      </c>
      <c r="AB188" s="163">
        <v>2.0840000000000001</v>
      </c>
      <c r="AF188" s="160"/>
      <c r="AG188" s="266"/>
      <c r="AH188" s="28"/>
      <c r="AJ188" s="190" t="e">
        <f t="shared" si="141"/>
        <v>#N/A</v>
      </c>
      <c r="AM188" s="162">
        <v>46252</v>
      </c>
      <c r="AN188" s="163">
        <v>3.4769999999999999</v>
      </c>
      <c r="AO188" s="99"/>
      <c r="AR188" s="160">
        <v>46262</v>
      </c>
      <c r="AS188" s="266">
        <v>1.6679999999999999</v>
      </c>
      <c r="AT188" s="28"/>
      <c r="AV188" s="190"/>
      <c r="AY188" s="162">
        <v>46498</v>
      </c>
      <c r="AZ188" s="163">
        <v>4.5</v>
      </c>
      <c r="BD188" s="160">
        <v>46486</v>
      </c>
      <c r="BE188" s="161">
        <v>0.64200000000000002</v>
      </c>
      <c r="BF188" s="28"/>
      <c r="BH188" s="190">
        <f t="shared" si="142"/>
        <v>8.5999999999999965E-2</v>
      </c>
      <c r="BK188" s="162">
        <v>45796</v>
      </c>
      <c r="BL188" s="163">
        <v>7.1999999999999995E-2</v>
      </c>
      <c r="BP188" s="160">
        <v>45722</v>
      </c>
      <c r="BQ188" s="161">
        <v>0.23300000000000001</v>
      </c>
      <c r="BR188" s="28"/>
      <c r="BT188" s="190">
        <f t="shared" si="143"/>
        <v>6.3999999999999974E-2</v>
      </c>
      <c r="BW188" s="162"/>
      <c r="BX188" s="163"/>
      <c r="CB188" s="160"/>
      <c r="CC188" s="161"/>
      <c r="CD188" s="28"/>
      <c r="CF188" s="190"/>
      <c r="CI188" s="76"/>
      <c r="CJ188" s="91"/>
      <c r="CR188" s="190"/>
      <c r="CU188" s="76"/>
      <c r="CV188" s="91"/>
      <c r="DD188" s="190"/>
      <c r="DG188" s="76"/>
      <c r="DH188" s="91"/>
      <c r="DP188" s="190"/>
      <c r="DS188" s="76"/>
      <c r="DT188" s="91"/>
      <c r="EB188" s="190"/>
      <c r="EE188" s="76"/>
      <c r="EF188" s="91"/>
      <c r="EN188" s="190"/>
      <c r="EQ188" s="76"/>
      <c r="ER188" s="91"/>
      <c r="EZ188" s="190"/>
      <c r="FC188" s="76"/>
      <c r="FD188" s="91"/>
      <c r="FL188" s="190"/>
      <c r="FO188" s="76"/>
      <c r="FP188" s="91"/>
      <c r="FX188" s="190"/>
      <c r="GA188" s="76"/>
      <c r="GB188" s="91"/>
      <c r="GJ188" s="190"/>
      <c r="GM188" s="76"/>
      <c r="GN188" s="91"/>
      <c r="GV188" s="190"/>
      <c r="GY188" s="76"/>
      <c r="GZ188" s="91"/>
      <c r="HH188" s="190"/>
    </row>
    <row r="189" spans="3:244" x14ac:dyDescent="0.6">
      <c r="C189" s="59"/>
      <c r="D189" s="269"/>
      <c r="E189" s="28"/>
      <c r="F189" s="57"/>
      <c r="G189" s="28"/>
      <c r="H189" s="152"/>
      <c r="I189" s="158"/>
      <c r="J189" s="28"/>
      <c r="L189" s="190"/>
      <c r="O189" s="59"/>
      <c r="P189" s="159"/>
      <c r="Q189" s="99"/>
      <c r="R189" s="57"/>
      <c r="S189" s="28"/>
      <c r="T189" s="152"/>
      <c r="U189" s="265"/>
      <c r="X189" s="190"/>
      <c r="AA189" s="162">
        <v>46632</v>
      </c>
      <c r="AB189" s="163">
        <v>9.31</v>
      </c>
      <c r="AF189" s="160"/>
      <c r="AG189" s="266"/>
      <c r="AH189" s="28"/>
      <c r="AJ189" s="190" t="e">
        <f t="shared" si="141"/>
        <v>#N/A</v>
      </c>
      <c r="AM189" s="162">
        <v>46253</v>
      </c>
      <c r="AN189" s="163">
        <v>1.552</v>
      </c>
      <c r="AO189" s="99"/>
      <c r="AR189" s="160">
        <v>46266</v>
      </c>
      <c r="AS189" s="266">
        <v>3.7</v>
      </c>
      <c r="AT189" s="28"/>
      <c r="AV189" s="190"/>
      <c r="AY189" s="162">
        <v>46499</v>
      </c>
      <c r="AZ189" s="163">
        <v>2.6669999999999998</v>
      </c>
      <c r="BD189" s="160">
        <v>46489</v>
      </c>
      <c r="BE189" s="161">
        <v>0.38100000000000001</v>
      </c>
      <c r="BF189" s="28"/>
      <c r="BH189" s="190" t="e">
        <f t="shared" si="142"/>
        <v>#N/A</v>
      </c>
      <c r="BK189" s="162">
        <v>45797</v>
      </c>
      <c r="BL189" s="163">
        <v>0.104</v>
      </c>
      <c r="BP189" s="160">
        <v>45723</v>
      </c>
      <c r="BQ189" s="161">
        <v>0.217</v>
      </c>
      <c r="BR189" s="28"/>
      <c r="BT189" s="190">
        <f t="shared" si="143"/>
        <v>4.200000000000001E-2</v>
      </c>
      <c r="BW189" s="162"/>
      <c r="BX189" s="163"/>
      <c r="CB189" s="160"/>
      <c r="CC189" s="161"/>
      <c r="CD189" s="28"/>
      <c r="CF189" s="190"/>
      <c r="CI189" s="76"/>
      <c r="CJ189" s="91"/>
      <c r="CR189" s="190"/>
      <c r="CU189" s="76"/>
      <c r="CV189" s="91"/>
      <c r="DD189" s="190"/>
      <c r="DG189" s="76"/>
      <c r="DH189" s="91"/>
      <c r="DP189" s="190"/>
      <c r="DS189" s="76"/>
      <c r="DT189" s="91"/>
      <c r="EB189" s="190"/>
      <c r="EE189" s="76"/>
      <c r="EF189" s="91"/>
      <c r="EN189" s="190"/>
      <c r="EQ189" s="76"/>
      <c r="ER189" s="91"/>
      <c r="EZ189" s="190"/>
      <c r="FC189" s="76"/>
      <c r="FD189" s="91"/>
      <c r="FL189" s="190"/>
      <c r="FO189" s="76"/>
      <c r="FP189" s="91"/>
      <c r="FX189" s="190"/>
      <c r="GA189" s="76"/>
      <c r="GB189" s="91"/>
      <c r="GJ189" s="190"/>
      <c r="GM189" s="76"/>
      <c r="GN189" s="91"/>
      <c r="GV189" s="190"/>
      <c r="GY189" s="76"/>
      <c r="GZ189" s="91"/>
      <c r="HH189" s="190"/>
    </row>
    <row r="190" spans="3:244" x14ac:dyDescent="0.6">
      <c r="C190" s="59"/>
      <c r="D190" s="269"/>
      <c r="E190" s="28"/>
      <c r="F190" s="57"/>
      <c r="G190" s="28"/>
      <c r="H190" s="152"/>
      <c r="I190" s="158"/>
      <c r="J190" s="28"/>
      <c r="L190" s="190"/>
      <c r="O190" s="59"/>
      <c r="P190" s="159"/>
      <c r="Q190" s="99"/>
      <c r="R190" s="57"/>
      <c r="S190" s="28"/>
      <c r="T190" s="152"/>
      <c r="U190" s="265"/>
      <c r="X190" s="190"/>
      <c r="AA190" s="162">
        <v>46636</v>
      </c>
      <c r="AB190" s="163">
        <v>0.56899999999999995</v>
      </c>
      <c r="AF190" s="160"/>
      <c r="AG190" s="266"/>
      <c r="AH190" s="28"/>
      <c r="AJ190" s="190" t="e">
        <f t="shared" si="141"/>
        <v>#N/A</v>
      </c>
      <c r="AM190" s="162">
        <v>46259</v>
      </c>
      <c r="AN190" s="163">
        <v>1.966</v>
      </c>
      <c r="AO190" s="99"/>
      <c r="AR190" s="160">
        <v>46268</v>
      </c>
      <c r="AS190" s="266">
        <v>7.1070000000000002</v>
      </c>
      <c r="AT190" s="28"/>
      <c r="AV190" s="190"/>
      <c r="AY190" s="162">
        <v>46500</v>
      </c>
      <c r="AZ190" s="163">
        <v>2.7919999999999998</v>
      </c>
      <c r="BD190" s="160">
        <v>46496</v>
      </c>
      <c r="BE190" s="161">
        <v>2.2029999999999998</v>
      </c>
      <c r="BF190" s="28"/>
      <c r="BH190" s="190">
        <f t="shared" si="142"/>
        <v>0.246</v>
      </c>
      <c r="BK190" s="162">
        <v>45798</v>
      </c>
      <c r="BL190" s="163">
        <v>0.06</v>
      </c>
      <c r="BP190" s="160">
        <v>45726</v>
      </c>
      <c r="BQ190" s="161">
        <v>0.19700000000000001</v>
      </c>
      <c r="BR190" s="28"/>
      <c r="BT190" s="190">
        <f t="shared" si="143"/>
        <v>2.5999999999999995E-2</v>
      </c>
      <c r="BW190" s="162"/>
      <c r="BX190" s="163"/>
      <c r="CB190" s="160"/>
      <c r="CC190" s="161"/>
      <c r="CD190" s="28"/>
      <c r="CF190" s="190"/>
      <c r="CI190" s="76"/>
      <c r="CJ190" s="91"/>
      <c r="CR190" s="190"/>
      <c r="CU190" s="76"/>
      <c r="CV190" s="91"/>
      <c r="DD190" s="190"/>
      <c r="DG190" s="76"/>
      <c r="DH190" s="91"/>
      <c r="DP190" s="190"/>
      <c r="DS190" s="76"/>
      <c r="DT190" s="91"/>
      <c r="EB190" s="190"/>
      <c r="EE190" s="76"/>
      <c r="EF190" s="91"/>
      <c r="EN190" s="190"/>
      <c r="EQ190" s="76"/>
      <c r="ER190" s="91"/>
      <c r="EZ190" s="190"/>
      <c r="FC190" s="76"/>
      <c r="FD190" s="91"/>
      <c r="FL190" s="190"/>
      <c r="FO190" s="76"/>
      <c r="FP190" s="91"/>
      <c r="FX190" s="190"/>
      <c r="GA190" s="76"/>
      <c r="GB190" s="91"/>
      <c r="GJ190" s="190"/>
      <c r="GM190" s="76"/>
      <c r="GN190" s="91"/>
      <c r="GV190" s="190"/>
      <c r="GY190" s="76"/>
      <c r="GZ190" s="91"/>
      <c r="HH190" s="190"/>
    </row>
    <row r="191" spans="3:244" x14ac:dyDescent="0.6">
      <c r="C191" s="59"/>
      <c r="D191" s="269"/>
      <c r="E191" s="28"/>
      <c r="F191" s="57"/>
      <c r="G191" s="28"/>
      <c r="H191" s="152"/>
      <c r="I191" s="158"/>
      <c r="J191" s="28"/>
      <c r="L191" s="190"/>
      <c r="O191" s="59"/>
      <c r="P191" s="159"/>
      <c r="Q191" s="99"/>
      <c r="R191" s="57"/>
      <c r="S191" s="28"/>
      <c r="T191" s="152"/>
      <c r="U191" s="265"/>
      <c r="X191" s="190"/>
      <c r="AA191" s="162">
        <v>46637</v>
      </c>
      <c r="AB191" s="163">
        <v>1.4790000000000001</v>
      </c>
      <c r="AF191" s="160"/>
      <c r="AG191" s="266"/>
      <c r="AH191" s="28"/>
      <c r="AJ191" s="190" t="e">
        <f t="shared" si="141"/>
        <v>#N/A</v>
      </c>
      <c r="AM191" s="162">
        <v>46261</v>
      </c>
      <c r="AN191" s="163">
        <v>9.7460000000000004</v>
      </c>
      <c r="AO191" s="99"/>
      <c r="AR191" s="160">
        <v>46270</v>
      </c>
      <c r="AS191" s="266">
        <v>6.7830000000000004</v>
      </c>
      <c r="AT191" s="28"/>
      <c r="AV191" s="190"/>
      <c r="AY191" s="162">
        <v>46503</v>
      </c>
      <c r="AZ191" s="163">
        <v>5.1790000000000003</v>
      </c>
      <c r="BD191" s="160">
        <v>46497</v>
      </c>
      <c r="BE191" s="161">
        <v>2.4540000000000002</v>
      </c>
      <c r="BF191" s="28"/>
      <c r="BH191" s="190">
        <f t="shared" si="142"/>
        <v>0.34799999999999986</v>
      </c>
      <c r="BK191" s="162">
        <v>45799</v>
      </c>
      <c r="BL191" s="163">
        <v>4.7E-2</v>
      </c>
      <c r="BP191" s="160">
        <v>45727</v>
      </c>
      <c r="BQ191" s="161">
        <v>7.8E-2</v>
      </c>
      <c r="BR191" s="28"/>
      <c r="BT191" s="190">
        <f t="shared" si="143"/>
        <v>1.7000000000000001E-2</v>
      </c>
      <c r="BW191" s="162"/>
      <c r="BX191" s="163"/>
      <c r="CB191" s="160"/>
      <c r="CC191" s="161"/>
      <c r="CD191" s="28"/>
      <c r="CF191" s="190"/>
      <c r="CI191" s="76"/>
      <c r="CJ191" s="91"/>
      <c r="CR191" s="190"/>
      <c r="CU191" s="76"/>
      <c r="CV191" s="91"/>
      <c r="DD191" s="190"/>
      <c r="DG191" s="76"/>
      <c r="DH191" s="91"/>
      <c r="DP191" s="190"/>
      <c r="DS191" s="76"/>
      <c r="DT191" s="91"/>
      <c r="EB191" s="190"/>
      <c r="EE191" s="76"/>
      <c r="EF191" s="91"/>
      <c r="EN191" s="190"/>
      <c r="EQ191" s="76"/>
      <c r="ER191" s="91"/>
      <c r="EZ191" s="190"/>
      <c r="FC191" s="76"/>
      <c r="FD191" s="91"/>
      <c r="FL191" s="190"/>
      <c r="FO191" s="76"/>
      <c r="FP191" s="91"/>
      <c r="FX191" s="190"/>
      <c r="GA191" s="76"/>
      <c r="GB191" s="91"/>
      <c r="GJ191" s="190"/>
      <c r="GM191" s="76"/>
      <c r="GN191" s="91"/>
      <c r="GV191" s="190"/>
      <c r="GY191" s="76"/>
      <c r="GZ191" s="91"/>
      <c r="HH191" s="190"/>
    </row>
    <row r="192" spans="3:244" x14ac:dyDescent="0.6">
      <c r="C192" s="59"/>
      <c r="D192" s="269"/>
      <c r="E192" s="28"/>
      <c r="F192" s="57"/>
      <c r="G192" s="28"/>
      <c r="H192" s="152"/>
      <c r="I192" s="158"/>
      <c r="J192" s="28"/>
      <c r="L192" s="190"/>
      <c r="O192" s="59"/>
      <c r="P192" s="159"/>
      <c r="Q192" s="99"/>
      <c r="R192" s="57"/>
      <c r="S192" s="28"/>
      <c r="T192" s="152"/>
      <c r="U192" s="265"/>
      <c r="X192" s="190"/>
      <c r="AA192" s="162">
        <v>46639</v>
      </c>
      <c r="AB192" s="163">
        <v>11.318</v>
      </c>
      <c r="AF192" s="160"/>
      <c r="AG192" s="266"/>
      <c r="AH192" s="28"/>
      <c r="AJ192" s="190" t="e">
        <f t="shared" si="141"/>
        <v>#N/A</v>
      </c>
      <c r="AM192" s="162">
        <v>46262</v>
      </c>
      <c r="AN192" s="163">
        <v>2.7519999999999998</v>
      </c>
      <c r="AO192" s="99"/>
      <c r="AR192" s="160">
        <v>46273</v>
      </c>
      <c r="AS192" s="266">
        <v>18.774000000000001</v>
      </c>
      <c r="AT192" s="28"/>
      <c r="AV192" s="190"/>
      <c r="AY192" s="162">
        <v>46504</v>
      </c>
      <c r="AZ192" s="163">
        <v>2.7629999999999999</v>
      </c>
      <c r="BD192" s="160">
        <v>46498</v>
      </c>
      <c r="BE192" s="161">
        <v>4.1779999999999999</v>
      </c>
      <c r="BF192" s="28"/>
      <c r="BH192" s="190">
        <f t="shared" si="142"/>
        <v>0.32200000000000006</v>
      </c>
      <c r="BK192" s="162">
        <v>45800</v>
      </c>
      <c r="BL192" s="163">
        <v>0.24399999999999999</v>
      </c>
      <c r="BP192" s="160">
        <v>45728</v>
      </c>
      <c r="BQ192" s="161">
        <v>2.9000000000000001E-2</v>
      </c>
      <c r="BR192" s="28"/>
      <c r="BT192" s="190">
        <f t="shared" si="143"/>
        <v>6.0000000000000019E-3</v>
      </c>
      <c r="BW192" s="162"/>
      <c r="BX192" s="163"/>
      <c r="CB192" s="160"/>
      <c r="CC192" s="161"/>
      <c r="CD192" s="28"/>
      <c r="CF192" s="190"/>
      <c r="CI192" s="76"/>
      <c r="CJ192" s="91"/>
      <c r="CR192" s="190"/>
      <c r="CU192" s="76"/>
      <c r="CV192" s="91"/>
      <c r="DD192" s="190"/>
      <c r="DG192" s="76"/>
      <c r="DH192" s="91"/>
      <c r="DP192" s="190"/>
      <c r="DS192" s="76"/>
      <c r="DT192" s="91"/>
      <c r="EB192" s="190"/>
      <c r="EE192" s="76"/>
      <c r="EF192" s="91"/>
      <c r="EN192" s="190"/>
      <c r="EQ192" s="76"/>
      <c r="ER192" s="91"/>
      <c r="EZ192" s="190"/>
      <c r="FC192" s="76"/>
      <c r="FD192" s="91"/>
      <c r="FL192" s="190"/>
      <c r="FO192" s="76"/>
      <c r="FP192" s="91"/>
      <c r="FX192" s="190"/>
      <c r="GA192" s="76"/>
      <c r="GB192" s="91"/>
      <c r="GJ192" s="190"/>
      <c r="GM192" s="76"/>
      <c r="GN192" s="91"/>
      <c r="GV192" s="190"/>
      <c r="GY192" s="76"/>
      <c r="GZ192" s="91"/>
      <c r="HH192" s="190"/>
    </row>
    <row r="193" spans="3:216" x14ac:dyDescent="0.6">
      <c r="C193" s="59"/>
      <c r="D193" s="269"/>
      <c r="E193" s="28"/>
      <c r="F193" s="57"/>
      <c r="G193" s="28"/>
      <c r="H193" s="152"/>
      <c r="I193" s="158"/>
      <c r="J193" s="28"/>
      <c r="L193" s="190"/>
      <c r="O193" s="59"/>
      <c r="P193" s="159"/>
      <c r="Q193" s="99"/>
      <c r="R193" s="57"/>
      <c r="S193" s="28"/>
      <c r="T193" s="152"/>
      <c r="U193" s="265"/>
      <c r="X193" s="190"/>
      <c r="AA193" s="162">
        <v>46640</v>
      </c>
      <c r="AB193" s="163">
        <v>1.1180000000000001</v>
      </c>
      <c r="AF193" s="160"/>
      <c r="AG193" s="266"/>
      <c r="AH193" s="28"/>
      <c r="AJ193" s="190" t="e">
        <f t="shared" si="141"/>
        <v>#N/A</v>
      </c>
      <c r="AM193" s="162">
        <v>46266</v>
      </c>
      <c r="AN193" s="163">
        <v>2.4889999999999999</v>
      </c>
      <c r="AO193" s="99"/>
      <c r="AR193" s="160">
        <v>46276</v>
      </c>
      <c r="AS193" s="266">
        <v>19.812999999999999</v>
      </c>
      <c r="AT193" s="28"/>
      <c r="AV193" s="190"/>
      <c r="AY193" s="162">
        <v>46506</v>
      </c>
      <c r="AZ193" s="163">
        <v>4.4160000000000004</v>
      </c>
      <c r="BD193" s="160">
        <v>46499</v>
      </c>
      <c r="BE193" s="161">
        <v>2.3410000000000002</v>
      </c>
      <c r="BF193" s="28"/>
      <c r="BH193" s="190">
        <f t="shared" si="142"/>
        <v>0.32599999999999962</v>
      </c>
      <c r="BK193" s="162">
        <v>45804</v>
      </c>
      <c r="BL193" s="163">
        <v>4.5999999999999999E-2</v>
      </c>
      <c r="BP193" s="160">
        <v>45729</v>
      </c>
      <c r="BQ193" s="161">
        <v>8.2000000000000003E-2</v>
      </c>
      <c r="BR193" s="28"/>
      <c r="BT193" s="190">
        <f t="shared" si="143"/>
        <v>3.3000000000000002E-2</v>
      </c>
      <c r="BW193" s="162"/>
      <c r="BX193" s="163"/>
      <c r="CB193" s="160"/>
      <c r="CC193" s="161"/>
      <c r="CD193" s="28"/>
      <c r="CF193" s="190"/>
      <c r="CI193" s="76"/>
      <c r="CJ193" s="91"/>
      <c r="CR193" s="190"/>
      <c r="CU193" s="76"/>
      <c r="CV193" s="91"/>
      <c r="DD193" s="190"/>
      <c r="DG193" s="76"/>
      <c r="DH193" s="91"/>
      <c r="DP193" s="190"/>
      <c r="DS193" s="76"/>
      <c r="DT193" s="91"/>
      <c r="EB193" s="190"/>
      <c r="EE193" s="76"/>
      <c r="EF193" s="91"/>
      <c r="EN193" s="190"/>
      <c r="EQ193" s="76"/>
      <c r="ER193" s="91"/>
      <c r="EZ193" s="190"/>
      <c r="FC193" s="76"/>
      <c r="FD193" s="91"/>
      <c r="FL193" s="190"/>
      <c r="FO193" s="76"/>
      <c r="FP193" s="91"/>
      <c r="FX193" s="190"/>
      <c r="GA193" s="76"/>
      <c r="GB193" s="91"/>
      <c r="GJ193" s="190"/>
      <c r="GM193" s="76"/>
      <c r="GN193" s="91"/>
      <c r="GV193" s="190"/>
      <c r="GY193" s="76"/>
      <c r="GZ193" s="91"/>
      <c r="HH193" s="190"/>
    </row>
    <row r="194" spans="3:216" x14ac:dyDescent="0.6">
      <c r="C194" s="59"/>
      <c r="D194" s="269"/>
      <c r="E194" s="28"/>
      <c r="F194" s="57"/>
      <c r="G194" s="28"/>
      <c r="H194" s="152"/>
      <c r="I194" s="158"/>
      <c r="J194" s="28"/>
      <c r="L194" s="190"/>
      <c r="O194" s="59"/>
      <c r="P194" s="159"/>
      <c r="Q194" s="99"/>
      <c r="R194" s="57"/>
      <c r="S194" s="28"/>
      <c r="T194" s="152"/>
      <c r="U194" s="265"/>
      <c r="X194" s="190"/>
      <c r="AA194" s="162">
        <v>46645</v>
      </c>
      <c r="AB194" s="163">
        <v>3.621</v>
      </c>
      <c r="AF194" s="160"/>
      <c r="AG194" s="266"/>
      <c r="AH194" s="28"/>
      <c r="AJ194" s="190" t="e">
        <f t="shared" si="141"/>
        <v>#N/A</v>
      </c>
      <c r="AM194" s="162">
        <v>46267</v>
      </c>
      <c r="AN194" s="163">
        <v>1.46</v>
      </c>
      <c r="AO194" s="99"/>
      <c r="AR194" s="160">
        <v>46277</v>
      </c>
      <c r="AS194" s="266">
        <v>0.64700000000000002</v>
      </c>
      <c r="AT194" s="28"/>
      <c r="AV194" s="190"/>
      <c r="AY194" s="162">
        <v>46510</v>
      </c>
      <c r="AZ194" s="163">
        <v>7.976</v>
      </c>
      <c r="BD194" s="160">
        <v>46500</v>
      </c>
      <c r="BE194" s="161">
        <v>2.4449999999999998</v>
      </c>
      <c r="BF194" s="28"/>
      <c r="BH194" s="190">
        <f t="shared" si="142"/>
        <v>0.34699999999999998</v>
      </c>
      <c r="BK194" s="162">
        <v>45805</v>
      </c>
      <c r="BL194" s="163">
        <v>2.4E-2</v>
      </c>
      <c r="BP194" s="160">
        <v>45730</v>
      </c>
      <c r="BQ194" s="161">
        <v>0.34899999999999998</v>
      </c>
      <c r="BR194" s="28"/>
      <c r="BT194" s="190">
        <f t="shared" si="143"/>
        <v>5.7999999999999996E-2</v>
      </c>
      <c r="BW194" s="162"/>
      <c r="BX194" s="163"/>
      <c r="CB194" s="160"/>
      <c r="CC194" s="161"/>
      <c r="CD194" s="28"/>
      <c r="CF194" s="190"/>
      <c r="CI194" s="76"/>
      <c r="CJ194" s="91"/>
      <c r="CR194" s="190"/>
      <c r="CU194" s="76"/>
      <c r="CV194" s="91"/>
      <c r="DD194" s="190"/>
      <c r="DG194" s="76"/>
      <c r="DH194" s="91"/>
      <c r="DP194" s="190"/>
      <c r="DS194" s="76"/>
      <c r="DT194" s="91"/>
      <c r="EB194" s="190"/>
      <c r="EE194" s="76"/>
      <c r="EF194" s="91"/>
      <c r="EN194" s="190"/>
      <c r="EQ194" s="76"/>
      <c r="ER194" s="91"/>
      <c r="EZ194" s="190"/>
      <c r="FC194" s="76"/>
      <c r="FD194" s="91"/>
      <c r="FL194" s="190"/>
      <c r="FO194" s="76"/>
      <c r="FP194" s="91"/>
      <c r="FX194" s="190"/>
      <c r="GA194" s="76"/>
      <c r="GB194" s="91"/>
      <c r="GJ194" s="190"/>
      <c r="GM194" s="76"/>
      <c r="GN194" s="91"/>
      <c r="GV194" s="190"/>
      <c r="GY194" s="76"/>
      <c r="GZ194" s="91"/>
      <c r="HH194" s="190"/>
    </row>
    <row r="195" spans="3:216" x14ac:dyDescent="0.6">
      <c r="C195" s="59"/>
      <c r="D195" s="269"/>
      <c r="E195" s="28"/>
      <c r="F195" s="57"/>
      <c r="G195" s="28"/>
      <c r="H195" s="152"/>
      <c r="I195" s="158"/>
      <c r="J195" s="28"/>
      <c r="L195" s="190"/>
      <c r="O195" s="59"/>
      <c r="P195" s="159"/>
      <c r="Q195" s="99"/>
      <c r="R195" s="57"/>
      <c r="S195" s="28"/>
      <c r="T195" s="152"/>
      <c r="U195" s="265"/>
      <c r="X195" s="190"/>
      <c r="AA195" s="162">
        <v>46647</v>
      </c>
      <c r="AB195" s="163">
        <v>10.936</v>
      </c>
      <c r="AF195" s="160"/>
      <c r="AG195" s="266"/>
      <c r="AH195" s="28"/>
      <c r="AJ195" s="190" t="e">
        <f t="shared" si="141"/>
        <v>#N/A</v>
      </c>
      <c r="AM195" s="162">
        <v>46268</v>
      </c>
      <c r="AN195" s="163">
        <v>42.347999999999999</v>
      </c>
      <c r="AO195" s="99"/>
      <c r="AR195" s="160">
        <v>46281</v>
      </c>
      <c r="AS195" s="266">
        <v>1.466</v>
      </c>
      <c r="AT195" s="28"/>
      <c r="AV195" s="190"/>
      <c r="AY195" s="162">
        <v>46511</v>
      </c>
      <c r="AZ195" s="163">
        <v>9.9480000000000004</v>
      </c>
      <c r="BD195" s="160">
        <v>46503</v>
      </c>
      <c r="BE195" s="161">
        <v>5.0570000000000004</v>
      </c>
      <c r="BF195" s="28"/>
      <c r="BH195" s="190">
        <f t="shared" si="142"/>
        <v>0.12199999999999989</v>
      </c>
      <c r="BK195" s="162">
        <v>45806</v>
      </c>
      <c r="BL195" s="163">
        <v>0.14499999999999999</v>
      </c>
      <c r="BP195" s="160">
        <v>45733</v>
      </c>
      <c r="BQ195" s="161">
        <v>0.222</v>
      </c>
      <c r="BR195" s="28"/>
      <c r="BT195" s="190">
        <f t="shared" si="143"/>
        <v>5.3000000000000019E-2</v>
      </c>
      <c r="BW195" s="162"/>
      <c r="BX195" s="163"/>
      <c r="CB195" s="160"/>
      <c r="CC195" s="161"/>
      <c r="CD195" s="28"/>
      <c r="CF195" s="190"/>
      <c r="CI195" s="76"/>
      <c r="CJ195" s="91"/>
      <c r="CR195" s="190"/>
      <c r="CU195" s="76"/>
      <c r="CV195" s="91"/>
      <c r="DD195" s="190"/>
      <c r="DG195" s="76"/>
      <c r="DH195" s="91"/>
      <c r="DP195" s="190"/>
      <c r="DS195" s="76"/>
      <c r="DT195" s="91"/>
      <c r="EB195" s="190"/>
      <c r="EE195" s="76"/>
      <c r="EF195" s="91"/>
      <c r="EN195" s="190"/>
      <c r="EQ195" s="76"/>
      <c r="ER195" s="91"/>
      <c r="EZ195" s="190"/>
      <c r="FC195" s="76"/>
      <c r="FD195" s="91"/>
      <c r="FL195" s="190"/>
      <c r="FO195" s="76"/>
      <c r="FP195" s="91"/>
      <c r="FX195" s="190"/>
      <c r="GA195" s="76"/>
      <c r="GB195" s="91"/>
      <c r="GJ195" s="190"/>
      <c r="GM195" s="76"/>
      <c r="GN195" s="91"/>
      <c r="GV195" s="190"/>
      <c r="GY195" s="76"/>
      <c r="GZ195" s="91"/>
      <c r="HH195" s="190"/>
    </row>
    <row r="196" spans="3:216" x14ac:dyDescent="0.6">
      <c r="C196" s="59"/>
      <c r="D196" s="269"/>
      <c r="E196" s="28"/>
      <c r="F196" s="57"/>
      <c r="G196" s="28"/>
      <c r="H196" s="152"/>
      <c r="I196" s="158"/>
      <c r="J196" s="28"/>
      <c r="L196" s="190"/>
      <c r="O196" s="59"/>
      <c r="P196" s="159"/>
      <c r="Q196" s="99"/>
      <c r="R196" s="57"/>
      <c r="S196" s="28"/>
      <c r="T196" s="152"/>
      <c r="U196" s="265"/>
      <c r="X196" s="190"/>
      <c r="AA196" s="162">
        <v>46653</v>
      </c>
      <c r="AB196" s="163">
        <v>0.64500000000000002</v>
      </c>
      <c r="AF196" s="160"/>
      <c r="AG196" s="266"/>
      <c r="AH196" s="28"/>
      <c r="AJ196" s="190" t="e">
        <f t="shared" si="141"/>
        <v>#N/A</v>
      </c>
      <c r="AM196" s="162">
        <v>46269</v>
      </c>
      <c r="AN196" s="163">
        <v>5.8479999999999999</v>
      </c>
      <c r="AO196" s="99"/>
      <c r="AR196" s="160">
        <v>46283</v>
      </c>
      <c r="AS196" s="266">
        <v>0.84899999999999998</v>
      </c>
      <c r="AT196" s="28"/>
      <c r="AV196" s="190"/>
      <c r="AY196" s="162">
        <v>46513</v>
      </c>
      <c r="AZ196" s="163">
        <v>9.7650000000000006</v>
      </c>
      <c r="BD196" s="160">
        <v>46504</v>
      </c>
      <c r="BE196" s="161">
        <v>3.786</v>
      </c>
      <c r="BF196" s="28"/>
      <c r="BH196" s="190">
        <f t="shared" si="142"/>
        <v>-1.0230000000000001</v>
      </c>
      <c r="BK196" s="162">
        <v>45807</v>
      </c>
      <c r="BL196" s="163">
        <v>0.20699999999999999</v>
      </c>
      <c r="BP196" s="160">
        <v>45734</v>
      </c>
      <c r="BQ196" s="161">
        <v>1.4999999999999999E-2</v>
      </c>
      <c r="BR196" s="28"/>
      <c r="BT196" s="190">
        <f t="shared" si="143"/>
        <v>2.9999999999999992E-3</v>
      </c>
      <c r="BW196" s="162"/>
      <c r="BX196" s="163"/>
      <c r="CB196" s="160"/>
      <c r="CC196" s="161"/>
      <c r="CD196" s="28"/>
      <c r="CF196" s="190"/>
      <c r="CI196" s="76"/>
      <c r="CJ196" s="91"/>
      <c r="CR196" s="190"/>
      <c r="CU196" s="76"/>
      <c r="CV196" s="91"/>
      <c r="DD196" s="190"/>
      <c r="DG196" s="76"/>
      <c r="DH196" s="91"/>
      <c r="DP196" s="190"/>
      <c r="DS196" s="76"/>
      <c r="DT196" s="91"/>
      <c r="EB196" s="190"/>
      <c r="EE196" s="76"/>
      <c r="EF196" s="91"/>
      <c r="EN196" s="190"/>
      <c r="EQ196" s="76"/>
      <c r="ER196" s="91"/>
      <c r="EZ196" s="190"/>
      <c r="FC196" s="76"/>
      <c r="FD196" s="91"/>
      <c r="FL196" s="190"/>
      <c r="FO196" s="76"/>
      <c r="FP196" s="91"/>
      <c r="FX196" s="190"/>
      <c r="GA196" s="76"/>
      <c r="GB196" s="91"/>
      <c r="GJ196" s="190"/>
      <c r="GM196" s="76"/>
      <c r="GN196" s="91"/>
      <c r="GV196" s="190"/>
      <c r="GY196" s="76"/>
      <c r="GZ196" s="91"/>
      <c r="HH196" s="190"/>
    </row>
    <row r="197" spans="3:216" x14ac:dyDescent="0.6">
      <c r="C197" s="59"/>
      <c r="D197" s="269"/>
      <c r="E197" s="28"/>
      <c r="F197" s="57"/>
      <c r="G197" s="28"/>
      <c r="H197" s="152"/>
      <c r="I197" s="158"/>
      <c r="J197" s="28"/>
      <c r="L197" s="190"/>
      <c r="O197" s="59"/>
      <c r="P197" s="159"/>
      <c r="Q197" s="99"/>
      <c r="R197" s="57"/>
      <c r="S197" s="28"/>
      <c r="T197" s="152"/>
      <c r="U197" s="265"/>
      <c r="X197" s="190"/>
      <c r="AA197" s="162"/>
      <c r="AB197" s="163"/>
      <c r="AF197" s="160"/>
      <c r="AG197" s="266"/>
      <c r="AH197" s="28"/>
      <c r="AJ197" s="190" t="e">
        <f t="shared" si="141"/>
        <v>#N/A</v>
      </c>
      <c r="AM197" s="162">
        <v>46272</v>
      </c>
      <c r="AN197" s="163">
        <v>12.321</v>
      </c>
      <c r="AO197" s="99"/>
      <c r="AR197" s="160">
        <v>46284</v>
      </c>
      <c r="AS197" s="266">
        <v>9.5120000000000005</v>
      </c>
      <c r="AT197" s="28"/>
      <c r="AV197" s="190"/>
      <c r="AY197" s="162">
        <v>46514</v>
      </c>
      <c r="AZ197" s="163">
        <v>8.0860000000000003</v>
      </c>
      <c r="BD197" s="160">
        <v>46506</v>
      </c>
      <c r="BE197" s="161">
        <v>3.867</v>
      </c>
      <c r="BF197" s="28"/>
      <c r="BH197" s="190">
        <f t="shared" si="142"/>
        <v>0.54900000000000038</v>
      </c>
      <c r="BK197" s="162">
        <v>45810</v>
      </c>
      <c r="BL197" s="163">
        <v>0.254</v>
      </c>
      <c r="BP197" s="160">
        <v>45735</v>
      </c>
      <c r="BQ197" s="161">
        <v>2.9000000000000001E-2</v>
      </c>
      <c r="BR197" s="28"/>
      <c r="BT197" s="190">
        <f t="shared" si="143"/>
        <v>2.9999999999999992E-3</v>
      </c>
      <c r="BW197" s="162"/>
      <c r="BX197" s="163"/>
      <c r="CB197" s="160"/>
      <c r="CC197" s="161"/>
      <c r="CD197" s="28"/>
      <c r="CF197" s="190"/>
      <c r="CI197" s="76"/>
      <c r="CJ197" s="91"/>
      <c r="CR197" s="190"/>
      <c r="CU197" s="76"/>
      <c r="CV197" s="91"/>
      <c r="DD197" s="190"/>
      <c r="DG197" s="76"/>
      <c r="DH197" s="91"/>
      <c r="DP197" s="190"/>
      <c r="DS197" s="76"/>
      <c r="DT197" s="91"/>
      <c r="EB197" s="190"/>
      <c r="EE197" s="76"/>
      <c r="EF197" s="91"/>
      <c r="EN197" s="190"/>
      <c r="EQ197" s="76"/>
      <c r="ER197" s="91"/>
      <c r="EZ197" s="190"/>
      <c r="FC197" s="76"/>
      <c r="FD197" s="91"/>
      <c r="FL197" s="190"/>
      <c r="FO197" s="76"/>
      <c r="FP197" s="91"/>
      <c r="FX197" s="190"/>
      <c r="GA197" s="76"/>
      <c r="GB197" s="91"/>
      <c r="GJ197" s="190"/>
      <c r="GM197" s="76"/>
      <c r="GN197" s="91"/>
      <c r="GV197" s="190"/>
      <c r="GY197" s="76"/>
      <c r="GZ197" s="91"/>
      <c r="HH197" s="190"/>
    </row>
    <row r="198" spans="3:216" x14ac:dyDescent="0.6">
      <c r="C198" s="59"/>
      <c r="D198" s="269"/>
      <c r="E198" s="28"/>
      <c r="F198" s="57"/>
      <c r="G198" s="28"/>
      <c r="H198" s="152"/>
      <c r="I198" s="158"/>
      <c r="J198" s="28"/>
      <c r="L198" s="190"/>
      <c r="O198" s="59"/>
      <c r="P198" s="159"/>
      <c r="Q198" s="99"/>
      <c r="R198" s="57"/>
      <c r="S198" s="28"/>
      <c r="T198" s="152"/>
      <c r="U198" s="265"/>
      <c r="X198" s="190"/>
      <c r="AA198" s="162"/>
      <c r="AB198" s="163"/>
      <c r="AF198" s="160"/>
      <c r="AG198" s="266"/>
      <c r="AH198" s="28"/>
      <c r="AJ198" s="190" t="e">
        <f t="shared" si="141"/>
        <v>#N/A</v>
      </c>
      <c r="AM198" s="162">
        <v>46273</v>
      </c>
      <c r="AN198" s="163">
        <v>2.8140000000000001</v>
      </c>
      <c r="AO198" s="99"/>
      <c r="AR198" s="160">
        <v>46325</v>
      </c>
      <c r="AS198" s="266">
        <v>0.78200000000000003</v>
      </c>
      <c r="AT198" s="28"/>
      <c r="AV198" s="190"/>
      <c r="AY198" s="162">
        <v>46517</v>
      </c>
      <c r="AZ198" s="163">
        <v>0.66</v>
      </c>
      <c r="BD198" s="160">
        <v>46510</v>
      </c>
      <c r="BE198" s="161">
        <v>8.1449999999999996</v>
      </c>
      <c r="BF198" s="28"/>
      <c r="BH198" s="190">
        <f t="shared" si="142"/>
        <v>-0.16899999999999959</v>
      </c>
      <c r="BK198" s="162">
        <v>45811</v>
      </c>
      <c r="BL198" s="163">
        <v>0.128</v>
      </c>
      <c r="BP198" s="160">
        <v>45736</v>
      </c>
      <c r="BQ198" s="161">
        <v>3.0000000000000001E-3</v>
      </c>
      <c r="BR198" s="28"/>
      <c r="BT198" s="190">
        <f t="shared" si="143"/>
        <v>1E-3</v>
      </c>
      <c r="BW198" s="162"/>
      <c r="BX198" s="163"/>
      <c r="CB198" s="160"/>
      <c r="CC198" s="161"/>
      <c r="CD198" s="28"/>
      <c r="CF198" s="190"/>
      <c r="CI198" s="76"/>
      <c r="CJ198" s="91"/>
      <c r="CR198" s="190"/>
      <c r="CU198" s="76"/>
      <c r="CV198" s="91"/>
      <c r="DD198" s="190"/>
      <c r="DG198" s="76"/>
      <c r="DH198" s="91"/>
      <c r="DP198" s="190"/>
      <c r="DS198" s="76"/>
      <c r="DT198" s="91"/>
      <c r="EB198" s="190"/>
      <c r="EE198" s="76"/>
      <c r="EF198" s="91"/>
      <c r="EN198" s="190"/>
      <c r="EQ198" s="76"/>
      <c r="ER198" s="91"/>
      <c r="EZ198" s="190"/>
      <c r="FC198" s="76"/>
      <c r="FD198" s="91"/>
      <c r="FL198" s="190"/>
      <c r="FO198" s="76"/>
      <c r="FP198" s="91"/>
      <c r="FX198" s="190"/>
      <c r="GA198" s="76"/>
      <c r="GB198" s="91"/>
      <c r="GJ198" s="190"/>
      <c r="GM198" s="76"/>
      <c r="GN198" s="91"/>
      <c r="GV198" s="190"/>
      <c r="GY198" s="76"/>
      <c r="GZ198" s="91"/>
      <c r="HH198" s="190"/>
    </row>
    <row r="199" spans="3:216" x14ac:dyDescent="0.6">
      <c r="C199" s="59"/>
      <c r="D199" s="269"/>
      <c r="E199" s="28"/>
      <c r="F199" s="57"/>
      <c r="G199" s="28"/>
      <c r="H199" s="152"/>
      <c r="I199" s="158"/>
      <c r="J199" s="28"/>
      <c r="L199" s="190"/>
      <c r="O199" s="59"/>
      <c r="P199" s="159"/>
      <c r="Q199" s="99"/>
      <c r="R199" s="57"/>
      <c r="S199" s="28"/>
      <c r="T199" s="152"/>
      <c r="U199" s="265"/>
      <c r="X199" s="190"/>
      <c r="AA199" s="162"/>
      <c r="AB199" s="163"/>
      <c r="AF199" s="160"/>
      <c r="AG199" s="266"/>
      <c r="AH199" s="28"/>
      <c r="AJ199" s="190" t="e">
        <f t="shared" si="141"/>
        <v>#N/A</v>
      </c>
      <c r="AM199" s="162">
        <v>46275</v>
      </c>
      <c r="AN199" s="163">
        <v>11.212999999999999</v>
      </c>
      <c r="AO199" s="99"/>
      <c r="AR199" s="160">
        <v>46332</v>
      </c>
      <c r="AS199" s="266">
        <v>2.0609999999999999</v>
      </c>
      <c r="AT199" s="28"/>
      <c r="AV199" s="190"/>
      <c r="AY199" s="162">
        <v>46518</v>
      </c>
      <c r="AZ199" s="163">
        <v>2.9369999999999998</v>
      </c>
      <c r="BD199" s="160">
        <v>46511</v>
      </c>
      <c r="BE199" s="161">
        <v>9.5169999999999995</v>
      </c>
      <c r="BF199" s="28"/>
      <c r="BH199" s="190">
        <f t="shared" si="142"/>
        <v>0.43100000000000094</v>
      </c>
      <c r="BK199" s="162">
        <v>45812</v>
      </c>
      <c r="BL199" s="163">
        <v>6.5000000000000002E-2</v>
      </c>
      <c r="BP199" s="160">
        <v>45737</v>
      </c>
      <c r="BQ199" s="161">
        <v>0.128</v>
      </c>
      <c r="BR199" s="28"/>
      <c r="BT199" s="190">
        <f t="shared" si="143"/>
        <v>1.0000000000000009E-2</v>
      </c>
      <c r="BW199" s="162"/>
      <c r="BX199" s="163"/>
      <c r="CB199" s="160"/>
      <c r="CC199" s="161"/>
      <c r="CD199" s="28"/>
      <c r="CF199" s="190"/>
      <c r="CI199" s="76"/>
      <c r="CJ199" s="91"/>
      <c r="CR199" s="190"/>
      <c r="CU199" s="76"/>
      <c r="CV199" s="91"/>
      <c r="DD199" s="190"/>
      <c r="DG199" s="76"/>
      <c r="DH199" s="91"/>
      <c r="DP199" s="190"/>
      <c r="DS199" s="76"/>
      <c r="DT199" s="91"/>
      <c r="EB199" s="190"/>
      <c r="EE199" s="76"/>
      <c r="EF199" s="91"/>
      <c r="EN199" s="190"/>
      <c r="EQ199" s="76"/>
      <c r="ER199" s="91"/>
      <c r="EZ199" s="190"/>
      <c r="FC199" s="76"/>
      <c r="FD199" s="91"/>
      <c r="FL199" s="190"/>
      <c r="FO199" s="76"/>
      <c r="FP199" s="91"/>
      <c r="FX199" s="190"/>
      <c r="GA199" s="76"/>
      <c r="GB199" s="91"/>
      <c r="GJ199" s="190"/>
      <c r="GM199" s="76"/>
      <c r="GN199" s="91"/>
      <c r="GV199" s="190"/>
      <c r="GY199" s="76"/>
      <c r="GZ199" s="91"/>
      <c r="HH199" s="190"/>
    </row>
    <row r="200" spans="3:216" x14ac:dyDescent="0.6">
      <c r="C200" s="59"/>
      <c r="D200" s="269"/>
      <c r="E200" s="28"/>
      <c r="F200" s="57"/>
      <c r="G200" s="28"/>
      <c r="H200" s="152"/>
      <c r="I200" s="158"/>
      <c r="J200" s="28"/>
      <c r="L200" s="190"/>
      <c r="O200" s="59"/>
      <c r="P200" s="159"/>
      <c r="Q200" s="99"/>
      <c r="R200" s="57"/>
      <c r="S200" s="28"/>
      <c r="T200" s="152"/>
      <c r="U200" s="265"/>
      <c r="X200" s="190"/>
      <c r="AA200" s="162"/>
      <c r="AB200" s="163"/>
      <c r="AF200" s="160"/>
      <c r="AG200" s="266"/>
      <c r="AH200" s="28"/>
      <c r="AJ200" s="190" t="e">
        <f t="shared" si="141"/>
        <v>#N/A</v>
      </c>
      <c r="AM200" s="162">
        <v>46279</v>
      </c>
      <c r="AN200" s="163">
        <v>0.42899999999999999</v>
      </c>
      <c r="AO200" s="99"/>
      <c r="AR200" s="160">
        <v>46336</v>
      </c>
      <c r="AS200" s="266">
        <v>14.914</v>
      </c>
      <c r="AT200" s="28"/>
      <c r="AV200" s="190"/>
      <c r="AY200" s="162">
        <v>46520</v>
      </c>
      <c r="AZ200" s="163">
        <v>5.8659999999999997</v>
      </c>
      <c r="BD200" s="160">
        <v>46513</v>
      </c>
      <c r="BE200" s="161">
        <v>8.9480000000000004</v>
      </c>
      <c r="BF200" s="28"/>
      <c r="BH200" s="190">
        <f t="shared" si="142"/>
        <v>0.81700000000000017</v>
      </c>
      <c r="BK200" s="162">
        <v>45813</v>
      </c>
      <c r="BL200" s="163">
        <v>9.5000000000000001E-2</v>
      </c>
      <c r="BP200" s="160">
        <v>45740</v>
      </c>
      <c r="BQ200" s="161">
        <v>0.157</v>
      </c>
      <c r="BR200" s="28"/>
      <c r="BT200" s="190">
        <f t="shared" si="143"/>
        <v>-1.5000000000000013E-2</v>
      </c>
      <c r="BW200" s="162"/>
      <c r="BX200" s="163"/>
      <c r="CB200" s="160"/>
      <c r="CC200" s="161"/>
      <c r="CD200" s="28"/>
      <c r="CF200" s="190"/>
      <c r="CI200" s="76"/>
      <c r="CJ200" s="91"/>
      <c r="CR200" s="190"/>
      <c r="CU200" s="76"/>
      <c r="CV200" s="91"/>
      <c r="DD200" s="190"/>
      <c r="DG200" s="76"/>
      <c r="DH200" s="91"/>
      <c r="DP200" s="190"/>
      <c r="DS200" s="76"/>
      <c r="DT200" s="91"/>
      <c r="EB200" s="190"/>
      <c r="EE200" s="76"/>
      <c r="EF200" s="91"/>
      <c r="EN200" s="190"/>
      <c r="EQ200" s="76"/>
      <c r="ER200" s="91"/>
      <c r="EZ200" s="190"/>
      <c r="FC200" s="76"/>
      <c r="FD200" s="91"/>
      <c r="FL200" s="190"/>
      <c r="FO200" s="76"/>
      <c r="FP200" s="91"/>
      <c r="FX200" s="190"/>
      <c r="GA200" s="76"/>
      <c r="GB200" s="91"/>
      <c r="GJ200" s="190"/>
      <c r="GM200" s="76"/>
      <c r="GN200" s="91"/>
      <c r="GV200" s="190"/>
      <c r="GY200" s="76"/>
      <c r="GZ200" s="91"/>
      <c r="HH200" s="190"/>
    </row>
    <row r="201" spans="3:216" x14ac:dyDescent="0.6">
      <c r="C201" s="59"/>
      <c r="D201" s="269"/>
      <c r="E201" s="28"/>
      <c r="F201" s="57"/>
      <c r="G201" s="28"/>
      <c r="H201" s="152"/>
      <c r="I201" s="158"/>
      <c r="J201" s="28"/>
      <c r="L201" s="190"/>
      <c r="O201" s="59"/>
      <c r="P201" s="159"/>
      <c r="Q201" s="99"/>
      <c r="R201" s="57"/>
      <c r="S201" s="28"/>
      <c r="T201" s="152"/>
      <c r="U201" s="265"/>
      <c r="X201" s="190"/>
      <c r="AA201" s="162"/>
      <c r="AB201" s="163"/>
      <c r="AF201" s="160"/>
      <c r="AG201" s="266"/>
      <c r="AH201" s="28"/>
      <c r="AJ201" s="190" t="e">
        <f t="shared" si="141"/>
        <v>#N/A</v>
      </c>
      <c r="AM201" s="162">
        <v>46282</v>
      </c>
      <c r="AN201" s="163">
        <v>7.141</v>
      </c>
      <c r="AO201" s="99"/>
      <c r="AR201" s="160">
        <v>46338</v>
      </c>
      <c r="AS201" s="266">
        <v>1.264</v>
      </c>
      <c r="AT201" s="28"/>
      <c r="AV201" s="190"/>
      <c r="AY201" s="162">
        <v>46521</v>
      </c>
      <c r="AZ201" s="163">
        <v>0.38500000000000001</v>
      </c>
      <c r="BD201" s="160">
        <v>46514</v>
      </c>
      <c r="BE201" s="161">
        <v>7.141</v>
      </c>
      <c r="BF201" s="28"/>
      <c r="BH201" s="190">
        <f t="shared" si="142"/>
        <v>0.94500000000000028</v>
      </c>
      <c r="BK201" s="162">
        <v>45814</v>
      </c>
      <c r="BL201" s="163">
        <v>0.253</v>
      </c>
      <c r="BP201" s="160">
        <v>45741</v>
      </c>
      <c r="BQ201" s="161">
        <v>9.8000000000000004E-2</v>
      </c>
      <c r="BR201" s="28"/>
      <c r="BT201" s="190">
        <f t="shared" si="143"/>
        <v>-1.4999999999999999E-2</v>
      </c>
      <c r="BW201" s="162"/>
      <c r="BX201" s="163"/>
      <c r="CB201" s="160"/>
      <c r="CC201" s="161"/>
      <c r="CD201" s="28"/>
      <c r="CF201" s="190"/>
      <c r="CI201" s="76"/>
      <c r="CJ201" s="91"/>
      <c r="CR201" s="190"/>
      <c r="CU201" s="76"/>
      <c r="CV201" s="91"/>
      <c r="DD201" s="190"/>
      <c r="DG201" s="76"/>
      <c r="DH201" s="91"/>
      <c r="DP201" s="190"/>
      <c r="DS201" s="76"/>
      <c r="DT201" s="91"/>
      <c r="EB201" s="190"/>
      <c r="EE201" s="76"/>
      <c r="EF201" s="91"/>
      <c r="EN201" s="190"/>
      <c r="EQ201" s="76"/>
      <c r="ER201" s="91"/>
      <c r="EZ201" s="190"/>
      <c r="FC201" s="76"/>
      <c r="FD201" s="91"/>
      <c r="FL201" s="190"/>
      <c r="FO201" s="76"/>
      <c r="FP201" s="91"/>
      <c r="FX201" s="190"/>
      <c r="GA201" s="76"/>
      <c r="GB201" s="91"/>
      <c r="GJ201" s="190"/>
      <c r="GM201" s="76"/>
      <c r="GN201" s="91"/>
      <c r="GV201" s="190"/>
      <c r="GY201" s="76"/>
      <c r="GZ201" s="91"/>
      <c r="HH201" s="190"/>
    </row>
    <row r="202" spans="3:216" x14ac:dyDescent="0.6">
      <c r="C202" s="59"/>
      <c r="D202" s="269"/>
      <c r="E202" s="28"/>
      <c r="F202" s="57"/>
      <c r="G202" s="28"/>
      <c r="H202" s="152"/>
      <c r="I202" s="158"/>
      <c r="J202" s="28"/>
      <c r="L202" s="190"/>
      <c r="O202" s="59"/>
      <c r="P202" s="159"/>
      <c r="Q202" s="99"/>
      <c r="R202" s="57"/>
      <c r="S202" s="28"/>
      <c r="T202" s="152"/>
      <c r="U202" s="265"/>
      <c r="X202" s="190"/>
      <c r="AA202" s="162"/>
      <c r="AB202" s="163"/>
      <c r="AF202" s="160"/>
      <c r="AG202" s="266"/>
      <c r="AH202" s="28"/>
      <c r="AJ202" s="190" t="e">
        <f t="shared" si="141"/>
        <v>#N/A</v>
      </c>
      <c r="AM202" s="162">
        <v>46283</v>
      </c>
      <c r="AN202" s="163">
        <v>10.317</v>
      </c>
      <c r="AO202" s="99"/>
      <c r="AR202" s="160">
        <v>46339</v>
      </c>
      <c r="AS202" s="266">
        <v>20.942</v>
      </c>
      <c r="AT202" s="28"/>
      <c r="AV202" s="190"/>
      <c r="AY202" s="162">
        <v>46524</v>
      </c>
      <c r="AZ202" s="163">
        <v>5.8289999999999997</v>
      </c>
      <c r="BD202" s="160">
        <v>46517</v>
      </c>
      <c r="BE202" s="161">
        <v>0.68700000000000006</v>
      </c>
      <c r="BF202" s="28"/>
      <c r="BH202" s="190">
        <f t="shared" si="142"/>
        <v>-2.7000000000000024E-2</v>
      </c>
      <c r="BK202" s="162">
        <v>45817</v>
      </c>
      <c r="BL202" s="163">
        <v>0.17799999999999999</v>
      </c>
      <c r="BP202" s="160">
        <v>45743</v>
      </c>
      <c r="BQ202" s="161">
        <v>4.1000000000000002E-2</v>
      </c>
      <c r="BR202" s="28"/>
      <c r="BT202" s="190">
        <f t="shared" si="143"/>
        <v>-1.3000000000000001E-2</v>
      </c>
      <c r="BW202" s="162"/>
      <c r="BX202" s="163"/>
      <c r="CB202" s="160"/>
      <c r="CC202" s="161"/>
      <c r="CD202" s="28"/>
      <c r="CF202" s="190"/>
      <c r="CI202" s="76"/>
      <c r="CJ202" s="91"/>
      <c r="CR202" s="190"/>
      <c r="CU202" s="76"/>
      <c r="CV202" s="91"/>
      <c r="DD202" s="190"/>
      <c r="DG202" s="76"/>
      <c r="DH202" s="91"/>
      <c r="DP202" s="190"/>
      <c r="DS202" s="76"/>
      <c r="DT202" s="91"/>
      <c r="EB202" s="190"/>
      <c r="EE202" s="76"/>
      <c r="EF202" s="91"/>
      <c r="EN202" s="190"/>
      <c r="EQ202" s="76"/>
      <c r="ER202" s="91"/>
      <c r="EZ202" s="190"/>
      <c r="FC202" s="76"/>
      <c r="FD202" s="91"/>
      <c r="FL202" s="190"/>
      <c r="FO202" s="76"/>
      <c r="FP202" s="91"/>
      <c r="FX202" s="190"/>
      <c r="GA202" s="76"/>
      <c r="GB202" s="91"/>
      <c r="GJ202" s="190"/>
      <c r="GM202" s="76"/>
      <c r="GN202" s="91"/>
      <c r="GV202" s="190"/>
      <c r="GY202" s="76"/>
      <c r="GZ202" s="91"/>
      <c r="HH202" s="190"/>
    </row>
    <row r="203" spans="3:216" x14ac:dyDescent="0.6">
      <c r="C203" s="59"/>
      <c r="D203" s="269"/>
      <c r="E203" s="28"/>
      <c r="F203" s="57"/>
      <c r="G203" s="28"/>
      <c r="H203" s="152"/>
      <c r="I203" s="158"/>
      <c r="J203" s="28"/>
      <c r="L203" s="190"/>
      <c r="O203" s="59"/>
      <c r="P203" s="159"/>
      <c r="Q203" s="99"/>
      <c r="R203" s="57"/>
      <c r="S203" s="28"/>
      <c r="T203" s="152"/>
      <c r="U203" s="265"/>
      <c r="X203" s="190"/>
      <c r="AA203" s="162"/>
      <c r="AB203" s="163"/>
      <c r="AF203" s="160"/>
      <c r="AG203" s="266"/>
      <c r="AH203" s="28"/>
      <c r="AJ203" s="190" t="e">
        <f t="shared" si="141"/>
        <v>#N/A</v>
      </c>
      <c r="AM203" s="162">
        <v>46286</v>
      </c>
      <c r="AN203" s="163">
        <v>3.867</v>
      </c>
      <c r="AO203" s="99"/>
      <c r="AR203" s="160">
        <v>46343</v>
      </c>
      <c r="AS203" s="266">
        <v>4.0170000000000003</v>
      </c>
      <c r="AT203" s="28"/>
      <c r="AV203" s="190"/>
      <c r="AY203" s="162">
        <v>46531</v>
      </c>
      <c r="AZ203" s="163">
        <v>8.1430000000000007</v>
      </c>
      <c r="BD203" s="160">
        <v>46518</v>
      </c>
      <c r="BE203" s="161">
        <v>2.5649999999999999</v>
      </c>
      <c r="BF203" s="28"/>
      <c r="BH203" s="190">
        <f t="shared" si="142"/>
        <v>0.37199999999999989</v>
      </c>
      <c r="BK203" s="162">
        <v>45818</v>
      </c>
      <c r="BL203" s="163">
        <v>0.12</v>
      </c>
      <c r="BP203" s="160">
        <v>45744</v>
      </c>
      <c r="BQ203" s="161">
        <v>9.5000000000000001E-2</v>
      </c>
      <c r="BR203" s="28"/>
      <c r="BT203" s="190">
        <f t="shared" si="143"/>
        <v>-1.1999999999999997E-2</v>
      </c>
      <c r="BW203" s="162"/>
      <c r="BX203" s="163"/>
      <c r="CB203" s="160"/>
      <c r="CC203" s="161"/>
      <c r="CD203" s="28"/>
      <c r="CF203" s="190"/>
      <c r="CI203" s="76"/>
      <c r="CJ203" s="91"/>
      <c r="CR203" s="190"/>
      <c r="CU203" s="76"/>
      <c r="CV203" s="91"/>
      <c r="DD203" s="190"/>
      <c r="DG203" s="76"/>
      <c r="DH203" s="91"/>
      <c r="DP203" s="190"/>
      <c r="DS203" s="76"/>
      <c r="DT203" s="91"/>
      <c r="EB203" s="190"/>
      <c r="EE203" s="76"/>
      <c r="EF203" s="91"/>
      <c r="EN203" s="190"/>
      <c r="EQ203" s="76"/>
      <c r="ER203" s="91"/>
      <c r="EZ203" s="190"/>
      <c r="FC203" s="76"/>
      <c r="FD203" s="91"/>
      <c r="FL203" s="190"/>
      <c r="FO203" s="76"/>
      <c r="FP203" s="91"/>
      <c r="FX203" s="190"/>
      <c r="GA203" s="76"/>
      <c r="GB203" s="91"/>
      <c r="GJ203" s="190"/>
      <c r="GM203" s="76"/>
      <c r="GN203" s="91"/>
      <c r="GV203" s="190"/>
      <c r="GY203" s="76"/>
      <c r="GZ203" s="91"/>
      <c r="HH203" s="190"/>
    </row>
    <row r="204" spans="3:216" x14ac:dyDescent="0.6">
      <c r="C204" s="59"/>
      <c r="D204" s="269"/>
      <c r="E204" s="28"/>
      <c r="F204" s="57"/>
      <c r="G204" s="28"/>
      <c r="H204" s="152"/>
      <c r="I204" s="158"/>
      <c r="J204" s="28"/>
      <c r="L204" s="190"/>
      <c r="O204" s="59"/>
      <c r="P204" s="159"/>
      <c r="Q204" s="99"/>
      <c r="R204" s="57"/>
      <c r="S204" s="28"/>
      <c r="T204" s="152"/>
      <c r="U204" s="265"/>
      <c r="X204" s="190"/>
      <c r="AA204" s="162"/>
      <c r="AB204" s="163"/>
      <c r="AF204" s="160"/>
      <c r="AG204" s="266"/>
      <c r="AH204" s="28"/>
      <c r="AJ204" s="190" t="e">
        <f t="shared" si="141"/>
        <v>#N/A</v>
      </c>
      <c r="AM204" s="162">
        <v>46289</v>
      </c>
      <c r="AN204" s="163">
        <v>1.117</v>
      </c>
      <c r="AO204" s="99"/>
      <c r="AR204" s="160">
        <v>46344</v>
      </c>
      <c r="AS204" s="266">
        <v>25.946000000000002</v>
      </c>
      <c r="AT204" s="28"/>
      <c r="AV204" s="190"/>
      <c r="AY204" s="162">
        <v>46539</v>
      </c>
      <c r="AZ204" s="163">
        <v>1.448</v>
      </c>
      <c r="BD204" s="160">
        <v>46520</v>
      </c>
      <c r="BE204" s="161">
        <v>5.5209999999999999</v>
      </c>
      <c r="BF204" s="28"/>
      <c r="BH204" s="190">
        <f t="shared" si="142"/>
        <v>0.34499999999999975</v>
      </c>
      <c r="BK204" s="162">
        <v>45819</v>
      </c>
      <c r="BL204" s="163">
        <v>4.8000000000000001E-2</v>
      </c>
      <c r="BP204" s="160">
        <v>45747</v>
      </c>
      <c r="BQ204" s="161">
        <v>0.27200000000000002</v>
      </c>
      <c r="BR204" s="28"/>
      <c r="BT204" s="190">
        <f t="shared" si="143"/>
        <v>-3.3000000000000029E-2</v>
      </c>
      <c r="BW204" s="162"/>
      <c r="BX204" s="163"/>
      <c r="CB204" s="160"/>
      <c r="CC204" s="161"/>
      <c r="CD204" s="28"/>
      <c r="CF204" s="190"/>
      <c r="CI204" s="76"/>
      <c r="CJ204" s="91"/>
      <c r="CR204" s="190"/>
      <c r="CU204" s="76"/>
      <c r="CV204" s="91"/>
      <c r="DD204" s="190"/>
      <c r="DG204" s="76"/>
      <c r="DH204" s="91"/>
      <c r="DP204" s="190"/>
      <c r="DS204" s="76"/>
      <c r="DT204" s="91"/>
      <c r="EB204" s="190"/>
      <c r="EE204" s="76"/>
      <c r="EF204" s="91"/>
      <c r="EN204" s="190"/>
      <c r="EQ204" s="76"/>
      <c r="ER204" s="91"/>
      <c r="EZ204" s="190"/>
      <c r="FC204" s="76"/>
      <c r="FD204" s="91"/>
      <c r="FL204" s="190"/>
      <c r="FO204" s="76"/>
      <c r="FP204" s="91"/>
      <c r="FX204" s="190"/>
      <c r="GA204" s="76"/>
      <c r="GB204" s="91"/>
      <c r="GJ204" s="190"/>
      <c r="GM204" s="76"/>
      <c r="GN204" s="91"/>
      <c r="GV204" s="190"/>
      <c r="GY204" s="76"/>
      <c r="GZ204" s="91"/>
      <c r="HH204" s="190"/>
    </row>
    <row r="205" spans="3:216" x14ac:dyDescent="0.6">
      <c r="C205" s="59"/>
      <c r="D205" s="269"/>
      <c r="E205" s="28"/>
      <c r="F205" s="57"/>
      <c r="G205" s="28"/>
      <c r="H205" s="152"/>
      <c r="I205" s="158"/>
      <c r="J205" s="28"/>
      <c r="L205" s="190"/>
      <c r="O205" s="59"/>
      <c r="P205" s="159"/>
      <c r="Q205" s="99"/>
      <c r="R205" s="57"/>
      <c r="S205" s="28"/>
      <c r="T205" s="152"/>
      <c r="U205" s="265"/>
      <c r="X205" s="190"/>
      <c r="AA205" s="162"/>
      <c r="AB205" s="163"/>
      <c r="AF205" s="160"/>
      <c r="AG205" s="266"/>
      <c r="AH205" s="28"/>
      <c r="AJ205" s="190" t="e">
        <f t="shared" si="141"/>
        <v>#N/A</v>
      </c>
      <c r="AM205" s="162">
        <v>46325</v>
      </c>
      <c r="AN205" s="163">
        <v>0.75700000000000001</v>
      </c>
      <c r="AO205" s="99"/>
      <c r="AR205" s="160">
        <v>46345</v>
      </c>
      <c r="AS205" s="266">
        <v>5.5069999999999997</v>
      </c>
      <c r="AT205" s="28"/>
      <c r="AV205" s="190"/>
      <c r="AY205" s="162">
        <v>46545</v>
      </c>
      <c r="AZ205" s="163">
        <v>1.403</v>
      </c>
      <c r="BD205" s="160">
        <v>46521</v>
      </c>
      <c r="BE205" s="161">
        <v>0.33700000000000002</v>
      </c>
      <c r="BF205" s="28"/>
      <c r="BH205" s="190">
        <f t="shared" si="142"/>
        <v>4.7999999999999987E-2</v>
      </c>
      <c r="BK205" s="162">
        <v>45820</v>
      </c>
      <c r="BL205" s="163">
        <v>0.127</v>
      </c>
      <c r="BP205" s="160">
        <v>45748</v>
      </c>
      <c r="BQ205" s="161">
        <v>0.13300000000000001</v>
      </c>
      <c r="BR205" s="28"/>
      <c r="BT205" s="190">
        <f t="shared" si="143"/>
        <v>-2.0000000000000004E-2</v>
      </c>
      <c r="BW205" s="162"/>
      <c r="BX205" s="163"/>
      <c r="CB205" s="160"/>
      <c r="CC205" s="161"/>
      <c r="CD205" s="28"/>
      <c r="CF205" s="190"/>
      <c r="CI205" s="76"/>
      <c r="CJ205" s="91"/>
      <c r="CR205" s="190"/>
      <c r="CU205" s="76"/>
      <c r="CV205" s="91"/>
      <c r="DD205" s="190"/>
      <c r="DG205" s="76"/>
      <c r="DH205" s="91"/>
      <c r="DP205" s="190"/>
      <c r="DS205" s="76"/>
      <c r="DT205" s="91"/>
      <c r="EB205" s="190"/>
      <c r="EE205" s="76"/>
      <c r="EF205" s="91"/>
      <c r="EN205" s="190"/>
      <c r="EQ205" s="76"/>
      <c r="ER205" s="91"/>
      <c r="EZ205" s="190"/>
      <c r="FC205" s="76"/>
      <c r="FD205" s="91"/>
      <c r="FL205" s="190"/>
      <c r="FO205" s="76"/>
      <c r="FP205" s="91"/>
      <c r="FX205" s="190"/>
      <c r="GA205" s="76"/>
      <c r="GB205" s="91"/>
      <c r="GJ205" s="190"/>
      <c r="GM205" s="76"/>
      <c r="GN205" s="91"/>
      <c r="GV205" s="190"/>
      <c r="GY205" s="76"/>
      <c r="GZ205" s="91"/>
      <c r="HH205" s="190"/>
    </row>
    <row r="206" spans="3:216" x14ac:dyDescent="0.6">
      <c r="C206" s="59"/>
      <c r="D206" s="269"/>
      <c r="E206" s="28"/>
      <c r="F206" s="57"/>
      <c r="G206" s="28"/>
      <c r="H206" s="152"/>
      <c r="I206" s="158"/>
      <c r="J206" s="28"/>
      <c r="L206" s="190"/>
      <c r="O206" s="59"/>
      <c r="P206" s="159"/>
      <c r="Q206" s="99"/>
      <c r="R206" s="57"/>
      <c r="S206" s="28"/>
      <c r="T206" s="152"/>
      <c r="U206" s="265"/>
      <c r="X206" s="190"/>
      <c r="AA206" s="162"/>
      <c r="AB206" s="163"/>
      <c r="AF206" s="160"/>
      <c r="AG206" s="266"/>
      <c r="AH206" s="28"/>
      <c r="AJ206" s="190" t="e">
        <f t="shared" si="141"/>
        <v>#N/A</v>
      </c>
      <c r="AM206" s="162">
        <v>46331</v>
      </c>
      <c r="AN206" s="163">
        <v>49.622999999999998</v>
      </c>
      <c r="AO206" s="99"/>
      <c r="AR206" s="160">
        <v>46346</v>
      </c>
      <c r="AS206" s="266">
        <v>3.2040000000000002</v>
      </c>
      <c r="AT206" s="28"/>
      <c r="AV206" s="190"/>
      <c r="AY206" s="162">
        <v>46568</v>
      </c>
      <c r="AZ206" s="163">
        <v>2.5859999999999999</v>
      </c>
      <c r="BD206" s="160">
        <v>46524</v>
      </c>
      <c r="BE206" s="161">
        <v>5.0970000000000004</v>
      </c>
      <c r="BF206" s="28"/>
      <c r="BH206" s="190">
        <f t="shared" si="142"/>
        <v>0.73199999999999932</v>
      </c>
      <c r="BK206" s="162">
        <v>45821</v>
      </c>
      <c r="BL206" s="163">
        <v>0.39400000000000002</v>
      </c>
      <c r="BP206" s="160">
        <v>45749</v>
      </c>
      <c r="BQ206" s="161">
        <v>0.20599999999999999</v>
      </c>
      <c r="BR206" s="28"/>
      <c r="BT206" s="190">
        <f t="shared" si="143"/>
        <v>-0.20199999999999999</v>
      </c>
      <c r="BW206" s="162"/>
      <c r="BX206" s="163"/>
      <c r="CB206" s="160"/>
      <c r="CC206" s="161"/>
      <c r="CD206" s="28"/>
      <c r="CF206" s="190"/>
      <c r="CI206" s="76"/>
      <c r="CJ206" s="91"/>
      <c r="CR206" s="190"/>
      <c r="CU206" s="76"/>
      <c r="CV206" s="91"/>
      <c r="DD206" s="190"/>
      <c r="DG206" s="76"/>
      <c r="DH206" s="91"/>
      <c r="DP206" s="190"/>
      <c r="DS206" s="76"/>
      <c r="DT206" s="91"/>
      <c r="EB206" s="190"/>
      <c r="EE206" s="76"/>
      <c r="EF206" s="91"/>
      <c r="EN206" s="190"/>
      <c r="EQ206" s="76"/>
      <c r="ER206" s="91"/>
      <c r="EZ206" s="190"/>
      <c r="FC206" s="76"/>
      <c r="FD206" s="91"/>
      <c r="FL206" s="190"/>
      <c r="FO206" s="76"/>
      <c r="FP206" s="91"/>
      <c r="FX206" s="190"/>
      <c r="GA206" s="76"/>
      <c r="GB206" s="91"/>
      <c r="GJ206" s="190"/>
      <c r="GM206" s="76"/>
      <c r="GN206" s="91"/>
      <c r="GV206" s="190"/>
      <c r="GY206" s="76"/>
      <c r="GZ206" s="91"/>
      <c r="HH206" s="190"/>
    </row>
    <row r="207" spans="3:216" x14ac:dyDescent="0.6">
      <c r="C207" s="59"/>
      <c r="D207" s="269"/>
      <c r="E207" s="28"/>
      <c r="F207" s="57"/>
      <c r="G207" s="28"/>
      <c r="H207" s="152"/>
      <c r="I207" s="158"/>
      <c r="J207" s="28"/>
      <c r="L207" s="190"/>
      <c r="O207" s="59"/>
      <c r="P207" s="159"/>
      <c r="Q207" s="99"/>
      <c r="R207" s="57"/>
      <c r="S207" s="28"/>
      <c r="T207" s="152"/>
      <c r="U207" s="265"/>
      <c r="X207" s="190"/>
      <c r="AA207" s="162"/>
      <c r="AB207" s="163"/>
      <c r="AF207" s="160"/>
      <c r="AG207" s="266"/>
      <c r="AH207" s="28"/>
      <c r="AJ207" s="190" t="e">
        <f t="shared" si="141"/>
        <v>#N/A</v>
      </c>
      <c r="AM207" s="162">
        <v>46335</v>
      </c>
      <c r="AN207" s="163">
        <v>6.7430000000000003</v>
      </c>
      <c r="AO207" s="99"/>
      <c r="AR207" s="160">
        <v>46347</v>
      </c>
      <c r="AS207" s="266">
        <v>2.2029999999999998</v>
      </c>
      <c r="AT207" s="28"/>
      <c r="AV207" s="190"/>
      <c r="AY207" s="162">
        <v>46575</v>
      </c>
      <c r="AZ207" s="163">
        <v>3.27</v>
      </c>
      <c r="BD207" s="160">
        <v>46531</v>
      </c>
      <c r="BE207" s="161">
        <v>7.1310000000000002</v>
      </c>
      <c r="BF207" s="28"/>
      <c r="BH207" s="190">
        <f t="shared" si="142"/>
        <v>1.0120000000000005</v>
      </c>
      <c r="BK207" s="162">
        <v>45824</v>
      </c>
      <c r="BL207" s="163">
        <v>0.30099999999999999</v>
      </c>
      <c r="BP207" s="160">
        <v>45750</v>
      </c>
      <c r="BQ207" s="161">
        <v>1.6E-2</v>
      </c>
      <c r="BR207" s="28"/>
      <c r="BT207" s="190">
        <f t="shared" si="143"/>
        <v>-3.0000000000000009E-3</v>
      </c>
      <c r="BW207" s="162"/>
      <c r="BX207" s="163"/>
      <c r="CB207" s="160"/>
      <c r="CC207" s="161"/>
      <c r="CD207" s="28"/>
      <c r="CF207" s="190"/>
      <c r="CI207" s="76"/>
      <c r="CJ207" s="91"/>
      <c r="CR207" s="190"/>
      <c r="CU207" s="76"/>
      <c r="CV207" s="91"/>
      <c r="DD207" s="190"/>
      <c r="DG207" s="76"/>
      <c r="DH207" s="91"/>
      <c r="DP207" s="190"/>
      <c r="DS207" s="76"/>
      <c r="DT207" s="91"/>
      <c r="EB207" s="190"/>
      <c r="EE207" s="76"/>
      <c r="EF207" s="91"/>
      <c r="EN207" s="190"/>
      <c r="EQ207" s="76"/>
      <c r="ER207" s="91"/>
      <c r="EZ207" s="190"/>
      <c r="FC207" s="76"/>
      <c r="FD207" s="91"/>
      <c r="FL207" s="190"/>
      <c r="FO207" s="76"/>
      <c r="FP207" s="91"/>
      <c r="FX207" s="190"/>
      <c r="GA207" s="76"/>
      <c r="GB207" s="91"/>
      <c r="GJ207" s="190"/>
      <c r="GM207" s="76"/>
      <c r="GN207" s="91"/>
      <c r="GV207" s="190"/>
      <c r="GY207" s="76"/>
      <c r="GZ207" s="91"/>
      <c r="HH207" s="190"/>
    </row>
    <row r="208" spans="3:216" x14ac:dyDescent="0.6">
      <c r="C208" s="59"/>
      <c r="D208" s="269"/>
      <c r="E208" s="28"/>
      <c r="F208" s="57"/>
      <c r="G208" s="28"/>
      <c r="H208" s="152"/>
      <c r="I208" s="158"/>
      <c r="J208" s="28"/>
      <c r="L208" s="190"/>
      <c r="O208" s="59"/>
      <c r="P208" s="159"/>
      <c r="Q208" s="99"/>
      <c r="R208" s="57"/>
      <c r="S208" s="28"/>
      <c r="T208" s="152"/>
      <c r="U208" s="265"/>
      <c r="X208" s="190"/>
      <c r="AA208" s="162"/>
      <c r="AB208" s="163"/>
      <c r="AF208" s="160"/>
      <c r="AG208" s="266"/>
      <c r="AH208" s="28"/>
      <c r="AJ208" s="190" t="e">
        <f t="shared" si="141"/>
        <v>#N/A</v>
      </c>
      <c r="AM208" s="162">
        <v>46337</v>
      </c>
      <c r="AN208" s="163">
        <v>1.2629999999999999</v>
      </c>
      <c r="AO208" s="99"/>
      <c r="AR208" s="160">
        <v>46352</v>
      </c>
      <c r="AS208" s="266">
        <v>0.64400000000000002</v>
      </c>
      <c r="AT208" s="28"/>
      <c r="AV208" s="190"/>
      <c r="AY208" s="162">
        <v>46587</v>
      </c>
      <c r="AZ208" s="163">
        <v>2.1619999999999999</v>
      </c>
      <c r="BD208" s="160">
        <v>46539</v>
      </c>
      <c r="BE208" s="161">
        <v>1.2709999999999999</v>
      </c>
      <c r="BF208" s="28"/>
      <c r="BH208" s="190">
        <f t="shared" si="142"/>
        <v>0.17700000000000005</v>
      </c>
      <c r="BK208" s="162">
        <v>45825</v>
      </c>
      <c r="BL208" s="163">
        <v>1.2E-2</v>
      </c>
      <c r="BP208" s="160">
        <v>45751</v>
      </c>
      <c r="BQ208" s="161">
        <v>0.11600000000000001</v>
      </c>
      <c r="BR208" s="28"/>
      <c r="BT208" s="190">
        <f t="shared" si="143"/>
        <v>0.15300000000000002</v>
      </c>
      <c r="BW208" s="162"/>
      <c r="BX208" s="163"/>
      <c r="CB208" s="160"/>
      <c r="CC208" s="161"/>
      <c r="CD208" s="28"/>
      <c r="CF208" s="190"/>
      <c r="CI208" s="76"/>
      <c r="CJ208" s="91"/>
      <c r="CR208" s="190"/>
      <c r="CU208" s="76"/>
      <c r="CV208" s="91"/>
      <c r="DD208" s="190"/>
      <c r="DG208" s="76"/>
      <c r="DH208" s="91"/>
      <c r="DP208" s="190"/>
      <c r="DS208" s="76"/>
      <c r="DT208" s="91"/>
      <c r="EB208" s="190"/>
      <c r="EE208" s="76"/>
      <c r="EF208" s="91"/>
      <c r="EN208" s="190"/>
      <c r="EQ208" s="76"/>
      <c r="ER208" s="91"/>
      <c r="EZ208" s="190"/>
      <c r="FC208" s="76"/>
      <c r="FD208" s="91"/>
      <c r="FL208" s="190"/>
      <c r="FO208" s="76"/>
      <c r="FP208" s="91"/>
      <c r="FX208" s="190"/>
      <c r="GA208" s="76"/>
      <c r="GB208" s="91"/>
      <c r="GJ208" s="190"/>
      <c r="GM208" s="76"/>
      <c r="GN208" s="91"/>
      <c r="GV208" s="190"/>
      <c r="GY208" s="76"/>
      <c r="GZ208" s="91"/>
      <c r="HH208" s="190"/>
    </row>
    <row r="209" spans="3:216" x14ac:dyDescent="0.6">
      <c r="C209" s="59"/>
      <c r="D209" s="269"/>
      <c r="E209" s="28"/>
      <c r="F209" s="57"/>
      <c r="G209" s="28"/>
      <c r="H209" s="152"/>
      <c r="I209" s="158"/>
      <c r="J209" s="28"/>
      <c r="L209" s="190"/>
      <c r="O209" s="59"/>
      <c r="P209" s="159"/>
      <c r="Q209" s="99"/>
      <c r="R209" s="57"/>
      <c r="S209" s="28"/>
      <c r="T209" s="152"/>
      <c r="U209" s="265"/>
      <c r="X209" s="190"/>
      <c r="AA209" s="162"/>
      <c r="AB209" s="163"/>
      <c r="AF209" s="160"/>
      <c r="AG209" s="266"/>
      <c r="AH209" s="28"/>
      <c r="AJ209" s="190" t="e">
        <f t="shared" si="141"/>
        <v>#N/A</v>
      </c>
      <c r="AM209" s="162">
        <v>46338</v>
      </c>
      <c r="AN209" s="163">
        <v>2.5110000000000001</v>
      </c>
      <c r="AO209" s="99"/>
      <c r="AR209" s="160">
        <v>46353</v>
      </c>
      <c r="AS209" s="266">
        <v>1.01</v>
      </c>
      <c r="AT209" s="28"/>
      <c r="AV209" s="190"/>
      <c r="AY209" s="162">
        <v>46594</v>
      </c>
      <c r="AZ209" s="163">
        <v>0.27600000000000002</v>
      </c>
      <c r="BD209" s="160">
        <v>46545</v>
      </c>
      <c r="BE209" s="161">
        <v>1.234</v>
      </c>
      <c r="BF209" s="28"/>
      <c r="BH209" s="190">
        <f t="shared" si="142"/>
        <v>0.16900000000000004</v>
      </c>
      <c r="BK209" s="162">
        <v>45826</v>
      </c>
      <c r="BL209" s="163">
        <v>0.111</v>
      </c>
      <c r="BP209" s="160">
        <v>45754</v>
      </c>
      <c r="BQ209" s="161">
        <v>4.1000000000000002E-2</v>
      </c>
      <c r="BR209" s="28"/>
      <c r="BT209" s="190">
        <f t="shared" si="143"/>
        <v>-5.9999999999999984E-3</v>
      </c>
      <c r="BW209" s="162"/>
      <c r="BX209" s="163"/>
      <c r="CB209" s="160"/>
      <c r="CC209" s="161"/>
      <c r="CD209" s="28"/>
      <c r="CF209" s="190"/>
      <c r="CI209" s="76"/>
      <c r="CJ209" s="91"/>
      <c r="CR209" s="190"/>
      <c r="CU209" s="76"/>
      <c r="CV209" s="91"/>
      <c r="DD209" s="190"/>
      <c r="DG209" s="76"/>
      <c r="DH209" s="91"/>
      <c r="DP209" s="190"/>
      <c r="DS209" s="76"/>
      <c r="DT209" s="91"/>
      <c r="EB209" s="190"/>
      <c r="EE209" s="76"/>
      <c r="EF209" s="91"/>
      <c r="EN209" s="190"/>
      <c r="EQ209" s="76"/>
      <c r="ER209" s="91"/>
      <c r="EZ209" s="190"/>
      <c r="FC209" s="76"/>
      <c r="FD209" s="91"/>
      <c r="FL209" s="190"/>
      <c r="FO209" s="76"/>
      <c r="FP209" s="91"/>
      <c r="FX209" s="190"/>
      <c r="GA209" s="76"/>
      <c r="GB209" s="91"/>
      <c r="GJ209" s="190"/>
      <c r="GM209" s="76"/>
      <c r="GN209" s="91"/>
      <c r="GV209" s="190"/>
      <c r="GY209" s="76"/>
      <c r="GZ209" s="91"/>
      <c r="HH209" s="190"/>
    </row>
    <row r="210" spans="3:216" x14ac:dyDescent="0.6">
      <c r="C210" s="59"/>
      <c r="D210" s="269"/>
      <c r="E210" s="28"/>
      <c r="F210" s="57"/>
      <c r="G210" s="28"/>
      <c r="H210" s="152"/>
      <c r="I210" s="158"/>
      <c r="J210" s="28"/>
      <c r="L210" s="190"/>
      <c r="O210" s="59"/>
      <c r="P210" s="159"/>
      <c r="Q210" s="99"/>
      <c r="R210" s="57"/>
      <c r="S210" s="28"/>
      <c r="T210" s="152"/>
      <c r="U210" s="265"/>
      <c r="X210" s="190"/>
      <c r="AA210" s="162"/>
      <c r="AB210" s="163"/>
      <c r="AF210" s="160"/>
      <c r="AG210" s="266"/>
      <c r="AH210" s="28"/>
      <c r="AJ210" s="190" t="e">
        <f t="shared" si="141"/>
        <v>#N/A</v>
      </c>
      <c r="AM210" s="162">
        <v>46342</v>
      </c>
      <c r="AN210" s="163">
        <v>1.591</v>
      </c>
      <c r="AO210" s="99"/>
      <c r="AR210" s="160">
        <v>46357</v>
      </c>
      <c r="AS210" s="266">
        <v>1.9650000000000001</v>
      </c>
      <c r="AT210" s="28"/>
      <c r="AV210" s="190"/>
      <c r="AY210" s="162">
        <v>46602</v>
      </c>
      <c r="AZ210" s="163">
        <v>1.0429999999999999</v>
      </c>
      <c r="BD210" s="160">
        <v>46568</v>
      </c>
      <c r="BE210" s="161">
        <v>2.254</v>
      </c>
      <c r="BF210" s="28"/>
      <c r="BH210" s="190">
        <f t="shared" si="142"/>
        <v>0.33199999999999985</v>
      </c>
      <c r="BK210" s="162">
        <v>45828</v>
      </c>
      <c r="BL210" s="163">
        <v>5.8000000000000003E-2</v>
      </c>
      <c r="BP210" s="160">
        <v>45755</v>
      </c>
      <c r="BQ210" s="161">
        <v>0.124</v>
      </c>
      <c r="BR210" s="28"/>
      <c r="BT210" s="190">
        <f t="shared" si="143"/>
        <v>-1.9000000000000003E-2</v>
      </c>
      <c r="BW210" s="162"/>
      <c r="BX210" s="163"/>
      <c r="CB210" s="160"/>
      <c r="CC210" s="161"/>
      <c r="CD210" s="28"/>
      <c r="CF210" s="190"/>
      <c r="CI210" s="76"/>
      <c r="CJ210" s="91"/>
      <c r="CR210" s="190"/>
      <c r="CU210" s="76"/>
      <c r="CV210" s="91"/>
      <c r="DD210" s="190"/>
      <c r="DG210" s="76"/>
      <c r="DH210" s="91"/>
      <c r="DP210" s="190"/>
      <c r="DS210" s="76"/>
      <c r="DT210" s="91"/>
      <c r="EB210" s="190"/>
      <c r="EE210" s="76"/>
      <c r="EF210" s="91"/>
      <c r="EN210" s="190"/>
      <c r="EQ210" s="76"/>
      <c r="ER210" s="91"/>
      <c r="EZ210" s="190"/>
      <c r="FC210" s="76"/>
      <c r="FD210" s="91"/>
      <c r="FL210" s="190"/>
      <c r="FO210" s="76"/>
      <c r="FP210" s="91"/>
      <c r="FX210" s="190"/>
      <c r="GA210" s="76"/>
      <c r="GB210" s="91"/>
      <c r="GJ210" s="190"/>
      <c r="GM210" s="76"/>
      <c r="GN210" s="91"/>
      <c r="GV210" s="190"/>
      <c r="GY210" s="76"/>
      <c r="GZ210" s="91"/>
      <c r="HH210" s="190"/>
    </row>
    <row r="211" spans="3:216" x14ac:dyDescent="0.6">
      <c r="C211" s="59"/>
      <c r="D211" s="269"/>
      <c r="E211" s="28"/>
      <c r="F211" s="57"/>
      <c r="G211" s="28"/>
      <c r="H211" s="152"/>
      <c r="I211" s="158"/>
      <c r="J211" s="28"/>
      <c r="L211" s="190"/>
      <c r="O211" s="59"/>
      <c r="P211" s="159"/>
      <c r="Q211" s="99"/>
      <c r="R211" s="57"/>
      <c r="S211" s="28"/>
      <c r="T211" s="152"/>
      <c r="U211" s="265"/>
      <c r="X211" s="190"/>
      <c r="AA211" s="162"/>
      <c r="AB211" s="163"/>
      <c r="AF211" s="160"/>
      <c r="AG211" s="266"/>
      <c r="AH211" s="28"/>
      <c r="AJ211" s="190" t="e">
        <f t="shared" si="141"/>
        <v>#N/A</v>
      </c>
      <c r="AM211" s="162">
        <v>46343</v>
      </c>
      <c r="AN211" s="163">
        <v>1.0209999999999999</v>
      </c>
      <c r="AO211" s="99"/>
      <c r="AR211" s="160">
        <v>46358</v>
      </c>
      <c r="AS211" s="266">
        <v>17.972999999999999</v>
      </c>
      <c r="AT211" s="28"/>
      <c r="AV211" s="190"/>
      <c r="AY211" s="162">
        <v>46605</v>
      </c>
      <c r="AZ211" s="163">
        <v>0.65200000000000002</v>
      </c>
      <c r="BD211" s="160">
        <v>46569</v>
      </c>
      <c r="BE211" s="161">
        <v>2.1819999999999999</v>
      </c>
      <c r="BF211" s="28"/>
      <c r="BH211" s="190" t="e">
        <f t="shared" si="142"/>
        <v>#N/A</v>
      </c>
      <c r="BK211" s="162">
        <v>45831</v>
      </c>
      <c r="BL211" s="163">
        <v>0.19500000000000001</v>
      </c>
      <c r="BP211" s="160">
        <v>45757</v>
      </c>
      <c r="BQ211" s="161">
        <v>0.32400000000000001</v>
      </c>
      <c r="BR211" s="28"/>
      <c r="BT211" s="190">
        <f t="shared" si="143"/>
        <v>-4.8999999999999988E-2</v>
      </c>
      <c r="BW211" s="162"/>
      <c r="BX211" s="163"/>
      <c r="CB211" s="160"/>
      <c r="CC211" s="161"/>
      <c r="CD211" s="28"/>
      <c r="CF211" s="190"/>
      <c r="CI211" s="76"/>
      <c r="CJ211" s="91"/>
      <c r="CR211" s="190"/>
      <c r="CU211" s="76"/>
      <c r="CV211" s="91"/>
      <c r="DD211" s="190"/>
      <c r="DG211" s="76"/>
      <c r="DH211" s="91"/>
      <c r="DP211" s="190"/>
      <c r="DS211" s="76"/>
      <c r="DT211" s="91"/>
      <c r="EB211" s="190"/>
      <c r="EE211" s="76"/>
      <c r="EF211" s="91"/>
      <c r="EN211" s="190"/>
      <c r="EQ211" s="76"/>
      <c r="ER211" s="91"/>
      <c r="EZ211" s="190"/>
      <c r="FC211" s="76"/>
      <c r="FD211" s="91"/>
      <c r="FL211" s="190"/>
      <c r="FO211" s="76"/>
      <c r="FP211" s="91"/>
      <c r="FX211" s="190"/>
      <c r="GA211" s="76"/>
      <c r="GB211" s="91"/>
      <c r="GJ211" s="190"/>
      <c r="GM211" s="76"/>
      <c r="GN211" s="91"/>
      <c r="GV211" s="190"/>
      <c r="GY211" s="76"/>
      <c r="GZ211" s="91"/>
      <c r="HH211" s="190"/>
    </row>
    <row r="212" spans="3:216" x14ac:dyDescent="0.6">
      <c r="C212" s="59"/>
      <c r="D212" s="269"/>
      <c r="E212" s="28"/>
      <c r="F212" s="57"/>
      <c r="G212" s="28"/>
      <c r="H212" s="152"/>
      <c r="I212" s="158"/>
      <c r="J212" s="28"/>
      <c r="L212" s="190"/>
      <c r="O212" s="59"/>
      <c r="P212" s="159"/>
      <c r="Q212" s="99"/>
      <c r="R212" s="57"/>
      <c r="S212" s="28"/>
      <c r="T212" s="152"/>
      <c r="U212" s="265"/>
      <c r="X212" s="190"/>
      <c r="AA212" s="162"/>
      <c r="AB212" s="163"/>
      <c r="AF212" s="160"/>
      <c r="AG212" s="266"/>
      <c r="AH212" s="28"/>
      <c r="AJ212" s="190" t="e">
        <f t="shared" si="141"/>
        <v>#N/A</v>
      </c>
      <c r="AM212" s="162">
        <v>46345</v>
      </c>
      <c r="AN212" s="163">
        <v>0.69299999999999995</v>
      </c>
      <c r="AO212" s="99"/>
      <c r="AR212" s="160">
        <v>46364</v>
      </c>
      <c r="AS212" s="266">
        <v>2.66</v>
      </c>
      <c r="AT212" s="28"/>
      <c r="AV212" s="190"/>
      <c r="AY212" s="162">
        <v>46608</v>
      </c>
      <c r="AZ212" s="163">
        <v>1.532</v>
      </c>
      <c r="BD212" s="160">
        <v>46576</v>
      </c>
      <c r="BE212" s="161">
        <v>2.7850000000000001</v>
      </c>
      <c r="BF212" s="28"/>
      <c r="BH212" s="190" t="e">
        <f t="shared" si="142"/>
        <v>#N/A</v>
      </c>
      <c r="BK212" s="162">
        <v>45833</v>
      </c>
      <c r="BL212" s="163">
        <v>5.0000000000000001E-3</v>
      </c>
      <c r="BP212" s="160">
        <v>45758</v>
      </c>
      <c r="BQ212" s="161">
        <v>2.5999999999999999E-2</v>
      </c>
      <c r="BR212" s="28"/>
      <c r="BT212" s="190">
        <f t="shared" si="143"/>
        <v>2.0000000000000018E-3</v>
      </c>
      <c r="BW212" s="162"/>
      <c r="BX212" s="163"/>
      <c r="CB212" s="160"/>
      <c r="CC212" s="161"/>
      <c r="CD212" s="28"/>
      <c r="CF212" s="190"/>
      <c r="CI212" s="76"/>
      <c r="CJ212" s="91"/>
      <c r="CR212" s="190"/>
      <c r="CU212" s="76"/>
      <c r="CV212" s="91"/>
      <c r="DD212" s="190"/>
      <c r="DG212" s="76"/>
      <c r="DH212" s="91"/>
      <c r="DP212" s="190"/>
      <c r="DS212" s="76"/>
      <c r="DT212" s="91"/>
      <c r="EB212" s="190"/>
      <c r="EE212" s="76"/>
      <c r="EF212" s="91"/>
      <c r="EN212" s="190"/>
      <c r="EQ212" s="76"/>
      <c r="ER212" s="91"/>
      <c r="EZ212" s="190"/>
      <c r="FC212" s="76"/>
      <c r="FD212" s="91"/>
      <c r="FL212" s="190"/>
      <c r="FO212" s="76"/>
      <c r="FP212" s="91"/>
      <c r="FX212" s="190"/>
      <c r="GA212" s="76"/>
      <c r="GB212" s="91"/>
      <c r="GJ212" s="190"/>
      <c r="GM212" s="76"/>
      <c r="GN212" s="91"/>
      <c r="GV212" s="190"/>
      <c r="GY212" s="76"/>
      <c r="GZ212" s="91"/>
      <c r="HH212" s="190"/>
    </row>
    <row r="213" spans="3:216" x14ac:dyDescent="0.6">
      <c r="C213" s="59"/>
      <c r="D213" s="269"/>
      <c r="E213" s="28"/>
      <c r="F213" s="57"/>
      <c r="G213" s="28"/>
      <c r="H213" s="152"/>
      <c r="I213" s="158"/>
      <c r="J213" s="28"/>
      <c r="L213" s="190"/>
      <c r="O213" s="59"/>
      <c r="P213" s="159"/>
      <c r="Q213" s="99"/>
      <c r="R213" s="57"/>
      <c r="S213" s="28"/>
      <c r="T213" s="152"/>
      <c r="U213" s="265"/>
      <c r="X213" s="190"/>
      <c r="AA213" s="162"/>
      <c r="AB213" s="163"/>
      <c r="AF213" s="160"/>
      <c r="AG213" s="266"/>
      <c r="AH213" s="28"/>
      <c r="AJ213" s="190" t="e">
        <f t="shared" si="141"/>
        <v>#N/A</v>
      </c>
      <c r="AM213" s="162">
        <v>46346</v>
      </c>
      <c r="AN213" s="163">
        <v>7.9889999999999999</v>
      </c>
      <c r="AO213" s="99"/>
      <c r="AR213" s="160">
        <v>46365</v>
      </c>
      <c r="AS213" s="266">
        <v>4.7469999999999999</v>
      </c>
      <c r="AT213" s="28"/>
      <c r="AV213" s="190"/>
      <c r="AY213" s="162">
        <v>46630</v>
      </c>
      <c r="AZ213" s="163">
        <v>0.3</v>
      </c>
      <c r="BD213" s="160">
        <v>46588</v>
      </c>
      <c r="BE213" s="161">
        <v>2.069</v>
      </c>
      <c r="BF213" s="28"/>
      <c r="BH213" s="190" t="e">
        <f t="shared" si="142"/>
        <v>#N/A</v>
      </c>
      <c r="BK213" s="162">
        <v>45834</v>
      </c>
      <c r="BL213" s="163">
        <v>6.0000000000000001E-3</v>
      </c>
      <c r="BP213" s="160">
        <v>45761</v>
      </c>
      <c r="BQ213" s="161">
        <v>0.1</v>
      </c>
      <c r="BR213" s="28"/>
      <c r="BT213" s="190">
        <f t="shared" si="143"/>
        <v>-1.9000000000000003E-2</v>
      </c>
      <c r="BW213" s="162"/>
      <c r="BX213" s="163"/>
      <c r="CB213" s="160"/>
      <c r="CC213" s="161"/>
      <c r="CD213" s="28"/>
      <c r="CF213" s="190"/>
      <c r="CI213" s="76"/>
      <c r="CJ213" s="91"/>
      <c r="CR213" s="190"/>
      <c r="CU213" s="76"/>
      <c r="CV213" s="91"/>
      <c r="DD213" s="190"/>
      <c r="DG213" s="76"/>
      <c r="DH213" s="91"/>
      <c r="DP213" s="190"/>
      <c r="DS213" s="76"/>
      <c r="DT213" s="91"/>
      <c r="EB213" s="190"/>
      <c r="EE213" s="76"/>
      <c r="EF213" s="91"/>
      <c r="EN213" s="190"/>
      <c r="EQ213" s="76"/>
      <c r="ER213" s="91"/>
      <c r="EZ213" s="190"/>
      <c r="FC213" s="76"/>
      <c r="FD213" s="91"/>
      <c r="FL213" s="190"/>
      <c r="FO213" s="76"/>
      <c r="FP213" s="91"/>
      <c r="FX213" s="190"/>
      <c r="GA213" s="76"/>
      <c r="GB213" s="91"/>
      <c r="GJ213" s="190"/>
      <c r="GM213" s="76"/>
      <c r="GN213" s="91"/>
      <c r="GV213" s="190"/>
      <c r="GY213" s="76"/>
      <c r="GZ213" s="91"/>
      <c r="HH213" s="190"/>
    </row>
    <row r="214" spans="3:216" x14ac:dyDescent="0.6">
      <c r="C214" s="59"/>
      <c r="D214" s="269"/>
      <c r="E214" s="28"/>
      <c r="F214" s="57"/>
      <c r="G214" s="28"/>
      <c r="H214" s="152"/>
      <c r="I214" s="158"/>
      <c r="J214" s="28"/>
      <c r="L214" s="190"/>
      <c r="O214" s="59"/>
      <c r="P214" s="159"/>
      <c r="Q214" s="99"/>
      <c r="R214" s="57"/>
      <c r="S214" s="28"/>
      <c r="T214" s="152"/>
      <c r="U214" s="265"/>
      <c r="X214" s="190"/>
      <c r="AA214" s="162"/>
      <c r="AB214" s="163"/>
      <c r="AF214" s="160"/>
      <c r="AG214" s="266"/>
      <c r="AH214" s="28"/>
      <c r="AJ214" s="190" t="e">
        <f t="shared" si="141"/>
        <v>#N/A</v>
      </c>
      <c r="AM214" s="162">
        <v>46351</v>
      </c>
      <c r="AN214" s="163">
        <v>0.61299999999999999</v>
      </c>
      <c r="AO214" s="99"/>
      <c r="AR214" s="160">
        <v>46366</v>
      </c>
      <c r="AS214" s="266">
        <v>0.83299999999999996</v>
      </c>
      <c r="AT214" s="28"/>
      <c r="AV214" s="190"/>
      <c r="AY214" s="162">
        <v>46650</v>
      </c>
      <c r="AZ214" s="163">
        <v>0.71399999999999997</v>
      </c>
      <c r="BD214" s="160"/>
      <c r="BE214" s="161"/>
      <c r="BF214" s="28"/>
      <c r="BH214" s="190" t="e">
        <f t="shared" si="142"/>
        <v>#N/A</v>
      </c>
      <c r="BK214" s="162">
        <v>45835</v>
      </c>
      <c r="BL214" s="163">
        <v>0.104</v>
      </c>
      <c r="BP214" s="160">
        <v>45762</v>
      </c>
      <c r="BQ214" s="161">
        <v>0.24299999999999999</v>
      </c>
      <c r="BR214" s="28"/>
      <c r="BT214" s="190">
        <f t="shared" si="143"/>
        <v>-3.6000000000000004E-2</v>
      </c>
      <c r="BW214" s="162"/>
      <c r="BX214" s="163"/>
      <c r="CB214" s="160"/>
      <c r="CC214" s="161"/>
      <c r="CD214" s="28"/>
      <c r="CF214" s="190"/>
      <c r="CI214" s="76"/>
      <c r="CJ214" s="91"/>
      <c r="CR214" s="190"/>
      <c r="CU214" s="76"/>
      <c r="CV214" s="91"/>
      <c r="DD214" s="190"/>
      <c r="DG214" s="76"/>
      <c r="DH214" s="91"/>
      <c r="DP214" s="190"/>
      <c r="DS214" s="76"/>
      <c r="DT214" s="91"/>
      <c r="EB214" s="190"/>
      <c r="EE214" s="76"/>
      <c r="EF214" s="91"/>
      <c r="EN214" s="190"/>
      <c r="EQ214" s="76"/>
      <c r="ER214" s="91"/>
      <c r="EZ214" s="190"/>
      <c r="FC214" s="76"/>
      <c r="FD214" s="91"/>
      <c r="FL214" s="190"/>
      <c r="FO214" s="76"/>
      <c r="FP214" s="91"/>
      <c r="FX214" s="190"/>
      <c r="GA214" s="76"/>
      <c r="GB214" s="91"/>
      <c r="GJ214" s="190"/>
      <c r="GM214" s="76"/>
      <c r="GN214" s="91"/>
      <c r="GV214" s="190"/>
      <c r="GY214" s="76"/>
      <c r="GZ214" s="91"/>
      <c r="HH214" s="190"/>
    </row>
    <row r="215" spans="3:216" x14ac:dyDescent="0.6">
      <c r="C215" s="59"/>
      <c r="D215" s="269"/>
      <c r="E215" s="28"/>
      <c r="F215" s="57"/>
      <c r="G215" s="28"/>
      <c r="H215" s="152"/>
      <c r="I215" s="158"/>
      <c r="J215" s="28"/>
      <c r="L215" s="190"/>
      <c r="O215" s="59"/>
      <c r="P215" s="159"/>
      <c r="Q215" s="99"/>
      <c r="R215" s="57"/>
      <c r="S215" s="28"/>
      <c r="T215" s="152"/>
      <c r="U215" s="265"/>
      <c r="X215" s="190"/>
      <c r="AA215" s="162"/>
      <c r="AB215" s="163"/>
      <c r="AF215" s="160"/>
      <c r="AG215" s="266"/>
      <c r="AH215" s="28"/>
      <c r="AJ215" s="190" t="e">
        <f t="shared" si="141"/>
        <v>#N/A</v>
      </c>
      <c r="AM215" s="162">
        <v>46352</v>
      </c>
      <c r="AN215" s="163">
        <v>1.0680000000000001</v>
      </c>
      <c r="AO215" s="99"/>
      <c r="AR215" s="160">
        <v>46372</v>
      </c>
      <c r="AS215" s="266">
        <v>1.927</v>
      </c>
      <c r="AT215" s="28"/>
      <c r="AV215" s="190"/>
      <c r="AY215" s="162">
        <v>46659</v>
      </c>
      <c r="AZ215" s="163">
        <v>2.5859999999999999</v>
      </c>
      <c r="BD215" s="160"/>
      <c r="BE215" s="161"/>
      <c r="BF215" s="28"/>
      <c r="BH215" s="190" t="e">
        <f t="shared" si="142"/>
        <v>#N/A</v>
      </c>
      <c r="BK215" s="162">
        <v>45838</v>
      </c>
      <c r="BL215" s="163">
        <v>0.14499999999999999</v>
      </c>
      <c r="BP215" s="160">
        <v>45764</v>
      </c>
      <c r="BQ215" s="161">
        <v>0.12</v>
      </c>
      <c r="BR215" s="28"/>
      <c r="BT215" s="190">
        <f t="shared" si="143"/>
        <v>-1.7000000000000001E-2</v>
      </c>
      <c r="BW215" s="162"/>
      <c r="BX215" s="163"/>
      <c r="CB215" s="160"/>
      <c r="CC215" s="161"/>
      <c r="CD215" s="28"/>
      <c r="CF215" s="190"/>
      <c r="CI215" s="76"/>
      <c r="CJ215" s="91"/>
      <c r="CR215" s="190"/>
      <c r="CU215" s="76"/>
      <c r="CV215" s="91"/>
      <c r="DD215" s="190"/>
      <c r="DG215" s="76"/>
      <c r="DH215" s="91"/>
      <c r="DP215" s="190"/>
      <c r="DS215" s="76"/>
      <c r="DT215" s="91"/>
      <c r="EB215" s="190"/>
      <c r="EE215" s="76"/>
      <c r="EF215" s="91"/>
      <c r="EN215" s="190"/>
      <c r="EQ215" s="76"/>
      <c r="ER215" s="91"/>
      <c r="EZ215" s="190"/>
      <c r="FC215" s="76"/>
      <c r="FD215" s="91"/>
      <c r="FL215" s="190"/>
      <c r="FO215" s="76"/>
      <c r="FP215" s="91"/>
      <c r="FX215" s="190"/>
      <c r="GA215" s="76"/>
      <c r="GB215" s="91"/>
      <c r="GJ215" s="190"/>
      <c r="GM215" s="76"/>
      <c r="GN215" s="91"/>
      <c r="GV215" s="190"/>
      <c r="GY215" s="76"/>
      <c r="GZ215" s="91"/>
      <c r="HH215" s="190"/>
    </row>
    <row r="216" spans="3:216" x14ac:dyDescent="0.6">
      <c r="C216" s="59"/>
      <c r="D216" s="269"/>
      <c r="E216" s="28"/>
      <c r="F216" s="57"/>
      <c r="G216" s="28"/>
      <c r="H216" s="152"/>
      <c r="I216" s="158"/>
      <c r="J216" s="28"/>
      <c r="L216" s="190"/>
      <c r="O216" s="59"/>
      <c r="P216" s="159"/>
      <c r="Q216" s="99"/>
      <c r="R216" s="57"/>
      <c r="S216" s="28"/>
      <c r="T216" s="152"/>
      <c r="U216" s="265"/>
      <c r="X216" s="190"/>
      <c r="AA216" s="162"/>
      <c r="AB216" s="163"/>
      <c r="AF216" s="160"/>
      <c r="AG216" s="266"/>
      <c r="AH216" s="28"/>
      <c r="AJ216" s="190" t="e">
        <f t="shared" si="141"/>
        <v>#N/A</v>
      </c>
      <c r="AM216" s="162">
        <v>46357</v>
      </c>
      <c r="AN216" s="163">
        <v>2.4220000000000002</v>
      </c>
      <c r="AO216" s="99"/>
      <c r="AR216" s="160">
        <v>46379</v>
      </c>
      <c r="AS216" s="266">
        <v>1.3360000000000001</v>
      </c>
      <c r="AT216" s="28"/>
      <c r="AV216" s="190"/>
      <c r="AY216" s="162"/>
      <c r="AZ216" s="163"/>
      <c r="BD216" s="160"/>
      <c r="BE216" s="161"/>
      <c r="BF216" s="28"/>
      <c r="BH216" s="190" t="e">
        <f t="shared" si="142"/>
        <v>#N/A</v>
      </c>
      <c r="BK216" s="162">
        <v>45839</v>
      </c>
      <c r="BL216" s="163">
        <v>4.5999999999999999E-2</v>
      </c>
      <c r="BP216" s="160">
        <v>45768</v>
      </c>
      <c r="BQ216" s="161">
        <v>3.7999999999999999E-2</v>
      </c>
      <c r="BR216" s="28"/>
      <c r="BT216" s="190">
        <f t="shared" si="143"/>
        <v>-5.9999999999999984E-3</v>
      </c>
      <c r="BW216" s="162"/>
      <c r="BX216" s="163"/>
      <c r="CB216" s="160"/>
      <c r="CC216" s="161"/>
      <c r="CD216" s="28"/>
      <c r="CF216" s="190"/>
      <c r="CI216" s="76"/>
      <c r="CJ216" s="91"/>
      <c r="CR216" s="190"/>
      <c r="CU216" s="76"/>
      <c r="CV216" s="91"/>
      <c r="DD216" s="190"/>
      <c r="DG216" s="76"/>
      <c r="DH216" s="91"/>
      <c r="DP216" s="190"/>
      <c r="DS216" s="76"/>
      <c r="DT216" s="91"/>
      <c r="EB216" s="190"/>
      <c r="EE216" s="76"/>
      <c r="EF216" s="91"/>
      <c r="EN216" s="190"/>
      <c r="EQ216" s="76"/>
      <c r="ER216" s="91"/>
      <c r="EZ216" s="190"/>
      <c r="FC216" s="76"/>
      <c r="FD216" s="91"/>
      <c r="FL216" s="190"/>
      <c r="FO216" s="76"/>
      <c r="FP216" s="91"/>
      <c r="FX216" s="190"/>
      <c r="GA216" s="76"/>
      <c r="GB216" s="91"/>
      <c r="GJ216" s="190"/>
      <c r="GM216" s="76"/>
      <c r="GN216" s="91"/>
      <c r="GV216" s="190"/>
      <c r="GY216" s="76"/>
      <c r="GZ216" s="91"/>
      <c r="HH216" s="190"/>
    </row>
    <row r="217" spans="3:216" x14ac:dyDescent="0.6">
      <c r="C217" s="59"/>
      <c r="D217" s="269"/>
      <c r="E217" s="28"/>
      <c r="F217" s="57"/>
      <c r="G217" s="28"/>
      <c r="H217" s="152"/>
      <c r="I217" s="158"/>
      <c r="J217" s="28"/>
      <c r="L217" s="190"/>
      <c r="O217" s="59"/>
      <c r="P217" s="159"/>
      <c r="Q217" s="99"/>
      <c r="R217" s="57"/>
      <c r="S217" s="28"/>
      <c r="T217" s="152"/>
      <c r="U217" s="265"/>
      <c r="X217" s="190"/>
      <c r="AA217" s="162"/>
      <c r="AB217" s="163"/>
      <c r="AF217" s="160"/>
      <c r="AG217" s="266"/>
      <c r="AH217" s="28"/>
      <c r="AJ217" s="190" t="e">
        <f t="shared" si="141"/>
        <v>#N/A</v>
      </c>
      <c r="AM217" s="162">
        <v>46358</v>
      </c>
      <c r="AN217" s="163">
        <v>1.8740000000000001</v>
      </c>
      <c r="AO217" s="99"/>
      <c r="AR217" s="160">
        <v>46420</v>
      </c>
      <c r="AS217" s="266">
        <v>2.8849999999999998</v>
      </c>
      <c r="AT217" s="28"/>
      <c r="AV217" s="190"/>
      <c r="AY217" s="162"/>
      <c r="AZ217" s="163"/>
      <c r="BD217" s="160"/>
      <c r="BE217" s="161"/>
      <c r="BF217" s="28"/>
      <c r="BH217" s="190" t="e">
        <f t="shared" si="142"/>
        <v>#N/A</v>
      </c>
      <c r="BK217" s="162">
        <v>45840</v>
      </c>
      <c r="BL217" s="163">
        <v>6.6000000000000003E-2</v>
      </c>
      <c r="BP217" s="160">
        <v>45769</v>
      </c>
      <c r="BQ217" s="161">
        <v>5.7000000000000002E-2</v>
      </c>
      <c r="BR217" s="28"/>
      <c r="BT217" s="190">
        <f t="shared" si="143"/>
        <v>-3.0000000000000027E-3</v>
      </c>
      <c r="BW217" s="162"/>
      <c r="BX217" s="163"/>
      <c r="CB217" s="160"/>
      <c r="CC217" s="161"/>
      <c r="CD217" s="28"/>
      <c r="CF217" s="190"/>
      <c r="CI217" s="76"/>
      <c r="CJ217" s="91"/>
      <c r="CR217" s="190"/>
      <c r="CU217" s="76"/>
      <c r="CV217" s="91"/>
      <c r="DD217" s="190"/>
      <c r="DG217" s="76"/>
      <c r="DH217" s="91"/>
      <c r="DP217" s="190"/>
      <c r="DS217" s="76"/>
      <c r="DT217" s="91"/>
      <c r="EB217" s="190"/>
      <c r="EE217" s="76"/>
      <c r="EF217" s="91"/>
      <c r="EN217" s="190"/>
      <c r="EQ217" s="76"/>
      <c r="ER217" s="91"/>
      <c r="EZ217" s="190"/>
      <c r="FC217" s="76"/>
      <c r="FD217" s="91"/>
      <c r="FL217" s="190"/>
      <c r="FO217" s="76"/>
      <c r="FP217" s="91"/>
      <c r="FX217" s="190"/>
      <c r="GA217" s="76"/>
      <c r="GB217" s="91"/>
      <c r="GJ217" s="190"/>
      <c r="GM217" s="76"/>
      <c r="GN217" s="91"/>
      <c r="GV217" s="190"/>
      <c r="GY217" s="76"/>
      <c r="GZ217" s="91"/>
      <c r="HH217" s="190"/>
    </row>
    <row r="218" spans="3:216" x14ac:dyDescent="0.6">
      <c r="C218" s="59"/>
      <c r="D218" s="269"/>
      <c r="E218" s="28"/>
      <c r="F218" s="57"/>
      <c r="G218" s="28"/>
      <c r="H218" s="152"/>
      <c r="I218" s="158"/>
      <c r="J218" s="28"/>
      <c r="L218" s="190"/>
      <c r="O218" s="59"/>
      <c r="P218" s="159"/>
      <c r="Q218" s="99"/>
      <c r="R218" s="57"/>
      <c r="S218" s="28"/>
      <c r="T218" s="152"/>
      <c r="U218" s="265"/>
      <c r="X218" s="190"/>
      <c r="AA218" s="162"/>
      <c r="AB218" s="163"/>
      <c r="AF218" s="160"/>
      <c r="AG218" s="266"/>
      <c r="AH218" s="28"/>
      <c r="AJ218" s="190"/>
      <c r="AM218" s="162">
        <v>46363</v>
      </c>
      <c r="AN218" s="163">
        <v>1.9730000000000001</v>
      </c>
      <c r="AO218" s="99"/>
      <c r="AR218" s="160">
        <v>46455</v>
      </c>
      <c r="AS218" s="266">
        <v>15.239000000000001</v>
      </c>
      <c r="AT218" s="28"/>
      <c r="AV218" s="190"/>
      <c r="AY218" s="162"/>
      <c r="AZ218" s="163"/>
      <c r="BD218" s="160"/>
      <c r="BE218" s="161"/>
      <c r="BF218" s="28"/>
      <c r="BH218" s="190" t="e">
        <f t="shared" si="142"/>
        <v>#N/A</v>
      </c>
      <c r="BK218" s="162">
        <v>45841</v>
      </c>
      <c r="BL218" s="163">
        <v>0.22900000000000001</v>
      </c>
      <c r="BP218" s="160">
        <v>45770</v>
      </c>
      <c r="BQ218" s="161">
        <v>3.7999999999999999E-2</v>
      </c>
      <c r="BR218" s="28"/>
      <c r="BT218" s="190">
        <f t="shared" si="143"/>
        <v>-5.9999999999999984E-3</v>
      </c>
      <c r="BW218" s="162"/>
      <c r="BX218" s="163"/>
      <c r="CB218" s="160"/>
      <c r="CC218" s="161"/>
      <c r="CD218" s="28"/>
      <c r="CF218" s="190"/>
      <c r="CI218" s="76"/>
      <c r="CJ218" s="91"/>
      <c r="CR218" s="190"/>
      <c r="CU218" s="76"/>
      <c r="CV218" s="91"/>
      <c r="DD218" s="190"/>
      <c r="DG218" s="76"/>
      <c r="DH218" s="91"/>
      <c r="DP218" s="190"/>
      <c r="DS218" s="76"/>
      <c r="DT218" s="91"/>
      <c r="EB218" s="190"/>
      <c r="EE218" s="76"/>
      <c r="EF218" s="91"/>
      <c r="EN218" s="190"/>
      <c r="EQ218" s="76"/>
      <c r="ER218" s="91"/>
      <c r="EZ218" s="190"/>
      <c r="FC218" s="76"/>
      <c r="FD218" s="91"/>
      <c r="FL218" s="190"/>
      <c r="FO218" s="76"/>
      <c r="FP218" s="91"/>
      <c r="FX218" s="190"/>
      <c r="GA218" s="76"/>
      <c r="GB218" s="91"/>
      <c r="GJ218" s="190"/>
      <c r="GM218" s="76"/>
      <c r="GN218" s="91"/>
      <c r="GV218" s="190"/>
      <c r="GY218" s="76"/>
      <c r="GZ218" s="91"/>
      <c r="HH218" s="190"/>
    </row>
    <row r="219" spans="3:216" x14ac:dyDescent="0.6">
      <c r="C219" s="59"/>
      <c r="D219" s="269"/>
      <c r="E219" s="28"/>
      <c r="F219" s="57"/>
      <c r="G219" s="28"/>
      <c r="H219" s="152"/>
      <c r="I219" s="158"/>
      <c r="J219" s="28"/>
      <c r="L219" s="190"/>
      <c r="O219" s="59"/>
      <c r="P219" s="159"/>
      <c r="Q219" s="99"/>
      <c r="R219" s="57"/>
      <c r="S219" s="28"/>
      <c r="T219" s="152"/>
      <c r="U219" s="265"/>
      <c r="X219" s="190"/>
      <c r="AA219" s="162"/>
      <c r="AB219" s="163"/>
      <c r="AF219" s="160"/>
      <c r="AG219" s="266"/>
      <c r="AH219" s="28"/>
      <c r="AJ219" s="190"/>
      <c r="AM219" s="162">
        <v>46364</v>
      </c>
      <c r="AN219" s="163">
        <v>20.337</v>
      </c>
      <c r="AO219" s="99"/>
      <c r="AR219" s="160">
        <v>46457</v>
      </c>
      <c r="AS219" s="266">
        <v>3.774</v>
      </c>
      <c r="AT219" s="28"/>
      <c r="AV219" s="190"/>
      <c r="AY219" s="162"/>
      <c r="AZ219" s="163"/>
      <c r="BD219" s="160"/>
      <c r="BE219" s="161"/>
      <c r="BF219" s="28"/>
      <c r="BH219" s="190" t="e">
        <f t="shared" si="142"/>
        <v>#N/A</v>
      </c>
      <c r="BK219" s="162">
        <v>45845</v>
      </c>
      <c r="BL219" s="163">
        <v>6.7000000000000004E-2</v>
      </c>
      <c r="BP219" s="160">
        <v>45771</v>
      </c>
      <c r="BQ219" s="161">
        <v>0.153</v>
      </c>
      <c r="BR219" s="28"/>
      <c r="BT219" s="190">
        <f t="shared" si="143"/>
        <v>-2.3999999999999994E-2</v>
      </c>
      <c r="BW219" s="162"/>
      <c r="BX219" s="163"/>
      <c r="CB219" s="160"/>
      <c r="CC219" s="161"/>
      <c r="CD219" s="28"/>
      <c r="CF219" s="190"/>
      <c r="CI219" s="76"/>
      <c r="CJ219" s="91"/>
      <c r="CR219" s="190"/>
      <c r="CU219" s="76"/>
      <c r="CV219" s="91"/>
      <c r="DD219" s="190"/>
      <c r="DG219" s="76"/>
      <c r="DH219" s="91"/>
      <c r="DP219" s="190"/>
      <c r="DS219" s="76"/>
      <c r="DT219" s="91"/>
      <c r="EB219" s="190"/>
      <c r="EE219" s="76"/>
      <c r="EF219" s="91"/>
      <c r="EN219" s="190"/>
      <c r="EQ219" s="76"/>
      <c r="ER219" s="91"/>
      <c r="EZ219" s="190"/>
      <c r="FC219" s="76"/>
      <c r="FD219" s="91"/>
      <c r="FL219" s="190"/>
      <c r="FO219" s="76"/>
      <c r="FP219" s="91"/>
      <c r="FX219" s="190"/>
      <c r="GA219" s="76"/>
      <c r="GB219" s="91"/>
      <c r="GJ219" s="190"/>
      <c r="GM219" s="76"/>
      <c r="GN219" s="91"/>
      <c r="GV219" s="190"/>
      <c r="GY219" s="76"/>
      <c r="GZ219" s="91"/>
      <c r="HH219" s="190"/>
    </row>
    <row r="220" spans="3:216" x14ac:dyDescent="0.6">
      <c r="C220" s="59"/>
      <c r="D220" s="269"/>
      <c r="E220" s="28"/>
      <c r="F220" s="57"/>
      <c r="G220" s="28"/>
      <c r="H220" s="152"/>
      <c r="I220" s="158"/>
      <c r="J220" s="28"/>
      <c r="L220" s="190"/>
      <c r="O220" s="59"/>
      <c r="P220" s="159"/>
      <c r="Q220" s="99"/>
      <c r="R220" s="57"/>
      <c r="S220" s="28"/>
      <c r="T220" s="152"/>
      <c r="U220" s="265"/>
      <c r="X220" s="190"/>
      <c r="AA220" s="162"/>
      <c r="AB220" s="163"/>
      <c r="AF220" s="160"/>
      <c r="AG220" s="266"/>
      <c r="AH220" s="28"/>
      <c r="AJ220" s="190"/>
      <c r="AM220" s="162">
        <v>46365</v>
      </c>
      <c r="AN220" s="163">
        <v>0.79300000000000004</v>
      </c>
      <c r="AO220" s="99"/>
      <c r="AR220" s="160">
        <v>46458</v>
      </c>
      <c r="AS220" s="266">
        <v>41.883000000000003</v>
      </c>
      <c r="AT220" s="28"/>
      <c r="AV220" s="190"/>
      <c r="AY220" s="162"/>
      <c r="AZ220" s="163"/>
      <c r="BD220" s="160"/>
      <c r="BE220" s="161"/>
      <c r="BF220" s="28"/>
      <c r="BH220" s="190" t="e">
        <f t="shared" si="142"/>
        <v>#N/A</v>
      </c>
      <c r="BK220" s="162">
        <v>45846</v>
      </c>
      <c r="BL220" s="163">
        <v>8.3000000000000004E-2</v>
      </c>
      <c r="BP220" s="160">
        <v>45772</v>
      </c>
      <c r="BQ220" s="161">
        <v>3.2000000000000001E-2</v>
      </c>
      <c r="BR220" s="28"/>
      <c r="BT220" s="190">
        <f t="shared" si="143"/>
        <v>-5.000000000000001E-3</v>
      </c>
      <c r="BW220" s="162"/>
      <c r="BX220" s="163"/>
      <c r="CB220" s="160"/>
      <c r="CC220" s="161"/>
      <c r="CD220" s="28"/>
      <c r="CF220" s="190"/>
      <c r="CI220" s="76"/>
      <c r="CJ220" s="91"/>
      <c r="CR220" s="190"/>
      <c r="CU220" s="76"/>
      <c r="CV220" s="91"/>
      <c r="DD220" s="190"/>
      <c r="DG220" s="76"/>
      <c r="DH220" s="91"/>
      <c r="DP220" s="190"/>
      <c r="DS220" s="76"/>
      <c r="DT220" s="91"/>
      <c r="EB220" s="190"/>
      <c r="EE220" s="76"/>
      <c r="EF220" s="91"/>
      <c r="EN220" s="190"/>
      <c r="EQ220" s="76"/>
      <c r="ER220" s="91"/>
      <c r="EZ220" s="190"/>
      <c r="FC220" s="76"/>
      <c r="FD220" s="91"/>
      <c r="FL220" s="190"/>
      <c r="FO220" s="76"/>
      <c r="FP220" s="91"/>
      <c r="FX220" s="190"/>
      <c r="GA220" s="76"/>
      <c r="GB220" s="91"/>
      <c r="GJ220" s="190"/>
      <c r="GM220" s="76"/>
      <c r="GN220" s="91"/>
      <c r="GV220" s="190"/>
      <c r="GY220" s="76"/>
      <c r="GZ220" s="91"/>
      <c r="HH220" s="190"/>
    </row>
    <row r="221" spans="3:216" x14ac:dyDescent="0.6">
      <c r="C221" s="59"/>
      <c r="D221" s="269"/>
      <c r="E221" s="28"/>
      <c r="F221" s="57"/>
      <c r="G221" s="28"/>
      <c r="H221" s="152"/>
      <c r="I221" s="158"/>
      <c r="J221" s="28"/>
      <c r="L221" s="190"/>
      <c r="O221" s="59"/>
      <c r="P221" s="159"/>
      <c r="Q221" s="99"/>
      <c r="R221" s="57"/>
      <c r="S221" s="28"/>
      <c r="T221" s="152"/>
      <c r="U221" s="265"/>
      <c r="X221" s="190"/>
      <c r="AA221" s="162"/>
      <c r="AB221" s="163"/>
      <c r="AF221" s="160"/>
      <c r="AG221" s="266"/>
      <c r="AH221" s="28"/>
      <c r="AJ221" s="190"/>
      <c r="AM221" s="162">
        <v>46371</v>
      </c>
      <c r="AN221" s="163">
        <v>1.321</v>
      </c>
      <c r="AO221" s="99"/>
      <c r="AR221" s="160">
        <v>46462</v>
      </c>
      <c r="AS221" s="266">
        <v>1.196</v>
      </c>
      <c r="AT221" s="28"/>
      <c r="AV221" s="190"/>
      <c r="AY221" s="162"/>
      <c r="AZ221" s="163"/>
      <c r="BD221" s="160"/>
      <c r="BE221" s="161"/>
      <c r="BF221" s="28"/>
      <c r="BH221" s="190" t="e">
        <f t="shared" si="142"/>
        <v>#N/A</v>
      </c>
      <c r="BK221" s="162">
        <v>45847</v>
      </c>
      <c r="BL221" s="163">
        <v>2.3E-2</v>
      </c>
      <c r="BP221" s="160">
        <v>45775</v>
      </c>
      <c r="BQ221" s="161">
        <v>0.13100000000000001</v>
      </c>
      <c r="BR221" s="28"/>
      <c r="BT221" s="190">
        <f t="shared" si="143"/>
        <v>-1.9000000000000003E-2</v>
      </c>
      <c r="BW221" s="162"/>
      <c r="BX221" s="163"/>
      <c r="CB221" s="160"/>
      <c r="CC221" s="161"/>
      <c r="CD221" s="28"/>
      <c r="CF221" s="190"/>
      <c r="CI221" s="76"/>
      <c r="CJ221" s="91"/>
      <c r="CR221" s="190"/>
      <c r="CU221" s="76"/>
      <c r="CV221" s="91"/>
      <c r="DD221" s="190"/>
      <c r="DG221" s="76"/>
      <c r="DH221" s="91"/>
      <c r="DP221" s="190"/>
      <c r="DS221" s="76"/>
      <c r="DT221" s="91"/>
      <c r="EB221" s="190"/>
      <c r="EE221" s="76"/>
      <c r="EF221" s="91"/>
      <c r="EN221" s="190"/>
      <c r="EQ221" s="76"/>
      <c r="ER221" s="91"/>
      <c r="EZ221" s="190"/>
      <c r="FC221" s="76"/>
      <c r="FD221" s="91"/>
      <c r="FL221" s="190"/>
      <c r="FO221" s="76"/>
      <c r="FP221" s="91"/>
      <c r="FX221" s="190"/>
      <c r="GA221" s="76"/>
      <c r="GB221" s="91"/>
      <c r="GJ221" s="190"/>
      <c r="GM221" s="76"/>
      <c r="GN221" s="91"/>
      <c r="GV221" s="190"/>
      <c r="GY221" s="76"/>
      <c r="GZ221" s="91"/>
      <c r="HH221" s="190"/>
    </row>
    <row r="222" spans="3:216" x14ac:dyDescent="0.6">
      <c r="C222" s="59"/>
      <c r="D222" s="269"/>
      <c r="E222" s="28"/>
      <c r="F222" s="57"/>
      <c r="G222" s="28"/>
      <c r="H222" s="152"/>
      <c r="I222" s="158"/>
      <c r="J222" s="28"/>
      <c r="L222" s="190"/>
      <c r="O222" s="59"/>
      <c r="P222" s="159"/>
      <c r="Q222" s="99"/>
      <c r="R222" s="57"/>
      <c r="S222" s="28"/>
      <c r="T222" s="152"/>
      <c r="U222" s="265"/>
      <c r="X222" s="190"/>
      <c r="AA222" s="162"/>
      <c r="AB222" s="163"/>
      <c r="AF222" s="160"/>
      <c r="AG222" s="266"/>
      <c r="AH222" s="28"/>
      <c r="AJ222" s="190"/>
      <c r="AM222" s="162">
        <v>46379</v>
      </c>
      <c r="AN222" s="163">
        <v>1.5409999999999999</v>
      </c>
      <c r="AO222" s="99"/>
      <c r="AR222" s="160">
        <v>46465</v>
      </c>
      <c r="AS222" s="266">
        <v>0.66800000000000004</v>
      </c>
      <c r="AT222" s="28"/>
      <c r="AV222" s="190"/>
      <c r="AY222" s="162"/>
      <c r="AZ222" s="163"/>
      <c r="BD222" s="160"/>
      <c r="BE222" s="161"/>
      <c r="BF222" s="28"/>
      <c r="BH222" s="190" t="e">
        <f t="shared" si="142"/>
        <v>#N/A</v>
      </c>
      <c r="BK222" s="162">
        <v>45848</v>
      </c>
      <c r="BL222" s="163">
        <v>0.24299999999999999</v>
      </c>
      <c r="BP222" s="160">
        <v>45776</v>
      </c>
      <c r="BQ222" s="161">
        <v>6.9000000000000006E-2</v>
      </c>
      <c r="BR222" s="28"/>
      <c r="BT222" s="190">
        <f t="shared" si="143"/>
        <v>-1.1000000000000003E-2</v>
      </c>
      <c r="BW222" s="162"/>
      <c r="BX222" s="163"/>
      <c r="CB222" s="160"/>
      <c r="CC222" s="161"/>
      <c r="CD222" s="28"/>
      <c r="CF222" s="190"/>
      <c r="CI222" s="76"/>
      <c r="CJ222" s="91"/>
      <c r="CR222" s="190"/>
      <c r="CU222" s="76"/>
      <c r="CV222" s="91"/>
      <c r="DD222" s="190"/>
      <c r="DG222" s="76"/>
      <c r="DH222" s="91"/>
      <c r="DP222" s="190"/>
      <c r="DS222" s="76"/>
      <c r="DT222" s="91"/>
      <c r="EB222" s="190"/>
      <c r="EE222" s="76"/>
      <c r="EF222" s="91"/>
      <c r="EN222" s="190"/>
      <c r="EQ222" s="76"/>
      <c r="ER222" s="91"/>
      <c r="EZ222" s="190"/>
      <c r="FC222" s="76"/>
      <c r="FD222" s="91"/>
      <c r="FL222" s="190"/>
      <c r="FO222" s="76"/>
      <c r="FP222" s="91"/>
      <c r="FX222" s="190"/>
      <c r="GA222" s="76"/>
      <c r="GB222" s="91"/>
      <c r="GJ222" s="190"/>
      <c r="GM222" s="76"/>
      <c r="GN222" s="91"/>
      <c r="GV222" s="190"/>
      <c r="GY222" s="76"/>
      <c r="GZ222" s="91"/>
      <c r="HH222" s="190"/>
    </row>
    <row r="223" spans="3:216" x14ac:dyDescent="0.6">
      <c r="C223" s="59"/>
      <c r="D223" s="269"/>
      <c r="E223" s="28"/>
      <c r="F223" s="57"/>
      <c r="G223" s="28"/>
      <c r="H223" s="152"/>
      <c r="I223" s="158"/>
      <c r="J223" s="28"/>
      <c r="L223" s="190"/>
      <c r="O223" s="59"/>
      <c r="P223" s="159"/>
      <c r="Q223" s="99"/>
      <c r="R223" s="57"/>
      <c r="S223" s="28"/>
      <c r="T223" s="152"/>
      <c r="U223" s="265"/>
      <c r="X223" s="190"/>
      <c r="AA223" s="162"/>
      <c r="AB223" s="163"/>
      <c r="AF223" s="160"/>
      <c r="AG223" s="266"/>
      <c r="AH223" s="28"/>
      <c r="AJ223" s="190"/>
      <c r="AM223" s="162">
        <v>46386</v>
      </c>
      <c r="AN223" s="163">
        <v>1E-3</v>
      </c>
      <c r="AO223" s="99"/>
      <c r="AR223" s="160">
        <v>46478</v>
      </c>
      <c r="AS223" s="266">
        <v>2.19</v>
      </c>
      <c r="AT223" s="28"/>
      <c r="AV223" s="190"/>
      <c r="AY223" s="162"/>
      <c r="AZ223" s="163"/>
      <c r="BD223" s="160"/>
      <c r="BE223" s="161"/>
      <c r="BF223" s="28"/>
      <c r="BH223" s="190" t="e">
        <f t="shared" si="142"/>
        <v>#N/A</v>
      </c>
      <c r="BK223" s="162">
        <v>45852</v>
      </c>
      <c r="BL223" s="163">
        <v>3.5000000000000003E-2</v>
      </c>
      <c r="BP223" s="160">
        <v>45777</v>
      </c>
      <c r="BQ223" s="161">
        <v>9.4E-2</v>
      </c>
      <c r="BR223" s="28"/>
      <c r="BT223" s="190">
        <f t="shared" si="143"/>
        <v>-1.4999999999999999E-2</v>
      </c>
      <c r="BW223" s="162"/>
      <c r="BX223" s="163"/>
      <c r="CB223" s="160"/>
      <c r="CC223" s="161"/>
      <c r="CD223" s="28"/>
      <c r="CF223" s="190"/>
      <c r="CI223" s="76"/>
      <c r="CJ223" s="91"/>
      <c r="CR223" s="190"/>
      <c r="CU223" s="76"/>
      <c r="CV223" s="91"/>
      <c r="DD223" s="190"/>
      <c r="DG223" s="76"/>
      <c r="DH223" s="91"/>
      <c r="DP223" s="190"/>
      <c r="DS223" s="76"/>
      <c r="DT223" s="91"/>
      <c r="EB223" s="190"/>
      <c r="EE223" s="76"/>
      <c r="EF223" s="91"/>
      <c r="EN223" s="190"/>
      <c r="EQ223" s="76"/>
      <c r="ER223" s="91"/>
      <c r="EZ223" s="190"/>
      <c r="FC223" s="76"/>
      <c r="FD223" s="91"/>
      <c r="FL223" s="190"/>
      <c r="FO223" s="76"/>
      <c r="FP223" s="91"/>
      <c r="FX223" s="190"/>
      <c r="GA223" s="76"/>
      <c r="GB223" s="91"/>
      <c r="GJ223" s="190"/>
      <c r="GM223" s="76"/>
      <c r="GN223" s="91"/>
      <c r="GV223" s="190"/>
      <c r="GY223" s="76"/>
      <c r="GZ223" s="91"/>
      <c r="HH223" s="190"/>
    </row>
    <row r="224" spans="3:216" x14ac:dyDescent="0.6">
      <c r="C224" s="59"/>
      <c r="D224" s="269"/>
      <c r="E224" s="28"/>
      <c r="F224" s="57"/>
      <c r="G224" s="28"/>
      <c r="H224" s="152"/>
      <c r="I224" s="158"/>
      <c r="J224" s="28"/>
      <c r="L224" s="190"/>
      <c r="O224" s="59"/>
      <c r="P224" s="159"/>
      <c r="Q224" s="99"/>
      <c r="R224" s="57"/>
      <c r="S224" s="28"/>
      <c r="T224" s="152"/>
      <c r="U224" s="265"/>
      <c r="X224" s="190"/>
      <c r="AA224" s="162"/>
      <c r="AB224" s="163"/>
      <c r="AF224" s="160"/>
      <c r="AG224" s="266"/>
      <c r="AH224" s="28"/>
      <c r="AJ224" s="190"/>
      <c r="AM224" s="162">
        <v>46399</v>
      </c>
      <c r="AN224" s="163">
        <v>17.690999999999999</v>
      </c>
      <c r="AO224" s="99"/>
      <c r="AR224" s="160">
        <v>46507</v>
      </c>
      <c r="AS224" s="266">
        <v>1.667</v>
      </c>
      <c r="AT224" s="28"/>
      <c r="AV224" s="190"/>
      <c r="AY224" s="162"/>
      <c r="AZ224" s="163"/>
      <c r="BD224" s="160"/>
      <c r="BE224" s="161"/>
      <c r="BF224" s="28"/>
      <c r="BH224" s="190" t="e">
        <f t="shared" si="142"/>
        <v>#N/A</v>
      </c>
      <c r="BK224" s="162">
        <v>45853</v>
      </c>
      <c r="BL224" s="163">
        <v>0.186</v>
      </c>
      <c r="BP224" s="160">
        <v>45778</v>
      </c>
      <c r="BQ224" s="161">
        <v>0.11700000000000001</v>
      </c>
      <c r="BR224" s="28"/>
      <c r="BT224" s="190">
        <f t="shared" si="143"/>
        <v>-8.4000000000000005E-2</v>
      </c>
      <c r="BW224" s="162"/>
      <c r="BX224" s="163"/>
      <c r="CB224" s="160"/>
      <c r="CC224" s="161"/>
      <c r="CD224" s="28"/>
      <c r="CF224" s="190"/>
      <c r="CI224" s="76"/>
      <c r="CJ224" s="91"/>
      <c r="CR224" s="190"/>
      <c r="CU224" s="76"/>
      <c r="CV224" s="91"/>
      <c r="DD224" s="190"/>
      <c r="DG224" s="76"/>
      <c r="DH224" s="91"/>
      <c r="DP224" s="190"/>
      <c r="DS224" s="76"/>
      <c r="DT224" s="91"/>
      <c r="EB224" s="190"/>
      <c r="EE224" s="76"/>
      <c r="EF224" s="91"/>
      <c r="EN224" s="190"/>
      <c r="EQ224" s="76"/>
      <c r="ER224" s="91"/>
      <c r="EZ224" s="190"/>
      <c r="FC224" s="76"/>
      <c r="FD224" s="91"/>
      <c r="FL224" s="190"/>
      <c r="FO224" s="76"/>
      <c r="FP224" s="91"/>
      <c r="FX224" s="190"/>
      <c r="GA224" s="76"/>
      <c r="GB224" s="91"/>
      <c r="GJ224" s="190"/>
      <c r="GM224" s="76"/>
      <c r="GN224" s="91"/>
      <c r="GV224" s="190"/>
      <c r="GY224" s="76"/>
      <c r="GZ224" s="91"/>
      <c r="HH224" s="190"/>
    </row>
    <row r="225" spans="3:216" x14ac:dyDescent="0.6">
      <c r="C225" s="59"/>
      <c r="D225" s="269"/>
      <c r="E225" s="28"/>
      <c r="F225" s="57"/>
      <c r="G225" s="28"/>
      <c r="H225" s="152"/>
      <c r="I225" s="158"/>
      <c r="J225" s="28"/>
      <c r="L225" s="190"/>
      <c r="O225" s="59"/>
      <c r="P225" s="159"/>
      <c r="Q225" s="99"/>
      <c r="R225" s="57"/>
      <c r="S225" s="28"/>
      <c r="T225" s="152"/>
      <c r="U225" s="265"/>
      <c r="X225" s="190"/>
      <c r="AA225" s="162"/>
      <c r="AB225" s="163"/>
      <c r="AF225" s="160"/>
      <c r="AG225" s="266"/>
      <c r="AH225" s="28"/>
      <c r="AJ225" s="190"/>
      <c r="AM225" s="162">
        <v>46450</v>
      </c>
      <c r="AN225" s="163">
        <v>50.555999999999997</v>
      </c>
      <c r="AO225" s="99"/>
      <c r="AR225" s="160">
        <v>46511</v>
      </c>
      <c r="AS225" s="266">
        <v>21.372</v>
      </c>
      <c r="AT225" s="28"/>
      <c r="AV225" s="190"/>
      <c r="AY225" s="162"/>
      <c r="AZ225" s="163"/>
      <c r="BD225" s="160"/>
      <c r="BE225" s="161"/>
      <c r="BF225" s="28"/>
      <c r="BH225" s="190" t="e">
        <f t="shared" si="142"/>
        <v>#N/A</v>
      </c>
      <c r="BK225" s="162">
        <v>45855</v>
      </c>
      <c r="BL225" s="163">
        <v>3.5000000000000003E-2</v>
      </c>
      <c r="BP225" s="160">
        <v>45779</v>
      </c>
      <c r="BQ225" s="161">
        <v>0.125</v>
      </c>
      <c r="BR225" s="28"/>
      <c r="BT225" s="190">
        <f t="shared" si="143"/>
        <v>4.6000000000000013E-2</v>
      </c>
      <c r="BW225" s="162"/>
      <c r="BX225" s="163"/>
      <c r="CB225" s="160"/>
      <c r="CC225" s="161"/>
      <c r="CD225" s="28"/>
      <c r="CF225" s="190"/>
      <c r="CI225" s="76"/>
      <c r="CJ225" s="91"/>
      <c r="CR225" s="190"/>
      <c r="CU225" s="76"/>
      <c r="CV225" s="91"/>
      <c r="DD225" s="190"/>
      <c r="DG225" s="76"/>
      <c r="DH225" s="91"/>
      <c r="DP225" s="190"/>
      <c r="DS225" s="76"/>
      <c r="DT225" s="91"/>
      <c r="EB225" s="190"/>
      <c r="EE225" s="76"/>
      <c r="EF225" s="91"/>
      <c r="EN225" s="190"/>
      <c r="EQ225" s="76"/>
      <c r="ER225" s="91"/>
      <c r="EZ225" s="190"/>
      <c r="FC225" s="76"/>
      <c r="FD225" s="91"/>
      <c r="FL225" s="190"/>
      <c r="FO225" s="76"/>
      <c r="FP225" s="91"/>
      <c r="FX225" s="190"/>
      <c r="GA225" s="76"/>
      <c r="GB225" s="91"/>
      <c r="GJ225" s="190"/>
      <c r="GM225" s="76"/>
      <c r="GN225" s="91"/>
      <c r="GV225" s="190"/>
      <c r="GY225" s="76"/>
      <c r="GZ225" s="91"/>
      <c r="HH225" s="190"/>
    </row>
    <row r="226" spans="3:216" x14ac:dyDescent="0.6">
      <c r="C226" s="59"/>
      <c r="D226" s="269"/>
      <c r="E226" s="28"/>
      <c r="F226" s="57"/>
      <c r="G226" s="28"/>
      <c r="H226" s="152"/>
      <c r="I226" s="158"/>
      <c r="J226" s="28"/>
      <c r="L226" s="190"/>
      <c r="O226" s="59"/>
      <c r="P226" s="159"/>
      <c r="Q226" s="99"/>
      <c r="R226" s="57"/>
      <c r="S226" s="28"/>
      <c r="T226" s="152"/>
      <c r="U226" s="265"/>
      <c r="X226" s="190"/>
      <c r="AA226" s="162"/>
      <c r="AB226" s="163"/>
      <c r="AF226" s="160"/>
      <c r="AG226" s="266"/>
      <c r="AH226" s="28"/>
      <c r="AJ226" s="190"/>
      <c r="AM226" s="162">
        <v>46454</v>
      </c>
      <c r="AN226" s="163">
        <v>5.8760000000000003</v>
      </c>
      <c r="AO226" s="99"/>
      <c r="AR226" s="160">
        <v>46513</v>
      </c>
      <c r="AS226" s="266">
        <v>1.6519999999999999</v>
      </c>
      <c r="AT226" s="28"/>
      <c r="AV226" s="190"/>
      <c r="AY226" s="162"/>
      <c r="AZ226" s="163"/>
      <c r="BD226" s="160"/>
      <c r="BE226" s="161"/>
      <c r="BF226" s="28"/>
      <c r="BH226" s="190" t="e">
        <f t="shared" si="142"/>
        <v>#N/A</v>
      </c>
      <c r="BK226" s="162">
        <v>45856</v>
      </c>
      <c r="BL226" s="163">
        <v>0.126</v>
      </c>
      <c r="BP226" s="160">
        <v>45782</v>
      </c>
      <c r="BQ226" s="161">
        <v>3.0000000000000001E-3</v>
      </c>
      <c r="BR226" s="28"/>
      <c r="BT226" s="190">
        <f t="shared" si="143"/>
        <v>0</v>
      </c>
      <c r="BW226" s="162"/>
      <c r="BX226" s="163"/>
      <c r="CB226" s="160"/>
      <c r="CC226" s="161"/>
      <c r="CD226" s="28"/>
      <c r="CF226" s="190"/>
      <c r="CI226" s="76"/>
      <c r="CJ226" s="91"/>
      <c r="CR226" s="190"/>
      <c r="CU226" s="76"/>
      <c r="CV226" s="91"/>
      <c r="DD226" s="190"/>
      <c r="DG226" s="76"/>
      <c r="DH226" s="91"/>
      <c r="DP226" s="190"/>
      <c r="DS226" s="76"/>
      <c r="DT226" s="91"/>
      <c r="EB226" s="190"/>
      <c r="EE226" s="76"/>
      <c r="EF226" s="91"/>
      <c r="EN226" s="190"/>
      <c r="EQ226" s="76"/>
      <c r="ER226" s="91"/>
      <c r="EZ226" s="190"/>
      <c r="FC226" s="76"/>
      <c r="FD226" s="91"/>
      <c r="FL226" s="190"/>
      <c r="FO226" s="76"/>
      <c r="FP226" s="91"/>
      <c r="FX226" s="190"/>
      <c r="GA226" s="76"/>
      <c r="GB226" s="91"/>
      <c r="GJ226" s="190"/>
      <c r="GM226" s="76"/>
      <c r="GN226" s="91"/>
      <c r="GV226" s="190"/>
      <c r="GY226" s="76"/>
      <c r="GZ226" s="91"/>
      <c r="HH226" s="190"/>
    </row>
    <row r="227" spans="3:216" x14ac:dyDescent="0.6">
      <c r="C227" s="59"/>
      <c r="D227" s="269"/>
      <c r="E227" s="28"/>
      <c r="F227" s="57"/>
      <c r="G227" s="28"/>
      <c r="H227" s="152"/>
      <c r="I227" s="158"/>
      <c r="J227" s="28"/>
      <c r="L227" s="190"/>
      <c r="O227" s="59"/>
      <c r="P227" s="159"/>
      <c r="Q227" s="99"/>
      <c r="R227" s="57"/>
      <c r="S227" s="28"/>
      <c r="T227" s="152"/>
      <c r="U227" s="265"/>
      <c r="X227" s="190"/>
      <c r="AA227" s="162"/>
      <c r="AB227" s="163"/>
      <c r="AF227" s="160"/>
      <c r="AG227" s="266"/>
      <c r="AH227" s="28"/>
      <c r="AJ227" s="190"/>
      <c r="AM227" s="162">
        <v>46456</v>
      </c>
      <c r="AN227" s="163">
        <v>7.2690000000000001</v>
      </c>
      <c r="AO227" s="99"/>
      <c r="AR227" s="160">
        <v>46515</v>
      </c>
      <c r="AS227" s="266">
        <v>14.474</v>
      </c>
      <c r="AT227" s="28"/>
      <c r="AV227" s="190"/>
      <c r="AY227" s="162"/>
      <c r="AZ227" s="163"/>
      <c r="BD227" s="160"/>
      <c r="BE227" s="161"/>
      <c r="BF227" s="28"/>
      <c r="BH227" s="190" t="e">
        <f t="shared" si="142"/>
        <v>#N/A</v>
      </c>
      <c r="BK227" s="162">
        <v>45859</v>
      </c>
      <c r="BL227" s="163">
        <v>5.2999999999999999E-2</v>
      </c>
      <c r="BP227" s="160">
        <v>45783</v>
      </c>
      <c r="BQ227" s="161">
        <v>8.3000000000000004E-2</v>
      </c>
      <c r="BR227" s="28"/>
      <c r="BT227" s="190">
        <f t="shared" si="143"/>
        <v>-1.100000000000001E-2</v>
      </c>
      <c r="BW227" s="162"/>
      <c r="BX227" s="163"/>
      <c r="CB227" s="160"/>
      <c r="CC227" s="161"/>
      <c r="CD227" s="28"/>
      <c r="CF227" s="190"/>
      <c r="CI227" s="76"/>
      <c r="CJ227" s="91"/>
      <c r="CR227" s="190"/>
      <c r="CU227" s="76"/>
      <c r="CV227" s="91"/>
      <c r="DD227" s="190"/>
      <c r="DG227" s="76"/>
      <c r="DH227" s="91"/>
      <c r="DP227" s="190"/>
      <c r="DS227" s="76"/>
      <c r="DT227" s="91"/>
      <c r="EB227" s="190"/>
      <c r="EE227" s="76"/>
      <c r="EF227" s="91"/>
      <c r="EN227" s="190"/>
      <c r="EQ227" s="76"/>
      <c r="ER227" s="91"/>
      <c r="EZ227" s="190"/>
      <c r="FC227" s="76"/>
      <c r="FD227" s="91"/>
      <c r="FL227" s="190"/>
      <c r="FO227" s="76"/>
      <c r="FP227" s="91"/>
      <c r="FX227" s="190"/>
      <c r="GA227" s="76"/>
      <c r="GB227" s="91"/>
      <c r="GJ227" s="190"/>
      <c r="GM227" s="76"/>
      <c r="GN227" s="91"/>
      <c r="GV227" s="190"/>
      <c r="GY227" s="76"/>
      <c r="GZ227" s="91"/>
      <c r="HH227" s="190"/>
    </row>
    <row r="228" spans="3:216" x14ac:dyDescent="0.6">
      <c r="C228" s="59"/>
      <c r="D228" s="269"/>
      <c r="E228" s="28"/>
      <c r="F228" s="57"/>
      <c r="G228" s="28"/>
      <c r="H228" s="152"/>
      <c r="I228" s="158"/>
      <c r="J228" s="28"/>
      <c r="L228" s="190"/>
      <c r="O228" s="59"/>
      <c r="P228" s="159"/>
      <c r="Q228" s="99"/>
      <c r="R228" s="57"/>
      <c r="S228" s="28"/>
      <c r="T228" s="152"/>
      <c r="U228" s="265"/>
      <c r="X228" s="190"/>
      <c r="AA228" s="162"/>
      <c r="AB228" s="163"/>
      <c r="AF228" s="160"/>
      <c r="AG228" s="266"/>
      <c r="AH228" s="28"/>
      <c r="AJ228" s="190"/>
      <c r="AM228" s="162">
        <v>46458</v>
      </c>
      <c r="AN228" s="163">
        <v>3.6</v>
      </c>
      <c r="AO228" s="99"/>
      <c r="AR228" s="160">
        <v>46521</v>
      </c>
      <c r="AS228" s="266">
        <v>1.633</v>
      </c>
      <c r="AT228" s="28"/>
      <c r="AV228" s="190"/>
      <c r="AY228" s="162"/>
      <c r="AZ228" s="163"/>
      <c r="BD228" s="160"/>
      <c r="BE228" s="161"/>
      <c r="BF228" s="28"/>
      <c r="BH228" s="190" t="e">
        <f t="shared" si="142"/>
        <v>#N/A</v>
      </c>
      <c r="BK228" s="162">
        <v>45860</v>
      </c>
      <c r="BL228" s="163">
        <v>8.9999999999999993E-3</v>
      </c>
      <c r="BP228" s="160">
        <v>45784</v>
      </c>
      <c r="BQ228" s="161">
        <v>0.11899999999999999</v>
      </c>
      <c r="BR228" s="28"/>
      <c r="BT228" s="190">
        <f t="shared" si="143"/>
        <v>-4.2999999999999997E-2</v>
      </c>
      <c r="BW228" s="162"/>
      <c r="BX228" s="163"/>
      <c r="CB228" s="160"/>
      <c r="CC228" s="161"/>
      <c r="CD228" s="28"/>
      <c r="CF228" s="190"/>
      <c r="CI228" s="76"/>
      <c r="CJ228" s="91"/>
      <c r="CR228" s="190"/>
      <c r="CU228" s="76"/>
      <c r="CV228" s="91"/>
      <c r="DD228" s="190"/>
      <c r="DG228" s="76"/>
      <c r="DH228" s="91"/>
      <c r="DP228" s="190"/>
      <c r="DS228" s="76"/>
      <c r="DT228" s="91"/>
      <c r="EB228" s="190"/>
      <c r="EE228" s="76"/>
      <c r="EF228" s="91"/>
      <c r="EN228" s="190"/>
      <c r="EQ228" s="76"/>
      <c r="ER228" s="91"/>
      <c r="EZ228" s="190"/>
      <c r="FC228" s="76"/>
      <c r="FD228" s="91"/>
      <c r="FL228" s="190"/>
      <c r="FO228" s="76"/>
      <c r="FP228" s="91"/>
      <c r="FX228" s="190"/>
      <c r="GA228" s="76"/>
      <c r="GB228" s="91"/>
      <c r="GJ228" s="190"/>
      <c r="GM228" s="76"/>
      <c r="GN228" s="91"/>
      <c r="GV228" s="190"/>
      <c r="GY228" s="76"/>
      <c r="GZ228" s="91"/>
      <c r="HH228" s="190"/>
    </row>
    <row r="229" spans="3:216" x14ac:dyDescent="0.6">
      <c r="C229" s="59"/>
      <c r="D229" s="269"/>
      <c r="E229" s="28"/>
      <c r="F229" s="57"/>
      <c r="G229" s="28"/>
      <c r="H229" s="152"/>
      <c r="I229" s="158"/>
      <c r="J229" s="28"/>
      <c r="L229" s="190"/>
      <c r="O229" s="59"/>
      <c r="P229" s="159"/>
      <c r="Q229" s="99"/>
      <c r="R229" s="57"/>
      <c r="S229" s="28"/>
      <c r="T229" s="152"/>
      <c r="U229" s="265"/>
      <c r="X229" s="190"/>
      <c r="AA229" s="162"/>
      <c r="AB229" s="163"/>
      <c r="AF229" s="160"/>
      <c r="AG229" s="266"/>
      <c r="AH229" s="28"/>
      <c r="AJ229" s="190"/>
      <c r="AM229" s="162">
        <v>46461</v>
      </c>
      <c r="AN229" s="163">
        <v>0.51</v>
      </c>
      <c r="AO229" s="99"/>
      <c r="AR229" s="160">
        <v>46522</v>
      </c>
      <c r="AS229" s="266">
        <v>5.21</v>
      </c>
      <c r="AT229" s="28"/>
      <c r="AV229" s="190"/>
      <c r="AY229" s="162"/>
      <c r="AZ229" s="163"/>
      <c r="BD229" s="160"/>
      <c r="BE229" s="161"/>
      <c r="BF229" s="28"/>
      <c r="BH229" s="190" t="e">
        <f t="shared" si="142"/>
        <v>#N/A</v>
      </c>
      <c r="BK229" s="162">
        <v>45861</v>
      </c>
      <c r="BL229" s="163">
        <v>0.06</v>
      </c>
      <c r="BP229" s="160">
        <v>45785</v>
      </c>
      <c r="BQ229" s="161">
        <v>5.0999999999999997E-2</v>
      </c>
      <c r="BR229" s="28"/>
      <c r="BT229" s="190">
        <f t="shared" si="143"/>
        <v>-6.9999999999999993E-3</v>
      </c>
      <c r="BW229" s="162"/>
      <c r="BX229" s="163"/>
      <c r="CB229" s="160"/>
      <c r="CC229" s="161"/>
      <c r="CD229" s="28"/>
      <c r="CF229" s="190"/>
      <c r="CI229" s="76"/>
      <c r="CJ229" s="91"/>
      <c r="CR229" s="190"/>
      <c r="CU229" s="76"/>
      <c r="CV229" s="91"/>
      <c r="DD229" s="190"/>
      <c r="DG229" s="76"/>
      <c r="DH229" s="91"/>
      <c r="DP229" s="190"/>
      <c r="DS229" s="76"/>
      <c r="DT229" s="91"/>
      <c r="EB229" s="190"/>
      <c r="EE229" s="76"/>
      <c r="EF229" s="91"/>
      <c r="EN229" s="190"/>
      <c r="EQ229" s="76"/>
      <c r="ER229" s="91"/>
      <c r="EZ229" s="190"/>
      <c r="FC229" s="76"/>
      <c r="FD229" s="91"/>
      <c r="FL229" s="190"/>
      <c r="FO229" s="76"/>
      <c r="FP229" s="91"/>
      <c r="FX229" s="190"/>
      <c r="GA229" s="76"/>
      <c r="GB229" s="91"/>
      <c r="GJ229" s="190"/>
      <c r="GM229" s="76"/>
      <c r="GN229" s="91"/>
      <c r="GV229" s="190"/>
      <c r="GY229" s="76"/>
      <c r="GZ229" s="91"/>
      <c r="HH229" s="190"/>
    </row>
    <row r="230" spans="3:216" x14ac:dyDescent="0.6">
      <c r="C230" s="59"/>
      <c r="D230" s="269"/>
      <c r="E230" s="28"/>
      <c r="F230" s="57"/>
      <c r="G230" s="28"/>
      <c r="H230" s="152"/>
      <c r="I230" s="158"/>
      <c r="J230" s="28"/>
      <c r="L230" s="190"/>
      <c r="O230" s="59"/>
      <c r="P230" s="159"/>
      <c r="Q230" s="99"/>
      <c r="R230" s="57"/>
      <c r="S230" s="28"/>
      <c r="T230" s="152"/>
      <c r="U230" s="265"/>
      <c r="X230" s="190"/>
      <c r="AA230" s="162"/>
      <c r="AB230" s="163"/>
      <c r="AF230" s="160"/>
      <c r="AG230" s="266"/>
      <c r="AH230" s="28"/>
      <c r="AJ230" s="190"/>
      <c r="AM230" s="162">
        <v>46464</v>
      </c>
      <c r="AN230" s="163">
        <v>1.585</v>
      </c>
      <c r="AO230" s="99"/>
      <c r="AR230" s="160">
        <v>46525</v>
      </c>
      <c r="AS230" s="266">
        <v>3.387</v>
      </c>
      <c r="AT230" s="28"/>
      <c r="AV230" s="190"/>
      <c r="AY230" s="162"/>
      <c r="AZ230" s="163"/>
      <c r="BD230" s="160"/>
      <c r="BE230" s="161"/>
      <c r="BF230" s="28"/>
      <c r="BH230" s="190" t="e">
        <f t="shared" si="142"/>
        <v>#N/A</v>
      </c>
      <c r="BK230" s="162">
        <v>45862</v>
      </c>
      <c r="BL230" s="163">
        <v>2.1999999999999999E-2</v>
      </c>
      <c r="BP230" s="160">
        <v>45786</v>
      </c>
      <c r="BQ230" s="161">
        <v>0.42399999999999999</v>
      </c>
      <c r="BR230" s="28"/>
      <c r="BT230" s="190">
        <f t="shared" si="143"/>
        <v>-6.2E-2</v>
      </c>
      <c r="BW230" s="162"/>
      <c r="BX230" s="163"/>
      <c r="CB230" s="160"/>
      <c r="CC230" s="161"/>
      <c r="CD230" s="28"/>
      <c r="CF230" s="190"/>
      <c r="CI230" s="76"/>
      <c r="CJ230" s="91"/>
      <c r="CR230" s="190"/>
      <c r="CU230" s="76"/>
      <c r="CV230" s="91"/>
      <c r="DD230" s="190"/>
      <c r="DG230" s="76"/>
      <c r="DH230" s="91"/>
      <c r="DP230" s="190"/>
      <c r="DS230" s="76"/>
      <c r="DT230" s="91"/>
      <c r="EB230" s="190"/>
      <c r="EE230" s="76"/>
      <c r="EF230" s="91"/>
      <c r="EN230" s="190"/>
      <c r="EQ230" s="76"/>
      <c r="ER230" s="91"/>
      <c r="EZ230" s="190"/>
      <c r="FC230" s="76"/>
      <c r="FD230" s="91"/>
      <c r="FL230" s="190"/>
      <c r="FO230" s="76"/>
      <c r="FP230" s="91"/>
      <c r="FX230" s="190"/>
      <c r="GA230" s="76"/>
      <c r="GB230" s="91"/>
      <c r="GJ230" s="190"/>
      <c r="GM230" s="76"/>
      <c r="GN230" s="91"/>
      <c r="GV230" s="190"/>
      <c r="GY230" s="76"/>
      <c r="GZ230" s="91"/>
      <c r="HH230" s="190"/>
    </row>
    <row r="231" spans="3:216" x14ac:dyDescent="0.6">
      <c r="C231" s="59"/>
      <c r="D231" s="269"/>
      <c r="E231" s="28"/>
      <c r="F231" s="57"/>
      <c r="G231" s="28"/>
      <c r="H231" s="152"/>
      <c r="I231" s="158"/>
      <c r="J231" s="28"/>
      <c r="L231" s="190"/>
      <c r="O231" s="59"/>
      <c r="P231" s="159"/>
      <c r="Q231" s="99"/>
      <c r="R231" s="57"/>
      <c r="S231" s="28"/>
      <c r="T231" s="152"/>
      <c r="U231" s="265"/>
      <c r="X231" s="190"/>
      <c r="AA231" s="162"/>
      <c r="AB231" s="163"/>
      <c r="AF231" s="160"/>
      <c r="AG231" s="266"/>
      <c r="AH231" s="28"/>
      <c r="AJ231" s="190"/>
      <c r="AM231" s="162">
        <v>46484</v>
      </c>
      <c r="AN231" s="163">
        <v>17.045000000000002</v>
      </c>
      <c r="AO231" s="99"/>
      <c r="AR231" s="160">
        <v>46526</v>
      </c>
      <c r="AS231" s="266">
        <v>5.907</v>
      </c>
      <c r="AT231" s="28"/>
      <c r="AV231" s="190"/>
      <c r="AY231" s="162"/>
      <c r="AZ231" s="163"/>
      <c r="BD231" s="160"/>
      <c r="BE231" s="161"/>
      <c r="BF231" s="28"/>
      <c r="BH231" s="190" t="e">
        <f t="shared" si="142"/>
        <v>#N/A</v>
      </c>
      <c r="BK231" s="162">
        <v>45863</v>
      </c>
      <c r="BL231" s="163">
        <v>0.11700000000000001</v>
      </c>
      <c r="BP231" s="160">
        <v>45789</v>
      </c>
      <c r="BQ231" s="161">
        <v>0.54100000000000004</v>
      </c>
      <c r="BR231" s="28"/>
      <c r="BT231" s="190">
        <f t="shared" si="143"/>
        <v>-6.1000000000000054E-2</v>
      </c>
      <c r="BW231" s="162"/>
      <c r="BX231" s="163"/>
      <c r="CB231" s="160"/>
      <c r="CC231" s="161"/>
      <c r="CD231" s="28"/>
      <c r="CF231" s="190"/>
      <c r="CI231" s="76"/>
      <c r="CJ231" s="91"/>
      <c r="CR231" s="190"/>
      <c r="CU231" s="76"/>
      <c r="CV231" s="91"/>
      <c r="DD231" s="190"/>
      <c r="DG231" s="76"/>
      <c r="DH231" s="91"/>
      <c r="DP231" s="190"/>
      <c r="DS231" s="76"/>
      <c r="DT231" s="91"/>
      <c r="EB231" s="190"/>
      <c r="EE231" s="76"/>
      <c r="EF231" s="91"/>
      <c r="EN231" s="190"/>
      <c r="EQ231" s="76"/>
      <c r="ER231" s="91"/>
      <c r="EZ231" s="190"/>
      <c r="FC231" s="76"/>
      <c r="FD231" s="91"/>
      <c r="FL231" s="190"/>
      <c r="FO231" s="76"/>
      <c r="FP231" s="91"/>
      <c r="FX231" s="190"/>
      <c r="GA231" s="76"/>
      <c r="GB231" s="91"/>
      <c r="GJ231" s="190"/>
      <c r="GM231" s="76"/>
      <c r="GN231" s="91"/>
      <c r="GV231" s="190"/>
      <c r="GY231" s="76"/>
      <c r="GZ231" s="91"/>
      <c r="HH231" s="190"/>
    </row>
    <row r="232" spans="3:216" x14ac:dyDescent="0.6">
      <c r="C232" s="59"/>
      <c r="D232" s="269"/>
      <c r="E232" s="28"/>
      <c r="F232" s="57"/>
      <c r="G232" s="28"/>
      <c r="H232" s="152"/>
      <c r="I232" s="158"/>
      <c r="J232" s="28"/>
      <c r="L232" s="190"/>
      <c r="O232" s="59"/>
      <c r="P232" s="159"/>
      <c r="Q232" s="99"/>
      <c r="R232" s="57"/>
      <c r="S232" s="28"/>
      <c r="T232" s="152"/>
      <c r="U232" s="265"/>
      <c r="X232" s="190"/>
      <c r="AA232" s="162"/>
      <c r="AB232" s="163"/>
      <c r="AF232" s="160"/>
      <c r="AG232" s="266"/>
      <c r="AH232" s="28"/>
      <c r="AJ232" s="190"/>
      <c r="AM232" s="162">
        <v>46512</v>
      </c>
      <c r="AN232" s="163">
        <v>3.2280000000000002</v>
      </c>
      <c r="AO232" s="99"/>
      <c r="AR232" s="160">
        <v>46528</v>
      </c>
      <c r="AS232" s="266">
        <v>37.933999999999997</v>
      </c>
      <c r="AT232" s="28"/>
      <c r="AV232" s="190"/>
      <c r="AY232" s="162"/>
      <c r="AZ232" s="163"/>
      <c r="BD232" s="160"/>
      <c r="BE232" s="161"/>
      <c r="BF232" s="28"/>
      <c r="BH232" s="190" t="e">
        <f t="shared" si="142"/>
        <v>#N/A</v>
      </c>
      <c r="BK232" s="162">
        <v>45866</v>
      </c>
      <c r="BL232" s="163">
        <v>8.6999999999999994E-2</v>
      </c>
      <c r="BP232" s="160">
        <v>45790</v>
      </c>
      <c r="BQ232" s="161">
        <v>8.5999999999999993E-2</v>
      </c>
      <c r="BR232" s="28"/>
      <c r="BT232" s="190">
        <f t="shared" si="143"/>
        <v>-5.9999999999999915E-3</v>
      </c>
      <c r="BW232" s="162"/>
      <c r="BX232" s="163"/>
      <c r="CB232" s="160"/>
      <c r="CC232" s="161"/>
      <c r="CD232" s="28"/>
      <c r="CF232" s="190"/>
      <c r="CI232" s="76"/>
      <c r="CJ232" s="91"/>
      <c r="CR232" s="190"/>
      <c r="CU232" s="76"/>
      <c r="CV232" s="91"/>
      <c r="DD232" s="190"/>
      <c r="DG232" s="76"/>
      <c r="DH232" s="91"/>
      <c r="DP232" s="190"/>
      <c r="DS232" s="76"/>
      <c r="DT232" s="91"/>
      <c r="EB232" s="190"/>
      <c r="EE232" s="76"/>
      <c r="EF232" s="91"/>
      <c r="EN232" s="190"/>
      <c r="EQ232" s="76"/>
      <c r="ER232" s="91"/>
      <c r="EZ232" s="190"/>
      <c r="FC232" s="76"/>
      <c r="FD232" s="91"/>
      <c r="FL232" s="190"/>
      <c r="FO232" s="76"/>
      <c r="FP232" s="91"/>
      <c r="FX232" s="190"/>
      <c r="GA232" s="76"/>
      <c r="GB232" s="91"/>
      <c r="GJ232" s="190"/>
      <c r="GM232" s="76"/>
      <c r="GN232" s="91"/>
      <c r="GV232" s="190"/>
      <c r="GY232" s="76"/>
      <c r="GZ232" s="91"/>
      <c r="HH232" s="190"/>
    </row>
    <row r="233" spans="3:216" x14ac:dyDescent="0.6">
      <c r="C233" s="59"/>
      <c r="D233" s="269"/>
      <c r="E233" s="28"/>
      <c r="F233" s="57"/>
      <c r="G233" s="28"/>
      <c r="H233" s="152"/>
      <c r="I233" s="158"/>
      <c r="J233" s="28"/>
      <c r="L233" s="190"/>
      <c r="O233" s="59"/>
      <c r="P233" s="159"/>
      <c r="Q233" s="99"/>
      <c r="R233" s="57"/>
      <c r="S233" s="28"/>
      <c r="T233" s="152"/>
      <c r="U233" s="265"/>
      <c r="X233" s="190"/>
      <c r="AA233" s="162"/>
      <c r="AB233" s="163"/>
      <c r="AF233" s="160"/>
      <c r="AG233" s="266"/>
      <c r="AH233" s="28"/>
      <c r="AJ233" s="190"/>
      <c r="AM233" s="162">
        <v>46514</v>
      </c>
      <c r="AN233" s="163">
        <v>17.489999999999998</v>
      </c>
      <c r="AO233" s="99"/>
      <c r="AR233" s="160">
        <v>46529</v>
      </c>
      <c r="AS233" s="266">
        <v>23.23</v>
      </c>
      <c r="AT233" s="28"/>
      <c r="AV233" s="190"/>
      <c r="AY233" s="162"/>
      <c r="AZ233" s="163"/>
      <c r="BD233" s="160"/>
      <c r="BE233" s="161"/>
      <c r="BF233" s="28"/>
      <c r="BH233" s="190" t="e">
        <f t="shared" si="142"/>
        <v>#N/A</v>
      </c>
      <c r="BK233" s="162">
        <v>45867</v>
      </c>
      <c r="BL233" s="163">
        <v>8.4000000000000005E-2</v>
      </c>
      <c r="BP233" s="160">
        <v>45791</v>
      </c>
      <c r="BQ233" s="161">
        <v>1E-3</v>
      </c>
      <c r="BR233" s="28"/>
      <c r="BT233" s="190" t="e">
        <f t="shared" si="143"/>
        <v>#N/A</v>
      </c>
      <c r="BW233" s="162"/>
      <c r="BX233" s="163"/>
      <c r="CB233" s="160"/>
      <c r="CC233" s="161"/>
      <c r="CD233" s="28"/>
      <c r="CF233" s="190"/>
      <c r="CI233" s="76"/>
      <c r="CJ233" s="91"/>
      <c r="CR233" s="190"/>
      <c r="CU233" s="76"/>
      <c r="CV233" s="91"/>
      <c r="DD233" s="190"/>
      <c r="DG233" s="76"/>
      <c r="DH233" s="91"/>
      <c r="DP233" s="190"/>
      <c r="DS233" s="76"/>
      <c r="DT233" s="91"/>
      <c r="EB233" s="190"/>
      <c r="EE233" s="76"/>
      <c r="EF233" s="91"/>
      <c r="EN233" s="190"/>
      <c r="EQ233" s="76"/>
      <c r="ER233" s="91"/>
      <c r="EZ233" s="190"/>
      <c r="FC233" s="76"/>
      <c r="FD233" s="91"/>
      <c r="FL233" s="190"/>
      <c r="FO233" s="76"/>
      <c r="FP233" s="91"/>
      <c r="FX233" s="190"/>
      <c r="GA233" s="76"/>
      <c r="GB233" s="91"/>
      <c r="GJ233" s="190"/>
      <c r="GM233" s="76"/>
      <c r="GN233" s="91"/>
      <c r="GV233" s="190"/>
      <c r="GY233" s="76"/>
      <c r="GZ233" s="91"/>
      <c r="HH233" s="190"/>
    </row>
    <row r="234" spans="3:216" x14ac:dyDescent="0.6">
      <c r="C234" s="59"/>
      <c r="D234" s="269"/>
      <c r="E234" s="28"/>
      <c r="F234" s="57"/>
      <c r="G234" s="28"/>
      <c r="H234" s="152"/>
      <c r="I234" s="158"/>
      <c r="J234" s="28"/>
      <c r="L234" s="190"/>
      <c r="O234" s="59"/>
      <c r="P234" s="159"/>
      <c r="Q234" s="99"/>
      <c r="R234" s="57"/>
      <c r="S234" s="28"/>
      <c r="T234" s="152"/>
      <c r="U234" s="265"/>
      <c r="X234" s="190"/>
      <c r="AA234" s="162"/>
      <c r="AB234" s="163"/>
      <c r="AF234" s="160"/>
      <c r="AG234" s="266"/>
      <c r="AH234" s="28"/>
      <c r="AJ234" s="190"/>
      <c r="AM234" s="162">
        <v>46519</v>
      </c>
      <c r="AN234" s="163">
        <v>16.044</v>
      </c>
      <c r="AO234" s="99"/>
      <c r="AR234" s="160">
        <v>46533</v>
      </c>
      <c r="AS234" s="266">
        <v>27.103000000000002</v>
      </c>
      <c r="AT234" s="28"/>
      <c r="AV234" s="190"/>
      <c r="AY234" s="162"/>
      <c r="AZ234" s="163"/>
      <c r="BD234" s="160"/>
      <c r="BE234" s="161"/>
      <c r="BF234" s="28"/>
      <c r="BH234" s="190" t="e">
        <f t="shared" si="142"/>
        <v>#N/A</v>
      </c>
      <c r="BK234" s="162">
        <v>45868</v>
      </c>
      <c r="BL234" s="163">
        <v>2.9000000000000001E-2</v>
      </c>
      <c r="BP234" s="160">
        <v>45792</v>
      </c>
      <c r="BQ234" s="161">
        <v>0.82099999999999995</v>
      </c>
      <c r="BR234" s="28"/>
      <c r="BT234" s="190">
        <f t="shared" si="143"/>
        <v>-0.1339999999999999</v>
      </c>
      <c r="BW234" s="162"/>
      <c r="BX234" s="163"/>
      <c r="CB234" s="160"/>
      <c r="CC234" s="161"/>
      <c r="CD234" s="28"/>
      <c r="CF234" s="190"/>
      <c r="CI234" s="76"/>
      <c r="CJ234" s="91"/>
      <c r="CR234" s="190"/>
      <c r="CU234" s="76"/>
      <c r="CV234" s="91"/>
      <c r="DD234" s="190"/>
      <c r="DG234" s="76"/>
      <c r="DH234" s="91"/>
      <c r="DP234" s="190"/>
      <c r="DS234" s="76"/>
      <c r="DT234" s="91"/>
      <c r="EB234" s="190"/>
      <c r="EE234" s="76"/>
      <c r="EF234" s="91"/>
      <c r="EN234" s="190"/>
      <c r="EQ234" s="76"/>
      <c r="ER234" s="91"/>
      <c r="EZ234" s="190"/>
      <c r="FC234" s="76"/>
      <c r="FD234" s="91"/>
      <c r="FL234" s="190"/>
      <c r="FO234" s="76"/>
      <c r="FP234" s="91"/>
      <c r="FX234" s="190"/>
      <c r="GA234" s="76"/>
      <c r="GB234" s="91"/>
      <c r="GJ234" s="190"/>
      <c r="GM234" s="76"/>
      <c r="GN234" s="91"/>
      <c r="GV234" s="190"/>
      <c r="GY234" s="76"/>
      <c r="GZ234" s="91"/>
      <c r="HH234" s="190"/>
    </row>
    <row r="235" spans="3:216" x14ac:dyDescent="0.6">
      <c r="C235" s="59"/>
      <c r="D235" s="269"/>
      <c r="E235" s="28"/>
      <c r="F235" s="57"/>
      <c r="G235" s="28"/>
      <c r="H235" s="152"/>
      <c r="I235" s="158"/>
      <c r="J235" s="28"/>
      <c r="L235" s="190"/>
      <c r="O235" s="59"/>
      <c r="P235" s="159"/>
      <c r="Q235" s="99"/>
      <c r="R235" s="57"/>
      <c r="S235" s="28"/>
      <c r="T235" s="152"/>
      <c r="U235" s="265"/>
      <c r="X235" s="190"/>
      <c r="AA235" s="162"/>
      <c r="AB235" s="163"/>
      <c r="AF235" s="160"/>
      <c r="AG235" s="266"/>
      <c r="AH235" s="28"/>
      <c r="AJ235" s="190"/>
      <c r="AM235" s="162">
        <v>46521</v>
      </c>
      <c r="AN235" s="163">
        <v>9.4329999999999998</v>
      </c>
      <c r="AO235" s="99"/>
      <c r="AR235" s="160">
        <v>46535</v>
      </c>
      <c r="AS235" s="266">
        <v>30.902000000000001</v>
      </c>
      <c r="AT235" s="28"/>
      <c r="AV235" s="190"/>
      <c r="AY235" s="162"/>
      <c r="AZ235" s="163"/>
      <c r="BD235" s="160"/>
      <c r="BE235" s="161"/>
      <c r="BF235" s="28"/>
      <c r="BH235" s="190" t="e">
        <f t="shared" si="142"/>
        <v>#N/A</v>
      </c>
      <c r="BK235" s="162">
        <v>45869</v>
      </c>
      <c r="BL235" s="163">
        <v>7.8E-2</v>
      </c>
      <c r="BP235" s="160">
        <v>45793</v>
      </c>
      <c r="BQ235" s="161">
        <v>0.57599999999999996</v>
      </c>
      <c r="BR235" s="28"/>
      <c r="BT235" s="190">
        <f t="shared" si="143"/>
        <v>-0.10699999999999998</v>
      </c>
      <c r="BW235" s="162"/>
      <c r="BX235" s="163"/>
      <c r="CB235" s="160"/>
      <c r="CC235" s="161"/>
      <c r="CD235" s="28"/>
      <c r="CF235" s="190"/>
      <c r="CI235" s="76"/>
      <c r="CJ235" s="91"/>
      <c r="CR235" s="190"/>
      <c r="CU235" s="76"/>
      <c r="CV235" s="91"/>
      <c r="DD235" s="190"/>
      <c r="DG235" s="76"/>
      <c r="DH235" s="91"/>
      <c r="DP235" s="190"/>
      <c r="DS235" s="76"/>
      <c r="DT235" s="91"/>
      <c r="EB235" s="190"/>
      <c r="EE235" s="76"/>
      <c r="EF235" s="91"/>
      <c r="EN235" s="190"/>
      <c r="EQ235" s="76"/>
      <c r="ER235" s="91"/>
      <c r="EZ235" s="190"/>
      <c r="FC235" s="76"/>
      <c r="FD235" s="91"/>
      <c r="FL235" s="190"/>
      <c r="FO235" s="76"/>
      <c r="FP235" s="91"/>
      <c r="FX235" s="190"/>
      <c r="GA235" s="76"/>
      <c r="GB235" s="91"/>
      <c r="GJ235" s="190"/>
      <c r="GM235" s="76"/>
      <c r="GN235" s="91"/>
      <c r="GV235" s="190"/>
      <c r="GY235" s="76"/>
      <c r="GZ235" s="91"/>
      <c r="HH235" s="190"/>
    </row>
    <row r="236" spans="3:216" x14ac:dyDescent="0.6">
      <c r="C236" s="59"/>
      <c r="D236" s="269"/>
      <c r="E236" s="28"/>
      <c r="F236" s="57"/>
      <c r="G236" s="28"/>
      <c r="H236" s="152"/>
      <c r="I236" s="158"/>
      <c r="J236" s="28"/>
      <c r="L236" s="190"/>
      <c r="O236" s="59"/>
      <c r="P236" s="159"/>
      <c r="Q236" s="99"/>
      <c r="R236" s="57"/>
      <c r="S236" s="28"/>
      <c r="T236" s="152"/>
      <c r="U236" s="265"/>
      <c r="X236" s="190"/>
      <c r="AA236" s="162"/>
      <c r="AB236" s="163"/>
      <c r="AF236" s="160"/>
      <c r="AG236" s="266"/>
      <c r="AH236" s="28"/>
      <c r="AJ236" s="190"/>
      <c r="AM236" s="162">
        <v>46525</v>
      </c>
      <c r="AN236" s="163">
        <v>0.30299999999999999</v>
      </c>
      <c r="AO236" s="99"/>
      <c r="AR236" s="160">
        <v>46541</v>
      </c>
      <c r="AS236" s="266">
        <v>8.5519999999999996</v>
      </c>
      <c r="AT236" s="28"/>
      <c r="AV236" s="190"/>
      <c r="AY236" s="162"/>
      <c r="AZ236" s="163"/>
      <c r="BD236" s="160"/>
      <c r="BE236" s="161"/>
      <c r="BF236" s="28"/>
      <c r="BH236" s="190" t="e">
        <f t="shared" si="142"/>
        <v>#N/A</v>
      </c>
      <c r="BK236" s="162">
        <v>45870</v>
      </c>
      <c r="BL236" s="163">
        <v>0.124</v>
      </c>
      <c r="BP236" s="160">
        <v>45796</v>
      </c>
      <c r="BQ236" s="161">
        <v>0.157</v>
      </c>
      <c r="BR236" s="28"/>
      <c r="BT236" s="190">
        <f t="shared" si="143"/>
        <v>-8.5000000000000006E-2</v>
      </c>
      <c r="BW236" s="162"/>
      <c r="BX236" s="163"/>
      <c r="CB236" s="160"/>
      <c r="CC236" s="161"/>
      <c r="CD236" s="28"/>
      <c r="CF236" s="190"/>
      <c r="CI236" s="76"/>
      <c r="CJ236" s="91"/>
      <c r="CR236" s="190"/>
      <c r="CU236" s="76"/>
      <c r="CV236" s="91"/>
      <c r="DD236" s="190"/>
      <c r="DG236" s="76"/>
      <c r="DH236" s="91"/>
      <c r="DP236" s="190"/>
      <c r="DS236" s="76"/>
      <c r="DT236" s="91"/>
      <c r="EB236" s="190"/>
      <c r="EE236" s="76"/>
      <c r="EF236" s="91"/>
      <c r="EN236" s="190"/>
      <c r="EQ236" s="76"/>
      <c r="ER236" s="91"/>
      <c r="EZ236" s="190"/>
      <c r="FC236" s="76"/>
      <c r="FD236" s="91"/>
      <c r="FL236" s="190"/>
      <c r="FO236" s="76"/>
      <c r="FP236" s="91"/>
      <c r="FX236" s="190"/>
      <c r="GA236" s="76"/>
      <c r="GB236" s="91"/>
      <c r="GJ236" s="190"/>
      <c r="GM236" s="76"/>
      <c r="GN236" s="91"/>
      <c r="GV236" s="190"/>
      <c r="GY236" s="76"/>
      <c r="GZ236" s="91"/>
      <c r="HH236" s="190"/>
    </row>
    <row r="237" spans="3:216" x14ac:dyDescent="0.6">
      <c r="C237" s="59"/>
      <c r="D237" s="269"/>
      <c r="E237" s="28"/>
      <c r="F237" s="57"/>
      <c r="G237" s="28"/>
      <c r="H237" s="152"/>
      <c r="I237" s="158"/>
      <c r="J237" s="28"/>
      <c r="L237" s="190"/>
      <c r="O237" s="59"/>
      <c r="P237" s="159"/>
      <c r="Q237" s="99"/>
      <c r="R237" s="57"/>
      <c r="S237" s="28"/>
      <c r="T237" s="152"/>
      <c r="U237" s="265"/>
      <c r="X237" s="190"/>
      <c r="AA237" s="162"/>
      <c r="AB237" s="163"/>
      <c r="AF237" s="160"/>
      <c r="AG237" s="266"/>
      <c r="AH237" s="28"/>
      <c r="AJ237" s="190"/>
      <c r="AM237" s="162">
        <v>46527</v>
      </c>
      <c r="AN237" s="163">
        <v>15.262</v>
      </c>
      <c r="AO237" s="99"/>
      <c r="AR237" s="160">
        <v>46542</v>
      </c>
      <c r="AS237" s="266">
        <v>7.3490000000000002</v>
      </c>
      <c r="AT237" s="28"/>
      <c r="AV237" s="190"/>
      <c r="AY237" s="162"/>
      <c r="AZ237" s="163"/>
      <c r="BD237" s="160"/>
      <c r="BE237" s="161"/>
      <c r="BF237" s="28"/>
      <c r="BH237" s="190" t="e">
        <f t="shared" si="142"/>
        <v>#N/A</v>
      </c>
      <c r="BK237" s="162">
        <v>45873</v>
      </c>
      <c r="BL237" s="163">
        <v>2E-3</v>
      </c>
      <c r="BP237" s="160">
        <v>45797</v>
      </c>
      <c r="BQ237" s="161">
        <v>0.155</v>
      </c>
      <c r="BR237" s="28"/>
      <c r="BT237" s="190">
        <f t="shared" si="143"/>
        <v>-5.1000000000000004E-2</v>
      </c>
      <c r="BW237" s="162"/>
      <c r="BX237" s="163"/>
      <c r="CB237" s="160"/>
      <c r="CC237" s="161"/>
      <c r="CD237" s="28"/>
      <c r="CF237" s="190"/>
      <c r="CI237" s="76"/>
      <c r="CJ237" s="91"/>
      <c r="CR237" s="190"/>
      <c r="CU237" s="76"/>
      <c r="CV237" s="91"/>
      <c r="DD237" s="190"/>
      <c r="DG237" s="76"/>
      <c r="DH237" s="91"/>
      <c r="DP237" s="190"/>
      <c r="DS237" s="76"/>
      <c r="DT237" s="91"/>
      <c r="EB237" s="190"/>
      <c r="EE237" s="76"/>
      <c r="EF237" s="91"/>
      <c r="EN237" s="190"/>
      <c r="EQ237" s="76"/>
      <c r="ER237" s="91"/>
      <c r="EZ237" s="190"/>
      <c r="FC237" s="76"/>
      <c r="FD237" s="91"/>
      <c r="FL237" s="190"/>
      <c r="FO237" s="76"/>
      <c r="FP237" s="91"/>
      <c r="FX237" s="190"/>
      <c r="GA237" s="76"/>
      <c r="GB237" s="91"/>
      <c r="GJ237" s="190"/>
      <c r="GM237" s="76"/>
      <c r="GN237" s="91"/>
      <c r="GV237" s="190"/>
      <c r="GY237" s="76"/>
      <c r="GZ237" s="91"/>
      <c r="HH237" s="190"/>
    </row>
    <row r="238" spans="3:216" x14ac:dyDescent="0.6">
      <c r="C238" s="59"/>
      <c r="D238" s="269"/>
      <c r="E238" s="28"/>
      <c r="F238" s="57"/>
      <c r="G238" s="28"/>
      <c r="H238" s="152"/>
      <c r="I238" s="158"/>
      <c r="J238" s="28"/>
      <c r="L238" s="190"/>
      <c r="O238" s="59"/>
      <c r="P238" s="159"/>
      <c r="Q238" s="99"/>
      <c r="R238" s="57"/>
      <c r="S238" s="28"/>
      <c r="T238" s="152"/>
      <c r="U238" s="265"/>
      <c r="X238" s="190"/>
      <c r="AA238" s="162"/>
      <c r="AB238" s="163"/>
      <c r="AF238" s="160"/>
      <c r="AG238" s="266"/>
      <c r="AH238" s="28"/>
      <c r="AJ238" s="190"/>
      <c r="AM238" s="162">
        <v>46528</v>
      </c>
      <c r="AN238" s="163">
        <v>1.4179999999999999</v>
      </c>
      <c r="AO238" s="99"/>
      <c r="AR238" s="160">
        <v>46543</v>
      </c>
      <c r="AS238" s="266">
        <v>24.943000000000001</v>
      </c>
      <c r="AT238" s="28"/>
      <c r="AV238" s="190"/>
      <c r="AY238" s="162"/>
      <c r="AZ238" s="163"/>
      <c r="BD238" s="160"/>
      <c r="BE238" s="161"/>
      <c r="BF238" s="28"/>
      <c r="BH238" s="190" t="e">
        <f t="shared" si="142"/>
        <v>#N/A</v>
      </c>
      <c r="BK238" s="162">
        <v>45874</v>
      </c>
      <c r="BL238" s="163">
        <v>2.8000000000000001E-2</v>
      </c>
      <c r="BP238" s="160">
        <v>45798</v>
      </c>
      <c r="BQ238" s="161">
        <v>7.0999999999999994E-2</v>
      </c>
      <c r="BR238" s="28"/>
      <c r="BT238" s="190">
        <f t="shared" si="143"/>
        <v>-1.0999999999999996E-2</v>
      </c>
      <c r="BW238" s="162"/>
      <c r="BX238" s="163"/>
      <c r="CB238" s="160"/>
      <c r="CC238" s="161"/>
      <c r="CD238" s="28"/>
      <c r="CF238" s="190"/>
      <c r="CI238" s="76"/>
      <c r="CJ238" s="91"/>
      <c r="CR238" s="190"/>
      <c r="CU238" s="76"/>
      <c r="CV238" s="91"/>
      <c r="DD238" s="190"/>
      <c r="DG238" s="76"/>
      <c r="DH238" s="91"/>
      <c r="DP238" s="190"/>
      <c r="DS238" s="76"/>
      <c r="DT238" s="91"/>
      <c r="EB238" s="190"/>
      <c r="EE238" s="76"/>
      <c r="EF238" s="91"/>
      <c r="EN238" s="190"/>
      <c r="EQ238" s="76"/>
      <c r="ER238" s="91"/>
      <c r="EZ238" s="190"/>
      <c r="FC238" s="76"/>
      <c r="FD238" s="91"/>
      <c r="FL238" s="190"/>
      <c r="FO238" s="76"/>
      <c r="FP238" s="91"/>
      <c r="FX238" s="190"/>
      <c r="GA238" s="76"/>
      <c r="GB238" s="91"/>
      <c r="GJ238" s="190"/>
      <c r="GM238" s="76"/>
      <c r="GN238" s="91"/>
      <c r="GV238" s="190"/>
      <c r="GY238" s="76"/>
      <c r="GZ238" s="91"/>
      <c r="HH238" s="190"/>
    </row>
    <row r="239" spans="3:216" x14ac:dyDescent="0.6">
      <c r="C239" s="59"/>
      <c r="D239" s="269"/>
      <c r="E239" s="28"/>
      <c r="F239" s="57"/>
      <c r="G239" s="28"/>
      <c r="H239" s="152"/>
      <c r="I239" s="158"/>
      <c r="J239" s="28"/>
      <c r="L239" s="190"/>
      <c r="O239" s="59"/>
      <c r="P239" s="159"/>
      <c r="Q239" s="99"/>
      <c r="R239" s="57"/>
      <c r="S239" s="28"/>
      <c r="T239" s="152"/>
      <c r="U239" s="265"/>
      <c r="X239" s="190"/>
      <c r="AA239" s="162"/>
      <c r="AB239" s="163"/>
      <c r="AF239" s="160"/>
      <c r="AG239" s="266"/>
      <c r="AH239" s="28"/>
      <c r="AJ239" s="190"/>
      <c r="AM239" s="162">
        <v>46531</v>
      </c>
      <c r="AN239" s="163">
        <v>22.091999999999999</v>
      </c>
      <c r="AO239" s="99"/>
      <c r="AR239" s="160">
        <v>46547</v>
      </c>
      <c r="AS239" s="266">
        <v>0.36099999999999999</v>
      </c>
      <c r="AT239" s="28"/>
      <c r="AV239" s="190"/>
      <c r="AY239" s="162"/>
      <c r="AZ239" s="163"/>
      <c r="BD239" s="160"/>
      <c r="BE239" s="161"/>
      <c r="BF239" s="28"/>
      <c r="BH239" s="190" t="e">
        <f t="shared" ref="BH239:BH300" si="156">VLOOKUP(BD239,AY$44:AZ$1140,2,FALSE)-BE239</f>
        <v>#N/A</v>
      </c>
      <c r="BK239" s="162">
        <v>45875</v>
      </c>
      <c r="BL239" s="163">
        <v>0.01</v>
      </c>
      <c r="BP239" s="160">
        <v>45799</v>
      </c>
      <c r="BQ239" s="161">
        <v>3.2000000000000001E-2</v>
      </c>
      <c r="BR239" s="28"/>
      <c r="BT239" s="190">
        <f t="shared" ref="BT239:BT302" si="157">VLOOKUP(BP239,BK$44:BL$1140,2,FALSE)-BQ239</f>
        <v>1.4999999999999999E-2</v>
      </c>
      <c r="BW239" s="162"/>
      <c r="BX239" s="163"/>
      <c r="CB239" s="160"/>
      <c r="CC239" s="161"/>
      <c r="CD239" s="28"/>
      <c r="CF239" s="190"/>
      <c r="CI239" s="76"/>
      <c r="CJ239" s="91"/>
      <c r="CR239" s="190"/>
      <c r="CU239" s="76"/>
      <c r="CV239" s="91"/>
      <c r="DD239" s="190"/>
      <c r="DG239" s="76"/>
      <c r="DH239" s="91"/>
      <c r="DP239" s="190"/>
      <c r="DS239" s="76"/>
      <c r="DT239" s="91"/>
      <c r="EB239" s="190"/>
      <c r="EE239" s="76"/>
      <c r="EF239" s="91"/>
      <c r="EN239" s="190"/>
      <c r="EQ239" s="76"/>
      <c r="ER239" s="91"/>
      <c r="EZ239" s="190"/>
      <c r="FC239" s="76"/>
      <c r="FD239" s="91"/>
      <c r="FL239" s="190"/>
      <c r="FO239" s="76"/>
      <c r="FP239" s="91"/>
      <c r="FX239" s="190"/>
      <c r="GA239" s="76"/>
      <c r="GB239" s="91"/>
      <c r="GJ239" s="190"/>
      <c r="GM239" s="76"/>
      <c r="GN239" s="91"/>
      <c r="GV239" s="190"/>
      <c r="GY239" s="76"/>
      <c r="GZ239" s="91"/>
      <c r="HH239" s="190"/>
    </row>
    <row r="240" spans="3:216" x14ac:dyDescent="0.6">
      <c r="C240" s="59"/>
      <c r="D240" s="269"/>
      <c r="E240" s="28"/>
      <c r="F240" s="57"/>
      <c r="G240" s="28"/>
      <c r="H240" s="152"/>
      <c r="I240" s="158"/>
      <c r="J240" s="28"/>
      <c r="L240" s="190"/>
      <c r="O240" s="59"/>
      <c r="P240" s="159"/>
      <c r="Q240" s="99"/>
      <c r="R240" s="57"/>
      <c r="S240" s="28"/>
      <c r="T240" s="152"/>
      <c r="U240" s="265"/>
      <c r="X240" s="190"/>
      <c r="AA240" s="162"/>
      <c r="AB240" s="163"/>
      <c r="AF240" s="160"/>
      <c r="AG240" s="266"/>
      <c r="AH240" s="28"/>
      <c r="AJ240" s="190"/>
      <c r="AM240" s="162">
        <v>46532</v>
      </c>
      <c r="AN240" s="163">
        <v>19.315999999999999</v>
      </c>
      <c r="AO240" s="99"/>
      <c r="AR240" s="160">
        <v>46549</v>
      </c>
      <c r="AS240" s="266">
        <v>8.3930000000000007</v>
      </c>
      <c r="AT240" s="28"/>
      <c r="AV240" s="190"/>
      <c r="AY240" s="162"/>
      <c r="AZ240" s="163"/>
      <c r="BD240" s="160"/>
      <c r="BE240" s="161"/>
      <c r="BF240" s="28"/>
      <c r="BH240" s="190" t="e">
        <f t="shared" si="156"/>
        <v>#N/A</v>
      </c>
      <c r="BK240" s="162">
        <v>45876</v>
      </c>
      <c r="BL240" s="163">
        <v>0.02</v>
      </c>
      <c r="BP240" s="160">
        <v>45800</v>
      </c>
      <c r="BQ240" s="161">
        <v>0.27900000000000003</v>
      </c>
      <c r="BR240" s="28"/>
      <c r="BT240" s="190">
        <f t="shared" si="157"/>
        <v>-3.5000000000000031E-2</v>
      </c>
      <c r="BW240" s="162"/>
      <c r="BX240" s="163"/>
      <c r="CB240" s="160"/>
      <c r="CC240" s="161"/>
      <c r="CD240" s="28"/>
      <c r="CF240" s="190"/>
      <c r="CI240" s="76"/>
      <c r="CJ240" s="91"/>
      <c r="CR240" s="190"/>
      <c r="CU240" s="76"/>
      <c r="CV240" s="91"/>
      <c r="DD240" s="190"/>
      <c r="DG240" s="76"/>
      <c r="DH240" s="91"/>
      <c r="DP240" s="190"/>
      <c r="DS240" s="76"/>
      <c r="DT240" s="91"/>
      <c r="EB240" s="190"/>
      <c r="EE240" s="76"/>
      <c r="EF240" s="91"/>
      <c r="EN240" s="190"/>
      <c r="EQ240" s="76"/>
      <c r="ER240" s="91"/>
      <c r="EZ240" s="190"/>
      <c r="FC240" s="76"/>
      <c r="FD240" s="91"/>
      <c r="FL240" s="190"/>
      <c r="FO240" s="76"/>
      <c r="FP240" s="91"/>
      <c r="FX240" s="190"/>
      <c r="GA240" s="76"/>
      <c r="GB240" s="91"/>
      <c r="GJ240" s="190"/>
      <c r="GM240" s="76"/>
      <c r="GN240" s="91"/>
      <c r="GV240" s="190"/>
      <c r="GY240" s="76"/>
      <c r="GZ240" s="91"/>
      <c r="HH240" s="190"/>
    </row>
    <row r="241" spans="3:216" x14ac:dyDescent="0.6">
      <c r="C241" s="59"/>
      <c r="D241" s="269"/>
      <c r="E241" s="28"/>
      <c r="F241" s="57"/>
      <c r="G241" s="28"/>
      <c r="H241" s="152"/>
      <c r="I241" s="158"/>
      <c r="J241" s="28"/>
      <c r="L241" s="190"/>
      <c r="O241" s="59"/>
      <c r="P241" s="159"/>
      <c r="Q241" s="99"/>
      <c r="R241" s="57"/>
      <c r="S241" s="28"/>
      <c r="T241" s="152"/>
      <c r="U241" s="265"/>
      <c r="X241" s="190"/>
      <c r="AA241" s="162"/>
      <c r="AB241" s="163"/>
      <c r="AF241" s="160"/>
      <c r="AG241" s="266"/>
      <c r="AH241" s="28"/>
      <c r="AJ241" s="190"/>
      <c r="AM241" s="162">
        <v>46534</v>
      </c>
      <c r="AN241" s="163">
        <v>27.763000000000002</v>
      </c>
      <c r="AO241" s="99"/>
      <c r="AR241" s="160">
        <v>46550</v>
      </c>
      <c r="AS241" s="266">
        <v>28.202000000000002</v>
      </c>
      <c r="AT241" s="28"/>
      <c r="AV241" s="190"/>
      <c r="AY241" s="162"/>
      <c r="AZ241" s="163"/>
      <c r="BD241" s="160"/>
      <c r="BE241" s="161"/>
      <c r="BF241" s="28"/>
      <c r="BH241" s="190" t="e">
        <f t="shared" si="156"/>
        <v>#N/A</v>
      </c>
      <c r="BK241" s="162">
        <v>45877</v>
      </c>
      <c r="BL241" s="163">
        <v>0.23899999999999999</v>
      </c>
      <c r="BP241" s="160">
        <v>45804</v>
      </c>
      <c r="BQ241" s="161">
        <v>0.05</v>
      </c>
      <c r="BR241" s="28"/>
      <c r="BT241" s="190">
        <f t="shared" si="157"/>
        <v>-4.0000000000000036E-3</v>
      </c>
      <c r="BW241" s="162"/>
      <c r="BX241" s="163"/>
      <c r="CB241" s="160"/>
      <c r="CC241" s="161"/>
      <c r="CD241" s="28"/>
      <c r="CF241" s="190"/>
      <c r="CI241" s="76"/>
      <c r="CJ241" s="91"/>
      <c r="CR241" s="190"/>
      <c r="CU241" s="76"/>
      <c r="CV241" s="91"/>
      <c r="DD241" s="190"/>
      <c r="DG241" s="76"/>
      <c r="DH241" s="91"/>
      <c r="DP241" s="190"/>
      <c r="DS241" s="76"/>
      <c r="DT241" s="91"/>
      <c r="EB241" s="190"/>
      <c r="EE241" s="76"/>
      <c r="EF241" s="91"/>
      <c r="EN241" s="190"/>
      <c r="EQ241" s="76"/>
      <c r="ER241" s="91"/>
      <c r="EZ241" s="190"/>
      <c r="FC241" s="76"/>
      <c r="FD241" s="91"/>
      <c r="FL241" s="190"/>
      <c r="FO241" s="76"/>
      <c r="FP241" s="91"/>
      <c r="FX241" s="190"/>
      <c r="GA241" s="76"/>
      <c r="GB241" s="91"/>
      <c r="GJ241" s="190"/>
      <c r="GM241" s="76"/>
      <c r="GN241" s="91"/>
      <c r="GV241" s="190"/>
      <c r="GY241" s="76"/>
      <c r="GZ241" s="91"/>
      <c r="HH241" s="190"/>
    </row>
    <row r="242" spans="3:216" x14ac:dyDescent="0.6">
      <c r="C242" s="59"/>
      <c r="D242" s="269"/>
      <c r="E242" s="28"/>
      <c r="F242" s="57"/>
      <c r="G242" s="28"/>
      <c r="H242" s="152"/>
      <c r="I242" s="158"/>
      <c r="J242" s="28"/>
      <c r="L242" s="190"/>
      <c r="O242" s="59"/>
      <c r="P242" s="159"/>
      <c r="Q242" s="99"/>
      <c r="R242" s="57"/>
      <c r="S242" s="28"/>
      <c r="T242" s="152"/>
      <c r="U242" s="265"/>
      <c r="X242" s="190"/>
      <c r="AA242" s="162"/>
      <c r="AB242" s="163"/>
      <c r="AF242" s="160"/>
      <c r="AG242" s="266"/>
      <c r="AH242" s="28"/>
      <c r="AJ242" s="190"/>
      <c r="AM242" s="162">
        <v>46535</v>
      </c>
      <c r="AN242" s="163">
        <v>0.623</v>
      </c>
      <c r="AO242" s="99"/>
      <c r="AR242" s="160">
        <v>46551</v>
      </c>
      <c r="AS242" s="266">
        <v>0.51200000000000001</v>
      </c>
      <c r="AT242" s="28"/>
      <c r="AV242" s="190"/>
      <c r="AY242" s="162"/>
      <c r="AZ242" s="163"/>
      <c r="BD242" s="160"/>
      <c r="BE242" s="161"/>
      <c r="BF242" s="28"/>
      <c r="BH242" s="190" t="e">
        <f t="shared" si="156"/>
        <v>#N/A</v>
      </c>
      <c r="BK242" s="162">
        <v>45880</v>
      </c>
      <c r="BL242" s="163">
        <v>0.23899999999999999</v>
      </c>
      <c r="BP242" s="160">
        <v>45805</v>
      </c>
      <c r="BQ242" s="161">
        <v>2.8000000000000001E-2</v>
      </c>
      <c r="BR242" s="28"/>
      <c r="BT242" s="190">
        <f t="shared" si="157"/>
        <v>-4.0000000000000001E-3</v>
      </c>
      <c r="BW242" s="162"/>
      <c r="BX242" s="163"/>
      <c r="CB242" s="160"/>
      <c r="CC242" s="161"/>
      <c r="CD242" s="28"/>
      <c r="CF242" s="190"/>
      <c r="CI242" s="76"/>
      <c r="CJ242" s="91"/>
      <c r="CR242" s="190"/>
      <c r="CU242" s="76"/>
      <c r="CV242" s="91"/>
      <c r="DD242" s="190"/>
      <c r="DG242" s="76"/>
      <c r="DH242" s="91"/>
      <c r="DP242" s="190"/>
      <c r="DS242" s="76"/>
      <c r="DT242" s="91"/>
      <c r="EB242" s="190"/>
      <c r="EE242" s="76"/>
      <c r="EF242" s="91"/>
      <c r="EN242" s="190"/>
      <c r="EQ242" s="76"/>
      <c r="ER242" s="91"/>
      <c r="EZ242" s="190"/>
      <c r="FC242" s="76"/>
      <c r="FD242" s="91"/>
      <c r="FL242" s="190"/>
      <c r="FO242" s="76"/>
      <c r="FP242" s="91"/>
      <c r="FX242" s="190"/>
      <c r="GA242" s="76"/>
      <c r="GB242" s="91"/>
      <c r="GJ242" s="190"/>
      <c r="GM242" s="76"/>
      <c r="GN242" s="91"/>
      <c r="GV242" s="190"/>
      <c r="GY242" s="76"/>
      <c r="GZ242" s="91"/>
      <c r="HH242" s="190"/>
    </row>
    <row r="243" spans="3:216" x14ac:dyDescent="0.6">
      <c r="C243" s="59"/>
      <c r="D243" s="269"/>
      <c r="E243" s="28"/>
      <c r="F243" s="57"/>
      <c r="G243" s="28"/>
      <c r="H243" s="152"/>
      <c r="I243" s="158"/>
      <c r="J243" s="28"/>
      <c r="L243" s="190"/>
      <c r="O243" s="59"/>
      <c r="P243" s="159"/>
      <c r="Q243" s="99"/>
      <c r="R243" s="57"/>
      <c r="S243" s="28"/>
      <c r="T243" s="152"/>
      <c r="U243" s="265"/>
      <c r="X243" s="190"/>
      <c r="AA243" s="162"/>
      <c r="AB243" s="163"/>
      <c r="AF243" s="160"/>
      <c r="AG243" s="266"/>
      <c r="AH243" s="28"/>
      <c r="AJ243" s="190"/>
      <c r="AM243" s="162">
        <v>46539</v>
      </c>
      <c r="AN243" s="163">
        <v>4.2309999999999999</v>
      </c>
      <c r="AO243" s="99"/>
      <c r="AR243" s="160">
        <v>46555</v>
      </c>
      <c r="AS243" s="266">
        <v>1.0449999999999999</v>
      </c>
      <c r="AT243" s="28"/>
      <c r="AV243" s="190"/>
      <c r="AY243" s="162"/>
      <c r="AZ243" s="163"/>
      <c r="BD243" s="160"/>
      <c r="BE243" s="161"/>
      <c r="BF243" s="28"/>
      <c r="BH243" s="190" t="e">
        <f t="shared" si="156"/>
        <v>#N/A</v>
      </c>
      <c r="BK243" s="162">
        <v>45881</v>
      </c>
      <c r="BL243" s="163">
        <v>2.5999999999999999E-2</v>
      </c>
      <c r="BP243" s="160">
        <v>45806</v>
      </c>
      <c r="BQ243" s="161">
        <v>0.17100000000000001</v>
      </c>
      <c r="BR243" s="28"/>
      <c r="BT243" s="190">
        <f t="shared" si="157"/>
        <v>-2.6000000000000023E-2</v>
      </c>
      <c r="BW243" s="162"/>
      <c r="BX243" s="163"/>
      <c r="CB243" s="160"/>
      <c r="CC243" s="161"/>
      <c r="CD243" s="28"/>
      <c r="CF243" s="190"/>
      <c r="CI243" s="76"/>
      <c r="CJ243" s="91"/>
      <c r="CR243" s="190"/>
      <c r="CU243" s="76"/>
      <c r="CV243" s="91"/>
      <c r="DD243" s="190"/>
      <c r="DG243" s="76"/>
      <c r="DH243" s="91"/>
      <c r="DP243" s="190"/>
      <c r="DS243" s="76"/>
      <c r="DT243" s="91"/>
      <c r="EB243" s="190"/>
      <c r="EE243" s="76"/>
      <c r="EF243" s="91"/>
      <c r="EN243" s="190"/>
      <c r="EQ243" s="76"/>
      <c r="ER243" s="91"/>
      <c r="EZ243" s="190"/>
      <c r="FC243" s="76"/>
      <c r="FD243" s="91"/>
      <c r="FL243" s="190"/>
      <c r="FO243" s="76"/>
      <c r="FP243" s="91"/>
      <c r="FX243" s="190"/>
      <c r="GA243" s="76"/>
      <c r="GB243" s="91"/>
      <c r="GJ243" s="190"/>
      <c r="GM243" s="76"/>
      <c r="GN243" s="91"/>
      <c r="GV243" s="190"/>
      <c r="GY243" s="76"/>
      <c r="GZ243" s="91"/>
      <c r="HH243" s="190"/>
    </row>
    <row r="244" spans="3:216" x14ac:dyDescent="0.6">
      <c r="C244" s="59"/>
      <c r="D244" s="269"/>
      <c r="E244" s="28"/>
      <c r="F244" s="57"/>
      <c r="G244" s="28"/>
      <c r="H244" s="152"/>
      <c r="I244" s="158"/>
      <c r="J244" s="28"/>
      <c r="L244" s="190"/>
      <c r="O244" s="59"/>
      <c r="P244" s="159"/>
      <c r="Q244" s="99"/>
      <c r="R244" s="57"/>
      <c r="S244" s="28"/>
      <c r="T244" s="152"/>
      <c r="U244" s="265"/>
      <c r="X244" s="190"/>
      <c r="AA244" s="162"/>
      <c r="AB244" s="163"/>
      <c r="AF244" s="160"/>
      <c r="AG244" s="266"/>
      <c r="AH244" s="28"/>
      <c r="AJ244" s="190"/>
      <c r="AM244" s="162">
        <v>46540</v>
      </c>
      <c r="AN244" s="163">
        <v>6.6210000000000004</v>
      </c>
      <c r="AO244" s="99"/>
      <c r="AR244" s="160">
        <v>46557</v>
      </c>
      <c r="AS244" s="266">
        <v>5.1390000000000002</v>
      </c>
      <c r="AT244" s="28"/>
      <c r="AV244" s="190"/>
      <c r="AY244" s="162"/>
      <c r="AZ244" s="163"/>
      <c r="BD244" s="160"/>
      <c r="BE244" s="161"/>
      <c r="BF244" s="28"/>
      <c r="BH244" s="190" t="e">
        <f t="shared" si="156"/>
        <v>#N/A</v>
      </c>
      <c r="BK244" s="162">
        <v>45882</v>
      </c>
      <c r="BL244" s="163">
        <v>0.105</v>
      </c>
      <c r="BP244" s="160">
        <v>45807</v>
      </c>
      <c r="BQ244" s="161">
        <v>0.22</v>
      </c>
      <c r="BR244" s="28"/>
      <c r="BT244" s="190">
        <f t="shared" si="157"/>
        <v>-1.3000000000000012E-2</v>
      </c>
      <c r="BW244" s="162"/>
      <c r="BX244" s="163"/>
      <c r="CB244" s="160"/>
      <c r="CC244" s="161"/>
      <c r="CD244" s="28"/>
      <c r="CF244" s="190"/>
      <c r="CI244" s="76"/>
      <c r="CJ244" s="91"/>
      <c r="CR244" s="190"/>
      <c r="CU244" s="76"/>
      <c r="CV244" s="91"/>
      <c r="DD244" s="190"/>
      <c r="DG244" s="76"/>
      <c r="DH244" s="91"/>
      <c r="DP244" s="190"/>
      <c r="DS244" s="76"/>
      <c r="DT244" s="91"/>
      <c r="EB244" s="190"/>
      <c r="EE244" s="76"/>
      <c r="EF244" s="91"/>
      <c r="EN244" s="190"/>
      <c r="EQ244" s="76"/>
      <c r="ER244" s="91"/>
      <c r="EZ244" s="190"/>
      <c r="FC244" s="76"/>
      <c r="FD244" s="91"/>
      <c r="FL244" s="190"/>
      <c r="FO244" s="76"/>
      <c r="FP244" s="91"/>
      <c r="FX244" s="190"/>
      <c r="GA244" s="76"/>
      <c r="GB244" s="91"/>
      <c r="GJ244" s="190"/>
      <c r="GM244" s="76"/>
      <c r="GN244" s="91"/>
      <c r="GV244" s="190"/>
      <c r="GY244" s="76"/>
      <c r="GZ244" s="91"/>
      <c r="HH244" s="190"/>
    </row>
    <row r="245" spans="3:216" x14ac:dyDescent="0.6">
      <c r="C245" s="59"/>
      <c r="D245" s="269"/>
      <c r="E245" s="28"/>
      <c r="F245" s="57"/>
      <c r="G245" s="28"/>
      <c r="H245" s="152"/>
      <c r="I245" s="158"/>
      <c r="J245" s="28"/>
      <c r="L245" s="190"/>
      <c r="O245" s="59"/>
      <c r="P245" s="159"/>
      <c r="Q245" s="99"/>
      <c r="R245" s="57"/>
      <c r="S245" s="28"/>
      <c r="T245" s="152"/>
      <c r="U245" s="265"/>
      <c r="X245" s="190"/>
      <c r="AA245" s="162"/>
      <c r="AB245" s="163"/>
      <c r="AF245" s="160"/>
      <c r="AG245" s="266"/>
      <c r="AH245" s="28"/>
      <c r="AJ245" s="190"/>
      <c r="AM245" s="162">
        <v>46541</v>
      </c>
      <c r="AN245" s="163">
        <v>5.008</v>
      </c>
      <c r="AO245" s="99"/>
      <c r="AR245" s="160">
        <v>46562</v>
      </c>
      <c r="AS245" s="266">
        <v>38.095999999999997</v>
      </c>
      <c r="AT245" s="28"/>
      <c r="AV245" s="190"/>
      <c r="AY245" s="162"/>
      <c r="AZ245" s="163"/>
      <c r="BD245" s="160"/>
      <c r="BE245" s="161"/>
      <c r="BF245" s="28"/>
      <c r="BH245" s="190" t="e">
        <f t="shared" si="156"/>
        <v>#N/A</v>
      </c>
      <c r="BK245" s="162">
        <v>45883</v>
      </c>
      <c r="BL245" s="163">
        <v>0.33300000000000002</v>
      </c>
      <c r="BP245" s="160">
        <v>45810</v>
      </c>
      <c r="BQ245" s="161">
        <v>0.32500000000000001</v>
      </c>
      <c r="BR245" s="28"/>
      <c r="BT245" s="190">
        <f t="shared" si="157"/>
        <v>-7.1000000000000008E-2</v>
      </c>
      <c r="BW245" s="162"/>
      <c r="BX245" s="163"/>
      <c r="CB245" s="160"/>
      <c r="CC245" s="161"/>
      <c r="CD245" s="28"/>
      <c r="CF245" s="190"/>
      <c r="CI245" s="76"/>
      <c r="CJ245" s="91"/>
      <c r="CR245" s="190"/>
      <c r="CU245" s="76"/>
      <c r="CV245" s="91"/>
      <c r="DD245" s="190"/>
      <c r="DG245" s="76"/>
      <c r="DH245" s="91"/>
      <c r="DP245" s="190"/>
      <c r="DS245" s="76"/>
      <c r="DT245" s="91"/>
      <c r="EB245" s="190"/>
      <c r="EE245" s="76"/>
      <c r="EF245" s="91"/>
      <c r="EN245" s="190"/>
      <c r="EQ245" s="76"/>
      <c r="ER245" s="91"/>
      <c r="EZ245" s="190"/>
      <c r="FC245" s="76"/>
      <c r="FD245" s="91"/>
      <c r="FL245" s="190"/>
      <c r="FO245" s="76"/>
      <c r="FP245" s="91"/>
      <c r="FX245" s="190"/>
      <c r="GA245" s="76"/>
      <c r="GB245" s="91"/>
      <c r="GJ245" s="190"/>
      <c r="GM245" s="76"/>
      <c r="GN245" s="91"/>
      <c r="GV245" s="190"/>
      <c r="GY245" s="76"/>
      <c r="GZ245" s="91"/>
      <c r="HH245" s="190"/>
    </row>
    <row r="246" spans="3:216" x14ac:dyDescent="0.6">
      <c r="C246" s="59"/>
      <c r="D246" s="269"/>
      <c r="E246" s="28"/>
      <c r="F246" s="57"/>
      <c r="G246" s="28"/>
      <c r="H246" s="152"/>
      <c r="I246" s="158"/>
      <c r="J246" s="28"/>
      <c r="L246" s="190"/>
      <c r="O246" s="59"/>
      <c r="P246" s="159"/>
      <c r="Q246" s="99"/>
      <c r="R246" s="57"/>
      <c r="S246" s="28"/>
      <c r="T246" s="152"/>
      <c r="U246" s="265"/>
      <c r="X246" s="190"/>
      <c r="AA246" s="162"/>
      <c r="AB246" s="163"/>
      <c r="AF246" s="160"/>
      <c r="AG246" s="266"/>
      <c r="AH246" s="28"/>
      <c r="AJ246" s="190"/>
      <c r="AM246" s="162">
        <v>46542</v>
      </c>
      <c r="AN246" s="163">
        <v>0.79600000000000004</v>
      </c>
      <c r="AO246" s="99"/>
      <c r="AR246" s="160">
        <v>46564</v>
      </c>
      <c r="AS246" s="266">
        <v>25.995000000000001</v>
      </c>
      <c r="AT246" s="28"/>
      <c r="AV246" s="190"/>
      <c r="AY246" s="162"/>
      <c r="AZ246" s="163"/>
      <c r="BD246" s="160"/>
      <c r="BE246" s="161"/>
      <c r="BF246" s="28"/>
      <c r="BH246" s="190" t="e">
        <f t="shared" si="156"/>
        <v>#N/A</v>
      </c>
      <c r="BK246" s="162">
        <v>45884</v>
      </c>
      <c r="BL246" s="163">
        <v>0.68100000000000005</v>
      </c>
      <c r="BP246" s="160">
        <v>45811</v>
      </c>
      <c r="BQ246" s="161">
        <v>0.14599999999999999</v>
      </c>
      <c r="BR246" s="28"/>
      <c r="BT246" s="190">
        <f t="shared" si="157"/>
        <v>-1.7999999999999988E-2</v>
      </c>
      <c r="BW246" s="162"/>
      <c r="BX246" s="163"/>
      <c r="CB246" s="160"/>
      <c r="CC246" s="161"/>
      <c r="CD246" s="28"/>
      <c r="CF246" s="190"/>
      <c r="CI246" s="76"/>
      <c r="CJ246" s="91"/>
      <c r="CR246" s="190"/>
      <c r="CU246" s="76"/>
      <c r="CV246" s="91"/>
      <c r="DD246" s="190"/>
      <c r="DG246" s="76"/>
      <c r="DH246" s="91"/>
      <c r="DP246" s="190"/>
      <c r="DS246" s="76"/>
      <c r="DT246" s="91"/>
      <c r="EB246" s="190"/>
      <c r="EE246" s="76"/>
      <c r="EF246" s="91"/>
      <c r="EN246" s="190"/>
      <c r="EQ246" s="76"/>
      <c r="ER246" s="91"/>
      <c r="EZ246" s="190"/>
      <c r="FC246" s="76"/>
      <c r="FD246" s="91"/>
      <c r="FL246" s="190"/>
      <c r="FO246" s="76"/>
      <c r="FP246" s="91"/>
      <c r="FX246" s="190"/>
      <c r="GA246" s="76"/>
      <c r="GB246" s="91"/>
      <c r="GJ246" s="190"/>
      <c r="GM246" s="76"/>
      <c r="GN246" s="91"/>
      <c r="GV246" s="190"/>
      <c r="GY246" s="76"/>
      <c r="GZ246" s="91"/>
      <c r="HH246" s="190"/>
    </row>
    <row r="247" spans="3:216" x14ac:dyDescent="0.6">
      <c r="C247" s="59"/>
      <c r="D247" s="269"/>
      <c r="E247" s="28"/>
      <c r="F247" s="57"/>
      <c r="G247" s="28"/>
      <c r="H247" s="152"/>
      <c r="I247" s="158"/>
      <c r="J247" s="28"/>
      <c r="L247" s="190"/>
      <c r="O247" s="59"/>
      <c r="P247" s="159"/>
      <c r="Q247" s="99"/>
      <c r="R247" s="57"/>
      <c r="S247" s="28"/>
      <c r="T247" s="152"/>
      <c r="U247" s="265"/>
      <c r="X247" s="190"/>
      <c r="AA247" s="162"/>
      <c r="AB247" s="163"/>
      <c r="AF247" s="160"/>
      <c r="AG247" s="266"/>
      <c r="AH247" s="28"/>
      <c r="AJ247" s="190"/>
      <c r="AM247" s="162">
        <v>46545</v>
      </c>
      <c r="AN247" s="163">
        <v>3.0179999999999998</v>
      </c>
      <c r="AO247" s="99"/>
      <c r="AR247" s="160">
        <v>46571</v>
      </c>
      <c r="AS247" s="266">
        <v>122.35899999999999</v>
      </c>
      <c r="AT247" s="28"/>
      <c r="AV247" s="190"/>
      <c r="AY247" s="162"/>
      <c r="AZ247" s="163"/>
      <c r="BD247" s="160"/>
      <c r="BE247" s="161"/>
      <c r="BF247" s="28"/>
      <c r="BH247" s="190" t="e">
        <f t="shared" si="156"/>
        <v>#N/A</v>
      </c>
      <c r="BK247" s="162">
        <v>45887</v>
      </c>
      <c r="BL247" s="163">
        <v>0.126</v>
      </c>
      <c r="BP247" s="160">
        <v>45812</v>
      </c>
      <c r="BQ247" s="161">
        <v>7.6999999999999999E-2</v>
      </c>
      <c r="BR247" s="28"/>
      <c r="BT247" s="190">
        <f t="shared" si="157"/>
        <v>-1.1999999999999997E-2</v>
      </c>
      <c r="BW247" s="162"/>
      <c r="BX247" s="163"/>
      <c r="CB247" s="160"/>
      <c r="CC247" s="161"/>
      <c r="CD247" s="28"/>
      <c r="CF247" s="190"/>
      <c r="CI247" s="76"/>
      <c r="CJ247" s="91"/>
      <c r="CR247" s="190"/>
      <c r="CU247" s="76"/>
      <c r="CV247" s="91"/>
      <c r="DD247" s="190"/>
      <c r="DG247" s="76"/>
      <c r="DH247" s="91"/>
      <c r="DP247" s="190"/>
      <c r="DS247" s="76"/>
      <c r="DT247" s="91"/>
      <c r="EB247" s="190"/>
      <c r="EE247" s="76"/>
      <c r="EF247" s="91"/>
      <c r="EN247" s="190"/>
      <c r="EQ247" s="76"/>
      <c r="ER247" s="91"/>
      <c r="EZ247" s="190"/>
      <c r="FC247" s="76"/>
      <c r="FD247" s="91"/>
      <c r="FL247" s="190"/>
      <c r="FO247" s="76"/>
      <c r="FP247" s="91"/>
      <c r="FX247" s="190"/>
      <c r="GA247" s="76"/>
      <c r="GB247" s="91"/>
      <c r="GJ247" s="190"/>
      <c r="GM247" s="76"/>
      <c r="GN247" s="91"/>
      <c r="GV247" s="190"/>
      <c r="GY247" s="76"/>
      <c r="GZ247" s="91"/>
      <c r="HH247" s="190"/>
    </row>
    <row r="248" spans="3:216" x14ac:dyDescent="0.6">
      <c r="C248" s="59"/>
      <c r="D248" s="269"/>
      <c r="E248" s="28"/>
      <c r="F248" s="57"/>
      <c r="G248" s="28"/>
      <c r="H248" s="152"/>
      <c r="I248" s="158"/>
      <c r="J248" s="28"/>
      <c r="L248" s="190"/>
      <c r="O248" s="59"/>
      <c r="P248" s="159"/>
      <c r="Q248" s="99"/>
      <c r="R248" s="57"/>
      <c r="S248" s="28"/>
      <c r="T248" s="152"/>
      <c r="U248" s="265"/>
      <c r="X248" s="190"/>
      <c r="AA248" s="162"/>
      <c r="AB248" s="163"/>
      <c r="AF248" s="160"/>
      <c r="AG248" s="266"/>
      <c r="AH248" s="28"/>
      <c r="AJ248" s="190"/>
      <c r="AM248" s="162">
        <v>46546</v>
      </c>
      <c r="AN248" s="163">
        <v>17.446999999999999</v>
      </c>
      <c r="AO248" s="99"/>
      <c r="AR248" s="160">
        <v>46575</v>
      </c>
      <c r="AS248" s="266">
        <v>8.7929999999999993</v>
      </c>
      <c r="AT248" s="28"/>
      <c r="AV248" s="190"/>
      <c r="AY248" s="162"/>
      <c r="AZ248" s="163"/>
      <c r="BD248" s="160"/>
      <c r="BE248" s="161"/>
      <c r="BF248" s="28"/>
      <c r="BH248" s="190" t="e">
        <f t="shared" si="156"/>
        <v>#N/A</v>
      </c>
      <c r="BK248" s="162">
        <v>45888</v>
      </c>
      <c r="BL248" s="163">
        <v>4.2999999999999997E-2</v>
      </c>
      <c r="BP248" s="160">
        <v>45813</v>
      </c>
      <c r="BQ248" s="161">
        <v>0.11</v>
      </c>
      <c r="BR248" s="28"/>
      <c r="BT248" s="190">
        <f t="shared" si="157"/>
        <v>-1.4999999999999999E-2</v>
      </c>
      <c r="BW248" s="162"/>
      <c r="BX248" s="163"/>
      <c r="CB248" s="160"/>
      <c r="CC248" s="161"/>
      <c r="CD248" s="28"/>
      <c r="CF248" s="190"/>
      <c r="CI248" s="76"/>
      <c r="CJ248" s="91"/>
      <c r="CR248" s="190"/>
      <c r="CU248" s="76"/>
      <c r="CV248" s="91"/>
      <c r="DD248" s="190"/>
      <c r="DG248" s="76"/>
      <c r="DH248" s="91"/>
      <c r="DP248" s="190"/>
      <c r="DS248" s="76"/>
      <c r="DT248" s="91"/>
      <c r="EB248" s="190"/>
      <c r="EE248" s="76"/>
      <c r="EF248" s="91"/>
      <c r="EN248" s="190"/>
      <c r="EQ248" s="76"/>
      <c r="ER248" s="91"/>
      <c r="EZ248" s="190"/>
      <c r="FC248" s="76"/>
      <c r="FD248" s="91"/>
      <c r="FL248" s="190"/>
      <c r="FO248" s="76"/>
      <c r="FP248" s="91"/>
      <c r="FX248" s="190"/>
      <c r="GA248" s="76"/>
      <c r="GB248" s="91"/>
      <c r="GJ248" s="190"/>
      <c r="GM248" s="76"/>
      <c r="GN248" s="91"/>
      <c r="GV248" s="190"/>
      <c r="GY248" s="76"/>
      <c r="GZ248" s="91"/>
      <c r="HH248" s="190"/>
    </row>
    <row r="249" spans="3:216" x14ac:dyDescent="0.6">
      <c r="C249" s="59"/>
      <c r="D249" s="269"/>
      <c r="E249" s="28"/>
      <c r="F249" s="57"/>
      <c r="G249" s="28"/>
      <c r="H249" s="152"/>
      <c r="I249" s="158"/>
      <c r="J249" s="28"/>
      <c r="L249" s="190"/>
      <c r="O249" s="59"/>
      <c r="P249" s="159"/>
      <c r="Q249" s="99"/>
      <c r="R249" s="57"/>
      <c r="S249" s="28"/>
      <c r="T249" s="152"/>
      <c r="U249" s="265"/>
      <c r="X249" s="190"/>
      <c r="AA249" s="162"/>
      <c r="AB249" s="163"/>
      <c r="AF249" s="160"/>
      <c r="AG249" s="266"/>
      <c r="AH249" s="28"/>
      <c r="AJ249" s="190"/>
      <c r="AM249" s="162">
        <v>46548</v>
      </c>
      <c r="AN249" s="163">
        <v>29.425000000000001</v>
      </c>
      <c r="AO249" s="99"/>
      <c r="AR249" s="160">
        <v>46585</v>
      </c>
      <c r="AS249" s="266">
        <v>2.2730000000000001</v>
      </c>
      <c r="AT249" s="28"/>
      <c r="AV249" s="190"/>
      <c r="AY249" s="162"/>
      <c r="AZ249" s="163"/>
      <c r="BD249" s="160"/>
      <c r="BE249" s="161"/>
      <c r="BF249" s="28"/>
      <c r="BH249" s="190" t="e">
        <f t="shared" si="156"/>
        <v>#N/A</v>
      </c>
      <c r="BK249" s="162">
        <v>45889</v>
      </c>
      <c r="BL249" s="163">
        <v>2.8000000000000001E-2</v>
      </c>
      <c r="BP249" s="160">
        <v>45814</v>
      </c>
      <c r="BQ249" s="161">
        <v>0.307</v>
      </c>
      <c r="BR249" s="28"/>
      <c r="BT249" s="190">
        <f t="shared" si="157"/>
        <v>-5.3999999999999992E-2</v>
      </c>
      <c r="BW249" s="162"/>
      <c r="BX249" s="163"/>
      <c r="CB249" s="160"/>
      <c r="CC249" s="161"/>
      <c r="CD249" s="28"/>
      <c r="CF249" s="190"/>
      <c r="CI249" s="76"/>
      <c r="CJ249" s="91"/>
      <c r="CR249" s="190"/>
      <c r="CU249" s="76"/>
      <c r="CV249" s="91"/>
      <c r="DD249" s="190"/>
      <c r="DG249" s="76"/>
      <c r="DH249" s="91"/>
      <c r="DP249" s="190"/>
      <c r="DS249" s="76"/>
      <c r="DT249" s="91"/>
      <c r="EB249" s="190"/>
      <c r="EE249" s="76"/>
      <c r="EF249" s="91"/>
      <c r="EN249" s="190"/>
      <c r="EQ249" s="76"/>
      <c r="ER249" s="91"/>
      <c r="EZ249" s="190"/>
      <c r="FC249" s="76"/>
      <c r="FD249" s="91"/>
      <c r="FL249" s="190"/>
      <c r="FO249" s="76"/>
      <c r="FP249" s="91"/>
      <c r="FX249" s="190"/>
      <c r="GA249" s="76"/>
      <c r="GB249" s="91"/>
      <c r="GJ249" s="190"/>
      <c r="GM249" s="76"/>
      <c r="GN249" s="91"/>
      <c r="GV249" s="190"/>
      <c r="GY249" s="76"/>
      <c r="GZ249" s="91"/>
      <c r="HH249" s="190"/>
    </row>
    <row r="250" spans="3:216" x14ac:dyDescent="0.6">
      <c r="C250" s="59"/>
      <c r="D250" s="269"/>
      <c r="E250" s="28"/>
      <c r="F250" s="57"/>
      <c r="G250" s="28"/>
      <c r="H250" s="152"/>
      <c r="I250" s="158"/>
      <c r="J250" s="28"/>
      <c r="L250" s="190"/>
      <c r="O250" s="59"/>
      <c r="P250" s="159"/>
      <c r="Q250" s="99"/>
      <c r="R250" s="57"/>
      <c r="S250" s="28"/>
      <c r="T250" s="152"/>
      <c r="U250" s="265"/>
      <c r="X250" s="190"/>
      <c r="AA250" s="162"/>
      <c r="AB250" s="163"/>
      <c r="AF250" s="160"/>
      <c r="AG250" s="266"/>
      <c r="AH250" s="28"/>
      <c r="AJ250" s="190"/>
      <c r="AM250" s="162">
        <v>46549</v>
      </c>
      <c r="AN250" s="163">
        <v>7.1070000000000002</v>
      </c>
      <c r="AO250" s="99"/>
      <c r="AR250" s="160"/>
      <c r="AS250" s="266"/>
      <c r="AT250" s="28"/>
      <c r="AV250" s="190"/>
      <c r="AY250" s="162"/>
      <c r="AZ250" s="163"/>
      <c r="BD250" s="160"/>
      <c r="BE250" s="161"/>
      <c r="BF250" s="28"/>
      <c r="BH250" s="190" t="e">
        <f t="shared" si="156"/>
        <v>#N/A</v>
      </c>
      <c r="BK250" s="162">
        <v>45890</v>
      </c>
      <c r="BL250" s="163">
        <v>3.2000000000000001E-2</v>
      </c>
      <c r="BP250" s="160">
        <v>45817</v>
      </c>
      <c r="BQ250" s="161">
        <v>0.21199999999999999</v>
      </c>
      <c r="BR250" s="28"/>
      <c r="BT250" s="190">
        <f t="shared" si="157"/>
        <v>-3.4000000000000002E-2</v>
      </c>
      <c r="BW250" s="162"/>
      <c r="BX250" s="163"/>
      <c r="CB250" s="160"/>
      <c r="CC250" s="161"/>
      <c r="CD250" s="28"/>
      <c r="CF250" s="190"/>
      <c r="CI250" s="76"/>
      <c r="CJ250" s="91"/>
      <c r="CR250" s="190"/>
      <c r="CU250" s="76"/>
      <c r="CV250" s="91"/>
      <c r="DD250" s="190"/>
      <c r="DG250" s="76"/>
      <c r="DH250" s="91"/>
      <c r="DP250" s="190"/>
      <c r="DS250" s="76"/>
      <c r="DT250" s="91"/>
      <c r="EB250" s="190"/>
      <c r="EE250" s="76"/>
      <c r="EF250" s="91"/>
      <c r="EN250" s="190"/>
      <c r="EQ250" s="76"/>
      <c r="ER250" s="91"/>
      <c r="EZ250" s="190"/>
      <c r="FC250" s="76"/>
      <c r="FD250" s="91"/>
      <c r="FL250" s="190"/>
      <c r="FO250" s="76"/>
      <c r="FP250" s="91"/>
      <c r="FX250" s="190"/>
      <c r="GA250" s="76"/>
      <c r="GB250" s="91"/>
      <c r="GJ250" s="190"/>
      <c r="GM250" s="76"/>
      <c r="GN250" s="91"/>
      <c r="GV250" s="190"/>
      <c r="GY250" s="76"/>
      <c r="GZ250" s="91"/>
      <c r="HH250" s="190"/>
    </row>
    <row r="251" spans="3:216" x14ac:dyDescent="0.6">
      <c r="C251" s="59"/>
      <c r="D251" s="269"/>
      <c r="E251" s="28"/>
      <c r="F251" s="57"/>
      <c r="G251" s="28"/>
      <c r="H251" s="152"/>
      <c r="I251" s="158"/>
      <c r="J251" s="28"/>
      <c r="L251" s="190"/>
      <c r="O251" s="59"/>
      <c r="P251" s="159"/>
      <c r="Q251" s="99"/>
      <c r="R251" s="57"/>
      <c r="S251" s="28"/>
      <c r="T251" s="152"/>
      <c r="U251" s="265"/>
      <c r="X251" s="190"/>
      <c r="AA251" s="162"/>
      <c r="AB251" s="163"/>
      <c r="AF251" s="160"/>
      <c r="AG251" s="266"/>
      <c r="AH251" s="28"/>
      <c r="AJ251" s="190"/>
      <c r="AM251" s="162">
        <v>46552</v>
      </c>
      <c r="AN251" s="163">
        <v>3.4710000000000001</v>
      </c>
      <c r="AO251" s="99"/>
      <c r="AR251" s="160"/>
      <c r="AS251" s="266"/>
      <c r="AT251" s="28"/>
      <c r="AV251" s="190"/>
      <c r="AY251" s="162"/>
      <c r="AZ251" s="163"/>
      <c r="BD251" s="160"/>
      <c r="BE251" s="161"/>
      <c r="BF251" s="28"/>
      <c r="BH251" s="190" t="e">
        <f t="shared" si="156"/>
        <v>#N/A</v>
      </c>
      <c r="BK251" s="162">
        <v>45891</v>
      </c>
      <c r="BL251" s="163">
        <v>3.1E-2</v>
      </c>
      <c r="BP251" s="160">
        <v>45818</v>
      </c>
      <c r="BQ251" s="161">
        <v>0.14099999999999999</v>
      </c>
      <c r="BR251" s="28"/>
      <c r="BT251" s="190">
        <f t="shared" si="157"/>
        <v>-2.0999999999999991E-2</v>
      </c>
      <c r="BW251" s="162"/>
      <c r="BX251" s="163"/>
      <c r="CB251" s="160"/>
      <c r="CC251" s="161"/>
      <c r="CD251" s="28"/>
      <c r="CF251" s="190"/>
      <c r="CI251" s="76"/>
      <c r="CJ251" s="91"/>
      <c r="CR251" s="190"/>
      <c r="CU251" s="76"/>
      <c r="CV251" s="91"/>
      <c r="DD251" s="190"/>
      <c r="DG251" s="76"/>
      <c r="DH251" s="91"/>
      <c r="DP251" s="190"/>
      <c r="DS251" s="76"/>
      <c r="DT251" s="91"/>
      <c r="EB251" s="190"/>
      <c r="EE251" s="76"/>
      <c r="EF251" s="91"/>
      <c r="EN251" s="190"/>
      <c r="EQ251" s="76"/>
      <c r="ER251" s="91"/>
      <c r="EZ251" s="190"/>
      <c r="FC251" s="76"/>
      <c r="FD251" s="91"/>
      <c r="FL251" s="190"/>
      <c r="FO251" s="76"/>
      <c r="FP251" s="91"/>
      <c r="FX251" s="190"/>
      <c r="GA251" s="76"/>
      <c r="GB251" s="91"/>
      <c r="GJ251" s="190"/>
      <c r="GM251" s="76"/>
      <c r="GN251" s="91"/>
      <c r="GV251" s="190"/>
      <c r="GY251" s="76"/>
      <c r="GZ251" s="91"/>
      <c r="HH251" s="190"/>
    </row>
    <row r="252" spans="3:216" x14ac:dyDescent="0.6">
      <c r="C252" s="59"/>
      <c r="D252" s="269"/>
      <c r="E252" s="28"/>
      <c r="F252" s="57"/>
      <c r="G252" s="28"/>
      <c r="H252" s="152"/>
      <c r="I252" s="158"/>
      <c r="J252" s="28"/>
      <c r="L252" s="190"/>
      <c r="O252" s="59"/>
      <c r="P252" s="159"/>
      <c r="Q252" s="99"/>
      <c r="R252" s="57"/>
      <c r="S252" s="28"/>
      <c r="T252" s="152"/>
      <c r="U252" s="265"/>
      <c r="X252" s="190"/>
      <c r="AA252" s="162"/>
      <c r="AB252" s="163"/>
      <c r="AF252" s="160"/>
      <c r="AG252" s="266"/>
      <c r="AH252" s="28"/>
      <c r="AJ252" s="190"/>
      <c r="AM252" s="162">
        <v>46553</v>
      </c>
      <c r="AN252" s="163">
        <v>9.1530000000000005</v>
      </c>
      <c r="AO252" s="99"/>
      <c r="AR252" s="160"/>
      <c r="AS252" s="266"/>
      <c r="AT252" s="28"/>
      <c r="AV252" s="190"/>
      <c r="AY252" s="162"/>
      <c r="AZ252" s="163"/>
      <c r="BD252" s="160"/>
      <c r="BE252" s="161"/>
      <c r="BF252" s="28"/>
      <c r="BH252" s="190" t="e">
        <f t="shared" si="156"/>
        <v>#N/A</v>
      </c>
      <c r="BK252" s="162">
        <v>45894</v>
      </c>
      <c r="BL252" s="163">
        <v>0.13900000000000001</v>
      </c>
      <c r="BP252" s="160">
        <v>45819</v>
      </c>
      <c r="BQ252" s="161">
        <v>5.6000000000000001E-2</v>
      </c>
      <c r="BR252" s="28"/>
      <c r="BT252" s="190">
        <f t="shared" si="157"/>
        <v>-8.0000000000000002E-3</v>
      </c>
      <c r="BW252" s="162"/>
      <c r="BX252" s="163"/>
      <c r="CB252" s="160"/>
      <c r="CC252" s="161"/>
      <c r="CD252" s="28"/>
      <c r="CF252" s="190"/>
      <c r="CI252" s="76"/>
      <c r="CJ252" s="91"/>
      <c r="CR252" s="190"/>
      <c r="CU252" s="76"/>
      <c r="CV252" s="91"/>
      <c r="DD252" s="190"/>
      <c r="DG252" s="76"/>
      <c r="DH252" s="91"/>
      <c r="DP252" s="190"/>
      <c r="DS252" s="76"/>
      <c r="DT252" s="91"/>
      <c r="EB252" s="190"/>
      <c r="EE252" s="76"/>
      <c r="EF252" s="91"/>
      <c r="EN252" s="190"/>
      <c r="EQ252" s="76"/>
      <c r="ER252" s="91"/>
      <c r="EZ252" s="190"/>
      <c r="FC252" s="76"/>
      <c r="FD252" s="91"/>
      <c r="FL252" s="190"/>
      <c r="FO252" s="76"/>
      <c r="FP252" s="91"/>
      <c r="FX252" s="190"/>
      <c r="GA252" s="76"/>
      <c r="GB252" s="91"/>
      <c r="GJ252" s="190"/>
      <c r="GM252" s="76"/>
      <c r="GN252" s="91"/>
      <c r="GV252" s="190"/>
      <c r="GY252" s="76"/>
      <c r="GZ252" s="91"/>
      <c r="HH252" s="190"/>
    </row>
    <row r="253" spans="3:216" x14ac:dyDescent="0.6">
      <c r="C253" s="59"/>
      <c r="D253" s="269"/>
      <c r="E253" s="28"/>
      <c r="F253" s="57"/>
      <c r="G253" s="28"/>
      <c r="H253" s="152"/>
      <c r="I253" s="158"/>
      <c r="J253" s="28"/>
      <c r="L253" s="190"/>
      <c r="O253" s="59"/>
      <c r="P253" s="159"/>
      <c r="Q253" s="99"/>
      <c r="R253" s="57"/>
      <c r="S253" s="28"/>
      <c r="T253" s="152"/>
      <c r="U253" s="265"/>
      <c r="X253" s="190"/>
      <c r="AA253" s="162"/>
      <c r="AB253" s="163"/>
      <c r="AF253" s="160"/>
      <c r="AG253" s="266"/>
      <c r="AH253" s="28"/>
      <c r="AJ253" s="190"/>
      <c r="AM253" s="162">
        <v>46554</v>
      </c>
      <c r="AN253" s="163">
        <v>21.914999999999999</v>
      </c>
      <c r="AO253" s="99"/>
      <c r="AR253" s="160"/>
      <c r="AS253" s="266"/>
      <c r="AT253" s="28"/>
      <c r="AV253" s="190"/>
      <c r="AY253" s="162"/>
      <c r="AZ253" s="163"/>
      <c r="BD253" s="160"/>
      <c r="BE253" s="161"/>
      <c r="BF253" s="28"/>
      <c r="BH253" s="190" t="e">
        <f t="shared" si="156"/>
        <v>#N/A</v>
      </c>
      <c r="BK253" s="162">
        <v>45895</v>
      </c>
      <c r="BL253" s="163">
        <v>3.3000000000000002E-2</v>
      </c>
      <c r="BP253" s="160">
        <v>45820</v>
      </c>
      <c r="BQ253" s="161">
        <v>0.17299999999999999</v>
      </c>
      <c r="BR253" s="28"/>
      <c r="BT253" s="190">
        <f t="shared" si="157"/>
        <v>-4.5999999999999985E-2</v>
      </c>
      <c r="BW253" s="162"/>
      <c r="BX253" s="163"/>
      <c r="CB253" s="160"/>
      <c r="CC253" s="161"/>
      <c r="CD253" s="28"/>
      <c r="CF253" s="190"/>
      <c r="CI253" s="76"/>
      <c r="CJ253" s="91"/>
      <c r="CR253" s="190"/>
      <c r="CU253" s="76"/>
      <c r="CV253" s="91"/>
      <c r="DD253" s="190"/>
      <c r="DG253" s="76"/>
      <c r="DH253" s="91"/>
      <c r="DP253" s="190"/>
      <c r="DS253" s="76"/>
      <c r="DT253" s="91"/>
      <c r="EB253" s="190"/>
      <c r="EE253" s="76"/>
      <c r="EF253" s="91"/>
      <c r="EN253" s="190"/>
      <c r="EQ253" s="76"/>
      <c r="ER253" s="91"/>
      <c r="EZ253" s="190"/>
      <c r="FC253" s="76"/>
      <c r="FD253" s="91"/>
      <c r="FL253" s="190"/>
      <c r="FO253" s="76"/>
      <c r="FP253" s="91"/>
      <c r="FX253" s="190"/>
      <c r="GA253" s="76"/>
      <c r="GB253" s="91"/>
      <c r="GJ253" s="190"/>
      <c r="GM253" s="76"/>
      <c r="GN253" s="91"/>
      <c r="GV253" s="190"/>
      <c r="GY253" s="76"/>
      <c r="GZ253" s="91"/>
      <c r="HH253" s="190"/>
    </row>
    <row r="254" spans="3:216" x14ac:dyDescent="0.6">
      <c r="C254" s="59"/>
      <c r="D254" s="269"/>
      <c r="E254" s="28"/>
      <c r="F254" s="57"/>
      <c r="G254" s="28"/>
      <c r="H254" s="152"/>
      <c r="I254" s="158"/>
      <c r="J254" s="28"/>
      <c r="L254" s="190"/>
      <c r="O254" s="59"/>
      <c r="P254" s="159"/>
      <c r="Q254" s="99"/>
      <c r="R254" s="57"/>
      <c r="S254" s="28"/>
      <c r="T254" s="152"/>
      <c r="U254" s="265"/>
      <c r="X254" s="190"/>
      <c r="AA254" s="162"/>
      <c r="AB254" s="163"/>
      <c r="AF254" s="160"/>
      <c r="AG254" s="266"/>
      <c r="AH254" s="28"/>
      <c r="AJ254" s="190"/>
      <c r="AM254" s="162">
        <v>46555</v>
      </c>
      <c r="AN254" s="163">
        <v>13.817</v>
      </c>
      <c r="AO254" s="99"/>
      <c r="AR254" s="160"/>
      <c r="AS254" s="266"/>
      <c r="AT254" s="28"/>
      <c r="AV254" s="190"/>
      <c r="AY254" s="162"/>
      <c r="AZ254" s="163"/>
      <c r="BD254" s="160"/>
      <c r="BE254" s="161"/>
      <c r="BF254" s="28"/>
      <c r="BH254" s="190" t="e">
        <f t="shared" si="156"/>
        <v>#N/A</v>
      </c>
      <c r="BK254" s="162">
        <v>45896</v>
      </c>
      <c r="BL254" s="163">
        <v>2.3E-2</v>
      </c>
      <c r="BP254" s="160">
        <v>45821</v>
      </c>
      <c r="BQ254" s="161">
        <v>0.38400000000000001</v>
      </c>
      <c r="BR254" s="28"/>
      <c r="BT254" s="190">
        <f t="shared" si="157"/>
        <v>1.0000000000000009E-2</v>
      </c>
      <c r="BW254" s="162"/>
      <c r="BX254" s="163"/>
      <c r="CB254" s="160"/>
      <c r="CC254" s="161"/>
      <c r="CD254" s="28"/>
      <c r="CF254" s="190"/>
      <c r="CI254" s="76"/>
      <c r="CJ254" s="91"/>
      <c r="CR254" s="190"/>
      <c r="CU254" s="76"/>
      <c r="CV254" s="91"/>
      <c r="DD254" s="190"/>
      <c r="DG254" s="76"/>
      <c r="DH254" s="91"/>
      <c r="DP254" s="190"/>
      <c r="DS254" s="76"/>
      <c r="DT254" s="91"/>
      <c r="EB254" s="190"/>
      <c r="EE254" s="76"/>
      <c r="EF254" s="91"/>
      <c r="EN254" s="190"/>
      <c r="EQ254" s="76"/>
      <c r="ER254" s="91"/>
      <c r="EZ254" s="190"/>
      <c r="FC254" s="76"/>
      <c r="FD254" s="91"/>
      <c r="FL254" s="190"/>
      <c r="FO254" s="76"/>
      <c r="FP254" s="91"/>
      <c r="FX254" s="190"/>
      <c r="GA254" s="76"/>
      <c r="GB254" s="91"/>
      <c r="GJ254" s="190"/>
      <c r="GM254" s="76"/>
      <c r="GN254" s="91"/>
      <c r="GV254" s="190"/>
      <c r="GY254" s="76"/>
      <c r="GZ254" s="91"/>
      <c r="HH254" s="190"/>
    </row>
    <row r="255" spans="3:216" x14ac:dyDescent="0.6">
      <c r="C255" s="59"/>
      <c r="D255" s="269"/>
      <c r="E255" s="28"/>
      <c r="F255" s="57"/>
      <c r="G255" s="28"/>
      <c r="H255" s="152"/>
      <c r="I255" s="158"/>
      <c r="J255" s="28"/>
      <c r="L255" s="190"/>
      <c r="O255" s="59"/>
      <c r="P255" s="159"/>
      <c r="Q255" s="99"/>
      <c r="R255" s="57"/>
      <c r="S255" s="28"/>
      <c r="T255" s="152"/>
      <c r="U255" s="265"/>
      <c r="X255" s="190"/>
      <c r="AA255" s="162"/>
      <c r="AB255" s="163"/>
      <c r="AF255" s="160"/>
      <c r="AG255" s="266"/>
      <c r="AH255" s="28"/>
      <c r="AJ255" s="190"/>
      <c r="AM255" s="162">
        <v>46560</v>
      </c>
      <c r="AN255" s="163">
        <v>20.797999999999998</v>
      </c>
      <c r="AO255" s="99"/>
      <c r="AR255" s="160"/>
      <c r="AS255" s="266"/>
      <c r="AT255" s="28"/>
      <c r="AV255" s="190"/>
      <c r="AY255" s="162"/>
      <c r="AZ255" s="163"/>
      <c r="BD255" s="160"/>
      <c r="BE255" s="161"/>
      <c r="BF255" s="28"/>
      <c r="BH255" s="190" t="e">
        <f t="shared" si="156"/>
        <v>#N/A</v>
      </c>
      <c r="BK255" s="162">
        <v>45897</v>
      </c>
      <c r="BL255" s="163">
        <v>0.14000000000000001</v>
      </c>
      <c r="BP255" s="160">
        <v>45824</v>
      </c>
      <c r="BQ255" s="161">
        <v>0.31900000000000001</v>
      </c>
      <c r="BR255" s="28"/>
      <c r="BT255" s="190">
        <f t="shared" si="157"/>
        <v>-1.8000000000000016E-2</v>
      </c>
      <c r="BW255" s="162"/>
      <c r="BX255" s="163"/>
      <c r="CB255" s="160"/>
      <c r="CC255" s="161"/>
      <c r="CD255" s="28"/>
      <c r="CF255" s="190"/>
      <c r="CI255" s="76"/>
      <c r="CJ255" s="91"/>
      <c r="CR255" s="190"/>
      <c r="CU255" s="76"/>
      <c r="CV255" s="91"/>
      <c r="DD255" s="190"/>
      <c r="DG255" s="76"/>
      <c r="DH255" s="91"/>
      <c r="DP255" s="190"/>
      <c r="DS255" s="76"/>
      <c r="DT255" s="91"/>
      <c r="EB255" s="190"/>
      <c r="EE255" s="76"/>
      <c r="EF255" s="91"/>
      <c r="EN255" s="190"/>
      <c r="EQ255" s="76"/>
      <c r="ER255" s="91"/>
      <c r="EZ255" s="190"/>
      <c r="FC255" s="76"/>
      <c r="FD255" s="91"/>
      <c r="FL255" s="190"/>
      <c r="FO255" s="76"/>
      <c r="FP255" s="91"/>
      <c r="FX255" s="190"/>
      <c r="GA255" s="76"/>
      <c r="GB255" s="91"/>
      <c r="GJ255" s="190"/>
      <c r="GM255" s="76"/>
      <c r="GN255" s="91"/>
      <c r="GV255" s="190"/>
      <c r="GY255" s="76"/>
      <c r="GZ255" s="91"/>
      <c r="HH255" s="190"/>
    </row>
    <row r="256" spans="3:216" x14ac:dyDescent="0.6">
      <c r="C256" s="59"/>
      <c r="D256" s="269"/>
      <c r="E256" s="28"/>
      <c r="F256" s="57"/>
      <c r="G256" s="28"/>
      <c r="H256" s="152"/>
      <c r="I256" s="158"/>
      <c r="J256" s="28"/>
      <c r="L256" s="190"/>
      <c r="O256" s="59"/>
      <c r="P256" s="159"/>
      <c r="Q256" s="99"/>
      <c r="R256" s="57"/>
      <c r="S256" s="28"/>
      <c r="T256" s="152"/>
      <c r="U256" s="265"/>
      <c r="X256" s="190"/>
      <c r="AA256" s="162"/>
      <c r="AB256" s="163"/>
      <c r="AF256" s="160"/>
      <c r="AG256" s="266"/>
      <c r="AH256" s="28"/>
      <c r="AJ256" s="190"/>
      <c r="AM256" s="162">
        <v>46562</v>
      </c>
      <c r="AN256" s="163">
        <v>16.489999999999998</v>
      </c>
      <c r="AO256" s="99"/>
      <c r="AR256" s="160"/>
      <c r="AS256" s="266"/>
      <c r="AT256" s="28"/>
      <c r="AV256" s="190"/>
      <c r="AY256" s="162"/>
      <c r="AZ256" s="163"/>
      <c r="BD256" s="160"/>
      <c r="BE256" s="161"/>
      <c r="BF256" s="28"/>
      <c r="BH256" s="190" t="e">
        <f t="shared" si="156"/>
        <v>#N/A</v>
      </c>
      <c r="BK256" s="162">
        <v>45898</v>
      </c>
      <c r="BL256" s="163">
        <v>0.17899999999999999</v>
      </c>
      <c r="BP256" s="160">
        <v>45825</v>
      </c>
      <c r="BQ256" s="161">
        <v>1.4E-2</v>
      </c>
      <c r="BR256" s="28"/>
      <c r="BT256" s="190">
        <f t="shared" si="157"/>
        <v>-2E-3</v>
      </c>
      <c r="BW256" s="162"/>
      <c r="BX256" s="163"/>
      <c r="CB256" s="160"/>
      <c r="CC256" s="161"/>
      <c r="CD256" s="28"/>
      <c r="CF256" s="190"/>
      <c r="CI256" s="76"/>
      <c r="CJ256" s="91"/>
      <c r="CR256" s="190"/>
      <c r="CU256" s="76"/>
      <c r="CV256" s="91"/>
      <c r="DD256" s="190"/>
      <c r="DG256" s="76"/>
      <c r="DH256" s="91"/>
      <c r="DP256" s="190"/>
      <c r="DS256" s="76"/>
      <c r="DT256" s="91"/>
      <c r="EB256" s="190"/>
      <c r="EE256" s="76"/>
      <c r="EF256" s="91"/>
      <c r="EN256" s="190"/>
      <c r="EQ256" s="76"/>
      <c r="ER256" s="91"/>
      <c r="EZ256" s="190"/>
      <c r="FC256" s="76"/>
      <c r="FD256" s="91"/>
      <c r="FL256" s="190"/>
      <c r="FO256" s="76"/>
      <c r="FP256" s="91"/>
      <c r="FX256" s="190"/>
      <c r="GA256" s="76"/>
      <c r="GB256" s="91"/>
      <c r="GJ256" s="190"/>
      <c r="GM256" s="76"/>
      <c r="GN256" s="91"/>
      <c r="GV256" s="190"/>
      <c r="GY256" s="76"/>
      <c r="GZ256" s="91"/>
      <c r="HH256" s="190"/>
    </row>
    <row r="257" spans="3:216" x14ac:dyDescent="0.6">
      <c r="C257" s="59"/>
      <c r="D257" s="269"/>
      <c r="E257" s="28"/>
      <c r="F257" s="57"/>
      <c r="G257" s="28"/>
      <c r="H257" s="152"/>
      <c r="I257" s="158"/>
      <c r="J257" s="28"/>
      <c r="L257" s="190"/>
      <c r="O257" s="59"/>
      <c r="P257" s="159"/>
      <c r="Q257" s="99"/>
      <c r="R257" s="57"/>
      <c r="S257" s="28"/>
      <c r="T257" s="152"/>
      <c r="U257" s="265"/>
      <c r="X257" s="190"/>
      <c r="AA257" s="162"/>
      <c r="AB257" s="163"/>
      <c r="AF257" s="160"/>
      <c r="AG257" s="266"/>
      <c r="AH257" s="28"/>
      <c r="AJ257" s="190"/>
      <c r="AM257" s="162">
        <v>46568</v>
      </c>
      <c r="AN257" s="163">
        <v>40.671999999999997</v>
      </c>
      <c r="AO257" s="99"/>
      <c r="AR257" s="160"/>
      <c r="AS257" s="266"/>
      <c r="AT257" s="28"/>
      <c r="AV257" s="190"/>
      <c r="AY257" s="162"/>
      <c r="AZ257" s="163"/>
      <c r="BD257" s="160"/>
      <c r="BE257" s="161"/>
      <c r="BF257" s="28"/>
      <c r="BH257" s="190" t="e">
        <f t="shared" si="156"/>
        <v>#N/A</v>
      </c>
      <c r="BK257" s="162">
        <v>45902</v>
      </c>
      <c r="BL257" s="163">
        <v>0.23799999999999999</v>
      </c>
      <c r="BP257" s="160">
        <v>45826</v>
      </c>
      <c r="BQ257" s="161">
        <v>0.13300000000000001</v>
      </c>
      <c r="BR257" s="28"/>
      <c r="BT257" s="190">
        <f t="shared" si="157"/>
        <v>-2.2000000000000006E-2</v>
      </c>
      <c r="BW257" s="162"/>
      <c r="BX257" s="163"/>
      <c r="CB257" s="160"/>
      <c r="CC257" s="161"/>
      <c r="CD257" s="28"/>
      <c r="CF257" s="190"/>
      <c r="CI257" s="76"/>
      <c r="CJ257" s="91"/>
      <c r="CR257" s="190"/>
      <c r="CU257" s="76"/>
      <c r="CV257" s="91"/>
      <c r="DD257" s="190"/>
      <c r="DG257" s="76"/>
      <c r="DH257" s="91"/>
      <c r="DP257" s="190"/>
      <c r="DS257" s="76"/>
      <c r="DT257" s="91"/>
      <c r="EB257" s="190"/>
      <c r="EE257" s="76"/>
      <c r="EF257" s="91"/>
      <c r="EN257" s="190"/>
      <c r="EQ257" s="76"/>
      <c r="ER257" s="91"/>
      <c r="EZ257" s="190"/>
      <c r="FC257" s="76"/>
      <c r="FD257" s="91"/>
      <c r="FL257" s="190"/>
      <c r="FO257" s="76"/>
      <c r="FP257" s="91"/>
      <c r="FX257" s="190"/>
      <c r="GA257" s="76"/>
      <c r="GB257" s="91"/>
      <c r="GJ257" s="190"/>
      <c r="GM257" s="76"/>
      <c r="GN257" s="91"/>
      <c r="GV257" s="190"/>
      <c r="GY257" s="76"/>
      <c r="GZ257" s="91"/>
      <c r="HH257" s="190"/>
    </row>
    <row r="258" spans="3:216" x14ac:dyDescent="0.6">
      <c r="C258" s="59"/>
      <c r="D258" s="269"/>
      <c r="E258" s="28"/>
      <c r="F258" s="57"/>
      <c r="G258" s="28"/>
      <c r="H258" s="152"/>
      <c r="I258" s="158"/>
      <c r="J258" s="28"/>
      <c r="L258" s="190"/>
      <c r="O258" s="59"/>
      <c r="P258" s="159"/>
      <c r="Q258" s="99"/>
      <c r="R258" s="57"/>
      <c r="S258" s="28"/>
      <c r="T258" s="152"/>
      <c r="U258" s="265"/>
      <c r="X258" s="190"/>
      <c r="AA258" s="162"/>
      <c r="AB258" s="163"/>
      <c r="AF258" s="160"/>
      <c r="AG258" s="266"/>
      <c r="AH258" s="28"/>
      <c r="AJ258" s="190"/>
      <c r="AM258" s="162">
        <v>46573</v>
      </c>
      <c r="AN258" s="163">
        <v>13.526999999999999</v>
      </c>
      <c r="AO258" s="99"/>
      <c r="AR258" s="160"/>
      <c r="AS258" s="266"/>
      <c r="AT258" s="28"/>
      <c r="AV258" s="190"/>
      <c r="AY258" s="162"/>
      <c r="AZ258" s="163"/>
      <c r="BD258" s="160"/>
      <c r="BE258" s="161"/>
      <c r="BF258" s="28"/>
      <c r="BH258" s="190" t="e">
        <f t="shared" si="156"/>
        <v>#N/A</v>
      </c>
      <c r="BK258" s="162">
        <v>45903</v>
      </c>
      <c r="BL258" s="163">
        <v>5.5E-2</v>
      </c>
      <c r="BP258" s="160">
        <v>45828</v>
      </c>
      <c r="BQ258" s="161">
        <v>8.5000000000000006E-2</v>
      </c>
      <c r="BR258" s="28"/>
      <c r="BT258" s="190">
        <f t="shared" si="157"/>
        <v>-2.7000000000000003E-2</v>
      </c>
      <c r="BW258" s="162"/>
      <c r="BX258" s="163"/>
      <c r="CB258" s="160"/>
      <c r="CC258" s="161"/>
      <c r="CD258" s="28"/>
      <c r="CF258" s="190"/>
      <c r="CI258" s="76"/>
      <c r="CJ258" s="91"/>
      <c r="CR258" s="190"/>
      <c r="CU258" s="76"/>
      <c r="CV258" s="91"/>
      <c r="DD258" s="190"/>
      <c r="DG258" s="76"/>
      <c r="DH258" s="91"/>
      <c r="DP258" s="190"/>
      <c r="DS258" s="76"/>
      <c r="DT258" s="91"/>
      <c r="EB258" s="190"/>
      <c r="EE258" s="76"/>
      <c r="EF258" s="91"/>
      <c r="EN258" s="190"/>
      <c r="EQ258" s="76"/>
      <c r="ER258" s="91"/>
      <c r="EZ258" s="190"/>
      <c r="FC258" s="76"/>
      <c r="FD258" s="91"/>
      <c r="FL258" s="190"/>
      <c r="FO258" s="76"/>
      <c r="FP258" s="91"/>
      <c r="FX258" s="190"/>
      <c r="GA258" s="76"/>
      <c r="GB258" s="91"/>
      <c r="GJ258" s="190"/>
      <c r="GM258" s="76"/>
      <c r="GN258" s="91"/>
      <c r="GV258" s="190"/>
      <c r="GY258" s="76"/>
      <c r="GZ258" s="91"/>
      <c r="HH258" s="190"/>
    </row>
    <row r="259" spans="3:216" x14ac:dyDescent="0.6">
      <c r="C259" s="59"/>
      <c r="D259" s="269"/>
      <c r="E259" s="28"/>
      <c r="F259" s="57"/>
      <c r="G259" s="28"/>
      <c r="H259" s="152"/>
      <c r="I259" s="158"/>
      <c r="J259" s="28"/>
      <c r="L259" s="190"/>
      <c r="O259" s="59"/>
      <c r="P259" s="159"/>
      <c r="Q259" s="99"/>
      <c r="R259" s="57"/>
      <c r="S259" s="28"/>
      <c r="T259" s="152"/>
      <c r="U259" s="265"/>
      <c r="X259" s="190"/>
      <c r="AA259" s="162"/>
      <c r="AB259" s="163"/>
      <c r="AF259" s="160"/>
      <c r="AG259" s="266"/>
      <c r="AH259" s="28"/>
      <c r="AJ259" s="190"/>
      <c r="AM259" s="162">
        <v>46574</v>
      </c>
      <c r="AN259" s="163">
        <v>7.4619999999999997</v>
      </c>
      <c r="AO259" s="99"/>
      <c r="AR259" s="160"/>
      <c r="AS259" s="266"/>
      <c r="AT259" s="28"/>
      <c r="AV259" s="190"/>
      <c r="AY259" s="162"/>
      <c r="AZ259" s="163"/>
      <c r="BD259" s="160"/>
      <c r="BE259" s="161"/>
      <c r="BF259" s="28"/>
      <c r="BH259" s="190" t="e">
        <f t="shared" si="156"/>
        <v>#N/A</v>
      </c>
      <c r="BK259" s="162">
        <v>45904</v>
      </c>
      <c r="BL259" s="163">
        <v>4.8000000000000001E-2</v>
      </c>
      <c r="BP259" s="160">
        <v>45831</v>
      </c>
      <c r="BQ259" s="161">
        <v>0.28399999999999997</v>
      </c>
      <c r="BR259" s="28"/>
      <c r="BT259" s="190">
        <f t="shared" si="157"/>
        <v>-8.8999999999999968E-2</v>
      </c>
      <c r="BW259" s="162"/>
      <c r="BX259" s="163"/>
      <c r="CB259" s="160"/>
      <c r="CC259" s="161"/>
      <c r="CD259" s="28"/>
      <c r="CF259" s="190"/>
      <c r="CI259" s="76"/>
      <c r="CJ259" s="91"/>
      <c r="CR259" s="190"/>
      <c r="CU259" s="76"/>
      <c r="CV259" s="91"/>
      <c r="DD259" s="190"/>
      <c r="DG259" s="76"/>
      <c r="DH259" s="91"/>
      <c r="DP259" s="190"/>
      <c r="DS259" s="76"/>
      <c r="DT259" s="91"/>
      <c r="EB259" s="190"/>
      <c r="EE259" s="76"/>
      <c r="EF259" s="91"/>
      <c r="EN259" s="190"/>
      <c r="EQ259" s="76"/>
      <c r="ER259" s="91"/>
      <c r="EZ259" s="190"/>
      <c r="FC259" s="76"/>
      <c r="FD259" s="91"/>
      <c r="FL259" s="190"/>
      <c r="FO259" s="76"/>
      <c r="FP259" s="91"/>
      <c r="FX259" s="190"/>
      <c r="GA259" s="76"/>
      <c r="GB259" s="91"/>
      <c r="GJ259" s="190"/>
      <c r="GM259" s="76"/>
      <c r="GN259" s="91"/>
      <c r="GV259" s="190"/>
      <c r="GY259" s="76"/>
      <c r="GZ259" s="91"/>
      <c r="HH259" s="190"/>
    </row>
    <row r="260" spans="3:216" x14ac:dyDescent="0.6">
      <c r="C260" s="59"/>
      <c r="D260" s="269"/>
      <c r="E260" s="28"/>
      <c r="F260" s="57"/>
      <c r="G260" s="28"/>
      <c r="H260" s="152"/>
      <c r="I260" s="158"/>
      <c r="J260" s="28"/>
      <c r="L260" s="190"/>
      <c r="O260" s="59"/>
      <c r="P260" s="159"/>
      <c r="Q260" s="99"/>
      <c r="R260" s="57"/>
      <c r="S260" s="28"/>
      <c r="T260" s="152"/>
      <c r="U260" s="265"/>
      <c r="X260" s="190"/>
      <c r="AA260" s="162"/>
      <c r="AB260" s="163"/>
      <c r="AF260" s="160"/>
      <c r="AG260" s="266"/>
      <c r="AH260" s="28"/>
      <c r="AJ260" s="190"/>
      <c r="AM260" s="162">
        <v>46575</v>
      </c>
      <c r="AN260" s="163">
        <v>5.45</v>
      </c>
      <c r="AO260" s="99"/>
      <c r="AR260" s="160"/>
      <c r="AS260" s="266"/>
      <c r="AT260" s="28"/>
      <c r="AV260" s="190"/>
      <c r="AY260" s="162"/>
      <c r="AZ260" s="163"/>
      <c r="BD260" s="160"/>
      <c r="BE260" s="161"/>
      <c r="BF260" s="28"/>
      <c r="BH260" s="190" t="e">
        <f t="shared" si="156"/>
        <v>#N/A</v>
      </c>
      <c r="BK260" s="162">
        <v>45905</v>
      </c>
      <c r="BL260" s="163">
        <v>0.22900000000000001</v>
      </c>
      <c r="BP260" s="160">
        <v>45833</v>
      </c>
      <c r="BQ260" s="161">
        <v>7.0000000000000001E-3</v>
      </c>
      <c r="BR260" s="28"/>
      <c r="BT260" s="190">
        <f t="shared" si="157"/>
        <v>-2E-3</v>
      </c>
      <c r="BW260" s="162"/>
      <c r="BX260" s="163"/>
      <c r="CB260" s="160"/>
      <c r="CC260" s="161"/>
      <c r="CD260" s="28"/>
      <c r="CF260" s="190"/>
      <c r="CI260" s="76"/>
      <c r="CJ260" s="91"/>
      <c r="CR260" s="190"/>
      <c r="CU260" s="76"/>
      <c r="CV260" s="91"/>
      <c r="DD260" s="190"/>
      <c r="DG260" s="76"/>
      <c r="DH260" s="91"/>
      <c r="DP260" s="190"/>
      <c r="DS260" s="76"/>
      <c r="DT260" s="91"/>
      <c r="EB260" s="190"/>
      <c r="EE260" s="76"/>
      <c r="EF260" s="91"/>
      <c r="EN260" s="190"/>
      <c r="EQ260" s="76"/>
      <c r="ER260" s="91"/>
      <c r="EZ260" s="190"/>
      <c r="FC260" s="76"/>
      <c r="FD260" s="91"/>
      <c r="FL260" s="190"/>
      <c r="FO260" s="76"/>
      <c r="FP260" s="91"/>
      <c r="FX260" s="190"/>
      <c r="GA260" s="76"/>
      <c r="GB260" s="91"/>
      <c r="GJ260" s="190"/>
      <c r="GM260" s="76"/>
      <c r="GN260" s="91"/>
      <c r="GV260" s="190"/>
      <c r="GY260" s="76"/>
      <c r="GZ260" s="91"/>
      <c r="HH260" s="190"/>
    </row>
    <row r="261" spans="3:216" x14ac:dyDescent="0.6">
      <c r="C261" s="59"/>
      <c r="D261" s="269"/>
      <c r="E261" s="28"/>
      <c r="F261" s="57"/>
      <c r="G261" s="28"/>
      <c r="H261" s="152"/>
      <c r="I261" s="158"/>
      <c r="J261" s="28"/>
      <c r="L261" s="190"/>
      <c r="O261" s="59"/>
      <c r="P261" s="159"/>
      <c r="Q261" s="99"/>
      <c r="R261" s="57"/>
      <c r="S261" s="28"/>
      <c r="T261" s="152"/>
      <c r="U261" s="265"/>
      <c r="X261" s="190"/>
      <c r="AA261" s="162"/>
      <c r="AB261" s="163"/>
      <c r="AF261" s="160"/>
      <c r="AG261" s="266"/>
      <c r="AH261" s="28"/>
      <c r="AJ261" s="190"/>
      <c r="AM261" s="162">
        <v>46576</v>
      </c>
      <c r="AN261" s="163">
        <v>19.052</v>
      </c>
      <c r="AO261" s="99"/>
      <c r="AR261" s="160"/>
      <c r="AS261" s="266"/>
      <c r="AT261" s="28"/>
      <c r="AV261" s="190"/>
      <c r="AY261" s="162"/>
      <c r="AZ261" s="163"/>
      <c r="BD261" s="160"/>
      <c r="BE261" s="161"/>
      <c r="BF261" s="28"/>
      <c r="BH261" s="190" t="e">
        <f t="shared" si="156"/>
        <v>#N/A</v>
      </c>
      <c r="BK261" s="162">
        <v>45908</v>
      </c>
      <c r="BL261" s="163">
        <v>0.21299999999999999</v>
      </c>
      <c r="BP261" s="160">
        <v>45834</v>
      </c>
      <c r="BQ261" s="161">
        <v>8.9999999999999993E-3</v>
      </c>
      <c r="BR261" s="28"/>
      <c r="BT261" s="190">
        <f t="shared" si="157"/>
        <v>-2.9999999999999992E-3</v>
      </c>
      <c r="BW261" s="162"/>
      <c r="BX261" s="163"/>
      <c r="CB261" s="160"/>
      <c r="CC261" s="161"/>
      <c r="CD261" s="28"/>
      <c r="CF261" s="190"/>
      <c r="CI261" s="76"/>
      <c r="CJ261" s="91"/>
      <c r="CR261" s="190"/>
      <c r="CU261" s="76"/>
      <c r="CV261" s="91"/>
      <c r="DD261" s="190"/>
      <c r="DG261" s="76"/>
      <c r="DH261" s="91"/>
      <c r="DP261" s="190"/>
      <c r="DS261" s="76"/>
      <c r="DT261" s="91"/>
      <c r="EB261" s="190"/>
      <c r="EE261" s="76"/>
      <c r="EF261" s="91"/>
      <c r="EN261" s="190"/>
      <c r="EQ261" s="76"/>
      <c r="ER261" s="91"/>
      <c r="EZ261" s="190"/>
      <c r="FC261" s="76"/>
      <c r="FD261" s="91"/>
      <c r="FL261" s="190"/>
      <c r="FO261" s="76"/>
      <c r="FP261" s="91"/>
      <c r="FX261" s="190"/>
      <c r="GA261" s="76"/>
      <c r="GB261" s="91"/>
      <c r="GJ261" s="190"/>
      <c r="GM261" s="76"/>
      <c r="GN261" s="91"/>
      <c r="GV261" s="190"/>
      <c r="GY261" s="76"/>
      <c r="GZ261" s="91"/>
      <c r="HH261" s="190"/>
    </row>
    <row r="262" spans="3:216" x14ac:dyDescent="0.6">
      <c r="C262" s="59"/>
      <c r="D262" s="269"/>
      <c r="E262" s="28"/>
      <c r="F262" s="57"/>
      <c r="G262" s="28"/>
      <c r="H262" s="152"/>
      <c r="I262" s="158"/>
      <c r="J262" s="28"/>
      <c r="L262" s="190"/>
      <c r="O262" s="59"/>
      <c r="P262" s="159"/>
      <c r="Q262" s="99"/>
      <c r="R262" s="57"/>
      <c r="S262" s="28"/>
      <c r="T262" s="152"/>
      <c r="U262" s="265"/>
      <c r="X262" s="190"/>
      <c r="AA262" s="162"/>
      <c r="AB262" s="163"/>
      <c r="AF262" s="160"/>
      <c r="AG262" s="266"/>
      <c r="AH262" s="28"/>
      <c r="AJ262" s="190"/>
      <c r="AM262" s="162">
        <v>46577</v>
      </c>
      <c r="AN262" s="163">
        <v>1.982</v>
      </c>
      <c r="AO262" s="99"/>
      <c r="AR262" s="160"/>
      <c r="AS262" s="266"/>
      <c r="AT262" s="28"/>
      <c r="AV262" s="190"/>
      <c r="AY262" s="162"/>
      <c r="AZ262" s="163"/>
      <c r="BD262" s="160"/>
      <c r="BE262" s="161"/>
      <c r="BF262" s="28"/>
      <c r="BH262" s="190" t="e">
        <f t="shared" si="156"/>
        <v>#N/A</v>
      </c>
      <c r="BK262" s="162">
        <v>45909</v>
      </c>
      <c r="BL262" s="163">
        <v>1.2999999999999999E-2</v>
      </c>
      <c r="BP262" s="160">
        <v>45835</v>
      </c>
      <c r="BQ262" s="161">
        <v>0.16800000000000001</v>
      </c>
      <c r="BR262" s="28"/>
      <c r="BT262" s="190">
        <f t="shared" si="157"/>
        <v>-6.4000000000000015E-2</v>
      </c>
      <c r="BW262" s="162"/>
      <c r="BX262" s="163"/>
      <c r="CB262" s="160"/>
      <c r="CC262" s="161"/>
      <c r="CD262" s="28"/>
      <c r="CF262" s="190"/>
      <c r="CI262" s="76"/>
      <c r="CJ262" s="91"/>
      <c r="CR262" s="190"/>
      <c r="CU262" s="76"/>
      <c r="CV262" s="91"/>
      <c r="DD262" s="190"/>
      <c r="DG262" s="76"/>
      <c r="DH262" s="91"/>
      <c r="DP262" s="190"/>
      <c r="DS262" s="76"/>
      <c r="DT262" s="91"/>
      <c r="EB262" s="190"/>
      <c r="EE262" s="76"/>
      <c r="EF262" s="91"/>
      <c r="EN262" s="190"/>
      <c r="EQ262" s="76"/>
      <c r="ER262" s="91"/>
      <c r="EZ262" s="190"/>
      <c r="FC262" s="76"/>
      <c r="FD262" s="91"/>
      <c r="FL262" s="190"/>
      <c r="FO262" s="76"/>
      <c r="FP262" s="91"/>
      <c r="FX262" s="190"/>
      <c r="GA262" s="76"/>
      <c r="GB262" s="91"/>
      <c r="GJ262" s="190"/>
      <c r="GM262" s="76"/>
      <c r="GN262" s="91"/>
      <c r="GV262" s="190"/>
      <c r="GY262" s="76"/>
      <c r="GZ262" s="91"/>
      <c r="HH262" s="190"/>
    </row>
    <row r="263" spans="3:216" x14ac:dyDescent="0.6">
      <c r="C263" s="59"/>
      <c r="D263" s="269"/>
      <c r="E263" s="28"/>
      <c r="F263" s="57"/>
      <c r="G263" s="28"/>
      <c r="H263" s="152"/>
      <c r="I263" s="158"/>
      <c r="J263" s="28"/>
      <c r="L263" s="190"/>
      <c r="O263" s="59"/>
      <c r="P263" s="159"/>
      <c r="Q263" s="99"/>
      <c r="R263" s="57"/>
      <c r="S263" s="28"/>
      <c r="T263" s="152"/>
      <c r="U263" s="265"/>
      <c r="X263" s="190"/>
      <c r="AA263" s="162"/>
      <c r="AB263" s="163"/>
      <c r="AF263" s="160"/>
      <c r="AG263" s="266"/>
      <c r="AH263" s="28"/>
      <c r="AJ263" s="190"/>
      <c r="AM263" s="162">
        <v>46583</v>
      </c>
      <c r="AN263" s="163">
        <v>3.4009999999999998</v>
      </c>
      <c r="AO263" s="99"/>
      <c r="AR263" s="160"/>
      <c r="AS263" s="266"/>
      <c r="AT263" s="28"/>
      <c r="AV263" s="190"/>
      <c r="AY263" s="162"/>
      <c r="AZ263" s="163"/>
      <c r="BD263" s="160"/>
      <c r="BE263" s="161"/>
      <c r="BF263" s="28"/>
      <c r="BH263" s="190" t="e">
        <f t="shared" si="156"/>
        <v>#N/A</v>
      </c>
      <c r="BK263" s="162">
        <v>45910</v>
      </c>
      <c r="BL263" s="163">
        <v>8.3000000000000004E-2</v>
      </c>
      <c r="BP263" s="160">
        <v>45838</v>
      </c>
      <c r="BQ263" s="161">
        <v>0.21</v>
      </c>
      <c r="BR263" s="28"/>
      <c r="BT263" s="190">
        <f t="shared" si="157"/>
        <v>-6.5000000000000002E-2</v>
      </c>
      <c r="BW263" s="162"/>
      <c r="BX263" s="163"/>
      <c r="CB263" s="160"/>
      <c r="CC263" s="161"/>
      <c r="CD263" s="28"/>
      <c r="CF263" s="190"/>
      <c r="CI263" s="76"/>
      <c r="CJ263" s="91"/>
      <c r="CR263" s="190"/>
      <c r="CU263" s="76"/>
      <c r="CV263" s="91"/>
      <c r="DD263" s="190"/>
      <c r="DG263" s="76"/>
      <c r="DH263" s="91"/>
      <c r="DP263" s="190"/>
      <c r="DS263" s="76"/>
      <c r="DT263" s="91"/>
      <c r="EB263" s="190"/>
      <c r="EE263" s="76"/>
      <c r="EF263" s="91"/>
      <c r="EN263" s="190"/>
      <c r="EQ263" s="76"/>
      <c r="ER263" s="91"/>
      <c r="EZ263" s="190"/>
      <c r="FC263" s="76"/>
      <c r="FD263" s="91"/>
      <c r="FL263" s="190"/>
      <c r="FO263" s="76"/>
      <c r="FP263" s="91"/>
      <c r="FX263" s="190"/>
      <c r="GA263" s="76"/>
      <c r="GB263" s="91"/>
      <c r="GJ263" s="190"/>
      <c r="GM263" s="76"/>
      <c r="GN263" s="91"/>
      <c r="GV263" s="190"/>
      <c r="GY263" s="76"/>
      <c r="GZ263" s="91"/>
      <c r="HH263" s="190"/>
    </row>
    <row r="264" spans="3:216" x14ac:dyDescent="0.6">
      <c r="C264" s="59"/>
      <c r="D264" s="269"/>
      <c r="E264" s="28"/>
      <c r="F264" s="57"/>
      <c r="G264" s="28"/>
      <c r="H264" s="152"/>
      <c r="I264" s="158"/>
      <c r="J264" s="28"/>
      <c r="L264" s="190"/>
      <c r="O264" s="59"/>
      <c r="P264" s="159"/>
      <c r="Q264" s="99"/>
      <c r="R264" s="57"/>
      <c r="S264" s="28"/>
      <c r="T264" s="152"/>
      <c r="U264" s="265"/>
      <c r="X264" s="190"/>
      <c r="AA264" s="162"/>
      <c r="AB264" s="163"/>
      <c r="AF264" s="160"/>
      <c r="AG264" s="266"/>
      <c r="AH264" s="28"/>
      <c r="AJ264" s="190"/>
      <c r="AM264" s="162">
        <v>46594</v>
      </c>
      <c r="AN264" s="163">
        <v>3.6789999999999998</v>
      </c>
      <c r="AO264" s="99"/>
      <c r="AR264" s="160"/>
      <c r="AS264" s="266"/>
      <c r="AT264" s="28"/>
      <c r="AV264" s="190"/>
      <c r="AY264" s="162"/>
      <c r="AZ264" s="163"/>
      <c r="BD264" s="160"/>
      <c r="BE264" s="161"/>
      <c r="BF264" s="28"/>
      <c r="BH264" s="190" t="e">
        <f t="shared" si="156"/>
        <v>#N/A</v>
      </c>
      <c r="BK264" s="162">
        <v>45911</v>
      </c>
      <c r="BL264" s="163">
        <v>5.8999999999999997E-2</v>
      </c>
      <c r="BP264" s="160">
        <v>45839</v>
      </c>
      <c r="BQ264" s="161">
        <v>6.9000000000000006E-2</v>
      </c>
      <c r="BR264" s="28"/>
      <c r="BT264" s="190">
        <f t="shared" si="157"/>
        <v>-2.3000000000000007E-2</v>
      </c>
      <c r="BW264" s="162"/>
      <c r="BX264" s="163"/>
      <c r="CB264" s="160"/>
      <c r="CC264" s="161"/>
      <c r="CD264" s="28"/>
      <c r="CF264" s="190"/>
      <c r="CI264" s="76"/>
      <c r="CJ264" s="91"/>
      <c r="CR264" s="190"/>
      <c r="CU264" s="76"/>
      <c r="CV264" s="91"/>
      <c r="DD264" s="190"/>
      <c r="DG264" s="76"/>
      <c r="DH264" s="91"/>
      <c r="DP264" s="190"/>
      <c r="DS264" s="76"/>
      <c r="DT264" s="91"/>
      <c r="EB264" s="190"/>
      <c r="EE264" s="76"/>
      <c r="EF264" s="91"/>
      <c r="EN264" s="190"/>
      <c r="EQ264" s="76"/>
      <c r="ER264" s="91"/>
      <c r="EZ264" s="190"/>
      <c r="FC264" s="76"/>
      <c r="FD264" s="91"/>
      <c r="FL264" s="190"/>
      <c r="FO264" s="76"/>
      <c r="FP264" s="91"/>
      <c r="FX264" s="190"/>
      <c r="GA264" s="76"/>
      <c r="GB264" s="91"/>
      <c r="GJ264" s="190"/>
      <c r="GM264" s="76"/>
      <c r="GN264" s="91"/>
      <c r="GV264" s="190"/>
      <c r="GY264" s="76"/>
      <c r="GZ264" s="91"/>
      <c r="HH264" s="190"/>
    </row>
    <row r="265" spans="3:216" x14ac:dyDescent="0.6">
      <c r="C265" s="59"/>
      <c r="D265" s="269"/>
      <c r="E265" s="28"/>
      <c r="F265" s="57"/>
      <c r="G265" s="28"/>
      <c r="H265" s="152"/>
      <c r="I265" s="158"/>
      <c r="J265" s="28"/>
      <c r="L265" s="190"/>
      <c r="O265" s="59"/>
      <c r="P265" s="159"/>
      <c r="Q265" s="99"/>
      <c r="R265" s="57"/>
      <c r="S265" s="28"/>
      <c r="T265" s="152"/>
      <c r="U265" s="265"/>
      <c r="X265" s="190"/>
      <c r="AA265" s="162"/>
      <c r="AB265" s="163"/>
      <c r="AF265" s="160"/>
      <c r="AG265" s="266"/>
      <c r="AH265" s="28"/>
      <c r="AJ265" s="190"/>
      <c r="AM265" s="162">
        <v>46609</v>
      </c>
      <c r="AN265" s="163">
        <v>0.79300000000000004</v>
      </c>
      <c r="AO265" s="99"/>
      <c r="AR265" s="160"/>
      <c r="AS265" s="266"/>
      <c r="AT265" s="28"/>
      <c r="AV265" s="190"/>
      <c r="AY265" s="162"/>
      <c r="AZ265" s="163"/>
      <c r="BD265" s="160"/>
      <c r="BE265" s="161"/>
      <c r="BF265" s="28"/>
      <c r="BH265" s="190" t="e">
        <f t="shared" si="156"/>
        <v>#N/A</v>
      </c>
      <c r="BK265" s="162">
        <v>45912</v>
      </c>
      <c r="BL265" s="163">
        <v>2.8000000000000001E-2</v>
      </c>
      <c r="BP265" s="160">
        <v>45840</v>
      </c>
      <c r="BQ265" s="161">
        <v>9.9000000000000005E-2</v>
      </c>
      <c r="BR265" s="28"/>
      <c r="BT265" s="190">
        <f t="shared" si="157"/>
        <v>-3.3000000000000002E-2</v>
      </c>
      <c r="BW265" s="162"/>
      <c r="BX265" s="163"/>
      <c r="CB265" s="160"/>
      <c r="CC265" s="161"/>
      <c r="CD265" s="28"/>
      <c r="CF265" s="190"/>
      <c r="CI265" s="76"/>
      <c r="CJ265" s="91"/>
      <c r="CR265" s="190"/>
      <c r="CU265" s="76"/>
      <c r="CV265" s="91"/>
      <c r="DD265" s="190"/>
      <c r="DG265" s="76"/>
      <c r="DH265" s="91"/>
      <c r="DP265" s="190"/>
      <c r="DS265" s="76"/>
      <c r="DT265" s="91"/>
      <c r="EB265" s="190"/>
      <c r="EE265" s="76"/>
      <c r="EF265" s="91"/>
      <c r="EN265" s="190"/>
      <c r="EQ265" s="76"/>
      <c r="ER265" s="91"/>
      <c r="EZ265" s="190"/>
      <c r="FC265" s="76"/>
      <c r="FD265" s="91"/>
      <c r="FL265" s="190"/>
      <c r="FO265" s="76"/>
      <c r="FP265" s="91"/>
      <c r="FX265" s="190"/>
      <c r="GA265" s="76"/>
      <c r="GB265" s="91"/>
      <c r="GJ265" s="190"/>
      <c r="GM265" s="76"/>
      <c r="GN265" s="91"/>
      <c r="GV265" s="190"/>
      <c r="GY265" s="76"/>
      <c r="GZ265" s="91"/>
      <c r="HH265" s="190"/>
    </row>
    <row r="266" spans="3:216" x14ac:dyDescent="0.6">
      <c r="C266" s="59"/>
      <c r="D266" s="269"/>
      <c r="E266" s="28"/>
      <c r="F266" s="57"/>
      <c r="G266" s="28"/>
      <c r="H266" s="152"/>
      <c r="I266" s="158"/>
      <c r="J266" s="28"/>
      <c r="L266" s="190"/>
      <c r="O266" s="59"/>
      <c r="P266" s="159"/>
      <c r="Q266" s="99"/>
      <c r="R266" s="57"/>
      <c r="S266" s="28"/>
      <c r="T266" s="152"/>
      <c r="U266" s="265"/>
      <c r="X266" s="190"/>
      <c r="AA266" s="162"/>
      <c r="AB266" s="163"/>
      <c r="AF266" s="160"/>
      <c r="AG266" s="266"/>
      <c r="AH266" s="28"/>
      <c r="AJ266" s="190"/>
      <c r="AM266" s="162">
        <v>46610</v>
      </c>
      <c r="AN266" s="163">
        <v>0.33300000000000002</v>
      </c>
      <c r="AO266" s="99"/>
      <c r="AR266" s="160"/>
      <c r="AS266" s="266"/>
      <c r="AT266" s="28"/>
      <c r="AV266" s="190"/>
      <c r="AY266" s="162"/>
      <c r="AZ266" s="163"/>
      <c r="BD266" s="160"/>
      <c r="BE266" s="161"/>
      <c r="BF266" s="28"/>
      <c r="BH266" s="190" t="e">
        <f t="shared" si="156"/>
        <v>#N/A</v>
      </c>
      <c r="BK266" s="162">
        <v>45915</v>
      </c>
      <c r="BL266" s="163">
        <v>0.47599999999999998</v>
      </c>
      <c r="BP266" s="160">
        <v>45841</v>
      </c>
      <c r="BQ266" s="161">
        <v>0.13800000000000001</v>
      </c>
      <c r="BR266" s="28"/>
      <c r="BT266" s="190">
        <f t="shared" si="157"/>
        <v>9.0999999999999998E-2</v>
      </c>
      <c r="BW266" s="162"/>
      <c r="BX266" s="163"/>
      <c r="CB266" s="160"/>
      <c r="CC266" s="161"/>
      <c r="CD266" s="28"/>
      <c r="CF266" s="190"/>
      <c r="CI266" s="76"/>
      <c r="CJ266" s="91"/>
      <c r="CR266" s="190"/>
      <c r="CU266" s="76"/>
      <c r="CV266" s="91"/>
      <c r="DD266" s="190"/>
      <c r="DG266" s="76"/>
      <c r="DH266" s="91"/>
      <c r="DP266" s="190"/>
      <c r="DS266" s="76"/>
      <c r="DT266" s="91"/>
      <c r="EB266" s="190"/>
      <c r="EE266" s="76"/>
      <c r="EF266" s="91"/>
      <c r="EN266" s="190"/>
      <c r="EQ266" s="76"/>
      <c r="ER266" s="91"/>
      <c r="EZ266" s="190"/>
      <c r="FC266" s="76"/>
      <c r="FD266" s="91"/>
      <c r="FL266" s="190"/>
      <c r="FO266" s="76"/>
      <c r="FP266" s="91"/>
      <c r="FX266" s="190"/>
      <c r="GA266" s="76"/>
      <c r="GB266" s="91"/>
      <c r="GJ266" s="190"/>
      <c r="GM266" s="76"/>
      <c r="GN266" s="91"/>
      <c r="GV266" s="190"/>
      <c r="GY266" s="76"/>
      <c r="GZ266" s="91"/>
      <c r="HH266" s="190"/>
    </row>
    <row r="267" spans="3:216" x14ac:dyDescent="0.6">
      <c r="C267" s="59"/>
      <c r="D267" s="269"/>
      <c r="E267" s="28"/>
      <c r="F267" s="57"/>
      <c r="G267" s="28"/>
      <c r="H267" s="152"/>
      <c r="I267" s="158"/>
      <c r="J267" s="28"/>
      <c r="L267" s="190"/>
      <c r="O267" s="59"/>
      <c r="P267" s="159"/>
      <c r="Q267" s="99"/>
      <c r="R267" s="57"/>
      <c r="S267" s="28"/>
      <c r="T267" s="152"/>
      <c r="U267" s="265"/>
      <c r="X267" s="190"/>
      <c r="AA267" s="162"/>
      <c r="AB267" s="163"/>
      <c r="AF267" s="160"/>
      <c r="AG267" s="266"/>
      <c r="AH267" s="28"/>
      <c r="AJ267" s="190"/>
      <c r="AM267" s="162">
        <v>46611</v>
      </c>
      <c r="AN267" s="163">
        <v>16.044</v>
      </c>
      <c r="AO267" s="99"/>
      <c r="AR267" s="160"/>
      <c r="AS267" s="266"/>
      <c r="AT267" s="28"/>
      <c r="AV267" s="190"/>
      <c r="AY267" s="162"/>
      <c r="AZ267" s="163"/>
      <c r="BD267" s="160"/>
      <c r="BE267" s="161"/>
      <c r="BF267" s="28"/>
      <c r="BH267" s="190" t="e">
        <f t="shared" si="156"/>
        <v>#N/A</v>
      </c>
      <c r="BK267" s="162">
        <v>45916</v>
      </c>
      <c r="BL267" s="163">
        <v>1.9E-2</v>
      </c>
      <c r="BP267" s="160">
        <v>45845</v>
      </c>
      <c r="BQ267" s="161">
        <v>0.308</v>
      </c>
      <c r="BR267" s="28"/>
      <c r="BT267" s="190">
        <f t="shared" si="157"/>
        <v>-0.24099999999999999</v>
      </c>
      <c r="BW267" s="162"/>
      <c r="BX267" s="163"/>
      <c r="CB267" s="160"/>
      <c r="CC267" s="161"/>
      <c r="CD267" s="28"/>
      <c r="CF267" s="190"/>
      <c r="CI267" s="76"/>
      <c r="CJ267" s="91"/>
      <c r="CR267" s="190"/>
      <c r="CU267" s="76"/>
      <c r="CV267" s="91"/>
      <c r="DD267" s="190"/>
      <c r="DG267" s="76"/>
      <c r="DH267" s="91"/>
      <c r="DP267" s="190"/>
      <c r="DS267" s="76"/>
      <c r="DT267" s="91"/>
      <c r="EB267" s="190"/>
      <c r="EE267" s="76"/>
      <c r="EF267" s="91"/>
      <c r="EN267" s="190"/>
      <c r="EQ267" s="76"/>
      <c r="ER267" s="91"/>
      <c r="EZ267" s="190"/>
      <c r="FC267" s="76"/>
      <c r="FD267" s="91"/>
      <c r="FL267" s="190"/>
      <c r="FO267" s="76"/>
      <c r="FP267" s="91"/>
      <c r="FX267" s="190"/>
      <c r="GA267" s="76"/>
      <c r="GB267" s="91"/>
      <c r="GJ267" s="190"/>
      <c r="GM267" s="76"/>
      <c r="GN267" s="91"/>
      <c r="GV267" s="190"/>
      <c r="GY267" s="76"/>
      <c r="GZ267" s="91"/>
      <c r="HH267" s="190"/>
    </row>
    <row r="268" spans="3:216" x14ac:dyDescent="0.6">
      <c r="C268" s="59"/>
      <c r="D268" s="269"/>
      <c r="E268" s="28"/>
      <c r="F268" s="57"/>
      <c r="G268" s="28"/>
      <c r="H268" s="152"/>
      <c r="I268" s="158"/>
      <c r="J268" s="28"/>
      <c r="L268" s="190"/>
      <c r="O268" s="59"/>
      <c r="P268" s="159"/>
      <c r="Q268" s="99"/>
      <c r="R268" s="57"/>
      <c r="S268" s="28"/>
      <c r="T268" s="152"/>
      <c r="U268" s="265"/>
      <c r="X268" s="190"/>
      <c r="AA268" s="162"/>
      <c r="AB268" s="163"/>
      <c r="AF268" s="160"/>
      <c r="AG268" s="266"/>
      <c r="AH268" s="28"/>
      <c r="AJ268" s="190"/>
      <c r="AM268" s="162">
        <v>46612</v>
      </c>
      <c r="AN268" s="163">
        <v>0.995</v>
      </c>
      <c r="AO268" s="99"/>
      <c r="AR268" s="160"/>
      <c r="AS268" s="266"/>
      <c r="AT268" s="28"/>
      <c r="AV268" s="190"/>
      <c r="AY268" s="162"/>
      <c r="AZ268" s="163"/>
      <c r="BD268" s="160"/>
      <c r="BE268" s="161"/>
      <c r="BF268" s="28"/>
      <c r="BH268" s="190" t="e">
        <f t="shared" si="156"/>
        <v>#N/A</v>
      </c>
      <c r="BK268" s="162">
        <v>45917</v>
      </c>
      <c r="BL268" s="163">
        <v>8.8999999999999996E-2</v>
      </c>
      <c r="BP268" s="160">
        <v>45846</v>
      </c>
      <c r="BQ268" s="161">
        <v>0.126</v>
      </c>
      <c r="BR268" s="28"/>
      <c r="BT268" s="190">
        <f t="shared" si="157"/>
        <v>-4.2999999999999997E-2</v>
      </c>
      <c r="BW268" s="162"/>
      <c r="BX268" s="163"/>
      <c r="CB268" s="160"/>
      <c r="CC268" s="161"/>
      <c r="CD268" s="28"/>
      <c r="CF268" s="190"/>
      <c r="CI268" s="76"/>
      <c r="CJ268" s="91"/>
      <c r="CR268" s="190"/>
      <c r="CU268" s="76"/>
      <c r="CV268" s="91"/>
      <c r="DD268" s="190"/>
      <c r="DG268" s="76"/>
      <c r="DH268" s="91"/>
      <c r="DP268" s="190"/>
      <c r="DS268" s="76"/>
      <c r="DT268" s="91"/>
      <c r="EB268" s="190"/>
      <c r="EE268" s="76"/>
      <c r="EF268" s="91"/>
      <c r="EN268" s="190"/>
      <c r="EQ268" s="76"/>
      <c r="ER268" s="91"/>
      <c r="EZ268" s="190"/>
      <c r="FC268" s="76"/>
      <c r="FD268" s="91"/>
      <c r="FL268" s="190"/>
      <c r="FO268" s="76"/>
      <c r="FP268" s="91"/>
      <c r="FX268" s="190"/>
      <c r="GA268" s="76"/>
      <c r="GB268" s="91"/>
      <c r="GJ268" s="190"/>
      <c r="GM268" s="76"/>
      <c r="GN268" s="91"/>
      <c r="GV268" s="190"/>
      <c r="GY268" s="76"/>
      <c r="GZ268" s="91"/>
      <c r="HH268" s="190"/>
    </row>
    <row r="269" spans="3:216" x14ac:dyDescent="0.6">
      <c r="C269" s="59"/>
      <c r="D269" s="269"/>
      <c r="E269" s="28"/>
      <c r="F269" s="57"/>
      <c r="G269" s="28"/>
      <c r="H269" s="152"/>
      <c r="I269" s="158"/>
      <c r="J269" s="28"/>
      <c r="L269" s="190"/>
      <c r="O269" s="59"/>
      <c r="P269" s="159"/>
      <c r="Q269" s="99"/>
      <c r="R269" s="57"/>
      <c r="S269" s="28"/>
      <c r="T269" s="152"/>
      <c r="U269" s="265"/>
      <c r="X269" s="190"/>
      <c r="AA269" s="162"/>
      <c r="AB269" s="163"/>
      <c r="AF269" s="160"/>
      <c r="AG269" s="266"/>
      <c r="AH269" s="28"/>
      <c r="AJ269" s="190"/>
      <c r="AM269" s="162">
        <v>46616</v>
      </c>
      <c r="AN269" s="163">
        <v>3.4769999999999999</v>
      </c>
      <c r="AO269" s="99"/>
      <c r="AR269" s="160"/>
      <c r="AS269" s="266"/>
      <c r="AT269" s="28"/>
      <c r="AV269" s="190"/>
      <c r="AY269" s="162"/>
      <c r="AZ269" s="163"/>
      <c r="BD269" s="160"/>
      <c r="BE269" s="161"/>
      <c r="BF269" s="28"/>
      <c r="BH269" s="190" t="e">
        <f t="shared" si="156"/>
        <v>#N/A</v>
      </c>
      <c r="BK269" s="162">
        <v>45918</v>
      </c>
      <c r="BL269" s="163">
        <v>5.1999999999999998E-2</v>
      </c>
      <c r="BP269" s="160">
        <v>45847</v>
      </c>
      <c r="BQ269" s="161">
        <v>3.5000000000000003E-2</v>
      </c>
      <c r="BR269" s="28"/>
      <c r="BT269" s="190">
        <f t="shared" si="157"/>
        <v>-1.2000000000000004E-2</v>
      </c>
      <c r="BW269" s="162"/>
      <c r="BX269" s="163"/>
      <c r="CB269" s="160"/>
      <c r="CC269" s="161"/>
      <c r="CD269" s="28"/>
      <c r="CF269" s="190"/>
      <c r="CI269" s="76"/>
      <c r="CJ269" s="91"/>
      <c r="CR269" s="190"/>
      <c r="CU269" s="76"/>
      <c r="CV269" s="91"/>
      <c r="DD269" s="190"/>
      <c r="DG269" s="76"/>
      <c r="DH269" s="91"/>
      <c r="DP269" s="190"/>
      <c r="DS269" s="76"/>
      <c r="DT269" s="91"/>
      <c r="EB269" s="190"/>
      <c r="EE269" s="76"/>
      <c r="EF269" s="91"/>
      <c r="EN269" s="190"/>
      <c r="EQ269" s="76"/>
      <c r="ER269" s="91"/>
      <c r="EZ269" s="190"/>
      <c r="FC269" s="76"/>
      <c r="FD269" s="91"/>
      <c r="FL269" s="190"/>
      <c r="FO269" s="76"/>
      <c r="FP269" s="91"/>
      <c r="FX269" s="190"/>
      <c r="GA269" s="76"/>
      <c r="GB269" s="91"/>
      <c r="GJ269" s="190"/>
      <c r="GM269" s="76"/>
      <c r="GN269" s="91"/>
      <c r="GV269" s="190"/>
      <c r="GY269" s="76"/>
      <c r="GZ269" s="91"/>
      <c r="HH269" s="190"/>
    </row>
    <row r="270" spans="3:216" x14ac:dyDescent="0.6">
      <c r="C270" s="59"/>
      <c r="D270" s="269"/>
      <c r="E270" s="28"/>
      <c r="F270" s="57"/>
      <c r="G270" s="28"/>
      <c r="H270" s="152"/>
      <c r="I270" s="158"/>
      <c r="J270" s="28"/>
      <c r="L270" s="190"/>
      <c r="O270" s="59"/>
      <c r="P270" s="159"/>
      <c r="Q270" s="99"/>
      <c r="R270" s="57"/>
      <c r="S270" s="28"/>
      <c r="T270" s="152"/>
      <c r="U270" s="265"/>
      <c r="X270" s="190"/>
      <c r="AA270" s="162"/>
      <c r="AB270" s="163"/>
      <c r="AF270" s="160"/>
      <c r="AG270" s="266"/>
      <c r="AH270" s="28"/>
      <c r="AJ270" s="190"/>
      <c r="AM270" s="162">
        <v>46617</v>
      </c>
      <c r="AN270" s="163">
        <v>1.627</v>
      </c>
      <c r="AO270" s="99"/>
      <c r="AR270" s="160"/>
      <c r="AS270" s="266"/>
      <c r="AT270" s="28"/>
      <c r="AV270" s="190"/>
      <c r="AY270" s="162"/>
      <c r="AZ270" s="163"/>
      <c r="BD270" s="160"/>
      <c r="BE270" s="161"/>
      <c r="BF270" s="28"/>
      <c r="BH270" s="190" t="e">
        <f t="shared" si="156"/>
        <v>#N/A</v>
      </c>
      <c r="BK270" s="162">
        <v>45919</v>
      </c>
      <c r="BL270" s="163">
        <v>4.4999999999999998E-2</v>
      </c>
      <c r="BP270" s="160">
        <v>45848</v>
      </c>
      <c r="BQ270" s="161">
        <v>0.36699999999999999</v>
      </c>
      <c r="BR270" s="28"/>
      <c r="BT270" s="190">
        <f t="shared" si="157"/>
        <v>-0.124</v>
      </c>
      <c r="BW270" s="162"/>
      <c r="BX270" s="163"/>
      <c r="CB270" s="160"/>
      <c r="CC270" s="161"/>
      <c r="CD270" s="28"/>
      <c r="CF270" s="190"/>
      <c r="CI270" s="76"/>
      <c r="CJ270" s="91"/>
      <c r="CR270" s="190"/>
      <c r="CU270" s="76"/>
      <c r="CV270" s="91"/>
      <c r="DD270" s="190"/>
      <c r="DG270" s="76"/>
      <c r="DH270" s="91"/>
      <c r="DP270" s="190"/>
      <c r="DS270" s="76"/>
      <c r="DT270" s="91"/>
      <c r="EB270" s="190"/>
      <c r="EE270" s="76"/>
      <c r="EF270" s="91"/>
      <c r="EN270" s="190"/>
      <c r="EQ270" s="76"/>
      <c r="ER270" s="91"/>
      <c r="EZ270" s="190"/>
      <c r="FC270" s="76"/>
      <c r="FD270" s="91"/>
      <c r="FL270" s="190"/>
      <c r="FO270" s="76"/>
      <c r="FP270" s="91"/>
      <c r="FX270" s="190"/>
      <c r="GA270" s="76"/>
      <c r="GB270" s="91"/>
      <c r="GJ270" s="190"/>
      <c r="GM270" s="76"/>
      <c r="GN270" s="91"/>
      <c r="GV270" s="190"/>
      <c r="GY270" s="76"/>
      <c r="GZ270" s="91"/>
      <c r="HH270" s="190"/>
    </row>
    <row r="271" spans="3:216" x14ac:dyDescent="0.6">
      <c r="C271" s="59"/>
      <c r="D271" s="269"/>
      <c r="E271" s="28"/>
      <c r="F271" s="57"/>
      <c r="G271" s="28"/>
      <c r="H271" s="152"/>
      <c r="I271" s="158"/>
      <c r="J271" s="28"/>
      <c r="L271" s="190"/>
      <c r="O271" s="59"/>
      <c r="P271" s="159"/>
      <c r="Q271" s="99"/>
      <c r="R271" s="57"/>
      <c r="S271" s="28"/>
      <c r="T271" s="152"/>
      <c r="U271" s="265"/>
      <c r="X271" s="190"/>
      <c r="AA271" s="162"/>
      <c r="AB271" s="163"/>
      <c r="AF271" s="160"/>
      <c r="AG271" s="266"/>
      <c r="AH271" s="28"/>
      <c r="AJ271" s="190"/>
      <c r="AM271" s="162">
        <v>46624</v>
      </c>
      <c r="AN271" s="163">
        <v>2.4580000000000002</v>
      </c>
      <c r="AO271" s="99"/>
      <c r="AR271" s="160"/>
      <c r="AS271" s="266"/>
      <c r="AT271" s="28"/>
      <c r="AV271" s="190"/>
      <c r="AY271" s="162"/>
      <c r="AZ271" s="163"/>
      <c r="BD271" s="160"/>
      <c r="BE271" s="161"/>
      <c r="BF271" s="28"/>
      <c r="BH271" s="190" t="e">
        <f t="shared" si="156"/>
        <v>#N/A</v>
      </c>
      <c r="BK271" s="162">
        <v>45922</v>
      </c>
      <c r="BL271" s="163">
        <v>0.19500000000000001</v>
      </c>
      <c r="BP271" s="160">
        <v>45852</v>
      </c>
      <c r="BQ271" s="161">
        <v>5.1999999999999998E-2</v>
      </c>
      <c r="BR271" s="28"/>
      <c r="BT271" s="190">
        <f t="shared" si="157"/>
        <v>-1.6999999999999994E-2</v>
      </c>
      <c r="BW271" s="162"/>
      <c r="BX271" s="163"/>
      <c r="CB271" s="160"/>
      <c r="CC271" s="161"/>
      <c r="CD271" s="28"/>
      <c r="CF271" s="190"/>
      <c r="CI271" s="76"/>
      <c r="CJ271" s="91"/>
      <c r="CR271" s="190"/>
      <c r="CU271" s="76"/>
      <c r="CV271" s="91"/>
      <c r="DD271" s="190"/>
      <c r="DG271" s="76"/>
      <c r="DH271" s="91"/>
      <c r="DP271" s="190"/>
      <c r="DS271" s="76"/>
      <c r="DT271" s="91"/>
      <c r="EB271" s="190"/>
      <c r="EE271" s="76"/>
      <c r="EF271" s="91"/>
      <c r="EN271" s="190"/>
      <c r="EQ271" s="76"/>
      <c r="ER271" s="91"/>
      <c r="EZ271" s="190"/>
      <c r="FC271" s="76"/>
      <c r="FD271" s="91"/>
      <c r="FL271" s="190"/>
      <c r="FO271" s="76"/>
      <c r="FP271" s="91"/>
      <c r="FX271" s="190"/>
      <c r="GA271" s="76"/>
      <c r="GB271" s="91"/>
      <c r="GJ271" s="190"/>
      <c r="GM271" s="76"/>
      <c r="GN271" s="91"/>
      <c r="GV271" s="190"/>
      <c r="GY271" s="76"/>
      <c r="GZ271" s="91"/>
      <c r="HH271" s="190"/>
    </row>
    <row r="272" spans="3:216" x14ac:dyDescent="0.6">
      <c r="C272" s="59"/>
      <c r="D272" s="269"/>
      <c r="E272" s="28"/>
      <c r="F272" s="57"/>
      <c r="G272" s="28"/>
      <c r="H272" s="152"/>
      <c r="I272" s="158"/>
      <c r="J272" s="28"/>
      <c r="L272" s="190"/>
      <c r="O272" s="59"/>
      <c r="P272" s="159"/>
      <c r="Q272" s="99"/>
      <c r="R272" s="57"/>
      <c r="S272" s="28"/>
      <c r="T272" s="152"/>
      <c r="U272" s="265"/>
      <c r="X272" s="190"/>
      <c r="AA272" s="162"/>
      <c r="AB272" s="163"/>
      <c r="AF272" s="160"/>
      <c r="AG272" s="266"/>
      <c r="AH272" s="28"/>
      <c r="AJ272" s="190"/>
      <c r="AM272" s="162">
        <v>46625</v>
      </c>
      <c r="AN272" s="163">
        <v>1.591</v>
      </c>
      <c r="AO272" s="99"/>
      <c r="AR272" s="160"/>
      <c r="AS272" s="266"/>
      <c r="AT272" s="28"/>
      <c r="AV272" s="190"/>
      <c r="AY272" s="162"/>
      <c r="AZ272" s="163"/>
      <c r="BD272" s="160"/>
      <c r="BE272" s="161"/>
      <c r="BF272" s="28"/>
      <c r="BH272" s="190" t="e">
        <f t="shared" si="156"/>
        <v>#N/A</v>
      </c>
      <c r="BK272" s="162">
        <v>45923</v>
      </c>
      <c r="BL272" s="163">
        <v>5.0000000000000001E-3</v>
      </c>
      <c r="BP272" s="160">
        <v>45853</v>
      </c>
      <c r="BQ272" s="161">
        <v>0.28199999999999997</v>
      </c>
      <c r="BR272" s="28"/>
      <c r="BT272" s="190">
        <f t="shared" si="157"/>
        <v>-9.5999999999999974E-2</v>
      </c>
      <c r="BW272" s="162"/>
      <c r="BX272" s="163"/>
      <c r="CB272" s="160"/>
      <c r="CC272" s="161"/>
      <c r="CD272" s="28"/>
      <c r="CF272" s="190"/>
      <c r="CI272" s="76"/>
      <c r="CJ272" s="91"/>
      <c r="CR272" s="190"/>
      <c r="CU272" s="76"/>
      <c r="CV272" s="91"/>
      <c r="DD272" s="190"/>
      <c r="DG272" s="76"/>
      <c r="DH272" s="91"/>
      <c r="DP272" s="190"/>
      <c r="DS272" s="76"/>
      <c r="DT272" s="91"/>
      <c r="EB272" s="190"/>
      <c r="EE272" s="76"/>
      <c r="EF272" s="91"/>
      <c r="EN272" s="190"/>
      <c r="EQ272" s="76"/>
      <c r="ER272" s="91"/>
      <c r="EZ272" s="190"/>
      <c r="FC272" s="76"/>
      <c r="FD272" s="91"/>
      <c r="FL272" s="190"/>
      <c r="FO272" s="76"/>
      <c r="FP272" s="91"/>
      <c r="FX272" s="190"/>
      <c r="GA272" s="76"/>
      <c r="GB272" s="91"/>
      <c r="GJ272" s="190"/>
      <c r="GM272" s="76"/>
      <c r="GN272" s="91"/>
      <c r="GV272" s="190"/>
      <c r="GY272" s="76"/>
      <c r="GZ272" s="91"/>
      <c r="HH272" s="190"/>
    </row>
    <row r="273" spans="3:216" x14ac:dyDescent="0.6">
      <c r="C273" s="59"/>
      <c r="D273" s="269"/>
      <c r="E273" s="28"/>
      <c r="F273" s="57"/>
      <c r="G273" s="28"/>
      <c r="H273" s="152"/>
      <c r="I273" s="158"/>
      <c r="J273" s="28"/>
      <c r="L273" s="190"/>
      <c r="O273" s="59"/>
      <c r="P273" s="159"/>
      <c r="Q273" s="99"/>
      <c r="R273" s="57"/>
      <c r="S273" s="28"/>
      <c r="T273" s="152"/>
      <c r="U273" s="265"/>
      <c r="X273" s="190"/>
      <c r="AA273" s="162"/>
      <c r="AB273" s="163"/>
      <c r="AF273" s="160"/>
      <c r="AG273" s="266"/>
      <c r="AH273" s="28"/>
      <c r="AJ273" s="190"/>
      <c r="AM273" s="162">
        <v>46626</v>
      </c>
      <c r="AN273" s="163">
        <v>8.1549999999999994</v>
      </c>
      <c r="AO273" s="99"/>
      <c r="AR273" s="160"/>
      <c r="AS273" s="266"/>
      <c r="AT273" s="28"/>
      <c r="AV273" s="190"/>
      <c r="AY273" s="162"/>
      <c r="AZ273" s="163"/>
      <c r="BD273" s="160"/>
      <c r="BE273" s="161"/>
      <c r="BF273" s="28"/>
      <c r="BH273" s="190" t="e">
        <f t="shared" si="156"/>
        <v>#N/A</v>
      </c>
      <c r="BK273" s="162">
        <v>45924</v>
      </c>
      <c r="BL273" s="163">
        <v>7.3999999999999996E-2</v>
      </c>
      <c r="BP273" s="160">
        <v>45855</v>
      </c>
      <c r="BQ273" s="161">
        <v>5.2999999999999999E-2</v>
      </c>
      <c r="BR273" s="28"/>
      <c r="BT273" s="190">
        <f t="shared" si="157"/>
        <v>-1.7999999999999995E-2</v>
      </c>
      <c r="BW273" s="162"/>
      <c r="BX273" s="163"/>
      <c r="CB273" s="160"/>
      <c r="CC273" s="161"/>
      <c r="CD273" s="28"/>
      <c r="CF273" s="190"/>
      <c r="CI273" s="76"/>
      <c r="CJ273" s="91"/>
      <c r="CR273" s="190"/>
      <c r="CU273" s="76"/>
      <c r="CV273" s="91"/>
      <c r="DD273" s="190"/>
      <c r="DG273" s="76"/>
      <c r="DH273" s="91"/>
      <c r="DP273" s="190"/>
      <c r="DS273" s="76"/>
      <c r="DT273" s="91"/>
      <c r="EB273" s="190"/>
      <c r="EE273" s="76"/>
      <c r="EF273" s="91"/>
      <c r="EN273" s="190"/>
      <c r="EQ273" s="76"/>
      <c r="ER273" s="91"/>
      <c r="EZ273" s="190"/>
      <c r="FC273" s="76"/>
      <c r="FD273" s="91"/>
      <c r="FL273" s="190"/>
      <c r="FO273" s="76"/>
      <c r="FP273" s="91"/>
      <c r="FX273" s="190"/>
      <c r="GA273" s="76"/>
      <c r="GB273" s="91"/>
      <c r="GJ273" s="190"/>
      <c r="GM273" s="76"/>
      <c r="GN273" s="91"/>
      <c r="GV273" s="190"/>
      <c r="GY273" s="76"/>
      <c r="GZ273" s="91"/>
      <c r="HH273" s="190"/>
    </row>
    <row r="274" spans="3:216" x14ac:dyDescent="0.6">
      <c r="C274" s="59"/>
      <c r="D274" s="269"/>
      <c r="E274" s="28"/>
      <c r="F274" s="57"/>
      <c r="G274" s="28"/>
      <c r="H274" s="152"/>
      <c r="I274" s="158"/>
      <c r="J274" s="28"/>
      <c r="L274" s="190"/>
      <c r="O274" s="59"/>
      <c r="P274" s="159"/>
      <c r="Q274" s="99"/>
      <c r="R274" s="57"/>
      <c r="S274" s="28"/>
      <c r="T274" s="152"/>
      <c r="U274" s="265"/>
      <c r="X274" s="190"/>
      <c r="AA274" s="162"/>
      <c r="AB274" s="163"/>
      <c r="AF274" s="160"/>
      <c r="AG274" s="266"/>
      <c r="AH274" s="28"/>
      <c r="AJ274" s="190"/>
      <c r="AM274" s="162">
        <v>46629</v>
      </c>
      <c r="AN274" s="163">
        <v>2.9809999999999999</v>
      </c>
      <c r="AO274" s="99"/>
      <c r="AR274" s="160"/>
      <c r="AS274" s="266"/>
      <c r="AT274" s="28"/>
      <c r="AV274" s="190"/>
      <c r="AY274" s="162"/>
      <c r="AZ274" s="163"/>
      <c r="BD274" s="160"/>
      <c r="BE274" s="161"/>
      <c r="BF274" s="28"/>
      <c r="BH274" s="190" t="e">
        <f t="shared" si="156"/>
        <v>#N/A</v>
      </c>
      <c r="BK274" s="162">
        <v>45925</v>
      </c>
      <c r="BL274" s="163">
        <v>2.9000000000000001E-2</v>
      </c>
      <c r="BP274" s="160">
        <v>45856</v>
      </c>
      <c r="BQ274" s="161">
        <v>0.188</v>
      </c>
      <c r="BR274" s="28"/>
      <c r="BT274" s="190">
        <f t="shared" si="157"/>
        <v>-6.2E-2</v>
      </c>
      <c r="BW274" s="162"/>
      <c r="BX274" s="163"/>
      <c r="CB274" s="160"/>
      <c r="CC274" s="161"/>
      <c r="CD274" s="28"/>
      <c r="CF274" s="190"/>
      <c r="CI274" s="76"/>
      <c r="CJ274" s="91"/>
      <c r="CR274" s="190"/>
      <c r="CU274" s="76"/>
      <c r="CV274" s="91"/>
      <c r="DD274" s="190"/>
      <c r="DG274" s="76"/>
      <c r="DH274" s="91"/>
      <c r="DP274" s="190"/>
      <c r="DS274" s="76"/>
      <c r="DT274" s="91"/>
      <c r="EB274" s="190"/>
      <c r="EE274" s="76"/>
      <c r="EF274" s="91"/>
      <c r="EN274" s="190"/>
      <c r="EQ274" s="76"/>
      <c r="ER274" s="91"/>
      <c r="EZ274" s="190"/>
      <c r="FC274" s="76"/>
      <c r="FD274" s="91"/>
      <c r="FL274" s="190"/>
      <c r="FO274" s="76"/>
      <c r="FP274" s="91"/>
      <c r="FX274" s="190"/>
      <c r="GA274" s="76"/>
      <c r="GB274" s="91"/>
      <c r="GJ274" s="190"/>
      <c r="GM274" s="76"/>
      <c r="GN274" s="91"/>
      <c r="GV274" s="190"/>
      <c r="GY274" s="76"/>
      <c r="GZ274" s="91"/>
      <c r="HH274" s="190"/>
    </row>
    <row r="275" spans="3:216" x14ac:dyDescent="0.6">
      <c r="C275" s="59"/>
      <c r="D275" s="269"/>
      <c r="E275" s="28"/>
      <c r="F275" s="57"/>
      <c r="G275" s="28"/>
      <c r="H275" s="152"/>
      <c r="I275" s="158"/>
      <c r="J275" s="28"/>
      <c r="L275" s="190"/>
      <c r="O275" s="59"/>
      <c r="P275" s="159"/>
      <c r="Q275" s="99"/>
      <c r="R275" s="57"/>
      <c r="S275" s="28"/>
      <c r="T275" s="152"/>
      <c r="U275" s="265"/>
      <c r="X275" s="190"/>
      <c r="AA275" s="162"/>
      <c r="AB275" s="163"/>
      <c r="AF275" s="160"/>
      <c r="AG275" s="266"/>
      <c r="AH275" s="28"/>
      <c r="AJ275" s="190"/>
      <c r="AM275" s="162">
        <v>46631</v>
      </c>
      <c r="AN275" s="163">
        <v>2.4889999999999999</v>
      </c>
      <c r="AO275" s="99"/>
      <c r="AR275" s="160"/>
      <c r="AS275" s="266"/>
      <c r="AT275" s="28"/>
      <c r="AV275" s="190"/>
      <c r="AY275" s="162"/>
      <c r="AZ275" s="163"/>
      <c r="BD275" s="160"/>
      <c r="BE275" s="161"/>
      <c r="BF275" s="28"/>
      <c r="BH275" s="190" t="e">
        <f t="shared" si="156"/>
        <v>#N/A</v>
      </c>
      <c r="BK275" s="162">
        <v>45926</v>
      </c>
      <c r="BL275" s="163">
        <v>8.0000000000000002E-3</v>
      </c>
      <c r="BP275" s="160">
        <v>45859</v>
      </c>
      <c r="BQ275" s="161">
        <v>0.08</v>
      </c>
      <c r="BR275" s="28"/>
      <c r="BT275" s="190">
        <f t="shared" si="157"/>
        <v>-2.7000000000000003E-2</v>
      </c>
      <c r="BW275" s="162"/>
      <c r="BX275" s="163"/>
      <c r="CB275" s="160"/>
      <c r="CC275" s="161"/>
      <c r="CD275" s="28"/>
      <c r="CF275" s="190"/>
      <c r="CI275" s="76"/>
      <c r="CJ275" s="91"/>
      <c r="CR275" s="190"/>
      <c r="CU275" s="76"/>
      <c r="CV275" s="91"/>
      <c r="DD275" s="190"/>
      <c r="DG275" s="76"/>
      <c r="DH275" s="91"/>
      <c r="DP275" s="190"/>
      <c r="DS275" s="76"/>
      <c r="DT275" s="91"/>
      <c r="EB275" s="190"/>
      <c r="EE275" s="76"/>
      <c r="EF275" s="91"/>
      <c r="EN275" s="190"/>
      <c r="EQ275" s="76"/>
      <c r="ER275" s="91"/>
      <c r="EZ275" s="190"/>
      <c r="FC275" s="76"/>
      <c r="FD275" s="91"/>
      <c r="FL275" s="190"/>
      <c r="FO275" s="76"/>
      <c r="FP275" s="91"/>
      <c r="FX275" s="190"/>
      <c r="GA275" s="76"/>
      <c r="GB275" s="91"/>
      <c r="GJ275" s="190"/>
      <c r="GM275" s="76"/>
      <c r="GN275" s="91"/>
      <c r="GV275" s="190"/>
      <c r="GY275" s="76"/>
      <c r="GZ275" s="91"/>
      <c r="HH275" s="190"/>
    </row>
    <row r="276" spans="3:216" x14ac:dyDescent="0.6">
      <c r="C276" s="59"/>
      <c r="D276" s="269"/>
      <c r="E276" s="28"/>
      <c r="F276" s="57"/>
      <c r="G276" s="28"/>
      <c r="H276" s="152"/>
      <c r="I276" s="158"/>
      <c r="J276" s="28"/>
      <c r="L276" s="190"/>
      <c r="O276" s="59"/>
      <c r="P276" s="159"/>
      <c r="Q276" s="99"/>
      <c r="R276" s="57"/>
      <c r="S276" s="28"/>
      <c r="T276" s="152"/>
      <c r="U276" s="265"/>
      <c r="X276" s="190"/>
      <c r="AA276" s="162"/>
      <c r="AB276" s="163"/>
      <c r="AF276" s="160"/>
      <c r="AG276" s="266"/>
      <c r="AH276" s="28"/>
      <c r="AJ276" s="190"/>
      <c r="AM276" s="162">
        <v>46632</v>
      </c>
      <c r="AN276" s="163">
        <v>1.46</v>
      </c>
      <c r="AO276" s="99"/>
      <c r="AR276" s="160"/>
      <c r="AS276" s="266"/>
      <c r="AT276" s="28"/>
      <c r="AV276" s="190"/>
      <c r="AY276" s="162"/>
      <c r="AZ276" s="163"/>
      <c r="BD276" s="160"/>
      <c r="BE276" s="161"/>
      <c r="BF276" s="28"/>
      <c r="BH276" s="190" t="e">
        <f t="shared" si="156"/>
        <v>#N/A</v>
      </c>
      <c r="BK276" s="162">
        <v>45929</v>
      </c>
      <c r="BL276" s="163">
        <v>2.1999999999999999E-2</v>
      </c>
      <c r="BP276" s="160">
        <v>45860</v>
      </c>
      <c r="BQ276" s="161">
        <v>5.0000000000000001E-3</v>
      </c>
      <c r="BR276" s="28"/>
      <c r="BT276" s="190">
        <f t="shared" si="157"/>
        <v>3.9999999999999992E-3</v>
      </c>
      <c r="BW276" s="162"/>
      <c r="BX276" s="163"/>
      <c r="CB276" s="160"/>
      <c r="CC276" s="161"/>
      <c r="CD276" s="28"/>
      <c r="CF276" s="190"/>
      <c r="CI276" s="76"/>
      <c r="CJ276" s="91"/>
      <c r="CR276" s="190"/>
      <c r="CU276" s="76"/>
      <c r="CV276" s="91"/>
      <c r="DD276" s="190"/>
      <c r="DG276" s="76"/>
      <c r="DH276" s="91"/>
      <c r="DP276" s="190"/>
      <c r="DS276" s="76"/>
      <c r="DT276" s="91"/>
      <c r="EB276" s="190"/>
      <c r="EE276" s="76"/>
      <c r="EF276" s="91"/>
      <c r="EN276" s="190"/>
      <c r="EQ276" s="76"/>
      <c r="ER276" s="91"/>
      <c r="EZ276" s="190"/>
      <c r="FC276" s="76"/>
      <c r="FD276" s="91"/>
      <c r="FL276" s="190"/>
      <c r="FO276" s="76"/>
      <c r="FP276" s="91"/>
      <c r="FX276" s="190"/>
      <c r="GA276" s="76"/>
      <c r="GB276" s="91"/>
      <c r="GJ276" s="190"/>
      <c r="GM276" s="76"/>
      <c r="GN276" s="91"/>
      <c r="GV276" s="190"/>
      <c r="GY276" s="76"/>
      <c r="GZ276" s="91"/>
      <c r="HH276" s="190"/>
    </row>
    <row r="277" spans="3:216" x14ac:dyDescent="0.6">
      <c r="C277" s="59"/>
      <c r="D277" s="269"/>
      <c r="E277" s="28"/>
      <c r="F277" s="57"/>
      <c r="G277" s="28"/>
      <c r="H277" s="152"/>
      <c r="I277" s="158"/>
      <c r="J277" s="28"/>
      <c r="L277" s="190"/>
      <c r="O277" s="59"/>
      <c r="P277" s="159"/>
      <c r="Q277" s="99"/>
      <c r="R277" s="57"/>
      <c r="S277" s="28"/>
      <c r="T277" s="152"/>
      <c r="U277" s="265"/>
      <c r="X277" s="190"/>
      <c r="AA277" s="162"/>
      <c r="AB277" s="163"/>
      <c r="AF277" s="160"/>
      <c r="AG277" s="266"/>
      <c r="AH277" s="28"/>
      <c r="AJ277" s="190"/>
      <c r="AM277" s="162">
        <v>46633</v>
      </c>
      <c r="AN277" s="163">
        <v>42.347999999999999</v>
      </c>
      <c r="AO277" s="99"/>
      <c r="AR277" s="160"/>
      <c r="AS277" s="266"/>
      <c r="AT277" s="28"/>
      <c r="AV277" s="190"/>
      <c r="AY277" s="162"/>
      <c r="AZ277" s="163"/>
      <c r="BD277" s="160"/>
      <c r="BE277" s="161"/>
      <c r="BF277" s="28"/>
      <c r="BH277" s="190" t="e">
        <f t="shared" si="156"/>
        <v>#N/A</v>
      </c>
      <c r="BK277" s="162">
        <v>45930</v>
      </c>
      <c r="BL277" s="163">
        <v>0.19</v>
      </c>
      <c r="BP277" s="160">
        <v>45861</v>
      </c>
      <c r="BQ277" s="161">
        <v>9.2999999999999999E-2</v>
      </c>
      <c r="BR277" s="28"/>
      <c r="BT277" s="190">
        <f t="shared" si="157"/>
        <v>-3.3000000000000002E-2</v>
      </c>
      <c r="BW277" s="162"/>
      <c r="BX277" s="163"/>
      <c r="CB277" s="160"/>
      <c r="CC277" s="161"/>
      <c r="CD277" s="28"/>
      <c r="CF277" s="190"/>
      <c r="CI277" s="76"/>
      <c r="CJ277" s="91"/>
      <c r="CR277" s="190"/>
      <c r="CU277" s="76"/>
      <c r="CV277" s="91"/>
      <c r="DD277" s="190"/>
      <c r="DG277" s="76"/>
      <c r="DH277" s="91"/>
      <c r="DP277" s="190"/>
      <c r="DS277" s="76"/>
      <c r="DT277" s="91"/>
      <c r="EB277" s="190"/>
      <c r="EE277" s="76"/>
      <c r="EF277" s="91"/>
      <c r="EN277" s="190"/>
      <c r="EQ277" s="76"/>
      <c r="ER277" s="91"/>
      <c r="EZ277" s="190"/>
      <c r="FC277" s="76"/>
      <c r="FD277" s="91"/>
      <c r="FL277" s="190"/>
      <c r="FO277" s="76"/>
      <c r="FP277" s="91"/>
      <c r="FX277" s="190"/>
      <c r="GA277" s="76"/>
      <c r="GB277" s="91"/>
      <c r="GJ277" s="190"/>
      <c r="GM277" s="76"/>
      <c r="GN277" s="91"/>
      <c r="GV277" s="190"/>
      <c r="GY277" s="76"/>
      <c r="GZ277" s="91"/>
      <c r="HH277" s="190"/>
    </row>
    <row r="278" spans="3:216" x14ac:dyDescent="0.6">
      <c r="C278" s="59"/>
      <c r="D278" s="269"/>
      <c r="E278" s="28"/>
      <c r="F278" s="57"/>
      <c r="G278" s="28"/>
      <c r="H278" s="152"/>
      <c r="I278" s="158"/>
      <c r="J278" s="28"/>
      <c r="L278" s="190"/>
      <c r="O278" s="59"/>
      <c r="P278" s="159"/>
      <c r="Q278" s="99"/>
      <c r="R278" s="57"/>
      <c r="S278" s="28"/>
      <c r="T278" s="152"/>
      <c r="U278" s="265"/>
      <c r="X278" s="190"/>
      <c r="AA278" s="162"/>
      <c r="AB278" s="163"/>
      <c r="AF278" s="160"/>
      <c r="AG278" s="266"/>
      <c r="AH278" s="28"/>
      <c r="AJ278" s="190"/>
      <c r="AM278" s="162">
        <v>46634</v>
      </c>
      <c r="AN278" s="163">
        <v>5.8479999999999999</v>
      </c>
      <c r="AO278" s="99"/>
      <c r="AR278" s="160"/>
      <c r="AS278" s="266"/>
      <c r="AT278" s="28"/>
      <c r="AV278" s="190"/>
      <c r="AY278" s="162"/>
      <c r="AZ278" s="163"/>
      <c r="BD278" s="160"/>
      <c r="BE278" s="161"/>
      <c r="BF278" s="28"/>
      <c r="BH278" s="190" t="e">
        <f t="shared" si="156"/>
        <v>#N/A</v>
      </c>
      <c r="BK278" s="162">
        <v>45931</v>
      </c>
      <c r="BL278" s="163">
        <v>4.2999999999999997E-2</v>
      </c>
      <c r="BP278" s="160">
        <v>45863</v>
      </c>
      <c r="BQ278" s="161">
        <v>0.17699999999999999</v>
      </c>
      <c r="BR278" s="28"/>
      <c r="BT278" s="190">
        <f t="shared" si="157"/>
        <v>-5.9999999999999984E-2</v>
      </c>
      <c r="BW278" s="162"/>
      <c r="BX278" s="163"/>
      <c r="CB278" s="160"/>
      <c r="CC278" s="161"/>
      <c r="CD278" s="28"/>
      <c r="CF278" s="190"/>
      <c r="CI278" s="76"/>
      <c r="CJ278" s="91"/>
      <c r="CR278" s="190"/>
      <c r="CU278" s="76"/>
      <c r="CV278" s="91"/>
      <c r="DD278" s="190"/>
      <c r="DG278" s="76"/>
      <c r="DH278" s="91"/>
      <c r="DP278" s="190"/>
      <c r="DS278" s="76"/>
      <c r="DT278" s="91"/>
      <c r="EB278" s="190"/>
      <c r="EE278" s="76"/>
      <c r="EF278" s="91"/>
      <c r="EN278" s="190"/>
      <c r="EQ278" s="76"/>
      <c r="ER278" s="91"/>
      <c r="EZ278" s="190"/>
      <c r="FC278" s="76"/>
      <c r="FD278" s="91"/>
      <c r="FL278" s="190"/>
      <c r="FO278" s="76"/>
      <c r="FP278" s="91"/>
      <c r="FX278" s="190"/>
      <c r="GA278" s="76"/>
      <c r="GB278" s="91"/>
      <c r="GJ278" s="190"/>
      <c r="GM278" s="76"/>
      <c r="GN278" s="91"/>
      <c r="GV278" s="190"/>
      <c r="GY278" s="76"/>
      <c r="GZ278" s="91"/>
      <c r="HH278" s="190"/>
    </row>
    <row r="279" spans="3:216" x14ac:dyDescent="0.6">
      <c r="C279" s="59"/>
      <c r="D279" s="269"/>
      <c r="E279" s="28"/>
      <c r="F279" s="57"/>
      <c r="G279" s="28"/>
      <c r="H279" s="152"/>
      <c r="I279" s="158"/>
      <c r="J279" s="28"/>
      <c r="L279" s="190"/>
      <c r="O279" s="59"/>
      <c r="P279" s="159"/>
      <c r="Q279" s="99"/>
      <c r="R279" s="57"/>
      <c r="S279" s="28"/>
      <c r="T279" s="152"/>
      <c r="U279" s="265"/>
      <c r="X279" s="190"/>
      <c r="AA279" s="162"/>
      <c r="AB279" s="163"/>
      <c r="AF279" s="160"/>
      <c r="AG279" s="266"/>
      <c r="AH279" s="28"/>
      <c r="AJ279" s="190"/>
      <c r="AM279" s="162">
        <v>46637</v>
      </c>
      <c r="AN279" s="163">
        <v>12.321</v>
      </c>
      <c r="AO279" s="99"/>
      <c r="AR279" s="160"/>
      <c r="AS279" s="266"/>
      <c r="AT279" s="28"/>
      <c r="AV279" s="190"/>
      <c r="AY279" s="162"/>
      <c r="AZ279" s="163"/>
      <c r="BD279" s="160"/>
      <c r="BE279" s="161"/>
      <c r="BF279" s="28"/>
      <c r="BH279" s="190" t="e">
        <f t="shared" si="156"/>
        <v>#N/A</v>
      </c>
      <c r="BK279" s="162">
        <v>45932</v>
      </c>
      <c r="BL279" s="163">
        <v>3.0000000000000001E-3</v>
      </c>
      <c r="BP279" s="160">
        <v>45866</v>
      </c>
      <c r="BQ279" s="161">
        <v>0.13200000000000001</v>
      </c>
      <c r="BR279" s="28"/>
      <c r="BT279" s="190">
        <f t="shared" si="157"/>
        <v>-4.5000000000000012E-2</v>
      </c>
      <c r="BW279" s="162"/>
      <c r="BX279" s="163"/>
      <c r="CB279" s="160"/>
      <c r="CC279" s="161"/>
      <c r="CD279" s="28"/>
      <c r="CF279" s="190"/>
      <c r="CI279" s="76"/>
      <c r="CJ279" s="91"/>
      <c r="CR279" s="190"/>
      <c r="CU279" s="76"/>
      <c r="CV279" s="91"/>
      <c r="DD279" s="190"/>
      <c r="DG279" s="76"/>
      <c r="DH279" s="91"/>
      <c r="DP279" s="190"/>
      <c r="DS279" s="76"/>
      <c r="DT279" s="91"/>
      <c r="EB279" s="190"/>
      <c r="EE279" s="76"/>
      <c r="EF279" s="91"/>
      <c r="EN279" s="190"/>
      <c r="EQ279" s="76"/>
      <c r="ER279" s="91"/>
      <c r="EZ279" s="190"/>
      <c r="FC279" s="76"/>
      <c r="FD279" s="91"/>
      <c r="FL279" s="190"/>
      <c r="FO279" s="76"/>
      <c r="FP279" s="91"/>
      <c r="FX279" s="190"/>
      <c r="GA279" s="76"/>
      <c r="GB279" s="91"/>
      <c r="GJ279" s="190"/>
      <c r="GM279" s="76"/>
      <c r="GN279" s="91"/>
      <c r="GV279" s="190"/>
      <c r="GY279" s="76"/>
      <c r="GZ279" s="91"/>
      <c r="HH279" s="190"/>
    </row>
    <row r="280" spans="3:216" x14ac:dyDescent="0.6">
      <c r="C280" s="59"/>
      <c r="D280" s="269"/>
      <c r="E280" s="28"/>
      <c r="F280" s="57"/>
      <c r="G280" s="28"/>
      <c r="H280" s="152"/>
      <c r="I280" s="158"/>
      <c r="J280" s="28"/>
      <c r="L280" s="190"/>
      <c r="O280" s="59"/>
      <c r="P280" s="159"/>
      <c r="Q280" s="99"/>
      <c r="R280" s="57"/>
      <c r="S280" s="28"/>
      <c r="T280" s="152"/>
      <c r="U280" s="265"/>
      <c r="X280" s="190"/>
      <c r="AA280" s="162"/>
      <c r="AB280" s="163"/>
      <c r="AF280" s="160"/>
      <c r="AG280" s="266"/>
      <c r="AH280" s="28"/>
      <c r="AJ280" s="190"/>
      <c r="AM280" s="162">
        <v>46638</v>
      </c>
      <c r="AN280" s="163">
        <v>2.8140000000000001</v>
      </c>
      <c r="AO280" s="99"/>
      <c r="AR280" s="160"/>
      <c r="AS280" s="266"/>
      <c r="AT280" s="28"/>
      <c r="AV280" s="190"/>
      <c r="AY280" s="162"/>
      <c r="AZ280" s="163"/>
      <c r="BD280" s="160"/>
      <c r="BE280" s="161"/>
      <c r="BF280" s="28"/>
      <c r="BH280" s="190" t="e">
        <f t="shared" si="156"/>
        <v>#N/A</v>
      </c>
      <c r="BK280" s="162">
        <v>45933</v>
      </c>
      <c r="BL280" s="163">
        <v>0.26700000000000002</v>
      </c>
      <c r="BP280" s="160">
        <v>45867</v>
      </c>
      <c r="BQ280" s="161">
        <v>0.13</v>
      </c>
      <c r="BR280" s="28"/>
      <c r="BT280" s="190">
        <f t="shared" si="157"/>
        <v>-4.5999999999999999E-2</v>
      </c>
      <c r="BW280" s="162"/>
      <c r="BX280" s="163"/>
      <c r="CB280" s="160"/>
      <c r="CC280" s="161"/>
      <c r="CD280" s="28"/>
      <c r="CF280" s="190"/>
      <c r="CI280" s="76"/>
      <c r="CJ280" s="91"/>
      <c r="CR280" s="190"/>
      <c r="CU280" s="76"/>
      <c r="CV280" s="91"/>
      <c r="DD280" s="190"/>
      <c r="DG280" s="76"/>
      <c r="DH280" s="91"/>
      <c r="DP280" s="190"/>
      <c r="DS280" s="76"/>
      <c r="DT280" s="91"/>
      <c r="EB280" s="190"/>
      <c r="EE280" s="76"/>
      <c r="EF280" s="91"/>
      <c r="EN280" s="190"/>
      <c r="EQ280" s="76"/>
      <c r="ER280" s="91"/>
      <c r="EZ280" s="190"/>
      <c r="FC280" s="76"/>
      <c r="FD280" s="91"/>
      <c r="FL280" s="190"/>
      <c r="FO280" s="76"/>
      <c r="FP280" s="91"/>
      <c r="FX280" s="190"/>
      <c r="GA280" s="76"/>
      <c r="GB280" s="91"/>
      <c r="GJ280" s="190"/>
      <c r="GM280" s="76"/>
      <c r="GN280" s="91"/>
      <c r="GV280" s="190"/>
      <c r="GY280" s="76"/>
      <c r="GZ280" s="91"/>
      <c r="HH280" s="190"/>
    </row>
    <row r="281" spans="3:216" x14ac:dyDescent="0.6">
      <c r="C281" s="59"/>
      <c r="D281" s="269"/>
      <c r="E281" s="28"/>
      <c r="F281" s="57"/>
      <c r="G281" s="28"/>
      <c r="H281" s="152"/>
      <c r="I281" s="158"/>
      <c r="J281" s="28"/>
      <c r="L281" s="190"/>
      <c r="O281" s="59"/>
      <c r="P281" s="159"/>
      <c r="Q281" s="99"/>
      <c r="R281" s="57"/>
      <c r="S281" s="28"/>
      <c r="T281" s="152"/>
      <c r="U281" s="265"/>
      <c r="X281" s="190"/>
      <c r="AA281" s="162"/>
      <c r="AB281" s="163"/>
      <c r="AF281" s="160"/>
      <c r="AG281" s="266"/>
      <c r="AH281" s="28"/>
      <c r="AJ281" s="190"/>
      <c r="AM281" s="162">
        <v>46640</v>
      </c>
      <c r="AN281" s="163">
        <v>11.212999999999999</v>
      </c>
      <c r="AO281" s="99"/>
      <c r="AR281" s="160"/>
      <c r="AS281" s="266"/>
      <c r="AT281" s="28"/>
      <c r="AV281" s="190"/>
      <c r="AY281" s="162"/>
      <c r="AZ281" s="163"/>
      <c r="BD281" s="160"/>
      <c r="BE281" s="161"/>
      <c r="BF281" s="28"/>
      <c r="BH281" s="190" t="e">
        <f t="shared" si="156"/>
        <v>#N/A</v>
      </c>
      <c r="BK281" s="162">
        <v>45936</v>
      </c>
      <c r="BL281" s="163">
        <v>3.3000000000000002E-2</v>
      </c>
      <c r="BP281" s="160">
        <v>45868</v>
      </c>
      <c r="BQ281" s="161">
        <v>4.3999999999999997E-2</v>
      </c>
      <c r="BR281" s="28"/>
      <c r="BT281" s="190">
        <f t="shared" si="157"/>
        <v>-1.4999999999999996E-2</v>
      </c>
      <c r="BW281" s="162"/>
      <c r="BX281" s="163"/>
      <c r="CB281" s="160"/>
      <c r="CC281" s="161"/>
      <c r="CD281" s="28"/>
      <c r="CF281" s="190"/>
      <c r="CI281" s="76"/>
      <c r="CJ281" s="91"/>
      <c r="CR281" s="190"/>
      <c r="CU281" s="76"/>
      <c r="CV281" s="91"/>
      <c r="DD281" s="190"/>
      <c r="DG281" s="76"/>
      <c r="DH281" s="91"/>
      <c r="DP281" s="190"/>
      <c r="DS281" s="76"/>
      <c r="DT281" s="91"/>
      <c r="EB281" s="190"/>
      <c r="EE281" s="76"/>
      <c r="EF281" s="91"/>
      <c r="EN281" s="190"/>
      <c r="EQ281" s="76"/>
      <c r="ER281" s="91"/>
      <c r="EZ281" s="190"/>
      <c r="FC281" s="76"/>
      <c r="FD281" s="91"/>
      <c r="FL281" s="190"/>
      <c r="FO281" s="76"/>
      <c r="FP281" s="91"/>
      <c r="FX281" s="190"/>
      <c r="GA281" s="76"/>
      <c r="GB281" s="91"/>
      <c r="GJ281" s="190"/>
      <c r="GM281" s="76"/>
      <c r="GN281" s="91"/>
      <c r="GV281" s="190"/>
      <c r="GY281" s="76"/>
      <c r="GZ281" s="91"/>
      <c r="HH281" s="190"/>
    </row>
    <row r="282" spans="3:216" x14ac:dyDescent="0.6">
      <c r="C282" s="59"/>
      <c r="D282" s="269"/>
      <c r="E282" s="28"/>
      <c r="F282" s="57"/>
      <c r="G282" s="28"/>
      <c r="H282" s="152"/>
      <c r="I282" s="158"/>
      <c r="J282" s="28"/>
      <c r="L282" s="190"/>
      <c r="O282" s="59"/>
      <c r="P282" s="159"/>
      <c r="Q282" s="99"/>
      <c r="R282" s="57"/>
      <c r="S282" s="28"/>
      <c r="T282" s="152"/>
      <c r="U282" s="265"/>
      <c r="X282" s="190"/>
      <c r="AA282" s="162"/>
      <c r="AB282" s="163"/>
      <c r="AF282" s="160"/>
      <c r="AG282" s="266"/>
      <c r="AH282" s="28"/>
      <c r="AJ282" s="190"/>
      <c r="AM282" s="162">
        <v>46644</v>
      </c>
      <c r="AN282" s="163">
        <v>0.42899999999999999</v>
      </c>
      <c r="AO282" s="99"/>
      <c r="AR282" s="160"/>
      <c r="AS282" s="266"/>
      <c r="AT282" s="28"/>
      <c r="AV282" s="190"/>
      <c r="AY282" s="162"/>
      <c r="AZ282" s="163"/>
      <c r="BD282" s="160"/>
      <c r="BE282" s="161"/>
      <c r="BF282" s="28"/>
      <c r="BH282" s="190" t="e">
        <f t="shared" si="156"/>
        <v>#N/A</v>
      </c>
      <c r="BK282" s="162">
        <v>45937</v>
      </c>
      <c r="BL282" s="163">
        <v>0.121</v>
      </c>
      <c r="BP282" s="160">
        <v>45869</v>
      </c>
      <c r="BQ282" s="161">
        <v>0.11899999999999999</v>
      </c>
      <c r="BR282" s="28"/>
      <c r="BT282" s="190">
        <f t="shared" si="157"/>
        <v>-4.0999999999999995E-2</v>
      </c>
      <c r="BW282" s="162"/>
      <c r="BX282" s="163"/>
      <c r="CB282" s="160"/>
      <c r="CC282" s="161"/>
      <c r="CD282" s="28"/>
      <c r="CF282" s="190"/>
      <c r="CI282" s="76"/>
      <c r="CJ282" s="91"/>
      <c r="CR282" s="190"/>
      <c r="CU282" s="76"/>
      <c r="CV282" s="91"/>
      <c r="DD282" s="190"/>
      <c r="DG282" s="76"/>
      <c r="DH282" s="91"/>
      <c r="DP282" s="190"/>
      <c r="DS282" s="76"/>
      <c r="DT282" s="91"/>
      <c r="EB282" s="190"/>
      <c r="EE282" s="76"/>
      <c r="EF282" s="91"/>
      <c r="EN282" s="190"/>
      <c r="EQ282" s="76"/>
      <c r="ER282" s="91"/>
      <c r="EZ282" s="190"/>
      <c r="FC282" s="76"/>
      <c r="FD282" s="91"/>
      <c r="FL282" s="190"/>
      <c r="FO282" s="76"/>
      <c r="FP282" s="91"/>
      <c r="FX282" s="190"/>
      <c r="GA282" s="76"/>
      <c r="GB282" s="91"/>
      <c r="GJ282" s="190"/>
      <c r="GM282" s="76"/>
      <c r="GN282" s="91"/>
      <c r="GV282" s="190"/>
      <c r="GY282" s="76"/>
      <c r="GZ282" s="91"/>
      <c r="HH282" s="190"/>
    </row>
    <row r="283" spans="3:216" x14ac:dyDescent="0.6">
      <c r="C283" s="59"/>
      <c r="D283" s="269"/>
      <c r="E283" s="28"/>
      <c r="F283" s="57"/>
      <c r="G283" s="28"/>
      <c r="H283" s="152"/>
      <c r="I283" s="158"/>
      <c r="J283" s="28"/>
      <c r="L283" s="190"/>
      <c r="O283" s="59"/>
      <c r="P283" s="159"/>
      <c r="Q283" s="99"/>
      <c r="R283" s="57"/>
      <c r="S283" s="28"/>
      <c r="T283" s="152"/>
      <c r="U283" s="265"/>
      <c r="X283" s="190"/>
      <c r="AA283" s="162"/>
      <c r="AB283" s="163"/>
      <c r="AF283" s="160"/>
      <c r="AG283" s="266"/>
      <c r="AH283" s="28"/>
      <c r="AJ283" s="190"/>
      <c r="AM283" s="162">
        <v>46647</v>
      </c>
      <c r="AN283" s="163">
        <v>7.141</v>
      </c>
      <c r="AO283" s="99"/>
      <c r="AR283" s="160"/>
      <c r="AS283" s="266"/>
      <c r="AT283" s="28"/>
      <c r="AV283" s="190"/>
      <c r="AY283" s="162"/>
      <c r="AZ283" s="163"/>
      <c r="BD283" s="160"/>
      <c r="BE283" s="161"/>
      <c r="BF283" s="28"/>
      <c r="BH283" s="190" t="e">
        <f t="shared" si="156"/>
        <v>#N/A</v>
      </c>
      <c r="BK283" s="162">
        <v>45938</v>
      </c>
      <c r="BL283" s="163">
        <v>4.0000000000000001E-3</v>
      </c>
      <c r="BP283" s="160">
        <v>45870</v>
      </c>
      <c r="BQ283" s="161">
        <v>0.189</v>
      </c>
      <c r="BR283" s="28"/>
      <c r="BT283" s="190">
        <f t="shared" si="157"/>
        <v>-6.5000000000000002E-2</v>
      </c>
      <c r="BW283" s="162"/>
      <c r="BX283" s="163"/>
      <c r="CB283" s="160"/>
      <c r="CC283" s="161"/>
      <c r="CD283" s="28"/>
      <c r="CF283" s="190"/>
      <c r="CI283" s="76"/>
      <c r="CJ283" s="91"/>
      <c r="CR283" s="190"/>
      <c r="CU283" s="76"/>
      <c r="CV283" s="91"/>
      <c r="DD283" s="190"/>
      <c r="DG283" s="76"/>
      <c r="DH283" s="91"/>
      <c r="DP283" s="190"/>
      <c r="DS283" s="76"/>
      <c r="DT283" s="91"/>
      <c r="EB283" s="190"/>
      <c r="EE283" s="76"/>
      <c r="EF283" s="91"/>
      <c r="EN283" s="190"/>
      <c r="EQ283" s="76"/>
      <c r="ER283" s="91"/>
      <c r="EZ283" s="190"/>
      <c r="FC283" s="76"/>
      <c r="FD283" s="91"/>
      <c r="FL283" s="190"/>
      <c r="FO283" s="76"/>
      <c r="FP283" s="91"/>
      <c r="FX283" s="190"/>
      <c r="GA283" s="76"/>
      <c r="GB283" s="91"/>
      <c r="GJ283" s="190"/>
      <c r="GM283" s="76"/>
      <c r="GN283" s="91"/>
      <c r="GV283" s="190"/>
      <c r="GY283" s="76"/>
      <c r="GZ283" s="91"/>
      <c r="HH283" s="190"/>
    </row>
    <row r="284" spans="3:216" x14ac:dyDescent="0.6">
      <c r="C284" s="59"/>
      <c r="D284" s="269"/>
      <c r="E284" s="28"/>
      <c r="F284" s="57"/>
      <c r="G284" s="28"/>
      <c r="H284" s="152"/>
      <c r="I284" s="158"/>
      <c r="J284" s="28"/>
      <c r="L284" s="190"/>
      <c r="O284" s="59"/>
      <c r="P284" s="159"/>
      <c r="Q284" s="99"/>
      <c r="R284" s="57"/>
      <c r="S284" s="28"/>
      <c r="T284" s="152"/>
      <c r="U284" s="265"/>
      <c r="X284" s="190"/>
      <c r="AA284" s="162"/>
      <c r="AB284" s="163"/>
      <c r="AF284" s="160"/>
      <c r="AG284" s="266"/>
      <c r="AH284" s="28"/>
      <c r="AJ284" s="190"/>
      <c r="AM284" s="162">
        <v>46648</v>
      </c>
      <c r="AN284" s="163">
        <v>10.317</v>
      </c>
      <c r="AO284" s="99"/>
      <c r="AR284" s="160"/>
      <c r="AS284" s="266"/>
      <c r="AT284" s="28"/>
      <c r="AV284" s="190"/>
      <c r="AY284" s="162"/>
      <c r="AZ284" s="163"/>
      <c r="BD284" s="160"/>
      <c r="BE284" s="161"/>
      <c r="BF284" s="28"/>
      <c r="BH284" s="190" t="e">
        <f t="shared" si="156"/>
        <v>#N/A</v>
      </c>
      <c r="BK284" s="162">
        <v>45939</v>
      </c>
      <c r="BL284" s="163">
        <v>3.2000000000000001E-2</v>
      </c>
      <c r="BP284" s="160">
        <v>45873</v>
      </c>
      <c r="BQ284" s="161">
        <v>3.0000000000000001E-3</v>
      </c>
      <c r="BR284" s="28"/>
      <c r="BT284" s="190">
        <f t="shared" si="157"/>
        <v>-1E-3</v>
      </c>
      <c r="BW284" s="162"/>
      <c r="BX284" s="163"/>
      <c r="CB284" s="160"/>
      <c r="CC284" s="161"/>
      <c r="CD284" s="28"/>
      <c r="CF284" s="190"/>
      <c r="CI284" s="76"/>
      <c r="CJ284" s="91"/>
      <c r="CR284" s="190"/>
      <c r="CU284" s="76"/>
      <c r="CV284" s="91"/>
      <c r="DD284" s="190"/>
      <c r="DG284" s="76"/>
      <c r="DH284" s="91"/>
      <c r="DP284" s="190"/>
      <c r="DS284" s="76"/>
      <c r="DT284" s="91"/>
      <c r="EB284" s="190"/>
      <c r="EE284" s="76"/>
      <c r="EF284" s="91"/>
      <c r="EN284" s="190"/>
      <c r="EQ284" s="76"/>
      <c r="ER284" s="91"/>
      <c r="EZ284" s="190"/>
      <c r="FC284" s="76"/>
      <c r="FD284" s="91"/>
      <c r="FL284" s="190"/>
      <c r="FO284" s="76"/>
      <c r="FP284" s="91"/>
      <c r="FX284" s="190"/>
      <c r="GA284" s="76"/>
      <c r="GB284" s="91"/>
      <c r="GJ284" s="190"/>
      <c r="GM284" s="76"/>
      <c r="GN284" s="91"/>
      <c r="GV284" s="190"/>
      <c r="GY284" s="76"/>
      <c r="GZ284" s="91"/>
      <c r="HH284" s="190"/>
    </row>
    <row r="285" spans="3:216" x14ac:dyDescent="0.6">
      <c r="C285" s="59"/>
      <c r="D285" s="269"/>
      <c r="E285" s="28"/>
      <c r="F285" s="57"/>
      <c r="G285" s="28"/>
      <c r="H285" s="152"/>
      <c r="I285" s="158"/>
      <c r="J285" s="28"/>
      <c r="L285" s="190"/>
      <c r="O285" s="59"/>
      <c r="P285" s="159"/>
      <c r="Q285" s="99"/>
      <c r="R285" s="57"/>
      <c r="S285" s="28"/>
      <c r="T285" s="152"/>
      <c r="U285" s="265"/>
      <c r="X285" s="190"/>
      <c r="AA285" s="162"/>
      <c r="AB285" s="163"/>
      <c r="AF285" s="160"/>
      <c r="AG285" s="266"/>
      <c r="AH285" s="28"/>
      <c r="AJ285" s="190"/>
      <c r="AM285" s="162">
        <v>46651</v>
      </c>
      <c r="AN285" s="163">
        <v>3.867</v>
      </c>
      <c r="AO285" s="99"/>
      <c r="AR285" s="160"/>
      <c r="AS285" s="266"/>
      <c r="AT285" s="28"/>
      <c r="AV285" s="190"/>
      <c r="AY285" s="162"/>
      <c r="AZ285" s="163"/>
      <c r="BD285" s="160"/>
      <c r="BE285" s="161"/>
      <c r="BF285" s="28"/>
      <c r="BH285" s="190" t="e">
        <f t="shared" si="156"/>
        <v>#N/A</v>
      </c>
      <c r="BK285" s="162">
        <v>45940</v>
      </c>
      <c r="BL285" s="163">
        <v>0.222</v>
      </c>
      <c r="BP285" s="160">
        <v>45874</v>
      </c>
      <c r="BQ285" s="161">
        <v>0.04</v>
      </c>
      <c r="BR285" s="28"/>
      <c r="BT285" s="190">
        <f t="shared" si="157"/>
        <v>-1.2E-2</v>
      </c>
      <c r="BW285" s="162"/>
      <c r="BX285" s="163"/>
      <c r="CB285" s="160"/>
      <c r="CC285" s="161"/>
      <c r="CD285" s="28"/>
      <c r="CF285" s="190"/>
      <c r="CI285" s="76"/>
      <c r="CJ285" s="91"/>
      <c r="CR285" s="190"/>
      <c r="CU285" s="76"/>
      <c r="CV285" s="91"/>
      <c r="DD285" s="190"/>
      <c r="DG285" s="76"/>
      <c r="DH285" s="91"/>
      <c r="DP285" s="190"/>
      <c r="DS285" s="76"/>
      <c r="DT285" s="91"/>
      <c r="EB285" s="190"/>
      <c r="EE285" s="76"/>
      <c r="EF285" s="91"/>
      <c r="EN285" s="190"/>
      <c r="EQ285" s="76"/>
      <c r="ER285" s="91"/>
      <c r="EZ285" s="190"/>
      <c r="FC285" s="76"/>
      <c r="FD285" s="91"/>
      <c r="FL285" s="190"/>
      <c r="FO285" s="76"/>
      <c r="FP285" s="91"/>
      <c r="FX285" s="190"/>
      <c r="GA285" s="76"/>
      <c r="GB285" s="91"/>
      <c r="GJ285" s="190"/>
      <c r="GM285" s="76"/>
      <c r="GN285" s="91"/>
      <c r="GV285" s="190"/>
      <c r="GY285" s="76"/>
      <c r="GZ285" s="91"/>
      <c r="HH285" s="190"/>
    </row>
    <row r="286" spans="3:216" x14ac:dyDescent="0.6">
      <c r="C286" s="59"/>
      <c r="D286" s="269"/>
      <c r="E286" s="28"/>
      <c r="F286" s="57"/>
      <c r="G286" s="28"/>
      <c r="H286" s="152"/>
      <c r="I286" s="158"/>
      <c r="J286" s="28"/>
      <c r="L286" s="190"/>
      <c r="O286" s="59"/>
      <c r="P286" s="159"/>
      <c r="Q286" s="99"/>
      <c r="R286" s="57"/>
      <c r="S286" s="28"/>
      <c r="T286" s="152"/>
      <c r="U286" s="265"/>
      <c r="X286" s="190"/>
      <c r="AA286" s="162"/>
      <c r="AB286" s="163"/>
      <c r="AF286" s="160"/>
      <c r="AG286" s="266"/>
      <c r="AH286" s="28"/>
      <c r="AJ286" s="190"/>
      <c r="AM286" s="162">
        <v>46654</v>
      </c>
      <c r="AN286" s="163">
        <v>1.117</v>
      </c>
      <c r="AO286" s="99"/>
      <c r="AR286" s="160"/>
      <c r="AS286" s="266"/>
      <c r="AT286" s="28"/>
      <c r="AV286" s="190"/>
      <c r="AY286" s="162"/>
      <c r="AZ286" s="163"/>
      <c r="BD286" s="160"/>
      <c r="BE286" s="161"/>
      <c r="BF286" s="28"/>
      <c r="BH286" s="190" t="e">
        <f t="shared" si="156"/>
        <v>#N/A</v>
      </c>
      <c r="BK286" s="162">
        <v>45945</v>
      </c>
      <c r="BL286" s="163">
        <v>0.191</v>
      </c>
      <c r="BP286" s="160">
        <v>45875</v>
      </c>
      <c r="BQ286" s="161">
        <v>1.4999999999999999E-2</v>
      </c>
      <c r="BR286" s="28"/>
      <c r="BT286" s="190">
        <f t="shared" si="157"/>
        <v>-4.9999999999999992E-3</v>
      </c>
      <c r="BW286" s="162"/>
      <c r="BX286" s="163"/>
      <c r="CB286" s="160"/>
      <c r="CC286" s="161"/>
      <c r="CD286" s="28"/>
      <c r="CF286" s="190"/>
      <c r="CI286" s="76"/>
      <c r="CJ286" s="91"/>
      <c r="CR286" s="190"/>
      <c r="CU286" s="76"/>
      <c r="CV286" s="91"/>
      <c r="DD286" s="190"/>
      <c r="DG286" s="76"/>
      <c r="DH286" s="91"/>
      <c r="DP286" s="190"/>
      <c r="DS286" s="76"/>
      <c r="DT286" s="91"/>
      <c r="EB286" s="190"/>
      <c r="EE286" s="76"/>
      <c r="EF286" s="91"/>
      <c r="EN286" s="190"/>
      <c r="EQ286" s="76"/>
      <c r="ER286" s="91"/>
      <c r="EZ286" s="190"/>
      <c r="FC286" s="76"/>
      <c r="FD286" s="91"/>
      <c r="FL286" s="190"/>
      <c r="FO286" s="76"/>
      <c r="FP286" s="91"/>
      <c r="FX286" s="190"/>
      <c r="GA286" s="76"/>
      <c r="GB286" s="91"/>
      <c r="GJ286" s="190"/>
      <c r="GM286" s="76"/>
      <c r="GN286" s="91"/>
      <c r="GV286" s="190"/>
      <c r="GY286" s="76"/>
      <c r="GZ286" s="91"/>
      <c r="HH286" s="190"/>
    </row>
    <row r="287" spans="3:216" x14ac:dyDescent="0.6">
      <c r="C287" s="59"/>
      <c r="D287" s="269"/>
      <c r="E287" s="28"/>
      <c r="F287" s="57"/>
      <c r="G287" s="28"/>
      <c r="H287" s="152"/>
      <c r="I287" s="158"/>
      <c r="J287" s="28"/>
      <c r="L287" s="190"/>
      <c r="O287" s="59"/>
      <c r="P287" s="159"/>
      <c r="Q287" s="99"/>
      <c r="R287" s="57"/>
      <c r="S287" s="28"/>
      <c r="T287" s="152"/>
      <c r="U287" s="265"/>
      <c r="X287" s="190"/>
      <c r="AA287" s="162"/>
      <c r="AB287" s="163"/>
      <c r="AF287" s="160"/>
      <c r="AG287" s="266"/>
      <c r="AH287" s="28"/>
      <c r="AJ287" s="190"/>
      <c r="AM287" s="162"/>
      <c r="AN287" s="163"/>
      <c r="AO287" s="99"/>
      <c r="AR287" s="160"/>
      <c r="AS287" s="266"/>
      <c r="AT287" s="28"/>
      <c r="AV287" s="190"/>
      <c r="AY287" s="162"/>
      <c r="AZ287" s="163"/>
      <c r="BD287" s="160"/>
      <c r="BE287" s="161"/>
      <c r="BF287" s="28"/>
      <c r="BH287" s="190" t="e">
        <f t="shared" si="156"/>
        <v>#N/A</v>
      </c>
      <c r="BK287" s="162">
        <v>45946</v>
      </c>
      <c r="BL287" s="163">
        <v>0.17100000000000001</v>
      </c>
      <c r="BP287" s="160">
        <v>45876</v>
      </c>
      <c r="BQ287" s="161">
        <v>0.152</v>
      </c>
      <c r="BR287" s="28"/>
      <c r="BT287" s="190">
        <f t="shared" si="157"/>
        <v>-0.13200000000000001</v>
      </c>
      <c r="BW287" s="162"/>
      <c r="BX287" s="163"/>
      <c r="CB287" s="160"/>
      <c r="CC287" s="161"/>
      <c r="CD287" s="28"/>
      <c r="CF287" s="190"/>
      <c r="CI287" s="76"/>
      <c r="CJ287" s="91"/>
      <c r="CR287" s="190"/>
      <c r="CU287" s="76"/>
      <c r="CV287" s="91"/>
      <c r="DD287" s="190"/>
      <c r="DG287" s="76"/>
      <c r="DH287" s="91"/>
      <c r="DP287" s="190"/>
      <c r="DS287" s="76"/>
      <c r="DT287" s="91"/>
      <c r="EB287" s="190"/>
      <c r="EE287" s="76"/>
      <c r="EF287" s="91"/>
      <c r="EN287" s="190"/>
      <c r="EQ287" s="76"/>
      <c r="ER287" s="91"/>
      <c r="EZ287" s="190"/>
      <c r="FC287" s="76"/>
      <c r="FD287" s="91"/>
      <c r="FL287" s="190"/>
      <c r="FO287" s="76"/>
      <c r="FP287" s="91"/>
      <c r="FX287" s="190"/>
      <c r="GA287" s="76"/>
      <c r="GB287" s="91"/>
      <c r="GJ287" s="190"/>
      <c r="GM287" s="76"/>
      <c r="GN287" s="91"/>
      <c r="GV287" s="190"/>
      <c r="GY287" s="76"/>
      <c r="GZ287" s="91"/>
      <c r="HH287" s="190"/>
    </row>
    <row r="288" spans="3:216" x14ac:dyDescent="0.6">
      <c r="C288" s="59"/>
      <c r="D288" s="269"/>
      <c r="E288" s="28"/>
      <c r="F288" s="57"/>
      <c r="G288" s="28"/>
      <c r="H288" s="152"/>
      <c r="I288" s="158"/>
      <c r="J288" s="28"/>
      <c r="L288" s="190"/>
      <c r="O288" s="59"/>
      <c r="P288" s="159"/>
      <c r="Q288" s="99"/>
      <c r="R288" s="57"/>
      <c r="S288" s="28"/>
      <c r="T288" s="152"/>
      <c r="U288" s="265"/>
      <c r="X288" s="190"/>
      <c r="AA288" s="162"/>
      <c r="AB288" s="163"/>
      <c r="AF288" s="160"/>
      <c r="AG288" s="266"/>
      <c r="AH288" s="28"/>
      <c r="AJ288" s="190"/>
      <c r="AM288" s="162"/>
      <c r="AN288" s="163"/>
      <c r="AO288" s="99"/>
      <c r="AR288" s="160"/>
      <c r="AS288" s="266"/>
      <c r="AT288" s="28"/>
      <c r="AV288" s="190"/>
      <c r="AY288" s="162"/>
      <c r="AZ288" s="163"/>
      <c r="BD288" s="160"/>
      <c r="BE288" s="161"/>
      <c r="BF288" s="28"/>
      <c r="BH288" s="190" t="e">
        <f t="shared" si="156"/>
        <v>#N/A</v>
      </c>
      <c r="BK288" s="162">
        <v>45947</v>
      </c>
      <c r="BL288" s="163">
        <v>2.5999999999999999E-2</v>
      </c>
      <c r="BP288" s="160">
        <v>45877</v>
      </c>
      <c r="BQ288" s="161">
        <v>0.27300000000000002</v>
      </c>
      <c r="BR288" s="28"/>
      <c r="BT288" s="190">
        <f t="shared" si="157"/>
        <v>-3.400000000000003E-2</v>
      </c>
      <c r="BW288" s="162"/>
      <c r="BX288" s="163"/>
      <c r="CB288" s="160"/>
      <c r="CC288" s="161"/>
      <c r="CD288" s="28"/>
      <c r="CF288" s="190"/>
      <c r="CI288" s="76"/>
      <c r="CJ288" s="91"/>
      <c r="CR288" s="190"/>
      <c r="CU288" s="76"/>
      <c r="CV288" s="91"/>
      <c r="DD288" s="190"/>
      <c r="DG288" s="76"/>
      <c r="DH288" s="91"/>
      <c r="DP288" s="190"/>
      <c r="DS288" s="76"/>
      <c r="DT288" s="91"/>
      <c r="EB288" s="190"/>
      <c r="EE288" s="76"/>
      <c r="EF288" s="91"/>
      <c r="EN288" s="190"/>
      <c r="EQ288" s="76"/>
      <c r="ER288" s="91"/>
      <c r="EZ288" s="190"/>
      <c r="FC288" s="76"/>
      <c r="FD288" s="91"/>
      <c r="FL288" s="190"/>
      <c r="FO288" s="76"/>
      <c r="FP288" s="91"/>
      <c r="FX288" s="190"/>
      <c r="GA288" s="76"/>
      <c r="GB288" s="91"/>
      <c r="GJ288" s="190"/>
      <c r="GM288" s="76"/>
      <c r="GN288" s="91"/>
      <c r="GV288" s="190"/>
      <c r="GY288" s="76"/>
      <c r="GZ288" s="91"/>
      <c r="HH288" s="190"/>
    </row>
    <row r="289" spans="3:216" x14ac:dyDescent="0.6">
      <c r="C289" s="59"/>
      <c r="D289" s="269"/>
      <c r="E289" s="28"/>
      <c r="F289" s="57"/>
      <c r="G289" s="28"/>
      <c r="H289" s="152"/>
      <c r="I289" s="158"/>
      <c r="J289" s="28"/>
      <c r="L289" s="190"/>
      <c r="O289" s="59"/>
      <c r="P289" s="159"/>
      <c r="Q289" s="99"/>
      <c r="R289" s="57"/>
      <c r="S289" s="28"/>
      <c r="T289" s="152"/>
      <c r="U289" s="265"/>
      <c r="X289" s="190"/>
      <c r="AA289" s="162"/>
      <c r="AB289" s="163"/>
      <c r="AF289" s="160"/>
      <c r="AG289" s="266"/>
      <c r="AH289" s="28"/>
      <c r="AJ289" s="190"/>
      <c r="AM289" s="162"/>
      <c r="AN289" s="163"/>
      <c r="AO289" s="99"/>
      <c r="AR289" s="160"/>
      <c r="AS289" s="266"/>
      <c r="AT289" s="28"/>
      <c r="AV289" s="190"/>
      <c r="AY289" s="162"/>
      <c r="AZ289" s="163"/>
      <c r="BD289" s="160"/>
      <c r="BE289" s="161"/>
      <c r="BF289" s="28"/>
      <c r="BH289" s="190" t="e">
        <f t="shared" si="156"/>
        <v>#N/A</v>
      </c>
      <c r="BK289" s="162">
        <v>45950</v>
      </c>
      <c r="BL289" s="163">
        <v>1.6E-2</v>
      </c>
      <c r="BP289" s="160">
        <v>45880</v>
      </c>
      <c r="BQ289" s="161">
        <v>0.40400000000000003</v>
      </c>
      <c r="BR289" s="28"/>
      <c r="BT289" s="190">
        <f t="shared" si="157"/>
        <v>-0.16500000000000004</v>
      </c>
      <c r="BW289" s="162"/>
      <c r="BX289" s="163"/>
      <c r="CB289" s="160"/>
      <c r="CC289" s="161"/>
      <c r="CD289" s="28"/>
      <c r="CF289" s="190"/>
      <c r="CI289" s="76"/>
      <c r="CJ289" s="91"/>
      <c r="CR289" s="190"/>
      <c r="CU289" s="76"/>
      <c r="CV289" s="91"/>
      <c r="DD289" s="190"/>
      <c r="DG289" s="76"/>
      <c r="DH289" s="91"/>
      <c r="DP289" s="190"/>
      <c r="DS289" s="76"/>
      <c r="DT289" s="91"/>
      <c r="EB289" s="190"/>
      <c r="EE289" s="76"/>
      <c r="EF289" s="91"/>
      <c r="EN289" s="190"/>
      <c r="EQ289" s="76"/>
      <c r="ER289" s="91"/>
      <c r="EZ289" s="190"/>
      <c r="FC289" s="76"/>
      <c r="FD289" s="91"/>
      <c r="FL289" s="190"/>
      <c r="FO289" s="76"/>
      <c r="FP289" s="91"/>
      <c r="FX289" s="190"/>
      <c r="GA289" s="76"/>
      <c r="GB289" s="91"/>
      <c r="GJ289" s="190"/>
      <c r="GM289" s="76"/>
      <c r="GN289" s="91"/>
      <c r="GV289" s="190"/>
      <c r="GY289" s="76"/>
      <c r="GZ289" s="91"/>
      <c r="HH289" s="190"/>
    </row>
    <row r="290" spans="3:216" x14ac:dyDescent="0.6">
      <c r="C290" s="59"/>
      <c r="D290" s="269"/>
      <c r="E290" s="28"/>
      <c r="F290" s="57"/>
      <c r="G290" s="28"/>
      <c r="H290" s="152"/>
      <c r="I290" s="158"/>
      <c r="J290" s="28"/>
      <c r="L290" s="190"/>
      <c r="O290" s="59"/>
      <c r="P290" s="159"/>
      <c r="Q290" s="99"/>
      <c r="R290" s="57"/>
      <c r="S290" s="28"/>
      <c r="T290" s="152"/>
      <c r="U290" s="265"/>
      <c r="X290" s="190"/>
      <c r="AA290" s="162"/>
      <c r="AB290" s="163"/>
      <c r="AF290" s="160"/>
      <c r="AG290" s="266"/>
      <c r="AH290" s="28"/>
      <c r="AJ290" s="190"/>
      <c r="AM290" s="162"/>
      <c r="AN290" s="163"/>
      <c r="AO290" s="99"/>
      <c r="AR290" s="160"/>
      <c r="AS290" s="266"/>
      <c r="AT290" s="28"/>
      <c r="AV290" s="190"/>
      <c r="AY290" s="162"/>
      <c r="AZ290" s="163"/>
      <c r="BD290" s="160"/>
      <c r="BE290" s="161"/>
      <c r="BF290" s="28"/>
      <c r="BH290" s="190" t="e">
        <f t="shared" si="156"/>
        <v>#N/A</v>
      </c>
      <c r="BK290" s="162">
        <v>45952</v>
      </c>
      <c r="BL290" s="163">
        <v>9.7000000000000003E-2</v>
      </c>
      <c r="BP290" s="160">
        <v>45881</v>
      </c>
      <c r="BQ290" s="161">
        <v>5.6000000000000001E-2</v>
      </c>
      <c r="BR290" s="28"/>
      <c r="BT290" s="190">
        <f t="shared" si="157"/>
        <v>-3.0000000000000002E-2</v>
      </c>
      <c r="BW290" s="162"/>
      <c r="BX290" s="163"/>
      <c r="CB290" s="160"/>
      <c r="CC290" s="161"/>
      <c r="CD290" s="28"/>
      <c r="CF290" s="190"/>
      <c r="CI290" s="76"/>
      <c r="CJ290" s="91"/>
      <c r="CR290" s="190"/>
      <c r="CU290" s="76"/>
      <c r="CV290" s="91"/>
      <c r="DD290" s="190"/>
      <c r="DG290" s="76"/>
      <c r="DH290" s="91"/>
      <c r="DP290" s="190"/>
      <c r="DS290" s="76"/>
      <c r="DT290" s="91"/>
      <c r="EB290" s="190"/>
      <c r="EE290" s="76"/>
      <c r="EF290" s="91"/>
      <c r="EN290" s="190"/>
      <c r="EQ290" s="76"/>
      <c r="ER290" s="91"/>
      <c r="EZ290" s="190"/>
      <c r="FC290" s="76"/>
      <c r="FD290" s="91"/>
      <c r="FL290" s="190"/>
      <c r="FO290" s="76"/>
      <c r="FP290" s="91"/>
      <c r="FX290" s="190"/>
      <c r="GA290" s="76"/>
      <c r="GB290" s="91"/>
      <c r="GJ290" s="190"/>
      <c r="GM290" s="76"/>
      <c r="GN290" s="91"/>
      <c r="GV290" s="190"/>
      <c r="GY290" s="76"/>
      <c r="GZ290" s="91"/>
      <c r="HH290" s="190"/>
    </row>
    <row r="291" spans="3:216" x14ac:dyDescent="0.6">
      <c r="C291" s="59"/>
      <c r="D291" s="269"/>
      <c r="E291" s="28"/>
      <c r="F291" s="57"/>
      <c r="G291" s="28"/>
      <c r="H291" s="152"/>
      <c r="I291" s="158"/>
      <c r="J291" s="28"/>
      <c r="L291" s="190"/>
      <c r="O291" s="59"/>
      <c r="P291" s="159"/>
      <c r="Q291" s="99"/>
      <c r="R291" s="57"/>
      <c r="S291" s="28"/>
      <c r="T291" s="152"/>
      <c r="U291" s="265"/>
      <c r="X291" s="190"/>
      <c r="AA291" s="162"/>
      <c r="AB291" s="163"/>
      <c r="AF291" s="160"/>
      <c r="AG291" s="266"/>
      <c r="AH291" s="28"/>
      <c r="AJ291" s="190"/>
      <c r="AM291" s="162"/>
      <c r="AN291" s="163"/>
      <c r="AO291" s="99"/>
      <c r="AR291" s="160"/>
      <c r="AS291" s="266"/>
      <c r="AT291" s="28"/>
      <c r="AV291" s="190"/>
      <c r="AY291" s="162"/>
      <c r="AZ291" s="163"/>
      <c r="BD291" s="160"/>
      <c r="BE291" s="161"/>
      <c r="BF291" s="28"/>
      <c r="BH291" s="190" t="e">
        <f t="shared" si="156"/>
        <v>#N/A</v>
      </c>
      <c r="BK291" s="162">
        <v>45953</v>
      </c>
      <c r="BL291" s="163">
        <v>5.0000000000000001E-3</v>
      </c>
      <c r="BP291" s="160">
        <v>45882</v>
      </c>
      <c r="BQ291" s="161">
        <v>0.16</v>
      </c>
      <c r="BR291" s="28"/>
      <c r="BT291" s="190">
        <f t="shared" si="157"/>
        <v>-5.5000000000000007E-2</v>
      </c>
      <c r="BW291" s="162"/>
      <c r="BX291" s="163"/>
      <c r="CB291" s="160"/>
      <c r="CC291" s="161"/>
      <c r="CD291" s="28"/>
      <c r="CF291" s="190"/>
      <c r="CI291" s="76"/>
      <c r="CJ291" s="91"/>
      <c r="CR291" s="190"/>
      <c r="CU291" s="76"/>
      <c r="CV291" s="91"/>
      <c r="DD291" s="190"/>
      <c r="DG291" s="76"/>
      <c r="DH291" s="91"/>
      <c r="DP291" s="190"/>
      <c r="DS291" s="76"/>
      <c r="DT291" s="91"/>
      <c r="EB291" s="190"/>
      <c r="EE291" s="76"/>
      <c r="EF291" s="91"/>
      <c r="EN291" s="190"/>
      <c r="EQ291" s="76"/>
      <c r="ER291" s="91"/>
      <c r="EZ291" s="190"/>
      <c r="FC291" s="76"/>
      <c r="FD291" s="91"/>
      <c r="FL291" s="190"/>
      <c r="FO291" s="76"/>
      <c r="FP291" s="91"/>
      <c r="FX291" s="190"/>
      <c r="GA291" s="76"/>
      <c r="GB291" s="91"/>
      <c r="GJ291" s="190"/>
      <c r="GM291" s="76"/>
      <c r="GN291" s="91"/>
      <c r="GV291" s="190"/>
      <c r="GY291" s="76"/>
      <c r="GZ291" s="91"/>
      <c r="HH291" s="190"/>
    </row>
    <row r="292" spans="3:216" x14ac:dyDescent="0.6">
      <c r="C292" s="59"/>
      <c r="D292" s="269"/>
      <c r="E292" s="28"/>
      <c r="F292" s="57"/>
      <c r="G292" s="28"/>
      <c r="H292" s="152"/>
      <c r="I292" s="158"/>
      <c r="J292" s="28"/>
      <c r="L292" s="190"/>
      <c r="O292" s="59"/>
      <c r="P292" s="159"/>
      <c r="Q292" s="99"/>
      <c r="R292" s="57"/>
      <c r="S292" s="28"/>
      <c r="T292" s="152"/>
      <c r="U292" s="265"/>
      <c r="X292" s="190"/>
      <c r="AA292" s="162"/>
      <c r="AB292" s="163"/>
      <c r="AF292" s="160"/>
      <c r="AG292" s="266"/>
      <c r="AH292" s="28"/>
      <c r="AJ292" s="190"/>
      <c r="AM292" s="162"/>
      <c r="AN292" s="163"/>
      <c r="AO292" s="99"/>
      <c r="AR292" s="160"/>
      <c r="AS292" s="266"/>
      <c r="AT292" s="28"/>
      <c r="AV292" s="190"/>
      <c r="AY292" s="162"/>
      <c r="AZ292" s="163"/>
      <c r="BD292" s="160"/>
      <c r="BE292" s="161"/>
      <c r="BF292" s="28"/>
      <c r="BH292" s="190" t="e">
        <f t="shared" si="156"/>
        <v>#N/A</v>
      </c>
      <c r="BK292" s="162">
        <v>45954</v>
      </c>
      <c r="BL292" s="163">
        <v>1.7999999999999999E-2</v>
      </c>
      <c r="BP292" s="160">
        <v>45883</v>
      </c>
      <c r="BQ292" s="161">
        <v>0.126</v>
      </c>
      <c r="BR292" s="28"/>
      <c r="BT292" s="190">
        <f t="shared" si="157"/>
        <v>0.20700000000000002</v>
      </c>
      <c r="BW292" s="162"/>
      <c r="BX292" s="163"/>
      <c r="CB292" s="160"/>
      <c r="CC292" s="161"/>
      <c r="CD292" s="28"/>
      <c r="CF292" s="190"/>
      <c r="CI292" s="76"/>
      <c r="CJ292" s="91"/>
      <c r="CR292" s="190"/>
      <c r="CU292" s="76"/>
      <c r="CV292" s="91"/>
      <c r="DD292" s="190"/>
      <c r="DG292" s="76"/>
      <c r="DH292" s="91"/>
      <c r="DP292" s="190"/>
      <c r="DS292" s="76"/>
      <c r="DT292" s="91"/>
      <c r="EB292" s="190"/>
      <c r="EE292" s="76"/>
      <c r="EF292" s="91"/>
      <c r="EN292" s="190"/>
      <c r="EQ292" s="76"/>
      <c r="ER292" s="91"/>
      <c r="EZ292" s="190"/>
      <c r="FC292" s="76"/>
      <c r="FD292" s="91"/>
      <c r="FL292" s="190"/>
      <c r="FO292" s="76"/>
      <c r="FP292" s="91"/>
      <c r="FX292" s="190"/>
      <c r="GA292" s="76"/>
      <c r="GB292" s="91"/>
      <c r="GJ292" s="190"/>
      <c r="GM292" s="76"/>
      <c r="GN292" s="91"/>
      <c r="GV292" s="190"/>
      <c r="GY292" s="76"/>
      <c r="GZ292" s="91"/>
      <c r="HH292" s="190"/>
    </row>
    <row r="293" spans="3:216" x14ac:dyDescent="0.6">
      <c r="C293" s="59"/>
      <c r="D293" s="269"/>
      <c r="E293" s="28"/>
      <c r="F293" s="57"/>
      <c r="G293" s="28"/>
      <c r="H293" s="152"/>
      <c r="I293" s="158"/>
      <c r="J293" s="28"/>
      <c r="L293" s="190"/>
      <c r="O293" s="59"/>
      <c r="P293" s="159"/>
      <c r="Q293" s="99"/>
      <c r="R293" s="57"/>
      <c r="S293" s="28"/>
      <c r="T293" s="152"/>
      <c r="U293" s="265"/>
      <c r="X293" s="190"/>
      <c r="AA293" s="162"/>
      <c r="AB293" s="163"/>
      <c r="AF293" s="160"/>
      <c r="AG293" s="266"/>
      <c r="AH293" s="28"/>
      <c r="AJ293" s="190"/>
      <c r="AM293" s="162"/>
      <c r="AN293" s="163"/>
      <c r="AO293" s="99"/>
      <c r="AR293" s="160"/>
      <c r="AS293" s="266"/>
      <c r="AT293" s="28"/>
      <c r="AV293" s="190"/>
      <c r="AY293" s="162"/>
      <c r="AZ293" s="163"/>
      <c r="BD293" s="160"/>
      <c r="BE293" s="161"/>
      <c r="BF293" s="28"/>
      <c r="BH293" s="190" t="e">
        <f t="shared" si="156"/>
        <v>#N/A</v>
      </c>
      <c r="BK293" s="162">
        <v>45958</v>
      </c>
      <c r="BL293" s="163">
        <v>3.5999999999999997E-2</v>
      </c>
      <c r="BP293" s="160">
        <v>45884</v>
      </c>
      <c r="BQ293" s="161">
        <v>0.96</v>
      </c>
      <c r="BR293" s="28"/>
      <c r="BT293" s="190">
        <f t="shared" si="157"/>
        <v>-0.27899999999999991</v>
      </c>
      <c r="BW293" s="162"/>
      <c r="BX293" s="163"/>
      <c r="CB293" s="160"/>
      <c r="CC293" s="161"/>
      <c r="CD293" s="28"/>
      <c r="CF293" s="190"/>
      <c r="CI293" s="76"/>
      <c r="CJ293" s="91"/>
      <c r="CR293" s="190"/>
      <c r="CU293" s="76"/>
      <c r="CV293" s="91"/>
      <c r="DD293" s="190"/>
      <c r="DG293" s="76"/>
      <c r="DH293" s="91"/>
      <c r="DP293" s="190"/>
      <c r="DS293" s="76"/>
      <c r="DT293" s="91"/>
      <c r="EB293" s="190"/>
      <c r="EE293" s="76"/>
      <c r="EF293" s="91"/>
      <c r="EN293" s="190"/>
      <c r="EQ293" s="76"/>
      <c r="ER293" s="91"/>
      <c r="EZ293" s="190"/>
      <c r="FC293" s="76"/>
      <c r="FD293" s="91"/>
      <c r="FL293" s="190"/>
      <c r="FO293" s="76"/>
      <c r="FP293" s="91"/>
      <c r="FX293" s="190"/>
      <c r="GA293" s="76"/>
      <c r="GB293" s="91"/>
      <c r="GJ293" s="190"/>
      <c r="GM293" s="76"/>
      <c r="GN293" s="91"/>
      <c r="GV293" s="190"/>
      <c r="GY293" s="76"/>
      <c r="GZ293" s="91"/>
      <c r="HH293" s="190"/>
    </row>
    <row r="294" spans="3:216" x14ac:dyDescent="0.6">
      <c r="C294" s="59"/>
      <c r="D294" s="269"/>
      <c r="E294" s="28"/>
      <c r="F294" s="57"/>
      <c r="G294" s="28"/>
      <c r="H294" s="152"/>
      <c r="I294" s="158"/>
      <c r="J294" s="28"/>
      <c r="L294" s="190"/>
      <c r="O294" s="59"/>
      <c r="P294" s="159"/>
      <c r="Q294" s="99"/>
      <c r="R294" s="57"/>
      <c r="S294" s="28"/>
      <c r="T294" s="152"/>
      <c r="U294" s="265"/>
      <c r="X294" s="190"/>
      <c r="AA294" s="162"/>
      <c r="AB294" s="163"/>
      <c r="AF294" s="160"/>
      <c r="AG294" s="266"/>
      <c r="AH294" s="28"/>
      <c r="AJ294" s="190"/>
      <c r="AM294" s="162"/>
      <c r="AN294" s="163"/>
      <c r="AO294" s="99"/>
      <c r="AR294" s="160"/>
      <c r="AS294" s="266"/>
      <c r="AT294" s="28"/>
      <c r="AV294" s="190"/>
      <c r="AY294" s="162"/>
      <c r="AZ294" s="163"/>
      <c r="BD294" s="160"/>
      <c r="BE294" s="161"/>
      <c r="BF294" s="28"/>
      <c r="BH294" s="190" t="e">
        <f t="shared" si="156"/>
        <v>#N/A</v>
      </c>
      <c r="BK294" s="162">
        <v>45959</v>
      </c>
      <c r="BL294" s="163">
        <v>2.5000000000000001E-2</v>
      </c>
      <c r="BP294" s="160">
        <v>45887</v>
      </c>
      <c r="BQ294" s="161">
        <v>0.19800000000000001</v>
      </c>
      <c r="BR294" s="28"/>
      <c r="BT294" s="190">
        <f t="shared" si="157"/>
        <v>-7.2000000000000008E-2</v>
      </c>
      <c r="BW294" s="162"/>
      <c r="BX294" s="163"/>
      <c r="CB294" s="160"/>
      <c r="CC294" s="161"/>
      <c r="CD294" s="28"/>
      <c r="CF294" s="190"/>
      <c r="CI294" s="76"/>
      <c r="CJ294" s="91"/>
      <c r="CR294" s="190"/>
      <c r="CU294" s="76"/>
      <c r="CV294" s="91"/>
      <c r="DD294" s="190"/>
      <c r="DG294" s="76"/>
      <c r="DH294" s="91"/>
      <c r="DP294" s="190"/>
      <c r="DS294" s="76"/>
      <c r="DT294" s="91"/>
      <c r="EB294" s="190"/>
      <c r="EE294" s="76"/>
      <c r="EF294" s="91"/>
      <c r="EN294" s="190"/>
      <c r="EQ294" s="76"/>
      <c r="ER294" s="91"/>
      <c r="EZ294" s="190"/>
      <c r="FC294" s="76"/>
      <c r="FD294" s="91"/>
      <c r="FL294" s="190"/>
      <c r="FO294" s="76"/>
      <c r="FP294" s="91"/>
      <c r="FX294" s="190"/>
      <c r="GA294" s="76"/>
      <c r="GB294" s="91"/>
      <c r="GJ294" s="190"/>
      <c r="GM294" s="76"/>
      <c r="GN294" s="91"/>
      <c r="GV294" s="190"/>
      <c r="GY294" s="76"/>
      <c r="GZ294" s="91"/>
      <c r="HH294" s="190"/>
    </row>
    <row r="295" spans="3:216" x14ac:dyDescent="0.6">
      <c r="C295" s="59"/>
      <c r="D295" s="269"/>
      <c r="E295" s="28"/>
      <c r="F295" s="57"/>
      <c r="G295" s="28"/>
      <c r="H295" s="152"/>
      <c r="I295" s="158"/>
      <c r="J295" s="28"/>
      <c r="L295" s="190"/>
      <c r="O295" s="59"/>
      <c r="P295" s="159"/>
      <c r="Q295" s="99"/>
      <c r="R295" s="57"/>
      <c r="S295" s="28"/>
      <c r="T295" s="152"/>
      <c r="U295" s="265"/>
      <c r="X295" s="190"/>
      <c r="AA295" s="162"/>
      <c r="AB295" s="163"/>
      <c r="AF295" s="160"/>
      <c r="AG295" s="266"/>
      <c r="AH295" s="28"/>
      <c r="AJ295" s="190"/>
      <c r="AM295" s="162"/>
      <c r="AN295" s="163"/>
      <c r="AO295" s="99"/>
      <c r="AR295" s="160"/>
      <c r="AS295" s="266"/>
      <c r="AT295" s="28"/>
      <c r="AV295" s="190"/>
      <c r="AY295" s="162"/>
      <c r="AZ295" s="163"/>
      <c r="BD295" s="160"/>
      <c r="BE295" s="161"/>
      <c r="BF295" s="28"/>
      <c r="BH295" s="190" t="e">
        <f t="shared" si="156"/>
        <v>#N/A</v>
      </c>
      <c r="BK295" s="162">
        <v>45961</v>
      </c>
      <c r="BL295" s="163">
        <v>0.20200000000000001</v>
      </c>
      <c r="BP295" s="160">
        <v>45888</v>
      </c>
      <c r="BQ295" s="161">
        <v>6.6000000000000003E-2</v>
      </c>
      <c r="BR295" s="28"/>
      <c r="BT295" s="190">
        <f t="shared" si="157"/>
        <v>-2.3000000000000007E-2</v>
      </c>
      <c r="BW295" s="162"/>
      <c r="BX295" s="163"/>
      <c r="CB295" s="160"/>
      <c r="CC295" s="161"/>
      <c r="CD295" s="28"/>
      <c r="CF295" s="190"/>
      <c r="CI295" s="76"/>
      <c r="CJ295" s="91"/>
      <c r="CR295" s="190"/>
      <c r="CU295" s="76"/>
      <c r="CV295" s="91"/>
      <c r="DD295" s="190"/>
      <c r="DG295" s="76"/>
      <c r="DH295" s="91"/>
      <c r="DP295" s="190"/>
      <c r="DS295" s="76"/>
      <c r="DT295" s="91"/>
      <c r="EB295" s="190"/>
      <c r="EE295" s="76"/>
      <c r="EF295" s="91"/>
      <c r="EN295" s="190"/>
      <c r="EQ295" s="76"/>
      <c r="ER295" s="91"/>
      <c r="EZ295" s="190"/>
      <c r="FC295" s="76"/>
      <c r="FD295" s="91"/>
      <c r="FL295" s="190"/>
      <c r="FO295" s="76"/>
      <c r="FP295" s="91"/>
      <c r="FX295" s="190"/>
      <c r="GA295" s="76"/>
      <c r="GB295" s="91"/>
      <c r="GJ295" s="190"/>
      <c r="GM295" s="76"/>
      <c r="GN295" s="91"/>
      <c r="GV295" s="190"/>
      <c r="GY295" s="76"/>
      <c r="GZ295" s="91"/>
      <c r="HH295" s="190"/>
    </row>
    <row r="296" spans="3:216" x14ac:dyDescent="0.6">
      <c r="C296" s="59"/>
      <c r="D296" s="269"/>
      <c r="E296" s="28"/>
      <c r="F296" s="57"/>
      <c r="G296" s="28"/>
      <c r="H296" s="152"/>
      <c r="I296" s="158"/>
      <c r="J296" s="28"/>
      <c r="L296" s="190"/>
      <c r="O296" s="59"/>
      <c r="P296" s="159"/>
      <c r="Q296" s="99"/>
      <c r="R296" s="57"/>
      <c r="S296" s="28"/>
      <c r="T296" s="152"/>
      <c r="U296" s="265"/>
      <c r="X296" s="190"/>
      <c r="AA296" s="162"/>
      <c r="AB296" s="163"/>
      <c r="AF296" s="160"/>
      <c r="AG296" s="266"/>
      <c r="AH296" s="28"/>
      <c r="AJ296" s="190"/>
      <c r="AM296" s="162"/>
      <c r="AN296" s="163"/>
      <c r="AO296" s="99"/>
      <c r="AR296" s="160"/>
      <c r="AS296" s="266"/>
      <c r="AT296" s="28"/>
      <c r="AV296" s="190"/>
      <c r="AY296" s="162"/>
      <c r="AZ296" s="163"/>
      <c r="BD296" s="160"/>
      <c r="BE296" s="161"/>
      <c r="BF296" s="28"/>
      <c r="BH296" s="190" t="e">
        <f t="shared" si="156"/>
        <v>#N/A</v>
      </c>
      <c r="BK296" s="162">
        <v>45964</v>
      </c>
      <c r="BL296" s="163">
        <v>0.115</v>
      </c>
      <c r="BP296" s="160">
        <v>45889</v>
      </c>
      <c r="BQ296" s="161">
        <v>0.05</v>
      </c>
      <c r="BR296" s="28"/>
      <c r="BT296" s="190">
        <f t="shared" si="157"/>
        <v>-2.2000000000000002E-2</v>
      </c>
      <c r="BW296" s="162"/>
      <c r="BX296" s="163"/>
      <c r="CB296" s="160"/>
      <c r="CC296" s="161"/>
      <c r="CD296" s="28"/>
      <c r="CF296" s="190"/>
      <c r="CI296" s="76"/>
      <c r="CJ296" s="91"/>
      <c r="CR296" s="190"/>
      <c r="CU296" s="76"/>
      <c r="CV296" s="91"/>
      <c r="DD296" s="190"/>
      <c r="DG296" s="76"/>
      <c r="DH296" s="91"/>
      <c r="DP296" s="190"/>
      <c r="DS296" s="76"/>
      <c r="DT296" s="91"/>
      <c r="EB296" s="190"/>
      <c r="EE296" s="76"/>
      <c r="EF296" s="91"/>
      <c r="EN296" s="190"/>
      <c r="EQ296" s="76"/>
      <c r="ER296" s="91"/>
      <c r="EZ296" s="190"/>
      <c r="FC296" s="76"/>
      <c r="FD296" s="91"/>
      <c r="FL296" s="190"/>
      <c r="FO296" s="76"/>
      <c r="FP296" s="91"/>
      <c r="FX296" s="190"/>
      <c r="GA296" s="76"/>
      <c r="GB296" s="91"/>
      <c r="GJ296" s="190"/>
      <c r="GM296" s="76"/>
      <c r="GN296" s="91"/>
      <c r="GV296" s="190"/>
      <c r="GY296" s="76"/>
      <c r="GZ296" s="91"/>
      <c r="HH296" s="190"/>
    </row>
    <row r="297" spans="3:216" x14ac:dyDescent="0.6">
      <c r="C297" s="59"/>
      <c r="D297" s="269"/>
      <c r="E297" s="28"/>
      <c r="F297" s="57"/>
      <c r="G297" s="28"/>
      <c r="H297" s="152"/>
      <c r="I297" s="158"/>
      <c r="J297" s="28"/>
      <c r="L297" s="190"/>
      <c r="O297" s="59"/>
      <c r="P297" s="159"/>
      <c r="Q297" s="99"/>
      <c r="R297" s="57"/>
      <c r="S297" s="28"/>
      <c r="T297" s="152"/>
      <c r="U297" s="265"/>
      <c r="X297" s="190"/>
      <c r="AA297" s="162"/>
      <c r="AB297" s="163"/>
      <c r="AF297" s="160"/>
      <c r="AG297" s="266"/>
      <c r="AH297" s="28"/>
      <c r="AJ297" s="190"/>
      <c r="AM297" s="162"/>
      <c r="AN297" s="163"/>
      <c r="AO297" s="99"/>
      <c r="AR297" s="160"/>
      <c r="AS297" s="266"/>
      <c r="AT297" s="28"/>
      <c r="AV297" s="190"/>
      <c r="AY297" s="162"/>
      <c r="AZ297" s="163"/>
      <c r="BD297" s="160"/>
      <c r="BE297" s="161"/>
      <c r="BF297" s="28"/>
      <c r="BH297" s="190" t="e">
        <f t="shared" si="156"/>
        <v>#N/A</v>
      </c>
      <c r="BK297" s="162">
        <v>45965</v>
      </c>
      <c r="BL297" s="163">
        <v>8.9999999999999993E-3</v>
      </c>
      <c r="BP297" s="160">
        <v>45890</v>
      </c>
      <c r="BQ297" s="161">
        <v>0.40300000000000002</v>
      </c>
      <c r="BR297" s="28"/>
      <c r="BT297" s="190">
        <f t="shared" si="157"/>
        <v>-0.371</v>
      </c>
      <c r="BW297" s="162"/>
      <c r="BX297" s="163"/>
      <c r="CB297" s="160"/>
      <c r="CC297" s="161"/>
      <c r="CD297" s="28"/>
      <c r="CF297" s="190"/>
      <c r="CI297" s="76"/>
      <c r="CJ297" s="91"/>
      <c r="CR297" s="190"/>
      <c r="CU297" s="76"/>
      <c r="CV297" s="91"/>
      <c r="DD297" s="190"/>
      <c r="DG297" s="76"/>
      <c r="DH297" s="91"/>
      <c r="DP297" s="190"/>
      <c r="DS297" s="76"/>
      <c r="DT297" s="91"/>
      <c r="EB297" s="190"/>
      <c r="EE297" s="76"/>
      <c r="EF297" s="91"/>
      <c r="EN297" s="190"/>
      <c r="EQ297" s="76"/>
      <c r="ER297" s="91"/>
      <c r="EZ297" s="190"/>
      <c r="FC297" s="76"/>
      <c r="FD297" s="91"/>
      <c r="FL297" s="190"/>
      <c r="FO297" s="76"/>
      <c r="FP297" s="91"/>
      <c r="FX297" s="190"/>
      <c r="GA297" s="76"/>
      <c r="GB297" s="91"/>
      <c r="GJ297" s="190"/>
      <c r="GM297" s="76"/>
      <c r="GN297" s="91"/>
      <c r="GV297" s="190"/>
      <c r="GY297" s="76"/>
      <c r="GZ297" s="91"/>
      <c r="HH297" s="190"/>
    </row>
    <row r="298" spans="3:216" x14ac:dyDescent="0.6">
      <c r="C298" s="59"/>
      <c r="D298" s="269"/>
      <c r="E298" s="28"/>
      <c r="F298" s="57"/>
      <c r="G298" s="28"/>
      <c r="H298" s="152"/>
      <c r="I298" s="158"/>
      <c r="J298" s="28"/>
      <c r="L298" s="190"/>
      <c r="O298" s="59"/>
      <c r="P298" s="159"/>
      <c r="Q298" s="99"/>
      <c r="R298" s="57"/>
      <c r="S298" s="28"/>
      <c r="T298" s="152"/>
      <c r="U298" s="265"/>
      <c r="X298" s="190"/>
      <c r="AA298" s="162"/>
      <c r="AB298" s="163"/>
      <c r="AF298" s="160"/>
      <c r="AG298" s="266"/>
      <c r="AH298" s="28"/>
      <c r="AJ298" s="190"/>
      <c r="AM298" s="162"/>
      <c r="AN298" s="163"/>
      <c r="AO298" s="99"/>
      <c r="AR298" s="160"/>
      <c r="AS298" s="266"/>
      <c r="AT298" s="28"/>
      <c r="AV298" s="190"/>
      <c r="AY298" s="162"/>
      <c r="AZ298" s="163"/>
      <c r="BD298" s="160"/>
      <c r="BE298" s="161"/>
      <c r="BF298" s="28"/>
      <c r="BH298" s="190" t="e">
        <f t="shared" si="156"/>
        <v>#N/A</v>
      </c>
      <c r="BK298" s="162">
        <v>45966</v>
      </c>
      <c r="BL298" s="163">
        <v>3.3000000000000002E-2</v>
      </c>
      <c r="BP298" s="160">
        <v>45891</v>
      </c>
      <c r="BQ298" s="161">
        <v>7.1999999999999995E-2</v>
      </c>
      <c r="BR298" s="28"/>
      <c r="BT298" s="190">
        <f t="shared" si="157"/>
        <v>-4.0999999999999995E-2</v>
      </c>
      <c r="BW298" s="162"/>
      <c r="BX298" s="163"/>
      <c r="CB298" s="160"/>
      <c r="CC298" s="161"/>
      <c r="CD298" s="28"/>
      <c r="CF298" s="190"/>
      <c r="CI298" s="76"/>
      <c r="CJ298" s="91"/>
      <c r="CR298" s="190"/>
      <c r="CU298" s="76"/>
      <c r="CV298" s="91"/>
      <c r="DD298" s="190"/>
      <c r="DG298" s="76"/>
      <c r="DH298" s="91"/>
      <c r="DP298" s="190"/>
      <c r="DS298" s="76"/>
      <c r="DT298" s="91"/>
      <c r="EB298" s="190"/>
      <c r="EE298" s="76"/>
      <c r="EF298" s="91"/>
      <c r="EN298" s="190"/>
      <c r="EQ298" s="76"/>
      <c r="ER298" s="91"/>
      <c r="EZ298" s="190"/>
      <c r="FC298" s="76"/>
      <c r="FD298" s="91"/>
      <c r="FL298" s="190"/>
      <c r="FO298" s="76"/>
      <c r="FP298" s="91"/>
      <c r="FX298" s="190"/>
      <c r="GA298" s="76"/>
      <c r="GB298" s="91"/>
      <c r="GJ298" s="190"/>
      <c r="GM298" s="76"/>
      <c r="GN298" s="91"/>
      <c r="GV298" s="190"/>
      <c r="GY298" s="76"/>
      <c r="GZ298" s="91"/>
      <c r="HH298" s="190"/>
    </row>
    <row r="299" spans="3:216" x14ac:dyDescent="0.6">
      <c r="C299" s="59"/>
      <c r="D299" s="269"/>
      <c r="E299" s="28"/>
      <c r="F299" s="57"/>
      <c r="G299" s="28"/>
      <c r="H299" s="152"/>
      <c r="I299" s="158"/>
      <c r="J299" s="28"/>
      <c r="L299" s="190"/>
      <c r="O299" s="59"/>
      <c r="P299" s="159"/>
      <c r="Q299" s="99"/>
      <c r="R299" s="57"/>
      <c r="S299" s="28"/>
      <c r="T299" s="152"/>
      <c r="U299" s="265"/>
      <c r="X299" s="190"/>
      <c r="AA299" s="162"/>
      <c r="AB299" s="163"/>
      <c r="AF299" s="160"/>
      <c r="AG299" s="266"/>
      <c r="AH299" s="28"/>
      <c r="AJ299" s="190"/>
      <c r="AM299" s="162"/>
      <c r="AN299" s="163"/>
      <c r="AO299" s="99"/>
      <c r="AR299" s="160"/>
      <c r="AS299" s="266"/>
      <c r="AT299" s="28"/>
      <c r="AV299" s="190"/>
      <c r="AY299" s="162"/>
      <c r="AZ299" s="163"/>
      <c r="BD299" s="160"/>
      <c r="BE299" s="161"/>
      <c r="BF299" s="28"/>
      <c r="BH299" s="190" t="e">
        <f t="shared" si="156"/>
        <v>#N/A</v>
      </c>
      <c r="BK299" s="162">
        <v>45967</v>
      </c>
      <c r="BL299" s="163">
        <v>2.7E-2</v>
      </c>
      <c r="BP299" s="160">
        <v>45894</v>
      </c>
      <c r="BQ299" s="161">
        <v>0.21099999999999999</v>
      </c>
      <c r="BR299" s="28"/>
      <c r="BT299" s="190">
        <f t="shared" si="157"/>
        <v>-7.1999999999999981E-2</v>
      </c>
      <c r="BW299" s="162"/>
      <c r="BX299" s="163"/>
      <c r="CB299" s="160"/>
      <c r="CC299" s="161"/>
      <c r="CD299" s="28"/>
      <c r="CF299" s="190"/>
      <c r="CI299" s="76"/>
      <c r="CJ299" s="91"/>
      <c r="CR299" s="190"/>
      <c r="CU299" s="76"/>
      <c r="CV299" s="91"/>
      <c r="DD299" s="190"/>
      <c r="DG299" s="76"/>
      <c r="DH299" s="91"/>
      <c r="DP299" s="190"/>
      <c r="DS299" s="76"/>
      <c r="DT299" s="91"/>
      <c r="EB299" s="190"/>
      <c r="EE299" s="76"/>
      <c r="EF299" s="91"/>
      <c r="EN299" s="190"/>
      <c r="EQ299" s="76"/>
      <c r="ER299" s="91"/>
      <c r="EZ299" s="190"/>
      <c r="FC299" s="76"/>
      <c r="FD299" s="91"/>
      <c r="FL299" s="190"/>
      <c r="FO299" s="76"/>
      <c r="FP299" s="91"/>
      <c r="FX299" s="190"/>
      <c r="GA299" s="76"/>
      <c r="GB299" s="91"/>
      <c r="GJ299" s="190"/>
      <c r="GM299" s="76"/>
      <c r="GN299" s="91"/>
      <c r="GV299" s="190"/>
      <c r="GY299" s="76"/>
      <c r="GZ299" s="91"/>
      <c r="HH299" s="190"/>
    </row>
    <row r="300" spans="3:216" x14ac:dyDescent="0.6">
      <c r="C300" s="59"/>
      <c r="D300" s="269"/>
      <c r="E300" s="28"/>
      <c r="F300" s="57"/>
      <c r="G300" s="28"/>
      <c r="H300" s="152"/>
      <c r="I300" s="158"/>
      <c r="J300" s="28"/>
      <c r="L300" s="190"/>
      <c r="O300" s="59"/>
      <c r="P300" s="159"/>
      <c r="Q300" s="99"/>
      <c r="R300" s="57"/>
      <c r="S300" s="28"/>
      <c r="T300" s="152"/>
      <c r="U300" s="265"/>
      <c r="X300" s="190"/>
      <c r="AA300" s="162"/>
      <c r="AB300" s="163"/>
      <c r="AF300" s="160"/>
      <c r="AG300" s="266"/>
      <c r="AH300" s="28"/>
      <c r="AJ300" s="190"/>
      <c r="AM300" s="162"/>
      <c r="AN300" s="163"/>
      <c r="AO300" s="99"/>
      <c r="AR300" s="160"/>
      <c r="AS300" s="266"/>
      <c r="AT300" s="28"/>
      <c r="AV300" s="190"/>
      <c r="AY300" s="162"/>
      <c r="AZ300" s="163"/>
      <c r="BD300" s="160"/>
      <c r="BE300" s="161"/>
      <c r="BF300" s="28"/>
      <c r="BH300" s="190" t="e">
        <f t="shared" si="156"/>
        <v>#N/A</v>
      </c>
      <c r="BK300" s="162">
        <v>45968</v>
      </c>
      <c r="BL300" s="163">
        <v>0.35199999999999998</v>
      </c>
      <c r="BP300" s="160">
        <v>45895</v>
      </c>
      <c r="BQ300" s="161">
        <v>5.6000000000000001E-2</v>
      </c>
      <c r="BR300" s="28"/>
      <c r="BT300" s="190">
        <f t="shared" si="157"/>
        <v>-2.3E-2</v>
      </c>
      <c r="BW300" s="162"/>
      <c r="BX300" s="163"/>
      <c r="CB300" s="160"/>
      <c r="CC300" s="161"/>
      <c r="CD300" s="28"/>
      <c r="CF300" s="190"/>
      <c r="CI300" s="76"/>
      <c r="CJ300" s="91"/>
      <c r="CR300" s="190"/>
      <c r="CU300" s="76"/>
      <c r="CV300" s="91"/>
      <c r="DD300" s="190"/>
      <c r="DG300" s="76"/>
      <c r="DH300" s="91"/>
      <c r="DP300" s="190"/>
      <c r="DS300" s="76"/>
      <c r="DT300" s="91"/>
      <c r="EB300" s="190"/>
      <c r="EE300" s="76"/>
      <c r="EF300" s="91"/>
      <c r="EN300" s="190"/>
      <c r="EQ300" s="76"/>
      <c r="ER300" s="91"/>
      <c r="EZ300" s="190"/>
      <c r="FC300" s="76"/>
      <c r="FD300" s="91"/>
      <c r="FL300" s="190"/>
      <c r="FO300" s="76"/>
      <c r="FP300" s="91"/>
      <c r="FX300" s="190"/>
      <c r="GA300" s="76"/>
      <c r="GB300" s="91"/>
      <c r="GJ300" s="190"/>
      <c r="GM300" s="76"/>
      <c r="GN300" s="91"/>
      <c r="GV300" s="190"/>
      <c r="GY300" s="76"/>
      <c r="GZ300" s="91"/>
      <c r="HH300" s="190"/>
    </row>
    <row r="301" spans="3:216" x14ac:dyDescent="0.6">
      <c r="C301" s="59"/>
      <c r="D301" s="269"/>
      <c r="E301" s="28"/>
      <c r="F301" s="57"/>
      <c r="G301" s="28"/>
      <c r="H301" s="152"/>
      <c r="I301" s="158"/>
      <c r="J301" s="28"/>
      <c r="L301" s="190"/>
      <c r="O301" s="59"/>
      <c r="P301" s="159"/>
      <c r="Q301" s="99"/>
      <c r="R301" s="57"/>
      <c r="S301" s="28"/>
      <c r="T301" s="152"/>
      <c r="U301" s="265"/>
      <c r="X301" s="190"/>
      <c r="AA301" s="162"/>
      <c r="AB301" s="163"/>
      <c r="AF301" s="160"/>
      <c r="AG301" s="266"/>
      <c r="AH301" s="28"/>
      <c r="AJ301" s="190"/>
      <c r="AM301" s="162"/>
      <c r="AN301" s="163"/>
      <c r="AO301" s="99"/>
      <c r="AR301" s="160"/>
      <c r="AS301" s="266"/>
      <c r="AT301" s="28"/>
      <c r="AV301" s="190"/>
      <c r="AY301" s="162"/>
      <c r="AZ301" s="163"/>
      <c r="BD301" s="160"/>
      <c r="BE301" s="161"/>
      <c r="BF301" s="28"/>
      <c r="BH301" s="190"/>
      <c r="BK301" s="162">
        <v>45971</v>
      </c>
      <c r="BL301" s="163">
        <v>0.27300000000000002</v>
      </c>
      <c r="BP301" s="160">
        <v>45896</v>
      </c>
      <c r="BQ301" s="161">
        <v>3.7999999999999999E-2</v>
      </c>
      <c r="BR301" s="28"/>
      <c r="BT301" s="190">
        <f t="shared" si="157"/>
        <v>-1.4999999999999999E-2</v>
      </c>
      <c r="BW301" s="162"/>
      <c r="BX301" s="163"/>
      <c r="CB301" s="160"/>
      <c r="CC301" s="161"/>
      <c r="CD301" s="28"/>
      <c r="CF301" s="190"/>
      <c r="CI301" s="76"/>
      <c r="CJ301" s="91"/>
      <c r="CR301" s="190"/>
      <c r="CU301" s="76"/>
      <c r="CV301" s="91"/>
      <c r="DD301" s="190"/>
      <c r="DG301" s="76"/>
      <c r="DH301" s="91"/>
      <c r="DP301" s="190"/>
      <c r="DS301" s="76"/>
      <c r="DT301" s="91"/>
      <c r="EB301" s="190"/>
      <c r="EE301" s="76"/>
      <c r="EF301" s="91"/>
      <c r="EN301" s="190"/>
      <c r="EQ301" s="76"/>
      <c r="ER301" s="91"/>
      <c r="EZ301" s="190"/>
      <c r="FC301" s="76"/>
      <c r="FD301" s="91"/>
      <c r="FL301" s="190"/>
      <c r="FO301" s="76"/>
      <c r="FP301" s="91"/>
      <c r="FX301" s="190"/>
      <c r="GA301" s="76"/>
      <c r="GB301" s="91"/>
      <c r="GJ301" s="190"/>
      <c r="GM301" s="76"/>
      <c r="GN301" s="91"/>
      <c r="GV301" s="190"/>
      <c r="GY301" s="76"/>
      <c r="GZ301" s="91"/>
      <c r="HH301" s="190"/>
    </row>
    <row r="302" spans="3:216" x14ac:dyDescent="0.6">
      <c r="C302" s="59"/>
      <c r="D302" s="269"/>
      <c r="E302" s="28"/>
      <c r="F302" s="57"/>
      <c r="G302" s="28"/>
      <c r="H302" s="152"/>
      <c r="I302" s="158"/>
      <c r="J302" s="28"/>
      <c r="L302" s="190"/>
      <c r="O302" s="59"/>
      <c r="P302" s="159"/>
      <c r="Q302" s="99"/>
      <c r="R302" s="57"/>
      <c r="S302" s="28"/>
      <c r="T302" s="152"/>
      <c r="U302" s="265"/>
      <c r="X302" s="190"/>
      <c r="AA302" s="162"/>
      <c r="AB302" s="163"/>
      <c r="AF302" s="160"/>
      <c r="AG302" s="266"/>
      <c r="AH302" s="28"/>
      <c r="AJ302" s="190"/>
      <c r="AM302" s="162"/>
      <c r="AN302" s="163"/>
      <c r="AO302" s="99"/>
      <c r="AR302" s="160"/>
      <c r="AS302" s="266"/>
      <c r="AT302" s="28"/>
      <c r="AV302" s="190"/>
      <c r="AY302" s="162"/>
      <c r="AZ302" s="163"/>
      <c r="BD302" s="160"/>
      <c r="BE302" s="161"/>
      <c r="BF302" s="28"/>
      <c r="BH302" s="190"/>
      <c r="BK302" s="162">
        <v>45973</v>
      </c>
      <c r="BL302" s="163">
        <v>0.109</v>
      </c>
      <c r="BP302" s="160">
        <v>45897</v>
      </c>
      <c r="BQ302" s="161">
        <v>0.23</v>
      </c>
      <c r="BR302" s="28"/>
      <c r="BT302" s="190">
        <f t="shared" si="157"/>
        <v>-0.09</v>
      </c>
      <c r="BW302" s="162"/>
      <c r="BX302" s="163"/>
      <c r="CB302" s="160"/>
      <c r="CC302" s="161"/>
      <c r="CD302" s="28"/>
      <c r="CF302" s="190"/>
      <c r="CI302" s="76"/>
      <c r="CJ302" s="91"/>
      <c r="CR302" s="190"/>
      <c r="CU302" s="76"/>
      <c r="CV302" s="91"/>
      <c r="DD302" s="190"/>
      <c r="DG302" s="76"/>
      <c r="DH302" s="91"/>
      <c r="DP302" s="190"/>
      <c r="DS302" s="76"/>
      <c r="DT302" s="91"/>
      <c r="EB302" s="190"/>
      <c r="EE302" s="76"/>
      <c r="EF302" s="91"/>
      <c r="EN302" s="190"/>
      <c r="EQ302" s="76"/>
      <c r="ER302" s="91"/>
      <c r="EZ302" s="190"/>
      <c r="FC302" s="76"/>
      <c r="FD302" s="91"/>
      <c r="FL302" s="190"/>
      <c r="FO302" s="76"/>
      <c r="FP302" s="91"/>
      <c r="FX302" s="190"/>
      <c r="GA302" s="76"/>
      <c r="GB302" s="91"/>
      <c r="GJ302" s="190"/>
      <c r="GM302" s="76"/>
      <c r="GN302" s="91"/>
      <c r="GV302" s="190"/>
      <c r="GY302" s="76"/>
      <c r="GZ302" s="91"/>
      <c r="HH302" s="190"/>
    </row>
    <row r="303" spans="3:216" x14ac:dyDescent="0.6">
      <c r="C303" s="59"/>
      <c r="D303" s="269"/>
      <c r="E303" s="28"/>
      <c r="F303" s="57"/>
      <c r="G303" s="28"/>
      <c r="H303" s="152"/>
      <c r="I303" s="158"/>
      <c r="J303" s="28"/>
      <c r="L303" s="190"/>
      <c r="O303" s="59"/>
      <c r="P303" s="159"/>
      <c r="Q303" s="99"/>
      <c r="R303" s="57"/>
      <c r="S303" s="28"/>
      <c r="T303" s="152"/>
      <c r="U303" s="265"/>
      <c r="X303" s="190"/>
      <c r="AA303" s="162"/>
      <c r="AB303" s="163"/>
      <c r="AF303" s="160"/>
      <c r="AG303" s="266"/>
      <c r="AH303" s="28"/>
      <c r="AJ303" s="190"/>
      <c r="AM303" s="162"/>
      <c r="AN303" s="163"/>
      <c r="AO303" s="99"/>
      <c r="AR303" s="160"/>
      <c r="AS303" s="266"/>
      <c r="AT303" s="28"/>
      <c r="AV303" s="190"/>
      <c r="AY303" s="162"/>
      <c r="AZ303" s="163"/>
      <c r="BD303" s="160"/>
      <c r="BE303" s="161"/>
      <c r="BF303" s="28"/>
      <c r="BH303" s="190"/>
      <c r="BK303" s="162">
        <v>45974</v>
      </c>
      <c r="BL303" s="163">
        <v>7.8E-2</v>
      </c>
      <c r="BP303" s="160">
        <v>45898</v>
      </c>
      <c r="BQ303" s="161">
        <v>0.24199999999999999</v>
      </c>
      <c r="BR303" s="28"/>
      <c r="BT303" s="190">
        <f t="shared" ref="BT303:BT366" si="158">VLOOKUP(BP303,BK$44:BL$1140,2,FALSE)-BQ303</f>
        <v>-6.3E-2</v>
      </c>
      <c r="BW303" s="162"/>
      <c r="BX303" s="163"/>
      <c r="CB303" s="160"/>
      <c r="CC303" s="161"/>
      <c r="CD303" s="28"/>
      <c r="CF303" s="190"/>
      <c r="CI303" s="76"/>
      <c r="CJ303" s="91"/>
      <c r="CR303" s="190"/>
      <c r="CU303" s="76"/>
      <c r="CV303" s="91"/>
      <c r="DD303" s="190"/>
      <c r="DG303" s="76"/>
      <c r="DH303" s="91"/>
      <c r="DP303" s="190"/>
      <c r="DS303" s="76"/>
      <c r="DT303" s="91"/>
      <c r="EB303" s="190"/>
      <c r="EE303" s="76"/>
      <c r="EF303" s="91"/>
      <c r="EN303" s="190"/>
      <c r="EQ303" s="76"/>
      <c r="ER303" s="91"/>
      <c r="EZ303" s="190"/>
      <c r="FC303" s="76"/>
      <c r="FD303" s="91"/>
      <c r="FL303" s="190"/>
      <c r="FO303" s="76"/>
      <c r="FP303" s="91"/>
      <c r="FX303" s="190"/>
      <c r="GA303" s="76"/>
      <c r="GB303" s="91"/>
      <c r="GJ303" s="190"/>
      <c r="GM303" s="76"/>
      <c r="GN303" s="91"/>
      <c r="GV303" s="190"/>
      <c r="GY303" s="76"/>
      <c r="GZ303" s="91"/>
      <c r="HH303" s="190"/>
    </row>
    <row r="304" spans="3:216" x14ac:dyDescent="0.6">
      <c r="C304" s="59"/>
      <c r="D304" s="269"/>
      <c r="E304" s="28"/>
      <c r="F304" s="57"/>
      <c r="G304" s="28"/>
      <c r="H304" s="152"/>
      <c r="I304" s="158"/>
      <c r="J304" s="28"/>
      <c r="L304" s="190"/>
      <c r="O304" s="59"/>
      <c r="P304" s="159"/>
      <c r="Q304" s="99"/>
      <c r="R304" s="57"/>
      <c r="S304" s="28"/>
      <c r="T304" s="152"/>
      <c r="U304" s="265"/>
      <c r="X304" s="190"/>
      <c r="AA304" s="162"/>
      <c r="AB304" s="163"/>
      <c r="AF304" s="160"/>
      <c r="AG304" s="266"/>
      <c r="AH304" s="28"/>
      <c r="AJ304" s="190"/>
      <c r="AM304" s="162"/>
      <c r="AN304" s="163"/>
      <c r="AO304" s="99"/>
      <c r="AR304" s="160"/>
      <c r="AS304" s="266"/>
      <c r="AT304" s="28"/>
      <c r="AV304" s="190"/>
      <c r="AY304" s="162"/>
      <c r="AZ304" s="163"/>
      <c r="BD304" s="160"/>
      <c r="BE304" s="161"/>
      <c r="BF304" s="28"/>
      <c r="BH304" s="190"/>
      <c r="BK304" s="162">
        <v>45975</v>
      </c>
      <c r="BL304" s="163">
        <v>0.38800000000000001</v>
      </c>
      <c r="BP304" s="160">
        <v>45902</v>
      </c>
      <c r="BQ304" s="161">
        <v>0.38700000000000001</v>
      </c>
      <c r="BR304" s="28"/>
      <c r="BT304" s="190">
        <f t="shared" si="158"/>
        <v>-0.14900000000000002</v>
      </c>
      <c r="BW304" s="162"/>
      <c r="BX304" s="163"/>
      <c r="CB304" s="160"/>
      <c r="CC304" s="161"/>
      <c r="CD304" s="28"/>
      <c r="CF304" s="190"/>
      <c r="CI304" s="76"/>
      <c r="CJ304" s="91"/>
      <c r="CR304" s="190"/>
      <c r="CU304" s="76"/>
      <c r="CV304" s="91"/>
      <c r="DD304" s="190"/>
      <c r="DG304" s="76"/>
      <c r="DH304" s="91"/>
      <c r="DP304" s="190"/>
      <c r="DS304" s="76"/>
      <c r="DT304" s="91"/>
      <c r="EB304" s="190"/>
      <c r="EE304" s="76"/>
      <c r="EF304" s="91"/>
      <c r="EN304" s="190"/>
      <c r="EQ304" s="76"/>
      <c r="ER304" s="91"/>
      <c r="EZ304" s="190"/>
      <c r="FC304" s="76"/>
      <c r="FD304" s="91"/>
      <c r="FL304" s="190"/>
      <c r="FO304" s="76"/>
      <c r="FP304" s="91"/>
      <c r="FX304" s="190"/>
      <c r="GA304" s="76"/>
      <c r="GB304" s="91"/>
      <c r="GJ304" s="190"/>
      <c r="GM304" s="76"/>
      <c r="GN304" s="91"/>
      <c r="GV304" s="190"/>
      <c r="GY304" s="76"/>
      <c r="GZ304" s="91"/>
      <c r="HH304" s="190"/>
    </row>
    <row r="305" spans="3:216" x14ac:dyDescent="0.6">
      <c r="C305" s="59"/>
      <c r="D305" s="269"/>
      <c r="E305" s="28"/>
      <c r="F305" s="57"/>
      <c r="G305" s="28"/>
      <c r="H305" s="152"/>
      <c r="I305" s="158"/>
      <c r="J305" s="28"/>
      <c r="L305" s="190"/>
      <c r="O305" s="59"/>
      <c r="P305" s="159"/>
      <c r="Q305" s="99"/>
      <c r="R305" s="57"/>
      <c r="S305" s="28"/>
      <c r="T305" s="152"/>
      <c r="U305" s="265"/>
      <c r="X305" s="190"/>
      <c r="AA305" s="162"/>
      <c r="AB305" s="163"/>
      <c r="AF305" s="160"/>
      <c r="AG305" s="266"/>
      <c r="AH305" s="28"/>
      <c r="AJ305" s="190"/>
      <c r="AM305" s="162"/>
      <c r="AN305" s="163"/>
      <c r="AO305" s="99"/>
      <c r="AR305" s="160"/>
      <c r="AS305" s="266"/>
      <c r="AT305" s="28"/>
      <c r="AV305" s="190"/>
      <c r="AY305" s="162"/>
      <c r="AZ305" s="163"/>
      <c r="BD305" s="160"/>
      <c r="BE305" s="161"/>
      <c r="BF305" s="28"/>
      <c r="BH305" s="190"/>
      <c r="BK305" s="162">
        <v>45978</v>
      </c>
      <c r="BL305" s="163">
        <v>0.32400000000000001</v>
      </c>
      <c r="BP305" s="160">
        <v>45903</v>
      </c>
      <c r="BQ305" s="161">
        <v>8.4000000000000005E-2</v>
      </c>
      <c r="BR305" s="28"/>
      <c r="BT305" s="190">
        <f t="shared" si="158"/>
        <v>-2.9000000000000005E-2</v>
      </c>
      <c r="BW305" s="162"/>
      <c r="BX305" s="163"/>
      <c r="CB305" s="160"/>
      <c r="CC305" s="161"/>
      <c r="CD305" s="28"/>
      <c r="CF305" s="190"/>
      <c r="CI305" s="76"/>
      <c r="CJ305" s="91"/>
      <c r="CR305" s="190"/>
      <c r="CU305" s="76"/>
      <c r="CV305" s="91"/>
      <c r="DD305" s="190"/>
      <c r="DG305" s="76"/>
      <c r="DH305" s="91"/>
      <c r="DP305" s="190"/>
      <c r="DS305" s="76"/>
      <c r="DT305" s="91"/>
      <c r="EB305" s="190"/>
      <c r="EE305" s="76"/>
      <c r="EF305" s="91"/>
      <c r="EN305" s="190"/>
      <c r="EQ305" s="76"/>
      <c r="ER305" s="91"/>
      <c r="EZ305" s="190"/>
      <c r="FC305" s="76"/>
      <c r="FD305" s="91"/>
      <c r="FL305" s="190"/>
      <c r="FO305" s="76"/>
      <c r="FP305" s="91"/>
      <c r="FX305" s="190"/>
      <c r="GA305" s="76"/>
      <c r="GB305" s="91"/>
      <c r="GJ305" s="190"/>
      <c r="GM305" s="76"/>
      <c r="GN305" s="91"/>
      <c r="GV305" s="190"/>
      <c r="GY305" s="76"/>
      <c r="GZ305" s="91"/>
      <c r="HH305" s="190"/>
    </row>
    <row r="306" spans="3:216" x14ac:dyDescent="0.6">
      <c r="C306" s="59"/>
      <c r="D306" s="269"/>
      <c r="E306" s="28"/>
      <c r="F306" s="57"/>
      <c r="G306" s="28"/>
      <c r="H306" s="152"/>
      <c r="I306" s="158"/>
      <c r="J306" s="28"/>
      <c r="L306" s="190"/>
      <c r="O306" s="59"/>
      <c r="P306" s="159"/>
      <c r="Q306" s="99"/>
      <c r="R306" s="57"/>
      <c r="S306" s="28"/>
      <c r="T306" s="152"/>
      <c r="U306" s="265"/>
      <c r="X306" s="190"/>
      <c r="AA306" s="162"/>
      <c r="AB306" s="163"/>
      <c r="AF306" s="160"/>
      <c r="AG306" s="266"/>
      <c r="AH306" s="28"/>
      <c r="AJ306" s="190"/>
      <c r="AM306" s="162"/>
      <c r="AN306" s="163"/>
      <c r="AO306" s="99"/>
      <c r="AR306" s="160"/>
      <c r="AS306" s="266"/>
      <c r="AT306" s="28"/>
      <c r="AV306" s="190"/>
      <c r="AY306" s="162"/>
      <c r="AZ306" s="163"/>
      <c r="BD306" s="160"/>
      <c r="BE306" s="161"/>
      <c r="BF306" s="28"/>
      <c r="BH306" s="190"/>
      <c r="BK306" s="162">
        <v>45979</v>
      </c>
      <c r="BL306" s="163">
        <v>4.2999999999999997E-2</v>
      </c>
      <c r="BP306" s="160">
        <v>45904</v>
      </c>
      <c r="BQ306" s="161">
        <v>7.1999999999999995E-2</v>
      </c>
      <c r="BR306" s="28"/>
      <c r="BT306" s="190">
        <f t="shared" si="158"/>
        <v>-2.3999999999999994E-2</v>
      </c>
      <c r="BW306" s="162"/>
      <c r="BX306" s="163"/>
      <c r="CB306" s="160"/>
      <c r="CC306" s="161"/>
      <c r="CD306" s="28"/>
      <c r="CF306" s="190"/>
      <c r="CI306" s="76"/>
      <c r="CJ306" s="91"/>
      <c r="CR306" s="190"/>
      <c r="CU306" s="76"/>
      <c r="CV306" s="91"/>
      <c r="DD306" s="190"/>
      <c r="DG306" s="76"/>
      <c r="DH306" s="91"/>
      <c r="DP306" s="190"/>
      <c r="DS306" s="76"/>
      <c r="DT306" s="91"/>
      <c r="EB306" s="190"/>
      <c r="EE306" s="76"/>
      <c r="EF306" s="91"/>
      <c r="EN306" s="190"/>
      <c r="EQ306" s="76"/>
      <c r="ER306" s="91"/>
      <c r="EZ306" s="190"/>
      <c r="FC306" s="76"/>
      <c r="FD306" s="91"/>
      <c r="FL306" s="190"/>
      <c r="FO306" s="76"/>
      <c r="FP306" s="91"/>
      <c r="FX306" s="190"/>
      <c r="GA306" s="76"/>
      <c r="GB306" s="91"/>
      <c r="GJ306" s="190"/>
      <c r="GM306" s="76"/>
      <c r="GN306" s="91"/>
      <c r="GV306" s="190"/>
      <c r="GY306" s="76"/>
      <c r="GZ306" s="91"/>
      <c r="HH306" s="190"/>
    </row>
    <row r="307" spans="3:216" x14ac:dyDescent="0.6">
      <c r="C307" s="59"/>
      <c r="D307" s="269"/>
      <c r="E307" s="28"/>
      <c r="F307" s="57"/>
      <c r="G307" s="28"/>
      <c r="H307" s="152"/>
      <c r="I307" s="158"/>
      <c r="J307" s="28"/>
      <c r="L307" s="190"/>
      <c r="O307" s="59"/>
      <c r="P307" s="159"/>
      <c r="Q307" s="99"/>
      <c r="R307" s="57"/>
      <c r="S307" s="28"/>
      <c r="T307" s="152"/>
      <c r="U307" s="265"/>
      <c r="X307" s="190"/>
      <c r="AA307" s="162"/>
      <c r="AB307" s="163"/>
      <c r="AF307" s="160"/>
      <c r="AG307" s="266"/>
      <c r="AH307" s="28"/>
      <c r="AJ307" s="190"/>
      <c r="AM307" s="162"/>
      <c r="AN307" s="163"/>
      <c r="AO307" s="99"/>
      <c r="AR307" s="160"/>
      <c r="AS307" s="266"/>
      <c r="AT307" s="28"/>
      <c r="AV307" s="190"/>
      <c r="AY307" s="162"/>
      <c r="AZ307" s="163"/>
      <c r="BD307" s="160"/>
      <c r="BE307" s="161"/>
      <c r="BF307" s="28"/>
      <c r="BH307" s="190"/>
      <c r="BK307" s="162">
        <v>45980</v>
      </c>
      <c r="BL307" s="163">
        <v>4.7E-2</v>
      </c>
      <c r="BP307" s="160">
        <v>45905</v>
      </c>
      <c r="BQ307" s="161">
        <v>0.35199999999999998</v>
      </c>
      <c r="BR307" s="28"/>
      <c r="BT307" s="190">
        <f t="shared" si="158"/>
        <v>-0.12299999999999997</v>
      </c>
      <c r="BW307" s="162"/>
      <c r="BX307" s="163"/>
      <c r="CB307" s="160"/>
      <c r="CC307" s="161"/>
      <c r="CD307" s="28"/>
      <c r="CF307" s="190"/>
      <c r="CI307" s="76"/>
      <c r="CJ307" s="91"/>
      <c r="CR307" s="190"/>
      <c r="CU307" s="76"/>
      <c r="CV307" s="91"/>
      <c r="DD307" s="190"/>
      <c r="DG307" s="76"/>
      <c r="DH307" s="91"/>
      <c r="DP307" s="190"/>
      <c r="DS307" s="76"/>
      <c r="DT307" s="91"/>
      <c r="EB307" s="190"/>
      <c r="EE307" s="76"/>
      <c r="EF307" s="91"/>
      <c r="EN307" s="190"/>
      <c r="EQ307" s="76"/>
      <c r="ER307" s="91"/>
      <c r="EZ307" s="190"/>
      <c r="FC307" s="76"/>
      <c r="FD307" s="91"/>
      <c r="FL307" s="190"/>
      <c r="FO307" s="76"/>
      <c r="FP307" s="91"/>
      <c r="FX307" s="190"/>
      <c r="GA307" s="76"/>
      <c r="GB307" s="91"/>
      <c r="GJ307" s="190"/>
      <c r="GM307" s="76"/>
      <c r="GN307" s="91"/>
      <c r="GV307" s="190"/>
      <c r="GY307" s="76"/>
      <c r="GZ307" s="91"/>
      <c r="HH307" s="190"/>
    </row>
    <row r="308" spans="3:216" x14ac:dyDescent="0.6">
      <c r="C308" s="59"/>
      <c r="D308" s="269"/>
      <c r="E308" s="28"/>
      <c r="F308" s="57"/>
      <c r="G308" s="28"/>
      <c r="H308" s="152"/>
      <c r="I308" s="158"/>
      <c r="J308" s="28"/>
      <c r="L308" s="190"/>
      <c r="O308" s="59"/>
      <c r="P308" s="159"/>
      <c r="Q308" s="99"/>
      <c r="R308" s="57"/>
      <c r="S308" s="28"/>
      <c r="T308" s="152"/>
      <c r="U308" s="265"/>
      <c r="X308" s="190"/>
      <c r="AA308" s="162"/>
      <c r="AB308" s="163"/>
      <c r="AF308" s="160"/>
      <c r="AG308" s="266"/>
      <c r="AH308" s="28"/>
      <c r="AJ308" s="190"/>
      <c r="AM308" s="162"/>
      <c r="AN308" s="163"/>
      <c r="AO308" s="99"/>
      <c r="AR308" s="160"/>
      <c r="AS308" s="266"/>
      <c r="AT308" s="28"/>
      <c r="AV308" s="190"/>
      <c r="AY308" s="162"/>
      <c r="AZ308" s="163"/>
      <c r="BD308" s="160"/>
      <c r="BE308" s="161"/>
      <c r="BF308" s="28"/>
      <c r="BH308" s="190"/>
      <c r="BK308" s="162">
        <v>45981</v>
      </c>
      <c r="BL308" s="163">
        <v>0.29099999999999998</v>
      </c>
      <c r="BP308" s="160">
        <v>45908</v>
      </c>
      <c r="BQ308" s="161">
        <v>0.32400000000000001</v>
      </c>
      <c r="BR308" s="28"/>
      <c r="BT308" s="190">
        <f t="shared" si="158"/>
        <v>-0.11100000000000002</v>
      </c>
      <c r="BW308" s="162"/>
      <c r="BX308" s="163"/>
      <c r="CB308" s="160"/>
      <c r="CC308" s="161"/>
      <c r="CD308" s="28"/>
      <c r="CF308" s="190"/>
      <c r="CI308" s="76"/>
      <c r="CJ308" s="91"/>
      <c r="CR308" s="190"/>
      <c r="CU308" s="76"/>
      <c r="CV308" s="91"/>
      <c r="DD308" s="190"/>
      <c r="DG308" s="76"/>
      <c r="DH308" s="91"/>
      <c r="DP308" s="190"/>
      <c r="DS308" s="76"/>
      <c r="DT308" s="91"/>
      <c r="EB308" s="190"/>
      <c r="EE308" s="76"/>
      <c r="EF308" s="91"/>
      <c r="EN308" s="190"/>
      <c r="EQ308" s="76"/>
      <c r="ER308" s="91"/>
      <c r="EZ308" s="190"/>
      <c r="FC308" s="76"/>
      <c r="FD308" s="91"/>
      <c r="FL308" s="190"/>
      <c r="FO308" s="76"/>
      <c r="FP308" s="91"/>
      <c r="FX308" s="190"/>
      <c r="GA308" s="76"/>
      <c r="GB308" s="91"/>
      <c r="GJ308" s="190"/>
      <c r="GM308" s="76"/>
      <c r="GN308" s="91"/>
      <c r="GV308" s="190"/>
      <c r="GY308" s="76"/>
      <c r="GZ308" s="91"/>
      <c r="HH308" s="190"/>
    </row>
    <row r="309" spans="3:216" x14ac:dyDescent="0.6">
      <c r="C309" s="59"/>
      <c r="D309" s="269"/>
      <c r="E309" s="28"/>
      <c r="F309" s="57"/>
      <c r="G309" s="28"/>
      <c r="H309" s="152"/>
      <c r="I309" s="158"/>
      <c r="J309" s="28"/>
      <c r="L309" s="190"/>
      <c r="O309" s="59"/>
      <c r="P309" s="159"/>
      <c r="Q309" s="99"/>
      <c r="R309" s="57"/>
      <c r="S309" s="28"/>
      <c r="T309" s="152"/>
      <c r="U309" s="265"/>
      <c r="X309" s="190"/>
      <c r="AA309" s="162"/>
      <c r="AB309" s="163"/>
      <c r="AF309" s="160"/>
      <c r="AG309" s="266"/>
      <c r="AH309" s="28"/>
      <c r="AJ309" s="190"/>
      <c r="AM309" s="162"/>
      <c r="AN309" s="163"/>
      <c r="AO309" s="99"/>
      <c r="AR309" s="160"/>
      <c r="AS309" s="266"/>
      <c r="AT309" s="28"/>
      <c r="AV309" s="190"/>
      <c r="AY309" s="162"/>
      <c r="AZ309" s="163"/>
      <c r="BD309" s="160"/>
      <c r="BE309" s="161"/>
      <c r="BF309" s="28"/>
      <c r="BH309" s="190"/>
      <c r="BK309" s="162">
        <v>45982</v>
      </c>
      <c r="BL309" s="163">
        <v>0.25</v>
      </c>
      <c r="BP309" s="160">
        <v>45909</v>
      </c>
      <c r="BQ309" s="161">
        <v>1.9E-2</v>
      </c>
      <c r="BR309" s="28"/>
      <c r="BT309" s="190">
        <f t="shared" si="158"/>
        <v>-6.0000000000000001E-3</v>
      </c>
      <c r="BW309" s="162"/>
      <c r="BX309" s="163"/>
      <c r="CB309" s="160"/>
      <c r="CC309" s="161"/>
      <c r="CD309" s="28"/>
      <c r="CF309" s="190"/>
      <c r="CI309" s="76"/>
      <c r="CJ309" s="91"/>
      <c r="CR309" s="190"/>
      <c r="CU309" s="76"/>
      <c r="CV309" s="91"/>
      <c r="DD309" s="190"/>
      <c r="DG309" s="76"/>
      <c r="DH309" s="91"/>
      <c r="DP309" s="190"/>
      <c r="DS309" s="76"/>
      <c r="DT309" s="91"/>
      <c r="EB309" s="190"/>
      <c r="EE309" s="76"/>
      <c r="EF309" s="91"/>
      <c r="EN309" s="190"/>
      <c r="EQ309" s="76"/>
      <c r="ER309" s="91"/>
      <c r="EZ309" s="190"/>
      <c r="FC309" s="76"/>
      <c r="FD309" s="91"/>
      <c r="FL309" s="190"/>
      <c r="FO309" s="76"/>
      <c r="FP309" s="91"/>
      <c r="FX309" s="190"/>
      <c r="GA309" s="76"/>
      <c r="GB309" s="91"/>
      <c r="GJ309" s="190"/>
      <c r="GM309" s="76"/>
      <c r="GN309" s="91"/>
      <c r="GV309" s="190"/>
      <c r="GY309" s="76"/>
      <c r="GZ309" s="91"/>
      <c r="HH309" s="190"/>
    </row>
    <row r="310" spans="3:216" x14ac:dyDescent="0.6">
      <c r="C310" s="59"/>
      <c r="D310" s="269"/>
      <c r="E310" s="28"/>
      <c r="F310" s="57"/>
      <c r="G310" s="28"/>
      <c r="H310" s="152"/>
      <c r="I310" s="158"/>
      <c r="J310" s="28"/>
      <c r="L310" s="190"/>
      <c r="O310" s="59"/>
      <c r="P310" s="159"/>
      <c r="Q310" s="99"/>
      <c r="R310" s="57"/>
      <c r="S310" s="28"/>
      <c r="T310" s="152"/>
      <c r="U310" s="265"/>
      <c r="X310" s="190"/>
      <c r="AA310" s="162"/>
      <c r="AB310" s="163"/>
      <c r="AF310" s="160"/>
      <c r="AG310" s="266"/>
      <c r="AH310" s="28"/>
      <c r="AJ310" s="190"/>
      <c r="AM310" s="162"/>
      <c r="AN310" s="163"/>
      <c r="AO310" s="99"/>
      <c r="AR310" s="160"/>
      <c r="AS310" s="266"/>
      <c r="AT310" s="28"/>
      <c r="AV310" s="190"/>
      <c r="AY310" s="162"/>
      <c r="AZ310" s="163"/>
      <c r="BD310" s="160"/>
      <c r="BE310" s="161"/>
      <c r="BF310" s="28"/>
      <c r="BH310" s="190"/>
      <c r="BK310" s="162">
        <v>45985</v>
      </c>
      <c r="BL310" s="163">
        <v>7.0000000000000001E-3</v>
      </c>
      <c r="BP310" s="160">
        <v>45910</v>
      </c>
      <c r="BQ310" s="161">
        <v>0.124</v>
      </c>
      <c r="BR310" s="28"/>
      <c r="BT310" s="190">
        <f t="shared" si="158"/>
        <v>-4.0999999999999995E-2</v>
      </c>
      <c r="BW310" s="162"/>
      <c r="BX310" s="163"/>
      <c r="CB310" s="160"/>
      <c r="CC310" s="161"/>
      <c r="CD310" s="28"/>
      <c r="CF310" s="190"/>
      <c r="CI310" s="76"/>
      <c r="CJ310" s="91"/>
      <c r="CR310" s="190"/>
      <c r="CU310" s="76"/>
      <c r="CV310" s="91"/>
      <c r="DD310" s="190"/>
      <c r="DG310" s="76"/>
      <c r="DH310" s="91"/>
      <c r="DP310" s="190"/>
      <c r="DS310" s="76"/>
      <c r="DT310" s="91"/>
      <c r="EB310" s="190"/>
      <c r="EE310" s="76"/>
      <c r="EF310" s="91"/>
      <c r="EN310" s="190"/>
      <c r="EQ310" s="76"/>
      <c r="ER310" s="91"/>
      <c r="EZ310" s="190"/>
      <c r="FC310" s="76"/>
      <c r="FD310" s="91"/>
      <c r="FL310" s="190"/>
      <c r="FO310" s="76"/>
      <c r="FP310" s="91"/>
      <c r="FX310" s="190"/>
      <c r="GA310" s="76"/>
      <c r="GB310" s="91"/>
      <c r="GJ310" s="190"/>
      <c r="GM310" s="76"/>
      <c r="GN310" s="91"/>
      <c r="GV310" s="190"/>
      <c r="GY310" s="76"/>
      <c r="GZ310" s="91"/>
      <c r="HH310" s="190"/>
    </row>
    <row r="311" spans="3:216" x14ac:dyDescent="0.6">
      <c r="C311" s="59"/>
      <c r="D311" s="269"/>
      <c r="E311" s="28"/>
      <c r="F311" s="57"/>
      <c r="G311" s="28"/>
      <c r="H311" s="152"/>
      <c r="I311" s="158"/>
      <c r="J311" s="28"/>
      <c r="L311" s="190"/>
      <c r="O311" s="59"/>
      <c r="P311" s="159"/>
      <c r="Q311" s="99"/>
      <c r="R311" s="57"/>
      <c r="S311" s="28"/>
      <c r="T311" s="152"/>
      <c r="U311" s="265"/>
      <c r="X311" s="190"/>
      <c r="AA311" s="162"/>
      <c r="AB311" s="163"/>
      <c r="AF311" s="160"/>
      <c r="AG311" s="266"/>
      <c r="AH311" s="28"/>
      <c r="AJ311" s="190"/>
      <c r="AM311" s="162"/>
      <c r="AN311" s="163"/>
      <c r="AO311" s="99"/>
      <c r="AR311" s="160"/>
      <c r="AS311" s="266"/>
      <c r="AT311" s="28"/>
      <c r="AV311" s="190"/>
      <c r="AY311" s="162"/>
      <c r="AZ311" s="163"/>
      <c r="BD311" s="160"/>
      <c r="BE311" s="161"/>
      <c r="BF311" s="28"/>
      <c r="BH311" s="190"/>
      <c r="BK311" s="162">
        <v>45986</v>
      </c>
      <c r="BL311" s="163">
        <v>3.2000000000000001E-2</v>
      </c>
      <c r="BP311" s="160">
        <v>45911</v>
      </c>
      <c r="BQ311" s="161">
        <v>6.6000000000000003E-2</v>
      </c>
      <c r="BR311" s="28"/>
      <c r="BT311" s="190">
        <f t="shared" si="158"/>
        <v>-7.0000000000000062E-3</v>
      </c>
      <c r="BW311" s="162"/>
      <c r="BX311" s="163"/>
      <c r="CB311" s="160"/>
      <c r="CC311" s="161"/>
      <c r="CD311" s="28"/>
      <c r="CF311" s="190"/>
      <c r="CI311" s="76"/>
      <c r="CJ311" s="91"/>
      <c r="CR311" s="190"/>
      <c r="CU311" s="76"/>
      <c r="CV311" s="91"/>
      <c r="DD311" s="190"/>
      <c r="DG311" s="76"/>
      <c r="DH311" s="91"/>
      <c r="DP311" s="190"/>
      <c r="DS311" s="76"/>
      <c r="DT311" s="91"/>
      <c r="EB311" s="190"/>
      <c r="EE311" s="76"/>
      <c r="EF311" s="91"/>
      <c r="EN311" s="190"/>
      <c r="EQ311" s="76"/>
      <c r="ER311" s="91"/>
      <c r="EZ311" s="190"/>
      <c r="FC311" s="76"/>
      <c r="FD311" s="91"/>
      <c r="FL311" s="190"/>
      <c r="FO311" s="76"/>
      <c r="FP311" s="91"/>
      <c r="FX311" s="190"/>
      <c r="GA311" s="76"/>
      <c r="GB311" s="91"/>
      <c r="GJ311" s="190"/>
      <c r="GM311" s="76"/>
      <c r="GN311" s="91"/>
      <c r="GV311" s="190"/>
      <c r="GY311" s="76"/>
      <c r="GZ311" s="91"/>
      <c r="HH311" s="190"/>
    </row>
    <row r="312" spans="3:216" x14ac:dyDescent="0.6">
      <c r="C312" s="59"/>
      <c r="D312" s="269"/>
      <c r="E312" s="28"/>
      <c r="F312" s="57"/>
      <c r="G312" s="28"/>
      <c r="H312" s="152"/>
      <c r="I312" s="158"/>
      <c r="J312" s="28"/>
      <c r="L312" s="190"/>
      <c r="O312" s="59"/>
      <c r="P312" s="159"/>
      <c r="Q312" s="99"/>
      <c r="R312" s="57"/>
      <c r="S312" s="28"/>
      <c r="T312" s="152"/>
      <c r="U312" s="265"/>
      <c r="X312" s="190"/>
      <c r="AA312" s="162"/>
      <c r="AB312" s="163"/>
      <c r="AF312" s="160"/>
      <c r="AG312" s="266"/>
      <c r="AH312" s="28"/>
      <c r="AJ312" s="190"/>
      <c r="AM312" s="162"/>
      <c r="AN312" s="163"/>
      <c r="AO312" s="99"/>
      <c r="AR312" s="160"/>
      <c r="AS312" s="266"/>
      <c r="AT312" s="28"/>
      <c r="AV312" s="190"/>
      <c r="AY312" s="162"/>
      <c r="AZ312" s="163"/>
      <c r="BD312" s="160"/>
      <c r="BE312" s="161"/>
      <c r="BF312" s="28"/>
      <c r="BH312" s="190"/>
      <c r="BK312" s="162">
        <v>45987</v>
      </c>
      <c r="BL312" s="163">
        <v>4.9000000000000002E-2</v>
      </c>
      <c r="BP312" s="160">
        <v>45912</v>
      </c>
      <c r="BQ312" s="161">
        <v>3.7999999999999999E-2</v>
      </c>
      <c r="BR312" s="28"/>
      <c r="BT312" s="190">
        <f t="shared" si="158"/>
        <v>-9.9999999999999985E-3</v>
      </c>
      <c r="BW312" s="162"/>
      <c r="BX312" s="163"/>
      <c r="CB312" s="160"/>
      <c r="CC312" s="161"/>
      <c r="CD312" s="28"/>
      <c r="CF312" s="190"/>
      <c r="CI312" s="76"/>
      <c r="CJ312" s="91"/>
      <c r="CR312" s="190"/>
      <c r="CU312" s="76"/>
      <c r="CV312" s="91"/>
      <c r="DD312" s="190"/>
      <c r="DG312" s="76"/>
      <c r="DH312" s="91"/>
      <c r="DP312" s="190"/>
      <c r="DS312" s="76"/>
      <c r="DT312" s="91"/>
      <c r="EB312" s="190"/>
      <c r="EE312" s="76"/>
      <c r="EF312" s="91"/>
      <c r="EN312" s="190"/>
      <c r="EQ312" s="76"/>
      <c r="ER312" s="91"/>
      <c r="EZ312" s="190"/>
      <c r="FC312" s="76"/>
      <c r="FD312" s="91"/>
      <c r="FL312" s="190"/>
      <c r="FO312" s="76"/>
      <c r="FP312" s="91"/>
      <c r="FX312" s="190"/>
      <c r="GA312" s="76"/>
      <c r="GB312" s="91"/>
      <c r="GJ312" s="190"/>
      <c r="GM312" s="76"/>
      <c r="GN312" s="91"/>
      <c r="GV312" s="190"/>
      <c r="GY312" s="76"/>
      <c r="GZ312" s="91"/>
      <c r="HH312" s="190"/>
    </row>
    <row r="313" spans="3:216" x14ac:dyDescent="0.6">
      <c r="C313" s="59"/>
      <c r="D313" s="269"/>
      <c r="E313" s="28"/>
      <c r="F313" s="57"/>
      <c r="G313" s="28"/>
      <c r="H313" s="152"/>
      <c r="I313" s="158"/>
      <c r="J313" s="28"/>
      <c r="L313" s="190"/>
      <c r="O313" s="59"/>
      <c r="P313" s="159"/>
      <c r="Q313" s="99"/>
      <c r="R313" s="57"/>
      <c r="S313" s="28"/>
      <c r="T313" s="152"/>
      <c r="U313" s="265"/>
      <c r="X313" s="190"/>
      <c r="AA313" s="162"/>
      <c r="AB313" s="163"/>
      <c r="AF313" s="160"/>
      <c r="AG313" s="266"/>
      <c r="AH313" s="28"/>
      <c r="AJ313" s="190"/>
      <c r="AM313" s="162"/>
      <c r="AN313" s="163"/>
      <c r="AO313" s="99"/>
      <c r="AR313" s="160"/>
      <c r="AS313" s="266"/>
      <c r="AT313" s="28"/>
      <c r="AV313" s="190"/>
      <c r="AY313" s="162"/>
      <c r="AZ313" s="163"/>
      <c r="BD313" s="160"/>
      <c r="BE313" s="161"/>
      <c r="BF313" s="28"/>
      <c r="BH313" s="190"/>
      <c r="BK313" s="162">
        <v>45989</v>
      </c>
      <c r="BL313" s="163">
        <v>0.34300000000000003</v>
      </c>
      <c r="BP313" s="160">
        <v>45915</v>
      </c>
      <c r="BQ313" s="161">
        <v>0.72699999999999998</v>
      </c>
      <c r="BR313" s="28"/>
      <c r="BT313" s="190">
        <f t="shared" si="158"/>
        <v>-0.251</v>
      </c>
      <c r="BW313" s="162"/>
      <c r="BX313" s="163"/>
      <c r="CB313" s="160"/>
      <c r="CC313" s="161"/>
      <c r="CD313" s="28"/>
      <c r="CF313" s="190"/>
      <c r="CI313" s="76"/>
      <c r="CJ313" s="91"/>
      <c r="CR313" s="190"/>
      <c r="CU313" s="76"/>
      <c r="CV313" s="91"/>
      <c r="DD313" s="190"/>
      <c r="DG313" s="76"/>
      <c r="DH313" s="91"/>
      <c r="DP313" s="190"/>
      <c r="DS313" s="76"/>
      <c r="DT313" s="91"/>
      <c r="EB313" s="190"/>
      <c r="EE313" s="76"/>
      <c r="EF313" s="91"/>
      <c r="EN313" s="190"/>
      <c r="EQ313" s="76"/>
      <c r="ER313" s="91"/>
      <c r="EZ313" s="190"/>
      <c r="FC313" s="76"/>
      <c r="FD313" s="91"/>
      <c r="FL313" s="190"/>
      <c r="FO313" s="76"/>
      <c r="FP313" s="91"/>
      <c r="FX313" s="190"/>
      <c r="GA313" s="76"/>
      <c r="GB313" s="91"/>
      <c r="GJ313" s="190"/>
      <c r="GM313" s="76"/>
      <c r="GN313" s="91"/>
      <c r="GV313" s="190"/>
      <c r="GY313" s="76"/>
      <c r="GZ313" s="91"/>
      <c r="HH313" s="190"/>
    </row>
    <row r="314" spans="3:216" x14ac:dyDescent="0.6">
      <c r="C314" s="59"/>
      <c r="D314" s="269"/>
      <c r="E314" s="28"/>
      <c r="F314" s="57"/>
      <c r="G314" s="28"/>
      <c r="H314" s="152"/>
      <c r="I314" s="158"/>
      <c r="J314" s="28"/>
      <c r="L314" s="190"/>
      <c r="O314" s="59"/>
      <c r="P314" s="159"/>
      <c r="Q314" s="99"/>
      <c r="R314" s="57"/>
      <c r="S314" s="28"/>
      <c r="T314" s="152"/>
      <c r="U314" s="265"/>
      <c r="X314" s="190"/>
      <c r="AA314" s="162"/>
      <c r="AB314" s="163"/>
      <c r="AF314" s="160"/>
      <c r="AG314" s="266"/>
      <c r="AH314" s="28"/>
      <c r="AJ314" s="190"/>
      <c r="AM314" s="162"/>
      <c r="AN314" s="163"/>
      <c r="AO314" s="99"/>
      <c r="AR314" s="160"/>
      <c r="AS314" s="266"/>
      <c r="AT314" s="28"/>
      <c r="AV314" s="190"/>
      <c r="AY314" s="162"/>
      <c r="AZ314" s="163"/>
      <c r="BD314" s="160"/>
      <c r="BE314" s="161"/>
      <c r="BF314" s="28"/>
      <c r="BH314" s="190"/>
      <c r="BK314" s="162">
        <v>45992</v>
      </c>
      <c r="BL314" s="163">
        <v>0.20399999999999999</v>
      </c>
      <c r="BP314" s="160">
        <v>45916</v>
      </c>
      <c r="BQ314" s="161">
        <v>0.03</v>
      </c>
      <c r="BR314" s="28"/>
      <c r="BT314" s="190">
        <f t="shared" si="158"/>
        <v>-1.0999999999999999E-2</v>
      </c>
      <c r="BW314" s="162"/>
      <c r="BX314" s="163"/>
      <c r="CB314" s="160"/>
      <c r="CC314" s="161"/>
      <c r="CD314" s="28"/>
      <c r="CF314" s="190"/>
      <c r="CI314" s="76"/>
      <c r="CJ314" s="91"/>
      <c r="CR314" s="190"/>
      <c r="CU314" s="76"/>
      <c r="CV314" s="91"/>
      <c r="DD314" s="190"/>
      <c r="DG314" s="76"/>
      <c r="DH314" s="91"/>
      <c r="DP314" s="190"/>
      <c r="DS314" s="76"/>
      <c r="DT314" s="91"/>
      <c r="EB314" s="190"/>
      <c r="EE314" s="76"/>
      <c r="EF314" s="91"/>
      <c r="EN314" s="190"/>
      <c r="EQ314" s="76"/>
      <c r="ER314" s="91"/>
      <c r="EZ314" s="190"/>
      <c r="FC314" s="76"/>
      <c r="FD314" s="91"/>
      <c r="FL314" s="190"/>
      <c r="FO314" s="76"/>
      <c r="FP314" s="91"/>
      <c r="FX314" s="190"/>
      <c r="GA314" s="76"/>
      <c r="GB314" s="91"/>
      <c r="GJ314" s="190"/>
      <c r="GM314" s="76"/>
      <c r="GN314" s="91"/>
      <c r="GV314" s="190"/>
      <c r="GY314" s="76"/>
      <c r="GZ314" s="91"/>
      <c r="HH314" s="190"/>
    </row>
    <row r="315" spans="3:216" x14ac:dyDescent="0.6">
      <c r="C315" s="59"/>
      <c r="D315" s="269"/>
      <c r="E315" s="28"/>
      <c r="F315" s="57"/>
      <c r="G315" s="28"/>
      <c r="H315" s="152"/>
      <c r="I315" s="158"/>
      <c r="J315" s="28"/>
      <c r="L315" s="190"/>
      <c r="O315" s="59"/>
      <c r="P315" s="159"/>
      <c r="Q315" s="99"/>
      <c r="R315" s="57"/>
      <c r="S315" s="28"/>
      <c r="T315" s="152"/>
      <c r="U315" s="265"/>
      <c r="X315" s="190"/>
      <c r="AA315" s="162"/>
      <c r="AB315" s="163"/>
      <c r="AF315" s="160"/>
      <c r="AG315" s="266"/>
      <c r="AH315" s="28"/>
      <c r="AJ315" s="190"/>
      <c r="AM315" s="162"/>
      <c r="AN315" s="163"/>
      <c r="AO315" s="99"/>
      <c r="AR315" s="160"/>
      <c r="AS315" s="266"/>
      <c r="AT315" s="28"/>
      <c r="AV315" s="190"/>
      <c r="AY315" s="162"/>
      <c r="AZ315" s="163"/>
      <c r="BD315" s="160"/>
      <c r="BE315" s="161"/>
      <c r="BF315" s="28"/>
      <c r="BH315" s="190"/>
      <c r="BK315" s="162">
        <v>45993</v>
      </c>
      <c r="BL315" s="163">
        <v>7.5999999999999998E-2</v>
      </c>
      <c r="BP315" s="160">
        <v>45917</v>
      </c>
      <c r="BQ315" s="161">
        <v>0.17199999999999999</v>
      </c>
      <c r="BR315" s="28"/>
      <c r="BT315" s="190">
        <f t="shared" si="158"/>
        <v>-8.299999999999999E-2</v>
      </c>
      <c r="BW315" s="162"/>
      <c r="BX315" s="163"/>
      <c r="CB315" s="160"/>
      <c r="CC315" s="161"/>
      <c r="CD315" s="28"/>
      <c r="CF315" s="190"/>
      <c r="CI315" s="76"/>
      <c r="CJ315" s="91"/>
      <c r="CR315" s="190"/>
      <c r="CU315" s="76"/>
      <c r="CV315" s="91"/>
      <c r="DD315" s="190"/>
      <c r="DG315" s="76"/>
      <c r="DH315" s="91"/>
      <c r="DP315" s="190"/>
      <c r="DS315" s="76"/>
      <c r="DT315" s="91"/>
      <c r="EB315" s="190"/>
      <c r="EE315" s="76"/>
      <c r="EF315" s="91"/>
      <c r="EN315" s="190"/>
      <c r="EQ315" s="76"/>
      <c r="ER315" s="91"/>
      <c r="EZ315" s="190"/>
      <c r="FC315" s="76"/>
      <c r="FD315" s="91"/>
      <c r="FL315" s="190"/>
      <c r="FO315" s="76"/>
      <c r="FP315" s="91"/>
      <c r="FX315" s="190"/>
      <c r="GA315" s="76"/>
      <c r="GB315" s="91"/>
      <c r="GJ315" s="190"/>
      <c r="GM315" s="76"/>
      <c r="GN315" s="91"/>
      <c r="GV315" s="190"/>
      <c r="GY315" s="76"/>
      <c r="GZ315" s="91"/>
      <c r="HH315" s="190"/>
    </row>
    <row r="316" spans="3:216" x14ac:dyDescent="0.6">
      <c r="C316" s="59"/>
      <c r="D316" s="269"/>
      <c r="E316" s="28"/>
      <c r="F316" s="57"/>
      <c r="G316" s="28"/>
      <c r="H316" s="152"/>
      <c r="I316" s="158"/>
      <c r="J316" s="28"/>
      <c r="L316" s="190"/>
      <c r="O316" s="59"/>
      <c r="P316" s="159"/>
      <c r="Q316" s="99"/>
      <c r="R316" s="57"/>
      <c r="S316" s="28"/>
      <c r="T316" s="152"/>
      <c r="U316" s="265"/>
      <c r="X316" s="190"/>
      <c r="AA316" s="162"/>
      <c r="AB316" s="163"/>
      <c r="AF316" s="160"/>
      <c r="AG316" s="266"/>
      <c r="AH316" s="28"/>
      <c r="AJ316" s="190"/>
      <c r="AM316" s="162"/>
      <c r="AN316" s="163"/>
      <c r="AO316" s="99"/>
      <c r="AR316" s="160"/>
      <c r="AS316" s="266"/>
      <c r="AT316" s="28"/>
      <c r="AV316" s="190"/>
      <c r="AY316" s="162"/>
      <c r="AZ316" s="163"/>
      <c r="BD316" s="160"/>
      <c r="BE316" s="161"/>
      <c r="BF316" s="28"/>
      <c r="BH316" s="190"/>
      <c r="BK316" s="162">
        <v>45994</v>
      </c>
      <c r="BL316" s="163">
        <v>5.5E-2</v>
      </c>
      <c r="BP316" s="160">
        <v>45918</v>
      </c>
      <c r="BQ316" s="161">
        <v>7.9000000000000001E-2</v>
      </c>
      <c r="BR316" s="28"/>
      <c r="BT316" s="190">
        <f t="shared" si="158"/>
        <v>-2.7000000000000003E-2</v>
      </c>
      <c r="BW316" s="162"/>
      <c r="BX316" s="163"/>
      <c r="CB316" s="160"/>
      <c r="CC316" s="161"/>
      <c r="CD316" s="28"/>
      <c r="CF316" s="190"/>
      <c r="CI316" s="76"/>
      <c r="CJ316" s="91"/>
      <c r="CR316" s="190"/>
      <c r="CU316" s="76"/>
      <c r="CV316" s="91"/>
      <c r="DD316" s="190"/>
      <c r="DG316" s="76"/>
      <c r="DH316" s="91"/>
      <c r="DP316" s="190"/>
      <c r="DS316" s="76"/>
      <c r="DT316" s="91"/>
      <c r="EB316" s="190"/>
      <c r="EE316" s="76"/>
      <c r="EF316" s="91"/>
      <c r="EN316" s="190"/>
      <c r="EQ316" s="76"/>
      <c r="ER316" s="91"/>
      <c r="EZ316" s="190"/>
      <c r="FC316" s="76"/>
      <c r="FD316" s="91"/>
      <c r="FL316" s="190"/>
      <c r="FO316" s="76"/>
      <c r="FP316" s="91"/>
      <c r="FX316" s="190"/>
      <c r="GA316" s="76"/>
      <c r="GB316" s="91"/>
      <c r="GJ316" s="190"/>
      <c r="GM316" s="76"/>
      <c r="GN316" s="91"/>
      <c r="GV316" s="190"/>
      <c r="GY316" s="76"/>
      <c r="GZ316" s="91"/>
      <c r="HH316" s="190"/>
    </row>
    <row r="317" spans="3:216" x14ac:dyDescent="0.6">
      <c r="C317" s="59"/>
      <c r="D317" s="269"/>
      <c r="E317" s="28"/>
      <c r="F317" s="57"/>
      <c r="G317" s="28"/>
      <c r="H317" s="152"/>
      <c r="I317" s="158"/>
      <c r="J317" s="28"/>
      <c r="L317" s="190"/>
      <c r="O317" s="59"/>
      <c r="P317" s="159"/>
      <c r="Q317" s="99"/>
      <c r="R317" s="57"/>
      <c r="S317" s="28"/>
      <c r="T317" s="152"/>
      <c r="U317" s="265"/>
      <c r="X317" s="190"/>
      <c r="AA317" s="162"/>
      <c r="AB317" s="163"/>
      <c r="AF317" s="160"/>
      <c r="AG317" s="266"/>
      <c r="AH317" s="28"/>
      <c r="AJ317" s="190"/>
      <c r="AM317" s="162"/>
      <c r="AN317" s="163"/>
      <c r="AO317" s="99"/>
      <c r="AR317" s="160"/>
      <c r="AS317" s="266"/>
      <c r="AT317" s="28"/>
      <c r="AV317" s="190"/>
      <c r="AY317" s="162"/>
      <c r="AZ317" s="163"/>
      <c r="BD317" s="160"/>
      <c r="BE317" s="161"/>
      <c r="BF317" s="28"/>
      <c r="BH317" s="190"/>
      <c r="BK317" s="162">
        <v>45995</v>
      </c>
      <c r="BL317" s="163">
        <v>0.05</v>
      </c>
      <c r="BP317" s="160">
        <v>45919</v>
      </c>
      <c r="BQ317" s="161">
        <v>5.8999999999999997E-2</v>
      </c>
      <c r="BR317" s="28"/>
      <c r="BT317" s="190">
        <f t="shared" si="158"/>
        <v>-1.3999999999999999E-2</v>
      </c>
      <c r="BW317" s="162"/>
      <c r="BX317" s="163"/>
      <c r="CB317" s="160"/>
      <c r="CC317" s="161"/>
      <c r="CD317" s="28"/>
      <c r="CF317" s="190"/>
      <c r="CI317" s="76"/>
      <c r="CJ317" s="91"/>
      <c r="CR317" s="190"/>
      <c r="CU317" s="76"/>
      <c r="CV317" s="91"/>
      <c r="DD317" s="190"/>
      <c r="DG317" s="76"/>
      <c r="DH317" s="91"/>
      <c r="DP317" s="190"/>
      <c r="DS317" s="76"/>
      <c r="DT317" s="91"/>
      <c r="EB317" s="190"/>
      <c r="EE317" s="76"/>
      <c r="EF317" s="91"/>
      <c r="EN317" s="190"/>
      <c r="EQ317" s="76"/>
      <c r="ER317" s="91"/>
      <c r="EZ317" s="190"/>
      <c r="FC317" s="76"/>
      <c r="FD317" s="91"/>
      <c r="FL317" s="190"/>
      <c r="FO317" s="76"/>
      <c r="FP317" s="91"/>
      <c r="FX317" s="190"/>
      <c r="GA317" s="76"/>
      <c r="GB317" s="91"/>
      <c r="GJ317" s="190"/>
      <c r="GM317" s="76"/>
      <c r="GN317" s="91"/>
      <c r="GV317" s="190"/>
      <c r="GY317" s="76"/>
      <c r="GZ317" s="91"/>
      <c r="HH317" s="190"/>
    </row>
    <row r="318" spans="3:216" x14ac:dyDescent="0.6">
      <c r="C318" s="59"/>
      <c r="D318" s="269"/>
      <c r="E318" s="28"/>
      <c r="F318" s="57"/>
      <c r="G318" s="28"/>
      <c r="H318" s="152"/>
      <c r="I318" s="158"/>
      <c r="J318" s="28"/>
      <c r="L318" s="190"/>
      <c r="O318" s="59"/>
      <c r="P318" s="159"/>
      <c r="Q318" s="99"/>
      <c r="R318" s="57"/>
      <c r="S318" s="28"/>
      <c r="T318" s="152"/>
      <c r="U318" s="265"/>
      <c r="X318" s="190"/>
      <c r="AA318" s="162"/>
      <c r="AB318" s="163"/>
      <c r="AF318" s="160"/>
      <c r="AG318" s="266"/>
      <c r="AH318" s="28"/>
      <c r="AJ318" s="190"/>
      <c r="AM318" s="162"/>
      <c r="AN318" s="163"/>
      <c r="AO318" s="99"/>
      <c r="AR318" s="160"/>
      <c r="AS318" s="266"/>
      <c r="AT318" s="28"/>
      <c r="AV318" s="190"/>
      <c r="AY318" s="162"/>
      <c r="AZ318" s="163"/>
      <c r="BD318" s="160"/>
      <c r="BE318" s="161"/>
      <c r="BF318" s="28"/>
      <c r="BH318" s="190"/>
      <c r="BK318" s="162">
        <v>45996</v>
      </c>
      <c r="BL318" s="163">
        <v>0.217</v>
      </c>
      <c r="BP318" s="160">
        <v>45922</v>
      </c>
      <c r="BQ318" s="161">
        <v>0.26900000000000002</v>
      </c>
      <c r="BR318" s="28"/>
      <c r="BT318" s="190">
        <f t="shared" si="158"/>
        <v>-7.400000000000001E-2</v>
      </c>
      <c r="BW318" s="162"/>
      <c r="BX318" s="163"/>
      <c r="CB318" s="160"/>
      <c r="CC318" s="161"/>
      <c r="CD318" s="28"/>
      <c r="CF318" s="190"/>
      <c r="CI318" s="76"/>
      <c r="CJ318" s="91"/>
      <c r="CR318" s="190"/>
      <c r="CU318" s="76"/>
      <c r="CV318" s="91"/>
      <c r="DD318" s="190"/>
      <c r="DG318" s="76"/>
      <c r="DH318" s="91"/>
      <c r="DP318" s="190"/>
      <c r="DS318" s="76"/>
      <c r="DT318" s="91"/>
      <c r="EB318" s="190"/>
      <c r="EE318" s="76"/>
      <c r="EF318" s="91"/>
      <c r="EN318" s="190"/>
      <c r="EQ318" s="76"/>
      <c r="ER318" s="91"/>
      <c r="EZ318" s="190"/>
      <c r="FC318" s="76"/>
      <c r="FD318" s="91"/>
      <c r="FL318" s="190"/>
      <c r="FO318" s="76"/>
      <c r="FP318" s="91"/>
      <c r="FX318" s="190"/>
      <c r="GA318" s="76"/>
      <c r="GB318" s="91"/>
      <c r="GJ318" s="190"/>
      <c r="GM318" s="76"/>
      <c r="GN318" s="91"/>
      <c r="GV318" s="190"/>
      <c r="GY318" s="76"/>
      <c r="GZ318" s="91"/>
      <c r="HH318" s="190"/>
    </row>
    <row r="319" spans="3:216" x14ac:dyDescent="0.6">
      <c r="C319" s="59"/>
      <c r="D319" s="269"/>
      <c r="E319" s="28"/>
      <c r="F319" s="57"/>
      <c r="G319" s="28"/>
      <c r="H319" s="152"/>
      <c r="I319" s="158"/>
      <c r="J319" s="28"/>
      <c r="L319" s="190"/>
      <c r="O319" s="59"/>
      <c r="P319" s="159"/>
      <c r="Q319" s="99"/>
      <c r="R319" s="57"/>
      <c r="S319" s="28"/>
      <c r="T319" s="152"/>
      <c r="U319" s="265"/>
      <c r="X319" s="190"/>
      <c r="AA319" s="162"/>
      <c r="AB319" s="163"/>
      <c r="AF319" s="160"/>
      <c r="AG319" s="266"/>
      <c r="AH319" s="28"/>
      <c r="AJ319" s="190"/>
      <c r="AM319" s="162"/>
      <c r="AN319" s="163"/>
      <c r="AO319" s="99"/>
      <c r="AR319" s="160"/>
      <c r="AS319" s="266"/>
      <c r="AT319" s="28"/>
      <c r="AV319" s="190"/>
      <c r="AY319" s="162"/>
      <c r="AZ319" s="163"/>
      <c r="BD319" s="160"/>
      <c r="BE319" s="161"/>
      <c r="BF319" s="28"/>
      <c r="BH319" s="190"/>
      <c r="BK319" s="162">
        <v>45999</v>
      </c>
      <c r="BL319" s="163">
        <v>0.24</v>
      </c>
      <c r="BP319" s="160">
        <v>45923</v>
      </c>
      <c r="BQ319" s="161">
        <v>8.0000000000000002E-3</v>
      </c>
      <c r="BR319" s="28"/>
      <c r="BT319" s="190">
        <f t="shared" si="158"/>
        <v>-3.0000000000000001E-3</v>
      </c>
      <c r="BW319" s="162"/>
      <c r="BX319" s="163"/>
      <c r="CB319" s="160"/>
      <c r="CC319" s="161"/>
      <c r="CD319" s="28"/>
      <c r="CF319" s="190"/>
      <c r="CI319" s="76"/>
      <c r="CJ319" s="91"/>
      <c r="CR319" s="190"/>
      <c r="CU319" s="76"/>
      <c r="CV319" s="91"/>
      <c r="DD319" s="190"/>
      <c r="DG319" s="76"/>
      <c r="DH319" s="91"/>
      <c r="DP319" s="190"/>
      <c r="DS319" s="76"/>
      <c r="DT319" s="91"/>
      <c r="EB319" s="190"/>
      <c r="EE319" s="76"/>
      <c r="EF319" s="91"/>
      <c r="EN319" s="190"/>
      <c r="EQ319" s="76"/>
      <c r="ER319" s="91"/>
      <c r="EZ319" s="190"/>
      <c r="FC319" s="76"/>
      <c r="FD319" s="91"/>
      <c r="FL319" s="190"/>
      <c r="FO319" s="76"/>
      <c r="FP319" s="91"/>
      <c r="FX319" s="190"/>
      <c r="GA319" s="76"/>
      <c r="GB319" s="91"/>
      <c r="GJ319" s="190"/>
      <c r="GM319" s="76"/>
      <c r="GN319" s="91"/>
      <c r="GV319" s="190"/>
      <c r="GY319" s="76"/>
      <c r="GZ319" s="91"/>
      <c r="HH319" s="190"/>
    </row>
    <row r="320" spans="3:216" x14ac:dyDescent="0.6">
      <c r="C320" s="59"/>
      <c r="D320" s="269"/>
      <c r="E320" s="28"/>
      <c r="F320" s="57"/>
      <c r="G320" s="28"/>
      <c r="H320" s="152"/>
      <c r="I320" s="158"/>
      <c r="J320" s="28"/>
      <c r="L320" s="190"/>
      <c r="O320" s="59"/>
      <c r="P320" s="159"/>
      <c r="Q320" s="99"/>
      <c r="R320" s="57"/>
      <c r="S320" s="28"/>
      <c r="T320" s="152"/>
      <c r="U320" s="265"/>
      <c r="X320" s="190"/>
      <c r="AA320" s="162"/>
      <c r="AB320" s="163"/>
      <c r="AF320" s="160"/>
      <c r="AG320" s="266"/>
      <c r="AH320" s="28"/>
      <c r="AJ320" s="190"/>
      <c r="AM320" s="162"/>
      <c r="AN320" s="163"/>
      <c r="AO320" s="99"/>
      <c r="AR320" s="160"/>
      <c r="AS320" s="266"/>
      <c r="AT320" s="28"/>
      <c r="AV320" s="190"/>
      <c r="AY320" s="162"/>
      <c r="AZ320" s="163"/>
      <c r="BD320" s="160"/>
      <c r="BE320" s="161"/>
      <c r="BF320" s="28"/>
      <c r="BH320" s="190"/>
      <c r="BK320" s="162">
        <v>46000</v>
      </c>
      <c r="BL320" s="163">
        <v>0.03</v>
      </c>
      <c r="BP320" s="160">
        <v>45924</v>
      </c>
      <c r="BQ320" s="161">
        <v>0.112</v>
      </c>
      <c r="BR320" s="28"/>
      <c r="BT320" s="190">
        <f t="shared" si="158"/>
        <v>-3.8000000000000006E-2</v>
      </c>
      <c r="BW320" s="162"/>
      <c r="BX320" s="163"/>
      <c r="CB320" s="160"/>
      <c r="CC320" s="161"/>
      <c r="CD320" s="28"/>
      <c r="CF320" s="190"/>
      <c r="CI320" s="76"/>
      <c r="CJ320" s="91"/>
      <c r="CR320" s="190"/>
      <c r="CU320" s="76"/>
      <c r="CV320" s="91"/>
      <c r="DD320" s="190"/>
      <c r="DG320" s="76"/>
      <c r="DH320" s="91"/>
      <c r="DP320" s="190"/>
      <c r="DS320" s="76"/>
      <c r="DT320" s="91"/>
      <c r="EB320" s="190"/>
      <c r="EE320" s="76"/>
      <c r="EF320" s="91"/>
      <c r="EN320" s="190"/>
      <c r="EQ320" s="76"/>
      <c r="ER320" s="91"/>
      <c r="EZ320" s="190"/>
      <c r="FC320" s="76"/>
      <c r="FD320" s="91"/>
      <c r="FL320" s="190"/>
      <c r="FO320" s="76"/>
      <c r="FP320" s="91"/>
      <c r="FX320" s="190"/>
      <c r="GA320" s="76"/>
      <c r="GB320" s="91"/>
      <c r="GJ320" s="190"/>
      <c r="GM320" s="76"/>
      <c r="GN320" s="91"/>
      <c r="GV320" s="190"/>
      <c r="GY320" s="76"/>
      <c r="GZ320" s="91"/>
      <c r="HH320" s="190"/>
    </row>
    <row r="321" spans="3:216" x14ac:dyDescent="0.6">
      <c r="C321" s="59"/>
      <c r="D321" s="269"/>
      <c r="E321" s="28"/>
      <c r="F321" s="57"/>
      <c r="G321" s="28"/>
      <c r="H321" s="152"/>
      <c r="I321" s="158"/>
      <c r="J321" s="28"/>
      <c r="L321" s="190"/>
      <c r="O321" s="59"/>
      <c r="P321" s="159"/>
      <c r="Q321" s="99"/>
      <c r="R321" s="57"/>
      <c r="S321" s="28"/>
      <c r="T321" s="152"/>
      <c r="U321" s="265"/>
      <c r="X321" s="190"/>
      <c r="AA321" s="162"/>
      <c r="AB321" s="163"/>
      <c r="AF321" s="160"/>
      <c r="AG321" s="266"/>
      <c r="AH321" s="28"/>
      <c r="AJ321" s="190"/>
      <c r="AM321" s="162"/>
      <c r="AN321" s="163"/>
      <c r="AO321" s="99"/>
      <c r="AR321" s="160"/>
      <c r="AS321" s="266"/>
      <c r="AT321" s="28"/>
      <c r="AV321" s="190"/>
      <c r="AY321" s="162"/>
      <c r="AZ321" s="163"/>
      <c r="BD321" s="160"/>
      <c r="BE321" s="161"/>
      <c r="BF321" s="28"/>
      <c r="BH321" s="190"/>
      <c r="BK321" s="162">
        <v>46001</v>
      </c>
      <c r="BL321" s="163">
        <v>0.108</v>
      </c>
      <c r="BP321" s="160">
        <v>45925</v>
      </c>
      <c r="BQ321" s="161">
        <v>4.3999999999999997E-2</v>
      </c>
      <c r="BR321" s="28"/>
      <c r="BT321" s="190">
        <f t="shared" si="158"/>
        <v>-1.4999999999999996E-2</v>
      </c>
      <c r="BW321" s="162"/>
      <c r="BX321" s="163"/>
      <c r="CB321" s="160"/>
      <c r="CC321" s="161"/>
      <c r="CD321" s="28"/>
      <c r="CF321" s="190"/>
      <c r="CI321" s="76"/>
      <c r="CJ321" s="91"/>
      <c r="CR321" s="190"/>
      <c r="CU321" s="76"/>
      <c r="CV321" s="91"/>
      <c r="DD321" s="190"/>
      <c r="DG321" s="76"/>
      <c r="DH321" s="91"/>
      <c r="DP321" s="190"/>
      <c r="DS321" s="76"/>
      <c r="DT321" s="91"/>
      <c r="EB321" s="190"/>
      <c r="EE321" s="76"/>
      <c r="EF321" s="91"/>
      <c r="EN321" s="190"/>
      <c r="EQ321" s="76"/>
      <c r="ER321" s="91"/>
      <c r="EZ321" s="190"/>
      <c r="FC321" s="76"/>
      <c r="FD321" s="91"/>
      <c r="FL321" s="190"/>
      <c r="FO321" s="76"/>
      <c r="FP321" s="91"/>
      <c r="FX321" s="190"/>
      <c r="GA321" s="76"/>
      <c r="GB321" s="91"/>
      <c r="GJ321" s="190"/>
      <c r="GM321" s="76"/>
      <c r="GN321" s="91"/>
      <c r="GV321" s="190"/>
      <c r="GY321" s="76"/>
      <c r="GZ321" s="91"/>
      <c r="HH321" s="190"/>
    </row>
    <row r="322" spans="3:216" x14ac:dyDescent="0.6">
      <c r="C322" s="59"/>
      <c r="D322" s="269"/>
      <c r="E322" s="28"/>
      <c r="F322" s="57"/>
      <c r="G322" s="28"/>
      <c r="H322" s="152"/>
      <c r="I322" s="158"/>
      <c r="J322" s="28"/>
      <c r="L322" s="190"/>
      <c r="O322" s="59"/>
      <c r="P322" s="159"/>
      <c r="Q322" s="99"/>
      <c r="R322" s="57"/>
      <c r="S322" s="28"/>
      <c r="T322" s="152"/>
      <c r="U322" s="265"/>
      <c r="X322" s="190"/>
      <c r="AA322" s="162"/>
      <c r="AB322" s="163"/>
      <c r="AF322" s="160"/>
      <c r="AG322" s="266"/>
      <c r="AH322" s="28"/>
      <c r="AJ322" s="190"/>
      <c r="AM322" s="162"/>
      <c r="AN322" s="163"/>
      <c r="AO322" s="99"/>
      <c r="AR322" s="160"/>
      <c r="AS322" s="266"/>
      <c r="AT322" s="28"/>
      <c r="AV322" s="190"/>
      <c r="AY322" s="162"/>
      <c r="AZ322" s="163"/>
      <c r="BD322" s="160"/>
      <c r="BE322" s="161"/>
      <c r="BF322" s="28"/>
      <c r="BH322" s="190"/>
      <c r="BK322" s="162">
        <v>46002</v>
      </c>
      <c r="BL322" s="163">
        <v>0.03</v>
      </c>
      <c r="BP322" s="160">
        <v>45926</v>
      </c>
      <c r="BQ322" s="161">
        <v>0.01</v>
      </c>
      <c r="BR322" s="28"/>
      <c r="BT322" s="190">
        <f t="shared" si="158"/>
        <v>-2E-3</v>
      </c>
      <c r="BW322" s="162"/>
      <c r="BX322" s="163"/>
      <c r="CB322" s="160"/>
      <c r="CC322" s="161"/>
      <c r="CD322" s="28"/>
      <c r="CF322" s="190"/>
      <c r="CI322" s="76"/>
      <c r="CJ322" s="91"/>
      <c r="CR322" s="190"/>
      <c r="CU322" s="76"/>
      <c r="CV322" s="91"/>
      <c r="DD322" s="190"/>
      <c r="DG322" s="76"/>
      <c r="DH322" s="91"/>
      <c r="DP322" s="190"/>
      <c r="DS322" s="76"/>
      <c r="DT322" s="91"/>
      <c r="EB322" s="190"/>
      <c r="EE322" s="76"/>
      <c r="EF322" s="91"/>
      <c r="EN322" s="190"/>
      <c r="EQ322" s="76"/>
      <c r="ER322" s="91"/>
      <c r="EZ322" s="190"/>
      <c r="FC322" s="76"/>
      <c r="FD322" s="91"/>
      <c r="FL322" s="190"/>
      <c r="FO322" s="76"/>
      <c r="FP322" s="91"/>
      <c r="FX322" s="190"/>
      <c r="GA322" s="76"/>
      <c r="GB322" s="91"/>
      <c r="GJ322" s="190"/>
      <c r="GM322" s="76"/>
      <c r="GN322" s="91"/>
      <c r="GV322" s="190"/>
      <c r="GY322" s="76"/>
      <c r="GZ322" s="91"/>
      <c r="HH322" s="190"/>
    </row>
    <row r="323" spans="3:216" x14ac:dyDescent="0.6">
      <c r="C323" s="59"/>
      <c r="D323" s="269"/>
      <c r="E323" s="28"/>
      <c r="F323" s="57"/>
      <c r="G323" s="28"/>
      <c r="H323" s="152"/>
      <c r="I323" s="158"/>
      <c r="J323" s="28"/>
      <c r="L323" s="190"/>
      <c r="O323" s="59"/>
      <c r="P323" s="159"/>
      <c r="Q323" s="99"/>
      <c r="R323" s="57"/>
      <c r="S323" s="28"/>
      <c r="T323" s="152"/>
      <c r="U323" s="265"/>
      <c r="X323" s="190"/>
      <c r="AA323" s="162"/>
      <c r="AB323" s="163"/>
      <c r="AF323" s="160"/>
      <c r="AG323" s="266"/>
      <c r="AH323" s="28"/>
      <c r="AJ323" s="190"/>
      <c r="AM323" s="162"/>
      <c r="AN323" s="163"/>
      <c r="AO323" s="99"/>
      <c r="AR323" s="160"/>
      <c r="AS323" s="266"/>
      <c r="AT323" s="28"/>
      <c r="AV323" s="190"/>
      <c r="AY323" s="162"/>
      <c r="AZ323" s="163"/>
      <c r="BD323" s="160"/>
      <c r="BE323" s="161"/>
      <c r="BF323" s="28"/>
      <c r="BH323" s="190"/>
      <c r="BK323" s="162">
        <v>46003</v>
      </c>
      <c r="BL323" s="163">
        <v>0.17299999999999999</v>
      </c>
      <c r="BP323" s="160">
        <v>45929</v>
      </c>
      <c r="BQ323" s="161">
        <v>3.4000000000000002E-2</v>
      </c>
      <c r="BR323" s="28"/>
      <c r="BT323" s="190">
        <f t="shared" si="158"/>
        <v>-1.2000000000000004E-2</v>
      </c>
      <c r="BW323" s="162"/>
      <c r="BX323" s="163"/>
      <c r="CB323" s="160"/>
      <c r="CC323" s="161"/>
      <c r="CD323" s="28"/>
      <c r="CF323" s="190"/>
      <c r="CI323" s="76"/>
      <c r="CJ323" s="91"/>
      <c r="CR323" s="190"/>
      <c r="CU323" s="76"/>
      <c r="CV323" s="91"/>
      <c r="DD323" s="190"/>
      <c r="DG323" s="76"/>
      <c r="DH323" s="91"/>
      <c r="DP323" s="190"/>
      <c r="DS323" s="76"/>
      <c r="DT323" s="91"/>
      <c r="EB323" s="190"/>
      <c r="EE323" s="76"/>
      <c r="EF323" s="91"/>
      <c r="EN323" s="190"/>
      <c r="EQ323" s="76"/>
      <c r="ER323" s="91"/>
      <c r="EZ323" s="190"/>
      <c r="FC323" s="76"/>
      <c r="FD323" s="91"/>
      <c r="FL323" s="190"/>
      <c r="FO323" s="76"/>
      <c r="FP323" s="91"/>
      <c r="FX323" s="190"/>
      <c r="GA323" s="76"/>
      <c r="GB323" s="91"/>
      <c r="GJ323" s="190"/>
      <c r="GM323" s="76"/>
      <c r="GN323" s="91"/>
      <c r="GV323" s="190"/>
      <c r="GY323" s="76"/>
      <c r="GZ323" s="91"/>
      <c r="HH323" s="190"/>
    </row>
    <row r="324" spans="3:216" x14ac:dyDescent="0.6">
      <c r="C324" s="59"/>
      <c r="D324" s="269"/>
      <c r="E324" s="28"/>
      <c r="F324" s="57"/>
      <c r="G324" s="28"/>
      <c r="H324" s="152"/>
      <c r="I324" s="158"/>
      <c r="J324" s="28"/>
      <c r="L324" s="190"/>
      <c r="O324" s="59"/>
      <c r="P324" s="159"/>
      <c r="Q324" s="99"/>
      <c r="R324" s="57"/>
      <c r="S324" s="28"/>
      <c r="T324" s="152"/>
      <c r="U324" s="265"/>
      <c r="X324" s="190"/>
      <c r="AA324" s="162"/>
      <c r="AB324" s="163"/>
      <c r="AF324" s="160"/>
      <c r="AG324" s="266"/>
      <c r="AH324" s="28"/>
      <c r="AJ324" s="190"/>
      <c r="AM324" s="162"/>
      <c r="AN324" s="163"/>
      <c r="AO324" s="99"/>
      <c r="AR324" s="160"/>
      <c r="AS324" s="266"/>
      <c r="AT324" s="28"/>
      <c r="AV324" s="190"/>
      <c r="AY324" s="162"/>
      <c r="AZ324" s="163"/>
      <c r="BD324" s="160"/>
      <c r="BE324" s="161"/>
      <c r="BF324" s="28"/>
      <c r="BH324" s="190"/>
      <c r="BK324" s="162">
        <v>46006</v>
      </c>
      <c r="BL324" s="163">
        <v>0.31900000000000001</v>
      </c>
      <c r="BP324" s="160">
        <v>45930</v>
      </c>
      <c r="BQ324" s="161">
        <v>0.27800000000000002</v>
      </c>
      <c r="BR324" s="28"/>
      <c r="BT324" s="190">
        <f t="shared" si="158"/>
        <v>-8.8000000000000023E-2</v>
      </c>
      <c r="BW324" s="162"/>
      <c r="BX324" s="163"/>
      <c r="CB324" s="160"/>
      <c r="CC324" s="161"/>
      <c r="CD324" s="28"/>
      <c r="CF324" s="190"/>
      <c r="CI324" s="76"/>
      <c r="CJ324" s="91"/>
      <c r="CR324" s="190"/>
      <c r="CU324" s="76"/>
      <c r="CV324" s="91"/>
      <c r="DD324" s="190"/>
      <c r="DG324" s="76"/>
      <c r="DH324" s="91"/>
      <c r="DP324" s="190"/>
      <c r="DS324" s="76"/>
      <c r="DT324" s="91"/>
      <c r="EB324" s="190"/>
      <c r="EE324" s="76"/>
      <c r="EF324" s="91"/>
      <c r="EN324" s="190"/>
      <c r="EQ324" s="76"/>
      <c r="ER324" s="91"/>
      <c r="EZ324" s="190"/>
      <c r="FC324" s="76"/>
      <c r="FD324" s="91"/>
      <c r="FL324" s="190"/>
      <c r="FO324" s="76"/>
      <c r="FP324" s="91"/>
      <c r="FX324" s="190"/>
      <c r="GA324" s="76"/>
      <c r="GB324" s="91"/>
      <c r="GJ324" s="190"/>
      <c r="GM324" s="76"/>
      <c r="GN324" s="91"/>
      <c r="GV324" s="190"/>
      <c r="GY324" s="76"/>
      <c r="GZ324" s="91"/>
      <c r="HH324" s="190"/>
    </row>
    <row r="325" spans="3:216" x14ac:dyDescent="0.6">
      <c r="C325" s="59"/>
      <c r="D325" s="269"/>
      <c r="E325" s="28"/>
      <c r="F325" s="57"/>
      <c r="G325" s="28"/>
      <c r="H325" s="152"/>
      <c r="I325" s="158"/>
      <c r="J325" s="28"/>
      <c r="L325" s="190"/>
      <c r="O325" s="59"/>
      <c r="P325" s="159"/>
      <c r="Q325" s="99"/>
      <c r="R325" s="57"/>
      <c r="S325" s="28"/>
      <c r="T325" s="152"/>
      <c r="U325" s="265"/>
      <c r="X325" s="190"/>
      <c r="AA325" s="162"/>
      <c r="AB325" s="163"/>
      <c r="AF325" s="160"/>
      <c r="AG325" s="266"/>
      <c r="AH325" s="28"/>
      <c r="AJ325" s="190"/>
      <c r="AM325" s="162"/>
      <c r="AN325" s="163"/>
      <c r="AO325" s="99"/>
      <c r="AR325" s="160"/>
      <c r="AS325" s="266"/>
      <c r="AT325" s="28"/>
      <c r="AV325" s="190"/>
      <c r="AY325" s="162"/>
      <c r="AZ325" s="163"/>
      <c r="BD325" s="160"/>
      <c r="BE325" s="161"/>
      <c r="BF325" s="28"/>
      <c r="BH325" s="190"/>
      <c r="BK325" s="162">
        <v>46007</v>
      </c>
      <c r="BL325" s="163">
        <v>4.2999999999999997E-2</v>
      </c>
      <c r="BP325" s="160">
        <v>45931</v>
      </c>
      <c r="BQ325" s="161">
        <v>6.5000000000000002E-2</v>
      </c>
      <c r="BR325" s="28"/>
      <c r="BT325" s="190">
        <f t="shared" si="158"/>
        <v>-2.2000000000000006E-2</v>
      </c>
      <c r="BW325" s="162"/>
      <c r="BX325" s="163"/>
      <c r="CB325" s="160"/>
      <c r="CC325" s="161"/>
      <c r="CD325" s="28"/>
      <c r="CF325" s="190"/>
      <c r="CI325" s="76"/>
      <c r="CJ325" s="91"/>
      <c r="CR325" s="190"/>
      <c r="CU325" s="76"/>
      <c r="CV325" s="91"/>
      <c r="DD325" s="190"/>
      <c r="DG325" s="76"/>
      <c r="DH325" s="91"/>
      <c r="DP325" s="190"/>
      <c r="DS325" s="76"/>
      <c r="DT325" s="91"/>
      <c r="EB325" s="190"/>
      <c r="EE325" s="76"/>
      <c r="EF325" s="91"/>
      <c r="EN325" s="190"/>
      <c r="EQ325" s="76"/>
      <c r="ER325" s="91"/>
      <c r="EZ325" s="190"/>
      <c r="FC325" s="76"/>
      <c r="FD325" s="91"/>
      <c r="FL325" s="190"/>
      <c r="FO325" s="76"/>
      <c r="FP325" s="91"/>
      <c r="FX325" s="190"/>
      <c r="GA325" s="76"/>
      <c r="GB325" s="91"/>
      <c r="GJ325" s="190"/>
      <c r="GM325" s="76"/>
      <c r="GN325" s="91"/>
      <c r="GV325" s="190"/>
      <c r="GY325" s="76"/>
      <c r="GZ325" s="91"/>
      <c r="HH325" s="190"/>
    </row>
    <row r="326" spans="3:216" x14ac:dyDescent="0.6">
      <c r="C326" s="59"/>
      <c r="D326" s="269"/>
      <c r="E326" s="28"/>
      <c r="F326" s="57"/>
      <c r="G326" s="28"/>
      <c r="H326" s="152"/>
      <c r="I326" s="158"/>
      <c r="J326" s="28"/>
      <c r="L326" s="190"/>
      <c r="O326" s="59"/>
      <c r="P326" s="159"/>
      <c r="Q326" s="99"/>
      <c r="R326" s="57"/>
      <c r="S326" s="28"/>
      <c r="T326" s="152"/>
      <c r="U326" s="265"/>
      <c r="X326" s="190"/>
      <c r="AA326" s="162"/>
      <c r="AB326" s="163"/>
      <c r="AF326" s="160"/>
      <c r="AG326" s="266"/>
      <c r="AH326" s="28"/>
      <c r="AJ326" s="190"/>
      <c r="AM326" s="162"/>
      <c r="AN326" s="163"/>
      <c r="AO326" s="99"/>
      <c r="AR326" s="160"/>
      <c r="AS326" s="266"/>
      <c r="AT326" s="28"/>
      <c r="AV326" s="190"/>
      <c r="AY326" s="162"/>
      <c r="AZ326" s="163"/>
      <c r="BD326" s="160"/>
      <c r="BE326" s="161"/>
      <c r="BF326" s="28"/>
      <c r="BH326" s="190"/>
      <c r="BK326" s="162">
        <v>46008</v>
      </c>
      <c r="BL326" s="163">
        <v>1.4999999999999999E-2</v>
      </c>
      <c r="BP326" s="160">
        <v>45932</v>
      </c>
      <c r="BQ326" s="161">
        <v>0.22700000000000001</v>
      </c>
      <c r="BR326" s="28"/>
      <c r="BT326" s="190">
        <f t="shared" si="158"/>
        <v>-0.224</v>
      </c>
      <c r="BW326" s="162"/>
      <c r="BX326" s="163"/>
      <c r="CB326" s="160"/>
      <c r="CC326" s="161"/>
      <c r="CD326" s="28"/>
      <c r="CF326" s="190"/>
      <c r="CI326" s="76"/>
      <c r="CJ326" s="91"/>
      <c r="CR326" s="190"/>
      <c r="CU326" s="76"/>
      <c r="CV326" s="91"/>
      <c r="DD326" s="190"/>
      <c r="DG326" s="76"/>
      <c r="DH326" s="91"/>
      <c r="DP326" s="190"/>
      <c r="DS326" s="76"/>
      <c r="DT326" s="91"/>
      <c r="EB326" s="190"/>
      <c r="EE326" s="76"/>
      <c r="EF326" s="91"/>
      <c r="EN326" s="190"/>
      <c r="EQ326" s="76"/>
      <c r="ER326" s="91"/>
      <c r="EZ326" s="190"/>
      <c r="FC326" s="76"/>
      <c r="FD326" s="91"/>
      <c r="FL326" s="190"/>
      <c r="FO326" s="76"/>
      <c r="FP326" s="91"/>
      <c r="FX326" s="190"/>
      <c r="GA326" s="76"/>
      <c r="GB326" s="91"/>
      <c r="GJ326" s="190"/>
      <c r="GM326" s="76"/>
      <c r="GN326" s="91"/>
      <c r="GV326" s="190"/>
      <c r="GY326" s="76"/>
      <c r="GZ326" s="91"/>
      <c r="HH326" s="190"/>
    </row>
    <row r="327" spans="3:216" x14ac:dyDescent="0.6">
      <c r="C327" s="59"/>
      <c r="D327" s="269"/>
      <c r="E327" s="28"/>
      <c r="F327" s="57"/>
      <c r="G327" s="28"/>
      <c r="H327" s="152"/>
      <c r="I327" s="158"/>
      <c r="J327" s="28"/>
      <c r="L327" s="190"/>
      <c r="O327" s="59"/>
      <c r="P327" s="159"/>
      <c r="Q327" s="99"/>
      <c r="R327" s="57"/>
      <c r="S327" s="28"/>
      <c r="T327" s="152"/>
      <c r="U327" s="265"/>
      <c r="X327" s="190"/>
      <c r="AA327" s="162"/>
      <c r="AB327" s="163"/>
      <c r="AF327" s="160"/>
      <c r="AG327" s="266"/>
      <c r="AH327" s="28"/>
      <c r="AJ327" s="190"/>
      <c r="AM327" s="162"/>
      <c r="AN327" s="163"/>
      <c r="AO327" s="99"/>
      <c r="AR327" s="160"/>
      <c r="AS327" s="266"/>
      <c r="AT327" s="28"/>
      <c r="AV327" s="190"/>
      <c r="AY327" s="162"/>
      <c r="AZ327" s="163"/>
      <c r="BD327" s="160"/>
      <c r="BE327" s="161"/>
      <c r="BF327" s="28"/>
      <c r="BH327" s="190"/>
      <c r="BK327" s="162">
        <v>46009</v>
      </c>
      <c r="BL327" s="163">
        <v>6.2E-2</v>
      </c>
      <c r="BP327" s="160">
        <v>45933</v>
      </c>
      <c r="BQ327" s="161">
        <v>0.183</v>
      </c>
      <c r="BR327" s="28"/>
      <c r="BT327" s="190">
        <f t="shared" si="158"/>
        <v>8.4000000000000019E-2</v>
      </c>
      <c r="BW327" s="162"/>
      <c r="BX327" s="163"/>
      <c r="CB327" s="160"/>
      <c r="CC327" s="161"/>
      <c r="CD327" s="28"/>
      <c r="CF327" s="190"/>
      <c r="CI327" s="76"/>
      <c r="CJ327" s="91"/>
      <c r="CR327" s="190"/>
      <c r="CU327" s="76"/>
      <c r="CV327" s="91"/>
      <c r="DD327" s="190"/>
      <c r="DG327" s="76"/>
      <c r="DH327" s="91"/>
      <c r="DP327" s="190"/>
      <c r="DS327" s="76"/>
      <c r="DT327" s="91"/>
      <c r="EB327" s="190"/>
      <c r="EE327" s="76"/>
      <c r="EF327" s="91"/>
      <c r="EN327" s="190"/>
      <c r="EQ327" s="76"/>
      <c r="ER327" s="91"/>
      <c r="EZ327" s="190"/>
      <c r="FC327" s="76"/>
      <c r="FD327" s="91"/>
      <c r="FL327" s="190"/>
      <c r="FO327" s="76"/>
      <c r="FP327" s="91"/>
      <c r="FX327" s="190"/>
      <c r="GA327" s="76"/>
      <c r="GB327" s="91"/>
      <c r="GJ327" s="190"/>
      <c r="GM327" s="76"/>
      <c r="GN327" s="91"/>
      <c r="GV327" s="190"/>
      <c r="GY327" s="76"/>
      <c r="GZ327" s="91"/>
      <c r="HH327" s="190"/>
    </row>
    <row r="328" spans="3:216" x14ac:dyDescent="0.6">
      <c r="C328" s="59"/>
      <c r="D328" s="269"/>
      <c r="E328" s="28"/>
      <c r="F328" s="57"/>
      <c r="G328" s="28"/>
      <c r="H328" s="152"/>
      <c r="I328" s="158"/>
      <c r="J328" s="28"/>
      <c r="L328" s="190"/>
      <c r="O328" s="59"/>
      <c r="P328" s="159"/>
      <c r="Q328" s="99"/>
      <c r="R328" s="57"/>
      <c r="S328" s="28"/>
      <c r="T328" s="152"/>
      <c r="U328" s="265"/>
      <c r="X328" s="190"/>
      <c r="AA328" s="162"/>
      <c r="AB328" s="163"/>
      <c r="AF328" s="160"/>
      <c r="AG328" s="266"/>
      <c r="AH328" s="28"/>
      <c r="AJ328" s="190"/>
      <c r="AM328" s="162"/>
      <c r="AN328" s="163"/>
      <c r="AO328" s="99"/>
      <c r="AR328" s="160"/>
      <c r="AS328" s="266"/>
      <c r="AT328" s="28"/>
      <c r="AV328" s="190"/>
      <c r="AY328" s="162"/>
      <c r="AZ328" s="163"/>
      <c r="BD328" s="160"/>
      <c r="BE328" s="161"/>
      <c r="BF328" s="28"/>
      <c r="BH328" s="190"/>
      <c r="BK328" s="162">
        <v>46010</v>
      </c>
      <c r="BL328" s="163">
        <v>7.0999999999999994E-2</v>
      </c>
      <c r="BP328" s="160">
        <v>45936</v>
      </c>
      <c r="BQ328" s="161">
        <v>4.8000000000000001E-2</v>
      </c>
      <c r="BR328" s="28"/>
      <c r="BT328" s="190">
        <f t="shared" si="158"/>
        <v>-1.4999999999999999E-2</v>
      </c>
      <c r="BW328" s="162"/>
      <c r="BX328" s="163"/>
      <c r="CB328" s="160"/>
      <c r="CC328" s="161"/>
      <c r="CD328" s="28"/>
      <c r="CF328" s="190"/>
      <c r="CI328" s="76"/>
      <c r="CJ328" s="91"/>
      <c r="CR328" s="190"/>
      <c r="CU328" s="76"/>
      <c r="CV328" s="91"/>
      <c r="DD328" s="190"/>
      <c r="DG328" s="76"/>
      <c r="DH328" s="91"/>
      <c r="DP328" s="190"/>
      <c r="DS328" s="76"/>
      <c r="DT328" s="91"/>
      <c r="EB328" s="190"/>
      <c r="EE328" s="76"/>
      <c r="EF328" s="91"/>
      <c r="EN328" s="190"/>
      <c r="EQ328" s="76"/>
      <c r="ER328" s="91"/>
      <c r="EZ328" s="190"/>
      <c r="FC328" s="76"/>
      <c r="FD328" s="91"/>
      <c r="FL328" s="190"/>
      <c r="FO328" s="76"/>
      <c r="FP328" s="91"/>
      <c r="FX328" s="190"/>
      <c r="GA328" s="76"/>
      <c r="GB328" s="91"/>
      <c r="GJ328" s="190"/>
      <c r="GM328" s="76"/>
      <c r="GN328" s="91"/>
      <c r="GV328" s="190"/>
      <c r="GY328" s="76"/>
      <c r="GZ328" s="91"/>
      <c r="HH328" s="190"/>
    </row>
    <row r="329" spans="3:216" x14ac:dyDescent="0.6">
      <c r="C329" s="59"/>
      <c r="D329" s="269"/>
      <c r="E329" s="28"/>
      <c r="F329" s="57"/>
      <c r="G329" s="28"/>
      <c r="H329" s="152"/>
      <c r="I329" s="158"/>
      <c r="J329" s="28"/>
      <c r="L329" s="190"/>
      <c r="O329" s="59"/>
      <c r="P329" s="159"/>
      <c r="Q329" s="99"/>
      <c r="R329" s="57"/>
      <c r="S329" s="28"/>
      <c r="T329" s="152"/>
      <c r="U329" s="265"/>
      <c r="X329" s="190"/>
      <c r="AA329" s="162"/>
      <c r="AB329" s="163"/>
      <c r="AF329" s="160"/>
      <c r="AG329" s="266"/>
      <c r="AH329" s="28"/>
      <c r="AJ329" s="190"/>
      <c r="AM329" s="162"/>
      <c r="AN329" s="163"/>
      <c r="AO329" s="99"/>
      <c r="AR329" s="160"/>
      <c r="AS329" s="266"/>
      <c r="AT329" s="28"/>
      <c r="AV329" s="190"/>
      <c r="AY329" s="162"/>
      <c r="AZ329" s="163"/>
      <c r="BD329" s="160"/>
      <c r="BE329" s="161"/>
      <c r="BF329" s="28"/>
      <c r="BH329" s="190"/>
      <c r="BK329" s="162">
        <v>46013</v>
      </c>
      <c r="BL329" s="163">
        <v>0.23100000000000001</v>
      </c>
      <c r="BP329" s="160">
        <v>45937</v>
      </c>
      <c r="BQ329" s="161">
        <v>0.183</v>
      </c>
      <c r="BR329" s="28"/>
      <c r="BT329" s="190">
        <f t="shared" si="158"/>
        <v>-6.2E-2</v>
      </c>
      <c r="BW329" s="162"/>
      <c r="BX329" s="163"/>
      <c r="CB329" s="160"/>
      <c r="CC329" s="161"/>
      <c r="CD329" s="28"/>
      <c r="CF329" s="190"/>
      <c r="CI329" s="76"/>
      <c r="CJ329" s="91"/>
      <c r="CR329" s="190"/>
      <c r="CU329" s="76"/>
      <c r="CV329" s="91"/>
      <c r="DD329" s="190"/>
      <c r="DG329" s="76"/>
      <c r="DH329" s="91"/>
      <c r="DP329" s="190"/>
      <c r="DS329" s="76"/>
      <c r="DT329" s="91"/>
      <c r="EB329" s="190"/>
      <c r="EE329" s="76"/>
      <c r="EF329" s="91"/>
      <c r="EN329" s="190"/>
      <c r="EQ329" s="76"/>
      <c r="ER329" s="91"/>
      <c r="EZ329" s="190"/>
      <c r="FC329" s="76"/>
      <c r="FD329" s="91"/>
      <c r="FL329" s="190"/>
      <c r="FO329" s="76"/>
      <c r="FP329" s="91"/>
      <c r="FX329" s="190"/>
      <c r="GA329" s="76"/>
      <c r="GB329" s="91"/>
      <c r="GJ329" s="190"/>
      <c r="GM329" s="76"/>
      <c r="GN329" s="91"/>
      <c r="GV329" s="190"/>
      <c r="GY329" s="76"/>
      <c r="GZ329" s="91"/>
      <c r="HH329" s="190"/>
    </row>
    <row r="330" spans="3:216" x14ac:dyDescent="0.6">
      <c r="C330" s="59"/>
      <c r="D330" s="269"/>
      <c r="E330" s="28"/>
      <c r="F330" s="57"/>
      <c r="G330" s="28"/>
      <c r="H330" s="152"/>
      <c r="I330" s="158"/>
      <c r="J330" s="28"/>
      <c r="L330" s="190"/>
      <c r="O330" s="59"/>
      <c r="P330" s="159"/>
      <c r="Q330" s="99"/>
      <c r="R330" s="57"/>
      <c r="S330" s="28"/>
      <c r="T330" s="152"/>
      <c r="U330" s="265"/>
      <c r="X330" s="190"/>
      <c r="AA330" s="162"/>
      <c r="AB330" s="163"/>
      <c r="AF330" s="160"/>
      <c r="AG330" s="266"/>
      <c r="AH330" s="28"/>
      <c r="AJ330" s="190"/>
      <c r="AM330" s="162"/>
      <c r="AN330" s="163"/>
      <c r="AO330" s="99"/>
      <c r="AR330" s="160"/>
      <c r="AS330" s="266"/>
      <c r="AT330" s="28"/>
      <c r="AV330" s="190"/>
      <c r="AY330" s="162"/>
      <c r="AZ330" s="163"/>
      <c r="BD330" s="160"/>
      <c r="BE330" s="161"/>
      <c r="BF330" s="28"/>
      <c r="BH330" s="190"/>
      <c r="BK330" s="162">
        <v>46014</v>
      </c>
      <c r="BL330" s="163">
        <v>8.5000000000000006E-2</v>
      </c>
      <c r="BP330" s="160">
        <v>45938</v>
      </c>
      <c r="BQ330" s="161">
        <v>6.0000000000000001E-3</v>
      </c>
      <c r="BR330" s="28"/>
      <c r="BT330" s="190">
        <f t="shared" si="158"/>
        <v>-2E-3</v>
      </c>
      <c r="BW330" s="162"/>
      <c r="BX330" s="163"/>
      <c r="CB330" s="160"/>
      <c r="CC330" s="161"/>
      <c r="CD330" s="28"/>
      <c r="CF330" s="190"/>
      <c r="CI330" s="76"/>
      <c r="CJ330" s="91"/>
      <c r="CR330" s="190"/>
      <c r="CU330" s="76"/>
      <c r="CV330" s="91"/>
      <c r="DD330" s="190"/>
      <c r="DG330" s="76"/>
      <c r="DH330" s="91"/>
      <c r="DP330" s="190"/>
      <c r="DS330" s="76"/>
      <c r="DT330" s="91"/>
      <c r="EB330" s="190"/>
      <c r="EE330" s="76"/>
      <c r="EF330" s="91"/>
      <c r="EN330" s="190"/>
      <c r="EQ330" s="76"/>
      <c r="ER330" s="91"/>
      <c r="EZ330" s="190"/>
      <c r="FC330" s="76"/>
      <c r="FD330" s="91"/>
      <c r="FL330" s="190"/>
      <c r="FO330" s="76"/>
      <c r="FP330" s="91"/>
      <c r="FX330" s="190"/>
      <c r="GA330" s="76"/>
      <c r="GB330" s="91"/>
      <c r="GJ330" s="190"/>
      <c r="GM330" s="76"/>
      <c r="GN330" s="91"/>
      <c r="GV330" s="190"/>
      <c r="GY330" s="76"/>
      <c r="GZ330" s="91"/>
      <c r="HH330" s="190"/>
    </row>
    <row r="331" spans="3:216" x14ac:dyDescent="0.6">
      <c r="C331" s="59"/>
      <c r="D331" s="269"/>
      <c r="E331" s="28"/>
      <c r="F331" s="57"/>
      <c r="G331" s="28"/>
      <c r="H331" s="152"/>
      <c r="I331" s="158"/>
      <c r="J331" s="28"/>
      <c r="L331" s="190"/>
      <c r="O331" s="59"/>
      <c r="P331" s="159"/>
      <c r="Q331" s="99"/>
      <c r="R331" s="57"/>
      <c r="S331" s="28"/>
      <c r="T331" s="152"/>
      <c r="U331" s="265"/>
      <c r="X331" s="190"/>
      <c r="AA331" s="162"/>
      <c r="AB331" s="163"/>
      <c r="AF331" s="160"/>
      <c r="AG331" s="266"/>
      <c r="AH331" s="28"/>
      <c r="AJ331" s="190"/>
      <c r="AM331" s="162"/>
      <c r="AN331" s="163"/>
      <c r="AO331" s="99"/>
      <c r="AR331" s="160"/>
      <c r="AS331" s="266"/>
      <c r="AT331" s="28"/>
      <c r="AV331" s="190"/>
      <c r="AY331" s="162"/>
      <c r="AZ331" s="163"/>
      <c r="BD331" s="160"/>
      <c r="BE331" s="161"/>
      <c r="BF331" s="28"/>
      <c r="BH331" s="190"/>
      <c r="BK331" s="162">
        <v>46015</v>
      </c>
      <c r="BL331" s="163">
        <v>3.5000000000000003E-2</v>
      </c>
      <c r="BP331" s="160">
        <v>45939</v>
      </c>
      <c r="BQ331" s="161">
        <v>6.2E-2</v>
      </c>
      <c r="BR331" s="28"/>
      <c r="BT331" s="190">
        <f t="shared" si="158"/>
        <v>-0.03</v>
      </c>
      <c r="BW331" s="162"/>
      <c r="BX331" s="163"/>
      <c r="CB331" s="160"/>
      <c r="CC331" s="161"/>
      <c r="CD331" s="28"/>
      <c r="CF331" s="190"/>
      <c r="CI331" s="76"/>
      <c r="CJ331" s="91"/>
      <c r="CR331" s="190"/>
      <c r="CU331" s="76"/>
      <c r="CV331" s="91"/>
      <c r="DD331" s="190"/>
      <c r="DG331" s="76"/>
      <c r="DH331" s="91"/>
      <c r="DP331" s="190"/>
      <c r="DS331" s="76"/>
      <c r="DT331" s="91"/>
      <c r="EB331" s="190"/>
      <c r="EE331" s="76"/>
      <c r="EF331" s="91"/>
      <c r="EN331" s="190"/>
      <c r="EQ331" s="76"/>
      <c r="ER331" s="91"/>
      <c r="EZ331" s="190"/>
      <c r="FC331" s="76"/>
      <c r="FD331" s="91"/>
      <c r="FL331" s="190"/>
      <c r="FO331" s="76"/>
      <c r="FP331" s="91"/>
      <c r="FX331" s="190"/>
      <c r="GA331" s="76"/>
      <c r="GB331" s="91"/>
      <c r="GJ331" s="190"/>
      <c r="GM331" s="76"/>
      <c r="GN331" s="91"/>
      <c r="GV331" s="190"/>
      <c r="GY331" s="76"/>
      <c r="GZ331" s="91"/>
      <c r="HH331" s="190"/>
    </row>
    <row r="332" spans="3:216" x14ac:dyDescent="0.6">
      <c r="C332" s="59"/>
      <c r="D332" s="269"/>
      <c r="E332" s="28"/>
      <c r="F332" s="57"/>
      <c r="G332" s="28"/>
      <c r="H332" s="152"/>
      <c r="I332" s="158"/>
      <c r="J332" s="28"/>
      <c r="L332" s="190"/>
      <c r="O332" s="59"/>
      <c r="P332" s="159"/>
      <c r="Q332" s="99"/>
      <c r="R332" s="57"/>
      <c r="S332" s="28"/>
      <c r="T332" s="152"/>
      <c r="U332" s="265"/>
      <c r="X332" s="190"/>
      <c r="AA332" s="162"/>
      <c r="AB332" s="163"/>
      <c r="AF332" s="160"/>
      <c r="AG332" s="266"/>
      <c r="AH332" s="28"/>
      <c r="AJ332" s="190"/>
      <c r="AM332" s="162"/>
      <c r="AN332" s="163"/>
      <c r="AO332" s="99"/>
      <c r="AR332" s="160"/>
      <c r="AS332" s="266"/>
      <c r="AT332" s="28"/>
      <c r="AV332" s="190"/>
      <c r="AY332" s="162"/>
      <c r="AZ332" s="163"/>
      <c r="BD332" s="160"/>
      <c r="BE332" s="161"/>
      <c r="BF332" s="28"/>
      <c r="BH332" s="190"/>
      <c r="BK332" s="162">
        <v>46017</v>
      </c>
      <c r="BL332" s="163">
        <v>0.14799999999999999</v>
      </c>
      <c r="BP332" s="160">
        <v>45940</v>
      </c>
      <c r="BQ332" s="161">
        <v>0.33500000000000002</v>
      </c>
      <c r="BR332" s="28"/>
      <c r="BT332" s="190">
        <f t="shared" si="158"/>
        <v>-0.11300000000000002</v>
      </c>
      <c r="BW332" s="162"/>
      <c r="BX332" s="163"/>
      <c r="CB332" s="160"/>
      <c r="CC332" s="161"/>
      <c r="CD332" s="28"/>
      <c r="CF332" s="190"/>
      <c r="CI332" s="76"/>
      <c r="CJ332" s="91"/>
      <c r="CR332" s="190"/>
      <c r="CU332" s="76"/>
      <c r="CV332" s="91"/>
      <c r="DD332" s="190"/>
      <c r="DG332" s="76"/>
      <c r="DH332" s="91"/>
      <c r="DP332" s="190"/>
      <c r="DS332" s="76"/>
      <c r="DT332" s="91"/>
      <c r="EB332" s="190"/>
      <c r="EE332" s="76"/>
      <c r="EF332" s="91"/>
      <c r="EN332" s="190"/>
      <c r="EQ332" s="76"/>
      <c r="ER332" s="91"/>
      <c r="EZ332" s="190"/>
      <c r="FC332" s="76"/>
      <c r="FD332" s="91"/>
      <c r="FL332" s="190"/>
      <c r="FO332" s="76"/>
      <c r="FP332" s="91"/>
      <c r="FX332" s="190"/>
      <c r="GA332" s="76"/>
      <c r="GB332" s="91"/>
      <c r="GJ332" s="190"/>
      <c r="GM332" s="76"/>
      <c r="GN332" s="91"/>
      <c r="GV332" s="190"/>
      <c r="GY332" s="76"/>
      <c r="GZ332" s="91"/>
      <c r="HH332" s="190"/>
    </row>
    <row r="333" spans="3:216" x14ac:dyDescent="0.6">
      <c r="C333" s="59"/>
      <c r="D333" s="269"/>
      <c r="E333" s="28"/>
      <c r="F333" s="57"/>
      <c r="G333" s="28"/>
      <c r="H333" s="152"/>
      <c r="I333" s="158"/>
      <c r="J333" s="28"/>
      <c r="L333" s="190"/>
      <c r="O333" s="59"/>
      <c r="P333" s="159"/>
      <c r="Q333" s="99"/>
      <c r="R333" s="57"/>
      <c r="S333" s="28"/>
      <c r="T333" s="152"/>
      <c r="U333" s="265"/>
      <c r="X333" s="190"/>
      <c r="AA333" s="162"/>
      <c r="AB333" s="163"/>
      <c r="AF333" s="160"/>
      <c r="AG333" s="266"/>
      <c r="AH333" s="28"/>
      <c r="AJ333" s="190"/>
      <c r="AM333" s="162"/>
      <c r="AN333" s="163"/>
      <c r="AO333" s="99"/>
      <c r="AR333" s="160"/>
      <c r="AS333" s="266"/>
      <c r="AT333" s="28"/>
      <c r="AV333" s="190"/>
      <c r="AY333" s="162"/>
      <c r="AZ333" s="163"/>
      <c r="BD333" s="160"/>
      <c r="BE333" s="161"/>
      <c r="BF333" s="28"/>
      <c r="BH333" s="190"/>
      <c r="BK333" s="162">
        <v>46020</v>
      </c>
      <c r="BL333" s="163">
        <v>2E-3</v>
      </c>
      <c r="BP333" s="160">
        <v>45945</v>
      </c>
      <c r="BQ333" s="161">
        <v>0.28899999999999998</v>
      </c>
      <c r="BR333" s="28"/>
      <c r="BT333" s="190">
        <f t="shared" si="158"/>
        <v>-9.7999999999999976E-2</v>
      </c>
      <c r="BW333" s="162"/>
      <c r="BX333" s="163"/>
      <c r="CB333" s="160"/>
      <c r="CC333" s="161"/>
      <c r="CD333" s="28"/>
      <c r="CF333" s="190"/>
      <c r="CI333" s="76"/>
      <c r="CJ333" s="91"/>
      <c r="CR333" s="190"/>
      <c r="CU333" s="76"/>
      <c r="CV333" s="91"/>
      <c r="DD333" s="190"/>
      <c r="DG333" s="76"/>
      <c r="DH333" s="91"/>
      <c r="DP333" s="190"/>
      <c r="DS333" s="76"/>
      <c r="DT333" s="91"/>
      <c r="EB333" s="190"/>
      <c r="EE333" s="76"/>
      <c r="EF333" s="91"/>
      <c r="EN333" s="190"/>
      <c r="EQ333" s="76"/>
      <c r="ER333" s="91"/>
      <c r="EZ333" s="190"/>
      <c r="FC333" s="76"/>
      <c r="FD333" s="91"/>
      <c r="FL333" s="190"/>
      <c r="FO333" s="76"/>
      <c r="FP333" s="91"/>
      <c r="FX333" s="190"/>
      <c r="GA333" s="76"/>
      <c r="GB333" s="91"/>
      <c r="GJ333" s="190"/>
      <c r="GM333" s="76"/>
      <c r="GN333" s="91"/>
      <c r="GV333" s="190"/>
      <c r="GY333" s="76"/>
      <c r="GZ333" s="91"/>
      <c r="HH333" s="190"/>
    </row>
    <row r="334" spans="3:216" x14ac:dyDescent="0.6">
      <c r="C334" s="59"/>
      <c r="D334" s="269"/>
      <c r="E334" s="28"/>
      <c r="F334" s="57"/>
      <c r="G334" s="28"/>
      <c r="H334" s="152"/>
      <c r="I334" s="158"/>
      <c r="J334" s="28"/>
      <c r="L334" s="190"/>
      <c r="O334" s="59"/>
      <c r="P334" s="159"/>
      <c r="Q334" s="99"/>
      <c r="R334" s="57"/>
      <c r="S334" s="28"/>
      <c r="T334" s="152"/>
      <c r="U334" s="265"/>
      <c r="X334" s="190"/>
      <c r="AA334" s="162"/>
      <c r="AB334" s="163"/>
      <c r="AF334" s="160"/>
      <c r="AG334" s="266"/>
      <c r="AH334" s="28"/>
      <c r="AJ334" s="190"/>
      <c r="AM334" s="162"/>
      <c r="AN334" s="163"/>
      <c r="AO334" s="99"/>
      <c r="AR334" s="160"/>
      <c r="AS334" s="266"/>
      <c r="AT334" s="28"/>
      <c r="AV334" s="190"/>
      <c r="AY334" s="162"/>
      <c r="AZ334" s="163"/>
      <c r="BD334" s="160"/>
      <c r="BE334" s="161"/>
      <c r="BF334" s="28"/>
      <c r="BH334" s="190"/>
      <c r="BK334" s="162">
        <v>46021</v>
      </c>
      <c r="BL334" s="163">
        <v>0.15</v>
      </c>
      <c r="BP334" s="160">
        <v>45946</v>
      </c>
      <c r="BQ334" s="161">
        <v>0.25700000000000001</v>
      </c>
      <c r="BR334" s="28"/>
      <c r="BT334" s="190">
        <f t="shared" si="158"/>
        <v>-8.5999999999999993E-2</v>
      </c>
      <c r="BW334" s="162"/>
      <c r="BX334" s="163"/>
      <c r="CB334" s="160"/>
      <c r="CC334" s="161"/>
      <c r="CD334" s="28"/>
      <c r="CF334" s="190"/>
      <c r="CI334" s="76"/>
      <c r="CJ334" s="91"/>
      <c r="CR334" s="190"/>
      <c r="CU334" s="76"/>
      <c r="CV334" s="91"/>
      <c r="DD334" s="190"/>
      <c r="DG334" s="76"/>
      <c r="DH334" s="91"/>
      <c r="DP334" s="190"/>
      <c r="DS334" s="76"/>
      <c r="DT334" s="91"/>
      <c r="EB334" s="190"/>
      <c r="EE334" s="76"/>
      <c r="EF334" s="91"/>
      <c r="EN334" s="190"/>
      <c r="EQ334" s="76"/>
      <c r="ER334" s="91"/>
      <c r="EZ334" s="190"/>
      <c r="FC334" s="76"/>
      <c r="FD334" s="91"/>
      <c r="FL334" s="190"/>
      <c r="FO334" s="76"/>
      <c r="FP334" s="91"/>
      <c r="FX334" s="190"/>
      <c r="GA334" s="76"/>
      <c r="GB334" s="91"/>
      <c r="GJ334" s="190"/>
      <c r="GM334" s="76"/>
      <c r="GN334" s="91"/>
      <c r="GV334" s="190"/>
      <c r="GY334" s="76"/>
      <c r="GZ334" s="91"/>
      <c r="HH334" s="190"/>
    </row>
    <row r="335" spans="3:216" x14ac:dyDescent="0.6">
      <c r="C335" s="59"/>
      <c r="D335" s="269"/>
      <c r="E335" s="28"/>
      <c r="F335" s="57"/>
      <c r="G335" s="28"/>
      <c r="H335" s="152"/>
      <c r="I335" s="158"/>
      <c r="J335" s="28"/>
      <c r="L335" s="190"/>
      <c r="O335" s="59"/>
      <c r="P335" s="159"/>
      <c r="Q335" s="99"/>
      <c r="R335" s="57"/>
      <c r="S335" s="28"/>
      <c r="T335" s="152"/>
      <c r="U335" s="265"/>
      <c r="X335" s="190"/>
      <c r="AA335" s="162"/>
      <c r="AB335" s="163"/>
      <c r="AF335" s="160"/>
      <c r="AG335" s="266"/>
      <c r="AH335" s="28"/>
      <c r="AJ335" s="190"/>
      <c r="AM335" s="162"/>
      <c r="AN335" s="163"/>
      <c r="AO335" s="99"/>
      <c r="AR335" s="160"/>
      <c r="AS335" s="266"/>
      <c r="AT335" s="28"/>
      <c r="AV335" s="190"/>
      <c r="AY335" s="162"/>
      <c r="AZ335" s="163"/>
      <c r="BD335" s="160"/>
      <c r="BE335" s="161"/>
      <c r="BF335" s="28"/>
      <c r="BH335" s="190"/>
      <c r="BK335" s="162">
        <v>46022</v>
      </c>
      <c r="BL335" s="163">
        <v>0.192</v>
      </c>
      <c r="BP335" s="160">
        <v>45947</v>
      </c>
      <c r="BQ335" s="161">
        <v>3.9E-2</v>
      </c>
      <c r="BR335" s="28"/>
      <c r="BT335" s="190">
        <f t="shared" si="158"/>
        <v>-1.3000000000000001E-2</v>
      </c>
      <c r="BW335" s="162"/>
      <c r="BX335" s="163"/>
      <c r="CB335" s="160"/>
      <c r="CC335" s="161"/>
      <c r="CD335" s="28"/>
      <c r="CF335" s="190"/>
      <c r="CI335" s="76"/>
      <c r="CJ335" s="91"/>
      <c r="CR335" s="190"/>
      <c r="CU335" s="76"/>
      <c r="CV335" s="91"/>
      <c r="DD335" s="190"/>
      <c r="DG335" s="76"/>
      <c r="DH335" s="91"/>
      <c r="DP335" s="190"/>
      <c r="DS335" s="76"/>
      <c r="DT335" s="91"/>
      <c r="EB335" s="190"/>
      <c r="EE335" s="76"/>
      <c r="EF335" s="91"/>
      <c r="EN335" s="190"/>
      <c r="EQ335" s="76"/>
      <c r="ER335" s="91"/>
      <c r="EZ335" s="190"/>
      <c r="FC335" s="76"/>
      <c r="FD335" s="91"/>
      <c r="FL335" s="190"/>
      <c r="FO335" s="76"/>
      <c r="FP335" s="91"/>
      <c r="FX335" s="190"/>
      <c r="GA335" s="76"/>
      <c r="GB335" s="91"/>
      <c r="GJ335" s="190"/>
      <c r="GM335" s="76"/>
      <c r="GN335" s="91"/>
      <c r="GV335" s="190"/>
      <c r="GY335" s="76"/>
      <c r="GZ335" s="91"/>
      <c r="HH335" s="190"/>
    </row>
    <row r="336" spans="3:216" x14ac:dyDescent="0.6">
      <c r="C336" s="59"/>
      <c r="D336" s="269"/>
      <c r="E336" s="28"/>
      <c r="F336" s="57"/>
      <c r="G336" s="28"/>
      <c r="H336" s="152"/>
      <c r="I336" s="158"/>
      <c r="J336" s="28"/>
      <c r="L336" s="190"/>
      <c r="O336" s="59"/>
      <c r="P336" s="159"/>
      <c r="Q336" s="99"/>
      <c r="R336" s="57"/>
      <c r="S336" s="28"/>
      <c r="T336" s="152"/>
      <c r="U336" s="265"/>
      <c r="X336" s="190"/>
      <c r="AA336" s="162"/>
      <c r="AB336" s="163"/>
      <c r="AF336" s="160"/>
      <c r="AG336" s="266"/>
      <c r="AH336" s="28"/>
      <c r="AJ336" s="190"/>
      <c r="AM336" s="162"/>
      <c r="AN336" s="163"/>
      <c r="AO336" s="99"/>
      <c r="AR336" s="160"/>
      <c r="AS336" s="266"/>
      <c r="AT336" s="28"/>
      <c r="AV336" s="190"/>
      <c r="AY336" s="162"/>
      <c r="AZ336" s="163"/>
      <c r="BD336" s="160"/>
      <c r="BE336" s="161"/>
      <c r="BF336" s="28"/>
      <c r="BH336" s="190"/>
      <c r="BK336" s="162">
        <v>46024</v>
      </c>
      <c r="BL336" s="163">
        <v>0.316</v>
      </c>
      <c r="BP336" s="160">
        <v>45950</v>
      </c>
      <c r="BQ336" s="161">
        <v>2.5000000000000001E-2</v>
      </c>
      <c r="BR336" s="28"/>
      <c r="BT336" s="190">
        <f t="shared" si="158"/>
        <v>-9.0000000000000011E-3</v>
      </c>
      <c r="BW336" s="162"/>
      <c r="BX336" s="163"/>
      <c r="CB336" s="160"/>
      <c r="CC336" s="161"/>
      <c r="CD336" s="28"/>
      <c r="CF336" s="190"/>
      <c r="CI336" s="76"/>
      <c r="CJ336" s="91"/>
      <c r="CR336" s="190"/>
      <c r="CU336" s="76"/>
      <c r="CV336" s="91"/>
      <c r="DD336" s="190"/>
      <c r="DG336" s="76"/>
      <c r="DH336" s="91"/>
      <c r="DP336" s="190"/>
      <c r="DS336" s="76"/>
      <c r="DT336" s="91"/>
      <c r="EB336" s="190"/>
      <c r="EE336" s="76"/>
      <c r="EF336" s="91"/>
      <c r="EN336" s="190"/>
      <c r="EQ336" s="76"/>
      <c r="ER336" s="91"/>
      <c r="EZ336" s="190"/>
      <c r="FC336" s="76"/>
      <c r="FD336" s="91"/>
      <c r="FL336" s="190"/>
      <c r="FO336" s="76"/>
      <c r="FP336" s="91"/>
      <c r="FX336" s="190"/>
      <c r="GA336" s="76"/>
      <c r="GB336" s="91"/>
      <c r="GJ336" s="190"/>
      <c r="GM336" s="76"/>
      <c r="GN336" s="91"/>
      <c r="GV336" s="190"/>
      <c r="GY336" s="76"/>
      <c r="GZ336" s="91"/>
      <c r="HH336" s="190"/>
    </row>
    <row r="337" spans="3:258" x14ac:dyDescent="0.6">
      <c r="C337" s="59"/>
      <c r="D337" s="269"/>
      <c r="E337" s="28"/>
      <c r="F337" s="57"/>
      <c r="G337" s="28"/>
      <c r="H337" s="152"/>
      <c r="I337" s="158"/>
      <c r="J337" s="28"/>
      <c r="L337" s="190"/>
      <c r="O337" s="59"/>
      <c r="P337" s="159"/>
      <c r="Q337" s="99"/>
      <c r="R337" s="57"/>
      <c r="S337" s="28"/>
      <c r="T337" s="152"/>
      <c r="U337" s="265"/>
      <c r="X337" s="190"/>
      <c r="AA337" s="162"/>
      <c r="AB337" s="163"/>
      <c r="AF337" s="160"/>
      <c r="AG337" s="266"/>
      <c r="AH337" s="28"/>
      <c r="AJ337" s="190"/>
      <c r="AM337" s="162"/>
      <c r="AN337" s="163"/>
      <c r="AO337" s="99"/>
      <c r="AR337" s="160"/>
      <c r="AS337" s="266"/>
      <c r="AT337" s="28"/>
      <c r="AV337" s="190"/>
      <c r="AY337" s="162"/>
      <c r="AZ337" s="163"/>
      <c r="BD337" s="160"/>
      <c r="BE337" s="161"/>
      <c r="BF337" s="28"/>
      <c r="BH337" s="190"/>
      <c r="BK337" s="162">
        <v>46027</v>
      </c>
      <c r="BL337" s="163">
        <v>2.5000000000000001E-2</v>
      </c>
      <c r="BP337" s="160">
        <v>45952</v>
      </c>
      <c r="BQ337" s="161">
        <v>0.14099999999999999</v>
      </c>
      <c r="BR337" s="28"/>
      <c r="BT337" s="190">
        <f t="shared" si="158"/>
        <v>-4.3999999999999984E-2</v>
      </c>
      <c r="BW337" s="162"/>
      <c r="BX337" s="163"/>
      <c r="CB337" s="160"/>
      <c r="CC337" s="161"/>
      <c r="CD337" s="28"/>
      <c r="CF337" s="190"/>
      <c r="CI337" s="76"/>
      <c r="CJ337" s="91"/>
      <c r="CR337" s="190"/>
      <c r="CU337" s="76"/>
      <c r="CV337" s="91"/>
      <c r="DD337" s="190"/>
      <c r="DG337" s="76"/>
      <c r="DH337" s="91"/>
      <c r="DP337" s="190"/>
      <c r="DS337" s="76"/>
      <c r="DT337" s="91"/>
      <c r="EB337" s="190"/>
      <c r="EE337" s="76"/>
      <c r="EF337" s="91"/>
      <c r="EN337" s="190"/>
      <c r="EQ337" s="76"/>
      <c r="ER337" s="91"/>
      <c r="EZ337" s="190"/>
      <c r="FC337" s="76"/>
      <c r="FD337" s="91"/>
      <c r="FL337" s="190"/>
      <c r="FO337" s="76"/>
      <c r="FP337" s="91"/>
      <c r="FX337" s="190"/>
      <c r="GA337" s="76"/>
      <c r="GB337" s="91"/>
      <c r="GJ337" s="190"/>
      <c r="GM337" s="76"/>
      <c r="GN337" s="91"/>
      <c r="GV337" s="190"/>
      <c r="GY337" s="76"/>
      <c r="GZ337" s="91"/>
      <c r="HH337" s="190"/>
      <c r="IL337" s="1"/>
      <c r="IX337" s="1"/>
    </row>
    <row r="338" spans="3:258" x14ac:dyDescent="0.6">
      <c r="C338" s="59"/>
      <c r="D338" s="269"/>
      <c r="E338" s="28"/>
      <c r="F338" s="57"/>
      <c r="G338" s="28"/>
      <c r="H338" s="152"/>
      <c r="I338" s="158"/>
      <c r="J338" s="28"/>
      <c r="L338" s="190"/>
      <c r="O338" s="59"/>
      <c r="P338" s="159"/>
      <c r="Q338" s="99"/>
      <c r="R338" s="57"/>
      <c r="S338" s="28"/>
      <c r="T338" s="152"/>
      <c r="U338" s="265"/>
      <c r="X338" s="190"/>
      <c r="AA338" s="162"/>
      <c r="AB338" s="163"/>
      <c r="AF338" s="160"/>
      <c r="AG338" s="266"/>
      <c r="AH338" s="28"/>
      <c r="AJ338" s="190"/>
      <c r="AM338" s="162"/>
      <c r="AN338" s="163"/>
      <c r="AO338" s="99"/>
      <c r="AR338" s="160"/>
      <c r="AS338" s="266"/>
      <c r="AT338" s="28"/>
      <c r="AV338" s="190"/>
      <c r="AY338" s="162"/>
      <c r="AZ338" s="163"/>
      <c r="BD338" s="160"/>
      <c r="BE338" s="161"/>
      <c r="BF338" s="28"/>
      <c r="BH338" s="190"/>
      <c r="BK338" s="162">
        <v>46028</v>
      </c>
      <c r="BL338" s="163">
        <v>8.7999999999999995E-2</v>
      </c>
      <c r="BP338" s="160">
        <v>45953</v>
      </c>
      <c r="BQ338" s="161">
        <v>7.0000000000000001E-3</v>
      </c>
      <c r="BR338" s="28"/>
      <c r="BT338" s="190">
        <f t="shared" si="158"/>
        <v>-2E-3</v>
      </c>
      <c r="BW338" s="162"/>
      <c r="BX338" s="163"/>
      <c r="CB338" s="160"/>
      <c r="CC338" s="161"/>
      <c r="CD338" s="28"/>
      <c r="CF338" s="190"/>
      <c r="CI338" s="76"/>
      <c r="CJ338" s="91"/>
      <c r="CR338" s="190"/>
      <c r="CU338" s="76"/>
      <c r="CV338" s="91"/>
      <c r="DD338" s="190"/>
      <c r="DG338" s="76"/>
      <c r="DH338" s="91"/>
      <c r="DP338" s="190"/>
      <c r="DS338" s="76"/>
      <c r="DT338" s="91"/>
      <c r="EB338" s="190"/>
      <c r="EE338" s="76"/>
      <c r="EF338" s="91"/>
      <c r="EN338" s="190"/>
      <c r="EQ338" s="76"/>
      <c r="ER338" s="91"/>
      <c r="EZ338" s="190"/>
      <c r="FC338" s="76"/>
      <c r="FD338" s="91"/>
      <c r="FL338" s="190"/>
      <c r="FO338" s="76"/>
      <c r="FP338" s="91"/>
      <c r="FX338" s="190"/>
      <c r="GA338" s="76"/>
      <c r="GB338" s="91"/>
      <c r="GJ338" s="190"/>
      <c r="GM338" s="76"/>
      <c r="GN338" s="91"/>
      <c r="GV338" s="190"/>
      <c r="GY338" s="76"/>
      <c r="GZ338" s="91"/>
      <c r="HH338" s="190"/>
      <c r="IL338" s="1"/>
      <c r="IX338" s="1"/>
    </row>
    <row r="339" spans="3:258" x14ac:dyDescent="0.6">
      <c r="C339" s="59"/>
      <c r="D339" s="269"/>
      <c r="E339" s="28"/>
      <c r="F339" s="57"/>
      <c r="G339" s="28"/>
      <c r="H339" s="152"/>
      <c r="I339" s="158"/>
      <c r="J339" s="28"/>
      <c r="L339" s="190"/>
      <c r="O339" s="59"/>
      <c r="P339" s="159"/>
      <c r="Q339" s="99"/>
      <c r="R339" s="57"/>
      <c r="S339" s="28"/>
      <c r="T339" s="152"/>
      <c r="U339" s="265"/>
      <c r="X339" s="190"/>
      <c r="AA339" s="162"/>
      <c r="AB339" s="163"/>
      <c r="AF339" s="160"/>
      <c r="AG339" s="266"/>
      <c r="AH339" s="28"/>
      <c r="AJ339" s="190"/>
      <c r="AM339" s="162"/>
      <c r="AN339" s="163"/>
      <c r="AO339" s="99"/>
      <c r="AR339" s="160"/>
      <c r="AS339" s="266"/>
      <c r="AT339" s="28"/>
      <c r="AV339" s="190"/>
      <c r="AY339" s="162"/>
      <c r="AZ339" s="163"/>
      <c r="BD339" s="160"/>
      <c r="BE339" s="161"/>
      <c r="BF339" s="28"/>
      <c r="BH339" s="190"/>
      <c r="BK339" s="162">
        <v>46029</v>
      </c>
      <c r="BL339" s="163">
        <v>0.10100000000000001</v>
      </c>
      <c r="BP339" s="160">
        <v>45954</v>
      </c>
      <c r="BQ339" s="161">
        <v>2.5000000000000001E-2</v>
      </c>
      <c r="BR339" s="28"/>
      <c r="BT339" s="190">
        <f t="shared" si="158"/>
        <v>-7.0000000000000027E-3</v>
      </c>
      <c r="BW339" s="162"/>
      <c r="BX339" s="163"/>
      <c r="CB339" s="160"/>
      <c r="CC339" s="161"/>
      <c r="CD339" s="28"/>
      <c r="CF339" s="190"/>
      <c r="CI339" s="76"/>
      <c r="CJ339" s="91"/>
      <c r="CR339" s="190"/>
      <c r="CU339" s="76"/>
      <c r="CV339" s="91"/>
      <c r="DD339" s="190"/>
      <c r="DG339" s="76"/>
      <c r="DH339" s="91"/>
      <c r="DP339" s="190"/>
      <c r="DS339" s="76"/>
      <c r="DT339" s="91"/>
      <c r="EB339" s="190"/>
      <c r="EE339" s="76"/>
      <c r="EF339" s="91"/>
      <c r="EN339" s="190"/>
      <c r="EQ339" s="76"/>
      <c r="ER339" s="91"/>
      <c r="EZ339" s="190"/>
      <c r="FC339" s="76"/>
      <c r="FD339" s="91"/>
      <c r="FL339" s="190"/>
      <c r="FO339" s="76"/>
      <c r="FP339" s="91"/>
      <c r="FX339" s="190"/>
      <c r="GA339" s="76"/>
      <c r="GB339" s="91"/>
      <c r="GJ339" s="190"/>
      <c r="GM339" s="76"/>
      <c r="GN339" s="91"/>
      <c r="GV339" s="190"/>
      <c r="GY339" s="76"/>
      <c r="GZ339" s="91"/>
      <c r="HH339" s="190"/>
      <c r="IL339" s="1"/>
      <c r="IX339" s="1"/>
    </row>
    <row r="340" spans="3:258" x14ac:dyDescent="0.6">
      <c r="C340" s="59"/>
      <c r="D340" s="269"/>
      <c r="E340" s="28"/>
      <c r="F340" s="57"/>
      <c r="G340" s="28"/>
      <c r="H340" s="152"/>
      <c r="I340" s="158"/>
      <c r="J340" s="28"/>
      <c r="L340" s="190"/>
      <c r="O340" s="59"/>
      <c r="P340" s="159"/>
      <c r="Q340" s="99"/>
      <c r="R340" s="57"/>
      <c r="S340" s="28"/>
      <c r="T340" s="152"/>
      <c r="U340" s="265"/>
      <c r="X340" s="190"/>
      <c r="AA340" s="162"/>
      <c r="AB340" s="163"/>
      <c r="AF340" s="160"/>
      <c r="AG340" s="266"/>
      <c r="AH340" s="28"/>
      <c r="AJ340" s="190"/>
      <c r="AM340" s="162"/>
      <c r="AN340" s="163"/>
      <c r="AO340" s="99"/>
      <c r="AR340" s="160"/>
      <c r="AS340" s="266"/>
      <c r="AT340" s="28"/>
      <c r="AV340" s="190"/>
      <c r="AY340" s="162"/>
      <c r="AZ340" s="163"/>
      <c r="BD340" s="160"/>
      <c r="BE340" s="161"/>
      <c r="BF340" s="28"/>
      <c r="BH340" s="190"/>
      <c r="BK340" s="162">
        <v>46030</v>
      </c>
      <c r="BL340" s="163">
        <v>2E-3</v>
      </c>
      <c r="BP340" s="160">
        <v>45958</v>
      </c>
      <c r="BQ340" s="161">
        <v>5.3999999999999999E-2</v>
      </c>
      <c r="BR340" s="28"/>
      <c r="BT340" s="190">
        <f t="shared" si="158"/>
        <v>-1.8000000000000002E-2</v>
      </c>
      <c r="BW340" s="162"/>
      <c r="BX340" s="163"/>
      <c r="CB340" s="160"/>
      <c r="CC340" s="161"/>
      <c r="CD340" s="28"/>
      <c r="CF340" s="190"/>
      <c r="CI340" s="76"/>
      <c r="CJ340" s="91"/>
      <c r="CR340" s="190"/>
      <c r="CU340" s="76"/>
      <c r="CV340" s="91"/>
      <c r="DD340" s="190"/>
      <c r="DG340" s="76"/>
      <c r="DH340" s="91"/>
      <c r="DP340" s="190"/>
      <c r="DS340" s="76"/>
      <c r="DT340" s="91"/>
      <c r="EB340" s="190"/>
      <c r="EE340" s="76"/>
      <c r="EF340" s="91"/>
      <c r="EN340" s="190"/>
      <c r="EQ340" s="76"/>
      <c r="ER340" s="91"/>
      <c r="EZ340" s="190"/>
      <c r="FC340" s="76"/>
      <c r="FD340" s="91"/>
      <c r="FL340" s="190"/>
      <c r="FO340" s="76"/>
      <c r="FP340" s="91"/>
      <c r="FX340" s="190"/>
      <c r="GA340" s="76"/>
      <c r="GB340" s="91"/>
      <c r="GJ340" s="190"/>
      <c r="GM340" s="76"/>
      <c r="GN340" s="91"/>
      <c r="GV340" s="190"/>
      <c r="GY340" s="76"/>
      <c r="GZ340" s="91"/>
      <c r="HH340" s="190"/>
      <c r="IL340" s="1"/>
      <c r="IX340" s="1"/>
    </row>
    <row r="341" spans="3:258" x14ac:dyDescent="0.6">
      <c r="C341" s="59"/>
      <c r="D341" s="269"/>
      <c r="E341" s="28"/>
      <c r="F341" s="57"/>
      <c r="G341" s="28"/>
      <c r="H341" s="152"/>
      <c r="I341" s="158"/>
      <c r="J341" s="28"/>
      <c r="L341" s="190"/>
      <c r="O341" s="59"/>
      <c r="P341" s="159"/>
      <c r="Q341" s="99"/>
      <c r="R341" s="57"/>
      <c r="S341" s="28"/>
      <c r="T341" s="152"/>
      <c r="U341" s="265"/>
      <c r="X341" s="190"/>
      <c r="AA341" s="162"/>
      <c r="AB341" s="163"/>
      <c r="AF341" s="160"/>
      <c r="AG341" s="266"/>
      <c r="AH341" s="28"/>
      <c r="AJ341" s="190"/>
      <c r="AM341" s="162"/>
      <c r="AN341" s="163"/>
      <c r="AO341" s="99"/>
      <c r="AR341" s="160"/>
      <c r="AS341" s="266"/>
      <c r="AT341" s="28"/>
      <c r="AV341" s="190"/>
      <c r="AY341" s="162"/>
      <c r="AZ341" s="163"/>
      <c r="BD341" s="160"/>
      <c r="BE341" s="161"/>
      <c r="BF341" s="28"/>
      <c r="BH341" s="190"/>
      <c r="BK341" s="162">
        <v>46031</v>
      </c>
      <c r="BL341" s="163">
        <v>0.21199999999999999</v>
      </c>
      <c r="BP341" s="160">
        <v>45959</v>
      </c>
      <c r="BQ341" s="161">
        <v>3.7999999999999999E-2</v>
      </c>
      <c r="BR341" s="28"/>
      <c r="BT341" s="190">
        <f t="shared" si="158"/>
        <v>-1.2999999999999998E-2</v>
      </c>
      <c r="BW341" s="162"/>
      <c r="BX341" s="163"/>
      <c r="CB341" s="160"/>
      <c r="CC341" s="161"/>
      <c r="CD341" s="28"/>
      <c r="CF341" s="190"/>
      <c r="CI341" s="76"/>
      <c r="CJ341" s="91"/>
      <c r="CR341" s="190"/>
      <c r="CU341" s="76"/>
      <c r="CV341" s="91"/>
      <c r="DD341" s="190"/>
      <c r="DG341" s="76"/>
      <c r="DH341" s="91"/>
      <c r="DP341" s="190"/>
      <c r="DS341" s="76"/>
      <c r="DT341" s="91"/>
      <c r="EB341" s="190"/>
      <c r="EE341" s="76"/>
      <c r="EF341" s="91"/>
      <c r="EN341" s="190"/>
      <c r="EQ341" s="76"/>
      <c r="ER341" s="91"/>
      <c r="EZ341" s="190"/>
      <c r="FC341" s="76"/>
      <c r="FD341" s="91"/>
      <c r="FL341" s="190"/>
      <c r="FO341" s="76"/>
      <c r="FP341" s="91"/>
      <c r="FX341" s="190"/>
      <c r="GA341" s="76"/>
      <c r="GB341" s="91"/>
      <c r="GJ341" s="190"/>
      <c r="GM341" s="76"/>
      <c r="GN341" s="91"/>
      <c r="GV341" s="190"/>
      <c r="GY341" s="76"/>
      <c r="GZ341" s="91"/>
      <c r="HH341" s="190"/>
      <c r="IL341" s="1"/>
      <c r="IX341" s="1"/>
    </row>
    <row r="342" spans="3:258" x14ac:dyDescent="0.6">
      <c r="C342" s="59"/>
      <c r="D342" s="269"/>
      <c r="E342" s="28"/>
      <c r="F342" s="57"/>
      <c r="G342" s="28"/>
      <c r="H342" s="152"/>
      <c r="I342" s="158"/>
      <c r="J342" s="28"/>
      <c r="L342" s="190"/>
      <c r="O342" s="59"/>
      <c r="P342" s="159"/>
      <c r="Q342" s="99"/>
      <c r="R342" s="57"/>
      <c r="S342" s="28"/>
      <c r="T342" s="152"/>
      <c r="U342" s="265"/>
      <c r="X342" s="190"/>
      <c r="AA342" s="162"/>
      <c r="AB342" s="163"/>
      <c r="AF342" s="160"/>
      <c r="AG342" s="266"/>
      <c r="AH342" s="28"/>
      <c r="AJ342" s="190"/>
      <c r="AM342" s="162"/>
      <c r="AN342" s="163"/>
      <c r="AO342" s="99"/>
      <c r="AR342" s="160"/>
      <c r="AS342" s="266"/>
      <c r="AT342" s="28"/>
      <c r="AV342" s="190"/>
      <c r="AY342" s="162"/>
      <c r="AZ342" s="163"/>
      <c r="BD342" s="160"/>
      <c r="BE342" s="161"/>
      <c r="BF342" s="28"/>
      <c r="BH342" s="190"/>
      <c r="BK342" s="162">
        <v>46034</v>
      </c>
      <c r="BL342" s="163">
        <v>0.125</v>
      </c>
      <c r="BP342" s="160">
        <v>45961</v>
      </c>
      <c r="BQ342" s="161">
        <v>0.30599999999999999</v>
      </c>
      <c r="BR342" s="28"/>
      <c r="BT342" s="190">
        <f t="shared" si="158"/>
        <v>-0.10399999999999998</v>
      </c>
      <c r="BW342" s="162"/>
      <c r="BX342" s="163"/>
      <c r="CB342" s="160"/>
      <c r="CC342" s="161"/>
      <c r="CD342" s="28"/>
      <c r="CF342" s="190"/>
      <c r="CI342" s="76"/>
      <c r="CJ342" s="91"/>
      <c r="CR342" s="190"/>
      <c r="CU342" s="76"/>
      <c r="CV342" s="91"/>
      <c r="DD342" s="190"/>
      <c r="DG342" s="76"/>
      <c r="DH342" s="91"/>
      <c r="DP342" s="190"/>
      <c r="DS342" s="76"/>
      <c r="DT342" s="91"/>
      <c r="EB342" s="190"/>
      <c r="EE342" s="76"/>
      <c r="EF342" s="91"/>
      <c r="EN342" s="190"/>
      <c r="EQ342" s="76"/>
      <c r="ER342" s="91"/>
      <c r="EZ342" s="190"/>
      <c r="FC342" s="76"/>
      <c r="FD342" s="91"/>
      <c r="FL342" s="190"/>
      <c r="FO342" s="76"/>
      <c r="FP342" s="91"/>
      <c r="FX342" s="190"/>
      <c r="GA342" s="76"/>
      <c r="GB342" s="91"/>
      <c r="GJ342" s="190"/>
      <c r="GM342" s="76"/>
      <c r="GN342" s="91"/>
      <c r="GV342" s="190"/>
      <c r="GY342" s="76"/>
      <c r="GZ342" s="91"/>
      <c r="HH342" s="190"/>
      <c r="IL342" s="1"/>
      <c r="IX342" s="1"/>
    </row>
    <row r="343" spans="3:258" x14ac:dyDescent="0.6">
      <c r="C343" s="59"/>
      <c r="D343" s="269"/>
      <c r="E343" s="28"/>
      <c r="F343" s="57"/>
      <c r="G343" s="28"/>
      <c r="H343" s="152"/>
      <c r="I343" s="158"/>
      <c r="J343" s="28"/>
      <c r="L343" s="190"/>
      <c r="O343" s="59"/>
      <c r="P343" s="159"/>
      <c r="Q343" s="99"/>
      <c r="R343" s="57"/>
      <c r="S343" s="28"/>
      <c r="T343" s="152"/>
      <c r="U343" s="265"/>
      <c r="X343" s="190"/>
      <c r="AA343" s="162"/>
      <c r="AB343" s="163"/>
      <c r="AF343" s="160"/>
      <c r="AG343" s="266"/>
      <c r="AH343" s="28"/>
      <c r="AJ343" s="190"/>
      <c r="AM343" s="162"/>
      <c r="AN343" s="163"/>
      <c r="AO343" s="99"/>
      <c r="AR343" s="160"/>
      <c r="AS343" s="266"/>
      <c r="AT343" s="28"/>
      <c r="AV343" s="190"/>
      <c r="AY343" s="162"/>
      <c r="AZ343" s="163"/>
      <c r="BD343" s="160"/>
      <c r="BE343" s="161"/>
      <c r="BF343" s="28"/>
      <c r="BH343" s="190"/>
      <c r="BK343" s="162">
        <v>46035</v>
      </c>
      <c r="BL343" s="163">
        <v>3.5999999999999997E-2</v>
      </c>
      <c r="BP343" s="160">
        <v>45964</v>
      </c>
      <c r="BQ343" s="161">
        <v>0.17299999999999999</v>
      </c>
      <c r="BR343" s="28"/>
      <c r="BT343" s="190">
        <f t="shared" si="158"/>
        <v>-5.7999999999999982E-2</v>
      </c>
      <c r="BW343" s="162"/>
      <c r="BX343" s="163"/>
      <c r="CB343" s="160"/>
      <c r="CC343" s="161"/>
      <c r="CD343" s="28"/>
      <c r="CF343" s="190"/>
      <c r="CI343" s="76"/>
      <c r="CJ343" s="91"/>
      <c r="CL343" s="1"/>
      <c r="CM343" s="311"/>
      <c r="CR343" s="190"/>
      <c r="CU343" s="76"/>
      <c r="CV343" s="91"/>
      <c r="CX343" s="1"/>
      <c r="CY343" s="311"/>
      <c r="DD343" s="190"/>
      <c r="DG343" s="76"/>
      <c r="DH343" s="91"/>
      <c r="DJ343" s="1"/>
      <c r="DK343" s="311"/>
      <c r="DP343" s="190"/>
      <c r="DS343" s="76"/>
      <c r="DT343" s="91"/>
      <c r="EB343" s="190"/>
      <c r="EE343" s="76"/>
      <c r="EF343" s="91"/>
      <c r="EN343" s="190"/>
      <c r="EQ343" s="76"/>
      <c r="ER343" s="91"/>
      <c r="EZ343" s="190"/>
      <c r="FC343" s="76"/>
      <c r="FD343" s="91"/>
      <c r="FL343" s="190"/>
      <c r="FO343" s="76"/>
      <c r="FP343" s="91"/>
      <c r="FX343" s="190"/>
      <c r="GA343" s="76"/>
      <c r="GB343" s="91"/>
      <c r="GJ343" s="190"/>
      <c r="GM343" s="76"/>
      <c r="GN343" s="91"/>
      <c r="GV343" s="190"/>
      <c r="GY343" s="76"/>
      <c r="GZ343" s="91"/>
      <c r="HH343" s="190"/>
      <c r="IL343" s="1"/>
      <c r="IX343" s="1"/>
    </row>
    <row r="344" spans="3:258" x14ac:dyDescent="0.6">
      <c r="C344" s="59"/>
      <c r="D344" s="269"/>
      <c r="E344" s="28"/>
      <c r="F344" s="57"/>
      <c r="G344" s="28"/>
      <c r="H344" s="152"/>
      <c r="I344" s="158"/>
      <c r="J344" s="28"/>
      <c r="L344" s="190"/>
      <c r="O344" s="59"/>
      <c r="P344" s="159"/>
      <c r="Q344" s="99"/>
      <c r="R344" s="57"/>
      <c r="S344" s="28"/>
      <c r="T344" s="152"/>
      <c r="U344" s="265"/>
      <c r="X344" s="190"/>
      <c r="AA344" s="162"/>
      <c r="AB344" s="163"/>
      <c r="AF344" s="160"/>
      <c r="AG344" s="266"/>
      <c r="AH344" s="28"/>
      <c r="AJ344" s="190"/>
      <c r="AM344" s="162"/>
      <c r="AN344" s="163"/>
      <c r="AO344" s="99"/>
      <c r="AR344" s="160"/>
      <c r="AS344" s="266"/>
      <c r="AT344" s="28"/>
      <c r="AV344" s="190"/>
      <c r="AY344" s="162"/>
      <c r="AZ344" s="163"/>
      <c r="BD344" s="160"/>
      <c r="BE344" s="161"/>
      <c r="BF344" s="28"/>
      <c r="BH344" s="190"/>
      <c r="BK344" s="162">
        <v>46036</v>
      </c>
      <c r="BL344" s="163">
        <v>0.316</v>
      </c>
      <c r="BP344" s="160">
        <v>45965</v>
      </c>
      <c r="BQ344" s="161">
        <v>8.9999999999999993E-3</v>
      </c>
      <c r="BR344" s="28"/>
      <c r="BT344" s="190">
        <f t="shared" si="158"/>
        <v>0</v>
      </c>
      <c r="BW344" s="162"/>
      <c r="BX344" s="163"/>
      <c r="CB344" s="160"/>
      <c r="CC344" s="161"/>
      <c r="CD344" s="28"/>
      <c r="CF344" s="190"/>
      <c r="CI344" s="76"/>
      <c r="CJ344" s="91"/>
      <c r="CL344" s="1"/>
      <c r="CM344" s="311"/>
      <c r="CR344" s="190"/>
      <c r="CU344" s="76"/>
      <c r="CV344" s="91"/>
      <c r="CX344" s="1"/>
      <c r="CY344" s="311"/>
      <c r="DD344" s="190"/>
      <c r="DG344" s="76"/>
      <c r="DH344" s="91"/>
      <c r="DJ344" s="1"/>
      <c r="DK344" s="311"/>
      <c r="DP344" s="190"/>
      <c r="DS344" s="76"/>
      <c r="DT344" s="91"/>
      <c r="DV344" s="1"/>
      <c r="DW344" s="311"/>
      <c r="EB344" s="190"/>
      <c r="EE344" s="76"/>
      <c r="EF344" s="91"/>
      <c r="EH344" s="1"/>
      <c r="EI344" s="311"/>
      <c r="EN344" s="190"/>
      <c r="EQ344" s="76"/>
      <c r="ER344" s="91"/>
      <c r="ET344" s="1"/>
      <c r="EU344" s="311"/>
      <c r="EZ344" s="190"/>
      <c r="FC344" s="76"/>
      <c r="FD344" s="91"/>
      <c r="FF344" s="1"/>
      <c r="FG344" s="311"/>
      <c r="FL344" s="190"/>
      <c r="FO344" s="76"/>
      <c r="FP344" s="91"/>
      <c r="FR344" s="1"/>
      <c r="FS344" s="311"/>
      <c r="FX344" s="190"/>
      <c r="GA344" s="76"/>
      <c r="GB344" s="91"/>
      <c r="GD344" s="1"/>
      <c r="GE344" s="311"/>
      <c r="GJ344" s="190"/>
      <c r="GM344" s="76"/>
      <c r="GN344" s="91"/>
      <c r="GP344" s="1"/>
      <c r="GQ344" s="311"/>
      <c r="GV344" s="190"/>
      <c r="GY344" s="76"/>
      <c r="GZ344" s="91"/>
      <c r="HB344" s="1"/>
      <c r="HC344" s="311"/>
      <c r="HH344" s="190"/>
      <c r="IL344" s="1"/>
      <c r="IX344" s="1"/>
    </row>
    <row r="345" spans="3:258" x14ac:dyDescent="0.6">
      <c r="C345" s="59"/>
      <c r="D345" s="269"/>
      <c r="E345" s="28"/>
      <c r="F345" s="57"/>
      <c r="G345" s="28"/>
      <c r="H345" s="152"/>
      <c r="I345" s="158"/>
      <c r="J345" s="28"/>
      <c r="L345" s="190"/>
      <c r="O345" s="59"/>
      <c r="P345" s="159"/>
      <c r="Q345" s="99"/>
      <c r="R345" s="57"/>
      <c r="S345" s="28"/>
      <c r="T345" s="152"/>
      <c r="U345" s="265"/>
      <c r="X345" s="190"/>
      <c r="AA345" s="162"/>
      <c r="AB345" s="163"/>
      <c r="AF345" s="160"/>
      <c r="AG345" s="266"/>
      <c r="AH345" s="28"/>
      <c r="AJ345" s="190"/>
      <c r="AM345" s="162"/>
      <c r="AN345" s="163"/>
      <c r="AO345" s="99"/>
      <c r="AR345" s="160"/>
      <c r="AS345" s="266"/>
      <c r="AT345" s="28"/>
      <c r="AV345" s="190"/>
      <c r="AY345" s="162"/>
      <c r="AZ345" s="163"/>
      <c r="BD345" s="160"/>
      <c r="BE345" s="161"/>
      <c r="BF345" s="28"/>
      <c r="BH345" s="190"/>
      <c r="BK345" s="162">
        <v>46037</v>
      </c>
      <c r="BL345" s="163">
        <v>0.1</v>
      </c>
      <c r="BP345" s="160">
        <v>45966</v>
      </c>
      <c r="BQ345" s="161">
        <v>5.2999999999999999E-2</v>
      </c>
      <c r="BR345" s="28"/>
      <c r="BT345" s="190">
        <f t="shared" si="158"/>
        <v>-1.9999999999999997E-2</v>
      </c>
      <c r="BW345" s="162"/>
      <c r="BX345" s="163"/>
      <c r="CB345" s="160"/>
      <c r="CC345" s="161"/>
      <c r="CD345" s="28"/>
      <c r="CF345" s="190"/>
      <c r="CI345" s="76"/>
      <c r="CJ345" s="91"/>
      <c r="CL345" s="1"/>
      <c r="CM345" s="311"/>
      <c r="CR345" s="190"/>
      <c r="CU345" s="76"/>
      <c r="CV345" s="91"/>
      <c r="CX345" s="1"/>
      <c r="CY345" s="311"/>
      <c r="DD345" s="190"/>
      <c r="DG345" s="76"/>
      <c r="DH345" s="91"/>
      <c r="DJ345" s="1"/>
      <c r="DK345" s="311"/>
      <c r="DP345" s="190"/>
      <c r="DS345" s="76"/>
      <c r="DT345" s="91"/>
      <c r="DV345" s="1"/>
      <c r="DW345" s="311"/>
      <c r="EB345" s="190"/>
      <c r="EE345" s="76"/>
      <c r="EF345" s="91"/>
      <c r="EH345" s="1"/>
      <c r="EI345" s="311"/>
      <c r="EN345" s="190"/>
      <c r="EQ345" s="76"/>
      <c r="ER345" s="91"/>
      <c r="ET345" s="1"/>
      <c r="EU345" s="311"/>
      <c r="EZ345" s="190"/>
      <c r="FC345" s="76"/>
      <c r="FD345" s="91"/>
      <c r="FF345" s="1"/>
      <c r="FG345" s="311"/>
      <c r="FL345" s="190"/>
      <c r="FO345" s="76"/>
      <c r="FP345" s="91"/>
      <c r="FR345" s="1"/>
      <c r="FS345" s="311"/>
      <c r="FX345" s="190"/>
      <c r="GA345" s="76"/>
      <c r="GB345" s="91"/>
      <c r="GD345" s="1"/>
      <c r="GE345" s="311"/>
      <c r="GJ345" s="190"/>
      <c r="GM345" s="76"/>
      <c r="GN345" s="91"/>
      <c r="GP345" s="1"/>
      <c r="GQ345" s="311"/>
      <c r="GV345" s="190"/>
      <c r="GY345" s="76"/>
      <c r="GZ345" s="91"/>
      <c r="HB345" s="1"/>
      <c r="HC345" s="311"/>
      <c r="HH345" s="190"/>
      <c r="IL345" s="1"/>
      <c r="IX345" s="1"/>
    </row>
    <row r="346" spans="3:258" x14ac:dyDescent="0.6">
      <c r="C346" s="59"/>
      <c r="D346" s="269"/>
      <c r="E346" s="28"/>
      <c r="F346" s="57"/>
      <c r="G346" s="28"/>
      <c r="H346" s="152"/>
      <c r="I346" s="158"/>
      <c r="J346" s="28"/>
      <c r="L346" s="190"/>
      <c r="O346" s="59"/>
      <c r="P346" s="159"/>
      <c r="Q346" s="99"/>
      <c r="R346" s="57"/>
      <c r="S346" s="28"/>
      <c r="T346" s="152"/>
      <c r="U346" s="265"/>
      <c r="X346" s="190"/>
      <c r="AA346" s="162"/>
      <c r="AB346" s="163"/>
      <c r="AF346" s="160"/>
      <c r="AG346" s="266"/>
      <c r="AH346" s="28"/>
      <c r="AJ346" s="190"/>
      <c r="AM346" s="162"/>
      <c r="AN346" s="163"/>
      <c r="AO346" s="99"/>
      <c r="AR346" s="160"/>
      <c r="AS346" s="266"/>
      <c r="AT346" s="28"/>
      <c r="AV346" s="190"/>
      <c r="AY346" s="162"/>
      <c r="AZ346" s="163"/>
      <c r="BD346" s="160"/>
      <c r="BE346" s="161"/>
      <c r="BF346" s="28"/>
      <c r="BH346" s="190"/>
      <c r="BK346" s="162">
        <v>46038</v>
      </c>
      <c r="BL346" s="163">
        <v>5.6000000000000001E-2</v>
      </c>
      <c r="BP346" s="160">
        <v>45967</v>
      </c>
      <c r="BQ346" s="161">
        <v>0.14599999999999999</v>
      </c>
      <c r="BR346" s="28"/>
      <c r="BT346" s="190">
        <f t="shared" si="158"/>
        <v>-0.11899999999999999</v>
      </c>
      <c r="BW346" s="162"/>
      <c r="BX346" s="163"/>
      <c r="CB346" s="160"/>
      <c r="CC346" s="161"/>
      <c r="CD346" s="28"/>
      <c r="CF346" s="190"/>
      <c r="CI346" s="76"/>
      <c r="CJ346" s="91"/>
      <c r="CL346" s="1"/>
      <c r="CM346" s="311"/>
      <c r="CR346" s="190"/>
      <c r="CU346" s="76"/>
      <c r="CV346" s="91"/>
      <c r="CX346" s="1"/>
      <c r="CY346" s="311"/>
      <c r="DD346" s="190"/>
      <c r="DG346" s="76"/>
      <c r="DH346" s="91"/>
      <c r="DJ346" s="1"/>
      <c r="DK346" s="311"/>
      <c r="DP346" s="190"/>
      <c r="DS346" s="76"/>
      <c r="DT346" s="91"/>
      <c r="DV346" s="1"/>
      <c r="DW346" s="311"/>
      <c r="EB346" s="190"/>
      <c r="EE346" s="76"/>
      <c r="EF346" s="91"/>
      <c r="EH346" s="1"/>
      <c r="EI346" s="311"/>
      <c r="EN346" s="190"/>
      <c r="EQ346" s="76"/>
      <c r="ER346" s="91"/>
      <c r="ET346" s="1"/>
      <c r="EU346" s="311"/>
      <c r="EZ346" s="190"/>
      <c r="FC346" s="76"/>
      <c r="FD346" s="91"/>
      <c r="FF346" s="1"/>
      <c r="FG346" s="311"/>
      <c r="FL346" s="190"/>
      <c r="FO346" s="76"/>
      <c r="FP346" s="91"/>
      <c r="FR346" s="1"/>
      <c r="FS346" s="311"/>
      <c r="FX346" s="190"/>
      <c r="GA346" s="76"/>
      <c r="GB346" s="91"/>
      <c r="GD346" s="1"/>
      <c r="GE346" s="311"/>
      <c r="GJ346" s="190"/>
      <c r="GM346" s="76"/>
      <c r="GN346" s="91"/>
      <c r="GP346" s="1"/>
      <c r="GQ346" s="311"/>
      <c r="GV346" s="190"/>
      <c r="GY346" s="76"/>
      <c r="GZ346" s="91"/>
      <c r="HB346" s="1"/>
      <c r="HC346" s="311"/>
      <c r="HH346" s="190"/>
      <c r="IL346" s="1"/>
      <c r="IX346" s="1"/>
    </row>
    <row r="347" spans="3:258" x14ac:dyDescent="0.6">
      <c r="C347" s="59"/>
      <c r="D347" s="269"/>
      <c r="E347" s="28"/>
      <c r="F347" s="57"/>
      <c r="G347" s="28"/>
      <c r="H347" s="152"/>
      <c r="I347" s="158"/>
      <c r="J347" s="28"/>
      <c r="L347" s="190"/>
      <c r="O347" s="59"/>
      <c r="P347" s="159"/>
      <c r="Q347" s="99"/>
      <c r="R347" s="57"/>
      <c r="S347" s="28"/>
      <c r="T347" s="152"/>
      <c r="U347" s="265"/>
      <c r="X347" s="190"/>
      <c r="AA347" s="162"/>
      <c r="AB347" s="163"/>
      <c r="AF347" s="160"/>
      <c r="AG347" s="266"/>
      <c r="AH347" s="28"/>
      <c r="AJ347" s="190"/>
      <c r="AM347" s="162"/>
      <c r="AN347" s="163"/>
      <c r="AO347" s="99"/>
      <c r="AR347" s="160"/>
      <c r="AS347" s="266"/>
      <c r="AT347" s="28"/>
      <c r="AV347" s="190"/>
      <c r="AY347" s="162"/>
      <c r="AZ347" s="163"/>
      <c r="BD347" s="160"/>
      <c r="BE347" s="161"/>
      <c r="BF347" s="28"/>
      <c r="BH347" s="190"/>
      <c r="BK347" s="162">
        <v>46042</v>
      </c>
      <c r="BL347" s="163">
        <v>7.6999999999999999E-2</v>
      </c>
      <c r="BP347" s="160">
        <v>45968</v>
      </c>
      <c r="BQ347" s="161">
        <v>0.46899999999999997</v>
      </c>
      <c r="BR347" s="28"/>
      <c r="BT347" s="190">
        <f t="shared" si="158"/>
        <v>-0.11699999999999999</v>
      </c>
      <c r="BW347" s="162"/>
      <c r="BX347" s="163"/>
      <c r="CB347" s="160"/>
      <c r="CC347" s="161"/>
      <c r="CD347" s="28"/>
      <c r="CF347" s="190"/>
      <c r="CI347" s="76"/>
      <c r="CJ347" s="91"/>
      <c r="CL347" s="1"/>
      <c r="CM347" s="311"/>
      <c r="CR347" s="190"/>
      <c r="CU347" s="76"/>
      <c r="CV347" s="91"/>
      <c r="CX347" s="1"/>
      <c r="CY347" s="311"/>
      <c r="DD347" s="190"/>
      <c r="DG347" s="76"/>
      <c r="DH347" s="91"/>
      <c r="DJ347" s="1"/>
      <c r="DK347" s="311"/>
      <c r="DP347" s="190"/>
      <c r="DS347" s="76"/>
      <c r="DT347" s="91"/>
      <c r="DV347" s="1"/>
      <c r="DW347" s="311"/>
      <c r="EB347" s="190"/>
      <c r="EE347" s="76"/>
      <c r="EF347" s="91"/>
      <c r="EH347" s="1"/>
      <c r="EI347" s="311"/>
      <c r="EN347" s="190"/>
      <c r="EQ347" s="76"/>
      <c r="ER347" s="91"/>
      <c r="ET347" s="1"/>
      <c r="EU347" s="311"/>
      <c r="EZ347" s="190"/>
      <c r="FC347" s="76"/>
      <c r="FD347" s="91"/>
      <c r="FF347" s="1"/>
      <c r="FG347" s="311"/>
      <c r="FL347" s="190"/>
      <c r="FO347" s="76"/>
      <c r="FP347" s="91"/>
      <c r="FR347" s="1"/>
      <c r="FS347" s="311"/>
      <c r="FX347" s="190"/>
      <c r="GA347" s="76"/>
      <c r="GB347" s="91"/>
      <c r="GD347" s="1"/>
      <c r="GE347" s="311"/>
      <c r="GJ347" s="190"/>
      <c r="GM347" s="76"/>
      <c r="GN347" s="91"/>
      <c r="GP347" s="1"/>
      <c r="GQ347" s="311"/>
      <c r="GV347" s="190"/>
      <c r="GY347" s="76"/>
      <c r="GZ347" s="91"/>
      <c r="HB347" s="1"/>
      <c r="HC347" s="311"/>
      <c r="HH347" s="190"/>
      <c r="IL347" s="1"/>
      <c r="IX347" s="1"/>
    </row>
    <row r="348" spans="3:258" x14ac:dyDescent="0.6">
      <c r="C348" s="59"/>
      <c r="D348" s="269"/>
      <c r="E348" s="28"/>
      <c r="F348" s="57"/>
      <c r="G348" s="28"/>
      <c r="H348" s="152"/>
      <c r="I348" s="158"/>
      <c r="J348" s="28"/>
      <c r="L348" s="190"/>
      <c r="O348" s="59"/>
      <c r="P348" s="159"/>
      <c r="Q348" s="99"/>
      <c r="R348" s="57"/>
      <c r="S348" s="28"/>
      <c r="T348" s="152"/>
      <c r="U348" s="265"/>
      <c r="X348" s="190"/>
      <c r="AA348" s="162"/>
      <c r="AB348" s="163"/>
      <c r="AF348" s="160"/>
      <c r="AG348" s="266"/>
      <c r="AH348" s="28"/>
      <c r="AJ348" s="190"/>
      <c r="AM348" s="162"/>
      <c r="AN348" s="163"/>
      <c r="AO348" s="99"/>
      <c r="AR348" s="160"/>
      <c r="AS348" s="266"/>
      <c r="AT348" s="28"/>
      <c r="AV348" s="190"/>
      <c r="AY348" s="162"/>
      <c r="AZ348" s="163"/>
      <c r="BD348" s="160"/>
      <c r="BE348" s="161"/>
      <c r="BF348" s="28"/>
      <c r="BH348" s="190"/>
      <c r="BK348" s="162">
        <v>46043</v>
      </c>
      <c r="BL348" s="163">
        <v>7.8E-2</v>
      </c>
      <c r="BP348" s="160">
        <v>45971</v>
      </c>
      <c r="BQ348" s="161">
        <v>0.4</v>
      </c>
      <c r="BR348" s="28"/>
      <c r="BT348" s="190">
        <f t="shared" si="158"/>
        <v>-0.127</v>
      </c>
      <c r="BW348" s="162"/>
      <c r="BX348" s="163"/>
      <c r="CB348" s="160"/>
      <c r="CC348" s="161"/>
      <c r="CD348" s="28"/>
      <c r="CF348" s="190"/>
      <c r="CI348" s="76"/>
      <c r="CJ348" s="91"/>
      <c r="CL348" s="1"/>
      <c r="CM348" s="311"/>
      <c r="CR348" s="190"/>
      <c r="CU348" s="76"/>
      <c r="CV348" s="91"/>
      <c r="CX348" s="1"/>
      <c r="CY348" s="311"/>
      <c r="DD348" s="190"/>
      <c r="DG348" s="76"/>
      <c r="DH348" s="91"/>
      <c r="DJ348" s="1"/>
      <c r="DK348" s="311"/>
      <c r="DP348" s="190"/>
      <c r="DS348" s="76"/>
      <c r="DT348" s="91"/>
      <c r="DV348" s="1"/>
      <c r="DW348" s="311"/>
      <c r="EB348" s="190"/>
      <c r="EE348" s="76"/>
      <c r="EF348" s="91"/>
      <c r="EH348" s="1"/>
      <c r="EI348" s="311"/>
      <c r="EN348" s="190"/>
      <c r="EQ348" s="76"/>
      <c r="ER348" s="91"/>
      <c r="ET348" s="1"/>
      <c r="EU348" s="311"/>
      <c r="EZ348" s="190"/>
      <c r="FC348" s="76"/>
      <c r="FD348" s="91"/>
      <c r="FF348" s="1"/>
      <c r="FG348" s="311"/>
      <c r="FL348" s="190"/>
      <c r="FO348" s="76"/>
      <c r="FP348" s="91"/>
      <c r="FR348" s="1"/>
      <c r="FS348" s="311"/>
      <c r="FX348" s="190"/>
      <c r="GA348" s="76"/>
      <c r="GB348" s="91"/>
      <c r="GD348" s="1"/>
      <c r="GE348" s="311"/>
      <c r="GJ348" s="190"/>
      <c r="GM348" s="76"/>
      <c r="GN348" s="91"/>
      <c r="GP348" s="1"/>
      <c r="GQ348" s="311"/>
      <c r="GV348" s="190"/>
      <c r="GY348" s="76"/>
      <c r="GZ348" s="91"/>
      <c r="HB348" s="1"/>
      <c r="HC348" s="311"/>
      <c r="HH348" s="190"/>
      <c r="IL348" s="1"/>
      <c r="IX348" s="1"/>
    </row>
    <row r="349" spans="3:258" x14ac:dyDescent="0.6">
      <c r="C349" s="59"/>
      <c r="D349" s="269"/>
      <c r="E349" s="28"/>
      <c r="F349" s="57"/>
      <c r="G349" s="28"/>
      <c r="H349" s="152"/>
      <c r="I349" s="158"/>
      <c r="J349" s="28"/>
      <c r="L349" s="190"/>
      <c r="O349" s="59"/>
      <c r="P349" s="159"/>
      <c r="Q349" s="99"/>
      <c r="R349" s="57"/>
      <c r="S349" s="28"/>
      <c r="T349" s="152"/>
      <c r="U349" s="265"/>
      <c r="X349" s="190"/>
      <c r="AA349" s="162"/>
      <c r="AB349" s="163"/>
      <c r="AF349" s="160"/>
      <c r="AG349" s="266"/>
      <c r="AH349" s="28"/>
      <c r="AJ349" s="190"/>
      <c r="AM349" s="162"/>
      <c r="AN349" s="163"/>
      <c r="AO349" s="99"/>
      <c r="AR349" s="160"/>
      <c r="AS349" s="266"/>
      <c r="AT349" s="28"/>
      <c r="AV349" s="190"/>
      <c r="AY349" s="162"/>
      <c r="AZ349" s="163"/>
      <c r="BD349" s="160"/>
      <c r="BE349" s="161"/>
      <c r="BF349" s="28"/>
      <c r="BH349" s="190"/>
      <c r="BK349" s="162">
        <v>46044</v>
      </c>
      <c r="BL349" s="163">
        <v>4.0000000000000001E-3</v>
      </c>
      <c r="BP349" s="160">
        <v>45973</v>
      </c>
      <c r="BQ349" s="161">
        <v>0.152</v>
      </c>
      <c r="BR349" s="28"/>
      <c r="BT349" s="190">
        <f t="shared" si="158"/>
        <v>-4.2999999999999997E-2</v>
      </c>
      <c r="BW349" s="162"/>
      <c r="BX349" s="163"/>
      <c r="CB349" s="160"/>
      <c r="CC349" s="161"/>
      <c r="CD349" s="28"/>
      <c r="CF349" s="190"/>
      <c r="CI349" s="76"/>
      <c r="CJ349" s="91"/>
      <c r="CL349" s="1"/>
      <c r="CM349" s="311"/>
      <c r="CR349" s="190"/>
      <c r="CU349" s="76"/>
      <c r="CV349" s="91"/>
      <c r="CX349" s="1"/>
      <c r="CY349" s="311"/>
      <c r="DD349" s="190"/>
      <c r="DG349" s="76"/>
      <c r="DH349" s="91"/>
      <c r="DJ349" s="1"/>
      <c r="DK349" s="311"/>
      <c r="DP349" s="190"/>
      <c r="DS349" s="76"/>
      <c r="DT349" s="91"/>
      <c r="DV349" s="1"/>
      <c r="DW349" s="311"/>
      <c r="EB349" s="190"/>
      <c r="EE349" s="76"/>
      <c r="EF349" s="91"/>
      <c r="EH349" s="1"/>
      <c r="EI349" s="311"/>
      <c r="EN349" s="190"/>
      <c r="EQ349" s="76"/>
      <c r="ER349" s="91"/>
      <c r="ET349" s="1"/>
      <c r="EU349" s="311"/>
      <c r="EZ349" s="190"/>
      <c r="FC349" s="76"/>
      <c r="FD349" s="91"/>
      <c r="FF349" s="1"/>
      <c r="FG349" s="311"/>
      <c r="FL349" s="190"/>
      <c r="FO349" s="76"/>
      <c r="FP349" s="91"/>
      <c r="FR349" s="1"/>
      <c r="FS349" s="311"/>
      <c r="FX349" s="190"/>
      <c r="GA349" s="76"/>
      <c r="GB349" s="91"/>
      <c r="GD349" s="1"/>
      <c r="GE349" s="311"/>
      <c r="GJ349" s="190"/>
      <c r="GM349" s="76"/>
      <c r="GN349" s="91"/>
      <c r="GP349" s="1"/>
      <c r="GQ349" s="311"/>
      <c r="GV349" s="190"/>
      <c r="GY349" s="76"/>
      <c r="GZ349" s="91"/>
      <c r="HB349" s="1"/>
      <c r="HC349" s="311"/>
      <c r="HH349" s="190"/>
      <c r="IL349" s="1"/>
      <c r="IX349" s="1"/>
    </row>
    <row r="350" spans="3:258" x14ac:dyDescent="0.6">
      <c r="C350" s="59"/>
      <c r="D350" s="269"/>
      <c r="E350" s="28"/>
      <c r="F350" s="57"/>
      <c r="G350" s="28"/>
      <c r="H350" s="152"/>
      <c r="I350" s="158"/>
      <c r="J350" s="28"/>
      <c r="L350" s="190"/>
      <c r="O350" s="59"/>
      <c r="P350" s="159"/>
      <c r="Q350" s="99"/>
      <c r="R350" s="57"/>
      <c r="S350" s="28"/>
      <c r="T350" s="152"/>
      <c r="U350" s="265"/>
      <c r="X350" s="190"/>
      <c r="AA350" s="162"/>
      <c r="AB350" s="163"/>
      <c r="AF350" s="160"/>
      <c r="AG350" s="266"/>
      <c r="AH350" s="28"/>
      <c r="AJ350" s="190"/>
      <c r="AM350" s="162"/>
      <c r="AN350" s="163"/>
      <c r="AO350" s="99"/>
      <c r="AR350" s="160"/>
      <c r="AS350" s="266"/>
      <c r="AT350" s="28"/>
      <c r="AV350" s="190"/>
      <c r="AY350" s="162"/>
      <c r="AZ350" s="163"/>
      <c r="BD350" s="160"/>
      <c r="BE350" s="161"/>
      <c r="BF350" s="28"/>
      <c r="BH350" s="190"/>
      <c r="BK350" s="162">
        <v>46045</v>
      </c>
      <c r="BL350" s="163">
        <v>1.6E-2</v>
      </c>
      <c r="BP350" s="160">
        <v>45974</v>
      </c>
      <c r="BQ350" s="161">
        <v>0.11899999999999999</v>
      </c>
      <c r="BR350" s="28"/>
      <c r="BT350" s="190">
        <f t="shared" si="158"/>
        <v>-4.0999999999999995E-2</v>
      </c>
      <c r="BW350" s="162"/>
      <c r="BX350" s="163"/>
      <c r="CB350" s="160"/>
      <c r="CC350" s="161"/>
      <c r="CD350" s="28"/>
      <c r="CF350" s="190"/>
      <c r="CI350" s="76"/>
      <c r="CJ350" s="91"/>
      <c r="CL350" s="1"/>
      <c r="CM350" s="311"/>
      <c r="CR350" s="190"/>
      <c r="CU350" s="76"/>
      <c r="CV350" s="91"/>
      <c r="CX350" s="1"/>
      <c r="CY350" s="311"/>
      <c r="DD350" s="190"/>
      <c r="DG350" s="76"/>
      <c r="DH350" s="91"/>
      <c r="DJ350" s="1"/>
      <c r="DK350" s="311"/>
      <c r="DP350" s="190"/>
      <c r="DS350" s="76"/>
      <c r="DT350" s="91"/>
      <c r="DV350" s="1"/>
      <c r="DW350" s="311"/>
      <c r="EB350" s="190"/>
      <c r="EE350" s="76"/>
      <c r="EF350" s="91"/>
      <c r="EH350" s="1"/>
      <c r="EI350" s="311"/>
      <c r="EN350" s="190"/>
      <c r="EQ350" s="76"/>
      <c r="ER350" s="91"/>
      <c r="ET350" s="1"/>
      <c r="EU350" s="311"/>
      <c r="EZ350" s="190"/>
      <c r="FC350" s="76"/>
      <c r="FD350" s="91"/>
      <c r="FF350" s="1"/>
      <c r="FG350" s="311"/>
      <c r="FL350" s="190"/>
      <c r="FO350" s="76"/>
      <c r="FP350" s="91"/>
      <c r="FR350" s="1"/>
      <c r="FS350" s="311"/>
      <c r="FX350" s="190"/>
      <c r="GA350" s="76"/>
      <c r="GB350" s="91"/>
      <c r="GD350" s="1"/>
      <c r="GE350" s="311"/>
      <c r="GJ350" s="190"/>
      <c r="GM350" s="76"/>
      <c r="GN350" s="91"/>
      <c r="GP350" s="1"/>
      <c r="GQ350" s="311"/>
      <c r="GV350" s="190"/>
      <c r="GY350" s="76"/>
      <c r="GZ350" s="91"/>
      <c r="HB350" s="1"/>
      <c r="HC350" s="311"/>
      <c r="HH350" s="190"/>
      <c r="IL350" s="1"/>
      <c r="IX350" s="1"/>
    </row>
    <row r="351" spans="3:258" x14ac:dyDescent="0.6">
      <c r="C351" s="59"/>
      <c r="D351" s="269"/>
      <c r="E351" s="28"/>
      <c r="F351" s="57"/>
      <c r="G351" s="28"/>
      <c r="H351" s="152"/>
      <c r="I351" s="158"/>
      <c r="J351" s="28"/>
      <c r="L351" s="190"/>
      <c r="O351" s="59"/>
      <c r="P351" s="159"/>
      <c r="Q351" s="99"/>
      <c r="R351" s="57"/>
      <c r="S351" s="28"/>
      <c r="T351" s="152"/>
      <c r="U351" s="265"/>
      <c r="X351" s="190"/>
      <c r="AA351" s="162"/>
      <c r="AB351" s="163"/>
      <c r="AF351" s="160"/>
      <c r="AG351" s="266"/>
      <c r="AH351" s="28"/>
      <c r="AJ351" s="190"/>
      <c r="AM351" s="162"/>
      <c r="AN351" s="163"/>
      <c r="AO351" s="99"/>
      <c r="AR351" s="160"/>
      <c r="AS351" s="266"/>
      <c r="AT351" s="28"/>
      <c r="AV351" s="190"/>
      <c r="AY351" s="162"/>
      <c r="AZ351" s="163"/>
      <c r="BD351" s="160"/>
      <c r="BE351" s="161"/>
      <c r="BF351" s="28"/>
      <c r="BH351" s="190"/>
      <c r="BK351" s="162">
        <v>46048</v>
      </c>
      <c r="BL351" s="163">
        <v>1.7999999999999999E-2</v>
      </c>
      <c r="BP351" s="160">
        <v>45975</v>
      </c>
      <c r="BQ351" s="161">
        <v>0.51600000000000001</v>
      </c>
      <c r="BR351" s="28"/>
      <c r="BT351" s="190">
        <f t="shared" si="158"/>
        <v>-0.128</v>
      </c>
      <c r="BW351" s="162"/>
      <c r="BX351" s="163"/>
      <c r="CB351" s="160"/>
      <c r="CC351" s="161"/>
      <c r="CD351" s="28"/>
      <c r="CF351" s="190"/>
      <c r="CI351" s="76"/>
      <c r="CJ351" s="91"/>
      <c r="CL351" s="1"/>
      <c r="CM351" s="311"/>
      <c r="CR351" s="190"/>
      <c r="CU351" s="76"/>
      <c r="CV351" s="91"/>
      <c r="CX351" s="1"/>
      <c r="CY351" s="311"/>
      <c r="DD351" s="190"/>
      <c r="DG351" s="76"/>
      <c r="DH351" s="91"/>
      <c r="DJ351" s="1"/>
      <c r="DK351" s="311"/>
      <c r="DP351" s="190"/>
      <c r="DS351" s="76"/>
      <c r="DT351" s="91"/>
      <c r="DV351" s="1"/>
      <c r="DW351" s="311"/>
      <c r="EB351" s="190"/>
      <c r="EE351" s="76"/>
      <c r="EF351" s="91"/>
      <c r="EH351" s="1"/>
      <c r="EI351" s="311"/>
      <c r="EN351" s="190"/>
      <c r="EQ351" s="76"/>
      <c r="ER351" s="91"/>
      <c r="ET351" s="1"/>
      <c r="EU351" s="311"/>
      <c r="EZ351" s="190"/>
      <c r="FC351" s="76"/>
      <c r="FD351" s="91"/>
      <c r="FF351" s="1"/>
      <c r="FG351" s="311"/>
      <c r="FL351" s="190"/>
      <c r="FO351" s="76"/>
      <c r="FP351" s="91"/>
      <c r="FR351" s="1"/>
      <c r="FS351" s="311"/>
      <c r="FX351" s="190"/>
      <c r="GA351" s="76"/>
      <c r="GB351" s="91"/>
      <c r="GD351" s="1"/>
      <c r="GE351" s="311"/>
      <c r="GJ351" s="190"/>
      <c r="GM351" s="76"/>
      <c r="GN351" s="91"/>
      <c r="GP351" s="1"/>
      <c r="GQ351" s="311"/>
      <c r="GV351" s="190"/>
      <c r="GY351" s="76"/>
      <c r="GZ351" s="91"/>
      <c r="HB351" s="1"/>
      <c r="HC351" s="311"/>
      <c r="HH351" s="190"/>
      <c r="IL351" s="1"/>
      <c r="IX351" s="1"/>
    </row>
    <row r="352" spans="3:258" x14ac:dyDescent="0.6">
      <c r="C352" s="59"/>
      <c r="D352" s="269"/>
      <c r="E352" s="28"/>
      <c r="F352" s="57"/>
      <c r="G352" s="28"/>
      <c r="H352" s="152"/>
      <c r="I352" s="158"/>
      <c r="J352" s="28"/>
      <c r="L352" s="190"/>
      <c r="O352" s="59"/>
      <c r="P352" s="159"/>
      <c r="Q352" s="99"/>
      <c r="R352" s="57"/>
      <c r="S352" s="28"/>
      <c r="T352" s="152"/>
      <c r="U352" s="265"/>
      <c r="X352" s="190"/>
      <c r="AA352" s="162"/>
      <c r="AB352" s="163"/>
      <c r="AF352" s="160"/>
      <c r="AG352" s="266"/>
      <c r="AH352" s="28"/>
      <c r="AJ352" s="190"/>
      <c r="AM352" s="162"/>
      <c r="AN352" s="163"/>
      <c r="AO352" s="99"/>
      <c r="AR352" s="160"/>
      <c r="AS352" s="266"/>
      <c r="AT352" s="28"/>
      <c r="AV352" s="190"/>
      <c r="AY352" s="162"/>
      <c r="AZ352" s="163"/>
      <c r="BD352" s="160"/>
      <c r="BE352" s="161"/>
      <c r="BF352" s="28"/>
      <c r="BH352" s="190"/>
      <c r="BK352" s="162">
        <v>46049</v>
      </c>
      <c r="BL352" s="163">
        <v>0.12</v>
      </c>
      <c r="BP352" s="160">
        <v>45978</v>
      </c>
      <c r="BQ352" s="161">
        <v>0.67900000000000005</v>
      </c>
      <c r="BR352" s="28"/>
      <c r="BT352" s="190">
        <f t="shared" si="158"/>
        <v>-0.35500000000000004</v>
      </c>
      <c r="BW352" s="162"/>
      <c r="BX352" s="163"/>
      <c r="CB352" s="160"/>
      <c r="CC352" s="161"/>
      <c r="CD352" s="28"/>
      <c r="CF352" s="190"/>
      <c r="CI352" s="76"/>
      <c r="CJ352" s="91"/>
      <c r="CL352" s="1"/>
      <c r="CM352" s="311"/>
      <c r="CR352" s="190"/>
      <c r="CU352" s="76"/>
      <c r="CV352" s="91"/>
      <c r="CX352" s="1"/>
      <c r="CY352" s="311"/>
      <c r="DD352" s="190"/>
      <c r="DG352" s="76"/>
      <c r="DH352" s="91"/>
      <c r="DJ352" s="1"/>
      <c r="DK352" s="311"/>
      <c r="DP352" s="190"/>
      <c r="DS352" s="76"/>
      <c r="DT352" s="91"/>
      <c r="DV352" s="1"/>
      <c r="DW352" s="311"/>
      <c r="EB352" s="190"/>
      <c r="EE352" s="76"/>
      <c r="EF352" s="91"/>
      <c r="EH352" s="1"/>
      <c r="EI352" s="311"/>
      <c r="EN352" s="190"/>
      <c r="EQ352" s="76"/>
      <c r="ER352" s="91"/>
      <c r="ET352" s="1"/>
      <c r="EU352" s="311"/>
      <c r="EZ352" s="190"/>
      <c r="FC352" s="76"/>
      <c r="FD352" s="91"/>
      <c r="FF352" s="1"/>
      <c r="FG352" s="311"/>
      <c r="FL352" s="190"/>
      <c r="FO352" s="76"/>
      <c r="FP352" s="91"/>
      <c r="FR352" s="1"/>
      <c r="FS352" s="311"/>
      <c r="FX352" s="190"/>
      <c r="GA352" s="76"/>
      <c r="GB352" s="91"/>
      <c r="GD352" s="1"/>
      <c r="GE352" s="311"/>
      <c r="GJ352" s="190"/>
      <c r="GM352" s="76"/>
      <c r="GN352" s="91"/>
      <c r="GP352" s="1"/>
      <c r="GQ352" s="311"/>
      <c r="GV352" s="190"/>
      <c r="GY352" s="76"/>
      <c r="GZ352" s="91"/>
      <c r="HB352" s="1"/>
      <c r="HC352" s="311"/>
      <c r="HH352" s="190"/>
      <c r="IL352" s="1"/>
      <c r="IX352" s="1"/>
    </row>
    <row r="353" spans="3:258" x14ac:dyDescent="0.6">
      <c r="C353" s="59"/>
      <c r="D353" s="269"/>
      <c r="E353" s="28"/>
      <c r="F353" s="57"/>
      <c r="G353" s="28"/>
      <c r="H353" s="152"/>
      <c r="I353" s="158"/>
      <c r="J353" s="28"/>
      <c r="L353" s="190"/>
      <c r="O353" s="59"/>
      <c r="P353" s="159"/>
      <c r="Q353" s="99"/>
      <c r="R353" s="57"/>
      <c r="S353" s="28"/>
      <c r="T353" s="152"/>
      <c r="U353" s="265"/>
      <c r="X353" s="190"/>
      <c r="AA353" s="162"/>
      <c r="AB353" s="163"/>
      <c r="AF353" s="160"/>
      <c r="AG353" s="266"/>
      <c r="AH353" s="28"/>
      <c r="AJ353" s="190"/>
      <c r="AM353" s="162"/>
      <c r="AN353" s="163"/>
      <c r="AO353" s="99"/>
      <c r="AR353" s="160"/>
      <c r="AS353" s="266"/>
      <c r="AT353" s="28"/>
      <c r="AV353" s="190"/>
      <c r="AY353" s="162"/>
      <c r="AZ353" s="163"/>
      <c r="BD353" s="160"/>
      <c r="BE353" s="161"/>
      <c r="BF353" s="28"/>
      <c r="BH353" s="190"/>
      <c r="BK353" s="162">
        <v>46050</v>
      </c>
      <c r="BL353" s="163">
        <v>0.05</v>
      </c>
      <c r="BP353" s="160">
        <v>45979</v>
      </c>
      <c r="BQ353" s="161">
        <v>6.9000000000000006E-2</v>
      </c>
      <c r="BR353" s="28"/>
      <c r="BT353" s="190">
        <f t="shared" si="158"/>
        <v>-2.6000000000000009E-2</v>
      </c>
      <c r="BW353" s="162"/>
      <c r="BX353" s="163"/>
      <c r="CB353" s="160"/>
      <c r="CC353" s="161"/>
      <c r="CD353" s="28"/>
      <c r="CF353" s="190"/>
      <c r="CI353" s="76"/>
      <c r="CJ353" s="91"/>
      <c r="CL353" s="1"/>
      <c r="CM353" s="311"/>
      <c r="CR353" s="190"/>
      <c r="CU353" s="76"/>
      <c r="CV353" s="91"/>
      <c r="CX353" s="1"/>
      <c r="CY353" s="311"/>
      <c r="DD353" s="190"/>
      <c r="DG353" s="76"/>
      <c r="DH353" s="91"/>
      <c r="DJ353" s="1"/>
      <c r="DK353" s="311"/>
      <c r="DP353" s="190"/>
      <c r="DS353" s="76"/>
      <c r="DT353" s="91"/>
      <c r="DV353" s="1"/>
      <c r="DW353" s="311"/>
      <c r="EB353" s="190"/>
      <c r="EE353" s="76"/>
      <c r="EF353" s="91"/>
      <c r="EH353" s="1"/>
      <c r="EI353" s="311"/>
      <c r="EN353" s="190"/>
      <c r="EQ353" s="76"/>
      <c r="ER353" s="91"/>
      <c r="ET353" s="1"/>
      <c r="EU353" s="311"/>
      <c r="EZ353" s="190"/>
      <c r="FC353" s="76"/>
      <c r="FD353" s="91"/>
      <c r="FF353" s="1"/>
      <c r="FG353" s="311"/>
      <c r="FL353" s="190"/>
      <c r="FO353" s="76"/>
      <c r="FP353" s="91"/>
      <c r="FR353" s="1"/>
      <c r="FS353" s="311"/>
      <c r="FX353" s="190"/>
      <c r="GA353" s="76"/>
      <c r="GB353" s="91"/>
      <c r="GD353" s="1"/>
      <c r="GE353" s="311"/>
      <c r="GJ353" s="190"/>
      <c r="GM353" s="76"/>
      <c r="GN353" s="91"/>
      <c r="GP353" s="1"/>
      <c r="GQ353" s="311"/>
      <c r="GV353" s="190"/>
      <c r="GY353" s="76"/>
      <c r="GZ353" s="91"/>
      <c r="HB353" s="1"/>
      <c r="HC353" s="311"/>
      <c r="HH353" s="190"/>
      <c r="IL353" s="1"/>
      <c r="IX353" s="1"/>
    </row>
    <row r="354" spans="3:258" x14ac:dyDescent="0.6">
      <c r="C354" s="59"/>
      <c r="D354" s="269"/>
      <c r="E354" s="28"/>
      <c r="F354" s="57"/>
      <c r="G354" s="28"/>
      <c r="H354" s="152"/>
      <c r="I354" s="158"/>
      <c r="J354" s="28"/>
      <c r="L354" s="190"/>
      <c r="O354" s="59"/>
      <c r="P354" s="159"/>
      <c r="Q354" s="99"/>
      <c r="R354" s="57"/>
      <c r="S354" s="28"/>
      <c r="T354" s="152"/>
      <c r="U354" s="265"/>
      <c r="X354" s="190"/>
      <c r="AA354" s="162"/>
      <c r="AB354" s="163"/>
      <c r="AF354" s="160"/>
      <c r="AG354" s="266"/>
      <c r="AH354" s="28"/>
      <c r="AJ354" s="190"/>
      <c r="AM354" s="162"/>
      <c r="AN354" s="163"/>
      <c r="AO354" s="99"/>
      <c r="AR354" s="160"/>
      <c r="AS354" s="266"/>
      <c r="AT354" s="28"/>
      <c r="AV354" s="190"/>
      <c r="AY354" s="162"/>
      <c r="AZ354" s="163"/>
      <c r="BD354" s="160"/>
      <c r="BE354" s="161"/>
      <c r="BF354" s="28"/>
      <c r="BH354" s="190"/>
      <c r="BK354" s="162">
        <v>46052</v>
      </c>
      <c r="BL354" s="163">
        <v>0.188</v>
      </c>
      <c r="BP354" s="160">
        <v>45980</v>
      </c>
      <c r="BQ354" s="161">
        <v>7.0999999999999994E-2</v>
      </c>
      <c r="BR354" s="28"/>
      <c r="BT354" s="190">
        <f t="shared" si="158"/>
        <v>-2.3999999999999994E-2</v>
      </c>
      <c r="BW354" s="162"/>
      <c r="BX354" s="163"/>
      <c r="CB354" s="160"/>
      <c r="CC354" s="161"/>
      <c r="CD354" s="28"/>
      <c r="CF354" s="190"/>
      <c r="CI354" s="76"/>
      <c r="CJ354" s="91"/>
      <c r="CL354" s="1"/>
      <c r="CM354" s="311"/>
      <c r="CR354" s="190"/>
      <c r="CU354" s="76"/>
      <c r="CV354" s="91"/>
      <c r="CX354" s="1"/>
      <c r="CY354" s="311"/>
      <c r="DD354" s="190"/>
      <c r="DG354" s="76"/>
      <c r="DH354" s="91"/>
      <c r="DJ354" s="1"/>
      <c r="DK354" s="311"/>
      <c r="DP354" s="190"/>
      <c r="DS354" s="76"/>
      <c r="DT354" s="91"/>
      <c r="DV354" s="1"/>
      <c r="DW354" s="311"/>
      <c r="EB354" s="190"/>
      <c r="EE354" s="76"/>
      <c r="EF354" s="91"/>
      <c r="EH354" s="1"/>
      <c r="EI354" s="311"/>
      <c r="EN354" s="190"/>
      <c r="EQ354" s="76"/>
      <c r="ER354" s="91"/>
      <c r="ET354" s="1"/>
      <c r="EU354" s="311"/>
      <c r="EZ354" s="190"/>
      <c r="FC354" s="76"/>
      <c r="FD354" s="91"/>
      <c r="FF354" s="1"/>
      <c r="FG354" s="311"/>
      <c r="FL354" s="190"/>
      <c r="FO354" s="76"/>
      <c r="FP354" s="91"/>
      <c r="FR354" s="1"/>
      <c r="FS354" s="311"/>
      <c r="FX354" s="190"/>
      <c r="GA354" s="76"/>
      <c r="GB354" s="91"/>
      <c r="GD354" s="1"/>
      <c r="GE354" s="311"/>
      <c r="GJ354" s="190"/>
      <c r="GM354" s="76"/>
      <c r="GN354" s="91"/>
      <c r="GP354" s="1"/>
      <c r="GQ354" s="311"/>
      <c r="GV354" s="190"/>
      <c r="GY354" s="76"/>
      <c r="GZ354" s="91"/>
      <c r="HB354" s="1"/>
      <c r="HC354" s="311"/>
      <c r="HH354" s="190"/>
      <c r="IL354" s="1"/>
      <c r="IX354" s="1"/>
    </row>
    <row r="355" spans="3:258" x14ac:dyDescent="0.6">
      <c r="C355" s="59"/>
      <c r="D355" s="269"/>
      <c r="E355" s="28"/>
      <c r="F355" s="57"/>
      <c r="G355" s="28"/>
      <c r="H355" s="152"/>
      <c r="I355" s="158"/>
      <c r="J355" s="28"/>
      <c r="L355" s="190"/>
      <c r="O355" s="59"/>
      <c r="P355" s="159"/>
      <c r="Q355" s="99"/>
      <c r="R355" s="57"/>
      <c r="S355" s="28"/>
      <c r="T355" s="152"/>
      <c r="U355" s="265"/>
      <c r="X355" s="190"/>
      <c r="AA355" s="162"/>
      <c r="AB355" s="163"/>
      <c r="AF355" s="160"/>
      <c r="AG355" s="266"/>
      <c r="AH355" s="28"/>
      <c r="AJ355" s="190"/>
      <c r="AM355" s="162"/>
      <c r="AN355" s="163"/>
      <c r="AO355" s="99"/>
      <c r="AR355" s="160"/>
      <c r="AS355" s="266"/>
      <c r="AT355" s="28"/>
      <c r="AV355" s="190"/>
      <c r="AY355" s="162"/>
      <c r="AZ355" s="163"/>
      <c r="BD355" s="160"/>
      <c r="BE355" s="161"/>
      <c r="BF355" s="28"/>
      <c r="BH355" s="190"/>
      <c r="BK355" s="162">
        <v>46055</v>
      </c>
      <c r="BL355" s="163">
        <v>6.8000000000000005E-2</v>
      </c>
      <c r="BP355" s="160">
        <v>45981</v>
      </c>
      <c r="BQ355" s="161">
        <v>0.44</v>
      </c>
      <c r="BR355" s="28"/>
      <c r="BT355" s="190">
        <f t="shared" si="158"/>
        <v>-0.14900000000000002</v>
      </c>
      <c r="BW355" s="162"/>
      <c r="BX355" s="163"/>
      <c r="CB355" s="160"/>
      <c r="CC355" s="161"/>
      <c r="CD355" s="28"/>
      <c r="CF355" s="190"/>
      <c r="CI355" s="76"/>
      <c r="CJ355" s="91"/>
      <c r="CL355" s="1"/>
      <c r="CM355" s="311"/>
      <c r="CR355" s="190"/>
      <c r="CU355" s="76"/>
      <c r="CV355" s="91"/>
      <c r="CX355" s="1"/>
      <c r="CY355" s="311"/>
      <c r="DD355" s="190"/>
      <c r="DG355" s="76"/>
      <c r="DH355" s="91"/>
      <c r="DJ355" s="1"/>
      <c r="DK355" s="311"/>
      <c r="DP355" s="190"/>
      <c r="DS355" s="76"/>
      <c r="DT355" s="91"/>
      <c r="DV355" s="1"/>
      <c r="DW355" s="311"/>
      <c r="EB355" s="190"/>
      <c r="EE355" s="76"/>
      <c r="EF355" s="91"/>
      <c r="EH355" s="1"/>
      <c r="EI355" s="311"/>
      <c r="EN355" s="190"/>
      <c r="EQ355" s="76"/>
      <c r="ER355" s="91"/>
      <c r="ET355" s="1"/>
      <c r="EU355" s="311"/>
      <c r="EZ355" s="190"/>
      <c r="FC355" s="76"/>
      <c r="FD355" s="91"/>
      <c r="FF355" s="1"/>
      <c r="FG355" s="311"/>
      <c r="FL355" s="190"/>
      <c r="FO355" s="76"/>
      <c r="FP355" s="91"/>
      <c r="FR355" s="1"/>
      <c r="FS355" s="311"/>
      <c r="FX355" s="190"/>
      <c r="GA355" s="76"/>
      <c r="GB355" s="91"/>
      <c r="GD355" s="1"/>
      <c r="GE355" s="311"/>
      <c r="GJ355" s="190"/>
      <c r="GM355" s="76"/>
      <c r="GN355" s="91"/>
      <c r="GP355" s="1"/>
      <c r="GQ355" s="311"/>
      <c r="GV355" s="190"/>
      <c r="GY355" s="76"/>
      <c r="GZ355" s="91"/>
      <c r="HB355" s="1"/>
      <c r="HC355" s="311"/>
      <c r="HH355" s="190"/>
      <c r="IL355" s="1"/>
      <c r="IX355" s="1"/>
    </row>
    <row r="356" spans="3:258" x14ac:dyDescent="0.6">
      <c r="C356" s="59"/>
      <c r="D356" s="269"/>
      <c r="E356" s="28"/>
      <c r="F356" s="57"/>
      <c r="G356" s="28"/>
      <c r="H356" s="152"/>
      <c r="I356" s="158"/>
      <c r="J356" s="28"/>
      <c r="L356" s="190"/>
      <c r="O356" s="59"/>
      <c r="P356" s="159"/>
      <c r="Q356" s="99"/>
      <c r="R356" s="57"/>
      <c r="S356" s="28"/>
      <c r="T356" s="152"/>
      <c r="U356" s="265"/>
      <c r="X356" s="190"/>
      <c r="AA356" s="162"/>
      <c r="AB356" s="163"/>
      <c r="AF356" s="160"/>
      <c r="AG356" s="266"/>
      <c r="AH356" s="28"/>
      <c r="AJ356" s="190"/>
      <c r="AM356" s="162"/>
      <c r="AN356" s="163"/>
      <c r="AO356" s="99"/>
      <c r="AR356" s="160"/>
      <c r="AS356" s="266"/>
      <c r="AT356" s="28"/>
      <c r="AV356" s="190"/>
      <c r="AY356" s="162"/>
      <c r="AZ356" s="163"/>
      <c r="BD356" s="160"/>
      <c r="BE356" s="161"/>
      <c r="BF356" s="28"/>
      <c r="BH356" s="190"/>
      <c r="BK356" s="162">
        <v>46056</v>
      </c>
      <c r="BL356" s="163">
        <v>0.02</v>
      </c>
      <c r="BP356" s="160">
        <v>45982</v>
      </c>
      <c r="BQ356" s="161">
        <v>0.36199999999999999</v>
      </c>
      <c r="BR356" s="28"/>
      <c r="BT356" s="190">
        <f t="shared" si="158"/>
        <v>-0.11199999999999999</v>
      </c>
      <c r="BW356" s="162"/>
      <c r="BX356" s="163"/>
      <c r="CB356" s="160"/>
      <c r="CC356" s="161"/>
      <c r="CD356" s="28"/>
      <c r="CF356" s="190"/>
      <c r="CI356" s="76"/>
      <c r="CJ356" s="91"/>
      <c r="CL356" s="1"/>
      <c r="CM356" s="311"/>
      <c r="CR356" s="190"/>
      <c r="CU356" s="76"/>
      <c r="CV356" s="91"/>
      <c r="CX356" s="1"/>
      <c r="CY356" s="311"/>
      <c r="DD356" s="190"/>
      <c r="DG356" s="76"/>
      <c r="DH356" s="91"/>
      <c r="DJ356" s="1"/>
      <c r="DK356" s="311"/>
      <c r="DP356" s="190"/>
      <c r="DS356" s="76"/>
      <c r="DT356" s="91"/>
      <c r="DV356" s="1"/>
      <c r="DW356" s="311"/>
      <c r="EB356" s="190"/>
      <c r="EE356" s="76"/>
      <c r="EF356" s="91"/>
      <c r="EH356" s="1"/>
      <c r="EI356" s="311"/>
      <c r="EN356" s="190"/>
      <c r="EQ356" s="76"/>
      <c r="ER356" s="91"/>
      <c r="ET356" s="1"/>
      <c r="EU356" s="311"/>
      <c r="EZ356" s="190"/>
      <c r="FC356" s="76"/>
      <c r="FD356" s="91"/>
      <c r="FF356" s="1"/>
      <c r="FG356" s="311"/>
      <c r="FL356" s="190"/>
      <c r="FO356" s="76"/>
      <c r="FP356" s="91"/>
      <c r="FR356" s="1"/>
      <c r="FS356" s="311"/>
      <c r="FX356" s="190"/>
      <c r="GA356" s="76"/>
      <c r="GB356" s="91"/>
      <c r="GD356" s="1"/>
      <c r="GE356" s="311"/>
      <c r="GJ356" s="190"/>
      <c r="GM356" s="76"/>
      <c r="GN356" s="91"/>
      <c r="GP356" s="1"/>
      <c r="GQ356" s="311"/>
      <c r="GV356" s="190"/>
      <c r="GY356" s="76"/>
      <c r="GZ356" s="91"/>
      <c r="HB356" s="1"/>
      <c r="HC356" s="311"/>
      <c r="HH356" s="190"/>
      <c r="IL356" s="1"/>
      <c r="IX356" s="1"/>
    </row>
    <row r="357" spans="3:258" x14ac:dyDescent="0.6">
      <c r="C357" s="59"/>
      <c r="D357" s="269"/>
      <c r="E357" s="28"/>
      <c r="F357" s="57"/>
      <c r="G357" s="28"/>
      <c r="H357" s="152"/>
      <c r="I357" s="158"/>
      <c r="J357" s="28"/>
      <c r="L357" s="190"/>
      <c r="O357" s="59"/>
      <c r="P357" s="159"/>
      <c r="Q357" s="99"/>
      <c r="R357" s="57"/>
      <c r="S357" s="28"/>
      <c r="T357" s="152"/>
      <c r="U357" s="265"/>
      <c r="X357" s="190"/>
      <c r="AA357" s="162"/>
      <c r="AB357" s="163"/>
      <c r="AF357" s="160"/>
      <c r="AG357" s="266"/>
      <c r="AH357" s="28"/>
      <c r="AJ357" s="190"/>
      <c r="AM357" s="162"/>
      <c r="AN357" s="163"/>
      <c r="AO357" s="99"/>
      <c r="AR357" s="160"/>
      <c r="AS357" s="266"/>
      <c r="AT357" s="28"/>
      <c r="AV357" s="190"/>
      <c r="AY357" s="162"/>
      <c r="AZ357" s="163"/>
      <c r="BD357" s="160"/>
      <c r="BE357" s="161"/>
      <c r="BF357" s="28"/>
      <c r="BH357" s="190"/>
      <c r="BK357" s="162">
        <v>46057</v>
      </c>
      <c r="BL357" s="163">
        <v>4.2999999999999997E-2</v>
      </c>
      <c r="BP357" s="160">
        <v>45985</v>
      </c>
      <c r="BQ357" s="161">
        <v>2.5000000000000001E-2</v>
      </c>
      <c r="BR357" s="28"/>
      <c r="BT357" s="190">
        <f t="shared" si="158"/>
        <v>-1.8000000000000002E-2</v>
      </c>
      <c r="BW357" s="162"/>
      <c r="BX357" s="163"/>
      <c r="CB357" s="160"/>
      <c r="CC357" s="161"/>
      <c r="CD357" s="28"/>
      <c r="CF357" s="190"/>
      <c r="CI357" s="76"/>
      <c r="CJ357" s="91"/>
      <c r="CL357" s="1"/>
      <c r="CM357" s="311"/>
      <c r="CR357" s="190"/>
      <c r="CU357" s="76"/>
      <c r="CV357" s="91"/>
      <c r="CX357" s="1"/>
      <c r="CY357" s="311"/>
      <c r="DD357" s="190"/>
      <c r="DG357" s="76"/>
      <c r="DH357" s="91"/>
      <c r="DJ357" s="1"/>
      <c r="DK357" s="311"/>
      <c r="DP357" s="190"/>
      <c r="DS357" s="76"/>
      <c r="DT357" s="91"/>
      <c r="DV357" s="1"/>
      <c r="DW357" s="311"/>
      <c r="EB357" s="190"/>
      <c r="EE357" s="76"/>
      <c r="EF357" s="91"/>
      <c r="EH357" s="1"/>
      <c r="EI357" s="311"/>
      <c r="EN357" s="190"/>
      <c r="EQ357" s="76"/>
      <c r="ER357" s="91"/>
      <c r="ET357" s="1"/>
      <c r="EU357" s="311"/>
      <c r="EZ357" s="190"/>
      <c r="FC357" s="76"/>
      <c r="FD357" s="91"/>
      <c r="FF357" s="1"/>
      <c r="FG357" s="311"/>
      <c r="FL357" s="190"/>
      <c r="FO357" s="76"/>
      <c r="FP357" s="91"/>
      <c r="FR357" s="1"/>
      <c r="FS357" s="311"/>
      <c r="FX357" s="190"/>
      <c r="GA357" s="76"/>
      <c r="GB357" s="91"/>
      <c r="GD357" s="1"/>
      <c r="GE357" s="311"/>
      <c r="GJ357" s="190"/>
      <c r="GM357" s="76"/>
      <c r="GN357" s="91"/>
      <c r="GP357" s="1"/>
      <c r="GQ357" s="311"/>
      <c r="GV357" s="190"/>
      <c r="GY357" s="76"/>
      <c r="GZ357" s="91"/>
      <c r="HB357" s="1"/>
      <c r="HC357" s="311"/>
      <c r="HH357" s="190"/>
      <c r="IL357" s="1"/>
      <c r="IX357" s="1"/>
    </row>
    <row r="358" spans="3:258" x14ac:dyDescent="0.6">
      <c r="C358" s="59"/>
      <c r="D358" s="269"/>
      <c r="E358" s="28"/>
      <c r="F358" s="57"/>
      <c r="G358" s="28"/>
      <c r="H358" s="152"/>
      <c r="I358" s="158"/>
      <c r="J358" s="28"/>
      <c r="L358" s="190"/>
      <c r="O358" s="59"/>
      <c r="P358" s="159"/>
      <c r="Q358" s="99"/>
      <c r="R358" s="57"/>
      <c r="S358" s="28"/>
      <c r="T358" s="152"/>
      <c r="U358" s="265"/>
      <c r="X358" s="190"/>
      <c r="AA358" s="162"/>
      <c r="AB358" s="163"/>
      <c r="AF358" s="160"/>
      <c r="AG358" s="266"/>
      <c r="AH358" s="28"/>
      <c r="AJ358" s="190"/>
      <c r="AM358" s="162"/>
      <c r="AN358" s="163"/>
      <c r="AO358" s="99"/>
      <c r="AR358" s="160"/>
      <c r="AS358" s="266"/>
      <c r="AT358" s="28"/>
      <c r="AV358" s="190"/>
      <c r="AY358" s="162"/>
      <c r="AZ358" s="163"/>
      <c r="BD358" s="160"/>
      <c r="BE358" s="161"/>
      <c r="BF358" s="28"/>
      <c r="BH358" s="190"/>
      <c r="BK358" s="162">
        <v>46059</v>
      </c>
      <c r="BL358" s="163">
        <v>0.246</v>
      </c>
      <c r="BP358" s="160">
        <v>45986</v>
      </c>
      <c r="BQ358" s="161">
        <v>5.2999999999999999E-2</v>
      </c>
      <c r="BR358" s="28"/>
      <c r="BT358" s="190">
        <f t="shared" si="158"/>
        <v>-2.0999999999999998E-2</v>
      </c>
      <c r="BW358" s="162"/>
      <c r="BX358" s="163"/>
      <c r="CB358" s="160"/>
      <c r="CC358" s="161"/>
      <c r="CD358" s="28"/>
      <c r="CF358" s="190"/>
      <c r="CI358" s="76"/>
      <c r="CJ358" s="91"/>
      <c r="CL358" s="1"/>
      <c r="CM358" s="311"/>
      <c r="CR358" s="190"/>
      <c r="CU358" s="76"/>
      <c r="CV358" s="91"/>
      <c r="CX358" s="1"/>
      <c r="CY358" s="311"/>
      <c r="DD358" s="190"/>
      <c r="DG358" s="76"/>
      <c r="DH358" s="91"/>
      <c r="DJ358" s="1"/>
      <c r="DK358" s="311"/>
      <c r="DP358" s="190"/>
      <c r="DS358" s="76"/>
      <c r="DT358" s="91"/>
      <c r="DV358" s="1"/>
      <c r="DW358" s="311"/>
      <c r="EB358" s="190"/>
      <c r="EE358" s="76"/>
      <c r="EF358" s="91"/>
      <c r="EH358" s="1"/>
      <c r="EI358" s="311"/>
      <c r="EN358" s="190"/>
      <c r="EQ358" s="76"/>
      <c r="ER358" s="91"/>
      <c r="ET358" s="1"/>
      <c r="EU358" s="311"/>
      <c r="EZ358" s="190"/>
      <c r="FC358" s="76"/>
      <c r="FD358" s="91"/>
      <c r="FF358" s="1"/>
      <c r="FG358" s="311"/>
      <c r="FL358" s="190"/>
      <c r="FO358" s="76"/>
      <c r="FP358" s="91"/>
      <c r="FR358" s="1"/>
      <c r="FS358" s="311"/>
      <c r="FX358" s="190"/>
      <c r="GA358" s="76"/>
      <c r="GB358" s="91"/>
      <c r="GD358" s="1"/>
      <c r="GE358" s="311"/>
      <c r="GJ358" s="190"/>
      <c r="GM358" s="76"/>
      <c r="GN358" s="91"/>
      <c r="GP358" s="1"/>
      <c r="GQ358" s="311"/>
      <c r="GV358" s="190"/>
      <c r="GY358" s="76"/>
      <c r="GZ358" s="91"/>
      <c r="HB358" s="1"/>
      <c r="HC358" s="311"/>
      <c r="HH358" s="190"/>
      <c r="IL358" s="1"/>
      <c r="IX358" s="1"/>
    </row>
    <row r="359" spans="3:258" x14ac:dyDescent="0.6">
      <c r="C359" s="59"/>
      <c r="D359" s="269"/>
      <c r="E359" s="28"/>
      <c r="F359" s="57"/>
      <c r="G359" s="28"/>
      <c r="H359" s="152"/>
      <c r="I359" s="158"/>
      <c r="J359" s="28"/>
      <c r="L359" s="190"/>
      <c r="O359" s="59"/>
      <c r="P359" s="159"/>
      <c r="Q359" s="99"/>
      <c r="R359" s="57"/>
      <c r="S359" s="28"/>
      <c r="T359" s="152"/>
      <c r="U359" s="265"/>
      <c r="X359" s="190"/>
      <c r="AA359" s="162"/>
      <c r="AB359" s="163"/>
      <c r="AF359" s="160"/>
      <c r="AG359" s="266"/>
      <c r="AH359" s="28"/>
      <c r="AJ359" s="190"/>
      <c r="AM359" s="162"/>
      <c r="AN359" s="163"/>
      <c r="AO359" s="99"/>
      <c r="AR359" s="160"/>
      <c r="AS359" s="266"/>
      <c r="AT359" s="28"/>
      <c r="AV359" s="190"/>
      <c r="AY359" s="162"/>
      <c r="AZ359" s="163"/>
      <c r="BD359" s="160"/>
      <c r="BE359" s="161"/>
      <c r="BF359" s="28"/>
      <c r="BH359" s="190"/>
      <c r="BK359" s="162">
        <v>46062</v>
      </c>
      <c r="BL359" s="163">
        <v>0.30099999999999999</v>
      </c>
      <c r="BP359" s="160">
        <v>45987</v>
      </c>
      <c r="BQ359" s="161">
        <v>7.4999999999999997E-2</v>
      </c>
      <c r="BR359" s="28"/>
      <c r="BT359" s="190">
        <f t="shared" si="158"/>
        <v>-2.5999999999999995E-2</v>
      </c>
      <c r="BW359" s="162"/>
      <c r="BX359" s="163"/>
      <c r="CB359" s="160"/>
      <c r="CC359" s="161"/>
      <c r="CD359" s="28"/>
      <c r="CF359" s="190"/>
      <c r="CI359" s="76"/>
      <c r="CJ359" s="91"/>
      <c r="CL359" s="1"/>
      <c r="CM359" s="311"/>
      <c r="CR359" s="190"/>
      <c r="CU359" s="76"/>
      <c r="CV359" s="91"/>
      <c r="CX359" s="1"/>
      <c r="CY359" s="311"/>
      <c r="DD359" s="190"/>
      <c r="DG359" s="76"/>
      <c r="DH359" s="91"/>
      <c r="DJ359" s="1"/>
      <c r="DK359" s="311"/>
      <c r="DP359" s="190"/>
      <c r="DS359" s="76"/>
      <c r="DT359" s="91"/>
      <c r="DV359" s="1"/>
      <c r="DW359" s="311"/>
      <c r="EB359" s="190"/>
      <c r="EE359" s="76"/>
      <c r="EF359" s="91"/>
      <c r="EH359" s="1"/>
      <c r="EI359" s="311"/>
      <c r="EN359" s="190"/>
      <c r="EQ359" s="76"/>
      <c r="ER359" s="91"/>
      <c r="ET359" s="1"/>
      <c r="EU359" s="311"/>
      <c r="EZ359" s="190"/>
      <c r="FC359" s="76"/>
      <c r="FD359" s="91"/>
      <c r="FF359" s="1"/>
      <c r="FG359" s="311"/>
      <c r="FL359" s="190"/>
      <c r="FO359" s="76"/>
      <c r="FP359" s="91"/>
      <c r="FR359" s="1"/>
      <c r="FS359" s="311"/>
      <c r="FX359" s="190"/>
      <c r="GA359" s="76"/>
      <c r="GB359" s="91"/>
      <c r="GD359" s="1"/>
      <c r="GE359" s="311"/>
      <c r="GJ359" s="190"/>
      <c r="GM359" s="76"/>
      <c r="GN359" s="91"/>
      <c r="GP359" s="1"/>
      <c r="GQ359" s="311"/>
      <c r="GV359" s="190"/>
      <c r="GY359" s="76"/>
      <c r="GZ359" s="91"/>
      <c r="HB359" s="1"/>
      <c r="HC359" s="311"/>
      <c r="HH359" s="190"/>
      <c r="IL359" s="1"/>
      <c r="IX359" s="1"/>
    </row>
    <row r="360" spans="3:258" x14ac:dyDescent="0.6">
      <c r="C360" s="59"/>
      <c r="D360" s="269"/>
      <c r="E360" s="28"/>
      <c r="F360" s="57"/>
      <c r="G360" s="28"/>
      <c r="H360" s="152"/>
      <c r="I360" s="158"/>
      <c r="J360" s="28"/>
      <c r="L360" s="190"/>
      <c r="O360" s="59"/>
      <c r="P360" s="159"/>
      <c r="Q360" s="99"/>
      <c r="R360" s="57"/>
      <c r="S360" s="28"/>
      <c r="T360" s="152"/>
      <c r="U360" s="265"/>
      <c r="X360" s="190"/>
      <c r="AA360" s="162"/>
      <c r="AB360" s="163"/>
      <c r="AF360" s="160"/>
      <c r="AG360" s="266"/>
      <c r="AH360" s="28"/>
      <c r="AJ360" s="190"/>
      <c r="AM360" s="162"/>
      <c r="AN360" s="163"/>
      <c r="AO360" s="99"/>
      <c r="AR360" s="160"/>
      <c r="AS360" s="266"/>
      <c r="AT360" s="28"/>
      <c r="AV360" s="190"/>
      <c r="AY360" s="162"/>
      <c r="AZ360" s="163"/>
      <c r="BD360" s="160"/>
      <c r="BE360" s="161"/>
      <c r="BF360" s="28"/>
      <c r="BH360" s="190"/>
      <c r="BK360" s="162">
        <v>46063</v>
      </c>
      <c r="BL360" s="163">
        <v>0.17100000000000001</v>
      </c>
      <c r="BP360" s="160">
        <v>45989</v>
      </c>
      <c r="BQ360" s="161">
        <v>0.373</v>
      </c>
      <c r="BR360" s="28"/>
      <c r="BT360" s="190">
        <f t="shared" si="158"/>
        <v>-2.9999999999999971E-2</v>
      </c>
      <c r="BW360" s="162"/>
      <c r="BX360" s="163"/>
      <c r="CB360" s="160"/>
      <c r="CC360" s="161"/>
      <c r="CD360" s="28"/>
      <c r="CF360" s="190"/>
      <c r="CI360" s="76"/>
      <c r="CJ360" s="91"/>
      <c r="CL360" s="1"/>
      <c r="CM360" s="311"/>
      <c r="CR360" s="190"/>
      <c r="CU360" s="76"/>
      <c r="CV360" s="91"/>
      <c r="CX360" s="1"/>
      <c r="CY360" s="311"/>
      <c r="DD360" s="190"/>
      <c r="DG360" s="76"/>
      <c r="DH360" s="91"/>
      <c r="DJ360" s="1"/>
      <c r="DK360" s="311"/>
      <c r="DP360" s="190"/>
      <c r="DS360" s="76"/>
      <c r="DT360" s="91"/>
      <c r="DV360" s="1"/>
      <c r="DW360" s="311"/>
      <c r="EB360" s="190"/>
      <c r="EE360" s="76"/>
      <c r="EF360" s="91"/>
      <c r="EH360" s="1"/>
      <c r="EI360" s="311"/>
      <c r="EN360" s="190"/>
      <c r="EQ360" s="76"/>
      <c r="ER360" s="91"/>
      <c r="ET360" s="1"/>
      <c r="EU360" s="311"/>
      <c r="EZ360" s="190"/>
      <c r="FC360" s="76"/>
      <c r="FD360" s="91"/>
      <c r="FF360" s="1"/>
      <c r="FG360" s="311"/>
      <c r="FL360" s="190"/>
      <c r="FO360" s="76"/>
      <c r="FP360" s="91"/>
      <c r="FR360" s="1"/>
      <c r="FS360" s="311"/>
      <c r="FX360" s="190"/>
      <c r="GA360" s="76"/>
      <c r="GB360" s="91"/>
      <c r="GD360" s="1"/>
      <c r="GE360" s="311"/>
      <c r="GJ360" s="190"/>
      <c r="GM360" s="76"/>
      <c r="GN360" s="91"/>
      <c r="GP360" s="1"/>
      <c r="GQ360" s="311"/>
      <c r="GV360" s="190"/>
      <c r="GY360" s="76"/>
      <c r="GZ360" s="91"/>
      <c r="HB360" s="1"/>
      <c r="HC360" s="311"/>
      <c r="HH360" s="190"/>
      <c r="IL360" s="1"/>
      <c r="IX360" s="1"/>
    </row>
    <row r="361" spans="3:258" x14ac:dyDescent="0.6">
      <c r="C361" s="59"/>
      <c r="D361" s="269"/>
      <c r="E361" s="28"/>
      <c r="F361" s="57"/>
      <c r="G361" s="28"/>
      <c r="H361" s="152"/>
      <c r="I361" s="158"/>
      <c r="J361" s="28"/>
      <c r="L361" s="190"/>
      <c r="O361" s="59"/>
      <c r="P361" s="159"/>
      <c r="Q361" s="99"/>
      <c r="R361" s="57"/>
      <c r="S361" s="28"/>
      <c r="T361" s="152"/>
      <c r="U361" s="265"/>
      <c r="X361" s="190"/>
      <c r="AA361" s="162"/>
      <c r="AB361" s="163"/>
      <c r="AF361" s="160"/>
      <c r="AG361" s="266"/>
      <c r="AH361" s="28"/>
      <c r="AJ361" s="190"/>
      <c r="AM361" s="162"/>
      <c r="AN361" s="163"/>
      <c r="AO361" s="99"/>
      <c r="AR361" s="160"/>
      <c r="AS361" s="266"/>
      <c r="AT361" s="28"/>
      <c r="AV361" s="190"/>
      <c r="AY361" s="162"/>
      <c r="AZ361" s="163"/>
      <c r="BD361" s="160"/>
      <c r="BE361" s="161"/>
      <c r="BF361" s="28"/>
      <c r="BH361" s="190"/>
      <c r="BK361" s="162">
        <v>46064</v>
      </c>
      <c r="BL361" s="163">
        <v>2.5000000000000001E-2</v>
      </c>
      <c r="BP361" s="160">
        <v>45992</v>
      </c>
      <c r="BQ361" s="161">
        <v>0.33800000000000002</v>
      </c>
      <c r="BR361" s="28"/>
      <c r="BT361" s="190">
        <f t="shared" si="158"/>
        <v>-0.13400000000000004</v>
      </c>
      <c r="BW361" s="162"/>
      <c r="BX361" s="163"/>
      <c r="CB361" s="160"/>
      <c r="CC361" s="161"/>
      <c r="CD361" s="28"/>
      <c r="CF361" s="190"/>
      <c r="CI361" s="76"/>
      <c r="CJ361" s="91"/>
      <c r="CL361" s="1"/>
      <c r="CM361" s="311"/>
      <c r="CR361" s="190"/>
      <c r="CU361" s="76"/>
      <c r="CV361" s="91"/>
      <c r="CX361" s="1"/>
      <c r="CY361" s="311"/>
      <c r="DD361" s="190"/>
      <c r="DG361" s="76"/>
      <c r="DH361" s="91"/>
      <c r="DJ361" s="1"/>
      <c r="DK361" s="311"/>
      <c r="DP361" s="190"/>
      <c r="DS361" s="76"/>
      <c r="DT361" s="91"/>
      <c r="DV361" s="1"/>
      <c r="DW361" s="311"/>
      <c r="EB361" s="190"/>
      <c r="EE361" s="76"/>
      <c r="EF361" s="91"/>
      <c r="EH361" s="1"/>
      <c r="EI361" s="311"/>
      <c r="EN361" s="190"/>
      <c r="EQ361" s="76"/>
      <c r="ER361" s="91"/>
      <c r="ET361" s="1"/>
      <c r="EU361" s="311"/>
      <c r="EZ361" s="190"/>
      <c r="FC361" s="76"/>
      <c r="FD361" s="91"/>
      <c r="FF361" s="1"/>
      <c r="FG361" s="311"/>
      <c r="FL361" s="190"/>
      <c r="FO361" s="76"/>
      <c r="FP361" s="91"/>
      <c r="FR361" s="1"/>
      <c r="FS361" s="311"/>
      <c r="FX361" s="190"/>
      <c r="GA361" s="76"/>
      <c r="GB361" s="91"/>
      <c r="GD361" s="1"/>
      <c r="GE361" s="311"/>
      <c r="GJ361" s="190"/>
      <c r="GM361" s="76"/>
      <c r="GN361" s="91"/>
      <c r="GP361" s="1"/>
      <c r="GQ361" s="311"/>
      <c r="GV361" s="190"/>
      <c r="GY361" s="76"/>
      <c r="GZ361" s="91"/>
      <c r="HB361" s="1"/>
      <c r="HC361" s="311"/>
      <c r="HH361" s="190"/>
      <c r="IL361" s="1"/>
      <c r="IX361" s="1"/>
    </row>
    <row r="362" spans="3:258" x14ac:dyDescent="0.6">
      <c r="C362" s="59"/>
      <c r="D362" s="269"/>
      <c r="E362" s="28"/>
      <c r="F362" s="57"/>
      <c r="G362" s="28"/>
      <c r="H362" s="152"/>
      <c r="I362" s="158"/>
      <c r="J362" s="28"/>
      <c r="L362" s="190"/>
      <c r="O362" s="59"/>
      <c r="P362" s="159"/>
      <c r="Q362" s="99"/>
      <c r="R362" s="57"/>
      <c r="S362" s="28"/>
      <c r="T362" s="152"/>
      <c r="U362" s="265"/>
      <c r="X362" s="190"/>
      <c r="AA362" s="162"/>
      <c r="AB362" s="163"/>
      <c r="AF362" s="160"/>
      <c r="AG362" s="266"/>
      <c r="AH362" s="28"/>
      <c r="AJ362" s="190"/>
      <c r="AM362" s="162"/>
      <c r="AN362" s="163"/>
      <c r="AO362" s="99"/>
      <c r="AR362" s="160"/>
      <c r="AS362" s="266"/>
      <c r="AT362" s="28"/>
      <c r="AV362" s="190"/>
      <c r="AY362" s="162"/>
      <c r="AZ362" s="163"/>
      <c r="BD362" s="160"/>
      <c r="BE362" s="161"/>
      <c r="BF362" s="28"/>
      <c r="BH362" s="190"/>
      <c r="BK362" s="162">
        <v>46065</v>
      </c>
      <c r="BL362" s="163">
        <v>1.2999999999999999E-2</v>
      </c>
      <c r="BP362" s="160">
        <v>45993</v>
      </c>
      <c r="BQ362" s="161">
        <v>0.13300000000000001</v>
      </c>
      <c r="BR362" s="28"/>
      <c r="BT362" s="190">
        <f t="shared" si="158"/>
        <v>-5.7000000000000009E-2</v>
      </c>
      <c r="BW362" s="162"/>
      <c r="BX362" s="163"/>
      <c r="CB362" s="160"/>
      <c r="CC362" s="161"/>
      <c r="CD362" s="28"/>
      <c r="CF362" s="190"/>
      <c r="CI362" s="76"/>
      <c r="CJ362" s="91"/>
      <c r="CL362" s="1"/>
      <c r="CM362" s="311"/>
      <c r="CR362" s="190"/>
      <c r="CU362" s="76"/>
      <c r="CV362" s="91"/>
      <c r="CX362" s="1"/>
      <c r="CY362" s="311"/>
      <c r="DD362" s="190"/>
      <c r="DG362" s="76"/>
      <c r="DH362" s="91"/>
      <c r="DJ362" s="1"/>
      <c r="DK362" s="311"/>
      <c r="DP362" s="190"/>
      <c r="DS362" s="76"/>
      <c r="DT362" s="91"/>
      <c r="DV362" s="1"/>
      <c r="DW362" s="311"/>
      <c r="EB362" s="190"/>
      <c r="EE362" s="76"/>
      <c r="EF362" s="91"/>
      <c r="EH362" s="1"/>
      <c r="EI362" s="311"/>
      <c r="EN362" s="190"/>
      <c r="EQ362" s="76"/>
      <c r="ER362" s="91"/>
      <c r="ET362" s="1"/>
      <c r="EU362" s="311"/>
      <c r="EZ362" s="190"/>
      <c r="FC362" s="76"/>
      <c r="FD362" s="91"/>
      <c r="FF362" s="1"/>
      <c r="FG362" s="311"/>
      <c r="FL362" s="190"/>
      <c r="FO362" s="76"/>
      <c r="FP362" s="91"/>
      <c r="FR362" s="1"/>
      <c r="FS362" s="311"/>
      <c r="FX362" s="190"/>
      <c r="GA362" s="76"/>
      <c r="GB362" s="91"/>
      <c r="GD362" s="1"/>
      <c r="GE362" s="311"/>
      <c r="GJ362" s="190"/>
      <c r="GM362" s="76"/>
      <c r="GN362" s="91"/>
      <c r="GP362" s="1"/>
      <c r="GQ362" s="311"/>
      <c r="GV362" s="190"/>
      <c r="GY362" s="76"/>
      <c r="GZ362" s="91"/>
      <c r="HB362" s="1"/>
      <c r="HC362" s="311"/>
      <c r="HH362" s="190"/>
      <c r="IL362" s="1"/>
      <c r="IX362" s="1"/>
    </row>
    <row r="363" spans="3:258" x14ac:dyDescent="0.6">
      <c r="C363" s="59"/>
      <c r="D363" s="269"/>
      <c r="E363" s="28"/>
      <c r="F363" s="57"/>
      <c r="G363" s="28"/>
      <c r="H363" s="152"/>
      <c r="I363" s="158"/>
      <c r="J363" s="28"/>
      <c r="L363" s="190"/>
      <c r="O363" s="59"/>
      <c r="P363" s="159"/>
      <c r="Q363" s="99"/>
      <c r="R363" s="57"/>
      <c r="S363" s="28"/>
      <c r="T363" s="152"/>
      <c r="U363" s="265"/>
      <c r="X363" s="190"/>
      <c r="AA363" s="162"/>
      <c r="AB363" s="163"/>
      <c r="AF363" s="160"/>
      <c r="AG363" s="266"/>
      <c r="AH363" s="28"/>
      <c r="AJ363" s="190"/>
      <c r="AM363" s="162"/>
      <c r="AN363" s="163"/>
      <c r="AO363" s="99"/>
      <c r="AR363" s="160"/>
      <c r="AS363" s="266"/>
      <c r="AT363" s="28"/>
      <c r="AV363" s="190"/>
      <c r="AY363" s="162"/>
      <c r="AZ363" s="163"/>
      <c r="BD363" s="160"/>
      <c r="BE363" s="161"/>
      <c r="BF363" s="28"/>
      <c r="BH363" s="190"/>
      <c r="BK363" s="162">
        <v>46066</v>
      </c>
      <c r="BL363" s="163">
        <v>0.64400000000000002</v>
      </c>
      <c r="BP363" s="160">
        <v>45994</v>
      </c>
      <c r="BQ363" s="161">
        <v>8.2000000000000003E-2</v>
      </c>
      <c r="BR363" s="28"/>
      <c r="BT363" s="190">
        <f t="shared" si="158"/>
        <v>-2.7000000000000003E-2</v>
      </c>
      <c r="BW363" s="162"/>
      <c r="BX363" s="163"/>
      <c r="CB363" s="160"/>
      <c r="CC363" s="161"/>
      <c r="CD363" s="28"/>
      <c r="CF363" s="190"/>
      <c r="CI363" s="76"/>
      <c r="CJ363" s="91"/>
      <c r="CL363" s="1"/>
      <c r="CM363" s="311"/>
      <c r="CR363" s="190"/>
      <c r="CU363" s="76"/>
      <c r="CV363" s="91"/>
      <c r="CX363" s="1"/>
      <c r="CY363" s="311"/>
      <c r="DD363" s="190"/>
      <c r="DG363" s="76"/>
      <c r="DH363" s="91"/>
      <c r="DJ363" s="1"/>
      <c r="DK363" s="311"/>
      <c r="DP363" s="190"/>
      <c r="DS363" s="76"/>
      <c r="DT363" s="91"/>
      <c r="DV363" s="1"/>
      <c r="DW363" s="311"/>
      <c r="EB363" s="190"/>
      <c r="EE363" s="76"/>
      <c r="EF363" s="91"/>
      <c r="EH363" s="1"/>
      <c r="EI363" s="311"/>
      <c r="EN363" s="190"/>
      <c r="EQ363" s="76"/>
      <c r="ER363" s="91"/>
      <c r="ET363" s="1"/>
      <c r="EU363" s="311"/>
      <c r="EZ363" s="190"/>
      <c r="FC363" s="76"/>
      <c r="FD363" s="91"/>
      <c r="FF363" s="1"/>
      <c r="FG363" s="311"/>
      <c r="FL363" s="190"/>
      <c r="FO363" s="76"/>
      <c r="FP363" s="91"/>
      <c r="FR363" s="1"/>
      <c r="FS363" s="311"/>
      <c r="FX363" s="190"/>
      <c r="GA363" s="76"/>
      <c r="GB363" s="91"/>
      <c r="GD363" s="1"/>
      <c r="GE363" s="311"/>
      <c r="GJ363" s="190"/>
      <c r="GM363" s="76"/>
      <c r="GN363" s="91"/>
      <c r="GP363" s="1"/>
      <c r="GQ363" s="311"/>
      <c r="GV363" s="190"/>
      <c r="GY363" s="76"/>
      <c r="GZ363" s="91"/>
      <c r="HB363" s="1"/>
      <c r="HC363" s="311"/>
      <c r="HH363" s="190"/>
      <c r="IL363" s="1"/>
      <c r="IX363" s="1"/>
    </row>
    <row r="364" spans="3:258" x14ac:dyDescent="0.6">
      <c r="C364" s="59"/>
      <c r="D364" s="269"/>
      <c r="E364" s="28"/>
      <c r="F364" s="57"/>
      <c r="G364" s="28"/>
      <c r="H364" s="152"/>
      <c r="I364" s="158"/>
      <c r="J364" s="28"/>
      <c r="L364" s="190"/>
      <c r="O364" s="59"/>
      <c r="P364" s="159"/>
      <c r="Q364" s="99"/>
      <c r="R364" s="57"/>
      <c r="S364" s="28"/>
      <c r="T364" s="152"/>
      <c r="U364" s="265"/>
      <c r="X364" s="190"/>
      <c r="AA364" s="162"/>
      <c r="AB364" s="163"/>
      <c r="AF364" s="160"/>
      <c r="AG364" s="266"/>
      <c r="AH364" s="28"/>
      <c r="AJ364" s="190"/>
      <c r="AM364" s="162"/>
      <c r="AN364" s="163"/>
      <c r="AO364" s="99"/>
      <c r="AR364" s="160"/>
      <c r="AS364" s="266"/>
      <c r="AT364" s="28"/>
      <c r="AV364" s="190"/>
      <c r="AY364" s="162"/>
      <c r="AZ364" s="163"/>
      <c r="BD364" s="160"/>
      <c r="BE364" s="161"/>
      <c r="BF364" s="28"/>
      <c r="BH364" s="190"/>
      <c r="BK364" s="162">
        <v>46070</v>
      </c>
      <c r="BL364" s="163">
        <v>0.35499999999999998</v>
      </c>
      <c r="BP364" s="160">
        <v>45995</v>
      </c>
      <c r="BQ364" s="161">
        <v>7.6999999999999999E-2</v>
      </c>
      <c r="BR364" s="28"/>
      <c r="BT364" s="190">
        <f t="shared" si="158"/>
        <v>-2.6999999999999996E-2</v>
      </c>
      <c r="BW364" s="162"/>
      <c r="BX364" s="163"/>
      <c r="CB364" s="160"/>
      <c r="CC364" s="161"/>
      <c r="CD364" s="28"/>
      <c r="CF364" s="190"/>
      <c r="CI364" s="76"/>
      <c r="CJ364" s="91"/>
      <c r="CL364" s="1"/>
      <c r="CM364" s="311"/>
      <c r="CR364" s="190"/>
      <c r="CU364" s="76"/>
      <c r="CV364" s="91"/>
      <c r="CX364" s="1"/>
      <c r="CY364" s="311"/>
      <c r="DD364" s="190"/>
      <c r="DG364" s="76"/>
      <c r="DH364" s="91"/>
      <c r="DJ364" s="1"/>
      <c r="DK364" s="311"/>
      <c r="DP364" s="190"/>
      <c r="DS364" s="76"/>
      <c r="DT364" s="91"/>
      <c r="DV364" s="1"/>
      <c r="DW364" s="311"/>
      <c r="EB364" s="190"/>
      <c r="EE364" s="76"/>
      <c r="EF364" s="91"/>
      <c r="EH364" s="1"/>
      <c r="EI364" s="311"/>
      <c r="EN364" s="190"/>
      <c r="EQ364" s="76"/>
      <c r="ER364" s="91"/>
      <c r="ET364" s="1"/>
      <c r="EU364" s="311"/>
      <c r="EZ364" s="190"/>
      <c r="FC364" s="76"/>
      <c r="FD364" s="91"/>
      <c r="FF364" s="1"/>
      <c r="FG364" s="311"/>
      <c r="FL364" s="190"/>
      <c r="FO364" s="76"/>
      <c r="FP364" s="91"/>
      <c r="FR364" s="1"/>
      <c r="FS364" s="311"/>
      <c r="FX364" s="190"/>
      <c r="GA364" s="76"/>
      <c r="GB364" s="91"/>
      <c r="GD364" s="1"/>
      <c r="GE364" s="311"/>
      <c r="GJ364" s="190"/>
      <c r="GM364" s="76"/>
      <c r="GN364" s="91"/>
      <c r="GP364" s="1"/>
      <c r="GQ364" s="311"/>
      <c r="GV364" s="190"/>
      <c r="GY364" s="76"/>
      <c r="GZ364" s="91"/>
      <c r="HB364" s="1"/>
      <c r="HC364" s="311"/>
      <c r="HH364" s="190"/>
      <c r="IL364" s="1"/>
      <c r="IX364" s="1"/>
    </row>
    <row r="365" spans="3:258" x14ac:dyDescent="0.6">
      <c r="C365" s="59"/>
      <c r="D365" s="269"/>
      <c r="E365" s="28"/>
      <c r="F365" s="57"/>
      <c r="G365" s="28"/>
      <c r="H365" s="152"/>
      <c r="I365" s="158"/>
      <c r="J365" s="28"/>
      <c r="L365" s="190"/>
      <c r="O365" s="59"/>
      <c r="P365" s="159"/>
      <c r="Q365" s="99"/>
      <c r="R365" s="57"/>
      <c r="S365" s="28"/>
      <c r="T365" s="152"/>
      <c r="U365" s="265"/>
      <c r="X365" s="190"/>
      <c r="AA365" s="162"/>
      <c r="AB365" s="163"/>
      <c r="AF365" s="160"/>
      <c r="AG365" s="266"/>
      <c r="AH365" s="28"/>
      <c r="AJ365" s="190"/>
      <c r="AM365" s="162"/>
      <c r="AN365" s="163"/>
      <c r="AO365" s="99"/>
      <c r="AR365" s="160"/>
      <c r="AS365" s="266"/>
      <c r="AT365" s="28"/>
      <c r="AV365" s="190"/>
      <c r="AY365" s="162"/>
      <c r="AZ365" s="163"/>
      <c r="BD365" s="160"/>
      <c r="BE365" s="161"/>
      <c r="BF365" s="28"/>
      <c r="BH365" s="190"/>
      <c r="BK365" s="162">
        <v>46071</v>
      </c>
      <c r="BL365" s="163">
        <v>0.107</v>
      </c>
      <c r="BP365" s="160">
        <v>45996</v>
      </c>
      <c r="BQ365" s="161">
        <v>0.315</v>
      </c>
      <c r="BR365" s="28"/>
      <c r="BT365" s="190">
        <f t="shared" si="158"/>
        <v>-9.8000000000000004E-2</v>
      </c>
      <c r="BW365" s="162"/>
      <c r="BX365" s="163"/>
      <c r="CB365" s="160"/>
      <c r="CC365" s="161"/>
      <c r="CD365" s="28"/>
      <c r="CF365" s="190"/>
      <c r="CI365" s="76"/>
      <c r="CJ365" s="91"/>
      <c r="CL365" s="1"/>
      <c r="CM365" s="311"/>
      <c r="CR365" s="190"/>
      <c r="CU365" s="76"/>
      <c r="CV365" s="91"/>
      <c r="CX365" s="1"/>
      <c r="CY365" s="311"/>
      <c r="DD365" s="190"/>
      <c r="DG365" s="76"/>
      <c r="DH365" s="91"/>
      <c r="DJ365" s="1"/>
      <c r="DK365" s="311"/>
      <c r="DP365" s="190"/>
      <c r="DS365" s="76"/>
      <c r="DT365" s="91"/>
      <c r="DV365" s="1"/>
      <c r="DW365" s="311"/>
      <c r="EB365" s="190"/>
      <c r="EE365" s="76"/>
      <c r="EF365" s="91"/>
      <c r="EH365" s="1"/>
      <c r="EI365" s="311"/>
      <c r="EN365" s="190"/>
      <c r="EQ365" s="76"/>
      <c r="ER365" s="91"/>
      <c r="ET365" s="1"/>
      <c r="EU365" s="311"/>
      <c r="EZ365" s="190"/>
      <c r="FC365" s="76"/>
      <c r="FD365" s="91"/>
      <c r="FF365" s="1"/>
      <c r="FG365" s="311"/>
      <c r="FL365" s="190"/>
      <c r="FO365" s="76"/>
      <c r="FP365" s="91"/>
      <c r="FR365" s="1"/>
      <c r="FS365" s="311"/>
      <c r="FX365" s="190"/>
      <c r="GA365" s="76"/>
      <c r="GB365" s="91"/>
      <c r="GD365" s="1"/>
      <c r="GE365" s="311"/>
      <c r="GJ365" s="190"/>
      <c r="GM365" s="76"/>
      <c r="GN365" s="91"/>
      <c r="GP365" s="1"/>
      <c r="GQ365" s="311"/>
      <c r="GV365" s="190"/>
      <c r="GY365" s="76"/>
      <c r="GZ365" s="91"/>
      <c r="HB365" s="1"/>
      <c r="HC365" s="311"/>
      <c r="HH365" s="190"/>
      <c r="IL365" s="1"/>
      <c r="IX365" s="1"/>
    </row>
    <row r="366" spans="3:258" x14ac:dyDescent="0.6">
      <c r="C366" s="59"/>
      <c r="D366" s="269"/>
      <c r="E366" s="28"/>
      <c r="F366" s="57"/>
      <c r="G366" s="28"/>
      <c r="H366" s="152"/>
      <c r="I366" s="158"/>
      <c r="J366" s="28"/>
      <c r="L366" s="190"/>
      <c r="O366" s="59"/>
      <c r="P366" s="159"/>
      <c r="Q366" s="99"/>
      <c r="R366" s="57"/>
      <c r="S366" s="28"/>
      <c r="T366" s="152"/>
      <c r="U366" s="265"/>
      <c r="X366" s="190"/>
      <c r="AA366" s="162"/>
      <c r="AB366" s="163"/>
      <c r="AF366" s="160"/>
      <c r="AG366" s="266"/>
      <c r="AH366" s="28"/>
      <c r="AJ366" s="190"/>
      <c r="AM366" s="162"/>
      <c r="AN366" s="163"/>
      <c r="AO366" s="99"/>
      <c r="AR366" s="160"/>
      <c r="AS366" s="266"/>
      <c r="AT366" s="28"/>
      <c r="AV366" s="190"/>
      <c r="AY366" s="162"/>
      <c r="AZ366" s="163"/>
      <c r="BD366" s="160"/>
      <c r="BE366" s="161"/>
      <c r="BF366" s="28"/>
      <c r="BH366" s="190"/>
      <c r="BK366" s="162">
        <v>46072</v>
      </c>
      <c r="BL366" s="163">
        <v>0.38900000000000001</v>
      </c>
      <c r="BP366" s="160">
        <v>45999</v>
      </c>
      <c r="BQ366" s="161">
        <v>0.36499999999999999</v>
      </c>
      <c r="BR366" s="28"/>
      <c r="BT366" s="190">
        <f t="shared" si="158"/>
        <v>-0.125</v>
      </c>
      <c r="BW366" s="162"/>
      <c r="BX366" s="163"/>
      <c r="CB366" s="160"/>
      <c r="CC366" s="161"/>
      <c r="CD366" s="28"/>
      <c r="CF366" s="190"/>
      <c r="CI366" s="76"/>
      <c r="CJ366" s="91"/>
      <c r="CL366" s="1"/>
      <c r="CM366" s="311"/>
      <c r="CR366" s="190"/>
      <c r="CU366" s="76"/>
      <c r="CV366" s="91"/>
      <c r="CX366" s="1"/>
      <c r="CY366" s="311"/>
      <c r="DD366" s="190"/>
      <c r="DG366" s="76"/>
      <c r="DH366" s="91"/>
      <c r="DJ366" s="1"/>
      <c r="DK366" s="311"/>
      <c r="DP366" s="190"/>
      <c r="DS366" s="76"/>
      <c r="DT366" s="91"/>
      <c r="DV366" s="1"/>
      <c r="DW366" s="311"/>
      <c r="EB366" s="190"/>
      <c r="EE366" s="76"/>
      <c r="EF366" s="91"/>
      <c r="EH366" s="1"/>
      <c r="EI366" s="311"/>
      <c r="EN366" s="190"/>
      <c r="EQ366" s="76"/>
      <c r="ER366" s="91"/>
      <c r="ET366" s="1"/>
      <c r="EU366" s="311"/>
      <c r="EZ366" s="190"/>
      <c r="FC366" s="76"/>
      <c r="FD366" s="91"/>
      <c r="FF366" s="1"/>
      <c r="FG366" s="311"/>
      <c r="FL366" s="190"/>
      <c r="FO366" s="76"/>
      <c r="FP366" s="91"/>
      <c r="FR366" s="1"/>
      <c r="FS366" s="311"/>
      <c r="FX366" s="190"/>
      <c r="GA366" s="76"/>
      <c r="GB366" s="91"/>
      <c r="GD366" s="1"/>
      <c r="GE366" s="311"/>
      <c r="GJ366" s="190"/>
      <c r="GM366" s="76"/>
      <c r="GN366" s="91"/>
      <c r="GP366" s="1"/>
      <c r="GQ366" s="311"/>
      <c r="GV366" s="190"/>
      <c r="GY366" s="76"/>
      <c r="GZ366" s="91"/>
      <c r="HB366" s="1"/>
      <c r="HC366" s="311"/>
      <c r="HH366" s="190"/>
      <c r="IL366" s="1"/>
      <c r="IX366" s="1"/>
    </row>
    <row r="367" spans="3:258" x14ac:dyDescent="0.6">
      <c r="C367" s="59"/>
      <c r="D367" s="269"/>
      <c r="E367" s="28"/>
      <c r="F367" s="57"/>
      <c r="G367" s="28"/>
      <c r="H367" s="152"/>
      <c r="I367" s="158"/>
      <c r="J367" s="28"/>
      <c r="L367" s="190"/>
      <c r="O367" s="59"/>
      <c r="P367" s="159"/>
      <c r="Q367" s="99"/>
      <c r="R367" s="57"/>
      <c r="S367" s="28"/>
      <c r="T367" s="152"/>
      <c r="U367" s="265"/>
      <c r="X367" s="190"/>
      <c r="AA367" s="162"/>
      <c r="AB367" s="163"/>
      <c r="AF367" s="160"/>
      <c r="AG367" s="266"/>
      <c r="AH367" s="28"/>
      <c r="AJ367" s="190"/>
      <c r="AM367" s="162"/>
      <c r="AN367" s="163"/>
      <c r="AO367" s="99"/>
      <c r="AR367" s="160"/>
      <c r="AS367" s="266"/>
      <c r="AT367" s="28"/>
      <c r="AV367" s="190"/>
      <c r="AY367" s="162"/>
      <c r="AZ367" s="163"/>
      <c r="BD367" s="160"/>
      <c r="BE367" s="161"/>
      <c r="BF367" s="28"/>
      <c r="BH367" s="190"/>
      <c r="BK367" s="162">
        <v>46073</v>
      </c>
      <c r="BL367" s="163">
        <v>3.9E-2</v>
      </c>
      <c r="BP367" s="160">
        <v>46000</v>
      </c>
      <c r="BQ367" s="161">
        <v>4.3999999999999997E-2</v>
      </c>
      <c r="BR367" s="28"/>
      <c r="BT367" s="190">
        <f t="shared" ref="BT367:BT430" si="159">VLOOKUP(BP367,BK$44:BL$1140,2,FALSE)-BQ367</f>
        <v>-1.3999999999999999E-2</v>
      </c>
      <c r="BW367" s="162"/>
      <c r="BX367" s="163"/>
      <c r="CB367" s="160"/>
      <c r="CC367" s="161"/>
      <c r="CD367" s="28"/>
      <c r="CF367" s="190"/>
      <c r="CI367" s="76"/>
      <c r="CJ367" s="91"/>
      <c r="CL367" s="1"/>
      <c r="CM367" s="311"/>
      <c r="CR367" s="190"/>
      <c r="CU367" s="76"/>
      <c r="CV367" s="91"/>
      <c r="CX367" s="1"/>
      <c r="CY367" s="311"/>
      <c r="DD367" s="190"/>
      <c r="DG367" s="76"/>
      <c r="DH367" s="91"/>
      <c r="DJ367" s="1"/>
      <c r="DK367" s="311"/>
      <c r="DP367" s="190"/>
      <c r="DS367" s="76"/>
      <c r="DT367" s="91"/>
      <c r="DV367" s="1"/>
      <c r="DW367" s="311"/>
      <c r="EB367" s="190"/>
      <c r="EE367" s="76"/>
      <c r="EF367" s="91"/>
      <c r="EH367" s="1"/>
      <c r="EI367" s="311"/>
      <c r="EN367" s="190"/>
      <c r="EQ367" s="76"/>
      <c r="ER367" s="91"/>
      <c r="ET367" s="1"/>
      <c r="EU367" s="311"/>
      <c r="EZ367" s="190"/>
      <c r="FC367" s="76"/>
      <c r="FD367" s="91"/>
      <c r="FF367" s="1"/>
      <c r="FG367" s="311"/>
      <c r="FL367" s="190"/>
      <c r="FO367" s="76"/>
      <c r="FP367" s="91"/>
      <c r="FR367" s="1"/>
      <c r="FS367" s="311"/>
      <c r="FX367" s="190"/>
      <c r="GA367" s="76"/>
      <c r="GB367" s="91"/>
      <c r="GD367" s="1"/>
      <c r="GE367" s="311"/>
      <c r="GJ367" s="190"/>
      <c r="GM367" s="76"/>
      <c r="GN367" s="91"/>
      <c r="GP367" s="1"/>
      <c r="GQ367" s="311"/>
      <c r="GV367" s="190"/>
      <c r="GY367" s="76"/>
      <c r="GZ367" s="91"/>
      <c r="HB367" s="1"/>
      <c r="HC367" s="311"/>
      <c r="HH367" s="190"/>
      <c r="IL367" s="1"/>
      <c r="IX367" s="1"/>
    </row>
    <row r="368" spans="3:258" x14ac:dyDescent="0.6">
      <c r="C368" s="59"/>
      <c r="D368" s="269"/>
      <c r="E368" s="28"/>
      <c r="F368" s="57"/>
      <c r="G368" s="28"/>
      <c r="H368" s="152"/>
      <c r="I368" s="158"/>
      <c r="J368" s="28"/>
      <c r="L368" s="190"/>
      <c r="O368" s="59"/>
      <c r="P368" s="159"/>
      <c r="Q368" s="99"/>
      <c r="R368" s="57"/>
      <c r="S368" s="28"/>
      <c r="T368" s="152"/>
      <c r="U368" s="265"/>
      <c r="X368" s="190"/>
      <c r="AA368" s="162"/>
      <c r="AB368" s="163"/>
      <c r="AF368" s="160"/>
      <c r="AG368" s="266"/>
      <c r="AH368" s="28"/>
      <c r="AJ368" s="190"/>
      <c r="AM368" s="162"/>
      <c r="AN368" s="163"/>
      <c r="AO368" s="99"/>
      <c r="AR368" s="160"/>
      <c r="AS368" s="266"/>
      <c r="AT368" s="28"/>
      <c r="AV368" s="190"/>
      <c r="AY368" s="162"/>
      <c r="AZ368" s="163"/>
      <c r="BD368" s="160"/>
      <c r="BE368" s="161"/>
      <c r="BF368" s="28"/>
      <c r="BH368" s="190"/>
      <c r="BK368" s="162">
        <v>46076</v>
      </c>
      <c r="BL368" s="163">
        <v>0.316</v>
      </c>
      <c r="BP368" s="160">
        <v>46001</v>
      </c>
      <c r="BQ368" s="161">
        <v>0.161</v>
      </c>
      <c r="BR368" s="28"/>
      <c r="BT368" s="190">
        <f t="shared" si="159"/>
        <v>-5.3000000000000005E-2</v>
      </c>
      <c r="BW368" s="162"/>
      <c r="BX368" s="163"/>
      <c r="CB368" s="160"/>
      <c r="CC368" s="161"/>
      <c r="CD368" s="28"/>
      <c r="CF368" s="190"/>
      <c r="CI368" s="76"/>
      <c r="CJ368" s="91"/>
      <c r="CL368" s="1"/>
      <c r="CM368" s="311"/>
      <c r="CR368" s="190"/>
      <c r="CU368" s="76"/>
      <c r="CV368" s="91"/>
      <c r="CX368" s="1"/>
      <c r="CY368" s="311"/>
      <c r="DD368" s="190"/>
      <c r="DG368" s="76"/>
      <c r="DH368" s="91"/>
      <c r="DJ368" s="1"/>
      <c r="DK368" s="311"/>
      <c r="DP368" s="190"/>
      <c r="DS368" s="76"/>
      <c r="DT368" s="91"/>
      <c r="DV368" s="1"/>
      <c r="DW368" s="311"/>
      <c r="EB368" s="190"/>
      <c r="EE368" s="76"/>
      <c r="EF368" s="91"/>
      <c r="EH368" s="1"/>
      <c r="EI368" s="311"/>
      <c r="EN368" s="190"/>
      <c r="EQ368" s="76"/>
      <c r="ER368" s="91"/>
      <c r="ET368" s="1"/>
      <c r="EU368" s="311"/>
      <c r="EZ368" s="190"/>
      <c r="FC368" s="76"/>
      <c r="FD368" s="91"/>
      <c r="FF368" s="1"/>
      <c r="FG368" s="311"/>
      <c r="FL368" s="190"/>
      <c r="FO368" s="76"/>
      <c r="FP368" s="91"/>
      <c r="FR368" s="1"/>
      <c r="FS368" s="311"/>
      <c r="FX368" s="190"/>
      <c r="GA368" s="76"/>
      <c r="GB368" s="91"/>
      <c r="GD368" s="1"/>
      <c r="GE368" s="311"/>
      <c r="GJ368" s="190"/>
      <c r="GM368" s="76"/>
      <c r="GN368" s="91"/>
      <c r="GP368" s="1"/>
      <c r="GQ368" s="311"/>
      <c r="GV368" s="190"/>
      <c r="GY368" s="76"/>
      <c r="GZ368" s="91"/>
      <c r="HB368" s="1"/>
      <c r="HC368" s="311"/>
      <c r="HH368" s="190"/>
      <c r="IL368" s="1"/>
      <c r="IX368" s="1"/>
    </row>
    <row r="369" spans="3:258" x14ac:dyDescent="0.6">
      <c r="C369" s="59"/>
      <c r="D369" s="269"/>
      <c r="E369" s="28"/>
      <c r="F369" s="57"/>
      <c r="G369" s="28"/>
      <c r="H369" s="152"/>
      <c r="I369" s="158"/>
      <c r="J369" s="28"/>
      <c r="L369" s="190"/>
      <c r="O369" s="59"/>
      <c r="P369" s="159"/>
      <c r="Q369" s="99"/>
      <c r="R369" s="57"/>
      <c r="S369" s="28"/>
      <c r="T369" s="152"/>
      <c r="U369" s="265"/>
      <c r="X369" s="190"/>
      <c r="AA369" s="162"/>
      <c r="AB369" s="163"/>
      <c r="AF369" s="160"/>
      <c r="AG369" s="266"/>
      <c r="AH369" s="28"/>
      <c r="AJ369" s="190"/>
      <c r="AM369" s="162"/>
      <c r="AN369" s="163"/>
      <c r="AO369" s="99"/>
      <c r="AR369" s="160"/>
      <c r="AS369" s="266"/>
      <c r="AT369" s="28"/>
      <c r="AV369" s="190"/>
      <c r="AY369" s="162"/>
      <c r="AZ369" s="163"/>
      <c r="BD369" s="160"/>
      <c r="BE369" s="161"/>
      <c r="BF369" s="28"/>
      <c r="BH369" s="190"/>
      <c r="BK369" s="162">
        <v>46077</v>
      </c>
      <c r="BL369" s="163">
        <v>0.06</v>
      </c>
      <c r="BP369" s="160">
        <v>46002</v>
      </c>
      <c r="BQ369" s="161">
        <v>2.3E-2</v>
      </c>
      <c r="BR369" s="28"/>
      <c r="BT369" s="190">
        <f t="shared" si="159"/>
        <v>6.9999999999999993E-3</v>
      </c>
      <c r="BW369" s="162"/>
      <c r="BX369" s="163"/>
      <c r="CB369" s="160"/>
      <c r="CC369" s="161"/>
      <c r="CD369" s="28"/>
      <c r="CF369" s="190"/>
      <c r="CI369" s="76"/>
      <c r="CJ369" s="91"/>
      <c r="CL369" s="1"/>
      <c r="CM369" s="311"/>
      <c r="CR369" s="190"/>
      <c r="CU369" s="76"/>
      <c r="CV369" s="91"/>
      <c r="CX369" s="1"/>
      <c r="CY369" s="311"/>
      <c r="DD369" s="190"/>
      <c r="DG369" s="76"/>
      <c r="DH369" s="91"/>
      <c r="DJ369" s="1"/>
      <c r="DK369" s="311"/>
      <c r="DP369" s="190"/>
      <c r="DS369" s="76"/>
      <c r="DT369" s="91"/>
      <c r="DV369" s="1"/>
      <c r="DW369" s="311"/>
      <c r="EB369" s="190"/>
      <c r="EE369" s="76"/>
      <c r="EF369" s="91"/>
      <c r="EH369" s="1"/>
      <c r="EI369" s="311"/>
      <c r="EN369" s="190"/>
      <c r="EQ369" s="76"/>
      <c r="ER369" s="91"/>
      <c r="ET369" s="1"/>
      <c r="EU369" s="311"/>
      <c r="EZ369" s="190"/>
      <c r="FC369" s="76"/>
      <c r="FD369" s="91"/>
      <c r="FF369" s="1"/>
      <c r="FG369" s="311"/>
      <c r="FL369" s="190"/>
      <c r="FO369" s="76"/>
      <c r="FP369" s="91"/>
      <c r="FR369" s="1"/>
      <c r="FS369" s="311"/>
      <c r="FX369" s="190"/>
      <c r="GA369" s="76"/>
      <c r="GB369" s="91"/>
      <c r="GD369" s="1"/>
      <c r="GE369" s="311"/>
      <c r="GJ369" s="190"/>
      <c r="GM369" s="76"/>
      <c r="GN369" s="91"/>
      <c r="GP369" s="1"/>
      <c r="GQ369" s="311"/>
      <c r="GV369" s="190"/>
      <c r="GY369" s="76"/>
      <c r="GZ369" s="91"/>
      <c r="HB369" s="1"/>
      <c r="HC369" s="311"/>
      <c r="HH369" s="190"/>
      <c r="IL369" s="1"/>
      <c r="IX369" s="1"/>
    </row>
    <row r="370" spans="3:258" x14ac:dyDescent="0.6">
      <c r="C370" s="59"/>
      <c r="D370" s="269"/>
      <c r="E370" s="28"/>
      <c r="F370" s="57"/>
      <c r="G370" s="28"/>
      <c r="H370" s="152"/>
      <c r="I370" s="158"/>
      <c r="J370" s="28"/>
      <c r="L370" s="190"/>
      <c r="O370" s="59"/>
      <c r="P370" s="159"/>
      <c r="Q370" s="99"/>
      <c r="R370" s="57"/>
      <c r="S370" s="28"/>
      <c r="T370" s="152"/>
      <c r="U370" s="265"/>
      <c r="X370" s="190"/>
      <c r="AA370" s="162"/>
      <c r="AB370" s="163"/>
      <c r="AF370" s="160"/>
      <c r="AG370" s="266"/>
      <c r="AH370" s="28"/>
      <c r="AJ370" s="190"/>
      <c r="AM370" s="162"/>
      <c r="AN370" s="163"/>
      <c r="AO370" s="99"/>
      <c r="AR370" s="160"/>
      <c r="AS370" s="266"/>
      <c r="AT370" s="28"/>
      <c r="AV370" s="190"/>
      <c r="AY370" s="162"/>
      <c r="AZ370" s="163"/>
      <c r="BD370" s="160"/>
      <c r="BE370" s="161"/>
      <c r="BF370" s="28"/>
      <c r="BH370" s="190"/>
      <c r="BK370" s="162">
        <v>46078</v>
      </c>
      <c r="BL370" s="163">
        <v>0.08</v>
      </c>
      <c r="BP370" s="160">
        <v>46003</v>
      </c>
      <c r="BQ370" s="161">
        <v>0.28399999999999997</v>
      </c>
      <c r="BR370" s="28"/>
      <c r="BT370" s="190">
        <f t="shared" si="159"/>
        <v>-0.11099999999999999</v>
      </c>
      <c r="BW370" s="162"/>
      <c r="BX370" s="163"/>
      <c r="CB370" s="160"/>
      <c r="CC370" s="161"/>
      <c r="CD370" s="28"/>
      <c r="CF370" s="190"/>
      <c r="CI370" s="76"/>
      <c r="CJ370" s="91"/>
      <c r="CL370" s="1"/>
      <c r="CM370" s="311"/>
      <c r="CR370" s="190"/>
      <c r="CU370" s="76"/>
      <c r="CV370" s="91"/>
      <c r="CX370" s="1"/>
      <c r="CY370" s="311"/>
      <c r="DD370" s="190"/>
      <c r="DG370" s="76"/>
      <c r="DH370" s="91"/>
      <c r="DJ370" s="1"/>
      <c r="DK370" s="311"/>
      <c r="DP370" s="190"/>
      <c r="DS370" s="76"/>
      <c r="DT370" s="91"/>
      <c r="DV370" s="1"/>
      <c r="DW370" s="311"/>
      <c r="EB370" s="190"/>
      <c r="EE370" s="76"/>
      <c r="EF370" s="91"/>
      <c r="EH370" s="1"/>
      <c r="EI370" s="311"/>
      <c r="EN370" s="190"/>
      <c r="EQ370" s="76"/>
      <c r="ER370" s="91"/>
      <c r="ET370" s="1"/>
      <c r="EU370" s="311"/>
      <c r="EZ370" s="190"/>
      <c r="FC370" s="76"/>
      <c r="FD370" s="91"/>
      <c r="FF370" s="1"/>
      <c r="FG370" s="311"/>
      <c r="FL370" s="190"/>
      <c r="FO370" s="76"/>
      <c r="FP370" s="91"/>
      <c r="FR370" s="1"/>
      <c r="FS370" s="311"/>
      <c r="FX370" s="190"/>
      <c r="GA370" s="76"/>
      <c r="GB370" s="91"/>
      <c r="GD370" s="1"/>
      <c r="GE370" s="311"/>
      <c r="GJ370" s="190"/>
      <c r="GM370" s="76"/>
      <c r="GN370" s="91"/>
      <c r="GP370" s="1"/>
      <c r="GQ370" s="311"/>
      <c r="GV370" s="190"/>
      <c r="GY370" s="76"/>
      <c r="GZ370" s="91"/>
      <c r="HB370" s="1"/>
      <c r="HC370" s="311"/>
      <c r="HH370" s="190"/>
      <c r="IL370" s="1"/>
      <c r="IX370" s="1"/>
    </row>
    <row r="371" spans="3:258" x14ac:dyDescent="0.6">
      <c r="C371" s="59"/>
      <c r="D371" s="269"/>
      <c r="E371" s="28"/>
      <c r="F371" s="57"/>
      <c r="G371" s="28"/>
      <c r="H371" s="152"/>
      <c r="I371" s="158"/>
      <c r="J371" s="28"/>
      <c r="L371" s="190"/>
      <c r="O371" s="59"/>
      <c r="P371" s="159"/>
      <c r="Q371" s="99"/>
      <c r="R371" s="57"/>
      <c r="S371" s="28"/>
      <c r="T371" s="152"/>
      <c r="U371" s="265"/>
      <c r="X371" s="190"/>
      <c r="AA371" s="162"/>
      <c r="AB371" s="163"/>
      <c r="AF371" s="160"/>
      <c r="AG371" s="266"/>
      <c r="AH371" s="28"/>
      <c r="AJ371" s="190"/>
      <c r="AM371" s="162"/>
      <c r="AN371" s="163"/>
      <c r="AO371" s="99"/>
      <c r="AR371" s="160"/>
      <c r="AS371" s="266"/>
      <c r="AT371" s="28"/>
      <c r="AV371" s="190"/>
      <c r="AY371" s="162"/>
      <c r="AZ371" s="163"/>
      <c r="BD371" s="160"/>
      <c r="BE371" s="161"/>
      <c r="BF371" s="28"/>
      <c r="BH371" s="190"/>
      <c r="BK371" s="162">
        <v>46079</v>
      </c>
      <c r="BL371" s="163">
        <v>7.1999999999999995E-2</v>
      </c>
      <c r="BP371" s="160">
        <v>46006</v>
      </c>
      <c r="BQ371" s="161">
        <v>0.436</v>
      </c>
      <c r="BR371" s="28"/>
      <c r="BT371" s="190">
        <f t="shared" si="159"/>
        <v>-0.11699999999999999</v>
      </c>
      <c r="BW371" s="162"/>
      <c r="BX371" s="163"/>
      <c r="CB371" s="160"/>
      <c r="CC371" s="161"/>
      <c r="CD371" s="28"/>
      <c r="CF371" s="190"/>
      <c r="CI371" s="76"/>
      <c r="CJ371" s="91"/>
      <c r="CL371" s="1"/>
      <c r="CM371" s="311"/>
      <c r="CR371" s="190"/>
      <c r="CU371" s="76"/>
      <c r="CV371" s="91"/>
      <c r="CX371" s="1"/>
      <c r="CY371" s="311"/>
      <c r="DD371" s="190"/>
      <c r="DG371" s="76"/>
      <c r="DH371" s="91"/>
      <c r="DJ371" s="1"/>
      <c r="DK371" s="311"/>
      <c r="DP371" s="190"/>
      <c r="DS371" s="76"/>
      <c r="DT371" s="91"/>
      <c r="DV371" s="1"/>
      <c r="DW371" s="311"/>
      <c r="EB371" s="190"/>
      <c r="EE371" s="76"/>
      <c r="EF371" s="91"/>
      <c r="EH371" s="1"/>
      <c r="EI371" s="311"/>
      <c r="EN371" s="190"/>
      <c r="EQ371" s="76"/>
      <c r="ER371" s="91"/>
      <c r="ET371" s="1"/>
      <c r="EU371" s="311"/>
      <c r="EZ371" s="190"/>
      <c r="FC371" s="76"/>
      <c r="FD371" s="91"/>
      <c r="FF371" s="1"/>
      <c r="FG371" s="311"/>
      <c r="FL371" s="190"/>
      <c r="FO371" s="76"/>
      <c r="FP371" s="91"/>
      <c r="FR371" s="1"/>
      <c r="FS371" s="311"/>
      <c r="FX371" s="190"/>
      <c r="GA371" s="76"/>
      <c r="GB371" s="91"/>
      <c r="GD371" s="1"/>
      <c r="GE371" s="311"/>
      <c r="GJ371" s="190"/>
      <c r="GM371" s="76"/>
      <c r="GN371" s="91"/>
      <c r="GP371" s="1"/>
      <c r="GQ371" s="311"/>
      <c r="GV371" s="190"/>
      <c r="GY371" s="76"/>
      <c r="GZ371" s="91"/>
      <c r="HB371" s="1"/>
      <c r="HC371" s="311"/>
      <c r="HH371" s="190"/>
      <c r="IL371" s="1"/>
      <c r="IX371" s="1"/>
    </row>
    <row r="372" spans="3:258" x14ac:dyDescent="0.6">
      <c r="C372" s="59"/>
      <c r="D372" s="269"/>
      <c r="E372" s="28"/>
      <c r="F372" s="57"/>
      <c r="G372" s="28"/>
      <c r="H372" s="152"/>
      <c r="I372" s="158"/>
      <c r="J372" s="28"/>
      <c r="L372" s="190"/>
      <c r="O372" s="59"/>
      <c r="P372" s="159"/>
      <c r="Q372" s="99"/>
      <c r="R372" s="57"/>
      <c r="S372" s="28"/>
      <c r="T372" s="152"/>
      <c r="U372" s="265"/>
      <c r="X372" s="190"/>
      <c r="AA372" s="162"/>
      <c r="AB372" s="163"/>
      <c r="AF372" s="160"/>
      <c r="AG372" s="266"/>
      <c r="AH372" s="28"/>
      <c r="AJ372" s="190"/>
      <c r="AM372" s="162"/>
      <c r="AN372" s="163"/>
      <c r="AO372" s="99"/>
      <c r="AR372" s="160"/>
      <c r="AS372" s="266"/>
      <c r="AT372" s="28"/>
      <c r="AV372" s="190"/>
      <c r="AY372" s="162"/>
      <c r="AZ372" s="163"/>
      <c r="BD372" s="160"/>
      <c r="BE372" s="161"/>
      <c r="BF372" s="28"/>
      <c r="BH372" s="190"/>
      <c r="BK372" s="162">
        <v>46080</v>
      </c>
      <c r="BL372" s="163">
        <v>0.26400000000000001</v>
      </c>
      <c r="BP372" s="160">
        <v>46007</v>
      </c>
      <c r="BQ372" s="161">
        <v>8.8999999999999996E-2</v>
      </c>
      <c r="BR372" s="28"/>
      <c r="BT372" s="190">
        <f t="shared" si="159"/>
        <v>-4.5999999999999999E-2</v>
      </c>
      <c r="BW372" s="162"/>
      <c r="BX372" s="163"/>
      <c r="CB372" s="160"/>
      <c r="CC372" s="161"/>
      <c r="CD372" s="28"/>
      <c r="CF372" s="190"/>
      <c r="CI372" s="76"/>
      <c r="CJ372" s="91"/>
      <c r="CL372" s="1"/>
      <c r="CM372" s="311"/>
      <c r="CR372" s="190"/>
      <c r="CU372" s="76"/>
      <c r="CV372" s="91"/>
      <c r="CX372" s="1"/>
      <c r="CY372" s="311"/>
      <c r="DD372" s="190"/>
      <c r="DG372" s="76"/>
      <c r="DH372" s="91"/>
      <c r="DJ372" s="1"/>
      <c r="DK372" s="311"/>
      <c r="DP372" s="190"/>
      <c r="DS372" s="76"/>
      <c r="DT372" s="91"/>
      <c r="DV372" s="1"/>
      <c r="DW372" s="311"/>
      <c r="EB372" s="190"/>
      <c r="EE372" s="76"/>
      <c r="EF372" s="91"/>
      <c r="EH372" s="1"/>
      <c r="EI372" s="311"/>
      <c r="EN372" s="190"/>
      <c r="EQ372" s="76"/>
      <c r="ER372" s="91"/>
      <c r="ET372" s="1"/>
      <c r="EU372" s="311"/>
      <c r="EZ372" s="190"/>
      <c r="FC372" s="76"/>
      <c r="FD372" s="91"/>
      <c r="FF372" s="1"/>
      <c r="FG372" s="311"/>
      <c r="FL372" s="190"/>
      <c r="FO372" s="76"/>
      <c r="FP372" s="91"/>
      <c r="FR372" s="1"/>
      <c r="FS372" s="311"/>
      <c r="FX372" s="190"/>
      <c r="GA372" s="76"/>
      <c r="GB372" s="91"/>
      <c r="GD372" s="1"/>
      <c r="GE372" s="311"/>
      <c r="GJ372" s="190"/>
      <c r="GM372" s="76"/>
      <c r="GN372" s="91"/>
      <c r="GP372" s="1"/>
      <c r="GQ372" s="311"/>
      <c r="GV372" s="190"/>
      <c r="GY372" s="76"/>
      <c r="GZ372" s="91"/>
      <c r="HB372" s="1"/>
      <c r="HC372" s="311"/>
      <c r="HH372" s="190"/>
      <c r="IL372" s="1"/>
      <c r="IX372" s="1"/>
    </row>
    <row r="373" spans="3:258" x14ac:dyDescent="0.6">
      <c r="C373" s="59"/>
      <c r="D373" s="269"/>
      <c r="E373" s="28"/>
      <c r="F373" s="57"/>
      <c r="G373" s="28"/>
      <c r="H373" s="152"/>
      <c r="I373" s="158"/>
      <c r="J373" s="28"/>
      <c r="L373" s="190"/>
      <c r="O373" s="59"/>
      <c r="P373" s="159"/>
      <c r="Q373" s="99"/>
      <c r="R373" s="57"/>
      <c r="S373" s="28"/>
      <c r="T373" s="152"/>
      <c r="U373" s="265"/>
      <c r="X373" s="190"/>
      <c r="AA373" s="162"/>
      <c r="AB373" s="163"/>
      <c r="AF373" s="160"/>
      <c r="AG373" s="266"/>
      <c r="AH373" s="28"/>
      <c r="AJ373" s="190"/>
      <c r="AM373" s="162"/>
      <c r="AN373" s="163"/>
      <c r="AO373" s="99"/>
      <c r="AR373" s="160"/>
      <c r="AS373" s="266"/>
      <c r="AT373" s="28"/>
      <c r="AV373" s="190"/>
      <c r="AY373" s="162"/>
      <c r="AZ373" s="163"/>
      <c r="BD373" s="160"/>
      <c r="BE373" s="161"/>
      <c r="BF373" s="28"/>
      <c r="BH373" s="190"/>
      <c r="BK373" s="162">
        <v>46083</v>
      </c>
      <c r="BL373" s="163">
        <v>0.25600000000000001</v>
      </c>
      <c r="BP373" s="160">
        <v>46008</v>
      </c>
      <c r="BQ373" s="161">
        <v>2.7E-2</v>
      </c>
      <c r="BR373" s="28"/>
      <c r="BT373" s="190">
        <f t="shared" si="159"/>
        <v>-1.2E-2</v>
      </c>
      <c r="BW373" s="162"/>
      <c r="BX373" s="163"/>
      <c r="CB373" s="160"/>
      <c r="CC373" s="161"/>
      <c r="CD373" s="28"/>
      <c r="CF373" s="190"/>
      <c r="CI373" s="76"/>
      <c r="CJ373" s="91"/>
      <c r="CL373" s="1"/>
      <c r="CM373" s="311"/>
      <c r="CR373" s="190"/>
      <c r="CU373" s="76"/>
      <c r="CV373" s="91"/>
      <c r="CX373" s="1"/>
      <c r="CY373" s="311"/>
      <c r="DD373" s="190"/>
      <c r="DG373" s="76"/>
      <c r="DH373" s="91"/>
      <c r="DJ373" s="1"/>
      <c r="DK373" s="311"/>
      <c r="DP373" s="190"/>
      <c r="DS373" s="76"/>
      <c r="DT373" s="91"/>
      <c r="DV373" s="1"/>
      <c r="DW373" s="311"/>
      <c r="EB373" s="190"/>
      <c r="EE373" s="76"/>
      <c r="EF373" s="91"/>
      <c r="EH373" s="1"/>
      <c r="EI373" s="311"/>
      <c r="EN373" s="190"/>
      <c r="EQ373" s="76"/>
      <c r="ER373" s="91"/>
      <c r="ET373" s="1"/>
      <c r="EU373" s="311"/>
      <c r="EZ373" s="190"/>
      <c r="FC373" s="76"/>
      <c r="FD373" s="91"/>
      <c r="FF373" s="1"/>
      <c r="FG373" s="311"/>
      <c r="FL373" s="190"/>
      <c r="FO373" s="76"/>
      <c r="FP373" s="91"/>
      <c r="FR373" s="1"/>
      <c r="FS373" s="311"/>
      <c r="FX373" s="190"/>
      <c r="GA373" s="76"/>
      <c r="GB373" s="91"/>
      <c r="GD373" s="1"/>
      <c r="GE373" s="311"/>
      <c r="GJ373" s="190"/>
      <c r="GM373" s="76"/>
      <c r="GN373" s="91"/>
      <c r="GP373" s="1"/>
      <c r="GQ373" s="311"/>
      <c r="GV373" s="190"/>
      <c r="GY373" s="76"/>
      <c r="GZ373" s="91"/>
      <c r="HB373" s="1"/>
      <c r="HC373" s="311"/>
      <c r="HH373" s="190"/>
      <c r="IL373" s="1"/>
      <c r="IX373" s="1"/>
    </row>
    <row r="374" spans="3:258" x14ac:dyDescent="0.6">
      <c r="C374" s="59"/>
      <c r="D374" s="269"/>
      <c r="E374" s="28"/>
      <c r="F374" s="57"/>
      <c r="G374" s="28"/>
      <c r="H374" s="152"/>
      <c r="I374" s="158"/>
      <c r="J374" s="28"/>
      <c r="L374" s="190"/>
      <c r="O374" s="59"/>
      <c r="P374" s="159"/>
      <c r="Q374" s="99"/>
      <c r="R374" s="57"/>
      <c r="S374" s="28"/>
      <c r="T374" s="152"/>
      <c r="U374" s="265"/>
      <c r="X374" s="190"/>
      <c r="AA374" s="162"/>
      <c r="AB374" s="163"/>
      <c r="AF374" s="160"/>
      <c r="AG374" s="266"/>
      <c r="AH374" s="28"/>
      <c r="AJ374" s="190"/>
      <c r="AM374" s="162"/>
      <c r="AN374" s="163"/>
      <c r="AO374" s="99"/>
      <c r="AR374" s="160"/>
      <c r="AS374" s="266"/>
      <c r="AT374" s="28"/>
      <c r="AV374" s="190"/>
      <c r="AY374" s="162"/>
      <c r="AZ374" s="163"/>
      <c r="BD374" s="160"/>
      <c r="BE374" s="161"/>
      <c r="BF374" s="28"/>
      <c r="BH374" s="190"/>
      <c r="BK374" s="162">
        <v>46084</v>
      </c>
      <c r="BL374" s="163">
        <v>0.13800000000000001</v>
      </c>
      <c r="BP374" s="160">
        <v>46009</v>
      </c>
      <c r="BQ374" s="161">
        <v>9.2999999999999999E-2</v>
      </c>
      <c r="BR374" s="28"/>
      <c r="BT374" s="190">
        <f t="shared" si="159"/>
        <v>-3.1E-2</v>
      </c>
      <c r="BW374" s="162"/>
      <c r="BX374" s="163"/>
      <c r="CB374" s="160"/>
      <c r="CC374" s="161"/>
      <c r="CD374" s="28"/>
      <c r="CF374" s="190"/>
      <c r="CI374" s="76"/>
      <c r="CJ374" s="91"/>
      <c r="CL374" s="1"/>
      <c r="CM374" s="311"/>
      <c r="CR374" s="190"/>
      <c r="CU374" s="76"/>
      <c r="CV374" s="91"/>
      <c r="CX374" s="1"/>
      <c r="CY374" s="311"/>
      <c r="DD374" s="190"/>
      <c r="DG374" s="76"/>
      <c r="DH374" s="91"/>
      <c r="DJ374" s="1"/>
      <c r="DK374" s="311"/>
      <c r="DP374" s="190"/>
      <c r="DS374" s="76"/>
      <c r="DT374" s="91"/>
      <c r="DV374" s="1"/>
      <c r="DW374" s="311"/>
      <c r="EB374" s="190"/>
      <c r="EE374" s="76"/>
      <c r="EF374" s="91"/>
      <c r="EH374" s="1"/>
      <c r="EI374" s="311"/>
      <c r="EN374" s="190"/>
      <c r="EQ374" s="76"/>
      <c r="ER374" s="91"/>
      <c r="ET374" s="1"/>
      <c r="EU374" s="311"/>
      <c r="EZ374" s="190"/>
      <c r="FC374" s="76"/>
      <c r="FD374" s="91"/>
      <c r="FF374" s="1"/>
      <c r="FG374" s="311"/>
      <c r="FL374" s="190"/>
      <c r="FO374" s="76"/>
      <c r="FP374" s="91"/>
      <c r="FR374" s="1"/>
      <c r="FS374" s="311"/>
      <c r="FX374" s="190"/>
      <c r="GA374" s="76"/>
      <c r="GB374" s="91"/>
      <c r="GD374" s="1"/>
      <c r="GE374" s="311"/>
      <c r="GJ374" s="190"/>
      <c r="GM374" s="76"/>
      <c r="GN374" s="91"/>
      <c r="GP374" s="1"/>
      <c r="GQ374" s="311"/>
      <c r="GV374" s="190"/>
      <c r="GY374" s="76"/>
      <c r="GZ374" s="91"/>
      <c r="HB374" s="1"/>
      <c r="HC374" s="311"/>
      <c r="HH374" s="190"/>
      <c r="IL374" s="1"/>
      <c r="IX374" s="1"/>
    </row>
    <row r="375" spans="3:258" x14ac:dyDescent="0.6">
      <c r="C375" s="59"/>
      <c r="D375" s="269"/>
      <c r="E375" s="28"/>
      <c r="F375" s="57"/>
      <c r="G375" s="28"/>
      <c r="H375" s="152"/>
      <c r="I375" s="158"/>
      <c r="J375" s="28"/>
      <c r="L375" s="190"/>
      <c r="O375" s="59"/>
      <c r="P375" s="159"/>
      <c r="Q375" s="99"/>
      <c r="R375" s="57"/>
      <c r="S375" s="28"/>
      <c r="T375" s="152"/>
      <c r="U375" s="265"/>
      <c r="X375" s="190"/>
      <c r="AA375" s="162"/>
      <c r="AB375" s="163"/>
      <c r="AF375" s="160"/>
      <c r="AG375" s="266"/>
      <c r="AH375" s="28"/>
      <c r="AJ375" s="190"/>
      <c r="AM375" s="162"/>
      <c r="AN375" s="163"/>
      <c r="AO375" s="99"/>
      <c r="AR375" s="160"/>
      <c r="AS375" s="266"/>
      <c r="AT375" s="28"/>
      <c r="AV375" s="190"/>
      <c r="AY375" s="162"/>
      <c r="AZ375" s="163"/>
      <c r="BD375" s="160"/>
      <c r="BE375" s="161"/>
      <c r="BF375" s="28"/>
      <c r="BH375" s="190"/>
      <c r="BK375" s="162">
        <v>46085</v>
      </c>
      <c r="BL375" s="163">
        <v>0.03</v>
      </c>
      <c r="BP375" s="160">
        <v>46010</v>
      </c>
      <c r="BQ375" s="161">
        <v>0.125</v>
      </c>
      <c r="BR375" s="28"/>
      <c r="BT375" s="190">
        <f t="shared" si="159"/>
        <v>-5.4000000000000006E-2</v>
      </c>
      <c r="BW375" s="162"/>
      <c r="BX375" s="163"/>
      <c r="CB375" s="160"/>
      <c r="CC375" s="161"/>
      <c r="CD375" s="28"/>
      <c r="CF375" s="190"/>
      <c r="CI375" s="76"/>
      <c r="CJ375" s="91"/>
      <c r="CL375" s="1"/>
      <c r="CM375" s="311"/>
      <c r="CR375" s="190"/>
      <c r="CU375" s="76"/>
      <c r="CV375" s="91"/>
      <c r="CX375" s="1"/>
      <c r="CY375" s="311"/>
      <c r="DD375" s="190"/>
      <c r="DG375" s="76"/>
      <c r="DH375" s="91"/>
      <c r="DJ375" s="1"/>
      <c r="DK375" s="311"/>
      <c r="DP375" s="190"/>
      <c r="DS375" s="76"/>
      <c r="DT375" s="91"/>
      <c r="DV375" s="1"/>
      <c r="DW375" s="311"/>
      <c r="EB375" s="190"/>
      <c r="EE375" s="76"/>
      <c r="EF375" s="91"/>
      <c r="EH375" s="1"/>
      <c r="EI375" s="311"/>
      <c r="EN375" s="190"/>
      <c r="EQ375" s="76"/>
      <c r="ER375" s="91"/>
      <c r="ET375" s="1"/>
      <c r="EU375" s="311"/>
      <c r="EZ375" s="190"/>
      <c r="FC375" s="76"/>
      <c r="FD375" s="91"/>
      <c r="FF375" s="1"/>
      <c r="FG375" s="311"/>
      <c r="FL375" s="190"/>
      <c r="FO375" s="76"/>
      <c r="FP375" s="91"/>
      <c r="FR375" s="1"/>
      <c r="FS375" s="311"/>
      <c r="FX375" s="190"/>
      <c r="GA375" s="76"/>
      <c r="GB375" s="91"/>
      <c r="GD375" s="1"/>
      <c r="GE375" s="311"/>
      <c r="GJ375" s="190"/>
      <c r="GM375" s="76"/>
      <c r="GN375" s="91"/>
      <c r="GP375" s="1"/>
      <c r="GQ375" s="311"/>
      <c r="GV375" s="190"/>
      <c r="GY375" s="76"/>
      <c r="GZ375" s="91"/>
      <c r="HB375" s="1"/>
      <c r="HC375" s="311"/>
      <c r="HH375" s="190"/>
      <c r="IL375" s="1"/>
      <c r="IX375" s="1"/>
    </row>
    <row r="376" spans="3:258" x14ac:dyDescent="0.6">
      <c r="C376" s="59"/>
      <c r="D376" s="269"/>
      <c r="E376" s="28"/>
      <c r="F376" s="57"/>
      <c r="G376" s="28"/>
      <c r="H376" s="152"/>
      <c r="I376" s="158"/>
      <c r="J376" s="28"/>
      <c r="L376" s="190"/>
      <c r="O376" s="59"/>
      <c r="P376" s="159"/>
      <c r="Q376" s="99"/>
      <c r="R376" s="57"/>
      <c r="S376" s="28"/>
      <c r="T376" s="152"/>
      <c r="U376" s="265"/>
      <c r="X376" s="190"/>
      <c r="AA376" s="162"/>
      <c r="AB376" s="163"/>
      <c r="AF376" s="160"/>
      <c r="AG376" s="266"/>
      <c r="AH376" s="28"/>
      <c r="AJ376" s="190"/>
      <c r="AM376" s="162"/>
      <c r="AN376" s="163"/>
      <c r="AO376" s="99"/>
      <c r="AR376" s="160"/>
      <c r="AS376" s="266"/>
      <c r="AT376" s="28"/>
      <c r="AV376" s="190"/>
      <c r="AY376" s="162"/>
      <c r="AZ376" s="163"/>
      <c r="BD376" s="160"/>
      <c r="BE376" s="161"/>
      <c r="BF376" s="28"/>
      <c r="BH376" s="190"/>
      <c r="BK376" s="162">
        <v>46086</v>
      </c>
      <c r="BL376" s="163">
        <v>0.33200000000000002</v>
      </c>
      <c r="BP376" s="160">
        <v>46013</v>
      </c>
      <c r="BQ376" s="161">
        <v>0.26100000000000001</v>
      </c>
      <c r="BR376" s="28"/>
      <c r="BT376" s="190">
        <f t="shared" si="159"/>
        <v>-0.03</v>
      </c>
      <c r="BW376" s="162"/>
      <c r="BX376" s="163"/>
      <c r="CB376" s="160"/>
      <c r="CC376" s="161"/>
      <c r="CD376" s="28"/>
      <c r="CF376" s="190"/>
      <c r="CI376" s="76"/>
      <c r="CJ376" s="91"/>
      <c r="CL376" s="1"/>
      <c r="CM376" s="311"/>
      <c r="CR376" s="190"/>
      <c r="CU376" s="76"/>
      <c r="CV376" s="91"/>
      <c r="CX376" s="1"/>
      <c r="CY376" s="311"/>
      <c r="DD376" s="190"/>
      <c r="DG376" s="76"/>
      <c r="DH376" s="91"/>
      <c r="DJ376" s="1"/>
      <c r="DK376" s="311"/>
      <c r="DP376" s="190"/>
      <c r="DS376" s="76"/>
      <c r="DT376" s="91"/>
      <c r="DV376" s="1"/>
      <c r="DW376" s="311"/>
      <c r="EB376" s="190"/>
      <c r="EE376" s="76"/>
      <c r="EF376" s="91"/>
      <c r="EH376" s="1"/>
      <c r="EI376" s="311"/>
      <c r="EN376" s="190"/>
      <c r="EQ376" s="76"/>
      <c r="ER376" s="91"/>
      <c r="ET376" s="1"/>
      <c r="EU376" s="311"/>
      <c r="EZ376" s="190"/>
      <c r="FC376" s="76"/>
      <c r="FD376" s="91"/>
      <c r="FF376" s="1"/>
      <c r="FG376" s="311"/>
      <c r="FL376" s="190"/>
      <c r="FO376" s="76"/>
      <c r="FP376" s="91"/>
      <c r="FR376" s="1"/>
      <c r="FS376" s="311"/>
      <c r="FX376" s="190"/>
      <c r="GA376" s="76"/>
      <c r="GB376" s="91"/>
      <c r="GD376" s="1"/>
      <c r="GE376" s="311"/>
      <c r="GJ376" s="190"/>
      <c r="GM376" s="76"/>
      <c r="GN376" s="91"/>
      <c r="GP376" s="1"/>
      <c r="GQ376" s="311"/>
      <c r="GV376" s="190"/>
      <c r="GY376" s="76"/>
      <c r="GZ376" s="91"/>
      <c r="HB376" s="1"/>
      <c r="HC376" s="311"/>
      <c r="HH376" s="190"/>
      <c r="IL376" s="1"/>
      <c r="IX376" s="1"/>
    </row>
    <row r="377" spans="3:258" x14ac:dyDescent="0.6">
      <c r="C377" s="59"/>
      <c r="D377" s="269"/>
      <c r="E377" s="28"/>
      <c r="F377" s="57"/>
      <c r="G377" s="28"/>
      <c r="H377" s="152"/>
      <c r="I377" s="158"/>
      <c r="J377" s="28"/>
      <c r="L377" s="190"/>
      <c r="O377" s="59"/>
      <c r="P377" s="159"/>
      <c r="Q377" s="99"/>
      <c r="R377" s="57"/>
      <c r="S377" s="28"/>
      <c r="T377" s="152"/>
      <c r="U377" s="265"/>
      <c r="X377" s="190"/>
      <c r="AA377" s="162"/>
      <c r="AB377" s="163"/>
      <c r="AF377" s="160"/>
      <c r="AG377" s="266"/>
      <c r="AH377" s="28"/>
      <c r="AJ377" s="190"/>
      <c r="AM377" s="162"/>
      <c r="AN377" s="163"/>
      <c r="AO377" s="99"/>
      <c r="AR377" s="160"/>
      <c r="AS377" s="266"/>
      <c r="AT377" s="28"/>
      <c r="AV377" s="190"/>
      <c r="AY377" s="162"/>
      <c r="AZ377" s="163"/>
      <c r="BD377" s="160"/>
      <c r="BE377" s="161"/>
      <c r="BF377" s="28"/>
      <c r="BH377" s="190"/>
      <c r="BK377" s="162">
        <v>46087</v>
      </c>
      <c r="BL377" s="163">
        <v>0.27100000000000002</v>
      </c>
      <c r="BP377" s="160">
        <v>46014</v>
      </c>
      <c r="BQ377" s="161">
        <v>0.1</v>
      </c>
      <c r="BR377" s="28"/>
      <c r="BT377" s="190">
        <f t="shared" si="159"/>
        <v>-1.4999999999999999E-2</v>
      </c>
      <c r="BW377" s="162"/>
      <c r="BX377" s="163"/>
      <c r="CB377" s="160"/>
      <c r="CC377" s="161"/>
      <c r="CD377" s="28"/>
      <c r="CF377" s="190"/>
      <c r="CI377" s="76"/>
      <c r="CJ377" s="91"/>
      <c r="CL377" s="1"/>
      <c r="CM377" s="311"/>
      <c r="CR377" s="190"/>
      <c r="CU377" s="76"/>
      <c r="CV377" s="91"/>
      <c r="CX377" s="1"/>
      <c r="CY377" s="311"/>
      <c r="DD377" s="190"/>
      <c r="DG377" s="76"/>
      <c r="DH377" s="91"/>
      <c r="DJ377" s="1"/>
      <c r="DK377" s="311"/>
      <c r="DP377" s="190"/>
      <c r="DS377" s="76"/>
      <c r="DT377" s="91"/>
      <c r="DV377" s="1"/>
      <c r="DW377" s="311"/>
      <c r="EB377" s="190"/>
      <c r="EE377" s="76"/>
      <c r="EF377" s="91"/>
      <c r="EH377" s="1"/>
      <c r="EI377" s="311"/>
      <c r="EN377" s="190"/>
      <c r="EQ377" s="76"/>
      <c r="ER377" s="91"/>
      <c r="ET377" s="1"/>
      <c r="EU377" s="311"/>
      <c r="EZ377" s="190"/>
      <c r="FC377" s="76"/>
      <c r="FD377" s="91"/>
      <c r="FF377" s="1"/>
      <c r="FG377" s="311"/>
      <c r="FL377" s="190"/>
      <c r="FO377" s="76"/>
      <c r="FP377" s="91"/>
      <c r="FR377" s="1"/>
      <c r="FS377" s="311"/>
      <c r="FX377" s="190"/>
      <c r="GA377" s="76"/>
      <c r="GB377" s="91"/>
      <c r="GD377" s="1"/>
      <c r="GE377" s="311"/>
      <c r="GJ377" s="190"/>
      <c r="GM377" s="76"/>
      <c r="GN377" s="91"/>
      <c r="GP377" s="1"/>
      <c r="GQ377" s="311"/>
      <c r="GV377" s="190"/>
      <c r="GY377" s="76"/>
      <c r="GZ377" s="91"/>
      <c r="HB377" s="1"/>
      <c r="HC377" s="311"/>
      <c r="HH377" s="190"/>
      <c r="IL377" s="1"/>
      <c r="IX377" s="1"/>
    </row>
    <row r="378" spans="3:258" x14ac:dyDescent="0.6">
      <c r="C378" s="59"/>
      <c r="D378" s="269"/>
      <c r="E378" s="28"/>
      <c r="F378" s="57"/>
      <c r="G378" s="28"/>
      <c r="H378" s="152"/>
      <c r="I378" s="158"/>
      <c r="J378" s="28"/>
      <c r="L378" s="190"/>
      <c r="O378" s="59"/>
      <c r="P378" s="159"/>
      <c r="Q378" s="99"/>
      <c r="R378" s="57"/>
      <c r="S378" s="28"/>
      <c r="T378" s="152"/>
      <c r="U378" s="265"/>
      <c r="X378" s="190"/>
      <c r="AA378" s="162"/>
      <c r="AB378" s="163"/>
      <c r="AF378" s="160"/>
      <c r="AG378" s="266"/>
      <c r="AH378" s="28"/>
      <c r="AJ378" s="190"/>
      <c r="AM378" s="162"/>
      <c r="AN378" s="163"/>
      <c r="AO378" s="99"/>
      <c r="AR378" s="160"/>
      <c r="AS378" s="266"/>
      <c r="AT378" s="28"/>
      <c r="AV378" s="190"/>
      <c r="AY378" s="162"/>
      <c r="AZ378" s="163"/>
      <c r="BD378" s="160"/>
      <c r="BE378" s="161"/>
      <c r="BF378" s="28"/>
      <c r="BH378" s="190"/>
      <c r="BK378" s="162">
        <v>46090</v>
      </c>
      <c r="BL378" s="163">
        <v>0.192</v>
      </c>
      <c r="BP378" s="160">
        <v>46015</v>
      </c>
      <c r="BQ378" s="161">
        <v>4.1000000000000002E-2</v>
      </c>
      <c r="BR378" s="28"/>
      <c r="BT378" s="190">
        <f t="shared" si="159"/>
        <v>-5.9999999999999984E-3</v>
      </c>
      <c r="BW378" s="162"/>
      <c r="BX378" s="163"/>
      <c r="CB378" s="160"/>
      <c r="CC378" s="161"/>
      <c r="CD378" s="28"/>
      <c r="CF378" s="190"/>
      <c r="CI378" s="76"/>
      <c r="CJ378" s="91"/>
      <c r="CL378" s="1"/>
      <c r="CM378" s="311"/>
      <c r="CR378" s="190"/>
      <c r="CU378" s="76"/>
      <c r="CV378" s="91"/>
      <c r="CX378" s="1"/>
      <c r="CY378" s="311"/>
      <c r="DD378" s="190"/>
      <c r="DG378" s="76"/>
      <c r="DH378" s="91"/>
      <c r="DJ378" s="1"/>
      <c r="DK378" s="311"/>
      <c r="DP378" s="190"/>
      <c r="DS378" s="76"/>
      <c r="DT378" s="91"/>
      <c r="DV378" s="1"/>
      <c r="DW378" s="311"/>
      <c r="EB378" s="190"/>
      <c r="EE378" s="76"/>
      <c r="EF378" s="91"/>
      <c r="EH378" s="1"/>
      <c r="EI378" s="311"/>
      <c r="EN378" s="190"/>
      <c r="EQ378" s="76"/>
      <c r="ER378" s="91"/>
      <c r="ET378" s="1"/>
      <c r="EU378" s="311"/>
      <c r="EZ378" s="190"/>
      <c r="FC378" s="76"/>
      <c r="FD378" s="91"/>
      <c r="FF378" s="1"/>
      <c r="FG378" s="311"/>
      <c r="FL378" s="190"/>
      <c r="FO378" s="76"/>
      <c r="FP378" s="91"/>
      <c r="FR378" s="1"/>
      <c r="FS378" s="311"/>
      <c r="FX378" s="190"/>
      <c r="GA378" s="76"/>
      <c r="GB378" s="91"/>
      <c r="GD378" s="1"/>
      <c r="GE378" s="311"/>
      <c r="GJ378" s="190"/>
      <c r="GM378" s="76"/>
      <c r="GN378" s="91"/>
      <c r="GP378" s="1"/>
      <c r="GQ378" s="311"/>
      <c r="GV378" s="190"/>
      <c r="GY378" s="76"/>
      <c r="GZ378" s="91"/>
      <c r="HB378" s="1"/>
      <c r="HC378" s="311"/>
      <c r="HH378" s="190"/>
      <c r="IL378" s="1"/>
      <c r="IX378" s="1"/>
    </row>
    <row r="379" spans="3:258" x14ac:dyDescent="0.6">
      <c r="C379" s="59"/>
      <c r="D379" s="269"/>
      <c r="E379" s="28"/>
      <c r="F379" s="57"/>
      <c r="G379" s="28"/>
      <c r="H379" s="152"/>
      <c r="I379" s="158"/>
      <c r="J379" s="28"/>
      <c r="L379" s="190"/>
      <c r="O379" s="59"/>
      <c r="P379" s="159"/>
      <c r="Q379" s="99"/>
      <c r="R379" s="57"/>
      <c r="S379" s="28"/>
      <c r="T379" s="152"/>
      <c r="U379" s="265"/>
      <c r="X379" s="190"/>
      <c r="AA379" s="162"/>
      <c r="AB379" s="163"/>
      <c r="AF379" s="160"/>
      <c r="AG379" s="266"/>
      <c r="AH379" s="28"/>
      <c r="AJ379" s="190"/>
      <c r="AM379" s="162"/>
      <c r="AN379" s="163"/>
      <c r="AO379" s="99"/>
      <c r="AR379" s="160"/>
      <c r="AS379" s="266"/>
      <c r="AT379" s="28"/>
      <c r="AV379" s="190"/>
      <c r="AY379" s="162"/>
      <c r="AZ379" s="163"/>
      <c r="BD379" s="160"/>
      <c r="BE379" s="161"/>
      <c r="BF379" s="28"/>
      <c r="BH379" s="190"/>
      <c r="BK379" s="162">
        <v>46091</v>
      </c>
      <c r="BL379" s="163">
        <v>0.16200000000000001</v>
      </c>
      <c r="BP379" s="160">
        <v>46017</v>
      </c>
      <c r="BQ379" s="161">
        <v>0.17299999999999999</v>
      </c>
      <c r="BR379" s="28"/>
      <c r="BT379" s="190">
        <f t="shared" si="159"/>
        <v>-2.4999999999999994E-2</v>
      </c>
      <c r="BW379" s="162"/>
      <c r="BX379" s="163"/>
      <c r="CB379" s="160"/>
      <c r="CC379" s="161"/>
      <c r="CD379" s="28"/>
      <c r="CF379" s="190"/>
      <c r="CI379" s="76"/>
      <c r="CJ379" s="91"/>
      <c r="CL379" s="1"/>
      <c r="CM379" s="311"/>
      <c r="CR379" s="190"/>
      <c r="CU379" s="76"/>
      <c r="CV379" s="91"/>
      <c r="CX379" s="1"/>
      <c r="CY379" s="311"/>
      <c r="DD379" s="190"/>
      <c r="DG379" s="76"/>
      <c r="DH379" s="91"/>
      <c r="DJ379" s="1"/>
      <c r="DK379" s="311"/>
      <c r="DP379" s="190"/>
      <c r="DS379" s="76"/>
      <c r="DT379" s="91"/>
      <c r="DV379" s="1"/>
      <c r="DW379" s="311"/>
      <c r="EB379" s="190"/>
      <c r="EE379" s="76"/>
      <c r="EF379" s="91"/>
      <c r="EH379" s="1"/>
      <c r="EI379" s="311"/>
      <c r="EN379" s="190"/>
      <c r="EQ379" s="76"/>
      <c r="ER379" s="91"/>
      <c r="ET379" s="1"/>
      <c r="EU379" s="311"/>
      <c r="EZ379" s="190"/>
      <c r="FC379" s="76"/>
      <c r="FD379" s="91"/>
      <c r="FF379" s="1"/>
      <c r="FG379" s="311"/>
      <c r="FL379" s="190"/>
      <c r="FO379" s="76"/>
      <c r="FP379" s="91"/>
      <c r="FR379" s="1"/>
      <c r="FS379" s="311"/>
      <c r="FX379" s="190"/>
      <c r="GA379" s="76"/>
      <c r="GB379" s="91"/>
      <c r="GD379" s="1"/>
      <c r="GE379" s="311"/>
      <c r="GJ379" s="190"/>
      <c r="GM379" s="76"/>
      <c r="GN379" s="91"/>
      <c r="GP379" s="1"/>
      <c r="GQ379" s="311"/>
      <c r="GV379" s="190"/>
      <c r="GY379" s="76"/>
      <c r="GZ379" s="91"/>
      <c r="HB379" s="1"/>
      <c r="HC379" s="311"/>
      <c r="HH379" s="190"/>
      <c r="IL379" s="1"/>
      <c r="IX379" s="1"/>
    </row>
    <row r="380" spans="3:258" x14ac:dyDescent="0.6">
      <c r="C380" s="59"/>
      <c r="D380" s="269"/>
      <c r="E380" s="28"/>
      <c r="F380" s="57"/>
      <c r="G380" s="28"/>
      <c r="H380" s="152"/>
      <c r="I380" s="158"/>
      <c r="J380" s="28"/>
      <c r="L380" s="190"/>
      <c r="O380" s="59"/>
      <c r="P380" s="159"/>
      <c r="Q380" s="99"/>
      <c r="R380" s="57"/>
      <c r="S380" s="28"/>
      <c r="T380" s="152"/>
      <c r="U380" s="265"/>
      <c r="X380" s="190"/>
      <c r="AA380" s="162"/>
      <c r="AB380" s="163"/>
      <c r="AF380" s="160"/>
      <c r="AG380" s="266"/>
      <c r="AH380" s="28"/>
      <c r="AJ380" s="190"/>
      <c r="AM380" s="162"/>
      <c r="AN380" s="163"/>
      <c r="AO380" s="99"/>
      <c r="AR380" s="160"/>
      <c r="AS380" s="266"/>
      <c r="AT380" s="28"/>
      <c r="AV380" s="190"/>
      <c r="AY380" s="162"/>
      <c r="AZ380" s="163"/>
      <c r="BD380" s="160"/>
      <c r="BE380" s="161"/>
      <c r="BF380" s="28"/>
      <c r="BH380" s="190"/>
      <c r="BK380" s="162">
        <v>46092</v>
      </c>
      <c r="BL380" s="163">
        <v>7.3999999999999996E-2</v>
      </c>
      <c r="BP380" s="160">
        <v>46020</v>
      </c>
      <c r="BQ380" s="161">
        <v>3.0000000000000001E-3</v>
      </c>
      <c r="BR380" s="28"/>
      <c r="BT380" s="190">
        <f t="shared" si="159"/>
        <v>-1E-3</v>
      </c>
      <c r="BW380" s="162"/>
      <c r="BX380" s="163"/>
      <c r="CB380" s="160"/>
      <c r="CC380" s="161"/>
      <c r="CD380" s="28"/>
      <c r="CF380" s="190"/>
      <c r="CI380" s="76"/>
      <c r="CJ380" s="91"/>
      <c r="CL380" s="1"/>
      <c r="CM380" s="311"/>
      <c r="CR380" s="190"/>
      <c r="CU380" s="76"/>
      <c r="CV380" s="91"/>
      <c r="CX380" s="1"/>
      <c r="CY380" s="311"/>
      <c r="DD380" s="190"/>
      <c r="DG380" s="76"/>
      <c r="DH380" s="91"/>
      <c r="DJ380" s="1"/>
      <c r="DK380" s="311"/>
      <c r="DP380" s="190"/>
      <c r="DS380" s="76"/>
      <c r="DT380" s="91"/>
      <c r="DV380" s="1"/>
      <c r="DW380" s="311"/>
      <c r="EB380" s="190"/>
      <c r="EE380" s="76"/>
      <c r="EF380" s="91"/>
      <c r="EH380" s="1"/>
      <c r="EI380" s="311"/>
      <c r="EN380" s="190"/>
      <c r="EQ380" s="76"/>
      <c r="ER380" s="91"/>
      <c r="ET380" s="1"/>
      <c r="EU380" s="311"/>
      <c r="EZ380" s="190"/>
      <c r="FC380" s="76"/>
      <c r="FD380" s="91"/>
      <c r="FF380" s="1"/>
      <c r="FG380" s="311"/>
      <c r="FL380" s="190"/>
      <c r="FO380" s="76"/>
      <c r="FP380" s="91"/>
      <c r="FR380" s="1"/>
      <c r="FS380" s="311"/>
      <c r="FX380" s="190"/>
      <c r="GA380" s="76"/>
      <c r="GB380" s="91"/>
      <c r="GD380" s="1"/>
      <c r="GE380" s="311"/>
      <c r="GJ380" s="190"/>
      <c r="GM380" s="76"/>
      <c r="GN380" s="91"/>
      <c r="GP380" s="1"/>
      <c r="GQ380" s="311"/>
      <c r="GV380" s="190"/>
      <c r="GY380" s="76"/>
      <c r="GZ380" s="91"/>
      <c r="HB380" s="1"/>
      <c r="HC380" s="311"/>
      <c r="HH380" s="190"/>
      <c r="IL380" s="1"/>
      <c r="IX380" s="1"/>
    </row>
    <row r="381" spans="3:258" x14ac:dyDescent="0.6">
      <c r="C381" s="59"/>
      <c r="D381" s="269"/>
      <c r="E381" s="28"/>
      <c r="F381" s="57"/>
      <c r="G381" s="28"/>
      <c r="H381" s="152"/>
      <c r="I381" s="158"/>
      <c r="J381" s="28"/>
      <c r="L381" s="190"/>
      <c r="O381" s="59"/>
      <c r="P381" s="159"/>
      <c r="Q381" s="99"/>
      <c r="R381" s="57"/>
      <c r="S381" s="28"/>
      <c r="T381" s="152"/>
      <c r="U381" s="265"/>
      <c r="X381" s="190"/>
      <c r="AA381" s="162"/>
      <c r="AB381" s="163"/>
      <c r="AF381" s="160"/>
      <c r="AG381" s="266"/>
      <c r="AH381" s="28"/>
      <c r="AJ381" s="190"/>
      <c r="AM381" s="162"/>
      <c r="AN381" s="163"/>
      <c r="AO381" s="99"/>
      <c r="AR381" s="160"/>
      <c r="AS381" s="266"/>
      <c r="AT381" s="28"/>
      <c r="AV381" s="190"/>
      <c r="AY381" s="162"/>
      <c r="AZ381" s="163"/>
      <c r="BD381" s="160"/>
      <c r="BE381" s="161"/>
      <c r="BF381" s="28"/>
      <c r="BH381" s="190"/>
      <c r="BK381" s="162">
        <v>46093</v>
      </c>
      <c r="BL381" s="163">
        <v>6.9000000000000006E-2</v>
      </c>
      <c r="BP381" s="160">
        <v>46021</v>
      </c>
      <c r="BQ381" s="161">
        <v>0.17199999999999999</v>
      </c>
      <c r="BR381" s="28"/>
      <c r="BT381" s="190">
        <f t="shared" si="159"/>
        <v>-2.1999999999999992E-2</v>
      </c>
      <c r="BW381" s="162"/>
      <c r="BX381" s="163"/>
      <c r="CB381" s="160"/>
      <c r="CC381" s="161"/>
      <c r="CD381" s="28"/>
      <c r="CF381" s="190"/>
      <c r="CI381" s="76"/>
      <c r="CJ381" s="91"/>
      <c r="CL381" s="1"/>
      <c r="CM381" s="311"/>
      <c r="CR381" s="190"/>
      <c r="CU381" s="76"/>
      <c r="CV381" s="91"/>
      <c r="CX381" s="1"/>
      <c r="CY381" s="311"/>
      <c r="DD381" s="190"/>
      <c r="DG381" s="76"/>
      <c r="DH381" s="91"/>
      <c r="DJ381" s="1"/>
      <c r="DK381" s="311"/>
      <c r="DP381" s="190"/>
      <c r="DS381" s="76"/>
      <c r="DT381" s="91"/>
      <c r="DV381" s="1"/>
      <c r="DW381" s="311"/>
      <c r="EB381" s="190"/>
      <c r="EE381" s="76"/>
      <c r="EF381" s="91"/>
      <c r="EH381" s="1"/>
      <c r="EI381" s="311"/>
      <c r="EN381" s="190"/>
      <c r="EQ381" s="76"/>
      <c r="ER381" s="91"/>
      <c r="ET381" s="1"/>
      <c r="EU381" s="311"/>
      <c r="EZ381" s="190"/>
      <c r="FC381" s="76"/>
      <c r="FD381" s="91"/>
      <c r="FF381" s="1"/>
      <c r="FG381" s="311"/>
      <c r="FL381" s="190"/>
      <c r="FO381" s="76"/>
      <c r="FP381" s="91"/>
      <c r="FR381" s="1"/>
      <c r="FS381" s="311"/>
      <c r="FX381" s="190"/>
      <c r="GA381" s="76"/>
      <c r="GB381" s="91"/>
      <c r="GD381" s="1"/>
      <c r="GE381" s="311"/>
      <c r="GJ381" s="190"/>
      <c r="GM381" s="76"/>
      <c r="GN381" s="91"/>
      <c r="GP381" s="1"/>
      <c r="GQ381" s="311"/>
      <c r="GV381" s="190"/>
      <c r="GY381" s="76"/>
      <c r="GZ381" s="91"/>
      <c r="HB381" s="1"/>
      <c r="HC381" s="311"/>
      <c r="HH381" s="190"/>
      <c r="IL381" s="1"/>
      <c r="IX381" s="1"/>
    </row>
    <row r="382" spans="3:258" x14ac:dyDescent="0.6">
      <c r="C382" s="59"/>
      <c r="D382" s="269"/>
      <c r="E382" s="28"/>
      <c r="F382" s="57"/>
      <c r="G382" s="28"/>
      <c r="H382" s="152"/>
      <c r="I382" s="158"/>
      <c r="J382" s="28"/>
      <c r="L382" s="190"/>
      <c r="O382" s="59"/>
      <c r="P382" s="159"/>
      <c r="Q382" s="99"/>
      <c r="R382" s="57"/>
      <c r="S382" s="28"/>
      <c r="T382" s="152"/>
      <c r="U382" s="265"/>
      <c r="X382" s="190"/>
      <c r="AA382" s="162"/>
      <c r="AB382" s="163"/>
      <c r="AF382" s="160"/>
      <c r="AG382" s="266"/>
      <c r="AH382" s="28"/>
      <c r="AJ382" s="190"/>
      <c r="AM382" s="162"/>
      <c r="AN382" s="163"/>
      <c r="AO382" s="99"/>
      <c r="AR382" s="160"/>
      <c r="AS382" s="266"/>
      <c r="AT382" s="28"/>
      <c r="AV382" s="190"/>
      <c r="AY382" s="162"/>
      <c r="AZ382" s="163"/>
      <c r="BD382" s="160"/>
      <c r="BE382" s="161"/>
      <c r="BF382" s="28"/>
      <c r="BH382" s="190"/>
      <c r="BK382" s="162">
        <v>46094</v>
      </c>
      <c r="BL382" s="163">
        <v>0.378</v>
      </c>
      <c r="BP382" s="160">
        <v>46022</v>
      </c>
      <c r="BQ382" s="161">
        <v>0.224</v>
      </c>
      <c r="BR382" s="28"/>
      <c r="BT382" s="190">
        <f t="shared" si="159"/>
        <v>-3.2000000000000001E-2</v>
      </c>
      <c r="BW382" s="162"/>
      <c r="BX382" s="163"/>
      <c r="CB382" s="160"/>
      <c r="CC382" s="161"/>
      <c r="CD382" s="28"/>
      <c r="CF382" s="190"/>
      <c r="CI382" s="76"/>
      <c r="CJ382" s="91"/>
      <c r="CL382" s="1"/>
      <c r="CM382" s="311"/>
      <c r="CR382" s="190"/>
      <c r="CU382" s="76"/>
      <c r="CV382" s="91"/>
      <c r="CX382" s="1"/>
      <c r="CY382" s="311"/>
      <c r="DD382" s="190"/>
      <c r="DG382" s="76"/>
      <c r="DH382" s="91"/>
      <c r="DJ382" s="1"/>
      <c r="DK382" s="311"/>
      <c r="DP382" s="190"/>
      <c r="DS382" s="76"/>
      <c r="DT382" s="91"/>
      <c r="DV382" s="1"/>
      <c r="DW382" s="311"/>
      <c r="EB382" s="190"/>
      <c r="EE382" s="76"/>
      <c r="EF382" s="91"/>
      <c r="EH382" s="1"/>
      <c r="EI382" s="311"/>
      <c r="EN382" s="190"/>
      <c r="EQ382" s="76"/>
      <c r="ER382" s="91"/>
      <c r="ET382" s="1"/>
      <c r="EU382" s="311"/>
      <c r="EZ382" s="190"/>
      <c r="FC382" s="76"/>
      <c r="FD382" s="91"/>
      <c r="FF382" s="1"/>
      <c r="FG382" s="311"/>
      <c r="FL382" s="190"/>
      <c r="FO382" s="76"/>
      <c r="FP382" s="91"/>
      <c r="FR382" s="1"/>
      <c r="FS382" s="311"/>
      <c r="FX382" s="190"/>
      <c r="GA382" s="76"/>
      <c r="GB382" s="91"/>
      <c r="GD382" s="1"/>
      <c r="GE382" s="311"/>
      <c r="GJ382" s="190"/>
      <c r="GM382" s="76"/>
      <c r="GN382" s="91"/>
      <c r="GP382" s="1"/>
      <c r="GQ382" s="311"/>
      <c r="GV382" s="190"/>
      <c r="GY382" s="76"/>
      <c r="GZ382" s="91"/>
      <c r="HB382" s="1"/>
      <c r="HC382" s="311"/>
      <c r="HH382" s="190"/>
      <c r="IL382" s="1"/>
      <c r="IX382" s="1"/>
    </row>
    <row r="383" spans="3:258" x14ac:dyDescent="0.6">
      <c r="C383" s="59"/>
      <c r="D383" s="269"/>
      <c r="E383" s="28"/>
      <c r="F383" s="57"/>
      <c r="G383" s="28"/>
      <c r="H383" s="152"/>
      <c r="I383" s="158"/>
      <c r="J383" s="28"/>
      <c r="L383" s="190"/>
      <c r="O383" s="59"/>
      <c r="P383" s="159"/>
      <c r="Q383" s="99"/>
      <c r="R383" s="57"/>
      <c r="S383" s="28"/>
      <c r="T383" s="152"/>
      <c r="U383" s="265"/>
      <c r="X383" s="190"/>
      <c r="AA383" s="162"/>
      <c r="AB383" s="163"/>
      <c r="AF383" s="160"/>
      <c r="AG383" s="266"/>
      <c r="AH383" s="28"/>
      <c r="AJ383" s="190"/>
      <c r="AM383" s="162"/>
      <c r="AN383" s="163"/>
      <c r="AO383" s="99"/>
      <c r="AR383" s="160"/>
      <c r="AS383" s="266"/>
      <c r="AT383" s="28"/>
      <c r="AV383" s="190"/>
      <c r="AY383" s="162"/>
      <c r="AZ383" s="163"/>
      <c r="BD383" s="160"/>
      <c r="BE383" s="161"/>
      <c r="BF383" s="28"/>
      <c r="BH383" s="190"/>
      <c r="BK383" s="162">
        <v>46097</v>
      </c>
      <c r="BL383" s="163">
        <v>0.28599999999999998</v>
      </c>
      <c r="BP383" s="160">
        <v>46024</v>
      </c>
      <c r="BQ383" s="161">
        <v>0.372</v>
      </c>
      <c r="BR383" s="28"/>
      <c r="BT383" s="190">
        <f t="shared" si="159"/>
        <v>-5.5999999999999994E-2</v>
      </c>
      <c r="BW383" s="162"/>
      <c r="BX383" s="163"/>
      <c r="CB383" s="160"/>
      <c r="CC383" s="161"/>
      <c r="CD383" s="28"/>
      <c r="CF383" s="190"/>
      <c r="CI383" s="76"/>
      <c r="CJ383" s="91"/>
      <c r="CL383" s="1"/>
      <c r="CM383" s="311"/>
      <c r="CR383" s="190"/>
      <c r="CU383" s="76"/>
      <c r="CV383" s="91"/>
      <c r="CX383" s="1"/>
      <c r="CY383" s="311"/>
      <c r="DD383" s="190"/>
      <c r="DG383" s="76"/>
      <c r="DH383" s="91"/>
      <c r="DJ383" s="1"/>
      <c r="DK383" s="311"/>
      <c r="DP383" s="190"/>
      <c r="DS383" s="76"/>
      <c r="DT383" s="91"/>
      <c r="DV383" s="1"/>
      <c r="DW383" s="311"/>
      <c r="EB383" s="190"/>
      <c r="EE383" s="76"/>
      <c r="EF383" s="91"/>
      <c r="EH383" s="1"/>
      <c r="EI383" s="311"/>
      <c r="EN383" s="190"/>
      <c r="EQ383" s="76"/>
      <c r="ER383" s="91"/>
      <c r="ET383" s="1"/>
      <c r="EU383" s="311"/>
      <c r="EZ383" s="190"/>
      <c r="FC383" s="76"/>
      <c r="FD383" s="91"/>
      <c r="FF383" s="1"/>
      <c r="FG383" s="311"/>
      <c r="FL383" s="190"/>
      <c r="FO383" s="76"/>
      <c r="FP383" s="91"/>
      <c r="FR383" s="1"/>
      <c r="FS383" s="311"/>
      <c r="FX383" s="190"/>
      <c r="GA383" s="76"/>
      <c r="GB383" s="91"/>
      <c r="GD383" s="1"/>
      <c r="GE383" s="311"/>
      <c r="GJ383" s="190"/>
      <c r="GM383" s="76"/>
      <c r="GN383" s="91"/>
      <c r="GP383" s="1"/>
      <c r="GQ383" s="311"/>
      <c r="GV383" s="190"/>
      <c r="GY383" s="76"/>
      <c r="GZ383" s="91"/>
      <c r="HB383" s="1"/>
      <c r="HC383" s="311"/>
      <c r="HH383" s="190"/>
      <c r="IL383" s="1"/>
      <c r="IX383" s="1"/>
    </row>
    <row r="384" spans="3:258" x14ac:dyDescent="0.6">
      <c r="C384" s="59"/>
      <c r="D384" s="269"/>
      <c r="E384" s="28"/>
      <c r="F384" s="57"/>
      <c r="G384" s="28"/>
      <c r="H384" s="152"/>
      <c r="I384" s="158"/>
      <c r="J384" s="28"/>
      <c r="L384" s="190"/>
      <c r="O384" s="59"/>
      <c r="P384" s="159"/>
      <c r="Q384" s="99"/>
      <c r="R384" s="57"/>
      <c r="S384" s="28"/>
      <c r="T384" s="152"/>
      <c r="U384" s="265"/>
      <c r="X384" s="190"/>
      <c r="AA384" s="162"/>
      <c r="AB384" s="163"/>
      <c r="AF384" s="160"/>
      <c r="AG384" s="266"/>
      <c r="AH384" s="28"/>
      <c r="AJ384" s="190"/>
      <c r="AM384" s="162"/>
      <c r="AN384" s="163"/>
      <c r="AO384" s="99"/>
      <c r="AR384" s="160"/>
      <c r="AS384" s="266"/>
      <c r="AT384" s="28"/>
      <c r="AV384" s="190"/>
      <c r="AY384" s="162"/>
      <c r="AZ384" s="163"/>
      <c r="BD384" s="160"/>
      <c r="BE384" s="161"/>
      <c r="BF384" s="28"/>
      <c r="BH384" s="190"/>
      <c r="BK384" s="162">
        <v>46098</v>
      </c>
      <c r="BL384" s="163">
        <v>0.123</v>
      </c>
      <c r="BP384" s="160">
        <v>46027</v>
      </c>
      <c r="BQ384" s="161">
        <v>2.9000000000000001E-2</v>
      </c>
      <c r="BR384" s="28"/>
      <c r="BT384" s="190">
        <f t="shared" si="159"/>
        <v>-4.0000000000000001E-3</v>
      </c>
      <c r="BW384" s="162"/>
      <c r="BX384" s="163"/>
      <c r="CB384" s="160"/>
      <c r="CC384" s="161"/>
      <c r="CD384" s="28"/>
      <c r="CF384" s="190"/>
      <c r="CI384" s="76"/>
      <c r="CJ384" s="91"/>
      <c r="CL384" s="1"/>
      <c r="CM384" s="311"/>
      <c r="CR384" s="190"/>
      <c r="CU384" s="76"/>
      <c r="CV384" s="91"/>
      <c r="CX384" s="1"/>
      <c r="CY384" s="311"/>
      <c r="DD384" s="190"/>
      <c r="DG384" s="76"/>
      <c r="DH384" s="91"/>
      <c r="DJ384" s="1"/>
      <c r="DK384" s="311"/>
      <c r="DP384" s="190"/>
      <c r="DS384" s="76"/>
      <c r="DT384" s="91"/>
      <c r="DV384" s="1"/>
      <c r="DW384" s="311"/>
      <c r="EB384" s="190"/>
      <c r="EE384" s="76"/>
      <c r="EF384" s="91"/>
      <c r="EH384" s="1"/>
      <c r="EI384" s="311"/>
      <c r="EN384" s="190"/>
      <c r="EQ384" s="76"/>
      <c r="ER384" s="91"/>
      <c r="ET384" s="1"/>
      <c r="EU384" s="311"/>
      <c r="EZ384" s="190"/>
      <c r="FC384" s="76"/>
      <c r="FD384" s="91"/>
      <c r="FF384" s="1"/>
      <c r="FG384" s="311"/>
      <c r="FL384" s="190"/>
      <c r="FO384" s="76"/>
      <c r="FP384" s="91"/>
      <c r="FR384" s="1"/>
      <c r="FS384" s="311"/>
      <c r="FX384" s="190"/>
      <c r="GA384" s="76"/>
      <c r="GB384" s="91"/>
      <c r="GD384" s="1"/>
      <c r="GE384" s="311"/>
      <c r="GJ384" s="190"/>
      <c r="GM384" s="76"/>
      <c r="GN384" s="91"/>
      <c r="GP384" s="1"/>
      <c r="GQ384" s="311"/>
      <c r="GV384" s="190"/>
      <c r="GY384" s="76"/>
      <c r="GZ384" s="91"/>
      <c r="HB384" s="1"/>
      <c r="HC384" s="311"/>
      <c r="HH384" s="190"/>
      <c r="IL384" s="1"/>
      <c r="IX384" s="1"/>
    </row>
    <row r="385" spans="3:258" x14ac:dyDescent="0.6">
      <c r="C385" s="59"/>
      <c r="D385" s="269"/>
      <c r="E385" s="28"/>
      <c r="F385" s="57"/>
      <c r="G385" s="28"/>
      <c r="H385" s="152"/>
      <c r="I385" s="158"/>
      <c r="J385" s="28"/>
      <c r="L385" s="190"/>
      <c r="O385" s="59"/>
      <c r="P385" s="159"/>
      <c r="Q385" s="99"/>
      <c r="R385" s="57"/>
      <c r="S385" s="28"/>
      <c r="T385" s="152"/>
      <c r="U385" s="265"/>
      <c r="X385" s="190"/>
      <c r="AA385" s="162"/>
      <c r="AB385" s="163"/>
      <c r="AF385" s="160"/>
      <c r="AG385" s="266"/>
      <c r="AH385" s="28"/>
      <c r="AJ385" s="190"/>
      <c r="AM385" s="162"/>
      <c r="AN385" s="163"/>
      <c r="AO385" s="99"/>
      <c r="AR385" s="160"/>
      <c r="AS385" s="266"/>
      <c r="AT385" s="28"/>
      <c r="AV385" s="190"/>
      <c r="AY385" s="162"/>
      <c r="AZ385" s="163"/>
      <c r="BD385" s="160"/>
      <c r="BE385" s="161"/>
      <c r="BF385" s="28"/>
      <c r="BH385" s="190"/>
      <c r="BK385" s="162">
        <v>46099</v>
      </c>
      <c r="BL385" s="163">
        <v>3.5000000000000003E-2</v>
      </c>
      <c r="BP385" s="160">
        <v>46028</v>
      </c>
      <c r="BQ385" s="161">
        <v>0.19400000000000001</v>
      </c>
      <c r="BR385" s="28"/>
      <c r="BT385" s="190">
        <f t="shared" si="159"/>
        <v>-0.10600000000000001</v>
      </c>
      <c r="BW385" s="162"/>
      <c r="BX385" s="163"/>
      <c r="CB385" s="160"/>
      <c r="CC385" s="161"/>
      <c r="CD385" s="28"/>
      <c r="CF385" s="190"/>
      <c r="CI385" s="76"/>
      <c r="CJ385" s="91"/>
      <c r="CL385" s="1"/>
      <c r="CM385" s="311"/>
      <c r="CR385" s="190"/>
      <c r="CU385" s="76"/>
      <c r="CV385" s="91"/>
      <c r="CX385" s="1"/>
      <c r="CY385" s="311"/>
      <c r="DD385" s="190"/>
      <c r="DG385" s="76"/>
      <c r="DH385" s="91"/>
      <c r="DJ385" s="1"/>
      <c r="DK385" s="311"/>
      <c r="DP385" s="190"/>
      <c r="DS385" s="76"/>
      <c r="DT385" s="91"/>
      <c r="DV385" s="1"/>
      <c r="DW385" s="311"/>
      <c r="EB385" s="190"/>
      <c r="EE385" s="76"/>
      <c r="EF385" s="91"/>
      <c r="EH385" s="1"/>
      <c r="EI385" s="311"/>
      <c r="EN385" s="190"/>
      <c r="EQ385" s="76"/>
      <c r="ER385" s="91"/>
      <c r="ET385" s="1"/>
      <c r="EU385" s="311"/>
      <c r="EZ385" s="190"/>
      <c r="FC385" s="76"/>
      <c r="FD385" s="91"/>
      <c r="FF385" s="1"/>
      <c r="FG385" s="311"/>
      <c r="FL385" s="190"/>
      <c r="FO385" s="76"/>
      <c r="FP385" s="91"/>
      <c r="FR385" s="1"/>
      <c r="FS385" s="311"/>
      <c r="FX385" s="190"/>
      <c r="GA385" s="76"/>
      <c r="GB385" s="91"/>
      <c r="GD385" s="1"/>
      <c r="GE385" s="311"/>
      <c r="GJ385" s="190"/>
      <c r="GM385" s="76"/>
      <c r="GN385" s="91"/>
      <c r="GP385" s="1"/>
      <c r="GQ385" s="311"/>
      <c r="GV385" s="190"/>
      <c r="GY385" s="76"/>
      <c r="GZ385" s="91"/>
      <c r="HB385" s="1"/>
      <c r="HC385" s="311"/>
      <c r="HH385" s="190"/>
      <c r="IL385" s="1"/>
      <c r="IX385" s="1"/>
    </row>
    <row r="386" spans="3:258" x14ac:dyDescent="0.6">
      <c r="C386" s="59"/>
      <c r="D386" s="269"/>
      <c r="E386" s="28"/>
      <c r="F386" s="57"/>
      <c r="G386" s="28"/>
      <c r="H386" s="152"/>
      <c r="I386" s="158"/>
      <c r="J386" s="28"/>
      <c r="L386" s="190"/>
      <c r="O386" s="59"/>
      <c r="P386" s="159"/>
      <c r="Q386" s="99"/>
      <c r="R386" s="57"/>
      <c r="S386" s="28"/>
      <c r="T386" s="152"/>
      <c r="U386" s="265"/>
      <c r="X386" s="190"/>
      <c r="AA386" s="162"/>
      <c r="AB386" s="163"/>
      <c r="AF386" s="160"/>
      <c r="AG386" s="266"/>
      <c r="AH386" s="28"/>
      <c r="AJ386" s="190"/>
      <c r="AM386" s="162"/>
      <c r="AN386" s="163"/>
      <c r="AO386" s="99"/>
      <c r="AR386" s="160"/>
      <c r="AS386" s="266"/>
      <c r="AT386" s="28"/>
      <c r="AV386" s="190"/>
      <c r="AY386" s="162"/>
      <c r="AZ386" s="163"/>
      <c r="BD386" s="160"/>
      <c r="BE386" s="161"/>
      <c r="BF386" s="28"/>
      <c r="BH386" s="190"/>
      <c r="BK386" s="162">
        <v>46101</v>
      </c>
      <c r="BL386" s="163">
        <v>0.111</v>
      </c>
      <c r="BP386" s="160">
        <v>46029</v>
      </c>
      <c r="BQ386" s="161">
        <v>2.7E-2</v>
      </c>
      <c r="BR386" s="28"/>
      <c r="BT386" s="190">
        <f t="shared" si="159"/>
        <v>7.400000000000001E-2</v>
      </c>
      <c r="BW386" s="162"/>
      <c r="BX386" s="163"/>
      <c r="CB386" s="160"/>
      <c r="CC386" s="161"/>
      <c r="CD386" s="28"/>
      <c r="CF386" s="190"/>
      <c r="CI386" s="76"/>
      <c r="CJ386" s="91"/>
      <c r="CL386" s="1"/>
      <c r="CM386" s="311"/>
      <c r="CR386" s="190"/>
      <c r="CU386" s="76"/>
      <c r="CV386" s="91"/>
      <c r="CX386" s="1"/>
      <c r="CY386" s="311"/>
      <c r="DD386" s="190"/>
      <c r="DG386" s="76"/>
      <c r="DH386" s="91"/>
      <c r="DJ386" s="1"/>
      <c r="DK386" s="311"/>
      <c r="DP386" s="190"/>
      <c r="DS386" s="76"/>
      <c r="DT386" s="91"/>
      <c r="DV386" s="1"/>
      <c r="DW386" s="311"/>
      <c r="EB386" s="190"/>
      <c r="EE386" s="76"/>
      <c r="EF386" s="91"/>
      <c r="EH386" s="1"/>
      <c r="EI386" s="311"/>
      <c r="EN386" s="190"/>
      <c r="EQ386" s="76"/>
      <c r="ER386" s="91"/>
      <c r="ET386" s="1"/>
      <c r="EU386" s="311"/>
      <c r="EZ386" s="190"/>
      <c r="FC386" s="76"/>
      <c r="FD386" s="91"/>
      <c r="FF386" s="1"/>
      <c r="FG386" s="311"/>
      <c r="FL386" s="190"/>
      <c r="FO386" s="76"/>
      <c r="FP386" s="91"/>
      <c r="FR386" s="1"/>
      <c r="FS386" s="311"/>
      <c r="FX386" s="190"/>
      <c r="GA386" s="76"/>
      <c r="GB386" s="91"/>
      <c r="GD386" s="1"/>
      <c r="GE386" s="311"/>
      <c r="GJ386" s="190"/>
      <c r="GM386" s="76"/>
      <c r="GN386" s="91"/>
      <c r="GP386" s="1"/>
      <c r="GQ386" s="311"/>
      <c r="GV386" s="190"/>
      <c r="GY386" s="76"/>
      <c r="GZ386" s="91"/>
      <c r="HB386" s="1"/>
      <c r="HC386" s="311"/>
      <c r="HH386" s="190"/>
      <c r="IL386" s="1"/>
      <c r="IX386" s="1"/>
    </row>
    <row r="387" spans="3:258" x14ac:dyDescent="0.6">
      <c r="C387" s="59"/>
      <c r="D387" s="269"/>
      <c r="E387" s="28"/>
      <c r="F387" s="57"/>
      <c r="G387" s="28"/>
      <c r="H387" s="152"/>
      <c r="I387" s="158"/>
      <c r="J387" s="28"/>
      <c r="L387" s="190"/>
      <c r="O387" s="59"/>
      <c r="P387" s="159"/>
      <c r="Q387" s="99"/>
      <c r="R387" s="57"/>
      <c r="S387" s="28"/>
      <c r="T387" s="152"/>
      <c r="U387" s="265"/>
      <c r="X387" s="190"/>
      <c r="AA387" s="162"/>
      <c r="AB387" s="163"/>
      <c r="AF387" s="160"/>
      <c r="AG387" s="266"/>
      <c r="AH387" s="28"/>
      <c r="AJ387" s="190"/>
      <c r="AM387" s="162"/>
      <c r="AN387" s="163"/>
      <c r="AO387" s="99"/>
      <c r="AR387" s="160"/>
      <c r="AS387" s="266"/>
      <c r="AT387" s="28"/>
      <c r="AV387" s="190"/>
      <c r="AY387" s="162"/>
      <c r="AZ387" s="163"/>
      <c r="BD387" s="160"/>
      <c r="BE387" s="161"/>
      <c r="BF387" s="28"/>
      <c r="BH387" s="190"/>
      <c r="BK387" s="162">
        <v>46104</v>
      </c>
      <c r="BL387" s="163">
        <v>0.188</v>
      </c>
      <c r="BP387" s="160">
        <v>46031</v>
      </c>
      <c r="BQ387" s="161">
        <v>0.247</v>
      </c>
      <c r="BR387" s="28"/>
      <c r="BT387" s="190">
        <f t="shared" si="159"/>
        <v>-3.5000000000000003E-2</v>
      </c>
      <c r="BW387" s="162"/>
      <c r="BX387" s="163"/>
      <c r="CB387" s="160"/>
      <c r="CC387" s="161"/>
      <c r="CD387" s="28"/>
      <c r="CF387" s="190"/>
      <c r="CI387" s="76"/>
      <c r="CJ387" s="91"/>
      <c r="CL387" s="1"/>
      <c r="CM387" s="311"/>
      <c r="CR387" s="190"/>
      <c r="CU387" s="76"/>
      <c r="CV387" s="91"/>
      <c r="CX387" s="1"/>
      <c r="CY387" s="311"/>
      <c r="DD387" s="190"/>
      <c r="DG387" s="76"/>
      <c r="DH387" s="91"/>
      <c r="DJ387" s="1"/>
      <c r="DK387" s="311"/>
      <c r="DP387" s="190"/>
      <c r="DS387" s="76"/>
      <c r="DT387" s="91"/>
      <c r="DV387" s="1"/>
      <c r="DW387" s="311"/>
      <c r="EB387" s="190"/>
      <c r="EE387" s="76"/>
      <c r="EF387" s="91"/>
      <c r="EH387" s="1"/>
      <c r="EI387" s="311"/>
      <c r="EN387" s="190"/>
      <c r="EQ387" s="76"/>
      <c r="ER387" s="91"/>
      <c r="ET387" s="1"/>
      <c r="EU387" s="311"/>
      <c r="EZ387" s="190"/>
      <c r="FC387" s="76"/>
      <c r="FD387" s="91"/>
      <c r="FF387" s="1"/>
      <c r="FG387" s="311"/>
      <c r="FL387" s="190"/>
      <c r="FO387" s="76"/>
      <c r="FP387" s="91"/>
      <c r="FR387" s="1"/>
      <c r="FS387" s="311"/>
      <c r="FX387" s="190"/>
      <c r="GA387" s="76"/>
      <c r="GB387" s="91"/>
      <c r="GD387" s="1"/>
      <c r="GE387" s="311"/>
      <c r="GJ387" s="190"/>
      <c r="GM387" s="76"/>
      <c r="GN387" s="91"/>
      <c r="GP387" s="1"/>
      <c r="GQ387" s="311"/>
      <c r="GV387" s="190"/>
      <c r="GY387" s="76"/>
      <c r="GZ387" s="91"/>
      <c r="HB387" s="1"/>
      <c r="HC387" s="311"/>
      <c r="HH387" s="190"/>
      <c r="IL387" s="1"/>
      <c r="IX387" s="1"/>
    </row>
    <row r="388" spans="3:258" x14ac:dyDescent="0.6">
      <c r="C388" s="59"/>
      <c r="D388" s="269"/>
      <c r="E388" s="28"/>
      <c r="F388" s="57"/>
      <c r="G388" s="28"/>
      <c r="H388" s="152"/>
      <c r="I388" s="158"/>
      <c r="J388" s="28"/>
      <c r="L388" s="190"/>
      <c r="O388" s="59"/>
      <c r="P388" s="159"/>
      <c r="Q388" s="99"/>
      <c r="R388" s="57"/>
      <c r="S388" s="28"/>
      <c r="T388" s="152"/>
      <c r="U388" s="265"/>
      <c r="X388" s="190"/>
      <c r="AA388" s="162"/>
      <c r="AB388" s="163"/>
      <c r="AF388" s="160"/>
      <c r="AG388" s="266"/>
      <c r="AH388" s="28"/>
      <c r="AJ388" s="190"/>
      <c r="AM388" s="162"/>
      <c r="AN388" s="163"/>
      <c r="AO388" s="99"/>
      <c r="AR388" s="160"/>
      <c r="AS388" s="266"/>
      <c r="AT388" s="28"/>
      <c r="AV388" s="190"/>
      <c r="AY388" s="162"/>
      <c r="AZ388" s="163"/>
      <c r="BD388" s="160"/>
      <c r="BE388" s="161"/>
      <c r="BF388" s="28"/>
      <c r="BH388" s="190"/>
      <c r="BK388" s="162">
        <v>46105</v>
      </c>
      <c r="BL388" s="163">
        <v>8.5000000000000006E-2</v>
      </c>
      <c r="BP388" s="160">
        <v>46034</v>
      </c>
      <c r="BQ388" s="161">
        <v>0.14699999999999999</v>
      </c>
      <c r="BR388" s="28"/>
      <c r="BT388" s="190">
        <f t="shared" si="159"/>
        <v>-2.1999999999999992E-2</v>
      </c>
      <c r="BW388" s="162"/>
      <c r="BX388" s="163"/>
      <c r="CB388" s="160"/>
      <c r="CC388" s="161"/>
      <c r="CD388" s="28"/>
      <c r="CF388" s="190"/>
      <c r="CI388" s="76"/>
      <c r="CJ388" s="91"/>
      <c r="CL388" s="1"/>
      <c r="CM388" s="311"/>
      <c r="CR388" s="190"/>
      <c r="CU388" s="76"/>
      <c r="CV388" s="91"/>
      <c r="CX388" s="1"/>
      <c r="CY388" s="311"/>
      <c r="DD388" s="190"/>
      <c r="DG388" s="76"/>
      <c r="DH388" s="91"/>
      <c r="DJ388" s="1"/>
      <c r="DK388" s="311"/>
      <c r="DP388" s="190"/>
      <c r="DS388" s="76"/>
      <c r="DT388" s="91"/>
      <c r="DV388" s="1"/>
      <c r="DW388" s="311"/>
      <c r="EB388" s="190"/>
      <c r="EE388" s="76"/>
      <c r="EF388" s="91"/>
      <c r="EH388" s="1"/>
      <c r="EI388" s="311"/>
      <c r="EN388" s="190"/>
      <c r="EQ388" s="76"/>
      <c r="ER388" s="91"/>
      <c r="ET388" s="1"/>
      <c r="EU388" s="311"/>
      <c r="EZ388" s="190"/>
      <c r="FC388" s="76"/>
      <c r="FD388" s="91"/>
      <c r="FF388" s="1"/>
      <c r="FG388" s="311"/>
      <c r="FL388" s="190"/>
      <c r="FO388" s="76"/>
      <c r="FP388" s="91"/>
      <c r="FR388" s="1"/>
      <c r="FS388" s="311"/>
      <c r="FX388" s="190"/>
      <c r="GA388" s="76"/>
      <c r="GB388" s="91"/>
      <c r="GD388" s="1"/>
      <c r="GE388" s="311"/>
      <c r="GJ388" s="190"/>
      <c r="GM388" s="76"/>
      <c r="GN388" s="91"/>
      <c r="GP388" s="1"/>
      <c r="GQ388" s="311"/>
      <c r="GV388" s="190"/>
      <c r="GY388" s="76"/>
      <c r="GZ388" s="91"/>
      <c r="HB388" s="1"/>
      <c r="HC388" s="311"/>
      <c r="HH388" s="190"/>
      <c r="IL388" s="1"/>
      <c r="IX388" s="1"/>
    </row>
    <row r="389" spans="3:258" x14ac:dyDescent="0.6">
      <c r="C389" s="59"/>
      <c r="D389" s="269"/>
      <c r="E389" s="28"/>
      <c r="F389" s="57"/>
      <c r="G389" s="28"/>
      <c r="H389" s="152"/>
      <c r="I389" s="158"/>
      <c r="J389" s="28"/>
      <c r="L389" s="190"/>
      <c r="O389" s="59"/>
      <c r="P389" s="159"/>
      <c r="Q389" s="99"/>
      <c r="R389" s="57"/>
      <c r="S389" s="28"/>
      <c r="T389" s="152"/>
      <c r="U389" s="265"/>
      <c r="X389" s="190"/>
      <c r="AA389" s="162"/>
      <c r="AB389" s="163"/>
      <c r="AF389" s="160"/>
      <c r="AG389" s="266"/>
      <c r="AH389" s="28"/>
      <c r="AJ389" s="190"/>
      <c r="AM389" s="162"/>
      <c r="AN389" s="163"/>
      <c r="AO389" s="99"/>
      <c r="AR389" s="160"/>
      <c r="AS389" s="266"/>
      <c r="AT389" s="28"/>
      <c r="AV389" s="190"/>
      <c r="AY389" s="162"/>
      <c r="AZ389" s="163"/>
      <c r="BD389" s="160"/>
      <c r="BE389" s="161"/>
      <c r="BF389" s="28"/>
      <c r="BH389" s="190"/>
      <c r="BK389" s="162">
        <v>46107</v>
      </c>
      <c r="BL389" s="163">
        <v>4.5999999999999999E-2</v>
      </c>
      <c r="BP389" s="160">
        <v>46035</v>
      </c>
      <c r="BQ389" s="161">
        <v>4.2000000000000003E-2</v>
      </c>
      <c r="BR389" s="28"/>
      <c r="BT389" s="190">
        <f t="shared" si="159"/>
        <v>-6.0000000000000053E-3</v>
      </c>
      <c r="BW389" s="162"/>
      <c r="BX389" s="163"/>
      <c r="CB389" s="160"/>
      <c r="CC389" s="161"/>
      <c r="CD389" s="28"/>
      <c r="CF389" s="190"/>
      <c r="CI389" s="76"/>
      <c r="CJ389" s="91"/>
      <c r="CL389" s="1"/>
      <c r="CM389" s="311"/>
      <c r="CR389" s="190"/>
      <c r="CU389" s="76"/>
      <c r="CV389" s="91"/>
      <c r="CX389" s="1"/>
      <c r="CY389" s="311"/>
      <c r="DD389" s="190"/>
      <c r="DG389" s="76"/>
      <c r="DH389" s="91"/>
      <c r="DJ389" s="1"/>
      <c r="DK389" s="311"/>
      <c r="DP389" s="190"/>
      <c r="DS389" s="76"/>
      <c r="DT389" s="91"/>
      <c r="DV389" s="1"/>
      <c r="DW389" s="311"/>
      <c r="EB389" s="190"/>
      <c r="EE389" s="76"/>
      <c r="EF389" s="91"/>
      <c r="EH389" s="1"/>
      <c r="EI389" s="311"/>
      <c r="EN389" s="190"/>
      <c r="EQ389" s="76"/>
      <c r="ER389" s="91"/>
      <c r="ET389" s="1"/>
      <c r="EU389" s="311"/>
      <c r="EZ389" s="190"/>
      <c r="FC389" s="76"/>
      <c r="FD389" s="91"/>
      <c r="FF389" s="1"/>
      <c r="FG389" s="311"/>
      <c r="FL389" s="190"/>
      <c r="FO389" s="76"/>
      <c r="FP389" s="91"/>
      <c r="FR389" s="1"/>
      <c r="FS389" s="311"/>
      <c r="FX389" s="190"/>
      <c r="GA389" s="76"/>
      <c r="GB389" s="91"/>
      <c r="GD389" s="1"/>
      <c r="GE389" s="311"/>
      <c r="GJ389" s="190"/>
      <c r="GM389" s="76"/>
      <c r="GN389" s="91"/>
      <c r="GP389" s="1"/>
      <c r="GQ389" s="311"/>
      <c r="GV389" s="190"/>
      <c r="GY389" s="76"/>
      <c r="GZ389" s="91"/>
      <c r="HB389" s="1"/>
      <c r="HC389" s="311"/>
      <c r="HH389" s="190"/>
      <c r="IL389" s="1"/>
      <c r="IX389" s="1"/>
    </row>
    <row r="390" spans="3:258" x14ac:dyDescent="0.6">
      <c r="C390" s="59"/>
      <c r="D390" s="269"/>
      <c r="E390" s="28"/>
      <c r="F390" s="57"/>
      <c r="G390" s="28"/>
      <c r="H390" s="152"/>
      <c r="I390" s="158"/>
      <c r="J390" s="28"/>
      <c r="L390" s="190"/>
      <c r="O390" s="59"/>
      <c r="P390" s="159"/>
      <c r="Q390" s="99"/>
      <c r="R390" s="57"/>
      <c r="S390" s="28"/>
      <c r="T390" s="152"/>
      <c r="U390" s="265"/>
      <c r="X390" s="190"/>
      <c r="AA390" s="162"/>
      <c r="AB390" s="163"/>
      <c r="AF390" s="160"/>
      <c r="AG390" s="266"/>
      <c r="AH390" s="28"/>
      <c r="AJ390" s="190"/>
      <c r="AM390" s="162"/>
      <c r="AN390" s="163"/>
      <c r="AO390" s="99"/>
      <c r="AR390" s="160"/>
      <c r="AS390" s="266"/>
      <c r="AT390" s="28"/>
      <c r="AV390" s="190"/>
      <c r="AY390" s="162"/>
      <c r="AZ390" s="163"/>
      <c r="BD390" s="160"/>
      <c r="BE390" s="161"/>
      <c r="BF390" s="28"/>
      <c r="BH390" s="190"/>
      <c r="BK390" s="162">
        <v>46108</v>
      </c>
      <c r="BL390" s="163">
        <v>7.1999999999999995E-2</v>
      </c>
      <c r="BP390" s="160">
        <v>46036</v>
      </c>
      <c r="BQ390" s="161">
        <v>0.36799999999999999</v>
      </c>
      <c r="BR390" s="28"/>
      <c r="BT390" s="190">
        <f t="shared" si="159"/>
        <v>-5.1999999999999991E-2</v>
      </c>
      <c r="BW390" s="162"/>
      <c r="BX390" s="163"/>
      <c r="CB390" s="160"/>
      <c r="CC390" s="161"/>
      <c r="CD390" s="28"/>
      <c r="CF390" s="190"/>
      <c r="CI390" s="76"/>
      <c r="CJ390" s="91"/>
      <c r="CL390" s="1"/>
      <c r="CM390" s="311"/>
      <c r="CR390" s="190"/>
      <c r="CU390" s="76"/>
      <c r="CV390" s="91"/>
      <c r="CX390" s="1"/>
      <c r="CY390" s="311"/>
      <c r="DD390" s="190"/>
      <c r="DG390" s="76"/>
      <c r="DH390" s="91"/>
      <c r="DJ390" s="1"/>
      <c r="DK390" s="311"/>
      <c r="DP390" s="190"/>
      <c r="DS390" s="76"/>
      <c r="DT390" s="91"/>
      <c r="DV390" s="1"/>
      <c r="DW390" s="311"/>
      <c r="EB390" s="190"/>
      <c r="EE390" s="76"/>
      <c r="EF390" s="91"/>
      <c r="EH390" s="1"/>
      <c r="EI390" s="311"/>
      <c r="EN390" s="190"/>
      <c r="EQ390" s="76"/>
      <c r="ER390" s="91"/>
      <c r="ET390" s="1"/>
      <c r="EU390" s="311"/>
      <c r="EZ390" s="190"/>
      <c r="FC390" s="76"/>
      <c r="FD390" s="91"/>
      <c r="FF390" s="1"/>
      <c r="FG390" s="311"/>
      <c r="FL390" s="190"/>
      <c r="FO390" s="76"/>
      <c r="FP390" s="91"/>
      <c r="FR390" s="1"/>
      <c r="FS390" s="311"/>
      <c r="FX390" s="190"/>
      <c r="GA390" s="76"/>
      <c r="GB390" s="91"/>
      <c r="GD390" s="1"/>
      <c r="GE390" s="311"/>
      <c r="GJ390" s="190"/>
      <c r="GM390" s="76"/>
      <c r="GN390" s="91"/>
      <c r="GP390" s="1"/>
      <c r="GQ390" s="311"/>
      <c r="GV390" s="190"/>
      <c r="GY390" s="76"/>
      <c r="GZ390" s="91"/>
      <c r="HB390" s="1"/>
      <c r="HC390" s="311"/>
      <c r="HH390" s="190"/>
      <c r="IL390" s="1"/>
      <c r="IX390" s="1"/>
    </row>
    <row r="391" spans="3:258" x14ac:dyDescent="0.6">
      <c r="C391" s="59"/>
      <c r="D391" s="269"/>
      <c r="E391" s="28"/>
      <c r="F391" s="57"/>
      <c r="G391" s="28"/>
      <c r="H391" s="152"/>
      <c r="I391" s="158"/>
      <c r="J391" s="28"/>
      <c r="L391" s="190"/>
      <c r="O391" s="59"/>
      <c r="P391" s="159"/>
      <c r="Q391" s="99"/>
      <c r="R391" s="57"/>
      <c r="S391" s="28"/>
      <c r="T391" s="152"/>
      <c r="U391" s="265"/>
      <c r="X391" s="190"/>
      <c r="AA391" s="162"/>
      <c r="AB391" s="163"/>
      <c r="AF391" s="160"/>
      <c r="AG391" s="266"/>
      <c r="AH391" s="28"/>
      <c r="AJ391" s="190"/>
      <c r="AM391" s="162"/>
      <c r="AN391" s="163"/>
      <c r="AO391" s="99"/>
      <c r="AR391" s="160"/>
      <c r="AS391" s="266"/>
      <c r="AT391" s="28"/>
      <c r="AV391" s="190"/>
      <c r="AY391" s="162"/>
      <c r="AZ391" s="163"/>
      <c r="BD391" s="160"/>
      <c r="BE391" s="161"/>
      <c r="BF391" s="28"/>
      <c r="BH391" s="190"/>
      <c r="BK391" s="162">
        <v>46111</v>
      </c>
      <c r="BL391" s="163">
        <v>3.2000000000000001E-2</v>
      </c>
      <c r="BP391" s="160">
        <v>46037</v>
      </c>
      <c r="BQ391" s="161">
        <v>0.11600000000000001</v>
      </c>
      <c r="BR391" s="28"/>
      <c r="BT391" s="190">
        <f t="shared" si="159"/>
        <v>-1.6E-2</v>
      </c>
      <c r="BW391" s="162"/>
      <c r="BX391" s="163"/>
      <c r="CB391" s="160"/>
      <c r="CC391" s="161"/>
      <c r="CD391" s="28"/>
      <c r="CF391" s="190"/>
      <c r="CI391" s="76"/>
      <c r="CJ391" s="91"/>
      <c r="CL391" s="1"/>
      <c r="CM391" s="311"/>
      <c r="CR391" s="190"/>
      <c r="CU391" s="76"/>
      <c r="CV391" s="91"/>
      <c r="CX391" s="1"/>
      <c r="CY391" s="311"/>
      <c r="DD391" s="190"/>
      <c r="DG391" s="76"/>
      <c r="DH391" s="91"/>
      <c r="DJ391" s="1"/>
      <c r="DK391" s="311"/>
      <c r="DP391" s="190"/>
      <c r="DS391" s="76"/>
      <c r="DT391" s="91"/>
      <c r="DV391" s="1"/>
      <c r="DW391" s="311"/>
      <c r="EB391" s="190"/>
      <c r="EE391" s="76"/>
      <c r="EF391" s="91"/>
      <c r="EH391" s="1"/>
      <c r="EI391" s="311"/>
      <c r="EN391" s="190"/>
      <c r="EQ391" s="76"/>
      <c r="ER391" s="91"/>
      <c r="ET391" s="1"/>
      <c r="EU391" s="311"/>
      <c r="EZ391" s="190"/>
      <c r="FC391" s="76"/>
      <c r="FD391" s="91"/>
      <c r="FF391" s="1"/>
      <c r="FG391" s="311"/>
      <c r="FL391" s="190"/>
      <c r="FO391" s="76"/>
      <c r="FP391" s="91"/>
      <c r="FR391" s="1"/>
      <c r="FS391" s="311"/>
      <c r="FX391" s="190"/>
      <c r="GA391" s="76"/>
      <c r="GB391" s="91"/>
      <c r="GD391" s="1"/>
      <c r="GE391" s="311"/>
      <c r="GJ391" s="190"/>
      <c r="GM391" s="76"/>
      <c r="GN391" s="91"/>
      <c r="GP391" s="1"/>
      <c r="GQ391" s="311"/>
      <c r="GV391" s="190"/>
      <c r="GY391" s="76"/>
      <c r="GZ391" s="91"/>
      <c r="HB391" s="1"/>
      <c r="HC391" s="311"/>
      <c r="HH391" s="190"/>
      <c r="IL391" s="1"/>
      <c r="IX391" s="1"/>
    </row>
    <row r="392" spans="3:258" x14ac:dyDescent="0.6">
      <c r="C392" s="59"/>
      <c r="D392" s="269"/>
      <c r="E392" s="28"/>
      <c r="F392" s="57"/>
      <c r="G392" s="28"/>
      <c r="H392" s="152"/>
      <c r="I392" s="158"/>
      <c r="J392" s="28"/>
      <c r="L392" s="190"/>
      <c r="O392" s="59"/>
      <c r="P392" s="159"/>
      <c r="Q392" s="99"/>
      <c r="R392" s="57"/>
      <c r="S392" s="28"/>
      <c r="T392" s="152"/>
      <c r="U392" s="265"/>
      <c r="X392" s="190"/>
      <c r="AA392" s="162"/>
      <c r="AB392" s="163"/>
      <c r="AF392" s="160"/>
      <c r="AG392" s="266"/>
      <c r="AH392" s="28"/>
      <c r="AJ392" s="190"/>
      <c r="AM392" s="162"/>
      <c r="AN392" s="163"/>
      <c r="AO392" s="99"/>
      <c r="AR392" s="160"/>
      <c r="AS392" s="266"/>
      <c r="AT392" s="28"/>
      <c r="AV392" s="190"/>
      <c r="AY392" s="162"/>
      <c r="AZ392" s="163"/>
      <c r="BD392" s="160"/>
      <c r="BE392" s="161"/>
      <c r="BF392" s="28"/>
      <c r="BH392" s="190"/>
      <c r="BK392" s="162">
        <v>46112</v>
      </c>
      <c r="BL392" s="163">
        <v>0.22700000000000001</v>
      </c>
      <c r="BP392" s="160">
        <v>46038</v>
      </c>
      <c r="BQ392" s="161">
        <v>6.4000000000000001E-2</v>
      </c>
      <c r="BR392" s="28"/>
      <c r="BT392" s="190">
        <f t="shared" si="159"/>
        <v>-8.0000000000000002E-3</v>
      </c>
      <c r="BW392" s="162"/>
      <c r="BX392" s="163"/>
      <c r="CB392" s="160"/>
      <c r="CC392" s="161"/>
      <c r="CD392" s="28"/>
      <c r="CF392" s="190"/>
      <c r="CI392" s="76"/>
      <c r="CJ392" s="91"/>
      <c r="CL392" s="1"/>
      <c r="CM392" s="311"/>
      <c r="CR392" s="190"/>
      <c r="CU392" s="76"/>
      <c r="CV392" s="91"/>
      <c r="CX392" s="1"/>
      <c r="CY392" s="311"/>
      <c r="DD392" s="190"/>
      <c r="DG392" s="76"/>
      <c r="DH392" s="91"/>
      <c r="DJ392" s="1"/>
      <c r="DK392" s="311"/>
      <c r="DP392" s="190"/>
      <c r="DS392" s="76"/>
      <c r="DT392" s="91"/>
      <c r="DV392" s="1"/>
      <c r="DW392" s="311"/>
      <c r="EB392" s="190"/>
      <c r="EE392" s="76"/>
      <c r="EF392" s="91"/>
      <c r="EH392" s="1"/>
      <c r="EI392" s="311"/>
      <c r="EN392" s="190"/>
      <c r="EQ392" s="76"/>
      <c r="ER392" s="91"/>
      <c r="ET392" s="1"/>
      <c r="EU392" s="311"/>
      <c r="EZ392" s="190"/>
      <c r="FC392" s="76"/>
      <c r="FD392" s="91"/>
      <c r="FF392" s="1"/>
      <c r="FG392" s="311"/>
      <c r="FL392" s="190"/>
      <c r="FO392" s="76"/>
      <c r="FP392" s="91"/>
      <c r="FR392" s="1"/>
      <c r="FS392" s="311"/>
      <c r="FX392" s="190"/>
      <c r="GA392" s="76"/>
      <c r="GB392" s="91"/>
      <c r="GD392" s="1"/>
      <c r="GE392" s="311"/>
      <c r="GJ392" s="190"/>
      <c r="GM392" s="76"/>
      <c r="GN392" s="91"/>
      <c r="GP392" s="1"/>
      <c r="GQ392" s="311"/>
      <c r="GV392" s="190"/>
      <c r="GY392" s="76"/>
      <c r="GZ392" s="91"/>
      <c r="HB392" s="1"/>
      <c r="HC392" s="311"/>
      <c r="HH392" s="190"/>
      <c r="IL392" s="1"/>
      <c r="IX392" s="1"/>
    </row>
    <row r="393" spans="3:258" x14ac:dyDescent="0.6">
      <c r="C393" s="59"/>
      <c r="D393" s="269"/>
      <c r="E393" s="28"/>
      <c r="F393" s="57"/>
      <c r="G393" s="28"/>
      <c r="H393" s="152"/>
      <c r="I393" s="158"/>
      <c r="J393" s="28"/>
      <c r="L393" s="190"/>
      <c r="O393" s="59"/>
      <c r="P393" s="159"/>
      <c r="Q393" s="99"/>
      <c r="R393" s="57"/>
      <c r="S393" s="28"/>
      <c r="T393" s="152"/>
      <c r="U393" s="265"/>
      <c r="X393" s="190"/>
      <c r="AA393" s="162"/>
      <c r="AB393" s="163"/>
      <c r="AF393" s="160"/>
      <c r="AG393" s="266"/>
      <c r="AH393" s="28"/>
      <c r="AJ393" s="190"/>
      <c r="AM393" s="162"/>
      <c r="AN393" s="163"/>
      <c r="AO393" s="99"/>
      <c r="AR393" s="160"/>
      <c r="AS393" s="266"/>
      <c r="AT393" s="28"/>
      <c r="AV393" s="190"/>
      <c r="AY393" s="162"/>
      <c r="AZ393" s="163"/>
      <c r="BD393" s="160"/>
      <c r="BE393" s="161"/>
      <c r="BF393" s="28"/>
      <c r="BH393" s="190"/>
      <c r="BK393" s="162">
        <v>46113</v>
      </c>
      <c r="BL393" s="163">
        <v>0.109</v>
      </c>
      <c r="BP393" s="160">
        <v>46042</v>
      </c>
      <c r="BQ393" s="161">
        <v>8.2000000000000003E-2</v>
      </c>
      <c r="BR393" s="28"/>
      <c r="BT393" s="190">
        <f t="shared" si="159"/>
        <v>-5.0000000000000044E-3</v>
      </c>
      <c r="BW393" s="162"/>
      <c r="BX393" s="163"/>
      <c r="CB393" s="160"/>
      <c r="CC393" s="161"/>
      <c r="CD393" s="28"/>
      <c r="CF393" s="190"/>
      <c r="CI393" s="76"/>
      <c r="CJ393" s="91"/>
      <c r="CL393" s="1"/>
      <c r="CM393" s="311"/>
      <c r="CR393" s="190"/>
      <c r="CU393" s="76"/>
      <c r="CV393" s="91"/>
      <c r="CX393" s="1"/>
      <c r="CY393" s="311"/>
      <c r="DD393" s="190"/>
      <c r="DG393" s="76"/>
      <c r="DH393" s="91"/>
      <c r="DJ393" s="1"/>
      <c r="DK393" s="311"/>
      <c r="DP393" s="190"/>
      <c r="DS393" s="76"/>
      <c r="DT393" s="91"/>
      <c r="DV393" s="1"/>
      <c r="DW393" s="311"/>
      <c r="EB393" s="190"/>
      <c r="EE393" s="76"/>
      <c r="EF393" s="91"/>
      <c r="EH393" s="1"/>
      <c r="EI393" s="311"/>
      <c r="EN393" s="190"/>
      <c r="EQ393" s="76"/>
      <c r="ER393" s="91"/>
      <c r="ET393" s="1"/>
      <c r="EU393" s="311"/>
      <c r="EZ393" s="190"/>
      <c r="FC393" s="76"/>
      <c r="FD393" s="91"/>
      <c r="FF393" s="1"/>
      <c r="FG393" s="311"/>
      <c r="FL393" s="190"/>
      <c r="FO393" s="76"/>
      <c r="FP393" s="91"/>
      <c r="FR393" s="1"/>
      <c r="FS393" s="311"/>
      <c r="FX393" s="190"/>
      <c r="GA393" s="76"/>
      <c r="GB393" s="91"/>
      <c r="GD393" s="1"/>
      <c r="GE393" s="311"/>
      <c r="GJ393" s="190"/>
      <c r="GM393" s="76"/>
      <c r="GN393" s="91"/>
      <c r="GP393" s="1"/>
      <c r="GQ393" s="311"/>
      <c r="GV393" s="190"/>
      <c r="GY393" s="76"/>
      <c r="GZ393" s="91"/>
      <c r="HB393" s="1"/>
      <c r="HC393" s="311"/>
      <c r="HH393" s="190"/>
      <c r="IL393" s="1"/>
      <c r="IX393" s="1"/>
    </row>
    <row r="394" spans="3:258" x14ac:dyDescent="0.6">
      <c r="C394" s="59"/>
      <c r="D394" s="269"/>
      <c r="E394" s="28"/>
      <c r="F394" s="57"/>
      <c r="G394" s="28"/>
      <c r="H394" s="152"/>
      <c r="I394" s="158"/>
      <c r="J394" s="28"/>
      <c r="L394" s="190"/>
      <c r="O394" s="59"/>
      <c r="P394" s="159"/>
      <c r="Q394" s="99"/>
      <c r="R394" s="57"/>
      <c r="S394" s="28"/>
      <c r="T394" s="152"/>
      <c r="U394" s="265"/>
      <c r="X394" s="190"/>
      <c r="AA394" s="162"/>
      <c r="AB394" s="163"/>
      <c r="AF394" s="160"/>
      <c r="AG394" s="266"/>
      <c r="AH394" s="28"/>
      <c r="AJ394" s="190"/>
      <c r="AM394" s="162"/>
      <c r="AN394" s="163"/>
      <c r="AO394" s="99"/>
      <c r="AR394" s="160"/>
      <c r="AS394" s="266"/>
      <c r="AT394" s="28"/>
      <c r="AV394" s="190"/>
      <c r="AY394" s="162"/>
      <c r="AZ394" s="163"/>
      <c r="BD394" s="160"/>
      <c r="BE394" s="161"/>
      <c r="BF394" s="28"/>
      <c r="BH394" s="190"/>
      <c r="BK394" s="162">
        <v>46114</v>
      </c>
      <c r="BL394" s="163">
        <v>0.26400000000000001</v>
      </c>
      <c r="BP394" s="160">
        <v>46043</v>
      </c>
      <c r="BQ394" s="161">
        <v>9.2999999999999999E-2</v>
      </c>
      <c r="BR394" s="28"/>
      <c r="BT394" s="190">
        <f t="shared" si="159"/>
        <v>-1.4999999999999999E-2</v>
      </c>
      <c r="BW394" s="162"/>
      <c r="BX394" s="163"/>
      <c r="CB394" s="160"/>
      <c r="CC394" s="161"/>
      <c r="CD394" s="28"/>
      <c r="CF394" s="190"/>
      <c r="CI394" s="76"/>
      <c r="CJ394" s="91"/>
      <c r="CL394" s="1"/>
      <c r="CM394" s="311"/>
      <c r="CR394" s="190"/>
      <c r="CU394" s="76"/>
      <c r="CV394" s="91"/>
      <c r="CX394" s="1"/>
      <c r="CY394" s="311"/>
      <c r="DD394" s="190"/>
      <c r="DG394" s="76"/>
      <c r="DH394" s="91"/>
      <c r="DJ394" s="1"/>
      <c r="DK394" s="311"/>
      <c r="DP394" s="190"/>
      <c r="DS394" s="76"/>
      <c r="DT394" s="91"/>
      <c r="DV394" s="1"/>
      <c r="DW394" s="311"/>
      <c r="EB394" s="190"/>
      <c r="EE394" s="76"/>
      <c r="EF394" s="91"/>
      <c r="EH394" s="1"/>
      <c r="EI394" s="311"/>
      <c r="EN394" s="190"/>
      <c r="EQ394" s="76"/>
      <c r="ER394" s="91"/>
      <c r="ET394" s="1"/>
      <c r="EU394" s="311"/>
      <c r="EZ394" s="190"/>
      <c r="FC394" s="76"/>
      <c r="FD394" s="91"/>
      <c r="FF394" s="1"/>
      <c r="FG394" s="311"/>
      <c r="FL394" s="190"/>
      <c r="FO394" s="76"/>
      <c r="FP394" s="91"/>
      <c r="FR394" s="1"/>
      <c r="FS394" s="311"/>
      <c r="FX394" s="190"/>
      <c r="GA394" s="76"/>
      <c r="GB394" s="91"/>
      <c r="GD394" s="1"/>
      <c r="GE394" s="311"/>
      <c r="GJ394" s="190"/>
      <c r="GM394" s="76"/>
      <c r="GN394" s="91"/>
      <c r="GP394" s="1"/>
      <c r="GQ394" s="311"/>
      <c r="GV394" s="190"/>
      <c r="GY394" s="76"/>
      <c r="GZ394" s="91"/>
      <c r="HB394" s="1"/>
      <c r="HC394" s="311"/>
      <c r="HH394" s="190"/>
      <c r="IL394" s="1"/>
      <c r="IX394" s="1"/>
    </row>
    <row r="395" spans="3:258" x14ac:dyDescent="0.6">
      <c r="C395" s="59"/>
      <c r="D395" s="269"/>
      <c r="E395" s="28"/>
      <c r="F395" s="57"/>
      <c r="G395" s="28"/>
      <c r="H395" s="152"/>
      <c r="I395" s="158"/>
      <c r="J395" s="28"/>
      <c r="L395" s="190"/>
      <c r="O395" s="59"/>
      <c r="P395" s="159"/>
      <c r="Q395" s="99"/>
      <c r="R395" s="57"/>
      <c r="S395" s="28"/>
      <c r="T395" s="152"/>
      <c r="U395" s="265"/>
      <c r="X395" s="190"/>
      <c r="AA395" s="162"/>
      <c r="AB395" s="163"/>
      <c r="AF395" s="160"/>
      <c r="AG395" s="266"/>
      <c r="AH395" s="28"/>
      <c r="AJ395" s="190"/>
      <c r="AM395" s="162"/>
      <c r="AN395" s="163"/>
      <c r="AO395" s="99"/>
      <c r="AR395" s="160"/>
      <c r="AS395" s="266"/>
      <c r="AT395" s="28"/>
      <c r="AV395" s="190"/>
      <c r="AY395" s="162"/>
      <c r="AZ395" s="163"/>
      <c r="BD395" s="160"/>
      <c r="BE395" s="161"/>
      <c r="BF395" s="28"/>
      <c r="BH395" s="190"/>
      <c r="BK395" s="162">
        <v>46118</v>
      </c>
      <c r="BL395" s="163">
        <v>1.6E-2</v>
      </c>
      <c r="BP395" s="160">
        <v>46044</v>
      </c>
      <c r="BQ395" s="161">
        <v>5.0000000000000001E-3</v>
      </c>
      <c r="BR395" s="28"/>
      <c r="BT395" s="190">
        <f t="shared" si="159"/>
        <v>-1E-3</v>
      </c>
      <c r="BW395" s="162"/>
      <c r="BX395" s="163"/>
      <c r="CB395" s="160"/>
      <c r="CC395" s="161"/>
      <c r="CD395" s="28"/>
      <c r="CF395" s="190"/>
      <c r="CI395" s="76"/>
      <c r="CJ395" s="91"/>
      <c r="CL395" s="1"/>
      <c r="CM395" s="311"/>
      <c r="CR395" s="190"/>
      <c r="CU395" s="76"/>
      <c r="CV395" s="91"/>
      <c r="CX395" s="1"/>
      <c r="CY395" s="311"/>
      <c r="DD395" s="190"/>
      <c r="DG395" s="76"/>
      <c r="DH395" s="91"/>
      <c r="DJ395" s="1"/>
      <c r="DK395" s="311"/>
      <c r="DP395" s="190"/>
      <c r="DS395" s="76"/>
      <c r="DT395" s="91"/>
      <c r="DV395" s="1"/>
      <c r="DW395" s="311"/>
      <c r="EB395" s="190"/>
      <c r="EE395" s="76"/>
      <c r="EF395" s="91"/>
      <c r="EH395" s="1"/>
      <c r="EI395" s="311"/>
      <c r="EN395" s="190"/>
      <c r="EQ395" s="76"/>
      <c r="ER395" s="91"/>
      <c r="ET395" s="1"/>
      <c r="EU395" s="311"/>
      <c r="EZ395" s="190"/>
      <c r="FC395" s="76"/>
      <c r="FD395" s="91"/>
      <c r="FF395" s="1"/>
      <c r="FG395" s="311"/>
      <c r="FL395" s="190"/>
      <c r="FO395" s="76"/>
      <c r="FP395" s="91"/>
      <c r="FR395" s="1"/>
      <c r="FS395" s="311"/>
      <c r="FX395" s="190"/>
      <c r="GA395" s="76"/>
      <c r="GB395" s="91"/>
      <c r="GD395" s="1"/>
      <c r="GE395" s="311"/>
      <c r="GJ395" s="190"/>
      <c r="GM395" s="76"/>
      <c r="GN395" s="91"/>
      <c r="GP395" s="1"/>
      <c r="GQ395" s="311"/>
      <c r="GV395" s="190"/>
      <c r="GY395" s="76"/>
      <c r="GZ395" s="91"/>
      <c r="HB395" s="1"/>
      <c r="HC395" s="311"/>
      <c r="HH395" s="190"/>
      <c r="IL395" s="1"/>
      <c r="IX395" s="1"/>
    </row>
    <row r="396" spans="3:258" x14ac:dyDescent="0.6">
      <c r="C396" s="59"/>
      <c r="D396" s="269"/>
      <c r="E396" s="28"/>
      <c r="F396" s="57"/>
      <c r="G396" s="28"/>
      <c r="H396" s="152"/>
      <c r="I396" s="158"/>
      <c r="J396" s="28"/>
      <c r="L396" s="190"/>
      <c r="O396" s="59"/>
      <c r="P396" s="159"/>
      <c r="Q396" s="99"/>
      <c r="R396" s="57"/>
      <c r="S396" s="28"/>
      <c r="T396" s="152"/>
      <c r="U396" s="265"/>
      <c r="X396" s="190"/>
      <c r="AA396" s="162"/>
      <c r="AB396" s="163"/>
      <c r="AF396" s="160"/>
      <c r="AG396" s="266"/>
      <c r="AH396" s="28"/>
      <c r="AJ396" s="190"/>
      <c r="AM396" s="162"/>
      <c r="AN396" s="163"/>
      <c r="AO396" s="99"/>
      <c r="AR396" s="160"/>
      <c r="AS396" s="266"/>
      <c r="AT396" s="28"/>
      <c r="AV396" s="190"/>
      <c r="AY396" s="162"/>
      <c r="AZ396" s="163"/>
      <c r="BD396" s="160"/>
      <c r="BE396" s="161"/>
      <c r="BF396" s="28"/>
      <c r="BH396" s="190"/>
      <c r="BK396" s="162">
        <v>46119</v>
      </c>
      <c r="BL396" s="163">
        <v>0.13700000000000001</v>
      </c>
      <c r="BP396" s="160">
        <v>46045</v>
      </c>
      <c r="BQ396" s="161">
        <v>1.7000000000000001E-2</v>
      </c>
      <c r="BR396" s="28"/>
      <c r="BT396" s="190">
        <f t="shared" si="159"/>
        <v>-1.0000000000000009E-3</v>
      </c>
      <c r="BW396" s="162"/>
      <c r="BX396" s="163"/>
      <c r="CB396" s="160"/>
      <c r="CC396" s="161"/>
      <c r="CD396" s="28"/>
      <c r="CF396" s="190"/>
      <c r="CI396" s="76"/>
      <c r="CJ396" s="91"/>
      <c r="CL396" s="1"/>
      <c r="CM396" s="311"/>
      <c r="CR396" s="190"/>
      <c r="CU396" s="76"/>
      <c r="CV396" s="91"/>
      <c r="CX396" s="1"/>
      <c r="CY396" s="311"/>
      <c r="DD396" s="190"/>
      <c r="DG396" s="76"/>
      <c r="DH396" s="91"/>
      <c r="DJ396" s="1"/>
      <c r="DK396" s="311"/>
      <c r="DP396" s="190"/>
      <c r="DS396" s="76"/>
      <c r="DT396" s="91"/>
      <c r="DV396" s="1"/>
      <c r="DW396" s="311"/>
      <c r="EB396" s="190"/>
      <c r="EE396" s="76"/>
      <c r="EF396" s="91"/>
      <c r="EH396" s="1"/>
      <c r="EI396" s="311"/>
      <c r="EN396" s="190"/>
      <c r="EQ396" s="76"/>
      <c r="ER396" s="91"/>
      <c r="ET396" s="1"/>
      <c r="EU396" s="311"/>
      <c r="EZ396" s="190"/>
      <c r="FC396" s="76"/>
      <c r="FD396" s="91"/>
      <c r="FF396" s="1"/>
      <c r="FG396" s="311"/>
      <c r="FL396" s="190"/>
      <c r="FO396" s="76"/>
      <c r="FP396" s="91"/>
      <c r="FR396" s="1"/>
      <c r="FS396" s="311"/>
      <c r="FX396" s="190"/>
      <c r="GA396" s="76"/>
      <c r="GB396" s="91"/>
      <c r="GD396" s="1"/>
      <c r="GE396" s="311"/>
      <c r="GJ396" s="190"/>
      <c r="GM396" s="76"/>
      <c r="GN396" s="91"/>
      <c r="GP396" s="1"/>
      <c r="GQ396" s="311"/>
      <c r="GV396" s="190"/>
      <c r="GY396" s="76"/>
      <c r="GZ396" s="91"/>
      <c r="HB396" s="1"/>
      <c r="HC396" s="311"/>
      <c r="HH396" s="190"/>
      <c r="IL396" s="1"/>
      <c r="IX396" s="1"/>
    </row>
    <row r="397" spans="3:258" x14ac:dyDescent="0.6">
      <c r="C397" s="59"/>
      <c r="D397" s="269"/>
      <c r="E397" s="28"/>
      <c r="F397" s="57"/>
      <c r="G397" s="28"/>
      <c r="H397" s="152"/>
      <c r="I397" s="158"/>
      <c r="J397" s="28"/>
      <c r="L397" s="190"/>
      <c r="O397" s="59"/>
      <c r="P397" s="159"/>
      <c r="Q397" s="99"/>
      <c r="R397" s="57"/>
      <c r="S397" s="28"/>
      <c r="T397" s="152"/>
      <c r="U397" s="265"/>
      <c r="X397" s="190"/>
      <c r="AA397" s="162"/>
      <c r="AB397" s="163"/>
      <c r="AF397" s="160"/>
      <c r="AG397" s="266"/>
      <c r="AH397" s="28"/>
      <c r="AJ397" s="190"/>
      <c r="AM397" s="162"/>
      <c r="AN397" s="163"/>
      <c r="AO397" s="99"/>
      <c r="AR397" s="160"/>
      <c r="AS397" s="266"/>
      <c r="AT397" s="28"/>
      <c r="AV397" s="190"/>
      <c r="AY397" s="162"/>
      <c r="AZ397" s="163"/>
      <c r="BD397" s="160"/>
      <c r="BE397" s="161"/>
      <c r="BF397" s="28"/>
      <c r="BH397" s="190"/>
      <c r="BK397" s="162">
        <v>46121</v>
      </c>
      <c r="BL397" s="163">
        <v>0.01</v>
      </c>
      <c r="BP397" s="160">
        <v>46048</v>
      </c>
      <c r="BQ397" s="161">
        <v>2.1000000000000001E-2</v>
      </c>
      <c r="BR397" s="28"/>
      <c r="BT397" s="190">
        <f t="shared" si="159"/>
        <v>-3.0000000000000027E-3</v>
      </c>
      <c r="BW397" s="162"/>
      <c r="BX397" s="163"/>
      <c r="CB397" s="160"/>
      <c r="CC397" s="161"/>
      <c r="CD397" s="28"/>
      <c r="CF397" s="190"/>
      <c r="CI397" s="76"/>
      <c r="CJ397" s="91"/>
      <c r="CL397" s="1"/>
      <c r="CM397" s="311"/>
      <c r="CR397" s="190"/>
      <c r="CU397" s="76"/>
      <c r="CV397" s="91"/>
      <c r="CX397" s="1"/>
      <c r="CY397" s="311"/>
      <c r="DD397" s="190"/>
      <c r="DG397" s="76"/>
      <c r="DH397" s="91"/>
      <c r="DJ397" s="1"/>
      <c r="DK397" s="311"/>
      <c r="DP397" s="190"/>
      <c r="DS397" s="76"/>
      <c r="DT397" s="91"/>
      <c r="DV397" s="1"/>
      <c r="DW397" s="311"/>
      <c r="EB397" s="190"/>
      <c r="EE397" s="76"/>
      <c r="EF397" s="91"/>
      <c r="EH397" s="1"/>
      <c r="EI397" s="311"/>
      <c r="EN397" s="190"/>
      <c r="EQ397" s="76"/>
      <c r="ER397" s="91"/>
      <c r="ET397" s="1"/>
      <c r="EU397" s="311"/>
      <c r="EZ397" s="190"/>
      <c r="FC397" s="76"/>
      <c r="FD397" s="91"/>
      <c r="FF397" s="1"/>
      <c r="FG397" s="311"/>
      <c r="FL397" s="190"/>
      <c r="FO397" s="76"/>
      <c r="FP397" s="91"/>
      <c r="FR397" s="1"/>
      <c r="FS397" s="311"/>
      <c r="FX397" s="190"/>
      <c r="GA397" s="76"/>
      <c r="GB397" s="91"/>
      <c r="GD397" s="1"/>
      <c r="GE397" s="311"/>
      <c r="GJ397" s="190"/>
      <c r="GM397" s="76"/>
      <c r="GN397" s="91"/>
      <c r="GP397" s="1"/>
      <c r="GQ397" s="311"/>
      <c r="GV397" s="190"/>
      <c r="GY397" s="76"/>
      <c r="GZ397" s="91"/>
      <c r="HB397" s="1"/>
      <c r="HC397" s="311"/>
      <c r="HH397" s="190"/>
      <c r="IL397" s="1"/>
      <c r="IX397" s="1"/>
    </row>
    <row r="398" spans="3:258" x14ac:dyDescent="0.6">
      <c r="C398" s="59"/>
      <c r="D398" s="269"/>
      <c r="E398" s="28"/>
      <c r="F398" s="57"/>
      <c r="G398" s="28"/>
      <c r="H398" s="152"/>
      <c r="I398" s="158"/>
      <c r="J398" s="28"/>
      <c r="L398" s="190"/>
      <c r="O398" s="59"/>
      <c r="P398" s="159"/>
      <c r="Q398" s="99"/>
      <c r="R398" s="57"/>
      <c r="S398" s="28"/>
      <c r="T398" s="152"/>
      <c r="U398" s="265"/>
      <c r="X398" s="190"/>
      <c r="AA398" s="162"/>
      <c r="AB398" s="163"/>
      <c r="AF398" s="160"/>
      <c r="AG398" s="266"/>
      <c r="AH398" s="28"/>
      <c r="AJ398" s="190"/>
      <c r="AM398" s="162"/>
      <c r="AN398" s="163"/>
      <c r="AO398" s="99"/>
      <c r="AR398" s="160"/>
      <c r="AS398" s="266"/>
      <c r="AT398" s="28"/>
      <c r="AV398" s="190"/>
      <c r="AY398" s="162"/>
      <c r="AZ398" s="163"/>
      <c r="BD398" s="160"/>
      <c r="BE398" s="161"/>
      <c r="BF398" s="28"/>
      <c r="BH398" s="190"/>
      <c r="BK398" s="162">
        <v>46122</v>
      </c>
      <c r="BL398" s="163">
        <v>0.32400000000000001</v>
      </c>
      <c r="BP398" s="160">
        <v>46049</v>
      </c>
      <c r="BQ398" s="161">
        <v>0.14000000000000001</v>
      </c>
      <c r="BR398" s="28"/>
      <c r="BT398" s="190">
        <f t="shared" si="159"/>
        <v>-2.0000000000000018E-2</v>
      </c>
      <c r="BW398" s="162"/>
      <c r="BX398" s="163"/>
      <c r="CB398" s="160"/>
      <c r="CC398" s="161"/>
      <c r="CD398" s="28"/>
      <c r="CF398" s="190"/>
      <c r="CI398" s="76"/>
      <c r="CJ398" s="91"/>
      <c r="CL398" s="1"/>
      <c r="CM398" s="311"/>
      <c r="CR398" s="190"/>
      <c r="CU398" s="76"/>
      <c r="CV398" s="91"/>
      <c r="CX398" s="1"/>
      <c r="CY398" s="311"/>
      <c r="DD398" s="190"/>
      <c r="DG398" s="76"/>
      <c r="DH398" s="91"/>
      <c r="DJ398" s="1"/>
      <c r="DK398" s="311"/>
      <c r="DP398" s="190"/>
      <c r="DS398" s="76"/>
      <c r="DT398" s="91"/>
      <c r="DV398" s="1"/>
      <c r="DW398" s="311"/>
      <c r="EB398" s="190"/>
      <c r="EE398" s="76"/>
      <c r="EF398" s="91"/>
      <c r="EH398" s="1"/>
      <c r="EI398" s="311"/>
      <c r="EN398" s="190"/>
      <c r="EQ398" s="76"/>
      <c r="ER398" s="91"/>
      <c r="ET398" s="1"/>
      <c r="EU398" s="311"/>
      <c r="EZ398" s="190"/>
      <c r="FC398" s="76"/>
      <c r="FD398" s="91"/>
      <c r="FF398" s="1"/>
      <c r="FG398" s="311"/>
      <c r="FL398" s="190"/>
      <c r="FO398" s="76"/>
      <c r="FP398" s="91"/>
      <c r="FR398" s="1"/>
      <c r="FS398" s="311"/>
      <c r="FX398" s="190"/>
      <c r="GA398" s="76"/>
      <c r="GB398" s="91"/>
      <c r="GD398" s="1"/>
      <c r="GE398" s="311"/>
      <c r="GJ398" s="190"/>
      <c r="GM398" s="76"/>
      <c r="GN398" s="91"/>
      <c r="GP398" s="1"/>
      <c r="GQ398" s="311"/>
      <c r="GV398" s="190"/>
      <c r="GY398" s="76"/>
      <c r="GZ398" s="91"/>
      <c r="HB398" s="1"/>
      <c r="HC398" s="311"/>
      <c r="HH398" s="190"/>
      <c r="IL398" s="1"/>
      <c r="IX398" s="1"/>
    </row>
    <row r="399" spans="3:258" x14ac:dyDescent="0.6">
      <c r="C399" s="59"/>
      <c r="D399" s="269"/>
      <c r="E399" s="28"/>
      <c r="F399" s="57"/>
      <c r="G399" s="28"/>
      <c r="H399" s="152"/>
      <c r="I399" s="158"/>
      <c r="J399" s="28"/>
      <c r="L399" s="190"/>
      <c r="O399" s="59"/>
      <c r="P399" s="159"/>
      <c r="Q399" s="99"/>
      <c r="R399" s="57"/>
      <c r="S399" s="28"/>
      <c r="T399" s="152"/>
      <c r="U399" s="265"/>
      <c r="X399" s="190"/>
      <c r="AA399" s="162"/>
      <c r="AB399" s="163"/>
      <c r="AF399" s="160"/>
      <c r="AG399" s="266"/>
      <c r="AH399" s="28"/>
      <c r="AJ399" s="190"/>
      <c r="AM399" s="162"/>
      <c r="AN399" s="163"/>
      <c r="AO399" s="99"/>
      <c r="AR399" s="160"/>
      <c r="AS399" s="266"/>
      <c r="AT399" s="28"/>
      <c r="AV399" s="190"/>
      <c r="AY399" s="162"/>
      <c r="AZ399" s="163"/>
      <c r="BD399" s="160"/>
      <c r="BE399" s="161"/>
      <c r="BF399" s="28"/>
      <c r="BH399" s="190"/>
      <c r="BK399" s="162">
        <v>46125</v>
      </c>
      <c r="BL399" s="163">
        <v>0.04</v>
      </c>
      <c r="BP399" s="160">
        <v>46050</v>
      </c>
      <c r="BQ399" s="161">
        <v>5.8000000000000003E-2</v>
      </c>
      <c r="BR399" s="28"/>
      <c r="BT399" s="190">
        <f t="shared" si="159"/>
        <v>-8.0000000000000002E-3</v>
      </c>
      <c r="BW399" s="162"/>
      <c r="BX399" s="163"/>
      <c r="CB399" s="160"/>
      <c r="CC399" s="161"/>
      <c r="CD399" s="28"/>
      <c r="CF399" s="190"/>
      <c r="CI399" s="76"/>
      <c r="CJ399" s="91"/>
      <c r="CL399" s="1"/>
      <c r="CM399" s="311"/>
      <c r="CR399" s="190"/>
      <c r="CU399" s="76"/>
      <c r="CV399" s="91"/>
      <c r="CX399" s="1"/>
      <c r="CY399" s="311"/>
      <c r="DD399" s="190"/>
      <c r="DG399" s="76"/>
      <c r="DH399" s="91"/>
      <c r="DJ399" s="1"/>
      <c r="DK399" s="311"/>
      <c r="DP399" s="190"/>
      <c r="DS399" s="76"/>
      <c r="DT399" s="91"/>
      <c r="DV399" s="1"/>
      <c r="DW399" s="311"/>
      <c r="EB399" s="190"/>
      <c r="EE399" s="76"/>
      <c r="EF399" s="91"/>
      <c r="EH399" s="1"/>
      <c r="EI399" s="311"/>
      <c r="EN399" s="190"/>
      <c r="EQ399" s="76"/>
      <c r="ER399" s="91"/>
      <c r="ET399" s="1"/>
      <c r="EU399" s="311"/>
      <c r="EZ399" s="190"/>
      <c r="FC399" s="76"/>
      <c r="FD399" s="91"/>
      <c r="FF399" s="1"/>
      <c r="FG399" s="311"/>
      <c r="FL399" s="190"/>
      <c r="FO399" s="76"/>
      <c r="FP399" s="91"/>
      <c r="FR399" s="1"/>
      <c r="FS399" s="311"/>
      <c r="FX399" s="190"/>
      <c r="GA399" s="76"/>
      <c r="GB399" s="91"/>
      <c r="GD399" s="1"/>
      <c r="GE399" s="311"/>
      <c r="GJ399" s="190"/>
      <c r="GM399" s="76"/>
      <c r="GN399" s="91"/>
      <c r="GP399" s="1"/>
      <c r="GQ399" s="311"/>
      <c r="GV399" s="190"/>
      <c r="GY399" s="76"/>
      <c r="GZ399" s="91"/>
      <c r="HB399" s="1"/>
      <c r="HC399" s="311"/>
      <c r="HH399" s="190"/>
      <c r="IL399" s="1"/>
      <c r="IX399" s="1"/>
    </row>
    <row r="400" spans="3:258" x14ac:dyDescent="0.6">
      <c r="C400" s="59"/>
      <c r="D400" s="269"/>
      <c r="E400" s="28"/>
      <c r="F400" s="57"/>
      <c r="G400" s="28"/>
      <c r="H400" s="152"/>
      <c r="I400" s="158"/>
      <c r="J400" s="28"/>
      <c r="L400" s="190"/>
      <c r="O400" s="59"/>
      <c r="P400" s="159"/>
      <c r="Q400" s="99"/>
      <c r="R400" s="57"/>
      <c r="S400" s="28"/>
      <c r="T400" s="152"/>
      <c r="U400" s="265"/>
      <c r="X400" s="190"/>
      <c r="AA400" s="162"/>
      <c r="AB400" s="163"/>
      <c r="AF400" s="160"/>
      <c r="AG400" s="266"/>
      <c r="AH400" s="28"/>
      <c r="AJ400" s="190"/>
      <c r="AM400" s="162"/>
      <c r="AN400" s="163"/>
      <c r="AO400" s="99"/>
      <c r="AR400" s="160"/>
      <c r="AS400" s="266"/>
      <c r="AT400" s="28"/>
      <c r="AV400" s="190"/>
      <c r="AY400" s="162"/>
      <c r="AZ400" s="163"/>
      <c r="BD400" s="160"/>
      <c r="BE400" s="161"/>
      <c r="BF400" s="28"/>
      <c r="BH400" s="190"/>
      <c r="BK400" s="162">
        <v>46126</v>
      </c>
      <c r="BL400" s="163">
        <v>7.8E-2</v>
      </c>
      <c r="BP400" s="160">
        <v>46052</v>
      </c>
      <c r="BQ400" s="161">
        <v>0.219</v>
      </c>
      <c r="BR400" s="28"/>
      <c r="BT400" s="190">
        <f t="shared" si="159"/>
        <v>-3.1E-2</v>
      </c>
      <c r="BW400" s="162"/>
      <c r="BX400" s="163"/>
      <c r="CB400" s="160"/>
      <c r="CC400" s="161"/>
      <c r="CD400" s="28"/>
      <c r="CF400" s="190"/>
      <c r="CI400" s="76"/>
      <c r="CJ400" s="91"/>
      <c r="CL400" s="1"/>
      <c r="CM400" s="311"/>
      <c r="CR400" s="190"/>
      <c r="CU400" s="76"/>
      <c r="CV400" s="91"/>
      <c r="CX400" s="1"/>
      <c r="CY400" s="311"/>
      <c r="DD400" s="190"/>
      <c r="DG400" s="76"/>
      <c r="DH400" s="91"/>
      <c r="DJ400" s="1"/>
      <c r="DK400" s="311"/>
      <c r="DP400" s="190"/>
      <c r="DS400" s="76"/>
      <c r="DT400" s="91"/>
      <c r="DV400" s="1"/>
      <c r="DW400" s="311"/>
      <c r="EB400" s="190"/>
      <c r="EE400" s="76"/>
      <c r="EF400" s="91"/>
      <c r="EH400" s="1"/>
      <c r="EI400" s="311"/>
      <c r="EN400" s="190"/>
      <c r="EQ400" s="76"/>
      <c r="ER400" s="91"/>
      <c r="ET400" s="1"/>
      <c r="EU400" s="311"/>
      <c r="EZ400" s="190"/>
      <c r="FC400" s="76"/>
      <c r="FD400" s="91"/>
      <c r="FF400" s="1"/>
      <c r="FG400" s="311"/>
      <c r="FL400" s="190"/>
      <c r="FO400" s="76"/>
      <c r="FP400" s="91"/>
      <c r="FR400" s="1"/>
      <c r="FS400" s="311"/>
      <c r="FX400" s="190"/>
      <c r="GA400" s="76"/>
      <c r="GB400" s="91"/>
      <c r="GD400" s="1"/>
      <c r="GE400" s="311"/>
      <c r="GJ400" s="190"/>
      <c r="GM400" s="76"/>
      <c r="GN400" s="91"/>
      <c r="GP400" s="1"/>
      <c r="GQ400" s="311"/>
      <c r="GV400" s="190"/>
      <c r="GY400" s="76"/>
      <c r="GZ400" s="91"/>
      <c r="HB400" s="1"/>
      <c r="HC400" s="311"/>
      <c r="HH400" s="190"/>
      <c r="IL400" s="1"/>
      <c r="IX400" s="1"/>
    </row>
    <row r="401" spans="3:258" x14ac:dyDescent="0.6">
      <c r="C401" s="59"/>
      <c r="D401" s="269"/>
      <c r="E401" s="28"/>
      <c r="F401" s="57"/>
      <c r="G401" s="28"/>
      <c r="H401" s="152"/>
      <c r="I401" s="158"/>
      <c r="J401" s="28"/>
      <c r="L401" s="190"/>
      <c r="O401" s="59"/>
      <c r="P401" s="159"/>
      <c r="Q401" s="99"/>
      <c r="R401" s="57"/>
      <c r="S401" s="28"/>
      <c r="T401" s="152"/>
      <c r="U401" s="265"/>
      <c r="X401" s="190"/>
      <c r="AA401" s="162"/>
      <c r="AB401" s="163"/>
      <c r="AF401" s="160"/>
      <c r="AG401" s="266"/>
      <c r="AH401" s="28"/>
      <c r="AJ401" s="190"/>
      <c r="AM401" s="162"/>
      <c r="AN401" s="163"/>
      <c r="AO401" s="99"/>
      <c r="AR401" s="160"/>
      <c r="AS401" s="266"/>
      <c r="AT401" s="28"/>
      <c r="AV401" s="190"/>
      <c r="AY401" s="162"/>
      <c r="AZ401" s="163"/>
      <c r="BD401" s="160"/>
      <c r="BE401" s="161"/>
      <c r="BF401" s="28"/>
      <c r="BH401" s="190"/>
      <c r="BK401" s="162">
        <v>46127</v>
      </c>
      <c r="BL401" s="163">
        <v>0.20599999999999999</v>
      </c>
      <c r="BP401" s="160">
        <v>46055</v>
      </c>
      <c r="BQ401" s="161">
        <v>7.9000000000000001E-2</v>
      </c>
      <c r="BR401" s="28"/>
      <c r="BT401" s="190">
        <f t="shared" si="159"/>
        <v>-1.0999999999999996E-2</v>
      </c>
      <c r="BW401" s="162"/>
      <c r="BX401" s="163"/>
      <c r="CB401" s="160"/>
      <c r="CC401" s="161"/>
      <c r="CD401" s="28"/>
      <c r="CF401" s="190"/>
      <c r="CI401" s="76"/>
      <c r="CJ401" s="91"/>
      <c r="CL401" s="1"/>
      <c r="CM401" s="311"/>
      <c r="CR401" s="190"/>
      <c r="CU401" s="76"/>
      <c r="CV401" s="91"/>
      <c r="CX401" s="1"/>
      <c r="CY401" s="311"/>
      <c r="DD401" s="190"/>
      <c r="DG401" s="76"/>
      <c r="DH401" s="91"/>
      <c r="DJ401" s="1"/>
      <c r="DK401" s="311"/>
      <c r="DP401" s="190"/>
      <c r="DS401" s="76"/>
      <c r="DT401" s="91"/>
      <c r="DV401" s="1"/>
      <c r="DW401" s="311"/>
      <c r="EB401" s="190"/>
      <c r="EE401" s="76"/>
      <c r="EF401" s="91"/>
      <c r="EH401" s="1"/>
      <c r="EI401" s="311"/>
      <c r="EN401" s="190"/>
      <c r="EQ401" s="76"/>
      <c r="ER401" s="91"/>
      <c r="ET401" s="1"/>
      <c r="EU401" s="311"/>
      <c r="EZ401" s="190"/>
      <c r="FC401" s="76"/>
      <c r="FD401" s="91"/>
      <c r="FF401" s="1"/>
      <c r="FG401" s="311"/>
      <c r="FL401" s="190"/>
      <c r="FO401" s="76"/>
      <c r="FP401" s="91"/>
      <c r="FR401" s="1"/>
      <c r="FS401" s="311"/>
      <c r="FX401" s="190"/>
      <c r="GA401" s="76"/>
      <c r="GB401" s="91"/>
      <c r="GD401" s="1"/>
      <c r="GE401" s="311"/>
      <c r="GJ401" s="190"/>
      <c r="GM401" s="76"/>
      <c r="GN401" s="91"/>
      <c r="GP401" s="1"/>
      <c r="GQ401" s="311"/>
      <c r="GV401" s="190"/>
      <c r="GY401" s="76"/>
      <c r="GZ401" s="91"/>
      <c r="HB401" s="1"/>
      <c r="HC401" s="311"/>
      <c r="HH401" s="190"/>
      <c r="IL401" s="1"/>
      <c r="IX401" s="1"/>
    </row>
    <row r="402" spans="3:258" x14ac:dyDescent="0.6">
      <c r="C402" s="59"/>
      <c r="D402" s="269"/>
      <c r="E402" s="28"/>
      <c r="F402" s="57"/>
      <c r="G402" s="28"/>
      <c r="H402" s="152"/>
      <c r="I402" s="158"/>
      <c r="J402" s="28"/>
      <c r="L402" s="190"/>
      <c r="O402" s="59"/>
      <c r="P402" s="159"/>
      <c r="Q402" s="99"/>
      <c r="R402" s="57"/>
      <c r="S402" s="28"/>
      <c r="T402" s="152"/>
      <c r="U402" s="265"/>
      <c r="X402" s="190"/>
      <c r="AA402" s="162"/>
      <c r="AB402" s="163"/>
      <c r="AF402" s="160"/>
      <c r="AG402" s="266"/>
      <c r="AH402" s="28"/>
      <c r="AJ402" s="190"/>
      <c r="AM402" s="162"/>
      <c r="AN402" s="163"/>
      <c r="AO402" s="99"/>
      <c r="AR402" s="160"/>
      <c r="AS402" s="266"/>
      <c r="AT402" s="28"/>
      <c r="AV402" s="190"/>
      <c r="AY402" s="162"/>
      <c r="AZ402" s="163"/>
      <c r="BD402" s="160"/>
      <c r="BE402" s="161"/>
      <c r="BF402" s="28"/>
      <c r="BH402" s="190"/>
      <c r="BK402" s="162">
        <v>46128</v>
      </c>
      <c r="BL402" s="163">
        <v>8.1000000000000003E-2</v>
      </c>
      <c r="BP402" s="160">
        <v>46056</v>
      </c>
      <c r="BQ402" s="161">
        <v>0.02</v>
      </c>
      <c r="BR402" s="28"/>
      <c r="BT402" s="190">
        <f t="shared" si="159"/>
        <v>0</v>
      </c>
      <c r="BW402" s="162"/>
      <c r="BX402" s="163"/>
      <c r="CB402" s="160"/>
      <c r="CC402" s="161"/>
      <c r="CD402" s="28"/>
      <c r="CF402" s="190"/>
      <c r="CI402" s="76"/>
      <c r="CJ402" s="91"/>
      <c r="CL402" s="1"/>
      <c r="CM402" s="311"/>
      <c r="CR402" s="190"/>
      <c r="CU402" s="76"/>
      <c r="CV402" s="91"/>
      <c r="CX402" s="1"/>
      <c r="CY402" s="311"/>
      <c r="DD402" s="190"/>
      <c r="DG402" s="76"/>
      <c r="DH402" s="91"/>
      <c r="DJ402" s="1"/>
      <c r="DK402" s="311"/>
      <c r="DP402" s="190"/>
      <c r="DS402" s="76"/>
      <c r="DT402" s="91"/>
      <c r="DV402" s="1"/>
      <c r="DW402" s="311"/>
      <c r="EB402" s="190"/>
      <c r="EE402" s="76"/>
      <c r="EF402" s="91"/>
      <c r="EH402" s="1"/>
      <c r="EI402" s="311"/>
      <c r="EN402" s="190"/>
      <c r="EQ402" s="76"/>
      <c r="ER402" s="91"/>
      <c r="ET402" s="1"/>
      <c r="EU402" s="311"/>
      <c r="EZ402" s="190"/>
      <c r="FC402" s="76"/>
      <c r="FD402" s="91"/>
      <c r="FF402" s="1"/>
      <c r="FG402" s="311"/>
      <c r="FL402" s="190"/>
      <c r="FO402" s="76"/>
      <c r="FP402" s="91"/>
      <c r="FR402" s="1"/>
      <c r="FS402" s="311"/>
      <c r="FX402" s="190"/>
      <c r="GA402" s="76"/>
      <c r="GB402" s="91"/>
      <c r="GD402" s="1"/>
      <c r="GE402" s="311"/>
      <c r="GJ402" s="190"/>
      <c r="GM402" s="76"/>
      <c r="GN402" s="91"/>
      <c r="GP402" s="1"/>
      <c r="GQ402" s="311"/>
      <c r="GV402" s="190"/>
      <c r="GY402" s="76"/>
      <c r="GZ402" s="91"/>
      <c r="HB402" s="1"/>
      <c r="HC402" s="311"/>
      <c r="HH402" s="190"/>
      <c r="IL402" s="1"/>
      <c r="IX402" s="1"/>
    </row>
    <row r="403" spans="3:258" x14ac:dyDescent="0.6">
      <c r="C403" s="59"/>
      <c r="D403" s="269"/>
      <c r="E403" s="28"/>
      <c r="F403" s="57"/>
      <c r="G403" s="28"/>
      <c r="H403" s="152"/>
      <c r="I403" s="158"/>
      <c r="J403" s="28"/>
      <c r="L403" s="190"/>
      <c r="O403" s="59"/>
      <c r="P403" s="159"/>
      <c r="Q403" s="99"/>
      <c r="R403" s="57"/>
      <c r="S403" s="28"/>
      <c r="T403" s="152"/>
      <c r="U403" s="265"/>
      <c r="X403" s="190"/>
      <c r="AA403" s="162"/>
      <c r="AB403" s="163"/>
      <c r="AF403" s="160"/>
      <c r="AG403" s="266"/>
      <c r="AH403" s="28"/>
      <c r="AJ403" s="190"/>
      <c r="AM403" s="162"/>
      <c r="AN403" s="163"/>
      <c r="AO403" s="99"/>
      <c r="AR403" s="160"/>
      <c r="AS403" s="266"/>
      <c r="AT403" s="28"/>
      <c r="AV403" s="190"/>
      <c r="AY403" s="162"/>
      <c r="AZ403" s="163"/>
      <c r="BD403" s="160"/>
      <c r="BE403" s="161"/>
      <c r="BF403" s="28"/>
      <c r="BH403" s="190"/>
      <c r="BK403" s="162">
        <v>46129</v>
      </c>
      <c r="BL403" s="163">
        <v>3.0000000000000001E-3</v>
      </c>
      <c r="BP403" s="160">
        <v>46057</v>
      </c>
      <c r="BQ403" s="161">
        <v>5.3999999999999999E-2</v>
      </c>
      <c r="BR403" s="28"/>
      <c r="BT403" s="190">
        <f t="shared" si="159"/>
        <v>-1.1000000000000003E-2</v>
      </c>
      <c r="BW403" s="162"/>
      <c r="BX403" s="163"/>
      <c r="CB403" s="160"/>
      <c r="CC403" s="161"/>
      <c r="CD403" s="28"/>
      <c r="CF403" s="190"/>
      <c r="CI403" s="76"/>
      <c r="CJ403" s="91"/>
      <c r="CL403" s="1"/>
      <c r="CM403" s="311"/>
      <c r="CR403" s="190"/>
      <c r="CU403" s="76"/>
      <c r="CV403" s="91"/>
      <c r="CX403" s="1"/>
      <c r="CY403" s="311"/>
      <c r="DD403" s="190"/>
      <c r="DG403" s="76"/>
      <c r="DH403" s="91"/>
      <c r="DJ403" s="1"/>
      <c r="DK403" s="311"/>
      <c r="DP403" s="190"/>
      <c r="DS403" s="76"/>
      <c r="DT403" s="91"/>
      <c r="DV403" s="1"/>
      <c r="DW403" s="311"/>
      <c r="EB403" s="190"/>
      <c r="EE403" s="76"/>
      <c r="EF403" s="91"/>
      <c r="EH403" s="1"/>
      <c r="EI403" s="311"/>
      <c r="EN403" s="190"/>
      <c r="EQ403" s="76"/>
      <c r="ER403" s="91"/>
      <c r="ET403" s="1"/>
      <c r="EU403" s="311"/>
      <c r="EZ403" s="190"/>
      <c r="FC403" s="76"/>
      <c r="FD403" s="91"/>
      <c r="FF403" s="1"/>
      <c r="FG403" s="311"/>
      <c r="FL403" s="190"/>
      <c r="FO403" s="76"/>
      <c r="FP403" s="91"/>
      <c r="FR403" s="1"/>
      <c r="FS403" s="311"/>
      <c r="FX403" s="190"/>
      <c r="GA403" s="76"/>
      <c r="GB403" s="91"/>
      <c r="GD403" s="1"/>
      <c r="GE403" s="311"/>
      <c r="GJ403" s="190"/>
      <c r="GM403" s="76"/>
      <c r="GN403" s="91"/>
      <c r="GP403" s="1"/>
      <c r="GQ403" s="311"/>
      <c r="GV403" s="190"/>
      <c r="GY403" s="76"/>
      <c r="GZ403" s="91"/>
      <c r="HB403" s="1"/>
      <c r="HC403" s="311"/>
      <c r="HH403" s="190"/>
      <c r="IL403" s="1"/>
      <c r="IX403" s="1"/>
    </row>
    <row r="404" spans="3:258" x14ac:dyDescent="0.6">
      <c r="C404" s="59"/>
      <c r="D404" s="269"/>
      <c r="E404" s="28"/>
      <c r="F404" s="57"/>
      <c r="G404" s="28"/>
      <c r="H404" s="152"/>
      <c r="I404" s="158"/>
      <c r="J404" s="28"/>
      <c r="L404" s="190"/>
      <c r="O404" s="59"/>
      <c r="P404" s="159"/>
      <c r="Q404" s="99"/>
      <c r="R404" s="57"/>
      <c r="S404" s="28"/>
      <c r="T404" s="152"/>
      <c r="U404" s="265"/>
      <c r="X404" s="190"/>
      <c r="AA404" s="162"/>
      <c r="AB404" s="163"/>
      <c r="AF404" s="160"/>
      <c r="AG404" s="266"/>
      <c r="AH404" s="28"/>
      <c r="AJ404" s="190"/>
      <c r="AM404" s="162"/>
      <c r="AN404" s="163"/>
      <c r="AO404" s="99"/>
      <c r="AR404" s="160"/>
      <c r="AS404" s="266"/>
      <c r="AT404" s="28"/>
      <c r="AV404" s="190"/>
      <c r="AY404" s="162"/>
      <c r="AZ404" s="163"/>
      <c r="BD404" s="160"/>
      <c r="BE404" s="161"/>
      <c r="BF404" s="28"/>
      <c r="BH404" s="190"/>
      <c r="BK404" s="162">
        <v>46132</v>
      </c>
      <c r="BL404" s="163">
        <v>0.02</v>
      </c>
      <c r="BP404" s="160">
        <v>46058</v>
      </c>
      <c r="BQ404" s="161">
        <v>8.5999999999999993E-2</v>
      </c>
      <c r="BR404" s="28"/>
      <c r="BT404" s="190" t="e">
        <f t="shared" si="159"/>
        <v>#N/A</v>
      </c>
      <c r="BW404" s="162"/>
      <c r="BX404" s="163"/>
      <c r="CB404" s="160"/>
      <c r="CC404" s="161"/>
      <c r="CD404" s="28"/>
      <c r="CF404" s="190"/>
      <c r="CI404" s="76"/>
      <c r="CJ404" s="91"/>
      <c r="CL404" s="1"/>
      <c r="CM404" s="311"/>
      <c r="CR404" s="190"/>
      <c r="CU404" s="76"/>
      <c r="CV404" s="91"/>
      <c r="CX404" s="1"/>
      <c r="CY404" s="311"/>
      <c r="DD404" s="190"/>
      <c r="DG404" s="76"/>
      <c r="DH404" s="91"/>
      <c r="DJ404" s="1"/>
      <c r="DK404" s="311"/>
      <c r="DP404" s="190"/>
      <c r="DS404" s="76"/>
      <c r="DT404" s="91"/>
      <c r="DV404" s="1"/>
      <c r="DW404" s="311"/>
      <c r="EB404" s="190"/>
      <c r="EE404" s="76"/>
      <c r="EF404" s="91"/>
      <c r="EH404" s="1"/>
      <c r="EI404" s="311"/>
      <c r="EN404" s="190"/>
      <c r="EQ404" s="76"/>
      <c r="ER404" s="91"/>
      <c r="ET404" s="1"/>
      <c r="EU404" s="311"/>
      <c r="EZ404" s="190"/>
      <c r="FC404" s="76"/>
      <c r="FD404" s="91"/>
      <c r="FF404" s="1"/>
      <c r="FG404" s="311"/>
      <c r="FL404" s="190"/>
      <c r="FO404" s="76"/>
      <c r="FP404" s="91"/>
      <c r="FR404" s="1"/>
      <c r="FS404" s="311"/>
      <c r="FX404" s="190"/>
      <c r="GA404" s="76"/>
      <c r="GB404" s="91"/>
      <c r="GD404" s="1"/>
      <c r="GE404" s="311"/>
      <c r="GJ404" s="190"/>
      <c r="GM404" s="76"/>
      <c r="GN404" s="91"/>
      <c r="GP404" s="1"/>
      <c r="GQ404" s="311"/>
      <c r="GV404" s="190"/>
      <c r="GY404" s="76"/>
      <c r="GZ404" s="91"/>
      <c r="HB404" s="1"/>
      <c r="HC404" s="311"/>
      <c r="HH404" s="190"/>
      <c r="IL404" s="1"/>
      <c r="IX404" s="1"/>
    </row>
    <row r="405" spans="3:258" x14ac:dyDescent="0.6">
      <c r="C405" s="59"/>
      <c r="D405" s="269"/>
      <c r="E405" s="28"/>
      <c r="F405" s="57"/>
      <c r="G405" s="28"/>
      <c r="H405" s="152"/>
      <c r="I405" s="158"/>
      <c r="J405" s="28"/>
      <c r="L405" s="190"/>
      <c r="O405" s="59"/>
      <c r="P405" s="159"/>
      <c r="Q405" s="99"/>
      <c r="R405" s="57"/>
      <c r="S405" s="28"/>
      <c r="T405" s="152"/>
      <c r="U405" s="265"/>
      <c r="X405" s="190"/>
      <c r="AA405" s="162"/>
      <c r="AB405" s="163"/>
      <c r="AF405" s="160"/>
      <c r="AG405" s="266"/>
      <c r="AH405" s="28"/>
      <c r="AJ405" s="190"/>
      <c r="AM405" s="162"/>
      <c r="AN405" s="163"/>
      <c r="AO405" s="99"/>
      <c r="AR405" s="160"/>
      <c r="AS405" s="266"/>
      <c r="AT405" s="28"/>
      <c r="AV405" s="190"/>
      <c r="AY405" s="162"/>
      <c r="AZ405" s="163"/>
      <c r="BD405" s="160"/>
      <c r="BE405" s="161"/>
      <c r="BF405" s="28"/>
      <c r="BH405" s="190"/>
      <c r="BK405" s="162">
        <v>46133</v>
      </c>
      <c r="BL405" s="163">
        <v>1.9E-2</v>
      </c>
      <c r="BP405" s="160">
        <v>46059</v>
      </c>
      <c r="BQ405" s="161">
        <v>0.20499999999999999</v>
      </c>
      <c r="BR405" s="28"/>
      <c r="BT405" s="190">
        <f t="shared" si="159"/>
        <v>4.1000000000000009E-2</v>
      </c>
      <c r="BW405" s="162"/>
      <c r="BX405" s="163"/>
      <c r="CB405" s="160"/>
      <c r="CC405" s="161"/>
      <c r="CD405" s="28"/>
      <c r="CF405" s="190"/>
      <c r="CI405" s="76"/>
      <c r="CJ405" s="91"/>
      <c r="CL405" s="1"/>
      <c r="CM405" s="311"/>
      <c r="CR405" s="190"/>
      <c r="CU405" s="76"/>
      <c r="CV405" s="91"/>
      <c r="CX405" s="1"/>
      <c r="CY405" s="311"/>
      <c r="DD405" s="190"/>
      <c r="DG405" s="76"/>
      <c r="DH405" s="91"/>
      <c r="DJ405" s="1"/>
      <c r="DK405" s="311"/>
      <c r="DP405" s="190"/>
      <c r="DS405" s="76"/>
      <c r="DT405" s="91"/>
      <c r="DV405" s="1"/>
      <c r="DW405" s="311"/>
      <c r="EB405" s="190"/>
      <c r="EE405" s="76"/>
      <c r="EF405" s="91"/>
      <c r="EH405" s="1"/>
      <c r="EI405" s="311"/>
      <c r="EN405" s="190"/>
      <c r="EQ405" s="76"/>
      <c r="ER405" s="91"/>
      <c r="ET405" s="1"/>
      <c r="EU405" s="311"/>
      <c r="EZ405" s="190"/>
      <c r="FC405" s="76"/>
      <c r="FD405" s="91"/>
      <c r="FF405" s="1"/>
      <c r="FG405" s="311"/>
      <c r="FL405" s="190"/>
      <c r="FO405" s="76"/>
      <c r="FP405" s="91"/>
      <c r="FR405" s="1"/>
      <c r="FS405" s="311"/>
      <c r="FX405" s="190"/>
      <c r="GA405" s="76"/>
      <c r="GB405" s="91"/>
      <c r="GD405" s="1"/>
      <c r="GE405" s="311"/>
      <c r="GJ405" s="190"/>
      <c r="GM405" s="76"/>
      <c r="GN405" s="91"/>
      <c r="GP405" s="1"/>
      <c r="GQ405" s="311"/>
      <c r="GV405" s="190"/>
      <c r="GY405" s="76"/>
      <c r="GZ405" s="91"/>
      <c r="HB405" s="1"/>
      <c r="HC405" s="311"/>
      <c r="HH405" s="190"/>
      <c r="IL405" s="1"/>
      <c r="IX405" s="1"/>
    </row>
    <row r="406" spans="3:258" x14ac:dyDescent="0.6">
      <c r="C406" s="59"/>
      <c r="D406" s="269"/>
      <c r="E406" s="28"/>
      <c r="F406" s="57"/>
      <c r="G406" s="28"/>
      <c r="H406" s="152"/>
      <c r="I406" s="158"/>
      <c r="J406" s="28"/>
      <c r="L406" s="190"/>
      <c r="O406" s="59"/>
      <c r="P406" s="159"/>
      <c r="Q406" s="99"/>
      <c r="R406" s="57"/>
      <c r="S406" s="28"/>
      <c r="T406" s="152"/>
      <c r="U406" s="265"/>
      <c r="X406" s="190"/>
      <c r="AA406" s="162"/>
      <c r="AB406" s="163"/>
      <c r="AF406" s="160"/>
      <c r="AG406" s="266"/>
      <c r="AH406" s="28"/>
      <c r="AJ406" s="190"/>
      <c r="AM406" s="162"/>
      <c r="AN406" s="163"/>
      <c r="AO406" s="99"/>
      <c r="AR406" s="160"/>
      <c r="AS406" s="266"/>
      <c r="AT406" s="28"/>
      <c r="AV406" s="190"/>
      <c r="AY406" s="162"/>
      <c r="AZ406" s="163"/>
      <c r="BD406" s="160"/>
      <c r="BE406" s="161"/>
      <c r="BF406" s="28"/>
      <c r="BH406" s="190"/>
      <c r="BK406" s="162">
        <v>46134</v>
      </c>
      <c r="BL406" s="163">
        <v>8.2000000000000003E-2</v>
      </c>
      <c r="BP406" s="160">
        <v>46062</v>
      </c>
      <c r="BQ406" s="161">
        <v>0.35299999999999998</v>
      </c>
      <c r="BR406" s="28"/>
      <c r="BT406" s="190">
        <f t="shared" si="159"/>
        <v>-5.1999999999999991E-2</v>
      </c>
      <c r="BW406" s="162"/>
      <c r="BX406" s="163"/>
      <c r="CB406" s="160"/>
      <c r="CC406" s="161"/>
      <c r="CD406" s="28"/>
      <c r="CF406" s="190"/>
      <c r="CI406" s="76"/>
      <c r="CJ406" s="91"/>
      <c r="CL406" s="1"/>
      <c r="CM406" s="311"/>
      <c r="CR406" s="190"/>
      <c r="CU406" s="76"/>
      <c r="CV406" s="91"/>
      <c r="CX406" s="1"/>
      <c r="CY406" s="311"/>
      <c r="DD406" s="190"/>
      <c r="DG406" s="76"/>
      <c r="DH406" s="91"/>
      <c r="DJ406" s="1"/>
      <c r="DK406" s="311"/>
      <c r="DP406" s="190"/>
      <c r="DS406" s="76"/>
      <c r="DT406" s="91"/>
      <c r="DV406" s="1"/>
      <c r="DW406" s="311"/>
      <c r="EB406" s="190"/>
      <c r="EE406" s="76"/>
      <c r="EF406" s="91"/>
      <c r="EH406" s="1"/>
      <c r="EI406" s="311"/>
      <c r="EN406" s="190"/>
      <c r="EQ406" s="76"/>
      <c r="ER406" s="91"/>
      <c r="ET406" s="1"/>
      <c r="EU406" s="311"/>
      <c r="EZ406" s="190"/>
      <c r="FC406" s="76"/>
      <c r="FD406" s="91"/>
      <c r="FF406" s="1"/>
      <c r="FG406" s="311"/>
      <c r="FL406" s="190"/>
      <c r="FO406" s="76"/>
      <c r="FP406" s="91"/>
      <c r="FR406" s="1"/>
      <c r="FS406" s="311"/>
      <c r="FX406" s="190"/>
      <c r="GA406" s="76"/>
      <c r="GB406" s="91"/>
      <c r="GD406" s="1"/>
      <c r="GE406" s="311"/>
      <c r="GJ406" s="190"/>
      <c r="GM406" s="76"/>
      <c r="GN406" s="91"/>
      <c r="GP406" s="1"/>
      <c r="GQ406" s="311"/>
      <c r="GV406" s="190"/>
      <c r="GY406" s="76"/>
      <c r="GZ406" s="91"/>
      <c r="HB406" s="1"/>
      <c r="HC406" s="311"/>
      <c r="HH406" s="190"/>
      <c r="IL406" s="1"/>
      <c r="IX406" s="1"/>
    </row>
    <row r="407" spans="3:258" x14ac:dyDescent="0.6">
      <c r="C407" s="59"/>
      <c r="D407" s="269"/>
      <c r="E407" s="28"/>
      <c r="F407" s="57"/>
      <c r="G407" s="28"/>
      <c r="H407" s="152"/>
      <c r="I407" s="158"/>
      <c r="J407" s="28"/>
      <c r="L407" s="190"/>
      <c r="O407" s="59"/>
      <c r="P407" s="159"/>
      <c r="Q407" s="99"/>
      <c r="R407" s="57"/>
      <c r="S407" s="28"/>
      <c r="T407" s="152"/>
      <c r="U407" s="265"/>
      <c r="X407" s="190"/>
      <c r="AA407" s="162"/>
      <c r="AB407" s="163"/>
      <c r="AF407" s="160"/>
      <c r="AG407" s="266"/>
      <c r="AH407" s="28"/>
      <c r="AJ407" s="190"/>
      <c r="AM407" s="162"/>
      <c r="AN407" s="163"/>
      <c r="AO407" s="99"/>
      <c r="AR407" s="160"/>
      <c r="AS407" s="266"/>
      <c r="AT407" s="28"/>
      <c r="AV407" s="190"/>
      <c r="AY407" s="162"/>
      <c r="AZ407" s="163"/>
      <c r="BD407" s="160"/>
      <c r="BE407" s="161"/>
      <c r="BF407" s="28"/>
      <c r="BH407" s="190"/>
      <c r="BK407" s="162">
        <v>46136</v>
      </c>
      <c r="BL407" s="163">
        <v>0.153</v>
      </c>
      <c r="BP407" s="160">
        <v>46063</v>
      </c>
      <c r="BQ407" s="161">
        <v>0.19900000000000001</v>
      </c>
      <c r="BR407" s="28"/>
      <c r="BT407" s="190">
        <f t="shared" si="159"/>
        <v>-2.7999999999999997E-2</v>
      </c>
      <c r="BW407" s="162"/>
      <c r="BX407" s="163"/>
      <c r="CB407" s="160"/>
      <c r="CC407" s="161"/>
      <c r="CD407" s="28"/>
      <c r="CF407" s="190"/>
      <c r="CI407" s="76"/>
      <c r="CJ407" s="91"/>
      <c r="CL407" s="1"/>
      <c r="CM407" s="311"/>
      <c r="CR407" s="190"/>
      <c r="CU407" s="76"/>
      <c r="CV407" s="91"/>
      <c r="CX407" s="1"/>
      <c r="CY407" s="311"/>
      <c r="DD407" s="190"/>
      <c r="DG407" s="76"/>
      <c r="DH407" s="91"/>
      <c r="DJ407" s="1"/>
      <c r="DK407" s="311"/>
      <c r="DP407" s="190"/>
      <c r="DS407" s="76"/>
      <c r="DT407" s="91"/>
      <c r="DV407" s="1"/>
      <c r="DW407" s="311"/>
      <c r="EB407" s="190"/>
      <c r="EE407" s="76"/>
      <c r="EF407" s="91"/>
      <c r="EH407" s="1"/>
      <c r="EI407" s="311"/>
      <c r="EN407" s="190"/>
      <c r="EQ407" s="76"/>
      <c r="ER407" s="91"/>
      <c r="ET407" s="1"/>
      <c r="EU407" s="311"/>
      <c r="EZ407" s="190"/>
      <c r="FC407" s="76"/>
      <c r="FD407" s="91"/>
      <c r="FF407" s="1"/>
      <c r="FG407" s="311"/>
      <c r="FL407" s="190"/>
      <c r="FO407" s="76"/>
      <c r="FP407" s="91"/>
      <c r="FR407" s="1"/>
      <c r="FS407" s="311"/>
      <c r="FX407" s="190"/>
      <c r="GA407" s="76"/>
      <c r="GB407" s="91"/>
      <c r="GD407" s="1"/>
      <c r="GE407" s="311"/>
      <c r="GJ407" s="190"/>
      <c r="GM407" s="76"/>
      <c r="GN407" s="91"/>
      <c r="GP407" s="1"/>
      <c r="GQ407" s="311"/>
      <c r="GV407" s="190"/>
      <c r="GY407" s="76"/>
      <c r="GZ407" s="91"/>
      <c r="HB407" s="1"/>
      <c r="HC407" s="311"/>
      <c r="HH407" s="190"/>
      <c r="IL407" s="1"/>
      <c r="IX407" s="1"/>
    </row>
    <row r="408" spans="3:258" x14ac:dyDescent="0.6">
      <c r="C408" s="59"/>
      <c r="D408" s="269"/>
      <c r="E408" s="28"/>
      <c r="F408" s="57"/>
      <c r="G408" s="28"/>
      <c r="H408" s="152"/>
      <c r="I408" s="158"/>
      <c r="J408" s="28"/>
      <c r="L408" s="190"/>
      <c r="O408" s="59"/>
      <c r="P408" s="159"/>
      <c r="Q408" s="99"/>
      <c r="R408" s="57"/>
      <c r="S408" s="28"/>
      <c r="T408" s="152"/>
      <c r="U408" s="265"/>
      <c r="X408" s="190"/>
      <c r="AA408" s="162"/>
      <c r="AB408" s="163"/>
      <c r="AF408" s="160"/>
      <c r="AG408" s="266"/>
      <c r="AH408" s="28"/>
      <c r="AJ408" s="190"/>
      <c r="AM408" s="162"/>
      <c r="AN408" s="163"/>
      <c r="AO408" s="99"/>
      <c r="AR408" s="160"/>
      <c r="AS408" s="266"/>
      <c r="AT408" s="28"/>
      <c r="AV408" s="190"/>
      <c r="AY408" s="162"/>
      <c r="AZ408" s="163"/>
      <c r="BD408" s="160"/>
      <c r="BE408" s="161"/>
      <c r="BF408" s="28"/>
      <c r="BH408" s="190"/>
      <c r="BK408" s="162">
        <v>46139</v>
      </c>
      <c r="BL408" s="163">
        <v>4.4999999999999998E-2</v>
      </c>
      <c r="BP408" s="160">
        <v>46064</v>
      </c>
      <c r="BQ408" s="161">
        <v>2.9000000000000001E-2</v>
      </c>
      <c r="BR408" s="28"/>
      <c r="BT408" s="190">
        <f t="shared" si="159"/>
        <v>-4.0000000000000001E-3</v>
      </c>
      <c r="BW408" s="162"/>
      <c r="BX408" s="163"/>
      <c r="CB408" s="160"/>
      <c r="CC408" s="161"/>
      <c r="CD408" s="28"/>
      <c r="CF408" s="190"/>
      <c r="CI408" s="76"/>
      <c r="CJ408" s="91"/>
      <c r="CL408" s="1"/>
      <c r="CM408" s="311"/>
      <c r="CR408" s="190"/>
      <c r="CU408" s="76"/>
      <c r="CV408" s="91"/>
      <c r="CX408" s="1"/>
      <c r="CY408" s="311"/>
      <c r="DD408" s="190"/>
      <c r="DG408" s="76"/>
      <c r="DH408" s="91"/>
      <c r="DJ408" s="1"/>
      <c r="DK408" s="311"/>
      <c r="DP408" s="190"/>
      <c r="DS408" s="76"/>
      <c r="DT408" s="91"/>
      <c r="DV408" s="1"/>
      <c r="DW408" s="311"/>
      <c r="EB408" s="190"/>
      <c r="EE408" s="76"/>
      <c r="EF408" s="91"/>
      <c r="EH408" s="1"/>
      <c r="EI408" s="311"/>
      <c r="EN408" s="190"/>
      <c r="EQ408" s="76"/>
      <c r="ER408" s="91"/>
      <c r="ET408" s="1"/>
      <c r="EU408" s="311"/>
      <c r="EZ408" s="190"/>
      <c r="FC408" s="76"/>
      <c r="FD408" s="91"/>
      <c r="FF408" s="1"/>
      <c r="FG408" s="311"/>
      <c r="FL408" s="190"/>
      <c r="FO408" s="76"/>
      <c r="FP408" s="91"/>
      <c r="FR408" s="1"/>
      <c r="FS408" s="311"/>
      <c r="FX408" s="190"/>
      <c r="GA408" s="76"/>
      <c r="GB408" s="91"/>
      <c r="GD408" s="1"/>
      <c r="GE408" s="311"/>
      <c r="GJ408" s="190"/>
      <c r="GM408" s="76"/>
      <c r="GN408" s="91"/>
      <c r="GP408" s="1"/>
      <c r="GQ408" s="311"/>
      <c r="GV408" s="190"/>
      <c r="GY408" s="76"/>
      <c r="GZ408" s="91"/>
      <c r="HB408" s="1"/>
      <c r="HC408" s="311"/>
      <c r="HH408" s="190"/>
      <c r="IL408" s="1"/>
      <c r="IX408" s="1"/>
    </row>
    <row r="409" spans="3:258" x14ac:dyDescent="0.6">
      <c r="C409" s="59"/>
      <c r="D409" s="269"/>
      <c r="E409" s="28"/>
      <c r="F409" s="57"/>
      <c r="G409" s="28"/>
      <c r="H409" s="152"/>
      <c r="I409" s="158"/>
      <c r="J409" s="28"/>
      <c r="L409" s="190"/>
      <c r="O409" s="59"/>
      <c r="P409" s="159"/>
      <c r="Q409" s="99"/>
      <c r="R409" s="57"/>
      <c r="S409" s="28"/>
      <c r="T409" s="152"/>
      <c r="U409" s="265"/>
      <c r="X409" s="190"/>
      <c r="AA409" s="162"/>
      <c r="AB409" s="163"/>
      <c r="AF409" s="160"/>
      <c r="AG409" s="266"/>
      <c r="AH409" s="28"/>
      <c r="AJ409" s="190"/>
      <c r="AM409" s="162"/>
      <c r="AN409" s="163"/>
      <c r="AO409" s="99"/>
      <c r="AR409" s="160"/>
      <c r="AS409" s="266"/>
      <c r="AT409" s="28"/>
      <c r="AV409" s="190"/>
      <c r="AY409" s="162"/>
      <c r="AZ409" s="163"/>
      <c r="BD409" s="160"/>
      <c r="BE409" s="161"/>
      <c r="BF409" s="28"/>
      <c r="BH409" s="190"/>
      <c r="BK409" s="162">
        <v>46140</v>
      </c>
      <c r="BL409" s="163">
        <v>1.7999999999999999E-2</v>
      </c>
      <c r="BP409" s="160">
        <v>46065</v>
      </c>
      <c r="BQ409" s="161">
        <v>1.4999999999999999E-2</v>
      </c>
      <c r="BR409" s="28"/>
      <c r="BT409" s="190">
        <f t="shared" si="159"/>
        <v>-2E-3</v>
      </c>
      <c r="BW409" s="162"/>
      <c r="BX409" s="163"/>
      <c r="CB409" s="160"/>
      <c r="CC409" s="161"/>
      <c r="CD409" s="28"/>
      <c r="CF409" s="190"/>
      <c r="CI409" s="76"/>
      <c r="CJ409" s="91"/>
      <c r="CL409" s="1"/>
      <c r="CM409" s="311"/>
      <c r="CR409" s="190"/>
      <c r="CU409" s="76"/>
      <c r="CV409" s="91"/>
      <c r="CX409" s="1"/>
      <c r="CY409" s="311"/>
      <c r="DD409" s="190"/>
      <c r="DG409" s="76"/>
      <c r="DH409" s="91"/>
      <c r="DJ409" s="1"/>
      <c r="DK409" s="311"/>
      <c r="DP409" s="190"/>
      <c r="DS409" s="76"/>
      <c r="DT409" s="91"/>
      <c r="DV409" s="1"/>
      <c r="DW409" s="311"/>
      <c r="EB409" s="190"/>
      <c r="EE409" s="76"/>
      <c r="EF409" s="91"/>
      <c r="EH409" s="1"/>
      <c r="EI409" s="311"/>
      <c r="EN409" s="190"/>
      <c r="EQ409" s="76"/>
      <c r="ER409" s="91"/>
      <c r="ET409" s="1"/>
      <c r="EU409" s="311"/>
      <c r="EZ409" s="190"/>
      <c r="FC409" s="76"/>
      <c r="FD409" s="91"/>
      <c r="FF409" s="1"/>
      <c r="FG409" s="311"/>
      <c r="FL409" s="190"/>
      <c r="FO409" s="76"/>
      <c r="FP409" s="91"/>
      <c r="FR409" s="1"/>
      <c r="FS409" s="311"/>
      <c r="FX409" s="190"/>
      <c r="GA409" s="76"/>
      <c r="GB409" s="91"/>
      <c r="GD409" s="1"/>
      <c r="GE409" s="311"/>
      <c r="GJ409" s="190"/>
      <c r="GM409" s="76"/>
      <c r="GN409" s="91"/>
      <c r="GP409" s="1"/>
      <c r="GQ409" s="311"/>
      <c r="GV409" s="190"/>
      <c r="GY409" s="76"/>
      <c r="GZ409" s="91"/>
      <c r="HB409" s="1"/>
      <c r="HC409" s="311"/>
      <c r="HH409" s="190"/>
      <c r="IL409" s="1"/>
      <c r="IX409" s="1"/>
    </row>
    <row r="410" spans="3:258" x14ac:dyDescent="0.6">
      <c r="C410" s="59"/>
      <c r="D410" s="269"/>
      <c r="E410" s="28"/>
      <c r="F410" s="57"/>
      <c r="G410" s="28"/>
      <c r="H410" s="152"/>
      <c r="I410" s="158"/>
      <c r="J410" s="28"/>
      <c r="L410" s="190"/>
      <c r="O410" s="59"/>
      <c r="P410" s="159"/>
      <c r="Q410" s="99"/>
      <c r="R410" s="57"/>
      <c r="S410" s="28"/>
      <c r="T410" s="152"/>
      <c r="U410" s="265"/>
      <c r="X410" s="190"/>
      <c r="AA410" s="162"/>
      <c r="AB410" s="163"/>
      <c r="AF410" s="160"/>
      <c r="AG410" s="266"/>
      <c r="AH410" s="28"/>
      <c r="AJ410" s="190"/>
      <c r="AM410" s="162"/>
      <c r="AN410" s="163"/>
      <c r="AO410" s="99"/>
      <c r="AR410" s="160"/>
      <c r="AS410" s="266"/>
      <c r="AT410" s="28"/>
      <c r="AV410" s="190"/>
      <c r="AY410" s="162"/>
      <c r="AZ410" s="163"/>
      <c r="BD410" s="160"/>
      <c r="BE410" s="161"/>
      <c r="BF410" s="28"/>
      <c r="BH410" s="190"/>
      <c r="BK410" s="162">
        <v>46141</v>
      </c>
      <c r="BL410" s="163">
        <v>6.4000000000000001E-2</v>
      </c>
      <c r="BP410" s="160">
        <v>46066</v>
      </c>
      <c r="BQ410" s="161">
        <v>0.68600000000000005</v>
      </c>
      <c r="BR410" s="28"/>
      <c r="BT410" s="190">
        <f t="shared" si="159"/>
        <v>-4.2000000000000037E-2</v>
      </c>
      <c r="BW410" s="162"/>
      <c r="BX410" s="163"/>
      <c r="CB410" s="160"/>
      <c r="CC410" s="161"/>
      <c r="CD410" s="28"/>
      <c r="CF410" s="190"/>
      <c r="CI410" s="76"/>
      <c r="CJ410" s="91"/>
      <c r="CL410" s="1"/>
      <c r="CM410" s="311"/>
      <c r="CR410" s="190"/>
      <c r="CU410" s="76"/>
      <c r="CV410" s="91"/>
      <c r="CX410" s="1"/>
      <c r="CY410" s="311"/>
      <c r="DD410" s="190"/>
      <c r="DG410" s="76"/>
      <c r="DH410" s="91"/>
      <c r="DJ410" s="1"/>
      <c r="DK410" s="311"/>
      <c r="DP410" s="190"/>
      <c r="DS410" s="76"/>
      <c r="DT410" s="91"/>
      <c r="DV410" s="1"/>
      <c r="DW410" s="311"/>
      <c r="EB410" s="190"/>
      <c r="EE410" s="76"/>
      <c r="EF410" s="91"/>
      <c r="EH410" s="1"/>
      <c r="EI410" s="311"/>
      <c r="EN410" s="190"/>
      <c r="EQ410" s="76"/>
      <c r="ER410" s="91"/>
      <c r="ET410" s="1"/>
      <c r="EU410" s="311"/>
      <c r="EZ410" s="190"/>
      <c r="FC410" s="76"/>
      <c r="FD410" s="91"/>
      <c r="FF410" s="1"/>
      <c r="FG410" s="311"/>
      <c r="FL410" s="190"/>
      <c r="FO410" s="76"/>
      <c r="FP410" s="91"/>
      <c r="FR410" s="1"/>
      <c r="FS410" s="311"/>
      <c r="FX410" s="190"/>
      <c r="GA410" s="76"/>
      <c r="GB410" s="91"/>
      <c r="GD410" s="1"/>
      <c r="GE410" s="311"/>
      <c r="GJ410" s="190"/>
      <c r="GM410" s="76"/>
      <c r="GN410" s="91"/>
      <c r="GP410" s="1"/>
      <c r="GQ410" s="311"/>
      <c r="GV410" s="190"/>
      <c r="GY410" s="76"/>
      <c r="GZ410" s="91"/>
      <c r="HB410" s="1"/>
      <c r="HC410" s="311"/>
      <c r="HH410" s="190"/>
      <c r="IL410" s="1"/>
      <c r="IX410" s="1"/>
    </row>
    <row r="411" spans="3:258" x14ac:dyDescent="0.6">
      <c r="C411" s="59"/>
      <c r="D411" s="269"/>
      <c r="E411" s="28"/>
      <c r="F411" s="57"/>
      <c r="G411" s="28"/>
      <c r="H411" s="152"/>
      <c r="I411" s="158"/>
      <c r="J411" s="28"/>
      <c r="L411" s="190"/>
      <c r="O411" s="59"/>
      <c r="P411" s="159"/>
      <c r="Q411" s="99"/>
      <c r="R411" s="57"/>
      <c r="S411" s="28"/>
      <c r="T411" s="152"/>
      <c r="U411" s="265"/>
      <c r="X411" s="190"/>
      <c r="AA411" s="162"/>
      <c r="AB411" s="163"/>
      <c r="AF411" s="160"/>
      <c r="AG411" s="266"/>
      <c r="AH411" s="28"/>
      <c r="AJ411" s="190"/>
      <c r="AM411" s="162"/>
      <c r="AN411" s="163"/>
      <c r="AO411" s="99"/>
      <c r="AR411" s="160"/>
      <c r="AS411" s="266"/>
      <c r="AT411" s="28"/>
      <c r="AV411" s="190"/>
      <c r="AY411" s="162"/>
      <c r="AZ411" s="163"/>
      <c r="BD411" s="160"/>
      <c r="BE411" s="161"/>
      <c r="BF411" s="28"/>
      <c r="BH411" s="190"/>
      <c r="BK411" s="162">
        <v>46142</v>
      </c>
      <c r="BL411" s="163">
        <v>0.08</v>
      </c>
      <c r="BP411" s="160">
        <v>46070</v>
      </c>
      <c r="BQ411" s="161">
        <v>0.49399999999999999</v>
      </c>
      <c r="BR411" s="28"/>
      <c r="BT411" s="190">
        <f t="shared" si="159"/>
        <v>-0.13900000000000001</v>
      </c>
      <c r="BW411" s="162"/>
      <c r="BX411" s="163"/>
      <c r="CB411" s="160"/>
      <c r="CC411" s="161"/>
      <c r="CD411" s="28"/>
      <c r="CF411" s="190"/>
      <c r="CI411" s="76"/>
      <c r="CJ411" s="91"/>
      <c r="CL411" s="1"/>
      <c r="CM411" s="311"/>
      <c r="CR411" s="190"/>
      <c r="CU411" s="76"/>
      <c r="CV411" s="91"/>
      <c r="CX411" s="1"/>
      <c r="CY411" s="311"/>
      <c r="DD411" s="190"/>
      <c r="DG411" s="76"/>
      <c r="DH411" s="91"/>
      <c r="DJ411" s="1"/>
      <c r="DK411" s="311"/>
      <c r="DP411" s="190"/>
      <c r="DS411" s="76"/>
      <c r="DT411" s="91"/>
      <c r="DV411" s="1"/>
      <c r="DW411" s="311"/>
      <c r="EB411" s="190"/>
      <c r="EE411" s="76"/>
      <c r="EF411" s="91"/>
      <c r="EH411" s="1"/>
      <c r="EI411" s="311"/>
      <c r="EN411" s="190"/>
      <c r="EQ411" s="76"/>
      <c r="ER411" s="91"/>
      <c r="ET411" s="1"/>
      <c r="EU411" s="311"/>
      <c r="EZ411" s="190"/>
      <c r="FC411" s="76"/>
      <c r="FD411" s="91"/>
      <c r="FF411" s="1"/>
      <c r="FG411" s="311"/>
      <c r="FL411" s="190"/>
      <c r="FO411" s="76"/>
      <c r="FP411" s="91"/>
      <c r="FR411" s="1"/>
      <c r="FS411" s="311"/>
      <c r="FX411" s="190"/>
      <c r="GA411" s="76"/>
      <c r="GB411" s="91"/>
      <c r="GD411" s="1"/>
      <c r="GE411" s="311"/>
      <c r="GJ411" s="190"/>
      <c r="GM411" s="76"/>
      <c r="GN411" s="91"/>
      <c r="GP411" s="1"/>
      <c r="GQ411" s="311"/>
      <c r="GV411" s="190"/>
      <c r="GY411" s="76"/>
      <c r="GZ411" s="91"/>
      <c r="HB411" s="1"/>
      <c r="HC411" s="311"/>
      <c r="HH411" s="190"/>
      <c r="IL411" s="1"/>
      <c r="IX411" s="1"/>
    </row>
    <row r="412" spans="3:258" x14ac:dyDescent="0.6">
      <c r="C412" s="59"/>
      <c r="D412" s="269"/>
      <c r="E412" s="28"/>
      <c r="F412" s="57"/>
      <c r="G412" s="28"/>
      <c r="H412" s="152"/>
      <c r="I412" s="158"/>
      <c r="J412" s="28"/>
      <c r="L412" s="190"/>
      <c r="O412" s="59"/>
      <c r="P412" s="159"/>
      <c r="Q412" s="99"/>
      <c r="R412" s="57"/>
      <c r="S412" s="28"/>
      <c r="T412" s="152"/>
      <c r="U412" s="265"/>
      <c r="X412" s="190"/>
      <c r="AA412" s="162"/>
      <c r="AB412" s="163"/>
      <c r="AF412" s="160"/>
      <c r="AG412" s="266"/>
      <c r="AH412" s="28"/>
      <c r="AJ412" s="190"/>
      <c r="AM412" s="162"/>
      <c r="AN412" s="163"/>
      <c r="AO412" s="99"/>
      <c r="AR412" s="160"/>
      <c r="AS412" s="266"/>
      <c r="AT412" s="28"/>
      <c r="AV412" s="190"/>
      <c r="AY412" s="162"/>
      <c r="AZ412" s="163"/>
      <c r="BD412" s="160"/>
      <c r="BE412" s="161"/>
      <c r="BF412" s="28"/>
      <c r="BH412" s="190"/>
      <c r="BK412" s="162">
        <v>46143</v>
      </c>
      <c r="BL412" s="163">
        <v>0.184</v>
      </c>
      <c r="BP412" s="160">
        <v>46071</v>
      </c>
      <c r="BQ412" s="161">
        <v>0.126</v>
      </c>
      <c r="BR412" s="28"/>
      <c r="BT412" s="190">
        <f t="shared" si="159"/>
        <v>-1.9000000000000003E-2</v>
      </c>
      <c r="BW412" s="162"/>
      <c r="BX412" s="163"/>
      <c r="CB412" s="160"/>
      <c r="CC412" s="161"/>
      <c r="CD412" s="28"/>
      <c r="CF412" s="190"/>
      <c r="CI412" s="76"/>
      <c r="CJ412" s="91"/>
      <c r="CL412" s="1"/>
      <c r="CM412" s="311"/>
      <c r="CR412" s="190"/>
      <c r="CU412" s="76"/>
      <c r="CV412" s="91"/>
      <c r="CX412" s="1"/>
      <c r="CY412" s="311"/>
      <c r="DD412" s="190"/>
      <c r="DG412" s="76"/>
      <c r="DH412" s="91"/>
      <c r="DJ412" s="1"/>
      <c r="DK412" s="311"/>
      <c r="DP412" s="190"/>
      <c r="DS412" s="76"/>
      <c r="DT412" s="91"/>
      <c r="DV412" s="1"/>
      <c r="DW412" s="311"/>
      <c r="EB412" s="190"/>
      <c r="EE412" s="76"/>
      <c r="EF412" s="91"/>
      <c r="EH412" s="1"/>
      <c r="EI412" s="311"/>
      <c r="EN412" s="190"/>
      <c r="EQ412" s="76"/>
      <c r="ER412" s="91"/>
      <c r="ET412" s="1"/>
      <c r="EU412" s="311"/>
      <c r="EZ412" s="190"/>
      <c r="FC412" s="76"/>
      <c r="FD412" s="91"/>
      <c r="FF412" s="1"/>
      <c r="FG412" s="311"/>
      <c r="FL412" s="190"/>
      <c r="FO412" s="76"/>
      <c r="FP412" s="91"/>
      <c r="FR412" s="1"/>
      <c r="FS412" s="311"/>
      <c r="FX412" s="190"/>
      <c r="GA412" s="76"/>
      <c r="GB412" s="91"/>
      <c r="GD412" s="1"/>
      <c r="GE412" s="311"/>
      <c r="GJ412" s="190"/>
      <c r="GM412" s="76"/>
      <c r="GN412" s="91"/>
      <c r="GP412" s="1"/>
      <c r="GQ412" s="311"/>
      <c r="GV412" s="190"/>
      <c r="GY412" s="76"/>
      <c r="GZ412" s="91"/>
      <c r="HB412" s="1"/>
      <c r="HC412" s="311"/>
      <c r="HH412" s="190"/>
      <c r="IL412" s="1"/>
      <c r="IX412" s="1"/>
    </row>
    <row r="413" spans="3:258" x14ac:dyDescent="0.6">
      <c r="C413" s="59"/>
      <c r="D413" s="269"/>
      <c r="E413" s="28"/>
      <c r="F413" s="57"/>
      <c r="G413" s="28"/>
      <c r="H413" s="152"/>
      <c r="I413" s="158"/>
      <c r="J413" s="28"/>
      <c r="L413" s="190"/>
      <c r="O413" s="59"/>
      <c r="P413" s="159"/>
      <c r="Q413" s="99"/>
      <c r="R413" s="57"/>
      <c r="S413" s="28"/>
      <c r="T413" s="152"/>
      <c r="U413" s="265"/>
      <c r="X413" s="190"/>
      <c r="AA413" s="162"/>
      <c r="AB413" s="163"/>
      <c r="AF413" s="160"/>
      <c r="AG413" s="266"/>
      <c r="AH413" s="28"/>
      <c r="AJ413" s="190"/>
      <c r="AM413" s="162"/>
      <c r="AN413" s="163"/>
      <c r="AO413" s="99"/>
      <c r="AR413" s="160"/>
      <c r="AS413" s="266"/>
      <c r="AT413" s="28"/>
      <c r="AV413" s="190"/>
      <c r="AY413" s="162"/>
      <c r="AZ413" s="163"/>
      <c r="BD413" s="160"/>
      <c r="BE413" s="161"/>
      <c r="BF413" s="28"/>
      <c r="BH413" s="190"/>
      <c r="BK413" s="162">
        <v>46146</v>
      </c>
      <c r="BL413" s="163">
        <v>0.05</v>
      </c>
      <c r="BP413" s="160">
        <v>46072</v>
      </c>
      <c r="BQ413" s="161">
        <v>0.53400000000000003</v>
      </c>
      <c r="BR413" s="28"/>
      <c r="BT413" s="190">
        <f t="shared" si="159"/>
        <v>-0.14500000000000002</v>
      </c>
      <c r="BW413" s="162"/>
      <c r="BX413" s="163"/>
      <c r="CB413" s="160"/>
      <c r="CC413" s="161"/>
      <c r="CD413" s="28"/>
      <c r="CF413" s="190"/>
      <c r="CI413" s="76"/>
      <c r="CJ413" s="91"/>
      <c r="CL413" s="1"/>
      <c r="CM413" s="311"/>
      <c r="CR413" s="190"/>
      <c r="CU413" s="76"/>
      <c r="CV413" s="91"/>
      <c r="CX413" s="1"/>
      <c r="CY413" s="311"/>
      <c r="DD413" s="190"/>
      <c r="DG413" s="76"/>
      <c r="DH413" s="91"/>
      <c r="DJ413" s="1"/>
      <c r="DK413" s="311"/>
      <c r="DP413" s="190"/>
      <c r="DS413" s="76"/>
      <c r="DT413" s="91"/>
      <c r="DV413" s="1"/>
      <c r="DW413" s="311"/>
      <c r="EB413" s="190"/>
      <c r="EE413" s="76"/>
      <c r="EF413" s="91"/>
      <c r="EH413" s="1"/>
      <c r="EI413" s="311"/>
      <c r="EN413" s="190"/>
      <c r="EQ413" s="76"/>
      <c r="ER413" s="91"/>
      <c r="ET413" s="1"/>
      <c r="EU413" s="311"/>
      <c r="EZ413" s="190"/>
      <c r="FC413" s="76"/>
      <c r="FD413" s="91"/>
      <c r="FF413" s="1"/>
      <c r="FG413" s="311"/>
      <c r="FL413" s="190"/>
      <c r="FO413" s="76"/>
      <c r="FP413" s="91"/>
      <c r="FR413" s="1"/>
      <c r="FS413" s="311"/>
      <c r="FX413" s="190"/>
      <c r="GA413" s="76"/>
      <c r="GB413" s="91"/>
      <c r="GD413" s="1"/>
      <c r="GE413" s="311"/>
      <c r="GJ413" s="190"/>
      <c r="GM413" s="76"/>
      <c r="GN413" s="91"/>
      <c r="GP413" s="1"/>
      <c r="GQ413" s="311"/>
      <c r="GV413" s="190"/>
      <c r="GY413" s="76"/>
      <c r="GZ413" s="91"/>
      <c r="HB413" s="1"/>
      <c r="HC413" s="311"/>
      <c r="HH413" s="190"/>
      <c r="IL413" s="1"/>
      <c r="IX413" s="1"/>
    </row>
    <row r="414" spans="3:258" x14ac:dyDescent="0.6">
      <c r="C414" s="59"/>
      <c r="D414" s="269"/>
      <c r="E414" s="28"/>
      <c r="F414" s="57"/>
      <c r="G414" s="28"/>
      <c r="H414" s="152"/>
      <c r="I414" s="158"/>
      <c r="J414" s="28"/>
      <c r="L414" s="190"/>
      <c r="O414" s="59"/>
      <c r="P414" s="159"/>
      <c r="Q414" s="99"/>
      <c r="R414" s="57"/>
      <c r="S414" s="28"/>
      <c r="T414" s="152"/>
      <c r="U414" s="265"/>
      <c r="X414" s="190"/>
      <c r="AA414" s="162"/>
      <c r="AB414" s="163"/>
      <c r="AF414" s="160"/>
      <c r="AG414" s="266"/>
      <c r="AH414" s="28"/>
      <c r="AJ414" s="190"/>
      <c r="AM414" s="162"/>
      <c r="AN414" s="163"/>
      <c r="AO414" s="99"/>
      <c r="AR414" s="160"/>
      <c r="AS414" s="266"/>
      <c r="AT414" s="28"/>
      <c r="AV414" s="190"/>
      <c r="AY414" s="162"/>
      <c r="AZ414" s="163"/>
      <c r="BD414" s="160"/>
      <c r="BE414" s="161"/>
      <c r="BF414" s="28"/>
      <c r="BH414" s="190"/>
      <c r="BK414" s="162">
        <v>46147</v>
      </c>
      <c r="BL414" s="163">
        <v>6.0000000000000001E-3</v>
      </c>
      <c r="BP414" s="160">
        <v>46073</v>
      </c>
      <c r="BQ414" s="161">
        <v>4.5999999999999999E-2</v>
      </c>
      <c r="BR414" s="28"/>
      <c r="BT414" s="190">
        <f t="shared" si="159"/>
        <v>-6.9999999999999993E-3</v>
      </c>
      <c r="BW414" s="162"/>
      <c r="BX414" s="163"/>
      <c r="CB414" s="160"/>
      <c r="CC414" s="161"/>
      <c r="CD414" s="28"/>
      <c r="CF414" s="190"/>
      <c r="CI414" s="76"/>
      <c r="CJ414" s="91"/>
      <c r="CL414" s="1"/>
      <c r="CM414" s="311"/>
      <c r="CR414" s="190"/>
      <c r="CU414" s="76"/>
      <c r="CV414" s="91"/>
      <c r="CX414" s="1"/>
      <c r="CY414" s="311"/>
      <c r="DD414" s="190"/>
      <c r="DG414" s="76"/>
      <c r="DH414" s="91"/>
      <c r="DJ414" s="1"/>
      <c r="DK414" s="311"/>
      <c r="DP414" s="190"/>
      <c r="DS414" s="76"/>
      <c r="DT414" s="91"/>
      <c r="DV414" s="1"/>
      <c r="DW414" s="311"/>
      <c r="EB414" s="190"/>
      <c r="EE414" s="76"/>
      <c r="EF414" s="91"/>
      <c r="EH414" s="1"/>
      <c r="EI414" s="311"/>
      <c r="EN414" s="190"/>
      <c r="EQ414" s="76"/>
      <c r="ER414" s="91"/>
      <c r="ET414" s="1"/>
      <c r="EU414" s="311"/>
      <c r="EZ414" s="190"/>
      <c r="FC414" s="76"/>
      <c r="FD414" s="91"/>
      <c r="FF414" s="1"/>
      <c r="FG414" s="311"/>
      <c r="FL414" s="190"/>
      <c r="FO414" s="76"/>
      <c r="FP414" s="91"/>
      <c r="FR414" s="1"/>
      <c r="FS414" s="311"/>
      <c r="FX414" s="190"/>
      <c r="GA414" s="76"/>
      <c r="GB414" s="91"/>
      <c r="GD414" s="1"/>
      <c r="GE414" s="311"/>
      <c r="GJ414" s="190"/>
      <c r="GM414" s="76"/>
      <c r="GN414" s="91"/>
      <c r="GP414" s="1"/>
      <c r="GQ414" s="311"/>
      <c r="GV414" s="190"/>
      <c r="GY414" s="76"/>
      <c r="GZ414" s="91"/>
      <c r="HB414" s="1"/>
      <c r="HC414" s="311"/>
      <c r="HH414" s="190"/>
      <c r="IL414" s="1"/>
      <c r="IX414" s="1"/>
    </row>
    <row r="415" spans="3:258" x14ac:dyDescent="0.6">
      <c r="C415" s="59"/>
      <c r="D415" s="269"/>
      <c r="E415" s="28"/>
      <c r="F415" s="57"/>
      <c r="G415" s="28"/>
      <c r="H415" s="152"/>
      <c r="I415" s="158"/>
      <c r="J415" s="28"/>
      <c r="L415" s="190"/>
      <c r="O415" s="59"/>
      <c r="P415" s="159"/>
      <c r="Q415" s="99"/>
      <c r="R415" s="57"/>
      <c r="S415" s="28"/>
      <c r="T415" s="152"/>
      <c r="U415" s="265"/>
      <c r="X415" s="190"/>
      <c r="AA415" s="162"/>
      <c r="AB415" s="163"/>
      <c r="AF415" s="160"/>
      <c r="AG415" s="266"/>
      <c r="AH415" s="28"/>
      <c r="AJ415" s="190"/>
      <c r="AM415" s="162"/>
      <c r="AN415" s="163"/>
      <c r="AO415" s="99"/>
      <c r="AR415" s="160"/>
      <c r="AS415" s="266"/>
      <c r="AT415" s="28"/>
      <c r="AV415" s="190"/>
      <c r="AY415" s="162"/>
      <c r="AZ415" s="163"/>
      <c r="BD415" s="160"/>
      <c r="BE415" s="161"/>
      <c r="BF415" s="28"/>
      <c r="BH415" s="190"/>
      <c r="BK415" s="162">
        <v>46148</v>
      </c>
      <c r="BL415" s="163">
        <v>0.156</v>
      </c>
      <c r="BP415" s="160">
        <v>46076</v>
      </c>
      <c r="BQ415" s="161">
        <v>0.37</v>
      </c>
      <c r="BR415" s="28"/>
      <c r="BT415" s="190">
        <f t="shared" si="159"/>
        <v>-5.3999999999999992E-2</v>
      </c>
      <c r="BW415" s="162"/>
      <c r="BX415" s="163"/>
      <c r="CB415" s="160"/>
      <c r="CC415" s="161"/>
      <c r="CD415" s="28"/>
      <c r="CF415" s="190"/>
      <c r="CI415" s="76"/>
      <c r="CJ415" s="91"/>
      <c r="CL415" s="1"/>
      <c r="CM415" s="311"/>
      <c r="CR415" s="190"/>
      <c r="CU415" s="76"/>
      <c r="CV415" s="91"/>
      <c r="CX415" s="1"/>
      <c r="CY415" s="311"/>
      <c r="DD415" s="190"/>
      <c r="DG415" s="76"/>
      <c r="DH415" s="91"/>
      <c r="DJ415" s="1"/>
      <c r="DK415" s="311"/>
      <c r="DP415" s="190"/>
      <c r="DS415" s="76"/>
      <c r="DT415" s="91"/>
      <c r="DV415" s="1"/>
      <c r="DW415" s="311"/>
      <c r="EB415" s="190"/>
      <c r="EE415" s="76"/>
      <c r="EF415" s="91"/>
      <c r="EH415" s="1"/>
      <c r="EI415" s="311"/>
      <c r="EN415" s="190"/>
      <c r="EQ415" s="76"/>
      <c r="ER415" s="91"/>
      <c r="ET415" s="1"/>
      <c r="EU415" s="311"/>
      <c r="EZ415" s="190"/>
      <c r="FC415" s="76"/>
      <c r="FD415" s="91"/>
      <c r="FF415" s="1"/>
      <c r="FG415" s="311"/>
      <c r="FL415" s="190"/>
      <c r="FO415" s="76"/>
      <c r="FP415" s="91"/>
      <c r="FR415" s="1"/>
      <c r="FS415" s="311"/>
      <c r="FX415" s="190"/>
      <c r="GA415" s="76"/>
      <c r="GB415" s="91"/>
      <c r="GD415" s="1"/>
      <c r="GE415" s="311"/>
      <c r="GJ415" s="190"/>
      <c r="GM415" s="76"/>
      <c r="GN415" s="91"/>
      <c r="GP415" s="1"/>
      <c r="GQ415" s="311"/>
      <c r="GV415" s="190"/>
      <c r="GY415" s="76"/>
      <c r="GZ415" s="91"/>
      <c r="HB415" s="1"/>
      <c r="HC415" s="311"/>
      <c r="HH415" s="190"/>
      <c r="IL415" s="1"/>
      <c r="IX415" s="1"/>
    </row>
    <row r="416" spans="3:258" x14ac:dyDescent="0.6">
      <c r="C416" s="59"/>
      <c r="D416" s="269"/>
      <c r="E416" s="28"/>
      <c r="F416" s="57"/>
      <c r="G416" s="28"/>
      <c r="H416" s="152"/>
      <c r="I416" s="158"/>
      <c r="J416" s="28"/>
      <c r="L416" s="190"/>
      <c r="O416" s="59"/>
      <c r="P416" s="159"/>
      <c r="Q416" s="99"/>
      <c r="R416" s="57"/>
      <c r="S416" s="28"/>
      <c r="T416" s="152"/>
      <c r="U416" s="265"/>
      <c r="X416" s="190"/>
      <c r="AA416" s="162"/>
      <c r="AB416" s="163"/>
      <c r="AF416" s="160"/>
      <c r="AG416" s="266"/>
      <c r="AH416" s="28"/>
      <c r="AJ416" s="190"/>
      <c r="AM416" s="162"/>
      <c r="AN416" s="163"/>
      <c r="AO416" s="99"/>
      <c r="AR416" s="160"/>
      <c r="AS416" s="266"/>
      <c r="AT416" s="28"/>
      <c r="AV416" s="190"/>
      <c r="AY416" s="162"/>
      <c r="AZ416" s="163"/>
      <c r="BD416" s="160"/>
      <c r="BE416" s="161"/>
      <c r="BF416" s="28"/>
      <c r="BH416" s="190"/>
      <c r="BK416" s="162">
        <v>46149</v>
      </c>
      <c r="BL416" s="163">
        <v>6.9000000000000006E-2</v>
      </c>
      <c r="BP416" s="160">
        <v>46077</v>
      </c>
      <c r="BQ416" s="161">
        <v>6.7000000000000004E-2</v>
      </c>
      <c r="BR416" s="28"/>
      <c r="BT416" s="190">
        <f t="shared" si="159"/>
        <v>-7.0000000000000062E-3</v>
      </c>
      <c r="BW416" s="162"/>
      <c r="BX416" s="163"/>
      <c r="CB416" s="160"/>
      <c r="CC416" s="161"/>
      <c r="CD416" s="28"/>
      <c r="CF416" s="190"/>
      <c r="CI416" s="76"/>
      <c r="CJ416" s="91"/>
      <c r="CL416" s="1"/>
      <c r="CM416" s="311"/>
      <c r="CR416" s="190"/>
      <c r="CU416" s="76"/>
      <c r="CV416" s="91"/>
      <c r="CX416" s="1"/>
      <c r="CY416" s="311"/>
      <c r="DD416" s="190"/>
      <c r="DG416" s="76"/>
      <c r="DH416" s="91"/>
      <c r="DJ416" s="1"/>
      <c r="DK416" s="311"/>
      <c r="DP416" s="190"/>
      <c r="DS416" s="76"/>
      <c r="DT416" s="91"/>
      <c r="DV416" s="1"/>
      <c r="DW416" s="311"/>
      <c r="EB416" s="190"/>
      <c r="EE416" s="76"/>
      <c r="EF416" s="91"/>
      <c r="EH416" s="1"/>
      <c r="EI416" s="311"/>
      <c r="EN416" s="190"/>
      <c r="EQ416" s="76"/>
      <c r="ER416" s="91"/>
      <c r="ET416" s="1"/>
      <c r="EU416" s="311"/>
      <c r="EZ416" s="190"/>
      <c r="FC416" s="76"/>
      <c r="FD416" s="91"/>
      <c r="FF416" s="1"/>
      <c r="FG416" s="311"/>
      <c r="FL416" s="190"/>
      <c r="FO416" s="76"/>
      <c r="FP416" s="91"/>
      <c r="FR416" s="1"/>
      <c r="FS416" s="311"/>
      <c r="FX416" s="190"/>
      <c r="GA416" s="76"/>
      <c r="GB416" s="91"/>
      <c r="GD416" s="1"/>
      <c r="GE416" s="311"/>
      <c r="GJ416" s="190"/>
      <c r="GM416" s="76"/>
      <c r="GN416" s="91"/>
      <c r="GP416" s="1"/>
      <c r="GQ416" s="311"/>
      <c r="GV416" s="190"/>
      <c r="GY416" s="76"/>
      <c r="GZ416" s="91"/>
      <c r="HB416" s="1"/>
      <c r="HC416" s="311"/>
      <c r="HH416" s="190"/>
      <c r="IL416" s="1"/>
      <c r="IX416" s="1"/>
    </row>
    <row r="417" spans="3:258" x14ac:dyDescent="0.6">
      <c r="C417" s="59"/>
      <c r="D417" s="269"/>
      <c r="E417" s="28"/>
      <c r="F417" s="57"/>
      <c r="G417" s="28"/>
      <c r="H417" s="152"/>
      <c r="I417" s="158"/>
      <c r="J417" s="28"/>
      <c r="L417" s="190"/>
      <c r="O417" s="59"/>
      <c r="P417" s="159"/>
      <c r="Q417" s="99"/>
      <c r="R417" s="57"/>
      <c r="S417" s="28"/>
      <c r="T417" s="152"/>
      <c r="U417" s="265"/>
      <c r="X417" s="190"/>
      <c r="AA417" s="162"/>
      <c r="AB417" s="163"/>
      <c r="AF417" s="160"/>
      <c r="AG417" s="266"/>
      <c r="AH417" s="28"/>
      <c r="AJ417" s="190"/>
      <c r="AM417" s="162"/>
      <c r="AN417" s="163"/>
      <c r="AO417" s="99"/>
      <c r="AR417" s="160"/>
      <c r="AS417" s="266"/>
      <c r="AT417" s="28"/>
      <c r="AV417" s="190"/>
      <c r="AY417" s="162"/>
      <c r="AZ417" s="163"/>
      <c r="BD417" s="160"/>
      <c r="BE417" s="161"/>
      <c r="BF417" s="28"/>
      <c r="BH417" s="190"/>
      <c r="BK417" s="162">
        <v>46150</v>
      </c>
      <c r="BL417" s="163">
        <v>0.30399999999999999</v>
      </c>
      <c r="BP417" s="160">
        <v>46078</v>
      </c>
      <c r="BQ417" s="161">
        <v>0.10100000000000001</v>
      </c>
      <c r="BR417" s="28"/>
      <c r="BT417" s="190">
        <f t="shared" si="159"/>
        <v>-2.1000000000000005E-2</v>
      </c>
      <c r="BW417" s="162"/>
      <c r="BX417" s="163"/>
      <c r="CB417" s="160"/>
      <c r="CC417" s="161"/>
      <c r="CD417" s="28"/>
      <c r="CF417" s="190"/>
      <c r="CI417" s="76"/>
      <c r="CJ417" s="91"/>
      <c r="CL417" s="1"/>
      <c r="CM417" s="311"/>
      <c r="CR417" s="190"/>
      <c r="CU417" s="76"/>
      <c r="CV417" s="91"/>
      <c r="CX417" s="1"/>
      <c r="CY417" s="311"/>
      <c r="DD417" s="190"/>
      <c r="DG417" s="76"/>
      <c r="DH417" s="91"/>
      <c r="DJ417" s="1"/>
      <c r="DK417" s="311"/>
      <c r="DP417" s="190"/>
      <c r="DS417" s="76"/>
      <c r="DT417" s="91"/>
      <c r="DV417" s="1"/>
      <c r="DW417" s="311"/>
      <c r="EB417" s="190"/>
      <c r="EE417" s="76"/>
      <c r="EF417" s="91"/>
      <c r="EH417" s="1"/>
      <c r="EI417" s="311"/>
      <c r="EN417" s="190"/>
      <c r="EQ417" s="76"/>
      <c r="ER417" s="91"/>
      <c r="ET417" s="1"/>
      <c r="EU417" s="311"/>
      <c r="EZ417" s="190"/>
      <c r="FC417" s="76"/>
      <c r="FD417" s="91"/>
      <c r="FF417" s="1"/>
      <c r="FG417" s="311"/>
      <c r="FL417" s="190"/>
      <c r="FO417" s="76"/>
      <c r="FP417" s="91"/>
      <c r="FR417" s="1"/>
      <c r="FS417" s="311"/>
      <c r="FX417" s="190"/>
      <c r="GA417" s="76"/>
      <c r="GB417" s="91"/>
      <c r="GD417" s="1"/>
      <c r="GE417" s="311"/>
      <c r="GJ417" s="190"/>
      <c r="GM417" s="76"/>
      <c r="GN417" s="91"/>
      <c r="GP417" s="1"/>
      <c r="GQ417" s="311"/>
      <c r="GV417" s="190"/>
      <c r="GY417" s="76"/>
      <c r="GZ417" s="91"/>
      <c r="HB417" s="1"/>
      <c r="HC417" s="311"/>
      <c r="HH417" s="190"/>
      <c r="IL417" s="1"/>
      <c r="IX417" s="1"/>
    </row>
    <row r="418" spans="3:258" x14ac:dyDescent="0.6">
      <c r="C418" s="59"/>
      <c r="D418" s="269"/>
      <c r="E418" s="28"/>
      <c r="F418" s="57"/>
      <c r="G418" s="28"/>
      <c r="H418" s="152"/>
      <c r="I418" s="158"/>
      <c r="J418" s="28"/>
      <c r="L418" s="190"/>
      <c r="O418" s="59"/>
      <c r="P418" s="159"/>
      <c r="Q418" s="99"/>
      <c r="R418" s="57"/>
      <c r="S418" s="28"/>
      <c r="T418" s="152"/>
      <c r="U418" s="265"/>
      <c r="X418" s="190"/>
      <c r="AA418" s="162"/>
      <c r="AB418" s="163"/>
      <c r="AF418" s="160"/>
      <c r="AG418" s="266"/>
      <c r="AH418" s="28"/>
      <c r="AJ418" s="190"/>
      <c r="AM418" s="162"/>
      <c r="AN418" s="163"/>
      <c r="AO418" s="99"/>
      <c r="AR418" s="160"/>
      <c r="AS418" s="266"/>
      <c r="AT418" s="28"/>
      <c r="AV418" s="190"/>
      <c r="AY418" s="162"/>
      <c r="AZ418" s="163"/>
      <c r="BD418" s="160"/>
      <c r="BE418" s="161"/>
      <c r="BF418" s="28"/>
      <c r="BH418" s="190"/>
      <c r="BK418" s="162">
        <v>46153</v>
      </c>
      <c r="BL418" s="163">
        <v>0.30399999999999999</v>
      </c>
      <c r="BP418" s="160">
        <v>46079</v>
      </c>
      <c r="BQ418" s="161">
        <v>7.0000000000000001E-3</v>
      </c>
      <c r="BR418" s="28"/>
      <c r="BT418" s="190">
        <f t="shared" si="159"/>
        <v>6.4999999999999988E-2</v>
      </c>
      <c r="BW418" s="162"/>
      <c r="BX418" s="163"/>
      <c r="CB418" s="160"/>
      <c r="CC418" s="161"/>
      <c r="CD418" s="28"/>
      <c r="CF418" s="190"/>
      <c r="CI418" s="76"/>
      <c r="CJ418" s="91"/>
      <c r="CL418" s="1"/>
      <c r="CM418" s="311"/>
      <c r="CR418" s="190"/>
      <c r="CU418" s="76"/>
      <c r="CV418" s="91"/>
      <c r="CX418" s="1"/>
      <c r="CY418" s="311"/>
      <c r="DD418" s="190"/>
      <c r="DG418" s="76"/>
      <c r="DH418" s="91"/>
      <c r="DJ418" s="1"/>
      <c r="DK418" s="311"/>
      <c r="DP418" s="190"/>
      <c r="DS418" s="76"/>
      <c r="DT418" s="91"/>
      <c r="DV418" s="1"/>
      <c r="DW418" s="311"/>
      <c r="EB418" s="190"/>
      <c r="EE418" s="76"/>
      <c r="EF418" s="91"/>
      <c r="EH418" s="1"/>
      <c r="EI418" s="311"/>
      <c r="EN418" s="190"/>
      <c r="EQ418" s="76"/>
      <c r="ER418" s="91"/>
      <c r="ET418" s="1"/>
      <c r="EU418" s="311"/>
      <c r="EZ418" s="190"/>
      <c r="FC418" s="76"/>
      <c r="FD418" s="91"/>
      <c r="FF418" s="1"/>
      <c r="FG418" s="311"/>
      <c r="FL418" s="190"/>
      <c r="FO418" s="76"/>
      <c r="FP418" s="91"/>
      <c r="FR418" s="1"/>
      <c r="FS418" s="311"/>
      <c r="FX418" s="190"/>
      <c r="GA418" s="76"/>
      <c r="GB418" s="91"/>
      <c r="GD418" s="1"/>
      <c r="GE418" s="311"/>
      <c r="GJ418" s="190"/>
      <c r="GM418" s="76"/>
      <c r="GN418" s="91"/>
      <c r="GP418" s="1"/>
      <c r="GQ418" s="311"/>
      <c r="GV418" s="190"/>
      <c r="GY418" s="76"/>
      <c r="GZ418" s="91"/>
      <c r="HB418" s="1"/>
      <c r="HC418" s="311"/>
      <c r="HH418" s="190"/>
      <c r="IL418" s="1"/>
      <c r="IX418" s="1"/>
    </row>
    <row r="419" spans="3:258" x14ac:dyDescent="0.6">
      <c r="C419" s="59"/>
      <c r="D419" s="269"/>
      <c r="E419" s="28"/>
      <c r="F419" s="57"/>
      <c r="G419" s="28"/>
      <c r="H419" s="152"/>
      <c r="I419" s="158"/>
      <c r="J419" s="28"/>
      <c r="L419" s="190"/>
      <c r="O419" s="59"/>
      <c r="P419" s="159"/>
      <c r="Q419" s="99"/>
      <c r="R419" s="57"/>
      <c r="S419" s="28"/>
      <c r="T419" s="152"/>
      <c r="U419" s="265"/>
      <c r="X419" s="190"/>
      <c r="AA419" s="162"/>
      <c r="AB419" s="163"/>
      <c r="AF419" s="160"/>
      <c r="AG419" s="266"/>
      <c r="AH419" s="28"/>
      <c r="AJ419" s="190"/>
      <c r="AM419" s="162"/>
      <c r="AN419" s="163"/>
      <c r="AO419" s="99"/>
      <c r="AR419" s="160"/>
      <c r="AS419" s="266"/>
      <c r="AT419" s="28"/>
      <c r="AV419" s="190"/>
      <c r="AY419" s="162"/>
      <c r="AZ419" s="163"/>
      <c r="BD419" s="160"/>
      <c r="BE419" s="161"/>
      <c r="BF419" s="28"/>
      <c r="BH419" s="190"/>
      <c r="BK419" s="162">
        <v>46154</v>
      </c>
      <c r="BL419" s="163">
        <v>0.23200000000000001</v>
      </c>
      <c r="BP419" s="160">
        <v>46080</v>
      </c>
      <c r="BQ419" s="161">
        <v>0.25900000000000001</v>
      </c>
      <c r="BR419" s="28"/>
      <c r="BT419" s="190">
        <f t="shared" si="159"/>
        <v>5.0000000000000044E-3</v>
      </c>
      <c r="BW419" s="162"/>
      <c r="BX419" s="163"/>
      <c r="CB419" s="160"/>
      <c r="CC419" s="161"/>
      <c r="CD419" s="28"/>
      <c r="CF419" s="190"/>
      <c r="CI419" s="76"/>
      <c r="CJ419" s="91"/>
      <c r="CL419" s="1"/>
      <c r="CM419" s="311"/>
      <c r="CR419" s="190"/>
      <c r="CU419" s="76"/>
      <c r="CV419" s="91"/>
      <c r="CX419" s="1"/>
      <c r="CY419" s="311"/>
      <c r="DD419" s="190"/>
      <c r="DG419" s="76"/>
      <c r="DH419" s="91"/>
      <c r="DJ419" s="1"/>
      <c r="DK419" s="311"/>
      <c r="DP419" s="190"/>
      <c r="DS419" s="76"/>
      <c r="DT419" s="91"/>
      <c r="DV419" s="1"/>
      <c r="DW419" s="311"/>
      <c r="EB419" s="190"/>
      <c r="EE419" s="76"/>
      <c r="EF419" s="91"/>
      <c r="EH419" s="1"/>
      <c r="EI419" s="311"/>
      <c r="EN419" s="190"/>
      <c r="EQ419" s="76"/>
      <c r="ER419" s="91"/>
      <c r="ET419" s="1"/>
      <c r="EU419" s="311"/>
      <c r="EZ419" s="190"/>
      <c r="FC419" s="76"/>
      <c r="FD419" s="91"/>
      <c r="FF419" s="1"/>
      <c r="FG419" s="311"/>
      <c r="FL419" s="190"/>
      <c r="FO419" s="76"/>
      <c r="FP419" s="91"/>
      <c r="FR419" s="1"/>
      <c r="FS419" s="311"/>
      <c r="FX419" s="190"/>
      <c r="GA419" s="76"/>
      <c r="GB419" s="91"/>
      <c r="GD419" s="1"/>
      <c r="GE419" s="311"/>
      <c r="GJ419" s="190"/>
      <c r="GM419" s="76"/>
      <c r="GN419" s="91"/>
      <c r="GP419" s="1"/>
      <c r="GQ419" s="311"/>
      <c r="GV419" s="190"/>
      <c r="GY419" s="76"/>
      <c r="GZ419" s="91"/>
      <c r="HB419" s="1"/>
      <c r="HC419" s="311"/>
      <c r="HH419" s="190"/>
      <c r="IL419" s="1"/>
      <c r="IX419" s="1"/>
    </row>
    <row r="420" spans="3:258" x14ac:dyDescent="0.6">
      <c r="C420" s="59"/>
      <c r="D420" s="269"/>
      <c r="E420" s="28"/>
      <c r="F420" s="57"/>
      <c r="G420" s="28"/>
      <c r="H420" s="152"/>
      <c r="I420" s="158"/>
      <c r="J420" s="28"/>
      <c r="L420" s="190"/>
      <c r="O420" s="59"/>
      <c r="P420" s="159"/>
      <c r="Q420" s="99"/>
      <c r="R420" s="57"/>
      <c r="S420" s="28"/>
      <c r="T420" s="152"/>
      <c r="U420" s="265"/>
      <c r="X420" s="190"/>
      <c r="AA420" s="162"/>
      <c r="AB420" s="163"/>
      <c r="AF420" s="160"/>
      <c r="AG420" s="266"/>
      <c r="AH420" s="28"/>
      <c r="AJ420" s="190"/>
      <c r="AM420" s="162"/>
      <c r="AN420" s="163"/>
      <c r="AO420" s="99"/>
      <c r="AR420" s="160"/>
      <c r="AS420" s="266"/>
      <c r="AT420" s="28"/>
      <c r="AV420" s="190"/>
      <c r="AY420" s="162"/>
      <c r="AZ420" s="163"/>
      <c r="BD420" s="160"/>
      <c r="BE420" s="161"/>
      <c r="BF420" s="28"/>
      <c r="BH420" s="190"/>
      <c r="BK420" s="162">
        <v>46155</v>
      </c>
      <c r="BL420" s="163">
        <v>5.0000000000000001E-3</v>
      </c>
      <c r="BP420" s="160">
        <v>46083</v>
      </c>
      <c r="BQ420" s="161">
        <v>0.33500000000000002</v>
      </c>
      <c r="BR420" s="28"/>
      <c r="BT420" s="190">
        <f t="shared" si="159"/>
        <v>-7.9000000000000015E-2</v>
      </c>
      <c r="BW420" s="162"/>
      <c r="BX420" s="163"/>
      <c r="CB420" s="160"/>
      <c r="CC420" s="161"/>
      <c r="CD420" s="28"/>
      <c r="CF420" s="190"/>
      <c r="CI420" s="76"/>
      <c r="CJ420" s="91"/>
      <c r="CL420" s="1"/>
      <c r="CM420" s="311"/>
      <c r="CR420" s="190"/>
      <c r="CU420" s="76"/>
      <c r="CV420" s="91"/>
      <c r="CX420" s="1"/>
      <c r="CY420" s="311"/>
      <c r="DD420" s="190"/>
      <c r="DG420" s="76"/>
      <c r="DH420" s="91"/>
      <c r="DJ420" s="1"/>
      <c r="DK420" s="311"/>
      <c r="DP420" s="190"/>
      <c r="DS420" s="76"/>
      <c r="DT420" s="91"/>
      <c r="DV420" s="1"/>
      <c r="DW420" s="311"/>
      <c r="EB420" s="190"/>
      <c r="EE420" s="76"/>
      <c r="EF420" s="91"/>
      <c r="EH420" s="1"/>
      <c r="EI420" s="311"/>
      <c r="EN420" s="190"/>
      <c r="EQ420" s="76"/>
      <c r="ER420" s="91"/>
      <c r="ET420" s="1"/>
      <c r="EU420" s="311"/>
      <c r="EZ420" s="190"/>
      <c r="FC420" s="76"/>
      <c r="FD420" s="91"/>
      <c r="FF420" s="1"/>
      <c r="FG420" s="311"/>
      <c r="FL420" s="190"/>
      <c r="FO420" s="76"/>
      <c r="FP420" s="91"/>
      <c r="FR420" s="1"/>
      <c r="FS420" s="311"/>
      <c r="FX420" s="190"/>
      <c r="GA420" s="76"/>
      <c r="GB420" s="91"/>
      <c r="GD420" s="1"/>
      <c r="GE420" s="311"/>
      <c r="GJ420" s="190"/>
      <c r="GM420" s="76"/>
      <c r="GN420" s="91"/>
      <c r="GP420" s="1"/>
      <c r="GQ420" s="311"/>
      <c r="GV420" s="190"/>
      <c r="GY420" s="76"/>
      <c r="GZ420" s="91"/>
      <c r="HB420" s="1"/>
      <c r="HC420" s="311"/>
      <c r="HH420" s="190"/>
      <c r="IL420" s="1"/>
      <c r="IX420" s="1"/>
    </row>
    <row r="421" spans="3:258" x14ac:dyDescent="0.6">
      <c r="C421" s="59"/>
      <c r="D421" s="269"/>
      <c r="E421" s="28"/>
      <c r="F421" s="57"/>
      <c r="G421" s="28"/>
      <c r="H421" s="152"/>
      <c r="I421" s="158"/>
      <c r="J421" s="28"/>
      <c r="L421" s="190"/>
      <c r="O421" s="59"/>
      <c r="P421" s="159"/>
      <c r="Q421" s="99"/>
      <c r="R421" s="57"/>
      <c r="S421" s="28"/>
      <c r="T421" s="152"/>
      <c r="U421" s="265"/>
      <c r="X421" s="190"/>
      <c r="AA421" s="162"/>
      <c r="AB421" s="163"/>
      <c r="AF421" s="160"/>
      <c r="AG421" s="266"/>
      <c r="AH421" s="28"/>
      <c r="AJ421" s="190"/>
      <c r="AM421" s="162"/>
      <c r="AN421" s="163"/>
      <c r="AO421" s="99"/>
      <c r="AR421" s="160"/>
      <c r="AS421" s="266"/>
      <c r="AT421" s="28"/>
      <c r="AV421" s="190"/>
      <c r="AY421" s="162"/>
      <c r="AZ421" s="163"/>
      <c r="BD421" s="160"/>
      <c r="BE421" s="161"/>
      <c r="BF421" s="28"/>
      <c r="BH421" s="190"/>
      <c r="BK421" s="162">
        <v>46156</v>
      </c>
      <c r="BL421" s="163">
        <v>0.52500000000000002</v>
      </c>
      <c r="BP421" s="160">
        <v>46084</v>
      </c>
      <c r="BQ421" s="161">
        <v>0.14399999999999999</v>
      </c>
      <c r="BR421" s="28"/>
      <c r="BT421" s="190">
        <f t="shared" si="159"/>
        <v>-5.9999999999999776E-3</v>
      </c>
      <c r="BW421" s="162"/>
      <c r="BX421" s="163"/>
      <c r="CB421" s="160"/>
      <c r="CC421" s="161"/>
      <c r="CD421" s="28"/>
      <c r="CF421" s="190"/>
      <c r="CI421" s="76"/>
      <c r="CJ421" s="91"/>
      <c r="CL421" s="1"/>
      <c r="CM421" s="311"/>
      <c r="CR421" s="190"/>
      <c r="CU421" s="76"/>
      <c r="CV421" s="91"/>
      <c r="CX421" s="1"/>
      <c r="CY421" s="311"/>
      <c r="DD421" s="190"/>
      <c r="DG421" s="76"/>
      <c r="DH421" s="91"/>
      <c r="DJ421" s="1"/>
      <c r="DK421" s="311"/>
      <c r="DP421" s="190"/>
      <c r="DS421" s="76"/>
      <c r="DT421" s="91"/>
      <c r="DV421" s="1"/>
      <c r="DW421" s="311"/>
      <c r="EB421" s="190"/>
      <c r="EE421" s="76"/>
      <c r="EF421" s="91"/>
      <c r="EH421" s="1"/>
      <c r="EI421" s="311"/>
      <c r="EN421" s="190"/>
      <c r="EQ421" s="76"/>
      <c r="ER421" s="91"/>
      <c r="ET421" s="1"/>
      <c r="EU421" s="311"/>
      <c r="EZ421" s="190"/>
      <c r="FC421" s="76"/>
      <c r="FD421" s="91"/>
      <c r="FF421" s="1"/>
      <c r="FG421" s="311"/>
      <c r="FL421" s="190"/>
      <c r="FO421" s="76"/>
      <c r="FP421" s="91"/>
      <c r="FR421" s="1"/>
      <c r="FS421" s="311"/>
      <c r="FX421" s="190"/>
      <c r="GA421" s="76"/>
      <c r="GB421" s="91"/>
      <c r="GD421" s="1"/>
      <c r="GE421" s="311"/>
      <c r="GJ421" s="190"/>
      <c r="GM421" s="76"/>
      <c r="GN421" s="91"/>
      <c r="GP421" s="1"/>
      <c r="GQ421" s="311"/>
      <c r="GV421" s="190"/>
      <c r="GY421" s="76"/>
      <c r="GZ421" s="91"/>
      <c r="HB421" s="1"/>
      <c r="HC421" s="311"/>
      <c r="HH421" s="190"/>
      <c r="IL421" s="1"/>
      <c r="IX421" s="1"/>
    </row>
    <row r="422" spans="3:258" x14ac:dyDescent="0.6">
      <c r="C422" s="59"/>
      <c r="D422" s="269"/>
      <c r="E422" s="28"/>
      <c r="F422" s="57"/>
      <c r="G422" s="28"/>
      <c r="H422" s="152"/>
      <c r="I422" s="158"/>
      <c r="J422" s="28"/>
      <c r="L422" s="190"/>
      <c r="O422" s="59"/>
      <c r="P422" s="159"/>
      <c r="Q422" s="99"/>
      <c r="R422" s="57"/>
      <c r="S422" s="28"/>
      <c r="T422" s="152"/>
      <c r="U422" s="265"/>
      <c r="X422" s="190"/>
      <c r="AA422" s="162"/>
      <c r="AB422" s="163"/>
      <c r="AF422" s="160"/>
      <c r="AG422" s="266"/>
      <c r="AH422" s="28"/>
      <c r="AJ422" s="190"/>
      <c r="AM422" s="162"/>
      <c r="AN422" s="163"/>
      <c r="AO422" s="99"/>
      <c r="AR422" s="160"/>
      <c r="AS422" s="266"/>
      <c r="AT422" s="28"/>
      <c r="AV422" s="190"/>
      <c r="AY422" s="162"/>
      <c r="AZ422" s="163"/>
      <c r="BD422" s="160"/>
      <c r="BE422" s="161"/>
      <c r="BF422" s="28"/>
      <c r="BH422" s="190"/>
      <c r="BK422" s="162">
        <v>46157</v>
      </c>
      <c r="BL422" s="163">
        <v>0.77300000000000002</v>
      </c>
      <c r="BP422" s="160">
        <v>46085</v>
      </c>
      <c r="BQ422" s="161">
        <v>3.5000000000000003E-2</v>
      </c>
      <c r="BR422" s="28"/>
      <c r="BT422" s="190">
        <f t="shared" si="159"/>
        <v>-5.0000000000000044E-3</v>
      </c>
      <c r="BW422" s="162"/>
      <c r="BX422" s="163"/>
      <c r="CB422" s="160"/>
      <c r="CC422" s="161"/>
      <c r="CD422" s="28"/>
      <c r="CF422" s="190"/>
      <c r="CI422" s="76"/>
      <c r="CJ422" s="91"/>
      <c r="CL422" s="1"/>
      <c r="CM422" s="311"/>
      <c r="CR422" s="190"/>
      <c r="CU422" s="76"/>
      <c r="CV422" s="91"/>
      <c r="CX422" s="1"/>
      <c r="CY422" s="311"/>
      <c r="DD422" s="190"/>
      <c r="DG422" s="76"/>
      <c r="DH422" s="91"/>
      <c r="DJ422" s="1"/>
      <c r="DK422" s="311"/>
      <c r="DP422" s="190"/>
      <c r="DS422" s="76"/>
      <c r="DT422" s="91"/>
      <c r="DV422" s="1"/>
      <c r="DW422" s="311"/>
      <c r="EB422" s="190"/>
      <c r="EE422" s="76"/>
      <c r="EF422" s="91"/>
      <c r="EH422" s="1"/>
      <c r="EI422" s="311"/>
      <c r="EN422" s="190"/>
      <c r="EQ422" s="76"/>
      <c r="ER422" s="91"/>
      <c r="ET422" s="1"/>
      <c r="EU422" s="311"/>
      <c r="EZ422" s="190"/>
      <c r="FC422" s="76"/>
      <c r="FD422" s="91"/>
      <c r="FF422" s="1"/>
      <c r="FG422" s="311"/>
      <c r="FL422" s="190"/>
      <c r="FO422" s="76"/>
      <c r="FP422" s="91"/>
      <c r="FR422" s="1"/>
      <c r="FS422" s="311"/>
      <c r="FX422" s="190"/>
      <c r="GA422" s="76"/>
      <c r="GB422" s="91"/>
      <c r="GD422" s="1"/>
      <c r="GE422" s="311"/>
      <c r="GJ422" s="190"/>
      <c r="GM422" s="76"/>
      <c r="GN422" s="91"/>
      <c r="GP422" s="1"/>
      <c r="GQ422" s="311"/>
      <c r="GV422" s="190"/>
      <c r="GY422" s="76"/>
      <c r="GZ422" s="91"/>
      <c r="HB422" s="1"/>
      <c r="HC422" s="311"/>
      <c r="HH422" s="190"/>
      <c r="IL422" s="1"/>
      <c r="IX422" s="1"/>
    </row>
    <row r="423" spans="3:258" x14ac:dyDescent="0.6">
      <c r="C423" s="59"/>
      <c r="D423" s="269"/>
      <c r="E423" s="28"/>
      <c r="F423" s="57"/>
      <c r="G423" s="28"/>
      <c r="H423" s="152"/>
      <c r="I423" s="158"/>
      <c r="J423" s="28"/>
      <c r="L423" s="190"/>
      <c r="O423" s="59"/>
      <c r="P423" s="159"/>
      <c r="Q423" s="99"/>
      <c r="R423" s="57"/>
      <c r="S423" s="28"/>
      <c r="T423" s="152"/>
      <c r="U423" s="265"/>
      <c r="X423" s="190"/>
      <c r="AA423" s="162"/>
      <c r="AB423" s="163"/>
      <c r="AF423" s="160"/>
      <c r="AG423" s="266"/>
      <c r="AH423" s="28"/>
      <c r="AJ423" s="190"/>
      <c r="AM423" s="162"/>
      <c r="AN423" s="163"/>
      <c r="AO423" s="99"/>
      <c r="AR423" s="160"/>
      <c r="AS423" s="266"/>
      <c r="AT423" s="28"/>
      <c r="AV423" s="190"/>
      <c r="AY423" s="162"/>
      <c r="AZ423" s="163"/>
      <c r="BD423" s="160"/>
      <c r="BE423" s="161"/>
      <c r="BF423" s="28"/>
      <c r="BH423" s="190"/>
      <c r="BK423" s="162">
        <v>46160</v>
      </c>
      <c r="BL423" s="163">
        <v>0.06</v>
      </c>
      <c r="BP423" s="160">
        <v>46086</v>
      </c>
      <c r="BQ423" s="161">
        <v>0.38100000000000001</v>
      </c>
      <c r="BR423" s="28"/>
      <c r="BT423" s="190">
        <f t="shared" si="159"/>
        <v>-4.8999999999999988E-2</v>
      </c>
      <c r="BW423" s="162"/>
      <c r="BX423" s="163"/>
      <c r="CB423" s="160"/>
      <c r="CC423" s="161"/>
      <c r="CD423" s="28"/>
      <c r="CF423" s="190"/>
      <c r="CI423" s="76"/>
      <c r="CJ423" s="91"/>
      <c r="CL423" s="1"/>
      <c r="CM423" s="311"/>
      <c r="CR423" s="190"/>
      <c r="CU423" s="76"/>
      <c r="CV423" s="91"/>
      <c r="CX423" s="1"/>
      <c r="CY423" s="311"/>
      <c r="DD423" s="190"/>
      <c r="DG423" s="76"/>
      <c r="DH423" s="91"/>
      <c r="DJ423" s="1"/>
      <c r="DK423" s="311"/>
      <c r="DP423" s="190"/>
      <c r="DS423" s="76"/>
      <c r="DT423" s="91"/>
      <c r="DV423" s="1"/>
      <c r="DW423" s="311"/>
      <c r="EB423" s="190"/>
      <c r="EE423" s="76"/>
      <c r="EF423" s="91"/>
      <c r="EH423" s="1"/>
      <c r="EI423" s="311"/>
      <c r="EN423" s="190"/>
      <c r="EQ423" s="76"/>
      <c r="ER423" s="91"/>
      <c r="ET423" s="1"/>
      <c r="EU423" s="311"/>
      <c r="EZ423" s="190"/>
      <c r="FC423" s="76"/>
      <c r="FD423" s="91"/>
      <c r="FF423" s="1"/>
      <c r="FG423" s="311"/>
      <c r="FL423" s="190"/>
      <c r="FO423" s="76"/>
      <c r="FP423" s="91"/>
      <c r="FR423" s="1"/>
      <c r="FS423" s="311"/>
      <c r="FX423" s="190"/>
      <c r="GA423" s="76"/>
      <c r="GB423" s="91"/>
      <c r="GD423" s="1"/>
      <c r="GE423" s="311"/>
      <c r="GJ423" s="190"/>
      <c r="GM423" s="76"/>
      <c r="GN423" s="91"/>
      <c r="GP423" s="1"/>
      <c r="GQ423" s="311"/>
      <c r="GV423" s="190"/>
      <c r="GY423" s="76"/>
      <c r="GZ423" s="91"/>
      <c r="HB423" s="1"/>
      <c r="HC423" s="311"/>
      <c r="HH423" s="190"/>
      <c r="IL423" s="1"/>
      <c r="IX423" s="1"/>
    </row>
    <row r="424" spans="3:258" x14ac:dyDescent="0.6">
      <c r="C424" s="59"/>
      <c r="D424" s="269"/>
      <c r="E424" s="28"/>
      <c r="F424" s="57"/>
      <c r="G424" s="28"/>
      <c r="H424" s="152"/>
      <c r="I424" s="158"/>
      <c r="J424" s="28"/>
      <c r="L424" s="190"/>
      <c r="O424" s="59"/>
      <c r="P424" s="159"/>
      <c r="Q424" s="99"/>
      <c r="R424" s="57"/>
      <c r="S424" s="28"/>
      <c r="T424" s="152"/>
      <c r="U424" s="265"/>
      <c r="X424" s="190"/>
      <c r="AA424" s="162"/>
      <c r="AB424" s="163"/>
      <c r="AF424" s="160"/>
      <c r="AG424" s="266"/>
      <c r="AH424" s="28"/>
      <c r="AJ424" s="190"/>
      <c r="AM424" s="162"/>
      <c r="AN424" s="163"/>
      <c r="AO424" s="99"/>
      <c r="AR424" s="160"/>
      <c r="AS424" s="266"/>
      <c r="AT424" s="28"/>
      <c r="AV424" s="190"/>
      <c r="AY424" s="162"/>
      <c r="AZ424" s="163"/>
      <c r="BD424" s="160"/>
      <c r="BE424" s="161"/>
      <c r="BF424" s="28"/>
      <c r="BH424" s="190"/>
      <c r="BK424" s="162">
        <v>46161</v>
      </c>
      <c r="BL424" s="163">
        <v>0.104</v>
      </c>
      <c r="BP424" s="160">
        <v>46087</v>
      </c>
      <c r="BQ424" s="161">
        <v>0.32</v>
      </c>
      <c r="BR424" s="28"/>
      <c r="BT424" s="190">
        <f t="shared" si="159"/>
        <v>-4.8999999999999988E-2</v>
      </c>
      <c r="BW424" s="162"/>
      <c r="BX424" s="163"/>
      <c r="CB424" s="160"/>
      <c r="CC424" s="161"/>
      <c r="CD424" s="28"/>
      <c r="CF424" s="190"/>
      <c r="CI424" s="76"/>
      <c r="CJ424" s="91"/>
      <c r="CL424" s="1"/>
      <c r="CM424" s="311"/>
      <c r="CR424" s="190"/>
      <c r="CU424" s="76"/>
      <c r="CV424" s="91"/>
      <c r="CX424" s="1"/>
      <c r="CY424" s="311"/>
      <c r="DD424" s="190"/>
      <c r="DG424" s="76"/>
      <c r="DH424" s="91"/>
      <c r="DJ424" s="1"/>
      <c r="DK424" s="311"/>
      <c r="DP424" s="190"/>
      <c r="DS424" s="76"/>
      <c r="DT424" s="91"/>
      <c r="DV424" s="1"/>
      <c r="DW424" s="311"/>
      <c r="EB424" s="190"/>
      <c r="EE424" s="76"/>
      <c r="EF424" s="91"/>
      <c r="EH424" s="1"/>
      <c r="EI424" s="311"/>
      <c r="EN424" s="190"/>
      <c r="EQ424" s="76"/>
      <c r="ER424" s="91"/>
      <c r="ET424" s="1"/>
      <c r="EU424" s="311"/>
      <c r="EZ424" s="190"/>
      <c r="FC424" s="76"/>
      <c r="FD424" s="91"/>
      <c r="FF424" s="1"/>
      <c r="FG424" s="311"/>
      <c r="FL424" s="190"/>
      <c r="FO424" s="76"/>
      <c r="FP424" s="91"/>
      <c r="FR424" s="1"/>
      <c r="FS424" s="311"/>
      <c r="FX424" s="190"/>
      <c r="GA424" s="76"/>
      <c r="GB424" s="91"/>
      <c r="GD424" s="1"/>
      <c r="GE424" s="311"/>
      <c r="GJ424" s="190"/>
      <c r="GM424" s="76"/>
      <c r="GN424" s="91"/>
      <c r="GP424" s="1"/>
      <c r="GQ424" s="311"/>
      <c r="GV424" s="190"/>
      <c r="GY424" s="76"/>
      <c r="GZ424" s="91"/>
      <c r="HB424" s="1"/>
      <c r="HC424" s="311"/>
      <c r="HH424" s="190"/>
      <c r="IL424" s="1"/>
      <c r="IX424" s="1"/>
    </row>
    <row r="425" spans="3:258" x14ac:dyDescent="0.6">
      <c r="C425" s="59"/>
      <c r="D425" s="269"/>
      <c r="E425" s="28"/>
      <c r="F425" s="57"/>
      <c r="G425" s="28"/>
      <c r="H425" s="152"/>
      <c r="I425" s="158"/>
      <c r="J425" s="28"/>
      <c r="L425" s="190"/>
      <c r="O425" s="59"/>
      <c r="P425" s="159"/>
      <c r="Q425" s="99"/>
      <c r="R425" s="57"/>
      <c r="S425" s="28"/>
      <c r="T425" s="152"/>
      <c r="U425" s="265"/>
      <c r="X425" s="190"/>
      <c r="AA425" s="162"/>
      <c r="AB425" s="163"/>
      <c r="AF425" s="160"/>
      <c r="AG425" s="266"/>
      <c r="AH425" s="28"/>
      <c r="AJ425" s="190"/>
      <c r="AM425" s="162"/>
      <c r="AN425" s="163"/>
      <c r="AO425" s="99"/>
      <c r="AR425" s="160"/>
      <c r="AS425" s="266"/>
      <c r="AT425" s="28"/>
      <c r="AV425" s="190"/>
      <c r="AY425" s="162"/>
      <c r="AZ425" s="163"/>
      <c r="BD425" s="160"/>
      <c r="BE425" s="161"/>
      <c r="BF425" s="28"/>
      <c r="BH425" s="190"/>
      <c r="BK425" s="162">
        <v>46162</v>
      </c>
      <c r="BL425" s="163">
        <v>6.9000000000000006E-2</v>
      </c>
      <c r="BP425" s="160">
        <v>46090</v>
      </c>
      <c r="BQ425" s="161">
        <v>0.22600000000000001</v>
      </c>
      <c r="BR425" s="28"/>
      <c r="BT425" s="190">
        <f t="shared" si="159"/>
        <v>-3.4000000000000002E-2</v>
      </c>
      <c r="BW425" s="162"/>
      <c r="BX425" s="163"/>
      <c r="CB425" s="160"/>
      <c r="CC425" s="161"/>
      <c r="CD425" s="28"/>
      <c r="CF425" s="190"/>
      <c r="CI425" s="76"/>
      <c r="CJ425" s="91"/>
      <c r="CL425" s="1"/>
      <c r="CM425" s="311"/>
      <c r="CR425" s="190"/>
      <c r="CU425" s="76"/>
      <c r="CV425" s="91"/>
      <c r="CX425" s="1"/>
      <c r="CY425" s="311"/>
      <c r="DD425" s="190"/>
      <c r="DG425" s="76"/>
      <c r="DH425" s="91"/>
      <c r="DJ425" s="1"/>
      <c r="DK425" s="311"/>
      <c r="DP425" s="190"/>
      <c r="DS425" s="76"/>
      <c r="DT425" s="91"/>
      <c r="DV425" s="1"/>
      <c r="DW425" s="311"/>
      <c r="EB425" s="190"/>
      <c r="EE425" s="76"/>
      <c r="EF425" s="91"/>
      <c r="EH425" s="1"/>
      <c r="EI425" s="311"/>
      <c r="EN425" s="190"/>
      <c r="EQ425" s="76"/>
      <c r="ER425" s="91"/>
      <c r="ET425" s="1"/>
      <c r="EU425" s="311"/>
      <c r="EZ425" s="190"/>
      <c r="FC425" s="76"/>
      <c r="FD425" s="91"/>
      <c r="FF425" s="1"/>
      <c r="FG425" s="311"/>
      <c r="FL425" s="190"/>
      <c r="FO425" s="76"/>
      <c r="FP425" s="91"/>
      <c r="FR425" s="1"/>
      <c r="FS425" s="311"/>
      <c r="FX425" s="190"/>
      <c r="GA425" s="76"/>
      <c r="GB425" s="91"/>
      <c r="GD425" s="1"/>
      <c r="GE425" s="311"/>
      <c r="GJ425" s="190"/>
      <c r="GM425" s="76"/>
      <c r="GN425" s="91"/>
      <c r="GP425" s="1"/>
      <c r="GQ425" s="311"/>
      <c r="GV425" s="190"/>
      <c r="GY425" s="76"/>
      <c r="GZ425" s="91"/>
      <c r="HB425" s="1"/>
      <c r="HC425" s="311"/>
      <c r="HH425" s="190"/>
      <c r="IL425" s="1"/>
      <c r="IX425" s="1"/>
    </row>
    <row r="426" spans="3:258" x14ac:dyDescent="0.6">
      <c r="C426" s="59"/>
      <c r="D426" s="269"/>
      <c r="E426" s="28"/>
      <c r="F426" s="57"/>
      <c r="G426" s="28"/>
      <c r="H426" s="152"/>
      <c r="I426" s="158"/>
      <c r="J426" s="28"/>
      <c r="L426" s="190"/>
      <c r="O426" s="59"/>
      <c r="P426" s="159"/>
      <c r="Q426" s="99"/>
      <c r="R426" s="57"/>
      <c r="S426" s="28"/>
      <c r="T426" s="152"/>
      <c r="U426" s="265"/>
      <c r="X426" s="190"/>
      <c r="AA426" s="162"/>
      <c r="AB426" s="163"/>
      <c r="AF426" s="160"/>
      <c r="AG426" s="266"/>
      <c r="AH426" s="28"/>
      <c r="AJ426" s="190"/>
      <c r="AM426" s="162"/>
      <c r="AN426" s="163"/>
      <c r="AO426" s="99"/>
      <c r="AR426" s="160"/>
      <c r="AS426" s="266"/>
      <c r="AT426" s="28"/>
      <c r="AV426" s="190"/>
      <c r="AY426" s="162"/>
      <c r="AZ426" s="163"/>
      <c r="BD426" s="160"/>
      <c r="BE426" s="161"/>
      <c r="BF426" s="28"/>
      <c r="BH426" s="190"/>
      <c r="BK426" s="162">
        <v>46163</v>
      </c>
      <c r="BL426" s="163">
        <v>2.3E-2</v>
      </c>
      <c r="BP426" s="160">
        <v>46091</v>
      </c>
      <c r="BQ426" s="161">
        <v>0.188</v>
      </c>
      <c r="BR426" s="28"/>
      <c r="BT426" s="190">
        <f t="shared" si="159"/>
        <v>-2.5999999999999995E-2</v>
      </c>
      <c r="BW426" s="162"/>
      <c r="BX426" s="163"/>
      <c r="CB426" s="160"/>
      <c r="CC426" s="161"/>
      <c r="CD426" s="28"/>
      <c r="CF426" s="190"/>
      <c r="CI426" s="76"/>
      <c r="CJ426" s="91"/>
      <c r="CL426" s="1"/>
      <c r="CM426" s="311"/>
      <c r="CR426" s="190"/>
      <c r="CU426" s="76"/>
      <c r="CV426" s="91"/>
      <c r="CX426" s="1"/>
      <c r="CY426" s="311"/>
      <c r="DD426" s="190"/>
      <c r="DG426" s="76"/>
      <c r="DH426" s="91"/>
      <c r="DJ426" s="1"/>
      <c r="DK426" s="311"/>
      <c r="DP426" s="190"/>
      <c r="DS426" s="76"/>
      <c r="DT426" s="91"/>
      <c r="DV426" s="1"/>
      <c r="DW426" s="311"/>
      <c r="EB426" s="190"/>
      <c r="EE426" s="76"/>
      <c r="EF426" s="91"/>
      <c r="EH426" s="1"/>
      <c r="EI426" s="311"/>
      <c r="EN426" s="190"/>
      <c r="EQ426" s="76"/>
      <c r="ER426" s="91"/>
      <c r="ET426" s="1"/>
      <c r="EU426" s="311"/>
      <c r="EZ426" s="190"/>
      <c r="FC426" s="76"/>
      <c r="FD426" s="91"/>
      <c r="FF426" s="1"/>
      <c r="FG426" s="311"/>
      <c r="FL426" s="190"/>
      <c r="FO426" s="76"/>
      <c r="FP426" s="91"/>
      <c r="FR426" s="1"/>
      <c r="FS426" s="311"/>
      <c r="FX426" s="190"/>
      <c r="GA426" s="76"/>
      <c r="GB426" s="91"/>
      <c r="GD426" s="1"/>
      <c r="GE426" s="311"/>
      <c r="GJ426" s="190"/>
      <c r="GM426" s="76"/>
      <c r="GN426" s="91"/>
      <c r="GP426" s="1"/>
      <c r="GQ426" s="311"/>
      <c r="GV426" s="190"/>
      <c r="GY426" s="76"/>
      <c r="GZ426" s="91"/>
      <c r="HB426" s="1"/>
      <c r="HC426" s="311"/>
      <c r="HH426" s="190"/>
      <c r="IL426" s="1"/>
      <c r="IX426" s="1"/>
    </row>
    <row r="427" spans="3:258" x14ac:dyDescent="0.6">
      <c r="C427" s="59"/>
      <c r="D427" s="269"/>
      <c r="E427" s="28"/>
      <c r="F427" s="57"/>
      <c r="G427" s="28"/>
      <c r="H427" s="152"/>
      <c r="I427" s="158"/>
      <c r="J427" s="28"/>
      <c r="L427" s="190"/>
      <c r="O427" s="59"/>
      <c r="P427" s="159"/>
      <c r="Q427" s="99"/>
      <c r="R427" s="57"/>
      <c r="S427" s="28"/>
      <c r="T427" s="152"/>
      <c r="U427" s="265"/>
      <c r="X427" s="190"/>
      <c r="AA427" s="162"/>
      <c r="AB427" s="163"/>
      <c r="AF427" s="160"/>
      <c r="AG427" s="266"/>
      <c r="AH427" s="28"/>
      <c r="AJ427" s="190"/>
      <c r="AM427" s="162"/>
      <c r="AN427" s="163"/>
      <c r="AO427" s="99"/>
      <c r="AR427" s="160"/>
      <c r="AS427" s="266"/>
      <c r="AT427" s="28"/>
      <c r="AV427" s="190"/>
      <c r="AY427" s="162"/>
      <c r="AZ427" s="163"/>
      <c r="BD427" s="160"/>
      <c r="BE427" s="161"/>
      <c r="BF427" s="28"/>
      <c r="BH427" s="190"/>
      <c r="BK427" s="162">
        <v>46164</v>
      </c>
      <c r="BL427" s="163">
        <v>0.14899999999999999</v>
      </c>
      <c r="BP427" s="160">
        <v>46092</v>
      </c>
      <c r="BQ427" s="161">
        <v>8.4000000000000005E-2</v>
      </c>
      <c r="BR427" s="28"/>
      <c r="BT427" s="190">
        <f t="shared" si="159"/>
        <v>-1.0000000000000009E-2</v>
      </c>
      <c r="BW427" s="162"/>
      <c r="BX427" s="163"/>
      <c r="CB427" s="160"/>
      <c r="CC427" s="161"/>
      <c r="CD427" s="28"/>
      <c r="CF427" s="190"/>
      <c r="CI427" s="76"/>
      <c r="CJ427" s="91"/>
      <c r="CL427" s="1"/>
      <c r="CM427" s="311"/>
      <c r="CR427" s="190"/>
      <c r="CU427" s="76"/>
      <c r="CV427" s="91"/>
      <c r="CX427" s="1"/>
      <c r="CY427" s="311"/>
      <c r="DD427" s="190"/>
      <c r="DG427" s="76"/>
      <c r="DH427" s="91"/>
      <c r="DJ427" s="1"/>
      <c r="DK427" s="311"/>
      <c r="DP427" s="190"/>
      <c r="DS427" s="76"/>
      <c r="DT427" s="91"/>
      <c r="DV427" s="1"/>
      <c r="DW427" s="311"/>
      <c r="EB427" s="190"/>
      <c r="EE427" s="76"/>
      <c r="EF427" s="91"/>
      <c r="EH427" s="1"/>
      <c r="EI427" s="311"/>
      <c r="EN427" s="190"/>
      <c r="EQ427" s="76"/>
      <c r="ER427" s="91"/>
      <c r="ET427" s="1"/>
      <c r="EU427" s="311"/>
      <c r="EZ427" s="190"/>
      <c r="FC427" s="76"/>
      <c r="FD427" s="91"/>
      <c r="FF427" s="1"/>
      <c r="FG427" s="311"/>
      <c r="FL427" s="190"/>
      <c r="FO427" s="76"/>
      <c r="FP427" s="91"/>
      <c r="FR427" s="1"/>
      <c r="FS427" s="311"/>
      <c r="FX427" s="190"/>
      <c r="GA427" s="76"/>
      <c r="GB427" s="91"/>
      <c r="GD427" s="1"/>
      <c r="GE427" s="311"/>
      <c r="GJ427" s="190"/>
      <c r="GM427" s="76"/>
      <c r="GN427" s="91"/>
      <c r="GP427" s="1"/>
      <c r="GQ427" s="311"/>
      <c r="GV427" s="190"/>
      <c r="GY427" s="76"/>
      <c r="GZ427" s="91"/>
      <c r="HB427" s="1"/>
      <c r="HC427" s="311"/>
      <c r="HH427" s="190"/>
      <c r="IL427" s="1"/>
      <c r="IX427" s="1"/>
    </row>
    <row r="428" spans="3:258" x14ac:dyDescent="0.6">
      <c r="C428" s="59"/>
      <c r="D428" s="269"/>
      <c r="E428" s="28"/>
      <c r="F428" s="57"/>
      <c r="G428" s="28"/>
      <c r="H428" s="152"/>
      <c r="I428" s="158"/>
      <c r="J428" s="28"/>
      <c r="L428" s="190"/>
      <c r="O428" s="59"/>
      <c r="P428" s="159"/>
      <c r="Q428" s="99"/>
      <c r="R428" s="57"/>
      <c r="S428" s="28"/>
      <c r="T428" s="152"/>
      <c r="U428" s="265"/>
      <c r="X428" s="190"/>
      <c r="AA428" s="162"/>
      <c r="AB428" s="163"/>
      <c r="AF428" s="160"/>
      <c r="AG428" s="266"/>
      <c r="AH428" s="28"/>
      <c r="AJ428" s="190"/>
      <c r="AM428" s="162"/>
      <c r="AN428" s="163"/>
      <c r="AO428" s="99"/>
      <c r="AR428" s="160"/>
      <c r="AS428" s="266"/>
      <c r="AT428" s="28"/>
      <c r="AV428" s="190"/>
      <c r="AY428" s="162"/>
      <c r="AZ428" s="163"/>
      <c r="BD428" s="160"/>
      <c r="BE428" s="161"/>
      <c r="BF428" s="28"/>
      <c r="BH428" s="190"/>
      <c r="BK428" s="162">
        <v>46168</v>
      </c>
      <c r="BL428" s="163">
        <v>0.23899999999999999</v>
      </c>
      <c r="BP428" s="160">
        <v>46093</v>
      </c>
      <c r="BQ428" s="161">
        <v>0.06</v>
      </c>
      <c r="BR428" s="28"/>
      <c r="BT428" s="190">
        <f t="shared" si="159"/>
        <v>9.000000000000008E-3</v>
      </c>
      <c r="BW428" s="162"/>
      <c r="BX428" s="163"/>
      <c r="CB428" s="160"/>
      <c r="CC428" s="161"/>
      <c r="CD428" s="28"/>
      <c r="CF428" s="190"/>
      <c r="CI428" s="76"/>
      <c r="CJ428" s="91"/>
      <c r="CL428" s="1"/>
      <c r="CM428" s="311"/>
      <c r="CR428" s="190"/>
      <c r="CU428" s="76"/>
      <c r="CV428" s="91"/>
      <c r="CX428" s="1"/>
      <c r="CY428" s="311"/>
      <c r="DD428" s="190"/>
      <c r="DG428" s="76"/>
      <c r="DH428" s="91"/>
      <c r="DJ428" s="1"/>
      <c r="DK428" s="311"/>
      <c r="DP428" s="190"/>
      <c r="DS428" s="76"/>
      <c r="DT428" s="91"/>
      <c r="DV428" s="1"/>
      <c r="DW428" s="311"/>
      <c r="EB428" s="190"/>
      <c r="EE428" s="76"/>
      <c r="EF428" s="91"/>
      <c r="EH428" s="1"/>
      <c r="EI428" s="311"/>
      <c r="EN428" s="190"/>
      <c r="EQ428" s="76"/>
      <c r="ER428" s="91"/>
      <c r="ET428" s="1"/>
      <c r="EU428" s="311"/>
      <c r="EZ428" s="190"/>
      <c r="FC428" s="76"/>
      <c r="FD428" s="91"/>
      <c r="FF428" s="1"/>
      <c r="FG428" s="311"/>
      <c r="FL428" s="190"/>
      <c r="FO428" s="76"/>
      <c r="FP428" s="91"/>
      <c r="FR428" s="1"/>
      <c r="FS428" s="311"/>
      <c r="FX428" s="190"/>
      <c r="GA428" s="76"/>
      <c r="GB428" s="91"/>
      <c r="GD428" s="1"/>
      <c r="GE428" s="311"/>
      <c r="GJ428" s="190"/>
      <c r="GM428" s="76"/>
      <c r="GN428" s="91"/>
      <c r="GP428" s="1"/>
      <c r="GQ428" s="311"/>
      <c r="GV428" s="190"/>
      <c r="GY428" s="76"/>
      <c r="GZ428" s="91"/>
      <c r="HB428" s="1"/>
      <c r="HC428" s="311"/>
      <c r="HH428" s="190"/>
      <c r="IL428" s="1"/>
      <c r="IX428" s="1"/>
    </row>
    <row r="429" spans="3:258" x14ac:dyDescent="0.6">
      <c r="C429" s="59"/>
      <c r="D429" s="269"/>
      <c r="E429" s="28"/>
      <c r="F429" s="57"/>
      <c r="G429" s="28"/>
      <c r="H429" s="152"/>
      <c r="I429" s="158"/>
      <c r="J429" s="28"/>
      <c r="L429" s="190"/>
      <c r="O429" s="59"/>
      <c r="P429" s="159"/>
      <c r="Q429" s="99"/>
      <c r="R429" s="57"/>
      <c r="S429" s="28"/>
      <c r="T429" s="152"/>
      <c r="U429" s="265"/>
      <c r="X429" s="190"/>
      <c r="AA429" s="162"/>
      <c r="AB429" s="163"/>
      <c r="AF429" s="160"/>
      <c r="AG429" s="266"/>
      <c r="AH429" s="28"/>
      <c r="AJ429" s="190"/>
      <c r="AM429" s="162"/>
      <c r="AN429" s="163"/>
      <c r="AO429" s="99"/>
      <c r="AR429" s="160"/>
      <c r="AS429" s="266"/>
      <c r="AT429" s="28"/>
      <c r="AV429" s="190"/>
      <c r="AY429" s="162"/>
      <c r="AZ429" s="163"/>
      <c r="BD429" s="160"/>
      <c r="BE429" s="161"/>
      <c r="BF429" s="28"/>
      <c r="BH429" s="190"/>
      <c r="BK429" s="162">
        <v>46169</v>
      </c>
      <c r="BL429" s="163">
        <v>3.3000000000000002E-2</v>
      </c>
      <c r="BP429" s="160">
        <v>46094</v>
      </c>
      <c r="BQ429" s="161">
        <v>0.45200000000000001</v>
      </c>
      <c r="BR429" s="28"/>
      <c r="BT429" s="190">
        <f t="shared" si="159"/>
        <v>-7.400000000000001E-2</v>
      </c>
      <c r="BW429" s="162"/>
      <c r="BX429" s="163"/>
      <c r="CB429" s="160"/>
      <c r="CC429" s="161"/>
      <c r="CD429" s="28"/>
      <c r="CF429" s="190"/>
      <c r="CI429" s="76"/>
      <c r="CJ429" s="91"/>
      <c r="CL429" s="1"/>
      <c r="CM429" s="311"/>
      <c r="CR429" s="190"/>
      <c r="CU429" s="76"/>
      <c r="CV429" s="91"/>
      <c r="CX429" s="1"/>
      <c r="CY429" s="311"/>
      <c r="DD429" s="190"/>
      <c r="DG429" s="76"/>
      <c r="DH429" s="91"/>
      <c r="DJ429" s="1"/>
      <c r="DK429" s="311"/>
      <c r="DP429" s="190"/>
      <c r="DS429" s="76"/>
      <c r="DT429" s="91"/>
      <c r="DV429" s="1"/>
      <c r="DW429" s="311"/>
      <c r="EB429" s="190"/>
      <c r="EE429" s="76"/>
      <c r="EF429" s="91"/>
      <c r="EH429" s="1"/>
      <c r="EI429" s="311"/>
      <c r="EN429" s="190"/>
      <c r="EQ429" s="76"/>
      <c r="ER429" s="91"/>
      <c r="ET429" s="1"/>
      <c r="EU429" s="311"/>
      <c r="EZ429" s="190"/>
      <c r="FC429" s="76"/>
      <c r="FD429" s="91"/>
      <c r="FF429" s="1"/>
      <c r="FG429" s="311"/>
      <c r="FL429" s="190"/>
      <c r="FO429" s="76"/>
      <c r="FP429" s="91"/>
      <c r="FR429" s="1"/>
      <c r="FS429" s="311"/>
      <c r="FX429" s="190"/>
      <c r="GA429" s="76"/>
      <c r="GB429" s="91"/>
      <c r="GD429" s="1"/>
      <c r="GE429" s="311"/>
      <c r="GJ429" s="190"/>
      <c r="GM429" s="76"/>
      <c r="GN429" s="91"/>
      <c r="GP429" s="1"/>
      <c r="GQ429" s="311"/>
      <c r="GV429" s="190"/>
      <c r="GY429" s="76"/>
      <c r="GZ429" s="91"/>
      <c r="HB429" s="1"/>
      <c r="HC429" s="311"/>
      <c r="HH429" s="190"/>
      <c r="IL429" s="1"/>
      <c r="IX429" s="1"/>
    </row>
    <row r="430" spans="3:258" x14ac:dyDescent="0.6">
      <c r="C430" s="59"/>
      <c r="D430" s="269"/>
      <c r="E430" s="28"/>
      <c r="F430" s="57"/>
      <c r="G430" s="28"/>
      <c r="H430" s="152"/>
      <c r="I430" s="158"/>
      <c r="J430" s="28"/>
      <c r="L430" s="190"/>
      <c r="O430" s="59"/>
      <c r="P430" s="159"/>
      <c r="Q430" s="99"/>
      <c r="R430" s="57"/>
      <c r="S430" s="28"/>
      <c r="T430" s="152"/>
      <c r="U430" s="265"/>
      <c r="X430" s="190"/>
      <c r="AA430" s="162"/>
      <c r="AB430" s="163"/>
      <c r="AF430" s="160"/>
      <c r="AG430" s="266"/>
      <c r="AH430" s="28"/>
      <c r="AJ430" s="190"/>
      <c r="AM430" s="162"/>
      <c r="AN430" s="163"/>
      <c r="AO430" s="99"/>
      <c r="AR430" s="160"/>
      <c r="AS430" s="266"/>
      <c r="AT430" s="28"/>
      <c r="AV430" s="190"/>
      <c r="AY430" s="162"/>
      <c r="AZ430" s="163"/>
      <c r="BD430" s="160"/>
      <c r="BE430" s="161"/>
      <c r="BF430" s="28"/>
      <c r="BH430" s="190"/>
      <c r="BK430" s="162">
        <v>46170</v>
      </c>
      <c r="BL430" s="163">
        <v>0.14299999999999999</v>
      </c>
      <c r="BP430" s="160">
        <v>46097</v>
      </c>
      <c r="BQ430" s="161">
        <v>0.32100000000000001</v>
      </c>
      <c r="BR430" s="28"/>
      <c r="BT430" s="190">
        <f t="shared" si="159"/>
        <v>-3.5000000000000031E-2</v>
      </c>
      <c r="BW430" s="162"/>
      <c r="BX430" s="163"/>
      <c r="CB430" s="160"/>
      <c r="CC430" s="161"/>
      <c r="CD430" s="28"/>
      <c r="CF430" s="190"/>
      <c r="CI430" s="76"/>
      <c r="CJ430" s="91"/>
      <c r="CL430" s="1"/>
      <c r="CM430" s="311"/>
      <c r="CR430" s="190"/>
      <c r="CU430" s="76"/>
      <c r="CV430" s="91"/>
      <c r="CX430" s="1"/>
      <c r="CY430" s="311"/>
      <c r="DD430" s="190"/>
      <c r="DG430" s="76"/>
      <c r="DH430" s="91"/>
      <c r="DJ430" s="1"/>
      <c r="DK430" s="311"/>
      <c r="DP430" s="190"/>
      <c r="DS430" s="76"/>
      <c r="DT430" s="91"/>
      <c r="DV430" s="1"/>
      <c r="DW430" s="311"/>
      <c r="EB430" s="190"/>
      <c r="EE430" s="76"/>
      <c r="EF430" s="91"/>
      <c r="EH430" s="1"/>
      <c r="EI430" s="311"/>
      <c r="EN430" s="190"/>
      <c r="EQ430" s="76"/>
      <c r="ER430" s="91"/>
      <c r="ET430" s="1"/>
      <c r="EU430" s="311"/>
      <c r="EZ430" s="190"/>
      <c r="FC430" s="76"/>
      <c r="FD430" s="91"/>
      <c r="FF430" s="1"/>
      <c r="FG430" s="311"/>
      <c r="FL430" s="190"/>
      <c r="FO430" s="76"/>
      <c r="FP430" s="91"/>
      <c r="FR430" s="1"/>
      <c r="FS430" s="311"/>
      <c r="FX430" s="190"/>
      <c r="GA430" s="76"/>
      <c r="GB430" s="91"/>
      <c r="GD430" s="1"/>
      <c r="GE430" s="311"/>
      <c r="GJ430" s="190"/>
      <c r="GM430" s="76"/>
      <c r="GN430" s="91"/>
      <c r="GP430" s="1"/>
      <c r="GQ430" s="311"/>
      <c r="GV430" s="190"/>
      <c r="GY430" s="76"/>
      <c r="GZ430" s="91"/>
      <c r="HB430" s="1"/>
      <c r="HC430" s="311"/>
      <c r="HH430" s="190"/>
      <c r="IL430" s="1"/>
      <c r="IX430" s="1"/>
    </row>
    <row r="431" spans="3:258" x14ac:dyDescent="0.6">
      <c r="C431" s="59"/>
      <c r="D431" s="269"/>
      <c r="E431" s="28"/>
      <c r="F431" s="57"/>
      <c r="G431" s="28"/>
      <c r="H431" s="152"/>
      <c r="I431" s="158"/>
      <c r="J431" s="28"/>
      <c r="L431" s="190"/>
      <c r="O431" s="59"/>
      <c r="P431" s="159"/>
      <c r="Q431" s="99"/>
      <c r="R431" s="57"/>
      <c r="S431" s="28"/>
      <c r="T431" s="152"/>
      <c r="U431" s="265"/>
      <c r="X431" s="190"/>
      <c r="AA431" s="162"/>
      <c r="AB431" s="163"/>
      <c r="AF431" s="160"/>
      <c r="AG431" s="266"/>
      <c r="AH431" s="28"/>
      <c r="AJ431" s="190"/>
      <c r="AM431" s="162"/>
      <c r="AN431" s="163"/>
      <c r="AO431" s="99"/>
      <c r="AR431" s="160"/>
      <c r="AS431" s="266"/>
      <c r="AT431" s="28"/>
      <c r="AV431" s="190"/>
      <c r="AY431" s="162"/>
      <c r="AZ431" s="163"/>
      <c r="BD431" s="160"/>
      <c r="BE431" s="161"/>
      <c r="BF431" s="28"/>
      <c r="BH431" s="190"/>
      <c r="BK431" s="162">
        <v>46171</v>
      </c>
      <c r="BL431" s="163">
        <v>0.20300000000000001</v>
      </c>
      <c r="BP431" s="160">
        <v>46098</v>
      </c>
      <c r="BQ431" s="161">
        <v>0.14399999999999999</v>
      </c>
      <c r="BR431" s="28"/>
      <c r="BT431" s="190">
        <f t="shared" ref="BT431:BT494" si="160">VLOOKUP(BP431,BK$44:BL$1140,2,FALSE)-BQ431</f>
        <v>-2.0999999999999991E-2</v>
      </c>
      <c r="BW431" s="162"/>
      <c r="BX431" s="163"/>
      <c r="CB431" s="160"/>
      <c r="CC431" s="161"/>
      <c r="CD431" s="28"/>
      <c r="CF431" s="190"/>
      <c r="CI431" s="76"/>
      <c r="CJ431" s="91"/>
      <c r="CL431" s="1"/>
      <c r="CM431" s="311"/>
      <c r="CR431" s="190"/>
      <c r="CU431" s="76"/>
      <c r="CV431" s="91"/>
      <c r="CX431" s="1"/>
      <c r="CY431" s="311"/>
      <c r="DD431" s="190"/>
      <c r="DG431" s="76"/>
      <c r="DH431" s="91"/>
      <c r="DJ431" s="1"/>
      <c r="DK431" s="311"/>
      <c r="DP431" s="190"/>
      <c r="DS431" s="76"/>
      <c r="DT431" s="91"/>
      <c r="DV431" s="1"/>
      <c r="DW431" s="311"/>
      <c r="EB431" s="190"/>
      <c r="EE431" s="76"/>
      <c r="EF431" s="91"/>
      <c r="EH431" s="1"/>
      <c r="EI431" s="311"/>
      <c r="EN431" s="190"/>
      <c r="EQ431" s="76"/>
      <c r="ER431" s="91"/>
      <c r="ET431" s="1"/>
      <c r="EU431" s="311"/>
      <c r="EZ431" s="190"/>
      <c r="FC431" s="76"/>
      <c r="FD431" s="91"/>
      <c r="FF431" s="1"/>
      <c r="FG431" s="311"/>
      <c r="FL431" s="190"/>
      <c r="FO431" s="76"/>
      <c r="FP431" s="91"/>
      <c r="FR431" s="1"/>
      <c r="FS431" s="311"/>
      <c r="FX431" s="190"/>
      <c r="GA431" s="76"/>
      <c r="GB431" s="91"/>
      <c r="GD431" s="1"/>
      <c r="GE431" s="311"/>
      <c r="GJ431" s="190"/>
      <c r="GM431" s="76"/>
      <c r="GN431" s="91"/>
      <c r="GP431" s="1"/>
      <c r="GQ431" s="311"/>
      <c r="GV431" s="190"/>
      <c r="GY431" s="76"/>
      <c r="GZ431" s="91"/>
      <c r="HB431" s="1"/>
      <c r="HC431" s="311"/>
      <c r="HH431" s="190"/>
      <c r="IL431" s="1"/>
      <c r="IX431" s="1"/>
    </row>
    <row r="432" spans="3:258" x14ac:dyDescent="0.6">
      <c r="C432" s="59"/>
      <c r="D432" s="269"/>
      <c r="E432" s="28"/>
      <c r="F432" s="57"/>
      <c r="G432" s="28"/>
      <c r="H432" s="152"/>
      <c r="I432" s="158"/>
      <c r="J432" s="28"/>
      <c r="L432" s="190"/>
      <c r="O432" s="59"/>
      <c r="P432" s="159"/>
      <c r="Q432" s="99"/>
      <c r="R432" s="57"/>
      <c r="S432" s="28"/>
      <c r="T432" s="152"/>
      <c r="U432" s="265"/>
      <c r="X432" s="190"/>
      <c r="AA432" s="162"/>
      <c r="AB432" s="163"/>
      <c r="AF432" s="160"/>
      <c r="AG432" s="266"/>
      <c r="AH432" s="28"/>
      <c r="AJ432" s="190"/>
      <c r="AM432" s="162"/>
      <c r="AN432" s="163"/>
      <c r="AO432" s="99"/>
      <c r="AR432" s="160"/>
      <c r="AS432" s="266"/>
      <c r="AT432" s="28"/>
      <c r="AV432" s="190"/>
      <c r="AY432" s="162"/>
      <c r="AZ432" s="163"/>
      <c r="BD432" s="160"/>
      <c r="BE432" s="161"/>
      <c r="BF432" s="28"/>
      <c r="BH432" s="190"/>
      <c r="BK432" s="162">
        <v>46174</v>
      </c>
      <c r="BL432" s="163">
        <v>0.28699999999999998</v>
      </c>
      <c r="BP432" s="160">
        <v>46099</v>
      </c>
      <c r="BQ432" s="161">
        <v>4.2999999999999997E-2</v>
      </c>
      <c r="BR432" s="28"/>
      <c r="BT432" s="190">
        <f t="shared" si="160"/>
        <v>-7.9999999999999932E-3</v>
      </c>
      <c r="BW432" s="162"/>
      <c r="BX432" s="163"/>
      <c r="CB432" s="160"/>
      <c r="CC432" s="161"/>
      <c r="CD432" s="28"/>
      <c r="CF432" s="190"/>
      <c r="CI432" s="76"/>
      <c r="CJ432" s="91"/>
      <c r="CL432" s="1"/>
      <c r="CM432" s="311"/>
      <c r="CR432" s="190"/>
      <c r="CU432" s="76"/>
      <c r="CV432" s="91"/>
      <c r="CX432" s="1"/>
      <c r="CY432" s="311"/>
      <c r="DD432" s="190"/>
      <c r="DG432" s="76"/>
      <c r="DH432" s="91"/>
      <c r="DJ432" s="1"/>
      <c r="DK432" s="311"/>
      <c r="DP432" s="190"/>
      <c r="DS432" s="76"/>
      <c r="DT432" s="91"/>
      <c r="DV432" s="1"/>
      <c r="DW432" s="311"/>
      <c r="EB432" s="190"/>
      <c r="EE432" s="76"/>
      <c r="EF432" s="91"/>
      <c r="EH432" s="1"/>
      <c r="EI432" s="311"/>
      <c r="EN432" s="190"/>
      <c r="EQ432" s="76"/>
      <c r="ER432" s="91"/>
      <c r="ET432" s="1"/>
      <c r="EU432" s="311"/>
      <c r="EZ432" s="190"/>
      <c r="FC432" s="76"/>
      <c r="FD432" s="91"/>
      <c r="FF432" s="1"/>
      <c r="FG432" s="311"/>
      <c r="FL432" s="190"/>
      <c r="FO432" s="76"/>
      <c r="FP432" s="91"/>
      <c r="FR432" s="1"/>
      <c r="FS432" s="311"/>
      <c r="FX432" s="190"/>
      <c r="GA432" s="76"/>
      <c r="GB432" s="91"/>
      <c r="GD432" s="1"/>
      <c r="GE432" s="311"/>
      <c r="GJ432" s="190"/>
      <c r="GM432" s="76"/>
      <c r="GN432" s="91"/>
      <c r="GP432" s="1"/>
      <c r="GQ432" s="311"/>
      <c r="GV432" s="190"/>
      <c r="GY432" s="76"/>
      <c r="GZ432" s="91"/>
      <c r="HB432" s="1"/>
      <c r="HC432" s="311"/>
      <c r="HH432" s="190"/>
      <c r="IL432" s="1"/>
      <c r="IX432" s="1"/>
    </row>
    <row r="433" spans="3:258" x14ac:dyDescent="0.6">
      <c r="C433" s="59"/>
      <c r="D433" s="269"/>
      <c r="E433" s="28"/>
      <c r="F433" s="57"/>
      <c r="G433" s="28"/>
      <c r="H433" s="152"/>
      <c r="I433" s="158"/>
      <c r="J433" s="28"/>
      <c r="L433" s="190"/>
      <c r="O433" s="59"/>
      <c r="P433" s="159"/>
      <c r="Q433" s="99"/>
      <c r="R433" s="57"/>
      <c r="S433" s="28"/>
      <c r="T433" s="152"/>
      <c r="U433" s="265"/>
      <c r="X433" s="190"/>
      <c r="AA433" s="162"/>
      <c r="AB433" s="163"/>
      <c r="AF433" s="160"/>
      <c r="AG433" s="266"/>
      <c r="AH433" s="28"/>
      <c r="AJ433" s="190"/>
      <c r="AM433" s="162"/>
      <c r="AN433" s="163"/>
      <c r="AO433" s="99"/>
      <c r="AR433" s="160"/>
      <c r="AS433" s="266"/>
      <c r="AT433" s="28"/>
      <c r="AV433" s="190"/>
      <c r="AY433" s="162"/>
      <c r="AZ433" s="163"/>
      <c r="BD433" s="160"/>
      <c r="BE433" s="161"/>
      <c r="BF433" s="28"/>
      <c r="BH433" s="190"/>
      <c r="BK433" s="162">
        <v>46175</v>
      </c>
      <c r="BL433" s="163">
        <v>0.125</v>
      </c>
      <c r="BP433" s="160">
        <v>46101</v>
      </c>
      <c r="BQ433" s="161">
        <v>0.14799999999999999</v>
      </c>
      <c r="BR433" s="28"/>
      <c r="BT433" s="190">
        <f t="shared" si="160"/>
        <v>-3.6999999999999991E-2</v>
      </c>
      <c r="BW433" s="162"/>
      <c r="BX433" s="163"/>
      <c r="CB433" s="160"/>
      <c r="CC433" s="161"/>
      <c r="CD433" s="28"/>
      <c r="CF433" s="190"/>
      <c r="CI433" s="76"/>
      <c r="CJ433" s="91"/>
      <c r="CL433" s="1"/>
      <c r="CM433" s="311"/>
      <c r="CR433" s="190"/>
      <c r="CU433" s="76"/>
      <c r="CV433" s="91"/>
      <c r="CX433" s="1"/>
      <c r="CY433" s="311"/>
      <c r="DD433" s="190"/>
      <c r="DG433" s="76"/>
      <c r="DH433" s="91"/>
      <c r="DJ433" s="1"/>
      <c r="DK433" s="311"/>
      <c r="DP433" s="190"/>
      <c r="DS433" s="76"/>
      <c r="DT433" s="91"/>
      <c r="DV433" s="1"/>
      <c r="DW433" s="311"/>
      <c r="EB433" s="190"/>
      <c r="EE433" s="76"/>
      <c r="EF433" s="91"/>
      <c r="EH433" s="1"/>
      <c r="EI433" s="311"/>
      <c r="EN433" s="190"/>
      <c r="EQ433" s="76"/>
      <c r="ER433" s="91"/>
      <c r="ET433" s="1"/>
      <c r="EU433" s="311"/>
      <c r="EZ433" s="190"/>
      <c r="FC433" s="76"/>
      <c r="FD433" s="91"/>
      <c r="FF433" s="1"/>
      <c r="FG433" s="311"/>
      <c r="FL433" s="190"/>
      <c r="FO433" s="76"/>
      <c r="FP433" s="91"/>
      <c r="FR433" s="1"/>
      <c r="FS433" s="311"/>
      <c r="FX433" s="190"/>
      <c r="GA433" s="76"/>
      <c r="GB433" s="91"/>
      <c r="GD433" s="1"/>
      <c r="GE433" s="311"/>
      <c r="GJ433" s="190"/>
      <c r="GM433" s="76"/>
      <c r="GN433" s="91"/>
      <c r="GP433" s="1"/>
      <c r="GQ433" s="311"/>
      <c r="GV433" s="190"/>
      <c r="GY433" s="76"/>
      <c r="GZ433" s="91"/>
      <c r="HB433" s="1"/>
      <c r="HC433" s="311"/>
      <c r="HH433" s="190"/>
      <c r="IL433" s="1"/>
      <c r="IX433" s="1"/>
    </row>
    <row r="434" spans="3:258" x14ac:dyDescent="0.6">
      <c r="C434" s="59"/>
      <c r="D434" s="269"/>
      <c r="E434" s="28"/>
      <c r="F434" s="57"/>
      <c r="G434" s="28"/>
      <c r="H434" s="152"/>
      <c r="I434" s="158"/>
      <c r="J434" s="28"/>
      <c r="L434" s="190"/>
      <c r="O434" s="59"/>
      <c r="P434" s="159"/>
      <c r="Q434" s="99"/>
      <c r="R434" s="57"/>
      <c r="S434" s="28"/>
      <c r="T434" s="152"/>
      <c r="U434" s="265"/>
      <c r="X434" s="190"/>
      <c r="AA434" s="162"/>
      <c r="AB434" s="163"/>
      <c r="AF434" s="160"/>
      <c r="AG434" s="266"/>
      <c r="AH434" s="28"/>
      <c r="AJ434" s="190"/>
      <c r="AM434" s="162"/>
      <c r="AN434" s="163"/>
      <c r="AO434" s="99"/>
      <c r="AR434" s="160"/>
      <c r="AS434" s="266"/>
      <c r="AT434" s="28"/>
      <c r="AV434" s="190"/>
      <c r="AY434" s="162"/>
      <c r="AZ434" s="163"/>
      <c r="BD434" s="160"/>
      <c r="BE434" s="161"/>
      <c r="BF434" s="28"/>
      <c r="BH434" s="190"/>
      <c r="BK434" s="162">
        <v>46176</v>
      </c>
      <c r="BL434" s="163">
        <v>8.6999999999999994E-2</v>
      </c>
      <c r="BP434" s="160">
        <v>46104</v>
      </c>
      <c r="BQ434" s="161">
        <v>0.21</v>
      </c>
      <c r="BR434" s="28"/>
      <c r="BT434" s="190">
        <f t="shared" si="160"/>
        <v>-2.1999999999999992E-2</v>
      </c>
      <c r="BW434" s="162"/>
      <c r="BX434" s="163"/>
      <c r="CB434" s="160"/>
      <c r="CC434" s="161"/>
      <c r="CD434" s="28"/>
      <c r="CF434" s="190"/>
      <c r="CI434" s="76"/>
      <c r="CJ434" s="91"/>
      <c r="CL434" s="1"/>
      <c r="CM434" s="311"/>
      <c r="CR434" s="190"/>
      <c r="CU434" s="76"/>
      <c r="CV434" s="91"/>
      <c r="CX434" s="1"/>
      <c r="CY434" s="311"/>
      <c r="DD434" s="190"/>
      <c r="DG434" s="76"/>
      <c r="DH434" s="91"/>
      <c r="DJ434" s="1"/>
      <c r="DK434" s="311"/>
      <c r="DP434" s="190"/>
      <c r="DS434" s="76"/>
      <c r="DT434" s="91"/>
      <c r="DV434" s="1"/>
      <c r="DW434" s="311"/>
      <c r="EB434" s="190"/>
      <c r="EE434" s="76"/>
      <c r="EF434" s="91"/>
      <c r="EH434" s="1"/>
      <c r="EI434" s="311"/>
      <c r="EN434" s="190"/>
      <c r="EQ434" s="76"/>
      <c r="ER434" s="91"/>
      <c r="ET434" s="1"/>
      <c r="EU434" s="311"/>
      <c r="EZ434" s="190"/>
      <c r="FC434" s="76"/>
      <c r="FD434" s="91"/>
      <c r="FF434" s="1"/>
      <c r="FG434" s="311"/>
      <c r="FL434" s="190"/>
      <c r="FO434" s="76"/>
      <c r="FP434" s="91"/>
      <c r="FR434" s="1"/>
      <c r="FS434" s="311"/>
      <c r="FX434" s="190"/>
      <c r="GA434" s="76"/>
      <c r="GB434" s="91"/>
      <c r="GD434" s="1"/>
      <c r="GE434" s="311"/>
      <c r="GJ434" s="190"/>
      <c r="GM434" s="76"/>
      <c r="GN434" s="91"/>
      <c r="GP434" s="1"/>
      <c r="GQ434" s="311"/>
      <c r="GV434" s="190"/>
      <c r="GY434" s="76"/>
      <c r="GZ434" s="91"/>
      <c r="HB434" s="1"/>
      <c r="HC434" s="311"/>
      <c r="HH434" s="190"/>
      <c r="IL434" s="1"/>
      <c r="IX434" s="1"/>
    </row>
    <row r="435" spans="3:258" x14ac:dyDescent="0.6">
      <c r="C435" s="59"/>
      <c r="D435" s="269"/>
      <c r="E435" s="28"/>
      <c r="F435" s="57"/>
      <c r="G435" s="28"/>
      <c r="H435" s="152"/>
      <c r="I435" s="158"/>
      <c r="J435" s="28"/>
      <c r="L435" s="190"/>
      <c r="O435" s="59"/>
      <c r="P435" s="159"/>
      <c r="Q435" s="99"/>
      <c r="R435" s="57"/>
      <c r="S435" s="28"/>
      <c r="T435" s="152"/>
      <c r="U435" s="265"/>
      <c r="X435" s="190"/>
      <c r="AA435" s="162"/>
      <c r="AB435" s="163"/>
      <c r="AF435" s="160"/>
      <c r="AG435" s="266"/>
      <c r="AH435" s="28"/>
      <c r="AJ435" s="190"/>
      <c r="AM435" s="162"/>
      <c r="AN435" s="163"/>
      <c r="AO435" s="99"/>
      <c r="AR435" s="160"/>
      <c r="AS435" s="266"/>
      <c r="AT435" s="28"/>
      <c r="AV435" s="190"/>
      <c r="AY435" s="162"/>
      <c r="AZ435" s="163"/>
      <c r="BD435" s="160"/>
      <c r="BE435" s="161"/>
      <c r="BF435" s="28"/>
      <c r="BH435" s="190"/>
      <c r="BK435" s="162">
        <v>46177</v>
      </c>
      <c r="BL435" s="163">
        <v>0.104</v>
      </c>
      <c r="BP435" s="160">
        <v>46105</v>
      </c>
      <c r="BQ435" s="161">
        <v>0.1</v>
      </c>
      <c r="BR435" s="28"/>
      <c r="BT435" s="190">
        <f t="shared" si="160"/>
        <v>-1.4999999999999999E-2</v>
      </c>
      <c r="BW435" s="162"/>
      <c r="BX435" s="163"/>
      <c r="CB435" s="160"/>
      <c r="CC435" s="161"/>
      <c r="CD435" s="28"/>
      <c r="CF435" s="190"/>
      <c r="CI435" s="76"/>
      <c r="CJ435" s="91"/>
      <c r="CL435" s="1"/>
      <c r="CM435" s="311"/>
      <c r="CR435" s="190"/>
      <c r="CU435" s="76"/>
      <c r="CV435" s="91"/>
      <c r="CX435" s="1"/>
      <c r="CY435" s="311"/>
      <c r="DD435" s="190"/>
      <c r="DG435" s="76"/>
      <c r="DH435" s="91"/>
      <c r="DJ435" s="1"/>
      <c r="DK435" s="311"/>
      <c r="DP435" s="190"/>
      <c r="DS435" s="76"/>
      <c r="DT435" s="91"/>
      <c r="DV435" s="1"/>
      <c r="DW435" s="311"/>
      <c r="EB435" s="190"/>
      <c r="EE435" s="76"/>
      <c r="EF435" s="91"/>
      <c r="EH435" s="1"/>
      <c r="EI435" s="311"/>
      <c r="EN435" s="190"/>
      <c r="EQ435" s="76"/>
      <c r="ER435" s="91"/>
      <c r="ET435" s="1"/>
      <c r="EU435" s="311"/>
      <c r="EZ435" s="190"/>
      <c r="FC435" s="76"/>
      <c r="FD435" s="91"/>
      <c r="FF435" s="1"/>
      <c r="FG435" s="311"/>
      <c r="FL435" s="190"/>
      <c r="FO435" s="76"/>
      <c r="FP435" s="91"/>
      <c r="FR435" s="1"/>
      <c r="FS435" s="311"/>
      <c r="FX435" s="190"/>
      <c r="GA435" s="76"/>
      <c r="GB435" s="91"/>
      <c r="GD435" s="1"/>
      <c r="GE435" s="311"/>
      <c r="GJ435" s="190"/>
      <c r="GM435" s="76"/>
      <c r="GN435" s="91"/>
      <c r="GP435" s="1"/>
      <c r="GQ435" s="311"/>
      <c r="GV435" s="190"/>
      <c r="GY435" s="76"/>
      <c r="GZ435" s="91"/>
      <c r="HB435" s="1"/>
      <c r="HC435" s="311"/>
      <c r="HH435" s="190"/>
      <c r="IL435" s="1"/>
      <c r="IX435" s="1"/>
    </row>
    <row r="436" spans="3:258" x14ac:dyDescent="0.6">
      <c r="C436" s="59"/>
      <c r="D436" s="269"/>
      <c r="E436" s="28"/>
      <c r="F436" s="57"/>
      <c r="G436" s="28"/>
      <c r="H436" s="152"/>
      <c r="I436" s="158"/>
      <c r="J436" s="28"/>
      <c r="L436" s="190"/>
      <c r="O436" s="59"/>
      <c r="P436" s="159"/>
      <c r="Q436" s="99"/>
      <c r="R436" s="57"/>
      <c r="S436" s="28"/>
      <c r="T436" s="152"/>
      <c r="U436" s="265"/>
      <c r="X436" s="190"/>
      <c r="AA436" s="162"/>
      <c r="AB436" s="163"/>
      <c r="AF436" s="160"/>
      <c r="AG436" s="266"/>
      <c r="AH436" s="28"/>
      <c r="AJ436" s="190"/>
      <c r="AM436" s="162"/>
      <c r="AN436" s="163"/>
      <c r="AO436" s="99"/>
      <c r="AR436" s="160"/>
      <c r="AS436" s="266"/>
      <c r="AT436" s="28"/>
      <c r="AV436" s="190"/>
      <c r="AY436" s="162"/>
      <c r="AZ436" s="163"/>
      <c r="BD436" s="160"/>
      <c r="BE436" s="161"/>
      <c r="BF436" s="28"/>
      <c r="BH436" s="190"/>
      <c r="BK436" s="162">
        <v>46178</v>
      </c>
      <c r="BL436" s="163">
        <v>0.28699999999999998</v>
      </c>
      <c r="BP436" s="160">
        <v>46107</v>
      </c>
      <c r="BQ436" s="161">
        <v>5.2999999999999999E-2</v>
      </c>
      <c r="BR436" s="28"/>
      <c r="BT436" s="190">
        <f t="shared" si="160"/>
        <v>-6.9999999999999993E-3</v>
      </c>
      <c r="BW436" s="162"/>
      <c r="BX436" s="163"/>
      <c r="CB436" s="160"/>
      <c r="CC436" s="161"/>
      <c r="CD436" s="28"/>
      <c r="CF436" s="190"/>
      <c r="CI436" s="76"/>
      <c r="CJ436" s="91"/>
      <c r="CL436" s="1"/>
      <c r="CM436" s="311"/>
      <c r="CR436" s="190"/>
      <c r="CU436" s="76"/>
      <c r="CV436" s="91"/>
      <c r="CX436" s="1"/>
      <c r="CY436" s="311"/>
      <c r="DD436" s="190"/>
      <c r="DG436" s="76"/>
      <c r="DH436" s="91"/>
      <c r="DJ436" s="1"/>
      <c r="DK436" s="311"/>
      <c r="DP436" s="190"/>
      <c r="DS436" s="76"/>
      <c r="DT436" s="91"/>
      <c r="DV436" s="1"/>
      <c r="DW436" s="311"/>
      <c r="EB436" s="190"/>
      <c r="EE436" s="76"/>
      <c r="EF436" s="91"/>
      <c r="EH436" s="1"/>
      <c r="EI436" s="311"/>
      <c r="EN436" s="190"/>
      <c r="EQ436" s="76"/>
      <c r="ER436" s="91"/>
      <c r="ET436" s="1"/>
      <c r="EU436" s="311"/>
      <c r="EZ436" s="190"/>
      <c r="FC436" s="76"/>
      <c r="FD436" s="91"/>
      <c r="FF436" s="1"/>
      <c r="FG436" s="311"/>
      <c r="FL436" s="190"/>
      <c r="FO436" s="76"/>
      <c r="FP436" s="91"/>
      <c r="FR436" s="1"/>
      <c r="FS436" s="311"/>
      <c r="FX436" s="190"/>
      <c r="GA436" s="76"/>
      <c r="GB436" s="91"/>
      <c r="GD436" s="1"/>
      <c r="GE436" s="311"/>
      <c r="GJ436" s="190"/>
      <c r="GM436" s="76"/>
      <c r="GN436" s="91"/>
      <c r="GP436" s="1"/>
      <c r="GQ436" s="311"/>
      <c r="GV436" s="190"/>
      <c r="GY436" s="76"/>
      <c r="GZ436" s="91"/>
      <c r="HB436" s="1"/>
      <c r="HC436" s="311"/>
      <c r="HH436" s="190"/>
      <c r="IL436" s="1"/>
      <c r="IX436" s="1"/>
    </row>
    <row r="437" spans="3:258" x14ac:dyDescent="0.6">
      <c r="C437" s="59"/>
      <c r="D437" s="269"/>
      <c r="E437" s="28"/>
      <c r="F437" s="57"/>
      <c r="G437" s="28"/>
      <c r="H437" s="152"/>
      <c r="I437" s="158"/>
      <c r="J437" s="28"/>
      <c r="L437" s="190"/>
      <c r="O437" s="59"/>
      <c r="P437" s="159"/>
      <c r="Q437" s="99"/>
      <c r="R437" s="57"/>
      <c r="S437" s="28"/>
      <c r="T437" s="152"/>
      <c r="U437" s="265"/>
      <c r="X437" s="190"/>
      <c r="AA437" s="162"/>
      <c r="AB437" s="163"/>
      <c r="AF437" s="160"/>
      <c r="AG437" s="266"/>
      <c r="AH437" s="28"/>
      <c r="AJ437" s="190"/>
      <c r="AM437" s="162"/>
      <c r="AN437" s="163"/>
      <c r="AO437" s="99"/>
      <c r="AR437" s="160"/>
      <c r="AS437" s="266"/>
      <c r="AT437" s="28"/>
      <c r="AV437" s="190"/>
      <c r="AY437" s="162"/>
      <c r="AZ437" s="163"/>
      <c r="BD437" s="160"/>
      <c r="BE437" s="161"/>
      <c r="BF437" s="28"/>
      <c r="BH437" s="190"/>
      <c r="BK437" s="162">
        <v>46181</v>
      </c>
      <c r="BL437" s="163">
        <v>0.14899999999999999</v>
      </c>
      <c r="BP437" s="160">
        <v>46108</v>
      </c>
      <c r="BQ437" s="161">
        <v>8.5999999999999993E-2</v>
      </c>
      <c r="BR437" s="28"/>
      <c r="BT437" s="190">
        <f t="shared" si="160"/>
        <v>-1.3999999999999999E-2</v>
      </c>
      <c r="BW437" s="162"/>
      <c r="BX437" s="163"/>
      <c r="CB437" s="160"/>
      <c r="CC437" s="161"/>
      <c r="CD437" s="28"/>
      <c r="CF437" s="190"/>
      <c r="CI437" s="76"/>
      <c r="CJ437" s="91"/>
      <c r="CL437" s="1"/>
      <c r="CM437" s="311"/>
      <c r="CR437" s="190"/>
      <c r="CU437" s="76"/>
      <c r="CV437" s="91"/>
      <c r="CX437" s="1"/>
      <c r="CY437" s="311"/>
      <c r="DD437" s="190"/>
      <c r="DG437" s="76"/>
      <c r="DH437" s="91"/>
      <c r="DJ437" s="1"/>
      <c r="DK437" s="311"/>
      <c r="DP437" s="190"/>
      <c r="DS437" s="76"/>
      <c r="DT437" s="91"/>
      <c r="DV437" s="1"/>
      <c r="DW437" s="311"/>
      <c r="EB437" s="190"/>
      <c r="EE437" s="76"/>
      <c r="EF437" s="91"/>
      <c r="EH437" s="1"/>
      <c r="EI437" s="311"/>
      <c r="EN437" s="190"/>
      <c r="EQ437" s="76"/>
      <c r="ER437" s="91"/>
      <c r="ET437" s="1"/>
      <c r="EU437" s="311"/>
      <c r="EZ437" s="190"/>
      <c r="FC437" s="76"/>
      <c r="FD437" s="91"/>
      <c r="FF437" s="1"/>
      <c r="FG437" s="311"/>
      <c r="FL437" s="190"/>
      <c r="FO437" s="76"/>
      <c r="FP437" s="91"/>
      <c r="FR437" s="1"/>
      <c r="FS437" s="311"/>
      <c r="FX437" s="190"/>
      <c r="GA437" s="76"/>
      <c r="GB437" s="91"/>
      <c r="GD437" s="1"/>
      <c r="GE437" s="311"/>
      <c r="GJ437" s="190"/>
      <c r="GM437" s="76"/>
      <c r="GN437" s="91"/>
      <c r="GP437" s="1"/>
      <c r="GQ437" s="311"/>
      <c r="GV437" s="190"/>
      <c r="GY437" s="76"/>
      <c r="GZ437" s="91"/>
      <c r="HB437" s="1"/>
      <c r="HC437" s="311"/>
      <c r="HH437" s="190"/>
      <c r="IL437" s="1"/>
      <c r="IX437" s="1"/>
    </row>
    <row r="438" spans="3:258" x14ac:dyDescent="0.6">
      <c r="C438" s="59"/>
      <c r="D438" s="269"/>
      <c r="E438" s="28"/>
      <c r="F438" s="57"/>
      <c r="G438" s="28"/>
      <c r="H438" s="152"/>
      <c r="I438" s="158"/>
      <c r="J438" s="28"/>
      <c r="L438" s="190"/>
      <c r="O438" s="59"/>
      <c r="P438" s="159"/>
      <c r="Q438" s="99"/>
      <c r="R438" s="57"/>
      <c r="S438" s="28"/>
      <c r="T438" s="152"/>
      <c r="U438" s="265"/>
      <c r="X438" s="190"/>
      <c r="AA438" s="162"/>
      <c r="AB438" s="163"/>
      <c r="AF438" s="160"/>
      <c r="AG438" s="266"/>
      <c r="AH438" s="28"/>
      <c r="AJ438" s="190"/>
      <c r="AM438" s="162"/>
      <c r="AN438" s="163"/>
      <c r="AO438" s="99"/>
      <c r="AR438" s="160"/>
      <c r="AS438" s="266"/>
      <c r="AT438" s="28"/>
      <c r="AV438" s="190"/>
      <c r="AY438" s="162"/>
      <c r="AZ438" s="163"/>
      <c r="BD438" s="160"/>
      <c r="BE438" s="161"/>
      <c r="BF438" s="28"/>
      <c r="BH438" s="190"/>
      <c r="BK438" s="162">
        <v>46182</v>
      </c>
      <c r="BL438" s="163">
        <v>8.6999999999999994E-2</v>
      </c>
      <c r="BP438" s="160">
        <v>46111</v>
      </c>
      <c r="BQ438" s="161">
        <v>3.7999999999999999E-2</v>
      </c>
      <c r="BR438" s="28"/>
      <c r="BT438" s="190">
        <f t="shared" si="160"/>
        <v>-5.9999999999999984E-3</v>
      </c>
      <c r="BW438" s="162"/>
      <c r="BX438" s="163"/>
      <c r="CB438" s="160"/>
      <c r="CC438" s="161"/>
      <c r="CD438" s="28"/>
      <c r="CF438" s="190"/>
      <c r="CI438" s="76"/>
      <c r="CJ438" s="91"/>
      <c r="CL438" s="1"/>
      <c r="CM438" s="311"/>
      <c r="CR438" s="190"/>
      <c r="CU438" s="76"/>
      <c r="CV438" s="91"/>
      <c r="CX438" s="1"/>
      <c r="CY438" s="311"/>
      <c r="DD438" s="190"/>
      <c r="DG438" s="76"/>
      <c r="DH438" s="91"/>
      <c r="DJ438" s="1"/>
      <c r="DK438" s="311"/>
      <c r="DP438" s="190"/>
      <c r="DS438" s="76"/>
      <c r="DT438" s="91"/>
      <c r="DV438" s="1"/>
      <c r="DW438" s="311"/>
      <c r="EB438" s="190"/>
      <c r="EE438" s="76"/>
      <c r="EF438" s="91"/>
      <c r="EH438" s="1"/>
      <c r="EI438" s="311"/>
      <c r="EN438" s="190"/>
      <c r="EQ438" s="76"/>
      <c r="ER438" s="91"/>
      <c r="ET438" s="1"/>
      <c r="EU438" s="311"/>
      <c r="EZ438" s="190"/>
      <c r="FC438" s="76"/>
      <c r="FD438" s="91"/>
      <c r="FF438" s="1"/>
      <c r="FG438" s="311"/>
      <c r="FL438" s="190"/>
      <c r="FO438" s="76"/>
      <c r="FP438" s="91"/>
      <c r="FR438" s="1"/>
      <c r="FS438" s="311"/>
      <c r="FX438" s="190"/>
      <c r="GA438" s="76"/>
      <c r="GB438" s="91"/>
      <c r="GD438" s="1"/>
      <c r="GE438" s="311"/>
      <c r="GJ438" s="190"/>
      <c r="GM438" s="76"/>
      <c r="GN438" s="91"/>
      <c r="GP438" s="1"/>
      <c r="GQ438" s="311"/>
      <c r="GV438" s="190"/>
      <c r="GY438" s="76"/>
      <c r="GZ438" s="91"/>
      <c r="HB438" s="1"/>
      <c r="HC438" s="311"/>
      <c r="HH438" s="190"/>
      <c r="IL438" s="1"/>
      <c r="IX438" s="1"/>
    </row>
    <row r="439" spans="3:258" x14ac:dyDescent="0.6">
      <c r="C439" s="59"/>
      <c r="D439" s="269"/>
      <c r="E439" s="28"/>
      <c r="F439" s="57"/>
      <c r="G439" s="28"/>
      <c r="H439" s="152"/>
      <c r="I439" s="158"/>
      <c r="J439" s="28"/>
      <c r="L439" s="190"/>
      <c r="O439" s="59"/>
      <c r="P439" s="159"/>
      <c r="Q439" s="99"/>
      <c r="R439" s="57"/>
      <c r="S439" s="28"/>
      <c r="T439" s="152"/>
      <c r="U439" s="265"/>
      <c r="X439" s="190"/>
      <c r="AA439" s="162"/>
      <c r="AB439" s="163"/>
      <c r="AF439" s="160"/>
      <c r="AG439" s="266"/>
      <c r="AH439" s="28"/>
      <c r="AJ439" s="190"/>
      <c r="AM439" s="162"/>
      <c r="AN439" s="163"/>
      <c r="AO439" s="99"/>
      <c r="AR439" s="160"/>
      <c r="AS439" s="266"/>
      <c r="AT439" s="28"/>
      <c r="AV439" s="190"/>
      <c r="AY439" s="162"/>
      <c r="AZ439" s="163"/>
      <c r="BD439" s="160"/>
      <c r="BE439" s="161"/>
      <c r="BF439" s="28"/>
      <c r="BH439" s="190"/>
      <c r="BK439" s="162">
        <v>46183</v>
      </c>
      <c r="BL439" s="163">
        <v>0.155</v>
      </c>
      <c r="BP439" s="160">
        <v>46112</v>
      </c>
      <c r="BQ439" s="161">
        <v>0.26400000000000001</v>
      </c>
      <c r="BR439" s="28"/>
      <c r="BT439" s="190">
        <f t="shared" si="160"/>
        <v>-3.7000000000000005E-2</v>
      </c>
      <c r="BW439" s="162"/>
      <c r="BX439" s="163"/>
      <c r="CB439" s="160"/>
      <c r="CC439" s="161"/>
      <c r="CD439" s="28"/>
      <c r="CF439" s="190"/>
      <c r="CI439" s="76"/>
      <c r="CJ439" s="91"/>
      <c r="CL439" s="1"/>
      <c r="CM439" s="311"/>
      <c r="CR439" s="190"/>
      <c r="CU439" s="76"/>
      <c r="CV439" s="91"/>
      <c r="CX439" s="1"/>
      <c r="CY439" s="311"/>
      <c r="DD439" s="190"/>
      <c r="DG439" s="76"/>
      <c r="DH439" s="91"/>
      <c r="DJ439" s="1"/>
      <c r="DK439" s="311"/>
      <c r="DP439" s="190"/>
      <c r="DS439" s="76"/>
      <c r="DT439" s="91"/>
      <c r="DV439" s="1"/>
      <c r="DW439" s="311"/>
      <c r="EB439" s="190"/>
      <c r="EE439" s="76"/>
      <c r="EF439" s="91"/>
      <c r="EH439" s="1"/>
      <c r="EI439" s="311"/>
      <c r="EN439" s="190"/>
      <c r="EQ439" s="76"/>
      <c r="ER439" s="91"/>
      <c r="ET439" s="1"/>
      <c r="EU439" s="311"/>
      <c r="EZ439" s="190"/>
      <c r="FC439" s="76"/>
      <c r="FD439" s="91"/>
      <c r="FF439" s="1"/>
      <c r="FG439" s="311"/>
      <c r="FL439" s="190"/>
      <c r="FO439" s="76"/>
      <c r="FP439" s="91"/>
      <c r="FR439" s="1"/>
      <c r="FS439" s="311"/>
      <c r="FX439" s="190"/>
      <c r="GA439" s="76"/>
      <c r="GB439" s="91"/>
      <c r="GD439" s="1"/>
      <c r="GE439" s="311"/>
      <c r="GJ439" s="190"/>
      <c r="GM439" s="76"/>
      <c r="GN439" s="91"/>
      <c r="GP439" s="1"/>
      <c r="GQ439" s="311"/>
      <c r="GV439" s="190"/>
      <c r="GY439" s="76"/>
      <c r="GZ439" s="91"/>
      <c r="HB439" s="1"/>
      <c r="HC439" s="311"/>
      <c r="HH439" s="190"/>
      <c r="IL439" s="1"/>
      <c r="IX439" s="1"/>
    </row>
    <row r="440" spans="3:258" x14ac:dyDescent="0.6">
      <c r="C440" s="59"/>
      <c r="D440" s="269"/>
      <c r="E440" s="28"/>
      <c r="F440" s="57"/>
      <c r="G440" s="28"/>
      <c r="H440" s="152"/>
      <c r="I440" s="158"/>
      <c r="J440" s="28"/>
      <c r="L440" s="190"/>
      <c r="O440" s="59"/>
      <c r="P440" s="159"/>
      <c r="Q440" s="99"/>
      <c r="R440" s="57"/>
      <c r="S440" s="28"/>
      <c r="T440" s="152"/>
      <c r="U440" s="265"/>
      <c r="X440" s="190"/>
      <c r="AA440" s="162"/>
      <c r="AB440" s="163"/>
      <c r="AF440" s="160"/>
      <c r="AG440" s="266"/>
      <c r="AH440" s="28"/>
      <c r="AJ440" s="190"/>
      <c r="AM440" s="162"/>
      <c r="AN440" s="163"/>
      <c r="AO440" s="99"/>
      <c r="AR440" s="160"/>
      <c r="AS440" s="266"/>
      <c r="AT440" s="28"/>
      <c r="AV440" s="190"/>
      <c r="AY440" s="162"/>
      <c r="AZ440" s="163"/>
      <c r="BD440" s="160"/>
      <c r="BE440" s="161"/>
      <c r="BF440" s="28"/>
      <c r="BH440" s="190"/>
      <c r="BK440" s="162">
        <v>46184</v>
      </c>
      <c r="BL440" s="163">
        <v>0.10100000000000001</v>
      </c>
      <c r="BP440" s="160">
        <v>46113</v>
      </c>
      <c r="BQ440" s="161">
        <v>0.127</v>
      </c>
      <c r="BR440" s="28"/>
      <c r="BT440" s="190">
        <f t="shared" si="160"/>
        <v>-1.8000000000000002E-2</v>
      </c>
      <c r="BW440" s="162"/>
      <c r="BX440" s="163"/>
      <c r="CB440" s="160"/>
      <c r="CC440" s="161"/>
      <c r="CD440" s="28"/>
      <c r="CF440" s="190"/>
      <c r="CI440" s="76"/>
      <c r="CJ440" s="91"/>
      <c r="CL440" s="1"/>
      <c r="CM440" s="311"/>
      <c r="CR440" s="190"/>
      <c r="CU440" s="76"/>
      <c r="CV440" s="91"/>
      <c r="CX440" s="1"/>
      <c r="CY440" s="311"/>
      <c r="DD440" s="190"/>
      <c r="DG440" s="76"/>
      <c r="DH440" s="91"/>
      <c r="DJ440" s="1"/>
      <c r="DK440" s="311"/>
      <c r="DP440" s="190"/>
      <c r="DS440" s="76"/>
      <c r="DT440" s="91"/>
      <c r="DV440" s="1"/>
      <c r="DW440" s="311"/>
      <c r="EB440" s="190"/>
      <c r="EE440" s="76"/>
      <c r="EF440" s="91"/>
      <c r="EH440" s="1"/>
      <c r="EI440" s="311"/>
      <c r="EN440" s="190"/>
      <c r="EQ440" s="76"/>
      <c r="ER440" s="91"/>
      <c r="ET440" s="1"/>
      <c r="EU440" s="311"/>
      <c r="EZ440" s="190"/>
      <c r="FC440" s="76"/>
      <c r="FD440" s="91"/>
      <c r="FF440" s="1"/>
      <c r="FG440" s="311"/>
      <c r="FL440" s="190"/>
      <c r="FO440" s="76"/>
      <c r="FP440" s="91"/>
      <c r="FR440" s="1"/>
      <c r="FS440" s="311"/>
      <c r="FX440" s="190"/>
      <c r="GA440" s="76"/>
      <c r="GB440" s="91"/>
      <c r="GD440" s="1"/>
      <c r="GE440" s="311"/>
      <c r="GJ440" s="190"/>
      <c r="GM440" s="76"/>
      <c r="GN440" s="91"/>
      <c r="GP440" s="1"/>
      <c r="GQ440" s="311"/>
      <c r="GV440" s="190"/>
      <c r="GY440" s="76"/>
      <c r="GZ440" s="91"/>
      <c r="HB440" s="1"/>
      <c r="HC440" s="311"/>
      <c r="HH440" s="190"/>
      <c r="IL440" s="1"/>
      <c r="IX440" s="1"/>
    </row>
    <row r="441" spans="3:258" x14ac:dyDescent="0.6">
      <c r="C441" s="59"/>
      <c r="D441" s="269"/>
      <c r="E441" s="28"/>
      <c r="F441" s="57"/>
      <c r="G441" s="28"/>
      <c r="H441" s="152"/>
      <c r="I441" s="158"/>
      <c r="J441" s="28"/>
      <c r="L441" s="190"/>
      <c r="O441" s="59"/>
      <c r="P441" s="159"/>
      <c r="Q441" s="99"/>
      <c r="R441" s="57"/>
      <c r="S441" s="28"/>
      <c r="T441" s="152"/>
      <c r="U441" s="265"/>
      <c r="X441" s="190"/>
      <c r="AA441" s="162"/>
      <c r="AB441" s="163"/>
      <c r="AF441" s="160"/>
      <c r="AG441" s="266"/>
      <c r="AH441" s="28"/>
      <c r="AJ441" s="190"/>
      <c r="AM441" s="162"/>
      <c r="AN441" s="163"/>
      <c r="AO441" s="99"/>
      <c r="AR441" s="160"/>
      <c r="AS441" s="266"/>
      <c r="AT441" s="28"/>
      <c r="AV441" s="190"/>
      <c r="AY441" s="162"/>
      <c r="AZ441" s="163"/>
      <c r="BD441" s="160"/>
      <c r="BE441" s="161"/>
      <c r="BF441" s="28"/>
      <c r="BH441" s="190"/>
      <c r="BK441" s="162">
        <v>46185</v>
      </c>
      <c r="BL441" s="163">
        <v>0.25900000000000001</v>
      </c>
      <c r="BP441" s="160">
        <v>46114</v>
      </c>
      <c r="BQ441" s="161">
        <v>9.7000000000000003E-2</v>
      </c>
      <c r="BR441" s="28"/>
      <c r="BT441" s="190">
        <f t="shared" si="160"/>
        <v>0.16700000000000001</v>
      </c>
      <c r="BW441" s="162"/>
      <c r="BX441" s="163"/>
      <c r="CB441" s="160"/>
      <c r="CC441" s="161"/>
      <c r="CD441" s="28"/>
      <c r="CF441" s="190"/>
      <c r="CI441" s="76"/>
      <c r="CJ441" s="91"/>
      <c r="CL441" s="1"/>
      <c r="CM441" s="311"/>
      <c r="CR441" s="190"/>
      <c r="CU441" s="76"/>
      <c r="CV441" s="91"/>
      <c r="CX441" s="1"/>
      <c r="CY441" s="311"/>
      <c r="DD441" s="190"/>
      <c r="DG441" s="76"/>
      <c r="DH441" s="91"/>
      <c r="DJ441" s="1"/>
      <c r="DK441" s="311"/>
      <c r="DP441" s="190"/>
      <c r="DS441" s="76"/>
      <c r="DT441" s="91"/>
      <c r="DV441" s="1"/>
      <c r="DW441" s="311"/>
      <c r="EB441" s="190"/>
      <c r="EE441" s="76"/>
      <c r="EF441" s="91"/>
      <c r="EH441" s="1"/>
      <c r="EI441" s="311"/>
      <c r="EN441" s="190"/>
      <c r="EQ441" s="76"/>
      <c r="ER441" s="91"/>
      <c r="ET441" s="1"/>
      <c r="EU441" s="311"/>
      <c r="EZ441" s="190"/>
      <c r="FC441" s="76"/>
      <c r="FD441" s="91"/>
      <c r="FF441" s="1"/>
      <c r="FG441" s="311"/>
      <c r="FL441" s="190"/>
      <c r="FO441" s="76"/>
      <c r="FP441" s="91"/>
      <c r="FR441" s="1"/>
      <c r="FS441" s="311"/>
      <c r="FX441" s="190"/>
      <c r="GA441" s="76"/>
      <c r="GB441" s="91"/>
      <c r="GD441" s="1"/>
      <c r="GE441" s="311"/>
      <c r="GJ441" s="190"/>
      <c r="GM441" s="76"/>
      <c r="GN441" s="91"/>
      <c r="GP441" s="1"/>
      <c r="GQ441" s="311"/>
      <c r="GV441" s="190"/>
      <c r="GY441" s="76"/>
      <c r="GZ441" s="91"/>
      <c r="HB441" s="1"/>
      <c r="HC441" s="311"/>
      <c r="HH441" s="190"/>
      <c r="IL441" s="1"/>
      <c r="IX441" s="1"/>
    </row>
    <row r="442" spans="3:258" x14ac:dyDescent="0.6">
      <c r="C442" s="59"/>
      <c r="D442" s="269"/>
      <c r="E442" s="28"/>
      <c r="F442" s="57"/>
      <c r="G442" s="28"/>
      <c r="H442" s="152"/>
      <c r="I442" s="158"/>
      <c r="J442" s="28"/>
      <c r="L442" s="190"/>
      <c r="O442" s="59"/>
      <c r="P442" s="159"/>
      <c r="Q442" s="99"/>
      <c r="R442" s="57"/>
      <c r="S442" s="28"/>
      <c r="T442" s="152"/>
      <c r="U442" s="265"/>
      <c r="X442" s="190"/>
      <c r="AA442" s="162"/>
      <c r="AB442" s="163"/>
      <c r="AF442" s="160"/>
      <c r="AG442" s="266"/>
      <c r="AH442" s="28"/>
      <c r="AJ442" s="190"/>
      <c r="AM442" s="162"/>
      <c r="AN442" s="163"/>
      <c r="AO442" s="99"/>
      <c r="AR442" s="160"/>
      <c r="AS442" s="266"/>
      <c r="AT442" s="28"/>
      <c r="AV442" s="190"/>
      <c r="AY442" s="162"/>
      <c r="AZ442" s="163"/>
      <c r="BD442" s="160"/>
      <c r="BE442" s="161"/>
      <c r="BF442" s="28"/>
      <c r="BH442" s="190"/>
      <c r="BK442" s="162">
        <v>46188</v>
      </c>
      <c r="BL442" s="163">
        <v>0.35899999999999999</v>
      </c>
      <c r="BP442" s="160">
        <v>46118</v>
      </c>
      <c r="BQ442" s="161">
        <v>0.23200000000000001</v>
      </c>
      <c r="BR442" s="28"/>
      <c r="BT442" s="190">
        <f t="shared" si="160"/>
        <v>-0.21600000000000003</v>
      </c>
      <c r="BW442" s="162"/>
      <c r="BX442" s="163"/>
      <c r="CB442" s="160"/>
      <c r="CC442" s="161"/>
      <c r="CD442" s="28"/>
      <c r="CF442" s="190"/>
      <c r="CI442" s="76"/>
      <c r="CJ442" s="91"/>
      <c r="CL442" s="1"/>
      <c r="CM442" s="311"/>
      <c r="CR442" s="190"/>
      <c r="CU442" s="76"/>
      <c r="CV442" s="91"/>
      <c r="CX442" s="1"/>
      <c r="CY442" s="311"/>
      <c r="DD442" s="190"/>
      <c r="DG442" s="76"/>
      <c r="DH442" s="91"/>
      <c r="DJ442" s="1"/>
      <c r="DK442" s="311"/>
      <c r="DP442" s="190"/>
      <c r="DS442" s="76"/>
      <c r="DT442" s="91"/>
      <c r="DV442" s="1"/>
      <c r="DW442" s="311"/>
      <c r="EB442" s="190"/>
      <c r="EE442" s="76"/>
      <c r="EF442" s="91"/>
      <c r="EH442" s="1"/>
      <c r="EI442" s="311"/>
      <c r="EN442" s="190"/>
      <c r="EQ442" s="76"/>
      <c r="ER442" s="91"/>
      <c r="ET442" s="1"/>
      <c r="EU442" s="311"/>
      <c r="EZ442" s="190"/>
      <c r="FC442" s="76"/>
      <c r="FD442" s="91"/>
      <c r="FF442" s="1"/>
      <c r="FG442" s="311"/>
      <c r="FL442" s="190"/>
      <c r="FO442" s="76"/>
      <c r="FP442" s="91"/>
      <c r="FR442" s="1"/>
      <c r="FS442" s="311"/>
      <c r="FX442" s="190"/>
      <c r="GA442" s="76"/>
      <c r="GB442" s="91"/>
      <c r="GD442" s="1"/>
      <c r="GE442" s="311"/>
      <c r="GJ442" s="190"/>
      <c r="GM442" s="76"/>
      <c r="GN442" s="91"/>
      <c r="GP442" s="1"/>
      <c r="GQ442" s="311"/>
      <c r="GV442" s="190"/>
      <c r="GY442" s="76"/>
      <c r="GZ442" s="91"/>
      <c r="HB442" s="1"/>
      <c r="HC442" s="311"/>
      <c r="HH442" s="190"/>
      <c r="IL442" s="1"/>
      <c r="IX442" s="1"/>
    </row>
    <row r="443" spans="3:258" x14ac:dyDescent="0.6">
      <c r="C443" s="59"/>
      <c r="D443" s="269"/>
      <c r="E443" s="28"/>
      <c r="F443" s="57"/>
      <c r="G443" s="28"/>
      <c r="H443" s="152"/>
      <c r="I443" s="158"/>
      <c r="J443" s="28"/>
      <c r="L443" s="190"/>
      <c r="O443" s="59"/>
      <c r="P443" s="159"/>
      <c r="Q443" s="99"/>
      <c r="R443" s="57"/>
      <c r="S443" s="28"/>
      <c r="T443" s="152"/>
      <c r="U443" s="265"/>
      <c r="X443" s="190"/>
      <c r="AA443" s="162"/>
      <c r="AB443" s="163"/>
      <c r="AF443" s="160"/>
      <c r="AG443" s="266"/>
      <c r="AH443" s="28"/>
      <c r="AJ443" s="190"/>
      <c r="AM443" s="162"/>
      <c r="AN443" s="163"/>
      <c r="AO443" s="99"/>
      <c r="AR443" s="160"/>
      <c r="AS443" s="266"/>
      <c r="AT443" s="28"/>
      <c r="AV443" s="190"/>
      <c r="AY443" s="162"/>
      <c r="AZ443" s="163"/>
      <c r="BD443" s="160"/>
      <c r="BE443" s="161"/>
      <c r="BF443" s="28"/>
      <c r="BH443" s="190"/>
      <c r="BK443" s="162">
        <v>46189</v>
      </c>
      <c r="BL443" s="163">
        <v>0.14699999999999999</v>
      </c>
      <c r="BP443" s="160">
        <v>46119</v>
      </c>
      <c r="BQ443" s="161">
        <v>0.16</v>
      </c>
      <c r="BR443" s="28"/>
      <c r="BT443" s="190">
        <f t="shared" si="160"/>
        <v>-2.2999999999999993E-2</v>
      </c>
      <c r="BW443" s="162"/>
      <c r="BX443" s="163"/>
      <c r="CB443" s="160"/>
      <c r="CC443" s="161"/>
      <c r="CD443" s="28"/>
      <c r="CF443" s="190"/>
      <c r="CI443" s="76"/>
      <c r="CJ443" s="91"/>
      <c r="CL443" s="1"/>
      <c r="CM443" s="311"/>
      <c r="CR443" s="190"/>
      <c r="CU443" s="76"/>
      <c r="CV443" s="91"/>
      <c r="CX443" s="1"/>
      <c r="CY443" s="311"/>
      <c r="DD443" s="190"/>
      <c r="DG443" s="76"/>
      <c r="DH443" s="91"/>
      <c r="DJ443" s="1"/>
      <c r="DK443" s="311"/>
      <c r="DP443" s="190"/>
      <c r="DS443" s="76"/>
      <c r="DT443" s="91"/>
      <c r="DV443" s="1"/>
      <c r="DW443" s="311"/>
      <c r="EB443" s="190"/>
      <c r="EE443" s="76"/>
      <c r="EF443" s="91"/>
      <c r="EH443" s="1"/>
      <c r="EI443" s="311"/>
      <c r="EN443" s="190"/>
      <c r="EQ443" s="76"/>
      <c r="ER443" s="91"/>
      <c r="ET443" s="1"/>
      <c r="EU443" s="311"/>
      <c r="EZ443" s="190"/>
      <c r="FC443" s="76"/>
      <c r="FD443" s="91"/>
      <c r="FF443" s="1"/>
      <c r="FG443" s="311"/>
      <c r="FL443" s="190"/>
      <c r="FO443" s="76"/>
      <c r="FP443" s="91"/>
      <c r="FR443" s="1"/>
      <c r="FS443" s="311"/>
      <c r="FX443" s="190"/>
      <c r="GA443" s="76"/>
      <c r="GB443" s="91"/>
      <c r="GD443" s="1"/>
      <c r="GE443" s="311"/>
      <c r="GJ443" s="190"/>
      <c r="GM443" s="76"/>
      <c r="GN443" s="91"/>
      <c r="GP443" s="1"/>
      <c r="GQ443" s="311"/>
      <c r="GV443" s="190"/>
      <c r="GY443" s="76"/>
      <c r="GZ443" s="91"/>
      <c r="HB443" s="1"/>
      <c r="HC443" s="311"/>
      <c r="HH443" s="190"/>
      <c r="IL443" s="1"/>
      <c r="IX443" s="1"/>
    </row>
    <row r="444" spans="3:258" x14ac:dyDescent="0.6">
      <c r="C444" s="59"/>
      <c r="D444" s="269"/>
      <c r="E444" s="28"/>
      <c r="F444" s="57"/>
      <c r="G444" s="28"/>
      <c r="H444" s="152"/>
      <c r="I444" s="158"/>
      <c r="J444" s="28"/>
      <c r="L444" s="190"/>
      <c r="O444" s="59"/>
      <c r="P444" s="159"/>
      <c r="Q444" s="99"/>
      <c r="R444" s="57"/>
      <c r="S444" s="28"/>
      <c r="T444" s="152"/>
      <c r="U444" s="265"/>
      <c r="X444" s="190"/>
      <c r="AA444" s="162"/>
      <c r="AB444" s="163"/>
      <c r="AF444" s="160"/>
      <c r="AG444" s="266"/>
      <c r="AH444" s="28"/>
      <c r="AJ444" s="190"/>
      <c r="AM444" s="162"/>
      <c r="AN444" s="163"/>
      <c r="AO444" s="99"/>
      <c r="AR444" s="160"/>
      <c r="AS444" s="266"/>
      <c r="AT444" s="28"/>
      <c r="AV444" s="190"/>
      <c r="AY444" s="162"/>
      <c r="AZ444" s="163"/>
      <c r="BD444" s="160"/>
      <c r="BE444" s="161"/>
      <c r="BF444" s="28"/>
      <c r="BH444" s="190"/>
      <c r="BK444" s="162">
        <v>46190</v>
      </c>
      <c r="BL444" s="163">
        <v>1.2999999999999999E-2</v>
      </c>
      <c r="BP444" s="160">
        <v>46121</v>
      </c>
      <c r="BQ444" s="161">
        <v>1.2E-2</v>
      </c>
      <c r="BR444" s="28"/>
      <c r="BT444" s="190">
        <f t="shared" si="160"/>
        <v>-2E-3</v>
      </c>
      <c r="BW444" s="162"/>
      <c r="BX444" s="163"/>
      <c r="CB444" s="160"/>
      <c r="CC444" s="161"/>
      <c r="CD444" s="28"/>
      <c r="CF444" s="190"/>
      <c r="CI444" s="76"/>
      <c r="CJ444" s="91"/>
      <c r="CL444" s="1"/>
      <c r="CM444" s="311"/>
      <c r="CR444" s="190"/>
      <c r="CU444" s="76"/>
      <c r="CV444" s="91"/>
      <c r="CX444" s="1"/>
      <c r="CY444" s="311"/>
      <c r="DD444" s="190"/>
      <c r="DG444" s="76"/>
      <c r="DH444" s="91"/>
      <c r="DJ444" s="1"/>
      <c r="DK444" s="311"/>
      <c r="DP444" s="190"/>
      <c r="DS444" s="76"/>
      <c r="DT444" s="91"/>
      <c r="DV444" s="1"/>
      <c r="DW444" s="311"/>
      <c r="EB444" s="190"/>
      <c r="EE444" s="76"/>
      <c r="EF444" s="91"/>
      <c r="EH444" s="1"/>
      <c r="EI444" s="311"/>
      <c r="EN444" s="190"/>
      <c r="EQ444" s="76"/>
      <c r="ER444" s="91"/>
      <c r="ET444" s="1"/>
      <c r="EU444" s="311"/>
      <c r="EZ444" s="190"/>
      <c r="FC444" s="76"/>
      <c r="FD444" s="91"/>
      <c r="FF444" s="1"/>
      <c r="FG444" s="311"/>
      <c r="FL444" s="190"/>
      <c r="FO444" s="76"/>
      <c r="FP444" s="91"/>
      <c r="FR444" s="1"/>
      <c r="FS444" s="311"/>
      <c r="FX444" s="190"/>
      <c r="GA444" s="76"/>
      <c r="GB444" s="91"/>
      <c r="GD444" s="1"/>
      <c r="GE444" s="311"/>
      <c r="GJ444" s="190"/>
      <c r="GM444" s="76"/>
      <c r="GN444" s="91"/>
      <c r="GP444" s="1"/>
      <c r="GQ444" s="311"/>
      <c r="GV444" s="190"/>
      <c r="GY444" s="76"/>
      <c r="GZ444" s="91"/>
      <c r="HB444" s="1"/>
      <c r="HC444" s="311"/>
      <c r="HH444" s="190"/>
      <c r="IL444" s="1"/>
      <c r="IX444" s="1"/>
    </row>
    <row r="445" spans="3:258" x14ac:dyDescent="0.6">
      <c r="C445" s="59"/>
      <c r="D445" s="269"/>
      <c r="E445" s="28"/>
      <c r="F445" s="57"/>
      <c r="G445" s="28"/>
      <c r="H445" s="152"/>
      <c r="I445" s="158"/>
      <c r="J445" s="28"/>
      <c r="L445" s="190"/>
      <c r="O445" s="59"/>
      <c r="P445" s="159"/>
      <c r="Q445" s="99"/>
      <c r="R445" s="57"/>
      <c r="S445" s="28"/>
      <c r="T445" s="152"/>
      <c r="U445" s="265"/>
      <c r="X445" s="190"/>
      <c r="AA445" s="162"/>
      <c r="AB445" s="163"/>
      <c r="AF445" s="160"/>
      <c r="AG445" s="266"/>
      <c r="AH445" s="28"/>
      <c r="AJ445" s="190"/>
      <c r="AM445" s="162"/>
      <c r="AN445" s="163"/>
      <c r="AO445" s="99"/>
      <c r="AR445" s="160"/>
      <c r="AS445" s="266"/>
      <c r="AT445" s="28"/>
      <c r="AV445" s="190"/>
      <c r="AY445" s="162"/>
      <c r="AZ445" s="163"/>
      <c r="BD445" s="160"/>
      <c r="BE445" s="161"/>
      <c r="BF445" s="28"/>
      <c r="BH445" s="190"/>
      <c r="BK445" s="162">
        <v>46191</v>
      </c>
      <c r="BL445" s="163">
        <v>0.111</v>
      </c>
      <c r="BP445" s="160">
        <v>46122</v>
      </c>
      <c r="BQ445" s="161">
        <v>0.375</v>
      </c>
      <c r="BR445" s="28"/>
      <c r="BT445" s="190">
        <f t="shared" si="160"/>
        <v>-5.099999999999999E-2</v>
      </c>
      <c r="BW445" s="162"/>
      <c r="BX445" s="163"/>
      <c r="CB445" s="160"/>
      <c r="CC445" s="161"/>
      <c r="CD445" s="28"/>
      <c r="CF445" s="190"/>
      <c r="CI445" s="76"/>
      <c r="CJ445" s="91"/>
      <c r="CL445" s="1"/>
      <c r="CM445" s="311"/>
      <c r="CR445" s="190"/>
      <c r="CU445" s="76"/>
      <c r="CV445" s="91"/>
      <c r="CX445" s="1"/>
      <c r="CY445" s="311"/>
      <c r="DD445" s="190"/>
      <c r="DG445" s="76"/>
      <c r="DH445" s="91"/>
      <c r="DJ445" s="1"/>
      <c r="DK445" s="311"/>
      <c r="DP445" s="190"/>
      <c r="DS445" s="76"/>
      <c r="DT445" s="91"/>
      <c r="DV445" s="1"/>
      <c r="DW445" s="311"/>
      <c r="EB445" s="190"/>
      <c r="EE445" s="76"/>
      <c r="EF445" s="91"/>
      <c r="EH445" s="1"/>
      <c r="EI445" s="311"/>
      <c r="EN445" s="190"/>
      <c r="EQ445" s="76"/>
      <c r="ER445" s="91"/>
      <c r="ET445" s="1"/>
      <c r="EU445" s="311"/>
      <c r="EZ445" s="190"/>
      <c r="FC445" s="76"/>
      <c r="FD445" s="91"/>
      <c r="FF445" s="1"/>
      <c r="FG445" s="311"/>
      <c r="FL445" s="190"/>
      <c r="FO445" s="76"/>
      <c r="FP445" s="91"/>
      <c r="FR445" s="1"/>
      <c r="FS445" s="311"/>
      <c r="FX445" s="190"/>
      <c r="GA445" s="76"/>
      <c r="GB445" s="91"/>
      <c r="GD445" s="1"/>
      <c r="GE445" s="311"/>
      <c r="GJ445" s="190"/>
      <c r="GM445" s="76"/>
      <c r="GN445" s="91"/>
      <c r="GP445" s="1"/>
      <c r="GQ445" s="311"/>
      <c r="GV445" s="190"/>
      <c r="GY445" s="76"/>
      <c r="GZ445" s="91"/>
      <c r="HB445" s="1"/>
      <c r="HC445" s="311"/>
      <c r="HH445" s="190"/>
      <c r="IL445" s="1"/>
      <c r="IX445" s="1"/>
    </row>
    <row r="446" spans="3:258" x14ac:dyDescent="0.6">
      <c r="C446" s="59"/>
      <c r="D446" s="269"/>
      <c r="E446" s="28"/>
      <c r="F446" s="57"/>
      <c r="G446" s="28"/>
      <c r="H446" s="152"/>
      <c r="I446" s="158"/>
      <c r="J446" s="28"/>
      <c r="L446" s="190"/>
      <c r="O446" s="59"/>
      <c r="P446" s="159"/>
      <c r="Q446" s="99"/>
      <c r="R446" s="57"/>
      <c r="S446" s="28"/>
      <c r="T446" s="152"/>
      <c r="U446" s="265"/>
      <c r="X446" s="190"/>
      <c r="AA446" s="162"/>
      <c r="AB446" s="163"/>
      <c r="AF446" s="160"/>
      <c r="AG446" s="266"/>
      <c r="AH446" s="28"/>
      <c r="AJ446" s="190"/>
      <c r="AM446" s="162"/>
      <c r="AN446" s="163"/>
      <c r="AO446" s="99"/>
      <c r="AR446" s="160"/>
      <c r="AS446" s="266"/>
      <c r="AT446" s="28"/>
      <c r="AV446" s="190"/>
      <c r="AY446" s="162"/>
      <c r="AZ446" s="163"/>
      <c r="BD446" s="160"/>
      <c r="BE446" s="161"/>
      <c r="BF446" s="28"/>
      <c r="BH446" s="190"/>
      <c r="BK446" s="162">
        <v>46195</v>
      </c>
      <c r="BL446" s="163">
        <v>0.25600000000000001</v>
      </c>
      <c r="BP446" s="160">
        <v>46125</v>
      </c>
      <c r="BQ446" s="161">
        <v>4.7E-2</v>
      </c>
      <c r="BR446" s="28"/>
      <c r="BT446" s="190">
        <f t="shared" si="160"/>
        <v>-6.9999999999999993E-3</v>
      </c>
      <c r="BW446" s="162"/>
      <c r="BX446" s="163"/>
      <c r="CB446" s="160"/>
      <c r="CC446" s="161"/>
      <c r="CD446" s="28"/>
      <c r="CF446" s="190"/>
      <c r="CI446" s="76"/>
      <c r="CJ446" s="91"/>
      <c r="CL446" s="1"/>
      <c r="CM446" s="311"/>
      <c r="CR446" s="190"/>
      <c r="CU446" s="76"/>
      <c r="CV446" s="91"/>
      <c r="CX446" s="1"/>
      <c r="CY446" s="311"/>
      <c r="DD446" s="190"/>
      <c r="DG446" s="76"/>
      <c r="DH446" s="91"/>
      <c r="DJ446" s="1"/>
      <c r="DK446" s="311"/>
      <c r="DP446" s="190"/>
      <c r="DS446" s="76"/>
      <c r="DT446" s="91"/>
      <c r="DV446" s="1"/>
      <c r="DW446" s="311"/>
      <c r="EB446" s="190"/>
      <c r="EE446" s="76"/>
      <c r="EF446" s="91"/>
      <c r="EH446" s="1"/>
      <c r="EI446" s="311"/>
      <c r="EN446" s="190"/>
      <c r="EQ446" s="76"/>
      <c r="ER446" s="91"/>
      <c r="ET446" s="1"/>
      <c r="EU446" s="311"/>
      <c r="EZ446" s="190"/>
      <c r="FC446" s="76"/>
      <c r="FD446" s="91"/>
      <c r="FF446" s="1"/>
      <c r="FG446" s="311"/>
      <c r="FL446" s="190"/>
      <c r="FO446" s="76"/>
      <c r="FP446" s="91"/>
      <c r="FR446" s="1"/>
      <c r="FS446" s="311"/>
      <c r="FX446" s="190"/>
      <c r="GA446" s="76"/>
      <c r="GB446" s="91"/>
      <c r="GD446" s="1"/>
      <c r="GE446" s="311"/>
      <c r="GJ446" s="190"/>
      <c r="GM446" s="76"/>
      <c r="GN446" s="91"/>
      <c r="GP446" s="1"/>
      <c r="GQ446" s="311"/>
      <c r="GV446" s="190"/>
      <c r="GY446" s="76"/>
      <c r="GZ446" s="91"/>
      <c r="HB446" s="1"/>
      <c r="HC446" s="311"/>
      <c r="HH446" s="190"/>
      <c r="IL446" s="1"/>
      <c r="IX446" s="1"/>
    </row>
    <row r="447" spans="3:258" x14ac:dyDescent="0.6">
      <c r="C447" s="59"/>
      <c r="D447" s="269"/>
      <c r="E447" s="28"/>
      <c r="F447" s="57"/>
      <c r="G447" s="28"/>
      <c r="H447" s="152"/>
      <c r="I447" s="158"/>
      <c r="J447" s="28"/>
      <c r="L447" s="190"/>
      <c r="O447" s="59"/>
      <c r="P447" s="159"/>
      <c r="Q447" s="99"/>
      <c r="R447" s="57"/>
      <c r="S447" s="28"/>
      <c r="T447" s="152"/>
      <c r="U447" s="265"/>
      <c r="X447" s="190"/>
      <c r="AA447" s="162"/>
      <c r="AB447" s="163"/>
      <c r="AF447" s="160"/>
      <c r="AG447" s="266"/>
      <c r="AH447" s="28"/>
      <c r="AJ447" s="190"/>
      <c r="AM447" s="162"/>
      <c r="AN447" s="163"/>
      <c r="AO447" s="99"/>
      <c r="AR447" s="160"/>
      <c r="AS447" s="266"/>
      <c r="AT447" s="28"/>
      <c r="AV447" s="190"/>
      <c r="AY447" s="162"/>
      <c r="AZ447" s="163"/>
      <c r="BD447" s="160"/>
      <c r="BE447" s="161"/>
      <c r="BF447" s="28"/>
      <c r="BH447" s="190"/>
      <c r="BK447" s="162">
        <v>46197</v>
      </c>
      <c r="BL447" s="163">
        <v>5.0000000000000001E-3</v>
      </c>
      <c r="BP447" s="160">
        <v>46126</v>
      </c>
      <c r="BQ447" s="161">
        <v>9.1999999999999998E-2</v>
      </c>
      <c r="BR447" s="28"/>
      <c r="BT447" s="190">
        <f t="shared" si="160"/>
        <v>-1.3999999999999999E-2</v>
      </c>
      <c r="BW447" s="162"/>
      <c r="BX447" s="163"/>
      <c r="CB447" s="160"/>
      <c r="CC447" s="161"/>
      <c r="CD447" s="28"/>
      <c r="CF447" s="190"/>
      <c r="CI447" s="76"/>
      <c r="CJ447" s="91"/>
      <c r="CL447" s="1"/>
      <c r="CM447" s="311"/>
      <c r="CR447" s="190"/>
      <c r="CU447" s="76"/>
      <c r="CV447" s="91"/>
      <c r="CX447" s="1"/>
      <c r="CY447" s="311"/>
      <c r="DD447" s="190"/>
      <c r="DG447" s="76"/>
      <c r="DH447" s="91"/>
      <c r="DJ447" s="1"/>
      <c r="DK447" s="311"/>
      <c r="DP447" s="190"/>
      <c r="DS447" s="76"/>
      <c r="DT447" s="91"/>
      <c r="DV447" s="1"/>
      <c r="DW447" s="311"/>
      <c r="EB447" s="190"/>
      <c r="EE447" s="76"/>
      <c r="EF447" s="91"/>
      <c r="EH447" s="1"/>
      <c r="EI447" s="311"/>
      <c r="EN447" s="190"/>
      <c r="EQ447" s="76"/>
      <c r="ER447" s="91"/>
      <c r="ET447" s="1"/>
      <c r="EU447" s="311"/>
      <c r="EZ447" s="190"/>
      <c r="FC447" s="76"/>
      <c r="FD447" s="91"/>
      <c r="FF447" s="1"/>
      <c r="FG447" s="311"/>
      <c r="FL447" s="190"/>
      <c r="FO447" s="76"/>
      <c r="FP447" s="91"/>
      <c r="FR447" s="1"/>
      <c r="FS447" s="311"/>
      <c r="FX447" s="190"/>
      <c r="GA447" s="76"/>
      <c r="GB447" s="91"/>
      <c r="GD447" s="1"/>
      <c r="GE447" s="311"/>
      <c r="GJ447" s="190"/>
      <c r="GM447" s="76"/>
      <c r="GN447" s="91"/>
      <c r="GP447" s="1"/>
      <c r="GQ447" s="311"/>
      <c r="GV447" s="190"/>
      <c r="GY447" s="76"/>
      <c r="GZ447" s="91"/>
      <c r="HB447" s="1"/>
      <c r="HC447" s="311"/>
      <c r="HH447" s="190"/>
      <c r="IL447" s="1"/>
      <c r="IX447" s="1"/>
    </row>
    <row r="448" spans="3:258" x14ac:dyDescent="0.6">
      <c r="C448" s="59"/>
      <c r="D448" s="269"/>
      <c r="E448" s="28"/>
      <c r="F448" s="57"/>
      <c r="G448" s="28"/>
      <c r="H448" s="152"/>
      <c r="I448" s="158"/>
      <c r="J448" s="28"/>
      <c r="L448" s="190"/>
      <c r="O448" s="59"/>
      <c r="P448" s="159"/>
      <c r="Q448" s="99"/>
      <c r="R448" s="57"/>
      <c r="S448" s="28"/>
      <c r="T448" s="152"/>
      <c r="U448" s="265"/>
      <c r="X448" s="190"/>
      <c r="AA448" s="162"/>
      <c r="AB448" s="163"/>
      <c r="AF448" s="160"/>
      <c r="AG448" s="266"/>
      <c r="AH448" s="28"/>
      <c r="AJ448" s="190"/>
      <c r="AM448" s="162"/>
      <c r="AN448" s="163"/>
      <c r="AO448" s="99"/>
      <c r="AR448" s="160"/>
      <c r="AS448" s="266"/>
      <c r="AT448" s="28"/>
      <c r="AV448" s="190"/>
      <c r="AY448" s="162"/>
      <c r="AZ448" s="163"/>
      <c r="BD448" s="160"/>
      <c r="BE448" s="161"/>
      <c r="BF448" s="28"/>
      <c r="BH448" s="190"/>
      <c r="BK448" s="162">
        <v>46198</v>
      </c>
      <c r="BL448" s="163">
        <v>4.8000000000000001E-2</v>
      </c>
      <c r="BP448" s="160">
        <v>46127</v>
      </c>
      <c r="BQ448" s="161">
        <v>0.24</v>
      </c>
      <c r="BR448" s="28"/>
      <c r="BT448" s="190">
        <f t="shared" si="160"/>
        <v>-3.4000000000000002E-2</v>
      </c>
      <c r="BW448" s="162"/>
      <c r="BX448" s="163"/>
      <c r="CB448" s="160"/>
      <c r="CC448" s="161"/>
      <c r="CD448" s="28"/>
      <c r="CF448" s="190"/>
      <c r="CI448" s="76"/>
      <c r="CJ448" s="91"/>
      <c r="CL448" s="1"/>
      <c r="CM448" s="311"/>
      <c r="CR448" s="190"/>
      <c r="CU448" s="76"/>
      <c r="CV448" s="91"/>
      <c r="CX448" s="1"/>
      <c r="CY448" s="311"/>
      <c r="DD448" s="190"/>
      <c r="DG448" s="76"/>
      <c r="DH448" s="91"/>
      <c r="DJ448" s="1"/>
      <c r="DK448" s="311"/>
      <c r="DP448" s="190"/>
      <c r="DS448" s="76"/>
      <c r="DT448" s="91"/>
      <c r="DV448" s="1"/>
      <c r="DW448" s="311"/>
      <c r="EB448" s="190"/>
      <c r="EE448" s="76"/>
      <c r="EF448" s="91"/>
      <c r="EH448" s="1"/>
      <c r="EI448" s="311"/>
      <c r="EN448" s="190"/>
      <c r="EQ448" s="76"/>
      <c r="ER448" s="91"/>
      <c r="ET448" s="1"/>
      <c r="EU448" s="311"/>
      <c r="EZ448" s="190"/>
      <c r="FC448" s="76"/>
      <c r="FD448" s="91"/>
      <c r="FF448" s="1"/>
      <c r="FG448" s="311"/>
      <c r="FL448" s="190"/>
      <c r="FO448" s="76"/>
      <c r="FP448" s="91"/>
      <c r="FR448" s="1"/>
      <c r="FS448" s="311"/>
      <c r="FX448" s="190"/>
      <c r="GA448" s="76"/>
      <c r="GB448" s="91"/>
      <c r="GD448" s="1"/>
      <c r="GE448" s="311"/>
      <c r="GJ448" s="190"/>
      <c r="GM448" s="76"/>
      <c r="GN448" s="91"/>
      <c r="GP448" s="1"/>
      <c r="GQ448" s="311"/>
      <c r="GV448" s="190"/>
      <c r="GY448" s="76"/>
      <c r="GZ448" s="91"/>
      <c r="HB448" s="1"/>
      <c r="HC448" s="311"/>
      <c r="HH448" s="190"/>
      <c r="IL448" s="1"/>
      <c r="IX448" s="1"/>
    </row>
    <row r="449" spans="3:258" x14ac:dyDescent="0.6">
      <c r="C449" s="59"/>
      <c r="D449" s="269"/>
      <c r="E449" s="28"/>
      <c r="F449" s="57"/>
      <c r="G449" s="28"/>
      <c r="H449" s="152"/>
      <c r="I449" s="158"/>
      <c r="J449" s="28"/>
      <c r="L449" s="190"/>
      <c r="O449" s="59"/>
      <c r="P449" s="159"/>
      <c r="Q449" s="99"/>
      <c r="R449" s="57"/>
      <c r="S449" s="28"/>
      <c r="T449" s="152"/>
      <c r="U449" s="265"/>
      <c r="X449" s="190"/>
      <c r="AA449" s="162"/>
      <c r="AB449" s="163"/>
      <c r="AF449" s="160"/>
      <c r="AG449" s="266"/>
      <c r="AH449" s="28"/>
      <c r="AJ449" s="190"/>
      <c r="AM449" s="162"/>
      <c r="AN449" s="163"/>
      <c r="AO449" s="99"/>
      <c r="AR449" s="160"/>
      <c r="AS449" s="266"/>
      <c r="AT449" s="28"/>
      <c r="AV449" s="190"/>
      <c r="AY449" s="162"/>
      <c r="AZ449" s="163"/>
      <c r="BD449" s="160"/>
      <c r="BE449" s="161"/>
      <c r="BF449" s="28"/>
      <c r="BH449" s="190"/>
      <c r="BK449" s="162">
        <v>46199</v>
      </c>
      <c r="BL449" s="163">
        <v>6.3E-2</v>
      </c>
      <c r="BP449" s="160">
        <v>46128</v>
      </c>
      <c r="BQ449" s="161">
        <v>9.2999999999999999E-2</v>
      </c>
      <c r="BR449" s="28"/>
      <c r="BT449" s="190">
        <f t="shared" si="160"/>
        <v>-1.1999999999999997E-2</v>
      </c>
      <c r="BW449" s="162"/>
      <c r="BX449" s="163"/>
      <c r="CB449" s="160"/>
      <c r="CC449" s="161"/>
      <c r="CD449" s="28"/>
      <c r="CF449" s="190"/>
      <c r="CI449" s="76"/>
      <c r="CJ449" s="91"/>
      <c r="CL449" s="1"/>
      <c r="CM449" s="311"/>
      <c r="CR449" s="190"/>
      <c r="CU449" s="76"/>
      <c r="CV449" s="91"/>
      <c r="CX449" s="1"/>
      <c r="CY449" s="311"/>
      <c r="DD449" s="190"/>
      <c r="DG449" s="76"/>
      <c r="DH449" s="91"/>
      <c r="DJ449" s="1"/>
      <c r="DK449" s="311"/>
      <c r="DP449" s="190"/>
      <c r="DS449" s="76"/>
      <c r="DT449" s="91"/>
      <c r="DV449" s="1"/>
      <c r="DW449" s="311"/>
      <c r="EB449" s="190"/>
      <c r="EE449" s="76"/>
      <c r="EF449" s="91"/>
      <c r="EH449" s="1"/>
      <c r="EI449" s="311"/>
      <c r="EN449" s="190"/>
      <c r="EQ449" s="76"/>
      <c r="ER449" s="91"/>
      <c r="ET449" s="1"/>
      <c r="EU449" s="311"/>
      <c r="EZ449" s="190"/>
      <c r="FC449" s="76"/>
      <c r="FD449" s="91"/>
      <c r="FF449" s="1"/>
      <c r="FG449" s="311"/>
      <c r="FL449" s="190"/>
      <c r="FO449" s="76"/>
      <c r="FP449" s="91"/>
      <c r="FR449" s="1"/>
      <c r="FS449" s="311"/>
      <c r="FX449" s="190"/>
      <c r="GA449" s="76"/>
      <c r="GB449" s="91"/>
      <c r="GD449" s="1"/>
      <c r="GE449" s="311"/>
      <c r="GJ449" s="190"/>
      <c r="GM449" s="76"/>
      <c r="GN449" s="91"/>
      <c r="GP449" s="1"/>
      <c r="GQ449" s="311"/>
      <c r="GV449" s="190"/>
      <c r="GY449" s="76"/>
      <c r="GZ449" s="91"/>
      <c r="HB449" s="1"/>
      <c r="HC449" s="311"/>
      <c r="HH449" s="190"/>
      <c r="IL449" s="1"/>
      <c r="IX449" s="1"/>
    </row>
    <row r="450" spans="3:258" x14ac:dyDescent="0.6">
      <c r="C450" s="59"/>
      <c r="D450" s="269"/>
      <c r="E450" s="28"/>
      <c r="F450" s="57"/>
      <c r="G450" s="28"/>
      <c r="H450" s="152"/>
      <c r="I450" s="158"/>
      <c r="J450" s="28"/>
      <c r="L450" s="190"/>
      <c r="O450" s="59"/>
      <c r="P450" s="159"/>
      <c r="Q450" s="99"/>
      <c r="R450" s="57"/>
      <c r="S450" s="28"/>
      <c r="T450" s="152"/>
      <c r="U450" s="265"/>
      <c r="X450" s="190"/>
      <c r="AA450" s="162"/>
      <c r="AB450" s="163"/>
      <c r="AF450" s="160"/>
      <c r="AG450" s="266"/>
      <c r="AH450" s="28"/>
      <c r="AJ450" s="190"/>
      <c r="AM450" s="162"/>
      <c r="AN450" s="163"/>
      <c r="AO450" s="99"/>
      <c r="AR450" s="160"/>
      <c r="AS450" s="266"/>
      <c r="AT450" s="28"/>
      <c r="AV450" s="190"/>
      <c r="AY450" s="162"/>
      <c r="AZ450" s="163"/>
      <c r="BD450" s="160"/>
      <c r="BE450" s="161"/>
      <c r="BF450" s="28"/>
      <c r="BH450" s="190"/>
      <c r="BK450" s="162">
        <v>46203</v>
      </c>
      <c r="BL450" s="163">
        <v>0.17100000000000001</v>
      </c>
      <c r="BP450" s="160">
        <v>46129</v>
      </c>
      <c r="BQ450" s="161">
        <v>1E-3</v>
      </c>
      <c r="BR450" s="28"/>
      <c r="BT450" s="190">
        <f t="shared" si="160"/>
        <v>2E-3</v>
      </c>
      <c r="BW450" s="162"/>
      <c r="BX450" s="163"/>
      <c r="CB450" s="160"/>
      <c r="CC450" s="161"/>
      <c r="CD450" s="28"/>
      <c r="CF450" s="190"/>
      <c r="CI450" s="76"/>
      <c r="CJ450" s="91"/>
      <c r="CL450" s="1"/>
      <c r="CM450" s="311"/>
      <c r="CR450" s="190"/>
      <c r="CU450" s="76"/>
      <c r="CV450" s="91"/>
      <c r="CX450" s="1"/>
      <c r="CY450" s="311"/>
      <c r="DD450" s="190"/>
      <c r="DG450" s="76"/>
      <c r="DH450" s="91"/>
      <c r="DJ450" s="1"/>
      <c r="DK450" s="311"/>
      <c r="DP450" s="190"/>
      <c r="DS450" s="76"/>
      <c r="DT450" s="91"/>
      <c r="DV450" s="1"/>
      <c r="DW450" s="311"/>
      <c r="EB450" s="190"/>
      <c r="EE450" s="76"/>
      <c r="EF450" s="91"/>
      <c r="EH450" s="1"/>
      <c r="EI450" s="311"/>
      <c r="EN450" s="190"/>
      <c r="EQ450" s="76"/>
      <c r="ER450" s="91"/>
      <c r="ET450" s="1"/>
      <c r="EU450" s="311"/>
      <c r="EZ450" s="190"/>
      <c r="FC450" s="76"/>
      <c r="FD450" s="91"/>
      <c r="FF450" s="1"/>
      <c r="FG450" s="311"/>
      <c r="FL450" s="190"/>
      <c r="FO450" s="76"/>
      <c r="FP450" s="91"/>
      <c r="FR450" s="1"/>
      <c r="FS450" s="311"/>
      <c r="FX450" s="190"/>
      <c r="GA450" s="76"/>
      <c r="GB450" s="91"/>
      <c r="GD450" s="1"/>
      <c r="GE450" s="311"/>
      <c r="GJ450" s="190"/>
      <c r="GM450" s="76"/>
      <c r="GN450" s="91"/>
      <c r="GP450" s="1"/>
      <c r="GQ450" s="311"/>
      <c r="GV450" s="190"/>
      <c r="GY450" s="76"/>
      <c r="GZ450" s="91"/>
      <c r="HB450" s="1"/>
      <c r="HC450" s="311"/>
      <c r="HH450" s="190"/>
      <c r="IL450" s="1"/>
      <c r="IX450" s="1"/>
    </row>
    <row r="451" spans="3:258" x14ac:dyDescent="0.6">
      <c r="C451" s="59"/>
      <c r="D451" s="269"/>
      <c r="E451" s="28"/>
      <c r="F451" s="57"/>
      <c r="G451" s="28"/>
      <c r="H451" s="152"/>
      <c r="I451" s="158"/>
      <c r="J451" s="28"/>
      <c r="L451" s="190"/>
      <c r="O451" s="59"/>
      <c r="P451" s="159"/>
      <c r="Q451" s="99"/>
      <c r="R451" s="57"/>
      <c r="S451" s="28"/>
      <c r="T451" s="152"/>
      <c r="U451" s="265"/>
      <c r="X451" s="190"/>
      <c r="AA451" s="162"/>
      <c r="AB451" s="163"/>
      <c r="AF451" s="160"/>
      <c r="AG451" s="266"/>
      <c r="AH451" s="28"/>
      <c r="AJ451" s="190"/>
      <c r="AM451" s="162"/>
      <c r="AN451" s="163"/>
      <c r="AO451" s="99"/>
      <c r="AR451" s="160"/>
      <c r="AS451" s="266"/>
      <c r="AT451" s="28"/>
      <c r="AV451" s="190"/>
      <c r="AY451" s="162"/>
      <c r="AZ451" s="163"/>
      <c r="BD451" s="160"/>
      <c r="BE451" s="161"/>
      <c r="BF451" s="28"/>
      <c r="BH451" s="190"/>
      <c r="BK451" s="162">
        <v>46204</v>
      </c>
      <c r="BL451" s="163">
        <v>4.3999999999999997E-2</v>
      </c>
      <c r="BP451" s="160">
        <v>46132</v>
      </c>
      <c r="BQ451" s="161">
        <v>2.4E-2</v>
      </c>
      <c r="BR451" s="28"/>
      <c r="BT451" s="190">
        <f t="shared" si="160"/>
        <v>-4.0000000000000001E-3</v>
      </c>
      <c r="BW451" s="162"/>
      <c r="BX451" s="163"/>
      <c r="CB451" s="160"/>
      <c r="CC451" s="161"/>
      <c r="CD451" s="28"/>
      <c r="CF451" s="190"/>
      <c r="CI451" s="76"/>
      <c r="CJ451" s="91"/>
      <c r="CL451" s="1"/>
      <c r="CM451" s="311"/>
      <c r="CR451" s="190"/>
      <c r="CU451" s="76"/>
      <c r="CV451" s="91"/>
      <c r="CX451" s="1"/>
      <c r="CY451" s="311"/>
      <c r="DD451" s="190"/>
      <c r="DG451" s="76"/>
      <c r="DH451" s="91"/>
      <c r="DJ451" s="1"/>
      <c r="DK451" s="311"/>
      <c r="DP451" s="190"/>
      <c r="DS451" s="76"/>
      <c r="DT451" s="91"/>
      <c r="DV451" s="1"/>
      <c r="DW451" s="311"/>
      <c r="EB451" s="190"/>
      <c r="EE451" s="76"/>
      <c r="EF451" s="91"/>
      <c r="EH451" s="1"/>
      <c r="EI451" s="311"/>
      <c r="EN451" s="190"/>
      <c r="EQ451" s="76"/>
      <c r="ER451" s="91"/>
      <c r="ET451" s="1"/>
      <c r="EU451" s="311"/>
      <c r="EZ451" s="190"/>
      <c r="FC451" s="76"/>
      <c r="FD451" s="91"/>
      <c r="FF451" s="1"/>
      <c r="FG451" s="311"/>
      <c r="FL451" s="190"/>
      <c r="FO451" s="76"/>
      <c r="FP451" s="91"/>
      <c r="FR451" s="1"/>
      <c r="FS451" s="311"/>
      <c r="FX451" s="190"/>
      <c r="GA451" s="76"/>
      <c r="GB451" s="91"/>
      <c r="GD451" s="1"/>
      <c r="GE451" s="311"/>
      <c r="GJ451" s="190"/>
      <c r="GM451" s="76"/>
      <c r="GN451" s="91"/>
      <c r="GP451" s="1"/>
      <c r="GQ451" s="311"/>
      <c r="GV451" s="190"/>
      <c r="GY451" s="76"/>
      <c r="GZ451" s="91"/>
      <c r="HB451" s="1"/>
      <c r="HC451" s="311"/>
      <c r="HH451" s="190"/>
      <c r="IL451" s="1"/>
      <c r="IX451" s="1"/>
    </row>
    <row r="452" spans="3:258" x14ac:dyDescent="0.6">
      <c r="C452" s="59"/>
      <c r="D452" s="269"/>
      <c r="E452" s="28"/>
      <c r="F452" s="57"/>
      <c r="G452" s="28"/>
      <c r="H452" s="152"/>
      <c r="I452" s="158"/>
      <c r="J452" s="28"/>
      <c r="L452" s="190"/>
      <c r="O452" s="59"/>
      <c r="P452" s="159"/>
      <c r="Q452" s="99"/>
      <c r="R452" s="57"/>
      <c r="S452" s="28"/>
      <c r="T452" s="152"/>
      <c r="U452" s="265"/>
      <c r="X452" s="190"/>
      <c r="AA452" s="162"/>
      <c r="AB452" s="163"/>
      <c r="AF452" s="160"/>
      <c r="AG452" s="266"/>
      <c r="AH452" s="28"/>
      <c r="AJ452" s="190"/>
      <c r="AM452" s="162"/>
      <c r="AN452" s="163"/>
      <c r="AO452" s="99"/>
      <c r="AR452" s="160"/>
      <c r="AS452" s="266"/>
      <c r="AT452" s="28"/>
      <c r="AV452" s="190"/>
      <c r="AY452" s="162"/>
      <c r="AZ452" s="163"/>
      <c r="BD452" s="160"/>
      <c r="BE452" s="161"/>
      <c r="BF452" s="28"/>
      <c r="BH452" s="190"/>
      <c r="BK452" s="162">
        <v>46205</v>
      </c>
      <c r="BL452" s="163">
        <v>0.29799999999999999</v>
      </c>
      <c r="BP452" s="160">
        <v>46133</v>
      </c>
      <c r="BQ452" s="161">
        <v>1.2999999999999999E-2</v>
      </c>
      <c r="BR452" s="28"/>
      <c r="BT452" s="190">
        <f t="shared" si="160"/>
        <v>6.0000000000000001E-3</v>
      </c>
      <c r="BW452" s="162"/>
      <c r="BX452" s="163"/>
      <c r="CB452" s="160"/>
      <c r="CC452" s="161"/>
      <c r="CD452" s="28"/>
      <c r="CF452" s="190"/>
      <c r="CI452" s="76"/>
      <c r="CJ452" s="91"/>
      <c r="CL452" s="1"/>
      <c r="CM452" s="311"/>
      <c r="CR452" s="190"/>
      <c r="CU452" s="76"/>
      <c r="CV452" s="91"/>
      <c r="CX452" s="1"/>
      <c r="CY452" s="311"/>
      <c r="DD452" s="190"/>
      <c r="DG452" s="76"/>
      <c r="DH452" s="91"/>
      <c r="DJ452" s="1"/>
      <c r="DK452" s="311"/>
      <c r="DP452" s="190"/>
      <c r="DS452" s="76"/>
      <c r="DT452" s="91"/>
      <c r="DV452" s="1"/>
      <c r="DW452" s="311"/>
      <c r="EB452" s="190"/>
      <c r="EE452" s="76"/>
      <c r="EF452" s="91"/>
      <c r="EH452" s="1"/>
      <c r="EI452" s="311"/>
      <c r="EN452" s="190"/>
      <c r="EQ452" s="76"/>
      <c r="ER452" s="91"/>
      <c r="ET452" s="1"/>
      <c r="EU452" s="311"/>
      <c r="EZ452" s="190"/>
      <c r="FC452" s="76"/>
      <c r="FD452" s="91"/>
      <c r="FF452" s="1"/>
      <c r="FG452" s="311"/>
      <c r="FL452" s="190"/>
      <c r="FO452" s="76"/>
      <c r="FP452" s="91"/>
      <c r="FR452" s="1"/>
      <c r="FS452" s="311"/>
      <c r="FX452" s="190"/>
      <c r="GA452" s="76"/>
      <c r="GB452" s="91"/>
      <c r="GD452" s="1"/>
      <c r="GE452" s="311"/>
      <c r="GJ452" s="190"/>
      <c r="GM452" s="76"/>
      <c r="GN452" s="91"/>
      <c r="GP452" s="1"/>
      <c r="GQ452" s="311"/>
      <c r="GV452" s="190"/>
      <c r="GY452" s="76"/>
      <c r="GZ452" s="91"/>
      <c r="HB452" s="1"/>
      <c r="HC452" s="311"/>
      <c r="HH452" s="190"/>
      <c r="IL452" s="1"/>
      <c r="IX452" s="1"/>
    </row>
    <row r="453" spans="3:258" x14ac:dyDescent="0.6">
      <c r="C453" s="59"/>
      <c r="D453" s="269"/>
      <c r="E453" s="28"/>
      <c r="F453" s="57"/>
      <c r="G453" s="28"/>
      <c r="H453" s="152"/>
      <c r="I453" s="158"/>
      <c r="J453" s="28"/>
      <c r="L453" s="190"/>
      <c r="O453" s="59"/>
      <c r="P453" s="159"/>
      <c r="Q453" s="99"/>
      <c r="R453" s="57"/>
      <c r="S453" s="28"/>
      <c r="T453" s="152"/>
      <c r="U453" s="265"/>
      <c r="X453" s="190"/>
      <c r="AA453" s="162"/>
      <c r="AB453" s="163"/>
      <c r="AF453" s="160"/>
      <c r="AG453" s="266"/>
      <c r="AH453" s="28"/>
      <c r="AJ453" s="190"/>
      <c r="AM453" s="162"/>
      <c r="AN453" s="163"/>
      <c r="AO453" s="99"/>
      <c r="AR453" s="160"/>
      <c r="AS453" s="266"/>
      <c r="AT453" s="28"/>
      <c r="AV453" s="190"/>
      <c r="AY453" s="162"/>
      <c r="AZ453" s="163"/>
      <c r="BD453" s="160"/>
      <c r="BE453" s="161"/>
      <c r="BF453" s="28"/>
      <c r="BH453" s="190"/>
      <c r="BK453" s="162">
        <v>46209</v>
      </c>
      <c r="BL453" s="163">
        <v>0.115</v>
      </c>
      <c r="BP453" s="160">
        <v>46134</v>
      </c>
      <c r="BQ453" s="161">
        <v>9.8000000000000004E-2</v>
      </c>
      <c r="BR453" s="28"/>
      <c r="BT453" s="190">
        <f t="shared" si="160"/>
        <v>-1.6E-2</v>
      </c>
      <c r="BW453" s="162"/>
      <c r="BX453" s="163"/>
      <c r="CB453" s="160"/>
      <c r="CC453" s="161"/>
      <c r="CD453" s="28"/>
      <c r="CF453" s="190"/>
      <c r="CI453" s="76"/>
      <c r="CJ453" s="91"/>
      <c r="CL453" s="1"/>
      <c r="CM453" s="311"/>
      <c r="CR453" s="190"/>
      <c r="CU453" s="76"/>
      <c r="CV453" s="91"/>
      <c r="CX453" s="1"/>
      <c r="CY453" s="311"/>
      <c r="DD453" s="190"/>
      <c r="DG453" s="76"/>
      <c r="DH453" s="91"/>
      <c r="DJ453" s="1"/>
      <c r="DK453" s="311"/>
      <c r="DP453" s="190"/>
      <c r="DS453" s="76"/>
      <c r="DT453" s="91"/>
      <c r="DV453" s="1"/>
      <c r="DW453" s="311"/>
      <c r="EB453" s="190"/>
      <c r="EE453" s="76"/>
      <c r="EF453" s="91"/>
      <c r="EH453" s="1"/>
      <c r="EI453" s="311"/>
      <c r="EN453" s="190"/>
      <c r="EQ453" s="76"/>
      <c r="ER453" s="91"/>
      <c r="ET453" s="1"/>
      <c r="EU453" s="311"/>
      <c r="EZ453" s="190"/>
      <c r="FC453" s="76"/>
      <c r="FD453" s="91"/>
      <c r="FF453" s="1"/>
      <c r="FG453" s="311"/>
      <c r="FL453" s="190"/>
      <c r="FO453" s="76"/>
      <c r="FP453" s="91"/>
      <c r="FR453" s="1"/>
      <c r="FS453" s="311"/>
      <c r="FX453" s="190"/>
      <c r="GA453" s="76"/>
      <c r="GB453" s="91"/>
      <c r="GD453" s="1"/>
      <c r="GE453" s="311"/>
      <c r="GJ453" s="190"/>
      <c r="GM453" s="76"/>
      <c r="GN453" s="91"/>
      <c r="GP453" s="1"/>
      <c r="GQ453" s="311"/>
      <c r="GV453" s="190"/>
      <c r="GY453" s="76"/>
      <c r="GZ453" s="91"/>
      <c r="HB453" s="1"/>
      <c r="HC453" s="311"/>
      <c r="HH453" s="190"/>
      <c r="IL453" s="1"/>
      <c r="IX453" s="1"/>
    </row>
    <row r="454" spans="3:258" x14ac:dyDescent="0.6">
      <c r="C454" s="59"/>
      <c r="D454" s="269"/>
      <c r="E454" s="28"/>
      <c r="F454" s="57"/>
      <c r="G454" s="28"/>
      <c r="H454" s="152"/>
      <c r="I454" s="158"/>
      <c r="J454" s="28"/>
      <c r="L454" s="190"/>
      <c r="O454" s="59"/>
      <c r="P454" s="159"/>
      <c r="Q454" s="99"/>
      <c r="R454" s="57"/>
      <c r="S454" s="28"/>
      <c r="T454" s="152"/>
      <c r="U454" s="265"/>
      <c r="X454" s="190"/>
      <c r="AA454" s="162"/>
      <c r="AB454" s="163"/>
      <c r="AF454" s="160"/>
      <c r="AG454" s="266"/>
      <c r="AH454" s="28"/>
      <c r="AJ454" s="190"/>
      <c r="AM454" s="162"/>
      <c r="AN454" s="163"/>
      <c r="AO454" s="99"/>
      <c r="AR454" s="160"/>
      <c r="AS454" s="266"/>
      <c r="AT454" s="28"/>
      <c r="AV454" s="190"/>
      <c r="AY454" s="162"/>
      <c r="AZ454" s="163"/>
      <c r="BD454" s="160"/>
      <c r="BE454" s="161"/>
      <c r="BF454" s="28"/>
      <c r="BH454" s="190"/>
      <c r="BK454" s="162">
        <v>46210</v>
      </c>
      <c r="BL454" s="163">
        <v>3.3000000000000002E-2</v>
      </c>
      <c r="BP454" s="160">
        <v>46136</v>
      </c>
      <c r="BQ454" s="161">
        <v>0.17899999999999999</v>
      </c>
      <c r="BR454" s="28"/>
      <c r="BT454" s="190">
        <f t="shared" si="160"/>
        <v>-2.5999999999999995E-2</v>
      </c>
      <c r="BW454" s="162"/>
      <c r="BX454" s="163"/>
      <c r="CB454" s="160"/>
      <c r="CC454" s="161"/>
      <c r="CD454" s="28"/>
      <c r="CF454" s="190"/>
      <c r="CI454" s="76"/>
      <c r="CJ454" s="91"/>
      <c r="CL454" s="1"/>
      <c r="CM454" s="311"/>
      <c r="CR454" s="190"/>
      <c r="CU454" s="76"/>
      <c r="CV454" s="91"/>
      <c r="CX454" s="1"/>
      <c r="CY454" s="311"/>
      <c r="DD454" s="190"/>
      <c r="DG454" s="76"/>
      <c r="DH454" s="91"/>
      <c r="DJ454" s="1"/>
      <c r="DK454" s="311"/>
      <c r="DP454" s="190"/>
      <c r="DS454" s="76"/>
      <c r="DT454" s="91"/>
      <c r="DV454" s="1"/>
      <c r="DW454" s="311"/>
      <c r="EB454" s="190"/>
      <c r="EE454" s="76"/>
      <c r="EF454" s="91"/>
      <c r="EH454" s="1"/>
      <c r="EI454" s="311"/>
      <c r="EN454" s="190"/>
      <c r="EQ454" s="76"/>
      <c r="ER454" s="91"/>
      <c r="ET454" s="1"/>
      <c r="EU454" s="311"/>
      <c r="EZ454" s="190"/>
      <c r="FC454" s="76"/>
      <c r="FD454" s="91"/>
      <c r="FF454" s="1"/>
      <c r="FG454" s="311"/>
      <c r="FL454" s="190"/>
      <c r="FO454" s="76"/>
      <c r="FP454" s="91"/>
      <c r="FR454" s="1"/>
      <c r="FS454" s="311"/>
      <c r="FX454" s="190"/>
      <c r="GA454" s="76"/>
      <c r="GB454" s="91"/>
      <c r="GD454" s="1"/>
      <c r="GE454" s="311"/>
      <c r="GJ454" s="190"/>
      <c r="GM454" s="76"/>
      <c r="GN454" s="91"/>
      <c r="GP454" s="1"/>
      <c r="GQ454" s="311"/>
      <c r="GV454" s="190"/>
      <c r="GY454" s="76"/>
      <c r="GZ454" s="91"/>
      <c r="HB454" s="1"/>
      <c r="HC454" s="311"/>
      <c r="HH454" s="190"/>
      <c r="IL454" s="1"/>
      <c r="IX454" s="1"/>
    </row>
    <row r="455" spans="3:258" x14ac:dyDescent="0.6">
      <c r="C455" s="59"/>
      <c r="D455" s="269"/>
      <c r="E455" s="28"/>
      <c r="F455" s="57"/>
      <c r="G455" s="28"/>
      <c r="H455" s="152"/>
      <c r="I455" s="158"/>
      <c r="J455" s="28"/>
      <c r="L455" s="190"/>
      <c r="O455" s="59"/>
      <c r="P455" s="159"/>
      <c r="Q455" s="99"/>
      <c r="R455" s="57"/>
      <c r="S455" s="28"/>
      <c r="T455" s="152"/>
      <c r="U455" s="265"/>
      <c r="X455" s="190"/>
      <c r="AA455" s="162"/>
      <c r="AB455" s="163"/>
      <c r="AF455" s="160"/>
      <c r="AG455" s="266"/>
      <c r="AH455" s="28"/>
      <c r="AJ455" s="190"/>
      <c r="AM455" s="162"/>
      <c r="AN455" s="163"/>
      <c r="AO455" s="99"/>
      <c r="AR455" s="160"/>
      <c r="AS455" s="266"/>
      <c r="AT455" s="28"/>
      <c r="AV455" s="190"/>
      <c r="AY455" s="162"/>
      <c r="AZ455" s="163"/>
      <c r="BD455" s="160"/>
      <c r="BE455" s="161"/>
      <c r="BF455" s="28"/>
      <c r="BH455" s="190"/>
      <c r="BK455" s="162">
        <v>46211</v>
      </c>
      <c r="BL455" s="163">
        <v>2.5000000000000001E-2</v>
      </c>
      <c r="BP455" s="160">
        <v>46139</v>
      </c>
      <c r="BQ455" s="161">
        <v>5.1999999999999998E-2</v>
      </c>
      <c r="BR455" s="28"/>
      <c r="BT455" s="190">
        <f t="shared" si="160"/>
        <v>-6.9999999999999993E-3</v>
      </c>
      <c r="BW455" s="162"/>
      <c r="BX455" s="163"/>
      <c r="CB455" s="160"/>
      <c r="CC455" s="161"/>
      <c r="CD455" s="28"/>
      <c r="CF455" s="190"/>
      <c r="CI455" s="76"/>
      <c r="CJ455" s="91"/>
      <c r="CL455" s="1"/>
      <c r="CM455" s="311"/>
      <c r="CR455" s="190"/>
      <c r="CU455" s="76"/>
      <c r="CV455" s="91"/>
      <c r="CX455" s="1"/>
      <c r="CY455" s="311"/>
      <c r="DD455" s="190"/>
      <c r="DG455" s="76"/>
      <c r="DH455" s="91"/>
      <c r="DJ455" s="1"/>
      <c r="DK455" s="311"/>
      <c r="DP455" s="190"/>
      <c r="DS455" s="76"/>
      <c r="DT455" s="91"/>
      <c r="DV455" s="1"/>
      <c r="DW455" s="311"/>
      <c r="EB455" s="190"/>
      <c r="EE455" s="76"/>
      <c r="EF455" s="91"/>
      <c r="EH455" s="1"/>
      <c r="EI455" s="311"/>
      <c r="EN455" s="190"/>
      <c r="EQ455" s="76"/>
      <c r="ER455" s="91"/>
      <c r="ET455" s="1"/>
      <c r="EU455" s="311"/>
      <c r="EZ455" s="190"/>
      <c r="FC455" s="76"/>
      <c r="FD455" s="91"/>
      <c r="FF455" s="1"/>
      <c r="FG455" s="311"/>
      <c r="FL455" s="190"/>
      <c r="FO455" s="76"/>
      <c r="FP455" s="91"/>
      <c r="FR455" s="1"/>
      <c r="FS455" s="311"/>
      <c r="FX455" s="190"/>
      <c r="GA455" s="76"/>
      <c r="GB455" s="91"/>
      <c r="GD455" s="1"/>
      <c r="GE455" s="311"/>
      <c r="GJ455" s="190"/>
      <c r="GM455" s="76"/>
      <c r="GN455" s="91"/>
      <c r="GP455" s="1"/>
      <c r="GQ455" s="311"/>
      <c r="GV455" s="190"/>
      <c r="GY455" s="76"/>
      <c r="GZ455" s="91"/>
      <c r="HB455" s="1"/>
      <c r="HC455" s="311"/>
      <c r="HH455" s="190"/>
      <c r="IL455" s="1"/>
      <c r="IX455" s="1"/>
    </row>
    <row r="456" spans="3:258" x14ac:dyDescent="0.6">
      <c r="C456" s="59"/>
      <c r="D456" s="269"/>
      <c r="E456" s="28"/>
      <c r="F456" s="57"/>
      <c r="G456" s="28"/>
      <c r="H456" s="152"/>
      <c r="I456" s="158"/>
      <c r="J456" s="28"/>
      <c r="L456" s="190"/>
      <c r="O456" s="59"/>
      <c r="P456" s="159"/>
      <c r="Q456" s="99"/>
      <c r="R456" s="57"/>
      <c r="S456" s="28"/>
      <c r="T456" s="152"/>
      <c r="U456" s="265"/>
      <c r="X456" s="190"/>
      <c r="AA456" s="162"/>
      <c r="AB456" s="163"/>
      <c r="AF456" s="160"/>
      <c r="AG456" s="266"/>
      <c r="AH456" s="28"/>
      <c r="AJ456" s="190"/>
      <c r="AM456" s="162"/>
      <c r="AN456" s="163"/>
      <c r="AO456" s="99"/>
      <c r="AR456" s="160"/>
      <c r="AS456" s="266"/>
      <c r="AT456" s="28"/>
      <c r="AV456" s="190"/>
      <c r="AY456" s="162"/>
      <c r="AZ456" s="163"/>
      <c r="BD456" s="160"/>
      <c r="BE456" s="161"/>
      <c r="BF456" s="28"/>
      <c r="BH456" s="190"/>
      <c r="BK456" s="162">
        <v>46212</v>
      </c>
      <c r="BL456" s="163">
        <v>2.9000000000000001E-2</v>
      </c>
      <c r="BP456" s="160">
        <v>46140</v>
      </c>
      <c r="BQ456" s="161">
        <v>2.1000000000000001E-2</v>
      </c>
      <c r="BR456" s="28"/>
      <c r="BT456" s="190">
        <f t="shared" si="160"/>
        <v>-3.0000000000000027E-3</v>
      </c>
      <c r="BW456" s="162"/>
      <c r="BX456" s="163"/>
      <c r="CB456" s="160"/>
      <c r="CC456" s="161"/>
      <c r="CD456" s="28"/>
      <c r="CF456" s="190"/>
      <c r="CI456" s="76"/>
      <c r="CJ456" s="91"/>
      <c r="CL456" s="1"/>
      <c r="CM456" s="311"/>
      <c r="CR456" s="190"/>
      <c r="CU456" s="76"/>
      <c r="CV456" s="91"/>
      <c r="CX456" s="1"/>
      <c r="CY456" s="311"/>
      <c r="DD456" s="190"/>
      <c r="DG456" s="76"/>
      <c r="DH456" s="91"/>
      <c r="DJ456" s="1"/>
      <c r="DK456" s="311"/>
      <c r="DP456" s="190"/>
      <c r="DS456" s="76"/>
      <c r="DT456" s="91"/>
      <c r="DV456" s="1"/>
      <c r="DW456" s="311"/>
      <c r="EB456" s="190"/>
      <c r="EE456" s="76"/>
      <c r="EF456" s="91"/>
      <c r="EH456" s="1"/>
      <c r="EI456" s="311"/>
      <c r="EN456" s="190"/>
      <c r="EQ456" s="76"/>
      <c r="ER456" s="91"/>
      <c r="ET456" s="1"/>
      <c r="EU456" s="311"/>
      <c r="EZ456" s="190"/>
      <c r="FC456" s="76"/>
      <c r="FD456" s="91"/>
      <c r="FF456" s="1"/>
      <c r="FG456" s="311"/>
      <c r="FL456" s="190"/>
      <c r="FO456" s="76"/>
      <c r="FP456" s="91"/>
      <c r="FR456" s="1"/>
      <c r="FS456" s="311"/>
      <c r="FX456" s="190"/>
      <c r="GA456" s="76"/>
      <c r="GB456" s="91"/>
      <c r="GD456" s="1"/>
      <c r="GE456" s="311"/>
      <c r="GJ456" s="190"/>
      <c r="GM456" s="76"/>
      <c r="GN456" s="91"/>
      <c r="GP456" s="1"/>
      <c r="GQ456" s="311"/>
      <c r="GV456" s="190"/>
      <c r="GY456" s="76"/>
      <c r="GZ456" s="91"/>
      <c r="HB456" s="1"/>
      <c r="HC456" s="311"/>
      <c r="HH456" s="190"/>
      <c r="IL456" s="1"/>
      <c r="IX456" s="1"/>
    </row>
    <row r="457" spans="3:258" x14ac:dyDescent="0.6">
      <c r="C457" s="59"/>
      <c r="D457" s="269"/>
      <c r="E457" s="28"/>
      <c r="F457" s="57"/>
      <c r="G457" s="28"/>
      <c r="H457" s="152"/>
      <c r="I457" s="158"/>
      <c r="J457" s="28"/>
      <c r="L457" s="190"/>
      <c r="O457" s="59"/>
      <c r="P457" s="159"/>
      <c r="Q457" s="99"/>
      <c r="R457" s="57"/>
      <c r="S457" s="28"/>
      <c r="T457" s="152"/>
      <c r="U457" s="265"/>
      <c r="X457" s="190"/>
      <c r="AA457" s="162"/>
      <c r="AB457" s="163"/>
      <c r="AF457" s="160"/>
      <c r="AG457" s="266"/>
      <c r="AH457" s="28"/>
      <c r="AJ457" s="190"/>
      <c r="AM457" s="162"/>
      <c r="AN457" s="163"/>
      <c r="AO457" s="99"/>
      <c r="AR457" s="160"/>
      <c r="AS457" s="266"/>
      <c r="AT457" s="28"/>
      <c r="AV457" s="190"/>
      <c r="AY457" s="162"/>
      <c r="AZ457" s="163"/>
      <c r="BD457" s="160"/>
      <c r="BE457" s="161"/>
      <c r="BF457" s="28"/>
      <c r="BH457" s="190"/>
      <c r="BK457" s="162">
        <v>46213</v>
      </c>
      <c r="BL457" s="163">
        <v>0.245</v>
      </c>
      <c r="BP457" s="160">
        <v>46141</v>
      </c>
      <c r="BQ457" s="161">
        <v>7.5999999999999998E-2</v>
      </c>
      <c r="BR457" s="28"/>
      <c r="BT457" s="190">
        <f t="shared" si="160"/>
        <v>-1.1999999999999997E-2</v>
      </c>
      <c r="BW457" s="162"/>
      <c r="BX457" s="163"/>
      <c r="CB457" s="160"/>
      <c r="CC457" s="161"/>
      <c r="CD457" s="28"/>
      <c r="CF457" s="190"/>
      <c r="CI457" s="76"/>
      <c r="CJ457" s="91"/>
      <c r="CL457" s="1"/>
      <c r="CM457" s="311"/>
      <c r="CR457" s="190"/>
      <c r="CU457" s="76"/>
      <c r="CV457" s="91"/>
      <c r="CX457" s="1"/>
      <c r="CY457" s="311"/>
      <c r="DD457" s="190"/>
      <c r="DG457" s="76"/>
      <c r="DH457" s="91"/>
      <c r="DJ457" s="1"/>
      <c r="DK457" s="311"/>
      <c r="DP457" s="190"/>
      <c r="DS457" s="76"/>
      <c r="DT457" s="91"/>
      <c r="DV457" s="1"/>
      <c r="DW457" s="311"/>
      <c r="EB457" s="190"/>
      <c r="EE457" s="76"/>
      <c r="EF457" s="91"/>
      <c r="EH457" s="1"/>
      <c r="EI457" s="311"/>
      <c r="EN457" s="190"/>
      <c r="EQ457" s="76"/>
      <c r="ER457" s="91"/>
      <c r="ET457" s="1"/>
      <c r="EU457" s="311"/>
      <c r="EZ457" s="190"/>
      <c r="FC457" s="76"/>
      <c r="FD457" s="91"/>
      <c r="FF457" s="1"/>
      <c r="FG457" s="311"/>
      <c r="FL457" s="190"/>
      <c r="FO457" s="76"/>
      <c r="FP457" s="91"/>
      <c r="FR457" s="1"/>
      <c r="FS457" s="311"/>
      <c r="FX457" s="190"/>
      <c r="GA457" s="76"/>
      <c r="GB457" s="91"/>
      <c r="GD457" s="1"/>
      <c r="GE457" s="311"/>
      <c r="GJ457" s="190"/>
      <c r="GM457" s="76"/>
      <c r="GN457" s="91"/>
      <c r="GP457" s="1"/>
      <c r="GQ457" s="311"/>
      <c r="GV457" s="190"/>
      <c r="GY457" s="76"/>
      <c r="GZ457" s="91"/>
      <c r="HB457" s="1"/>
      <c r="HC457" s="311"/>
      <c r="HH457" s="190"/>
      <c r="IL457" s="1"/>
      <c r="IX457" s="1"/>
    </row>
    <row r="458" spans="3:258" x14ac:dyDescent="0.6">
      <c r="C458" s="59"/>
      <c r="D458" s="269"/>
      <c r="E458" s="28"/>
      <c r="F458" s="57"/>
      <c r="G458" s="28"/>
      <c r="H458" s="152"/>
      <c r="I458" s="158"/>
      <c r="J458" s="28"/>
      <c r="L458" s="190"/>
      <c r="O458" s="59"/>
      <c r="P458" s="159"/>
      <c r="Q458" s="99"/>
      <c r="R458" s="57"/>
      <c r="S458" s="28"/>
      <c r="T458" s="152"/>
      <c r="U458" s="265"/>
      <c r="X458" s="190"/>
      <c r="AA458" s="162"/>
      <c r="AB458" s="163"/>
      <c r="AF458" s="160"/>
      <c r="AG458" s="266"/>
      <c r="AH458" s="28"/>
      <c r="AJ458" s="190"/>
      <c r="AM458" s="162"/>
      <c r="AN458" s="163"/>
      <c r="AO458" s="99"/>
      <c r="AR458" s="160"/>
      <c r="AS458" s="266"/>
      <c r="AT458" s="28"/>
      <c r="AV458" s="190"/>
      <c r="AY458" s="162"/>
      <c r="AZ458" s="163"/>
      <c r="BD458" s="160"/>
      <c r="BE458" s="161"/>
      <c r="BF458" s="28"/>
      <c r="BH458" s="190"/>
      <c r="BK458" s="162">
        <v>46216</v>
      </c>
      <c r="BL458" s="163">
        <v>0.13900000000000001</v>
      </c>
      <c r="BP458" s="160">
        <v>46142</v>
      </c>
      <c r="BQ458" s="161">
        <v>9.4E-2</v>
      </c>
      <c r="BR458" s="28"/>
      <c r="BT458" s="190">
        <f t="shared" si="160"/>
        <v>-1.3999999999999999E-2</v>
      </c>
      <c r="BW458" s="162"/>
      <c r="BX458" s="163"/>
      <c r="CB458" s="160"/>
      <c r="CC458" s="161"/>
      <c r="CD458" s="28"/>
      <c r="CF458" s="190"/>
      <c r="CI458" s="76"/>
      <c r="CJ458" s="91"/>
      <c r="CL458" s="1"/>
      <c r="CM458" s="311"/>
      <c r="CR458" s="190"/>
      <c r="CU458" s="76"/>
      <c r="CV458" s="91"/>
      <c r="CX458" s="1"/>
      <c r="CY458" s="311"/>
      <c r="DD458" s="190"/>
      <c r="DG458" s="76"/>
      <c r="DH458" s="91"/>
      <c r="DJ458" s="1"/>
      <c r="DK458" s="311"/>
      <c r="DP458" s="190"/>
      <c r="DS458" s="76"/>
      <c r="DT458" s="91"/>
      <c r="DV458" s="1"/>
      <c r="DW458" s="311"/>
      <c r="EB458" s="190"/>
      <c r="EE458" s="76"/>
      <c r="EF458" s="91"/>
      <c r="EH458" s="1"/>
      <c r="EI458" s="311"/>
      <c r="EN458" s="190"/>
      <c r="EQ458" s="76"/>
      <c r="ER458" s="91"/>
      <c r="ET458" s="1"/>
      <c r="EU458" s="311"/>
      <c r="EZ458" s="190"/>
      <c r="FC458" s="76"/>
      <c r="FD458" s="91"/>
      <c r="FF458" s="1"/>
      <c r="FG458" s="311"/>
      <c r="FL458" s="190"/>
      <c r="FO458" s="76"/>
      <c r="FP458" s="91"/>
      <c r="FR458" s="1"/>
      <c r="FS458" s="311"/>
      <c r="FX458" s="190"/>
      <c r="GA458" s="76"/>
      <c r="GB458" s="91"/>
      <c r="GD458" s="1"/>
      <c r="GE458" s="311"/>
      <c r="GJ458" s="190"/>
      <c r="GM458" s="76"/>
      <c r="GN458" s="91"/>
      <c r="GP458" s="1"/>
      <c r="GQ458" s="311"/>
      <c r="GV458" s="190"/>
      <c r="GY458" s="76"/>
      <c r="GZ458" s="91"/>
      <c r="HB458" s="1"/>
      <c r="HC458" s="311"/>
      <c r="HH458" s="190"/>
      <c r="IL458" s="1"/>
      <c r="IX458" s="1"/>
    </row>
    <row r="459" spans="3:258" x14ac:dyDescent="0.6">
      <c r="C459" s="59"/>
      <c r="D459" s="269"/>
      <c r="E459" s="28"/>
      <c r="F459" s="57"/>
      <c r="G459" s="28"/>
      <c r="H459" s="152"/>
      <c r="I459" s="158"/>
      <c r="J459" s="28"/>
      <c r="L459" s="190"/>
      <c r="O459" s="59"/>
      <c r="P459" s="159"/>
      <c r="Q459" s="99"/>
      <c r="R459" s="57"/>
      <c r="S459" s="28"/>
      <c r="T459" s="152"/>
      <c r="U459" s="265"/>
      <c r="X459" s="190"/>
      <c r="AA459" s="162"/>
      <c r="AB459" s="163"/>
      <c r="AF459" s="160"/>
      <c r="AG459" s="266"/>
      <c r="AH459" s="28"/>
      <c r="AJ459" s="190"/>
      <c r="AM459" s="162"/>
      <c r="AN459" s="163"/>
      <c r="AO459" s="99"/>
      <c r="AR459" s="160"/>
      <c r="AS459" s="266"/>
      <c r="AT459" s="28"/>
      <c r="AV459" s="190"/>
      <c r="AY459" s="162"/>
      <c r="AZ459" s="163"/>
      <c r="BD459" s="160"/>
      <c r="BE459" s="161"/>
      <c r="BF459" s="28"/>
      <c r="BH459" s="190"/>
      <c r="BK459" s="162">
        <v>46217</v>
      </c>
      <c r="BL459" s="163">
        <v>3.1E-2</v>
      </c>
      <c r="BP459" s="160">
        <v>46143</v>
      </c>
      <c r="BQ459" s="161">
        <v>0.215</v>
      </c>
      <c r="BR459" s="28"/>
      <c r="BT459" s="190">
        <f t="shared" si="160"/>
        <v>-3.1E-2</v>
      </c>
      <c r="BW459" s="162"/>
      <c r="BX459" s="163"/>
      <c r="CB459" s="160"/>
      <c r="CC459" s="161"/>
      <c r="CD459" s="28"/>
      <c r="CF459" s="190"/>
      <c r="CI459" s="76"/>
      <c r="CJ459" s="91"/>
      <c r="CL459" s="1"/>
      <c r="CM459" s="311"/>
      <c r="CR459" s="190"/>
      <c r="CU459" s="76"/>
      <c r="CV459" s="91"/>
      <c r="CX459" s="1"/>
      <c r="CY459" s="311"/>
      <c r="DD459" s="190"/>
      <c r="DG459" s="76"/>
      <c r="DH459" s="91"/>
      <c r="DJ459" s="1"/>
      <c r="DK459" s="311"/>
      <c r="DP459" s="190"/>
      <c r="DS459" s="76"/>
      <c r="DT459" s="91"/>
      <c r="DV459" s="1"/>
      <c r="DW459" s="311"/>
      <c r="EB459" s="190"/>
      <c r="EE459" s="76"/>
      <c r="EF459" s="91"/>
      <c r="EH459" s="1"/>
      <c r="EI459" s="311"/>
      <c r="EN459" s="190"/>
      <c r="EQ459" s="76"/>
      <c r="ER459" s="91"/>
      <c r="ET459" s="1"/>
      <c r="EU459" s="311"/>
      <c r="EZ459" s="190"/>
      <c r="FC459" s="76"/>
      <c r="FD459" s="91"/>
      <c r="FF459" s="1"/>
      <c r="FG459" s="311"/>
      <c r="FL459" s="190"/>
      <c r="FO459" s="76"/>
      <c r="FP459" s="91"/>
      <c r="FR459" s="1"/>
      <c r="FS459" s="311"/>
      <c r="FX459" s="190"/>
      <c r="GA459" s="76"/>
      <c r="GB459" s="91"/>
      <c r="GD459" s="1"/>
      <c r="GE459" s="311"/>
      <c r="GJ459" s="190"/>
      <c r="GM459" s="76"/>
      <c r="GN459" s="91"/>
      <c r="GP459" s="1"/>
      <c r="GQ459" s="311"/>
      <c r="GV459" s="190"/>
      <c r="GY459" s="76"/>
      <c r="GZ459" s="91"/>
      <c r="HB459" s="1"/>
      <c r="HC459" s="311"/>
      <c r="HH459" s="190"/>
      <c r="IL459" s="1"/>
      <c r="IX459" s="1"/>
    </row>
    <row r="460" spans="3:258" x14ac:dyDescent="0.6">
      <c r="C460" s="59"/>
      <c r="D460" s="269"/>
      <c r="E460" s="28"/>
      <c r="F460" s="57"/>
      <c r="G460" s="28"/>
      <c r="H460" s="152"/>
      <c r="I460" s="158"/>
      <c r="J460" s="28"/>
      <c r="L460" s="190"/>
      <c r="O460" s="59"/>
      <c r="P460" s="159"/>
      <c r="Q460" s="99"/>
      <c r="R460" s="57"/>
      <c r="S460" s="28"/>
      <c r="T460" s="152"/>
      <c r="U460" s="265"/>
      <c r="X460" s="190"/>
      <c r="AA460" s="162"/>
      <c r="AB460" s="163"/>
      <c r="AF460" s="160"/>
      <c r="AG460" s="266"/>
      <c r="AH460" s="28"/>
      <c r="AJ460" s="190"/>
      <c r="AM460" s="162"/>
      <c r="AN460" s="163"/>
      <c r="AO460" s="99"/>
      <c r="AR460" s="160"/>
      <c r="AS460" s="266"/>
      <c r="AT460" s="28"/>
      <c r="AV460" s="190"/>
      <c r="AY460" s="162"/>
      <c r="AZ460" s="163"/>
      <c r="BD460" s="160"/>
      <c r="BE460" s="161"/>
      <c r="BF460" s="28"/>
      <c r="BH460" s="190"/>
      <c r="BK460" s="162">
        <v>46218</v>
      </c>
      <c r="BL460" s="163">
        <v>0.17</v>
      </c>
      <c r="BP460" s="160">
        <v>46146</v>
      </c>
      <c r="BQ460" s="161">
        <v>5.8999999999999997E-2</v>
      </c>
      <c r="BR460" s="28"/>
      <c r="BT460" s="190">
        <f t="shared" si="160"/>
        <v>-8.9999999999999941E-3</v>
      </c>
      <c r="BW460" s="162"/>
      <c r="BX460" s="163"/>
      <c r="CB460" s="160"/>
      <c r="CC460" s="161"/>
      <c r="CD460" s="28"/>
      <c r="CF460" s="190"/>
      <c r="CI460" s="76"/>
      <c r="CJ460" s="91"/>
      <c r="CL460" s="1"/>
      <c r="CM460" s="311"/>
      <c r="CR460" s="190"/>
      <c r="CU460" s="76"/>
      <c r="CV460" s="91"/>
      <c r="CX460" s="1"/>
      <c r="CY460" s="311"/>
      <c r="DD460" s="190"/>
      <c r="DG460" s="76"/>
      <c r="DH460" s="91"/>
      <c r="DJ460" s="1"/>
      <c r="DK460" s="311"/>
      <c r="DP460" s="190"/>
      <c r="DS460" s="76"/>
      <c r="DT460" s="91"/>
      <c r="DV460" s="1"/>
      <c r="DW460" s="311"/>
      <c r="EB460" s="190"/>
      <c r="EE460" s="76"/>
      <c r="EF460" s="91"/>
      <c r="EH460" s="1"/>
      <c r="EI460" s="311"/>
      <c r="EN460" s="190"/>
      <c r="EQ460" s="76"/>
      <c r="ER460" s="91"/>
      <c r="ET460" s="1"/>
      <c r="EU460" s="311"/>
      <c r="EZ460" s="190"/>
      <c r="FC460" s="76"/>
      <c r="FD460" s="91"/>
      <c r="FF460" s="1"/>
      <c r="FG460" s="311"/>
      <c r="FL460" s="190"/>
      <c r="FO460" s="76"/>
      <c r="FP460" s="91"/>
      <c r="FR460" s="1"/>
      <c r="FS460" s="311"/>
      <c r="FX460" s="190"/>
      <c r="GA460" s="76"/>
      <c r="GB460" s="91"/>
      <c r="GD460" s="1"/>
      <c r="GE460" s="311"/>
      <c r="GJ460" s="190"/>
      <c r="GM460" s="76"/>
      <c r="GN460" s="91"/>
      <c r="GP460" s="1"/>
      <c r="GQ460" s="311"/>
      <c r="GV460" s="190"/>
      <c r="GY460" s="76"/>
      <c r="GZ460" s="91"/>
      <c r="HB460" s="1"/>
      <c r="HC460" s="311"/>
      <c r="HH460" s="190"/>
      <c r="IL460" s="1"/>
      <c r="IX460" s="1"/>
    </row>
    <row r="461" spans="3:258" x14ac:dyDescent="0.6">
      <c r="C461" s="59"/>
      <c r="D461" s="269"/>
      <c r="E461" s="28"/>
      <c r="F461" s="57"/>
      <c r="G461" s="28"/>
      <c r="H461" s="152"/>
      <c r="I461" s="158"/>
      <c r="J461" s="28"/>
      <c r="L461" s="190"/>
      <c r="O461" s="59"/>
      <c r="P461" s="159"/>
      <c r="Q461" s="99"/>
      <c r="R461" s="57"/>
      <c r="S461" s="28"/>
      <c r="T461" s="152"/>
      <c r="U461" s="265"/>
      <c r="X461" s="190"/>
      <c r="AA461" s="162"/>
      <c r="AB461" s="163"/>
      <c r="AF461" s="160"/>
      <c r="AG461" s="266"/>
      <c r="AH461" s="28"/>
      <c r="AJ461" s="190"/>
      <c r="AM461" s="162"/>
      <c r="AN461" s="163"/>
      <c r="AO461" s="99"/>
      <c r="AR461" s="160"/>
      <c r="AS461" s="266"/>
      <c r="AT461" s="28"/>
      <c r="AV461" s="190"/>
      <c r="AY461" s="162"/>
      <c r="AZ461" s="163"/>
      <c r="BD461" s="160"/>
      <c r="BE461" s="161"/>
      <c r="BF461" s="28"/>
      <c r="BH461" s="190"/>
      <c r="BK461" s="162">
        <v>46219</v>
      </c>
      <c r="BL461" s="163">
        <v>4.1000000000000002E-2</v>
      </c>
      <c r="BP461" s="160">
        <v>46147</v>
      </c>
      <c r="BQ461" s="161">
        <v>7.0000000000000001E-3</v>
      </c>
      <c r="BR461" s="28"/>
      <c r="BT461" s="190">
        <f t="shared" si="160"/>
        <v>-1E-3</v>
      </c>
      <c r="BW461" s="162"/>
      <c r="BX461" s="163"/>
      <c r="CB461" s="160"/>
      <c r="CC461" s="161"/>
      <c r="CD461" s="28"/>
      <c r="CF461" s="190"/>
      <c r="CI461" s="76"/>
      <c r="CJ461" s="91"/>
      <c r="CL461" s="1"/>
      <c r="CM461" s="311"/>
      <c r="CR461" s="190"/>
      <c r="CU461" s="76"/>
      <c r="CV461" s="91"/>
      <c r="CX461" s="1"/>
      <c r="CY461" s="311"/>
      <c r="DD461" s="190"/>
      <c r="DG461" s="76"/>
      <c r="DH461" s="91"/>
      <c r="DJ461" s="1"/>
      <c r="DK461" s="311"/>
      <c r="DP461" s="190"/>
      <c r="DS461" s="76"/>
      <c r="DT461" s="91"/>
      <c r="DV461" s="1"/>
      <c r="DW461" s="311"/>
      <c r="EB461" s="190"/>
      <c r="EE461" s="76"/>
      <c r="EF461" s="91"/>
      <c r="EH461" s="1"/>
      <c r="EI461" s="311"/>
      <c r="EN461" s="190"/>
      <c r="EQ461" s="76"/>
      <c r="ER461" s="91"/>
      <c r="ET461" s="1"/>
      <c r="EU461" s="311"/>
      <c r="EZ461" s="190"/>
      <c r="FC461" s="76"/>
      <c r="FD461" s="91"/>
      <c r="FF461" s="1"/>
      <c r="FG461" s="311"/>
      <c r="FL461" s="190"/>
      <c r="FO461" s="76"/>
      <c r="FP461" s="91"/>
      <c r="FR461" s="1"/>
      <c r="FS461" s="311"/>
      <c r="FX461" s="190"/>
      <c r="GA461" s="76"/>
      <c r="GB461" s="91"/>
      <c r="GD461" s="1"/>
      <c r="GE461" s="311"/>
      <c r="GJ461" s="190"/>
      <c r="GM461" s="76"/>
      <c r="GN461" s="91"/>
      <c r="GP461" s="1"/>
      <c r="GQ461" s="311"/>
      <c r="GV461" s="190"/>
      <c r="GY461" s="76"/>
      <c r="GZ461" s="91"/>
      <c r="HB461" s="1"/>
      <c r="HC461" s="311"/>
      <c r="HH461" s="190"/>
      <c r="IL461" s="1"/>
      <c r="IX461" s="1"/>
    </row>
    <row r="462" spans="3:258" x14ac:dyDescent="0.6">
      <c r="C462" s="59"/>
      <c r="D462" s="269"/>
      <c r="E462" s="28"/>
      <c r="F462" s="57"/>
      <c r="G462" s="28"/>
      <c r="H462" s="152"/>
      <c r="I462" s="158"/>
      <c r="J462" s="28"/>
      <c r="L462" s="190"/>
      <c r="O462" s="59"/>
      <c r="P462" s="159"/>
      <c r="Q462" s="99"/>
      <c r="R462" s="57"/>
      <c r="S462" s="28"/>
      <c r="T462" s="152"/>
      <c r="U462" s="265"/>
      <c r="X462" s="190"/>
      <c r="AA462" s="162"/>
      <c r="AB462" s="163"/>
      <c r="AF462" s="160"/>
      <c r="AG462" s="266"/>
      <c r="AH462" s="28"/>
      <c r="AJ462" s="190"/>
      <c r="AM462" s="162"/>
      <c r="AN462" s="163"/>
      <c r="AO462" s="99"/>
      <c r="AR462" s="160"/>
      <c r="AS462" s="266"/>
      <c r="AT462" s="28"/>
      <c r="AV462" s="190"/>
      <c r="AY462" s="162"/>
      <c r="AZ462" s="163"/>
      <c r="BD462" s="160"/>
      <c r="BE462" s="161"/>
      <c r="BF462" s="28"/>
      <c r="BH462" s="190"/>
      <c r="BK462" s="162">
        <v>46220</v>
      </c>
      <c r="BL462" s="163">
        <v>2.7E-2</v>
      </c>
      <c r="BP462" s="160">
        <v>46148</v>
      </c>
      <c r="BQ462" s="161">
        <v>0.17899999999999999</v>
      </c>
      <c r="BR462" s="28"/>
      <c r="BT462" s="190">
        <f t="shared" si="160"/>
        <v>-2.2999999999999993E-2</v>
      </c>
      <c r="BW462" s="162"/>
      <c r="BX462" s="163"/>
      <c r="CB462" s="160"/>
      <c r="CC462" s="161"/>
      <c r="CD462" s="28"/>
      <c r="CF462" s="190"/>
      <c r="CI462" s="76"/>
      <c r="CJ462" s="91"/>
      <c r="CL462" s="1"/>
      <c r="CM462" s="311"/>
      <c r="CR462" s="190"/>
      <c r="CU462" s="76"/>
      <c r="CV462" s="91"/>
      <c r="CX462" s="1"/>
      <c r="CY462" s="311"/>
      <c r="DD462" s="190"/>
      <c r="DG462" s="76"/>
      <c r="DH462" s="91"/>
      <c r="DJ462" s="1"/>
      <c r="DK462" s="311"/>
      <c r="DP462" s="190"/>
      <c r="DS462" s="76"/>
      <c r="DT462" s="91"/>
      <c r="DV462" s="1"/>
      <c r="DW462" s="311"/>
      <c r="EB462" s="190"/>
      <c r="EE462" s="76"/>
      <c r="EF462" s="91"/>
      <c r="EH462" s="1"/>
      <c r="EI462" s="311"/>
      <c r="EN462" s="190"/>
      <c r="EQ462" s="76"/>
      <c r="ER462" s="91"/>
      <c r="ET462" s="1"/>
      <c r="EU462" s="311"/>
      <c r="EZ462" s="190"/>
      <c r="FC462" s="76"/>
      <c r="FD462" s="91"/>
      <c r="FF462" s="1"/>
      <c r="FG462" s="311"/>
      <c r="FL462" s="190"/>
      <c r="FO462" s="76"/>
      <c r="FP462" s="91"/>
      <c r="FR462" s="1"/>
      <c r="FS462" s="311"/>
      <c r="FX462" s="190"/>
      <c r="GA462" s="76"/>
      <c r="GB462" s="91"/>
      <c r="GD462" s="1"/>
      <c r="GE462" s="311"/>
      <c r="GJ462" s="190"/>
      <c r="GM462" s="76"/>
      <c r="GN462" s="91"/>
      <c r="GP462" s="1"/>
      <c r="GQ462" s="311"/>
      <c r="GV462" s="190"/>
      <c r="GY462" s="76"/>
      <c r="GZ462" s="91"/>
      <c r="HB462" s="1"/>
      <c r="HC462" s="311"/>
      <c r="HH462" s="190"/>
      <c r="IL462" s="1"/>
      <c r="IX462" s="1"/>
    </row>
    <row r="463" spans="3:258" x14ac:dyDescent="0.6">
      <c r="C463" s="59"/>
      <c r="D463" s="269"/>
      <c r="E463" s="28"/>
      <c r="F463" s="57"/>
      <c r="G463" s="28"/>
      <c r="H463" s="152"/>
      <c r="I463" s="158"/>
      <c r="J463" s="28"/>
      <c r="L463" s="190"/>
      <c r="O463" s="59"/>
      <c r="P463" s="159"/>
      <c r="Q463" s="99"/>
      <c r="R463" s="57"/>
      <c r="S463" s="28"/>
      <c r="T463" s="152"/>
      <c r="U463" s="265"/>
      <c r="X463" s="190"/>
      <c r="AA463" s="162"/>
      <c r="AB463" s="163"/>
      <c r="AF463" s="160"/>
      <c r="AG463" s="266"/>
      <c r="AH463" s="28"/>
      <c r="AJ463" s="190"/>
      <c r="AM463" s="162"/>
      <c r="AN463" s="163"/>
      <c r="AO463" s="99"/>
      <c r="AR463" s="160"/>
      <c r="AS463" s="266"/>
      <c r="AT463" s="28"/>
      <c r="AV463" s="190"/>
      <c r="AY463" s="162"/>
      <c r="AZ463" s="163"/>
      <c r="BD463" s="160"/>
      <c r="BE463" s="161"/>
      <c r="BF463" s="28"/>
      <c r="BH463" s="190"/>
      <c r="BK463" s="162">
        <v>46223</v>
      </c>
      <c r="BL463" s="163">
        <v>4.8000000000000001E-2</v>
      </c>
      <c r="BP463" s="160">
        <v>46149</v>
      </c>
      <c r="BQ463" s="161">
        <v>0.17199999999999999</v>
      </c>
      <c r="BR463" s="28"/>
      <c r="BT463" s="190">
        <f t="shared" si="160"/>
        <v>-0.10299999999999998</v>
      </c>
      <c r="BW463" s="162"/>
      <c r="BX463" s="163"/>
      <c r="CB463" s="160"/>
      <c r="CC463" s="161"/>
      <c r="CD463" s="28"/>
      <c r="CF463" s="190"/>
      <c r="CI463" s="76"/>
      <c r="CJ463" s="91"/>
      <c r="CL463" s="1"/>
      <c r="CM463" s="311"/>
      <c r="CR463" s="190"/>
      <c r="CU463" s="76"/>
      <c r="CV463" s="91"/>
      <c r="CX463" s="1"/>
      <c r="CY463" s="311"/>
      <c r="DD463" s="190"/>
      <c r="DG463" s="76"/>
      <c r="DH463" s="91"/>
      <c r="DJ463" s="1"/>
      <c r="DK463" s="311"/>
      <c r="DP463" s="190"/>
      <c r="DS463" s="76"/>
      <c r="DT463" s="91"/>
      <c r="DV463" s="1"/>
      <c r="DW463" s="311"/>
      <c r="EB463" s="190"/>
      <c r="EE463" s="76"/>
      <c r="EF463" s="91"/>
      <c r="EH463" s="1"/>
      <c r="EI463" s="311"/>
      <c r="EN463" s="190"/>
      <c r="EQ463" s="76"/>
      <c r="ER463" s="91"/>
      <c r="ET463" s="1"/>
      <c r="EU463" s="311"/>
      <c r="EZ463" s="190"/>
      <c r="FC463" s="76"/>
      <c r="FD463" s="91"/>
      <c r="FF463" s="1"/>
      <c r="FG463" s="311"/>
      <c r="FL463" s="190"/>
      <c r="FO463" s="76"/>
      <c r="FP463" s="91"/>
      <c r="FR463" s="1"/>
      <c r="FS463" s="311"/>
      <c r="FX463" s="190"/>
      <c r="GA463" s="76"/>
      <c r="GB463" s="91"/>
      <c r="GD463" s="1"/>
      <c r="GE463" s="311"/>
      <c r="GJ463" s="190"/>
      <c r="GM463" s="76"/>
      <c r="GN463" s="91"/>
      <c r="GP463" s="1"/>
      <c r="GQ463" s="311"/>
      <c r="GV463" s="190"/>
      <c r="GY463" s="76"/>
      <c r="GZ463" s="91"/>
      <c r="HB463" s="1"/>
      <c r="HC463" s="311"/>
      <c r="HH463" s="190"/>
      <c r="IL463" s="1"/>
      <c r="IX463" s="1"/>
    </row>
    <row r="464" spans="3:258" x14ac:dyDescent="0.6">
      <c r="C464" s="59"/>
      <c r="D464" s="269"/>
      <c r="E464" s="28"/>
      <c r="F464" s="57"/>
      <c r="G464" s="28"/>
      <c r="H464" s="152"/>
      <c r="I464" s="158"/>
      <c r="J464" s="28"/>
      <c r="L464" s="190"/>
      <c r="O464" s="59"/>
      <c r="P464" s="159"/>
      <c r="Q464" s="99"/>
      <c r="R464" s="57"/>
      <c r="S464" s="28"/>
      <c r="T464" s="152"/>
      <c r="U464" s="265"/>
      <c r="X464" s="190"/>
      <c r="AA464" s="162"/>
      <c r="AB464" s="163"/>
      <c r="AF464" s="160"/>
      <c r="AG464" s="266"/>
      <c r="AH464" s="28"/>
      <c r="AJ464" s="190"/>
      <c r="AM464" s="162"/>
      <c r="AN464" s="163"/>
      <c r="AO464" s="99"/>
      <c r="AR464" s="160"/>
      <c r="AS464" s="266"/>
      <c r="AT464" s="28"/>
      <c r="AV464" s="190"/>
      <c r="AY464" s="162"/>
      <c r="AZ464" s="163"/>
      <c r="BD464" s="160"/>
      <c r="BE464" s="161"/>
      <c r="BF464" s="28"/>
      <c r="BH464" s="190"/>
      <c r="BK464" s="162">
        <v>46224</v>
      </c>
      <c r="BL464" s="163">
        <v>1.6E-2</v>
      </c>
      <c r="BP464" s="160">
        <v>46150</v>
      </c>
      <c r="BQ464" s="161">
        <v>0.27</v>
      </c>
      <c r="BR464" s="28"/>
      <c r="BT464" s="190">
        <f t="shared" si="160"/>
        <v>3.3999999999999975E-2</v>
      </c>
      <c r="BW464" s="162"/>
      <c r="BX464" s="163"/>
      <c r="CB464" s="160"/>
      <c r="CC464" s="161"/>
      <c r="CD464" s="28"/>
      <c r="CF464" s="190"/>
      <c r="CI464" s="76"/>
      <c r="CJ464" s="91"/>
      <c r="CL464" s="1"/>
      <c r="CM464" s="311"/>
      <c r="CR464" s="190"/>
      <c r="CU464" s="76"/>
      <c r="CV464" s="91"/>
      <c r="CX464" s="1"/>
      <c r="CY464" s="311"/>
      <c r="DD464" s="190"/>
      <c r="DG464" s="76"/>
      <c r="DH464" s="91"/>
      <c r="DJ464" s="1"/>
      <c r="DK464" s="311"/>
      <c r="DP464" s="190"/>
      <c r="DS464" s="76"/>
      <c r="DT464" s="91"/>
      <c r="DV464" s="1"/>
      <c r="DW464" s="311"/>
      <c r="EB464" s="190"/>
      <c r="EE464" s="76"/>
      <c r="EF464" s="91"/>
      <c r="EH464" s="1"/>
      <c r="EI464" s="311"/>
      <c r="EN464" s="190"/>
      <c r="EQ464" s="76"/>
      <c r="ER464" s="91"/>
      <c r="ET464" s="1"/>
      <c r="EU464" s="311"/>
      <c r="EZ464" s="190"/>
      <c r="FC464" s="76"/>
      <c r="FD464" s="91"/>
      <c r="FF464" s="1"/>
      <c r="FG464" s="311"/>
      <c r="FL464" s="190"/>
      <c r="FO464" s="76"/>
      <c r="FP464" s="91"/>
      <c r="FR464" s="1"/>
      <c r="FS464" s="311"/>
      <c r="FX464" s="190"/>
      <c r="GA464" s="76"/>
      <c r="GB464" s="91"/>
      <c r="GD464" s="1"/>
      <c r="GE464" s="311"/>
      <c r="GJ464" s="190"/>
      <c r="GM464" s="76"/>
      <c r="GN464" s="91"/>
      <c r="GP464" s="1"/>
      <c r="GQ464" s="311"/>
      <c r="GV464" s="190"/>
      <c r="GY464" s="76"/>
      <c r="GZ464" s="91"/>
      <c r="HB464" s="1"/>
      <c r="HC464" s="311"/>
      <c r="HH464" s="190"/>
      <c r="IL464" s="1"/>
      <c r="IX464" s="1"/>
    </row>
    <row r="465" spans="3:258" x14ac:dyDescent="0.6">
      <c r="C465" s="59"/>
      <c r="D465" s="269"/>
      <c r="E465" s="28"/>
      <c r="F465" s="57"/>
      <c r="G465" s="28"/>
      <c r="H465" s="152"/>
      <c r="I465" s="158"/>
      <c r="J465" s="28"/>
      <c r="L465" s="190"/>
      <c r="O465" s="59"/>
      <c r="P465" s="159"/>
      <c r="Q465" s="99"/>
      <c r="R465" s="57"/>
      <c r="S465" s="28"/>
      <c r="T465" s="152"/>
      <c r="U465" s="265"/>
      <c r="X465" s="190"/>
      <c r="AA465" s="162"/>
      <c r="AB465" s="163"/>
      <c r="AF465" s="160"/>
      <c r="AG465" s="266"/>
      <c r="AH465" s="28"/>
      <c r="AJ465" s="190"/>
      <c r="AM465" s="162"/>
      <c r="AN465" s="163"/>
      <c r="AO465" s="99"/>
      <c r="AR465" s="160"/>
      <c r="AS465" s="266"/>
      <c r="AT465" s="28"/>
      <c r="AV465" s="190"/>
      <c r="AY465" s="162"/>
      <c r="AZ465" s="163"/>
      <c r="BD465" s="160"/>
      <c r="BE465" s="161"/>
      <c r="BF465" s="28"/>
      <c r="BH465" s="190"/>
      <c r="BK465" s="162">
        <v>46225</v>
      </c>
      <c r="BL465" s="163">
        <v>3.1E-2</v>
      </c>
      <c r="BP465" s="160">
        <v>46153</v>
      </c>
      <c r="BQ465" s="161">
        <v>0.34599999999999997</v>
      </c>
      <c r="BR465" s="28"/>
      <c r="BT465" s="190">
        <f t="shared" si="160"/>
        <v>-4.1999999999999982E-2</v>
      </c>
      <c r="BW465" s="162"/>
      <c r="BX465" s="163"/>
      <c r="CB465" s="160"/>
      <c r="CC465" s="161"/>
      <c r="CD465" s="28"/>
      <c r="CF465" s="190"/>
      <c r="CI465" s="76"/>
      <c r="CJ465" s="91"/>
      <c r="CL465" s="1"/>
      <c r="CM465" s="311"/>
      <c r="CR465" s="190"/>
      <c r="CU465" s="76"/>
      <c r="CV465" s="91"/>
      <c r="CX465" s="1"/>
      <c r="CY465" s="311"/>
      <c r="DD465" s="190"/>
      <c r="DG465" s="76"/>
      <c r="DH465" s="91"/>
      <c r="DJ465" s="1"/>
      <c r="DK465" s="311"/>
      <c r="DP465" s="190"/>
      <c r="DS465" s="76"/>
      <c r="DT465" s="91"/>
      <c r="DV465" s="1"/>
      <c r="DW465" s="311"/>
      <c r="EB465" s="190"/>
      <c r="EE465" s="76"/>
      <c r="EF465" s="91"/>
      <c r="EH465" s="1"/>
      <c r="EI465" s="311"/>
      <c r="EN465" s="190"/>
      <c r="EQ465" s="76"/>
      <c r="ER465" s="91"/>
      <c r="ET465" s="1"/>
      <c r="EU465" s="311"/>
      <c r="EZ465" s="190"/>
      <c r="FC465" s="76"/>
      <c r="FD465" s="91"/>
      <c r="FF465" s="1"/>
      <c r="FG465" s="311"/>
      <c r="FL465" s="190"/>
      <c r="FO465" s="76"/>
      <c r="FP465" s="91"/>
      <c r="FR465" s="1"/>
      <c r="FS465" s="311"/>
      <c r="FX465" s="190"/>
      <c r="GA465" s="76"/>
      <c r="GB465" s="91"/>
      <c r="GD465" s="1"/>
      <c r="GE465" s="311"/>
      <c r="GJ465" s="190"/>
      <c r="GM465" s="76"/>
      <c r="GN465" s="91"/>
      <c r="GP465" s="1"/>
      <c r="GQ465" s="311"/>
      <c r="GV465" s="190"/>
      <c r="GY465" s="76"/>
      <c r="GZ465" s="91"/>
      <c r="HB465" s="1"/>
      <c r="HC465" s="311"/>
      <c r="HH465" s="190"/>
      <c r="IL465" s="1"/>
      <c r="IX465" s="1"/>
    </row>
    <row r="466" spans="3:258" x14ac:dyDescent="0.6">
      <c r="C466" s="59"/>
      <c r="D466" s="269"/>
      <c r="E466" s="28"/>
      <c r="F466" s="57"/>
      <c r="G466" s="28"/>
      <c r="H466" s="152"/>
      <c r="I466" s="158"/>
      <c r="J466" s="28"/>
      <c r="L466" s="190"/>
      <c r="O466" s="59"/>
      <c r="P466" s="159"/>
      <c r="Q466" s="99"/>
      <c r="R466" s="57"/>
      <c r="S466" s="28"/>
      <c r="T466" s="152"/>
      <c r="U466" s="265"/>
      <c r="X466" s="190"/>
      <c r="AA466" s="162"/>
      <c r="AB466" s="163"/>
      <c r="AF466" s="160"/>
      <c r="AG466" s="266"/>
      <c r="AH466" s="28"/>
      <c r="AJ466" s="190"/>
      <c r="AM466" s="162"/>
      <c r="AN466" s="163"/>
      <c r="AO466" s="99"/>
      <c r="AR466" s="160"/>
      <c r="AS466" s="266"/>
      <c r="AT466" s="28"/>
      <c r="AV466" s="190"/>
      <c r="AY466" s="162"/>
      <c r="AZ466" s="163"/>
      <c r="BD466" s="160"/>
      <c r="BE466" s="161"/>
      <c r="BF466" s="28"/>
      <c r="BH466" s="190"/>
      <c r="BK466" s="162">
        <v>46226</v>
      </c>
      <c r="BL466" s="163">
        <v>6.2E-2</v>
      </c>
      <c r="BP466" s="160">
        <v>46154</v>
      </c>
      <c r="BQ466" s="161">
        <v>0.27100000000000002</v>
      </c>
      <c r="BR466" s="28"/>
      <c r="BT466" s="190">
        <f t="shared" si="160"/>
        <v>-3.9000000000000007E-2</v>
      </c>
      <c r="BW466" s="162"/>
      <c r="BX466" s="163"/>
      <c r="CB466" s="160"/>
      <c r="CC466" s="161"/>
      <c r="CD466" s="28"/>
      <c r="CF466" s="190"/>
      <c r="CI466" s="76"/>
      <c r="CJ466" s="91"/>
      <c r="CL466" s="1"/>
      <c r="CM466" s="311"/>
      <c r="CR466" s="190"/>
      <c r="CU466" s="76"/>
      <c r="CV466" s="91"/>
      <c r="CX466" s="1"/>
      <c r="CY466" s="311"/>
      <c r="DD466" s="190"/>
      <c r="DG466" s="76"/>
      <c r="DH466" s="91"/>
      <c r="DJ466" s="1"/>
      <c r="DK466" s="311"/>
      <c r="DP466" s="190"/>
      <c r="DS466" s="76"/>
      <c r="DT466" s="91"/>
      <c r="DV466" s="1"/>
      <c r="DW466" s="311"/>
      <c r="EB466" s="190"/>
      <c r="EE466" s="76"/>
      <c r="EF466" s="91"/>
      <c r="EH466" s="1"/>
      <c r="EI466" s="311"/>
      <c r="EN466" s="190"/>
      <c r="EQ466" s="76"/>
      <c r="ER466" s="91"/>
      <c r="ET466" s="1"/>
      <c r="EU466" s="311"/>
      <c r="EZ466" s="190"/>
      <c r="FC466" s="76"/>
      <c r="FD466" s="91"/>
      <c r="FF466" s="1"/>
      <c r="FG466" s="311"/>
      <c r="FL466" s="190"/>
      <c r="FO466" s="76"/>
      <c r="FP466" s="91"/>
      <c r="FR466" s="1"/>
      <c r="FS466" s="311"/>
      <c r="FX466" s="190"/>
      <c r="GA466" s="76"/>
      <c r="GB466" s="91"/>
      <c r="GD466" s="1"/>
      <c r="GE466" s="311"/>
      <c r="GJ466" s="190"/>
      <c r="GM466" s="76"/>
      <c r="GN466" s="91"/>
      <c r="GP466" s="1"/>
      <c r="GQ466" s="311"/>
      <c r="GV466" s="190"/>
      <c r="GY466" s="76"/>
      <c r="GZ466" s="91"/>
      <c r="HB466" s="1"/>
      <c r="HC466" s="311"/>
      <c r="HH466" s="190"/>
      <c r="IL466" s="1"/>
      <c r="IX466" s="1"/>
    </row>
    <row r="467" spans="3:258" x14ac:dyDescent="0.6">
      <c r="C467" s="59"/>
      <c r="D467" s="269"/>
      <c r="E467" s="28"/>
      <c r="F467" s="57"/>
      <c r="G467" s="28"/>
      <c r="H467" s="152"/>
      <c r="I467" s="158"/>
      <c r="J467" s="28"/>
      <c r="L467" s="190"/>
      <c r="O467" s="59"/>
      <c r="P467" s="159"/>
      <c r="Q467" s="99"/>
      <c r="R467" s="57"/>
      <c r="S467" s="28"/>
      <c r="T467" s="152"/>
      <c r="U467" s="265"/>
      <c r="X467" s="190"/>
      <c r="AA467" s="162"/>
      <c r="AB467" s="163"/>
      <c r="AF467" s="160"/>
      <c r="AG467" s="266"/>
      <c r="AH467" s="28"/>
      <c r="AJ467" s="190"/>
      <c r="AM467" s="162"/>
      <c r="AN467" s="163"/>
      <c r="AO467" s="99"/>
      <c r="AR467" s="160"/>
      <c r="AS467" s="266"/>
      <c r="AT467" s="28"/>
      <c r="AV467" s="190"/>
      <c r="AY467" s="162"/>
      <c r="AZ467" s="163"/>
      <c r="BD467" s="160"/>
      <c r="BE467" s="161"/>
      <c r="BF467" s="28"/>
      <c r="BH467" s="190"/>
      <c r="BK467" s="162">
        <v>46227</v>
      </c>
      <c r="BL467" s="163">
        <v>0.124</v>
      </c>
      <c r="BP467" s="160">
        <v>46155</v>
      </c>
      <c r="BQ467" s="161">
        <v>6.0000000000000001E-3</v>
      </c>
      <c r="BR467" s="28"/>
      <c r="BT467" s="190">
        <f t="shared" si="160"/>
        <v>-1E-3</v>
      </c>
      <c r="BW467" s="162"/>
      <c r="BX467" s="163"/>
      <c r="CB467" s="160"/>
      <c r="CC467" s="161"/>
      <c r="CD467" s="28"/>
      <c r="CF467" s="190"/>
      <c r="CI467" s="76"/>
      <c r="CJ467" s="91"/>
      <c r="CL467" s="1"/>
      <c r="CM467" s="311"/>
      <c r="CR467" s="190"/>
      <c r="CU467" s="76"/>
      <c r="CV467" s="91"/>
      <c r="CX467" s="1"/>
      <c r="CY467" s="311"/>
      <c r="DD467" s="190"/>
      <c r="DG467" s="76"/>
      <c r="DH467" s="91"/>
      <c r="DJ467" s="1"/>
      <c r="DK467" s="311"/>
      <c r="DP467" s="190"/>
      <c r="DS467" s="76"/>
      <c r="DT467" s="91"/>
      <c r="DV467" s="1"/>
      <c r="DW467" s="311"/>
      <c r="EB467" s="190"/>
      <c r="EE467" s="76"/>
      <c r="EF467" s="91"/>
      <c r="EH467" s="1"/>
      <c r="EI467" s="311"/>
      <c r="EN467" s="190"/>
      <c r="EQ467" s="76"/>
      <c r="ER467" s="91"/>
      <c r="ET467" s="1"/>
      <c r="EU467" s="311"/>
      <c r="EZ467" s="190"/>
      <c r="FC467" s="76"/>
      <c r="FD467" s="91"/>
      <c r="FF467" s="1"/>
      <c r="FG467" s="311"/>
      <c r="FL467" s="190"/>
      <c r="FO467" s="76"/>
      <c r="FP467" s="91"/>
      <c r="FR467" s="1"/>
      <c r="FS467" s="311"/>
      <c r="FX467" s="190"/>
      <c r="GA467" s="76"/>
      <c r="GB467" s="91"/>
      <c r="GD467" s="1"/>
      <c r="GE467" s="311"/>
      <c r="GJ467" s="190"/>
      <c r="GM467" s="76"/>
      <c r="GN467" s="91"/>
      <c r="GP467" s="1"/>
      <c r="GQ467" s="311"/>
      <c r="GV467" s="190"/>
      <c r="GY467" s="76"/>
      <c r="GZ467" s="91"/>
      <c r="HB467" s="1"/>
      <c r="HC467" s="311"/>
      <c r="HH467" s="190"/>
      <c r="IL467" s="1"/>
      <c r="IX467" s="1"/>
    </row>
    <row r="468" spans="3:258" x14ac:dyDescent="0.6">
      <c r="C468" s="59"/>
      <c r="D468" s="269"/>
      <c r="E468" s="28"/>
      <c r="F468" s="57"/>
      <c r="G468" s="28"/>
      <c r="H468" s="152"/>
      <c r="I468" s="158"/>
      <c r="J468" s="28"/>
      <c r="L468" s="190"/>
      <c r="O468" s="59"/>
      <c r="P468" s="159"/>
      <c r="Q468" s="99"/>
      <c r="R468" s="57"/>
      <c r="S468" s="28"/>
      <c r="T468" s="152"/>
      <c r="U468" s="265"/>
      <c r="X468" s="190"/>
      <c r="AA468" s="162"/>
      <c r="AB468" s="163"/>
      <c r="AF468" s="160"/>
      <c r="AG468" s="266"/>
      <c r="AH468" s="28"/>
      <c r="AJ468" s="190"/>
      <c r="AM468" s="162"/>
      <c r="AN468" s="163"/>
      <c r="AO468" s="99"/>
      <c r="AR468" s="160"/>
      <c r="AS468" s="266"/>
      <c r="AT468" s="28"/>
      <c r="AV468" s="190"/>
      <c r="AY468" s="162"/>
      <c r="AZ468" s="163"/>
      <c r="BD468" s="160"/>
      <c r="BE468" s="161"/>
      <c r="BF468" s="28"/>
      <c r="BH468" s="190"/>
      <c r="BK468" s="162">
        <v>46230</v>
      </c>
      <c r="BL468" s="163">
        <v>5.3999999999999999E-2</v>
      </c>
      <c r="BP468" s="160">
        <v>46156</v>
      </c>
      <c r="BQ468" s="161">
        <v>0.23799999999999999</v>
      </c>
      <c r="BR468" s="28"/>
      <c r="BT468" s="190">
        <f t="shared" si="160"/>
        <v>0.28700000000000003</v>
      </c>
      <c r="BW468" s="162"/>
      <c r="BX468" s="163"/>
      <c r="CB468" s="160"/>
      <c r="CC468" s="161"/>
      <c r="CD468" s="28"/>
      <c r="CF468" s="190"/>
      <c r="CI468" s="76"/>
      <c r="CJ468" s="91"/>
      <c r="CL468" s="1"/>
      <c r="CM468" s="311"/>
      <c r="CR468" s="190"/>
      <c r="CU468" s="76"/>
      <c r="CV468" s="91"/>
      <c r="CX468" s="1"/>
      <c r="CY468" s="311"/>
      <c r="DD468" s="190"/>
      <c r="DG468" s="76"/>
      <c r="DH468" s="91"/>
      <c r="DJ468" s="1"/>
      <c r="DK468" s="311"/>
      <c r="DP468" s="190"/>
      <c r="DS468" s="76"/>
      <c r="DT468" s="91"/>
      <c r="DV468" s="1"/>
      <c r="DW468" s="311"/>
      <c r="EB468" s="190"/>
      <c r="EE468" s="76"/>
      <c r="EF468" s="91"/>
      <c r="EH468" s="1"/>
      <c r="EI468" s="311"/>
      <c r="EN468" s="190"/>
      <c r="EQ468" s="76"/>
      <c r="ER468" s="91"/>
      <c r="ET468" s="1"/>
      <c r="EU468" s="311"/>
      <c r="EZ468" s="190"/>
      <c r="FC468" s="76"/>
      <c r="FD468" s="91"/>
      <c r="FF468" s="1"/>
      <c r="FG468" s="311"/>
      <c r="FL468" s="190"/>
      <c r="FO468" s="76"/>
      <c r="FP468" s="91"/>
      <c r="FR468" s="1"/>
      <c r="FS468" s="311"/>
      <c r="FX468" s="190"/>
      <c r="GA468" s="76"/>
      <c r="GB468" s="91"/>
      <c r="GD468" s="1"/>
      <c r="GE468" s="311"/>
      <c r="GJ468" s="190"/>
      <c r="GM468" s="76"/>
      <c r="GN468" s="91"/>
      <c r="GP468" s="1"/>
      <c r="GQ468" s="311"/>
      <c r="GV468" s="190"/>
      <c r="GY468" s="76"/>
      <c r="GZ468" s="91"/>
      <c r="HB468" s="1"/>
      <c r="HC468" s="311"/>
      <c r="HH468" s="190"/>
      <c r="IL468" s="1"/>
      <c r="IX468" s="1"/>
    </row>
    <row r="469" spans="3:258" x14ac:dyDescent="0.6">
      <c r="C469" s="59"/>
      <c r="D469" s="269"/>
      <c r="E469" s="28"/>
      <c r="F469" s="57"/>
      <c r="G469" s="28"/>
      <c r="H469" s="152"/>
      <c r="I469" s="158"/>
      <c r="J469" s="28"/>
      <c r="L469" s="190"/>
      <c r="O469" s="59"/>
      <c r="P469" s="159"/>
      <c r="Q469" s="99"/>
      <c r="R469" s="57"/>
      <c r="S469" s="28"/>
      <c r="T469" s="152"/>
      <c r="U469" s="265"/>
      <c r="X469" s="190"/>
      <c r="AA469" s="162"/>
      <c r="AB469" s="163"/>
      <c r="AF469" s="160"/>
      <c r="AG469" s="266"/>
      <c r="AH469" s="28"/>
      <c r="AJ469" s="190"/>
      <c r="AM469" s="162"/>
      <c r="AN469" s="163"/>
      <c r="AO469" s="99"/>
      <c r="AR469" s="160"/>
      <c r="AS469" s="266"/>
      <c r="AT469" s="28"/>
      <c r="AV469" s="190"/>
      <c r="AY469" s="162"/>
      <c r="AZ469" s="163"/>
      <c r="BD469" s="160"/>
      <c r="BE469" s="161"/>
      <c r="BF469" s="28"/>
      <c r="BH469" s="190"/>
      <c r="BK469" s="162">
        <v>46231</v>
      </c>
      <c r="BL469" s="163">
        <v>3.7999999999999999E-2</v>
      </c>
      <c r="BP469" s="160">
        <v>46157</v>
      </c>
      <c r="BQ469" s="161">
        <v>0.91500000000000004</v>
      </c>
      <c r="BR469" s="28"/>
      <c r="BT469" s="190">
        <f t="shared" si="160"/>
        <v>-0.14200000000000002</v>
      </c>
      <c r="BW469" s="162"/>
      <c r="BX469" s="163"/>
      <c r="CB469" s="160"/>
      <c r="CC469" s="161"/>
      <c r="CD469" s="28"/>
      <c r="CF469" s="190"/>
      <c r="CI469" s="76"/>
      <c r="CJ469" s="91"/>
      <c r="CL469" s="1"/>
      <c r="CM469" s="311"/>
      <c r="CR469" s="190"/>
      <c r="CU469" s="76"/>
      <c r="CV469" s="91"/>
      <c r="CX469" s="1"/>
      <c r="CY469" s="311"/>
      <c r="DD469" s="190"/>
      <c r="DG469" s="76"/>
      <c r="DH469" s="91"/>
      <c r="DJ469" s="1"/>
      <c r="DK469" s="311"/>
      <c r="DP469" s="190"/>
      <c r="DS469" s="76"/>
      <c r="DT469" s="91"/>
      <c r="DV469" s="1"/>
      <c r="DW469" s="311"/>
      <c r="EB469" s="190"/>
      <c r="EE469" s="76"/>
      <c r="EF469" s="91"/>
      <c r="EH469" s="1"/>
      <c r="EI469" s="311"/>
      <c r="EN469" s="190"/>
      <c r="EQ469" s="76"/>
      <c r="ER469" s="91"/>
      <c r="ET469" s="1"/>
      <c r="EU469" s="311"/>
      <c r="EZ469" s="190"/>
      <c r="FC469" s="76"/>
      <c r="FD469" s="91"/>
      <c r="FF469" s="1"/>
      <c r="FG469" s="311"/>
      <c r="FL469" s="190"/>
      <c r="FO469" s="76"/>
      <c r="FP469" s="91"/>
      <c r="FR469" s="1"/>
      <c r="FS469" s="311"/>
      <c r="FX469" s="190"/>
      <c r="GA469" s="76"/>
      <c r="GB469" s="91"/>
      <c r="GD469" s="1"/>
      <c r="GE469" s="311"/>
      <c r="GJ469" s="190"/>
      <c r="GM469" s="76"/>
      <c r="GN469" s="91"/>
      <c r="GP469" s="1"/>
      <c r="GQ469" s="311"/>
      <c r="GV469" s="190"/>
      <c r="GY469" s="76"/>
      <c r="GZ469" s="91"/>
      <c r="HB469" s="1"/>
      <c r="HC469" s="311"/>
      <c r="HH469" s="190"/>
      <c r="IL469" s="1"/>
      <c r="IX469" s="1"/>
    </row>
    <row r="470" spans="3:258" x14ac:dyDescent="0.6">
      <c r="C470" s="59"/>
      <c r="D470" s="269"/>
      <c r="E470" s="28"/>
      <c r="F470" s="57"/>
      <c r="G470" s="28"/>
      <c r="H470" s="152"/>
      <c r="I470" s="158"/>
      <c r="J470" s="28"/>
      <c r="L470" s="190"/>
      <c r="O470" s="59"/>
      <c r="P470" s="159"/>
      <c r="Q470" s="99"/>
      <c r="R470" s="57"/>
      <c r="S470" s="28"/>
      <c r="T470" s="152"/>
      <c r="U470" s="265"/>
      <c r="X470" s="190"/>
      <c r="AA470" s="162"/>
      <c r="AB470" s="163"/>
      <c r="AF470" s="160"/>
      <c r="AG470" s="266"/>
      <c r="AH470" s="28"/>
      <c r="AJ470" s="190"/>
      <c r="AM470" s="162"/>
      <c r="AN470" s="163"/>
      <c r="AO470" s="99"/>
      <c r="AR470" s="160"/>
      <c r="AS470" s="266"/>
      <c r="AT470" s="28"/>
      <c r="AV470" s="190"/>
      <c r="AY470" s="162"/>
      <c r="AZ470" s="163"/>
      <c r="BD470" s="160"/>
      <c r="BE470" s="161"/>
      <c r="BF470" s="28"/>
      <c r="BH470" s="190"/>
      <c r="BK470" s="162">
        <v>46232</v>
      </c>
      <c r="BL470" s="163">
        <v>2.3E-2</v>
      </c>
      <c r="BP470" s="160">
        <v>46160</v>
      </c>
      <c r="BQ470" s="161">
        <v>0.14499999999999999</v>
      </c>
      <c r="BR470" s="28"/>
      <c r="BT470" s="190">
        <f t="shared" si="160"/>
        <v>-8.4999999999999992E-2</v>
      </c>
      <c r="BW470" s="162"/>
      <c r="BX470" s="163"/>
      <c r="CB470" s="160"/>
      <c r="CC470" s="161"/>
      <c r="CD470" s="28"/>
      <c r="CF470" s="190"/>
      <c r="CI470" s="76"/>
      <c r="CJ470" s="91"/>
      <c r="CL470" s="1"/>
      <c r="CM470" s="311"/>
      <c r="CR470" s="190"/>
      <c r="CU470" s="76"/>
      <c r="CV470" s="91"/>
      <c r="CX470" s="1"/>
      <c r="CY470" s="311"/>
      <c r="DD470" s="190"/>
      <c r="DG470" s="76"/>
      <c r="DH470" s="91"/>
      <c r="DJ470" s="1"/>
      <c r="DK470" s="311"/>
      <c r="DP470" s="190"/>
      <c r="DS470" s="76"/>
      <c r="DT470" s="91"/>
      <c r="DV470" s="1"/>
      <c r="DW470" s="311"/>
      <c r="EB470" s="190"/>
      <c r="EE470" s="76"/>
      <c r="EF470" s="91"/>
      <c r="EH470" s="1"/>
      <c r="EI470" s="311"/>
      <c r="EN470" s="190"/>
      <c r="EQ470" s="76"/>
      <c r="ER470" s="91"/>
      <c r="ET470" s="1"/>
      <c r="EU470" s="311"/>
      <c r="EZ470" s="190"/>
      <c r="FC470" s="76"/>
      <c r="FD470" s="91"/>
      <c r="FF470" s="1"/>
      <c r="FG470" s="311"/>
      <c r="FL470" s="190"/>
      <c r="FO470" s="76"/>
      <c r="FP470" s="91"/>
      <c r="FR470" s="1"/>
      <c r="FS470" s="311"/>
      <c r="FX470" s="190"/>
      <c r="GA470" s="76"/>
      <c r="GB470" s="91"/>
      <c r="GD470" s="1"/>
      <c r="GE470" s="311"/>
      <c r="GJ470" s="190"/>
      <c r="GM470" s="76"/>
      <c r="GN470" s="91"/>
      <c r="GP470" s="1"/>
      <c r="GQ470" s="311"/>
      <c r="GV470" s="190"/>
      <c r="GY470" s="76"/>
      <c r="GZ470" s="91"/>
      <c r="HB470" s="1"/>
      <c r="HC470" s="311"/>
      <c r="HH470" s="190"/>
      <c r="IL470" s="1"/>
      <c r="IX470" s="1"/>
    </row>
    <row r="471" spans="3:258" x14ac:dyDescent="0.6">
      <c r="C471" s="59"/>
      <c r="D471" s="269"/>
      <c r="E471" s="28"/>
      <c r="F471" s="57"/>
      <c r="G471" s="28"/>
      <c r="H471" s="152"/>
      <c r="I471" s="158"/>
      <c r="J471" s="28"/>
      <c r="L471" s="190"/>
      <c r="O471" s="59"/>
      <c r="P471" s="159"/>
      <c r="Q471" s="99"/>
      <c r="R471" s="57"/>
      <c r="S471" s="28"/>
      <c r="T471" s="152"/>
      <c r="U471" s="265"/>
      <c r="X471" s="190"/>
      <c r="AA471" s="162"/>
      <c r="AB471" s="163"/>
      <c r="AF471" s="160"/>
      <c r="AG471" s="266"/>
      <c r="AH471" s="28"/>
      <c r="AJ471" s="190"/>
      <c r="AM471" s="162"/>
      <c r="AN471" s="163"/>
      <c r="AO471" s="99"/>
      <c r="AR471" s="160"/>
      <c r="AS471" s="266"/>
      <c r="AT471" s="28"/>
      <c r="AV471" s="190"/>
      <c r="AY471" s="162"/>
      <c r="AZ471" s="163"/>
      <c r="BD471" s="160"/>
      <c r="BE471" s="161"/>
      <c r="BF471" s="28"/>
      <c r="BH471" s="190"/>
      <c r="BK471" s="162">
        <v>46233</v>
      </c>
      <c r="BL471" s="163">
        <v>2.1999999999999999E-2</v>
      </c>
      <c r="BP471" s="160">
        <v>46161</v>
      </c>
      <c r="BQ471" s="161">
        <v>0.123</v>
      </c>
      <c r="BR471" s="28"/>
      <c r="BT471" s="190">
        <f t="shared" si="160"/>
        <v>-1.9000000000000003E-2</v>
      </c>
      <c r="BW471" s="162"/>
      <c r="BX471" s="163"/>
      <c r="CB471" s="160"/>
      <c r="CC471" s="161"/>
      <c r="CD471" s="28"/>
      <c r="CF471" s="190"/>
      <c r="CI471" s="76"/>
      <c r="CJ471" s="91"/>
      <c r="CL471" s="1"/>
      <c r="CM471" s="311"/>
      <c r="CR471" s="190"/>
      <c r="CU471" s="76"/>
      <c r="CV471" s="91"/>
      <c r="CX471" s="1"/>
      <c r="CY471" s="311"/>
      <c r="DD471" s="190"/>
      <c r="DG471" s="76"/>
      <c r="DH471" s="91"/>
      <c r="DJ471" s="1"/>
      <c r="DK471" s="311"/>
      <c r="DP471" s="190"/>
      <c r="DS471" s="76"/>
      <c r="DT471" s="91"/>
      <c r="DV471" s="1"/>
      <c r="DW471" s="311"/>
      <c r="EB471" s="190"/>
      <c r="EE471" s="76"/>
      <c r="EF471" s="91"/>
      <c r="EH471" s="1"/>
      <c r="EI471" s="311"/>
      <c r="EN471" s="190"/>
      <c r="EQ471" s="76"/>
      <c r="ER471" s="91"/>
      <c r="ET471" s="1"/>
      <c r="EU471" s="311"/>
      <c r="EZ471" s="190"/>
      <c r="FC471" s="76"/>
      <c r="FD471" s="91"/>
      <c r="FF471" s="1"/>
      <c r="FG471" s="311"/>
      <c r="FL471" s="190"/>
      <c r="FO471" s="76"/>
      <c r="FP471" s="91"/>
      <c r="FR471" s="1"/>
      <c r="FS471" s="311"/>
      <c r="FX471" s="190"/>
      <c r="GA471" s="76"/>
      <c r="GB471" s="91"/>
      <c r="GD471" s="1"/>
      <c r="GE471" s="311"/>
      <c r="GJ471" s="190"/>
      <c r="GM471" s="76"/>
      <c r="GN471" s="91"/>
      <c r="GP471" s="1"/>
      <c r="GQ471" s="311"/>
      <c r="GV471" s="190"/>
      <c r="GY471" s="76"/>
      <c r="GZ471" s="91"/>
      <c r="HB471" s="1"/>
      <c r="HC471" s="311"/>
      <c r="HH471" s="190"/>
      <c r="IL471" s="1"/>
      <c r="IX471" s="1"/>
    </row>
    <row r="472" spans="3:258" x14ac:dyDescent="0.6">
      <c r="C472" s="59"/>
      <c r="D472" s="269"/>
      <c r="E472" s="28"/>
      <c r="F472" s="57"/>
      <c r="G472" s="28"/>
      <c r="H472" s="152"/>
      <c r="I472" s="158"/>
      <c r="J472" s="28"/>
      <c r="L472" s="190"/>
      <c r="O472" s="59"/>
      <c r="P472" s="159"/>
      <c r="Q472" s="99"/>
      <c r="R472" s="57"/>
      <c r="S472" s="28"/>
      <c r="T472" s="152"/>
      <c r="U472" s="265"/>
      <c r="X472" s="190"/>
      <c r="AA472" s="162"/>
      <c r="AB472" s="163"/>
      <c r="AF472" s="160"/>
      <c r="AG472" s="266"/>
      <c r="AH472" s="28"/>
      <c r="AJ472" s="190"/>
      <c r="AM472" s="162"/>
      <c r="AN472" s="163"/>
      <c r="AO472" s="99"/>
      <c r="AR472" s="160"/>
      <c r="AS472" s="266"/>
      <c r="AT472" s="28"/>
      <c r="AV472" s="190"/>
      <c r="AY472" s="162"/>
      <c r="AZ472" s="163"/>
      <c r="BD472" s="160"/>
      <c r="BE472" s="161"/>
      <c r="BF472" s="28"/>
      <c r="BH472" s="190"/>
      <c r="BK472" s="162">
        <v>46234</v>
      </c>
      <c r="BL472" s="163">
        <v>0.16900000000000001</v>
      </c>
      <c r="BP472" s="160">
        <v>46162</v>
      </c>
      <c r="BQ472" s="161">
        <v>8.8999999999999996E-2</v>
      </c>
      <c r="BR472" s="28"/>
      <c r="BT472" s="190">
        <f t="shared" si="160"/>
        <v>-1.999999999999999E-2</v>
      </c>
      <c r="BW472" s="162"/>
      <c r="BX472" s="163"/>
      <c r="CB472" s="160"/>
      <c r="CC472" s="161"/>
      <c r="CD472" s="28"/>
      <c r="CF472" s="190"/>
      <c r="CI472" s="76"/>
      <c r="CJ472" s="91"/>
      <c r="CL472" s="1"/>
      <c r="CM472" s="311"/>
      <c r="CR472" s="190"/>
      <c r="CU472" s="76"/>
      <c r="CV472" s="91"/>
      <c r="CX472" s="1"/>
      <c r="CY472" s="311"/>
      <c r="DD472" s="190"/>
      <c r="DG472" s="76"/>
      <c r="DH472" s="91"/>
      <c r="DJ472" s="1"/>
      <c r="DK472" s="311"/>
      <c r="DP472" s="190"/>
      <c r="DS472" s="76"/>
      <c r="DT472" s="91"/>
      <c r="DV472" s="1"/>
      <c r="DW472" s="311"/>
      <c r="EB472" s="190"/>
      <c r="EE472" s="76"/>
      <c r="EF472" s="91"/>
      <c r="EH472" s="1"/>
      <c r="EI472" s="311"/>
      <c r="EN472" s="190"/>
      <c r="EQ472" s="76"/>
      <c r="ER472" s="91"/>
      <c r="ET472" s="1"/>
      <c r="EU472" s="311"/>
      <c r="EZ472" s="190"/>
      <c r="FC472" s="76"/>
      <c r="FD472" s="91"/>
      <c r="FF472" s="1"/>
      <c r="FG472" s="311"/>
      <c r="FL472" s="190"/>
      <c r="FO472" s="76"/>
      <c r="FP472" s="91"/>
      <c r="FR472" s="1"/>
      <c r="FS472" s="311"/>
      <c r="FX472" s="190"/>
      <c r="GA472" s="76"/>
      <c r="GB472" s="91"/>
      <c r="GD472" s="1"/>
      <c r="GE472" s="311"/>
      <c r="GJ472" s="190"/>
      <c r="GM472" s="76"/>
      <c r="GN472" s="91"/>
      <c r="GP472" s="1"/>
      <c r="GQ472" s="311"/>
      <c r="GV472" s="190"/>
      <c r="GY472" s="76"/>
      <c r="GZ472" s="91"/>
      <c r="HB472" s="1"/>
      <c r="HC472" s="311"/>
      <c r="HH472" s="190"/>
      <c r="IL472" s="1"/>
      <c r="IX472" s="1"/>
    </row>
    <row r="473" spans="3:258" x14ac:dyDescent="0.6">
      <c r="C473" s="59"/>
      <c r="D473" s="269"/>
      <c r="E473" s="28"/>
      <c r="F473" s="57"/>
      <c r="G473" s="28"/>
      <c r="H473" s="152"/>
      <c r="I473" s="158"/>
      <c r="J473" s="28"/>
      <c r="L473" s="190"/>
      <c r="O473" s="59"/>
      <c r="P473" s="159"/>
      <c r="Q473" s="99"/>
      <c r="R473" s="57"/>
      <c r="S473" s="28"/>
      <c r="T473" s="152"/>
      <c r="U473" s="265"/>
      <c r="X473" s="190"/>
      <c r="AA473" s="162"/>
      <c r="AB473" s="163"/>
      <c r="AF473" s="160"/>
      <c r="AG473" s="266"/>
      <c r="AH473" s="28"/>
      <c r="AJ473" s="190"/>
      <c r="AM473" s="162"/>
      <c r="AN473" s="163"/>
      <c r="AO473" s="99"/>
      <c r="AR473" s="160"/>
      <c r="AS473" s="266"/>
      <c r="AT473" s="28"/>
      <c r="AV473" s="190"/>
      <c r="AY473" s="162"/>
      <c r="AZ473" s="163"/>
      <c r="BD473" s="160"/>
      <c r="BE473" s="161"/>
      <c r="BF473" s="28"/>
      <c r="BH473" s="190"/>
      <c r="BK473" s="162">
        <v>46237</v>
      </c>
      <c r="BL473" s="163">
        <v>0.123</v>
      </c>
      <c r="BP473" s="160">
        <v>46163</v>
      </c>
      <c r="BQ473" s="161">
        <v>0.40100000000000002</v>
      </c>
      <c r="BR473" s="28"/>
      <c r="BT473" s="190">
        <f t="shared" si="160"/>
        <v>-0.378</v>
      </c>
      <c r="BW473" s="162"/>
      <c r="BX473" s="163"/>
      <c r="CB473" s="160"/>
      <c r="CC473" s="161"/>
      <c r="CD473" s="28"/>
      <c r="CF473" s="190"/>
      <c r="CI473" s="76"/>
      <c r="CJ473" s="91"/>
      <c r="CL473" s="1"/>
      <c r="CM473" s="311"/>
      <c r="CR473" s="190"/>
      <c r="CU473" s="76"/>
      <c r="CV473" s="91"/>
      <c r="CX473" s="1"/>
      <c r="CY473" s="311"/>
      <c r="DD473" s="190"/>
      <c r="DG473" s="76"/>
      <c r="DH473" s="91"/>
      <c r="DJ473" s="1"/>
      <c r="DK473" s="311"/>
      <c r="DP473" s="190"/>
      <c r="DS473" s="76"/>
      <c r="DT473" s="91"/>
      <c r="DV473" s="1"/>
      <c r="DW473" s="311"/>
      <c r="EB473" s="190"/>
      <c r="EE473" s="76"/>
      <c r="EF473" s="91"/>
      <c r="EH473" s="1"/>
      <c r="EI473" s="311"/>
      <c r="EN473" s="190"/>
      <c r="EQ473" s="76"/>
      <c r="ER473" s="91"/>
      <c r="ET473" s="1"/>
      <c r="EU473" s="311"/>
      <c r="EZ473" s="190"/>
      <c r="FC473" s="76"/>
      <c r="FD473" s="91"/>
      <c r="FF473" s="1"/>
      <c r="FG473" s="311"/>
      <c r="FL473" s="190"/>
      <c r="FO473" s="76"/>
      <c r="FP473" s="91"/>
      <c r="FR473" s="1"/>
      <c r="FS473" s="311"/>
      <c r="FX473" s="190"/>
      <c r="GA473" s="76"/>
      <c r="GB473" s="91"/>
      <c r="GD473" s="1"/>
      <c r="GE473" s="311"/>
      <c r="GJ473" s="190"/>
      <c r="GM473" s="76"/>
      <c r="GN473" s="91"/>
      <c r="GP473" s="1"/>
      <c r="GQ473" s="311"/>
      <c r="GV473" s="190"/>
      <c r="GY473" s="76"/>
      <c r="GZ473" s="91"/>
      <c r="HB473" s="1"/>
      <c r="HC473" s="311"/>
      <c r="HH473" s="190"/>
      <c r="IL473" s="1"/>
      <c r="IX473" s="1"/>
    </row>
    <row r="474" spans="3:258" x14ac:dyDescent="0.6">
      <c r="C474" s="59"/>
      <c r="D474" s="269"/>
      <c r="E474" s="28"/>
      <c r="F474" s="57"/>
      <c r="G474" s="28"/>
      <c r="H474" s="152"/>
      <c r="I474" s="158"/>
      <c r="J474" s="28"/>
      <c r="L474" s="190"/>
      <c r="O474" s="59"/>
      <c r="P474" s="159"/>
      <c r="Q474" s="99"/>
      <c r="R474" s="57"/>
      <c r="S474" s="28"/>
      <c r="T474" s="152"/>
      <c r="U474" s="265"/>
      <c r="X474" s="190"/>
      <c r="AA474" s="162"/>
      <c r="AB474" s="163"/>
      <c r="AF474" s="160"/>
      <c r="AG474" s="266"/>
      <c r="AH474" s="28"/>
      <c r="AJ474" s="190"/>
      <c r="AM474" s="162"/>
      <c r="AN474" s="163"/>
      <c r="AO474" s="99"/>
      <c r="AR474" s="160"/>
      <c r="AS474" s="266"/>
      <c r="AT474" s="28"/>
      <c r="AV474" s="190"/>
      <c r="AY474" s="162"/>
      <c r="AZ474" s="163"/>
      <c r="BD474" s="160"/>
      <c r="BE474" s="161"/>
      <c r="BF474" s="28"/>
      <c r="BH474" s="190"/>
      <c r="BK474" s="162">
        <v>46238</v>
      </c>
      <c r="BL474" s="163">
        <v>1.2E-2</v>
      </c>
      <c r="BP474" s="160">
        <v>46164</v>
      </c>
      <c r="BQ474" s="161">
        <v>0.16400000000000001</v>
      </c>
      <c r="BR474" s="28"/>
      <c r="BT474" s="190">
        <f t="shared" si="160"/>
        <v>-1.5000000000000013E-2</v>
      </c>
      <c r="BW474" s="162"/>
      <c r="BX474" s="163"/>
      <c r="CB474" s="160"/>
      <c r="CC474" s="161"/>
      <c r="CD474" s="28"/>
      <c r="CF474" s="190"/>
      <c r="CI474" s="76"/>
      <c r="CJ474" s="91"/>
      <c r="CL474" s="1"/>
      <c r="CM474" s="311"/>
      <c r="CR474" s="190"/>
      <c r="CU474" s="76"/>
      <c r="CV474" s="91"/>
      <c r="CX474" s="1"/>
      <c r="CY474" s="311"/>
      <c r="DD474" s="190"/>
      <c r="DG474" s="76"/>
      <c r="DH474" s="91"/>
      <c r="DJ474" s="1"/>
      <c r="DK474" s="311"/>
      <c r="DP474" s="190"/>
      <c r="DS474" s="76"/>
      <c r="DT474" s="91"/>
      <c r="DV474" s="1"/>
      <c r="DW474" s="311"/>
      <c r="EB474" s="190"/>
      <c r="EE474" s="76"/>
      <c r="EF474" s="91"/>
      <c r="EH474" s="1"/>
      <c r="EI474" s="311"/>
      <c r="EN474" s="190"/>
      <c r="EQ474" s="76"/>
      <c r="ER474" s="91"/>
      <c r="ET474" s="1"/>
      <c r="EU474" s="311"/>
      <c r="EZ474" s="190"/>
      <c r="FC474" s="76"/>
      <c r="FD474" s="91"/>
      <c r="FF474" s="1"/>
      <c r="FG474" s="311"/>
      <c r="FL474" s="190"/>
      <c r="FO474" s="76"/>
      <c r="FP474" s="91"/>
      <c r="FR474" s="1"/>
      <c r="FS474" s="311"/>
      <c r="FX474" s="190"/>
      <c r="GA474" s="76"/>
      <c r="GB474" s="91"/>
      <c r="GD474" s="1"/>
      <c r="GE474" s="311"/>
      <c r="GJ474" s="190"/>
      <c r="GM474" s="76"/>
      <c r="GN474" s="91"/>
      <c r="GP474" s="1"/>
      <c r="GQ474" s="311"/>
      <c r="GV474" s="190"/>
      <c r="GY474" s="76"/>
      <c r="GZ474" s="91"/>
      <c r="HB474" s="1"/>
      <c r="HC474" s="311"/>
      <c r="HH474" s="190"/>
      <c r="IL474" s="1"/>
      <c r="IX474" s="1"/>
    </row>
    <row r="475" spans="3:258" x14ac:dyDescent="0.6">
      <c r="C475" s="59"/>
      <c r="D475" s="269"/>
      <c r="E475" s="28"/>
      <c r="F475" s="57"/>
      <c r="G475" s="28"/>
      <c r="H475" s="152"/>
      <c r="I475" s="158"/>
      <c r="J475" s="28"/>
      <c r="L475" s="190"/>
      <c r="O475" s="59"/>
      <c r="P475" s="159"/>
      <c r="Q475" s="99"/>
      <c r="R475" s="57"/>
      <c r="S475" s="28"/>
      <c r="T475" s="152"/>
      <c r="U475" s="265"/>
      <c r="X475" s="190"/>
      <c r="AA475" s="162"/>
      <c r="AB475" s="163"/>
      <c r="AF475" s="160"/>
      <c r="AG475" s="266"/>
      <c r="AH475" s="28"/>
      <c r="AJ475" s="190"/>
      <c r="AM475" s="162"/>
      <c r="AN475" s="163"/>
      <c r="AO475" s="99"/>
      <c r="AR475" s="160"/>
      <c r="AS475" s="266"/>
      <c r="AT475" s="28"/>
      <c r="AV475" s="190"/>
      <c r="AY475" s="162"/>
      <c r="AZ475" s="163"/>
      <c r="BD475" s="160"/>
      <c r="BE475" s="161"/>
      <c r="BF475" s="28"/>
      <c r="BH475" s="190"/>
      <c r="BK475" s="162">
        <v>46239</v>
      </c>
      <c r="BL475" s="163">
        <v>1.2E-2</v>
      </c>
      <c r="BP475" s="160">
        <v>46168</v>
      </c>
      <c r="BQ475" s="161">
        <v>0.27600000000000002</v>
      </c>
      <c r="BR475" s="28"/>
      <c r="BT475" s="190">
        <f t="shared" si="160"/>
        <v>-3.7000000000000033E-2</v>
      </c>
      <c r="BW475" s="162"/>
      <c r="BX475" s="163"/>
      <c r="CB475" s="160"/>
      <c r="CC475" s="161"/>
      <c r="CD475" s="28"/>
      <c r="CF475" s="190"/>
      <c r="CI475" s="76"/>
      <c r="CJ475" s="91"/>
      <c r="CL475" s="1"/>
      <c r="CM475" s="311"/>
      <c r="CR475" s="190"/>
      <c r="CU475" s="76"/>
      <c r="CV475" s="91"/>
      <c r="CX475" s="1"/>
      <c r="CY475" s="311"/>
      <c r="DD475" s="190"/>
      <c r="DG475" s="76"/>
      <c r="DH475" s="91"/>
      <c r="DJ475" s="1"/>
      <c r="DK475" s="311"/>
      <c r="DP475" s="190"/>
      <c r="DS475" s="76"/>
      <c r="DT475" s="91"/>
      <c r="DV475" s="1"/>
      <c r="DW475" s="311"/>
      <c r="EB475" s="190"/>
      <c r="EE475" s="76"/>
      <c r="EF475" s="91"/>
      <c r="EH475" s="1"/>
      <c r="EI475" s="311"/>
      <c r="EN475" s="190"/>
      <c r="EQ475" s="76"/>
      <c r="ER475" s="91"/>
      <c r="ET475" s="1"/>
      <c r="EU475" s="311"/>
      <c r="EZ475" s="190"/>
      <c r="FC475" s="76"/>
      <c r="FD475" s="91"/>
      <c r="FF475" s="1"/>
      <c r="FG475" s="311"/>
      <c r="FL475" s="190"/>
      <c r="FO475" s="76"/>
      <c r="FP475" s="91"/>
      <c r="FR475" s="1"/>
      <c r="FS475" s="311"/>
      <c r="FX475" s="190"/>
      <c r="GA475" s="76"/>
      <c r="GB475" s="91"/>
      <c r="GD475" s="1"/>
      <c r="GE475" s="311"/>
      <c r="GJ475" s="190"/>
      <c r="GM475" s="76"/>
      <c r="GN475" s="91"/>
      <c r="GP475" s="1"/>
      <c r="GQ475" s="311"/>
      <c r="GV475" s="190"/>
      <c r="GY475" s="76"/>
      <c r="GZ475" s="91"/>
      <c r="HB475" s="1"/>
      <c r="HC475" s="311"/>
      <c r="HH475" s="190"/>
      <c r="IL475" s="1"/>
      <c r="IX475" s="1"/>
    </row>
    <row r="476" spans="3:258" x14ac:dyDescent="0.6">
      <c r="C476" s="59"/>
      <c r="D476" s="269"/>
      <c r="E476" s="28"/>
      <c r="F476" s="57"/>
      <c r="G476" s="28"/>
      <c r="H476" s="152"/>
      <c r="I476" s="158"/>
      <c r="J476" s="28"/>
      <c r="L476" s="190"/>
      <c r="O476" s="59"/>
      <c r="P476" s="159"/>
      <c r="Q476" s="99"/>
      <c r="R476" s="57"/>
      <c r="S476" s="28"/>
      <c r="T476" s="152"/>
      <c r="U476" s="265"/>
      <c r="X476" s="190"/>
      <c r="AA476" s="162"/>
      <c r="AB476" s="163"/>
      <c r="AF476" s="160"/>
      <c r="AG476" s="266"/>
      <c r="AH476" s="28"/>
      <c r="AJ476" s="190"/>
      <c r="AM476" s="162"/>
      <c r="AN476" s="163"/>
      <c r="AO476" s="99"/>
      <c r="AR476" s="160"/>
      <c r="AS476" s="266"/>
      <c r="AT476" s="28"/>
      <c r="AV476" s="190"/>
      <c r="AY476" s="162"/>
      <c r="AZ476" s="163"/>
      <c r="BD476" s="160"/>
      <c r="BE476" s="161"/>
      <c r="BF476" s="28"/>
      <c r="BH476" s="190"/>
      <c r="BK476" s="162">
        <v>46240</v>
      </c>
      <c r="BL476" s="163">
        <v>1.6E-2</v>
      </c>
      <c r="BP476" s="160">
        <v>46169</v>
      </c>
      <c r="BQ476" s="161">
        <v>3.7999999999999999E-2</v>
      </c>
      <c r="BR476" s="28"/>
      <c r="BT476" s="190">
        <f t="shared" si="160"/>
        <v>-4.9999999999999975E-3</v>
      </c>
      <c r="BW476" s="162"/>
      <c r="BX476" s="163"/>
      <c r="CB476" s="160"/>
      <c r="CC476" s="161"/>
      <c r="CD476" s="28"/>
      <c r="CF476" s="190"/>
      <c r="CI476" s="76"/>
      <c r="CJ476" s="91"/>
      <c r="CL476" s="1"/>
      <c r="CM476" s="311"/>
      <c r="CR476" s="190"/>
      <c r="CU476" s="76"/>
      <c r="CV476" s="91"/>
      <c r="CX476" s="1"/>
      <c r="CY476" s="311"/>
      <c r="DD476" s="190"/>
      <c r="DG476" s="76"/>
      <c r="DH476" s="91"/>
      <c r="DJ476" s="1"/>
      <c r="DK476" s="311"/>
      <c r="DP476" s="190"/>
      <c r="DS476" s="76"/>
      <c r="DT476" s="91"/>
      <c r="DV476" s="1"/>
      <c r="DW476" s="311"/>
      <c r="EB476" s="190"/>
      <c r="EE476" s="76"/>
      <c r="EF476" s="91"/>
      <c r="EH476" s="1"/>
      <c r="EI476" s="311"/>
      <c r="EN476" s="190"/>
      <c r="EQ476" s="76"/>
      <c r="ER476" s="91"/>
      <c r="ET476" s="1"/>
      <c r="EU476" s="311"/>
      <c r="EZ476" s="190"/>
      <c r="FC476" s="76"/>
      <c r="FD476" s="91"/>
      <c r="FF476" s="1"/>
      <c r="FG476" s="311"/>
      <c r="FL476" s="190"/>
      <c r="FO476" s="76"/>
      <c r="FP476" s="91"/>
      <c r="FR476" s="1"/>
      <c r="FS476" s="311"/>
      <c r="FX476" s="190"/>
      <c r="GA476" s="76"/>
      <c r="GB476" s="91"/>
      <c r="GD476" s="1"/>
      <c r="GE476" s="311"/>
      <c r="GJ476" s="190"/>
      <c r="GM476" s="76"/>
      <c r="GN476" s="91"/>
      <c r="GP476" s="1"/>
      <c r="GQ476" s="311"/>
      <c r="GV476" s="190"/>
      <c r="GY476" s="76"/>
      <c r="GZ476" s="91"/>
      <c r="HB476" s="1"/>
      <c r="HC476" s="311"/>
      <c r="HH476" s="190"/>
      <c r="IL476" s="1"/>
      <c r="IX476" s="1"/>
    </row>
    <row r="477" spans="3:258" x14ac:dyDescent="0.6">
      <c r="C477" s="59"/>
      <c r="D477" s="269"/>
      <c r="E477" s="28"/>
      <c r="F477" s="57"/>
      <c r="G477" s="28"/>
      <c r="H477" s="152"/>
      <c r="I477" s="158"/>
      <c r="J477" s="28"/>
      <c r="L477" s="190"/>
      <c r="O477" s="59"/>
      <c r="P477" s="159"/>
      <c r="Q477" s="99"/>
      <c r="R477" s="57"/>
      <c r="S477" s="28"/>
      <c r="T477" s="152"/>
      <c r="U477" s="265"/>
      <c r="X477" s="190"/>
      <c r="AA477" s="162"/>
      <c r="AB477" s="163"/>
      <c r="AF477" s="160"/>
      <c r="AG477" s="266"/>
      <c r="AH477" s="28"/>
      <c r="AJ477" s="190"/>
      <c r="AM477" s="162"/>
      <c r="AN477" s="163"/>
      <c r="AO477" s="99"/>
      <c r="AR477" s="160"/>
      <c r="AS477" s="266"/>
      <c r="AT477" s="28"/>
      <c r="AV477" s="190"/>
      <c r="AY477" s="162"/>
      <c r="AZ477" s="163"/>
      <c r="BD477" s="160"/>
      <c r="BE477" s="161"/>
      <c r="BF477" s="28"/>
      <c r="BH477" s="190"/>
      <c r="BK477" s="162">
        <v>46241</v>
      </c>
      <c r="BL477" s="163">
        <v>0.13200000000000001</v>
      </c>
      <c r="BP477" s="160">
        <v>46170</v>
      </c>
      <c r="BQ477" s="161">
        <v>0.16600000000000001</v>
      </c>
      <c r="BR477" s="28"/>
      <c r="BT477" s="190">
        <f t="shared" si="160"/>
        <v>-2.300000000000002E-2</v>
      </c>
      <c r="BW477" s="162"/>
      <c r="BX477" s="163"/>
      <c r="CB477" s="160"/>
      <c r="CC477" s="161"/>
      <c r="CD477" s="28"/>
      <c r="CF477" s="190"/>
      <c r="CI477" s="76"/>
      <c r="CJ477" s="91"/>
      <c r="CL477" s="1"/>
      <c r="CM477" s="311"/>
      <c r="CR477" s="190"/>
      <c r="CU477" s="76"/>
      <c r="CV477" s="91"/>
      <c r="CX477" s="1"/>
      <c r="CY477" s="311"/>
      <c r="DD477" s="190"/>
      <c r="DG477" s="76"/>
      <c r="DH477" s="91"/>
      <c r="DJ477" s="1"/>
      <c r="DK477" s="311"/>
      <c r="DP477" s="190"/>
      <c r="DS477" s="76"/>
      <c r="DT477" s="91"/>
      <c r="DV477" s="1"/>
      <c r="DW477" s="311"/>
      <c r="EB477" s="190"/>
      <c r="EE477" s="76"/>
      <c r="EF477" s="91"/>
      <c r="EH477" s="1"/>
      <c r="EI477" s="311"/>
      <c r="EN477" s="190"/>
      <c r="EQ477" s="76"/>
      <c r="ER477" s="91"/>
      <c r="ET477" s="1"/>
      <c r="EU477" s="311"/>
      <c r="EZ477" s="190"/>
      <c r="FC477" s="76"/>
      <c r="FD477" s="91"/>
      <c r="FF477" s="1"/>
      <c r="FG477" s="311"/>
      <c r="FL477" s="190"/>
      <c r="FO477" s="76"/>
      <c r="FP477" s="91"/>
      <c r="FR477" s="1"/>
      <c r="FS477" s="311"/>
      <c r="FX477" s="190"/>
      <c r="GA477" s="76"/>
      <c r="GB477" s="91"/>
      <c r="GD477" s="1"/>
      <c r="GE477" s="311"/>
      <c r="GJ477" s="190"/>
      <c r="GM477" s="76"/>
      <c r="GN477" s="91"/>
      <c r="GP477" s="1"/>
      <c r="GQ477" s="311"/>
      <c r="GV477" s="190"/>
      <c r="GY477" s="76"/>
      <c r="GZ477" s="91"/>
      <c r="HB477" s="1"/>
      <c r="HC477" s="311"/>
      <c r="HH477" s="190"/>
      <c r="IL477" s="1"/>
      <c r="IX477" s="1"/>
    </row>
    <row r="478" spans="3:258" x14ac:dyDescent="0.6">
      <c r="C478" s="59"/>
      <c r="D478" s="269"/>
      <c r="E478" s="28"/>
      <c r="F478" s="57"/>
      <c r="G478" s="28"/>
      <c r="H478" s="152"/>
      <c r="I478" s="158"/>
      <c r="J478" s="28"/>
      <c r="L478" s="190"/>
      <c r="O478" s="59"/>
      <c r="P478" s="159"/>
      <c r="Q478" s="99"/>
      <c r="R478" s="57"/>
      <c r="S478" s="28"/>
      <c r="T478" s="152"/>
      <c r="U478" s="265"/>
      <c r="X478" s="190"/>
      <c r="AA478" s="162"/>
      <c r="AB478" s="163"/>
      <c r="AF478" s="160"/>
      <c r="AG478" s="266"/>
      <c r="AH478" s="28"/>
      <c r="AJ478" s="190"/>
      <c r="AM478" s="162"/>
      <c r="AN478" s="163"/>
      <c r="AO478" s="99"/>
      <c r="AR478" s="160"/>
      <c r="AS478" s="266"/>
      <c r="AT478" s="28"/>
      <c r="AV478" s="190"/>
      <c r="AY478" s="162"/>
      <c r="AZ478" s="163"/>
      <c r="BD478" s="160"/>
      <c r="BE478" s="161"/>
      <c r="BF478" s="28"/>
      <c r="BH478" s="190"/>
      <c r="BK478" s="162">
        <v>46244</v>
      </c>
      <c r="BL478" s="163">
        <v>0.36799999999999999</v>
      </c>
      <c r="BP478" s="160">
        <v>46171</v>
      </c>
      <c r="BQ478" s="161">
        <v>0.20499999999999999</v>
      </c>
      <c r="BR478" s="28"/>
      <c r="BT478" s="190">
        <f t="shared" si="160"/>
        <v>-1.999999999999974E-3</v>
      </c>
      <c r="BW478" s="162"/>
      <c r="BX478" s="163"/>
      <c r="CB478" s="160"/>
      <c r="CC478" s="161"/>
      <c r="CD478" s="28"/>
      <c r="CF478" s="190"/>
      <c r="CI478" s="76"/>
      <c r="CJ478" s="91"/>
      <c r="CL478" s="1"/>
      <c r="CM478" s="311"/>
      <c r="CR478" s="190"/>
      <c r="CU478" s="76"/>
      <c r="CV478" s="91"/>
      <c r="CX478" s="1"/>
      <c r="CY478" s="311"/>
      <c r="DD478" s="190"/>
      <c r="DG478" s="76"/>
      <c r="DH478" s="91"/>
      <c r="DJ478" s="1"/>
      <c r="DK478" s="311"/>
      <c r="DP478" s="190"/>
      <c r="DS478" s="76"/>
      <c r="DT478" s="91"/>
      <c r="DV478" s="1"/>
      <c r="DW478" s="311"/>
      <c r="EB478" s="190"/>
      <c r="EE478" s="76"/>
      <c r="EF478" s="91"/>
      <c r="EH478" s="1"/>
      <c r="EI478" s="311"/>
      <c r="EN478" s="190"/>
      <c r="EQ478" s="76"/>
      <c r="ER478" s="91"/>
      <c r="ET478" s="1"/>
      <c r="EU478" s="311"/>
      <c r="EZ478" s="190"/>
      <c r="FC478" s="76"/>
      <c r="FD478" s="91"/>
      <c r="FF478" s="1"/>
      <c r="FG478" s="311"/>
      <c r="FL478" s="190"/>
      <c r="FO478" s="76"/>
      <c r="FP478" s="91"/>
      <c r="FR478" s="1"/>
      <c r="FS478" s="311"/>
      <c r="FX478" s="190"/>
      <c r="GA478" s="76"/>
      <c r="GB478" s="91"/>
      <c r="GD478" s="1"/>
      <c r="GE478" s="311"/>
      <c r="GJ478" s="190"/>
      <c r="GM478" s="76"/>
      <c r="GN478" s="91"/>
      <c r="GP478" s="1"/>
      <c r="GQ478" s="311"/>
      <c r="GV478" s="190"/>
      <c r="GY478" s="76"/>
      <c r="GZ478" s="91"/>
      <c r="HB478" s="1"/>
      <c r="HC478" s="311"/>
      <c r="HH478" s="190"/>
      <c r="IL478" s="1"/>
      <c r="IX478" s="1"/>
    </row>
    <row r="479" spans="3:258" x14ac:dyDescent="0.6">
      <c r="C479" s="59"/>
      <c r="D479" s="269"/>
      <c r="E479" s="28"/>
      <c r="F479" s="57"/>
      <c r="G479" s="28"/>
      <c r="H479" s="152"/>
      <c r="I479" s="158"/>
      <c r="J479" s="28"/>
      <c r="L479" s="190"/>
      <c r="O479" s="59"/>
      <c r="P479" s="159"/>
      <c r="Q479" s="99"/>
      <c r="R479" s="57"/>
      <c r="S479" s="28"/>
      <c r="T479" s="152"/>
      <c r="U479" s="265"/>
      <c r="X479" s="190"/>
      <c r="AA479" s="162"/>
      <c r="AB479" s="163"/>
      <c r="AF479" s="160"/>
      <c r="AG479" s="266"/>
      <c r="AH479" s="28"/>
      <c r="AJ479" s="190"/>
      <c r="AM479" s="162"/>
      <c r="AN479" s="163"/>
      <c r="AO479" s="99"/>
      <c r="AR479" s="160"/>
      <c r="AS479" s="266"/>
      <c r="AT479" s="28"/>
      <c r="AV479" s="190"/>
      <c r="AY479" s="162"/>
      <c r="AZ479" s="163"/>
      <c r="BD479" s="160"/>
      <c r="BE479" s="161"/>
      <c r="BF479" s="28"/>
      <c r="BH479" s="190"/>
      <c r="BK479" s="162">
        <v>46245</v>
      </c>
      <c r="BL479" s="163">
        <v>6.8000000000000005E-2</v>
      </c>
      <c r="BP479" s="160">
        <v>46174</v>
      </c>
      <c r="BQ479" s="161">
        <v>0.35699999999999998</v>
      </c>
      <c r="BR479" s="28"/>
      <c r="BT479" s="190">
        <f t="shared" si="160"/>
        <v>-7.0000000000000007E-2</v>
      </c>
      <c r="BW479" s="162"/>
      <c r="BX479" s="163"/>
      <c r="CB479" s="160"/>
      <c r="CC479" s="161"/>
      <c r="CD479" s="28"/>
      <c r="CF479" s="190"/>
      <c r="CI479" s="76"/>
      <c r="CJ479" s="91"/>
      <c r="CL479" s="1"/>
      <c r="CM479" s="311"/>
      <c r="CR479" s="190"/>
      <c r="CU479" s="76"/>
      <c r="CV479" s="91"/>
      <c r="CX479" s="1"/>
      <c r="CY479" s="311"/>
      <c r="DD479" s="190"/>
      <c r="DG479" s="76"/>
      <c r="DH479" s="91"/>
      <c r="DJ479" s="1"/>
      <c r="DK479" s="311"/>
      <c r="DP479" s="190"/>
      <c r="DS479" s="76"/>
      <c r="DT479" s="91"/>
      <c r="DV479" s="1"/>
      <c r="DW479" s="311"/>
      <c r="EB479" s="190"/>
      <c r="EE479" s="76"/>
      <c r="EF479" s="91"/>
      <c r="EH479" s="1"/>
      <c r="EI479" s="311"/>
      <c r="EN479" s="190"/>
      <c r="EQ479" s="76"/>
      <c r="ER479" s="91"/>
      <c r="ET479" s="1"/>
      <c r="EU479" s="311"/>
      <c r="EZ479" s="190"/>
      <c r="FC479" s="76"/>
      <c r="FD479" s="91"/>
      <c r="FF479" s="1"/>
      <c r="FG479" s="311"/>
      <c r="FL479" s="190"/>
      <c r="FO479" s="76"/>
      <c r="FP479" s="91"/>
      <c r="FR479" s="1"/>
      <c r="FS479" s="311"/>
      <c r="FX479" s="190"/>
      <c r="GA479" s="76"/>
      <c r="GB479" s="91"/>
      <c r="GD479" s="1"/>
      <c r="GE479" s="311"/>
      <c r="GJ479" s="190"/>
      <c r="GM479" s="76"/>
      <c r="GN479" s="91"/>
      <c r="GP479" s="1"/>
      <c r="GQ479" s="311"/>
      <c r="GV479" s="190"/>
      <c r="GY479" s="76"/>
      <c r="GZ479" s="91"/>
      <c r="HB479" s="1"/>
      <c r="HC479" s="311"/>
      <c r="HH479" s="190"/>
      <c r="IL479" s="1"/>
      <c r="IX479" s="1"/>
    </row>
    <row r="480" spans="3:258" x14ac:dyDescent="0.6">
      <c r="C480" s="59"/>
      <c r="D480" s="269"/>
      <c r="E480" s="28"/>
      <c r="F480" s="57"/>
      <c r="G480" s="28"/>
      <c r="H480" s="152"/>
      <c r="I480" s="158"/>
      <c r="J480" s="28"/>
      <c r="L480" s="190"/>
      <c r="O480" s="59"/>
      <c r="P480" s="159"/>
      <c r="Q480" s="99"/>
      <c r="R480" s="57"/>
      <c r="S480" s="28"/>
      <c r="T480" s="152"/>
      <c r="U480" s="265"/>
      <c r="X480" s="190"/>
      <c r="AA480" s="162"/>
      <c r="AB480" s="163"/>
      <c r="AF480" s="160"/>
      <c r="AG480" s="266"/>
      <c r="AH480" s="28"/>
      <c r="AJ480" s="190"/>
      <c r="AM480" s="162"/>
      <c r="AN480" s="163"/>
      <c r="AO480" s="99"/>
      <c r="AR480" s="160"/>
      <c r="AS480" s="266"/>
      <c r="AT480" s="28"/>
      <c r="AV480" s="190"/>
      <c r="AY480" s="162"/>
      <c r="AZ480" s="163"/>
      <c r="BD480" s="160"/>
      <c r="BE480" s="161"/>
      <c r="BF480" s="28"/>
      <c r="BH480" s="190"/>
      <c r="BK480" s="162">
        <v>46246</v>
      </c>
      <c r="BL480" s="163">
        <v>0.17799999999999999</v>
      </c>
      <c r="BP480" s="160">
        <v>46175</v>
      </c>
      <c r="BQ480" s="161">
        <v>0.14599999999999999</v>
      </c>
      <c r="BR480" s="28"/>
      <c r="BT480" s="190">
        <f t="shared" si="160"/>
        <v>-2.0999999999999991E-2</v>
      </c>
      <c r="BW480" s="162"/>
      <c r="BX480" s="163"/>
      <c r="CB480" s="160"/>
      <c r="CC480" s="161"/>
      <c r="CD480" s="28"/>
      <c r="CF480" s="190"/>
      <c r="CI480" s="76"/>
      <c r="CJ480" s="91"/>
      <c r="CL480" s="1"/>
      <c r="CM480" s="311"/>
      <c r="CR480" s="190"/>
      <c r="CU480" s="76"/>
      <c r="CV480" s="91"/>
      <c r="CX480" s="1"/>
      <c r="CY480" s="311"/>
      <c r="DD480" s="190"/>
      <c r="DG480" s="76"/>
      <c r="DH480" s="91"/>
      <c r="DJ480" s="1"/>
      <c r="DK480" s="311"/>
      <c r="DP480" s="190"/>
      <c r="DS480" s="76"/>
      <c r="DT480" s="91"/>
      <c r="DV480" s="1"/>
      <c r="DW480" s="311"/>
      <c r="EB480" s="190"/>
      <c r="EE480" s="76"/>
      <c r="EF480" s="91"/>
      <c r="EH480" s="1"/>
      <c r="EI480" s="311"/>
      <c r="EN480" s="190"/>
      <c r="EQ480" s="76"/>
      <c r="ER480" s="91"/>
      <c r="ET480" s="1"/>
      <c r="EU480" s="311"/>
      <c r="EZ480" s="190"/>
      <c r="FC480" s="76"/>
      <c r="FD480" s="91"/>
      <c r="FF480" s="1"/>
      <c r="FG480" s="311"/>
      <c r="FL480" s="190"/>
      <c r="FO480" s="76"/>
      <c r="FP480" s="91"/>
      <c r="FR480" s="1"/>
      <c r="FS480" s="311"/>
      <c r="FX480" s="190"/>
      <c r="GA480" s="76"/>
      <c r="GB480" s="91"/>
      <c r="GD480" s="1"/>
      <c r="GE480" s="311"/>
      <c r="GJ480" s="190"/>
      <c r="GM480" s="76"/>
      <c r="GN480" s="91"/>
      <c r="GP480" s="1"/>
      <c r="GQ480" s="311"/>
      <c r="GV480" s="190"/>
      <c r="GY480" s="76"/>
      <c r="GZ480" s="91"/>
      <c r="HB480" s="1"/>
      <c r="HC480" s="311"/>
      <c r="HH480" s="190"/>
      <c r="IL480" s="1"/>
      <c r="IX480" s="1"/>
    </row>
    <row r="481" spans="3:258" x14ac:dyDescent="0.6">
      <c r="C481" s="59"/>
      <c r="D481" s="269"/>
      <c r="E481" s="28"/>
      <c r="F481" s="57"/>
      <c r="G481" s="28"/>
      <c r="H481" s="152"/>
      <c r="I481" s="158"/>
      <c r="J481" s="28"/>
      <c r="L481" s="190"/>
      <c r="O481" s="59"/>
      <c r="P481" s="159"/>
      <c r="Q481" s="99"/>
      <c r="R481" s="57"/>
      <c r="S481" s="28"/>
      <c r="T481" s="152"/>
      <c r="U481" s="265"/>
      <c r="X481" s="190"/>
      <c r="AA481" s="162"/>
      <c r="AB481" s="163"/>
      <c r="AF481" s="160"/>
      <c r="AG481" s="266"/>
      <c r="AH481" s="28"/>
      <c r="AJ481" s="190"/>
      <c r="AM481" s="162"/>
      <c r="AN481" s="163"/>
      <c r="AO481" s="99"/>
      <c r="AR481" s="160"/>
      <c r="AS481" s="266"/>
      <c r="AT481" s="28"/>
      <c r="AV481" s="190"/>
      <c r="AY481" s="162"/>
      <c r="AZ481" s="163"/>
      <c r="BD481" s="160"/>
      <c r="BE481" s="161"/>
      <c r="BF481" s="28"/>
      <c r="BH481" s="190"/>
      <c r="BK481" s="162">
        <v>46247</v>
      </c>
      <c r="BL481" s="163">
        <v>0.109</v>
      </c>
      <c r="BP481" s="160">
        <v>46176</v>
      </c>
      <c r="BQ481" s="161">
        <v>0.10100000000000001</v>
      </c>
      <c r="BR481" s="28"/>
      <c r="BT481" s="190">
        <f t="shared" si="160"/>
        <v>-1.4000000000000012E-2</v>
      </c>
      <c r="BW481" s="162"/>
      <c r="BX481" s="163"/>
      <c r="CB481" s="160"/>
      <c r="CC481" s="161"/>
      <c r="CD481" s="28"/>
      <c r="CF481" s="190"/>
      <c r="CI481" s="76"/>
      <c r="CJ481" s="91"/>
      <c r="CL481" s="1"/>
      <c r="CM481" s="311"/>
      <c r="CR481" s="190"/>
      <c r="CU481" s="76"/>
      <c r="CV481" s="91"/>
      <c r="CX481" s="1"/>
      <c r="CY481" s="311"/>
      <c r="DD481" s="190"/>
      <c r="DG481" s="76"/>
      <c r="DH481" s="91"/>
      <c r="DJ481" s="1"/>
      <c r="DK481" s="311"/>
      <c r="DP481" s="190"/>
      <c r="DS481" s="76"/>
      <c r="DT481" s="91"/>
      <c r="DV481" s="1"/>
      <c r="DW481" s="311"/>
      <c r="EB481" s="190"/>
      <c r="EE481" s="76"/>
      <c r="EF481" s="91"/>
      <c r="EH481" s="1"/>
      <c r="EI481" s="311"/>
      <c r="EN481" s="190"/>
      <c r="EQ481" s="76"/>
      <c r="ER481" s="91"/>
      <c r="ET481" s="1"/>
      <c r="EU481" s="311"/>
      <c r="EZ481" s="190"/>
      <c r="FC481" s="76"/>
      <c r="FD481" s="91"/>
      <c r="FF481" s="1"/>
      <c r="FG481" s="311"/>
      <c r="FL481" s="190"/>
      <c r="FO481" s="76"/>
      <c r="FP481" s="91"/>
      <c r="FR481" s="1"/>
      <c r="FS481" s="311"/>
      <c r="FX481" s="190"/>
      <c r="GA481" s="76"/>
      <c r="GB481" s="91"/>
      <c r="GD481" s="1"/>
      <c r="GE481" s="311"/>
      <c r="GJ481" s="190"/>
      <c r="GM481" s="76"/>
      <c r="GN481" s="91"/>
      <c r="GP481" s="1"/>
      <c r="GQ481" s="311"/>
      <c r="GV481" s="190"/>
      <c r="GY481" s="76"/>
      <c r="GZ481" s="91"/>
      <c r="HB481" s="1"/>
      <c r="HC481" s="311"/>
      <c r="HH481" s="190"/>
      <c r="IL481" s="1"/>
      <c r="IX481" s="1"/>
    </row>
    <row r="482" spans="3:258" x14ac:dyDescent="0.6">
      <c r="C482" s="59"/>
      <c r="D482" s="269"/>
      <c r="E482" s="28"/>
      <c r="F482" s="57"/>
      <c r="G482" s="28"/>
      <c r="H482" s="152"/>
      <c r="I482" s="158"/>
      <c r="J482" s="28"/>
      <c r="L482" s="190"/>
      <c r="O482" s="59"/>
      <c r="P482" s="159"/>
      <c r="Q482" s="99"/>
      <c r="R482" s="57"/>
      <c r="S482" s="28"/>
      <c r="T482" s="152"/>
      <c r="U482" s="265"/>
      <c r="X482" s="190"/>
      <c r="AA482" s="162"/>
      <c r="AB482" s="163"/>
      <c r="AF482" s="160"/>
      <c r="AG482" s="266"/>
      <c r="AH482" s="28"/>
      <c r="AJ482" s="190"/>
      <c r="AM482" s="162"/>
      <c r="AN482" s="163"/>
      <c r="AO482" s="99"/>
      <c r="AR482" s="160"/>
      <c r="AS482" s="266"/>
      <c r="AT482" s="28"/>
      <c r="AV482" s="190"/>
      <c r="AY482" s="162"/>
      <c r="AZ482" s="163"/>
      <c r="BD482" s="160"/>
      <c r="BE482" s="161"/>
      <c r="BF482" s="28"/>
      <c r="BH482" s="190"/>
      <c r="BK482" s="162">
        <v>46248</v>
      </c>
      <c r="BL482" s="163">
        <v>0.308</v>
      </c>
      <c r="BP482" s="160">
        <v>46177</v>
      </c>
      <c r="BQ482" s="161">
        <v>0.11899999999999999</v>
      </c>
      <c r="BR482" s="28"/>
      <c r="BT482" s="190">
        <f t="shared" si="160"/>
        <v>-1.4999999999999999E-2</v>
      </c>
      <c r="BW482" s="162"/>
      <c r="BX482" s="163"/>
      <c r="CB482" s="160"/>
      <c r="CC482" s="161"/>
      <c r="CD482" s="28"/>
      <c r="CF482" s="190"/>
      <c r="CI482" s="76"/>
      <c r="CJ482" s="91"/>
      <c r="CL482" s="1"/>
      <c r="CM482" s="311"/>
      <c r="CR482" s="190"/>
      <c r="CU482" s="76"/>
      <c r="CV482" s="91"/>
      <c r="CX482" s="1"/>
      <c r="CY482" s="311"/>
      <c r="DD482" s="190"/>
      <c r="DG482" s="76"/>
      <c r="DH482" s="91"/>
      <c r="DJ482" s="1"/>
      <c r="DK482" s="311"/>
      <c r="DP482" s="190"/>
      <c r="DS482" s="76"/>
      <c r="DT482" s="91"/>
      <c r="DV482" s="1"/>
      <c r="DW482" s="311"/>
      <c r="EB482" s="190"/>
      <c r="EE482" s="76"/>
      <c r="EF482" s="91"/>
      <c r="EH482" s="1"/>
      <c r="EI482" s="311"/>
      <c r="EN482" s="190"/>
      <c r="EQ482" s="76"/>
      <c r="ER482" s="91"/>
      <c r="ET482" s="1"/>
      <c r="EU482" s="311"/>
      <c r="EZ482" s="190"/>
      <c r="FC482" s="76"/>
      <c r="FD482" s="91"/>
      <c r="FF482" s="1"/>
      <c r="FG482" s="311"/>
      <c r="FL482" s="190"/>
      <c r="FO482" s="76"/>
      <c r="FP482" s="91"/>
      <c r="FR482" s="1"/>
      <c r="FS482" s="311"/>
      <c r="FX482" s="190"/>
      <c r="GA482" s="76"/>
      <c r="GB482" s="91"/>
      <c r="GD482" s="1"/>
      <c r="GE482" s="311"/>
      <c r="GJ482" s="190"/>
      <c r="GM482" s="76"/>
      <c r="GN482" s="91"/>
      <c r="GP482" s="1"/>
      <c r="GQ482" s="311"/>
      <c r="GV482" s="190"/>
      <c r="GY482" s="76"/>
      <c r="GZ482" s="91"/>
      <c r="HB482" s="1"/>
      <c r="HC482" s="311"/>
      <c r="HH482" s="190"/>
      <c r="IL482" s="1"/>
      <c r="IX482" s="1"/>
    </row>
    <row r="483" spans="3:258" x14ac:dyDescent="0.6">
      <c r="C483" s="59"/>
      <c r="D483" s="269"/>
      <c r="E483" s="28"/>
      <c r="F483" s="57"/>
      <c r="G483" s="28"/>
      <c r="H483" s="152"/>
      <c r="I483" s="158"/>
      <c r="J483" s="28"/>
      <c r="L483" s="190"/>
      <c r="O483" s="59"/>
      <c r="P483" s="159"/>
      <c r="Q483" s="99"/>
      <c r="R483" s="57"/>
      <c r="S483" s="28"/>
      <c r="T483" s="152"/>
      <c r="U483" s="265"/>
      <c r="X483" s="190"/>
      <c r="AA483" s="162"/>
      <c r="AB483" s="163"/>
      <c r="AF483" s="160"/>
      <c r="AG483" s="266"/>
      <c r="AH483" s="28"/>
      <c r="AJ483" s="190"/>
      <c r="AM483" s="162"/>
      <c r="AN483" s="163"/>
      <c r="AO483" s="99"/>
      <c r="AR483" s="160"/>
      <c r="AS483" s="266"/>
      <c r="AT483" s="28"/>
      <c r="AV483" s="190"/>
      <c r="AY483" s="162"/>
      <c r="AZ483" s="163"/>
      <c r="BD483" s="160"/>
      <c r="BE483" s="161"/>
      <c r="BF483" s="28"/>
      <c r="BH483" s="190"/>
      <c r="BK483" s="162">
        <v>46251</v>
      </c>
      <c r="BL483" s="163">
        <v>0.23699999999999999</v>
      </c>
      <c r="BP483" s="160">
        <v>46178</v>
      </c>
      <c r="BQ483" s="161">
        <v>0.33900000000000002</v>
      </c>
      <c r="BR483" s="28"/>
      <c r="BT483" s="190">
        <f t="shared" si="160"/>
        <v>-5.2000000000000046E-2</v>
      </c>
      <c r="BW483" s="162"/>
      <c r="BX483" s="163"/>
      <c r="CB483" s="160"/>
      <c r="CC483" s="161"/>
      <c r="CD483" s="28"/>
      <c r="CF483" s="190"/>
      <c r="CI483" s="76"/>
      <c r="CJ483" s="91"/>
      <c r="CL483" s="1"/>
      <c r="CM483" s="311"/>
      <c r="CR483" s="190"/>
      <c r="CU483" s="76"/>
      <c r="CV483" s="91"/>
      <c r="CX483" s="1"/>
      <c r="CY483" s="311"/>
      <c r="DD483" s="190"/>
      <c r="DG483" s="76"/>
      <c r="DH483" s="91"/>
      <c r="DJ483" s="1"/>
      <c r="DK483" s="311"/>
      <c r="DP483" s="190"/>
      <c r="DS483" s="76"/>
      <c r="DT483" s="91"/>
      <c r="DV483" s="1"/>
      <c r="DW483" s="311"/>
      <c r="EB483" s="190"/>
      <c r="EE483" s="76"/>
      <c r="EF483" s="91"/>
      <c r="EH483" s="1"/>
      <c r="EI483" s="311"/>
      <c r="EN483" s="190"/>
      <c r="EQ483" s="76"/>
      <c r="ER483" s="91"/>
      <c r="ET483" s="1"/>
      <c r="EU483" s="311"/>
      <c r="EZ483" s="190"/>
      <c r="FC483" s="76"/>
      <c r="FD483" s="91"/>
      <c r="FF483" s="1"/>
      <c r="FG483" s="311"/>
      <c r="FL483" s="190"/>
      <c r="FO483" s="76"/>
      <c r="FP483" s="91"/>
      <c r="FR483" s="1"/>
      <c r="FS483" s="311"/>
      <c r="FX483" s="190"/>
      <c r="GA483" s="76"/>
      <c r="GB483" s="91"/>
      <c r="GD483" s="1"/>
      <c r="GE483" s="311"/>
      <c r="GJ483" s="190"/>
      <c r="GM483" s="76"/>
      <c r="GN483" s="91"/>
      <c r="GP483" s="1"/>
      <c r="GQ483" s="311"/>
      <c r="GV483" s="190"/>
      <c r="GY483" s="76"/>
      <c r="GZ483" s="91"/>
      <c r="HB483" s="1"/>
      <c r="HC483" s="311"/>
      <c r="HH483" s="190"/>
      <c r="IL483" s="1"/>
      <c r="IX483" s="1"/>
    </row>
    <row r="484" spans="3:258" x14ac:dyDescent="0.6">
      <c r="C484" s="59"/>
      <c r="D484" s="269"/>
      <c r="E484" s="28"/>
      <c r="F484" s="57"/>
      <c r="G484" s="28"/>
      <c r="H484" s="152"/>
      <c r="I484" s="158"/>
      <c r="J484" s="28"/>
      <c r="L484" s="190"/>
      <c r="O484" s="59"/>
      <c r="P484" s="159"/>
      <c r="Q484" s="99"/>
      <c r="R484" s="57"/>
      <c r="S484" s="28"/>
      <c r="T484" s="152"/>
      <c r="U484" s="265"/>
      <c r="X484" s="190"/>
      <c r="AA484" s="162"/>
      <c r="AB484" s="163"/>
      <c r="AF484" s="160"/>
      <c r="AG484" s="266"/>
      <c r="AH484" s="28"/>
      <c r="AJ484" s="190"/>
      <c r="AM484" s="162"/>
      <c r="AN484" s="163"/>
      <c r="AO484" s="99"/>
      <c r="AR484" s="160"/>
      <c r="AS484" s="266"/>
      <c r="AT484" s="28"/>
      <c r="AV484" s="190"/>
      <c r="AY484" s="162"/>
      <c r="AZ484" s="163"/>
      <c r="BD484" s="160"/>
      <c r="BE484" s="161"/>
      <c r="BF484" s="28"/>
      <c r="BH484" s="190"/>
      <c r="BK484" s="162">
        <v>46252</v>
      </c>
      <c r="BL484" s="163">
        <v>0.108</v>
      </c>
      <c r="BP484" s="160">
        <v>46181</v>
      </c>
      <c r="BQ484" s="161">
        <v>0.17499999999999999</v>
      </c>
      <c r="BR484" s="28"/>
      <c r="BT484" s="190">
        <f t="shared" si="160"/>
        <v>-2.5999999999999995E-2</v>
      </c>
      <c r="BW484" s="162"/>
      <c r="BX484" s="163"/>
      <c r="CB484" s="160"/>
      <c r="CC484" s="161"/>
      <c r="CD484" s="28"/>
      <c r="CF484" s="190"/>
      <c r="CI484" s="76"/>
      <c r="CJ484" s="91"/>
      <c r="CL484" s="1"/>
      <c r="CM484" s="311"/>
      <c r="CR484" s="190"/>
      <c r="CU484" s="76"/>
      <c r="CV484" s="91"/>
      <c r="CX484" s="1"/>
      <c r="CY484" s="311"/>
      <c r="DD484" s="190"/>
      <c r="DG484" s="76"/>
      <c r="DH484" s="91"/>
      <c r="DJ484" s="1"/>
      <c r="DK484" s="311"/>
      <c r="DP484" s="190"/>
      <c r="DS484" s="76"/>
      <c r="DT484" s="91"/>
      <c r="DV484" s="1"/>
      <c r="DW484" s="311"/>
      <c r="EB484" s="190"/>
      <c r="EE484" s="76"/>
      <c r="EF484" s="91"/>
      <c r="EH484" s="1"/>
      <c r="EI484" s="311"/>
      <c r="EN484" s="190"/>
      <c r="EQ484" s="76"/>
      <c r="ER484" s="91"/>
      <c r="ET484" s="1"/>
      <c r="EU484" s="311"/>
      <c r="EZ484" s="190"/>
      <c r="FC484" s="76"/>
      <c r="FD484" s="91"/>
      <c r="FF484" s="1"/>
      <c r="FG484" s="311"/>
      <c r="FL484" s="190"/>
      <c r="FO484" s="76"/>
      <c r="FP484" s="91"/>
      <c r="FR484" s="1"/>
      <c r="FS484" s="311"/>
      <c r="FX484" s="190"/>
      <c r="GA484" s="76"/>
      <c r="GB484" s="91"/>
      <c r="GD484" s="1"/>
      <c r="GE484" s="311"/>
      <c r="GJ484" s="190"/>
      <c r="GM484" s="76"/>
      <c r="GN484" s="91"/>
      <c r="GP484" s="1"/>
      <c r="GQ484" s="311"/>
      <c r="GV484" s="190"/>
      <c r="GY484" s="76"/>
      <c r="GZ484" s="91"/>
      <c r="HB484" s="1"/>
      <c r="HC484" s="311"/>
      <c r="HH484" s="190"/>
      <c r="IL484" s="1"/>
      <c r="IX484" s="1"/>
    </row>
    <row r="485" spans="3:258" x14ac:dyDescent="0.6">
      <c r="C485" s="59"/>
      <c r="D485" s="269"/>
      <c r="E485" s="28"/>
      <c r="F485" s="57"/>
      <c r="G485" s="28"/>
      <c r="H485" s="152"/>
      <c r="I485" s="158"/>
      <c r="J485" s="28"/>
      <c r="L485" s="190"/>
      <c r="O485" s="59"/>
      <c r="P485" s="159"/>
      <c r="Q485" s="99"/>
      <c r="R485" s="57"/>
      <c r="S485" s="28"/>
      <c r="T485" s="152"/>
      <c r="U485" s="265"/>
      <c r="X485" s="190"/>
      <c r="AA485" s="162"/>
      <c r="AB485" s="163"/>
      <c r="AF485" s="160"/>
      <c r="AG485" s="266"/>
      <c r="AH485" s="28"/>
      <c r="AJ485" s="190"/>
      <c r="AM485" s="162"/>
      <c r="AN485" s="163"/>
      <c r="AO485" s="99"/>
      <c r="AR485" s="160"/>
      <c r="AS485" s="266"/>
      <c r="AT485" s="28"/>
      <c r="AV485" s="190"/>
      <c r="AY485" s="162"/>
      <c r="AZ485" s="163"/>
      <c r="BD485" s="160"/>
      <c r="BE485" s="161"/>
      <c r="BF485" s="28"/>
      <c r="BH485" s="190"/>
      <c r="BK485" s="162">
        <v>46253</v>
      </c>
      <c r="BL485" s="163">
        <v>0.20300000000000001</v>
      </c>
      <c r="BP485" s="160">
        <v>46182</v>
      </c>
      <c r="BQ485" s="161">
        <v>0.10100000000000001</v>
      </c>
      <c r="BR485" s="28"/>
      <c r="BT485" s="190">
        <f t="shared" si="160"/>
        <v>-1.4000000000000012E-2</v>
      </c>
      <c r="BW485" s="162"/>
      <c r="BX485" s="163"/>
      <c r="CB485" s="160"/>
      <c r="CC485" s="161"/>
      <c r="CD485" s="28"/>
      <c r="CF485" s="190"/>
      <c r="CI485" s="76"/>
      <c r="CJ485" s="91"/>
      <c r="CL485" s="1"/>
      <c r="CM485" s="311"/>
      <c r="CR485" s="190"/>
      <c r="CU485" s="76"/>
      <c r="CV485" s="91"/>
      <c r="CX485" s="1"/>
      <c r="CY485" s="311"/>
      <c r="DD485" s="190"/>
      <c r="DG485" s="76"/>
      <c r="DH485" s="91"/>
      <c r="DJ485" s="1"/>
      <c r="DK485" s="311"/>
      <c r="DP485" s="190"/>
      <c r="DS485" s="76"/>
      <c r="DT485" s="91"/>
      <c r="DV485" s="1"/>
      <c r="DW485" s="311"/>
      <c r="EB485" s="190"/>
      <c r="EE485" s="76"/>
      <c r="EF485" s="91"/>
      <c r="EH485" s="1"/>
      <c r="EI485" s="311"/>
      <c r="EN485" s="190"/>
      <c r="EQ485" s="76"/>
      <c r="ER485" s="91"/>
      <c r="ET485" s="1"/>
      <c r="EU485" s="311"/>
      <c r="EZ485" s="190"/>
      <c r="FC485" s="76"/>
      <c r="FD485" s="91"/>
      <c r="FF485" s="1"/>
      <c r="FG485" s="311"/>
      <c r="FL485" s="190"/>
      <c r="FO485" s="76"/>
      <c r="FP485" s="91"/>
      <c r="FR485" s="1"/>
      <c r="FS485" s="311"/>
      <c r="FX485" s="190"/>
      <c r="GA485" s="76"/>
      <c r="GB485" s="91"/>
      <c r="GD485" s="1"/>
      <c r="GE485" s="311"/>
      <c r="GJ485" s="190"/>
      <c r="GM485" s="76"/>
      <c r="GN485" s="91"/>
      <c r="GP485" s="1"/>
      <c r="GQ485" s="311"/>
      <c r="GV485" s="190"/>
      <c r="GY485" s="76"/>
      <c r="GZ485" s="91"/>
      <c r="HB485" s="1"/>
      <c r="HC485" s="311"/>
      <c r="HH485" s="190"/>
      <c r="IL485" s="1"/>
      <c r="IX485" s="1"/>
    </row>
    <row r="486" spans="3:258" x14ac:dyDescent="0.6">
      <c r="C486" s="59"/>
      <c r="D486" s="269"/>
      <c r="E486" s="28"/>
      <c r="F486" s="57"/>
      <c r="G486" s="28"/>
      <c r="H486" s="152"/>
      <c r="I486" s="158"/>
      <c r="J486" s="28"/>
      <c r="L486" s="190"/>
      <c r="O486" s="59"/>
      <c r="P486" s="159"/>
      <c r="Q486" s="99"/>
      <c r="R486" s="57"/>
      <c r="S486" s="28"/>
      <c r="T486" s="152"/>
      <c r="U486" s="265"/>
      <c r="X486" s="190"/>
      <c r="AA486" s="162"/>
      <c r="AB486" s="163"/>
      <c r="AF486" s="160"/>
      <c r="AG486" s="266"/>
      <c r="AH486" s="28"/>
      <c r="AJ486" s="190"/>
      <c r="AM486" s="162"/>
      <c r="AN486" s="163"/>
      <c r="AO486" s="99"/>
      <c r="AR486" s="160"/>
      <c r="AS486" s="266"/>
      <c r="AT486" s="28"/>
      <c r="AV486" s="190"/>
      <c r="AY486" s="162"/>
      <c r="AZ486" s="163"/>
      <c r="BD486" s="160"/>
      <c r="BE486" s="161"/>
      <c r="BF486" s="28"/>
      <c r="BH486" s="190"/>
      <c r="BK486" s="162">
        <v>46254</v>
      </c>
      <c r="BL486" s="163">
        <v>0.28199999999999997</v>
      </c>
      <c r="BP486" s="160">
        <v>46183</v>
      </c>
      <c r="BQ486" s="161">
        <v>0.17599999999999999</v>
      </c>
      <c r="BR486" s="28"/>
      <c r="BT486" s="190">
        <f t="shared" si="160"/>
        <v>-2.0999999999999991E-2</v>
      </c>
      <c r="BW486" s="162"/>
      <c r="BX486" s="163"/>
      <c r="CB486" s="160"/>
      <c r="CC486" s="161"/>
      <c r="CD486" s="28"/>
      <c r="CF486" s="190"/>
      <c r="CI486" s="76"/>
      <c r="CJ486" s="91"/>
      <c r="CL486" s="1"/>
      <c r="CM486" s="311"/>
      <c r="CR486" s="190"/>
      <c r="CU486" s="76"/>
      <c r="CV486" s="91"/>
      <c r="CX486" s="1"/>
      <c r="CY486" s="311"/>
      <c r="DD486" s="190"/>
      <c r="DG486" s="76"/>
      <c r="DH486" s="91"/>
      <c r="DJ486" s="1"/>
      <c r="DK486" s="311"/>
      <c r="DP486" s="190"/>
      <c r="DS486" s="76"/>
      <c r="DT486" s="91"/>
      <c r="DV486" s="1"/>
      <c r="DW486" s="311"/>
      <c r="EB486" s="190"/>
      <c r="EE486" s="76"/>
      <c r="EF486" s="91"/>
      <c r="EH486" s="1"/>
      <c r="EI486" s="311"/>
      <c r="EN486" s="190"/>
      <c r="EQ486" s="76"/>
      <c r="ER486" s="91"/>
      <c r="ET486" s="1"/>
      <c r="EU486" s="311"/>
      <c r="EZ486" s="190"/>
      <c r="FC486" s="76"/>
      <c r="FD486" s="91"/>
      <c r="FF486" s="1"/>
      <c r="FG486" s="311"/>
      <c r="FL486" s="190"/>
      <c r="FO486" s="76"/>
      <c r="FP486" s="91"/>
      <c r="FR486" s="1"/>
      <c r="FS486" s="311"/>
      <c r="FX486" s="190"/>
      <c r="GA486" s="76"/>
      <c r="GB486" s="91"/>
      <c r="GD486" s="1"/>
      <c r="GE486" s="311"/>
      <c r="GJ486" s="190"/>
      <c r="GM486" s="76"/>
      <c r="GN486" s="91"/>
      <c r="GP486" s="1"/>
      <c r="GQ486" s="311"/>
      <c r="GV486" s="190"/>
      <c r="GY486" s="76"/>
      <c r="GZ486" s="91"/>
      <c r="HB486" s="1"/>
      <c r="HC486" s="311"/>
      <c r="HH486" s="190"/>
      <c r="IL486" s="1"/>
      <c r="IX486" s="1"/>
    </row>
    <row r="487" spans="3:258" x14ac:dyDescent="0.6">
      <c r="C487" s="59"/>
      <c r="D487" s="269"/>
      <c r="E487" s="28"/>
      <c r="F487" s="57"/>
      <c r="G487" s="28"/>
      <c r="H487" s="152"/>
      <c r="I487" s="158"/>
      <c r="J487" s="28"/>
      <c r="L487" s="190"/>
      <c r="O487" s="59"/>
      <c r="P487" s="159"/>
      <c r="Q487" s="99"/>
      <c r="R487" s="57"/>
      <c r="S487" s="28"/>
      <c r="T487" s="152"/>
      <c r="U487" s="265"/>
      <c r="X487" s="190"/>
      <c r="AA487" s="162"/>
      <c r="AB487" s="163"/>
      <c r="AF487" s="160"/>
      <c r="AG487" s="266"/>
      <c r="AH487" s="28"/>
      <c r="AJ487" s="190"/>
      <c r="AM487" s="162"/>
      <c r="AN487" s="163"/>
      <c r="AO487" s="99"/>
      <c r="AR487" s="160"/>
      <c r="AS487" s="266"/>
      <c r="AT487" s="28"/>
      <c r="AV487" s="190"/>
      <c r="AY487" s="162"/>
      <c r="AZ487" s="163"/>
      <c r="BD487" s="160"/>
      <c r="BE487" s="161"/>
      <c r="BF487" s="28"/>
      <c r="BH487" s="190"/>
      <c r="BK487" s="162">
        <v>46255</v>
      </c>
      <c r="BL487" s="163">
        <v>5.0999999999999997E-2</v>
      </c>
      <c r="BP487" s="160">
        <v>46184</v>
      </c>
      <c r="BQ487" s="161">
        <v>0.11799999999999999</v>
      </c>
      <c r="BR487" s="28"/>
      <c r="BT487" s="190">
        <f t="shared" si="160"/>
        <v>-1.6999999999999987E-2</v>
      </c>
      <c r="BW487" s="162"/>
      <c r="BX487" s="163"/>
      <c r="CB487" s="160"/>
      <c r="CC487" s="161"/>
      <c r="CD487" s="28"/>
      <c r="CF487" s="190"/>
      <c r="CI487" s="76"/>
      <c r="CJ487" s="91"/>
      <c r="CL487" s="1"/>
      <c r="CM487" s="311"/>
      <c r="CR487" s="190"/>
      <c r="CU487" s="76"/>
      <c r="CV487" s="91"/>
      <c r="CX487" s="1"/>
      <c r="CY487" s="311"/>
      <c r="DD487" s="190"/>
      <c r="DG487" s="76"/>
      <c r="DH487" s="91"/>
      <c r="DJ487" s="1"/>
      <c r="DK487" s="311"/>
      <c r="DP487" s="190"/>
      <c r="DS487" s="76"/>
      <c r="DT487" s="91"/>
      <c r="DV487" s="1"/>
      <c r="DW487" s="311"/>
      <c r="EB487" s="190"/>
      <c r="EE487" s="76"/>
      <c r="EF487" s="91"/>
      <c r="EH487" s="1"/>
      <c r="EI487" s="311"/>
      <c r="EN487" s="190"/>
      <c r="EQ487" s="76"/>
      <c r="ER487" s="91"/>
      <c r="ET487" s="1"/>
      <c r="EU487" s="311"/>
      <c r="EZ487" s="190"/>
      <c r="FC487" s="76"/>
      <c r="FD487" s="91"/>
      <c r="FF487" s="1"/>
      <c r="FG487" s="311"/>
      <c r="FL487" s="190"/>
      <c r="FO487" s="76"/>
      <c r="FP487" s="91"/>
      <c r="FR487" s="1"/>
      <c r="FS487" s="311"/>
      <c r="FX487" s="190"/>
      <c r="GA487" s="76"/>
      <c r="GB487" s="91"/>
      <c r="GD487" s="1"/>
      <c r="GE487" s="311"/>
      <c r="GJ487" s="190"/>
      <c r="GM487" s="76"/>
      <c r="GN487" s="91"/>
      <c r="GP487" s="1"/>
      <c r="GQ487" s="311"/>
      <c r="GV487" s="190"/>
      <c r="GY487" s="76"/>
      <c r="GZ487" s="91"/>
      <c r="HB487" s="1"/>
      <c r="HC487" s="311"/>
      <c r="HH487" s="190"/>
      <c r="IL487" s="1"/>
      <c r="IX487" s="1"/>
    </row>
    <row r="488" spans="3:258" x14ac:dyDescent="0.6">
      <c r="C488" s="59"/>
      <c r="D488" s="269"/>
      <c r="E488" s="28"/>
      <c r="F488" s="57"/>
      <c r="G488" s="28"/>
      <c r="H488" s="152"/>
      <c r="I488" s="158"/>
      <c r="J488" s="28"/>
      <c r="L488" s="190"/>
      <c r="O488" s="59"/>
      <c r="P488" s="159"/>
      <c r="Q488" s="99"/>
      <c r="R488" s="57"/>
      <c r="S488" s="28"/>
      <c r="T488" s="152"/>
      <c r="U488" s="265"/>
      <c r="X488" s="190"/>
      <c r="AA488" s="162"/>
      <c r="AB488" s="163"/>
      <c r="AF488" s="160"/>
      <c r="AG488" s="266"/>
      <c r="AH488" s="28"/>
      <c r="AJ488" s="190"/>
      <c r="AM488" s="162"/>
      <c r="AN488" s="163"/>
      <c r="AO488" s="99"/>
      <c r="AR488" s="160"/>
      <c r="AS488" s="266"/>
      <c r="AT488" s="28"/>
      <c r="AV488" s="190"/>
      <c r="AY488" s="162"/>
      <c r="AZ488" s="163"/>
      <c r="BD488" s="160"/>
      <c r="BE488" s="161"/>
      <c r="BF488" s="28"/>
      <c r="BH488" s="190"/>
      <c r="BK488" s="162">
        <v>46258</v>
      </c>
      <c r="BL488" s="163">
        <v>0.17299999999999999</v>
      </c>
      <c r="BP488" s="160">
        <v>46185</v>
      </c>
      <c r="BQ488" s="161">
        <v>0.20100000000000001</v>
      </c>
      <c r="BR488" s="28"/>
      <c r="BT488" s="190">
        <f t="shared" si="160"/>
        <v>5.7999999999999996E-2</v>
      </c>
      <c r="BW488" s="162"/>
      <c r="BX488" s="163"/>
      <c r="CB488" s="160"/>
      <c r="CC488" s="161"/>
      <c r="CD488" s="28"/>
      <c r="CF488" s="190"/>
      <c r="CI488" s="76"/>
      <c r="CJ488" s="91"/>
      <c r="CL488" s="1"/>
      <c r="CM488" s="311"/>
      <c r="CR488" s="190"/>
      <c r="CU488" s="76"/>
      <c r="CV488" s="91"/>
      <c r="CX488" s="1"/>
      <c r="CY488" s="311"/>
      <c r="DD488" s="190"/>
      <c r="DG488" s="76"/>
      <c r="DH488" s="91"/>
      <c r="DJ488" s="1"/>
      <c r="DK488" s="311"/>
      <c r="DP488" s="190"/>
      <c r="DS488" s="76"/>
      <c r="DT488" s="91"/>
      <c r="DV488" s="1"/>
      <c r="DW488" s="311"/>
      <c r="EB488" s="190"/>
      <c r="EE488" s="76"/>
      <c r="EF488" s="91"/>
      <c r="EH488" s="1"/>
      <c r="EI488" s="311"/>
      <c r="EN488" s="190"/>
      <c r="EQ488" s="76"/>
      <c r="ER488" s="91"/>
      <c r="ET488" s="1"/>
      <c r="EU488" s="311"/>
      <c r="EZ488" s="190"/>
      <c r="FC488" s="76"/>
      <c r="FD488" s="91"/>
      <c r="FF488" s="1"/>
      <c r="FG488" s="311"/>
      <c r="FL488" s="190"/>
      <c r="FO488" s="76"/>
      <c r="FP488" s="91"/>
      <c r="FR488" s="1"/>
      <c r="FS488" s="311"/>
      <c r="FX488" s="190"/>
      <c r="GA488" s="76"/>
      <c r="GB488" s="91"/>
      <c r="GD488" s="1"/>
      <c r="GE488" s="311"/>
      <c r="GJ488" s="190"/>
      <c r="GM488" s="76"/>
      <c r="GN488" s="91"/>
      <c r="GP488" s="1"/>
      <c r="GQ488" s="311"/>
      <c r="GV488" s="190"/>
      <c r="GY488" s="76"/>
      <c r="GZ488" s="91"/>
      <c r="HB488" s="1"/>
      <c r="HC488" s="311"/>
      <c r="HH488" s="190"/>
      <c r="IL488" s="1"/>
      <c r="IX488" s="1"/>
    </row>
    <row r="489" spans="3:258" x14ac:dyDescent="0.6">
      <c r="C489" s="59"/>
      <c r="D489" s="269"/>
      <c r="E489" s="28"/>
      <c r="F489" s="57"/>
      <c r="G489" s="28"/>
      <c r="H489" s="152"/>
      <c r="I489" s="158"/>
      <c r="J489" s="28"/>
      <c r="L489" s="190"/>
      <c r="O489" s="59"/>
      <c r="P489" s="159"/>
      <c r="Q489" s="99"/>
      <c r="R489" s="57"/>
      <c r="S489" s="28"/>
      <c r="T489" s="152"/>
      <c r="U489" s="265"/>
      <c r="X489" s="190"/>
      <c r="AA489" s="162"/>
      <c r="AB489" s="163"/>
      <c r="AF489" s="160"/>
      <c r="AG489" s="266"/>
      <c r="AH489" s="28"/>
      <c r="AJ489" s="190"/>
      <c r="AM489" s="162"/>
      <c r="AN489" s="163"/>
      <c r="AO489" s="99"/>
      <c r="AR489" s="160"/>
      <c r="AS489" s="266"/>
      <c r="AT489" s="28"/>
      <c r="AV489" s="190"/>
      <c r="AY489" s="162"/>
      <c r="AZ489" s="163"/>
      <c r="BD489" s="160"/>
      <c r="BE489" s="161"/>
      <c r="BF489" s="28"/>
      <c r="BH489" s="190"/>
      <c r="BK489" s="162">
        <v>46259</v>
      </c>
      <c r="BL489" s="163">
        <v>4.7E-2</v>
      </c>
      <c r="BP489" s="160">
        <v>46188</v>
      </c>
      <c r="BQ489" s="161">
        <v>0.44600000000000001</v>
      </c>
      <c r="BR489" s="28"/>
      <c r="BT489" s="190">
        <f t="shared" si="160"/>
        <v>-8.7000000000000022E-2</v>
      </c>
      <c r="BW489" s="162"/>
      <c r="BX489" s="163"/>
      <c r="CB489" s="160"/>
      <c r="CC489" s="161"/>
      <c r="CD489" s="28"/>
      <c r="CF489" s="190"/>
      <c r="CI489" s="76"/>
      <c r="CJ489" s="91"/>
      <c r="CL489" s="1"/>
      <c r="CM489" s="311"/>
      <c r="CR489" s="190"/>
      <c r="CU489" s="76"/>
      <c r="CV489" s="91"/>
      <c r="CX489" s="1"/>
      <c r="CY489" s="311"/>
      <c r="DD489" s="190"/>
      <c r="DG489" s="76"/>
      <c r="DH489" s="91"/>
      <c r="DJ489" s="1"/>
      <c r="DK489" s="311"/>
      <c r="DP489" s="190"/>
      <c r="DS489" s="76"/>
      <c r="DT489" s="91"/>
      <c r="DV489" s="1"/>
      <c r="DW489" s="311"/>
      <c r="EB489" s="190"/>
      <c r="EE489" s="76"/>
      <c r="EF489" s="91"/>
      <c r="EH489" s="1"/>
      <c r="EI489" s="311"/>
      <c r="EN489" s="190"/>
      <c r="EQ489" s="76"/>
      <c r="ER489" s="91"/>
      <c r="ET489" s="1"/>
      <c r="EU489" s="311"/>
      <c r="EZ489" s="190"/>
      <c r="FC489" s="76"/>
      <c r="FD489" s="91"/>
      <c r="FF489" s="1"/>
      <c r="FG489" s="311"/>
      <c r="FL489" s="190"/>
      <c r="FO489" s="76"/>
      <c r="FP489" s="91"/>
      <c r="FR489" s="1"/>
      <c r="FS489" s="311"/>
      <c r="FX489" s="190"/>
      <c r="GA489" s="76"/>
      <c r="GB489" s="91"/>
      <c r="GD489" s="1"/>
      <c r="GE489" s="311"/>
      <c r="GJ489" s="190"/>
      <c r="GM489" s="76"/>
      <c r="GN489" s="91"/>
      <c r="GP489" s="1"/>
      <c r="GQ489" s="311"/>
      <c r="GV489" s="190"/>
      <c r="GY489" s="76"/>
      <c r="GZ489" s="91"/>
      <c r="HB489" s="1"/>
      <c r="HC489" s="311"/>
      <c r="HH489" s="190"/>
      <c r="IL489" s="1"/>
      <c r="IX489" s="1"/>
    </row>
    <row r="490" spans="3:258" x14ac:dyDescent="0.6">
      <c r="C490" s="59"/>
      <c r="D490" s="269"/>
      <c r="E490" s="28"/>
      <c r="F490" s="57"/>
      <c r="G490" s="28"/>
      <c r="H490" s="152"/>
      <c r="I490" s="158"/>
      <c r="J490" s="28"/>
      <c r="L490" s="190"/>
      <c r="O490" s="59"/>
      <c r="P490" s="159"/>
      <c r="Q490" s="99"/>
      <c r="R490" s="57"/>
      <c r="S490" s="28"/>
      <c r="T490" s="152"/>
      <c r="U490" s="265"/>
      <c r="X490" s="190"/>
      <c r="AA490" s="162"/>
      <c r="AB490" s="163"/>
      <c r="AF490" s="160"/>
      <c r="AG490" s="266"/>
      <c r="AH490" s="28"/>
      <c r="AJ490" s="190"/>
      <c r="AM490" s="162"/>
      <c r="AN490" s="163"/>
      <c r="AO490" s="99"/>
      <c r="AR490" s="160"/>
      <c r="AS490" s="266"/>
      <c r="AT490" s="28"/>
      <c r="AV490" s="190"/>
      <c r="AY490" s="162"/>
      <c r="AZ490" s="163"/>
      <c r="BD490" s="160"/>
      <c r="BE490" s="161"/>
      <c r="BF490" s="28"/>
      <c r="BH490" s="190"/>
      <c r="BK490" s="162">
        <v>46260</v>
      </c>
      <c r="BL490" s="163">
        <v>3.5000000000000003E-2</v>
      </c>
      <c r="BP490" s="160">
        <v>46189</v>
      </c>
      <c r="BQ490" s="161">
        <v>0.17199999999999999</v>
      </c>
      <c r="BR490" s="28"/>
      <c r="BT490" s="190">
        <f t="shared" si="160"/>
        <v>-2.4999999999999994E-2</v>
      </c>
      <c r="BW490" s="162"/>
      <c r="BX490" s="163"/>
      <c r="CB490" s="160"/>
      <c r="CC490" s="161"/>
      <c r="CD490" s="28"/>
      <c r="CF490" s="190"/>
      <c r="CI490" s="76"/>
      <c r="CJ490" s="91"/>
      <c r="CL490" s="1"/>
      <c r="CM490" s="311"/>
      <c r="CR490" s="190"/>
      <c r="CU490" s="76"/>
      <c r="CV490" s="91"/>
      <c r="CX490" s="1"/>
      <c r="CY490" s="311"/>
      <c r="DD490" s="190"/>
      <c r="DG490" s="76"/>
      <c r="DH490" s="91"/>
      <c r="DJ490" s="1"/>
      <c r="DK490" s="311"/>
      <c r="DP490" s="190"/>
      <c r="DS490" s="76"/>
      <c r="DT490" s="91"/>
      <c r="DV490" s="1"/>
      <c r="DW490" s="311"/>
      <c r="EB490" s="190"/>
      <c r="EE490" s="76"/>
      <c r="EF490" s="91"/>
      <c r="EH490" s="1"/>
      <c r="EI490" s="311"/>
      <c r="EN490" s="190"/>
      <c r="EQ490" s="76"/>
      <c r="ER490" s="91"/>
      <c r="ET490" s="1"/>
      <c r="EU490" s="311"/>
      <c r="EZ490" s="190"/>
      <c r="FC490" s="76"/>
      <c r="FD490" s="91"/>
      <c r="FF490" s="1"/>
      <c r="FG490" s="311"/>
      <c r="FL490" s="190"/>
      <c r="FO490" s="76"/>
      <c r="FP490" s="91"/>
      <c r="FR490" s="1"/>
      <c r="FS490" s="311"/>
      <c r="FX490" s="190"/>
      <c r="GA490" s="76"/>
      <c r="GB490" s="91"/>
      <c r="GD490" s="1"/>
      <c r="GE490" s="311"/>
      <c r="GJ490" s="190"/>
      <c r="GM490" s="76"/>
      <c r="GN490" s="91"/>
      <c r="GP490" s="1"/>
      <c r="GQ490" s="311"/>
      <c r="GV490" s="190"/>
      <c r="GY490" s="76"/>
      <c r="GZ490" s="91"/>
      <c r="HB490" s="1"/>
      <c r="HC490" s="311"/>
      <c r="HH490" s="190"/>
      <c r="IL490" s="1"/>
      <c r="IX490" s="1"/>
    </row>
    <row r="491" spans="3:258" x14ac:dyDescent="0.6">
      <c r="C491" s="59"/>
      <c r="D491" s="269"/>
      <c r="E491" s="28"/>
      <c r="F491" s="57"/>
      <c r="G491" s="28"/>
      <c r="H491" s="152"/>
      <c r="I491" s="158"/>
      <c r="J491" s="28"/>
      <c r="L491" s="190"/>
      <c r="O491" s="59"/>
      <c r="P491" s="159"/>
      <c r="Q491" s="99"/>
      <c r="R491" s="57"/>
      <c r="S491" s="28"/>
      <c r="T491" s="152"/>
      <c r="U491" s="265"/>
      <c r="X491" s="190"/>
      <c r="AA491" s="162"/>
      <c r="AB491" s="163"/>
      <c r="AF491" s="160"/>
      <c r="AG491" s="266"/>
      <c r="AH491" s="28"/>
      <c r="AJ491" s="190"/>
      <c r="AM491" s="162"/>
      <c r="AN491" s="163"/>
      <c r="AO491" s="99"/>
      <c r="AR491" s="160"/>
      <c r="AS491" s="266"/>
      <c r="AT491" s="28"/>
      <c r="AV491" s="190"/>
      <c r="AY491" s="162"/>
      <c r="AZ491" s="163"/>
      <c r="BD491" s="160"/>
      <c r="BE491" s="161"/>
      <c r="BF491" s="28"/>
      <c r="BH491" s="190"/>
      <c r="BK491" s="162">
        <v>46261</v>
      </c>
      <c r="BL491" s="163">
        <v>0.127</v>
      </c>
      <c r="BP491" s="160">
        <v>46190</v>
      </c>
      <c r="BQ491" s="161">
        <v>0.02</v>
      </c>
      <c r="BR491" s="28"/>
      <c r="BT491" s="190">
        <f t="shared" si="160"/>
        <v>-7.000000000000001E-3</v>
      </c>
      <c r="BW491" s="162"/>
      <c r="BX491" s="163"/>
      <c r="CB491" s="160"/>
      <c r="CC491" s="161"/>
      <c r="CD491" s="28"/>
      <c r="CF491" s="190"/>
      <c r="CI491" s="76"/>
      <c r="CJ491" s="91"/>
      <c r="CL491" s="1"/>
      <c r="CM491" s="311"/>
      <c r="CR491" s="190"/>
      <c r="CU491" s="76"/>
      <c r="CV491" s="91"/>
      <c r="CX491" s="1"/>
      <c r="CY491" s="311"/>
      <c r="DD491" s="190"/>
      <c r="DG491" s="76"/>
      <c r="DH491" s="91"/>
      <c r="DJ491" s="1"/>
      <c r="DK491" s="311"/>
      <c r="DP491" s="190"/>
      <c r="DS491" s="76"/>
      <c r="DT491" s="91"/>
      <c r="DV491" s="1"/>
      <c r="DW491" s="311"/>
      <c r="EB491" s="190"/>
      <c r="EE491" s="76"/>
      <c r="EF491" s="91"/>
      <c r="EH491" s="1"/>
      <c r="EI491" s="311"/>
      <c r="EN491" s="190"/>
      <c r="EQ491" s="76"/>
      <c r="ER491" s="91"/>
      <c r="ET491" s="1"/>
      <c r="EU491" s="311"/>
      <c r="EZ491" s="190"/>
      <c r="FC491" s="76"/>
      <c r="FD491" s="91"/>
      <c r="FF491" s="1"/>
      <c r="FG491" s="311"/>
      <c r="FL491" s="190"/>
      <c r="FO491" s="76"/>
      <c r="FP491" s="91"/>
      <c r="FR491" s="1"/>
      <c r="FS491" s="311"/>
      <c r="FX491" s="190"/>
      <c r="GA491" s="76"/>
      <c r="GB491" s="91"/>
      <c r="GD491" s="1"/>
      <c r="GE491" s="311"/>
      <c r="GJ491" s="190"/>
      <c r="GM491" s="76"/>
      <c r="GN491" s="91"/>
      <c r="GP491" s="1"/>
      <c r="GQ491" s="311"/>
      <c r="GV491" s="190"/>
      <c r="GY491" s="76"/>
      <c r="GZ491" s="91"/>
      <c r="HB491" s="1"/>
      <c r="HC491" s="311"/>
      <c r="HH491" s="190"/>
      <c r="IL491" s="1"/>
      <c r="IX491" s="1"/>
    </row>
    <row r="492" spans="3:258" x14ac:dyDescent="0.6">
      <c r="C492" s="59"/>
      <c r="D492" s="269"/>
      <c r="E492" s="28"/>
      <c r="F492" s="57"/>
      <c r="G492" s="28"/>
      <c r="H492" s="152"/>
      <c r="I492" s="158"/>
      <c r="J492" s="28"/>
      <c r="L492" s="190"/>
      <c r="O492" s="59"/>
      <c r="P492" s="159"/>
      <c r="Q492" s="99"/>
      <c r="R492" s="57"/>
      <c r="S492" s="28"/>
      <c r="T492" s="152"/>
      <c r="U492" s="265"/>
      <c r="X492" s="190"/>
      <c r="AA492" s="162"/>
      <c r="AB492" s="163"/>
      <c r="AF492" s="160"/>
      <c r="AG492" s="266"/>
      <c r="AH492" s="28"/>
      <c r="AJ492" s="190"/>
      <c r="AM492" s="162"/>
      <c r="AN492" s="163"/>
      <c r="AO492" s="99"/>
      <c r="AR492" s="160"/>
      <c r="AS492" s="266"/>
      <c r="AT492" s="28"/>
      <c r="AV492" s="190"/>
      <c r="AY492" s="162"/>
      <c r="AZ492" s="163"/>
      <c r="BD492" s="160"/>
      <c r="BE492" s="161"/>
      <c r="BF492" s="28"/>
      <c r="BH492" s="190"/>
      <c r="BK492" s="162">
        <v>46262</v>
      </c>
      <c r="BL492" s="163">
        <v>0.104</v>
      </c>
      <c r="BP492" s="160">
        <v>46191</v>
      </c>
      <c r="BQ492" s="161">
        <v>0.126</v>
      </c>
      <c r="BR492" s="28"/>
      <c r="BT492" s="190">
        <f t="shared" si="160"/>
        <v>-1.4999999999999999E-2</v>
      </c>
      <c r="BW492" s="162"/>
      <c r="BX492" s="163"/>
      <c r="CB492" s="160"/>
      <c r="CC492" s="161"/>
      <c r="CD492" s="28"/>
      <c r="CF492" s="190"/>
      <c r="CI492" s="76"/>
      <c r="CJ492" s="91"/>
      <c r="CL492" s="1"/>
      <c r="CM492" s="311"/>
      <c r="CR492" s="190"/>
      <c r="CU492" s="76"/>
      <c r="CV492" s="91"/>
      <c r="CX492" s="1"/>
      <c r="CY492" s="311"/>
      <c r="DD492" s="190"/>
      <c r="DG492" s="76"/>
      <c r="DH492" s="91"/>
      <c r="DJ492" s="1"/>
      <c r="DK492" s="311"/>
      <c r="DP492" s="190"/>
      <c r="DS492" s="76"/>
      <c r="DT492" s="91"/>
      <c r="DV492" s="1"/>
      <c r="DW492" s="311"/>
      <c r="EB492" s="190"/>
      <c r="EE492" s="76"/>
      <c r="EF492" s="91"/>
      <c r="EH492" s="1"/>
      <c r="EI492" s="311"/>
      <c r="EN492" s="190"/>
      <c r="EQ492" s="76"/>
      <c r="ER492" s="91"/>
      <c r="ET492" s="1"/>
      <c r="EU492" s="311"/>
      <c r="EZ492" s="190"/>
      <c r="FC492" s="76"/>
      <c r="FD492" s="91"/>
      <c r="FF492" s="1"/>
      <c r="FG492" s="311"/>
      <c r="FL492" s="190"/>
      <c r="FO492" s="76"/>
      <c r="FP492" s="91"/>
      <c r="FR492" s="1"/>
      <c r="FS492" s="311"/>
      <c r="FX492" s="190"/>
      <c r="GA492" s="76"/>
      <c r="GB492" s="91"/>
      <c r="GD492" s="1"/>
      <c r="GE492" s="311"/>
      <c r="GJ492" s="190"/>
      <c r="GM492" s="76"/>
      <c r="GN492" s="91"/>
      <c r="GP492" s="1"/>
      <c r="GQ492" s="311"/>
      <c r="GV492" s="190"/>
      <c r="GY492" s="76"/>
      <c r="GZ492" s="91"/>
      <c r="HB492" s="1"/>
      <c r="HC492" s="311"/>
      <c r="HH492" s="190"/>
      <c r="IL492" s="1"/>
      <c r="IX492" s="1"/>
    </row>
    <row r="493" spans="3:258" x14ac:dyDescent="0.6">
      <c r="C493" s="59"/>
      <c r="D493" s="269"/>
      <c r="E493" s="28"/>
      <c r="F493" s="57"/>
      <c r="G493" s="28"/>
      <c r="H493" s="152"/>
      <c r="I493" s="158"/>
      <c r="J493" s="28"/>
      <c r="L493" s="190"/>
      <c r="O493" s="59"/>
      <c r="P493" s="159"/>
      <c r="Q493" s="99"/>
      <c r="R493" s="57"/>
      <c r="S493" s="28"/>
      <c r="T493" s="152"/>
      <c r="U493" s="265"/>
      <c r="X493" s="190"/>
      <c r="AA493" s="162"/>
      <c r="AB493" s="163"/>
      <c r="AF493" s="160"/>
      <c r="AG493" s="266"/>
      <c r="AH493" s="28"/>
      <c r="AJ493" s="190"/>
      <c r="AM493" s="162"/>
      <c r="AN493" s="163"/>
      <c r="AO493" s="99"/>
      <c r="AR493" s="160"/>
      <c r="AS493" s="266"/>
      <c r="AT493" s="28"/>
      <c r="AV493" s="190"/>
      <c r="AY493" s="162"/>
      <c r="AZ493" s="163"/>
      <c r="BD493" s="160"/>
      <c r="BE493" s="161"/>
      <c r="BF493" s="28"/>
      <c r="BH493" s="190"/>
      <c r="BK493" s="162">
        <v>46265</v>
      </c>
      <c r="BL493" s="163">
        <v>0.128</v>
      </c>
      <c r="BP493" s="160">
        <v>46195</v>
      </c>
      <c r="BQ493" s="161">
        <v>0.35199999999999998</v>
      </c>
      <c r="BR493" s="28"/>
      <c r="BT493" s="190">
        <f t="shared" si="160"/>
        <v>-9.5999999999999974E-2</v>
      </c>
      <c r="BW493" s="162"/>
      <c r="BX493" s="163"/>
      <c r="CB493" s="160"/>
      <c r="CC493" s="161"/>
      <c r="CD493" s="28"/>
      <c r="CF493" s="190"/>
      <c r="CI493" s="76"/>
      <c r="CJ493" s="91"/>
      <c r="CL493" s="1"/>
      <c r="CM493" s="311"/>
      <c r="CR493" s="190"/>
      <c r="CU493" s="76"/>
      <c r="CV493" s="91"/>
      <c r="CX493" s="1"/>
      <c r="CY493" s="311"/>
      <c r="DD493" s="190"/>
      <c r="DG493" s="76"/>
      <c r="DH493" s="91"/>
      <c r="DJ493" s="1"/>
      <c r="DK493" s="311"/>
      <c r="DP493" s="190"/>
      <c r="DS493" s="76"/>
      <c r="DT493" s="91"/>
      <c r="DV493" s="1"/>
      <c r="DW493" s="311"/>
      <c r="EB493" s="190"/>
      <c r="EE493" s="76"/>
      <c r="EF493" s="91"/>
      <c r="EH493" s="1"/>
      <c r="EI493" s="311"/>
      <c r="EN493" s="190"/>
      <c r="EQ493" s="76"/>
      <c r="ER493" s="91"/>
      <c r="ET493" s="1"/>
      <c r="EU493" s="311"/>
      <c r="EZ493" s="190"/>
      <c r="FC493" s="76"/>
      <c r="FD493" s="91"/>
      <c r="FF493" s="1"/>
      <c r="FG493" s="311"/>
      <c r="FL493" s="190"/>
      <c r="FO493" s="76"/>
      <c r="FP493" s="91"/>
      <c r="FR493" s="1"/>
      <c r="FS493" s="311"/>
      <c r="FX493" s="190"/>
      <c r="GA493" s="76"/>
      <c r="GB493" s="91"/>
      <c r="GD493" s="1"/>
      <c r="GE493" s="311"/>
      <c r="GJ493" s="190"/>
      <c r="GM493" s="76"/>
      <c r="GN493" s="91"/>
      <c r="GP493" s="1"/>
      <c r="GQ493" s="311"/>
      <c r="GV493" s="190"/>
      <c r="GY493" s="76"/>
      <c r="GZ493" s="91"/>
      <c r="HB493" s="1"/>
      <c r="HC493" s="311"/>
      <c r="HH493" s="190"/>
      <c r="IL493" s="1"/>
      <c r="IX493" s="1"/>
    </row>
    <row r="494" spans="3:258" x14ac:dyDescent="0.6">
      <c r="C494" s="59"/>
      <c r="D494" s="269"/>
      <c r="E494" s="28"/>
      <c r="F494" s="57"/>
      <c r="G494" s="28"/>
      <c r="H494" s="152"/>
      <c r="I494" s="158"/>
      <c r="J494" s="28"/>
      <c r="L494" s="190"/>
      <c r="O494" s="59"/>
      <c r="P494" s="159"/>
      <c r="Q494" s="99"/>
      <c r="R494" s="57"/>
      <c r="S494" s="28"/>
      <c r="T494" s="152"/>
      <c r="U494" s="265"/>
      <c r="X494" s="190"/>
      <c r="AA494" s="162"/>
      <c r="AB494" s="163"/>
      <c r="AF494" s="160"/>
      <c r="AG494" s="266"/>
      <c r="AH494" s="28"/>
      <c r="AJ494" s="190"/>
      <c r="AM494" s="162"/>
      <c r="AN494" s="163"/>
      <c r="AO494" s="99"/>
      <c r="AR494" s="160"/>
      <c r="AS494" s="266"/>
      <c r="AT494" s="28"/>
      <c r="AV494" s="190"/>
      <c r="AY494" s="162"/>
      <c r="AZ494" s="163"/>
      <c r="BD494" s="160"/>
      <c r="BE494" s="161"/>
      <c r="BF494" s="28"/>
      <c r="BH494" s="190"/>
      <c r="BK494" s="162">
        <v>46266</v>
      </c>
      <c r="BL494" s="163">
        <v>0.21299999999999999</v>
      </c>
      <c r="BP494" s="160">
        <v>46197</v>
      </c>
      <c r="BQ494" s="161">
        <v>7.0000000000000001E-3</v>
      </c>
      <c r="BR494" s="28"/>
      <c r="BT494" s="190">
        <f t="shared" si="160"/>
        <v>-2E-3</v>
      </c>
      <c r="BW494" s="162"/>
      <c r="BX494" s="163"/>
      <c r="CB494" s="160"/>
      <c r="CC494" s="161"/>
      <c r="CD494" s="28"/>
      <c r="CF494" s="190"/>
      <c r="CI494" s="76"/>
      <c r="CJ494" s="91"/>
      <c r="CL494" s="1"/>
      <c r="CM494" s="311"/>
      <c r="CR494" s="190"/>
      <c r="CU494" s="76"/>
      <c r="CV494" s="91"/>
      <c r="CX494" s="1"/>
      <c r="CY494" s="311"/>
      <c r="DD494" s="190"/>
      <c r="DG494" s="76"/>
      <c r="DH494" s="91"/>
      <c r="DJ494" s="1"/>
      <c r="DK494" s="311"/>
      <c r="DP494" s="190"/>
      <c r="DS494" s="76"/>
      <c r="DT494" s="91"/>
      <c r="DV494" s="1"/>
      <c r="DW494" s="311"/>
      <c r="EB494" s="190"/>
      <c r="EE494" s="76"/>
      <c r="EF494" s="91"/>
      <c r="EH494" s="1"/>
      <c r="EI494" s="311"/>
      <c r="EN494" s="190"/>
      <c r="EQ494" s="76"/>
      <c r="ER494" s="91"/>
      <c r="ET494" s="1"/>
      <c r="EU494" s="311"/>
      <c r="EZ494" s="190"/>
      <c r="FC494" s="76"/>
      <c r="FD494" s="91"/>
      <c r="FF494" s="1"/>
      <c r="FG494" s="311"/>
      <c r="FL494" s="190"/>
      <c r="FO494" s="76"/>
      <c r="FP494" s="91"/>
      <c r="FR494" s="1"/>
      <c r="FS494" s="311"/>
      <c r="FX494" s="190"/>
      <c r="GA494" s="76"/>
      <c r="GB494" s="91"/>
      <c r="GD494" s="1"/>
      <c r="GE494" s="311"/>
      <c r="GJ494" s="190"/>
      <c r="GM494" s="76"/>
      <c r="GN494" s="91"/>
      <c r="GP494" s="1"/>
      <c r="GQ494" s="311"/>
      <c r="GV494" s="190"/>
      <c r="GY494" s="76"/>
      <c r="GZ494" s="91"/>
      <c r="HB494" s="1"/>
      <c r="HC494" s="311"/>
      <c r="HH494" s="190"/>
      <c r="IL494" s="1"/>
      <c r="IX494" s="1"/>
    </row>
    <row r="495" spans="3:258" x14ac:dyDescent="0.6">
      <c r="C495" s="59"/>
      <c r="D495" s="269"/>
      <c r="E495" s="28"/>
      <c r="F495" s="57"/>
      <c r="G495" s="28"/>
      <c r="H495" s="152"/>
      <c r="I495" s="158"/>
      <c r="J495" s="28"/>
      <c r="L495" s="190"/>
      <c r="O495" s="59"/>
      <c r="P495" s="159"/>
      <c r="Q495" s="99"/>
      <c r="R495" s="57"/>
      <c r="S495" s="28"/>
      <c r="T495" s="152"/>
      <c r="U495" s="265"/>
      <c r="X495" s="190"/>
      <c r="AA495" s="162"/>
      <c r="AB495" s="163"/>
      <c r="AF495" s="160"/>
      <c r="AG495" s="266"/>
      <c r="AH495" s="28"/>
      <c r="AJ495" s="190"/>
      <c r="AM495" s="162"/>
      <c r="AN495" s="163"/>
      <c r="AO495" s="99"/>
      <c r="AR495" s="160"/>
      <c r="AS495" s="266"/>
      <c r="AT495" s="28"/>
      <c r="AV495" s="190"/>
      <c r="AY495" s="162"/>
      <c r="AZ495" s="163"/>
      <c r="BD495" s="160"/>
      <c r="BE495" s="161"/>
      <c r="BF495" s="28"/>
      <c r="BH495" s="190"/>
      <c r="BK495" s="162">
        <v>46267</v>
      </c>
      <c r="BL495" s="163">
        <v>0.10100000000000001</v>
      </c>
      <c r="BP495" s="160">
        <v>46198</v>
      </c>
      <c r="BQ495" s="161">
        <v>7.0000000000000007E-2</v>
      </c>
      <c r="BR495" s="28"/>
      <c r="BT495" s="190">
        <f t="shared" ref="BT495:BT558" si="161">VLOOKUP(BP495,BK$44:BL$1140,2,FALSE)-BQ495</f>
        <v>-2.2000000000000006E-2</v>
      </c>
      <c r="BW495" s="162"/>
      <c r="BX495" s="163"/>
      <c r="CB495" s="160"/>
      <c r="CC495" s="161"/>
      <c r="CD495" s="28"/>
      <c r="CF495" s="190"/>
      <c r="CI495" s="76"/>
      <c r="CJ495" s="91"/>
      <c r="CL495" s="1"/>
      <c r="CM495" s="311"/>
      <c r="CR495" s="190"/>
      <c r="CU495" s="76"/>
      <c r="CV495" s="91"/>
      <c r="CX495" s="1"/>
      <c r="CY495" s="311"/>
      <c r="DD495" s="190"/>
      <c r="DG495" s="76"/>
      <c r="DH495" s="91"/>
      <c r="DJ495" s="1"/>
      <c r="DK495" s="311"/>
      <c r="DP495" s="190"/>
      <c r="DS495" s="76"/>
      <c r="DT495" s="91"/>
      <c r="DV495" s="1"/>
      <c r="DW495" s="311"/>
      <c r="EB495" s="190"/>
      <c r="EE495" s="76"/>
      <c r="EF495" s="91"/>
      <c r="EH495" s="1"/>
      <c r="EI495" s="311"/>
      <c r="EN495" s="190"/>
      <c r="EQ495" s="76"/>
      <c r="ER495" s="91"/>
      <c r="ET495" s="1"/>
      <c r="EU495" s="311"/>
      <c r="EZ495" s="190"/>
      <c r="FC495" s="76"/>
      <c r="FD495" s="91"/>
      <c r="FF495" s="1"/>
      <c r="FG495" s="311"/>
      <c r="FL495" s="190"/>
      <c r="FO495" s="76"/>
      <c r="FP495" s="91"/>
      <c r="FR495" s="1"/>
      <c r="FS495" s="311"/>
      <c r="FX495" s="190"/>
      <c r="GA495" s="76"/>
      <c r="GB495" s="91"/>
      <c r="GD495" s="1"/>
      <c r="GE495" s="311"/>
      <c r="GJ495" s="190"/>
      <c r="GM495" s="76"/>
      <c r="GN495" s="91"/>
      <c r="GP495" s="1"/>
      <c r="GQ495" s="311"/>
      <c r="GV495" s="190"/>
      <c r="GY495" s="76"/>
      <c r="GZ495" s="91"/>
      <c r="HB495" s="1"/>
      <c r="HC495" s="311"/>
      <c r="HH495" s="190"/>
      <c r="IL495" s="1"/>
      <c r="IX495" s="1"/>
    </row>
    <row r="496" spans="3:258" x14ac:dyDescent="0.6">
      <c r="C496" s="59"/>
      <c r="D496" s="269"/>
      <c r="E496" s="28"/>
      <c r="F496" s="57"/>
      <c r="G496" s="28"/>
      <c r="H496" s="152"/>
      <c r="I496" s="158"/>
      <c r="J496" s="28"/>
      <c r="L496" s="190"/>
      <c r="O496" s="59"/>
      <c r="P496" s="159"/>
      <c r="Q496" s="99"/>
      <c r="R496" s="57"/>
      <c r="S496" s="28"/>
      <c r="T496" s="152"/>
      <c r="U496" s="265"/>
      <c r="X496" s="190"/>
      <c r="AA496" s="162"/>
      <c r="AB496" s="163"/>
      <c r="AF496" s="160"/>
      <c r="AG496" s="266"/>
      <c r="AH496" s="28"/>
      <c r="AJ496" s="190"/>
      <c r="AM496" s="162"/>
      <c r="AN496" s="163"/>
      <c r="AO496" s="99"/>
      <c r="AR496" s="160"/>
      <c r="AS496" s="266"/>
      <c r="AT496" s="28"/>
      <c r="AV496" s="190"/>
      <c r="AY496" s="162"/>
      <c r="AZ496" s="163"/>
      <c r="BD496" s="160"/>
      <c r="BE496" s="161"/>
      <c r="BF496" s="28"/>
      <c r="BH496" s="190"/>
      <c r="BK496" s="162">
        <v>46268</v>
      </c>
      <c r="BL496" s="163">
        <v>6.5000000000000002E-2</v>
      </c>
      <c r="BP496" s="160">
        <v>46199</v>
      </c>
      <c r="BQ496" s="161">
        <v>8.8999999999999996E-2</v>
      </c>
      <c r="BR496" s="28"/>
      <c r="BT496" s="190">
        <f t="shared" si="161"/>
        <v>-2.5999999999999995E-2</v>
      </c>
      <c r="BW496" s="162"/>
      <c r="BX496" s="163"/>
      <c r="CB496" s="160"/>
      <c r="CC496" s="161"/>
      <c r="CD496" s="28"/>
      <c r="CF496" s="190"/>
      <c r="CI496" s="76"/>
      <c r="CJ496" s="91"/>
      <c r="CL496" s="1"/>
      <c r="CM496" s="311"/>
      <c r="CR496" s="190"/>
      <c r="CU496" s="76"/>
      <c r="CV496" s="91"/>
      <c r="CX496" s="1"/>
      <c r="CY496" s="311"/>
      <c r="DD496" s="190"/>
      <c r="DG496" s="76"/>
      <c r="DH496" s="91"/>
      <c r="DJ496" s="1"/>
      <c r="DK496" s="311"/>
      <c r="DP496" s="190"/>
      <c r="DS496" s="76"/>
      <c r="DT496" s="91"/>
      <c r="DV496" s="1"/>
      <c r="DW496" s="311"/>
      <c r="EB496" s="190"/>
      <c r="EE496" s="76"/>
      <c r="EF496" s="91"/>
      <c r="EH496" s="1"/>
      <c r="EI496" s="311"/>
      <c r="EN496" s="190"/>
      <c r="EQ496" s="76"/>
      <c r="ER496" s="91"/>
      <c r="ET496" s="1"/>
      <c r="EU496" s="311"/>
      <c r="EZ496" s="190"/>
      <c r="FC496" s="76"/>
      <c r="FD496" s="91"/>
      <c r="FF496" s="1"/>
      <c r="FG496" s="311"/>
      <c r="FL496" s="190"/>
      <c r="FO496" s="76"/>
      <c r="FP496" s="91"/>
      <c r="FR496" s="1"/>
      <c r="FS496" s="311"/>
      <c r="FX496" s="190"/>
      <c r="GA496" s="76"/>
      <c r="GB496" s="91"/>
      <c r="GD496" s="1"/>
      <c r="GE496" s="311"/>
      <c r="GJ496" s="190"/>
      <c r="GM496" s="76"/>
      <c r="GN496" s="91"/>
      <c r="GP496" s="1"/>
      <c r="GQ496" s="311"/>
      <c r="GV496" s="190"/>
      <c r="GY496" s="76"/>
      <c r="GZ496" s="91"/>
      <c r="HB496" s="1"/>
      <c r="HC496" s="311"/>
      <c r="HH496" s="190"/>
      <c r="IL496" s="1"/>
      <c r="IX496" s="1"/>
    </row>
    <row r="497" spans="3:258" x14ac:dyDescent="0.6">
      <c r="C497" s="59"/>
      <c r="D497" s="269"/>
      <c r="E497" s="28"/>
      <c r="F497" s="57"/>
      <c r="G497" s="28"/>
      <c r="H497" s="152"/>
      <c r="I497" s="158"/>
      <c r="J497" s="28"/>
      <c r="L497" s="190"/>
      <c r="O497" s="59"/>
      <c r="P497" s="159"/>
      <c r="Q497" s="99"/>
      <c r="R497" s="57"/>
      <c r="S497" s="28"/>
      <c r="T497" s="152"/>
      <c r="U497" s="265"/>
      <c r="X497" s="190"/>
      <c r="AA497" s="162"/>
      <c r="AB497" s="163"/>
      <c r="AF497" s="160"/>
      <c r="AG497" s="266"/>
      <c r="AH497" s="28"/>
      <c r="AJ497" s="190"/>
      <c r="AM497" s="162"/>
      <c r="AN497" s="163"/>
      <c r="AO497" s="99"/>
      <c r="AR497" s="160"/>
      <c r="AS497" s="266"/>
      <c r="AT497" s="28"/>
      <c r="AV497" s="190"/>
      <c r="AY497" s="162"/>
      <c r="AZ497" s="163"/>
      <c r="BD497" s="160"/>
      <c r="BE497" s="161"/>
      <c r="BF497" s="28"/>
      <c r="BH497" s="190"/>
      <c r="BK497" s="162">
        <v>46269</v>
      </c>
      <c r="BL497" s="163">
        <v>0.23699999999999999</v>
      </c>
      <c r="BP497" s="160">
        <v>46203</v>
      </c>
      <c r="BQ497" s="161">
        <v>0.24199999999999999</v>
      </c>
      <c r="BR497" s="28"/>
      <c r="BT497" s="190">
        <f t="shared" si="161"/>
        <v>-7.099999999999998E-2</v>
      </c>
      <c r="BW497" s="162"/>
      <c r="BX497" s="163"/>
      <c r="CB497" s="160"/>
      <c r="CC497" s="161"/>
      <c r="CD497" s="28"/>
      <c r="CF497" s="190"/>
      <c r="CI497" s="76"/>
      <c r="CJ497" s="91"/>
      <c r="CL497" s="1"/>
      <c r="CM497" s="311"/>
      <c r="CR497" s="190"/>
      <c r="CU497" s="76"/>
      <c r="CV497" s="91"/>
      <c r="CX497" s="1"/>
      <c r="CY497" s="311"/>
      <c r="DD497" s="190"/>
      <c r="DG497" s="76"/>
      <c r="DH497" s="91"/>
      <c r="DJ497" s="1"/>
      <c r="DK497" s="311"/>
      <c r="DP497" s="190"/>
      <c r="DS497" s="76"/>
      <c r="DT497" s="91"/>
      <c r="DV497" s="1"/>
      <c r="DW497" s="311"/>
      <c r="EB497" s="190"/>
      <c r="EE497" s="76"/>
      <c r="EF497" s="91"/>
      <c r="EH497" s="1"/>
      <c r="EI497" s="311"/>
      <c r="EN497" s="190"/>
      <c r="EQ497" s="76"/>
      <c r="ER497" s="91"/>
      <c r="ET497" s="1"/>
      <c r="EU497" s="311"/>
      <c r="EZ497" s="190"/>
      <c r="FC497" s="76"/>
      <c r="FD497" s="91"/>
      <c r="FF497" s="1"/>
      <c r="FG497" s="311"/>
      <c r="FL497" s="190"/>
      <c r="FO497" s="76"/>
      <c r="FP497" s="91"/>
      <c r="FR497" s="1"/>
      <c r="FS497" s="311"/>
      <c r="FX497" s="190"/>
      <c r="GA497" s="76"/>
      <c r="GB497" s="91"/>
      <c r="GD497" s="1"/>
      <c r="GE497" s="311"/>
      <c r="GJ497" s="190"/>
      <c r="GM497" s="76"/>
      <c r="GN497" s="91"/>
      <c r="GP497" s="1"/>
      <c r="GQ497" s="311"/>
      <c r="GV497" s="190"/>
      <c r="GY497" s="76"/>
      <c r="GZ497" s="91"/>
      <c r="HB497" s="1"/>
      <c r="HC497" s="311"/>
      <c r="HH497" s="190"/>
      <c r="IL497" s="1"/>
      <c r="IX497" s="1"/>
    </row>
    <row r="498" spans="3:258" x14ac:dyDescent="0.6">
      <c r="C498" s="59"/>
      <c r="D498" s="269"/>
      <c r="E498" s="28"/>
      <c r="F498" s="57"/>
      <c r="G498" s="28"/>
      <c r="H498" s="152"/>
      <c r="I498" s="158"/>
      <c r="J498" s="28"/>
      <c r="L498" s="190"/>
      <c r="O498" s="59"/>
      <c r="P498" s="159"/>
      <c r="Q498" s="99"/>
      <c r="R498" s="57"/>
      <c r="S498" s="28"/>
      <c r="T498" s="152"/>
      <c r="U498" s="265"/>
      <c r="X498" s="190"/>
      <c r="AA498" s="162"/>
      <c r="AB498" s="163"/>
      <c r="AF498" s="160"/>
      <c r="AG498" s="266"/>
      <c r="AH498" s="28"/>
      <c r="AJ498" s="190"/>
      <c r="AM498" s="162"/>
      <c r="AN498" s="163"/>
      <c r="AO498" s="99"/>
      <c r="AR498" s="160"/>
      <c r="AS498" s="266"/>
      <c r="AT498" s="28"/>
      <c r="AV498" s="190"/>
      <c r="AY498" s="162"/>
      <c r="AZ498" s="163"/>
      <c r="BD498" s="160"/>
      <c r="BE498" s="161"/>
      <c r="BF498" s="28"/>
      <c r="BH498" s="190"/>
      <c r="BK498" s="162">
        <v>46273</v>
      </c>
      <c r="BL498" s="163">
        <v>0.255</v>
      </c>
      <c r="BP498" s="160">
        <v>46204</v>
      </c>
      <c r="BQ498" s="161">
        <v>6.3E-2</v>
      </c>
      <c r="BR498" s="28"/>
      <c r="BT498" s="190">
        <f t="shared" si="161"/>
        <v>-1.9000000000000003E-2</v>
      </c>
      <c r="BW498" s="162"/>
      <c r="BX498" s="163"/>
      <c r="CB498" s="160"/>
      <c r="CC498" s="161"/>
      <c r="CD498" s="28"/>
      <c r="CF498" s="190"/>
      <c r="CI498" s="76"/>
      <c r="CJ498" s="91"/>
      <c r="CL498" s="1"/>
      <c r="CM498" s="311"/>
      <c r="CR498" s="190"/>
      <c r="CU498" s="76"/>
      <c r="CV498" s="91"/>
      <c r="CX498" s="1"/>
      <c r="CY498" s="311"/>
      <c r="DD498" s="190"/>
      <c r="DG498" s="76"/>
      <c r="DH498" s="91"/>
      <c r="DJ498" s="1"/>
      <c r="DK498" s="311"/>
      <c r="DP498" s="190"/>
      <c r="DS498" s="76"/>
      <c r="DT498" s="91"/>
      <c r="DV498" s="1"/>
      <c r="DW498" s="311"/>
      <c r="EB498" s="190"/>
      <c r="EE498" s="76"/>
      <c r="EF498" s="91"/>
      <c r="EH498" s="1"/>
      <c r="EI498" s="311"/>
      <c r="EN498" s="190"/>
      <c r="EQ498" s="76"/>
      <c r="ER498" s="91"/>
      <c r="ET498" s="1"/>
      <c r="EU498" s="311"/>
      <c r="EZ498" s="190"/>
      <c r="FC498" s="76"/>
      <c r="FD498" s="91"/>
      <c r="FF498" s="1"/>
      <c r="FG498" s="311"/>
      <c r="FL498" s="190"/>
      <c r="FO498" s="76"/>
      <c r="FP498" s="91"/>
      <c r="FR498" s="1"/>
      <c r="FS498" s="311"/>
      <c r="FX498" s="190"/>
      <c r="GA498" s="76"/>
      <c r="GB498" s="91"/>
      <c r="GD498" s="1"/>
      <c r="GE498" s="311"/>
      <c r="GJ498" s="190"/>
      <c r="GM498" s="76"/>
      <c r="GN498" s="91"/>
      <c r="GP498" s="1"/>
      <c r="GQ498" s="311"/>
      <c r="GV498" s="190"/>
      <c r="GY498" s="76"/>
      <c r="GZ498" s="91"/>
      <c r="HB498" s="1"/>
      <c r="HC498" s="311"/>
      <c r="HH498" s="190"/>
      <c r="IL498" s="1"/>
      <c r="IX498" s="1"/>
    </row>
    <row r="499" spans="3:258" x14ac:dyDescent="0.6">
      <c r="C499" s="59"/>
      <c r="D499" s="269"/>
      <c r="E499" s="28"/>
      <c r="F499" s="57"/>
      <c r="G499" s="28"/>
      <c r="H499" s="152"/>
      <c r="I499" s="158"/>
      <c r="J499" s="28"/>
      <c r="L499" s="190"/>
      <c r="O499" s="59"/>
      <c r="P499" s="159"/>
      <c r="Q499" s="99"/>
      <c r="R499" s="57"/>
      <c r="S499" s="28"/>
      <c r="T499" s="152"/>
      <c r="U499" s="265"/>
      <c r="X499" s="190"/>
      <c r="AA499" s="162"/>
      <c r="AB499" s="163"/>
      <c r="AF499" s="160"/>
      <c r="AG499" s="266"/>
      <c r="AH499" s="28"/>
      <c r="AJ499" s="190"/>
      <c r="AM499" s="162"/>
      <c r="AN499" s="163"/>
      <c r="AO499" s="99"/>
      <c r="AR499" s="160"/>
      <c r="AS499" s="266"/>
      <c r="AT499" s="28"/>
      <c r="AV499" s="190"/>
      <c r="AY499" s="162"/>
      <c r="AZ499" s="163"/>
      <c r="BD499" s="160"/>
      <c r="BE499" s="161"/>
      <c r="BF499" s="28"/>
      <c r="BH499" s="190"/>
      <c r="BK499" s="162">
        <v>46274</v>
      </c>
      <c r="BL499" s="163">
        <v>2.5000000000000001E-2</v>
      </c>
      <c r="BP499" s="160">
        <v>46205</v>
      </c>
      <c r="BQ499" s="161">
        <v>0.21</v>
      </c>
      <c r="BR499" s="28"/>
      <c r="BT499" s="190">
        <f t="shared" si="161"/>
        <v>8.7999999999999995E-2</v>
      </c>
      <c r="BW499" s="162"/>
      <c r="BX499" s="163"/>
      <c r="CB499" s="160"/>
      <c r="CC499" s="161"/>
      <c r="CD499" s="28"/>
      <c r="CF499" s="190"/>
      <c r="CI499" s="76"/>
      <c r="CJ499" s="91"/>
      <c r="CL499" s="1"/>
      <c r="CM499" s="311"/>
      <c r="CR499" s="190"/>
      <c r="CU499" s="76"/>
      <c r="CV499" s="91"/>
      <c r="CX499" s="1"/>
      <c r="CY499" s="311"/>
      <c r="DD499" s="190"/>
      <c r="DG499" s="76"/>
      <c r="DH499" s="91"/>
      <c r="DJ499" s="1"/>
      <c r="DK499" s="311"/>
      <c r="DP499" s="190"/>
      <c r="DS499" s="76"/>
      <c r="DT499" s="91"/>
      <c r="DV499" s="1"/>
      <c r="DW499" s="311"/>
      <c r="EB499" s="190"/>
      <c r="EE499" s="76"/>
      <c r="EF499" s="91"/>
      <c r="EH499" s="1"/>
      <c r="EI499" s="311"/>
      <c r="EN499" s="190"/>
      <c r="EQ499" s="76"/>
      <c r="ER499" s="91"/>
      <c r="ET499" s="1"/>
      <c r="EU499" s="311"/>
      <c r="EZ499" s="190"/>
      <c r="FC499" s="76"/>
      <c r="FD499" s="91"/>
      <c r="FF499" s="1"/>
      <c r="FG499" s="311"/>
      <c r="FL499" s="190"/>
      <c r="FO499" s="76"/>
      <c r="FP499" s="91"/>
      <c r="FR499" s="1"/>
      <c r="FS499" s="311"/>
      <c r="FX499" s="190"/>
      <c r="GA499" s="76"/>
      <c r="GB499" s="91"/>
      <c r="GD499" s="1"/>
      <c r="GE499" s="311"/>
      <c r="GJ499" s="190"/>
      <c r="GM499" s="76"/>
      <c r="GN499" s="91"/>
      <c r="GP499" s="1"/>
      <c r="GQ499" s="311"/>
      <c r="GV499" s="190"/>
      <c r="GY499" s="76"/>
      <c r="GZ499" s="91"/>
      <c r="HB499" s="1"/>
      <c r="HC499" s="311"/>
      <c r="HH499" s="190"/>
      <c r="IL499" s="1"/>
      <c r="IX499" s="1"/>
    </row>
    <row r="500" spans="3:258" x14ac:dyDescent="0.6">
      <c r="C500" s="59"/>
      <c r="D500" s="269"/>
      <c r="E500" s="28"/>
      <c r="F500" s="57"/>
      <c r="G500" s="28"/>
      <c r="H500" s="152"/>
      <c r="I500" s="158"/>
      <c r="J500" s="28"/>
      <c r="L500" s="190"/>
      <c r="O500" s="59"/>
      <c r="P500" s="159"/>
      <c r="Q500" s="99"/>
      <c r="R500" s="57"/>
      <c r="S500" s="28"/>
      <c r="T500" s="152"/>
      <c r="U500" s="265"/>
      <c r="X500" s="190"/>
      <c r="AA500" s="162"/>
      <c r="AB500" s="163"/>
      <c r="AF500" s="160"/>
      <c r="AG500" s="266"/>
      <c r="AH500" s="28"/>
      <c r="AJ500" s="190"/>
      <c r="AM500" s="162"/>
      <c r="AN500" s="163"/>
      <c r="AO500" s="99"/>
      <c r="AR500" s="160"/>
      <c r="AS500" s="266"/>
      <c r="AT500" s="28"/>
      <c r="AV500" s="190"/>
      <c r="AY500" s="162"/>
      <c r="AZ500" s="163"/>
      <c r="BD500" s="160"/>
      <c r="BE500" s="161"/>
      <c r="BF500" s="28"/>
      <c r="BH500" s="190"/>
      <c r="BK500" s="162">
        <v>46275</v>
      </c>
      <c r="BL500" s="163">
        <v>9.9000000000000005E-2</v>
      </c>
      <c r="BP500" s="160">
        <v>46209</v>
      </c>
      <c r="BQ500" s="161">
        <v>0.374</v>
      </c>
      <c r="BR500" s="28"/>
      <c r="BT500" s="190">
        <f t="shared" si="161"/>
        <v>-0.25900000000000001</v>
      </c>
      <c r="BW500" s="162"/>
      <c r="BX500" s="163"/>
      <c r="CB500" s="160"/>
      <c r="CC500" s="161"/>
      <c r="CD500" s="28"/>
      <c r="CF500" s="190"/>
      <c r="CI500" s="76"/>
      <c r="CJ500" s="91"/>
      <c r="CL500" s="1"/>
      <c r="CM500" s="311"/>
      <c r="CR500" s="190"/>
      <c r="CU500" s="76"/>
      <c r="CV500" s="91"/>
      <c r="CX500" s="1"/>
      <c r="CY500" s="311"/>
      <c r="DD500" s="190"/>
      <c r="DG500" s="76"/>
      <c r="DH500" s="91"/>
      <c r="DJ500" s="1"/>
      <c r="DK500" s="311"/>
      <c r="DP500" s="190"/>
      <c r="DS500" s="76"/>
      <c r="DT500" s="91"/>
      <c r="DV500" s="1"/>
      <c r="DW500" s="311"/>
      <c r="EB500" s="190"/>
      <c r="EE500" s="76"/>
      <c r="EF500" s="91"/>
      <c r="EH500" s="1"/>
      <c r="EI500" s="311"/>
      <c r="EN500" s="190"/>
      <c r="EQ500" s="76"/>
      <c r="ER500" s="91"/>
      <c r="ET500" s="1"/>
      <c r="EU500" s="311"/>
      <c r="EZ500" s="190"/>
      <c r="FC500" s="76"/>
      <c r="FD500" s="91"/>
      <c r="FF500" s="1"/>
      <c r="FG500" s="311"/>
      <c r="FL500" s="190"/>
      <c r="FO500" s="76"/>
      <c r="FP500" s="91"/>
      <c r="FR500" s="1"/>
      <c r="FS500" s="311"/>
      <c r="FX500" s="190"/>
      <c r="GA500" s="76"/>
      <c r="GB500" s="91"/>
      <c r="GD500" s="1"/>
      <c r="GE500" s="311"/>
      <c r="GJ500" s="190"/>
      <c r="GM500" s="76"/>
      <c r="GN500" s="91"/>
      <c r="GP500" s="1"/>
      <c r="GQ500" s="311"/>
      <c r="GV500" s="190"/>
      <c r="GY500" s="76"/>
      <c r="GZ500" s="91"/>
      <c r="HB500" s="1"/>
      <c r="HC500" s="311"/>
      <c r="HH500" s="190"/>
      <c r="IL500" s="1"/>
      <c r="IX500" s="1"/>
    </row>
    <row r="501" spans="3:258" x14ac:dyDescent="0.6">
      <c r="C501" s="59"/>
      <c r="D501" s="269"/>
      <c r="E501" s="28"/>
      <c r="F501" s="57"/>
      <c r="G501" s="28"/>
      <c r="H501" s="152"/>
      <c r="I501" s="158"/>
      <c r="J501" s="28"/>
      <c r="L501" s="190"/>
      <c r="O501" s="59"/>
      <c r="P501" s="159"/>
      <c r="Q501" s="99"/>
      <c r="R501" s="57"/>
      <c r="S501" s="28"/>
      <c r="T501" s="152"/>
      <c r="U501" s="265"/>
      <c r="X501" s="190"/>
      <c r="AA501" s="162"/>
      <c r="AB501" s="163"/>
      <c r="AF501" s="160"/>
      <c r="AG501" s="266"/>
      <c r="AH501" s="28"/>
      <c r="AJ501" s="190"/>
      <c r="AM501" s="162"/>
      <c r="AN501" s="163"/>
      <c r="AO501" s="99"/>
      <c r="AR501" s="160"/>
      <c r="AS501" s="266"/>
      <c r="AT501" s="28"/>
      <c r="AV501" s="190"/>
      <c r="AY501" s="162"/>
      <c r="AZ501" s="163"/>
      <c r="BD501" s="160"/>
      <c r="BE501" s="161"/>
      <c r="BF501" s="28"/>
      <c r="BH501" s="190"/>
      <c r="BK501" s="162">
        <v>46276</v>
      </c>
      <c r="BL501" s="163">
        <v>5.2999999999999999E-2</v>
      </c>
      <c r="BP501" s="160">
        <v>46210</v>
      </c>
      <c r="BQ501" s="161">
        <v>4.7E-2</v>
      </c>
      <c r="BR501" s="28"/>
      <c r="BT501" s="190">
        <f t="shared" si="161"/>
        <v>-1.3999999999999999E-2</v>
      </c>
      <c r="BW501" s="162"/>
      <c r="BX501" s="163"/>
      <c r="CB501" s="160"/>
      <c r="CC501" s="161"/>
      <c r="CD501" s="28"/>
      <c r="CF501" s="190"/>
      <c r="CI501" s="76"/>
      <c r="CJ501" s="91"/>
      <c r="CL501" s="1"/>
      <c r="CM501" s="311"/>
      <c r="CR501" s="190"/>
      <c r="CU501" s="76"/>
      <c r="CV501" s="91"/>
      <c r="CX501" s="1"/>
      <c r="CY501" s="311"/>
      <c r="DD501" s="190"/>
      <c r="DG501" s="76"/>
      <c r="DH501" s="91"/>
      <c r="DJ501" s="1"/>
      <c r="DK501" s="311"/>
      <c r="DP501" s="190"/>
      <c r="DS501" s="76"/>
      <c r="DT501" s="91"/>
      <c r="DV501" s="1"/>
      <c r="DW501" s="311"/>
      <c r="EB501" s="190"/>
      <c r="EE501" s="76"/>
      <c r="EF501" s="91"/>
      <c r="EH501" s="1"/>
      <c r="EI501" s="311"/>
      <c r="EN501" s="190"/>
      <c r="EQ501" s="76"/>
      <c r="ER501" s="91"/>
      <c r="ET501" s="1"/>
      <c r="EU501" s="311"/>
      <c r="EZ501" s="190"/>
      <c r="FC501" s="76"/>
      <c r="FD501" s="91"/>
      <c r="FF501" s="1"/>
      <c r="FG501" s="311"/>
      <c r="FL501" s="190"/>
      <c r="FO501" s="76"/>
      <c r="FP501" s="91"/>
      <c r="FR501" s="1"/>
      <c r="FS501" s="311"/>
      <c r="FX501" s="190"/>
      <c r="GA501" s="76"/>
      <c r="GB501" s="91"/>
      <c r="GD501" s="1"/>
      <c r="GE501" s="311"/>
      <c r="GJ501" s="190"/>
      <c r="GM501" s="76"/>
      <c r="GN501" s="91"/>
      <c r="GP501" s="1"/>
      <c r="GQ501" s="311"/>
      <c r="GV501" s="190"/>
      <c r="GY501" s="76"/>
      <c r="GZ501" s="91"/>
      <c r="HB501" s="1"/>
      <c r="HC501" s="311"/>
      <c r="HH501" s="190"/>
      <c r="IL501" s="1"/>
      <c r="IX501" s="1"/>
    </row>
    <row r="502" spans="3:258" x14ac:dyDescent="0.6">
      <c r="C502" s="59"/>
      <c r="D502" s="269"/>
      <c r="E502" s="28"/>
      <c r="F502" s="57"/>
      <c r="G502" s="28"/>
      <c r="H502" s="152"/>
      <c r="I502" s="158"/>
      <c r="J502" s="28"/>
      <c r="L502" s="190"/>
      <c r="O502" s="59"/>
      <c r="P502" s="159"/>
      <c r="Q502" s="99"/>
      <c r="R502" s="57"/>
      <c r="S502" s="28"/>
      <c r="T502" s="152"/>
      <c r="U502" s="265"/>
      <c r="X502" s="190"/>
      <c r="AA502" s="162"/>
      <c r="AB502" s="163"/>
      <c r="AF502" s="160"/>
      <c r="AG502" s="266"/>
      <c r="AH502" s="28"/>
      <c r="AJ502" s="190"/>
      <c r="AM502" s="162"/>
      <c r="AN502" s="163"/>
      <c r="AO502" s="99"/>
      <c r="AR502" s="160"/>
      <c r="AS502" s="266"/>
      <c r="AT502" s="28"/>
      <c r="AV502" s="190"/>
      <c r="AY502" s="162"/>
      <c r="AZ502" s="163"/>
      <c r="BD502" s="160"/>
      <c r="BE502" s="161"/>
      <c r="BF502" s="28"/>
      <c r="BH502" s="190"/>
      <c r="BK502" s="162">
        <v>46279</v>
      </c>
      <c r="BL502" s="163">
        <v>0.216</v>
      </c>
      <c r="BP502" s="160">
        <v>46211</v>
      </c>
      <c r="BQ502" s="161">
        <v>3.5999999999999997E-2</v>
      </c>
      <c r="BR502" s="28"/>
      <c r="BT502" s="190">
        <f t="shared" si="161"/>
        <v>-1.0999999999999996E-2</v>
      </c>
      <c r="BW502" s="162"/>
      <c r="BX502" s="163"/>
      <c r="CB502" s="160"/>
      <c r="CC502" s="161"/>
      <c r="CD502" s="28"/>
      <c r="CF502" s="190"/>
      <c r="CI502" s="76"/>
      <c r="CJ502" s="91"/>
      <c r="CL502" s="1"/>
      <c r="CM502" s="311"/>
      <c r="CR502" s="190"/>
      <c r="CU502" s="76"/>
      <c r="CV502" s="91"/>
      <c r="CX502" s="1"/>
      <c r="CY502" s="311"/>
      <c r="DD502" s="190"/>
      <c r="DG502" s="76"/>
      <c r="DH502" s="91"/>
      <c r="DJ502" s="1"/>
      <c r="DK502" s="311"/>
      <c r="DP502" s="190"/>
      <c r="DS502" s="76"/>
      <c r="DT502" s="91"/>
      <c r="DV502" s="1"/>
      <c r="DW502" s="311"/>
      <c r="EB502" s="190"/>
      <c r="EE502" s="76"/>
      <c r="EF502" s="91"/>
      <c r="EH502" s="1"/>
      <c r="EI502" s="311"/>
      <c r="EN502" s="190"/>
      <c r="EQ502" s="76"/>
      <c r="ER502" s="91"/>
      <c r="ET502" s="1"/>
      <c r="EU502" s="311"/>
      <c r="EZ502" s="190"/>
      <c r="FC502" s="76"/>
      <c r="FD502" s="91"/>
      <c r="FF502" s="1"/>
      <c r="FG502" s="311"/>
      <c r="FL502" s="190"/>
      <c r="FO502" s="76"/>
      <c r="FP502" s="91"/>
      <c r="FR502" s="1"/>
      <c r="FS502" s="311"/>
      <c r="FX502" s="190"/>
      <c r="GA502" s="76"/>
      <c r="GB502" s="91"/>
      <c r="GD502" s="1"/>
      <c r="GE502" s="311"/>
      <c r="GJ502" s="190"/>
      <c r="GM502" s="76"/>
      <c r="GN502" s="91"/>
      <c r="GP502" s="1"/>
      <c r="GQ502" s="311"/>
      <c r="GV502" s="190"/>
      <c r="GY502" s="76"/>
      <c r="GZ502" s="91"/>
      <c r="HB502" s="1"/>
      <c r="HC502" s="311"/>
      <c r="HH502" s="190"/>
      <c r="IL502" s="1"/>
      <c r="IX502" s="1"/>
    </row>
    <row r="503" spans="3:258" x14ac:dyDescent="0.6">
      <c r="C503" s="59"/>
      <c r="D503" s="269"/>
      <c r="E503" s="28"/>
      <c r="F503" s="57"/>
      <c r="G503" s="28"/>
      <c r="H503" s="152"/>
      <c r="I503" s="158"/>
      <c r="J503" s="28"/>
      <c r="L503" s="190"/>
      <c r="O503" s="59"/>
      <c r="P503" s="159"/>
      <c r="Q503" s="99"/>
      <c r="R503" s="57"/>
      <c r="S503" s="28"/>
      <c r="T503" s="152"/>
      <c r="U503" s="265"/>
      <c r="X503" s="190"/>
      <c r="AA503" s="162"/>
      <c r="AB503" s="163"/>
      <c r="AF503" s="160"/>
      <c r="AG503" s="266"/>
      <c r="AH503" s="28"/>
      <c r="AJ503" s="190"/>
      <c r="AM503" s="162"/>
      <c r="AN503" s="163"/>
      <c r="AO503" s="99"/>
      <c r="AR503" s="160"/>
      <c r="AS503" s="266"/>
      <c r="AT503" s="28"/>
      <c r="AV503" s="190"/>
      <c r="AY503" s="162"/>
      <c r="AZ503" s="163"/>
      <c r="BD503" s="160"/>
      <c r="BE503" s="161"/>
      <c r="BF503" s="28"/>
      <c r="BH503" s="190"/>
      <c r="BK503" s="162">
        <v>46280</v>
      </c>
      <c r="BL503" s="163">
        <v>0.313</v>
      </c>
      <c r="BP503" s="160">
        <v>46212</v>
      </c>
      <c r="BQ503" s="161">
        <v>4.1000000000000002E-2</v>
      </c>
      <c r="BR503" s="28"/>
      <c r="BT503" s="190">
        <f t="shared" si="161"/>
        <v>-1.2E-2</v>
      </c>
      <c r="BW503" s="162"/>
      <c r="BX503" s="163"/>
      <c r="CB503" s="160"/>
      <c r="CC503" s="161"/>
      <c r="CD503" s="28"/>
      <c r="CF503" s="190"/>
      <c r="CI503" s="76"/>
      <c r="CJ503" s="91"/>
      <c r="CL503" s="1"/>
      <c r="CM503" s="311"/>
      <c r="CR503" s="190"/>
      <c r="CU503" s="76"/>
      <c r="CV503" s="91"/>
      <c r="CX503" s="1"/>
      <c r="CY503" s="311"/>
      <c r="DD503" s="190"/>
      <c r="DG503" s="76"/>
      <c r="DH503" s="91"/>
      <c r="DJ503" s="1"/>
      <c r="DK503" s="311"/>
      <c r="DP503" s="190"/>
      <c r="DS503" s="76"/>
      <c r="DT503" s="91"/>
      <c r="DV503" s="1"/>
      <c r="DW503" s="311"/>
      <c r="EB503" s="190"/>
      <c r="EE503" s="76"/>
      <c r="EF503" s="91"/>
      <c r="EH503" s="1"/>
      <c r="EI503" s="311"/>
      <c r="EN503" s="190"/>
      <c r="EQ503" s="76"/>
      <c r="ER503" s="91"/>
      <c r="ET503" s="1"/>
      <c r="EU503" s="311"/>
      <c r="EZ503" s="190"/>
      <c r="FC503" s="76"/>
      <c r="FD503" s="91"/>
      <c r="FF503" s="1"/>
      <c r="FG503" s="311"/>
      <c r="FL503" s="190"/>
      <c r="FO503" s="76"/>
      <c r="FP503" s="91"/>
      <c r="FR503" s="1"/>
      <c r="FS503" s="311"/>
      <c r="FX503" s="190"/>
      <c r="GA503" s="76"/>
      <c r="GB503" s="91"/>
      <c r="GD503" s="1"/>
      <c r="GE503" s="311"/>
      <c r="GJ503" s="190"/>
      <c r="GM503" s="76"/>
      <c r="GN503" s="91"/>
      <c r="GP503" s="1"/>
      <c r="GQ503" s="311"/>
      <c r="GV503" s="190"/>
      <c r="GY503" s="76"/>
      <c r="GZ503" s="91"/>
      <c r="HB503" s="1"/>
      <c r="HC503" s="311"/>
      <c r="HH503" s="190"/>
      <c r="IL503" s="1"/>
      <c r="IX503" s="1"/>
    </row>
    <row r="504" spans="3:258" x14ac:dyDescent="0.6">
      <c r="C504" s="59"/>
      <c r="D504" s="269"/>
      <c r="E504" s="28"/>
      <c r="F504" s="57"/>
      <c r="G504" s="28"/>
      <c r="H504" s="152"/>
      <c r="I504" s="158"/>
      <c r="J504" s="28"/>
      <c r="L504" s="190"/>
      <c r="O504" s="59"/>
      <c r="P504" s="159"/>
      <c r="Q504" s="99"/>
      <c r="R504" s="57"/>
      <c r="S504" s="28"/>
      <c r="T504" s="152"/>
      <c r="U504" s="265"/>
      <c r="X504" s="190"/>
      <c r="AA504" s="162"/>
      <c r="AB504" s="163"/>
      <c r="AF504" s="160"/>
      <c r="AG504" s="266"/>
      <c r="AH504" s="28"/>
      <c r="AJ504" s="190"/>
      <c r="AM504" s="162"/>
      <c r="AN504" s="163"/>
      <c r="AO504" s="99"/>
      <c r="AR504" s="160"/>
      <c r="AS504" s="266"/>
      <c r="AT504" s="28"/>
      <c r="AV504" s="190"/>
      <c r="AY504" s="162"/>
      <c r="AZ504" s="163"/>
      <c r="BD504" s="160"/>
      <c r="BE504" s="161"/>
      <c r="BF504" s="28"/>
      <c r="BH504" s="190"/>
      <c r="BK504" s="162">
        <v>46281</v>
      </c>
      <c r="BL504" s="163">
        <v>0.10299999999999999</v>
      </c>
      <c r="BP504" s="160">
        <v>46213</v>
      </c>
      <c r="BQ504" s="161">
        <v>0.34599999999999997</v>
      </c>
      <c r="BR504" s="28"/>
      <c r="BT504" s="190">
        <f t="shared" si="161"/>
        <v>-0.10099999999999998</v>
      </c>
      <c r="BW504" s="162"/>
      <c r="BX504" s="163"/>
      <c r="CB504" s="160"/>
      <c r="CC504" s="161"/>
      <c r="CD504" s="28"/>
      <c r="CF504" s="190"/>
      <c r="CI504" s="76"/>
      <c r="CJ504" s="91"/>
      <c r="CL504" s="1"/>
      <c r="CM504" s="311"/>
      <c r="CR504" s="190"/>
      <c r="CU504" s="76"/>
      <c r="CV504" s="91"/>
      <c r="CX504" s="1"/>
      <c r="CY504" s="311"/>
      <c r="DD504" s="190"/>
      <c r="DG504" s="76"/>
      <c r="DH504" s="91"/>
      <c r="DJ504" s="1"/>
      <c r="DK504" s="311"/>
      <c r="DP504" s="190"/>
      <c r="DS504" s="76"/>
      <c r="DT504" s="91"/>
      <c r="DV504" s="1"/>
      <c r="DW504" s="311"/>
      <c r="EB504" s="190"/>
      <c r="EE504" s="76"/>
      <c r="EF504" s="91"/>
      <c r="EH504" s="1"/>
      <c r="EI504" s="311"/>
      <c r="EN504" s="190"/>
      <c r="EQ504" s="76"/>
      <c r="ER504" s="91"/>
      <c r="ET504" s="1"/>
      <c r="EU504" s="311"/>
      <c r="EZ504" s="190"/>
      <c r="FC504" s="76"/>
      <c r="FD504" s="91"/>
      <c r="FF504" s="1"/>
      <c r="FG504" s="311"/>
      <c r="FL504" s="190"/>
      <c r="FO504" s="76"/>
      <c r="FP504" s="91"/>
      <c r="FR504" s="1"/>
      <c r="FS504" s="311"/>
      <c r="FX504" s="190"/>
      <c r="GA504" s="76"/>
      <c r="GB504" s="91"/>
      <c r="GD504" s="1"/>
      <c r="GE504" s="311"/>
      <c r="GJ504" s="190"/>
      <c r="GM504" s="76"/>
      <c r="GN504" s="91"/>
      <c r="GP504" s="1"/>
      <c r="GQ504" s="311"/>
      <c r="GV504" s="190"/>
      <c r="GY504" s="76"/>
      <c r="GZ504" s="91"/>
      <c r="HB504" s="1"/>
      <c r="HC504" s="311"/>
      <c r="HH504" s="190"/>
      <c r="IL504" s="1"/>
      <c r="IX504" s="1"/>
    </row>
    <row r="505" spans="3:258" x14ac:dyDescent="0.6">
      <c r="C505" s="59"/>
      <c r="D505" s="269"/>
      <c r="E505" s="28"/>
      <c r="F505" s="57"/>
      <c r="G505" s="28"/>
      <c r="H505" s="152"/>
      <c r="I505" s="158"/>
      <c r="J505" s="28"/>
      <c r="L505" s="190"/>
      <c r="O505" s="59"/>
      <c r="P505" s="159"/>
      <c r="Q505" s="99"/>
      <c r="R505" s="57"/>
      <c r="S505" s="28"/>
      <c r="T505" s="152"/>
      <c r="U505" s="265"/>
      <c r="X505" s="190"/>
      <c r="AA505" s="162"/>
      <c r="AB505" s="163"/>
      <c r="AF505" s="160"/>
      <c r="AG505" s="266"/>
      <c r="AH505" s="28"/>
      <c r="AJ505" s="190"/>
      <c r="AM505" s="162"/>
      <c r="AN505" s="163"/>
      <c r="AO505" s="99"/>
      <c r="AR505" s="160"/>
      <c r="AS505" s="266"/>
      <c r="AT505" s="28"/>
      <c r="AV505" s="190"/>
      <c r="AY505" s="162"/>
      <c r="AZ505" s="163"/>
      <c r="BD505" s="160"/>
      <c r="BE505" s="161"/>
      <c r="BF505" s="28"/>
      <c r="BH505" s="190"/>
      <c r="BK505" s="162">
        <v>46282</v>
      </c>
      <c r="BL505" s="163">
        <v>1.0999999999999999E-2</v>
      </c>
      <c r="BP505" s="160">
        <v>46216</v>
      </c>
      <c r="BQ505" s="161">
        <v>0.19700000000000001</v>
      </c>
      <c r="BR505" s="28"/>
      <c r="BT505" s="190">
        <f t="shared" si="161"/>
        <v>-5.7999999999999996E-2</v>
      </c>
      <c r="BW505" s="162"/>
      <c r="BX505" s="163"/>
      <c r="CB505" s="160"/>
      <c r="CC505" s="161"/>
      <c r="CD505" s="28"/>
      <c r="CF505" s="190"/>
      <c r="CI505" s="76"/>
      <c r="CJ505" s="91"/>
      <c r="CL505" s="1"/>
      <c r="CM505" s="311"/>
      <c r="CR505" s="190"/>
      <c r="CU505" s="76"/>
      <c r="CV505" s="91"/>
      <c r="CX505" s="1"/>
      <c r="CY505" s="311"/>
      <c r="DD505" s="190"/>
      <c r="DG505" s="76"/>
      <c r="DH505" s="91"/>
      <c r="DJ505" s="1"/>
      <c r="DK505" s="311"/>
      <c r="DP505" s="190"/>
      <c r="DS505" s="76"/>
      <c r="DT505" s="91"/>
      <c r="DV505" s="1"/>
      <c r="DW505" s="311"/>
      <c r="EB505" s="190"/>
      <c r="EE505" s="76"/>
      <c r="EF505" s="91"/>
      <c r="EH505" s="1"/>
      <c r="EI505" s="311"/>
      <c r="EN505" s="190"/>
      <c r="EQ505" s="76"/>
      <c r="ER505" s="91"/>
      <c r="ET505" s="1"/>
      <c r="EU505" s="311"/>
      <c r="EZ505" s="190"/>
      <c r="FC505" s="76"/>
      <c r="FD505" s="91"/>
      <c r="FF505" s="1"/>
      <c r="FG505" s="311"/>
      <c r="FL505" s="190"/>
      <c r="FO505" s="76"/>
      <c r="FP505" s="91"/>
      <c r="FR505" s="1"/>
      <c r="FS505" s="311"/>
      <c r="FX505" s="190"/>
      <c r="GA505" s="76"/>
      <c r="GB505" s="91"/>
      <c r="GD505" s="1"/>
      <c r="GE505" s="311"/>
      <c r="GJ505" s="190"/>
      <c r="GM505" s="76"/>
      <c r="GN505" s="91"/>
      <c r="GP505" s="1"/>
      <c r="GQ505" s="311"/>
      <c r="GV505" s="190"/>
      <c r="GY505" s="76"/>
      <c r="GZ505" s="91"/>
      <c r="HB505" s="1"/>
      <c r="HC505" s="311"/>
      <c r="HH505" s="190"/>
      <c r="IL505" s="1"/>
      <c r="IX505" s="1"/>
    </row>
    <row r="506" spans="3:258" x14ac:dyDescent="0.6">
      <c r="C506" s="59"/>
      <c r="D506" s="269"/>
      <c r="E506" s="28"/>
      <c r="F506" s="57"/>
      <c r="G506" s="28"/>
      <c r="H506" s="152"/>
      <c r="I506" s="158"/>
      <c r="J506" s="28"/>
      <c r="L506" s="190"/>
      <c r="O506" s="59"/>
      <c r="P506" s="159"/>
      <c r="Q506" s="99"/>
      <c r="R506" s="57"/>
      <c r="S506" s="28"/>
      <c r="T506" s="152"/>
      <c r="U506" s="265"/>
      <c r="X506" s="190"/>
      <c r="AA506" s="162"/>
      <c r="AB506" s="163"/>
      <c r="AF506" s="160"/>
      <c r="AG506" s="266"/>
      <c r="AH506" s="28"/>
      <c r="AJ506" s="190"/>
      <c r="AM506" s="162"/>
      <c r="AN506" s="163"/>
      <c r="AO506" s="99"/>
      <c r="AR506" s="160"/>
      <c r="AS506" s="266"/>
      <c r="AT506" s="28"/>
      <c r="AV506" s="190"/>
      <c r="AY506" s="162"/>
      <c r="AZ506" s="163"/>
      <c r="BD506" s="160"/>
      <c r="BE506" s="161"/>
      <c r="BF506" s="28"/>
      <c r="BH506" s="190"/>
      <c r="BK506" s="162">
        <v>46283</v>
      </c>
      <c r="BL506" s="163">
        <v>7.0000000000000007E-2</v>
      </c>
      <c r="BP506" s="160">
        <v>46217</v>
      </c>
      <c r="BQ506" s="161">
        <v>4.3999999999999997E-2</v>
      </c>
      <c r="BR506" s="28"/>
      <c r="BT506" s="190">
        <f t="shared" si="161"/>
        <v>-1.2999999999999998E-2</v>
      </c>
      <c r="BW506" s="162"/>
      <c r="BX506" s="163"/>
      <c r="CB506" s="160"/>
      <c r="CC506" s="161"/>
      <c r="CD506" s="28"/>
      <c r="CF506" s="190"/>
      <c r="CI506" s="76"/>
      <c r="CJ506" s="91"/>
      <c r="CL506" s="1"/>
      <c r="CM506" s="311"/>
      <c r="CR506" s="190"/>
      <c r="CU506" s="76"/>
      <c r="CV506" s="91"/>
      <c r="CX506" s="1"/>
      <c r="CY506" s="311"/>
      <c r="DD506" s="190"/>
      <c r="DG506" s="76"/>
      <c r="DH506" s="91"/>
      <c r="DJ506" s="1"/>
      <c r="DK506" s="311"/>
      <c r="DP506" s="190"/>
      <c r="DS506" s="76"/>
      <c r="DT506" s="91"/>
      <c r="DV506" s="1"/>
      <c r="DW506" s="311"/>
      <c r="EB506" s="190"/>
      <c r="EE506" s="76"/>
      <c r="EF506" s="91"/>
      <c r="EH506" s="1"/>
      <c r="EI506" s="311"/>
      <c r="EN506" s="190"/>
      <c r="EQ506" s="76"/>
      <c r="ER506" s="91"/>
      <c r="ET506" s="1"/>
      <c r="EU506" s="311"/>
      <c r="EZ506" s="190"/>
      <c r="FC506" s="76"/>
      <c r="FD506" s="91"/>
      <c r="FF506" s="1"/>
      <c r="FG506" s="311"/>
      <c r="FL506" s="190"/>
      <c r="FO506" s="76"/>
      <c r="FP506" s="91"/>
      <c r="FR506" s="1"/>
      <c r="FS506" s="311"/>
      <c r="FX506" s="190"/>
      <c r="GA506" s="76"/>
      <c r="GB506" s="91"/>
      <c r="GD506" s="1"/>
      <c r="GE506" s="311"/>
      <c r="GJ506" s="190"/>
      <c r="GM506" s="76"/>
      <c r="GN506" s="91"/>
      <c r="GP506" s="1"/>
      <c r="GQ506" s="311"/>
      <c r="GV506" s="190"/>
      <c r="GY506" s="76"/>
      <c r="GZ506" s="91"/>
      <c r="HB506" s="1"/>
      <c r="HC506" s="311"/>
      <c r="HH506" s="190"/>
      <c r="IL506" s="1"/>
      <c r="IX506" s="1"/>
    </row>
    <row r="507" spans="3:258" x14ac:dyDescent="0.6">
      <c r="C507" s="59"/>
      <c r="D507" s="269"/>
      <c r="E507" s="28"/>
      <c r="F507" s="57"/>
      <c r="G507" s="28"/>
      <c r="H507" s="152"/>
      <c r="I507" s="158"/>
      <c r="J507" s="28"/>
      <c r="L507" s="190"/>
      <c r="O507" s="59"/>
      <c r="P507" s="159"/>
      <c r="Q507" s="99"/>
      <c r="R507" s="57"/>
      <c r="S507" s="28"/>
      <c r="T507" s="152"/>
      <c r="U507" s="265"/>
      <c r="X507" s="190"/>
      <c r="AA507" s="162"/>
      <c r="AB507" s="163"/>
      <c r="AF507" s="160"/>
      <c r="AG507" s="266"/>
      <c r="AH507" s="28"/>
      <c r="AJ507" s="190"/>
      <c r="AM507" s="162"/>
      <c r="AN507" s="163"/>
      <c r="AO507" s="99"/>
      <c r="AR507" s="160"/>
      <c r="AS507" s="266"/>
      <c r="AT507" s="28"/>
      <c r="AV507" s="190"/>
      <c r="AY507" s="162"/>
      <c r="AZ507" s="163"/>
      <c r="BD507" s="160"/>
      <c r="BE507" s="161"/>
      <c r="BF507" s="28"/>
      <c r="BH507" s="190"/>
      <c r="BK507" s="162">
        <v>46286</v>
      </c>
      <c r="BL507" s="163">
        <v>0.24</v>
      </c>
      <c r="BP507" s="160">
        <v>46218</v>
      </c>
      <c r="BQ507" s="161">
        <v>0.24</v>
      </c>
      <c r="BR507" s="28"/>
      <c r="BT507" s="190">
        <f t="shared" si="161"/>
        <v>-6.9999999999999979E-2</v>
      </c>
      <c r="BW507" s="162"/>
      <c r="BX507" s="163"/>
      <c r="CB507" s="160"/>
      <c r="CC507" s="161"/>
      <c r="CD507" s="28"/>
      <c r="CF507" s="190"/>
      <c r="CI507" s="76"/>
      <c r="CJ507" s="91"/>
      <c r="CL507" s="1"/>
      <c r="CM507" s="311"/>
      <c r="CR507" s="190"/>
      <c r="CU507" s="76"/>
      <c r="CV507" s="91"/>
      <c r="CX507" s="1"/>
      <c r="CY507" s="311"/>
      <c r="DD507" s="190"/>
      <c r="DG507" s="76"/>
      <c r="DH507" s="91"/>
      <c r="DJ507" s="1"/>
      <c r="DK507" s="311"/>
      <c r="DP507" s="190"/>
      <c r="DS507" s="76"/>
      <c r="DT507" s="91"/>
      <c r="DV507" s="1"/>
      <c r="DW507" s="311"/>
      <c r="EB507" s="190"/>
      <c r="EE507" s="76"/>
      <c r="EF507" s="91"/>
      <c r="EH507" s="1"/>
      <c r="EI507" s="311"/>
      <c r="EN507" s="190"/>
      <c r="EQ507" s="76"/>
      <c r="ER507" s="91"/>
      <c r="ET507" s="1"/>
      <c r="EU507" s="311"/>
      <c r="EZ507" s="190"/>
      <c r="FC507" s="76"/>
      <c r="FD507" s="91"/>
      <c r="FF507" s="1"/>
      <c r="FG507" s="311"/>
      <c r="FL507" s="190"/>
      <c r="FO507" s="76"/>
      <c r="FP507" s="91"/>
      <c r="FR507" s="1"/>
      <c r="FS507" s="311"/>
      <c r="FX507" s="190"/>
      <c r="GA507" s="76"/>
      <c r="GB507" s="91"/>
      <c r="GD507" s="1"/>
      <c r="GE507" s="311"/>
      <c r="GJ507" s="190"/>
      <c r="GM507" s="76"/>
      <c r="GN507" s="91"/>
      <c r="GP507" s="1"/>
      <c r="GQ507" s="311"/>
      <c r="GV507" s="190"/>
      <c r="GY507" s="76"/>
      <c r="GZ507" s="91"/>
      <c r="HB507" s="1"/>
      <c r="HC507" s="311"/>
      <c r="HH507" s="190"/>
      <c r="IL507" s="1"/>
      <c r="IX507" s="1"/>
    </row>
    <row r="508" spans="3:258" x14ac:dyDescent="0.6">
      <c r="C508" s="59"/>
      <c r="D508" s="269"/>
      <c r="E508" s="28"/>
      <c r="F508" s="57"/>
      <c r="G508" s="28"/>
      <c r="H508" s="152"/>
      <c r="I508" s="158"/>
      <c r="J508" s="28"/>
      <c r="L508" s="190"/>
      <c r="O508" s="59"/>
      <c r="P508" s="159"/>
      <c r="Q508" s="99"/>
      <c r="R508" s="57"/>
      <c r="S508" s="28"/>
      <c r="T508" s="152"/>
      <c r="U508" s="265"/>
      <c r="X508" s="190"/>
      <c r="AA508" s="162"/>
      <c r="AB508" s="163"/>
      <c r="AF508" s="160"/>
      <c r="AG508" s="266"/>
      <c r="AH508" s="28"/>
      <c r="AJ508" s="190"/>
      <c r="AM508" s="162"/>
      <c r="AN508" s="163"/>
      <c r="AO508" s="99"/>
      <c r="AR508" s="160"/>
      <c r="AS508" s="266"/>
      <c r="AT508" s="28"/>
      <c r="AV508" s="190"/>
      <c r="AY508" s="162"/>
      <c r="AZ508" s="163"/>
      <c r="BD508" s="160"/>
      <c r="BE508" s="161"/>
      <c r="BF508" s="28"/>
      <c r="BH508" s="190"/>
      <c r="BK508" s="162">
        <v>46287</v>
      </c>
      <c r="BL508" s="163">
        <v>6.0000000000000001E-3</v>
      </c>
      <c r="BP508" s="160">
        <v>46219</v>
      </c>
      <c r="BQ508" s="161">
        <v>5.7000000000000002E-2</v>
      </c>
      <c r="BR508" s="28"/>
      <c r="BT508" s="190">
        <f t="shared" si="161"/>
        <v>-1.6E-2</v>
      </c>
      <c r="BW508" s="162"/>
      <c r="BX508" s="163"/>
      <c r="CB508" s="160"/>
      <c r="CC508" s="161"/>
      <c r="CD508" s="28"/>
      <c r="CF508" s="190"/>
      <c r="CI508" s="76"/>
      <c r="CJ508" s="91"/>
      <c r="CL508" s="1"/>
      <c r="CM508" s="311"/>
      <c r="CR508" s="190"/>
      <c r="CU508" s="76"/>
      <c r="CV508" s="91"/>
      <c r="CX508" s="1"/>
      <c r="CY508" s="311"/>
      <c r="DD508" s="190"/>
      <c r="DG508" s="76"/>
      <c r="DH508" s="91"/>
      <c r="DJ508" s="1"/>
      <c r="DK508" s="311"/>
      <c r="DP508" s="190"/>
      <c r="DS508" s="76"/>
      <c r="DT508" s="91"/>
      <c r="DV508" s="1"/>
      <c r="DW508" s="311"/>
      <c r="EB508" s="190"/>
      <c r="EE508" s="76"/>
      <c r="EF508" s="91"/>
      <c r="EH508" s="1"/>
      <c r="EI508" s="311"/>
      <c r="EN508" s="190"/>
      <c r="EQ508" s="76"/>
      <c r="ER508" s="91"/>
      <c r="ET508" s="1"/>
      <c r="EU508" s="311"/>
      <c r="EZ508" s="190"/>
      <c r="FC508" s="76"/>
      <c r="FD508" s="91"/>
      <c r="FF508" s="1"/>
      <c r="FG508" s="311"/>
      <c r="FL508" s="190"/>
      <c r="FO508" s="76"/>
      <c r="FP508" s="91"/>
      <c r="FR508" s="1"/>
      <c r="FS508" s="311"/>
      <c r="FX508" s="190"/>
      <c r="GA508" s="76"/>
      <c r="GB508" s="91"/>
      <c r="GD508" s="1"/>
      <c r="GE508" s="311"/>
      <c r="GJ508" s="190"/>
      <c r="GM508" s="76"/>
      <c r="GN508" s="91"/>
      <c r="GP508" s="1"/>
      <c r="GQ508" s="311"/>
      <c r="GV508" s="190"/>
      <c r="GY508" s="76"/>
      <c r="GZ508" s="91"/>
      <c r="HB508" s="1"/>
      <c r="HC508" s="311"/>
      <c r="HH508" s="190"/>
      <c r="IL508" s="1"/>
      <c r="IX508" s="1"/>
    </row>
    <row r="509" spans="3:258" x14ac:dyDescent="0.6">
      <c r="C509" s="59"/>
      <c r="D509" s="269"/>
      <c r="E509" s="28"/>
      <c r="F509" s="57"/>
      <c r="G509" s="28"/>
      <c r="H509" s="152"/>
      <c r="I509" s="158"/>
      <c r="J509" s="28"/>
      <c r="L509" s="190"/>
      <c r="O509" s="59"/>
      <c r="P509" s="159"/>
      <c r="Q509" s="99"/>
      <c r="R509" s="57"/>
      <c r="S509" s="28"/>
      <c r="T509" s="152"/>
      <c r="U509" s="265"/>
      <c r="X509" s="190"/>
      <c r="AA509" s="162"/>
      <c r="AB509" s="163"/>
      <c r="AF509" s="160"/>
      <c r="AG509" s="266"/>
      <c r="AH509" s="28"/>
      <c r="AJ509" s="190"/>
      <c r="AM509" s="162"/>
      <c r="AN509" s="163"/>
      <c r="AO509" s="99"/>
      <c r="AR509" s="160"/>
      <c r="AS509" s="266"/>
      <c r="AT509" s="28"/>
      <c r="AV509" s="190"/>
      <c r="AY509" s="162"/>
      <c r="AZ509" s="163"/>
      <c r="BD509" s="160"/>
      <c r="BE509" s="161"/>
      <c r="BF509" s="28"/>
      <c r="BH509" s="190"/>
      <c r="BK509" s="162">
        <v>46288</v>
      </c>
      <c r="BL509" s="163">
        <v>0.01</v>
      </c>
      <c r="BP509" s="160">
        <v>46220</v>
      </c>
      <c r="BQ509" s="161">
        <v>3.7999999999999999E-2</v>
      </c>
      <c r="BR509" s="28"/>
      <c r="BT509" s="190">
        <f t="shared" si="161"/>
        <v>-1.0999999999999999E-2</v>
      </c>
      <c r="BW509" s="162"/>
      <c r="BX509" s="163"/>
      <c r="CB509" s="160"/>
      <c r="CC509" s="161"/>
      <c r="CD509" s="28"/>
      <c r="CF509" s="190"/>
      <c r="CI509" s="76"/>
      <c r="CJ509" s="91"/>
      <c r="CL509" s="1"/>
      <c r="CM509" s="311"/>
      <c r="CR509" s="190"/>
      <c r="CU509" s="76"/>
      <c r="CV509" s="91"/>
      <c r="CX509" s="1"/>
      <c r="CY509" s="311"/>
      <c r="DD509" s="190"/>
      <c r="DG509" s="76"/>
      <c r="DH509" s="91"/>
      <c r="DJ509" s="1"/>
      <c r="DK509" s="311"/>
      <c r="DP509" s="190"/>
      <c r="DS509" s="76"/>
      <c r="DT509" s="91"/>
      <c r="DV509" s="1"/>
      <c r="DW509" s="311"/>
      <c r="EB509" s="190"/>
      <c r="EE509" s="76"/>
      <c r="EF509" s="91"/>
      <c r="EH509" s="1"/>
      <c r="EI509" s="311"/>
      <c r="EN509" s="190"/>
      <c r="EQ509" s="76"/>
      <c r="ER509" s="91"/>
      <c r="ET509" s="1"/>
      <c r="EU509" s="311"/>
      <c r="EZ509" s="190"/>
      <c r="FC509" s="76"/>
      <c r="FD509" s="91"/>
      <c r="FF509" s="1"/>
      <c r="FG509" s="311"/>
      <c r="FL509" s="190"/>
      <c r="FO509" s="76"/>
      <c r="FP509" s="91"/>
      <c r="FR509" s="1"/>
      <c r="FS509" s="311"/>
      <c r="FX509" s="190"/>
      <c r="GA509" s="76"/>
      <c r="GB509" s="91"/>
      <c r="GD509" s="1"/>
      <c r="GE509" s="311"/>
      <c r="GJ509" s="190"/>
      <c r="GM509" s="76"/>
      <c r="GN509" s="91"/>
      <c r="GP509" s="1"/>
      <c r="GQ509" s="311"/>
      <c r="GV509" s="190"/>
      <c r="GY509" s="76"/>
      <c r="GZ509" s="91"/>
      <c r="HB509" s="1"/>
      <c r="HC509" s="311"/>
      <c r="HH509" s="190"/>
      <c r="IL509" s="1"/>
      <c r="IX509" s="1"/>
    </row>
    <row r="510" spans="3:258" x14ac:dyDescent="0.6">
      <c r="C510" s="59"/>
      <c r="D510" s="269"/>
      <c r="E510" s="28"/>
      <c r="F510" s="57"/>
      <c r="G510" s="28"/>
      <c r="H510" s="152"/>
      <c r="I510" s="158"/>
      <c r="J510" s="28"/>
      <c r="L510" s="190"/>
      <c r="O510" s="59"/>
      <c r="P510" s="159"/>
      <c r="Q510" s="99"/>
      <c r="R510" s="57"/>
      <c r="S510" s="28"/>
      <c r="T510" s="152"/>
      <c r="U510" s="265"/>
      <c r="X510" s="190"/>
      <c r="AA510" s="162"/>
      <c r="AB510" s="163"/>
      <c r="AF510" s="160"/>
      <c r="AG510" s="266"/>
      <c r="AH510" s="28"/>
      <c r="AJ510" s="190"/>
      <c r="AM510" s="162"/>
      <c r="AN510" s="163"/>
      <c r="AO510" s="99"/>
      <c r="AR510" s="160"/>
      <c r="AS510" s="266"/>
      <c r="AT510" s="28"/>
      <c r="AV510" s="190"/>
      <c r="AY510" s="162"/>
      <c r="AZ510" s="163"/>
      <c r="BD510" s="160"/>
      <c r="BE510" s="161"/>
      <c r="BF510" s="28"/>
      <c r="BH510" s="190"/>
      <c r="BK510" s="162">
        <v>46289</v>
      </c>
      <c r="BL510" s="163">
        <v>8.5000000000000006E-2</v>
      </c>
      <c r="BP510" s="160">
        <v>46223</v>
      </c>
      <c r="BQ510" s="161">
        <v>6.8000000000000005E-2</v>
      </c>
      <c r="BR510" s="28"/>
      <c r="BT510" s="190">
        <f t="shared" si="161"/>
        <v>-2.0000000000000004E-2</v>
      </c>
      <c r="BW510" s="162"/>
      <c r="BX510" s="163"/>
      <c r="CB510" s="160"/>
      <c r="CC510" s="161"/>
      <c r="CD510" s="28"/>
      <c r="CF510" s="190"/>
      <c r="CI510" s="76"/>
      <c r="CJ510" s="91"/>
      <c r="CL510" s="1"/>
      <c r="CM510" s="311"/>
      <c r="CR510" s="190"/>
      <c r="CU510" s="76"/>
      <c r="CV510" s="91"/>
      <c r="CX510" s="1"/>
      <c r="CY510" s="311"/>
      <c r="DD510" s="190"/>
      <c r="DG510" s="76"/>
      <c r="DH510" s="91"/>
      <c r="DJ510" s="1"/>
      <c r="DK510" s="311"/>
      <c r="DP510" s="190"/>
      <c r="DS510" s="76"/>
      <c r="DT510" s="91"/>
      <c r="DV510" s="1"/>
      <c r="DW510" s="311"/>
      <c r="EB510" s="190"/>
      <c r="EE510" s="76"/>
      <c r="EF510" s="91"/>
      <c r="EH510" s="1"/>
      <c r="EI510" s="311"/>
      <c r="EN510" s="190"/>
      <c r="EQ510" s="76"/>
      <c r="ER510" s="91"/>
      <c r="ET510" s="1"/>
      <c r="EU510" s="311"/>
      <c r="EZ510" s="190"/>
      <c r="FC510" s="76"/>
      <c r="FD510" s="91"/>
      <c r="FF510" s="1"/>
      <c r="FG510" s="311"/>
      <c r="FL510" s="190"/>
      <c r="FO510" s="76"/>
      <c r="FP510" s="91"/>
      <c r="FR510" s="1"/>
      <c r="FS510" s="311"/>
      <c r="FX510" s="190"/>
      <c r="GA510" s="76"/>
      <c r="GB510" s="91"/>
      <c r="GD510" s="1"/>
      <c r="GE510" s="311"/>
      <c r="GJ510" s="190"/>
      <c r="GM510" s="76"/>
      <c r="GN510" s="91"/>
      <c r="GP510" s="1"/>
      <c r="GQ510" s="311"/>
      <c r="GV510" s="190"/>
      <c r="GY510" s="76"/>
      <c r="GZ510" s="91"/>
      <c r="HB510" s="1"/>
      <c r="HC510" s="311"/>
      <c r="HH510" s="190"/>
      <c r="IL510" s="1"/>
      <c r="IX510" s="1"/>
    </row>
    <row r="511" spans="3:258" x14ac:dyDescent="0.6">
      <c r="C511" s="59"/>
      <c r="D511" s="269"/>
      <c r="E511" s="28"/>
      <c r="F511" s="57"/>
      <c r="G511" s="28"/>
      <c r="H511" s="152"/>
      <c r="I511" s="158"/>
      <c r="J511" s="28"/>
      <c r="L511" s="190"/>
      <c r="O511" s="59"/>
      <c r="P511" s="159"/>
      <c r="Q511" s="99"/>
      <c r="R511" s="57"/>
      <c r="S511" s="28"/>
      <c r="T511" s="152"/>
      <c r="U511" s="265"/>
      <c r="X511" s="190"/>
      <c r="AA511" s="162"/>
      <c r="AB511" s="163"/>
      <c r="AF511" s="160"/>
      <c r="AG511" s="266"/>
      <c r="AH511" s="28"/>
      <c r="AJ511" s="190"/>
      <c r="AM511" s="162"/>
      <c r="AN511" s="163"/>
      <c r="AO511" s="99"/>
      <c r="AR511" s="160"/>
      <c r="AS511" s="266"/>
      <c r="AT511" s="28"/>
      <c r="AV511" s="190"/>
      <c r="AY511" s="162"/>
      <c r="AZ511" s="163"/>
      <c r="BD511" s="160"/>
      <c r="BE511" s="161"/>
      <c r="BF511" s="28"/>
      <c r="BH511" s="190"/>
      <c r="BK511" s="162">
        <v>46290</v>
      </c>
      <c r="BL511" s="163">
        <v>0.01</v>
      </c>
      <c r="BP511" s="160">
        <v>46224</v>
      </c>
      <c r="BQ511" s="161">
        <v>1.2999999999999999E-2</v>
      </c>
      <c r="BR511" s="28"/>
      <c r="BT511" s="190">
        <f t="shared" si="161"/>
        <v>3.0000000000000009E-3</v>
      </c>
      <c r="BW511" s="162"/>
      <c r="BX511" s="163"/>
      <c r="CB511" s="160"/>
      <c r="CC511" s="161"/>
      <c r="CD511" s="28"/>
      <c r="CF511" s="190"/>
      <c r="CI511" s="76"/>
      <c r="CJ511" s="91"/>
      <c r="CL511" s="1"/>
      <c r="CM511" s="311"/>
      <c r="CR511" s="190"/>
      <c r="CU511" s="76"/>
      <c r="CV511" s="91"/>
      <c r="CX511" s="1"/>
      <c r="CY511" s="311"/>
      <c r="DD511" s="190"/>
      <c r="DG511" s="76"/>
      <c r="DH511" s="91"/>
      <c r="DJ511" s="1"/>
      <c r="DK511" s="311"/>
      <c r="DP511" s="190"/>
      <c r="DS511" s="76"/>
      <c r="DT511" s="91"/>
      <c r="DV511" s="1"/>
      <c r="DW511" s="311"/>
      <c r="EB511" s="190"/>
      <c r="EE511" s="76"/>
      <c r="EF511" s="91"/>
      <c r="EH511" s="1"/>
      <c r="EI511" s="311"/>
      <c r="EN511" s="190"/>
      <c r="EQ511" s="76"/>
      <c r="ER511" s="91"/>
      <c r="ET511" s="1"/>
      <c r="EU511" s="311"/>
      <c r="EZ511" s="190"/>
      <c r="FC511" s="76"/>
      <c r="FD511" s="91"/>
      <c r="FF511" s="1"/>
      <c r="FG511" s="311"/>
      <c r="FL511" s="190"/>
      <c r="FO511" s="76"/>
      <c r="FP511" s="91"/>
      <c r="FR511" s="1"/>
      <c r="FS511" s="311"/>
      <c r="FX511" s="190"/>
      <c r="GA511" s="76"/>
      <c r="GB511" s="91"/>
      <c r="GD511" s="1"/>
      <c r="GE511" s="311"/>
      <c r="GJ511" s="190"/>
      <c r="GM511" s="76"/>
      <c r="GN511" s="91"/>
      <c r="GP511" s="1"/>
      <c r="GQ511" s="311"/>
      <c r="GV511" s="190"/>
      <c r="GY511" s="76"/>
      <c r="GZ511" s="91"/>
      <c r="HB511" s="1"/>
      <c r="HC511" s="311"/>
      <c r="HH511" s="190"/>
      <c r="IL511" s="1"/>
      <c r="IX511" s="1"/>
    </row>
    <row r="512" spans="3:258" x14ac:dyDescent="0.6">
      <c r="C512" s="59"/>
      <c r="D512" s="269"/>
      <c r="E512" s="28"/>
      <c r="F512" s="57"/>
      <c r="G512" s="28"/>
      <c r="H512" s="152"/>
      <c r="I512" s="158"/>
      <c r="J512" s="28"/>
      <c r="L512" s="190"/>
      <c r="O512" s="59"/>
      <c r="P512" s="159"/>
      <c r="Q512" s="99"/>
      <c r="R512" s="57"/>
      <c r="S512" s="28"/>
      <c r="T512" s="152"/>
      <c r="U512" s="265"/>
      <c r="X512" s="190"/>
      <c r="AA512" s="162"/>
      <c r="AB512" s="163"/>
      <c r="AF512" s="160"/>
      <c r="AG512" s="266"/>
      <c r="AH512" s="28"/>
      <c r="AJ512" s="190"/>
      <c r="AM512" s="162"/>
      <c r="AN512" s="163"/>
      <c r="AO512" s="99"/>
      <c r="AR512" s="160"/>
      <c r="AS512" s="266"/>
      <c r="AT512" s="28"/>
      <c r="AV512" s="190"/>
      <c r="AY512" s="162"/>
      <c r="AZ512" s="163"/>
      <c r="BD512" s="160"/>
      <c r="BE512" s="161"/>
      <c r="BF512" s="28"/>
      <c r="BH512" s="190"/>
      <c r="BK512" s="162">
        <v>46293</v>
      </c>
      <c r="BL512" s="163">
        <v>2.5000000000000001E-2</v>
      </c>
      <c r="BP512" s="160">
        <v>46225</v>
      </c>
      <c r="BQ512" s="161">
        <v>4.3999999999999997E-2</v>
      </c>
      <c r="BR512" s="28"/>
      <c r="BT512" s="190">
        <f t="shared" si="161"/>
        <v>-1.2999999999999998E-2</v>
      </c>
      <c r="BW512" s="162"/>
      <c r="BX512" s="163"/>
      <c r="CB512" s="160"/>
      <c r="CC512" s="161"/>
      <c r="CD512" s="28"/>
      <c r="CF512" s="190"/>
      <c r="CI512" s="76"/>
      <c r="CJ512" s="91"/>
      <c r="CL512" s="1"/>
      <c r="CM512" s="311"/>
      <c r="CR512" s="190"/>
      <c r="CU512" s="76"/>
      <c r="CV512" s="91"/>
      <c r="CX512" s="1"/>
      <c r="CY512" s="311"/>
      <c r="DD512" s="190"/>
      <c r="DG512" s="76"/>
      <c r="DH512" s="91"/>
      <c r="DJ512" s="1"/>
      <c r="DK512" s="311"/>
      <c r="DP512" s="190"/>
      <c r="DS512" s="76"/>
      <c r="DT512" s="91"/>
      <c r="DV512" s="1"/>
      <c r="DW512" s="311"/>
      <c r="EB512" s="190"/>
      <c r="EE512" s="76"/>
      <c r="EF512" s="91"/>
      <c r="EH512" s="1"/>
      <c r="EI512" s="311"/>
      <c r="EN512" s="190"/>
      <c r="EQ512" s="76"/>
      <c r="ER512" s="91"/>
      <c r="ET512" s="1"/>
      <c r="EU512" s="311"/>
      <c r="EZ512" s="190"/>
      <c r="FC512" s="76"/>
      <c r="FD512" s="91"/>
      <c r="FF512" s="1"/>
      <c r="FG512" s="311"/>
      <c r="FL512" s="190"/>
      <c r="FO512" s="76"/>
      <c r="FP512" s="91"/>
      <c r="FR512" s="1"/>
      <c r="FS512" s="311"/>
      <c r="FX512" s="190"/>
      <c r="GA512" s="76"/>
      <c r="GB512" s="91"/>
      <c r="GD512" s="1"/>
      <c r="GE512" s="311"/>
      <c r="GJ512" s="190"/>
      <c r="GM512" s="76"/>
      <c r="GN512" s="91"/>
      <c r="GP512" s="1"/>
      <c r="GQ512" s="311"/>
      <c r="GV512" s="190"/>
      <c r="GY512" s="76"/>
      <c r="GZ512" s="91"/>
      <c r="HB512" s="1"/>
      <c r="HC512" s="311"/>
      <c r="HH512" s="190"/>
      <c r="IL512" s="1"/>
      <c r="IX512" s="1"/>
    </row>
    <row r="513" spans="3:258" x14ac:dyDescent="0.6">
      <c r="C513" s="59"/>
      <c r="D513" s="269"/>
      <c r="E513" s="28"/>
      <c r="F513" s="57"/>
      <c r="G513" s="28"/>
      <c r="H513" s="152"/>
      <c r="I513" s="158"/>
      <c r="J513" s="28"/>
      <c r="L513" s="190"/>
      <c r="O513" s="59"/>
      <c r="P513" s="159"/>
      <c r="Q513" s="99"/>
      <c r="R513" s="57"/>
      <c r="S513" s="28"/>
      <c r="T513" s="152"/>
      <c r="U513" s="265"/>
      <c r="X513" s="190"/>
      <c r="AA513" s="162"/>
      <c r="AB513" s="163"/>
      <c r="AF513" s="160"/>
      <c r="AG513" s="266"/>
      <c r="AH513" s="28"/>
      <c r="AJ513" s="190"/>
      <c r="AM513" s="162"/>
      <c r="AN513" s="163"/>
      <c r="AO513" s="99"/>
      <c r="AR513" s="160"/>
      <c r="AS513" s="266"/>
      <c r="AT513" s="28"/>
      <c r="AV513" s="190"/>
      <c r="AY513" s="162"/>
      <c r="AZ513" s="163"/>
      <c r="BD513" s="160"/>
      <c r="BE513" s="161"/>
      <c r="BF513" s="28"/>
      <c r="BH513" s="190"/>
      <c r="BK513" s="162">
        <v>46294</v>
      </c>
      <c r="BL513" s="163">
        <v>1.2E-2</v>
      </c>
      <c r="BP513" s="160">
        <v>46226</v>
      </c>
      <c r="BQ513" s="161">
        <v>5.5E-2</v>
      </c>
      <c r="BR513" s="28"/>
      <c r="BT513" s="190">
        <f t="shared" si="161"/>
        <v>6.9999999999999993E-3</v>
      </c>
      <c r="BW513" s="162"/>
      <c r="BX513" s="163"/>
      <c r="CB513" s="160"/>
      <c r="CC513" s="161"/>
      <c r="CD513" s="28"/>
      <c r="CF513" s="190"/>
      <c r="CI513" s="76"/>
      <c r="CJ513" s="91"/>
      <c r="CL513" s="1"/>
      <c r="CM513" s="311"/>
      <c r="CR513" s="190"/>
      <c r="CU513" s="76"/>
      <c r="CV513" s="91"/>
      <c r="CX513" s="1"/>
      <c r="CY513" s="311"/>
      <c r="DD513" s="190"/>
      <c r="DG513" s="76"/>
      <c r="DH513" s="91"/>
      <c r="DJ513" s="1"/>
      <c r="DK513" s="311"/>
      <c r="DP513" s="190"/>
      <c r="DS513" s="76"/>
      <c r="DT513" s="91"/>
      <c r="DV513" s="1"/>
      <c r="DW513" s="311"/>
      <c r="EB513" s="190"/>
      <c r="EE513" s="76"/>
      <c r="EF513" s="91"/>
      <c r="EH513" s="1"/>
      <c r="EI513" s="311"/>
      <c r="EN513" s="190"/>
      <c r="EQ513" s="76"/>
      <c r="ER513" s="91"/>
      <c r="ET513" s="1"/>
      <c r="EU513" s="311"/>
      <c r="EZ513" s="190"/>
      <c r="FC513" s="76"/>
      <c r="FD513" s="91"/>
      <c r="FF513" s="1"/>
      <c r="FG513" s="311"/>
      <c r="FL513" s="190"/>
      <c r="FO513" s="76"/>
      <c r="FP513" s="91"/>
      <c r="FR513" s="1"/>
      <c r="FS513" s="311"/>
      <c r="FX513" s="190"/>
      <c r="GA513" s="76"/>
      <c r="GB513" s="91"/>
      <c r="GD513" s="1"/>
      <c r="GE513" s="311"/>
      <c r="GJ513" s="190"/>
      <c r="GM513" s="76"/>
      <c r="GN513" s="91"/>
      <c r="GP513" s="1"/>
      <c r="GQ513" s="311"/>
      <c r="GV513" s="190"/>
      <c r="GY513" s="76"/>
      <c r="GZ513" s="91"/>
      <c r="HB513" s="1"/>
      <c r="HC513" s="311"/>
      <c r="HH513" s="190"/>
      <c r="IL513" s="1"/>
      <c r="IX513" s="1"/>
    </row>
    <row r="514" spans="3:258" x14ac:dyDescent="0.6">
      <c r="C514" s="59"/>
      <c r="D514" s="269"/>
      <c r="E514" s="28"/>
      <c r="F514" s="57"/>
      <c r="G514" s="28"/>
      <c r="H514" s="152"/>
      <c r="I514" s="158"/>
      <c r="J514" s="28"/>
      <c r="L514" s="190"/>
      <c r="O514" s="59"/>
      <c r="P514" s="159"/>
      <c r="Q514" s="99"/>
      <c r="R514" s="57"/>
      <c r="S514" s="28"/>
      <c r="T514" s="152"/>
      <c r="U514" s="265"/>
      <c r="X514" s="190"/>
      <c r="AA514" s="162"/>
      <c r="AB514" s="163"/>
      <c r="AF514" s="160"/>
      <c r="AG514" s="266"/>
      <c r="AH514" s="28"/>
      <c r="AJ514" s="190"/>
      <c r="AM514" s="162"/>
      <c r="AN514" s="163"/>
      <c r="AO514" s="99"/>
      <c r="AR514" s="160"/>
      <c r="AS514" s="266"/>
      <c r="AT514" s="28"/>
      <c r="AV514" s="190"/>
      <c r="AY514" s="162"/>
      <c r="AZ514" s="163"/>
      <c r="BD514" s="160"/>
      <c r="BE514" s="161"/>
      <c r="BF514" s="28"/>
      <c r="BH514" s="190"/>
      <c r="BK514" s="162">
        <v>46295</v>
      </c>
      <c r="BL514" s="163">
        <v>0.20300000000000001</v>
      </c>
      <c r="BP514" s="160">
        <v>46227</v>
      </c>
      <c r="BQ514" s="161">
        <v>0.17399999999999999</v>
      </c>
      <c r="BR514" s="28"/>
      <c r="BT514" s="190">
        <f t="shared" si="161"/>
        <v>-4.9999999999999989E-2</v>
      </c>
      <c r="BW514" s="162"/>
      <c r="BX514" s="163"/>
      <c r="CB514" s="160"/>
      <c r="CC514" s="161"/>
      <c r="CD514" s="28"/>
      <c r="CF514" s="190"/>
      <c r="CI514" s="76"/>
      <c r="CJ514" s="91"/>
      <c r="CL514" s="1"/>
      <c r="CM514" s="311"/>
      <c r="CR514" s="190"/>
      <c r="CU514" s="76"/>
      <c r="CV514" s="91"/>
      <c r="CX514" s="1"/>
      <c r="CY514" s="311"/>
      <c r="DD514" s="190"/>
      <c r="DG514" s="76"/>
      <c r="DH514" s="91"/>
      <c r="DJ514" s="1"/>
      <c r="DK514" s="311"/>
      <c r="DP514" s="190"/>
      <c r="DS514" s="76"/>
      <c r="DT514" s="91"/>
      <c r="DV514" s="1"/>
      <c r="DW514" s="311"/>
      <c r="EB514" s="190"/>
      <c r="EE514" s="76"/>
      <c r="EF514" s="91"/>
      <c r="EH514" s="1"/>
      <c r="EI514" s="311"/>
      <c r="EN514" s="190"/>
      <c r="EQ514" s="76"/>
      <c r="ER514" s="91"/>
      <c r="ET514" s="1"/>
      <c r="EU514" s="311"/>
      <c r="EZ514" s="190"/>
      <c r="FC514" s="76"/>
      <c r="FD514" s="91"/>
      <c r="FF514" s="1"/>
      <c r="FG514" s="311"/>
      <c r="FL514" s="190"/>
      <c r="FO514" s="76"/>
      <c r="FP514" s="91"/>
      <c r="FR514" s="1"/>
      <c r="FS514" s="311"/>
      <c r="FX514" s="190"/>
      <c r="GA514" s="76"/>
      <c r="GB514" s="91"/>
      <c r="GD514" s="1"/>
      <c r="GE514" s="311"/>
      <c r="GJ514" s="190"/>
      <c r="GM514" s="76"/>
      <c r="GN514" s="91"/>
      <c r="GP514" s="1"/>
      <c r="GQ514" s="311"/>
      <c r="GV514" s="190"/>
      <c r="GY514" s="76"/>
      <c r="GZ514" s="91"/>
      <c r="HB514" s="1"/>
      <c r="HC514" s="311"/>
      <c r="HH514" s="190"/>
      <c r="IL514" s="1"/>
      <c r="IX514" s="1"/>
    </row>
    <row r="515" spans="3:258" x14ac:dyDescent="0.6">
      <c r="C515" s="59"/>
      <c r="D515" s="269"/>
      <c r="E515" s="28"/>
      <c r="F515" s="57"/>
      <c r="G515" s="28"/>
      <c r="H515" s="152"/>
      <c r="I515" s="158"/>
      <c r="J515" s="28"/>
      <c r="L515" s="190"/>
      <c r="O515" s="59"/>
      <c r="P515" s="159"/>
      <c r="Q515" s="99"/>
      <c r="R515" s="57"/>
      <c r="S515" s="28"/>
      <c r="T515" s="152"/>
      <c r="U515" s="265"/>
      <c r="X515" s="190"/>
      <c r="AA515" s="162"/>
      <c r="AB515" s="163"/>
      <c r="AF515" s="160"/>
      <c r="AG515" s="266"/>
      <c r="AH515" s="28"/>
      <c r="AJ515" s="190"/>
      <c r="AM515" s="162"/>
      <c r="AN515" s="163"/>
      <c r="AO515" s="99"/>
      <c r="AR515" s="160"/>
      <c r="AS515" s="266"/>
      <c r="AT515" s="28"/>
      <c r="AV515" s="190"/>
      <c r="AY515" s="162"/>
      <c r="AZ515" s="163"/>
      <c r="BD515" s="160"/>
      <c r="BE515" s="161"/>
      <c r="BF515" s="28"/>
      <c r="BH515" s="190"/>
      <c r="BK515" s="162">
        <v>46296</v>
      </c>
      <c r="BL515" s="163">
        <v>4.4999999999999998E-2</v>
      </c>
      <c r="BP515" s="160">
        <v>46230</v>
      </c>
      <c r="BQ515" s="161">
        <v>7.5999999999999998E-2</v>
      </c>
      <c r="BR515" s="28"/>
      <c r="BT515" s="190">
        <f t="shared" si="161"/>
        <v>-2.1999999999999999E-2</v>
      </c>
      <c r="BW515" s="162"/>
      <c r="BX515" s="163"/>
      <c r="CB515" s="160"/>
      <c r="CC515" s="161"/>
      <c r="CD515" s="28"/>
      <c r="CF515" s="190"/>
      <c r="CI515" s="76"/>
      <c r="CJ515" s="91"/>
      <c r="CL515" s="1"/>
      <c r="CM515" s="311"/>
      <c r="CR515" s="190"/>
      <c r="CU515" s="76"/>
      <c r="CV515" s="91"/>
      <c r="CX515" s="1"/>
      <c r="CY515" s="311"/>
      <c r="DD515" s="190"/>
      <c r="DG515" s="76"/>
      <c r="DH515" s="91"/>
      <c r="DJ515" s="1"/>
      <c r="DK515" s="311"/>
      <c r="DP515" s="190"/>
      <c r="DS515" s="76"/>
      <c r="DT515" s="91"/>
      <c r="DV515" s="1"/>
      <c r="DW515" s="311"/>
      <c r="EB515" s="190"/>
      <c r="EE515" s="76"/>
      <c r="EF515" s="91"/>
      <c r="EH515" s="1"/>
      <c r="EI515" s="311"/>
      <c r="EN515" s="190"/>
      <c r="EQ515" s="76"/>
      <c r="ER515" s="91"/>
      <c r="ET515" s="1"/>
      <c r="EU515" s="311"/>
      <c r="EZ515" s="190"/>
      <c r="FC515" s="76"/>
      <c r="FD515" s="91"/>
      <c r="FF515" s="1"/>
      <c r="FG515" s="311"/>
      <c r="FL515" s="190"/>
      <c r="FO515" s="76"/>
      <c r="FP515" s="91"/>
      <c r="FR515" s="1"/>
      <c r="FS515" s="311"/>
      <c r="FX515" s="190"/>
      <c r="GA515" s="76"/>
      <c r="GB515" s="91"/>
      <c r="GD515" s="1"/>
      <c r="GE515" s="311"/>
      <c r="GJ515" s="190"/>
      <c r="GM515" s="76"/>
      <c r="GN515" s="91"/>
      <c r="GP515" s="1"/>
      <c r="GQ515" s="311"/>
      <c r="GV515" s="190"/>
      <c r="GY515" s="76"/>
      <c r="GZ515" s="91"/>
      <c r="HB515" s="1"/>
      <c r="HC515" s="311"/>
      <c r="HH515" s="190"/>
      <c r="IL515" s="1"/>
      <c r="IX515" s="1"/>
    </row>
    <row r="516" spans="3:258" x14ac:dyDescent="0.6">
      <c r="C516" s="59"/>
      <c r="D516" s="269"/>
      <c r="E516" s="28"/>
      <c r="F516" s="57"/>
      <c r="G516" s="28"/>
      <c r="H516" s="152"/>
      <c r="I516" s="158"/>
      <c r="J516" s="28"/>
      <c r="L516" s="190"/>
      <c r="O516" s="59"/>
      <c r="P516" s="159"/>
      <c r="Q516" s="99"/>
      <c r="R516" s="57"/>
      <c r="S516" s="28"/>
      <c r="T516" s="152"/>
      <c r="U516" s="265"/>
      <c r="X516" s="190"/>
      <c r="AA516" s="162"/>
      <c r="AB516" s="163"/>
      <c r="AF516" s="160"/>
      <c r="AG516" s="266"/>
      <c r="AH516" s="28"/>
      <c r="AJ516" s="190"/>
      <c r="AM516" s="162"/>
      <c r="AN516" s="163"/>
      <c r="AO516" s="99"/>
      <c r="AR516" s="160"/>
      <c r="AS516" s="266"/>
      <c r="AT516" s="28"/>
      <c r="AV516" s="190"/>
      <c r="AY516" s="162"/>
      <c r="AZ516" s="163"/>
      <c r="BD516" s="160"/>
      <c r="BE516" s="161"/>
      <c r="BF516" s="28"/>
      <c r="BH516" s="190"/>
      <c r="BK516" s="162">
        <v>46297</v>
      </c>
      <c r="BL516" s="163">
        <v>0.28899999999999998</v>
      </c>
      <c r="BP516" s="160">
        <v>46231</v>
      </c>
      <c r="BQ516" s="161">
        <v>5.6000000000000001E-2</v>
      </c>
      <c r="BR516" s="28"/>
      <c r="BT516" s="190">
        <f t="shared" si="161"/>
        <v>-1.8000000000000002E-2</v>
      </c>
      <c r="BW516" s="162"/>
      <c r="BX516" s="163"/>
      <c r="CB516" s="160"/>
      <c r="CC516" s="161"/>
      <c r="CD516" s="28"/>
      <c r="CF516" s="190"/>
      <c r="CI516" s="76"/>
      <c r="CJ516" s="91"/>
      <c r="CL516" s="1"/>
      <c r="CM516" s="311"/>
      <c r="CR516" s="190"/>
      <c r="CU516" s="76"/>
      <c r="CV516" s="91"/>
      <c r="CX516" s="1"/>
      <c r="CY516" s="311"/>
      <c r="DD516" s="190"/>
      <c r="DG516" s="76"/>
      <c r="DH516" s="91"/>
      <c r="DJ516" s="1"/>
      <c r="DK516" s="311"/>
      <c r="DP516" s="190"/>
      <c r="DS516" s="76"/>
      <c r="DT516" s="91"/>
      <c r="DV516" s="1"/>
      <c r="DW516" s="311"/>
      <c r="EB516" s="190"/>
      <c r="EE516" s="76"/>
      <c r="EF516" s="91"/>
      <c r="EH516" s="1"/>
      <c r="EI516" s="311"/>
      <c r="EN516" s="190"/>
      <c r="EQ516" s="76"/>
      <c r="ER516" s="91"/>
      <c r="ET516" s="1"/>
      <c r="EU516" s="311"/>
      <c r="EZ516" s="190"/>
      <c r="FC516" s="76"/>
      <c r="FD516" s="91"/>
      <c r="FF516" s="1"/>
      <c r="FG516" s="311"/>
      <c r="FL516" s="190"/>
      <c r="FO516" s="76"/>
      <c r="FP516" s="91"/>
      <c r="FR516" s="1"/>
      <c r="FS516" s="311"/>
      <c r="FX516" s="190"/>
      <c r="GA516" s="76"/>
      <c r="GB516" s="91"/>
      <c r="GD516" s="1"/>
      <c r="GE516" s="311"/>
      <c r="GJ516" s="190"/>
      <c r="GM516" s="76"/>
      <c r="GN516" s="91"/>
      <c r="GP516" s="1"/>
      <c r="GQ516" s="311"/>
      <c r="GV516" s="190"/>
      <c r="GY516" s="76"/>
      <c r="GZ516" s="91"/>
      <c r="HB516" s="1"/>
      <c r="HC516" s="311"/>
      <c r="HH516" s="190"/>
      <c r="IL516" s="1"/>
      <c r="IX516" s="1"/>
    </row>
    <row r="517" spans="3:258" x14ac:dyDescent="0.6">
      <c r="C517" s="59"/>
      <c r="D517" s="269"/>
      <c r="E517" s="28"/>
      <c r="F517" s="57"/>
      <c r="G517" s="28"/>
      <c r="H517" s="152"/>
      <c r="I517" s="158"/>
      <c r="J517" s="28"/>
      <c r="L517" s="190"/>
      <c r="O517" s="59"/>
      <c r="P517" s="159"/>
      <c r="Q517" s="99"/>
      <c r="R517" s="57"/>
      <c r="S517" s="28"/>
      <c r="T517" s="152"/>
      <c r="U517" s="265"/>
      <c r="X517" s="190"/>
      <c r="AA517" s="162"/>
      <c r="AB517" s="163"/>
      <c r="AF517" s="160"/>
      <c r="AG517" s="266"/>
      <c r="AH517" s="28"/>
      <c r="AJ517" s="190"/>
      <c r="AM517" s="162"/>
      <c r="AN517" s="163"/>
      <c r="AO517" s="99"/>
      <c r="AR517" s="160"/>
      <c r="AS517" s="266"/>
      <c r="AT517" s="28"/>
      <c r="AV517" s="190"/>
      <c r="AY517" s="162"/>
      <c r="AZ517" s="163"/>
      <c r="BD517" s="160"/>
      <c r="BE517" s="161"/>
      <c r="BF517" s="28"/>
      <c r="BH517" s="190"/>
      <c r="BK517" s="162">
        <v>46300</v>
      </c>
      <c r="BL517" s="163">
        <v>7.9000000000000001E-2</v>
      </c>
      <c r="BP517" s="160">
        <v>46232</v>
      </c>
      <c r="BQ517" s="161">
        <v>3.3000000000000002E-2</v>
      </c>
      <c r="BR517" s="28"/>
      <c r="BT517" s="190">
        <f t="shared" si="161"/>
        <v>-1.0000000000000002E-2</v>
      </c>
      <c r="BW517" s="162"/>
      <c r="BX517" s="163"/>
      <c r="CB517" s="160"/>
      <c r="CC517" s="161"/>
      <c r="CD517" s="28"/>
      <c r="CF517" s="190"/>
      <c r="CI517" s="76"/>
      <c r="CJ517" s="91"/>
      <c r="CL517" s="1"/>
      <c r="CM517" s="311"/>
      <c r="CR517" s="190"/>
      <c r="CU517" s="76"/>
      <c r="CV517" s="91"/>
      <c r="CX517" s="1"/>
      <c r="CY517" s="311"/>
      <c r="DD517" s="190"/>
      <c r="DG517" s="76"/>
      <c r="DH517" s="91"/>
      <c r="DJ517" s="1"/>
      <c r="DK517" s="311"/>
      <c r="DP517" s="190"/>
      <c r="DS517" s="76"/>
      <c r="DT517" s="91"/>
      <c r="DV517" s="1"/>
      <c r="DW517" s="311"/>
      <c r="EB517" s="190"/>
      <c r="EE517" s="76"/>
      <c r="EF517" s="91"/>
      <c r="EH517" s="1"/>
      <c r="EI517" s="311"/>
      <c r="EN517" s="190"/>
      <c r="EQ517" s="76"/>
      <c r="ER517" s="91"/>
      <c r="ET517" s="1"/>
      <c r="EU517" s="311"/>
      <c r="EZ517" s="190"/>
      <c r="FC517" s="76"/>
      <c r="FD517" s="91"/>
      <c r="FF517" s="1"/>
      <c r="FG517" s="311"/>
      <c r="FL517" s="190"/>
      <c r="FO517" s="76"/>
      <c r="FP517" s="91"/>
      <c r="FR517" s="1"/>
      <c r="FS517" s="311"/>
      <c r="FX517" s="190"/>
      <c r="GA517" s="76"/>
      <c r="GB517" s="91"/>
      <c r="GD517" s="1"/>
      <c r="GE517" s="311"/>
      <c r="GJ517" s="190"/>
      <c r="GM517" s="76"/>
      <c r="GN517" s="91"/>
      <c r="GP517" s="1"/>
      <c r="GQ517" s="311"/>
      <c r="GV517" s="190"/>
      <c r="GY517" s="76"/>
      <c r="GZ517" s="91"/>
      <c r="HB517" s="1"/>
      <c r="HC517" s="311"/>
      <c r="HH517" s="190"/>
      <c r="IL517" s="1"/>
      <c r="IX517" s="1"/>
    </row>
    <row r="518" spans="3:258" x14ac:dyDescent="0.6">
      <c r="C518" s="59"/>
      <c r="D518" s="269"/>
      <c r="E518" s="28"/>
      <c r="F518" s="57"/>
      <c r="G518" s="28"/>
      <c r="H518" s="152"/>
      <c r="I518" s="158"/>
      <c r="J518" s="28"/>
      <c r="L518" s="190"/>
      <c r="O518" s="59"/>
      <c r="P518" s="159"/>
      <c r="Q518" s="99"/>
      <c r="R518" s="57"/>
      <c r="S518" s="28"/>
      <c r="T518" s="152"/>
      <c r="U518" s="265"/>
      <c r="X518" s="190"/>
      <c r="AA518" s="162"/>
      <c r="AB518" s="163"/>
      <c r="AF518" s="160"/>
      <c r="AG518" s="266"/>
      <c r="AH518" s="28"/>
      <c r="AJ518" s="190"/>
      <c r="AM518" s="162"/>
      <c r="AN518" s="163"/>
      <c r="AO518" s="99"/>
      <c r="AR518" s="160"/>
      <c r="AS518" s="266"/>
      <c r="AT518" s="28"/>
      <c r="AV518" s="190"/>
      <c r="AY518" s="162"/>
      <c r="AZ518" s="163"/>
      <c r="BD518" s="160"/>
      <c r="BE518" s="161"/>
      <c r="BF518" s="28"/>
      <c r="BH518" s="190"/>
      <c r="BK518" s="162">
        <v>46301</v>
      </c>
      <c r="BL518" s="163">
        <v>8.8999999999999996E-2</v>
      </c>
      <c r="BP518" s="160">
        <v>46233</v>
      </c>
      <c r="BQ518" s="161">
        <v>3.1E-2</v>
      </c>
      <c r="BR518" s="28"/>
      <c r="BT518" s="190">
        <f t="shared" si="161"/>
        <v>-9.0000000000000011E-3</v>
      </c>
      <c r="BW518" s="162"/>
      <c r="BX518" s="163"/>
      <c r="CB518" s="160"/>
      <c r="CC518" s="161"/>
      <c r="CD518" s="28"/>
      <c r="CF518" s="190"/>
      <c r="CI518" s="76"/>
      <c r="CJ518" s="91"/>
      <c r="CL518" s="1"/>
      <c r="CM518" s="311"/>
      <c r="CR518" s="190"/>
      <c r="CU518" s="76"/>
      <c r="CV518" s="91"/>
      <c r="CX518" s="1"/>
      <c r="CY518" s="311"/>
      <c r="DD518" s="190"/>
      <c r="DG518" s="76"/>
      <c r="DH518" s="91"/>
      <c r="DJ518" s="1"/>
      <c r="DK518" s="311"/>
      <c r="DP518" s="190"/>
      <c r="DS518" s="76"/>
      <c r="DT518" s="91"/>
      <c r="DV518" s="1"/>
      <c r="DW518" s="311"/>
      <c r="EB518" s="190"/>
      <c r="EE518" s="76"/>
      <c r="EF518" s="91"/>
      <c r="EH518" s="1"/>
      <c r="EI518" s="311"/>
      <c r="EN518" s="190"/>
      <c r="EQ518" s="76"/>
      <c r="ER518" s="91"/>
      <c r="ET518" s="1"/>
      <c r="EU518" s="311"/>
      <c r="EZ518" s="190"/>
      <c r="FC518" s="76"/>
      <c r="FD518" s="91"/>
      <c r="FF518" s="1"/>
      <c r="FG518" s="311"/>
      <c r="FL518" s="190"/>
      <c r="FO518" s="76"/>
      <c r="FP518" s="91"/>
      <c r="FR518" s="1"/>
      <c r="FS518" s="311"/>
      <c r="FX518" s="190"/>
      <c r="GA518" s="76"/>
      <c r="GB518" s="91"/>
      <c r="GD518" s="1"/>
      <c r="GE518" s="311"/>
      <c r="GJ518" s="190"/>
      <c r="GM518" s="76"/>
      <c r="GN518" s="91"/>
      <c r="GP518" s="1"/>
      <c r="GQ518" s="311"/>
      <c r="GV518" s="190"/>
      <c r="GY518" s="76"/>
      <c r="GZ518" s="91"/>
      <c r="HB518" s="1"/>
      <c r="HC518" s="311"/>
      <c r="HH518" s="190"/>
      <c r="IL518" s="1"/>
      <c r="IX518" s="1"/>
    </row>
    <row r="519" spans="3:258" x14ac:dyDescent="0.6">
      <c r="C519" s="59"/>
      <c r="D519" s="269"/>
      <c r="E519" s="28"/>
      <c r="F519" s="57"/>
      <c r="G519" s="28"/>
      <c r="H519" s="152"/>
      <c r="I519" s="158"/>
      <c r="J519" s="28"/>
      <c r="L519" s="190"/>
      <c r="O519" s="59"/>
      <c r="P519" s="159"/>
      <c r="Q519" s="99"/>
      <c r="R519" s="57"/>
      <c r="S519" s="28"/>
      <c r="T519" s="152"/>
      <c r="U519" s="265"/>
      <c r="X519" s="190"/>
      <c r="AA519" s="162"/>
      <c r="AB519" s="163"/>
      <c r="AF519" s="160"/>
      <c r="AG519" s="266"/>
      <c r="AH519" s="28"/>
      <c r="AJ519" s="190"/>
      <c r="AM519" s="162"/>
      <c r="AN519" s="163"/>
      <c r="AO519" s="99"/>
      <c r="AR519" s="160"/>
      <c r="AS519" s="266"/>
      <c r="AT519" s="28"/>
      <c r="AV519" s="190"/>
      <c r="AY519" s="162"/>
      <c r="AZ519" s="163"/>
      <c r="BD519" s="160"/>
      <c r="BE519" s="161"/>
      <c r="BF519" s="28"/>
      <c r="BH519" s="190"/>
      <c r="BK519" s="162">
        <v>46302</v>
      </c>
      <c r="BL519" s="163">
        <v>7.0000000000000001E-3</v>
      </c>
      <c r="BP519" s="160">
        <v>46234</v>
      </c>
      <c r="BQ519" s="161">
        <v>0.23899999999999999</v>
      </c>
      <c r="BR519" s="28"/>
      <c r="BT519" s="190">
        <f t="shared" si="161"/>
        <v>-6.9999999999999979E-2</v>
      </c>
      <c r="BW519" s="162"/>
      <c r="BX519" s="163"/>
      <c r="CB519" s="160"/>
      <c r="CC519" s="161"/>
      <c r="CD519" s="28"/>
      <c r="CF519" s="190"/>
      <c r="CI519" s="76"/>
      <c r="CJ519" s="91"/>
      <c r="CL519" s="1"/>
      <c r="CM519" s="311"/>
      <c r="CR519" s="190"/>
      <c r="CU519" s="76"/>
      <c r="CV519" s="91"/>
      <c r="CX519" s="1"/>
      <c r="CY519" s="311"/>
      <c r="DD519" s="190"/>
      <c r="DG519" s="76"/>
      <c r="DH519" s="91"/>
      <c r="DJ519" s="1"/>
      <c r="DK519" s="311"/>
      <c r="DP519" s="190"/>
      <c r="DS519" s="76"/>
      <c r="DT519" s="91"/>
      <c r="DV519" s="1"/>
      <c r="DW519" s="311"/>
      <c r="EB519" s="190"/>
      <c r="EE519" s="76"/>
      <c r="EF519" s="91"/>
      <c r="EH519" s="1"/>
      <c r="EI519" s="311"/>
      <c r="EN519" s="190"/>
      <c r="EQ519" s="76"/>
      <c r="ER519" s="91"/>
      <c r="ET519" s="1"/>
      <c r="EU519" s="311"/>
      <c r="EZ519" s="190"/>
      <c r="FC519" s="76"/>
      <c r="FD519" s="91"/>
      <c r="FF519" s="1"/>
      <c r="FG519" s="311"/>
      <c r="FL519" s="190"/>
      <c r="FO519" s="76"/>
      <c r="FP519" s="91"/>
      <c r="FR519" s="1"/>
      <c r="FS519" s="311"/>
      <c r="FX519" s="190"/>
      <c r="GA519" s="76"/>
      <c r="GB519" s="91"/>
      <c r="GD519" s="1"/>
      <c r="GE519" s="311"/>
      <c r="GJ519" s="190"/>
      <c r="GM519" s="76"/>
      <c r="GN519" s="91"/>
      <c r="GP519" s="1"/>
      <c r="GQ519" s="311"/>
      <c r="GV519" s="190"/>
      <c r="GY519" s="76"/>
      <c r="GZ519" s="91"/>
      <c r="HB519" s="1"/>
      <c r="HC519" s="311"/>
      <c r="HH519" s="190"/>
      <c r="IL519" s="1"/>
      <c r="IX519" s="1"/>
    </row>
    <row r="520" spans="3:258" x14ac:dyDescent="0.6">
      <c r="C520" s="59"/>
      <c r="D520" s="269"/>
      <c r="E520" s="28"/>
      <c r="F520" s="57"/>
      <c r="G520" s="28"/>
      <c r="H520" s="152"/>
      <c r="I520" s="158"/>
      <c r="J520" s="28"/>
      <c r="L520" s="190"/>
      <c r="O520" s="59"/>
      <c r="P520" s="159"/>
      <c r="Q520" s="99"/>
      <c r="R520" s="57"/>
      <c r="S520" s="28"/>
      <c r="T520" s="152"/>
      <c r="U520" s="265"/>
      <c r="X520" s="190"/>
      <c r="AA520" s="162"/>
      <c r="AB520" s="163"/>
      <c r="AF520" s="160"/>
      <c r="AG520" s="266"/>
      <c r="AH520" s="28"/>
      <c r="AJ520" s="190"/>
      <c r="AM520" s="162"/>
      <c r="AN520" s="163"/>
      <c r="AO520" s="99"/>
      <c r="AR520" s="160"/>
      <c r="AS520" s="266"/>
      <c r="AT520" s="28"/>
      <c r="AV520" s="190"/>
      <c r="AY520" s="162"/>
      <c r="AZ520" s="163"/>
      <c r="BD520" s="160"/>
      <c r="BE520" s="161"/>
      <c r="BF520" s="28"/>
      <c r="BH520" s="190"/>
      <c r="BK520" s="162">
        <v>46303</v>
      </c>
      <c r="BL520" s="163">
        <v>1.0999999999999999E-2</v>
      </c>
      <c r="BP520" s="160">
        <v>46237</v>
      </c>
      <c r="BQ520" s="161">
        <v>0.17399999999999999</v>
      </c>
      <c r="BR520" s="28"/>
      <c r="BT520" s="190">
        <f t="shared" si="161"/>
        <v>-5.099999999999999E-2</v>
      </c>
      <c r="BW520" s="162"/>
      <c r="BX520" s="163"/>
      <c r="CB520" s="160"/>
      <c r="CC520" s="161"/>
      <c r="CD520" s="28"/>
      <c r="CF520" s="190"/>
      <c r="CI520" s="76"/>
      <c r="CJ520" s="91"/>
      <c r="CL520" s="1"/>
      <c r="CM520" s="311"/>
      <c r="CR520" s="190"/>
      <c r="CU520" s="76"/>
      <c r="CV520" s="91"/>
      <c r="CX520" s="1"/>
      <c r="CY520" s="311"/>
      <c r="DD520" s="190"/>
      <c r="DG520" s="76"/>
      <c r="DH520" s="91"/>
      <c r="DJ520" s="1"/>
      <c r="DK520" s="311"/>
      <c r="DP520" s="190"/>
      <c r="DS520" s="76"/>
      <c r="DT520" s="91"/>
      <c r="DV520" s="1"/>
      <c r="DW520" s="311"/>
      <c r="EB520" s="190"/>
      <c r="EE520" s="76"/>
      <c r="EF520" s="91"/>
      <c r="EH520" s="1"/>
      <c r="EI520" s="311"/>
      <c r="EN520" s="190"/>
      <c r="EQ520" s="76"/>
      <c r="ER520" s="91"/>
      <c r="ET520" s="1"/>
      <c r="EU520" s="311"/>
      <c r="EZ520" s="190"/>
      <c r="FC520" s="76"/>
      <c r="FD520" s="91"/>
      <c r="FF520" s="1"/>
      <c r="FG520" s="311"/>
      <c r="FL520" s="190"/>
      <c r="FO520" s="76"/>
      <c r="FP520" s="91"/>
      <c r="FR520" s="1"/>
      <c r="FS520" s="311"/>
      <c r="FX520" s="190"/>
      <c r="GA520" s="76"/>
      <c r="GB520" s="91"/>
      <c r="GD520" s="1"/>
      <c r="GE520" s="311"/>
      <c r="GJ520" s="190"/>
      <c r="GM520" s="76"/>
      <c r="GN520" s="91"/>
      <c r="GP520" s="1"/>
      <c r="GQ520" s="311"/>
      <c r="GV520" s="190"/>
      <c r="GY520" s="76"/>
      <c r="GZ520" s="91"/>
      <c r="HB520" s="1"/>
      <c r="HC520" s="311"/>
      <c r="HH520" s="190"/>
      <c r="IL520" s="1"/>
      <c r="IX520" s="1"/>
    </row>
    <row r="521" spans="3:258" x14ac:dyDescent="0.6">
      <c r="C521" s="59"/>
      <c r="D521" s="269"/>
      <c r="E521" s="28"/>
      <c r="F521" s="57"/>
      <c r="G521" s="28"/>
      <c r="H521" s="152"/>
      <c r="I521" s="158"/>
      <c r="J521" s="28"/>
      <c r="L521" s="190"/>
      <c r="O521" s="59"/>
      <c r="P521" s="159"/>
      <c r="Q521" s="99"/>
      <c r="R521" s="57"/>
      <c r="S521" s="28"/>
      <c r="T521" s="152"/>
      <c r="U521" s="265"/>
      <c r="X521" s="190"/>
      <c r="AA521" s="162"/>
      <c r="AB521" s="163"/>
      <c r="AF521" s="160"/>
      <c r="AG521" s="266"/>
      <c r="AH521" s="28"/>
      <c r="AJ521" s="190"/>
      <c r="AM521" s="162"/>
      <c r="AN521" s="163"/>
      <c r="AO521" s="99"/>
      <c r="AR521" s="160"/>
      <c r="AS521" s="266"/>
      <c r="AT521" s="28"/>
      <c r="AV521" s="190"/>
      <c r="AY521" s="162"/>
      <c r="AZ521" s="163"/>
      <c r="BD521" s="160"/>
      <c r="BE521" s="161"/>
      <c r="BF521" s="28"/>
      <c r="BH521" s="190"/>
      <c r="BK521" s="162">
        <v>46304</v>
      </c>
      <c r="BL521" s="163">
        <v>0.27200000000000002</v>
      </c>
      <c r="BP521" s="160">
        <v>46238</v>
      </c>
      <c r="BQ521" s="161">
        <v>1.7000000000000001E-2</v>
      </c>
      <c r="BR521" s="28"/>
      <c r="BT521" s="190">
        <f t="shared" si="161"/>
        <v>-5.000000000000001E-3</v>
      </c>
      <c r="BW521" s="162"/>
      <c r="BX521" s="163"/>
      <c r="CB521" s="160"/>
      <c r="CC521" s="161"/>
      <c r="CD521" s="28"/>
      <c r="CF521" s="190"/>
      <c r="CI521" s="76"/>
      <c r="CJ521" s="91"/>
      <c r="CL521" s="1"/>
      <c r="CM521" s="311"/>
      <c r="CR521" s="190"/>
      <c r="CU521" s="76"/>
      <c r="CV521" s="91"/>
      <c r="CX521" s="1"/>
      <c r="CY521" s="311"/>
      <c r="DD521" s="190"/>
      <c r="DG521" s="76"/>
      <c r="DH521" s="91"/>
      <c r="DJ521" s="1"/>
      <c r="DK521" s="311"/>
      <c r="DP521" s="190"/>
      <c r="DS521" s="76"/>
      <c r="DT521" s="91"/>
      <c r="DV521" s="1"/>
      <c r="DW521" s="311"/>
      <c r="EB521" s="190"/>
      <c r="EE521" s="76"/>
      <c r="EF521" s="91"/>
      <c r="EH521" s="1"/>
      <c r="EI521" s="311"/>
      <c r="EN521" s="190"/>
      <c r="EQ521" s="76"/>
      <c r="ER521" s="91"/>
      <c r="ET521" s="1"/>
      <c r="EU521" s="311"/>
      <c r="EZ521" s="190"/>
      <c r="FC521" s="76"/>
      <c r="FD521" s="91"/>
      <c r="FF521" s="1"/>
      <c r="FG521" s="311"/>
      <c r="FL521" s="190"/>
      <c r="FO521" s="76"/>
      <c r="FP521" s="91"/>
      <c r="FR521" s="1"/>
      <c r="FS521" s="311"/>
      <c r="FX521" s="190"/>
      <c r="GA521" s="76"/>
      <c r="GB521" s="91"/>
      <c r="GD521" s="1"/>
      <c r="GE521" s="311"/>
      <c r="GJ521" s="190"/>
      <c r="GM521" s="76"/>
      <c r="GN521" s="91"/>
      <c r="GP521" s="1"/>
      <c r="GQ521" s="311"/>
      <c r="GV521" s="190"/>
      <c r="GY521" s="76"/>
      <c r="GZ521" s="91"/>
      <c r="HB521" s="1"/>
      <c r="HC521" s="311"/>
      <c r="HH521" s="190"/>
      <c r="IL521" s="1"/>
      <c r="IX521" s="1"/>
    </row>
    <row r="522" spans="3:258" x14ac:dyDescent="0.6">
      <c r="C522" s="59"/>
      <c r="D522" s="269"/>
      <c r="E522" s="28"/>
      <c r="F522" s="57"/>
      <c r="G522" s="28"/>
      <c r="H522" s="152"/>
      <c r="I522" s="158"/>
      <c r="J522" s="28"/>
      <c r="L522" s="190"/>
      <c r="O522" s="59"/>
      <c r="P522" s="159"/>
      <c r="Q522" s="99"/>
      <c r="R522" s="57"/>
      <c r="S522" s="28"/>
      <c r="T522" s="152"/>
      <c r="U522" s="265"/>
      <c r="X522" s="190"/>
      <c r="AA522" s="162"/>
      <c r="AB522" s="163"/>
      <c r="AF522" s="160"/>
      <c r="AG522" s="266"/>
      <c r="AH522" s="28"/>
      <c r="AJ522" s="190"/>
      <c r="AM522" s="162"/>
      <c r="AN522" s="163"/>
      <c r="AO522" s="99"/>
      <c r="AR522" s="160"/>
      <c r="AS522" s="266"/>
      <c r="AT522" s="28"/>
      <c r="AV522" s="190"/>
      <c r="AY522" s="162"/>
      <c r="AZ522" s="163"/>
      <c r="BD522" s="160"/>
      <c r="BE522" s="161"/>
      <c r="BF522" s="28"/>
      <c r="BH522" s="190"/>
      <c r="BK522" s="162">
        <v>46308</v>
      </c>
      <c r="BL522" s="163">
        <v>0.115</v>
      </c>
      <c r="BP522" s="160">
        <v>46239</v>
      </c>
      <c r="BQ522" s="161">
        <v>1.7000000000000001E-2</v>
      </c>
      <c r="BR522" s="28"/>
      <c r="BT522" s="190">
        <f t="shared" si="161"/>
        <v>-5.000000000000001E-3</v>
      </c>
      <c r="BW522" s="162"/>
      <c r="BX522" s="163"/>
      <c r="CB522" s="160"/>
      <c r="CC522" s="161"/>
      <c r="CD522" s="28"/>
      <c r="CF522" s="190"/>
      <c r="CI522" s="76"/>
      <c r="CJ522" s="91"/>
      <c r="CL522" s="1"/>
      <c r="CM522" s="311"/>
      <c r="CR522" s="190"/>
      <c r="CU522" s="76"/>
      <c r="CV522" s="91"/>
      <c r="CX522" s="1"/>
      <c r="CY522" s="311"/>
      <c r="DD522" s="190"/>
      <c r="DG522" s="76"/>
      <c r="DH522" s="91"/>
      <c r="DJ522" s="1"/>
      <c r="DK522" s="311"/>
      <c r="DP522" s="190"/>
      <c r="DS522" s="76"/>
      <c r="DT522" s="91"/>
      <c r="DV522" s="1"/>
      <c r="DW522" s="311"/>
      <c r="EB522" s="190"/>
      <c r="EE522" s="76"/>
      <c r="EF522" s="91"/>
      <c r="EH522" s="1"/>
      <c r="EI522" s="311"/>
      <c r="EN522" s="190"/>
      <c r="EQ522" s="76"/>
      <c r="ER522" s="91"/>
      <c r="ET522" s="1"/>
      <c r="EU522" s="311"/>
      <c r="EZ522" s="190"/>
      <c r="FC522" s="76"/>
      <c r="FD522" s="91"/>
      <c r="FF522" s="1"/>
      <c r="FG522" s="311"/>
      <c r="FL522" s="190"/>
      <c r="FO522" s="76"/>
      <c r="FP522" s="91"/>
      <c r="FR522" s="1"/>
      <c r="FS522" s="311"/>
      <c r="FX522" s="190"/>
      <c r="GA522" s="76"/>
      <c r="GB522" s="91"/>
      <c r="GD522" s="1"/>
      <c r="GE522" s="311"/>
      <c r="GJ522" s="190"/>
      <c r="GM522" s="76"/>
      <c r="GN522" s="91"/>
      <c r="GP522" s="1"/>
      <c r="GQ522" s="311"/>
      <c r="GV522" s="190"/>
      <c r="GY522" s="76"/>
      <c r="GZ522" s="91"/>
      <c r="HB522" s="1"/>
      <c r="HC522" s="311"/>
      <c r="HH522" s="190"/>
      <c r="IL522" s="1"/>
      <c r="IX522" s="1"/>
    </row>
    <row r="523" spans="3:258" x14ac:dyDescent="0.6">
      <c r="C523" s="59"/>
      <c r="D523" s="269"/>
      <c r="E523" s="28"/>
      <c r="F523" s="57"/>
      <c r="G523" s="28"/>
      <c r="H523" s="152"/>
      <c r="I523" s="158"/>
      <c r="J523" s="28"/>
      <c r="L523" s="190"/>
      <c r="O523" s="59"/>
      <c r="P523" s="159"/>
      <c r="Q523" s="99"/>
      <c r="R523" s="57"/>
      <c r="S523" s="28"/>
      <c r="T523" s="152"/>
      <c r="U523" s="265"/>
      <c r="X523" s="190"/>
      <c r="AA523" s="162"/>
      <c r="AB523" s="163"/>
      <c r="AF523" s="160"/>
      <c r="AG523" s="266"/>
      <c r="AH523" s="28"/>
      <c r="AJ523" s="190"/>
      <c r="AM523" s="162"/>
      <c r="AN523" s="163"/>
      <c r="AO523" s="99"/>
      <c r="AR523" s="160"/>
      <c r="AS523" s="266"/>
      <c r="AT523" s="28"/>
      <c r="AV523" s="190"/>
      <c r="AY523" s="162"/>
      <c r="AZ523" s="163"/>
      <c r="BD523" s="160"/>
      <c r="BE523" s="161"/>
      <c r="BF523" s="28"/>
      <c r="BH523" s="190"/>
      <c r="BK523" s="162">
        <v>46309</v>
      </c>
      <c r="BL523" s="163">
        <v>1.2999999999999999E-2</v>
      </c>
      <c r="BP523" s="160">
        <v>46240</v>
      </c>
      <c r="BQ523" s="161">
        <v>0.11799999999999999</v>
      </c>
      <c r="BR523" s="28"/>
      <c r="BT523" s="190">
        <f t="shared" si="161"/>
        <v>-0.10199999999999999</v>
      </c>
      <c r="BW523" s="162"/>
      <c r="BX523" s="163"/>
      <c r="CB523" s="160"/>
      <c r="CC523" s="161"/>
      <c r="CD523" s="28"/>
      <c r="CF523" s="190"/>
      <c r="CI523" s="76"/>
      <c r="CJ523" s="91"/>
      <c r="CL523" s="1"/>
      <c r="CM523" s="311"/>
      <c r="CR523" s="190"/>
      <c r="CU523" s="76"/>
      <c r="CV523" s="91"/>
      <c r="CX523" s="1"/>
      <c r="CY523" s="311"/>
      <c r="DD523" s="190"/>
      <c r="DG523" s="76"/>
      <c r="DH523" s="91"/>
      <c r="DJ523" s="1"/>
      <c r="DK523" s="311"/>
      <c r="DP523" s="190"/>
      <c r="DS523" s="76"/>
      <c r="DT523" s="91"/>
      <c r="DV523" s="1"/>
      <c r="DW523" s="311"/>
      <c r="EB523" s="190"/>
      <c r="EE523" s="76"/>
      <c r="EF523" s="91"/>
      <c r="EH523" s="1"/>
      <c r="EI523" s="311"/>
      <c r="EN523" s="190"/>
      <c r="EQ523" s="76"/>
      <c r="ER523" s="91"/>
      <c r="ET523" s="1"/>
      <c r="EU523" s="311"/>
      <c r="EZ523" s="190"/>
      <c r="FC523" s="76"/>
      <c r="FD523" s="91"/>
      <c r="FF523" s="1"/>
      <c r="FG523" s="311"/>
      <c r="FL523" s="190"/>
      <c r="FO523" s="76"/>
      <c r="FP523" s="91"/>
      <c r="FR523" s="1"/>
      <c r="FS523" s="311"/>
      <c r="FX523" s="190"/>
      <c r="GA523" s="76"/>
      <c r="GB523" s="91"/>
      <c r="GD523" s="1"/>
      <c r="GE523" s="311"/>
      <c r="GJ523" s="190"/>
      <c r="GM523" s="76"/>
      <c r="GN523" s="91"/>
      <c r="GP523" s="1"/>
      <c r="GQ523" s="311"/>
      <c r="GV523" s="190"/>
      <c r="GY523" s="76"/>
      <c r="GZ523" s="91"/>
      <c r="HB523" s="1"/>
      <c r="HC523" s="311"/>
      <c r="HH523" s="190"/>
      <c r="IL523" s="1"/>
      <c r="IX523" s="1"/>
    </row>
    <row r="524" spans="3:258" x14ac:dyDescent="0.6">
      <c r="C524" s="59"/>
      <c r="D524" s="269"/>
      <c r="E524" s="28"/>
      <c r="F524" s="57"/>
      <c r="G524" s="28"/>
      <c r="H524" s="152"/>
      <c r="I524" s="158"/>
      <c r="J524" s="28"/>
      <c r="L524" s="190"/>
      <c r="O524" s="59"/>
      <c r="P524" s="159"/>
      <c r="Q524" s="99"/>
      <c r="R524" s="57"/>
      <c r="S524" s="28"/>
      <c r="T524" s="152"/>
      <c r="U524" s="265"/>
      <c r="X524" s="190"/>
      <c r="AA524" s="162"/>
      <c r="AB524" s="163"/>
      <c r="AF524" s="160"/>
      <c r="AG524" s="266"/>
      <c r="AH524" s="28"/>
      <c r="AJ524" s="190"/>
      <c r="AM524" s="162"/>
      <c r="AN524" s="163"/>
      <c r="AO524" s="99"/>
      <c r="AR524" s="160"/>
      <c r="AS524" s="266"/>
      <c r="AT524" s="28"/>
      <c r="AV524" s="190"/>
      <c r="AY524" s="162"/>
      <c r="AZ524" s="163"/>
      <c r="BD524" s="160"/>
      <c r="BE524" s="161"/>
      <c r="BF524" s="28"/>
      <c r="BH524" s="190"/>
      <c r="BK524" s="162">
        <v>46310</v>
      </c>
      <c r="BL524" s="163">
        <v>0.216</v>
      </c>
      <c r="BP524" s="160">
        <v>46241</v>
      </c>
      <c r="BQ524" s="161">
        <v>0.1</v>
      </c>
      <c r="BR524" s="28"/>
      <c r="BT524" s="190">
        <f t="shared" si="161"/>
        <v>3.2000000000000001E-2</v>
      </c>
      <c r="BW524" s="162"/>
      <c r="BX524" s="163"/>
      <c r="CB524" s="160"/>
      <c r="CC524" s="161"/>
      <c r="CD524" s="28"/>
      <c r="CF524" s="190"/>
      <c r="CI524" s="76"/>
      <c r="CJ524" s="91"/>
      <c r="CL524" s="1"/>
      <c r="CM524" s="311"/>
      <c r="CR524" s="190"/>
      <c r="CU524" s="76"/>
      <c r="CV524" s="91"/>
      <c r="CX524" s="1"/>
      <c r="CY524" s="311"/>
      <c r="DD524" s="190"/>
      <c r="DG524" s="76"/>
      <c r="DH524" s="91"/>
      <c r="DJ524" s="1"/>
      <c r="DK524" s="311"/>
      <c r="DP524" s="190"/>
      <c r="DS524" s="76"/>
      <c r="DT524" s="91"/>
      <c r="DV524" s="1"/>
      <c r="DW524" s="311"/>
      <c r="EB524" s="190"/>
      <c r="EE524" s="76"/>
      <c r="EF524" s="91"/>
      <c r="EH524" s="1"/>
      <c r="EI524" s="311"/>
      <c r="EN524" s="190"/>
      <c r="EQ524" s="76"/>
      <c r="ER524" s="91"/>
      <c r="ET524" s="1"/>
      <c r="EU524" s="311"/>
      <c r="EZ524" s="190"/>
      <c r="FC524" s="76"/>
      <c r="FD524" s="91"/>
      <c r="FF524" s="1"/>
      <c r="FG524" s="311"/>
      <c r="FL524" s="190"/>
      <c r="FO524" s="76"/>
      <c r="FP524" s="91"/>
      <c r="FR524" s="1"/>
      <c r="FS524" s="311"/>
      <c r="FX524" s="190"/>
      <c r="GA524" s="76"/>
      <c r="GB524" s="91"/>
      <c r="GD524" s="1"/>
      <c r="GE524" s="311"/>
      <c r="GJ524" s="190"/>
      <c r="GM524" s="76"/>
      <c r="GN524" s="91"/>
      <c r="GP524" s="1"/>
      <c r="GQ524" s="311"/>
      <c r="GV524" s="190"/>
      <c r="GY524" s="76"/>
      <c r="GZ524" s="91"/>
      <c r="HB524" s="1"/>
      <c r="HC524" s="311"/>
      <c r="HH524" s="190"/>
      <c r="IL524" s="1"/>
      <c r="IX524" s="1"/>
    </row>
    <row r="525" spans="3:258" x14ac:dyDescent="0.6">
      <c r="C525" s="59"/>
      <c r="D525" s="269"/>
      <c r="E525" s="28"/>
      <c r="F525" s="57"/>
      <c r="G525" s="28"/>
      <c r="H525" s="152"/>
      <c r="I525" s="158"/>
      <c r="J525" s="28"/>
      <c r="L525" s="190"/>
      <c r="O525" s="59"/>
      <c r="P525" s="159"/>
      <c r="Q525" s="99"/>
      <c r="R525" s="57"/>
      <c r="S525" s="28"/>
      <c r="T525" s="152"/>
      <c r="U525" s="265"/>
      <c r="X525" s="190"/>
      <c r="AA525" s="162"/>
      <c r="AB525" s="163"/>
      <c r="AF525" s="160"/>
      <c r="AG525" s="266"/>
      <c r="AH525" s="28"/>
      <c r="AJ525" s="190"/>
      <c r="AM525" s="162"/>
      <c r="AN525" s="163"/>
      <c r="AO525" s="99"/>
      <c r="AR525" s="160"/>
      <c r="AS525" s="266"/>
      <c r="AT525" s="28"/>
      <c r="AV525" s="190"/>
      <c r="AY525" s="162"/>
      <c r="AZ525" s="163"/>
      <c r="BD525" s="160"/>
      <c r="BE525" s="161"/>
      <c r="BF525" s="28"/>
      <c r="BH525" s="190"/>
      <c r="BK525" s="162">
        <v>46311</v>
      </c>
      <c r="BL525" s="163">
        <v>0.06</v>
      </c>
      <c r="BP525" s="160">
        <v>46244</v>
      </c>
      <c r="BQ525" s="161">
        <v>0.51</v>
      </c>
      <c r="BR525" s="28"/>
      <c r="BT525" s="190">
        <f t="shared" si="161"/>
        <v>-0.14200000000000002</v>
      </c>
      <c r="BW525" s="162"/>
      <c r="BX525" s="163"/>
      <c r="CB525" s="160"/>
      <c r="CC525" s="161"/>
      <c r="CD525" s="28"/>
      <c r="CF525" s="190"/>
      <c r="CI525" s="76"/>
      <c r="CJ525" s="91"/>
      <c r="CL525" s="1"/>
      <c r="CM525" s="311"/>
      <c r="CR525" s="190"/>
      <c r="CU525" s="76"/>
      <c r="CV525" s="91"/>
      <c r="CX525" s="1"/>
      <c r="CY525" s="311"/>
      <c r="DD525" s="190"/>
      <c r="DG525" s="76"/>
      <c r="DH525" s="91"/>
      <c r="DJ525" s="1"/>
      <c r="DK525" s="311"/>
      <c r="DP525" s="190"/>
      <c r="DS525" s="76"/>
      <c r="DT525" s="91"/>
      <c r="DV525" s="1"/>
      <c r="DW525" s="311"/>
      <c r="EB525" s="190"/>
      <c r="EE525" s="76"/>
      <c r="EF525" s="91"/>
      <c r="EH525" s="1"/>
      <c r="EI525" s="311"/>
      <c r="EN525" s="190"/>
      <c r="EQ525" s="76"/>
      <c r="ER525" s="91"/>
      <c r="ET525" s="1"/>
      <c r="EU525" s="311"/>
      <c r="EZ525" s="190"/>
      <c r="FC525" s="76"/>
      <c r="FD525" s="91"/>
      <c r="FF525" s="1"/>
      <c r="FG525" s="311"/>
      <c r="FL525" s="190"/>
      <c r="FO525" s="76"/>
      <c r="FP525" s="91"/>
      <c r="FR525" s="1"/>
      <c r="FS525" s="311"/>
      <c r="FX525" s="190"/>
      <c r="GA525" s="76"/>
      <c r="GB525" s="91"/>
      <c r="GD525" s="1"/>
      <c r="GE525" s="311"/>
      <c r="GJ525" s="190"/>
      <c r="GM525" s="76"/>
      <c r="GN525" s="91"/>
      <c r="GP525" s="1"/>
      <c r="GQ525" s="311"/>
      <c r="GV525" s="190"/>
      <c r="GY525" s="76"/>
      <c r="GZ525" s="91"/>
      <c r="HB525" s="1"/>
      <c r="HC525" s="311"/>
      <c r="HH525" s="190"/>
      <c r="IL525" s="1"/>
      <c r="IX525" s="1"/>
    </row>
    <row r="526" spans="3:258" x14ac:dyDescent="0.6">
      <c r="C526" s="59"/>
      <c r="D526" s="269"/>
      <c r="E526" s="28"/>
      <c r="F526" s="57"/>
      <c r="G526" s="28"/>
      <c r="H526" s="152"/>
      <c r="I526" s="158"/>
      <c r="J526" s="28"/>
      <c r="L526" s="190"/>
      <c r="O526" s="59"/>
      <c r="P526" s="159"/>
      <c r="Q526" s="99"/>
      <c r="R526" s="57"/>
      <c r="S526" s="28"/>
      <c r="T526" s="152"/>
      <c r="U526" s="265"/>
      <c r="X526" s="190"/>
      <c r="AA526" s="162"/>
      <c r="AB526" s="163"/>
      <c r="AF526" s="160"/>
      <c r="AG526" s="266"/>
      <c r="AH526" s="28"/>
      <c r="AJ526" s="190"/>
      <c r="AM526" s="162"/>
      <c r="AN526" s="163"/>
      <c r="AO526" s="99"/>
      <c r="AR526" s="160"/>
      <c r="AS526" s="266"/>
      <c r="AT526" s="28"/>
      <c r="AV526" s="190"/>
      <c r="AY526" s="162"/>
      <c r="AZ526" s="163"/>
      <c r="BD526" s="160"/>
      <c r="BE526" s="161"/>
      <c r="BF526" s="28"/>
      <c r="BH526" s="190"/>
      <c r="BK526" s="162">
        <v>46314</v>
      </c>
      <c r="BL526" s="163">
        <v>1.7000000000000001E-2</v>
      </c>
      <c r="BP526" s="160">
        <v>46245</v>
      </c>
      <c r="BQ526" s="161">
        <v>9.6000000000000002E-2</v>
      </c>
      <c r="BR526" s="28"/>
      <c r="BT526" s="190">
        <f t="shared" si="161"/>
        <v>-2.7999999999999997E-2</v>
      </c>
      <c r="BW526" s="162"/>
      <c r="BX526" s="163"/>
      <c r="CB526" s="160"/>
      <c r="CC526" s="161"/>
      <c r="CD526" s="28"/>
      <c r="CF526" s="190"/>
      <c r="CI526" s="76"/>
      <c r="CJ526" s="91"/>
      <c r="CL526" s="1"/>
      <c r="CM526" s="311"/>
      <c r="CR526" s="190"/>
      <c r="CU526" s="76"/>
      <c r="CV526" s="91"/>
      <c r="CX526" s="1"/>
      <c r="CY526" s="311"/>
      <c r="DD526" s="190"/>
      <c r="DG526" s="76"/>
      <c r="DH526" s="91"/>
      <c r="DJ526" s="1"/>
      <c r="DK526" s="311"/>
      <c r="DP526" s="190"/>
      <c r="DS526" s="76"/>
      <c r="DT526" s="91"/>
      <c r="DV526" s="1"/>
      <c r="DW526" s="311"/>
      <c r="EB526" s="190"/>
      <c r="EE526" s="76"/>
      <c r="EF526" s="91"/>
      <c r="EH526" s="1"/>
      <c r="EI526" s="311"/>
      <c r="EN526" s="190"/>
      <c r="EQ526" s="76"/>
      <c r="ER526" s="91"/>
      <c r="ET526" s="1"/>
      <c r="EU526" s="311"/>
      <c r="EZ526" s="190"/>
      <c r="FC526" s="76"/>
      <c r="FD526" s="91"/>
      <c r="FF526" s="1"/>
      <c r="FG526" s="311"/>
      <c r="FL526" s="190"/>
      <c r="FO526" s="76"/>
      <c r="FP526" s="91"/>
      <c r="FR526" s="1"/>
      <c r="FS526" s="311"/>
      <c r="FX526" s="190"/>
      <c r="GA526" s="76"/>
      <c r="GB526" s="91"/>
      <c r="GD526" s="1"/>
      <c r="GE526" s="311"/>
      <c r="GJ526" s="190"/>
      <c r="GM526" s="76"/>
      <c r="GN526" s="91"/>
      <c r="GP526" s="1"/>
      <c r="GQ526" s="311"/>
      <c r="GV526" s="190"/>
      <c r="GY526" s="76"/>
      <c r="GZ526" s="91"/>
      <c r="HB526" s="1"/>
      <c r="HC526" s="311"/>
      <c r="HH526" s="190"/>
      <c r="IL526" s="1"/>
      <c r="IX526" s="1"/>
    </row>
    <row r="527" spans="3:258" x14ac:dyDescent="0.6">
      <c r="C527" s="59"/>
      <c r="D527" s="269"/>
      <c r="E527" s="28"/>
      <c r="F527" s="57"/>
      <c r="G527" s="28"/>
      <c r="H527" s="152"/>
      <c r="I527" s="158"/>
      <c r="J527" s="28"/>
      <c r="L527" s="190"/>
      <c r="O527" s="59"/>
      <c r="P527" s="159"/>
      <c r="Q527" s="99"/>
      <c r="R527" s="57"/>
      <c r="S527" s="28"/>
      <c r="T527" s="152"/>
      <c r="U527" s="265"/>
      <c r="X527" s="190"/>
      <c r="AA527" s="162"/>
      <c r="AB527" s="163"/>
      <c r="AF527" s="160"/>
      <c r="AG527" s="266"/>
      <c r="AH527" s="28"/>
      <c r="AJ527" s="190"/>
      <c r="AM527" s="162"/>
      <c r="AN527" s="163"/>
      <c r="AO527" s="99"/>
      <c r="AR527" s="160"/>
      <c r="AS527" s="266"/>
      <c r="AT527" s="28"/>
      <c r="AV527" s="190"/>
      <c r="AY527" s="162"/>
      <c r="AZ527" s="163"/>
      <c r="BD527" s="160"/>
      <c r="BE527" s="161"/>
      <c r="BF527" s="28"/>
      <c r="BH527" s="190"/>
      <c r="BK527" s="162">
        <v>46316</v>
      </c>
      <c r="BL527" s="163">
        <v>3.4000000000000002E-2</v>
      </c>
      <c r="BP527" s="160">
        <v>46246</v>
      </c>
      <c r="BQ527" s="161">
        <v>0.248</v>
      </c>
      <c r="BR527" s="28"/>
      <c r="BT527" s="190">
        <f t="shared" si="161"/>
        <v>-7.0000000000000007E-2</v>
      </c>
      <c r="BW527" s="162"/>
      <c r="BX527" s="163"/>
      <c r="CB527" s="160"/>
      <c r="CC527" s="161"/>
      <c r="CD527" s="28"/>
      <c r="CF527" s="190"/>
      <c r="CI527" s="76"/>
      <c r="CJ527" s="91"/>
      <c r="CL527" s="1"/>
      <c r="CM527" s="311"/>
      <c r="CR527" s="190"/>
      <c r="CU527" s="76"/>
      <c r="CV527" s="91"/>
      <c r="CX527" s="1"/>
      <c r="CY527" s="311"/>
      <c r="DD527" s="190"/>
      <c r="DG527" s="76"/>
      <c r="DH527" s="91"/>
      <c r="DJ527" s="1"/>
      <c r="DK527" s="311"/>
      <c r="DP527" s="190"/>
      <c r="DS527" s="76"/>
      <c r="DT527" s="91"/>
      <c r="DV527" s="1"/>
      <c r="DW527" s="311"/>
      <c r="EB527" s="190"/>
      <c r="EE527" s="76"/>
      <c r="EF527" s="91"/>
      <c r="EH527" s="1"/>
      <c r="EI527" s="311"/>
      <c r="EN527" s="190"/>
      <c r="EQ527" s="76"/>
      <c r="ER527" s="91"/>
      <c r="ET527" s="1"/>
      <c r="EU527" s="311"/>
      <c r="EZ527" s="190"/>
      <c r="FC527" s="76"/>
      <c r="FD527" s="91"/>
      <c r="FF527" s="1"/>
      <c r="FG527" s="311"/>
      <c r="FL527" s="190"/>
      <c r="FO527" s="76"/>
      <c r="FP527" s="91"/>
      <c r="FR527" s="1"/>
      <c r="FS527" s="311"/>
      <c r="FX527" s="190"/>
      <c r="GA527" s="76"/>
      <c r="GB527" s="91"/>
      <c r="GD527" s="1"/>
      <c r="GE527" s="311"/>
      <c r="GJ527" s="190"/>
      <c r="GM527" s="76"/>
      <c r="GN527" s="91"/>
      <c r="GP527" s="1"/>
      <c r="GQ527" s="311"/>
      <c r="GV527" s="190"/>
      <c r="GY527" s="76"/>
      <c r="GZ527" s="91"/>
      <c r="HB527" s="1"/>
      <c r="HC527" s="311"/>
      <c r="HH527" s="190"/>
      <c r="IL527" s="1"/>
      <c r="IX527" s="1"/>
    </row>
    <row r="528" spans="3:258" x14ac:dyDescent="0.6">
      <c r="C528" s="59"/>
      <c r="D528" s="269"/>
      <c r="E528" s="28"/>
      <c r="F528" s="57"/>
      <c r="G528" s="28"/>
      <c r="H528" s="152"/>
      <c r="I528" s="158"/>
      <c r="J528" s="28"/>
      <c r="L528" s="190"/>
      <c r="O528" s="59"/>
      <c r="P528" s="159"/>
      <c r="Q528" s="99"/>
      <c r="R528" s="57"/>
      <c r="S528" s="28"/>
      <c r="T528" s="152"/>
      <c r="U528" s="265"/>
      <c r="X528" s="190"/>
      <c r="AA528" s="162"/>
      <c r="AB528" s="163"/>
      <c r="AF528" s="160"/>
      <c r="AG528" s="266"/>
      <c r="AH528" s="28"/>
      <c r="AJ528" s="190"/>
      <c r="AM528" s="162"/>
      <c r="AN528" s="163"/>
      <c r="AO528" s="99"/>
      <c r="AR528" s="160"/>
      <c r="AS528" s="266"/>
      <c r="AT528" s="28"/>
      <c r="AV528" s="190"/>
      <c r="AY528" s="162"/>
      <c r="AZ528" s="163"/>
      <c r="BD528" s="160"/>
      <c r="BE528" s="161"/>
      <c r="BF528" s="28"/>
      <c r="BH528" s="190"/>
      <c r="BK528" s="162">
        <v>46317</v>
      </c>
      <c r="BL528" s="163">
        <v>4.5999999999999999E-2</v>
      </c>
      <c r="BP528" s="160">
        <v>46247</v>
      </c>
      <c r="BQ528" s="161">
        <v>0.155</v>
      </c>
      <c r="BR528" s="28"/>
      <c r="BT528" s="190">
        <f t="shared" si="161"/>
        <v>-4.5999999999999999E-2</v>
      </c>
      <c r="BW528" s="162"/>
      <c r="BX528" s="163"/>
      <c r="CB528" s="160"/>
      <c r="CC528" s="161"/>
      <c r="CD528" s="28"/>
      <c r="CF528" s="190"/>
      <c r="CI528" s="76"/>
      <c r="CJ528" s="91"/>
      <c r="CL528" s="1"/>
      <c r="CM528" s="311"/>
      <c r="CR528" s="190"/>
      <c r="CU528" s="76"/>
      <c r="CV528" s="91"/>
      <c r="CX528" s="1"/>
      <c r="CY528" s="311"/>
      <c r="DD528" s="190"/>
      <c r="DG528" s="76"/>
      <c r="DH528" s="91"/>
      <c r="DJ528" s="1"/>
      <c r="DK528" s="311"/>
      <c r="DP528" s="190"/>
      <c r="DS528" s="76"/>
      <c r="DT528" s="91"/>
      <c r="DV528" s="1"/>
      <c r="DW528" s="311"/>
      <c r="EB528" s="190"/>
      <c r="EE528" s="76"/>
      <c r="EF528" s="91"/>
      <c r="EH528" s="1"/>
      <c r="EI528" s="311"/>
      <c r="EN528" s="190"/>
      <c r="EQ528" s="76"/>
      <c r="ER528" s="91"/>
      <c r="ET528" s="1"/>
      <c r="EU528" s="311"/>
      <c r="EZ528" s="190"/>
      <c r="FC528" s="76"/>
      <c r="FD528" s="91"/>
      <c r="FF528" s="1"/>
      <c r="FG528" s="311"/>
      <c r="FL528" s="190"/>
      <c r="FO528" s="76"/>
      <c r="FP528" s="91"/>
      <c r="FR528" s="1"/>
      <c r="FS528" s="311"/>
      <c r="FX528" s="190"/>
      <c r="GA528" s="76"/>
      <c r="GB528" s="91"/>
      <c r="GD528" s="1"/>
      <c r="GE528" s="311"/>
      <c r="GJ528" s="190"/>
      <c r="GM528" s="76"/>
      <c r="GN528" s="91"/>
      <c r="GP528" s="1"/>
      <c r="GQ528" s="311"/>
      <c r="GV528" s="190"/>
      <c r="GY528" s="76"/>
      <c r="GZ528" s="91"/>
      <c r="HB528" s="1"/>
      <c r="HC528" s="311"/>
      <c r="HH528" s="190"/>
      <c r="IL528" s="1"/>
      <c r="IX528" s="1"/>
    </row>
    <row r="529" spans="3:258" x14ac:dyDescent="0.6">
      <c r="C529" s="59"/>
      <c r="D529" s="269"/>
      <c r="E529" s="28"/>
      <c r="F529" s="57"/>
      <c r="G529" s="28"/>
      <c r="H529" s="152"/>
      <c r="I529" s="158"/>
      <c r="J529" s="28"/>
      <c r="L529" s="190"/>
      <c r="O529" s="59"/>
      <c r="P529" s="159"/>
      <c r="Q529" s="99"/>
      <c r="R529" s="57"/>
      <c r="S529" s="28"/>
      <c r="T529" s="152"/>
      <c r="U529" s="265"/>
      <c r="X529" s="190"/>
      <c r="AA529" s="162"/>
      <c r="AB529" s="163"/>
      <c r="AF529" s="160"/>
      <c r="AG529" s="266"/>
      <c r="AH529" s="28"/>
      <c r="AJ529" s="190"/>
      <c r="AM529" s="162"/>
      <c r="AN529" s="163"/>
      <c r="AO529" s="99"/>
      <c r="AR529" s="160"/>
      <c r="AS529" s="266"/>
      <c r="AT529" s="28"/>
      <c r="AV529" s="190"/>
      <c r="AY529" s="162"/>
      <c r="AZ529" s="163"/>
      <c r="BD529" s="160"/>
      <c r="BE529" s="161"/>
      <c r="BF529" s="28"/>
      <c r="BH529" s="190"/>
      <c r="BK529" s="162">
        <v>46318</v>
      </c>
      <c r="BL529" s="163">
        <v>0.02</v>
      </c>
      <c r="BP529" s="160">
        <v>46248</v>
      </c>
      <c r="BQ529" s="161">
        <v>0.36099999999999999</v>
      </c>
      <c r="BR529" s="28"/>
      <c r="BT529" s="190">
        <f t="shared" si="161"/>
        <v>-5.2999999999999992E-2</v>
      </c>
      <c r="BW529" s="162"/>
      <c r="BX529" s="163"/>
      <c r="CB529" s="160"/>
      <c r="CC529" s="161"/>
      <c r="CD529" s="28"/>
      <c r="CF529" s="190"/>
      <c r="CI529" s="76"/>
      <c r="CJ529" s="91"/>
      <c r="CL529" s="1"/>
      <c r="CM529" s="311"/>
      <c r="CR529" s="190"/>
      <c r="CU529" s="76"/>
      <c r="CV529" s="91"/>
      <c r="CX529" s="1"/>
      <c r="CY529" s="311"/>
      <c r="DD529" s="190"/>
      <c r="DG529" s="76"/>
      <c r="DH529" s="91"/>
      <c r="DJ529" s="1"/>
      <c r="DK529" s="311"/>
      <c r="DP529" s="190"/>
      <c r="DS529" s="76"/>
      <c r="DT529" s="91"/>
      <c r="DV529" s="1"/>
      <c r="DW529" s="311"/>
      <c r="EB529" s="190"/>
      <c r="EE529" s="76"/>
      <c r="EF529" s="91"/>
      <c r="EH529" s="1"/>
      <c r="EI529" s="311"/>
      <c r="EN529" s="190"/>
      <c r="EQ529" s="76"/>
      <c r="ER529" s="91"/>
      <c r="ET529" s="1"/>
      <c r="EU529" s="311"/>
      <c r="EZ529" s="190"/>
      <c r="FC529" s="76"/>
      <c r="FD529" s="91"/>
      <c r="FF529" s="1"/>
      <c r="FG529" s="311"/>
      <c r="FL529" s="190"/>
      <c r="FO529" s="76"/>
      <c r="FP529" s="91"/>
      <c r="FR529" s="1"/>
      <c r="FS529" s="311"/>
      <c r="FX529" s="190"/>
      <c r="GA529" s="76"/>
      <c r="GB529" s="91"/>
      <c r="GD529" s="1"/>
      <c r="GE529" s="311"/>
      <c r="GJ529" s="190"/>
      <c r="GM529" s="76"/>
      <c r="GN529" s="91"/>
      <c r="GP529" s="1"/>
      <c r="GQ529" s="311"/>
      <c r="GV529" s="190"/>
      <c r="GY529" s="76"/>
      <c r="GZ529" s="91"/>
      <c r="HB529" s="1"/>
      <c r="HC529" s="311"/>
      <c r="HH529" s="190"/>
      <c r="IL529" s="1"/>
      <c r="IX529" s="1"/>
    </row>
    <row r="530" spans="3:258" x14ac:dyDescent="0.6">
      <c r="C530" s="59"/>
      <c r="D530" s="269"/>
      <c r="E530" s="28"/>
      <c r="F530" s="57"/>
      <c r="G530" s="28"/>
      <c r="H530" s="152"/>
      <c r="I530" s="158"/>
      <c r="J530" s="28"/>
      <c r="L530" s="190"/>
      <c r="O530" s="59"/>
      <c r="P530" s="159"/>
      <c r="Q530" s="99"/>
      <c r="R530" s="57"/>
      <c r="S530" s="28"/>
      <c r="T530" s="152"/>
      <c r="U530" s="265"/>
      <c r="X530" s="190"/>
      <c r="AA530" s="162"/>
      <c r="AB530" s="163"/>
      <c r="AF530" s="160"/>
      <c r="AG530" s="266"/>
      <c r="AH530" s="28"/>
      <c r="AJ530" s="190"/>
      <c r="AM530" s="162"/>
      <c r="AN530" s="163"/>
      <c r="AO530" s="99"/>
      <c r="AR530" s="160"/>
      <c r="AS530" s="266"/>
      <c r="AT530" s="28"/>
      <c r="AV530" s="190"/>
      <c r="AY530" s="162"/>
      <c r="AZ530" s="163"/>
      <c r="BD530" s="160"/>
      <c r="BE530" s="161"/>
      <c r="BF530" s="28"/>
      <c r="BH530" s="190"/>
      <c r="BK530" s="162">
        <v>46321</v>
      </c>
      <c r="BL530" s="163">
        <v>3.1E-2</v>
      </c>
      <c r="BP530" s="160">
        <v>46251</v>
      </c>
      <c r="BQ530" s="161">
        <v>0.41199999999999998</v>
      </c>
      <c r="BR530" s="28"/>
      <c r="BT530" s="190">
        <f t="shared" si="161"/>
        <v>-0.17499999999999999</v>
      </c>
      <c r="BW530" s="162"/>
      <c r="BX530" s="163"/>
      <c r="CB530" s="160"/>
      <c r="CC530" s="161"/>
      <c r="CD530" s="28"/>
      <c r="CF530" s="190"/>
      <c r="CI530" s="76"/>
      <c r="CJ530" s="91"/>
      <c r="CL530" s="1"/>
      <c r="CM530" s="311"/>
      <c r="CR530" s="190"/>
      <c r="CU530" s="76"/>
      <c r="CV530" s="91"/>
      <c r="CX530" s="1"/>
      <c r="CY530" s="311"/>
      <c r="DD530" s="190"/>
      <c r="DG530" s="76"/>
      <c r="DH530" s="91"/>
      <c r="DJ530" s="1"/>
      <c r="DK530" s="311"/>
      <c r="DP530" s="190"/>
      <c r="DS530" s="76"/>
      <c r="DT530" s="91"/>
      <c r="DV530" s="1"/>
      <c r="DW530" s="311"/>
      <c r="EB530" s="190"/>
      <c r="EE530" s="76"/>
      <c r="EF530" s="91"/>
      <c r="EH530" s="1"/>
      <c r="EI530" s="311"/>
      <c r="EN530" s="190"/>
      <c r="EQ530" s="76"/>
      <c r="ER530" s="91"/>
      <c r="ET530" s="1"/>
      <c r="EU530" s="311"/>
      <c r="EZ530" s="190"/>
      <c r="FC530" s="76"/>
      <c r="FD530" s="91"/>
      <c r="FF530" s="1"/>
      <c r="FG530" s="311"/>
      <c r="FL530" s="190"/>
      <c r="FO530" s="76"/>
      <c r="FP530" s="91"/>
      <c r="FR530" s="1"/>
      <c r="FS530" s="311"/>
      <c r="FX530" s="190"/>
      <c r="GA530" s="76"/>
      <c r="GB530" s="91"/>
      <c r="GD530" s="1"/>
      <c r="GE530" s="311"/>
      <c r="GJ530" s="190"/>
      <c r="GM530" s="76"/>
      <c r="GN530" s="91"/>
      <c r="GP530" s="1"/>
      <c r="GQ530" s="311"/>
      <c r="GV530" s="190"/>
      <c r="GY530" s="76"/>
      <c r="GZ530" s="91"/>
      <c r="HB530" s="1"/>
      <c r="HC530" s="311"/>
      <c r="HH530" s="190"/>
      <c r="IL530" s="1"/>
      <c r="IX530" s="1"/>
    </row>
    <row r="531" spans="3:258" x14ac:dyDescent="0.6">
      <c r="C531" s="59"/>
      <c r="D531" s="269"/>
      <c r="E531" s="28"/>
      <c r="F531" s="57"/>
      <c r="G531" s="28"/>
      <c r="H531" s="152"/>
      <c r="I531" s="158"/>
      <c r="J531" s="28"/>
      <c r="L531" s="190"/>
      <c r="O531" s="59"/>
      <c r="P531" s="159"/>
      <c r="Q531" s="99"/>
      <c r="R531" s="57"/>
      <c r="S531" s="28"/>
      <c r="T531" s="152"/>
      <c r="U531" s="265"/>
      <c r="X531" s="190"/>
      <c r="AA531" s="162"/>
      <c r="AB531" s="163"/>
      <c r="AF531" s="160"/>
      <c r="AG531" s="266"/>
      <c r="AH531" s="28"/>
      <c r="AJ531" s="190"/>
      <c r="AM531" s="162"/>
      <c r="AN531" s="163"/>
      <c r="AO531" s="99"/>
      <c r="AR531" s="160"/>
      <c r="AS531" s="266"/>
      <c r="AT531" s="28"/>
      <c r="AV531" s="190"/>
      <c r="AY531" s="162"/>
      <c r="AZ531" s="163"/>
      <c r="BD531" s="160"/>
      <c r="BE531" s="161"/>
      <c r="BF531" s="28"/>
      <c r="BH531" s="190"/>
      <c r="BK531" s="162">
        <v>46322</v>
      </c>
      <c r="BL531" s="163">
        <v>3.3000000000000002E-2</v>
      </c>
      <c r="BP531" s="160">
        <v>46252</v>
      </c>
      <c r="BQ531" s="161">
        <v>0.158</v>
      </c>
      <c r="BR531" s="28"/>
      <c r="BT531" s="190">
        <f t="shared" si="161"/>
        <v>-0.05</v>
      </c>
      <c r="BW531" s="162"/>
      <c r="BX531" s="163"/>
      <c r="CB531" s="160"/>
      <c r="CC531" s="161"/>
      <c r="CD531" s="28"/>
      <c r="CF531" s="190"/>
      <c r="CI531" s="76"/>
      <c r="CJ531" s="91"/>
      <c r="CL531" s="1"/>
      <c r="CM531" s="311"/>
      <c r="CR531" s="190"/>
      <c r="CU531" s="76"/>
      <c r="CV531" s="91"/>
      <c r="CX531" s="1"/>
      <c r="CY531" s="311"/>
      <c r="DD531" s="190"/>
      <c r="DG531" s="76"/>
      <c r="DH531" s="91"/>
      <c r="DJ531" s="1"/>
      <c r="DK531" s="311"/>
      <c r="DP531" s="190"/>
      <c r="DS531" s="76"/>
      <c r="DT531" s="91"/>
      <c r="DV531" s="1"/>
      <c r="DW531" s="311"/>
      <c r="EB531" s="190"/>
      <c r="EE531" s="76"/>
      <c r="EF531" s="91"/>
      <c r="EH531" s="1"/>
      <c r="EI531" s="311"/>
      <c r="EN531" s="190"/>
      <c r="EQ531" s="76"/>
      <c r="ER531" s="91"/>
      <c r="ET531" s="1"/>
      <c r="EU531" s="311"/>
      <c r="EZ531" s="190"/>
      <c r="FC531" s="76"/>
      <c r="FD531" s="91"/>
      <c r="FF531" s="1"/>
      <c r="FG531" s="311"/>
      <c r="FL531" s="190"/>
      <c r="FO531" s="76"/>
      <c r="FP531" s="91"/>
      <c r="FR531" s="1"/>
      <c r="FS531" s="311"/>
      <c r="FX531" s="190"/>
      <c r="GA531" s="76"/>
      <c r="GB531" s="91"/>
      <c r="GD531" s="1"/>
      <c r="GE531" s="311"/>
      <c r="GJ531" s="190"/>
      <c r="GM531" s="76"/>
      <c r="GN531" s="91"/>
      <c r="GP531" s="1"/>
      <c r="GQ531" s="311"/>
      <c r="GV531" s="190"/>
      <c r="GY531" s="76"/>
      <c r="GZ531" s="91"/>
      <c r="HB531" s="1"/>
      <c r="HC531" s="311"/>
      <c r="HH531" s="190"/>
      <c r="IL531" s="1"/>
      <c r="IX531" s="1"/>
    </row>
    <row r="532" spans="3:258" x14ac:dyDescent="0.6">
      <c r="C532" s="59"/>
      <c r="D532" s="269"/>
      <c r="E532" s="28"/>
      <c r="F532" s="57"/>
      <c r="G532" s="28"/>
      <c r="H532" s="152"/>
      <c r="I532" s="158"/>
      <c r="J532" s="28"/>
      <c r="L532" s="190"/>
      <c r="O532" s="59"/>
      <c r="P532" s="159"/>
      <c r="Q532" s="99"/>
      <c r="R532" s="57"/>
      <c r="S532" s="28"/>
      <c r="T532" s="152"/>
      <c r="U532" s="265"/>
      <c r="X532" s="190"/>
      <c r="AA532" s="162"/>
      <c r="AB532" s="163"/>
      <c r="AF532" s="160"/>
      <c r="AG532" s="266"/>
      <c r="AH532" s="28"/>
      <c r="AJ532" s="190"/>
      <c r="AM532" s="162"/>
      <c r="AN532" s="163"/>
      <c r="AO532" s="99"/>
      <c r="AR532" s="160"/>
      <c r="AS532" s="266"/>
      <c r="AT532" s="28"/>
      <c r="AV532" s="190"/>
      <c r="AY532" s="162"/>
      <c r="AZ532" s="163"/>
      <c r="BD532" s="160"/>
      <c r="BE532" s="161"/>
      <c r="BF532" s="28"/>
      <c r="BH532" s="190"/>
      <c r="BK532" s="162">
        <v>46323</v>
      </c>
      <c r="BL532" s="163">
        <v>1.9E-2</v>
      </c>
      <c r="BP532" s="160">
        <v>46253</v>
      </c>
      <c r="BQ532" s="161">
        <v>0.28899999999999998</v>
      </c>
      <c r="BR532" s="28"/>
      <c r="BT532" s="190">
        <f t="shared" si="161"/>
        <v>-8.5999999999999965E-2</v>
      </c>
      <c r="BW532" s="162"/>
      <c r="BX532" s="163"/>
      <c r="CB532" s="160"/>
      <c r="CC532" s="161"/>
      <c r="CD532" s="28"/>
      <c r="CF532" s="190"/>
      <c r="CI532" s="76"/>
      <c r="CJ532" s="91"/>
      <c r="CL532" s="1"/>
      <c r="CM532" s="311"/>
      <c r="CR532" s="190"/>
      <c r="CU532" s="76"/>
      <c r="CV532" s="91"/>
      <c r="CX532" s="1"/>
      <c r="CY532" s="311"/>
      <c r="DD532" s="190"/>
      <c r="DG532" s="76"/>
      <c r="DH532" s="91"/>
      <c r="DJ532" s="1"/>
      <c r="DK532" s="311"/>
      <c r="DP532" s="190"/>
      <c r="DS532" s="76"/>
      <c r="DT532" s="91"/>
      <c r="DV532" s="1"/>
      <c r="DW532" s="311"/>
      <c r="EB532" s="190"/>
      <c r="EE532" s="76"/>
      <c r="EF532" s="91"/>
      <c r="EH532" s="1"/>
      <c r="EI532" s="311"/>
      <c r="EN532" s="190"/>
      <c r="EQ532" s="76"/>
      <c r="ER532" s="91"/>
      <c r="ET532" s="1"/>
      <c r="EU532" s="311"/>
      <c r="EZ532" s="190"/>
      <c r="FC532" s="76"/>
      <c r="FD532" s="91"/>
      <c r="FF532" s="1"/>
      <c r="FG532" s="311"/>
      <c r="FL532" s="190"/>
      <c r="FO532" s="76"/>
      <c r="FP532" s="91"/>
      <c r="FR532" s="1"/>
      <c r="FS532" s="311"/>
      <c r="FX532" s="190"/>
      <c r="GA532" s="76"/>
      <c r="GB532" s="91"/>
      <c r="GD532" s="1"/>
      <c r="GE532" s="311"/>
      <c r="GJ532" s="190"/>
      <c r="GM532" s="76"/>
      <c r="GN532" s="91"/>
      <c r="GP532" s="1"/>
      <c r="GQ532" s="311"/>
      <c r="GV532" s="190"/>
      <c r="GY532" s="76"/>
      <c r="GZ532" s="91"/>
      <c r="HB532" s="1"/>
      <c r="HC532" s="311"/>
      <c r="HH532" s="190"/>
      <c r="IL532" s="1"/>
      <c r="IX532" s="1"/>
    </row>
    <row r="533" spans="3:258" x14ac:dyDescent="0.6">
      <c r="C533" s="59"/>
      <c r="D533" s="269"/>
      <c r="E533" s="28"/>
      <c r="F533" s="57"/>
      <c r="G533" s="28"/>
      <c r="H533" s="152"/>
      <c r="I533" s="158"/>
      <c r="J533" s="28"/>
      <c r="L533" s="190"/>
      <c r="O533" s="59"/>
      <c r="P533" s="159"/>
      <c r="Q533" s="99"/>
      <c r="R533" s="57"/>
      <c r="S533" s="28"/>
      <c r="T533" s="152"/>
      <c r="U533" s="265"/>
      <c r="X533" s="190"/>
      <c r="AA533" s="162"/>
      <c r="AB533" s="163"/>
      <c r="AF533" s="160"/>
      <c r="AG533" s="266"/>
      <c r="AH533" s="28"/>
      <c r="AJ533" s="190"/>
      <c r="AM533" s="162"/>
      <c r="AN533" s="163"/>
      <c r="AO533" s="99"/>
      <c r="AR533" s="160"/>
      <c r="AS533" s="266"/>
      <c r="AT533" s="28"/>
      <c r="AV533" s="190"/>
      <c r="AY533" s="162"/>
      <c r="AZ533" s="163"/>
      <c r="BD533" s="160"/>
      <c r="BE533" s="161"/>
      <c r="BF533" s="28"/>
      <c r="BH533" s="190"/>
      <c r="BK533" s="162">
        <v>46324</v>
      </c>
      <c r="BL533" s="163">
        <v>8.0000000000000002E-3</v>
      </c>
      <c r="BP533" s="160">
        <v>46254</v>
      </c>
      <c r="BQ533" s="161">
        <v>0.40600000000000003</v>
      </c>
      <c r="BR533" s="28"/>
      <c r="BT533" s="190">
        <f t="shared" si="161"/>
        <v>-0.12400000000000005</v>
      </c>
      <c r="BW533" s="162"/>
      <c r="BX533" s="163"/>
      <c r="CB533" s="160"/>
      <c r="CC533" s="161"/>
      <c r="CD533" s="28"/>
      <c r="CF533" s="190"/>
      <c r="CI533" s="76"/>
      <c r="CJ533" s="91"/>
      <c r="CL533" s="1"/>
      <c r="CM533" s="311"/>
      <c r="CR533" s="190"/>
      <c r="CU533" s="76"/>
      <c r="CV533" s="91"/>
      <c r="CX533" s="1"/>
      <c r="CY533" s="311"/>
      <c r="DD533" s="190"/>
      <c r="DG533" s="76"/>
      <c r="DH533" s="91"/>
      <c r="DJ533" s="1"/>
      <c r="DK533" s="311"/>
      <c r="DP533" s="190"/>
      <c r="DS533" s="76"/>
      <c r="DT533" s="91"/>
      <c r="DV533" s="1"/>
      <c r="DW533" s="311"/>
      <c r="EB533" s="190"/>
      <c r="EE533" s="76"/>
      <c r="EF533" s="91"/>
      <c r="EH533" s="1"/>
      <c r="EI533" s="311"/>
      <c r="EN533" s="190"/>
      <c r="EQ533" s="76"/>
      <c r="ER533" s="91"/>
      <c r="ET533" s="1"/>
      <c r="EU533" s="311"/>
      <c r="EZ533" s="190"/>
      <c r="FC533" s="76"/>
      <c r="FD533" s="91"/>
      <c r="FF533" s="1"/>
      <c r="FG533" s="311"/>
      <c r="FL533" s="190"/>
      <c r="FO533" s="76"/>
      <c r="FP533" s="91"/>
      <c r="FR533" s="1"/>
      <c r="FS533" s="311"/>
      <c r="FX533" s="190"/>
      <c r="GA533" s="76"/>
      <c r="GB533" s="91"/>
      <c r="GD533" s="1"/>
      <c r="GE533" s="311"/>
      <c r="GJ533" s="190"/>
      <c r="GM533" s="76"/>
      <c r="GN533" s="91"/>
      <c r="GP533" s="1"/>
      <c r="GQ533" s="311"/>
      <c r="GV533" s="190"/>
      <c r="GY533" s="76"/>
      <c r="GZ533" s="91"/>
      <c r="HB533" s="1"/>
      <c r="HC533" s="311"/>
      <c r="HH533" s="190"/>
      <c r="IL533" s="1"/>
      <c r="IX533" s="1"/>
    </row>
    <row r="534" spans="3:258" x14ac:dyDescent="0.6">
      <c r="C534" s="59"/>
      <c r="D534" s="269"/>
      <c r="E534" s="28"/>
      <c r="F534" s="57"/>
      <c r="G534" s="28"/>
      <c r="H534" s="152"/>
      <c r="I534" s="158"/>
      <c r="J534" s="28"/>
      <c r="L534" s="190"/>
      <c r="O534" s="59"/>
      <c r="P534" s="159"/>
      <c r="Q534" s="99"/>
      <c r="R534" s="57"/>
      <c r="S534" s="28"/>
      <c r="T534" s="152"/>
      <c r="U534" s="265"/>
      <c r="X534" s="190"/>
      <c r="AA534" s="162"/>
      <c r="AB534" s="163"/>
      <c r="AF534" s="160"/>
      <c r="AG534" s="266"/>
      <c r="AH534" s="28"/>
      <c r="AJ534" s="190"/>
      <c r="AM534" s="162"/>
      <c r="AN534" s="163"/>
      <c r="AO534" s="99"/>
      <c r="AR534" s="160"/>
      <c r="AS534" s="266"/>
      <c r="AT534" s="28"/>
      <c r="AV534" s="190"/>
      <c r="AY534" s="162"/>
      <c r="AZ534" s="163"/>
      <c r="BD534" s="160"/>
      <c r="BE534" s="161"/>
      <c r="BF534" s="28"/>
      <c r="BH534" s="190"/>
      <c r="BK534" s="162">
        <v>46325</v>
      </c>
      <c r="BL534" s="163">
        <v>0.224</v>
      </c>
      <c r="BP534" s="160">
        <v>46255</v>
      </c>
      <c r="BQ534" s="161">
        <v>0.1</v>
      </c>
      <c r="BR534" s="28"/>
      <c r="BT534" s="190">
        <f t="shared" si="161"/>
        <v>-4.9000000000000009E-2</v>
      </c>
      <c r="BW534" s="162"/>
      <c r="BX534" s="163"/>
      <c r="CB534" s="160"/>
      <c r="CC534" s="161"/>
      <c r="CD534" s="28"/>
      <c r="CF534" s="190"/>
      <c r="CI534" s="76"/>
      <c r="CJ534" s="91"/>
      <c r="CL534" s="1"/>
      <c r="CM534" s="311"/>
      <c r="CR534" s="190"/>
      <c r="CU534" s="76"/>
      <c r="CV534" s="91"/>
      <c r="CX534" s="1"/>
      <c r="CY534" s="311"/>
      <c r="DD534" s="190"/>
      <c r="DG534" s="76"/>
      <c r="DH534" s="91"/>
      <c r="DJ534" s="1"/>
      <c r="DK534" s="311"/>
      <c r="DP534" s="190"/>
      <c r="DS534" s="76"/>
      <c r="DT534" s="91"/>
      <c r="DV534" s="1"/>
      <c r="DW534" s="311"/>
      <c r="EB534" s="190"/>
      <c r="EE534" s="76"/>
      <c r="EF534" s="91"/>
      <c r="EH534" s="1"/>
      <c r="EI534" s="311"/>
      <c r="EN534" s="190"/>
      <c r="EQ534" s="76"/>
      <c r="ER534" s="91"/>
      <c r="ET534" s="1"/>
      <c r="EU534" s="311"/>
      <c r="EZ534" s="190"/>
      <c r="FC534" s="76"/>
      <c r="FD534" s="91"/>
      <c r="FF534" s="1"/>
      <c r="FG534" s="311"/>
      <c r="FL534" s="190"/>
      <c r="FO534" s="76"/>
      <c r="FP534" s="91"/>
      <c r="FR534" s="1"/>
      <c r="FS534" s="311"/>
      <c r="FX534" s="190"/>
      <c r="GA534" s="76"/>
      <c r="GB534" s="91"/>
      <c r="GD534" s="1"/>
      <c r="GE534" s="311"/>
      <c r="GJ534" s="190"/>
      <c r="GM534" s="76"/>
      <c r="GN534" s="91"/>
      <c r="GP534" s="1"/>
      <c r="GQ534" s="311"/>
      <c r="GV534" s="190"/>
      <c r="GY534" s="76"/>
      <c r="GZ534" s="91"/>
      <c r="HB534" s="1"/>
      <c r="HC534" s="311"/>
      <c r="HH534" s="190"/>
      <c r="IL534" s="1"/>
      <c r="IX534" s="1"/>
    </row>
    <row r="535" spans="3:258" x14ac:dyDescent="0.6">
      <c r="C535" s="59"/>
      <c r="D535" s="269"/>
      <c r="E535" s="28"/>
      <c r="F535" s="57"/>
      <c r="G535" s="28"/>
      <c r="H535" s="152"/>
      <c r="I535" s="158"/>
      <c r="J535" s="28"/>
      <c r="L535" s="190"/>
      <c r="O535" s="59"/>
      <c r="P535" s="159"/>
      <c r="Q535" s="99"/>
      <c r="R535" s="57"/>
      <c r="S535" s="28"/>
      <c r="T535" s="152"/>
      <c r="U535" s="265"/>
      <c r="X535" s="190"/>
      <c r="AA535" s="162"/>
      <c r="AB535" s="163"/>
      <c r="AF535" s="160"/>
      <c r="AG535" s="266"/>
      <c r="AH535" s="28"/>
      <c r="AJ535" s="190"/>
      <c r="AM535" s="162"/>
      <c r="AN535" s="163"/>
      <c r="AO535" s="99"/>
      <c r="AR535" s="160"/>
      <c r="AS535" s="266"/>
      <c r="AT535" s="28"/>
      <c r="AV535" s="190"/>
      <c r="AY535" s="162"/>
      <c r="AZ535" s="163"/>
      <c r="BD535" s="160"/>
      <c r="BE535" s="161"/>
      <c r="BF535" s="28"/>
      <c r="BH535" s="190"/>
      <c r="BK535" s="162">
        <v>46328</v>
      </c>
      <c r="BL535" s="163">
        <v>0.11899999999999999</v>
      </c>
      <c r="BP535" s="160">
        <v>46258</v>
      </c>
      <c r="BQ535" s="161">
        <v>0.245</v>
      </c>
      <c r="BR535" s="28"/>
      <c r="BT535" s="190">
        <f t="shared" si="161"/>
        <v>-7.2000000000000008E-2</v>
      </c>
      <c r="BW535" s="162"/>
      <c r="BX535" s="163"/>
      <c r="CB535" s="160"/>
      <c r="CC535" s="161"/>
      <c r="CD535" s="28"/>
      <c r="CF535" s="190"/>
      <c r="CI535" s="76"/>
      <c r="CJ535" s="91"/>
      <c r="CL535" s="1"/>
      <c r="CM535" s="311"/>
      <c r="CR535" s="190"/>
      <c r="CU535" s="76"/>
      <c r="CV535" s="91"/>
      <c r="CX535" s="1"/>
      <c r="CY535" s="311"/>
      <c r="DD535" s="190"/>
      <c r="DG535" s="76"/>
      <c r="DH535" s="91"/>
      <c r="DJ535" s="1"/>
      <c r="DK535" s="311"/>
      <c r="DP535" s="190"/>
      <c r="DS535" s="76"/>
      <c r="DT535" s="91"/>
      <c r="DV535" s="1"/>
      <c r="DW535" s="311"/>
      <c r="EB535" s="190"/>
      <c r="EE535" s="76"/>
      <c r="EF535" s="91"/>
      <c r="EH535" s="1"/>
      <c r="EI535" s="311"/>
      <c r="EN535" s="190"/>
      <c r="EQ535" s="76"/>
      <c r="ER535" s="91"/>
      <c r="ET535" s="1"/>
      <c r="EU535" s="311"/>
      <c r="EZ535" s="190"/>
      <c r="FC535" s="76"/>
      <c r="FD535" s="91"/>
      <c r="FF535" s="1"/>
      <c r="FG535" s="311"/>
      <c r="FL535" s="190"/>
      <c r="FO535" s="76"/>
      <c r="FP535" s="91"/>
      <c r="FR535" s="1"/>
      <c r="FS535" s="311"/>
      <c r="FX535" s="190"/>
      <c r="GA535" s="76"/>
      <c r="GB535" s="91"/>
      <c r="GD535" s="1"/>
      <c r="GE535" s="311"/>
      <c r="GJ535" s="190"/>
      <c r="GM535" s="76"/>
      <c r="GN535" s="91"/>
      <c r="GP535" s="1"/>
      <c r="GQ535" s="311"/>
      <c r="GV535" s="190"/>
      <c r="GY535" s="76"/>
      <c r="GZ535" s="91"/>
      <c r="HB535" s="1"/>
      <c r="HC535" s="311"/>
      <c r="HH535" s="190"/>
      <c r="IL535" s="1"/>
      <c r="IX535" s="1"/>
    </row>
    <row r="536" spans="3:258" x14ac:dyDescent="0.6">
      <c r="C536" s="59"/>
      <c r="D536" s="269"/>
      <c r="E536" s="28"/>
      <c r="F536" s="57"/>
      <c r="G536" s="28"/>
      <c r="H536" s="152"/>
      <c r="I536" s="158"/>
      <c r="J536" s="28"/>
      <c r="L536" s="190"/>
      <c r="O536" s="59"/>
      <c r="P536" s="159"/>
      <c r="Q536" s="99"/>
      <c r="R536" s="57"/>
      <c r="S536" s="28"/>
      <c r="T536" s="152"/>
      <c r="U536" s="265"/>
      <c r="X536" s="190"/>
      <c r="AA536" s="162"/>
      <c r="AB536" s="163"/>
      <c r="AF536" s="160"/>
      <c r="AG536" s="266"/>
      <c r="AH536" s="28"/>
      <c r="AJ536" s="190"/>
      <c r="AM536" s="162"/>
      <c r="AN536" s="163"/>
      <c r="AO536" s="99"/>
      <c r="AR536" s="160"/>
      <c r="AS536" s="266"/>
      <c r="AT536" s="28"/>
      <c r="AV536" s="190"/>
      <c r="AY536" s="162"/>
      <c r="AZ536" s="163"/>
      <c r="BD536" s="160"/>
      <c r="BE536" s="161"/>
      <c r="BF536" s="28"/>
      <c r="BH536" s="190"/>
      <c r="BK536" s="162">
        <v>46329</v>
      </c>
      <c r="BL536" s="163">
        <v>1.2E-2</v>
      </c>
      <c r="BP536" s="160">
        <v>46259</v>
      </c>
      <c r="BQ536" s="161">
        <v>7.0999999999999994E-2</v>
      </c>
      <c r="BR536" s="28"/>
      <c r="BT536" s="190">
        <f t="shared" si="161"/>
        <v>-2.3999999999999994E-2</v>
      </c>
      <c r="BW536" s="162"/>
      <c r="BX536" s="163"/>
      <c r="CB536" s="160"/>
      <c r="CC536" s="161"/>
      <c r="CD536" s="28"/>
      <c r="CF536" s="190"/>
      <c r="CI536" s="76"/>
      <c r="CJ536" s="91"/>
      <c r="CL536" s="1"/>
      <c r="CM536" s="311"/>
      <c r="CR536" s="190"/>
      <c r="CU536" s="76"/>
      <c r="CV536" s="91"/>
      <c r="CX536" s="1"/>
      <c r="CY536" s="311"/>
      <c r="DD536" s="190"/>
      <c r="DG536" s="76"/>
      <c r="DH536" s="91"/>
      <c r="DJ536" s="1"/>
      <c r="DK536" s="311"/>
      <c r="DP536" s="190"/>
      <c r="DS536" s="76"/>
      <c r="DT536" s="91"/>
      <c r="DV536" s="1"/>
      <c r="DW536" s="311"/>
      <c r="EB536" s="190"/>
      <c r="EE536" s="76"/>
      <c r="EF536" s="91"/>
      <c r="EH536" s="1"/>
      <c r="EI536" s="311"/>
      <c r="EN536" s="190"/>
      <c r="EQ536" s="76"/>
      <c r="ER536" s="91"/>
      <c r="ET536" s="1"/>
      <c r="EU536" s="311"/>
      <c r="EZ536" s="190"/>
      <c r="FC536" s="76"/>
      <c r="FD536" s="91"/>
      <c r="FF536" s="1"/>
      <c r="FG536" s="311"/>
      <c r="FL536" s="190"/>
      <c r="FO536" s="76"/>
      <c r="FP536" s="91"/>
      <c r="FR536" s="1"/>
      <c r="FS536" s="311"/>
      <c r="FX536" s="190"/>
      <c r="GA536" s="76"/>
      <c r="GB536" s="91"/>
      <c r="GD536" s="1"/>
      <c r="GE536" s="311"/>
      <c r="GJ536" s="190"/>
      <c r="GM536" s="76"/>
      <c r="GN536" s="91"/>
      <c r="GP536" s="1"/>
      <c r="GQ536" s="311"/>
      <c r="GV536" s="190"/>
      <c r="GY536" s="76"/>
      <c r="GZ536" s="91"/>
      <c r="HB536" s="1"/>
      <c r="HC536" s="311"/>
      <c r="HH536" s="190"/>
      <c r="IL536" s="1"/>
      <c r="IX536" s="1"/>
    </row>
    <row r="537" spans="3:258" x14ac:dyDescent="0.6">
      <c r="C537" s="59"/>
      <c r="D537" s="269"/>
      <c r="E537" s="28"/>
      <c r="F537" s="57"/>
      <c r="G537" s="28"/>
      <c r="H537" s="152"/>
      <c r="I537" s="158"/>
      <c r="J537" s="28"/>
      <c r="L537" s="190"/>
      <c r="O537" s="59"/>
      <c r="P537" s="159"/>
      <c r="Q537" s="99"/>
      <c r="R537" s="57"/>
      <c r="S537" s="28"/>
      <c r="T537" s="152"/>
      <c r="U537" s="265"/>
      <c r="X537" s="190"/>
      <c r="AA537" s="162"/>
      <c r="AB537" s="163"/>
      <c r="AF537" s="160"/>
      <c r="AG537" s="266"/>
      <c r="AH537" s="28"/>
      <c r="AJ537" s="190"/>
      <c r="AM537" s="162"/>
      <c r="AN537" s="163"/>
      <c r="AO537" s="99"/>
      <c r="AR537" s="160"/>
      <c r="AS537" s="266"/>
      <c r="AT537" s="28"/>
      <c r="AV537" s="190"/>
      <c r="AY537" s="162"/>
      <c r="AZ537" s="163"/>
      <c r="BD537" s="160"/>
      <c r="BE537" s="161"/>
      <c r="BF537" s="28"/>
      <c r="BH537" s="190"/>
      <c r="BK537" s="162">
        <v>46330</v>
      </c>
      <c r="BL537" s="163">
        <v>2.7E-2</v>
      </c>
      <c r="BP537" s="160">
        <v>46260</v>
      </c>
      <c r="BQ537" s="161">
        <v>5.2999999999999999E-2</v>
      </c>
      <c r="BR537" s="28"/>
      <c r="BT537" s="190">
        <f t="shared" si="161"/>
        <v>-1.7999999999999995E-2</v>
      </c>
      <c r="BW537" s="162"/>
      <c r="BX537" s="163"/>
      <c r="CB537" s="160"/>
      <c r="CC537" s="161"/>
      <c r="CD537" s="28"/>
      <c r="CF537" s="190"/>
      <c r="CI537" s="76"/>
      <c r="CJ537" s="91"/>
      <c r="CL537" s="1"/>
      <c r="CM537" s="311"/>
      <c r="CR537" s="190"/>
      <c r="CU537" s="76"/>
      <c r="CV537" s="91"/>
      <c r="CX537" s="1"/>
      <c r="CY537" s="311"/>
      <c r="DD537" s="190"/>
      <c r="DG537" s="76"/>
      <c r="DH537" s="91"/>
      <c r="DJ537" s="1"/>
      <c r="DK537" s="311"/>
      <c r="DP537" s="190"/>
      <c r="DS537" s="76"/>
      <c r="DT537" s="91"/>
      <c r="DV537" s="1"/>
      <c r="DW537" s="311"/>
      <c r="EB537" s="190"/>
      <c r="EE537" s="76"/>
      <c r="EF537" s="91"/>
      <c r="EH537" s="1"/>
      <c r="EI537" s="311"/>
      <c r="EN537" s="190"/>
      <c r="EQ537" s="76"/>
      <c r="ER537" s="91"/>
      <c r="ET537" s="1"/>
      <c r="EU537" s="311"/>
      <c r="EZ537" s="190"/>
      <c r="FC537" s="76"/>
      <c r="FD537" s="91"/>
      <c r="FF537" s="1"/>
      <c r="FG537" s="311"/>
      <c r="FL537" s="190"/>
      <c r="FO537" s="76"/>
      <c r="FP537" s="91"/>
      <c r="FR537" s="1"/>
      <c r="FS537" s="311"/>
      <c r="FX537" s="190"/>
      <c r="GA537" s="76"/>
      <c r="GB537" s="91"/>
      <c r="GD537" s="1"/>
      <c r="GE537" s="311"/>
      <c r="GJ537" s="190"/>
      <c r="GM537" s="76"/>
      <c r="GN537" s="91"/>
      <c r="GP537" s="1"/>
      <c r="GQ537" s="311"/>
      <c r="GV537" s="190"/>
      <c r="GY537" s="76"/>
      <c r="GZ537" s="91"/>
      <c r="HB537" s="1"/>
      <c r="HC537" s="311"/>
      <c r="HH537" s="190"/>
      <c r="IL537" s="1"/>
      <c r="IX537" s="1"/>
    </row>
    <row r="538" spans="3:258" x14ac:dyDescent="0.6">
      <c r="C538" s="59"/>
      <c r="D538" s="269"/>
      <c r="E538" s="28"/>
      <c r="F538" s="57"/>
      <c r="G538" s="28"/>
      <c r="H538" s="152"/>
      <c r="I538" s="158"/>
      <c r="J538" s="28"/>
      <c r="L538" s="190"/>
      <c r="O538" s="59"/>
      <c r="P538" s="159"/>
      <c r="Q538" s="99"/>
      <c r="R538" s="57"/>
      <c r="S538" s="28"/>
      <c r="T538" s="152"/>
      <c r="U538" s="265"/>
      <c r="X538" s="190"/>
      <c r="AA538" s="162"/>
      <c r="AB538" s="163"/>
      <c r="AF538" s="160"/>
      <c r="AG538" s="266"/>
      <c r="AH538" s="28"/>
      <c r="AJ538" s="190"/>
      <c r="AM538" s="162"/>
      <c r="AN538" s="163"/>
      <c r="AO538" s="99"/>
      <c r="AR538" s="160"/>
      <c r="AS538" s="266"/>
      <c r="AT538" s="28"/>
      <c r="AV538" s="190"/>
      <c r="AY538" s="162"/>
      <c r="AZ538" s="163"/>
      <c r="BD538" s="160"/>
      <c r="BE538" s="161"/>
      <c r="BF538" s="28"/>
      <c r="BH538" s="190"/>
      <c r="BK538" s="162">
        <v>46331</v>
      </c>
      <c r="BL538" s="163">
        <v>2.3E-2</v>
      </c>
      <c r="BP538" s="160">
        <v>46261</v>
      </c>
      <c r="BQ538" s="161">
        <v>0.17499999999999999</v>
      </c>
      <c r="BR538" s="28"/>
      <c r="BT538" s="190">
        <f t="shared" si="161"/>
        <v>-4.7999999999999987E-2</v>
      </c>
      <c r="BW538" s="162"/>
      <c r="BX538" s="163"/>
      <c r="CB538" s="160"/>
      <c r="CC538" s="161"/>
      <c r="CD538" s="28"/>
      <c r="CF538" s="190"/>
      <c r="CI538" s="76"/>
      <c r="CJ538" s="91"/>
      <c r="CL538" s="1"/>
      <c r="CM538" s="311"/>
      <c r="CR538" s="190"/>
      <c r="CU538" s="76"/>
      <c r="CV538" s="91"/>
      <c r="CX538" s="1"/>
      <c r="CY538" s="311"/>
      <c r="DD538" s="190"/>
      <c r="DG538" s="76"/>
      <c r="DH538" s="91"/>
      <c r="DJ538" s="1"/>
      <c r="DK538" s="311"/>
      <c r="DP538" s="190"/>
      <c r="DS538" s="76"/>
      <c r="DT538" s="91"/>
      <c r="DV538" s="1"/>
      <c r="DW538" s="311"/>
      <c r="EB538" s="190"/>
      <c r="EE538" s="76"/>
      <c r="EF538" s="91"/>
      <c r="EH538" s="1"/>
      <c r="EI538" s="311"/>
      <c r="EN538" s="190"/>
      <c r="EQ538" s="76"/>
      <c r="ER538" s="91"/>
      <c r="ET538" s="1"/>
      <c r="EU538" s="311"/>
      <c r="EZ538" s="190"/>
      <c r="FC538" s="76"/>
      <c r="FD538" s="91"/>
      <c r="FF538" s="1"/>
      <c r="FG538" s="311"/>
      <c r="FL538" s="190"/>
      <c r="FO538" s="76"/>
      <c r="FP538" s="91"/>
      <c r="FR538" s="1"/>
      <c r="FS538" s="311"/>
      <c r="FX538" s="190"/>
      <c r="GA538" s="76"/>
      <c r="GB538" s="91"/>
      <c r="GD538" s="1"/>
      <c r="GE538" s="311"/>
      <c r="GJ538" s="190"/>
      <c r="GM538" s="76"/>
      <c r="GN538" s="91"/>
      <c r="GP538" s="1"/>
      <c r="GQ538" s="311"/>
      <c r="GV538" s="190"/>
      <c r="GY538" s="76"/>
      <c r="GZ538" s="91"/>
      <c r="HB538" s="1"/>
      <c r="HC538" s="311"/>
      <c r="HH538" s="190"/>
      <c r="IL538" s="1"/>
      <c r="IX538" s="1"/>
    </row>
    <row r="539" spans="3:258" x14ac:dyDescent="0.6">
      <c r="C539" s="59"/>
      <c r="D539" s="269"/>
      <c r="E539" s="28"/>
      <c r="F539" s="57"/>
      <c r="G539" s="28"/>
      <c r="H539" s="152"/>
      <c r="I539" s="158"/>
      <c r="J539" s="28"/>
      <c r="L539" s="190"/>
      <c r="O539" s="59"/>
      <c r="P539" s="159"/>
      <c r="Q539" s="99"/>
      <c r="R539" s="57"/>
      <c r="S539" s="28"/>
      <c r="T539" s="152"/>
      <c r="U539" s="265"/>
      <c r="X539" s="190"/>
      <c r="AA539" s="162"/>
      <c r="AB539" s="163"/>
      <c r="AF539" s="160"/>
      <c r="AG539" s="266"/>
      <c r="AH539" s="28"/>
      <c r="AJ539" s="190"/>
      <c r="AM539" s="162"/>
      <c r="AN539" s="163"/>
      <c r="AO539" s="99"/>
      <c r="AR539" s="160"/>
      <c r="AS539" s="266"/>
      <c r="AT539" s="28"/>
      <c r="AV539" s="190"/>
      <c r="AY539" s="162"/>
      <c r="AZ539" s="163"/>
      <c r="BD539" s="160"/>
      <c r="BE539" s="161"/>
      <c r="BF539" s="28"/>
      <c r="BH539" s="190"/>
      <c r="BK539" s="162">
        <v>46332</v>
      </c>
      <c r="BL539" s="163">
        <v>0.34599999999999997</v>
      </c>
      <c r="BP539" s="160">
        <v>46262</v>
      </c>
      <c r="BQ539" s="161">
        <v>0.13800000000000001</v>
      </c>
      <c r="BR539" s="28"/>
      <c r="BT539" s="190">
        <f t="shared" si="161"/>
        <v>-3.4000000000000016E-2</v>
      </c>
      <c r="BW539" s="162"/>
      <c r="BX539" s="163"/>
      <c r="CB539" s="160"/>
      <c r="CC539" s="161"/>
      <c r="CD539" s="28"/>
      <c r="CF539" s="190"/>
      <c r="CI539" s="76"/>
      <c r="CJ539" s="91"/>
      <c r="CL539" s="1"/>
      <c r="CM539" s="311"/>
      <c r="CR539" s="190"/>
      <c r="CU539" s="76"/>
      <c r="CV539" s="91"/>
      <c r="CX539" s="1"/>
      <c r="CY539" s="311"/>
      <c r="DD539" s="190"/>
      <c r="DG539" s="76"/>
      <c r="DH539" s="91"/>
      <c r="DJ539" s="1"/>
      <c r="DK539" s="311"/>
      <c r="DP539" s="190"/>
      <c r="DS539" s="76"/>
      <c r="DT539" s="91"/>
      <c r="DV539" s="1"/>
      <c r="DW539" s="311"/>
      <c r="EB539" s="190"/>
      <c r="EE539" s="76"/>
      <c r="EF539" s="91"/>
      <c r="EH539" s="1"/>
      <c r="EI539" s="311"/>
      <c r="EN539" s="190"/>
      <c r="EQ539" s="76"/>
      <c r="ER539" s="91"/>
      <c r="ET539" s="1"/>
      <c r="EU539" s="311"/>
      <c r="EZ539" s="190"/>
      <c r="FC539" s="76"/>
      <c r="FD539" s="91"/>
      <c r="FF539" s="1"/>
      <c r="FG539" s="311"/>
      <c r="FL539" s="190"/>
      <c r="FO539" s="76"/>
      <c r="FP539" s="91"/>
      <c r="FR539" s="1"/>
      <c r="FS539" s="311"/>
      <c r="FX539" s="190"/>
      <c r="GA539" s="76"/>
      <c r="GB539" s="91"/>
      <c r="GD539" s="1"/>
      <c r="GE539" s="311"/>
      <c r="GJ539" s="190"/>
      <c r="GM539" s="76"/>
      <c r="GN539" s="91"/>
      <c r="GP539" s="1"/>
      <c r="GQ539" s="311"/>
      <c r="GV539" s="190"/>
      <c r="GY539" s="76"/>
      <c r="GZ539" s="91"/>
      <c r="HB539" s="1"/>
      <c r="HC539" s="311"/>
      <c r="HH539" s="190"/>
      <c r="IL539" s="1"/>
      <c r="IX539" s="1"/>
    </row>
    <row r="540" spans="3:258" x14ac:dyDescent="0.6">
      <c r="C540" s="59"/>
      <c r="D540" s="269"/>
      <c r="E540" s="28"/>
      <c r="F540" s="57"/>
      <c r="G540" s="28"/>
      <c r="H540" s="152"/>
      <c r="I540" s="158"/>
      <c r="J540" s="28"/>
      <c r="L540" s="190"/>
      <c r="O540" s="59"/>
      <c r="P540" s="159"/>
      <c r="Q540" s="99"/>
      <c r="R540" s="57"/>
      <c r="S540" s="28"/>
      <c r="T540" s="152"/>
      <c r="U540" s="265"/>
      <c r="X540" s="190"/>
      <c r="AA540" s="162"/>
      <c r="AB540" s="163"/>
      <c r="AF540" s="160"/>
      <c r="AG540" s="266"/>
      <c r="AH540" s="28"/>
      <c r="AJ540" s="190"/>
      <c r="AM540" s="162"/>
      <c r="AN540" s="163"/>
      <c r="AO540" s="99"/>
      <c r="AR540" s="160"/>
      <c r="AS540" s="266"/>
      <c r="AT540" s="28"/>
      <c r="AV540" s="190"/>
      <c r="AY540" s="162"/>
      <c r="AZ540" s="163"/>
      <c r="BD540" s="160"/>
      <c r="BE540" s="161"/>
      <c r="BF540" s="28"/>
      <c r="BH540" s="190"/>
      <c r="BK540" s="162">
        <v>46335</v>
      </c>
      <c r="BL540" s="163">
        <v>0.251</v>
      </c>
      <c r="BP540" s="160">
        <v>46265</v>
      </c>
      <c r="BQ540" s="161">
        <v>0.14899999999999999</v>
      </c>
      <c r="BR540" s="28"/>
      <c r="BT540" s="190">
        <f t="shared" si="161"/>
        <v>-2.0999999999999991E-2</v>
      </c>
      <c r="BW540" s="162"/>
      <c r="BX540" s="163"/>
      <c r="CB540" s="160"/>
      <c r="CC540" s="161"/>
      <c r="CD540" s="28"/>
      <c r="CF540" s="190"/>
      <c r="CI540" s="76"/>
      <c r="CJ540" s="91"/>
      <c r="CL540" s="1"/>
      <c r="CM540" s="311"/>
      <c r="CR540" s="190"/>
      <c r="CU540" s="76"/>
      <c r="CV540" s="91"/>
      <c r="CX540" s="1"/>
      <c r="CY540" s="311"/>
      <c r="DD540" s="190"/>
      <c r="DG540" s="76"/>
      <c r="DH540" s="91"/>
      <c r="DJ540" s="1"/>
      <c r="DK540" s="311"/>
      <c r="DP540" s="190"/>
      <c r="DS540" s="76"/>
      <c r="DT540" s="91"/>
      <c r="DV540" s="1"/>
      <c r="DW540" s="311"/>
      <c r="EB540" s="190"/>
      <c r="EE540" s="76"/>
      <c r="EF540" s="91"/>
      <c r="EH540" s="1"/>
      <c r="EI540" s="311"/>
      <c r="EN540" s="190"/>
      <c r="EQ540" s="76"/>
      <c r="ER540" s="91"/>
      <c r="ET540" s="1"/>
      <c r="EU540" s="311"/>
      <c r="EZ540" s="190"/>
      <c r="FC540" s="76"/>
      <c r="FD540" s="91"/>
      <c r="FF540" s="1"/>
      <c r="FG540" s="311"/>
      <c r="FL540" s="190"/>
      <c r="FO540" s="76"/>
      <c r="FP540" s="91"/>
      <c r="FR540" s="1"/>
      <c r="FS540" s="311"/>
      <c r="FX540" s="190"/>
      <c r="GA540" s="76"/>
      <c r="GB540" s="91"/>
      <c r="GD540" s="1"/>
      <c r="GE540" s="311"/>
      <c r="GJ540" s="190"/>
      <c r="GM540" s="76"/>
      <c r="GN540" s="91"/>
      <c r="GP540" s="1"/>
      <c r="GQ540" s="311"/>
      <c r="GV540" s="190"/>
      <c r="GY540" s="76"/>
      <c r="GZ540" s="91"/>
      <c r="HB540" s="1"/>
      <c r="HC540" s="311"/>
      <c r="HH540" s="190"/>
      <c r="IL540" s="1"/>
      <c r="IX540" s="1"/>
    </row>
    <row r="541" spans="3:258" x14ac:dyDescent="0.6">
      <c r="C541" s="59"/>
      <c r="D541" s="269"/>
      <c r="E541" s="28"/>
      <c r="F541" s="57"/>
      <c r="G541" s="28"/>
      <c r="H541" s="152"/>
      <c r="I541" s="158"/>
      <c r="J541" s="28"/>
      <c r="L541" s="190"/>
      <c r="O541" s="59"/>
      <c r="P541" s="159"/>
      <c r="Q541" s="99"/>
      <c r="R541" s="57"/>
      <c r="S541" s="28"/>
      <c r="T541" s="152"/>
      <c r="U541" s="265"/>
      <c r="X541" s="190"/>
      <c r="AA541" s="162"/>
      <c r="AB541" s="163"/>
      <c r="AF541" s="160"/>
      <c r="AG541" s="266"/>
      <c r="AH541" s="28"/>
      <c r="AJ541" s="190"/>
      <c r="AM541" s="162"/>
      <c r="AN541" s="163"/>
      <c r="AO541" s="99"/>
      <c r="AR541" s="160"/>
      <c r="AS541" s="266"/>
      <c r="AT541" s="28"/>
      <c r="AV541" s="190"/>
      <c r="AY541" s="162"/>
      <c r="AZ541" s="163"/>
      <c r="BD541" s="160"/>
      <c r="BE541" s="161"/>
      <c r="BF541" s="28"/>
      <c r="BH541" s="190"/>
      <c r="BK541" s="162">
        <v>46336</v>
      </c>
      <c r="BL541" s="163">
        <v>0.2</v>
      </c>
      <c r="BP541" s="160">
        <v>46266</v>
      </c>
      <c r="BQ541" s="161">
        <v>0.33</v>
      </c>
      <c r="BR541" s="28"/>
      <c r="BT541" s="190">
        <f t="shared" si="161"/>
        <v>-0.11700000000000002</v>
      </c>
      <c r="BW541" s="162"/>
      <c r="BX541" s="163"/>
      <c r="CB541" s="160"/>
      <c r="CC541" s="161"/>
      <c r="CD541" s="28"/>
      <c r="CF541" s="190"/>
      <c r="CI541" s="76"/>
      <c r="CJ541" s="91"/>
      <c r="CL541" s="1"/>
      <c r="CM541" s="311"/>
      <c r="CR541" s="190"/>
      <c r="CU541" s="76"/>
      <c r="CV541" s="91"/>
      <c r="CX541" s="1"/>
      <c r="CY541" s="311"/>
      <c r="DD541" s="190"/>
      <c r="DG541" s="76"/>
      <c r="DH541" s="91"/>
      <c r="DJ541" s="1"/>
      <c r="DK541" s="311"/>
      <c r="DP541" s="190"/>
      <c r="DS541" s="76"/>
      <c r="DT541" s="91"/>
      <c r="DV541" s="1"/>
      <c r="DW541" s="311"/>
      <c r="EB541" s="190"/>
      <c r="EE541" s="76"/>
      <c r="EF541" s="91"/>
      <c r="EH541" s="1"/>
      <c r="EI541" s="311"/>
      <c r="EN541" s="190"/>
      <c r="EQ541" s="76"/>
      <c r="ER541" s="91"/>
      <c r="ET541" s="1"/>
      <c r="EU541" s="311"/>
      <c r="EZ541" s="190"/>
      <c r="FC541" s="76"/>
      <c r="FD541" s="91"/>
      <c r="FF541" s="1"/>
      <c r="FG541" s="311"/>
      <c r="FL541" s="190"/>
      <c r="FO541" s="76"/>
      <c r="FP541" s="91"/>
      <c r="FR541" s="1"/>
      <c r="FS541" s="311"/>
      <c r="FX541" s="190"/>
      <c r="GA541" s="76"/>
      <c r="GB541" s="91"/>
      <c r="GD541" s="1"/>
      <c r="GE541" s="311"/>
      <c r="GJ541" s="190"/>
      <c r="GM541" s="76"/>
      <c r="GN541" s="91"/>
      <c r="GP541" s="1"/>
      <c r="GQ541" s="311"/>
      <c r="GV541" s="190"/>
      <c r="GY541" s="76"/>
      <c r="GZ541" s="91"/>
      <c r="HB541" s="1"/>
      <c r="HC541" s="311"/>
      <c r="HH541" s="190"/>
      <c r="IL541" s="1"/>
      <c r="IX541" s="1"/>
    </row>
    <row r="542" spans="3:258" x14ac:dyDescent="0.6">
      <c r="C542" s="59"/>
      <c r="D542" s="269"/>
      <c r="E542" s="28"/>
      <c r="F542" s="57"/>
      <c r="G542" s="28"/>
      <c r="H542" s="152"/>
      <c r="I542" s="158"/>
      <c r="J542" s="28"/>
      <c r="L542" s="190"/>
      <c r="O542" s="59"/>
      <c r="P542" s="159"/>
      <c r="Q542" s="99"/>
      <c r="R542" s="57"/>
      <c r="S542" s="28"/>
      <c r="T542" s="152"/>
      <c r="U542" s="265"/>
      <c r="X542" s="190"/>
      <c r="AA542" s="162"/>
      <c r="AB542" s="163"/>
      <c r="AF542" s="160"/>
      <c r="AG542" s="266"/>
      <c r="AH542" s="28"/>
      <c r="AJ542" s="190"/>
      <c r="AM542" s="162"/>
      <c r="AN542" s="163"/>
      <c r="AO542" s="99"/>
      <c r="AR542" s="160"/>
      <c r="AS542" s="266"/>
      <c r="AT542" s="28"/>
      <c r="AV542" s="190"/>
      <c r="AY542" s="162"/>
      <c r="AZ542" s="163"/>
      <c r="BD542" s="160"/>
      <c r="BE542" s="161"/>
      <c r="BF542" s="28"/>
      <c r="BH542" s="190"/>
      <c r="BK542" s="162">
        <v>46338</v>
      </c>
      <c r="BL542" s="163">
        <v>8.5999999999999993E-2</v>
      </c>
      <c r="BP542" s="160">
        <v>46267</v>
      </c>
      <c r="BQ542" s="161">
        <v>0.14399999999999999</v>
      </c>
      <c r="BR542" s="28"/>
      <c r="BT542" s="190">
        <f t="shared" si="161"/>
        <v>-4.2999999999999983E-2</v>
      </c>
      <c r="BW542" s="162"/>
      <c r="BX542" s="163"/>
      <c r="CB542" s="160"/>
      <c r="CC542" s="161"/>
      <c r="CD542" s="28"/>
      <c r="CF542" s="190"/>
      <c r="CI542" s="76"/>
      <c r="CJ542" s="91"/>
      <c r="CL542" s="1"/>
      <c r="CM542" s="311"/>
      <c r="CR542" s="190"/>
      <c r="CU542" s="76"/>
      <c r="CV542" s="91"/>
      <c r="CX542" s="1"/>
      <c r="CY542" s="311"/>
      <c r="DD542" s="190"/>
      <c r="DG542" s="76"/>
      <c r="DH542" s="91"/>
      <c r="DJ542" s="1"/>
      <c r="DK542" s="311"/>
      <c r="DP542" s="190"/>
      <c r="DS542" s="76"/>
      <c r="DT542" s="91"/>
      <c r="DV542" s="1"/>
      <c r="DW542" s="311"/>
      <c r="EB542" s="190"/>
      <c r="EE542" s="76"/>
      <c r="EF542" s="91"/>
      <c r="EH542" s="1"/>
      <c r="EI542" s="311"/>
      <c r="EN542" s="190"/>
      <c r="EQ542" s="76"/>
      <c r="ER542" s="91"/>
      <c r="ET542" s="1"/>
      <c r="EU542" s="311"/>
      <c r="EZ542" s="190"/>
      <c r="FC542" s="76"/>
      <c r="FD542" s="91"/>
      <c r="FF542" s="1"/>
      <c r="FG542" s="311"/>
      <c r="FL542" s="190"/>
      <c r="FO542" s="76"/>
      <c r="FP542" s="91"/>
      <c r="FR542" s="1"/>
      <c r="FS542" s="311"/>
      <c r="FX542" s="190"/>
      <c r="GA542" s="76"/>
      <c r="GB542" s="91"/>
      <c r="GD542" s="1"/>
      <c r="GE542" s="311"/>
      <c r="GJ542" s="190"/>
      <c r="GM542" s="76"/>
      <c r="GN542" s="91"/>
      <c r="GP542" s="1"/>
      <c r="GQ542" s="311"/>
      <c r="GV542" s="190"/>
      <c r="GY542" s="76"/>
      <c r="GZ542" s="91"/>
      <c r="HB542" s="1"/>
      <c r="HC542" s="311"/>
      <c r="HH542" s="190"/>
      <c r="IL542" s="1"/>
      <c r="IX542" s="1"/>
    </row>
    <row r="543" spans="3:258" x14ac:dyDescent="0.6">
      <c r="C543" s="59"/>
      <c r="D543" s="269"/>
      <c r="E543" s="28"/>
      <c r="F543" s="57"/>
      <c r="G543" s="28"/>
      <c r="H543" s="152"/>
      <c r="I543" s="158"/>
      <c r="J543" s="28"/>
      <c r="L543" s="190"/>
      <c r="O543" s="59"/>
      <c r="P543" s="159"/>
      <c r="Q543" s="99"/>
      <c r="R543" s="57"/>
      <c r="S543" s="28"/>
      <c r="T543" s="152"/>
      <c r="U543" s="265"/>
      <c r="X543" s="190"/>
      <c r="AA543" s="162"/>
      <c r="AB543" s="163"/>
      <c r="AF543" s="160"/>
      <c r="AG543" s="266"/>
      <c r="AH543" s="28"/>
      <c r="AJ543" s="190"/>
      <c r="AM543" s="162"/>
      <c r="AN543" s="163"/>
      <c r="AO543" s="99"/>
      <c r="AR543" s="160"/>
      <c r="AS543" s="266"/>
      <c r="AT543" s="28"/>
      <c r="AV543" s="190"/>
      <c r="AY543" s="162"/>
      <c r="AZ543" s="163"/>
      <c r="BD543" s="160"/>
      <c r="BE543" s="161"/>
      <c r="BF543" s="28"/>
      <c r="BH543" s="190"/>
      <c r="BK543" s="162">
        <v>46339</v>
      </c>
      <c r="BL543" s="163">
        <v>0.27500000000000002</v>
      </c>
      <c r="BP543" s="160">
        <v>46268</v>
      </c>
      <c r="BQ543" s="161">
        <v>9.2999999999999999E-2</v>
      </c>
      <c r="BR543" s="28"/>
      <c r="BT543" s="190">
        <f t="shared" si="161"/>
        <v>-2.7999999999999997E-2</v>
      </c>
      <c r="BW543" s="162"/>
      <c r="BX543" s="163"/>
      <c r="CB543" s="160"/>
      <c r="CC543" s="161"/>
      <c r="CD543" s="28"/>
      <c r="CF543" s="190"/>
      <c r="CI543" s="76"/>
      <c r="CJ543" s="91"/>
      <c r="CL543" s="1"/>
      <c r="CM543" s="311"/>
      <c r="CR543" s="190"/>
      <c r="CU543" s="76"/>
      <c r="CV543" s="91"/>
      <c r="CX543" s="1"/>
      <c r="CY543" s="311"/>
      <c r="DD543" s="190"/>
      <c r="DG543" s="76"/>
      <c r="DH543" s="91"/>
      <c r="DJ543" s="1"/>
      <c r="DK543" s="311"/>
      <c r="DP543" s="190"/>
      <c r="DS543" s="76"/>
      <c r="DT543" s="91"/>
      <c r="DV543" s="1"/>
      <c r="DW543" s="311"/>
      <c r="EB543" s="190"/>
      <c r="EE543" s="76"/>
      <c r="EF543" s="91"/>
      <c r="EH543" s="1"/>
      <c r="EI543" s="311"/>
      <c r="EN543" s="190"/>
      <c r="EQ543" s="76"/>
      <c r="ER543" s="91"/>
      <c r="ET543" s="1"/>
      <c r="EU543" s="311"/>
      <c r="EZ543" s="190"/>
      <c r="FC543" s="76"/>
      <c r="FD543" s="91"/>
      <c r="FF543" s="1"/>
      <c r="FG543" s="311"/>
      <c r="FL543" s="190"/>
      <c r="FO543" s="76"/>
      <c r="FP543" s="91"/>
      <c r="FR543" s="1"/>
      <c r="FS543" s="311"/>
      <c r="FX543" s="190"/>
      <c r="GA543" s="76"/>
      <c r="GB543" s="91"/>
      <c r="GD543" s="1"/>
      <c r="GE543" s="311"/>
      <c r="GJ543" s="190"/>
      <c r="GM543" s="76"/>
      <c r="GN543" s="91"/>
      <c r="GP543" s="1"/>
      <c r="GQ543" s="311"/>
      <c r="GV543" s="190"/>
      <c r="GY543" s="76"/>
      <c r="GZ543" s="91"/>
      <c r="HB543" s="1"/>
      <c r="HC543" s="311"/>
      <c r="HH543" s="190"/>
      <c r="IL543" s="1"/>
      <c r="IX543" s="1"/>
    </row>
    <row r="544" spans="3:258" x14ac:dyDescent="0.6">
      <c r="C544" s="59"/>
      <c r="D544" s="269"/>
      <c r="E544" s="28"/>
      <c r="F544" s="57"/>
      <c r="G544" s="28"/>
      <c r="H544" s="152"/>
      <c r="I544" s="158"/>
      <c r="J544" s="28"/>
      <c r="L544" s="190"/>
      <c r="O544" s="59"/>
      <c r="P544" s="159"/>
      <c r="Q544" s="99"/>
      <c r="R544" s="57"/>
      <c r="S544" s="28"/>
      <c r="T544" s="152"/>
      <c r="U544" s="265"/>
      <c r="X544" s="190"/>
      <c r="AA544" s="162"/>
      <c r="AB544" s="163"/>
      <c r="AF544" s="160"/>
      <c r="AG544" s="266"/>
      <c r="AH544" s="28"/>
      <c r="AJ544" s="190"/>
      <c r="AM544" s="162"/>
      <c r="AN544" s="163"/>
      <c r="AO544" s="99"/>
      <c r="AR544" s="160"/>
      <c r="AS544" s="266"/>
      <c r="AT544" s="28"/>
      <c r="AV544" s="190"/>
      <c r="AY544" s="162"/>
      <c r="AZ544" s="163"/>
      <c r="BD544" s="160"/>
      <c r="BE544" s="161"/>
      <c r="BF544" s="28"/>
      <c r="BH544" s="190"/>
      <c r="BK544" s="162">
        <v>46342</v>
      </c>
      <c r="BL544" s="163">
        <v>0.32500000000000001</v>
      </c>
      <c r="BP544" s="160">
        <v>46269</v>
      </c>
      <c r="BQ544" s="161">
        <v>0.34</v>
      </c>
      <c r="BR544" s="28"/>
      <c r="BT544" s="190">
        <f t="shared" si="161"/>
        <v>-0.10300000000000004</v>
      </c>
      <c r="BW544" s="162"/>
      <c r="BX544" s="163"/>
      <c r="CB544" s="160"/>
      <c r="CC544" s="161"/>
      <c r="CD544" s="28"/>
      <c r="CF544" s="190"/>
      <c r="CI544" s="76"/>
      <c r="CJ544" s="91"/>
      <c r="CL544" s="1"/>
      <c r="CM544" s="311"/>
      <c r="CR544" s="190"/>
      <c r="CU544" s="76"/>
      <c r="CV544" s="91"/>
      <c r="CX544" s="1"/>
      <c r="CY544" s="311"/>
      <c r="DD544" s="190"/>
      <c r="DG544" s="76"/>
      <c r="DH544" s="91"/>
      <c r="DJ544" s="1"/>
      <c r="DK544" s="311"/>
      <c r="DP544" s="190"/>
      <c r="DS544" s="76"/>
      <c r="DT544" s="91"/>
      <c r="DV544" s="1"/>
      <c r="DW544" s="311"/>
      <c r="EB544" s="190"/>
      <c r="EE544" s="76"/>
      <c r="EF544" s="91"/>
      <c r="EH544" s="1"/>
      <c r="EI544" s="311"/>
      <c r="EN544" s="190"/>
      <c r="EQ544" s="76"/>
      <c r="ER544" s="91"/>
      <c r="ET544" s="1"/>
      <c r="EU544" s="311"/>
      <c r="EZ544" s="190"/>
      <c r="FC544" s="76"/>
      <c r="FD544" s="91"/>
      <c r="FF544" s="1"/>
      <c r="FG544" s="311"/>
      <c r="FL544" s="190"/>
      <c r="FO544" s="76"/>
      <c r="FP544" s="91"/>
      <c r="FR544" s="1"/>
      <c r="FS544" s="311"/>
      <c r="FX544" s="190"/>
      <c r="GA544" s="76"/>
      <c r="GB544" s="91"/>
      <c r="GD544" s="1"/>
      <c r="GE544" s="311"/>
      <c r="GJ544" s="190"/>
      <c r="GM544" s="76"/>
      <c r="GN544" s="91"/>
      <c r="GP544" s="1"/>
      <c r="GQ544" s="311"/>
      <c r="GV544" s="190"/>
      <c r="GY544" s="76"/>
      <c r="GZ544" s="91"/>
      <c r="HB544" s="1"/>
      <c r="HC544" s="311"/>
      <c r="HH544" s="190"/>
      <c r="IL544" s="1"/>
      <c r="IX544" s="1"/>
    </row>
    <row r="545" spans="3:258" x14ac:dyDescent="0.6">
      <c r="C545" s="59"/>
      <c r="D545" s="269"/>
      <c r="E545" s="28"/>
      <c r="F545" s="57"/>
      <c r="G545" s="28"/>
      <c r="H545" s="152"/>
      <c r="I545" s="158"/>
      <c r="J545" s="28"/>
      <c r="L545" s="190"/>
      <c r="O545" s="59"/>
      <c r="P545" s="159"/>
      <c r="Q545" s="99"/>
      <c r="R545" s="57"/>
      <c r="S545" s="28"/>
      <c r="T545" s="152"/>
      <c r="U545" s="265"/>
      <c r="X545" s="190"/>
      <c r="AA545" s="162"/>
      <c r="AB545" s="163"/>
      <c r="AF545" s="160"/>
      <c r="AG545" s="266"/>
      <c r="AH545" s="28"/>
      <c r="AJ545" s="190"/>
      <c r="AM545" s="162"/>
      <c r="AN545" s="163"/>
      <c r="AO545" s="99"/>
      <c r="AR545" s="160"/>
      <c r="AS545" s="266"/>
      <c r="AT545" s="28"/>
      <c r="AV545" s="190"/>
      <c r="AY545" s="162"/>
      <c r="AZ545" s="163"/>
      <c r="BD545" s="160"/>
      <c r="BE545" s="161"/>
      <c r="BF545" s="28"/>
      <c r="BH545" s="190"/>
      <c r="BK545" s="162">
        <v>46343</v>
      </c>
      <c r="BL545" s="163">
        <v>0.10100000000000001</v>
      </c>
      <c r="BP545" s="160">
        <v>46273</v>
      </c>
      <c r="BQ545" s="161">
        <v>0.36299999999999999</v>
      </c>
      <c r="BR545" s="28"/>
      <c r="BT545" s="190">
        <f t="shared" si="161"/>
        <v>-0.10799999999999998</v>
      </c>
      <c r="BW545" s="162"/>
      <c r="BX545" s="163"/>
      <c r="CB545" s="160"/>
      <c r="CC545" s="161"/>
      <c r="CD545" s="28"/>
      <c r="CF545" s="190"/>
      <c r="CI545" s="76"/>
      <c r="CJ545" s="91"/>
      <c r="CL545" s="1"/>
      <c r="CM545" s="311"/>
      <c r="CR545" s="190"/>
      <c r="CU545" s="76"/>
      <c r="CV545" s="91"/>
      <c r="CX545" s="1"/>
      <c r="CY545" s="311"/>
      <c r="DD545" s="190"/>
      <c r="DG545" s="76"/>
      <c r="DH545" s="91"/>
      <c r="DJ545" s="1"/>
      <c r="DK545" s="311"/>
      <c r="DP545" s="190"/>
      <c r="DS545" s="76"/>
      <c r="DT545" s="91"/>
      <c r="DV545" s="1"/>
      <c r="DW545" s="311"/>
      <c r="EB545" s="190"/>
      <c r="EE545" s="76"/>
      <c r="EF545" s="91"/>
      <c r="EH545" s="1"/>
      <c r="EI545" s="311"/>
      <c r="EN545" s="190"/>
      <c r="EQ545" s="76"/>
      <c r="ER545" s="91"/>
      <c r="ET545" s="1"/>
      <c r="EU545" s="311"/>
      <c r="EZ545" s="190"/>
      <c r="FC545" s="76"/>
      <c r="FD545" s="91"/>
      <c r="FF545" s="1"/>
      <c r="FG545" s="311"/>
      <c r="FL545" s="190"/>
      <c r="FO545" s="76"/>
      <c r="FP545" s="91"/>
      <c r="FR545" s="1"/>
      <c r="FS545" s="311"/>
      <c r="FX545" s="190"/>
      <c r="GA545" s="76"/>
      <c r="GB545" s="91"/>
      <c r="GD545" s="1"/>
      <c r="GE545" s="311"/>
      <c r="GJ545" s="190"/>
      <c r="GM545" s="76"/>
      <c r="GN545" s="91"/>
      <c r="GP545" s="1"/>
      <c r="GQ545" s="311"/>
      <c r="GV545" s="190"/>
      <c r="GY545" s="76"/>
      <c r="GZ545" s="91"/>
      <c r="HB545" s="1"/>
      <c r="HC545" s="311"/>
      <c r="HH545" s="190"/>
      <c r="IL545" s="1"/>
      <c r="IX545" s="1"/>
    </row>
    <row r="546" spans="3:258" x14ac:dyDescent="0.6">
      <c r="C546" s="59"/>
      <c r="D546" s="269"/>
      <c r="E546" s="28"/>
      <c r="F546" s="57"/>
      <c r="G546" s="28"/>
      <c r="H546" s="152"/>
      <c r="I546" s="158"/>
      <c r="J546" s="28"/>
      <c r="L546" s="190"/>
      <c r="O546" s="59"/>
      <c r="P546" s="159"/>
      <c r="Q546" s="99"/>
      <c r="R546" s="57"/>
      <c r="S546" s="28"/>
      <c r="T546" s="152"/>
      <c r="U546" s="265"/>
      <c r="X546" s="190"/>
      <c r="AA546" s="162"/>
      <c r="AB546" s="163"/>
      <c r="AF546" s="160"/>
      <c r="AG546" s="266"/>
      <c r="AH546" s="28"/>
      <c r="AJ546" s="190"/>
      <c r="AM546" s="162"/>
      <c r="AN546" s="163"/>
      <c r="AO546" s="99"/>
      <c r="AR546" s="160"/>
      <c r="AS546" s="266"/>
      <c r="AT546" s="28"/>
      <c r="AV546" s="190"/>
      <c r="AY546" s="162"/>
      <c r="AZ546" s="163"/>
      <c r="BD546" s="160"/>
      <c r="BE546" s="161"/>
      <c r="BF546" s="28"/>
      <c r="BH546" s="190"/>
      <c r="BK546" s="162">
        <v>46344</v>
      </c>
      <c r="BL546" s="163">
        <v>4.3999999999999997E-2</v>
      </c>
      <c r="BP546" s="160">
        <v>46274</v>
      </c>
      <c r="BQ546" s="161">
        <v>3.3000000000000002E-2</v>
      </c>
      <c r="BR546" s="28"/>
      <c r="BT546" s="190">
        <f t="shared" si="161"/>
        <v>-8.0000000000000002E-3</v>
      </c>
      <c r="BW546" s="162"/>
      <c r="BX546" s="163"/>
      <c r="CB546" s="160"/>
      <c r="CC546" s="161"/>
      <c r="CD546" s="28"/>
      <c r="CF546" s="190"/>
      <c r="CI546" s="76"/>
      <c r="CJ546" s="91"/>
      <c r="CL546" s="1"/>
      <c r="CM546" s="311"/>
      <c r="CR546" s="190"/>
      <c r="CU546" s="76"/>
      <c r="CV546" s="91"/>
      <c r="CX546" s="1"/>
      <c r="CY546" s="311"/>
      <c r="DD546" s="190"/>
      <c r="DG546" s="76"/>
      <c r="DH546" s="91"/>
      <c r="DJ546" s="1"/>
      <c r="DK546" s="311"/>
      <c r="DP546" s="190"/>
      <c r="DS546" s="76"/>
      <c r="DT546" s="91"/>
      <c r="DV546" s="1"/>
      <c r="DW546" s="311"/>
      <c r="EB546" s="190"/>
      <c r="EE546" s="76"/>
      <c r="EF546" s="91"/>
      <c r="EH546" s="1"/>
      <c r="EI546" s="311"/>
      <c r="EN546" s="190"/>
      <c r="EQ546" s="76"/>
      <c r="ER546" s="91"/>
      <c r="ET546" s="1"/>
      <c r="EU546" s="311"/>
      <c r="EZ546" s="190"/>
      <c r="FC546" s="76"/>
      <c r="FD546" s="91"/>
      <c r="FF546" s="1"/>
      <c r="FG546" s="311"/>
      <c r="FL546" s="190"/>
      <c r="FO546" s="76"/>
      <c r="FP546" s="91"/>
      <c r="FR546" s="1"/>
      <c r="FS546" s="311"/>
      <c r="FX546" s="190"/>
      <c r="GA546" s="76"/>
      <c r="GB546" s="91"/>
      <c r="GD546" s="1"/>
      <c r="GE546" s="311"/>
      <c r="GJ546" s="190"/>
      <c r="GM546" s="76"/>
      <c r="GN546" s="91"/>
      <c r="GP546" s="1"/>
      <c r="GQ546" s="311"/>
      <c r="GV546" s="190"/>
      <c r="GY546" s="76"/>
      <c r="GZ546" s="91"/>
      <c r="HB546" s="1"/>
      <c r="HC546" s="311"/>
      <c r="HH546" s="190"/>
      <c r="IL546" s="1"/>
      <c r="IX546" s="1"/>
    </row>
    <row r="547" spans="3:258" x14ac:dyDescent="0.6">
      <c r="C547" s="59"/>
      <c r="D547" s="269"/>
      <c r="E547" s="28"/>
      <c r="F547" s="57"/>
      <c r="G547" s="28"/>
      <c r="H547" s="152"/>
      <c r="I547" s="158"/>
      <c r="J547" s="28"/>
      <c r="L547" s="190"/>
      <c r="O547" s="59"/>
      <c r="P547" s="159"/>
      <c r="Q547" s="99"/>
      <c r="R547" s="57"/>
      <c r="S547" s="28"/>
      <c r="T547" s="152"/>
      <c r="U547" s="265"/>
      <c r="X547" s="190"/>
      <c r="AA547" s="162"/>
      <c r="AB547" s="163"/>
      <c r="AF547" s="160"/>
      <c r="AG547" s="266"/>
      <c r="AH547" s="28"/>
      <c r="AJ547" s="190"/>
      <c r="AM547" s="162"/>
      <c r="AN547" s="163"/>
      <c r="AO547" s="99"/>
      <c r="AR547" s="160"/>
      <c r="AS547" s="266"/>
      <c r="AT547" s="28"/>
      <c r="AV547" s="190"/>
      <c r="AY547" s="162"/>
      <c r="AZ547" s="163"/>
      <c r="BD547" s="160"/>
      <c r="BE547" s="161"/>
      <c r="BF547" s="28"/>
      <c r="BH547" s="190"/>
      <c r="BK547" s="162">
        <v>46345</v>
      </c>
      <c r="BL547" s="163">
        <v>0.46300000000000002</v>
      </c>
      <c r="BP547" s="160">
        <v>46275</v>
      </c>
      <c r="BQ547" s="161">
        <v>0.115</v>
      </c>
      <c r="BR547" s="28"/>
      <c r="BT547" s="190">
        <f t="shared" si="161"/>
        <v>-1.6E-2</v>
      </c>
      <c r="BW547" s="162"/>
      <c r="BX547" s="163"/>
      <c r="CB547" s="160"/>
      <c r="CC547" s="161"/>
      <c r="CD547" s="28"/>
      <c r="CF547" s="190"/>
      <c r="CI547" s="76"/>
      <c r="CJ547" s="91"/>
      <c r="CL547" s="1"/>
      <c r="CM547" s="311"/>
      <c r="CR547" s="190"/>
      <c r="CU547" s="76"/>
      <c r="CV547" s="91"/>
      <c r="CX547" s="1"/>
      <c r="CY547" s="311"/>
      <c r="DD547" s="190"/>
      <c r="DG547" s="76"/>
      <c r="DH547" s="91"/>
      <c r="DJ547" s="1"/>
      <c r="DK547" s="311"/>
      <c r="DP547" s="190"/>
      <c r="DS547" s="76"/>
      <c r="DT547" s="91"/>
      <c r="DV547" s="1"/>
      <c r="DW547" s="311"/>
      <c r="EB547" s="190"/>
      <c r="EE547" s="76"/>
      <c r="EF547" s="91"/>
      <c r="EH547" s="1"/>
      <c r="EI547" s="311"/>
      <c r="EN547" s="190"/>
      <c r="EQ547" s="76"/>
      <c r="ER547" s="91"/>
      <c r="ET547" s="1"/>
      <c r="EU547" s="311"/>
      <c r="EZ547" s="190"/>
      <c r="FC547" s="76"/>
      <c r="FD547" s="91"/>
      <c r="FF547" s="1"/>
      <c r="FG547" s="311"/>
      <c r="FL547" s="190"/>
      <c r="FO547" s="76"/>
      <c r="FP547" s="91"/>
      <c r="FR547" s="1"/>
      <c r="FS547" s="311"/>
      <c r="FX547" s="190"/>
      <c r="GA547" s="76"/>
      <c r="GB547" s="91"/>
      <c r="GD547" s="1"/>
      <c r="GE547" s="311"/>
      <c r="GJ547" s="190"/>
      <c r="GM547" s="76"/>
      <c r="GN547" s="91"/>
      <c r="GP547" s="1"/>
      <c r="GQ547" s="311"/>
      <c r="GV547" s="190"/>
      <c r="GY547" s="76"/>
      <c r="GZ547" s="91"/>
      <c r="HB547" s="1"/>
      <c r="HC547" s="311"/>
      <c r="HH547" s="190"/>
      <c r="IL547" s="1"/>
      <c r="IX547" s="1"/>
    </row>
    <row r="548" spans="3:258" x14ac:dyDescent="0.6">
      <c r="C548" s="59"/>
      <c r="D548" s="269"/>
      <c r="E548" s="28"/>
      <c r="F548" s="57"/>
      <c r="G548" s="28"/>
      <c r="H548" s="152"/>
      <c r="I548" s="158"/>
      <c r="J548" s="28"/>
      <c r="L548" s="190"/>
      <c r="O548" s="59"/>
      <c r="P548" s="159"/>
      <c r="Q548" s="99"/>
      <c r="R548" s="57"/>
      <c r="S548" s="28"/>
      <c r="T548" s="152"/>
      <c r="U548" s="265"/>
      <c r="X548" s="190"/>
      <c r="AA548" s="162"/>
      <c r="AB548" s="163"/>
      <c r="AF548" s="160"/>
      <c r="AG548" s="266"/>
      <c r="AH548" s="28"/>
      <c r="AJ548" s="190"/>
      <c r="AM548" s="162"/>
      <c r="AN548" s="163"/>
      <c r="AO548" s="99"/>
      <c r="AR548" s="160"/>
      <c r="AS548" s="266"/>
      <c r="AT548" s="28"/>
      <c r="AV548" s="190"/>
      <c r="AY548" s="162"/>
      <c r="AZ548" s="163"/>
      <c r="BD548" s="160"/>
      <c r="BE548" s="161"/>
      <c r="BF548" s="28"/>
      <c r="BH548" s="190"/>
      <c r="BK548" s="162">
        <v>46346</v>
      </c>
      <c r="BL548" s="163">
        <v>0.13500000000000001</v>
      </c>
      <c r="BP548" s="160">
        <v>46276</v>
      </c>
      <c r="BQ548" s="161">
        <v>7.6999999999999999E-2</v>
      </c>
      <c r="BR548" s="28"/>
      <c r="BT548" s="190">
        <f t="shared" si="161"/>
        <v>-2.4E-2</v>
      </c>
      <c r="BW548" s="162"/>
      <c r="BX548" s="163"/>
      <c r="CB548" s="160"/>
      <c r="CC548" s="161"/>
      <c r="CD548" s="28"/>
      <c r="CF548" s="190"/>
      <c r="CI548" s="76"/>
      <c r="CJ548" s="91"/>
      <c r="CL548" s="1"/>
      <c r="CM548" s="311"/>
      <c r="CR548" s="190"/>
      <c r="CU548" s="76"/>
      <c r="CV548" s="91"/>
      <c r="CX548" s="1"/>
      <c r="CY548" s="311"/>
      <c r="DD548" s="190"/>
      <c r="DG548" s="76"/>
      <c r="DH548" s="91"/>
      <c r="DJ548" s="1"/>
      <c r="DK548" s="311"/>
      <c r="DP548" s="190"/>
      <c r="DS548" s="76"/>
      <c r="DT548" s="91"/>
      <c r="DV548" s="1"/>
      <c r="DW548" s="311"/>
      <c r="EB548" s="190"/>
      <c r="EE548" s="76"/>
      <c r="EF548" s="91"/>
      <c r="EH548" s="1"/>
      <c r="EI548" s="311"/>
      <c r="EN548" s="190"/>
      <c r="EQ548" s="76"/>
      <c r="ER548" s="91"/>
      <c r="ET548" s="1"/>
      <c r="EU548" s="311"/>
      <c r="EZ548" s="190"/>
      <c r="FC548" s="76"/>
      <c r="FD548" s="91"/>
      <c r="FF548" s="1"/>
      <c r="FG548" s="311"/>
      <c r="FL548" s="190"/>
      <c r="FO548" s="76"/>
      <c r="FP548" s="91"/>
      <c r="FR548" s="1"/>
      <c r="FS548" s="311"/>
      <c r="FX548" s="190"/>
      <c r="GA548" s="76"/>
      <c r="GB548" s="91"/>
      <c r="GD548" s="1"/>
      <c r="GE548" s="311"/>
      <c r="GJ548" s="190"/>
      <c r="GM548" s="76"/>
      <c r="GN548" s="91"/>
      <c r="GP548" s="1"/>
      <c r="GQ548" s="311"/>
      <c r="GV548" s="190"/>
      <c r="GY548" s="76"/>
      <c r="GZ548" s="91"/>
      <c r="HB548" s="1"/>
      <c r="HC548" s="311"/>
      <c r="HH548" s="190"/>
      <c r="IL548" s="1"/>
      <c r="IX548" s="1"/>
    </row>
    <row r="549" spans="3:258" x14ac:dyDescent="0.6">
      <c r="C549" s="59"/>
      <c r="D549" s="269"/>
      <c r="E549" s="28"/>
      <c r="F549" s="57"/>
      <c r="G549" s="28"/>
      <c r="H549" s="152"/>
      <c r="I549" s="158"/>
      <c r="J549" s="28"/>
      <c r="L549" s="190"/>
      <c r="O549" s="59"/>
      <c r="P549" s="159"/>
      <c r="Q549" s="99"/>
      <c r="R549" s="57"/>
      <c r="S549" s="28"/>
      <c r="T549" s="152"/>
      <c r="U549" s="265"/>
      <c r="X549" s="190"/>
      <c r="AA549" s="162"/>
      <c r="AB549" s="163"/>
      <c r="AF549" s="160"/>
      <c r="AG549" s="266"/>
      <c r="AH549" s="28"/>
      <c r="AJ549" s="190"/>
      <c r="AM549" s="162"/>
      <c r="AN549" s="163"/>
      <c r="AO549" s="99"/>
      <c r="AR549" s="160"/>
      <c r="AS549" s="266"/>
      <c r="AT549" s="28"/>
      <c r="AV549" s="190"/>
      <c r="AY549" s="162"/>
      <c r="AZ549" s="163"/>
      <c r="BD549" s="160"/>
      <c r="BE549" s="161"/>
      <c r="BF549" s="28"/>
      <c r="BH549" s="190"/>
      <c r="BK549" s="162">
        <v>46349</v>
      </c>
      <c r="BL549" s="163">
        <v>0.14199999999999999</v>
      </c>
      <c r="BP549" s="160">
        <v>46279</v>
      </c>
      <c r="BQ549" s="161">
        <v>0.30399999999999999</v>
      </c>
      <c r="BR549" s="28"/>
      <c r="BT549" s="190">
        <f t="shared" si="161"/>
        <v>-8.7999999999999995E-2</v>
      </c>
      <c r="BW549" s="162"/>
      <c r="BX549" s="163"/>
      <c r="CB549" s="160"/>
      <c r="CC549" s="161"/>
      <c r="CD549" s="28"/>
      <c r="CF549" s="190"/>
      <c r="CI549" s="76"/>
      <c r="CJ549" s="91"/>
      <c r="CL549" s="1"/>
      <c r="CM549" s="311"/>
      <c r="CR549" s="190"/>
      <c r="CU549" s="76"/>
      <c r="CV549" s="91"/>
      <c r="CX549" s="1"/>
      <c r="CY549" s="311"/>
      <c r="DD549" s="190"/>
      <c r="DG549" s="76"/>
      <c r="DH549" s="91"/>
      <c r="DJ549" s="1"/>
      <c r="DK549" s="311"/>
      <c r="DP549" s="190"/>
      <c r="DS549" s="76"/>
      <c r="DT549" s="91"/>
      <c r="DV549" s="1"/>
      <c r="DW549" s="311"/>
      <c r="EB549" s="190"/>
      <c r="EE549" s="76"/>
      <c r="EF549" s="91"/>
      <c r="EH549" s="1"/>
      <c r="EI549" s="311"/>
      <c r="EN549" s="190"/>
      <c r="EQ549" s="76"/>
      <c r="ER549" s="91"/>
      <c r="ET549" s="1"/>
      <c r="EU549" s="311"/>
      <c r="EZ549" s="190"/>
      <c r="FC549" s="76"/>
      <c r="FD549" s="91"/>
      <c r="FF549" s="1"/>
      <c r="FG549" s="311"/>
      <c r="FL549" s="190"/>
      <c r="FO549" s="76"/>
      <c r="FP549" s="91"/>
      <c r="FR549" s="1"/>
      <c r="FS549" s="311"/>
      <c r="FX549" s="190"/>
      <c r="GA549" s="76"/>
      <c r="GB549" s="91"/>
      <c r="GD549" s="1"/>
      <c r="GE549" s="311"/>
      <c r="GJ549" s="190"/>
      <c r="GM549" s="76"/>
      <c r="GN549" s="91"/>
      <c r="GP549" s="1"/>
      <c r="GQ549" s="311"/>
      <c r="GV549" s="190"/>
      <c r="GY549" s="76"/>
      <c r="GZ549" s="91"/>
      <c r="HB549" s="1"/>
      <c r="HC549" s="311"/>
      <c r="HH549" s="190"/>
      <c r="IL549" s="1"/>
      <c r="IX549" s="1"/>
    </row>
    <row r="550" spans="3:258" x14ac:dyDescent="0.6">
      <c r="C550" s="59"/>
      <c r="D550" s="269"/>
      <c r="E550" s="28"/>
      <c r="F550" s="57"/>
      <c r="G550" s="28"/>
      <c r="H550" s="152"/>
      <c r="I550" s="158"/>
      <c r="J550" s="28"/>
      <c r="L550" s="190"/>
      <c r="O550" s="59"/>
      <c r="P550" s="159"/>
      <c r="Q550" s="99"/>
      <c r="R550" s="57"/>
      <c r="S550" s="28"/>
      <c r="T550" s="152"/>
      <c r="U550" s="265"/>
      <c r="X550" s="190"/>
      <c r="AA550" s="162"/>
      <c r="AB550" s="163"/>
      <c r="AF550" s="160"/>
      <c r="AG550" s="266"/>
      <c r="AH550" s="28"/>
      <c r="AJ550" s="190"/>
      <c r="AM550" s="162"/>
      <c r="AN550" s="163"/>
      <c r="AO550" s="99"/>
      <c r="AR550" s="160"/>
      <c r="AS550" s="266"/>
      <c r="AT550" s="28"/>
      <c r="AV550" s="190"/>
      <c r="AY550" s="162"/>
      <c r="AZ550" s="163"/>
      <c r="BD550" s="160"/>
      <c r="BE550" s="161"/>
      <c r="BF550" s="28"/>
      <c r="BH550" s="190"/>
      <c r="BK550" s="162">
        <v>46350</v>
      </c>
      <c r="BL550" s="163">
        <v>2.1000000000000001E-2</v>
      </c>
      <c r="BP550" s="160">
        <v>46280</v>
      </c>
      <c r="BQ550" s="161">
        <v>0.44600000000000001</v>
      </c>
      <c r="BR550" s="28"/>
      <c r="BT550" s="190">
        <f t="shared" si="161"/>
        <v>-0.13300000000000001</v>
      </c>
      <c r="BW550" s="162"/>
      <c r="BX550" s="163"/>
      <c r="CB550" s="160"/>
      <c r="CC550" s="161"/>
      <c r="CD550" s="28"/>
      <c r="CF550" s="190"/>
      <c r="CI550" s="76"/>
      <c r="CJ550" s="91"/>
      <c r="CL550" s="1"/>
      <c r="CM550" s="311"/>
      <c r="CR550" s="190"/>
      <c r="CU550" s="76"/>
      <c r="CV550" s="91"/>
      <c r="CX550" s="1"/>
      <c r="CY550" s="311"/>
      <c r="DD550" s="190"/>
      <c r="DG550" s="76"/>
      <c r="DH550" s="91"/>
      <c r="DJ550" s="1"/>
      <c r="DK550" s="311"/>
      <c r="DP550" s="190"/>
      <c r="DS550" s="76"/>
      <c r="DT550" s="91"/>
      <c r="DV550" s="1"/>
      <c r="DW550" s="311"/>
      <c r="EB550" s="190"/>
      <c r="EE550" s="76"/>
      <c r="EF550" s="91"/>
      <c r="EH550" s="1"/>
      <c r="EI550" s="311"/>
      <c r="EN550" s="190"/>
      <c r="EQ550" s="76"/>
      <c r="ER550" s="91"/>
      <c r="ET550" s="1"/>
      <c r="EU550" s="311"/>
      <c r="EZ550" s="190"/>
      <c r="FC550" s="76"/>
      <c r="FD550" s="91"/>
      <c r="FF550" s="1"/>
      <c r="FG550" s="311"/>
      <c r="FL550" s="190"/>
      <c r="FO550" s="76"/>
      <c r="FP550" s="91"/>
      <c r="FR550" s="1"/>
      <c r="FS550" s="311"/>
      <c r="FX550" s="190"/>
      <c r="GA550" s="76"/>
      <c r="GB550" s="91"/>
      <c r="GD550" s="1"/>
      <c r="GE550" s="311"/>
      <c r="GJ550" s="190"/>
      <c r="GM550" s="76"/>
      <c r="GN550" s="91"/>
      <c r="GP550" s="1"/>
      <c r="GQ550" s="311"/>
      <c r="GV550" s="190"/>
      <c r="GY550" s="76"/>
      <c r="GZ550" s="91"/>
      <c r="HB550" s="1"/>
      <c r="HC550" s="311"/>
      <c r="HH550" s="190"/>
      <c r="IL550" s="1"/>
      <c r="IX550" s="1"/>
    </row>
    <row r="551" spans="3:258" x14ac:dyDescent="0.6">
      <c r="C551" s="59"/>
      <c r="D551" s="269"/>
      <c r="E551" s="28"/>
      <c r="F551" s="57"/>
      <c r="G551" s="28"/>
      <c r="H551" s="152"/>
      <c r="I551" s="158"/>
      <c r="J551" s="28"/>
      <c r="L551" s="190"/>
      <c r="O551" s="59"/>
      <c r="P551" s="159"/>
      <c r="Q551" s="99"/>
      <c r="R551" s="57"/>
      <c r="S551" s="28"/>
      <c r="T551" s="152"/>
      <c r="U551" s="265"/>
      <c r="X551" s="190"/>
      <c r="AA551" s="162"/>
      <c r="AB551" s="163"/>
      <c r="AF551" s="160"/>
      <c r="AG551" s="266"/>
      <c r="AH551" s="28"/>
      <c r="AJ551" s="190"/>
      <c r="AM551" s="162"/>
      <c r="AN551" s="163"/>
      <c r="AO551" s="99"/>
      <c r="AR551" s="160"/>
      <c r="AS551" s="266"/>
      <c r="AT551" s="28"/>
      <c r="AV551" s="190"/>
      <c r="AY551" s="162"/>
      <c r="AZ551" s="163"/>
      <c r="BD551" s="160"/>
      <c r="BE551" s="161"/>
      <c r="BF551" s="28"/>
      <c r="BH551" s="190"/>
      <c r="BK551" s="162">
        <v>46351</v>
      </c>
      <c r="BL551" s="163">
        <v>0.06</v>
      </c>
      <c r="BP551" s="160">
        <v>46281</v>
      </c>
      <c r="BQ551" s="161">
        <v>0.16</v>
      </c>
      <c r="BR551" s="28"/>
      <c r="BT551" s="190">
        <f t="shared" si="161"/>
        <v>-5.7000000000000009E-2</v>
      </c>
      <c r="BW551" s="162"/>
      <c r="BX551" s="163"/>
      <c r="CB551" s="160"/>
      <c r="CC551" s="161"/>
      <c r="CD551" s="28"/>
      <c r="CF551" s="190"/>
      <c r="CI551" s="76"/>
      <c r="CJ551" s="91"/>
      <c r="CL551" s="1"/>
      <c r="CM551" s="311"/>
      <c r="CR551" s="190"/>
      <c r="CU551" s="76"/>
      <c r="CV551" s="91"/>
      <c r="CX551" s="1"/>
      <c r="CY551" s="311"/>
      <c r="DD551" s="190"/>
      <c r="DG551" s="76"/>
      <c r="DH551" s="91"/>
      <c r="DJ551" s="1"/>
      <c r="DK551" s="311"/>
      <c r="DP551" s="190"/>
      <c r="DS551" s="76"/>
      <c r="DT551" s="91"/>
      <c r="DV551" s="1"/>
      <c r="DW551" s="311"/>
      <c r="EB551" s="190"/>
      <c r="EE551" s="76"/>
      <c r="EF551" s="91"/>
      <c r="EH551" s="1"/>
      <c r="EI551" s="311"/>
      <c r="EN551" s="190"/>
      <c r="EQ551" s="76"/>
      <c r="ER551" s="91"/>
      <c r="ET551" s="1"/>
      <c r="EU551" s="311"/>
      <c r="EZ551" s="190"/>
      <c r="FC551" s="76"/>
      <c r="FD551" s="91"/>
      <c r="FF551" s="1"/>
      <c r="FG551" s="311"/>
      <c r="FL551" s="190"/>
      <c r="FO551" s="76"/>
      <c r="FP551" s="91"/>
      <c r="FR551" s="1"/>
      <c r="FS551" s="311"/>
      <c r="FX551" s="190"/>
      <c r="GA551" s="76"/>
      <c r="GB551" s="91"/>
      <c r="GD551" s="1"/>
      <c r="GE551" s="311"/>
      <c r="GJ551" s="190"/>
      <c r="GM551" s="76"/>
      <c r="GN551" s="91"/>
      <c r="GP551" s="1"/>
      <c r="GQ551" s="311"/>
      <c r="GV551" s="190"/>
      <c r="GY551" s="76"/>
      <c r="GZ551" s="91"/>
      <c r="HB551" s="1"/>
      <c r="HC551" s="311"/>
      <c r="HH551" s="190"/>
      <c r="IL551" s="1"/>
      <c r="IX551" s="1"/>
    </row>
    <row r="552" spans="3:258" x14ac:dyDescent="0.6">
      <c r="C552" s="59"/>
      <c r="D552" s="269"/>
      <c r="E552" s="28"/>
      <c r="F552" s="57"/>
      <c r="G552" s="28"/>
      <c r="H552" s="152"/>
      <c r="I552" s="158"/>
      <c r="J552" s="28"/>
      <c r="L552" s="190"/>
      <c r="O552" s="59"/>
      <c r="P552" s="159"/>
      <c r="Q552" s="99"/>
      <c r="R552" s="57"/>
      <c r="S552" s="28"/>
      <c r="T552" s="152"/>
      <c r="U552" s="265"/>
      <c r="X552" s="190"/>
      <c r="AA552" s="162"/>
      <c r="AB552" s="163"/>
      <c r="AF552" s="160"/>
      <c r="AG552" s="266"/>
      <c r="AH552" s="28"/>
      <c r="AJ552" s="190"/>
      <c r="AM552" s="162"/>
      <c r="AN552" s="163"/>
      <c r="AO552" s="99"/>
      <c r="AR552" s="160"/>
      <c r="AS552" s="266"/>
      <c r="AT552" s="28"/>
      <c r="AV552" s="190"/>
      <c r="AY552" s="162"/>
      <c r="AZ552" s="163"/>
      <c r="BD552" s="160"/>
      <c r="BE552" s="161"/>
      <c r="BF552" s="28"/>
      <c r="BH552" s="190"/>
      <c r="BK552" s="162">
        <v>46353</v>
      </c>
      <c r="BL552" s="163">
        <v>0.182</v>
      </c>
      <c r="BP552" s="160">
        <v>46282</v>
      </c>
      <c r="BQ552" s="161">
        <v>1.6E-2</v>
      </c>
      <c r="BR552" s="28"/>
      <c r="BT552" s="190">
        <f t="shared" si="161"/>
        <v>-5.000000000000001E-3</v>
      </c>
      <c r="BW552" s="162"/>
      <c r="BX552" s="163"/>
      <c r="CB552" s="160"/>
      <c r="CC552" s="161"/>
      <c r="CD552" s="28"/>
      <c r="CF552" s="190"/>
      <c r="CI552" s="76"/>
      <c r="CJ552" s="91"/>
      <c r="CL552" s="1"/>
      <c r="CM552" s="311"/>
      <c r="CR552" s="190"/>
      <c r="CU552" s="76"/>
      <c r="CV552" s="91"/>
      <c r="CX552" s="1"/>
      <c r="CY552" s="311"/>
      <c r="DD552" s="190"/>
      <c r="DG552" s="76"/>
      <c r="DH552" s="91"/>
      <c r="DJ552" s="1"/>
      <c r="DK552" s="311"/>
      <c r="DP552" s="190"/>
      <c r="DS552" s="76"/>
      <c r="DT552" s="91"/>
      <c r="DV552" s="1"/>
      <c r="DW552" s="311"/>
      <c r="EB552" s="190"/>
      <c r="EE552" s="76"/>
      <c r="EF552" s="91"/>
      <c r="EH552" s="1"/>
      <c r="EI552" s="311"/>
      <c r="EN552" s="190"/>
      <c r="EQ552" s="76"/>
      <c r="ER552" s="91"/>
      <c r="ET552" s="1"/>
      <c r="EU552" s="311"/>
      <c r="EZ552" s="190"/>
      <c r="FC552" s="76"/>
      <c r="FD552" s="91"/>
      <c r="FF552" s="1"/>
      <c r="FG552" s="311"/>
      <c r="FL552" s="190"/>
      <c r="FO552" s="76"/>
      <c r="FP552" s="91"/>
      <c r="FR552" s="1"/>
      <c r="FS552" s="311"/>
      <c r="FX552" s="190"/>
      <c r="GA552" s="76"/>
      <c r="GB552" s="91"/>
      <c r="GD552" s="1"/>
      <c r="GE552" s="311"/>
      <c r="GJ552" s="190"/>
      <c r="GM552" s="76"/>
      <c r="GN552" s="91"/>
      <c r="GP552" s="1"/>
      <c r="GQ552" s="311"/>
      <c r="GV552" s="190"/>
      <c r="GY552" s="76"/>
      <c r="GZ552" s="91"/>
      <c r="HB552" s="1"/>
      <c r="HC552" s="311"/>
      <c r="HH552" s="190"/>
      <c r="IL552" s="1"/>
      <c r="IX552" s="1"/>
    </row>
    <row r="553" spans="3:258" x14ac:dyDescent="0.6">
      <c r="C553" s="59"/>
      <c r="D553" s="269"/>
      <c r="E553" s="28"/>
      <c r="F553" s="57"/>
      <c r="G553" s="28"/>
      <c r="H553" s="152"/>
      <c r="I553" s="158"/>
      <c r="J553" s="28"/>
      <c r="L553" s="190"/>
      <c r="O553" s="59"/>
      <c r="P553" s="159"/>
      <c r="Q553" s="99"/>
      <c r="R553" s="57"/>
      <c r="S553" s="28"/>
      <c r="T553" s="152"/>
      <c r="U553" s="265"/>
      <c r="X553" s="190"/>
      <c r="AA553" s="162"/>
      <c r="AB553" s="163"/>
      <c r="AF553" s="160"/>
      <c r="AG553" s="266"/>
      <c r="AH553" s="28"/>
      <c r="AJ553" s="190"/>
      <c r="AM553" s="162"/>
      <c r="AN553" s="163"/>
      <c r="AO553" s="99"/>
      <c r="AR553" s="160"/>
      <c r="AS553" s="266"/>
      <c r="AT553" s="28"/>
      <c r="AV553" s="190"/>
      <c r="AY553" s="162"/>
      <c r="AZ553" s="163"/>
      <c r="BD553" s="160"/>
      <c r="BE553" s="161"/>
      <c r="BF553" s="28"/>
      <c r="BH553" s="190"/>
      <c r="BK553" s="162">
        <v>46356</v>
      </c>
      <c r="BL553" s="163">
        <v>0.249</v>
      </c>
      <c r="BP553" s="160">
        <v>46283</v>
      </c>
      <c r="BQ553" s="161">
        <v>0.11600000000000001</v>
      </c>
      <c r="BR553" s="28"/>
      <c r="BT553" s="190">
        <f t="shared" si="161"/>
        <v>-4.5999999999999999E-2</v>
      </c>
      <c r="BW553" s="162"/>
      <c r="BX553" s="163"/>
      <c r="CB553" s="160"/>
      <c r="CC553" s="161"/>
      <c r="CD553" s="28"/>
      <c r="CF553" s="190"/>
      <c r="CI553" s="76"/>
      <c r="CJ553" s="91"/>
      <c r="CL553" s="1"/>
      <c r="CM553" s="311"/>
      <c r="CR553" s="190"/>
      <c r="CU553" s="76"/>
      <c r="CV553" s="91"/>
      <c r="CX553" s="1"/>
      <c r="CY553" s="311"/>
      <c r="DD553" s="190"/>
      <c r="DG553" s="76"/>
      <c r="DH553" s="91"/>
      <c r="DJ553" s="1"/>
      <c r="DK553" s="311"/>
      <c r="DP553" s="190"/>
      <c r="DS553" s="76"/>
      <c r="DT553" s="91"/>
      <c r="DV553" s="1"/>
      <c r="DW553" s="311"/>
      <c r="EB553" s="190"/>
      <c r="EE553" s="76"/>
      <c r="EF553" s="91"/>
      <c r="EH553" s="1"/>
      <c r="EI553" s="311"/>
      <c r="EN553" s="190"/>
      <c r="EQ553" s="76"/>
      <c r="ER553" s="91"/>
      <c r="ET553" s="1"/>
      <c r="EU553" s="311"/>
      <c r="EZ553" s="190"/>
      <c r="FC553" s="76"/>
      <c r="FD553" s="91"/>
      <c r="FF553" s="1"/>
      <c r="FG553" s="311"/>
      <c r="FL553" s="190"/>
      <c r="FO553" s="76"/>
      <c r="FP553" s="91"/>
      <c r="FR553" s="1"/>
      <c r="FS553" s="311"/>
      <c r="FX553" s="190"/>
      <c r="GA553" s="76"/>
      <c r="GB553" s="91"/>
      <c r="GD553" s="1"/>
      <c r="GE553" s="311"/>
      <c r="GJ553" s="190"/>
      <c r="GM553" s="76"/>
      <c r="GN553" s="91"/>
      <c r="GP553" s="1"/>
      <c r="GQ553" s="311"/>
      <c r="GV553" s="190"/>
      <c r="GY553" s="76"/>
      <c r="GZ553" s="91"/>
      <c r="HB553" s="1"/>
      <c r="HC553" s="311"/>
      <c r="HH553" s="190"/>
      <c r="IL553" s="1"/>
      <c r="IX553" s="1"/>
    </row>
    <row r="554" spans="3:258" x14ac:dyDescent="0.6">
      <c r="C554" s="59"/>
      <c r="D554" s="269"/>
      <c r="E554" s="28"/>
      <c r="F554" s="57"/>
      <c r="G554" s="28"/>
      <c r="H554" s="152"/>
      <c r="I554" s="158"/>
      <c r="J554" s="28"/>
      <c r="L554" s="190"/>
      <c r="O554" s="59"/>
      <c r="P554" s="159"/>
      <c r="Q554" s="99"/>
      <c r="R554" s="57"/>
      <c r="S554" s="28"/>
      <c r="T554" s="152"/>
      <c r="U554" s="265"/>
      <c r="X554" s="190"/>
      <c r="AA554" s="162"/>
      <c r="AB554" s="163"/>
      <c r="AF554" s="160"/>
      <c r="AG554" s="266"/>
      <c r="AH554" s="28"/>
      <c r="AJ554" s="190"/>
      <c r="AM554" s="162"/>
      <c r="AN554" s="163"/>
      <c r="AO554" s="99"/>
      <c r="AR554" s="160"/>
      <c r="AS554" s="266"/>
      <c r="AT554" s="28"/>
      <c r="AV554" s="190"/>
      <c r="AY554" s="162"/>
      <c r="AZ554" s="163"/>
      <c r="BD554" s="160"/>
      <c r="BE554" s="161"/>
      <c r="BF554" s="28"/>
      <c r="BH554" s="190"/>
      <c r="BK554" s="162">
        <v>46357</v>
      </c>
      <c r="BL554" s="163">
        <v>0.21299999999999999</v>
      </c>
      <c r="BP554" s="160">
        <v>46286</v>
      </c>
      <c r="BQ554" s="161">
        <v>0.315</v>
      </c>
      <c r="BR554" s="28"/>
      <c r="BT554" s="190">
        <f t="shared" si="161"/>
        <v>-7.5000000000000011E-2</v>
      </c>
      <c r="BW554" s="162"/>
      <c r="BX554" s="163"/>
      <c r="CB554" s="160"/>
      <c r="CC554" s="161"/>
      <c r="CD554" s="28"/>
      <c r="CF554" s="190"/>
      <c r="CI554" s="76"/>
      <c r="CJ554" s="91"/>
      <c r="CL554" s="1"/>
      <c r="CM554" s="311"/>
      <c r="CR554" s="190"/>
      <c r="CU554" s="76"/>
      <c r="CV554" s="91"/>
      <c r="CX554" s="1"/>
      <c r="CY554" s="311"/>
      <c r="DD554" s="190"/>
      <c r="DG554" s="76"/>
      <c r="DH554" s="91"/>
      <c r="DJ554" s="1"/>
      <c r="DK554" s="311"/>
      <c r="DP554" s="190"/>
      <c r="DS554" s="76"/>
      <c r="DT554" s="91"/>
      <c r="DV554" s="1"/>
      <c r="DW554" s="311"/>
      <c r="EB554" s="190"/>
      <c r="EE554" s="76"/>
      <c r="EF554" s="91"/>
      <c r="EH554" s="1"/>
      <c r="EI554" s="311"/>
      <c r="EN554" s="190"/>
      <c r="EQ554" s="76"/>
      <c r="ER554" s="91"/>
      <c r="ET554" s="1"/>
      <c r="EU554" s="311"/>
      <c r="EZ554" s="190"/>
      <c r="FC554" s="76"/>
      <c r="FD554" s="91"/>
      <c r="FF554" s="1"/>
      <c r="FG554" s="311"/>
      <c r="FL554" s="190"/>
      <c r="FO554" s="76"/>
      <c r="FP554" s="91"/>
      <c r="FR554" s="1"/>
      <c r="FS554" s="311"/>
      <c r="FX554" s="190"/>
      <c r="GA554" s="76"/>
      <c r="GB554" s="91"/>
      <c r="GD554" s="1"/>
      <c r="GE554" s="311"/>
      <c r="GJ554" s="190"/>
      <c r="GM554" s="76"/>
      <c r="GN554" s="91"/>
      <c r="GP554" s="1"/>
      <c r="GQ554" s="311"/>
      <c r="GV554" s="190"/>
      <c r="GY554" s="76"/>
      <c r="GZ554" s="91"/>
      <c r="HB554" s="1"/>
      <c r="HC554" s="311"/>
      <c r="HH554" s="190"/>
      <c r="IL554" s="1"/>
      <c r="IX554" s="1"/>
    </row>
    <row r="555" spans="3:258" x14ac:dyDescent="0.6">
      <c r="C555" s="59"/>
      <c r="D555" s="269"/>
      <c r="E555" s="28"/>
      <c r="F555" s="57"/>
      <c r="G555" s="28"/>
      <c r="H555" s="152"/>
      <c r="I555" s="158"/>
      <c r="J555" s="28"/>
      <c r="L555" s="190"/>
      <c r="O555" s="59"/>
      <c r="P555" s="159"/>
      <c r="Q555" s="99"/>
      <c r="R555" s="57"/>
      <c r="S555" s="28"/>
      <c r="T555" s="152"/>
      <c r="U555" s="265"/>
      <c r="X555" s="190"/>
      <c r="AA555" s="162"/>
      <c r="AB555" s="163"/>
      <c r="AF555" s="160"/>
      <c r="AG555" s="266"/>
      <c r="AH555" s="28"/>
      <c r="AJ555" s="190"/>
      <c r="AM555" s="162"/>
      <c r="AN555" s="163"/>
      <c r="AO555" s="99"/>
      <c r="AR555" s="160"/>
      <c r="AS555" s="266"/>
      <c r="AT555" s="28"/>
      <c r="AV555" s="190"/>
      <c r="AY555" s="162"/>
      <c r="AZ555" s="163"/>
      <c r="BD555" s="160"/>
      <c r="BE555" s="161"/>
      <c r="BF555" s="28"/>
      <c r="BH555" s="190"/>
      <c r="BK555" s="162">
        <v>46358</v>
      </c>
      <c r="BL555" s="163">
        <v>7.3999999999999996E-2</v>
      </c>
      <c r="BP555" s="160">
        <v>46287</v>
      </c>
      <c r="BQ555" s="161">
        <v>7.0000000000000001E-3</v>
      </c>
      <c r="BR555" s="28"/>
      <c r="BT555" s="190">
        <f t="shared" si="161"/>
        <v>-1E-3</v>
      </c>
      <c r="BW555" s="162"/>
      <c r="BX555" s="163"/>
      <c r="CB555" s="160"/>
      <c r="CC555" s="161"/>
      <c r="CD555" s="28"/>
      <c r="CF555" s="190"/>
      <c r="CI555" s="76"/>
      <c r="CJ555" s="91"/>
      <c r="CL555" s="1"/>
      <c r="CM555" s="311"/>
      <c r="CR555" s="190"/>
      <c r="CU555" s="76"/>
      <c r="CV555" s="91"/>
      <c r="CX555" s="1"/>
      <c r="CY555" s="311"/>
      <c r="DD555" s="190"/>
      <c r="DG555" s="76"/>
      <c r="DH555" s="91"/>
      <c r="DJ555" s="1"/>
      <c r="DK555" s="311"/>
      <c r="DP555" s="190"/>
      <c r="DS555" s="76"/>
      <c r="DT555" s="91"/>
      <c r="DV555" s="1"/>
      <c r="DW555" s="311"/>
      <c r="EB555" s="190"/>
      <c r="EE555" s="76"/>
      <c r="EF555" s="91"/>
      <c r="EH555" s="1"/>
      <c r="EI555" s="311"/>
      <c r="EN555" s="190"/>
      <c r="EQ555" s="76"/>
      <c r="ER555" s="91"/>
      <c r="ET555" s="1"/>
      <c r="EU555" s="311"/>
      <c r="EZ555" s="190"/>
      <c r="FC555" s="76"/>
      <c r="FD555" s="91"/>
      <c r="FF555" s="1"/>
      <c r="FG555" s="311"/>
      <c r="FL555" s="190"/>
      <c r="FO555" s="76"/>
      <c r="FP555" s="91"/>
      <c r="FR555" s="1"/>
      <c r="FS555" s="311"/>
      <c r="FX555" s="190"/>
      <c r="GA555" s="76"/>
      <c r="GB555" s="91"/>
      <c r="GD555" s="1"/>
      <c r="GE555" s="311"/>
      <c r="GJ555" s="190"/>
      <c r="GM555" s="76"/>
      <c r="GN555" s="91"/>
      <c r="GP555" s="1"/>
      <c r="GQ555" s="311"/>
      <c r="GV555" s="190"/>
      <c r="GY555" s="76"/>
      <c r="GZ555" s="91"/>
      <c r="HB555" s="1"/>
      <c r="HC555" s="311"/>
      <c r="HH555" s="190"/>
      <c r="IL555" s="1"/>
      <c r="IX555" s="1"/>
    </row>
    <row r="556" spans="3:258" x14ac:dyDescent="0.6">
      <c r="C556" s="59"/>
      <c r="D556" s="269"/>
      <c r="E556" s="28"/>
      <c r="F556" s="57"/>
      <c r="G556" s="28"/>
      <c r="H556" s="152"/>
      <c r="I556" s="158"/>
      <c r="J556" s="28"/>
      <c r="L556" s="190"/>
      <c r="O556" s="59"/>
      <c r="P556" s="159"/>
      <c r="Q556" s="99"/>
      <c r="R556" s="57"/>
      <c r="S556" s="28"/>
      <c r="T556" s="152"/>
      <c r="U556" s="265"/>
      <c r="X556" s="190"/>
      <c r="AA556" s="162"/>
      <c r="AB556" s="163"/>
      <c r="AF556" s="160"/>
      <c r="AG556" s="266"/>
      <c r="AH556" s="28"/>
      <c r="AJ556" s="190"/>
      <c r="AM556" s="162"/>
      <c r="AN556" s="163"/>
      <c r="AO556" s="99"/>
      <c r="AR556" s="160"/>
      <c r="AS556" s="266"/>
      <c r="AT556" s="28"/>
      <c r="AV556" s="190"/>
      <c r="AY556" s="162"/>
      <c r="AZ556" s="163"/>
      <c r="BD556" s="160"/>
      <c r="BE556" s="161"/>
      <c r="BF556" s="28"/>
      <c r="BH556" s="190"/>
      <c r="BK556" s="162">
        <v>46359</v>
      </c>
      <c r="BL556" s="163">
        <v>0.08</v>
      </c>
      <c r="BP556" s="160">
        <v>46288</v>
      </c>
      <c r="BQ556" s="161">
        <v>1.4999999999999999E-2</v>
      </c>
      <c r="BR556" s="28"/>
      <c r="BT556" s="190">
        <f t="shared" si="161"/>
        <v>-4.9999999999999992E-3</v>
      </c>
      <c r="BW556" s="162"/>
      <c r="BX556" s="163"/>
      <c r="CB556" s="160"/>
      <c r="CC556" s="161"/>
      <c r="CD556" s="28"/>
      <c r="CF556" s="190"/>
      <c r="CI556" s="76"/>
      <c r="CJ556" s="91"/>
      <c r="CL556" s="1"/>
      <c r="CM556" s="311"/>
      <c r="CR556" s="190"/>
      <c r="CU556" s="76"/>
      <c r="CV556" s="91"/>
      <c r="CX556" s="1"/>
      <c r="CY556" s="311"/>
      <c r="DD556" s="190"/>
      <c r="DG556" s="76"/>
      <c r="DH556" s="91"/>
      <c r="DJ556" s="1"/>
      <c r="DK556" s="311"/>
      <c r="DP556" s="190"/>
      <c r="DS556" s="76"/>
      <c r="DT556" s="91"/>
      <c r="DV556" s="1"/>
      <c r="DW556" s="311"/>
      <c r="EB556" s="190"/>
      <c r="EE556" s="76"/>
      <c r="EF556" s="91"/>
      <c r="EH556" s="1"/>
      <c r="EI556" s="311"/>
      <c r="EN556" s="190"/>
      <c r="EQ556" s="76"/>
      <c r="ER556" s="91"/>
      <c r="ET556" s="1"/>
      <c r="EU556" s="311"/>
      <c r="EZ556" s="190"/>
      <c r="FC556" s="76"/>
      <c r="FD556" s="91"/>
      <c r="FF556" s="1"/>
      <c r="FG556" s="311"/>
      <c r="FL556" s="190"/>
      <c r="FO556" s="76"/>
      <c r="FP556" s="91"/>
      <c r="FR556" s="1"/>
      <c r="FS556" s="311"/>
      <c r="FX556" s="190"/>
      <c r="GA556" s="76"/>
      <c r="GB556" s="91"/>
      <c r="GD556" s="1"/>
      <c r="GE556" s="311"/>
      <c r="GJ556" s="190"/>
      <c r="GM556" s="76"/>
      <c r="GN556" s="91"/>
      <c r="GP556" s="1"/>
      <c r="GQ556" s="311"/>
      <c r="GV556" s="190"/>
      <c r="GY556" s="76"/>
      <c r="GZ556" s="91"/>
      <c r="HB556" s="1"/>
      <c r="HC556" s="311"/>
      <c r="HH556" s="190"/>
      <c r="IL556" s="1"/>
      <c r="IX556" s="1"/>
    </row>
    <row r="557" spans="3:258" x14ac:dyDescent="0.6">
      <c r="C557" s="59"/>
      <c r="D557" s="269"/>
      <c r="E557" s="28"/>
      <c r="F557" s="57"/>
      <c r="G557" s="28"/>
      <c r="H557" s="152"/>
      <c r="I557" s="158"/>
      <c r="J557" s="28"/>
      <c r="L557" s="190"/>
      <c r="O557" s="59"/>
      <c r="P557" s="159"/>
      <c r="Q557" s="99"/>
      <c r="R557" s="57"/>
      <c r="S557" s="28"/>
      <c r="T557" s="152"/>
      <c r="U557" s="265"/>
      <c r="X557" s="190"/>
      <c r="AA557" s="162"/>
      <c r="AB557" s="163"/>
      <c r="AF557" s="160"/>
      <c r="AG557" s="266"/>
      <c r="AH557" s="28"/>
      <c r="AJ557" s="190"/>
      <c r="AM557" s="162"/>
      <c r="AN557" s="163"/>
      <c r="AO557" s="99"/>
      <c r="AR557" s="160"/>
      <c r="AS557" s="266"/>
      <c r="AT557" s="28"/>
      <c r="AV557" s="190"/>
      <c r="AY557" s="162"/>
      <c r="AZ557" s="163"/>
      <c r="BD557" s="160"/>
      <c r="BE557" s="161"/>
      <c r="BF557" s="28"/>
      <c r="BH557" s="190"/>
      <c r="BK557" s="162">
        <v>46360</v>
      </c>
      <c r="BL557" s="163">
        <v>0.19700000000000001</v>
      </c>
      <c r="BP557" s="160">
        <v>46289</v>
      </c>
      <c r="BQ557" s="161">
        <v>0.122</v>
      </c>
      <c r="BR557" s="28"/>
      <c r="BT557" s="190">
        <f t="shared" si="161"/>
        <v>-3.6999999999999991E-2</v>
      </c>
      <c r="BW557" s="162"/>
      <c r="BX557" s="163"/>
      <c r="CB557" s="160"/>
      <c r="CC557" s="161"/>
      <c r="CD557" s="28"/>
      <c r="CF557" s="190"/>
      <c r="CI557" s="76"/>
      <c r="CJ557" s="91"/>
      <c r="CL557" s="1"/>
      <c r="CM557" s="311"/>
      <c r="CR557" s="190"/>
      <c r="CU557" s="76"/>
      <c r="CV557" s="91"/>
      <c r="CX557" s="1"/>
      <c r="CY557" s="311"/>
      <c r="DD557" s="190"/>
      <c r="DG557" s="76"/>
      <c r="DH557" s="91"/>
      <c r="DJ557" s="1"/>
      <c r="DK557" s="311"/>
      <c r="DP557" s="190"/>
      <c r="DS557" s="76"/>
      <c r="DT557" s="91"/>
      <c r="DV557" s="1"/>
      <c r="DW557" s="311"/>
      <c r="EB557" s="190"/>
      <c r="EE557" s="76"/>
      <c r="EF557" s="91"/>
      <c r="EH557" s="1"/>
      <c r="EI557" s="311"/>
      <c r="EN557" s="190"/>
      <c r="EQ557" s="76"/>
      <c r="ER557" s="91"/>
      <c r="ET557" s="1"/>
      <c r="EU557" s="311"/>
      <c r="EZ557" s="190"/>
      <c r="FC557" s="76"/>
      <c r="FD557" s="91"/>
      <c r="FF557" s="1"/>
      <c r="FG557" s="311"/>
      <c r="FL557" s="190"/>
      <c r="FO557" s="76"/>
      <c r="FP557" s="91"/>
      <c r="FR557" s="1"/>
      <c r="FS557" s="311"/>
      <c r="FX557" s="190"/>
      <c r="GA557" s="76"/>
      <c r="GB557" s="91"/>
      <c r="GD557" s="1"/>
      <c r="GE557" s="311"/>
      <c r="GJ557" s="190"/>
      <c r="GM557" s="76"/>
      <c r="GN557" s="91"/>
      <c r="GP557" s="1"/>
      <c r="GQ557" s="311"/>
      <c r="GV557" s="190"/>
      <c r="GY557" s="76"/>
      <c r="GZ557" s="91"/>
      <c r="HB557" s="1"/>
      <c r="HC557" s="311"/>
      <c r="HH557" s="190"/>
      <c r="IL557" s="1"/>
      <c r="IX557" s="1"/>
    </row>
    <row r="558" spans="3:258" x14ac:dyDescent="0.6">
      <c r="C558" s="59"/>
      <c r="D558" s="269"/>
      <c r="E558" s="28"/>
      <c r="F558" s="57"/>
      <c r="G558" s="28"/>
      <c r="H558" s="152"/>
      <c r="I558" s="158"/>
      <c r="J558" s="28"/>
      <c r="L558" s="190"/>
      <c r="O558" s="59"/>
      <c r="P558" s="159"/>
      <c r="Q558" s="99"/>
      <c r="R558" s="57"/>
      <c r="S558" s="28"/>
      <c r="T558" s="152"/>
      <c r="U558" s="265"/>
      <c r="X558" s="190"/>
      <c r="AA558" s="162"/>
      <c r="AB558" s="163"/>
      <c r="AF558" s="160"/>
      <c r="AG558" s="266"/>
      <c r="AH558" s="28"/>
      <c r="AJ558" s="190"/>
      <c r="AM558" s="162"/>
      <c r="AN558" s="163"/>
      <c r="AO558" s="99"/>
      <c r="AR558" s="160"/>
      <c r="AS558" s="266"/>
      <c r="AT558" s="28"/>
      <c r="AV558" s="190"/>
      <c r="AY558" s="162"/>
      <c r="AZ558" s="163"/>
      <c r="BD558" s="160"/>
      <c r="BE558" s="161"/>
      <c r="BF558" s="28"/>
      <c r="BH558" s="190"/>
      <c r="BK558" s="162">
        <v>46363</v>
      </c>
      <c r="BL558" s="163">
        <v>0.184</v>
      </c>
      <c r="BP558" s="160">
        <v>46290</v>
      </c>
      <c r="BQ558" s="161">
        <v>1.4E-2</v>
      </c>
      <c r="BR558" s="28"/>
      <c r="BT558" s="190">
        <f t="shared" si="161"/>
        <v>-4.0000000000000001E-3</v>
      </c>
      <c r="BW558" s="162"/>
      <c r="BX558" s="163"/>
      <c r="CB558" s="160"/>
      <c r="CC558" s="161"/>
      <c r="CD558" s="28"/>
      <c r="CF558" s="190"/>
      <c r="CI558" s="76"/>
      <c r="CJ558" s="91"/>
      <c r="CL558" s="1"/>
      <c r="CM558" s="311"/>
      <c r="CR558" s="190"/>
      <c r="CU558" s="76"/>
      <c r="CV558" s="91"/>
      <c r="CX558" s="1"/>
      <c r="CY558" s="311"/>
      <c r="DD558" s="190"/>
      <c r="DG558" s="76"/>
      <c r="DH558" s="91"/>
      <c r="DJ558" s="1"/>
      <c r="DK558" s="311"/>
      <c r="DP558" s="190"/>
      <c r="DS558" s="76"/>
      <c r="DT558" s="91"/>
      <c r="DV558" s="1"/>
      <c r="DW558" s="311"/>
      <c r="EB558" s="190"/>
      <c r="EE558" s="76"/>
      <c r="EF558" s="91"/>
      <c r="EH558" s="1"/>
      <c r="EI558" s="311"/>
      <c r="EN558" s="190"/>
      <c r="EQ558" s="76"/>
      <c r="ER558" s="91"/>
      <c r="ET558" s="1"/>
      <c r="EU558" s="311"/>
      <c r="EZ558" s="190"/>
      <c r="FC558" s="76"/>
      <c r="FD558" s="91"/>
      <c r="FF558" s="1"/>
      <c r="FG558" s="311"/>
      <c r="FL558" s="190"/>
      <c r="FO558" s="76"/>
      <c r="FP558" s="91"/>
      <c r="FR558" s="1"/>
      <c r="FS558" s="311"/>
      <c r="FX558" s="190"/>
      <c r="GA558" s="76"/>
      <c r="GB558" s="91"/>
      <c r="GD558" s="1"/>
      <c r="GE558" s="311"/>
      <c r="GJ558" s="190"/>
      <c r="GM558" s="76"/>
      <c r="GN558" s="91"/>
      <c r="GP558" s="1"/>
      <c r="GQ558" s="311"/>
      <c r="GV558" s="190"/>
      <c r="GY558" s="76"/>
      <c r="GZ558" s="91"/>
      <c r="HB558" s="1"/>
      <c r="HC558" s="311"/>
      <c r="HH558" s="190"/>
      <c r="IL558" s="1"/>
      <c r="IX558" s="1"/>
    </row>
    <row r="559" spans="3:258" x14ac:dyDescent="0.6">
      <c r="C559" s="59"/>
      <c r="D559" s="269"/>
      <c r="E559" s="28"/>
      <c r="F559" s="57"/>
      <c r="G559" s="28"/>
      <c r="H559" s="152"/>
      <c r="I559" s="158"/>
      <c r="J559" s="28"/>
      <c r="L559" s="190"/>
      <c r="O559" s="59"/>
      <c r="P559" s="159"/>
      <c r="Q559" s="99"/>
      <c r="R559" s="57"/>
      <c r="S559" s="28"/>
      <c r="T559" s="152"/>
      <c r="U559" s="265"/>
      <c r="X559" s="190"/>
      <c r="AA559" s="162"/>
      <c r="AB559" s="163"/>
      <c r="AF559" s="160"/>
      <c r="AG559" s="266"/>
      <c r="AH559" s="28"/>
      <c r="AJ559" s="190"/>
      <c r="AM559" s="162"/>
      <c r="AN559" s="163"/>
      <c r="AO559" s="99"/>
      <c r="AR559" s="160"/>
      <c r="AS559" s="266"/>
      <c r="AT559" s="28"/>
      <c r="AV559" s="190"/>
      <c r="AY559" s="162"/>
      <c r="AZ559" s="163"/>
      <c r="BD559" s="160"/>
      <c r="BE559" s="161"/>
      <c r="BF559" s="28"/>
      <c r="BH559" s="190"/>
      <c r="BK559" s="162">
        <v>46364</v>
      </c>
      <c r="BL559" s="163">
        <v>0.155</v>
      </c>
      <c r="BP559" s="160">
        <v>46293</v>
      </c>
      <c r="BQ559" s="161">
        <v>3.5000000000000003E-2</v>
      </c>
      <c r="BR559" s="28"/>
      <c r="BT559" s="190">
        <f t="shared" ref="BT559:BT622" si="162">VLOOKUP(BP559,BK$44:BL$1140,2,FALSE)-BQ559</f>
        <v>-1.0000000000000002E-2</v>
      </c>
      <c r="BW559" s="162"/>
      <c r="BX559" s="163"/>
      <c r="CB559" s="160"/>
      <c r="CC559" s="161"/>
      <c r="CD559" s="28"/>
      <c r="CF559" s="190"/>
      <c r="CI559" s="76"/>
      <c r="CJ559" s="91"/>
      <c r="CL559" s="1"/>
      <c r="CM559" s="311"/>
      <c r="CR559" s="190"/>
      <c r="CU559" s="76"/>
      <c r="CV559" s="91"/>
      <c r="CX559" s="1"/>
      <c r="CY559" s="311"/>
      <c r="DD559" s="190"/>
      <c r="DG559" s="76"/>
      <c r="DH559" s="91"/>
      <c r="DJ559" s="1"/>
      <c r="DK559" s="311"/>
      <c r="DP559" s="190"/>
      <c r="DS559" s="76"/>
      <c r="DT559" s="91"/>
      <c r="DV559" s="1"/>
      <c r="DW559" s="311"/>
      <c r="EB559" s="190"/>
      <c r="EE559" s="76"/>
      <c r="EF559" s="91"/>
      <c r="EH559" s="1"/>
      <c r="EI559" s="311"/>
      <c r="EN559" s="190"/>
      <c r="EQ559" s="76"/>
      <c r="ER559" s="91"/>
      <c r="ET559" s="1"/>
      <c r="EU559" s="311"/>
      <c r="EZ559" s="190"/>
      <c r="FC559" s="76"/>
      <c r="FD559" s="91"/>
      <c r="FF559" s="1"/>
      <c r="FG559" s="311"/>
      <c r="FL559" s="190"/>
      <c r="FO559" s="76"/>
      <c r="FP559" s="91"/>
      <c r="FR559" s="1"/>
      <c r="FS559" s="311"/>
      <c r="FX559" s="190"/>
      <c r="GA559" s="76"/>
      <c r="GB559" s="91"/>
      <c r="GD559" s="1"/>
      <c r="GE559" s="311"/>
      <c r="GJ559" s="190"/>
      <c r="GM559" s="76"/>
      <c r="GN559" s="91"/>
      <c r="GP559" s="1"/>
      <c r="GQ559" s="311"/>
      <c r="GV559" s="190"/>
      <c r="GY559" s="76"/>
      <c r="GZ559" s="91"/>
      <c r="HB559" s="1"/>
      <c r="HC559" s="311"/>
      <c r="HH559" s="190"/>
      <c r="IL559" s="1"/>
      <c r="IX559" s="1"/>
    </row>
    <row r="560" spans="3:258" x14ac:dyDescent="0.6">
      <c r="C560" s="59"/>
      <c r="D560" s="269"/>
      <c r="E560" s="28"/>
      <c r="F560" s="57"/>
      <c r="G560" s="28"/>
      <c r="H560" s="152"/>
      <c r="I560" s="158"/>
      <c r="J560" s="28"/>
      <c r="L560" s="190"/>
      <c r="O560" s="59"/>
      <c r="P560" s="159"/>
      <c r="Q560" s="99"/>
      <c r="R560" s="57"/>
      <c r="S560" s="28"/>
      <c r="T560" s="152"/>
      <c r="U560" s="265"/>
      <c r="X560" s="190"/>
      <c r="AA560" s="162"/>
      <c r="AB560" s="163"/>
      <c r="AF560" s="160"/>
      <c r="AG560" s="266"/>
      <c r="AH560" s="28"/>
      <c r="AJ560" s="190"/>
      <c r="AM560" s="162"/>
      <c r="AN560" s="163"/>
      <c r="AO560" s="99"/>
      <c r="AR560" s="160"/>
      <c r="AS560" s="266"/>
      <c r="AT560" s="28"/>
      <c r="AV560" s="190"/>
      <c r="AY560" s="162"/>
      <c r="AZ560" s="163"/>
      <c r="BD560" s="160"/>
      <c r="BE560" s="161"/>
      <c r="BF560" s="28"/>
      <c r="BH560" s="190"/>
      <c r="BK560" s="162">
        <v>46365</v>
      </c>
      <c r="BL560" s="163">
        <v>4.9000000000000002E-2</v>
      </c>
      <c r="BP560" s="160">
        <v>46294</v>
      </c>
      <c r="BQ560" s="161">
        <v>1.7000000000000001E-2</v>
      </c>
      <c r="BR560" s="28"/>
      <c r="BT560" s="190">
        <f t="shared" si="162"/>
        <v>-5.000000000000001E-3</v>
      </c>
      <c r="BW560" s="162"/>
      <c r="BX560" s="163"/>
      <c r="CB560" s="160"/>
      <c r="CC560" s="161"/>
      <c r="CD560" s="28"/>
      <c r="CF560" s="190"/>
      <c r="CI560" s="76"/>
      <c r="CJ560" s="91"/>
      <c r="CL560" s="1"/>
      <c r="CM560" s="311"/>
      <c r="CR560" s="190"/>
      <c r="CU560" s="76"/>
      <c r="CV560" s="91"/>
      <c r="CX560" s="1"/>
      <c r="CY560" s="311"/>
      <c r="DD560" s="190"/>
      <c r="DG560" s="76"/>
      <c r="DH560" s="91"/>
      <c r="DJ560" s="1"/>
      <c r="DK560" s="311"/>
      <c r="DP560" s="190"/>
      <c r="DS560" s="76"/>
      <c r="DT560" s="91"/>
      <c r="DV560" s="1"/>
      <c r="DW560" s="311"/>
      <c r="EB560" s="190"/>
      <c r="EE560" s="76"/>
      <c r="EF560" s="91"/>
      <c r="EH560" s="1"/>
      <c r="EI560" s="311"/>
      <c r="EN560" s="190"/>
      <c r="EQ560" s="76"/>
      <c r="ER560" s="91"/>
      <c r="ET560" s="1"/>
      <c r="EU560" s="311"/>
      <c r="EZ560" s="190"/>
      <c r="FC560" s="76"/>
      <c r="FD560" s="91"/>
      <c r="FF560" s="1"/>
      <c r="FG560" s="311"/>
      <c r="FL560" s="190"/>
      <c r="FO560" s="76"/>
      <c r="FP560" s="91"/>
      <c r="FR560" s="1"/>
      <c r="FS560" s="311"/>
      <c r="FX560" s="190"/>
      <c r="GA560" s="76"/>
      <c r="GB560" s="91"/>
      <c r="GD560" s="1"/>
      <c r="GE560" s="311"/>
      <c r="GJ560" s="190"/>
      <c r="GM560" s="76"/>
      <c r="GN560" s="91"/>
      <c r="GP560" s="1"/>
      <c r="GQ560" s="311"/>
      <c r="GV560" s="190"/>
      <c r="GY560" s="76"/>
      <c r="GZ560" s="91"/>
      <c r="HB560" s="1"/>
      <c r="HC560" s="311"/>
      <c r="HH560" s="190"/>
      <c r="IL560" s="1"/>
      <c r="IX560" s="1"/>
    </row>
    <row r="561" spans="3:258" x14ac:dyDescent="0.6">
      <c r="C561" s="59"/>
      <c r="D561" s="269"/>
      <c r="E561" s="28"/>
      <c r="F561" s="57"/>
      <c r="G561" s="28"/>
      <c r="H561" s="152"/>
      <c r="I561" s="158"/>
      <c r="J561" s="28"/>
      <c r="L561" s="190"/>
      <c r="O561" s="59"/>
      <c r="P561" s="159"/>
      <c r="Q561" s="99"/>
      <c r="R561" s="57"/>
      <c r="S561" s="28"/>
      <c r="T561" s="152"/>
      <c r="U561" s="265"/>
      <c r="X561" s="190"/>
      <c r="AA561" s="162"/>
      <c r="AB561" s="163"/>
      <c r="AF561" s="160"/>
      <c r="AG561" s="266"/>
      <c r="AH561" s="28"/>
      <c r="AJ561" s="190"/>
      <c r="AM561" s="162"/>
      <c r="AN561" s="163"/>
      <c r="AO561" s="99"/>
      <c r="AR561" s="160"/>
      <c r="AS561" s="266"/>
      <c r="AT561" s="28"/>
      <c r="AV561" s="190"/>
      <c r="AY561" s="162"/>
      <c r="AZ561" s="163"/>
      <c r="BD561" s="160"/>
      <c r="BE561" s="161"/>
      <c r="BF561" s="28"/>
      <c r="BH561" s="190"/>
      <c r="BK561" s="162">
        <v>46366</v>
      </c>
      <c r="BL561" s="163">
        <v>0.106</v>
      </c>
      <c r="BP561" s="160">
        <v>46295</v>
      </c>
      <c r="BQ561" s="161">
        <v>0.28499999999999998</v>
      </c>
      <c r="BR561" s="28"/>
      <c r="BT561" s="190">
        <f t="shared" si="162"/>
        <v>-8.1999999999999962E-2</v>
      </c>
      <c r="BW561" s="162"/>
      <c r="BX561" s="163"/>
      <c r="CB561" s="160"/>
      <c r="CC561" s="161"/>
      <c r="CD561" s="28"/>
      <c r="CF561" s="190"/>
      <c r="CI561" s="76"/>
      <c r="CJ561" s="91"/>
      <c r="CL561" s="1"/>
      <c r="CM561" s="311"/>
      <c r="CR561" s="190"/>
      <c r="CU561" s="76"/>
      <c r="CV561" s="91"/>
      <c r="CX561" s="1"/>
      <c r="CY561" s="311"/>
      <c r="DD561" s="190"/>
      <c r="DG561" s="76"/>
      <c r="DH561" s="91"/>
      <c r="DJ561" s="1"/>
      <c r="DK561" s="311"/>
      <c r="DP561" s="190"/>
      <c r="DS561" s="76"/>
      <c r="DT561" s="91"/>
      <c r="DV561" s="1"/>
      <c r="DW561" s="311"/>
      <c r="EB561" s="190"/>
      <c r="EE561" s="76"/>
      <c r="EF561" s="91"/>
      <c r="EH561" s="1"/>
      <c r="EI561" s="311"/>
      <c r="EN561" s="190"/>
      <c r="EQ561" s="76"/>
      <c r="ER561" s="91"/>
      <c r="ET561" s="1"/>
      <c r="EU561" s="311"/>
      <c r="EZ561" s="190"/>
      <c r="FC561" s="76"/>
      <c r="FD561" s="91"/>
      <c r="FF561" s="1"/>
      <c r="FG561" s="311"/>
      <c r="FL561" s="190"/>
      <c r="FO561" s="76"/>
      <c r="FP561" s="91"/>
      <c r="FR561" s="1"/>
      <c r="FS561" s="311"/>
      <c r="FX561" s="190"/>
      <c r="GA561" s="76"/>
      <c r="GB561" s="91"/>
      <c r="GD561" s="1"/>
      <c r="GE561" s="311"/>
      <c r="GJ561" s="190"/>
      <c r="GM561" s="76"/>
      <c r="GN561" s="91"/>
      <c r="GP561" s="1"/>
      <c r="GQ561" s="311"/>
      <c r="GV561" s="190"/>
      <c r="GY561" s="76"/>
      <c r="GZ561" s="91"/>
      <c r="HB561" s="1"/>
      <c r="HC561" s="311"/>
      <c r="HH561" s="190"/>
      <c r="IL561" s="1"/>
      <c r="IX561" s="1"/>
    </row>
    <row r="562" spans="3:258" x14ac:dyDescent="0.6">
      <c r="C562" s="59"/>
      <c r="D562" s="269"/>
      <c r="E562" s="28"/>
      <c r="F562" s="57"/>
      <c r="G562" s="28"/>
      <c r="H562" s="152"/>
      <c r="I562" s="158"/>
      <c r="J562" s="28"/>
      <c r="L562" s="190"/>
      <c r="O562" s="59"/>
      <c r="P562" s="159"/>
      <c r="Q562" s="99"/>
      <c r="R562" s="57"/>
      <c r="S562" s="28"/>
      <c r="T562" s="152"/>
      <c r="U562" s="265"/>
      <c r="X562" s="190"/>
      <c r="AA562" s="162"/>
      <c r="AB562" s="163"/>
      <c r="AF562" s="160"/>
      <c r="AG562" s="266"/>
      <c r="AH562" s="28"/>
      <c r="AJ562" s="190"/>
      <c r="AM562" s="162"/>
      <c r="AN562" s="163"/>
      <c r="AO562" s="99"/>
      <c r="AR562" s="160"/>
      <c r="AS562" s="266"/>
      <c r="AT562" s="28"/>
      <c r="AV562" s="190"/>
      <c r="AY562" s="162"/>
      <c r="AZ562" s="163"/>
      <c r="BD562" s="160"/>
      <c r="BE562" s="161"/>
      <c r="BF562" s="28"/>
      <c r="BH562" s="190"/>
      <c r="BK562" s="162">
        <v>46367</v>
      </c>
      <c r="BL562" s="163">
        <v>0.157</v>
      </c>
      <c r="BP562" s="160">
        <v>46296</v>
      </c>
      <c r="BQ562" s="161">
        <v>0.29299999999999998</v>
      </c>
      <c r="BR562" s="28"/>
      <c r="BT562" s="190">
        <f t="shared" si="162"/>
        <v>-0.248</v>
      </c>
      <c r="BW562" s="162"/>
      <c r="BX562" s="163"/>
      <c r="CB562" s="160"/>
      <c r="CC562" s="161"/>
      <c r="CD562" s="28"/>
      <c r="CF562" s="190"/>
      <c r="CI562" s="76"/>
      <c r="CJ562" s="91"/>
      <c r="CL562" s="1"/>
      <c r="CM562" s="311"/>
      <c r="CR562" s="190"/>
      <c r="CU562" s="76"/>
      <c r="CV562" s="91"/>
      <c r="CX562" s="1"/>
      <c r="CY562" s="311"/>
      <c r="DD562" s="190"/>
      <c r="DG562" s="76"/>
      <c r="DH562" s="91"/>
      <c r="DJ562" s="1"/>
      <c r="DK562" s="311"/>
      <c r="DP562" s="190"/>
      <c r="DS562" s="76"/>
      <c r="DT562" s="91"/>
      <c r="DV562" s="1"/>
      <c r="DW562" s="311"/>
      <c r="EB562" s="190"/>
      <c r="EE562" s="76"/>
      <c r="EF562" s="91"/>
      <c r="EH562" s="1"/>
      <c r="EI562" s="311"/>
      <c r="EN562" s="190"/>
      <c r="EQ562" s="76"/>
      <c r="ER562" s="91"/>
      <c r="ET562" s="1"/>
      <c r="EU562" s="311"/>
      <c r="EZ562" s="190"/>
      <c r="FC562" s="76"/>
      <c r="FD562" s="91"/>
      <c r="FF562" s="1"/>
      <c r="FG562" s="311"/>
      <c r="FL562" s="190"/>
      <c r="FO562" s="76"/>
      <c r="FP562" s="91"/>
      <c r="FR562" s="1"/>
      <c r="FS562" s="311"/>
      <c r="FX562" s="190"/>
      <c r="GA562" s="76"/>
      <c r="GB562" s="91"/>
      <c r="GD562" s="1"/>
      <c r="GE562" s="311"/>
      <c r="GJ562" s="190"/>
      <c r="GM562" s="76"/>
      <c r="GN562" s="91"/>
      <c r="GP562" s="1"/>
      <c r="GQ562" s="311"/>
      <c r="GV562" s="190"/>
      <c r="GY562" s="76"/>
      <c r="GZ562" s="91"/>
      <c r="HB562" s="1"/>
      <c r="HC562" s="311"/>
      <c r="HH562" s="190"/>
      <c r="IL562" s="1"/>
      <c r="IX562" s="1"/>
    </row>
    <row r="563" spans="3:258" x14ac:dyDescent="0.6">
      <c r="C563" s="59"/>
      <c r="D563" s="269"/>
      <c r="E563" s="28"/>
      <c r="F563" s="57"/>
      <c r="G563" s="28"/>
      <c r="H563" s="152"/>
      <c r="I563" s="158"/>
      <c r="J563" s="28"/>
      <c r="L563" s="190"/>
      <c r="O563" s="59"/>
      <c r="P563" s="159"/>
      <c r="Q563" s="99"/>
      <c r="R563" s="57"/>
      <c r="S563" s="28"/>
      <c r="T563" s="152"/>
      <c r="U563" s="265"/>
      <c r="X563" s="190"/>
      <c r="AA563" s="162"/>
      <c r="AB563" s="163"/>
      <c r="AF563" s="160"/>
      <c r="AG563" s="266"/>
      <c r="AH563" s="28"/>
      <c r="AJ563" s="190"/>
      <c r="AM563" s="162"/>
      <c r="AN563" s="163"/>
      <c r="AO563" s="99"/>
      <c r="AR563" s="160"/>
      <c r="AS563" s="266"/>
      <c r="AT563" s="28"/>
      <c r="AV563" s="190"/>
      <c r="AY563" s="162"/>
      <c r="AZ563" s="163"/>
      <c r="BD563" s="160"/>
      <c r="BE563" s="161"/>
      <c r="BF563" s="28"/>
      <c r="BH563" s="190"/>
      <c r="BK563" s="162">
        <v>46370</v>
      </c>
      <c r="BL563" s="163">
        <v>7.1999999999999995E-2</v>
      </c>
      <c r="BP563" s="160">
        <v>46297</v>
      </c>
      <c r="BQ563" s="161">
        <v>0.183</v>
      </c>
      <c r="BR563" s="28"/>
      <c r="BT563" s="190">
        <f t="shared" si="162"/>
        <v>0.10599999999999998</v>
      </c>
      <c r="BW563" s="162"/>
      <c r="BX563" s="163"/>
      <c r="CB563" s="160"/>
      <c r="CC563" s="161"/>
      <c r="CD563" s="28"/>
      <c r="CF563" s="190"/>
      <c r="CI563" s="76"/>
      <c r="CJ563" s="91"/>
      <c r="CL563" s="1"/>
      <c r="CM563" s="311"/>
      <c r="CR563" s="190"/>
      <c r="CU563" s="76"/>
      <c r="CV563" s="91"/>
      <c r="CX563" s="1"/>
      <c r="CY563" s="311"/>
      <c r="DD563" s="190"/>
      <c r="DG563" s="76"/>
      <c r="DH563" s="91"/>
      <c r="DJ563" s="1"/>
      <c r="DK563" s="311"/>
      <c r="DP563" s="190"/>
      <c r="DS563" s="76"/>
      <c r="DT563" s="91"/>
      <c r="DV563" s="1"/>
      <c r="DW563" s="311"/>
      <c r="EB563" s="190"/>
      <c r="EE563" s="76"/>
      <c r="EF563" s="91"/>
      <c r="EH563" s="1"/>
      <c r="EI563" s="311"/>
      <c r="EN563" s="190"/>
      <c r="EQ563" s="76"/>
      <c r="ER563" s="91"/>
      <c r="ET563" s="1"/>
      <c r="EU563" s="311"/>
      <c r="EZ563" s="190"/>
      <c r="FC563" s="76"/>
      <c r="FD563" s="91"/>
      <c r="FF563" s="1"/>
      <c r="FG563" s="311"/>
      <c r="FL563" s="190"/>
      <c r="FO563" s="76"/>
      <c r="FP563" s="91"/>
      <c r="FR563" s="1"/>
      <c r="FS563" s="311"/>
      <c r="FX563" s="190"/>
      <c r="GA563" s="76"/>
      <c r="GB563" s="91"/>
      <c r="GD563" s="1"/>
      <c r="GE563" s="311"/>
      <c r="GJ563" s="190"/>
      <c r="GM563" s="76"/>
      <c r="GN563" s="91"/>
      <c r="GP563" s="1"/>
      <c r="GQ563" s="311"/>
      <c r="GV563" s="190"/>
      <c r="GY563" s="76"/>
      <c r="GZ563" s="91"/>
      <c r="HB563" s="1"/>
      <c r="HC563" s="311"/>
      <c r="HH563" s="190"/>
      <c r="IL563" s="1"/>
      <c r="IX563" s="1"/>
    </row>
    <row r="564" spans="3:258" x14ac:dyDescent="0.6">
      <c r="C564" s="59"/>
      <c r="D564" s="269"/>
      <c r="E564" s="28"/>
      <c r="F564" s="57"/>
      <c r="G564" s="28"/>
      <c r="H564" s="152"/>
      <c r="I564" s="158"/>
      <c r="J564" s="28"/>
      <c r="L564" s="190"/>
      <c r="O564" s="59"/>
      <c r="P564" s="159"/>
      <c r="Q564" s="99"/>
      <c r="R564" s="57"/>
      <c r="S564" s="28"/>
      <c r="T564" s="152"/>
      <c r="U564" s="265"/>
      <c r="X564" s="190"/>
      <c r="AA564" s="162"/>
      <c r="AB564" s="163"/>
      <c r="AF564" s="160"/>
      <c r="AG564" s="266"/>
      <c r="AH564" s="28"/>
      <c r="AJ564" s="190"/>
      <c r="AM564" s="162"/>
      <c r="AN564" s="163"/>
      <c r="AO564" s="99"/>
      <c r="AR564" s="160"/>
      <c r="AS564" s="266"/>
      <c r="AT564" s="28"/>
      <c r="AV564" s="190"/>
      <c r="AY564" s="162"/>
      <c r="AZ564" s="163"/>
      <c r="BD564" s="160"/>
      <c r="BE564" s="161"/>
      <c r="BF564" s="28"/>
      <c r="BH564" s="190"/>
      <c r="BK564" s="162">
        <v>46371</v>
      </c>
      <c r="BL564" s="163">
        <v>0.307</v>
      </c>
      <c r="BP564" s="160">
        <v>46300</v>
      </c>
      <c r="BQ564" s="161">
        <v>0.111</v>
      </c>
      <c r="BR564" s="28"/>
      <c r="BT564" s="190">
        <f t="shared" si="162"/>
        <v>-3.2000000000000001E-2</v>
      </c>
      <c r="BW564" s="162"/>
      <c r="BX564" s="163"/>
      <c r="CB564" s="160"/>
      <c r="CC564" s="161"/>
      <c r="CD564" s="28"/>
      <c r="CF564" s="190"/>
      <c r="CI564" s="76"/>
      <c r="CJ564" s="91"/>
      <c r="CL564" s="1"/>
      <c r="CM564" s="311"/>
      <c r="CR564" s="190"/>
      <c r="CU564" s="76"/>
      <c r="CV564" s="91"/>
      <c r="CX564" s="1"/>
      <c r="CY564" s="311"/>
      <c r="DD564" s="190"/>
      <c r="DG564" s="76"/>
      <c r="DH564" s="91"/>
      <c r="DJ564" s="1"/>
      <c r="DK564" s="311"/>
      <c r="DP564" s="190"/>
      <c r="DS564" s="76"/>
      <c r="DT564" s="91"/>
      <c r="DV564" s="1"/>
      <c r="DW564" s="311"/>
      <c r="EB564" s="190"/>
      <c r="EE564" s="76"/>
      <c r="EF564" s="91"/>
      <c r="EH564" s="1"/>
      <c r="EI564" s="311"/>
      <c r="EN564" s="190"/>
      <c r="EQ564" s="76"/>
      <c r="ER564" s="91"/>
      <c r="ET564" s="1"/>
      <c r="EU564" s="311"/>
      <c r="EZ564" s="190"/>
      <c r="FC564" s="76"/>
      <c r="FD564" s="91"/>
      <c r="FF564" s="1"/>
      <c r="FG564" s="311"/>
      <c r="FL564" s="190"/>
      <c r="FO564" s="76"/>
      <c r="FP564" s="91"/>
      <c r="FR564" s="1"/>
      <c r="FS564" s="311"/>
      <c r="FX564" s="190"/>
      <c r="GA564" s="76"/>
      <c r="GB564" s="91"/>
      <c r="GD564" s="1"/>
      <c r="GE564" s="311"/>
      <c r="GJ564" s="190"/>
      <c r="GM564" s="76"/>
      <c r="GN564" s="91"/>
      <c r="GP564" s="1"/>
      <c r="GQ564" s="311"/>
      <c r="GV564" s="190"/>
      <c r="GY564" s="76"/>
      <c r="GZ564" s="91"/>
      <c r="HB564" s="1"/>
      <c r="HC564" s="311"/>
      <c r="HH564" s="190"/>
      <c r="IL564" s="1"/>
      <c r="IX564" s="1"/>
    </row>
    <row r="565" spans="3:258" x14ac:dyDescent="0.6">
      <c r="C565" s="59"/>
      <c r="D565" s="269"/>
      <c r="E565" s="28"/>
      <c r="F565" s="57"/>
      <c r="G565" s="28"/>
      <c r="H565" s="152"/>
      <c r="I565" s="158"/>
      <c r="J565" s="28"/>
      <c r="L565" s="190"/>
      <c r="O565" s="59"/>
      <c r="P565" s="159"/>
      <c r="Q565" s="99"/>
      <c r="R565" s="57"/>
      <c r="S565" s="28"/>
      <c r="T565" s="152"/>
      <c r="U565" s="265"/>
      <c r="X565" s="190"/>
      <c r="AA565" s="162"/>
      <c r="AB565" s="163"/>
      <c r="AF565" s="160"/>
      <c r="AG565" s="266"/>
      <c r="AH565" s="28"/>
      <c r="AJ565" s="190"/>
      <c r="AM565" s="162"/>
      <c r="AN565" s="163"/>
      <c r="AO565" s="99"/>
      <c r="AR565" s="160"/>
      <c r="AS565" s="266"/>
      <c r="AT565" s="28"/>
      <c r="AV565" s="190"/>
      <c r="AY565" s="162"/>
      <c r="AZ565" s="163"/>
      <c r="BD565" s="160"/>
      <c r="BE565" s="161"/>
      <c r="BF565" s="28"/>
      <c r="BH565" s="190"/>
      <c r="BK565" s="162">
        <v>46372</v>
      </c>
      <c r="BL565" s="163">
        <v>4.5999999999999999E-2</v>
      </c>
      <c r="BP565" s="160">
        <v>46301</v>
      </c>
      <c r="BQ565" s="161">
        <v>0.123</v>
      </c>
      <c r="BR565" s="28"/>
      <c r="BT565" s="190">
        <f t="shared" si="162"/>
        <v>-3.4000000000000002E-2</v>
      </c>
      <c r="BW565" s="162"/>
      <c r="BX565" s="163"/>
      <c r="CB565" s="160"/>
      <c r="CC565" s="161"/>
      <c r="CD565" s="28"/>
      <c r="CF565" s="190"/>
      <c r="CI565" s="76"/>
      <c r="CJ565" s="91"/>
      <c r="CL565" s="1"/>
      <c r="CM565" s="311"/>
      <c r="CR565" s="190"/>
      <c r="CU565" s="76"/>
      <c r="CV565" s="91"/>
      <c r="CX565" s="1"/>
      <c r="CY565" s="311"/>
      <c r="DD565" s="190"/>
      <c r="DG565" s="76"/>
      <c r="DH565" s="91"/>
      <c r="DJ565" s="1"/>
      <c r="DK565" s="311"/>
      <c r="DP565" s="190"/>
      <c r="DS565" s="76"/>
      <c r="DT565" s="91"/>
      <c r="DV565" s="1"/>
      <c r="DW565" s="311"/>
      <c r="EB565" s="190"/>
      <c r="EE565" s="76"/>
      <c r="EF565" s="91"/>
      <c r="EH565" s="1"/>
      <c r="EI565" s="311"/>
      <c r="EN565" s="190"/>
      <c r="EQ565" s="76"/>
      <c r="ER565" s="91"/>
      <c r="ET565" s="1"/>
      <c r="EU565" s="311"/>
      <c r="EZ565" s="190"/>
      <c r="FC565" s="76"/>
      <c r="FD565" s="91"/>
      <c r="FF565" s="1"/>
      <c r="FG565" s="311"/>
      <c r="FL565" s="190"/>
      <c r="FO565" s="76"/>
      <c r="FP565" s="91"/>
      <c r="FR565" s="1"/>
      <c r="FS565" s="311"/>
      <c r="FX565" s="190"/>
      <c r="GA565" s="76"/>
      <c r="GB565" s="91"/>
      <c r="GD565" s="1"/>
      <c r="GE565" s="311"/>
      <c r="GJ565" s="190"/>
      <c r="GM565" s="76"/>
      <c r="GN565" s="91"/>
      <c r="GP565" s="1"/>
      <c r="GQ565" s="311"/>
      <c r="GV565" s="190"/>
      <c r="GY565" s="76"/>
      <c r="GZ565" s="91"/>
      <c r="HB565" s="1"/>
      <c r="HC565" s="311"/>
      <c r="HH565" s="190"/>
      <c r="IL565" s="1"/>
      <c r="IX565" s="1"/>
    </row>
    <row r="566" spans="3:258" x14ac:dyDescent="0.6">
      <c r="C566" s="59"/>
      <c r="D566" s="269"/>
      <c r="E566" s="28"/>
      <c r="F566" s="57"/>
      <c r="G566" s="28"/>
      <c r="H566" s="152"/>
      <c r="I566" s="158"/>
      <c r="J566" s="28"/>
      <c r="L566" s="190"/>
      <c r="O566" s="59"/>
      <c r="P566" s="159"/>
      <c r="Q566" s="99"/>
      <c r="R566" s="57"/>
      <c r="S566" s="28"/>
      <c r="T566" s="152"/>
      <c r="U566" s="265"/>
      <c r="X566" s="190"/>
      <c r="AA566" s="162"/>
      <c r="AB566" s="163"/>
      <c r="AF566" s="160"/>
      <c r="AG566" s="266"/>
      <c r="AH566" s="28"/>
      <c r="AJ566" s="190"/>
      <c r="AM566" s="162"/>
      <c r="AN566" s="163"/>
      <c r="AO566" s="99"/>
      <c r="AR566" s="160"/>
      <c r="AS566" s="266"/>
      <c r="AT566" s="28"/>
      <c r="AV566" s="190"/>
      <c r="AY566" s="162"/>
      <c r="AZ566" s="163"/>
      <c r="BD566" s="160"/>
      <c r="BE566" s="161"/>
      <c r="BF566" s="28"/>
      <c r="BH566" s="190"/>
      <c r="BK566" s="162">
        <v>46373</v>
      </c>
      <c r="BL566" s="163">
        <v>6.0999999999999999E-2</v>
      </c>
      <c r="BP566" s="160">
        <v>46302</v>
      </c>
      <c r="BQ566" s="161">
        <v>0.01</v>
      </c>
      <c r="BR566" s="28"/>
      <c r="BT566" s="190">
        <f t="shared" si="162"/>
        <v>-3.0000000000000001E-3</v>
      </c>
      <c r="BW566" s="162"/>
      <c r="BX566" s="163"/>
      <c r="CB566" s="160"/>
      <c r="CC566" s="161"/>
      <c r="CD566" s="28"/>
      <c r="CF566" s="190"/>
      <c r="CI566" s="76"/>
      <c r="CJ566" s="91"/>
      <c r="CL566" s="1"/>
      <c r="CM566" s="311"/>
      <c r="CR566" s="190"/>
      <c r="CU566" s="76"/>
      <c r="CV566" s="91"/>
      <c r="CX566" s="1"/>
      <c r="CY566" s="311"/>
      <c r="DD566" s="190"/>
      <c r="DG566" s="76"/>
      <c r="DH566" s="91"/>
      <c r="DJ566" s="1"/>
      <c r="DK566" s="311"/>
      <c r="DP566" s="190"/>
      <c r="DS566" s="76"/>
      <c r="DT566" s="91"/>
      <c r="DV566" s="1"/>
      <c r="DW566" s="311"/>
      <c r="EB566" s="190"/>
      <c r="EE566" s="76"/>
      <c r="EF566" s="91"/>
      <c r="EH566" s="1"/>
      <c r="EI566" s="311"/>
      <c r="EN566" s="190"/>
      <c r="EQ566" s="76"/>
      <c r="ER566" s="91"/>
      <c r="ET566" s="1"/>
      <c r="EU566" s="311"/>
      <c r="EZ566" s="190"/>
      <c r="FC566" s="76"/>
      <c r="FD566" s="91"/>
      <c r="FF566" s="1"/>
      <c r="FG566" s="311"/>
      <c r="FL566" s="190"/>
      <c r="FO566" s="76"/>
      <c r="FP566" s="91"/>
      <c r="FR566" s="1"/>
      <c r="FS566" s="311"/>
      <c r="FX566" s="190"/>
      <c r="GA566" s="76"/>
      <c r="GB566" s="91"/>
      <c r="GD566" s="1"/>
      <c r="GE566" s="311"/>
      <c r="GJ566" s="190"/>
      <c r="GM566" s="76"/>
      <c r="GN566" s="91"/>
      <c r="GP566" s="1"/>
      <c r="GQ566" s="311"/>
      <c r="GV566" s="190"/>
      <c r="GY566" s="76"/>
      <c r="GZ566" s="91"/>
      <c r="HB566" s="1"/>
      <c r="HC566" s="311"/>
      <c r="HH566" s="190"/>
      <c r="IL566" s="1"/>
      <c r="IX566" s="1"/>
    </row>
    <row r="567" spans="3:258" x14ac:dyDescent="0.6">
      <c r="C567" s="59"/>
      <c r="D567" s="269"/>
      <c r="E567" s="28"/>
      <c r="F567" s="57"/>
      <c r="G567" s="28"/>
      <c r="H567" s="152"/>
      <c r="I567" s="158"/>
      <c r="J567" s="28"/>
      <c r="L567" s="190"/>
      <c r="O567" s="59"/>
      <c r="P567" s="159"/>
      <c r="Q567" s="99"/>
      <c r="R567" s="57"/>
      <c r="S567" s="28"/>
      <c r="T567" s="152"/>
      <c r="U567" s="265"/>
      <c r="X567" s="190"/>
      <c r="AA567" s="162"/>
      <c r="AB567" s="163"/>
      <c r="AF567" s="160"/>
      <c r="AG567" s="266"/>
      <c r="AH567" s="28"/>
      <c r="AJ567" s="190"/>
      <c r="AM567" s="162"/>
      <c r="AN567" s="163"/>
      <c r="AO567" s="99"/>
      <c r="AR567" s="160"/>
      <c r="AS567" s="266"/>
      <c r="AT567" s="28"/>
      <c r="AV567" s="190"/>
      <c r="AY567" s="162"/>
      <c r="AZ567" s="163"/>
      <c r="BD567" s="160"/>
      <c r="BE567" s="161"/>
      <c r="BF567" s="28"/>
      <c r="BH567" s="190"/>
      <c r="BK567" s="162">
        <v>46374</v>
      </c>
      <c r="BL567" s="163">
        <v>2.5000000000000001E-2</v>
      </c>
      <c r="BP567" s="160">
        <v>46303</v>
      </c>
      <c r="BQ567" s="161">
        <v>0.02</v>
      </c>
      <c r="BR567" s="28"/>
      <c r="BT567" s="190">
        <f t="shared" si="162"/>
        <v>-9.0000000000000011E-3</v>
      </c>
      <c r="BW567" s="162"/>
      <c r="BX567" s="163"/>
      <c r="CB567" s="160"/>
      <c r="CC567" s="161"/>
      <c r="CD567" s="28"/>
      <c r="CF567" s="190"/>
      <c r="CI567" s="76"/>
      <c r="CJ567" s="91"/>
      <c r="CL567" s="1"/>
      <c r="CM567" s="311"/>
      <c r="CR567" s="190"/>
      <c r="CU567" s="76"/>
      <c r="CV567" s="91"/>
      <c r="CX567" s="1"/>
      <c r="CY567" s="311"/>
      <c r="DD567" s="190"/>
      <c r="DG567" s="76"/>
      <c r="DH567" s="91"/>
      <c r="DJ567" s="1"/>
      <c r="DK567" s="311"/>
      <c r="DP567" s="190"/>
      <c r="DS567" s="76"/>
      <c r="DT567" s="91"/>
      <c r="DV567" s="1"/>
      <c r="DW567" s="311"/>
      <c r="EB567" s="190"/>
      <c r="EE567" s="76"/>
      <c r="EF567" s="91"/>
      <c r="EH567" s="1"/>
      <c r="EI567" s="311"/>
      <c r="EN567" s="190"/>
      <c r="EQ567" s="76"/>
      <c r="ER567" s="91"/>
      <c r="ET567" s="1"/>
      <c r="EU567" s="311"/>
      <c r="EZ567" s="190"/>
      <c r="FC567" s="76"/>
      <c r="FD567" s="91"/>
      <c r="FF567" s="1"/>
      <c r="FG567" s="311"/>
      <c r="FL567" s="190"/>
      <c r="FO567" s="76"/>
      <c r="FP567" s="91"/>
      <c r="FR567" s="1"/>
      <c r="FS567" s="311"/>
      <c r="FX567" s="190"/>
      <c r="GA567" s="76"/>
      <c r="GB567" s="91"/>
      <c r="GD567" s="1"/>
      <c r="GE567" s="311"/>
      <c r="GJ567" s="190"/>
      <c r="GM567" s="76"/>
      <c r="GN567" s="91"/>
      <c r="GP567" s="1"/>
      <c r="GQ567" s="311"/>
      <c r="GV567" s="190"/>
      <c r="GY567" s="76"/>
      <c r="GZ567" s="91"/>
      <c r="HB567" s="1"/>
      <c r="HC567" s="311"/>
      <c r="HH567" s="190"/>
      <c r="IL567" s="1"/>
      <c r="IX567" s="1"/>
    </row>
    <row r="568" spans="3:258" x14ac:dyDescent="0.6">
      <c r="C568" s="59"/>
      <c r="D568" s="269"/>
      <c r="E568" s="28"/>
      <c r="F568" s="57"/>
      <c r="G568" s="28"/>
      <c r="H568" s="152"/>
      <c r="I568" s="158"/>
      <c r="J568" s="28"/>
      <c r="L568" s="190"/>
      <c r="O568" s="59"/>
      <c r="P568" s="159"/>
      <c r="Q568" s="99"/>
      <c r="R568" s="57"/>
      <c r="S568" s="28"/>
      <c r="T568" s="152"/>
      <c r="U568" s="265"/>
      <c r="X568" s="190"/>
      <c r="AA568" s="162"/>
      <c r="AB568" s="163"/>
      <c r="AF568" s="160"/>
      <c r="AG568" s="266"/>
      <c r="AH568" s="28"/>
      <c r="AJ568" s="190"/>
      <c r="AM568" s="162"/>
      <c r="AN568" s="163"/>
      <c r="AO568" s="99"/>
      <c r="AR568" s="160"/>
      <c r="AS568" s="266"/>
      <c r="AT568" s="28"/>
      <c r="AV568" s="190"/>
      <c r="AY568" s="162"/>
      <c r="AZ568" s="163"/>
      <c r="BD568" s="160"/>
      <c r="BE568" s="161"/>
      <c r="BF568" s="28"/>
      <c r="BH568" s="190"/>
      <c r="BK568" s="162">
        <v>46377</v>
      </c>
      <c r="BL568" s="163">
        <v>0.24</v>
      </c>
      <c r="BP568" s="160">
        <v>46304</v>
      </c>
      <c r="BQ568" s="161">
        <v>0.38500000000000001</v>
      </c>
      <c r="BR568" s="28"/>
      <c r="BT568" s="190">
        <f t="shared" si="162"/>
        <v>-0.11299999999999999</v>
      </c>
      <c r="BW568" s="162"/>
      <c r="BX568" s="163"/>
      <c r="CB568" s="160"/>
      <c r="CC568" s="161"/>
      <c r="CD568" s="28"/>
      <c r="CF568" s="190"/>
      <c r="CI568" s="76"/>
      <c r="CJ568" s="91"/>
      <c r="CL568" s="1"/>
      <c r="CM568" s="311"/>
      <c r="CR568" s="190"/>
      <c r="CU568" s="76"/>
      <c r="CV568" s="91"/>
      <c r="CX568" s="1"/>
      <c r="CY568" s="311"/>
      <c r="DD568" s="190"/>
      <c r="DG568" s="76"/>
      <c r="DH568" s="91"/>
      <c r="DJ568" s="1"/>
      <c r="DK568" s="311"/>
      <c r="DP568" s="190"/>
      <c r="DS568" s="76"/>
      <c r="DT568" s="91"/>
      <c r="DV568" s="1"/>
      <c r="DW568" s="311"/>
      <c r="EB568" s="190"/>
      <c r="EE568" s="76"/>
      <c r="EF568" s="91"/>
      <c r="EH568" s="1"/>
      <c r="EI568" s="311"/>
      <c r="EN568" s="190"/>
      <c r="EQ568" s="76"/>
      <c r="ER568" s="91"/>
      <c r="ET568" s="1"/>
      <c r="EU568" s="311"/>
      <c r="EZ568" s="190"/>
      <c r="FC568" s="76"/>
      <c r="FD568" s="91"/>
      <c r="FF568" s="1"/>
      <c r="FG568" s="311"/>
      <c r="FL568" s="190"/>
      <c r="FO568" s="76"/>
      <c r="FP568" s="91"/>
      <c r="FR568" s="1"/>
      <c r="FS568" s="311"/>
      <c r="FX568" s="190"/>
      <c r="GA568" s="76"/>
      <c r="GB568" s="91"/>
      <c r="GD568" s="1"/>
      <c r="GE568" s="311"/>
      <c r="GJ568" s="190"/>
      <c r="GM568" s="76"/>
      <c r="GN568" s="91"/>
      <c r="GP568" s="1"/>
      <c r="GQ568" s="311"/>
      <c r="GV568" s="190"/>
      <c r="GY568" s="76"/>
      <c r="GZ568" s="91"/>
      <c r="HB568" s="1"/>
      <c r="HC568" s="311"/>
      <c r="HH568" s="190"/>
      <c r="IL568" s="1"/>
      <c r="IX568" s="1"/>
    </row>
    <row r="569" spans="3:258" x14ac:dyDescent="0.6">
      <c r="C569" s="59"/>
      <c r="D569" s="269"/>
      <c r="E569" s="28"/>
      <c r="F569" s="57"/>
      <c r="G569" s="28"/>
      <c r="H569" s="152"/>
      <c r="I569" s="158"/>
      <c r="J569" s="28"/>
      <c r="L569" s="190"/>
      <c r="O569" s="59"/>
      <c r="P569" s="159"/>
      <c r="Q569" s="99"/>
      <c r="R569" s="57"/>
      <c r="S569" s="28"/>
      <c r="T569" s="152"/>
      <c r="U569" s="265"/>
      <c r="X569" s="190"/>
      <c r="AA569" s="162"/>
      <c r="AB569" s="163"/>
      <c r="AF569" s="160"/>
      <c r="AG569" s="266"/>
      <c r="AH569" s="28"/>
      <c r="AJ569" s="190"/>
      <c r="AM569" s="162"/>
      <c r="AN569" s="163"/>
      <c r="AO569" s="99"/>
      <c r="AR569" s="160"/>
      <c r="AS569" s="266"/>
      <c r="AT569" s="28"/>
      <c r="AV569" s="190"/>
      <c r="AY569" s="162"/>
      <c r="AZ569" s="163"/>
      <c r="BD569" s="160"/>
      <c r="BE569" s="161"/>
      <c r="BF569" s="28"/>
      <c r="BH569" s="190"/>
      <c r="BK569" s="162">
        <v>46378</v>
      </c>
      <c r="BL569" s="163">
        <v>6.3E-2</v>
      </c>
      <c r="BP569" s="160">
        <v>46308</v>
      </c>
      <c r="BQ569" s="161">
        <v>0.16400000000000001</v>
      </c>
      <c r="BR569" s="28"/>
      <c r="BT569" s="190">
        <f t="shared" si="162"/>
        <v>-4.9000000000000002E-2</v>
      </c>
      <c r="BW569" s="162"/>
      <c r="BX569" s="163"/>
      <c r="CB569" s="160"/>
      <c r="CC569" s="161"/>
      <c r="CD569" s="28"/>
      <c r="CF569" s="190"/>
      <c r="CI569" s="76"/>
      <c r="CJ569" s="91"/>
      <c r="CL569" s="1"/>
      <c r="CM569" s="311"/>
      <c r="CR569" s="190"/>
      <c r="CU569" s="76"/>
      <c r="CV569" s="91"/>
      <c r="CX569" s="1"/>
      <c r="CY569" s="311"/>
      <c r="DD569" s="190"/>
      <c r="DG569" s="76"/>
      <c r="DH569" s="91"/>
      <c r="DJ569" s="1"/>
      <c r="DK569" s="311"/>
      <c r="DP569" s="190"/>
      <c r="DS569" s="76"/>
      <c r="DT569" s="91"/>
      <c r="DV569" s="1"/>
      <c r="DW569" s="311"/>
      <c r="EB569" s="190"/>
      <c r="EE569" s="76"/>
      <c r="EF569" s="91"/>
      <c r="EH569" s="1"/>
      <c r="EI569" s="311"/>
      <c r="EN569" s="190"/>
      <c r="EQ569" s="76"/>
      <c r="ER569" s="91"/>
      <c r="ET569" s="1"/>
      <c r="EU569" s="311"/>
      <c r="EZ569" s="190"/>
      <c r="FC569" s="76"/>
      <c r="FD569" s="91"/>
      <c r="FF569" s="1"/>
      <c r="FG569" s="311"/>
      <c r="FL569" s="190"/>
      <c r="FO569" s="76"/>
      <c r="FP569" s="91"/>
      <c r="FR569" s="1"/>
      <c r="FS569" s="311"/>
      <c r="FX569" s="190"/>
      <c r="GA569" s="76"/>
      <c r="GB569" s="91"/>
      <c r="GD569" s="1"/>
      <c r="GE569" s="311"/>
      <c r="GJ569" s="190"/>
      <c r="GM569" s="76"/>
      <c r="GN569" s="91"/>
      <c r="GP569" s="1"/>
      <c r="GQ569" s="311"/>
      <c r="GV569" s="190"/>
      <c r="GY569" s="76"/>
      <c r="GZ569" s="91"/>
      <c r="HB569" s="1"/>
      <c r="HC569" s="311"/>
      <c r="HH569" s="190"/>
      <c r="IL569" s="1"/>
      <c r="IX569" s="1"/>
    </row>
    <row r="570" spans="3:258" x14ac:dyDescent="0.6">
      <c r="C570" s="59"/>
      <c r="D570" s="269"/>
      <c r="E570" s="28"/>
      <c r="F570" s="57"/>
      <c r="G570" s="28"/>
      <c r="H570" s="152"/>
      <c r="I570" s="158"/>
      <c r="J570" s="28"/>
      <c r="L570" s="190"/>
      <c r="O570" s="59"/>
      <c r="P570" s="159"/>
      <c r="Q570" s="99"/>
      <c r="R570" s="57"/>
      <c r="S570" s="28"/>
      <c r="T570" s="152"/>
      <c r="U570" s="265"/>
      <c r="X570" s="190"/>
      <c r="AA570" s="162"/>
      <c r="AB570" s="163"/>
      <c r="AF570" s="160"/>
      <c r="AG570" s="266"/>
      <c r="AH570" s="28"/>
      <c r="AJ570" s="190"/>
      <c r="AM570" s="162"/>
      <c r="AN570" s="163"/>
      <c r="AO570" s="99"/>
      <c r="AR570" s="160"/>
      <c r="AS570" s="266"/>
      <c r="AT570" s="28"/>
      <c r="AV570" s="190"/>
      <c r="AY570" s="162"/>
      <c r="AZ570" s="163"/>
      <c r="BD570" s="160"/>
      <c r="BE570" s="161"/>
      <c r="BF570" s="28"/>
      <c r="BH570" s="190"/>
      <c r="BK570" s="162">
        <v>46380</v>
      </c>
      <c r="BL570" s="163">
        <v>0.128</v>
      </c>
      <c r="BP570" s="160">
        <v>46309</v>
      </c>
      <c r="BQ570" s="161">
        <v>1.7999999999999999E-2</v>
      </c>
      <c r="BR570" s="28"/>
      <c r="BT570" s="190">
        <f t="shared" si="162"/>
        <v>-4.9999999999999992E-3</v>
      </c>
      <c r="BW570" s="162"/>
      <c r="BX570" s="163"/>
      <c r="CB570" s="160"/>
      <c r="CC570" s="161"/>
      <c r="CD570" s="28"/>
      <c r="CF570" s="190"/>
      <c r="CI570" s="76"/>
      <c r="CJ570" s="91"/>
      <c r="CL570" s="1"/>
      <c r="CM570" s="311"/>
      <c r="CR570" s="190"/>
      <c r="CU570" s="76"/>
      <c r="CV570" s="91"/>
      <c r="CX570" s="1"/>
      <c r="CY570" s="311"/>
      <c r="DD570" s="190"/>
      <c r="DG570" s="76"/>
      <c r="DH570" s="91"/>
      <c r="DJ570" s="1"/>
      <c r="DK570" s="311"/>
      <c r="DP570" s="190"/>
      <c r="DS570" s="76"/>
      <c r="DT570" s="91"/>
      <c r="DV570" s="1"/>
      <c r="DW570" s="311"/>
      <c r="EB570" s="190"/>
      <c r="EE570" s="76"/>
      <c r="EF570" s="91"/>
      <c r="EH570" s="1"/>
      <c r="EI570" s="311"/>
      <c r="EN570" s="190"/>
      <c r="EQ570" s="76"/>
      <c r="ER570" s="91"/>
      <c r="ET570" s="1"/>
      <c r="EU570" s="311"/>
      <c r="EZ570" s="190"/>
      <c r="FC570" s="76"/>
      <c r="FD570" s="91"/>
      <c r="FF570" s="1"/>
      <c r="FG570" s="311"/>
      <c r="FL570" s="190"/>
      <c r="FO570" s="76"/>
      <c r="FP570" s="91"/>
      <c r="FR570" s="1"/>
      <c r="FS570" s="311"/>
      <c r="FX570" s="190"/>
      <c r="GA570" s="76"/>
      <c r="GB570" s="91"/>
      <c r="GD570" s="1"/>
      <c r="GE570" s="311"/>
      <c r="GJ570" s="190"/>
      <c r="GM570" s="76"/>
      <c r="GN570" s="91"/>
      <c r="GP570" s="1"/>
      <c r="GQ570" s="311"/>
      <c r="GV570" s="190"/>
      <c r="GY570" s="76"/>
      <c r="GZ570" s="91"/>
      <c r="HB570" s="1"/>
      <c r="HC570" s="311"/>
      <c r="HH570" s="190"/>
      <c r="IL570" s="1"/>
      <c r="IX570" s="1"/>
    </row>
    <row r="571" spans="3:258" x14ac:dyDescent="0.6">
      <c r="C571" s="59"/>
      <c r="D571" s="269"/>
      <c r="E571" s="28"/>
      <c r="F571" s="57"/>
      <c r="G571" s="28"/>
      <c r="H571" s="152"/>
      <c r="I571" s="158"/>
      <c r="J571" s="28"/>
      <c r="L571" s="190"/>
      <c r="O571" s="59"/>
      <c r="P571" s="159"/>
      <c r="Q571" s="99"/>
      <c r="R571" s="57"/>
      <c r="S571" s="28"/>
      <c r="T571" s="152"/>
      <c r="U571" s="265"/>
      <c r="X571" s="190"/>
      <c r="AA571" s="162"/>
      <c r="AB571" s="163"/>
      <c r="AF571" s="160"/>
      <c r="AG571" s="266"/>
      <c r="AH571" s="28"/>
      <c r="AJ571" s="190"/>
      <c r="AM571" s="162"/>
      <c r="AN571" s="163"/>
      <c r="AO571" s="99"/>
      <c r="AR571" s="160"/>
      <c r="AS571" s="266"/>
      <c r="AT571" s="28"/>
      <c r="AV571" s="190"/>
      <c r="AY571" s="162"/>
      <c r="AZ571" s="163"/>
      <c r="BD571" s="160"/>
      <c r="BE571" s="161"/>
      <c r="BF571" s="28"/>
      <c r="BH571" s="190"/>
      <c r="BK571" s="162">
        <v>46384</v>
      </c>
      <c r="BL571" s="163">
        <v>4.9000000000000002E-2</v>
      </c>
      <c r="BP571" s="160">
        <v>46310</v>
      </c>
      <c r="BQ571" s="161">
        <v>0.30199999999999999</v>
      </c>
      <c r="BR571" s="28"/>
      <c r="BT571" s="190">
        <f t="shared" si="162"/>
        <v>-8.5999999999999993E-2</v>
      </c>
      <c r="BW571" s="162"/>
      <c r="BX571" s="163"/>
      <c r="CB571" s="160"/>
      <c r="CC571" s="161"/>
      <c r="CD571" s="28"/>
      <c r="CF571" s="190"/>
      <c r="CI571" s="76"/>
      <c r="CJ571" s="91"/>
      <c r="CL571" s="1"/>
      <c r="CM571" s="311"/>
      <c r="CR571" s="190"/>
      <c r="CU571" s="76"/>
      <c r="CV571" s="91"/>
      <c r="CX571" s="1"/>
      <c r="CY571" s="311"/>
      <c r="DD571" s="190"/>
      <c r="DG571" s="76"/>
      <c r="DH571" s="91"/>
      <c r="DJ571" s="1"/>
      <c r="DK571" s="311"/>
      <c r="DP571" s="190"/>
      <c r="DS571" s="76"/>
      <c r="DT571" s="91"/>
      <c r="DV571" s="1"/>
      <c r="DW571" s="311"/>
      <c r="EB571" s="190"/>
      <c r="EE571" s="76"/>
      <c r="EF571" s="91"/>
      <c r="EH571" s="1"/>
      <c r="EI571" s="311"/>
      <c r="EN571" s="190"/>
      <c r="EQ571" s="76"/>
      <c r="ER571" s="91"/>
      <c r="ET571" s="1"/>
      <c r="EU571" s="311"/>
      <c r="EZ571" s="190"/>
      <c r="FC571" s="76"/>
      <c r="FD571" s="91"/>
      <c r="FF571" s="1"/>
      <c r="FG571" s="311"/>
      <c r="FL571" s="190"/>
      <c r="FO571" s="76"/>
      <c r="FP571" s="91"/>
      <c r="FR571" s="1"/>
      <c r="FS571" s="311"/>
      <c r="FX571" s="190"/>
      <c r="GA571" s="76"/>
      <c r="GB571" s="91"/>
      <c r="GD571" s="1"/>
      <c r="GE571" s="311"/>
      <c r="GJ571" s="190"/>
      <c r="GM571" s="76"/>
      <c r="GN571" s="91"/>
      <c r="GP571" s="1"/>
      <c r="GQ571" s="311"/>
      <c r="GV571" s="190"/>
      <c r="GY571" s="76"/>
      <c r="GZ571" s="91"/>
      <c r="HB571" s="1"/>
      <c r="HC571" s="311"/>
      <c r="HH571" s="190"/>
      <c r="IL571" s="1"/>
      <c r="IX571" s="1"/>
    </row>
    <row r="572" spans="3:258" x14ac:dyDescent="0.6">
      <c r="C572" s="59"/>
      <c r="D572" s="269"/>
      <c r="E572" s="28"/>
      <c r="F572" s="57"/>
      <c r="G572" s="28"/>
      <c r="H572" s="152"/>
      <c r="I572" s="158"/>
      <c r="J572" s="28"/>
      <c r="L572" s="190"/>
      <c r="O572" s="59"/>
      <c r="P572" s="159"/>
      <c r="Q572" s="99"/>
      <c r="R572" s="57"/>
      <c r="S572" s="28"/>
      <c r="T572" s="152"/>
      <c r="U572" s="265"/>
      <c r="X572" s="190"/>
      <c r="AA572" s="162"/>
      <c r="AB572" s="163"/>
      <c r="AF572" s="160"/>
      <c r="AG572" s="266"/>
      <c r="AH572" s="28"/>
      <c r="AJ572" s="190"/>
      <c r="AM572" s="162"/>
      <c r="AN572" s="163"/>
      <c r="AO572" s="99"/>
      <c r="AR572" s="160"/>
      <c r="AS572" s="266"/>
      <c r="AT572" s="28"/>
      <c r="AV572" s="190"/>
      <c r="AY572" s="162"/>
      <c r="AZ572" s="163"/>
      <c r="BD572" s="160"/>
      <c r="BE572" s="161"/>
      <c r="BF572" s="28"/>
      <c r="BH572" s="190"/>
      <c r="BK572" s="162">
        <v>46385</v>
      </c>
      <c r="BL572" s="163">
        <v>0.11</v>
      </c>
      <c r="BP572" s="160">
        <v>46311</v>
      </c>
      <c r="BQ572" s="161">
        <v>8.5000000000000006E-2</v>
      </c>
      <c r="BR572" s="28"/>
      <c r="BT572" s="190">
        <f t="shared" si="162"/>
        <v>-2.5000000000000008E-2</v>
      </c>
      <c r="BW572" s="162"/>
      <c r="BX572" s="163"/>
      <c r="CB572" s="160"/>
      <c r="CC572" s="161"/>
      <c r="CD572" s="28"/>
      <c r="CF572" s="190"/>
      <c r="CI572" s="76"/>
      <c r="CJ572" s="91"/>
      <c r="CL572" s="1"/>
      <c r="CM572" s="311"/>
      <c r="CR572" s="190"/>
      <c r="CU572" s="76"/>
      <c r="CV572" s="91"/>
      <c r="CX572" s="1"/>
      <c r="CY572" s="311"/>
      <c r="DD572" s="190"/>
      <c r="DG572" s="76"/>
      <c r="DH572" s="91"/>
      <c r="DJ572" s="1"/>
      <c r="DK572" s="311"/>
      <c r="DP572" s="190"/>
      <c r="DS572" s="76"/>
      <c r="DT572" s="91"/>
      <c r="DV572" s="1"/>
      <c r="DW572" s="311"/>
      <c r="EB572" s="190"/>
      <c r="EE572" s="76"/>
      <c r="EF572" s="91"/>
      <c r="EH572" s="1"/>
      <c r="EI572" s="311"/>
      <c r="EN572" s="190"/>
      <c r="EQ572" s="76"/>
      <c r="ER572" s="91"/>
      <c r="ET572" s="1"/>
      <c r="EU572" s="311"/>
      <c r="EZ572" s="190"/>
      <c r="FC572" s="76"/>
      <c r="FD572" s="91"/>
      <c r="FF572" s="1"/>
      <c r="FG572" s="311"/>
      <c r="FL572" s="190"/>
      <c r="FO572" s="76"/>
      <c r="FP572" s="91"/>
      <c r="FR572" s="1"/>
      <c r="FS572" s="311"/>
      <c r="FX572" s="190"/>
      <c r="GA572" s="76"/>
      <c r="GB572" s="91"/>
      <c r="GD572" s="1"/>
      <c r="GE572" s="311"/>
      <c r="GJ572" s="190"/>
      <c r="GM572" s="76"/>
      <c r="GN572" s="91"/>
      <c r="GP572" s="1"/>
      <c r="GQ572" s="311"/>
      <c r="GV572" s="190"/>
      <c r="GY572" s="76"/>
      <c r="GZ572" s="91"/>
      <c r="HB572" s="1"/>
      <c r="HC572" s="311"/>
      <c r="HH572" s="190"/>
      <c r="IL572" s="1"/>
      <c r="IX572" s="1"/>
    </row>
    <row r="573" spans="3:258" x14ac:dyDescent="0.6">
      <c r="C573" s="59"/>
      <c r="D573" s="269"/>
      <c r="E573" s="28"/>
      <c r="F573" s="57"/>
      <c r="G573" s="28"/>
      <c r="H573" s="152"/>
      <c r="I573" s="158"/>
      <c r="J573" s="28"/>
      <c r="L573" s="190"/>
      <c r="O573" s="59"/>
      <c r="P573" s="159"/>
      <c r="Q573" s="99"/>
      <c r="R573" s="57"/>
      <c r="S573" s="28"/>
      <c r="T573" s="152"/>
      <c r="U573" s="265"/>
      <c r="X573" s="190"/>
      <c r="AA573" s="162"/>
      <c r="AB573" s="163"/>
      <c r="AF573" s="160"/>
      <c r="AG573" s="266"/>
      <c r="AH573" s="28"/>
      <c r="AJ573" s="190"/>
      <c r="AM573" s="162"/>
      <c r="AN573" s="163"/>
      <c r="AO573" s="99"/>
      <c r="AR573" s="160"/>
      <c r="AS573" s="266"/>
      <c r="AT573" s="28"/>
      <c r="AV573" s="190"/>
      <c r="AY573" s="162"/>
      <c r="AZ573" s="163"/>
      <c r="BD573" s="160"/>
      <c r="BE573" s="161"/>
      <c r="BF573" s="28"/>
      <c r="BH573" s="190"/>
      <c r="BK573" s="162">
        <v>46386</v>
      </c>
      <c r="BL573" s="163">
        <v>0.11600000000000001</v>
      </c>
      <c r="BP573" s="160">
        <v>46314</v>
      </c>
      <c r="BQ573" s="161">
        <v>2.4E-2</v>
      </c>
      <c r="BR573" s="28"/>
      <c r="BT573" s="190">
        <f t="shared" si="162"/>
        <v>-6.9999999999999993E-3</v>
      </c>
      <c r="BW573" s="162"/>
      <c r="BX573" s="163"/>
      <c r="CB573" s="160"/>
      <c r="CC573" s="161"/>
      <c r="CD573" s="28"/>
      <c r="CF573" s="190"/>
      <c r="CI573" s="76"/>
      <c r="CJ573" s="91"/>
      <c r="CL573" s="1"/>
      <c r="CM573" s="311"/>
      <c r="CR573" s="190"/>
      <c r="CU573" s="76"/>
      <c r="CV573" s="91"/>
      <c r="CX573" s="1"/>
      <c r="CY573" s="311"/>
      <c r="DD573" s="190"/>
      <c r="DG573" s="76"/>
      <c r="DH573" s="91"/>
      <c r="DJ573" s="1"/>
      <c r="DK573" s="311"/>
      <c r="DP573" s="190"/>
      <c r="DS573" s="76"/>
      <c r="DT573" s="91"/>
      <c r="DV573" s="1"/>
      <c r="DW573" s="311"/>
      <c r="EB573" s="190"/>
      <c r="EE573" s="76"/>
      <c r="EF573" s="91"/>
      <c r="EH573" s="1"/>
      <c r="EI573" s="311"/>
      <c r="EN573" s="190"/>
      <c r="EQ573" s="76"/>
      <c r="ER573" s="91"/>
      <c r="ET573" s="1"/>
      <c r="EU573" s="311"/>
      <c r="EZ573" s="190"/>
      <c r="FC573" s="76"/>
      <c r="FD573" s="91"/>
      <c r="FF573" s="1"/>
      <c r="FG573" s="311"/>
      <c r="FL573" s="190"/>
      <c r="FO573" s="76"/>
      <c r="FP573" s="91"/>
      <c r="FR573" s="1"/>
      <c r="FS573" s="311"/>
      <c r="FX573" s="190"/>
      <c r="GA573" s="76"/>
      <c r="GB573" s="91"/>
      <c r="GD573" s="1"/>
      <c r="GE573" s="311"/>
      <c r="GJ573" s="190"/>
      <c r="GM573" s="76"/>
      <c r="GN573" s="91"/>
      <c r="GP573" s="1"/>
      <c r="GQ573" s="311"/>
      <c r="GV573" s="190"/>
      <c r="GY573" s="76"/>
      <c r="GZ573" s="91"/>
      <c r="HB573" s="1"/>
      <c r="HC573" s="311"/>
      <c r="HH573" s="190"/>
      <c r="IL573" s="1"/>
      <c r="IX573" s="1"/>
    </row>
    <row r="574" spans="3:258" x14ac:dyDescent="0.6">
      <c r="C574" s="59"/>
      <c r="D574" s="269"/>
      <c r="E574" s="28"/>
      <c r="F574" s="57"/>
      <c r="G574" s="28"/>
      <c r="H574" s="152"/>
      <c r="I574" s="158"/>
      <c r="J574" s="28"/>
      <c r="L574" s="190"/>
      <c r="O574" s="59"/>
      <c r="P574" s="159"/>
      <c r="Q574" s="99"/>
      <c r="R574" s="57"/>
      <c r="S574" s="28"/>
      <c r="T574" s="152"/>
      <c r="U574" s="265"/>
      <c r="X574" s="190"/>
      <c r="AA574" s="162"/>
      <c r="AB574" s="163"/>
      <c r="AF574" s="160"/>
      <c r="AG574" s="266"/>
      <c r="AH574" s="28"/>
      <c r="AJ574" s="190"/>
      <c r="AM574" s="162"/>
      <c r="AN574" s="163"/>
      <c r="AO574" s="99"/>
      <c r="AR574" s="160"/>
      <c r="AS574" s="266"/>
      <c r="AT574" s="28"/>
      <c r="AV574" s="190"/>
      <c r="AY574" s="162"/>
      <c r="AZ574" s="163"/>
      <c r="BD574" s="160"/>
      <c r="BE574" s="161"/>
      <c r="BF574" s="28"/>
      <c r="BH574" s="190"/>
      <c r="BK574" s="162">
        <v>46387</v>
      </c>
      <c r="BL574" s="163">
        <v>0.17699999999999999</v>
      </c>
      <c r="BP574" s="160">
        <v>46316</v>
      </c>
      <c r="BQ574" s="161">
        <v>3.9E-2</v>
      </c>
      <c r="BR574" s="28"/>
      <c r="BT574" s="190">
        <f t="shared" si="162"/>
        <v>-4.9999999999999975E-3</v>
      </c>
      <c r="BW574" s="162"/>
      <c r="BX574" s="163"/>
      <c r="CB574" s="160"/>
      <c r="CC574" s="161"/>
      <c r="CD574" s="28"/>
      <c r="CF574" s="190"/>
      <c r="CI574" s="76"/>
      <c r="CJ574" s="91"/>
      <c r="CL574" s="1"/>
      <c r="CM574" s="311"/>
      <c r="CR574" s="190"/>
      <c r="CU574" s="76"/>
      <c r="CV574" s="91"/>
      <c r="CX574" s="1"/>
      <c r="CY574" s="311"/>
      <c r="DD574" s="190"/>
      <c r="DG574" s="76"/>
      <c r="DH574" s="91"/>
      <c r="DJ574" s="1"/>
      <c r="DK574" s="311"/>
      <c r="DP574" s="190"/>
      <c r="DS574" s="76"/>
      <c r="DT574" s="91"/>
      <c r="DV574" s="1"/>
      <c r="DW574" s="311"/>
      <c r="EB574" s="190"/>
      <c r="EE574" s="76"/>
      <c r="EF574" s="91"/>
      <c r="EH574" s="1"/>
      <c r="EI574" s="311"/>
      <c r="EN574" s="190"/>
      <c r="EQ574" s="76"/>
      <c r="ER574" s="91"/>
      <c r="ET574" s="1"/>
      <c r="EU574" s="311"/>
      <c r="EZ574" s="190"/>
      <c r="FC574" s="76"/>
      <c r="FD574" s="91"/>
      <c r="FF574" s="1"/>
      <c r="FG574" s="311"/>
      <c r="FL574" s="190"/>
      <c r="FO574" s="76"/>
      <c r="FP574" s="91"/>
      <c r="FR574" s="1"/>
      <c r="FS574" s="311"/>
      <c r="FX574" s="190"/>
      <c r="GA574" s="76"/>
      <c r="GB574" s="91"/>
      <c r="GD574" s="1"/>
      <c r="GE574" s="311"/>
      <c r="GJ574" s="190"/>
      <c r="GM574" s="76"/>
      <c r="GN574" s="91"/>
      <c r="GP574" s="1"/>
      <c r="GQ574" s="311"/>
      <c r="GV574" s="190"/>
      <c r="GY574" s="76"/>
      <c r="GZ574" s="91"/>
      <c r="HB574" s="1"/>
      <c r="HC574" s="311"/>
      <c r="HH574" s="190"/>
      <c r="IL574" s="1"/>
      <c r="IX574" s="1"/>
    </row>
    <row r="575" spans="3:258" x14ac:dyDescent="0.6">
      <c r="C575" s="59"/>
      <c r="D575" s="269"/>
      <c r="E575" s="28"/>
      <c r="F575" s="57"/>
      <c r="G575" s="28"/>
      <c r="H575" s="152"/>
      <c r="I575" s="158"/>
      <c r="J575" s="28"/>
      <c r="L575" s="190"/>
      <c r="O575" s="59"/>
      <c r="P575" s="159"/>
      <c r="Q575" s="99"/>
      <c r="R575" s="57"/>
      <c r="S575" s="28"/>
      <c r="T575" s="152"/>
      <c r="U575" s="265"/>
      <c r="X575" s="190"/>
      <c r="AA575" s="162"/>
      <c r="AB575" s="163"/>
      <c r="AF575" s="160"/>
      <c r="AG575" s="266"/>
      <c r="AH575" s="28"/>
      <c r="AJ575" s="190"/>
      <c r="AM575" s="162"/>
      <c r="AN575" s="163"/>
      <c r="AO575" s="99"/>
      <c r="AR575" s="160"/>
      <c r="AS575" s="266"/>
      <c r="AT575" s="28"/>
      <c r="AV575" s="190"/>
      <c r="AY575" s="162"/>
      <c r="AZ575" s="163"/>
      <c r="BD575" s="160"/>
      <c r="BE575" s="161"/>
      <c r="BF575" s="28"/>
      <c r="BH575" s="190"/>
      <c r="BK575" s="162">
        <v>46391</v>
      </c>
      <c r="BL575" s="163">
        <v>0.311</v>
      </c>
      <c r="BP575" s="160">
        <v>46317</v>
      </c>
      <c r="BQ575" s="161">
        <v>6.7000000000000004E-2</v>
      </c>
      <c r="BR575" s="28"/>
      <c r="BT575" s="190">
        <f t="shared" si="162"/>
        <v>-2.1000000000000005E-2</v>
      </c>
      <c r="BW575" s="162"/>
      <c r="BX575" s="163"/>
      <c r="CB575" s="160"/>
      <c r="CC575" s="161"/>
      <c r="CD575" s="28"/>
      <c r="CF575" s="190"/>
      <c r="CI575" s="76"/>
      <c r="CJ575" s="91"/>
      <c r="CL575" s="1"/>
      <c r="CM575" s="311"/>
      <c r="CR575" s="190"/>
      <c r="CU575" s="76"/>
      <c r="CV575" s="91"/>
      <c r="CX575" s="1"/>
      <c r="CY575" s="311"/>
      <c r="DD575" s="190"/>
      <c r="DG575" s="76"/>
      <c r="DH575" s="91"/>
      <c r="DJ575" s="1"/>
      <c r="DK575" s="311"/>
      <c r="DP575" s="190"/>
      <c r="DS575" s="76"/>
      <c r="DT575" s="91"/>
      <c r="DV575" s="1"/>
      <c r="DW575" s="311"/>
      <c r="EB575" s="190"/>
      <c r="EE575" s="76"/>
      <c r="EF575" s="91"/>
      <c r="EH575" s="1"/>
      <c r="EI575" s="311"/>
      <c r="EN575" s="190"/>
      <c r="EQ575" s="76"/>
      <c r="ER575" s="91"/>
      <c r="ET575" s="1"/>
      <c r="EU575" s="311"/>
      <c r="EZ575" s="190"/>
      <c r="FC575" s="76"/>
      <c r="FD575" s="91"/>
      <c r="FF575" s="1"/>
      <c r="FG575" s="311"/>
      <c r="FL575" s="190"/>
      <c r="FO575" s="76"/>
      <c r="FP575" s="91"/>
      <c r="FR575" s="1"/>
      <c r="FS575" s="311"/>
      <c r="FX575" s="190"/>
      <c r="GA575" s="76"/>
      <c r="GB575" s="91"/>
      <c r="GD575" s="1"/>
      <c r="GE575" s="311"/>
      <c r="GJ575" s="190"/>
      <c r="GM575" s="76"/>
      <c r="GN575" s="91"/>
      <c r="GP575" s="1"/>
      <c r="GQ575" s="311"/>
      <c r="GV575" s="190"/>
      <c r="GY575" s="76"/>
      <c r="GZ575" s="91"/>
      <c r="HB575" s="1"/>
      <c r="HC575" s="311"/>
      <c r="HH575" s="190"/>
      <c r="IL575" s="1"/>
      <c r="IX575" s="1"/>
    </row>
    <row r="576" spans="3:258" x14ac:dyDescent="0.6">
      <c r="C576" s="59"/>
      <c r="D576" s="269"/>
      <c r="E576" s="28"/>
      <c r="F576" s="57"/>
      <c r="G576" s="28"/>
      <c r="H576" s="152"/>
      <c r="I576" s="158"/>
      <c r="J576" s="28"/>
      <c r="L576" s="190"/>
      <c r="O576" s="59"/>
      <c r="P576" s="159"/>
      <c r="Q576" s="99"/>
      <c r="R576" s="57"/>
      <c r="S576" s="28"/>
      <c r="T576" s="152"/>
      <c r="U576" s="265"/>
      <c r="X576" s="190"/>
      <c r="AA576" s="162"/>
      <c r="AB576" s="163"/>
      <c r="AF576" s="160"/>
      <c r="AG576" s="266"/>
      <c r="AH576" s="28"/>
      <c r="AJ576" s="190"/>
      <c r="AM576" s="162"/>
      <c r="AN576" s="163"/>
      <c r="AO576" s="99"/>
      <c r="AR576" s="160"/>
      <c r="AS576" s="266"/>
      <c r="AT576" s="28"/>
      <c r="AV576" s="190"/>
      <c r="AY576" s="162"/>
      <c r="AZ576" s="163"/>
      <c r="BD576" s="160"/>
      <c r="BE576" s="161"/>
      <c r="BF576" s="28"/>
      <c r="BH576" s="190"/>
      <c r="BK576" s="162">
        <v>46392</v>
      </c>
      <c r="BL576" s="163">
        <v>7.5999999999999998E-2</v>
      </c>
      <c r="BP576" s="160">
        <v>46318</v>
      </c>
      <c r="BQ576" s="161">
        <v>2.5000000000000001E-2</v>
      </c>
      <c r="BR576" s="28"/>
      <c r="BT576" s="190">
        <f t="shared" si="162"/>
        <v>-5.000000000000001E-3</v>
      </c>
      <c r="BW576" s="162"/>
      <c r="BX576" s="163"/>
      <c r="CB576" s="160"/>
      <c r="CC576" s="161"/>
      <c r="CD576" s="28"/>
      <c r="CF576" s="190"/>
      <c r="CI576" s="76"/>
      <c r="CJ576" s="91"/>
      <c r="CL576" s="1"/>
      <c r="CM576" s="311"/>
      <c r="CR576" s="190"/>
      <c r="CU576" s="76"/>
      <c r="CV576" s="91"/>
      <c r="CX576" s="1"/>
      <c r="CY576" s="311"/>
      <c r="DD576" s="190"/>
      <c r="DG576" s="76"/>
      <c r="DH576" s="91"/>
      <c r="DJ576" s="1"/>
      <c r="DK576" s="311"/>
      <c r="DP576" s="190"/>
      <c r="DS576" s="76"/>
      <c r="DT576" s="91"/>
      <c r="DV576" s="1"/>
      <c r="DW576" s="311"/>
      <c r="EB576" s="190"/>
      <c r="EE576" s="76"/>
      <c r="EF576" s="91"/>
      <c r="EH576" s="1"/>
      <c r="EI576" s="311"/>
      <c r="EN576" s="190"/>
      <c r="EQ576" s="76"/>
      <c r="ER576" s="91"/>
      <c r="ET576" s="1"/>
      <c r="EU576" s="311"/>
      <c r="EZ576" s="190"/>
      <c r="FC576" s="76"/>
      <c r="FD576" s="91"/>
      <c r="FF576" s="1"/>
      <c r="FG576" s="311"/>
      <c r="FL576" s="190"/>
      <c r="FO576" s="76"/>
      <c r="FP576" s="91"/>
      <c r="FR576" s="1"/>
      <c r="FS576" s="311"/>
      <c r="FX576" s="190"/>
      <c r="GA576" s="76"/>
      <c r="GB576" s="91"/>
      <c r="GD576" s="1"/>
      <c r="GE576" s="311"/>
      <c r="GJ576" s="190"/>
      <c r="GM576" s="76"/>
      <c r="GN576" s="91"/>
      <c r="GP576" s="1"/>
      <c r="GQ576" s="311"/>
      <c r="GV576" s="190"/>
      <c r="GY576" s="76"/>
      <c r="GZ576" s="91"/>
      <c r="HB576" s="1"/>
      <c r="HC576" s="311"/>
      <c r="HH576" s="190"/>
      <c r="IL576" s="1"/>
      <c r="IX576" s="1"/>
    </row>
    <row r="577" spans="3:258" x14ac:dyDescent="0.6">
      <c r="C577" s="59"/>
      <c r="D577" s="269"/>
      <c r="E577" s="28"/>
      <c r="F577" s="57"/>
      <c r="G577" s="28"/>
      <c r="H577" s="152"/>
      <c r="I577" s="158"/>
      <c r="J577" s="28"/>
      <c r="L577" s="190"/>
      <c r="O577" s="59"/>
      <c r="P577" s="159"/>
      <c r="Q577" s="99"/>
      <c r="R577" s="57"/>
      <c r="S577" s="28"/>
      <c r="T577" s="152"/>
      <c r="U577" s="265"/>
      <c r="X577" s="190"/>
      <c r="AA577" s="162"/>
      <c r="AB577" s="163"/>
      <c r="AF577" s="160"/>
      <c r="AG577" s="266"/>
      <c r="AH577" s="28"/>
      <c r="AJ577" s="190"/>
      <c r="AM577" s="162"/>
      <c r="AN577" s="163"/>
      <c r="AO577" s="99"/>
      <c r="AR577" s="160"/>
      <c r="AS577" s="266"/>
      <c r="AT577" s="28"/>
      <c r="AV577" s="190"/>
      <c r="AY577" s="162"/>
      <c r="AZ577" s="163"/>
      <c r="BD577" s="160"/>
      <c r="BE577" s="161"/>
      <c r="BF577" s="28"/>
      <c r="BH577" s="190"/>
      <c r="BK577" s="162">
        <v>46393</v>
      </c>
      <c r="BL577" s="163">
        <v>0.11700000000000001</v>
      </c>
      <c r="BP577" s="160">
        <v>46321</v>
      </c>
      <c r="BQ577" s="161">
        <v>4.3999999999999997E-2</v>
      </c>
      <c r="BR577" s="28"/>
      <c r="BT577" s="190">
        <f t="shared" si="162"/>
        <v>-1.2999999999999998E-2</v>
      </c>
      <c r="BW577" s="162"/>
      <c r="BX577" s="163"/>
      <c r="CB577" s="160"/>
      <c r="CC577" s="161"/>
      <c r="CD577" s="28"/>
      <c r="CF577" s="190"/>
      <c r="CI577" s="76"/>
      <c r="CJ577" s="91"/>
      <c r="CL577" s="1"/>
      <c r="CM577" s="311"/>
      <c r="CR577" s="190"/>
      <c r="CU577" s="76"/>
      <c r="CV577" s="91"/>
      <c r="CX577" s="1"/>
      <c r="CY577" s="311"/>
      <c r="DD577" s="190"/>
      <c r="DG577" s="76"/>
      <c r="DH577" s="91"/>
      <c r="DJ577" s="1"/>
      <c r="DK577" s="311"/>
      <c r="DP577" s="190"/>
      <c r="DS577" s="76"/>
      <c r="DT577" s="91"/>
      <c r="DV577" s="1"/>
      <c r="DW577" s="311"/>
      <c r="EB577" s="190"/>
      <c r="EE577" s="76"/>
      <c r="EF577" s="91"/>
      <c r="EH577" s="1"/>
      <c r="EI577" s="311"/>
      <c r="EN577" s="190"/>
      <c r="EQ577" s="76"/>
      <c r="ER577" s="91"/>
      <c r="ET577" s="1"/>
      <c r="EU577" s="311"/>
      <c r="EZ577" s="190"/>
      <c r="FC577" s="76"/>
      <c r="FD577" s="91"/>
      <c r="FF577" s="1"/>
      <c r="FG577" s="311"/>
      <c r="FL577" s="190"/>
      <c r="FO577" s="76"/>
      <c r="FP577" s="91"/>
      <c r="FR577" s="1"/>
      <c r="FS577" s="311"/>
      <c r="FX577" s="190"/>
      <c r="GA577" s="76"/>
      <c r="GB577" s="91"/>
      <c r="GD577" s="1"/>
      <c r="GE577" s="311"/>
      <c r="GJ577" s="190"/>
      <c r="GM577" s="76"/>
      <c r="GN577" s="91"/>
      <c r="GP577" s="1"/>
      <c r="GQ577" s="311"/>
      <c r="GV577" s="190"/>
      <c r="GY577" s="76"/>
      <c r="GZ577" s="91"/>
      <c r="HB577" s="1"/>
      <c r="HC577" s="311"/>
      <c r="HH577" s="190"/>
      <c r="IL577" s="1"/>
      <c r="IX577" s="1"/>
    </row>
    <row r="578" spans="3:258" x14ac:dyDescent="0.6">
      <c r="C578" s="59"/>
      <c r="D578" s="269"/>
      <c r="E578" s="28"/>
      <c r="F578" s="57"/>
      <c r="G578" s="28"/>
      <c r="H578" s="152"/>
      <c r="I578" s="158"/>
      <c r="J578" s="28"/>
      <c r="L578" s="190"/>
      <c r="O578" s="59"/>
      <c r="P578" s="159"/>
      <c r="Q578" s="99"/>
      <c r="R578" s="57"/>
      <c r="S578" s="28"/>
      <c r="T578" s="152"/>
      <c r="U578" s="265"/>
      <c r="X578" s="190"/>
      <c r="AA578" s="162"/>
      <c r="AB578" s="163"/>
      <c r="AF578" s="160"/>
      <c r="AG578" s="266"/>
      <c r="AH578" s="28"/>
      <c r="AJ578" s="190"/>
      <c r="AM578" s="162"/>
      <c r="AN578" s="163"/>
      <c r="AO578" s="99"/>
      <c r="AR578" s="160"/>
      <c r="AS578" s="266"/>
      <c r="AT578" s="28"/>
      <c r="AV578" s="190"/>
      <c r="AY578" s="162"/>
      <c r="AZ578" s="163"/>
      <c r="BD578" s="160"/>
      <c r="BE578" s="161"/>
      <c r="BF578" s="28"/>
      <c r="BH578" s="190"/>
      <c r="BK578" s="162">
        <v>46395</v>
      </c>
      <c r="BL578" s="163">
        <v>0.20399999999999999</v>
      </c>
      <c r="BP578" s="160">
        <v>46322</v>
      </c>
      <c r="BQ578" s="161">
        <v>4.7E-2</v>
      </c>
      <c r="BR578" s="28"/>
      <c r="BT578" s="190">
        <f t="shared" si="162"/>
        <v>-1.3999999999999999E-2</v>
      </c>
      <c r="BW578" s="162"/>
      <c r="BX578" s="163"/>
      <c r="CB578" s="160"/>
      <c r="CC578" s="161"/>
      <c r="CD578" s="28"/>
      <c r="CF578" s="190"/>
      <c r="CI578" s="76"/>
      <c r="CJ578" s="91"/>
      <c r="CL578" s="1"/>
      <c r="CM578" s="311"/>
      <c r="CR578" s="190"/>
      <c r="CU578" s="76"/>
      <c r="CV578" s="91"/>
      <c r="CX578" s="1"/>
      <c r="CY578" s="311"/>
      <c r="DD578" s="190"/>
      <c r="DG578" s="76"/>
      <c r="DH578" s="91"/>
      <c r="DJ578" s="1"/>
      <c r="DK578" s="311"/>
      <c r="DP578" s="190"/>
      <c r="DS578" s="76"/>
      <c r="DT578" s="91"/>
      <c r="DV578" s="1"/>
      <c r="DW578" s="311"/>
      <c r="EB578" s="190"/>
      <c r="EE578" s="76"/>
      <c r="EF578" s="91"/>
      <c r="EH578" s="1"/>
      <c r="EI578" s="311"/>
      <c r="EN578" s="190"/>
      <c r="EQ578" s="76"/>
      <c r="ER578" s="91"/>
      <c r="ET578" s="1"/>
      <c r="EU578" s="311"/>
      <c r="EZ578" s="190"/>
      <c r="FC578" s="76"/>
      <c r="FD578" s="91"/>
      <c r="FF578" s="1"/>
      <c r="FG578" s="311"/>
      <c r="FL578" s="190"/>
      <c r="FO578" s="76"/>
      <c r="FP578" s="91"/>
      <c r="FR578" s="1"/>
      <c r="FS578" s="311"/>
      <c r="FX578" s="190"/>
      <c r="GA578" s="76"/>
      <c r="GB578" s="91"/>
      <c r="GD578" s="1"/>
      <c r="GE578" s="311"/>
      <c r="GJ578" s="190"/>
      <c r="GM578" s="76"/>
      <c r="GN578" s="91"/>
      <c r="GP578" s="1"/>
      <c r="GQ578" s="311"/>
      <c r="GV578" s="190"/>
      <c r="GY578" s="76"/>
      <c r="GZ578" s="91"/>
      <c r="HB578" s="1"/>
      <c r="HC578" s="311"/>
      <c r="HH578" s="190"/>
      <c r="IL578" s="1"/>
      <c r="IX578" s="1"/>
    </row>
    <row r="579" spans="3:258" x14ac:dyDescent="0.6">
      <c r="C579" s="59"/>
      <c r="D579" s="269"/>
      <c r="E579" s="28"/>
      <c r="F579" s="57"/>
      <c r="G579" s="28"/>
      <c r="H579" s="152"/>
      <c r="I579" s="158"/>
      <c r="J579" s="28"/>
      <c r="L579" s="190"/>
      <c r="O579" s="59"/>
      <c r="P579" s="159"/>
      <c r="Q579" s="99"/>
      <c r="R579" s="57"/>
      <c r="S579" s="28"/>
      <c r="T579" s="152"/>
      <c r="U579" s="265"/>
      <c r="X579" s="190"/>
      <c r="AA579" s="162"/>
      <c r="AB579" s="163"/>
      <c r="AF579" s="160"/>
      <c r="AG579" s="266"/>
      <c r="AH579" s="28"/>
      <c r="AJ579" s="190"/>
      <c r="AM579" s="162"/>
      <c r="AN579" s="163"/>
      <c r="AO579" s="99"/>
      <c r="AR579" s="160"/>
      <c r="AS579" s="266"/>
      <c r="AT579" s="28"/>
      <c r="AV579" s="190"/>
      <c r="AY579" s="162"/>
      <c r="AZ579" s="163"/>
      <c r="BD579" s="160"/>
      <c r="BE579" s="161"/>
      <c r="BF579" s="28"/>
      <c r="BH579" s="190"/>
      <c r="BK579" s="162">
        <v>46398</v>
      </c>
      <c r="BL579" s="163">
        <v>0.122</v>
      </c>
      <c r="BP579" s="160">
        <v>46323</v>
      </c>
      <c r="BQ579" s="161">
        <v>2.7E-2</v>
      </c>
      <c r="BR579" s="28"/>
      <c r="BT579" s="190">
        <f t="shared" si="162"/>
        <v>-8.0000000000000002E-3</v>
      </c>
      <c r="BW579" s="162"/>
      <c r="BX579" s="163"/>
      <c r="CB579" s="160"/>
      <c r="CC579" s="161"/>
      <c r="CD579" s="28"/>
      <c r="CF579" s="190"/>
      <c r="CI579" s="76"/>
      <c r="CJ579" s="91"/>
      <c r="CL579" s="1"/>
      <c r="CM579" s="311"/>
      <c r="CR579" s="190"/>
      <c r="CU579" s="76"/>
      <c r="CV579" s="91"/>
      <c r="CX579" s="1"/>
      <c r="CY579" s="311"/>
      <c r="DD579" s="190"/>
      <c r="DG579" s="76"/>
      <c r="DH579" s="91"/>
      <c r="DJ579" s="1"/>
      <c r="DK579" s="311"/>
      <c r="DP579" s="190"/>
      <c r="DS579" s="76"/>
      <c r="DT579" s="91"/>
      <c r="DV579" s="1"/>
      <c r="DW579" s="311"/>
      <c r="EB579" s="190"/>
      <c r="EE579" s="76"/>
      <c r="EF579" s="91"/>
      <c r="EH579" s="1"/>
      <c r="EI579" s="311"/>
      <c r="EN579" s="190"/>
      <c r="EQ579" s="76"/>
      <c r="ER579" s="91"/>
      <c r="ET579" s="1"/>
      <c r="EU579" s="311"/>
      <c r="EZ579" s="190"/>
      <c r="FC579" s="76"/>
      <c r="FD579" s="91"/>
      <c r="FF579" s="1"/>
      <c r="FG579" s="311"/>
      <c r="FL579" s="190"/>
      <c r="FO579" s="76"/>
      <c r="FP579" s="91"/>
      <c r="FR579" s="1"/>
      <c r="FS579" s="311"/>
      <c r="FX579" s="190"/>
      <c r="GA579" s="76"/>
      <c r="GB579" s="91"/>
      <c r="GD579" s="1"/>
      <c r="GE579" s="311"/>
      <c r="GJ579" s="190"/>
      <c r="GM579" s="76"/>
      <c r="GN579" s="91"/>
      <c r="GP579" s="1"/>
      <c r="GQ579" s="311"/>
      <c r="GV579" s="190"/>
      <c r="GY579" s="76"/>
      <c r="GZ579" s="91"/>
      <c r="HB579" s="1"/>
      <c r="HC579" s="311"/>
      <c r="HH579" s="190"/>
      <c r="IL579" s="1"/>
      <c r="IX579" s="1"/>
    </row>
    <row r="580" spans="3:258" x14ac:dyDescent="0.6">
      <c r="C580" s="59"/>
      <c r="D580" s="269"/>
      <c r="E580" s="28"/>
      <c r="F580" s="57"/>
      <c r="G580" s="28"/>
      <c r="H580" s="152"/>
      <c r="I580" s="158"/>
      <c r="J580" s="28"/>
      <c r="L580" s="190"/>
      <c r="O580" s="59"/>
      <c r="P580" s="159"/>
      <c r="Q580" s="99"/>
      <c r="R580" s="57"/>
      <c r="S580" s="28"/>
      <c r="T580" s="152"/>
      <c r="U580" s="265"/>
      <c r="X580" s="190"/>
      <c r="AA580" s="162"/>
      <c r="AB580" s="163"/>
      <c r="AF580" s="160"/>
      <c r="AG580" s="266"/>
      <c r="AH580" s="28"/>
      <c r="AJ580" s="190"/>
      <c r="AM580" s="162"/>
      <c r="AN580" s="163"/>
      <c r="AO580" s="99"/>
      <c r="AR580" s="160"/>
      <c r="AS580" s="266"/>
      <c r="AT580" s="28"/>
      <c r="AV580" s="190"/>
      <c r="AY580" s="162"/>
      <c r="AZ580" s="163"/>
      <c r="BD580" s="160"/>
      <c r="BE580" s="161"/>
      <c r="BF580" s="28"/>
      <c r="BH580" s="190"/>
      <c r="BK580" s="162">
        <v>46399</v>
      </c>
      <c r="BL580" s="163">
        <v>3.3000000000000002E-2</v>
      </c>
      <c r="BP580" s="160">
        <v>46324</v>
      </c>
      <c r="BQ580" s="161">
        <v>1.2E-2</v>
      </c>
      <c r="BR580" s="28"/>
      <c r="BT580" s="190">
        <f t="shared" si="162"/>
        <v>-4.0000000000000001E-3</v>
      </c>
      <c r="BW580" s="162"/>
      <c r="BX580" s="163"/>
      <c r="CB580" s="160"/>
      <c r="CC580" s="161"/>
      <c r="CD580" s="28"/>
      <c r="CF580" s="190"/>
      <c r="CI580" s="76"/>
      <c r="CJ580" s="91"/>
      <c r="CL580" s="1"/>
      <c r="CM580" s="311"/>
      <c r="CR580" s="190"/>
      <c r="CU580" s="76"/>
      <c r="CV580" s="91"/>
      <c r="CX580" s="1"/>
      <c r="CY580" s="311"/>
      <c r="DD580" s="190"/>
      <c r="DG580" s="76"/>
      <c r="DH580" s="91"/>
      <c r="DJ580" s="1"/>
      <c r="DK580" s="311"/>
      <c r="DP580" s="190"/>
      <c r="DS580" s="76"/>
      <c r="DT580" s="91"/>
      <c r="DV580" s="1"/>
      <c r="DW580" s="311"/>
      <c r="EB580" s="190"/>
      <c r="EE580" s="76"/>
      <c r="EF580" s="91"/>
      <c r="EH580" s="1"/>
      <c r="EI580" s="311"/>
      <c r="EN580" s="190"/>
      <c r="EQ580" s="76"/>
      <c r="ER580" s="91"/>
      <c r="ET580" s="1"/>
      <c r="EU580" s="311"/>
      <c r="EZ580" s="190"/>
      <c r="FC580" s="76"/>
      <c r="FD580" s="91"/>
      <c r="FF580" s="1"/>
      <c r="FG580" s="311"/>
      <c r="FL580" s="190"/>
      <c r="FO580" s="76"/>
      <c r="FP580" s="91"/>
      <c r="FR580" s="1"/>
      <c r="FS580" s="311"/>
      <c r="FX580" s="190"/>
      <c r="GA580" s="76"/>
      <c r="GB580" s="91"/>
      <c r="GD580" s="1"/>
      <c r="GE580" s="311"/>
      <c r="GJ580" s="190"/>
      <c r="GM580" s="76"/>
      <c r="GN580" s="91"/>
      <c r="GP580" s="1"/>
      <c r="GQ580" s="311"/>
      <c r="GV580" s="190"/>
      <c r="GY580" s="76"/>
      <c r="GZ580" s="91"/>
      <c r="HB580" s="1"/>
      <c r="HC580" s="311"/>
      <c r="HH580" s="190"/>
      <c r="IL580" s="1"/>
      <c r="IX580" s="1"/>
    </row>
    <row r="581" spans="3:258" x14ac:dyDescent="0.6">
      <c r="C581" s="59"/>
      <c r="D581" s="269"/>
      <c r="E581" s="28"/>
      <c r="F581" s="57"/>
      <c r="G581" s="28"/>
      <c r="H581" s="152"/>
      <c r="I581" s="158"/>
      <c r="J581" s="28"/>
      <c r="L581" s="190"/>
      <c r="O581" s="59"/>
      <c r="P581" s="159"/>
      <c r="Q581" s="99"/>
      <c r="R581" s="57"/>
      <c r="S581" s="28"/>
      <c r="T581" s="152"/>
      <c r="U581" s="265"/>
      <c r="X581" s="190"/>
      <c r="AA581" s="162"/>
      <c r="AB581" s="163"/>
      <c r="AF581" s="160"/>
      <c r="AG581" s="266"/>
      <c r="AH581" s="28"/>
      <c r="AJ581" s="190"/>
      <c r="AM581" s="162"/>
      <c r="AN581" s="163"/>
      <c r="AO581" s="99"/>
      <c r="AR581" s="160"/>
      <c r="AS581" s="266"/>
      <c r="AT581" s="28"/>
      <c r="AV581" s="190"/>
      <c r="AY581" s="162"/>
      <c r="AZ581" s="163"/>
      <c r="BD581" s="160"/>
      <c r="BE581" s="161"/>
      <c r="BF581" s="28"/>
      <c r="BH581" s="190"/>
      <c r="BK581" s="162">
        <v>46401</v>
      </c>
      <c r="BL581" s="163">
        <v>0.23899999999999999</v>
      </c>
      <c r="BP581" s="160">
        <v>46325</v>
      </c>
      <c r="BQ581" s="161">
        <v>0.317</v>
      </c>
      <c r="BR581" s="28"/>
      <c r="BT581" s="190">
        <f t="shared" si="162"/>
        <v>-9.2999999999999999E-2</v>
      </c>
      <c r="BW581" s="162"/>
      <c r="BX581" s="163"/>
      <c r="CB581" s="160"/>
      <c r="CC581" s="161"/>
      <c r="CD581" s="28"/>
      <c r="CF581" s="190"/>
      <c r="CI581" s="76"/>
      <c r="CJ581" s="91"/>
      <c r="CL581" s="1"/>
      <c r="CM581" s="311"/>
      <c r="CR581" s="190"/>
      <c r="CU581" s="76"/>
      <c r="CV581" s="91"/>
      <c r="CX581" s="1"/>
      <c r="CY581" s="311"/>
      <c r="DD581" s="190"/>
      <c r="DG581" s="76"/>
      <c r="DH581" s="91"/>
      <c r="DJ581" s="1"/>
      <c r="DK581" s="311"/>
      <c r="DP581" s="190"/>
      <c r="DS581" s="76"/>
      <c r="DT581" s="91"/>
      <c r="DV581" s="1"/>
      <c r="DW581" s="311"/>
      <c r="EB581" s="190"/>
      <c r="EE581" s="76"/>
      <c r="EF581" s="91"/>
      <c r="EH581" s="1"/>
      <c r="EI581" s="311"/>
      <c r="EN581" s="190"/>
      <c r="EQ581" s="76"/>
      <c r="ER581" s="91"/>
      <c r="ET581" s="1"/>
      <c r="EU581" s="311"/>
      <c r="EZ581" s="190"/>
      <c r="FC581" s="76"/>
      <c r="FD581" s="91"/>
      <c r="FF581" s="1"/>
      <c r="FG581" s="311"/>
      <c r="FL581" s="190"/>
      <c r="FO581" s="76"/>
      <c r="FP581" s="91"/>
      <c r="FR581" s="1"/>
      <c r="FS581" s="311"/>
      <c r="FX581" s="190"/>
      <c r="GA581" s="76"/>
      <c r="GB581" s="91"/>
      <c r="GD581" s="1"/>
      <c r="GE581" s="311"/>
      <c r="GJ581" s="190"/>
      <c r="GM581" s="76"/>
      <c r="GN581" s="91"/>
      <c r="GP581" s="1"/>
      <c r="GQ581" s="311"/>
      <c r="GV581" s="190"/>
      <c r="GY581" s="76"/>
      <c r="GZ581" s="91"/>
      <c r="HB581" s="1"/>
      <c r="HC581" s="311"/>
      <c r="HH581" s="190"/>
      <c r="IL581" s="1"/>
      <c r="IX581" s="1"/>
    </row>
    <row r="582" spans="3:258" x14ac:dyDescent="0.6">
      <c r="C582" s="59"/>
      <c r="D582" s="269"/>
      <c r="E582" s="28"/>
      <c r="F582" s="57"/>
      <c r="G582" s="28"/>
      <c r="H582" s="152"/>
      <c r="I582" s="158"/>
      <c r="J582" s="28"/>
      <c r="L582" s="190"/>
      <c r="O582" s="59"/>
      <c r="P582" s="159"/>
      <c r="Q582" s="99"/>
      <c r="R582" s="57"/>
      <c r="S582" s="28"/>
      <c r="T582" s="152"/>
      <c r="U582" s="265"/>
      <c r="X582" s="190"/>
      <c r="AA582" s="162"/>
      <c r="AB582" s="163"/>
      <c r="AF582" s="160"/>
      <c r="AG582" s="266"/>
      <c r="AH582" s="28"/>
      <c r="AJ582" s="190"/>
      <c r="AM582" s="162"/>
      <c r="AN582" s="163"/>
      <c r="AO582" s="99"/>
      <c r="AR582" s="160"/>
      <c r="AS582" s="266"/>
      <c r="AT582" s="28"/>
      <c r="AV582" s="190"/>
      <c r="AY582" s="162"/>
      <c r="AZ582" s="163"/>
      <c r="BD582" s="160"/>
      <c r="BE582" s="161"/>
      <c r="BF582" s="28"/>
      <c r="BH582" s="190"/>
      <c r="BK582" s="162">
        <v>46402</v>
      </c>
      <c r="BL582" s="163">
        <v>0.21199999999999999</v>
      </c>
      <c r="BP582" s="160">
        <v>46328</v>
      </c>
      <c r="BQ582" s="161">
        <v>0.16800000000000001</v>
      </c>
      <c r="BR582" s="28"/>
      <c r="BT582" s="190">
        <f t="shared" si="162"/>
        <v>-4.9000000000000016E-2</v>
      </c>
      <c r="BW582" s="162"/>
      <c r="BX582" s="163"/>
      <c r="CB582" s="160"/>
      <c r="CC582" s="161"/>
      <c r="CD582" s="28"/>
      <c r="CF582" s="190"/>
      <c r="CI582" s="76"/>
      <c r="CJ582" s="91"/>
      <c r="CL582" s="1"/>
      <c r="CM582" s="311"/>
      <c r="CR582" s="190"/>
      <c r="CU582" s="76"/>
      <c r="CV582" s="91"/>
      <c r="CX582" s="1"/>
      <c r="CY582" s="311"/>
      <c r="DD582" s="190"/>
      <c r="DG582" s="76"/>
      <c r="DH582" s="91"/>
      <c r="DJ582" s="1"/>
      <c r="DK582" s="311"/>
      <c r="DP582" s="190"/>
      <c r="DS582" s="76"/>
      <c r="DT582" s="91"/>
      <c r="DV582" s="1"/>
      <c r="DW582" s="311"/>
      <c r="EB582" s="190"/>
      <c r="EE582" s="76"/>
      <c r="EF582" s="91"/>
      <c r="EH582" s="1"/>
      <c r="EI582" s="311"/>
      <c r="EN582" s="190"/>
      <c r="EQ582" s="76"/>
      <c r="ER582" s="91"/>
      <c r="ET582" s="1"/>
      <c r="EU582" s="311"/>
      <c r="EZ582" s="190"/>
      <c r="FC582" s="76"/>
      <c r="FD582" s="91"/>
      <c r="FF582" s="1"/>
      <c r="FG582" s="311"/>
      <c r="FL582" s="190"/>
      <c r="FO582" s="76"/>
      <c r="FP582" s="91"/>
      <c r="FR582" s="1"/>
      <c r="FS582" s="311"/>
      <c r="FX582" s="190"/>
      <c r="GA582" s="76"/>
      <c r="GB582" s="91"/>
      <c r="GD582" s="1"/>
      <c r="GE582" s="311"/>
      <c r="GJ582" s="190"/>
      <c r="GM582" s="76"/>
      <c r="GN582" s="91"/>
      <c r="GP582" s="1"/>
      <c r="GQ582" s="311"/>
      <c r="GV582" s="190"/>
      <c r="GY582" s="76"/>
      <c r="GZ582" s="91"/>
      <c r="HB582" s="1"/>
      <c r="HC582" s="311"/>
      <c r="HH582" s="190"/>
      <c r="IL582" s="1"/>
      <c r="IX582" s="1"/>
    </row>
    <row r="583" spans="3:258" x14ac:dyDescent="0.6">
      <c r="C583" s="59"/>
      <c r="D583" s="269"/>
      <c r="E583" s="28"/>
      <c r="F583" s="57"/>
      <c r="G583" s="28"/>
      <c r="H583" s="152"/>
      <c r="I583" s="158"/>
      <c r="J583" s="28"/>
      <c r="L583" s="190"/>
      <c r="O583" s="59"/>
      <c r="P583" s="159"/>
      <c r="Q583" s="99"/>
      <c r="R583" s="57"/>
      <c r="S583" s="28"/>
      <c r="T583" s="152"/>
      <c r="U583" s="265"/>
      <c r="X583" s="190"/>
      <c r="AA583" s="162"/>
      <c r="AB583" s="163"/>
      <c r="AF583" s="160"/>
      <c r="AG583" s="266"/>
      <c r="AH583" s="28"/>
      <c r="AJ583" s="190"/>
      <c r="AM583" s="162"/>
      <c r="AN583" s="163"/>
      <c r="AO583" s="99"/>
      <c r="AR583" s="160"/>
      <c r="AS583" s="266"/>
      <c r="AT583" s="28"/>
      <c r="AV583" s="190"/>
      <c r="AY583" s="162"/>
      <c r="AZ583" s="163"/>
      <c r="BD583" s="160"/>
      <c r="BE583" s="161"/>
      <c r="BF583" s="28"/>
      <c r="BH583" s="190"/>
      <c r="BK583" s="162">
        <v>46406</v>
      </c>
      <c r="BL583" s="163">
        <v>3.4000000000000002E-2</v>
      </c>
      <c r="BP583" s="160">
        <v>46329</v>
      </c>
      <c r="BQ583" s="161">
        <v>1.2999999999999999E-2</v>
      </c>
      <c r="BR583" s="28"/>
      <c r="BT583" s="190">
        <f t="shared" si="162"/>
        <v>-9.9999999999999915E-4</v>
      </c>
      <c r="BW583" s="162"/>
      <c r="BX583" s="163"/>
      <c r="CB583" s="160"/>
      <c r="CC583" s="161"/>
      <c r="CD583" s="28"/>
      <c r="CF583" s="190"/>
      <c r="CI583" s="76"/>
      <c r="CJ583" s="91"/>
      <c r="CL583" s="1"/>
      <c r="CM583" s="311"/>
      <c r="CR583" s="190"/>
      <c r="CU583" s="76"/>
      <c r="CV583" s="91"/>
      <c r="CX583" s="1"/>
      <c r="CY583" s="311"/>
      <c r="DD583" s="190"/>
      <c r="DG583" s="76"/>
      <c r="DH583" s="91"/>
      <c r="DJ583" s="1"/>
      <c r="DK583" s="311"/>
      <c r="DP583" s="190"/>
      <c r="DS583" s="76"/>
      <c r="DT583" s="91"/>
      <c r="DV583" s="1"/>
      <c r="DW583" s="311"/>
      <c r="EB583" s="190"/>
      <c r="EE583" s="76"/>
      <c r="EF583" s="91"/>
      <c r="EH583" s="1"/>
      <c r="EI583" s="311"/>
      <c r="EN583" s="190"/>
      <c r="EQ583" s="76"/>
      <c r="ER583" s="91"/>
      <c r="ET583" s="1"/>
      <c r="EU583" s="311"/>
      <c r="EZ583" s="190"/>
      <c r="FC583" s="76"/>
      <c r="FD583" s="91"/>
      <c r="FF583" s="1"/>
      <c r="FG583" s="311"/>
      <c r="FL583" s="190"/>
      <c r="FO583" s="76"/>
      <c r="FP583" s="91"/>
      <c r="FR583" s="1"/>
      <c r="FS583" s="311"/>
      <c r="FX583" s="190"/>
      <c r="GA583" s="76"/>
      <c r="GB583" s="91"/>
      <c r="GD583" s="1"/>
      <c r="GE583" s="311"/>
      <c r="GJ583" s="190"/>
      <c r="GM583" s="76"/>
      <c r="GN583" s="91"/>
      <c r="GP583" s="1"/>
      <c r="GQ583" s="311"/>
      <c r="GV583" s="190"/>
      <c r="GY583" s="76"/>
      <c r="GZ583" s="91"/>
      <c r="HB583" s="1"/>
      <c r="HC583" s="311"/>
      <c r="HH583" s="190"/>
      <c r="IL583" s="1"/>
      <c r="IX583" s="1"/>
    </row>
    <row r="584" spans="3:258" x14ac:dyDescent="0.6">
      <c r="C584" s="59"/>
      <c r="D584" s="269"/>
      <c r="E584" s="28"/>
      <c r="F584" s="57"/>
      <c r="G584" s="28"/>
      <c r="H584" s="152"/>
      <c r="I584" s="158"/>
      <c r="J584" s="28"/>
      <c r="L584" s="190"/>
      <c r="O584" s="59"/>
      <c r="P584" s="159"/>
      <c r="Q584" s="99"/>
      <c r="R584" s="57"/>
      <c r="S584" s="28"/>
      <c r="T584" s="152"/>
      <c r="U584" s="265"/>
      <c r="X584" s="190"/>
      <c r="AA584" s="162"/>
      <c r="AB584" s="163"/>
      <c r="AF584" s="160"/>
      <c r="AG584" s="266"/>
      <c r="AH584" s="28"/>
      <c r="AJ584" s="190"/>
      <c r="AM584" s="162"/>
      <c r="AN584" s="163"/>
      <c r="AO584" s="99"/>
      <c r="AR584" s="160"/>
      <c r="AS584" s="266"/>
      <c r="AT584" s="28"/>
      <c r="AV584" s="190"/>
      <c r="AY584" s="162"/>
      <c r="AZ584" s="163"/>
      <c r="BD584" s="160"/>
      <c r="BE584" s="161"/>
      <c r="BF584" s="28"/>
      <c r="BH584" s="190"/>
      <c r="BK584" s="162">
        <v>46407</v>
      </c>
      <c r="BL584" s="163">
        <v>7.5999999999999998E-2</v>
      </c>
      <c r="BP584" s="160">
        <v>46330</v>
      </c>
      <c r="BQ584" s="161">
        <v>4.1000000000000002E-2</v>
      </c>
      <c r="BR584" s="28"/>
      <c r="BT584" s="190">
        <f t="shared" si="162"/>
        <v>-1.4000000000000002E-2</v>
      </c>
      <c r="BW584" s="162"/>
      <c r="BX584" s="163"/>
      <c r="CB584" s="160"/>
      <c r="CC584" s="161"/>
      <c r="CD584" s="28"/>
      <c r="CF584" s="190"/>
      <c r="CI584" s="76"/>
      <c r="CJ584" s="91"/>
      <c r="CL584" s="1"/>
      <c r="CM584" s="311"/>
      <c r="CR584" s="190"/>
      <c r="CU584" s="76"/>
      <c r="CV584" s="91"/>
      <c r="CX584" s="1"/>
      <c r="CY584" s="311"/>
      <c r="DD584" s="190"/>
      <c r="DG584" s="76"/>
      <c r="DH584" s="91"/>
      <c r="DJ584" s="1"/>
      <c r="DK584" s="311"/>
      <c r="DP584" s="190"/>
      <c r="DS584" s="76"/>
      <c r="DT584" s="91"/>
      <c r="DV584" s="1"/>
      <c r="DW584" s="311"/>
      <c r="EB584" s="190"/>
      <c r="EE584" s="76"/>
      <c r="EF584" s="91"/>
      <c r="EH584" s="1"/>
      <c r="EI584" s="311"/>
      <c r="EN584" s="190"/>
      <c r="EQ584" s="76"/>
      <c r="ER584" s="91"/>
      <c r="ET584" s="1"/>
      <c r="EU584" s="311"/>
      <c r="EZ584" s="190"/>
      <c r="FC584" s="76"/>
      <c r="FD584" s="91"/>
      <c r="FF584" s="1"/>
      <c r="FG584" s="311"/>
      <c r="FL584" s="190"/>
      <c r="FO584" s="76"/>
      <c r="FP584" s="91"/>
      <c r="FR584" s="1"/>
      <c r="FS584" s="311"/>
      <c r="FX584" s="190"/>
      <c r="GA584" s="76"/>
      <c r="GB584" s="91"/>
      <c r="GD584" s="1"/>
      <c r="GE584" s="311"/>
      <c r="GJ584" s="190"/>
      <c r="GM584" s="76"/>
      <c r="GN584" s="91"/>
      <c r="GP584" s="1"/>
      <c r="GQ584" s="311"/>
      <c r="GV584" s="190"/>
      <c r="GY584" s="76"/>
      <c r="GZ584" s="91"/>
      <c r="HB584" s="1"/>
      <c r="HC584" s="311"/>
      <c r="HH584" s="190"/>
      <c r="IL584" s="1"/>
      <c r="IX584" s="1"/>
    </row>
    <row r="585" spans="3:258" x14ac:dyDescent="0.6">
      <c r="C585" s="59"/>
      <c r="D585" s="269"/>
      <c r="E585" s="28"/>
      <c r="F585" s="57"/>
      <c r="G585" s="28"/>
      <c r="H585" s="152"/>
      <c r="I585" s="158"/>
      <c r="J585" s="28"/>
      <c r="L585" s="190"/>
      <c r="O585" s="59"/>
      <c r="P585" s="159"/>
      <c r="Q585" s="99"/>
      <c r="R585" s="57"/>
      <c r="S585" s="28"/>
      <c r="T585" s="152"/>
      <c r="U585" s="265"/>
      <c r="X585" s="190"/>
      <c r="AA585" s="162"/>
      <c r="AB585" s="163"/>
      <c r="AF585" s="160"/>
      <c r="AG585" s="266"/>
      <c r="AH585" s="28"/>
      <c r="AJ585" s="190"/>
      <c r="AM585" s="162"/>
      <c r="AN585" s="163"/>
      <c r="AO585" s="99"/>
      <c r="AR585" s="160"/>
      <c r="AS585" s="266"/>
      <c r="AT585" s="28"/>
      <c r="AV585" s="190"/>
      <c r="AY585" s="162"/>
      <c r="AZ585" s="163"/>
      <c r="BD585" s="160"/>
      <c r="BE585" s="161"/>
      <c r="BF585" s="28"/>
      <c r="BH585" s="190"/>
      <c r="BK585" s="162">
        <v>46408</v>
      </c>
      <c r="BL585" s="163">
        <v>4.3999999999999997E-2</v>
      </c>
      <c r="BP585" s="160">
        <v>46331</v>
      </c>
      <c r="BQ585" s="161">
        <v>0.129</v>
      </c>
      <c r="BR585" s="28"/>
      <c r="BT585" s="190">
        <f t="shared" si="162"/>
        <v>-0.10600000000000001</v>
      </c>
      <c r="BW585" s="162"/>
      <c r="BX585" s="163"/>
      <c r="CB585" s="160"/>
      <c r="CC585" s="161"/>
      <c r="CD585" s="28"/>
      <c r="CF585" s="190"/>
      <c r="CI585" s="76"/>
      <c r="CJ585" s="91"/>
      <c r="CL585" s="1"/>
      <c r="CM585" s="311"/>
      <c r="CR585" s="190"/>
      <c r="CU585" s="76"/>
      <c r="CV585" s="91"/>
      <c r="CX585" s="1"/>
      <c r="CY585" s="311"/>
      <c r="DD585" s="190"/>
      <c r="DG585" s="76"/>
      <c r="DH585" s="91"/>
      <c r="DJ585" s="1"/>
      <c r="DK585" s="311"/>
      <c r="DP585" s="190"/>
      <c r="DS585" s="76"/>
      <c r="DT585" s="91"/>
      <c r="DV585" s="1"/>
      <c r="DW585" s="311"/>
      <c r="EB585" s="190"/>
      <c r="EE585" s="76"/>
      <c r="EF585" s="91"/>
      <c r="EH585" s="1"/>
      <c r="EI585" s="311"/>
      <c r="EN585" s="190"/>
      <c r="EQ585" s="76"/>
      <c r="ER585" s="91"/>
      <c r="ET585" s="1"/>
      <c r="EU585" s="311"/>
      <c r="EZ585" s="190"/>
      <c r="FC585" s="76"/>
      <c r="FD585" s="91"/>
      <c r="FF585" s="1"/>
      <c r="FG585" s="311"/>
      <c r="FL585" s="190"/>
      <c r="FO585" s="76"/>
      <c r="FP585" s="91"/>
      <c r="FR585" s="1"/>
      <c r="FS585" s="311"/>
      <c r="FX585" s="190"/>
      <c r="GA585" s="76"/>
      <c r="GB585" s="91"/>
      <c r="GD585" s="1"/>
      <c r="GE585" s="311"/>
      <c r="GJ585" s="190"/>
      <c r="GM585" s="76"/>
      <c r="GN585" s="91"/>
      <c r="GP585" s="1"/>
      <c r="GQ585" s="311"/>
      <c r="GV585" s="190"/>
      <c r="GY585" s="76"/>
      <c r="GZ585" s="91"/>
      <c r="HB585" s="1"/>
      <c r="HC585" s="311"/>
      <c r="HH585" s="190"/>
      <c r="IL585" s="1"/>
      <c r="IX585" s="1"/>
    </row>
    <row r="586" spans="3:258" x14ac:dyDescent="0.6">
      <c r="C586" s="59"/>
      <c r="D586" s="269"/>
      <c r="E586" s="28"/>
      <c r="F586" s="57"/>
      <c r="G586" s="28"/>
      <c r="H586" s="152"/>
      <c r="I586" s="158"/>
      <c r="J586" s="28"/>
      <c r="L586" s="190"/>
      <c r="O586" s="59"/>
      <c r="P586" s="159"/>
      <c r="Q586" s="99"/>
      <c r="R586" s="57"/>
      <c r="S586" s="28"/>
      <c r="T586" s="152"/>
      <c r="U586" s="265"/>
      <c r="X586" s="190"/>
      <c r="AA586" s="162"/>
      <c r="AB586" s="163"/>
      <c r="AF586" s="160"/>
      <c r="AG586" s="266"/>
      <c r="AH586" s="28"/>
      <c r="AJ586" s="190"/>
      <c r="AM586" s="162"/>
      <c r="AN586" s="163"/>
      <c r="AO586" s="99"/>
      <c r="AR586" s="160"/>
      <c r="AS586" s="266"/>
      <c r="AT586" s="28"/>
      <c r="AV586" s="190"/>
      <c r="AY586" s="162"/>
      <c r="AZ586" s="163"/>
      <c r="BD586" s="160"/>
      <c r="BE586" s="161"/>
      <c r="BF586" s="28"/>
      <c r="BH586" s="190"/>
      <c r="BK586" s="162">
        <v>46409</v>
      </c>
      <c r="BL586" s="163">
        <v>6.0000000000000001E-3</v>
      </c>
      <c r="BP586" s="160">
        <v>46332</v>
      </c>
      <c r="BQ586" s="161">
        <v>0.39900000000000002</v>
      </c>
      <c r="BR586" s="28"/>
      <c r="BT586" s="190">
        <f t="shared" si="162"/>
        <v>-5.3000000000000047E-2</v>
      </c>
      <c r="BW586" s="162"/>
      <c r="BX586" s="163"/>
      <c r="CB586" s="160"/>
      <c r="CC586" s="161"/>
      <c r="CD586" s="28"/>
      <c r="CF586" s="190"/>
      <c r="CI586" s="76"/>
      <c r="CJ586" s="91"/>
      <c r="CL586" s="1"/>
      <c r="CM586" s="311"/>
      <c r="CR586" s="190"/>
      <c r="CU586" s="76"/>
      <c r="CV586" s="91"/>
      <c r="CX586" s="1"/>
      <c r="CY586" s="311"/>
      <c r="DD586" s="190"/>
      <c r="DG586" s="76"/>
      <c r="DH586" s="91"/>
      <c r="DJ586" s="1"/>
      <c r="DK586" s="311"/>
      <c r="DP586" s="190"/>
      <c r="DS586" s="76"/>
      <c r="DT586" s="91"/>
      <c r="DV586" s="1"/>
      <c r="DW586" s="311"/>
      <c r="EB586" s="190"/>
      <c r="EE586" s="76"/>
      <c r="EF586" s="91"/>
      <c r="EH586" s="1"/>
      <c r="EI586" s="311"/>
      <c r="EN586" s="190"/>
      <c r="EQ586" s="76"/>
      <c r="ER586" s="91"/>
      <c r="ET586" s="1"/>
      <c r="EU586" s="311"/>
      <c r="EZ586" s="190"/>
      <c r="FC586" s="76"/>
      <c r="FD586" s="91"/>
      <c r="FF586" s="1"/>
      <c r="FG586" s="311"/>
      <c r="FL586" s="190"/>
      <c r="FO586" s="76"/>
      <c r="FP586" s="91"/>
      <c r="FR586" s="1"/>
      <c r="FS586" s="311"/>
      <c r="FX586" s="190"/>
      <c r="GA586" s="76"/>
      <c r="GB586" s="91"/>
      <c r="GD586" s="1"/>
      <c r="GE586" s="311"/>
      <c r="GJ586" s="190"/>
      <c r="GM586" s="76"/>
      <c r="GN586" s="91"/>
      <c r="GP586" s="1"/>
      <c r="GQ586" s="311"/>
      <c r="GV586" s="190"/>
      <c r="GY586" s="76"/>
      <c r="GZ586" s="91"/>
      <c r="HB586" s="1"/>
      <c r="HC586" s="311"/>
      <c r="HH586" s="190"/>
      <c r="IL586" s="1"/>
      <c r="IX586" s="1"/>
    </row>
    <row r="587" spans="3:258" x14ac:dyDescent="0.6">
      <c r="C587" s="59"/>
      <c r="D587" s="269"/>
      <c r="E587" s="28"/>
      <c r="F587" s="57"/>
      <c r="G587" s="28"/>
      <c r="H587" s="152"/>
      <c r="I587" s="158"/>
      <c r="J587" s="28"/>
      <c r="L587" s="190"/>
      <c r="O587" s="59"/>
      <c r="P587" s="159"/>
      <c r="Q587" s="99"/>
      <c r="R587" s="57"/>
      <c r="S587" s="28"/>
      <c r="T587" s="152"/>
      <c r="U587" s="265"/>
      <c r="X587" s="190"/>
      <c r="AA587" s="162"/>
      <c r="AB587" s="163"/>
      <c r="AF587" s="160"/>
      <c r="AG587" s="266"/>
      <c r="AH587" s="28"/>
      <c r="AJ587" s="190"/>
      <c r="AM587" s="162"/>
      <c r="AN587" s="163"/>
      <c r="AO587" s="99"/>
      <c r="AR587" s="160"/>
      <c r="AS587" s="266"/>
      <c r="AT587" s="28"/>
      <c r="AV587" s="190"/>
      <c r="AY587" s="162"/>
      <c r="AZ587" s="163"/>
      <c r="BD587" s="160"/>
      <c r="BE587" s="161"/>
      <c r="BF587" s="28"/>
      <c r="BH587" s="190"/>
      <c r="BK587" s="162">
        <v>46412</v>
      </c>
      <c r="BL587" s="163">
        <v>2.4E-2</v>
      </c>
      <c r="BP587" s="160">
        <v>46335</v>
      </c>
      <c r="BQ587" s="161">
        <v>0.34</v>
      </c>
      <c r="BR587" s="28"/>
      <c r="BT587" s="190">
        <f t="shared" si="162"/>
        <v>-8.9000000000000024E-2</v>
      </c>
      <c r="BW587" s="162"/>
      <c r="BX587" s="163"/>
      <c r="CB587" s="160"/>
      <c r="CC587" s="161"/>
      <c r="CD587" s="28"/>
      <c r="CF587" s="190"/>
      <c r="CI587" s="76"/>
      <c r="CJ587" s="91"/>
      <c r="CL587" s="1"/>
      <c r="CM587" s="311"/>
      <c r="CR587" s="190"/>
      <c r="CU587" s="76"/>
      <c r="CV587" s="91"/>
      <c r="CX587" s="1"/>
      <c r="CY587" s="311"/>
      <c r="DD587" s="190"/>
      <c r="DG587" s="76"/>
      <c r="DH587" s="91"/>
      <c r="DJ587" s="1"/>
      <c r="DK587" s="311"/>
      <c r="DP587" s="190"/>
      <c r="DS587" s="76"/>
      <c r="DT587" s="91"/>
      <c r="DV587" s="1"/>
      <c r="DW587" s="311"/>
      <c r="EB587" s="190"/>
      <c r="EE587" s="76"/>
      <c r="EF587" s="91"/>
      <c r="EH587" s="1"/>
      <c r="EI587" s="311"/>
      <c r="EN587" s="190"/>
      <c r="EQ587" s="76"/>
      <c r="ER587" s="91"/>
      <c r="ET587" s="1"/>
      <c r="EU587" s="311"/>
      <c r="EZ587" s="190"/>
      <c r="FC587" s="76"/>
      <c r="FD587" s="91"/>
      <c r="FF587" s="1"/>
      <c r="FG587" s="311"/>
      <c r="FL587" s="190"/>
      <c r="FO587" s="76"/>
      <c r="FP587" s="91"/>
      <c r="FR587" s="1"/>
      <c r="FS587" s="311"/>
      <c r="FX587" s="190"/>
      <c r="GA587" s="76"/>
      <c r="GB587" s="91"/>
      <c r="GD587" s="1"/>
      <c r="GE587" s="311"/>
      <c r="GJ587" s="190"/>
      <c r="GM587" s="76"/>
      <c r="GN587" s="91"/>
      <c r="GP587" s="1"/>
      <c r="GQ587" s="311"/>
      <c r="GV587" s="190"/>
      <c r="GY587" s="76"/>
      <c r="GZ587" s="91"/>
      <c r="HB587" s="1"/>
      <c r="HC587" s="311"/>
      <c r="HH587" s="190"/>
      <c r="IL587" s="1"/>
      <c r="IX587" s="1"/>
    </row>
    <row r="588" spans="3:258" x14ac:dyDescent="0.6">
      <c r="C588" s="59"/>
      <c r="D588" s="269"/>
      <c r="E588" s="28"/>
      <c r="F588" s="57"/>
      <c r="G588" s="28"/>
      <c r="H588" s="152"/>
      <c r="I588" s="158"/>
      <c r="J588" s="28"/>
      <c r="L588" s="190"/>
      <c r="O588" s="59"/>
      <c r="P588" s="159"/>
      <c r="Q588" s="99"/>
      <c r="R588" s="57"/>
      <c r="S588" s="28"/>
      <c r="T588" s="152"/>
      <c r="U588" s="265"/>
      <c r="X588" s="190"/>
      <c r="AA588" s="162"/>
      <c r="AB588" s="163"/>
      <c r="AF588" s="160"/>
      <c r="AG588" s="266"/>
      <c r="AH588" s="28"/>
      <c r="AJ588" s="190"/>
      <c r="AM588" s="162"/>
      <c r="AN588" s="163"/>
      <c r="AO588" s="99"/>
      <c r="AR588" s="160"/>
      <c r="AS588" s="266"/>
      <c r="AT588" s="28"/>
      <c r="AV588" s="190"/>
      <c r="AY588" s="162"/>
      <c r="AZ588" s="163"/>
      <c r="BD588" s="160"/>
      <c r="BE588" s="161"/>
      <c r="BF588" s="28"/>
      <c r="BH588" s="190"/>
      <c r="BK588" s="162">
        <v>46414</v>
      </c>
      <c r="BL588" s="163">
        <v>0.16200000000000001</v>
      </c>
      <c r="BP588" s="160">
        <v>46336</v>
      </c>
      <c r="BQ588" s="161">
        <v>0.28599999999999998</v>
      </c>
      <c r="BR588" s="28"/>
      <c r="BT588" s="190">
        <f t="shared" si="162"/>
        <v>-8.5999999999999965E-2</v>
      </c>
      <c r="BW588" s="162"/>
      <c r="BX588" s="163"/>
      <c r="CB588" s="160"/>
      <c r="CC588" s="161"/>
      <c r="CD588" s="28"/>
      <c r="CF588" s="190"/>
      <c r="CI588" s="76"/>
      <c r="CJ588" s="91"/>
      <c r="CL588" s="1"/>
      <c r="CM588" s="311"/>
      <c r="CR588" s="190"/>
      <c r="CU588" s="76"/>
      <c r="CV588" s="91"/>
      <c r="CX588" s="1"/>
      <c r="CY588" s="311"/>
      <c r="DD588" s="190"/>
      <c r="DG588" s="76"/>
      <c r="DH588" s="91"/>
      <c r="DJ588" s="1"/>
      <c r="DK588" s="311"/>
      <c r="DP588" s="190"/>
      <c r="DS588" s="76"/>
      <c r="DT588" s="91"/>
      <c r="DV588" s="1"/>
      <c r="DW588" s="311"/>
      <c r="EB588" s="190"/>
      <c r="EE588" s="76"/>
      <c r="EF588" s="91"/>
      <c r="EH588" s="1"/>
      <c r="EI588" s="311"/>
      <c r="EN588" s="190"/>
      <c r="EQ588" s="76"/>
      <c r="ER588" s="91"/>
      <c r="ET588" s="1"/>
      <c r="EU588" s="311"/>
      <c r="EZ588" s="190"/>
      <c r="FC588" s="76"/>
      <c r="FD588" s="91"/>
      <c r="FF588" s="1"/>
      <c r="FG588" s="311"/>
      <c r="FL588" s="190"/>
      <c r="FO588" s="76"/>
      <c r="FP588" s="91"/>
      <c r="FR588" s="1"/>
      <c r="FS588" s="311"/>
      <c r="FX588" s="190"/>
      <c r="GA588" s="76"/>
      <c r="GB588" s="91"/>
      <c r="GD588" s="1"/>
      <c r="GE588" s="311"/>
      <c r="GJ588" s="190"/>
      <c r="GM588" s="76"/>
      <c r="GN588" s="91"/>
      <c r="GP588" s="1"/>
      <c r="GQ588" s="311"/>
      <c r="GV588" s="190"/>
      <c r="GY588" s="76"/>
      <c r="GZ588" s="91"/>
      <c r="HB588" s="1"/>
      <c r="HC588" s="311"/>
      <c r="HH588" s="190"/>
      <c r="IL588" s="1"/>
      <c r="IX588" s="1"/>
    </row>
    <row r="589" spans="3:258" x14ac:dyDescent="0.6">
      <c r="C589" s="59"/>
      <c r="D589" s="269"/>
      <c r="E589" s="28"/>
      <c r="F589" s="57"/>
      <c r="G589" s="28"/>
      <c r="H589" s="152"/>
      <c r="I589" s="158"/>
      <c r="J589" s="28"/>
      <c r="L589" s="190"/>
      <c r="O589" s="59"/>
      <c r="P589" s="159"/>
      <c r="Q589" s="99"/>
      <c r="R589" s="57"/>
      <c r="S589" s="28"/>
      <c r="T589" s="152"/>
      <c r="U589" s="265"/>
      <c r="X589" s="190"/>
      <c r="AA589" s="162"/>
      <c r="AB589" s="163"/>
      <c r="AF589" s="160"/>
      <c r="AG589" s="266"/>
      <c r="AH589" s="28"/>
      <c r="AJ589" s="190"/>
      <c r="AM589" s="162"/>
      <c r="AN589" s="163"/>
      <c r="AO589" s="99"/>
      <c r="AR589" s="160"/>
      <c r="AS589" s="266"/>
      <c r="AT589" s="28"/>
      <c r="AV589" s="190"/>
      <c r="AY589" s="162"/>
      <c r="AZ589" s="163"/>
      <c r="BD589" s="160"/>
      <c r="BE589" s="161"/>
      <c r="BF589" s="28"/>
      <c r="BH589" s="190"/>
      <c r="BK589" s="162">
        <v>46416</v>
      </c>
      <c r="BL589" s="163">
        <v>0.187</v>
      </c>
      <c r="BP589" s="160">
        <v>46338</v>
      </c>
      <c r="BQ589" s="161">
        <v>0.121</v>
      </c>
      <c r="BR589" s="28"/>
      <c r="BT589" s="190">
        <f t="shared" si="162"/>
        <v>-3.5000000000000003E-2</v>
      </c>
      <c r="BW589" s="162"/>
      <c r="BX589" s="163"/>
      <c r="CB589" s="160"/>
      <c r="CC589" s="161"/>
      <c r="CD589" s="28"/>
      <c r="CF589" s="190"/>
      <c r="CI589" s="76"/>
      <c r="CJ589" s="91"/>
      <c r="CL589" s="1"/>
      <c r="CM589" s="311"/>
      <c r="CR589" s="190"/>
      <c r="CU589" s="76"/>
      <c r="CV589" s="91"/>
      <c r="CX589" s="1"/>
      <c r="CY589" s="311"/>
      <c r="DD589" s="190"/>
      <c r="DG589" s="76"/>
      <c r="DH589" s="91"/>
      <c r="DJ589" s="1"/>
      <c r="DK589" s="311"/>
      <c r="DP589" s="190"/>
      <c r="DS589" s="76"/>
      <c r="DT589" s="91"/>
      <c r="DV589" s="1"/>
      <c r="DW589" s="311"/>
      <c r="EB589" s="190"/>
      <c r="EE589" s="76"/>
      <c r="EF589" s="91"/>
      <c r="EH589" s="1"/>
      <c r="EI589" s="311"/>
      <c r="EN589" s="190"/>
      <c r="EQ589" s="76"/>
      <c r="ER589" s="91"/>
      <c r="ET589" s="1"/>
      <c r="EU589" s="311"/>
      <c r="EZ589" s="190"/>
      <c r="FC589" s="76"/>
      <c r="FD589" s="91"/>
      <c r="FF589" s="1"/>
      <c r="FG589" s="311"/>
      <c r="FL589" s="190"/>
      <c r="FO589" s="76"/>
      <c r="FP589" s="91"/>
      <c r="FR589" s="1"/>
      <c r="FS589" s="311"/>
      <c r="FX589" s="190"/>
      <c r="GA589" s="76"/>
      <c r="GB589" s="91"/>
      <c r="GD589" s="1"/>
      <c r="GE589" s="311"/>
      <c r="GJ589" s="190"/>
      <c r="GM589" s="76"/>
      <c r="GN589" s="91"/>
      <c r="GP589" s="1"/>
      <c r="GQ589" s="311"/>
      <c r="GV589" s="190"/>
      <c r="GY589" s="76"/>
      <c r="GZ589" s="91"/>
      <c r="HB589" s="1"/>
      <c r="HC589" s="311"/>
      <c r="HH589" s="190"/>
      <c r="IL589" s="1"/>
      <c r="IX589" s="1"/>
    </row>
    <row r="590" spans="3:258" x14ac:dyDescent="0.6">
      <c r="C590" s="59"/>
      <c r="D590" s="269"/>
      <c r="E590" s="28"/>
      <c r="F590" s="57"/>
      <c r="G590" s="28"/>
      <c r="H590" s="152"/>
      <c r="I590" s="158"/>
      <c r="J590" s="28"/>
      <c r="L590" s="190"/>
      <c r="O590" s="59"/>
      <c r="P590" s="159"/>
      <c r="Q590" s="99"/>
      <c r="R590" s="57"/>
      <c r="S590" s="28"/>
      <c r="T590" s="152"/>
      <c r="U590" s="265"/>
      <c r="X590" s="190"/>
      <c r="AA590" s="162"/>
      <c r="AB590" s="163"/>
      <c r="AF590" s="160"/>
      <c r="AG590" s="266"/>
      <c r="AH590" s="28"/>
      <c r="AJ590" s="190"/>
      <c r="AM590" s="162"/>
      <c r="AN590" s="163"/>
      <c r="AO590" s="99"/>
      <c r="AR590" s="160"/>
      <c r="AS590" s="266"/>
      <c r="AT590" s="28"/>
      <c r="AV590" s="190"/>
      <c r="AY590" s="162"/>
      <c r="AZ590" s="163"/>
      <c r="BD590" s="160"/>
      <c r="BE590" s="161"/>
      <c r="BF590" s="28"/>
      <c r="BH590" s="190"/>
      <c r="BK590" s="162">
        <v>46419</v>
      </c>
      <c r="BL590" s="163">
        <v>6.5000000000000002E-2</v>
      </c>
      <c r="BP590" s="160">
        <v>46339</v>
      </c>
      <c r="BQ590" s="161">
        <v>0.315</v>
      </c>
      <c r="BR590" s="28"/>
      <c r="BT590" s="190">
        <f t="shared" si="162"/>
        <v>-3.999999999999998E-2</v>
      </c>
      <c r="BW590" s="162"/>
      <c r="BX590" s="163"/>
      <c r="CB590" s="160"/>
      <c r="CC590" s="161"/>
      <c r="CD590" s="28"/>
      <c r="CF590" s="190"/>
      <c r="CI590" s="76"/>
      <c r="CJ590" s="91"/>
      <c r="CL590" s="1"/>
      <c r="CM590" s="311"/>
      <c r="CR590" s="190"/>
      <c r="CU590" s="76"/>
      <c r="CV590" s="91"/>
      <c r="CX590" s="1"/>
      <c r="CY590" s="311"/>
      <c r="DD590" s="190"/>
      <c r="DG590" s="76"/>
      <c r="DH590" s="91"/>
      <c r="DJ590" s="1"/>
      <c r="DK590" s="311"/>
      <c r="DP590" s="190"/>
      <c r="DS590" s="76"/>
      <c r="DT590" s="91"/>
      <c r="DV590" s="1"/>
      <c r="DW590" s="311"/>
      <c r="EB590" s="190"/>
      <c r="EE590" s="76"/>
      <c r="EF590" s="91"/>
      <c r="EH590" s="1"/>
      <c r="EI590" s="311"/>
      <c r="EN590" s="190"/>
      <c r="EQ590" s="76"/>
      <c r="ER590" s="91"/>
      <c r="ET590" s="1"/>
      <c r="EU590" s="311"/>
      <c r="EZ590" s="190"/>
      <c r="FC590" s="76"/>
      <c r="FD590" s="91"/>
      <c r="FF590" s="1"/>
      <c r="FG590" s="311"/>
      <c r="FL590" s="190"/>
      <c r="FO590" s="76"/>
      <c r="FP590" s="91"/>
      <c r="FR590" s="1"/>
      <c r="FS590" s="311"/>
      <c r="FX590" s="190"/>
      <c r="GA590" s="76"/>
      <c r="GB590" s="91"/>
      <c r="GD590" s="1"/>
      <c r="GE590" s="311"/>
      <c r="GJ590" s="190"/>
      <c r="GM590" s="76"/>
      <c r="GN590" s="91"/>
      <c r="GP590" s="1"/>
      <c r="GQ590" s="311"/>
      <c r="GV590" s="190"/>
      <c r="GY590" s="76"/>
      <c r="GZ590" s="91"/>
      <c r="HB590" s="1"/>
      <c r="HC590" s="311"/>
      <c r="HH590" s="190"/>
      <c r="IL590" s="1"/>
      <c r="IX590" s="1"/>
    </row>
    <row r="591" spans="3:258" x14ac:dyDescent="0.6">
      <c r="C591" s="59"/>
      <c r="D591" s="269"/>
      <c r="E591" s="28"/>
      <c r="F591" s="57"/>
      <c r="G591" s="28"/>
      <c r="H591" s="152"/>
      <c r="I591" s="158"/>
      <c r="J591" s="28"/>
      <c r="L591" s="190"/>
      <c r="O591" s="59"/>
      <c r="P591" s="159"/>
      <c r="Q591" s="99"/>
      <c r="R591" s="57"/>
      <c r="S591" s="28"/>
      <c r="T591" s="152"/>
      <c r="U591" s="265"/>
      <c r="X591" s="190"/>
      <c r="AA591" s="162"/>
      <c r="AB591" s="163"/>
      <c r="AF591" s="160"/>
      <c r="AG591" s="266"/>
      <c r="AH591" s="28"/>
      <c r="AJ591" s="190"/>
      <c r="AM591" s="162"/>
      <c r="AN591" s="163"/>
      <c r="AO591" s="99"/>
      <c r="AR591" s="160"/>
      <c r="AS591" s="266"/>
      <c r="AT591" s="28"/>
      <c r="AV591" s="190"/>
      <c r="AY591" s="162"/>
      <c r="AZ591" s="163"/>
      <c r="BD591" s="160"/>
      <c r="BE591" s="161"/>
      <c r="BF591" s="28"/>
      <c r="BH591" s="190"/>
      <c r="BK591" s="162">
        <v>46420</v>
      </c>
      <c r="BL591" s="163">
        <v>1.0999999999999999E-2</v>
      </c>
      <c r="BP591" s="160">
        <v>46342</v>
      </c>
      <c r="BQ591" s="161">
        <v>0.53700000000000003</v>
      </c>
      <c r="BR591" s="28"/>
      <c r="BT591" s="190">
        <f t="shared" si="162"/>
        <v>-0.21200000000000002</v>
      </c>
      <c r="BW591" s="162"/>
      <c r="BX591" s="163"/>
      <c r="CB591" s="160"/>
      <c r="CC591" s="161"/>
      <c r="CD591" s="28"/>
      <c r="CF591" s="190"/>
      <c r="CI591" s="76"/>
      <c r="CJ591" s="91"/>
      <c r="CL591" s="1"/>
      <c r="CM591" s="311"/>
      <c r="CR591" s="190"/>
      <c r="CU591" s="76"/>
      <c r="CV591" s="91"/>
      <c r="CX591" s="1"/>
      <c r="CY591" s="311"/>
      <c r="DD591" s="190"/>
      <c r="DG591" s="76"/>
      <c r="DH591" s="91"/>
      <c r="DJ591" s="1"/>
      <c r="DK591" s="311"/>
      <c r="DP591" s="190"/>
      <c r="DS591" s="76"/>
      <c r="DT591" s="91"/>
      <c r="DV591" s="1"/>
      <c r="DW591" s="311"/>
      <c r="EB591" s="190"/>
      <c r="EE591" s="76"/>
      <c r="EF591" s="91"/>
      <c r="EH591" s="1"/>
      <c r="EI591" s="311"/>
      <c r="EN591" s="190"/>
      <c r="EQ591" s="76"/>
      <c r="ER591" s="91"/>
      <c r="ET591" s="1"/>
      <c r="EU591" s="311"/>
      <c r="EZ591" s="190"/>
      <c r="FC591" s="76"/>
      <c r="FD591" s="91"/>
      <c r="FF591" s="1"/>
      <c r="FG591" s="311"/>
      <c r="FL591" s="190"/>
      <c r="FO591" s="76"/>
      <c r="FP591" s="91"/>
      <c r="FR591" s="1"/>
      <c r="FS591" s="311"/>
      <c r="FX591" s="190"/>
      <c r="GA591" s="76"/>
      <c r="GB591" s="91"/>
      <c r="GD591" s="1"/>
      <c r="GE591" s="311"/>
      <c r="GJ591" s="190"/>
      <c r="GM591" s="76"/>
      <c r="GN591" s="91"/>
      <c r="GP591" s="1"/>
      <c r="GQ591" s="311"/>
      <c r="GV591" s="190"/>
      <c r="GY591" s="76"/>
      <c r="GZ591" s="91"/>
      <c r="HB591" s="1"/>
      <c r="HC591" s="311"/>
      <c r="HH591" s="190"/>
      <c r="IL591" s="1"/>
      <c r="IX591" s="1"/>
    </row>
    <row r="592" spans="3:258" x14ac:dyDescent="0.6">
      <c r="C592" s="59"/>
      <c r="D592" s="269"/>
      <c r="E592" s="28"/>
      <c r="F592" s="57"/>
      <c r="G592" s="28"/>
      <c r="H592" s="152"/>
      <c r="I592" s="158"/>
      <c r="J592" s="28"/>
      <c r="L592" s="190"/>
      <c r="O592" s="59"/>
      <c r="P592" s="159"/>
      <c r="Q592" s="99"/>
      <c r="R592" s="57"/>
      <c r="S592" s="28"/>
      <c r="T592" s="152"/>
      <c r="U592" s="265"/>
      <c r="X592" s="190"/>
      <c r="AA592" s="162"/>
      <c r="AB592" s="163"/>
      <c r="AF592" s="160"/>
      <c r="AG592" s="266"/>
      <c r="AH592" s="28"/>
      <c r="AJ592" s="190"/>
      <c r="AM592" s="162"/>
      <c r="AN592" s="163"/>
      <c r="AO592" s="99"/>
      <c r="AR592" s="160"/>
      <c r="AS592" s="266"/>
      <c r="AT592" s="28"/>
      <c r="AV592" s="190"/>
      <c r="AY592" s="162"/>
      <c r="AZ592" s="163"/>
      <c r="BD592" s="160"/>
      <c r="BE592" s="161"/>
      <c r="BF592" s="28"/>
      <c r="BH592" s="190"/>
      <c r="BK592" s="162">
        <v>46421</v>
      </c>
      <c r="BL592" s="163">
        <v>2.5999999999999999E-2</v>
      </c>
      <c r="BP592" s="160">
        <v>46343</v>
      </c>
      <c r="BQ592" s="161">
        <v>0.14499999999999999</v>
      </c>
      <c r="BR592" s="28"/>
      <c r="BT592" s="190">
        <f t="shared" si="162"/>
        <v>-4.3999999999999984E-2</v>
      </c>
      <c r="BW592" s="162"/>
      <c r="BX592" s="163"/>
      <c r="CB592" s="160"/>
      <c r="CC592" s="161"/>
      <c r="CD592" s="28"/>
      <c r="CF592" s="190"/>
      <c r="CI592" s="76"/>
      <c r="CJ592" s="91"/>
      <c r="CL592" s="1"/>
      <c r="CM592" s="311"/>
      <c r="CR592" s="190"/>
      <c r="CU592" s="76"/>
      <c r="CV592" s="91"/>
      <c r="CX592" s="1"/>
      <c r="CY592" s="311"/>
      <c r="DD592" s="190"/>
      <c r="DG592" s="76"/>
      <c r="DH592" s="91"/>
      <c r="DJ592" s="1"/>
      <c r="DK592" s="311"/>
      <c r="DP592" s="190"/>
      <c r="DS592" s="76"/>
      <c r="DT592" s="91"/>
      <c r="DV592" s="1"/>
      <c r="DW592" s="311"/>
      <c r="EB592" s="190"/>
      <c r="EE592" s="76"/>
      <c r="EF592" s="91"/>
      <c r="EH592" s="1"/>
      <c r="EI592" s="311"/>
      <c r="EN592" s="190"/>
      <c r="EQ592" s="76"/>
      <c r="ER592" s="91"/>
      <c r="ET592" s="1"/>
      <c r="EU592" s="311"/>
      <c r="EZ592" s="190"/>
      <c r="FC592" s="76"/>
      <c r="FD592" s="91"/>
      <c r="FF592" s="1"/>
      <c r="FG592" s="311"/>
      <c r="FL592" s="190"/>
      <c r="FO592" s="76"/>
      <c r="FP592" s="91"/>
      <c r="FR592" s="1"/>
      <c r="FS592" s="311"/>
      <c r="FX592" s="190"/>
      <c r="GA592" s="76"/>
      <c r="GB592" s="91"/>
      <c r="GD592" s="1"/>
      <c r="GE592" s="311"/>
      <c r="GJ592" s="190"/>
      <c r="GM592" s="76"/>
      <c r="GN592" s="91"/>
      <c r="GP592" s="1"/>
      <c r="GQ592" s="311"/>
      <c r="GV592" s="190"/>
      <c r="GY592" s="76"/>
      <c r="GZ592" s="91"/>
      <c r="HB592" s="1"/>
      <c r="HC592" s="311"/>
      <c r="HH592" s="190"/>
      <c r="IL592" s="1"/>
      <c r="IX592" s="1"/>
    </row>
    <row r="593" spans="3:258" x14ac:dyDescent="0.6">
      <c r="C593" s="59"/>
      <c r="D593" s="269"/>
      <c r="E593" s="28"/>
      <c r="F593" s="57"/>
      <c r="G593" s="28"/>
      <c r="H593" s="152"/>
      <c r="I593" s="158"/>
      <c r="J593" s="28"/>
      <c r="L593" s="190"/>
      <c r="O593" s="59"/>
      <c r="P593" s="159"/>
      <c r="Q593" s="99"/>
      <c r="R593" s="57"/>
      <c r="S593" s="28"/>
      <c r="T593" s="152"/>
      <c r="U593" s="265"/>
      <c r="X593" s="190"/>
      <c r="AA593" s="162"/>
      <c r="AB593" s="163"/>
      <c r="AF593" s="160"/>
      <c r="AG593" s="266"/>
      <c r="AH593" s="28"/>
      <c r="AJ593" s="190"/>
      <c r="AM593" s="162"/>
      <c r="AN593" s="163"/>
      <c r="AO593" s="99"/>
      <c r="AR593" s="160"/>
      <c r="AS593" s="266"/>
      <c r="AT593" s="28"/>
      <c r="AV593" s="190"/>
      <c r="AY593" s="162"/>
      <c r="AZ593" s="163"/>
      <c r="BD593" s="160"/>
      <c r="BE593" s="161"/>
      <c r="BF593" s="28"/>
      <c r="BH593" s="190"/>
      <c r="BK593" s="162">
        <v>46422</v>
      </c>
      <c r="BL593" s="163">
        <v>1.7000000000000001E-2</v>
      </c>
      <c r="BP593" s="160">
        <v>46344</v>
      </c>
      <c r="BQ593" s="161">
        <v>6.6000000000000003E-2</v>
      </c>
      <c r="BR593" s="28"/>
      <c r="BT593" s="190">
        <f t="shared" si="162"/>
        <v>-2.2000000000000006E-2</v>
      </c>
      <c r="BW593" s="162"/>
      <c r="BX593" s="163"/>
      <c r="CB593" s="160"/>
      <c r="CC593" s="161"/>
      <c r="CD593" s="28"/>
      <c r="CF593" s="190"/>
      <c r="CI593" s="76"/>
      <c r="CJ593" s="91"/>
      <c r="CL593" s="1"/>
      <c r="CM593" s="311"/>
      <c r="CR593" s="190"/>
      <c r="CU593" s="76"/>
      <c r="CV593" s="91"/>
      <c r="CX593" s="1"/>
      <c r="CY593" s="311"/>
      <c r="DD593" s="190"/>
      <c r="DG593" s="76"/>
      <c r="DH593" s="91"/>
      <c r="DJ593" s="1"/>
      <c r="DK593" s="311"/>
      <c r="DP593" s="190"/>
      <c r="DS593" s="76"/>
      <c r="DT593" s="91"/>
      <c r="DV593" s="1"/>
      <c r="DW593" s="311"/>
      <c r="EB593" s="190"/>
      <c r="EE593" s="76"/>
      <c r="EF593" s="91"/>
      <c r="EH593" s="1"/>
      <c r="EI593" s="311"/>
      <c r="EN593" s="190"/>
      <c r="EQ593" s="76"/>
      <c r="ER593" s="91"/>
      <c r="ET593" s="1"/>
      <c r="EU593" s="311"/>
      <c r="EZ593" s="190"/>
      <c r="FC593" s="76"/>
      <c r="FD593" s="91"/>
      <c r="FF593" s="1"/>
      <c r="FG593" s="311"/>
      <c r="FL593" s="190"/>
      <c r="FO593" s="76"/>
      <c r="FP593" s="91"/>
      <c r="FR593" s="1"/>
      <c r="FS593" s="311"/>
      <c r="FX593" s="190"/>
      <c r="GA593" s="76"/>
      <c r="GB593" s="91"/>
      <c r="GD593" s="1"/>
      <c r="GE593" s="311"/>
      <c r="GJ593" s="190"/>
      <c r="GM593" s="76"/>
      <c r="GN593" s="91"/>
      <c r="GP593" s="1"/>
      <c r="GQ593" s="311"/>
      <c r="GV593" s="190"/>
      <c r="GY593" s="76"/>
      <c r="GZ593" s="91"/>
      <c r="HB593" s="1"/>
      <c r="HC593" s="311"/>
      <c r="HH593" s="190"/>
      <c r="IL593" s="1"/>
      <c r="IX593" s="1"/>
    </row>
    <row r="594" spans="3:258" x14ac:dyDescent="0.6">
      <c r="C594" s="59"/>
      <c r="D594" s="269"/>
      <c r="E594" s="28"/>
      <c r="F594" s="57"/>
      <c r="G594" s="28"/>
      <c r="H594" s="152"/>
      <c r="I594" s="158"/>
      <c r="J594" s="28"/>
      <c r="L594" s="190"/>
      <c r="O594" s="59"/>
      <c r="P594" s="159"/>
      <c r="Q594" s="99"/>
      <c r="R594" s="57"/>
      <c r="S594" s="28"/>
      <c r="T594" s="152"/>
      <c r="U594" s="265"/>
      <c r="X594" s="190"/>
      <c r="AA594" s="162"/>
      <c r="AB594" s="163"/>
      <c r="AF594" s="160"/>
      <c r="AG594" s="266"/>
      <c r="AH594" s="28"/>
      <c r="AJ594" s="190"/>
      <c r="AM594" s="162"/>
      <c r="AN594" s="163"/>
      <c r="AO594" s="99"/>
      <c r="AR594" s="160"/>
      <c r="AS594" s="266"/>
      <c r="AT594" s="28"/>
      <c r="AV594" s="190"/>
      <c r="AY594" s="162"/>
      <c r="AZ594" s="163"/>
      <c r="BD594" s="160"/>
      <c r="BE594" s="161"/>
      <c r="BF594" s="28"/>
      <c r="BH594" s="190"/>
      <c r="BK594" s="162">
        <v>46423</v>
      </c>
      <c r="BL594" s="163">
        <v>0.22500000000000001</v>
      </c>
      <c r="BP594" s="160">
        <v>46345</v>
      </c>
      <c r="BQ594" s="161">
        <v>0.65600000000000003</v>
      </c>
      <c r="BR594" s="28"/>
      <c r="BT594" s="190">
        <f t="shared" si="162"/>
        <v>-0.193</v>
      </c>
      <c r="BW594" s="162"/>
      <c r="BX594" s="163"/>
      <c r="CB594" s="160"/>
      <c r="CC594" s="161"/>
      <c r="CD594" s="28"/>
      <c r="CF594" s="190"/>
      <c r="CI594" s="76"/>
      <c r="CJ594" s="91"/>
      <c r="CL594" s="1"/>
      <c r="CM594" s="311"/>
      <c r="CR594" s="190"/>
      <c r="CU594" s="76"/>
      <c r="CV594" s="91"/>
      <c r="CX594" s="1"/>
      <c r="CY594" s="311"/>
      <c r="DD594" s="190"/>
      <c r="DG594" s="76"/>
      <c r="DH594" s="91"/>
      <c r="DJ594" s="1"/>
      <c r="DK594" s="311"/>
      <c r="DP594" s="190"/>
      <c r="DS594" s="76"/>
      <c r="DT594" s="91"/>
      <c r="DV594" s="1"/>
      <c r="DW594" s="311"/>
      <c r="EB594" s="190"/>
      <c r="EE594" s="76"/>
      <c r="EF594" s="91"/>
      <c r="EH594" s="1"/>
      <c r="EI594" s="311"/>
      <c r="EN594" s="190"/>
      <c r="EQ594" s="76"/>
      <c r="ER594" s="91"/>
      <c r="ET594" s="1"/>
      <c r="EU594" s="311"/>
      <c r="EZ594" s="190"/>
      <c r="FC594" s="76"/>
      <c r="FD594" s="91"/>
      <c r="FF594" s="1"/>
      <c r="FG594" s="311"/>
      <c r="FL594" s="190"/>
      <c r="FO594" s="76"/>
      <c r="FP594" s="91"/>
      <c r="FR594" s="1"/>
      <c r="FS594" s="311"/>
      <c r="FX594" s="190"/>
      <c r="GA594" s="76"/>
      <c r="GB594" s="91"/>
      <c r="GD594" s="1"/>
      <c r="GE594" s="311"/>
      <c r="GJ594" s="190"/>
      <c r="GM594" s="76"/>
      <c r="GN594" s="91"/>
      <c r="GP594" s="1"/>
      <c r="GQ594" s="311"/>
      <c r="GV594" s="190"/>
      <c r="GY594" s="76"/>
      <c r="GZ594" s="91"/>
      <c r="HB594" s="1"/>
      <c r="HC594" s="311"/>
      <c r="HH594" s="190"/>
      <c r="IL594" s="1"/>
      <c r="IX594" s="1"/>
    </row>
    <row r="595" spans="3:258" x14ac:dyDescent="0.6">
      <c r="C595" s="59"/>
      <c r="D595" s="269"/>
      <c r="E595" s="28"/>
      <c r="F595" s="57"/>
      <c r="G595" s="28"/>
      <c r="H595" s="152"/>
      <c r="I595" s="158"/>
      <c r="J595" s="28"/>
      <c r="L595" s="190"/>
      <c r="O595" s="59"/>
      <c r="P595" s="159"/>
      <c r="Q595" s="99"/>
      <c r="R595" s="57"/>
      <c r="S595" s="28"/>
      <c r="T595" s="152"/>
      <c r="U595" s="265"/>
      <c r="X595" s="190"/>
      <c r="AA595" s="162"/>
      <c r="AB595" s="163"/>
      <c r="AF595" s="160"/>
      <c r="AG595" s="266"/>
      <c r="AH595" s="28"/>
      <c r="AJ595" s="190"/>
      <c r="AM595" s="162"/>
      <c r="AN595" s="163"/>
      <c r="AO595" s="99"/>
      <c r="AR595" s="160"/>
      <c r="AS595" s="266"/>
      <c r="AT595" s="28"/>
      <c r="AV595" s="190"/>
      <c r="AY595" s="162"/>
      <c r="AZ595" s="163"/>
      <c r="BD595" s="160"/>
      <c r="BE595" s="161"/>
      <c r="BF595" s="28"/>
      <c r="BH595" s="190"/>
      <c r="BK595" s="162">
        <v>46426</v>
      </c>
      <c r="BL595" s="163">
        <v>0.27600000000000002</v>
      </c>
      <c r="BP595" s="160">
        <v>46346</v>
      </c>
      <c r="BQ595" s="161">
        <v>0.182</v>
      </c>
      <c r="BR595" s="28"/>
      <c r="BT595" s="190">
        <f t="shared" si="162"/>
        <v>-4.6999999999999986E-2</v>
      </c>
      <c r="BW595" s="162"/>
      <c r="BX595" s="163"/>
      <c r="CB595" s="160"/>
      <c r="CC595" s="161"/>
      <c r="CD595" s="28"/>
      <c r="CF595" s="190"/>
      <c r="CI595" s="76"/>
      <c r="CJ595" s="91"/>
      <c r="CL595" s="1"/>
      <c r="CM595" s="311"/>
      <c r="CR595" s="190"/>
      <c r="CU595" s="76"/>
      <c r="CV595" s="91"/>
      <c r="CX595" s="1"/>
      <c r="CY595" s="311"/>
      <c r="DD595" s="190"/>
      <c r="DG595" s="76"/>
      <c r="DH595" s="91"/>
      <c r="DJ595" s="1"/>
      <c r="DK595" s="311"/>
      <c r="DP595" s="190"/>
      <c r="DS595" s="76"/>
      <c r="DT595" s="91"/>
      <c r="DV595" s="1"/>
      <c r="DW595" s="311"/>
      <c r="EB595" s="190"/>
      <c r="EE595" s="76"/>
      <c r="EF595" s="91"/>
      <c r="EH595" s="1"/>
      <c r="EI595" s="311"/>
      <c r="EN595" s="190"/>
      <c r="EQ595" s="76"/>
      <c r="ER595" s="91"/>
      <c r="ET595" s="1"/>
      <c r="EU595" s="311"/>
      <c r="EZ595" s="190"/>
      <c r="FC595" s="76"/>
      <c r="FD595" s="91"/>
      <c r="FF595" s="1"/>
      <c r="FG595" s="311"/>
      <c r="FL595" s="190"/>
      <c r="FO595" s="76"/>
      <c r="FP595" s="91"/>
      <c r="FR595" s="1"/>
      <c r="FS595" s="311"/>
      <c r="FX595" s="190"/>
      <c r="GA595" s="76"/>
      <c r="GB595" s="91"/>
      <c r="GD595" s="1"/>
      <c r="GE595" s="311"/>
      <c r="GJ595" s="190"/>
      <c r="GM595" s="76"/>
      <c r="GN595" s="91"/>
      <c r="GP595" s="1"/>
      <c r="GQ595" s="311"/>
      <c r="GV595" s="190"/>
      <c r="GY595" s="76"/>
      <c r="GZ595" s="91"/>
      <c r="HB595" s="1"/>
      <c r="HC595" s="311"/>
      <c r="HH595" s="190"/>
      <c r="IL595" s="1"/>
      <c r="IX595" s="1"/>
    </row>
    <row r="596" spans="3:258" x14ac:dyDescent="0.6">
      <c r="C596" s="59"/>
      <c r="D596" s="269"/>
      <c r="E596" s="28"/>
      <c r="F596" s="57"/>
      <c r="G596" s="28"/>
      <c r="H596" s="152"/>
      <c r="I596" s="158"/>
      <c r="J596" s="28"/>
      <c r="L596" s="190"/>
      <c r="O596" s="59"/>
      <c r="P596" s="159"/>
      <c r="Q596" s="99"/>
      <c r="R596" s="57"/>
      <c r="S596" s="28"/>
      <c r="T596" s="152"/>
      <c r="U596" s="265"/>
      <c r="X596" s="190"/>
      <c r="AA596" s="162"/>
      <c r="AB596" s="163"/>
      <c r="AF596" s="160"/>
      <c r="AG596" s="266"/>
      <c r="AH596" s="28"/>
      <c r="AJ596" s="190"/>
      <c r="AM596" s="162"/>
      <c r="AN596" s="163"/>
      <c r="AO596" s="99"/>
      <c r="AR596" s="160"/>
      <c r="AS596" s="266"/>
      <c r="AT596" s="28"/>
      <c r="AV596" s="190"/>
      <c r="AY596" s="162"/>
      <c r="AZ596" s="163"/>
      <c r="BD596" s="160"/>
      <c r="BE596" s="161"/>
      <c r="BF596" s="28"/>
      <c r="BH596" s="190"/>
      <c r="BK596" s="162">
        <v>46427</v>
      </c>
      <c r="BL596" s="163">
        <v>0.05</v>
      </c>
      <c r="BP596" s="160">
        <v>46349</v>
      </c>
      <c r="BQ596" s="161">
        <v>0.31900000000000001</v>
      </c>
      <c r="BR596" s="28"/>
      <c r="BT596" s="190">
        <f t="shared" si="162"/>
        <v>-0.17700000000000002</v>
      </c>
      <c r="BW596" s="162"/>
      <c r="BX596" s="163"/>
      <c r="CB596" s="160"/>
      <c r="CC596" s="161"/>
      <c r="CD596" s="28"/>
      <c r="CF596" s="190"/>
      <c r="CI596" s="76"/>
      <c r="CJ596" s="91"/>
      <c r="CL596" s="1"/>
      <c r="CM596" s="311"/>
      <c r="CR596" s="190"/>
      <c r="CU596" s="76"/>
      <c r="CV596" s="91"/>
      <c r="CX596" s="1"/>
      <c r="CY596" s="311"/>
      <c r="DD596" s="190"/>
      <c r="DG596" s="76"/>
      <c r="DH596" s="91"/>
      <c r="DJ596" s="1"/>
      <c r="DK596" s="311"/>
      <c r="DP596" s="190"/>
      <c r="DS596" s="76"/>
      <c r="DT596" s="91"/>
      <c r="DV596" s="1"/>
      <c r="DW596" s="311"/>
      <c r="EB596" s="190"/>
      <c r="EE596" s="76"/>
      <c r="EF596" s="91"/>
      <c r="EH596" s="1"/>
      <c r="EI596" s="311"/>
      <c r="EN596" s="190"/>
      <c r="EQ596" s="76"/>
      <c r="ER596" s="91"/>
      <c r="ET596" s="1"/>
      <c r="EU596" s="311"/>
      <c r="EZ596" s="190"/>
      <c r="FC596" s="76"/>
      <c r="FD596" s="91"/>
      <c r="FF596" s="1"/>
      <c r="FG596" s="311"/>
      <c r="FL596" s="190"/>
      <c r="FO596" s="76"/>
      <c r="FP596" s="91"/>
      <c r="FR596" s="1"/>
      <c r="FS596" s="311"/>
      <c r="FX596" s="190"/>
      <c r="GA596" s="76"/>
      <c r="GB596" s="91"/>
      <c r="GD596" s="1"/>
      <c r="GE596" s="311"/>
      <c r="GJ596" s="190"/>
      <c r="GM596" s="76"/>
      <c r="GN596" s="91"/>
      <c r="GP596" s="1"/>
      <c r="GQ596" s="311"/>
      <c r="GV596" s="190"/>
      <c r="GY596" s="76"/>
      <c r="GZ596" s="91"/>
      <c r="HB596" s="1"/>
      <c r="HC596" s="311"/>
      <c r="HH596" s="190"/>
      <c r="IL596" s="1"/>
      <c r="IX596" s="1"/>
    </row>
    <row r="597" spans="3:258" x14ac:dyDescent="0.6">
      <c r="C597" s="59"/>
      <c r="D597" s="269"/>
      <c r="E597" s="28"/>
      <c r="F597" s="57"/>
      <c r="G597" s="28"/>
      <c r="H597" s="152"/>
      <c r="I597" s="158"/>
      <c r="J597" s="28"/>
      <c r="L597" s="190"/>
      <c r="O597" s="59"/>
      <c r="P597" s="159"/>
      <c r="Q597" s="99"/>
      <c r="R597" s="57"/>
      <c r="S597" s="28"/>
      <c r="T597" s="152"/>
      <c r="U597" s="265"/>
      <c r="X597" s="190"/>
      <c r="AA597" s="162"/>
      <c r="AB597" s="163"/>
      <c r="AF597" s="160"/>
      <c r="AG597" s="266"/>
      <c r="AH597" s="28"/>
      <c r="AJ597" s="190"/>
      <c r="AM597" s="162"/>
      <c r="AN597" s="163"/>
      <c r="AO597" s="99"/>
      <c r="AR597" s="160"/>
      <c r="AS597" s="266"/>
      <c r="AT597" s="28"/>
      <c r="AV597" s="190"/>
      <c r="AY597" s="162"/>
      <c r="AZ597" s="163"/>
      <c r="BD597" s="160"/>
      <c r="BE597" s="161"/>
      <c r="BF597" s="28"/>
      <c r="BH597" s="190"/>
      <c r="BK597" s="162">
        <v>46428</v>
      </c>
      <c r="BL597" s="163">
        <v>0.121</v>
      </c>
      <c r="BP597" s="160">
        <v>46350</v>
      </c>
      <c r="BQ597" s="161">
        <v>3.4000000000000002E-2</v>
      </c>
      <c r="BR597" s="28"/>
      <c r="BT597" s="190">
        <f t="shared" si="162"/>
        <v>-1.3000000000000001E-2</v>
      </c>
      <c r="BW597" s="162"/>
      <c r="BX597" s="163"/>
      <c r="CB597" s="160"/>
      <c r="CC597" s="161"/>
      <c r="CD597" s="28"/>
      <c r="CF597" s="190"/>
      <c r="CI597" s="76"/>
      <c r="CJ597" s="91"/>
      <c r="CL597" s="1"/>
      <c r="CM597" s="311"/>
      <c r="CR597" s="190"/>
      <c r="CU597" s="76"/>
      <c r="CV597" s="91"/>
      <c r="CX597" s="1"/>
      <c r="CY597" s="311"/>
      <c r="DD597" s="190"/>
      <c r="DG597" s="76"/>
      <c r="DH597" s="91"/>
      <c r="DJ597" s="1"/>
      <c r="DK597" s="311"/>
      <c r="DP597" s="190"/>
      <c r="DS597" s="76"/>
      <c r="DT597" s="91"/>
      <c r="DV597" s="1"/>
      <c r="DW597" s="311"/>
      <c r="EB597" s="190"/>
      <c r="EE597" s="76"/>
      <c r="EF597" s="91"/>
      <c r="EH597" s="1"/>
      <c r="EI597" s="311"/>
      <c r="EN597" s="190"/>
      <c r="EQ597" s="76"/>
      <c r="ER597" s="91"/>
      <c r="ET597" s="1"/>
      <c r="EU597" s="311"/>
      <c r="EZ597" s="190"/>
      <c r="FC597" s="76"/>
      <c r="FD597" s="91"/>
      <c r="FF597" s="1"/>
      <c r="FG597" s="311"/>
      <c r="FL597" s="190"/>
      <c r="FO597" s="76"/>
      <c r="FP597" s="91"/>
      <c r="FR597" s="1"/>
      <c r="FS597" s="311"/>
      <c r="FX597" s="190"/>
      <c r="GA597" s="76"/>
      <c r="GB597" s="91"/>
      <c r="GD597" s="1"/>
      <c r="GE597" s="311"/>
      <c r="GJ597" s="190"/>
      <c r="GM597" s="76"/>
      <c r="GN597" s="91"/>
      <c r="GP597" s="1"/>
      <c r="GQ597" s="311"/>
      <c r="GV597" s="190"/>
      <c r="GY597" s="76"/>
      <c r="GZ597" s="91"/>
      <c r="HB597" s="1"/>
      <c r="HC597" s="311"/>
      <c r="HH597" s="190"/>
      <c r="IL597" s="1"/>
      <c r="IX597" s="1"/>
    </row>
    <row r="598" spans="3:258" x14ac:dyDescent="0.6">
      <c r="C598" s="59"/>
      <c r="D598" s="269"/>
      <c r="E598" s="28"/>
      <c r="F598" s="57"/>
      <c r="G598" s="28"/>
      <c r="H598" s="152"/>
      <c r="I598" s="158"/>
      <c r="J598" s="28"/>
      <c r="L598" s="190"/>
      <c r="O598" s="59"/>
      <c r="P598" s="159"/>
      <c r="Q598" s="99"/>
      <c r="R598" s="57"/>
      <c r="S598" s="28"/>
      <c r="T598" s="152"/>
      <c r="U598" s="265"/>
      <c r="X598" s="190"/>
      <c r="AA598" s="162"/>
      <c r="AB598" s="163"/>
      <c r="AF598" s="160"/>
      <c r="AG598" s="266"/>
      <c r="AH598" s="28"/>
      <c r="AJ598" s="190"/>
      <c r="AM598" s="162"/>
      <c r="AN598" s="163"/>
      <c r="AO598" s="99"/>
      <c r="AR598" s="160"/>
      <c r="AS598" s="266"/>
      <c r="AT598" s="28"/>
      <c r="AV598" s="190"/>
      <c r="AY598" s="162"/>
      <c r="AZ598" s="163"/>
      <c r="BD598" s="160"/>
      <c r="BE598" s="161"/>
      <c r="BF598" s="28"/>
      <c r="BH598" s="190"/>
      <c r="BK598" s="162">
        <v>46429</v>
      </c>
      <c r="BL598" s="163">
        <v>1.6E-2</v>
      </c>
      <c r="BP598" s="160">
        <v>46351</v>
      </c>
      <c r="BQ598" s="161">
        <v>8.5999999999999993E-2</v>
      </c>
      <c r="BR598" s="28"/>
      <c r="BT598" s="190">
        <f t="shared" si="162"/>
        <v>-2.5999999999999995E-2</v>
      </c>
      <c r="BW598" s="162"/>
      <c r="BX598" s="163"/>
      <c r="CB598" s="160"/>
      <c r="CC598" s="161"/>
      <c r="CD598" s="28"/>
      <c r="CF598" s="190"/>
      <c r="CI598" s="76"/>
      <c r="CJ598" s="91"/>
      <c r="CL598" s="1"/>
      <c r="CM598" s="311"/>
      <c r="CR598" s="190"/>
      <c r="CU598" s="76"/>
      <c r="CV598" s="91"/>
      <c r="CX598" s="1"/>
      <c r="CY598" s="311"/>
      <c r="DD598" s="190"/>
      <c r="DG598" s="76"/>
      <c r="DH598" s="91"/>
      <c r="DJ598" s="1"/>
      <c r="DK598" s="311"/>
      <c r="DP598" s="190"/>
      <c r="DS598" s="76"/>
      <c r="DT598" s="91"/>
      <c r="DV598" s="1"/>
      <c r="DW598" s="311"/>
      <c r="EB598" s="190"/>
      <c r="EE598" s="76"/>
      <c r="EF598" s="91"/>
      <c r="EH598" s="1"/>
      <c r="EI598" s="311"/>
      <c r="EN598" s="190"/>
      <c r="EQ598" s="76"/>
      <c r="ER598" s="91"/>
      <c r="ET598" s="1"/>
      <c r="EU598" s="311"/>
      <c r="EZ598" s="190"/>
      <c r="FC598" s="76"/>
      <c r="FD598" s="91"/>
      <c r="FF598" s="1"/>
      <c r="FG598" s="311"/>
      <c r="FL598" s="190"/>
      <c r="FO598" s="76"/>
      <c r="FP598" s="91"/>
      <c r="FR598" s="1"/>
      <c r="FS598" s="311"/>
      <c r="FX598" s="190"/>
      <c r="GA598" s="76"/>
      <c r="GB598" s="91"/>
      <c r="GD598" s="1"/>
      <c r="GE598" s="311"/>
      <c r="GJ598" s="190"/>
      <c r="GM598" s="76"/>
      <c r="GN598" s="91"/>
      <c r="GP598" s="1"/>
      <c r="GQ598" s="311"/>
      <c r="GV598" s="190"/>
      <c r="GY598" s="76"/>
      <c r="GZ598" s="91"/>
      <c r="HB598" s="1"/>
      <c r="HC598" s="311"/>
      <c r="HH598" s="190"/>
      <c r="IL598" s="1"/>
      <c r="IX598" s="1"/>
    </row>
    <row r="599" spans="3:258" x14ac:dyDescent="0.6">
      <c r="C599" s="59"/>
      <c r="D599" s="269"/>
      <c r="E599" s="28"/>
      <c r="F599" s="57"/>
      <c r="G599" s="28"/>
      <c r="H599" s="152"/>
      <c r="I599" s="158"/>
      <c r="J599" s="28"/>
      <c r="L599" s="190"/>
      <c r="O599" s="59"/>
      <c r="P599" s="159"/>
      <c r="Q599" s="99"/>
      <c r="R599" s="57"/>
      <c r="S599" s="28"/>
      <c r="T599" s="152"/>
      <c r="U599" s="265"/>
      <c r="X599" s="190"/>
      <c r="AA599" s="162"/>
      <c r="AB599" s="163"/>
      <c r="AF599" s="160"/>
      <c r="AG599" s="266"/>
      <c r="AH599" s="28"/>
      <c r="AJ599" s="190"/>
      <c r="AM599" s="162"/>
      <c r="AN599" s="163"/>
      <c r="AO599" s="99"/>
      <c r="AR599" s="160"/>
      <c r="AS599" s="266"/>
      <c r="AT599" s="28"/>
      <c r="AV599" s="190"/>
      <c r="AY599" s="162"/>
      <c r="AZ599" s="163"/>
      <c r="BD599" s="160"/>
      <c r="BE599" s="161"/>
      <c r="BF599" s="28"/>
      <c r="BH599" s="190"/>
      <c r="BK599" s="162">
        <v>46430</v>
      </c>
      <c r="BL599" s="163">
        <v>0.49299999999999999</v>
      </c>
      <c r="BP599" s="160">
        <v>46353</v>
      </c>
      <c r="BQ599" s="161">
        <v>0.25600000000000001</v>
      </c>
      <c r="BR599" s="28"/>
      <c r="BT599" s="190">
        <f t="shared" si="162"/>
        <v>-7.400000000000001E-2</v>
      </c>
      <c r="BW599" s="162"/>
      <c r="BX599" s="163"/>
      <c r="CB599" s="160"/>
      <c r="CC599" s="161"/>
      <c r="CD599" s="28"/>
      <c r="CF599" s="190"/>
      <c r="CI599" s="76"/>
      <c r="CJ599" s="91"/>
      <c r="CL599" s="1"/>
      <c r="CM599" s="311"/>
      <c r="CR599" s="190"/>
      <c r="CU599" s="76"/>
      <c r="CV599" s="91"/>
      <c r="CX599" s="1"/>
      <c r="CY599" s="311"/>
      <c r="DD599" s="190"/>
      <c r="DG599" s="76"/>
      <c r="DH599" s="91"/>
      <c r="DJ599" s="1"/>
      <c r="DK599" s="311"/>
      <c r="DP599" s="190"/>
      <c r="DS599" s="76"/>
      <c r="DT599" s="91"/>
      <c r="DV599" s="1"/>
      <c r="DW599" s="311"/>
      <c r="EB599" s="190"/>
      <c r="EE599" s="76"/>
      <c r="EF599" s="91"/>
      <c r="EH599" s="1"/>
      <c r="EI599" s="311"/>
      <c r="EN599" s="190"/>
      <c r="EQ599" s="76"/>
      <c r="ER599" s="91"/>
      <c r="ET599" s="1"/>
      <c r="EU599" s="311"/>
      <c r="EZ599" s="190"/>
      <c r="FC599" s="76"/>
      <c r="FD599" s="91"/>
      <c r="FF599" s="1"/>
      <c r="FG599" s="311"/>
      <c r="FL599" s="190"/>
      <c r="FO599" s="76"/>
      <c r="FP599" s="91"/>
      <c r="FR599" s="1"/>
      <c r="FS599" s="311"/>
      <c r="FX599" s="190"/>
      <c r="GA599" s="76"/>
      <c r="GB599" s="91"/>
      <c r="GD599" s="1"/>
      <c r="GE599" s="311"/>
      <c r="GJ599" s="190"/>
      <c r="GM599" s="76"/>
      <c r="GN599" s="91"/>
      <c r="GP599" s="1"/>
      <c r="GQ599" s="311"/>
      <c r="GV599" s="190"/>
      <c r="GY599" s="76"/>
      <c r="GZ599" s="91"/>
      <c r="HB599" s="1"/>
      <c r="HC599" s="311"/>
      <c r="HH599" s="190"/>
      <c r="IL599" s="1"/>
      <c r="IX599" s="1"/>
    </row>
    <row r="600" spans="3:258" x14ac:dyDescent="0.6">
      <c r="C600" s="59"/>
      <c r="D600" s="269"/>
      <c r="E600" s="28"/>
      <c r="F600" s="57"/>
      <c r="G600" s="28"/>
      <c r="H600" s="152"/>
      <c r="I600" s="158"/>
      <c r="J600" s="28"/>
      <c r="L600" s="190"/>
      <c r="O600" s="59"/>
      <c r="P600" s="159"/>
      <c r="Q600" s="99"/>
      <c r="R600" s="57"/>
      <c r="S600" s="28"/>
      <c r="T600" s="152"/>
      <c r="U600" s="265"/>
      <c r="X600" s="190"/>
      <c r="AA600" s="162"/>
      <c r="AB600" s="163"/>
      <c r="AF600" s="160"/>
      <c r="AG600" s="266"/>
      <c r="AH600" s="28"/>
      <c r="AJ600" s="190"/>
      <c r="AM600" s="162"/>
      <c r="AN600" s="163"/>
      <c r="AO600" s="99"/>
      <c r="AR600" s="160"/>
      <c r="AS600" s="266"/>
      <c r="AT600" s="28"/>
      <c r="AV600" s="190"/>
      <c r="AY600" s="162"/>
      <c r="AZ600" s="163"/>
      <c r="BD600" s="160"/>
      <c r="BE600" s="161"/>
      <c r="BF600" s="28"/>
      <c r="BH600" s="190"/>
      <c r="BK600" s="162">
        <v>46434</v>
      </c>
      <c r="BL600" s="163">
        <v>0.11700000000000001</v>
      </c>
      <c r="BP600" s="160">
        <v>46356</v>
      </c>
      <c r="BQ600" s="161">
        <v>0.20399999999999999</v>
      </c>
      <c r="BR600" s="28"/>
      <c r="BT600" s="190">
        <f t="shared" si="162"/>
        <v>4.5000000000000012E-2</v>
      </c>
      <c r="BW600" s="162"/>
      <c r="BX600" s="163"/>
      <c r="CB600" s="160"/>
      <c r="CC600" s="161"/>
      <c r="CD600" s="28"/>
      <c r="CF600" s="190"/>
      <c r="CI600" s="76"/>
      <c r="CJ600" s="91"/>
      <c r="CL600" s="1"/>
      <c r="CM600" s="311"/>
      <c r="CR600" s="190"/>
      <c r="CU600" s="76"/>
      <c r="CV600" s="91"/>
      <c r="CX600" s="1"/>
      <c r="CY600" s="311"/>
      <c r="DD600" s="190"/>
      <c r="DG600" s="76"/>
      <c r="DH600" s="91"/>
      <c r="DJ600" s="1"/>
      <c r="DK600" s="311"/>
      <c r="DP600" s="190"/>
      <c r="DS600" s="76"/>
      <c r="DT600" s="91"/>
      <c r="DV600" s="1"/>
      <c r="DW600" s="311"/>
      <c r="EB600" s="190"/>
      <c r="EE600" s="76"/>
      <c r="EF600" s="91"/>
      <c r="EH600" s="1"/>
      <c r="EI600" s="311"/>
      <c r="EN600" s="190"/>
      <c r="EQ600" s="76"/>
      <c r="ER600" s="91"/>
      <c r="ET600" s="1"/>
      <c r="EU600" s="311"/>
      <c r="EZ600" s="190"/>
      <c r="FC600" s="76"/>
      <c r="FD600" s="91"/>
      <c r="FF600" s="1"/>
      <c r="FG600" s="311"/>
      <c r="FL600" s="190"/>
      <c r="FO600" s="76"/>
      <c r="FP600" s="91"/>
      <c r="FR600" s="1"/>
      <c r="FS600" s="311"/>
      <c r="FX600" s="190"/>
      <c r="GA600" s="76"/>
      <c r="GB600" s="91"/>
      <c r="GD600" s="1"/>
      <c r="GE600" s="311"/>
      <c r="GJ600" s="190"/>
      <c r="GM600" s="76"/>
      <c r="GN600" s="91"/>
      <c r="GP600" s="1"/>
      <c r="GQ600" s="311"/>
      <c r="GV600" s="190"/>
      <c r="GY600" s="76"/>
      <c r="GZ600" s="91"/>
      <c r="HB600" s="1"/>
      <c r="HC600" s="311"/>
      <c r="HH600" s="190"/>
      <c r="IL600" s="1"/>
      <c r="IX600" s="1"/>
    </row>
    <row r="601" spans="3:258" x14ac:dyDescent="0.6">
      <c r="C601" s="59"/>
      <c r="D601" s="269"/>
      <c r="E601" s="28"/>
      <c r="F601" s="57"/>
      <c r="G601" s="28"/>
      <c r="H601" s="152"/>
      <c r="I601" s="158"/>
      <c r="J601" s="28"/>
      <c r="L601" s="190"/>
      <c r="O601" s="59"/>
      <c r="P601" s="159"/>
      <c r="Q601" s="99"/>
      <c r="R601" s="57"/>
      <c r="S601" s="28"/>
      <c r="T601" s="152"/>
      <c r="U601" s="265"/>
      <c r="X601" s="190"/>
      <c r="AA601" s="162"/>
      <c r="AB601" s="163"/>
      <c r="AF601" s="160"/>
      <c r="AG601" s="266"/>
      <c r="AH601" s="28"/>
      <c r="AJ601" s="190"/>
      <c r="AM601" s="162"/>
      <c r="AN601" s="163"/>
      <c r="AO601" s="99"/>
      <c r="AR601" s="160"/>
      <c r="AS601" s="266"/>
      <c r="AT601" s="28"/>
      <c r="AV601" s="190"/>
      <c r="AY601" s="162"/>
      <c r="AZ601" s="163"/>
      <c r="BD601" s="160"/>
      <c r="BE601" s="161"/>
      <c r="BF601" s="28"/>
      <c r="BH601" s="190"/>
      <c r="BK601" s="162">
        <v>46435</v>
      </c>
      <c r="BL601" s="163">
        <v>0.35099999999999998</v>
      </c>
      <c r="BP601" s="160">
        <v>46357</v>
      </c>
      <c r="BQ601" s="161">
        <v>0.33400000000000002</v>
      </c>
      <c r="BR601" s="28"/>
      <c r="BT601" s="190">
        <f t="shared" si="162"/>
        <v>-0.12100000000000002</v>
      </c>
      <c r="BW601" s="162"/>
      <c r="BX601" s="163"/>
      <c r="CB601" s="160"/>
      <c r="CC601" s="161"/>
      <c r="CD601" s="28"/>
      <c r="CF601" s="190"/>
      <c r="CI601" s="76"/>
      <c r="CJ601" s="91"/>
      <c r="CL601" s="1"/>
      <c r="CM601" s="311"/>
      <c r="CR601" s="190"/>
      <c r="CU601" s="76"/>
      <c r="CV601" s="91"/>
      <c r="CX601" s="1"/>
      <c r="CY601" s="311"/>
      <c r="DD601" s="190"/>
      <c r="DG601" s="76"/>
      <c r="DH601" s="91"/>
      <c r="DJ601" s="1"/>
      <c r="DK601" s="311"/>
      <c r="DP601" s="190"/>
      <c r="DS601" s="76"/>
      <c r="DT601" s="91"/>
      <c r="DV601" s="1"/>
      <c r="DW601" s="311"/>
      <c r="EB601" s="190"/>
      <c r="EE601" s="76"/>
      <c r="EF601" s="91"/>
      <c r="EH601" s="1"/>
      <c r="EI601" s="311"/>
      <c r="EN601" s="190"/>
      <c r="EQ601" s="76"/>
      <c r="ER601" s="91"/>
      <c r="ET601" s="1"/>
      <c r="EU601" s="311"/>
      <c r="EZ601" s="190"/>
      <c r="FC601" s="76"/>
      <c r="FD601" s="91"/>
      <c r="FF601" s="1"/>
      <c r="FG601" s="311"/>
      <c r="FL601" s="190"/>
      <c r="FO601" s="76"/>
      <c r="FP601" s="91"/>
      <c r="FR601" s="1"/>
      <c r="FS601" s="311"/>
      <c r="FX601" s="190"/>
      <c r="GA601" s="76"/>
      <c r="GB601" s="91"/>
      <c r="GD601" s="1"/>
      <c r="GE601" s="311"/>
      <c r="GJ601" s="190"/>
      <c r="GM601" s="76"/>
      <c r="GN601" s="91"/>
      <c r="GP601" s="1"/>
      <c r="GQ601" s="311"/>
      <c r="GV601" s="190"/>
      <c r="GY601" s="76"/>
      <c r="GZ601" s="91"/>
      <c r="HB601" s="1"/>
      <c r="HC601" s="311"/>
      <c r="HH601" s="190"/>
      <c r="IL601" s="1"/>
      <c r="IX601" s="1"/>
    </row>
    <row r="602" spans="3:258" x14ac:dyDescent="0.6">
      <c r="C602" s="59"/>
      <c r="D602" s="269"/>
      <c r="E602" s="28"/>
      <c r="F602" s="57"/>
      <c r="G602" s="28"/>
      <c r="H602" s="152"/>
      <c r="I602" s="158"/>
      <c r="J602" s="28"/>
      <c r="L602" s="190"/>
      <c r="O602" s="59"/>
      <c r="P602" s="159"/>
      <c r="Q602" s="99"/>
      <c r="R602" s="57"/>
      <c r="S602" s="28"/>
      <c r="T602" s="152"/>
      <c r="U602" s="265"/>
      <c r="X602" s="190"/>
      <c r="AA602" s="162"/>
      <c r="AB602" s="163"/>
      <c r="AF602" s="160"/>
      <c r="AG602" s="266"/>
      <c r="AH602" s="28"/>
      <c r="AJ602" s="190"/>
      <c r="AM602" s="162"/>
      <c r="AN602" s="163"/>
      <c r="AO602" s="99"/>
      <c r="AR602" s="160"/>
      <c r="AS602" s="266"/>
      <c r="AT602" s="28"/>
      <c r="AV602" s="190"/>
      <c r="AY602" s="162"/>
      <c r="AZ602" s="163"/>
      <c r="BD602" s="160"/>
      <c r="BE602" s="161"/>
      <c r="BF602" s="28"/>
      <c r="BH602" s="190"/>
      <c r="BK602" s="162">
        <v>46436</v>
      </c>
      <c r="BL602" s="163">
        <v>0.50700000000000001</v>
      </c>
      <c r="BP602" s="160">
        <v>46358</v>
      </c>
      <c r="BQ602" s="161">
        <v>0.11899999999999999</v>
      </c>
      <c r="BR602" s="28"/>
      <c r="BT602" s="190">
        <f t="shared" si="162"/>
        <v>-4.4999999999999998E-2</v>
      </c>
      <c r="BW602" s="162"/>
      <c r="BX602" s="163"/>
      <c r="CB602" s="160"/>
      <c r="CC602" s="161"/>
      <c r="CD602" s="28"/>
      <c r="CF602" s="190"/>
      <c r="CI602" s="76"/>
      <c r="CJ602" s="91"/>
      <c r="CL602" s="1"/>
      <c r="CM602" s="311"/>
      <c r="CR602" s="190"/>
      <c r="CU602" s="76"/>
      <c r="CV602" s="91"/>
      <c r="CX602" s="1"/>
      <c r="CY602" s="311"/>
      <c r="DD602" s="190"/>
      <c r="DG602" s="76"/>
      <c r="DH602" s="91"/>
      <c r="DJ602" s="1"/>
      <c r="DK602" s="311"/>
      <c r="DP602" s="190"/>
      <c r="DS602" s="76"/>
      <c r="DT602" s="91"/>
      <c r="DV602" s="1"/>
      <c r="DW602" s="311"/>
      <c r="EB602" s="190"/>
      <c r="EE602" s="76"/>
      <c r="EF602" s="91"/>
      <c r="EH602" s="1"/>
      <c r="EI602" s="311"/>
      <c r="EN602" s="190"/>
      <c r="EQ602" s="76"/>
      <c r="ER602" s="91"/>
      <c r="ET602" s="1"/>
      <c r="EU602" s="311"/>
      <c r="EZ602" s="190"/>
      <c r="FC602" s="76"/>
      <c r="FD602" s="91"/>
      <c r="FF602" s="1"/>
      <c r="FG602" s="311"/>
      <c r="FL602" s="190"/>
      <c r="FO602" s="76"/>
      <c r="FP602" s="91"/>
      <c r="FR602" s="1"/>
      <c r="FS602" s="311"/>
      <c r="FX602" s="190"/>
      <c r="GA602" s="76"/>
      <c r="GB602" s="91"/>
      <c r="GD602" s="1"/>
      <c r="GE602" s="311"/>
      <c r="GJ602" s="190"/>
      <c r="GM602" s="76"/>
      <c r="GN602" s="91"/>
      <c r="GP602" s="1"/>
      <c r="GQ602" s="311"/>
      <c r="GV602" s="190"/>
      <c r="GY602" s="76"/>
      <c r="GZ602" s="91"/>
      <c r="HB602" s="1"/>
      <c r="HC602" s="311"/>
      <c r="HH602" s="190"/>
      <c r="IL602" s="1"/>
      <c r="IX602" s="1"/>
    </row>
    <row r="603" spans="3:258" x14ac:dyDescent="0.6">
      <c r="C603" s="59"/>
      <c r="D603" s="269"/>
      <c r="E603" s="28"/>
      <c r="F603" s="57"/>
      <c r="G603" s="28"/>
      <c r="H603" s="152"/>
      <c r="I603" s="158"/>
      <c r="J603" s="28"/>
      <c r="L603" s="190"/>
      <c r="O603" s="59"/>
      <c r="P603" s="159"/>
      <c r="Q603" s="99"/>
      <c r="R603" s="57"/>
      <c r="S603" s="28"/>
      <c r="T603" s="152"/>
      <c r="U603" s="265"/>
      <c r="X603" s="190"/>
      <c r="AA603" s="162"/>
      <c r="AB603" s="163"/>
      <c r="AF603" s="160"/>
      <c r="AG603" s="266"/>
      <c r="AH603" s="28"/>
      <c r="AJ603" s="190"/>
      <c r="AM603" s="162"/>
      <c r="AN603" s="163"/>
      <c r="AO603" s="99"/>
      <c r="AR603" s="160"/>
      <c r="AS603" s="266"/>
      <c r="AT603" s="28"/>
      <c r="AV603" s="190"/>
      <c r="AY603" s="162"/>
      <c r="AZ603" s="163"/>
      <c r="BD603" s="160"/>
      <c r="BE603" s="161"/>
      <c r="BF603" s="28"/>
      <c r="BH603" s="190"/>
      <c r="BK603" s="162">
        <v>46437</v>
      </c>
      <c r="BL603" s="163">
        <v>7.9000000000000001E-2</v>
      </c>
      <c r="BP603" s="160">
        <v>46359</v>
      </c>
      <c r="BQ603" s="161">
        <v>0.114</v>
      </c>
      <c r="BR603" s="28"/>
      <c r="BT603" s="190">
        <f t="shared" si="162"/>
        <v>-3.4000000000000002E-2</v>
      </c>
      <c r="BW603" s="162"/>
      <c r="BX603" s="163"/>
      <c r="CB603" s="160"/>
      <c r="CC603" s="161"/>
      <c r="CD603" s="28"/>
      <c r="CF603" s="190"/>
      <c r="CI603" s="76"/>
      <c r="CJ603" s="91"/>
      <c r="CL603" s="1"/>
      <c r="CM603" s="311"/>
      <c r="CR603" s="190"/>
      <c r="CU603" s="76"/>
      <c r="CV603" s="91"/>
      <c r="CX603" s="1"/>
      <c r="CY603" s="311"/>
      <c r="DD603" s="190"/>
      <c r="DG603" s="76"/>
      <c r="DH603" s="91"/>
      <c r="DJ603" s="1"/>
      <c r="DK603" s="311"/>
      <c r="DP603" s="190"/>
      <c r="DS603" s="76"/>
      <c r="DT603" s="91"/>
      <c r="DV603" s="1"/>
      <c r="DW603" s="311"/>
      <c r="EB603" s="190"/>
      <c r="EE603" s="76"/>
      <c r="EF603" s="91"/>
      <c r="EH603" s="1"/>
      <c r="EI603" s="311"/>
      <c r="EN603" s="190"/>
      <c r="EQ603" s="76"/>
      <c r="ER603" s="91"/>
      <c r="ET603" s="1"/>
      <c r="EU603" s="311"/>
      <c r="EZ603" s="190"/>
      <c r="FC603" s="76"/>
      <c r="FD603" s="91"/>
      <c r="FF603" s="1"/>
      <c r="FG603" s="311"/>
      <c r="FL603" s="190"/>
      <c r="FO603" s="76"/>
      <c r="FP603" s="91"/>
      <c r="FR603" s="1"/>
      <c r="FS603" s="311"/>
      <c r="FX603" s="190"/>
      <c r="GA603" s="76"/>
      <c r="GB603" s="91"/>
      <c r="GD603" s="1"/>
      <c r="GE603" s="311"/>
      <c r="GJ603" s="190"/>
      <c r="GM603" s="76"/>
      <c r="GN603" s="91"/>
      <c r="GP603" s="1"/>
      <c r="GQ603" s="311"/>
      <c r="GV603" s="190"/>
      <c r="GY603" s="76"/>
      <c r="GZ603" s="91"/>
      <c r="HB603" s="1"/>
      <c r="HC603" s="311"/>
      <c r="HH603" s="190"/>
      <c r="IL603" s="1"/>
      <c r="IX603" s="1"/>
    </row>
    <row r="604" spans="3:258" x14ac:dyDescent="0.6">
      <c r="C604" s="59"/>
      <c r="D604" s="269"/>
      <c r="E604" s="28"/>
      <c r="F604" s="57"/>
      <c r="G604" s="28"/>
      <c r="H604" s="152"/>
      <c r="I604" s="158"/>
      <c r="J604" s="28"/>
      <c r="L604" s="190"/>
      <c r="O604" s="59"/>
      <c r="P604" s="159"/>
      <c r="Q604" s="99"/>
      <c r="R604" s="57"/>
      <c r="S604" s="28"/>
      <c r="T604" s="152"/>
      <c r="U604" s="265"/>
      <c r="X604" s="190"/>
      <c r="AA604" s="162"/>
      <c r="AB604" s="163"/>
      <c r="AF604" s="160"/>
      <c r="AG604" s="266"/>
      <c r="AH604" s="28"/>
      <c r="AJ604" s="190"/>
      <c r="AM604" s="162"/>
      <c r="AN604" s="163"/>
      <c r="AO604" s="99"/>
      <c r="AR604" s="160"/>
      <c r="AS604" s="266"/>
      <c r="AT604" s="28"/>
      <c r="AV604" s="190"/>
      <c r="AY604" s="162"/>
      <c r="AZ604" s="163"/>
      <c r="BD604" s="160"/>
      <c r="BE604" s="161"/>
      <c r="BF604" s="28"/>
      <c r="BH604" s="190"/>
      <c r="BK604" s="162">
        <v>46440</v>
      </c>
      <c r="BL604" s="163">
        <v>0.32700000000000001</v>
      </c>
      <c r="BP604" s="160">
        <v>46360</v>
      </c>
      <c r="BQ604" s="161">
        <v>0.26500000000000001</v>
      </c>
      <c r="BR604" s="28"/>
      <c r="BT604" s="190">
        <f t="shared" si="162"/>
        <v>-6.8000000000000005E-2</v>
      </c>
      <c r="BW604" s="162"/>
      <c r="BX604" s="163"/>
      <c r="CB604" s="160"/>
      <c r="CC604" s="161"/>
      <c r="CD604" s="28"/>
      <c r="CF604" s="190"/>
      <c r="CI604" s="76"/>
      <c r="CJ604" s="91"/>
      <c r="CL604" s="1"/>
      <c r="CM604" s="311"/>
      <c r="CR604" s="190"/>
      <c r="CU604" s="76"/>
      <c r="CV604" s="91"/>
      <c r="CX604" s="1"/>
      <c r="CY604" s="311"/>
      <c r="DD604" s="190"/>
      <c r="DG604" s="76"/>
      <c r="DH604" s="91"/>
      <c r="DJ604" s="1"/>
      <c r="DK604" s="311"/>
      <c r="DP604" s="190"/>
      <c r="DS604" s="76"/>
      <c r="DT604" s="91"/>
      <c r="DV604" s="1"/>
      <c r="DW604" s="311"/>
      <c r="EB604" s="190"/>
      <c r="EE604" s="76"/>
      <c r="EF604" s="91"/>
      <c r="EH604" s="1"/>
      <c r="EI604" s="311"/>
      <c r="EN604" s="190"/>
      <c r="EQ604" s="76"/>
      <c r="ER604" s="91"/>
      <c r="ET604" s="1"/>
      <c r="EU604" s="311"/>
      <c r="EZ604" s="190"/>
      <c r="FC604" s="76"/>
      <c r="FD604" s="91"/>
      <c r="FF604" s="1"/>
      <c r="FG604" s="311"/>
      <c r="FL604" s="190"/>
      <c r="FO604" s="76"/>
      <c r="FP604" s="91"/>
      <c r="FR604" s="1"/>
      <c r="FS604" s="311"/>
      <c r="FX604" s="190"/>
      <c r="GA604" s="76"/>
      <c r="GB604" s="91"/>
      <c r="GD604" s="1"/>
      <c r="GE604" s="311"/>
      <c r="GJ604" s="190"/>
      <c r="GM604" s="76"/>
      <c r="GN604" s="91"/>
      <c r="GP604" s="1"/>
      <c r="GQ604" s="311"/>
      <c r="GV604" s="190"/>
      <c r="GY604" s="76"/>
      <c r="GZ604" s="91"/>
      <c r="HB604" s="1"/>
      <c r="HC604" s="311"/>
      <c r="HH604" s="190"/>
      <c r="IL604" s="1"/>
      <c r="IX604" s="1"/>
    </row>
    <row r="605" spans="3:258" x14ac:dyDescent="0.6">
      <c r="C605" s="59"/>
      <c r="D605" s="269"/>
      <c r="E605" s="28"/>
      <c r="F605" s="57"/>
      <c r="G605" s="28"/>
      <c r="H605" s="152"/>
      <c r="I605" s="158"/>
      <c r="J605" s="28"/>
      <c r="L605" s="190"/>
      <c r="O605" s="59"/>
      <c r="P605" s="159"/>
      <c r="Q605" s="99"/>
      <c r="R605" s="57"/>
      <c r="S605" s="28"/>
      <c r="T605" s="152"/>
      <c r="U605" s="265"/>
      <c r="X605" s="190"/>
      <c r="AA605" s="162"/>
      <c r="AB605" s="163"/>
      <c r="AF605" s="160"/>
      <c r="AG605" s="266"/>
      <c r="AH605" s="28"/>
      <c r="AJ605" s="190"/>
      <c r="AM605" s="162"/>
      <c r="AN605" s="163"/>
      <c r="AO605" s="99"/>
      <c r="AR605" s="160"/>
      <c r="AS605" s="266"/>
      <c r="AT605" s="28"/>
      <c r="AV605" s="190"/>
      <c r="AY605" s="162"/>
      <c r="AZ605" s="163"/>
      <c r="BD605" s="160"/>
      <c r="BE605" s="161"/>
      <c r="BF605" s="28"/>
      <c r="BH605" s="190"/>
      <c r="BK605" s="162">
        <v>46441</v>
      </c>
      <c r="BL605" s="163">
        <v>0.109</v>
      </c>
      <c r="BP605" s="160">
        <v>46363</v>
      </c>
      <c r="BQ605" s="161">
        <v>0.26</v>
      </c>
      <c r="BR605" s="28"/>
      <c r="BT605" s="190">
        <f t="shared" si="162"/>
        <v>-7.6000000000000012E-2</v>
      </c>
      <c r="BW605" s="162"/>
      <c r="BX605" s="163"/>
      <c r="CB605" s="160"/>
      <c r="CC605" s="161"/>
      <c r="CD605" s="28"/>
      <c r="CF605" s="190"/>
      <c r="CI605" s="76"/>
      <c r="CJ605" s="91"/>
      <c r="CL605" s="1"/>
      <c r="CM605" s="311"/>
      <c r="CR605" s="190"/>
      <c r="CU605" s="76"/>
      <c r="CV605" s="91"/>
      <c r="CX605" s="1"/>
      <c r="CY605" s="311"/>
      <c r="DD605" s="190"/>
      <c r="DG605" s="76"/>
      <c r="DH605" s="91"/>
      <c r="DJ605" s="1"/>
      <c r="DK605" s="311"/>
      <c r="DP605" s="190"/>
      <c r="DS605" s="76"/>
      <c r="DT605" s="91"/>
      <c r="DV605" s="1"/>
      <c r="DW605" s="311"/>
      <c r="EB605" s="190"/>
      <c r="EE605" s="76"/>
      <c r="EF605" s="91"/>
      <c r="EH605" s="1"/>
      <c r="EI605" s="311"/>
      <c r="EN605" s="190"/>
      <c r="EQ605" s="76"/>
      <c r="ER605" s="91"/>
      <c r="ET605" s="1"/>
      <c r="EU605" s="311"/>
      <c r="EZ605" s="190"/>
      <c r="FC605" s="76"/>
      <c r="FD605" s="91"/>
      <c r="FF605" s="1"/>
      <c r="FG605" s="311"/>
      <c r="FL605" s="190"/>
      <c r="FO605" s="76"/>
      <c r="FP605" s="91"/>
      <c r="FR605" s="1"/>
      <c r="FS605" s="311"/>
      <c r="FX605" s="190"/>
      <c r="GA605" s="76"/>
      <c r="GB605" s="91"/>
      <c r="GD605" s="1"/>
      <c r="GE605" s="311"/>
      <c r="GJ605" s="190"/>
      <c r="GM605" s="76"/>
      <c r="GN605" s="91"/>
      <c r="GP605" s="1"/>
      <c r="GQ605" s="311"/>
      <c r="GV605" s="190"/>
      <c r="GY605" s="76"/>
      <c r="GZ605" s="91"/>
      <c r="HB605" s="1"/>
      <c r="HC605" s="311"/>
      <c r="HH605" s="190"/>
      <c r="IL605" s="1"/>
      <c r="IX605" s="1"/>
    </row>
    <row r="606" spans="3:258" x14ac:dyDescent="0.6">
      <c r="C606" s="59"/>
      <c r="D606" s="269"/>
      <c r="E606" s="28"/>
      <c r="F606" s="57"/>
      <c r="G606" s="28"/>
      <c r="H606" s="152"/>
      <c r="I606" s="158"/>
      <c r="J606" s="28"/>
      <c r="L606" s="190"/>
      <c r="O606" s="59"/>
      <c r="P606" s="159"/>
      <c r="Q606" s="99"/>
      <c r="R606" s="57"/>
      <c r="S606" s="28"/>
      <c r="T606" s="152"/>
      <c r="U606" s="265"/>
      <c r="X606" s="190"/>
      <c r="AA606" s="162"/>
      <c r="AB606" s="163"/>
      <c r="AF606" s="160"/>
      <c r="AG606" s="266"/>
      <c r="AH606" s="28"/>
      <c r="AJ606" s="190"/>
      <c r="AM606" s="162"/>
      <c r="AN606" s="163"/>
      <c r="AO606" s="99"/>
      <c r="AR606" s="160"/>
      <c r="AS606" s="266"/>
      <c r="AT606" s="28"/>
      <c r="AV606" s="190"/>
      <c r="AY606" s="162"/>
      <c r="AZ606" s="163"/>
      <c r="BD606" s="160"/>
      <c r="BE606" s="161"/>
      <c r="BF606" s="28"/>
      <c r="BH606" s="190"/>
      <c r="BK606" s="162">
        <v>46442</v>
      </c>
      <c r="BL606" s="163">
        <v>6.0999999999999999E-2</v>
      </c>
      <c r="BP606" s="160">
        <v>46364</v>
      </c>
      <c r="BQ606" s="161">
        <v>0.221</v>
      </c>
      <c r="BR606" s="28"/>
      <c r="BT606" s="190">
        <f t="shared" si="162"/>
        <v>-6.6000000000000003E-2</v>
      </c>
      <c r="BW606" s="162"/>
      <c r="BX606" s="163"/>
      <c r="CB606" s="160"/>
      <c r="CC606" s="161"/>
      <c r="CD606" s="28"/>
      <c r="CF606" s="190"/>
      <c r="CI606" s="76"/>
      <c r="CJ606" s="91"/>
      <c r="CL606" s="1"/>
      <c r="CM606" s="311"/>
      <c r="CR606" s="190"/>
      <c r="CU606" s="76"/>
      <c r="CV606" s="91"/>
      <c r="CX606" s="1"/>
      <c r="CY606" s="311"/>
      <c r="DD606" s="190"/>
      <c r="DG606" s="76"/>
      <c r="DH606" s="91"/>
      <c r="DJ606" s="1"/>
      <c r="DK606" s="311"/>
      <c r="DP606" s="190"/>
      <c r="DS606" s="76"/>
      <c r="DT606" s="91"/>
      <c r="DV606" s="1"/>
      <c r="DW606" s="311"/>
      <c r="EB606" s="190"/>
      <c r="EE606" s="76"/>
      <c r="EF606" s="91"/>
      <c r="EH606" s="1"/>
      <c r="EI606" s="311"/>
      <c r="EN606" s="190"/>
      <c r="EQ606" s="76"/>
      <c r="ER606" s="91"/>
      <c r="ET606" s="1"/>
      <c r="EU606" s="311"/>
      <c r="EZ606" s="190"/>
      <c r="FC606" s="76"/>
      <c r="FD606" s="91"/>
      <c r="FF606" s="1"/>
      <c r="FG606" s="311"/>
      <c r="FL606" s="190"/>
      <c r="FO606" s="76"/>
      <c r="FP606" s="91"/>
      <c r="FR606" s="1"/>
      <c r="FS606" s="311"/>
      <c r="FX606" s="190"/>
      <c r="GA606" s="76"/>
      <c r="GB606" s="91"/>
      <c r="GD606" s="1"/>
      <c r="GE606" s="311"/>
      <c r="GJ606" s="190"/>
      <c r="GM606" s="76"/>
      <c r="GN606" s="91"/>
      <c r="GP606" s="1"/>
      <c r="GQ606" s="311"/>
      <c r="GV606" s="190"/>
      <c r="GY606" s="76"/>
      <c r="GZ606" s="91"/>
      <c r="HB606" s="1"/>
      <c r="HC606" s="311"/>
      <c r="HH606" s="190"/>
      <c r="IL606" s="1"/>
      <c r="IX606" s="1"/>
    </row>
    <row r="607" spans="3:258" x14ac:dyDescent="0.6">
      <c r="C607" s="59"/>
      <c r="D607" s="269"/>
      <c r="E607" s="28"/>
      <c r="F607" s="57"/>
      <c r="G607" s="28"/>
      <c r="H607" s="152"/>
      <c r="I607" s="158"/>
      <c r="J607" s="28"/>
      <c r="L607" s="190"/>
      <c r="O607" s="59"/>
      <c r="P607" s="159"/>
      <c r="Q607" s="99"/>
      <c r="R607" s="57"/>
      <c r="S607" s="28"/>
      <c r="T607" s="152"/>
      <c r="U607" s="265"/>
      <c r="X607" s="190"/>
      <c r="AA607" s="162"/>
      <c r="AB607" s="163"/>
      <c r="AF607" s="160"/>
      <c r="AG607" s="266"/>
      <c r="AH607" s="28"/>
      <c r="AJ607" s="190"/>
      <c r="AM607" s="162"/>
      <c r="AN607" s="163"/>
      <c r="AO607" s="99"/>
      <c r="AR607" s="160"/>
      <c r="AS607" s="266"/>
      <c r="AT607" s="28"/>
      <c r="AV607" s="190"/>
      <c r="AY607" s="162"/>
      <c r="AZ607" s="163"/>
      <c r="BD607" s="160"/>
      <c r="BE607" s="161"/>
      <c r="BF607" s="28"/>
      <c r="BH607" s="190"/>
      <c r="BK607" s="162">
        <v>46443</v>
      </c>
      <c r="BL607" s="163">
        <v>8.5000000000000006E-2</v>
      </c>
      <c r="BP607" s="160">
        <v>46365</v>
      </c>
      <c r="BQ607" s="161">
        <v>6.6000000000000003E-2</v>
      </c>
      <c r="BR607" s="28"/>
      <c r="BT607" s="190">
        <f t="shared" si="162"/>
        <v>-1.7000000000000001E-2</v>
      </c>
      <c r="BW607" s="162"/>
      <c r="BX607" s="163"/>
      <c r="CB607" s="160"/>
      <c r="CC607" s="161"/>
      <c r="CD607" s="28"/>
      <c r="CF607" s="190"/>
      <c r="CI607" s="76"/>
      <c r="CJ607" s="91"/>
      <c r="CL607" s="1"/>
      <c r="CM607" s="311"/>
      <c r="CR607" s="190"/>
      <c r="CU607" s="76"/>
      <c r="CV607" s="91"/>
      <c r="CX607" s="1"/>
      <c r="CY607" s="311"/>
      <c r="DD607" s="190"/>
      <c r="DG607" s="76"/>
      <c r="DH607" s="91"/>
      <c r="DJ607" s="1"/>
      <c r="DK607" s="311"/>
      <c r="DP607" s="190"/>
      <c r="DS607" s="76"/>
      <c r="DT607" s="91"/>
      <c r="DV607" s="1"/>
      <c r="DW607" s="311"/>
      <c r="EB607" s="190"/>
      <c r="EE607" s="76"/>
      <c r="EF607" s="91"/>
      <c r="EH607" s="1"/>
      <c r="EI607" s="311"/>
      <c r="EN607" s="190"/>
      <c r="EQ607" s="76"/>
      <c r="ER607" s="91"/>
      <c r="ET607" s="1"/>
      <c r="EU607" s="311"/>
      <c r="EZ607" s="190"/>
      <c r="FC607" s="76"/>
      <c r="FD607" s="91"/>
      <c r="FF607" s="1"/>
      <c r="FG607" s="311"/>
      <c r="FL607" s="190"/>
      <c r="FO607" s="76"/>
      <c r="FP607" s="91"/>
      <c r="FR607" s="1"/>
      <c r="FS607" s="311"/>
      <c r="FX607" s="190"/>
      <c r="GA607" s="76"/>
      <c r="GB607" s="91"/>
      <c r="GD607" s="1"/>
      <c r="GE607" s="311"/>
      <c r="GJ607" s="190"/>
      <c r="GM607" s="76"/>
      <c r="GN607" s="91"/>
      <c r="GP607" s="1"/>
      <c r="GQ607" s="311"/>
      <c r="GV607" s="190"/>
      <c r="GY607" s="76"/>
      <c r="GZ607" s="91"/>
      <c r="HB607" s="1"/>
      <c r="HC607" s="311"/>
      <c r="HH607" s="190"/>
      <c r="IL607" s="1"/>
      <c r="IX607" s="1"/>
    </row>
    <row r="608" spans="3:258" x14ac:dyDescent="0.6">
      <c r="C608" s="59"/>
      <c r="D608" s="269"/>
      <c r="E608" s="28"/>
      <c r="F608" s="57"/>
      <c r="G608" s="28"/>
      <c r="H608" s="152"/>
      <c r="I608" s="158"/>
      <c r="J608" s="28"/>
      <c r="L608" s="190"/>
      <c r="O608" s="59"/>
      <c r="P608" s="159"/>
      <c r="Q608" s="99"/>
      <c r="R608" s="57"/>
      <c r="S608" s="28"/>
      <c r="T608" s="152"/>
      <c r="U608" s="265"/>
      <c r="X608" s="190"/>
      <c r="AA608" s="162"/>
      <c r="AB608" s="163"/>
      <c r="AF608" s="160"/>
      <c r="AG608" s="266"/>
      <c r="AH608" s="28"/>
      <c r="AJ608" s="190"/>
      <c r="AM608" s="162"/>
      <c r="AN608" s="163"/>
      <c r="AO608" s="99"/>
      <c r="AR608" s="160"/>
      <c r="AS608" s="266"/>
      <c r="AT608" s="28"/>
      <c r="AV608" s="190"/>
      <c r="AY608" s="162"/>
      <c r="AZ608" s="163"/>
      <c r="BD608" s="160"/>
      <c r="BE608" s="161"/>
      <c r="BF608" s="28"/>
      <c r="BH608" s="190"/>
      <c r="BK608" s="162">
        <v>46444</v>
      </c>
      <c r="BL608" s="163">
        <v>0.19700000000000001</v>
      </c>
      <c r="BP608" s="160">
        <v>46366</v>
      </c>
      <c r="BQ608" s="161">
        <v>0.126</v>
      </c>
      <c r="BR608" s="28"/>
      <c r="BT608" s="190">
        <f t="shared" si="162"/>
        <v>-2.0000000000000004E-2</v>
      </c>
      <c r="BW608" s="162"/>
      <c r="BX608" s="163"/>
      <c r="CB608" s="160"/>
      <c r="CC608" s="161"/>
      <c r="CD608" s="28"/>
      <c r="CF608" s="190"/>
      <c r="CI608" s="76"/>
      <c r="CJ608" s="91"/>
      <c r="CL608" s="1"/>
      <c r="CM608" s="311"/>
      <c r="CR608" s="190"/>
      <c r="CU608" s="76"/>
      <c r="CV608" s="91"/>
      <c r="CX608" s="1"/>
      <c r="CY608" s="311"/>
      <c r="DD608" s="190"/>
      <c r="DG608" s="76"/>
      <c r="DH608" s="91"/>
      <c r="DJ608" s="1"/>
      <c r="DK608" s="311"/>
      <c r="DP608" s="190"/>
      <c r="DS608" s="76"/>
      <c r="DT608" s="91"/>
      <c r="DV608" s="1"/>
      <c r="DW608" s="311"/>
      <c r="EB608" s="190"/>
      <c r="EE608" s="76"/>
      <c r="EF608" s="91"/>
      <c r="EH608" s="1"/>
      <c r="EI608" s="311"/>
      <c r="EN608" s="190"/>
      <c r="EQ608" s="76"/>
      <c r="ER608" s="91"/>
      <c r="ET608" s="1"/>
      <c r="EU608" s="311"/>
      <c r="EZ608" s="190"/>
      <c r="FC608" s="76"/>
      <c r="FD608" s="91"/>
      <c r="FF608" s="1"/>
      <c r="FG608" s="311"/>
      <c r="FL608" s="190"/>
      <c r="FO608" s="76"/>
      <c r="FP608" s="91"/>
      <c r="FR608" s="1"/>
      <c r="FS608" s="311"/>
      <c r="FX608" s="190"/>
      <c r="GA608" s="76"/>
      <c r="GB608" s="91"/>
      <c r="GD608" s="1"/>
      <c r="GE608" s="311"/>
      <c r="GJ608" s="190"/>
      <c r="GM608" s="76"/>
      <c r="GN608" s="91"/>
      <c r="GP608" s="1"/>
      <c r="GQ608" s="311"/>
      <c r="GV608" s="190"/>
      <c r="GY608" s="76"/>
      <c r="GZ608" s="91"/>
      <c r="HB608" s="1"/>
      <c r="HC608" s="311"/>
      <c r="HH608" s="190"/>
      <c r="IL608" s="1"/>
      <c r="IX608" s="1"/>
    </row>
    <row r="609" spans="3:258" x14ac:dyDescent="0.6">
      <c r="C609" s="59"/>
      <c r="D609" s="269"/>
      <c r="E609" s="28"/>
      <c r="F609" s="57"/>
      <c r="G609" s="28"/>
      <c r="H609" s="152"/>
      <c r="I609" s="158"/>
      <c r="J609" s="28"/>
      <c r="L609" s="190"/>
      <c r="O609" s="59"/>
      <c r="P609" s="159"/>
      <c r="Q609" s="99"/>
      <c r="R609" s="57"/>
      <c r="S609" s="28"/>
      <c r="T609" s="152"/>
      <c r="U609" s="265"/>
      <c r="X609" s="190"/>
      <c r="AA609" s="162"/>
      <c r="AB609" s="163"/>
      <c r="AF609" s="160"/>
      <c r="AG609" s="266"/>
      <c r="AH609" s="28"/>
      <c r="AJ609" s="190"/>
      <c r="AM609" s="162"/>
      <c r="AN609" s="163"/>
      <c r="AO609" s="99"/>
      <c r="AR609" s="160"/>
      <c r="AS609" s="266"/>
      <c r="AT609" s="28"/>
      <c r="AV609" s="190"/>
      <c r="AY609" s="162"/>
      <c r="AZ609" s="163"/>
      <c r="BD609" s="160"/>
      <c r="BE609" s="161"/>
      <c r="BF609" s="28"/>
      <c r="BH609" s="190"/>
      <c r="BK609" s="162">
        <v>46447</v>
      </c>
      <c r="BL609" s="163">
        <v>0.26900000000000002</v>
      </c>
      <c r="BP609" s="160">
        <v>46367</v>
      </c>
      <c r="BQ609" s="161">
        <v>0.224</v>
      </c>
      <c r="BR609" s="28"/>
      <c r="BT609" s="190">
        <f t="shared" si="162"/>
        <v>-6.7000000000000004E-2</v>
      </c>
      <c r="BW609" s="162"/>
      <c r="BX609" s="163"/>
      <c r="CB609" s="160"/>
      <c r="CC609" s="161"/>
      <c r="CD609" s="28"/>
      <c r="CF609" s="190"/>
      <c r="CI609" s="76"/>
      <c r="CJ609" s="91"/>
      <c r="CL609" s="1"/>
      <c r="CM609" s="311"/>
      <c r="CR609" s="190"/>
      <c r="CU609" s="76"/>
      <c r="CV609" s="91"/>
      <c r="CX609" s="1"/>
      <c r="CY609" s="311"/>
      <c r="DD609" s="190"/>
      <c r="DG609" s="76"/>
      <c r="DH609" s="91"/>
      <c r="DJ609" s="1"/>
      <c r="DK609" s="311"/>
      <c r="DP609" s="190"/>
      <c r="DS609" s="76"/>
      <c r="DT609" s="91"/>
      <c r="DV609" s="1"/>
      <c r="DW609" s="311"/>
      <c r="EB609" s="190"/>
      <c r="EE609" s="76"/>
      <c r="EF609" s="91"/>
      <c r="EH609" s="1"/>
      <c r="EI609" s="311"/>
      <c r="EN609" s="190"/>
      <c r="EQ609" s="76"/>
      <c r="ER609" s="91"/>
      <c r="ET609" s="1"/>
      <c r="EU609" s="311"/>
      <c r="EZ609" s="190"/>
      <c r="FC609" s="76"/>
      <c r="FD609" s="91"/>
      <c r="FF609" s="1"/>
      <c r="FG609" s="311"/>
      <c r="FL609" s="190"/>
      <c r="FO609" s="76"/>
      <c r="FP609" s="91"/>
      <c r="FR609" s="1"/>
      <c r="FS609" s="311"/>
      <c r="FX609" s="190"/>
      <c r="GA609" s="76"/>
      <c r="GB609" s="91"/>
      <c r="GD609" s="1"/>
      <c r="GE609" s="311"/>
      <c r="GJ609" s="190"/>
      <c r="GM609" s="76"/>
      <c r="GN609" s="91"/>
      <c r="GP609" s="1"/>
      <c r="GQ609" s="311"/>
      <c r="GV609" s="190"/>
      <c r="GY609" s="76"/>
      <c r="GZ609" s="91"/>
      <c r="HB609" s="1"/>
      <c r="HC609" s="311"/>
      <c r="HH609" s="190"/>
      <c r="IL609" s="1"/>
      <c r="IX609" s="1"/>
    </row>
    <row r="610" spans="3:258" x14ac:dyDescent="0.6">
      <c r="C610" s="59"/>
      <c r="D610" s="269"/>
      <c r="E610" s="28"/>
      <c r="F610" s="57"/>
      <c r="G610" s="28"/>
      <c r="H610" s="152"/>
      <c r="I610" s="158"/>
      <c r="J610" s="28"/>
      <c r="L610" s="190"/>
      <c r="O610" s="59"/>
      <c r="P610" s="159"/>
      <c r="Q610" s="99"/>
      <c r="R610" s="57"/>
      <c r="S610" s="28"/>
      <c r="T610" s="152"/>
      <c r="U610" s="265"/>
      <c r="X610" s="190"/>
      <c r="AA610" s="162"/>
      <c r="AB610" s="163"/>
      <c r="AF610" s="160"/>
      <c r="AG610" s="266"/>
      <c r="AH610" s="28"/>
      <c r="AJ610" s="190"/>
      <c r="AM610" s="162"/>
      <c r="AN610" s="163"/>
      <c r="AO610" s="99"/>
      <c r="AR610" s="160"/>
      <c r="AS610" s="266"/>
      <c r="AT610" s="28"/>
      <c r="AV610" s="190"/>
      <c r="AY610" s="162"/>
      <c r="AZ610" s="163"/>
      <c r="BD610" s="160"/>
      <c r="BE610" s="161"/>
      <c r="BF610" s="28"/>
      <c r="BH610" s="190"/>
      <c r="BK610" s="162">
        <v>46448</v>
      </c>
      <c r="BL610" s="163">
        <v>8.5000000000000006E-2</v>
      </c>
      <c r="BP610" s="160">
        <v>46370</v>
      </c>
      <c r="BQ610" s="161">
        <v>0.10199999999999999</v>
      </c>
      <c r="BR610" s="28"/>
      <c r="BT610" s="190">
        <f t="shared" si="162"/>
        <v>-0.03</v>
      </c>
      <c r="BW610" s="162"/>
      <c r="BX610" s="163"/>
      <c r="CB610" s="160"/>
      <c r="CC610" s="161"/>
      <c r="CD610" s="28"/>
      <c r="CF610" s="190"/>
      <c r="CI610" s="76"/>
      <c r="CJ610" s="91"/>
      <c r="CL610" s="1"/>
      <c r="CM610" s="311"/>
      <c r="CR610" s="190"/>
      <c r="CU610" s="76"/>
      <c r="CV610" s="91"/>
      <c r="CX610" s="1"/>
      <c r="CY610" s="311"/>
      <c r="DD610" s="190"/>
      <c r="DG610" s="76"/>
      <c r="DH610" s="91"/>
      <c r="DJ610" s="1"/>
      <c r="DK610" s="311"/>
      <c r="DP610" s="190"/>
      <c r="DS610" s="76"/>
      <c r="DT610" s="91"/>
      <c r="DV610" s="1"/>
      <c r="DW610" s="311"/>
      <c r="EB610" s="190"/>
      <c r="EE610" s="76"/>
      <c r="EF610" s="91"/>
      <c r="EH610" s="1"/>
      <c r="EI610" s="311"/>
      <c r="EN610" s="190"/>
      <c r="EQ610" s="76"/>
      <c r="ER610" s="91"/>
      <c r="ET610" s="1"/>
      <c r="EU610" s="311"/>
      <c r="EZ610" s="190"/>
      <c r="FC610" s="76"/>
      <c r="FD610" s="91"/>
      <c r="FF610" s="1"/>
      <c r="FG610" s="311"/>
      <c r="FL610" s="190"/>
      <c r="FO610" s="76"/>
      <c r="FP610" s="91"/>
      <c r="FR610" s="1"/>
      <c r="FS610" s="311"/>
      <c r="FX610" s="190"/>
      <c r="GA610" s="76"/>
      <c r="GB610" s="91"/>
      <c r="GD610" s="1"/>
      <c r="GE610" s="311"/>
      <c r="GJ610" s="190"/>
      <c r="GM610" s="76"/>
      <c r="GN610" s="91"/>
      <c r="GP610" s="1"/>
      <c r="GQ610" s="311"/>
      <c r="GV610" s="190"/>
      <c r="GY610" s="76"/>
      <c r="GZ610" s="91"/>
      <c r="HB610" s="1"/>
      <c r="HC610" s="311"/>
      <c r="HH610" s="190"/>
      <c r="IL610" s="1"/>
      <c r="IX610" s="1"/>
    </row>
    <row r="611" spans="3:258" x14ac:dyDescent="0.6">
      <c r="C611" s="59"/>
      <c r="D611" s="269"/>
      <c r="E611" s="28"/>
      <c r="F611" s="57"/>
      <c r="G611" s="28"/>
      <c r="H611" s="152"/>
      <c r="I611" s="158"/>
      <c r="J611" s="28"/>
      <c r="L611" s="190"/>
      <c r="O611" s="59"/>
      <c r="P611" s="159"/>
      <c r="Q611" s="99"/>
      <c r="R611" s="57"/>
      <c r="S611" s="28"/>
      <c r="T611" s="152"/>
      <c r="U611" s="265"/>
      <c r="X611" s="190"/>
      <c r="AA611" s="162"/>
      <c r="AB611" s="163"/>
      <c r="AF611" s="160"/>
      <c r="AG611" s="266"/>
      <c r="AH611" s="28"/>
      <c r="AJ611" s="190"/>
      <c r="AM611" s="162"/>
      <c r="AN611" s="163"/>
      <c r="AO611" s="99"/>
      <c r="AR611" s="160"/>
      <c r="AS611" s="266"/>
      <c r="AT611" s="28"/>
      <c r="AV611" s="190"/>
      <c r="AY611" s="162"/>
      <c r="AZ611" s="163"/>
      <c r="BD611" s="160"/>
      <c r="BE611" s="161"/>
      <c r="BF611" s="28"/>
      <c r="BH611" s="190"/>
      <c r="BK611" s="162">
        <v>46449</v>
      </c>
      <c r="BL611" s="163">
        <v>5.8000000000000003E-2</v>
      </c>
      <c r="BP611" s="160">
        <v>46371</v>
      </c>
      <c r="BQ611" s="161">
        <v>0.40400000000000003</v>
      </c>
      <c r="BR611" s="28"/>
      <c r="BT611" s="190">
        <f t="shared" si="162"/>
        <v>-9.7000000000000031E-2</v>
      </c>
      <c r="BW611" s="162"/>
      <c r="BX611" s="163"/>
      <c r="CB611" s="160"/>
      <c r="CC611" s="161"/>
      <c r="CD611" s="28"/>
      <c r="CF611" s="190"/>
      <c r="CI611" s="76"/>
      <c r="CJ611" s="91"/>
      <c r="CL611" s="1"/>
      <c r="CM611" s="311"/>
      <c r="CR611" s="190"/>
      <c r="CU611" s="76"/>
      <c r="CV611" s="91"/>
      <c r="CX611" s="1"/>
      <c r="CY611" s="311"/>
      <c r="DD611" s="190"/>
      <c r="DG611" s="76"/>
      <c r="DH611" s="91"/>
      <c r="DJ611" s="1"/>
      <c r="DK611" s="311"/>
      <c r="DP611" s="190"/>
      <c r="DS611" s="76"/>
      <c r="DT611" s="91"/>
      <c r="DV611" s="1"/>
      <c r="DW611" s="311"/>
      <c r="EB611" s="190"/>
      <c r="EE611" s="76"/>
      <c r="EF611" s="91"/>
      <c r="EH611" s="1"/>
      <c r="EI611" s="311"/>
      <c r="EN611" s="190"/>
      <c r="EQ611" s="76"/>
      <c r="ER611" s="91"/>
      <c r="ET611" s="1"/>
      <c r="EU611" s="311"/>
      <c r="EZ611" s="190"/>
      <c r="FC611" s="76"/>
      <c r="FD611" s="91"/>
      <c r="FF611" s="1"/>
      <c r="FG611" s="311"/>
      <c r="FL611" s="190"/>
      <c r="FO611" s="76"/>
      <c r="FP611" s="91"/>
      <c r="FR611" s="1"/>
      <c r="FS611" s="311"/>
      <c r="FX611" s="190"/>
      <c r="GA611" s="76"/>
      <c r="GB611" s="91"/>
      <c r="GD611" s="1"/>
      <c r="GE611" s="311"/>
      <c r="GJ611" s="190"/>
      <c r="GM611" s="76"/>
      <c r="GN611" s="91"/>
      <c r="GP611" s="1"/>
      <c r="GQ611" s="311"/>
      <c r="GV611" s="190"/>
      <c r="GY611" s="76"/>
      <c r="GZ611" s="91"/>
      <c r="HB611" s="1"/>
      <c r="HC611" s="311"/>
      <c r="HH611" s="190"/>
      <c r="IL611" s="1"/>
      <c r="IX611" s="1"/>
    </row>
    <row r="612" spans="3:258" x14ac:dyDescent="0.6">
      <c r="C612" s="59"/>
      <c r="D612" s="269"/>
      <c r="E612" s="28"/>
      <c r="F612" s="57"/>
      <c r="G612" s="28"/>
      <c r="H612" s="152"/>
      <c r="I612" s="158"/>
      <c r="J612" s="28"/>
      <c r="L612" s="190"/>
      <c r="O612" s="59"/>
      <c r="P612" s="159"/>
      <c r="Q612" s="99"/>
      <c r="R612" s="57"/>
      <c r="S612" s="28"/>
      <c r="T612" s="152"/>
      <c r="U612" s="265"/>
      <c r="X612" s="190"/>
      <c r="AA612" s="162"/>
      <c r="AB612" s="163"/>
      <c r="AF612" s="160"/>
      <c r="AG612" s="266"/>
      <c r="AH612" s="28"/>
      <c r="AJ612" s="190"/>
      <c r="AM612" s="162"/>
      <c r="AN612" s="163"/>
      <c r="AO612" s="99"/>
      <c r="AR612" s="160"/>
      <c r="AS612" s="266"/>
      <c r="AT612" s="28"/>
      <c r="AV612" s="190"/>
      <c r="AY612" s="162"/>
      <c r="AZ612" s="163"/>
      <c r="BD612" s="160"/>
      <c r="BE612" s="161"/>
      <c r="BF612" s="28"/>
      <c r="BH612" s="190"/>
      <c r="BK612" s="162">
        <v>46450</v>
      </c>
      <c r="BL612" s="163">
        <v>0.31</v>
      </c>
      <c r="BP612" s="160">
        <v>46372</v>
      </c>
      <c r="BQ612" s="161">
        <v>6.9000000000000006E-2</v>
      </c>
      <c r="BR612" s="28"/>
      <c r="BT612" s="190">
        <f t="shared" si="162"/>
        <v>-2.3000000000000007E-2</v>
      </c>
      <c r="BW612" s="162"/>
      <c r="BX612" s="163"/>
      <c r="CB612" s="160"/>
      <c r="CC612" s="161"/>
      <c r="CD612" s="28"/>
      <c r="CF612" s="190"/>
      <c r="CI612" s="76"/>
      <c r="CJ612" s="91"/>
      <c r="CL612" s="1"/>
      <c r="CM612" s="311"/>
      <c r="CR612" s="190"/>
      <c r="CU612" s="76"/>
      <c r="CV612" s="91"/>
      <c r="CX612" s="1"/>
      <c r="CY612" s="311"/>
      <c r="DD612" s="190"/>
      <c r="DG612" s="76"/>
      <c r="DH612" s="91"/>
      <c r="DJ612" s="1"/>
      <c r="DK612" s="311"/>
      <c r="DP612" s="190"/>
      <c r="DS612" s="76"/>
      <c r="DT612" s="91"/>
      <c r="DV612" s="1"/>
      <c r="DW612" s="311"/>
      <c r="EB612" s="190"/>
      <c r="EE612" s="76"/>
      <c r="EF612" s="91"/>
      <c r="EH612" s="1"/>
      <c r="EI612" s="311"/>
      <c r="EN612" s="190"/>
      <c r="EQ612" s="76"/>
      <c r="ER612" s="91"/>
      <c r="ET612" s="1"/>
      <c r="EU612" s="311"/>
      <c r="EZ612" s="190"/>
      <c r="FC612" s="76"/>
      <c r="FD612" s="91"/>
      <c r="FF612" s="1"/>
      <c r="FG612" s="311"/>
      <c r="FL612" s="190"/>
      <c r="FO612" s="76"/>
      <c r="FP612" s="91"/>
      <c r="FR612" s="1"/>
      <c r="FS612" s="311"/>
      <c r="FX612" s="190"/>
      <c r="GA612" s="76"/>
      <c r="GB612" s="91"/>
      <c r="GD612" s="1"/>
      <c r="GE612" s="311"/>
      <c r="GJ612" s="190"/>
      <c r="GM612" s="76"/>
      <c r="GN612" s="91"/>
      <c r="GP612" s="1"/>
      <c r="GQ612" s="311"/>
      <c r="GV612" s="190"/>
      <c r="GY612" s="76"/>
      <c r="GZ612" s="91"/>
      <c r="HB612" s="1"/>
      <c r="HC612" s="311"/>
      <c r="HH612" s="190"/>
      <c r="IL612" s="1"/>
      <c r="IX612" s="1"/>
    </row>
    <row r="613" spans="3:258" x14ac:dyDescent="0.6">
      <c r="C613" s="59"/>
      <c r="D613" s="269"/>
      <c r="E613" s="28"/>
      <c r="F613" s="57"/>
      <c r="G613" s="28"/>
      <c r="H613" s="152"/>
      <c r="I613" s="158"/>
      <c r="J613" s="28"/>
      <c r="L613" s="190"/>
      <c r="O613" s="59"/>
      <c r="P613" s="159"/>
      <c r="Q613" s="99"/>
      <c r="R613" s="57"/>
      <c r="S613" s="28"/>
      <c r="T613" s="152"/>
      <c r="U613" s="265"/>
      <c r="X613" s="190"/>
      <c r="AA613" s="162"/>
      <c r="AB613" s="163"/>
      <c r="AF613" s="160"/>
      <c r="AG613" s="266"/>
      <c r="AH613" s="28"/>
      <c r="AJ613" s="190"/>
      <c r="AM613" s="162"/>
      <c r="AN613" s="163"/>
      <c r="AO613" s="99"/>
      <c r="AR613" s="160"/>
      <c r="AS613" s="266"/>
      <c r="AT613" s="28"/>
      <c r="AV613" s="190"/>
      <c r="AY613" s="162"/>
      <c r="AZ613" s="163"/>
      <c r="BD613" s="160"/>
      <c r="BE613" s="161"/>
      <c r="BF613" s="28"/>
      <c r="BH613" s="190"/>
      <c r="BK613" s="162">
        <v>46451</v>
      </c>
      <c r="BL613" s="163">
        <v>0.183</v>
      </c>
      <c r="BP613" s="160">
        <v>46373</v>
      </c>
      <c r="BQ613" s="161">
        <v>8.5999999999999993E-2</v>
      </c>
      <c r="BR613" s="28"/>
      <c r="BT613" s="190">
        <f t="shared" si="162"/>
        <v>-2.4999999999999994E-2</v>
      </c>
      <c r="BW613" s="162"/>
      <c r="BX613" s="163"/>
      <c r="CB613" s="160"/>
      <c r="CC613" s="161"/>
      <c r="CD613" s="28"/>
      <c r="CF613" s="190"/>
      <c r="CI613" s="76"/>
      <c r="CJ613" s="91"/>
      <c r="CL613" s="1"/>
      <c r="CM613" s="311"/>
      <c r="CR613" s="190"/>
      <c r="CU613" s="76"/>
      <c r="CV613" s="91"/>
      <c r="CX613" s="1"/>
      <c r="CY613" s="311"/>
      <c r="DD613" s="190"/>
      <c r="DG613" s="76"/>
      <c r="DH613" s="91"/>
      <c r="DJ613" s="1"/>
      <c r="DK613" s="311"/>
      <c r="DP613" s="190"/>
      <c r="DS613" s="76"/>
      <c r="DT613" s="91"/>
      <c r="DV613" s="1"/>
      <c r="DW613" s="311"/>
      <c r="EB613" s="190"/>
      <c r="EE613" s="76"/>
      <c r="EF613" s="91"/>
      <c r="EH613" s="1"/>
      <c r="EI613" s="311"/>
      <c r="EN613" s="190"/>
      <c r="EQ613" s="76"/>
      <c r="ER613" s="91"/>
      <c r="ET613" s="1"/>
      <c r="EU613" s="311"/>
      <c r="EZ613" s="190"/>
      <c r="FC613" s="76"/>
      <c r="FD613" s="91"/>
      <c r="FF613" s="1"/>
      <c r="FG613" s="311"/>
      <c r="FL613" s="190"/>
      <c r="FO613" s="76"/>
      <c r="FP613" s="91"/>
      <c r="FR613" s="1"/>
      <c r="FS613" s="311"/>
      <c r="FX613" s="190"/>
      <c r="GA613" s="76"/>
      <c r="GB613" s="91"/>
      <c r="GD613" s="1"/>
      <c r="GE613" s="311"/>
      <c r="GJ613" s="190"/>
      <c r="GM613" s="76"/>
      <c r="GN613" s="91"/>
      <c r="GP613" s="1"/>
      <c r="GQ613" s="311"/>
      <c r="GV613" s="190"/>
      <c r="GY613" s="76"/>
      <c r="GZ613" s="91"/>
      <c r="HB613" s="1"/>
      <c r="HC613" s="311"/>
      <c r="HH613" s="190"/>
      <c r="IL613" s="1"/>
      <c r="IX613" s="1"/>
    </row>
    <row r="614" spans="3:258" x14ac:dyDescent="0.6">
      <c r="C614" s="59"/>
      <c r="D614" s="269"/>
      <c r="E614" s="28"/>
      <c r="F614" s="57"/>
      <c r="G614" s="28"/>
      <c r="H614" s="152"/>
      <c r="I614" s="158"/>
      <c r="J614" s="28"/>
      <c r="L614" s="190"/>
      <c r="O614" s="59"/>
      <c r="P614" s="159"/>
      <c r="Q614" s="99"/>
      <c r="R614" s="57"/>
      <c r="S614" s="28"/>
      <c r="T614" s="152"/>
      <c r="U614" s="265"/>
      <c r="X614" s="190"/>
      <c r="AA614" s="162"/>
      <c r="AB614" s="163"/>
      <c r="AF614" s="160"/>
      <c r="AG614" s="266"/>
      <c r="AH614" s="28"/>
      <c r="AJ614" s="190"/>
      <c r="AM614" s="162"/>
      <c r="AN614" s="163"/>
      <c r="AO614" s="99"/>
      <c r="AR614" s="160"/>
      <c r="AS614" s="266"/>
      <c r="AT614" s="28"/>
      <c r="AV614" s="190"/>
      <c r="AY614" s="162"/>
      <c r="AZ614" s="163"/>
      <c r="BD614" s="160"/>
      <c r="BE614" s="161"/>
      <c r="BF614" s="28"/>
      <c r="BH614" s="190"/>
      <c r="BK614" s="162">
        <v>46454</v>
      </c>
      <c r="BL614" s="163">
        <v>0.22</v>
      </c>
      <c r="BP614" s="160">
        <v>46374</v>
      </c>
      <c r="BQ614" s="161">
        <v>8.3000000000000004E-2</v>
      </c>
      <c r="BR614" s="28"/>
      <c r="BT614" s="190">
        <f t="shared" si="162"/>
        <v>-5.8000000000000003E-2</v>
      </c>
      <c r="BW614" s="162"/>
      <c r="BX614" s="163"/>
      <c r="CB614" s="160"/>
      <c r="CC614" s="161"/>
      <c r="CD614" s="28"/>
      <c r="CF614" s="190"/>
      <c r="CI614" s="76"/>
      <c r="CJ614" s="91"/>
      <c r="CL614" s="1"/>
      <c r="CM614" s="311"/>
      <c r="CR614" s="190"/>
      <c r="CU614" s="76"/>
      <c r="CV614" s="91"/>
      <c r="CX614" s="1"/>
      <c r="CY614" s="311"/>
      <c r="DD614" s="190"/>
      <c r="DG614" s="76"/>
      <c r="DH614" s="91"/>
      <c r="DJ614" s="1"/>
      <c r="DK614" s="311"/>
      <c r="DP614" s="190"/>
      <c r="DS614" s="76"/>
      <c r="DT614" s="91"/>
      <c r="DV614" s="1"/>
      <c r="DW614" s="311"/>
      <c r="EB614" s="190"/>
      <c r="EE614" s="76"/>
      <c r="EF614" s="91"/>
      <c r="EH614" s="1"/>
      <c r="EI614" s="311"/>
      <c r="EN614" s="190"/>
      <c r="EQ614" s="76"/>
      <c r="ER614" s="91"/>
      <c r="ET614" s="1"/>
      <c r="EU614" s="311"/>
      <c r="EZ614" s="190"/>
      <c r="FC614" s="76"/>
      <c r="FD614" s="91"/>
      <c r="FF614" s="1"/>
      <c r="FG614" s="311"/>
      <c r="FL614" s="190"/>
      <c r="FO614" s="76"/>
      <c r="FP614" s="91"/>
      <c r="FR614" s="1"/>
      <c r="FS614" s="311"/>
      <c r="FX614" s="190"/>
      <c r="GA614" s="76"/>
      <c r="GB614" s="91"/>
      <c r="GD614" s="1"/>
      <c r="GE614" s="311"/>
      <c r="GJ614" s="190"/>
      <c r="GM614" s="76"/>
      <c r="GN614" s="91"/>
      <c r="GP614" s="1"/>
      <c r="GQ614" s="311"/>
      <c r="GV614" s="190"/>
      <c r="GY614" s="76"/>
      <c r="GZ614" s="91"/>
      <c r="HB614" s="1"/>
      <c r="HC614" s="311"/>
      <c r="HH614" s="190"/>
      <c r="IL614" s="1"/>
      <c r="IX614" s="1"/>
    </row>
    <row r="615" spans="3:258" x14ac:dyDescent="0.6">
      <c r="C615" s="59"/>
      <c r="D615" s="269"/>
      <c r="E615" s="28"/>
      <c r="F615" s="57"/>
      <c r="G615" s="28"/>
      <c r="H615" s="152"/>
      <c r="I615" s="158"/>
      <c r="J615" s="28"/>
      <c r="L615" s="190"/>
      <c r="O615" s="59"/>
      <c r="P615" s="159"/>
      <c r="Q615" s="99"/>
      <c r="R615" s="57"/>
      <c r="S615" s="28"/>
      <c r="T615" s="152"/>
      <c r="U615" s="265"/>
      <c r="X615" s="190"/>
      <c r="AA615" s="162"/>
      <c r="AB615" s="163"/>
      <c r="AF615" s="160"/>
      <c r="AG615" s="266"/>
      <c r="AH615" s="28"/>
      <c r="AJ615" s="190"/>
      <c r="AM615" s="162"/>
      <c r="AN615" s="163"/>
      <c r="AO615" s="99"/>
      <c r="AR615" s="160"/>
      <c r="AS615" s="266"/>
      <c r="AT615" s="28"/>
      <c r="AV615" s="190"/>
      <c r="AY615" s="162"/>
      <c r="AZ615" s="163"/>
      <c r="BD615" s="160"/>
      <c r="BE615" s="161"/>
      <c r="BF615" s="28"/>
      <c r="BH615" s="190"/>
      <c r="BK615" s="162">
        <v>46455</v>
      </c>
      <c r="BL615" s="163">
        <v>7.4999999999999997E-2</v>
      </c>
      <c r="BP615" s="160">
        <v>46377</v>
      </c>
      <c r="BQ615" s="161">
        <v>0.29499999999999998</v>
      </c>
      <c r="BR615" s="28"/>
      <c r="BT615" s="190">
        <f t="shared" si="162"/>
        <v>-5.4999999999999993E-2</v>
      </c>
      <c r="BW615" s="162"/>
      <c r="BX615" s="163"/>
      <c r="CB615" s="160"/>
      <c r="CC615" s="161"/>
      <c r="CD615" s="28"/>
      <c r="CF615" s="190"/>
      <c r="CI615" s="76"/>
      <c r="CJ615" s="91"/>
      <c r="CL615" s="1"/>
      <c r="CM615" s="311"/>
      <c r="CR615" s="190"/>
      <c r="CU615" s="76"/>
      <c r="CV615" s="91"/>
      <c r="CX615" s="1"/>
      <c r="CY615" s="311"/>
      <c r="DD615" s="190"/>
      <c r="DG615" s="76"/>
      <c r="DH615" s="91"/>
      <c r="DJ615" s="1"/>
      <c r="DK615" s="311"/>
      <c r="DP615" s="190"/>
      <c r="DS615" s="76"/>
      <c r="DT615" s="91"/>
      <c r="DV615" s="1"/>
      <c r="DW615" s="311"/>
      <c r="EB615" s="190"/>
      <c r="EE615" s="76"/>
      <c r="EF615" s="91"/>
      <c r="EH615" s="1"/>
      <c r="EI615" s="311"/>
      <c r="EN615" s="190"/>
      <c r="EQ615" s="76"/>
      <c r="ER615" s="91"/>
      <c r="ET615" s="1"/>
      <c r="EU615" s="311"/>
      <c r="EZ615" s="190"/>
      <c r="FC615" s="76"/>
      <c r="FD615" s="91"/>
      <c r="FF615" s="1"/>
      <c r="FG615" s="311"/>
      <c r="FL615" s="190"/>
      <c r="FO615" s="76"/>
      <c r="FP615" s="91"/>
      <c r="FR615" s="1"/>
      <c r="FS615" s="311"/>
      <c r="FX615" s="190"/>
      <c r="GA615" s="76"/>
      <c r="GB615" s="91"/>
      <c r="GD615" s="1"/>
      <c r="GE615" s="311"/>
      <c r="GJ615" s="190"/>
      <c r="GM615" s="76"/>
      <c r="GN615" s="91"/>
      <c r="GP615" s="1"/>
      <c r="GQ615" s="311"/>
      <c r="GV615" s="190"/>
      <c r="GY615" s="76"/>
      <c r="GZ615" s="91"/>
      <c r="HB615" s="1"/>
      <c r="HC615" s="311"/>
      <c r="HH615" s="190"/>
      <c r="IL615" s="1"/>
      <c r="IX615" s="1"/>
    </row>
    <row r="616" spans="3:258" x14ac:dyDescent="0.6">
      <c r="C616" s="59"/>
      <c r="D616" s="269"/>
      <c r="E616" s="28"/>
      <c r="F616" s="57"/>
      <c r="G616" s="28"/>
      <c r="H616" s="152"/>
      <c r="I616" s="158"/>
      <c r="J616" s="28"/>
      <c r="L616" s="190"/>
      <c r="O616" s="59"/>
      <c r="P616" s="159"/>
      <c r="Q616" s="99"/>
      <c r="R616" s="57"/>
      <c r="S616" s="28"/>
      <c r="T616" s="152"/>
      <c r="U616" s="265"/>
      <c r="X616" s="190"/>
      <c r="AA616" s="162"/>
      <c r="AB616" s="163"/>
      <c r="AF616" s="160"/>
      <c r="AG616" s="266"/>
      <c r="AH616" s="28"/>
      <c r="AJ616" s="190"/>
      <c r="AM616" s="162"/>
      <c r="AN616" s="163"/>
      <c r="AO616" s="99"/>
      <c r="AR616" s="160"/>
      <c r="AS616" s="266"/>
      <c r="AT616" s="28"/>
      <c r="AV616" s="190"/>
      <c r="AY616" s="162"/>
      <c r="AZ616" s="163"/>
      <c r="BD616" s="160"/>
      <c r="BE616" s="161"/>
      <c r="BF616" s="28"/>
      <c r="BH616" s="190"/>
      <c r="BK616" s="162">
        <v>46456</v>
      </c>
      <c r="BL616" s="163">
        <v>0.127</v>
      </c>
      <c r="BP616" s="160">
        <v>46378</v>
      </c>
      <c r="BQ616" s="161">
        <v>8.2000000000000003E-2</v>
      </c>
      <c r="BR616" s="28"/>
      <c r="BT616" s="190">
        <f t="shared" si="162"/>
        <v>-1.9000000000000003E-2</v>
      </c>
      <c r="BW616" s="162"/>
      <c r="BX616" s="163"/>
      <c r="CB616" s="160"/>
      <c r="CC616" s="161"/>
      <c r="CD616" s="28"/>
      <c r="CF616" s="190"/>
      <c r="CI616" s="76"/>
      <c r="CJ616" s="91"/>
      <c r="CL616" s="1"/>
      <c r="CM616" s="311"/>
      <c r="CR616" s="190"/>
      <c r="CU616" s="76"/>
      <c r="CV616" s="91"/>
      <c r="CX616" s="1"/>
      <c r="CY616" s="311"/>
      <c r="DD616" s="190"/>
      <c r="DG616" s="76"/>
      <c r="DH616" s="91"/>
      <c r="DJ616" s="1"/>
      <c r="DK616" s="311"/>
      <c r="DP616" s="190"/>
      <c r="DS616" s="76"/>
      <c r="DT616" s="91"/>
      <c r="DV616" s="1"/>
      <c r="DW616" s="311"/>
      <c r="EB616" s="190"/>
      <c r="EE616" s="76"/>
      <c r="EF616" s="91"/>
      <c r="EH616" s="1"/>
      <c r="EI616" s="311"/>
      <c r="EN616" s="190"/>
      <c r="EQ616" s="76"/>
      <c r="ER616" s="91"/>
      <c r="ET616" s="1"/>
      <c r="EU616" s="311"/>
      <c r="EZ616" s="190"/>
      <c r="FC616" s="76"/>
      <c r="FD616" s="91"/>
      <c r="FF616" s="1"/>
      <c r="FG616" s="311"/>
      <c r="FL616" s="190"/>
      <c r="FO616" s="76"/>
      <c r="FP616" s="91"/>
      <c r="FR616" s="1"/>
      <c r="FS616" s="311"/>
      <c r="FX616" s="190"/>
      <c r="GA616" s="76"/>
      <c r="GB616" s="91"/>
      <c r="GD616" s="1"/>
      <c r="GE616" s="311"/>
      <c r="GJ616" s="190"/>
      <c r="GM616" s="76"/>
      <c r="GN616" s="91"/>
      <c r="GP616" s="1"/>
      <c r="GQ616" s="311"/>
      <c r="GV616" s="190"/>
      <c r="GY616" s="76"/>
      <c r="GZ616" s="91"/>
      <c r="HB616" s="1"/>
      <c r="HC616" s="311"/>
      <c r="HH616" s="190"/>
      <c r="IL616" s="1"/>
      <c r="IX616" s="1"/>
    </row>
    <row r="617" spans="3:258" x14ac:dyDescent="0.6">
      <c r="C617" s="59"/>
      <c r="D617" s="269"/>
      <c r="E617" s="28"/>
      <c r="F617" s="57"/>
      <c r="G617" s="28"/>
      <c r="H617" s="152"/>
      <c r="I617" s="158"/>
      <c r="J617" s="28"/>
      <c r="L617" s="190"/>
      <c r="O617" s="59"/>
      <c r="P617" s="159"/>
      <c r="Q617" s="99"/>
      <c r="R617" s="57"/>
      <c r="S617" s="28"/>
      <c r="T617" s="152"/>
      <c r="U617" s="265"/>
      <c r="X617" s="190"/>
      <c r="AA617" s="162"/>
      <c r="AB617" s="163"/>
      <c r="AF617" s="160"/>
      <c r="AG617" s="266"/>
      <c r="AH617" s="28"/>
      <c r="AJ617" s="190"/>
      <c r="AM617" s="162"/>
      <c r="AN617" s="163"/>
      <c r="AO617" s="99"/>
      <c r="AR617" s="160"/>
      <c r="AS617" s="266"/>
      <c r="AT617" s="28"/>
      <c r="AV617" s="190"/>
      <c r="AY617" s="162"/>
      <c r="AZ617" s="163"/>
      <c r="BD617" s="160"/>
      <c r="BE617" s="161"/>
      <c r="BF617" s="28"/>
      <c r="BH617" s="190"/>
      <c r="BK617" s="162">
        <v>46457</v>
      </c>
      <c r="BL617" s="163">
        <v>9.9000000000000005E-2</v>
      </c>
      <c r="BP617" s="160">
        <v>46380</v>
      </c>
      <c r="BQ617" s="161">
        <v>0.16400000000000001</v>
      </c>
      <c r="BR617" s="28"/>
      <c r="BT617" s="190">
        <f t="shared" si="162"/>
        <v>-3.6000000000000004E-2</v>
      </c>
      <c r="BW617" s="162"/>
      <c r="BX617" s="163"/>
      <c r="CB617" s="160"/>
      <c r="CC617" s="161"/>
      <c r="CD617" s="28"/>
      <c r="CF617" s="190"/>
      <c r="CI617" s="76"/>
      <c r="CJ617" s="91"/>
      <c r="CL617" s="1"/>
      <c r="CM617" s="311"/>
      <c r="CR617" s="190"/>
      <c r="CU617" s="76"/>
      <c r="CV617" s="91"/>
      <c r="CX617" s="1"/>
      <c r="CY617" s="311"/>
      <c r="DD617" s="190"/>
      <c r="DG617" s="76"/>
      <c r="DH617" s="91"/>
      <c r="DJ617" s="1"/>
      <c r="DK617" s="311"/>
      <c r="DP617" s="190"/>
      <c r="DS617" s="76"/>
      <c r="DT617" s="91"/>
      <c r="DV617" s="1"/>
      <c r="DW617" s="311"/>
      <c r="EB617" s="190"/>
      <c r="EE617" s="76"/>
      <c r="EF617" s="91"/>
      <c r="EH617" s="1"/>
      <c r="EI617" s="311"/>
      <c r="EN617" s="190"/>
      <c r="EQ617" s="76"/>
      <c r="ER617" s="91"/>
      <c r="ET617" s="1"/>
      <c r="EU617" s="311"/>
      <c r="EZ617" s="190"/>
      <c r="FC617" s="76"/>
      <c r="FD617" s="91"/>
      <c r="FF617" s="1"/>
      <c r="FG617" s="311"/>
      <c r="FL617" s="190"/>
      <c r="FO617" s="76"/>
      <c r="FP617" s="91"/>
      <c r="FR617" s="1"/>
      <c r="FS617" s="311"/>
      <c r="FX617" s="190"/>
      <c r="GA617" s="76"/>
      <c r="GB617" s="91"/>
      <c r="GD617" s="1"/>
      <c r="GE617" s="311"/>
      <c r="GJ617" s="190"/>
      <c r="GM617" s="76"/>
      <c r="GN617" s="91"/>
      <c r="GP617" s="1"/>
      <c r="GQ617" s="311"/>
      <c r="GV617" s="190"/>
      <c r="GY617" s="76"/>
      <c r="GZ617" s="91"/>
      <c r="HB617" s="1"/>
      <c r="HC617" s="311"/>
      <c r="HH617" s="190"/>
      <c r="IL617" s="1"/>
      <c r="IX617" s="1"/>
    </row>
    <row r="618" spans="3:258" x14ac:dyDescent="0.6">
      <c r="C618" s="59"/>
      <c r="D618" s="269"/>
      <c r="E618" s="28"/>
      <c r="F618" s="57"/>
      <c r="G618" s="28"/>
      <c r="H618" s="152"/>
      <c r="I618" s="158"/>
      <c r="J618" s="28"/>
      <c r="L618" s="190"/>
      <c r="O618" s="59"/>
      <c r="P618" s="159"/>
      <c r="Q618" s="99"/>
      <c r="R618" s="57"/>
      <c r="S618" s="28"/>
      <c r="T618" s="152"/>
      <c r="U618" s="265"/>
      <c r="X618" s="190"/>
      <c r="AA618" s="162"/>
      <c r="AB618" s="163"/>
      <c r="AF618" s="160"/>
      <c r="AG618" s="266"/>
      <c r="AH618" s="28"/>
      <c r="AJ618" s="190"/>
      <c r="AM618" s="162"/>
      <c r="AN618" s="163"/>
      <c r="AO618" s="99"/>
      <c r="AR618" s="160"/>
      <c r="AS618" s="266"/>
      <c r="AT618" s="28"/>
      <c r="AV618" s="190"/>
      <c r="AY618" s="162"/>
      <c r="AZ618" s="163"/>
      <c r="BD618" s="160"/>
      <c r="BE618" s="161"/>
      <c r="BF618" s="28"/>
      <c r="BH618" s="190"/>
      <c r="BK618" s="162">
        <v>46458</v>
      </c>
      <c r="BL618" s="163">
        <v>0.25900000000000001</v>
      </c>
      <c r="BP618" s="160">
        <v>46384</v>
      </c>
      <c r="BQ618" s="161">
        <v>6.3E-2</v>
      </c>
      <c r="BR618" s="28"/>
      <c r="BT618" s="190">
        <f t="shared" si="162"/>
        <v>-1.3999999999999999E-2</v>
      </c>
      <c r="BW618" s="162"/>
      <c r="BX618" s="163"/>
      <c r="CB618" s="160"/>
      <c r="CC618" s="161"/>
      <c r="CD618" s="28"/>
      <c r="CF618" s="190"/>
      <c r="CI618" s="76"/>
      <c r="CJ618" s="91"/>
      <c r="CL618" s="1"/>
      <c r="CM618" s="311"/>
      <c r="CR618" s="190"/>
      <c r="CU618" s="76"/>
      <c r="CV618" s="91"/>
      <c r="CX618" s="1"/>
      <c r="CY618" s="311"/>
      <c r="DD618" s="190"/>
      <c r="DG618" s="76"/>
      <c r="DH618" s="91"/>
      <c r="DJ618" s="1"/>
      <c r="DK618" s="311"/>
      <c r="DP618" s="190"/>
      <c r="DS618" s="76"/>
      <c r="DT618" s="91"/>
      <c r="DV618" s="1"/>
      <c r="DW618" s="311"/>
      <c r="EB618" s="190"/>
      <c r="EE618" s="76"/>
      <c r="EF618" s="91"/>
      <c r="EH618" s="1"/>
      <c r="EI618" s="311"/>
      <c r="EN618" s="190"/>
      <c r="EQ618" s="76"/>
      <c r="ER618" s="91"/>
      <c r="ET618" s="1"/>
      <c r="EU618" s="311"/>
      <c r="EZ618" s="190"/>
      <c r="FC618" s="76"/>
      <c r="FD618" s="91"/>
      <c r="FF618" s="1"/>
      <c r="FG618" s="311"/>
      <c r="FL618" s="190"/>
      <c r="FO618" s="76"/>
      <c r="FP618" s="91"/>
      <c r="FR618" s="1"/>
      <c r="FS618" s="311"/>
      <c r="FX618" s="190"/>
      <c r="GA618" s="76"/>
      <c r="GB618" s="91"/>
      <c r="GD618" s="1"/>
      <c r="GE618" s="311"/>
      <c r="GJ618" s="190"/>
      <c r="GM618" s="76"/>
      <c r="GN618" s="91"/>
      <c r="GP618" s="1"/>
      <c r="GQ618" s="311"/>
      <c r="GV618" s="190"/>
      <c r="GY618" s="76"/>
      <c r="GZ618" s="91"/>
      <c r="HB618" s="1"/>
      <c r="HC618" s="311"/>
      <c r="HH618" s="190"/>
      <c r="IL618" s="1"/>
      <c r="IX618" s="1"/>
    </row>
    <row r="619" spans="3:258" x14ac:dyDescent="0.6">
      <c r="C619" s="59"/>
      <c r="D619" s="269"/>
      <c r="E619" s="28"/>
      <c r="F619" s="57"/>
      <c r="G619" s="28"/>
      <c r="H619" s="152"/>
      <c r="I619" s="158"/>
      <c r="J619" s="28"/>
      <c r="L619" s="190"/>
      <c r="O619" s="59"/>
      <c r="P619" s="159"/>
      <c r="Q619" s="99"/>
      <c r="R619" s="57"/>
      <c r="S619" s="28"/>
      <c r="T619" s="152"/>
      <c r="U619" s="265"/>
      <c r="X619" s="190"/>
      <c r="AA619" s="162"/>
      <c r="AB619" s="163"/>
      <c r="AF619" s="160"/>
      <c r="AG619" s="266"/>
      <c r="AH619" s="28"/>
      <c r="AJ619" s="190"/>
      <c r="AM619" s="162"/>
      <c r="AN619" s="163"/>
      <c r="AO619" s="99"/>
      <c r="AR619" s="160"/>
      <c r="AS619" s="266"/>
      <c r="AT619" s="28"/>
      <c r="AV619" s="190"/>
      <c r="AY619" s="162"/>
      <c r="AZ619" s="163"/>
      <c r="BD619" s="160"/>
      <c r="BE619" s="161"/>
      <c r="BF619" s="28"/>
      <c r="BH619" s="190"/>
      <c r="BK619" s="162">
        <v>46461</v>
      </c>
      <c r="BL619" s="163">
        <v>0.44</v>
      </c>
      <c r="BP619" s="160">
        <v>46385</v>
      </c>
      <c r="BQ619" s="161">
        <v>0.13800000000000001</v>
      </c>
      <c r="BR619" s="28"/>
      <c r="BT619" s="190">
        <f t="shared" si="162"/>
        <v>-2.8000000000000011E-2</v>
      </c>
      <c r="BW619" s="162"/>
      <c r="BX619" s="163"/>
      <c r="CB619" s="160"/>
      <c r="CC619" s="161"/>
      <c r="CD619" s="28"/>
      <c r="CF619" s="190"/>
      <c r="CI619" s="76"/>
      <c r="CJ619" s="91"/>
      <c r="CL619" s="1"/>
      <c r="CM619" s="311"/>
      <c r="CR619" s="190"/>
      <c r="CU619" s="76"/>
      <c r="CV619" s="91"/>
      <c r="CX619" s="1"/>
      <c r="CY619" s="311"/>
      <c r="DD619" s="190"/>
      <c r="DG619" s="76"/>
      <c r="DH619" s="91"/>
      <c r="DJ619" s="1"/>
      <c r="DK619" s="311"/>
      <c r="DP619" s="190"/>
      <c r="DS619" s="76"/>
      <c r="DT619" s="91"/>
      <c r="DV619" s="1"/>
      <c r="DW619" s="311"/>
      <c r="EB619" s="190"/>
      <c r="EE619" s="76"/>
      <c r="EF619" s="91"/>
      <c r="EH619" s="1"/>
      <c r="EI619" s="311"/>
      <c r="EN619" s="190"/>
      <c r="EQ619" s="76"/>
      <c r="ER619" s="91"/>
      <c r="ET619" s="1"/>
      <c r="EU619" s="311"/>
      <c r="EZ619" s="190"/>
      <c r="FC619" s="76"/>
      <c r="FD619" s="91"/>
      <c r="FF619" s="1"/>
      <c r="FG619" s="311"/>
      <c r="FL619" s="190"/>
      <c r="FO619" s="76"/>
      <c r="FP619" s="91"/>
      <c r="FR619" s="1"/>
      <c r="FS619" s="311"/>
      <c r="FX619" s="190"/>
      <c r="GA619" s="76"/>
      <c r="GB619" s="91"/>
      <c r="GD619" s="1"/>
      <c r="GE619" s="311"/>
      <c r="GJ619" s="190"/>
      <c r="GM619" s="76"/>
      <c r="GN619" s="91"/>
      <c r="GP619" s="1"/>
      <c r="GQ619" s="311"/>
      <c r="GV619" s="190"/>
      <c r="GY619" s="76"/>
      <c r="GZ619" s="91"/>
      <c r="HB619" s="1"/>
      <c r="HC619" s="311"/>
      <c r="HH619" s="190"/>
      <c r="IL619" s="1"/>
      <c r="IX619" s="1"/>
    </row>
    <row r="620" spans="3:258" x14ac:dyDescent="0.6">
      <c r="C620" s="59"/>
      <c r="D620" s="269"/>
      <c r="E620" s="28"/>
      <c r="F620" s="57"/>
      <c r="G620" s="28"/>
      <c r="H620" s="152"/>
      <c r="I620" s="158"/>
      <c r="J620" s="28"/>
      <c r="L620" s="190"/>
      <c r="O620" s="59"/>
      <c r="P620" s="159"/>
      <c r="Q620" s="99"/>
      <c r="R620" s="57"/>
      <c r="S620" s="28"/>
      <c r="T620" s="152"/>
      <c r="U620" s="265"/>
      <c r="X620" s="190"/>
      <c r="AA620" s="162"/>
      <c r="AB620" s="163"/>
      <c r="AF620" s="160"/>
      <c r="AG620" s="266"/>
      <c r="AH620" s="28"/>
      <c r="AJ620" s="190"/>
      <c r="AM620" s="162"/>
      <c r="AN620" s="163"/>
      <c r="AO620" s="99"/>
      <c r="AR620" s="160"/>
      <c r="AS620" s="266"/>
      <c r="AT620" s="28"/>
      <c r="AV620" s="190"/>
      <c r="AY620" s="162"/>
      <c r="AZ620" s="163"/>
      <c r="BD620" s="160"/>
      <c r="BE620" s="161"/>
      <c r="BF620" s="28"/>
      <c r="BH620" s="190"/>
      <c r="BK620" s="162">
        <v>46462</v>
      </c>
      <c r="BL620" s="163">
        <v>2.9000000000000001E-2</v>
      </c>
      <c r="BP620" s="160">
        <v>46386</v>
      </c>
      <c r="BQ620" s="161">
        <v>0.13400000000000001</v>
      </c>
      <c r="BR620" s="28"/>
      <c r="BT620" s="190">
        <f t="shared" si="162"/>
        <v>-1.8000000000000002E-2</v>
      </c>
      <c r="BW620" s="162"/>
      <c r="BX620" s="163"/>
      <c r="CB620" s="160"/>
      <c r="CC620" s="161"/>
      <c r="CD620" s="28"/>
      <c r="CF620" s="190"/>
      <c r="CI620" s="76"/>
      <c r="CJ620" s="91"/>
      <c r="CL620" s="1"/>
      <c r="CM620" s="311"/>
      <c r="CR620" s="190"/>
      <c r="CU620" s="76"/>
      <c r="CV620" s="91"/>
      <c r="CX620" s="1"/>
      <c r="CY620" s="311"/>
      <c r="DD620" s="190"/>
      <c r="DG620" s="76"/>
      <c r="DH620" s="91"/>
      <c r="DJ620" s="1"/>
      <c r="DK620" s="311"/>
      <c r="DP620" s="190"/>
      <c r="DS620" s="76"/>
      <c r="DT620" s="91"/>
      <c r="DV620" s="1"/>
      <c r="DW620" s="311"/>
      <c r="EB620" s="190"/>
      <c r="EE620" s="76"/>
      <c r="EF620" s="91"/>
      <c r="EH620" s="1"/>
      <c r="EI620" s="311"/>
      <c r="EN620" s="190"/>
      <c r="EQ620" s="76"/>
      <c r="ER620" s="91"/>
      <c r="ET620" s="1"/>
      <c r="EU620" s="311"/>
      <c r="EZ620" s="190"/>
      <c r="FC620" s="76"/>
      <c r="FD620" s="91"/>
      <c r="FF620" s="1"/>
      <c r="FG620" s="311"/>
      <c r="FL620" s="190"/>
      <c r="FO620" s="76"/>
      <c r="FP620" s="91"/>
      <c r="FR620" s="1"/>
      <c r="FS620" s="311"/>
      <c r="FX620" s="190"/>
      <c r="GA620" s="76"/>
      <c r="GB620" s="91"/>
      <c r="GD620" s="1"/>
      <c r="GE620" s="311"/>
      <c r="GJ620" s="190"/>
      <c r="GM620" s="76"/>
      <c r="GN620" s="91"/>
      <c r="GP620" s="1"/>
      <c r="GQ620" s="311"/>
      <c r="GV620" s="190"/>
      <c r="GY620" s="76"/>
      <c r="GZ620" s="91"/>
      <c r="HB620" s="1"/>
      <c r="HC620" s="311"/>
      <c r="HH620" s="190"/>
      <c r="IL620" s="1"/>
      <c r="IX620" s="1"/>
    </row>
    <row r="621" spans="3:258" x14ac:dyDescent="0.6">
      <c r="C621" s="59"/>
      <c r="D621" s="269"/>
      <c r="E621" s="28"/>
      <c r="F621" s="57"/>
      <c r="G621" s="28"/>
      <c r="H621" s="152"/>
      <c r="I621" s="158"/>
      <c r="J621" s="28"/>
      <c r="L621" s="190"/>
      <c r="O621" s="59"/>
      <c r="P621" s="159"/>
      <c r="Q621" s="99"/>
      <c r="R621" s="57"/>
      <c r="S621" s="28"/>
      <c r="T621" s="152"/>
      <c r="U621" s="265"/>
      <c r="X621" s="190"/>
      <c r="AA621" s="162"/>
      <c r="AB621" s="163"/>
      <c r="AF621" s="160"/>
      <c r="AG621" s="266"/>
      <c r="AH621" s="28"/>
      <c r="AJ621" s="190"/>
      <c r="AM621" s="162"/>
      <c r="AN621" s="163"/>
      <c r="AO621" s="99"/>
      <c r="AR621" s="160"/>
      <c r="AS621" s="266"/>
      <c r="AT621" s="28"/>
      <c r="AV621" s="190"/>
      <c r="AY621" s="162"/>
      <c r="AZ621" s="163"/>
      <c r="BD621" s="160"/>
      <c r="BE621" s="161"/>
      <c r="BF621" s="28"/>
      <c r="BH621" s="190"/>
      <c r="BK621" s="162">
        <v>46463</v>
      </c>
      <c r="BL621" s="163">
        <v>0.106</v>
      </c>
      <c r="BP621" s="160">
        <v>46387</v>
      </c>
      <c r="BQ621" s="161">
        <v>0.22800000000000001</v>
      </c>
      <c r="BR621" s="28"/>
      <c r="BT621" s="190">
        <f t="shared" si="162"/>
        <v>-5.1000000000000018E-2</v>
      </c>
      <c r="BW621" s="162"/>
      <c r="BX621" s="163"/>
      <c r="CB621" s="160"/>
      <c r="CC621" s="161"/>
      <c r="CD621" s="28"/>
      <c r="CF621" s="190"/>
      <c r="CI621" s="76"/>
      <c r="CJ621" s="91"/>
      <c r="CL621" s="1"/>
      <c r="CM621" s="311"/>
      <c r="CR621" s="190"/>
      <c r="CU621" s="76"/>
      <c r="CV621" s="91"/>
      <c r="CX621" s="1"/>
      <c r="CY621" s="311"/>
      <c r="DD621" s="190"/>
      <c r="DG621" s="76"/>
      <c r="DH621" s="91"/>
      <c r="DJ621" s="1"/>
      <c r="DK621" s="311"/>
      <c r="DP621" s="190"/>
      <c r="DS621" s="76"/>
      <c r="DT621" s="91"/>
      <c r="DV621" s="1"/>
      <c r="DW621" s="311"/>
      <c r="EB621" s="190"/>
      <c r="EE621" s="76"/>
      <c r="EF621" s="91"/>
      <c r="EH621" s="1"/>
      <c r="EI621" s="311"/>
      <c r="EN621" s="190"/>
      <c r="EQ621" s="76"/>
      <c r="ER621" s="91"/>
      <c r="ET621" s="1"/>
      <c r="EU621" s="311"/>
      <c r="EZ621" s="190"/>
      <c r="FC621" s="76"/>
      <c r="FD621" s="91"/>
      <c r="FF621" s="1"/>
      <c r="FG621" s="311"/>
      <c r="FL621" s="190"/>
      <c r="FO621" s="76"/>
      <c r="FP621" s="91"/>
      <c r="FR621" s="1"/>
      <c r="FS621" s="311"/>
      <c r="FX621" s="190"/>
      <c r="GA621" s="76"/>
      <c r="GB621" s="91"/>
      <c r="GD621" s="1"/>
      <c r="GE621" s="311"/>
      <c r="GJ621" s="190"/>
      <c r="GM621" s="76"/>
      <c r="GN621" s="91"/>
      <c r="GP621" s="1"/>
      <c r="GQ621" s="311"/>
      <c r="GV621" s="190"/>
      <c r="GY621" s="76"/>
      <c r="GZ621" s="91"/>
      <c r="HB621" s="1"/>
      <c r="HC621" s="311"/>
      <c r="HH621" s="190"/>
      <c r="IL621" s="1"/>
      <c r="IX621" s="1"/>
    </row>
    <row r="622" spans="3:258" x14ac:dyDescent="0.6">
      <c r="C622" s="59"/>
      <c r="D622" s="269"/>
      <c r="E622" s="28"/>
      <c r="F622" s="57"/>
      <c r="G622" s="28"/>
      <c r="H622" s="152"/>
      <c r="I622" s="158"/>
      <c r="J622" s="28"/>
      <c r="L622" s="190"/>
      <c r="O622" s="59"/>
      <c r="P622" s="159"/>
      <c r="Q622" s="99"/>
      <c r="R622" s="57"/>
      <c r="S622" s="28"/>
      <c r="T622" s="152"/>
      <c r="U622" s="265"/>
      <c r="X622" s="190"/>
      <c r="AA622" s="162"/>
      <c r="AB622" s="163"/>
      <c r="AF622" s="160"/>
      <c r="AG622" s="266"/>
      <c r="AH622" s="28"/>
      <c r="AJ622" s="190"/>
      <c r="AM622" s="162"/>
      <c r="AN622" s="163"/>
      <c r="AO622" s="99"/>
      <c r="AR622" s="160"/>
      <c r="AS622" s="266"/>
      <c r="AT622" s="28"/>
      <c r="AV622" s="190"/>
      <c r="AY622" s="162"/>
      <c r="AZ622" s="163"/>
      <c r="BD622" s="160"/>
      <c r="BE622" s="161"/>
      <c r="BF622" s="28"/>
      <c r="BH622" s="190"/>
      <c r="BK622" s="162">
        <v>46465</v>
      </c>
      <c r="BL622" s="163">
        <v>9.7000000000000003E-2</v>
      </c>
      <c r="BP622" s="160">
        <v>46391</v>
      </c>
      <c r="BQ622" s="161">
        <v>0.17100000000000001</v>
      </c>
      <c r="BR622" s="28"/>
      <c r="BT622" s="190">
        <f t="shared" si="162"/>
        <v>0.13999999999999999</v>
      </c>
      <c r="BW622" s="162"/>
      <c r="BX622" s="163"/>
      <c r="CB622" s="160"/>
      <c r="CC622" s="161"/>
      <c r="CD622" s="28"/>
      <c r="CF622" s="190"/>
      <c r="CI622" s="76"/>
      <c r="CJ622" s="91"/>
      <c r="CL622" s="1"/>
      <c r="CM622" s="311"/>
      <c r="CR622" s="190"/>
      <c r="CU622" s="76"/>
      <c r="CV622" s="91"/>
      <c r="CX622" s="1"/>
      <c r="CY622" s="311"/>
      <c r="DD622" s="190"/>
      <c r="DG622" s="76"/>
      <c r="DH622" s="91"/>
      <c r="DJ622" s="1"/>
      <c r="DK622" s="311"/>
      <c r="DP622" s="190"/>
      <c r="DS622" s="76"/>
      <c r="DT622" s="91"/>
      <c r="DV622" s="1"/>
      <c r="DW622" s="311"/>
      <c r="EB622" s="190"/>
      <c r="EE622" s="76"/>
      <c r="EF622" s="91"/>
      <c r="EH622" s="1"/>
      <c r="EI622" s="311"/>
      <c r="EN622" s="190"/>
      <c r="EQ622" s="76"/>
      <c r="ER622" s="91"/>
      <c r="ET622" s="1"/>
      <c r="EU622" s="311"/>
      <c r="EZ622" s="190"/>
      <c r="FC622" s="76"/>
      <c r="FD622" s="91"/>
      <c r="FF622" s="1"/>
      <c r="FG622" s="311"/>
      <c r="FL622" s="190"/>
      <c r="FO622" s="76"/>
      <c r="FP622" s="91"/>
      <c r="FR622" s="1"/>
      <c r="FS622" s="311"/>
      <c r="FX622" s="190"/>
      <c r="GA622" s="76"/>
      <c r="GB622" s="91"/>
      <c r="GD622" s="1"/>
      <c r="GE622" s="311"/>
      <c r="GJ622" s="190"/>
      <c r="GM622" s="76"/>
      <c r="GN622" s="91"/>
      <c r="GP622" s="1"/>
      <c r="GQ622" s="311"/>
      <c r="GV622" s="190"/>
      <c r="GY622" s="76"/>
      <c r="GZ622" s="91"/>
      <c r="HB622" s="1"/>
      <c r="HC622" s="311"/>
      <c r="HH622" s="190"/>
      <c r="IL622" s="1"/>
      <c r="IX622" s="1"/>
    </row>
    <row r="623" spans="3:258" x14ac:dyDescent="0.6">
      <c r="C623" s="59"/>
      <c r="D623" s="269"/>
      <c r="E623" s="28"/>
      <c r="F623" s="57"/>
      <c r="G623" s="28"/>
      <c r="H623" s="152"/>
      <c r="I623" s="158"/>
      <c r="J623" s="28"/>
      <c r="L623" s="190"/>
      <c r="O623" s="59"/>
      <c r="P623" s="159"/>
      <c r="Q623" s="99"/>
      <c r="R623" s="57"/>
      <c r="S623" s="28"/>
      <c r="T623" s="152"/>
      <c r="U623" s="265"/>
      <c r="X623" s="190"/>
      <c r="AA623" s="162"/>
      <c r="AB623" s="163"/>
      <c r="AF623" s="160"/>
      <c r="AG623" s="266"/>
      <c r="AH623" s="28"/>
      <c r="AJ623" s="190"/>
      <c r="AM623" s="162"/>
      <c r="AN623" s="163"/>
      <c r="AO623" s="99"/>
      <c r="AR623" s="160"/>
      <c r="AS623" s="266"/>
      <c r="AT623" s="28"/>
      <c r="AV623" s="190"/>
      <c r="AY623" s="162"/>
      <c r="AZ623" s="163"/>
      <c r="BD623" s="160"/>
      <c r="BE623" s="161"/>
      <c r="BF623" s="28"/>
      <c r="BH623" s="190"/>
      <c r="BK623" s="162">
        <v>46468</v>
      </c>
      <c r="BL623" s="163">
        <v>0.17599999999999999</v>
      </c>
      <c r="BP623" s="160">
        <v>46392</v>
      </c>
      <c r="BQ623" s="161">
        <v>0.34100000000000003</v>
      </c>
      <c r="BR623" s="28"/>
      <c r="BT623" s="190">
        <f t="shared" ref="BT623:BT686" si="163">VLOOKUP(BP623,BK$44:BL$1140,2,FALSE)-BQ623</f>
        <v>-0.26500000000000001</v>
      </c>
      <c r="BW623" s="162"/>
      <c r="BX623" s="163"/>
      <c r="CB623" s="160"/>
      <c r="CC623" s="161"/>
      <c r="CD623" s="28"/>
      <c r="CF623" s="190"/>
      <c r="CI623" s="76"/>
      <c r="CJ623" s="91"/>
      <c r="CL623" s="1"/>
      <c r="CM623" s="311"/>
      <c r="CR623" s="190"/>
      <c r="CU623" s="76"/>
      <c r="CV623" s="91"/>
      <c r="CX623" s="1"/>
      <c r="CY623" s="311"/>
      <c r="DD623" s="190"/>
      <c r="DG623" s="76"/>
      <c r="DH623" s="91"/>
      <c r="DJ623" s="1"/>
      <c r="DK623" s="311"/>
      <c r="DP623" s="190"/>
      <c r="DS623" s="76"/>
      <c r="DT623" s="91"/>
      <c r="DV623" s="1"/>
      <c r="DW623" s="311"/>
      <c r="EB623" s="190"/>
      <c r="EE623" s="76"/>
      <c r="EF623" s="91"/>
      <c r="EH623" s="1"/>
      <c r="EI623" s="311"/>
      <c r="EN623" s="190"/>
      <c r="EQ623" s="76"/>
      <c r="ER623" s="91"/>
      <c r="ET623" s="1"/>
      <c r="EU623" s="311"/>
      <c r="EZ623" s="190"/>
      <c r="FC623" s="76"/>
      <c r="FD623" s="91"/>
      <c r="FF623" s="1"/>
      <c r="FG623" s="311"/>
      <c r="FL623" s="190"/>
      <c r="FO623" s="76"/>
      <c r="FP623" s="91"/>
      <c r="FR623" s="1"/>
      <c r="FS623" s="311"/>
      <c r="FX623" s="190"/>
      <c r="GA623" s="76"/>
      <c r="GB623" s="91"/>
      <c r="GD623" s="1"/>
      <c r="GE623" s="311"/>
      <c r="GJ623" s="190"/>
      <c r="GM623" s="76"/>
      <c r="GN623" s="91"/>
      <c r="GP623" s="1"/>
      <c r="GQ623" s="311"/>
      <c r="GV623" s="190"/>
      <c r="GY623" s="76"/>
      <c r="GZ623" s="91"/>
      <c r="HB623" s="1"/>
      <c r="HC623" s="311"/>
      <c r="HH623" s="190"/>
      <c r="IL623" s="1"/>
      <c r="IX623" s="1"/>
    </row>
    <row r="624" spans="3:258" x14ac:dyDescent="0.6">
      <c r="C624" s="59"/>
      <c r="D624" s="269"/>
      <c r="E624" s="28"/>
      <c r="F624" s="57"/>
      <c r="G624" s="28"/>
      <c r="H624" s="152"/>
      <c r="I624" s="158"/>
      <c r="J624" s="28"/>
      <c r="L624" s="190"/>
      <c r="O624" s="59"/>
      <c r="P624" s="159"/>
      <c r="Q624" s="99"/>
      <c r="R624" s="57"/>
      <c r="S624" s="28"/>
      <c r="T624" s="152"/>
      <c r="U624" s="265"/>
      <c r="X624" s="190"/>
      <c r="AA624" s="162"/>
      <c r="AB624" s="163"/>
      <c r="AF624" s="160"/>
      <c r="AG624" s="266"/>
      <c r="AH624" s="28"/>
      <c r="AJ624" s="190"/>
      <c r="AM624" s="162"/>
      <c r="AN624" s="163"/>
      <c r="AO624" s="99"/>
      <c r="AR624" s="160"/>
      <c r="AS624" s="266"/>
      <c r="AT624" s="28"/>
      <c r="AV624" s="190"/>
      <c r="AY624" s="162"/>
      <c r="AZ624" s="163"/>
      <c r="BD624" s="160"/>
      <c r="BE624" s="161"/>
      <c r="BF624" s="28"/>
      <c r="BH624" s="190"/>
      <c r="BK624" s="162">
        <v>46469</v>
      </c>
      <c r="BL624" s="163">
        <v>0.111</v>
      </c>
      <c r="BP624" s="160">
        <v>46393</v>
      </c>
      <c r="BQ624" s="161">
        <v>0.15</v>
      </c>
      <c r="BR624" s="28"/>
      <c r="BT624" s="190">
        <f t="shared" si="163"/>
        <v>-3.2999999999999988E-2</v>
      </c>
      <c r="BW624" s="162"/>
      <c r="BX624" s="163"/>
      <c r="CB624" s="160"/>
      <c r="CC624" s="161"/>
      <c r="CD624" s="28"/>
      <c r="CF624" s="190"/>
      <c r="CI624" s="76"/>
      <c r="CJ624" s="91"/>
      <c r="CL624" s="1"/>
      <c r="CM624" s="311"/>
      <c r="CR624" s="190"/>
      <c r="CU624" s="76"/>
      <c r="CV624" s="91"/>
      <c r="CX624" s="1"/>
      <c r="CY624" s="311"/>
      <c r="DD624" s="190"/>
      <c r="DG624" s="76"/>
      <c r="DH624" s="91"/>
      <c r="DJ624" s="1"/>
      <c r="DK624" s="311"/>
      <c r="DP624" s="190"/>
      <c r="DS624" s="76"/>
      <c r="DT624" s="91"/>
      <c r="DV624" s="1"/>
      <c r="DW624" s="311"/>
      <c r="EB624" s="190"/>
      <c r="EE624" s="76"/>
      <c r="EF624" s="91"/>
      <c r="EH624" s="1"/>
      <c r="EI624" s="311"/>
      <c r="EN624" s="190"/>
      <c r="EQ624" s="76"/>
      <c r="ER624" s="91"/>
      <c r="ET624" s="1"/>
      <c r="EU624" s="311"/>
      <c r="EZ624" s="190"/>
      <c r="FC624" s="76"/>
      <c r="FD624" s="91"/>
      <c r="FF624" s="1"/>
      <c r="FG624" s="311"/>
      <c r="FL624" s="190"/>
      <c r="FO624" s="76"/>
      <c r="FP624" s="91"/>
      <c r="FR624" s="1"/>
      <c r="FS624" s="311"/>
      <c r="FX624" s="190"/>
      <c r="GA624" s="76"/>
      <c r="GB624" s="91"/>
      <c r="GD624" s="1"/>
      <c r="GE624" s="311"/>
      <c r="GJ624" s="190"/>
      <c r="GM624" s="76"/>
      <c r="GN624" s="91"/>
      <c r="GP624" s="1"/>
      <c r="GQ624" s="311"/>
      <c r="GV624" s="190"/>
      <c r="GY624" s="76"/>
      <c r="GZ624" s="91"/>
      <c r="HB624" s="1"/>
      <c r="HC624" s="311"/>
      <c r="HH624" s="190"/>
      <c r="IL624" s="1"/>
      <c r="IX624" s="1"/>
    </row>
    <row r="625" spans="3:258" x14ac:dyDescent="0.6">
      <c r="C625" s="59"/>
      <c r="D625" s="269"/>
      <c r="E625" s="28"/>
      <c r="F625" s="57"/>
      <c r="G625" s="28"/>
      <c r="H625" s="152"/>
      <c r="I625" s="158"/>
      <c r="J625" s="28"/>
      <c r="L625" s="190"/>
      <c r="O625" s="59"/>
      <c r="P625" s="159"/>
      <c r="Q625" s="99"/>
      <c r="R625" s="57"/>
      <c r="S625" s="28"/>
      <c r="T625" s="152"/>
      <c r="U625" s="265"/>
      <c r="X625" s="190"/>
      <c r="AA625" s="162"/>
      <c r="AB625" s="163"/>
      <c r="AF625" s="160"/>
      <c r="AG625" s="266"/>
      <c r="AH625" s="28"/>
      <c r="AJ625" s="190"/>
      <c r="AM625" s="162"/>
      <c r="AN625" s="163"/>
      <c r="AO625" s="99"/>
      <c r="AR625" s="160"/>
      <c r="AS625" s="266"/>
      <c r="AT625" s="28"/>
      <c r="AV625" s="190"/>
      <c r="AY625" s="162"/>
      <c r="AZ625" s="163"/>
      <c r="BD625" s="160"/>
      <c r="BE625" s="161"/>
      <c r="BF625" s="28"/>
      <c r="BH625" s="190"/>
      <c r="BK625" s="162">
        <v>46470</v>
      </c>
      <c r="BL625" s="163">
        <v>1.6E-2</v>
      </c>
      <c r="BP625" s="160">
        <v>46395</v>
      </c>
      <c r="BQ625" s="161">
        <v>0.25900000000000001</v>
      </c>
      <c r="BR625" s="28"/>
      <c r="BT625" s="190">
        <f t="shared" si="163"/>
        <v>-5.5000000000000021E-2</v>
      </c>
      <c r="BW625" s="162"/>
      <c r="BX625" s="163"/>
      <c r="CB625" s="160"/>
      <c r="CC625" s="161"/>
      <c r="CD625" s="28"/>
      <c r="CF625" s="190"/>
      <c r="CI625" s="76"/>
      <c r="CJ625" s="91"/>
      <c r="CL625" s="1"/>
      <c r="CM625" s="311"/>
      <c r="CR625" s="190"/>
      <c r="CU625" s="76"/>
      <c r="CV625" s="91"/>
      <c r="CX625" s="1"/>
      <c r="CY625" s="311"/>
      <c r="DD625" s="190"/>
      <c r="DG625" s="76"/>
      <c r="DH625" s="91"/>
      <c r="DJ625" s="1"/>
      <c r="DK625" s="311"/>
      <c r="DP625" s="190"/>
      <c r="DS625" s="76"/>
      <c r="DT625" s="91"/>
      <c r="DV625" s="1"/>
      <c r="DW625" s="311"/>
      <c r="EB625" s="190"/>
      <c r="EE625" s="76"/>
      <c r="EF625" s="91"/>
      <c r="EH625" s="1"/>
      <c r="EI625" s="311"/>
      <c r="EN625" s="190"/>
      <c r="EQ625" s="76"/>
      <c r="ER625" s="91"/>
      <c r="ET625" s="1"/>
      <c r="EU625" s="311"/>
      <c r="EZ625" s="190"/>
      <c r="FC625" s="76"/>
      <c r="FD625" s="91"/>
      <c r="FF625" s="1"/>
      <c r="FG625" s="311"/>
      <c r="FL625" s="190"/>
      <c r="FO625" s="76"/>
      <c r="FP625" s="91"/>
      <c r="FR625" s="1"/>
      <c r="FS625" s="311"/>
      <c r="FX625" s="190"/>
      <c r="GA625" s="76"/>
      <c r="GB625" s="91"/>
      <c r="GD625" s="1"/>
      <c r="GE625" s="311"/>
      <c r="GJ625" s="190"/>
      <c r="GM625" s="76"/>
      <c r="GN625" s="91"/>
      <c r="GP625" s="1"/>
      <c r="GQ625" s="311"/>
      <c r="GV625" s="190"/>
      <c r="GY625" s="76"/>
      <c r="GZ625" s="91"/>
      <c r="HB625" s="1"/>
      <c r="HC625" s="311"/>
      <c r="HH625" s="190"/>
      <c r="IL625" s="1"/>
      <c r="IX625" s="1"/>
    </row>
    <row r="626" spans="3:258" x14ac:dyDescent="0.6">
      <c r="C626" s="59"/>
      <c r="D626" s="269"/>
      <c r="E626" s="28"/>
      <c r="F626" s="57"/>
      <c r="G626" s="28"/>
      <c r="H626" s="152"/>
      <c r="I626" s="158"/>
      <c r="J626" s="28"/>
      <c r="L626" s="190"/>
      <c r="O626" s="59"/>
      <c r="P626" s="159"/>
      <c r="Q626" s="99"/>
      <c r="R626" s="57"/>
      <c r="S626" s="28"/>
      <c r="T626" s="152"/>
      <c r="U626" s="265"/>
      <c r="X626" s="190"/>
      <c r="AA626" s="162"/>
      <c r="AB626" s="163"/>
      <c r="AF626" s="160"/>
      <c r="AG626" s="266"/>
      <c r="AH626" s="28"/>
      <c r="AJ626" s="190"/>
      <c r="AM626" s="162"/>
      <c r="AN626" s="163"/>
      <c r="AO626" s="99"/>
      <c r="AR626" s="160"/>
      <c r="AS626" s="266"/>
      <c r="AT626" s="28"/>
      <c r="AV626" s="190"/>
      <c r="AY626" s="162"/>
      <c r="AZ626" s="163"/>
      <c r="BD626" s="160"/>
      <c r="BE626" s="161"/>
      <c r="BF626" s="28"/>
      <c r="BH626" s="190"/>
      <c r="BK626" s="162">
        <v>46471</v>
      </c>
      <c r="BL626" s="163">
        <v>9.4E-2</v>
      </c>
      <c r="BP626" s="160">
        <v>46398</v>
      </c>
      <c r="BQ626" s="161">
        <v>0.155</v>
      </c>
      <c r="BR626" s="28"/>
      <c r="BT626" s="190">
        <f t="shared" si="163"/>
        <v>-3.3000000000000002E-2</v>
      </c>
      <c r="BW626" s="162"/>
      <c r="BX626" s="163"/>
      <c r="CB626" s="160"/>
      <c r="CC626" s="161"/>
      <c r="CD626" s="28"/>
      <c r="CF626" s="190"/>
      <c r="CI626" s="76"/>
      <c r="CJ626" s="91"/>
      <c r="CL626" s="1"/>
      <c r="CM626" s="311"/>
      <c r="CR626" s="190"/>
      <c r="CU626" s="76"/>
      <c r="CV626" s="91"/>
      <c r="CX626" s="1"/>
      <c r="CY626" s="311"/>
      <c r="DD626" s="190"/>
      <c r="DG626" s="76"/>
      <c r="DH626" s="91"/>
      <c r="DJ626" s="1"/>
      <c r="DK626" s="311"/>
      <c r="DP626" s="190"/>
      <c r="DS626" s="76"/>
      <c r="DT626" s="91"/>
      <c r="DV626" s="1"/>
      <c r="DW626" s="311"/>
      <c r="EB626" s="190"/>
      <c r="EE626" s="76"/>
      <c r="EF626" s="91"/>
      <c r="EH626" s="1"/>
      <c r="EI626" s="311"/>
      <c r="EN626" s="190"/>
      <c r="EQ626" s="76"/>
      <c r="ER626" s="91"/>
      <c r="ET626" s="1"/>
      <c r="EU626" s="311"/>
      <c r="EZ626" s="190"/>
      <c r="FC626" s="76"/>
      <c r="FD626" s="91"/>
      <c r="FF626" s="1"/>
      <c r="FG626" s="311"/>
      <c r="FL626" s="190"/>
      <c r="FO626" s="76"/>
      <c r="FP626" s="91"/>
      <c r="FR626" s="1"/>
      <c r="FS626" s="311"/>
      <c r="FX626" s="190"/>
      <c r="GA626" s="76"/>
      <c r="GB626" s="91"/>
      <c r="GD626" s="1"/>
      <c r="GE626" s="311"/>
      <c r="GJ626" s="190"/>
      <c r="GM626" s="76"/>
      <c r="GN626" s="91"/>
      <c r="GP626" s="1"/>
      <c r="GQ626" s="311"/>
      <c r="GV626" s="190"/>
      <c r="GY626" s="76"/>
      <c r="GZ626" s="91"/>
      <c r="HB626" s="1"/>
      <c r="HC626" s="311"/>
      <c r="HH626" s="190"/>
      <c r="IL626" s="1"/>
      <c r="IX626" s="1"/>
    </row>
    <row r="627" spans="3:258" x14ac:dyDescent="0.6">
      <c r="C627" s="59"/>
      <c r="D627" s="269"/>
      <c r="E627" s="28"/>
      <c r="F627" s="57"/>
      <c r="G627" s="28"/>
      <c r="H627" s="152"/>
      <c r="I627" s="158"/>
      <c r="J627" s="28"/>
      <c r="L627" s="190"/>
      <c r="O627" s="59"/>
      <c r="P627" s="159"/>
      <c r="Q627" s="99"/>
      <c r="R627" s="57"/>
      <c r="S627" s="28"/>
      <c r="T627" s="152"/>
      <c r="U627" s="265"/>
      <c r="X627" s="190"/>
      <c r="AA627" s="162"/>
      <c r="AB627" s="163"/>
      <c r="AF627" s="160"/>
      <c r="AG627" s="266"/>
      <c r="AH627" s="28"/>
      <c r="AJ627" s="190"/>
      <c r="AM627" s="162"/>
      <c r="AN627" s="163"/>
      <c r="AO627" s="99"/>
      <c r="AR627" s="160"/>
      <c r="AS627" s="266"/>
      <c r="AT627" s="28"/>
      <c r="AV627" s="190"/>
      <c r="AY627" s="162"/>
      <c r="AZ627" s="163"/>
      <c r="BD627" s="160"/>
      <c r="BE627" s="161"/>
      <c r="BF627" s="28"/>
      <c r="BH627" s="190"/>
      <c r="BK627" s="162">
        <v>46475</v>
      </c>
      <c r="BL627" s="163">
        <v>2E-3</v>
      </c>
      <c r="BP627" s="160">
        <v>46399</v>
      </c>
      <c r="BQ627" s="161">
        <v>4.2000000000000003E-2</v>
      </c>
      <c r="BR627" s="28"/>
      <c r="BT627" s="190">
        <f t="shared" si="163"/>
        <v>-9.0000000000000011E-3</v>
      </c>
      <c r="BW627" s="162"/>
      <c r="BX627" s="163"/>
      <c r="CB627" s="160"/>
      <c r="CC627" s="161"/>
      <c r="CD627" s="28"/>
      <c r="CF627" s="190"/>
      <c r="CI627" s="76"/>
      <c r="CJ627" s="91"/>
      <c r="CL627" s="1"/>
      <c r="CM627" s="311"/>
      <c r="CR627" s="190"/>
      <c r="CU627" s="76"/>
      <c r="CV627" s="91"/>
      <c r="CX627" s="1"/>
      <c r="CY627" s="311"/>
      <c r="DD627" s="190"/>
      <c r="DG627" s="76"/>
      <c r="DH627" s="91"/>
      <c r="DJ627" s="1"/>
      <c r="DK627" s="311"/>
      <c r="DP627" s="190"/>
      <c r="DS627" s="76"/>
      <c r="DT627" s="91"/>
      <c r="DV627" s="1"/>
      <c r="DW627" s="311"/>
      <c r="EB627" s="190"/>
      <c r="EE627" s="76"/>
      <c r="EF627" s="91"/>
      <c r="EH627" s="1"/>
      <c r="EI627" s="311"/>
      <c r="EN627" s="190"/>
      <c r="EQ627" s="76"/>
      <c r="ER627" s="91"/>
      <c r="ET627" s="1"/>
      <c r="EU627" s="311"/>
      <c r="EZ627" s="190"/>
      <c r="FC627" s="76"/>
      <c r="FD627" s="91"/>
      <c r="FF627" s="1"/>
      <c r="FG627" s="311"/>
      <c r="FL627" s="190"/>
      <c r="FO627" s="76"/>
      <c r="FP627" s="91"/>
      <c r="FR627" s="1"/>
      <c r="FS627" s="311"/>
      <c r="FX627" s="190"/>
      <c r="GA627" s="76"/>
      <c r="GB627" s="91"/>
      <c r="GD627" s="1"/>
      <c r="GE627" s="311"/>
      <c r="GJ627" s="190"/>
      <c r="GM627" s="76"/>
      <c r="GN627" s="91"/>
      <c r="GP627" s="1"/>
      <c r="GQ627" s="311"/>
      <c r="GV627" s="190"/>
      <c r="GY627" s="76"/>
      <c r="GZ627" s="91"/>
      <c r="HB627" s="1"/>
      <c r="HC627" s="311"/>
      <c r="HH627" s="190"/>
      <c r="IL627" s="1"/>
      <c r="IX627" s="1"/>
    </row>
    <row r="628" spans="3:258" x14ac:dyDescent="0.6">
      <c r="C628" s="59"/>
      <c r="D628" s="269"/>
      <c r="E628" s="28"/>
      <c r="F628" s="57"/>
      <c r="G628" s="28"/>
      <c r="H628" s="152"/>
      <c r="I628" s="158"/>
      <c r="J628" s="28"/>
      <c r="L628" s="190"/>
      <c r="O628" s="59"/>
      <c r="P628" s="159"/>
      <c r="Q628" s="99"/>
      <c r="R628" s="57"/>
      <c r="S628" s="28"/>
      <c r="T628" s="152"/>
      <c r="U628" s="265"/>
      <c r="X628" s="190"/>
      <c r="AA628" s="162"/>
      <c r="AB628" s="163"/>
      <c r="AF628" s="160"/>
      <c r="AG628" s="266"/>
      <c r="AH628" s="28"/>
      <c r="AJ628" s="190"/>
      <c r="AM628" s="162"/>
      <c r="AN628" s="163"/>
      <c r="AO628" s="99"/>
      <c r="AR628" s="160"/>
      <c r="AS628" s="266"/>
      <c r="AT628" s="28"/>
      <c r="AV628" s="190"/>
      <c r="AY628" s="162"/>
      <c r="AZ628" s="163"/>
      <c r="BD628" s="160"/>
      <c r="BE628" s="161"/>
      <c r="BF628" s="28"/>
      <c r="BH628" s="190"/>
      <c r="BK628" s="162">
        <v>46476</v>
      </c>
      <c r="BL628" s="163">
        <v>3.9E-2</v>
      </c>
      <c r="BP628" s="160">
        <v>46401</v>
      </c>
      <c r="BQ628" s="161">
        <v>0.30099999999999999</v>
      </c>
      <c r="BR628" s="28"/>
      <c r="BT628" s="190">
        <f t="shared" si="163"/>
        <v>-6.2E-2</v>
      </c>
      <c r="BW628" s="162"/>
      <c r="BX628" s="163"/>
      <c r="CB628" s="160"/>
      <c r="CC628" s="161"/>
      <c r="CD628" s="28"/>
      <c r="CF628" s="190"/>
      <c r="CI628" s="76"/>
      <c r="CJ628" s="91"/>
      <c r="CL628" s="1"/>
      <c r="CM628" s="311"/>
      <c r="CR628" s="190"/>
      <c r="CU628" s="76"/>
      <c r="CV628" s="91"/>
      <c r="CX628" s="1"/>
      <c r="CY628" s="311"/>
      <c r="DD628" s="190"/>
      <c r="DG628" s="76"/>
      <c r="DH628" s="91"/>
      <c r="DJ628" s="1"/>
      <c r="DK628" s="311"/>
      <c r="DP628" s="190"/>
      <c r="DS628" s="76"/>
      <c r="DT628" s="91"/>
      <c r="DV628" s="1"/>
      <c r="DW628" s="311"/>
      <c r="EB628" s="190"/>
      <c r="EE628" s="76"/>
      <c r="EF628" s="91"/>
      <c r="EH628" s="1"/>
      <c r="EI628" s="311"/>
      <c r="EN628" s="190"/>
      <c r="EQ628" s="76"/>
      <c r="ER628" s="91"/>
      <c r="ET628" s="1"/>
      <c r="EU628" s="311"/>
      <c r="EZ628" s="190"/>
      <c r="FC628" s="76"/>
      <c r="FD628" s="91"/>
      <c r="FF628" s="1"/>
      <c r="FG628" s="311"/>
      <c r="FL628" s="190"/>
      <c r="FO628" s="76"/>
      <c r="FP628" s="91"/>
      <c r="FR628" s="1"/>
      <c r="FS628" s="311"/>
      <c r="FX628" s="190"/>
      <c r="GA628" s="76"/>
      <c r="GB628" s="91"/>
      <c r="GD628" s="1"/>
      <c r="GE628" s="311"/>
      <c r="GJ628" s="190"/>
      <c r="GM628" s="76"/>
      <c r="GN628" s="91"/>
      <c r="GP628" s="1"/>
      <c r="GQ628" s="311"/>
      <c r="GV628" s="190"/>
      <c r="GY628" s="76"/>
      <c r="GZ628" s="91"/>
      <c r="HB628" s="1"/>
      <c r="HC628" s="311"/>
      <c r="HH628" s="190"/>
      <c r="IL628" s="1"/>
      <c r="IX628" s="1"/>
    </row>
    <row r="629" spans="3:258" x14ac:dyDescent="0.6">
      <c r="C629" s="59"/>
      <c r="D629" s="269"/>
      <c r="E629" s="28"/>
      <c r="F629" s="57"/>
      <c r="G629" s="28"/>
      <c r="H629" s="152"/>
      <c r="I629" s="158"/>
      <c r="J629" s="28"/>
      <c r="L629" s="190"/>
      <c r="O629" s="59"/>
      <c r="P629" s="159"/>
      <c r="Q629" s="99"/>
      <c r="R629" s="57"/>
      <c r="S629" s="28"/>
      <c r="T629" s="152"/>
      <c r="U629" s="265"/>
      <c r="X629" s="190"/>
      <c r="AA629" s="162"/>
      <c r="AB629" s="163"/>
      <c r="AF629" s="160"/>
      <c r="AG629" s="266"/>
      <c r="AH629" s="28"/>
      <c r="AJ629" s="190"/>
      <c r="AM629" s="162"/>
      <c r="AN629" s="163"/>
      <c r="AO629" s="99"/>
      <c r="AR629" s="160"/>
      <c r="AS629" s="266"/>
      <c r="AT629" s="28"/>
      <c r="AV629" s="190"/>
      <c r="AY629" s="162"/>
      <c r="AZ629" s="163"/>
      <c r="BD629" s="160"/>
      <c r="BE629" s="161"/>
      <c r="BF629" s="28"/>
      <c r="BH629" s="190"/>
      <c r="BK629" s="162">
        <v>46477</v>
      </c>
      <c r="BL629" s="163">
        <v>0.215</v>
      </c>
      <c r="BP629" s="160">
        <v>46402</v>
      </c>
      <c r="BQ629" s="161">
        <v>0.26600000000000001</v>
      </c>
      <c r="BR629" s="28"/>
      <c r="BT629" s="190">
        <f t="shared" si="163"/>
        <v>-5.400000000000002E-2</v>
      </c>
      <c r="BW629" s="162"/>
      <c r="BX629" s="163"/>
      <c r="CB629" s="160"/>
      <c r="CC629" s="161"/>
      <c r="CD629" s="28"/>
      <c r="CF629" s="190"/>
      <c r="CI629" s="76"/>
      <c r="CJ629" s="91"/>
      <c r="CL629" s="1"/>
      <c r="CM629" s="311"/>
      <c r="CR629" s="190"/>
      <c r="CU629" s="76"/>
      <c r="CV629" s="91"/>
      <c r="CX629" s="1"/>
      <c r="CY629" s="311"/>
      <c r="DD629" s="190"/>
      <c r="DG629" s="76"/>
      <c r="DH629" s="91"/>
      <c r="DJ629" s="1"/>
      <c r="DK629" s="311"/>
      <c r="DP629" s="190"/>
      <c r="DS629" s="76"/>
      <c r="DT629" s="91"/>
      <c r="DV629" s="1"/>
      <c r="DW629" s="311"/>
      <c r="EB629" s="190"/>
      <c r="EE629" s="76"/>
      <c r="EF629" s="91"/>
      <c r="EH629" s="1"/>
      <c r="EI629" s="311"/>
      <c r="EN629" s="190"/>
      <c r="EQ629" s="76"/>
      <c r="ER629" s="91"/>
      <c r="ET629" s="1"/>
      <c r="EU629" s="311"/>
      <c r="EZ629" s="190"/>
      <c r="FC629" s="76"/>
      <c r="FD629" s="91"/>
      <c r="FF629" s="1"/>
      <c r="FG629" s="311"/>
      <c r="FL629" s="190"/>
      <c r="FO629" s="76"/>
      <c r="FP629" s="91"/>
      <c r="FR629" s="1"/>
      <c r="FS629" s="311"/>
      <c r="FX629" s="190"/>
      <c r="GA629" s="76"/>
      <c r="GB629" s="91"/>
      <c r="GD629" s="1"/>
      <c r="GE629" s="311"/>
      <c r="GJ629" s="190"/>
      <c r="GM629" s="76"/>
      <c r="GN629" s="91"/>
      <c r="GP629" s="1"/>
      <c r="GQ629" s="311"/>
      <c r="GV629" s="190"/>
      <c r="GY629" s="76"/>
      <c r="GZ629" s="91"/>
      <c r="HB629" s="1"/>
      <c r="HC629" s="311"/>
      <c r="HH629" s="190"/>
      <c r="IL629" s="1"/>
      <c r="IX629" s="1"/>
    </row>
    <row r="630" spans="3:258" x14ac:dyDescent="0.6">
      <c r="C630" s="59"/>
      <c r="D630" s="269"/>
      <c r="E630" s="28"/>
      <c r="F630" s="57"/>
      <c r="G630" s="28"/>
      <c r="H630" s="152"/>
      <c r="I630" s="158"/>
      <c r="J630" s="28"/>
      <c r="L630" s="190"/>
      <c r="O630" s="59"/>
      <c r="P630" s="159"/>
      <c r="Q630" s="99"/>
      <c r="R630" s="57"/>
      <c r="S630" s="28"/>
      <c r="T630" s="152"/>
      <c r="U630" s="265"/>
      <c r="X630" s="190"/>
      <c r="AA630" s="162"/>
      <c r="AB630" s="163"/>
      <c r="AF630" s="160"/>
      <c r="AG630" s="266"/>
      <c r="AH630" s="28"/>
      <c r="AJ630" s="190"/>
      <c r="AM630" s="162"/>
      <c r="AN630" s="163"/>
      <c r="AO630" s="99"/>
      <c r="AR630" s="160"/>
      <c r="AS630" s="266"/>
      <c r="AT630" s="28"/>
      <c r="AV630" s="190"/>
      <c r="AY630" s="162"/>
      <c r="AZ630" s="163"/>
      <c r="BD630" s="160"/>
      <c r="BE630" s="161"/>
      <c r="BF630" s="28"/>
      <c r="BH630" s="190"/>
      <c r="BK630" s="162">
        <v>46478</v>
      </c>
      <c r="BL630" s="163">
        <v>0.121</v>
      </c>
      <c r="BP630" s="160">
        <v>46406</v>
      </c>
      <c r="BQ630" s="161">
        <v>3.7999999999999999E-2</v>
      </c>
      <c r="BR630" s="28"/>
      <c r="BT630" s="190">
        <f t="shared" si="163"/>
        <v>-3.9999999999999966E-3</v>
      </c>
      <c r="BW630" s="162"/>
      <c r="BX630" s="163"/>
      <c r="CB630" s="160"/>
      <c r="CC630" s="161"/>
      <c r="CD630" s="28"/>
      <c r="CF630" s="190"/>
      <c r="CI630" s="76"/>
      <c r="CJ630" s="91"/>
      <c r="CL630" s="1"/>
      <c r="CM630" s="311"/>
      <c r="CR630" s="190"/>
      <c r="CU630" s="76"/>
      <c r="CV630" s="91"/>
      <c r="CX630" s="1"/>
      <c r="CY630" s="311"/>
      <c r="DD630" s="190"/>
      <c r="DG630" s="76"/>
      <c r="DH630" s="91"/>
      <c r="DJ630" s="1"/>
      <c r="DK630" s="311"/>
      <c r="DP630" s="190"/>
      <c r="DS630" s="76"/>
      <c r="DT630" s="91"/>
      <c r="DV630" s="1"/>
      <c r="DW630" s="311"/>
      <c r="EB630" s="190"/>
      <c r="EE630" s="76"/>
      <c r="EF630" s="91"/>
      <c r="EH630" s="1"/>
      <c r="EI630" s="311"/>
      <c r="EN630" s="190"/>
      <c r="EQ630" s="76"/>
      <c r="ER630" s="91"/>
      <c r="ET630" s="1"/>
      <c r="EU630" s="311"/>
      <c r="EZ630" s="190"/>
      <c r="FC630" s="76"/>
      <c r="FD630" s="91"/>
      <c r="FF630" s="1"/>
      <c r="FG630" s="311"/>
      <c r="FL630" s="190"/>
      <c r="FO630" s="76"/>
      <c r="FP630" s="91"/>
      <c r="FR630" s="1"/>
      <c r="FS630" s="311"/>
      <c r="FX630" s="190"/>
      <c r="GA630" s="76"/>
      <c r="GB630" s="91"/>
      <c r="GD630" s="1"/>
      <c r="GE630" s="311"/>
      <c r="GJ630" s="190"/>
      <c r="GM630" s="76"/>
      <c r="GN630" s="91"/>
      <c r="GP630" s="1"/>
      <c r="GQ630" s="311"/>
      <c r="GV630" s="190"/>
      <c r="GY630" s="76"/>
      <c r="GZ630" s="91"/>
      <c r="HB630" s="1"/>
      <c r="HC630" s="311"/>
      <c r="HH630" s="190"/>
      <c r="IL630" s="1"/>
      <c r="IX630" s="1"/>
    </row>
    <row r="631" spans="3:258" x14ac:dyDescent="0.6">
      <c r="C631" s="59"/>
      <c r="D631" s="269"/>
      <c r="E631" s="28"/>
      <c r="F631" s="57"/>
      <c r="G631" s="28"/>
      <c r="H631" s="152"/>
      <c r="I631" s="158"/>
      <c r="J631" s="28"/>
      <c r="L631" s="190"/>
      <c r="O631" s="59"/>
      <c r="P631" s="159"/>
      <c r="Q631" s="99"/>
      <c r="R631" s="57"/>
      <c r="S631" s="28"/>
      <c r="T631" s="152"/>
      <c r="U631" s="265"/>
      <c r="X631" s="190"/>
      <c r="AA631" s="162"/>
      <c r="AB631" s="163"/>
      <c r="AF631" s="160"/>
      <c r="AG631" s="266"/>
      <c r="AH631" s="28"/>
      <c r="AJ631" s="190"/>
      <c r="AM631" s="162"/>
      <c r="AN631" s="163"/>
      <c r="AO631" s="99"/>
      <c r="AR631" s="160"/>
      <c r="AS631" s="266"/>
      <c r="AT631" s="28"/>
      <c r="AV631" s="190"/>
      <c r="AY631" s="162"/>
      <c r="AZ631" s="163"/>
      <c r="BD631" s="160"/>
      <c r="BE631" s="161"/>
      <c r="BF631" s="28"/>
      <c r="BH631" s="190"/>
      <c r="BK631" s="162">
        <v>46479</v>
      </c>
      <c r="BL631" s="163">
        <v>0.20300000000000001</v>
      </c>
      <c r="BP631" s="160">
        <v>46407</v>
      </c>
      <c r="BQ631" s="161">
        <v>9.8000000000000004E-2</v>
      </c>
      <c r="BR631" s="28"/>
      <c r="BT631" s="190">
        <f t="shared" si="163"/>
        <v>-2.2000000000000006E-2</v>
      </c>
      <c r="BW631" s="162"/>
      <c r="BX631" s="163"/>
      <c r="CB631" s="160"/>
      <c r="CC631" s="161"/>
      <c r="CD631" s="28"/>
      <c r="CF631" s="190"/>
      <c r="CI631" s="76"/>
      <c r="CJ631" s="91"/>
      <c r="CL631" s="1"/>
      <c r="CM631" s="311"/>
      <c r="CR631" s="190"/>
      <c r="CU631" s="76"/>
      <c r="CV631" s="91"/>
      <c r="CX631" s="1"/>
      <c r="CY631" s="311"/>
      <c r="DD631" s="190"/>
      <c r="DG631" s="76"/>
      <c r="DH631" s="91"/>
      <c r="DJ631" s="1"/>
      <c r="DK631" s="311"/>
      <c r="DP631" s="190"/>
      <c r="DS631" s="76"/>
      <c r="DT631" s="91"/>
      <c r="DV631" s="1"/>
      <c r="DW631" s="311"/>
      <c r="EB631" s="190"/>
      <c r="EE631" s="76"/>
      <c r="EF631" s="91"/>
      <c r="EH631" s="1"/>
      <c r="EI631" s="311"/>
      <c r="EN631" s="190"/>
      <c r="EQ631" s="76"/>
      <c r="ER631" s="91"/>
      <c r="ET631" s="1"/>
      <c r="EU631" s="311"/>
      <c r="EZ631" s="190"/>
      <c r="FC631" s="76"/>
      <c r="FD631" s="91"/>
      <c r="FF631" s="1"/>
      <c r="FG631" s="311"/>
      <c r="FL631" s="190"/>
      <c r="FO631" s="76"/>
      <c r="FP631" s="91"/>
      <c r="FR631" s="1"/>
      <c r="FS631" s="311"/>
      <c r="FX631" s="190"/>
      <c r="GA631" s="76"/>
      <c r="GB631" s="91"/>
      <c r="GD631" s="1"/>
      <c r="GE631" s="311"/>
      <c r="GJ631" s="190"/>
      <c r="GM631" s="76"/>
      <c r="GN631" s="91"/>
      <c r="GP631" s="1"/>
      <c r="GQ631" s="311"/>
      <c r="GV631" s="190"/>
      <c r="GY631" s="76"/>
      <c r="GZ631" s="91"/>
      <c r="HB631" s="1"/>
      <c r="HC631" s="311"/>
      <c r="HH631" s="190"/>
      <c r="IL631" s="1"/>
      <c r="IX631" s="1"/>
    </row>
    <row r="632" spans="3:258" x14ac:dyDescent="0.6">
      <c r="C632" s="59"/>
      <c r="D632" s="269"/>
      <c r="E632" s="28"/>
      <c r="F632" s="57"/>
      <c r="G632" s="28"/>
      <c r="H632" s="152"/>
      <c r="I632" s="158"/>
      <c r="J632" s="28"/>
      <c r="L632" s="190"/>
      <c r="O632" s="59"/>
      <c r="P632" s="159"/>
      <c r="Q632" s="99"/>
      <c r="R632" s="57"/>
      <c r="S632" s="28"/>
      <c r="T632" s="152"/>
      <c r="U632" s="265"/>
      <c r="X632" s="190"/>
      <c r="AA632" s="162"/>
      <c r="AB632" s="163"/>
      <c r="AF632" s="160"/>
      <c r="AG632" s="266"/>
      <c r="AH632" s="28"/>
      <c r="AJ632" s="190"/>
      <c r="AM632" s="162"/>
      <c r="AN632" s="163"/>
      <c r="AO632" s="99"/>
      <c r="AR632" s="160"/>
      <c r="AS632" s="266"/>
      <c r="AT632" s="28"/>
      <c r="AV632" s="190"/>
      <c r="AY632" s="162"/>
      <c r="AZ632" s="163"/>
      <c r="BD632" s="160"/>
      <c r="BE632" s="161"/>
      <c r="BF632" s="28"/>
      <c r="BH632" s="190"/>
      <c r="BK632" s="162">
        <v>46482</v>
      </c>
      <c r="BL632" s="163">
        <v>0.14099999999999999</v>
      </c>
      <c r="BP632" s="160">
        <v>46408</v>
      </c>
      <c r="BQ632" s="161">
        <v>5.8000000000000003E-2</v>
      </c>
      <c r="BR632" s="28"/>
      <c r="BT632" s="190">
        <f t="shared" si="163"/>
        <v>-1.4000000000000005E-2</v>
      </c>
      <c r="BW632" s="162"/>
      <c r="BX632" s="163"/>
      <c r="CB632" s="160"/>
      <c r="CC632" s="161"/>
      <c r="CD632" s="28"/>
      <c r="CF632" s="190"/>
      <c r="CI632" s="76"/>
      <c r="CJ632" s="91"/>
      <c r="CL632" s="1"/>
      <c r="CM632" s="311"/>
      <c r="CR632" s="190"/>
      <c r="CU632" s="76"/>
      <c r="CV632" s="91"/>
      <c r="CX632" s="1"/>
      <c r="CY632" s="311"/>
      <c r="DD632" s="190"/>
      <c r="DG632" s="76"/>
      <c r="DH632" s="91"/>
      <c r="DJ632" s="1"/>
      <c r="DK632" s="311"/>
      <c r="DP632" s="190"/>
      <c r="DS632" s="76"/>
      <c r="DT632" s="91"/>
      <c r="DV632" s="1"/>
      <c r="DW632" s="311"/>
      <c r="EB632" s="190"/>
      <c r="EE632" s="76"/>
      <c r="EF632" s="91"/>
      <c r="EH632" s="1"/>
      <c r="EI632" s="311"/>
      <c r="EN632" s="190"/>
      <c r="EQ632" s="76"/>
      <c r="ER632" s="91"/>
      <c r="ET632" s="1"/>
      <c r="EU632" s="311"/>
      <c r="EZ632" s="190"/>
      <c r="FC632" s="76"/>
      <c r="FD632" s="91"/>
      <c r="FF632" s="1"/>
      <c r="FG632" s="311"/>
      <c r="FL632" s="190"/>
      <c r="FO632" s="76"/>
      <c r="FP632" s="91"/>
      <c r="FR632" s="1"/>
      <c r="FS632" s="311"/>
      <c r="FX632" s="190"/>
      <c r="GA632" s="76"/>
      <c r="GB632" s="91"/>
      <c r="GD632" s="1"/>
      <c r="GE632" s="311"/>
      <c r="GJ632" s="190"/>
      <c r="GM632" s="76"/>
      <c r="GN632" s="91"/>
      <c r="GP632" s="1"/>
      <c r="GQ632" s="311"/>
      <c r="GV632" s="190"/>
      <c r="GY632" s="76"/>
      <c r="GZ632" s="91"/>
      <c r="HB632" s="1"/>
      <c r="HC632" s="311"/>
      <c r="HH632" s="190"/>
      <c r="IL632" s="1"/>
      <c r="IX632" s="1"/>
    </row>
    <row r="633" spans="3:258" x14ac:dyDescent="0.6">
      <c r="C633" s="59"/>
      <c r="D633" s="269"/>
      <c r="E633" s="28"/>
      <c r="F633" s="57"/>
      <c r="G633" s="28"/>
      <c r="H633" s="152"/>
      <c r="I633" s="158"/>
      <c r="J633" s="28"/>
      <c r="L633" s="190"/>
      <c r="O633" s="59"/>
      <c r="P633" s="159"/>
      <c r="Q633" s="99"/>
      <c r="R633" s="57"/>
      <c r="S633" s="28"/>
      <c r="T633" s="152"/>
      <c r="U633" s="265"/>
      <c r="X633" s="190"/>
      <c r="AA633" s="162"/>
      <c r="AB633" s="163"/>
      <c r="AF633" s="160"/>
      <c r="AG633" s="266"/>
      <c r="AH633" s="28"/>
      <c r="AJ633" s="190"/>
      <c r="AM633" s="162"/>
      <c r="AN633" s="163"/>
      <c r="AO633" s="99"/>
      <c r="AR633" s="160"/>
      <c r="AS633" s="266"/>
      <c r="AT633" s="28"/>
      <c r="AV633" s="190"/>
      <c r="AY633" s="162"/>
      <c r="AZ633" s="163"/>
      <c r="BD633" s="160"/>
      <c r="BE633" s="161"/>
      <c r="BF633" s="28"/>
      <c r="BH633" s="190"/>
      <c r="BK633" s="162">
        <v>46483</v>
      </c>
      <c r="BL633" s="163">
        <v>3.7999999999999999E-2</v>
      </c>
      <c r="BP633" s="160">
        <v>46409</v>
      </c>
      <c r="BQ633" s="161">
        <v>5.0000000000000001E-3</v>
      </c>
      <c r="BR633" s="28"/>
      <c r="BT633" s="190">
        <f t="shared" si="163"/>
        <v>1E-3</v>
      </c>
      <c r="BW633" s="162"/>
      <c r="BX633" s="163"/>
      <c r="CB633" s="160"/>
      <c r="CC633" s="161"/>
      <c r="CD633" s="28"/>
      <c r="CF633" s="190"/>
      <c r="CI633" s="76"/>
      <c r="CJ633" s="91"/>
      <c r="CL633" s="1"/>
      <c r="CM633" s="311"/>
      <c r="CR633" s="190"/>
      <c r="CU633" s="76"/>
      <c r="CV633" s="91"/>
      <c r="CX633" s="1"/>
      <c r="CY633" s="311"/>
      <c r="DD633" s="190"/>
      <c r="DG633" s="76"/>
      <c r="DH633" s="91"/>
      <c r="DJ633" s="1"/>
      <c r="DK633" s="311"/>
      <c r="DP633" s="190"/>
      <c r="DS633" s="76"/>
      <c r="DT633" s="91"/>
      <c r="DV633" s="1"/>
      <c r="DW633" s="311"/>
      <c r="EB633" s="190"/>
      <c r="EE633" s="76"/>
      <c r="EF633" s="91"/>
      <c r="EH633" s="1"/>
      <c r="EI633" s="311"/>
      <c r="EN633" s="190"/>
      <c r="EQ633" s="76"/>
      <c r="ER633" s="91"/>
      <c r="ET633" s="1"/>
      <c r="EU633" s="311"/>
      <c r="EZ633" s="190"/>
      <c r="FC633" s="76"/>
      <c r="FD633" s="91"/>
      <c r="FF633" s="1"/>
      <c r="FG633" s="311"/>
      <c r="FL633" s="190"/>
      <c r="FO633" s="76"/>
      <c r="FP633" s="91"/>
      <c r="FR633" s="1"/>
      <c r="FS633" s="311"/>
      <c r="FX633" s="190"/>
      <c r="GA633" s="76"/>
      <c r="GB633" s="91"/>
      <c r="GD633" s="1"/>
      <c r="GE633" s="311"/>
      <c r="GJ633" s="190"/>
      <c r="GM633" s="76"/>
      <c r="GN633" s="91"/>
      <c r="GP633" s="1"/>
      <c r="GQ633" s="311"/>
      <c r="GV633" s="190"/>
      <c r="GY633" s="76"/>
      <c r="GZ633" s="91"/>
      <c r="HB633" s="1"/>
      <c r="HC633" s="311"/>
      <c r="HH633" s="190"/>
      <c r="IL633" s="1"/>
      <c r="IX633" s="1"/>
    </row>
    <row r="634" spans="3:258" x14ac:dyDescent="0.6">
      <c r="C634" s="59"/>
      <c r="D634" s="269"/>
      <c r="E634" s="28"/>
      <c r="F634" s="57"/>
      <c r="G634" s="28"/>
      <c r="H634" s="152"/>
      <c r="I634" s="158"/>
      <c r="J634" s="28"/>
      <c r="L634" s="190"/>
      <c r="O634" s="59"/>
      <c r="P634" s="159"/>
      <c r="Q634" s="99"/>
      <c r="R634" s="57"/>
      <c r="S634" s="28"/>
      <c r="T634" s="152"/>
      <c r="U634" s="265"/>
      <c r="X634" s="190"/>
      <c r="AA634" s="162"/>
      <c r="AB634" s="163"/>
      <c r="AF634" s="160"/>
      <c r="AG634" s="266"/>
      <c r="AH634" s="28"/>
      <c r="AJ634" s="190"/>
      <c r="AM634" s="162"/>
      <c r="AN634" s="163"/>
      <c r="AO634" s="99"/>
      <c r="AR634" s="160"/>
      <c r="AS634" s="266"/>
      <c r="AT634" s="28"/>
      <c r="AV634" s="190"/>
      <c r="AY634" s="162"/>
      <c r="AZ634" s="163"/>
      <c r="BD634" s="160"/>
      <c r="BE634" s="161"/>
      <c r="BF634" s="28"/>
      <c r="BH634" s="190"/>
      <c r="BK634" s="162">
        <v>46484</v>
      </c>
      <c r="BL634" s="163">
        <v>0.03</v>
      </c>
      <c r="BP634" s="160">
        <v>46412</v>
      </c>
      <c r="BQ634" s="161">
        <v>3.1E-2</v>
      </c>
      <c r="BR634" s="28"/>
      <c r="BT634" s="190">
        <f t="shared" si="163"/>
        <v>-6.9999999999999993E-3</v>
      </c>
      <c r="BW634" s="162"/>
      <c r="BX634" s="163"/>
      <c r="CB634" s="160"/>
      <c r="CC634" s="161"/>
      <c r="CD634" s="28"/>
      <c r="CF634" s="190"/>
      <c r="CI634" s="76"/>
      <c r="CJ634" s="91"/>
      <c r="CL634" s="1"/>
      <c r="CM634" s="311"/>
      <c r="CR634" s="190"/>
      <c r="CU634" s="76"/>
      <c r="CV634" s="91"/>
      <c r="CX634" s="1"/>
      <c r="CY634" s="311"/>
      <c r="DD634" s="190"/>
      <c r="DG634" s="76"/>
      <c r="DH634" s="91"/>
      <c r="DJ634" s="1"/>
      <c r="DK634" s="311"/>
      <c r="DP634" s="190"/>
      <c r="DS634" s="76"/>
      <c r="DT634" s="91"/>
      <c r="DV634" s="1"/>
      <c r="DW634" s="311"/>
      <c r="EB634" s="190"/>
      <c r="EE634" s="76"/>
      <c r="EF634" s="91"/>
      <c r="EH634" s="1"/>
      <c r="EI634" s="311"/>
      <c r="EN634" s="190"/>
      <c r="EQ634" s="76"/>
      <c r="ER634" s="91"/>
      <c r="ET634" s="1"/>
      <c r="EU634" s="311"/>
      <c r="EZ634" s="190"/>
      <c r="FC634" s="76"/>
      <c r="FD634" s="91"/>
      <c r="FF634" s="1"/>
      <c r="FG634" s="311"/>
      <c r="FL634" s="190"/>
      <c r="FO634" s="76"/>
      <c r="FP634" s="91"/>
      <c r="FR634" s="1"/>
      <c r="FS634" s="311"/>
      <c r="FX634" s="190"/>
      <c r="GA634" s="76"/>
      <c r="GB634" s="91"/>
      <c r="GD634" s="1"/>
      <c r="GE634" s="311"/>
      <c r="GJ634" s="190"/>
      <c r="GM634" s="76"/>
      <c r="GN634" s="91"/>
      <c r="GP634" s="1"/>
      <c r="GQ634" s="311"/>
      <c r="GV634" s="190"/>
      <c r="GY634" s="76"/>
      <c r="GZ634" s="91"/>
      <c r="HB634" s="1"/>
      <c r="HC634" s="311"/>
      <c r="HH634" s="190"/>
      <c r="IL634" s="1"/>
      <c r="IX634" s="1"/>
    </row>
    <row r="635" spans="3:258" x14ac:dyDescent="0.6">
      <c r="C635" s="59"/>
      <c r="D635" s="269"/>
      <c r="E635" s="28"/>
      <c r="F635" s="57"/>
      <c r="G635" s="28"/>
      <c r="H635" s="152"/>
      <c r="I635" s="158"/>
      <c r="J635" s="28"/>
      <c r="L635" s="190"/>
      <c r="O635" s="59"/>
      <c r="P635" s="159"/>
      <c r="Q635" s="99"/>
      <c r="R635" s="57"/>
      <c r="S635" s="28"/>
      <c r="T635" s="152"/>
      <c r="U635" s="265"/>
      <c r="X635" s="190"/>
      <c r="AA635" s="162"/>
      <c r="AB635" s="163"/>
      <c r="AF635" s="160"/>
      <c r="AG635" s="266"/>
      <c r="AH635" s="28"/>
      <c r="AJ635" s="190"/>
      <c r="AM635" s="162"/>
      <c r="AN635" s="163"/>
      <c r="AO635" s="99"/>
      <c r="AR635" s="160"/>
      <c r="AS635" s="266"/>
      <c r="AT635" s="28"/>
      <c r="AV635" s="190"/>
      <c r="AY635" s="162"/>
      <c r="AZ635" s="163"/>
      <c r="BD635" s="160"/>
      <c r="BE635" s="161"/>
      <c r="BF635" s="28"/>
      <c r="BH635" s="190"/>
      <c r="BK635" s="162">
        <v>46485</v>
      </c>
      <c r="BL635" s="163">
        <v>1.4E-2</v>
      </c>
      <c r="BP635" s="160">
        <v>46414</v>
      </c>
      <c r="BQ635" s="161">
        <v>0.20599999999999999</v>
      </c>
      <c r="BR635" s="28"/>
      <c r="BT635" s="190">
        <f t="shared" si="163"/>
        <v>-4.3999999999999984E-2</v>
      </c>
      <c r="BW635" s="162"/>
      <c r="BX635" s="163"/>
      <c r="CB635" s="160"/>
      <c r="CC635" s="161"/>
      <c r="CD635" s="28"/>
      <c r="CF635" s="190"/>
      <c r="CI635" s="76"/>
      <c r="CJ635" s="91"/>
      <c r="CL635" s="1"/>
      <c r="CM635" s="311"/>
      <c r="CR635" s="190"/>
      <c r="CU635" s="76"/>
      <c r="CV635" s="91"/>
      <c r="CX635" s="1"/>
      <c r="CY635" s="311"/>
      <c r="DD635" s="190"/>
      <c r="DG635" s="76"/>
      <c r="DH635" s="91"/>
      <c r="DJ635" s="1"/>
      <c r="DK635" s="311"/>
      <c r="DP635" s="190"/>
      <c r="DS635" s="76"/>
      <c r="DT635" s="91"/>
      <c r="DV635" s="1"/>
      <c r="DW635" s="311"/>
      <c r="EB635" s="190"/>
      <c r="EE635" s="76"/>
      <c r="EF635" s="91"/>
      <c r="EH635" s="1"/>
      <c r="EI635" s="311"/>
      <c r="EN635" s="190"/>
      <c r="EQ635" s="76"/>
      <c r="ER635" s="91"/>
      <c r="ET635" s="1"/>
      <c r="EU635" s="311"/>
      <c r="EZ635" s="190"/>
      <c r="FC635" s="76"/>
      <c r="FD635" s="91"/>
      <c r="FF635" s="1"/>
      <c r="FG635" s="311"/>
      <c r="FL635" s="190"/>
      <c r="FO635" s="76"/>
      <c r="FP635" s="91"/>
      <c r="FR635" s="1"/>
      <c r="FS635" s="311"/>
      <c r="FX635" s="190"/>
      <c r="GA635" s="76"/>
      <c r="GB635" s="91"/>
      <c r="GD635" s="1"/>
      <c r="GE635" s="311"/>
      <c r="GJ635" s="190"/>
      <c r="GM635" s="76"/>
      <c r="GN635" s="91"/>
      <c r="GP635" s="1"/>
      <c r="GQ635" s="311"/>
      <c r="GV635" s="190"/>
      <c r="GY635" s="76"/>
      <c r="GZ635" s="91"/>
      <c r="HB635" s="1"/>
      <c r="HC635" s="311"/>
      <c r="HH635" s="190"/>
      <c r="IL635" s="1"/>
      <c r="IX635" s="1"/>
    </row>
    <row r="636" spans="3:258" x14ac:dyDescent="0.6">
      <c r="C636" s="59"/>
      <c r="D636" s="269"/>
      <c r="E636" s="28"/>
      <c r="F636" s="57"/>
      <c r="G636" s="28"/>
      <c r="H636" s="152"/>
      <c r="I636" s="158"/>
      <c r="J636" s="28"/>
      <c r="L636" s="190"/>
      <c r="O636" s="59"/>
      <c r="P636" s="159"/>
      <c r="Q636" s="99"/>
      <c r="R636" s="57"/>
      <c r="S636" s="28"/>
      <c r="T636" s="152"/>
      <c r="U636" s="265"/>
      <c r="X636" s="190"/>
      <c r="AA636" s="162"/>
      <c r="AB636" s="163"/>
      <c r="AF636" s="160"/>
      <c r="AG636" s="266"/>
      <c r="AH636" s="28"/>
      <c r="AJ636" s="190"/>
      <c r="AM636" s="162"/>
      <c r="AN636" s="163"/>
      <c r="AO636" s="99"/>
      <c r="AR636" s="160"/>
      <c r="AS636" s="266"/>
      <c r="AT636" s="28"/>
      <c r="AV636" s="190"/>
      <c r="AY636" s="162"/>
      <c r="AZ636" s="163"/>
      <c r="BD636" s="160"/>
      <c r="BE636" s="161"/>
      <c r="BF636" s="28"/>
      <c r="BH636" s="190"/>
      <c r="BK636" s="162">
        <v>46486</v>
      </c>
      <c r="BL636" s="163">
        <v>0.26100000000000001</v>
      </c>
      <c r="BP636" s="160">
        <v>46416</v>
      </c>
      <c r="BQ636" s="161">
        <v>0.23899999999999999</v>
      </c>
      <c r="BR636" s="28"/>
      <c r="BT636" s="190">
        <f t="shared" si="163"/>
        <v>-5.1999999999999991E-2</v>
      </c>
      <c r="BW636" s="162"/>
      <c r="BX636" s="163"/>
      <c r="CB636" s="160"/>
      <c r="CC636" s="161"/>
      <c r="CD636" s="28"/>
      <c r="CF636" s="190"/>
      <c r="CI636" s="76"/>
      <c r="CJ636" s="91"/>
      <c r="CL636" s="1"/>
      <c r="CM636" s="311"/>
      <c r="CR636" s="190"/>
      <c r="CU636" s="76"/>
      <c r="CV636" s="91"/>
      <c r="CX636" s="1"/>
      <c r="CY636" s="311"/>
      <c r="DD636" s="190"/>
      <c r="DG636" s="76"/>
      <c r="DH636" s="91"/>
      <c r="DJ636" s="1"/>
      <c r="DK636" s="311"/>
      <c r="DP636" s="190"/>
      <c r="DS636" s="76"/>
      <c r="DT636" s="91"/>
      <c r="DV636" s="1"/>
      <c r="DW636" s="311"/>
      <c r="EB636" s="190"/>
      <c r="EE636" s="76"/>
      <c r="EF636" s="91"/>
      <c r="EH636" s="1"/>
      <c r="EI636" s="311"/>
      <c r="EN636" s="190"/>
      <c r="EQ636" s="76"/>
      <c r="ER636" s="91"/>
      <c r="ET636" s="1"/>
      <c r="EU636" s="311"/>
      <c r="EZ636" s="190"/>
      <c r="FC636" s="76"/>
      <c r="FD636" s="91"/>
      <c r="FF636" s="1"/>
      <c r="FG636" s="311"/>
      <c r="FL636" s="190"/>
      <c r="FO636" s="76"/>
      <c r="FP636" s="91"/>
      <c r="FR636" s="1"/>
      <c r="FS636" s="311"/>
      <c r="FX636" s="190"/>
      <c r="GA636" s="76"/>
      <c r="GB636" s="91"/>
      <c r="GD636" s="1"/>
      <c r="GE636" s="311"/>
      <c r="GJ636" s="190"/>
      <c r="GM636" s="76"/>
      <c r="GN636" s="91"/>
      <c r="GP636" s="1"/>
      <c r="GQ636" s="311"/>
      <c r="GV636" s="190"/>
      <c r="GY636" s="76"/>
      <c r="GZ636" s="91"/>
      <c r="HB636" s="1"/>
      <c r="HC636" s="311"/>
      <c r="HH636" s="190"/>
      <c r="IL636" s="1"/>
      <c r="IX636" s="1"/>
    </row>
    <row r="637" spans="3:258" x14ac:dyDescent="0.6">
      <c r="C637" s="59"/>
      <c r="D637" s="269"/>
      <c r="E637" s="28"/>
      <c r="F637" s="57"/>
      <c r="G637" s="28"/>
      <c r="H637" s="152"/>
      <c r="I637" s="158"/>
      <c r="J637" s="28"/>
      <c r="L637" s="190"/>
      <c r="O637" s="59"/>
      <c r="P637" s="159"/>
      <c r="Q637" s="99"/>
      <c r="R637" s="57"/>
      <c r="S637" s="28"/>
      <c r="T637" s="152"/>
      <c r="U637" s="265"/>
      <c r="X637" s="190"/>
      <c r="AA637" s="162"/>
      <c r="AB637" s="163"/>
      <c r="AF637" s="160"/>
      <c r="AG637" s="266"/>
      <c r="AH637" s="28"/>
      <c r="AJ637" s="190"/>
      <c r="AM637" s="162"/>
      <c r="AN637" s="163"/>
      <c r="AO637" s="99"/>
      <c r="AR637" s="160"/>
      <c r="AS637" s="266"/>
      <c r="AT637" s="28"/>
      <c r="AV637" s="190"/>
      <c r="AY637" s="162"/>
      <c r="AZ637" s="163"/>
      <c r="BD637" s="160"/>
      <c r="BE637" s="161"/>
      <c r="BF637" s="28"/>
      <c r="BH637" s="190"/>
      <c r="BK637" s="162">
        <v>46489</v>
      </c>
      <c r="BL637" s="163">
        <v>6.5000000000000002E-2</v>
      </c>
      <c r="BP637" s="160">
        <v>46419</v>
      </c>
      <c r="BQ637" s="161">
        <v>8.3000000000000004E-2</v>
      </c>
      <c r="BR637" s="28"/>
      <c r="BT637" s="190">
        <f t="shared" si="163"/>
        <v>-1.8000000000000002E-2</v>
      </c>
      <c r="BW637" s="162"/>
      <c r="BX637" s="163"/>
      <c r="CB637" s="160"/>
      <c r="CC637" s="161"/>
      <c r="CD637" s="28"/>
      <c r="CF637" s="190"/>
      <c r="CI637" s="76"/>
      <c r="CJ637" s="91"/>
      <c r="CL637" s="1"/>
      <c r="CM637" s="311"/>
      <c r="CR637" s="190"/>
      <c r="CU637" s="76"/>
      <c r="CV637" s="91"/>
      <c r="CX637" s="1"/>
      <c r="CY637" s="311"/>
      <c r="DD637" s="190"/>
      <c r="DG637" s="76"/>
      <c r="DH637" s="91"/>
      <c r="DJ637" s="1"/>
      <c r="DK637" s="311"/>
      <c r="DP637" s="190"/>
      <c r="DS637" s="76"/>
      <c r="DT637" s="91"/>
      <c r="DV637" s="1"/>
      <c r="DW637" s="311"/>
      <c r="EB637" s="190"/>
      <c r="EE637" s="76"/>
      <c r="EF637" s="91"/>
      <c r="EH637" s="1"/>
      <c r="EI637" s="311"/>
      <c r="EN637" s="190"/>
      <c r="EQ637" s="76"/>
      <c r="ER637" s="91"/>
      <c r="ET637" s="1"/>
      <c r="EU637" s="311"/>
      <c r="EZ637" s="190"/>
      <c r="FC637" s="76"/>
      <c r="FD637" s="91"/>
      <c r="FF637" s="1"/>
      <c r="FG637" s="311"/>
      <c r="FL637" s="190"/>
      <c r="FO637" s="76"/>
      <c r="FP637" s="91"/>
      <c r="FR637" s="1"/>
      <c r="FS637" s="311"/>
      <c r="FX637" s="190"/>
      <c r="GA637" s="76"/>
      <c r="GB637" s="91"/>
      <c r="GD637" s="1"/>
      <c r="GE637" s="311"/>
      <c r="GJ637" s="190"/>
      <c r="GM637" s="76"/>
      <c r="GN637" s="91"/>
      <c r="GP637" s="1"/>
      <c r="GQ637" s="311"/>
      <c r="GV637" s="190"/>
      <c r="GY637" s="76"/>
      <c r="GZ637" s="91"/>
      <c r="HB637" s="1"/>
      <c r="HC637" s="311"/>
      <c r="HH637" s="190"/>
      <c r="IL637" s="1"/>
      <c r="IX637" s="1"/>
    </row>
    <row r="638" spans="3:258" x14ac:dyDescent="0.6">
      <c r="C638" s="59"/>
      <c r="D638" s="269"/>
      <c r="E638" s="28"/>
      <c r="F638" s="57"/>
      <c r="G638" s="28"/>
      <c r="H638" s="152"/>
      <c r="I638" s="158"/>
      <c r="J638" s="28"/>
      <c r="L638" s="190"/>
      <c r="O638" s="59"/>
      <c r="P638" s="159"/>
      <c r="Q638" s="99"/>
      <c r="R638" s="57"/>
      <c r="S638" s="28"/>
      <c r="T638" s="152"/>
      <c r="U638" s="265"/>
      <c r="X638" s="190"/>
      <c r="AA638" s="162"/>
      <c r="AB638" s="163"/>
      <c r="AF638" s="160"/>
      <c r="AG638" s="266"/>
      <c r="AH638" s="28"/>
      <c r="AJ638" s="190"/>
      <c r="AM638" s="162"/>
      <c r="AN638" s="163"/>
      <c r="AO638" s="99"/>
      <c r="AR638" s="160"/>
      <c r="AS638" s="266"/>
      <c r="AT638" s="28"/>
      <c r="AV638" s="190"/>
      <c r="AY638" s="162"/>
      <c r="AZ638" s="163"/>
      <c r="BD638" s="160"/>
      <c r="BE638" s="161"/>
      <c r="BF638" s="28"/>
      <c r="BH638" s="190"/>
      <c r="BK638" s="162">
        <v>46490</v>
      </c>
      <c r="BL638" s="163">
        <v>8.0000000000000002E-3</v>
      </c>
      <c r="BP638" s="160">
        <v>46420</v>
      </c>
      <c r="BQ638" s="161">
        <v>0.01</v>
      </c>
      <c r="BR638" s="28"/>
      <c r="BT638" s="190">
        <f t="shared" si="163"/>
        <v>9.9999999999999915E-4</v>
      </c>
      <c r="BW638" s="162"/>
      <c r="BX638" s="163"/>
      <c r="CB638" s="160"/>
      <c r="CC638" s="161"/>
      <c r="CD638" s="28"/>
      <c r="CF638" s="190"/>
      <c r="CI638" s="76"/>
      <c r="CJ638" s="91"/>
      <c r="CL638" s="1"/>
      <c r="CM638" s="311"/>
      <c r="CR638" s="190"/>
      <c r="CU638" s="76"/>
      <c r="CV638" s="91"/>
      <c r="CX638" s="1"/>
      <c r="CY638" s="311"/>
      <c r="DD638" s="190"/>
      <c r="DG638" s="76"/>
      <c r="DH638" s="91"/>
      <c r="DJ638" s="1"/>
      <c r="DK638" s="311"/>
      <c r="DP638" s="190"/>
      <c r="DS638" s="76"/>
      <c r="DT638" s="91"/>
      <c r="DV638" s="1"/>
      <c r="DW638" s="311"/>
      <c r="EB638" s="190"/>
      <c r="EE638" s="76"/>
      <c r="EF638" s="91"/>
      <c r="EH638" s="1"/>
      <c r="EI638" s="311"/>
      <c r="EN638" s="190"/>
      <c r="EQ638" s="76"/>
      <c r="ER638" s="91"/>
      <c r="ET638" s="1"/>
      <c r="EU638" s="311"/>
      <c r="EZ638" s="190"/>
      <c r="FC638" s="76"/>
      <c r="FD638" s="91"/>
      <c r="FF638" s="1"/>
      <c r="FG638" s="311"/>
      <c r="FL638" s="190"/>
      <c r="FO638" s="76"/>
      <c r="FP638" s="91"/>
      <c r="FR638" s="1"/>
      <c r="FS638" s="311"/>
      <c r="FX638" s="190"/>
      <c r="GA638" s="76"/>
      <c r="GB638" s="91"/>
      <c r="GD638" s="1"/>
      <c r="GE638" s="311"/>
      <c r="GJ638" s="190"/>
      <c r="GM638" s="76"/>
      <c r="GN638" s="91"/>
      <c r="GP638" s="1"/>
      <c r="GQ638" s="311"/>
      <c r="GV638" s="190"/>
      <c r="GY638" s="76"/>
      <c r="GZ638" s="91"/>
      <c r="HB638" s="1"/>
      <c r="HC638" s="311"/>
      <c r="HH638" s="190"/>
      <c r="IL638" s="1"/>
      <c r="IX638" s="1"/>
    </row>
    <row r="639" spans="3:258" x14ac:dyDescent="0.6">
      <c r="C639" s="59"/>
      <c r="D639" s="269"/>
      <c r="E639" s="28"/>
      <c r="F639" s="57"/>
      <c r="G639" s="28"/>
      <c r="H639" s="152"/>
      <c r="I639" s="158"/>
      <c r="J639" s="28"/>
      <c r="L639" s="190"/>
      <c r="O639" s="59"/>
      <c r="P639" s="159"/>
      <c r="Q639" s="99"/>
      <c r="R639" s="57"/>
      <c r="S639" s="28"/>
      <c r="T639" s="152"/>
      <c r="U639" s="265"/>
      <c r="X639" s="190"/>
      <c r="AA639" s="162"/>
      <c r="AB639" s="163"/>
      <c r="AF639" s="160"/>
      <c r="AG639" s="266"/>
      <c r="AH639" s="28"/>
      <c r="AJ639" s="190"/>
      <c r="AM639" s="162"/>
      <c r="AN639" s="163"/>
      <c r="AO639" s="99"/>
      <c r="AR639" s="160"/>
      <c r="AS639" s="266"/>
      <c r="AT639" s="28"/>
      <c r="AV639" s="190"/>
      <c r="AY639" s="162"/>
      <c r="AZ639" s="163"/>
      <c r="BD639" s="160"/>
      <c r="BE639" s="161"/>
      <c r="BF639" s="28"/>
      <c r="BH639" s="190"/>
      <c r="BK639" s="162">
        <v>46491</v>
      </c>
      <c r="BL639" s="163">
        <v>0.04</v>
      </c>
      <c r="BP639" s="160">
        <v>46421</v>
      </c>
      <c r="BQ639" s="161">
        <v>0.05</v>
      </c>
      <c r="BR639" s="28"/>
      <c r="BT639" s="190">
        <f t="shared" si="163"/>
        <v>-2.4000000000000004E-2</v>
      </c>
      <c r="BW639" s="162"/>
      <c r="BX639" s="163"/>
      <c r="CB639" s="160"/>
      <c r="CC639" s="161"/>
      <c r="CD639" s="28"/>
      <c r="CF639" s="190"/>
      <c r="CI639" s="76"/>
      <c r="CJ639" s="91"/>
      <c r="CL639" s="1"/>
      <c r="CM639" s="311"/>
      <c r="CR639" s="190"/>
      <c r="CU639" s="76"/>
      <c r="CV639" s="91"/>
      <c r="CX639" s="1"/>
      <c r="CY639" s="311"/>
      <c r="DD639" s="190"/>
      <c r="DG639" s="76"/>
      <c r="DH639" s="91"/>
      <c r="DJ639" s="1"/>
      <c r="DK639" s="311"/>
      <c r="DP639" s="190"/>
      <c r="DS639" s="76"/>
      <c r="DT639" s="91"/>
      <c r="DV639" s="1"/>
      <c r="DW639" s="311"/>
      <c r="EB639" s="190"/>
      <c r="EE639" s="76"/>
      <c r="EF639" s="91"/>
      <c r="EH639" s="1"/>
      <c r="EI639" s="311"/>
      <c r="EN639" s="190"/>
      <c r="EQ639" s="76"/>
      <c r="ER639" s="91"/>
      <c r="ET639" s="1"/>
      <c r="EU639" s="311"/>
      <c r="EZ639" s="190"/>
      <c r="FC639" s="76"/>
      <c r="FD639" s="91"/>
      <c r="FF639" s="1"/>
      <c r="FG639" s="311"/>
      <c r="FL639" s="190"/>
      <c r="FO639" s="76"/>
      <c r="FP639" s="91"/>
      <c r="FR639" s="1"/>
      <c r="FS639" s="311"/>
      <c r="FX639" s="190"/>
      <c r="GA639" s="76"/>
      <c r="GB639" s="91"/>
      <c r="GD639" s="1"/>
      <c r="GE639" s="311"/>
      <c r="GJ639" s="190"/>
      <c r="GM639" s="76"/>
      <c r="GN639" s="91"/>
      <c r="GP639" s="1"/>
      <c r="GQ639" s="311"/>
      <c r="GV639" s="190"/>
      <c r="GY639" s="76"/>
      <c r="GZ639" s="91"/>
      <c r="HB639" s="1"/>
      <c r="HC639" s="311"/>
      <c r="HH639" s="190"/>
      <c r="IL639" s="1"/>
      <c r="IX639" s="1"/>
    </row>
    <row r="640" spans="3:258" x14ac:dyDescent="0.6">
      <c r="C640" s="59"/>
      <c r="D640" s="269"/>
      <c r="E640" s="28"/>
      <c r="F640" s="57"/>
      <c r="G640" s="28"/>
      <c r="H640" s="152"/>
      <c r="I640" s="158"/>
      <c r="J640" s="28"/>
      <c r="L640" s="190"/>
      <c r="O640" s="59"/>
      <c r="P640" s="159"/>
      <c r="Q640" s="99"/>
      <c r="R640" s="57"/>
      <c r="S640" s="28"/>
      <c r="T640" s="152"/>
      <c r="U640" s="265"/>
      <c r="X640" s="190"/>
      <c r="AA640" s="162"/>
      <c r="AB640" s="163"/>
      <c r="AF640" s="160"/>
      <c r="AG640" s="266"/>
      <c r="AH640" s="28"/>
      <c r="AJ640" s="190"/>
      <c r="AM640" s="162"/>
      <c r="AN640" s="163"/>
      <c r="AO640" s="99"/>
      <c r="AR640" s="160"/>
      <c r="AS640" s="266"/>
      <c r="AT640" s="28"/>
      <c r="AV640" s="190"/>
      <c r="AY640" s="162"/>
      <c r="AZ640" s="163"/>
      <c r="BD640" s="160"/>
      <c r="BE640" s="161"/>
      <c r="BF640" s="28"/>
      <c r="BH640" s="190"/>
      <c r="BK640" s="162">
        <v>46492</v>
      </c>
      <c r="BL640" s="163">
        <v>0.27900000000000003</v>
      </c>
      <c r="BP640" s="160">
        <v>46422</v>
      </c>
      <c r="BQ640" s="161">
        <v>0.11700000000000001</v>
      </c>
      <c r="BR640" s="28"/>
      <c r="BT640" s="190">
        <f t="shared" si="163"/>
        <v>-0.1</v>
      </c>
      <c r="BW640" s="162"/>
      <c r="BX640" s="163"/>
      <c r="CB640" s="160"/>
      <c r="CC640" s="161"/>
      <c r="CD640" s="28"/>
      <c r="CF640" s="190"/>
      <c r="CI640" s="76"/>
      <c r="CJ640" s="91"/>
      <c r="CL640" s="1"/>
      <c r="CM640" s="311"/>
      <c r="CR640" s="190"/>
      <c r="CU640" s="76"/>
      <c r="CV640" s="91"/>
      <c r="CX640" s="1"/>
      <c r="CY640" s="311"/>
      <c r="DD640" s="190"/>
      <c r="DG640" s="76"/>
      <c r="DH640" s="91"/>
      <c r="DJ640" s="1"/>
      <c r="DK640" s="311"/>
      <c r="DP640" s="190"/>
      <c r="DS640" s="76"/>
      <c r="DT640" s="91"/>
      <c r="DV640" s="1"/>
      <c r="DW640" s="311"/>
      <c r="EB640" s="190"/>
      <c r="EE640" s="76"/>
      <c r="EF640" s="91"/>
      <c r="EH640" s="1"/>
      <c r="EI640" s="311"/>
      <c r="EN640" s="190"/>
      <c r="EQ640" s="76"/>
      <c r="ER640" s="91"/>
      <c r="ET640" s="1"/>
      <c r="EU640" s="311"/>
      <c r="EZ640" s="190"/>
      <c r="FC640" s="76"/>
      <c r="FD640" s="91"/>
      <c r="FF640" s="1"/>
      <c r="FG640" s="311"/>
      <c r="FL640" s="190"/>
      <c r="FO640" s="76"/>
      <c r="FP640" s="91"/>
      <c r="FR640" s="1"/>
      <c r="FS640" s="311"/>
      <c r="FX640" s="190"/>
      <c r="GA640" s="76"/>
      <c r="GB640" s="91"/>
      <c r="GD640" s="1"/>
      <c r="GE640" s="311"/>
      <c r="GJ640" s="190"/>
      <c r="GM640" s="76"/>
      <c r="GN640" s="91"/>
      <c r="GP640" s="1"/>
      <c r="GQ640" s="311"/>
      <c r="GV640" s="190"/>
      <c r="GY640" s="76"/>
      <c r="GZ640" s="91"/>
      <c r="HB640" s="1"/>
      <c r="HC640" s="311"/>
      <c r="HH640" s="190"/>
      <c r="IL640" s="1"/>
      <c r="IX640" s="1"/>
    </row>
    <row r="641" spans="3:258" x14ac:dyDescent="0.6">
      <c r="C641" s="59"/>
      <c r="D641" s="269"/>
      <c r="E641" s="28"/>
      <c r="F641" s="57"/>
      <c r="G641" s="28"/>
      <c r="H641" s="152"/>
      <c r="I641" s="158"/>
      <c r="J641" s="28"/>
      <c r="L641" s="190"/>
      <c r="O641" s="59"/>
      <c r="P641" s="159"/>
      <c r="Q641" s="99"/>
      <c r="R641" s="57"/>
      <c r="S641" s="28"/>
      <c r="T641" s="152"/>
      <c r="U641" s="265"/>
      <c r="X641" s="190"/>
      <c r="AA641" s="162"/>
      <c r="AB641" s="163"/>
      <c r="AF641" s="160"/>
      <c r="AG641" s="266"/>
      <c r="AH641" s="28"/>
      <c r="AJ641" s="190"/>
      <c r="AM641" s="162"/>
      <c r="AN641" s="163"/>
      <c r="AO641" s="99"/>
      <c r="AR641" s="160"/>
      <c r="AS641" s="266"/>
      <c r="AT641" s="28"/>
      <c r="AV641" s="190"/>
      <c r="AY641" s="162"/>
      <c r="AZ641" s="163"/>
      <c r="BD641" s="160"/>
      <c r="BE641" s="161"/>
      <c r="BF641" s="28"/>
      <c r="BH641" s="190"/>
      <c r="BK641" s="162">
        <v>46493</v>
      </c>
      <c r="BL641" s="163">
        <v>0.03</v>
      </c>
      <c r="BP641" s="160">
        <v>46423</v>
      </c>
      <c r="BQ641" s="161">
        <v>0.19500000000000001</v>
      </c>
      <c r="BR641" s="28"/>
      <c r="BT641" s="190">
        <f t="shared" si="163"/>
        <v>0.03</v>
      </c>
      <c r="BW641" s="162"/>
      <c r="BX641" s="163"/>
      <c r="CB641" s="160"/>
      <c r="CC641" s="161"/>
      <c r="CD641" s="28"/>
      <c r="CF641" s="190"/>
      <c r="CI641" s="76"/>
      <c r="CJ641" s="91"/>
      <c r="CL641" s="1"/>
      <c r="CM641" s="311"/>
      <c r="CR641" s="190"/>
      <c r="CU641" s="76"/>
      <c r="CV641" s="91"/>
      <c r="CX641" s="1"/>
      <c r="CY641" s="311"/>
      <c r="DD641" s="190"/>
      <c r="DG641" s="76"/>
      <c r="DH641" s="91"/>
      <c r="DJ641" s="1"/>
      <c r="DK641" s="311"/>
      <c r="DP641" s="190"/>
      <c r="DS641" s="76"/>
      <c r="DT641" s="91"/>
      <c r="DV641" s="1"/>
      <c r="DW641" s="311"/>
      <c r="EB641" s="190"/>
      <c r="EE641" s="76"/>
      <c r="EF641" s="91"/>
      <c r="EH641" s="1"/>
      <c r="EI641" s="311"/>
      <c r="EN641" s="190"/>
      <c r="EQ641" s="76"/>
      <c r="ER641" s="91"/>
      <c r="ET641" s="1"/>
      <c r="EU641" s="311"/>
      <c r="EZ641" s="190"/>
      <c r="FC641" s="76"/>
      <c r="FD641" s="91"/>
      <c r="FF641" s="1"/>
      <c r="FG641" s="311"/>
      <c r="FL641" s="190"/>
      <c r="FO641" s="76"/>
      <c r="FP641" s="91"/>
      <c r="FR641" s="1"/>
      <c r="FS641" s="311"/>
      <c r="FX641" s="190"/>
      <c r="GA641" s="76"/>
      <c r="GB641" s="91"/>
      <c r="GD641" s="1"/>
      <c r="GE641" s="311"/>
      <c r="GJ641" s="190"/>
      <c r="GM641" s="76"/>
      <c r="GN641" s="91"/>
      <c r="GP641" s="1"/>
      <c r="GQ641" s="311"/>
      <c r="GV641" s="190"/>
      <c r="GY641" s="76"/>
      <c r="GZ641" s="91"/>
      <c r="HB641" s="1"/>
      <c r="HC641" s="311"/>
      <c r="HH641" s="190"/>
      <c r="IL641" s="1"/>
      <c r="IX641" s="1"/>
    </row>
    <row r="642" spans="3:258" x14ac:dyDescent="0.6">
      <c r="C642" s="59"/>
      <c r="D642" s="269"/>
      <c r="E642" s="28"/>
      <c r="F642" s="57"/>
      <c r="G642" s="28"/>
      <c r="H642" s="152"/>
      <c r="I642" s="158"/>
      <c r="J642" s="28"/>
      <c r="L642" s="190"/>
      <c r="O642" s="59"/>
      <c r="P642" s="159"/>
      <c r="Q642" s="99"/>
      <c r="R642" s="57"/>
      <c r="S642" s="28"/>
      <c r="T642" s="152"/>
      <c r="U642" s="265"/>
      <c r="X642" s="190"/>
      <c r="AA642" s="162"/>
      <c r="AB642" s="163"/>
      <c r="AF642" s="160"/>
      <c r="AG642" s="266"/>
      <c r="AH642" s="28"/>
      <c r="AJ642" s="190"/>
      <c r="AM642" s="162"/>
      <c r="AN642" s="163"/>
      <c r="AO642" s="99"/>
      <c r="AR642" s="160"/>
      <c r="AS642" s="266"/>
      <c r="AT642" s="28"/>
      <c r="AV642" s="190"/>
      <c r="AY642" s="162"/>
      <c r="AZ642" s="163"/>
      <c r="BD642" s="160"/>
      <c r="BE642" s="161"/>
      <c r="BF642" s="28"/>
      <c r="BH642" s="190"/>
      <c r="BK642" s="162">
        <v>46496</v>
      </c>
      <c r="BL642" s="163">
        <v>1.9E-2</v>
      </c>
      <c r="BP642" s="160">
        <v>46426</v>
      </c>
      <c r="BQ642" s="161">
        <v>0.34100000000000003</v>
      </c>
      <c r="BR642" s="28"/>
      <c r="BT642" s="190">
        <f t="shared" si="163"/>
        <v>-6.5000000000000002E-2</v>
      </c>
      <c r="BW642" s="162"/>
      <c r="BX642" s="163"/>
      <c r="CB642" s="160"/>
      <c r="CC642" s="161"/>
      <c r="CD642" s="28"/>
      <c r="CF642" s="190"/>
      <c r="CI642" s="76"/>
      <c r="CJ642" s="91"/>
      <c r="CL642" s="1"/>
      <c r="CM642" s="311"/>
      <c r="CR642" s="190"/>
      <c r="CU642" s="76"/>
      <c r="CV642" s="91"/>
      <c r="CX642" s="1"/>
      <c r="CY642" s="311"/>
      <c r="DD642" s="190"/>
      <c r="DG642" s="76"/>
      <c r="DH642" s="91"/>
      <c r="DJ642" s="1"/>
      <c r="DK642" s="311"/>
      <c r="DP642" s="190"/>
      <c r="DS642" s="76"/>
      <c r="DT642" s="91"/>
      <c r="DV642" s="1"/>
      <c r="DW642" s="311"/>
      <c r="EB642" s="190"/>
      <c r="EE642" s="76"/>
      <c r="EF642" s="91"/>
      <c r="EH642" s="1"/>
      <c r="EI642" s="311"/>
      <c r="EN642" s="190"/>
      <c r="EQ642" s="76"/>
      <c r="ER642" s="91"/>
      <c r="ET642" s="1"/>
      <c r="EU642" s="311"/>
      <c r="EZ642" s="190"/>
      <c r="FC642" s="76"/>
      <c r="FD642" s="91"/>
      <c r="FF642" s="1"/>
      <c r="FG642" s="311"/>
      <c r="FL642" s="190"/>
      <c r="FO642" s="76"/>
      <c r="FP642" s="91"/>
      <c r="FR642" s="1"/>
      <c r="FS642" s="311"/>
      <c r="FX642" s="190"/>
      <c r="GA642" s="76"/>
      <c r="GB642" s="91"/>
      <c r="GD642" s="1"/>
      <c r="GE642" s="311"/>
      <c r="GJ642" s="190"/>
      <c r="GM642" s="76"/>
      <c r="GN642" s="91"/>
      <c r="GP642" s="1"/>
      <c r="GQ642" s="311"/>
      <c r="GV642" s="190"/>
      <c r="GY642" s="76"/>
      <c r="GZ642" s="91"/>
      <c r="HB642" s="1"/>
      <c r="HC642" s="311"/>
      <c r="HH642" s="190"/>
      <c r="IL642" s="1"/>
      <c r="IX642" s="1"/>
    </row>
    <row r="643" spans="3:258" x14ac:dyDescent="0.6">
      <c r="C643" s="59"/>
      <c r="D643" s="269"/>
      <c r="E643" s="28"/>
      <c r="F643" s="57"/>
      <c r="G643" s="28"/>
      <c r="H643" s="152"/>
      <c r="I643" s="158"/>
      <c r="J643" s="28"/>
      <c r="L643" s="190"/>
      <c r="O643" s="59"/>
      <c r="P643" s="159"/>
      <c r="Q643" s="99"/>
      <c r="R643" s="57"/>
      <c r="S643" s="28"/>
      <c r="T643" s="152"/>
      <c r="U643" s="265"/>
      <c r="X643" s="190"/>
      <c r="AA643" s="162"/>
      <c r="AB643" s="163"/>
      <c r="AF643" s="160"/>
      <c r="AG643" s="266"/>
      <c r="AH643" s="28"/>
      <c r="AJ643" s="190"/>
      <c r="AM643" s="162"/>
      <c r="AN643" s="163"/>
      <c r="AO643" s="99"/>
      <c r="AR643" s="160"/>
      <c r="AS643" s="266"/>
      <c r="AT643" s="28"/>
      <c r="AV643" s="190"/>
      <c r="AY643" s="162"/>
      <c r="AZ643" s="163"/>
      <c r="BD643" s="160"/>
      <c r="BE643" s="161"/>
      <c r="BF643" s="28"/>
      <c r="BH643" s="190"/>
      <c r="BK643" s="162">
        <v>46497</v>
      </c>
      <c r="BL643" s="163">
        <v>7.0000000000000001E-3</v>
      </c>
      <c r="BP643" s="160">
        <v>46427</v>
      </c>
      <c r="BQ643" s="161">
        <v>6.5000000000000002E-2</v>
      </c>
      <c r="BR643" s="28"/>
      <c r="BT643" s="190">
        <f t="shared" si="163"/>
        <v>-1.4999999999999999E-2</v>
      </c>
      <c r="BW643" s="162"/>
      <c r="BX643" s="163"/>
      <c r="CB643" s="160"/>
      <c r="CC643" s="161"/>
      <c r="CD643" s="28"/>
      <c r="CF643" s="190"/>
      <c r="CI643" s="76"/>
      <c r="CJ643" s="91"/>
      <c r="CL643" s="1"/>
      <c r="CM643" s="311"/>
      <c r="CR643" s="190"/>
      <c r="CU643" s="76"/>
      <c r="CV643" s="91"/>
      <c r="CX643" s="1"/>
      <c r="CY643" s="311"/>
      <c r="DD643" s="190"/>
      <c r="DG643" s="76"/>
      <c r="DH643" s="91"/>
      <c r="DJ643" s="1"/>
      <c r="DK643" s="311"/>
      <c r="DP643" s="190"/>
      <c r="DS643" s="76"/>
      <c r="DT643" s="91"/>
      <c r="DV643" s="1"/>
      <c r="DW643" s="311"/>
      <c r="EB643" s="190"/>
      <c r="EE643" s="76"/>
      <c r="EF643" s="91"/>
      <c r="EH643" s="1"/>
      <c r="EI643" s="311"/>
      <c r="EN643" s="190"/>
      <c r="EQ643" s="76"/>
      <c r="ER643" s="91"/>
      <c r="ET643" s="1"/>
      <c r="EU643" s="311"/>
      <c r="EZ643" s="190"/>
      <c r="FC643" s="76"/>
      <c r="FD643" s="91"/>
      <c r="FF643" s="1"/>
      <c r="FG643" s="311"/>
      <c r="FL643" s="190"/>
      <c r="FO643" s="76"/>
      <c r="FP643" s="91"/>
      <c r="FR643" s="1"/>
      <c r="FS643" s="311"/>
      <c r="FX643" s="190"/>
      <c r="GA643" s="76"/>
      <c r="GB643" s="91"/>
      <c r="GD643" s="1"/>
      <c r="GE643" s="311"/>
      <c r="GJ643" s="190"/>
      <c r="GM643" s="76"/>
      <c r="GN643" s="91"/>
      <c r="GP643" s="1"/>
      <c r="GQ643" s="311"/>
      <c r="GV643" s="190"/>
      <c r="GY643" s="76"/>
      <c r="GZ643" s="91"/>
      <c r="HB643" s="1"/>
      <c r="HC643" s="311"/>
      <c r="HH643" s="190"/>
      <c r="IL643" s="1"/>
      <c r="IX643" s="1"/>
    </row>
    <row r="644" spans="3:258" x14ac:dyDescent="0.6">
      <c r="C644" s="59"/>
      <c r="D644" s="269"/>
      <c r="E644" s="28"/>
      <c r="F644" s="57"/>
      <c r="G644" s="28"/>
      <c r="H644" s="152"/>
      <c r="I644" s="158"/>
      <c r="J644" s="28"/>
      <c r="L644" s="190"/>
      <c r="O644" s="59"/>
      <c r="P644" s="159"/>
      <c r="Q644" s="99"/>
      <c r="R644" s="57"/>
      <c r="S644" s="28"/>
      <c r="T644" s="152"/>
      <c r="U644" s="265"/>
      <c r="X644" s="190"/>
      <c r="AA644" s="162"/>
      <c r="AB644" s="163"/>
      <c r="AF644" s="160"/>
      <c r="AG644" s="266"/>
      <c r="AH644" s="28"/>
      <c r="AJ644" s="190"/>
      <c r="AM644" s="162"/>
      <c r="AN644" s="163"/>
      <c r="AO644" s="99"/>
      <c r="AR644" s="160"/>
      <c r="AS644" s="266"/>
      <c r="AT644" s="28"/>
      <c r="AV644" s="190"/>
      <c r="AY644" s="162"/>
      <c r="AZ644" s="163"/>
      <c r="BD644" s="160"/>
      <c r="BE644" s="161"/>
      <c r="BF644" s="28"/>
      <c r="BH644" s="190"/>
      <c r="BK644" s="162">
        <v>46498</v>
      </c>
      <c r="BL644" s="163">
        <v>4.2999999999999997E-2</v>
      </c>
      <c r="BP644" s="160">
        <v>46428</v>
      </c>
      <c r="BQ644" s="161">
        <v>0.154</v>
      </c>
      <c r="BR644" s="28"/>
      <c r="BT644" s="190">
        <f t="shared" si="163"/>
        <v>-3.3000000000000002E-2</v>
      </c>
      <c r="BW644" s="162"/>
      <c r="BX644" s="163"/>
      <c r="CB644" s="160"/>
      <c r="CC644" s="161"/>
      <c r="CD644" s="28"/>
      <c r="CF644" s="190"/>
      <c r="CI644" s="76"/>
      <c r="CJ644" s="91"/>
      <c r="CL644" s="1"/>
      <c r="CM644" s="311"/>
      <c r="CR644" s="190"/>
      <c r="CU644" s="76"/>
      <c r="CV644" s="91"/>
      <c r="CX644" s="1"/>
      <c r="CY644" s="311"/>
      <c r="DD644" s="190"/>
      <c r="DG644" s="76"/>
      <c r="DH644" s="91"/>
      <c r="DJ644" s="1"/>
      <c r="DK644" s="311"/>
      <c r="DP644" s="190"/>
      <c r="DS644" s="76"/>
      <c r="DT644" s="91"/>
      <c r="DV644" s="1"/>
      <c r="DW644" s="311"/>
      <c r="EB644" s="190"/>
      <c r="EE644" s="76"/>
      <c r="EF644" s="91"/>
      <c r="EH644" s="1"/>
      <c r="EI644" s="311"/>
      <c r="EN644" s="190"/>
      <c r="EQ644" s="76"/>
      <c r="ER644" s="91"/>
      <c r="ET644" s="1"/>
      <c r="EU644" s="311"/>
      <c r="EZ644" s="190"/>
      <c r="FC644" s="76"/>
      <c r="FD644" s="91"/>
      <c r="FF644" s="1"/>
      <c r="FG644" s="311"/>
      <c r="FL644" s="190"/>
      <c r="FO644" s="76"/>
      <c r="FP644" s="91"/>
      <c r="FR644" s="1"/>
      <c r="FS644" s="311"/>
      <c r="FX644" s="190"/>
      <c r="GA644" s="76"/>
      <c r="GB644" s="91"/>
      <c r="GD644" s="1"/>
      <c r="GE644" s="311"/>
      <c r="GJ644" s="190"/>
      <c r="GM644" s="76"/>
      <c r="GN644" s="91"/>
      <c r="GP644" s="1"/>
      <c r="GQ644" s="311"/>
      <c r="GV644" s="190"/>
      <c r="GY644" s="76"/>
      <c r="GZ644" s="91"/>
      <c r="HB644" s="1"/>
      <c r="HC644" s="311"/>
      <c r="HH644" s="190"/>
      <c r="IL644" s="1"/>
      <c r="IX644" s="1"/>
    </row>
    <row r="645" spans="3:258" x14ac:dyDescent="0.6">
      <c r="C645" s="59"/>
      <c r="D645" s="269"/>
      <c r="E645" s="28"/>
      <c r="F645" s="57"/>
      <c r="G645" s="28"/>
      <c r="H645" s="152"/>
      <c r="I645" s="158"/>
      <c r="J645" s="28"/>
      <c r="L645" s="190"/>
      <c r="O645" s="59"/>
      <c r="P645" s="159"/>
      <c r="Q645" s="99"/>
      <c r="R645" s="57"/>
      <c r="S645" s="28"/>
      <c r="T645" s="152"/>
      <c r="U645" s="265"/>
      <c r="X645" s="190"/>
      <c r="AA645" s="162"/>
      <c r="AB645" s="163"/>
      <c r="AF645" s="160"/>
      <c r="AG645" s="266"/>
      <c r="AH645" s="28"/>
      <c r="AJ645" s="190"/>
      <c r="AM645" s="162"/>
      <c r="AN645" s="163"/>
      <c r="AO645" s="99"/>
      <c r="AR645" s="160"/>
      <c r="AS645" s="266"/>
      <c r="AT645" s="28"/>
      <c r="AV645" s="190"/>
      <c r="AY645" s="162"/>
      <c r="AZ645" s="163"/>
      <c r="BD645" s="160"/>
      <c r="BE645" s="161"/>
      <c r="BF645" s="28"/>
      <c r="BH645" s="190"/>
      <c r="BK645" s="162">
        <v>46499</v>
      </c>
      <c r="BL645" s="163">
        <v>0.16600000000000001</v>
      </c>
      <c r="BP645" s="160">
        <v>46429</v>
      </c>
      <c r="BQ645" s="161">
        <v>2.1000000000000001E-2</v>
      </c>
      <c r="BR645" s="28"/>
      <c r="BT645" s="190">
        <f t="shared" si="163"/>
        <v>-5.000000000000001E-3</v>
      </c>
      <c r="BW645" s="162"/>
      <c r="BX645" s="163"/>
      <c r="CB645" s="160"/>
      <c r="CC645" s="161"/>
      <c r="CD645" s="28"/>
      <c r="CF645" s="190"/>
      <c r="CI645" s="76"/>
      <c r="CJ645" s="91"/>
      <c r="CL645" s="1"/>
      <c r="CM645" s="311"/>
      <c r="CR645" s="190"/>
      <c r="CU645" s="76"/>
      <c r="CV645" s="91"/>
      <c r="CX645" s="1"/>
      <c r="CY645" s="311"/>
      <c r="DD645" s="190"/>
      <c r="DG645" s="76"/>
      <c r="DH645" s="91"/>
      <c r="DJ645" s="1"/>
      <c r="DK645" s="311"/>
      <c r="DP645" s="190"/>
      <c r="DS645" s="76"/>
      <c r="DT645" s="91"/>
      <c r="DV645" s="1"/>
      <c r="DW645" s="311"/>
      <c r="EB645" s="190"/>
      <c r="EE645" s="76"/>
      <c r="EF645" s="91"/>
      <c r="EH645" s="1"/>
      <c r="EI645" s="311"/>
      <c r="EN645" s="190"/>
      <c r="EQ645" s="76"/>
      <c r="ER645" s="91"/>
      <c r="ET645" s="1"/>
      <c r="EU645" s="311"/>
      <c r="EZ645" s="190"/>
      <c r="FC645" s="76"/>
      <c r="FD645" s="91"/>
      <c r="FF645" s="1"/>
      <c r="FG645" s="311"/>
      <c r="FL645" s="190"/>
      <c r="FO645" s="76"/>
      <c r="FP645" s="91"/>
      <c r="FR645" s="1"/>
      <c r="FS645" s="311"/>
      <c r="FX645" s="190"/>
      <c r="GA645" s="76"/>
      <c r="GB645" s="91"/>
      <c r="GD645" s="1"/>
      <c r="GE645" s="311"/>
      <c r="GJ645" s="190"/>
      <c r="GM645" s="76"/>
      <c r="GN645" s="91"/>
      <c r="GP645" s="1"/>
      <c r="GQ645" s="311"/>
      <c r="GV645" s="190"/>
      <c r="GY645" s="76"/>
      <c r="GZ645" s="91"/>
      <c r="HB645" s="1"/>
      <c r="HC645" s="311"/>
      <c r="HH645" s="190"/>
      <c r="IL645" s="1"/>
      <c r="IX645" s="1"/>
    </row>
    <row r="646" spans="3:258" x14ac:dyDescent="0.6">
      <c r="C646" s="59"/>
      <c r="D646" s="269"/>
      <c r="E646" s="28"/>
      <c r="F646" s="57"/>
      <c r="G646" s="28"/>
      <c r="H646" s="152"/>
      <c r="I646" s="158"/>
      <c r="J646" s="28"/>
      <c r="L646" s="190"/>
      <c r="O646" s="59"/>
      <c r="P646" s="159"/>
      <c r="Q646" s="99"/>
      <c r="R646" s="57"/>
      <c r="S646" s="28"/>
      <c r="T646" s="152"/>
      <c r="U646" s="265"/>
      <c r="X646" s="190"/>
      <c r="AA646" s="162"/>
      <c r="AB646" s="163"/>
      <c r="AF646" s="160"/>
      <c r="AG646" s="266"/>
      <c r="AH646" s="28"/>
      <c r="AJ646" s="190"/>
      <c r="AM646" s="162"/>
      <c r="AN646" s="163"/>
      <c r="AO646" s="99"/>
      <c r="AR646" s="160"/>
      <c r="AS646" s="266"/>
      <c r="AT646" s="28"/>
      <c r="AV646" s="190"/>
      <c r="AY646" s="162"/>
      <c r="AZ646" s="163"/>
      <c r="BD646" s="160"/>
      <c r="BE646" s="161"/>
      <c r="BF646" s="28"/>
      <c r="BH646" s="190"/>
      <c r="BK646" s="162">
        <v>46500</v>
      </c>
      <c r="BL646" s="163">
        <v>2E-3</v>
      </c>
      <c r="BP646" s="160">
        <v>46430</v>
      </c>
      <c r="BQ646" s="161">
        <v>0.63900000000000001</v>
      </c>
      <c r="BR646" s="28"/>
      <c r="BT646" s="190">
        <f t="shared" si="163"/>
        <v>-0.14600000000000002</v>
      </c>
      <c r="BW646" s="162"/>
      <c r="BX646" s="163"/>
      <c r="CB646" s="160"/>
      <c r="CC646" s="161"/>
      <c r="CD646" s="28"/>
      <c r="CF646" s="190"/>
      <c r="CI646" s="76"/>
      <c r="CJ646" s="91"/>
      <c r="CL646" s="1"/>
      <c r="CM646" s="311"/>
      <c r="CR646" s="190"/>
      <c r="CU646" s="76"/>
      <c r="CV646" s="91"/>
      <c r="CX646" s="1"/>
      <c r="CY646" s="311"/>
      <c r="DD646" s="190"/>
      <c r="DG646" s="76"/>
      <c r="DH646" s="91"/>
      <c r="DJ646" s="1"/>
      <c r="DK646" s="311"/>
      <c r="DP646" s="190"/>
      <c r="DS646" s="76"/>
      <c r="DT646" s="91"/>
      <c r="DV646" s="1"/>
      <c r="DW646" s="311"/>
      <c r="EB646" s="190"/>
      <c r="EE646" s="76"/>
      <c r="EF646" s="91"/>
      <c r="EH646" s="1"/>
      <c r="EI646" s="311"/>
      <c r="EN646" s="190"/>
      <c r="EQ646" s="76"/>
      <c r="ER646" s="91"/>
      <c r="ET646" s="1"/>
      <c r="EU646" s="311"/>
      <c r="EZ646" s="190"/>
      <c r="FC646" s="76"/>
      <c r="FD646" s="91"/>
      <c r="FF646" s="1"/>
      <c r="FG646" s="311"/>
      <c r="FL646" s="190"/>
      <c r="FO646" s="76"/>
      <c r="FP646" s="91"/>
      <c r="FR646" s="1"/>
      <c r="FS646" s="311"/>
      <c r="FX646" s="190"/>
      <c r="GA646" s="76"/>
      <c r="GB646" s="91"/>
      <c r="GD646" s="1"/>
      <c r="GE646" s="311"/>
      <c r="GJ646" s="190"/>
      <c r="GM646" s="76"/>
      <c r="GN646" s="91"/>
      <c r="GP646" s="1"/>
      <c r="GQ646" s="311"/>
      <c r="GV646" s="190"/>
      <c r="GY646" s="76"/>
      <c r="GZ646" s="91"/>
      <c r="HB646" s="1"/>
      <c r="HC646" s="311"/>
      <c r="HH646" s="190"/>
      <c r="IL646" s="1"/>
      <c r="IX646" s="1"/>
    </row>
    <row r="647" spans="3:258" x14ac:dyDescent="0.6">
      <c r="C647" s="59"/>
      <c r="D647" s="269"/>
      <c r="E647" s="28"/>
      <c r="F647" s="57"/>
      <c r="G647" s="28"/>
      <c r="H647" s="152"/>
      <c r="I647" s="158"/>
      <c r="J647" s="28"/>
      <c r="L647" s="190"/>
      <c r="O647" s="59"/>
      <c r="P647" s="159"/>
      <c r="Q647" s="99"/>
      <c r="R647" s="57"/>
      <c r="S647" s="28"/>
      <c r="T647" s="152"/>
      <c r="U647" s="265"/>
      <c r="X647" s="190"/>
      <c r="AA647" s="162"/>
      <c r="AB647" s="163"/>
      <c r="AF647" s="160"/>
      <c r="AG647" s="266"/>
      <c r="AH647" s="28"/>
      <c r="AJ647" s="190"/>
      <c r="AM647" s="162"/>
      <c r="AN647" s="163"/>
      <c r="AO647" s="99"/>
      <c r="AR647" s="160"/>
      <c r="AS647" s="266"/>
      <c r="AT647" s="28"/>
      <c r="AV647" s="190"/>
      <c r="AY647" s="162"/>
      <c r="AZ647" s="163"/>
      <c r="BD647" s="160"/>
      <c r="BE647" s="161"/>
      <c r="BF647" s="28"/>
      <c r="BH647" s="190"/>
      <c r="BK647" s="162">
        <v>46503</v>
      </c>
      <c r="BL647" s="163">
        <v>0.05</v>
      </c>
      <c r="BP647" s="160">
        <v>46434</v>
      </c>
      <c r="BQ647" s="161">
        <v>0.151</v>
      </c>
      <c r="BR647" s="28"/>
      <c r="BT647" s="190">
        <f t="shared" si="163"/>
        <v>-3.3999999999999989E-2</v>
      </c>
      <c r="BW647" s="162"/>
      <c r="BX647" s="163"/>
      <c r="CB647" s="160"/>
      <c r="CC647" s="161"/>
      <c r="CD647" s="28"/>
      <c r="CF647" s="190"/>
      <c r="CI647" s="76"/>
      <c r="CJ647" s="91"/>
      <c r="CL647" s="1"/>
      <c r="CM647" s="311"/>
      <c r="CR647" s="190"/>
      <c r="CU647" s="76"/>
      <c r="CV647" s="91"/>
      <c r="CX647" s="1"/>
      <c r="CY647" s="311"/>
      <c r="DD647" s="190"/>
      <c r="DG647" s="76"/>
      <c r="DH647" s="91"/>
      <c r="DJ647" s="1"/>
      <c r="DK647" s="311"/>
      <c r="DP647" s="190"/>
      <c r="DS647" s="76"/>
      <c r="DT647" s="91"/>
      <c r="DV647" s="1"/>
      <c r="DW647" s="311"/>
      <c r="EB647" s="190"/>
      <c r="EE647" s="76"/>
      <c r="EF647" s="91"/>
      <c r="EH647" s="1"/>
      <c r="EI647" s="311"/>
      <c r="EN647" s="190"/>
      <c r="EQ647" s="76"/>
      <c r="ER647" s="91"/>
      <c r="ET647" s="1"/>
      <c r="EU647" s="311"/>
      <c r="EZ647" s="190"/>
      <c r="FC647" s="76"/>
      <c r="FD647" s="91"/>
      <c r="FF647" s="1"/>
      <c r="FG647" s="311"/>
      <c r="FL647" s="190"/>
      <c r="FO647" s="76"/>
      <c r="FP647" s="91"/>
      <c r="FR647" s="1"/>
      <c r="FS647" s="311"/>
      <c r="FX647" s="190"/>
      <c r="GA647" s="76"/>
      <c r="GB647" s="91"/>
      <c r="GD647" s="1"/>
      <c r="GE647" s="311"/>
      <c r="GJ647" s="190"/>
      <c r="GM647" s="76"/>
      <c r="GN647" s="91"/>
      <c r="GP647" s="1"/>
      <c r="GQ647" s="311"/>
      <c r="GV647" s="190"/>
      <c r="GY647" s="76"/>
      <c r="GZ647" s="91"/>
      <c r="HB647" s="1"/>
      <c r="HC647" s="311"/>
      <c r="HH647" s="190"/>
      <c r="IL647" s="1"/>
      <c r="IX647" s="1"/>
    </row>
    <row r="648" spans="3:258" x14ac:dyDescent="0.6">
      <c r="C648" s="59"/>
      <c r="D648" s="269"/>
      <c r="E648" s="28"/>
      <c r="F648" s="57"/>
      <c r="G648" s="28"/>
      <c r="H648" s="152"/>
      <c r="I648" s="158"/>
      <c r="J648" s="28"/>
      <c r="L648" s="190"/>
      <c r="O648" s="59"/>
      <c r="P648" s="159"/>
      <c r="Q648" s="99"/>
      <c r="R648" s="57"/>
      <c r="S648" s="28"/>
      <c r="T648" s="152"/>
      <c r="U648" s="265"/>
      <c r="X648" s="190"/>
      <c r="AA648" s="162"/>
      <c r="AB648" s="163"/>
      <c r="AF648" s="160"/>
      <c r="AG648" s="266"/>
      <c r="AH648" s="28"/>
      <c r="AJ648" s="190"/>
      <c r="AM648" s="162"/>
      <c r="AN648" s="163"/>
      <c r="AO648" s="99"/>
      <c r="AR648" s="160"/>
      <c r="AS648" s="266"/>
      <c r="AT648" s="28"/>
      <c r="AV648" s="190"/>
      <c r="AY648" s="162"/>
      <c r="AZ648" s="163"/>
      <c r="BD648" s="160"/>
      <c r="BE648" s="161"/>
      <c r="BF648" s="28"/>
      <c r="BH648" s="190"/>
      <c r="BK648" s="162">
        <v>46504</v>
      </c>
      <c r="BL648" s="163">
        <v>0.03</v>
      </c>
      <c r="BP648" s="160">
        <v>46435</v>
      </c>
      <c r="BQ648" s="161">
        <v>0.45600000000000002</v>
      </c>
      <c r="BR648" s="28"/>
      <c r="BT648" s="190">
        <f t="shared" si="163"/>
        <v>-0.10500000000000004</v>
      </c>
      <c r="BW648" s="162"/>
      <c r="BX648" s="163"/>
      <c r="CB648" s="160"/>
      <c r="CC648" s="161"/>
      <c r="CD648" s="28"/>
      <c r="CF648" s="190"/>
      <c r="CI648" s="76"/>
      <c r="CJ648" s="91"/>
      <c r="CL648" s="1"/>
      <c r="CM648" s="311"/>
      <c r="CR648" s="190"/>
      <c r="CU648" s="76"/>
      <c r="CV648" s="91"/>
      <c r="CX648" s="1"/>
      <c r="CY648" s="311"/>
      <c r="DD648" s="190"/>
      <c r="DG648" s="76"/>
      <c r="DH648" s="91"/>
      <c r="DJ648" s="1"/>
      <c r="DK648" s="311"/>
      <c r="DP648" s="190"/>
      <c r="DS648" s="76"/>
      <c r="DT648" s="91"/>
      <c r="DV648" s="1"/>
      <c r="DW648" s="311"/>
      <c r="EB648" s="190"/>
      <c r="EE648" s="76"/>
      <c r="EF648" s="91"/>
      <c r="EH648" s="1"/>
      <c r="EI648" s="311"/>
      <c r="EN648" s="190"/>
      <c r="EQ648" s="76"/>
      <c r="ER648" s="91"/>
      <c r="ET648" s="1"/>
      <c r="EU648" s="311"/>
      <c r="EZ648" s="190"/>
      <c r="FC648" s="76"/>
      <c r="FD648" s="91"/>
      <c r="FF648" s="1"/>
      <c r="FG648" s="311"/>
      <c r="FL648" s="190"/>
      <c r="FO648" s="76"/>
      <c r="FP648" s="91"/>
      <c r="FR648" s="1"/>
      <c r="FS648" s="311"/>
      <c r="FX648" s="190"/>
      <c r="GA648" s="76"/>
      <c r="GB648" s="91"/>
      <c r="GD648" s="1"/>
      <c r="GE648" s="311"/>
      <c r="GJ648" s="190"/>
      <c r="GM648" s="76"/>
      <c r="GN648" s="91"/>
      <c r="GP648" s="1"/>
      <c r="GQ648" s="311"/>
      <c r="GV648" s="190"/>
      <c r="GY648" s="76"/>
      <c r="GZ648" s="91"/>
      <c r="HB648" s="1"/>
      <c r="HC648" s="311"/>
      <c r="HH648" s="190"/>
      <c r="IL648" s="1"/>
      <c r="IX648" s="1"/>
    </row>
    <row r="649" spans="3:258" x14ac:dyDescent="0.6">
      <c r="C649" s="59"/>
      <c r="D649" s="269"/>
      <c r="E649" s="28"/>
      <c r="F649" s="57"/>
      <c r="G649" s="28"/>
      <c r="H649" s="152"/>
      <c r="I649" s="158"/>
      <c r="J649" s="28"/>
      <c r="L649" s="190"/>
      <c r="O649" s="59"/>
      <c r="P649" s="159"/>
      <c r="Q649" s="99"/>
      <c r="R649" s="57"/>
      <c r="S649" s="28"/>
      <c r="T649" s="152"/>
      <c r="U649" s="265"/>
      <c r="X649" s="190"/>
      <c r="AA649" s="162"/>
      <c r="AB649" s="163"/>
      <c r="AF649" s="160"/>
      <c r="AG649" s="266"/>
      <c r="AH649" s="28"/>
      <c r="AJ649" s="190"/>
      <c r="AM649" s="162"/>
      <c r="AN649" s="163"/>
      <c r="AO649" s="99"/>
      <c r="AR649" s="160"/>
      <c r="AS649" s="266"/>
      <c r="AT649" s="28"/>
      <c r="AV649" s="190"/>
      <c r="AY649" s="162"/>
      <c r="AZ649" s="163"/>
      <c r="BD649" s="160"/>
      <c r="BE649" s="161"/>
      <c r="BF649" s="28"/>
      <c r="BH649" s="190"/>
      <c r="BK649" s="162">
        <v>46505</v>
      </c>
      <c r="BL649" s="163">
        <v>2.9000000000000001E-2</v>
      </c>
      <c r="BP649" s="160">
        <v>46436</v>
      </c>
      <c r="BQ649" s="161">
        <v>0.64900000000000002</v>
      </c>
      <c r="BR649" s="28"/>
      <c r="BT649" s="190">
        <f t="shared" si="163"/>
        <v>-0.14200000000000002</v>
      </c>
      <c r="BW649" s="162"/>
      <c r="BX649" s="163"/>
      <c r="CB649" s="160"/>
      <c r="CC649" s="161"/>
      <c r="CD649" s="28"/>
      <c r="CF649" s="190"/>
      <c r="CI649" s="76"/>
      <c r="CJ649" s="91"/>
      <c r="CL649" s="1"/>
      <c r="CM649" s="311"/>
      <c r="CR649" s="190"/>
      <c r="CU649" s="76"/>
      <c r="CV649" s="91"/>
      <c r="CX649" s="1"/>
      <c r="CY649" s="311"/>
      <c r="DD649" s="190"/>
      <c r="DG649" s="76"/>
      <c r="DH649" s="91"/>
      <c r="DJ649" s="1"/>
      <c r="DK649" s="311"/>
      <c r="DP649" s="190"/>
      <c r="DS649" s="76"/>
      <c r="DT649" s="91"/>
      <c r="DV649" s="1"/>
      <c r="DW649" s="311"/>
      <c r="EB649" s="190"/>
      <c r="EE649" s="76"/>
      <c r="EF649" s="91"/>
      <c r="EH649" s="1"/>
      <c r="EI649" s="311"/>
      <c r="EN649" s="190"/>
      <c r="EQ649" s="76"/>
      <c r="ER649" s="91"/>
      <c r="ET649" s="1"/>
      <c r="EU649" s="311"/>
      <c r="EZ649" s="190"/>
      <c r="FC649" s="76"/>
      <c r="FD649" s="91"/>
      <c r="FF649" s="1"/>
      <c r="FG649" s="311"/>
      <c r="FL649" s="190"/>
      <c r="FO649" s="76"/>
      <c r="FP649" s="91"/>
      <c r="FR649" s="1"/>
      <c r="FS649" s="311"/>
      <c r="FX649" s="190"/>
      <c r="GA649" s="76"/>
      <c r="GB649" s="91"/>
      <c r="GD649" s="1"/>
      <c r="GE649" s="311"/>
      <c r="GJ649" s="190"/>
      <c r="GM649" s="76"/>
      <c r="GN649" s="91"/>
      <c r="GP649" s="1"/>
      <c r="GQ649" s="311"/>
      <c r="GV649" s="190"/>
      <c r="GY649" s="76"/>
      <c r="GZ649" s="91"/>
      <c r="HB649" s="1"/>
      <c r="HC649" s="311"/>
      <c r="HH649" s="190"/>
      <c r="IL649" s="1"/>
      <c r="IX649" s="1"/>
    </row>
    <row r="650" spans="3:258" x14ac:dyDescent="0.6">
      <c r="C650" s="59"/>
      <c r="D650" s="269"/>
      <c r="E650" s="28"/>
      <c r="F650" s="57"/>
      <c r="G650" s="28"/>
      <c r="H650" s="152"/>
      <c r="I650" s="158"/>
      <c r="J650" s="28"/>
      <c r="L650" s="190"/>
      <c r="O650" s="59"/>
      <c r="P650" s="159"/>
      <c r="Q650" s="99"/>
      <c r="R650" s="57"/>
      <c r="S650" s="28"/>
      <c r="T650" s="152"/>
      <c r="U650" s="265"/>
      <c r="X650" s="190"/>
      <c r="AA650" s="162"/>
      <c r="AB650" s="163"/>
      <c r="AF650" s="160"/>
      <c r="AG650" s="266"/>
      <c r="AH650" s="28"/>
      <c r="AJ650" s="190"/>
      <c r="AM650" s="162"/>
      <c r="AN650" s="163"/>
      <c r="AO650" s="99"/>
      <c r="AR650" s="160"/>
      <c r="AS650" s="266"/>
      <c r="AT650" s="28"/>
      <c r="AV650" s="190"/>
      <c r="AY650" s="162"/>
      <c r="AZ650" s="163"/>
      <c r="BD650" s="160"/>
      <c r="BE650" s="161"/>
      <c r="BF650" s="28"/>
      <c r="BH650" s="190"/>
      <c r="BK650" s="162">
        <v>46506</v>
      </c>
      <c r="BL650" s="163">
        <v>1.6E-2</v>
      </c>
      <c r="BP650" s="160">
        <v>46437</v>
      </c>
      <c r="BQ650" s="161">
        <v>0.10100000000000001</v>
      </c>
      <c r="BR650" s="28"/>
      <c r="BT650" s="190">
        <f t="shared" si="163"/>
        <v>-2.2000000000000006E-2</v>
      </c>
      <c r="BW650" s="162"/>
      <c r="BX650" s="163"/>
      <c r="CB650" s="160"/>
      <c r="CC650" s="161"/>
      <c r="CD650" s="28"/>
      <c r="CF650" s="190"/>
      <c r="CI650" s="76"/>
      <c r="CJ650" s="91"/>
      <c r="CL650" s="1"/>
      <c r="CM650" s="311"/>
      <c r="CR650" s="190"/>
      <c r="CU650" s="76"/>
      <c r="CV650" s="91"/>
      <c r="CX650" s="1"/>
      <c r="CY650" s="311"/>
      <c r="DD650" s="190"/>
      <c r="DG650" s="76"/>
      <c r="DH650" s="91"/>
      <c r="DJ650" s="1"/>
      <c r="DK650" s="311"/>
      <c r="DP650" s="190"/>
      <c r="DS650" s="76"/>
      <c r="DT650" s="91"/>
      <c r="DV650" s="1"/>
      <c r="DW650" s="311"/>
      <c r="EB650" s="190"/>
      <c r="EE650" s="76"/>
      <c r="EF650" s="91"/>
      <c r="EH650" s="1"/>
      <c r="EI650" s="311"/>
      <c r="EN650" s="190"/>
      <c r="EQ650" s="76"/>
      <c r="ER650" s="91"/>
      <c r="ET650" s="1"/>
      <c r="EU650" s="311"/>
      <c r="EZ650" s="190"/>
      <c r="FC650" s="76"/>
      <c r="FD650" s="91"/>
      <c r="FF650" s="1"/>
      <c r="FG650" s="311"/>
      <c r="FL650" s="190"/>
      <c r="FO650" s="76"/>
      <c r="FP650" s="91"/>
      <c r="FR650" s="1"/>
      <c r="FS650" s="311"/>
      <c r="FX650" s="190"/>
      <c r="GA650" s="76"/>
      <c r="GB650" s="91"/>
      <c r="GD650" s="1"/>
      <c r="GE650" s="311"/>
      <c r="GJ650" s="190"/>
      <c r="GM650" s="76"/>
      <c r="GN650" s="91"/>
      <c r="GP650" s="1"/>
      <c r="GQ650" s="311"/>
      <c r="GV650" s="190"/>
      <c r="GY650" s="76"/>
      <c r="GZ650" s="91"/>
      <c r="HB650" s="1"/>
      <c r="HC650" s="311"/>
      <c r="HH650" s="190"/>
      <c r="IL650" s="1"/>
      <c r="IX650" s="1"/>
    </row>
    <row r="651" spans="3:258" x14ac:dyDescent="0.6">
      <c r="C651" s="59"/>
      <c r="D651" s="269"/>
      <c r="E651" s="28"/>
      <c r="F651" s="57"/>
      <c r="G651" s="28"/>
      <c r="H651" s="152"/>
      <c r="I651" s="158"/>
      <c r="J651" s="28"/>
      <c r="L651" s="190"/>
      <c r="O651" s="59"/>
      <c r="P651" s="159"/>
      <c r="Q651" s="99"/>
      <c r="R651" s="57"/>
      <c r="S651" s="28"/>
      <c r="T651" s="152"/>
      <c r="U651" s="265"/>
      <c r="X651" s="190"/>
      <c r="AA651" s="162"/>
      <c r="AB651" s="163"/>
      <c r="AF651" s="160"/>
      <c r="AG651" s="266"/>
      <c r="AH651" s="28"/>
      <c r="AJ651" s="190"/>
      <c r="AM651" s="162"/>
      <c r="AN651" s="163"/>
      <c r="AO651" s="99"/>
      <c r="AR651" s="160"/>
      <c r="AS651" s="266"/>
      <c r="AT651" s="28"/>
      <c r="AV651" s="190"/>
      <c r="AY651" s="162"/>
      <c r="AZ651" s="163"/>
      <c r="BD651" s="160"/>
      <c r="BE651" s="161"/>
      <c r="BF651" s="28"/>
      <c r="BH651" s="190"/>
      <c r="BK651" s="162">
        <v>46507</v>
      </c>
      <c r="BL651" s="163">
        <v>0.17199999999999999</v>
      </c>
      <c r="BP651" s="160">
        <v>46440</v>
      </c>
      <c r="BQ651" s="161">
        <v>0.42099999999999999</v>
      </c>
      <c r="BR651" s="28"/>
      <c r="BT651" s="190">
        <f t="shared" si="163"/>
        <v>-9.3999999999999972E-2</v>
      </c>
      <c r="BW651" s="162"/>
      <c r="BX651" s="163"/>
      <c r="CB651" s="160"/>
      <c r="CC651" s="161"/>
      <c r="CD651" s="28"/>
      <c r="CF651" s="190"/>
      <c r="CI651" s="76"/>
      <c r="CJ651" s="91"/>
      <c r="CL651" s="1"/>
      <c r="CM651" s="311"/>
      <c r="CR651" s="190"/>
      <c r="CU651" s="76"/>
      <c r="CV651" s="91"/>
      <c r="CX651" s="1"/>
      <c r="CY651" s="311"/>
      <c r="DD651" s="190"/>
      <c r="DG651" s="76"/>
      <c r="DH651" s="91"/>
      <c r="DJ651" s="1"/>
      <c r="DK651" s="311"/>
      <c r="DP651" s="190"/>
      <c r="DS651" s="76"/>
      <c r="DT651" s="91"/>
      <c r="DV651" s="1"/>
      <c r="DW651" s="311"/>
      <c r="EB651" s="190"/>
      <c r="EE651" s="76"/>
      <c r="EF651" s="91"/>
      <c r="EH651" s="1"/>
      <c r="EI651" s="311"/>
      <c r="EN651" s="190"/>
      <c r="EQ651" s="76"/>
      <c r="ER651" s="91"/>
      <c r="ET651" s="1"/>
      <c r="EU651" s="311"/>
      <c r="EZ651" s="190"/>
      <c r="FC651" s="76"/>
      <c r="FD651" s="91"/>
      <c r="FF651" s="1"/>
      <c r="FG651" s="311"/>
      <c r="FL651" s="190"/>
      <c r="FO651" s="76"/>
      <c r="FP651" s="91"/>
      <c r="FR651" s="1"/>
      <c r="FS651" s="311"/>
      <c r="FX651" s="190"/>
      <c r="GA651" s="76"/>
      <c r="GB651" s="91"/>
      <c r="GD651" s="1"/>
      <c r="GE651" s="311"/>
      <c r="GJ651" s="190"/>
      <c r="GM651" s="76"/>
      <c r="GN651" s="91"/>
      <c r="GP651" s="1"/>
      <c r="GQ651" s="311"/>
      <c r="GV651" s="190"/>
      <c r="GY651" s="76"/>
      <c r="GZ651" s="91"/>
      <c r="HB651" s="1"/>
      <c r="HC651" s="311"/>
      <c r="HH651" s="190"/>
      <c r="IL651" s="1"/>
      <c r="IX651" s="1"/>
    </row>
    <row r="652" spans="3:258" x14ac:dyDescent="0.6">
      <c r="C652" s="59"/>
      <c r="D652" s="269"/>
      <c r="E652" s="28"/>
      <c r="F652" s="57"/>
      <c r="G652" s="28"/>
      <c r="H652" s="152"/>
      <c r="I652" s="158"/>
      <c r="J652" s="28"/>
      <c r="L652" s="190"/>
      <c r="O652" s="59"/>
      <c r="P652" s="159"/>
      <c r="Q652" s="99"/>
      <c r="R652" s="57"/>
      <c r="S652" s="28"/>
      <c r="T652" s="152"/>
      <c r="U652" s="265"/>
      <c r="X652" s="190"/>
      <c r="AA652" s="162"/>
      <c r="AB652" s="163"/>
      <c r="AF652" s="160"/>
      <c r="AG652" s="266"/>
      <c r="AH652" s="28"/>
      <c r="AJ652" s="190"/>
      <c r="AM652" s="162"/>
      <c r="AN652" s="163"/>
      <c r="AO652" s="99"/>
      <c r="AR652" s="160"/>
      <c r="AS652" s="266"/>
      <c r="AT652" s="28"/>
      <c r="AV652" s="190"/>
      <c r="AY652" s="162"/>
      <c r="AZ652" s="163"/>
      <c r="BD652" s="160"/>
      <c r="BE652" s="161"/>
      <c r="BF652" s="28"/>
      <c r="BH652" s="190"/>
      <c r="BK652" s="162">
        <v>46510</v>
      </c>
      <c r="BL652" s="163">
        <v>0.14199999999999999</v>
      </c>
      <c r="BP652" s="160">
        <v>46441</v>
      </c>
      <c r="BQ652" s="161">
        <v>0.13900000000000001</v>
      </c>
      <c r="BR652" s="28"/>
      <c r="BT652" s="190">
        <f t="shared" si="163"/>
        <v>-3.0000000000000013E-2</v>
      </c>
      <c r="BW652" s="162"/>
      <c r="BX652" s="163"/>
      <c r="CB652" s="160"/>
      <c r="CC652" s="161"/>
      <c r="CD652" s="28"/>
      <c r="CF652" s="190"/>
      <c r="CI652" s="76"/>
      <c r="CJ652" s="91"/>
      <c r="CL652" s="1"/>
      <c r="CM652" s="311"/>
      <c r="CR652" s="190"/>
      <c r="CU652" s="76"/>
      <c r="CV652" s="91"/>
      <c r="CX652" s="1"/>
      <c r="CY652" s="311"/>
      <c r="DD652" s="190"/>
      <c r="DG652" s="76"/>
      <c r="DH652" s="91"/>
      <c r="DJ652" s="1"/>
      <c r="DK652" s="311"/>
      <c r="DP652" s="190"/>
      <c r="DS652" s="76"/>
      <c r="DT652" s="91"/>
      <c r="DV652" s="1"/>
      <c r="DW652" s="311"/>
      <c r="EB652" s="190"/>
      <c r="EE652" s="76"/>
      <c r="EF652" s="91"/>
      <c r="EH652" s="1"/>
      <c r="EI652" s="311"/>
      <c r="EN652" s="190"/>
      <c r="EQ652" s="76"/>
      <c r="ER652" s="91"/>
      <c r="ET652" s="1"/>
      <c r="EU652" s="311"/>
      <c r="EZ652" s="190"/>
      <c r="FC652" s="76"/>
      <c r="FD652" s="91"/>
      <c r="FF652" s="1"/>
      <c r="FG652" s="311"/>
      <c r="FL652" s="190"/>
      <c r="FO652" s="76"/>
      <c r="FP652" s="91"/>
      <c r="FR652" s="1"/>
      <c r="FS652" s="311"/>
      <c r="FX652" s="190"/>
      <c r="GA652" s="76"/>
      <c r="GB652" s="91"/>
      <c r="GD652" s="1"/>
      <c r="GE652" s="311"/>
      <c r="GJ652" s="190"/>
      <c r="GM652" s="76"/>
      <c r="GN652" s="91"/>
      <c r="GP652" s="1"/>
      <c r="GQ652" s="311"/>
      <c r="GV652" s="190"/>
      <c r="GY652" s="76"/>
      <c r="GZ652" s="91"/>
      <c r="HB652" s="1"/>
      <c r="HC652" s="311"/>
      <c r="HH652" s="190"/>
      <c r="IL652" s="1"/>
      <c r="IX652" s="1"/>
    </row>
    <row r="653" spans="3:258" x14ac:dyDescent="0.6">
      <c r="C653" s="59"/>
      <c r="D653" s="269"/>
      <c r="E653" s="28"/>
      <c r="F653" s="57"/>
      <c r="G653" s="28"/>
      <c r="H653" s="152"/>
      <c r="I653" s="158"/>
      <c r="J653" s="28"/>
      <c r="L653" s="190"/>
      <c r="O653" s="59"/>
      <c r="P653" s="159"/>
      <c r="Q653" s="99"/>
      <c r="R653" s="57"/>
      <c r="S653" s="28"/>
      <c r="T653" s="152"/>
      <c r="U653" s="265"/>
      <c r="X653" s="190"/>
      <c r="AA653" s="162"/>
      <c r="AB653" s="163"/>
      <c r="AF653" s="160"/>
      <c r="AG653" s="266"/>
      <c r="AH653" s="28"/>
      <c r="AJ653" s="190"/>
      <c r="AM653" s="162"/>
      <c r="AN653" s="163"/>
      <c r="AO653" s="99"/>
      <c r="AR653" s="160"/>
      <c r="AS653" s="266"/>
      <c r="AT653" s="28"/>
      <c r="AV653" s="190"/>
      <c r="AY653" s="162"/>
      <c r="AZ653" s="163"/>
      <c r="BD653" s="160"/>
      <c r="BE653" s="161"/>
      <c r="BF653" s="28"/>
      <c r="BH653" s="190"/>
      <c r="BK653" s="162">
        <v>46511</v>
      </c>
      <c r="BL653" s="163">
        <v>1.4E-2</v>
      </c>
      <c r="BP653" s="160">
        <v>46442</v>
      </c>
      <c r="BQ653" s="161">
        <v>7.6999999999999999E-2</v>
      </c>
      <c r="BR653" s="28"/>
      <c r="BT653" s="190">
        <f t="shared" si="163"/>
        <v>-1.6E-2</v>
      </c>
      <c r="BW653" s="162"/>
      <c r="BX653" s="163"/>
      <c r="CB653" s="160"/>
      <c r="CC653" s="161"/>
      <c r="CD653" s="28"/>
      <c r="CF653" s="190"/>
      <c r="CI653" s="76"/>
      <c r="CJ653" s="91"/>
      <c r="CL653" s="1"/>
      <c r="CM653" s="311"/>
      <c r="CR653" s="190"/>
      <c r="CU653" s="76"/>
      <c r="CV653" s="91"/>
      <c r="CX653" s="1"/>
      <c r="CY653" s="311"/>
      <c r="DD653" s="190"/>
      <c r="DG653" s="76"/>
      <c r="DH653" s="91"/>
      <c r="DJ653" s="1"/>
      <c r="DK653" s="311"/>
      <c r="DP653" s="190"/>
      <c r="DS653" s="76"/>
      <c r="DT653" s="91"/>
      <c r="DV653" s="1"/>
      <c r="DW653" s="311"/>
      <c r="EB653" s="190"/>
      <c r="EE653" s="76"/>
      <c r="EF653" s="91"/>
      <c r="EH653" s="1"/>
      <c r="EI653" s="311"/>
      <c r="EN653" s="190"/>
      <c r="EQ653" s="76"/>
      <c r="ER653" s="91"/>
      <c r="ET653" s="1"/>
      <c r="EU653" s="311"/>
      <c r="EZ653" s="190"/>
      <c r="FC653" s="76"/>
      <c r="FD653" s="91"/>
      <c r="FF653" s="1"/>
      <c r="FG653" s="311"/>
      <c r="FL653" s="190"/>
      <c r="FO653" s="76"/>
      <c r="FP653" s="91"/>
      <c r="FR653" s="1"/>
      <c r="FS653" s="311"/>
      <c r="FX653" s="190"/>
      <c r="GA653" s="76"/>
      <c r="GB653" s="91"/>
      <c r="GD653" s="1"/>
      <c r="GE653" s="311"/>
      <c r="GJ653" s="190"/>
      <c r="GM653" s="76"/>
      <c r="GN653" s="91"/>
      <c r="GP653" s="1"/>
      <c r="GQ653" s="311"/>
      <c r="GV653" s="190"/>
      <c r="GY653" s="76"/>
      <c r="GZ653" s="91"/>
      <c r="HB653" s="1"/>
      <c r="HC653" s="311"/>
      <c r="HH653" s="190"/>
      <c r="IL653" s="1"/>
      <c r="IX653" s="1"/>
    </row>
    <row r="654" spans="3:258" x14ac:dyDescent="0.6">
      <c r="C654" s="59"/>
      <c r="D654" s="269"/>
      <c r="E654" s="28"/>
      <c r="F654" s="57"/>
      <c r="G654" s="28"/>
      <c r="H654" s="152"/>
      <c r="I654" s="158"/>
      <c r="J654" s="28"/>
      <c r="L654" s="190"/>
      <c r="O654" s="59"/>
      <c r="P654" s="159"/>
      <c r="Q654" s="99"/>
      <c r="R654" s="57"/>
      <c r="S654" s="28"/>
      <c r="T654" s="152"/>
      <c r="U654" s="265"/>
      <c r="X654" s="190"/>
      <c r="AA654" s="162"/>
      <c r="AB654" s="163"/>
      <c r="AF654" s="160"/>
      <c r="AG654" s="266"/>
      <c r="AH654" s="28"/>
      <c r="AJ654" s="190"/>
      <c r="AM654" s="162"/>
      <c r="AN654" s="163"/>
      <c r="AO654" s="99"/>
      <c r="AR654" s="160"/>
      <c r="AS654" s="266"/>
      <c r="AT654" s="28"/>
      <c r="AV654" s="190"/>
      <c r="AY654" s="162"/>
      <c r="AZ654" s="163"/>
      <c r="BD654" s="160"/>
      <c r="BE654" s="161"/>
      <c r="BF654" s="28"/>
      <c r="BH654" s="190"/>
      <c r="BK654" s="162">
        <v>46512</v>
      </c>
      <c r="BL654" s="163">
        <v>0.17799999999999999</v>
      </c>
      <c r="BP654" s="160">
        <v>46443</v>
      </c>
      <c r="BQ654" s="161">
        <v>0.11799999999999999</v>
      </c>
      <c r="BR654" s="28"/>
      <c r="BT654" s="190">
        <f t="shared" si="163"/>
        <v>-3.2999999999999988E-2</v>
      </c>
      <c r="BW654" s="162"/>
      <c r="BX654" s="163"/>
      <c r="CB654" s="160"/>
      <c r="CC654" s="161"/>
      <c r="CD654" s="28"/>
      <c r="CF654" s="190"/>
      <c r="CI654" s="76"/>
      <c r="CJ654" s="91"/>
      <c r="CL654" s="1"/>
      <c r="CM654" s="311"/>
      <c r="CR654" s="190"/>
      <c r="CU654" s="76"/>
      <c r="CV654" s="91"/>
      <c r="CX654" s="1"/>
      <c r="CY654" s="311"/>
      <c r="DD654" s="190"/>
      <c r="DG654" s="76"/>
      <c r="DH654" s="91"/>
      <c r="DJ654" s="1"/>
      <c r="DK654" s="311"/>
      <c r="DP654" s="190"/>
      <c r="DS654" s="76"/>
      <c r="DT654" s="91"/>
      <c r="DV654" s="1"/>
      <c r="DW654" s="311"/>
      <c r="EB654" s="190"/>
      <c r="EE654" s="76"/>
      <c r="EF654" s="91"/>
      <c r="EH654" s="1"/>
      <c r="EI654" s="311"/>
      <c r="EN654" s="190"/>
      <c r="EQ654" s="76"/>
      <c r="ER654" s="91"/>
      <c r="ET654" s="1"/>
      <c r="EU654" s="311"/>
      <c r="EZ654" s="190"/>
      <c r="FC654" s="76"/>
      <c r="FD654" s="91"/>
      <c r="FF654" s="1"/>
      <c r="FG654" s="311"/>
      <c r="FL654" s="190"/>
      <c r="FO654" s="76"/>
      <c r="FP654" s="91"/>
      <c r="FR654" s="1"/>
      <c r="FS654" s="311"/>
      <c r="FX654" s="190"/>
      <c r="GA654" s="76"/>
      <c r="GB654" s="91"/>
      <c r="GD654" s="1"/>
      <c r="GE654" s="311"/>
      <c r="GJ654" s="190"/>
      <c r="GM654" s="76"/>
      <c r="GN654" s="91"/>
      <c r="GP654" s="1"/>
      <c r="GQ654" s="311"/>
      <c r="GV654" s="190"/>
      <c r="GY654" s="76"/>
      <c r="GZ654" s="91"/>
      <c r="HB654" s="1"/>
      <c r="HC654" s="311"/>
      <c r="HH654" s="190"/>
      <c r="IL654" s="1"/>
      <c r="IX654" s="1"/>
    </row>
    <row r="655" spans="3:258" x14ac:dyDescent="0.6">
      <c r="C655" s="59"/>
      <c r="D655" s="269"/>
      <c r="E655" s="28"/>
      <c r="F655" s="57"/>
      <c r="G655" s="28"/>
      <c r="H655" s="152"/>
      <c r="I655" s="158"/>
      <c r="J655" s="28"/>
      <c r="L655" s="190"/>
      <c r="O655" s="59"/>
      <c r="P655" s="159"/>
      <c r="Q655" s="99"/>
      <c r="R655" s="57"/>
      <c r="S655" s="28"/>
      <c r="T655" s="152"/>
      <c r="U655" s="265"/>
      <c r="X655" s="190"/>
      <c r="AA655" s="162"/>
      <c r="AB655" s="163"/>
      <c r="AF655" s="160"/>
      <c r="AG655" s="266"/>
      <c r="AH655" s="28"/>
      <c r="AJ655" s="190"/>
      <c r="AM655" s="162"/>
      <c r="AN655" s="163"/>
      <c r="AO655" s="99"/>
      <c r="AR655" s="160"/>
      <c r="AS655" s="266"/>
      <c r="AT655" s="28"/>
      <c r="AV655" s="190"/>
      <c r="AY655" s="162"/>
      <c r="AZ655" s="163"/>
      <c r="BD655" s="160"/>
      <c r="BE655" s="161"/>
      <c r="BF655" s="28"/>
      <c r="BH655" s="190"/>
      <c r="BK655" s="162">
        <v>46513</v>
      </c>
      <c r="BL655" s="163">
        <v>1.2E-2</v>
      </c>
      <c r="BP655" s="160">
        <v>46444</v>
      </c>
      <c r="BQ655" s="161">
        <v>0.20599999999999999</v>
      </c>
      <c r="BR655" s="28"/>
      <c r="BT655" s="190">
        <f t="shared" si="163"/>
        <v>-8.9999999999999802E-3</v>
      </c>
      <c r="BW655" s="162"/>
      <c r="BX655" s="163"/>
      <c r="CB655" s="160"/>
      <c r="CC655" s="161"/>
      <c r="CD655" s="28"/>
      <c r="CF655" s="190"/>
      <c r="CI655" s="76"/>
      <c r="CJ655" s="91"/>
      <c r="CL655" s="1"/>
      <c r="CM655" s="311"/>
      <c r="CR655" s="190"/>
      <c r="CU655" s="76"/>
      <c r="CV655" s="91"/>
      <c r="CX655" s="1"/>
      <c r="CY655" s="311"/>
      <c r="DD655" s="190"/>
      <c r="DG655" s="76"/>
      <c r="DH655" s="91"/>
      <c r="DJ655" s="1"/>
      <c r="DK655" s="311"/>
      <c r="DP655" s="190"/>
      <c r="DS655" s="76"/>
      <c r="DT655" s="91"/>
      <c r="DV655" s="1"/>
      <c r="DW655" s="311"/>
      <c r="EB655" s="190"/>
      <c r="EE655" s="76"/>
      <c r="EF655" s="91"/>
      <c r="EH655" s="1"/>
      <c r="EI655" s="311"/>
      <c r="EN655" s="190"/>
      <c r="EQ655" s="76"/>
      <c r="ER655" s="91"/>
      <c r="ET655" s="1"/>
      <c r="EU655" s="311"/>
      <c r="EZ655" s="190"/>
      <c r="FC655" s="76"/>
      <c r="FD655" s="91"/>
      <c r="FF655" s="1"/>
      <c r="FG655" s="311"/>
      <c r="FL655" s="190"/>
      <c r="FO655" s="76"/>
      <c r="FP655" s="91"/>
      <c r="FR655" s="1"/>
      <c r="FS655" s="311"/>
      <c r="FX655" s="190"/>
      <c r="GA655" s="76"/>
      <c r="GB655" s="91"/>
      <c r="GD655" s="1"/>
      <c r="GE655" s="311"/>
      <c r="GJ655" s="190"/>
      <c r="GM655" s="76"/>
      <c r="GN655" s="91"/>
      <c r="GP655" s="1"/>
      <c r="GQ655" s="311"/>
      <c r="GV655" s="190"/>
      <c r="GY655" s="76"/>
      <c r="GZ655" s="91"/>
      <c r="HB655" s="1"/>
      <c r="HC655" s="311"/>
      <c r="HH655" s="190"/>
      <c r="IL655" s="1"/>
      <c r="IX655" s="1"/>
    </row>
    <row r="656" spans="3:258" x14ac:dyDescent="0.6">
      <c r="C656" s="59"/>
      <c r="D656" s="269"/>
      <c r="E656" s="28"/>
      <c r="F656" s="57"/>
      <c r="G656" s="28"/>
      <c r="H656" s="152"/>
      <c r="I656" s="158"/>
      <c r="J656" s="28"/>
      <c r="L656" s="190"/>
      <c r="O656" s="59"/>
      <c r="P656" s="159"/>
      <c r="Q656" s="99"/>
      <c r="R656" s="57"/>
      <c r="S656" s="28"/>
      <c r="T656" s="152"/>
      <c r="U656" s="265"/>
      <c r="X656" s="190"/>
      <c r="AA656" s="162"/>
      <c r="AB656" s="163"/>
      <c r="AF656" s="160"/>
      <c r="AG656" s="266"/>
      <c r="AH656" s="28"/>
      <c r="AJ656" s="190"/>
      <c r="AM656" s="162"/>
      <c r="AN656" s="163"/>
      <c r="AO656" s="99"/>
      <c r="AR656" s="160"/>
      <c r="AS656" s="266"/>
      <c r="AT656" s="28"/>
      <c r="AV656" s="190"/>
      <c r="AY656" s="162"/>
      <c r="AZ656" s="163"/>
      <c r="BD656" s="160"/>
      <c r="BE656" s="161"/>
      <c r="BF656" s="28"/>
      <c r="BH656" s="190"/>
      <c r="BK656" s="162">
        <v>46514</v>
      </c>
      <c r="BL656" s="163">
        <v>0.15</v>
      </c>
      <c r="BP656" s="160">
        <v>46447</v>
      </c>
      <c r="BQ656" s="161">
        <v>0.377</v>
      </c>
      <c r="BR656" s="28"/>
      <c r="BT656" s="190">
        <f t="shared" si="163"/>
        <v>-0.10799999999999998</v>
      </c>
      <c r="BW656" s="162"/>
      <c r="BX656" s="163"/>
      <c r="CB656" s="160"/>
      <c r="CC656" s="161"/>
      <c r="CD656" s="28"/>
      <c r="CF656" s="190"/>
      <c r="CI656" s="76"/>
      <c r="CJ656" s="91"/>
      <c r="CL656" s="1"/>
      <c r="CM656" s="311"/>
      <c r="CR656" s="190"/>
      <c r="CU656" s="76"/>
      <c r="CV656" s="91"/>
      <c r="CX656" s="1"/>
      <c r="CY656" s="311"/>
      <c r="DD656" s="190"/>
      <c r="DG656" s="76"/>
      <c r="DH656" s="91"/>
      <c r="DJ656" s="1"/>
      <c r="DK656" s="311"/>
      <c r="DP656" s="190"/>
      <c r="DS656" s="76"/>
      <c r="DT656" s="91"/>
      <c r="DV656" s="1"/>
      <c r="DW656" s="311"/>
      <c r="EB656" s="190"/>
      <c r="EE656" s="76"/>
      <c r="EF656" s="91"/>
      <c r="EH656" s="1"/>
      <c r="EI656" s="311"/>
      <c r="EN656" s="190"/>
      <c r="EQ656" s="76"/>
      <c r="ER656" s="91"/>
      <c r="ET656" s="1"/>
      <c r="EU656" s="311"/>
      <c r="EZ656" s="190"/>
      <c r="FC656" s="76"/>
      <c r="FD656" s="91"/>
      <c r="FF656" s="1"/>
      <c r="FG656" s="311"/>
      <c r="FL656" s="190"/>
      <c r="FO656" s="76"/>
      <c r="FP656" s="91"/>
      <c r="FR656" s="1"/>
      <c r="FS656" s="311"/>
      <c r="FX656" s="190"/>
      <c r="GA656" s="76"/>
      <c r="GB656" s="91"/>
      <c r="GD656" s="1"/>
      <c r="GE656" s="311"/>
      <c r="GJ656" s="190"/>
      <c r="GM656" s="76"/>
      <c r="GN656" s="91"/>
      <c r="GP656" s="1"/>
      <c r="GQ656" s="311"/>
      <c r="GV656" s="190"/>
      <c r="GY656" s="76"/>
      <c r="GZ656" s="91"/>
      <c r="HB656" s="1"/>
      <c r="HC656" s="311"/>
      <c r="HH656" s="190"/>
      <c r="IL656" s="1"/>
      <c r="IX656" s="1"/>
    </row>
    <row r="657" spans="3:258" x14ac:dyDescent="0.6">
      <c r="C657" s="59"/>
      <c r="D657" s="269"/>
      <c r="E657" s="28"/>
      <c r="F657" s="57"/>
      <c r="G657" s="28"/>
      <c r="H657" s="152"/>
      <c r="I657" s="158"/>
      <c r="J657" s="28"/>
      <c r="L657" s="190"/>
      <c r="O657" s="59"/>
      <c r="P657" s="159"/>
      <c r="Q657" s="99"/>
      <c r="R657" s="57"/>
      <c r="S657" s="28"/>
      <c r="T657" s="152"/>
      <c r="U657" s="265"/>
      <c r="X657" s="190"/>
      <c r="AA657" s="162"/>
      <c r="AB657" s="163"/>
      <c r="AF657" s="160"/>
      <c r="AG657" s="266"/>
      <c r="AH657" s="28"/>
      <c r="AJ657" s="190"/>
      <c r="AM657" s="162"/>
      <c r="AN657" s="163"/>
      <c r="AO657" s="99"/>
      <c r="AR657" s="160"/>
      <c r="AS657" s="266"/>
      <c r="AT657" s="28"/>
      <c r="AV657" s="190"/>
      <c r="AY657" s="162"/>
      <c r="AZ657" s="163"/>
      <c r="BD657" s="160"/>
      <c r="BE657" s="161"/>
      <c r="BF657" s="28"/>
      <c r="BH657" s="190"/>
      <c r="BK657" s="162">
        <v>46517</v>
      </c>
      <c r="BL657" s="163">
        <v>0.47299999999999998</v>
      </c>
      <c r="BP657" s="160">
        <v>46448</v>
      </c>
      <c r="BQ657" s="161">
        <v>9.0999999999999998E-2</v>
      </c>
      <c r="BR657" s="28"/>
      <c r="BT657" s="190">
        <f t="shared" si="163"/>
        <v>-5.9999999999999915E-3</v>
      </c>
      <c r="BW657" s="162"/>
      <c r="BX657" s="163"/>
      <c r="CB657" s="160"/>
      <c r="CC657" s="161"/>
      <c r="CD657" s="28"/>
      <c r="CF657" s="190"/>
      <c r="CI657" s="76"/>
      <c r="CJ657" s="91"/>
      <c r="CL657" s="1"/>
      <c r="CM657" s="311"/>
      <c r="CR657" s="190"/>
      <c r="CU657" s="76"/>
      <c r="CV657" s="91"/>
      <c r="CX657" s="1"/>
      <c r="CY657" s="311"/>
      <c r="DD657" s="190"/>
      <c r="DG657" s="76"/>
      <c r="DH657" s="91"/>
      <c r="DJ657" s="1"/>
      <c r="DK657" s="311"/>
      <c r="DP657" s="190"/>
      <c r="DS657" s="76"/>
      <c r="DT657" s="91"/>
      <c r="DV657" s="1"/>
      <c r="DW657" s="311"/>
      <c r="EB657" s="190"/>
      <c r="EE657" s="76"/>
      <c r="EF657" s="91"/>
      <c r="EH657" s="1"/>
      <c r="EI657" s="311"/>
      <c r="EN657" s="190"/>
      <c r="EQ657" s="76"/>
      <c r="ER657" s="91"/>
      <c r="ET657" s="1"/>
      <c r="EU657" s="311"/>
      <c r="EZ657" s="190"/>
      <c r="FC657" s="76"/>
      <c r="FD657" s="91"/>
      <c r="FF657" s="1"/>
      <c r="FG657" s="311"/>
      <c r="FL657" s="190"/>
      <c r="FO657" s="76"/>
      <c r="FP657" s="91"/>
      <c r="FR657" s="1"/>
      <c r="FS657" s="311"/>
      <c r="FX657" s="190"/>
      <c r="GA657" s="76"/>
      <c r="GB657" s="91"/>
      <c r="GD657" s="1"/>
      <c r="GE657" s="311"/>
      <c r="GJ657" s="190"/>
      <c r="GM657" s="76"/>
      <c r="GN657" s="91"/>
      <c r="GP657" s="1"/>
      <c r="GQ657" s="311"/>
      <c r="GV657" s="190"/>
      <c r="GY657" s="76"/>
      <c r="GZ657" s="91"/>
      <c r="HB657" s="1"/>
      <c r="HC657" s="311"/>
      <c r="HH657" s="190"/>
      <c r="IL657" s="1"/>
      <c r="IX657" s="1"/>
    </row>
    <row r="658" spans="3:258" x14ac:dyDescent="0.6">
      <c r="C658" s="59"/>
      <c r="D658" s="269"/>
      <c r="E658" s="28"/>
      <c r="F658" s="57"/>
      <c r="G658" s="28"/>
      <c r="H658" s="152"/>
      <c r="I658" s="158"/>
      <c r="J658" s="28"/>
      <c r="L658" s="190"/>
      <c r="O658" s="59"/>
      <c r="P658" s="159"/>
      <c r="Q658" s="99"/>
      <c r="R658" s="57"/>
      <c r="S658" s="28"/>
      <c r="T658" s="152"/>
      <c r="U658" s="265"/>
      <c r="X658" s="190"/>
      <c r="AA658" s="162"/>
      <c r="AB658" s="163"/>
      <c r="AF658" s="160"/>
      <c r="AG658" s="266"/>
      <c r="AH658" s="28"/>
      <c r="AJ658" s="190"/>
      <c r="AM658" s="162"/>
      <c r="AN658" s="163"/>
      <c r="AO658" s="99"/>
      <c r="AR658" s="160"/>
      <c r="AS658" s="266"/>
      <c r="AT658" s="28"/>
      <c r="AV658" s="190"/>
      <c r="AY658" s="162"/>
      <c r="AZ658" s="163"/>
      <c r="BD658" s="160"/>
      <c r="BE658" s="161"/>
      <c r="BF658" s="28"/>
      <c r="BH658" s="190"/>
      <c r="BK658" s="162">
        <v>46518</v>
      </c>
      <c r="BL658" s="163">
        <v>5.5E-2</v>
      </c>
      <c r="BP658" s="160">
        <v>46449</v>
      </c>
      <c r="BQ658" s="161">
        <v>7.3999999999999996E-2</v>
      </c>
      <c r="BR658" s="28"/>
      <c r="BT658" s="190">
        <f t="shared" si="163"/>
        <v>-1.5999999999999993E-2</v>
      </c>
      <c r="BW658" s="162"/>
      <c r="BX658" s="163"/>
      <c r="CB658" s="160"/>
      <c r="CC658" s="161"/>
      <c r="CD658" s="28"/>
      <c r="CF658" s="190"/>
      <c r="CI658" s="76"/>
      <c r="CJ658" s="91"/>
      <c r="CL658" s="1"/>
      <c r="CM658" s="311"/>
      <c r="CR658" s="190"/>
      <c r="CU658" s="76"/>
      <c r="CV658" s="91"/>
      <c r="CX658" s="1"/>
      <c r="CY658" s="311"/>
      <c r="DD658" s="190"/>
      <c r="DG658" s="76"/>
      <c r="DH658" s="91"/>
      <c r="DJ658" s="1"/>
      <c r="DK658" s="311"/>
      <c r="DP658" s="190"/>
      <c r="DS658" s="76"/>
      <c r="DT658" s="91"/>
      <c r="DV658" s="1"/>
      <c r="DW658" s="311"/>
      <c r="EB658" s="190"/>
      <c r="EE658" s="76"/>
      <c r="EF658" s="91"/>
      <c r="EH658" s="1"/>
      <c r="EI658" s="311"/>
      <c r="EN658" s="190"/>
      <c r="EQ658" s="76"/>
      <c r="ER658" s="91"/>
      <c r="ET658" s="1"/>
      <c r="EU658" s="311"/>
      <c r="EZ658" s="190"/>
      <c r="FC658" s="76"/>
      <c r="FD658" s="91"/>
      <c r="FF658" s="1"/>
      <c r="FG658" s="311"/>
      <c r="FL658" s="190"/>
      <c r="FO658" s="76"/>
      <c r="FP658" s="91"/>
      <c r="FR658" s="1"/>
      <c r="FS658" s="311"/>
      <c r="FX658" s="190"/>
      <c r="GA658" s="76"/>
      <c r="GB658" s="91"/>
      <c r="GD658" s="1"/>
      <c r="GE658" s="311"/>
      <c r="GJ658" s="190"/>
      <c r="GM658" s="76"/>
      <c r="GN658" s="91"/>
      <c r="GP658" s="1"/>
      <c r="GQ658" s="311"/>
      <c r="GV658" s="190"/>
      <c r="GY658" s="76"/>
      <c r="GZ658" s="91"/>
      <c r="HB658" s="1"/>
      <c r="HC658" s="311"/>
      <c r="HH658" s="190"/>
      <c r="IL658" s="1"/>
      <c r="IX658" s="1"/>
    </row>
    <row r="659" spans="3:258" x14ac:dyDescent="0.6">
      <c r="C659" s="59"/>
      <c r="D659" s="269"/>
      <c r="E659" s="28"/>
      <c r="F659" s="57"/>
      <c r="G659" s="28"/>
      <c r="H659" s="152"/>
      <c r="I659" s="158"/>
      <c r="J659" s="28"/>
      <c r="L659" s="190"/>
      <c r="O659" s="59"/>
      <c r="P659" s="159"/>
      <c r="Q659" s="99"/>
      <c r="R659" s="57"/>
      <c r="S659" s="28"/>
      <c r="T659" s="152"/>
      <c r="U659" s="265"/>
      <c r="X659" s="190"/>
      <c r="AA659" s="162"/>
      <c r="AB659" s="163"/>
      <c r="AF659" s="160"/>
      <c r="AG659" s="266"/>
      <c r="AH659" s="28"/>
      <c r="AJ659" s="190"/>
      <c r="AM659" s="162"/>
      <c r="AN659" s="163"/>
      <c r="AO659" s="99"/>
      <c r="AR659" s="160"/>
      <c r="AS659" s="266"/>
      <c r="AT659" s="28"/>
      <c r="AV659" s="190"/>
      <c r="AY659" s="162"/>
      <c r="AZ659" s="163"/>
      <c r="BD659" s="160"/>
      <c r="BE659" s="161"/>
      <c r="BF659" s="28"/>
      <c r="BH659" s="190"/>
      <c r="BK659" s="162">
        <v>46519</v>
      </c>
      <c r="BL659" s="163">
        <v>0.193</v>
      </c>
      <c r="BP659" s="160">
        <v>46450</v>
      </c>
      <c r="BQ659" s="161">
        <v>0.39700000000000002</v>
      </c>
      <c r="BR659" s="28"/>
      <c r="BT659" s="190">
        <f t="shared" si="163"/>
        <v>-8.7000000000000022E-2</v>
      </c>
      <c r="BW659" s="162"/>
      <c r="BX659" s="163"/>
      <c r="CB659" s="160"/>
      <c r="CC659" s="161"/>
      <c r="CD659" s="28"/>
      <c r="CF659" s="190"/>
      <c r="CI659" s="76"/>
      <c r="CJ659" s="91"/>
      <c r="CL659" s="1"/>
      <c r="CM659" s="311"/>
      <c r="CR659" s="190"/>
      <c r="CU659" s="76"/>
      <c r="CV659" s="91"/>
      <c r="CX659" s="1"/>
      <c r="CY659" s="311"/>
      <c r="DD659" s="190"/>
      <c r="DG659" s="76"/>
      <c r="DH659" s="91"/>
      <c r="DJ659" s="1"/>
      <c r="DK659" s="311"/>
      <c r="DP659" s="190"/>
      <c r="DS659" s="76"/>
      <c r="DT659" s="91"/>
      <c r="DV659" s="1"/>
      <c r="DW659" s="311"/>
      <c r="EB659" s="190"/>
      <c r="EE659" s="76"/>
      <c r="EF659" s="91"/>
      <c r="EH659" s="1"/>
      <c r="EI659" s="311"/>
      <c r="EN659" s="190"/>
      <c r="EQ659" s="76"/>
      <c r="ER659" s="91"/>
      <c r="ET659" s="1"/>
      <c r="EU659" s="311"/>
      <c r="EZ659" s="190"/>
      <c r="FC659" s="76"/>
      <c r="FD659" s="91"/>
      <c r="FF659" s="1"/>
      <c r="FG659" s="311"/>
      <c r="FL659" s="190"/>
      <c r="FO659" s="76"/>
      <c r="FP659" s="91"/>
      <c r="FR659" s="1"/>
      <c r="FS659" s="311"/>
      <c r="FX659" s="190"/>
      <c r="GA659" s="76"/>
      <c r="GB659" s="91"/>
      <c r="GD659" s="1"/>
      <c r="GE659" s="311"/>
      <c r="GJ659" s="190"/>
      <c r="GM659" s="76"/>
      <c r="GN659" s="91"/>
      <c r="GP659" s="1"/>
      <c r="GQ659" s="311"/>
      <c r="GV659" s="190"/>
      <c r="GY659" s="76"/>
      <c r="GZ659" s="91"/>
      <c r="HB659" s="1"/>
      <c r="HC659" s="311"/>
      <c r="HH659" s="190"/>
      <c r="IL659" s="1"/>
      <c r="IX659" s="1"/>
    </row>
    <row r="660" spans="3:258" x14ac:dyDescent="0.6">
      <c r="C660" s="59"/>
      <c r="D660" s="269"/>
      <c r="E660" s="28"/>
      <c r="F660" s="57"/>
      <c r="G660" s="28"/>
      <c r="H660" s="152"/>
      <c r="I660" s="158"/>
      <c r="J660" s="28"/>
      <c r="L660" s="190"/>
      <c r="O660" s="59"/>
      <c r="P660" s="159"/>
      <c r="Q660" s="99"/>
      <c r="R660" s="57"/>
      <c r="S660" s="28"/>
      <c r="T660" s="152"/>
      <c r="U660" s="265"/>
      <c r="X660" s="190"/>
      <c r="AA660" s="162"/>
      <c r="AB660" s="163"/>
      <c r="AF660" s="160"/>
      <c r="AG660" s="266"/>
      <c r="AH660" s="28"/>
      <c r="AJ660" s="190"/>
      <c r="AM660" s="162"/>
      <c r="AN660" s="163"/>
      <c r="AO660" s="99"/>
      <c r="AR660" s="160"/>
      <c r="AS660" s="266"/>
      <c r="AT660" s="28"/>
      <c r="AV660" s="190"/>
      <c r="AY660" s="162"/>
      <c r="AZ660" s="163"/>
      <c r="BD660" s="160"/>
      <c r="BE660" s="161"/>
      <c r="BF660" s="28"/>
      <c r="BH660" s="190"/>
      <c r="BK660" s="162">
        <v>46520</v>
      </c>
      <c r="BL660" s="163">
        <v>0.187</v>
      </c>
      <c r="BP660" s="160">
        <v>46451</v>
      </c>
      <c r="BQ660" s="161">
        <v>0.23499999999999999</v>
      </c>
      <c r="BR660" s="28"/>
      <c r="BT660" s="190">
        <f t="shared" si="163"/>
        <v>-5.1999999999999991E-2</v>
      </c>
      <c r="BW660" s="162"/>
      <c r="BX660" s="163"/>
      <c r="CB660" s="160"/>
      <c r="CC660" s="161"/>
      <c r="CD660" s="28"/>
      <c r="CF660" s="190"/>
      <c r="CI660" s="76"/>
      <c r="CJ660" s="91"/>
      <c r="CL660" s="1"/>
      <c r="CM660" s="311"/>
      <c r="CR660" s="190"/>
      <c r="CU660" s="76"/>
      <c r="CV660" s="91"/>
      <c r="CX660" s="1"/>
      <c r="CY660" s="311"/>
      <c r="DD660" s="190"/>
      <c r="DG660" s="76"/>
      <c r="DH660" s="91"/>
      <c r="DJ660" s="1"/>
      <c r="DK660" s="311"/>
      <c r="DP660" s="190"/>
      <c r="DS660" s="76"/>
      <c r="DT660" s="91"/>
      <c r="DV660" s="1"/>
      <c r="DW660" s="311"/>
      <c r="EB660" s="190"/>
      <c r="EE660" s="76"/>
      <c r="EF660" s="91"/>
      <c r="EH660" s="1"/>
      <c r="EI660" s="311"/>
      <c r="EN660" s="190"/>
      <c r="EQ660" s="76"/>
      <c r="ER660" s="91"/>
      <c r="ET660" s="1"/>
      <c r="EU660" s="311"/>
      <c r="EZ660" s="190"/>
      <c r="FC660" s="76"/>
      <c r="FD660" s="91"/>
      <c r="FF660" s="1"/>
      <c r="FG660" s="311"/>
      <c r="FL660" s="190"/>
      <c r="FO660" s="76"/>
      <c r="FP660" s="91"/>
      <c r="FR660" s="1"/>
      <c r="FS660" s="311"/>
      <c r="FX660" s="190"/>
      <c r="GA660" s="76"/>
      <c r="GB660" s="91"/>
      <c r="GD660" s="1"/>
      <c r="GE660" s="311"/>
      <c r="GJ660" s="190"/>
      <c r="GM660" s="76"/>
      <c r="GN660" s="91"/>
      <c r="GP660" s="1"/>
      <c r="GQ660" s="311"/>
      <c r="GV660" s="190"/>
      <c r="GY660" s="76"/>
      <c r="GZ660" s="91"/>
      <c r="HB660" s="1"/>
      <c r="HC660" s="311"/>
      <c r="HH660" s="190"/>
      <c r="IL660" s="1"/>
      <c r="IX660" s="1"/>
    </row>
    <row r="661" spans="3:258" x14ac:dyDescent="0.6">
      <c r="C661" s="59"/>
      <c r="D661" s="269"/>
      <c r="E661" s="28"/>
      <c r="F661" s="57"/>
      <c r="G661" s="28"/>
      <c r="H661" s="152"/>
      <c r="I661" s="158"/>
      <c r="J661" s="28"/>
      <c r="L661" s="190"/>
      <c r="O661" s="59"/>
      <c r="P661" s="159"/>
      <c r="Q661" s="99"/>
      <c r="R661" s="57"/>
      <c r="S661" s="28"/>
      <c r="T661" s="152"/>
      <c r="U661" s="265"/>
      <c r="X661" s="190"/>
      <c r="AA661" s="162"/>
      <c r="AB661" s="163"/>
      <c r="AF661" s="160"/>
      <c r="AG661" s="266"/>
      <c r="AH661" s="28"/>
      <c r="AJ661" s="190"/>
      <c r="AM661" s="162"/>
      <c r="AN661" s="163"/>
      <c r="AO661" s="99"/>
      <c r="AR661" s="160"/>
      <c r="AS661" s="266"/>
      <c r="AT661" s="28"/>
      <c r="AV661" s="190"/>
      <c r="AY661" s="162"/>
      <c r="AZ661" s="163"/>
      <c r="BD661" s="160"/>
      <c r="BE661" s="161"/>
      <c r="BF661" s="28"/>
      <c r="BH661" s="190"/>
      <c r="BK661" s="162">
        <v>46521</v>
      </c>
      <c r="BL661" s="163">
        <v>0.313</v>
      </c>
      <c r="BP661" s="160">
        <v>46454</v>
      </c>
      <c r="BQ661" s="161">
        <v>0.28199999999999997</v>
      </c>
      <c r="BR661" s="28"/>
      <c r="BT661" s="190">
        <f t="shared" si="163"/>
        <v>-6.1999999999999972E-2</v>
      </c>
      <c r="BW661" s="162"/>
      <c r="BX661" s="163"/>
      <c r="CB661" s="160"/>
      <c r="CC661" s="161"/>
      <c r="CD661" s="28"/>
      <c r="CF661" s="190"/>
      <c r="CI661" s="76"/>
      <c r="CJ661" s="91"/>
      <c r="CL661" s="1"/>
      <c r="CM661" s="311"/>
      <c r="CR661" s="190"/>
      <c r="CU661" s="76"/>
      <c r="CV661" s="91"/>
      <c r="CX661" s="1"/>
      <c r="CY661" s="311"/>
      <c r="DD661" s="190"/>
      <c r="DG661" s="76"/>
      <c r="DH661" s="91"/>
      <c r="DJ661" s="1"/>
      <c r="DK661" s="311"/>
      <c r="DP661" s="190"/>
      <c r="DS661" s="76"/>
      <c r="DT661" s="91"/>
      <c r="DV661" s="1"/>
      <c r="DW661" s="311"/>
      <c r="EB661" s="190"/>
      <c r="EE661" s="76"/>
      <c r="EF661" s="91"/>
      <c r="EH661" s="1"/>
      <c r="EI661" s="311"/>
      <c r="EN661" s="190"/>
      <c r="EQ661" s="76"/>
      <c r="ER661" s="91"/>
      <c r="ET661" s="1"/>
      <c r="EU661" s="311"/>
      <c r="EZ661" s="190"/>
      <c r="FC661" s="76"/>
      <c r="FD661" s="91"/>
      <c r="FF661" s="1"/>
      <c r="FG661" s="311"/>
      <c r="FL661" s="190"/>
      <c r="FO661" s="76"/>
      <c r="FP661" s="91"/>
      <c r="FR661" s="1"/>
      <c r="FS661" s="311"/>
      <c r="FX661" s="190"/>
      <c r="GA661" s="76"/>
      <c r="GB661" s="91"/>
      <c r="GD661" s="1"/>
      <c r="GE661" s="311"/>
      <c r="GJ661" s="190"/>
      <c r="GM661" s="76"/>
      <c r="GN661" s="91"/>
      <c r="GP661" s="1"/>
      <c r="GQ661" s="311"/>
      <c r="GV661" s="190"/>
      <c r="GY661" s="76"/>
      <c r="GZ661" s="91"/>
      <c r="HB661" s="1"/>
      <c r="HC661" s="311"/>
      <c r="HH661" s="190"/>
      <c r="IL661" s="1"/>
      <c r="IX661" s="1"/>
    </row>
    <row r="662" spans="3:258" x14ac:dyDescent="0.6">
      <c r="C662" s="59"/>
      <c r="D662" s="269"/>
      <c r="E662" s="28"/>
      <c r="F662" s="57"/>
      <c r="G662" s="28"/>
      <c r="H662" s="152"/>
      <c r="I662" s="158"/>
      <c r="J662" s="28"/>
      <c r="L662" s="190"/>
      <c r="O662" s="59"/>
      <c r="P662" s="159"/>
      <c r="Q662" s="99"/>
      <c r="R662" s="57"/>
      <c r="S662" s="28"/>
      <c r="T662" s="152"/>
      <c r="U662" s="265"/>
      <c r="X662" s="190"/>
      <c r="AA662" s="162"/>
      <c r="AB662" s="163"/>
      <c r="AF662" s="160"/>
      <c r="AG662" s="266"/>
      <c r="AH662" s="28"/>
      <c r="AJ662" s="190"/>
      <c r="AM662" s="162"/>
      <c r="AN662" s="163"/>
      <c r="AO662" s="99"/>
      <c r="AR662" s="160"/>
      <c r="AS662" s="266"/>
      <c r="AT662" s="28"/>
      <c r="AV662" s="190"/>
      <c r="AY662" s="162"/>
      <c r="AZ662" s="163"/>
      <c r="BD662" s="160"/>
      <c r="BE662" s="161"/>
      <c r="BF662" s="28"/>
      <c r="BH662" s="190"/>
      <c r="BK662" s="162">
        <v>46524</v>
      </c>
      <c r="BL662" s="163">
        <v>0.32700000000000001</v>
      </c>
      <c r="BP662" s="160">
        <v>46455</v>
      </c>
      <c r="BQ662" s="161">
        <v>9.6000000000000002E-2</v>
      </c>
      <c r="BR662" s="28"/>
      <c r="BT662" s="190">
        <f t="shared" si="163"/>
        <v>-2.1000000000000005E-2</v>
      </c>
      <c r="BW662" s="162"/>
      <c r="BX662" s="163"/>
      <c r="CB662" s="160"/>
      <c r="CC662" s="161"/>
      <c r="CD662" s="28"/>
      <c r="CF662" s="190"/>
      <c r="CI662" s="76"/>
      <c r="CJ662" s="91"/>
      <c r="CL662" s="1"/>
      <c r="CM662" s="311"/>
      <c r="CR662" s="190"/>
      <c r="CU662" s="76"/>
      <c r="CV662" s="91"/>
      <c r="CX662" s="1"/>
      <c r="CY662" s="311"/>
      <c r="DD662" s="190"/>
      <c r="DG662" s="76"/>
      <c r="DH662" s="91"/>
      <c r="DJ662" s="1"/>
      <c r="DK662" s="311"/>
      <c r="DP662" s="190"/>
      <c r="DS662" s="76"/>
      <c r="DT662" s="91"/>
      <c r="DV662" s="1"/>
      <c r="DW662" s="311"/>
      <c r="EB662" s="190"/>
      <c r="EE662" s="76"/>
      <c r="EF662" s="91"/>
      <c r="EH662" s="1"/>
      <c r="EI662" s="311"/>
      <c r="EN662" s="190"/>
      <c r="EQ662" s="76"/>
      <c r="ER662" s="91"/>
      <c r="ET662" s="1"/>
      <c r="EU662" s="311"/>
      <c r="EZ662" s="190"/>
      <c r="FC662" s="76"/>
      <c r="FD662" s="91"/>
      <c r="FF662" s="1"/>
      <c r="FG662" s="311"/>
      <c r="FL662" s="190"/>
      <c r="FO662" s="76"/>
      <c r="FP662" s="91"/>
      <c r="FR662" s="1"/>
      <c r="FS662" s="311"/>
      <c r="FX662" s="190"/>
      <c r="GA662" s="76"/>
      <c r="GB662" s="91"/>
      <c r="GD662" s="1"/>
      <c r="GE662" s="311"/>
      <c r="GJ662" s="190"/>
      <c r="GM662" s="76"/>
      <c r="GN662" s="91"/>
      <c r="GP662" s="1"/>
      <c r="GQ662" s="311"/>
      <c r="GV662" s="190"/>
      <c r="GY662" s="76"/>
      <c r="GZ662" s="91"/>
      <c r="HB662" s="1"/>
      <c r="HC662" s="311"/>
      <c r="HH662" s="190"/>
      <c r="IL662" s="1"/>
      <c r="IX662" s="1"/>
    </row>
    <row r="663" spans="3:258" x14ac:dyDescent="0.6">
      <c r="C663" s="59"/>
      <c r="D663" s="269"/>
      <c r="E663" s="28"/>
      <c r="F663" s="57"/>
      <c r="G663" s="28"/>
      <c r="H663" s="152"/>
      <c r="I663" s="158"/>
      <c r="J663" s="28"/>
      <c r="L663" s="190"/>
      <c r="O663" s="59"/>
      <c r="P663" s="159"/>
      <c r="Q663" s="99"/>
      <c r="R663" s="57"/>
      <c r="S663" s="28"/>
      <c r="T663" s="152"/>
      <c r="U663" s="265"/>
      <c r="X663" s="190"/>
      <c r="AA663" s="162"/>
      <c r="AB663" s="163"/>
      <c r="AF663" s="160"/>
      <c r="AG663" s="266"/>
      <c r="AH663" s="28"/>
      <c r="AJ663" s="190"/>
      <c r="AM663" s="162"/>
      <c r="AN663" s="163"/>
      <c r="AO663" s="99"/>
      <c r="AR663" s="160"/>
      <c r="AS663" s="266"/>
      <c r="AT663" s="28"/>
      <c r="AV663" s="190"/>
      <c r="AY663" s="162"/>
      <c r="AZ663" s="163"/>
      <c r="BD663" s="160"/>
      <c r="BE663" s="161"/>
      <c r="BF663" s="28"/>
      <c r="BH663" s="190"/>
      <c r="BK663" s="162">
        <v>46525</v>
      </c>
      <c r="BL663" s="163">
        <v>5.3999999999999999E-2</v>
      </c>
      <c r="BP663" s="160">
        <v>46456</v>
      </c>
      <c r="BQ663" s="161">
        <v>0.16</v>
      </c>
      <c r="BR663" s="28"/>
      <c r="BT663" s="190">
        <f t="shared" si="163"/>
        <v>-3.3000000000000002E-2</v>
      </c>
      <c r="BW663" s="162"/>
      <c r="BX663" s="163"/>
      <c r="CB663" s="160"/>
      <c r="CC663" s="161"/>
      <c r="CD663" s="28"/>
      <c r="CF663" s="190"/>
      <c r="CI663" s="76"/>
      <c r="CJ663" s="91"/>
      <c r="CL663" s="1"/>
      <c r="CM663" s="311"/>
      <c r="CR663" s="190"/>
      <c r="CU663" s="76"/>
      <c r="CV663" s="91"/>
      <c r="CX663" s="1"/>
      <c r="CY663" s="311"/>
      <c r="DD663" s="190"/>
      <c r="DG663" s="76"/>
      <c r="DH663" s="91"/>
      <c r="DJ663" s="1"/>
      <c r="DK663" s="311"/>
      <c r="DP663" s="190"/>
      <c r="DS663" s="76"/>
      <c r="DT663" s="91"/>
      <c r="DV663" s="1"/>
      <c r="DW663" s="311"/>
      <c r="EB663" s="190"/>
      <c r="EE663" s="76"/>
      <c r="EF663" s="91"/>
      <c r="EH663" s="1"/>
      <c r="EI663" s="311"/>
      <c r="EN663" s="190"/>
      <c r="EQ663" s="76"/>
      <c r="ER663" s="91"/>
      <c r="ET663" s="1"/>
      <c r="EU663" s="311"/>
      <c r="EZ663" s="190"/>
      <c r="FC663" s="76"/>
      <c r="FD663" s="91"/>
      <c r="FF663" s="1"/>
      <c r="FG663" s="311"/>
      <c r="FL663" s="190"/>
      <c r="FO663" s="76"/>
      <c r="FP663" s="91"/>
      <c r="FR663" s="1"/>
      <c r="FS663" s="311"/>
      <c r="FX663" s="190"/>
      <c r="GA663" s="76"/>
      <c r="GB663" s="91"/>
      <c r="GD663" s="1"/>
      <c r="GE663" s="311"/>
      <c r="GJ663" s="190"/>
      <c r="GM663" s="76"/>
      <c r="GN663" s="91"/>
      <c r="GP663" s="1"/>
      <c r="GQ663" s="311"/>
      <c r="GV663" s="190"/>
      <c r="GY663" s="76"/>
      <c r="GZ663" s="91"/>
      <c r="HB663" s="1"/>
      <c r="HC663" s="311"/>
      <c r="HH663" s="190"/>
      <c r="IL663" s="1"/>
      <c r="IX663" s="1"/>
    </row>
    <row r="664" spans="3:258" x14ac:dyDescent="0.6">
      <c r="C664" s="59"/>
      <c r="D664" s="269"/>
      <c r="E664" s="28"/>
      <c r="F664" s="57"/>
      <c r="G664" s="28"/>
      <c r="H664" s="152"/>
      <c r="I664" s="158"/>
      <c r="J664" s="28"/>
      <c r="L664" s="190"/>
      <c r="O664" s="59"/>
      <c r="P664" s="159"/>
      <c r="Q664" s="99"/>
      <c r="R664" s="57"/>
      <c r="S664" s="28"/>
      <c r="T664" s="152"/>
      <c r="U664" s="265"/>
      <c r="X664" s="190"/>
      <c r="AA664" s="162"/>
      <c r="AB664" s="163"/>
      <c r="AF664" s="160"/>
      <c r="AG664" s="266"/>
      <c r="AH664" s="28"/>
      <c r="AJ664" s="190"/>
      <c r="AM664" s="162"/>
      <c r="AN664" s="163"/>
      <c r="AO664" s="99"/>
      <c r="AR664" s="160"/>
      <c r="AS664" s="266"/>
      <c r="AT664" s="28"/>
      <c r="AV664" s="190"/>
      <c r="AY664" s="162"/>
      <c r="AZ664" s="163"/>
      <c r="BD664" s="160"/>
      <c r="BE664" s="161"/>
      <c r="BF664" s="28"/>
      <c r="BH664" s="190"/>
      <c r="BK664" s="162">
        <v>46526</v>
      </c>
      <c r="BL664" s="163">
        <v>0.22700000000000001</v>
      </c>
      <c r="BP664" s="160">
        <v>46457</v>
      </c>
      <c r="BQ664" s="161">
        <v>9.8000000000000004E-2</v>
      </c>
      <c r="BR664" s="28"/>
      <c r="BT664" s="190">
        <f t="shared" si="163"/>
        <v>1.0000000000000009E-3</v>
      </c>
      <c r="BW664" s="162"/>
      <c r="BX664" s="163"/>
      <c r="CB664" s="160"/>
      <c r="CC664" s="161"/>
      <c r="CD664" s="28"/>
      <c r="CF664" s="190"/>
      <c r="CI664" s="76"/>
      <c r="CJ664" s="91"/>
      <c r="CL664" s="1"/>
      <c r="CM664" s="311"/>
      <c r="CR664" s="190"/>
      <c r="CU664" s="76"/>
      <c r="CV664" s="91"/>
      <c r="CX664" s="1"/>
      <c r="CY664" s="311"/>
      <c r="DD664" s="190"/>
      <c r="DG664" s="76"/>
      <c r="DH664" s="91"/>
      <c r="DJ664" s="1"/>
      <c r="DK664" s="311"/>
      <c r="DP664" s="190"/>
      <c r="DS664" s="76"/>
      <c r="DT664" s="91"/>
      <c r="DV664" s="1"/>
      <c r="DW664" s="311"/>
      <c r="EB664" s="190"/>
      <c r="EE664" s="76"/>
      <c r="EF664" s="91"/>
      <c r="EH664" s="1"/>
      <c r="EI664" s="311"/>
      <c r="EN664" s="190"/>
      <c r="EQ664" s="76"/>
      <c r="ER664" s="91"/>
      <c r="ET664" s="1"/>
      <c r="EU664" s="311"/>
      <c r="EZ664" s="190"/>
      <c r="FC664" s="76"/>
      <c r="FD664" s="91"/>
      <c r="FF664" s="1"/>
      <c r="FG664" s="311"/>
      <c r="FL664" s="190"/>
      <c r="FO664" s="76"/>
      <c r="FP664" s="91"/>
      <c r="FR664" s="1"/>
      <c r="FS664" s="311"/>
      <c r="FX664" s="190"/>
      <c r="GA664" s="76"/>
      <c r="GB664" s="91"/>
      <c r="GD664" s="1"/>
      <c r="GE664" s="311"/>
      <c r="GJ664" s="190"/>
      <c r="GM664" s="76"/>
      <c r="GN664" s="91"/>
      <c r="GP664" s="1"/>
      <c r="GQ664" s="311"/>
      <c r="GV664" s="190"/>
      <c r="GY664" s="76"/>
      <c r="GZ664" s="91"/>
      <c r="HB664" s="1"/>
      <c r="HC664" s="311"/>
      <c r="HH664" s="190"/>
      <c r="IL664" s="1"/>
      <c r="IX664" s="1"/>
    </row>
    <row r="665" spans="3:258" x14ac:dyDescent="0.6">
      <c r="C665" s="59"/>
      <c r="D665" s="269"/>
      <c r="E665" s="28"/>
      <c r="F665" s="57"/>
      <c r="G665" s="28"/>
      <c r="H665" s="152"/>
      <c r="I665" s="158"/>
      <c r="J665" s="28"/>
      <c r="L665" s="190"/>
      <c r="O665" s="59"/>
      <c r="P665" s="159"/>
      <c r="Q665" s="99"/>
      <c r="R665" s="57"/>
      <c r="S665" s="28"/>
      <c r="T665" s="152"/>
      <c r="U665" s="265"/>
      <c r="X665" s="190"/>
      <c r="AA665" s="162"/>
      <c r="AB665" s="163"/>
      <c r="AF665" s="160"/>
      <c r="AG665" s="266"/>
      <c r="AH665" s="28"/>
      <c r="AJ665" s="190"/>
      <c r="AM665" s="162"/>
      <c r="AN665" s="163"/>
      <c r="AO665" s="99"/>
      <c r="AR665" s="160"/>
      <c r="AS665" s="266"/>
      <c r="AT665" s="28"/>
      <c r="AV665" s="190"/>
      <c r="AY665" s="162"/>
      <c r="AZ665" s="163"/>
      <c r="BD665" s="160"/>
      <c r="BE665" s="161"/>
      <c r="BF665" s="28"/>
      <c r="BH665" s="190"/>
      <c r="BK665" s="162">
        <v>46527</v>
      </c>
      <c r="BL665" s="163">
        <v>0.38700000000000001</v>
      </c>
      <c r="BP665" s="160">
        <v>46458</v>
      </c>
      <c r="BQ665" s="161">
        <v>0.33400000000000002</v>
      </c>
      <c r="BR665" s="28"/>
      <c r="BT665" s="190">
        <f t="shared" si="163"/>
        <v>-7.5000000000000011E-2</v>
      </c>
      <c r="BW665" s="162"/>
      <c r="BX665" s="163"/>
      <c r="CB665" s="160"/>
      <c r="CC665" s="161"/>
      <c r="CD665" s="28"/>
      <c r="CF665" s="190"/>
      <c r="CI665" s="76"/>
      <c r="CJ665" s="91"/>
      <c r="CL665" s="1"/>
      <c r="CM665" s="311"/>
      <c r="CR665" s="190"/>
      <c r="CU665" s="76"/>
      <c r="CV665" s="91"/>
      <c r="CX665" s="1"/>
      <c r="CY665" s="311"/>
      <c r="DD665" s="190"/>
      <c r="DG665" s="76"/>
      <c r="DH665" s="91"/>
      <c r="DJ665" s="1"/>
      <c r="DK665" s="311"/>
      <c r="DP665" s="190"/>
      <c r="DS665" s="76"/>
      <c r="DT665" s="91"/>
      <c r="DV665" s="1"/>
      <c r="DW665" s="311"/>
      <c r="EB665" s="190"/>
      <c r="EE665" s="76"/>
      <c r="EF665" s="91"/>
      <c r="EH665" s="1"/>
      <c r="EI665" s="311"/>
      <c r="EN665" s="190"/>
      <c r="EQ665" s="76"/>
      <c r="ER665" s="91"/>
      <c r="ET665" s="1"/>
      <c r="EU665" s="311"/>
      <c r="EZ665" s="190"/>
      <c r="FC665" s="76"/>
      <c r="FD665" s="91"/>
      <c r="FF665" s="1"/>
      <c r="FG665" s="311"/>
      <c r="FL665" s="190"/>
      <c r="FO665" s="76"/>
      <c r="FP665" s="91"/>
      <c r="FR665" s="1"/>
      <c r="FS665" s="311"/>
      <c r="FX665" s="190"/>
      <c r="GA665" s="76"/>
      <c r="GB665" s="91"/>
      <c r="GD665" s="1"/>
      <c r="GE665" s="311"/>
      <c r="GJ665" s="190"/>
      <c r="GM665" s="76"/>
      <c r="GN665" s="91"/>
      <c r="GP665" s="1"/>
      <c r="GQ665" s="311"/>
      <c r="GV665" s="190"/>
      <c r="GY665" s="76"/>
      <c r="GZ665" s="91"/>
      <c r="HB665" s="1"/>
      <c r="HC665" s="311"/>
      <c r="HH665" s="190"/>
      <c r="IL665" s="1"/>
      <c r="IX665" s="1"/>
    </row>
    <row r="666" spans="3:258" x14ac:dyDescent="0.6">
      <c r="C666" s="59"/>
      <c r="D666" s="269"/>
      <c r="E666" s="28"/>
      <c r="F666" s="57"/>
      <c r="G666" s="28"/>
      <c r="H666" s="152"/>
      <c r="I666" s="158"/>
      <c r="J666" s="28"/>
      <c r="L666" s="190"/>
      <c r="O666" s="59"/>
      <c r="P666" s="159"/>
      <c r="Q666" s="99"/>
      <c r="R666" s="57"/>
      <c r="S666" s="28"/>
      <c r="T666" s="152"/>
      <c r="U666" s="265"/>
      <c r="X666" s="190"/>
      <c r="AA666" s="162"/>
      <c r="AB666" s="163"/>
      <c r="AF666" s="160"/>
      <c r="AG666" s="266"/>
      <c r="AH666" s="28"/>
      <c r="AJ666" s="190"/>
      <c r="AM666" s="162"/>
      <c r="AN666" s="163"/>
      <c r="AO666" s="99"/>
      <c r="AR666" s="160"/>
      <c r="AS666" s="266"/>
      <c r="AT666" s="28"/>
      <c r="AV666" s="190"/>
      <c r="AY666" s="162"/>
      <c r="AZ666" s="163"/>
      <c r="BD666" s="160"/>
      <c r="BE666" s="161"/>
      <c r="BF666" s="28"/>
      <c r="BH666" s="190"/>
      <c r="BK666" s="162">
        <v>46528</v>
      </c>
      <c r="BL666" s="163">
        <v>0.13600000000000001</v>
      </c>
      <c r="BP666" s="160">
        <v>46461</v>
      </c>
      <c r="BQ666" s="161">
        <v>0.56499999999999995</v>
      </c>
      <c r="BR666" s="28"/>
      <c r="BT666" s="190">
        <f t="shared" si="163"/>
        <v>-0.12499999999999994</v>
      </c>
      <c r="BW666" s="162"/>
      <c r="BX666" s="163"/>
      <c r="CB666" s="160"/>
      <c r="CC666" s="161"/>
      <c r="CD666" s="28"/>
      <c r="CF666" s="190"/>
      <c r="CI666" s="76"/>
      <c r="CJ666" s="91"/>
      <c r="CL666" s="1"/>
      <c r="CM666" s="311"/>
      <c r="CR666" s="190"/>
      <c r="CU666" s="76"/>
      <c r="CV666" s="91"/>
      <c r="CX666" s="1"/>
      <c r="CY666" s="311"/>
      <c r="DD666" s="190"/>
      <c r="DG666" s="76"/>
      <c r="DH666" s="91"/>
      <c r="DJ666" s="1"/>
      <c r="DK666" s="311"/>
      <c r="DP666" s="190"/>
      <c r="DS666" s="76"/>
      <c r="DT666" s="91"/>
      <c r="DV666" s="1"/>
      <c r="DW666" s="311"/>
      <c r="EB666" s="190"/>
      <c r="EE666" s="76"/>
      <c r="EF666" s="91"/>
      <c r="EH666" s="1"/>
      <c r="EI666" s="311"/>
      <c r="EN666" s="190"/>
      <c r="EQ666" s="76"/>
      <c r="ER666" s="91"/>
      <c r="ET666" s="1"/>
      <c r="EU666" s="311"/>
      <c r="EZ666" s="190"/>
      <c r="FC666" s="76"/>
      <c r="FD666" s="91"/>
      <c r="FF666" s="1"/>
      <c r="FG666" s="311"/>
      <c r="FL666" s="190"/>
      <c r="FO666" s="76"/>
      <c r="FP666" s="91"/>
      <c r="FR666" s="1"/>
      <c r="FS666" s="311"/>
      <c r="FX666" s="190"/>
      <c r="GA666" s="76"/>
      <c r="GB666" s="91"/>
      <c r="GD666" s="1"/>
      <c r="GE666" s="311"/>
      <c r="GJ666" s="190"/>
      <c r="GM666" s="76"/>
      <c r="GN666" s="91"/>
      <c r="GP666" s="1"/>
      <c r="GQ666" s="311"/>
      <c r="GV666" s="190"/>
      <c r="GY666" s="76"/>
      <c r="GZ666" s="91"/>
      <c r="HB666" s="1"/>
      <c r="HC666" s="311"/>
      <c r="HH666" s="190"/>
      <c r="IL666" s="1"/>
      <c r="IX666" s="1"/>
    </row>
    <row r="667" spans="3:258" x14ac:dyDescent="0.6">
      <c r="C667" s="59"/>
      <c r="D667" s="269"/>
      <c r="E667" s="28"/>
      <c r="F667" s="57"/>
      <c r="G667" s="28"/>
      <c r="H667" s="152"/>
      <c r="I667" s="158"/>
      <c r="J667" s="28"/>
      <c r="L667" s="190"/>
      <c r="O667" s="59"/>
      <c r="P667" s="159"/>
      <c r="Q667" s="99"/>
      <c r="R667" s="57"/>
      <c r="S667" s="28"/>
      <c r="T667" s="152"/>
      <c r="U667" s="265"/>
      <c r="X667" s="190"/>
      <c r="AA667" s="162"/>
      <c r="AB667" s="163"/>
      <c r="AF667" s="160"/>
      <c r="AG667" s="266"/>
      <c r="AH667" s="28"/>
      <c r="AJ667" s="190"/>
      <c r="AM667" s="162"/>
      <c r="AN667" s="163"/>
      <c r="AO667" s="99"/>
      <c r="AR667" s="160"/>
      <c r="AS667" s="266"/>
      <c r="AT667" s="28"/>
      <c r="AV667" s="190"/>
      <c r="AY667" s="162"/>
      <c r="AZ667" s="163"/>
      <c r="BD667" s="160"/>
      <c r="BE667" s="161"/>
      <c r="BF667" s="28"/>
      <c r="BH667" s="190"/>
      <c r="BK667" s="162">
        <v>46531</v>
      </c>
      <c r="BL667" s="163">
        <v>0.214</v>
      </c>
      <c r="BP667" s="160">
        <v>46462</v>
      </c>
      <c r="BQ667" s="161">
        <v>4.1000000000000002E-2</v>
      </c>
      <c r="BR667" s="28"/>
      <c r="BT667" s="190">
        <f t="shared" si="163"/>
        <v>-1.2E-2</v>
      </c>
      <c r="BW667" s="162"/>
      <c r="BX667" s="163"/>
      <c r="CB667" s="160"/>
      <c r="CC667" s="161"/>
      <c r="CD667" s="28"/>
      <c r="CF667" s="190"/>
      <c r="CI667" s="76"/>
      <c r="CJ667" s="91"/>
      <c r="CL667" s="1"/>
      <c r="CM667" s="311"/>
      <c r="CR667" s="190"/>
      <c r="CU667" s="76"/>
      <c r="CV667" s="91"/>
      <c r="CX667" s="1"/>
      <c r="CY667" s="311"/>
      <c r="DD667" s="190"/>
      <c r="DG667" s="76"/>
      <c r="DH667" s="91"/>
      <c r="DJ667" s="1"/>
      <c r="DK667" s="311"/>
      <c r="DP667" s="190"/>
      <c r="DS667" s="76"/>
      <c r="DT667" s="91"/>
      <c r="DV667" s="1"/>
      <c r="DW667" s="311"/>
      <c r="EB667" s="190"/>
      <c r="EE667" s="76"/>
      <c r="EF667" s="91"/>
      <c r="EH667" s="1"/>
      <c r="EI667" s="311"/>
      <c r="EN667" s="190"/>
      <c r="EQ667" s="76"/>
      <c r="ER667" s="91"/>
      <c r="ET667" s="1"/>
      <c r="EU667" s="311"/>
      <c r="EZ667" s="190"/>
      <c r="FC667" s="76"/>
      <c r="FD667" s="91"/>
      <c r="FF667" s="1"/>
      <c r="FG667" s="311"/>
      <c r="FL667" s="190"/>
      <c r="FO667" s="76"/>
      <c r="FP667" s="91"/>
      <c r="FR667" s="1"/>
      <c r="FS667" s="311"/>
      <c r="FX667" s="190"/>
      <c r="GA667" s="76"/>
      <c r="GB667" s="91"/>
      <c r="GD667" s="1"/>
      <c r="GE667" s="311"/>
      <c r="GJ667" s="190"/>
      <c r="GM667" s="76"/>
      <c r="GN667" s="91"/>
      <c r="GP667" s="1"/>
      <c r="GQ667" s="311"/>
      <c r="GV667" s="190"/>
      <c r="GY667" s="76"/>
      <c r="GZ667" s="91"/>
      <c r="HB667" s="1"/>
      <c r="HC667" s="311"/>
      <c r="HH667" s="190"/>
      <c r="IL667" s="1"/>
      <c r="IX667" s="1"/>
    </row>
    <row r="668" spans="3:258" x14ac:dyDescent="0.6">
      <c r="C668" s="59"/>
      <c r="D668" s="269"/>
      <c r="E668" s="28"/>
      <c r="F668" s="57"/>
      <c r="G668" s="28"/>
      <c r="H668" s="152"/>
      <c r="I668" s="158"/>
      <c r="J668" s="28"/>
      <c r="L668" s="190"/>
      <c r="O668" s="59"/>
      <c r="P668" s="159"/>
      <c r="Q668" s="99"/>
      <c r="R668" s="57"/>
      <c r="S668" s="28"/>
      <c r="T668" s="152"/>
      <c r="U668" s="265"/>
      <c r="X668" s="190"/>
      <c r="AA668" s="162"/>
      <c r="AB668" s="163"/>
      <c r="AF668" s="160"/>
      <c r="AG668" s="266"/>
      <c r="AH668" s="28"/>
      <c r="AJ668" s="190"/>
      <c r="AM668" s="162"/>
      <c r="AN668" s="163"/>
      <c r="AO668" s="99"/>
      <c r="AR668" s="160"/>
      <c r="AS668" s="266"/>
      <c r="AT668" s="28"/>
      <c r="AV668" s="190"/>
      <c r="AY668" s="162"/>
      <c r="AZ668" s="163"/>
      <c r="BD668" s="160"/>
      <c r="BE668" s="161"/>
      <c r="BF668" s="28"/>
      <c r="BH668" s="190"/>
      <c r="BK668" s="162">
        <v>46532</v>
      </c>
      <c r="BL668" s="163">
        <v>4.3999999999999997E-2</v>
      </c>
      <c r="BP668" s="160">
        <v>46463</v>
      </c>
      <c r="BQ668" s="161">
        <v>0.13700000000000001</v>
      </c>
      <c r="BR668" s="28"/>
      <c r="BT668" s="190">
        <f t="shared" si="163"/>
        <v>-3.1000000000000014E-2</v>
      </c>
      <c r="BW668" s="162"/>
      <c r="BX668" s="163"/>
      <c r="CB668" s="160"/>
      <c r="CC668" s="161"/>
      <c r="CD668" s="28"/>
      <c r="CF668" s="190"/>
      <c r="CI668" s="76"/>
      <c r="CJ668" s="91"/>
      <c r="CL668" s="1"/>
      <c r="CM668" s="311"/>
      <c r="CR668" s="190"/>
      <c r="CU668" s="76"/>
      <c r="CV668" s="91"/>
      <c r="CX668" s="1"/>
      <c r="CY668" s="311"/>
      <c r="DD668" s="190"/>
      <c r="DG668" s="76"/>
      <c r="DH668" s="91"/>
      <c r="DJ668" s="1"/>
      <c r="DK668" s="311"/>
      <c r="DP668" s="190"/>
      <c r="DS668" s="76"/>
      <c r="DT668" s="91"/>
      <c r="DV668" s="1"/>
      <c r="DW668" s="311"/>
      <c r="EB668" s="190"/>
      <c r="EE668" s="76"/>
      <c r="EF668" s="91"/>
      <c r="EH668" s="1"/>
      <c r="EI668" s="311"/>
      <c r="EN668" s="190"/>
      <c r="EQ668" s="76"/>
      <c r="ER668" s="91"/>
      <c r="ET668" s="1"/>
      <c r="EU668" s="311"/>
      <c r="EZ668" s="190"/>
      <c r="FC668" s="76"/>
      <c r="FD668" s="91"/>
      <c r="FF668" s="1"/>
      <c r="FG668" s="311"/>
      <c r="FL668" s="190"/>
      <c r="FO668" s="76"/>
      <c r="FP668" s="91"/>
      <c r="FR668" s="1"/>
      <c r="FS668" s="311"/>
      <c r="FX668" s="190"/>
      <c r="GA668" s="76"/>
      <c r="GB668" s="91"/>
      <c r="GD668" s="1"/>
      <c r="GE668" s="311"/>
      <c r="GJ668" s="190"/>
      <c r="GM668" s="76"/>
      <c r="GN668" s="91"/>
      <c r="GP668" s="1"/>
      <c r="GQ668" s="311"/>
      <c r="GV668" s="190"/>
      <c r="GY668" s="76"/>
      <c r="GZ668" s="91"/>
      <c r="HB668" s="1"/>
      <c r="HC668" s="311"/>
      <c r="HH668" s="190"/>
      <c r="IL668" s="1"/>
      <c r="IX668" s="1"/>
    </row>
    <row r="669" spans="3:258" x14ac:dyDescent="0.6">
      <c r="C669" s="59"/>
      <c r="D669" s="269"/>
      <c r="E669" s="28"/>
      <c r="F669" s="57"/>
      <c r="G669" s="28"/>
      <c r="H669" s="152"/>
      <c r="I669" s="158"/>
      <c r="J669" s="28"/>
      <c r="L669" s="190"/>
      <c r="O669" s="59"/>
      <c r="P669" s="159"/>
      <c r="Q669" s="99"/>
      <c r="R669" s="57"/>
      <c r="S669" s="28"/>
      <c r="T669" s="152"/>
      <c r="U669" s="265"/>
      <c r="X669" s="190"/>
      <c r="AA669" s="162"/>
      <c r="AB669" s="163"/>
      <c r="AF669" s="160"/>
      <c r="AG669" s="266"/>
      <c r="AH669" s="28"/>
      <c r="AJ669" s="190"/>
      <c r="AM669" s="162"/>
      <c r="AN669" s="163"/>
      <c r="AO669" s="99"/>
      <c r="AR669" s="160"/>
      <c r="AS669" s="266"/>
      <c r="AT669" s="28"/>
      <c r="AV669" s="190"/>
      <c r="AY669" s="162"/>
      <c r="AZ669" s="163"/>
      <c r="BD669" s="160"/>
      <c r="BE669" s="161"/>
      <c r="BF669" s="28"/>
      <c r="BH669" s="190"/>
      <c r="BK669" s="162">
        <v>46533</v>
      </c>
      <c r="BL669" s="163">
        <v>3.5999999999999997E-2</v>
      </c>
      <c r="BP669" s="160">
        <v>46465</v>
      </c>
      <c r="BQ669" s="161">
        <v>0.14599999999999999</v>
      </c>
      <c r="BR669" s="28"/>
      <c r="BT669" s="190">
        <f t="shared" si="163"/>
        <v>-4.8999999999999988E-2</v>
      </c>
      <c r="BW669" s="162"/>
      <c r="BX669" s="163"/>
      <c r="CB669" s="160"/>
      <c r="CC669" s="161"/>
      <c r="CD669" s="28"/>
      <c r="CF669" s="190"/>
      <c r="CI669" s="76"/>
      <c r="CJ669" s="91"/>
      <c r="CL669" s="1"/>
      <c r="CM669" s="311"/>
      <c r="CR669" s="190"/>
      <c r="CU669" s="76"/>
      <c r="CV669" s="91"/>
      <c r="CX669" s="1"/>
      <c r="CY669" s="311"/>
      <c r="DD669" s="190"/>
      <c r="DG669" s="76"/>
      <c r="DH669" s="91"/>
      <c r="DJ669" s="1"/>
      <c r="DK669" s="311"/>
      <c r="DP669" s="190"/>
      <c r="DS669" s="76"/>
      <c r="DT669" s="91"/>
      <c r="DV669" s="1"/>
      <c r="DW669" s="311"/>
      <c r="EB669" s="190"/>
      <c r="EE669" s="76"/>
      <c r="EF669" s="91"/>
      <c r="EH669" s="1"/>
      <c r="EI669" s="311"/>
      <c r="EN669" s="190"/>
      <c r="EQ669" s="76"/>
      <c r="ER669" s="91"/>
      <c r="ET669" s="1"/>
      <c r="EU669" s="311"/>
      <c r="EZ669" s="190"/>
      <c r="FC669" s="76"/>
      <c r="FD669" s="91"/>
      <c r="FF669" s="1"/>
      <c r="FG669" s="311"/>
      <c r="FL669" s="190"/>
      <c r="FO669" s="76"/>
      <c r="FP669" s="91"/>
      <c r="FR669" s="1"/>
      <c r="FS669" s="311"/>
      <c r="FX669" s="190"/>
      <c r="GA669" s="76"/>
      <c r="GB669" s="91"/>
      <c r="GD669" s="1"/>
      <c r="GE669" s="311"/>
      <c r="GJ669" s="190"/>
      <c r="GM669" s="76"/>
      <c r="GN669" s="91"/>
      <c r="GP669" s="1"/>
      <c r="GQ669" s="311"/>
      <c r="GV669" s="190"/>
      <c r="GY669" s="76"/>
      <c r="GZ669" s="91"/>
      <c r="HB669" s="1"/>
      <c r="HC669" s="311"/>
      <c r="HH669" s="190"/>
      <c r="IL669" s="1"/>
      <c r="IX669" s="1"/>
    </row>
    <row r="670" spans="3:258" x14ac:dyDescent="0.6">
      <c r="C670" s="59"/>
      <c r="D670" s="269"/>
      <c r="E670" s="28"/>
      <c r="F670" s="57"/>
      <c r="G670" s="28"/>
      <c r="H670" s="152"/>
      <c r="I670" s="158"/>
      <c r="J670" s="28"/>
      <c r="L670" s="190"/>
      <c r="O670" s="59"/>
      <c r="P670" s="159"/>
      <c r="Q670" s="99"/>
      <c r="R670" s="57"/>
      <c r="S670" s="28"/>
      <c r="T670" s="152"/>
      <c r="U670" s="265"/>
      <c r="X670" s="190"/>
      <c r="AA670" s="162"/>
      <c r="AB670" s="163"/>
      <c r="AF670" s="160"/>
      <c r="AG670" s="266"/>
      <c r="AH670" s="28"/>
      <c r="AJ670" s="190"/>
      <c r="AM670" s="162"/>
      <c r="AN670" s="163"/>
      <c r="AO670" s="99"/>
      <c r="AR670" s="160"/>
      <c r="AS670" s="266"/>
      <c r="AT670" s="28"/>
      <c r="AV670" s="190"/>
      <c r="AY670" s="162"/>
      <c r="AZ670" s="163"/>
      <c r="BD670" s="160"/>
      <c r="BE670" s="161"/>
      <c r="BF670" s="28"/>
      <c r="BH670" s="190"/>
      <c r="BK670" s="162">
        <v>46534</v>
      </c>
      <c r="BL670" s="163">
        <v>0.14199999999999999</v>
      </c>
      <c r="BP670" s="160">
        <v>46468</v>
      </c>
      <c r="BQ670" s="161">
        <v>0.214</v>
      </c>
      <c r="BR670" s="28"/>
      <c r="BT670" s="190">
        <f t="shared" si="163"/>
        <v>-3.8000000000000006E-2</v>
      </c>
      <c r="BW670" s="162"/>
      <c r="BX670" s="163"/>
      <c r="CB670" s="160"/>
      <c r="CC670" s="161"/>
      <c r="CD670" s="28"/>
      <c r="CF670" s="190"/>
      <c r="CI670" s="76"/>
      <c r="CJ670" s="91"/>
      <c r="CL670" s="1"/>
      <c r="CM670" s="311"/>
      <c r="CR670" s="190"/>
      <c r="CU670" s="76"/>
      <c r="CV670" s="91"/>
      <c r="CX670" s="1"/>
      <c r="CY670" s="311"/>
      <c r="DD670" s="190"/>
      <c r="DG670" s="76"/>
      <c r="DH670" s="91"/>
      <c r="DJ670" s="1"/>
      <c r="DK670" s="311"/>
      <c r="DP670" s="190"/>
      <c r="DS670" s="76"/>
      <c r="DT670" s="91"/>
      <c r="DV670" s="1"/>
      <c r="DW670" s="311"/>
      <c r="EB670" s="190"/>
      <c r="EE670" s="76"/>
      <c r="EF670" s="91"/>
      <c r="EH670" s="1"/>
      <c r="EI670" s="311"/>
      <c r="EN670" s="190"/>
      <c r="EQ670" s="76"/>
      <c r="ER670" s="91"/>
      <c r="ET670" s="1"/>
      <c r="EU670" s="311"/>
      <c r="EZ670" s="190"/>
      <c r="FC670" s="76"/>
      <c r="FD670" s="91"/>
      <c r="FF670" s="1"/>
      <c r="FG670" s="311"/>
      <c r="FL670" s="190"/>
      <c r="FO670" s="76"/>
      <c r="FP670" s="91"/>
      <c r="FR670" s="1"/>
      <c r="FS670" s="311"/>
      <c r="FX670" s="190"/>
      <c r="GA670" s="76"/>
      <c r="GB670" s="91"/>
      <c r="GD670" s="1"/>
      <c r="GE670" s="311"/>
      <c r="GJ670" s="190"/>
      <c r="GM670" s="76"/>
      <c r="GN670" s="91"/>
      <c r="GP670" s="1"/>
      <c r="GQ670" s="311"/>
      <c r="GV670" s="190"/>
      <c r="GY670" s="76"/>
      <c r="GZ670" s="91"/>
      <c r="HB670" s="1"/>
      <c r="HC670" s="311"/>
      <c r="HH670" s="190"/>
      <c r="IL670" s="1"/>
      <c r="IX670" s="1"/>
    </row>
    <row r="671" spans="3:258" x14ac:dyDescent="0.6">
      <c r="C671" s="59"/>
      <c r="D671" s="269"/>
      <c r="E671" s="28"/>
      <c r="F671" s="57"/>
      <c r="G671" s="28"/>
      <c r="H671" s="152"/>
      <c r="I671" s="158"/>
      <c r="J671" s="28"/>
      <c r="L671" s="190"/>
      <c r="O671" s="59"/>
      <c r="P671" s="159"/>
      <c r="Q671" s="99"/>
      <c r="R671" s="57"/>
      <c r="S671" s="28"/>
      <c r="T671" s="152"/>
      <c r="U671" s="265"/>
      <c r="X671" s="190"/>
      <c r="AA671" s="162"/>
      <c r="AB671" s="163"/>
      <c r="AF671" s="160"/>
      <c r="AG671" s="266"/>
      <c r="AH671" s="28"/>
      <c r="AJ671" s="190"/>
      <c r="AM671" s="162"/>
      <c r="AN671" s="163"/>
      <c r="AO671" s="99"/>
      <c r="AR671" s="160"/>
      <c r="AS671" s="266"/>
      <c r="AT671" s="28"/>
      <c r="AV671" s="190"/>
      <c r="AY671" s="162"/>
      <c r="AZ671" s="163"/>
      <c r="BD671" s="160"/>
      <c r="BE671" s="161"/>
      <c r="BF671" s="28"/>
      <c r="BH671" s="190"/>
      <c r="BK671" s="162">
        <v>46535</v>
      </c>
      <c r="BL671" s="163">
        <v>0.22</v>
      </c>
      <c r="BP671" s="160">
        <v>46469</v>
      </c>
      <c r="BQ671" s="161">
        <v>0.14199999999999999</v>
      </c>
      <c r="BR671" s="28"/>
      <c r="BT671" s="190">
        <f t="shared" si="163"/>
        <v>-3.0999999999999986E-2</v>
      </c>
      <c r="BW671" s="162"/>
      <c r="BX671" s="163"/>
      <c r="CB671" s="160"/>
      <c r="CC671" s="161"/>
      <c r="CD671" s="28"/>
      <c r="CF671" s="190"/>
      <c r="CI671" s="76"/>
      <c r="CJ671" s="91"/>
      <c r="CL671" s="1"/>
      <c r="CM671" s="311"/>
      <c r="CR671" s="190"/>
      <c r="CU671" s="76"/>
      <c r="CV671" s="91"/>
      <c r="CX671" s="1"/>
      <c r="CY671" s="311"/>
      <c r="DD671" s="190"/>
      <c r="DG671" s="76"/>
      <c r="DH671" s="91"/>
      <c r="DJ671" s="1"/>
      <c r="DK671" s="311"/>
      <c r="DP671" s="190"/>
      <c r="DS671" s="76"/>
      <c r="DT671" s="91"/>
      <c r="DV671" s="1"/>
      <c r="DW671" s="311"/>
      <c r="EB671" s="190"/>
      <c r="EE671" s="76"/>
      <c r="EF671" s="91"/>
      <c r="EH671" s="1"/>
      <c r="EI671" s="311"/>
      <c r="EN671" s="190"/>
      <c r="EQ671" s="76"/>
      <c r="ER671" s="91"/>
      <c r="ET671" s="1"/>
      <c r="EU671" s="311"/>
      <c r="EZ671" s="190"/>
      <c r="FC671" s="76"/>
      <c r="FD671" s="91"/>
      <c r="FF671" s="1"/>
      <c r="FG671" s="311"/>
      <c r="FL671" s="190"/>
      <c r="FO671" s="76"/>
      <c r="FP671" s="91"/>
      <c r="FR671" s="1"/>
      <c r="FS671" s="311"/>
      <c r="FX671" s="190"/>
      <c r="GA671" s="76"/>
      <c r="GB671" s="91"/>
      <c r="GD671" s="1"/>
      <c r="GE671" s="311"/>
      <c r="GJ671" s="190"/>
      <c r="GM671" s="76"/>
      <c r="GN671" s="91"/>
      <c r="GP671" s="1"/>
      <c r="GQ671" s="311"/>
      <c r="GV671" s="190"/>
      <c r="GY671" s="76"/>
      <c r="GZ671" s="91"/>
      <c r="HB671" s="1"/>
      <c r="HC671" s="311"/>
      <c r="HH671" s="190"/>
      <c r="IL671" s="1"/>
      <c r="IX671" s="1"/>
    </row>
    <row r="672" spans="3:258" x14ac:dyDescent="0.6">
      <c r="C672" s="59"/>
      <c r="D672" s="269"/>
      <c r="E672" s="28"/>
      <c r="F672" s="57"/>
      <c r="G672" s="28"/>
      <c r="H672" s="152"/>
      <c r="I672" s="158"/>
      <c r="J672" s="28"/>
      <c r="L672" s="190"/>
      <c r="O672" s="59"/>
      <c r="P672" s="159"/>
      <c r="Q672" s="99"/>
      <c r="R672" s="57"/>
      <c r="S672" s="28"/>
      <c r="T672" s="152"/>
      <c r="U672" s="265"/>
      <c r="X672" s="190"/>
      <c r="AA672" s="162"/>
      <c r="AB672" s="163"/>
      <c r="AF672" s="160"/>
      <c r="AG672" s="266"/>
      <c r="AH672" s="28"/>
      <c r="AJ672" s="190"/>
      <c r="AM672" s="162"/>
      <c r="AN672" s="163"/>
      <c r="AO672" s="99"/>
      <c r="AR672" s="160"/>
      <c r="AS672" s="266"/>
      <c r="AT672" s="28"/>
      <c r="AV672" s="190"/>
      <c r="AY672" s="162"/>
      <c r="AZ672" s="163"/>
      <c r="BD672" s="160"/>
      <c r="BE672" s="161"/>
      <c r="BF672" s="28"/>
      <c r="BH672" s="190"/>
      <c r="BK672" s="162">
        <v>46539</v>
      </c>
      <c r="BL672" s="163">
        <v>0.219</v>
      </c>
      <c r="BP672" s="160">
        <v>46470</v>
      </c>
      <c r="BQ672" s="161">
        <v>1.7999999999999999E-2</v>
      </c>
      <c r="BR672" s="28"/>
      <c r="BT672" s="190">
        <f t="shared" si="163"/>
        <v>-1.9999999999999983E-3</v>
      </c>
      <c r="BW672" s="162"/>
      <c r="BX672" s="163"/>
      <c r="CB672" s="160"/>
      <c r="CC672" s="161"/>
      <c r="CD672" s="28"/>
      <c r="CF672" s="190"/>
      <c r="CI672" s="76"/>
      <c r="CJ672" s="91"/>
      <c r="CL672" s="1"/>
      <c r="CM672" s="311"/>
      <c r="CR672" s="190"/>
      <c r="CU672" s="76"/>
      <c r="CV672" s="91"/>
      <c r="CX672" s="1"/>
      <c r="CY672" s="311"/>
      <c r="DD672" s="190"/>
      <c r="DG672" s="76"/>
      <c r="DH672" s="91"/>
      <c r="DJ672" s="1"/>
      <c r="DK672" s="311"/>
      <c r="DP672" s="190"/>
      <c r="DS672" s="76"/>
      <c r="DT672" s="91"/>
      <c r="DV672" s="1"/>
      <c r="DW672" s="311"/>
      <c r="EB672" s="190"/>
      <c r="EE672" s="76"/>
      <c r="EF672" s="91"/>
      <c r="EH672" s="1"/>
      <c r="EI672" s="311"/>
      <c r="EN672" s="190"/>
      <c r="EQ672" s="76"/>
      <c r="ER672" s="91"/>
      <c r="ET672" s="1"/>
      <c r="EU672" s="311"/>
      <c r="EZ672" s="190"/>
      <c r="FC672" s="76"/>
      <c r="FD672" s="91"/>
      <c r="FF672" s="1"/>
      <c r="FG672" s="311"/>
      <c r="FL672" s="190"/>
      <c r="FO672" s="76"/>
      <c r="FP672" s="91"/>
      <c r="FR672" s="1"/>
      <c r="FS672" s="311"/>
      <c r="FX672" s="190"/>
      <c r="GA672" s="76"/>
      <c r="GB672" s="91"/>
      <c r="GD672" s="1"/>
      <c r="GE672" s="311"/>
      <c r="GJ672" s="190"/>
      <c r="GM672" s="76"/>
      <c r="GN672" s="91"/>
      <c r="GP672" s="1"/>
      <c r="GQ672" s="311"/>
      <c r="GV672" s="190"/>
      <c r="GY672" s="76"/>
      <c r="GZ672" s="91"/>
      <c r="HB672" s="1"/>
      <c r="HC672" s="311"/>
      <c r="HH672" s="190"/>
      <c r="IL672" s="1"/>
      <c r="IX672" s="1"/>
    </row>
    <row r="673" spans="3:258" x14ac:dyDescent="0.6">
      <c r="C673" s="59"/>
      <c r="D673" s="269"/>
      <c r="E673" s="28"/>
      <c r="F673" s="57"/>
      <c r="G673" s="28"/>
      <c r="H673" s="152"/>
      <c r="I673" s="158"/>
      <c r="J673" s="28"/>
      <c r="L673" s="190"/>
      <c r="O673" s="59"/>
      <c r="P673" s="159"/>
      <c r="Q673" s="99"/>
      <c r="R673" s="57"/>
      <c r="S673" s="28"/>
      <c r="T673" s="152"/>
      <c r="U673" s="265"/>
      <c r="X673" s="190"/>
      <c r="AA673" s="162"/>
      <c r="AB673" s="163"/>
      <c r="AF673" s="160"/>
      <c r="AG673" s="266"/>
      <c r="AH673" s="28"/>
      <c r="AJ673" s="190"/>
      <c r="AM673" s="162"/>
      <c r="AN673" s="163"/>
      <c r="AO673" s="99"/>
      <c r="AR673" s="160"/>
      <c r="AS673" s="266"/>
      <c r="AT673" s="28"/>
      <c r="AV673" s="190"/>
      <c r="AY673" s="162"/>
      <c r="AZ673" s="163"/>
      <c r="BD673" s="160"/>
      <c r="BE673" s="161"/>
      <c r="BF673" s="28"/>
      <c r="BH673" s="190"/>
      <c r="BK673" s="162">
        <v>46540</v>
      </c>
      <c r="BL673" s="163">
        <v>0.10299999999999999</v>
      </c>
      <c r="BP673" s="160">
        <v>46471</v>
      </c>
      <c r="BQ673" s="161">
        <v>0.122</v>
      </c>
      <c r="BR673" s="28"/>
      <c r="BT673" s="190">
        <f t="shared" si="163"/>
        <v>-2.7999999999999997E-2</v>
      </c>
      <c r="BW673" s="162"/>
      <c r="BX673" s="163"/>
      <c r="CB673" s="160"/>
      <c r="CC673" s="161"/>
      <c r="CD673" s="28"/>
      <c r="CF673" s="190"/>
      <c r="CI673" s="76"/>
      <c r="CJ673" s="91"/>
      <c r="CL673" s="1"/>
      <c r="CM673" s="311"/>
      <c r="CR673" s="190"/>
      <c r="CU673" s="76"/>
      <c r="CV673" s="91"/>
      <c r="CX673" s="1"/>
      <c r="CY673" s="311"/>
      <c r="DD673" s="190"/>
      <c r="DG673" s="76"/>
      <c r="DH673" s="91"/>
      <c r="DJ673" s="1"/>
      <c r="DK673" s="311"/>
      <c r="DP673" s="190"/>
      <c r="DS673" s="76"/>
      <c r="DT673" s="91"/>
      <c r="DV673" s="1"/>
      <c r="DW673" s="311"/>
      <c r="EB673" s="190"/>
      <c r="EE673" s="76"/>
      <c r="EF673" s="91"/>
      <c r="EH673" s="1"/>
      <c r="EI673" s="311"/>
      <c r="EN673" s="190"/>
      <c r="EQ673" s="76"/>
      <c r="ER673" s="91"/>
      <c r="ET673" s="1"/>
      <c r="EU673" s="311"/>
      <c r="EZ673" s="190"/>
      <c r="FC673" s="76"/>
      <c r="FD673" s="91"/>
      <c r="FF673" s="1"/>
      <c r="FG673" s="311"/>
      <c r="FL673" s="190"/>
      <c r="FO673" s="76"/>
      <c r="FP673" s="91"/>
      <c r="FR673" s="1"/>
      <c r="FS673" s="311"/>
      <c r="FX673" s="190"/>
      <c r="GA673" s="76"/>
      <c r="GB673" s="91"/>
      <c r="GD673" s="1"/>
      <c r="GE673" s="311"/>
      <c r="GJ673" s="190"/>
      <c r="GM673" s="76"/>
      <c r="GN673" s="91"/>
      <c r="GP673" s="1"/>
      <c r="GQ673" s="311"/>
      <c r="GV673" s="190"/>
      <c r="GY673" s="76"/>
      <c r="GZ673" s="91"/>
      <c r="HB673" s="1"/>
      <c r="HC673" s="311"/>
      <c r="HH673" s="190"/>
      <c r="IL673" s="1"/>
      <c r="IX673" s="1"/>
    </row>
    <row r="674" spans="3:258" x14ac:dyDescent="0.6">
      <c r="C674" s="59"/>
      <c r="D674" s="269"/>
      <c r="E674" s="28"/>
      <c r="F674" s="57"/>
      <c r="G674" s="28"/>
      <c r="H674" s="152"/>
      <c r="I674" s="158"/>
      <c r="J674" s="28"/>
      <c r="L674" s="190"/>
      <c r="O674" s="59"/>
      <c r="P674" s="159"/>
      <c r="Q674" s="99"/>
      <c r="R674" s="57"/>
      <c r="S674" s="28"/>
      <c r="T674" s="152"/>
      <c r="U674" s="265"/>
      <c r="X674" s="190"/>
      <c r="AA674" s="162"/>
      <c r="AB674" s="163"/>
      <c r="AF674" s="160"/>
      <c r="AG674" s="266"/>
      <c r="AH674" s="28"/>
      <c r="AJ674" s="190"/>
      <c r="AM674" s="162"/>
      <c r="AN674" s="163"/>
      <c r="AO674" s="99"/>
      <c r="AR674" s="160"/>
      <c r="AS674" s="266"/>
      <c r="AT674" s="28"/>
      <c r="AV674" s="190"/>
      <c r="AY674" s="162"/>
      <c r="AZ674" s="163"/>
      <c r="BD674" s="160"/>
      <c r="BE674" s="161"/>
      <c r="BF674" s="28"/>
      <c r="BH674" s="190"/>
      <c r="BK674" s="162">
        <v>46541</v>
      </c>
      <c r="BL674" s="163">
        <v>0.11</v>
      </c>
      <c r="BP674" s="160">
        <v>46475</v>
      </c>
      <c r="BQ674" s="161">
        <v>3.0000000000000001E-3</v>
      </c>
      <c r="BR674" s="28"/>
      <c r="BT674" s="190">
        <f t="shared" si="163"/>
        <v>-1E-3</v>
      </c>
      <c r="BW674" s="162"/>
      <c r="BX674" s="163"/>
      <c r="CB674" s="160"/>
      <c r="CC674" s="161"/>
      <c r="CD674" s="28"/>
      <c r="CF674" s="190"/>
      <c r="CI674" s="76"/>
      <c r="CJ674" s="91"/>
      <c r="CL674" s="1"/>
      <c r="CM674" s="311"/>
      <c r="CR674" s="190"/>
      <c r="CU674" s="76"/>
      <c r="CV674" s="91"/>
      <c r="CX674" s="1"/>
      <c r="CY674" s="311"/>
      <c r="DD674" s="190"/>
      <c r="DG674" s="76"/>
      <c r="DH674" s="91"/>
      <c r="DJ674" s="1"/>
      <c r="DK674" s="311"/>
      <c r="DP674" s="190"/>
      <c r="DS674" s="76"/>
      <c r="DT674" s="91"/>
      <c r="DV674" s="1"/>
      <c r="DW674" s="311"/>
      <c r="EB674" s="190"/>
      <c r="EE674" s="76"/>
      <c r="EF674" s="91"/>
      <c r="EH674" s="1"/>
      <c r="EI674" s="311"/>
      <c r="EN674" s="190"/>
      <c r="EQ674" s="76"/>
      <c r="ER674" s="91"/>
      <c r="ET674" s="1"/>
      <c r="EU674" s="311"/>
      <c r="EZ674" s="190"/>
      <c r="FC674" s="76"/>
      <c r="FD674" s="91"/>
      <c r="FF674" s="1"/>
      <c r="FG674" s="311"/>
      <c r="FL674" s="190"/>
      <c r="FO674" s="76"/>
      <c r="FP674" s="91"/>
      <c r="FR674" s="1"/>
      <c r="FS674" s="311"/>
      <c r="FX674" s="190"/>
      <c r="GA674" s="76"/>
      <c r="GB674" s="91"/>
      <c r="GD674" s="1"/>
      <c r="GE674" s="311"/>
      <c r="GJ674" s="190"/>
      <c r="GM674" s="76"/>
      <c r="GN674" s="91"/>
      <c r="GP674" s="1"/>
      <c r="GQ674" s="311"/>
      <c r="GV674" s="190"/>
      <c r="GY674" s="76"/>
      <c r="GZ674" s="91"/>
      <c r="HB674" s="1"/>
      <c r="HC674" s="311"/>
      <c r="HH674" s="190"/>
      <c r="IL674" s="1"/>
      <c r="IX674" s="1"/>
    </row>
    <row r="675" spans="3:258" x14ac:dyDescent="0.6">
      <c r="C675" s="59"/>
      <c r="D675" s="269"/>
      <c r="E675" s="28"/>
      <c r="F675" s="57"/>
      <c r="G675" s="28"/>
      <c r="H675" s="152"/>
      <c r="I675" s="158"/>
      <c r="J675" s="28"/>
      <c r="L675" s="190"/>
      <c r="O675" s="59"/>
      <c r="P675" s="159"/>
      <c r="Q675" s="99"/>
      <c r="R675" s="57"/>
      <c r="S675" s="28"/>
      <c r="T675" s="152"/>
      <c r="U675" s="265"/>
      <c r="X675" s="190"/>
      <c r="AA675" s="162"/>
      <c r="AB675" s="163"/>
      <c r="AF675" s="160"/>
      <c r="AG675" s="266"/>
      <c r="AH675" s="28"/>
      <c r="AJ675" s="190"/>
      <c r="AM675" s="162"/>
      <c r="AN675" s="163"/>
      <c r="AO675" s="99"/>
      <c r="AR675" s="160"/>
      <c r="AS675" s="266"/>
      <c r="AT675" s="28"/>
      <c r="AV675" s="190"/>
      <c r="AY675" s="162"/>
      <c r="AZ675" s="163"/>
      <c r="BD675" s="160"/>
      <c r="BE675" s="161"/>
      <c r="BF675" s="28"/>
      <c r="BH675" s="190"/>
      <c r="BK675" s="162">
        <v>46542</v>
      </c>
      <c r="BL675" s="163">
        <v>0.25800000000000001</v>
      </c>
      <c r="BP675" s="160">
        <v>46476</v>
      </c>
      <c r="BQ675" s="161">
        <v>0.05</v>
      </c>
      <c r="BR675" s="28"/>
      <c r="BT675" s="190">
        <f t="shared" si="163"/>
        <v>-1.1000000000000003E-2</v>
      </c>
      <c r="BW675" s="162"/>
      <c r="BX675" s="163"/>
      <c r="CB675" s="160"/>
      <c r="CC675" s="161"/>
      <c r="CD675" s="28"/>
      <c r="CF675" s="190"/>
      <c r="CI675" s="76"/>
      <c r="CJ675" s="91"/>
      <c r="CL675" s="1"/>
      <c r="CM675" s="311"/>
      <c r="CR675" s="190"/>
      <c r="CU675" s="76"/>
      <c r="CV675" s="91"/>
      <c r="CX675" s="1"/>
      <c r="CY675" s="311"/>
      <c r="DD675" s="190"/>
      <c r="DG675" s="76"/>
      <c r="DH675" s="91"/>
      <c r="DJ675" s="1"/>
      <c r="DK675" s="311"/>
      <c r="DP675" s="190"/>
      <c r="DS675" s="76"/>
      <c r="DT675" s="91"/>
      <c r="DV675" s="1"/>
      <c r="DW675" s="311"/>
      <c r="EB675" s="190"/>
      <c r="EE675" s="76"/>
      <c r="EF675" s="91"/>
      <c r="EH675" s="1"/>
      <c r="EI675" s="311"/>
      <c r="EN675" s="190"/>
      <c r="EQ675" s="76"/>
      <c r="ER675" s="91"/>
      <c r="ET675" s="1"/>
      <c r="EU675" s="311"/>
      <c r="EZ675" s="190"/>
      <c r="FC675" s="76"/>
      <c r="FD675" s="91"/>
      <c r="FF675" s="1"/>
      <c r="FG675" s="311"/>
      <c r="FL675" s="190"/>
      <c r="FO675" s="76"/>
      <c r="FP675" s="91"/>
      <c r="FR675" s="1"/>
      <c r="FS675" s="311"/>
      <c r="FX675" s="190"/>
      <c r="GA675" s="76"/>
      <c r="GB675" s="91"/>
      <c r="GD675" s="1"/>
      <c r="GE675" s="311"/>
      <c r="GJ675" s="190"/>
      <c r="GM675" s="76"/>
      <c r="GN675" s="91"/>
      <c r="GP675" s="1"/>
      <c r="GQ675" s="311"/>
      <c r="GV675" s="190"/>
      <c r="GY675" s="76"/>
      <c r="GZ675" s="91"/>
      <c r="HB675" s="1"/>
      <c r="HC675" s="311"/>
      <c r="HH675" s="190"/>
      <c r="IL675" s="1"/>
      <c r="IX675" s="1"/>
    </row>
    <row r="676" spans="3:258" x14ac:dyDescent="0.6">
      <c r="C676" s="59"/>
      <c r="D676" s="269"/>
      <c r="E676" s="28"/>
      <c r="F676" s="57"/>
      <c r="G676" s="28"/>
      <c r="H676" s="152"/>
      <c r="I676" s="158"/>
      <c r="J676" s="28"/>
      <c r="L676" s="190"/>
      <c r="O676" s="59"/>
      <c r="P676" s="159"/>
      <c r="Q676" s="99"/>
      <c r="R676" s="57"/>
      <c r="S676" s="28"/>
      <c r="T676" s="152"/>
      <c r="U676" s="265"/>
      <c r="X676" s="190"/>
      <c r="AA676" s="162"/>
      <c r="AB676" s="163"/>
      <c r="AF676" s="160"/>
      <c r="AG676" s="266"/>
      <c r="AH676" s="28"/>
      <c r="AJ676" s="190"/>
      <c r="AM676" s="162"/>
      <c r="AN676" s="163"/>
      <c r="AO676" s="99"/>
      <c r="AR676" s="160"/>
      <c r="AS676" s="266"/>
      <c r="AT676" s="28"/>
      <c r="AV676" s="190"/>
      <c r="AY676" s="162"/>
      <c r="AZ676" s="163"/>
      <c r="BD676" s="160"/>
      <c r="BE676" s="161"/>
      <c r="BF676" s="28"/>
      <c r="BH676" s="190"/>
      <c r="BK676" s="162">
        <v>46545</v>
      </c>
      <c r="BL676" s="163">
        <v>0.14499999999999999</v>
      </c>
      <c r="BP676" s="160">
        <v>46477</v>
      </c>
      <c r="BQ676" s="161">
        <v>0.27700000000000002</v>
      </c>
      <c r="BR676" s="28"/>
      <c r="BT676" s="190">
        <f t="shared" si="163"/>
        <v>-6.2000000000000027E-2</v>
      </c>
      <c r="BW676" s="162"/>
      <c r="BX676" s="163"/>
      <c r="CB676" s="160"/>
      <c r="CC676" s="161"/>
      <c r="CD676" s="28"/>
      <c r="CF676" s="190"/>
      <c r="CI676" s="76"/>
      <c r="CJ676" s="91"/>
      <c r="CL676" s="1"/>
      <c r="CM676" s="311"/>
      <c r="CR676" s="190"/>
      <c r="CU676" s="76"/>
      <c r="CV676" s="91"/>
      <c r="CX676" s="1"/>
      <c r="CY676" s="311"/>
      <c r="DD676" s="190"/>
      <c r="DG676" s="76"/>
      <c r="DH676" s="91"/>
      <c r="DJ676" s="1"/>
      <c r="DK676" s="311"/>
      <c r="DP676" s="190"/>
      <c r="DS676" s="76"/>
      <c r="DT676" s="91"/>
      <c r="DV676" s="1"/>
      <c r="DW676" s="311"/>
      <c r="EB676" s="190"/>
      <c r="EE676" s="76"/>
      <c r="EF676" s="91"/>
      <c r="EH676" s="1"/>
      <c r="EI676" s="311"/>
      <c r="EN676" s="190"/>
      <c r="EQ676" s="76"/>
      <c r="ER676" s="91"/>
      <c r="ET676" s="1"/>
      <c r="EU676" s="311"/>
      <c r="EZ676" s="190"/>
      <c r="FC676" s="76"/>
      <c r="FD676" s="91"/>
      <c r="FF676" s="1"/>
      <c r="FG676" s="311"/>
      <c r="FL676" s="190"/>
      <c r="FO676" s="76"/>
      <c r="FP676" s="91"/>
      <c r="FR676" s="1"/>
      <c r="FS676" s="311"/>
      <c r="FX676" s="190"/>
      <c r="GA676" s="76"/>
      <c r="GB676" s="91"/>
      <c r="GD676" s="1"/>
      <c r="GE676" s="311"/>
      <c r="GJ676" s="190"/>
      <c r="GM676" s="76"/>
      <c r="GN676" s="91"/>
      <c r="GP676" s="1"/>
      <c r="GQ676" s="311"/>
      <c r="GV676" s="190"/>
      <c r="GY676" s="76"/>
      <c r="GZ676" s="91"/>
      <c r="HB676" s="1"/>
      <c r="HC676" s="311"/>
      <c r="HH676" s="190"/>
      <c r="IL676" s="1"/>
      <c r="IX676" s="1"/>
    </row>
    <row r="677" spans="3:258" x14ac:dyDescent="0.6">
      <c r="C677" s="59"/>
      <c r="D677" s="269"/>
      <c r="E677" s="28"/>
      <c r="F677" s="57"/>
      <c r="G677" s="28"/>
      <c r="H677" s="152"/>
      <c r="I677" s="158"/>
      <c r="J677" s="28"/>
      <c r="L677" s="190"/>
      <c r="O677" s="59"/>
      <c r="P677" s="159"/>
      <c r="Q677" s="99"/>
      <c r="R677" s="57"/>
      <c r="S677" s="28"/>
      <c r="T677" s="152"/>
      <c r="U677" s="265"/>
      <c r="X677" s="190"/>
      <c r="AA677" s="162"/>
      <c r="AB677" s="163"/>
      <c r="AF677" s="160"/>
      <c r="AG677" s="266"/>
      <c r="AH677" s="28"/>
      <c r="AJ677" s="190"/>
      <c r="AM677" s="162"/>
      <c r="AN677" s="163"/>
      <c r="AO677" s="99"/>
      <c r="AR677" s="160"/>
      <c r="AS677" s="266"/>
      <c r="AT677" s="28"/>
      <c r="AV677" s="190"/>
      <c r="AY677" s="162"/>
      <c r="AZ677" s="163"/>
      <c r="BD677" s="160"/>
      <c r="BE677" s="161"/>
      <c r="BF677" s="28"/>
      <c r="BH677" s="190"/>
      <c r="BK677" s="162">
        <v>46546</v>
      </c>
      <c r="BL677" s="163">
        <v>0.14199999999999999</v>
      </c>
      <c r="BP677" s="160">
        <v>46478</v>
      </c>
      <c r="BQ677" s="161">
        <v>0.155</v>
      </c>
      <c r="BR677" s="28"/>
      <c r="BT677" s="190">
        <f t="shared" si="163"/>
        <v>-3.4000000000000002E-2</v>
      </c>
      <c r="BW677" s="162"/>
      <c r="BX677" s="163"/>
      <c r="CB677" s="160"/>
      <c r="CC677" s="161"/>
      <c r="CD677" s="28"/>
      <c r="CF677" s="190"/>
      <c r="CI677" s="76"/>
      <c r="CJ677" s="91"/>
      <c r="CL677" s="1"/>
      <c r="CM677" s="311"/>
      <c r="CR677" s="190"/>
      <c r="CU677" s="76"/>
      <c r="CV677" s="91"/>
      <c r="CX677" s="1"/>
      <c r="CY677" s="311"/>
      <c r="DD677" s="190"/>
      <c r="DG677" s="76"/>
      <c r="DH677" s="91"/>
      <c r="DJ677" s="1"/>
      <c r="DK677" s="311"/>
      <c r="DP677" s="190"/>
      <c r="DS677" s="76"/>
      <c r="DT677" s="91"/>
      <c r="DV677" s="1"/>
      <c r="DW677" s="311"/>
      <c r="EB677" s="190"/>
      <c r="EE677" s="76"/>
      <c r="EF677" s="91"/>
      <c r="EH677" s="1"/>
      <c r="EI677" s="311"/>
      <c r="EN677" s="190"/>
      <c r="EQ677" s="76"/>
      <c r="ER677" s="91"/>
      <c r="ET677" s="1"/>
      <c r="EU677" s="311"/>
      <c r="EZ677" s="190"/>
      <c r="FC677" s="76"/>
      <c r="FD677" s="91"/>
      <c r="FF677" s="1"/>
      <c r="FG677" s="311"/>
      <c r="FL677" s="190"/>
      <c r="FO677" s="76"/>
      <c r="FP677" s="91"/>
      <c r="FR677" s="1"/>
      <c r="FS677" s="311"/>
      <c r="FX677" s="190"/>
      <c r="GA677" s="76"/>
      <c r="GB677" s="91"/>
      <c r="GD677" s="1"/>
      <c r="GE677" s="311"/>
      <c r="GJ677" s="190"/>
      <c r="GM677" s="76"/>
      <c r="GN677" s="91"/>
      <c r="GP677" s="1"/>
      <c r="GQ677" s="311"/>
      <c r="GV677" s="190"/>
      <c r="GY677" s="76"/>
      <c r="GZ677" s="91"/>
      <c r="HB677" s="1"/>
      <c r="HC677" s="311"/>
      <c r="HH677" s="190"/>
      <c r="IL677" s="1"/>
      <c r="IX677" s="1"/>
    </row>
    <row r="678" spans="3:258" x14ac:dyDescent="0.6">
      <c r="C678" s="59"/>
      <c r="D678" s="269"/>
      <c r="E678" s="28"/>
      <c r="F678" s="57"/>
      <c r="G678" s="28"/>
      <c r="H678" s="152"/>
      <c r="I678" s="158"/>
      <c r="J678" s="28"/>
      <c r="L678" s="190"/>
      <c r="O678" s="59"/>
      <c r="P678" s="159"/>
      <c r="Q678" s="99"/>
      <c r="R678" s="57"/>
      <c r="S678" s="28"/>
      <c r="T678" s="152"/>
      <c r="U678" s="265"/>
      <c r="X678" s="190"/>
      <c r="AA678" s="162"/>
      <c r="AB678" s="163"/>
      <c r="AF678" s="160"/>
      <c r="AG678" s="266"/>
      <c r="AH678" s="28"/>
      <c r="AJ678" s="190"/>
      <c r="AM678" s="162"/>
      <c r="AN678" s="163"/>
      <c r="AO678" s="99"/>
      <c r="AR678" s="160"/>
      <c r="AS678" s="266"/>
      <c r="AT678" s="28"/>
      <c r="AV678" s="190"/>
      <c r="AY678" s="162"/>
      <c r="AZ678" s="163"/>
      <c r="BD678" s="160"/>
      <c r="BE678" s="161"/>
      <c r="BF678" s="28"/>
      <c r="BH678" s="190"/>
      <c r="BK678" s="162">
        <v>46547</v>
      </c>
      <c r="BL678" s="163">
        <v>6.9000000000000006E-2</v>
      </c>
      <c r="BP678" s="160">
        <v>46479</v>
      </c>
      <c r="BQ678" s="161">
        <v>3.3000000000000002E-2</v>
      </c>
      <c r="BR678" s="28"/>
      <c r="BT678" s="190">
        <f t="shared" si="163"/>
        <v>0.17</v>
      </c>
      <c r="BW678" s="162"/>
      <c r="BX678" s="163"/>
      <c r="CB678" s="160"/>
      <c r="CC678" s="161"/>
      <c r="CD678" s="28"/>
      <c r="CF678" s="190"/>
      <c r="CI678" s="76"/>
      <c r="CJ678" s="91"/>
      <c r="CL678" s="1"/>
      <c r="CM678" s="311"/>
      <c r="CR678" s="190"/>
      <c r="CU678" s="76"/>
      <c r="CV678" s="91"/>
      <c r="CX678" s="1"/>
      <c r="CY678" s="311"/>
      <c r="DD678" s="190"/>
      <c r="DG678" s="76"/>
      <c r="DH678" s="91"/>
      <c r="DJ678" s="1"/>
      <c r="DK678" s="311"/>
      <c r="DP678" s="190"/>
      <c r="DS678" s="76"/>
      <c r="DT678" s="91"/>
      <c r="DV678" s="1"/>
      <c r="DW678" s="311"/>
      <c r="EB678" s="190"/>
      <c r="EE678" s="76"/>
      <c r="EF678" s="91"/>
      <c r="EH678" s="1"/>
      <c r="EI678" s="311"/>
      <c r="EN678" s="190"/>
      <c r="EQ678" s="76"/>
      <c r="ER678" s="91"/>
      <c r="ET678" s="1"/>
      <c r="EU678" s="311"/>
      <c r="EZ678" s="190"/>
      <c r="FC678" s="76"/>
      <c r="FD678" s="91"/>
      <c r="FF678" s="1"/>
      <c r="FG678" s="311"/>
      <c r="FL678" s="190"/>
      <c r="FO678" s="76"/>
      <c r="FP678" s="91"/>
      <c r="FR678" s="1"/>
      <c r="FS678" s="311"/>
      <c r="FX678" s="190"/>
      <c r="GA678" s="76"/>
      <c r="GB678" s="91"/>
      <c r="GD678" s="1"/>
      <c r="GE678" s="311"/>
      <c r="GJ678" s="190"/>
      <c r="GM678" s="76"/>
      <c r="GN678" s="91"/>
      <c r="GP678" s="1"/>
      <c r="GQ678" s="311"/>
      <c r="GV678" s="190"/>
      <c r="GY678" s="76"/>
      <c r="GZ678" s="91"/>
      <c r="HB678" s="1"/>
      <c r="HC678" s="311"/>
      <c r="HH678" s="190"/>
      <c r="IL678" s="1"/>
      <c r="IX678" s="1"/>
    </row>
    <row r="679" spans="3:258" x14ac:dyDescent="0.6">
      <c r="C679" s="59"/>
      <c r="D679" s="269"/>
      <c r="E679" s="28"/>
      <c r="F679" s="57"/>
      <c r="G679" s="28"/>
      <c r="H679" s="152"/>
      <c r="I679" s="158"/>
      <c r="J679" s="28"/>
      <c r="L679" s="190"/>
      <c r="O679" s="59"/>
      <c r="P679" s="159"/>
      <c r="Q679" s="99"/>
      <c r="R679" s="57"/>
      <c r="S679" s="28"/>
      <c r="T679" s="152"/>
      <c r="U679" s="265"/>
      <c r="X679" s="190"/>
      <c r="AA679" s="162"/>
      <c r="AB679" s="163"/>
      <c r="AF679" s="160"/>
      <c r="AG679" s="266"/>
      <c r="AH679" s="28"/>
      <c r="AJ679" s="190"/>
      <c r="AM679" s="162"/>
      <c r="AN679" s="163"/>
      <c r="AO679" s="99"/>
      <c r="AR679" s="160"/>
      <c r="AS679" s="266"/>
      <c r="AT679" s="28"/>
      <c r="AV679" s="190"/>
      <c r="AY679" s="162"/>
      <c r="AZ679" s="163"/>
      <c r="BD679" s="160"/>
      <c r="BE679" s="161"/>
      <c r="BF679" s="28"/>
      <c r="BH679" s="190"/>
      <c r="BK679" s="162">
        <v>46548</v>
      </c>
      <c r="BL679" s="163">
        <v>0.188</v>
      </c>
      <c r="BP679" s="160">
        <v>46482</v>
      </c>
      <c r="BQ679" s="161">
        <v>0.18</v>
      </c>
      <c r="BR679" s="28"/>
      <c r="BT679" s="190">
        <f t="shared" si="163"/>
        <v>-3.9000000000000007E-2</v>
      </c>
      <c r="BW679" s="162"/>
      <c r="BX679" s="163"/>
      <c r="CB679" s="160"/>
      <c r="CC679" s="161"/>
      <c r="CD679" s="28"/>
      <c r="CF679" s="190"/>
      <c r="CI679" s="76"/>
      <c r="CJ679" s="91"/>
      <c r="CL679" s="1"/>
      <c r="CM679" s="311"/>
      <c r="CR679" s="190"/>
      <c r="CU679" s="76"/>
      <c r="CV679" s="91"/>
      <c r="CX679" s="1"/>
      <c r="CY679" s="311"/>
      <c r="DD679" s="190"/>
      <c r="DG679" s="76"/>
      <c r="DH679" s="91"/>
      <c r="DJ679" s="1"/>
      <c r="DK679" s="311"/>
      <c r="DP679" s="190"/>
      <c r="DS679" s="76"/>
      <c r="DT679" s="91"/>
      <c r="DV679" s="1"/>
      <c r="DW679" s="311"/>
      <c r="EB679" s="190"/>
      <c r="EE679" s="76"/>
      <c r="EF679" s="91"/>
      <c r="EH679" s="1"/>
      <c r="EI679" s="311"/>
      <c r="EN679" s="190"/>
      <c r="EQ679" s="76"/>
      <c r="ER679" s="91"/>
      <c r="ET679" s="1"/>
      <c r="EU679" s="311"/>
      <c r="EZ679" s="190"/>
      <c r="FC679" s="76"/>
      <c r="FD679" s="91"/>
      <c r="FF679" s="1"/>
      <c r="FG679" s="311"/>
      <c r="FL679" s="190"/>
      <c r="FO679" s="76"/>
      <c r="FP679" s="91"/>
      <c r="FR679" s="1"/>
      <c r="FS679" s="311"/>
      <c r="FX679" s="190"/>
      <c r="GA679" s="76"/>
      <c r="GB679" s="91"/>
      <c r="GD679" s="1"/>
      <c r="GE679" s="311"/>
      <c r="GJ679" s="190"/>
      <c r="GM679" s="76"/>
      <c r="GN679" s="91"/>
      <c r="GP679" s="1"/>
      <c r="GQ679" s="311"/>
      <c r="GV679" s="190"/>
      <c r="GY679" s="76"/>
      <c r="GZ679" s="91"/>
      <c r="HB679" s="1"/>
      <c r="HC679" s="311"/>
      <c r="HH679" s="190"/>
      <c r="IL679" s="1"/>
      <c r="IX679" s="1"/>
    </row>
    <row r="680" spans="3:258" x14ac:dyDescent="0.6">
      <c r="C680" s="59"/>
      <c r="D680" s="269"/>
      <c r="E680" s="28"/>
      <c r="F680" s="57"/>
      <c r="G680" s="28"/>
      <c r="H680" s="152"/>
      <c r="I680" s="158"/>
      <c r="J680" s="28"/>
      <c r="L680" s="190"/>
      <c r="O680" s="59"/>
      <c r="P680" s="159"/>
      <c r="Q680" s="99"/>
      <c r="R680" s="57"/>
      <c r="S680" s="28"/>
      <c r="T680" s="152"/>
      <c r="U680" s="265"/>
      <c r="X680" s="190"/>
      <c r="AA680" s="162"/>
      <c r="AB680" s="163"/>
      <c r="AF680" s="160"/>
      <c r="AG680" s="266"/>
      <c r="AH680" s="28"/>
      <c r="AJ680" s="190"/>
      <c r="AM680" s="162"/>
      <c r="AN680" s="163"/>
      <c r="AO680" s="99"/>
      <c r="AR680" s="160"/>
      <c r="AS680" s="266"/>
      <c r="AT680" s="28"/>
      <c r="AV680" s="190"/>
      <c r="AY680" s="162"/>
      <c r="AZ680" s="163"/>
      <c r="BD680" s="160"/>
      <c r="BE680" s="161"/>
      <c r="BF680" s="28"/>
      <c r="BH680" s="190"/>
      <c r="BK680" s="162">
        <v>46549</v>
      </c>
      <c r="BL680" s="163">
        <v>0.27700000000000002</v>
      </c>
      <c r="BP680" s="160">
        <v>46483</v>
      </c>
      <c r="BQ680" s="161">
        <v>0.27700000000000002</v>
      </c>
      <c r="BR680" s="28"/>
      <c r="BT680" s="190">
        <f t="shared" si="163"/>
        <v>-0.23900000000000002</v>
      </c>
      <c r="BW680" s="162"/>
      <c r="BX680" s="163"/>
      <c r="CB680" s="160"/>
      <c r="CC680" s="161"/>
      <c r="CD680" s="28"/>
      <c r="CF680" s="190"/>
      <c r="CI680" s="76"/>
      <c r="CJ680" s="91"/>
      <c r="CL680" s="1"/>
      <c r="CM680" s="311"/>
      <c r="CR680" s="190"/>
      <c r="CU680" s="76"/>
      <c r="CV680" s="91"/>
      <c r="CX680" s="1"/>
      <c r="CY680" s="311"/>
      <c r="DD680" s="190"/>
      <c r="DG680" s="76"/>
      <c r="DH680" s="91"/>
      <c r="DJ680" s="1"/>
      <c r="DK680" s="311"/>
      <c r="DP680" s="190"/>
      <c r="DS680" s="76"/>
      <c r="DT680" s="91"/>
      <c r="DV680" s="1"/>
      <c r="DW680" s="311"/>
      <c r="EB680" s="190"/>
      <c r="EE680" s="76"/>
      <c r="EF680" s="91"/>
      <c r="EH680" s="1"/>
      <c r="EI680" s="311"/>
      <c r="EN680" s="190"/>
      <c r="EQ680" s="76"/>
      <c r="ER680" s="91"/>
      <c r="ET680" s="1"/>
      <c r="EU680" s="311"/>
      <c r="EZ680" s="190"/>
      <c r="FC680" s="76"/>
      <c r="FD680" s="91"/>
      <c r="FF680" s="1"/>
      <c r="FG680" s="311"/>
      <c r="FL680" s="190"/>
      <c r="FO680" s="76"/>
      <c r="FP680" s="91"/>
      <c r="FR680" s="1"/>
      <c r="FS680" s="311"/>
      <c r="FX680" s="190"/>
      <c r="GA680" s="76"/>
      <c r="GB680" s="91"/>
      <c r="GD680" s="1"/>
      <c r="GE680" s="311"/>
      <c r="GJ680" s="190"/>
      <c r="GM680" s="76"/>
      <c r="GN680" s="91"/>
      <c r="GP680" s="1"/>
      <c r="GQ680" s="311"/>
      <c r="GV680" s="190"/>
      <c r="GY680" s="76"/>
      <c r="GZ680" s="91"/>
      <c r="HB680" s="1"/>
      <c r="HC680" s="311"/>
      <c r="HH680" s="190"/>
      <c r="IL680" s="1"/>
      <c r="IX680" s="1"/>
    </row>
    <row r="681" spans="3:258" x14ac:dyDescent="0.6">
      <c r="C681" s="59"/>
      <c r="D681" s="269"/>
      <c r="E681" s="28"/>
      <c r="F681" s="57"/>
      <c r="G681" s="28"/>
      <c r="H681" s="152"/>
      <c r="I681" s="158"/>
      <c r="J681" s="28"/>
      <c r="L681" s="190"/>
      <c r="O681" s="59"/>
      <c r="P681" s="159"/>
      <c r="Q681" s="99"/>
      <c r="R681" s="57"/>
      <c r="S681" s="28"/>
      <c r="T681" s="152"/>
      <c r="U681" s="265"/>
      <c r="X681" s="190"/>
      <c r="AA681" s="162"/>
      <c r="AB681" s="163"/>
      <c r="AF681" s="160"/>
      <c r="AG681" s="266"/>
      <c r="AH681" s="28"/>
      <c r="AJ681" s="190"/>
      <c r="AM681" s="162"/>
      <c r="AN681" s="163"/>
      <c r="AO681" s="99"/>
      <c r="AR681" s="160"/>
      <c r="AS681" s="266"/>
      <c r="AT681" s="28"/>
      <c r="AV681" s="190"/>
      <c r="AY681" s="162"/>
      <c r="AZ681" s="163"/>
      <c r="BD681" s="160"/>
      <c r="BE681" s="161"/>
      <c r="BF681" s="28"/>
      <c r="BH681" s="190"/>
      <c r="BK681" s="162">
        <v>46552</v>
      </c>
      <c r="BL681" s="163">
        <v>1.6E-2</v>
      </c>
      <c r="BP681" s="160">
        <v>46484</v>
      </c>
      <c r="BQ681" s="161">
        <v>3.7999999999999999E-2</v>
      </c>
      <c r="BR681" s="28"/>
      <c r="BT681" s="190">
        <f t="shared" si="163"/>
        <v>-8.0000000000000002E-3</v>
      </c>
      <c r="BW681" s="162"/>
      <c r="BX681" s="163"/>
      <c r="CB681" s="160"/>
      <c r="CC681" s="161"/>
      <c r="CD681" s="28"/>
      <c r="CF681" s="190"/>
      <c r="CI681" s="76"/>
      <c r="CJ681" s="91"/>
      <c r="CL681" s="1"/>
      <c r="CM681" s="311"/>
      <c r="CR681" s="190"/>
      <c r="CU681" s="76"/>
      <c r="CV681" s="91"/>
      <c r="CX681" s="1"/>
      <c r="CY681" s="311"/>
      <c r="DD681" s="190"/>
      <c r="DG681" s="76"/>
      <c r="DH681" s="91"/>
      <c r="DJ681" s="1"/>
      <c r="DK681" s="311"/>
      <c r="DP681" s="190"/>
      <c r="DS681" s="76"/>
      <c r="DT681" s="91"/>
      <c r="DV681" s="1"/>
      <c r="DW681" s="311"/>
      <c r="EB681" s="190"/>
      <c r="EE681" s="76"/>
      <c r="EF681" s="91"/>
      <c r="EH681" s="1"/>
      <c r="EI681" s="311"/>
      <c r="EN681" s="190"/>
      <c r="EQ681" s="76"/>
      <c r="ER681" s="91"/>
      <c r="ET681" s="1"/>
      <c r="EU681" s="311"/>
      <c r="EZ681" s="190"/>
      <c r="FC681" s="76"/>
      <c r="FD681" s="91"/>
      <c r="FF681" s="1"/>
      <c r="FG681" s="311"/>
      <c r="FL681" s="190"/>
      <c r="FO681" s="76"/>
      <c r="FP681" s="91"/>
      <c r="FR681" s="1"/>
      <c r="FS681" s="311"/>
      <c r="FX681" s="190"/>
      <c r="GA681" s="76"/>
      <c r="GB681" s="91"/>
      <c r="GD681" s="1"/>
      <c r="GE681" s="311"/>
      <c r="GJ681" s="190"/>
      <c r="GM681" s="76"/>
      <c r="GN681" s="91"/>
      <c r="GP681" s="1"/>
      <c r="GQ681" s="311"/>
      <c r="GV681" s="190"/>
      <c r="GY681" s="76"/>
      <c r="GZ681" s="91"/>
      <c r="HB681" s="1"/>
      <c r="HC681" s="311"/>
      <c r="HH681" s="190"/>
      <c r="IL681" s="1"/>
      <c r="IX681" s="1"/>
    </row>
    <row r="682" spans="3:258" x14ac:dyDescent="0.6">
      <c r="C682" s="59"/>
      <c r="D682" s="269"/>
      <c r="E682" s="28"/>
      <c r="F682" s="57"/>
      <c r="G682" s="28"/>
      <c r="H682" s="152"/>
      <c r="I682" s="158"/>
      <c r="J682" s="28"/>
      <c r="L682" s="190"/>
      <c r="O682" s="59"/>
      <c r="P682" s="159"/>
      <c r="Q682" s="99"/>
      <c r="R682" s="57"/>
      <c r="S682" s="28"/>
      <c r="T682" s="152"/>
      <c r="U682" s="265"/>
      <c r="X682" s="190"/>
      <c r="AA682" s="162"/>
      <c r="AB682" s="163"/>
      <c r="AF682" s="160"/>
      <c r="AG682" s="266"/>
      <c r="AH682" s="28"/>
      <c r="AJ682" s="190"/>
      <c r="AM682" s="162"/>
      <c r="AN682" s="163"/>
      <c r="AO682" s="99"/>
      <c r="AR682" s="160"/>
      <c r="AS682" s="266"/>
      <c r="AT682" s="28"/>
      <c r="AV682" s="190"/>
      <c r="AY682" s="162"/>
      <c r="AZ682" s="163"/>
      <c r="BD682" s="160"/>
      <c r="BE682" s="161"/>
      <c r="BF682" s="28"/>
      <c r="BH682" s="190"/>
      <c r="BK682" s="162">
        <v>46553</v>
      </c>
      <c r="BL682" s="163">
        <v>0.36499999999999999</v>
      </c>
      <c r="BP682" s="160">
        <v>46485</v>
      </c>
      <c r="BQ682" s="161">
        <v>1.7999999999999999E-2</v>
      </c>
      <c r="BR682" s="28"/>
      <c r="BT682" s="190">
        <f t="shared" si="163"/>
        <v>-3.9999999999999983E-3</v>
      </c>
      <c r="BW682" s="162"/>
      <c r="BX682" s="163"/>
      <c r="CB682" s="160"/>
      <c r="CC682" s="161"/>
      <c r="CD682" s="28"/>
      <c r="CF682" s="190"/>
      <c r="CI682" s="76"/>
      <c r="CJ682" s="91"/>
      <c r="CL682" s="1"/>
      <c r="CM682" s="311"/>
      <c r="CR682" s="190"/>
      <c r="CU682" s="76"/>
      <c r="CV682" s="91"/>
      <c r="CX682" s="1"/>
      <c r="CY682" s="311"/>
      <c r="DD682" s="190"/>
      <c r="DG682" s="76"/>
      <c r="DH682" s="91"/>
      <c r="DJ682" s="1"/>
      <c r="DK682" s="311"/>
      <c r="DP682" s="190"/>
      <c r="DS682" s="76"/>
      <c r="DT682" s="91"/>
      <c r="DV682" s="1"/>
      <c r="DW682" s="311"/>
      <c r="EB682" s="190"/>
      <c r="EE682" s="76"/>
      <c r="EF682" s="91"/>
      <c r="EH682" s="1"/>
      <c r="EI682" s="311"/>
      <c r="EN682" s="190"/>
      <c r="EQ682" s="76"/>
      <c r="ER682" s="91"/>
      <c r="ET682" s="1"/>
      <c r="EU682" s="311"/>
      <c r="EZ682" s="190"/>
      <c r="FC682" s="76"/>
      <c r="FD682" s="91"/>
      <c r="FF682" s="1"/>
      <c r="FG682" s="311"/>
      <c r="FL682" s="190"/>
      <c r="FO682" s="76"/>
      <c r="FP682" s="91"/>
      <c r="FR682" s="1"/>
      <c r="FS682" s="311"/>
      <c r="FX682" s="190"/>
      <c r="GA682" s="76"/>
      <c r="GB682" s="91"/>
      <c r="GD682" s="1"/>
      <c r="GE682" s="311"/>
      <c r="GJ682" s="190"/>
      <c r="GM682" s="76"/>
      <c r="GN682" s="91"/>
      <c r="GP682" s="1"/>
      <c r="GQ682" s="311"/>
      <c r="GV682" s="190"/>
      <c r="GY682" s="76"/>
      <c r="GZ682" s="91"/>
      <c r="HB682" s="1"/>
      <c r="HC682" s="311"/>
      <c r="HH682" s="190"/>
      <c r="IL682" s="1"/>
      <c r="IX682" s="1"/>
    </row>
    <row r="683" spans="3:258" x14ac:dyDescent="0.6">
      <c r="C683" s="59"/>
      <c r="D683" s="269"/>
      <c r="E683" s="28"/>
      <c r="F683" s="57"/>
      <c r="G683" s="28"/>
      <c r="H683" s="152"/>
      <c r="I683" s="158"/>
      <c r="J683" s="28"/>
      <c r="L683" s="190"/>
      <c r="O683" s="59"/>
      <c r="P683" s="159"/>
      <c r="Q683" s="99"/>
      <c r="R683" s="57"/>
      <c r="S683" s="28"/>
      <c r="T683" s="152"/>
      <c r="U683" s="265"/>
      <c r="X683" s="190"/>
      <c r="AA683" s="162"/>
      <c r="AB683" s="163"/>
      <c r="AF683" s="160"/>
      <c r="AG683" s="266"/>
      <c r="AH683" s="28"/>
      <c r="AJ683" s="190"/>
      <c r="AM683" s="162"/>
      <c r="AN683" s="163"/>
      <c r="AO683" s="99"/>
      <c r="AR683" s="160"/>
      <c r="AS683" s="266"/>
      <c r="AT683" s="28"/>
      <c r="AV683" s="190"/>
      <c r="AY683" s="162"/>
      <c r="AZ683" s="163"/>
      <c r="BD683" s="160"/>
      <c r="BE683" s="161"/>
      <c r="BF683" s="28"/>
      <c r="BH683" s="190"/>
      <c r="BK683" s="162">
        <v>46554</v>
      </c>
      <c r="BL683" s="163">
        <v>0.17499999999999999</v>
      </c>
      <c r="BP683" s="160">
        <v>46486</v>
      </c>
      <c r="BQ683" s="161">
        <v>0.33</v>
      </c>
      <c r="BR683" s="28"/>
      <c r="BT683" s="190">
        <f t="shared" si="163"/>
        <v>-6.9000000000000006E-2</v>
      </c>
      <c r="BW683" s="162"/>
      <c r="BX683" s="163"/>
      <c r="CB683" s="160"/>
      <c r="CC683" s="161"/>
      <c r="CD683" s="28"/>
      <c r="CF683" s="190"/>
      <c r="CI683" s="76"/>
      <c r="CJ683" s="91"/>
      <c r="CL683" s="1"/>
      <c r="CM683" s="311"/>
      <c r="CR683" s="190"/>
      <c r="CU683" s="76"/>
      <c r="CV683" s="91"/>
      <c r="CX683" s="1"/>
      <c r="CY683" s="311"/>
      <c r="DD683" s="190"/>
      <c r="DG683" s="76"/>
      <c r="DH683" s="91"/>
      <c r="DJ683" s="1"/>
      <c r="DK683" s="311"/>
      <c r="DP683" s="190"/>
      <c r="DS683" s="76"/>
      <c r="DT683" s="91"/>
      <c r="DV683" s="1"/>
      <c r="DW683" s="311"/>
      <c r="EB683" s="190"/>
      <c r="EE683" s="76"/>
      <c r="EF683" s="91"/>
      <c r="EH683" s="1"/>
      <c r="EI683" s="311"/>
      <c r="EN683" s="190"/>
      <c r="EQ683" s="76"/>
      <c r="ER683" s="91"/>
      <c r="ET683" s="1"/>
      <c r="EU683" s="311"/>
      <c r="EZ683" s="190"/>
      <c r="FC683" s="76"/>
      <c r="FD683" s="91"/>
      <c r="FF683" s="1"/>
      <c r="FG683" s="311"/>
      <c r="FL683" s="190"/>
      <c r="FO683" s="76"/>
      <c r="FP683" s="91"/>
      <c r="FR683" s="1"/>
      <c r="FS683" s="311"/>
      <c r="FX683" s="190"/>
      <c r="GA683" s="76"/>
      <c r="GB683" s="91"/>
      <c r="GD683" s="1"/>
      <c r="GE683" s="311"/>
      <c r="GJ683" s="190"/>
      <c r="GM683" s="76"/>
      <c r="GN683" s="91"/>
      <c r="GP683" s="1"/>
      <c r="GQ683" s="311"/>
      <c r="GV683" s="190"/>
      <c r="GY683" s="76"/>
      <c r="GZ683" s="91"/>
      <c r="HB683" s="1"/>
      <c r="HC683" s="311"/>
      <c r="HH683" s="190"/>
      <c r="IL683" s="1"/>
      <c r="IX683" s="1"/>
    </row>
    <row r="684" spans="3:258" x14ac:dyDescent="0.6">
      <c r="C684" s="59"/>
      <c r="D684" s="269"/>
      <c r="E684" s="28"/>
      <c r="F684" s="57"/>
      <c r="G684" s="28"/>
      <c r="H684" s="152"/>
      <c r="I684" s="158"/>
      <c r="J684" s="28"/>
      <c r="L684" s="190"/>
      <c r="O684" s="59"/>
      <c r="P684" s="159"/>
      <c r="Q684" s="99"/>
      <c r="R684" s="57"/>
      <c r="S684" s="28"/>
      <c r="T684" s="152"/>
      <c r="U684" s="265"/>
      <c r="X684" s="190"/>
      <c r="AA684" s="162"/>
      <c r="AB684" s="163"/>
      <c r="AF684" s="160"/>
      <c r="AG684" s="266"/>
      <c r="AH684" s="28"/>
      <c r="AJ684" s="190"/>
      <c r="AM684" s="162"/>
      <c r="AN684" s="163"/>
      <c r="AO684" s="99"/>
      <c r="AR684" s="160"/>
      <c r="AS684" s="266"/>
      <c r="AT684" s="28"/>
      <c r="AV684" s="190"/>
      <c r="AY684" s="162"/>
      <c r="AZ684" s="163"/>
      <c r="BD684" s="160"/>
      <c r="BE684" s="161"/>
      <c r="BF684" s="28"/>
      <c r="BH684" s="190"/>
      <c r="BK684" s="162">
        <v>46555</v>
      </c>
      <c r="BL684" s="163">
        <v>9.8000000000000004E-2</v>
      </c>
      <c r="BP684" s="160">
        <v>46489</v>
      </c>
      <c r="BQ684" s="161">
        <v>8.2000000000000003E-2</v>
      </c>
      <c r="BR684" s="28"/>
      <c r="BT684" s="190">
        <f t="shared" si="163"/>
        <v>-1.7000000000000001E-2</v>
      </c>
      <c r="BW684" s="162"/>
      <c r="BX684" s="163"/>
      <c r="CB684" s="160"/>
      <c r="CC684" s="161"/>
      <c r="CD684" s="28"/>
      <c r="CF684" s="190"/>
      <c r="CI684" s="76"/>
      <c r="CJ684" s="91"/>
      <c r="CL684" s="1"/>
      <c r="CM684" s="311"/>
      <c r="CR684" s="190"/>
      <c r="CU684" s="76"/>
      <c r="CV684" s="91"/>
      <c r="CX684" s="1"/>
      <c r="CY684" s="311"/>
      <c r="DD684" s="190"/>
      <c r="DG684" s="76"/>
      <c r="DH684" s="91"/>
      <c r="DJ684" s="1"/>
      <c r="DK684" s="311"/>
      <c r="DP684" s="190"/>
      <c r="DS684" s="76"/>
      <c r="DT684" s="91"/>
      <c r="DV684" s="1"/>
      <c r="DW684" s="311"/>
      <c r="EB684" s="190"/>
      <c r="EE684" s="76"/>
      <c r="EF684" s="91"/>
      <c r="EH684" s="1"/>
      <c r="EI684" s="311"/>
      <c r="EN684" s="190"/>
      <c r="EQ684" s="76"/>
      <c r="ER684" s="91"/>
      <c r="ET684" s="1"/>
      <c r="EU684" s="311"/>
      <c r="EZ684" s="190"/>
      <c r="FC684" s="76"/>
      <c r="FD684" s="91"/>
      <c r="FF684" s="1"/>
      <c r="FG684" s="311"/>
      <c r="FL684" s="190"/>
      <c r="FO684" s="76"/>
      <c r="FP684" s="91"/>
      <c r="FR684" s="1"/>
      <c r="FS684" s="311"/>
      <c r="FX684" s="190"/>
      <c r="GA684" s="76"/>
      <c r="GB684" s="91"/>
      <c r="GD684" s="1"/>
      <c r="GE684" s="311"/>
      <c r="GJ684" s="190"/>
      <c r="GM684" s="76"/>
      <c r="GN684" s="91"/>
      <c r="GP684" s="1"/>
      <c r="GQ684" s="311"/>
      <c r="GV684" s="190"/>
      <c r="GY684" s="76"/>
      <c r="GZ684" s="91"/>
      <c r="HB684" s="1"/>
      <c r="HC684" s="311"/>
      <c r="HH684" s="190"/>
      <c r="IL684" s="1"/>
      <c r="IX684" s="1"/>
    </row>
    <row r="685" spans="3:258" x14ac:dyDescent="0.6">
      <c r="C685" s="59"/>
      <c r="D685" s="269"/>
      <c r="E685" s="28"/>
      <c r="F685" s="57"/>
      <c r="G685" s="28"/>
      <c r="H685" s="152"/>
      <c r="I685" s="158"/>
      <c r="J685" s="28"/>
      <c r="L685" s="190"/>
      <c r="O685" s="59"/>
      <c r="P685" s="159"/>
      <c r="Q685" s="99"/>
      <c r="R685" s="57"/>
      <c r="S685" s="28"/>
      <c r="T685" s="152"/>
      <c r="U685" s="265"/>
      <c r="X685" s="190"/>
      <c r="AA685" s="162"/>
      <c r="AB685" s="163"/>
      <c r="AF685" s="160"/>
      <c r="AG685" s="266"/>
      <c r="AH685" s="28"/>
      <c r="AJ685" s="190"/>
      <c r="AM685" s="162"/>
      <c r="AN685" s="163"/>
      <c r="AO685" s="99"/>
      <c r="AR685" s="160"/>
      <c r="AS685" s="266"/>
      <c r="AT685" s="28"/>
      <c r="AV685" s="190"/>
      <c r="AY685" s="162"/>
      <c r="AZ685" s="163"/>
      <c r="BD685" s="160"/>
      <c r="BE685" s="161"/>
      <c r="BF685" s="28"/>
      <c r="BH685" s="190"/>
      <c r="BK685" s="162">
        <v>46559</v>
      </c>
      <c r="BL685" s="163">
        <v>0.29399999999999998</v>
      </c>
      <c r="BP685" s="160">
        <v>46490</v>
      </c>
      <c r="BQ685" s="161">
        <v>0.01</v>
      </c>
      <c r="BR685" s="28"/>
      <c r="BT685" s="190">
        <f t="shared" si="163"/>
        <v>-2E-3</v>
      </c>
      <c r="BW685" s="162"/>
      <c r="BX685" s="163"/>
      <c r="CB685" s="160"/>
      <c r="CC685" s="161"/>
      <c r="CD685" s="28"/>
      <c r="CF685" s="190"/>
      <c r="CI685" s="76"/>
      <c r="CJ685" s="91"/>
      <c r="CL685" s="1"/>
      <c r="CM685" s="311"/>
      <c r="CR685" s="190"/>
      <c r="CU685" s="76"/>
      <c r="CV685" s="91"/>
      <c r="CX685" s="1"/>
      <c r="CY685" s="311"/>
      <c r="DD685" s="190"/>
      <c r="DG685" s="76"/>
      <c r="DH685" s="91"/>
      <c r="DJ685" s="1"/>
      <c r="DK685" s="311"/>
      <c r="DP685" s="190"/>
      <c r="DS685" s="76"/>
      <c r="DT685" s="91"/>
      <c r="DV685" s="1"/>
      <c r="DW685" s="311"/>
      <c r="EB685" s="190"/>
      <c r="EE685" s="76"/>
      <c r="EF685" s="91"/>
      <c r="EH685" s="1"/>
      <c r="EI685" s="311"/>
      <c r="EN685" s="190"/>
      <c r="EQ685" s="76"/>
      <c r="ER685" s="91"/>
      <c r="ET685" s="1"/>
      <c r="EU685" s="311"/>
      <c r="EZ685" s="190"/>
      <c r="FC685" s="76"/>
      <c r="FD685" s="91"/>
      <c r="FF685" s="1"/>
      <c r="FG685" s="311"/>
      <c r="FL685" s="190"/>
      <c r="FO685" s="76"/>
      <c r="FP685" s="91"/>
      <c r="FR685" s="1"/>
      <c r="FS685" s="311"/>
      <c r="FX685" s="190"/>
      <c r="GA685" s="76"/>
      <c r="GB685" s="91"/>
      <c r="GD685" s="1"/>
      <c r="GE685" s="311"/>
      <c r="GJ685" s="190"/>
      <c r="GM685" s="76"/>
      <c r="GN685" s="91"/>
      <c r="GP685" s="1"/>
      <c r="GQ685" s="311"/>
      <c r="GV685" s="190"/>
      <c r="GY685" s="76"/>
      <c r="GZ685" s="91"/>
      <c r="HB685" s="1"/>
      <c r="HC685" s="311"/>
      <c r="HH685" s="190"/>
      <c r="IL685" s="1"/>
      <c r="IX685" s="1"/>
    </row>
    <row r="686" spans="3:258" x14ac:dyDescent="0.6">
      <c r="C686" s="59"/>
      <c r="D686" s="269"/>
      <c r="E686" s="28"/>
      <c r="F686" s="57"/>
      <c r="G686" s="28"/>
      <c r="H686" s="152"/>
      <c r="I686" s="158"/>
      <c r="J686" s="28"/>
      <c r="L686" s="190"/>
      <c r="O686" s="59"/>
      <c r="P686" s="159"/>
      <c r="Q686" s="99"/>
      <c r="R686" s="57"/>
      <c r="S686" s="28"/>
      <c r="T686" s="152"/>
      <c r="U686" s="265"/>
      <c r="X686" s="190"/>
      <c r="AA686" s="162"/>
      <c r="AB686" s="163"/>
      <c r="AF686" s="160"/>
      <c r="AG686" s="266"/>
      <c r="AH686" s="28"/>
      <c r="AJ686" s="190"/>
      <c r="AM686" s="162"/>
      <c r="AN686" s="163"/>
      <c r="AO686" s="99"/>
      <c r="AR686" s="160"/>
      <c r="AS686" s="266"/>
      <c r="AT686" s="28"/>
      <c r="AV686" s="190"/>
      <c r="AY686" s="162"/>
      <c r="AZ686" s="163"/>
      <c r="BD686" s="160"/>
      <c r="BE686" s="161"/>
      <c r="BF686" s="28"/>
      <c r="BH686" s="190"/>
      <c r="BK686" s="162">
        <v>46560</v>
      </c>
      <c r="BL686" s="163">
        <v>2.1999999999999999E-2</v>
      </c>
      <c r="BP686" s="160">
        <v>46491</v>
      </c>
      <c r="BQ686" s="161">
        <v>5.0999999999999997E-2</v>
      </c>
      <c r="BR686" s="28"/>
      <c r="BT686" s="190">
        <f t="shared" si="163"/>
        <v>-1.0999999999999996E-2</v>
      </c>
      <c r="BW686" s="162"/>
      <c r="BX686" s="163"/>
      <c r="CB686" s="160"/>
      <c r="CC686" s="161"/>
      <c r="CD686" s="28"/>
      <c r="CF686" s="190"/>
      <c r="CI686" s="76"/>
      <c r="CJ686" s="91"/>
      <c r="CL686" s="1"/>
      <c r="CM686" s="311"/>
      <c r="CR686" s="190"/>
      <c r="CU686" s="76"/>
      <c r="CV686" s="91"/>
      <c r="CX686" s="1"/>
      <c r="CY686" s="311"/>
      <c r="DD686" s="190"/>
      <c r="DG686" s="76"/>
      <c r="DH686" s="91"/>
      <c r="DJ686" s="1"/>
      <c r="DK686" s="311"/>
      <c r="DP686" s="190"/>
      <c r="DS686" s="76"/>
      <c r="DT686" s="91"/>
      <c r="DV686" s="1"/>
      <c r="DW686" s="311"/>
      <c r="EB686" s="190"/>
      <c r="EE686" s="76"/>
      <c r="EF686" s="91"/>
      <c r="EH686" s="1"/>
      <c r="EI686" s="311"/>
      <c r="EN686" s="190"/>
      <c r="EQ686" s="76"/>
      <c r="ER686" s="91"/>
      <c r="ET686" s="1"/>
      <c r="EU686" s="311"/>
      <c r="EZ686" s="190"/>
      <c r="FC686" s="76"/>
      <c r="FD686" s="91"/>
      <c r="FF686" s="1"/>
      <c r="FG686" s="311"/>
      <c r="FL686" s="190"/>
      <c r="FO686" s="76"/>
      <c r="FP686" s="91"/>
      <c r="FR686" s="1"/>
      <c r="FS686" s="311"/>
      <c r="FX686" s="190"/>
      <c r="GA686" s="76"/>
      <c r="GB686" s="91"/>
      <c r="GD686" s="1"/>
      <c r="GE686" s="311"/>
      <c r="GJ686" s="190"/>
      <c r="GM686" s="76"/>
      <c r="GN686" s="91"/>
      <c r="GP686" s="1"/>
      <c r="GQ686" s="311"/>
      <c r="GV686" s="190"/>
      <c r="GY686" s="76"/>
      <c r="GZ686" s="91"/>
      <c r="HB686" s="1"/>
      <c r="HC686" s="311"/>
      <c r="HH686" s="190"/>
      <c r="IL686" s="1"/>
      <c r="IX686" s="1"/>
    </row>
    <row r="687" spans="3:258" x14ac:dyDescent="0.6">
      <c r="C687" s="59"/>
      <c r="D687" s="269"/>
      <c r="E687" s="28"/>
      <c r="F687" s="57"/>
      <c r="G687" s="28"/>
      <c r="H687" s="152"/>
      <c r="I687" s="158"/>
      <c r="J687" s="28"/>
      <c r="L687" s="190"/>
      <c r="O687" s="59"/>
      <c r="P687" s="159"/>
      <c r="Q687" s="99"/>
      <c r="R687" s="57"/>
      <c r="S687" s="28"/>
      <c r="T687" s="152"/>
      <c r="U687" s="265"/>
      <c r="X687" s="190"/>
      <c r="AA687" s="162"/>
      <c r="AB687" s="163"/>
      <c r="AF687" s="160"/>
      <c r="AG687" s="266"/>
      <c r="AH687" s="28"/>
      <c r="AJ687" s="190"/>
      <c r="AM687" s="162"/>
      <c r="AN687" s="163"/>
      <c r="AO687" s="99"/>
      <c r="AR687" s="160"/>
      <c r="AS687" s="266"/>
      <c r="AT687" s="28"/>
      <c r="AV687" s="190"/>
      <c r="AY687" s="162"/>
      <c r="AZ687" s="163"/>
      <c r="BD687" s="160"/>
      <c r="BE687" s="161"/>
      <c r="BF687" s="28"/>
      <c r="BH687" s="190"/>
      <c r="BK687" s="162">
        <v>46562</v>
      </c>
      <c r="BL687" s="163">
        <v>4.0000000000000001E-3</v>
      </c>
      <c r="BP687" s="160">
        <v>46492</v>
      </c>
      <c r="BQ687" s="161">
        <v>0.35199999999999998</v>
      </c>
      <c r="BR687" s="28"/>
      <c r="BT687" s="190">
        <f t="shared" ref="BT687:BT750" si="164">VLOOKUP(BP687,BK$44:BL$1140,2,FALSE)-BQ687</f>
        <v>-7.2999999999999954E-2</v>
      </c>
      <c r="BW687" s="162"/>
      <c r="BX687" s="163"/>
      <c r="CB687" s="160"/>
      <c r="CC687" s="161"/>
      <c r="CD687" s="28"/>
      <c r="CF687" s="190"/>
      <c r="CI687" s="76"/>
      <c r="CJ687" s="91"/>
      <c r="CL687" s="1"/>
      <c r="CM687" s="311"/>
      <c r="CR687" s="190"/>
      <c r="CU687" s="76"/>
      <c r="CV687" s="91"/>
      <c r="CX687" s="1"/>
      <c r="CY687" s="311"/>
      <c r="DD687" s="190"/>
      <c r="DG687" s="76"/>
      <c r="DH687" s="91"/>
      <c r="DJ687" s="1"/>
      <c r="DK687" s="311"/>
      <c r="DP687" s="190"/>
      <c r="DS687" s="76"/>
      <c r="DT687" s="91"/>
      <c r="DV687" s="1"/>
      <c r="DW687" s="311"/>
      <c r="EB687" s="190"/>
      <c r="EE687" s="76"/>
      <c r="EF687" s="91"/>
      <c r="EH687" s="1"/>
      <c r="EI687" s="311"/>
      <c r="EN687" s="190"/>
      <c r="EQ687" s="76"/>
      <c r="ER687" s="91"/>
      <c r="ET687" s="1"/>
      <c r="EU687" s="311"/>
      <c r="EZ687" s="190"/>
      <c r="FC687" s="76"/>
      <c r="FD687" s="91"/>
      <c r="FF687" s="1"/>
      <c r="FG687" s="311"/>
      <c r="FL687" s="190"/>
      <c r="FO687" s="76"/>
      <c r="FP687" s="91"/>
      <c r="FR687" s="1"/>
      <c r="FS687" s="311"/>
      <c r="FX687" s="190"/>
      <c r="GA687" s="76"/>
      <c r="GB687" s="91"/>
      <c r="GD687" s="1"/>
      <c r="GE687" s="311"/>
      <c r="GJ687" s="190"/>
      <c r="GM687" s="76"/>
      <c r="GN687" s="91"/>
      <c r="GP687" s="1"/>
      <c r="GQ687" s="311"/>
      <c r="GV687" s="190"/>
      <c r="GY687" s="76"/>
      <c r="GZ687" s="91"/>
      <c r="HB687" s="1"/>
      <c r="HC687" s="311"/>
      <c r="HH687" s="190"/>
      <c r="IL687" s="1"/>
      <c r="IX687" s="1"/>
    </row>
    <row r="688" spans="3:258" x14ac:dyDescent="0.6">
      <c r="C688" s="59"/>
      <c r="D688" s="269"/>
      <c r="E688" s="28"/>
      <c r="F688" s="57"/>
      <c r="G688" s="28"/>
      <c r="H688" s="152"/>
      <c r="I688" s="158"/>
      <c r="J688" s="28"/>
      <c r="L688" s="190"/>
      <c r="O688" s="59"/>
      <c r="P688" s="159"/>
      <c r="Q688" s="99"/>
      <c r="R688" s="57"/>
      <c r="S688" s="28"/>
      <c r="T688" s="152"/>
      <c r="U688" s="265"/>
      <c r="X688" s="190"/>
      <c r="AA688" s="162"/>
      <c r="AB688" s="163"/>
      <c r="AF688" s="160"/>
      <c r="AG688" s="266"/>
      <c r="AH688" s="28"/>
      <c r="AJ688" s="190"/>
      <c r="AM688" s="162"/>
      <c r="AN688" s="163"/>
      <c r="AO688" s="99"/>
      <c r="AR688" s="160"/>
      <c r="AS688" s="266"/>
      <c r="AT688" s="28"/>
      <c r="AV688" s="190"/>
      <c r="AY688" s="162"/>
      <c r="AZ688" s="163"/>
      <c r="BD688" s="160"/>
      <c r="BE688" s="161"/>
      <c r="BF688" s="28"/>
      <c r="BH688" s="190"/>
      <c r="BK688" s="162">
        <v>46563</v>
      </c>
      <c r="BL688" s="163">
        <v>0.109</v>
      </c>
      <c r="BP688" s="160">
        <v>46493</v>
      </c>
      <c r="BQ688" s="161">
        <v>3.7999999999999999E-2</v>
      </c>
      <c r="BR688" s="28"/>
      <c r="BT688" s="190">
        <f t="shared" si="164"/>
        <v>-8.0000000000000002E-3</v>
      </c>
      <c r="BW688" s="162"/>
      <c r="BX688" s="163"/>
      <c r="CB688" s="160"/>
      <c r="CC688" s="161"/>
      <c r="CD688" s="28"/>
      <c r="CF688" s="190"/>
      <c r="CI688" s="76"/>
      <c r="CJ688" s="91"/>
      <c r="CL688" s="1"/>
      <c r="CM688" s="311"/>
      <c r="CR688" s="190"/>
      <c r="CU688" s="76"/>
      <c r="CV688" s="91"/>
      <c r="CX688" s="1"/>
      <c r="CY688" s="311"/>
      <c r="DD688" s="190"/>
      <c r="DG688" s="76"/>
      <c r="DH688" s="91"/>
      <c r="DJ688" s="1"/>
      <c r="DK688" s="311"/>
      <c r="DP688" s="190"/>
      <c r="DS688" s="76"/>
      <c r="DT688" s="91"/>
      <c r="DV688" s="1"/>
      <c r="DW688" s="311"/>
      <c r="EB688" s="190"/>
      <c r="EE688" s="76"/>
      <c r="EF688" s="91"/>
      <c r="EH688" s="1"/>
      <c r="EI688" s="311"/>
      <c r="EN688" s="190"/>
      <c r="EQ688" s="76"/>
      <c r="ER688" s="91"/>
      <c r="ET688" s="1"/>
      <c r="EU688" s="311"/>
      <c r="EZ688" s="190"/>
      <c r="FC688" s="76"/>
      <c r="FD688" s="91"/>
      <c r="FF688" s="1"/>
      <c r="FG688" s="311"/>
      <c r="FL688" s="190"/>
      <c r="FO688" s="76"/>
      <c r="FP688" s="91"/>
      <c r="FR688" s="1"/>
      <c r="FS688" s="311"/>
      <c r="FX688" s="190"/>
      <c r="GA688" s="76"/>
      <c r="GB688" s="91"/>
      <c r="GD688" s="1"/>
      <c r="GE688" s="311"/>
      <c r="GJ688" s="190"/>
      <c r="GM688" s="76"/>
      <c r="GN688" s="91"/>
      <c r="GP688" s="1"/>
      <c r="GQ688" s="311"/>
      <c r="GV688" s="190"/>
      <c r="GY688" s="76"/>
      <c r="GZ688" s="91"/>
      <c r="HB688" s="1"/>
      <c r="HC688" s="311"/>
      <c r="HH688" s="190"/>
      <c r="IL688" s="1"/>
      <c r="IX688" s="1"/>
    </row>
    <row r="689" spans="3:258" x14ac:dyDescent="0.6">
      <c r="C689" s="59"/>
      <c r="D689" s="269"/>
      <c r="E689" s="28"/>
      <c r="F689" s="57"/>
      <c r="G689" s="28"/>
      <c r="H689" s="152"/>
      <c r="I689" s="158"/>
      <c r="J689" s="28"/>
      <c r="L689" s="190"/>
      <c r="O689" s="59"/>
      <c r="P689" s="159"/>
      <c r="Q689" s="99"/>
      <c r="R689" s="57"/>
      <c r="S689" s="28"/>
      <c r="T689" s="152"/>
      <c r="U689" s="265"/>
      <c r="X689" s="190"/>
      <c r="AA689" s="162"/>
      <c r="AB689" s="163"/>
      <c r="AF689" s="160"/>
      <c r="AG689" s="266"/>
      <c r="AH689" s="28"/>
      <c r="AJ689" s="190"/>
      <c r="AM689" s="162"/>
      <c r="AN689" s="163"/>
      <c r="AO689" s="99"/>
      <c r="AR689" s="160"/>
      <c r="AS689" s="266"/>
      <c r="AT689" s="28"/>
      <c r="AV689" s="190"/>
      <c r="AY689" s="162"/>
      <c r="AZ689" s="163"/>
      <c r="BD689" s="160"/>
      <c r="BE689" s="161"/>
      <c r="BF689" s="28"/>
      <c r="BH689" s="190"/>
      <c r="BK689" s="162">
        <v>46566</v>
      </c>
      <c r="BL689" s="163">
        <v>8.0000000000000002E-3</v>
      </c>
      <c r="BP689" s="160">
        <v>46496</v>
      </c>
      <c r="BQ689" s="161">
        <v>2.4E-2</v>
      </c>
      <c r="BR689" s="28"/>
      <c r="BT689" s="190">
        <f t="shared" si="164"/>
        <v>-5.000000000000001E-3</v>
      </c>
      <c r="BW689" s="162"/>
      <c r="BX689" s="163"/>
      <c r="CB689" s="160"/>
      <c r="CC689" s="161"/>
      <c r="CD689" s="28"/>
      <c r="CF689" s="190"/>
      <c r="CI689" s="76"/>
      <c r="CJ689" s="91"/>
      <c r="CL689" s="1"/>
      <c r="CM689" s="311"/>
      <c r="CR689" s="190"/>
      <c r="CU689" s="76"/>
      <c r="CV689" s="91"/>
      <c r="CX689" s="1"/>
      <c r="CY689" s="311"/>
      <c r="DD689" s="190"/>
      <c r="DG689" s="76"/>
      <c r="DH689" s="91"/>
      <c r="DJ689" s="1"/>
      <c r="DK689" s="311"/>
      <c r="DP689" s="190"/>
      <c r="DS689" s="76"/>
      <c r="DT689" s="91"/>
      <c r="DV689" s="1"/>
      <c r="DW689" s="311"/>
      <c r="EB689" s="190"/>
      <c r="EE689" s="76"/>
      <c r="EF689" s="91"/>
      <c r="EH689" s="1"/>
      <c r="EI689" s="311"/>
      <c r="EN689" s="190"/>
      <c r="EQ689" s="76"/>
      <c r="ER689" s="91"/>
      <c r="ET689" s="1"/>
      <c r="EU689" s="311"/>
      <c r="EZ689" s="190"/>
      <c r="FC689" s="76"/>
      <c r="FD689" s="91"/>
      <c r="FF689" s="1"/>
      <c r="FG689" s="311"/>
      <c r="FL689" s="190"/>
      <c r="FO689" s="76"/>
      <c r="FP689" s="91"/>
      <c r="FR689" s="1"/>
      <c r="FS689" s="311"/>
      <c r="FX689" s="190"/>
      <c r="GA689" s="76"/>
      <c r="GB689" s="91"/>
      <c r="GD689" s="1"/>
      <c r="GE689" s="311"/>
      <c r="GJ689" s="190"/>
      <c r="GM689" s="76"/>
      <c r="GN689" s="91"/>
      <c r="GP689" s="1"/>
      <c r="GQ689" s="311"/>
      <c r="GV689" s="190"/>
      <c r="GY689" s="76"/>
      <c r="GZ689" s="91"/>
      <c r="HB689" s="1"/>
      <c r="HC689" s="311"/>
      <c r="HH689" s="190"/>
      <c r="IL689" s="1"/>
      <c r="IX689" s="1"/>
    </row>
    <row r="690" spans="3:258" x14ac:dyDescent="0.6">
      <c r="C690" s="59"/>
      <c r="D690" s="269"/>
      <c r="E690" s="28"/>
      <c r="F690" s="57"/>
      <c r="G690" s="28"/>
      <c r="H690" s="152"/>
      <c r="I690" s="158"/>
      <c r="J690" s="28"/>
      <c r="L690" s="190"/>
      <c r="O690" s="59"/>
      <c r="P690" s="159"/>
      <c r="Q690" s="99"/>
      <c r="R690" s="57"/>
      <c r="S690" s="28"/>
      <c r="T690" s="152"/>
      <c r="U690" s="265"/>
      <c r="X690" s="190"/>
      <c r="AA690" s="162"/>
      <c r="AB690" s="163"/>
      <c r="AF690" s="160"/>
      <c r="AG690" s="266"/>
      <c r="AH690" s="28"/>
      <c r="AJ690" s="190"/>
      <c r="AM690" s="162"/>
      <c r="AN690" s="163"/>
      <c r="AO690" s="99"/>
      <c r="AR690" s="160"/>
      <c r="AS690" s="266"/>
      <c r="AT690" s="28"/>
      <c r="AV690" s="190"/>
      <c r="AY690" s="162"/>
      <c r="AZ690" s="163"/>
      <c r="BD690" s="160"/>
      <c r="BE690" s="161"/>
      <c r="BF690" s="28"/>
      <c r="BH690" s="190"/>
      <c r="BK690" s="162">
        <v>46567</v>
      </c>
      <c r="BL690" s="163">
        <v>1.2E-2</v>
      </c>
      <c r="BP690" s="160">
        <v>46498</v>
      </c>
      <c r="BQ690" s="161">
        <v>5.5E-2</v>
      </c>
      <c r="BR690" s="28"/>
      <c r="BT690" s="190">
        <f t="shared" si="164"/>
        <v>-1.2000000000000004E-2</v>
      </c>
      <c r="BW690" s="162"/>
      <c r="BX690" s="163"/>
      <c r="CB690" s="160"/>
      <c r="CC690" s="161"/>
      <c r="CD690" s="28"/>
      <c r="CF690" s="190"/>
      <c r="CI690" s="76"/>
      <c r="CJ690" s="91"/>
      <c r="CL690" s="1"/>
      <c r="CM690" s="311"/>
      <c r="CR690" s="190"/>
      <c r="CU690" s="76"/>
      <c r="CV690" s="91"/>
      <c r="CX690" s="1"/>
      <c r="CY690" s="311"/>
      <c r="DD690" s="190"/>
      <c r="DG690" s="76"/>
      <c r="DH690" s="91"/>
      <c r="DJ690" s="1"/>
      <c r="DK690" s="311"/>
      <c r="DP690" s="190"/>
      <c r="DS690" s="76"/>
      <c r="DT690" s="91"/>
      <c r="DV690" s="1"/>
      <c r="DW690" s="311"/>
      <c r="EB690" s="190"/>
      <c r="EE690" s="76"/>
      <c r="EF690" s="91"/>
      <c r="EH690" s="1"/>
      <c r="EI690" s="311"/>
      <c r="EN690" s="190"/>
      <c r="EQ690" s="76"/>
      <c r="ER690" s="91"/>
      <c r="ET690" s="1"/>
      <c r="EU690" s="311"/>
      <c r="EZ690" s="190"/>
      <c r="FC690" s="76"/>
      <c r="FD690" s="91"/>
      <c r="FF690" s="1"/>
      <c r="FG690" s="311"/>
      <c r="FL690" s="190"/>
      <c r="FO690" s="76"/>
      <c r="FP690" s="91"/>
      <c r="FR690" s="1"/>
      <c r="FS690" s="311"/>
      <c r="FX690" s="190"/>
      <c r="GA690" s="76"/>
      <c r="GB690" s="91"/>
      <c r="GD690" s="1"/>
      <c r="GE690" s="311"/>
      <c r="GJ690" s="190"/>
      <c r="GM690" s="76"/>
      <c r="GN690" s="91"/>
      <c r="GP690" s="1"/>
      <c r="GQ690" s="311"/>
      <c r="GV690" s="190"/>
      <c r="GY690" s="76"/>
      <c r="GZ690" s="91"/>
      <c r="HB690" s="1"/>
      <c r="HC690" s="311"/>
      <c r="HH690" s="190"/>
      <c r="IL690" s="1"/>
      <c r="IX690" s="1"/>
    </row>
    <row r="691" spans="3:258" x14ac:dyDescent="0.6">
      <c r="C691" s="59"/>
      <c r="D691" s="269"/>
      <c r="E691" s="28"/>
      <c r="F691" s="57"/>
      <c r="G691" s="28"/>
      <c r="H691" s="152"/>
      <c r="I691" s="158"/>
      <c r="J691" s="28"/>
      <c r="L691" s="190"/>
      <c r="O691" s="59"/>
      <c r="P691" s="159"/>
      <c r="Q691" s="99"/>
      <c r="R691" s="57"/>
      <c r="S691" s="28"/>
      <c r="T691" s="152"/>
      <c r="U691" s="265"/>
      <c r="X691" s="190"/>
      <c r="AA691" s="162"/>
      <c r="AB691" s="163"/>
      <c r="AF691" s="160"/>
      <c r="AG691" s="266"/>
      <c r="AH691" s="28"/>
      <c r="AJ691" s="190"/>
      <c r="AM691" s="162"/>
      <c r="AN691" s="163"/>
      <c r="AO691" s="99"/>
      <c r="AR691" s="160"/>
      <c r="AS691" s="266"/>
      <c r="AT691" s="28"/>
      <c r="AV691" s="190"/>
      <c r="AY691" s="162"/>
      <c r="AZ691" s="163"/>
      <c r="BD691" s="160"/>
      <c r="BE691" s="161"/>
      <c r="BF691" s="28"/>
      <c r="BH691" s="190"/>
      <c r="BK691" s="162">
        <v>46568</v>
      </c>
      <c r="BL691" s="163">
        <v>0.19900000000000001</v>
      </c>
      <c r="BP691" s="160">
        <v>46499</v>
      </c>
      <c r="BQ691" s="161">
        <v>0.214</v>
      </c>
      <c r="BR691" s="28"/>
      <c r="BT691" s="190">
        <f t="shared" si="164"/>
        <v>-4.7999999999999987E-2</v>
      </c>
      <c r="BW691" s="162"/>
      <c r="BX691" s="163"/>
      <c r="CB691" s="160"/>
      <c r="CC691" s="161"/>
      <c r="CD691" s="28"/>
      <c r="CF691" s="190"/>
      <c r="CI691" s="76"/>
      <c r="CJ691" s="91"/>
      <c r="CL691" s="1"/>
      <c r="CM691" s="311"/>
      <c r="CR691" s="190"/>
      <c r="CU691" s="76"/>
      <c r="CV691" s="91"/>
      <c r="CX691" s="1"/>
      <c r="CY691" s="311"/>
      <c r="DD691" s="190"/>
      <c r="DG691" s="76"/>
      <c r="DH691" s="91"/>
      <c r="DJ691" s="1"/>
      <c r="DK691" s="311"/>
      <c r="DP691" s="190"/>
      <c r="DS691" s="76"/>
      <c r="DT691" s="91"/>
      <c r="DV691" s="1"/>
      <c r="DW691" s="311"/>
      <c r="EB691" s="190"/>
      <c r="EE691" s="76"/>
      <c r="EF691" s="91"/>
      <c r="EH691" s="1"/>
      <c r="EI691" s="311"/>
      <c r="EN691" s="190"/>
      <c r="EQ691" s="76"/>
      <c r="ER691" s="91"/>
      <c r="ET691" s="1"/>
      <c r="EU691" s="311"/>
      <c r="EZ691" s="190"/>
      <c r="FC691" s="76"/>
      <c r="FD691" s="91"/>
      <c r="FF691" s="1"/>
      <c r="FG691" s="311"/>
      <c r="FL691" s="190"/>
      <c r="FO691" s="76"/>
      <c r="FP691" s="91"/>
      <c r="FR691" s="1"/>
      <c r="FS691" s="311"/>
      <c r="FX691" s="190"/>
      <c r="GA691" s="76"/>
      <c r="GB691" s="91"/>
      <c r="GD691" s="1"/>
      <c r="GE691" s="311"/>
      <c r="GJ691" s="190"/>
      <c r="GM691" s="76"/>
      <c r="GN691" s="91"/>
      <c r="GP691" s="1"/>
      <c r="GQ691" s="311"/>
      <c r="GV691" s="190"/>
      <c r="GY691" s="76"/>
      <c r="GZ691" s="91"/>
      <c r="HB691" s="1"/>
      <c r="HC691" s="311"/>
      <c r="HH691" s="190"/>
      <c r="IL691" s="1"/>
      <c r="IX691" s="1"/>
    </row>
    <row r="692" spans="3:258" x14ac:dyDescent="0.6">
      <c r="C692" s="59"/>
      <c r="D692" s="269"/>
      <c r="E692" s="28"/>
      <c r="F692" s="57"/>
      <c r="G692" s="28"/>
      <c r="H692" s="152"/>
      <c r="I692" s="158"/>
      <c r="J692" s="28"/>
      <c r="L692" s="190"/>
      <c r="O692" s="59"/>
      <c r="P692" s="159"/>
      <c r="Q692" s="99"/>
      <c r="R692" s="57"/>
      <c r="S692" s="28"/>
      <c r="T692" s="152"/>
      <c r="U692" s="265"/>
      <c r="X692" s="190"/>
      <c r="AA692" s="162"/>
      <c r="AB692" s="163"/>
      <c r="AF692" s="160"/>
      <c r="AG692" s="266"/>
      <c r="AH692" s="28"/>
      <c r="AJ692" s="190"/>
      <c r="AM692" s="162"/>
      <c r="AN692" s="163"/>
      <c r="AO692" s="99"/>
      <c r="AR692" s="160"/>
      <c r="AS692" s="266"/>
      <c r="AT692" s="28"/>
      <c r="AV692" s="190"/>
      <c r="AY692" s="162"/>
      <c r="AZ692" s="163"/>
      <c r="BD692" s="160"/>
      <c r="BE692" s="161"/>
      <c r="BF692" s="28"/>
      <c r="BH692" s="190"/>
      <c r="BK692" s="162">
        <v>46569</v>
      </c>
      <c r="BL692" s="163">
        <v>0.05</v>
      </c>
      <c r="BP692" s="160">
        <v>46503</v>
      </c>
      <c r="BQ692" s="161">
        <v>6.4000000000000001E-2</v>
      </c>
      <c r="BR692" s="28"/>
      <c r="BT692" s="190">
        <f t="shared" si="164"/>
        <v>-1.3999999999999999E-2</v>
      </c>
      <c r="BW692" s="162"/>
      <c r="BX692" s="163"/>
      <c r="CB692" s="160"/>
      <c r="CC692" s="161"/>
      <c r="CD692" s="28"/>
      <c r="CF692" s="190"/>
      <c r="CI692" s="76"/>
      <c r="CJ692" s="91"/>
      <c r="CL692" s="1"/>
      <c r="CM692" s="311"/>
      <c r="CR692" s="190"/>
      <c r="CU692" s="76"/>
      <c r="CV692" s="91"/>
      <c r="CX692" s="1"/>
      <c r="CY692" s="311"/>
      <c r="DD692" s="190"/>
      <c r="DG692" s="76"/>
      <c r="DH692" s="91"/>
      <c r="DJ692" s="1"/>
      <c r="DK692" s="311"/>
      <c r="DP692" s="190"/>
      <c r="DS692" s="76"/>
      <c r="DT692" s="91"/>
      <c r="DV692" s="1"/>
      <c r="DW692" s="311"/>
      <c r="EB692" s="190"/>
      <c r="EE692" s="76"/>
      <c r="EF692" s="91"/>
      <c r="EH692" s="1"/>
      <c r="EI692" s="311"/>
      <c r="EN692" s="190"/>
      <c r="EQ692" s="76"/>
      <c r="ER692" s="91"/>
      <c r="ET692" s="1"/>
      <c r="EU692" s="311"/>
      <c r="EZ692" s="190"/>
      <c r="FC692" s="76"/>
      <c r="FD692" s="91"/>
      <c r="FF692" s="1"/>
      <c r="FG692" s="311"/>
      <c r="FL692" s="190"/>
      <c r="FO692" s="76"/>
      <c r="FP692" s="91"/>
      <c r="FR692" s="1"/>
      <c r="FS692" s="311"/>
      <c r="FX692" s="190"/>
      <c r="GA692" s="76"/>
      <c r="GB692" s="91"/>
      <c r="GD692" s="1"/>
      <c r="GE692" s="311"/>
      <c r="GJ692" s="190"/>
      <c r="GM692" s="76"/>
      <c r="GN692" s="91"/>
      <c r="GP692" s="1"/>
      <c r="GQ692" s="311"/>
      <c r="GV692" s="190"/>
      <c r="GY692" s="76"/>
      <c r="GZ692" s="91"/>
      <c r="HB692" s="1"/>
      <c r="HC692" s="311"/>
      <c r="HH692" s="190"/>
      <c r="IL692" s="1"/>
      <c r="IX692" s="1"/>
    </row>
    <row r="693" spans="3:258" x14ac:dyDescent="0.6">
      <c r="C693" s="59"/>
      <c r="D693" s="269"/>
      <c r="E693" s="28"/>
      <c r="F693" s="57"/>
      <c r="G693" s="28"/>
      <c r="H693" s="152"/>
      <c r="I693" s="158"/>
      <c r="J693" s="28"/>
      <c r="L693" s="190"/>
      <c r="O693" s="59"/>
      <c r="P693" s="159"/>
      <c r="Q693" s="99"/>
      <c r="R693" s="57"/>
      <c r="S693" s="28"/>
      <c r="T693" s="152"/>
      <c r="U693" s="265"/>
      <c r="X693" s="190"/>
      <c r="AA693" s="162"/>
      <c r="AB693" s="163"/>
      <c r="AF693" s="160"/>
      <c r="AG693" s="266"/>
      <c r="AH693" s="28"/>
      <c r="AJ693" s="190"/>
      <c r="AM693" s="162"/>
      <c r="AN693" s="163"/>
      <c r="AO693" s="99"/>
      <c r="AR693" s="160"/>
      <c r="AS693" s="266"/>
      <c r="AT693" s="28"/>
      <c r="AV693" s="190"/>
      <c r="AY693" s="162"/>
      <c r="AZ693" s="163"/>
      <c r="BD693" s="160"/>
      <c r="BE693" s="161"/>
      <c r="BF693" s="28"/>
      <c r="BH693" s="190"/>
      <c r="BK693" s="162">
        <v>46570</v>
      </c>
      <c r="BL693" s="163">
        <v>0.376</v>
      </c>
      <c r="BP693" s="160">
        <v>46504</v>
      </c>
      <c r="BQ693" s="161">
        <v>3.9E-2</v>
      </c>
      <c r="BR693" s="28"/>
      <c r="BT693" s="190">
        <f t="shared" si="164"/>
        <v>-9.0000000000000011E-3</v>
      </c>
      <c r="BW693" s="162"/>
      <c r="BX693" s="163"/>
      <c r="CB693" s="160"/>
      <c r="CC693" s="161"/>
      <c r="CD693" s="28"/>
      <c r="CF693" s="190"/>
      <c r="CI693" s="76"/>
      <c r="CJ693" s="91"/>
      <c r="CL693" s="1"/>
      <c r="CM693" s="311"/>
      <c r="CR693" s="190"/>
      <c r="CU693" s="76"/>
      <c r="CV693" s="91"/>
      <c r="CX693" s="1"/>
      <c r="CY693" s="311"/>
      <c r="DD693" s="190"/>
      <c r="DG693" s="76"/>
      <c r="DH693" s="91"/>
      <c r="DJ693" s="1"/>
      <c r="DK693" s="311"/>
      <c r="DP693" s="190"/>
      <c r="DS693" s="76"/>
      <c r="DT693" s="91"/>
      <c r="DV693" s="1"/>
      <c r="DW693" s="311"/>
      <c r="EB693" s="190"/>
      <c r="EE693" s="76"/>
      <c r="EF693" s="91"/>
      <c r="EH693" s="1"/>
      <c r="EI693" s="311"/>
      <c r="EN693" s="190"/>
      <c r="EQ693" s="76"/>
      <c r="ER693" s="91"/>
      <c r="ET693" s="1"/>
      <c r="EU693" s="311"/>
      <c r="EZ693" s="190"/>
      <c r="FC693" s="76"/>
      <c r="FD693" s="91"/>
      <c r="FF693" s="1"/>
      <c r="FG693" s="311"/>
      <c r="FL693" s="190"/>
      <c r="FO693" s="76"/>
      <c r="FP693" s="91"/>
      <c r="FR693" s="1"/>
      <c r="FS693" s="311"/>
      <c r="FX693" s="190"/>
      <c r="GA693" s="76"/>
      <c r="GB693" s="91"/>
      <c r="GD693" s="1"/>
      <c r="GE693" s="311"/>
      <c r="GJ693" s="190"/>
      <c r="GM693" s="76"/>
      <c r="GN693" s="91"/>
      <c r="GP693" s="1"/>
      <c r="GQ693" s="311"/>
      <c r="GV693" s="190"/>
      <c r="GY693" s="76"/>
      <c r="GZ693" s="91"/>
      <c r="HB693" s="1"/>
      <c r="HC693" s="311"/>
      <c r="HH693" s="190"/>
      <c r="IL693" s="1"/>
      <c r="IX693" s="1"/>
    </row>
    <row r="694" spans="3:258" x14ac:dyDescent="0.6">
      <c r="C694" s="59"/>
      <c r="D694" s="269"/>
      <c r="E694" s="28"/>
      <c r="F694" s="57"/>
      <c r="G694" s="28"/>
      <c r="H694" s="152"/>
      <c r="I694" s="158"/>
      <c r="J694" s="28"/>
      <c r="L694" s="190"/>
      <c r="O694" s="59"/>
      <c r="P694" s="159"/>
      <c r="Q694" s="99"/>
      <c r="R694" s="57"/>
      <c r="S694" s="28"/>
      <c r="T694" s="152"/>
      <c r="U694" s="265"/>
      <c r="X694" s="190"/>
      <c r="AA694" s="162"/>
      <c r="AB694" s="163"/>
      <c r="AF694" s="160"/>
      <c r="AG694" s="266"/>
      <c r="AH694" s="28"/>
      <c r="AJ694" s="190"/>
      <c r="AM694" s="162"/>
      <c r="AN694" s="163"/>
      <c r="AO694" s="99"/>
      <c r="AR694" s="160"/>
      <c r="AS694" s="266"/>
      <c r="AT694" s="28"/>
      <c r="AV694" s="190"/>
      <c r="AY694" s="162"/>
      <c r="AZ694" s="163"/>
      <c r="BD694" s="160"/>
      <c r="BE694" s="161"/>
      <c r="BF694" s="28"/>
      <c r="BH694" s="190"/>
      <c r="BK694" s="162">
        <v>46574</v>
      </c>
      <c r="BL694" s="163">
        <v>8.5000000000000006E-2</v>
      </c>
      <c r="BP694" s="160">
        <v>46505</v>
      </c>
      <c r="BQ694" s="161">
        <v>3.7999999999999999E-2</v>
      </c>
      <c r="BR694" s="28"/>
      <c r="BT694" s="190">
        <f t="shared" si="164"/>
        <v>-8.9999999999999976E-3</v>
      </c>
      <c r="BW694" s="162"/>
      <c r="BX694" s="163"/>
      <c r="CB694" s="160"/>
      <c r="CC694" s="161"/>
      <c r="CD694" s="28"/>
      <c r="CF694" s="190"/>
      <c r="CI694" s="76"/>
      <c r="CJ694" s="91"/>
      <c r="CL694" s="1"/>
      <c r="CM694" s="311"/>
      <c r="CR694" s="190"/>
      <c r="CU694" s="76"/>
      <c r="CV694" s="91"/>
      <c r="CX694" s="1"/>
      <c r="CY694" s="311"/>
      <c r="DD694" s="190"/>
      <c r="DG694" s="76"/>
      <c r="DH694" s="91"/>
      <c r="DJ694" s="1"/>
      <c r="DK694" s="311"/>
      <c r="DP694" s="190"/>
      <c r="DS694" s="76"/>
      <c r="DT694" s="91"/>
      <c r="DV694" s="1"/>
      <c r="DW694" s="311"/>
      <c r="EB694" s="190"/>
      <c r="EE694" s="76"/>
      <c r="EF694" s="91"/>
      <c r="EH694" s="1"/>
      <c r="EI694" s="311"/>
      <c r="EN694" s="190"/>
      <c r="EQ694" s="76"/>
      <c r="ER694" s="91"/>
      <c r="ET694" s="1"/>
      <c r="EU694" s="311"/>
      <c r="EZ694" s="190"/>
      <c r="FC694" s="76"/>
      <c r="FD694" s="91"/>
      <c r="FF694" s="1"/>
      <c r="FG694" s="311"/>
      <c r="FL694" s="190"/>
      <c r="FO694" s="76"/>
      <c r="FP694" s="91"/>
      <c r="FR694" s="1"/>
      <c r="FS694" s="311"/>
      <c r="FX694" s="190"/>
      <c r="GA694" s="76"/>
      <c r="GB694" s="91"/>
      <c r="GD694" s="1"/>
      <c r="GE694" s="311"/>
      <c r="GJ694" s="190"/>
      <c r="GM694" s="76"/>
      <c r="GN694" s="91"/>
      <c r="GP694" s="1"/>
      <c r="GQ694" s="311"/>
      <c r="GV694" s="190"/>
      <c r="GY694" s="76"/>
      <c r="GZ694" s="91"/>
      <c r="HB694" s="1"/>
      <c r="HC694" s="311"/>
      <c r="HH694" s="190"/>
      <c r="IL694" s="1"/>
      <c r="IX694" s="1"/>
    </row>
    <row r="695" spans="3:258" x14ac:dyDescent="0.6">
      <c r="C695" s="59"/>
      <c r="D695" s="269"/>
      <c r="E695" s="28"/>
      <c r="F695" s="57"/>
      <c r="G695" s="28"/>
      <c r="H695" s="152"/>
      <c r="I695" s="158"/>
      <c r="J695" s="28"/>
      <c r="L695" s="190"/>
      <c r="O695" s="59"/>
      <c r="P695" s="159"/>
      <c r="Q695" s="99"/>
      <c r="R695" s="57"/>
      <c r="S695" s="28"/>
      <c r="T695" s="152"/>
      <c r="U695" s="265"/>
      <c r="X695" s="190"/>
      <c r="AA695" s="162"/>
      <c r="AB695" s="163"/>
      <c r="AF695" s="160"/>
      <c r="AG695" s="266"/>
      <c r="AH695" s="28"/>
      <c r="AJ695" s="190"/>
      <c r="AM695" s="162"/>
      <c r="AN695" s="163"/>
      <c r="AO695" s="99"/>
      <c r="AR695" s="160"/>
      <c r="AS695" s="266"/>
      <c r="AT695" s="28"/>
      <c r="AV695" s="190"/>
      <c r="AY695" s="162"/>
      <c r="AZ695" s="163"/>
      <c r="BD695" s="160"/>
      <c r="BE695" s="161"/>
      <c r="BF695" s="28"/>
      <c r="BH695" s="190"/>
      <c r="BK695" s="162">
        <v>46575</v>
      </c>
      <c r="BL695" s="163">
        <v>6.4000000000000001E-2</v>
      </c>
      <c r="BP695" s="160">
        <v>46506</v>
      </c>
      <c r="BQ695" s="161">
        <v>0.02</v>
      </c>
      <c r="BR695" s="28"/>
      <c r="BT695" s="190">
        <f t="shared" si="164"/>
        <v>-4.0000000000000001E-3</v>
      </c>
      <c r="BW695" s="162"/>
      <c r="BX695" s="163"/>
      <c r="CB695" s="160"/>
      <c r="CC695" s="161"/>
      <c r="CD695" s="28"/>
      <c r="CF695" s="190"/>
      <c r="CI695" s="76"/>
      <c r="CJ695" s="91"/>
      <c r="CL695" s="1"/>
      <c r="CM695" s="311"/>
      <c r="CR695" s="190"/>
      <c r="CU695" s="76"/>
      <c r="CV695" s="91"/>
      <c r="CX695" s="1"/>
      <c r="CY695" s="311"/>
      <c r="DD695" s="190"/>
      <c r="DG695" s="76"/>
      <c r="DH695" s="91"/>
      <c r="DJ695" s="1"/>
      <c r="DK695" s="311"/>
      <c r="DP695" s="190"/>
      <c r="DS695" s="76"/>
      <c r="DT695" s="91"/>
      <c r="DV695" s="1"/>
      <c r="DW695" s="311"/>
      <c r="EB695" s="190"/>
      <c r="EE695" s="76"/>
      <c r="EF695" s="91"/>
      <c r="EH695" s="1"/>
      <c r="EI695" s="311"/>
      <c r="EN695" s="190"/>
      <c r="EQ695" s="76"/>
      <c r="ER695" s="91"/>
      <c r="ET695" s="1"/>
      <c r="EU695" s="311"/>
      <c r="EZ695" s="190"/>
      <c r="FC695" s="76"/>
      <c r="FD695" s="91"/>
      <c r="FF695" s="1"/>
      <c r="FG695" s="311"/>
      <c r="FL695" s="190"/>
      <c r="FO695" s="76"/>
      <c r="FP695" s="91"/>
      <c r="FR695" s="1"/>
      <c r="FS695" s="311"/>
      <c r="FX695" s="190"/>
      <c r="GA695" s="76"/>
      <c r="GB695" s="91"/>
      <c r="GD695" s="1"/>
      <c r="GE695" s="311"/>
      <c r="GJ695" s="190"/>
      <c r="GM695" s="76"/>
      <c r="GN695" s="91"/>
      <c r="GP695" s="1"/>
      <c r="GQ695" s="311"/>
      <c r="GV695" s="190"/>
      <c r="GY695" s="76"/>
      <c r="GZ695" s="91"/>
      <c r="HB695" s="1"/>
      <c r="HC695" s="311"/>
      <c r="HH695" s="190"/>
      <c r="IL695" s="1"/>
      <c r="IX695" s="1"/>
    </row>
    <row r="696" spans="3:258" x14ac:dyDescent="0.6">
      <c r="C696" s="59"/>
      <c r="D696" s="269"/>
      <c r="E696" s="28"/>
      <c r="F696" s="57"/>
      <c r="G696" s="28"/>
      <c r="H696" s="152"/>
      <c r="I696" s="158"/>
      <c r="J696" s="28"/>
      <c r="L696" s="190"/>
      <c r="O696" s="59"/>
      <c r="P696" s="159"/>
      <c r="Q696" s="99"/>
      <c r="R696" s="57"/>
      <c r="S696" s="28"/>
      <c r="T696" s="152"/>
      <c r="U696" s="265"/>
      <c r="X696" s="190"/>
      <c r="AA696" s="162"/>
      <c r="AB696" s="163"/>
      <c r="AF696" s="160"/>
      <c r="AG696" s="266"/>
      <c r="AH696" s="28"/>
      <c r="AJ696" s="190"/>
      <c r="AM696" s="162"/>
      <c r="AN696" s="163"/>
      <c r="AO696" s="99"/>
      <c r="AR696" s="160"/>
      <c r="AS696" s="266"/>
      <c r="AT696" s="28"/>
      <c r="AV696" s="190"/>
      <c r="AY696" s="162"/>
      <c r="AZ696" s="163"/>
      <c r="BD696" s="160"/>
      <c r="BE696" s="161"/>
      <c r="BF696" s="28"/>
      <c r="BH696" s="190"/>
      <c r="BK696" s="162">
        <v>46576</v>
      </c>
      <c r="BL696" s="163">
        <v>3.3000000000000002E-2</v>
      </c>
      <c r="BP696" s="160">
        <v>46507</v>
      </c>
      <c r="BQ696" s="161">
        <v>0.22</v>
      </c>
      <c r="BR696" s="28"/>
      <c r="BT696" s="190">
        <f t="shared" si="164"/>
        <v>-4.8000000000000015E-2</v>
      </c>
      <c r="BW696" s="162"/>
      <c r="BX696" s="163"/>
      <c r="CB696" s="160"/>
      <c r="CC696" s="161"/>
      <c r="CD696" s="28"/>
      <c r="CF696" s="190"/>
      <c r="CI696" s="76"/>
      <c r="CJ696" s="91"/>
      <c r="CL696" s="1"/>
      <c r="CM696" s="311"/>
      <c r="CR696" s="190"/>
      <c r="CU696" s="76"/>
      <c r="CV696" s="91"/>
      <c r="CX696" s="1"/>
      <c r="CY696" s="311"/>
      <c r="DD696" s="190"/>
      <c r="DG696" s="76"/>
      <c r="DH696" s="91"/>
      <c r="DJ696" s="1"/>
      <c r="DK696" s="311"/>
      <c r="DP696" s="190"/>
      <c r="DS696" s="76"/>
      <c r="DT696" s="91"/>
      <c r="DV696" s="1"/>
      <c r="DW696" s="311"/>
      <c r="EB696" s="190"/>
      <c r="EE696" s="76"/>
      <c r="EF696" s="91"/>
      <c r="EH696" s="1"/>
      <c r="EI696" s="311"/>
      <c r="EN696" s="190"/>
      <c r="EQ696" s="76"/>
      <c r="ER696" s="91"/>
      <c r="ET696" s="1"/>
      <c r="EU696" s="311"/>
      <c r="EZ696" s="190"/>
      <c r="FC696" s="76"/>
      <c r="FD696" s="91"/>
      <c r="FF696" s="1"/>
      <c r="FG696" s="311"/>
      <c r="FL696" s="190"/>
      <c r="FO696" s="76"/>
      <c r="FP696" s="91"/>
      <c r="FR696" s="1"/>
      <c r="FS696" s="311"/>
      <c r="FX696" s="190"/>
      <c r="GA696" s="76"/>
      <c r="GB696" s="91"/>
      <c r="GD696" s="1"/>
      <c r="GE696" s="311"/>
      <c r="GJ696" s="190"/>
      <c r="GM696" s="76"/>
      <c r="GN696" s="91"/>
      <c r="GP696" s="1"/>
      <c r="GQ696" s="311"/>
      <c r="GV696" s="190"/>
      <c r="GY696" s="76"/>
      <c r="GZ696" s="91"/>
      <c r="HB696" s="1"/>
      <c r="HC696" s="311"/>
      <c r="HH696" s="190"/>
      <c r="IL696" s="1"/>
      <c r="IX696" s="1"/>
    </row>
    <row r="697" spans="3:258" x14ac:dyDescent="0.6">
      <c r="C697" s="59"/>
      <c r="D697" s="269"/>
      <c r="E697" s="28"/>
      <c r="F697" s="57"/>
      <c r="G697" s="28"/>
      <c r="H697" s="152"/>
      <c r="I697" s="158"/>
      <c r="J697" s="28"/>
      <c r="L697" s="190"/>
      <c r="O697" s="59"/>
      <c r="P697" s="159"/>
      <c r="Q697" s="99"/>
      <c r="R697" s="57"/>
      <c r="S697" s="28"/>
      <c r="T697" s="152"/>
      <c r="U697" s="265"/>
      <c r="X697" s="190"/>
      <c r="AA697" s="162"/>
      <c r="AB697" s="163"/>
      <c r="AF697" s="160"/>
      <c r="AG697" s="266"/>
      <c r="AH697" s="28"/>
      <c r="AJ697" s="190"/>
      <c r="AM697" s="162"/>
      <c r="AN697" s="163"/>
      <c r="AO697" s="99"/>
      <c r="AR697" s="160"/>
      <c r="AS697" s="266"/>
      <c r="AT697" s="28"/>
      <c r="AV697" s="190"/>
      <c r="AY697" s="162"/>
      <c r="AZ697" s="163"/>
      <c r="BD697" s="160"/>
      <c r="BE697" s="161"/>
      <c r="BF697" s="28"/>
      <c r="BH697" s="190"/>
      <c r="BK697" s="162">
        <v>46577</v>
      </c>
      <c r="BL697" s="163">
        <v>0.247</v>
      </c>
      <c r="BP697" s="160">
        <v>46510</v>
      </c>
      <c r="BQ697" s="161">
        <v>0.18099999999999999</v>
      </c>
      <c r="BR697" s="28"/>
      <c r="BT697" s="190">
        <f t="shared" si="164"/>
        <v>-3.9000000000000007E-2</v>
      </c>
      <c r="BW697" s="162"/>
      <c r="BX697" s="163"/>
      <c r="CB697" s="160"/>
      <c r="CC697" s="161"/>
      <c r="CD697" s="28"/>
      <c r="CF697" s="190"/>
      <c r="CI697" s="76"/>
      <c r="CJ697" s="91"/>
      <c r="CL697" s="1"/>
      <c r="CM697" s="311"/>
      <c r="CR697" s="190"/>
      <c r="CU697" s="76"/>
      <c r="CV697" s="91"/>
      <c r="CX697" s="1"/>
      <c r="CY697" s="311"/>
      <c r="DD697" s="190"/>
      <c r="DG697" s="76"/>
      <c r="DH697" s="91"/>
      <c r="DJ697" s="1"/>
      <c r="DK697" s="311"/>
      <c r="DP697" s="190"/>
      <c r="DS697" s="76"/>
      <c r="DT697" s="91"/>
      <c r="DV697" s="1"/>
      <c r="DW697" s="311"/>
      <c r="EB697" s="190"/>
      <c r="EE697" s="76"/>
      <c r="EF697" s="91"/>
      <c r="EH697" s="1"/>
      <c r="EI697" s="311"/>
      <c r="EN697" s="190"/>
      <c r="EQ697" s="76"/>
      <c r="ER697" s="91"/>
      <c r="ET697" s="1"/>
      <c r="EU697" s="311"/>
      <c r="EZ697" s="190"/>
      <c r="FC697" s="76"/>
      <c r="FD697" s="91"/>
      <c r="FF697" s="1"/>
      <c r="FG697" s="311"/>
      <c r="FL697" s="190"/>
      <c r="FO697" s="76"/>
      <c r="FP697" s="91"/>
      <c r="FR697" s="1"/>
      <c r="FS697" s="311"/>
      <c r="FX697" s="190"/>
      <c r="GA697" s="76"/>
      <c r="GB697" s="91"/>
      <c r="GD697" s="1"/>
      <c r="GE697" s="311"/>
      <c r="GJ697" s="190"/>
      <c r="GM697" s="76"/>
      <c r="GN697" s="91"/>
      <c r="GP697" s="1"/>
      <c r="GQ697" s="311"/>
      <c r="GV697" s="190"/>
      <c r="GY697" s="76"/>
      <c r="GZ697" s="91"/>
      <c r="HB697" s="1"/>
      <c r="HC697" s="311"/>
      <c r="HH697" s="190"/>
      <c r="IL697" s="1"/>
      <c r="IX697" s="1"/>
    </row>
    <row r="698" spans="3:258" x14ac:dyDescent="0.6">
      <c r="C698" s="59"/>
      <c r="D698" s="269"/>
      <c r="E698" s="28"/>
      <c r="F698" s="57"/>
      <c r="G698" s="28"/>
      <c r="H698" s="152"/>
      <c r="I698" s="158"/>
      <c r="J698" s="28"/>
      <c r="L698" s="190"/>
      <c r="O698" s="59"/>
      <c r="P698" s="159"/>
      <c r="Q698" s="99"/>
      <c r="R698" s="57"/>
      <c r="S698" s="28"/>
      <c r="T698" s="152"/>
      <c r="U698" s="265"/>
      <c r="X698" s="190"/>
      <c r="AA698" s="162"/>
      <c r="AB698" s="163"/>
      <c r="AF698" s="160"/>
      <c r="AG698" s="266"/>
      <c r="AH698" s="28"/>
      <c r="AJ698" s="190"/>
      <c r="AM698" s="162"/>
      <c r="AN698" s="163"/>
      <c r="AO698" s="99"/>
      <c r="AR698" s="160"/>
      <c r="AS698" s="266"/>
      <c r="AT698" s="28"/>
      <c r="AV698" s="190"/>
      <c r="AY698" s="162"/>
      <c r="AZ698" s="163"/>
      <c r="BD698" s="160"/>
      <c r="BE698" s="161"/>
      <c r="BF698" s="28"/>
      <c r="BH698" s="190"/>
      <c r="BK698" s="162">
        <v>46580</v>
      </c>
      <c r="BL698" s="163">
        <v>0.10199999999999999</v>
      </c>
      <c r="BP698" s="160">
        <v>46511</v>
      </c>
      <c r="BQ698" s="161">
        <v>3.1E-2</v>
      </c>
      <c r="BR698" s="28"/>
      <c r="BT698" s="190">
        <f t="shared" si="164"/>
        <v>-1.7000000000000001E-2</v>
      </c>
      <c r="BW698" s="162"/>
      <c r="BX698" s="163"/>
      <c r="CB698" s="160"/>
      <c r="CC698" s="161"/>
      <c r="CD698" s="28"/>
      <c r="CF698" s="190"/>
      <c r="CI698" s="76"/>
      <c r="CJ698" s="91"/>
      <c r="CL698" s="1"/>
      <c r="CM698" s="311"/>
      <c r="CR698" s="190"/>
      <c r="CU698" s="76"/>
      <c r="CV698" s="91"/>
      <c r="CX698" s="1"/>
      <c r="CY698" s="311"/>
      <c r="DD698" s="190"/>
      <c r="DG698" s="76"/>
      <c r="DH698" s="91"/>
      <c r="DJ698" s="1"/>
      <c r="DK698" s="311"/>
      <c r="DP698" s="190"/>
      <c r="DS698" s="76"/>
      <c r="DT698" s="91"/>
      <c r="DV698" s="1"/>
      <c r="DW698" s="311"/>
      <c r="EB698" s="190"/>
      <c r="EE698" s="76"/>
      <c r="EF698" s="91"/>
      <c r="EH698" s="1"/>
      <c r="EI698" s="311"/>
      <c r="EN698" s="190"/>
      <c r="EQ698" s="76"/>
      <c r="ER698" s="91"/>
      <c r="ET698" s="1"/>
      <c r="EU698" s="311"/>
      <c r="EZ698" s="190"/>
      <c r="FC698" s="76"/>
      <c r="FD698" s="91"/>
      <c r="FF698" s="1"/>
      <c r="FG698" s="311"/>
      <c r="FL698" s="190"/>
      <c r="FO698" s="76"/>
      <c r="FP698" s="91"/>
      <c r="FR698" s="1"/>
      <c r="FS698" s="311"/>
      <c r="FX698" s="190"/>
      <c r="GA698" s="76"/>
      <c r="GB698" s="91"/>
      <c r="GD698" s="1"/>
      <c r="GE698" s="311"/>
      <c r="GJ698" s="190"/>
      <c r="GM698" s="76"/>
      <c r="GN698" s="91"/>
      <c r="GP698" s="1"/>
      <c r="GQ698" s="311"/>
      <c r="GV698" s="190"/>
      <c r="GY698" s="76"/>
      <c r="GZ698" s="91"/>
      <c r="HB698" s="1"/>
      <c r="HC698" s="311"/>
      <c r="HH698" s="190"/>
      <c r="IL698" s="1"/>
      <c r="IX698" s="1"/>
    </row>
    <row r="699" spans="3:258" x14ac:dyDescent="0.6">
      <c r="C699" s="59"/>
      <c r="D699" s="269"/>
      <c r="E699" s="28"/>
      <c r="F699" s="57"/>
      <c r="G699" s="28"/>
      <c r="H699" s="152"/>
      <c r="I699" s="158"/>
      <c r="J699" s="28"/>
      <c r="L699" s="190"/>
      <c r="O699" s="59"/>
      <c r="P699" s="159"/>
      <c r="Q699" s="99"/>
      <c r="R699" s="57"/>
      <c r="S699" s="28"/>
      <c r="T699" s="152"/>
      <c r="U699" s="265"/>
      <c r="X699" s="190"/>
      <c r="AA699" s="162"/>
      <c r="AB699" s="163"/>
      <c r="AF699" s="160"/>
      <c r="AG699" s="266"/>
      <c r="AH699" s="28"/>
      <c r="AJ699" s="190"/>
      <c r="AM699" s="162"/>
      <c r="AN699" s="163"/>
      <c r="AO699" s="99"/>
      <c r="AR699" s="160"/>
      <c r="AS699" s="266"/>
      <c r="AT699" s="28"/>
      <c r="AV699" s="190"/>
      <c r="AY699" s="162"/>
      <c r="AZ699" s="163"/>
      <c r="BD699" s="160"/>
      <c r="BE699" s="161"/>
      <c r="BF699" s="28"/>
      <c r="BH699" s="190"/>
      <c r="BK699" s="162">
        <v>46581</v>
      </c>
      <c r="BL699" s="163">
        <v>8.0000000000000002E-3</v>
      </c>
      <c r="BP699" s="160">
        <v>46512</v>
      </c>
      <c r="BQ699" s="161">
        <v>0.223</v>
      </c>
      <c r="BR699" s="28"/>
      <c r="BT699" s="190">
        <f t="shared" si="164"/>
        <v>-4.5000000000000012E-2</v>
      </c>
      <c r="BW699" s="162"/>
      <c r="BX699" s="163"/>
      <c r="CB699" s="160"/>
      <c r="CC699" s="161"/>
      <c r="CD699" s="28"/>
      <c r="CF699" s="190"/>
      <c r="CI699" s="76"/>
      <c r="CJ699" s="91"/>
      <c r="CL699" s="1"/>
      <c r="CM699" s="311"/>
      <c r="CR699" s="190"/>
      <c r="CU699" s="76"/>
      <c r="CV699" s="91"/>
      <c r="CX699" s="1"/>
      <c r="CY699" s="311"/>
      <c r="DD699" s="190"/>
      <c r="DG699" s="76"/>
      <c r="DH699" s="91"/>
      <c r="DJ699" s="1"/>
      <c r="DK699" s="311"/>
      <c r="DP699" s="190"/>
      <c r="DS699" s="76"/>
      <c r="DT699" s="91"/>
      <c r="DV699" s="1"/>
      <c r="DW699" s="311"/>
      <c r="EB699" s="190"/>
      <c r="EE699" s="76"/>
      <c r="EF699" s="91"/>
      <c r="EH699" s="1"/>
      <c r="EI699" s="311"/>
      <c r="EN699" s="190"/>
      <c r="EQ699" s="76"/>
      <c r="ER699" s="91"/>
      <c r="ET699" s="1"/>
      <c r="EU699" s="311"/>
      <c r="EZ699" s="190"/>
      <c r="FC699" s="76"/>
      <c r="FD699" s="91"/>
      <c r="FF699" s="1"/>
      <c r="FG699" s="311"/>
      <c r="FL699" s="190"/>
      <c r="FO699" s="76"/>
      <c r="FP699" s="91"/>
      <c r="FR699" s="1"/>
      <c r="FS699" s="311"/>
      <c r="FX699" s="190"/>
      <c r="GA699" s="76"/>
      <c r="GB699" s="91"/>
      <c r="GD699" s="1"/>
      <c r="GE699" s="311"/>
      <c r="GJ699" s="190"/>
      <c r="GM699" s="76"/>
      <c r="GN699" s="91"/>
      <c r="GP699" s="1"/>
      <c r="GQ699" s="311"/>
      <c r="GV699" s="190"/>
      <c r="GY699" s="76"/>
      <c r="GZ699" s="91"/>
      <c r="HB699" s="1"/>
      <c r="HC699" s="311"/>
      <c r="HH699" s="190"/>
      <c r="IL699" s="1"/>
      <c r="IX699" s="1"/>
    </row>
    <row r="700" spans="3:258" x14ac:dyDescent="0.6">
      <c r="C700" s="59"/>
      <c r="D700" s="269"/>
      <c r="E700" s="28"/>
      <c r="F700" s="57"/>
      <c r="G700" s="28"/>
      <c r="H700" s="152"/>
      <c r="I700" s="158"/>
      <c r="J700" s="28"/>
      <c r="L700" s="190"/>
      <c r="O700" s="59"/>
      <c r="P700" s="159"/>
      <c r="Q700" s="99"/>
      <c r="R700" s="57"/>
      <c r="S700" s="28"/>
      <c r="T700" s="152"/>
      <c r="U700" s="265"/>
      <c r="X700" s="190"/>
      <c r="AA700" s="162"/>
      <c r="AB700" s="163"/>
      <c r="AF700" s="160"/>
      <c r="AG700" s="266"/>
      <c r="AH700" s="28"/>
      <c r="AJ700" s="190"/>
      <c r="AM700" s="162"/>
      <c r="AN700" s="163"/>
      <c r="AO700" s="99"/>
      <c r="AR700" s="160"/>
      <c r="AS700" s="266"/>
      <c r="AT700" s="28"/>
      <c r="AV700" s="190"/>
      <c r="AY700" s="162"/>
      <c r="AZ700" s="163"/>
      <c r="BD700" s="160"/>
      <c r="BE700" s="161"/>
      <c r="BF700" s="28"/>
      <c r="BH700" s="190"/>
      <c r="BK700" s="162">
        <v>46582</v>
      </c>
      <c r="BL700" s="163">
        <v>0.03</v>
      </c>
      <c r="BP700" s="160">
        <v>46513</v>
      </c>
      <c r="BQ700" s="161">
        <v>1.4999999999999999E-2</v>
      </c>
      <c r="BR700" s="28"/>
      <c r="BT700" s="190">
        <f t="shared" si="164"/>
        <v>-2.9999999999999992E-3</v>
      </c>
      <c r="BW700" s="162"/>
      <c r="BX700" s="163"/>
      <c r="CB700" s="160"/>
      <c r="CC700" s="161"/>
      <c r="CD700" s="28"/>
      <c r="CF700" s="190"/>
      <c r="CI700" s="76"/>
      <c r="CJ700" s="91"/>
      <c r="CL700" s="1"/>
      <c r="CM700" s="311"/>
      <c r="CR700" s="190"/>
      <c r="CU700" s="76"/>
      <c r="CV700" s="91"/>
      <c r="CX700" s="1"/>
      <c r="CY700" s="311"/>
      <c r="DD700" s="190"/>
      <c r="DG700" s="76"/>
      <c r="DH700" s="91"/>
      <c r="DJ700" s="1"/>
      <c r="DK700" s="311"/>
      <c r="DP700" s="190"/>
      <c r="DS700" s="76"/>
      <c r="DT700" s="91"/>
      <c r="DV700" s="1"/>
      <c r="DW700" s="311"/>
      <c r="EB700" s="190"/>
      <c r="EE700" s="76"/>
      <c r="EF700" s="91"/>
      <c r="EH700" s="1"/>
      <c r="EI700" s="311"/>
      <c r="EN700" s="190"/>
      <c r="EQ700" s="76"/>
      <c r="ER700" s="91"/>
      <c r="ET700" s="1"/>
      <c r="EU700" s="311"/>
      <c r="EZ700" s="190"/>
      <c r="FC700" s="76"/>
      <c r="FD700" s="91"/>
      <c r="FF700" s="1"/>
      <c r="FG700" s="311"/>
      <c r="FL700" s="190"/>
      <c r="FO700" s="76"/>
      <c r="FP700" s="91"/>
      <c r="FR700" s="1"/>
      <c r="FS700" s="311"/>
      <c r="FX700" s="190"/>
      <c r="GA700" s="76"/>
      <c r="GB700" s="91"/>
      <c r="GD700" s="1"/>
      <c r="GE700" s="311"/>
      <c r="GJ700" s="190"/>
      <c r="GM700" s="76"/>
      <c r="GN700" s="91"/>
      <c r="GP700" s="1"/>
      <c r="GQ700" s="311"/>
      <c r="GV700" s="190"/>
      <c r="GY700" s="76"/>
      <c r="GZ700" s="91"/>
      <c r="HB700" s="1"/>
      <c r="HC700" s="311"/>
      <c r="HH700" s="190"/>
      <c r="IL700" s="1"/>
      <c r="IX700" s="1"/>
    </row>
    <row r="701" spans="3:258" x14ac:dyDescent="0.6">
      <c r="C701" s="59"/>
      <c r="D701" s="269"/>
      <c r="E701" s="28"/>
      <c r="F701" s="57"/>
      <c r="G701" s="28"/>
      <c r="H701" s="152"/>
      <c r="I701" s="158"/>
      <c r="J701" s="28"/>
      <c r="L701" s="190"/>
      <c r="O701" s="59"/>
      <c r="P701" s="159"/>
      <c r="Q701" s="99"/>
      <c r="R701" s="57"/>
      <c r="S701" s="28"/>
      <c r="T701" s="152"/>
      <c r="U701" s="265"/>
      <c r="X701" s="190"/>
      <c r="AA701" s="162"/>
      <c r="AB701" s="163"/>
      <c r="AF701" s="160"/>
      <c r="AG701" s="266"/>
      <c r="AH701" s="28"/>
      <c r="AJ701" s="190"/>
      <c r="AM701" s="162"/>
      <c r="AN701" s="163"/>
      <c r="AO701" s="99"/>
      <c r="AR701" s="160"/>
      <c r="AS701" s="266"/>
      <c r="AT701" s="28"/>
      <c r="AV701" s="190"/>
      <c r="AY701" s="162"/>
      <c r="AZ701" s="163"/>
      <c r="BD701" s="160"/>
      <c r="BE701" s="161"/>
      <c r="BF701" s="28"/>
      <c r="BH701" s="190"/>
      <c r="BK701" s="162">
        <v>46583</v>
      </c>
      <c r="BL701" s="163">
        <v>0.249</v>
      </c>
      <c r="BP701" s="160">
        <v>46514</v>
      </c>
      <c r="BQ701" s="161">
        <v>0.104</v>
      </c>
      <c r="BR701" s="28"/>
      <c r="BT701" s="190">
        <f t="shared" si="164"/>
        <v>4.5999999999999999E-2</v>
      </c>
      <c r="BW701" s="162"/>
      <c r="BX701" s="163"/>
      <c r="CB701" s="160"/>
      <c r="CC701" s="161"/>
      <c r="CD701" s="28"/>
      <c r="CF701" s="190"/>
      <c r="CI701" s="76"/>
      <c r="CJ701" s="91"/>
      <c r="CL701" s="1"/>
      <c r="CM701" s="311"/>
      <c r="CR701" s="190"/>
      <c r="CU701" s="76"/>
      <c r="CV701" s="91"/>
      <c r="CX701" s="1"/>
      <c r="CY701" s="311"/>
      <c r="DD701" s="190"/>
      <c r="DG701" s="76"/>
      <c r="DH701" s="91"/>
      <c r="DJ701" s="1"/>
      <c r="DK701" s="311"/>
      <c r="DP701" s="190"/>
      <c r="DS701" s="76"/>
      <c r="DT701" s="91"/>
      <c r="DV701" s="1"/>
      <c r="DW701" s="311"/>
      <c r="EB701" s="190"/>
      <c r="EE701" s="76"/>
      <c r="EF701" s="91"/>
      <c r="EH701" s="1"/>
      <c r="EI701" s="311"/>
      <c r="EN701" s="190"/>
      <c r="EQ701" s="76"/>
      <c r="ER701" s="91"/>
      <c r="ET701" s="1"/>
      <c r="EU701" s="311"/>
      <c r="EZ701" s="190"/>
      <c r="FC701" s="76"/>
      <c r="FD701" s="91"/>
      <c r="FF701" s="1"/>
      <c r="FG701" s="311"/>
      <c r="FL701" s="190"/>
      <c r="FO701" s="76"/>
      <c r="FP701" s="91"/>
      <c r="FR701" s="1"/>
      <c r="FS701" s="311"/>
      <c r="FX701" s="190"/>
      <c r="GA701" s="76"/>
      <c r="GB701" s="91"/>
      <c r="GD701" s="1"/>
      <c r="GE701" s="311"/>
      <c r="GJ701" s="190"/>
      <c r="GM701" s="76"/>
      <c r="GN701" s="91"/>
      <c r="GP701" s="1"/>
      <c r="GQ701" s="311"/>
      <c r="GV701" s="190"/>
      <c r="GY701" s="76"/>
      <c r="GZ701" s="91"/>
      <c r="HB701" s="1"/>
      <c r="HC701" s="311"/>
      <c r="HH701" s="190"/>
      <c r="IL701" s="1"/>
      <c r="IX701" s="1"/>
    </row>
    <row r="702" spans="3:258" x14ac:dyDescent="0.6">
      <c r="C702" s="59"/>
      <c r="D702" s="269"/>
      <c r="E702" s="28"/>
      <c r="F702" s="57"/>
      <c r="G702" s="28"/>
      <c r="H702" s="152"/>
      <c r="I702" s="158"/>
      <c r="J702" s="28"/>
      <c r="L702" s="190"/>
      <c r="O702" s="59"/>
      <c r="P702" s="159"/>
      <c r="Q702" s="99"/>
      <c r="R702" s="57"/>
      <c r="S702" s="28"/>
      <c r="T702" s="152"/>
      <c r="U702" s="265"/>
      <c r="X702" s="190"/>
      <c r="AA702" s="162"/>
      <c r="AB702" s="163"/>
      <c r="AF702" s="160"/>
      <c r="AG702" s="266"/>
      <c r="AH702" s="28"/>
      <c r="AJ702" s="190"/>
      <c r="AM702" s="162"/>
      <c r="AN702" s="163"/>
      <c r="AO702" s="99"/>
      <c r="AR702" s="160"/>
      <c r="AS702" s="266"/>
      <c r="AT702" s="28"/>
      <c r="AV702" s="190"/>
      <c r="AY702" s="162"/>
      <c r="AZ702" s="163"/>
      <c r="BD702" s="160"/>
      <c r="BE702" s="161"/>
      <c r="BF702" s="28"/>
      <c r="BH702" s="190"/>
      <c r="BK702" s="162">
        <v>46584</v>
      </c>
      <c r="BL702" s="163">
        <v>3.1E-2</v>
      </c>
      <c r="BP702" s="160">
        <v>46517</v>
      </c>
      <c r="BQ702" s="161">
        <v>0.58099999999999996</v>
      </c>
      <c r="BR702" s="28"/>
      <c r="BT702" s="190">
        <f t="shared" si="164"/>
        <v>-0.10799999999999998</v>
      </c>
      <c r="BW702" s="162"/>
      <c r="BX702" s="163"/>
      <c r="CB702" s="160"/>
      <c r="CC702" s="161"/>
      <c r="CD702" s="28"/>
      <c r="CF702" s="190"/>
      <c r="CI702" s="76"/>
      <c r="CJ702" s="91"/>
      <c r="CL702" s="1"/>
      <c r="CM702" s="311"/>
      <c r="CR702" s="190"/>
      <c r="CU702" s="76"/>
      <c r="CV702" s="91"/>
      <c r="CX702" s="1"/>
      <c r="CY702" s="311"/>
      <c r="DD702" s="190"/>
      <c r="DG702" s="76"/>
      <c r="DH702" s="91"/>
      <c r="DJ702" s="1"/>
      <c r="DK702" s="311"/>
      <c r="DP702" s="190"/>
      <c r="DS702" s="76"/>
      <c r="DT702" s="91"/>
      <c r="DV702" s="1"/>
      <c r="DW702" s="311"/>
      <c r="EB702" s="190"/>
      <c r="EE702" s="76"/>
      <c r="EF702" s="91"/>
      <c r="EH702" s="1"/>
      <c r="EI702" s="311"/>
      <c r="EN702" s="190"/>
      <c r="EQ702" s="76"/>
      <c r="ER702" s="91"/>
      <c r="ET702" s="1"/>
      <c r="EU702" s="311"/>
      <c r="EZ702" s="190"/>
      <c r="FC702" s="76"/>
      <c r="FD702" s="91"/>
      <c r="FF702" s="1"/>
      <c r="FG702" s="311"/>
      <c r="FL702" s="190"/>
      <c r="FO702" s="76"/>
      <c r="FP702" s="91"/>
      <c r="FR702" s="1"/>
      <c r="FS702" s="311"/>
      <c r="FX702" s="190"/>
      <c r="GA702" s="76"/>
      <c r="GB702" s="91"/>
      <c r="GD702" s="1"/>
      <c r="GE702" s="311"/>
      <c r="GJ702" s="190"/>
      <c r="GM702" s="76"/>
      <c r="GN702" s="91"/>
      <c r="GP702" s="1"/>
      <c r="GQ702" s="311"/>
      <c r="GV702" s="190"/>
      <c r="GY702" s="76"/>
      <c r="GZ702" s="91"/>
      <c r="HB702" s="1"/>
      <c r="HC702" s="311"/>
      <c r="HH702" s="190"/>
      <c r="IL702" s="1"/>
      <c r="IX702" s="1"/>
    </row>
    <row r="703" spans="3:258" x14ac:dyDescent="0.6">
      <c r="C703" s="59"/>
      <c r="D703" s="269"/>
      <c r="E703" s="28"/>
      <c r="F703" s="57"/>
      <c r="G703" s="28"/>
      <c r="H703" s="152"/>
      <c r="I703" s="158"/>
      <c r="J703" s="28"/>
      <c r="L703" s="190"/>
      <c r="O703" s="59"/>
      <c r="P703" s="159"/>
      <c r="Q703" s="99"/>
      <c r="R703" s="57"/>
      <c r="S703" s="28"/>
      <c r="T703" s="152"/>
      <c r="U703" s="265"/>
      <c r="X703" s="190"/>
      <c r="AA703" s="162"/>
      <c r="AB703" s="163"/>
      <c r="AF703" s="160"/>
      <c r="AG703" s="266"/>
      <c r="AH703" s="28"/>
      <c r="AJ703" s="190"/>
      <c r="AM703" s="162"/>
      <c r="AN703" s="163"/>
      <c r="AO703" s="99"/>
      <c r="AR703" s="160"/>
      <c r="AS703" s="266"/>
      <c r="AT703" s="28"/>
      <c r="AV703" s="190"/>
      <c r="AY703" s="162"/>
      <c r="AZ703" s="163"/>
      <c r="BD703" s="160"/>
      <c r="BE703" s="161"/>
      <c r="BF703" s="28"/>
      <c r="BH703" s="190"/>
      <c r="BK703" s="162">
        <v>46587</v>
      </c>
      <c r="BL703" s="163">
        <v>1.9E-2</v>
      </c>
      <c r="BP703" s="160">
        <v>46518</v>
      </c>
      <c r="BQ703" s="161">
        <v>7.0999999999999994E-2</v>
      </c>
      <c r="BR703" s="28"/>
      <c r="BT703" s="190">
        <f t="shared" si="164"/>
        <v>-1.5999999999999993E-2</v>
      </c>
      <c r="BW703" s="162"/>
      <c r="BX703" s="163"/>
      <c r="CB703" s="160"/>
      <c r="CC703" s="161"/>
      <c r="CD703" s="28"/>
      <c r="CF703" s="190"/>
      <c r="CI703" s="76"/>
      <c r="CJ703" s="91"/>
      <c r="CL703" s="1"/>
      <c r="CM703" s="311"/>
      <c r="CR703" s="190"/>
      <c r="CU703" s="76"/>
      <c r="CV703" s="91"/>
      <c r="CX703" s="1"/>
      <c r="CY703" s="311"/>
      <c r="DD703" s="190"/>
      <c r="DG703" s="76"/>
      <c r="DH703" s="91"/>
      <c r="DJ703" s="1"/>
      <c r="DK703" s="311"/>
      <c r="DP703" s="190"/>
      <c r="DS703" s="76"/>
      <c r="DT703" s="91"/>
      <c r="DV703" s="1"/>
      <c r="DW703" s="311"/>
      <c r="EB703" s="190"/>
      <c r="EE703" s="76"/>
      <c r="EF703" s="91"/>
      <c r="EH703" s="1"/>
      <c r="EI703" s="311"/>
      <c r="EN703" s="190"/>
      <c r="EQ703" s="76"/>
      <c r="ER703" s="91"/>
      <c r="ET703" s="1"/>
      <c r="EU703" s="311"/>
      <c r="EZ703" s="190"/>
      <c r="FC703" s="76"/>
      <c r="FD703" s="91"/>
      <c r="FF703" s="1"/>
      <c r="FG703" s="311"/>
      <c r="FL703" s="190"/>
      <c r="FO703" s="76"/>
      <c r="FP703" s="91"/>
      <c r="FR703" s="1"/>
      <c r="FS703" s="311"/>
      <c r="FX703" s="190"/>
      <c r="GA703" s="76"/>
      <c r="GB703" s="91"/>
      <c r="GD703" s="1"/>
      <c r="GE703" s="311"/>
      <c r="GJ703" s="190"/>
      <c r="GM703" s="76"/>
      <c r="GN703" s="91"/>
      <c r="GP703" s="1"/>
      <c r="GQ703" s="311"/>
      <c r="GV703" s="190"/>
      <c r="GY703" s="76"/>
      <c r="GZ703" s="91"/>
      <c r="HB703" s="1"/>
      <c r="HC703" s="311"/>
      <c r="HH703" s="190"/>
      <c r="IL703" s="1"/>
      <c r="IX703" s="1"/>
    </row>
    <row r="704" spans="3:258" x14ac:dyDescent="0.6">
      <c r="C704" s="59"/>
      <c r="D704" s="269"/>
      <c r="E704" s="28"/>
      <c r="F704" s="57"/>
      <c r="G704" s="28"/>
      <c r="H704" s="152"/>
      <c r="I704" s="158"/>
      <c r="J704" s="28"/>
      <c r="L704" s="190"/>
      <c r="O704" s="59"/>
      <c r="P704" s="159"/>
      <c r="Q704" s="99"/>
      <c r="R704" s="57"/>
      <c r="S704" s="28"/>
      <c r="T704" s="152"/>
      <c r="U704" s="265"/>
      <c r="X704" s="190"/>
      <c r="AA704" s="162"/>
      <c r="AB704" s="163"/>
      <c r="AF704" s="160"/>
      <c r="AG704" s="266"/>
      <c r="AH704" s="28"/>
      <c r="AJ704" s="190"/>
      <c r="AM704" s="162"/>
      <c r="AN704" s="163"/>
      <c r="AO704" s="99"/>
      <c r="AR704" s="160"/>
      <c r="AS704" s="266"/>
      <c r="AT704" s="28"/>
      <c r="AV704" s="190"/>
      <c r="AY704" s="162"/>
      <c r="AZ704" s="163"/>
      <c r="BD704" s="160"/>
      <c r="BE704" s="161"/>
      <c r="BF704" s="28"/>
      <c r="BH704" s="190"/>
      <c r="BK704" s="162">
        <v>46588</v>
      </c>
      <c r="BL704" s="163">
        <v>0.161</v>
      </c>
      <c r="BP704" s="160">
        <v>46519</v>
      </c>
      <c r="BQ704" s="161">
        <v>0.246</v>
      </c>
      <c r="BR704" s="28"/>
      <c r="BT704" s="190">
        <f t="shared" si="164"/>
        <v>-5.2999999999999992E-2</v>
      </c>
      <c r="BW704" s="162"/>
      <c r="BX704" s="163"/>
      <c r="CB704" s="160"/>
      <c r="CC704" s="161"/>
      <c r="CD704" s="28"/>
      <c r="CF704" s="190"/>
      <c r="CI704" s="76"/>
      <c r="CJ704" s="91"/>
      <c r="CL704" s="1"/>
      <c r="CM704" s="311"/>
      <c r="CR704" s="190"/>
      <c r="CU704" s="76"/>
      <c r="CV704" s="91"/>
      <c r="CX704" s="1"/>
      <c r="CY704" s="311"/>
      <c r="DD704" s="190"/>
      <c r="DG704" s="76"/>
      <c r="DH704" s="91"/>
      <c r="DJ704" s="1"/>
      <c r="DK704" s="311"/>
      <c r="DP704" s="190"/>
      <c r="DS704" s="76"/>
      <c r="DT704" s="91"/>
      <c r="DV704" s="1"/>
      <c r="DW704" s="311"/>
      <c r="EB704" s="190"/>
      <c r="EE704" s="76"/>
      <c r="EF704" s="91"/>
      <c r="EH704" s="1"/>
      <c r="EI704" s="311"/>
      <c r="EN704" s="190"/>
      <c r="EQ704" s="76"/>
      <c r="ER704" s="91"/>
      <c r="ET704" s="1"/>
      <c r="EU704" s="311"/>
      <c r="EZ704" s="190"/>
      <c r="FC704" s="76"/>
      <c r="FD704" s="91"/>
      <c r="FF704" s="1"/>
      <c r="FG704" s="311"/>
      <c r="FL704" s="190"/>
      <c r="FO704" s="76"/>
      <c r="FP704" s="91"/>
      <c r="FR704" s="1"/>
      <c r="FS704" s="311"/>
      <c r="FX704" s="190"/>
      <c r="GA704" s="76"/>
      <c r="GB704" s="91"/>
      <c r="GD704" s="1"/>
      <c r="GE704" s="311"/>
      <c r="GJ704" s="190"/>
      <c r="GM704" s="76"/>
      <c r="GN704" s="91"/>
      <c r="GP704" s="1"/>
      <c r="GQ704" s="311"/>
      <c r="GV704" s="190"/>
      <c r="GY704" s="76"/>
      <c r="GZ704" s="91"/>
      <c r="HB704" s="1"/>
      <c r="HC704" s="311"/>
      <c r="HH704" s="190"/>
      <c r="IL704" s="1"/>
      <c r="IX704" s="1"/>
    </row>
    <row r="705" spans="3:258" x14ac:dyDescent="0.6">
      <c r="C705" s="59"/>
      <c r="D705" s="269"/>
      <c r="E705" s="28"/>
      <c r="F705" s="57"/>
      <c r="G705" s="28"/>
      <c r="H705" s="152"/>
      <c r="I705" s="158"/>
      <c r="J705" s="28"/>
      <c r="L705" s="190"/>
      <c r="O705" s="59"/>
      <c r="P705" s="159"/>
      <c r="Q705" s="99"/>
      <c r="R705" s="57"/>
      <c r="S705" s="28"/>
      <c r="T705" s="152"/>
      <c r="U705" s="265"/>
      <c r="X705" s="190"/>
      <c r="AA705" s="162"/>
      <c r="AB705" s="163"/>
      <c r="AF705" s="160"/>
      <c r="AG705" s="266"/>
      <c r="AH705" s="28"/>
      <c r="AJ705" s="190"/>
      <c r="AM705" s="162"/>
      <c r="AN705" s="163"/>
      <c r="AO705" s="99"/>
      <c r="AR705" s="160"/>
      <c r="AS705" s="266"/>
      <c r="AT705" s="28"/>
      <c r="AV705" s="190"/>
      <c r="AY705" s="162"/>
      <c r="AZ705" s="163"/>
      <c r="BD705" s="160"/>
      <c r="BE705" s="161"/>
      <c r="BF705" s="28"/>
      <c r="BH705" s="190"/>
      <c r="BK705" s="162">
        <v>46589</v>
      </c>
      <c r="BL705" s="163">
        <v>4.2999999999999997E-2</v>
      </c>
      <c r="BP705" s="160">
        <v>46520</v>
      </c>
      <c r="BQ705" s="161">
        <v>0.33100000000000002</v>
      </c>
      <c r="BR705" s="28"/>
      <c r="BT705" s="190">
        <f t="shared" si="164"/>
        <v>-0.14400000000000002</v>
      </c>
      <c r="BW705" s="162"/>
      <c r="BX705" s="163"/>
      <c r="CB705" s="160"/>
      <c r="CC705" s="161"/>
      <c r="CD705" s="28"/>
      <c r="CF705" s="190"/>
      <c r="CI705" s="76"/>
      <c r="CJ705" s="91"/>
      <c r="CL705" s="1"/>
      <c r="CM705" s="311"/>
      <c r="CR705" s="190"/>
      <c r="CU705" s="76"/>
      <c r="CV705" s="91"/>
      <c r="CX705" s="1"/>
      <c r="CY705" s="311"/>
      <c r="DD705" s="190"/>
      <c r="DG705" s="76"/>
      <c r="DH705" s="91"/>
      <c r="DJ705" s="1"/>
      <c r="DK705" s="311"/>
      <c r="DP705" s="190"/>
      <c r="DS705" s="76"/>
      <c r="DT705" s="91"/>
      <c r="DV705" s="1"/>
      <c r="DW705" s="311"/>
      <c r="EB705" s="190"/>
      <c r="EE705" s="76"/>
      <c r="EF705" s="91"/>
      <c r="EH705" s="1"/>
      <c r="EI705" s="311"/>
      <c r="EN705" s="190"/>
      <c r="EQ705" s="76"/>
      <c r="ER705" s="91"/>
      <c r="ET705" s="1"/>
      <c r="EU705" s="311"/>
      <c r="EZ705" s="190"/>
      <c r="FC705" s="76"/>
      <c r="FD705" s="91"/>
      <c r="FF705" s="1"/>
      <c r="FG705" s="311"/>
      <c r="FL705" s="190"/>
      <c r="FO705" s="76"/>
      <c r="FP705" s="91"/>
      <c r="FR705" s="1"/>
      <c r="FS705" s="311"/>
      <c r="FX705" s="190"/>
      <c r="GA705" s="76"/>
      <c r="GB705" s="91"/>
      <c r="GD705" s="1"/>
      <c r="GE705" s="311"/>
      <c r="GJ705" s="190"/>
      <c r="GM705" s="76"/>
      <c r="GN705" s="91"/>
      <c r="GP705" s="1"/>
      <c r="GQ705" s="311"/>
      <c r="GV705" s="190"/>
      <c r="GY705" s="76"/>
      <c r="GZ705" s="91"/>
      <c r="HB705" s="1"/>
      <c r="HC705" s="311"/>
      <c r="HH705" s="190"/>
      <c r="IL705" s="1"/>
      <c r="IX705" s="1"/>
    </row>
    <row r="706" spans="3:258" x14ac:dyDescent="0.6">
      <c r="C706" s="59"/>
      <c r="D706" s="269"/>
      <c r="E706" s="28"/>
      <c r="F706" s="57"/>
      <c r="G706" s="28"/>
      <c r="H706" s="152"/>
      <c r="I706" s="158"/>
      <c r="J706" s="28"/>
      <c r="L706" s="190"/>
      <c r="O706" s="59"/>
      <c r="P706" s="159"/>
      <c r="Q706" s="99"/>
      <c r="R706" s="57"/>
      <c r="S706" s="28"/>
      <c r="T706" s="152"/>
      <c r="U706" s="265"/>
      <c r="X706" s="190"/>
      <c r="AA706" s="162"/>
      <c r="AB706" s="163"/>
      <c r="AF706" s="160"/>
      <c r="AG706" s="266"/>
      <c r="AH706" s="28"/>
      <c r="AJ706" s="190"/>
      <c r="AM706" s="162"/>
      <c r="AN706" s="163"/>
      <c r="AO706" s="99"/>
      <c r="AR706" s="160"/>
      <c r="AS706" s="266"/>
      <c r="AT706" s="28"/>
      <c r="AV706" s="190"/>
      <c r="AY706" s="162"/>
      <c r="AZ706" s="163"/>
      <c r="BD706" s="160"/>
      <c r="BE706" s="161"/>
      <c r="BF706" s="28"/>
      <c r="BH706" s="190"/>
      <c r="BK706" s="162">
        <v>46590</v>
      </c>
      <c r="BL706" s="163">
        <v>3.5999999999999997E-2</v>
      </c>
      <c r="BP706" s="160">
        <v>46521</v>
      </c>
      <c r="BQ706" s="161">
        <v>0.32700000000000001</v>
      </c>
      <c r="BR706" s="28"/>
      <c r="BT706" s="190">
        <f t="shared" si="164"/>
        <v>-1.4000000000000012E-2</v>
      </c>
      <c r="BW706" s="162"/>
      <c r="BX706" s="163"/>
      <c r="CB706" s="160"/>
      <c r="CC706" s="161"/>
      <c r="CD706" s="28"/>
      <c r="CF706" s="190"/>
      <c r="CI706" s="76"/>
      <c r="CJ706" s="91"/>
      <c r="CL706" s="1"/>
      <c r="CM706" s="311"/>
      <c r="CR706" s="190"/>
      <c r="CU706" s="76"/>
      <c r="CV706" s="91"/>
      <c r="CX706" s="1"/>
      <c r="CY706" s="311"/>
      <c r="DD706" s="190"/>
      <c r="DG706" s="76"/>
      <c r="DH706" s="91"/>
      <c r="DJ706" s="1"/>
      <c r="DK706" s="311"/>
      <c r="DP706" s="190"/>
      <c r="DS706" s="76"/>
      <c r="DT706" s="91"/>
      <c r="DV706" s="1"/>
      <c r="DW706" s="311"/>
      <c r="EB706" s="190"/>
      <c r="EE706" s="76"/>
      <c r="EF706" s="91"/>
      <c r="EH706" s="1"/>
      <c r="EI706" s="311"/>
      <c r="EN706" s="190"/>
      <c r="EQ706" s="76"/>
      <c r="ER706" s="91"/>
      <c r="ET706" s="1"/>
      <c r="EU706" s="311"/>
      <c r="EZ706" s="190"/>
      <c r="FC706" s="76"/>
      <c r="FD706" s="91"/>
      <c r="FF706" s="1"/>
      <c r="FG706" s="311"/>
      <c r="FL706" s="190"/>
      <c r="FO706" s="76"/>
      <c r="FP706" s="91"/>
      <c r="FR706" s="1"/>
      <c r="FS706" s="311"/>
      <c r="FX706" s="190"/>
      <c r="GA706" s="76"/>
      <c r="GB706" s="91"/>
      <c r="GD706" s="1"/>
      <c r="GE706" s="311"/>
      <c r="GJ706" s="190"/>
      <c r="GM706" s="76"/>
      <c r="GN706" s="91"/>
      <c r="GP706" s="1"/>
      <c r="GQ706" s="311"/>
      <c r="GV706" s="190"/>
      <c r="GY706" s="76"/>
      <c r="GZ706" s="91"/>
      <c r="HB706" s="1"/>
      <c r="HC706" s="311"/>
      <c r="HH706" s="190"/>
      <c r="IL706" s="1"/>
      <c r="IX706" s="1"/>
    </row>
    <row r="707" spans="3:258" x14ac:dyDescent="0.6">
      <c r="C707" s="59"/>
      <c r="D707" s="269"/>
      <c r="E707" s="28"/>
      <c r="F707" s="57"/>
      <c r="G707" s="28"/>
      <c r="H707" s="152"/>
      <c r="I707" s="158"/>
      <c r="J707" s="28"/>
      <c r="L707" s="190"/>
      <c r="O707" s="59"/>
      <c r="P707" s="159"/>
      <c r="Q707" s="99"/>
      <c r="R707" s="57"/>
      <c r="S707" s="28"/>
      <c r="T707" s="152"/>
      <c r="U707" s="265"/>
      <c r="X707" s="190"/>
      <c r="AA707" s="162"/>
      <c r="AB707" s="163"/>
      <c r="AF707" s="160"/>
      <c r="AG707" s="266"/>
      <c r="AH707" s="28"/>
      <c r="AJ707" s="190"/>
      <c r="AM707" s="162"/>
      <c r="AN707" s="163"/>
      <c r="AO707" s="99"/>
      <c r="AR707" s="160"/>
      <c r="AS707" s="266"/>
      <c r="AT707" s="28"/>
      <c r="AV707" s="190"/>
      <c r="AY707" s="162"/>
      <c r="AZ707" s="163"/>
      <c r="BD707" s="160"/>
      <c r="BE707" s="161"/>
      <c r="BF707" s="28"/>
      <c r="BH707" s="190"/>
      <c r="BK707" s="162">
        <v>46591</v>
      </c>
      <c r="BL707" s="163">
        <v>6.0999999999999999E-2</v>
      </c>
      <c r="BP707" s="160">
        <v>46524</v>
      </c>
      <c r="BQ707" s="161">
        <v>0.504</v>
      </c>
      <c r="BR707" s="28"/>
      <c r="BT707" s="190">
        <f t="shared" si="164"/>
        <v>-0.17699999999999999</v>
      </c>
      <c r="BW707" s="162"/>
      <c r="BX707" s="163"/>
      <c r="CB707" s="160"/>
      <c r="CC707" s="161"/>
      <c r="CD707" s="28"/>
      <c r="CF707" s="190"/>
      <c r="CI707" s="76"/>
      <c r="CJ707" s="91"/>
      <c r="CL707" s="1"/>
      <c r="CM707" s="311"/>
      <c r="CR707" s="190"/>
      <c r="CU707" s="76"/>
      <c r="CV707" s="91"/>
      <c r="CX707" s="1"/>
      <c r="CY707" s="311"/>
      <c r="DD707" s="190"/>
      <c r="DG707" s="76"/>
      <c r="DH707" s="91"/>
      <c r="DJ707" s="1"/>
      <c r="DK707" s="311"/>
      <c r="DP707" s="190"/>
      <c r="DS707" s="76"/>
      <c r="DT707" s="91"/>
      <c r="DV707" s="1"/>
      <c r="DW707" s="311"/>
      <c r="EB707" s="190"/>
      <c r="EE707" s="76"/>
      <c r="EF707" s="91"/>
      <c r="EH707" s="1"/>
      <c r="EI707" s="311"/>
      <c r="EN707" s="190"/>
      <c r="EQ707" s="76"/>
      <c r="ER707" s="91"/>
      <c r="ET707" s="1"/>
      <c r="EU707" s="311"/>
      <c r="EZ707" s="190"/>
      <c r="FC707" s="76"/>
      <c r="FD707" s="91"/>
      <c r="FF707" s="1"/>
      <c r="FG707" s="311"/>
      <c r="FL707" s="190"/>
      <c r="FO707" s="76"/>
      <c r="FP707" s="91"/>
      <c r="FR707" s="1"/>
      <c r="FS707" s="311"/>
      <c r="FX707" s="190"/>
      <c r="GA707" s="76"/>
      <c r="GB707" s="91"/>
      <c r="GD707" s="1"/>
      <c r="GE707" s="311"/>
      <c r="GJ707" s="190"/>
      <c r="GM707" s="76"/>
      <c r="GN707" s="91"/>
      <c r="GP707" s="1"/>
      <c r="GQ707" s="311"/>
      <c r="GV707" s="190"/>
      <c r="GY707" s="76"/>
      <c r="GZ707" s="91"/>
      <c r="HB707" s="1"/>
      <c r="HC707" s="311"/>
      <c r="HH707" s="190"/>
      <c r="IL707" s="1"/>
      <c r="IX707" s="1"/>
    </row>
    <row r="708" spans="3:258" x14ac:dyDescent="0.6">
      <c r="C708" s="59"/>
      <c r="D708" s="269"/>
      <c r="E708" s="28"/>
      <c r="F708" s="57"/>
      <c r="G708" s="28"/>
      <c r="H708" s="152"/>
      <c r="I708" s="158"/>
      <c r="J708" s="28"/>
      <c r="L708" s="190"/>
      <c r="O708" s="59"/>
      <c r="P708" s="159"/>
      <c r="Q708" s="99"/>
      <c r="R708" s="57"/>
      <c r="S708" s="28"/>
      <c r="T708" s="152"/>
      <c r="U708" s="265"/>
      <c r="X708" s="190"/>
      <c r="AA708" s="162"/>
      <c r="AB708" s="163"/>
      <c r="AF708" s="160"/>
      <c r="AG708" s="266"/>
      <c r="AH708" s="28"/>
      <c r="AJ708" s="190"/>
      <c r="AM708" s="162"/>
      <c r="AN708" s="163"/>
      <c r="AO708" s="99"/>
      <c r="AR708" s="160"/>
      <c r="AS708" s="266"/>
      <c r="AT708" s="28"/>
      <c r="AV708" s="190"/>
      <c r="AY708" s="162"/>
      <c r="AZ708" s="163"/>
      <c r="BD708" s="160"/>
      <c r="BE708" s="161"/>
      <c r="BF708" s="28"/>
      <c r="BH708" s="190"/>
      <c r="BK708" s="162">
        <v>46594</v>
      </c>
      <c r="BL708" s="163">
        <v>6.0999999999999999E-2</v>
      </c>
      <c r="BP708" s="160">
        <v>46525</v>
      </c>
      <c r="BQ708" s="161">
        <v>7.1999999999999995E-2</v>
      </c>
      <c r="BR708" s="28"/>
      <c r="BT708" s="190">
        <f t="shared" si="164"/>
        <v>-1.7999999999999995E-2</v>
      </c>
      <c r="BW708" s="162"/>
      <c r="BX708" s="163"/>
      <c r="CB708" s="160"/>
      <c r="CC708" s="161"/>
      <c r="CD708" s="28"/>
      <c r="CF708" s="190"/>
      <c r="CI708" s="76"/>
      <c r="CJ708" s="91"/>
      <c r="CL708" s="1"/>
      <c r="CM708" s="311"/>
      <c r="CR708" s="190"/>
      <c r="CU708" s="76"/>
      <c r="CV708" s="91"/>
      <c r="CX708" s="1"/>
      <c r="CY708" s="311"/>
      <c r="DD708" s="190"/>
      <c r="DG708" s="76"/>
      <c r="DH708" s="91"/>
      <c r="DJ708" s="1"/>
      <c r="DK708" s="311"/>
      <c r="DP708" s="190"/>
      <c r="DS708" s="76"/>
      <c r="DT708" s="91"/>
      <c r="DV708" s="1"/>
      <c r="DW708" s="311"/>
      <c r="EB708" s="190"/>
      <c r="EE708" s="76"/>
      <c r="EF708" s="91"/>
      <c r="EH708" s="1"/>
      <c r="EI708" s="311"/>
      <c r="EN708" s="190"/>
      <c r="EQ708" s="76"/>
      <c r="ER708" s="91"/>
      <c r="ET708" s="1"/>
      <c r="EU708" s="311"/>
      <c r="EZ708" s="190"/>
      <c r="FC708" s="76"/>
      <c r="FD708" s="91"/>
      <c r="FF708" s="1"/>
      <c r="FG708" s="311"/>
      <c r="FL708" s="190"/>
      <c r="FO708" s="76"/>
      <c r="FP708" s="91"/>
      <c r="FR708" s="1"/>
      <c r="FS708" s="311"/>
      <c r="FX708" s="190"/>
      <c r="GA708" s="76"/>
      <c r="GB708" s="91"/>
      <c r="GD708" s="1"/>
      <c r="GE708" s="311"/>
      <c r="GJ708" s="190"/>
      <c r="GM708" s="76"/>
      <c r="GN708" s="91"/>
      <c r="GP708" s="1"/>
      <c r="GQ708" s="311"/>
      <c r="GV708" s="190"/>
      <c r="GY708" s="76"/>
      <c r="GZ708" s="91"/>
      <c r="HB708" s="1"/>
      <c r="HC708" s="311"/>
      <c r="HH708" s="190"/>
      <c r="IL708" s="1"/>
      <c r="IX708" s="1"/>
    </row>
    <row r="709" spans="3:258" x14ac:dyDescent="0.6">
      <c r="C709" s="59"/>
      <c r="D709" s="269"/>
      <c r="E709" s="28"/>
      <c r="F709" s="57"/>
      <c r="G709" s="28"/>
      <c r="H709" s="152"/>
      <c r="I709" s="158"/>
      <c r="J709" s="28"/>
      <c r="L709" s="190"/>
      <c r="O709" s="59"/>
      <c r="P709" s="159"/>
      <c r="Q709" s="99"/>
      <c r="R709" s="57"/>
      <c r="S709" s="28"/>
      <c r="T709" s="152"/>
      <c r="U709" s="265"/>
      <c r="X709" s="190"/>
      <c r="AA709" s="162"/>
      <c r="AB709" s="163"/>
      <c r="AF709" s="160"/>
      <c r="AG709" s="266"/>
      <c r="AH709" s="28"/>
      <c r="AJ709" s="190"/>
      <c r="AM709" s="162"/>
      <c r="AN709" s="163"/>
      <c r="AO709" s="99"/>
      <c r="AR709" s="160"/>
      <c r="AS709" s="266"/>
      <c r="AT709" s="28"/>
      <c r="AV709" s="190"/>
      <c r="AY709" s="162"/>
      <c r="AZ709" s="163"/>
      <c r="BD709" s="160"/>
      <c r="BE709" s="161"/>
      <c r="BF709" s="28"/>
      <c r="BH709" s="190"/>
      <c r="BK709" s="162">
        <v>46595</v>
      </c>
      <c r="BL709" s="163">
        <v>5.5E-2</v>
      </c>
      <c r="BP709" s="160">
        <v>46526</v>
      </c>
      <c r="BQ709" s="161">
        <v>0.38100000000000001</v>
      </c>
      <c r="BR709" s="28"/>
      <c r="BT709" s="190">
        <f t="shared" si="164"/>
        <v>-0.154</v>
      </c>
      <c r="BW709" s="162"/>
      <c r="BX709" s="163"/>
      <c r="CB709" s="160"/>
      <c r="CC709" s="161"/>
      <c r="CD709" s="28"/>
      <c r="CF709" s="190"/>
      <c r="CI709" s="76"/>
      <c r="CJ709" s="91"/>
      <c r="CL709" s="1"/>
      <c r="CM709" s="311"/>
      <c r="CR709" s="190"/>
      <c r="CU709" s="76"/>
      <c r="CV709" s="91"/>
      <c r="CX709" s="1"/>
      <c r="CY709" s="311"/>
      <c r="DD709" s="190"/>
      <c r="DG709" s="76"/>
      <c r="DH709" s="91"/>
      <c r="DJ709" s="1"/>
      <c r="DK709" s="311"/>
      <c r="DP709" s="190"/>
      <c r="DS709" s="76"/>
      <c r="DT709" s="91"/>
      <c r="DV709" s="1"/>
      <c r="DW709" s="311"/>
      <c r="EB709" s="190"/>
      <c r="EE709" s="76"/>
      <c r="EF709" s="91"/>
      <c r="EH709" s="1"/>
      <c r="EI709" s="311"/>
      <c r="EN709" s="190"/>
      <c r="EQ709" s="76"/>
      <c r="ER709" s="91"/>
      <c r="ET709" s="1"/>
      <c r="EU709" s="311"/>
      <c r="EZ709" s="190"/>
      <c r="FC709" s="76"/>
      <c r="FD709" s="91"/>
      <c r="FF709" s="1"/>
      <c r="FG709" s="311"/>
      <c r="FL709" s="190"/>
      <c r="FO709" s="76"/>
      <c r="FP709" s="91"/>
      <c r="FR709" s="1"/>
      <c r="FS709" s="311"/>
      <c r="FX709" s="190"/>
      <c r="GA709" s="76"/>
      <c r="GB709" s="91"/>
      <c r="GD709" s="1"/>
      <c r="GE709" s="311"/>
      <c r="GJ709" s="190"/>
      <c r="GM709" s="76"/>
      <c r="GN709" s="91"/>
      <c r="GP709" s="1"/>
      <c r="GQ709" s="311"/>
      <c r="GV709" s="190"/>
      <c r="GY709" s="76"/>
      <c r="GZ709" s="91"/>
      <c r="HB709" s="1"/>
      <c r="HC709" s="311"/>
      <c r="HH709" s="190"/>
      <c r="IL709" s="1"/>
      <c r="IX709" s="1"/>
    </row>
    <row r="710" spans="3:258" x14ac:dyDescent="0.6">
      <c r="C710" s="59"/>
      <c r="D710" s="269"/>
      <c r="E710" s="28"/>
      <c r="F710" s="57"/>
      <c r="G710" s="28"/>
      <c r="H710" s="152"/>
      <c r="I710" s="158"/>
      <c r="J710" s="28"/>
      <c r="L710" s="190"/>
      <c r="O710" s="59"/>
      <c r="P710" s="159"/>
      <c r="Q710" s="99"/>
      <c r="R710" s="57"/>
      <c r="S710" s="28"/>
      <c r="T710" s="152"/>
      <c r="U710" s="265"/>
      <c r="X710" s="190"/>
      <c r="AA710" s="162"/>
      <c r="AB710" s="163"/>
      <c r="AF710" s="160"/>
      <c r="AG710" s="266"/>
      <c r="AH710" s="28"/>
      <c r="AJ710" s="190"/>
      <c r="AM710" s="162"/>
      <c r="AN710" s="163"/>
      <c r="AO710" s="99"/>
      <c r="AR710" s="160"/>
      <c r="AS710" s="266"/>
      <c r="AT710" s="28"/>
      <c r="AV710" s="190"/>
      <c r="AY710" s="162"/>
      <c r="AZ710" s="163"/>
      <c r="BD710" s="160"/>
      <c r="BE710" s="161"/>
      <c r="BF710" s="28"/>
      <c r="BH710" s="190"/>
      <c r="BK710" s="162">
        <v>46596</v>
      </c>
      <c r="BL710" s="163">
        <v>0.115</v>
      </c>
      <c r="BP710" s="160">
        <v>46527</v>
      </c>
      <c r="BQ710" s="161">
        <v>0.505</v>
      </c>
      <c r="BR710" s="28"/>
      <c r="BT710" s="190">
        <f t="shared" si="164"/>
        <v>-0.11799999999999999</v>
      </c>
      <c r="BW710" s="162"/>
      <c r="BX710" s="163"/>
      <c r="CB710" s="160"/>
      <c r="CC710" s="161"/>
      <c r="CD710" s="28"/>
      <c r="CF710" s="190"/>
      <c r="CI710" s="76"/>
      <c r="CJ710" s="91"/>
      <c r="CL710" s="1"/>
      <c r="CM710" s="311"/>
      <c r="CR710" s="190"/>
      <c r="CU710" s="76"/>
      <c r="CV710" s="91"/>
      <c r="CX710" s="1"/>
      <c r="CY710" s="311"/>
      <c r="DD710" s="190"/>
      <c r="DG710" s="76"/>
      <c r="DH710" s="91"/>
      <c r="DJ710" s="1"/>
      <c r="DK710" s="311"/>
      <c r="DP710" s="190"/>
      <c r="DS710" s="76"/>
      <c r="DT710" s="91"/>
      <c r="DV710" s="1"/>
      <c r="DW710" s="311"/>
      <c r="EB710" s="190"/>
      <c r="EE710" s="76"/>
      <c r="EF710" s="91"/>
      <c r="EH710" s="1"/>
      <c r="EI710" s="311"/>
      <c r="EN710" s="190"/>
      <c r="EQ710" s="76"/>
      <c r="ER710" s="91"/>
      <c r="ET710" s="1"/>
      <c r="EU710" s="311"/>
      <c r="EZ710" s="190"/>
      <c r="FC710" s="76"/>
      <c r="FD710" s="91"/>
      <c r="FF710" s="1"/>
      <c r="FG710" s="311"/>
      <c r="FL710" s="190"/>
      <c r="FO710" s="76"/>
      <c r="FP710" s="91"/>
      <c r="FR710" s="1"/>
      <c r="FS710" s="311"/>
      <c r="FX710" s="190"/>
      <c r="GA710" s="76"/>
      <c r="GB710" s="91"/>
      <c r="GD710" s="1"/>
      <c r="GE710" s="311"/>
      <c r="GJ710" s="190"/>
      <c r="GM710" s="76"/>
      <c r="GN710" s="91"/>
      <c r="GP710" s="1"/>
      <c r="GQ710" s="311"/>
      <c r="GV710" s="190"/>
      <c r="GY710" s="76"/>
      <c r="GZ710" s="91"/>
      <c r="HB710" s="1"/>
      <c r="HC710" s="311"/>
      <c r="HH710" s="190"/>
      <c r="IL710" s="1"/>
      <c r="IX710" s="1"/>
    </row>
    <row r="711" spans="3:258" x14ac:dyDescent="0.6">
      <c r="C711" s="59"/>
      <c r="D711" s="269"/>
      <c r="E711" s="28"/>
      <c r="F711" s="57"/>
      <c r="G711" s="28"/>
      <c r="H711" s="152"/>
      <c r="I711" s="158"/>
      <c r="J711" s="28"/>
      <c r="L711" s="190"/>
      <c r="O711" s="59"/>
      <c r="P711" s="159"/>
      <c r="Q711" s="99"/>
      <c r="R711" s="57"/>
      <c r="S711" s="28"/>
      <c r="T711" s="152"/>
      <c r="U711" s="265"/>
      <c r="X711" s="190"/>
      <c r="AA711" s="162"/>
      <c r="AB711" s="163"/>
      <c r="AF711" s="160"/>
      <c r="AG711" s="266"/>
      <c r="AH711" s="28"/>
      <c r="AJ711" s="190"/>
      <c r="AM711" s="162"/>
      <c r="AN711" s="163"/>
      <c r="AO711" s="99"/>
      <c r="AR711" s="160"/>
      <c r="AS711" s="266"/>
      <c r="AT711" s="28"/>
      <c r="AV711" s="190"/>
      <c r="AY711" s="162"/>
      <c r="AZ711" s="163"/>
      <c r="BD711" s="160"/>
      <c r="BE711" s="161"/>
      <c r="BF711" s="28"/>
      <c r="BH711" s="190"/>
      <c r="BK711" s="162">
        <v>46597</v>
      </c>
      <c r="BL711" s="163">
        <v>2.5000000000000001E-2</v>
      </c>
      <c r="BP711" s="160">
        <v>46528</v>
      </c>
      <c r="BQ711" s="161">
        <v>0.16400000000000001</v>
      </c>
      <c r="BR711" s="28"/>
      <c r="BT711" s="190">
        <f t="shared" si="164"/>
        <v>-2.7999999999999997E-2</v>
      </c>
      <c r="BW711" s="162"/>
      <c r="BX711" s="163"/>
      <c r="CB711" s="160"/>
      <c r="CC711" s="161"/>
      <c r="CD711" s="28"/>
      <c r="CF711" s="190"/>
      <c r="CI711" s="76"/>
      <c r="CJ711" s="91"/>
      <c r="CL711" s="1"/>
      <c r="CM711" s="311"/>
      <c r="CR711" s="190"/>
      <c r="CU711" s="76"/>
      <c r="CV711" s="91"/>
      <c r="CX711" s="1"/>
      <c r="CY711" s="311"/>
      <c r="DD711" s="190"/>
      <c r="DG711" s="76"/>
      <c r="DH711" s="91"/>
      <c r="DJ711" s="1"/>
      <c r="DK711" s="311"/>
      <c r="DP711" s="190"/>
      <c r="DS711" s="76"/>
      <c r="DT711" s="91"/>
      <c r="DV711" s="1"/>
      <c r="DW711" s="311"/>
      <c r="EB711" s="190"/>
      <c r="EE711" s="76"/>
      <c r="EF711" s="91"/>
      <c r="EH711" s="1"/>
      <c r="EI711" s="311"/>
      <c r="EN711" s="190"/>
      <c r="EQ711" s="76"/>
      <c r="ER711" s="91"/>
      <c r="ET711" s="1"/>
      <c r="EU711" s="311"/>
      <c r="EZ711" s="190"/>
      <c r="FC711" s="76"/>
      <c r="FD711" s="91"/>
      <c r="FF711" s="1"/>
      <c r="FG711" s="311"/>
      <c r="FL711" s="190"/>
      <c r="FO711" s="76"/>
      <c r="FP711" s="91"/>
      <c r="FR711" s="1"/>
      <c r="FS711" s="311"/>
      <c r="FX711" s="190"/>
      <c r="GA711" s="76"/>
      <c r="GB711" s="91"/>
      <c r="GD711" s="1"/>
      <c r="GE711" s="311"/>
      <c r="GJ711" s="190"/>
      <c r="GM711" s="76"/>
      <c r="GN711" s="91"/>
      <c r="GP711" s="1"/>
      <c r="GQ711" s="311"/>
      <c r="GV711" s="190"/>
      <c r="GY711" s="76"/>
      <c r="GZ711" s="91"/>
      <c r="HB711" s="1"/>
      <c r="HC711" s="311"/>
      <c r="HH711" s="190"/>
      <c r="IL711" s="1"/>
      <c r="IX711" s="1"/>
    </row>
    <row r="712" spans="3:258" x14ac:dyDescent="0.6">
      <c r="C712" s="59"/>
      <c r="D712" s="269"/>
      <c r="E712" s="28"/>
      <c r="F712" s="57"/>
      <c r="G712" s="28"/>
      <c r="H712" s="152"/>
      <c r="I712" s="158"/>
      <c r="J712" s="28"/>
      <c r="L712" s="190"/>
      <c r="O712" s="59"/>
      <c r="P712" s="159"/>
      <c r="Q712" s="99"/>
      <c r="R712" s="57"/>
      <c r="S712" s="28"/>
      <c r="T712" s="152"/>
      <c r="U712" s="265"/>
      <c r="X712" s="190"/>
      <c r="AA712" s="162"/>
      <c r="AB712" s="163"/>
      <c r="AF712" s="160"/>
      <c r="AG712" s="266"/>
      <c r="AH712" s="28"/>
      <c r="AJ712" s="190"/>
      <c r="AM712" s="162"/>
      <c r="AN712" s="163"/>
      <c r="AO712" s="99"/>
      <c r="AR712" s="160"/>
      <c r="AS712" s="266"/>
      <c r="AT712" s="28"/>
      <c r="AV712" s="190"/>
      <c r="AY712" s="162"/>
      <c r="AZ712" s="163"/>
      <c r="BD712" s="160"/>
      <c r="BE712" s="161"/>
      <c r="BF712" s="28"/>
      <c r="BH712" s="190"/>
      <c r="BK712" s="162">
        <v>46598</v>
      </c>
      <c r="BL712" s="163">
        <v>0.221</v>
      </c>
      <c r="BP712" s="160">
        <v>46531</v>
      </c>
      <c r="BQ712" s="161">
        <v>0.27300000000000002</v>
      </c>
      <c r="BR712" s="28"/>
      <c r="BT712" s="190">
        <f t="shared" si="164"/>
        <v>-5.9000000000000025E-2</v>
      </c>
      <c r="BW712" s="162"/>
      <c r="BX712" s="163"/>
      <c r="CB712" s="160"/>
      <c r="CC712" s="161"/>
      <c r="CD712" s="28"/>
      <c r="CF712" s="190"/>
      <c r="CI712" s="76"/>
      <c r="CJ712" s="91"/>
      <c r="CL712" s="1"/>
      <c r="CM712" s="311"/>
      <c r="CR712" s="190"/>
      <c r="CU712" s="76"/>
      <c r="CV712" s="91"/>
      <c r="CX712" s="1"/>
      <c r="CY712" s="311"/>
      <c r="DD712" s="190"/>
      <c r="DG712" s="76"/>
      <c r="DH712" s="91"/>
      <c r="DJ712" s="1"/>
      <c r="DK712" s="311"/>
      <c r="DP712" s="190"/>
      <c r="DS712" s="76"/>
      <c r="DT712" s="91"/>
      <c r="DV712" s="1"/>
      <c r="DW712" s="311"/>
      <c r="EB712" s="190"/>
      <c r="EE712" s="76"/>
      <c r="EF712" s="91"/>
      <c r="EH712" s="1"/>
      <c r="EI712" s="311"/>
      <c r="EN712" s="190"/>
      <c r="EQ712" s="76"/>
      <c r="ER712" s="91"/>
      <c r="ET712" s="1"/>
      <c r="EU712" s="311"/>
      <c r="EZ712" s="190"/>
      <c r="FC712" s="76"/>
      <c r="FD712" s="91"/>
      <c r="FF712" s="1"/>
      <c r="FG712" s="311"/>
      <c r="FL712" s="190"/>
      <c r="FO712" s="76"/>
      <c r="FP712" s="91"/>
      <c r="FR712" s="1"/>
      <c r="FS712" s="311"/>
      <c r="FX712" s="190"/>
      <c r="GA712" s="76"/>
      <c r="GB712" s="91"/>
      <c r="GD712" s="1"/>
      <c r="GE712" s="311"/>
      <c r="GJ712" s="190"/>
      <c r="GM712" s="76"/>
      <c r="GN712" s="91"/>
      <c r="GP712" s="1"/>
      <c r="GQ712" s="311"/>
      <c r="GV712" s="190"/>
      <c r="GY712" s="76"/>
      <c r="GZ712" s="91"/>
      <c r="HB712" s="1"/>
      <c r="HC712" s="311"/>
      <c r="HH712" s="190"/>
      <c r="IL712" s="1"/>
      <c r="IX712" s="1"/>
    </row>
    <row r="713" spans="3:258" x14ac:dyDescent="0.6">
      <c r="C713" s="59"/>
      <c r="D713" s="269"/>
      <c r="E713" s="28"/>
      <c r="F713" s="57"/>
      <c r="G713" s="28"/>
      <c r="H713" s="152"/>
      <c r="I713" s="158"/>
      <c r="J713" s="28"/>
      <c r="L713" s="190"/>
      <c r="O713" s="59"/>
      <c r="P713" s="159"/>
      <c r="Q713" s="99"/>
      <c r="R713" s="57"/>
      <c r="S713" s="28"/>
      <c r="T713" s="152"/>
      <c r="U713" s="265"/>
      <c r="X713" s="190"/>
      <c r="AA713" s="162"/>
      <c r="AB713" s="163"/>
      <c r="AF713" s="160"/>
      <c r="AG713" s="266"/>
      <c r="AH713" s="28"/>
      <c r="AJ713" s="190"/>
      <c r="AM713" s="162"/>
      <c r="AN713" s="163"/>
      <c r="AO713" s="99"/>
      <c r="AR713" s="160"/>
      <c r="AS713" s="266"/>
      <c r="AT713" s="28"/>
      <c r="AV713" s="190"/>
      <c r="AY713" s="162"/>
      <c r="AZ713" s="163"/>
      <c r="BD713" s="160"/>
      <c r="BE713" s="161"/>
      <c r="BF713" s="28"/>
      <c r="BH713" s="190"/>
      <c r="BK713" s="162">
        <v>46601</v>
      </c>
      <c r="BL713" s="163">
        <v>0.104</v>
      </c>
      <c r="BP713" s="160">
        <v>46532</v>
      </c>
      <c r="BQ713" s="161">
        <v>5.2999999999999999E-2</v>
      </c>
      <c r="BR713" s="28"/>
      <c r="BT713" s="190">
        <f t="shared" si="164"/>
        <v>-9.0000000000000011E-3</v>
      </c>
      <c r="BW713" s="162"/>
      <c r="BX713" s="163"/>
      <c r="CB713" s="160"/>
      <c r="CC713" s="161"/>
      <c r="CD713" s="28"/>
      <c r="CF713" s="190"/>
      <c r="CI713" s="76"/>
      <c r="CJ713" s="91"/>
      <c r="CL713" s="1"/>
      <c r="CM713" s="311"/>
      <c r="CR713" s="190"/>
      <c r="CU713" s="76"/>
      <c r="CV713" s="91"/>
      <c r="CX713" s="1"/>
      <c r="CY713" s="311"/>
      <c r="DD713" s="190"/>
      <c r="DG713" s="76"/>
      <c r="DH713" s="91"/>
      <c r="DJ713" s="1"/>
      <c r="DK713" s="311"/>
      <c r="DP713" s="190"/>
      <c r="DS713" s="76"/>
      <c r="DT713" s="91"/>
      <c r="DV713" s="1"/>
      <c r="DW713" s="311"/>
      <c r="EB713" s="190"/>
      <c r="EE713" s="76"/>
      <c r="EF713" s="91"/>
      <c r="EH713" s="1"/>
      <c r="EI713" s="311"/>
      <c r="EN713" s="190"/>
      <c r="EQ713" s="76"/>
      <c r="ER713" s="91"/>
      <c r="ET713" s="1"/>
      <c r="EU713" s="311"/>
      <c r="EZ713" s="190"/>
      <c r="FC713" s="76"/>
      <c r="FD713" s="91"/>
      <c r="FF713" s="1"/>
      <c r="FG713" s="311"/>
      <c r="FL713" s="190"/>
      <c r="FO713" s="76"/>
      <c r="FP713" s="91"/>
      <c r="FR713" s="1"/>
      <c r="FS713" s="311"/>
      <c r="FX713" s="190"/>
      <c r="GA713" s="76"/>
      <c r="GB713" s="91"/>
      <c r="GD713" s="1"/>
      <c r="GE713" s="311"/>
      <c r="GJ713" s="190"/>
      <c r="GM713" s="76"/>
      <c r="GN713" s="91"/>
      <c r="GP713" s="1"/>
      <c r="GQ713" s="311"/>
      <c r="GV713" s="190"/>
      <c r="GY713" s="76"/>
      <c r="GZ713" s="91"/>
      <c r="HB713" s="1"/>
      <c r="HC713" s="311"/>
      <c r="HH713" s="190"/>
      <c r="IL713" s="1"/>
      <c r="IX713" s="1"/>
    </row>
    <row r="714" spans="3:258" x14ac:dyDescent="0.6">
      <c r="C714" s="59"/>
      <c r="D714" s="269"/>
      <c r="E714" s="28"/>
      <c r="F714" s="57"/>
      <c r="G714" s="28"/>
      <c r="H714" s="152"/>
      <c r="I714" s="158"/>
      <c r="J714" s="28"/>
      <c r="L714" s="190"/>
      <c r="O714" s="59"/>
      <c r="P714" s="159"/>
      <c r="Q714" s="99"/>
      <c r="R714" s="57"/>
      <c r="S714" s="28"/>
      <c r="T714" s="152"/>
      <c r="U714" s="265"/>
      <c r="X714" s="190"/>
      <c r="AA714" s="162"/>
      <c r="AB714" s="163"/>
      <c r="AF714" s="160"/>
      <c r="AG714" s="266"/>
      <c r="AH714" s="28"/>
      <c r="AJ714" s="190"/>
      <c r="AM714" s="162"/>
      <c r="AN714" s="163"/>
      <c r="AO714" s="99"/>
      <c r="AR714" s="160"/>
      <c r="AS714" s="266"/>
      <c r="AT714" s="28"/>
      <c r="AV714" s="190"/>
      <c r="AY714" s="162"/>
      <c r="AZ714" s="163"/>
      <c r="BD714" s="160"/>
      <c r="BE714" s="161"/>
      <c r="BF714" s="28"/>
      <c r="BH714" s="190"/>
      <c r="BK714" s="162">
        <v>46602</v>
      </c>
      <c r="BL714" s="163">
        <v>2.8000000000000001E-2</v>
      </c>
      <c r="BP714" s="160">
        <v>46533</v>
      </c>
      <c r="BQ714" s="161">
        <v>4.5999999999999999E-2</v>
      </c>
      <c r="BR714" s="28"/>
      <c r="BT714" s="190">
        <f t="shared" si="164"/>
        <v>-1.0000000000000002E-2</v>
      </c>
      <c r="BW714" s="162"/>
      <c r="BX714" s="163"/>
      <c r="CB714" s="160"/>
      <c r="CC714" s="161"/>
      <c r="CD714" s="28"/>
      <c r="CF714" s="190"/>
      <c r="CI714" s="76"/>
      <c r="CJ714" s="91"/>
      <c r="CL714" s="1"/>
      <c r="CM714" s="311"/>
      <c r="CR714" s="190"/>
      <c r="CU714" s="76"/>
      <c r="CV714" s="91"/>
      <c r="CX714" s="1"/>
      <c r="CY714" s="311"/>
      <c r="DD714" s="190"/>
      <c r="DG714" s="76"/>
      <c r="DH714" s="91"/>
      <c r="DJ714" s="1"/>
      <c r="DK714" s="311"/>
      <c r="DP714" s="190"/>
      <c r="DS714" s="76"/>
      <c r="DT714" s="91"/>
      <c r="DV714" s="1"/>
      <c r="DW714" s="311"/>
      <c r="EB714" s="190"/>
      <c r="EE714" s="76"/>
      <c r="EF714" s="91"/>
      <c r="EH714" s="1"/>
      <c r="EI714" s="311"/>
      <c r="EN714" s="190"/>
      <c r="EQ714" s="76"/>
      <c r="ER714" s="91"/>
      <c r="ET714" s="1"/>
      <c r="EU714" s="311"/>
      <c r="EZ714" s="190"/>
      <c r="FC714" s="76"/>
      <c r="FD714" s="91"/>
      <c r="FF714" s="1"/>
      <c r="FG714" s="311"/>
      <c r="FL714" s="190"/>
      <c r="FO714" s="76"/>
      <c r="FP714" s="91"/>
      <c r="FR714" s="1"/>
      <c r="FS714" s="311"/>
      <c r="FX714" s="190"/>
      <c r="GA714" s="76"/>
      <c r="GB714" s="91"/>
      <c r="GD714" s="1"/>
      <c r="GE714" s="311"/>
      <c r="GJ714" s="190"/>
      <c r="GM714" s="76"/>
      <c r="GN714" s="91"/>
      <c r="GP714" s="1"/>
      <c r="GQ714" s="311"/>
      <c r="GV714" s="190"/>
      <c r="GY714" s="76"/>
      <c r="GZ714" s="91"/>
      <c r="HB714" s="1"/>
      <c r="HC714" s="311"/>
      <c r="HH714" s="190"/>
      <c r="IL714" s="1"/>
      <c r="IX714" s="1"/>
    </row>
    <row r="715" spans="3:258" x14ac:dyDescent="0.6">
      <c r="C715" s="59"/>
      <c r="D715" s="269"/>
      <c r="E715" s="28"/>
      <c r="F715" s="57"/>
      <c r="G715" s="28"/>
      <c r="H715" s="152"/>
      <c r="I715" s="158"/>
      <c r="J715" s="28"/>
      <c r="L715" s="190"/>
      <c r="O715" s="59"/>
      <c r="P715" s="159"/>
      <c r="Q715" s="99"/>
      <c r="R715" s="57"/>
      <c r="S715" s="28"/>
      <c r="T715" s="152"/>
      <c r="U715" s="265"/>
      <c r="X715" s="190"/>
      <c r="AA715" s="162"/>
      <c r="AB715" s="163"/>
      <c r="AF715" s="160"/>
      <c r="AG715" s="266"/>
      <c r="AH715" s="28"/>
      <c r="AJ715" s="190"/>
      <c r="AM715" s="162"/>
      <c r="AN715" s="163"/>
      <c r="AO715" s="99"/>
      <c r="AR715" s="160"/>
      <c r="AS715" s="266"/>
      <c r="AT715" s="28"/>
      <c r="AV715" s="190"/>
      <c r="AY715" s="162"/>
      <c r="AZ715" s="163"/>
      <c r="BD715" s="160"/>
      <c r="BE715" s="161"/>
      <c r="BF715" s="28"/>
      <c r="BH715" s="190"/>
      <c r="BK715" s="162">
        <v>46603</v>
      </c>
      <c r="BL715" s="163">
        <v>1.6E-2</v>
      </c>
      <c r="BP715" s="160">
        <v>46534</v>
      </c>
      <c r="BQ715" s="161">
        <v>0.18099999999999999</v>
      </c>
      <c r="BR715" s="28"/>
      <c r="BT715" s="190">
        <f t="shared" si="164"/>
        <v>-3.9000000000000007E-2</v>
      </c>
      <c r="BW715" s="162"/>
      <c r="BX715" s="163"/>
      <c r="CB715" s="160"/>
      <c r="CC715" s="161"/>
      <c r="CD715" s="28"/>
      <c r="CF715" s="190"/>
      <c r="CI715" s="76"/>
      <c r="CJ715" s="91"/>
      <c r="CL715" s="1"/>
      <c r="CM715" s="311"/>
      <c r="CR715" s="190"/>
      <c r="CU715" s="76"/>
      <c r="CV715" s="91"/>
      <c r="CX715" s="1"/>
      <c r="CY715" s="311"/>
      <c r="DD715" s="190"/>
      <c r="DG715" s="76"/>
      <c r="DH715" s="91"/>
      <c r="DJ715" s="1"/>
      <c r="DK715" s="311"/>
      <c r="DP715" s="190"/>
      <c r="DS715" s="76"/>
      <c r="DT715" s="91"/>
      <c r="DV715" s="1"/>
      <c r="DW715" s="311"/>
      <c r="EB715" s="190"/>
      <c r="EE715" s="76"/>
      <c r="EF715" s="91"/>
      <c r="EH715" s="1"/>
      <c r="EI715" s="311"/>
      <c r="EN715" s="190"/>
      <c r="EQ715" s="76"/>
      <c r="ER715" s="91"/>
      <c r="ET715" s="1"/>
      <c r="EU715" s="311"/>
      <c r="EZ715" s="190"/>
      <c r="FC715" s="76"/>
      <c r="FD715" s="91"/>
      <c r="FF715" s="1"/>
      <c r="FG715" s="311"/>
      <c r="FL715" s="190"/>
      <c r="FO715" s="76"/>
      <c r="FP715" s="91"/>
      <c r="FR715" s="1"/>
      <c r="FS715" s="311"/>
      <c r="FX715" s="190"/>
      <c r="GA715" s="76"/>
      <c r="GB715" s="91"/>
      <c r="GD715" s="1"/>
      <c r="GE715" s="311"/>
      <c r="GJ715" s="190"/>
      <c r="GM715" s="76"/>
      <c r="GN715" s="91"/>
      <c r="GP715" s="1"/>
      <c r="GQ715" s="311"/>
      <c r="GV715" s="190"/>
      <c r="GY715" s="76"/>
      <c r="GZ715" s="91"/>
      <c r="HB715" s="1"/>
      <c r="HC715" s="311"/>
      <c r="HH715" s="190"/>
      <c r="IL715" s="1"/>
      <c r="IX715" s="1"/>
    </row>
    <row r="716" spans="3:258" x14ac:dyDescent="0.6">
      <c r="C716" s="59"/>
      <c r="D716" s="269"/>
      <c r="E716" s="28"/>
      <c r="F716" s="57"/>
      <c r="G716" s="28"/>
      <c r="H716" s="152"/>
      <c r="I716" s="158"/>
      <c r="J716" s="28"/>
      <c r="L716" s="190"/>
      <c r="O716" s="59"/>
      <c r="P716" s="159"/>
      <c r="Q716" s="99"/>
      <c r="R716" s="57"/>
      <c r="S716" s="28"/>
      <c r="T716" s="152"/>
      <c r="U716" s="265"/>
      <c r="X716" s="190"/>
      <c r="AA716" s="162"/>
      <c r="AB716" s="163"/>
      <c r="AF716" s="160"/>
      <c r="AG716" s="266"/>
      <c r="AH716" s="28"/>
      <c r="AJ716" s="190"/>
      <c r="AM716" s="162"/>
      <c r="AN716" s="163"/>
      <c r="AO716" s="99"/>
      <c r="AR716" s="160"/>
      <c r="AS716" s="266"/>
      <c r="AT716" s="28"/>
      <c r="AV716" s="190"/>
      <c r="AY716" s="162"/>
      <c r="AZ716" s="163"/>
      <c r="BD716" s="160"/>
      <c r="BE716" s="161"/>
      <c r="BF716" s="28"/>
      <c r="BH716" s="190"/>
      <c r="BK716" s="162">
        <v>46604</v>
      </c>
      <c r="BL716" s="163">
        <v>2.3E-2</v>
      </c>
      <c r="BP716" s="160">
        <v>46535</v>
      </c>
      <c r="BQ716" s="161">
        <v>0.24399999999999999</v>
      </c>
      <c r="BR716" s="28"/>
      <c r="BT716" s="190">
        <f t="shared" si="164"/>
        <v>-2.3999999999999994E-2</v>
      </c>
      <c r="BW716" s="162"/>
      <c r="BX716" s="163"/>
      <c r="CB716" s="160"/>
      <c r="CC716" s="161"/>
      <c r="CD716" s="28"/>
      <c r="CF716" s="190"/>
      <c r="CI716" s="76"/>
      <c r="CJ716" s="91"/>
      <c r="CL716" s="1"/>
      <c r="CM716" s="311"/>
      <c r="CR716" s="190"/>
      <c r="CU716" s="76"/>
      <c r="CV716" s="91"/>
      <c r="CX716" s="1"/>
      <c r="CY716" s="311"/>
      <c r="DD716" s="190"/>
      <c r="DG716" s="76"/>
      <c r="DH716" s="91"/>
      <c r="DJ716" s="1"/>
      <c r="DK716" s="311"/>
      <c r="DP716" s="190"/>
      <c r="DS716" s="76"/>
      <c r="DT716" s="91"/>
      <c r="DV716" s="1"/>
      <c r="DW716" s="311"/>
      <c r="EB716" s="190"/>
      <c r="EE716" s="76"/>
      <c r="EF716" s="91"/>
      <c r="EH716" s="1"/>
      <c r="EI716" s="311"/>
      <c r="EN716" s="190"/>
      <c r="EQ716" s="76"/>
      <c r="ER716" s="91"/>
      <c r="ET716" s="1"/>
      <c r="EU716" s="311"/>
      <c r="EZ716" s="190"/>
      <c r="FC716" s="76"/>
      <c r="FD716" s="91"/>
      <c r="FF716" s="1"/>
      <c r="FG716" s="311"/>
      <c r="FL716" s="190"/>
      <c r="FO716" s="76"/>
      <c r="FP716" s="91"/>
      <c r="FR716" s="1"/>
      <c r="FS716" s="311"/>
      <c r="FX716" s="190"/>
      <c r="GA716" s="76"/>
      <c r="GB716" s="91"/>
      <c r="GD716" s="1"/>
      <c r="GE716" s="311"/>
      <c r="GJ716" s="190"/>
      <c r="GM716" s="76"/>
      <c r="GN716" s="91"/>
      <c r="GP716" s="1"/>
      <c r="GQ716" s="311"/>
      <c r="GV716" s="190"/>
      <c r="GY716" s="76"/>
      <c r="GZ716" s="91"/>
      <c r="HB716" s="1"/>
      <c r="HC716" s="311"/>
      <c r="HH716" s="190"/>
      <c r="IL716" s="1"/>
      <c r="IX716" s="1"/>
    </row>
    <row r="717" spans="3:258" x14ac:dyDescent="0.6">
      <c r="C717" s="59"/>
      <c r="D717" s="269"/>
      <c r="E717" s="28"/>
      <c r="F717" s="57"/>
      <c r="G717" s="28"/>
      <c r="H717" s="152"/>
      <c r="I717" s="158"/>
      <c r="J717" s="28"/>
      <c r="L717" s="190"/>
      <c r="O717" s="59"/>
      <c r="P717" s="159"/>
      <c r="Q717" s="99"/>
      <c r="R717" s="57"/>
      <c r="S717" s="28"/>
      <c r="T717" s="152"/>
      <c r="U717" s="265"/>
      <c r="X717" s="190"/>
      <c r="AA717" s="162"/>
      <c r="AB717" s="163"/>
      <c r="AF717" s="160"/>
      <c r="AG717" s="266"/>
      <c r="AH717" s="28"/>
      <c r="AJ717" s="190"/>
      <c r="AM717" s="162"/>
      <c r="AN717" s="163"/>
      <c r="AO717" s="99"/>
      <c r="AR717" s="160"/>
      <c r="AS717" s="266"/>
      <c r="AT717" s="28"/>
      <c r="AV717" s="190"/>
      <c r="AY717" s="162"/>
      <c r="AZ717" s="163"/>
      <c r="BD717" s="160"/>
      <c r="BE717" s="161"/>
      <c r="BF717" s="28"/>
      <c r="BH717" s="190"/>
      <c r="BK717" s="162">
        <v>46605</v>
      </c>
      <c r="BL717" s="163">
        <v>0.114</v>
      </c>
      <c r="BP717" s="160">
        <v>46539</v>
      </c>
      <c r="BQ717" s="161">
        <v>0.30399999999999999</v>
      </c>
      <c r="BR717" s="28"/>
      <c r="BT717" s="190">
        <f t="shared" si="164"/>
        <v>-8.4999999999999992E-2</v>
      </c>
      <c r="BW717" s="162"/>
      <c r="BX717" s="163"/>
      <c r="CB717" s="160"/>
      <c r="CC717" s="161"/>
      <c r="CD717" s="28"/>
      <c r="CF717" s="190"/>
      <c r="CI717" s="76"/>
      <c r="CJ717" s="91"/>
      <c r="CL717" s="1"/>
      <c r="CM717" s="311"/>
      <c r="CR717" s="190"/>
      <c r="CU717" s="76"/>
      <c r="CV717" s="91"/>
      <c r="CX717" s="1"/>
      <c r="CY717" s="311"/>
      <c r="DD717" s="190"/>
      <c r="DG717" s="76"/>
      <c r="DH717" s="91"/>
      <c r="DJ717" s="1"/>
      <c r="DK717" s="311"/>
      <c r="DP717" s="190"/>
      <c r="DS717" s="76"/>
      <c r="DT717" s="91"/>
      <c r="DV717" s="1"/>
      <c r="DW717" s="311"/>
      <c r="EB717" s="190"/>
      <c r="EE717" s="76"/>
      <c r="EF717" s="91"/>
      <c r="EH717" s="1"/>
      <c r="EI717" s="311"/>
      <c r="EN717" s="190"/>
      <c r="EQ717" s="76"/>
      <c r="ER717" s="91"/>
      <c r="ET717" s="1"/>
      <c r="EU717" s="311"/>
      <c r="EZ717" s="190"/>
      <c r="FC717" s="76"/>
      <c r="FD717" s="91"/>
      <c r="FF717" s="1"/>
      <c r="FG717" s="311"/>
      <c r="FL717" s="190"/>
      <c r="FO717" s="76"/>
      <c r="FP717" s="91"/>
      <c r="FR717" s="1"/>
      <c r="FS717" s="311"/>
      <c r="FX717" s="190"/>
      <c r="GA717" s="76"/>
      <c r="GB717" s="91"/>
      <c r="GD717" s="1"/>
      <c r="GE717" s="311"/>
      <c r="GJ717" s="190"/>
      <c r="GM717" s="76"/>
      <c r="GN717" s="91"/>
      <c r="GP717" s="1"/>
      <c r="GQ717" s="311"/>
      <c r="GV717" s="190"/>
      <c r="GY717" s="76"/>
      <c r="GZ717" s="91"/>
      <c r="HB717" s="1"/>
      <c r="HC717" s="311"/>
      <c r="HH717" s="190"/>
      <c r="IL717" s="1"/>
      <c r="IX717" s="1"/>
    </row>
    <row r="718" spans="3:258" x14ac:dyDescent="0.6">
      <c r="C718" s="59"/>
      <c r="D718" s="269"/>
      <c r="E718" s="28"/>
      <c r="F718" s="57"/>
      <c r="G718" s="28"/>
      <c r="H718" s="152"/>
      <c r="I718" s="158"/>
      <c r="J718" s="28"/>
      <c r="L718" s="190"/>
      <c r="O718" s="59"/>
      <c r="P718" s="159"/>
      <c r="Q718" s="99"/>
      <c r="R718" s="57"/>
      <c r="S718" s="28"/>
      <c r="T718" s="152"/>
      <c r="U718" s="265"/>
      <c r="X718" s="190"/>
      <c r="AA718" s="162"/>
      <c r="AB718" s="163"/>
      <c r="AF718" s="160"/>
      <c r="AG718" s="266"/>
      <c r="AH718" s="28"/>
      <c r="AJ718" s="190"/>
      <c r="AM718" s="162"/>
      <c r="AN718" s="163"/>
      <c r="AO718" s="99"/>
      <c r="AR718" s="160"/>
      <c r="AS718" s="266"/>
      <c r="AT718" s="28"/>
      <c r="AV718" s="190"/>
      <c r="AY718" s="162"/>
      <c r="AZ718" s="163"/>
      <c r="BD718" s="160"/>
      <c r="BE718" s="161"/>
      <c r="BF718" s="28"/>
      <c r="BH718" s="190"/>
      <c r="BK718" s="162">
        <v>46608</v>
      </c>
      <c r="BL718" s="163">
        <v>0.33100000000000002</v>
      </c>
      <c r="BP718" s="160">
        <v>46540</v>
      </c>
      <c r="BQ718" s="161">
        <v>0.13500000000000001</v>
      </c>
      <c r="BR718" s="28"/>
      <c r="BT718" s="190">
        <f t="shared" si="164"/>
        <v>-3.2000000000000015E-2</v>
      </c>
      <c r="BW718" s="162"/>
      <c r="BX718" s="163"/>
      <c r="CB718" s="160"/>
      <c r="CC718" s="161"/>
      <c r="CD718" s="28"/>
      <c r="CF718" s="190"/>
      <c r="CI718" s="76"/>
      <c r="CJ718" s="91"/>
      <c r="CL718" s="1"/>
      <c r="CM718" s="311"/>
      <c r="CR718" s="190"/>
      <c r="CU718" s="76"/>
      <c r="CV718" s="91"/>
      <c r="CX718" s="1"/>
      <c r="CY718" s="311"/>
      <c r="DD718" s="190"/>
      <c r="DG718" s="76"/>
      <c r="DH718" s="91"/>
      <c r="DJ718" s="1"/>
      <c r="DK718" s="311"/>
      <c r="DP718" s="190"/>
      <c r="DS718" s="76"/>
      <c r="DT718" s="91"/>
      <c r="DV718" s="1"/>
      <c r="DW718" s="311"/>
      <c r="EB718" s="190"/>
      <c r="EE718" s="76"/>
      <c r="EF718" s="91"/>
      <c r="EH718" s="1"/>
      <c r="EI718" s="311"/>
      <c r="EN718" s="190"/>
      <c r="EQ718" s="76"/>
      <c r="ER718" s="91"/>
      <c r="ET718" s="1"/>
      <c r="EU718" s="311"/>
      <c r="EZ718" s="190"/>
      <c r="FC718" s="76"/>
      <c r="FD718" s="91"/>
      <c r="FF718" s="1"/>
      <c r="FG718" s="311"/>
      <c r="FL718" s="190"/>
      <c r="FO718" s="76"/>
      <c r="FP718" s="91"/>
      <c r="FR718" s="1"/>
      <c r="FS718" s="311"/>
      <c r="FX718" s="190"/>
      <c r="GA718" s="76"/>
      <c r="GB718" s="91"/>
      <c r="GD718" s="1"/>
      <c r="GE718" s="311"/>
      <c r="GJ718" s="190"/>
      <c r="GM718" s="76"/>
      <c r="GN718" s="91"/>
      <c r="GP718" s="1"/>
      <c r="GQ718" s="311"/>
      <c r="GV718" s="190"/>
      <c r="GY718" s="76"/>
      <c r="GZ718" s="91"/>
      <c r="HB718" s="1"/>
      <c r="HC718" s="311"/>
      <c r="HH718" s="190"/>
      <c r="IL718" s="1"/>
      <c r="IX718" s="1"/>
    </row>
    <row r="719" spans="3:258" x14ac:dyDescent="0.6">
      <c r="C719" s="59"/>
      <c r="D719" s="269"/>
      <c r="E719" s="28"/>
      <c r="F719" s="57"/>
      <c r="G719" s="28"/>
      <c r="H719" s="152"/>
      <c r="I719" s="158"/>
      <c r="J719" s="28"/>
      <c r="L719" s="190"/>
      <c r="O719" s="59"/>
      <c r="P719" s="159"/>
      <c r="Q719" s="99"/>
      <c r="R719" s="57"/>
      <c r="S719" s="28"/>
      <c r="T719" s="152"/>
      <c r="U719" s="265"/>
      <c r="X719" s="190"/>
      <c r="AA719" s="162"/>
      <c r="AB719" s="163"/>
      <c r="AF719" s="160"/>
      <c r="AG719" s="266"/>
      <c r="AH719" s="28"/>
      <c r="AJ719" s="190"/>
      <c r="AM719" s="162"/>
      <c r="AN719" s="163"/>
      <c r="AO719" s="99"/>
      <c r="AR719" s="160"/>
      <c r="AS719" s="266"/>
      <c r="AT719" s="28"/>
      <c r="AV719" s="190"/>
      <c r="AY719" s="162"/>
      <c r="AZ719" s="163"/>
      <c r="BD719" s="160"/>
      <c r="BE719" s="161"/>
      <c r="BF719" s="28"/>
      <c r="BH719" s="190"/>
      <c r="BK719" s="162">
        <v>46609</v>
      </c>
      <c r="BL719" s="163">
        <v>0.11600000000000001</v>
      </c>
      <c r="BP719" s="160">
        <v>46541</v>
      </c>
      <c r="BQ719" s="161">
        <v>0.13800000000000001</v>
      </c>
      <c r="BR719" s="28"/>
      <c r="BT719" s="190">
        <f t="shared" si="164"/>
        <v>-2.8000000000000011E-2</v>
      </c>
      <c r="BW719" s="162"/>
      <c r="BX719" s="163"/>
      <c r="CB719" s="160"/>
      <c r="CC719" s="161"/>
      <c r="CD719" s="28"/>
      <c r="CF719" s="190"/>
      <c r="CI719" s="76"/>
      <c r="CJ719" s="91"/>
      <c r="CL719" s="1"/>
      <c r="CM719" s="311"/>
      <c r="CR719" s="190"/>
      <c r="CU719" s="76"/>
      <c r="CV719" s="91"/>
      <c r="CX719" s="1"/>
      <c r="CY719" s="311"/>
      <c r="DD719" s="190"/>
      <c r="DG719" s="76"/>
      <c r="DH719" s="91"/>
      <c r="DJ719" s="1"/>
      <c r="DK719" s="311"/>
      <c r="DP719" s="190"/>
      <c r="DS719" s="76"/>
      <c r="DT719" s="91"/>
      <c r="DV719" s="1"/>
      <c r="DW719" s="311"/>
      <c r="EB719" s="190"/>
      <c r="EE719" s="76"/>
      <c r="EF719" s="91"/>
      <c r="EH719" s="1"/>
      <c r="EI719" s="311"/>
      <c r="EN719" s="190"/>
      <c r="EQ719" s="76"/>
      <c r="ER719" s="91"/>
      <c r="ET719" s="1"/>
      <c r="EU719" s="311"/>
      <c r="EZ719" s="190"/>
      <c r="FC719" s="76"/>
      <c r="FD719" s="91"/>
      <c r="FF719" s="1"/>
      <c r="FG719" s="311"/>
      <c r="FL719" s="190"/>
      <c r="FO719" s="76"/>
      <c r="FP719" s="91"/>
      <c r="FR719" s="1"/>
      <c r="FS719" s="311"/>
      <c r="FX719" s="190"/>
      <c r="GA719" s="76"/>
      <c r="GB719" s="91"/>
      <c r="GD719" s="1"/>
      <c r="GE719" s="311"/>
      <c r="GJ719" s="190"/>
      <c r="GM719" s="76"/>
      <c r="GN719" s="91"/>
      <c r="GP719" s="1"/>
      <c r="GQ719" s="311"/>
      <c r="GV719" s="190"/>
      <c r="GY719" s="76"/>
      <c r="GZ719" s="91"/>
      <c r="HB719" s="1"/>
      <c r="HC719" s="311"/>
      <c r="HH719" s="190"/>
      <c r="IL719" s="1"/>
      <c r="IX719" s="1"/>
    </row>
    <row r="720" spans="3:258" x14ac:dyDescent="0.6">
      <c r="C720" s="59"/>
      <c r="D720" s="269"/>
      <c r="E720" s="28"/>
      <c r="F720" s="57"/>
      <c r="G720" s="28"/>
      <c r="H720" s="152"/>
      <c r="I720" s="158"/>
      <c r="J720" s="28"/>
      <c r="L720" s="190"/>
      <c r="O720" s="59"/>
      <c r="P720" s="159"/>
      <c r="Q720" s="99"/>
      <c r="R720" s="57"/>
      <c r="S720" s="28"/>
      <c r="T720" s="152"/>
      <c r="U720" s="265"/>
      <c r="X720" s="190"/>
      <c r="AA720" s="162"/>
      <c r="AB720" s="163"/>
      <c r="AF720" s="160"/>
      <c r="AG720" s="266"/>
      <c r="AH720" s="28"/>
      <c r="AJ720" s="190"/>
      <c r="AM720" s="162"/>
      <c r="AN720" s="163"/>
      <c r="AO720" s="99"/>
      <c r="AR720" s="160"/>
      <c r="AS720" s="266"/>
      <c r="AT720" s="28"/>
      <c r="AV720" s="190"/>
      <c r="AY720" s="162"/>
      <c r="AZ720" s="163"/>
      <c r="BD720" s="160"/>
      <c r="BE720" s="161"/>
      <c r="BF720" s="28"/>
      <c r="BH720" s="190"/>
      <c r="BK720" s="162">
        <v>46610</v>
      </c>
      <c r="BL720" s="163">
        <v>0.316</v>
      </c>
      <c r="BP720" s="160">
        <v>46542</v>
      </c>
      <c r="BQ720" s="161">
        <v>0.33100000000000002</v>
      </c>
      <c r="BR720" s="28"/>
      <c r="BT720" s="190">
        <f t="shared" si="164"/>
        <v>-7.3000000000000009E-2</v>
      </c>
      <c r="BW720" s="162"/>
      <c r="BX720" s="163"/>
      <c r="CB720" s="160"/>
      <c r="CC720" s="161"/>
      <c r="CD720" s="28"/>
      <c r="CF720" s="190"/>
      <c r="CI720" s="76"/>
      <c r="CJ720" s="91"/>
      <c r="CL720" s="1"/>
      <c r="CM720" s="311"/>
      <c r="CR720" s="190"/>
      <c r="CU720" s="76"/>
      <c r="CV720" s="91"/>
      <c r="CX720" s="1"/>
      <c r="CY720" s="311"/>
      <c r="DD720" s="190"/>
      <c r="DG720" s="76"/>
      <c r="DH720" s="91"/>
      <c r="DJ720" s="1"/>
      <c r="DK720" s="311"/>
      <c r="DP720" s="190"/>
      <c r="DS720" s="76"/>
      <c r="DT720" s="91"/>
      <c r="DV720" s="1"/>
      <c r="DW720" s="311"/>
      <c r="EB720" s="190"/>
      <c r="EE720" s="76"/>
      <c r="EF720" s="91"/>
      <c r="EH720" s="1"/>
      <c r="EI720" s="311"/>
      <c r="EN720" s="190"/>
      <c r="EQ720" s="76"/>
      <c r="ER720" s="91"/>
      <c r="ET720" s="1"/>
      <c r="EU720" s="311"/>
      <c r="EZ720" s="190"/>
      <c r="FC720" s="76"/>
      <c r="FD720" s="91"/>
      <c r="FF720" s="1"/>
      <c r="FG720" s="311"/>
      <c r="FL720" s="190"/>
      <c r="FO720" s="76"/>
      <c r="FP720" s="91"/>
      <c r="FR720" s="1"/>
      <c r="FS720" s="311"/>
      <c r="FX720" s="190"/>
      <c r="GA720" s="76"/>
      <c r="GB720" s="91"/>
      <c r="GD720" s="1"/>
      <c r="GE720" s="311"/>
      <c r="GJ720" s="190"/>
      <c r="GM720" s="76"/>
      <c r="GN720" s="91"/>
      <c r="GP720" s="1"/>
      <c r="GQ720" s="311"/>
      <c r="GV720" s="190"/>
      <c r="GY720" s="76"/>
      <c r="GZ720" s="91"/>
      <c r="HB720" s="1"/>
      <c r="HC720" s="311"/>
      <c r="HH720" s="190"/>
      <c r="IL720" s="1"/>
      <c r="IX720" s="1"/>
    </row>
    <row r="721" spans="3:258" x14ac:dyDescent="0.6">
      <c r="C721" s="59"/>
      <c r="D721" s="269"/>
      <c r="E721" s="28"/>
      <c r="F721" s="57"/>
      <c r="G721" s="28"/>
      <c r="H721" s="152"/>
      <c r="I721" s="158"/>
      <c r="J721" s="28"/>
      <c r="L721" s="190"/>
      <c r="O721" s="59"/>
      <c r="P721" s="159"/>
      <c r="Q721" s="99"/>
      <c r="R721" s="57"/>
      <c r="S721" s="28"/>
      <c r="T721" s="152"/>
      <c r="U721" s="265"/>
      <c r="X721" s="190"/>
      <c r="AA721" s="162"/>
      <c r="AB721" s="163"/>
      <c r="AF721" s="160"/>
      <c r="AG721" s="266"/>
      <c r="AH721" s="28"/>
      <c r="AJ721" s="190"/>
      <c r="AM721" s="162"/>
      <c r="AN721" s="163"/>
      <c r="AO721" s="99"/>
      <c r="AR721" s="160"/>
      <c r="AS721" s="266"/>
      <c r="AT721" s="28"/>
      <c r="AV721" s="190"/>
      <c r="AY721" s="162"/>
      <c r="AZ721" s="163"/>
      <c r="BD721" s="160"/>
      <c r="BE721" s="161"/>
      <c r="BF721" s="28"/>
      <c r="BH721" s="190"/>
      <c r="BK721" s="162">
        <v>46611</v>
      </c>
      <c r="BL721" s="163">
        <v>4.4999999999999998E-2</v>
      </c>
      <c r="BP721" s="160">
        <v>46545</v>
      </c>
      <c r="BQ721" s="161">
        <v>0.19700000000000001</v>
      </c>
      <c r="BR721" s="28"/>
      <c r="BT721" s="190">
        <f t="shared" si="164"/>
        <v>-5.2000000000000018E-2</v>
      </c>
      <c r="BW721" s="162"/>
      <c r="BX721" s="163"/>
      <c r="CB721" s="160"/>
      <c r="CC721" s="161"/>
      <c r="CD721" s="28"/>
      <c r="CF721" s="190"/>
      <c r="CI721" s="76"/>
      <c r="CJ721" s="91"/>
      <c r="CL721" s="1"/>
      <c r="CM721" s="311"/>
      <c r="CR721" s="190"/>
      <c r="CU721" s="76"/>
      <c r="CV721" s="91"/>
      <c r="CX721" s="1"/>
      <c r="CY721" s="311"/>
      <c r="DD721" s="190"/>
      <c r="DG721" s="76"/>
      <c r="DH721" s="91"/>
      <c r="DJ721" s="1"/>
      <c r="DK721" s="311"/>
      <c r="DP721" s="190"/>
      <c r="DS721" s="76"/>
      <c r="DT721" s="91"/>
      <c r="DV721" s="1"/>
      <c r="DW721" s="311"/>
      <c r="EB721" s="190"/>
      <c r="EE721" s="76"/>
      <c r="EF721" s="91"/>
      <c r="EH721" s="1"/>
      <c r="EI721" s="311"/>
      <c r="EN721" s="190"/>
      <c r="EQ721" s="76"/>
      <c r="ER721" s="91"/>
      <c r="ET721" s="1"/>
      <c r="EU721" s="311"/>
      <c r="EZ721" s="190"/>
      <c r="FC721" s="76"/>
      <c r="FD721" s="91"/>
      <c r="FF721" s="1"/>
      <c r="FG721" s="311"/>
      <c r="FL721" s="190"/>
      <c r="FO721" s="76"/>
      <c r="FP721" s="91"/>
      <c r="FR721" s="1"/>
      <c r="FS721" s="311"/>
      <c r="FX721" s="190"/>
      <c r="GA721" s="76"/>
      <c r="GB721" s="91"/>
      <c r="GD721" s="1"/>
      <c r="GE721" s="311"/>
      <c r="GJ721" s="190"/>
      <c r="GM721" s="76"/>
      <c r="GN721" s="91"/>
      <c r="GP721" s="1"/>
      <c r="GQ721" s="311"/>
      <c r="GV721" s="190"/>
      <c r="GY721" s="76"/>
      <c r="GZ721" s="91"/>
      <c r="HB721" s="1"/>
      <c r="HC721" s="311"/>
      <c r="HH721" s="190"/>
      <c r="IL721" s="1"/>
      <c r="IX721" s="1"/>
    </row>
    <row r="722" spans="3:258" x14ac:dyDescent="0.6">
      <c r="C722" s="59"/>
      <c r="D722" s="269"/>
      <c r="E722" s="28"/>
      <c r="F722" s="57"/>
      <c r="G722" s="28"/>
      <c r="H722" s="152"/>
      <c r="I722" s="158"/>
      <c r="J722" s="28"/>
      <c r="L722" s="190"/>
      <c r="O722" s="59"/>
      <c r="P722" s="159"/>
      <c r="Q722" s="99"/>
      <c r="R722" s="57"/>
      <c r="S722" s="28"/>
      <c r="T722" s="152"/>
      <c r="U722" s="265"/>
      <c r="X722" s="190"/>
      <c r="AA722" s="162"/>
      <c r="AB722" s="163"/>
      <c r="AF722" s="160"/>
      <c r="AG722" s="266"/>
      <c r="AH722" s="28"/>
      <c r="AJ722" s="190"/>
      <c r="AM722" s="162"/>
      <c r="AN722" s="163"/>
      <c r="AO722" s="99"/>
      <c r="AR722" s="160"/>
      <c r="AS722" s="266"/>
      <c r="AT722" s="28"/>
      <c r="AV722" s="190"/>
      <c r="AY722" s="162"/>
      <c r="AZ722" s="163"/>
      <c r="BD722" s="160"/>
      <c r="BE722" s="161"/>
      <c r="BF722" s="28"/>
      <c r="BH722" s="190"/>
      <c r="BK722" s="162">
        <v>46612</v>
      </c>
      <c r="BL722" s="163">
        <v>0.39400000000000002</v>
      </c>
      <c r="BP722" s="160">
        <v>46546</v>
      </c>
      <c r="BQ722" s="161">
        <v>0.17199999999999999</v>
      </c>
      <c r="BR722" s="28"/>
      <c r="BT722" s="190">
        <f t="shared" si="164"/>
        <v>-0.03</v>
      </c>
      <c r="BW722" s="162"/>
      <c r="BX722" s="163"/>
      <c r="CB722" s="160"/>
      <c r="CC722" s="161"/>
      <c r="CD722" s="28"/>
      <c r="CF722" s="190"/>
      <c r="CI722" s="76"/>
      <c r="CJ722" s="91"/>
      <c r="CL722" s="1"/>
      <c r="CM722" s="311"/>
      <c r="CR722" s="190"/>
      <c r="CU722" s="76"/>
      <c r="CV722" s="91"/>
      <c r="CX722" s="1"/>
      <c r="CY722" s="311"/>
      <c r="DD722" s="190"/>
      <c r="DG722" s="76"/>
      <c r="DH722" s="91"/>
      <c r="DJ722" s="1"/>
      <c r="DK722" s="311"/>
      <c r="DP722" s="190"/>
      <c r="DS722" s="76"/>
      <c r="DT722" s="91"/>
      <c r="DV722" s="1"/>
      <c r="DW722" s="311"/>
      <c r="EB722" s="190"/>
      <c r="EE722" s="76"/>
      <c r="EF722" s="91"/>
      <c r="EH722" s="1"/>
      <c r="EI722" s="311"/>
      <c r="EN722" s="190"/>
      <c r="EQ722" s="76"/>
      <c r="ER722" s="91"/>
      <c r="ET722" s="1"/>
      <c r="EU722" s="311"/>
      <c r="EZ722" s="190"/>
      <c r="FC722" s="76"/>
      <c r="FD722" s="91"/>
      <c r="FF722" s="1"/>
      <c r="FG722" s="311"/>
      <c r="FL722" s="190"/>
      <c r="FO722" s="76"/>
      <c r="FP722" s="91"/>
      <c r="FR722" s="1"/>
      <c r="FS722" s="311"/>
      <c r="FX722" s="190"/>
      <c r="GA722" s="76"/>
      <c r="GB722" s="91"/>
      <c r="GD722" s="1"/>
      <c r="GE722" s="311"/>
      <c r="GJ722" s="190"/>
      <c r="GM722" s="76"/>
      <c r="GN722" s="91"/>
      <c r="GP722" s="1"/>
      <c r="GQ722" s="311"/>
      <c r="GV722" s="190"/>
      <c r="GY722" s="76"/>
      <c r="GZ722" s="91"/>
      <c r="HB722" s="1"/>
      <c r="HC722" s="311"/>
      <c r="HH722" s="190"/>
      <c r="IL722" s="1"/>
      <c r="IX722" s="1"/>
    </row>
    <row r="723" spans="3:258" x14ac:dyDescent="0.6">
      <c r="C723" s="59"/>
      <c r="D723" s="269"/>
      <c r="E723" s="28"/>
      <c r="F723" s="57"/>
      <c r="G723" s="28"/>
      <c r="H723" s="152"/>
      <c r="I723" s="158"/>
      <c r="J723" s="28"/>
      <c r="L723" s="190"/>
      <c r="O723" s="59"/>
      <c r="P723" s="159"/>
      <c r="Q723" s="99"/>
      <c r="R723" s="57"/>
      <c r="S723" s="28"/>
      <c r="T723" s="152"/>
      <c r="U723" s="265"/>
      <c r="X723" s="190"/>
      <c r="AA723" s="162"/>
      <c r="AB723" s="163"/>
      <c r="AF723" s="160"/>
      <c r="AG723" s="266"/>
      <c r="AH723" s="28"/>
      <c r="AJ723" s="190"/>
      <c r="AM723" s="162"/>
      <c r="AN723" s="163"/>
      <c r="AO723" s="99"/>
      <c r="AR723" s="160"/>
      <c r="AS723" s="266"/>
      <c r="AT723" s="28"/>
      <c r="AV723" s="190"/>
      <c r="AY723" s="162"/>
      <c r="AZ723" s="163"/>
      <c r="BD723" s="160"/>
      <c r="BE723" s="161"/>
      <c r="BF723" s="28"/>
      <c r="BH723" s="190"/>
      <c r="BK723" s="162">
        <v>46615</v>
      </c>
      <c r="BL723" s="163">
        <v>0.27700000000000002</v>
      </c>
      <c r="BP723" s="160">
        <v>46547</v>
      </c>
      <c r="BQ723" s="161">
        <v>0.13</v>
      </c>
      <c r="BR723" s="28"/>
      <c r="BT723" s="190">
        <f t="shared" si="164"/>
        <v>-6.0999999999999999E-2</v>
      </c>
      <c r="BW723" s="162"/>
      <c r="BX723" s="163"/>
      <c r="CB723" s="160"/>
      <c r="CC723" s="161"/>
      <c r="CD723" s="28"/>
      <c r="CF723" s="190"/>
      <c r="CI723" s="76"/>
      <c r="CJ723" s="91"/>
      <c r="CL723" s="1"/>
      <c r="CM723" s="311"/>
      <c r="CR723" s="190"/>
      <c r="CU723" s="76"/>
      <c r="CV723" s="91"/>
      <c r="CX723" s="1"/>
      <c r="CY723" s="311"/>
      <c r="DD723" s="190"/>
      <c r="DG723" s="76"/>
      <c r="DH723" s="91"/>
      <c r="DJ723" s="1"/>
      <c r="DK723" s="311"/>
      <c r="DP723" s="190"/>
      <c r="DS723" s="76"/>
      <c r="DT723" s="91"/>
      <c r="DV723" s="1"/>
      <c r="DW723" s="311"/>
      <c r="EB723" s="190"/>
      <c r="EE723" s="76"/>
      <c r="EF723" s="91"/>
      <c r="EH723" s="1"/>
      <c r="EI723" s="311"/>
      <c r="EN723" s="190"/>
      <c r="EQ723" s="76"/>
      <c r="ER723" s="91"/>
      <c r="ET723" s="1"/>
      <c r="EU723" s="311"/>
      <c r="EZ723" s="190"/>
      <c r="FC723" s="76"/>
      <c r="FD723" s="91"/>
      <c r="FF723" s="1"/>
      <c r="FG723" s="311"/>
      <c r="FL723" s="190"/>
      <c r="FO723" s="76"/>
      <c r="FP723" s="91"/>
      <c r="FR723" s="1"/>
      <c r="FS723" s="311"/>
      <c r="FX723" s="190"/>
      <c r="GA723" s="76"/>
      <c r="GB723" s="91"/>
      <c r="GD723" s="1"/>
      <c r="GE723" s="311"/>
      <c r="GJ723" s="190"/>
      <c r="GM723" s="76"/>
      <c r="GN723" s="91"/>
      <c r="GP723" s="1"/>
      <c r="GQ723" s="311"/>
      <c r="GV723" s="190"/>
      <c r="GY723" s="76"/>
      <c r="GZ723" s="91"/>
      <c r="HB723" s="1"/>
      <c r="HC723" s="311"/>
      <c r="HH723" s="190"/>
      <c r="IL723" s="1"/>
      <c r="IX723" s="1"/>
    </row>
    <row r="724" spans="3:258" x14ac:dyDescent="0.6">
      <c r="C724" s="59"/>
      <c r="D724" s="269"/>
      <c r="E724" s="28"/>
      <c r="F724" s="57"/>
      <c r="G724" s="28"/>
      <c r="H724" s="152"/>
      <c r="I724" s="158"/>
      <c r="J724" s="28"/>
      <c r="L724" s="190"/>
      <c r="O724" s="59"/>
      <c r="P724" s="159"/>
      <c r="Q724" s="99"/>
      <c r="R724" s="57"/>
      <c r="S724" s="28"/>
      <c r="T724" s="152"/>
      <c r="U724" s="265"/>
      <c r="X724" s="190"/>
      <c r="AA724" s="162"/>
      <c r="AB724" s="163"/>
      <c r="AF724" s="160"/>
      <c r="AG724" s="266"/>
      <c r="AH724" s="28"/>
      <c r="AJ724" s="190"/>
      <c r="AM724" s="162"/>
      <c r="AN724" s="163"/>
      <c r="AO724" s="99"/>
      <c r="AR724" s="160"/>
      <c r="AS724" s="266"/>
      <c r="AT724" s="28"/>
      <c r="AV724" s="190"/>
      <c r="AY724" s="162"/>
      <c r="AZ724" s="163"/>
      <c r="BD724" s="160"/>
      <c r="BE724" s="161"/>
      <c r="BF724" s="28"/>
      <c r="BH724" s="190"/>
      <c r="BK724" s="162">
        <v>46616</v>
      </c>
      <c r="BL724" s="163">
        <v>7.3999999999999996E-2</v>
      </c>
      <c r="BP724" s="160">
        <v>46548</v>
      </c>
      <c r="BQ724" s="161">
        <v>0.24399999999999999</v>
      </c>
      <c r="BR724" s="28"/>
      <c r="BT724" s="190">
        <f t="shared" si="164"/>
        <v>-5.5999999999999994E-2</v>
      </c>
      <c r="BW724" s="162"/>
      <c r="BX724" s="163"/>
      <c r="CB724" s="160"/>
      <c r="CC724" s="161"/>
      <c r="CD724" s="28"/>
      <c r="CF724" s="190"/>
      <c r="CI724" s="76"/>
      <c r="CJ724" s="91"/>
      <c r="CL724" s="1"/>
      <c r="CM724" s="311"/>
      <c r="CR724" s="190"/>
      <c r="CU724" s="76"/>
      <c r="CV724" s="91"/>
      <c r="CX724" s="1"/>
      <c r="CY724" s="311"/>
      <c r="DD724" s="190"/>
      <c r="DG724" s="76"/>
      <c r="DH724" s="91"/>
      <c r="DJ724" s="1"/>
      <c r="DK724" s="311"/>
      <c r="DP724" s="190"/>
      <c r="DS724" s="76"/>
      <c r="DT724" s="91"/>
      <c r="DV724" s="1"/>
      <c r="DW724" s="311"/>
      <c r="EB724" s="190"/>
      <c r="EE724" s="76"/>
      <c r="EF724" s="91"/>
      <c r="EH724" s="1"/>
      <c r="EI724" s="311"/>
      <c r="EN724" s="190"/>
      <c r="EQ724" s="76"/>
      <c r="ER724" s="91"/>
      <c r="ET724" s="1"/>
      <c r="EU724" s="311"/>
      <c r="EZ724" s="190"/>
      <c r="FC724" s="76"/>
      <c r="FD724" s="91"/>
      <c r="FF724" s="1"/>
      <c r="FG724" s="311"/>
      <c r="FL724" s="190"/>
      <c r="FO724" s="76"/>
      <c r="FP724" s="91"/>
      <c r="FR724" s="1"/>
      <c r="FS724" s="311"/>
      <c r="FX724" s="190"/>
      <c r="GA724" s="76"/>
      <c r="GB724" s="91"/>
      <c r="GD724" s="1"/>
      <c r="GE724" s="311"/>
      <c r="GJ724" s="190"/>
      <c r="GM724" s="76"/>
      <c r="GN724" s="91"/>
      <c r="GP724" s="1"/>
      <c r="GQ724" s="311"/>
      <c r="GV724" s="190"/>
      <c r="GY724" s="76"/>
      <c r="GZ724" s="91"/>
      <c r="HB724" s="1"/>
      <c r="HC724" s="311"/>
      <c r="HH724" s="190"/>
      <c r="IL724" s="1"/>
      <c r="IX724" s="1"/>
    </row>
    <row r="725" spans="3:258" x14ac:dyDescent="0.6">
      <c r="C725" s="59"/>
      <c r="D725" s="269"/>
      <c r="E725" s="28"/>
      <c r="F725" s="57"/>
      <c r="G725" s="28"/>
      <c r="H725" s="152"/>
      <c r="I725" s="158"/>
      <c r="J725" s="28"/>
      <c r="L725" s="190"/>
      <c r="O725" s="59"/>
      <c r="P725" s="159"/>
      <c r="Q725" s="99"/>
      <c r="R725" s="57"/>
      <c r="S725" s="28"/>
      <c r="T725" s="152"/>
      <c r="U725" s="265"/>
      <c r="X725" s="190"/>
      <c r="AA725" s="162"/>
      <c r="AB725" s="163"/>
      <c r="AF725" s="160"/>
      <c r="AG725" s="266"/>
      <c r="AH725" s="28"/>
      <c r="AJ725" s="190"/>
      <c r="AM725" s="162"/>
      <c r="AN725" s="163"/>
      <c r="AO725" s="99"/>
      <c r="AR725" s="160"/>
      <c r="AS725" s="266"/>
      <c r="AT725" s="28"/>
      <c r="AV725" s="190"/>
      <c r="AY725" s="162"/>
      <c r="AZ725" s="163"/>
      <c r="BD725" s="160"/>
      <c r="BE725" s="161"/>
      <c r="BF725" s="28"/>
      <c r="BH725" s="190"/>
      <c r="BK725" s="162">
        <v>46617</v>
      </c>
      <c r="BL725" s="163">
        <v>0.182</v>
      </c>
      <c r="BP725" s="160">
        <v>46549</v>
      </c>
      <c r="BQ725" s="161">
        <v>0.23799999999999999</v>
      </c>
      <c r="BR725" s="28"/>
      <c r="BT725" s="190">
        <f t="shared" si="164"/>
        <v>3.9000000000000035E-2</v>
      </c>
      <c r="BW725" s="162"/>
      <c r="BX725" s="163"/>
      <c r="CB725" s="160"/>
      <c r="CC725" s="161"/>
      <c r="CD725" s="28"/>
      <c r="CF725" s="190"/>
      <c r="CI725" s="76"/>
      <c r="CJ725" s="91"/>
      <c r="CL725" s="1"/>
      <c r="CM725" s="311"/>
      <c r="CR725" s="190"/>
      <c r="CU725" s="76"/>
      <c r="CV725" s="91"/>
      <c r="CX725" s="1"/>
      <c r="CY725" s="311"/>
      <c r="DD725" s="190"/>
      <c r="DG725" s="76"/>
      <c r="DH725" s="91"/>
      <c r="DJ725" s="1"/>
      <c r="DK725" s="311"/>
      <c r="DP725" s="190"/>
      <c r="DS725" s="76"/>
      <c r="DT725" s="91"/>
      <c r="DV725" s="1"/>
      <c r="DW725" s="311"/>
      <c r="EB725" s="190"/>
      <c r="EE725" s="76"/>
      <c r="EF725" s="91"/>
      <c r="EH725" s="1"/>
      <c r="EI725" s="311"/>
      <c r="EN725" s="190"/>
      <c r="EQ725" s="76"/>
      <c r="ER725" s="91"/>
      <c r="ET725" s="1"/>
      <c r="EU725" s="311"/>
      <c r="EZ725" s="190"/>
      <c r="FC725" s="76"/>
      <c r="FD725" s="91"/>
      <c r="FF725" s="1"/>
      <c r="FG725" s="311"/>
      <c r="FL725" s="190"/>
      <c r="FO725" s="76"/>
      <c r="FP725" s="91"/>
      <c r="FR725" s="1"/>
      <c r="FS725" s="311"/>
      <c r="FX725" s="190"/>
      <c r="GA725" s="76"/>
      <c r="GB725" s="91"/>
      <c r="GD725" s="1"/>
      <c r="GE725" s="311"/>
      <c r="GJ725" s="190"/>
      <c r="GM725" s="76"/>
      <c r="GN725" s="91"/>
      <c r="GP725" s="1"/>
      <c r="GQ725" s="311"/>
      <c r="GV725" s="190"/>
      <c r="GY725" s="76"/>
      <c r="GZ725" s="91"/>
      <c r="HB725" s="1"/>
      <c r="HC725" s="311"/>
      <c r="HH725" s="190"/>
      <c r="IL725" s="1"/>
      <c r="IX725" s="1"/>
    </row>
    <row r="726" spans="3:258" x14ac:dyDescent="0.6">
      <c r="C726" s="59"/>
      <c r="D726" s="269"/>
      <c r="E726" s="28"/>
      <c r="F726" s="57"/>
      <c r="G726" s="28"/>
      <c r="H726" s="152"/>
      <c r="I726" s="158"/>
      <c r="J726" s="28"/>
      <c r="L726" s="190"/>
      <c r="O726" s="59"/>
      <c r="P726" s="159"/>
      <c r="Q726" s="99"/>
      <c r="R726" s="57"/>
      <c r="S726" s="28"/>
      <c r="T726" s="152"/>
      <c r="U726" s="265"/>
      <c r="X726" s="190"/>
      <c r="AA726" s="162"/>
      <c r="AB726" s="163"/>
      <c r="AF726" s="160"/>
      <c r="AG726" s="266"/>
      <c r="AH726" s="28"/>
      <c r="AJ726" s="190"/>
      <c r="AM726" s="162"/>
      <c r="AN726" s="163"/>
      <c r="AO726" s="99"/>
      <c r="AR726" s="160"/>
      <c r="AS726" s="266"/>
      <c r="AT726" s="28"/>
      <c r="AV726" s="190"/>
      <c r="AY726" s="162"/>
      <c r="AZ726" s="163"/>
      <c r="BD726" s="160"/>
      <c r="BE726" s="161"/>
      <c r="BF726" s="28"/>
      <c r="BH726" s="190"/>
      <c r="BK726" s="162">
        <v>46618</v>
      </c>
      <c r="BL726" s="163">
        <v>0.55100000000000005</v>
      </c>
      <c r="BP726" s="160">
        <v>46552</v>
      </c>
      <c r="BQ726" s="161">
        <v>1.9E-2</v>
      </c>
      <c r="BR726" s="28"/>
      <c r="BT726" s="190">
        <f t="shared" si="164"/>
        <v>-2.9999999999999992E-3</v>
      </c>
      <c r="BW726" s="162"/>
      <c r="BX726" s="163"/>
      <c r="CB726" s="160"/>
      <c r="CC726" s="161"/>
      <c r="CD726" s="28"/>
      <c r="CF726" s="190"/>
      <c r="CI726" s="76"/>
      <c r="CJ726" s="91"/>
      <c r="CL726" s="1"/>
      <c r="CM726" s="311"/>
      <c r="CR726" s="190"/>
      <c r="CU726" s="76"/>
      <c r="CV726" s="91"/>
      <c r="CX726" s="1"/>
      <c r="CY726" s="311"/>
      <c r="DD726" s="190"/>
      <c r="DG726" s="76"/>
      <c r="DH726" s="91"/>
      <c r="DJ726" s="1"/>
      <c r="DK726" s="311"/>
      <c r="DP726" s="190"/>
      <c r="DS726" s="76"/>
      <c r="DT726" s="91"/>
      <c r="DV726" s="1"/>
      <c r="DW726" s="311"/>
      <c r="EB726" s="190"/>
      <c r="EE726" s="76"/>
      <c r="EF726" s="91"/>
      <c r="EH726" s="1"/>
      <c r="EI726" s="311"/>
      <c r="EN726" s="190"/>
      <c r="EQ726" s="76"/>
      <c r="ER726" s="91"/>
      <c r="ET726" s="1"/>
      <c r="EU726" s="311"/>
      <c r="EZ726" s="190"/>
      <c r="FC726" s="76"/>
      <c r="FD726" s="91"/>
      <c r="FF726" s="1"/>
      <c r="FG726" s="311"/>
      <c r="FL726" s="190"/>
      <c r="FO726" s="76"/>
      <c r="FP726" s="91"/>
      <c r="FR726" s="1"/>
      <c r="FS726" s="311"/>
      <c r="FX726" s="190"/>
      <c r="GA726" s="76"/>
      <c r="GB726" s="91"/>
      <c r="GD726" s="1"/>
      <c r="GE726" s="311"/>
      <c r="GJ726" s="190"/>
      <c r="GM726" s="76"/>
      <c r="GN726" s="91"/>
      <c r="GP726" s="1"/>
      <c r="GQ726" s="311"/>
      <c r="GV726" s="190"/>
      <c r="GY726" s="76"/>
      <c r="GZ726" s="91"/>
      <c r="HB726" s="1"/>
      <c r="HC726" s="311"/>
      <c r="HH726" s="190"/>
      <c r="IL726" s="1"/>
      <c r="IX726" s="1"/>
    </row>
    <row r="727" spans="3:258" x14ac:dyDescent="0.6">
      <c r="C727" s="59"/>
      <c r="D727" s="269"/>
      <c r="E727" s="28"/>
      <c r="F727" s="57"/>
      <c r="G727" s="28"/>
      <c r="H727" s="152"/>
      <c r="I727" s="158"/>
      <c r="J727" s="28"/>
      <c r="L727" s="190"/>
      <c r="O727" s="59"/>
      <c r="P727" s="159"/>
      <c r="Q727" s="99"/>
      <c r="R727" s="57"/>
      <c r="S727" s="28"/>
      <c r="T727" s="152"/>
      <c r="U727" s="265"/>
      <c r="X727" s="190"/>
      <c r="AA727" s="162"/>
      <c r="AB727" s="163"/>
      <c r="AF727" s="160"/>
      <c r="AG727" s="266"/>
      <c r="AH727" s="28"/>
      <c r="AJ727" s="190"/>
      <c r="AM727" s="162"/>
      <c r="AN727" s="163"/>
      <c r="AO727" s="99"/>
      <c r="AR727" s="160"/>
      <c r="AS727" s="266"/>
      <c r="AT727" s="28"/>
      <c r="AV727" s="190"/>
      <c r="AY727" s="162"/>
      <c r="AZ727" s="163"/>
      <c r="BD727" s="160"/>
      <c r="BE727" s="161"/>
      <c r="BF727" s="28"/>
      <c r="BH727" s="190"/>
      <c r="BK727" s="162">
        <v>46619</v>
      </c>
      <c r="BL727" s="163">
        <v>5.5E-2</v>
      </c>
      <c r="BP727" s="160">
        <v>46553</v>
      </c>
      <c r="BQ727" s="161">
        <v>0.441</v>
      </c>
      <c r="BR727" s="28"/>
      <c r="BT727" s="190">
        <f t="shared" si="164"/>
        <v>-7.6000000000000012E-2</v>
      </c>
      <c r="BW727" s="162"/>
      <c r="BX727" s="163"/>
      <c r="CB727" s="160"/>
      <c r="CC727" s="161"/>
      <c r="CD727" s="28"/>
      <c r="CF727" s="190"/>
      <c r="CI727" s="76"/>
      <c r="CJ727" s="91"/>
      <c r="CL727" s="1"/>
      <c r="CM727" s="311"/>
      <c r="CR727" s="190"/>
      <c r="CU727" s="76"/>
      <c r="CV727" s="91"/>
      <c r="CX727" s="1"/>
      <c r="CY727" s="311"/>
      <c r="DD727" s="190"/>
      <c r="DG727" s="76"/>
      <c r="DH727" s="91"/>
      <c r="DJ727" s="1"/>
      <c r="DK727" s="311"/>
      <c r="DP727" s="190"/>
      <c r="DS727" s="76"/>
      <c r="DT727" s="91"/>
      <c r="DV727" s="1"/>
      <c r="DW727" s="311"/>
      <c r="EB727" s="190"/>
      <c r="EE727" s="76"/>
      <c r="EF727" s="91"/>
      <c r="EH727" s="1"/>
      <c r="EI727" s="311"/>
      <c r="EN727" s="190"/>
      <c r="EQ727" s="76"/>
      <c r="ER727" s="91"/>
      <c r="ET727" s="1"/>
      <c r="EU727" s="311"/>
      <c r="EZ727" s="190"/>
      <c r="FC727" s="76"/>
      <c r="FD727" s="91"/>
      <c r="FF727" s="1"/>
      <c r="FG727" s="311"/>
      <c r="FL727" s="190"/>
      <c r="FO727" s="76"/>
      <c r="FP727" s="91"/>
      <c r="FR727" s="1"/>
      <c r="FS727" s="311"/>
      <c r="FX727" s="190"/>
      <c r="GA727" s="76"/>
      <c r="GB727" s="91"/>
      <c r="GD727" s="1"/>
      <c r="GE727" s="311"/>
      <c r="GJ727" s="190"/>
      <c r="GM727" s="76"/>
      <c r="GN727" s="91"/>
      <c r="GP727" s="1"/>
      <c r="GQ727" s="311"/>
      <c r="GV727" s="190"/>
      <c r="GY727" s="76"/>
      <c r="GZ727" s="91"/>
      <c r="HB727" s="1"/>
      <c r="HC727" s="311"/>
      <c r="HH727" s="190"/>
      <c r="IL727" s="1"/>
      <c r="IX727" s="1"/>
    </row>
    <row r="728" spans="3:258" x14ac:dyDescent="0.6">
      <c r="C728" s="59"/>
      <c r="D728" s="269"/>
      <c r="E728" s="28"/>
      <c r="F728" s="57"/>
      <c r="G728" s="28"/>
      <c r="H728" s="152"/>
      <c r="I728" s="158"/>
      <c r="J728" s="28"/>
      <c r="L728" s="190"/>
      <c r="O728" s="59"/>
      <c r="P728" s="159"/>
      <c r="Q728" s="99"/>
      <c r="R728" s="57"/>
      <c r="S728" s="28"/>
      <c r="T728" s="152"/>
      <c r="U728" s="265"/>
      <c r="X728" s="190"/>
      <c r="AA728" s="162"/>
      <c r="AB728" s="163"/>
      <c r="AF728" s="160"/>
      <c r="AG728" s="266"/>
      <c r="AH728" s="28"/>
      <c r="AJ728" s="190"/>
      <c r="AM728" s="162"/>
      <c r="AN728" s="163"/>
      <c r="AO728" s="99"/>
      <c r="AR728" s="160"/>
      <c r="AS728" s="266"/>
      <c r="AT728" s="28"/>
      <c r="AV728" s="190"/>
      <c r="AY728" s="162"/>
      <c r="AZ728" s="163"/>
      <c r="BD728" s="160"/>
      <c r="BE728" s="161"/>
      <c r="BF728" s="28"/>
      <c r="BH728" s="190"/>
      <c r="BK728" s="162">
        <v>46622</v>
      </c>
      <c r="BL728" s="163">
        <v>0.23200000000000001</v>
      </c>
      <c r="BP728" s="160">
        <v>46554</v>
      </c>
      <c r="BQ728" s="161">
        <v>0.222</v>
      </c>
      <c r="BR728" s="28"/>
      <c r="BT728" s="190">
        <f t="shared" si="164"/>
        <v>-4.7000000000000014E-2</v>
      </c>
      <c r="BW728" s="162"/>
      <c r="BX728" s="163"/>
      <c r="CB728" s="160"/>
      <c r="CC728" s="161"/>
      <c r="CD728" s="28"/>
      <c r="CF728" s="190"/>
      <c r="CI728" s="76"/>
      <c r="CJ728" s="91"/>
      <c r="CL728" s="1"/>
      <c r="CM728" s="311"/>
      <c r="CR728" s="190"/>
      <c r="CU728" s="76"/>
      <c r="CV728" s="91"/>
      <c r="CX728" s="1"/>
      <c r="CY728" s="311"/>
      <c r="DD728" s="190"/>
      <c r="DG728" s="76"/>
      <c r="DH728" s="91"/>
      <c r="DJ728" s="1"/>
      <c r="DK728" s="311"/>
      <c r="DP728" s="190"/>
      <c r="DS728" s="76"/>
      <c r="DT728" s="91"/>
      <c r="DV728" s="1"/>
      <c r="DW728" s="311"/>
      <c r="EB728" s="190"/>
      <c r="EE728" s="76"/>
      <c r="EF728" s="91"/>
      <c r="EH728" s="1"/>
      <c r="EI728" s="311"/>
      <c r="EN728" s="190"/>
      <c r="EQ728" s="76"/>
      <c r="ER728" s="91"/>
      <c r="ET728" s="1"/>
      <c r="EU728" s="311"/>
      <c r="EZ728" s="190"/>
      <c r="FC728" s="76"/>
      <c r="FD728" s="91"/>
      <c r="FF728" s="1"/>
      <c r="FG728" s="311"/>
      <c r="FL728" s="190"/>
      <c r="FO728" s="76"/>
      <c r="FP728" s="91"/>
      <c r="FR728" s="1"/>
      <c r="FS728" s="311"/>
      <c r="FX728" s="190"/>
      <c r="GA728" s="76"/>
      <c r="GB728" s="91"/>
      <c r="GD728" s="1"/>
      <c r="GE728" s="311"/>
      <c r="GJ728" s="190"/>
      <c r="GM728" s="76"/>
      <c r="GN728" s="91"/>
      <c r="GP728" s="1"/>
      <c r="GQ728" s="311"/>
      <c r="GV728" s="190"/>
      <c r="GY728" s="76"/>
      <c r="GZ728" s="91"/>
      <c r="HB728" s="1"/>
      <c r="HC728" s="311"/>
      <c r="HH728" s="190"/>
      <c r="IL728" s="1"/>
      <c r="IX728" s="1"/>
    </row>
    <row r="729" spans="3:258" x14ac:dyDescent="0.6">
      <c r="C729" s="59"/>
      <c r="D729" s="269"/>
      <c r="E729" s="28"/>
      <c r="F729" s="57"/>
      <c r="G729" s="28"/>
      <c r="H729" s="152"/>
      <c r="I729" s="158"/>
      <c r="J729" s="28"/>
      <c r="L729" s="190"/>
      <c r="O729" s="59"/>
      <c r="P729" s="159"/>
      <c r="Q729" s="99"/>
      <c r="R729" s="57"/>
      <c r="S729" s="28"/>
      <c r="T729" s="152"/>
      <c r="U729" s="265"/>
      <c r="X729" s="190"/>
      <c r="AA729" s="162"/>
      <c r="AB729" s="163"/>
      <c r="AF729" s="160"/>
      <c r="AG729" s="266"/>
      <c r="AH729" s="28"/>
      <c r="AJ729" s="190"/>
      <c r="AM729" s="162"/>
      <c r="AN729" s="163"/>
      <c r="AO729" s="99"/>
      <c r="AR729" s="160"/>
      <c r="AS729" s="266"/>
      <c r="AT729" s="28"/>
      <c r="AV729" s="190"/>
      <c r="AY729" s="162"/>
      <c r="AZ729" s="163"/>
      <c r="BD729" s="160"/>
      <c r="BE729" s="161"/>
      <c r="BF729" s="28"/>
      <c r="BH729" s="190"/>
      <c r="BK729" s="162">
        <v>46623</v>
      </c>
      <c r="BL729" s="163">
        <v>3.5000000000000003E-2</v>
      </c>
      <c r="BP729" s="160">
        <v>46555</v>
      </c>
      <c r="BQ729" s="161">
        <v>0.14899999999999999</v>
      </c>
      <c r="BR729" s="28"/>
      <c r="BT729" s="190">
        <f t="shared" si="164"/>
        <v>-5.099999999999999E-2</v>
      </c>
      <c r="BW729" s="162"/>
      <c r="BX729" s="163"/>
      <c r="CB729" s="160"/>
      <c r="CC729" s="161"/>
      <c r="CD729" s="28"/>
      <c r="CF729" s="190"/>
      <c r="CI729" s="76"/>
      <c r="CJ729" s="91"/>
      <c r="CL729" s="1"/>
      <c r="CM729" s="311"/>
      <c r="CR729" s="190"/>
      <c r="CU729" s="76"/>
      <c r="CV729" s="91"/>
      <c r="CX729" s="1"/>
      <c r="CY729" s="311"/>
      <c r="DD729" s="190"/>
      <c r="DG729" s="76"/>
      <c r="DH729" s="91"/>
      <c r="DJ729" s="1"/>
      <c r="DK729" s="311"/>
      <c r="DP729" s="190"/>
      <c r="DS729" s="76"/>
      <c r="DT729" s="91"/>
      <c r="DV729" s="1"/>
      <c r="DW729" s="311"/>
      <c r="EB729" s="190"/>
      <c r="EE729" s="76"/>
      <c r="EF729" s="91"/>
      <c r="EH729" s="1"/>
      <c r="EI729" s="311"/>
      <c r="EN729" s="190"/>
      <c r="EQ729" s="76"/>
      <c r="ER729" s="91"/>
      <c r="ET729" s="1"/>
      <c r="EU729" s="311"/>
      <c r="EZ729" s="190"/>
      <c r="FC729" s="76"/>
      <c r="FD729" s="91"/>
      <c r="FF729" s="1"/>
      <c r="FG729" s="311"/>
      <c r="FL729" s="190"/>
      <c r="FO729" s="76"/>
      <c r="FP729" s="91"/>
      <c r="FR729" s="1"/>
      <c r="FS729" s="311"/>
      <c r="FX729" s="190"/>
      <c r="GA729" s="76"/>
      <c r="GB729" s="91"/>
      <c r="GD729" s="1"/>
      <c r="GE729" s="311"/>
      <c r="GJ729" s="190"/>
      <c r="GM729" s="76"/>
      <c r="GN729" s="91"/>
      <c r="GP729" s="1"/>
      <c r="GQ729" s="311"/>
      <c r="GV729" s="190"/>
      <c r="GY729" s="76"/>
      <c r="GZ729" s="91"/>
      <c r="HB729" s="1"/>
      <c r="HC729" s="311"/>
      <c r="HH729" s="190"/>
      <c r="IL729" s="1"/>
      <c r="IX729" s="1"/>
    </row>
    <row r="730" spans="3:258" x14ac:dyDescent="0.6">
      <c r="C730" s="59"/>
      <c r="D730" s="269"/>
      <c r="E730" s="28"/>
      <c r="F730" s="57"/>
      <c r="G730" s="28"/>
      <c r="H730" s="152"/>
      <c r="I730" s="158"/>
      <c r="J730" s="28"/>
      <c r="L730" s="190"/>
      <c r="O730" s="59"/>
      <c r="P730" s="159"/>
      <c r="Q730" s="99"/>
      <c r="R730" s="57"/>
      <c r="S730" s="28"/>
      <c r="T730" s="152"/>
      <c r="U730" s="265"/>
      <c r="X730" s="190"/>
      <c r="AA730" s="162"/>
      <c r="AB730" s="163"/>
      <c r="AF730" s="160"/>
      <c r="AG730" s="266"/>
      <c r="AH730" s="28"/>
      <c r="AJ730" s="190"/>
      <c r="AM730" s="162"/>
      <c r="AN730" s="163"/>
      <c r="AO730" s="99"/>
      <c r="AR730" s="160"/>
      <c r="AS730" s="266"/>
      <c r="AT730" s="28"/>
      <c r="AV730" s="190"/>
      <c r="AY730" s="162"/>
      <c r="AZ730" s="163"/>
      <c r="BD730" s="160"/>
      <c r="BE730" s="161"/>
      <c r="BF730" s="28"/>
      <c r="BH730" s="190"/>
      <c r="BK730" s="162">
        <v>46624</v>
      </c>
      <c r="BL730" s="163">
        <v>3.1E-2</v>
      </c>
      <c r="BP730" s="160">
        <v>46559</v>
      </c>
      <c r="BQ730" s="161">
        <v>0.36399999999999999</v>
      </c>
      <c r="BR730" s="28"/>
      <c r="BT730" s="190">
        <f t="shared" si="164"/>
        <v>-7.0000000000000007E-2</v>
      </c>
      <c r="BW730" s="162"/>
      <c r="BX730" s="163"/>
      <c r="CB730" s="160"/>
      <c r="CC730" s="161"/>
      <c r="CD730" s="28"/>
      <c r="CF730" s="190"/>
      <c r="CI730" s="76"/>
      <c r="CJ730" s="91"/>
      <c r="CL730" s="1"/>
      <c r="CM730" s="311"/>
      <c r="CR730" s="190"/>
      <c r="CU730" s="76"/>
      <c r="CV730" s="91"/>
      <c r="CX730" s="1"/>
      <c r="CY730" s="311"/>
      <c r="DD730" s="190"/>
      <c r="DG730" s="76"/>
      <c r="DH730" s="91"/>
      <c r="DJ730" s="1"/>
      <c r="DK730" s="311"/>
      <c r="DP730" s="190"/>
      <c r="DS730" s="76"/>
      <c r="DT730" s="91"/>
      <c r="DV730" s="1"/>
      <c r="DW730" s="311"/>
      <c r="EB730" s="190"/>
      <c r="EE730" s="76"/>
      <c r="EF730" s="91"/>
      <c r="EH730" s="1"/>
      <c r="EI730" s="311"/>
      <c r="EN730" s="190"/>
      <c r="EQ730" s="76"/>
      <c r="ER730" s="91"/>
      <c r="ET730" s="1"/>
      <c r="EU730" s="311"/>
      <c r="EZ730" s="190"/>
      <c r="FC730" s="76"/>
      <c r="FD730" s="91"/>
      <c r="FF730" s="1"/>
      <c r="FG730" s="311"/>
      <c r="FL730" s="190"/>
      <c r="FO730" s="76"/>
      <c r="FP730" s="91"/>
      <c r="FR730" s="1"/>
      <c r="FS730" s="311"/>
      <c r="FX730" s="190"/>
      <c r="GA730" s="76"/>
      <c r="GB730" s="91"/>
      <c r="GD730" s="1"/>
      <c r="GE730" s="311"/>
      <c r="GJ730" s="190"/>
      <c r="GM730" s="76"/>
      <c r="GN730" s="91"/>
      <c r="GP730" s="1"/>
      <c r="GQ730" s="311"/>
      <c r="GV730" s="190"/>
      <c r="GY730" s="76"/>
      <c r="GZ730" s="91"/>
      <c r="HB730" s="1"/>
      <c r="HC730" s="311"/>
      <c r="HH730" s="190"/>
      <c r="IL730" s="1"/>
      <c r="IX730" s="1"/>
    </row>
    <row r="731" spans="3:258" x14ac:dyDescent="0.6">
      <c r="C731" s="59"/>
      <c r="D731" s="269"/>
      <c r="E731" s="28"/>
      <c r="F731" s="57"/>
      <c r="G731" s="28"/>
      <c r="H731" s="152"/>
      <c r="I731" s="158"/>
      <c r="J731" s="28"/>
      <c r="L731" s="190"/>
      <c r="O731" s="59"/>
      <c r="P731" s="159"/>
      <c r="Q731" s="99"/>
      <c r="R731" s="57"/>
      <c r="S731" s="28"/>
      <c r="T731" s="152"/>
      <c r="U731" s="265"/>
      <c r="X731" s="190"/>
      <c r="AA731" s="162"/>
      <c r="AB731" s="163"/>
      <c r="AF731" s="160"/>
      <c r="AG731" s="266"/>
      <c r="AH731" s="28"/>
      <c r="AJ731" s="190"/>
      <c r="AM731" s="162"/>
      <c r="AN731" s="163"/>
      <c r="AO731" s="99"/>
      <c r="AR731" s="160"/>
      <c r="AS731" s="266"/>
      <c r="AT731" s="28"/>
      <c r="AV731" s="190"/>
      <c r="AY731" s="162"/>
      <c r="AZ731" s="163"/>
      <c r="BD731" s="160"/>
      <c r="BE731" s="161"/>
      <c r="BF731" s="28"/>
      <c r="BH731" s="190"/>
      <c r="BK731" s="162">
        <v>46625</v>
      </c>
      <c r="BL731" s="163">
        <v>0.14799999999999999</v>
      </c>
      <c r="BP731" s="160">
        <v>46560</v>
      </c>
      <c r="BQ731" s="161">
        <v>2.8000000000000001E-2</v>
      </c>
      <c r="BR731" s="28"/>
      <c r="BT731" s="190">
        <f t="shared" si="164"/>
        <v>-6.0000000000000019E-3</v>
      </c>
      <c r="BW731" s="162"/>
      <c r="BX731" s="163"/>
      <c r="CB731" s="160"/>
      <c r="CC731" s="161"/>
      <c r="CD731" s="28"/>
      <c r="CF731" s="190"/>
      <c r="CI731" s="76"/>
      <c r="CJ731" s="91"/>
      <c r="CL731" s="1"/>
      <c r="CM731" s="311"/>
      <c r="CR731" s="190"/>
      <c r="CU731" s="76"/>
      <c r="CV731" s="91"/>
      <c r="CX731" s="1"/>
      <c r="CY731" s="311"/>
      <c r="DD731" s="190"/>
      <c r="DG731" s="76"/>
      <c r="DH731" s="91"/>
      <c r="DJ731" s="1"/>
      <c r="DK731" s="311"/>
      <c r="DP731" s="190"/>
      <c r="DS731" s="76"/>
      <c r="DT731" s="91"/>
      <c r="DV731" s="1"/>
      <c r="DW731" s="311"/>
      <c r="EB731" s="190"/>
      <c r="EE731" s="76"/>
      <c r="EF731" s="91"/>
      <c r="EH731" s="1"/>
      <c r="EI731" s="311"/>
      <c r="EN731" s="190"/>
      <c r="EQ731" s="76"/>
      <c r="ER731" s="91"/>
      <c r="ET731" s="1"/>
      <c r="EU731" s="311"/>
      <c r="EZ731" s="190"/>
      <c r="FC731" s="76"/>
      <c r="FD731" s="91"/>
      <c r="FF731" s="1"/>
      <c r="FG731" s="311"/>
      <c r="FL731" s="190"/>
      <c r="FO731" s="76"/>
      <c r="FP731" s="91"/>
      <c r="FR731" s="1"/>
      <c r="FS731" s="311"/>
      <c r="FX731" s="190"/>
      <c r="GA731" s="76"/>
      <c r="GB731" s="91"/>
      <c r="GD731" s="1"/>
      <c r="GE731" s="311"/>
      <c r="GJ731" s="190"/>
      <c r="GM731" s="76"/>
      <c r="GN731" s="91"/>
      <c r="GP731" s="1"/>
      <c r="GQ731" s="311"/>
      <c r="GV731" s="190"/>
      <c r="GY731" s="76"/>
      <c r="GZ731" s="91"/>
      <c r="HB731" s="1"/>
      <c r="HC731" s="311"/>
      <c r="HH731" s="190"/>
      <c r="IL731" s="1"/>
      <c r="IX731" s="1"/>
    </row>
    <row r="732" spans="3:258" x14ac:dyDescent="0.6">
      <c r="C732" s="59"/>
      <c r="D732" s="269"/>
      <c r="E732" s="28"/>
      <c r="F732" s="57"/>
      <c r="G732" s="28"/>
      <c r="H732" s="152"/>
      <c r="I732" s="158"/>
      <c r="J732" s="28"/>
      <c r="L732" s="190"/>
      <c r="O732" s="59"/>
      <c r="P732" s="159"/>
      <c r="Q732" s="99"/>
      <c r="R732" s="57"/>
      <c r="S732" s="28"/>
      <c r="T732" s="152"/>
      <c r="U732" s="265"/>
      <c r="X732" s="190"/>
      <c r="AA732" s="162"/>
      <c r="AB732" s="163"/>
      <c r="AF732" s="160"/>
      <c r="AG732" s="266"/>
      <c r="AH732" s="28"/>
      <c r="AJ732" s="190"/>
      <c r="AM732" s="162"/>
      <c r="AN732" s="163"/>
      <c r="AO732" s="99"/>
      <c r="AR732" s="160"/>
      <c r="AS732" s="266"/>
      <c r="AT732" s="28"/>
      <c r="AV732" s="190"/>
      <c r="AY732" s="162"/>
      <c r="AZ732" s="163"/>
      <c r="BD732" s="160"/>
      <c r="BE732" s="161"/>
      <c r="BF732" s="28"/>
      <c r="BH732" s="190"/>
      <c r="BK732" s="162">
        <v>46626</v>
      </c>
      <c r="BL732" s="163">
        <v>8.2000000000000003E-2</v>
      </c>
      <c r="BP732" s="160">
        <v>46562</v>
      </c>
      <c r="BQ732" s="161">
        <v>6.0000000000000001E-3</v>
      </c>
      <c r="BR732" s="28"/>
      <c r="BT732" s="190">
        <f t="shared" si="164"/>
        <v>-2E-3</v>
      </c>
      <c r="BW732" s="162"/>
      <c r="BX732" s="163"/>
      <c r="CB732" s="160"/>
      <c r="CC732" s="161"/>
      <c r="CD732" s="28"/>
      <c r="CF732" s="190"/>
      <c r="CI732" s="76"/>
      <c r="CJ732" s="91"/>
      <c r="CL732" s="1"/>
      <c r="CM732" s="311"/>
      <c r="CR732" s="190"/>
      <c r="CU732" s="76"/>
      <c r="CV732" s="91"/>
      <c r="CX732" s="1"/>
      <c r="CY732" s="311"/>
      <c r="DD732" s="190"/>
      <c r="DG732" s="76"/>
      <c r="DH732" s="91"/>
      <c r="DJ732" s="1"/>
      <c r="DK732" s="311"/>
      <c r="DP732" s="190"/>
      <c r="DS732" s="76"/>
      <c r="DT732" s="91"/>
      <c r="DV732" s="1"/>
      <c r="DW732" s="311"/>
      <c r="EB732" s="190"/>
      <c r="EE732" s="76"/>
      <c r="EF732" s="91"/>
      <c r="EH732" s="1"/>
      <c r="EI732" s="311"/>
      <c r="EN732" s="190"/>
      <c r="EQ732" s="76"/>
      <c r="ER732" s="91"/>
      <c r="ET732" s="1"/>
      <c r="EU732" s="311"/>
      <c r="EZ732" s="190"/>
      <c r="FC732" s="76"/>
      <c r="FD732" s="91"/>
      <c r="FF732" s="1"/>
      <c r="FG732" s="311"/>
      <c r="FL732" s="190"/>
      <c r="FO732" s="76"/>
      <c r="FP732" s="91"/>
      <c r="FR732" s="1"/>
      <c r="FS732" s="311"/>
      <c r="FX732" s="190"/>
      <c r="GA732" s="76"/>
      <c r="GB732" s="91"/>
      <c r="GD732" s="1"/>
      <c r="GE732" s="311"/>
      <c r="GJ732" s="190"/>
      <c r="GM732" s="76"/>
      <c r="GN732" s="91"/>
      <c r="GP732" s="1"/>
      <c r="GQ732" s="311"/>
      <c r="GV732" s="190"/>
      <c r="GY732" s="76"/>
      <c r="GZ732" s="91"/>
      <c r="HB732" s="1"/>
      <c r="HC732" s="311"/>
      <c r="HH732" s="190"/>
      <c r="IL732" s="1"/>
      <c r="IX732" s="1"/>
    </row>
    <row r="733" spans="3:258" x14ac:dyDescent="0.6">
      <c r="C733" s="59"/>
      <c r="D733" s="269"/>
      <c r="E733" s="28"/>
      <c r="F733" s="57"/>
      <c r="G733" s="28"/>
      <c r="H733" s="152"/>
      <c r="I733" s="158"/>
      <c r="J733" s="28"/>
      <c r="L733" s="190"/>
      <c r="O733" s="59"/>
      <c r="P733" s="159"/>
      <c r="Q733" s="99"/>
      <c r="R733" s="57"/>
      <c r="S733" s="28"/>
      <c r="T733" s="152"/>
      <c r="U733" s="265"/>
      <c r="X733" s="190"/>
      <c r="AA733" s="162"/>
      <c r="AB733" s="163"/>
      <c r="AF733" s="160"/>
      <c r="AG733" s="266"/>
      <c r="AH733" s="28"/>
      <c r="AJ733" s="190"/>
      <c r="AM733" s="162"/>
      <c r="AN733" s="163"/>
      <c r="AO733" s="99"/>
      <c r="AR733" s="160"/>
      <c r="AS733" s="266"/>
      <c r="AT733" s="28"/>
      <c r="AV733" s="190"/>
      <c r="AY733" s="162"/>
      <c r="AZ733" s="163"/>
      <c r="BD733" s="160"/>
      <c r="BE733" s="161"/>
      <c r="BF733" s="28"/>
      <c r="BH733" s="190"/>
      <c r="BK733" s="162">
        <v>46629</v>
      </c>
      <c r="BL733" s="163">
        <v>7.5999999999999998E-2</v>
      </c>
      <c r="BP733" s="160">
        <v>46563</v>
      </c>
      <c r="BQ733" s="161">
        <v>0.14099999999999999</v>
      </c>
      <c r="BR733" s="28"/>
      <c r="BT733" s="190">
        <f t="shared" si="164"/>
        <v>-3.1999999999999987E-2</v>
      </c>
      <c r="BW733" s="162"/>
      <c r="BX733" s="163"/>
      <c r="CB733" s="160"/>
      <c r="CC733" s="161"/>
      <c r="CD733" s="28"/>
      <c r="CF733" s="190"/>
      <c r="CI733" s="76"/>
      <c r="CJ733" s="91"/>
      <c r="CL733" s="1"/>
      <c r="CM733" s="311"/>
      <c r="CR733" s="190"/>
      <c r="CU733" s="76"/>
      <c r="CV733" s="91"/>
      <c r="CX733" s="1"/>
      <c r="CY733" s="311"/>
      <c r="DD733" s="190"/>
      <c r="DG733" s="76"/>
      <c r="DH733" s="91"/>
      <c r="DJ733" s="1"/>
      <c r="DK733" s="311"/>
      <c r="DP733" s="190"/>
      <c r="DS733" s="76"/>
      <c r="DT733" s="91"/>
      <c r="DV733" s="1"/>
      <c r="DW733" s="311"/>
      <c r="EB733" s="190"/>
      <c r="EE733" s="76"/>
      <c r="EF733" s="91"/>
      <c r="EH733" s="1"/>
      <c r="EI733" s="311"/>
      <c r="EN733" s="190"/>
      <c r="EQ733" s="76"/>
      <c r="ER733" s="91"/>
      <c r="ET733" s="1"/>
      <c r="EU733" s="311"/>
      <c r="EZ733" s="190"/>
      <c r="FC733" s="76"/>
      <c r="FD733" s="91"/>
      <c r="FF733" s="1"/>
      <c r="FG733" s="311"/>
      <c r="FL733" s="190"/>
      <c r="FO733" s="76"/>
      <c r="FP733" s="91"/>
      <c r="FR733" s="1"/>
      <c r="FS733" s="311"/>
      <c r="FX733" s="190"/>
      <c r="GA733" s="76"/>
      <c r="GB733" s="91"/>
      <c r="GD733" s="1"/>
      <c r="GE733" s="311"/>
      <c r="GJ733" s="190"/>
      <c r="GM733" s="76"/>
      <c r="GN733" s="91"/>
      <c r="GP733" s="1"/>
      <c r="GQ733" s="311"/>
      <c r="GV733" s="190"/>
      <c r="GY733" s="76"/>
      <c r="GZ733" s="91"/>
      <c r="HB733" s="1"/>
      <c r="HC733" s="311"/>
      <c r="HH733" s="190"/>
      <c r="IL733" s="1"/>
      <c r="IX733" s="1"/>
    </row>
    <row r="734" spans="3:258" x14ac:dyDescent="0.6">
      <c r="C734" s="59"/>
      <c r="D734" s="269"/>
      <c r="E734" s="28"/>
      <c r="F734" s="57"/>
      <c r="G734" s="28"/>
      <c r="H734" s="152"/>
      <c r="I734" s="158"/>
      <c r="J734" s="28"/>
      <c r="L734" s="190"/>
      <c r="O734" s="59"/>
      <c r="P734" s="159"/>
      <c r="Q734" s="99"/>
      <c r="R734" s="57"/>
      <c r="S734" s="28"/>
      <c r="T734" s="152"/>
      <c r="U734" s="265"/>
      <c r="X734" s="190"/>
      <c r="AA734" s="162"/>
      <c r="AB734" s="163"/>
      <c r="AF734" s="160"/>
      <c r="AG734" s="266"/>
      <c r="AH734" s="28"/>
      <c r="AJ734" s="190"/>
      <c r="AM734" s="162"/>
      <c r="AN734" s="163"/>
      <c r="AO734" s="99"/>
      <c r="AR734" s="160"/>
      <c r="AS734" s="266"/>
      <c r="AT734" s="28"/>
      <c r="AV734" s="190"/>
      <c r="AY734" s="162"/>
      <c r="AZ734" s="163"/>
      <c r="BD734" s="160"/>
      <c r="BE734" s="161"/>
      <c r="BF734" s="28"/>
      <c r="BH734" s="190"/>
      <c r="BK734" s="162">
        <v>46630</v>
      </c>
      <c r="BL734" s="163">
        <v>0.222</v>
      </c>
      <c r="BP734" s="160">
        <v>46566</v>
      </c>
      <c r="BQ734" s="161">
        <v>0.01</v>
      </c>
      <c r="BR734" s="28"/>
      <c r="BT734" s="190">
        <f t="shared" si="164"/>
        <v>-2E-3</v>
      </c>
      <c r="BW734" s="162"/>
      <c r="BX734" s="163"/>
      <c r="CB734" s="160"/>
      <c r="CC734" s="161"/>
      <c r="CD734" s="28"/>
      <c r="CF734" s="190"/>
      <c r="CI734" s="76"/>
      <c r="CJ734" s="91"/>
      <c r="CL734" s="1"/>
      <c r="CM734" s="311"/>
      <c r="CR734" s="190"/>
      <c r="CU734" s="76"/>
      <c r="CV734" s="91"/>
      <c r="CX734" s="1"/>
      <c r="CY734" s="311"/>
      <c r="DD734" s="190"/>
      <c r="DG734" s="76"/>
      <c r="DH734" s="91"/>
      <c r="DJ734" s="1"/>
      <c r="DK734" s="311"/>
      <c r="DP734" s="190"/>
      <c r="DS734" s="76"/>
      <c r="DT734" s="91"/>
      <c r="DV734" s="1"/>
      <c r="DW734" s="311"/>
      <c r="EB734" s="190"/>
      <c r="EE734" s="76"/>
      <c r="EF734" s="91"/>
      <c r="EH734" s="1"/>
      <c r="EI734" s="311"/>
      <c r="EN734" s="190"/>
      <c r="EQ734" s="76"/>
      <c r="ER734" s="91"/>
      <c r="ET734" s="1"/>
      <c r="EU734" s="311"/>
      <c r="EZ734" s="190"/>
      <c r="FC734" s="76"/>
      <c r="FD734" s="91"/>
      <c r="FF734" s="1"/>
      <c r="FG734" s="311"/>
      <c r="FL734" s="190"/>
      <c r="FO734" s="76"/>
      <c r="FP734" s="91"/>
      <c r="FR734" s="1"/>
      <c r="FS734" s="311"/>
      <c r="FX734" s="190"/>
      <c r="GA734" s="76"/>
      <c r="GB734" s="91"/>
      <c r="GD734" s="1"/>
      <c r="GE734" s="311"/>
      <c r="GJ734" s="190"/>
      <c r="GM734" s="76"/>
      <c r="GN734" s="91"/>
      <c r="GP734" s="1"/>
      <c r="GQ734" s="311"/>
      <c r="GV734" s="190"/>
      <c r="GY734" s="76"/>
      <c r="GZ734" s="91"/>
      <c r="HB734" s="1"/>
      <c r="HC734" s="311"/>
      <c r="HH734" s="190"/>
      <c r="IL734" s="1"/>
      <c r="IX734" s="1"/>
    </row>
    <row r="735" spans="3:258" x14ac:dyDescent="0.6">
      <c r="C735" s="59"/>
      <c r="D735" s="269"/>
      <c r="E735" s="28"/>
      <c r="F735" s="57"/>
      <c r="G735" s="28"/>
      <c r="H735" s="152"/>
      <c r="I735" s="158"/>
      <c r="J735" s="28"/>
      <c r="L735" s="190"/>
      <c r="O735" s="59"/>
      <c r="P735" s="159"/>
      <c r="Q735" s="99"/>
      <c r="R735" s="57"/>
      <c r="S735" s="28"/>
      <c r="T735" s="152"/>
      <c r="U735" s="265"/>
      <c r="X735" s="190"/>
      <c r="AA735" s="162"/>
      <c r="AB735" s="163"/>
      <c r="AF735" s="160"/>
      <c r="AG735" s="266"/>
      <c r="AH735" s="28"/>
      <c r="AJ735" s="190"/>
      <c r="AM735" s="162"/>
      <c r="AN735" s="163"/>
      <c r="AO735" s="99"/>
      <c r="AR735" s="160"/>
      <c r="AS735" s="266"/>
      <c r="AT735" s="28"/>
      <c r="AV735" s="190"/>
      <c r="AY735" s="162"/>
      <c r="AZ735" s="163"/>
      <c r="BD735" s="160"/>
      <c r="BE735" s="161"/>
      <c r="BF735" s="28"/>
      <c r="BH735" s="190"/>
      <c r="BK735" s="162">
        <v>46631</v>
      </c>
      <c r="BL735" s="163">
        <v>0.21199999999999999</v>
      </c>
      <c r="BP735" s="160">
        <v>46567</v>
      </c>
      <c r="BQ735" s="161">
        <v>1.6E-2</v>
      </c>
      <c r="BR735" s="28"/>
      <c r="BT735" s="190">
        <f t="shared" si="164"/>
        <v>-4.0000000000000001E-3</v>
      </c>
      <c r="BW735" s="162"/>
      <c r="BX735" s="163"/>
      <c r="CB735" s="160"/>
      <c r="CC735" s="161"/>
      <c r="CD735" s="28"/>
      <c r="CF735" s="190"/>
      <c r="CI735" s="76"/>
      <c r="CJ735" s="91"/>
      <c r="CL735" s="1"/>
      <c r="CM735" s="311"/>
      <c r="CR735" s="190"/>
      <c r="CU735" s="76"/>
      <c r="CV735" s="91"/>
      <c r="CX735" s="1"/>
      <c r="CY735" s="311"/>
      <c r="DD735" s="190"/>
      <c r="DG735" s="76"/>
      <c r="DH735" s="91"/>
      <c r="DJ735" s="1"/>
      <c r="DK735" s="311"/>
      <c r="DP735" s="190"/>
      <c r="DS735" s="76"/>
      <c r="DT735" s="91"/>
      <c r="DV735" s="1"/>
      <c r="DW735" s="311"/>
      <c r="EB735" s="190"/>
      <c r="EE735" s="76"/>
      <c r="EF735" s="91"/>
      <c r="EH735" s="1"/>
      <c r="EI735" s="311"/>
      <c r="EN735" s="190"/>
      <c r="EQ735" s="76"/>
      <c r="ER735" s="91"/>
      <c r="ET735" s="1"/>
      <c r="EU735" s="311"/>
      <c r="EZ735" s="190"/>
      <c r="FC735" s="76"/>
      <c r="FD735" s="91"/>
      <c r="FF735" s="1"/>
      <c r="FG735" s="311"/>
      <c r="FL735" s="190"/>
      <c r="FO735" s="76"/>
      <c r="FP735" s="91"/>
      <c r="FR735" s="1"/>
      <c r="FS735" s="311"/>
      <c r="FX735" s="190"/>
      <c r="GA735" s="76"/>
      <c r="GB735" s="91"/>
      <c r="GD735" s="1"/>
      <c r="GE735" s="311"/>
      <c r="GJ735" s="190"/>
      <c r="GM735" s="76"/>
      <c r="GN735" s="91"/>
      <c r="GP735" s="1"/>
      <c r="GQ735" s="311"/>
      <c r="GV735" s="190"/>
      <c r="GY735" s="76"/>
      <c r="GZ735" s="91"/>
      <c r="HB735" s="1"/>
      <c r="HC735" s="311"/>
      <c r="HH735" s="190"/>
      <c r="IL735" s="1"/>
      <c r="IX735" s="1"/>
    </row>
    <row r="736" spans="3:258" x14ac:dyDescent="0.6">
      <c r="C736" s="59"/>
      <c r="D736" s="269"/>
      <c r="E736" s="28"/>
      <c r="F736" s="57"/>
      <c r="G736" s="28"/>
      <c r="H736" s="152"/>
      <c r="I736" s="158"/>
      <c r="J736" s="28"/>
      <c r="L736" s="190"/>
      <c r="O736" s="59"/>
      <c r="P736" s="159"/>
      <c r="Q736" s="99"/>
      <c r="R736" s="57"/>
      <c r="S736" s="28"/>
      <c r="T736" s="152"/>
      <c r="U736" s="265"/>
      <c r="X736" s="190"/>
      <c r="AA736" s="162"/>
      <c r="AB736" s="163"/>
      <c r="AF736" s="160"/>
      <c r="AG736" s="266"/>
      <c r="AH736" s="28"/>
      <c r="AJ736" s="190"/>
      <c r="AM736" s="162"/>
      <c r="AN736" s="163"/>
      <c r="AO736" s="99"/>
      <c r="AR736" s="160"/>
      <c r="AS736" s="266"/>
      <c r="AT736" s="28"/>
      <c r="AV736" s="190"/>
      <c r="AY736" s="162"/>
      <c r="AZ736" s="163"/>
      <c r="BD736" s="160"/>
      <c r="BE736" s="161"/>
      <c r="BF736" s="28"/>
      <c r="BH736" s="190"/>
      <c r="BK736" s="162">
        <v>46632</v>
      </c>
      <c r="BL736" s="163">
        <v>9.5000000000000001E-2</v>
      </c>
      <c r="BP736" s="160">
        <v>46568</v>
      </c>
      <c r="BQ736" s="161">
        <v>0.25700000000000001</v>
      </c>
      <c r="BR736" s="28"/>
      <c r="BT736" s="190">
        <f t="shared" si="164"/>
        <v>-5.7999999999999996E-2</v>
      </c>
      <c r="BW736" s="162"/>
      <c r="BX736" s="163"/>
      <c r="CB736" s="160"/>
      <c r="CC736" s="161"/>
      <c r="CD736" s="28"/>
      <c r="CF736" s="190"/>
      <c r="CI736" s="76"/>
      <c r="CJ736" s="91"/>
      <c r="CL736" s="1"/>
      <c r="CM736" s="311"/>
      <c r="CR736" s="190"/>
      <c r="CU736" s="76"/>
      <c r="CV736" s="91"/>
      <c r="CX736" s="1"/>
      <c r="CY736" s="311"/>
      <c r="DD736" s="190"/>
      <c r="DG736" s="76"/>
      <c r="DH736" s="91"/>
      <c r="DJ736" s="1"/>
      <c r="DK736" s="311"/>
      <c r="DP736" s="190"/>
      <c r="DS736" s="76"/>
      <c r="DT736" s="91"/>
      <c r="DV736" s="1"/>
      <c r="DW736" s="311"/>
      <c r="EB736" s="190"/>
      <c r="EE736" s="76"/>
      <c r="EF736" s="91"/>
      <c r="EH736" s="1"/>
      <c r="EI736" s="311"/>
      <c r="EN736" s="190"/>
      <c r="EQ736" s="76"/>
      <c r="ER736" s="91"/>
      <c r="ET736" s="1"/>
      <c r="EU736" s="311"/>
      <c r="EZ736" s="190"/>
      <c r="FC736" s="76"/>
      <c r="FD736" s="91"/>
      <c r="FF736" s="1"/>
      <c r="FG736" s="311"/>
      <c r="FL736" s="190"/>
      <c r="FO736" s="76"/>
      <c r="FP736" s="91"/>
      <c r="FR736" s="1"/>
      <c r="FS736" s="311"/>
      <c r="FX736" s="190"/>
      <c r="GA736" s="76"/>
      <c r="GB736" s="91"/>
      <c r="GD736" s="1"/>
      <c r="GE736" s="311"/>
      <c r="GJ736" s="190"/>
      <c r="GM736" s="76"/>
      <c r="GN736" s="91"/>
      <c r="GP736" s="1"/>
      <c r="GQ736" s="311"/>
      <c r="GV736" s="190"/>
      <c r="GY736" s="76"/>
      <c r="GZ736" s="91"/>
      <c r="HB736" s="1"/>
      <c r="HC736" s="311"/>
      <c r="HH736" s="190"/>
      <c r="IL736" s="1"/>
      <c r="IX736" s="1"/>
    </row>
    <row r="737" spans="3:258" x14ac:dyDescent="0.6">
      <c r="C737" s="59"/>
      <c r="D737" s="269"/>
      <c r="E737" s="28"/>
      <c r="F737" s="57"/>
      <c r="G737" s="28"/>
      <c r="H737" s="152"/>
      <c r="I737" s="158"/>
      <c r="J737" s="28"/>
      <c r="L737" s="190"/>
      <c r="O737" s="59"/>
      <c r="P737" s="159"/>
      <c r="Q737" s="99"/>
      <c r="R737" s="57"/>
      <c r="S737" s="28"/>
      <c r="T737" s="152"/>
      <c r="U737" s="265"/>
      <c r="X737" s="190"/>
      <c r="AA737" s="162"/>
      <c r="AB737" s="163"/>
      <c r="AF737" s="160"/>
      <c r="AG737" s="266"/>
      <c r="AH737" s="28"/>
      <c r="AJ737" s="190"/>
      <c r="AM737" s="162"/>
      <c r="AN737" s="163"/>
      <c r="AO737" s="99"/>
      <c r="AR737" s="160"/>
      <c r="AS737" s="266"/>
      <c r="AT737" s="28"/>
      <c r="AV737" s="190"/>
      <c r="AY737" s="162"/>
      <c r="AZ737" s="163"/>
      <c r="BD737" s="160"/>
      <c r="BE737" s="161"/>
      <c r="BF737" s="28"/>
      <c r="BH737" s="190"/>
      <c r="BK737" s="162">
        <v>46633</v>
      </c>
      <c r="BL737" s="163">
        <v>0.19900000000000001</v>
      </c>
      <c r="BP737" s="160">
        <v>46569</v>
      </c>
      <c r="BQ737" s="161">
        <v>6.3E-2</v>
      </c>
      <c r="BR737" s="28"/>
      <c r="BT737" s="190">
        <f t="shared" si="164"/>
        <v>-1.2999999999999998E-2</v>
      </c>
      <c r="BW737" s="162"/>
      <c r="BX737" s="163"/>
      <c r="CB737" s="160"/>
      <c r="CC737" s="161"/>
      <c r="CD737" s="28"/>
      <c r="CF737" s="190"/>
      <c r="CI737" s="76"/>
      <c r="CJ737" s="91"/>
      <c r="CL737" s="1"/>
      <c r="CM737" s="311"/>
      <c r="CR737" s="190"/>
      <c r="CU737" s="76"/>
      <c r="CV737" s="91"/>
      <c r="CX737" s="1"/>
      <c r="CY737" s="311"/>
      <c r="DD737" s="190"/>
      <c r="DG737" s="76"/>
      <c r="DH737" s="91"/>
      <c r="DJ737" s="1"/>
      <c r="DK737" s="311"/>
      <c r="DP737" s="190"/>
      <c r="DS737" s="76"/>
      <c r="DT737" s="91"/>
      <c r="DV737" s="1"/>
      <c r="DW737" s="311"/>
      <c r="EB737" s="190"/>
      <c r="EE737" s="76"/>
      <c r="EF737" s="91"/>
      <c r="EH737" s="1"/>
      <c r="EI737" s="311"/>
      <c r="EN737" s="190"/>
      <c r="EQ737" s="76"/>
      <c r="ER737" s="91"/>
      <c r="ET737" s="1"/>
      <c r="EU737" s="311"/>
      <c r="EZ737" s="190"/>
      <c r="FC737" s="76"/>
      <c r="FD737" s="91"/>
      <c r="FF737" s="1"/>
      <c r="FG737" s="311"/>
      <c r="FL737" s="190"/>
      <c r="FO737" s="76"/>
      <c r="FP737" s="91"/>
      <c r="FR737" s="1"/>
      <c r="FS737" s="311"/>
      <c r="FX737" s="190"/>
      <c r="GA737" s="76"/>
      <c r="GB737" s="91"/>
      <c r="GD737" s="1"/>
      <c r="GE737" s="311"/>
      <c r="GJ737" s="190"/>
      <c r="GM737" s="76"/>
      <c r="GN737" s="91"/>
      <c r="GP737" s="1"/>
      <c r="GQ737" s="311"/>
      <c r="GV737" s="190"/>
      <c r="GY737" s="76"/>
      <c r="GZ737" s="91"/>
      <c r="HB737" s="1"/>
      <c r="HC737" s="311"/>
      <c r="HH737" s="190"/>
      <c r="IL737" s="1"/>
      <c r="IX737" s="1"/>
    </row>
    <row r="738" spans="3:258" x14ac:dyDescent="0.6">
      <c r="C738" s="59"/>
      <c r="D738" s="269"/>
      <c r="E738" s="28"/>
      <c r="F738" s="57"/>
      <c r="G738" s="28"/>
      <c r="H738" s="152"/>
      <c r="I738" s="158"/>
      <c r="J738" s="28"/>
      <c r="L738" s="190"/>
      <c r="O738" s="59"/>
      <c r="P738" s="159"/>
      <c r="Q738" s="99"/>
      <c r="R738" s="57"/>
      <c r="S738" s="28"/>
      <c r="T738" s="152"/>
      <c r="U738" s="265"/>
      <c r="X738" s="190"/>
      <c r="AA738" s="162"/>
      <c r="AB738" s="163"/>
      <c r="AF738" s="160"/>
      <c r="AG738" s="266"/>
      <c r="AH738" s="28"/>
      <c r="AJ738" s="190"/>
      <c r="AM738" s="162"/>
      <c r="AN738" s="163"/>
      <c r="AO738" s="99"/>
      <c r="AR738" s="160"/>
      <c r="AS738" s="266"/>
      <c r="AT738" s="28"/>
      <c r="AV738" s="190"/>
      <c r="AY738" s="162"/>
      <c r="AZ738" s="163"/>
      <c r="BD738" s="160"/>
      <c r="BE738" s="161"/>
      <c r="BF738" s="28"/>
      <c r="BH738" s="190"/>
      <c r="BK738" s="162">
        <v>46637</v>
      </c>
      <c r="BL738" s="163">
        <v>0.19500000000000001</v>
      </c>
      <c r="BP738" s="160">
        <v>46570</v>
      </c>
      <c r="BQ738" s="161">
        <v>0.21</v>
      </c>
      <c r="BR738" s="28"/>
      <c r="BT738" s="190">
        <f t="shared" si="164"/>
        <v>0.16600000000000001</v>
      </c>
      <c r="BW738" s="162"/>
      <c r="BX738" s="163"/>
      <c r="CB738" s="160"/>
      <c r="CC738" s="161"/>
      <c r="CD738" s="28"/>
      <c r="CF738" s="190"/>
      <c r="CI738" s="76"/>
      <c r="CJ738" s="91"/>
      <c r="CL738" s="1"/>
      <c r="CM738" s="311"/>
      <c r="CR738" s="190"/>
      <c r="CU738" s="76"/>
      <c r="CV738" s="91"/>
      <c r="CX738" s="1"/>
      <c r="CY738" s="311"/>
      <c r="DD738" s="190"/>
      <c r="DG738" s="76"/>
      <c r="DH738" s="91"/>
      <c r="DJ738" s="1"/>
      <c r="DK738" s="311"/>
      <c r="DP738" s="190"/>
      <c r="DS738" s="76"/>
      <c r="DT738" s="91"/>
      <c r="DV738" s="1"/>
      <c r="DW738" s="311"/>
      <c r="EB738" s="190"/>
      <c r="EE738" s="76"/>
      <c r="EF738" s="91"/>
      <c r="EH738" s="1"/>
      <c r="EI738" s="311"/>
      <c r="EN738" s="190"/>
      <c r="EQ738" s="76"/>
      <c r="ER738" s="91"/>
      <c r="ET738" s="1"/>
      <c r="EU738" s="311"/>
      <c r="EZ738" s="190"/>
      <c r="FC738" s="76"/>
      <c r="FD738" s="91"/>
      <c r="FF738" s="1"/>
      <c r="FG738" s="311"/>
      <c r="FL738" s="190"/>
      <c r="FO738" s="76"/>
      <c r="FP738" s="91"/>
      <c r="FR738" s="1"/>
      <c r="FS738" s="311"/>
      <c r="FX738" s="190"/>
      <c r="GA738" s="76"/>
      <c r="GB738" s="91"/>
      <c r="GD738" s="1"/>
      <c r="GE738" s="311"/>
      <c r="GJ738" s="190"/>
      <c r="GM738" s="76"/>
      <c r="GN738" s="91"/>
      <c r="GP738" s="1"/>
      <c r="GQ738" s="311"/>
      <c r="GV738" s="190"/>
      <c r="GY738" s="76"/>
      <c r="GZ738" s="91"/>
      <c r="HB738" s="1"/>
      <c r="HC738" s="311"/>
      <c r="HH738" s="190"/>
      <c r="IL738" s="1"/>
      <c r="IX738" s="1"/>
    </row>
    <row r="739" spans="3:258" x14ac:dyDescent="0.6">
      <c r="C739" s="59"/>
      <c r="D739" s="269"/>
      <c r="E739" s="28"/>
      <c r="F739" s="57"/>
      <c r="G739" s="28"/>
      <c r="H739" s="152"/>
      <c r="I739" s="158"/>
      <c r="J739" s="28"/>
      <c r="L739" s="190"/>
      <c r="O739" s="59"/>
      <c r="P739" s="159"/>
      <c r="Q739" s="99"/>
      <c r="R739" s="57"/>
      <c r="S739" s="28"/>
      <c r="T739" s="152"/>
      <c r="U739" s="265"/>
      <c r="X739" s="190"/>
      <c r="AA739" s="162"/>
      <c r="AB739" s="163"/>
      <c r="AF739" s="160"/>
      <c r="AG739" s="266"/>
      <c r="AH739" s="28"/>
      <c r="AJ739" s="190"/>
      <c r="AM739" s="162"/>
      <c r="AN739" s="163"/>
      <c r="AO739" s="99"/>
      <c r="AR739" s="160"/>
      <c r="AS739" s="266"/>
      <c r="AT739" s="28"/>
      <c r="AV739" s="190"/>
      <c r="AY739" s="162"/>
      <c r="AZ739" s="163"/>
      <c r="BD739" s="160"/>
      <c r="BE739" s="161"/>
      <c r="BF739" s="28"/>
      <c r="BH739" s="190"/>
      <c r="BK739" s="162">
        <v>46638</v>
      </c>
      <c r="BL739" s="163">
        <v>0.16400000000000001</v>
      </c>
      <c r="BP739" s="160">
        <v>46574</v>
      </c>
      <c r="BQ739" s="161">
        <v>0.374</v>
      </c>
      <c r="BR739" s="28"/>
      <c r="BT739" s="190">
        <f t="shared" si="164"/>
        <v>-0.28899999999999998</v>
      </c>
      <c r="BW739" s="162"/>
      <c r="BX739" s="163"/>
      <c r="CB739" s="160"/>
      <c r="CC739" s="161"/>
      <c r="CD739" s="28"/>
      <c r="CF739" s="190"/>
      <c r="CI739" s="76"/>
      <c r="CJ739" s="91"/>
      <c r="CL739" s="1"/>
      <c r="CM739" s="311"/>
      <c r="CR739" s="190"/>
      <c r="CU739" s="76"/>
      <c r="CV739" s="91"/>
      <c r="CX739" s="1"/>
      <c r="CY739" s="311"/>
      <c r="DD739" s="190"/>
      <c r="DG739" s="76"/>
      <c r="DH739" s="91"/>
      <c r="DJ739" s="1"/>
      <c r="DK739" s="311"/>
      <c r="DP739" s="190"/>
      <c r="DS739" s="76"/>
      <c r="DT739" s="91"/>
      <c r="DV739" s="1"/>
      <c r="DW739" s="311"/>
      <c r="EB739" s="190"/>
      <c r="EE739" s="76"/>
      <c r="EF739" s="91"/>
      <c r="EH739" s="1"/>
      <c r="EI739" s="311"/>
      <c r="EN739" s="190"/>
      <c r="EQ739" s="76"/>
      <c r="ER739" s="91"/>
      <c r="ET739" s="1"/>
      <c r="EU739" s="311"/>
      <c r="EZ739" s="190"/>
      <c r="FC739" s="76"/>
      <c r="FD739" s="91"/>
      <c r="FF739" s="1"/>
      <c r="FG739" s="311"/>
      <c r="FL739" s="190"/>
      <c r="FO739" s="76"/>
      <c r="FP739" s="91"/>
      <c r="FR739" s="1"/>
      <c r="FS739" s="311"/>
      <c r="FX739" s="190"/>
      <c r="GA739" s="76"/>
      <c r="GB739" s="91"/>
      <c r="GD739" s="1"/>
      <c r="GE739" s="311"/>
      <c r="GJ739" s="190"/>
      <c r="GM739" s="76"/>
      <c r="GN739" s="91"/>
      <c r="GP739" s="1"/>
      <c r="GQ739" s="311"/>
      <c r="GV739" s="190"/>
      <c r="GY739" s="76"/>
      <c r="GZ739" s="91"/>
      <c r="HB739" s="1"/>
      <c r="HC739" s="311"/>
      <c r="HH739" s="190"/>
      <c r="IL739" s="1"/>
      <c r="IX739" s="1"/>
    </row>
    <row r="740" spans="3:258" x14ac:dyDescent="0.6">
      <c r="C740" s="59"/>
      <c r="D740" s="269"/>
      <c r="E740" s="28"/>
      <c r="F740" s="57"/>
      <c r="G740" s="28"/>
      <c r="H740" s="152"/>
      <c r="I740" s="158"/>
      <c r="J740" s="28"/>
      <c r="L740" s="190"/>
      <c r="O740" s="59"/>
      <c r="P740" s="159"/>
      <c r="Q740" s="99"/>
      <c r="R740" s="57"/>
      <c r="S740" s="28"/>
      <c r="T740" s="152"/>
      <c r="U740" s="265"/>
      <c r="X740" s="190"/>
      <c r="AA740" s="162"/>
      <c r="AB740" s="163"/>
      <c r="AF740" s="160"/>
      <c r="AG740" s="266"/>
      <c r="AH740" s="28"/>
      <c r="AJ740" s="190"/>
      <c r="AM740" s="162"/>
      <c r="AN740" s="163"/>
      <c r="AO740" s="99"/>
      <c r="AR740" s="160"/>
      <c r="AS740" s="266"/>
      <c r="AT740" s="28"/>
      <c r="AV740" s="190"/>
      <c r="AY740" s="162"/>
      <c r="AZ740" s="163"/>
      <c r="BD740" s="160"/>
      <c r="BE740" s="161"/>
      <c r="BF740" s="28"/>
      <c r="BH740" s="190"/>
      <c r="BK740" s="162">
        <v>46639</v>
      </c>
      <c r="BL740" s="163">
        <v>4.2000000000000003E-2</v>
      </c>
      <c r="BP740" s="160">
        <v>46575</v>
      </c>
      <c r="BQ740" s="161">
        <v>4.7E-2</v>
      </c>
      <c r="BR740" s="28"/>
      <c r="BT740" s="190">
        <f t="shared" si="164"/>
        <v>1.7000000000000001E-2</v>
      </c>
      <c r="BW740" s="162"/>
      <c r="BX740" s="163"/>
      <c r="CB740" s="160"/>
      <c r="CC740" s="161"/>
      <c r="CD740" s="28"/>
      <c r="CF740" s="190"/>
      <c r="CI740" s="76"/>
      <c r="CJ740" s="91"/>
      <c r="CL740" s="1"/>
      <c r="CM740" s="311"/>
      <c r="CR740" s="190"/>
      <c r="CU740" s="76"/>
      <c r="CV740" s="91"/>
      <c r="CX740" s="1"/>
      <c r="CY740" s="311"/>
      <c r="DD740" s="190"/>
      <c r="DG740" s="76"/>
      <c r="DH740" s="91"/>
      <c r="DJ740" s="1"/>
      <c r="DK740" s="311"/>
      <c r="DP740" s="190"/>
      <c r="DS740" s="76"/>
      <c r="DT740" s="91"/>
      <c r="DV740" s="1"/>
      <c r="DW740" s="311"/>
      <c r="EB740" s="190"/>
      <c r="EE740" s="76"/>
      <c r="EF740" s="91"/>
      <c r="EH740" s="1"/>
      <c r="EI740" s="311"/>
      <c r="EN740" s="190"/>
      <c r="EQ740" s="76"/>
      <c r="ER740" s="91"/>
      <c r="ET740" s="1"/>
      <c r="EU740" s="311"/>
      <c r="EZ740" s="190"/>
      <c r="FC740" s="76"/>
      <c r="FD740" s="91"/>
      <c r="FF740" s="1"/>
      <c r="FG740" s="311"/>
      <c r="FL740" s="190"/>
      <c r="FO740" s="76"/>
      <c r="FP740" s="91"/>
      <c r="FR740" s="1"/>
      <c r="FS740" s="311"/>
      <c r="FX740" s="190"/>
      <c r="GA740" s="76"/>
      <c r="GB740" s="91"/>
      <c r="GD740" s="1"/>
      <c r="GE740" s="311"/>
      <c r="GJ740" s="190"/>
      <c r="GM740" s="76"/>
      <c r="GN740" s="91"/>
      <c r="GP740" s="1"/>
      <c r="GQ740" s="311"/>
      <c r="GV740" s="190"/>
      <c r="GY740" s="76"/>
      <c r="GZ740" s="91"/>
      <c r="HB740" s="1"/>
      <c r="HC740" s="311"/>
      <c r="HH740" s="190"/>
      <c r="IL740" s="1"/>
      <c r="IX740" s="1"/>
    </row>
    <row r="741" spans="3:258" x14ac:dyDescent="0.6">
      <c r="C741" s="59"/>
      <c r="D741" s="269"/>
      <c r="E741" s="28"/>
      <c r="F741" s="57"/>
      <c r="G741" s="28"/>
      <c r="H741" s="152"/>
      <c r="I741" s="158"/>
      <c r="J741" s="28"/>
      <c r="L741" s="190"/>
      <c r="O741" s="59"/>
      <c r="P741" s="159"/>
      <c r="Q741" s="99"/>
      <c r="R741" s="57"/>
      <c r="S741" s="28"/>
      <c r="T741" s="152"/>
      <c r="U741" s="265"/>
      <c r="X741" s="190"/>
      <c r="AA741" s="162"/>
      <c r="AB741" s="163"/>
      <c r="AF741" s="160"/>
      <c r="AG741" s="266"/>
      <c r="AH741" s="28"/>
      <c r="AJ741" s="190"/>
      <c r="AM741" s="162"/>
      <c r="AN741" s="163"/>
      <c r="AO741" s="99"/>
      <c r="AR741" s="160"/>
      <c r="AS741" s="266"/>
      <c r="AT741" s="28"/>
      <c r="AV741" s="190"/>
      <c r="AY741" s="162"/>
      <c r="AZ741" s="163"/>
      <c r="BD741" s="160"/>
      <c r="BE741" s="161"/>
      <c r="BF741" s="28"/>
      <c r="BH741" s="190"/>
      <c r="BK741" s="162">
        <v>46640</v>
      </c>
      <c r="BL741" s="163">
        <v>0.19800000000000001</v>
      </c>
      <c r="BP741" s="160">
        <v>46576</v>
      </c>
      <c r="BQ741" s="161">
        <v>3.5999999999999997E-2</v>
      </c>
      <c r="BR741" s="28"/>
      <c r="BT741" s="190">
        <f t="shared" si="164"/>
        <v>-2.9999999999999957E-3</v>
      </c>
      <c r="BW741" s="162"/>
      <c r="BX741" s="163"/>
      <c r="CB741" s="160"/>
      <c r="CC741" s="161"/>
      <c r="CD741" s="28"/>
      <c r="CF741" s="190"/>
      <c r="CI741" s="76"/>
      <c r="CJ741" s="91"/>
      <c r="CL741" s="1"/>
      <c r="CM741" s="311"/>
      <c r="CR741" s="190"/>
      <c r="CU741" s="76"/>
      <c r="CV741" s="91"/>
      <c r="CX741" s="1"/>
      <c r="CY741" s="311"/>
      <c r="DD741" s="190"/>
      <c r="DG741" s="76"/>
      <c r="DH741" s="91"/>
      <c r="DJ741" s="1"/>
      <c r="DK741" s="311"/>
      <c r="DP741" s="190"/>
      <c r="DS741" s="76"/>
      <c r="DT741" s="91"/>
      <c r="DV741" s="1"/>
      <c r="DW741" s="311"/>
      <c r="EB741" s="190"/>
      <c r="EE741" s="76"/>
      <c r="EF741" s="91"/>
      <c r="EH741" s="1"/>
      <c r="EI741" s="311"/>
      <c r="EN741" s="190"/>
      <c r="EQ741" s="76"/>
      <c r="ER741" s="91"/>
      <c r="ET741" s="1"/>
      <c r="EU741" s="311"/>
      <c r="EZ741" s="190"/>
      <c r="FC741" s="76"/>
      <c r="FD741" s="91"/>
      <c r="FF741" s="1"/>
      <c r="FG741" s="311"/>
      <c r="FL741" s="190"/>
      <c r="FO741" s="76"/>
      <c r="FP741" s="91"/>
      <c r="FR741" s="1"/>
      <c r="FS741" s="311"/>
      <c r="FX741" s="190"/>
      <c r="GA741" s="76"/>
      <c r="GB741" s="91"/>
      <c r="GD741" s="1"/>
      <c r="GE741" s="311"/>
      <c r="GJ741" s="190"/>
      <c r="GM741" s="76"/>
      <c r="GN741" s="91"/>
      <c r="GP741" s="1"/>
      <c r="GQ741" s="311"/>
      <c r="GV741" s="190"/>
      <c r="GY741" s="76"/>
      <c r="GZ741" s="91"/>
      <c r="HB741" s="1"/>
      <c r="HC741" s="311"/>
      <c r="HH741" s="190"/>
      <c r="IL741" s="1"/>
      <c r="IX741" s="1"/>
    </row>
    <row r="742" spans="3:258" x14ac:dyDescent="0.6">
      <c r="C742" s="59"/>
      <c r="D742" s="269"/>
      <c r="E742" s="28"/>
      <c r="F742" s="57"/>
      <c r="G742" s="28"/>
      <c r="H742" s="152"/>
      <c r="I742" s="158"/>
      <c r="J742" s="28"/>
      <c r="L742" s="190"/>
      <c r="O742" s="59"/>
      <c r="P742" s="159"/>
      <c r="Q742" s="99"/>
      <c r="R742" s="57"/>
      <c r="S742" s="28"/>
      <c r="T742" s="152"/>
      <c r="U742" s="265"/>
      <c r="X742" s="190"/>
      <c r="AA742" s="162"/>
      <c r="AB742" s="163"/>
      <c r="AF742" s="160"/>
      <c r="AG742" s="266"/>
      <c r="AH742" s="28"/>
      <c r="AJ742" s="190"/>
      <c r="AM742" s="162"/>
      <c r="AN742" s="163"/>
      <c r="AO742" s="99"/>
      <c r="AR742" s="160"/>
      <c r="AS742" s="266"/>
      <c r="AT742" s="28"/>
      <c r="AV742" s="190"/>
      <c r="AY742" s="162"/>
      <c r="AZ742" s="163"/>
      <c r="BD742" s="160"/>
      <c r="BE742" s="161"/>
      <c r="BF742" s="28"/>
      <c r="BH742" s="190"/>
      <c r="BK742" s="162">
        <v>46643</v>
      </c>
      <c r="BL742" s="163">
        <v>0.248</v>
      </c>
      <c r="BP742" s="160">
        <v>46577</v>
      </c>
      <c r="BQ742" s="161">
        <v>4.1000000000000002E-2</v>
      </c>
      <c r="BR742" s="28"/>
      <c r="BT742" s="190">
        <f t="shared" si="164"/>
        <v>0.20599999999999999</v>
      </c>
      <c r="BW742" s="162"/>
      <c r="BX742" s="163"/>
      <c r="CB742" s="160"/>
      <c r="CC742" s="161"/>
      <c r="CD742" s="28"/>
      <c r="CF742" s="190"/>
      <c r="CI742" s="76"/>
      <c r="CJ742" s="91"/>
      <c r="CL742" s="1"/>
      <c r="CM742" s="311"/>
      <c r="CR742" s="190"/>
      <c r="CU742" s="76"/>
      <c r="CV742" s="91"/>
      <c r="CX742" s="1"/>
      <c r="CY742" s="311"/>
      <c r="DD742" s="190"/>
      <c r="DG742" s="76"/>
      <c r="DH742" s="91"/>
      <c r="DJ742" s="1"/>
      <c r="DK742" s="311"/>
      <c r="DP742" s="190"/>
      <c r="DS742" s="76"/>
      <c r="DT742" s="91"/>
      <c r="DV742" s="1"/>
      <c r="DW742" s="311"/>
      <c r="EB742" s="190"/>
      <c r="EE742" s="76"/>
      <c r="EF742" s="91"/>
      <c r="EH742" s="1"/>
      <c r="EI742" s="311"/>
      <c r="EN742" s="190"/>
      <c r="EQ742" s="76"/>
      <c r="ER742" s="91"/>
      <c r="ET742" s="1"/>
      <c r="EU742" s="311"/>
      <c r="EZ742" s="190"/>
      <c r="FC742" s="76"/>
      <c r="FD742" s="91"/>
      <c r="FF742" s="1"/>
      <c r="FG742" s="311"/>
      <c r="FL742" s="190"/>
      <c r="FO742" s="76"/>
      <c r="FP742" s="91"/>
      <c r="FR742" s="1"/>
      <c r="FS742" s="311"/>
      <c r="FX742" s="190"/>
      <c r="GA742" s="76"/>
      <c r="GB742" s="91"/>
      <c r="GD742" s="1"/>
      <c r="GE742" s="311"/>
      <c r="GJ742" s="190"/>
      <c r="GM742" s="76"/>
      <c r="GN742" s="91"/>
      <c r="GP742" s="1"/>
      <c r="GQ742" s="311"/>
      <c r="GV742" s="190"/>
      <c r="GY742" s="76"/>
      <c r="GZ742" s="91"/>
      <c r="HB742" s="1"/>
      <c r="HC742" s="311"/>
      <c r="HH742" s="190"/>
      <c r="IL742" s="1"/>
      <c r="IX742" s="1"/>
    </row>
    <row r="743" spans="3:258" x14ac:dyDescent="0.6">
      <c r="C743" s="59"/>
      <c r="D743" s="269"/>
      <c r="E743" s="28"/>
      <c r="F743" s="57"/>
      <c r="G743" s="28"/>
      <c r="H743" s="152"/>
      <c r="I743" s="158"/>
      <c r="J743" s="28"/>
      <c r="L743" s="190"/>
      <c r="O743" s="59"/>
      <c r="P743" s="159"/>
      <c r="Q743" s="99"/>
      <c r="R743" s="57"/>
      <c r="S743" s="28"/>
      <c r="T743" s="152"/>
      <c r="U743" s="265"/>
      <c r="X743" s="190"/>
      <c r="AA743" s="162"/>
      <c r="AB743" s="163"/>
      <c r="AF743" s="160"/>
      <c r="AG743" s="266"/>
      <c r="AH743" s="28"/>
      <c r="AJ743" s="190"/>
      <c r="AM743" s="162"/>
      <c r="AN743" s="163"/>
      <c r="AO743" s="99"/>
      <c r="AR743" s="160"/>
      <c r="AS743" s="266"/>
      <c r="AT743" s="28"/>
      <c r="AV743" s="190"/>
      <c r="AY743" s="162"/>
      <c r="AZ743" s="163"/>
      <c r="BD743" s="160"/>
      <c r="BE743" s="161"/>
      <c r="BF743" s="28"/>
      <c r="BH743" s="190"/>
      <c r="BK743" s="162">
        <v>46644</v>
      </c>
      <c r="BL743" s="163">
        <v>1.2999999999999999E-2</v>
      </c>
      <c r="BP743" s="160">
        <v>46578</v>
      </c>
      <c r="BQ743" s="161">
        <v>0.34599999999999997</v>
      </c>
      <c r="BR743" s="28"/>
      <c r="BT743" s="190" t="e">
        <f t="shared" si="164"/>
        <v>#N/A</v>
      </c>
      <c r="BW743" s="162"/>
      <c r="BX743" s="163"/>
      <c r="CB743" s="160"/>
      <c r="CC743" s="161"/>
      <c r="CD743" s="28"/>
      <c r="CF743" s="190"/>
      <c r="CI743" s="76"/>
      <c r="CJ743" s="91"/>
      <c r="CL743" s="1"/>
      <c r="CM743" s="311"/>
      <c r="CR743" s="190"/>
      <c r="CU743" s="76"/>
      <c r="CV743" s="91"/>
      <c r="CX743" s="1"/>
      <c r="CY743" s="311"/>
      <c r="DD743" s="190"/>
      <c r="DG743" s="76"/>
      <c r="DH743" s="91"/>
      <c r="DJ743" s="1"/>
      <c r="DK743" s="311"/>
      <c r="DP743" s="190"/>
      <c r="DS743" s="76"/>
      <c r="DT743" s="91"/>
      <c r="DV743" s="1"/>
      <c r="DW743" s="311"/>
      <c r="EB743" s="190"/>
      <c r="EE743" s="76"/>
      <c r="EF743" s="91"/>
      <c r="EH743" s="1"/>
      <c r="EI743" s="311"/>
      <c r="EN743" s="190"/>
      <c r="EQ743" s="76"/>
      <c r="ER743" s="91"/>
      <c r="ET743" s="1"/>
      <c r="EU743" s="311"/>
      <c r="EZ743" s="190"/>
      <c r="FC743" s="76"/>
      <c r="FD743" s="91"/>
      <c r="FF743" s="1"/>
      <c r="FG743" s="311"/>
      <c r="FL743" s="190"/>
      <c r="FO743" s="76"/>
      <c r="FP743" s="91"/>
      <c r="FR743" s="1"/>
      <c r="FS743" s="311"/>
      <c r="FX743" s="190"/>
      <c r="GA743" s="76"/>
      <c r="GB743" s="91"/>
      <c r="GD743" s="1"/>
      <c r="GE743" s="311"/>
      <c r="GJ743" s="190"/>
      <c r="GM743" s="76"/>
      <c r="GN743" s="91"/>
      <c r="GP743" s="1"/>
      <c r="GQ743" s="311"/>
      <c r="GV743" s="190"/>
      <c r="GY743" s="76"/>
      <c r="GZ743" s="91"/>
      <c r="HB743" s="1"/>
      <c r="HC743" s="311"/>
      <c r="HH743" s="190"/>
      <c r="IL743" s="1"/>
      <c r="IX743" s="1"/>
    </row>
    <row r="744" spans="3:258" x14ac:dyDescent="0.6">
      <c r="C744" s="59"/>
      <c r="D744" s="269"/>
      <c r="E744" s="28"/>
      <c r="F744" s="57"/>
      <c r="G744" s="28"/>
      <c r="H744" s="152"/>
      <c r="I744" s="158"/>
      <c r="J744" s="28"/>
      <c r="L744" s="190"/>
      <c r="O744" s="59"/>
      <c r="P744" s="159"/>
      <c r="Q744" s="99"/>
      <c r="R744" s="57"/>
      <c r="S744" s="28"/>
      <c r="T744" s="152"/>
      <c r="U744" s="265"/>
      <c r="X744" s="190"/>
      <c r="AA744" s="162"/>
      <c r="AB744" s="163"/>
      <c r="AF744" s="160"/>
      <c r="AG744" s="266"/>
      <c r="AH744" s="28"/>
      <c r="AJ744" s="190"/>
      <c r="AM744" s="162"/>
      <c r="AN744" s="163"/>
      <c r="AO744" s="99"/>
      <c r="AR744" s="160"/>
      <c r="AS744" s="266"/>
      <c r="AT744" s="28"/>
      <c r="AV744" s="190"/>
      <c r="AY744" s="162"/>
      <c r="AZ744" s="163"/>
      <c r="BD744" s="160"/>
      <c r="BE744" s="161"/>
      <c r="BF744" s="28"/>
      <c r="BH744" s="190"/>
      <c r="BK744" s="162">
        <v>46645</v>
      </c>
      <c r="BL744" s="163">
        <v>0.46100000000000002</v>
      </c>
      <c r="BP744" s="160">
        <v>46581</v>
      </c>
      <c r="BQ744" s="161">
        <v>0.19700000000000001</v>
      </c>
      <c r="BR744" s="28"/>
      <c r="BT744" s="190">
        <f t="shared" si="164"/>
        <v>-0.189</v>
      </c>
      <c r="BW744" s="162"/>
      <c r="BX744" s="163"/>
      <c r="CB744" s="160"/>
      <c r="CC744" s="161"/>
      <c r="CD744" s="28"/>
      <c r="CF744" s="190"/>
      <c r="CI744" s="76"/>
      <c r="CJ744" s="91"/>
      <c r="CL744" s="1"/>
      <c r="CM744" s="311"/>
      <c r="CR744" s="190"/>
      <c r="CU744" s="76"/>
      <c r="CV744" s="91"/>
      <c r="CX744" s="1"/>
      <c r="CY744" s="311"/>
      <c r="DD744" s="190"/>
      <c r="DG744" s="76"/>
      <c r="DH744" s="91"/>
      <c r="DJ744" s="1"/>
      <c r="DK744" s="311"/>
      <c r="DP744" s="190"/>
      <c r="DS744" s="76"/>
      <c r="DT744" s="91"/>
      <c r="DV744" s="1"/>
      <c r="DW744" s="311"/>
      <c r="EB744" s="190"/>
      <c r="EE744" s="76"/>
      <c r="EF744" s="91"/>
      <c r="EH744" s="1"/>
      <c r="EI744" s="311"/>
      <c r="EN744" s="190"/>
      <c r="EQ744" s="76"/>
      <c r="ER744" s="91"/>
      <c r="ET744" s="1"/>
      <c r="EU744" s="311"/>
      <c r="EZ744" s="190"/>
      <c r="FC744" s="76"/>
      <c r="FD744" s="91"/>
      <c r="FF744" s="1"/>
      <c r="FG744" s="311"/>
      <c r="FL744" s="190"/>
      <c r="FO744" s="76"/>
      <c r="FP744" s="91"/>
      <c r="FR744" s="1"/>
      <c r="FS744" s="311"/>
      <c r="FX744" s="190"/>
      <c r="GA744" s="76"/>
      <c r="GB744" s="91"/>
      <c r="GD744" s="1"/>
      <c r="GE744" s="311"/>
      <c r="GJ744" s="190"/>
      <c r="GM744" s="76"/>
      <c r="GN744" s="91"/>
      <c r="GP744" s="1"/>
      <c r="GQ744" s="311"/>
      <c r="GV744" s="190"/>
      <c r="GY744" s="76"/>
      <c r="GZ744" s="91"/>
      <c r="HB744" s="1"/>
      <c r="HC744" s="311"/>
      <c r="HH744" s="190"/>
      <c r="IL744" s="1"/>
      <c r="IX744" s="1"/>
    </row>
    <row r="745" spans="3:258" x14ac:dyDescent="0.6">
      <c r="C745" s="59"/>
      <c r="D745" s="269"/>
      <c r="E745" s="28"/>
      <c r="F745" s="57"/>
      <c r="G745" s="28"/>
      <c r="H745" s="152"/>
      <c r="I745" s="158"/>
      <c r="J745" s="28"/>
      <c r="L745" s="190"/>
      <c r="O745" s="59"/>
      <c r="P745" s="159"/>
      <c r="Q745" s="99"/>
      <c r="R745" s="57"/>
      <c r="S745" s="28"/>
      <c r="T745" s="152"/>
      <c r="U745" s="265"/>
      <c r="X745" s="190"/>
      <c r="AA745" s="162"/>
      <c r="AB745" s="163"/>
      <c r="AF745" s="160"/>
      <c r="AG745" s="266"/>
      <c r="AH745" s="28"/>
      <c r="AJ745" s="190"/>
      <c r="AM745" s="162"/>
      <c r="AN745" s="163"/>
      <c r="AO745" s="99"/>
      <c r="AR745" s="160"/>
      <c r="AS745" s="266"/>
      <c r="AT745" s="28"/>
      <c r="AV745" s="190"/>
      <c r="AY745" s="162"/>
      <c r="AZ745" s="163"/>
      <c r="BD745" s="160"/>
      <c r="BE745" s="161"/>
      <c r="BF745" s="28"/>
      <c r="BH745" s="190"/>
      <c r="BK745" s="162">
        <v>46646</v>
      </c>
      <c r="BL745" s="163">
        <v>4.5999999999999999E-2</v>
      </c>
      <c r="BP745" s="160">
        <v>46582</v>
      </c>
      <c r="BQ745" s="161">
        <v>4.3999999999999997E-2</v>
      </c>
      <c r="BR745" s="28"/>
      <c r="BT745" s="190">
        <f t="shared" si="164"/>
        <v>-1.3999999999999999E-2</v>
      </c>
      <c r="BW745" s="162"/>
      <c r="BX745" s="163"/>
      <c r="CB745" s="160"/>
      <c r="CC745" s="161"/>
      <c r="CD745" s="28"/>
      <c r="CF745" s="190"/>
      <c r="CI745" s="76"/>
      <c r="CJ745" s="91"/>
      <c r="CL745" s="1"/>
      <c r="CM745" s="311"/>
      <c r="CR745" s="190"/>
      <c r="CU745" s="76"/>
      <c r="CV745" s="91"/>
      <c r="CX745" s="1"/>
      <c r="CY745" s="311"/>
      <c r="DD745" s="190"/>
      <c r="DG745" s="76"/>
      <c r="DH745" s="91"/>
      <c r="DJ745" s="1"/>
      <c r="DK745" s="311"/>
      <c r="DP745" s="190"/>
      <c r="DS745" s="76"/>
      <c r="DT745" s="91"/>
      <c r="DV745" s="1"/>
      <c r="DW745" s="311"/>
      <c r="EB745" s="190"/>
      <c r="EE745" s="76"/>
      <c r="EF745" s="91"/>
      <c r="EH745" s="1"/>
      <c r="EI745" s="311"/>
      <c r="EN745" s="190"/>
      <c r="EQ745" s="76"/>
      <c r="ER745" s="91"/>
      <c r="ET745" s="1"/>
      <c r="EU745" s="311"/>
      <c r="EZ745" s="190"/>
      <c r="FC745" s="76"/>
      <c r="FD745" s="91"/>
      <c r="FF745" s="1"/>
      <c r="FG745" s="311"/>
      <c r="FL745" s="190"/>
      <c r="FO745" s="76"/>
      <c r="FP745" s="91"/>
      <c r="FR745" s="1"/>
      <c r="FS745" s="311"/>
      <c r="FX745" s="190"/>
      <c r="GA745" s="76"/>
      <c r="GB745" s="91"/>
      <c r="GD745" s="1"/>
      <c r="GE745" s="311"/>
      <c r="GJ745" s="190"/>
      <c r="GM745" s="76"/>
      <c r="GN745" s="91"/>
      <c r="GP745" s="1"/>
      <c r="GQ745" s="311"/>
      <c r="GV745" s="190"/>
      <c r="GY745" s="76"/>
      <c r="GZ745" s="91"/>
      <c r="HB745" s="1"/>
      <c r="HC745" s="311"/>
      <c r="HH745" s="190"/>
      <c r="IL745" s="1"/>
      <c r="IX745" s="1"/>
    </row>
    <row r="746" spans="3:258" x14ac:dyDescent="0.6">
      <c r="C746" s="59"/>
      <c r="D746" s="269"/>
      <c r="E746" s="28"/>
      <c r="F746" s="57"/>
      <c r="G746" s="28"/>
      <c r="H746" s="152"/>
      <c r="I746" s="158"/>
      <c r="J746" s="28"/>
      <c r="L746" s="190"/>
      <c r="O746" s="59"/>
      <c r="P746" s="159"/>
      <c r="Q746" s="99"/>
      <c r="R746" s="57"/>
      <c r="S746" s="28"/>
      <c r="T746" s="152"/>
      <c r="U746" s="265"/>
      <c r="X746" s="190"/>
      <c r="AA746" s="162"/>
      <c r="AB746" s="163"/>
      <c r="AF746" s="160"/>
      <c r="AG746" s="266"/>
      <c r="AH746" s="28"/>
      <c r="AJ746" s="190"/>
      <c r="AM746" s="162"/>
      <c r="AN746" s="163"/>
      <c r="AO746" s="99"/>
      <c r="AR746" s="160"/>
      <c r="AS746" s="266"/>
      <c r="AT746" s="28"/>
      <c r="AV746" s="190"/>
      <c r="AY746" s="162"/>
      <c r="AZ746" s="163"/>
      <c r="BD746" s="160"/>
      <c r="BE746" s="161"/>
      <c r="BF746" s="28"/>
      <c r="BH746" s="190"/>
      <c r="BK746" s="162">
        <v>46647</v>
      </c>
      <c r="BL746" s="163">
        <v>6.0999999999999999E-2</v>
      </c>
      <c r="BP746" s="160">
        <v>46583</v>
      </c>
      <c r="BQ746" s="161">
        <v>0.24</v>
      </c>
      <c r="BR746" s="28"/>
      <c r="BT746" s="190">
        <f t="shared" si="164"/>
        <v>9.000000000000008E-3</v>
      </c>
      <c r="BW746" s="162"/>
      <c r="BX746" s="163"/>
      <c r="CB746" s="160"/>
      <c r="CC746" s="161"/>
      <c r="CD746" s="28"/>
      <c r="CF746" s="190"/>
      <c r="CI746" s="76"/>
      <c r="CJ746" s="91"/>
      <c r="CL746" s="1"/>
      <c r="CM746" s="311"/>
      <c r="CR746" s="190"/>
      <c r="CU746" s="76"/>
      <c r="CV746" s="91"/>
      <c r="CX746" s="1"/>
      <c r="CY746" s="311"/>
      <c r="DD746" s="190"/>
      <c r="DG746" s="76"/>
      <c r="DH746" s="91"/>
      <c r="DJ746" s="1"/>
      <c r="DK746" s="311"/>
      <c r="DP746" s="190"/>
      <c r="DS746" s="76"/>
      <c r="DT746" s="91"/>
      <c r="DV746" s="1"/>
      <c r="DW746" s="311"/>
      <c r="EB746" s="190"/>
      <c r="EE746" s="76"/>
      <c r="EF746" s="91"/>
      <c r="EH746" s="1"/>
      <c r="EI746" s="311"/>
      <c r="EN746" s="190"/>
      <c r="EQ746" s="76"/>
      <c r="ER746" s="91"/>
      <c r="ET746" s="1"/>
      <c r="EU746" s="311"/>
      <c r="EZ746" s="190"/>
      <c r="FC746" s="76"/>
      <c r="FD746" s="91"/>
      <c r="FF746" s="1"/>
      <c r="FG746" s="311"/>
      <c r="FL746" s="190"/>
      <c r="FO746" s="76"/>
      <c r="FP746" s="91"/>
      <c r="FR746" s="1"/>
      <c r="FS746" s="311"/>
      <c r="FX746" s="190"/>
      <c r="GA746" s="76"/>
      <c r="GB746" s="91"/>
      <c r="GD746" s="1"/>
      <c r="GE746" s="311"/>
      <c r="GJ746" s="190"/>
      <c r="GM746" s="76"/>
      <c r="GN746" s="91"/>
      <c r="GP746" s="1"/>
      <c r="GQ746" s="311"/>
      <c r="GV746" s="190"/>
      <c r="GY746" s="76"/>
      <c r="GZ746" s="91"/>
      <c r="HB746" s="1"/>
      <c r="HC746" s="311"/>
      <c r="HH746" s="190"/>
      <c r="IL746" s="1"/>
      <c r="IX746" s="1"/>
    </row>
    <row r="747" spans="3:258" x14ac:dyDescent="0.6">
      <c r="C747" s="59"/>
      <c r="D747" s="269"/>
      <c r="E747" s="28"/>
      <c r="F747" s="57"/>
      <c r="G747" s="28"/>
      <c r="H747" s="152"/>
      <c r="I747" s="158"/>
      <c r="J747" s="28"/>
      <c r="L747" s="190"/>
      <c r="O747" s="59"/>
      <c r="P747" s="159"/>
      <c r="Q747" s="99"/>
      <c r="R747" s="57"/>
      <c r="S747" s="28"/>
      <c r="T747" s="152"/>
      <c r="U747" s="265"/>
      <c r="X747" s="190"/>
      <c r="AA747" s="162"/>
      <c r="AB747" s="163"/>
      <c r="AF747" s="160"/>
      <c r="AG747" s="266"/>
      <c r="AH747" s="28"/>
      <c r="AJ747" s="190"/>
      <c r="AM747" s="162"/>
      <c r="AN747" s="163"/>
      <c r="AO747" s="99"/>
      <c r="AR747" s="160"/>
      <c r="AS747" s="266"/>
      <c r="AT747" s="28"/>
      <c r="AV747" s="190"/>
      <c r="AY747" s="162"/>
      <c r="AZ747" s="163"/>
      <c r="BD747" s="160"/>
      <c r="BE747" s="161"/>
      <c r="BF747" s="28"/>
      <c r="BH747" s="190"/>
      <c r="BK747" s="162">
        <v>46650</v>
      </c>
      <c r="BL747" s="163">
        <v>0.29099999999999998</v>
      </c>
      <c r="BP747" s="160">
        <v>46584</v>
      </c>
      <c r="BQ747" s="161">
        <v>5.7000000000000002E-2</v>
      </c>
      <c r="BR747" s="28"/>
      <c r="BT747" s="190">
        <f t="shared" si="164"/>
        <v>-2.6000000000000002E-2</v>
      </c>
      <c r="BW747" s="162"/>
      <c r="BX747" s="163"/>
      <c r="CB747" s="160"/>
      <c r="CC747" s="161"/>
      <c r="CD747" s="28"/>
      <c r="CF747" s="190"/>
      <c r="CI747" s="76"/>
      <c r="CJ747" s="91"/>
      <c r="CL747" s="1"/>
      <c r="CM747" s="311"/>
      <c r="CR747" s="190"/>
      <c r="CU747" s="76"/>
      <c r="CV747" s="91"/>
      <c r="CX747" s="1"/>
      <c r="CY747" s="311"/>
      <c r="DD747" s="190"/>
      <c r="DG747" s="76"/>
      <c r="DH747" s="91"/>
      <c r="DJ747" s="1"/>
      <c r="DK747" s="311"/>
      <c r="DP747" s="190"/>
      <c r="DS747" s="76"/>
      <c r="DT747" s="91"/>
      <c r="DV747" s="1"/>
      <c r="DW747" s="311"/>
      <c r="EB747" s="190"/>
      <c r="EE747" s="76"/>
      <c r="EF747" s="91"/>
      <c r="EH747" s="1"/>
      <c r="EI747" s="311"/>
      <c r="EN747" s="190"/>
      <c r="EQ747" s="76"/>
      <c r="ER747" s="91"/>
      <c r="ET747" s="1"/>
      <c r="EU747" s="311"/>
      <c r="EZ747" s="190"/>
      <c r="FC747" s="76"/>
      <c r="FD747" s="91"/>
      <c r="FF747" s="1"/>
      <c r="FG747" s="311"/>
      <c r="FL747" s="190"/>
      <c r="FO747" s="76"/>
      <c r="FP747" s="91"/>
      <c r="FR747" s="1"/>
      <c r="FS747" s="311"/>
      <c r="FX747" s="190"/>
      <c r="GA747" s="76"/>
      <c r="GB747" s="91"/>
      <c r="GD747" s="1"/>
      <c r="GE747" s="311"/>
      <c r="GJ747" s="190"/>
      <c r="GM747" s="76"/>
      <c r="GN747" s="91"/>
      <c r="GP747" s="1"/>
      <c r="GQ747" s="311"/>
      <c r="GV747" s="190"/>
      <c r="GY747" s="76"/>
      <c r="GZ747" s="91"/>
      <c r="HB747" s="1"/>
      <c r="HC747" s="311"/>
      <c r="HH747" s="190"/>
      <c r="IL747" s="1"/>
      <c r="IX747" s="1"/>
    </row>
    <row r="748" spans="3:258" x14ac:dyDescent="0.6">
      <c r="C748" s="59"/>
      <c r="D748" s="269"/>
      <c r="E748" s="28"/>
      <c r="F748" s="57"/>
      <c r="G748" s="28"/>
      <c r="H748" s="152"/>
      <c r="I748" s="158"/>
      <c r="J748" s="28"/>
      <c r="L748" s="190"/>
      <c r="O748" s="59"/>
      <c r="P748" s="159"/>
      <c r="Q748" s="99"/>
      <c r="R748" s="57"/>
      <c r="S748" s="28"/>
      <c r="T748" s="152"/>
      <c r="U748" s="265"/>
      <c r="X748" s="190"/>
      <c r="AA748" s="162"/>
      <c r="AB748" s="163"/>
      <c r="AF748" s="160"/>
      <c r="AG748" s="266"/>
      <c r="AH748" s="28"/>
      <c r="AJ748" s="190"/>
      <c r="AM748" s="162"/>
      <c r="AN748" s="163"/>
      <c r="AO748" s="99"/>
      <c r="AR748" s="160"/>
      <c r="AS748" s="266"/>
      <c r="AT748" s="28"/>
      <c r="AV748" s="190"/>
      <c r="AY748" s="162"/>
      <c r="AZ748" s="163"/>
      <c r="BD748" s="160"/>
      <c r="BE748" s="161"/>
      <c r="BF748" s="28"/>
      <c r="BH748" s="190"/>
      <c r="BK748" s="162">
        <v>46651</v>
      </c>
      <c r="BL748" s="163">
        <v>2.9000000000000001E-2</v>
      </c>
      <c r="BP748" s="160">
        <v>46585</v>
      </c>
      <c r="BQ748" s="161">
        <v>3.7999999999999999E-2</v>
      </c>
      <c r="BR748" s="28"/>
      <c r="BT748" s="190" t="e">
        <f t="shared" si="164"/>
        <v>#N/A</v>
      </c>
      <c r="BW748" s="162"/>
      <c r="BX748" s="163"/>
      <c r="CB748" s="160"/>
      <c r="CC748" s="161"/>
      <c r="CD748" s="28"/>
      <c r="CF748" s="190"/>
      <c r="CI748" s="76"/>
      <c r="CJ748" s="91"/>
      <c r="CL748" s="1"/>
      <c r="CM748" s="311"/>
      <c r="CR748" s="190"/>
      <c r="CU748" s="76"/>
      <c r="CV748" s="91"/>
      <c r="CX748" s="1"/>
      <c r="CY748" s="311"/>
      <c r="DD748" s="190"/>
      <c r="DG748" s="76"/>
      <c r="DH748" s="91"/>
      <c r="DJ748" s="1"/>
      <c r="DK748" s="311"/>
      <c r="DP748" s="190"/>
      <c r="DS748" s="76"/>
      <c r="DT748" s="91"/>
      <c r="DV748" s="1"/>
      <c r="DW748" s="311"/>
      <c r="EB748" s="190"/>
      <c r="EE748" s="76"/>
      <c r="EF748" s="91"/>
      <c r="EH748" s="1"/>
      <c r="EI748" s="311"/>
      <c r="EN748" s="190"/>
      <c r="EQ748" s="76"/>
      <c r="ER748" s="91"/>
      <c r="ET748" s="1"/>
      <c r="EU748" s="311"/>
      <c r="EZ748" s="190"/>
      <c r="FC748" s="76"/>
      <c r="FD748" s="91"/>
      <c r="FF748" s="1"/>
      <c r="FG748" s="311"/>
      <c r="FL748" s="190"/>
      <c r="FO748" s="76"/>
      <c r="FP748" s="91"/>
      <c r="FR748" s="1"/>
      <c r="FS748" s="311"/>
      <c r="FX748" s="190"/>
      <c r="GA748" s="76"/>
      <c r="GB748" s="91"/>
      <c r="GD748" s="1"/>
      <c r="GE748" s="311"/>
      <c r="GJ748" s="190"/>
      <c r="GM748" s="76"/>
      <c r="GN748" s="91"/>
      <c r="GP748" s="1"/>
      <c r="GQ748" s="311"/>
      <c r="GV748" s="190"/>
      <c r="GY748" s="76"/>
      <c r="GZ748" s="91"/>
      <c r="HB748" s="1"/>
      <c r="HC748" s="311"/>
      <c r="HH748" s="190"/>
      <c r="IL748" s="1"/>
      <c r="IX748" s="1"/>
    </row>
    <row r="749" spans="3:258" x14ac:dyDescent="0.6">
      <c r="C749" s="59"/>
      <c r="D749" s="269"/>
      <c r="E749" s="28"/>
      <c r="F749" s="57"/>
      <c r="G749" s="28"/>
      <c r="H749" s="152"/>
      <c r="I749" s="158"/>
      <c r="J749" s="28"/>
      <c r="L749" s="190"/>
      <c r="O749" s="59"/>
      <c r="P749" s="159"/>
      <c r="Q749" s="99"/>
      <c r="R749" s="57"/>
      <c r="S749" s="28"/>
      <c r="T749" s="152"/>
      <c r="U749" s="265"/>
      <c r="X749" s="190"/>
      <c r="AA749" s="162"/>
      <c r="AB749" s="163"/>
      <c r="AF749" s="160"/>
      <c r="AG749" s="266"/>
      <c r="AH749" s="28"/>
      <c r="AJ749" s="190"/>
      <c r="AM749" s="162"/>
      <c r="AN749" s="163"/>
      <c r="AO749" s="99"/>
      <c r="AR749" s="160"/>
      <c r="AS749" s="266"/>
      <c r="AT749" s="28"/>
      <c r="AV749" s="190"/>
      <c r="AY749" s="162"/>
      <c r="AZ749" s="163"/>
      <c r="BD749" s="160"/>
      <c r="BE749" s="161"/>
      <c r="BF749" s="28"/>
      <c r="BH749" s="190"/>
      <c r="BK749" s="162">
        <v>46653</v>
      </c>
      <c r="BL749" s="163">
        <v>3.1E-2</v>
      </c>
      <c r="BP749" s="160">
        <v>46588</v>
      </c>
      <c r="BQ749" s="161">
        <v>6.8000000000000005E-2</v>
      </c>
      <c r="BR749" s="28"/>
      <c r="BT749" s="190">
        <f t="shared" si="164"/>
        <v>9.2999999999999999E-2</v>
      </c>
      <c r="BW749" s="162"/>
      <c r="BX749" s="163"/>
      <c r="CB749" s="160"/>
      <c r="CC749" s="161"/>
      <c r="CD749" s="28"/>
      <c r="CF749" s="190"/>
      <c r="CI749" s="76"/>
      <c r="CJ749" s="91"/>
      <c r="CL749" s="1"/>
      <c r="CM749" s="311"/>
      <c r="CR749" s="190"/>
      <c r="CU749" s="76"/>
      <c r="CV749" s="91"/>
      <c r="CX749" s="1"/>
      <c r="CY749" s="311"/>
      <c r="DD749" s="190"/>
      <c r="DG749" s="76"/>
      <c r="DH749" s="91"/>
      <c r="DJ749" s="1"/>
      <c r="DK749" s="311"/>
      <c r="DP749" s="190"/>
      <c r="DS749" s="76"/>
      <c r="DT749" s="91"/>
      <c r="DV749" s="1"/>
      <c r="DW749" s="311"/>
      <c r="EB749" s="190"/>
      <c r="EE749" s="76"/>
      <c r="EF749" s="91"/>
      <c r="EH749" s="1"/>
      <c r="EI749" s="311"/>
      <c r="EN749" s="190"/>
      <c r="EQ749" s="76"/>
      <c r="ER749" s="91"/>
      <c r="ET749" s="1"/>
      <c r="EU749" s="311"/>
      <c r="EZ749" s="190"/>
      <c r="FC749" s="76"/>
      <c r="FD749" s="91"/>
      <c r="FF749" s="1"/>
      <c r="FG749" s="311"/>
      <c r="FL749" s="190"/>
      <c r="FO749" s="76"/>
      <c r="FP749" s="91"/>
      <c r="FR749" s="1"/>
      <c r="FS749" s="311"/>
      <c r="FX749" s="190"/>
      <c r="GA749" s="76"/>
      <c r="GB749" s="91"/>
      <c r="GD749" s="1"/>
      <c r="GE749" s="311"/>
      <c r="GJ749" s="190"/>
      <c r="GM749" s="76"/>
      <c r="GN749" s="91"/>
      <c r="GP749" s="1"/>
      <c r="GQ749" s="311"/>
      <c r="GV749" s="190"/>
      <c r="GY749" s="76"/>
      <c r="GZ749" s="91"/>
      <c r="HB749" s="1"/>
      <c r="HC749" s="311"/>
      <c r="HH749" s="190"/>
      <c r="IL749" s="1"/>
      <c r="IX749" s="1"/>
    </row>
    <row r="750" spans="3:258" x14ac:dyDescent="0.6">
      <c r="C750" s="59"/>
      <c r="D750" s="269"/>
      <c r="E750" s="28"/>
      <c r="F750" s="57"/>
      <c r="G750" s="28"/>
      <c r="H750" s="152"/>
      <c r="I750" s="158"/>
      <c r="J750" s="28"/>
      <c r="L750" s="190"/>
      <c r="O750" s="59"/>
      <c r="P750" s="159"/>
      <c r="Q750" s="99"/>
      <c r="R750" s="57"/>
      <c r="S750" s="28"/>
      <c r="T750" s="152"/>
      <c r="U750" s="265"/>
      <c r="X750" s="190"/>
      <c r="AA750" s="162"/>
      <c r="AB750" s="163"/>
      <c r="AF750" s="160"/>
      <c r="AG750" s="266"/>
      <c r="AH750" s="28"/>
      <c r="AJ750" s="190"/>
      <c r="AM750" s="162"/>
      <c r="AN750" s="163"/>
      <c r="AO750" s="99"/>
      <c r="AR750" s="160"/>
      <c r="AS750" s="266"/>
      <c r="AT750" s="28"/>
      <c r="AV750" s="190"/>
      <c r="AY750" s="162"/>
      <c r="AZ750" s="163"/>
      <c r="BD750" s="160"/>
      <c r="BE750" s="161"/>
      <c r="BF750" s="28"/>
      <c r="BH750" s="190"/>
      <c r="BK750" s="162">
        <v>46654</v>
      </c>
      <c r="BL750" s="163">
        <v>6.3E-2</v>
      </c>
      <c r="BP750" s="160">
        <v>46589</v>
      </c>
      <c r="BQ750" s="161">
        <v>1.2999999999999999E-2</v>
      </c>
      <c r="BR750" s="28"/>
      <c r="BT750" s="190">
        <f t="shared" si="164"/>
        <v>0.03</v>
      </c>
      <c r="BW750" s="162"/>
      <c r="BX750" s="163"/>
      <c r="CB750" s="160"/>
      <c r="CC750" s="161"/>
      <c r="CD750" s="28"/>
      <c r="CF750" s="190"/>
      <c r="CI750" s="76"/>
      <c r="CJ750" s="91"/>
      <c r="CL750" s="1"/>
      <c r="CM750" s="311"/>
      <c r="CR750" s="190"/>
      <c r="CU750" s="76"/>
      <c r="CV750" s="91"/>
      <c r="CX750" s="1"/>
      <c r="CY750" s="311"/>
      <c r="DD750" s="190"/>
      <c r="DG750" s="76"/>
      <c r="DH750" s="91"/>
      <c r="DJ750" s="1"/>
      <c r="DK750" s="311"/>
      <c r="DP750" s="190"/>
      <c r="DS750" s="76"/>
      <c r="DT750" s="91"/>
      <c r="DV750" s="1"/>
      <c r="DW750" s="311"/>
      <c r="EB750" s="190"/>
      <c r="EE750" s="76"/>
      <c r="EF750" s="91"/>
      <c r="EH750" s="1"/>
      <c r="EI750" s="311"/>
      <c r="EN750" s="190"/>
      <c r="EQ750" s="76"/>
      <c r="ER750" s="91"/>
      <c r="ET750" s="1"/>
      <c r="EU750" s="311"/>
      <c r="EZ750" s="190"/>
      <c r="FC750" s="76"/>
      <c r="FD750" s="91"/>
      <c r="FF750" s="1"/>
      <c r="FG750" s="311"/>
      <c r="FL750" s="190"/>
      <c r="FO750" s="76"/>
      <c r="FP750" s="91"/>
      <c r="FR750" s="1"/>
      <c r="FS750" s="311"/>
      <c r="FX750" s="190"/>
      <c r="GA750" s="76"/>
      <c r="GB750" s="91"/>
      <c r="GD750" s="1"/>
      <c r="GE750" s="311"/>
      <c r="GJ750" s="190"/>
      <c r="GM750" s="76"/>
      <c r="GN750" s="91"/>
      <c r="GP750" s="1"/>
      <c r="GQ750" s="311"/>
      <c r="GV750" s="190"/>
      <c r="GY750" s="76"/>
      <c r="GZ750" s="91"/>
      <c r="HB750" s="1"/>
      <c r="HC750" s="311"/>
      <c r="HH750" s="190"/>
      <c r="IL750" s="1"/>
      <c r="IX750" s="1"/>
    </row>
    <row r="751" spans="3:258" x14ac:dyDescent="0.6">
      <c r="C751" s="59"/>
      <c r="D751" s="269"/>
      <c r="E751" s="28"/>
      <c r="F751" s="57"/>
      <c r="G751" s="28"/>
      <c r="H751" s="152"/>
      <c r="I751" s="158"/>
      <c r="J751" s="28"/>
      <c r="L751" s="190"/>
      <c r="O751" s="59"/>
      <c r="P751" s="159"/>
      <c r="Q751" s="99"/>
      <c r="R751" s="57"/>
      <c r="S751" s="28"/>
      <c r="T751" s="152"/>
      <c r="U751" s="265"/>
      <c r="X751" s="190"/>
      <c r="AA751" s="162"/>
      <c r="AB751" s="163"/>
      <c r="AF751" s="160"/>
      <c r="AG751" s="266"/>
      <c r="AH751" s="28"/>
      <c r="AJ751" s="190"/>
      <c r="AM751" s="162"/>
      <c r="AN751" s="163"/>
      <c r="AO751" s="99"/>
      <c r="AR751" s="160"/>
      <c r="AS751" s="266"/>
      <c r="AT751" s="28"/>
      <c r="AV751" s="190"/>
      <c r="AY751" s="162"/>
      <c r="AZ751" s="163"/>
      <c r="BD751" s="160"/>
      <c r="BE751" s="161"/>
      <c r="BF751" s="28"/>
      <c r="BH751" s="190"/>
      <c r="BK751" s="162">
        <v>46657</v>
      </c>
      <c r="BL751" s="163">
        <v>4.1000000000000002E-2</v>
      </c>
      <c r="BP751" s="160">
        <v>46590</v>
      </c>
      <c r="BQ751" s="161">
        <v>4.3999999999999997E-2</v>
      </c>
      <c r="BR751" s="28"/>
      <c r="BT751" s="190">
        <f t="shared" ref="BT751:BT814" si="165">VLOOKUP(BP751,BK$44:BL$1140,2,FALSE)-BQ751</f>
        <v>-8.0000000000000002E-3</v>
      </c>
      <c r="BW751" s="162"/>
      <c r="BX751" s="163"/>
      <c r="CB751" s="160"/>
      <c r="CC751" s="161"/>
      <c r="CD751" s="28"/>
      <c r="CF751" s="190"/>
      <c r="CI751" s="76"/>
      <c r="CJ751" s="91"/>
      <c r="CL751" s="1"/>
      <c r="CM751" s="311"/>
      <c r="CR751" s="190"/>
      <c r="CU751" s="76"/>
      <c r="CV751" s="91"/>
      <c r="CX751" s="1"/>
      <c r="CY751" s="311"/>
      <c r="DD751" s="190"/>
      <c r="DG751" s="76"/>
      <c r="DH751" s="91"/>
      <c r="DJ751" s="1"/>
      <c r="DK751" s="311"/>
      <c r="DP751" s="190"/>
      <c r="DS751" s="76"/>
      <c r="DT751" s="91"/>
      <c r="DV751" s="1"/>
      <c r="DW751" s="311"/>
      <c r="EB751" s="190"/>
      <c r="EE751" s="76"/>
      <c r="EF751" s="91"/>
      <c r="EH751" s="1"/>
      <c r="EI751" s="311"/>
      <c r="EN751" s="190"/>
      <c r="EQ751" s="76"/>
      <c r="ER751" s="91"/>
      <c r="ET751" s="1"/>
      <c r="EU751" s="311"/>
      <c r="EZ751" s="190"/>
      <c r="FC751" s="76"/>
      <c r="FD751" s="91"/>
      <c r="FF751" s="1"/>
      <c r="FG751" s="311"/>
      <c r="FL751" s="190"/>
      <c r="FO751" s="76"/>
      <c r="FP751" s="91"/>
      <c r="FR751" s="1"/>
      <c r="FS751" s="311"/>
      <c r="FX751" s="190"/>
      <c r="GA751" s="76"/>
      <c r="GB751" s="91"/>
      <c r="GD751" s="1"/>
      <c r="GE751" s="311"/>
      <c r="GJ751" s="190"/>
      <c r="GM751" s="76"/>
      <c r="GN751" s="91"/>
      <c r="GP751" s="1"/>
      <c r="GQ751" s="311"/>
      <c r="GV751" s="190"/>
      <c r="GY751" s="76"/>
      <c r="GZ751" s="91"/>
      <c r="HB751" s="1"/>
      <c r="HC751" s="311"/>
      <c r="HH751" s="190"/>
      <c r="IL751" s="1"/>
      <c r="IX751" s="1"/>
    </row>
    <row r="752" spans="3:258" x14ac:dyDescent="0.6">
      <c r="C752" s="59"/>
      <c r="D752" s="269"/>
      <c r="E752" s="28"/>
      <c r="F752" s="57"/>
      <c r="G752" s="28"/>
      <c r="H752" s="152"/>
      <c r="I752" s="158"/>
      <c r="J752" s="28"/>
      <c r="L752" s="190"/>
      <c r="O752" s="59"/>
      <c r="P752" s="159"/>
      <c r="Q752" s="99"/>
      <c r="R752" s="57"/>
      <c r="S752" s="28"/>
      <c r="T752" s="152"/>
      <c r="U752" s="265"/>
      <c r="X752" s="190"/>
      <c r="AA752" s="162"/>
      <c r="AB752" s="163"/>
      <c r="AF752" s="160"/>
      <c r="AG752" s="266"/>
      <c r="AH752" s="28"/>
      <c r="AJ752" s="190"/>
      <c r="AM752" s="162"/>
      <c r="AN752" s="163"/>
      <c r="AO752" s="99"/>
      <c r="AR752" s="160"/>
      <c r="AS752" s="266"/>
      <c r="AT752" s="28"/>
      <c r="AV752" s="190"/>
      <c r="AY752" s="162"/>
      <c r="AZ752" s="163"/>
      <c r="BD752" s="160"/>
      <c r="BE752" s="161"/>
      <c r="BF752" s="28"/>
      <c r="BH752" s="190"/>
      <c r="BK752" s="162">
        <v>46658</v>
      </c>
      <c r="BL752" s="163">
        <v>1.2E-2</v>
      </c>
      <c r="BP752" s="160">
        <v>46591</v>
      </c>
      <c r="BQ752" s="161">
        <v>5.5E-2</v>
      </c>
      <c r="BR752" s="28"/>
      <c r="BT752" s="190">
        <f t="shared" si="165"/>
        <v>5.9999999999999984E-3</v>
      </c>
      <c r="BW752" s="162"/>
      <c r="BX752" s="163"/>
      <c r="CB752" s="160"/>
      <c r="CC752" s="161"/>
      <c r="CD752" s="28"/>
      <c r="CF752" s="190"/>
      <c r="CI752" s="76"/>
      <c r="CJ752" s="91"/>
      <c r="CL752" s="1"/>
      <c r="CM752" s="311"/>
      <c r="CR752" s="190"/>
      <c r="CU752" s="76"/>
      <c r="CV752" s="91"/>
      <c r="CX752" s="1"/>
      <c r="CY752" s="311"/>
      <c r="DD752" s="190"/>
      <c r="DG752" s="76"/>
      <c r="DH752" s="91"/>
      <c r="DJ752" s="1"/>
      <c r="DK752" s="311"/>
      <c r="DP752" s="190"/>
      <c r="DS752" s="76"/>
      <c r="DT752" s="91"/>
      <c r="DV752" s="1"/>
      <c r="DW752" s="311"/>
      <c r="EB752" s="190"/>
      <c r="EE752" s="76"/>
      <c r="EF752" s="91"/>
      <c r="EH752" s="1"/>
      <c r="EI752" s="311"/>
      <c r="EN752" s="190"/>
      <c r="EQ752" s="76"/>
      <c r="ER752" s="91"/>
      <c r="ET752" s="1"/>
      <c r="EU752" s="311"/>
      <c r="EZ752" s="190"/>
      <c r="FC752" s="76"/>
      <c r="FD752" s="91"/>
      <c r="FF752" s="1"/>
      <c r="FG752" s="311"/>
      <c r="FL752" s="190"/>
      <c r="FO752" s="76"/>
      <c r="FP752" s="91"/>
      <c r="FR752" s="1"/>
      <c r="FS752" s="311"/>
      <c r="FX752" s="190"/>
      <c r="GA752" s="76"/>
      <c r="GB752" s="91"/>
      <c r="GD752" s="1"/>
      <c r="GE752" s="311"/>
      <c r="GJ752" s="190"/>
      <c r="GM752" s="76"/>
      <c r="GN752" s="91"/>
      <c r="GP752" s="1"/>
      <c r="GQ752" s="311"/>
      <c r="GV752" s="190"/>
      <c r="GY752" s="76"/>
      <c r="GZ752" s="91"/>
      <c r="HB752" s="1"/>
      <c r="HC752" s="311"/>
      <c r="HH752" s="190"/>
      <c r="IL752" s="1"/>
      <c r="IX752" s="1"/>
    </row>
    <row r="753" spans="3:258" x14ac:dyDescent="0.6">
      <c r="C753" s="59"/>
      <c r="D753" s="269"/>
      <c r="E753" s="28"/>
      <c r="F753" s="57"/>
      <c r="G753" s="28"/>
      <c r="H753" s="152"/>
      <c r="I753" s="158"/>
      <c r="J753" s="28"/>
      <c r="L753" s="190"/>
      <c r="O753" s="59"/>
      <c r="P753" s="159"/>
      <c r="Q753" s="99"/>
      <c r="R753" s="57"/>
      <c r="S753" s="28"/>
      <c r="T753" s="152"/>
      <c r="U753" s="265"/>
      <c r="X753" s="190"/>
      <c r="AA753" s="162"/>
      <c r="AB753" s="163"/>
      <c r="AF753" s="160"/>
      <c r="AG753" s="266"/>
      <c r="AH753" s="28"/>
      <c r="AJ753" s="190"/>
      <c r="AM753" s="162"/>
      <c r="AN753" s="163"/>
      <c r="AO753" s="99"/>
      <c r="AR753" s="160"/>
      <c r="AS753" s="266"/>
      <c r="AT753" s="28"/>
      <c r="AV753" s="190"/>
      <c r="AY753" s="162"/>
      <c r="AZ753" s="163"/>
      <c r="BD753" s="160"/>
      <c r="BE753" s="161"/>
      <c r="BF753" s="28"/>
      <c r="BH753" s="190"/>
      <c r="BK753" s="162">
        <v>46659</v>
      </c>
      <c r="BL753" s="163">
        <v>2.4E-2</v>
      </c>
      <c r="BP753" s="160">
        <v>46592</v>
      </c>
      <c r="BQ753" s="161">
        <v>0.17399999999999999</v>
      </c>
      <c r="BR753" s="28"/>
      <c r="BT753" s="190" t="e">
        <f t="shared" si="165"/>
        <v>#N/A</v>
      </c>
      <c r="BW753" s="162"/>
      <c r="BX753" s="163"/>
      <c r="CB753" s="160"/>
      <c r="CC753" s="161"/>
      <c r="CD753" s="28"/>
      <c r="CF753" s="190"/>
      <c r="CI753" s="76"/>
      <c r="CJ753" s="91"/>
      <c r="CL753" s="1"/>
      <c r="CM753" s="311"/>
      <c r="CR753" s="190"/>
      <c r="CU753" s="76"/>
      <c r="CV753" s="91"/>
      <c r="CX753" s="1"/>
      <c r="CY753" s="311"/>
      <c r="DD753" s="190"/>
      <c r="DG753" s="76"/>
      <c r="DH753" s="91"/>
      <c r="DJ753" s="1"/>
      <c r="DK753" s="311"/>
      <c r="DP753" s="190"/>
      <c r="DS753" s="76"/>
      <c r="DT753" s="91"/>
      <c r="DV753" s="1"/>
      <c r="DW753" s="311"/>
      <c r="EB753" s="190"/>
      <c r="EE753" s="76"/>
      <c r="EF753" s="91"/>
      <c r="EH753" s="1"/>
      <c r="EI753" s="311"/>
      <c r="EN753" s="190"/>
      <c r="EQ753" s="76"/>
      <c r="ER753" s="91"/>
      <c r="ET753" s="1"/>
      <c r="EU753" s="311"/>
      <c r="EZ753" s="190"/>
      <c r="FC753" s="76"/>
      <c r="FD753" s="91"/>
      <c r="FF753" s="1"/>
      <c r="FG753" s="311"/>
      <c r="FL753" s="190"/>
      <c r="FO753" s="76"/>
      <c r="FP753" s="91"/>
      <c r="FR753" s="1"/>
      <c r="FS753" s="311"/>
      <c r="FX753" s="190"/>
      <c r="GA753" s="76"/>
      <c r="GB753" s="91"/>
      <c r="GD753" s="1"/>
      <c r="GE753" s="311"/>
      <c r="GJ753" s="190"/>
      <c r="GM753" s="76"/>
      <c r="GN753" s="91"/>
      <c r="GP753" s="1"/>
      <c r="GQ753" s="311"/>
      <c r="GV753" s="190"/>
      <c r="GY753" s="76"/>
      <c r="GZ753" s="91"/>
      <c r="HB753" s="1"/>
      <c r="HC753" s="311"/>
      <c r="HH753" s="190"/>
      <c r="IL753" s="1"/>
      <c r="IX753" s="1"/>
    </row>
    <row r="754" spans="3:258" x14ac:dyDescent="0.6">
      <c r="C754" s="59"/>
      <c r="D754" s="269"/>
      <c r="E754" s="28"/>
      <c r="F754" s="57"/>
      <c r="G754" s="28"/>
      <c r="H754" s="152"/>
      <c r="I754" s="158"/>
      <c r="J754" s="28"/>
      <c r="L754" s="190"/>
      <c r="O754" s="59"/>
      <c r="P754" s="159"/>
      <c r="Q754" s="99"/>
      <c r="R754" s="57"/>
      <c r="S754" s="28"/>
      <c r="T754" s="152"/>
      <c r="U754" s="265"/>
      <c r="X754" s="190"/>
      <c r="AA754" s="162"/>
      <c r="AB754" s="163"/>
      <c r="AF754" s="160"/>
      <c r="AG754" s="266"/>
      <c r="AH754" s="28"/>
      <c r="AJ754" s="190"/>
      <c r="AM754" s="162"/>
      <c r="AN754" s="163"/>
      <c r="AO754" s="99"/>
      <c r="AR754" s="160"/>
      <c r="AS754" s="266"/>
      <c r="AT754" s="28"/>
      <c r="AV754" s="190"/>
      <c r="AY754" s="162"/>
      <c r="AZ754" s="163"/>
      <c r="BD754" s="160"/>
      <c r="BE754" s="161"/>
      <c r="BF754" s="28"/>
      <c r="BH754" s="190"/>
      <c r="BK754" s="162">
        <v>46660</v>
      </c>
      <c r="BL754" s="163">
        <v>0.22800000000000001</v>
      </c>
      <c r="BP754" s="160"/>
      <c r="BQ754" s="161"/>
      <c r="BR754" s="28"/>
      <c r="BT754" s="190" t="e">
        <f t="shared" si="165"/>
        <v>#N/A</v>
      </c>
      <c r="BW754" s="162"/>
      <c r="BX754" s="163"/>
      <c r="CB754" s="160"/>
      <c r="CC754" s="161"/>
      <c r="CD754" s="28"/>
      <c r="CF754" s="190"/>
      <c r="CI754" s="76"/>
      <c r="CJ754" s="91"/>
      <c r="CL754" s="1"/>
      <c r="CM754" s="311"/>
      <c r="CR754" s="190"/>
      <c r="CU754" s="76"/>
      <c r="CV754" s="91"/>
      <c r="CX754" s="1"/>
      <c r="CY754" s="311"/>
      <c r="DD754" s="190"/>
      <c r="DG754" s="76"/>
      <c r="DH754" s="91"/>
      <c r="DJ754" s="1"/>
      <c r="DK754" s="311"/>
      <c r="DP754" s="190"/>
      <c r="DS754" s="76"/>
      <c r="DT754" s="91"/>
      <c r="DV754" s="1"/>
      <c r="DW754" s="311"/>
      <c r="EB754" s="190"/>
      <c r="EE754" s="76"/>
      <c r="EF754" s="91"/>
      <c r="EH754" s="1"/>
      <c r="EI754" s="311"/>
      <c r="EN754" s="190"/>
      <c r="EQ754" s="76"/>
      <c r="ER754" s="91"/>
      <c r="ET754" s="1"/>
      <c r="EU754" s="311"/>
      <c r="EZ754" s="190"/>
      <c r="FC754" s="76"/>
      <c r="FD754" s="91"/>
      <c r="FF754" s="1"/>
      <c r="FG754" s="311"/>
      <c r="FL754" s="190"/>
      <c r="FO754" s="76"/>
      <c r="FP754" s="91"/>
      <c r="FR754" s="1"/>
      <c r="FS754" s="311"/>
      <c r="FX754" s="190"/>
      <c r="GA754" s="76"/>
      <c r="GB754" s="91"/>
      <c r="GD754" s="1"/>
      <c r="GE754" s="311"/>
      <c r="GJ754" s="190"/>
      <c r="GM754" s="76"/>
      <c r="GN754" s="91"/>
      <c r="GP754" s="1"/>
      <c r="GQ754" s="311"/>
      <c r="GV754" s="190"/>
      <c r="GY754" s="76"/>
      <c r="GZ754" s="91"/>
      <c r="HB754" s="1"/>
      <c r="HC754" s="311"/>
      <c r="HH754" s="190"/>
      <c r="IL754" s="1"/>
      <c r="IX754" s="1"/>
    </row>
    <row r="755" spans="3:258" x14ac:dyDescent="0.6">
      <c r="C755" s="59"/>
      <c r="D755" s="269"/>
      <c r="E755" s="28"/>
      <c r="F755" s="57"/>
      <c r="G755" s="28"/>
      <c r="H755" s="152"/>
      <c r="I755" s="158"/>
      <c r="J755" s="28"/>
      <c r="L755" s="190"/>
      <c r="O755" s="59"/>
      <c r="P755" s="159"/>
      <c r="Q755" s="99"/>
      <c r="R755" s="57"/>
      <c r="S755" s="28"/>
      <c r="T755" s="152"/>
      <c r="U755" s="265"/>
      <c r="X755" s="190"/>
      <c r="AA755" s="162"/>
      <c r="AB755" s="163"/>
      <c r="AF755" s="160"/>
      <c r="AG755" s="266"/>
      <c r="AH755" s="28"/>
      <c r="AJ755" s="190"/>
      <c r="AM755" s="162"/>
      <c r="AN755" s="163"/>
      <c r="AO755" s="99"/>
      <c r="AR755" s="160"/>
      <c r="AS755" s="266"/>
      <c r="AT755" s="28"/>
      <c r="AV755" s="190"/>
      <c r="AY755" s="162"/>
      <c r="AZ755" s="163"/>
      <c r="BD755" s="160"/>
      <c r="BE755" s="161"/>
      <c r="BF755" s="28"/>
      <c r="BH755" s="190"/>
      <c r="BK755" s="162">
        <v>46661</v>
      </c>
      <c r="BL755" s="163">
        <v>0.05</v>
      </c>
      <c r="BP755" s="160"/>
      <c r="BQ755" s="161"/>
      <c r="BR755" s="28"/>
      <c r="BT755" s="190" t="e">
        <f t="shared" si="165"/>
        <v>#N/A</v>
      </c>
      <c r="BW755" s="162"/>
      <c r="BX755" s="163"/>
      <c r="CB755" s="160"/>
      <c r="CC755" s="161"/>
      <c r="CD755" s="28"/>
      <c r="CF755" s="190"/>
      <c r="CI755" s="76"/>
      <c r="CJ755" s="91"/>
      <c r="CL755" s="1"/>
      <c r="CM755" s="311"/>
      <c r="CR755" s="190"/>
      <c r="CU755" s="76"/>
      <c r="CV755" s="91"/>
      <c r="CX755" s="1"/>
      <c r="CY755" s="311"/>
      <c r="DD755" s="190"/>
      <c r="DG755" s="76"/>
      <c r="DH755" s="91"/>
      <c r="DJ755" s="1"/>
      <c r="DK755" s="311"/>
      <c r="DP755" s="190"/>
      <c r="DS755" s="76"/>
      <c r="DT755" s="91"/>
      <c r="DV755" s="1"/>
      <c r="DW755" s="311"/>
      <c r="EB755" s="190"/>
      <c r="EE755" s="76"/>
      <c r="EF755" s="91"/>
      <c r="EH755" s="1"/>
      <c r="EI755" s="311"/>
      <c r="EN755" s="190"/>
      <c r="EQ755" s="76"/>
      <c r="ER755" s="91"/>
      <c r="ET755" s="1"/>
      <c r="EU755" s="311"/>
      <c r="EZ755" s="190"/>
      <c r="FC755" s="76"/>
      <c r="FD755" s="91"/>
      <c r="FF755" s="1"/>
      <c r="FG755" s="311"/>
      <c r="FL755" s="190"/>
      <c r="FO755" s="76"/>
      <c r="FP755" s="91"/>
      <c r="FR755" s="1"/>
      <c r="FS755" s="311"/>
      <c r="FX755" s="190"/>
      <c r="GA755" s="76"/>
      <c r="GB755" s="91"/>
      <c r="GD755" s="1"/>
      <c r="GE755" s="311"/>
      <c r="GJ755" s="190"/>
      <c r="GM755" s="76"/>
      <c r="GN755" s="91"/>
      <c r="GP755" s="1"/>
      <c r="GQ755" s="311"/>
      <c r="GV755" s="190"/>
      <c r="GY755" s="76"/>
      <c r="GZ755" s="91"/>
      <c r="HB755" s="1"/>
      <c r="HC755" s="311"/>
      <c r="HH755" s="190"/>
      <c r="IL755" s="1"/>
      <c r="IX755" s="1"/>
    </row>
    <row r="756" spans="3:258" x14ac:dyDescent="0.6">
      <c r="C756" s="59"/>
      <c r="D756" s="269"/>
      <c r="E756" s="28"/>
      <c r="F756" s="57"/>
      <c r="G756" s="28"/>
      <c r="H756" s="152"/>
      <c r="I756" s="158"/>
      <c r="J756" s="28"/>
      <c r="L756" s="190"/>
      <c r="O756" s="59"/>
      <c r="P756" s="159"/>
      <c r="Q756" s="99"/>
      <c r="R756" s="57"/>
      <c r="S756" s="28"/>
      <c r="T756" s="152"/>
      <c r="U756" s="265"/>
      <c r="X756" s="190"/>
      <c r="AA756" s="162"/>
      <c r="AB756" s="163"/>
      <c r="AF756" s="160"/>
      <c r="AG756" s="266"/>
      <c r="AH756" s="28"/>
      <c r="AJ756" s="190"/>
      <c r="AM756" s="162"/>
      <c r="AN756" s="163"/>
      <c r="AO756" s="99"/>
      <c r="AR756" s="160"/>
      <c r="AS756" s="266"/>
      <c r="AT756" s="28"/>
      <c r="AV756" s="190"/>
      <c r="AY756" s="162"/>
      <c r="AZ756" s="163"/>
      <c r="BD756" s="160"/>
      <c r="BE756" s="161"/>
      <c r="BF756" s="28"/>
      <c r="BH756" s="190"/>
      <c r="BK756" s="162">
        <v>46662</v>
      </c>
      <c r="BL756" s="163">
        <v>0.31900000000000001</v>
      </c>
      <c r="BP756" s="160"/>
      <c r="BQ756" s="161"/>
      <c r="BR756" s="28"/>
      <c r="BT756" s="190" t="e">
        <f t="shared" si="165"/>
        <v>#N/A</v>
      </c>
      <c r="BW756" s="162"/>
      <c r="BX756" s="163"/>
      <c r="CB756" s="160"/>
      <c r="CC756" s="161"/>
      <c r="CD756" s="28"/>
      <c r="CF756" s="190"/>
      <c r="CI756" s="76"/>
      <c r="CJ756" s="91"/>
      <c r="CL756" s="1"/>
      <c r="CM756" s="311"/>
      <c r="CR756" s="190"/>
      <c r="CU756" s="76"/>
      <c r="CV756" s="91"/>
      <c r="CX756" s="1"/>
      <c r="CY756" s="311"/>
      <c r="DD756" s="190"/>
      <c r="DG756" s="76"/>
      <c r="DH756" s="91"/>
      <c r="DJ756" s="1"/>
      <c r="DK756" s="311"/>
      <c r="DP756" s="190"/>
      <c r="DS756" s="76"/>
      <c r="DT756" s="91"/>
      <c r="DV756" s="1"/>
      <c r="DW756" s="311"/>
      <c r="EB756" s="190"/>
      <c r="EE756" s="76"/>
      <c r="EF756" s="91"/>
      <c r="EH756" s="1"/>
      <c r="EI756" s="311"/>
      <c r="EN756" s="190"/>
      <c r="EQ756" s="76"/>
      <c r="ER756" s="91"/>
      <c r="ET756" s="1"/>
      <c r="EU756" s="311"/>
      <c r="EZ756" s="190"/>
      <c r="FC756" s="76"/>
      <c r="FD756" s="91"/>
      <c r="FF756" s="1"/>
      <c r="FG756" s="311"/>
      <c r="FL756" s="190"/>
      <c r="FO756" s="76"/>
      <c r="FP756" s="91"/>
      <c r="FR756" s="1"/>
      <c r="FS756" s="311"/>
      <c r="FX756" s="190"/>
      <c r="GA756" s="76"/>
      <c r="GB756" s="91"/>
      <c r="GD756" s="1"/>
      <c r="GE756" s="311"/>
      <c r="GJ756" s="190"/>
      <c r="GM756" s="76"/>
      <c r="GN756" s="91"/>
      <c r="GP756" s="1"/>
      <c r="GQ756" s="311"/>
      <c r="GV756" s="190"/>
      <c r="GY756" s="76"/>
      <c r="GZ756" s="91"/>
      <c r="HB756" s="1"/>
      <c r="HC756" s="311"/>
      <c r="HH756" s="190"/>
      <c r="IL756" s="1"/>
      <c r="IX756" s="1"/>
    </row>
    <row r="757" spans="3:258" x14ac:dyDescent="0.6">
      <c r="C757" s="59"/>
      <c r="D757" s="269"/>
      <c r="E757" s="28"/>
      <c r="F757" s="57"/>
      <c r="G757" s="28"/>
      <c r="H757" s="152"/>
      <c r="I757" s="158"/>
      <c r="J757" s="28"/>
      <c r="L757" s="190"/>
      <c r="O757" s="59"/>
      <c r="P757" s="159"/>
      <c r="Q757" s="99"/>
      <c r="R757" s="57"/>
      <c r="S757" s="28"/>
      <c r="T757" s="152"/>
      <c r="U757" s="265"/>
      <c r="X757" s="190"/>
      <c r="AA757" s="162"/>
      <c r="AB757" s="163"/>
      <c r="AF757" s="160"/>
      <c r="AG757" s="266"/>
      <c r="AH757" s="28"/>
      <c r="AJ757" s="190"/>
      <c r="AM757" s="162"/>
      <c r="AN757" s="163"/>
      <c r="AO757" s="99"/>
      <c r="AR757" s="160"/>
      <c r="AS757" s="266"/>
      <c r="AT757" s="28"/>
      <c r="AV757" s="190"/>
      <c r="AY757" s="162"/>
      <c r="AZ757" s="163"/>
      <c r="BD757" s="160"/>
      <c r="BE757" s="161"/>
      <c r="BF757" s="28"/>
      <c r="BH757" s="190"/>
      <c r="BK757" s="162"/>
      <c r="BL757" s="163"/>
      <c r="BP757" s="160"/>
      <c r="BQ757" s="161"/>
      <c r="BR757" s="28"/>
      <c r="BT757" s="190" t="e">
        <f t="shared" si="165"/>
        <v>#N/A</v>
      </c>
      <c r="BW757" s="162"/>
      <c r="BX757" s="163"/>
      <c r="CB757" s="160"/>
      <c r="CC757" s="161"/>
      <c r="CD757" s="28"/>
      <c r="CF757" s="190"/>
      <c r="CI757" s="76"/>
      <c r="CJ757" s="91"/>
      <c r="CL757" s="1"/>
      <c r="CM757" s="311"/>
      <c r="CR757" s="190"/>
      <c r="CU757" s="76"/>
      <c r="CV757" s="91"/>
      <c r="CX757" s="1"/>
      <c r="CY757" s="311"/>
      <c r="DD757" s="190"/>
      <c r="DG757" s="76"/>
      <c r="DH757" s="91"/>
      <c r="DJ757" s="1"/>
      <c r="DK757" s="311"/>
      <c r="DP757" s="190"/>
      <c r="DS757" s="76"/>
      <c r="DT757" s="91"/>
      <c r="DV757" s="1"/>
      <c r="DW757" s="311"/>
      <c r="EB757" s="190"/>
      <c r="EE757" s="76"/>
      <c r="EF757" s="91"/>
      <c r="EH757" s="1"/>
      <c r="EI757" s="311"/>
      <c r="EN757" s="190"/>
      <c r="EQ757" s="76"/>
      <c r="ER757" s="91"/>
      <c r="ET757" s="1"/>
      <c r="EU757" s="311"/>
      <c r="EZ757" s="190"/>
      <c r="FC757" s="76"/>
      <c r="FD757" s="91"/>
      <c r="FF757" s="1"/>
      <c r="FG757" s="311"/>
      <c r="FL757" s="190"/>
      <c r="FO757" s="76"/>
      <c r="FP757" s="91"/>
      <c r="FR757" s="1"/>
      <c r="FS757" s="311"/>
      <c r="FX757" s="190"/>
      <c r="GA757" s="76"/>
      <c r="GB757" s="91"/>
      <c r="GD757" s="1"/>
      <c r="GE757" s="311"/>
      <c r="GJ757" s="190"/>
      <c r="GM757" s="76"/>
      <c r="GN757" s="91"/>
      <c r="GP757" s="1"/>
      <c r="GQ757" s="311"/>
      <c r="GV757" s="190"/>
      <c r="GY757" s="76"/>
      <c r="GZ757" s="91"/>
      <c r="HB757" s="1"/>
      <c r="HC757" s="311"/>
      <c r="HH757" s="190"/>
      <c r="IL757" s="1"/>
      <c r="IX757" s="1"/>
    </row>
    <row r="758" spans="3:258" x14ac:dyDescent="0.6">
      <c r="C758" s="59"/>
      <c r="D758" s="269"/>
      <c r="E758" s="28"/>
      <c r="F758" s="57"/>
      <c r="G758" s="28"/>
      <c r="H758" s="152"/>
      <c r="I758" s="158"/>
      <c r="J758" s="28"/>
      <c r="L758" s="190"/>
      <c r="O758" s="59"/>
      <c r="P758" s="159"/>
      <c r="Q758" s="99"/>
      <c r="R758" s="57"/>
      <c r="S758" s="28"/>
      <c r="T758" s="152"/>
      <c r="U758" s="265"/>
      <c r="X758" s="190"/>
      <c r="AA758" s="162"/>
      <c r="AB758" s="163"/>
      <c r="AF758" s="160"/>
      <c r="AG758" s="266"/>
      <c r="AH758" s="28"/>
      <c r="AJ758" s="190"/>
      <c r="AM758" s="162"/>
      <c r="AN758" s="163"/>
      <c r="AO758" s="99"/>
      <c r="AR758" s="160"/>
      <c r="AS758" s="266"/>
      <c r="AT758" s="28"/>
      <c r="AV758" s="190"/>
      <c r="AY758" s="162"/>
      <c r="AZ758" s="163"/>
      <c r="BD758" s="160"/>
      <c r="BE758" s="161"/>
      <c r="BF758" s="28"/>
      <c r="BH758" s="190"/>
      <c r="BK758" s="162"/>
      <c r="BL758" s="163"/>
      <c r="BP758" s="160"/>
      <c r="BQ758" s="161"/>
      <c r="BR758" s="28"/>
      <c r="BT758" s="190" t="e">
        <f t="shared" si="165"/>
        <v>#N/A</v>
      </c>
      <c r="BW758" s="162"/>
      <c r="BX758" s="163"/>
      <c r="CB758" s="160"/>
      <c r="CC758" s="161"/>
      <c r="CD758" s="28"/>
      <c r="CF758" s="190"/>
      <c r="CI758" s="76"/>
      <c r="CJ758" s="91"/>
      <c r="CL758" s="1"/>
      <c r="CM758" s="311"/>
      <c r="CR758" s="190"/>
      <c r="CU758" s="76"/>
      <c r="CV758" s="91"/>
      <c r="CX758" s="1"/>
      <c r="CY758" s="311"/>
      <c r="DD758" s="190"/>
      <c r="DG758" s="76"/>
      <c r="DH758" s="91"/>
      <c r="DJ758" s="1"/>
      <c r="DK758" s="311"/>
      <c r="DP758" s="190"/>
      <c r="DS758" s="76"/>
      <c r="DT758" s="91"/>
      <c r="DV758" s="1"/>
      <c r="DW758" s="311"/>
      <c r="EB758" s="190"/>
      <c r="EE758" s="76"/>
      <c r="EF758" s="91"/>
      <c r="EH758" s="1"/>
      <c r="EI758" s="311"/>
      <c r="EN758" s="190"/>
      <c r="EQ758" s="76"/>
      <c r="ER758" s="91"/>
      <c r="ET758" s="1"/>
      <c r="EU758" s="311"/>
      <c r="EZ758" s="190"/>
      <c r="FC758" s="76"/>
      <c r="FD758" s="91"/>
      <c r="FF758" s="1"/>
      <c r="FG758" s="311"/>
      <c r="FL758" s="190"/>
      <c r="FO758" s="76"/>
      <c r="FP758" s="91"/>
      <c r="FR758" s="1"/>
      <c r="FS758" s="311"/>
      <c r="FX758" s="190"/>
      <c r="GA758" s="76"/>
      <c r="GB758" s="91"/>
      <c r="GD758" s="1"/>
      <c r="GE758" s="311"/>
      <c r="GJ758" s="190"/>
      <c r="GM758" s="76"/>
      <c r="GN758" s="91"/>
      <c r="GP758" s="1"/>
      <c r="GQ758" s="311"/>
      <c r="GV758" s="190"/>
      <c r="GY758" s="76"/>
      <c r="GZ758" s="91"/>
      <c r="HB758" s="1"/>
      <c r="HC758" s="311"/>
      <c r="HH758" s="190"/>
      <c r="IL758" s="1"/>
      <c r="IX758" s="1"/>
    </row>
    <row r="759" spans="3:258" x14ac:dyDescent="0.6">
      <c r="C759" s="59"/>
      <c r="D759" s="269"/>
      <c r="E759" s="28"/>
      <c r="F759" s="57"/>
      <c r="G759" s="28"/>
      <c r="H759" s="152"/>
      <c r="I759" s="158"/>
      <c r="J759" s="28"/>
      <c r="L759" s="190"/>
      <c r="O759" s="59"/>
      <c r="P759" s="159"/>
      <c r="Q759" s="99"/>
      <c r="R759" s="57"/>
      <c r="S759" s="28"/>
      <c r="T759" s="152"/>
      <c r="U759" s="265"/>
      <c r="X759" s="190"/>
      <c r="AA759" s="162"/>
      <c r="AB759" s="163"/>
      <c r="AF759" s="160"/>
      <c r="AG759" s="266"/>
      <c r="AH759" s="28"/>
      <c r="AJ759" s="190"/>
      <c r="AM759" s="162"/>
      <c r="AN759" s="163"/>
      <c r="AO759" s="99"/>
      <c r="AR759" s="160"/>
      <c r="AS759" s="266"/>
      <c r="AT759" s="28"/>
      <c r="AV759" s="190"/>
      <c r="AY759" s="162"/>
      <c r="AZ759" s="163"/>
      <c r="BD759" s="160"/>
      <c r="BE759" s="161"/>
      <c r="BF759" s="28"/>
      <c r="BH759" s="190"/>
      <c r="BK759" s="162"/>
      <c r="BL759" s="163"/>
      <c r="BP759" s="160"/>
      <c r="BQ759" s="161"/>
      <c r="BR759" s="28"/>
      <c r="BT759" s="190" t="e">
        <f t="shared" si="165"/>
        <v>#N/A</v>
      </c>
      <c r="BW759" s="162"/>
      <c r="BX759" s="163"/>
      <c r="CB759" s="160"/>
      <c r="CC759" s="161"/>
      <c r="CD759" s="28"/>
      <c r="CF759" s="190"/>
      <c r="CI759" s="76"/>
      <c r="CJ759" s="91"/>
      <c r="CL759" s="1"/>
      <c r="CM759" s="311"/>
      <c r="CR759" s="190"/>
      <c r="CU759" s="76"/>
      <c r="CV759" s="91"/>
      <c r="CX759" s="1"/>
      <c r="CY759" s="311"/>
      <c r="DD759" s="190"/>
      <c r="DG759" s="76"/>
      <c r="DH759" s="91"/>
      <c r="DJ759" s="1"/>
      <c r="DK759" s="311"/>
      <c r="DP759" s="190"/>
      <c r="DS759" s="76"/>
      <c r="DT759" s="91"/>
      <c r="DV759" s="1"/>
      <c r="DW759" s="311"/>
      <c r="EB759" s="190"/>
      <c r="EE759" s="76"/>
      <c r="EF759" s="91"/>
      <c r="EH759" s="1"/>
      <c r="EI759" s="311"/>
      <c r="EN759" s="190"/>
      <c r="EQ759" s="76"/>
      <c r="ER759" s="91"/>
      <c r="ET759" s="1"/>
      <c r="EU759" s="311"/>
      <c r="EZ759" s="190"/>
      <c r="FC759" s="76"/>
      <c r="FD759" s="91"/>
      <c r="FF759" s="1"/>
      <c r="FG759" s="311"/>
      <c r="FL759" s="190"/>
      <c r="FO759" s="76"/>
      <c r="FP759" s="91"/>
      <c r="FR759" s="1"/>
      <c r="FS759" s="311"/>
      <c r="FX759" s="190"/>
      <c r="GA759" s="76"/>
      <c r="GB759" s="91"/>
      <c r="GD759" s="1"/>
      <c r="GE759" s="311"/>
      <c r="GJ759" s="190"/>
      <c r="GM759" s="76"/>
      <c r="GN759" s="91"/>
      <c r="GP759" s="1"/>
      <c r="GQ759" s="311"/>
      <c r="GV759" s="190"/>
      <c r="GY759" s="76"/>
      <c r="GZ759" s="91"/>
      <c r="HB759" s="1"/>
      <c r="HC759" s="311"/>
      <c r="HH759" s="190"/>
      <c r="IL759" s="1"/>
      <c r="IX759" s="1"/>
    </row>
    <row r="760" spans="3:258" x14ac:dyDescent="0.6">
      <c r="C760" s="59"/>
      <c r="D760" s="269"/>
      <c r="E760" s="28"/>
      <c r="F760" s="57"/>
      <c r="G760" s="28"/>
      <c r="H760" s="152"/>
      <c r="I760" s="158"/>
      <c r="J760" s="28"/>
      <c r="L760" s="190"/>
      <c r="O760" s="59"/>
      <c r="P760" s="159"/>
      <c r="Q760" s="99"/>
      <c r="R760" s="57"/>
      <c r="S760" s="28"/>
      <c r="T760" s="152"/>
      <c r="U760" s="265"/>
      <c r="X760" s="190"/>
      <c r="AA760" s="162"/>
      <c r="AB760" s="163"/>
      <c r="AF760" s="160"/>
      <c r="AG760" s="266"/>
      <c r="AH760" s="28"/>
      <c r="AJ760" s="190"/>
      <c r="AM760" s="162"/>
      <c r="AN760" s="163"/>
      <c r="AO760" s="99"/>
      <c r="AR760" s="160"/>
      <c r="AS760" s="266"/>
      <c r="AT760" s="28"/>
      <c r="AV760" s="190"/>
      <c r="AY760" s="162"/>
      <c r="AZ760" s="163"/>
      <c r="BD760" s="160"/>
      <c r="BE760" s="161"/>
      <c r="BF760" s="28"/>
      <c r="BH760" s="190"/>
      <c r="BK760" s="162"/>
      <c r="BL760" s="163"/>
      <c r="BP760" s="160"/>
      <c r="BQ760" s="161"/>
      <c r="BR760" s="28"/>
      <c r="BT760" s="190" t="e">
        <f t="shared" si="165"/>
        <v>#N/A</v>
      </c>
      <c r="BW760" s="162"/>
      <c r="BX760" s="163"/>
      <c r="CB760" s="160"/>
      <c r="CC760" s="161"/>
      <c r="CD760" s="28"/>
      <c r="CF760" s="190"/>
      <c r="CI760" s="76"/>
      <c r="CJ760" s="91"/>
      <c r="CL760" s="1"/>
      <c r="CM760" s="311"/>
      <c r="CR760" s="190"/>
      <c r="CU760" s="76"/>
      <c r="CV760" s="91"/>
      <c r="CX760" s="1"/>
      <c r="CY760" s="311"/>
      <c r="DD760" s="190"/>
      <c r="DG760" s="76"/>
      <c r="DH760" s="91"/>
      <c r="DJ760" s="1"/>
      <c r="DK760" s="311"/>
      <c r="DP760" s="190"/>
      <c r="DS760" s="76"/>
      <c r="DT760" s="91"/>
      <c r="DV760" s="1"/>
      <c r="DW760" s="311"/>
      <c r="EB760" s="190"/>
      <c r="EE760" s="76"/>
      <c r="EF760" s="91"/>
      <c r="EH760" s="1"/>
      <c r="EI760" s="311"/>
      <c r="EN760" s="190"/>
      <c r="EQ760" s="76"/>
      <c r="ER760" s="91"/>
      <c r="ET760" s="1"/>
      <c r="EU760" s="311"/>
      <c r="EZ760" s="190"/>
      <c r="FC760" s="76"/>
      <c r="FD760" s="91"/>
      <c r="FF760" s="1"/>
      <c r="FG760" s="311"/>
      <c r="FL760" s="190"/>
      <c r="FO760" s="76"/>
      <c r="FP760" s="91"/>
      <c r="FR760" s="1"/>
      <c r="FS760" s="311"/>
      <c r="FX760" s="190"/>
      <c r="GA760" s="76"/>
      <c r="GB760" s="91"/>
      <c r="GD760" s="1"/>
      <c r="GE760" s="311"/>
      <c r="GJ760" s="190"/>
      <c r="GM760" s="76"/>
      <c r="GN760" s="91"/>
      <c r="GP760" s="1"/>
      <c r="GQ760" s="311"/>
      <c r="GV760" s="190"/>
      <c r="GY760" s="76"/>
      <c r="GZ760" s="91"/>
      <c r="HB760" s="1"/>
      <c r="HC760" s="311"/>
      <c r="HH760" s="190"/>
      <c r="IL760" s="1"/>
      <c r="IX760" s="1"/>
    </row>
    <row r="761" spans="3:258" x14ac:dyDescent="0.6">
      <c r="C761" s="59"/>
      <c r="D761" s="269"/>
      <c r="E761" s="28"/>
      <c r="F761" s="57"/>
      <c r="G761" s="28"/>
      <c r="H761" s="152"/>
      <c r="I761" s="158"/>
      <c r="J761" s="28"/>
      <c r="L761" s="190"/>
      <c r="O761" s="59"/>
      <c r="P761" s="159"/>
      <c r="Q761" s="99"/>
      <c r="R761" s="57"/>
      <c r="S761" s="28"/>
      <c r="T761" s="152"/>
      <c r="U761" s="265"/>
      <c r="X761" s="190"/>
      <c r="AA761" s="162"/>
      <c r="AB761" s="163"/>
      <c r="AF761" s="160"/>
      <c r="AG761" s="266"/>
      <c r="AH761" s="28"/>
      <c r="AJ761" s="190"/>
      <c r="AM761" s="162"/>
      <c r="AN761" s="163"/>
      <c r="AO761" s="99"/>
      <c r="AR761" s="160"/>
      <c r="AS761" s="266"/>
      <c r="AT761" s="28"/>
      <c r="AV761" s="190"/>
      <c r="AY761" s="162"/>
      <c r="AZ761" s="163"/>
      <c r="BD761" s="160"/>
      <c r="BE761" s="161"/>
      <c r="BF761" s="28"/>
      <c r="BH761" s="190"/>
      <c r="BK761" s="162"/>
      <c r="BL761" s="163"/>
      <c r="BP761" s="160"/>
      <c r="BQ761" s="161"/>
      <c r="BR761" s="28"/>
      <c r="BT761" s="190" t="e">
        <f t="shared" si="165"/>
        <v>#N/A</v>
      </c>
      <c r="BW761" s="162"/>
      <c r="BX761" s="163"/>
      <c r="CB761" s="160"/>
      <c r="CC761" s="161"/>
      <c r="CD761" s="28"/>
      <c r="CF761" s="190"/>
      <c r="CI761" s="76"/>
      <c r="CJ761" s="91"/>
      <c r="CL761" s="1"/>
      <c r="CM761" s="311"/>
      <c r="CR761" s="190"/>
      <c r="CU761" s="76"/>
      <c r="CV761" s="91"/>
      <c r="CX761" s="1"/>
      <c r="CY761" s="311"/>
      <c r="DD761" s="190"/>
      <c r="DG761" s="76"/>
      <c r="DH761" s="91"/>
      <c r="DJ761" s="1"/>
      <c r="DK761" s="311"/>
      <c r="DP761" s="190"/>
      <c r="DS761" s="76"/>
      <c r="DT761" s="91"/>
      <c r="DV761" s="1"/>
      <c r="DW761" s="311"/>
      <c r="EB761" s="190"/>
      <c r="EE761" s="76"/>
      <c r="EF761" s="91"/>
      <c r="EH761" s="1"/>
      <c r="EI761" s="311"/>
      <c r="EN761" s="190"/>
      <c r="EQ761" s="76"/>
      <c r="ER761" s="91"/>
      <c r="ET761" s="1"/>
      <c r="EU761" s="311"/>
      <c r="EZ761" s="190"/>
      <c r="FC761" s="76"/>
      <c r="FD761" s="91"/>
      <c r="FF761" s="1"/>
      <c r="FG761" s="311"/>
      <c r="FL761" s="190"/>
      <c r="FO761" s="76"/>
      <c r="FP761" s="91"/>
      <c r="FR761" s="1"/>
      <c r="FS761" s="311"/>
      <c r="FX761" s="190"/>
      <c r="GA761" s="76"/>
      <c r="GB761" s="91"/>
      <c r="GD761" s="1"/>
      <c r="GE761" s="311"/>
      <c r="GJ761" s="190"/>
      <c r="GM761" s="76"/>
      <c r="GN761" s="91"/>
      <c r="GP761" s="1"/>
      <c r="GQ761" s="311"/>
      <c r="GV761" s="190"/>
      <c r="GY761" s="76"/>
      <c r="GZ761" s="91"/>
      <c r="HB761" s="1"/>
      <c r="HC761" s="311"/>
      <c r="HH761" s="190"/>
      <c r="IL761" s="1"/>
      <c r="IX761" s="1"/>
    </row>
    <row r="762" spans="3:258" x14ac:dyDescent="0.6">
      <c r="C762" s="59"/>
      <c r="D762" s="269"/>
      <c r="E762" s="28"/>
      <c r="F762" s="57"/>
      <c r="G762" s="28"/>
      <c r="H762" s="152"/>
      <c r="I762" s="158"/>
      <c r="J762" s="28"/>
      <c r="L762" s="190"/>
      <c r="O762" s="59"/>
      <c r="P762" s="159"/>
      <c r="Q762" s="99"/>
      <c r="R762" s="57"/>
      <c r="S762" s="28"/>
      <c r="T762" s="152"/>
      <c r="U762" s="265"/>
      <c r="X762" s="190"/>
      <c r="AA762" s="162"/>
      <c r="AB762" s="163"/>
      <c r="AF762" s="160"/>
      <c r="AG762" s="266"/>
      <c r="AH762" s="28"/>
      <c r="AJ762" s="190"/>
      <c r="AM762" s="162"/>
      <c r="AN762" s="163"/>
      <c r="AO762" s="99"/>
      <c r="AR762" s="160"/>
      <c r="AS762" s="266"/>
      <c r="AT762" s="28"/>
      <c r="AV762" s="190"/>
      <c r="AY762" s="162"/>
      <c r="AZ762" s="163"/>
      <c r="BD762" s="160"/>
      <c r="BE762" s="161"/>
      <c r="BF762" s="28"/>
      <c r="BH762" s="190"/>
      <c r="BK762" s="162"/>
      <c r="BL762" s="163"/>
      <c r="BP762" s="160"/>
      <c r="BQ762" s="161"/>
      <c r="BR762" s="28"/>
      <c r="BT762" s="190" t="e">
        <f t="shared" si="165"/>
        <v>#N/A</v>
      </c>
      <c r="BW762" s="162"/>
      <c r="BX762" s="163"/>
      <c r="CB762" s="160"/>
      <c r="CC762" s="161"/>
      <c r="CD762" s="28"/>
      <c r="CF762" s="190"/>
      <c r="CI762" s="76"/>
      <c r="CJ762" s="91"/>
      <c r="CL762" s="1"/>
      <c r="CM762" s="311"/>
      <c r="CR762" s="190"/>
      <c r="CU762" s="76"/>
      <c r="CV762" s="91"/>
      <c r="CX762" s="1"/>
      <c r="CY762" s="311"/>
      <c r="DD762" s="190"/>
      <c r="DG762" s="76"/>
      <c r="DH762" s="91"/>
      <c r="DJ762" s="1"/>
      <c r="DK762" s="311"/>
      <c r="DP762" s="190"/>
      <c r="DS762" s="76"/>
      <c r="DT762" s="91"/>
      <c r="DV762" s="1"/>
      <c r="DW762" s="311"/>
      <c r="EB762" s="190"/>
      <c r="EE762" s="76"/>
      <c r="EF762" s="91"/>
      <c r="EH762" s="1"/>
      <c r="EI762" s="311"/>
      <c r="EN762" s="190"/>
      <c r="EQ762" s="76"/>
      <c r="ER762" s="91"/>
      <c r="ET762" s="1"/>
      <c r="EU762" s="311"/>
      <c r="EZ762" s="190"/>
      <c r="FC762" s="76"/>
      <c r="FD762" s="91"/>
      <c r="FF762" s="1"/>
      <c r="FG762" s="311"/>
      <c r="FL762" s="190"/>
      <c r="FO762" s="76"/>
      <c r="FP762" s="91"/>
      <c r="FR762" s="1"/>
      <c r="FS762" s="311"/>
      <c r="FX762" s="190"/>
      <c r="GA762" s="76"/>
      <c r="GB762" s="91"/>
      <c r="GD762" s="1"/>
      <c r="GE762" s="311"/>
      <c r="GJ762" s="190"/>
      <c r="GM762" s="76"/>
      <c r="GN762" s="91"/>
      <c r="GP762" s="1"/>
      <c r="GQ762" s="311"/>
      <c r="GV762" s="190"/>
      <c r="GY762" s="76"/>
      <c r="GZ762" s="91"/>
      <c r="HB762" s="1"/>
      <c r="HC762" s="311"/>
      <c r="HH762" s="190"/>
      <c r="IL762" s="1"/>
      <c r="IX762" s="1"/>
    </row>
    <row r="763" spans="3:258" x14ac:dyDescent="0.6">
      <c r="C763" s="59"/>
      <c r="D763" s="269"/>
      <c r="E763" s="28"/>
      <c r="F763" s="57"/>
      <c r="G763" s="28"/>
      <c r="H763" s="152"/>
      <c r="I763" s="158"/>
      <c r="J763" s="28"/>
      <c r="L763" s="190"/>
      <c r="O763" s="59"/>
      <c r="P763" s="159"/>
      <c r="Q763" s="99"/>
      <c r="R763" s="57"/>
      <c r="S763" s="28"/>
      <c r="T763" s="152"/>
      <c r="U763" s="265"/>
      <c r="X763" s="190"/>
      <c r="AA763" s="162"/>
      <c r="AB763" s="163"/>
      <c r="AF763" s="160"/>
      <c r="AG763" s="266"/>
      <c r="AH763" s="28"/>
      <c r="AJ763" s="190"/>
      <c r="AM763" s="162"/>
      <c r="AN763" s="163"/>
      <c r="AO763" s="99"/>
      <c r="AR763" s="160"/>
      <c r="AS763" s="266"/>
      <c r="AT763" s="28"/>
      <c r="AV763" s="190"/>
      <c r="AY763" s="162"/>
      <c r="AZ763" s="163"/>
      <c r="BD763" s="160"/>
      <c r="BE763" s="161"/>
      <c r="BF763" s="28"/>
      <c r="BH763" s="190"/>
      <c r="BK763" s="162"/>
      <c r="BL763" s="163"/>
      <c r="BP763" s="160"/>
      <c r="BQ763" s="161"/>
      <c r="BR763" s="28"/>
      <c r="BT763" s="190" t="e">
        <f t="shared" si="165"/>
        <v>#N/A</v>
      </c>
      <c r="BW763" s="162"/>
      <c r="BX763" s="163"/>
      <c r="CB763" s="160"/>
      <c r="CC763" s="161"/>
      <c r="CD763" s="28"/>
      <c r="CF763" s="190"/>
      <c r="CI763" s="76"/>
      <c r="CJ763" s="91"/>
      <c r="CL763" s="1"/>
      <c r="CM763" s="311"/>
      <c r="CR763" s="190"/>
      <c r="CU763" s="76"/>
      <c r="CV763" s="91"/>
      <c r="CX763" s="1"/>
      <c r="CY763" s="311"/>
      <c r="DD763" s="190"/>
      <c r="DG763" s="76"/>
      <c r="DH763" s="91"/>
      <c r="DJ763" s="1"/>
      <c r="DK763" s="311"/>
      <c r="DP763" s="190"/>
      <c r="DS763" s="76"/>
      <c r="DT763" s="91"/>
      <c r="DV763" s="1"/>
      <c r="DW763" s="311"/>
      <c r="EB763" s="190"/>
      <c r="EE763" s="76"/>
      <c r="EF763" s="91"/>
      <c r="EH763" s="1"/>
      <c r="EI763" s="311"/>
      <c r="EN763" s="190"/>
      <c r="EQ763" s="76"/>
      <c r="ER763" s="91"/>
      <c r="ET763" s="1"/>
      <c r="EU763" s="311"/>
      <c r="EZ763" s="190"/>
      <c r="FC763" s="76"/>
      <c r="FD763" s="91"/>
      <c r="FF763" s="1"/>
      <c r="FG763" s="311"/>
      <c r="FL763" s="190"/>
      <c r="FO763" s="76"/>
      <c r="FP763" s="91"/>
      <c r="FR763" s="1"/>
      <c r="FS763" s="311"/>
      <c r="FX763" s="190"/>
      <c r="GA763" s="76"/>
      <c r="GB763" s="91"/>
      <c r="GD763" s="1"/>
      <c r="GE763" s="311"/>
      <c r="GJ763" s="190"/>
      <c r="GM763" s="76"/>
      <c r="GN763" s="91"/>
      <c r="GP763" s="1"/>
      <c r="GQ763" s="311"/>
      <c r="GV763" s="190"/>
      <c r="GY763" s="76"/>
      <c r="GZ763" s="91"/>
      <c r="HB763" s="1"/>
      <c r="HC763" s="311"/>
      <c r="HH763" s="190"/>
      <c r="IL763" s="1"/>
      <c r="IX763" s="1"/>
    </row>
    <row r="764" spans="3:258" x14ac:dyDescent="0.6">
      <c r="C764" s="59"/>
      <c r="D764" s="269"/>
      <c r="E764" s="28"/>
      <c r="F764" s="57"/>
      <c r="G764" s="28"/>
      <c r="H764" s="152"/>
      <c r="I764" s="158"/>
      <c r="J764" s="28"/>
      <c r="L764" s="190"/>
      <c r="O764" s="59"/>
      <c r="P764" s="159"/>
      <c r="Q764" s="99"/>
      <c r="R764" s="57"/>
      <c r="S764" s="28"/>
      <c r="T764" s="152"/>
      <c r="U764" s="265"/>
      <c r="X764" s="190"/>
      <c r="AA764" s="162"/>
      <c r="AB764" s="163"/>
      <c r="AF764" s="160"/>
      <c r="AG764" s="266"/>
      <c r="AH764" s="28"/>
      <c r="AJ764" s="190"/>
      <c r="AM764" s="162"/>
      <c r="AN764" s="163"/>
      <c r="AO764" s="99"/>
      <c r="AR764" s="160"/>
      <c r="AS764" s="266"/>
      <c r="AT764" s="28"/>
      <c r="AV764" s="190"/>
      <c r="AY764" s="162"/>
      <c r="AZ764" s="163"/>
      <c r="BD764" s="160"/>
      <c r="BE764" s="161"/>
      <c r="BF764" s="28"/>
      <c r="BH764" s="190"/>
      <c r="BK764" s="162"/>
      <c r="BL764" s="163"/>
      <c r="BP764" s="160"/>
      <c r="BQ764" s="161"/>
      <c r="BR764" s="28"/>
      <c r="BT764" s="190" t="e">
        <f t="shared" si="165"/>
        <v>#N/A</v>
      </c>
      <c r="BW764" s="162"/>
      <c r="BX764" s="163"/>
      <c r="CB764" s="160"/>
      <c r="CC764" s="161"/>
      <c r="CD764" s="28"/>
      <c r="CF764" s="190"/>
      <c r="CI764" s="76"/>
      <c r="CJ764" s="91"/>
      <c r="CL764" s="1"/>
      <c r="CM764" s="311"/>
      <c r="CR764" s="190"/>
      <c r="CU764" s="76"/>
      <c r="CV764" s="91"/>
      <c r="CX764" s="1"/>
      <c r="CY764" s="311"/>
      <c r="DD764" s="190"/>
      <c r="DG764" s="76"/>
      <c r="DH764" s="91"/>
      <c r="DJ764" s="1"/>
      <c r="DK764" s="311"/>
      <c r="DP764" s="190"/>
      <c r="DS764" s="76"/>
      <c r="DT764" s="91"/>
      <c r="DV764" s="1"/>
      <c r="DW764" s="311"/>
      <c r="EB764" s="190"/>
      <c r="EE764" s="76"/>
      <c r="EF764" s="91"/>
      <c r="EH764" s="1"/>
      <c r="EI764" s="311"/>
      <c r="EN764" s="190"/>
      <c r="EQ764" s="76"/>
      <c r="ER764" s="91"/>
      <c r="ET764" s="1"/>
      <c r="EU764" s="311"/>
      <c r="EZ764" s="190"/>
      <c r="FC764" s="76"/>
      <c r="FD764" s="91"/>
      <c r="FF764" s="1"/>
      <c r="FG764" s="311"/>
      <c r="FL764" s="190"/>
      <c r="FO764" s="76"/>
      <c r="FP764" s="91"/>
      <c r="FR764" s="1"/>
      <c r="FS764" s="311"/>
      <c r="FX764" s="190"/>
      <c r="GA764" s="76"/>
      <c r="GB764" s="91"/>
      <c r="GD764" s="1"/>
      <c r="GE764" s="311"/>
      <c r="GJ764" s="190"/>
      <c r="GM764" s="76"/>
      <c r="GN764" s="91"/>
      <c r="GP764" s="1"/>
      <c r="GQ764" s="311"/>
      <c r="GV764" s="190"/>
      <c r="GY764" s="76"/>
      <c r="GZ764" s="91"/>
      <c r="HB764" s="1"/>
      <c r="HC764" s="311"/>
      <c r="HH764" s="190"/>
      <c r="IL764" s="1"/>
      <c r="IX764" s="1"/>
    </row>
    <row r="765" spans="3:258" x14ac:dyDescent="0.6">
      <c r="C765" s="59"/>
      <c r="D765" s="269"/>
      <c r="E765" s="28"/>
      <c r="F765" s="57"/>
      <c r="G765" s="28"/>
      <c r="H765" s="152"/>
      <c r="I765" s="158"/>
      <c r="J765" s="28"/>
      <c r="L765" s="190"/>
      <c r="O765" s="59"/>
      <c r="P765" s="159"/>
      <c r="Q765" s="99"/>
      <c r="R765" s="57"/>
      <c r="S765" s="28"/>
      <c r="T765" s="152"/>
      <c r="U765" s="265"/>
      <c r="X765" s="190"/>
      <c r="AA765" s="162"/>
      <c r="AB765" s="163"/>
      <c r="AF765" s="160"/>
      <c r="AG765" s="266"/>
      <c r="AH765" s="28"/>
      <c r="AJ765" s="190"/>
      <c r="AM765" s="162"/>
      <c r="AN765" s="163"/>
      <c r="AO765" s="99"/>
      <c r="AR765" s="160"/>
      <c r="AS765" s="266"/>
      <c r="AT765" s="28"/>
      <c r="AV765" s="190"/>
      <c r="AY765" s="162"/>
      <c r="AZ765" s="163"/>
      <c r="BD765" s="160"/>
      <c r="BE765" s="161"/>
      <c r="BF765" s="28"/>
      <c r="BH765" s="190"/>
      <c r="BK765" s="162"/>
      <c r="BL765" s="163"/>
      <c r="BP765" s="160"/>
      <c r="BQ765" s="161"/>
      <c r="BR765" s="28"/>
      <c r="BT765" s="190" t="e">
        <f t="shared" si="165"/>
        <v>#N/A</v>
      </c>
      <c r="BW765" s="162"/>
      <c r="BX765" s="163"/>
      <c r="CB765" s="160"/>
      <c r="CC765" s="161"/>
      <c r="CD765" s="28"/>
      <c r="CF765" s="190"/>
      <c r="CI765" s="76"/>
      <c r="CJ765" s="91"/>
      <c r="CL765" s="1"/>
      <c r="CM765" s="311"/>
      <c r="CR765" s="190"/>
      <c r="CU765" s="76"/>
      <c r="CV765" s="91"/>
      <c r="CX765" s="1"/>
      <c r="CY765" s="311"/>
      <c r="DD765" s="190"/>
      <c r="DG765" s="76"/>
      <c r="DH765" s="91"/>
      <c r="DJ765" s="1"/>
      <c r="DK765" s="311"/>
      <c r="DP765" s="190"/>
      <c r="DS765" s="76"/>
      <c r="DT765" s="91"/>
      <c r="DV765" s="1"/>
      <c r="DW765" s="311"/>
      <c r="EB765" s="190"/>
      <c r="EE765" s="76"/>
      <c r="EF765" s="91"/>
      <c r="EH765" s="1"/>
      <c r="EI765" s="311"/>
      <c r="EN765" s="190"/>
      <c r="EQ765" s="76"/>
      <c r="ER765" s="91"/>
      <c r="ET765" s="1"/>
      <c r="EU765" s="311"/>
      <c r="EZ765" s="190"/>
      <c r="FC765" s="76"/>
      <c r="FD765" s="91"/>
      <c r="FF765" s="1"/>
      <c r="FG765" s="311"/>
      <c r="FL765" s="190"/>
      <c r="FO765" s="76"/>
      <c r="FP765" s="91"/>
      <c r="FR765" s="1"/>
      <c r="FS765" s="311"/>
      <c r="FX765" s="190"/>
      <c r="GA765" s="76"/>
      <c r="GB765" s="91"/>
      <c r="GD765" s="1"/>
      <c r="GE765" s="311"/>
      <c r="GJ765" s="190"/>
      <c r="GM765" s="76"/>
      <c r="GN765" s="91"/>
      <c r="GP765" s="1"/>
      <c r="GQ765" s="311"/>
      <c r="GV765" s="190"/>
      <c r="GY765" s="76"/>
      <c r="GZ765" s="91"/>
      <c r="HB765" s="1"/>
      <c r="HC765" s="311"/>
      <c r="HH765" s="190"/>
      <c r="IL765" s="1"/>
      <c r="IX765" s="1"/>
    </row>
    <row r="766" spans="3:258" x14ac:dyDescent="0.6">
      <c r="C766" s="59"/>
      <c r="D766" s="269"/>
      <c r="E766" s="28"/>
      <c r="F766" s="57"/>
      <c r="G766" s="28"/>
      <c r="H766" s="152"/>
      <c r="I766" s="158"/>
      <c r="J766" s="28"/>
      <c r="L766" s="190"/>
      <c r="O766" s="59"/>
      <c r="P766" s="159"/>
      <c r="Q766" s="99"/>
      <c r="R766" s="57"/>
      <c r="S766" s="28"/>
      <c r="T766" s="152"/>
      <c r="U766" s="265"/>
      <c r="X766" s="190"/>
      <c r="AA766" s="162"/>
      <c r="AB766" s="163"/>
      <c r="AF766" s="160"/>
      <c r="AG766" s="266"/>
      <c r="AH766" s="28"/>
      <c r="AJ766" s="190"/>
      <c r="AM766" s="162"/>
      <c r="AN766" s="163"/>
      <c r="AO766" s="99"/>
      <c r="AR766" s="160"/>
      <c r="AS766" s="266"/>
      <c r="AT766" s="28"/>
      <c r="AV766" s="190"/>
      <c r="AY766" s="162"/>
      <c r="AZ766" s="163"/>
      <c r="BD766" s="160"/>
      <c r="BE766" s="161"/>
      <c r="BF766" s="28"/>
      <c r="BH766" s="190"/>
      <c r="BK766" s="162"/>
      <c r="BL766" s="163"/>
      <c r="BP766" s="160"/>
      <c r="BQ766" s="161"/>
      <c r="BR766" s="28"/>
      <c r="BT766" s="190" t="e">
        <f t="shared" si="165"/>
        <v>#N/A</v>
      </c>
      <c r="BW766" s="162"/>
      <c r="BX766" s="163"/>
      <c r="CB766" s="160"/>
      <c r="CC766" s="161"/>
      <c r="CD766" s="28"/>
      <c r="CF766" s="190"/>
      <c r="CI766" s="76"/>
      <c r="CJ766" s="91"/>
      <c r="CL766" s="1"/>
      <c r="CM766" s="311"/>
      <c r="CR766" s="190"/>
      <c r="CU766" s="76"/>
      <c r="CV766" s="91"/>
      <c r="CX766" s="1"/>
      <c r="CY766" s="311"/>
      <c r="DD766" s="190"/>
      <c r="DG766" s="76"/>
      <c r="DH766" s="91"/>
      <c r="DJ766" s="1"/>
      <c r="DK766" s="311"/>
      <c r="DP766" s="190"/>
      <c r="DS766" s="76"/>
      <c r="DT766" s="91"/>
      <c r="DV766" s="1"/>
      <c r="DW766" s="311"/>
      <c r="EB766" s="190"/>
      <c r="EE766" s="76"/>
      <c r="EF766" s="91"/>
      <c r="EH766" s="1"/>
      <c r="EI766" s="311"/>
      <c r="EN766" s="190"/>
      <c r="EQ766" s="76"/>
      <c r="ER766" s="91"/>
      <c r="ET766" s="1"/>
      <c r="EU766" s="311"/>
      <c r="EZ766" s="190"/>
      <c r="FC766" s="76"/>
      <c r="FD766" s="91"/>
      <c r="FF766" s="1"/>
      <c r="FG766" s="311"/>
      <c r="FL766" s="190"/>
      <c r="FO766" s="76"/>
      <c r="FP766" s="91"/>
      <c r="FR766" s="1"/>
      <c r="FS766" s="311"/>
      <c r="FX766" s="190"/>
      <c r="GA766" s="76"/>
      <c r="GB766" s="91"/>
      <c r="GD766" s="1"/>
      <c r="GE766" s="311"/>
      <c r="GJ766" s="190"/>
      <c r="GM766" s="76"/>
      <c r="GN766" s="91"/>
      <c r="GP766" s="1"/>
      <c r="GQ766" s="311"/>
      <c r="GV766" s="190"/>
      <c r="GY766" s="76"/>
      <c r="GZ766" s="91"/>
      <c r="HB766" s="1"/>
      <c r="HC766" s="311"/>
      <c r="HH766" s="190"/>
      <c r="IL766" s="1"/>
      <c r="IX766" s="1"/>
    </row>
    <row r="767" spans="3:258" x14ac:dyDescent="0.6">
      <c r="C767" s="59"/>
      <c r="D767" s="269"/>
      <c r="E767" s="28"/>
      <c r="F767" s="57"/>
      <c r="G767" s="28"/>
      <c r="H767" s="152"/>
      <c r="I767" s="158"/>
      <c r="J767" s="28"/>
      <c r="L767" s="190"/>
      <c r="O767" s="59"/>
      <c r="P767" s="159"/>
      <c r="Q767" s="99"/>
      <c r="R767" s="57"/>
      <c r="S767" s="28"/>
      <c r="T767" s="152"/>
      <c r="U767" s="265"/>
      <c r="X767" s="190"/>
      <c r="AA767" s="162"/>
      <c r="AB767" s="163"/>
      <c r="AF767" s="160"/>
      <c r="AG767" s="266"/>
      <c r="AH767" s="28"/>
      <c r="AJ767" s="190"/>
      <c r="AM767" s="162"/>
      <c r="AN767" s="163"/>
      <c r="AO767" s="99"/>
      <c r="AR767" s="160"/>
      <c r="AS767" s="266"/>
      <c r="AT767" s="28"/>
      <c r="AV767" s="190"/>
      <c r="AY767" s="162"/>
      <c r="AZ767" s="163"/>
      <c r="BD767" s="160"/>
      <c r="BE767" s="161"/>
      <c r="BF767" s="28"/>
      <c r="BH767" s="190"/>
      <c r="BK767" s="162"/>
      <c r="BL767" s="163"/>
      <c r="BP767" s="160"/>
      <c r="BQ767" s="161"/>
      <c r="BR767" s="28"/>
      <c r="BT767" s="190" t="e">
        <f t="shared" si="165"/>
        <v>#N/A</v>
      </c>
      <c r="BW767" s="162"/>
      <c r="BX767" s="163"/>
      <c r="CB767" s="160"/>
      <c r="CC767" s="161"/>
      <c r="CD767" s="28"/>
      <c r="CF767" s="190"/>
      <c r="CI767" s="76"/>
      <c r="CJ767" s="91"/>
      <c r="CL767" s="1"/>
      <c r="CM767" s="311"/>
      <c r="CR767" s="190"/>
      <c r="CU767" s="76"/>
      <c r="CV767" s="91"/>
      <c r="CX767" s="1"/>
      <c r="CY767" s="311"/>
      <c r="DD767" s="190"/>
      <c r="DG767" s="76"/>
      <c r="DH767" s="91"/>
      <c r="DJ767" s="1"/>
      <c r="DK767" s="311"/>
      <c r="DP767" s="190"/>
      <c r="DS767" s="76"/>
      <c r="DT767" s="91"/>
      <c r="DV767" s="1"/>
      <c r="DW767" s="311"/>
      <c r="EB767" s="190"/>
      <c r="EE767" s="76"/>
      <c r="EF767" s="91"/>
      <c r="EH767" s="1"/>
      <c r="EI767" s="311"/>
      <c r="EN767" s="190"/>
      <c r="EQ767" s="76"/>
      <c r="ER767" s="91"/>
      <c r="ET767" s="1"/>
      <c r="EU767" s="311"/>
      <c r="EZ767" s="190"/>
      <c r="FC767" s="76"/>
      <c r="FD767" s="91"/>
      <c r="FF767" s="1"/>
      <c r="FG767" s="311"/>
      <c r="FL767" s="190"/>
      <c r="FO767" s="76"/>
      <c r="FP767" s="91"/>
      <c r="FR767" s="1"/>
      <c r="FS767" s="311"/>
      <c r="FX767" s="190"/>
      <c r="GA767" s="76"/>
      <c r="GB767" s="91"/>
      <c r="GD767" s="1"/>
      <c r="GE767" s="311"/>
      <c r="GJ767" s="190"/>
      <c r="GM767" s="76"/>
      <c r="GN767" s="91"/>
      <c r="GP767" s="1"/>
      <c r="GQ767" s="311"/>
      <c r="GV767" s="190"/>
      <c r="GY767" s="76"/>
      <c r="GZ767" s="91"/>
      <c r="HB767" s="1"/>
      <c r="HC767" s="311"/>
      <c r="HH767" s="190"/>
      <c r="IL767" s="1"/>
      <c r="IX767" s="1"/>
    </row>
    <row r="768" spans="3:258" x14ac:dyDescent="0.6">
      <c r="C768" s="59"/>
      <c r="D768" s="269"/>
      <c r="E768" s="28"/>
      <c r="F768" s="57"/>
      <c r="G768" s="28"/>
      <c r="H768" s="152"/>
      <c r="I768" s="158"/>
      <c r="J768" s="28"/>
      <c r="L768" s="190"/>
      <c r="O768" s="59"/>
      <c r="P768" s="159"/>
      <c r="Q768" s="99"/>
      <c r="R768" s="57"/>
      <c r="S768" s="28"/>
      <c r="T768" s="152"/>
      <c r="U768" s="265"/>
      <c r="X768" s="190"/>
      <c r="AA768" s="162"/>
      <c r="AB768" s="163"/>
      <c r="AF768" s="160"/>
      <c r="AG768" s="266"/>
      <c r="AH768" s="28"/>
      <c r="AJ768" s="190"/>
      <c r="AM768" s="162"/>
      <c r="AN768" s="163"/>
      <c r="AO768" s="99"/>
      <c r="AR768" s="160"/>
      <c r="AS768" s="266"/>
      <c r="AT768" s="28"/>
      <c r="AV768" s="190"/>
      <c r="AY768" s="162"/>
      <c r="AZ768" s="163"/>
      <c r="BD768" s="160"/>
      <c r="BE768" s="161"/>
      <c r="BF768" s="28"/>
      <c r="BH768" s="190"/>
      <c r="BK768" s="162"/>
      <c r="BL768" s="163"/>
      <c r="BP768" s="160"/>
      <c r="BQ768" s="161"/>
      <c r="BR768" s="28"/>
      <c r="BT768" s="190" t="e">
        <f t="shared" si="165"/>
        <v>#N/A</v>
      </c>
      <c r="BW768" s="162"/>
      <c r="BX768" s="163"/>
      <c r="CB768" s="160"/>
      <c r="CC768" s="161"/>
      <c r="CD768" s="28"/>
      <c r="CF768" s="190"/>
      <c r="CI768" s="76"/>
      <c r="CJ768" s="91"/>
      <c r="CL768" s="1"/>
      <c r="CM768" s="311"/>
      <c r="CR768" s="190"/>
      <c r="CU768" s="76"/>
      <c r="CV768" s="91"/>
      <c r="CX768" s="1"/>
      <c r="CY768" s="311"/>
      <c r="DD768" s="190"/>
      <c r="DG768" s="76"/>
      <c r="DH768" s="91"/>
      <c r="DJ768" s="1"/>
      <c r="DK768" s="311"/>
      <c r="DP768" s="190"/>
      <c r="DS768" s="76"/>
      <c r="DT768" s="91"/>
      <c r="DV768" s="1"/>
      <c r="DW768" s="311"/>
      <c r="EB768" s="190"/>
      <c r="EE768" s="76"/>
      <c r="EF768" s="91"/>
      <c r="EH768" s="1"/>
      <c r="EI768" s="311"/>
      <c r="EN768" s="190"/>
      <c r="EQ768" s="76"/>
      <c r="ER768" s="91"/>
      <c r="ET768" s="1"/>
      <c r="EU768" s="311"/>
      <c r="EZ768" s="190"/>
      <c r="FC768" s="76"/>
      <c r="FD768" s="91"/>
      <c r="FF768" s="1"/>
      <c r="FG768" s="311"/>
      <c r="FL768" s="190"/>
      <c r="FO768" s="76"/>
      <c r="FP768" s="91"/>
      <c r="FR768" s="1"/>
      <c r="FS768" s="311"/>
      <c r="FX768" s="190"/>
      <c r="GA768" s="76"/>
      <c r="GB768" s="91"/>
      <c r="GD768" s="1"/>
      <c r="GE768" s="311"/>
      <c r="GJ768" s="190"/>
      <c r="GM768" s="76"/>
      <c r="GN768" s="91"/>
      <c r="GP768" s="1"/>
      <c r="GQ768" s="311"/>
      <c r="GV768" s="190"/>
      <c r="GY768" s="76"/>
      <c r="GZ768" s="91"/>
      <c r="HB768" s="1"/>
      <c r="HC768" s="311"/>
      <c r="HH768" s="190"/>
      <c r="IL768" s="1"/>
      <c r="IX768" s="1"/>
    </row>
    <row r="769" spans="3:258" x14ac:dyDescent="0.6">
      <c r="C769" s="59"/>
      <c r="D769" s="269"/>
      <c r="E769" s="28"/>
      <c r="F769" s="57"/>
      <c r="G769" s="28"/>
      <c r="H769" s="152"/>
      <c r="I769" s="158"/>
      <c r="J769" s="28"/>
      <c r="L769" s="190"/>
      <c r="O769" s="59"/>
      <c r="P769" s="159"/>
      <c r="Q769" s="99"/>
      <c r="R769" s="57"/>
      <c r="S769" s="28"/>
      <c r="T769" s="152"/>
      <c r="U769" s="265"/>
      <c r="X769" s="190"/>
      <c r="AA769" s="162"/>
      <c r="AB769" s="163"/>
      <c r="AF769" s="160"/>
      <c r="AG769" s="266"/>
      <c r="AH769" s="28"/>
      <c r="AJ769" s="190"/>
      <c r="AM769" s="162"/>
      <c r="AN769" s="163"/>
      <c r="AO769" s="99"/>
      <c r="AR769" s="160"/>
      <c r="AS769" s="266"/>
      <c r="AT769" s="28"/>
      <c r="AV769" s="190"/>
      <c r="AY769" s="162"/>
      <c r="AZ769" s="163"/>
      <c r="BD769" s="160"/>
      <c r="BE769" s="161"/>
      <c r="BF769" s="28"/>
      <c r="BH769" s="190"/>
      <c r="BK769" s="162"/>
      <c r="BL769" s="163"/>
      <c r="BP769" s="160"/>
      <c r="BQ769" s="161"/>
      <c r="BR769" s="28"/>
      <c r="BT769" s="190" t="e">
        <f t="shared" si="165"/>
        <v>#N/A</v>
      </c>
      <c r="BW769" s="162"/>
      <c r="BX769" s="163"/>
      <c r="CB769" s="160"/>
      <c r="CC769" s="161"/>
      <c r="CD769" s="28"/>
      <c r="CF769" s="190"/>
      <c r="CI769" s="76"/>
      <c r="CJ769" s="91"/>
      <c r="CL769" s="1"/>
      <c r="CM769" s="311"/>
      <c r="CR769" s="190"/>
      <c r="CU769" s="76"/>
      <c r="CV769" s="91"/>
      <c r="CX769" s="1"/>
      <c r="CY769" s="311"/>
      <c r="DD769" s="190"/>
      <c r="DG769" s="76"/>
      <c r="DH769" s="91"/>
      <c r="DJ769" s="1"/>
      <c r="DK769" s="311"/>
      <c r="DP769" s="190"/>
      <c r="DS769" s="76"/>
      <c r="DT769" s="91"/>
      <c r="DV769" s="1"/>
      <c r="DW769" s="311"/>
      <c r="EB769" s="190"/>
      <c r="EE769" s="76"/>
      <c r="EF769" s="91"/>
      <c r="EH769" s="1"/>
      <c r="EI769" s="311"/>
      <c r="EN769" s="190"/>
      <c r="EQ769" s="76"/>
      <c r="ER769" s="91"/>
      <c r="ET769" s="1"/>
      <c r="EU769" s="311"/>
      <c r="EZ769" s="190"/>
      <c r="FC769" s="76"/>
      <c r="FD769" s="91"/>
      <c r="FF769" s="1"/>
      <c r="FG769" s="311"/>
      <c r="FL769" s="190"/>
      <c r="FO769" s="76"/>
      <c r="FP769" s="91"/>
      <c r="FR769" s="1"/>
      <c r="FS769" s="311"/>
      <c r="FX769" s="190"/>
      <c r="GA769" s="76"/>
      <c r="GB769" s="91"/>
      <c r="GD769" s="1"/>
      <c r="GE769" s="311"/>
      <c r="GJ769" s="190"/>
      <c r="GM769" s="76"/>
      <c r="GN769" s="91"/>
      <c r="GP769" s="1"/>
      <c r="GQ769" s="311"/>
      <c r="GV769" s="190"/>
      <c r="GY769" s="76"/>
      <c r="GZ769" s="91"/>
      <c r="HB769" s="1"/>
      <c r="HC769" s="311"/>
      <c r="HH769" s="190"/>
      <c r="IL769" s="1"/>
      <c r="IX769" s="1"/>
    </row>
    <row r="770" spans="3:258" x14ac:dyDescent="0.6">
      <c r="C770" s="59"/>
      <c r="D770" s="269"/>
      <c r="E770" s="28"/>
      <c r="F770" s="57"/>
      <c r="G770" s="28"/>
      <c r="H770" s="152"/>
      <c r="I770" s="158"/>
      <c r="J770" s="28"/>
      <c r="L770" s="190"/>
      <c r="O770" s="59"/>
      <c r="P770" s="159"/>
      <c r="Q770" s="99"/>
      <c r="R770" s="57"/>
      <c r="S770" s="28"/>
      <c r="T770" s="152"/>
      <c r="U770" s="265"/>
      <c r="X770" s="190"/>
      <c r="AA770" s="162"/>
      <c r="AB770" s="163"/>
      <c r="AF770" s="160"/>
      <c r="AG770" s="266"/>
      <c r="AH770" s="28"/>
      <c r="AJ770" s="190"/>
      <c r="AM770" s="162"/>
      <c r="AN770" s="163"/>
      <c r="AO770" s="99"/>
      <c r="AR770" s="160"/>
      <c r="AS770" s="266"/>
      <c r="AT770" s="28"/>
      <c r="AV770" s="190"/>
      <c r="AY770" s="162"/>
      <c r="AZ770" s="163"/>
      <c r="BD770" s="160"/>
      <c r="BE770" s="161"/>
      <c r="BF770" s="28"/>
      <c r="BH770" s="190"/>
      <c r="BK770" s="162"/>
      <c r="BL770" s="163"/>
      <c r="BP770" s="160"/>
      <c r="BQ770" s="161"/>
      <c r="BR770" s="28"/>
      <c r="BT770" s="190" t="e">
        <f t="shared" si="165"/>
        <v>#N/A</v>
      </c>
      <c r="BW770" s="162"/>
      <c r="BX770" s="163"/>
      <c r="CB770" s="160"/>
      <c r="CC770" s="161"/>
      <c r="CD770" s="28"/>
      <c r="CF770" s="190"/>
      <c r="CI770" s="76"/>
      <c r="CJ770" s="91"/>
      <c r="CL770" s="1"/>
      <c r="CM770" s="311"/>
      <c r="CR770" s="190"/>
      <c r="CU770" s="76"/>
      <c r="CV770" s="91"/>
      <c r="CX770" s="1"/>
      <c r="CY770" s="311"/>
      <c r="DD770" s="190"/>
      <c r="DG770" s="76"/>
      <c r="DH770" s="91"/>
      <c r="DJ770" s="1"/>
      <c r="DK770" s="311"/>
      <c r="DP770" s="190"/>
      <c r="DS770" s="76"/>
      <c r="DT770" s="91"/>
      <c r="DV770" s="1"/>
      <c r="DW770" s="311"/>
      <c r="EB770" s="190"/>
      <c r="EE770" s="76"/>
      <c r="EF770" s="91"/>
      <c r="EH770" s="1"/>
      <c r="EI770" s="311"/>
      <c r="EN770" s="190"/>
      <c r="EQ770" s="76"/>
      <c r="ER770" s="91"/>
      <c r="ET770" s="1"/>
      <c r="EU770" s="311"/>
      <c r="EZ770" s="190"/>
      <c r="FC770" s="76"/>
      <c r="FD770" s="91"/>
      <c r="FF770" s="1"/>
      <c r="FG770" s="311"/>
      <c r="FL770" s="190"/>
      <c r="FO770" s="76"/>
      <c r="FP770" s="91"/>
      <c r="FR770" s="1"/>
      <c r="FS770" s="311"/>
      <c r="FX770" s="190"/>
      <c r="GA770" s="76"/>
      <c r="GB770" s="91"/>
      <c r="GD770" s="1"/>
      <c r="GE770" s="311"/>
      <c r="GJ770" s="190"/>
      <c r="GM770" s="76"/>
      <c r="GN770" s="91"/>
      <c r="GP770" s="1"/>
      <c r="GQ770" s="311"/>
      <c r="GV770" s="190"/>
      <c r="GY770" s="76"/>
      <c r="GZ770" s="91"/>
      <c r="HB770" s="1"/>
      <c r="HC770" s="311"/>
      <c r="HH770" s="190"/>
      <c r="IL770" s="1"/>
      <c r="IX770" s="1"/>
    </row>
    <row r="771" spans="3:258" x14ac:dyDescent="0.6">
      <c r="C771" s="59"/>
      <c r="D771" s="269"/>
      <c r="E771" s="28"/>
      <c r="F771" s="57"/>
      <c r="G771" s="28"/>
      <c r="H771" s="152"/>
      <c r="I771" s="158"/>
      <c r="J771" s="28"/>
      <c r="L771" s="190"/>
      <c r="O771" s="59"/>
      <c r="P771" s="159"/>
      <c r="Q771" s="99"/>
      <c r="R771" s="57"/>
      <c r="S771" s="28"/>
      <c r="T771" s="152"/>
      <c r="U771" s="265"/>
      <c r="X771" s="190"/>
      <c r="AA771" s="162"/>
      <c r="AB771" s="163"/>
      <c r="AF771" s="160"/>
      <c r="AG771" s="266"/>
      <c r="AH771" s="28"/>
      <c r="AJ771" s="190"/>
      <c r="AM771" s="162"/>
      <c r="AN771" s="163"/>
      <c r="AO771" s="99"/>
      <c r="AR771" s="160"/>
      <c r="AS771" s="266"/>
      <c r="AT771" s="28"/>
      <c r="AV771" s="190"/>
      <c r="AY771" s="162"/>
      <c r="AZ771" s="163"/>
      <c r="BD771" s="160"/>
      <c r="BE771" s="161"/>
      <c r="BF771" s="28"/>
      <c r="BH771" s="190"/>
      <c r="BK771" s="162"/>
      <c r="BL771" s="163"/>
      <c r="BP771" s="160"/>
      <c r="BQ771" s="161"/>
      <c r="BR771" s="28"/>
      <c r="BT771" s="190" t="e">
        <f t="shared" si="165"/>
        <v>#N/A</v>
      </c>
      <c r="BW771" s="162"/>
      <c r="BX771" s="163"/>
      <c r="CB771" s="160"/>
      <c r="CC771" s="161"/>
      <c r="CD771" s="28"/>
      <c r="CF771" s="190"/>
      <c r="CI771" s="76"/>
      <c r="CJ771" s="91"/>
      <c r="CL771" s="1"/>
      <c r="CM771" s="311"/>
      <c r="CR771" s="190"/>
      <c r="CU771" s="76"/>
      <c r="CV771" s="91"/>
      <c r="CX771" s="1"/>
      <c r="CY771" s="311"/>
      <c r="DD771" s="190"/>
      <c r="DG771" s="76"/>
      <c r="DH771" s="91"/>
      <c r="DJ771" s="1"/>
      <c r="DK771" s="311"/>
      <c r="DP771" s="190"/>
      <c r="DS771" s="76"/>
      <c r="DT771" s="91"/>
      <c r="DV771" s="1"/>
      <c r="DW771" s="311"/>
      <c r="EB771" s="190"/>
      <c r="EE771" s="76"/>
      <c r="EF771" s="91"/>
      <c r="EH771" s="1"/>
      <c r="EI771" s="311"/>
      <c r="EN771" s="190"/>
      <c r="EQ771" s="76"/>
      <c r="ER771" s="91"/>
      <c r="ET771" s="1"/>
      <c r="EU771" s="311"/>
      <c r="EZ771" s="190"/>
      <c r="FC771" s="76"/>
      <c r="FD771" s="91"/>
      <c r="FF771" s="1"/>
      <c r="FG771" s="311"/>
      <c r="FL771" s="190"/>
      <c r="FO771" s="76"/>
      <c r="FP771" s="91"/>
      <c r="FR771" s="1"/>
      <c r="FS771" s="311"/>
      <c r="FX771" s="190"/>
      <c r="GA771" s="76"/>
      <c r="GB771" s="91"/>
      <c r="GD771" s="1"/>
      <c r="GE771" s="311"/>
      <c r="GJ771" s="190"/>
      <c r="GM771" s="76"/>
      <c r="GN771" s="91"/>
      <c r="GP771" s="1"/>
      <c r="GQ771" s="311"/>
      <c r="GV771" s="190"/>
      <c r="GY771" s="76"/>
      <c r="GZ771" s="91"/>
      <c r="HB771" s="1"/>
      <c r="HC771" s="311"/>
      <c r="HH771" s="190"/>
      <c r="IL771" s="1"/>
      <c r="IX771" s="1"/>
    </row>
    <row r="772" spans="3:258" x14ac:dyDescent="0.6">
      <c r="C772" s="59"/>
      <c r="D772" s="269"/>
      <c r="E772" s="28"/>
      <c r="F772" s="57"/>
      <c r="G772" s="28"/>
      <c r="H772" s="152"/>
      <c r="I772" s="158"/>
      <c r="J772" s="28"/>
      <c r="L772" s="190"/>
      <c r="O772" s="59"/>
      <c r="P772" s="159"/>
      <c r="Q772" s="99"/>
      <c r="R772" s="57"/>
      <c r="S772" s="28"/>
      <c r="T772" s="152"/>
      <c r="U772" s="265"/>
      <c r="X772" s="190"/>
      <c r="AA772" s="162"/>
      <c r="AB772" s="163"/>
      <c r="AF772" s="160"/>
      <c r="AG772" s="266"/>
      <c r="AH772" s="28"/>
      <c r="AJ772" s="190"/>
      <c r="AM772" s="162"/>
      <c r="AN772" s="163"/>
      <c r="AO772" s="99"/>
      <c r="AR772" s="160"/>
      <c r="AS772" s="266"/>
      <c r="AT772" s="28"/>
      <c r="AV772" s="190"/>
      <c r="AY772" s="162"/>
      <c r="AZ772" s="163"/>
      <c r="BD772" s="160"/>
      <c r="BE772" s="161"/>
      <c r="BF772" s="28"/>
      <c r="BH772" s="190"/>
      <c r="BK772" s="162"/>
      <c r="BL772" s="163"/>
      <c r="BP772" s="160"/>
      <c r="BQ772" s="161"/>
      <c r="BR772" s="28"/>
      <c r="BT772" s="190" t="e">
        <f t="shared" si="165"/>
        <v>#N/A</v>
      </c>
      <c r="BW772" s="162"/>
      <c r="BX772" s="163"/>
      <c r="CB772" s="160"/>
      <c r="CC772" s="161"/>
      <c r="CD772" s="28"/>
      <c r="CF772" s="190"/>
      <c r="CI772" s="76"/>
      <c r="CJ772" s="91"/>
      <c r="CL772" s="1"/>
      <c r="CM772" s="311"/>
      <c r="CR772" s="190"/>
      <c r="CU772" s="76"/>
      <c r="CV772" s="91"/>
      <c r="CX772" s="1"/>
      <c r="CY772" s="311"/>
      <c r="DD772" s="190"/>
      <c r="DG772" s="76"/>
      <c r="DH772" s="91"/>
      <c r="DJ772" s="1"/>
      <c r="DK772" s="311"/>
      <c r="DP772" s="190"/>
      <c r="DS772" s="76"/>
      <c r="DT772" s="91"/>
      <c r="DV772" s="1"/>
      <c r="DW772" s="311"/>
      <c r="EB772" s="190"/>
      <c r="EE772" s="76"/>
      <c r="EF772" s="91"/>
      <c r="EH772" s="1"/>
      <c r="EI772" s="311"/>
      <c r="EN772" s="190"/>
      <c r="EQ772" s="76"/>
      <c r="ER772" s="91"/>
      <c r="ET772" s="1"/>
      <c r="EU772" s="311"/>
      <c r="EZ772" s="190"/>
      <c r="FC772" s="76"/>
      <c r="FD772" s="91"/>
      <c r="FF772" s="1"/>
      <c r="FG772" s="311"/>
      <c r="FL772" s="190"/>
      <c r="FO772" s="76"/>
      <c r="FP772" s="91"/>
      <c r="FR772" s="1"/>
      <c r="FS772" s="311"/>
      <c r="FX772" s="190"/>
      <c r="GA772" s="76"/>
      <c r="GB772" s="91"/>
      <c r="GD772" s="1"/>
      <c r="GE772" s="311"/>
      <c r="GJ772" s="190"/>
      <c r="GM772" s="76"/>
      <c r="GN772" s="91"/>
      <c r="GP772" s="1"/>
      <c r="GQ772" s="311"/>
      <c r="GV772" s="190"/>
      <c r="GY772" s="76"/>
      <c r="GZ772" s="91"/>
      <c r="HB772" s="1"/>
      <c r="HC772" s="311"/>
      <c r="HH772" s="190"/>
      <c r="IL772" s="1"/>
      <c r="IX772" s="1"/>
    </row>
    <row r="773" spans="3:258" x14ac:dyDescent="0.6">
      <c r="C773" s="59"/>
      <c r="D773" s="269"/>
      <c r="E773" s="28"/>
      <c r="F773" s="57"/>
      <c r="G773" s="28"/>
      <c r="H773" s="152"/>
      <c r="I773" s="158"/>
      <c r="J773" s="28"/>
      <c r="L773" s="190"/>
      <c r="O773" s="59"/>
      <c r="P773" s="159"/>
      <c r="Q773" s="99"/>
      <c r="R773" s="57"/>
      <c r="S773" s="28"/>
      <c r="T773" s="152"/>
      <c r="U773" s="265"/>
      <c r="X773" s="190"/>
      <c r="AA773" s="162"/>
      <c r="AB773" s="163"/>
      <c r="AF773" s="160"/>
      <c r="AG773" s="266"/>
      <c r="AH773" s="28"/>
      <c r="AJ773" s="190"/>
      <c r="AM773" s="162"/>
      <c r="AN773" s="163"/>
      <c r="AO773" s="99"/>
      <c r="AR773" s="160"/>
      <c r="AS773" s="266"/>
      <c r="AT773" s="28"/>
      <c r="AV773" s="190"/>
      <c r="AY773" s="162"/>
      <c r="AZ773" s="163"/>
      <c r="BD773" s="160"/>
      <c r="BE773" s="161"/>
      <c r="BF773" s="28"/>
      <c r="BH773" s="190"/>
      <c r="BK773" s="162"/>
      <c r="BL773" s="163"/>
      <c r="BP773" s="160"/>
      <c r="BQ773" s="161"/>
      <c r="BR773" s="28"/>
      <c r="BT773" s="190" t="e">
        <f t="shared" si="165"/>
        <v>#N/A</v>
      </c>
      <c r="BW773" s="162"/>
      <c r="BX773" s="163"/>
      <c r="CB773" s="160"/>
      <c r="CC773" s="161"/>
      <c r="CD773" s="28"/>
      <c r="CF773" s="190"/>
      <c r="CI773" s="76"/>
      <c r="CJ773" s="91"/>
      <c r="CL773" s="1"/>
      <c r="CM773" s="311"/>
      <c r="CR773" s="190"/>
      <c r="CU773" s="76"/>
      <c r="CV773" s="91"/>
      <c r="CX773" s="1"/>
      <c r="CY773" s="311"/>
      <c r="DD773" s="190"/>
      <c r="DG773" s="76"/>
      <c r="DH773" s="91"/>
      <c r="DJ773" s="1"/>
      <c r="DK773" s="311"/>
      <c r="DP773" s="190"/>
      <c r="DS773" s="76"/>
      <c r="DT773" s="91"/>
      <c r="DV773" s="1"/>
      <c r="DW773" s="311"/>
      <c r="EB773" s="190"/>
      <c r="EE773" s="76"/>
      <c r="EF773" s="91"/>
      <c r="EH773" s="1"/>
      <c r="EI773" s="311"/>
      <c r="EN773" s="190"/>
      <c r="EQ773" s="76"/>
      <c r="ER773" s="91"/>
      <c r="ET773" s="1"/>
      <c r="EU773" s="311"/>
      <c r="EZ773" s="190"/>
      <c r="FC773" s="76"/>
      <c r="FD773" s="91"/>
      <c r="FF773" s="1"/>
      <c r="FG773" s="311"/>
      <c r="FL773" s="190"/>
      <c r="FO773" s="76"/>
      <c r="FP773" s="91"/>
      <c r="FR773" s="1"/>
      <c r="FS773" s="311"/>
      <c r="FX773" s="190"/>
      <c r="GA773" s="76"/>
      <c r="GB773" s="91"/>
      <c r="GD773" s="1"/>
      <c r="GE773" s="311"/>
      <c r="GJ773" s="190"/>
      <c r="GM773" s="76"/>
      <c r="GN773" s="91"/>
      <c r="GP773" s="1"/>
      <c r="GQ773" s="311"/>
      <c r="GV773" s="190"/>
      <c r="GY773" s="76"/>
      <c r="GZ773" s="91"/>
      <c r="HB773" s="1"/>
      <c r="HC773" s="311"/>
      <c r="HH773" s="190"/>
      <c r="IL773" s="1"/>
      <c r="IX773" s="1"/>
    </row>
    <row r="774" spans="3:258" x14ac:dyDescent="0.6">
      <c r="C774" s="59"/>
      <c r="D774" s="269"/>
      <c r="E774" s="28"/>
      <c r="F774" s="57"/>
      <c r="G774" s="28"/>
      <c r="H774" s="152"/>
      <c r="I774" s="158"/>
      <c r="J774" s="28"/>
      <c r="L774" s="190"/>
      <c r="O774" s="59"/>
      <c r="P774" s="159"/>
      <c r="Q774" s="99"/>
      <c r="R774" s="57"/>
      <c r="S774" s="28"/>
      <c r="T774" s="152"/>
      <c r="U774" s="265"/>
      <c r="X774" s="190"/>
      <c r="AA774" s="162"/>
      <c r="AB774" s="163"/>
      <c r="AF774" s="160"/>
      <c r="AG774" s="266"/>
      <c r="AH774" s="28"/>
      <c r="AJ774" s="190"/>
      <c r="AM774" s="162"/>
      <c r="AN774" s="163"/>
      <c r="AO774" s="99"/>
      <c r="AR774" s="160"/>
      <c r="AS774" s="266"/>
      <c r="AT774" s="28"/>
      <c r="AV774" s="190"/>
      <c r="AY774" s="162"/>
      <c r="AZ774" s="163"/>
      <c r="BD774" s="160"/>
      <c r="BE774" s="161"/>
      <c r="BF774" s="28"/>
      <c r="BH774" s="190"/>
      <c r="BK774" s="162"/>
      <c r="BL774" s="163"/>
      <c r="BP774" s="160"/>
      <c r="BQ774" s="161"/>
      <c r="BR774" s="28"/>
      <c r="BT774" s="190" t="e">
        <f t="shared" si="165"/>
        <v>#N/A</v>
      </c>
      <c r="BW774" s="162"/>
      <c r="BX774" s="163"/>
      <c r="CB774" s="160"/>
      <c r="CC774" s="161"/>
      <c r="CD774" s="28"/>
      <c r="CF774" s="190"/>
      <c r="CI774" s="76"/>
      <c r="CJ774" s="91"/>
      <c r="CL774" s="1"/>
      <c r="CM774" s="311"/>
      <c r="CR774" s="190"/>
      <c r="CU774" s="76"/>
      <c r="CV774" s="91"/>
      <c r="CX774" s="1"/>
      <c r="CY774" s="311"/>
      <c r="DD774" s="190"/>
      <c r="DG774" s="76"/>
      <c r="DH774" s="91"/>
      <c r="DJ774" s="1"/>
      <c r="DK774" s="311"/>
      <c r="DP774" s="190"/>
      <c r="DS774" s="76"/>
      <c r="DT774" s="91"/>
      <c r="DV774" s="1"/>
      <c r="DW774" s="311"/>
      <c r="EB774" s="190"/>
      <c r="EE774" s="76"/>
      <c r="EF774" s="91"/>
      <c r="EH774" s="1"/>
      <c r="EI774" s="311"/>
      <c r="EN774" s="190"/>
      <c r="EQ774" s="76"/>
      <c r="ER774" s="91"/>
      <c r="ET774" s="1"/>
      <c r="EU774" s="311"/>
      <c r="EZ774" s="190"/>
      <c r="FC774" s="76"/>
      <c r="FD774" s="91"/>
      <c r="FF774" s="1"/>
      <c r="FG774" s="311"/>
      <c r="FL774" s="190"/>
      <c r="FO774" s="76"/>
      <c r="FP774" s="91"/>
      <c r="FR774" s="1"/>
      <c r="FS774" s="311"/>
      <c r="FX774" s="190"/>
      <c r="GA774" s="76"/>
      <c r="GB774" s="91"/>
      <c r="GD774" s="1"/>
      <c r="GE774" s="311"/>
      <c r="GJ774" s="190"/>
      <c r="GM774" s="76"/>
      <c r="GN774" s="91"/>
      <c r="GP774" s="1"/>
      <c r="GQ774" s="311"/>
      <c r="GV774" s="190"/>
      <c r="GY774" s="76"/>
      <c r="GZ774" s="91"/>
      <c r="HB774" s="1"/>
      <c r="HC774" s="311"/>
      <c r="HH774" s="190"/>
      <c r="IL774" s="1"/>
      <c r="IX774" s="1"/>
    </row>
    <row r="775" spans="3:258" x14ac:dyDescent="0.6">
      <c r="C775" s="59"/>
      <c r="D775" s="269"/>
      <c r="E775" s="28"/>
      <c r="F775" s="57"/>
      <c r="G775" s="28"/>
      <c r="H775" s="152"/>
      <c r="I775" s="158"/>
      <c r="J775" s="28"/>
      <c r="L775" s="190"/>
      <c r="O775" s="59"/>
      <c r="P775" s="159"/>
      <c r="Q775" s="99"/>
      <c r="R775" s="57"/>
      <c r="S775" s="28"/>
      <c r="T775" s="152"/>
      <c r="U775" s="265"/>
      <c r="X775" s="190"/>
      <c r="AA775" s="162"/>
      <c r="AB775" s="163"/>
      <c r="AF775" s="160"/>
      <c r="AG775" s="266"/>
      <c r="AH775" s="28"/>
      <c r="AJ775" s="190"/>
      <c r="AM775" s="162"/>
      <c r="AN775" s="163"/>
      <c r="AO775" s="99"/>
      <c r="AR775" s="160"/>
      <c r="AS775" s="266"/>
      <c r="AT775" s="28"/>
      <c r="AV775" s="190"/>
      <c r="AY775" s="162"/>
      <c r="AZ775" s="163"/>
      <c r="BD775" s="160"/>
      <c r="BE775" s="161"/>
      <c r="BF775" s="28"/>
      <c r="BH775" s="190"/>
      <c r="BK775" s="162"/>
      <c r="BL775" s="163"/>
      <c r="BP775" s="160"/>
      <c r="BQ775" s="161"/>
      <c r="BR775" s="28"/>
      <c r="BT775" s="190" t="e">
        <f t="shared" si="165"/>
        <v>#N/A</v>
      </c>
      <c r="BW775" s="162"/>
      <c r="BX775" s="163"/>
      <c r="CB775" s="160"/>
      <c r="CC775" s="161"/>
      <c r="CD775" s="28"/>
      <c r="CF775" s="190"/>
      <c r="CI775" s="76"/>
      <c r="CJ775" s="91"/>
      <c r="CL775" s="1"/>
      <c r="CM775" s="311"/>
      <c r="CR775" s="190"/>
      <c r="CU775" s="76"/>
      <c r="CV775" s="91"/>
      <c r="CX775" s="1"/>
      <c r="CY775" s="311"/>
      <c r="DD775" s="190"/>
      <c r="DG775" s="76"/>
      <c r="DH775" s="91"/>
      <c r="DJ775" s="1"/>
      <c r="DK775" s="311"/>
      <c r="DP775" s="190"/>
      <c r="DS775" s="76"/>
      <c r="DT775" s="91"/>
      <c r="DV775" s="1"/>
      <c r="DW775" s="311"/>
      <c r="EB775" s="190"/>
      <c r="EE775" s="76"/>
      <c r="EF775" s="91"/>
      <c r="EH775" s="1"/>
      <c r="EI775" s="311"/>
      <c r="EN775" s="190"/>
      <c r="EQ775" s="76"/>
      <c r="ER775" s="91"/>
      <c r="ET775" s="1"/>
      <c r="EU775" s="311"/>
      <c r="EZ775" s="190"/>
      <c r="FC775" s="76"/>
      <c r="FD775" s="91"/>
      <c r="FF775" s="1"/>
      <c r="FG775" s="311"/>
      <c r="FL775" s="190"/>
      <c r="FO775" s="76"/>
      <c r="FP775" s="91"/>
      <c r="FR775" s="1"/>
      <c r="FS775" s="311"/>
      <c r="FX775" s="190"/>
      <c r="GA775" s="76"/>
      <c r="GB775" s="91"/>
      <c r="GD775" s="1"/>
      <c r="GE775" s="311"/>
      <c r="GJ775" s="190"/>
      <c r="GM775" s="76"/>
      <c r="GN775" s="91"/>
      <c r="GP775" s="1"/>
      <c r="GQ775" s="311"/>
      <c r="GV775" s="190"/>
      <c r="GY775" s="76"/>
      <c r="GZ775" s="91"/>
      <c r="HB775" s="1"/>
      <c r="HC775" s="311"/>
      <c r="HH775" s="190"/>
      <c r="IL775" s="1"/>
      <c r="IX775" s="1"/>
    </row>
    <row r="776" spans="3:258" x14ac:dyDescent="0.6">
      <c r="C776" s="59"/>
      <c r="D776" s="269"/>
      <c r="E776" s="28"/>
      <c r="F776" s="57"/>
      <c r="G776" s="28"/>
      <c r="H776" s="152"/>
      <c r="I776" s="158"/>
      <c r="J776" s="28"/>
      <c r="L776" s="190"/>
      <c r="O776" s="59"/>
      <c r="P776" s="159"/>
      <c r="Q776" s="99"/>
      <c r="R776" s="57"/>
      <c r="S776" s="28"/>
      <c r="T776" s="152"/>
      <c r="U776" s="265"/>
      <c r="X776" s="190"/>
      <c r="AA776" s="162"/>
      <c r="AB776" s="163"/>
      <c r="AF776" s="160"/>
      <c r="AG776" s="266"/>
      <c r="AH776" s="28"/>
      <c r="AJ776" s="190"/>
      <c r="AM776" s="162"/>
      <c r="AN776" s="163"/>
      <c r="AO776" s="99"/>
      <c r="AR776" s="160"/>
      <c r="AS776" s="266"/>
      <c r="AT776" s="28"/>
      <c r="AV776" s="190"/>
      <c r="AY776" s="162"/>
      <c r="AZ776" s="163"/>
      <c r="BD776" s="160"/>
      <c r="BE776" s="161"/>
      <c r="BF776" s="28"/>
      <c r="BH776" s="190"/>
      <c r="BK776" s="162"/>
      <c r="BL776" s="163"/>
      <c r="BP776" s="160"/>
      <c r="BQ776" s="161"/>
      <c r="BR776" s="28"/>
      <c r="BT776" s="190" t="e">
        <f t="shared" si="165"/>
        <v>#N/A</v>
      </c>
      <c r="BW776" s="162"/>
      <c r="BX776" s="163"/>
      <c r="CB776" s="160"/>
      <c r="CC776" s="161"/>
      <c r="CD776" s="28"/>
      <c r="CF776" s="190"/>
      <c r="CI776" s="76"/>
      <c r="CJ776" s="91"/>
      <c r="CL776" s="1"/>
      <c r="CM776" s="311"/>
      <c r="CR776" s="190"/>
      <c r="CU776" s="76"/>
      <c r="CV776" s="91"/>
      <c r="CX776" s="1"/>
      <c r="CY776" s="311"/>
      <c r="DD776" s="190"/>
      <c r="DG776" s="76"/>
      <c r="DH776" s="91"/>
      <c r="DJ776" s="1"/>
      <c r="DK776" s="311"/>
      <c r="DP776" s="190"/>
      <c r="DS776" s="76"/>
      <c r="DT776" s="91"/>
      <c r="DV776" s="1"/>
      <c r="DW776" s="311"/>
      <c r="EB776" s="190"/>
      <c r="EE776" s="76"/>
      <c r="EF776" s="91"/>
      <c r="EH776" s="1"/>
      <c r="EI776" s="311"/>
      <c r="EN776" s="190"/>
      <c r="EQ776" s="76"/>
      <c r="ER776" s="91"/>
      <c r="ET776" s="1"/>
      <c r="EU776" s="311"/>
      <c r="EZ776" s="190"/>
      <c r="FC776" s="76"/>
      <c r="FD776" s="91"/>
      <c r="FF776" s="1"/>
      <c r="FG776" s="311"/>
      <c r="FL776" s="190"/>
      <c r="FO776" s="76"/>
      <c r="FP776" s="91"/>
      <c r="FR776" s="1"/>
      <c r="FS776" s="311"/>
      <c r="FX776" s="190"/>
      <c r="GA776" s="76"/>
      <c r="GB776" s="91"/>
      <c r="GD776" s="1"/>
      <c r="GE776" s="311"/>
      <c r="GJ776" s="190"/>
      <c r="GM776" s="76"/>
      <c r="GN776" s="91"/>
      <c r="GP776" s="1"/>
      <c r="GQ776" s="311"/>
      <c r="GV776" s="190"/>
      <c r="GY776" s="76"/>
      <c r="GZ776" s="91"/>
      <c r="HB776" s="1"/>
      <c r="HC776" s="311"/>
      <c r="HH776" s="190"/>
      <c r="IL776" s="1"/>
      <c r="IX776" s="1"/>
    </row>
    <row r="777" spans="3:258" x14ac:dyDescent="0.6">
      <c r="C777" s="59"/>
      <c r="D777" s="269"/>
      <c r="E777" s="28"/>
      <c r="F777" s="57"/>
      <c r="G777" s="28"/>
      <c r="H777" s="152"/>
      <c r="I777" s="158"/>
      <c r="J777" s="28"/>
      <c r="L777" s="190"/>
      <c r="O777" s="59"/>
      <c r="P777" s="159"/>
      <c r="Q777" s="99"/>
      <c r="R777" s="57"/>
      <c r="S777" s="28"/>
      <c r="T777" s="152"/>
      <c r="U777" s="265"/>
      <c r="X777" s="190"/>
      <c r="AA777" s="162"/>
      <c r="AB777" s="163"/>
      <c r="AF777" s="160"/>
      <c r="AG777" s="266"/>
      <c r="AH777" s="28"/>
      <c r="AJ777" s="190"/>
      <c r="AM777" s="162"/>
      <c r="AN777" s="163"/>
      <c r="AO777" s="99"/>
      <c r="AR777" s="160"/>
      <c r="AS777" s="266"/>
      <c r="AT777" s="28"/>
      <c r="AV777" s="190"/>
      <c r="AY777" s="162"/>
      <c r="AZ777" s="163"/>
      <c r="BD777" s="160"/>
      <c r="BE777" s="161"/>
      <c r="BF777" s="28"/>
      <c r="BH777" s="190"/>
      <c r="BK777" s="162"/>
      <c r="BL777" s="163"/>
      <c r="BP777" s="160"/>
      <c r="BQ777" s="161"/>
      <c r="BR777" s="28"/>
      <c r="BT777" s="190" t="e">
        <f t="shared" si="165"/>
        <v>#N/A</v>
      </c>
      <c r="BW777" s="162"/>
      <c r="BX777" s="163"/>
      <c r="CB777" s="160"/>
      <c r="CC777" s="161"/>
      <c r="CD777" s="28"/>
      <c r="CF777" s="190"/>
      <c r="CI777" s="76"/>
      <c r="CJ777" s="91"/>
      <c r="CL777" s="1"/>
      <c r="CM777" s="311"/>
      <c r="CR777" s="190"/>
      <c r="CU777" s="76"/>
      <c r="CV777" s="91"/>
      <c r="CX777" s="1"/>
      <c r="CY777" s="311"/>
      <c r="DD777" s="190"/>
      <c r="DG777" s="76"/>
      <c r="DH777" s="91"/>
      <c r="DJ777" s="1"/>
      <c r="DK777" s="311"/>
      <c r="DP777" s="190"/>
      <c r="DS777" s="76"/>
      <c r="DT777" s="91"/>
      <c r="DV777" s="1"/>
      <c r="DW777" s="311"/>
      <c r="EB777" s="190"/>
      <c r="EE777" s="76"/>
      <c r="EF777" s="91"/>
      <c r="EH777" s="1"/>
      <c r="EI777" s="311"/>
      <c r="EN777" s="190"/>
      <c r="EQ777" s="76"/>
      <c r="ER777" s="91"/>
      <c r="ET777" s="1"/>
      <c r="EU777" s="311"/>
      <c r="EZ777" s="190"/>
      <c r="FC777" s="76"/>
      <c r="FD777" s="91"/>
      <c r="FF777" s="1"/>
      <c r="FG777" s="311"/>
      <c r="FL777" s="190"/>
      <c r="FO777" s="76"/>
      <c r="FP777" s="91"/>
      <c r="FR777" s="1"/>
      <c r="FS777" s="311"/>
      <c r="FX777" s="190"/>
      <c r="GA777" s="76"/>
      <c r="GB777" s="91"/>
      <c r="GD777" s="1"/>
      <c r="GE777" s="311"/>
      <c r="GJ777" s="190"/>
      <c r="GM777" s="76"/>
      <c r="GN777" s="91"/>
      <c r="GP777" s="1"/>
      <c r="GQ777" s="311"/>
      <c r="GV777" s="190"/>
      <c r="GY777" s="76"/>
      <c r="GZ777" s="91"/>
      <c r="HB777" s="1"/>
      <c r="HC777" s="311"/>
      <c r="HH777" s="190"/>
      <c r="IL777" s="1"/>
      <c r="IX777" s="1"/>
    </row>
    <row r="778" spans="3:258" x14ac:dyDescent="0.6">
      <c r="C778" s="59"/>
      <c r="D778" s="269"/>
      <c r="E778" s="28"/>
      <c r="F778" s="57"/>
      <c r="G778" s="28"/>
      <c r="H778" s="152"/>
      <c r="I778" s="158"/>
      <c r="J778" s="28"/>
      <c r="L778" s="190"/>
      <c r="O778" s="59"/>
      <c r="P778" s="159"/>
      <c r="Q778" s="99"/>
      <c r="R778" s="57"/>
      <c r="S778" s="28"/>
      <c r="T778" s="152"/>
      <c r="U778" s="265"/>
      <c r="X778" s="190"/>
      <c r="AA778" s="162"/>
      <c r="AB778" s="163"/>
      <c r="AF778" s="160"/>
      <c r="AG778" s="266"/>
      <c r="AH778" s="28"/>
      <c r="AJ778" s="190"/>
      <c r="AM778" s="162"/>
      <c r="AN778" s="163"/>
      <c r="AO778" s="99"/>
      <c r="AR778" s="160"/>
      <c r="AS778" s="266"/>
      <c r="AT778" s="28"/>
      <c r="AV778" s="190"/>
      <c r="AY778" s="162"/>
      <c r="AZ778" s="163"/>
      <c r="BD778" s="160"/>
      <c r="BE778" s="161"/>
      <c r="BF778" s="28"/>
      <c r="BH778" s="190"/>
      <c r="BK778" s="162"/>
      <c r="BL778" s="163"/>
      <c r="BP778" s="160"/>
      <c r="BQ778" s="161"/>
      <c r="BR778" s="28"/>
      <c r="BT778" s="190" t="e">
        <f t="shared" si="165"/>
        <v>#N/A</v>
      </c>
      <c r="BW778" s="162"/>
      <c r="BX778" s="163"/>
      <c r="CB778" s="160"/>
      <c r="CC778" s="161"/>
      <c r="CD778" s="28"/>
      <c r="CF778" s="190"/>
      <c r="CI778" s="76"/>
      <c r="CJ778" s="91"/>
      <c r="CL778" s="1"/>
      <c r="CM778" s="311"/>
      <c r="CR778" s="190"/>
      <c r="CU778" s="76"/>
      <c r="CV778" s="91"/>
      <c r="CX778" s="1"/>
      <c r="CY778" s="311"/>
      <c r="DD778" s="190"/>
      <c r="DG778" s="76"/>
      <c r="DH778" s="91"/>
      <c r="DJ778" s="1"/>
      <c r="DK778" s="311"/>
      <c r="DP778" s="190"/>
      <c r="DS778" s="76"/>
      <c r="DT778" s="91"/>
      <c r="DV778" s="1"/>
      <c r="DW778" s="311"/>
      <c r="EB778" s="190"/>
      <c r="EE778" s="76"/>
      <c r="EF778" s="91"/>
      <c r="EH778" s="1"/>
      <c r="EI778" s="311"/>
      <c r="EN778" s="190"/>
      <c r="EQ778" s="76"/>
      <c r="ER778" s="91"/>
      <c r="ET778" s="1"/>
      <c r="EU778" s="311"/>
      <c r="EZ778" s="190"/>
      <c r="FC778" s="76"/>
      <c r="FD778" s="91"/>
      <c r="FF778" s="1"/>
      <c r="FG778" s="311"/>
      <c r="FL778" s="190"/>
      <c r="FO778" s="76"/>
      <c r="FP778" s="91"/>
      <c r="FR778" s="1"/>
      <c r="FS778" s="311"/>
      <c r="FX778" s="190"/>
      <c r="GA778" s="76"/>
      <c r="GB778" s="91"/>
      <c r="GD778" s="1"/>
      <c r="GE778" s="311"/>
      <c r="GJ778" s="190"/>
      <c r="GM778" s="76"/>
      <c r="GN778" s="91"/>
      <c r="GP778" s="1"/>
      <c r="GQ778" s="311"/>
      <c r="GV778" s="190"/>
      <c r="GY778" s="76"/>
      <c r="GZ778" s="91"/>
      <c r="HB778" s="1"/>
      <c r="HC778" s="311"/>
      <c r="HH778" s="190"/>
      <c r="IL778" s="1"/>
      <c r="IX778" s="1"/>
    </row>
    <row r="779" spans="3:258" x14ac:dyDescent="0.6">
      <c r="C779" s="59"/>
      <c r="D779" s="269"/>
      <c r="E779" s="28"/>
      <c r="F779" s="57"/>
      <c r="G779" s="28"/>
      <c r="H779" s="152"/>
      <c r="I779" s="158"/>
      <c r="J779" s="28"/>
      <c r="L779" s="190"/>
      <c r="O779" s="59"/>
      <c r="P779" s="159"/>
      <c r="Q779" s="99"/>
      <c r="R779" s="57"/>
      <c r="S779" s="28"/>
      <c r="T779" s="152"/>
      <c r="U779" s="265"/>
      <c r="X779" s="190"/>
      <c r="AA779" s="162"/>
      <c r="AB779" s="163"/>
      <c r="AF779" s="160"/>
      <c r="AG779" s="266"/>
      <c r="AH779" s="28"/>
      <c r="AJ779" s="190"/>
      <c r="AM779" s="162"/>
      <c r="AN779" s="163"/>
      <c r="AO779" s="99"/>
      <c r="AR779" s="160"/>
      <c r="AS779" s="266"/>
      <c r="AT779" s="28"/>
      <c r="AV779" s="190"/>
      <c r="AY779" s="162"/>
      <c r="AZ779" s="163"/>
      <c r="BD779" s="160"/>
      <c r="BE779" s="161"/>
      <c r="BF779" s="28"/>
      <c r="BH779" s="190"/>
      <c r="BK779" s="162"/>
      <c r="BL779" s="163"/>
      <c r="BP779" s="160"/>
      <c r="BQ779" s="161"/>
      <c r="BR779" s="28"/>
      <c r="BT779" s="190" t="e">
        <f t="shared" si="165"/>
        <v>#N/A</v>
      </c>
      <c r="BW779" s="162"/>
      <c r="BX779" s="163"/>
      <c r="CB779" s="160"/>
      <c r="CC779" s="161"/>
      <c r="CD779" s="28"/>
      <c r="CF779" s="190"/>
      <c r="CI779" s="76"/>
      <c r="CJ779" s="91"/>
      <c r="CL779" s="1"/>
      <c r="CM779" s="311"/>
      <c r="CR779" s="190"/>
      <c r="CU779" s="76"/>
      <c r="CV779" s="91"/>
      <c r="CX779" s="1"/>
      <c r="CY779" s="311"/>
      <c r="DD779" s="190"/>
      <c r="DG779" s="76"/>
      <c r="DH779" s="91"/>
      <c r="DJ779" s="1"/>
      <c r="DK779" s="311"/>
      <c r="DP779" s="190"/>
      <c r="DS779" s="76"/>
      <c r="DT779" s="91"/>
      <c r="DV779" s="1"/>
      <c r="DW779" s="311"/>
      <c r="EB779" s="190"/>
      <c r="EE779" s="76"/>
      <c r="EF779" s="91"/>
      <c r="EH779" s="1"/>
      <c r="EI779" s="311"/>
      <c r="EN779" s="190"/>
      <c r="EQ779" s="76"/>
      <c r="ER779" s="91"/>
      <c r="ET779" s="1"/>
      <c r="EU779" s="311"/>
      <c r="EZ779" s="190"/>
      <c r="FC779" s="76"/>
      <c r="FD779" s="91"/>
      <c r="FF779" s="1"/>
      <c r="FG779" s="311"/>
      <c r="FL779" s="190"/>
      <c r="FO779" s="76"/>
      <c r="FP779" s="91"/>
      <c r="FR779" s="1"/>
      <c r="FS779" s="311"/>
      <c r="FX779" s="190"/>
      <c r="GA779" s="76"/>
      <c r="GB779" s="91"/>
      <c r="GD779" s="1"/>
      <c r="GE779" s="311"/>
      <c r="GJ779" s="190"/>
      <c r="GM779" s="76"/>
      <c r="GN779" s="91"/>
      <c r="GP779" s="1"/>
      <c r="GQ779" s="311"/>
      <c r="GV779" s="190"/>
      <c r="GY779" s="76"/>
      <c r="GZ779" s="91"/>
      <c r="HB779" s="1"/>
      <c r="HC779" s="311"/>
      <c r="HH779" s="190"/>
      <c r="IL779" s="1"/>
      <c r="IX779" s="1"/>
    </row>
    <row r="780" spans="3:258" x14ac:dyDescent="0.6">
      <c r="C780" s="59"/>
      <c r="D780" s="269"/>
      <c r="E780" s="28"/>
      <c r="F780" s="57"/>
      <c r="G780" s="28"/>
      <c r="H780" s="152"/>
      <c r="I780" s="158"/>
      <c r="J780" s="28"/>
      <c r="L780" s="190"/>
      <c r="O780" s="59"/>
      <c r="P780" s="159"/>
      <c r="Q780" s="99"/>
      <c r="R780" s="57"/>
      <c r="S780" s="28"/>
      <c r="T780" s="152"/>
      <c r="U780" s="265"/>
      <c r="X780" s="190"/>
      <c r="AA780" s="162"/>
      <c r="AB780" s="163"/>
      <c r="AF780" s="160"/>
      <c r="AG780" s="266"/>
      <c r="AH780" s="28"/>
      <c r="AJ780" s="190"/>
      <c r="AM780" s="162"/>
      <c r="AN780" s="163"/>
      <c r="AO780" s="99"/>
      <c r="AR780" s="160"/>
      <c r="AS780" s="266"/>
      <c r="AT780" s="28"/>
      <c r="AV780" s="190"/>
      <c r="AY780" s="162"/>
      <c r="AZ780" s="163"/>
      <c r="BD780" s="160"/>
      <c r="BE780" s="161"/>
      <c r="BF780" s="28"/>
      <c r="BH780" s="190"/>
      <c r="BK780" s="162"/>
      <c r="BL780" s="163"/>
      <c r="BP780" s="160"/>
      <c r="BQ780" s="161"/>
      <c r="BR780" s="28"/>
      <c r="BT780" s="190" t="e">
        <f t="shared" si="165"/>
        <v>#N/A</v>
      </c>
      <c r="BW780" s="162"/>
      <c r="BX780" s="163"/>
      <c r="CB780" s="160"/>
      <c r="CC780" s="161"/>
      <c r="CD780" s="28"/>
      <c r="CF780" s="190"/>
      <c r="CI780" s="76"/>
      <c r="CJ780" s="91"/>
      <c r="CL780" s="1"/>
      <c r="CM780" s="311"/>
      <c r="CR780" s="190"/>
      <c r="CU780" s="76"/>
      <c r="CV780" s="91"/>
      <c r="CX780" s="1"/>
      <c r="CY780" s="311"/>
      <c r="DD780" s="190"/>
      <c r="DG780" s="76"/>
      <c r="DH780" s="91"/>
      <c r="DJ780" s="1"/>
      <c r="DK780" s="311"/>
      <c r="DP780" s="190"/>
      <c r="DS780" s="76"/>
      <c r="DT780" s="91"/>
      <c r="DV780" s="1"/>
      <c r="DW780" s="311"/>
      <c r="EB780" s="190"/>
      <c r="EE780" s="76"/>
      <c r="EF780" s="91"/>
      <c r="EH780" s="1"/>
      <c r="EI780" s="311"/>
      <c r="EN780" s="190"/>
      <c r="EQ780" s="76"/>
      <c r="ER780" s="91"/>
      <c r="ET780" s="1"/>
      <c r="EU780" s="311"/>
      <c r="EZ780" s="190"/>
      <c r="FC780" s="76"/>
      <c r="FD780" s="91"/>
      <c r="FF780" s="1"/>
      <c r="FG780" s="311"/>
      <c r="FL780" s="190"/>
      <c r="FO780" s="76"/>
      <c r="FP780" s="91"/>
      <c r="FR780" s="1"/>
      <c r="FS780" s="311"/>
      <c r="FX780" s="190"/>
      <c r="GA780" s="76"/>
      <c r="GB780" s="91"/>
      <c r="GD780" s="1"/>
      <c r="GE780" s="311"/>
      <c r="GJ780" s="190"/>
      <c r="GM780" s="76"/>
      <c r="GN780" s="91"/>
      <c r="GP780" s="1"/>
      <c r="GQ780" s="311"/>
      <c r="GV780" s="190"/>
      <c r="GY780" s="76"/>
      <c r="GZ780" s="91"/>
      <c r="HB780" s="1"/>
      <c r="HC780" s="311"/>
      <c r="HH780" s="190"/>
      <c r="IL780" s="1"/>
      <c r="IX780" s="1"/>
    </row>
    <row r="781" spans="3:258" x14ac:dyDescent="0.6">
      <c r="C781" s="59"/>
      <c r="D781" s="269"/>
      <c r="E781" s="28"/>
      <c r="F781" s="57"/>
      <c r="G781" s="28"/>
      <c r="H781" s="152"/>
      <c r="I781" s="158"/>
      <c r="J781" s="28"/>
      <c r="L781" s="190"/>
      <c r="O781" s="59"/>
      <c r="P781" s="159"/>
      <c r="Q781" s="99"/>
      <c r="R781" s="57"/>
      <c r="S781" s="28"/>
      <c r="T781" s="152"/>
      <c r="U781" s="265"/>
      <c r="X781" s="190"/>
      <c r="AA781" s="162"/>
      <c r="AB781" s="163"/>
      <c r="AF781" s="160"/>
      <c r="AG781" s="266"/>
      <c r="AH781" s="28"/>
      <c r="AJ781" s="190"/>
      <c r="AM781" s="162"/>
      <c r="AN781" s="163"/>
      <c r="AO781" s="99"/>
      <c r="AR781" s="160"/>
      <c r="AS781" s="266"/>
      <c r="AT781" s="28"/>
      <c r="AV781" s="190"/>
      <c r="AY781" s="162"/>
      <c r="AZ781" s="163"/>
      <c r="BD781" s="160"/>
      <c r="BE781" s="161"/>
      <c r="BF781" s="28"/>
      <c r="BH781" s="190"/>
      <c r="BK781" s="162"/>
      <c r="BL781" s="163"/>
      <c r="BP781" s="160"/>
      <c r="BQ781" s="161"/>
      <c r="BR781" s="28"/>
      <c r="BT781" s="190" t="e">
        <f t="shared" si="165"/>
        <v>#N/A</v>
      </c>
      <c r="BW781" s="162"/>
      <c r="BX781" s="163"/>
      <c r="CB781" s="160"/>
      <c r="CC781" s="161"/>
      <c r="CD781" s="28"/>
      <c r="CF781" s="190"/>
      <c r="CI781" s="76"/>
      <c r="CJ781" s="91"/>
      <c r="CL781" s="1"/>
      <c r="CM781" s="311"/>
      <c r="CR781" s="190"/>
      <c r="CU781" s="76"/>
      <c r="CV781" s="91"/>
      <c r="CX781" s="1"/>
      <c r="CY781" s="311"/>
      <c r="DD781" s="190"/>
      <c r="DG781" s="76"/>
      <c r="DH781" s="91"/>
      <c r="DJ781" s="1"/>
      <c r="DK781" s="311"/>
      <c r="DP781" s="190"/>
      <c r="DS781" s="76"/>
      <c r="DT781" s="91"/>
      <c r="DV781" s="1"/>
      <c r="DW781" s="311"/>
      <c r="EB781" s="190"/>
      <c r="EE781" s="76"/>
      <c r="EF781" s="91"/>
      <c r="EH781" s="1"/>
      <c r="EI781" s="311"/>
      <c r="EN781" s="190"/>
      <c r="EQ781" s="76"/>
      <c r="ER781" s="91"/>
      <c r="ET781" s="1"/>
      <c r="EU781" s="311"/>
      <c r="EZ781" s="190"/>
      <c r="FC781" s="76"/>
      <c r="FD781" s="91"/>
      <c r="FF781" s="1"/>
      <c r="FG781" s="311"/>
      <c r="FL781" s="190"/>
      <c r="FO781" s="76"/>
      <c r="FP781" s="91"/>
      <c r="FR781" s="1"/>
      <c r="FS781" s="311"/>
      <c r="FX781" s="190"/>
      <c r="GA781" s="76"/>
      <c r="GB781" s="91"/>
      <c r="GD781" s="1"/>
      <c r="GE781" s="311"/>
      <c r="GJ781" s="190"/>
      <c r="GM781" s="76"/>
      <c r="GN781" s="91"/>
      <c r="GP781" s="1"/>
      <c r="GQ781" s="311"/>
      <c r="GV781" s="190"/>
      <c r="GY781" s="76"/>
      <c r="GZ781" s="91"/>
      <c r="HB781" s="1"/>
      <c r="HC781" s="311"/>
      <c r="HH781" s="190"/>
      <c r="IL781" s="1"/>
      <c r="IX781" s="1"/>
    </row>
    <row r="782" spans="3:258" x14ac:dyDescent="0.6">
      <c r="C782" s="59"/>
      <c r="D782" s="269"/>
      <c r="E782" s="28"/>
      <c r="F782" s="57"/>
      <c r="G782" s="28"/>
      <c r="H782" s="152"/>
      <c r="I782" s="158"/>
      <c r="J782" s="28"/>
      <c r="L782" s="190"/>
      <c r="O782" s="59"/>
      <c r="P782" s="159"/>
      <c r="Q782" s="99"/>
      <c r="R782" s="57"/>
      <c r="S782" s="28"/>
      <c r="T782" s="152"/>
      <c r="U782" s="265"/>
      <c r="X782" s="190"/>
      <c r="AA782" s="162"/>
      <c r="AB782" s="163"/>
      <c r="AF782" s="160"/>
      <c r="AG782" s="266"/>
      <c r="AH782" s="28"/>
      <c r="AJ782" s="190"/>
      <c r="AM782" s="162"/>
      <c r="AN782" s="163"/>
      <c r="AO782" s="99"/>
      <c r="AR782" s="160"/>
      <c r="AS782" s="266"/>
      <c r="AT782" s="28"/>
      <c r="AV782" s="190"/>
      <c r="AY782" s="162"/>
      <c r="AZ782" s="163"/>
      <c r="BD782" s="160"/>
      <c r="BE782" s="161"/>
      <c r="BF782" s="28"/>
      <c r="BH782" s="190"/>
      <c r="BK782" s="162"/>
      <c r="BL782" s="163"/>
      <c r="BP782" s="160"/>
      <c r="BQ782" s="161"/>
      <c r="BR782" s="28"/>
      <c r="BT782" s="190" t="e">
        <f t="shared" si="165"/>
        <v>#N/A</v>
      </c>
      <c r="BW782" s="162"/>
      <c r="BX782" s="163"/>
      <c r="CB782" s="160"/>
      <c r="CC782" s="161"/>
      <c r="CD782" s="28"/>
      <c r="CF782" s="190"/>
      <c r="CI782" s="76"/>
      <c r="CJ782" s="91"/>
      <c r="CL782" s="1"/>
      <c r="CM782" s="311"/>
      <c r="CR782" s="190"/>
      <c r="CU782" s="76"/>
      <c r="CV782" s="91"/>
      <c r="CX782" s="1"/>
      <c r="CY782" s="311"/>
      <c r="DD782" s="190"/>
      <c r="DG782" s="76"/>
      <c r="DH782" s="91"/>
      <c r="DJ782" s="1"/>
      <c r="DK782" s="311"/>
      <c r="DP782" s="190"/>
      <c r="DS782" s="76"/>
      <c r="DT782" s="91"/>
      <c r="DV782" s="1"/>
      <c r="DW782" s="311"/>
      <c r="EB782" s="190"/>
      <c r="EE782" s="76"/>
      <c r="EF782" s="91"/>
      <c r="EH782" s="1"/>
      <c r="EI782" s="311"/>
      <c r="EN782" s="190"/>
      <c r="EQ782" s="76"/>
      <c r="ER782" s="91"/>
      <c r="ET782" s="1"/>
      <c r="EU782" s="311"/>
      <c r="EZ782" s="190"/>
      <c r="FC782" s="76"/>
      <c r="FD782" s="91"/>
      <c r="FF782" s="1"/>
      <c r="FG782" s="311"/>
      <c r="FL782" s="190"/>
      <c r="FO782" s="76"/>
      <c r="FP782" s="91"/>
      <c r="FR782" s="1"/>
      <c r="FS782" s="311"/>
      <c r="FX782" s="190"/>
      <c r="GA782" s="76"/>
      <c r="GB782" s="91"/>
      <c r="GD782" s="1"/>
      <c r="GE782" s="311"/>
      <c r="GJ782" s="190"/>
      <c r="GM782" s="76"/>
      <c r="GN782" s="91"/>
      <c r="GP782" s="1"/>
      <c r="GQ782" s="311"/>
      <c r="GV782" s="190"/>
      <c r="GY782" s="76"/>
      <c r="GZ782" s="91"/>
      <c r="HB782" s="1"/>
      <c r="HC782" s="311"/>
      <c r="HH782" s="190"/>
      <c r="IL782" s="1"/>
      <c r="IX782" s="1"/>
    </row>
    <row r="783" spans="3:258" x14ac:dyDescent="0.6">
      <c r="C783" s="59"/>
      <c r="D783" s="269"/>
      <c r="E783" s="28"/>
      <c r="F783" s="57"/>
      <c r="G783" s="28"/>
      <c r="H783" s="152"/>
      <c r="I783" s="158"/>
      <c r="J783" s="28"/>
      <c r="L783" s="190"/>
      <c r="O783" s="59"/>
      <c r="P783" s="159"/>
      <c r="Q783" s="99"/>
      <c r="R783" s="57"/>
      <c r="S783" s="28"/>
      <c r="T783" s="152"/>
      <c r="U783" s="265"/>
      <c r="X783" s="190"/>
      <c r="AA783" s="162"/>
      <c r="AB783" s="163"/>
      <c r="AF783" s="160"/>
      <c r="AG783" s="266"/>
      <c r="AH783" s="28"/>
      <c r="AJ783" s="190"/>
      <c r="AM783" s="162"/>
      <c r="AN783" s="163"/>
      <c r="AO783" s="99"/>
      <c r="AR783" s="160"/>
      <c r="AS783" s="266"/>
      <c r="AT783" s="28"/>
      <c r="AV783" s="190"/>
      <c r="AY783" s="162"/>
      <c r="AZ783" s="163"/>
      <c r="BD783" s="160"/>
      <c r="BE783" s="161"/>
      <c r="BF783" s="28"/>
      <c r="BH783" s="190"/>
      <c r="BK783" s="162"/>
      <c r="BL783" s="163"/>
      <c r="BP783" s="160"/>
      <c r="BQ783" s="161"/>
      <c r="BR783" s="28"/>
      <c r="BT783" s="190" t="e">
        <f t="shared" si="165"/>
        <v>#N/A</v>
      </c>
      <c r="BW783" s="162"/>
      <c r="BX783" s="163"/>
      <c r="CB783" s="160"/>
      <c r="CC783" s="161"/>
      <c r="CD783" s="28"/>
      <c r="CF783" s="190"/>
      <c r="CI783" s="76"/>
      <c r="CJ783" s="91"/>
      <c r="CL783" s="1"/>
      <c r="CM783" s="311"/>
      <c r="CR783" s="190"/>
      <c r="CU783" s="76"/>
      <c r="CV783" s="91"/>
      <c r="CX783" s="1"/>
      <c r="CY783" s="311"/>
      <c r="DD783" s="190"/>
      <c r="DG783" s="76"/>
      <c r="DH783" s="91"/>
      <c r="DJ783" s="1"/>
      <c r="DK783" s="311"/>
      <c r="DP783" s="190"/>
      <c r="DS783" s="76"/>
      <c r="DT783" s="91"/>
      <c r="DV783" s="1"/>
      <c r="DW783" s="311"/>
      <c r="EB783" s="190"/>
      <c r="EE783" s="76"/>
      <c r="EF783" s="91"/>
      <c r="EH783" s="1"/>
      <c r="EI783" s="311"/>
      <c r="EN783" s="190"/>
      <c r="EQ783" s="76"/>
      <c r="ER783" s="91"/>
      <c r="ET783" s="1"/>
      <c r="EU783" s="311"/>
      <c r="EZ783" s="190"/>
      <c r="FC783" s="76"/>
      <c r="FD783" s="91"/>
      <c r="FF783" s="1"/>
      <c r="FG783" s="311"/>
      <c r="FL783" s="190"/>
      <c r="FO783" s="76"/>
      <c r="FP783" s="91"/>
      <c r="FR783" s="1"/>
      <c r="FS783" s="311"/>
      <c r="FX783" s="190"/>
      <c r="GA783" s="76"/>
      <c r="GB783" s="91"/>
      <c r="GD783" s="1"/>
      <c r="GE783" s="311"/>
      <c r="GJ783" s="190"/>
      <c r="GM783" s="76"/>
      <c r="GN783" s="91"/>
      <c r="GP783" s="1"/>
      <c r="GQ783" s="311"/>
      <c r="GV783" s="190"/>
      <c r="GY783" s="76"/>
      <c r="GZ783" s="91"/>
      <c r="HB783" s="1"/>
      <c r="HC783" s="311"/>
      <c r="HH783" s="190"/>
      <c r="IL783" s="1"/>
      <c r="IX783" s="1"/>
    </row>
    <row r="784" spans="3:258" x14ac:dyDescent="0.6">
      <c r="C784" s="59"/>
      <c r="D784" s="269"/>
      <c r="E784" s="28"/>
      <c r="F784" s="57"/>
      <c r="G784" s="28"/>
      <c r="H784" s="152"/>
      <c r="I784" s="158"/>
      <c r="J784" s="28"/>
      <c r="L784" s="190"/>
      <c r="O784" s="59"/>
      <c r="P784" s="159"/>
      <c r="Q784" s="99"/>
      <c r="R784" s="57"/>
      <c r="S784" s="28"/>
      <c r="T784" s="152"/>
      <c r="U784" s="265"/>
      <c r="X784" s="190"/>
      <c r="AA784" s="162"/>
      <c r="AB784" s="163"/>
      <c r="AF784" s="160"/>
      <c r="AG784" s="266"/>
      <c r="AH784" s="28"/>
      <c r="AJ784" s="190"/>
      <c r="AM784" s="162"/>
      <c r="AN784" s="163"/>
      <c r="AO784" s="99"/>
      <c r="AR784" s="160"/>
      <c r="AS784" s="266"/>
      <c r="AT784" s="28"/>
      <c r="AV784" s="190"/>
      <c r="AY784" s="162"/>
      <c r="AZ784" s="163"/>
      <c r="BD784" s="160"/>
      <c r="BE784" s="161"/>
      <c r="BF784" s="28"/>
      <c r="BH784" s="190"/>
      <c r="BK784" s="162"/>
      <c r="BL784" s="163"/>
      <c r="BP784" s="160"/>
      <c r="BQ784" s="161"/>
      <c r="BR784" s="28"/>
      <c r="BT784" s="190" t="e">
        <f t="shared" si="165"/>
        <v>#N/A</v>
      </c>
      <c r="BW784" s="162"/>
      <c r="BX784" s="163"/>
      <c r="CB784" s="160"/>
      <c r="CC784" s="161"/>
      <c r="CD784" s="28"/>
      <c r="CF784" s="190"/>
      <c r="CI784" s="76"/>
      <c r="CJ784" s="91"/>
      <c r="CL784" s="1"/>
      <c r="CM784" s="311"/>
      <c r="CR784" s="190"/>
      <c r="CU784" s="76"/>
      <c r="CV784" s="91"/>
      <c r="CX784" s="1"/>
      <c r="CY784" s="311"/>
      <c r="DD784" s="190"/>
      <c r="DG784" s="76"/>
      <c r="DH784" s="91"/>
      <c r="DJ784" s="1"/>
      <c r="DK784" s="311"/>
      <c r="DP784" s="190"/>
      <c r="DS784" s="76"/>
      <c r="DT784" s="91"/>
      <c r="DV784" s="1"/>
      <c r="DW784" s="311"/>
      <c r="EB784" s="190"/>
      <c r="EE784" s="76"/>
      <c r="EF784" s="91"/>
      <c r="EH784" s="1"/>
      <c r="EI784" s="311"/>
      <c r="EN784" s="190"/>
      <c r="EQ784" s="76"/>
      <c r="ER784" s="91"/>
      <c r="ET784" s="1"/>
      <c r="EU784" s="311"/>
      <c r="EZ784" s="190"/>
      <c r="FC784" s="76"/>
      <c r="FD784" s="91"/>
      <c r="FF784" s="1"/>
      <c r="FG784" s="311"/>
      <c r="FL784" s="190"/>
      <c r="FO784" s="76"/>
      <c r="FP784" s="91"/>
      <c r="FR784" s="1"/>
      <c r="FS784" s="311"/>
      <c r="FX784" s="190"/>
      <c r="GA784" s="76"/>
      <c r="GB784" s="91"/>
      <c r="GD784" s="1"/>
      <c r="GE784" s="311"/>
      <c r="GJ784" s="190"/>
      <c r="GM784" s="76"/>
      <c r="GN784" s="91"/>
      <c r="GP784" s="1"/>
      <c r="GQ784" s="311"/>
      <c r="GV784" s="190"/>
      <c r="GY784" s="76"/>
      <c r="GZ784" s="91"/>
      <c r="HB784" s="1"/>
      <c r="HC784" s="311"/>
      <c r="HH784" s="190"/>
      <c r="IL784" s="1"/>
      <c r="IX784" s="1"/>
    </row>
    <row r="785" spans="3:258" x14ac:dyDescent="0.6">
      <c r="C785" s="59"/>
      <c r="D785" s="269"/>
      <c r="E785" s="28"/>
      <c r="F785" s="57"/>
      <c r="G785" s="28"/>
      <c r="H785" s="152"/>
      <c r="I785" s="158"/>
      <c r="J785" s="28"/>
      <c r="L785" s="190"/>
      <c r="O785" s="59"/>
      <c r="P785" s="159"/>
      <c r="Q785" s="99"/>
      <c r="R785" s="57"/>
      <c r="S785" s="28"/>
      <c r="T785" s="152"/>
      <c r="U785" s="265"/>
      <c r="X785" s="190"/>
      <c r="AA785" s="162"/>
      <c r="AB785" s="163"/>
      <c r="AF785" s="160"/>
      <c r="AG785" s="266"/>
      <c r="AH785" s="28"/>
      <c r="AJ785" s="190"/>
      <c r="AM785" s="162"/>
      <c r="AN785" s="163"/>
      <c r="AO785" s="99"/>
      <c r="AR785" s="160"/>
      <c r="AS785" s="266"/>
      <c r="AT785" s="28"/>
      <c r="AV785" s="190"/>
      <c r="AY785" s="162"/>
      <c r="AZ785" s="163"/>
      <c r="BD785" s="160"/>
      <c r="BE785" s="161"/>
      <c r="BF785" s="28"/>
      <c r="BH785" s="190"/>
      <c r="BK785" s="162"/>
      <c r="BL785" s="163"/>
      <c r="BP785" s="160"/>
      <c r="BQ785" s="161"/>
      <c r="BR785" s="28"/>
      <c r="BT785" s="190" t="e">
        <f t="shared" si="165"/>
        <v>#N/A</v>
      </c>
      <c r="BW785" s="162"/>
      <c r="BX785" s="163"/>
      <c r="CB785" s="160"/>
      <c r="CC785" s="161"/>
      <c r="CD785" s="28"/>
      <c r="CF785" s="190"/>
      <c r="CI785" s="76"/>
      <c r="CJ785" s="91"/>
      <c r="CL785" s="1"/>
      <c r="CM785" s="311"/>
      <c r="CR785" s="190"/>
      <c r="CU785" s="76"/>
      <c r="CV785" s="91"/>
      <c r="CX785" s="1"/>
      <c r="CY785" s="311"/>
      <c r="DD785" s="190"/>
      <c r="DG785" s="76"/>
      <c r="DH785" s="91"/>
      <c r="DJ785" s="1"/>
      <c r="DK785" s="311"/>
      <c r="DP785" s="190"/>
      <c r="DS785" s="76"/>
      <c r="DT785" s="91"/>
      <c r="DV785" s="1"/>
      <c r="DW785" s="311"/>
      <c r="EB785" s="190"/>
      <c r="EE785" s="76"/>
      <c r="EF785" s="91"/>
      <c r="EH785" s="1"/>
      <c r="EI785" s="311"/>
      <c r="EN785" s="190"/>
      <c r="EQ785" s="76"/>
      <c r="ER785" s="91"/>
      <c r="ET785" s="1"/>
      <c r="EU785" s="311"/>
      <c r="EZ785" s="190"/>
      <c r="FC785" s="76"/>
      <c r="FD785" s="91"/>
      <c r="FF785" s="1"/>
      <c r="FG785" s="311"/>
      <c r="FL785" s="190"/>
      <c r="FO785" s="76"/>
      <c r="FP785" s="91"/>
      <c r="FR785" s="1"/>
      <c r="FS785" s="311"/>
      <c r="FX785" s="190"/>
      <c r="GA785" s="76"/>
      <c r="GB785" s="91"/>
      <c r="GD785" s="1"/>
      <c r="GE785" s="311"/>
      <c r="GJ785" s="190"/>
      <c r="GM785" s="76"/>
      <c r="GN785" s="91"/>
      <c r="GP785" s="1"/>
      <c r="GQ785" s="311"/>
      <c r="GV785" s="190"/>
      <c r="GY785" s="76"/>
      <c r="GZ785" s="91"/>
      <c r="HB785" s="1"/>
      <c r="HC785" s="311"/>
      <c r="HH785" s="190"/>
      <c r="IL785" s="1"/>
      <c r="IX785" s="1"/>
    </row>
    <row r="786" spans="3:258" x14ac:dyDescent="0.6">
      <c r="C786" s="59"/>
      <c r="D786" s="269"/>
      <c r="E786" s="28"/>
      <c r="F786" s="57"/>
      <c r="G786" s="28"/>
      <c r="H786" s="152"/>
      <c r="I786" s="158"/>
      <c r="J786" s="28"/>
      <c r="L786" s="190"/>
      <c r="O786" s="59"/>
      <c r="P786" s="159"/>
      <c r="Q786" s="99"/>
      <c r="R786" s="57"/>
      <c r="S786" s="28"/>
      <c r="T786" s="152"/>
      <c r="U786" s="265"/>
      <c r="X786" s="190"/>
      <c r="AA786" s="162"/>
      <c r="AB786" s="163"/>
      <c r="AF786" s="160"/>
      <c r="AG786" s="266"/>
      <c r="AH786" s="28"/>
      <c r="AJ786" s="190"/>
      <c r="AM786" s="162"/>
      <c r="AN786" s="163"/>
      <c r="AO786" s="99"/>
      <c r="AR786" s="160"/>
      <c r="AS786" s="266"/>
      <c r="AT786" s="28"/>
      <c r="AV786" s="190"/>
      <c r="AY786" s="162"/>
      <c r="AZ786" s="163"/>
      <c r="BD786" s="160"/>
      <c r="BE786" s="161"/>
      <c r="BF786" s="28"/>
      <c r="BH786" s="190"/>
      <c r="BK786" s="162"/>
      <c r="BL786" s="163"/>
      <c r="BP786" s="160"/>
      <c r="BQ786" s="161"/>
      <c r="BR786" s="28"/>
      <c r="BT786" s="190" t="e">
        <f t="shared" si="165"/>
        <v>#N/A</v>
      </c>
      <c r="BW786" s="162"/>
      <c r="BX786" s="163"/>
      <c r="CB786" s="160"/>
      <c r="CC786" s="161"/>
      <c r="CD786" s="28"/>
      <c r="CF786" s="190"/>
      <c r="CI786" s="76"/>
      <c r="CJ786" s="91"/>
      <c r="CL786" s="1"/>
      <c r="CM786" s="311"/>
      <c r="CR786" s="190"/>
      <c r="CU786" s="76"/>
      <c r="CV786" s="91"/>
      <c r="CX786" s="1"/>
      <c r="CY786" s="311"/>
      <c r="DD786" s="190"/>
      <c r="DG786" s="76"/>
      <c r="DH786" s="91"/>
      <c r="DJ786" s="1"/>
      <c r="DK786" s="311"/>
      <c r="DP786" s="190"/>
      <c r="DS786" s="76"/>
      <c r="DT786" s="91"/>
      <c r="DV786" s="1"/>
      <c r="DW786" s="311"/>
      <c r="EB786" s="190"/>
      <c r="EE786" s="76"/>
      <c r="EF786" s="91"/>
      <c r="EH786" s="1"/>
      <c r="EI786" s="311"/>
      <c r="EN786" s="190"/>
      <c r="EQ786" s="76"/>
      <c r="ER786" s="91"/>
      <c r="ET786" s="1"/>
      <c r="EU786" s="311"/>
      <c r="EZ786" s="190"/>
      <c r="FC786" s="76"/>
      <c r="FD786" s="91"/>
      <c r="FF786" s="1"/>
      <c r="FG786" s="311"/>
      <c r="FL786" s="190"/>
      <c r="FO786" s="76"/>
      <c r="FP786" s="91"/>
      <c r="FR786" s="1"/>
      <c r="FS786" s="311"/>
      <c r="FX786" s="190"/>
      <c r="GA786" s="76"/>
      <c r="GB786" s="91"/>
      <c r="GD786" s="1"/>
      <c r="GE786" s="311"/>
      <c r="GJ786" s="190"/>
      <c r="GM786" s="76"/>
      <c r="GN786" s="91"/>
      <c r="GP786" s="1"/>
      <c r="GQ786" s="311"/>
      <c r="GV786" s="190"/>
      <c r="GY786" s="76"/>
      <c r="GZ786" s="91"/>
      <c r="HB786" s="1"/>
      <c r="HC786" s="311"/>
      <c r="HH786" s="190"/>
      <c r="IL786" s="1"/>
      <c r="IX786" s="1"/>
    </row>
    <row r="787" spans="3:258" x14ac:dyDescent="0.6">
      <c r="C787" s="59"/>
      <c r="D787" s="269"/>
      <c r="E787" s="28"/>
      <c r="F787" s="57"/>
      <c r="G787" s="28"/>
      <c r="H787" s="152"/>
      <c r="I787" s="158"/>
      <c r="J787" s="28"/>
      <c r="L787" s="190"/>
      <c r="O787" s="59"/>
      <c r="P787" s="159"/>
      <c r="Q787" s="99"/>
      <c r="R787" s="57"/>
      <c r="S787" s="28"/>
      <c r="T787" s="152"/>
      <c r="U787" s="265"/>
      <c r="X787" s="190"/>
      <c r="AA787" s="162"/>
      <c r="AB787" s="163"/>
      <c r="AF787" s="160"/>
      <c r="AG787" s="266"/>
      <c r="AH787" s="28"/>
      <c r="AJ787" s="190"/>
      <c r="AM787" s="162"/>
      <c r="AN787" s="163"/>
      <c r="AO787" s="99"/>
      <c r="AR787" s="160"/>
      <c r="AS787" s="266"/>
      <c r="AT787" s="28"/>
      <c r="AV787" s="190"/>
      <c r="AY787" s="162"/>
      <c r="AZ787" s="163"/>
      <c r="BD787" s="160"/>
      <c r="BE787" s="161"/>
      <c r="BF787" s="28"/>
      <c r="BH787" s="190"/>
      <c r="BK787" s="162"/>
      <c r="BL787" s="163"/>
      <c r="BP787" s="160"/>
      <c r="BQ787" s="161"/>
      <c r="BR787" s="28"/>
      <c r="BT787" s="190" t="e">
        <f t="shared" si="165"/>
        <v>#N/A</v>
      </c>
      <c r="BW787" s="162"/>
      <c r="BX787" s="163"/>
      <c r="CB787" s="160"/>
      <c r="CC787" s="161"/>
      <c r="CD787" s="28"/>
      <c r="CF787" s="190"/>
      <c r="CI787" s="76"/>
      <c r="CJ787" s="91"/>
      <c r="CL787" s="1"/>
      <c r="CM787" s="311"/>
      <c r="CR787" s="190"/>
      <c r="CU787" s="76"/>
      <c r="CV787" s="91"/>
      <c r="CX787" s="1"/>
      <c r="CY787" s="311"/>
      <c r="DD787" s="190"/>
      <c r="DG787" s="76"/>
      <c r="DH787" s="91"/>
      <c r="DJ787" s="1"/>
      <c r="DK787" s="311"/>
      <c r="DP787" s="190"/>
      <c r="DS787" s="76"/>
      <c r="DT787" s="91"/>
      <c r="DV787" s="1"/>
      <c r="DW787" s="311"/>
      <c r="EB787" s="190"/>
      <c r="EE787" s="76"/>
      <c r="EF787" s="91"/>
      <c r="EH787" s="1"/>
      <c r="EI787" s="311"/>
      <c r="EN787" s="190"/>
      <c r="EQ787" s="76"/>
      <c r="ER787" s="91"/>
      <c r="ET787" s="1"/>
      <c r="EU787" s="311"/>
      <c r="EZ787" s="190"/>
      <c r="FC787" s="76"/>
      <c r="FD787" s="91"/>
      <c r="FF787" s="1"/>
      <c r="FG787" s="311"/>
      <c r="FL787" s="190"/>
      <c r="FO787" s="76"/>
      <c r="FP787" s="91"/>
      <c r="FR787" s="1"/>
      <c r="FS787" s="311"/>
      <c r="FX787" s="190"/>
      <c r="GA787" s="76"/>
      <c r="GB787" s="91"/>
      <c r="GD787" s="1"/>
      <c r="GE787" s="311"/>
      <c r="GJ787" s="190"/>
      <c r="GM787" s="76"/>
      <c r="GN787" s="91"/>
      <c r="GP787" s="1"/>
      <c r="GQ787" s="311"/>
      <c r="GV787" s="190"/>
      <c r="GY787" s="76"/>
      <c r="GZ787" s="91"/>
      <c r="HB787" s="1"/>
      <c r="HC787" s="311"/>
      <c r="HH787" s="190"/>
      <c r="IL787" s="1"/>
      <c r="IX787" s="1"/>
    </row>
    <row r="788" spans="3:258" x14ac:dyDescent="0.6">
      <c r="C788" s="59"/>
      <c r="D788" s="269"/>
      <c r="E788" s="28"/>
      <c r="F788" s="57"/>
      <c r="G788" s="28"/>
      <c r="H788" s="152"/>
      <c r="I788" s="158"/>
      <c r="J788" s="28"/>
      <c r="L788" s="190"/>
      <c r="O788" s="59"/>
      <c r="P788" s="159"/>
      <c r="Q788" s="99"/>
      <c r="R788" s="57"/>
      <c r="S788" s="28"/>
      <c r="T788" s="152"/>
      <c r="U788" s="265"/>
      <c r="X788" s="190"/>
      <c r="AA788" s="162"/>
      <c r="AB788" s="163"/>
      <c r="AF788" s="160"/>
      <c r="AG788" s="266"/>
      <c r="AH788" s="28"/>
      <c r="AJ788" s="190"/>
      <c r="AM788" s="162"/>
      <c r="AN788" s="163"/>
      <c r="AO788" s="99"/>
      <c r="AR788" s="160"/>
      <c r="AS788" s="266"/>
      <c r="AT788" s="28"/>
      <c r="AV788" s="190"/>
      <c r="AY788" s="162"/>
      <c r="AZ788" s="163"/>
      <c r="BD788" s="160"/>
      <c r="BE788" s="161"/>
      <c r="BF788" s="28"/>
      <c r="BH788" s="190"/>
      <c r="BK788" s="162"/>
      <c r="BL788" s="163"/>
      <c r="BP788" s="160"/>
      <c r="BQ788" s="161"/>
      <c r="BR788" s="28"/>
      <c r="BT788" s="190" t="e">
        <f t="shared" si="165"/>
        <v>#N/A</v>
      </c>
      <c r="BW788" s="162"/>
      <c r="BX788" s="163"/>
      <c r="CB788" s="160"/>
      <c r="CC788" s="161"/>
      <c r="CD788" s="28"/>
      <c r="CF788" s="190"/>
      <c r="CI788" s="76"/>
      <c r="CJ788" s="91"/>
      <c r="CL788" s="1"/>
      <c r="CM788" s="311"/>
      <c r="CR788" s="190"/>
      <c r="CU788" s="76"/>
      <c r="CV788" s="91"/>
      <c r="CX788" s="1"/>
      <c r="CY788" s="311"/>
      <c r="DD788" s="190"/>
      <c r="DG788" s="76"/>
      <c r="DH788" s="91"/>
      <c r="DJ788" s="1"/>
      <c r="DK788" s="311"/>
      <c r="DP788" s="190"/>
      <c r="DS788" s="76"/>
      <c r="DT788" s="91"/>
      <c r="DV788" s="1"/>
      <c r="DW788" s="311"/>
      <c r="EB788" s="190"/>
      <c r="EE788" s="76"/>
      <c r="EF788" s="91"/>
      <c r="EH788" s="1"/>
      <c r="EI788" s="311"/>
      <c r="EN788" s="190"/>
      <c r="EQ788" s="76"/>
      <c r="ER788" s="91"/>
      <c r="ET788" s="1"/>
      <c r="EU788" s="311"/>
      <c r="EZ788" s="190"/>
      <c r="FC788" s="76"/>
      <c r="FD788" s="91"/>
      <c r="FF788" s="1"/>
      <c r="FG788" s="311"/>
      <c r="FL788" s="190"/>
      <c r="FO788" s="76"/>
      <c r="FP788" s="91"/>
      <c r="FR788" s="1"/>
      <c r="FS788" s="311"/>
      <c r="FX788" s="190"/>
      <c r="GA788" s="76"/>
      <c r="GB788" s="91"/>
      <c r="GD788" s="1"/>
      <c r="GE788" s="311"/>
      <c r="GJ788" s="190"/>
      <c r="GM788" s="76"/>
      <c r="GN788" s="91"/>
      <c r="GP788" s="1"/>
      <c r="GQ788" s="311"/>
      <c r="GV788" s="190"/>
      <c r="GY788" s="76"/>
      <c r="GZ788" s="91"/>
      <c r="HB788" s="1"/>
      <c r="HC788" s="311"/>
      <c r="HH788" s="190"/>
      <c r="IL788" s="1"/>
      <c r="IX788" s="1"/>
    </row>
    <row r="789" spans="3:258" x14ac:dyDescent="0.6">
      <c r="C789" s="59"/>
      <c r="D789" s="269"/>
      <c r="E789" s="28"/>
      <c r="F789" s="57"/>
      <c r="G789" s="28"/>
      <c r="H789" s="152"/>
      <c r="I789" s="158"/>
      <c r="J789" s="28"/>
      <c r="L789" s="190"/>
      <c r="O789" s="59"/>
      <c r="P789" s="159"/>
      <c r="Q789" s="99"/>
      <c r="R789" s="57"/>
      <c r="S789" s="28"/>
      <c r="T789" s="152"/>
      <c r="U789" s="265"/>
      <c r="X789" s="190"/>
      <c r="AA789" s="162"/>
      <c r="AB789" s="163"/>
      <c r="AF789" s="160"/>
      <c r="AG789" s="266"/>
      <c r="AH789" s="28"/>
      <c r="AJ789" s="190"/>
      <c r="AM789" s="162"/>
      <c r="AN789" s="163"/>
      <c r="AO789" s="99"/>
      <c r="AR789" s="160"/>
      <c r="AS789" s="266"/>
      <c r="AT789" s="28"/>
      <c r="AV789" s="190"/>
      <c r="AY789" s="162"/>
      <c r="AZ789" s="163"/>
      <c r="BD789" s="160"/>
      <c r="BE789" s="161"/>
      <c r="BF789" s="28"/>
      <c r="BH789" s="190"/>
      <c r="BK789" s="162"/>
      <c r="BL789" s="163"/>
      <c r="BP789" s="160"/>
      <c r="BQ789" s="161"/>
      <c r="BR789" s="28"/>
      <c r="BT789" s="190" t="e">
        <f t="shared" si="165"/>
        <v>#N/A</v>
      </c>
      <c r="BW789" s="162"/>
      <c r="BX789" s="163"/>
      <c r="CB789" s="160"/>
      <c r="CC789" s="161"/>
      <c r="CD789" s="28"/>
      <c r="CF789" s="190"/>
      <c r="CI789" s="76"/>
      <c r="CJ789" s="91"/>
      <c r="CL789" s="1"/>
      <c r="CM789" s="311"/>
      <c r="CR789" s="190"/>
      <c r="CU789" s="76"/>
      <c r="CV789" s="91"/>
      <c r="CX789" s="1"/>
      <c r="CY789" s="311"/>
      <c r="DD789" s="190"/>
      <c r="DG789" s="76"/>
      <c r="DH789" s="91"/>
      <c r="DJ789" s="1"/>
      <c r="DK789" s="311"/>
      <c r="DP789" s="190"/>
      <c r="DS789" s="76"/>
      <c r="DT789" s="91"/>
      <c r="DV789" s="1"/>
      <c r="DW789" s="311"/>
      <c r="EB789" s="190"/>
      <c r="EE789" s="76"/>
      <c r="EF789" s="91"/>
      <c r="EH789" s="1"/>
      <c r="EI789" s="311"/>
      <c r="EN789" s="190"/>
      <c r="EQ789" s="76"/>
      <c r="ER789" s="91"/>
      <c r="ET789" s="1"/>
      <c r="EU789" s="311"/>
      <c r="EZ789" s="190"/>
      <c r="FC789" s="76"/>
      <c r="FD789" s="91"/>
      <c r="FF789" s="1"/>
      <c r="FG789" s="311"/>
      <c r="FL789" s="190"/>
      <c r="FO789" s="76"/>
      <c r="FP789" s="91"/>
      <c r="FR789" s="1"/>
      <c r="FS789" s="311"/>
      <c r="FX789" s="190"/>
      <c r="GA789" s="76"/>
      <c r="GB789" s="91"/>
      <c r="GD789" s="1"/>
      <c r="GE789" s="311"/>
      <c r="GJ789" s="190"/>
      <c r="GM789" s="76"/>
      <c r="GN789" s="91"/>
      <c r="GP789" s="1"/>
      <c r="GQ789" s="311"/>
      <c r="GV789" s="190"/>
      <c r="GY789" s="76"/>
      <c r="GZ789" s="91"/>
      <c r="HB789" s="1"/>
      <c r="HC789" s="311"/>
      <c r="HH789" s="190"/>
      <c r="IL789" s="1"/>
      <c r="IX789" s="1"/>
    </row>
    <row r="790" spans="3:258" x14ac:dyDescent="0.6">
      <c r="C790" s="59"/>
      <c r="D790" s="269"/>
      <c r="E790" s="28"/>
      <c r="F790" s="57"/>
      <c r="G790" s="28"/>
      <c r="H790" s="152"/>
      <c r="I790" s="158"/>
      <c r="J790" s="28"/>
      <c r="L790" s="190"/>
      <c r="O790" s="59"/>
      <c r="P790" s="159"/>
      <c r="Q790" s="99"/>
      <c r="R790" s="57"/>
      <c r="S790" s="28"/>
      <c r="T790" s="152"/>
      <c r="U790" s="265"/>
      <c r="X790" s="190"/>
      <c r="AA790" s="162"/>
      <c r="AB790" s="163"/>
      <c r="AF790" s="160"/>
      <c r="AG790" s="266"/>
      <c r="AH790" s="28"/>
      <c r="AJ790" s="190"/>
      <c r="AM790" s="162"/>
      <c r="AN790" s="163"/>
      <c r="AO790" s="99"/>
      <c r="AR790" s="160"/>
      <c r="AS790" s="266"/>
      <c r="AT790" s="28"/>
      <c r="AV790" s="190"/>
      <c r="AY790" s="162"/>
      <c r="AZ790" s="163"/>
      <c r="BD790" s="160"/>
      <c r="BE790" s="161"/>
      <c r="BF790" s="28"/>
      <c r="BH790" s="190"/>
      <c r="BK790" s="162"/>
      <c r="BL790" s="163"/>
      <c r="BP790" s="160"/>
      <c r="BQ790" s="161"/>
      <c r="BR790" s="28"/>
      <c r="BT790" s="190" t="e">
        <f t="shared" si="165"/>
        <v>#N/A</v>
      </c>
      <c r="BW790" s="162"/>
      <c r="BX790" s="163"/>
      <c r="CB790" s="160"/>
      <c r="CC790" s="161"/>
      <c r="CD790" s="28"/>
      <c r="CF790" s="190"/>
      <c r="CI790" s="76"/>
      <c r="CJ790" s="91"/>
      <c r="CL790" s="1"/>
      <c r="CM790" s="311"/>
      <c r="CR790" s="190"/>
      <c r="CU790" s="76"/>
      <c r="CV790" s="91"/>
      <c r="CX790" s="1"/>
      <c r="CY790" s="311"/>
      <c r="DD790" s="190"/>
      <c r="DG790" s="76"/>
      <c r="DH790" s="91"/>
      <c r="DJ790" s="1"/>
      <c r="DK790" s="311"/>
      <c r="DP790" s="190"/>
      <c r="DS790" s="76"/>
      <c r="DT790" s="91"/>
      <c r="DV790" s="1"/>
      <c r="DW790" s="311"/>
      <c r="EB790" s="190"/>
      <c r="EE790" s="76"/>
      <c r="EF790" s="91"/>
      <c r="EH790" s="1"/>
      <c r="EI790" s="311"/>
      <c r="EN790" s="190"/>
      <c r="EQ790" s="76"/>
      <c r="ER790" s="91"/>
      <c r="ET790" s="1"/>
      <c r="EU790" s="311"/>
      <c r="EZ790" s="190"/>
      <c r="FC790" s="76"/>
      <c r="FD790" s="91"/>
      <c r="FF790" s="1"/>
      <c r="FG790" s="311"/>
      <c r="FL790" s="190"/>
      <c r="FO790" s="76"/>
      <c r="FP790" s="91"/>
      <c r="FR790" s="1"/>
      <c r="FS790" s="311"/>
      <c r="FX790" s="190"/>
      <c r="GA790" s="76"/>
      <c r="GB790" s="91"/>
      <c r="GD790" s="1"/>
      <c r="GE790" s="311"/>
      <c r="GJ790" s="190"/>
      <c r="GM790" s="76"/>
      <c r="GN790" s="91"/>
      <c r="GP790" s="1"/>
      <c r="GQ790" s="311"/>
      <c r="GV790" s="190"/>
      <c r="GY790" s="76"/>
      <c r="GZ790" s="91"/>
      <c r="HB790" s="1"/>
      <c r="HC790" s="311"/>
      <c r="HH790" s="190"/>
      <c r="IL790" s="1"/>
      <c r="IX790" s="1"/>
    </row>
    <row r="791" spans="3:258" x14ac:dyDescent="0.6">
      <c r="C791" s="59"/>
      <c r="D791" s="269"/>
      <c r="E791" s="28"/>
      <c r="F791" s="57"/>
      <c r="G791" s="28"/>
      <c r="H791" s="152"/>
      <c r="I791" s="158"/>
      <c r="J791" s="28"/>
      <c r="L791" s="190"/>
      <c r="O791" s="59"/>
      <c r="P791" s="159"/>
      <c r="Q791" s="99"/>
      <c r="R791" s="57"/>
      <c r="S791" s="28"/>
      <c r="T791" s="152"/>
      <c r="U791" s="265"/>
      <c r="X791" s="190"/>
      <c r="AA791" s="162"/>
      <c r="AB791" s="163"/>
      <c r="AF791" s="160"/>
      <c r="AG791" s="266"/>
      <c r="AH791" s="28"/>
      <c r="AJ791" s="190"/>
      <c r="AM791" s="162"/>
      <c r="AN791" s="163"/>
      <c r="AO791" s="99"/>
      <c r="AR791" s="160"/>
      <c r="AS791" s="266"/>
      <c r="AT791" s="28"/>
      <c r="AV791" s="190"/>
      <c r="AY791" s="162"/>
      <c r="AZ791" s="163"/>
      <c r="BD791" s="160"/>
      <c r="BE791" s="161"/>
      <c r="BF791" s="28"/>
      <c r="BH791" s="190"/>
      <c r="BK791" s="162"/>
      <c r="BL791" s="163"/>
      <c r="BP791" s="160"/>
      <c r="BQ791" s="161"/>
      <c r="BR791" s="28"/>
      <c r="BT791" s="190" t="e">
        <f t="shared" si="165"/>
        <v>#N/A</v>
      </c>
      <c r="BW791" s="162"/>
      <c r="BX791" s="163"/>
      <c r="CB791" s="160"/>
      <c r="CC791" s="161"/>
      <c r="CD791" s="28"/>
      <c r="CF791" s="190"/>
      <c r="CI791" s="76"/>
      <c r="CJ791" s="91"/>
      <c r="CL791" s="1"/>
      <c r="CM791" s="311"/>
      <c r="CR791" s="190"/>
      <c r="CU791" s="76"/>
      <c r="CV791" s="91"/>
      <c r="CX791" s="1"/>
      <c r="CY791" s="311"/>
      <c r="DD791" s="190"/>
      <c r="DG791" s="76"/>
      <c r="DH791" s="91"/>
      <c r="DJ791" s="1"/>
      <c r="DK791" s="311"/>
      <c r="DP791" s="190"/>
      <c r="DS791" s="76"/>
      <c r="DT791" s="91"/>
      <c r="DV791" s="1"/>
      <c r="DW791" s="311"/>
      <c r="EB791" s="190"/>
      <c r="EE791" s="76"/>
      <c r="EF791" s="91"/>
      <c r="EH791" s="1"/>
      <c r="EI791" s="311"/>
      <c r="EN791" s="190"/>
      <c r="EQ791" s="76"/>
      <c r="ER791" s="91"/>
      <c r="ET791" s="1"/>
      <c r="EU791" s="311"/>
      <c r="EZ791" s="190"/>
      <c r="FC791" s="76"/>
      <c r="FD791" s="91"/>
      <c r="FF791" s="1"/>
      <c r="FG791" s="311"/>
      <c r="FL791" s="190"/>
      <c r="FO791" s="76"/>
      <c r="FP791" s="91"/>
      <c r="FR791" s="1"/>
      <c r="FS791" s="311"/>
      <c r="FX791" s="190"/>
      <c r="GA791" s="76"/>
      <c r="GB791" s="91"/>
      <c r="GD791" s="1"/>
      <c r="GE791" s="311"/>
      <c r="GJ791" s="190"/>
      <c r="GM791" s="76"/>
      <c r="GN791" s="91"/>
      <c r="GP791" s="1"/>
      <c r="GQ791" s="311"/>
      <c r="GV791" s="190"/>
      <c r="GY791" s="76"/>
      <c r="GZ791" s="91"/>
      <c r="HB791" s="1"/>
      <c r="HC791" s="311"/>
      <c r="HH791" s="190"/>
      <c r="IL791" s="1"/>
      <c r="IX791" s="1"/>
    </row>
    <row r="792" spans="3:258" x14ac:dyDescent="0.6">
      <c r="C792" s="59"/>
      <c r="D792" s="269"/>
      <c r="E792" s="28"/>
      <c r="F792" s="57"/>
      <c r="G792" s="28"/>
      <c r="H792" s="152"/>
      <c r="I792" s="158"/>
      <c r="J792" s="28"/>
      <c r="L792" s="190"/>
      <c r="O792" s="59"/>
      <c r="P792" s="159"/>
      <c r="Q792" s="99"/>
      <c r="R792" s="57"/>
      <c r="S792" s="28"/>
      <c r="T792" s="152"/>
      <c r="U792" s="265"/>
      <c r="X792" s="190"/>
      <c r="AA792" s="162"/>
      <c r="AB792" s="163"/>
      <c r="AF792" s="160"/>
      <c r="AG792" s="266"/>
      <c r="AH792" s="28"/>
      <c r="AJ792" s="190"/>
      <c r="AM792" s="162"/>
      <c r="AN792" s="163"/>
      <c r="AO792" s="99"/>
      <c r="AR792" s="160"/>
      <c r="AS792" s="266"/>
      <c r="AT792" s="28"/>
      <c r="AV792" s="190"/>
      <c r="AY792" s="162"/>
      <c r="AZ792" s="163"/>
      <c r="BD792" s="160"/>
      <c r="BE792" s="161"/>
      <c r="BF792" s="28"/>
      <c r="BH792" s="190"/>
      <c r="BK792" s="162"/>
      <c r="BL792" s="163"/>
      <c r="BP792" s="160"/>
      <c r="BQ792" s="161"/>
      <c r="BR792" s="28"/>
      <c r="BT792" s="190" t="e">
        <f t="shared" si="165"/>
        <v>#N/A</v>
      </c>
      <c r="BW792" s="162"/>
      <c r="BX792" s="163"/>
      <c r="CB792" s="160"/>
      <c r="CC792" s="161"/>
      <c r="CD792" s="28"/>
      <c r="CF792" s="190"/>
      <c r="CI792" s="76"/>
      <c r="CJ792" s="91"/>
      <c r="CL792" s="1"/>
      <c r="CM792" s="311"/>
      <c r="CR792" s="190"/>
      <c r="CU792" s="76"/>
      <c r="CV792" s="91"/>
      <c r="CX792" s="1"/>
      <c r="CY792" s="311"/>
      <c r="DD792" s="190"/>
      <c r="DG792" s="76"/>
      <c r="DH792" s="91"/>
      <c r="DJ792" s="1"/>
      <c r="DK792" s="311"/>
      <c r="DP792" s="190"/>
      <c r="DS792" s="76"/>
      <c r="DT792" s="91"/>
      <c r="DV792" s="1"/>
      <c r="DW792" s="311"/>
      <c r="EB792" s="190"/>
      <c r="EE792" s="76"/>
      <c r="EF792" s="91"/>
      <c r="EH792" s="1"/>
      <c r="EI792" s="311"/>
      <c r="EN792" s="190"/>
      <c r="EQ792" s="76"/>
      <c r="ER792" s="91"/>
      <c r="ET792" s="1"/>
      <c r="EU792" s="311"/>
      <c r="EZ792" s="190"/>
      <c r="FC792" s="76"/>
      <c r="FD792" s="91"/>
      <c r="FF792" s="1"/>
      <c r="FG792" s="311"/>
      <c r="FL792" s="190"/>
      <c r="FO792" s="76"/>
      <c r="FP792" s="91"/>
      <c r="FR792" s="1"/>
      <c r="FS792" s="311"/>
      <c r="FX792" s="190"/>
      <c r="GA792" s="76"/>
      <c r="GB792" s="91"/>
      <c r="GD792" s="1"/>
      <c r="GE792" s="311"/>
      <c r="GJ792" s="190"/>
      <c r="GM792" s="76"/>
      <c r="GN792" s="91"/>
      <c r="GP792" s="1"/>
      <c r="GQ792" s="311"/>
      <c r="GV792" s="190"/>
      <c r="GY792" s="76"/>
      <c r="GZ792" s="91"/>
      <c r="HB792" s="1"/>
      <c r="HC792" s="311"/>
      <c r="HH792" s="190"/>
      <c r="IL792" s="1"/>
      <c r="IX792" s="1"/>
    </row>
    <row r="793" spans="3:258" x14ac:dyDescent="0.6">
      <c r="C793" s="59"/>
      <c r="D793" s="269"/>
      <c r="E793" s="28"/>
      <c r="F793" s="57"/>
      <c r="G793" s="28"/>
      <c r="H793" s="152"/>
      <c r="I793" s="158"/>
      <c r="J793" s="28"/>
      <c r="L793" s="190"/>
      <c r="O793" s="59"/>
      <c r="P793" s="159"/>
      <c r="Q793" s="99"/>
      <c r="R793" s="57"/>
      <c r="S793" s="28"/>
      <c r="T793" s="152"/>
      <c r="U793" s="265"/>
      <c r="X793" s="190"/>
      <c r="AA793" s="162"/>
      <c r="AB793" s="163"/>
      <c r="AF793" s="160"/>
      <c r="AG793" s="266"/>
      <c r="AH793" s="28"/>
      <c r="AJ793" s="190"/>
      <c r="AM793" s="162"/>
      <c r="AN793" s="163"/>
      <c r="AO793" s="99"/>
      <c r="AR793" s="160"/>
      <c r="AS793" s="266"/>
      <c r="AT793" s="28"/>
      <c r="AV793" s="190"/>
      <c r="AY793" s="162"/>
      <c r="AZ793" s="163"/>
      <c r="BD793" s="160"/>
      <c r="BE793" s="161"/>
      <c r="BF793" s="28"/>
      <c r="BH793" s="190"/>
      <c r="BK793" s="162"/>
      <c r="BL793" s="163"/>
      <c r="BP793" s="160"/>
      <c r="BQ793" s="161"/>
      <c r="BR793" s="28"/>
      <c r="BT793" s="190" t="e">
        <f t="shared" si="165"/>
        <v>#N/A</v>
      </c>
      <c r="BW793" s="162"/>
      <c r="BX793" s="163"/>
      <c r="CB793" s="160"/>
      <c r="CC793" s="161"/>
      <c r="CD793" s="28"/>
      <c r="CF793" s="190"/>
      <c r="CI793" s="76"/>
      <c r="CJ793" s="91"/>
      <c r="CL793" s="1"/>
      <c r="CM793" s="311"/>
      <c r="CR793" s="190"/>
      <c r="CU793" s="76"/>
      <c r="CV793" s="91"/>
      <c r="CX793" s="1"/>
      <c r="CY793" s="311"/>
      <c r="DD793" s="190"/>
      <c r="DG793" s="76"/>
      <c r="DH793" s="91"/>
      <c r="DJ793" s="1"/>
      <c r="DK793" s="311"/>
      <c r="DP793" s="190"/>
      <c r="DS793" s="76"/>
      <c r="DT793" s="91"/>
      <c r="DV793" s="1"/>
      <c r="DW793" s="311"/>
      <c r="EB793" s="190"/>
      <c r="EE793" s="76"/>
      <c r="EF793" s="91"/>
      <c r="EH793" s="1"/>
      <c r="EI793" s="311"/>
      <c r="EN793" s="190"/>
      <c r="EQ793" s="76"/>
      <c r="ER793" s="91"/>
      <c r="ET793" s="1"/>
      <c r="EU793" s="311"/>
      <c r="EZ793" s="190"/>
      <c r="FC793" s="76"/>
      <c r="FD793" s="91"/>
      <c r="FF793" s="1"/>
      <c r="FG793" s="311"/>
      <c r="FL793" s="190"/>
      <c r="FO793" s="76"/>
      <c r="FP793" s="91"/>
      <c r="FR793" s="1"/>
      <c r="FS793" s="311"/>
      <c r="FX793" s="190"/>
      <c r="GA793" s="76"/>
      <c r="GB793" s="91"/>
      <c r="GD793" s="1"/>
      <c r="GE793" s="311"/>
      <c r="GJ793" s="190"/>
      <c r="GM793" s="76"/>
      <c r="GN793" s="91"/>
      <c r="GP793" s="1"/>
      <c r="GQ793" s="311"/>
      <c r="GV793" s="190"/>
      <c r="GY793" s="76"/>
      <c r="GZ793" s="91"/>
      <c r="HB793" s="1"/>
      <c r="HC793" s="311"/>
      <c r="HH793" s="190"/>
      <c r="IL793" s="1"/>
      <c r="IX793" s="1"/>
    </row>
    <row r="794" spans="3:258" x14ac:dyDescent="0.6">
      <c r="C794" s="59"/>
      <c r="D794" s="269"/>
      <c r="E794" s="28"/>
      <c r="F794" s="57"/>
      <c r="G794" s="28"/>
      <c r="H794" s="152"/>
      <c r="I794" s="158"/>
      <c r="J794" s="28"/>
      <c r="L794" s="190"/>
      <c r="O794" s="59"/>
      <c r="P794" s="159"/>
      <c r="Q794" s="99"/>
      <c r="R794" s="57"/>
      <c r="S794" s="28"/>
      <c r="T794" s="152"/>
      <c r="U794" s="265"/>
      <c r="X794" s="190"/>
      <c r="AA794" s="162"/>
      <c r="AB794" s="163"/>
      <c r="AF794" s="160"/>
      <c r="AG794" s="266"/>
      <c r="AH794" s="28"/>
      <c r="AJ794" s="190"/>
      <c r="AM794" s="162"/>
      <c r="AN794" s="163"/>
      <c r="AO794" s="99"/>
      <c r="AR794" s="160"/>
      <c r="AS794" s="266"/>
      <c r="AT794" s="28"/>
      <c r="AV794" s="190"/>
      <c r="AY794" s="162"/>
      <c r="AZ794" s="163"/>
      <c r="BD794" s="160"/>
      <c r="BE794" s="161"/>
      <c r="BF794" s="28"/>
      <c r="BH794" s="190"/>
      <c r="BK794" s="162"/>
      <c r="BL794" s="163"/>
      <c r="BP794" s="160"/>
      <c r="BQ794" s="161"/>
      <c r="BR794" s="28"/>
      <c r="BT794" s="190" t="e">
        <f t="shared" si="165"/>
        <v>#N/A</v>
      </c>
      <c r="BW794" s="162"/>
      <c r="BX794" s="163"/>
      <c r="CB794" s="160"/>
      <c r="CC794" s="161"/>
      <c r="CD794" s="28"/>
      <c r="CF794" s="190"/>
      <c r="CI794" s="76"/>
      <c r="CJ794" s="91"/>
      <c r="CL794" s="1"/>
      <c r="CM794" s="311"/>
      <c r="CR794" s="190"/>
      <c r="CU794" s="76"/>
      <c r="CV794" s="91"/>
      <c r="CX794" s="1"/>
      <c r="CY794" s="311"/>
      <c r="DD794" s="190"/>
      <c r="DG794" s="76"/>
      <c r="DH794" s="91"/>
      <c r="DJ794" s="1"/>
      <c r="DK794" s="311"/>
      <c r="DP794" s="190"/>
      <c r="DS794" s="76"/>
      <c r="DT794" s="91"/>
      <c r="DV794" s="1"/>
      <c r="DW794" s="311"/>
      <c r="EB794" s="190"/>
      <c r="EE794" s="76"/>
      <c r="EF794" s="91"/>
      <c r="EH794" s="1"/>
      <c r="EI794" s="311"/>
      <c r="EN794" s="190"/>
      <c r="EQ794" s="76"/>
      <c r="ER794" s="91"/>
      <c r="ET794" s="1"/>
      <c r="EU794" s="311"/>
      <c r="EZ794" s="190"/>
      <c r="FC794" s="76"/>
      <c r="FD794" s="91"/>
      <c r="FF794" s="1"/>
      <c r="FG794" s="311"/>
      <c r="FL794" s="190"/>
      <c r="FO794" s="76"/>
      <c r="FP794" s="91"/>
      <c r="FR794" s="1"/>
      <c r="FS794" s="311"/>
      <c r="FX794" s="190"/>
      <c r="GA794" s="76"/>
      <c r="GB794" s="91"/>
      <c r="GD794" s="1"/>
      <c r="GE794" s="311"/>
      <c r="GJ794" s="190"/>
      <c r="GM794" s="76"/>
      <c r="GN794" s="91"/>
      <c r="GP794" s="1"/>
      <c r="GQ794" s="311"/>
      <c r="GV794" s="190"/>
      <c r="GY794" s="76"/>
      <c r="GZ794" s="91"/>
      <c r="HB794" s="1"/>
      <c r="HC794" s="311"/>
      <c r="HH794" s="190"/>
      <c r="IL794" s="1"/>
      <c r="IX794" s="1"/>
    </row>
    <row r="795" spans="3:258" x14ac:dyDescent="0.6">
      <c r="C795" s="59"/>
      <c r="D795" s="269"/>
      <c r="E795" s="28"/>
      <c r="F795" s="57"/>
      <c r="G795" s="28"/>
      <c r="H795" s="152"/>
      <c r="I795" s="158"/>
      <c r="J795" s="28"/>
      <c r="L795" s="190"/>
      <c r="O795" s="59"/>
      <c r="P795" s="159"/>
      <c r="Q795" s="99"/>
      <c r="R795" s="57"/>
      <c r="S795" s="28"/>
      <c r="T795" s="152"/>
      <c r="U795" s="265"/>
      <c r="X795" s="190"/>
      <c r="AA795" s="162"/>
      <c r="AB795" s="163"/>
      <c r="AF795" s="160"/>
      <c r="AG795" s="266"/>
      <c r="AH795" s="28"/>
      <c r="AJ795" s="190"/>
      <c r="AM795" s="162"/>
      <c r="AN795" s="163"/>
      <c r="AO795" s="99"/>
      <c r="AR795" s="160"/>
      <c r="AS795" s="266"/>
      <c r="AT795" s="28"/>
      <c r="AV795" s="190"/>
      <c r="AY795" s="162"/>
      <c r="AZ795" s="163"/>
      <c r="BD795" s="160"/>
      <c r="BE795" s="161"/>
      <c r="BF795" s="28"/>
      <c r="BH795" s="190"/>
      <c r="BK795" s="162"/>
      <c r="BL795" s="163"/>
      <c r="BP795" s="160"/>
      <c r="BQ795" s="161"/>
      <c r="BR795" s="28"/>
      <c r="BT795" s="190" t="e">
        <f t="shared" si="165"/>
        <v>#N/A</v>
      </c>
      <c r="BW795" s="162"/>
      <c r="BX795" s="163"/>
      <c r="CB795" s="160"/>
      <c r="CC795" s="161"/>
      <c r="CD795" s="28"/>
      <c r="CF795" s="190"/>
      <c r="CI795" s="76"/>
      <c r="CJ795" s="91"/>
      <c r="CL795" s="1"/>
      <c r="CM795" s="311"/>
      <c r="CR795" s="190"/>
      <c r="CU795" s="76"/>
      <c r="CV795" s="91"/>
      <c r="CX795" s="1"/>
      <c r="CY795" s="311"/>
      <c r="DD795" s="190"/>
      <c r="DG795" s="76"/>
      <c r="DH795" s="91"/>
      <c r="DJ795" s="1"/>
      <c r="DK795" s="311"/>
      <c r="DP795" s="190"/>
      <c r="DS795" s="76"/>
      <c r="DT795" s="91"/>
      <c r="DV795" s="1"/>
      <c r="DW795" s="311"/>
      <c r="EB795" s="190"/>
      <c r="EE795" s="76"/>
      <c r="EF795" s="91"/>
      <c r="EH795" s="1"/>
      <c r="EI795" s="311"/>
      <c r="EN795" s="190"/>
      <c r="EQ795" s="76"/>
      <c r="ER795" s="91"/>
      <c r="ET795" s="1"/>
      <c r="EU795" s="311"/>
      <c r="EZ795" s="190"/>
      <c r="FC795" s="76"/>
      <c r="FD795" s="91"/>
      <c r="FF795" s="1"/>
      <c r="FG795" s="311"/>
      <c r="FL795" s="190"/>
      <c r="FO795" s="76"/>
      <c r="FP795" s="91"/>
      <c r="FR795" s="1"/>
      <c r="FS795" s="311"/>
      <c r="FX795" s="190"/>
      <c r="GA795" s="76"/>
      <c r="GB795" s="91"/>
      <c r="GD795" s="1"/>
      <c r="GE795" s="311"/>
      <c r="GJ795" s="190"/>
      <c r="GM795" s="76"/>
      <c r="GN795" s="91"/>
      <c r="GP795" s="1"/>
      <c r="GQ795" s="311"/>
      <c r="GV795" s="190"/>
      <c r="GY795" s="76"/>
      <c r="GZ795" s="91"/>
      <c r="HB795" s="1"/>
      <c r="HC795" s="311"/>
      <c r="HH795" s="190"/>
      <c r="IL795" s="1"/>
      <c r="IX795" s="1"/>
    </row>
    <row r="796" spans="3:258" x14ac:dyDescent="0.6">
      <c r="C796" s="59"/>
      <c r="D796" s="269"/>
      <c r="E796" s="28"/>
      <c r="F796" s="57"/>
      <c r="G796" s="28"/>
      <c r="H796" s="152"/>
      <c r="I796" s="158"/>
      <c r="J796" s="28"/>
      <c r="L796" s="190"/>
      <c r="O796" s="59"/>
      <c r="P796" s="159"/>
      <c r="Q796" s="99"/>
      <c r="R796" s="57"/>
      <c r="S796" s="28"/>
      <c r="T796" s="152"/>
      <c r="U796" s="265"/>
      <c r="X796" s="190"/>
      <c r="AA796" s="162"/>
      <c r="AB796" s="163"/>
      <c r="AF796" s="160"/>
      <c r="AG796" s="266"/>
      <c r="AH796" s="28"/>
      <c r="AJ796" s="190"/>
      <c r="AM796" s="162"/>
      <c r="AN796" s="163"/>
      <c r="AO796" s="99"/>
      <c r="AR796" s="160"/>
      <c r="AS796" s="266"/>
      <c r="AT796" s="28"/>
      <c r="AV796" s="190"/>
      <c r="AY796" s="162"/>
      <c r="AZ796" s="163"/>
      <c r="BD796" s="160"/>
      <c r="BE796" s="161"/>
      <c r="BF796" s="28"/>
      <c r="BH796" s="190"/>
      <c r="BK796" s="162"/>
      <c r="BL796" s="163"/>
      <c r="BP796" s="160"/>
      <c r="BQ796" s="161"/>
      <c r="BR796" s="28"/>
      <c r="BT796" s="190" t="e">
        <f t="shared" si="165"/>
        <v>#N/A</v>
      </c>
      <c r="BW796" s="162"/>
      <c r="BX796" s="163"/>
      <c r="CB796" s="160"/>
      <c r="CC796" s="161"/>
      <c r="CD796" s="28"/>
      <c r="CF796" s="190"/>
      <c r="CI796" s="76"/>
      <c r="CJ796" s="91"/>
      <c r="CL796" s="1"/>
      <c r="CM796" s="311"/>
      <c r="CR796" s="190"/>
      <c r="CU796" s="76"/>
      <c r="CV796" s="91"/>
      <c r="CX796" s="1"/>
      <c r="CY796" s="311"/>
      <c r="DD796" s="190"/>
      <c r="DG796" s="76"/>
      <c r="DH796" s="91"/>
      <c r="DJ796" s="1"/>
      <c r="DK796" s="311"/>
      <c r="DP796" s="190"/>
      <c r="DS796" s="76"/>
      <c r="DT796" s="91"/>
      <c r="DV796" s="1"/>
      <c r="DW796" s="311"/>
      <c r="EB796" s="190"/>
      <c r="EE796" s="76"/>
      <c r="EF796" s="91"/>
      <c r="EH796" s="1"/>
      <c r="EI796" s="311"/>
      <c r="EN796" s="190"/>
      <c r="EQ796" s="76"/>
      <c r="ER796" s="91"/>
      <c r="ET796" s="1"/>
      <c r="EU796" s="311"/>
      <c r="EZ796" s="190"/>
      <c r="FC796" s="76"/>
      <c r="FD796" s="91"/>
      <c r="FF796" s="1"/>
      <c r="FG796" s="311"/>
      <c r="FL796" s="190"/>
      <c r="FO796" s="76"/>
      <c r="FP796" s="91"/>
      <c r="FR796" s="1"/>
      <c r="FS796" s="311"/>
      <c r="FX796" s="190"/>
      <c r="GA796" s="76"/>
      <c r="GB796" s="91"/>
      <c r="GD796" s="1"/>
      <c r="GE796" s="311"/>
      <c r="GJ796" s="190"/>
      <c r="GM796" s="76"/>
      <c r="GN796" s="91"/>
      <c r="GP796" s="1"/>
      <c r="GQ796" s="311"/>
      <c r="GV796" s="190"/>
      <c r="GY796" s="76"/>
      <c r="GZ796" s="91"/>
      <c r="HB796" s="1"/>
      <c r="HC796" s="311"/>
      <c r="HH796" s="190"/>
      <c r="IL796" s="1"/>
      <c r="IX796" s="1"/>
    </row>
    <row r="797" spans="3:258" x14ac:dyDescent="0.6">
      <c r="C797" s="59"/>
      <c r="D797" s="269"/>
      <c r="E797" s="28"/>
      <c r="F797" s="57"/>
      <c r="G797" s="28"/>
      <c r="H797" s="152"/>
      <c r="I797" s="158"/>
      <c r="J797" s="28"/>
      <c r="L797" s="190"/>
      <c r="O797" s="59"/>
      <c r="P797" s="159"/>
      <c r="Q797" s="99"/>
      <c r="R797" s="57"/>
      <c r="S797" s="28"/>
      <c r="T797" s="152"/>
      <c r="U797" s="265"/>
      <c r="X797" s="190"/>
      <c r="AA797" s="162"/>
      <c r="AB797" s="163"/>
      <c r="AF797" s="160"/>
      <c r="AG797" s="266"/>
      <c r="AH797" s="28"/>
      <c r="AJ797" s="190"/>
      <c r="AM797" s="162"/>
      <c r="AN797" s="163"/>
      <c r="AO797" s="99"/>
      <c r="AR797" s="160"/>
      <c r="AS797" s="266"/>
      <c r="AT797" s="28"/>
      <c r="AV797" s="190"/>
      <c r="AY797" s="162"/>
      <c r="AZ797" s="163"/>
      <c r="BD797" s="160"/>
      <c r="BE797" s="161"/>
      <c r="BF797" s="28"/>
      <c r="BH797" s="190"/>
      <c r="BK797" s="162"/>
      <c r="BL797" s="163"/>
      <c r="BP797" s="160"/>
      <c r="BQ797" s="161"/>
      <c r="BR797" s="28"/>
      <c r="BT797" s="190" t="e">
        <f t="shared" si="165"/>
        <v>#N/A</v>
      </c>
      <c r="BW797" s="162"/>
      <c r="BX797" s="163"/>
      <c r="CB797" s="160"/>
      <c r="CC797" s="161"/>
      <c r="CD797" s="28"/>
      <c r="CF797" s="190"/>
      <c r="CI797" s="76"/>
      <c r="CJ797" s="91"/>
      <c r="CL797" s="1"/>
      <c r="CM797" s="311"/>
      <c r="CR797" s="190"/>
      <c r="CU797" s="76"/>
      <c r="CV797" s="91"/>
      <c r="CX797" s="1"/>
      <c r="CY797" s="311"/>
      <c r="DD797" s="190"/>
      <c r="DG797" s="76"/>
      <c r="DH797" s="91"/>
      <c r="DJ797" s="1"/>
      <c r="DK797" s="311"/>
      <c r="DP797" s="190"/>
      <c r="DS797" s="76"/>
      <c r="DT797" s="91"/>
      <c r="DV797" s="1"/>
      <c r="DW797" s="311"/>
      <c r="EB797" s="190"/>
      <c r="EE797" s="76"/>
      <c r="EF797" s="91"/>
      <c r="EH797" s="1"/>
      <c r="EI797" s="311"/>
      <c r="EN797" s="190"/>
      <c r="EQ797" s="76"/>
      <c r="ER797" s="91"/>
      <c r="ET797" s="1"/>
      <c r="EU797" s="311"/>
      <c r="EZ797" s="190"/>
      <c r="FC797" s="76"/>
      <c r="FD797" s="91"/>
      <c r="FF797" s="1"/>
      <c r="FG797" s="311"/>
      <c r="FL797" s="190"/>
      <c r="FO797" s="76"/>
      <c r="FP797" s="91"/>
      <c r="FR797" s="1"/>
      <c r="FS797" s="311"/>
      <c r="FX797" s="190"/>
      <c r="GA797" s="76"/>
      <c r="GB797" s="91"/>
      <c r="GD797" s="1"/>
      <c r="GE797" s="311"/>
      <c r="GJ797" s="190"/>
      <c r="GM797" s="76"/>
      <c r="GN797" s="91"/>
      <c r="GP797" s="1"/>
      <c r="GQ797" s="311"/>
      <c r="GV797" s="190"/>
      <c r="GY797" s="76"/>
      <c r="GZ797" s="91"/>
      <c r="HB797" s="1"/>
      <c r="HC797" s="311"/>
      <c r="HH797" s="190"/>
      <c r="IL797" s="1"/>
      <c r="IX797" s="1"/>
    </row>
    <row r="798" spans="3:258" x14ac:dyDescent="0.6">
      <c r="C798" s="59"/>
      <c r="D798" s="269"/>
      <c r="E798" s="28"/>
      <c r="F798" s="57"/>
      <c r="G798" s="28"/>
      <c r="H798" s="152"/>
      <c r="I798" s="158"/>
      <c r="J798" s="28"/>
      <c r="L798" s="190"/>
      <c r="O798" s="59"/>
      <c r="P798" s="159"/>
      <c r="Q798" s="99"/>
      <c r="R798" s="57"/>
      <c r="S798" s="28"/>
      <c r="T798" s="152"/>
      <c r="U798" s="265"/>
      <c r="X798" s="190"/>
      <c r="AA798" s="162"/>
      <c r="AB798" s="163"/>
      <c r="AF798" s="160"/>
      <c r="AG798" s="266"/>
      <c r="AH798" s="28"/>
      <c r="AJ798" s="190"/>
      <c r="AM798" s="162"/>
      <c r="AN798" s="163"/>
      <c r="AO798" s="99"/>
      <c r="AR798" s="160"/>
      <c r="AS798" s="266"/>
      <c r="AT798" s="28"/>
      <c r="AV798" s="190"/>
      <c r="AY798" s="162"/>
      <c r="AZ798" s="163"/>
      <c r="BD798" s="160"/>
      <c r="BE798" s="161"/>
      <c r="BF798" s="28"/>
      <c r="BH798" s="190"/>
      <c r="BK798" s="162"/>
      <c r="BL798" s="163"/>
      <c r="BP798" s="160"/>
      <c r="BQ798" s="161"/>
      <c r="BR798" s="28"/>
      <c r="BT798" s="190" t="e">
        <f t="shared" si="165"/>
        <v>#N/A</v>
      </c>
      <c r="BW798" s="162"/>
      <c r="BX798" s="163"/>
      <c r="CB798" s="160"/>
      <c r="CC798" s="161"/>
      <c r="CD798" s="28"/>
      <c r="CF798" s="190"/>
      <c r="CI798" s="76"/>
      <c r="CJ798" s="91"/>
      <c r="CL798" s="1"/>
      <c r="CM798" s="311"/>
      <c r="CR798" s="190"/>
      <c r="CU798" s="76"/>
      <c r="CV798" s="91"/>
      <c r="CX798" s="1"/>
      <c r="CY798" s="311"/>
      <c r="DD798" s="190"/>
      <c r="DG798" s="76"/>
      <c r="DH798" s="91"/>
      <c r="DJ798" s="1"/>
      <c r="DK798" s="311"/>
      <c r="DP798" s="190"/>
      <c r="DS798" s="76"/>
      <c r="DT798" s="91"/>
      <c r="DV798" s="1"/>
      <c r="DW798" s="311"/>
      <c r="EB798" s="190"/>
      <c r="EE798" s="76"/>
      <c r="EF798" s="91"/>
      <c r="EH798" s="1"/>
      <c r="EI798" s="311"/>
      <c r="EN798" s="190"/>
      <c r="EQ798" s="76"/>
      <c r="ER798" s="91"/>
      <c r="ET798" s="1"/>
      <c r="EU798" s="311"/>
      <c r="EZ798" s="190"/>
      <c r="FC798" s="76"/>
      <c r="FD798" s="91"/>
      <c r="FF798" s="1"/>
      <c r="FG798" s="311"/>
      <c r="FL798" s="190"/>
      <c r="FO798" s="76"/>
      <c r="FP798" s="91"/>
      <c r="FR798" s="1"/>
      <c r="FS798" s="311"/>
      <c r="FX798" s="190"/>
      <c r="GA798" s="76"/>
      <c r="GB798" s="91"/>
      <c r="GD798" s="1"/>
      <c r="GE798" s="311"/>
      <c r="GJ798" s="190"/>
      <c r="GM798" s="76"/>
      <c r="GN798" s="91"/>
      <c r="GP798" s="1"/>
      <c r="GQ798" s="311"/>
      <c r="GV798" s="190"/>
      <c r="GY798" s="76"/>
      <c r="GZ798" s="91"/>
      <c r="HB798" s="1"/>
      <c r="HC798" s="311"/>
      <c r="HH798" s="190"/>
      <c r="IL798" s="1"/>
      <c r="IX798" s="1"/>
    </row>
    <row r="799" spans="3:258" x14ac:dyDescent="0.6">
      <c r="C799" s="59"/>
      <c r="D799" s="269"/>
      <c r="E799" s="28"/>
      <c r="F799" s="57"/>
      <c r="G799" s="28"/>
      <c r="H799" s="152"/>
      <c r="I799" s="158"/>
      <c r="J799" s="28"/>
      <c r="L799" s="190"/>
      <c r="O799" s="59"/>
      <c r="P799" s="159"/>
      <c r="Q799" s="99"/>
      <c r="R799" s="57"/>
      <c r="S799" s="28"/>
      <c r="T799" s="152"/>
      <c r="U799" s="265"/>
      <c r="X799" s="190"/>
      <c r="AA799" s="162"/>
      <c r="AB799" s="163"/>
      <c r="AF799" s="160"/>
      <c r="AG799" s="266"/>
      <c r="AH799" s="28"/>
      <c r="AJ799" s="190"/>
      <c r="AM799" s="162"/>
      <c r="AN799" s="163"/>
      <c r="AO799" s="99"/>
      <c r="AR799" s="160"/>
      <c r="AS799" s="266"/>
      <c r="AT799" s="28"/>
      <c r="AV799" s="190"/>
      <c r="AY799" s="162"/>
      <c r="AZ799" s="163"/>
      <c r="BD799" s="160"/>
      <c r="BE799" s="161"/>
      <c r="BF799" s="28"/>
      <c r="BH799" s="190"/>
      <c r="BK799" s="162"/>
      <c r="BL799" s="163"/>
      <c r="BP799" s="160"/>
      <c r="BQ799" s="161"/>
      <c r="BR799" s="28"/>
      <c r="BT799" s="190" t="e">
        <f t="shared" si="165"/>
        <v>#N/A</v>
      </c>
      <c r="BW799" s="162"/>
      <c r="BX799" s="163"/>
      <c r="CB799" s="160"/>
      <c r="CC799" s="161"/>
      <c r="CD799" s="28"/>
      <c r="CF799" s="190"/>
      <c r="CI799" s="76"/>
      <c r="CJ799" s="91"/>
      <c r="CL799" s="1"/>
      <c r="CM799" s="311"/>
      <c r="CR799" s="190"/>
      <c r="CU799" s="76"/>
      <c r="CV799" s="91"/>
      <c r="CX799" s="1"/>
      <c r="CY799" s="311"/>
      <c r="DD799" s="190"/>
      <c r="DG799" s="76"/>
      <c r="DH799" s="91"/>
      <c r="DJ799" s="1"/>
      <c r="DK799" s="311"/>
      <c r="DP799" s="190"/>
      <c r="DS799" s="76"/>
      <c r="DT799" s="91"/>
      <c r="DV799" s="1"/>
      <c r="DW799" s="311"/>
      <c r="EB799" s="190"/>
      <c r="EE799" s="76"/>
      <c r="EF799" s="91"/>
      <c r="EH799" s="1"/>
      <c r="EI799" s="311"/>
      <c r="EN799" s="190"/>
      <c r="EQ799" s="76"/>
      <c r="ER799" s="91"/>
      <c r="ET799" s="1"/>
      <c r="EU799" s="311"/>
      <c r="EZ799" s="190"/>
      <c r="FC799" s="76"/>
      <c r="FD799" s="91"/>
      <c r="FF799" s="1"/>
      <c r="FG799" s="311"/>
      <c r="FL799" s="190"/>
      <c r="FO799" s="76"/>
      <c r="FP799" s="91"/>
      <c r="FR799" s="1"/>
      <c r="FS799" s="311"/>
      <c r="FX799" s="190"/>
      <c r="GA799" s="76"/>
      <c r="GB799" s="91"/>
      <c r="GD799" s="1"/>
      <c r="GE799" s="311"/>
      <c r="GJ799" s="190"/>
      <c r="GM799" s="76"/>
      <c r="GN799" s="91"/>
      <c r="GP799" s="1"/>
      <c r="GQ799" s="311"/>
      <c r="GV799" s="190"/>
      <c r="GY799" s="76"/>
      <c r="GZ799" s="91"/>
      <c r="HB799" s="1"/>
      <c r="HC799" s="311"/>
      <c r="HH799" s="190"/>
      <c r="IL799" s="1"/>
      <c r="IX799" s="1"/>
    </row>
    <row r="800" spans="3:258" x14ac:dyDescent="0.6">
      <c r="C800" s="59"/>
      <c r="D800" s="269"/>
      <c r="E800" s="28"/>
      <c r="F800" s="57"/>
      <c r="G800" s="28"/>
      <c r="H800" s="152"/>
      <c r="I800" s="158"/>
      <c r="J800" s="28"/>
      <c r="L800" s="190"/>
      <c r="O800" s="59"/>
      <c r="P800" s="159"/>
      <c r="Q800" s="99"/>
      <c r="R800" s="57"/>
      <c r="S800" s="28"/>
      <c r="T800" s="152"/>
      <c r="U800" s="265"/>
      <c r="X800" s="190"/>
      <c r="AA800" s="162"/>
      <c r="AB800" s="163"/>
      <c r="AF800" s="160"/>
      <c r="AG800" s="266"/>
      <c r="AH800" s="28"/>
      <c r="AJ800" s="190"/>
      <c r="AM800" s="162"/>
      <c r="AN800" s="163"/>
      <c r="AO800" s="99"/>
      <c r="AR800" s="160"/>
      <c r="AS800" s="266"/>
      <c r="AT800" s="28"/>
      <c r="AV800" s="190"/>
      <c r="AY800" s="162"/>
      <c r="AZ800" s="163"/>
      <c r="BD800" s="160"/>
      <c r="BE800" s="161"/>
      <c r="BF800" s="28"/>
      <c r="BH800" s="190"/>
      <c r="BK800" s="162"/>
      <c r="BL800" s="163"/>
      <c r="BP800" s="160"/>
      <c r="BQ800" s="161"/>
      <c r="BR800" s="28"/>
      <c r="BT800" s="190" t="e">
        <f t="shared" si="165"/>
        <v>#N/A</v>
      </c>
      <c r="BW800" s="162"/>
      <c r="BX800" s="163"/>
      <c r="CB800" s="160"/>
      <c r="CC800" s="161"/>
      <c r="CD800" s="28"/>
      <c r="CF800" s="190"/>
      <c r="CI800" s="76"/>
      <c r="CJ800" s="91"/>
      <c r="CL800" s="1"/>
      <c r="CM800" s="311"/>
      <c r="CR800" s="190"/>
      <c r="CU800" s="76"/>
      <c r="CV800" s="91"/>
      <c r="CX800" s="1"/>
      <c r="CY800" s="311"/>
      <c r="DD800" s="190"/>
      <c r="DG800" s="76"/>
      <c r="DH800" s="91"/>
      <c r="DJ800" s="1"/>
      <c r="DK800" s="311"/>
      <c r="DP800" s="190"/>
      <c r="DS800" s="76"/>
      <c r="DT800" s="91"/>
      <c r="DV800" s="1"/>
      <c r="DW800" s="311"/>
      <c r="EB800" s="190"/>
      <c r="EE800" s="76"/>
      <c r="EF800" s="91"/>
      <c r="EH800" s="1"/>
      <c r="EI800" s="311"/>
      <c r="EN800" s="190"/>
      <c r="EQ800" s="76"/>
      <c r="ER800" s="91"/>
      <c r="ET800" s="1"/>
      <c r="EU800" s="311"/>
      <c r="EZ800" s="190"/>
      <c r="FC800" s="76"/>
      <c r="FD800" s="91"/>
      <c r="FF800" s="1"/>
      <c r="FG800" s="311"/>
      <c r="FL800" s="190"/>
      <c r="FO800" s="76"/>
      <c r="FP800" s="91"/>
      <c r="FR800" s="1"/>
      <c r="FS800" s="311"/>
      <c r="FX800" s="190"/>
      <c r="GA800" s="76"/>
      <c r="GB800" s="91"/>
      <c r="GD800" s="1"/>
      <c r="GE800" s="311"/>
      <c r="GJ800" s="190"/>
      <c r="GM800" s="76"/>
      <c r="GN800" s="91"/>
      <c r="GP800" s="1"/>
      <c r="GQ800" s="311"/>
      <c r="GV800" s="190"/>
      <c r="GY800" s="76"/>
      <c r="GZ800" s="91"/>
      <c r="HB800" s="1"/>
      <c r="HC800" s="311"/>
      <c r="HH800" s="190"/>
      <c r="IL800" s="1"/>
      <c r="IX800" s="1"/>
    </row>
    <row r="801" spans="3:258" x14ac:dyDescent="0.6">
      <c r="C801" s="59"/>
      <c r="D801" s="269"/>
      <c r="E801" s="28"/>
      <c r="F801" s="57"/>
      <c r="G801" s="28"/>
      <c r="H801" s="152"/>
      <c r="I801" s="158"/>
      <c r="J801" s="28"/>
      <c r="L801" s="190"/>
      <c r="O801" s="59"/>
      <c r="P801" s="159"/>
      <c r="Q801" s="99"/>
      <c r="R801" s="57"/>
      <c r="S801" s="28"/>
      <c r="T801" s="152"/>
      <c r="U801" s="265"/>
      <c r="X801" s="190"/>
      <c r="AA801" s="162"/>
      <c r="AB801" s="163"/>
      <c r="AF801" s="160"/>
      <c r="AG801" s="266"/>
      <c r="AH801" s="28"/>
      <c r="AJ801" s="190"/>
      <c r="AM801" s="162"/>
      <c r="AN801" s="163"/>
      <c r="AO801" s="99"/>
      <c r="AR801" s="160"/>
      <c r="AS801" s="266"/>
      <c r="AT801" s="28"/>
      <c r="AV801" s="190"/>
      <c r="AY801" s="162"/>
      <c r="AZ801" s="163"/>
      <c r="BD801" s="160"/>
      <c r="BE801" s="161"/>
      <c r="BF801" s="28"/>
      <c r="BH801" s="190"/>
      <c r="BK801" s="162"/>
      <c r="BL801" s="163"/>
      <c r="BP801" s="160"/>
      <c r="BQ801" s="161"/>
      <c r="BR801" s="28"/>
      <c r="BT801" s="190" t="e">
        <f t="shared" si="165"/>
        <v>#N/A</v>
      </c>
      <c r="BW801" s="162"/>
      <c r="BX801" s="163"/>
      <c r="CB801" s="160"/>
      <c r="CC801" s="161"/>
      <c r="CD801" s="28"/>
      <c r="CF801" s="190"/>
      <c r="CI801" s="76"/>
      <c r="CJ801" s="91"/>
      <c r="CL801" s="1"/>
      <c r="CM801" s="311"/>
      <c r="CR801" s="190"/>
      <c r="CU801" s="76"/>
      <c r="CV801" s="91"/>
      <c r="CX801" s="1"/>
      <c r="CY801" s="311"/>
      <c r="DD801" s="190"/>
      <c r="DG801" s="76"/>
      <c r="DH801" s="91"/>
      <c r="DJ801" s="1"/>
      <c r="DK801" s="311"/>
      <c r="DP801" s="190"/>
      <c r="DS801" s="76"/>
      <c r="DT801" s="91"/>
      <c r="DV801" s="1"/>
      <c r="DW801" s="311"/>
      <c r="EB801" s="190"/>
      <c r="EE801" s="76"/>
      <c r="EF801" s="91"/>
      <c r="EH801" s="1"/>
      <c r="EI801" s="311"/>
      <c r="EN801" s="190"/>
      <c r="EQ801" s="76"/>
      <c r="ER801" s="91"/>
      <c r="ET801" s="1"/>
      <c r="EU801" s="311"/>
      <c r="EZ801" s="190"/>
      <c r="FC801" s="76"/>
      <c r="FD801" s="91"/>
      <c r="FF801" s="1"/>
      <c r="FG801" s="311"/>
      <c r="FL801" s="190"/>
      <c r="FO801" s="76"/>
      <c r="FP801" s="91"/>
      <c r="FR801" s="1"/>
      <c r="FS801" s="311"/>
      <c r="FX801" s="190"/>
      <c r="GA801" s="76"/>
      <c r="GB801" s="91"/>
      <c r="GD801" s="1"/>
      <c r="GE801" s="311"/>
      <c r="GJ801" s="190"/>
      <c r="GM801" s="76"/>
      <c r="GN801" s="91"/>
      <c r="GP801" s="1"/>
      <c r="GQ801" s="311"/>
      <c r="GV801" s="190"/>
      <c r="GY801" s="76"/>
      <c r="GZ801" s="91"/>
      <c r="HB801" s="1"/>
      <c r="HC801" s="311"/>
      <c r="HH801" s="190"/>
      <c r="IL801" s="1"/>
      <c r="IX801" s="1"/>
    </row>
    <row r="802" spans="3:258" x14ac:dyDescent="0.6">
      <c r="C802" s="59"/>
      <c r="D802" s="269"/>
      <c r="E802" s="28"/>
      <c r="F802" s="57"/>
      <c r="G802" s="28"/>
      <c r="H802" s="152"/>
      <c r="I802" s="158"/>
      <c r="J802" s="28"/>
      <c r="L802" s="190"/>
      <c r="O802" s="59"/>
      <c r="P802" s="159"/>
      <c r="Q802" s="99"/>
      <c r="R802" s="57"/>
      <c r="S802" s="28"/>
      <c r="T802" s="152"/>
      <c r="U802" s="265"/>
      <c r="X802" s="190"/>
      <c r="AA802" s="162"/>
      <c r="AB802" s="163"/>
      <c r="AF802" s="160"/>
      <c r="AG802" s="266"/>
      <c r="AH802" s="28"/>
      <c r="AJ802" s="190"/>
      <c r="AM802" s="162"/>
      <c r="AN802" s="163"/>
      <c r="AO802" s="99"/>
      <c r="AR802" s="160"/>
      <c r="AS802" s="266"/>
      <c r="AT802" s="28"/>
      <c r="AV802" s="190"/>
      <c r="AY802" s="162"/>
      <c r="AZ802" s="163"/>
      <c r="BD802" s="160"/>
      <c r="BE802" s="161"/>
      <c r="BF802" s="28"/>
      <c r="BH802" s="190"/>
      <c r="BK802" s="162"/>
      <c r="BL802" s="163"/>
      <c r="BP802" s="160"/>
      <c r="BQ802" s="161"/>
      <c r="BR802" s="28"/>
      <c r="BT802" s="190" t="e">
        <f t="shared" si="165"/>
        <v>#N/A</v>
      </c>
      <c r="BW802" s="162"/>
      <c r="BX802" s="163"/>
      <c r="CB802" s="160"/>
      <c r="CC802" s="161"/>
      <c r="CD802" s="28"/>
      <c r="CF802" s="190"/>
      <c r="CI802" s="76"/>
      <c r="CJ802" s="91"/>
      <c r="CL802" s="1"/>
      <c r="CM802" s="311"/>
      <c r="CR802" s="190"/>
      <c r="CU802" s="76"/>
      <c r="CV802" s="91"/>
      <c r="CX802" s="1"/>
      <c r="CY802" s="311"/>
      <c r="DD802" s="190"/>
      <c r="DG802" s="76"/>
      <c r="DH802" s="91"/>
      <c r="DJ802" s="1"/>
      <c r="DK802" s="311"/>
      <c r="DP802" s="190"/>
      <c r="DS802" s="76"/>
      <c r="DT802" s="91"/>
      <c r="DV802" s="1"/>
      <c r="DW802" s="311"/>
      <c r="EB802" s="190"/>
      <c r="EE802" s="76"/>
      <c r="EF802" s="91"/>
      <c r="EH802" s="1"/>
      <c r="EI802" s="311"/>
      <c r="EN802" s="190"/>
      <c r="EQ802" s="76"/>
      <c r="ER802" s="91"/>
      <c r="ET802" s="1"/>
      <c r="EU802" s="311"/>
      <c r="EZ802" s="190"/>
      <c r="FC802" s="76"/>
      <c r="FD802" s="91"/>
      <c r="FF802" s="1"/>
      <c r="FG802" s="311"/>
      <c r="FL802" s="190"/>
      <c r="FO802" s="76"/>
      <c r="FP802" s="91"/>
      <c r="FR802" s="1"/>
      <c r="FS802" s="311"/>
      <c r="FX802" s="190"/>
      <c r="GA802" s="76"/>
      <c r="GB802" s="91"/>
      <c r="GD802" s="1"/>
      <c r="GE802" s="311"/>
      <c r="GJ802" s="190"/>
      <c r="GM802" s="76"/>
      <c r="GN802" s="91"/>
      <c r="GP802" s="1"/>
      <c r="GQ802" s="311"/>
      <c r="GV802" s="190"/>
      <c r="GY802" s="76"/>
      <c r="GZ802" s="91"/>
      <c r="HB802" s="1"/>
      <c r="HC802" s="311"/>
      <c r="HH802" s="190"/>
      <c r="IL802" s="1"/>
      <c r="IX802" s="1"/>
    </row>
    <row r="803" spans="3:258" x14ac:dyDescent="0.6">
      <c r="C803" s="59"/>
      <c r="D803" s="269"/>
      <c r="E803" s="28"/>
      <c r="F803" s="57"/>
      <c r="G803" s="28"/>
      <c r="H803" s="152"/>
      <c r="I803" s="158"/>
      <c r="J803" s="28"/>
      <c r="L803" s="190"/>
      <c r="O803" s="59"/>
      <c r="P803" s="159"/>
      <c r="Q803" s="99"/>
      <c r="R803" s="57"/>
      <c r="S803" s="28"/>
      <c r="T803" s="152"/>
      <c r="U803" s="265"/>
      <c r="X803" s="190"/>
      <c r="AA803" s="162"/>
      <c r="AB803" s="163"/>
      <c r="AF803" s="160"/>
      <c r="AG803" s="266"/>
      <c r="AH803" s="28"/>
      <c r="AJ803" s="190"/>
      <c r="AM803" s="162"/>
      <c r="AN803" s="163"/>
      <c r="AO803" s="99"/>
      <c r="AR803" s="160"/>
      <c r="AS803" s="266"/>
      <c r="AT803" s="28"/>
      <c r="AV803" s="190"/>
      <c r="AY803" s="162"/>
      <c r="AZ803" s="163"/>
      <c r="BD803" s="160"/>
      <c r="BE803" s="161"/>
      <c r="BF803" s="28"/>
      <c r="BH803" s="190"/>
      <c r="BK803" s="162"/>
      <c r="BL803" s="163"/>
      <c r="BP803" s="160"/>
      <c r="BQ803" s="161"/>
      <c r="BR803" s="28"/>
      <c r="BT803" s="190" t="e">
        <f t="shared" si="165"/>
        <v>#N/A</v>
      </c>
      <c r="BW803" s="162"/>
      <c r="BX803" s="163"/>
      <c r="CB803" s="160"/>
      <c r="CC803" s="161"/>
      <c r="CD803" s="28"/>
      <c r="CF803" s="190"/>
      <c r="CI803" s="76"/>
      <c r="CJ803" s="91"/>
      <c r="CL803" s="1"/>
      <c r="CM803" s="311"/>
      <c r="CR803" s="190"/>
      <c r="CU803" s="76"/>
      <c r="CV803" s="91"/>
      <c r="CX803" s="1"/>
      <c r="CY803" s="311"/>
      <c r="DD803" s="190"/>
      <c r="DG803" s="76"/>
      <c r="DH803" s="91"/>
      <c r="DJ803" s="1"/>
      <c r="DK803" s="311"/>
      <c r="DP803" s="190"/>
      <c r="DS803" s="76"/>
      <c r="DT803" s="91"/>
      <c r="DV803" s="1"/>
      <c r="DW803" s="311"/>
      <c r="EB803" s="190"/>
      <c r="EE803" s="76"/>
      <c r="EF803" s="91"/>
      <c r="EH803" s="1"/>
      <c r="EI803" s="311"/>
      <c r="EN803" s="190"/>
      <c r="EQ803" s="76"/>
      <c r="ER803" s="91"/>
      <c r="ET803" s="1"/>
      <c r="EU803" s="311"/>
      <c r="EZ803" s="190"/>
      <c r="FC803" s="76"/>
      <c r="FD803" s="91"/>
      <c r="FF803" s="1"/>
      <c r="FG803" s="311"/>
      <c r="FL803" s="190"/>
      <c r="FO803" s="76"/>
      <c r="FP803" s="91"/>
      <c r="FR803" s="1"/>
      <c r="FS803" s="311"/>
      <c r="FX803" s="190"/>
      <c r="GA803" s="76"/>
      <c r="GB803" s="91"/>
      <c r="GD803" s="1"/>
      <c r="GE803" s="311"/>
      <c r="GJ803" s="190"/>
      <c r="GM803" s="76"/>
      <c r="GN803" s="91"/>
      <c r="GP803" s="1"/>
      <c r="GQ803" s="311"/>
      <c r="GV803" s="190"/>
      <c r="GY803" s="76"/>
      <c r="GZ803" s="91"/>
      <c r="HB803" s="1"/>
      <c r="HC803" s="311"/>
      <c r="HH803" s="190"/>
      <c r="IL803" s="1"/>
      <c r="IX803" s="1"/>
    </row>
    <row r="804" spans="3:258" x14ac:dyDescent="0.6">
      <c r="C804" s="59"/>
      <c r="D804" s="269"/>
      <c r="E804" s="28"/>
      <c r="F804" s="57"/>
      <c r="G804" s="28"/>
      <c r="H804" s="152"/>
      <c r="I804" s="158"/>
      <c r="J804" s="28"/>
      <c r="L804" s="190"/>
      <c r="O804" s="59"/>
      <c r="P804" s="159"/>
      <c r="Q804" s="99"/>
      <c r="R804" s="57"/>
      <c r="S804" s="28"/>
      <c r="T804" s="152"/>
      <c r="U804" s="265"/>
      <c r="X804" s="190"/>
      <c r="AA804" s="162"/>
      <c r="AB804" s="163"/>
      <c r="AF804" s="160"/>
      <c r="AG804" s="266"/>
      <c r="AH804" s="28"/>
      <c r="AJ804" s="190"/>
      <c r="AM804" s="162"/>
      <c r="AN804" s="163"/>
      <c r="AO804" s="99"/>
      <c r="AR804" s="160"/>
      <c r="AS804" s="266"/>
      <c r="AT804" s="28"/>
      <c r="AV804" s="190"/>
      <c r="AY804" s="162"/>
      <c r="AZ804" s="163"/>
      <c r="BD804" s="160"/>
      <c r="BE804" s="161"/>
      <c r="BF804" s="28"/>
      <c r="BH804" s="190"/>
      <c r="BK804" s="162"/>
      <c r="BL804" s="163"/>
      <c r="BP804" s="160"/>
      <c r="BQ804" s="161"/>
      <c r="BR804" s="28"/>
      <c r="BT804" s="190" t="e">
        <f t="shared" si="165"/>
        <v>#N/A</v>
      </c>
      <c r="BW804" s="162"/>
      <c r="BX804" s="163"/>
      <c r="CB804" s="160"/>
      <c r="CC804" s="161"/>
      <c r="CD804" s="28"/>
      <c r="CF804" s="190"/>
      <c r="CI804" s="76"/>
      <c r="CJ804" s="91"/>
      <c r="CL804" s="1"/>
      <c r="CM804" s="311"/>
      <c r="CR804" s="190"/>
      <c r="CU804" s="76"/>
      <c r="CV804" s="91"/>
      <c r="CX804" s="1"/>
      <c r="CY804" s="311"/>
      <c r="DD804" s="190"/>
      <c r="DG804" s="76"/>
      <c r="DH804" s="91"/>
      <c r="DJ804" s="1"/>
      <c r="DK804" s="311"/>
      <c r="DP804" s="190"/>
      <c r="DS804" s="76"/>
      <c r="DT804" s="91"/>
      <c r="DV804" s="1"/>
      <c r="DW804" s="311"/>
      <c r="EB804" s="190"/>
      <c r="EE804" s="76"/>
      <c r="EF804" s="91"/>
      <c r="EH804" s="1"/>
      <c r="EI804" s="311"/>
      <c r="EN804" s="190"/>
      <c r="EQ804" s="76"/>
      <c r="ER804" s="91"/>
      <c r="ET804" s="1"/>
      <c r="EU804" s="311"/>
      <c r="EZ804" s="190"/>
      <c r="FC804" s="76"/>
      <c r="FD804" s="91"/>
      <c r="FF804" s="1"/>
      <c r="FG804" s="311"/>
      <c r="FL804" s="190"/>
      <c r="FO804" s="76"/>
      <c r="FP804" s="91"/>
      <c r="FR804" s="1"/>
      <c r="FS804" s="311"/>
      <c r="FX804" s="190"/>
      <c r="GA804" s="76"/>
      <c r="GB804" s="91"/>
      <c r="GD804" s="1"/>
      <c r="GE804" s="311"/>
      <c r="GJ804" s="190"/>
      <c r="GM804" s="76"/>
      <c r="GN804" s="91"/>
      <c r="GP804" s="1"/>
      <c r="GQ804" s="311"/>
      <c r="GV804" s="190"/>
      <c r="GY804" s="76"/>
      <c r="GZ804" s="91"/>
      <c r="HB804" s="1"/>
      <c r="HC804" s="311"/>
      <c r="HH804" s="190"/>
      <c r="IL804" s="1"/>
      <c r="IX804" s="1"/>
    </row>
    <row r="805" spans="3:258" x14ac:dyDescent="0.6">
      <c r="C805" s="59"/>
      <c r="D805" s="269"/>
      <c r="E805" s="28"/>
      <c r="F805" s="57"/>
      <c r="G805" s="28"/>
      <c r="H805" s="152"/>
      <c r="I805" s="158"/>
      <c r="J805" s="28"/>
      <c r="L805" s="190"/>
      <c r="O805" s="59"/>
      <c r="P805" s="159"/>
      <c r="Q805" s="99"/>
      <c r="R805" s="57"/>
      <c r="S805" s="28"/>
      <c r="T805" s="152"/>
      <c r="U805" s="265"/>
      <c r="X805" s="190"/>
      <c r="AA805" s="162"/>
      <c r="AB805" s="163"/>
      <c r="AF805" s="160"/>
      <c r="AG805" s="266"/>
      <c r="AH805" s="28"/>
      <c r="AJ805" s="190"/>
      <c r="AM805" s="162"/>
      <c r="AN805" s="163"/>
      <c r="AO805" s="99"/>
      <c r="AR805" s="160"/>
      <c r="AS805" s="266"/>
      <c r="AT805" s="28"/>
      <c r="AV805" s="190"/>
      <c r="AY805" s="162"/>
      <c r="AZ805" s="163"/>
      <c r="BD805" s="160"/>
      <c r="BE805" s="161"/>
      <c r="BF805" s="28"/>
      <c r="BH805" s="190"/>
      <c r="BK805" s="162"/>
      <c r="BL805" s="163"/>
      <c r="BP805" s="160"/>
      <c r="BQ805" s="161"/>
      <c r="BR805" s="28"/>
      <c r="BT805" s="190" t="e">
        <f t="shared" si="165"/>
        <v>#N/A</v>
      </c>
      <c r="BW805" s="162"/>
      <c r="BX805" s="163"/>
      <c r="CB805" s="160"/>
      <c r="CC805" s="161"/>
      <c r="CD805" s="28"/>
      <c r="CF805" s="190"/>
      <c r="CI805" s="76"/>
      <c r="CJ805" s="91"/>
      <c r="CL805" s="1"/>
      <c r="CM805" s="311"/>
      <c r="CR805" s="190"/>
      <c r="CU805" s="76"/>
      <c r="CV805" s="91"/>
      <c r="CX805" s="1"/>
      <c r="CY805" s="311"/>
      <c r="DD805" s="190"/>
      <c r="DG805" s="76"/>
      <c r="DH805" s="91"/>
      <c r="DJ805" s="1"/>
      <c r="DK805" s="311"/>
      <c r="DP805" s="190"/>
      <c r="DS805" s="76"/>
      <c r="DT805" s="91"/>
      <c r="DV805" s="1"/>
      <c r="DW805" s="311"/>
      <c r="EB805" s="190"/>
      <c r="EE805" s="76"/>
      <c r="EF805" s="91"/>
      <c r="EH805" s="1"/>
      <c r="EI805" s="311"/>
      <c r="EN805" s="190"/>
      <c r="EQ805" s="76"/>
      <c r="ER805" s="91"/>
      <c r="ET805" s="1"/>
      <c r="EU805" s="311"/>
      <c r="EZ805" s="190"/>
      <c r="FC805" s="76"/>
      <c r="FD805" s="91"/>
      <c r="FF805" s="1"/>
      <c r="FG805" s="311"/>
      <c r="FL805" s="190"/>
      <c r="FO805" s="76"/>
      <c r="FP805" s="91"/>
      <c r="FR805" s="1"/>
      <c r="FS805" s="311"/>
      <c r="FX805" s="190"/>
      <c r="GA805" s="76"/>
      <c r="GB805" s="91"/>
      <c r="GD805" s="1"/>
      <c r="GE805" s="311"/>
      <c r="GJ805" s="190"/>
      <c r="GM805" s="76"/>
      <c r="GN805" s="91"/>
      <c r="GP805" s="1"/>
      <c r="GQ805" s="311"/>
      <c r="GV805" s="190"/>
      <c r="GY805" s="76"/>
      <c r="GZ805" s="91"/>
      <c r="HB805" s="1"/>
      <c r="HC805" s="311"/>
      <c r="HH805" s="190"/>
      <c r="IL805" s="1"/>
      <c r="IX805" s="1"/>
    </row>
    <row r="806" spans="3:258" x14ac:dyDescent="0.6">
      <c r="C806" s="59"/>
      <c r="D806" s="269"/>
      <c r="E806" s="28"/>
      <c r="F806" s="57"/>
      <c r="G806" s="28"/>
      <c r="H806" s="152"/>
      <c r="I806" s="158"/>
      <c r="J806" s="28"/>
      <c r="L806" s="190"/>
      <c r="O806" s="59"/>
      <c r="P806" s="159"/>
      <c r="Q806" s="99"/>
      <c r="R806" s="57"/>
      <c r="S806" s="28"/>
      <c r="T806" s="152"/>
      <c r="U806" s="265"/>
      <c r="X806" s="190"/>
      <c r="AA806" s="162"/>
      <c r="AB806" s="163"/>
      <c r="AF806" s="160"/>
      <c r="AG806" s="266"/>
      <c r="AH806" s="28"/>
      <c r="AJ806" s="190"/>
      <c r="AM806" s="162"/>
      <c r="AN806" s="163"/>
      <c r="AO806" s="99"/>
      <c r="AR806" s="160"/>
      <c r="AS806" s="266"/>
      <c r="AT806" s="28"/>
      <c r="AV806" s="190"/>
      <c r="AY806" s="162"/>
      <c r="AZ806" s="163"/>
      <c r="BD806" s="160"/>
      <c r="BE806" s="161"/>
      <c r="BF806" s="28"/>
      <c r="BH806" s="190"/>
      <c r="BK806" s="162"/>
      <c r="BL806" s="163"/>
      <c r="BP806" s="160"/>
      <c r="BQ806" s="161"/>
      <c r="BR806" s="28"/>
      <c r="BT806" s="190" t="e">
        <f t="shared" si="165"/>
        <v>#N/A</v>
      </c>
      <c r="BW806" s="162"/>
      <c r="BX806" s="163"/>
      <c r="CB806" s="160"/>
      <c r="CC806" s="161"/>
      <c r="CD806" s="28"/>
      <c r="CF806" s="190"/>
      <c r="CI806" s="76"/>
      <c r="CJ806" s="91"/>
      <c r="CL806" s="1"/>
      <c r="CM806" s="311"/>
      <c r="CR806" s="190"/>
      <c r="CU806" s="76"/>
      <c r="CV806" s="91"/>
      <c r="CX806" s="1"/>
      <c r="CY806" s="311"/>
      <c r="DD806" s="190"/>
      <c r="DG806" s="76"/>
      <c r="DH806" s="91"/>
      <c r="DJ806" s="1"/>
      <c r="DK806" s="311"/>
      <c r="DP806" s="190"/>
      <c r="DS806" s="76"/>
      <c r="DT806" s="91"/>
      <c r="DV806" s="1"/>
      <c r="DW806" s="311"/>
      <c r="EB806" s="190"/>
      <c r="EE806" s="76"/>
      <c r="EF806" s="91"/>
      <c r="EH806" s="1"/>
      <c r="EI806" s="311"/>
      <c r="EN806" s="190"/>
      <c r="EQ806" s="76"/>
      <c r="ER806" s="91"/>
      <c r="ET806" s="1"/>
      <c r="EU806" s="311"/>
      <c r="EZ806" s="190"/>
      <c r="FC806" s="76"/>
      <c r="FD806" s="91"/>
      <c r="FF806" s="1"/>
      <c r="FG806" s="311"/>
      <c r="FL806" s="190"/>
      <c r="FO806" s="76"/>
      <c r="FP806" s="91"/>
      <c r="FR806" s="1"/>
      <c r="FS806" s="311"/>
      <c r="FX806" s="190"/>
      <c r="GA806" s="76"/>
      <c r="GB806" s="91"/>
      <c r="GD806" s="1"/>
      <c r="GE806" s="311"/>
      <c r="GJ806" s="190"/>
      <c r="GM806" s="76"/>
      <c r="GN806" s="91"/>
      <c r="GP806" s="1"/>
      <c r="GQ806" s="311"/>
      <c r="GV806" s="190"/>
      <c r="GY806" s="76"/>
      <c r="GZ806" s="91"/>
      <c r="HB806" s="1"/>
      <c r="HC806" s="311"/>
      <c r="HH806" s="190"/>
      <c r="IL806" s="1"/>
      <c r="IX806" s="1"/>
    </row>
    <row r="807" spans="3:258" x14ac:dyDescent="0.6">
      <c r="C807" s="59"/>
      <c r="D807" s="269"/>
      <c r="E807" s="28"/>
      <c r="F807" s="57"/>
      <c r="G807" s="28"/>
      <c r="H807" s="152"/>
      <c r="I807" s="158"/>
      <c r="J807" s="28"/>
      <c r="L807" s="190"/>
      <c r="O807" s="59"/>
      <c r="P807" s="159"/>
      <c r="Q807" s="99"/>
      <c r="R807" s="57"/>
      <c r="S807" s="28"/>
      <c r="T807" s="152"/>
      <c r="U807" s="265"/>
      <c r="X807" s="190"/>
      <c r="AA807" s="162"/>
      <c r="AB807" s="163"/>
      <c r="AF807" s="160"/>
      <c r="AG807" s="266"/>
      <c r="AH807" s="28"/>
      <c r="AJ807" s="190"/>
      <c r="AM807" s="162"/>
      <c r="AN807" s="163"/>
      <c r="AO807" s="99"/>
      <c r="AR807" s="160"/>
      <c r="AS807" s="266"/>
      <c r="AT807" s="28"/>
      <c r="AV807" s="190"/>
      <c r="AY807" s="162"/>
      <c r="AZ807" s="163"/>
      <c r="BD807" s="160"/>
      <c r="BE807" s="161"/>
      <c r="BF807" s="28"/>
      <c r="BH807" s="190"/>
      <c r="BK807" s="162"/>
      <c r="BL807" s="163"/>
      <c r="BP807" s="160"/>
      <c r="BQ807" s="161"/>
      <c r="BR807" s="28"/>
      <c r="BT807" s="190" t="e">
        <f t="shared" si="165"/>
        <v>#N/A</v>
      </c>
      <c r="BW807" s="162"/>
      <c r="BX807" s="163"/>
      <c r="CB807" s="160"/>
      <c r="CC807" s="161"/>
      <c r="CD807" s="28"/>
      <c r="CF807" s="190"/>
      <c r="CI807" s="76"/>
      <c r="CJ807" s="91"/>
      <c r="CL807" s="1"/>
      <c r="CM807" s="311"/>
      <c r="CR807" s="190"/>
      <c r="CU807" s="76"/>
      <c r="CV807" s="91"/>
      <c r="CX807" s="1"/>
      <c r="CY807" s="311"/>
      <c r="DD807" s="190"/>
      <c r="DG807" s="76"/>
      <c r="DH807" s="91"/>
      <c r="DJ807" s="1"/>
      <c r="DK807" s="311"/>
      <c r="DP807" s="190"/>
      <c r="DS807" s="76"/>
      <c r="DT807" s="91"/>
      <c r="DV807" s="1"/>
      <c r="DW807" s="311"/>
      <c r="EB807" s="190"/>
      <c r="EE807" s="76"/>
      <c r="EF807" s="91"/>
      <c r="EH807" s="1"/>
      <c r="EI807" s="311"/>
      <c r="EN807" s="190"/>
      <c r="EQ807" s="76"/>
      <c r="ER807" s="91"/>
      <c r="ET807" s="1"/>
      <c r="EU807" s="311"/>
      <c r="EZ807" s="190"/>
      <c r="FC807" s="76"/>
      <c r="FD807" s="91"/>
      <c r="FF807" s="1"/>
      <c r="FG807" s="311"/>
      <c r="FL807" s="190"/>
      <c r="FO807" s="76"/>
      <c r="FP807" s="91"/>
      <c r="FR807" s="1"/>
      <c r="FS807" s="311"/>
      <c r="FX807" s="190"/>
      <c r="GA807" s="76"/>
      <c r="GB807" s="91"/>
      <c r="GD807" s="1"/>
      <c r="GE807" s="311"/>
      <c r="GJ807" s="190"/>
      <c r="GM807" s="76"/>
      <c r="GN807" s="91"/>
      <c r="GP807" s="1"/>
      <c r="GQ807" s="311"/>
      <c r="GV807" s="190"/>
      <c r="GY807" s="76"/>
      <c r="GZ807" s="91"/>
      <c r="HB807" s="1"/>
      <c r="HC807" s="311"/>
      <c r="HH807" s="190"/>
      <c r="IL807" s="1"/>
      <c r="IX807" s="1"/>
    </row>
    <row r="808" spans="3:258" x14ac:dyDescent="0.6">
      <c r="C808" s="59"/>
      <c r="D808" s="269"/>
      <c r="E808" s="28"/>
      <c r="F808" s="57"/>
      <c r="G808" s="28"/>
      <c r="H808" s="152"/>
      <c r="I808" s="158"/>
      <c r="J808" s="28"/>
      <c r="L808" s="190"/>
      <c r="O808" s="59"/>
      <c r="P808" s="159"/>
      <c r="Q808" s="99"/>
      <c r="R808" s="57"/>
      <c r="S808" s="28"/>
      <c r="T808" s="152"/>
      <c r="U808" s="265"/>
      <c r="X808" s="190"/>
      <c r="AA808" s="162"/>
      <c r="AB808" s="163"/>
      <c r="AF808" s="160"/>
      <c r="AG808" s="266"/>
      <c r="AH808" s="28"/>
      <c r="AJ808" s="190"/>
      <c r="AM808" s="162"/>
      <c r="AN808" s="163"/>
      <c r="AO808" s="99"/>
      <c r="AR808" s="160"/>
      <c r="AS808" s="266"/>
      <c r="AT808" s="28"/>
      <c r="AV808" s="190"/>
      <c r="AY808" s="162"/>
      <c r="AZ808" s="163"/>
      <c r="BD808" s="160"/>
      <c r="BE808" s="161"/>
      <c r="BF808" s="28"/>
      <c r="BH808" s="190"/>
      <c r="BK808" s="162"/>
      <c r="BL808" s="163"/>
      <c r="BP808" s="160"/>
      <c r="BQ808" s="161"/>
      <c r="BR808" s="28"/>
      <c r="BT808" s="190" t="e">
        <f t="shared" si="165"/>
        <v>#N/A</v>
      </c>
      <c r="BW808" s="162"/>
      <c r="BX808" s="163"/>
      <c r="CB808" s="160"/>
      <c r="CC808" s="161"/>
      <c r="CD808" s="28"/>
      <c r="CF808" s="190"/>
      <c r="CI808" s="76"/>
      <c r="CJ808" s="91"/>
      <c r="CL808" s="1"/>
      <c r="CM808" s="311"/>
      <c r="CR808" s="190"/>
      <c r="CU808" s="76"/>
      <c r="CV808" s="91"/>
      <c r="CX808" s="1"/>
      <c r="CY808" s="311"/>
      <c r="DD808" s="190"/>
      <c r="DG808" s="76"/>
      <c r="DH808" s="91"/>
      <c r="DJ808" s="1"/>
      <c r="DK808" s="311"/>
      <c r="DP808" s="190"/>
      <c r="DS808" s="76"/>
      <c r="DT808" s="91"/>
      <c r="DV808" s="1"/>
      <c r="DW808" s="311"/>
      <c r="EB808" s="190"/>
      <c r="EE808" s="76"/>
      <c r="EF808" s="91"/>
      <c r="EH808" s="1"/>
      <c r="EI808" s="311"/>
      <c r="EN808" s="190"/>
      <c r="EQ808" s="76"/>
      <c r="ER808" s="91"/>
      <c r="ET808" s="1"/>
      <c r="EU808" s="311"/>
      <c r="EZ808" s="190"/>
      <c r="FC808" s="76"/>
      <c r="FD808" s="91"/>
      <c r="FF808" s="1"/>
      <c r="FG808" s="311"/>
      <c r="FL808" s="190"/>
      <c r="FO808" s="76"/>
      <c r="FP808" s="91"/>
      <c r="FR808" s="1"/>
      <c r="FS808" s="311"/>
      <c r="FX808" s="190"/>
      <c r="GA808" s="76"/>
      <c r="GB808" s="91"/>
      <c r="GD808" s="1"/>
      <c r="GE808" s="311"/>
      <c r="GJ808" s="190"/>
      <c r="GM808" s="76"/>
      <c r="GN808" s="91"/>
      <c r="GP808" s="1"/>
      <c r="GQ808" s="311"/>
      <c r="GV808" s="190"/>
      <c r="GY808" s="76"/>
      <c r="GZ808" s="91"/>
      <c r="HB808" s="1"/>
      <c r="HC808" s="311"/>
      <c r="HH808" s="190"/>
      <c r="IL808" s="1"/>
      <c r="IX808" s="1"/>
    </row>
    <row r="809" spans="3:258" x14ac:dyDescent="0.6">
      <c r="C809" s="59"/>
      <c r="D809" s="269"/>
      <c r="E809" s="28"/>
      <c r="F809" s="57"/>
      <c r="G809" s="28"/>
      <c r="H809" s="152"/>
      <c r="I809" s="158"/>
      <c r="J809" s="28"/>
      <c r="L809" s="190"/>
      <c r="O809" s="59"/>
      <c r="P809" s="159"/>
      <c r="Q809" s="99"/>
      <c r="R809" s="57"/>
      <c r="S809" s="28"/>
      <c r="T809" s="152"/>
      <c r="U809" s="265"/>
      <c r="X809" s="190"/>
      <c r="AA809" s="162"/>
      <c r="AB809" s="163"/>
      <c r="AF809" s="160"/>
      <c r="AG809" s="266"/>
      <c r="AH809" s="28"/>
      <c r="AJ809" s="190"/>
      <c r="AM809" s="162"/>
      <c r="AN809" s="163"/>
      <c r="AO809" s="99"/>
      <c r="AR809" s="160"/>
      <c r="AS809" s="266"/>
      <c r="AT809" s="28"/>
      <c r="AV809" s="190"/>
      <c r="AY809" s="162"/>
      <c r="AZ809" s="163"/>
      <c r="BD809" s="160"/>
      <c r="BE809" s="161"/>
      <c r="BF809" s="28"/>
      <c r="BH809" s="190"/>
      <c r="BK809" s="162"/>
      <c r="BL809" s="163"/>
      <c r="BP809" s="160"/>
      <c r="BQ809" s="161"/>
      <c r="BR809" s="28"/>
      <c r="BT809" s="190" t="e">
        <f t="shared" si="165"/>
        <v>#N/A</v>
      </c>
      <c r="BW809" s="162"/>
      <c r="BX809" s="163"/>
      <c r="CB809" s="160"/>
      <c r="CC809" s="161"/>
      <c r="CD809" s="28"/>
      <c r="CF809" s="190"/>
      <c r="CI809" s="76"/>
      <c r="CJ809" s="91"/>
      <c r="CL809" s="1"/>
      <c r="CM809" s="311"/>
      <c r="CR809" s="190"/>
      <c r="CU809" s="76"/>
      <c r="CV809" s="91"/>
      <c r="CX809" s="1"/>
      <c r="CY809" s="311"/>
      <c r="DD809" s="190"/>
      <c r="DG809" s="76"/>
      <c r="DH809" s="91"/>
      <c r="DJ809" s="1"/>
      <c r="DK809" s="311"/>
      <c r="DP809" s="190"/>
      <c r="DS809" s="76"/>
      <c r="DT809" s="91"/>
      <c r="DV809" s="1"/>
      <c r="DW809" s="311"/>
      <c r="EB809" s="190"/>
      <c r="EE809" s="76"/>
      <c r="EF809" s="91"/>
      <c r="EH809" s="1"/>
      <c r="EI809" s="311"/>
      <c r="EN809" s="190"/>
      <c r="EQ809" s="76"/>
      <c r="ER809" s="91"/>
      <c r="ET809" s="1"/>
      <c r="EU809" s="311"/>
      <c r="EZ809" s="190"/>
      <c r="FC809" s="76"/>
      <c r="FD809" s="91"/>
      <c r="FF809" s="1"/>
      <c r="FG809" s="311"/>
      <c r="FL809" s="190"/>
      <c r="FO809" s="76"/>
      <c r="FP809" s="91"/>
      <c r="FR809" s="1"/>
      <c r="FS809" s="311"/>
      <c r="FX809" s="190"/>
      <c r="GA809" s="76"/>
      <c r="GB809" s="91"/>
      <c r="GD809" s="1"/>
      <c r="GE809" s="311"/>
      <c r="GJ809" s="190"/>
      <c r="GM809" s="76"/>
      <c r="GN809" s="91"/>
      <c r="GP809" s="1"/>
      <c r="GQ809" s="311"/>
      <c r="GV809" s="190"/>
      <c r="GY809" s="76"/>
      <c r="GZ809" s="91"/>
      <c r="HB809" s="1"/>
      <c r="HC809" s="311"/>
      <c r="HH809" s="190"/>
      <c r="IL809" s="1"/>
      <c r="IX809" s="1"/>
    </row>
    <row r="810" spans="3:258" x14ac:dyDescent="0.6">
      <c r="C810" s="59"/>
      <c r="D810" s="269"/>
      <c r="E810" s="28"/>
      <c r="F810" s="57"/>
      <c r="G810" s="28"/>
      <c r="H810" s="152"/>
      <c r="I810" s="158"/>
      <c r="J810" s="28"/>
      <c r="L810" s="190"/>
      <c r="O810" s="59"/>
      <c r="P810" s="159"/>
      <c r="Q810" s="99"/>
      <c r="R810" s="57"/>
      <c r="S810" s="28"/>
      <c r="T810" s="152"/>
      <c r="U810" s="265"/>
      <c r="X810" s="190"/>
      <c r="AA810" s="162"/>
      <c r="AB810" s="163"/>
      <c r="AF810" s="160"/>
      <c r="AG810" s="266"/>
      <c r="AH810" s="28"/>
      <c r="AJ810" s="190"/>
      <c r="AM810" s="162"/>
      <c r="AN810" s="163"/>
      <c r="AO810" s="99"/>
      <c r="AR810" s="160"/>
      <c r="AS810" s="266"/>
      <c r="AT810" s="28"/>
      <c r="AV810" s="190"/>
      <c r="AY810" s="162"/>
      <c r="AZ810" s="163"/>
      <c r="BD810" s="160"/>
      <c r="BE810" s="161"/>
      <c r="BF810" s="28"/>
      <c r="BH810" s="190"/>
      <c r="BK810" s="162"/>
      <c r="BL810" s="163"/>
      <c r="BP810" s="160"/>
      <c r="BQ810" s="161"/>
      <c r="BR810" s="28"/>
      <c r="BT810" s="190" t="e">
        <f t="shared" si="165"/>
        <v>#N/A</v>
      </c>
      <c r="BW810" s="162"/>
      <c r="BX810" s="163"/>
      <c r="CB810" s="160"/>
      <c r="CC810" s="161"/>
      <c r="CD810" s="28"/>
      <c r="CF810" s="190"/>
      <c r="CI810" s="76"/>
      <c r="CJ810" s="91"/>
      <c r="CL810" s="1"/>
      <c r="CM810" s="311"/>
      <c r="CR810" s="190"/>
      <c r="CU810" s="76"/>
      <c r="CV810" s="91"/>
      <c r="CX810" s="1"/>
      <c r="CY810" s="311"/>
      <c r="DD810" s="190"/>
      <c r="DG810" s="76"/>
      <c r="DH810" s="91"/>
      <c r="DJ810" s="1"/>
      <c r="DK810" s="311"/>
      <c r="DP810" s="190"/>
      <c r="DS810" s="76"/>
      <c r="DT810" s="91"/>
      <c r="DV810" s="1"/>
      <c r="DW810" s="311"/>
      <c r="EB810" s="190"/>
      <c r="EE810" s="76"/>
      <c r="EF810" s="91"/>
      <c r="EH810" s="1"/>
      <c r="EI810" s="311"/>
      <c r="EN810" s="190"/>
      <c r="EQ810" s="76"/>
      <c r="ER810" s="91"/>
      <c r="ET810" s="1"/>
      <c r="EU810" s="311"/>
      <c r="EZ810" s="190"/>
      <c r="FC810" s="76"/>
      <c r="FD810" s="91"/>
      <c r="FF810" s="1"/>
      <c r="FG810" s="311"/>
      <c r="FL810" s="190"/>
      <c r="FO810" s="76"/>
      <c r="FP810" s="91"/>
      <c r="FR810" s="1"/>
      <c r="FS810" s="311"/>
      <c r="FX810" s="190"/>
      <c r="GA810" s="76"/>
      <c r="GB810" s="91"/>
      <c r="GD810" s="1"/>
      <c r="GE810" s="311"/>
      <c r="GJ810" s="190"/>
      <c r="GM810" s="76"/>
      <c r="GN810" s="91"/>
      <c r="GP810" s="1"/>
      <c r="GQ810" s="311"/>
      <c r="GV810" s="190"/>
      <c r="GY810" s="76"/>
      <c r="GZ810" s="91"/>
      <c r="HB810" s="1"/>
      <c r="HC810" s="311"/>
      <c r="HH810" s="190"/>
      <c r="IL810" s="1"/>
      <c r="IX810" s="1"/>
    </row>
    <row r="811" spans="3:258" x14ac:dyDescent="0.6">
      <c r="C811" s="59"/>
      <c r="D811" s="269"/>
      <c r="E811" s="28"/>
      <c r="F811" s="57"/>
      <c r="G811" s="28"/>
      <c r="H811" s="152"/>
      <c r="I811" s="158"/>
      <c r="J811" s="28"/>
      <c r="L811" s="190"/>
      <c r="O811" s="59"/>
      <c r="P811" s="159"/>
      <c r="Q811" s="99"/>
      <c r="R811" s="57"/>
      <c r="S811" s="28"/>
      <c r="T811" s="152"/>
      <c r="U811" s="265"/>
      <c r="X811" s="190"/>
      <c r="AA811" s="162"/>
      <c r="AB811" s="163"/>
      <c r="AF811" s="160"/>
      <c r="AG811" s="266"/>
      <c r="AH811" s="28"/>
      <c r="AJ811" s="190"/>
      <c r="AM811" s="162"/>
      <c r="AN811" s="163"/>
      <c r="AO811" s="99"/>
      <c r="AR811" s="160"/>
      <c r="AS811" s="266"/>
      <c r="AT811" s="28"/>
      <c r="AV811" s="190"/>
      <c r="AY811" s="162"/>
      <c r="AZ811" s="163"/>
      <c r="BD811" s="160"/>
      <c r="BE811" s="161"/>
      <c r="BF811" s="28"/>
      <c r="BH811" s="190"/>
      <c r="BK811" s="162"/>
      <c r="BL811" s="163"/>
      <c r="BP811" s="160"/>
      <c r="BQ811" s="161"/>
      <c r="BR811" s="28"/>
      <c r="BT811" s="190" t="e">
        <f t="shared" si="165"/>
        <v>#N/A</v>
      </c>
      <c r="BW811" s="162"/>
      <c r="BX811" s="163"/>
      <c r="CB811" s="160"/>
      <c r="CC811" s="161"/>
      <c r="CD811" s="28"/>
      <c r="CF811" s="190"/>
      <c r="CI811" s="76"/>
      <c r="CJ811" s="91"/>
      <c r="CL811" s="1"/>
      <c r="CM811" s="311"/>
      <c r="CR811" s="190"/>
      <c r="CU811" s="76"/>
      <c r="CV811" s="91"/>
      <c r="CX811" s="1"/>
      <c r="CY811" s="311"/>
      <c r="DD811" s="190"/>
      <c r="DG811" s="76"/>
      <c r="DH811" s="91"/>
      <c r="DJ811" s="1"/>
      <c r="DK811" s="311"/>
      <c r="DP811" s="190"/>
      <c r="DS811" s="76"/>
      <c r="DT811" s="91"/>
      <c r="DV811" s="1"/>
      <c r="DW811" s="311"/>
      <c r="EB811" s="190"/>
      <c r="EE811" s="76"/>
      <c r="EF811" s="91"/>
      <c r="EH811" s="1"/>
      <c r="EI811" s="311"/>
      <c r="EN811" s="190"/>
      <c r="EQ811" s="76"/>
      <c r="ER811" s="91"/>
      <c r="ET811" s="1"/>
      <c r="EU811" s="311"/>
      <c r="EZ811" s="190"/>
      <c r="FC811" s="76"/>
      <c r="FD811" s="91"/>
      <c r="FF811" s="1"/>
      <c r="FG811" s="311"/>
      <c r="FL811" s="190"/>
      <c r="FO811" s="76"/>
      <c r="FP811" s="91"/>
      <c r="FR811" s="1"/>
      <c r="FS811" s="311"/>
      <c r="FX811" s="190"/>
      <c r="GA811" s="76"/>
      <c r="GB811" s="91"/>
      <c r="GD811" s="1"/>
      <c r="GE811" s="311"/>
      <c r="GJ811" s="190"/>
      <c r="GM811" s="76"/>
      <c r="GN811" s="91"/>
      <c r="GP811" s="1"/>
      <c r="GQ811" s="311"/>
      <c r="GV811" s="190"/>
      <c r="GY811" s="76"/>
      <c r="GZ811" s="91"/>
      <c r="HB811" s="1"/>
      <c r="HC811" s="311"/>
      <c r="HH811" s="190"/>
      <c r="IL811" s="1"/>
      <c r="IX811" s="1"/>
    </row>
    <row r="812" spans="3:258" x14ac:dyDescent="0.6">
      <c r="C812" s="59"/>
      <c r="D812" s="269"/>
      <c r="E812" s="28"/>
      <c r="F812" s="57"/>
      <c r="G812" s="28"/>
      <c r="H812" s="152"/>
      <c r="I812" s="158"/>
      <c r="J812" s="28"/>
      <c r="L812" s="190"/>
      <c r="O812" s="59"/>
      <c r="P812" s="159"/>
      <c r="Q812" s="99"/>
      <c r="R812" s="57"/>
      <c r="S812" s="28"/>
      <c r="T812" s="152"/>
      <c r="U812" s="265"/>
      <c r="X812" s="190"/>
      <c r="AA812" s="162"/>
      <c r="AB812" s="163"/>
      <c r="AF812" s="160"/>
      <c r="AG812" s="266"/>
      <c r="AH812" s="28"/>
      <c r="AJ812" s="190"/>
      <c r="AM812" s="162"/>
      <c r="AN812" s="163"/>
      <c r="AO812" s="99"/>
      <c r="AR812" s="160"/>
      <c r="AS812" s="266"/>
      <c r="AT812" s="28"/>
      <c r="AV812" s="190"/>
      <c r="AY812" s="162"/>
      <c r="AZ812" s="163"/>
      <c r="BD812" s="160"/>
      <c r="BE812" s="161"/>
      <c r="BF812" s="28"/>
      <c r="BH812" s="190"/>
      <c r="BK812" s="162"/>
      <c r="BL812" s="163"/>
      <c r="BP812" s="160"/>
      <c r="BQ812" s="161"/>
      <c r="BR812" s="28"/>
      <c r="BT812" s="190" t="e">
        <f t="shared" si="165"/>
        <v>#N/A</v>
      </c>
      <c r="BW812" s="162"/>
      <c r="BX812" s="163"/>
      <c r="CB812" s="160"/>
      <c r="CC812" s="161"/>
      <c r="CD812" s="28"/>
      <c r="CF812" s="190"/>
      <c r="CI812" s="76"/>
      <c r="CJ812" s="91"/>
      <c r="CL812" s="1"/>
      <c r="CM812" s="311"/>
      <c r="CR812" s="190"/>
      <c r="CU812" s="76"/>
      <c r="CV812" s="91"/>
      <c r="CX812" s="1"/>
      <c r="CY812" s="311"/>
      <c r="DD812" s="190"/>
      <c r="DG812" s="76"/>
      <c r="DH812" s="91"/>
      <c r="DJ812" s="1"/>
      <c r="DK812" s="311"/>
      <c r="DP812" s="190"/>
      <c r="DS812" s="76"/>
      <c r="DT812" s="91"/>
      <c r="DV812" s="1"/>
      <c r="DW812" s="311"/>
      <c r="EB812" s="190"/>
      <c r="EE812" s="76"/>
      <c r="EF812" s="91"/>
      <c r="EH812" s="1"/>
      <c r="EI812" s="311"/>
      <c r="EN812" s="190"/>
      <c r="EQ812" s="76"/>
      <c r="ER812" s="91"/>
      <c r="ET812" s="1"/>
      <c r="EU812" s="311"/>
      <c r="EZ812" s="190"/>
      <c r="FC812" s="76"/>
      <c r="FD812" s="91"/>
      <c r="FF812" s="1"/>
      <c r="FG812" s="311"/>
      <c r="FL812" s="190"/>
      <c r="FO812" s="76"/>
      <c r="FP812" s="91"/>
      <c r="FR812" s="1"/>
      <c r="FS812" s="311"/>
      <c r="FX812" s="190"/>
      <c r="GA812" s="76"/>
      <c r="GB812" s="91"/>
      <c r="GD812" s="1"/>
      <c r="GE812" s="311"/>
      <c r="GJ812" s="190"/>
      <c r="GM812" s="76"/>
      <c r="GN812" s="91"/>
      <c r="GP812" s="1"/>
      <c r="GQ812" s="311"/>
      <c r="GV812" s="190"/>
      <c r="GY812" s="76"/>
      <c r="GZ812" s="91"/>
      <c r="HB812" s="1"/>
      <c r="HC812" s="311"/>
      <c r="HH812" s="190"/>
      <c r="IL812" s="1"/>
      <c r="IX812" s="1"/>
    </row>
    <row r="813" spans="3:258" x14ac:dyDescent="0.6">
      <c r="C813" s="59"/>
      <c r="D813" s="269"/>
      <c r="E813" s="28"/>
      <c r="F813" s="57"/>
      <c r="G813" s="28"/>
      <c r="H813" s="152"/>
      <c r="I813" s="158"/>
      <c r="J813" s="28"/>
      <c r="L813" s="190"/>
      <c r="O813" s="59"/>
      <c r="P813" s="159"/>
      <c r="Q813" s="99"/>
      <c r="R813" s="57"/>
      <c r="S813" s="28"/>
      <c r="T813" s="152"/>
      <c r="U813" s="265"/>
      <c r="X813" s="190"/>
      <c r="AA813" s="162"/>
      <c r="AB813" s="163"/>
      <c r="AF813" s="160"/>
      <c r="AG813" s="266"/>
      <c r="AH813" s="28"/>
      <c r="AJ813" s="190"/>
      <c r="AM813" s="162"/>
      <c r="AN813" s="163"/>
      <c r="AO813" s="99"/>
      <c r="AR813" s="160"/>
      <c r="AS813" s="266"/>
      <c r="AT813" s="28"/>
      <c r="AV813" s="190"/>
      <c r="AY813" s="162"/>
      <c r="AZ813" s="163"/>
      <c r="BD813" s="160"/>
      <c r="BE813" s="161"/>
      <c r="BF813" s="28"/>
      <c r="BH813" s="190"/>
      <c r="BK813" s="162"/>
      <c r="BL813" s="163"/>
      <c r="BP813" s="160"/>
      <c r="BQ813" s="161"/>
      <c r="BR813" s="28"/>
      <c r="BT813" s="190" t="e">
        <f t="shared" si="165"/>
        <v>#N/A</v>
      </c>
      <c r="BW813" s="162"/>
      <c r="BX813" s="163"/>
      <c r="CB813" s="160"/>
      <c r="CC813" s="161"/>
      <c r="CD813" s="28"/>
      <c r="CF813" s="190"/>
      <c r="CI813" s="76"/>
      <c r="CJ813" s="91"/>
      <c r="CL813" s="1"/>
      <c r="CM813" s="311"/>
      <c r="CR813" s="190"/>
      <c r="CU813" s="76"/>
      <c r="CV813" s="91"/>
      <c r="CX813" s="1"/>
      <c r="CY813" s="311"/>
      <c r="DD813" s="190"/>
      <c r="DG813" s="76"/>
      <c r="DH813" s="91"/>
      <c r="DJ813" s="1"/>
      <c r="DK813" s="311"/>
      <c r="DP813" s="190"/>
      <c r="DS813" s="76"/>
      <c r="DT813" s="91"/>
      <c r="DV813" s="1"/>
      <c r="DW813" s="311"/>
      <c r="EB813" s="190"/>
      <c r="EE813" s="76"/>
      <c r="EF813" s="91"/>
      <c r="EH813" s="1"/>
      <c r="EI813" s="311"/>
      <c r="EN813" s="190"/>
      <c r="EQ813" s="76"/>
      <c r="ER813" s="91"/>
      <c r="ET813" s="1"/>
      <c r="EU813" s="311"/>
      <c r="EZ813" s="190"/>
      <c r="FC813" s="76"/>
      <c r="FD813" s="91"/>
      <c r="FF813" s="1"/>
      <c r="FG813" s="311"/>
      <c r="FL813" s="190"/>
      <c r="FO813" s="76"/>
      <c r="FP813" s="91"/>
      <c r="FR813" s="1"/>
      <c r="FS813" s="311"/>
      <c r="FX813" s="190"/>
      <c r="GA813" s="76"/>
      <c r="GB813" s="91"/>
      <c r="GD813" s="1"/>
      <c r="GE813" s="311"/>
      <c r="GJ813" s="190"/>
      <c r="GM813" s="76"/>
      <c r="GN813" s="91"/>
      <c r="GP813" s="1"/>
      <c r="GQ813" s="311"/>
      <c r="GV813" s="190"/>
      <c r="GY813" s="76"/>
      <c r="GZ813" s="91"/>
      <c r="HB813" s="1"/>
      <c r="HC813" s="311"/>
      <c r="HH813" s="190"/>
      <c r="IL813" s="1"/>
      <c r="IX813" s="1"/>
    </row>
    <row r="814" spans="3:258" x14ac:dyDescent="0.6">
      <c r="C814" s="59"/>
      <c r="D814" s="269"/>
      <c r="E814" s="28"/>
      <c r="F814" s="57"/>
      <c r="G814" s="28"/>
      <c r="H814" s="152"/>
      <c r="I814" s="158"/>
      <c r="J814" s="28"/>
      <c r="L814" s="190"/>
      <c r="O814" s="59"/>
      <c r="P814" s="159"/>
      <c r="Q814" s="99"/>
      <c r="R814" s="57"/>
      <c r="S814" s="28"/>
      <c r="T814" s="152"/>
      <c r="U814" s="265"/>
      <c r="X814" s="190"/>
      <c r="AA814" s="162"/>
      <c r="AB814" s="163"/>
      <c r="AF814" s="160"/>
      <c r="AG814" s="266"/>
      <c r="AH814" s="28"/>
      <c r="AJ814" s="190"/>
      <c r="AM814" s="162"/>
      <c r="AN814" s="163"/>
      <c r="AO814" s="99"/>
      <c r="AR814" s="160"/>
      <c r="AS814" s="266"/>
      <c r="AT814" s="28"/>
      <c r="AV814" s="190"/>
      <c r="AY814" s="162"/>
      <c r="AZ814" s="163"/>
      <c r="BD814" s="160"/>
      <c r="BE814" s="161"/>
      <c r="BF814" s="28"/>
      <c r="BH814" s="190"/>
      <c r="BK814" s="162"/>
      <c r="BL814" s="163"/>
      <c r="BP814" s="160"/>
      <c r="BQ814" s="161"/>
      <c r="BR814" s="28"/>
      <c r="BT814" s="190" t="e">
        <f t="shared" si="165"/>
        <v>#N/A</v>
      </c>
      <c r="BW814" s="162"/>
      <c r="BX814" s="163"/>
      <c r="CB814" s="160"/>
      <c r="CC814" s="161"/>
      <c r="CD814" s="28"/>
      <c r="CF814" s="190"/>
      <c r="CI814" s="76"/>
      <c r="CJ814" s="91"/>
      <c r="CL814" s="1"/>
      <c r="CM814" s="311"/>
      <c r="CR814" s="190"/>
      <c r="CU814" s="76"/>
      <c r="CV814" s="91"/>
      <c r="CX814" s="1"/>
      <c r="CY814" s="311"/>
      <c r="DD814" s="190"/>
      <c r="DG814" s="76"/>
      <c r="DH814" s="91"/>
      <c r="DJ814" s="1"/>
      <c r="DK814" s="311"/>
      <c r="DP814" s="190"/>
      <c r="DS814" s="76"/>
      <c r="DT814" s="91"/>
      <c r="DV814" s="1"/>
      <c r="DW814" s="311"/>
      <c r="EB814" s="190"/>
      <c r="EE814" s="76"/>
      <c r="EF814" s="91"/>
      <c r="EH814" s="1"/>
      <c r="EI814" s="311"/>
      <c r="EN814" s="190"/>
      <c r="EQ814" s="76"/>
      <c r="ER814" s="91"/>
      <c r="ET814" s="1"/>
      <c r="EU814" s="311"/>
      <c r="EZ814" s="190"/>
      <c r="FC814" s="76"/>
      <c r="FD814" s="91"/>
      <c r="FF814" s="1"/>
      <c r="FG814" s="311"/>
      <c r="FL814" s="190"/>
      <c r="FO814" s="76"/>
      <c r="FP814" s="91"/>
      <c r="FR814" s="1"/>
      <c r="FS814" s="311"/>
      <c r="FX814" s="190"/>
      <c r="GA814" s="76"/>
      <c r="GB814" s="91"/>
      <c r="GD814" s="1"/>
      <c r="GE814" s="311"/>
      <c r="GJ814" s="190"/>
      <c r="GM814" s="76"/>
      <c r="GN814" s="91"/>
      <c r="GP814" s="1"/>
      <c r="GQ814" s="311"/>
      <c r="GV814" s="190"/>
      <c r="GY814" s="76"/>
      <c r="GZ814" s="91"/>
      <c r="HB814" s="1"/>
      <c r="HC814" s="311"/>
      <c r="HH814" s="190"/>
      <c r="IL814" s="1"/>
      <c r="IX814" s="1"/>
    </row>
    <row r="815" spans="3:258" x14ac:dyDescent="0.6">
      <c r="C815" s="59"/>
      <c r="D815" s="269"/>
      <c r="E815" s="28"/>
      <c r="F815" s="57"/>
      <c r="G815" s="28"/>
      <c r="H815" s="152"/>
      <c r="I815" s="158"/>
      <c r="J815" s="28"/>
      <c r="L815" s="190"/>
      <c r="O815" s="59"/>
      <c r="P815" s="159"/>
      <c r="Q815" s="99"/>
      <c r="R815" s="57"/>
      <c r="S815" s="28"/>
      <c r="T815" s="152"/>
      <c r="U815" s="265"/>
      <c r="X815" s="190"/>
      <c r="AA815" s="162"/>
      <c r="AB815" s="163"/>
      <c r="AF815" s="160"/>
      <c r="AG815" s="266"/>
      <c r="AH815" s="28"/>
      <c r="AJ815" s="190"/>
      <c r="AM815" s="162"/>
      <c r="AN815" s="163"/>
      <c r="AO815" s="99"/>
      <c r="AR815" s="160"/>
      <c r="AS815" s="266"/>
      <c r="AT815" s="28"/>
      <c r="AV815" s="190"/>
      <c r="AY815" s="162"/>
      <c r="AZ815" s="163"/>
      <c r="BD815" s="160"/>
      <c r="BE815" s="161"/>
      <c r="BF815" s="28"/>
      <c r="BH815" s="190"/>
      <c r="BK815" s="162"/>
      <c r="BL815" s="163"/>
      <c r="BP815" s="160"/>
      <c r="BQ815" s="161"/>
      <c r="BR815" s="28"/>
      <c r="BT815" s="190" t="e">
        <f t="shared" ref="BT815:BT878" si="166">VLOOKUP(BP815,BK$44:BL$1140,2,FALSE)-BQ815</f>
        <v>#N/A</v>
      </c>
      <c r="BW815" s="162"/>
      <c r="BX815" s="163"/>
      <c r="CB815" s="160"/>
      <c r="CC815" s="161"/>
      <c r="CD815" s="28"/>
      <c r="CF815" s="190"/>
      <c r="CI815" s="76"/>
      <c r="CJ815" s="91"/>
      <c r="CL815" s="1"/>
      <c r="CM815" s="311"/>
      <c r="CR815" s="190"/>
      <c r="CU815" s="76"/>
      <c r="CV815" s="91"/>
      <c r="CX815" s="1"/>
      <c r="CY815" s="311"/>
      <c r="DD815" s="190"/>
      <c r="DG815" s="76"/>
      <c r="DH815" s="91"/>
      <c r="DJ815" s="1"/>
      <c r="DK815" s="311"/>
      <c r="DP815" s="190"/>
      <c r="DS815" s="76"/>
      <c r="DT815" s="91"/>
      <c r="DV815" s="1"/>
      <c r="DW815" s="311"/>
      <c r="EB815" s="190"/>
      <c r="EE815" s="76"/>
      <c r="EF815" s="91"/>
      <c r="EH815" s="1"/>
      <c r="EI815" s="311"/>
      <c r="EN815" s="190"/>
      <c r="EQ815" s="76"/>
      <c r="ER815" s="91"/>
      <c r="ET815" s="1"/>
      <c r="EU815" s="311"/>
      <c r="EZ815" s="190"/>
      <c r="FC815" s="76"/>
      <c r="FD815" s="91"/>
      <c r="FF815" s="1"/>
      <c r="FG815" s="311"/>
      <c r="FL815" s="190"/>
      <c r="FO815" s="76"/>
      <c r="FP815" s="91"/>
      <c r="FR815" s="1"/>
      <c r="FS815" s="311"/>
      <c r="FX815" s="190"/>
      <c r="GA815" s="76"/>
      <c r="GB815" s="91"/>
      <c r="GD815" s="1"/>
      <c r="GE815" s="311"/>
      <c r="GJ815" s="190"/>
      <c r="GM815" s="76"/>
      <c r="GN815" s="91"/>
      <c r="GP815" s="1"/>
      <c r="GQ815" s="311"/>
      <c r="GV815" s="190"/>
      <c r="GY815" s="76"/>
      <c r="GZ815" s="91"/>
      <c r="HB815" s="1"/>
      <c r="HC815" s="311"/>
      <c r="HH815" s="190"/>
      <c r="IL815" s="1"/>
      <c r="IX815" s="1"/>
    </row>
    <row r="816" spans="3:258" x14ac:dyDescent="0.6">
      <c r="C816" s="59"/>
      <c r="D816" s="269"/>
      <c r="E816" s="28"/>
      <c r="F816" s="57"/>
      <c r="G816" s="28"/>
      <c r="H816" s="152"/>
      <c r="I816" s="158"/>
      <c r="J816" s="28"/>
      <c r="L816" s="190"/>
      <c r="O816" s="59"/>
      <c r="P816" s="159"/>
      <c r="Q816" s="99"/>
      <c r="R816" s="57"/>
      <c r="S816" s="28"/>
      <c r="T816" s="152"/>
      <c r="U816" s="265"/>
      <c r="X816" s="190"/>
      <c r="AA816" s="162"/>
      <c r="AB816" s="163"/>
      <c r="AF816" s="160"/>
      <c r="AG816" s="266"/>
      <c r="AH816" s="28"/>
      <c r="AJ816" s="190"/>
      <c r="AM816" s="162"/>
      <c r="AN816" s="163"/>
      <c r="AO816" s="99"/>
      <c r="AR816" s="160"/>
      <c r="AS816" s="266"/>
      <c r="AT816" s="28"/>
      <c r="AV816" s="190"/>
      <c r="AY816" s="162"/>
      <c r="AZ816" s="163"/>
      <c r="BD816" s="160"/>
      <c r="BE816" s="161"/>
      <c r="BF816" s="28"/>
      <c r="BH816" s="190"/>
      <c r="BK816" s="162"/>
      <c r="BL816" s="163"/>
      <c r="BP816" s="160"/>
      <c r="BQ816" s="161"/>
      <c r="BR816" s="28"/>
      <c r="BT816" s="190" t="e">
        <f t="shared" si="166"/>
        <v>#N/A</v>
      </c>
      <c r="BW816" s="162"/>
      <c r="BX816" s="163"/>
      <c r="CB816" s="160"/>
      <c r="CC816" s="161"/>
      <c r="CD816" s="28"/>
      <c r="CF816" s="190"/>
      <c r="CI816" s="76"/>
      <c r="CJ816" s="91"/>
      <c r="CL816" s="1"/>
      <c r="CM816" s="311"/>
      <c r="CR816" s="190"/>
      <c r="CU816" s="76"/>
      <c r="CV816" s="91"/>
      <c r="CX816" s="1"/>
      <c r="CY816" s="311"/>
      <c r="DD816" s="190"/>
      <c r="DG816" s="76"/>
      <c r="DH816" s="91"/>
      <c r="DJ816" s="1"/>
      <c r="DK816" s="311"/>
      <c r="DP816" s="190"/>
      <c r="DS816" s="76"/>
      <c r="DT816" s="91"/>
      <c r="DV816" s="1"/>
      <c r="DW816" s="311"/>
      <c r="EB816" s="190"/>
      <c r="EE816" s="76"/>
      <c r="EF816" s="91"/>
      <c r="EH816" s="1"/>
      <c r="EI816" s="311"/>
      <c r="EN816" s="190"/>
      <c r="EQ816" s="76"/>
      <c r="ER816" s="91"/>
      <c r="ET816" s="1"/>
      <c r="EU816" s="311"/>
      <c r="EZ816" s="190"/>
      <c r="FC816" s="76"/>
      <c r="FD816" s="91"/>
      <c r="FF816" s="1"/>
      <c r="FG816" s="311"/>
      <c r="FL816" s="190"/>
      <c r="FO816" s="76"/>
      <c r="FP816" s="91"/>
      <c r="FR816" s="1"/>
      <c r="FS816" s="311"/>
      <c r="FX816" s="190"/>
      <c r="GA816" s="76"/>
      <c r="GB816" s="91"/>
      <c r="GD816" s="1"/>
      <c r="GE816" s="311"/>
      <c r="GJ816" s="190"/>
      <c r="GM816" s="76"/>
      <c r="GN816" s="91"/>
      <c r="GP816" s="1"/>
      <c r="GQ816" s="311"/>
      <c r="GV816" s="190"/>
      <c r="GY816" s="76"/>
      <c r="GZ816" s="91"/>
      <c r="HB816" s="1"/>
      <c r="HC816" s="311"/>
      <c r="HH816" s="190"/>
      <c r="IL816" s="1"/>
      <c r="IX816" s="1"/>
    </row>
    <row r="817" spans="3:258" x14ac:dyDescent="0.6">
      <c r="C817" s="59"/>
      <c r="D817" s="269"/>
      <c r="E817" s="28"/>
      <c r="F817" s="57"/>
      <c r="G817" s="28"/>
      <c r="H817" s="152"/>
      <c r="I817" s="158"/>
      <c r="J817" s="28"/>
      <c r="L817" s="190"/>
      <c r="O817" s="59"/>
      <c r="P817" s="159"/>
      <c r="Q817" s="99"/>
      <c r="R817" s="57"/>
      <c r="S817" s="28"/>
      <c r="T817" s="152"/>
      <c r="U817" s="265"/>
      <c r="X817" s="190"/>
      <c r="AA817" s="162"/>
      <c r="AB817" s="163"/>
      <c r="AF817" s="160"/>
      <c r="AG817" s="266"/>
      <c r="AH817" s="28"/>
      <c r="AJ817" s="190"/>
      <c r="AM817" s="162"/>
      <c r="AN817" s="163"/>
      <c r="AO817" s="99"/>
      <c r="AR817" s="160"/>
      <c r="AS817" s="266"/>
      <c r="AT817" s="28"/>
      <c r="AV817" s="190"/>
      <c r="AY817" s="162"/>
      <c r="AZ817" s="163"/>
      <c r="BD817" s="160"/>
      <c r="BE817" s="161"/>
      <c r="BF817" s="28"/>
      <c r="BH817" s="190"/>
      <c r="BK817" s="162"/>
      <c r="BL817" s="163"/>
      <c r="BP817" s="160"/>
      <c r="BQ817" s="161"/>
      <c r="BR817" s="28"/>
      <c r="BT817" s="190" t="e">
        <f t="shared" si="166"/>
        <v>#N/A</v>
      </c>
      <c r="BW817" s="162"/>
      <c r="BX817" s="163"/>
      <c r="CB817" s="160"/>
      <c r="CC817" s="161"/>
      <c r="CD817" s="28"/>
      <c r="CF817" s="190"/>
      <c r="CI817" s="76"/>
      <c r="CJ817" s="91"/>
      <c r="CL817" s="1"/>
      <c r="CM817" s="311"/>
      <c r="CR817" s="190"/>
      <c r="CU817" s="76"/>
      <c r="CV817" s="91"/>
      <c r="CX817" s="1"/>
      <c r="CY817" s="311"/>
      <c r="DD817" s="190"/>
      <c r="DG817" s="76"/>
      <c r="DH817" s="91"/>
      <c r="DJ817" s="1"/>
      <c r="DK817" s="311"/>
      <c r="DP817" s="190"/>
      <c r="DS817" s="76"/>
      <c r="DT817" s="91"/>
      <c r="DV817" s="1"/>
      <c r="DW817" s="311"/>
      <c r="EB817" s="190"/>
      <c r="EE817" s="76"/>
      <c r="EF817" s="91"/>
      <c r="EH817" s="1"/>
      <c r="EI817" s="311"/>
      <c r="EN817" s="190"/>
      <c r="EQ817" s="76"/>
      <c r="ER817" s="91"/>
      <c r="ET817" s="1"/>
      <c r="EU817" s="311"/>
      <c r="EZ817" s="190"/>
      <c r="FC817" s="76"/>
      <c r="FD817" s="91"/>
      <c r="FF817" s="1"/>
      <c r="FG817" s="311"/>
      <c r="FL817" s="190"/>
      <c r="FO817" s="76"/>
      <c r="FP817" s="91"/>
      <c r="FR817" s="1"/>
      <c r="FS817" s="311"/>
      <c r="FX817" s="190"/>
      <c r="GA817" s="76"/>
      <c r="GB817" s="91"/>
      <c r="GD817" s="1"/>
      <c r="GE817" s="311"/>
      <c r="GJ817" s="190"/>
      <c r="GM817" s="76"/>
      <c r="GN817" s="91"/>
      <c r="GP817" s="1"/>
      <c r="GQ817" s="311"/>
      <c r="GV817" s="190"/>
      <c r="GY817" s="76"/>
      <c r="GZ817" s="91"/>
      <c r="HB817" s="1"/>
      <c r="HC817" s="311"/>
      <c r="HH817" s="190"/>
      <c r="IL817" s="1"/>
      <c r="IX817" s="1"/>
    </row>
    <row r="818" spans="3:258" x14ac:dyDescent="0.6">
      <c r="C818" s="59"/>
      <c r="D818" s="269"/>
      <c r="E818" s="28"/>
      <c r="F818" s="57"/>
      <c r="G818" s="28"/>
      <c r="H818" s="152"/>
      <c r="I818" s="158"/>
      <c r="J818" s="28"/>
      <c r="L818" s="190"/>
      <c r="O818" s="59"/>
      <c r="P818" s="159"/>
      <c r="Q818" s="99"/>
      <c r="R818" s="57"/>
      <c r="S818" s="28"/>
      <c r="T818" s="152"/>
      <c r="U818" s="265"/>
      <c r="X818" s="190"/>
      <c r="AA818" s="162"/>
      <c r="AB818" s="163"/>
      <c r="AF818" s="160"/>
      <c r="AG818" s="266"/>
      <c r="AH818" s="28"/>
      <c r="AJ818" s="190"/>
      <c r="AM818" s="162"/>
      <c r="AN818" s="163"/>
      <c r="AO818" s="99"/>
      <c r="AR818" s="160"/>
      <c r="AS818" s="266"/>
      <c r="AT818" s="28"/>
      <c r="AV818" s="190"/>
      <c r="AY818" s="162"/>
      <c r="AZ818" s="163"/>
      <c r="BD818" s="160"/>
      <c r="BE818" s="161"/>
      <c r="BF818" s="28"/>
      <c r="BH818" s="190"/>
      <c r="BK818" s="162"/>
      <c r="BL818" s="163"/>
      <c r="BP818" s="160"/>
      <c r="BQ818" s="161"/>
      <c r="BR818" s="28"/>
      <c r="BT818" s="190" t="e">
        <f t="shared" si="166"/>
        <v>#N/A</v>
      </c>
      <c r="BW818" s="162"/>
      <c r="BX818" s="163"/>
      <c r="CB818" s="160"/>
      <c r="CC818" s="161"/>
      <c r="CD818" s="28"/>
      <c r="CF818" s="190"/>
      <c r="CI818" s="76"/>
      <c r="CJ818" s="91"/>
      <c r="CL818" s="1"/>
      <c r="CM818" s="311"/>
      <c r="CR818" s="190"/>
      <c r="CU818" s="76"/>
      <c r="CV818" s="91"/>
      <c r="CX818" s="1"/>
      <c r="CY818" s="311"/>
      <c r="DD818" s="190"/>
      <c r="DG818" s="76"/>
      <c r="DH818" s="91"/>
      <c r="DJ818" s="1"/>
      <c r="DK818" s="311"/>
      <c r="DP818" s="190"/>
      <c r="DS818" s="76"/>
      <c r="DT818" s="91"/>
      <c r="DV818" s="1"/>
      <c r="DW818" s="311"/>
      <c r="EB818" s="190"/>
      <c r="EE818" s="76"/>
      <c r="EF818" s="91"/>
      <c r="EH818" s="1"/>
      <c r="EI818" s="311"/>
      <c r="EN818" s="190"/>
      <c r="EQ818" s="76"/>
      <c r="ER818" s="91"/>
      <c r="ET818" s="1"/>
      <c r="EU818" s="311"/>
      <c r="EZ818" s="190"/>
      <c r="FC818" s="76"/>
      <c r="FD818" s="91"/>
      <c r="FF818" s="1"/>
      <c r="FG818" s="311"/>
      <c r="FL818" s="190"/>
      <c r="FO818" s="76"/>
      <c r="FP818" s="91"/>
      <c r="FR818" s="1"/>
      <c r="FS818" s="311"/>
      <c r="FX818" s="190"/>
      <c r="GA818" s="76"/>
      <c r="GB818" s="91"/>
      <c r="GD818" s="1"/>
      <c r="GE818" s="311"/>
      <c r="GJ818" s="190"/>
      <c r="GM818" s="76"/>
      <c r="GN818" s="91"/>
      <c r="GP818" s="1"/>
      <c r="GQ818" s="311"/>
      <c r="GV818" s="190"/>
      <c r="GY818" s="76"/>
      <c r="GZ818" s="91"/>
      <c r="HB818" s="1"/>
      <c r="HC818" s="311"/>
      <c r="HH818" s="190"/>
      <c r="IL818" s="1"/>
      <c r="IX818" s="1"/>
    </row>
    <row r="819" spans="3:258" x14ac:dyDescent="0.6">
      <c r="C819" s="59"/>
      <c r="D819" s="269"/>
      <c r="E819" s="28"/>
      <c r="F819" s="57"/>
      <c r="G819" s="28"/>
      <c r="H819" s="152"/>
      <c r="I819" s="158"/>
      <c r="J819" s="28"/>
      <c r="L819" s="190"/>
      <c r="O819" s="59"/>
      <c r="P819" s="159"/>
      <c r="Q819" s="99"/>
      <c r="R819" s="57"/>
      <c r="S819" s="28"/>
      <c r="T819" s="152"/>
      <c r="U819" s="265"/>
      <c r="X819" s="190"/>
      <c r="AA819" s="162"/>
      <c r="AB819" s="163"/>
      <c r="AF819" s="160"/>
      <c r="AG819" s="266"/>
      <c r="AH819" s="28"/>
      <c r="AJ819" s="190"/>
      <c r="AM819" s="162"/>
      <c r="AN819" s="163"/>
      <c r="AO819" s="99"/>
      <c r="AR819" s="160"/>
      <c r="AS819" s="266"/>
      <c r="AT819" s="28"/>
      <c r="AV819" s="190"/>
      <c r="AY819" s="162"/>
      <c r="AZ819" s="163"/>
      <c r="BD819" s="160"/>
      <c r="BE819" s="161"/>
      <c r="BF819" s="28"/>
      <c r="BH819" s="190"/>
      <c r="BK819" s="162"/>
      <c r="BL819" s="163"/>
      <c r="BP819" s="160"/>
      <c r="BQ819" s="161"/>
      <c r="BR819" s="28"/>
      <c r="BT819" s="190" t="e">
        <f t="shared" si="166"/>
        <v>#N/A</v>
      </c>
      <c r="BW819" s="162"/>
      <c r="BX819" s="163"/>
      <c r="CB819" s="160"/>
      <c r="CC819" s="161"/>
      <c r="CD819" s="28"/>
      <c r="CF819" s="190"/>
      <c r="CI819" s="76"/>
      <c r="CJ819" s="91"/>
      <c r="CL819" s="1"/>
      <c r="CM819" s="311"/>
      <c r="CR819" s="190"/>
      <c r="CU819" s="76"/>
      <c r="CV819" s="91"/>
      <c r="CX819" s="1"/>
      <c r="CY819" s="311"/>
      <c r="DD819" s="190"/>
      <c r="DG819" s="76"/>
      <c r="DH819" s="91"/>
      <c r="DJ819" s="1"/>
      <c r="DK819" s="311"/>
      <c r="DP819" s="190"/>
      <c r="DS819" s="76"/>
      <c r="DT819" s="91"/>
      <c r="DV819" s="1"/>
      <c r="DW819" s="311"/>
      <c r="EB819" s="190"/>
      <c r="EE819" s="76"/>
      <c r="EF819" s="91"/>
      <c r="EH819" s="1"/>
      <c r="EI819" s="311"/>
      <c r="EN819" s="190"/>
      <c r="EQ819" s="76"/>
      <c r="ER819" s="91"/>
      <c r="ET819" s="1"/>
      <c r="EU819" s="311"/>
      <c r="EZ819" s="190"/>
      <c r="FC819" s="76"/>
      <c r="FD819" s="91"/>
      <c r="FF819" s="1"/>
      <c r="FG819" s="311"/>
      <c r="FL819" s="190"/>
      <c r="FO819" s="76"/>
      <c r="FP819" s="91"/>
      <c r="FR819" s="1"/>
      <c r="FS819" s="311"/>
      <c r="FX819" s="190"/>
      <c r="GA819" s="76"/>
      <c r="GB819" s="91"/>
      <c r="GD819" s="1"/>
      <c r="GE819" s="311"/>
      <c r="GJ819" s="190"/>
      <c r="GM819" s="76"/>
      <c r="GN819" s="91"/>
      <c r="GP819" s="1"/>
      <c r="GQ819" s="311"/>
      <c r="GV819" s="190"/>
      <c r="GY819" s="76"/>
      <c r="GZ819" s="91"/>
      <c r="HB819" s="1"/>
      <c r="HC819" s="311"/>
      <c r="HH819" s="190"/>
      <c r="IL819" s="1"/>
      <c r="IX819" s="1"/>
    </row>
    <row r="820" spans="3:258" x14ac:dyDescent="0.6">
      <c r="C820" s="59"/>
      <c r="D820" s="269"/>
      <c r="E820" s="28"/>
      <c r="F820" s="57"/>
      <c r="G820" s="28"/>
      <c r="H820" s="152"/>
      <c r="I820" s="158"/>
      <c r="J820" s="28"/>
      <c r="L820" s="190"/>
      <c r="O820" s="59"/>
      <c r="P820" s="159"/>
      <c r="Q820" s="99"/>
      <c r="R820" s="57"/>
      <c r="S820" s="28"/>
      <c r="T820" s="152"/>
      <c r="U820" s="265"/>
      <c r="X820" s="190"/>
      <c r="AA820" s="162"/>
      <c r="AB820" s="163"/>
      <c r="AF820" s="160"/>
      <c r="AG820" s="266"/>
      <c r="AH820" s="28"/>
      <c r="AJ820" s="190"/>
      <c r="AM820" s="162"/>
      <c r="AN820" s="163"/>
      <c r="AO820" s="99"/>
      <c r="AR820" s="160"/>
      <c r="AS820" s="266"/>
      <c r="AT820" s="28"/>
      <c r="AV820" s="190"/>
      <c r="AY820" s="162"/>
      <c r="AZ820" s="163"/>
      <c r="BD820" s="160"/>
      <c r="BE820" s="161"/>
      <c r="BF820" s="28"/>
      <c r="BH820" s="190"/>
      <c r="BK820" s="162"/>
      <c r="BL820" s="163"/>
      <c r="BP820" s="160"/>
      <c r="BQ820" s="161"/>
      <c r="BR820" s="28"/>
      <c r="BT820" s="190" t="e">
        <f t="shared" si="166"/>
        <v>#N/A</v>
      </c>
      <c r="BW820" s="162"/>
      <c r="BX820" s="163"/>
      <c r="CB820" s="160"/>
      <c r="CC820" s="161"/>
      <c r="CD820" s="28"/>
      <c r="CF820" s="190"/>
      <c r="CI820" s="76"/>
      <c r="CJ820" s="91"/>
      <c r="CL820" s="1"/>
      <c r="CM820" s="311"/>
      <c r="CR820" s="190"/>
      <c r="CU820" s="76"/>
      <c r="CV820" s="91"/>
      <c r="CX820" s="1"/>
      <c r="CY820" s="311"/>
      <c r="DD820" s="190"/>
      <c r="DG820" s="76"/>
      <c r="DH820" s="91"/>
      <c r="DJ820" s="1"/>
      <c r="DK820" s="311"/>
      <c r="DP820" s="190"/>
      <c r="DS820" s="76"/>
      <c r="DT820" s="91"/>
      <c r="DV820" s="1"/>
      <c r="DW820" s="311"/>
      <c r="EB820" s="190"/>
      <c r="EE820" s="76"/>
      <c r="EF820" s="91"/>
      <c r="EH820" s="1"/>
      <c r="EI820" s="311"/>
      <c r="EN820" s="190"/>
      <c r="EQ820" s="76"/>
      <c r="ER820" s="91"/>
      <c r="ET820" s="1"/>
      <c r="EU820" s="311"/>
      <c r="EZ820" s="190"/>
      <c r="FC820" s="76"/>
      <c r="FD820" s="91"/>
      <c r="FF820" s="1"/>
      <c r="FG820" s="311"/>
      <c r="FL820" s="190"/>
      <c r="FO820" s="76"/>
      <c r="FP820" s="91"/>
      <c r="FR820" s="1"/>
      <c r="FS820" s="311"/>
      <c r="FX820" s="190"/>
      <c r="GA820" s="76"/>
      <c r="GB820" s="91"/>
      <c r="GD820" s="1"/>
      <c r="GE820" s="311"/>
      <c r="GJ820" s="190"/>
      <c r="GM820" s="76"/>
      <c r="GN820" s="91"/>
      <c r="GP820" s="1"/>
      <c r="GQ820" s="311"/>
      <c r="GV820" s="190"/>
      <c r="GY820" s="76"/>
      <c r="GZ820" s="91"/>
      <c r="HB820" s="1"/>
      <c r="HC820" s="311"/>
      <c r="HH820" s="190"/>
      <c r="IL820" s="1"/>
      <c r="IX820" s="1"/>
    </row>
    <row r="821" spans="3:258" x14ac:dyDescent="0.6">
      <c r="C821" s="59"/>
      <c r="D821" s="269"/>
      <c r="E821" s="28"/>
      <c r="F821" s="57"/>
      <c r="G821" s="28"/>
      <c r="H821" s="152"/>
      <c r="I821" s="158"/>
      <c r="J821" s="28"/>
      <c r="L821" s="190"/>
      <c r="O821" s="59"/>
      <c r="P821" s="159"/>
      <c r="Q821" s="99"/>
      <c r="R821" s="57"/>
      <c r="S821" s="28"/>
      <c r="T821" s="152"/>
      <c r="U821" s="265"/>
      <c r="X821" s="190"/>
      <c r="AA821" s="162"/>
      <c r="AB821" s="163"/>
      <c r="AF821" s="160"/>
      <c r="AG821" s="266"/>
      <c r="AH821" s="28"/>
      <c r="AJ821" s="190"/>
      <c r="AM821" s="162"/>
      <c r="AN821" s="163"/>
      <c r="AO821" s="99"/>
      <c r="AR821" s="160"/>
      <c r="AS821" s="266"/>
      <c r="AT821" s="28"/>
      <c r="AV821" s="190"/>
      <c r="AY821" s="162"/>
      <c r="AZ821" s="163"/>
      <c r="BD821" s="160"/>
      <c r="BE821" s="161"/>
      <c r="BF821" s="28"/>
      <c r="BH821" s="190"/>
      <c r="BK821" s="162"/>
      <c r="BL821" s="163"/>
      <c r="BP821" s="160"/>
      <c r="BQ821" s="161"/>
      <c r="BR821" s="28"/>
      <c r="BT821" s="190" t="e">
        <f t="shared" si="166"/>
        <v>#N/A</v>
      </c>
      <c r="BW821" s="162"/>
      <c r="BX821" s="163"/>
      <c r="CB821" s="160"/>
      <c r="CC821" s="161"/>
      <c r="CD821" s="28"/>
      <c r="CF821" s="190"/>
      <c r="CI821" s="76"/>
      <c r="CJ821" s="91"/>
      <c r="CL821" s="1"/>
      <c r="CM821" s="311"/>
      <c r="CR821" s="190"/>
      <c r="CU821" s="76"/>
      <c r="CV821" s="91"/>
      <c r="CX821" s="1"/>
      <c r="CY821" s="311"/>
      <c r="DD821" s="190"/>
      <c r="DG821" s="76"/>
      <c r="DH821" s="91"/>
      <c r="DJ821" s="1"/>
      <c r="DK821" s="311"/>
      <c r="DP821" s="190"/>
      <c r="DS821" s="76"/>
      <c r="DT821" s="91"/>
      <c r="DV821" s="1"/>
      <c r="DW821" s="311"/>
      <c r="EB821" s="190"/>
      <c r="EE821" s="76"/>
      <c r="EF821" s="91"/>
      <c r="EH821" s="1"/>
      <c r="EI821" s="311"/>
      <c r="EN821" s="190"/>
      <c r="EQ821" s="76"/>
      <c r="ER821" s="91"/>
      <c r="ET821" s="1"/>
      <c r="EU821" s="311"/>
      <c r="EZ821" s="190"/>
      <c r="FC821" s="76"/>
      <c r="FD821" s="91"/>
      <c r="FF821" s="1"/>
      <c r="FG821" s="311"/>
      <c r="FL821" s="190"/>
      <c r="FO821" s="76"/>
      <c r="FP821" s="91"/>
      <c r="FR821" s="1"/>
      <c r="FS821" s="311"/>
      <c r="FX821" s="190"/>
      <c r="GA821" s="76"/>
      <c r="GB821" s="91"/>
      <c r="GD821" s="1"/>
      <c r="GE821" s="311"/>
      <c r="GJ821" s="190"/>
      <c r="GM821" s="76"/>
      <c r="GN821" s="91"/>
      <c r="GP821" s="1"/>
      <c r="GQ821" s="311"/>
      <c r="GV821" s="190"/>
      <c r="GY821" s="76"/>
      <c r="GZ821" s="91"/>
      <c r="HB821" s="1"/>
      <c r="HC821" s="311"/>
      <c r="HH821" s="190"/>
      <c r="IL821" s="1"/>
      <c r="IX821" s="1"/>
    </row>
    <row r="822" spans="3:258" x14ac:dyDescent="0.6">
      <c r="C822" s="59"/>
      <c r="D822" s="269"/>
      <c r="E822" s="28"/>
      <c r="F822" s="57"/>
      <c r="G822" s="28"/>
      <c r="H822" s="152"/>
      <c r="I822" s="158"/>
      <c r="J822" s="28"/>
      <c r="L822" s="190"/>
      <c r="O822" s="59"/>
      <c r="P822" s="159"/>
      <c r="Q822" s="99"/>
      <c r="R822" s="57"/>
      <c r="S822" s="28"/>
      <c r="T822" s="152"/>
      <c r="U822" s="265"/>
      <c r="X822" s="190"/>
      <c r="AA822" s="162"/>
      <c r="AB822" s="163"/>
      <c r="AF822" s="160"/>
      <c r="AG822" s="266"/>
      <c r="AH822" s="28"/>
      <c r="AJ822" s="190"/>
      <c r="AM822" s="162"/>
      <c r="AN822" s="163"/>
      <c r="AO822" s="99"/>
      <c r="AR822" s="160"/>
      <c r="AS822" s="266"/>
      <c r="AT822" s="28"/>
      <c r="AV822" s="190"/>
      <c r="AY822" s="162"/>
      <c r="AZ822" s="163"/>
      <c r="BD822" s="160"/>
      <c r="BE822" s="161"/>
      <c r="BF822" s="28"/>
      <c r="BH822" s="190"/>
      <c r="BK822" s="162"/>
      <c r="BL822" s="163"/>
      <c r="BP822" s="160"/>
      <c r="BQ822" s="161"/>
      <c r="BR822" s="28"/>
      <c r="BT822" s="190" t="e">
        <f t="shared" si="166"/>
        <v>#N/A</v>
      </c>
      <c r="BW822" s="162"/>
      <c r="BX822" s="163"/>
      <c r="CB822" s="160"/>
      <c r="CC822" s="161"/>
      <c r="CD822" s="28"/>
      <c r="CF822" s="190"/>
      <c r="CI822" s="76"/>
      <c r="CJ822" s="91"/>
      <c r="CL822" s="1"/>
      <c r="CM822" s="311"/>
      <c r="CR822" s="190"/>
      <c r="CU822" s="76"/>
      <c r="CV822" s="91"/>
      <c r="CX822" s="1"/>
      <c r="CY822" s="311"/>
      <c r="DD822" s="190"/>
      <c r="DG822" s="76"/>
      <c r="DH822" s="91"/>
      <c r="DJ822" s="1"/>
      <c r="DK822" s="311"/>
      <c r="DP822" s="190"/>
      <c r="DS822" s="76"/>
      <c r="DT822" s="91"/>
      <c r="DV822" s="1"/>
      <c r="DW822" s="311"/>
      <c r="EB822" s="190"/>
      <c r="EE822" s="76"/>
      <c r="EF822" s="91"/>
      <c r="EH822" s="1"/>
      <c r="EI822" s="311"/>
      <c r="EN822" s="190"/>
      <c r="EQ822" s="76"/>
      <c r="ER822" s="91"/>
      <c r="ET822" s="1"/>
      <c r="EU822" s="311"/>
      <c r="EZ822" s="190"/>
      <c r="FC822" s="76"/>
      <c r="FD822" s="91"/>
      <c r="FF822" s="1"/>
      <c r="FG822" s="311"/>
      <c r="FL822" s="190"/>
      <c r="FO822" s="76"/>
      <c r="FP822" s="91"/>
      <c r="FR822" s="1"/>
      <c r="FS822" s="311"/>
      <c r="FX822" s="190"/>
      <c r="GA822" s="76"/>
      <c r="GB822" s="91"/>
      <c r="GD822" s="1"/>
      <c r="GE822" s="311"/>
      <c r="GJ822" s="190"/>
      <c r="GM822" s="76"/>
      <c r="GN822" s="91"/>
      <c r="GP822" s="1"/>
      <c r="GQ822" s="311"/>
      <c r="GV822" s="190"/>
      <c r="GY822" s="76"/>
      <c r="GZ822" s="91"/>
      <c r="HB822" s="1"/>
      <c r="HC822" s="311"/>
      <c r="HH822" s="190"/>
      <c r="IL822" s="1"/>
      <c r="IX822" s="1"/>
    </row>
    <row r="823" spans="3:258" x14ac:dyDescent="0.6">
      <c r="C823" s="59"/>
      <c r="D823" s="269"/>
      <c r="E823" s="28"/>
      <c r="F823" s="57"/>
      <c r="G823" s="28"/>
      <c r="H823" s="152"/>
      <c r="I823" s="158"/>
      <c r="J823" s="28"/>
      <c r="L823" s="190"/>
      <c r="O823" s="59"/>
      <c r="P823" s="159"/>
      <c r="Q823" s="99"/>
      <c r="R823" s="57"/>
      <c r="S823" s="28"/>
      <c r="T823" s="152"/>
      <c r="U823" s="265"/>
      <c r="X823" s="190"/>
      <c r="AA823" s="162"/>
      <c r="AB823" s="163"/>
      <c r="AF823" s="160"/>
      <c r="AG823" s="266"/>
      <c r="AH823" s="28"/>
      <c r="AJ823" s="190"/>
      <c r="AM823" s="162"/>
      <c r="AN823" s="163"/>
      <c r="AO823" s="99"/>
      <c r="AR823" s="160"/>
      <c r="AS823" s="266"/>
      <c r="AT823" s="28"/>
      <c r="AV823" s="190"/>
      <c r="AY823" s="162"/>
      <c r="AZ823" s="163"/>
      <c r="BD823" s="160"/>
      <c r="BE823" s="161"/>
      <c r="BF823" s="28"/>
      <c r="BH823" s="190"/>
      <c r="BK823" s="162"/>
      <c r="BL823" s="163"/>
      <c r="BP823" s="160"/>
      <c r="BQ823" s="161"/>
      <c r="BR823" s="28"/>
      <c r="BT823" s="190" t="e">
        <f t="shared" si="166"/>
        <v>#N/A</v>
      </c>
      <c r="BW823" s="162"/>
      <c r="BX823" s="163"/>
      <c r="CB823" s="160"/>
      <c r="CC823" s="161"/>
      <c r="CD823" s="28"/>
      <c r="CF823" s="190"/>
      <c r="CI823" s="76"/>
      <c r="CJ823" s="91"/>
      <c r="CL823" s="1"/>
      <c r="CM823" s="311"/>
      <c r="CR823" s="190"/>
      <c r="CU823" s="76"/>
      <c r="CV823" s="91"/>
      <c r="CX823" s="1"/>
      <c r="CY823" s="311"/>
      <c r="DD823" s="190"/>
      <c r="DG823" s="76"/>
      <c r="DH823" s="91"/>
      <c r="DJ823" s="1"/>
      <c r="DK823" s="311"/>
      <c r="DP823" s="190"/>
      <c r="DS823" s="76"/>
      <c r="DT823" s="91"/>
      <c r="DV823" s="1"/>
      <c r="DW823" s="311"/>
      <c r="EB823" s="190"/>
      <c r="EE823" s="76"/>
      <c r="EF823" s="91"/>
      <c r="EH823" s="1"/>
      <c r="EI823" s="311"/>
      <c r="EN823" s="190"/>
      <c r="EQ823" s="76"/>
      <c r="ER823" s="91"/>
      <c r="ET823" s="1"/>
      <c r="EU823" s="311"/>
      <c r="EZ823" s="190"/>
      <c r="FC823" s="76"/>
      <c r="FD823" s="91"/>
      <c r="FF823" s="1"/>
      <c r="FG823" s="311"/>
      <c r="FL823" s="190"/>
      <c r="FO823" s="76"/>
      <c r="FP823" s="91"/>
      <c r="FR823" s="1"/>
      <c r="FS823" s="311"/>
      <c r="FX823" s="190"/>
      <c r="GA823" s="76"/>
      <c r="GB823" s="91"/>
      <c r="GD823" s="1"/>
      <c r="GE823" s="311"/>
      <c r="GJ823" s="190"/>
      <c r="GM823" s="76"/>
      <c r="GN823" s="91"/>
      <c r="GP823" s="1"/>
      <c r="GQ823" s="311"/>
      <c r="GV823" s="190"/>
      <c r="GY823" s="76"/>
      <c r="GZ823" s="91"/>
      <c r="HB823" s="1"/>
      <c r="HC823" s="311"/>
      <c r="HH823" s="190"/>
      <c r="IL823" s="1"/>
      <c r="IX823" s="1"/>
    </row>
    <row r="824" spans="3:258" x14ac:dyDescent="0.6">
      <c r="C824" s="59"/>
      <c r="D824" s="269"/>
      <c r="E824" s="28"/>
      <c r="F824" s="57"/>
      <c r="G824" s="28"/>
      <c r="H824" s="152"/>
      <c r="I824" s="158"/>
      <c r="J824" s="28"/>
      <c r="L824" s="190"/>
      <c r="O824" s="59"/>
      <c r="P824" s="159"/>
      <c r="Q824" s="99"/>
      <c r="R824" s="57"/>
      <c r="S824" s="28"/>
      <c r="T824" s="152"/>
      <c r="U824" s="265"/>
      <c r="X824" s="190"/>
      <c r="AA824" s="162"/>
      <c r="AB824" s="163"/>
      <c r="AF824" s="160"/>
      <c r="AG824" s="266"/>
      <c r="AH824" s="28"/>
      <c r="AJ824" s="190"/>
      <c r="AM824" s="162"/>
      <c r="AN824" s="163"/>
      <c r="AO824" s="99"/>
      <c r="AR824" s="160"/>
      <c r="AS824" s="266"/>
      <c r="AT824" s="28"/>
      <c r="AV824" s="190"/>
      <c r="AY824" s="162"/>
      <c r="AZ824" s="163"/>
      <c r="BD824" s="160"/>
      <c r="BE824" s="161"/>
      <c r="BF824" s="28"/>
      <c r="BH824" s="190"/>
      <c r="BK824" s="162"/>
      <c r="BL824" s="163"/>
      <c r="BP824" s="160"/>
      <c r="BQ824" s="161"/>
      <c r="BR824" s="28"/>
      <c r="BT824" s="190" t="e">
        <f t="shared" si="166"/>
        <v>#N/A</v>
      </c>
      <c r="BW824" s="162"/>
      <c r="BX824" s="163"/>
      <c r="CB824" s="160"/>
      <c r="CC824" s="161"/>
      <c r="CD824" s="28"/>
      <c r="CF824" s="190"/>
      <c r="CI824" s="76"/>
      <c r="CJ824" s="91"/>
      <c r="CL824" s="1"/>
      <c r="CM824" s="311"/>
      <c r="CR824" s="190"/>
      <c r="CU824" s="76"/>
      <c r="CV824" s="91"/>
      <c r="CX824" s="1"/>
      <c r="CY824" s="311"/>
      <c r="DD824" s="190"/>
      <c r="DG824" s="76"/>
      <c r="DH824" s="91"/>
      <c r="DJ824" s="1"/>
      <c r="DK824" s="311"/>
      <c r="DP824" s="190"/>
      <c r="DS824" s="76"/>
      <c r="DT824" s="91"/>
      <c r="DV824" s="1"/>
      <c r="DW824" s="311"/>
      <c r="EB824" s="190"/>
      <c r="EE824" s="76"/>
      <c r="EF824" s="91"/>
      <c r="EH824" s="1"/>
      <c r="EI824" s="311"/>
      <c r="EN824" s="190"/>
      <c r="EQ824" s="76"/>
      <c r="ER824" s="91"/>
      <c r="ET824" s="1"/>
      <c r="EU824" s="311"/>
      <c r="EZ824" s="190"/>
      <c r="FC824" s="76"/>
      <c r="FD824" s="91"/>
      <c r="FF824" s="1"/>
      <c r="FG824" s="311"/>
      <c r="FL824" s="190"/>
      <c r="FO824" s="76"/>
      <c r="FP824" s="91"/>
      <c r="FR824" s="1"/>
      <c r="FS824" s="311"/>
      <c r="FX824" s="190"/>
      <c r="GA824" s="76"/>
      <c r="GB824" s="91"/>
      <c r="GD824" s="1"/>
      <c r="GE824" s="311"/>
      <c r="GJ824" s="190"/>
      <c r="GM824" s="76"/>
      <c r="GN824" s="91"/>
      <c r="GP824" s="1"/>
      <c r="GQ824" s="311"/>
      <c r="GV824" s="190"/>
      <c r="GY824" s="76"/>
      <c r="GZ824" s="91"/>
      <c r="HB824" s="1"/>
      <c r="HC824" s="311"/>
      <c r="HH824" s="190"/>
      <c r="IL824" s="1"/>
      <c r="IX824" s="1"/>
    </row>
    <row r="825" spans="3:258" x14ac:dyDescent="0.6">
      <c r="C825" s="59"/>
      <c r="D825" s="269"/>
      <c r="E825" s="28"/>
      <c r="F825" s="57"/>
      <c r="G825" s="28"/>
      <c r="H825" s="152"/>
      <c r="I825" s="158"/>
      <c r="J825" s="28"/>
      <c r="L825" s="190"/>
      <c r="O825" s="59"/>
      <c r="P825" s="159"/>
      <c r="Q825" s="99"/>
      <c r="R825" s="57"/>
      <c r="S825" s="28"/>
      <c r="T825" s="152"/>
      <c r="U825" s="265"/>
      <c r="X825" s="190"/>
      <c r="AA825" s="162"/>
      <c r="AB825" s="163"/>
      <c r="AF825" s="160"/>
      <c r="AG825" s="266"/>
      <c r="AH825" s="28"/>
      <c r="AJ825" s="190"/>
      <c r="AM825" s="162"/>
      <c r="AN825" s="163"/>
      <c r="AO825" s="99"/>
      <c r="AR825" s="160"/>
      <c r="AS825" s="266"/>
      <c r="AT825" s="28"/>
      <c r="AV825" s="190"/>
      <c r="AY825" s="162"/>
      <c r="AZ825" s="163"/>
      <c r="BD825" s="160"/>
      <c r="BE825" s="161"/>
      <c r="BF825" s="28"/>
      <c r="BH825" s="190"/>
      <c r="BK825" s="162"/>
      <c r="BL825" s="163"/>
      <c r="BP825" s="160"/>
      <c r="BQ825" s="161"/>
      <c r="BR825" s="28"/>
      <c r="BT825" s="190" t="e">
        <f t="shared" si="166"/>
        <v>#N/A</v>
      </c>
      <c r="BW825" s="162"/>
      <c r="BX825" s="163"/>
      <c r="CB825" s="160"/>
      <c r="CC825" s="161"/>
      <c r="CD825" s="28"/>
      <c r="CF825" s="190"/>
      <c r="CI825" s="76"/>
      <c r="CJ825" s="91"/>
      <c r="CL825" s="1"/>
      <c r="CM825" s="311"/>
      <c r="CR825" s="190"/>
      <c r="CU825" s="76"/>
      <c r="CV825" s="91"/>
      <c r="CX825" s="1"/>
      <c r="CY825" s="311"/>
      <c r="DD825" s="190"/>
      <c r="DG825" s="76"/>
      <c r="DH825" s="91"/>
      <c r="DJ825" s="1"/>
      <c r="DK825" s="311"/>
      <c r="DP825" s="190"/>
      <c r="DS825" s="76"/>
      <c r="DT825" s="91"/>
      <c r="DV825" s="1"/>
      <c r="DW825" s="311"/>
      <c r="EB825" s="190"/>
      <c r="EE825" s="76"/>
      <c r="EF825" s="91"/>
      <c r="EH825" s="1"/>
      <c r="EI825" s="311"/>
      <c r="EN825" s="190"/>
      <c r="EQ825" s="76"/>
      <c r="ER825" s="91"/>
      <c r="ET825" s="1"/>
      <c r="EU825" s="311"/>
      <c r="EZ825" s="190"/>
      <c r="FC825" s="76"/>
      <c r="FD825" s="91"/>
      <c r="FF825" s="1"/>
      <c r="FG825" s="311"/>
      <c r="FL825" s="190"/>
      <c r="FO825" s="76"/>
      <c r="FP825" s="91"/>
      <c r="FR825" s="1"/>
      <c r="FS825" s="311"/>
      <c r="FX825" s="190"/>
      <c r="GA825" s="76"/>
      <c r="GB825" s="91"/>
      <c r="GD825" s="1"/>
      <c r="GE825" s="311"/>
      <c r="GJ825" s="190"/>
      <c r="GM825" s="76"/>
      <c r="GN825" s="91"/>
      <c r="GP825" s="1"/>
      <c r="GQ825" s="311"/>
      <c r="GV825" s="190"/>
      <c r="GY825" s="76"/>
      <c r="GZ825" s="91"/>
      <c r="HB825" s="1"/>
      <c r="HC825" s="311"/>
      <c r="HH825" s="190"/>
      <c r="IL825" s="1"/>
      <c r="IX825" s="1"/>
    </row>
    <row r="826" spans="3:258" x14ac:dyDescent="0.6">
      <c r="C826" s="59"/>
      <c r="D826" s="269"/>
      <c r="E826" s="28"/>
      <c r="F826" s="57"/>
      <c r="G826" s="28"/>
      <c r="H826" s="152"/>
      <c r="I826" s="158"/>
      <c r="J826" s="28"/>
      <c r="L826" s="190"/>
      <c r="O826" s="59"/>
      <c r="P826" s="159"/>
      <c r="Q826" s="99"/>
      <c r="R826" s="57"/>
      <c r="S826" s="28"/>
      <c r="T826" s="152"/>
      <c r="U826" s="265"/>
      <c r="X826" s="190"/>
      <c r="AA826" s="162"/>
      <c r="AB826" s="163"/>
      <c r="AF826" s="160"/>
      <c r="AG826" s="266"/>
      <c r="AH826" s="28"/>
      <c r="AJ826" s="190"/>
      <c r="AM826" s="162"/>
      <c r="AN826" s="163"/>
      <c r="AO826" s="99"/>
      <c r="AR826" s="160"/>
      <c r="AS826" s="266"/>
      <c r="AT826" s="28"/>
      <c r="AV826" s="190"/>
      <c r="AY826" s="162"/>
      <c r="AZ826" s="163"/>
      <c r="BD826" s="160"/>
      <c r="BE826" s="161"/>
      <c r="BF826" s="28"/>
      <c r="BH826" s="190"/>
      <c r="BK826" s="162"/>
      <c r="BL826" s="163"/>
      <c r="BP826" s="160"/>
      <c r="BQ826" s="161"/>
      <c r="BR826" s="28"/>
      <c r="BT826" s="190" t="e">
        <f t="shared" si="166"/>
        <v>#N/A</v>
      </c>
      <c r="BW826" s="162"/>
      <c r="BX826" s="163"/>
      <c r="CB826" s="160"/>
      <c r="CC826" s="161"/>
      <c r="CD826" s="28"/>
      <c r="CF826" s="190"/>
      <c r="CI826" s="76"/>
      <c r="CJ826" s="91"/>
      <c r="CL826" s="1"/>
      <c r="CM826" s="311"/>
      <c r="CR826" s="190"/>
      <c r="CU826" s="76"/>
      <c r="CV826" s="91"/>
      <c r="CX826" s="1"/>
      <c r="CY826" s="311"/>
      <c r="DD826" s="190"/>
      <c r="DG826" s="76"/>
      <c r="DH826" s="91"/>
      <c r="DJ826" s="1"/>
      <c r="DK826" s="311"/>
      <c r="DP826" s="190"/>
      <c r="DS826" s="76"/>
      <c r="DT826" s="91"/>
      <c r="DV826" s="1"/>
      <c r="DW826" s="311"/>
      <c r="EB826" s="190"/>
      <c r="EE826" s="76"/>
      <c r="EF826" s="91"/>
      <c r="EH826" s="1"/>
      <c r="EI826" s="311"/>
      <c r="EN826" s="190"/>
      <c r="EQ826" s="76"/>
      <c r="ER826" s="91"/>
      <c r="ET826" s="1"/>
      <c r="EU826" s="311"/>
      <c r="EZ826" s="190"/>
      <c r="FC826" s="76"/>
      <c r="FD826" s="91"/>
      <c r="FF826" s="1"/>
      <c r="FG826" s="311"/>
      <c r="FL826" s="190"/>
      <c r="FO826" s="76"/>
      <c r="FP826" s="91"/>
      <c r="FR826" s="1"/>
      <c r="FS826" s="311"/>
      <c r="FX826" s="190"/>
      <c r="GA826" s="76"/>
      <c r="GB826" s="91"/>
      <c r="GD826" s="1"/>
      <c r="GE826" s="311"/>
      <c r="GJ826" s="190"/>
      <c r="GM826" s="76"/>
      <c r="GN826" s="91"/>
      <c r="GP826" s="1"/>
      <c r="GQ826" s="311"/>
      <c r="GV826" s="190"/>
      <c r="GY826" s="76"/>
      <c r="GZ826" s="91"/>
      <c r="HB826" s="1"/>
      <c r="HC826" s="311"/>
      <c r="HH826" s="190"/>
      <c r="IL826" s="1"/>
      <c r="IX826" s="1"/>
    </row>
    <row r="827" spans="3:258" x14ac:dyDescent="0.6">
      <c r="C827" s="59"/>
      <c r="D827" s="269"/>
      <c r="E827" s="28"/>
      <c r="F827" s="57"/>
      <c r="G827" s="28"/>
      <c r="H827" s="152"/>
      <c r="I827" s="158"/>
      <c r="J827" s="28"/>
      <c r="L827" s="190"/>
      <c r="O827" s="59"/>
      <c r="P827" s="159"/>
      <c r="Q827" s="99"/>
      <c r="R827" s="57"/>
      <c r="S827" s="28"/>
      <c r="T827" s="152"/>
      <c r="U827" s="265"/>
      <c r="X827" s="190"/>
      <c r="AA827" s="162"/>
      <c r="AB827" s="163"/>
      <c r="AF827" s="160"/>
      <c r="AG827" s="266"/>
      <c r="AH827" s="28"/>
      <c r="AJ827" s="190"/>
      <c r="AM827" s="162"/>
      <c r="AN827" s="163"/>
      <c r="AO827" s="99"/>
      <c r="AR827" s="160"/>
      <c r="AS827" s="266"/>
      <c r="AT827" s="28"/>
      <c r="AV827" s="190"/>
      <c r="AY827" s="162"/>
      <c r="AZ827" s="163"/>
      <c r="BD827" s="160"/>
      <c r="BE827" s="161"/>
      <c r="BF827" s="28"/>
      <c r="BH827" s="190"/>
      <c r="BK827" s="162"/>
      <c r="BL827" s="163"/>
      <c r="BP827" s="160"/>
      <c r="BQ827" s="161"/>
      <c r="BR827" s="28"/>
      <c r="BT827" s="190" t="e">
        <f t="shared" si="166"/>
        <v>#N/A</v>
      </c>
      <c r="BW827" s="162"/>
      <c r="BX827" s="163"/>
      <c r="CB827" s="160"/>
      <c r="CC827" s="161"/>
      <c r="CD827" s="28"/>
      <c r="CF827" s="190"/>
      <c r="CI827" s="76"/>
      <c r="CJ827" s="91"/>
      <c r="CL827" s="1"/>
      <c r="CM827" s="311"/>
      <c r="CR827" s="190"/>
      <c r="CU827" s="76"/>
      <c r="CV827" s="91"/>
      <c r="CX827" s="1"/>
      <c r="CY827" s="311"/>
      <c r="DD827" s="190"/>
      <c r="DG827" s="76"/>
      <c r="DH827" s="91"/>
      <c r="DJ827" s="1"/>
      <c r="DK827" s="311"/>
      <c r="DP827" s="190"/>
      <c r="DS827" s="76"/>
      <c r="DT827" s="91"/>
      <c r="DV827" s="1"/>
      <c r="DW827" s="311"/>
      <c r="EB827" s="190"/>
      <c r="EE827" s="76"/>
      <c r="EF827" s="91"/>
      <c r="EH827" s="1"/>
      <c r="EI827" s="311"/>
      <c r="EN827" s="190"/>
      <c r="EQ827" s="76"/>
      <c r="ER827" s="91"/>
      <c r="ET827" s="1"/>
      <c r="EU827" s="311"/>
      <c r="EZ827" s="190"/>
      <c r="FC827" s="76"/>
      <c r="FD827" s="91"/>
      <c r="FF827" s="1"/>
      <c r="FG827" s="311"/>
      <c r="FL827" s="190"/>
      <c r="FO827" s="76"/>
      <c r="FP827" s="91"/>
      <c r="FR827" s="1"/>
      <c r="FS827" s="311"/>
      <c r="FX827" s="190"/>
      <c r="GA827" s="76"/>
      <c r="GB827" s="91"/>
      <c r="GD827" s="1"/>
      <c r="GE827" s="311"/>
      <c r="GJ827" s="190"/>
      <c r="GM827" s="76"/>
      <c r="GN827" s="91"/>
      <c r="GP827" s="1"/>
      <c r="GQ827" s="311"/>
      <c r="GV827" s="190"/>
      <c r="GY827" s="76"/>
      <c r="GZ827" s="91"/>
      <c r="HB827" s="1"/>
      <c r="HC827" s="311"/>
      <c r="HH827" s="190"/>
      <c r="IL827" s="1"/>
      <c r="IX827" s="1"/>
    </row>
    <row r="828" spans="3:258" x14ac:dyDescent="0.6">
      <c r="C828" s="59"/>
      <c r="D828" s="269"/>
      <c r="E828" s="28"/>
      <c r="F828" s="57"/>
      <c r="G828" s="28"/>
      <c r="H828" s="152"/>
      <c r="I828" s="158"/>
      <c r="J828" s="28"/>
      <c r="L828" s="190"/>
      <c r="O828" s="59"/>
      <c r="P828" s="159"/>
      <c r="Q828" s="99"/>
      <c r="R828" s="57"/>
      <c r="S828" s="28"/>
      <c r="T828" s="152"/>
      <c r="U828" s="265"/>
      <c r="X828" s="190"/>
      <c r="AA828" s="162"/>
      <c r="AB828" s="163"/>
      <c r="AF828" s="160"/>
      <c r="AG828" s="266"/>
      <c r="AH828" s="28"/>
      <c r="AJ828" s="190"/>
      <c r="AM828" s="162"/>
      <c r="AN828" s="163"/>
      <c r="AO828" s="99"/>
      <c r="AR828" s="160"/>
      <c r="AS828" s="266"/>
      <c r="AT828" s="28"/>
      <c r="AV828" s="190"/>
      <c r="AY828" s="162"/>
      <c r="AZ828" s="163"/>
      <c r="BD828" s="160"/>
      <c r="BE828" s="161"/>
      <c r="BF828" s="28"/>
      <c r="BH828" s="190"/>
      <c r="BK828" s="162"/>
      <c r="BL828" s="163"/>
      <c r="BP828" s="160"/>
      <c r="BQ828" s="161"/>
      <c r="BR828" s="28"/>
      <c r="BT828" s="190" t="e">
        <f t="shared" si="166"/>
        <v>#N/A</v>
      </c>
      <c r="BW828" s="162"/>
      <c r="BX828" s="163"/>
      <c r="CB828" s="160"/>
      <c r="CC828" s="161"/>
      <c r="CD828" s="28"/>
      <c r="CF828" s="190"/>
      <c r="CI828" s="76"/>
      <c r="CJ828" s="91"/>
      <c r="CL828" s="1"/>
      <c r="CM828" s="311"/>
      <c r="CR828" s="190"/>
      <c r="CU828" s="76"/>
      <c r="CV828" s="91"/>
      <c r="CX828" s="1"/>
      <c r="CY828" s="311"/>
      <c r="DD828" s="190"/>
      <c r="DG828" s="76"/>
      <c r="DH828" s="91"/>
      <c r="DJ828" s="1"/>
      <c r="DK828" s="311"/>
      <c r="DP828" s="190"/>
      <c r="DS828" s="76"/>
      <c r="DT828" s="91"/>
      <c r="DV828" s="1"/>
      <c r="DW828" s="311"/>
      <c r="EB828" s="190"/>
      <c r="EE828" s="76"/>
      <c r="EF828" s="91"/>
      <c r="EH828" s="1"/>
      <c r="EI828" s="311"/>
      <c r="EN828" s="190"/>
      <c r="EQ828" s="76"/>
      <c r="ER828" s="91"/>
      <c r="ET828" s="1"/>
      <c r="EU828" s="311"/>
      <c r="EZ828" s="190"/>
      <c r="FC828" s="76"/>
      <c r="FD828" s="91"/>
      <c r="FF828" s="1"/>
      <c r="FG828" s="311"/>
      <c r="FL828" s="190"/>
      <c r="FO828" s="76"/>
      <c r="FP828" s="91"/>
      <c r="FR828" s="1"/>
      <c r="FS828" s="311"/>
      <c r="FX828" s="190"/>
      <c r="GA828" s="76"/>
      <c r="GB828" s="91"/>
      <c r="GD828" s="1"/>
      <c r="GE828" s="311"/>
      <c r="GJ828" s="190"/>
      <c r="GM828" s="76"/>
      <c r="GN828" s="91"/>
      <c r="GP828" s="1"/>
      <c r="GQ828" s="311"/>
      <c r="GV828" s="190"/>
      <c r="GY828" s="76"/>
      <c r="GZ828" s="91"/>
      <c r="HB828" s="1"/>
      <c r="HC828" s="311"/>
      <c r="HH828" s="190"/>
      <c r="IL828" s="1"/>
      <c r="IX828" s="1"/>
    </row>
    <row r="829" spans="3:258" x14ac:dyDescent="0.6">
      <c r="C829" s="59"/>
      <c r="D829" s="269"/>
      <c r="E829" s="28"/>
      <c r="F829" s="57"/>
      <c r="G829" s="28"/>
      <c r="H829" s="152"/>
      <c r="I829" s="158"/>
      <c r="J829" s="28"/>
      <c r="L829" s="190"/>
      <c r="O829" s="59"/>
      <c r="P829" s="159"/>
      <c r="Q829" s="99"/>
      <c r="R829" s="57"/>
      <c r="S829" s="28"/>
      <c r="T829" s="152"/>
      <c r="U829" s="265"/>
      <c r="X829" s="190"/>
      <c r="AA829" s="162"/>
      <c r="AB829" s="163"/>
      <c r="AF829" s="160"/>
      <c r="AG829" s="266"/>
      <c r="AH829" s="28"/>
      <c r="AJ829" s="190"/>
      <c r="AM829" s="162"/>
      <c r="AN829" s="163"/>
      <c r="AO829" s="99"/>
      <c r="AR829" s="160"/>
      <c r="AS829" s="266"/>
      <c r="AT829" s="28"/>
      <c r="AV829" s="190"/>
      <c r="AY829" s="162"/>
      <c r="AZ829" s="163"/>
      <c r="BD829" s="160"/>
      <c r="BE829" s="161"/>
      <c r="BF829" s="28"/>
      <c r="BH829" s="190"/>
      <c r="BK829" s="162"/>
      <c r="BL829" s="163"/>
      <c r="BP829" s="160"/>
      <c r="BQ829" s="161"/>
      <c r="BR829" s="28"/>
      <c r="BT829" s="190" t="e">
        <f t="shared" si="166"/>
        <v>#N/A</v>
      </c>
      <c r="BW829" s="162"/>
      <c r="BX829" s="163"/>
      <c r="CB829" s="160"/>
      <c r="CC829" s="161"/>
      <c r="CD829" s="28"/>
      <c r="CF829" s="190"/>
      <c r="CI829" s="76"/>
      <c r="CJ829" s="91"/>
      <c r="CL829" s="1"/>
      <c r="CM829" s="311"/>
      <c r="CR829" s="190"/>
      <c r="CU829" s="76"/>
      <c r="CV829" s="91"/>
      <c r="CX829" s="1"/>
      <c r="CY829" s="311"/>
      <c r="DD829" s="190"/>
      <c r="DG829" s="76"/>
      <c r="DH829" s="91"/>
      <c r="DJ829" s="1"/>
      <c r="DK829" s="311"/>
      <c r="DP829" s="190"/>
      <c r="DS829" s="76"/>
      <c r="DT829" s="91"/>
      <c r="DV829" s="1"/>
      <c r="DW829" s="311"/>
      <c r="EB829" s="190"/>
      <c r="EE829" s="76"/>
      <c r="EF829" s="91"/>
      <c r="EH829" s="1"/>
      <c r="EI829" s="311"/>
      <c r="EN829" s="190"/>
      <c r="EQ829" s="76"/>
      <c r="ER829" s="91"/>
      <c r="ET829" s="1"/>
      <c r="EU829" s="311"/>
      <c r="EZ829" s="190"/>
      <c r="FC829" s="76"/>
      <c r="FD829" s="91"/>
      <c r="FF829" s="1"/>
      <c r="FG829" s="311"/>
      <c r="FL829" s="190"/>
      <c r="FO829" s="76"/>
      <c r="FP829" s="91"/>
      <c r="FR829" s="1"/>
      <c r="FS829" s="311"/>
      <c r="FX829" s="190"/>
      <c r="GA829" s="76"/>
      <c r="GB829" s="91"/>
      <c r="GD829" s="1"/>
      <c r="GE829" s="311"/>
      <c r="GJ829" s="190"/>
      <c r="GM829" s="76"/>
      <c r="GN829" s="91"/>
      <c r="GP829" s="1"/>
      <c r="GQ829" s="311"/>
      <c r="GV829" s="190"/>
      <c r="GY829" s="76"/>
      <c r="GZ829" s="91"/>
      <c r="HB829" s="1"/>
      <c r="HC829" s="311"/>
      <c r="HH829" s="190"/>
      <c r="IL829" s="1"/>
      <c r="IX829" s="1"/>
    </row>
    <row r="830" spans="3:258" x14ac:dyDescent="0.6">
      <c r="C830" s="59"/>
      <c r="D830" s="269"/>
      <c r="E830" s="28"/>
      <c r="F830" s="57"/>
      <c r="G830" s="28"/>
      <c r="H830" s="152"/>
      <c r="I830" s="158"/>
      <c r="J830" s="28"/>
      <c r="L830" s="190"/>
      <c r="O830" s="59"/>
      <c r="P830" s="159"/>
      <c r="Q830" s="99"/>
      <c r="R830" s="57"/>
      <c r="S830" s="28"/>
      <c r="T830" s="152"/>
      <c r="U830" s="265"/>
      <c r="X830" s="190"/>
      <c r="AA830" s="162"/>
      <c r="AB830" s="163"/>
      <c r="AF830" s="160"/>
      <c r="AG830" s="266"/>
      <c r="AH830" s="28"/>
      <c r="AJ830" s="190"/>
      <c r="AM830" s="162"/>
      <c r="AN830" s="163"/>
      <c r="AO830" s="99"/>
      <c r="AR830" s="160"/>
      <c r="AS830" s="266"/>
      <c r="AT830" s="28"/>
      <c r="AV830" s="190"/>
      <c r="AY830" s="162"/>
      <c r="AZ830" s="163"/>
      <c r="BD830" s="160"/>
      <c r="BE830" s="161"/>
      <c r="BF830" s="28"/>
      <c r="BH830" s="190"/>
      <c r="BK830" s="162"/>
      <c r="BL830" s="163"/>
      <c r="BP830" s="160"/>
      <c r="BQ830" s="161"/>
      <c r="BR830" s="28"/>
      <c r="BT830" s="190" t="e">
        <f t="shared" si="166"/>
        <v>#N/A</v>
      </c>
      <c r="BW830" s="162"/>
      <c r="BX830" s="163"/>
      <c r="CB830" s="160"/>
      <c r="CC830" s="161"/>
      <c r="CD830" s="28"/>
      <c r="CF830" s="190"/>
      <c r="CI830" s="76"/>
      <c r="CJ830" s="91"/>
      <c r="CL830" s="1"/>
      <c r="CM830" s="311"/>
      <c r="CR830" s="190"/>
      <c r="CU830" s="76"/>
      <c r="CV830" s="91"/>
      <c r="CX830" s="1"/>
      <c r="CY830" s="311"/>
      <c r="DD830" s="190"/>
      <c r="DG830" s="76"/>
      <c r="DH830" s="91"/>
      <c r="DJ830" s="1"/>
      <c r="DK830" s="311"/>
      <c r="DP830" s="190"/>
      <c r="DS830" s="76"/>
      <c r="DT830" s="91"/>
      <c r="DV830" s="1"/>
      <c r="DW830" s="311"/>
      <c r="EB830" s="190"/>
      <c r="EE830" s="76"/>
      <c r="EF830" s="91"/>
      <c r="EH830" s="1"/>
      <c r="EI830" s="311"/>
      <c r="EN830" s="190"/>
      <c r="EQ830" s="76"/>
      <c r="ER830" s="91"/>
      <c r="ET830" s="1"/>
      <c r="EU830" s="311"/>
      <c r="EZ830" s="190"/>
      <c r="FC830" s="76"/>
      <c r="FD830" s="91"/>
      <c r="FF830" s="1"/>
      <c r="FG830" s="311"/>
      <c r="FL830" s="190"/>
      <c r="FO830" s="76"/>
      <c r="FP830" s="91"/>
      <c r="FR830" s="1"/>
      <c r="FS830" s="311"/>
      <c r="FX830" s="190"/>
      <c r="GA830" s="76"/>
      <c r="GB830" s="91"/>
      <c r="GD830" s="1"/>
      <c r="GE830" s="311"/>
      <c r="GJ830" s="190"/>
      <c r="GM830" s="76"/>
      <c r="GN830" s="91"/>
      <c r="GP830" s="1"/>
      <c r="GQ830" s="311"/>
      <c r="GV830" s="190"/>
      <c r="GY830" s="76"/>
      <c r="GZ830" s="91"/>
      <c r="HB830" s="1"/>
      <c r="HC830" s="311"/>
      <c r="HH830" s="190"/>
      <c r="IL830" s="1"/>
      <c r="IX830" s="1"/>
    </row>
    <row r="831" spans="3:258" x14ac:dyDescent="0.6">
      <c r="C831" s="59"/>
      <c r="D831" s="269"/>
      <c r="E831" s="28"/>
      <c r="F831" s="57"/>
      <c r="G831" s="28"/>
      <c r="H831" s="152"/>
      <c r="I831" s="158"/>
      <c r="J831" s="28"/>
      <c r="L831" s="190"/>
      <c r="O831" s="59"/>
      <c r="P831" s="159"/>
      <c r="Q831" s="99"/>
      <c r="R831" s="57"/>
      <c r="S831" s="28"/>
      <c r="T831" s="152"/>
      <c r="U831" s="265"/>
      <c r="X831" s="190"/>
      <c r="AA831" s="162"/>
      <c r="AB831" s="163"/>
      <c r="AF831" s="160"/>
      <c r="AG831" s="266"/>
      <c r="AH831" s="28"/>
      <c r="AJ831" s="190"/>
      <c r="AM831" s="162"/>
      <c r="AN831" s="163"/>
      <c r="AO831" s="99"/>
      <c r="AR831" s="160"/>
      <c r="AS831" s="266"/>
      <c r="AT831" s="28"/>
      <c r="AV831" s="190"/>
      <c r="AY831" s="162"/>
      <c r="AZ831" s="163"/>
      <c r="BD831" s="160"/>
      <c r="BE831" s="161"/>
      <c r="BF831" s="28"/>
      <c r="BH831" s="190"/>
      <c r="BK831" s="162"/>
      <c r="BL831" s="163"/>
      <c r="BP831" s="160"/>
      <c r="BQ831" s="161"/>
      <c r="BR831" s="28"/>
      <c r="BT831" s="190" t="e">
        <f t="shared" si="166"/>
        <v>#N/A</v>
      </c>
      <c r="BW831" s="162"/>
      <c r="BX831" s="163"/>
      <c r="CB831" s="160"/>
      <c r="CC831" s="161"/>
      <c r="CD831" s="28"/>
      <c r="CF831" s="190"/>
      <c r="CI831" s="76"/>
      <c r="CJ831" s="91"/>
      <c r="CL831" s="1"/>
      <c r="CM831" s="311"/>
      <c r="CR831" s="190"/>
      <c r="CU831" s="76"/>
      <c r="CV831" s="91"/>
      <c r="CX831" s="1"/>
      <c r="CY831" s="311"/>
      <c r="DD831" s="190"/>
      <c r="DG831" s="76"/>
      <c r="DH831" s="91"/>
      <c r="DJ831" s="1"/>
      <c r="DK831" s="311"/>
      <c r="DP831" s="190"/>
      <c r="DS831" s="76"/>
      <c r="DT831" s="91"/>
      <c r="DV831" s="1"/>
      <c r="DW831" s="311"/>
      <c r="EB831" s="190"/>
      <c r="EE831" s="76"/>
      <c r="EF831" s="91"/>
      <c r="EH831" s="1"/>
      <c r="EI831" s="311"/>
      <c r="EN831" s="190"/>
      <c r="EQ831" s="76"/>
      <c r="ER831" s="91"/>
      <c r="ET831" s="1"/>
      <c r="EU831" s="311"/>
      <c r="EZ831" s="190"/>
      <c r="FC831" s="76"/>
      <c r="FD831" s="91"/>
      <c r="FF831" s="1"/>
      <c r="FG831" s="311"/>
      <c r="FL831" s="190"/>
      <c r="FO831" s="76"/>
      <c r="FP831" s="91"/>
      <c r="FR831" s="1"/>
      <c r="FS831" s="311"/>
      <c r="FX831" s="190"/>
      <c r="GA831" s="76"/>
      <c r="GB831" s="91"/>
      <c r="GD831" s="1"/>
      <c r="GE831" s="311"/>
      <c r="GJ831" s="190"/>
      <c r="GM831" s="76"/>
      <c r="GN831" s="91"/>
      <c r="GP831" s="1"/>
      <c r="GQ831" s="311"/>
      <c r="GV831" s="190"/>
      <c r="GY831" s="76"/>
      <c r="GZ831" s="91"/>
      <c r="HB831" s="1"/>
      <c r="HC831" s="311"/>
      <c r="HH831" s="190"/>
      <c r="IL831" s="1"/>
      <c r="IX831" s="1"/>
    </row>
    <row r="832" spans="3:258" x14ac:dyDescent="0.6">
      <c r="C832" s="59"/>
      <c r="D832" s="269"/>
      <c r="E832" s="28"/>
      <c r="F832" s="57"/>
      <c r="G832" s="28"/>
      <c r="H832" s="152"/>
      <c r="I832" s="158"/>
      <c r="J832" s="28"/>
      <c r="L832" s="190"/>
      <c r="O832" s="59"/>
      <c r="P832" s="159"/>
      <c r="Q832" s="99"/>
      <c r="R832" s="57"/>
      <c r="S832" s="28"/>
      <c r="T832" s="152"/>
      <c r="U832" s="265"/>
      <c r="X832" s="190"/>
      <c r="AA832" s="162"/>
      <c r="AB832" s="163"/>
      <c r="AF832" s="160"/>
      <c r="AG832" s="266"/>
      <c r="AH832" s="28"/>
      <c r="AJ832" s="190"/>
      <c r="AM832" s="162"/>
      <c r="AN832" s="163"/>
      <c r="AO832" s="99"/>
      <c r="AR832" s="160"/>
      <c r="AS832" s="266"/>
      <c r="AT832" s="28"/>
      <c r="AV832" s="190"/>
      <c r="AY832" s="162"/>
      <c r="AZ832" s="163"/>
      <c r="BD832" s="160"/>
      <c r="BE832" s="161"/>
      <c r="BF832" s="28"/>
      <c r="BH832" s="190"/>
      <c r="BK832" s="162"/>
      <c r="BL832" s="163"/>
      <c r="BP832" s="160"/>
      <c r="BQ832" s="161"/>
      <c r="BR832" s="28"/>
      <c r="BT832" s="190" t="e">
        <f t="shared" si="166"/>
        <v>#N/A</v>
      </c>
      <c r="BW832" s="162"/>
      <c r="BX832" s="163"/>
      <c r="CB832" s="160"/>
      <c r="CC832" s="161"/>
      <c r="CD832" s="28"/>
      <c r="CF832" s="190"/>
      <c r="CI832" s="76"/>
      <c r="CJ832" s="91"/>
      <c r="CL832" s="1"/>
      <c r="CM832" s="311"/>
      <c r="CR832" s="190"/>
      <c r="CU832" s="76"/>
      <c r="CV832" s="91"/>
      <c r="CX832" s="1"/>
      <c r="CY832" s="311"/>
      <c r="DD832" s="190"/>
      <c r="DG832" s="76"/>
      <c r="DH832" s="91"/>
      <c r="DJ832" s="1"/>
      <c r="DK832" s="311"/>
      <c r="DP832" s="190"/>
      <c r="DS832" s="76"/>
      <c r="DT832" s="91"/>
      <c r="DV832" s="1"/>
      <c r="DW832" s="311"/>
      <c r="EB832" s="190"/>
      <c r="EE832" s="76"/>
      <c r="EF832" s="91"/>
      <c r="EH832" s="1"/>
      <c r="EI832" s="311"/>
      <c r="EN832" s="190"/>
      <c r="EQ832" s="76"/>
      <c r="ER832" s="91"/>
      <c r="ET832" s="1"/>
      <c r="EU832" s="311"/>
      <c r="EZ832" s="190"/>
      <c r="FC832" s="76"/>
      <c r="FD832" s="91"/>
      <c r="FF832" s="1"/>
      <c r="FG832" s="311"/>
      <c r="FL832" s="190"/>
      <c r="FO832" s="76"/>
      <c r="FP832" s="91"/>
      <c r="FR832" s="1"/>
      <c r="FS832" s="311"/>
      <c r="FX832" s="190"/>
      <c r="GA832" s="76"/>
      <c r="GB832" s="91"/>
      <c r="GD832" s="1"/>
      <c r="GE832" s="311"/>
      <c r="GJ832" s="190"/>
      <c r="GM832" s="76"/>
      <c r="GN832" s="91"/>
      <c r="GP832" s="1"/>
      <c r="GQ832" s="311"/>
      <c r="GV832" s="190"/>
      <c r="GY832" s="76"/>
      <c r="GZ832" s="91"/>
      <c r="HB832" s="1"/>
      <c r="HC832" s="311"/>
      <c r="HH832" s="190"/>
      <c r="IL832" s="1"/>
      <c r="IX832" s="1"/>
    </row>
    <row r="833" spans="3:258" x14ac:dyDescent="0.6">
      <c r="C833" s="59"/>
      <c r="D833" s="269"/>
      <c r="E833" s="28"/>
      <c r="F833" s="57"/>
      <c r="G833" s="28"/>
      <c r="H833" s="152"/>
      <c r="I833" s="158"/>
      <c r="J833" s="28"/>
      <c r="L833" s="190"/>
      <c r="O833" s="59"/>
      <c r="P833" s="159"/>
      <c r="Q833" s="99"/>
      <c r="R833" s="57"/>
      <c r="S833" s="28"/>
      <c r="T833" s="152"/>
      <c r="U833" s="265"/>
      <c r="X833" s="190"/>
      <c r="AA833" s="162"/>
      <c r="AB833" s="163"/>
      <c r="AF833" s="160"/>
      <c r="AG833" s="266"/>
      <c r="AH833" s="28"/>
      <c r="AJ833" s="190"/>
      <c r="AM833" s="162"/>
      <c r="AN833" s="163"/>
      <c r="AO833" s="99"/>
      <c r="AR833" s="160"/>
      <c r="AS833" s="266"/>
      <c r="AT833" s="28"/>
      <c r="AV833" s="190"/>
      <c r="AY833" s="162"/>
      <c r="AZ833" s="163"/>
      <c r="BD833" s="160"/>
      <c r="BE833" s="161"/>
      <c r="BF833" s="28"/>
      <c r="BH833" s="190"/>
      <c r="BK833" s="162"/>
      <c r="BL833" s="163"/>
      <c r="BP833" s="160"/>
      <c r="BQ833" s="161"/>
      <c r="BR833" s="28"/>
      <c r="BT833" s="190" t="e">
        <f t="shared" si="166"/>
        <v>#N/A</v>
      </c>
      <c r="BW833" s="162"/>
      <c r="BX833" s="163"/>
      <c r="CB833" s="160"/>
      <c r="CC833" s="161"/>
      <c r="CD833" s="28"/>
      <c r="CF833" s="190"/>
      <c r="CI833" s="76"/>
      <c r="CJ833" s="91"/>
      <c r="CL833" s="1"/>
      <c r="CM833" s="311"/>
      <c r="CR833" s="190"/>
      <c r="CU833" s="76"/>
      <c r="CV833" s="91"/>
      <c r="CX833" s="1"/>
      <c r="CY833" s="311"/>
      <c r="DD833" s="190"/>
      <c r="DG833" s="76"/>
      <c r="DH833" s="91"/>
      <c r="DJ833" s="1"/>
      <c r="DK833" s="311"/>
      <c r="DP833" s="190"/>
      <c r="DS833" s="76"/>
      <c r="DT833" s="91"/>
      <c r="DV833" s="1"/>
      <c r="DW833" s="311"/>
      <c r="EB833" s="190"/>
      <c r="EE833" s="76"/>
      <c r="EF833" s="91"/>
      <c r="EH833" s="1"/>
      <c r="EI833" s="311"/>
      <c r="EN833" s="190"/>
      <c r="EQ833" s="76"/>
      <c r="ER833" s="91"/>
      <c r="ET833" s="1"/>
      <c r="EU833" s="311"/>
      <c r="EZ833" s="190"/>
      <c r="FC833" s="76"/>
      <c r="FD833" s="91"/>
      <c r="FF833" s="1"/>
      <c r="FG833" s="311"/>
      <c r="FL833" s="190"/>
      <c r="FO833" s="76"/>
      <c r="FP833" s="91"/>
      <c r="FR833" s="1"/>
      <c r="FS833" s="311"/>
      <c r="FX833" s="190"/>
      <c r="GA833" s="76"/>
      <c r="GB833" s="91"/>
      <c r="GD833" s="1"/>
      <c r="GE833" s="311"/>
      <c r="GJ833" s="190"/>
      <c r="GM833" s="76"/>
      <c r="GN833" s="91"/>
      <c r="GP833" s="1"/>
      <c r="GQ833" s="311"/>
      <c r="GV833" s="190"/>
      <c r="GY833" s="76"/>
      <c r="GZ833" s="91"/>
      <c r="HB833" s="1"/>
      <c r="HC833" s="311"/>
      <c r="HH833" s="190"/>
      <c r="IL833" s="1"/>
      <c r="IX833" s="1"/>
    </row>
    <row r="834" spans="3:258" x14ac:dyDescent="0.6">
      <c r="C834" s="59"/>
      <c r="D834" s="269"/>
      <c r="E834" s="28"/>
      <c r="F834" s="57"/>
      <c r="G834" s="28"/>
      <c r="H834" s="152"/>
      <c r="I834" s="158"/>
      <c r="J834" s="28"/>
      <c r="L834" s="190"/>
      <c r="O834" s="59"/>
      <c r="P834" s="159"/>
      <c r="Q834" s="99"/>
      <c r="R834" s="57"/>
      <c r="S834" s="28"/>
      <c r="T834" s="152"/>
      <c r="U834" s="265"/>
      <c r="X834" s="190"/>
      <c r="AA834" s="162"/>
      <c r="AB834" s="163"/>
      <c r="AF834" s="160"/>
      <c r="AG834" s="266"/>
      <c r="AH834" s="28"/>
      <c r="AJ834" s="190"/>
      <c r="AM834" s="162"/>
      <c r="AN834" s="163"/>
      <c r="AO834" s="99"/>
      <c r="AR834" s="160"/>
      <c r="AS834" s="266"/>
      <c r="AT834" s="28"/>
      <c r="AV834" s="190"/>
      <c r="AY834" s="162"/>
      <c r="AZ834" s="163"/>
      <c r="BD834" s="160"/>
      <c r="BE834" s="161"/>
      <c r="BF834" s="28"/>
      <c r="BH834" s="190"/>
      <c r="BK834" s="162"/>
      <c r="BL834" s="163"/>
      <c r="BP834" s="160"/>
      <c r="BQ834" s="161"/>
      <c r="BR834" s="28"/>
      <c r="BT834" s="190" t="e">
        <f t="shared" si="166"/>
        <v>#N/A</v>
      </c>
      <c r="BW834" s="162"/>
      <c r="BX834" s="163"/>
      <c r="CB834" s="160"/>
      <c r="CC834" s="161"/>
      <c r="CD834" s="28"/>
      <c r="CF834" s="190"/>
      <c r="CI834" s="76"/>
      <c r="CJ834" s="91"/>
      <c r="CL834" s="1"/>
      <c r="CM834" s="311"/>
      <c r="CR834" s="190"/>
      <c r="CU834" s="76"/>
      <c r="CV834" s="91"/>
      <c r="CX834" s="1"/>
      <c r="CY834" s="311"/>
      <c r="DD834" s="190"/>
      <c r="DG834" s="76"/>
      <c r="DH834" s="91"/>
      <c r="DJ834" s="1"/>
      <c r="DK834" s="311"/>
      <c r="DP834" s="190"/>
      <c r="DS834" s="76"/>
      <c r="DT834" s="91"/>
      <c r="DV834" s="1"/>
      <c r="DW834" s="311"/>
      <c r="EB834" s="190"/>
      <c r="EE834" s="76"/>
      <c r="EF834" s="91"/>
      <c r="EH834" s="1"/>
      <c r="EI834" s="311"/>
      <c r="EN834" s="190"/>
      <c r="EQ834" s="76"/>
      <c r="ER834" s="91"/>
      <c r="ET834" s="1"/>
      <c r="EU834" s="311"/>
      <c r="EZ834" s="190"/>
      <c r="FC834" s="76"/>
      <c r="FD834" s="91"/>
      <c r="FF834" s="1"/>
      <c r="FG834" s="311"/>
      <c r="FL834" s="190"/>
      <c r="FO834" s="76"/>
      <c r="FP834" s="91"/>
      <c r="FR834" s="1"/>
      <c r="FS834" s="311"/>
      <c r="FX834" s="190"/>
      <c r="GA834" s="76"/>
      <c r="GB834" s="91"/>
      <c r="GD834" s="1"/>
      <c r="GE834" s="311"/>
      <c r="GJ834" s="190"/>
      <c r="GM834" s="76"/>
      <c r="GN834" s="91"/>
      <c r="GP834" s="1"/>
      <c r="GQ834" s="311"/>
      <c r="GV834" s="190"/>
      <c r="GY834" s="76"/>
      <c r="GZ834" s="91"/>
      <c r="HB834" s="1"/>
      <c r="HC834" s="311"/>
      <c r="HH834" s="190"/>
      <c r="IL834" s="1"/>
      <c r="IX834" s="1"/>
    </row>
    <row r="835" spans="3:258" x14ac:dyDescent="0.6">
      <c r="C835" s="59"/>
      <c r="D835" s="269"/>
      <c r="E835" s="28"/>
      <c r="F835" s="57"/>
      <c r="G835" s="28"/>
      <c r="H835" s="152"/>
      <c r="I835" s="158"/>
      <c r="J835" s="28"/>
      <c r="L835" s="190"/>
      <c r="O835" s="59"/>
      <c r="P835" s="159"/>
      <c r="Q835" s="99"/>
      <c r="R835" s="57"/>
      <c r="S835" s="28"/>
      <c r="T835" s="152"/>
      <c r="U835" s="265"/>
      <c r="X835" s="190"/>
      <c r="AA835" s="162"/>
      <c r="AB835" s="163"/>
      <c r="AF835" s="160"/>
      <c r="AG835" s="266"/>
      <c r="AH835" s="28"/>
      <c r="AJ835" s="190"/>
      <c r="AM835" s="162"/>
      <c r="AN835" s="163"/>
      <c r="AO835" s="99"/>
      <c r="AR835" s="160"/>
      <c r="AS835" s="266"/>
      <c r="AT835" s="28"/>
      <c r="AV835" s="190"/>
      <c r="AY835" s="162"/>
      <c r="AZ835" s="163"/>
      <c r="BD835" s="160"/>
      <c r="BE835" s="161"/>
      <c r="BF835" s="28"/>
      <c r="BH835" s="190"/>
      <c r="BK835" s="162"/>
      <c r="BL835" s="163"/>
      <c r="BP835" s="160"/>
      <c r="BQ835" s="161"/>
      <c r="BR835" s="28"/>
      <c r="BT835" s="190" t="e">
        <f t="shared" si="166"/>
        <v>#N/A</v>
      </c>
      <c r="BW835" s="162"/>
      <c r="BX835" s="163"/>
      <c r="CB835" s="160"/>
      <c r="CC835" s="161"/>
      <c r="CD835" s="28"/>
      <c r="CF835" s="190"/>
      <c r="CI835" s="76"/>
      <c r="CJ835" s="91"/>
      <c r="CL835" s="1"/>
      <c r="CM835" s="311"/>
      <c r="CR835" s="190"/>
      <c r="CU835" s="76"/>
      <c r="CV835" s="91"/>
      <c r="CX835" s="1"/>
      <c r="CY835" s="311"/>
      <c r="DD835" s="190"/>
      <c r="DG835" s="76"/>
      <c r="DH835" s="91"/>
      <c r="DJ835" s="1"/>
      <c r="DK835" s="311"/>
      <c r="DP835" s="190"/>
      <c r="DS835" s="76"/>
      <c r="DT835" s="91"/>
      <c r="DV835" s="1"/>
      <c r="DW835" s="311"/>
      <c r="EB835" s="190"/>
      <c r="EE835" s="76"/>
      <c r="EF835" s="91"/>
      <c r="EH835" s="1"/>
      <c r="EI835" s="311"/>
      <c r="EN835" s="190"/>
      <c r="EQ835" s="76"/>
      <c r="ER835" s="91"/>
      <c r="ET835" s="1"/>
      <c r="EU835" s="311"/>
      <c r="EZ835" s="190"/>
      <c r="FC835" s="76"/>
      <c r="FD835" s="91"/>
      <c r="FF835" s="1"/>
      <c r="FG835" s="311"/>
      <c r="FL835" s="190"/>
      <c r="FO835" s="76"/>
      <c r="FP835" s="91"/>
      <c r="FR835" s="1"/>
      <c r="FS835" s="311"/>
      <c r="FX835" s="190"/>
      <c r="GA835" s="76"/>
      <c r="GB835" s="91"/>
      <c r="GD835" s="1"/>
      <c r="GE835" s="311"/>
      <c r="GJ835" s="190"/>
      <c r="GM835" s="76"/>
      <c r="GN835" s="91"/>
      <c r="GP835" s="1"/>
      <c r="GQ835" s="311"/>
      <c r="GV835" s="190"/>
      <c r="GY835" s="76"/>
      <c r="GZ835" s="91"/>
      <c r="HB835" s="1"/>
      <c r="HC835" s="311"/>
      <c r="HH835" s="190"/>
      <c r="IL835" s="1"/>
      <c r="IX835" s="1"/>
    </row>
    <row r="836" spans="3:258" x14ac:dyDescent="0.6">
      <c r="C836" s="59"/>
      <c r="D836" s="269"/>
      <c r="E836" s="28"/>
      <c r="F836" s="57"/>
      <c r="G836" s="28"/>
      <c r="H836" s="152"/>
      <c r="I836" s="158"/>
      <c r="J836" s="28"/>
      <c r="L836" s="190"/>
      <c r="O836" s="59"/>
      <c r="P836" s="159"/>
      <c r="Q836" s="99"/>
      <c r="R836" s="57"/>
      <c r="S836" s="28"/>
      <c r="T836" s="152"/>
      <c r="U836" s="265"/>
      <c r="X836" s="190"/>
      <c r="AA836" s="162"/>
      <c r="AB836" s="163"/>
      <c r="AF836" s="160"/>
      <c r="AG836" s="266"/>
      <c r="AH836" s="28"/>
      <c r="AJ836" s="190"/>
      <c r="AM836" s="162"/>
      <c r="AN836" s="163"/>
      <c r="AO836" s="99"/>
      <c r="AR836" s="160"/>
      <c r="AS836" s="266"/>
      <c r="AT836" s="28"/>
      <c r="AV836" s="190"/>
      <c r="AY836" s="162"/>
      <c r="AZ836" s="163"/>
      <c r="BD836" s="160"/>
      <c r="BE836" s="161"/>
      <c r="BF836" s="28"/>
      <c r="BH836" s="190"/>
      <c r="BK836" s="162"/>
      <c r="BL836" s="163"/>
      <c r="BP836" s="160"/>
      <c r="BQ836" s="161"/>
      <c r="BR836" s="28"/>
      <c r="BT836" s="190" t="e">
        <f t="shared" si="166"/>
        <v>#N/A</v>
      </c>
      <c r="BW836" s="162"/>
      <c r="BX836" s="163"/>
      <c r="CB836" s="160"/>
      <c r="CC836" s="161"/>
      <c r="CD836" s="28"/>
      <c r="CF836" s="190"/>
      <c r="CI836" s="76"/>
      <c r="CJ836" s="91"/>
      <c r="CL836" s="1"/>
      <c r="CM836" s="311"/>
      <c r="CR836" s="190"/>
      <c r="CU836" s="76"/>
      <c r="CV836" s="91"/>
      <c r="CX836" s="1"/>
      <c r="CY836" s="311"/>
      <c r="DD836" s="190"/>
      <c r="DG836" s="76"/>
      <c r="DH836" s="91"/>
      <c r="DJ836" s="1"/>
      <c r="DK836" s="311"/>
      <c r="DP836" s="190"/>
      <c r="DS836" s="76"/>
      <c r="DT836" s="91"/>
      <c r="DV836" s="1"/>
      <c r="DW836" s="311"/>
      <c r="EB836" s="190"/>
      <c r="EE836" s="76"/>
      <c r="EF836" s="91"/>
      <c r="EH836" s="1"/>
      <c r="EI836" s="311"/>
      <c r="EN836" s="190"/>
      <c r="EQ836" s="76"/>
      <c r="ER836" s="91"/>
      <c r="ET836" s="1"/>
      <c r="EU836" s="311"/>
      <c r="EZ836" s="190"/>
      <c r="FC836" s="76"/>
      <c r="FD836" s="91"/>
      <c r="FF836" s="1"/>
      <c r="FG836" s="311"/>
      <c r="FL836" s="190"/>
      <c r="FO836" s="76"/>
      <c r="FP836" s="91"/>
      <c r="FR836" s="1"/>
      <c r="FS836" s="311"/>
      <c r="FX836" s="190"/>
      <c r="GA836" s="76"/>
      <c r="GB836" s="91"/>
      <c r="GD836" s="1"/>
      <c r="GE836" s="311"/>
      <c r="GJ836" s="190"/>
      <c r="GM836" s="76"/>
      <c r="GN836" s="91"/>
      <c r="GP836" s="1"/>
      <c r="GQ836" s="311"/>
      <c r="GV836" s="190"/>
      <c r="GY836" s="76"/>
      <c r="GZ836" s="91"/>
      <c r="HB836" s="1"/>
      <c r="HC836" s="311"/>
      <c r="HH836" s="190"/>
      <c r="IL836" s="1"/>
      <c r="IX836" s="1"/>
    </row>
    <row r="837" spans="3:258" x14ac:dyDescent="0.6">
      <c r="C837" s="59"/>
      <c r="D837" s="269"/>
      <c r="E837" s="28"/>
      <c r="F837" s="57"/>
      <c r="G837" s="28"/>
      <c r="H837" s="152"/>
      <c r="I837" s="158"/>
      <c r="J837" s="28"/>
      <c r="L837" s="190"/>
      <c r="O837" s="59"/>
      <c r="P837" s="159"/>
      <c r="Q837" s="99"/>
      <c r="R837" s="57"/>
      <c r="S837" s="28"/>
      <c r="T837" s="152"/>
      <c r="U837" s="265"/>
      <c r="X837" s="190"/>
      <c r="AA837" s="162"/>
      <c r="AB837" s="163"/>
      <c r="AF837" s="160"/>
      <c r="AG837" s="266"/>
      <c r="AH837" s="28"/>
      <c r="AJ837" s="190"/>
      <c r="AM837" s="162"/>
      <c r="AN837" s="163"/>
      <c r="AO837" s="99"/>
      <c r="AR837" s="160"/>
      <c r="AS837" s="266"/>
      <c r="AT837" s="28"/>
      <c r="AV837" s="190"/>
      <c r="AY837" s="162"/>
      <c r="AZ837" s="163"/>
      <c r="BD837" s="160"/>
      <c r="BE837" s="161"/>
      <c r="BF837" s="28"/>
      <c r="BH837" s="190"/>
      <c r="BK837" s="162"/>
      <c r="BL837" s="163"/>
      <c r="BP837" s="160"/>
      <c r="BQ837" s="161"/>
      <c r="BR837" s="28"/>
      <c r="BT837" s="190" t="e">
        <f t="shared" si="166"/>
        <v>#N/A</v>
      </c>
      <c r="BW837" s="162"/>
      <c r="BX837" s="163"/>
      <c r="CB837" s="160"/>
      <c r="CC837" s="161"/>
      <c r="CD837" s="28"/>
      <c r="CF837" s="190"/>
      <c r="CI837" s="76"/>
      <c r="CJ837" s="91"/>
      <c r="CL837" s="1"/>
      <c r="CM837" s="311"/>
      <c r="CR837" s="190"/>
      <c r="CU837" s="76"/>
      <c r="CV837" s="91"/>
      <c r="CX837" s="1"/>
      <c r="CY837" s="311"/>
      <c r="DD837" s="190"/>
      <c r="DG837" s="76"/>
      <c r="DH837" s="91"/>
      <c r="DJ837" s="1"/>
      <c r="DK837" s="311"/>
      <c r="DP837" s="190"/>
      <c r="DS837" s="76"/>
      <c r="DT837" s="91"/>
      <c r="DV837" s="1"/>
      <c r="DW837" s="311"/>
      <c r="EB837" s="190"/>
      <c r="EE837" s="76"/>
      <c r="EF837" s="91"/>
      <c r="EH837" s="1"/>
      <c r="EI837" s="311"/>
      <c r="EN837" s="190"/>
      <c r="EQ837" s="76"/>
      <c r="ER837" s="91"/>
      <c r="ET837" s="1"/>
      <c r="EU837" s="311"/>
      <c r="EZ837" s="190"/>
      <c r="FC837" s="76"/>
      <c r="FD837" s="91"/>
      <c r="FF837" s="1"/>
      <c r="FG837" s="311"/>
      <c r="FL837" s="190"/>
      <c r="FO837" s="76"/>
      <c r="FP837" s="91"/>
      <c r="FR837" s="1"/>
      <c r="FS837" s="311"/>
      <c r="FX837" s="190"/>
      <c r="GA837" s="76"/>
      <c r="GB837" s="91"/>
      <c r="GD837" s="1"/>
      <c r="GE837" s="311"/>
      <c r="GJ837" s="190"/>
      <c r="GM837" s="76"/>
      <c r="GN837" s="91"/>
      <c r="GP837" s="1"/>
      <c r="GQ837" s="311"/>
      <c r="GV837" s="190"/>
      <c r="GY837" s="76"/>
      <c r="GZ837" s="91"/>
      <c r="HB837" s="1"/>
      <c r="HC837" s="311"/>
      <c r="HH837" s="190"/>
      <c r="IL837" s="1"/>
      <c r="IX837" s="1"/>
    </row>
    <row r="838" spans="3:258" x14ac:dyDescent="0.6">
      <c r="C838" s="59"/>
      <c r="D838" s="269"/>
      <c r="E838" s="28"/>
      <c r="F838" s="57"/>
      <c r="G838" s="28"/>
      <c r="H838" s="152"/>
      <c r="I838" s="158"/>
      <c r="J838" s="28"/>
      <c r="L838" s="190"/>
      <c r="O838" s="59"/>
      <c r="P838" s="159"/>
      <c r="Q838" s="99"/>
      <c r="R838" s="57"/>
      <c r="S838" s="28"/>
      <c r="T838" s="152"/>
      <c r="U838" s="265"/>
      <c r="X838" s="190"/>
      <c r="AA838" s="162"/>
      <c r="AB838" s="163"/>
      <c r="AF838" s="160"/>
      <c r="AG838" s="266"/>
      <c r="AH838" s="28"/>
      <c r="AJ838" s="190"/>
      <c r="AM838" s="162"/>
      <c r="AN838" s="163"/>
      <c r="AO838" s="99"/>
      <c r="AR838" s="160"/>
      <c r="AS838" s="266"/>
      <c r="AT838" s="28"/>
      <c r="AV838" s="190"/>
      <c r="AY838" s="162"/>
      <c r="AZ838" s="163"/>
      <c r="BD838" s="160"/>
      <c r="BE838" s="161"/>
      <c r="BF838" s="28"/>
      <c r="BH838" s="190"/>
      <c r="BK838" s="162"/>
      <c r="BL838" s="163"/>
      <c r="BP838" s="160"/>
      <c r="BQ838" s="161"/>
      <c r="BR838" s="28"/>
      <c r="BT838" s="190" t="e">
        <f t="shared" si="166"/>
        <v>#N/A</v>
      </c>
      <c r="BW838" s="162"/>
      <c r="BX838" s="163"/>
      <c r="CB838" s="160"/>
      <c r="CC838" s="161"/>
      <c r="CD838" s="28"/>
      <c r="CF838" s="190"/>
      <c r="CI838" s="76"/>
      <c r="CJ838" s="91"/>
      <c r="CL838" s="1"/>
      <c r="CM838" s="311"/>
      <c r="CR838" s="190"/>
      <c r="CU838" s="76"/>
      <c r="CV838" s="91"/>
      <c r="CX838" s="1"/>
      <c r="CY838" s="311"/>
      <c r="DD838" s="190"/>
      <c r="DG838" s="76"/>
      <c r="DH838" s="91"/>
      <c r="DJ838" s="1"/>
      <c r="DK838" s="311"/>
      <c r="DP838" s="190"/>
      <c r="DS838" s="76"/>
      <c r="DT838" s="91"/>
      <c r="DV838" s="1"/>
      <c r="DW838" s="311"/>
      <c r="EB838" s="190"/>
      <c r="EE838" s="76"/>
      <c r="EF838" s="91"/>
      <c r="EH838" s="1"/>
      <c r="EI838" s="311"/>
      <c r="EN838" s="190"/>
      <c r="EQ838" s="76"/>
      <c r="ER838" s="91"/>
      <c r="ET838" s="1"/>
      <c r="EU838" s="311"/>
      <c r="EZ838" s="190"/>
      <c r="FC838" s="76"/>
      <c r="FD838" s="91"/>
      <c r="FF838" s="1"/>
      <c r="FG838" s="311"/>
      <c r="FL838" s="190"/>
      <c r="FO838" s="76"/>
      <c r="FP838" s="91"/>
      <c r="FR838" s="1"/>
      <c r="FS838" s="311"/>
      <c r="FX838" s="190"/>
      <c r="GA838" s="76"/>
      <c r="GB838" s="91"/>
      <c r="GD838" s="1"/>
      <c r="GE838" s="311"/>
      <c r="GJ838" s="190"/>
      <c r="GM838" s="76"/>
      <c r="GN838" s="91"/>
      <c r="GP838" s="1"/>
      <c r="GQ838" s="311"/>
      <c r="GV838" s="190"/>
      <c r="GY838" s="76"/>
      <c r="GZ838" s="91"/>
      <c r="HB838" s="1"/>
      <c r="HC838" s="311"/>
      <c r="HH838" s="190"/>
      <c r="IL838" s="1"/>
      <c r="IX838" s="1"/>
    </row>
    <row r="839" spans="3:258" x14ac:dyDescent="0.6">
      <c r="C839" s="59"/>
      <c r="D839" s="269"/>
      <c r="E839" s="28"/>
      <c r="F839" s="57"/>
      <c r="G839" s="28"/>
      <c r="H839" s="152"/>
      <c r="I839" s="158"/>
      <c r="J839" s="28"/>
      <c r="L839" s="190"/>
      <c r="O839" s="59"/>
      <c r="P839" s="159"/>
      <c r="Q839" s="99"/>
      <c r="R839" s="57"/>
      <c r="S839" s="28"/>
      <c r="T839" s="152"/>
      <c r="U839" s="265"/>
      <c r="X839" s="190"/>
      <c r="AA839" s="162"/>
      <c r="AB839" s="163"/>
      <c r="AF839" s="160"/>
      <c r="AG839" s="266"/>
      <c r="AH839" s="28"/>
      <c r="AJ839" s="190"/>
      <c r="AM839" s="162"/>
      <c r="AN839" s="163"/>
      <c r="AO839" s="99"/>
      <c r="AR839" s="160"/>
      <c r="AS839" s="266"/>
      <c r="AT839" s="28"/>
      <c r="AV839" s="190"/>
      <c r="AY839" s="162"/>
      <c r="AZ839" s="163"/>
      <c r="BD839" s="160"/>
      <c r="BE839" s="161"/>
      <c r="BF839" s="28"/>
      <c r="BH839" s="190"/>
      <c r="BK839" s="162"/>
      <c r="BL839" s="163"/>
      <c r="BP839" s="160"/>
      <c r="BQ839" s="161"/>
      <c r="BR839" s="28"/>
      <c r="BT839" s="190" t="e">
        <f t="shared" si="166"/>
        <v>#N/A</v>
      </c>
      <c r="BW839" s="162"/>
      <c r="BX839" s="163"/>
      <c r="CB839" s="160"/>
      <c r="CC839" s="161"/>
      <c r="CD839" s="28"/>
      <c r="CF839" s="190"/>
      <c r="CI839" s="76"/>
      <c r="CJ839" s="91"/>
      <c r="CL839" s="1"/>
      <c r="CM839" s="311"/>
      <c r="CR839" s="190"/>
      <c r="CU839" s="76"/>
      <c r="CV839" s="91"/>
      <c r="CX839" s="1"/>
      <c r="CY839" s="311"/>
      <c r="DD839" s="190"/>
      <c r="DG839" s="76"/>
      <c r="DH839" s="91"/>
      <c r="DJ839" s="1"/>
      <c r="DK839" s="311"/>
      <c r="DP839" s="190"/>
      <c r="DS839" s="76"/>
      <c r="DT839" s="91"/>
      <c r="DV839" s="1"/>
      <c r="DW839" s="311"/>
      <c r="EB839" s="190"/>
      <c r="EE839" s="76"/>
      <c r="EF839" s="91"/>
      <c r="EH839" s="1"/>
      <c r="EI839" s="311"/>
      <c r="EN839" s="190"/>
      <c r="EQ839" s="76"/>
      <c r="ER839" s="91"/>
      <c r="ET839" s="1"/>
      <c r="EU839" s="311"/>
      <c r="EZ839" s="190"/>
      <c r="FC839" s="76"/>
      <c r="FD839" s="91"/>
      <c r="FF839" s="1"/>
      <c r="FG839" s="311"/>
      <c r="FL839" s="190"/>
      <c r="FO839" s="76"/>
      <c r="FP839" s="91"/>
      <c r="FR839" s="1"/>
      <c r="FS839" s="311"/>
      <c r="FX839" s="190"/>
      <c r="GA839" s="76"/>
      <c r="GB839" s="91"/>
      <c r="GD839" s="1"/>
      <c r="GE839" s="311"/>
      <c r="GJ839" s="190"/>
      <c r="GM839" s="76"/>
      <c r="GN839" s="91"/>
      <c r="GP839" s="1"/>
      <c r="GQ839" s="311"/>
      <c r="GV839" s="190"/>
      <c r="GY839" s="76"/>
      <c r="GZ839" s="91"/>
      <c r="HB839" s="1"/>
      <c r="HC839" s="311"/>
      <c r="HH839" s="190"/>
      <c r="IL839" s="1"/>
      <c r="IX839" s="1"/>
    </row>
    <row r="840" spans="3:258" x14ac:dyDescent="0.6">
      <c r="C840" s="59"/>
      <c r="D840" s="269"/>
      <c r="E840" s="28"/>
      <c r="F840" s="57"/>
      <c r="G840" s="28"/>
      <c r="H840" s="152"/>
      <c r="I840" s="158"/>
      <c r="J840" s="28"/>
      <c r="L840" s="190"/>
      <c r="O840" s="59"/>
      <c r="P840" s="159"/>
      <c r="Q840" s="99"/>
      <c r="R840" s="57"/>
      <c r="S840" s="28"/>
      <c r="T840" s="152"/>
      <c r="U840" s="265"/>
      <c r="X840" s="190"/>
      <c r="AA840" s="162"/>
      <c r="AB840" s="163"/>
      <c r="AF840" s="160"/>
      <c r="AG840" s="266"/>
      <c r="AH840" s="28"/>
      <c r="AJ840" s="190"/>
      <c r="AM840" s="162"/>
      <c r="AN840" s="163"/>
      <c r="AO840" s="99"/>
      <c r="AR840" s="160"/>
      <c r="AS840" s="266"/>
      <c r="AT840" s="28"/>
      <c r="AV840" s="190"/>
      <c r="AY840" s="162"/>
      <c r="AZ840" s="163"/>
      <c r="BD840" s="160"/>
      <c r="BE840" s="161"/>
      <c r="BF840" s="28"/>
      <c r="BH840" s="190"/>
      <c r="BK840" s="162"/>
      <c r="BL840" s="163"/>
      <c r="BP840" s="160"/>
      <c r="BQ840" s="161"/>
      <c r="BR840" s="28"/>
      <c r="BT840" s="190" t="e">
        <f t="shared" si="166"/>
        <v>#N/A</v>
      </c>
      <c r="BW840" s="162"/>
      <c r="BX840" s="163"/>
      <c r="CB840" s="160"/>
      <c r="CC840" s="161"/>
      <c r="CD840" s="28"/>
      <c r="CF840" s="190"/>
      <c r="CI840" s="76"/>
      <c r="CJ840" s="91"/>
      <c r="CL840" s="1"/>
      <c r="CM840" s="311"/>
      <c r="CR840" s="190"/>
      <c r="CU840" s="76"/>
      <c r="CV840" s="91"/>
      <c r="CX840" s="1"/>
      <c r="CY840" s="311"/>
      <c r="DD840" s="190"/>
      <c r="DG840" s="76"/>
      <c r="DH840" s="91"/>
      <c r="DJ840" s="1"/>
      <c r="DK840" s="311"/>
      <c r="DP840" s="190"/>
      <c r="DS840" s="76"/>
      <c r="DT840" s="91"/>
      <c r="DV840" s="1"/>
      <c r="DW840" s="311"/>
      <c r="EB840" s="190"/>
      <c r="EE840" s="76"/>
      <c r="EF840" s="91"/>
      <c r="EH840" s="1"/>
      <c r="EI840" s="311"/>
      <c r="EN840" s="190"/>
      <c r="EQ840" s="76"/>
      <c r="ER840" s="91"/>
      <c r="ET840" s="1"/>
      <c r="EU840" s="311"/>
      <c r="EZ840" s="190"/>
      <c r="FC840" s="76"/>
      <c r="FD840" s="91"/>
      <c r="FF840" s="1"/>
      <c r="FG840" s="311"/>
      <c r="FL840" s="190"/>
      <c r="FO840" s="76"/>
      <c r="FP840" s="91"/>
      <c r="FR840" s="1"/>
      <c r="FS840" s="311"/>
      <c r="FX840" s="190"/>
      <c r="GA840" s="76"/>
      <c r="GB840" s="91"/>
      <c r="GD840" s="1"/>
      <c r="GE840" s="311"/>
      <c r="GJ840" s="190"/>
      <c r="GM840" s="76"/>
      <c r="GN840" s="91"/>
      <c r="GP840" s="1"/>
      <c r="GQ840" s="311"/>
      <c r="GV840" s="190"/>
      <c r="GY840" s="76"/>
      <c r="GZ840" s="91"/>
      <c r="HB840" s="1"/>
      <c r="HC840" s="311"/>
      <c r="HH840" s="190"/>
      <c r="IL840" s="1"/>
      <c r="IX840" s="1"/>
    </row>
    <row r="841" spans="3:258" x14ac:dyDescent="0.6">
      <c r="C841" s="59"/>
      <c r="D841" s="269"/>
      <c r="E841" s="28"/>
      <c r="F841" s="57"/>
      <c r="G841" s="28"/>
      <c r="H841" s="152"/>
      <c r="I841" s="158"/>
      <c r="J841" s="28"/>
      <c r="L841" s="190"/>
      <c r="O841" s="59"/>
      <c r="P841" s="159"/>
      <c r="Q841" s="99"/>
      <c r="R841" s="57"/>
      <c r="S841" s="28"/>
      <c r="T841" s="152"/>
      <c r="U841" s="265"/>
      <c r="X841" s="190"/>
      <c r="AA841" s="162"/>
      <c r="AB841" s="163"/>
      <c r="AF841" s="160"/>
      <c r="AG841" s="266"/>
      <c r="AH841" s="28"/>
      <c r="AJ841" s="190"/>
      <c r="AM841" s="162"/>
      <c r="AN841" s="163"/>
      <c r="AO841" s="99"/>
      <c r="AR841" s="160"/>
      <c r="AS841" s="266"/>
      <c r="AT841" s="28"/>
      <c r="AV841" s="190"/>
      <c r="AY841" s="162"/>
      <c r="AZ841" s="163"/>
      <c r="BD841" s="160"/>
      <c r="BE841" s="161"/>
      <c r="BF841" s="28"/>
      <c r="BH841" s="190"/>
      <c r="BK841" s="162"/>
      <c r="BL841" s="163"/>
      <c r="BP841" s="160"/>
      <c r="BQ841" s="161"/>
      <c r="BR841" s="28"/>
      <c r="BT841" s="190" t="e">
        <f t="shared" si="166"/>
        <v>#N/A</v>
      </c>
      <c r="BW841" s="162"/>
      <c r="BX841" s="163"/>
      <c r="CB841" s="160"/>
      <c r="CC841" s="161"/>
      <c r="CD841" s="28"/>
      <c r="CF841" s="190"/>
      <c r="CI841" s="76"/>
      <c r="CJ841" s="91"/>
      <c r="CL841" s="1"/>
      <c r="CM841" s="311"/>
      <c r="CR841" s="190"/>
      <c r="CU841" s="76"/>
      <c r="CV841" s="91"/>
      <c r="CX841" s="1"/>
      <c r="CY841" s="311"/>
      <c r="DD841" s="190"/>
      <c r="DG841" s="76"/>
      <c r="DH841" s="91"/>
      <c r="DJ841" s="1"/>
      <c r="DK841" s="311"/>
      <c r="DP841" s="190"/>
      <c r="DS841" s="76"/>
      <c r="DT841" s="91"/>
      <c r="DV841" s="1"/>
      <c r="DW841" s="311"/>
      <c r="EB841" s="190"/>
      <c r="EE841" s="76"/>
      <c r="EF841" s="91"/>
      <c r="EH841" s="1"/>
      <c r="EI841" s="311"/>
      <c r="EN841" s="190"/>
      <c r="EQ841" s="76"/>
      <c r="ER841" s="91"/>
      <c r="ET841" s="1"/>
      <c r="EU841" s="311"/>
      <c r="EZ841" s="190"/>
      <c r="FC841" s="76"/>
      <c r="FD841" s="91"/>
      <c r="FF841" s="1"/>
      <c r="FG841" s="311"/>
      <c r="FL841" s="190"/>
      <c r="FO841" s="76"/>
      <c r="FP841" s="91"/>
      <c r="FR841" s="1"/>
      <c r="FS841" s="311"/>
      <c r="FX841" s="190"/>
      <c r="GA841" s="76"/>
      <c r="GB841" s="91"/>
      <c r="GD841" s="1"/>
      <c r="GE841" s="311"/>
      <c r="GJ841" s="190"/>
      <c r="GM841" s="76"/>
      <c r="GN841" s="91"/>
      <c r="GP841" s="1"/>
      <c r="GQ841" s="311"/>
      <c r="GV841" s="190"/>
      <c r="GY841" s="76"/>
      <c r="GZ841" s="91"/>
      <c r="HB841" s="1"/>
      <c r="HC841" s="311"/>
      <c r="HH841" s="190"/>
      <c r="IL841" s="1"/>
      <c r="IX841" s="1"/>
    </row>
    <row r="842" spans="3:258" x14ac:dyDescent="0.6">
      <c r="C842" s="59"/>
      <c r="D842" s="269"/>
      <c r="E842" s="28"/>
      <c r="F842" s="57"/>
      <c r="G842" s="28"/>
      <c r="H842" s="152"/>
      <c r="I842" s="158"/>
      <c r="J842" s="28"/>
      <c r="L842" s="190"/>
      <c r="O842" s="59"/>
      <c r="P842" s="159"/>
      <c r="Q842" s="99"/>
      <c r="R842" s="57"/>
      <c r="S842" s="28"/>
      <c r="T842" s="152"/>
      <c r="U842" s="265"/>
      <c r="X842" s="190"/>
      <c r="AA842" s="162"/>
      <c r="AB842" s="163"/>
      <c r="AF842" s="160"/>
      <c r="AG842" s="266"/>
      <c r="AH842" s="28"/>
      <c r="AJ842" s="190"/>
      <c r="AM842" s="162"/>
      <c r="AN842" s="163"/>
      <c r="AO842" s="99"/>
      <c r="AR842" s="160"/>
      <c r="AS842" s="266"/>
      <c r="AT842" s="28"/>
      <c r="AV842" s="190"/>
      <c r="AY842" s="162"/>
      <c r="AZ842" s="163"/>
      <c r="BD842" s="160"/>
      <c r="BE842" s="161"/>
      <c r="BF842" s="28"/>
      <c r="BH842" s="190"/>
      <c r="BK842" s="162"/>
      <c r="BL842" s="163"/>
      <c r="BP842" s="160"/>
      <c r="BQ842" s="161"/>
      <c r="BR842" s="28"/>
      <c r="BT842" s="190" t="e">
        <f t="shared" si="166"/>
        <v>#N/A</v>
      </c>
      <c r="BW842" s="162"/>
      <c r="BX842" s="163"/>
      <c r="CB842" s="160"/>
      <c r="CC842" s="161"/>
      <c r="CD842" s="28"/>
      <c r="CF842" s="190"/>
      <c r="CI842" s="76"/>
      <c r="CJ842" s="91"/>
      <c r="CL842" s="1"/>
      <c r="CM842" s="311"/>
      <c r="CR842" s="190"/>
      <c r="CU842" s="76"/>
      <c r="CV842" s="91"/>
      <c r="CX842" s="1"/>
      <c r="CY842" s="311"/>
      <c r="DD842" s="190"/>
      <c r="DG842" s="76"/>
      <c r="DH842" s="91"/>
      <c r="DJ842" s="1"/>
      <c r="DK842" s="311"/>
      <c r="DP842" s="190"/>
      <c r="DS842" s="76"/>
      <c r="DT842" s="91"/>
      <c r="DV842" s="1"/>
      <c r="DW842" s="311"/>
      <c r="EB842" s="190"/>
      <c r="EE842" s="76"/>
      <c r="EF842" s="91"/>
      <c r="EH842" s="1"/>
      <c r="EI842" s="311"/>
      <c r="EN842" s="190"/>
      <c r="EQ842" s="76"/>
      <c r="ER842" s="91"/>
      <c r="ET842" s="1"/>
      <c r="EU842" s="311"/>
      <c r="EZ842" s="190"/>
      <c r="FC842" s="76"/>
      <c r="FD842" s="91"/>
      <c r="FF842" s="1"/>
      <c r="FG842" s="311"/>
      <c r="FL842" s="190"/>
      <c r="FO842" s="76"/>
      <c r="FP842" s="91"/>
      <c r="FR842" s="1"/>
      <c r="FS842" s="311"/>
      <c r="FX842" s="190"/>
      <c r="GA842" s="76"/>
      <c r="GB842" s="91"/>
      <c r="GD842" s="1"/>
      <c r="GE842" s="311"/>
      <c r="GJ842" s="190"/>
      <c r="GM842" s="76"/>
      <c r="GN842" s="91"/>
      <c r="GP842" s="1"/>
      <c r="GQ842" s="311"/>
      <c r="GV842" s="190"/>
      <c r="GY842" s="76"/>
      <c r="GZ842" s="91"/>
      <c r="HB842" s="1"/>
      <c r="HC842" s="311"/>
      <c r="HH842" s="190"/>
      <c r="IL842" s="1"/>
      <c r="IX842" s="1"/>
    </row>
    <row r="843" spans="3:258" x14ac:dyDescent="0.6">
      <c r="C843" s="59"/>
      <c r="D843" s="269"/>
      <c r="E843" s="28"/>
      <c r="F843" s="57"/>
      <c r="G843" s="28"/>
      <c r="H843" s="152"/>
      <c r="I843" s="158"/>
      <c r="J843" s="28"/>
      <c r="L843" s="190"/>
      <c r="O843" s="59"/>
      <c r="P843" s="159"/>
      <c r="Q843" s="99"/>
      <c r="R843" s="57"/>
      <c r="S843" s="28"/>
      <c r="T843" s="152"/>
      <c r="U843" s="265"/>
      <c r="X843" s="190"/>
      <c r="AA843" s="162"/>
      <c r="AB843" s="163"/>
      <c r="AF843" s="160"/>
      <c r="AG843" s="266"/>
      <c r="AH843" s="28"/>
      <c r="AJ843" s="190"/>
      <c r="AM843" s="162"/>
      <c r="AN843" s="163"/>
      <c r="AO843" s="99"/>
      <c r="AR843" s="160"/>
      <c r="AS843" s="266"/>
      <c r="AT843" s="28"/>
      <c r="AV843" s="190"/>
      <c r="AY843" s="162"/>
      <c r="AZ843" s="163"/>
      <c r="BD843" s="160"/>
      <c r="BE843" s="161"/>
      <c r="BF843" s="28"/>
      <c r="BH843" s="190"/>
      <c r="BK843" s="162"/>
      <c r="BL843" s="163"/>
      <c r="BP843" s="160"/>
      <c r="BQ843" s="161"/>
      <c r="BR843" s="28"/>
      <c r="BT843" s="190" t="e">
        <f t="shared" si="166"/>
        <v>#N/A</v>
      </c>
      <c r="BW843" s="162"/>
      <c r="BX843" s="163"/>
      <c r="CB843" s="160"/>
      <c r="CC843" s="161"/>
      <c r="CD843" s="28"/>
      <c r="CF843" s="190"/>
      <c r="CI843" s="76"/>
      <c r="CJ843" s="91"/>
      <c r="CL843" s="1"/>
      <c r="CM843" s="311"/>
      <c r="CR843" s="190"/>
      <c r="CU843" s="76"/>
      <c r="CV843" s="91"/>
      <c r="CX843" s="1"/>
      <c r="CY843" s="311"/>
      <c r="DD843" s="190"/>
      <c r="DG843" s="76"/>
      <c r="DH843" s="91"/>
      <c r="DJ843" s="1"/>
      <c r="DK843" s="311"/>
      <c r="DP843" s="190"/>
      <c r="DS843" s="76"/>
      <c r="DT843" s="91"/>
      <c r="DV843" s="1"/>
      <c r="DW843" s="311"/>
      <c r="EB843" s="190"/>
      <c r="EE843" s="76"/>
      <c r="EF843" s="91"/>
      <c r="EH843" s="1"/>
      <c r="EI843" s="311"/>
      <c r="EN843" s="190"/>
      <c r="EQ843" s="76"/>
      <c r="ER843" s="91"/>
      <c r="ET843" s="1"/>
      <c r="EU843" s="311"/>
      <c r="EZ843" s="190"/>
      <c r="FC843" s="76"/>
      <c r="FD843" s="91"/>
      <c r="FF843" s="1"/>
      <c r="FG843" s="311"/>
      <c r="FL843" s="190"/>
      <c r="FO843" s="76"/>
      <c r="FP843" s="91"/>
      <c r="FR843" s="1"/>
      <c r="FS843" s="311"/>
      <c r="FX843" s="190"/>
      <c r="GA843" s="76"/>
      <c r="GB843" s="91"/>
      <c r="GD843" s="1"/>
      <c r="GE843" s="311"/>
      <c r="GJ843" s="190"/>
      <c r="GM843" s="76"/>
      <c r="GN843" s="91"/>
      <c r="GP843" s="1"/>
      <c r="GQ843" s="311"/>
      <c r="GV843" s="190"/>
      <c r="GY843" s="76"/>
      <c r="GZ843" s="91"/>
      <c r="HB843" s="1"/>
      <c r="HC843" s="311"/>
      <c r="HH843" s="190"/>
      <c r="IL843" s="1"/>
      <c r="IX843" s="1"/>
    </row>
    <row r="844" spans="3:258" x14ac:dyDescent="0.6">
      <c r="C844" s="59"/>
      <c r="D844" s="269"/>
      <c r="E844" s="28"/>
      <c r="F844" s="57"/>
      <c r="G844" s="28"/>
      <c r="H844" s="152"/>
      <c r="I844" s="158"/>
      <c r="J844" s="28"/>
      <c r="L844" s="190"/>
      <c r="O844" s="59"/>
      <c r="P844" s="159"/>
      <c r="Q844" s="99"/>
      <c r="R844" s="57"/>
      <c r="S844" s="28"/>
      <c r="T844" s="152"/>
      <c r="U844" s="265"/>
      <c r="X844" s="190"/>
      <c r="AA844" s="162"/>
      <c r="AB844" s="163"/>
      <c r="AF844" s="160"/>
      <c r="AG844" s="266"/>
      <c r="AH844" s="28"/>
      <c r="AJ844" s="190"/>
      <c r="AM844" s="162"/>
      <c r="AN844" s="163"/>
      <c r="AO844" s="99"/>
      <c r="AR844" s="160"/>
      <c r="AS844" s="266"/>
      <c r="AT844" s="28"/>
      <c r="AV844" s="190"/>
      <c r="AY844" s="162"/>
      <c r="AZ844" s="163"/>
      <c r="BD844" s="160"/>
      <c r="BE844" s="161"/>
      <c r="BF844" s="28"/>
      <c r="BH844" s="190"/>
      <c r="BK844" s="162"/>
      <c r="BL844" s="163"/>
      <c r="BP844" s="160"/>
      <c r="BQ844" s="161"/>
      <c r="BR844" s="28"/>
      <c r="BT844" s="190" t="e">
        <f t="shared" si="166"/>
        <v>#N/A</v>
      </c>
      <c r="BW844" s="162"/>
      <c r="BX844" s="163"/>
      <c r="CB844" s="160"/>
      <c r="CC844" s="161"/>
      <c r="CD844" s="28"/>
      <c r="CF844" s="190"/>
      <c r="CI844" s="76"/>
      <c r="CJ844" s="91"/>
      <c r="CL844" s="1"/>
      <c r="CM844" s="311"/>
      <c r="CR844" s="190"/>
      <c r="CU844" s="76"/>
      <c r="CV844" s="91"/>
      <c r="CX844" s="1"/>
      <c r="CY844" s="311"/>
      <c r="DD844" s="190"/>
      <c r="DG844" s="76"/>
      <c r="DH844" s="91"/>
      <c r="DJ844" s="1"/>
      <c r="DK844" s="311"/>
      <c r="DP844" s="190"/>
      <c r="DS844" s="76"/>
      <c r="DT844" s="91"/>
      <c r="DV844" s="1"/>
      <c r="DW844" s="311"/>
      <c r="EB844" s="190"/>
      <c r="EE844" s="76"/>
      <c r="EF844" s="91"/>
      <c r="EH844" s="1"/>
      <c r="EI844" s="311"/>
      <c r="EN844" s="190"/>
      <c r="EQ844" s="76"/>
      <c r="ER844" s="91"/>
      <c r="ET844" s="1"/>
      <c r="EU844" s="311"/>
      <c r="EZ844" s="190"/>
      <c r="FC844" s="76"/>
      <c r="FD844" s="91"/>
      <c r="FF844" s="1"/>
      <c r="FG844" s="311"/>
      <c r="FL844" s="190"/>
      <c r="FO844" s="76"/>
      <c r="FP844" s="91"/>
      <c r="FR844" s="1"/>
      <c r="FS844" s="311"/>
      <c r="FX844" s="190"/>
      <c r="GA844" s="76"/>
      <c r="GB844" s="91"/>
      <c r="GD844" s="1"/>
      <c r="GE844" s="311"/>
      <c r="GJ844" s="190"/>
      <c r="GM844" s="76"/>
      <c r="GN844" s="91"/>
      <c r="GP844" s="1"/>
      <c r="GQ844" s="311"/>
      <c r="GV844" s="190"/>
      <c r="GY844" s="76"/>
      <c r="GZ844" s="91"/>
      <c r="HB844" s="1"/>
      <c r="HC844" s="311"/>
      <c r="HH844" s="190"/>
      <c r="IL844" s="1"/>
      <c r="IX844" s="1"/>
    </row>
    <row r="845" spans="3:258" x14ac:dyDescent="0.6">
      <c r="C845" s="59"/>
      <c r="D845" s="269"/>
      <c r="E845" s="28"/>
      <c r="F845" s="57"/>
      <c r="G845" s="28"/>
      <c r="H845" s="152"/>
      <c r="I845" s="158"/>
      <c r="J845" s="28"/>
      <c r="L845" s="190"/>
      <c r="O845" s="59"/>
      <c r="P845" s="159"/>
      <c r="Q845" s="99"/>
      <c r="R845" s="57"/>
      <c r="S845" s="28"/>
      <c r="T845" s="152"/>
      <c r="U845" s="265"/>
      <c r="X845" s="190"/>
      <c r="AA845" s="162"/>
      <c r="AB845" s="163"/>
      <c r="AF845" s="160"/>
      <c r="AG845" s="266"/>
      <c r="AH845" s="28"/>
      <c r="AJ845" s="190"/>
      <c r="AM845" s="162"/>
      <c r="AN845" s="163"/>
      <c r="AO845" s="99"/>
      <c r="AR845" s="160"/>
      <c r="AS845" s="266"/>
      <c r="AT845" s="28"/>
      <c r="AV845" s="190"/>
      <c r="AY845" s="162"/>
      <c r="AZ845" s="163"/>
      <c r="BD845" s="160"/>
      <c r="BE845" s="161"/>
      <c r="BF845" s="28"/>
      <c r="BH845" s="190"/>
      <c r="BK845" s="162"/>
      <c r="BL845" s="163"/>
      <c r="BP845" s="160"/>
      <c r="BQ845" s="161"/>
      <c r="BR845" s="28"/>
      <c r="BT845" s="190" t="e">
        <f t="shared" si="166"/>
        <v>#N/A</v>
      </c>
      <c r="BW845" s="162"/>
      <c r="BX845" s="163"/>
      <c r="CB845" s="160"/>
      <c r="CC845" s="161"/>
      <c r="CD845" s="28"/>
      <c r="CF845" s="190"/>
      <c r="CI845" s="76"/>
      <c r="CJ845" s="91"/>
      <c r="CL845" s="1"/>
      <c r="CM845" s="311"/>
      <c r="CR845" s="190"/>
      <c r="CU845" s="76"/>
      <c r="CV845" s="91"/>
      <c r="CX845" s="1"/>
      <c r="CY845" s="311"/>
      <c r="DD845" s="190"/>
      <c r="DG845" s="76"/>
      <c r="DH845" s="91"/>
      <c r="DJ845" s="1"/>
      <c r="DK845" s="311"/>
      <c r="DP845" s="190"/>
      <c r="DS845" s="76"/>
      <c r="DT845" s="91"/>
      <c r="DV845" s="1"/>
      <c r="DW845" s="311"/>
      <c r="EB845" s="190"/>
      <c r="EE845" s="76"/>
      <c r="EF845" s="91"/>
      <c r="EH845" s="1"/>
      <c r="EI845" s="311"/>
      <c r="EN845" s="190"/>
      <c r="EQ845" s="76"/>
      <c r="ER845" s="91"/>
      <c r="ET845" s="1"/>
      <c r="EU845" s="311"/>
      <c r="EZ845" s="190"/>
      <c r="FC845" s="76"/>
      <c r="FD845" s="91"/>
      <c r="FF845" s="1"/>
      <c r="FG845" s="311"/>
      <c r="FL845" s="190"/>
      <c r="FO845" s="76"/>
      <c r="FP845" s="91"/>
      <c r="FR845" s="1"/>
      <c r="FS845" s="311"/>
      <c r="FX845" s="190"/>
      <c r="GA845" s="76"/>
      <c r="GB845" s="91"/>
      <c r="GD845" s="1"/>
      <c r="GE845" s="311"/>
      <c r="GJ845" s="190"/>
      <c r="GM845" s="76"/>
      <c r="GN845" s="91"/>
      <c r="GP845" s="1"/>
      <c r="GQ845" s="311"/>
      <c r="GV845" s="190"/>
      <c r="GY845" s="76"/>
      <c r="GZ845" s="91"/>
      <c r="HB845" s="1"/>
      <c r="HC845" s="311"/>
      <c r="HH845" s="190"/>
      <c r="IL845" s="1"/>
      <c r="IX845" s="1"/>
    </row>
    <row r="846" spans="3:258" x14ac:dyDescent="0.6">
      <c r="C846" s="59"/>
      <c r="D846" s="269"/>
      <c r="E846" s="28"/>
      <c r="F846" s="57"/>
      <c r="G846" s="28"/>
      <c r="H846" s="152"/>
      <c r="I846" s="158"/>
      <c r="J846" s="28"/>
      <c r="L846" s="190"/>
      <c r="O846" s="59"/>
      <c r="P846" s="159"/>
      <c r="Q846" s="99"/>
      <c r="R846" s="57"/>
      <c r="S846" s="28"/>
      <c r="T846" s="152"/>
      <c r="U846" s="265"/>
      <c r="X846" s="190"/>
      <c r="AA846" s="162"/>
      <c r="AB846" s="163"/>
      <c r="AF846" s="160"/>
      <c r="AG846" s="266"/>
      <c r="AH846" s="28"/>
      <c r="AJ846" s="190"/>
      <c r="AM846" s="162"/>
      <c r="AN846" s="163"/>
      <c r="AO846" s="99"/>
      <c r="AR846" s="160"/>
      <c r="AS846" s="266"/>
      <c r="AT846" s="28"/>
      <c r="AV846" s="190"/>
      <c r="AY846" s="162"/>
      <c r="AZ846" s="163"/>
      <c r="BD846" s="160"/>
      <c r="BE846" s="161"/>
      <c r="BF846" s="28"/>
      <c r="BH846" s="190"/>
      <c r="BK846" s="162"/>
      <c r="BL846" s="163"/>
      <c r="BP846" s="160"/>
      <c r="BQ846" s="161"/>
      <c r="BR846" s="28"/>
      <c r="BT846" s="190" t="e">
        <f t="shared" si="166"/>
        <v>#N/A</v>
      </c>
      <c r="BW846" s="162"/>
      <c r="BX846" s="163"/>
      <c r="CB846" s="160"/>
      <c r="CC846" s="161"/>
      <c r="CD846" s="28"/>
      <c r="CF846" s="190"/>
      <c r="CI846" s="76"/>
      <c r="CJ846" s="91"/>
      <c r="CL846" s="1"/>
      <c r="CM846" s="311"/>
      <c r="CR846" s="190"/>
      <c r="CU846" s="76"/>
      <c r="CV846" s="91"/>
      <c r="CX846" s="1"/>
      <c r="CY846" s="311"/>
      <c r="DD846" s="190"/>
      <c r="DG846" s="76"/>
      <c r="DH846" s="91"/>
      <c r="DJ846" s="1"/>
      <c r="DK846" s="311"/>
      <c r="DP846" s="190"/>
      <c r="DS846" s="76"/>
      <c r="DT846" s="91"/>
      <c r="DV846" s="1"/>
      <c r="DW846" s="311"/>
      <c r="EB846" s="190"/>
      <c r="EE846" s="76"/>
      <c r="EF846" s="91"/>
      <c r="EH846" s="1"/>
      <c r="EI846" s="311"/>
      <c r="EN846" s="190"/>
      <c r="EQ846" s="76"/>
      <c r="ER846" s="91"/>
      <c r="ET846" s="1"/>
      <c r="EU846" s="311"/>
      <c r="EZ846" s="190"/>
      <c r="FC846" s="76"/>
      <c r="FD846" s="91"/>
      <c r="FF846" s="1"/>
      <c r="FG846" s="311"/>
      <c r="FL846" s="190"/>
      <c r="FO846" s="76"/>
      <c r="FP846" s="91"/>
      <c r="FR846" s="1"/>
      <c r="FS846" s="311"/>
      <c r="FX846" s="190"/>
      <c r="GA846" s="76"/>
      <c r="GB846" s="91"/>
      <c r="GD846" s="1"/>
      <c r="GE846" s="311"/>
      <c r="GJ846" s="190"/>
      <c r="GM846" s="76"/>
      <c r="GN846" s="91"/>
      <c r="GP846" s="1"/>
      <c r="GQ846" s="311"/>
      <c r="GV846" s="190"/>
      <c r="GY846" s="76"/>
      <c r="GZ846" s="91"/>
      <c r="HB846" s="1"/>
      <c r="HC846" s="311"/>
      <c r="HH846" s="190"/>
      <c r="IL846" s="1"/>
      <c r="IX846" s="1"/>
    </row>
    <row r="847" spans="3:258" x14ac:dyDescent="0.6">
      <c r="C847" s="59"/>
      <c r="D847" s="269"/>
      <c r="E847" s="28"/>
      <c r="F847" s="57"/>
      <c r="G847" s="28"/>
      <c r="H847" s="152"/>
      <c r="I847" s="158"/>
      <c r="J847" s="28"/>
      <c r="L847" s="190"/>
      <c r="O847" s="59"/>
      <c r="P847" s="159"/>
      <c r="Q847" s="99"/>
      <c r="R847" s="57"/>
      <c r="S847" s="28"/>
      <c r="T847" s="152"/>
      <c r="U847" s="265"/>
      <c r="X847" s="190"/>
      <c r="AA847" s="162"/>
      <c r="AB847" s="163"/>
      <c r="AF847" s="160"/>
      <c r="AG847" s="266"/>
      <c r="AH847" s="28"/>
      <c r="AJ847" s="190"/>
      <c r="AM847" s="162"/>
      <c r="AN847" s="163"/>
      <c r="AO847" s="99"/>
      <c r="AR847" s="160"/>
      <c r="AS847" s="266"/>
      <c r="AT847" s="28"/>
      <c r="AV847" s="190"/>
      <c r="AY847" s="162"/>
      <c r="AZ847" s="163"/>
      <c r="BD847" s="160"/>
      <c r="BE847" s="161"/>
      <c r="BF847" s="28"/>
      <c r="BH847" s="190"/>
      <c r="BK847" s="162"/>
      <c r="BL847" s="163"/>
      <c r="BP847" s="160"/>
      <c r="BQ847" s="161"/>
      <c r="BR847" s="28"/>
      <c r="BT847" s="190" t="e">
        <f t="shared" si="166"/>
        <v>#N/A</v>
      </c>
      <c r="BW847" s="162"/>
      <c r="BX847" s="163"/>
      <c r="CB847" s="160"/>
      <c r="CC847" s="161"/>
      <c r="CD847" s="28"/>
      <c r="CF847" s="190"/>
      <c r="CI847" s="76"/>
      <c r="CJ847" s="91"/>
      <c r="CL847" s="1"/>
      <c r="CM847" s="311"/>
      <c r="CR847" s="190"/>
      <c r="CU847" s="76"/>
      <c r="CV847" s="91"/>
      <c r="CX847" s="1"/>
      <c r="CY847" s="311"/>
      <c r="DD847" s="190"/>
      <c r="DG847" s="76"/>
      <c r="DH847" s="91"/>
      <c r="DJ847" s="1"/>
      <c r="DK847" s="311"/>
      <c r="DP847" s="190"/>
      <c r="DS847" s="76"/>
      <c r="DT847" s="91"/>
      <c r="DV847" s="1"/>
      <c r="DW847" s="311"/>
      <c r="EB847" s="190"/>
      <c r="EE847" s="76"/>
      <c r="EF847" s="91"/>
      <c r="EH847" s="1"/>
      <c r="EI847" s="311"/>
      <c r="EN847" s="190"/>
      <c r="EQ847" s="76"/>
      <c r="ER847" s="91"/>
      <c r="ET847" s="1"/>
      <c r="EU847" s="311"/>
      <c r="EZ847" s="190"/>
      <c r="FC847" s="76"/>
      <c r="FD847" s="91"/>
      <c r="FF847" s="1"/>
      <c r="FG847" s="311"/>
      <c r="FL847" s="190"/>
      <c r="FO847" s="76"/>
      <c r="FP847" s="91"/>
      <c r="FR847" s="1"/>
      <c r="FS847" s="311"/>
      <c r="FX847" s="190"/>
      <c r="GA847" s="76"/>
      <c r="GB847" s="91"/>
      <c r="GD847" s="1"/>
      <c r="GE847" s="311"/>
      <c r="GJ847" s="190"/>
      <c r="GM847" s="76"/>
      <c r="GN847" s="91"/>
      <c r="GP847" s="1"/>
      <c r="GQ847" s="311"/>
      <c r="GV847" s="190"/>
      <c r="GY847" s="76"/>
      <c r="GZ847" s="91"/>
      <c r="HB847" s="1"/>
      <c r="HC847" s="311"/>
      <c r="HH847" s="190"/>
      <c r="IL847" s="1"/>
      <c r="IX847" s="1"/>
    </row>
    <row r="848" spans="3:258" x14ac:dyDescent="0.6">
      <c r="C848" s="59"/>
      <c r="D848" s="269"/>
      <c r="E848" s="28"/>
      <c r="F848" s="57"/>
      <c r="G848" s="28"/>
      <c r="H848" s="152"/>
      <c r="I848" s="158"/>
      <c r="J848" s="28"/>
      <c r="L848" s="190"/>
      <c r="O848" s="59"/>
      <c r="P848" s="159"/>
      <c r="Q848" s="99"/>
      <c r="R848" s="57"/>
      <c r="S848" s="28"/>
      <c r="T848" s="152"/>
      <c r="U848" s="265"/>
      <c r="X848" s="190"/>
      <c r="AA848" s="162"/>
      <c r="AB848" s="163"/>
      <c r="AF848" s="160"/>
      <c r="AG848" s="266"/>
      <c r="AH848" s="28"/>
      <c r="AJ848" s="190"/>
      <c r="AM848" s="162"/>
      <c r="AN848" s="163"/>
      <c r="AO848" s="99"/>
      <c r="AR848" s="160"/>
      <c r="AS848" s="266"/>
      <c r="AT848" s="28"/>
      <c r="AV848" s="190"/>
      <c r="AY848" s="162"/>
      <c r="AZ848" s="163"/>
      <c r="BD848" s="160"/>
      <c r="BE848" s="161"/>
      <c r="BF848" s="28"/>
      <c r="BH848" s="190"/>
      <c r="BK848" s="162"/>
      <c r="BL848" s="163"/>
      <c r="BP848" s="160"/>
      <c r="BQ848" s="161"/>
      <c r="BR848" s="28"/>
      <c r="BT848" s="190" t="e">
        <f t="shared" si="166"/>
        <v>#N/A</v>
      </c>
      <c r="BW848" s="162"/>
      <c r="BX848" s="163"/>
      <c r="CB848" s="160"/>
      <c r="CC848" s="161"/>
      <c r="CD848" s="28"/>
      <c r="CF848" s="190"/>
      <c r="CI848" s="76"/>
      <c r="CJ848" s="91"/>
      <c r="CL848" s="1"/>
      <c r="CM848" s="311"/>
      <c r="CR848" s="190"/>
      <c r="CU848" s="76"/>
      <c r="CV848" s="91"/>
      <c r="CX848" s="1"/>
      <c r="CY848" s="311"/>
      <c r="DD848" s="190"/>
      <c r="DG848" s="76"/>
      <c r="DH848" s="91"/>
      <c r="DJ848" s="1"/>
      <c r="DK848" s="311"/>
      <c r="DP848" s="190"/>
      <c r="DS848" s="76"/>
      <c r="DT848" s="91"/>
      <c r="DV848" s="1"/>
      <c r="DW848" s="311"/>
      <c r="EB848" s="190"/>
      <c r="EE848" s="76"/>
      <c r="EF848" s="91"/>
      <c r="EH848" s="1"/>
      <c r="EI848" s="311"/>
      <c r="EN848" s="190"/>
      <c r="EQ848" s="76"/>
      <c r="ER848" s="91"/>
      <c r="ET848" s="1"/>
      <c r="EU848" s="311"/>
      <c r="EZ848" s="190"/>
      <c r="FC848" s="76"/>
      <c r="FD848" s="91"/>
      <c r="FF848" s="1"/>
      <c r="FG848" s="311"/>
      <c r="FL848" s="190"/>
      <c r="FO848" s="76"/>
      <c r="FP848" s="91"/>
      <c r="FR848" s="1"/>
      <c r="FS848" s="311"/>
      <c r="FX848" s="190"/>
      <c r="GA848" s="76"/>
      <c r="GB848" s="91"/>
      <c r="GD848" s="1"/>
      <c r="GE848" s="311"/>
      <c r="GJ848" s="190"/>
      <c r="GM848" s="76"/>
      <c r="GN848" s="91"/>
      <c r="GP848" s="1"/>
      <c r="GQ848" s="311"/>
      <c r="GV848" s="190"/>
      <c r="GY848" s="76"/>
      <c r="GZ848" s="91"/>
      <c r="HB848" s="1"/>
      <c r="HC848" s="311"/>
      <c r="HH848" s="190"/>
      <c r="IL848" s="1"/>
      <c r="IX848" s="1"/>
    </row>
    <row r="849" spans="3:258" x14ac:dyDescent="0.6">
      <c r="C849" s="59"/>
      <c r="D849" s="269"/>
      <c r="E849" s="28"/>
      <c r="F849" s="57"/>
      <c r="G849" s="28"/>
      <c r="H849" s="152"/>
      <c r="I849" s="158"/>
      <c r="J849" s="28"/>
      <c r="L849" s="190"/>
      <c r="O849" s="59"/>
      <c r="P849" s="159"/>
      <c r="Q849" s="99"/>
      <c r="R849" s="57"/>
      <c r="S849" s="28"/>
      <c r="T849" s="152"/>
      <c r="U849" s="265"/>
      <c r="X849" s="190"/>
      <c r="AA849" s="162"/>
      <c r="AB849" s="163"/>
      <c r="AF849" s="160"/>
      <c r="AG849" s="266"/>
      <c r="AH849" s="28"/>
      <c r="AJ849" s="190"/>
      <c r="AM849" s="162"/>
      <c r="AN849" s="163"/>
      <c r="AO849" s="99"/>
      <c r="AR849" s="160"/>
      <c r="AS849" s="266"/>
      <c r="AT849" s="28"/>
      <c r="AV849" s="190"/>
      <c r="AY849" s="162"/>
      <c r="AZ849" s="163"/>
      <c r="BD849" s="160"/>
      <c r="BE849" s="161"/>
      <c r="BF849" s="28"/>
      <c r="BH849" s="190"/>
      <c r="BK849" s="162"/>
      <c r="BL849" s="163"/>
      <c r="BP849" s="160"/>
      <c r="BQ849" s="161"/>
      <c r="BR849" s="28"/>
      <c r="BT849" s="190" t="e">
        <f t="shared" si="166"/>
        <v>#N/A</v>
      </c>
      <c r="BW849" s="162"/>
      <c r="BX849" s="163"/>
      <c r="CB849" s="160"/>
      <c r="CC849" s="161"/>
      <c r="CD849" s="28"/>
      <c r="CF849" s="190"/>
      <c r="CI849" s="76"/>
      <c r="CJ849" s="91"/>
      <c r="CL849" s="1"/>
      <c r="CM849" s="311"/>
      <c r="CR849" s="190"/>
      <c r="CU849" s="76"/>
      <c r="CV849" s="91"/>
      <c r="CX849" s="1"/>
      <c r="CY849" s="311"/>
      <c r="DD849" s="190"/>
      <c r="DG849" s="76"/>
      <c r="DH849" s="91"/>
      <c r="DJ849" s="1"/>
      <c r="DK849" s="311"/>
      <c r="DP849" s="190"/>
      <c r="DS849" s="76"/>
      <c r="DT849" s="91"/>
      <c r="DV849" s="1"/>
      <c r="DW849" s="311"/>
      <c r="EB849" s="190"/>
      <c r="EE849" s="76"/>
      <c r="EF849" s="91"/>
      <c r="EH849" s="1"/>
      <c r="EI849" s="311"/>
      <c r="EN849" s="190"/>
      <c r="EQ849" s="76"/>
      <c r="ER849" s="91"/>
      <c r="ET849" s="1"/>
      <c r="EU849" s="311"/>
      <c r="EZ849" s="190"/>
      <c r="FC849" s="76"/>
      <c r="FD849" s="91"/>
      <c r="FF849" s="1"/>
      <c r="FG849" s="311"/>
      <c r="FL849" s="190"/>
      <c r="FO849" s="76"/>
      <c r="FP849" s="91"/>
      <c r="FR849" s="1"/>
      <c r="FS849" s="311"/>
      <c r="FX849" s="190"/>
      <c r="GA849" s="76"/>
      <c r="GB849" s="91"/>
      <c r="GD849" s="1"/>
      <c r="GE849" s="311"/>
      <c r="GJ849" s="190"/>
      <c r="GM849" s="76"/>
      <c r="GN849" s="91"/>
      <c r="GP849" s="1"/>
      <c r="GQ849" s="311"/>
      <c r="GV849" s="190"/>
      <c r="GY849" s="76"/>
      <c r="GZ849" s="91"/>
      <c r="HB849" s="1"/>
      <c r="HC849" s="311"/>
      <c r="HH849" s="190"/>
      <c r="IL849" s="1"/>
      <c r="IX849" s="1"/>
    </row>
    <row r="850" spans="3:258" x14ac:dyDescent="0.6">
      <c r="C850" s="59"/>
      <c r="D850" s="269"/>
      <c r="E850" s="28"/>
      <c r="F850" s="57"/>
      <c r="G850" s="28"/>
      <c r="H850" s="152"/>
      <c r="I850" s="158"/>
      <c r="J850" s="28"/>
      <c r="L850" s="190"/>
      <c r="O850" s="59"/>
      <c r="P850" s="159"/>
      <c r="Q850" s="99"/>
      <c r="R850" s="57"/>
      <c r="S850" s="28"/>
      <c r="T850" s="152"/>
      <c r="U850" s="265"/>
      <c r="X850" s="190"/>
      <c r="AA850" s="162"/>
      <c r="AB850" s="163"/>
      <c r="AF850" s="160"/>
      <c r="AG850" s="266"/>
      <c r="AH850" s="28"/>
      <c r="AJ850" s="190"/>
      <c r="AM850" s="162"/>
      <c r="AN850" s="163"/>
      <c r="AO850" s="99"/>
      <c r="AR850" s="160"/>
      <c r="AS850" s="266"/>
      <c r="AT850" s="28"/>
      <c r="AV850" s="190"/>
      <c r="AY850" s="162"/>
      <c r="AZ850" s="163"/>
      <c r="BD850" s="160"/>
      <c r="BE850" s="161"/>
      <c r="BF850" s="28"/>
      <c r="BH850" s="190"/>
      <c r="BK850" s="162"/>
      <c r="BL850" s="163"/>
      <c r="BP850" s="160"/>
      <c r="BQ850" s="161"/>
      <c r="BR850" s="28"/>
      <c r="BT850" s="190" t="e">
        <f t="shared" si="166"/>
        <v>#N/A</v>
      </c>
      <c r="BW850" s="162"/>
      <c r="BX850" s="163"/>
      <c r="CB850" s="160"/>
      <c r="CC850" s="161"/>
      <c r="CD850" s="28"/>
      <c r="CF850" s="190"/>
      <c r="CI850" s="76"/>
      <c r="CJ850" s="91"/>
      <c r="CL850" s="1"/>
      <c r="CM850" s="311"/>
      <c r="CR850" s="190"/>
      <c r="CU850" s="76"/>
      <c r="CV850" s="91"/>
      <c r="CX850" s="1"/>
      <c r="CY850" s="311"/>
      <c r="DD850" s="190"/>
      <c r="DG850" s="76"/>
      <c r="DH850" s="91"/>
      <c r="DJ850" s="1"/>
      <c r="DK850" s="311"/>
      <c r="DP850" s="190"/>
      <c r="DS850" s="76"/>
      <c r="DT850" s="91"/>
      <c r="DV850" s="1"/>
      <c r="DW850" s="311"/>
      <c r="EB850" s="190"/>
      <c r="EE850" s="76"/>
      <c r="EF850" s="91"/>
      <c r="EH850" s="1"/>
      <c r="EI850" s="311"/>
      <c r="EN850" s="190"/>
      <c r="EQ850" s="76"/>
      <c r="ER850" s="91"/>
      <c r="ET850" s="1"/>
      <c r="EU850" s="311"/>
      <c r="EZ850" s="190"/>
      <c r="FC850" s="76"/>
      <c r="FD850" s="91"/>
      <c r="FF850" s="1"/>
      <c r="FG850" s="311"/>
      <c r="FL850" s="190"/>
      <c r="FO850" s="76"/>
      <c r="FP850" s="91"/>
      <c r="FR850" s="1"/>
      <c r="FS850" s="311"/>
      <c r="FX850" s="190"/>
      <c r="GA850" s="76"/>
      <c r="GB850" s="91"/>
      <c r="GD850" s="1"/>
      <c r="GE850" s="311"/>
      <c r="GJ850" s="190"/>
      <c r="GM850" s="76"/>
      <c r="GN850" s="91"/>
      <c r="GP850" s="1"/>
      <c r="GQ850" s="311"/>
      <c r="GV850" s="190"/>
      <c r="GY850" s="76"/>
      <c r="GZ850" s="91"/>
      <c r="HB850" s="1"/>
      <c r="HC850" s="311"/>
      <c r="HH850" s="190"/>
      <c r="IL850" s="1"/>
      <c r="IX850" s="1"/>
    </row>
    <row r="851" spans="3:258" x14ac:dyDescent="0.6">
      <c r="C851" s="59"/>
      <c r="D851" s="269"/>
      <c r="E851" s="28"/>
      <c r="F851" s="57"/>
      <c r="G851" s="28"/>
      <c r="H851" s="152"/>
      <c r="I851" s="158"/>
      <c r="J851" s="28"/>
      <c r="L851" s="190"/>
      <c r="O851" s="59"/>
      <c r="P851" s="159"/>
      <c r="Q851" s="99"/>
      <c r="R851" s="57"/>
      <c r="S851" s="28"/>
      <c r="T851" s="152"/>
      <c r="U851" s="265"/>
      <c r="X851" s="190"/>
      <c r="AA851" s="162"/>
      <c r="AB851" s="163"/>
      <c r="AF851" s="160"/>
      <c r="AG851" s="266"/>
      <c r="AH851" s="28"/>
      <c r="AJ851" s="190"/>
      <c r="AM851" s="162"/>
      <c r="AN851" s="163"/>
      <c r="AO851" s="99"/>
      <c r="AR851" s="160"/>
      <c r="AS851" s="266"/>
      <c r="AT851" s="28"/>
      <c r="AV851" s="190"/>
      <c r="AY851" s="162"/>
      <c r="AZ851" s="163"/>
      <c r="BD851" s="160"/>
      <c r="BE851" s="161"/>
      <c r="BF851" s="28"/>
      <c r="BH851" s="190"/>
      <c r="BK851" s="162"/>
      <c r="BL851" s="163"/>
      <c r="BP851" s="160"/>
      <c r="BQ851" s="161"/>
      <c r="BR851" s="28"/>
      <c r="BT851" s="190" t="e">
        <f t="shared" si="166"/>
        <v>#N/A</v>
      </c>
      <c r="BW851" s="162"/>
      <c r="BX851" s="163"/>
      <c r="CB851" s="160"/>
      <c r="CC851" s="161"/>
      <c r="CD851" s="28"/>
      <c r="CF851" s="190"/>
      <c r="CI851" s="76"/>
      <c r="CJ851" s="91"/>
      <c r="CL851" s="1"/>
      <c r="CM851" s="311"/>
      <c r="CR851" s="190"/>
      <c r="CU851" s="76"/>
      <c r="CV851" s="91"/>
      <c r="CX851" s="1"/>
      <c r="CY851" s="311"/>
      <c r="DD851" s="190"/>
      <c r="DG851" s="76"/>
      <c r="DH851" s="91"/>
      <c r="DJ851" s="1"/>
      <c r="DK851" s="311"/>
      <c r="DP851" s="190"/>
      <c r="DS851" s="76"/>
      <c r="DT851" s="91"/>
      <c r="DV851" s="1"/>
      <c r="DW851" s="311"/>
      <c r="EB851" s="190"/>
      <c r="EE851" s="76"/>
      <c r="EF851" s="91"/>
      <c r="EH851" s="1"/>
      <c r="EI851" s="311"/>
      <c r="EN851" s="190"/>
      <c r="EQ851" s="76"/>
      <c r="ER851" s="91"/>
      <c r="ET851" s="1"/>
      <c r="EU851" s="311"/>
      <c r="EZ851" s="190"/>
      <c r="FC851" s="76"/>
      <c r="FD851" s="91"/>
      <c r="FF851" s="1"/>
      <c r="FG851" s="311"/>
      <c r="FL851" s="190"/>
      <c r="FO851" s="76"/>
      <c r="FP851" s="91"/>
      <c r="FR851" s="1"/>
      <c r="FS851" s="311"/>
      <c r="FX851" s="190"/>
      <c r="GA851" s="76"/>
      <c r="GB851" s="91"/>
      <c r="GD851" s="1"/>
      <c r="GE851" s="311"/>
      <c r="GJ851" s="190"/>
      <c r="GM851" s="76"/>
      <c r="GN851" s="91"/>
      <c r="GP851" s="1"/>
      <c r="GQ851" s="311"/>
      <c r="GV851" s="190"/>
      <c r="GY851" s="76"/>
      <c r="GZ851" s="91"/>
      <c r="HB851" s="1"/>
      <c r="HC851" s="311"/>
      <c r="HH851" s="190"/>
      <c r="IL851" s="1"/>
      <c r="IX851" s="1"/>
    </row>
    <row r="852" spans="3:258" x14ac:dyDescent="0.6">
      <c r="C852" s="59"/>
      <c r="D852" s="269"/>
      <c r="E852" s="28"/>
      <c r="F852" s="57"/>
      <c r="G852" s="28"/>
      <c r="H852" s="152"/>
      <c r="I852" s="158"/>
      <c r="J852" s="28"/>
      <c r="L852" s="190"/>
      <c r="O852" s="59"/>
      <c r="P852" s="159"/>
      <c r="Q852" s="99"/>
      <c r="R852" s="57"/>
      <c r="S852" s="28"/>
      <c r="T852" s="152"/>
      <c r="U852" s="265"/>
      <c r="X852" s="190"/>
      <c r="AA852" s="162"/>
      <c r="AB852" s="163"/>
      <c r="AF852" s="160"/>
      <c r="AG852" s="266"/>
      <c r="AH852" s="28"/>
      <c r="AJ852" s="190"/>
      <c r="AM852" s="162"/>
      <c r="AN852" s="163"/>
      <c r="AO852" s="99"/>
      <c r="AR852" s="160"/>
      <c r="AS852" s="266"/>
      <c r="AT852" s="28"/>
      <c r="AV852" s="190"/>
      <c r="AY852" s="162"/>
      <c r="AZ852" s="163"/>
      <c r="BD852" s="160"/>
      <c r="BE852" s="161"/>
      <c r="BF852" s="28"/>
      <c r="BH852" s="190"/>
      <c r="BK852" s="162"/>
      <c r="BL852" s="163"/>
      <c r="BP852" s="160"/>
      <c r="BQ852" s="161"/>
      <c r="BR852" s="28"/>
      <c r="BT852" s="190" t="e">
        <f t="shared" si="166"/>
        <v>#N/A</v>
      </c>
      <c r="BW852" s="162"/>
      <c r="BX852" s="163"/>
      <c r="CB852" s="160"/>
      <c r="CC852" s="161"/>
      <c r="CD852" s="28"/>
      <c r="CF852" s="190"/>
      <c r="CI852" s="76"/>
      <c r="CJ852" s="91"/>
      <c r="CL852" s="1"/>
      <c r="CM852" s="311"/>
      <c r="CR852" s="190"/>
      <c r="CU852" s="76"/>
      <c r="CV852" s="91"/>
      <c r="CX852" s="1"/>
      <c r="CY852" s="311"/>
      <c r="DD852" s="190"/>
      <c r="DG852" s="76"/>
      <c r="DH852" s="91"/>
      <c r="DJ852" s="1"/>
      <c r="DK852" s="311"/>
      <c r="DP852" s="190"/>
      <c r="DS852" s="76"/>
      <c r="DT852" s="91"/>
      <c r="DV852" s="1"/>
      <c r="DW852" s="311"/>
      <c r="EB852" s="190"/>
      <c r="EE852" s="76"/>
      <c r="EF852" s="91"/>
      <c r="EH852" s="1"/>
      <c r="EI852" s="311"/>
      <c r="EN852" s="190"/>
      <c r="EQ852" s="76"/>
      <c r="ER852" s="91"/>
      <c r="ET852" s="1"/>
      <c r="EU852" s="311"/>
      <c r="EZ852" s="190"/>
      <c r="FC852" s="76"/>
      <c r="FD852" s="91"/>
      <c r="FF852" s="1"/>
      <c r="FG852" s="311"/>
      <c r="FL852" s="190"/>
      <c r="FO852" s="76"/>
      <c r="FP852" s="91"/>
      <c r="FR852" s="1"/>
      <c r="FS852" s="311"/>
      <c r="FX852" s="190"/>
      <c r="GA852" s="76"/>
      <c r="GB852" s="91"/>
      <c r="GD852" s="1"/>
      <c r="GE852" s="311"/>
      <c r="GJ852" s="190"/>
      <c r="GM852" s="76"/>
      <c r="GN852" s="91"/>
      <c r="GP852" s="1"/>
      <c r="GQ852" s="311"/>
      <c r="GV852" s="190"/>
      <c r="GY852" s="76"/>
      <c r="GZ852" s="91"/>
      <c r="HB852" s="1"/>
      <c r="HC852" s="311"/>
      <c r="HH852" s="190"/>
      <c r="IL852" s="1"/>
      <c r="IX852" s="1"/>
    </row>
    <row r="853" spans="3:258" x14ac:dyDescent="0.6">
      <c r="C853" s="59"/>
      <c r="D853" s="269"/>
      <c r="E853" s="28"/>
      <c r="F853" s="57"/>
      <c r="G853" s="28"/>
      <c r="H853" s="152"/>
      <c r="I853" s="158"/>
      <c r="J853" s="28"/>
      <c r="L853" s="190"/>
      <c r="O853" s="59"/>
      <c r="P853" s="159"/>
      <c r="Q853" s="99"/>
      <c r="R853" s="57"/>
      <c r="S853" s="28"/>
      <c r="T853" s="152"/>
      <c r="U853" s="265"/>
      <c r="X853" s="190"/>
      <c r="AA853" s="162"/>
      <c r="AB853" s="163"/>
      <c r="AF853" s="160"/>
      <c r="AG853" s="266"/>
      <c r="AH853" s="28"/>
      <c r="AJ853" s="190"/>
      <c r="AM853" s="162"/>
      <c r="AN853" s="163"/>
      <c r="AO853" s="99"/>
      <c r="AR853" s="160"/>
      <c r="AS853" s="266"/>
      <c r="AT853" s="28"/>
      <c r="AV853" s="190"/>
      <c r="AY853" s="162"/>
      <c r="AZ853" s="163"/>
      <c r="BD853" s="160"/>
      <c r="BE853" s="161"/>
      <c r="BF853" s="28"/>
      <c r="BH853" s="190"/>
      <c r="BK853" s="162"/>
      <c r="BL853" s="163"/>
      <c r="BP853" s="160"/>
      <c r="BQ853" s="161"/>
      <c r="BR853" s="28"/>
      <c r="BT853" s="190" t="e">
        <f t="shared" si="166"/>
        <v>#N/A</v>
      </c>
      <c r="BW853" s="162"/>
      <c r="BX853" s="163"/>
      <c r="CB853" s="160"/>
      <c r="CC853" s="161"/>
      <c r="CD853" s="28"/>
      <c r="CF853" s="190"/>
      <c r="CI853" s="76"/>
      <c r="CJ853" s="91"/>
      <c r="CL853" s="1"/>
      <c r="CM853" s="311"/>
      <c r="CR853" s="190"/>
      <c r="CU853" s="76"/>
      <c r="CV853" s="91"/>
      <c r="CX853" s="1"/>
      <c r="CY853" s="311"/>
      <c r="DD853" s="190"/>
      <c r="DG853" s="76"/>
      <c r="DH853" s="91"/>
      <c r="DJ853" s="1"/>
      <c r="DK853" s="311"/>
      <c r="DP853" s="190"/>
      <c r="DS853" s="76"/>
      <c r="DT853" s="91"/>
      <c r="DV853" s="1"/>
      <c r="DW853" s="311"/>
      <c r="EB853" s="190"/>
      <c r="EE853" s="76"/>
      <c r="EF853" s="91"/>
      <c r="EH853" s="1"/>
      <c r="EI853" s="311"/>
      <c r="EN853" s="190"/>
      <c r="EQ853" s="76"/>
      <c r="ER853" s="91"/>
      <c r="ET853" s="1"/>
      <c r="EU853" s="311"/>
      <c r="EZ853" s="190"/>
      <c r="FC853" s="76"/>
      <c r="FD853" s="91"/>
      <c r="FF853" s="1"/>
      <c r="FG853" s="311"/>
      <c r="FL853" s="190"/>
      <c r="FO853" s="76"/>
      <c r="FP853" s="91"/>
      <c r="FR853" s="1"/>
      <c r="FS853" s="311"/>
      <c r="FX853" s="190"/>
      <c r="GA853" s="76"/>
      <c r="GB853" s="91"/>
      <c r="GD853" s="1"/>
      <c r="GE853" s="311"/>
      <c r="GJ853" s="190"/>
      <c r="GM853" s="76"/>
      <c r="GN853" s="91"/>
      <c r="GP853" s="1"/>
      <c r="GQ853" s="311"/>
      <c r="GV853" s="190"/>
      <c r="GY853" s="76"/>
      <c r="GZ853" s="91"/>
      <c r="HB853" s="1"/>
      <c r="HC853" s="311"/>
      <c r="HH853" s="190"/>
      <c r="IL853" s="1"/>
      <c r="IX853" s="1"/>
    </row>
    <row r="854" spans="3:258" x14ac:dyDescent="0.6">
      <c r="C854" s="59"/>
      <c r="D854" s="269"/>
      <c r="E854" s="28"/>
      <c r="F854" s="57"/>
      <c r="G854" s="28"/>
      <c r="H854" s="152"/>
      <c r="I854" s="158"/>
      <c r="J854" s="28"/>
      <c r="L854" s="190"/>
      <c r="O854" s="59"/>
      <c r="P854" s="159"/>
      <c r="Q854" s="99"/>
      <c r="R854" s="57"/>
      <c r="S854" s="28"/>
      <c r="T854" s="152"/>
      <c r="U854" s="265"/>
      <c r="X854" s="190"/>
      <c r="AA854" s="162"/>
      <c r="AB854" s="163"/>
      <c r="AF854" s="160"/>
      <c r="AG854" s="266"/>
      <c r="AH854" s="28"/>
      <c r="AJ854" s="190"/>
      <c r="AM854" s="162"/>
      <c r="AN854" s="163"/>
      <c r="AO854" s="99"/>
      <c r="AR854" s="160"/>
      <c r="AS854" s="266"/>
      <c r="AT854" s="28"/>
      <c r="AV854" s="190"/>
      <c r="AY854" s="162"/>
      <c r="AZ854" s="163"/>
      <c r="BD854" s="160"/>
      <c r="BE854" s="161"/>
      <c r="BF854" s="28"/>
      <c r="BH854" s="190"/>
      <c r="BK854" s="162"/>
      <c r="BL854" s="163"/>
      <c r="BP854" s="160"/>
      <c r="BQ854" s="161"/>
      <c r="BR854" s="28"/>
      <c r="BT854" s="190" t="e">
        <f t="shared" si="166"/>
        <v>#N/A</v>
      </c>
      <c r="BW854" s="162"/>
      <c r="BX854" s="163"/>
      <c r="CB854" s="160"/>
      <c r="CC854" s="161"/>
      <c r="CD854" s="28"/>
      <c r="CF854" s="190"/>
      <c r="CI854" s="76"/>
      <c r="CJ854" s="91"/>
      <c r="CL854" s="1"/>
      <c r="CM854" s="311"/>
      <c r="CR854" s="190"/>
      <c r="CU854" s="76"/>
      <c r="CV854" s="91"/>
      <c r="CX854" s="1"/>
      <c r="CY854" s="311"/>
      <c r="DD854" s="190"/>
      <c r="DG854" s="76"/>
      <c r="DH854" s="91"/>
      <c r="DJ854" s="1"/>
      <c r="DK854" s="311"/>
      <c r="DP854" s="190"/>
      <c r="DS854" s="76"/>
      <c r="DT854" s="91"/>
      <c r="DV854" s="1"/>
      <c r="DW854" s="311"/>
      <c r="EB854" s="190"/>
      <c r="EE854" s="76"/>
      <c r="EF854" s="91"/>
      <c r="EH854" s="1"/>
      <c r="EI854" s="311"/>
      <c r="EN854" s="190"/>
      <c r="EQ854" s="76"/>
      <c r="ER854" s="91"/>
      <c r="ET854" s="1"/>
      <c r="EU854" s="311"/>
      <c r="EZ854" s="190"/>
      <c r="FC854" s="76"/>
      <c r="FD854" s="91"/>
      <c r="FF854" s="1"/>
      <c r="FG854" s="311"/>
      <c r="FL854" s="190"/>
      <c r="FO854" s="76"/>
      <c r="FP854" s="91"/>
      <c r="FR854" s="1"/>
      <c r="FS854" s="311"/>
      <c r="FX854" s="190"/>
      <c r="GA854" s="76"/>
      <c r="GB854" s="91"/>
      <c r="GD854" s="1"/>
      <c r="GE854" s="311"/>
      <c r="GJ854" s="190"/>
      <c r="GM854" s="76"/>
      <c r="GN854" s="91"/>
      <c r="GP854" s="1"/>
      <c r="GQ854" s="311"/>
      <c r="GV854" s="190"/>
      <c r="GY854" s="76"/>
      <c r="GZ854" s="91"/>
      <c r="HB854" s="1"/>
      <c r="HC854" s="311"/>
      <c r="HH854" s="190"/>
      <c r="IL854" s="1"/>
      <c r="IX854" s="1"/>
    </row>
    <row r="855" spans="3:258" x14ac:dyDescent="0.6">
      <c r="C855" s="59"/>
      <c r="D855" s="269"/>
      <c r="E855" s="28"/>
      <c r="F855" s="57"/>
      <c r="G855" s="28"/>
      <c r="H855" s="152"/>
      <c r="I855" s="158"/>
      <c r="J855" s="28"/>
      <c r="L855" s="190"/>
      <c r="O855" s="59"/>
      <c r="P855" s="159"/>
      <c r="Q855" s="99"/>
      <c r="R855" s="57"/>
      <c r="S855" s="28"/>
      <c r="T855" s="152"/>
      <c r="U855" s="265"/>
      <c r="X855" s="190"/>
      <c r="AA855" s="162"/>
      <c r="AB855" s="163"/>
      <c r="AF855" s="160"/>
      <c r="AG855" s="266"/>
      <c r="AH855" s="28"/>
      <c r="AJ855" s="190"/>
      <c r="AM855" s="162"/>
      <c r="AN855" s="163"/>
      <c r="AO855" s="99"/>
      <c r="AR855" s="160"/>
      <c r="AS855" s="266"/>
      <c r="AT855" s="28"/>
      <c r="AV855" s="190"/>
      <c r="AY855" s="162"/>
      <c r="AZ855" s="163"/>
      <c r="BD855" s="160"/>
      <c r="BE855" s="161"/>
      <c r="BF855" s="28"/>
      <c r="BH855" s="190"/>
      <c r="BK855" s="162"/>
      <c r="BL855" s="163"/>
      <c r="BP855" s="160"/>
      <c r="BQ855" s="161"/>
      <c r="BR855" s="28"/>
      <c r="BT855" s="190" t="e">
        <f t="shared" si="166"/>
        <v>#N/A</v>
      </c>
      <c r="BW855" s="162"/>
      <c r="BX855" s="163"/>
      <c r="CB855" s="160"/>
      <c r="CC855" s="161"/>
      <c r="CD855" s="28"/>
      <c r="CF855" s="190"/>
      <c r="CI855" s="76"/>
      <c r="CJ855" s="91"/>
      <c r="CL855" s="1"/>
      <c r="CM855" s="311"/>
      <c r="CR855" s="190"/>
      <c r="CU855" s="76"/>
      <c r="CV855" s="91"/>
      <c r="CX855" s="1"/>
      <c r="CY855" s="311"/>
      <c r="DD855" s="190"/>
      <c r="DG855" s="76"/>
      <c r="DH855" s="91"/>
      <c r="DJ855" s="1"/>
      <c r="DK855" s="311"/>
      <c r="DP855" s="190"/>
      <c r="DS855" s="76"/>
      <c r="DT855" s="91"/>
      <c r="DV855" s="1"/>
      <c r="DW855" s="311"/>
      <c r="EB855" s="190"/>
      <c r="EE855" s="76"/>
      <c r="EF855" s="91"/>
      <c r="EH855" s="1"/>
      <c r="EI855" s="311"/>
      <c r="EN855" s="190"/>
      <c r="EQ855" s="76"/>
      <c r="ER855" s="91"/>
      <c r="ET855" s="1"/>
      <c r="EU855" s="311"/>
      <c r="EZ855" s="190"/>
      <c r="FC855" s="76"/>
      <c r="FD855" s="91"/>
      <c r="FF855" s="1"/>
      <c r="FG855" s="311"/>
      <c r="FL855" s="190"/>
      <c r="FO855" s="76"/>
      <c r="FP855" s="91"/>
      <c r="FR855" s="1"/>
      <c r="FS855" s="311"/>
      <c r="FX855" s="190"/>
      <c r="GA855" s="76"/>
      <c r="GB855" s="91"/>
      <c r="GD855" s="1"/>
      <c r="GE855" s="311"/>
      <c r="GJ855" s="190"/>
      <c r="GM855" s="76"/>
      <c r="GN855" s="91"/>
      <c r="GP855" s="1"/>
      <c r="GQ855" s="311"/>
      <c r="GV855" s="190"/>
      <c r="GY855" s="76"/>
      <c r="GZ855" s="91"/>
      <c r="HB855" s="1"/>
      <c r="HC855" s="311"/>
      <c r="HH855" s="190"/>
      <c r="IL855" s="1"/>
      <c r="IX855" s="1"/>
    </row>
    <row r="856" spans="3:258" x14ac:dyDescent="0.6">
      <c r="C856" s="59"/>
      <c r="D856" s="269"/>
      <c r="E856" s="28"/>
      <c r="F856" s="57"/>
      <c r="G856" s="28"/>
      <c r="H856" s="152"/>
      <c r="I856" s="158"/>
      <c r="J856" s="28"/>
      <c r="L856" s="190"/>
      <c r="O856" s="59"/>
      <c r="P856" s="159"/>
      <c r="Q856" s="99"/>
      <c r="R856" s="57"/>
      <c r="S856" s="28"/>
      <c r="T856" s="152"/>
      <c r="U856" s="265"/>
      <c r="X856" s="190"/>
      <c r="AA856" s="162"/>
      <c r="AB856" s="163"/>
      <c r="AF856" s="160"/>
      <c r="AG856" s="266"/>
      <c r="AH856" s="28"/>
      <c r="AJ856" s="190"/>
      <c r="AM856" s="162"/>
      <c r="AN856" s="163"/>
      <c r="AO856" s="99"/>
      <c r="AR856" s="160"/>
      <c r="AS856" s="266"/>
      <c r="AT856" s="28"/>
      <c r="AV856" s="190"/>
      <c r="AY856" s="162"/>
      <c r="AZ856" s="163"/>
      <c r="BD856" s="160"/>
      <c r="BE856" s="161"/>
      <c r="BF856" s="28"/>
      <c r="BH856" s="190"/>
      <c r="BK856" s="162"/>
      <c r="BL856" s="163"/>
      <c r="BP856" s="160"/>
      <c r="BQ856" s="161"/>
      <c r="BR856" s="28"/>
      <c r="BT856" s="190" t="e">
        <f t="shared" si="166"/>
        <v>#N/A</v>
      </c>
      <c r="BW856" s="162"/>
      <c r="BX856" s="163"/>
      <c r="CB856" s="160"/>
      <c r="CC856" s="161"/>
      <c r="CD856" s="28"/>
      <c r="CF856" s="190"/>
      <c r="CI856" s="76"/>
      <c r="CJ856" s="91"/>
      <c r="CL856" s="1"/>
      <c r="CM856" s="311"/>
      <c r="CR856" s="190"/>
      <c r="CU856" s="76"/>
      <c r="CV856" s="91"/>
      <c r="CX856" s="1"/>
      <c r="CY856" s="311"/>
      <c r="DD856" s="190"/>
      <c r="DG856" s="76"/>
      <c r="DH856" s="91"/>
      <c r="DJ856" s="1"/>
      <c r="DK856" s="311"/>
      <c r="DP856" s="190"/>
      <c r="DS856" s="76"/>
      <c r="DT856" s="91"/>
      <c r="DV856" s="1"/>
      <c r="DW856" s="311"/>
      <c r="EB856" s="190"/>
      <c r="EE856" s="76"/>
      <c r="EF856" s="91"/>
      <c r="EH856" s="1"/>
      <c r="EI856" s="311"/>
      <c r="EN856" s="190"/>
      <c r="EQ856" s="76"/>
      <c r="ER856" s="91"/>
      <c r="ET856" s="1"/>
      <c r="EU856" s="311"/>
      <c r="EZ856" s="190"/>
      <c r="FC856" s="76"/>
      <c r="FD856" s="91"/>
      <c r="FF856" s="1"/>
      <c r="FG856" s="311"/>
      <c r="FL856" s="190"/>
      <c r="FO856" s="76"/>
      <c r="FP856" s="91"/>
      <c r="FR856" s="1"/>
      <c r="FS856" s="311"/>
      <c r="FX856" s="190"/>
      <c r="GA856" s="76"/>
      <c r="GB856" s="91"/>
      <c r="GD856" s="1"/>
      <c r="GE856" s="311"/>
      <c r="GJ856" s="190"/>
      <c r="GM856" s="76"/>
      <c r="GN856" s="91"/>
      <c r="GP856" s="1"/>
      <c r="GQ856" s="311"/>
      <c r="GV856" s="190"/>
      <c r="GY856" s="76"/>
      <c r="GZ856" s="91"/>
      <c r="HB856" s="1"/>
      <c r="HC856" s="311"/>
      <c r="HH856" s="190"/>
      <c r="IL856" s="1"/>
      <c r="IX856" s="1"/>
    </row>
    <row r="857" spans="3:258" x14ac:dyDescent="0.6">
      <c r="C857" s="59"/>
      <c r="D857" s="269"/>
      <c r="E857" s="28"/>
      <c r="F857" s="57"/>
      <c r="G857" s="28"/>
      <c r="H857" s="152"/>
      <c r="I857" s="158"/>
      <c r="J857" s="28"/>
      <c r="L857" s="190"/>
      <c r="O857" s="59"/>
      <c r="P857" s="159"/>
      <c r="Q857" s="99"/>
      <c r="R857" s="57"/>
      <c r="S857" s="28"/>
      <c r="T857" s="152"/>
      <c r="U857" s="265"/>
      <c r="X857" s="190"/>
      <c r="AA857" s="162"/>
      <c r="AB857" s="163"/>
      <c r="AF857" s="160"/>
      <c r="AG857" s="266"/>
      <c r="AH857" s="28"/>
      <c r="AJ857" s="190"/>
      <c r="AM857" s="162"/>
      <c r="AN857" s="163"/>
      <c r="AO857" s="99"/>
      <c r="AR857" s="160"/>
      <c r="AS857" s="266"/>
      <c r="AT857" s="28"/>
      <c r="AV857" s="190"/>
      <c r="AY857" s="162"/>
      <c r="AZ857" s="163"/>
      <c r="BD857" s="160"/>
      <c r="BE857" s="161"/>
      <c r="BF857" s="28"/>
      <c r="BH857" s="190"/>
      <c r="BK857" s="162"/>
      <c r="BL857" s="163"/>
      <c r="BP857" s="160"/>
      <c r="BQ857" s="161"/>
      <c r="BR857" s="28"/>
      <c r="BT857" s="190" t="e">
        <f t="shared" si="166"/>
        <v>#N/A</v>
      </c>
      <c r="BW857" s="162"/>
      <c r="BX857" s="163"/>
      <c r="CB857" s="160"/>
      <c r="CC857" s="161"/>
      <c r="CD857" s="28"/>
      <c r="CF857" s="190"/>
      <c r="CI857" s="76"/>
      <c r="CJ857" s="91"/>
      <c r="CL857" s="1"/>
      <c r="CM857" s="311"/>
      <c r="CR857" s="190"/>
      <c r="CU857" s="76"/>
      <c r="CV857" s="91"/>
      <c r="CX857" s="1"/>
      <c r="CY857" s="311"/>
      <c r="DD857" s="190"/>
      <c r="DG857" s="76"/>
      <c r="DH857" s="91"/>
      <c r="DJ857" s="1"/>
      <c r="DK857" s="311"/>
      <c r="DP857" s="190"/>
      <c r="DS857" s="76"/>
      <c r="DT857" s="91"/>
      <c r="DV857" s="1"/>
      <c r="DW857" s="311"/>
      <c r="EB857" s="190"/>
      <c r="EE857" s="76"/>
      <c r="EF857" s="91"/>
      <c r="EH857" s="1"/>
      <c r="EI857" s="311"/>
      <c r="EN857" s="190"/>
      <c r="EQ857" s="76"/>
      <c r="ER857" s="91"/>
      <c r="ET857" s="1"/>
      <c r="EU857" s="311"/>
      <c r="EZ857" s="190"/>
      <c r="FC857" s="76"/>
      <c r="FD857" s="91"/>
      <c r="FF857" s="1"/>
      <c r="FG857" s="311"/>
      <c r="FL857" s="190"/>
      <c r="FO857" s="76"/>
      <c r="FP857" s="91"/>
      <c r="FR857" s="1"/>
      <c r="FS857" s="311"/>
      <c r="FX857" s="190"/>
      <c r="GA857" s="76"/>
      <c r="GB857" s="91"/>
      <c r="GD857" s="1"/>
      <c r="GE857" s="311"/>
      <c r="GJ857" s="190"/>
      <c r="GM857" s="76"/>
      <c r="GN857" s="91"/>
      <c r="GP857" s="1"/>
      <c r="GQ857" s="311"/>
      <c r="GV857" s="190"/>
      <c r="GY857" s="76"/>
      <c r="GZ857" s="91"/>
      <c r="HB857" s="1"/>
      <c r="HC857" s="311"/>
      <c r="HH857" s="190"/>
      <c r="IL857" s="1"/>
      <c r="IX857" s="1"/>
    </row>
    <row r="858" spans="3:258" x14ac:dyDescent="0.6">
      <c r="C858" s="59"/>
      <c r="D858" s="269"/>
      <c r="E858" s="28"/>
      <c r="F858" s="57"/>
      <c r="G858" s="28"/>
      <c r="H858" s="152"/>
      <c r="I858" s="158"/>
      <c r="J858" s="28"/>
      <c r="L858" s="190"/>
      <c r="O858" s="59"/>
      <c r="P858" s="159"/>
      <c r="Q858" s="99"/>
      <c r="R858" s="57"/>
      <c r="S858" s="28"/>
      <c r="T858" s="152"/>
      <c r="U858" s="265"/>
      <c r="X858" s="190"/>
      <c r="AA858" s="162"/>
      <c r="AB858" s="163"/>
      <c r="AF858" s="160"/>
      <c r="AG858" s="266"/>
      <c r="AH858" s="28"/>
      <c r="AJ858" s="190"/>
      <c r="AM858" s="162"/>
      <c r="AN858" s="163"/>
      <c r="AO858" s="99"/>
      <c r="AR858" s="160"/>
      <c r="AS858" s="266"/>
      <c r="AT858" s="28"/>
      <c r="AV858" s="190"/>
      <c r="AY858" s="162"/>
      <c r="AZ858" s="163"/>
      <c r="BD858" s="160"/>
      <c r="BE858" s="161"/>
      <c r="BF858" s="28"/>
      <c r="BH858" s="190"/>
      <c r="BK858" s="162"/>
      <c r="BL858" s="163"/>
      <c r="BP858" s="160"/>
      <c r="BQ858" s="161"/>
      <c r="BR858" s="28"/>
      <c r="BT858" s="190" t="e">
        <f t="shared" si="166"/>
        <v>#N/A</v>
      </c>
      <c r="BW858" s="162"/>
      <c r="BX858" s="163"/>
      <c r="CB858" s="160"/>
      <c r="CC858" s="161"/>
      <c r="CD858" s="28"/>
      <c r="CF858" s="190"/>
      <c r="CI858" s="76"/>
      <c r="CJ858" s="91"/>
      <c r="CL858" s="1"/>
      <c r="CM858" s="311"/>
      <c r="CR858" s="190"/>
      <c r="CU858" s="76"/>
      <c r="CV858" s="91"/>
      <c r="CX858" s="1"/>
      <c r="CY858" s="311"/>
      <c r="DD858" s="190"/>
      <c r="DG858" s="76"/>
      <c r="DH858" s="91"/>
      <c r="DJ858" s="1"/>
      <c r="DK858" s="311"/>
      <c r="DP858" s="190"/>
      <c r="DS858" s="76"/>
      <c r="DT858" s="91"/>
      <c r="DV858" s="1"/>
      <c r="DW858" s="311"/>
      <c r="EB858" s="190"/>
      <c r="EE858" s="76"/>
      <c r="EF858" s="91"/>
      <c r="EH858" s="1"/>
      <c r="EI858" s="311"/>
      <c r="EN858" s="190"/>
      <c r="EQ858" s="76"/>
      <c r="ER858" s="91"/>
      <c r="ET858" s="1"/>
      <c r="EU858" s="311"/>
      <c r="EZ858" s="190"/>
      <c r="FC858" s="76"/>
      <c r="FD858" s="91"/>
      <c r="FF858" s="1"/>
      <c r="FG858" s="311"/>
      <c r="FL858" s="190"/>
      <c r="FO858" s="76"/>
      <c r="FP858" s="91"/>
      <c r="FR858" s="1"/>
      <c r="FS858" s="311"/>
      <c r="FX858" s="190"/>
      <c r="GA858" s="76"/>
      <c r="GB858" s="91"/>
      <c r="GD858" s="1"/>
      <c r="GE858" s="311"/>
      <c r="GJ858" s="190"/>
      <c r="GM858" s="76"/>
      <c r="GN858" s="91"/>
      <c r="GP858" s="1"/>
      <c r="GQ858" s="311"/>
      <c r="GV858" s="190"/>
      <c r="GY858" s="76"/>
      <c r="GZ858" s="91"/>
      <c r="HB858" s="1"/>
      <c r="HC858" s="311"/>
      <c r="HH858" s="190"/>
      <c r="IL858" s="1"/>
      <c r="IX858" s="1"/>
    </row>
    <row r="859" spans="3:258" x14ac:dyDescent="0.6">
      <c r="C859" s="59"/>
      <c r="D859" s="269"/>
      <c r="E859" s="28"/>
      <c r="F859" s="57"/>
      <c r="G859" s="28"/>
      <c r="H859" s="152"/>
      <c r="I859" s="158"/>
      <c r="J859" s="28"/>
      <c r="L859" s="190"/>
      <c r="O859" s="59"/>
      <c r="P859" s="159"/>
      <c r="Q859" s="99"/>
      <c r="R859" s="57"/>
      <c r="S859" s="28"/>
      <c r="T859" s="152"/>
      <c r="U859" s="265"/>
      <c r="X859" s="190"/>
      <c r="AA859" s="162"/>
      <c r="AB859" s="163"/>
      <c r="AF859" s="160"/>
      <c r="AG859" s="266"/>
      <c r="AH859" s="28"/>
      <c r="AJ859" s="190"/>
      <c r="AM859" s="162"/>
      <c r="AN859" s="163"/>
      <c r="AO859" s="99"/>
      <c r="AR859" s="160"/>
      <c r="AS859" s="266"/>
      <c r="AT859" s="28"/>
      <c r="AV859" s="190"/>
      <c r="AY859" s="162"/>
      <c r="AZ859" s="163"/>
      <c r="BD859" s="160"/>
      <c r="BE859" s="161"/>
      <c r="BF859" s="28"/>
      <c r="BH859" s="190"/>
      <c r="BK859" s="162"/>
      <c r="BL859" s="163"/>
      <c r="BP859" s="160"/>
      <c r="BQ859" s="161"/>
      <c r="BR859" s="28"/>
      <c r="BT859" s="190" t="e">
        <f t="shared" si="166"/>
        <v>#N/A</v>
      </c>
      <c r="BW859" s="162"/>
      <c r="BX859" s="163"/>
      <c r="CB859" s="160"/>
      <c r="CC859" s="161"/>
      <c r="CD859" s="28"/>
      <c r="CF859" s="190"/>
      <c r="CI859" s="76"/>
      <c r="CJ859" s="91"/>
      <c r="CL859" s="1"/>
      <c r="CM859" s="311"/>
      <c r="CR859" s="190"/>
      <c r="CU859" s="76"/>
      <c r="CV859" s="91"/>
      <c r="CX859" s="1"/>
      <c r="CY859" s="311"/>
      <c r="DD859" s="190"/>
      <c r="DG859" s="76"/>
      <c r="DH859" s="91"/>
      <c r="DJ859" s="1"/>
      <c r="DK859" s="311"/>
      <c r="DP859" s="190"/>
      <c r="DS859" s="76"/>
      <c r="DT859" s="91"/>
      <c r="DV859" s="1"/>
      <c r="DW859" s="311"/>
      <c r="EB859" s="190"/>
      <c r="EE859" s="76"/>
      <c r="EF859" s="91"/>
      <c r="EH859" s="1"/>
      <c r="EI859" s="311"/>
      <c r="EN859" s="190"/>
      <c r="EQ859" s="76"/>
      <c r="ER859" s="91"/>
      <c r="ET859" s="1"/>
      <c r="EU859" s="311"/>
      <c r="EZ859" s="190"/>
      <c r="FC859" s="76"/>
      <c r="FD859" s="91"/>
      <c r="FF859" s="1"/>
      <c r="FG859" s="311"/>
      <c r="FL859" s="190"/>
      <c r="FO859" s="76"/>
      <c r="FP859" s="91"/>
      <c r="FR859" s="1"/>
      <c r="FS859" s="311"/>
      <c r="FX859" s="190"/>
      <c r="GA859" s="76"/>
      <c r="GB859" s="91"/>
      <c r="GD859" s="1"/>
      <c r="GE859" s="311"/>
      <c r="GJ859" s="190"/>
      <c r="GM859" s="76"/>
      <c r="GN859" s="91"/>
      <c r="GP859" s="1"/>
      <c r="GQ859" s="311"/>
      <c r="GV859" s="190"/>
      <c r="GY859" s="76"/>
      <c r="GZ859" s="91"/>
      <c r="HB859" s="1"/>
      <c r="HC859" s="311"/>
      <c r="HH859" s="190"/>
      <c r="IL859" s="1"/>
      <c r="IX859" s="1"/>
    </row>
    <row r="860" spans="3:258" x14ac:dyDescent="0.6">
      <c r="C860" s="59"/>
      <c r="D860" s="269"/>
      <c r="E860" s="28"/>
      <c r="F860" s="57"/>
      <c r="G860" s="28"/>
      <c r="H860" s="152"/>
      <c r="I860" s="158"/>
      <c r="J860" s="28"/>
      <c r="L860" s="190"/>
      <c r="O860" s="59"/>
      <c r="P860" s="159"/>
      <c r="Q860" s="99"/>
      <c r="R860" s="57"/>
      <c r="S860" s="28"/>
      <c r="T860" s="152"/>
      <c r="U860" s="265"/>
      <c r="X860" s="190"/>
      <c r="AA860" s="162"/>
      <c r="AB860" s="163"/>
      <c r="AF860" s="160"/>
      <c r="AG860" s="266"/>
      <c r="AH860" s="28"/>
      <c r="AJ860" s="190"/>
      <c r="AM860" s="162"/>
      <c r="AN860" s="163"/>
      <c r="AO860" s="99"/>
      <c r="AR860" s="160"/>
      <c r="AS860" s="266"/>
      <c r="AT860" s="28"/>
      <c r="AV860" s="190"/>
      <c r="AY860" s="162"/>
      <c r="AZ860" s="163"/>
      <c r="BD860" s="160"/>
      <c r="BE860" s="161"/>
      <c r="BF860" s="28"/>
      <c r="BH860" s="190"/>
      <c r="BK860" s="162"/>
      <c r="BL860" s="163"/>
      <c r="BP860" s="160"/>
      <c r="BQ860" s="161"/>
      <c r="BR860" s="28"/>
      <c r="BT860" s="190" t="e">
        <f t="shared" si="166"/>
        <v>#N/A</v>
      </c>
      <c r="BW860" s="162"/>
      <c r="BX860" s="163"/>
      <c r="CB860" s="160"/>
      <c r="CC860" s="161"/>
      <c r="CD860" s="28"/>
      <c r="CF860" s="190"/>
      <c r="CI860" s="76"/>
      <c r="CJ860" s="91"/>
      <c r="CL860" s="1"/>
      <c r="CM860" s="311"/>
      <c r="CR860" s="190"/>
      <c r="CU860" s="76"/>
      <c r="CV860" s="91"/>
      <c r="CX860" s="1"/>
      <c r="CY860" s="311"/>
      <c r="DD860" s="190"/>
      <c r="DG860" s="76"/>
      <c r="DH860" s="91"/>
      <c r="DJ860" s="1"/>
      <c r="DK860" s="311"/>
      <c r="DP860" s="190"/>
      <c r="DS860" s="76"/>
      <c r="DT860" s="91"/>
      <c r="DV860" s="1"/>
      <c r="DW860" s="311"/>
      <c r="EB860" s="190"/>
      <c r="EE860" s="76"/>
      <c r="EF860" s="91"/>
      <c r="EH860" s="1"/>
      <c r="EI860" s="311"/>
      <c r="EN860" s="190"/>
      <c r="EQ860" s="76"/>
      <c r="ER860" s="91"/>
      <c r="ET860" s="1"/>
      <c r="EU860" s="311"/>
      <c r="EZ860" s="190"/>
      <c r="FC860" s="76"/>
      <c r="FD860" s="91"/>
      <c r="FF860" s="1"/>
      <c r="FG860" s="311"/>
      <c r="FL860" s="190"/>
      <c r="FO860" s="76"/>
      <c r="FP860" s="91"/>
      <c r="FR860" s="1"/>
      <c r="FS860" s="311"/>
      <c r="FX860" s="190"/>
      <c r="GA860" s="76"/>
      <c r="GB860" s="91"/>
      <c r="GD860" s="1"/>
      <c r="GE860" s="311"/>
      <c r="GJ860" s="190"/>
      <c r="GM860" s="76"/>
      <c r="GN860" s="91"/>
      <c r="GP860" s="1"/>
      <c r="GQ860" s="311"/>
      <c r="GV860" s="190"/>
      <c r="GY860" s="76"/>
      <c r="GZ860" s="91"/>
      <c r="HB860" s="1"/>
      <c r="HC860" s="311"/>
      <c r="HH860" s="190"/>
      <c r="IL860" s="1"/>
      <c r="IX860" s="1"/>
    </row>
    <row r="861" spans="3:258" x14ac:dyDescent="0.6">
      <c r="C861" s="59"/>
      <c r="D861" s="269"/>
      <c r="E861" s="28"/>
      <c r="F861" s="57"/>
      <c r="G861" s="28"/>
      <c r="H861" s="152"/>
      <c r="I861" s="158"/>
      <c r="J861" s="28"/>
      <c r="L861" s="190"/>
      <c r="O861" s="59"/>
      <c r="P861" s="159"/>
      <c r="Q861" s="99"/>
      <c r="R861" s="57"/>
      <c r="S861" s="28"/>
      <c r="T861" s="152"/>
      <c r="U861" s="265"/>
      <c r="X861" s="190"/>
      <c r="AA861" s="162"/>
      <c r="AB861" s="163"/>
      <c r="AF861" s="160"/>
      <c r="AG861" s="266"/>
      <c r="AH861" s="28"/>
      <c r="AJ861" s="190"/>
      <c r="AM861" s="162"/>
      <c r="AN861" s="163"/>
      <c r="AO861" s="99"/>
      <c r="AR861" s="160"/>
      <c r="AS861" s="266"/>
      <c r="AT861" s="28"/>
      <c r="AV861" s="190"/>
      <c r="AY861" s="162"/>
      <c r="AZ861" s="163"/>
      <c r="BD861" s="160"/>
      <c r="BE861" s="161"/>
      <c r="BF861" s="28"/>
      <c r="BH861" s="190"/>
      <c r="BK861" s="162"/>
      <c r="BL861" s="163"/>
      <c r="BP861" s="160"/>
      <c r="BQ861" s="161"/>
      <c r="BR861" s="28"/>
      <c r="BT861" s="190" t="e">
        <f t="shared" si="166"/>
        <v>#N/A</v>
      </c>
      <c r="BW861" s="162"/>
      <c r="BX861" s="163"/>
      <c r="CB861" s="160"/>
      <c r="CC861" s="161"/>
      <c r="CD861" s="28"/>
      <c r="CF861" s="190"/>
      <c r="CI861" s="76"/>
      <c r="CJ861" s="91"/>
      <c r="CL861" s="1"/>
      <c r="CM861" s="311"/>
      <c r="CR861" s="190"/>
      <c r="CU861" s="76"/>
      <c r="CV861" s="91"/>
      <c r="CX861" s="1"/>
      <c r="CY861" s="311"/>
      <c r="DD861" s="190"/>
      <c r="DG861" s="76"/>
      <c r="DH861" s="91"/>
      <c r="DJ861" s="1"/>
      <c r="DK861" s="311"/>
      <c r="DP861" s="190"/>
      <c r="DS861" s="76"/>
      <c r="DT861" s="91"/>
      <c r="DV861" s="1"/>
      <c r="DW861" s="311"/>
      <c r="EB861" s="190"/>
      <c r="EE861" s="76"/>
      <c r="EF861" s="91"/>
      <c r="EH861" s="1"/>
      <c r="EI861" s="311"/>
      <c r="EN861" s="190"/>
      <c r="EQ861" s="76"/>
      <c r="ER861" s="91"/>
      <c r="ET861" s="1"/>
      <c r="EU861" s="311"/>
      <c r="EZ861" s="190"/>
      <c r="FC861" s="76"/>
      <c r="FD861" s="91"/>
      <c r="FF861" s="1"/>
      <c r="FG861" s="311"/>
      <c r="FL861" s="190"/>
      <c r="FO861" s="76"/>
      <c r="FP861" s="91"/>
      <c r="FR861" s="1"/>
      <c r="FS861" s="311"/>
      <c r="FX861" s="190"/>
      <c r="GA861" s="76"/>
      <c r="GB861" s="91"/>
      <c r="GD861" s="1"/>
      <c r="GE861" s="311"/>
      <c r="GJ861" s="190"/>
      <c r="GM861" s="76"/>
      <c r="GN861" s="91"/>
      <c r="GP861" s="1"/>
      <c r="GQ861" s="311"/>
      <c r="GV861" s="190"/>
      <c r="GY861" s="76"/>
      <c r="GZ861" s="91"/>
      <c r="HB861" s="1"/>
      <c r="HC861" s="311"/>
      <c r="HH861" s="190"/>
      <c r="IL861" s="1"/>
      <c r="IX861" s="1"/>
    </row>
    <row r="862" spans="3:258" x14ac:dyDescent="0.6">
      <c r="C862" s="59"/>
      <c r="D862" s="269"/>
      <c r="E862" s="28"/>
      <c r="F862" s="57"/>
      <c r="G862" s="28"/>
      <c r="H862" s="152"/>
      <c r="I862" s="158"/>
      <c r="J862" s="28"/>
      <c r="L862" s="190"/>
      <c r="O862" s="59"/>
      <c r="P862" s="159"/>
      <c r="Q862" s="99"/>
      <c r="R862" s="57"/>
      <c r="S862" s="28"/>
      <c r="T862" s="152"/>
      <c r="U862" s="265"/>
      <c r="X862" s="190"/>
      <c r="AA862" s="162"/>
      <c r="AB862" s="163"/>
      <c r="AF862" s="160"/>
      <c r="AG862" s="266"/>
      <c r="AH862" s="28"/>
      <c r="AJ862" s="190"/>
      <c r="AM862" s="162"/>
      <c r="AN862" s="163"/>
      <c r="AO862" s="99"/>
      <c r="AR862" s="160"/>
      <c r="AS862" s="266"/>
      <c r="AT862" s="28"/>
      <c r="AV862" s="190"/>
      <c r="AY862" s="162"/>
      <c r="AZ862" s="163"/>
      <c r="BD862" s="160"/>
      <c r="BE862" s="161"/>
      <c r="BF862" s="28"/>
      <c r="BH862" s="190"/>
      <c r="BK862" s="162"/>
      <c r="BL862" s="163"/>
      <c r="BP862" s="160"/>
      <c r="BQ862" s="161"/>
      <c r="BR862" s="28"/>
      <c r="BT862" s="190" t="e">
        <f t="shared" si="166"/>
        <v>#N/A</v>
      </c>
      <c r="BW862" s="162"/>
      <c r="BX862" s="163"/>
      <c r="CB862" s="160"/>
      <c r="CC862" s="161"/>
      <c r="CD862" s="28"/>
      <c r="CF862" s="190"/>
      <c r="CI862" s="76"/>
      <c r="CJ862" s="91"/>
      <c r="CL862" s="1"/>
      <c r="CM862" s="311"/>
      <c r="CR862" s="190"/>
      <c r="CU862" s="76"/>
      <c r="CV862" s="91"/>
      <c r="CX862" s="1"/>
      <c r="CY862" s="311"/>
      <c r="DD862" s="190"/>
      <c r="DG862" s="76"/>
      <c r="DH862" s="91"/>
      <c r="DJ862" s="1"/>
      <c r="DK862" s="311"/>
      <c r="DP862" s="190"/>
      <c r="DS862" s="76"/>
      <c r="DT862" s="91"/>
      <c r="DV862" s="1"/>
      <c r="DW862" s="311"/>
      <c r="EB862" s="190"/>
      <c r="EE862" s="76"/>
      <c r="EF862" s="91"/>
      <c r="EH862" s="1"/>
      <c r="EI862" s="311"/>
      <c r="EN862" s="190"/>
      <c r="EQ862" s="76"/>
      <c r="ER862" s="91"/>
      <c r="ET862" s="1"/>
      <c r="EU862" s="311"/>
      <c r="EZ862" s="190"/>
      <c r="FC862" s="76"/>
      <c r="FD862" s="91"/>
      <c r="FF862" s="1"/>
      <c r="FG862" s="311"/>
      <c r="FL862" s="190"/>
      <c r="FO862" s="76"/>
      <c r="FP862" s="91"/>
      <c r="FR862" s="1"/>
      <c r="FS862" s="311"/>
      <c r="FX862" s="190"/>
      <c r="GA862" s="76"/>
      <c r="GB862" s="91"/>
      <c r="GD862" s="1"/>
      <c r="GE862" s="311"/>
      <c r="GJ862" s="190"/>
      <c r="GM862" s="76"/>
      <c r="GN862" s="91"/>
      <c r="GP862" s="1"/>
      <c r="GQ862" s="311"/>
      <c r="GV862" s="190"/>
      <c r="GY862" s="76"/>
      <c r="GZ862" s="91"/>
      <c r="HB862" s="1"/>
      <c r="HC862" s="311"/>
      <c r="HH862" s="190"/>
      <c r="IL862" s="1"/>
      <c r="IX862" s="1"/>
    </row>
    <row r="863" spans="3:258" x14ac:dyDescent="0.6">
      <c r="C863" s="59"/>
      <c r="D863" s="269"/>
      <c r="E863" s="28"/>
      <c r="F863" s="57"/>
      <c r="G863" s="28"/>
      <c r="H863" s="152"/>
      <c r="I863" s="158"/>
      <c r="J863" s="28"/>
      <c r="L863" s="190"/>
      <c r="O863" s="59"/>
      <c r="P863" s="159"/>
      <c r="Q863" s="99"/>
      <c r="R863" s="57"/>
      <c r="S863" s="28"/>
      <c r="T863" s="152"/>
      <c r="U863" s="265"/>
      <c r="X863" s="190"/>
      <c r="AA863" s="162"/>
      <c r="AB863" s="163"/>
      <c r="AF863" s="160"/>
      <c r="AG863" s="266"/>
      <c r="AH863" s="28"/>
      <c r="AJ863" s="190"/>
      <c r="AM863" s="162"/>
      <c r="AN863" s="163"/>
      <c r="AO863" s="99"/>
      <c r="AR863" s="160"/>
      <c r="AS863" s="266"/>
      <c r="AT863" s="28"/>
      <c r="AV863" s="190"/>
      <c r="AY863" s="162"/>
      <c r="AZ863" s="163"/>
      <c r="BD863" s="160"/>
      <c r="BE863" s="161"/>
      <c r="BF863" s="28"/>
      <c r="BH863" s="190"/>
      <c r="BK863" s="162"/>
      <c r="BL863" s="163"/>
      <c r="BP863" s="160"/>
      <c r="BQ863" s="161"/>
      <c r="BR863" s="28"/>
      <c r="BT863" s="190" t="e">
        <f t="shared" si="166"/>
        <v>#N/A</v>
      </c>
      <c r="BW863" s="162"/>
      <c r="BX863" s="163"/>
      <c r="CB863" s="160"/>
      <c r="CC863" s="161"/>
      <c r="CD863" s="28"/>
      <c r="CF863" s="190"/>
      <c r="CI863" s="76"/>
      <c r="CJ863" s="91"/>
      <c r="CL863" s="1"/>
      <c r="CM863" s="311"/>
      <c r="CR863" s="190"/>
      <c r="CU863" s="76"/>
      <c r="CV863" s="91"/>
      <c r="CX863" s="1"/>
      <c r="CY863" s="311"/>
      <c r="DD863" s="190"/>
      <c r="DG863" s="76"/>
      <c r="DH863" s="91"/>
      <c r="DJ863" s="1"/>
      <c r="DK863" s="311"/>
      <c r="DP863" s="190"/>
      <c r="DS863" s="76"/>
      <c r="DT863" s="91"/>
      <c r="DV863" s="1"/>
      <c r="DW863" s="311"/>
      <c r="EB863" s="190"/>
      <c r="EE863" s="76"/>
      <c r="EF863" s="91"/>
      <c r="EH863" s="1"/>
      <c r="EI863" s="311"/>
      <c r="EN863" s="190"/>
      <c r="EQ863" s="76"/>
      <c r="ER863" s="91"/>
      <c r="ET863" s="1"/>
      <c r="EU863" s="311"/>
      <c r="EZ863" s="190"/>
      <c r="FC863" s="76"/>
      <c r="FD863" s="91"/>
      <c r="FF863" s="1"/>
      <c r="FG863" s="311"/>
      <c r="FL863" s="190"/>
      <c r="FO863" s="76"/>
      <c r="FP863" s="91"/>
      <c r="FR863" s="1"/>
      <c r="FS863" s="311"/>
      <c r="FX863" s="190"/>
      <c r="GA863" s="76"/>
      <c r="GB863" s="91"/>
      <c r="GD863" s="1"/>
      <c r="GE863" s="311"/>
      <c r="GJ863" s="190"/>
      <c r="GM863" s="76"/>
      <c r="GN863" s="91"/>
      <c r="GP863" s="1"/>
      <c r="GQ863" s="311"/>
      <c r="GV863" s="190"/>
      <c r="GY863" s="76"/>
      <c r="GZ863" s="91"/>
      <c r="HB863" s="1"/>
      <c r="HC863" s="311"/>
      <c r="HH863" s="190"/>
      <c r="IL863" s="1"/>
      <c r="IX863" s="1"/>
    </row>
    <row r="864" spans="3:258" x14ac:dyDescent="0.6">
      <c r="C864" s="59"/>
      <c r="D864" s="269"/>
      <c r="E864" s="28"/>
      <c r="F864" s="57"/>
      <c r="G864" s="28"/>
      <c r="H864" s="152"/>
      <c r="I864" s="158"/>
      <c r="J864" s="28"/>
      <c r="L864" s="190"/>
      <c r="O864" s="59"/>
      <c r="P864" s="159"/>
      <c r="Q864" s="99"/>
      <c r="R864" s="57"/>
      <c r="S864" s="28"/>
      <c r="T864" s="152"/>
      <c r="U864" s="265"/>
      <c r="X864" s="190"/>
      <c r="AA864" s="162"/>
      <c r="AB864" s="163"/>
      <c r="AF864" s="160"/>
      <c r="AG864" s="266"/>
      <c r="AH864" s="28"/>
      <c r="AJ864" s="190"/>
      <c r="AM864" s="162"/>
      <c r="AN864" s="163"/>
      <c r="AO864" s="99"/>
      <c r="AR864" s="160"/>
      <c r="AS864" s="266"/>
      <c r="AT864" s="28"/>
      <c r="AV864" s="190"/>
      <c r="AY864" s="162"/>
      <c r="AZ864" s="163"/>
      <c r="BD864" s="160"/>
      <c r="BE864" s="161"/>
      <c r="BF864" s="28"/>
      <c r="BH864" s="190"/>
      <c r="BK864" s="162"/>
      <c r="BL864" s="163"/>
      <c r="BP864" s="160"/>
      <c r="BQ864" s="161"/>
      <c r="BR864" s="28"/>
      <c r="BT864" s="190" t="e">
        <f t="shared" si="166"/>
        <v>#N/A</v>
      </c>
      <c r="BW864" s="162"/>
      <c r="BX864" s="163"/>
      <c r="CB864" s="160"/>
      <c r="CC864" s="161"/>
      <c r="CD864" s="28"/>
      <c r="CF864" s="190"/>
      <c r="CI864" s="76"/>
      <c r="CJ864" s="91"/>
      <c r="CL864" s="1"/>
      <c r="CM864" s="311"/>
      <c r="CR864" s="190"/>
      <c r="CU864" s="76"/>
      <c r="CV864" s="91"/>
      <c r="CX864" s="1"/>
      <c r="CY864" s="311"/>
      <c r="DD864" s="190"/>
      <c r="DG864" s="76"/>
      <c r="DH864" s="91"/>
      <c r="DJ864" s="1"/>
      <c r="DK864" s="311"/>
      <c r="DP864" s="190"/>
      <c r="DS864" s="76"/>
      <c r="DT864" s="91"/>
      <c r="DV864" s="1"/>
      <c r="DW864" s="311"/>
      <c r="EB864" s="190"/>
      <c r="EE864" s="76"/>
      <c r="EF864" s="91"/>
      <c r="EH864" s="1"/>
      <c r="EI864" s="311"/>
      <c r="EN864" s="190"/>
      <c r="EQ864" s="76"/>
      <c r="ER864" s="91"/>
      <c r="ET864" s="1"/>
      <c r="EU864" s="311"/>
      <c r="EZ864" s="190"/>
      <c r="FC864" s="76"/>
      <c r="FD864" s="91"/>
      <c r="FF864" s="1"/>
      <c r="FG864" s="311"/>
      <c r="FL864" s="190"/>
      <c r="FO864" s="76"/>
      <c r="FP864" s="91"/>
      <c r="FR864" s="1"/>
      <c r="FS864" s="311"/>
      <c r="FX864" s="190"/>
      <c r="GA864" s="76"/>
      <c r="GB864" s="91"/>
      <c r="GD864" s="1"/>
      <c r="GE864" s="311"/>
      <c r="GJ864" s="190"/>
      <c r="GM864" s="76"/>
      <c r="GN864" s="91"/>
      <c r="GP864" s="1"/>
      <c r="GQ864" s="311"/>
      <c r="GV864" s="190"/>
      <c r="GY864" s="76"/>
      <c r="GZ864" s="91"/>
      <c r="HB864" s="1"/>
      <c r="HC864" s="311"/>
      <c r="HH864" s="190"/>
      <c r="IL864" s="1"/>
      <c r="IX864" s="1"/>
    </row>
    <row r="865" spans="3:258" x14ac:dyDescent="0.6">
      <c r="C865" s="59"/>
      <c r="D865" s="269"/>
      <c r="E865" s="28"/>
      <c r="F865" s="57"/>
      <c r="G865" s="28"/>
      <c r="H865" s="152"/>
      <c r="I865" s="158"/>
      <c r="J865" s="28"/>
      <c r="L865" s="190"/>
      <c r="O865" s="59"/>
      <c r="P865" s="159"/>
      <c r="Q865" s="99"/>
      <c r="R865" s="57"/>
      <c r="S865" s="28"/>
      <c r="T865" s="152"/>
      <c r="U865" s="265"/>
      <c r="X865" s="190"/>
      <c r="AA865" s="162"/>
      <c r="AB865" s="163"/>
      <c r="AF865" s="160"/>
      <c r="AG865" s="266"/>
      <c r="AH865" s="28"/>
      <c r="AJ865" s="190"/>
      <c r="AM865" s="162"/>
      <c r="AN865" s="163"/>
      <c r="AO865" s="99"/>
      <c r="AR865" s="160"/>
      <c r="AS865" s="266"/>
      <c r="AT865" s="28"/>
      <c r="AV865" s="190"/>
      <c r="AY865" s="162"/>
      <c r="AZ865" s="163"/>
      <c r="BD865" s="160"/>
      <c r="BE865" s="161"/>
      <c r="BF865" s="28"/>
      <c r="BH865" s="190"/>
      <c r="BK865" s="162"/>
      <c r="BL865" s="163"/>
      <c r="BP865" s="160"/>
      <c r="BQ865" s="161"/>
      <c r="BR865" s="28"/>
      <c r="BT865" s="190" t="e">
        <f t="shared" si="166"/>
        <v>#N/A</v>
      </c>
      <c r="BW865" s="162"/>
      <c r="BX865" s="163"/>
      <c r="CB865" s="160"/>
      <c r="CC865" s="161"/>
      <c r="CD865" s="28"/>
      <c r="CF865" s="190"/>
      <c r="CI865" s="76"/>
      <c r="CJ865" s="91"/>
      <c r="CL865" s="1"/>
      <c r="CM865" s="311"/>
      <c r="CR865" s="190"/>
      <c r="CU865" s="76"/>
      <c r="CV865" s="91"/>
      <c r="CX865" s="1"/>
      <c r="CY865" s="311"/>
      <c r="DD865" s="190"/>
      <c r="DG865" s="76"/>
      <c r="DH865" s="91"/>
      <c r="DJ865" s="1"/>
      <c r="DK865" s="311"/>
      <c r="DP865" s="190"/>
      <c r="DS865" s="76"/>
      <c r="DT865" s="91"/>
      <c r="DV865" s="1"/>
      <c r="DW865" s="311"/>
      <c r="EB865" s="190"/>
      <c r="EE865" s="76"/>
      <c r="EF865" s="91"/>
      <c r="EH865" s="1"/>
      <c r="EI865" s="311"/>
      <c r="EN865" s="190"/>
      <c r="EQ865" s="76"/>
      <c r="ER865" s="91"/>
      <c r="ET865" s="1"/>
      <c r="EU865" s="311"/>
      <c r="EZ865" s="190"/>
      <c r="FC865" s="76"/>
      <c r="FD865" s="91"/>
      <c r="FF865" s="1"/>
      <c r="FG865" s="311"/>
      <c r="FL865" s="190"/>
      <c r="FO865" s="76"/>
      <c r="FP865" s="91"/>
      <c r="FR865" s="1"/>
      <c r="FS865" s="311"/>
      <c r="FX865" s="190"/>
      <c r="GA865" s="76"/>
      <c r="GB865" s="91"/>
      <c r="GD865" s="1"/>
      <c r="GE865" s="311"/>
      <c r="GJ865" s="190"/>
      <c r="GM865" s="76"/>
      <c r="GN865" s="91"/>
      <c r="GP865" s="1"/>
      <c r="GQ865" s="311"/>
      <c r="GV865" s="190"/>
      <c r="GY865" s="76"/>
      <c r="GZ865" s="91"/>
      <c r="HB865" s="1"/>
      <c r="HC865" s="311"/>
      <c r="HH865" s="190"/>
      <c r="IL865" s="1"/>
      <c r="IX865" s="1"/>
    </row>
    <row r="866" spans="3:258" x14ac:dyDescent="0.6">
      <c r="C866" s="59"/>
      <c r="D866" s="269"/>
      <c r="E866" s="28"/>
      <c r="F866" s="57"/>
      <c r="G866" s="28"/>
      <c r="H866" s="152"/>
      <c r="I866" s="158"/>
      <c r="J866" s="28"/>
      <c r="L866" s="190"/>
      <c r="O866" s="59"/>
      <c r="P866" s="159"/>
      <c r="Q866" s="99"/>
      <c r="R866" s="57"/>
      <c r="S866" s="28"/>
      <c r="T866" s="152"/>
      <c r="U866" s="265"/>
      <c r="X866" s="190"/>
      <c r="AA866" s="162"/>
      <c r="AB866" s="163"/>
      <c r="AF866" s="160"/>
      <c r="AG866" s="266"/>
      <c r="AH866" s="28"/>
      <c r="AJ866" s="190"/>
      <c r="AM866" s="162"/>
      <c r="AN866" s="163"/>
      <c r="AO866" s="99"/>
      <c r="AR866" s="160"/>
      <c r="AS866" s="266"/>
      <c r="AT866" s="28"/>
      <c r="AV866" s="190"/>
      <c r="AY866" s="162"/>
      <c r="AZ866" s="163"/>
      <c r="BD866" s="160"/>
      <c r="BE866" s="161"/>
      <c r="BF866" s="28"/>
      <c r="BH866" s="190"/>
      <c r="BK866" s="162"/>
      <c r="BL866" s="163"/>
      <c r="BP866" s="160"/>
      <c r="BQ866" s="161"/>
      <c r="BR866" s="28"/>
      <c r="BT866" s="190" t="e">
        <f t="shared" si="166"/>
        <v>#N/A</v>
      </c>
      <c r="BW866" s="162"/>
      <c r="BX866" s="163"/>
      <c r="CB866" s="160"/>
      <c r="CC866" s="161"/>
      <c r="CD866" s="28"/>
      <c r="CF866" s="190"/>
      <c r="CI866" s="76"/>
      <c r="CJ866" s="91"/>
      <c r="CL866" s="1"/>
      <c r="CM866" s="311"/>
      <c r="CR866" s="190"/>
      <c r="CU866" s="76"/>
      <c r="CV866" s="91"/>
      <c r="CX866" s="1"/>
      <c r="CY866" s="311"/>
      <c r="DD866" s="190"/>
      <c r="DG866" s="76"/>
      <c r="DH866" s="91"/>
      <c r="DJ866" s="1"/>
      <c r="DK866" s="311"/>
      <c r="DP866" s="190"/>
      <c r="DS866" s="76"/>
      <c r="DT866" s="91"/>
      <c r="DV866" s="1"/>
      <c r="DW866" s="311"/>
      <c r="EB866" s="190"/>
      <c r="EE866" s="76"/>
      <c r="EF866" s="91"/>
      <c r="EH866" s="1"/>
      <c r="EI866" s="311"/>
      <c r="EN866" s="190"/>
      <c r="EQ866" s="76"/>
      <c r="ER866" s="91"/>
      <c r="ET866" s="1"/>
      <c r="EU866" s="311"/>
      <c r="EZ866" s="190"/>
      <c r="FC866" s="76"/>
      <c r="FD866" s="91"/>
      <c r="FF866" s="1"/>
      <c r="FG866" s="311"/>
      <c r="FL866" s="190"/>
      <c r="FO866" s="76"/>
      <c r="FP866" s="91"/>
      <c r="FR866" s="1"/>
      <c r="FS866" s="311"/>
      <c r="FX866" s="190"/>
      <c r="GA866" s="76"/>
      <c r="GB866" s="91"/>
      <c r="GD866" s="1"/>
      <c r="GE866" s="311"/>
      <c r="GJ866" s="190"/>
      <c r="GM866" s="76"/>
      <c r="GN866" s="91"/>
      <c r="GP866" s="1"/>
      <c r="GQ866" s="311"/>
      <c r="GV866" s="190"/>
      <c r="GY866" s="76"/>
      <c r="GZ866" s="91"/>
      <c r="HB866" s="1"/>
      <c r="HC866" s="311"/>
      <c r="HH866" s="190"/>
      <c r="IL866" s="1"/>
      <c r="IX866" s="1"/>
    </row>
    <row r="867" spans="3:258" x14ac:dyDescent="0.6">
      <c r="C867" s="59"/>
      <c r="D867" s="269"/>
      <c r="E867" s="28"/>
      <c r="F867" s="57"/>
      <c r="G867" s="28"/>
      <c r="H867" s="152"/>
      <c r="I867" s="158"/>
      <c r="J867" s="28"/>
      <c r="L867" s="190"/>
      <c r="O867" s="59"/>
      <c r="P867" s="159"/>
      <c r="Q867" s="99"/>
      <c r="R867" s="57"/>
      <c r="S867" s="28"/>
      <c r="T867" s="152"/>
      <c r="U867" s="265"/>
      <c r="X867" s="190"/>
      <c r="AA867" s="162"/>
      <c r="AB867" s="163"/>
      <c r="AF867" s="160"/>
      <c r="AG867" s="266"/>
      <c r="AH867" s="28"/>
      <c r="AJ867" s="190"/>
      <c r="AM867" s="162"/>
      <c r="AN867" s="163"/>
      <c r="AO867" s="99"/>
      <c r="AR867" s="160"/>
      <c r="AS867" s="266"/>
      <c r="AT867" s="28"/>
      <c r="AV867" s="190"/>
      <c r="AY867" s="162"/>
      <c r="AZ867" s="163"/>
      <c r="BD867" s="160"/>
      <c r="BE867" s="161"/>
      <c r="BF867" s="28"/>
      <c r="BH867" s="190"/>
      <c r="BK867" s="162"/>
      <c r="BL867" s="163"/>
      <c r="BP867" s="160"/>
      <c r="BQ867" s="161"/>
      <c r="BR867" s="28"/>
      <c r="BT867" s="190" t="e">
        <f t="shared" si="166"/>
        <v>#N/A</v>
      </c>
      <c r="BW867" s="162"/>
      <c r="BX867" s="163"/>
      <c r="CB867" s="160"/>
      <c r="CC867" s="161"/>
      <c r="CD867" s="28"/>
      <c r="CF867" s="190"/>
      <c r="CI867" s="76"/>
      <c r="CJ867" s="91"/>
      <c r="CL867" s="1"/>
      <c r="CM867" s="311"/>
      <c r="CR867" s="190"/>
      <c r="CU867" s="76"/>
      <c r="CV867" s="91"/>
      <c r="CX867" s="1"/>
      <c r="CY867" s="311"/>
      <c r="DD867" s="190"/>
      <c r="DG867" s="76"/>
      <c r="DH867" s="91"/>
      <c r="DJ867" s="1"/>
      <c r="DK867" s="311"/>
      <c r="DP867" s="190"/>
      <c r="DS867" s="76"/>
      <c r="DT867" s="91"/>
      <c r="DV867" s="1"/>
      <c r="DW867" s="311"/>
      <c r="EB867" s="190"/>
      <c r="EE867" s="76"/>
      <c r="EF867" s="91"/>
      <c r="EH867" s="1"/>
      <c r="EI867" s="311"/>
      <c r="EN867" s="190"/>
      <c r="EQ867" s="76"/>
      <c r="ER867" s="91"/>
      <c r="ET867" s="1"/>
      <c r="EU867" s="311"/>
      <c r="EZ867" s="190"/>
      <c r="FC867" s="76"/>
      <c r="FD867" s="91"/>
      <c r="FF867" s="1"/>
      <c r="FG867" s="311"/>
      <c r="FL867" s="190"/>
      <c r="FO867" s="76"/>
      <c r="FP867" s="91"/>
      <c r="FR867" s="1"/>
      <c r="FS867" s="311"/>
      <c r="FX867" s="190"/>
      <c r="GA867" s="76"/>
      <c r="GB867" s="91"/>
      <c r="GD867" s="1"/>
      <c r="GE867" s="311"/>
      <c r="GJ867" s="190"/>
      <c r="GM867" s="76"/>
      <c r="GN867" s="91"/>
      <c r="GP867" s="1"/>
      <c r="GQ867" s="311"/>
      <c r="GV867" s="190"/>
      <c r="GY867" s="76"/>
      <c r="GZ867" s="91"/>
      <c r="HB867" s="1"/>
      <c r="HC867" s="311"/>
      <c r="HH867" s="190"/>
      <c r="IL867" s="1"/>
      <c r="IX867" s="1"/>
    </row>
    <row r="868" spans="3:258" x14ac:dyDescent="0.6">
      <c r="C868" s="59"/>
      <c r="D868" s="269"/>
      <c r="E868" s="28"/>
      <c r="F868" s="57"/>
      <c r="G868" s="28"/>
      <c r="H868" s="152"/>
      <c r="I868" s="158"/>
      <c r="J868" s="28"/>
      <c r="L868" s="190"/>
      <c r="O868" s="59"/>
      <c r="P868" s="159"/>
      <c r="Q868" s="99"/>
      <c r="R868" s="57"/>
      <c r="S868" s="28"/>
      <c r="T868" s="152"/>
      <c r="U868" s="265"/>
      <c r="X868" s="190"/>
      <c r="AA868" s="162"/>
      <c r="AB868" s="163"/>
      <c r="AF868" s="160"/>
      <c r="AG868" s="266"/>
      <c r="AH868" s="28"/>
      <c r="AJ868" s="190"/>
      <c r="AM868" s="162"/>
      <c r="AN868" s="163"/>
      <c r="AO868" s="99"/>
      <c r="AR868" s="160"/>
      <c r="AS868" s="266"/>
      <c r="AT868" s="28"/>
      <c r="AV868" s="190"/>
      <c r="AY868" s="162"/>
      <c r="AZ868" s="163"/>
      <c r="BD868" s="160"/>
      <c r="BE868" s="161"/>
      <c r="BF868" s="28"/>
      <c r="BH868" s="190"/>
      <c r="BK868" s="162"/>
      <c r="BL868" s="163"/>
      <c r="BP868" s="160"/>
      <c r="BQ868" s="161"/>
      <c r="BR868" s="28"/>
      <c r="BT868" s="190" t="e">
        <f t="shared" si="166"/>
        <v>#N/A</v>
      </c>
      <c r="BW868" s="162"/>
      <c r="BX868" s="163"/>
      <c r="CB868" s="160"/>
      <c r="CC868" s="161"/>
      <c r="CD868" s="28"/>
      <c r="CF868" s="190"/>
      <c r="CI868" s="76"/>
      <c r="CJ868" s="91"/>
      <c r="CL868" s="1"/>
      <c r="CM868" s="311"/>
      <c r="CR868" s="190"/>
      <c r="CU868" s="76"/>
      <c r="CV868" s="91"/>
      <c r="CX868" s="1"/>
      <c r="CY868" s="311"/>
      <c r="DD868" s="190"/>
      <c r="DG868" s="76"/>
      <c r="DH868" s="91"/>
      <c r="DJ868" s="1"/>
      <c r="DK868" s="311"/>
      <c r="DP868" s="190"/>
      <c r="DS868" s="76"/>
      <c r="DT868" s="91"/>
      <c r="DV868" s="1"/>
      <c r="DW868" s="311"/>
      <c r="EB868" s="190"/>
      <c r="EE868" s="76"/>
      <c r="EF868" s="91"/>
      <c r="EH868" s="1"/>
      <c r="EI868" s="311"/>
      <c r="EN868" s="190"/>
      <c r="EQ868" s="76"/>
      <c r="ER868" s="91"/>
      <c r="ET868" s="1"/>
      <c r="EU868" s="311"/>
      <c r="EZ868" s="190"/>
      <c r="FC868" s="76"/>
      <c r="FD868" s="91"/>
      <c r="FF868" s="1"/>
      <c r="FG868" s="311"/>
      <c r="FL868" s="190"/>
      <c r="FO868" s="76"/>
      <c r="FP868" s="91"/>
      <c r="FR868" s="1"/>
      <c r="FS868" s="311"/>
      <c r="FX868" s="190"/>
      <c r="GA868" s="76"/>
      <c r="GB868" s="91"/>
      <c r="GD868" s="1"/>
      <c r="GE868" s="311"/>
      <c r="GJ868" s="190"/>
      <c r="GM868" s="76"/>
      <c r="GN868" s="91"/>
      <c r="GP868" s="1"/>
      <c r="GQ868" s="311"/>
      <c r="GV868" s="190"/>
      <c r="GY868" s="76"/>
      <c r="GZ868" s="91"/>
      <c r="HB868" s="1"/>
      <c r="HC868" s="311"/>
      <c r="HH868" s="190"/>
      <c r="IL868" s="1"/>
      <c r="IX868" s="1"/>
    </row>
    <row r="869" spans="3:258" x14ac:dyDescent="0.6">
      <c r="C869" s="59"/>
      <c r="D869" s="269"/>
      <c r="E869" s="28"/>
      <c r="F869" s="57"/>
      <c r="G869" s="28"/>
      <c r="H869" s="152"/>
      <c r="I869" s="158"/>
      <c r="J869" s="28"/>
      <c r="L869" s="190"/>
      <c r="O869" s="59"/>
      <c r="P869" s="159"/>
      <c r="Q869" s="99"/>
      <c r="R869" s="57"/>
      <c r="S869" s="28"/>
      <c r="T869" s="152"/>
      <c r="U869" s="265"/>
      <c r="X869" s="190"/>
      <c r="AA869" s="162"/>
      <c r="AB869" s="163"/>
      <c r="AF869" s="160"/>
      <c r="AG869" s="266"/>
      <c r="AH869" s="28"/>
      <c r="AJ869" s="190"/>
      <c r="AM869" s="162"/>
      <c r="AN869" s="163"/>
      <c r="AO869" s="99"/>
      <c r="AR869" s="160"/>
      <c r="AS869" s="266"/>
      <c r="AT869" s="28"/>
      <c r="AV869" s="190"/>
      <c r="AY869" s="162"/>
      <c r="AZ869" s="163"/>
      <c r="BD869" s="160"/>
      <c r="BE869" s="161"/>
      <c r="BF869" s="28"/>
      <c r="BH869" s="190"/>
      <c r="BK869" s="162"/>
      <c r="BL869" s="163"/>
      <c r="BP869" s="160"/>
      <c r="BQ869" s="161"/>
      <c r="BR869" s="28"/>
      <c r="BT869" s="190" t="e">
        <f t="shared" si="166"/>
        <v>#N/A</v>
      </c>
      <c r="BW869" s="162"/>
      <c r="BX869" s="163"/>
      <c r="CB869" s="160"/>
      <c r="CC869" s="161"/>
      <c r="CD869" s="28"/>
      <c r="CF869" s="190"/>
      <c r="CI869" s="76"/>
      <c r="CJ869" s="91"/>
      <c r="CL869" s="1"/>
      <c r="CM869" s="311"/>
      <c r="CR869" s="190"/>
      <c r="CU869" s="76"/>
      <c r="CV869" s="91"/>
      <c r="CX869" s="1"/>
      <c r="CY869" s="311"/>
      <c r="DD869" s="190"/>
      <c r="DG869" s="76"/>
      <c r="DH869" s="91"/>
      <c r="DJ869" s="1"/>
      <c r="DK869" s="311"/>
      <c r="DP869" s="190"/>
      <c r="DS869" s="76"/>
      <c r="DT869" s="91"/>
      <c r="DV869" s="1"/>
      <c r="DW869" s="311"/>
      <c r="EB869" s="190"/>
      <c r="EE869" s="76"/>
      <c r="EF869" s="91"/>
      <c r="EH869" s="1"/>
      <c r="EI869" s="311"/>
      <c r="EN869" s="190"/>
      <c r="EQ869" s="76"/>
      <c r="ER869" s="91"/>
      <c r="ET869" s="1"/>
      <c r="EU869" s="311"/>
      <c r="EZ869" s="190"/>
      <c r="FC869" s="76"/>
      <c r="FD869" s="91"/>
      <c r="FF869" s="1"/>
      <c r="FG869" s="311"/>
      <c r="FL869" s="190"/>
      <c r="FO869" s="76"/>
      <c r="FP869" s="91"/>
      <c r="FR869" s="1"/>
      <c r="FS869" s="311"/>
      <c r="FX869" s="190"/>
      <c r="GA869" s="76"/>
      <c r="GB869" s="91"/>
      <c r="GD869" s="1"/>
      <c r="GE869" s="311"/>
      <c r="GJ869" s="190"/>
      <c r="GM869" s="76"/>
      <c r="GN869" s="91"/>
      <c r="GP869" s="1"/>
      <c r="GQ869" s="311"/>
      <c r="GV869" s="190"/>
      <c r="GY869" s="76"/>
      <c r="GZ869" s="91"/>
      <c r="HB869" s="1"/>
      <c r="HC869" s="311"/>
      <c r="HH869" s="190"/>
      <c r="IL869" s="1"/>
      <c r="IX869" s="1"/>
    </row>
    <row r="870" spans="3:258" x14ac:dyDescent="0.6">
      <c r="C870" s="59"/>
      <c r="D870" s="269"/>
      <c r="E870" s="28"/>
      <c r="F870" s="57"/>
      <c r="G870" s="28"/>
      <c r="H870" s="152"/>
      <c r="I870" s="158"/>
      <c r="J870" s="28"/>
      <c r="L870" s="190"/>
      <c r="O870" s="59"/>
      <c r="P870" s="159"/>
      <c r="Q870" s="99"/>
      <c r="R870" s="57"/>
      <c r="S870" s="28"/>
      <c r="T870" s="152"/>
      <c r="U870" s="265"/>
      <c r="X870" s="190"/>
      <c r="AA870" s="162"/>
      <c r="AB870" s="163"/>
      <c r="AF870" s="160"/>
      <c r="AG870" s="266"/>
      <c r="AH870" s="28"/>
      <c r="AJ870" s="190"/>
      <c r="AM870" s="162"/>
      <c r="AN870" s="163"/>
      <c r="AO870" s="99"/>
      <c r="AR870" s="160"/>
      <c r="AS870" s="266"/>
      <c r="AT870" s="28"/>
      <c r="AV870" s="190"/>
      <c r="AY870" s="162"/>
      <c r="AZ870" s="163"/>
      <c r="BD870" s="160"/>
      <c r="BE870" s="161"/>
      <c r="BF870" s="28"/>
      <c r="BH870" s="190"/>
      <c r="BK870" s="162"/>
      <c r="BL870" s="163"/>
      <c r="BP870" s="160"/>
      <c r="BQ870" s="161"/>
      <c r="BR870" s="28"/>
      <c r="BT870" s="190" t="e">
        <f t="shared" si="166"/>
        <v>#N/A</v>
      </c>
      <c r="BW870" s="162"/>
      <c r="BX870" s="163"/>
      <c r="CB870" s="160"/>
      <c r="CC870" s="161"/>
      <c r="CD870" s="28"/>
      <c r="CF870" s="190"/>
      <c r="CI870" s="76"/>
      <c r="CJ870" s="91"/>
      <c r="CL870" s="1"/>
      <c r="CM870" s="311"/>
      <c r="CR870" s="190"/>
      <c r="CU870" s="76"/>
      <c r="CV870" s="91"/>
      <c r="CX870" s="1"/>
      <c r="CY870" s="311"/>
      <c r="DD870" s="190"/>
      <c r="DG870" s="76"/>
      <c r="DH870" s="91"/>
      <c r="DJ870" s="1"/>
      <c r="DK870" s="311"/>
      <c r="DP870" s="190"/>
      <c r="DS870" s="76"/>
      <c r="DT870" s="91"/>
      <c r="DV870" s="1"/>
      <c r="DW870" s="311"/>
      <c r="EB870" s="190"/>
      <c r="EE870" s="76"/>
      <c r="EF870" s="91"/>
      <c r="EH870" s="1"/>
      <c r="EI870" s="311"/>
      <c r="EN870" s="190"/>
      <c r="EQ870" s="76"/>
      <c r="ER870" s="91"/>
      <c r="ET870" s="1"/>
      <c r="EU870" s="311"/>
      <c r="EZ870" s="190"/>
      <c r="FC870" s="76"/>
      <c r="FD870" s="91"/>
      <c r="FF870" s="1"/>
      <c r="FG870" s="311"/>
      <c r="FL870" s="190"/>
      <c r="FO870" s="76"/>
      <c r="FP870" s="91"/>
      <c r="FR870" s="1"/>
      <c r="FS870" s="311"/>
      <c r="FX870" s="190"/>
      <c r="GA870" s="76"/>
      <c r="GB870" s="91"/>
      <c r="GD870" s="1"/>
      <c r="GE870" s="311"/>
      <c r="GJ870" s="190"/>
      <c r="GM870" s="76"/>
      <c r="GN870" s="91"/>
      <c r="GP870" s="1"/>
      <c r="GQ870" s="311"/>
      <c r="GV870" s="190"/>
      <c r="GY870" s="76"/>
      <c r="GZ870" s="91"/>
      <c r="HB870" s="1"/>
      <c r="HC870" s="311"/>
      <c r="HH870" s="190"/>
      <c r="IL870" s="1"/>
      <c r="IX870" s="1"/>
    </row>
    <row r="871" spans="3:258" x14ac:dyDescent="0.6">
      <c r="C871" s="59"/>
      <c r="D871" s="269"/>
      <c r="E871" s="28"/>
      <c r="F871" s="57"/>
      <c r="G871" s="28"/>
      <c r="H871" s="152"/>
      <c r="I871" s="158"/>
      <c r="J871" s="28"/>
      <c r="L871" s="190"/>
      <c r="O871" s="59"/>
      <c r="P871" s="159"/>
      <c r="Q871" s="99"/>
      <c r="R871" s="57"/>
      <c r="S871" s="28"/>
      <c r="T871" s="152"/>
      <c r="U871" s="265"/>
      <c r="X871" s="190"/>
      <c r="AA871" s="162"/>
      <c r="AB871" s="163"/>
      <c r="AF871" s="160"/>
      <c r="AG871" s="266"/>
      <c r="AH871" s="28"/>
      <c r="AJ871" s="190"/>
      <c r="AM871" s="162"/>
      <c r="AN871" s="163"/>
      <c r="AO871" s="99"/>
      <c r="AR871" s="160"/>
      <c r="AS871" s="266"/>
      <c r="AT871" s="28"/>
      <c r="AV871" s="190"/>
      <c r="AY871" s="162"/>
      <c r="AZ871" s="163"/>
      <c r="BD871" s="160"/>
      <c r="BE871" s="161"/>
      <c r="BF871" s="28"/>
      <c r="BH871" s="190"/>
      <c r="BK871" s="162"/>
      <c r="BL871" s="163"/>
      <c r="BP871" s="160"/>
      <c r="BQ871" s="161"/>
      <c r="BR871" s="28"/>
      <c r="BT871" s="190" t="e">
        <f t="shared" si="166"/>
        <v>#N/A</v>
      </c>
      <c r="BW871" s="162"/>
      <c r="BX871" s="163"/>
      <c r="CB871" s="160"/>
      <c r="CC871" s="161"/>
      <c r="CD871" s="28"/>
      <c r="CF871" s="190"/>
      <c r="CI871" s="76"/>
      <c r="CJ871" s="91"/>
      <c r="CL871" s="1"/>
      <c r="CM871" s="311"/>
      <c r="CR871" s="190"/>
      <c r="CU871" s="76"/>
      <c r="CV871" s="91"/>
      <c r="CX871" s="1"/>
      <c r="CY871" s="311"/>
      <c r="DD871" s="190"/>
      <c r="DG871" s="76"/>
      <c r="DH871" s="91"/>
      <c r="DJ871" s="1"/>
      <c r="DK871" s="311"/>
      <c r="DP871" s="190"/>
      <c r="DS871" s="76"/>
      <c r="DT871" s="91"/>
      <c r="DV871" s="1"/>
      <c r="DW871" s="311"/>
      <c r="EB871" s="190"/>
      <c r="EE871" s="76"/>
      <c r="EF871" s="91"/>
      <c r="EH871" s="1"/>
      <c r="EI871" s="311"/>
      <c r="EN871" s="190"/>
      <c r="EQ871" s="76"/>
      <c r="ER871" s="91"/>
      <c r="ET871" s="1"/>
      <c r="EU871" s="311"/>
      <c r="EZ871" s="190"/>
      <c r="FC871" s="76"/>
      <c r="FD871" s="91"/>
      <c r="FF871" s="1"/>
      <c r="FG871" s="311"/>
      <c r="FL871" s="190"/>
      <c r="FO871" s="76"/>
      <c r="FP871" s="91"/>
      <c r="FR871" s="1"/>
      <c r="FS871" s="311"/>
      <c r="FX871" s="190"/>
      <c r="GA871" s="76"/>
      <c r="GB871" s="91"/>
      <c r="GD871" s="1"/>
      <c r="GE871" s="311"/>
      <c r="GJ871" s="190"/>
      <c r="GM871" s="76"/>
      <c r="GN871" s="91"/>
      <c r="GP871" s="1"/>
      <c r="GQ871" s="311"/>
      <c r="GV871" s="190"/>
      <c r="GY871" s="76"/>
      <c r="GZ871" s="91"/>
      <c r="HB871" s="1"/>
      <c r="HC871" s="311"/>
      <c r="HH871" s="190"/>
      <c r="IL871" s="1"/>
      <c r="IX871" s="1"/>
    </row>
    <row r="872" spans="3:258" x14ac:dyDescent="0.6">
      <c r="C872" s="59"/>
      <c r="D872" s="269"/>
      <c r="E872" s="28"/>
      <c r="F872" s="57"/>
      <c r="G872" s="28"/>
      <c r="H872" s="152"/>
      <c r="I872" s="158"/>
      <c r="J872" s="28"/>
      <c r="L872" s="190"/>
      <c r="O872" s="59"/>
      <c r="P872" s="159"/>
      <c r="Q872" s="99"/>
      <c r="R872" s="57"/>
      <c r="S872" s="28"/>
      <c r="T872" s="152"/>
      <c r="U872" s="265"/>
      <c r="X872" s="190"/>
      <c r="AA872" s="162"/>
      <c r="AB872" s="163"/>
      <c r="AF872" s="160"/>
      <c r="AG872" s="266"/>
      <c r="AH872" s="28"/>
      <c r="AJ872" s="190"/>
      <c r="AM872" s="162"/>
      <c r="AN872" s="163"/>
      <c r="AO872" s="99"/>
      <c r="AR872" s="160"/>
      <c r="AS872" s="266"/>
      <c r="AT872" s="28"/>
      <c r="AV872" s="190"/>
      <c r="AY872" s="162"/>
      <c r="AZ872" s="163"/>
      <c r="BD872" s="160"/>
      <c r="BE872" s="161"/>
      <c r="BF872" s="28"/>
      <c r="BH872" s="190"/>
      <c r="BK872" s="162"/>
      <c r="BL872" s="163"/>
      <c r="BP872" s="160"/>
      <c r="BQ872" s="161"/>
      <c r="BR872" s="28"/>
      <c r="BT872" s="190" t="e">
        <f t="shared" si="166"/>
        <v>#N/A</v>
      </c>
      <c r="BW872" s="162"/>
      <c r="BX872" s="163"/>
      <c r="CB872" s="160"/>
      <c r="CC872" s="161"/>
      <c r="CD872" s="28"/>
      <c r="CF872" s="190"/>
      <c r="CI872" s="76"/>
      <c r="CJ872" s="91"/>
      <c r="CL872" s="1"/>
      <c r="CM872" s="311"/>
      <c r="CR872" s="190"/>
      <c r="CU872" s="76"/>
      <c r="CV872" s="91"/>
      <c r="CX872" s="1"/>
      <c r="CY872" s="311"/>
      <c r="DD872" s="190"/>
      <c r="DG872" s="76"/>
      <c r="DH872" s="91"/>
      <c r="DJ872" s="1"/>
      <c r="DK872" s="311"/>
      <c r="DP872" s="190"/>
      <c r="DS872" s="76"/>
      <c r="DT872" s="91"/>
      <c r="DV872" s="1"/>
      <c r="DW872" s="311"/>
      <c r="EB872" s="190"/>
      <c r="EE872" s="76"/>
      <c r="EF872" s="91"/>
      <c r="EH872" s="1"/>
      <c r="EI872" s="311"/>
      <c r="EN872" s="190"/>
      <c r="EQ872" s="76"/>
      <c r="ER872" s="91"/>
      <c r="ET872" s="1"/>
      <c r="EU872" s="311"/>
      <c r="EZ872" s="190"/>
      <c r="FC872" s="76"/>
      <c r="FD872" s="91"/>
      <c r="FF872" s="1"/>
      <c r="FG872" s="311"/>
      <c r="FL872" s="190"/>
      <c r="FO872" s="76"/>
      <c r="FP872" s="91"/>
      <c r="FR872" s="1"/>
      <c r="FS872" s="311"/>
      <c r="FX872" s="190"/>
      <c r="GA872" s="76"/>
      <c r="GB872" s="91"/>
      <c r="GD872" s="1"/>
      <c r="GE872" s="311"/>
      <c r="GJ872" s="190"/>
      <c r="GM872" s="76"/>
      <c r="GN872" s="91"/>
      <c r="GP872" s="1"/>
      <c r="GQ872" s="311"/>
      <c r="GV872" s="190"/>
      <c r="GY872" s="76"/>
      <c r="GZ872" s="91"/>
      <c r="HB872" s="1"/>
      <c r="HC872" s="311"/>
      <c r="HH872" s="190"/>
      <c r="IL872" s="1"/>
      <c r="IX872" s="1"/>
    </row>
    <row r="873" spans="3:258" x14ac:dyDescent="0.6">
      <c r="C873" s="59"/>
      <c r="D873" s="269"/>
      <c r="E873" s="28"/>
      <c r="F873" s="57"/>
      <c r="G873" s="28"/>
      <c r="H873" s="152"/>
      <c r="I873" s="158"/>
      <c r="J873" s="28"/>
      <c r="L873" s="190"/>
      <c r="O873" s="59"/>
      <c r="P873" s="159"/>
      <c r="Q873" s="99"/>
      <c r="R873" s="57"/>
      <c r="S873" s="28"/>
      <c r="T873" s="152"/>
      <c r="U873" s="265"/>
      <c r="X873" s="190"/>
      <c r="AA873" s="162"/>
      <c r="AB873" s="163"/>
      <c r="AF873" s="160"/>
      <c r="AG873" s="266"/>
      <c r="AH873" s="28"/>
      <c r="AJ873" s="190"/>
      <c r="AM873" s="162"/>
      <c r="AN873" s="163"/>
      <c r="AO873" s="99"/>
      <c r="AR873" s="160"/>
      <c r="AS873" s="266"/>
      <c r="AT873" s="28"/>
      <c r="AV873" s="190"/>
      <c r="AY873" s="162"/>
      <c r="AZ873" s="163"/>
      <c r="BD873" s="160"/>
      <c r="BE873" s="161"/>
      <c r="BF873" s="28"/>
      <c r="BH873" s="190"/>
      <c r="BK873" s="162"/>
      <c r="BL873" s="163"/>
      <c r="BP873" s="160"/>
      <c r="BQ873" s="161"/>
      <c r="BR873" s="28"/>
      <c r="BT873" s="190" t="e">
        <f t="shared" si="166"/>
        <v>#N/A</v>
      </c>
      <c r="BW873" s="162"/>
      <c r="BX873" s="163"/>
      <c r="CB873" s="160"/>
      <c r="CC873" s="161"/>
      <c r="CD873" s="28"/>
      <c r="CF873" s="190"/>
      <c r="CI873" s="76"/>
      <c r="CJ873" s="91"/>
      <c r="CL873" s="1"/>
      <c r="CM873" s="311"/>
      <c r="CR873" s="190"/>
      <c r="CU873" s="76"/>
      <c r="CV873" s="91"/>
      <c r="CX873" s="1"/>
      <c r="CY873" s="311"/>
      <c r="DD873" s="190"/>
      <c r="DG873" s="76"/>
      <c r="DH873" s="91"/>
      <c r="DJ873" s="1"/>
      <c r="DK873" s="311"/>
      <c r="DP873" s="190"/>
      <c r="DS873" s="76"/>
      <c r="DT873" s="91"/>
      <c r="DV873" s="1"/>
      <c r="DW873" s="311"/>
      <c r="EB873" s="190"/>
      <c r="EE873" s="76"/>
      <c r="EF873" s="91"/>
      <c r="EH873" s="1"/>
      <c r="EI873" s="311"/>
      <c r="EN873" s="190"/>
      <c r="EQ873" s="76"/>
      <c r="ER873" s="91"/>
      <c r="ET873" s="1"/>
      <c r="EU873" s="311"/>
      <c r="EZ873" s="190"/>
      <c r="FC873" s="76"/>
      <c r="FD873" s="91"/>
      <c r="FF873" s="1"/>
      <c r="FG873" s="311"/>
      <c r="FL873" s="190"/>
      <c r="FO873" s="76"/>
      <c r="FP873" s="91"/>
      <c r="FR873" s="1"/>
      <c r="FS873" s="311"/>
      <c r="FX873" s="190"/>
      <c r="GA873" s="76"/>
      <c r="GB873" s="91"/>
      <c r="GD873" s="1"/>
      <c r="GE873" s="311"/>
      <c r="GJ873" s="190"/>
      <c r="GM873" s="76"/>
      <c r="GN873" s="91"/>
      <c r="GP873" s="1"/>
      <c r="GQ873" s="311"/>
      <c r="GV873" s="190"/>
      <c r="GY873" s="76"/>
      <c r="GZ873" s="91"/>
      <c r="HB873" s="1"/>
      <c r="HC873" s="311"/>
      <c r="HH873" s="190"/>
      <c r="IL873" s="1"/>
      <c r="IX873" s="1"/>
    </row>
    <row r="874" spans="3:258" x14ac:dyDescent="0.6">
      <c r="C874" s="59"/>
      <c r="D874" s="269"/>
      <c r="E874" s="28"/>
      <c r="F874" s="57"/>
      <c r="G874" s="28"/>
      <c r="H874" s="152"/>
      <c r="I874" s="158"/>
      <c r="J874" s="28"/>
      <c r="L874" s="190"/>
      <c r="O874" s="59"/>
      <c r="P874" s="159"/>
      <c r="Q874" s="99"/>
      <c r="R874" s="57"/>
      <c r="S874" s="28"/>
      <c r="T874" s="152"/>
      <c r="U874" s="265"/>
      <c r="X874" s="190"/>
      <c r="AA874" s="162"/>
      <c r="AB874" s="163"/>
      <c r="AF874" s="160"/>
      <c r="AG874" s="266"/>
      <c r="AH874" s="28"/>
      <c r="AJ874" s="190"/>
      <c r="AM874" s="162"/>
      <c r="AN874" s="163"/>
      <c r="AO874" s="99"/>
      <c r="AR874" s="160"/>
      <c r="AS874" s="266"/>
      <c r="AT874" s="28"/>
      <c r="AV874" s="190"/>
      <c r="AY874" s="162"/>
      <c r="AZ874" s="163"/>
      <c r="BD874" s="160"/>
      <c r="BE874" s="161"/>
      <c r="BF874" s="28"/>
      <c r="BH874" s="190"/>
      <c r="BK874" s="162"/>
      <c r="BL874" s="163"/>
      <c r="BP874" s="160"/>
      <c r="BQ874" s="161"/>
      <c r="BR874" s="28"/>
      <c r="BT874" s="190" t="e">
        <f t="shared" si="166"/>
        <v>#N/A</v>
      </c>
      <c r="BW874" s="162"/>
      <c r="BX874" s="163"/>
      <c r="CB874" s="160"/>
      <c r="CC874" s="161"/>
      <c r="CD874" s="28"/>
      <c r="CF874" s="190"/>
      <c r="CI874" s="76"/>
      <c r="CJ874" s="91"/>
      <c r="CL874" s="1"/>
      <c r="CM874" s="311"/>
      <c r="CR874" s="190"/>
      <c r="CU874" s="76"/>
      <c r="CV874" s="91"/>
      <c r="CX874" s="1"/>
      <c r="CY874" s="311"/>
      <c r="DD874" s="190"/>
      <c r="DG874" s="76"/>
      <c r="DH874" s="91"/>
      <c r="DJ874" s="1"/>
      <c r="DK874" s="311"/>
      <c r="DP874" s="190"/>
      <c r="DS874" s="76"/>
      <c r="DT874" s="91"/>
      <c r="DV874" s="1"/>
      <c r="DW874" s="311"/>
      <c r="EB874" s="190"/>
      <c r="EE874" s="76"/>
      <c r="EF874" s="91"/>
      <c r="EH874" s="1"/>
      <c r="EI874" s="311"/>
      <c r="EN874" s="190"/>
      <c r="EQ874" s="76"/>
      <c r="ER874" s="91"/>
      <c r="ET874" s="1"/>
      <c r="EU874" s="311"/>
      <c r="EZ874" s="190"/>
      <c r="FC874" s="76"/>
      <c r="FD874" s="91"/>
      <c r="FF874" s="1"/>
      <c r="FG874" s="311"/>
      <c r="FL874" s="190"/>
      <c r="FO874" s="76"/>
      <c r="FP874" s="91"/>
      <c r="FR874" s="1"/>
      <c r="FS874" s="311"/>
      <c r="FX874" s="190"/>
      <c r="GA874" s="76"/>
      <c r="GB874" s="91"/>
      <c r="GD874" s="1"/>
      <c r="GE874" s="311"/>
      <c r="GJ874" s="190"/>
      <c r="GM874" s="76"/>
      <c r="GN874" s="91"/>
      <c r="GP874" s="1"/>
      <c r="GQ874" s="311"/>
      <c r="GV874" s="190"/>
      <c r="GY874" s="76"/>
      <c r="GZ874" s="91"/>
      <c r="HB874" s="1"/>
      <c r="HC874" s="311"/>
      <c r="HH874" s="190"/>
      <c r="IL874" s="1"/>
      <c r="IX874" s="1"/>
    </row>
    <row r="875" spans="3:258" x14ac:dyDescent="0.6">
      <c r="C875" s="59"/>
      <c r="D875" s="269"/>
      <c r="E875" s="28"/>
      <c r="F875" s="57"/>
      <c r="G875" s="28"/>
      <c r="H875" s="152"/>
      <c r="I875" s="158"/>
      <c r="J875" s="28"/>
      <c r="L875" s="190"/>
      <c r="O875" s="59"/>
      <c r="P875" s="159"/>
      <c r="Q875" s="99"/>
      <c r="R875" s="57"/>
      <c r="S875" s="28"/>
      <c r="T875" s="152"/>
      <c r="U875" s="265"/>
      <c r="X875" s="190"/>
      <c r="AA875" s="162"/>
      <c r="AB875" s="163"/>
      <c r="AF875" s="160"/>
      <c r="AG875" s="266"/>
      <c r="AH875" s="28"/>
      <c r="AJ875" s="190"/>
      <c r="AM875" s="162"/>
      <c r="AN875" s="163"/>
      <c r="AO875" s="99"/>
      <c r="AR875" s="160"/>
      <c r="AS875" s="266"/>
      <c r="AT875" s="28"/>
      <c r="AV875" s="190"/>
      <c r="AY875" s="162"/>
      <c r="AZ875" s="163"/>
      <c r="BD875" s="160"/>
      <c r="BE875" s="161"/>
      <c r="BF875" s="28"/>
      <c r="BH875" s="190"/>
      <c r="BK875" s="162"/>
      <c r="BL875" s="163"/>
      <c r="BP875" s="160"/>
      <c r="BQ875" s="161"/>
      <c r="BR875" s="28"/>
      <c r="BT875" s="190" t="e">
        <f t="shared" si="166"/>
        <v>#N/A</v>
      </c>
      <c r="BW875" s="162"/>
      <c r="BX875" s="163"/>
      <c r="CB875" s="160"/>
      <c r="CC875" s="161"/>
      <c r="CD875" s="28"/>
      <c r="CF875" s="190"/>
      <c r="CI875" s="76"/>
      <c r="CJ875" s="91"/>
      <c r="CL875" s="1"/>
      <c r="CM875" s="311"/>
      <c r="CR875" s="190"/>
      <c r="CU875" s="76"/>
      <c r="CV875" s="91"/>
      <c r="CX875" s="1"/>
      <c r="CY875" s="311"/>
      <c r="DD875" s="190"/>
      <c r="DG875" s="76"/>
      <c r="DH875" s="91"/>
      <c r="DJ875" s="1"/>
      <c r="DK875" s="311"/>
      <c r="DP875" s="190"/>
      <c r="DS875" s="76"/>
      <c r="DT875" s="91"/>
      <c r="DV875" s="1"/>
      <c r="DW875" s="311"/>
      <c r="EB875" s="190"/>
      <c r="EE875" s="76"/>
      <c r="EF875" s="91"/>
      <c r="EH875" s="1"/>
      <c r="EI875" s="311"/>
      <c r="EN875" s="190"/>
      <c r="EQ875" s="76"/>
      <c r="ER875" s="91"/>
      <c r="ET875" s="1"/>
      <c r="EU875" s="311"/>
      <c r="EZ875" s="190"/>
      <c r="FC875" s="76"/>
      <c r="FD875" s="91"/>
      <c r="FF875" s="1"/>
      <c r="FG875" s="311"/>
      <c r="FL875" s="190"/>
      <c r="FO875" s="76"/>
      <c r="FP875" s="91"/>
      <c r="FR875" s="1"/>
      <c r="FS875" s="311"/>
      <c r="FX875" s="190"/>
      <c r="GA875" s="76"/>
      <c r="GB875" s="91"/>
      <c r="GD875" s="1"/>
      <c r="GE875" s="311"/>
      <c r="GJ875" s="190"/>
      <c r="GM875" s="76"/>
      <c r="GN875" s="91"/>
      <c r="GP875" s="1"/>
      <c r="GQ875" s="311"/>
      <c r="GV875" s="190"/>
      <c r="GY875" s="76"/>
      <c r="GZ875" s="91"/>
      <c r="HB875" s="1"/>
      <c r="HC875" s="311"/>
      <c r="HH875" s="190"/>
      <c r="IL875" s="1"/>
      <c r="IX875" s="1"/>
    </row>
    <row r="876" spans="3:258" x14ac:dyDescent="0.6">
      <c r="C876" s="59"/>
      <c r="D876" s="269"/>
      <c r="E876" s="28"/>
      <c r="F876" s="57"/>
      <c r="G876" s="28"/>
      <c r="H876" s="152"/>
      <c r="I876" s="158"/>
      <c r="J876" s="28"/>
      <c r="L876" s="190"/>
      <c r="O876" s="59"/>
      <c r="P876" s="159"/>
      <c r="Q876" s="99"/>
      <c r="R876" s="57"/>
      <c r="S876" s="28"/>
      <c r="T876" s="152"/>
      <c r="U876" s="265"/>
      <c r="X876" s="190"/>
      <c r="AA876" s="162"/>
      <c r="AB876" s="163"/>
      <c r="AF876" s="160"/>
      <c r="AG876" s="266"/>
      <c r="AH876" s="28"/>
      <c r="AJ876" s="190"/>
      <c r="AM876" s="162"/>
      <c r="AN876" s="163"/>
      <c r="AO876" s="99"/>
      <c r="AR876" s="160"/>
      <c r="AS876" s="266"/>
      <c r="AT876" s="28"/>
      <c r="AV876" s="190"/>
      <c r="AY876" s="162"/>
      <c r="AZ876" s="163"/>
      <c r="BD876" s="160"/>
      <c r="BE876" s="161"/>
      <c r="BF876" s="28"/>
      <c r="BH876" s="190"/>
      <c r="BK876" s="162"/>
      <c r="BL876" s="163"/>
      <c r="BP876" s="160"/>
      <c r="BQ876" s="161"/>
      <c r="BR876" s="28"/>
      <c r="BT876" s="190" t="e">
        <f t="shared" si="166"/>
        <v>#N/A</v>
      </c>
      <c r="BW876" s="162"/>
      <c r="BX876" s="163"/>
      <c r="CB876" s="160"/>
      <c r="CC876" s="161"/>
      <c r="CD876" s="28"/>
      <c r="CF876" s="190"/>
      <c r="CI876" s="76"/>
      <c r="CJ876" s="91"/>
      <c r="CL876" s="1"/>
      <c r="CM876" s="311"/>
      <c r="CR876" s="190"/>
      <c r="CU876" s="76"/>
      <c r="CV876" s="91"/>
      <c r="CX876" s="1"/>
      <c r="CY876" s="311"/>
      <c r="DD876" s="190"/>
      <c r="DG876" s="76"/>
      <c r="DH876" s="91"/>
      <c r="DJ876" s="1"/>
      <c r="DK876" s="311"/>
      <c r="DP876" s="190"/>
      <c r="DS876" s="76"/>
      <c r="DT876" s="91"/>
      <c r="DV876" s="1"/>
      <c r="DW876" s="311"/>
      <c r="EB876" s="190"/>
      <c r="EE876" s="76"/>
      <c r="EF876" s="91"/>
      <c r="EH876" s="1"/>
      <c r="EI876" s="311"/>
      <c r="EN876" s="190"/>
      <c r="EQ876" s="76"/>
      <c r="ER876" s="91"/>
      <c r="ET876" s="1"/>
      <c r="EU876" s="311"/>
      <c r="EZ876" s="190"/>
      <c r="FC876" s="76"/>
      <c r="FD876" s="91"/>
      <c r="FF876" s="1"/>
      <c r="FG876" s="311"/>
      <c r="FL876" s="190"/>
      <c r="FO876" s="76"/>
      <c r="FP876" s="91"/>
      <c r="FR876" s="1"/>
      <c r="FS876" s="311"/>
      <c r="FX876" s="190"/>
      <c r="GA876" s="76"/>
      <c r="GB876" s="91"/>
      <c r="GD876" s="1"/>
      <c r="GE876" s="311"/>
      <c r="GJ876" s="190"/>
      <c r="GM876" s="76"/>
      <c r="GN876" s="91"/>
      <c r="GP876" s="1"/>
      <c r="GQ876" s="311"/>
      <c r="GV876" s="190"/>
      <c r="GY876" s="76"/>
      <c r="GZ876" s="91"/>
      <c r="HB876" s="1"/>
      <c r="HC876" s="311"/>
      <c r="HH876" s="190"/>
      <c r="IL876" s="1"/>
      <c r="IX876" s="1"/>
    </row>
    <row r="877" spans="3:258" x14ac:dyDescent="0.6">
      <c r="C877" s="59"/>
      <c r="D877" s="269"/>
      <c r="E877" s="28"/>
      <c r="F877" s="57"/>
      <c r="G877" s="28"/>
      <c r="H877" s="152"/>
      <c r="I877" s="158"/>
      <c r="J877" s="28"/>
      <c r="L877" s="190"/>
      <c r="O877" s="59"/>
      <c r="P877" s="159"/>
      <c r="Q877" s="99"/>
      <c r="R877" s="57"/>
      <c r="S877" s="28"/>
      <c r="T877" s="152"/>
      <c r="U877" s="265"/>
      <c r="X877" s="190"/>
      <c r="AA877" s="162"/>
      <c r="AB877" s="163"/>
      <c r="AF877" s="160"/>
      <c r="AG877" s="266"/>
      <c r="AH877" s="28"/>
      <c r="AJ877" s="190"/>
      <c r="AM877" s="162"/>
      <c r="AN877" s="163"/>
      <c r="AO877" s="99"/>
      <c r="AR877" s="160"/>
      <c r="AS877" s="266"/>
      <c r="AT877" s="28"/>
      <c r="AV877" s="190"/>
      <c r="AY877" s="162"/>
      <c r="AZ877" s="163"/>
      <c r="BD877" s="160"/>
      <c r="BE877" s="161"/>
      <c r="BF877" s="28"/>
      <c r="BH877" s="190"/>
      <c r="BK877" s="162"/>
      <c r="BL877" s="163"/>
      <c r="BP877" s="160"/>
      <c r="BQ877" s="161"/>
      <c r="BR877" s="28"/>
      <c r="BT877" s="190" t="e">
        <f t="shared" si="166"/>
        <v>#N/A</v>
      </c>
      <c r="BW877" s="162"/>
      <c r="BX877" s="163"/>
      <c r="CB877" s="160"/>
      <c r="CC877" s="161"/>
      <c r="CD877" s="28"/>
      <c r="CF877" s="190"/>
      <c r="CI877" s="76"/>
      <c r="CJ877" s="91"/>
      <c r="CL877" s="1"/>
      <c r="CM877" s="311"/>
      <c r="CR877" s="190"/>
      <c r="CU877" s="76"/>
      <c r="CV877" s="91"/>
      <c r="CX877" s="1"/>
      <c r="CY877" s="311"/>
      <c r="DD877" s="190"/>
      <c r="DG877" s="76"/>
      <c r="DH877" s="91"/>
      <c r="DJ877" s="1"/>
      <c r="DK877" s="311"/>
      <c r="DP877" s="190"/>
      <c r="DS877" s="76"/>
      <c r="DT877" s="91"/>
      <c r="DV877" s="1"/>
      <c r="DW877" s="311"/>
      <c r="EB877" s="190"/>
      <c r="EE877" s="76"/>
      <c r="EF877" s="91"/>
      <c r="EH877" s="1"/>
      <c r="EI877" s="311"/>
      <c r="EN877" s="190"/>
      <c r="EQ877" s="76"/>
      <c r="ER877" s="91"/>
      <c r="ET877" s="1"/>
      <c r="EU877" s="311"/>
      <c r="EZ877" s="190"/>
      <c r="FC877" s="76"/>
      <c r="FD877" s="91"/>
      <c r="FF877" s="1"/>
      <c r="FG877" s="311"/>
      <c r="FL877" s="190"/>
      <c r="FO877" s="76"/>
      <c r="FP877" s="91"/>
      <c r="FR877" s="1"/>
      <c r="FS877" s="311"/>
      <c r="FX877" s="190"/>
      <c r="GA877" s="76"/>
      <c r="GB877" s="91"/>
      <c r="GD877" s="1"/>
      <c r="GE877" s="311"/>
      <c r="GJ877" s="190"/>
      <c r="GM877" s="76"/>
      <c r="GN877" s="91"/>
      <c r="GP877" s="1"/>
      <c r="GQ877" s="311"/>
      <c r="GV877" s="190"/>
      <c r="GY877" s="76"/>
      <c r="GZ877" s="91"/>
      <c r="HB877" s="1"/>
      <c r="HC877" s="311"/>
      <c r="HH877" s="190"/>
      <c r="IL877" s="1"/>
      <c r="IX877" s="1"/>
    </row>
    <row r="878" spans="3:258" x14ac:dyDescent="0.6">
      <c r="C878" s="59"/>
      <c r="D878" s="269"/>
      <c r="E878" s="28"/>
      <c r="F878" s="57"/>
      <c r="G878" s="28"/>
      <c r="H878" s="152"/>
      <c r="I878" s="158"/>
      <c r="J878" s="28"/>
      <c r="L878" s="190"/>
      <c r="O878" s="59"/>
      <c r="P878" s="159"/>
      <c r="Q878" s="99"/>
      <c r="R878" s="57"/>
      <c r="S878" s="28"/>
      <c r="T878" s="152"/>
      <c r="U878" s="265"/>
      <c r="X878" s="190"/>
      <c r="AA878" s="162"/>
      <c r="AB878" s="163"/>
      <c r="AF878" s="160"/>
      <c r="AG878" s="266"/>
      <c r="AH878" s="28"/>
      <c r="AJ878" s="190"/>
      <c r="AM878" s="162"/>
      <c r="AN878" s="163"/>
      <c r="AO878" s="99"/>
      <c r="AR878" s="160"/>
      <c r="AS878" s="266"/>
      <c r="AT878" s="28"/>
      <c r="AV878" s="190"/>
      <c r="AY878" s="162"/>
      <c r="AZ878" s="163"/>
      <c r="BD878" s="160"/>
      <c r="BE878" s="161"/>
      <c r="BF878" s="28"/>
      <c r="BH878" s="190"/>
      <c r="BK878" s="162"/>
      <c r="BL878" s="163"/>
      <c r="BP878" s="160"/>
      <c r="BQ878" s="161"/>
      <c r="BR878" s="28"/>
      <c r="BT878" s="190" t="e">
        <f t="shared" si="166"/>
        <v>#N/A</v>
      </c>
      <c r="BW878" s="162"/>
      <c r="BX878" s="163"/>
      <c r="CB878" s="160"/>
      <c r="CC878" s="161"/>
      <c r="CD878" s="28"/>
      <c r="CF878" s="190"/>
      <c r="CI878" s="76"/>
      <c r="CJ878" s="91"/>
      <c r="CL878" s="1"/>
      <c r="CM878" s="311"/>
      <c r="CR878" s="190"/>
      <c r="CU878" s="76"/>
      <c r="CV878" s="91"/>
      <c r="CX878" s="1"/>
      <c r="CY878" s="311"/>
      <c r="DD878" s="190"/>
      <c r="DG878" s="76"/>
      <c r="DH878" s="91"/>
      <c r="DJ878" s="1"/>
      <c r="DK878" s="311"/>
      <c r="DP878" s="190"/>
      <c r="DS878" s="76"/>
      <c r="DT878" s="91"/>
      <c r="DV878" s="1"/>
      <c r="DW878" s="311"/>
      <c r="EB878" s="190"/>
      <c r="EE878" s="76"/>
      <c r="EF878" s="91"/>
      <c r="EH878" s="1"/>
      <c r="EI878" s="311"/>
      <c r="EN878" s="190"/>
      <c r="EQ878" s="76"/>
      <c r="ER878" s="91"/>
      <c r="ET878" s="1"/>
      <c r="EU878" s="311"/>
      <c r="EZ878" s="190"/>
      <c r="FC878" s="76"/>
      <c r="FD878" s="91"/>
      <c r="FF878" s="1"/>
      <c r="FG878" s="311"/>
      <c r="FL878" s="190"/>
      <c r="FO878" s="76"/>
      <c r="FP878" s="91"/>
      <c r="FR878" s="1"/>
      <c r="FS878" s="311"/>
      <c r="FX878" s="190"/>
      <c r="GA878" s="76"/>
      <c r="GB878" s="91"/>
      <c r="GD878" s="1"/>
      <c r="GE878" s="311"/>
      <c r="GJ878" s="190"/>
      <c r="GM878" s="76"/>
      <c r="GN878" s="91"/>
      <c r="GP878" s="1"/>
      <c r="GQ878" s="311"/>
      <c r="GV878" s="190"/>
      <c r="GY878" s="76"/>
      <c r="GZ878" s="91"/>
      <c r="HB878" s="1"/>
      <c r="HC878" s="311"/>
      <c r="HH878" s="190"/>
      <c r="IL878" s="1"/>
      <c r="IX878" s="1"/>
    </row>
    <row r="879" spans="3:258" x14ac:dyDescent="0.6">
      <c r="C879" s="59"/>
      <c r="D879" s="269"/>
      <c r="E879" s="28"/>
      <c r="F879" s="57"/>
      <c r="G879" s="28"/>
      <c r="H879" s="152"/>
      <c r="I879" s="158"/>
      <c r="J879" s="28"/>
      <c r="L879" s="190"/>
      <c r="O879" s="59"/>
      <c r="P879" s="159"/>
      <c r="Q879" s="99"/>
      <c r="R879" s="57"/>
      <c r="S879" s="28"/>
      <c r="T879" s="152"/>
      <c r="U879" s="265"/>
      <c r="X879" s="190"/>
      <c r="AA879" s="162"/>
      <c r="AB879" s="163"/>
      <c r="AF879" s="160"/>
      <c r="AG879" s="266"/>
      <c r="AH879" s="28"/>
      <c r="AJ879" s="190"/>
      <c r="AM879" s="162"/>
      <c r="AN879" s="163"/>
      <c r="AO879" s="99"/>
      <c r="AR879" s="160"/>
      <c r="AS879" s="266"/>
      <c r="AT879" s="28"/>
      <c r="AV879" s="190"/>
      <c r="AY879" s="162"/>
      <c r="AZ879" s="163"/>
      <c r="BD879" s="160"/>
      <c r="BE879" s="161"/>
      <c r="BF879" s="28"/>
      <c r="BH879" s="190"/>
      <c r="BK879" s="162"/>
      <c r="BL879" s="163"/>
      <c r="BP879" s="160"/>
      <c r="BQ879" s="161"/>
      <c r="BR879" s="28"/>
      <c r="BT879" s="190" t="e">
        <f t="shared" ref="BT879:BT942" si="167">VLOOKUP(BP879,BK$44:BL$1140,2,FALSE)-BQ879</f>
        <v>#N/A</v>
      </c>
      <c r="BW879" s="162"/>
      <c r="BX879" s="163"/>
      <c r="CB879" s="160"/>
      <c r="CC879" s="161"/>
      <c r="CD879" s="28"/>
      <c r="CF879" s="190"/>
      <c r="CI879" s="76"/>
      <c r="CJ879" s="91"/>
      <c r="CL879" s="1"/>
      <c r="CM879" s="311"/>
      <c r="CR879" s="190"/>
      <c r="CU879" s="76"/>
      <c r="CV879" s="91"/>
      <c r="CX879" s="1"/>
      <c r="CY879" s="311"/>
      <c r="DD879" s="190"/>
      <c r="DG879" s="76"/>
      <c r="DH879" s="91"/>
      <c r="DJ879" s="1"/>
      <c r="DK879" s="311"/>
      <c r="DP879" s="190"/>
      <c r="DS879" s="76"/>
      <c r="DT879" s="91"/>
      <c r="DV879" s="1"/>
      <c r="DW879" s="311"/>
      <c r="EB879" s="190"/>
      <c r="EE879" s="76"/>
      <c r="EF879" s="91"/>
      <c r="EH879" s="1"/>
      <c r="EI879" s="311"/>
      <c r="EN879" s="190"/>
      <c r="EQ879" s="76"/>
      <c r="ER879" s="91"/>
      <c r="ET879" s="1"/>
      <c r="EU879" s="311"/>
      <c r="EZ879" s="190"/>
      <c r="FC879" s="76"/>
      <c r="FD879" s="91"/>
      <c r="FF879" s="1"/>
      <c r="FG879" s="311"/>
      <c r="FL879" s="190"/>
      <c r="FO879" s="76"/>
      <c r="FP879" s="91"/>
      <c r="FR879" s="1"/>
      <c r="FS879" s="311"/>
      <c r="FX879" s="190"/>
      <c r="GA879" s="76"/>
      <c r="GB879" s="91"/>
      <c r="GD879" s="1"/>
      <c r="GE879" s="311"/>
      <c r="GJ879" s="190"/>
      <c r="GM879" s="76"/>
      <c r="GN879" s="91"/>
      <c r="GP879" s="1"/>
      <c r="GQ879" s="311"/>
      <c r="GV879" s="190"/>
      <c r="GY879" s="76"/>
      <c r="GZ879" s="91"/>
      <c r="HB879" s="1"/>
      <c r="HC879" s="311"/>
      <c r="HH879" s="190"/>
      <c r="IL879" s="1"/>
      <c r="IX879" s="1"/>
    </row>
    <row r="880" spans="3:258" x14ac:dyDescent="0.6">
      <c r="C880" s="59"/>
      <c r="D880" s="269"/>
      <c r="E880" s="28"/>
      <c r="F880" s="57"/>
      <c r="G880" s="28"/>
      <c r="H880" s="152"/>
      <c r="I880" s="158"/>
      <c r="J880" s="28"/>
      <c r="L880" s="190"/>
      <c r="O880" s="59"/>
      <c r="P880" s="159"/>
      <c r="Q880" s="99"/>
      <c r="R880" s="57"/>
      <c r="S880" s="28"/>
      <c r="T880" s="152"/>
      <c r="U880" s="265"/>
      <c r="X880" s="190"/>
      <c r="AA880" s="162"/>
      <c r="AB880" s="163"/>
      <c r="AF880" s="160"/>
      <c r="AG880" s="266"/>
      <c r="AH880" s="28"/>
      <c r="AJ880" s="190"/>
      <c r="AM880" s="162"/>
      <c r="AN880" s="163"/>
      <c r="AO880" s="99"/>
      <c r="AR880" s="160"/>
      <c r="AS880" s="266"/>
      <c r="AT880" s="28"/>
      <c r="AV880" s="190"/>
      <c r="AY880" s="162"/>
      <c r="AZ880" s="163"/>
      <c r="BD880" s="160"/>
      <c r="BE880" s="161"/>
      <c r="BF880" s="28"/>
      <c r="BH880" s="190"/>
      <c r="BK880" s="162"/>
      <c r="BL880" s="163"/>
      <c r="BP880" s="160"/>
      <c r="BQ880" s="161"/>
      <c r="BR880" s="28"/>
      <c r="BT880" s="190" t="e">
        <f t="shared" si="167"/>
        <v>#N/A</v>
      </c>
      <c r="BW880" s="162"/>
      <c r="BX880" s="163"/>
      <c r="CB880" s="160"/>
      <c r="CC880" s="161"/>
      <c r="CD880" s="28"/>
      <c r="CF880" s="190"/>
      <c r="CI880" s="76"/>
      <c r="CJ880" s="91"/>
      <c r="CL880" s="1"/>
      <c r="CM880" s="311"/>
      <c r="CR880" s="190"/>
      <c r="CU880" s="76"/>
      <c r="CV880" s="91"/>
      <c r="CX880" s="1"/>
      <c r="CY880" s="311"/>
      <c r="DD880" s="190"/>
      <c r="DG880" s="76"/>
      <c r="DH880" s="91"/>
      <c r="DJ880" s="1"/>
      <c r="DK880" s="311"/>
      <c r="DP880" s="190"/>
      <c r="DS880" s="76"/>
      <c r="DT880" s="91"/>
      <c r="DV880" s="1"/>
      <c r="DW880" s="311"/>
      <c r="EB880" s="190"/>
      <c r="EE880" s="76"/>
      <c r="EF880" s="91"/>
      <c r="EH880" s="1"/>
      <c r="EI880" s="311"/>
      <c r="EN880" s="190"/>
      <c r="EQ880" s="76"/>
      <c r="ER880" s="91"/>
      <c r="ET880" s="1"/>
      <c r="EU880" s="311"/>
      <c r="EZ880" s="190"/>
      <c r="FC880" s="76"/>
      <c r="FD880" s="91"/>
      <c r="FF880" s="1"/>
      <c r="FG880" s="311"/>
      <c r="FL880" s="190"/>
      <c r="FO880" s="76"/>
      <c r="FP880" s="91"/>
      <c r="FR880" s="1"/>
      <c r="FS880" s="311"/>
      <c r="FX880" s="190"/>
      <c r="GA880" s="76"/>
      <c r="GB880" s="91"/>
      <c r="GD880" s="1"/>
      <c r="GE880" s="311"/>
      <c r="GJ880" s="190"/>
      <c r="GM880" s="76"/>
      <c r="GN880" s="91"/>
      <c r="GP880" s="1"/>
      <c r="GQ880" s="311"/>
      <c r="GV880" s="190"/>
      <c r="GY880" s="76"/>
      <c r="GZ880" s="91"/>
      <c r="HB880" s="1"/>
      <c r="HC880" s="311"/>
      <c r="HH880" s="190"/>
      <c r="IL880" s="1"/>
      <c r="IX880" s="1"/>
    </row>
    <row r="881" spans="3:258" x14ac:dyDescent="0.6">
      <c r="C881" s="59"/>
      <c r="D881" s="269"/>
      <c r="E881" s="28"/>
      <c r="F881" s="57"/>
      <c r="G881" s="28"/>
      <c r="H881" s="152"/>
      <c r="I881" s="158"/>
      <c r="J881" s="28"/>
      <c r="L881" s="190"/>
      <c r="O881" s="59"/>
      <c r="P881" s="159"/>
      <c r="Q881" s="99"/>
      <c r="R881" s="57"/>
      <c r="S881" s="28"/>
      <c r="T881" s="152"/>
      <c r="U881" s="265"/>
      <c r="X881" s="190"/>
      <c r="AA881" s="162"/>
      <c r="AB881" s="163"/>
      <c r="AF881" s="160"/>
      <c r="AG881" s="266"/>
      <c r="AH881" s="28"/>
      <c r="AJ881" s="190"/>
      <c r="AM881" s="162"/>
      <c r="AN881" s="163"/>
      <c r="AO881" s="99"/>
      <c r="AR881" s="160"/>
      <c r="AS881" s="266"/>
      <c r="AT881" s="28"/>
      <c r="AV881" s="190"/>
      <c r="AY881" s="162"/>
      <c r="AZ881" s="163"/>
      <c r="BD881" s="160"/>
      <c r="BE881" s="161"/>
      <c r="BF881" s="28"/>
      <c r="BH881" s="190"/>
      <c r="BK881" s="162"/>
      <c r="BL881" s="163"/>
      <c r="BP881" s="160"/>
      <c r="BQ881" s="161"/>
      <c r="BR881" s="28"/>
      <c r="BT881" s="190" t="e">
        <f t="shared" si="167"/>
        <v>#N/A</v>
      </c>
      <c r="BW881" s="162"/>
      <c r="BX881" s="163"/>
      <c r="CB881" s="160"/>
      <c r="CC881" s="161"/>
      <c r="CD881" s="28"/>
      <c r="CF881" s="190"/>
      <c r="CI881" s="76"/>
      <c r="CJ881" s="91"/>
      <c r="CL881" s="1"/>
      <c r="CM881" s="311"/>
      <c r="CR881" s="190"/>
      <c r="CU881" s="76"/>
      <c r="CV881" s="91"/>
      <c r="CX881" s="1"/>
      <c r="CY881" s="311"/>
      <c r="DD881" s="190"/>
      <c r="DG881" s="76"/>
      <c r="DH881" s="91"/>
      <c r="DJ881" s="1"/>
      <c r="DK881" s="311"/>
      <c r="DP881" s="190"/>
      <c r="DS881" s="76"/>
      <c r="DT881" s="91"/>
      <c r="DV881" s="1"/>
      <c r="DW881" s="311"/>
      <c r="EB881" s="190"/>
      <c r="EE881" s="76"/>
      <c r="EF881" s="91"/>
      <c r="EH881" s="1"/>
      <c r="EI881" s="311"/>
      <c r="EN881" s="190"/>
      <c r="EQ881" s="76"/>
      <c r="ER881" s="91"/>
      <c r="ET881" s="1"/>
      <c r="EU881" s="311"/>
      <c r="EZ881" s="190"/>
      <c r="FC881" s="76"/>
      <c r="FD881" s="91"/>
      <c r="FF881" s="1"/>
      <c r="FG881" s="311"/>
      <c r="FL881" s="190"/>
      <c r="FO881" s="76"/>
      <c r="FP881" s="91"/>
      <c r="FR881" s="1"/>
      <c r="FS881" s="311"/>
      <c r="FX881" s="190"/>
      <c r="GA881" s="76"/>
      <c r="GB881" s="91"/>
      <c r="GD881" s="1"/>
      <c r="GE881" s="311"/>
      <c r="GJ881" s="190"/>
      <c r="GM881" s="76"/>
      <c r="GN881" s="91"/>
      <c r="GP881" s="1"/>
      <c r="GQ881" s="311"/>
      <c r="GV881" s="190"/>
      <c r="GY881" s="76"/>
      <c r="GZ881" s="91"/>
      <c r="HB881" s="1"/>
      <c r="HC881" s="311"/>
      <c r="HH881" s="190"/>
      <c r="IL881" s="1"/>
      <c r="IX881" s="1"/>
    </row>
    <row r="882" spans="3:258" x14ac:dyDescent="0.6">
      <c r="C882" s="59"/>
      <c r="D882" s="269"/>
      <c r="E882" s="28"/>
      <c r="F882" s="57"/>
      <c r="G882" s="28"/>
      <c r="H882" s="152"/>
      <c r="I882" s="158"/>
      <c r="J882" s="28"/>
      <c r="L882" s="190"/>
      <c r="O882" s="59"/>
      <c r="P882" s="159"/>
      <c r="Q882" s="99"/>
      <c r="R882" s="57"/>
      <c r="S882" s="28"/>
      <c r="T882" s="152"/>
      <c r="U882" s="265"/>
      <c r="X882" s="190"/>
      <c r="AA882" s="162"/>
      <c r="AB882" s="163"/>
      <c r="AF882" s="160"/>
      <c r="AG882" s="266"/>
      <c r="AH882" s="28"/>
      <c r="AJ882" s="190"/>
      <c r="AM882" s="162"/>
      <c r="AN882" s="163"/>
      <c r="AO882" s="99"/>
      <c r="AR882" s="160"/>
      <c r="AS882" s="266"/>
      <c r="AT882" s="28"/>
      <c r="AV882" s="190"/>
      <c r="AY882" s="162"/>
      <c r="AZ882" s="163"/>
      <c r="BD882" s="160"/>
      <c r="BE882" s="161"/>
      <c r="BF882" s="28"/>
      <c r="BH882" s="190"/>
      <c r="BK882" s="162"/>
      <c r="BL882" s="163"/>
      <c r="BP882" s="160"/>
      <c r="BQ882" s="161"/>
      <c r="BR882" s="28"/>
      <c r="BT882" s="190" t="e">
        <f t="shared" si="167"/>
        <v>#N/A</v>
      </c>
      <c r="BW882" s="162"/>
      <c r="BX882" s="163"/>
      <c r="CB882" s="160"/>
      <c r="CC882" s="161"/>
      <c r="CD882" s="28"/>
      <c r="CF882" s="190"/>
      <c r="CI882" s="76"/>
      <c r="CJ882" s="91"/>
      <c r="CL882" s="1"/>
      <c r="CM882" s="311"/>
      <c r="CR882" s="190"/>
      <c r="CU882" s="76"/>
      <c r="CV882" s="91"/>
      <c r="CX882" s="1"/>
      <c r="CY882" s="311"/>
      <c r="DD882" s="190"/>
      <c r="DG882" s="76"/>
      <c r="DH882" s="91"/>
      <c r="DJ882" s="1"/>
      <c r="DK882" s="311"/>
      <c r="DP882" s="190"/>
      <c r="DS882" s="76"/>
      <c r="DT882" s="91"/>
      <c r="DV882" s="1"/>
      <c r="DW882" s="311"/>
      <c r="EB882" s="190"/>
      <c r="EE882" s="76"/>
      <c r="EF882" s="91"/>
      <c r="EH882" s="1"/>
      <c r="EI882" s="311"/>
      <c r="EN882" s="190"/>
      <c r="EQ882" s="76"/>
      <c r="ER882" s="91"/>
      <c r="ET882" s="1"/>
      <c r="EU882" s="311"/>
      <c r="EZ882" s="190"/>
      <c r="FC882" s="76"/>
      <c r="FD882" s="91"/>
      <c r="FF882" s="1"/>
      <c r="FG882" s="311"/>
      <c r="FL882" s="190"/>
      <c r="FO882" s="76"/>
      <c r="FP882" s="91"/>
      <c r="FR882" s="1"/>
      <c r="FS882" s="311"/>
      <c r="FX882" s="190"/>
      <c r="GA882" s="76"/>
      <c r="GB882" s="91"/>
      <c r="GD882" s="1"/>
      <c r="GE882" s="311"/>
      <c r="GJ882" s="190"/>
      <c r="GM882" s="76"/>
      <c r="GN882" s="91"/>
      <c r="GP882" s="1"/>
      <c r="GQ882" s="311"/>
      <c r="GV882" s="190"/>
      <c r="GY882" s="76"/>
      <c r="GZ882" s="91"/>
      <c r="HB882" s="1"/>
      <c r="HC882" s="311"/>
      <c r="HH882" s="190"/>
      <c r="IL882" s="1"/>
      <c r="IX882" s="1"/>
    </row>
    <row r="883" spans="3:258" x14ac:dyDescent="0.6">
      <c r="C883" s="59"/>
      <c r="D883" s="269"/>
      <c r="E883" s="28"/>
      <c r="F883" s="57"/>
      <c r="G883" s="28"/>
      <c r="H883" s="152"/>
      <c r="I883" s="158"/>
      <c r="J883" s="28"/>
      <c r="L883" s="190"/>
      <c r="O883" s="59"/>
      <c r="P883" s="159"/>
      <c r="Q883" s="99"/>
      <c r="R883" s="57"/>
      <c r="S883" s="28"/>
      <c r="T883" s="152"/>
      <c r="U883" s="265"/>
      <c r="X883" s="190"/>
      <c r="AA883" s="162"/>
      <c r="AB883" s="163"/>
      <c r="AF883" s="160"/>
      <c r="AG883" s="266"/>
      <c r="AH883" s="28"/>
      <c r="AJ883" s="190"/>
      <c r="AM883" s="162"/>
      <c r="AN883" s="163"/>
      <c r="AO883" s="99"/>
      <c r="AR883" s="160"/>
      <c r="AS883" s="266"/>
      <c r="AT883" s="28"/>
      <c r="AV883" s="190"/>
      <c r="AY883" s="162"/>
      <c r="AZ883" s="163"/>
      <c r="BD883" s="160"/>
      <c r="BE883" s="161"/>
      <c r="BF883" s="28"/>
      <c r="BH883" s="190"/>
      <c r="BK883" s="162"/>
      <c r="BL883" s="163"/>
      <c r="BP883" s="160"/>
      <c r="BQ883" s="161"/>
      <c r="BR883" s="28"/>
      <c r="BT883" s="190" t="e">
        <f t="shared" si="167"/>
        <v>#N/A</v>
      </c>
      <c r="BW883" s="162"/>
      <c r="BX883" s="163"/>
      <c r="CB883" s="160"/>
      <c r="CC883" s="161"/>
      <c r="CD883" s="28"/>
      <c r="CF883" s="190"/>
      <c r="CI883" s="76"/>
      <c r="CJ883" s="91"/>
      <c r="CL883" s="1"/>
      <c r="CM883" s="311"/>
      <c r="CR883" s="190"/>
      <c r="CU883" s="76"/>
      <c r="CV883" s="91"/>
      <c r="CX883" s="1"/>
      <c r="CY883" s="311"/>
      <c r="DD883" s="190"/>
      <c r="DG883" s="76"/>
      <c r="DH883" s="91"/>
      <c r="DJ883" s="1"/>
      <c r="DK883" s="311"/>
      <c r="DP883" s="190"/>
      <c r="DS883" s="76"/>
      <c r="DT883" s="91"/>
      <c r="DV883" s="1"/>
      <c r="DW883" s="311"/>
      <c r="EB883" s="190"/>
      <c r="EE883" s="76"/>
      <c r="EF883" s="91"/>
      <c r="EH883" s="1"/>
      <c r="EI883" s="311"/>
      <c r="EN883" s="190"/>
      <c r="EQ883" s="76"/>
      <c r="ER883" s="91"/>
      <c r="ET883" s="1"/>
      <c r="EU883" s="311"/>
      <c r="EZ883" s="190"/>
      <c r="FC883" s="76"/>
      <c r="FD883" s="91"/>
      <c r="FF883" s="1"/>
      <c r="FG883" s="311"/>
      <c r="FL883" s="190"/>
      <c r="FO883" s="76"/>
      <c r="FP883" s="91"/>
      <c r="FR883" s="1"/>
      <c r="FS883" s="311"/>
      <c r="FX883" s="190"/>
      <c r="GA883" s="76"/>
      <c r="GB883" s="91"/>
      <c r="GD883" s="1"/>
      <c r="GE883" s="311"/>
      <c r="GJ883" s="190"/>
      <c r="GM883" s="76"/>
      <c r="GN883" s="91"/>
      <c r="GP883" s="1"/>
      <c r="GQ883" s="311"/>
      <c r="GV883" s="190"/>
      <c r="GY883" s="76"/>
      <c r="GZ883" s="91"/>
      <c r="HB883" s="1"/>
      <c r="HC883" s="311"/>
      <c r="HH883" s="190"/>
      <c r="IL883" s="1"/>
      <c r="IX883" s="1"/>
    </row>
    <row r="884" spans="3:258" x14ac:dyDescent="0.6">
      <c r="C884" s="59"/>
      <c r="D884" s="269"/>
      <c r="E884" s="28"/>
      <c r="F884" s="57"/>
      <c r="G884" s="28"/>
      <c r="H884" s="152"/>
      <c r="I884" s="158"/>
      <c r="J884" s="28"/>
      <c r="L884" s="190"/>
      <c r="O884" s="59"/>
      <c r="P884" s="159"/>
      <c r="Q884" s="99"/>
      <c r="R884" s="57"/>
      <c r="S884" s="28"/>
      <c r="T884" s="152"/>
      <c r="U884" s="265"/>
      <c r="X884" s="190"/>
      <c r="AA884" s="162"/>
      <c r="AB884" s="163"/>
      <c r="AF884" s="160"/>
      <c r="AG884" s="266"/>
      <c r="AH884" s="28"/>
      <c r="AJ884" s="190"/>
      <c r="AM884" s="162"/>
      <c r="AN884" s="163"/>
      <c r="AO884" s="99"/>
      <c r="AR884" s="160"/>
      <c r="AS884" s="266"/>
      <c r="AT884" s="28"/>
      <c r="AV884" s="190"/>
      <c r="AY884" s="162"/>
      <c r="AZ884" s="163"/>
      <c r="BD884" s="160"/>
      <c r="BE884" s="161"/>
      <c r="BF884" s="28"/>
      <c r="BH884" s="190"/>
      <c r="BK884" s="162"/>
      <c r="BL884" s="163"/>
      <c r="BP884" s="160"/>
      <c r="BQ884" s="161"/>
      <c r="BR884" s="28"/>
      <c r="BT884" s="190" t="e">
        <f t="shared" si="167"/>
        <v>#N/A</v>
      </c>
      <c r="BW884" s="162"/>
      <c r="BX884" s="163"/>
      <c r="CB884" s="160"/>
      <c r="CC884" s="161"/>
      <c r="CD884" s="28"/>
      <c r="CF884" s="190"/>
      <c r="CI884" s="76"/>
      <c r="CJ884" s="91"/>
      <c r="CL884" s="1"/>
      <c r="CM884" s="311"/>
      <c r="CR884" s="190"/>
      <c r="CU884" s="76"/>
      <c r="CV884" s="91"/>
      <c r="CX884" s="1"/>
      <c r="CY884" s="311"/>
      <c r="DD884" s="190"/>
      <c r="DG884" s="76"/>
      <c r="DH884" s="91"/>
      <c r="DJ884" s="1"/>
      <c r="DK884" s="311"/>
      <c r="DP884" s="190"/>
      <c r="DS884" s="76"/>
      <c r="DT884" s="91"/>
      <c r="DV884" s="1"/>
      <c r="DW884" s="311"/>
      <c r="EB884" s="190"/>
      <c r="EE884" s="76"/>
      <c r="EF884" s="91"/>
      <c r="EH884" s="1"/>
      <c r="EI884" s="311"/>
      <c r="EN884" s="190"/>
      <c r="EQ884" s="76"/>
      <c r="ER884" s="91"/>
      <c r="ET884" s="1"/>
      <c r="EU884" s="311"/>
      <c r="EZ884" s="190"/>
      <c r="FC884" s="76"/>
      <c r="FD884" s="91"/>
      <c r="FF884" s="1"/>
      <c r="FG884" s="311"/>
      <c r="FL884" s="190"/>
      <c r="FO884" s="76"/>
      <c r="FP884" s="91"/>
      <c r="FR884" s="1"/>
      <c r="FS884" s="311"/>
      <c r="FX884" s="190"/>
      <c r="GA884" s="76"/>
      <c r="GB884" s="91"/>
      <c r="GD884" s="1"/>
      <c r="GE884" s="311"/>
      <c r="GJ884" s="190"/>
      <c r="GM884" s="76"/>
      <c r="GN884" s="91"/>
      <c r="GP884" s="1"/>
      <c r="GQ884" s="311"/>
      <c r="GV884" s="190"/>
      <c r="GY884" s="76"/>
      <c r="GZ884" s="91"/>
      <c r="HB884" s="1"/>
      <c r="HC884" s="311"/>
      <c r="HH884" s="190"/>
      <c r="IL884" s="1"/>
      <c r="IX884" s="1"/>
    </row>
    <row r="885" spans="3:258" x14ac:dyDescent="0.6">
      <c r="C885" s="59"/>
      <c r="D885" s="269"/>
      <c r="E885" s="28"/>
      <c r="F885" s="57"/>
      <c r="G885" s="28"/>
      <c r="H885" s="152"/>
      <c r="I885" s="158"/>
      <c r="J885" s="28"/>
      <c r="L885" s="190"/>
      <c r="O885" s="59"/>
      <c r="P885" s="159"/>
      <c r="Q885" s="99"/>
      <c r="R885" s="57"/>
      <c r="S885" s="28"/>
      <c r="T885" s="152"/>
      <c r="U885" s="265"/>
      <c r="X885" s="190"/>
      <c r="AA885" s="162"/>
      <c r="AB885" s="163"/>
      <c r="AF885" s="160"/>
      <c r="AG885" s="266"/>
      <c r="AH885" s="28"/>
      <c r="AJ885" s="190"/>
      <c r="AM885" s="162"/>
      <c r="AN885" s="163"/>
      <c r="AO885" s="99"/>
      <c r="AR885" s="160"/>
      <c r="AS885" s="266"/>
      <c r="AT885" s="28"/>
      <c r="AV885" s="190"/>
      <c r="AY885" s="162"/>
      <c r="AZ885" s="163"/>
      <c r="BD885" s="160"/>
      <c r="BE885" s="161"/>
      <c r="BF885" s="28"/>
      <c r="BH885" s="190"/>
      <c r="BK885" s="162"/>
      <c r="BL885" s="163"/>
      <c r="BP885" s="160"/>
      <c r="BQ885" s="161"/>
      <c r="BR885" s="28"/>
      <c r="BT885" s="190" t="e">
        <f t="shared" si="167"/>
        <v>#N/A</v>
      </c>
      <c r="BW885" s="162"/>
      <c r="BX885" s="163"/>
      <c r="CB885" s="160"/>
      <c r="CC885" s="161"/>
      <c r="CD885" s="28"/>
      <c r="CF885" s="190"/>
      <c r="CI885" s="76"/>
      <c r="CJ885" s="91"/>
      <c r="CL885" s="1"/>
      <c r="CM885" s="311"/>
      <c r="CR885" s="190"/>
      <c r="CU885" s="76"/>
      <c r="CV885" s="91"/>
      <c r="CX885" s="1"/>
      <c r="CY885" s="311"/>
      <c r="DD885" s="190"/>
      <c r="DG885" s="76"/>
      <c r="DH885" s="91"/>
      <c r="DJ885" s="1"/>
      <c r="DK885" s="311"/>
      <c r="DP885" s="190"/>
      <c r="DS885" s="76"/>
      <c r="DT885" s="91"/>
      <c r="DV885" s="1"/>
      <c r="DW885" s="311"/>
      <c r="EB885" s="190"/>
      <c r="EE885" s="76"/>
      <c r="EF885" s="91"/>
      <c r="EH885" s="1"/>
      <c r="EI885" s="311"/>
      <c r="EN885" s="190"/>
      <c r="EQ885" s="76"/>
      <c r="ER885" s="91"/>
      <c r="ET885" s="1"/>
      <c r="EU885" s="311"/>
      <c r="EZ885" s="190"/>
      <c r="FC885" s="76"/>
      <c r="FD885" s="91"/>
      <c r="FF885" s="1"/>
      <c r="FG885" s="311"/>
      <c r="FL885" s="190"/>
      <c r="FO885" s="76"/>
      <c r="FP885" s="91"/>
      <c r="FR885" s="1"/>
      <c r="FS885" s="311"/>
      <c r="FX885" s="190"/>
      <c r="GA885" s="76"/>
      <c r="GB885" s="91"/>
      <c r="GD885" s="1"/>
      <c r="GE885" s="311"/>
      <c r="GJ885" s="190"/>
      <c r="GM885" s="76"/>
      <c r="GN885" s="91"/>
      <c r="GP885" s="1"/>
      <c r="GQ885" s="311"/>
      <c r="GV885" s="190"/>
      <c r="GY885" s="76"/>
      <c r="GZ885" s="91"/>
      <c r="HB885" s="1"/>
      <c r="HC885" s="311"/>
      <c r="HH885" s="190"/>
      <c r="IL885" s="1"/>
      <c r="IX885" s="1"/>
    </row>
    <row r="886" spans="3:258" x14ac:dyDescent="0.6">
      <c r="C886" s="59"/>
      <c r="D886" s="269"/>
      <c r="E886" s="28"/>
      <c r="F886" s="57"/>
      <c r="G886" s="28"/>
      <c r="H886" s="152"/>
      <c r="I886" s="158"/>
      <c r="J886" s="28"/>
      <c r="L886" s="190"/>
      <c r="O886" s="59"/>
      <c r="P886" s="159"/>
      <c r="Q886" s="99"/>
      <c r="R886" s="57"/>
      <c r="S886" s="28"/>
      <c r="T886" s="152"/>
      <c r="U886" s="265"/>
      <c r="X886" s="190"/>
      <c r="AA886" s="162"/>
      <c r="AB886" s="163"/>
      <c r="AF886" s="160"/>
      <c r="AG886" s="266"/>
      <c r="AH886" s="28"/>
      <c r="AJ886" s="190"/>
      <c r="AM886" s="162"/>
      <c r="AN886" s="163"/>
      <c r="AO886" s="99"/>
      <c r="AR886" s="160"/>
      <c r="AS886" s="266"/>
      <c r="AT886" s="28"/>
      <c r="AV886" s="190"/>
      <c r="AY886" s="162"/>
      <c r="AZ886" s="163"/>
      <c r="BD886" s="160"/>
      <c r="BE886" s="161"/>
      <c r="BF886" s="28"/>
      <c r="BH886" s="190"/>
      <c r="BK886" s="162"/>
      <c r="BL886" s="163"/>
      <c r="BP886" s="160"/>
      <c r="BQ886" s="161"/>
      <c r="BR886" s="28"/>
      <c r="BT886" s="190" t="e">
        <f t="shared" si="167"/>
        <v>#N/A</v>
      </c>
      <c r="BW886" s="162"/>
      <c r="BX886" s="163"/>
      <c r="CB886" s="160"/>
      <c r="CC886" s="161"/>
      <c r="CD886" s="28"/>
      <c r="CF886" s="190"/>
      <c r="CI886" s="76"/>
      <c r="CJ886" s="91"/>
      <c r="CL886" s="1"/>
      <c r="CM886" s="311"/>
      <c r="CR886" s="190"/>
      <c r="CU886" s="76"/>
      <c r="CV886" s="91"/>
      <c r="CX886" s="1"/>
      <c r="CY886" s="311"/>
      <c r="DD886" s="190"/>
      <c r="DG886" s="76"/>
      <c r="DH886" s="91"/>
      <c r="DJ886" s="1"/>
      <c r="DK886" s="311"/>
      <c r="DP886" s="190"/>
      <c r="DS886" s="76"/>
      <c r="DT886" s="91"/>
      <c r="DV886" s="1"/>
      <c r="DW886" s="311"/>
      <c r="EB886" s="190"/>
      <c r="EE886" s="76"/>
      <c r="EF886" s="91"/>
      <c r="EH886" s="1"/>
      <c r="EI886" s="311"/>
      <c r="EN886" s="190"/>
      <c r="EQ886" s="76"/>
      <c r="ER886" s="91"/>
      <c r="ET886" s="1"/>
      <c r="EU886" s="311"/>
      <c r="EZ886" s="190"/>
      <c r="FC886" s="76"/>
      <c r="FD886" s="91"/>
      <c r="FF886" s="1"/>
      <c r="FG886" s="311"/>
      <c r="FL886" s="190"/>
      <c r="FO886" s="76"/>
      <c r="FP886" s="91"/>
      <c r="FR886" s="1"/>
      <c r="FS886" s="311"/>
      <c r="FX886" s="190"/>
      <c r="GA886" s="76"/>
      <c r="GB886" s="91"/>
      <c r="GD886" s="1"/>
      <c r="GE886" s="311"/>
      <c r="GJ886" s="190"/>
      <c r="GM886" s="76"/>
      <c r="GN886" s="91"/>
      <c r="GP886" s="1"/>
      <c r="GQ886" s="311"/>
      <c r="GV886" s="190"/>
      <c r="GY886" s="76"/>
      <c r="GZ886" s="91"/>
      <c r="HB886" s="1"/>
      <c r="HC886" s="311"/>
      <c r="HH886" s="190"/>
      <c r="IL886" s="1"/>
      <c r="IX886" s="1"/>
    </row>
    <row r="887" spans="3:258" x14ac:dyDescent="0.6">
      <c r="C887" s="59"/>
      <c r="D887" s="269"/>
      <c r="E887" s="28"/>
      <c r="F887" s="57"/>
      <c r="G887" s="28"/>
      <c r="H887" s="152"/>
      <c r="I887" s="158"/>
      <c r="J887" s="28"/>
      <c r="L887" s="190"/>
      <c r="O887" s="59"/>
      <c r="P887" s="159"/>
      <c r="Q887" s="99"/>
      <c r="R887" s="57"/>
      <c r="S887" s="28"/>
      <c r="T887" s="152"/>
      <c r="U887" s="265"/>
      <c r="X887" s="190"/>
      <c r="AA887" s="162"/>
      <c r="AB887" s="163"/>
      <c r="AF887" s="160"/>
      <c r="AG887" s="266"/>
      <c r="AH887" s="28"/>
      <c r="AJ887" s="190"/>
      <c r="AM887" s="162"/>
      <c r="AN887" s="163"/>
      <c r="AO887" s="99"/>
      <c r="AR887" s="160"/>
      <c r="AS887" s="266"/>
      <c r="AT887" s="28"/>
      <c r="AV887" s="190"/>
      <c r="AY887" s="162"/>
      <c r="AZ887" s="163"/>
      <c r="BD887" s="160"/>
      <c r="BE887" s="161"/>
      <c r="BF887" s="28"/>
      <c r="BH887" s="190"/>
      <c r="BK887" s="162"/>
      <c r="BL887" s="163"/>
      <c r="BP887" s="160"/>
      <c r="BQ887" s="161"/>
      <c r="BR887" s="28"/>
      <c r="BT887" s="190" t="e">
        <f t="shared" si="167"/>
        <v>#N/A</v>
      </c>
      <c r="BW887" s="162"/>
      <c r="BX887" s="163"/>
      <c r="CB887" s="160"/>
      <c r="CC887" s="161"/>
      <c r="CD887" s="28"/>
      <c r="CF887" s="190"/>
      <c r="CI887" s="76"/>
      <c r="CJ887" s="91"/>
      <c r="CL887" s="1"/>
      <c r="CM887" s="311"/>
      <c r="CR887" s="190"/>
      <c r="CU887" s="76"/>
      <c r="CV887" s="91"/>
      <c r="CX887" s="1"/>
      <c r="CY887" s="311"/>
      <c r="DD887" s="190"/>
      <c r="DG887" s="76"/>
      <c r="DH887" s="91"/>
      <c r="DJ887" s="1"/>
      <c r="DK887" s="311"/>
      <c r="DP887" s="190"/>
      <c r="DS887" s="76"/>
      <c r="DT887" s="91"/>
      <c r="DV887" s="1"/>
      <c r="DW887" s="311"/>
      <c r="EB887" s="190"/>
      <c r="EE887" s="76"/>
      <c r="EF887" s="91"/>
      <c r="EH887" s="1"/>
      <c r="EI887" s="311"/>
      <c r="EN887" s="190"/>
      <c r="EQ887" s="76"/>
      <c r="ER887" s="91"/>
      <c r="ET887" s="1"/>
      <c r="EU887" s="311"/>
      <c r="EZ887" s="190"/>
      <c r="FC887" s="76"/>
      <c r="FD887" s="91"/>
      <c r="FF887" s="1"/>
      <c r="FG887" s="311"/>
      <c r="FL887" s="190"/>
      <c r="FO887" s="76"/>
      <c r="FP887" s="91"/>
      <c r="FR887" s="1"/>
      <c r="FS887" s="311"/>
      <c r="FX887" s="190"/>
      <c r="GA887" s="76"/>
      <c r="GB887" s="91"/>
      <c r="GD887" s="1"/>
      <c r="GE887" s="311"/>
      <c r="GJ887" s="190"/>
      <c r="GM887" s="76"/>
      <c r="GN887" s="91"/>
      <c r="GP887" s="1"/>
      <c r="GQ887" s="311"/>
      <c r="GV887" s="190"/>
      <c r="GY887" s="76"/>
      <c r="GZ887" s="91"/>
      <c r="HB887" s="1"/>
      <c r="HC887" s="311"/>
      <c r="HH887" s="190"/>
      <c r="IL887" s="1"/>
      <c r="IX887" s="1"/>
    </row>
    <row r="888" spans="3:258" x14ac:dyDescent="0.6">
      <c r="C888" s="59"/>
      <c r="D888" s="269"/>
      <c r="E888" s="28"/>
      <c r="F888" s="57"/>
      <c r="G888" s="28"/>
      <c r="H888" s="152"/>
      <c r="I888" s="158"/>
      <c r="J888" s="28"/>
      <c r="L888" s="190"/>
      <c r="O888" s="59"/>
      <c r="P888" s="159"/>
      <c r="Q888" s="99"/>
      <c r="R888" s="57"/>
      <c r="S888" s="28"/>
      <c r="T888" s="152"/>
      <c r="U888" s="265"/>
      <c r="X888" s="190"/>
      <c r="AA888" s="162"/>
      <c r="AB888" s="163"/>
      <c r="AF888" s="160"/>
      <c r="AG888" s="266"/>
      <c r="AH888" s="28"/>
      <c r="AJ888" s="190"/>
      <c r="AM888" s="162"/>
      <c r="AN888" s="163"/>
      <c r="AO888" s="99"/>
      <c r="AR888" s="160"/>
      <c r="AS888" s="266"/>
      <c r="AT888" s="28"/>
      <c r="AV888" s="190"/>
      <c r="AY888" s="162"/>
      <c r="AZ888" s="163"/>
      <c r="BD888" s="160"/>
      <c r="BE888" s="161"/>
      <c r="BF888" s="28"/>
      <c r="BH888" s="190"/>
      <c r="BK888" s="162"/>
      <c r="BL888" s="163"/>
      <c r="BP888" s="160"/>
      <c r="BQ888" s="161"/>
      <c r="BR888" s="28"/>
      <c r="BT888" s="190" t="e">
        <f t="shared" si="167"/>
        <v>#N/A</v>
      </c>
      <c r="BW888" s="162"/>
      <c r="BX888" s="163"/>
      <c r="CB888" s="160"/>
      <c r="CC888" s="161"/>
      <c r="CD888" s="28"/>
      <c r="CF888" s="190"/>
      <c r="CI888" s="76"/>
      <c r="CJ888" s="91"/>
      <c r="CL888" s="1"/>
      <c r="CM888" s="311"/>
      <c r="CR888" s="190"/>
      <c r="CU888" s="76"/>
      <c r="CV888" s="91"/>
      <c r="CX888" s="1"/>
      <c r="CY888" s="311"/>
      <c r="DD888" s="190"/>
      <c r="DG888" s="76"/>
      <c r="DH888" s="91"/>
      <c r="DJ888" s="1"/>
      <c r="DK888" s="311"/>
      <c r="DP888" s="190"/>
      <c r="DS888" s="76"/>
      <c r="DT888" s="91"/>
      <c r="DV888" s="1"/>
      <c r="DW888" s="311"/>
      <c r="EB888" s="190"/>
      <c r="EE888" s="76"/>
      <c r="EF888" s="91"/>
      <c r="EH888" s="1"/>
      <c r="EI888" s="311"/>
      <c r="EN888" s="190"/>
      <c r="EQ888" s="76"/>
      <c r="ER888" s="91"/>
      <c r="ET888" s="1"/>
      <c r="EU888" s="311"/>
      <c r="EZ888" s="190"/>
      <c r="FC888" s="76"/>
      <c r="FD888" s="91"/>
      <c r="FF888" s="1"/>
      <c r="FG888" s="311"/>
      <c r="FL888" s="190"/>
      <c r="FO888" s="76"/>
      <c r="FP888" s="91"/>
      <c r="FR888" s="1"/>
      <c r="FS888" s="311"/>
      <c r="FX888" s="190"/>
      <c r="GA888" s="76"/>
      <c r="GB888" s="91"/>
      <c r="GD888" s="1"/>
      <c r="GE888" s="311"/>
      <c r="GJ888" s="190"/>
      <c r="GM888" s="76"/>
      <c r="GN888" s="91"/>
      <c r="GP888" s="1"/>
      <c r="GQ888" s="311"/>
      <c r="GV888" s="190"/>
      <c r="GY888" s="76"/>
      <c r="GZ888" s="91"/>
      <c r="HB888" s="1"/>
      <c r="HC888" s="311"/>
      <c r="HH888" s="190"/>
      <c r="IL888" s="1"/>
      <c r="IX888" s="1"/>
    </row>
    <row r="889" spans="3:258" x14ac:dyDescent="0.6">
      <c r="C889" s="59"/>
      <c r="D889" s="269"/>
      <c r="E889" s="28"/>
      <c r="F889" s="57"/>
      <c r="G889" s="28"/>
      <c r="H889" s="152"/>
      <c r="I889" s="158"/>
      <c r="J889" s="28"/>
      <c r="L889" s="190"/>
      <c r="O889" s="59"/>
      <c r="P889" s="159"/>
      <c r="Q889" s="99"/>
      <c r="R889" s="57"/>
      <c r="S889" s="28"/>
      <c r="T889" s="152"/>
      <c r="U889" s="265"/>
      <c r="X889" s="190"/>
      <c r="AA889" s="162"/>
      <c r="AB889" s="163"/>
      <c r="AF889" s="160"/>
      <c r="AG889" s="266"/>
      <c r="AH889" s="28"/>
      <c r="AJ889" s="190"/>
      <c r="AM889" s="162"/>
      <c r="AN889" s="163"/>
      <c r="AO889" s="99"/>
      <c r="AR889" s="160"/>
      <c r="AS889" s="266"/>
      <c r="AT889" s="28"/>
      <c r="AV889" s="190"/>
      <c r="AY889" s="162"/>
      <c r="AZ889" s="163"/>
      <c r="BD889" s="160"/>
      <c r="BE889" s="161"/>
      <c r="BF889" s="28"/>
      <c r="BH889" s="190"/>
      <c r="BK889" s="162"/>
      <c r="BL889" s="163"/>
      <c r="BP889" s="160"/>
      <c r="BQ889" s="161"/>
      <c r="BR889" s="28"/>
      <c r="BT889" s="190" t="e">
        <f t="shared" si="167"/>
        <v>#N/A</v>
      </c>
      <c r="BW889" s="162"/>
      <c r="BX889" s="163"/>
      <c r="CB889" s="160"/>
      <c r="CC889" s="161"/>
      <c r="CD889" s="28"/>
      <c r="CF889" s="190"/>
      <c r="CI889" s="76"/>
      <c r="CJ889" s="91"/>
      <c r="CL889" s="1"/>
      <c r="CM889" s="311"/>
      <c r="CR889" s="190"/>
      <c r="CU889" s="76"/>
      <c r="CV889" s="91"/>
      <c r="CX889" s="1"/>
      <c r="CY889" s="311"/>
      <c r="DD889" s="190"/>
      <c r="DG889" s="76"/>
      <c r="DH889" s="91"/>
      <c r="DJ889" s="1"/>
      <c r="DK889" s="311"/>
      <c r="DP889" s="190"/>
      <c r="DS889" s="76"/>
      <c r="DT889" s="91"/>
      <c r="DV889" s="1"/>
      <c r="DW889" s="311"/>
      <c r="EB889" s="190"/>
      <c r="EE889" s="76"/>
      <c r="EF889" s="91"/>
      <c r="EH889" s="1"/>
      <c r="EI889" s="311"/>
      <c r="EN889" s="190"/>
      <c r="EQ889" s="76"/>
      <c r="ER889" s="91"/>
      <c r="ET889" s="1"/>
      <c r="EU889" s="311"/>
      <c r="EZ889" s="190"/>
      <c r="FC889" s="76"/>
      <c r="FD889" s="91"/>
      <c r="FF889" s="1"/>
      <c r="FG889" s="311"/>
      <c r="FL889" s="190"/>
      <c r="FO889" s="76"/>
      <c r="FP889" s="91"/>
      <c r="FR889" s="1"/>
      <c r="FS889" s="311"/>
      <c r="FX889" s="190"/>
      <c r="GA889" s="76"/>
      <c r="GB889" s="91"/>
      <c r="GD889" s="1"/>
      <c r="GE889" s="311"/>
      <c r="GJ889" s="190"/>
      <c r="GM889" s="76"/>
      <c r="GN889" s="91"/>
      <c r="GP889" s="1"/>
      <c r="GQ889" s="311"/>
      <c r="GV889" s="190"/>
      <c r="GY889" s="76"/>
      <c r="GZ889" s="91"/>
      <c r="HB889" s="1"/>
      <c r="HC889" s="311"/>
      <c r="HH889" s="190"/>
      <c r="IL889" s="1"/>
      <c r="IX889" s="1"/>
    </row>
    <row r="890" spans="3:258" x14ac:dyDescent="0.6">
      <c r="C890" s="59"/>
      <c r="D890" s="269"/>
      <c r="E890" s="28"/>
      <c r="F890" s="57"/>
      <c r="G890" s="28"/>
      <c r="H890" s="152"/>
      <c r="I890" s="158"/>
      <c r="J890" s="28"/>
      <c r="L890" s="190"/>
      <c r="O890" s="59"/>
      <c r="P890" s="159"/>
      <c r="Q890" s="99"/>
      <c r="R890" s="57"/>
      <c r="S890" s="28"/>
      <c r="T890" s="152"/>
      <c r="U890" s="265"/>
      <c r="X890" s="190"/>
      <c r="AA890" s="162"/>
      <c r="AB890" s="163"/>
      <c r="AF890" s="160"/>
      <c r="AG890" s="266"/>
      <c r="AH890" s="28"/>
      <c r="AJ890" s="190"/>
      <c r="AM890" s="162"/>
      <c r="AN890" s="163"/>
      <c r="AO890" s="99"/>
      <c r="AR890" s="160"/>
      <c r="AS890" s="266"/>
      <c r="AT890" s="28"/>
      <c r="AV890" s="190"/>
      <c r="AY890" s="162"/>
      <c r="AZ890" s="163"/>
      <c r="BD890" s="160"/>
      <c r="BE890" s="161"/>
      <c r="BF890" s="28"/>
      <c r="BH890" s="190"/>
      <c r="BK890" s="162"/>
      <c r="BL890" s="163"/>
      <c r="BP890" s="160"/>
      <c r="BQ890" s="161"/>
      <c r="BR890" s="28"/>
      <c r="BT890" s="190" t="e">
        <f t="shared" si="167"/>
        <v>#N/A</v>
      </c>
      <c r="BW890" s="162"/>
      <c r="BX890" s="163"/>
      <c r="CB890" s="160"/>
      <c r="CC890" s="161"/>
      <c r="CD890" s="28"/>
      <c r="CF890" s="190"/>
      <c r="CI890" s="76"/>
      <c r="CJ890" s="91"/>
      <c r="CL890" s="1"/>
      <c r="CM890" s="311"/>
      <c r="CR890" s="190"/>
      <c r="CU890" s="76"/>
      <c r="CV890" s="91"/>
      <c r="CX890" s="1"/>
      <c r="CY890" s="311"/>
      <c r="DD890" s="190"/>
      <c r="DG890" s="76"/>
      <c r="DH890" s="91"/>
      <c r="DJ890" s="1"/>
      <c r="DK890" s="311"/>
      <c r="DP890" s="190"/>
      <c r="DS890" s="76"/>
      <c r="DT890" s="91"/>
      <c r="DV890" s="1"/>
      <c r="DW890" s="311"/>
      <c r="EB890" s="190"/>
      <c r="EE890" s="76"/>
      <c r="EF890" s="91"/>
      <c r="EH890" s="1"/>
      <c r="EI890" s="311"/>
      <c r="EN890" s="190"/>
      <c r="EQ890" s="76"/>
      <c r="ER890" s="91"/>
      <c r="ET890" s="1"/>
      <c r="EU890" s="311"/>
      <c r="EZ890" s="190"/>
      <c r="FC890" s="76"/>
      <c r="FD890" s="91"/>
      <c r="FF890" s="1"/>
      <c r="FG890" s="311"/>
      <c r="FL890" s="190"/>
      <c r="FO890" s="76"/>
      <c r="FP890" s="91"/>
      <c r="FR890" s="1"/>
      <c r="FS890" s="311"/>
      <c r="FX890" s="190"/>
      <c r="GA890" s="76"/>
      <c r="GB890" s="91"/>
      <c r="GD890" s="1"/>
      <c r="GE890" s="311"/>
      <c r="GJ890" s="190"/>
      <c r="GM890" s="76"/>
      <c r="GN890" s="91"/>
      <c r="GP890" s="1"/>
      <c r="GQ890" s="311"/>
      <c r="GV890" s="190"/>
      <c r="GY890" s="76"/>
      <c r="GZ890" s="91"/>
      <c r="HB890" s="1"/>
      <c r="HC890" s="311"/>
      <c r="HH890" s="190"/>
      <c r="IL890" s="1"/>
      <c r="IX890" s="1"/>
    </row>
    <row r="891" spans="3:258" x14ac:dyDescent="0.6">
      <c r="C891" s="59"/>
      <c r="D891" s="269"/>
      <c r="E891" s="28"/>
      <c r="F891" s="57"/>
      <c r="G891" s="28"/>
      <c r="H891" s="152"/>
      <c r="I891" s="158"/>
      <c r="J891" s="28"/>
      <c r="L891" s="190"/>
      <c r="O891" s="59"/>
      <c r="P891" s="159"/>
      <c r="Q891" s="99"/>
      <c r="R891" s="57"/>
      <c r="S891" s="28"/>
      <c r="T891" s="152"/>
      <c r="U891" s="265"/>
      <c r="X891" s="190"/>
      <c r="AA891" s="162"/>
      <c r="AB891" s="163"/>
      <c r="AF891" s="160"/>
      <c r="AG891" s="266"/>
      <c r="AH891" s="28"/>
      <c r="AJ891" s="190"/>
      <c r="AM891" s="162"/>
      <c r="AN891" s="163"/>
      <c r="AO891" s="99"/>
      <c r="AR891" s="160"/>
      <c r="AS891" s="266"/>
      <c r="AT891" s="28"/>
      <c r="AV891" s="190"/>
      <c r="AY891" s="162"/>
      <c r="AZ891" s="163"/>
      <c r="BD891" s="160"/>
      <c r="BE891" s="161"/>
      <c r="BF891" s="28"/>
      <c r="BH891" s="190"/>
      <c r="BK891" s="162"/>
      <c r="BL891" s="163"/>
      <c r="BP891" s="160"/>
      <c r="BQ891" s="161"/>
      <c r="BR891" s="28"/>
      <c r="BT891" s="190" t="e">
        <f t="shared" si="167"/>
        <v>#N/A</v>
      </c>
      <c r="BW891" s="162"/>
      <c r="BX891" s="163"/>
      <c r="CB891" s="160"/>
      <c r="CC891" s="161"/>
      <c r="CD891" s="28"/>
      <c r="CF891" s="190"/>
      <c r="CI891" s="76"/>
      <c r="CJ891" s="91"/>
      <c r="CL891" s="1"/>
      <c r="CM891" s="311"/>
      <c r="CR891" s="190"/>
      <c r="CU891" s="76"/>
      <c r="CV891" s="91"/>
      <c r="CX891" s="1"/>
      <c r="CY891" s="311"/>
      <c r="DD891" s="190"/>
      <c r="DG891" s="76"/>
      <c r="DH891" s="91"/>
      <c r="DJ891" s="1"/>
      <c r="DK891" s="311"/>
      <c r="DP891" s="190"/>
      <c r="DS891" s="76"/>
      <c r="DT891" s="91"/>
      <c r="DV891" s="1"/>
      <c r="DW891" s="311"/>
      <c r="EB891" s="190"/>
      <c r="EE891" s="76"/>
      <c r="EF891" s="91"/>
      <c r="EH891" s="1"/>
      <c r="EI891" s="311"/>
      <c r="EN891" s="190"/>
      <c r="EQ891" s="76"/>
      <c r="ER891" s="91"/>
      <c r="ET891" s="1"/>
      <c r="EU891" s="311"/>
      <c r="EZ891" s="190"/>
      <c r="FC891" s="76"/>
      <c r="FD891" s="91"/>
      <c r="FF891" s="1"/>
      <c r="FG891" s="311"/>
      <c r="FL891" s="190"/>
      <c r="FO891" s="76"/>
      <c r="FP891" s="91"/>
      <c r="FR891" s="1"/>
      <c r="FS891" s="311"/>
      <c r="FX891" s="190"/>
      <c r="GA891" s="76"/>
      <c r="GB891" s="91"/>
      <c r="GD891" s="1"/>
      <c r="GE891" s="311"/>
      <c r="GJ891" s="190"/>
      <c r="GM891" s="76"/>
      <c r="GN891" s="91"/>
      <c r="GP891" s="1"/>
      <c r="GQ891" s="311"/>
      <c r="GV891" s="190"/>
      <c r="GY891" s="76"/>
      <c r="GZ891" s="91"/>
      <c r="HB891" s="1"/>
      <c r="HC891" s="311"/>
      <c r="HH891" s="190"/>
      <c r="IL891" s="1"/>
      <c r="IX891" s="1"/>
    </row>
    <row r="892" spans="3:258" x14ac:dyDescent="0.6">
      <c r="C892" s="59"/>
      <c r="D892" s="269"/>
      <c r="E892" s="28"/>
      <c r="F892" s="57"/>
      <c r="G892" s="28"/>
      <c r="H892" s="152"/>
      <c r="I892" s="158"/>
      <c r="J892" s="28"/>
      <c r="L892" s="190"/>
      <c r="O892" s="59"/>
      <c r="P892" s="159"/>
      <c r="Q892" s="99"/>
      <c r="R892" s="57"/>
      <c r="S892" s="28"/>
      <c r="T892" s="152"/>
      <c r="U892" s="265"/>
      <c r="X892" s="190"/>
      <c r="AA892" s="162"/>
      <c r="AB892" s="163"/>
      <c r="AF892" s="160"/>
      <c r="AG892" s="266"/>
      <c r="AH892" s="28"/>
      <c r="AJ892" s="190"/>
      <c r="AM892" s="162"/>
      <c r="AN892" s="163"/>
      <c r="AO892" s="99"/>
      <c r="AR892" s="160"/>
      <c r="AS892" s="266"/>
      <c r="AT892" s="28"/>
      <c r="AV892" s="190"/>
      <c r="AY892" s="162"/>
      <c r="AZ892" s="163"/>
      <c r="BD892" s="160"/>
      <c r="BE892" s="161"/>
      <c r="BF892" s="28"/>
      <c r="BH892" s="190"/>
      <c r="BK892" s="162"/>
      <c r="BL892" s="163"/>
      <c r="BP892" s="160"/>
      <c r="BQ892" s="161"/>
      <c r="BR892" s="28"/>
      <c r="BT892" s="190" t="e">
        <f t="shared" si="167"/>
        <v>#N/A</v>
      </c>
      <c r="BW892" s="162"/>
      <c r="BX892" s="163"/>
      <c r="CB892" s="160"/>
      <c r="CC892" s="161"/>
      <c r="CD892" s="28"/>
      <c r="CF892" s="190"/>
      <c r="CI892" s="76"/>
      <c r="CJ892" s="91"/>
      <c r="CL892" s="1"/>
      <c r="CM892" s="311"/>
      <c r="CR892" s="190"/>
      <c r="CU892" s="76"/>
      <c r="CV892" s="91"/>
      <c r="CX892" s="1"/>
      <c r="CY892" s="311"/>
      <c r="DD892" s="190"/>
      <c r="DG892" s="76"/>
      <c r="DH892" s="91"/>
      <c r="DJ892" s="1"/>
      <c r="DK892" s="311"/>
      <c r="DP892" s="190"/>
      <c r="DS892" s="76"/>
      <c r="DT892" s="91"/>
      <c r="DV892" s="1"/>
      <c r="DW892" s="311"/>
      <c r="EB892" s="190"/>
      <c r="EE892" s="76"/>
      <c r="EF892" s="91"/>
      <c r="EH892" s="1"/>
      <c r="EI892" s="311"/>
      <c r="EN892" s="190"/>
      <c r="EQ892" s="76"/>
      <c r="ER892" s="91"/>
      <c r="ET892" s="1"/>
      <c r="EU892" s="311"/>
      <c r="EZ892" s="190"/>
      <c r="FC892" s="76"/>
      <c r="FD892" s="91"/>
      <c r="FF892" s="1"/>
      <c r="FG892" s="311"/>
      <c r="FL892" s="190"/>
      <c r="FO892" s="76"/>
      <c r="FP892" s="91"/>
      <c r="FR892" s="1"/>
      <c r="FS892" s="311"/>
      <c r="FX892" s="190"/>
      <c r="GA892" s="76"/>
      <c r="GB892" s="91"/>
      <c r="GD892" s="1"/>
      <c r="GE892" s="311"/>
      <c r="GJ892" s="190"/>
      <c r="GM892" s="76"/>
      <c r="GN892" s="91"/>
      <c r="GP892" s="1"/>
      <c r="GQ892" s="311"/>
      <c r="GV892" s="190"/>
      <c r="GY892" s="76"/>
      <c r="GZ892" s="91"/>
      <c r="HB892" s="1"/>
      <c r="HC892" s="311"/>
      <c r="HH892" s="190"/>
      <c r="IL892" s="1"/>
      <c r="IX892" s="1"/>
    </row>
    <row r="893" spans="3:258" x14ac:dyDescent="0.6">
      <c r="C893" s="59"/>
      <c r="D893" s="269"/>
      <c r="E893" s="28"/>
      <c r="F893" s="57"/>
      <c r="G893" s="28"/>
      <c r="H893" s="152"/>
      <c r="I893" s="158"/>
      <c r="J893" s="28"/>
      <c r="L893" s="190"/>
      <c r="O893" s="59"/>
      <c r="P893" s="159"/>
      <c r="Q893" s="99"/>
      <c r="R893" s="57"/>
      <c r="S893" s="28"/>
      <c r="T893" s="152"/>
      <c r="U893" s="265"/>
      <c r="X893" s="190"/>
      <c r="AA893" s="162"/>
      <c r="AB893" s="163"/>
      <c r="AF893" s="160"/>
      <c r="AG893" s="266"/>
      <c r="AH893" s="28"/>
      <c r="AJ893" s="190"/>
      <c r="AM893" s="162"/>
      <c r="AN893" s="163"/>
      <c r="AO893" s="99"/>
      <c r="AR893" s="160"/>
      <c r="AS893" s="266"/>
      <c r="AT893" s="28"/>
      <c r="AV893" s="190"/>
      <c r="AY893" s="162"/>
      <c r="AZ893" s="163"/>
      <c r="BD893" s="160"/>
      <c r="BE893" s="161"/>
      <c r="BF893" s="28"/>
      <c r="BH893" s="190"/>
      <c r="BK893" s="162"/>
      <c r="BL893" s="163"/>
      <c r="BP893" s="160"/>
      <c r="BQ893" s="161"/>
      <c r="BR893" s="28"/>
      <c r="BT893" s="190" t="e">
        <f t="shared" si="167"/>
        <v>#N/A</v>
      </c>
      <c r="BW893" s="162"/>
      <c r="BX893" s="163"/>
      <c r="CB893" s="160"/>
      <c r="CC893" s="161"/>
      <c r="CD893" s="28"/>
      <c r="CF893" s="190"/>
      <c r="CI893" s="76"/>
      <c r="CJ893" s="91"/>
      <c r="CL893" s="1"/>
      <c r="CM893" s="311"/>
      <c r="CR893" s="190"/>
      <c r="CU893" s="76"/>
      <c r="CV893" s="91"/>
      <c r="CX893" s="1"/>
      <c r="CY893" s="311"/>
      <c r="DD893" s="190"/>
      <c r="DG893" s="76"/>
      <c r="DH893" s="91"/>
      <c r="DJ893" s="1"/>
      <c r="DK893" s="311"/>
      <c r="DP893" s="190"/>
      <c r="DS893" s="76"/>
      <c r="DT893" s="91"/>
      <c r="DV893" s="1"/>
      <c r="DW893" s="311"/>
      <c r="EB893" s="190"/>
      <c r="EE893" s="76"/>
      <c r="EF893" s="91"/>
      <c r="EH893" s="1"/>
      <c r="EI893" s="311"/>
      <c r="EN893" s="190"/>
      <c r="EQ893" s="76"/>
      <c r="ER893" s="91"/>
      <c r="ET893" s="1"/>
      <c r="EU893" s="311"/>
      <c r="EZ893" s="190"/>
      <c r="FC893" s="76"/>
      <c r="FD893" s="91"/>
      <c r="FF893" s="1"/>
      <c r="FG893" s="311"/>
      <c r="FL893" s="190"/>
      <c r="FO893" s="76"/>
      <c r="FP893" s="91"/>
      <c r="FR893" s="1"/>
      <c r="FS893" s="311"/>
      <c r="FX893" s="190"/>
      <c r="GA893" s="76"/>
      <c r="GB893" s="91"/>
      <c r="GD893" s="1"/>
      <c r="GE893" s="311"/>
      <c r="GJ893" s="190"/>
      <c r="GM893" s="76"/>
      <c r="GN893" s="91"/>
      <c r="GP893" s="1"/>
      <c r="GQ893" s="311"/>
      <c r="GV893" s="190"/>
      <c r="GY893" s="76"/>
      <c r="GZ893" s="91"/>
      <c r="HB893" s="1"/>
      <c r="HC893" s="311"/>
      <c r="HH893" s="190"/>
      <c r="IL893" s="1"/>
      <c r="IX893" s="1"/>
    </row>
    <row r="894" spans="3:258" x14ac:dyDescent="0.6">
      <c r="C894" s="59"/>
      <c r="D894" s="269"/>
      <c r="E894" s="28"/>
      <c r="F894" s="57"/>
      <c r="G894" s="28"/>
      <c r="H894" s="152"/>
      <c r="I894" s="158"/>
      <c r="J894" s="28"/>
      <c r="L894" s="190"/>
      <c r="O894" s="59"/>
      <c r="P894" s="159"/>
      <c r="Q894" s="99"/>
      <c r="R894" s="57"/>
      <c r="S894" s="28"/>
      <c r="T894" s="152"/>
      <c r="U894" s="265"/>
      <c r="X894" s="190"/>
      <c r="AA894" s="162"/>
      <c r="AB894" s="163"/>
      <c r="AF894" s="160"/>
      <c r="AG894" s="266"/>
      <c r="AH894" s="28"/>
      <c r="AJ894" s="190"/>
      <c r="AM894" s="162"/>
      <c r="AN894" s="163"/>
      <c r="AO894" s="99"/>
      <c r="AR894" s="160"/>
      <c r="AS894" s="266"/>
      <c r="AT894" s="28"/>
      <c r="AV894" s="190"/>
      <c r="AY894" s="162"/>
      <c r="AZ894" s="163"/>
      <c r="BD894" s="160"/>
      <c r="BE894" s="161"/>
      <c r="BF894" s="28"/>
      <c r="BH894" s="190"/>
      <c r="BK894" s="162"/>
      <c r="BL894" s="163"/>
      <c r="BP894" s="160"/>
      <c r="BQ894" s="161"/>
      <c r="BR894" s="28"/>
      <c r="BT894" s="190" t="e">
        <f t="shared" si="167"/>
        <v>#N/A</v>
      </c>
      <c r="BW894" s="162"/>
      <c r="BX894" s="163"/>
      <c r="CB894" s="160"/>
      <c r="CC894" s="161"/>
      <c r="CD894" s="28"/>
      <c r="CF894" s="190"/>
      <c r="CI894" s="76"/>
      <c r="CJ894" s="91"/>
      <c r="CL894" s="1"/>
      <c r="CM894" s="311"/>
      <c r="CR894" s="190"/>
      <c r="CU894" s="76"/>
      <c r="CV894" s="91"/>
      <c r="CX894" s="1"/>
      <c r="CY894" s="311"/>
      <c r="DD894" s="190"/>
      <c r="DG894" s="76"/>
      <c r="DH894" s="91"/>
      <c r="DJ894" s="1"/>
      <c r="DK894" s="311"/>
      <c r="DP894" s="190"/>
      <c r="DS894" s="76"/>
      <c r="DT894" s="91"/>
      <c r="DV894" s="1"/>
      <c r="DW894" s="311"/>
      <c r="EB894" s="190"/>
      <c r="EE894" s="76"/>
      <c r="EF894" s="91"/>
      <c r="EH894" s="1"/>
      <c r="EI894" s="311"/>
      <c r="EN894" s="190"/>
      <c r="EQ894" s="76"/>
      <c r="ER894" s="91"/>
      <c r="ET894" s="1"/>
      <c r="EU894" s="311"/>
      <c r="EZ894" s="190"/>
      <c r="FC894" s="76"/>
      <c r="FD894" s="91"/>
      <c r="FF894" s="1"/>
      <c r="FG894" s="311"/>
      <c r="FL894" s="190"/>
      <c r="FO894" s="76"/>
      <c r="FP894" s="91"/>
      <c r="FR894" s="1"/>
      <c r="FS894" s="311"/>
      <c r="FX894" s="190"/>
      <c r="GA894" s="76"/>
      <c r="GB894" s="91"/>
      <c r="GD894" s="1"/>
      <c r="GE894" s="311"/>
      <c r="GJ894" s="190"/>
      <c r="GM894" s="76"/>
      <c r="GN894" s="91"/>
      <c r="GP894" s="1"/>
      <c r="GQ894" s="311"/>
      <c r="GV894" s="190"/>
      <c r="GY894" s="76"/>
      <c r="GZ894" s="91"/>
      <c r="HB894" s="1"/>
      <c r="HC894" s="311"/>
      <c r="HH894" s="190"/>
      <c r="IL894" s="1"/>
      <c r="IX894" s="1"/>
    </row>
    <row r="895" spans="3:258" x14ac:dyDescent="0.6">
      <c r="C895" s="59"/>
      <c r="D895" s="269"/>
      <c r="E895" s="28"/>
      <c r="F895" s="57"/>
      <c r="G895" s="28"/>
      <c r="H895" s="152"/>
      <c r="I895" s="158"/>
      <c r="J895" s="28"/>
      <c r="L895" s="190"/>
      <c r="O895" s="59"/>
      <c r="P895" s="159"/>
      <c r="Q895" s="99"/>
      <c r="R895" s="57"/>
      <c r="S895" s="28"/>
      <c r="T895" s="152"/>
      <c r="U895" s="265"/>
      <c r="X895" s="190"/>
      <c r="AA895" s="162"/>
      <c r="AB895" s="163"/>
      <c r="AF895" s="160"/>
      <c r="AG895" s="266"/>
      <c r="AH895" s="28"/>
      <c r="AJ895" s="190"/>
      <c r="AM895" s="162"/>
      <c r="AN895" s="163"/>
      <c r="AO895" s="99"/>
      <c r="AR895" s="160"/>
      <c r="AS895" s="266"/>
      <c r="AT895" s="28"/>
      <c r="AV895" s="190"/>
      <c r="AY895" s="162"/>
      <c r="AZ895" s="163"/>
      <c r="BD895" s="160"/>
      <c r="BE895" s="161"/>
      <c r="BF895" s="28"/>
      <c r="BH895" s="190"/>
      <c r="BK895" s="162"/>
      <c r="BL895" s="163"/>
      <c r="BP895" s="160"/>
      <c r="BQ895" s="161"/>
      <c r="BR895" s="28"/>
      <c r="BT895" s="190" t="e">
        <f t="shared" si="167"/>
        <v>#N/A</v>
      </c>
      <c r="BW895" s="162"/>
      <c r="BX895" s="163"/>
      <c r="CB895" s="160"/>
      <c r="CC895" s="161"/>
      <c r="CD895" s="28"/>
      <c r="CF895" s="190"/>
      <c r="CI895" s="76"/>
      <c r="CJ895" s="91"/>
      <c r="CL895" s="1"/>
      <c r="CM895" s="311"/>
      <c r="CR895" s="190"/>
      <c r="CU895" s="76"/>
      <c r="CV895" s="91"/>
      <c r="CX895" s="1"/>
      <c r="CY895" s="311"/>
      <c r="DD895" s="190"/>
      <c r="DG895" s="76"/>
      <c r="DH895" s="91"/>
      <c r="DJ895" s="1"/>
      <c r="DK895" s="311"/>
      <c r="DP895" s="190"/>
      <c r="DS895" s="76"/>
      <c r="DT895" s="91"/>
      <c r="DV895" s="1"/>
      <c r="DW895" s="311"/>
      <c r="EB895" s="190"/>
      <c r="EE895" s="76"/>
      <c r="EF895" s="91"/>
      <c r="EH895" s="1"/>
      <c r="EI895" s="311"/>
      <c r="EN895" s="190"/>
      <c r="EQ895" s="76"/>
      <c r="ER895" s="91"/>
      <c r="ET895" s="1"/>
      <c r="EU895" s="311"/>
      <c r="EZ895" s="190"/>
      <c r="FC895" s="76"/>
      <c r="FD895" s="91"/>
      <c r="FF895" s="1"/>
      <c r="FG895" s="311"/>
      <c r="FL895" s="190"/>
      <c r="FO895" s="76"/>
      <c r="FP895" s="91"/>
      <c r="FR895" s="1"/>
      <c r="FS895" s="311"/>
      <c r="FX895" s="190"/>
      <c r="GA895" s="76"/>
      <c r="GB895" s="91"/>
      <c r="GD895" s="1"/>
      <c r="GE895" s="311"/>
      <c r="GJ895" s="190"/>
      <c r="GM895" s="76"/>
      <c r="GN895" s="91"/>
      <c r="GP895" s="1"/>
      <c r="GQ895" s="311"/>
      <c r="GV895" s="190"/>
      <c r="GY895" s="76"/>
      <c r="GZ895" s="91"/>
      <c r="HB895" s="1"/>
      <c r="HC895" s="311"/>
      <c r="HH895" s="190"/>
      <c r="IL895" s="1"/>
      <c r="IX895" s="1"/>
    </row>
    <row r="896" spans="3:258" x14ac:dyDescent="0.6">
      <c r="C896" s="59"/>
      <c r="D896" s="269"/>
      <c r="E896" s="28"/>
      <c r="F896" s="57"/>
      <c r="G896" s="28"/>
      <c r="H896" s="152"/>
      <c r="I896" s="158"/>
      <c r="J896" s="28"/>
      <c r="L896" s="190"/>
      <c r="O896" s="59"/>
      <c r="P896" s="159"/>
      <c r="Q896" s="99"/>
      <c r="R896" s="57"/>
      <c r="S896" s="28"/>
      <c r="T896" s="152"/>
      <c r="U896" s="265"/>
      <c r="X896" s="190"/>
      <c r="AA896" s="162"/>
      <c r="AB896" s="163"/>
      <c r="AF896" s="160"/>
      <c r="AG896" s="266"/>
      <c r="AH896" s="28"/>
      <c r="AJ896" s="190"/>
      <c r="AM896" s="162"/>
      <c r="AN896" s="163"/>
      <c r="AO896" s="99"/>
      <c r="AR896" s="160"/>
      <c r="AS896" s="266"/>
      <c r="AT896" s="28"/>
      <c r="AV896" s="190"/>
      <c r="AY896" s="162"/>
      <c r="AZ896" s="163"/>
      <c r="BD896" s="160"/>
      <c r="BE896" s="161"/>
      <c r="BF896" s="28"/>
      <c r="BH896" s="190"/>
      <c r="BK896" s="162"/>
      <c r="BL896" s="163"/>
      <c r="BP896" s="160"/>
      <c r="BQ896" s="161"/>
      <c r="BR896" s="28"/>
      <c r="BT896" s="190" t="e">
        <f t="shared" si="167"/>
        <v>#N/A</v>
      </c>
      <c r="BW896" s="162"/>
      <c r="BX896" s="163"/>
      <c r="CB896" s="160"/>
      <c r="CC896" s="161"/>
      <c r="CD896" s="28"/>
      <c r="CF896" s="190"/>
      <c r="CI896" s="76"/>
      <c r="CJ896" s="91"/>
      <c r="CL896" s="1"/>
      <c r="CM896" s="311"/>
      <c r="CR896" s="190"/>
      <c r="CU896" s="76"/>
      <c r="CV896" s="91"/>
      <c r="CX896" s="1"/>
      <c r="CY896" s="311"/>
      <c r="DD896" s="190"/>
      <c r="DG896" s="76"/>
      <c r="DH896" s="91"/>
      <c r="DJ896" s="1"/>
      <c r="DK896" s="311"/>
      <c r="DP896" s="190"/>
      <c r="DS896" s="76"/>
      <c r="DT896" s="91"/>
      <c r="DV896" s="1"/>
      <c r="DW896" s="311"/>
      <c r="EB896" s="190"/>
      <c r="EE896" s="76"/>
      <c r="EF896" s="91"/>
      <c r="EH896" s="1"/>
      <c r="EI896" s="311"/>
      <c r="EN896" s="190"/>
      <c r="EQ896" s="76"/>
      <c r="ER896" s="91"/>
      <c r="ET896" s="1"/>
      <c r="EU896" s="311"/>
      <c r="EZ896" s="190"/>
      <c r="FC896" s="76"/>
      <c r="FD896" s="91"/>
      <c r="FF896" s="1"/>
      <c r="FG896" s="311"/>
      <c r="FL896" s="190"/>
      <c r="FO896" s="76"/>
      <c r="FP896" s="91"/>
      <c r="FR896" s="1"/>
      <c r="FS896" s="311"/>
      <c r="FX896" s="190"/>
      <c r="GA896" s="76"/>
      <c r="GB896" s="91"/>
      <c r="GD896" s="1"/>
      <c r="GE896" s="311"/>
      <c r="GJ896" s="190"/>
      <c r="GM896" s="76"/>
      <c r="GN896" s="91"/>
      <c r="GP896" s="1"/>
      <c r="GQ896" s="311"/>
      <c r="GV896" s="190"/>
      <c r="GY896" s="76"/>
      <c r="GZ896" s="91"/>
      <c r="HB896" s="1"/>
      <c r="HC896" s="311"/>
      <c r="HH896" s="190"/>
      <c r="IL896" s="1"/>
      <c r="IX896" s="1"/>
    </row>
    <row r="897" spans="3:258" x14ac:dyDescent="0.6">
      <c r="C897" s="59"/>
      <c r="D897" s="269"/>
      <c r="E897" s="28"/>
      <c r="F897" s="57"/>
      <c r="G897" s="28"/>
      <c r="H897" s="152"/>
      <c r="I897" s="158"/>
      <c r="J897" s="28"/>
      <c r="L897" s="190"/>
      <c r="O897" s="59"/>
      <c r="P897" s="159"/>
      <c r="Q897" s="99"/>
      <c r="R897" s="57"/>
      <c r="S897" s="28"/>
      <c r="T897" s="152"/>
      <c r="U897" s="265"/>
      <c r="X897" s="190"/>
      <c r="AA897" s="162"/>
      <c r="AB897" s="163"/>
      <c r="AF897" s="160"/>
      <c r="AG897" s="266"/>
      <c r="AH897" s="28"/>
      <c r="AJ897" s="190"/>
      <c r="AM897" s="162"/>
      <c r="AN897" s="163"/>
      <c r="AO897" s="99"/>
      <c r="AR897" s="160"/>
      <c r="AS897" s="266"/>
      <c r="AT897" s="28"/>
      <c r="AV897" s="190"/>
      <c r="AY897" s="162"/>
      <c r="AZ897" s="163"/>
      <c r="BD897" s="160"/>
      <c r="BE897" s="161"/>
      <c r="BF897" s="28"/>
      <c r="BH897" s="190"/>
      <c r="BK897" s="162"/>
      <c r="BL897" s="163"/>
      <c r="BP897" s="160"/>
      <c r="BQ897" s="161"/>
      <c r="BR897" s="28"/>
      <c r="BT897" s="190" t="e">
        <f t="shared" si="167"/>
        <v>#N/A</v>
      </c>
      <c r="BW897" s="162"/>
      <c r="BX897" s="163"/>
      <c r="CB897" s="160"/>
      <c r="CC897" s="161"/>
      <c r="CD897" s="28"/>
      <c r="CF897" s="190"/>
      <c r="CI897" s="76"/>
      <c r="CJ897" s="91"/>
      <c r="CL897" s="1"/>
      <c r="CM897" s="311"/>
      <c r="CR897" s="190"/>
      <c r="CU897" s="76"/>
      <c r="CV897" s="91"/>
      <c r="CX897" s="1"/>
      <c r="CY897" s="311"/>
      <c r="DD897" s="190"/>
      <c r="DG897" s="76"/>
      <c r="DH897" s="91"/>
      <c r="DJ897" s="1"/>
      <c r="DK897" s="311"/>
      <c r="DP897" s="190"/>
      <c r="DS897" s="76"/>
      <c r="DT897" s="91"/>
      <c r="DV897" s="1"/>
      <c r="DW897" s="311"/>
      <c r="EB897" s="190"/>
      <c r="EE897" s="76"/>
      <c r="EF897" s="91"/>
      <c r="EH897" s="1"/>
      <c r="EI897" s="311"/>
      <c r="EN897" s="190"/>
      <c r="EQ897" s="76"/>
      <c r="ER897" s="91"/>
      <c r="ET897" s="1"/>
      <c r="EU897" s="311"/>
      <c r="EZ897" s="190"/>
      <c r="FC897" s="76"/>
      <c r="FD897" s="91"/>
      <c r="FF897" s="1"/>
      <c r="FG897" s="311"/>
      <c r="FL897" s="190"/>
      <c r="FO897" s="76"/>
      <c r="FP897" s="91"/>
      <c r="FR897" s="1"/>
      <c r="FS897" s="311"/>
      <c r="FX897" s="190"/>
      <c r="GA897" s="76"/>
      <c r="GB897" s="91"/>
      <c r="GD897" s="1"/>
      <c r="GE897" s="311"/>
      <c r="GJ897" s="190"/>
      <c r="GM897" s="76"/>
      <c r="GN897" s="91"/>
      <c r="GP897" s="1"/>
      <c r="GQ897" s="311"/>
      <c r="GV897" s="190"/>
      <c r="GY897" s="76"/>
      <c r="GZ897" s="91"/>
      <c r="HB897" s="1"/>
      <c r="HC897" s="311"/>
      <c r="HH897" s="190"/>
      <c r="IL897" s="1"/>
      <c r="IX897" s="1"/>
    </row>
    <row r="898" spans="3:258" x14ac:dyDescent="0.6">
      <c r="C898" s="59"/>
      <c r="D898" s="269"/>
      <c r="E898" s="28"/>
      <c r="F898" s="57"/>
      <c r="G898" s="28"/>
      <c r="H898" s="152"/>
      <c r="I898" s="158"/>
      <c r="J898" s="28"/>
      <c r="L898" s="190"/>
      <c r="O898" s="59"/>
      <c r="P898" s="159"/>
      <c r="Q898" s="99"/>
      <c r="R898" s="57"/>
      <c r="S898" s="28"/>
      <c r="T898" s="152"/>
      <c r="U898" s="265"/>
      <c r="X898" s="190"/>
      <c r="AA898" s="162"/>
      <c r="AB898" s="163"/>
      <c r="AF898" s="160"/>
      <c r="AG898" s="266"/>
      <c r="AH898" s="28"/>
      <c r="AJ898" s="190"/>
      <c r="AM898" s="162"/>
      <c r="AN898" s="163"/>
      <c r="AO898" s="99"/>
      <c r="AR898" s="160"/>
      <c r="AS898" s="266"/>
      <c r="AT898" s="28"/>
      <c r="AV898" s="190"/>
      <c r="AY898" s="162"/>
      <c r="AZ898" s="163"/>
      <c r="BD898" s="160"/>
      <c r="BE898" s="161"/>
      <c r="BF898" s="28"/>
      <c r="BH898" s="190"/>
      <c r="BK898" s="162"/>
      <c r="BL898" s="163"/>
      <c r="BP898" s="160"/>
      <c r="BQ898" s="161"/>
      <c r="BR898" s="28"/>
      <c r="BT898" s="190" t="e">
        <f t="shared" si="167"/>
        <v>#N/A</v>
      </c>
      <c r="BW898" s="162"/>
      <c r="BX898" s="163"/>
      <c r="CB898" s="160"/>
      <c r="CC898" s="161"/>
      <c r="CD898" s="28"/>
      <c r="CF898" s="190"/>
      <c r="CI898" s="76"/>
      <c r="CJ898" s="91"/>
      <c r="CL898" s="1"/>
      <c r="CM898" s="311"/>
      <c r="CR898" s="190"/>
      <c r="CU898" s="76"/>
      <c r="CV898" s="91"/>
      <c r="CX898" s="1"/>
      <c r="CY898" s="311"/>
      <c r="DD898" s="190"/>
      <c r="DG898" s="76"/>
      <c r="DH898" s="91"/>
      <c r="DJ898" s="1"/>
      <c r="DK898" s="311"/>
      <c r="DP898" s="190"/>
      <c r="DS898" s="76"/>
      <c r="DT898" s="91"/>
      <c r="DV898" s="1"/>
      <c r="DW898" s="311"/>
      <c r="EB898" s="190"/>
      <c r="EE898" s="76"/>
      <c r="EF898" s="91"/>
      <c r="EH898" s="1"/>
      <c r="EI898" s="311"/>
      <c r="EN898" s="190"/>
      <c r="EQ898" s="76"/>
      <c r="ER898" s="91"/>
      <c r="ET898" s="1"/>
      <c r="EU898" s="311"/>
      <c r="EZ898" s="190"/>
      <c r="FC898" s="76"/>
      <c r="FD898" s="91"/>
      <c r="FF898" s="1"/>
      <c r="FG898" s="311"/>
      <c r="FL898" s="190"/>
      <c r="FO898" s="76"/>
      <c r="FP898" s="91"/>
      <c r="FR898" s="1"/>
      <c r="FS898" s="311"/>
      <c r="FX898" s="190"/>
      <c r="GA898" s="76"/>
      <c r="GB898" s="91"/>
      <c r="GD898" s="1"/>
      <c r="GE898" s="311"/>
      <c r="GJ898" s="190"/>
      <c r="GM898" s="76"/>
      <c r="GN898" s="91"/>
      <c r="GP898" s="1"/>
      <c r="GQ898" s="311"/>
      <c r="GV898" s="190"/>
      <c r="GY898" s="76"/>
      <c r="GZ898" s="91"/>
      <c r="HB898" s="1"/>
      <c r="HC898" s="311"/>
      <c r="HH898" s="190"/>
      <c r="IL898" s="1"/>
      <c r="IX898" s="1"/>
    </row>
    <row r="899" spans="3:258" x14ac:dyDescent="0.6">
      <c r="C899" s="59"/>
      <c r="D899" s="269"/>
      <c r="E899" s="28"/>
      <c r="F899" s="57"/>
      <c r="G899" s="28"/>
      <c r="H899" s="152"/>
      <c r="I899" s="158"/>
      <c r="J899" s="28"/>
      <c r="L899" s="190"/>
      <c r="O899" s="59"/>
      <c r="P899" s="159"/>
      <c r="Q899" s="99"/>
      <c r="R899" s="57"/>
      <c r="S899" s="28"/>
      <c r="T899" s="152"/>
      <c r="U899" s="265"/>
      <c r="X899" s="190"/>
      <c r="AA899" s="162"/>
      <c r="AB899" s="163"/>
      <c r="AF899" s="160"/>
      <c r="AG899" s="266"/>
      <c r="AH899" s="28"/>
      <c r="AJ899" s="190"/>
      <c r="AM899" s="162"/>
      <c r="AN899" s="163"/>
      <c r="AO899" s="99"/>
      <c r="AR899" s="160"/>
      <c r="AS899" s="266"/>
      <c r="AT899" s="28"/>
      <c r="AV899" s="190"/>
      <c r="AY899" s="162"/>
      <c r="AZ899" s="163"/>
      <c r="BD899" s="160"/>
      <c r="BE899" s="161"/>
      <c r="BF899" s="28"/>
      <c r="BH899" s="190"/>
      <c r="BK899" s="162"/>
      <c r="BL899" s="163"/>
      <c r="BP899" s="160"/>
      <c r="BQ899" s="161"/>
      <c r="BR899" s="28"/>
      <c r="BT899" s="190" t="e">
        <f t="shared" si="167"/>
        <v>#N/A</v>
      </c>
      <c r="BW899" s="162"/>
      <c r="BX899" s="163"/>
      <c r="CB899" s="160"/>
      <c r="CC899" s="161"/>
      <c r="CD899" s="28"/>
      <c r="CF899" s="190"/>
      <c r="CI899" s="76"/>
      <c r="CJ899" s="91"/>
      <c r="CL899" s="1"/>
      <c r="CM899" s="311"/>
      <c r="CR899" s="190"/>
      <c r="CU899" s="76"/>
      <c r="CV899" s="91"/>
      <c r="CX899" s="1"/>
      <c r="CY899" s="311"/>
      <c r="DD899" s="190"/>
      <c r="DG899" s="76"/>
      <c r="DH899" s="91"/>
      <c r="DJ899" s="1"/>
      <c r="DK899" s="311"/>
      <c r="DP899" s="190"/>
      <c r="DS899" s="76"/>
      <c r="DT899" s="91"/>
      <c r="DV899" s="1"/>
      <c r="DW899" s="311"/>
      <c r="EB899" s="190"/>
      <c r="EE899" s="76"/>
      <c r="EF899" s="91"/>
      <c r="EH899" s="1"/>
      <c r="EI899" s="311"/>
      <c r="EN899" s="190"/>
      <c r="EQ899" s="76"/>
      <c r="ER899" s="91"/>
      <c r="ET899" s="1"/>
      <c r="EU899" s="311"/>
      <c r="EZ899" s="190"/>
      <c r="FC899" s="76"/>
      <c r="FD899" s="91"/>
      <c r="FF899" s="1"/>
      <c r="FG899" s="311"/>
      <c r="FL899" s="190"/>
      <c r="FO899" s="76"/>
      <c r="FP899" s="91"/>
      <c r="FR899" s="1"/>
      <c r="FS899" s="311"/>
      <c r="FX899" s="190"/>
      <c r="GA899" s="76"/>
      <c r="GB899" s="91"/>
      <c r="GD899" s="1"/>
      <c r="GE899" s="311"/>
      <c r="GJ899" s="190"/>
      <c r="GM899" s="76"/>
      <c r="GN899" s="91"/>
      <c r="GP899" s="1"/>
      <c r="GQ899" s="311"/>
      <c r="GV899" s="190"/>
      <c r="GY899" s="76"/>
      <c r="GZ899" s="91"/>
      <c r="HB899" s="1"/>
      <c r="HC899" s="311"/>
      <c r="HH899" s="190"/>
      <c r="IL899" s="1"/>
      <c r="IX899" s="1"/>
    </row>
    <row r="900" spans="3:258" x14ac:dyDescent="0.6">
      <c r="C900" s="59"/>
      <c r="D900" s="269"/>
      <c r="E900" s="28"/>
      <c r="F900" s="57"/>
      <c r="G900" s="28"/>
      <c r="H900" s="152"/>
      <c r="I900" s="158"/>
      <c r="J900" s="28"/>
      <c r="L900" s="190"/>
      <c r="O900" s="59"/>
      <c r="P900" s="159"/>
      <c r="Q900" s="99"/>
      <c r="R900" s="57"/>
      <c r="S900" s="28"/>
      <c r="T900" s="152"/>
      <c r="U900" s="265"/>
      <c r="X900" s="190"/>
      <c r="AA900" s="162"/>
      <c r="AB900" s="163"/>
      <c r="AF900" s="160"/>
      <c r="AG900" s="266"/>
      <c r="AH900" s="28"/>
      <c r="AJ900" s="190"/>
      <c r="AM900" s="162"/>
      <c r="AN900" s="163"/>
      <c r="AO900" s="99"/>
      <c r="AR900" s="160"/>
      <c r="AS900" s="266"/>
      <c r="AT900" s="28"/>
      <c r="AV900" s="190"/>
      <c r="AY900" s="162"/>
      <c r="AZ900" s="163"/>
      <c r="BD900" s="160"/>
      <c r="BE900" s="161"/>
      <c r="BF900" s="28"/>
      <c r="BH900" s="190"/>
      <c r="BK900" s="162"/>
      <c r="BL900" s="163"/>
      <c r="BP900" s="160"/>
      <c r="BQ900" s="161"/>
      <c r="BR900" s="28"/>
      <c r="BT900" s="190" t="e">
        <f t="shared" si="167"/>
        <v>#N/A</v>
      </c>
      <c r="BW900" s="162"/>
      <c r="BX900" s="163"/>
      <c r="CB900" s="160"/>
      <c r="CC900" s="161"/>
      <c r="CD900" s="28"/>
      <c r="CF900" s="190"/>
      <c r="CI900" s="76"/>
      <c r="CJ900" s="91"/>
      <c r="CL900" s="1"/>
      <c r="CM900" s="311"/>
      <c r="CR900" s="190"/>
      <c r="CU900" s="76"/>
      <c r="CV900" s="91"/>
      <c r="CX900" s="1"/>
      <c r="CY900" s="311"/>
      <c r="DD900" s="190"/>
      <c r="DG900" s="76"/>
      <c r="DH900" s="91"/>
      <c r="DJ900" s="1"/>
      <c r="DK900" s="311"/>
      <c r="DP900" s="190"/>
      <c r="DS900" s="76"/>
      <c r="DT900" s="91"/>
      <c r="DV900" s="1"/>
      <c r="DW900" s="311"/>
      <c r="EB900" s="190"/>
      <c r="EE900" s="76"/>
      <c r="EF900" s="91"/>
      <c r="EH900" s="1"/>
      <c r="EI900" s="311"/>
      <c r="EN900" s="190"/>
      <c r="EQ900" s="76"/>
      <c r="ER900" s="91"/>
      <c r="ET900" s="1"/>
      <c r="EU900" s="311"/>
      <c r="EZ900" s="190"/>
      <c r="FC900" s="76"/>
      <c r="FD900" s="91"/>
      <c r="FF900" s="1"/>
      <c r="FG900" s="311"/>
      <c r="FL900" s="190"/>
      <c r="FO900" s="76"/>
      <c r="FP900" s="91"/>
      <c r="FR900" s="1"/>
      <c r="FS900" s="311"/>
      <c r="FX900" s="190"/>
      <c r="GA900" s="76"/>
      <c r="GB900" s="91"/>
      <c r="GD900" s="1"/>
      <c r="GE900" s="311"/>
      <c r="GJ900" s="190"/>
      <c r="GM900" s="76"/>
      <c r="GN900" s="91"/>
      <c r="GP900" s="1"/>
      <c r="GQ900" s="311"/>
      <c r="GV900" s="190"/>
      <c r="GY900" s="76"/>
      <c r="GZ900" s="91"/>
      <c r="HB900" s="1"/>
      <c r="HC900" s="311"/>
      <c r="HH900" s="190"/>
      <c r="IL900" s="1"/>
      <c r="IX900" s="1"/>
    </row>
    <row r="901" spans="3:258" x14ac:dyDescent="0.6">
      <c r="C901" s="59"/>
      <c r="D901" s="269"/>
      <c r="E901" s="28"/>
      <c r="F901" s="57"/>
      <c r="G901" s="28"/>
      <c r="H901" s="152"/>
      <c r="I901" s="158"/>
      <c r="J901" s="28"/>
      <c r="L901" s="190"/>
      <c r="O901" s="59"/>
      <c r="P901" s="159"/>
      <c r="Q901" s="99"/>
      <c r="R901" s="57"/>
      <c r="S901" s="28"/>
      <c r="T901" s="152"/>
      <c r="U901" s="265"/>
      <c r="X901" s="190"/>
      <c r="AA901" s="162"/>
      <c r="AB901" s="163"/>
      <c r="AF901" s="160"/>
      <c r="AG901" s="266"/>
      <c r="AH901" s="28"/>
      <c r="AJ901" s="190"/>
      <c r="AM901" s="162"/>
      <c r="AN901" s="163"/>
      <c r="AO901" s="99"/>
      <c r="AR901" s="160"/>
      <c r="AS901" s="266"/>
      <c r="AT901" s="28"/>
      <c r="AV901" s="190"/>
      <c r="AY901" s="162"/>
      <c r="AZ901" s="163"/>
      <c r="BD901" s="160"/>
      <c r="BE901" s="161"/>
      <c r="BF901" s="28"/>
      <c r="BH901" s="190"/>
      <c r="BK901" s="162"/>
      <c r="BL901" s="163"/>
      <c r="BP901" s="160"/>
      <c r="BQ901" s="161"/>
      <c r="BR901" s="28"/>
      <c r="BT901" s="190" t="e">
        <f t="shared" si="167"/>
        <v>#N/A</v>
      </c>
      <c r="BW901" s="162"/>
      <c r="BX901" s="163"/>
      <c r="CB901" s="160"/>
      <c r="CC901" s="161"/>
      <c r="CD901" s="28"/>
      <c r="CF901" s="190"/>
      <c r="CI901" s="76"/>
      <c r="CJ901" s="91"/>
      <c r="CL901" s="1"/>
      <c r="CM901" s="311"/>
      <c r="CR901" s="190"/>
      <c r="CU901" s="76"/>
      <c r="CV901" s="91"/>
      <c r="CX901" s="1"/>
      <c r="CY901" s="311"/>
      <c r="DD901" s="190"/>
      <c r="DG901" s="76"/>
      <c r="DH901" s="91"/>
      <c r="DJ901" s="1"/>
      <c r="DK901" s="311"/>
      <c r="DP901" s="190"/>
      <c r="DS901" s="76"/>
      <c r="DT901" s="91"/>
      <c r="DV901" s="1"/>
      <c r="DW901" s="311"/>
      <c r="EB901" s="190"/>
      <c r="EE901" s="76"/>
      <c r="EF901" s="91"/>
      <c r="EH901" s="1"/>
      <c r="EI901" s="311"/>
      <c r="EN901" s="190"/>
      <c r="EQ901" s="76"/>
      <c r="ER901" s="91"/>
      <c r="ET901" s="1"/>
      <c r="EU901" s="311"/>
      <c r="EZ901" s="190"/>
      <c r="FC901" s="76"/>
      <c r="FD901" s="91"/>
      <c r="FF901" s="1"/>
      <c r="FG901" s="311"/>
      <c r="FL901" s="190"/>
      <c r="FO901" s="76"/>
      <c r="FP901" s="91"/>
      <c r="FR901" s="1"/>
      <c r="FS901" s="311"/>
      <c r="FX901" s="190"/>
      <c r="GA901" s="76"/>
      <c r="GB901" s="91"/>
      <c r="GD901" s="1"/>
      <c r="GE901" s="311"/>
      <c r="GJ901" s="190"/>
      <c r="GM901" s="76"/>
      <c r="GN901" s="91"/>
      <c r="GP901" s="1"/>
      <c r="GQ901" s="311"/>
      <c r="GV901" s="190"/>
      <c r="GY901" s="76"/>
      <c r="GZ901" s="91"/>
      <c r="HB901" s="1"/>
      <c r="HC901" s="311"/>
      <c r="HH901" s="190"/>
      <c r="IL901" s="1"/>
      <c r="IX901" s="1"/>
    </row>
    <row r="902" spans="3:258" x14ac:dyDescent="0.6">
      <c r="C902" s="59"/>
      <c r="D902" s="269"/>
      <c r="E902" s="28"/>
      <c r="F902" s="57"/>
      <c r="G902" s="28"/>
      <c r="H902" s="152"/>
      <c r="I902" s="158"/>
      <c r="J902" s="28"/>
      <c r="L902" s="190"/>
      <c r="O902" s="59"/>
      <c r="P902" s="159"/>
      <c r="Q902" s="99"/>
      <c r="R902" s="57"/>
      <c r="S902" s="28"/>
      <c r="T902" s="152"/>
      <c r="U902" s="265"/>
      <c r="X902" s="190"/>
      <c r="AA902" s="162"/>
      <c r="AB902" s="163"/>
      <c r="AF902" s="160"/>
      <c r="AG902" s="266"/>
      <c r="AH902" s="28"/>
      <c r="AJ902" s="190"/>
      <c r="AM902" s="162"/>
      <c r="AN902" s="163"/>
      <c r="AO902" s="99"/>
      <c r="AR902" s="160"/>
      <c r="AS902" s="266"/>
      <c r="AT902" s="28"/>
      <c r="AV902" s="190"/>
      <c r="AY902" s="162"/>
      <c r="AZ902" s="163"/>
      <c r="BD902" s="160"/>
      <c r="BE902" s="161"/>
      <c r="BF902" s="28"/>
      <c r="BH902" s="190"/>
      <c r="BK902" s="162"/>
      <c r="BL902" s="163"/>
      <c r="BP902" s="160"/>
      <c r="BQ902" s="161"/>
      <c r="BR902" s="28"/>
      <c r="BT902" s="190" t="e">
        <f t="shared" si="167"/>
        <v>#N/A</v>
      </c>
      <c r="BW902" s="162"/>
      <c r="BX902" s="163"/>
      <c r="CB902" s="160"/>
      <c r="CC902" s="161"/>
      <c r="CD902" s="28"/>
      <c r="CF902" s="190"/>
      <c r="CI902" s="76"/>
      <c r="CJ902" s="91"/>
      <c r="CL902" s="1"/>
      <c r="CM902" s="311"/>
      <c r="CR902" s="190"/>
      <c r="CU902" s="76"/>
      <c r="CV902" s="91"/>
      <c r="CX902" s="1"/>
      <c r="CY902" s="311"/>
      <c r="DD902" s="190"/>
      <c r="DG902" s="76"/>
      <c r="DH902" s="91"/>
      <c r="DJ902" s="1"/>
      <c r="DK902" s="311"/>
      <c r="DP902" s="190"/>
      <c r="DS902" s="76"/>
      <c r="DT902" s="91"/>
      <c r="DV902" s="1"/>
      <c r="DW902" s="311"/>
      <c r="EB902" s="190"/>
      <c r="EE902" s="76"/>
      <c r="EF902" s="91"/>
      <c r="EH902" s="1"/>
      <c r="EI902" s="311"/>
      <c r="EN902" s="190"/>
      <c r="EQ902" s="76"/>
      <c r="ER902" s="91"/>
      <c r="ET902" s="1"/>
      <c r="EU902" s="311"/>
      <c r="EZ902" s="190"/>
      <c r="FC902" s="76"/>
      <c r="FD902" s="91"/>
      <c r="FF902" s="1"/>
      <c r="FG902" s="311"/>
      <c r="FL902" s="190"/>
      <c r="FO902" s="76"/>
      <c r="FP902" s="91"/>
      <c r="FR902" s="1"/>
      <c r="FS902" s="311"/>
      <c r="FX902" s="190"/>
      <c r="GA902" s="76"/>
      <c r="GB902" s="91"/>
      <c r="GD902" s="1"/>
      <c r="GE902" s="311"/>
      <c r="GJ902" s="190"/>
      <c r="GM902" s="76"/>
      <c r="GN902" s="91"/>
      <c r="GP902" s="1"/>
      <c r="GQ902" s="311"/>
      <c r="GV902" s="190"/>
      <c r="GY902" s="76"/>
      <c r="GZ902" s="91"/>
      <c r="HB902" s="1"/>
      <c r="HC902" s="311"/>
      <c r="HH902" s="190"/>
      <c r="IL902" s="1"/>
      <c r="IX902" s="1"/>
    </row>
    <row r="903" spans="3:258" x14ac:dyDescent="0.6">
      <c r="C903" s="59"/>
      <c r="D903" s="269"/>
      <c r="E903" s="28"/>
      <c r="F903" s="57"/>
      <c r="G903" s="28"/>
      <c r="H903" s="152"/>
      <c r="I903" s="158"/>
      <c r="J903" s="28"/>
      <c r="L903" s="190"/>
      <c r="O903" s="59"/>
      <c r="P903" s="159"/>
      <c r="Q903" s="99"/>
      <c r="R903" s="57"/>
      <c r="S903" s="28"/>
      <c r="T903" s="152"/>
      <c r="U903" s="265"/>
      <c r="X903" s="190"/>
      <c r="AA903" s="162"/>
      <c r="AB903" s="163"/>
      <c r="AF903" s="160"/>
      <c r="AG903" s="266"/>
      <c r="AH903" s="28"/>
      <c r="AJ903" s="190"/>
      <c r="AM903" s="162"/>
      <c r="AN903" s="163"/>
      <c r="AO903" s="99"/>
      <c r="AR903" s="160"/>
      <c r="AS903" s="266"/>
      <c r="AT903" s="28"/>
      <c r="AV903" s="190"/>
      <c r="AY903" s="162"/>
      <c r="AZ903" s="163"/>
      <c r="BD903" s="160"/>
      <c r="BE903" s="161"/>
      <c r="BF903" s="28"/>
      <c r="BH903" s="190"/>
      <c r="BK903" s="162"/>
      <c r="BL903" s="163"/>
      <c r="BP903" s="160"/>
      <c r="BQ903" s="161"/>
      <c r="BR903" s="28"/>
      <c r="BT903" s="190" t="e">
        <f t="shared" si="167"/>
        <v>#N/A</v>
      </c>
      <c r="BW903" s="162"/>
      <c r="BX903" s="163"/>
      <c r="CB903" s="160"/>
      <c r="CC903" s="161"/>
      <c r="CD903" s="28"/>
      <c r="CF903" s="190"/>
      <c r="CI903" s="76"/>
      <c r="CJ903" s="91"/>
      <c r="CL903" s="1"/>
      <c r="CM903" s="311"/>
      <c r="CR903" s="190"/>
      <c r="CU903" s="76"/>
      <c r="CV903" s="91"/>
      <c r="CX903" s="1"/>
      <c r="CY903" s="311"/>
      <c r="DD903" s="190"/>
      <c r="DG903" s="76"/>
      <c r="DH903" s="91"/>
      <c r="DJ903" s="1"/>
      <c r="DK903" s="311"/>
      <c r="DP903" s="190"/>
      <c r="DS903" s="76"/>
      <c r="DT903" s="91"/>
      <c r="DV903" s="1"/>
      <c r="DW903" s="311"/>
      <c r="EB903" s="190"/>
      <c r="EE903" s="76"/>
      <c r="EF903" s="91"/>
      <c r="EH903" s="1"/>
      <c r="EI903" s="311"/>
      <c r="EN903" s="190"/>
      <c r="EQ903" s="76"/>
      <c r="ER903" s="91"/>
      <c r="ET903" s="1"/>
      <c r="EU903" s="311"/>
      <c r="EZ903" s="190"/>
      <c r="FC903" s="76"/>
      <c r="FD903" s="91"/>
      <c r="FF903" s="1"/>
      <c r="FG903" s="311"/>
      <c r="FL903" s="190"/>
      <c r="FO903" s="76"/>
      <c r="FP903" s="91"/>
      <c r="FR903" s="1"/>
      <c r="FS903" s="311"/>
      <c r="FX903" s="190"/>
      <c r="GA903" s="76"/>
      <c r="GB903" s="91"/>
      <c r="GD903" s="1"/>
      <c r="GE903" s="311"/>
      <c r="GJ903" s="190"/>
      <c r="GM903" s="76"/>
      <c r="GN903" s="91"/>
      <c r="GP903" s="1"/>
      <c r="GQ903" s="311"/>
      <c r="GV903" s="190"/>
      <c r="GY903" s="76"/>
      <c r="GZ903" s="91"/>
      <c r="HB903" s="1"/>
      <c r="HC903" s="311"/>
      <c r="HH903" s="190"/>
      <c r="IL903" s="1"/>
      <c r="IX903" s="1"/>
    </row>
    <row r="904" spans="3:258" x14ac:dyDescent="0.6">
      <c r="C904" s="59"/>
      <c r="D904" s="269"/>
      <c r="E904" s="28"/>
      <c r="F904" s="57"/>
      <c r="G904" s="28"/>
      <c r="H904" s="152"/>
      <c r="I904" s="158"/>
      <c r="J904" s="28"/>
      <c r="L904" s="190"/>
      <c r="O904" s="59"/>
      <c r="P904" s="159"/>
      <c r="Q904" s="99"/>
      <c r="R904" s="57"/>
      <c r="S904" s="28"/>
      <c r="T904" s="152"/>
      <c r="U904" s="265"/>
      <c r="X904" s="190"/>
      <c r="AA904" s="162"/>
      <c r="AB904" s="163"/>
      <c r="AF904" s="160"/>
      <c r="AG904" s="266"/>
      <c r="AH904" s="28"/>
      <c r="AJ904" s="190"/>
      <c r="AM904" s="162"/>
      <c r="AN904" s="163"/>
      <c r="AO904" s="99"/>
      <c r="AR904" s="160"/>
      <c r="AS904" s="266"/>
      <c r="AT904" s="28"/>
      <c r="AV904" s="190"/>
      <c r="AY904" s="162"/>
      <c r="AZ904" s="163"/>
      <c r="BD904" s="160"/>
      <c r="BE904" s="161"/>
      <c r="BF904" s="28"/>
      <c r="BH904" s="190"/>
      <c r="BK904" s="162"/>
      <c r="BL904" s="163"/>
      <c r="BP904" s="160"/>
      <c r="BQ904" s="161"/>
      <c r="BR904" s="28"/>
      <c r="BT904" s="190" t="e">
        <f t="shared" si="167"/>
        <v>#N/A</v>
      </c>
      <c r="BW904" s="162"/>
      <c r="BX904" s="163"/>
      <c r="CB904" s="160"/>
      <c r="CC904" s="161"/>
      <c r="CD904" s="28"/>
      <c r="CF904" s="190"/>
      <c r="CI904" s="76"/>
      <c r="CJ904" s="91"/>
      <c r="CL904" s="1"/>
      <c r="CM904" s="311"/>
      <c r="CR904" s="190"/>
      <c r="CU904" s="76"/>
      <c r="CV904" s="91"/>
      <c r="CX904" s="1"/>
      <c r="CY904" s="311"/>
      <c r="DD904" s="190"/>
      <c r="DG904" s="76"/>
      <c r="DH904" s="91"/>
      <c r="DJ904" s="1"/>
      <c r="DK904" s="311"/>
      <c r="DP904" s="190"/>
      <c r="DS904" s="76"/>
      <c r="DT904" s="91"/>
      <c r="DV904" s="1"/>
      <c r="DW904" s="311"/>
      <c r="EB904" s="190"/>
      <c r="EE904" s="76"/>
      <c r="EF904" s="91"/>
      <c r="EH904" s="1"/>
      <c r="EI904" s="311"/>
      <c r="EN904" s="190"/>
      <c r="EQ904" s="76"/>
      <c r="ER904" s="91"/>
      <c r="ET904" s="1"/>
      <c r="EU904" s="311"/>
      <c r="EZ904" s="190"/>
      <c r="FC904" s="76"/>
      <c r="FD904" s="91"/>
      <c r="FF904" s="1"/>
      <c r="FG904" s="311"/>
      <c r="FL904" s="190"/>
      <c r="FO904" s="76"/>
      <c r="FP904" s="91"/>
      <c r="FR904" s="1"/>
      <c r="FS904" s="311"/>
      <c r="FX904" s="190"/>
      <c r="GA904" s="76"/>
      <c r="GB904" s="91"/>
      <c r="GD904" s="1"/>
      <c r="GE904" s="311"/>
      <c r="GJ904" s="190"/>
      <c r="GM904" s="76"/>
      <c r="GN904" s="91"/>
      <c r="GP904" s="1"/>
      <c r="GQ904" s="311"/>
      <c r="GV904" s="190"/>
      <c r="GY904" s="76"/>
      <c r="GZ904" s="91"/>
      <c r="HB904" s="1"/>
      <c r="HC904" s="311"/>
      <c r="HH904" s="190"/>
      <c r="IL904" s="1"/>
      <c r="IX904" s="1"/>
    </row>
    <row r="905" spans="3:258" x14ac:dyDescent="0.6">
      <c r="C905" s="59"/>
      <c r="D905" s="269"/>
      <c r="E905" s="28"/>
      <c r="F905" s="57"/>
      <c r="G905" s="28"/>
      <c r="H905" s="152"/>
      <c r="I905" s="158"/>
      <c r="J905" s="28"/>
      <c r="L905" s="190"/>
      <c r="O905" s="59"/>
      <c r="P905" s="159"/>
      <c r="Q905" s="99"/>
      <c r="R905" s="57"/>
      <c r="S905" s="28"/>
      <c r="T905" s="152"/>
      <c r="U905" s="265"/>
      <c r="X905" s="190"/>
      <c r="AA905" s="162"/>
      <c r="AB905" s="163"/>
      <c r="AF905" s="160"/>
      <c r="AG905" s="266"/>
      <c r="AH905" s="28"/>
      <c r="AJ905" s="190"/>
      <c r="AM905" s="162"/>
      <c r="AN905" s="163"/>
      <c r="AO905" s="99"/>
      <c r="AR905" s="160"/>
      <c r="AS905" s="266"/>
      <c r="AT905" s="28"/>
      <c r="AV905" s="190"/>
      <c r="AY905" s="162"/>
      <c r="AZ905" s="163"/>
      <c r="BD905" s="160"/>
      <c r="BE905" s="161"/>
      <c r="BF905" s="28"/>
      <c r="BH905" s="190"/>
      <c r="BK905" s="162"/>
      <c r="BL905" s="163"/>
      <c r="BP905" s="160"/>
      <c r="BQ905" s="161"/>
      <c r="BR905" s="28"/>
      <c r="BT905" s="190" t="e">
        <f t="shared" si="167"/>
        <v>#N/A</v>
      </c>
      <c r="BW905" s="162"/>
      <c r="BX905" s="163"/>
      <c r="CB905" s="160"/>
      <c r="CC905" s="161"/>
      <c r="CD905" s="28"/>
      <c r="CF905" s="190"/>
      <c r="CI905" s="76"/>
      <c r="CJ905" s="91"/>
      <c r="CL905" s="1"/>
      <c r="CM905" s="311"/>
      <c r="CR905" s="190"/>
      <c r="CU905" s="76"/>
      <c r="CV905" s="91"/>
      <c r="CX905" s="1"/>
      <c r="CY905" s="311"/>
      <c r="DD905" s="190"/>
      <c r="DG905" s="76"/>
      <c r="DH905" s="91"/>
      <c r="DJ905" s="1"/>
      <c r="DK905" s="311"/>
      <c r="DP905" s="190"/>
      <c r="DS905" s="76"/>
      <c r="DT905" s="91"/>
      <c r="DV905" s="1"/>
      <c r="DW905" s="311"/>
      <c r="EB905" s="190"/>
      <c r="EE905" s="76"/>
      <c r="EF905" s="91"/>
      <c r="EH905" s="1"/>
      <c r="EI905" s="311"/>
      <c r="EN905" s="190"/>
      <c r="EQ905" s="76"/>
      <c r="ER905" s="91"/>
      <c r="ET905" s="1"/>
      <c r="EU905" s="311"/>
      <c r="EZ905" s="190"/>
      <c r="FC905" s="76"/>
      <c r="FD905" s="91"/>
      <c r="FF905" s="1"/>
      <c r="FG905" s="311"/>
      <c r="FL905" s="190"/>
      <c r="FO905" s="76"/>
      <c r="FP905" s="91"/>
      <c r="FR905" s="1"/>
      <c r="FS905" s="311"/>
      <c r="FX905" s="190"/>
      <c r="GA905" s="76"/>
      <c r="GB905" s="91"/>
      <c r="GD905" s="1"/>
      <c r="GE905" s="311"/>
      <c r="GJ905" s="190"/>
      <c r="GM905" s="76"/>
      <c r="GN905" s="91"/>
      <c r="GP905" s="1"/>
      <c r="GQ905" s="311"/>
      <c r="GV905" s="190"/>
      <c r="GY905" s="76"/>
      <c r="GZ905" s="91"/>
      <c r="HB905" s="1"/>
      <c r="HC905" s="311"/>
      <c r="HH905" s="190"/>
      <c r="IL905" s="1"/>
      <c r="IX905" s="1"/>
    </row>
    <row r="906" spans="3:258" x14ac:dyDescent="0.6">
      <c r="C906" s="59"/>
      <c r="D906" s="269"/>
      <c r="E906" s="28"/>
      <c r="F906" s="57"/>
      <c r="G906" s="28"/>
      <c r="H906" s="152"/>
      <c r="I906" s="158"/>
      <c r="J906" s="28"/>
      <c r="L906" s="190"/>
      <c r="O906" s="59"/>
      <c r="P906" s="159"/>
      <c r="Q906" s="99"/>
      <c r="R906" s="57"/>
      <c r="S906" s="28"/>
      <c r="T906" s="152"/>
      <c r="U906" s="265"/>
      <c r="X906" s="190"/>
      <c r="AA906" s="162"/>
      <c r="AB906" s="163"/>
      <c r="AF906" s="160"/>
      <c r="AG906" s="266"/>
      <c r="AH906" s="28"/>
      <c r="AJ906" s="190"/>
      <c r="AM906" s="162"/>
      <c r="AN906" s="163"/>
      <c r="AO906" s="99"/>
      <c r="AR906" s="160"/>
      <c r="AS906" s="266"/>
      <c r="AT906" s="28"/>
      <c r="AV906" s="190"/>
      <c r="AY906" s="162"/>
      <c r="AZ906" s="163"/>
      <c r="BD906" s="160"/>
      <c r="BE906" s="161"/>
      <c r="BF906" s="28"/>
      <c r="BH906" s="190"/>
      <c r="BK906" s="162"/>
      <c r="BL906" s="163"/>
      <c r="BP906" s="160"/>
      <c r="BQ906" s="161"/>
      <c r="BR906" s="28"/>
      <c r="BT906" s="190" t="e">
        <f t="shared" si="167"/>
        <v>#N/A</v>
      </c>
      <c r="BW906" s="162"/>
      <c r="BX906" s="163"/>
      <c r="CB906" s="160"/>
      <c r="CC906" s="161"/>
      <c r="CD906" s="28"/>
      <c r="CF906" s="190"/>
      <c r="CI906" s="76"/>
      <c r="CJ906" s="91"/>
      <c r="CL906" s="1"/>
      <c r="CM906" s="311"/>
      <c r="CR906" s="190"/>
      <c r="CU906" s="76"/>
      <c r="CV906" s="91"/>
      <c r="CX906" s="1"/>
      <c r="CY906" s="311"/>
      <c r="DD906" s="190"/>
      <c r="DG906" s="76"/>
      <c r="DH906" s="91"/>
      <c r="DJ906" s="1"/>
      <c r="DK906" s="311"/>
      <c r="DP906" s="190"/>
      <c r="DS906" s="76"/>
      <c r="DT906" s="91"/>
      <c r="DV906" s="1"/>
      <c r="DW906" s="311"/>
      <c r="EB906" s="190"/>
      <c r="EE906" s="76"/>
      <c r="EF906" s="91"/>
      <c r="EH906" s="1"/>
      <c r="EI906" s="311"/>
      <c r="EN906" s="190"/>
      <c r="EQ906" s="76"/>
      <c r="ER906" s="91"/>
      <c r="ET906" s="1"/>
      <c r="EU906" s="311"/>
      <c r="EZ906" s="190"/>
      <c r="FC906" s="76"/>
      <c r="FD906" s="91"/>
      <c r="FF906" s="1"/>
      <c r="FG906" s="311"/>
      <c r="FL906" s="190"/>
      <c r="FO906" s="76"/>
      <c r="FP906" s="91"/>
      <c r="FR906" s="1"/>
      <c r="FS906" s="311"/>
      <c r="FX906" s="190"/>
      <c r="GA906" s="76"/>
      <c r="GB906" s="91"/>
      <c r="GD906" s="1"/>
      <c r="GE906" s="311"/>
      <c r="GJ906" s="190"/>
      <c r="GM906" s="76"/>
      <c r="GN906" s="91"/>
      <c r="GP906" s="1"/>
      <c r="GQ906" s="311"/>
      <c r="GV906" s="190"/>
      <c r="GY906" s="76"/>
      <c r="GZ906" s="91"/>
      <c r="HB906" s="1"/>
      <c r="HC906" s="311"/>
      <c r="HH906" s="190"/>
      <c r="IL906" s="1"/>
      <c r="IX906" s="1"/>
    </row>
    <row r="907" spans="3:258" x14ac:dyDescent="0.6">
      <c r="C907" s="59"/>
      <c r="D907" s="269"/>
      <c r="E907" s="28"/>
      <c r="F907" s="57"/>
      <c r="G907" s="28"/>
      <c r="H907" s="152"/>
      <c r="I907" s="158"/>
      <c r="J907" s="28"/>
      <c r="L907" s="190"/>
      <c r="O907" s="59"/>
      <c r="P907" s="159"/>
      <c r="Q907" s="99"/>
      <c r="R907" s="57"/>
      <c r="S907" s="28"/>
      <c r="T907" s="152"/>
      <c r="U907" s="265"/>
      <c r="X907" s="190"/>
      <c r="AA907" s="162"/>
      <c r="AB907" s="163"/>
      <c r="AF907" s="160"/>
      <c r="AG907" s="266"/>
      <c r="AH907" s="28"/>
      <c r="AJ907" s="190"/>
      <c r="AM907" s="162"/>
      <c r="AN907" s="163"/>
      <c r="AO907" s="99"/>
      <c r="AR907" s="160"/>
      <c r="AS907" s="266"/>
      <c r="AT907" s="28"/>
      <c r="AV907" s="190"/>
      <c r="AY907" s="162"/>
      <c r="AZ907" s="163"/>
      <c r="BD907" s="160"/>
      <c r="BE907" s="161"/>
      <c r="BF907" s="28"/>
      <c r="BH907" s="190"/>
      <c r="BK907" s="162"/>
      <c r="BL907" s="163"/>
      <c r="BP907" s="160"/>
      <c r="BQ907" s="161"/>
      <c r="BR907" s="28"/>
      <c r="BT907" s="190" t="e">
        <f t="shared" si="167"/>
        <v>#N/A</v>
      </c>
      <c r="BW907" s="162"/>
      <c r="BX907" s="163"/>
      <c r="CB907" s="160"/>
      <c r="CC907" s="161"/>
      <c r="CD907" s="28"/>
      <c r="CF907" s="190"/>
      <c r="CI907" s="76"/>
      <c r="CJ907" s="91"/>
      <c r="CL907" s="1"/>
      <c r="CM907" s="311"/>
      <c r="CR907" s="190"/>
      <c r="CU907" s="76"/>
      <c r="CV907" s="91"/>
      <c r="CX907" s="1"/>
      <c r="CY907" s="311"/>
      <c r="DD907" s="190"/>
      <c r="DG907" s="76"/>
      <c r="DH907" s="91"/>
      <c r="DJ907" s="1"/>
      <c r="DK907" s="311"/>
      <c r="DP907" s="190"/>
      <c r="DS907" s="76"/>
      <c r="DT907" s="91"/>
      <c r="DV907" s="1"/>
      <c r="DW907" s="311"/>
      <c r="EB907" s="190"/>
      <c r="EE907" s="76"/>
      <c r="EF907" s="91"/>
      <c r="EH907" s="1"/>
      <c r="EI907" s="311"/>
      <c r="EN907" s="190"/>
      <c r="EQ907" s="76"/>
      <c r="ER907" s="91"/>
      <c r="ET907" s="1"/>
      <c r="EU907" s="311"/>
      <c r="EZ907" s="190"/>
      <c r="FC907" s="76"/>
      <c r="FD907" s="91"/>
      <c r="FF907" s="1"/>
      <c r="FG907" s="311"/>
      <c r="FL907" s="190"/>
      <c r="FO907" s="76"/>
      <c r="FP907" s="91"/>
      <c r="FR907" s="1"/>
      <c r="FS907" s="311"/>
      <c r="FX907" s="190"/>
      <c r="GA907" s="76"/>
      <c r="GB907" s="91"/>
      <c r="GD907" s="1"/>
      <c r="GE907" s="311"/>
      <c r="GJ907" s="190"/>
      <c r="GM907" s="76"/>
      <c r="GN907" s="91"/>
      <c r="GP907" s="1"/>
      <c r="GQ907" s="311"/>
      <c r="GV907" s="190"/>
      <c r="GY907" s="76"/>
      <c r="GZ907" s="91"/>
      <c r="HB907" s="1"/>
      <c r="HC907" s="311"/>
      <c r="HH907" s="190"/>
      <c r="IL907" s="1"/>
      <c r="IX907" s="1"/>
    </row>
    <row r="908" spans="3:258" x14ac:dyDescent="0.6">
      <c r="C908" s="59"/>
      <c r="D908" s="269"/>
      <c r="E908" s="28"/>
      <c r="F908" s="57"/>
      <c r="G908" s="28"/>
      <c r="H908" s="152"/>
      <c r="I908" s="158"/>
      <c r="J908" s="28"/>
      <c r="L908" s="190"/>
      <c r="O908" s="59"/>
      <c r="P908" s="159"/>
      <c r="Q908" s="99"/>
      <c r="R908" s="57"/>
      <c r="S908" s="28"/>
      <c r="T908" s="152"/>
      <c r="U908" s="265"/>
      <c r="X908" s="190"/>
      <c r="AA908" s="162"/>
      <c r="AB908" s="163"/>
      <c r="AF908" s="160"/>
      <c r="AG908" s="266"/>
      <c r="AH908" s="28"/>
      <c r="AJ908" s="190"/>
      <c r="AM908" s="162"/>
      <c r="AN908" s="163"/>
      <c r="AO908" s="99"/>
      <c r="AR908" s="160"/>
      <c r="AS908" s="266"/>
      <c r="AT908" s="28"/>
      <c r="AV908" s="190"/>
      <c r="AY908" s="162"/>
      <c r="AZ908" s="163"/>
      <c r="BD908" s="160"/>
      <c r="BE908" s="161"/>
      <c r="BF908" s="28"/>
      <c r="BH908" s="190"/>
      <c r="BK908" s="162"/>
      <c r="BL908" s="163"/>
      <c r="BP908" s="160"/>
      <c r="BQ908" s="161"/>
      <c r="BR908" s="28"/>
      <c r="BT908" s="190" t="e">
        <f t="shared" si="167"/>
        <v>#N/A</v>
      </c>
      <c r="BW908" s="162"/>
      <c r="BX908" s="163"/>
      <c r="CB908" s="160"/>
      <c r="CC908" s="161"/>
      <c r="CD908" s="28"/>
      <c r="CF908" s="190"/>
      <c r="CI908" s="76"/>
      <c r="CJ908" s="91"/>
      <c r="CL908" s="1"/>
      <c r="CM908" s="311"/>
      <c r="CR908" s="190"/>
      <c r="CU908" s="76"/>
      <c r="CV908" s="91"/>
      <c r="CX908" s="1"/>
      <c r="CY908" s="311"/>
      <c r="DD908" s="190"/>
      <c r="DG908" s="76"/>
      <c r="DH908" s="91"/>
      <c r="DJ908" s="1"/>
      <c r="DK908" s="311"/>
      <c r="DP908" s="190"/>
      <c r="DS908" s="76"/>
      <c r="DT908" s="91"/>
      <c r="DV908" s="1"/>
      <c r="DW908" s="311"/>
      <c r="EB908" s="190"/>
      <c r="EE908" s="76"/>
      <c r="EF908" s="91"/>
      <c r="EH908" s="1"/>
      <c r="EI908" s="311"/>
      <c r="EN908" s="190"/>
      <c r="EQ908" s="76"/>
      <c r="ER908" s="91"/>
      <c r="ET908" s="1"/>
      <c r="EU908" s="311"/>
      <c r="EZ908" s="190"/>
      <c r="FC908" s="76"/>
      <c r="FD908" s="91"/>
      <c r="FF908" s="1"/>
      <c r="FG908" s="311"/>
      <c r="FL908" s="190"/>
      <c r="FO908" s="76"/>
      <c r="FP908" s="91"/>
      <c r="FR908" s="1"/>
      <c r="FS908" s="311"/>
      <c r="FX908" s="190"/>
      <c r="GA908" s="76"/>
      <c r="GB908" s="91"/>
      <c r="GD908" s="1"/>
      <c r="GE908" s="311"/>
      <c r="GJ908" s="190"/>
      <c r="GM908" s="76"/>
      <c r="GN908" s="91"/>
      <c r="GP908" s="1"/>
      <c r="GQ908" s="311"/>
      <c r="GV908" s="190"/>
      <c r="GY908" s="76"/>
      <c r="GZ908" s="91"/>
      <c r="HB908" s="1"/>
      <c r="HC908" s="311"/>
      <c r="HH908" s="190"/>
      <c r="IL908" s="1"/>
      <c r="IX908" s="1"/>
    </row>
    <row r="909" spans="3:258" x14ac:dyDescent="0.6">
      <c r="C909" s="59"/>
      <c r="D909" s="269"/>
      <c r="E909" s="28"/>
      <c r="F909" s="57"/>
      <c r="G909" s="28"/>
      <c r="H909" s="152"/>
      <c r="I909" s="158"/>
      <c r="J909" s="28"/>
      <c r="L909" s="190"/>
      <c r="O909" s="59"/>
      <c r="P909" s="159"/>
      <c r="Q909" s="99"/>
      <c r="R909" s="57"/>
      <c r="S909" s="28"/>
      <c r="T909" s="152"/>
      <c r="U909" s="265"/>
      <c r="X909" s="190"/>
      <c r="AA909" s="162"/>
      <c r="AB909" s="163"/>
      <c r="AF909" s="160"/>
      <c r="AG909" s="266"/>
      <c r="AH909" s="28"/>
      <c r="AJ909" s="190"/>
      <c r="AM909" s="162"/>
      <c r="AN909" s="163"/>
      <c r="AO909" s="99"/>
      <c r="AR909" s="160"/>
      <c r="AS909" s="266"/>
      <c r="AT909" s="28"/>
      <c r="AV909" s="190"/>
      <c r="AY909" s="162"/>
      <c r="AZ909" s="163"/>
      <c r="BD909" s="160"/>
      <c r="BE909" s="161"/>
      <c r="BF909" s="28"/>
      <c r="BH909" s="190"/>
      <c r="BK909" s="162"/>
      <c r="BL909" s="163"/>
      <c r="BP909" s="160"/>
      <c r="BQ909" s="161"/>
      <c r="BR909" s="28"/>
      <c r="BT909" s="190" t="e">
        <f t="shared" si="167"/>
        <v>#N/A</v>
      </c>
      <c r="BW909" s="162"/>
      <c r="BX909" s="163"/>
      <c r="CB909" s="160"/>
      <c r="CC909" s="161"/>
      <c r="CD909" s="28"/>
      <c r="CF909" s="190"/>
      <c r="CI909" s="76"/>
      <c r="CJ909" s="91"/>
      <c r="CL909" s="1"/>
      <c r="CM909" s="311"/>
      <c r="CR909" s="190"/>
      <c r="CU909" s="76"/>
      <c r="CV909" s="91"/>
      <c r="CX909" s="1"/>
      <c r="CY909" s="311"/>
      <c r="DD909" s="190"/>
      <c r="DG909" s="76"/>
      <c r="DH909" s="91"/>
      <c r="DJ909" s="1"/>
      <c r="DK909" s="311"/>
      <c r="DP909" s="190"/>
      <c r="DS909" s="76"/>
      <c r="DT909" s="91"/>
      <c r="DV909" s="1"/>
      <c r="DW909" s="311"/>
      <c r="EB909" s="190"/>
      <c r="EE909" s="76"/>
      <c r="EF909" s="91"/>
      <c r="EH909" s="1"/>
      <c r="EI909" s="311"/>
      <c r="EN909" s="190"/>
      <c r="EQ909" s="76"/>
      <c r="ER909" s="91"/>
      <c r="ET909" s="1"/>
      <c r="EU909" s="311"/>
      <c r="EZ909" s="190"/>
      <c r="FC909" s="76"/>
      <c r="FD909" s="91"/>
      <c r="FF909" s="1"/>
      <c r="FG909" s="311"/>
      <c r="FL909" s="190"/>
      <c r="FO909" s="76"/>
      <c r="FP909" s="91"/>
      <c r="FR909" s="1"/>
      <c r="FS909" s="311"/>
      <c r="FX909" s="190"/>
      <c r="GA909" s="76"/>
      <c r="GB909" s="91"/>
      <c r="GD909" s="1"/>
      <c r="GE909" s="311"/>
      <c r="GJ909" s="190"/>
      <c r="GM909" s="76"/>
      <c r="GN909" s="91"/>
      <c r="GP909" s="1"/>
      <c r="GQ909" s="311"/>
      <c r="GV909" s="190"/>
      <c r="GY909" s="76"/>
      <c r="GZ909" s="91"/>
      <c r="HB909" s="1"/>
      <c r="HC909" s="311"/>
      <c r="HH909" s="190"/>
      <c r="IL909" s="1"/>
      <c r="IX909" s="1"/>
    </row>
    <row r="910" spans="3:258" x14ac:dyDescent="0.6">
      <c r="C910" s="59"/>
      <c r="D910" s="269"/>
      <c r="E910" s="28"/>
      <c r="F910" s="57"/>
      <c r="G910" s="28"/>
      <c r="H910" s="152"/>
      <c r="I910" s="158"/>
      <c r="J910" s="28"/>
      <c r="L910" s="190"/>
      <c r="O910" s="59"/>
      <c r="P910" s="159"/>
      <c r="Q910" s="99"/>
      <c r="R910" s="57"/>
      <c r="S910" s="28"/>
      <c r="T910" s="152"/>
      <c r="U910" s="265"/>
      <c r="X910" s="190"/>
      <c r="AA910" s="162"/>
      <c r="AB910" s="163"/>
      <c r="AF910" s="160"/>
      <c r="AG910" s="266"/>
      <c r="AH910" s="28"/>
      <c r="AJ910" s="190"/>
      <c r="AM910" s="162"/>
      <c r="AN910" s="163"/>
      <c r="AO910" s="99"/>
      <c r="AR910" s="160"/>
      <c r="AS910" s="266"/>
      <c r="AT910" s="28"/>
      <c r="AV910" s="190"/>
      <c r="AY910" s="162"/>
      <c r="AZ910" s="163"/>
      <c r="BD910" s="160"/>
      <c r="BE910" s="161"/>
      <c r="BF910" s="28"/>
      <c r="BH910" s="190"/>
      <c r="BK910" s="162"/>
      <c r="BL910" s="163"/>
      <c r="BP910" s="160"/>
      <c r="BQ910" s="161"/>
      <c r="BR910" s="28"/>
      <c r="BT910" s="190" t="e">
        <f t="shared" si="167"/>
        <v>#N/A</v>
      </c>
      <c r="BW910" s="162"/>
      <c r="BX910" s="163"/>
      <c r="CB910" s="160"/>
      <c r="CC910" s="161"/>
      <c r="CD910" s="28"/>
      <c r="CF910" s="190"/>
      <c r="CI910" s="76"/>
      <c r="CJ910" s="91"/>
      <c r="CL910" s="1"/>
      <c r="CM910" s="311"/>
      <c r="CR910" s="190"/>
      <c r="CU910" s="76"/>
      <c r="CV910" s="91"/>
      <c r="CX910" s="1"/>
      <c r="CY910" s="311"/>
      <c r="DD910" s="190"/>
      <c r="DG910" s="76"/>
      <c r="DH910" s="91"/>
      <c r="DJ910" s="1"/>
      <c r="DK910" s="311"/>
      <c r="DP910" s="190"/>
      <c r="DS910" s="76"/>
      <c r="DT910" s="91"/>
      <c r="DV910" s="1"/>
      <c r="DW910" s="311"/>
      <c r="EB910" s="190"/>
      <c r="EE910" s="76"/>
      <c r="EF910" s="91"/>
      <c r="EH910" s="1"/>
      <c r="EI910" s="311"/>
      <c r="EN910" s="190"/>
      <c r="EQ910" s="76"/>
      <c r="ER910" s="91"/>
      <c r="ET910" s="1"/>
      <c r="EU910" s="311"/>
      <c r="EZ910" s="190"/>
      <c r="FC910" s="76"/>
      <c r="FD910" s="91"/>
      <c r="FF910" s="1"/>
      <c r="FG910" s="311"/>
      <c r="FL910" s="190"/>
      <c r="FO910" s="76"/>
      <c r="FP910" s="91"/>
      <c r="FR910" s="1"/>
      <c r="FS910" s="311"/>
      <c r="FX910" s="190"/>
      <c r="GA910" s="76"/>
      <c r="GB910" s="91"/>
      <c r="GD910" s="1"/>
      <c r="GE910" s="311"/>
      <c r="GJ910" s="190"/>
      <c r="GM910" s="76"/>
      <c r="GN910" s="91"/>
      <c r="GP910" s="1"/>
      <c r="GQ910" s="311"/>
      <c r="GV910" s="190"/>
      <c r="GY910" s="76"/>
      <c r="GZ910" s="91"/>
      <c r="HB910" s="1"/>
      <c r="HC910" s="311"/>
      <c r="HH910" s="190"/>
      <c r="IL910" s="1"/>
      <c r="IX910" s="1"/>
    </row>
    <row r="911" spans="3:258" x14ac:dyDescent="0.6">
      <c r="C911" s="59"/>
      <c r="D911" s="269"/>
      <c r="E911" s="28"/>
      <c r="F911" s="57"/>
      <c r="G911" s="28"/>
      <c r="H911" s="152"/>
      <c r="I911" s="158"/>
      <c r="J911" s="28"/>
      <c r="L911" s="190"/>
      <c r="O911" s="59"/>
      <c r="P911" s="159"/>
      <c r="Q911" s="99"/>
      <c r="R911" s="57"/>
      <c r="S911" s="28"/>
      <c r="T911" s="152"/>
      <c r="U911" s="265"/>
      <c r="X911" s="190"/>
      <c r="AA911" s="162"/>
      <c r="AB911" s="163"/>
      <c r="AF911" s="160"/>
      <c r="AG911" s="266"/>
      <c r="AH911" s="28"/>
      <c r="AJ911" s="190"/>
      <c r="AM911" s="162"/>
      <c r="AN911" s="163"/>
      <c r="AO911" s="99"/>
      <c r="AR911" s="160"/>
      <c r="AS911" s="266"/>
      <c r="AT911" s="28"/>
      <c r="AV911" s="190"/>
      <c r="AY911" s="162"/>
      <c r="AZ911" s="163"/>
      <c r="BD911" s="160"/>
      <c r="BE911" s="161"/>
      <c r="BF911" s="28"/>
      <c r="BH911" s="190"/>
      <c r="BK911" s="162"/>
      <c r="BL911" s="163"/>
      <c r="BP911" s="160"/>
      <c r="BQ911" s="161"/>
      <c r="BR911" s="28"/>
      <c r="BT911" s="190" t="e">
        <f t="shared" si="167"/>
        <v>#N/A</v>
      </c>
      <c r="BW911" s="162"/>
      <c r="BX911" s="163"/>
      <c r="CB911" s="160"/>
      <c r="CC911" s="161"/>
      <c r="CD911" s="28"/>
      <c r="CF911" s="190"/>
      <c r="CI911" s="76"/>
      <c r="CJ911" s="91"/>
      <c r="CL911" s="1"/>
      <c r="CM911" s="311"/>
      <c r="CR911" s="190"/>
      <c r="CU911" s="76"/>
      <c r="CV911" s="91"/>
      <c r="CX911" s="1"/>
      <c r="CY911" s="311"/>
      <c r="DD911" s="190"/>
      <c r="DG911" s="76"/>
      <c r="DH911" s="91"/>
      <c r="DJ911" s="1"/>
      <c r="DK911" s="311"/>
      <c r="DP911" s="190"/>
      <c r="DS911" s="76"/>
      <c r="DT911" s="91"/>
      <c r="DV911" s="1"/>
      <c r="DW911" s="311"/>
      <c r="EB911" s="190"/>
      <c r="EE911" s="76"/>
      <c r="EF911" s="91"/>
      <c r="EH911" s="1"/>
      <c r="EI911" s="311"/>
      <c r="EN911" s="190"/>
      <c r="EQ911" s="76"/>
      <c r="ER911" s="91"/>
      <c r="ET911" s="1"/>
      <c r="EU911" s="311"/>
      <c r="EZ911" s="190"/>
      <c r="FC911" s="76"/>
      <c r="FD911" s="91"/>
      <c r="FF911" s="1"/>
      <c r="FG911" s="311"/>
      <c r="FL911" s="190"/>
      <c r="FO911" s="76"/>
      <c r="FP911" s="91"/>
      <c r="FR911" s="1"/>
      <c r="FS911" s="311"/>
      <c r="FX911" s="190"/>
      <c r="GA911" s="76"/>
      <c r="GB911" s="91"/>
      <c r="GD911" s="1"/>
      <c r="GE911" s="311"/>
      <c r="GJ911" s="190"/>
      <c r="GM911" s="76"/>
      <c r="GN911" s="91"/>
      <c r="GP911" s="1"/>
      <c r="GQ911" s="311"/>
      <c r="GV911" s="190"/>
      <c r="GY911" s="76"/>
      <c r="GZ911" s="91"/>
      <c r="HB911" s="1"/>
      <c r="HC911" s="311"/>
      <c r="HH911" s="190"/>
      <c r="IL911" s="1"/>
      <c r="IX911" s="1"/>
    </row>
    <row r="912" spans="3:258" x14ac:dyDescent="0.6">
      <c r="C912" s="59"/>
      <c r="D912" s="269"/>
      <c r="E912" s="28"/>
      <c r="F912" s="57"/>
      <c r="G912" s="28"/>
      <c r="H912" s="152"/>
      <c r="I912" s="158"/>
      <c r="J912" s="28"/>
      <c r="L912" s="190"/>
      <c r="O912" s="59"/>
      <c r="P912" s="159"/>
      <c r="Q912" s="99"/>
      <c r="R912" s="57"/>
      <c r="S912" s="28"/>
      <c r="T912" s="152"/>
      <c r="U912" s="265"/>
      <c r="X912" s="190"/>
      <c r="AA912" s="162"/>
      <c r="AB912" s="163"/>
      <c r="AF912" s="160"/>
      <c r="AG912" s="266"/>
      <c r="AH912" s="28"/>
      <c r="AJ912" s="190"/>
      <c r="AM912" s="162"/>
      <c r="AN912" s="163"/>
      <c r="AO912" s="99"/>
      <c r="AR912" s="160"/>
      <c r="AS912" s="266"/>
      <c r="AT912" s="28"/>
      <c r="AV912" s="190"/>
      <c r="AY912" s="162"/>
      <c r="AZ912" s="163"/>
      <c r="BD912" s="160"/>
      <c r="BE912" s="161"/>
      <c r="BF912" s="28"/>
      <c r="BH912" s="190"/>
      <c r="BK912" s="162"/>
      <c r="BL912" s="163"/>
      <c r="BP912" s="160"/>
      <c r="BQ912" s="161"/>
      <c r="BR912" s="28"/>
      <c r="BT912" s="190" t="e">
        <f t="shared" si="167"/>
        <v>#N/A</v>
      </c>
      <c r="BW912" s="162"/>
      <c r="BX912" s="163"/>
      <c r="CB912" s="160"/>
      <c r="CC912" s="161"/>
      <c r="CD912" s="28"/>
      <c r="CF912" s="190"/>
      <c r="CI912" s="76"/>
      <c r="CJ912" s="91"/>
      <c r="CL912" s="1"/>
      <c r="CM912" s="311"/>
      <c r="CR912" s="190"/>
      <c r="CU912" s="76"/>
      <c r="CV912" s="91"/>
      <c r="CX912" s="1"/>
      <c r="CY912" s="311"/>
      <c r="DD912" s="190"/>
      <c r="DG912" s="76"/>
      <c r="DH912" s="91"/>
      <c r="DJ912" s="1"/>
      <c r="DK912" s="311"/>
      <c r="DP912" s="190"/>
      <c r="DS912" s="76"/>
      <c r="DT912" s="91"/>
      <c r="DV912" s="1"/>
      <c r="DW912" s="311"/>
      <c r="EB912" s="190"/>
      <c r="EE912" s="76"/>
      <c r="EF912" s="91"/>
      <c r="EH912" s="1"/>
      <c r="EI912" s="311"/>
      <c r="EN912" s="190"/>
      <c r="EQ912" s="76"/>
      <c r="ER912" s="91"/>
      <c r="ET912" s="1"/>
      <c r="EU912" s="311"/>
      <c r="EZ912" s="190"/>
      <c r="FC912" s="76"/>
      <c r="FD912" s="91"/>
      <c r="FF912" s="1"/>
      <c r="FG912" s="311"/>
      <c r="FL912" s="190"/>
      <c r="FO912" s="76"/>
      <c r="FP912" s="91"/>
      <c r="FR912" s="1"/>
      <c r="FS912" s="311"/>
      <c r="FX912" s="190"/>
      <c r="GA912" s="76"/>
      <c r="GB912" s="91"/>
      <c r="GD912" s="1"/>
      <c r="GE912" s="311"/>
      <c r="GJ912" s="190"/>
      <c r="GM912" s="76"/>
      <c r="GN912" s="91"/>
      <c r="GP912" s="1"/>
      <c r="GQ912" s="311"/>
      <c r="GV912" s="190"/>
      <c r="GY912" s="76"/>
      <c r="GZ912" s="91"/>
      <c r="HB912" s="1"/>
      <c r="HC912" s="311"/>
      <c r="HH912" s="190"/>
      <c r="IL912" s="1"/>
      <c r="IX912" s="1"/>
    </row>
    <row r="913" spans="3:258" x14ac:dyDescent="0.6">
      <c r="C913" s="59"/>
      <c r="D913" s="269"/>
      <c r="E913" s="28"/>
      <c r="F913" s="57"/>
      <c r="G913" s="28"/>
      <c r="H913" s="152"/>
      <c r="I913" s="158"/>
      <c r="J913" s="28"/>
      <c r="L913" s="190"/>
      <c r="O913" s="59"/>
      <c r="P913" s="159"/>
      <c r="Q913" s="99"/>
      <c r="R913" s="57"/>
      <c r="S913" s="28"/>
      <c r="T913" s="152"/>
      <c r="U913" s="265"/>
      <c r="X913" s="190"/>
      <c r="AA913" s="162"/>
      <c r="AB913" s="163"/>
      <c r="AF913" s="160"/>
      <c r="AG913" s="266"/>
      <c r="AH913" s="28"/>
      <c r="AJ913" s="190"/>
      <c r="AM913" s="162"/>
      <c r="AN913" s="163"/>
      <c r="AO913" s="99"/>
      <c r="AR913" s="160"/>
      <c r="AS913" s="266"/>
      <c r="AT913" s="28"/>
      <c r="AV913" s="190"/>
      <c r="AY913" s="162"/>
      <c r="AZ913" s="163"/>
      <c r="BD913" s="160"/>
      <c r="BE913" s="161"/>
      <c r="BF913" s="28"/>
      <c r="BH913" s="190"/>
      <c r="BK913" s="162"/>
      <c r="BL913" s="163"/>
      <c r="BP913" s="160"/>
      <c r="BQ913" s="161"/>
      <c r="BR913" s="28"/>
      <c r="BT913" s="190" t="e">
        <f t="shared" si="167"/>
        <v>#N/A</v>
      </c>
      <c r="BW913" s="162"/>
      <c r="BX913" s="163"/>
      <c r="CB913" s="160"/>
      <c r="CC913" s="161"/>
      <c r="CD913" s="28"/>
      <c r="CF913" s="190"/>
      <c r="CI913" s="76"/>
      <c r="CJ913" s="91"/>
      <c r="CL913" s="1"/>
      <c r="CM913" s="311"/>
      <c r="CR913" s="190"/>
      <c r="CU913" s="76"/>
      <c r="CV913" s="91"/>
      <c r="CX913" s="1"/>
      <c r="CY913" s="311"/>
      <c r="DD913" s="190"/>
      <c r="DG913" s="76"/>
      <c r="DH913" s="91"/>
      <c r="DJ913" s="1"/>
      <c r="DK913" s="311"/>
      <c r="DP913" s="190"/>
      <c r="DS913" s="76"/>
      <c r="DT913" s="91"/>
      <c r="DV913" s="1"/>
      <c r="DW913" s="311"/>
      <c r="EB913" s="190"/>
      <c r="EE913" s="76"/>
      <c r="EF913" s="91"/>
      <c r="EH913" s="1"/>
      <c r="EI913" s="311"/>
      <c r="EN913" s="190"/>
      <c r="EQ913" s="76"/>
      <c r="ER913" s="91"/>
      <c r="ET913" s="1"/>
      <c r="EU913" s="311"/>
      <c r="EZ913" s="190"/>
      <c r="FC913" s="76"/>
      <c r="FD913" s="91"/>
      <c r="FF913" s="1"/>
      <c r="FG913" s="311"/>
      <c r="FL913" s="190"/>
      <c r="FO913" s="76"/>
      <c r="FP913" s="91"/>
      <c r="FR913" s="1"/>
      <c r="FS913" s="311"/>
      <c r="FX913" s="190"/>
      <c r="GA913" s="76"/>
      <c r="GB913" s="91"/>
      <c r="GD913" s="1"/>
      <c r="GE913" s="311"/>
      <c r="GJ913" s="190"/>
      <c r="GM913" s="76"/>
      <c r="GN913" s="91"/>
      <c r="GP913" s="1"/>
      <c r="GQ913" s="311"/>
      <c r="GV913" s="190"/>
      <c r="GY913" s="76"/>
      <c r="GZ913" s="91"/>
      <c r="HB913" s="1"/>
      <c r="HC913" s="311"/>
      <c r="HH913" s="190"/>
      <c r="IL913" s="1"/>
      <c r="IX913" s="1"/>
    </row>
    <row r="914" spans="3:258" x14ac:dyDescent="0.6">
      <c r="C914" s="59"/>
      <c r="D914" s="269"/>
      <c r="E914" s="28"/>
      <c r="F914" s="57"/>
      <c r="G914" s="28"/>
      <c r="H914" s="152"/>
      <c r="I914" s="158"/>
      <c r="J914" s="28"/>
      <c r="L914" s="190"/>
      <c r="O914" s="59"/>
      <c r="P914" s="159"/>
      <c r="Q914" s="99"/>
      <c r="R914" s="57"/>
      <c r="S914" s="28"/>
      <c r="T914" s="152"/>
      <c r="U914" s="265"/>
      <c r="X914" s="190"/>
      <c r="AA914" s="162"/>
      <c r="AB914" s="163"/>
      <c r="AF914" s="160"/>
      <c r="AG914" s="266"/>
      <c r="AH914" s="28"/>
      <c r="AJ914" s="190"/>
      <c r="AM914" s="162"/>
      <c r="AN914" s="163"/>
      <c r="AO914" s="99"/>
      <c r="AR914" s="160"/>
      <c r="AS914" s="266"/>
      <c r="AT914" s="28"/>
      <c r="AV914" s="190"/>
      <c r="AY914" s="162"/>
      <c r="AZ914" s="163"/>
      <c r="BD914" s="160"/>
      <c r="BE914" s="161"/>
      <c r="BF914" s="28"/>
      <c r="BH914" s="190"/>
      <c r="BK914" s="162"/>
      <c r="BL914" s="163"/>
      <c r="BP914" s="160"/>
      <c r="BQ914" s="161"/>
      <c r="BR914" s="28"/>
      <c r="BT914" s="190" t="e">
        <f t="shared" si="167"/>
        <v>#N/A</v>
      </c>
      <c r="BW914" s="162"/>
      <c r="BX914" s="163"/>
      <c r="CB914" s="160"/>
      <c r="CC914" s="161"/>
      <c r="CD914" s="28"/>
      <c r="CF914" s="190"/>
      <c r="CI914" s="76"/>
      <c r="CJ914" s="91"/>
      <c r="CL914" s="1"/>
      <c r="CM914" s="311"/>
      <c r="CR914" s="190"/>
      <c r="CU914" s="76"/>
      <c r="CV914" s="91"/>
      <c r="CX914" s="1"/>
      <c r="CY914" s="311"/>
      <c r="DD914" s="190"/>
      <c r="DG914" s="76"/>
      <c r="DH914" s="91"/>
      <c r="DJ914" s="1"/>
      <c r="DK914" s="311"/>
      <c r="DP914" s="190"/>
      <c r="DS914" s="76"/>
      <c r="DT914" s="91"/>
      <c r="DV914" s="1"/>
      <c r="DW914" s="311"/>
      <c r="EB914" s="190"/>
      <c r="EE914" s="76"/>
      <c r="EF914" s="91"/>
      <c r="EH914" s="1"/>
      <c r="EI914" s="311"/>
      <c r="EN914" s="190"/>
      <c r="EQ914" s="76"/>
      <c r="ER914" s="91"/>
      <c r="ET914" s="1"/>
      <c r="EU914" s="311"/>
      <c r="EZ914" s="190"/>
      <c r="FC914" s="76"/>
      <c r="FD914" s="91"/>
      <c r="FF914" s="1"/>
      <c r="FG914" s="311"/>
      <c r="FL914" s="190"/>
      <c r="FO914" s="76"/>
      <c r="FP914" s="91"/>
      <c r="FR914" s="1"/>
      <c r="FS914" s="311"/>
      <c r="FX914" s="190"/>
      <c r="GA914" s="76"/>
      <c r="GB914" s="91"/>
      <c r="GD914" s="1"/>
      <c r="GE914" s="311"/>
      <c r="GJ914" s="190"/>
      <c r="GM914" s="76"/>
      <c r="GN914" s="91"/>
      <c r="GP914" s="1"/>
      <c r="GQ914" s="311"/>
      <c r="GV914" s="190"/>
      <c r="GY914" s="76"/>
      <c r="GZ914" s="91"/>
      <c r="HB914" s="1"/>
      <c r="HC914" s="311"/>
      <c r="HH914" s="190"/>
      <c r="IL914" s="1"/>
      <c r="IX914" s="1"/>
    </row>
    <row r="915" spans="3:258" x14ac:dyDescent="0.6">
      <c r="C915" s="59"/>
      <c r="D915" s="269"/>
      <c r="E915" s="28"/>
      <c r="F915" s="57"/>
      <c r="G915" s="28"/>
      <c r="H915" s="152"/>
      <c r="I915" s="158"/>
      <c r="J915" s="28"/>
      <c r="L915" s="190"/>
      <c r="O915" s="59"/>
      <c r="P915" s="159"/>
      <c r="Q915" s="99"/>
      <c r="R915" s="57"/>
      <c r="S915" s="28"/>
      <c r="T915" s="152"/>
      <c r="U915" s="265"/>
      <c r="X915" s="190"/>
      <c r="AA915" s="162"/>
      <c r="AB915" s="163"/>
      <c r="AF915" s="160"/>
      <c r="AG915" s="266"/>
      <c r="AH915" s="28"/>
      <c r="AJ915" s="190"/>
      <c r="AM915" s="162"/>
      <c r="AN915" s="163"/>
      <c r="AO915" s="99"/>
      <c r="AR915" s="160"/>
      <c r="AS915" s="266"/>
      <c r="AT915" s="28"/>
      <c r="AV915" s="190"/>
      <c r="AY915" s="162"/>
      <c r="AZ915" s="163"/>
      <c r="BD915" s="160"/>
      <c r="BE915" s="161"/>
      <c r="BF915" s="28"/>
      <c r="BH915" s="190"/>
      <c r="BK915" s="162"/>
      <c r="BL915" s="163"/>
      <c r="BP915" s="160"/>
      <c r="BQ915" s="161"/>
      <c r="BR915" s="28"/>
      <c r="BT915" s="190" t="e">
        <f t="shared" si="167"/>
        <v>#N/A</v>
      </c>
      <c r="BW915" s="162"/>
      <c r="BX915" s="163"/>
      <c r="CB915" s="160"/>
      <c r="CC915" s="161"/>
      <c r="CD915" s="28"/>
      <c r="CF915" s="190"/>
      <c r="CI915" s="76"/>
      <c r="CJ915" s="91"/>
      <c r="CL915" s="1"/>
      <c r="CM915" s="311"/>
      <c r="CR915" s="190"/>
      <c r="CU915" s="76"/>
      <c r="CV915" s="91"/>
      <c r="CX915" s="1"/>
      <c r="CY915" s="311"/>
      <c r="DD915" s="190"/>
      <c r="DG915" s="76"/>
      <c r="DH915" s="91"/>
      <c r="DJ915" s="1"/>
      <c r="DK915" s="311"/>
      <c r="DP915" s="190"/>
      <c r="DS915" s="76"/>
      <c r="DT915" s="91"/>
      <c r="DV915" s="1"/>
      <c r="DW915" s="311"/>
      <c r="EB915" s="190"/>
      <c r="EE915" s="76"/>
      <c r="EF915" s="91"/>
      <c r="EH915" s="1"/>
      <c r="EI915" s="311"/>
      <c r="EN915" s="190"/>
      <c r="EQ915" s="76"/>
      <c r="ER915" s="91"/>
      <c r="ET915" s="1"/>
      <c r="EU915" s="311"/>
      <c r="EZ915" s="190"/>
      <c r="FC915" s="76"/>
      <c r="FD915" s="91"/>
      <c r="FF915" s="1"/>
      <c r="FG915" s="311"/>
      <c r="FL915" s="190"/>
      <c r="FO915" s="76"/>
      <c r="FP915" s="91"/>
      <c r="FR915" s="1"/>
      <c r="FS915" s="311"/>
      <c r="FX915" s="190"/>
      <c r="GA915" s="76"/>
      <c r="GB915" s="91"/>
      <c r="GD915" s="1"/>
      <c r="GE915" s="311"/>
      <c r="GJ915" s="190"/>
      <c r="GM915" s="76"/>
      <c r="GN915" s="91"/>
      <c r="GP915" s="1"/>
      <c r="GQ915" s="311"/>
      <c r="GV915" s="190"/>
      <c r="GY915" s="76"/>
      <c r="GZ915" s="91"/>
      <c r="HB915" s="1"/>
      <c r="HC915" s="311"/>
      <c r="HH915" s="190"/>
      <c r="IL915" s="1"/>
      <c r="IX915" s="1"/>
    </row>
    <row r="916" spans="3:258" x14ac:dyDescent="0.6">
      <c r="C916" s="59"/>
      <c r="D916" s="269"/>
      <c r="E916" s="28"/>
      <c r="F916" s="57"/>
      <c r="G916" s="28"/>
      <c r="H916" s="152"/>
      <c r="I916" s="158"/>
      <c r="J916" s="28"/>
      <c r="L916" s="190"/>
      <c r="O916" s="59"/>
      <c r="P916" s="159"/>
      <c r="Q916" s="99"/>
      <c r="R916" s="57"/>
      <c r="S916" s="28"/>
      <c r="T916" s="152"/>
      <c r="U916" s="265"/>
      <c r="X916" s="190"/>
      <c r="AA916" s="162"/>
      <c r="AB916" s="163"/>
      <c r="AF916" s="160"/>
      <c r="AG916" s="266"/>
      <c r="AH916" s="28"/>
      <c r="AJ916" s="190"/>
      <c r="AM916" s="162"/>
      <c r="AN916" s="163"/>
      <c r="AO916" s="99"/>
      <c r="AR916" s="160"/>
      <c r="AS916" s="266"/>
      <c r="AT916" s="28"/>
      <c r="AV916" s="190"/>
      <c r="AY916" s="162"/>
      <c r="AZ916" s="163"/>
      <c r="BD916" s="160"/>
      <c r="BE916" s="161"/>
      <c r="BF916" s="28"/>
      <c r="BH916" s="190"/>
      <c r="BK916" s="162"/>
      <c r="BL916" s="163"/>
      <c r="BP916" s="160"/>
      <c r="BQ916" s="161"/>
      <c r="BR916" s="28"/>
      <c r="BT916" s="190" t="e">
        <f t="shared" si="167"/>
        <v>#N/A</v>
      </c>
      <c r="BW916" s="162"/>
      <c r="BX916" s="163"/>
      <c r="CB916" s="160"/>
      <c r="CC916" s="161"/>
      <c r="CD916" s="28"/>
      <c r="CF916" s="190"/>
      <c r="CI916" s="76"/>
      <c r="CJ916" s="91"/>
      <c r="CL916" s="1"/>
      <c r="CM916" s="311"/>
      <c r="CR916" s="190"/>
      <c r="CU916" s="76"/>
      <c r="CV916" s="91"/>
      <c r="CX916" s="1"/>
      <c r="CY916" s="311"/>
      <c r="DD916" s="190"/>
      <c r="DG916" s="76"/>
      <c r="DH916" s="91"/>
      <c r="DJ916" s="1"/>
      <c r="DK916" s="311"/>
      <c r="DP916" s="190"/>
      <c r="DS916" s="76"/>
      <c r="DT916" s="91"/>
      <c r="DV916" s="1"/>
      <c r="DW916" s="311"/>
      <c r="EB916" s="190"/>
      <c r="EE916" s="76"/>
      <c r="EF916" s="91"/>
      <c r="EH916" s="1"/>
      <c r="EI916" s="311"/>
      <c r="EN916" s="190"/>
      <c r="EQ916" s="76"/>
      <c r="ER916" s="91"/>
      <c r="ET916" s="1"/>
      <c r="EU916" s="311"/>
      <c r="EZ916" s="190"/>
      <c r="FC916" s="76"/>
      <c r="FD916" s="91"/>
      <c r="FF916" s="1"/>
      <c r="FG916" s="311"/>
      <c r="FL916" s="190"/>
      <c r="FO916" s="76"/>
      <c r="FP916" s="91"/>
      <c r="FR916" s="1"/>
      <c r="FS916" s="311"/>
      <c r="FX916" s="190"/>
      <c r="GA916" s="76"/>
      <c r="GB916" s="91"/>
      <c r="GD916" s="1"/>
      <c r="GE916" s="311"/>
      <c r="GJ916" s="190"/>
      <c r="GM916" s="76"/>
      <c r="GN916" s="91"/>
      <c r="GP916" s="1"/>
      <c r="GQ916" s="311"/>
      <c r="GV916" s="190"/>
      <c r="GY916" s="76"/>
      <c r="GZ916" s="91"/>
      <c r="HB916" s="1"/>
      <c r="HC916" s="311"/>
      <c r="HH916" s="190"/>
      <c r="IL916" s="1"/>
      <c r="IX916" s="1"/>
    </row>
    <row r="917" spans="3:258" x14ac:dyDescent="0.6">
      <c r="C917" s="59"/>
      <c r="D917" s="269"/>
      <c r="E917" s="28"/>
      <c r="F917" s="57"/>
      <c r="G917" s="28"/>
      <c r="H917" s="152"/>
      <c r="I917" s="158"/>
      <c r="J917" s="28"/>
      <c r="L917" s="190"/>
      <c r="O917" s="59"/>
      <c r="P917" s="159"/>
      <c r="Q917" s="99"/>
      <c r="R917" s="57"/>
      <c r="S917" s="28"/>
      <c r="T917" s="152"/>
      <c r="U917" s="265"/>
      <c r="X917" s="190"/>
      <c r="AA917" s="162"/>
      <c r="AB917" s="163"/>
      <c r="AF917" s="160"/>
      <c r="AG917" s="266"/>
      <c r="AH917" s="28"/>
      <c r="AJ917" s="190"/>
      <c r="AM917" s="162"/>
      <c r="AN917" s="163"/>
      <c r="AO917" s="99"/>
      <c r="AR917" s="160"/>
      <c r="AS917" s="266"/>
      <c r="AT917" s="28"/>
      <c r="AV917" s="190"/>
      <c r="AY917" s="162"/>
      <c r="AZ917" s="163"/>
      <c r="BD917" s="160"/>
      <c r="BE917" s="161"/>
      <c r="BF917" s="28"/>
      <c r="BH917" s="190"/>
      <c r="BK917" s="162"/>
      <c r="BL917" s="163"/>
      <c r="BP917" s="160"/>
      <c r="BQ917" s="161"/>
      <c r="BR917" s="28"/>
      <c r="BT917" s="190" t="e">
        <f t="shared" si="167"/>
        <v>#N/A</v>
      </c>
      <c r="BW917" s="162"/>
      <c r="BX917" s="163"/>
      <c r="CB917" s="160"/>
      <c r="CC917" s="161"/>
      <c r="CD917" s="28"/>
      <c r="CF917" s="190"/>
      <c r="CI917" s="76"/>
      <c r="CJ917" s="91"/>
      <c r="CL917" s="1"/>
      <c r="CM917" s="311"/>
      <c r="CR917" s="190"/>
      <c r="CU917" s="76"/>
      <c r="CV917" s="91"/>
      <c r="CX917" s="1"/>
      <c r="CY917" s="311"/>
      <c r="DD917" s="190"/>
      <c r="DG917" s="76"/>
      <c r="DH917" s="91"/>
      <c r="DJ917" s="1"/>
      <c r="DK917" s="311"/>
      <c r="DP917" s="190"/>
      <c r="DS917" s="76"/>
      <c r="DT917" s="91"/>
      <c r="DV917" s="1"/>
      <c r="DW917" s="311"/>
      <c r="EB917" s="190"/>
      <c r="EE917" s="76"/>
      <c r="EF917" s="91"/>
      <c r="EH917" s="1"/>
      <c r="EI917" s="311"/>
      <c r="EN917" s="190"/>
      <c r="EQ917" s="76"/>
      <c r="ER917" s="91"/>
      <c r="ET917" s="1"/>
      <c r="EU917" s="311"/>
      <c r="EZ917" s="190"/>
      <c r="FC917" s="76"/>
      <c r="FD917" s="91"/>
      <c r="FF917" s="1"/>
      <c r="FG917" s="311"/>
      <c r="FL917" s="190"/>
      <c r="FO917" s="76"/>
      <c r="FP917" s="91"/>
      <c r="FR917" s="1"/>
      <c r="FS917" s="311"/>
      <c r="FX917" s="190"/>
      <c r="GA917" s="76"/>
      <c r="GB917" s="91"/>
      <c r="GD917" s="1"/>
      <c r="GE917" s="311"/>
      <c r="GJ917" s="190"/>
      <c r="GM917" s="76"/>
      <c r="GN917" s="91"/>
      <c r="GP917" s="1"/>
      <c r="GQ917" s="311"/>
      <c r="GV917" s="190"/>
      <c r="GY917" s="76"/>
      <c r="GZ917" s="91"/>
      <c r="HB917" s="1"/>
      <c r="HC917" s="311"/>
      <c r="HH917" s="190"/>
      <c r="IL917" s="1"/>
      <c r="IX917" s="1"/>
    </row>
    <row r="918" spans="3:258" x14ac:dyDescent="0.6">
      <c r="C918" s="59"/>
      <c r="D918" s="269"/>
      <c r="E918" s="28"/>
      <c r="F918" s="57"/>
      <c r="G918" s="28"/>
      <c r="H918" s="152"/>
      <c r="I918" s="158"/>
      <c r="J918" s="28"/>
      <c r="L918" s="190"/>
      <c r="O918" s="59"/>
      <c r="P918" s="159"/>
      <c r="Q918" s="99"/>
      <c r="R918" s="57"/>
      <c r="S918" s="28"/>
      <c r="T918" s="152"/>
      <c r="U918" s="265"/>
      <c r="X918" s="190"/>
      <c r="AA918" s="162"/>
      <c r="AB918" s="163"/>
      <c r="AF918" s="160"/>
      <c r="AG918" s="266"/>
      <c r="AH918" s="28"/>
      <c r="AJ918" s="190"/>
      <c r="AM918" s="162"/>
      <c r="AN918" s="163"/>
      <c r="AO918" s="99"/>
      <c r="AR918" s="160"/>
      <c r="AS918" s="266"/>
      <c r="AT918" s="28"/>
      <c r="AV918" s="190"/>
      <c r="AY918" s="162"/>
      <c r="AZ918" s="163"/>
      <c r="BD918" s="160"/>
      <c r="BE918" s="161"/>
      <c r="BF918" s="28"/>
      <c r="BH918" s="190"/>
      <c r="BK918" s="162"/>
      <c r="BL918" s="163"/>
      <c r="BP918" s="160"/>
      <c r="BQ918" s="161"/>
      <c r="BR918" s="28"/>
      <c r="BT918" s="190" t="e">
        <f t="shared" si="167"/>
        <v>#N/A</v>
      </c>
      <c r="BW918" s="162"/>
      <c r="BX918" s="163"/>
      <c r="CB918" s="160"/>
      <c r="CC918" s="161"/>
      <c r="CD918" s="28"/>
      <c r="CF918" s="190"/>
      <c r="CI918" s="76"/>
      <c r="CJ918" s="91"/>
      <c r="CL918" s="1"/>
      <c r="CM918" s="311"/>
      <c r="CR918" s="190"/>
      <c r="CU918" s="76"/>
      <c r="CV918" s="91"/>
      <c r="CX918" s="1"/>
      <c r="CY918" s="311"/>
      <c r="DD918" s="190"/>
      <c r="DG918" s="76"/>
      <c r="DH918" s="91"/>
      <c r="DJ918" s="1"/>
      <c r="DK918" s="311"/>
      <c r="DP918" s="190"/>
      <c r="DS918" s="76"/>
      <c r="DT918" s="91"/>
      <c r="DV918" s="1"/>
      <c r="DW918" s="311"/>
      <c r="EB918" s="190"/>
      <c r="EE918" s="76"/>
      <c r="EF918" s="91"/>
      <c r="EH918" s="1"/>
      <c r="EI918" s="311"/>
      <c r="EN918" s="190"/>
      <c r="EQ918" s="76"/>
      <c r="ER918" s="91"/>
      <c r="ET918" s="1"/>
      <c r="EU918" s="311"/>
      <c r="EZ918" s="190"/>
      <c r="FC918" s="76"/>
      <c r="FD918" s="91"/>
      <c r="FF918" s="1"/>
      <c r="FG918" s="311"/>
      <c r="FL918" s="190"/>
      <c r="FO918" s="76"/>
      <c r="FP918" s="91"/>
      <c r="FR918" s="1"/>
      <c r="FS918" s="311"/>
      <c r="FX918" s="190"/>
      <c r="GA918" s="76"/>
      <c r="GB918" s="91"/>
      <c r="GD918" s="1"/>
      <c r="GE918" s="311"/>
      <c r="GJ918" s="190"/>
      <c r="GM918" s="76"/>
      <c r="GN918" s="91"/>
      <c r="GP918" s="1"/>
      <c r="GQ918" s="311"/>
      <c r="GV918" s="190"/>
      <c r="GY918" s="76"/>
      <c r="GZ918" s="91"/>
      <c r="HB918" s="1"/>
      <c r="HC918" s="311"/>
      <c r="HH918" s="190"/>
      <c r="IL918" s="1"/>
      <c r="IX918" s="1"/>
    </row>
    <row r="919" spans="3:258" x14ac:dyDescent="0.6">
      <c r="C919" s="59"/>
      <c r="D919" s="269"/>
      <c r="E919" s="28"/>
      <c r="F919" s="57"/>
      <c r="G919" s="28"/>
      <c r="H919" s="152"/>
      <c r="I919" s="158"/>
      <c r="J919" s="28"/>
      <c r="L919" s="190"/>
      <c r="O919" s="59"/>
      <c r="P919" s="159"/>
      <c r="Q919" s="99"/>
      <c r="R919" s="57"/>
      <c r="S919" s="28"/>
      <c r="T919" s="152"/>
      <c r="U919" s="265"/>
      <c r="X919" s="190"/>
      <c r="AA919" s="162"/>
      <c r="AB919" s="163"/>
      <c r="AF919" s="160"/>
      <c r="AG919" s="266"/>
      <c r="AH919" s="28"/>
      <c r="AJ919" s="190"/>
      <c r="AM919" s="162"/>
      <c r="AN919" s="163"/>
      <c r="AO919" s="99"/>
      <c r="AR919" s="160"/>
      <c r="AS919" s="266"/>
      <c r="AT919" s="28"/>
      <c r="AV919" s="190"/>
      <c r="AY919" s="162"/>
      <c r="AZ919" s="163"/>
      <c r="BD919" s="160"/>
      <c r="BE919" s="161"/>
      <c r="BF919" s="28"/>
      <c r="BH919" s="190"/>
      <c r="BK919" s="162"/>
      <c r="BL919" s="163"/>
      <c r="BP919" s="160"/>
      <c r="BQ919" s="161"/>
      <c r="BR919" s="28"/>
      <c r="BT919" s="190" t="e">
        <f t="shared" si="167"/>
        <v>#N/A</v>
      </c>
      <c r="BW919" s="162"/>
      <c r="BX919" s="163"/>
      <c r="CB919" s="160"/>
      <c r="CC919" s="161"/>
      <c r="CD919" s="28"/>
      <c r="CF919" s="190"/>
      <c r="CI919" s="76"/>
      <c r="CJ919" s="91"/>
      <c r="CL919" s="1"/>
      <c r="CM919" s="311"/>
      <c r="CR919" s="190"/>
      <c r="CU919" s="76"/>
      <c r="CV919" s="91"/>
      <c r="CX919" s="1"/>
      <c r="CY919" s="311"/>
      <c r="DD919" s="190"/>
      <c r="DG919" s="76"/>
      <c r="DH919" s="91"/>
      <c r="DJ919" s="1"/>
      <c r="DK919" s="311"/>
      <c r="DP919" s="190"/>
      <c r="DS919" s="76"/>
      <c r="DT919" s="91"/>
      <c r="DV919" s="1"/>
      <c r="DW919" s="311"/>
      <c r="EB919" s="190"/>
      <c r="EE919" s="76"/>
      <c r="EF919" s="91"/>
      <c r="EH919" s="1"/>
      <c r="EI919" s="311"/>
      <c r="EN919" s="190"/>
      <c r="EQ919" s="76"/>
      <c r="ER919" s="91"/>
      <c r="ET919" s="1"/>
      <c r="EU919" s="311"/>
      <c r="EZ919" s="190"/>
      <c r="FC919" s="76"/>
      <c r="FD919" s="91"/>
      <c r="FF919" s="1"/>
      <c r="FG919" s="311"/>
      <c r="FL919" s="190"/>
      <c r="FO919" s="76"/>
      <c r="FP919" s="91"/>
      <c r="FR919" s="1"/>
      <c r="FS919" s="311"/>
      <c r="FX919" s="190"/>
      <c r="GA919" s="76"/>
      <c r="GB919" s="91"/>
      <c r="GD919" s="1"/>
      <c r="GE919" s="311"/>
      <c r="GJ919" s="190"/>
      <c r="GM919" s="76"/>
      <c r="GN919" s="91"/>
      <c r="GP919" s="1"/>
      <c r="GQ919" s="311"/>
      <c r="GV919" s="190"/>
      <c r="GY919" s="76"/>
      <c r="GZ919" s="91"/>
      <c r="HB919" s="1"/>
      <c r="HC919" s="311"/>
      <c r="HH919" s="190"/>
      <c r="IL919" s="1"/>
      <c r="IX919" s="1"/>
    </row>
    <row r="920" spans="3:258" x14ac:dyDescent="0.6">
      <c r="C920" s="59"/>
      <c r="D920" s="269"/>
      <c r="E920" s="28"/>
      <c r="F920" s="57"/>
      <c r="G920" s="28"/>
      <c r="H920" s="152"/>
      <c r="I920" s="158"/>
      <c r="J920" s="28"/>
      <c r="L920" s="190"/>
      <c r="O920" s="59"/>
      <c r="P920" s="159"/>
      <c r="Q920" s="99"/>
      <c r="R920" s="57"/>
      <c r="S920" s="28"/>
      <c r="T920" s="152"/>
      <c r="U920" s="265"/>
      <c r="X920" s="190"/>
      <c r="AA920" s="162"/>
      <c r="AB920" s="163"/>
      <c r="AF920" s="160"/>
      <c r="AG920" s="266"/>
      <c r="AH920" s="28"/>
      <c r="AJ920" s="190"/>
      <c r="AM920" s="162"/>
      <c r="AN920" s="163"/>
      <c r="AO920" s="99"/>
      <c r="AR920" s="160"/>
      <c r="AS920" s="266"/>
      <c r="AT920" s="28"/>
      <c r="AV920" s="190"/>
      <c r="AY920" s="162"/>
      <c r="AZ920" s="163"/>
      <c r="BD920" s="160"/>
      <c r="BE920" s="161"/>
      <c r="BF920" s="28"/>
      <c r="BH920" s="190"/>
      <c r="BK920" s="162"/>
      <c r="BL920" s="163"/>
      <c r="BP920" s="160"/>
      <c r="BQ920" s="161"/>
      <c r="BR920" s="28"/>
      <c r="BT920" s="190" t="e">
        <f t="shared" si="167"/>
        <v>#N/A</v>
      </c>
      <c r="BW920" s="162"/>
      <c r="BX920" s="163"/>
      <c r="CB920" s="160"/>
      <c r="CC920" s="161"/>
      <c r="CD920" s="28"/>
      <c r="CF920" s="190"/>
      <c r="CI920" s="76"/>
      <c r="CJ920" s="91"/>
      <c r="CL920" s="1"/>
      <c r="CM920" s="311"/>
      <c r="CR920" s="190"/>
      <c r="CU920" s="76"/>
      <c r="CV920" s="91"/>
      <c r="CX920" s="1"/>
      <c r="CY920" s="311"/>
      <c r="DD920" s="190"/>
      <c r="DG920" s="76"/>
      <c r="DH920" s="91"/>
      <c r="DJ920" s="1"/>
      <c r="DK920" s="311"/>
      <c r="DP920" s="190"/>
      <c r="DS920" s="76"/>
      <c r="DT920" s="91"/>
      <c r="DV920" s="1"/>
      <c r="DW920" s="311"/>
      <c r="EB920" s="190"/>
      <c r="EE920" s="76"/>
      <c r="EF920" s="91"/>
      <c r="EH920" s="1"/>
      <c r="EI920" s="311"/>
      <c r="EN920" s="190"/>
      <c r="EQ920" s="76"/>
      <c r="ER920" s="91"/>
      <c r="ET920" s="1"/>
      <c r="EU920" s="311"/>
      <c r="EZ920" s="190"/>
      <c r="FC920" s="76"/>
      <c r="FD920" s="91"/>
      <c r="FF920" s="1"/>
      <c r="FG920" s="311"/>
      <c r="FL920" s="190"/>
      <c r="FO920" s="76"/>
      <c r="FP920" s="91"/>
      <c r="FR920" s="1"/>
      <c r="FS920" s="311"/>
      <c r="FX920" s="190"/>
      <c r="GA920" s="76"/>
      <c r="GB920" s="91"/>
      <c r="GD920" s="1"/>
      <c r="GE920" s="311"/>
      <c r="GJ920" s="190"/>
      <c r="GM920" s="76"/>
      <c r="GN920" s="91"/>
      <c r="GP920" s="1"/>
      <c r="GQ920" s="311"/>
      <c r="GV920" s="190"/>
      <c r="GY920" s="76"/>
      <c r="GZ920" s="91"/>
      <c r="HB920" s="1"/>
      <c r="HC920" s="311"/>
      <c r="HH920" s="190"/>
      <c r="IL920" s="1"/>
      <c r="IX920" s="1"/>
    </row>
    <row r="921" spans="3:258" x14ac:dyDescent="0.6">
      <c r="C921" s="59"/>
      <c r="D921" s="269"/>
      <c r="E921" s="28"/>
      <c r="F921" s="57"/>
      <c r="G921" s="28"/>
      <c r="H921" s="152"/>
      <c r="I921" s="158"/>
      <c r="J921" s="28"/>
      <c r="L921" s="190"/>
      <c r="O921" s="59"/>
      <c r="P921" s="159"/>
      <c r="Q921" s="99"/>
      <c r="R921" s="57"/>
      <c r="S921" s="28"/>
      <c r="T921" s="152"/>
      <c r="U921" s="265"/>
      <c r="X921" s="190"/>
      <c r="AA921" s="162"/>
      <c r="AB921" s="163"/>
      <c r="AF921" s="160"/>
      <c r="AG921" s="266"/>
      <c r="AH921" s="28"/>
      <c r="AJ921" s="190"/>
      <c r="AM921" s="162"/>
      <c r="AN921" s="163"/>
      <c r="AO921" s="99"/>
      <c r="AR921" s="160"/>
      <c r="AS921" s="266"/>
      <c r="AT921" s="28"/>
      <c r="AV921" s="190"/>
      <c r="AY921" s="162"/>
      <c r="AZ921" s="163"/>
      <c r="BD921" s="160"/>
      <c r="BE921" s="161"/>
      <c r="BF921" s="28"/>
      <c r="BH921" s="190"/>
      <c r="BK921" s="162"/>
      <c r="BL921" s="163"/>
      <c r="BP921" s="160"/>
      <c r="BQ921" s="161"/>
      <c r="BR921" s="28"/>
      <c r="BT921" s="190" t="e">
        <f t="shared" si="167"/>
        <v>#N/A</v>
      </c>
      <c r="BW921" s="162"/>
      <c r="BX921" s="163"/>
      <c r="CB921" s="160"/>
      <c r="CC921" s="161"/>
      <c r="CD921" s="28"/>
      <c r="CF921" s="190"/>
      <c r="CI921" s="76"/>
      <c r="CJ921" s="91"/>
      <c r="CL921" s="1"/>
      <c r="CM921" s="311"/>
      <c r="CR921" s="190"/>
      <c r="CU921" s="76"/>
      <c r="CV921" s="91"/>
      <c r="CX921" s="1"/>
      <c r="CY921" s="311"/>
      <c r="DD921" s="190"/>
      <c r="DG921" s="76"/>
      <c r="DH921" s="91"/>
      <c r="DJ921" s="1"/>
      <c r="DK921" s="311"/>
      <c r="DP921" s="190"/>
      <c r="DS921" s="76"/>
      <c r="DT921" s="91"/>
      <c r="DV921" s="1"/>
      <c r="DW921" s="311"/>
      <c r="EB921" s="190"/>
      <c r="EE921" s="76"/>
      <c r="EF921" s="91"/>
      <c r="EH921" s="1"/>
      <c r="EI921" s="311"/>
      <c r="EN921" s="190"/>
      <c r="EQ921" s="76"/>
      <c r="ER921" s="91"/>
      <c r="ET921" s="1"/>
      <c r="EU921" s="311"/>
      <c r="EZ921" s="190"/>
      <c r="FC921" s="76"/>
      <c r="FD921" s="91"/>
      <c r="FF921" s="1"/>
      <c r="FG921" s="311"/>
      <c r="FL921" s="190"/>
      <c r="FO921" s="76"/>
      <c r="FP921" s="91"/>
      <c r="FR921" s="1"/>
      <c r="FS921" s="311"/>
      <c r="FX921" s="190"/>
      <c r="GA921" s="76"/>
      <c r="GB921" s="91"/>
      <c r="GD921" s="1"/>
      <c r="GE921" s="311"/>
      <c r="GJ921" s="190"/>
      <c r="GM921" s="76"/>
      <c r="GN921" s="91"/>
      <c r="GP921" s="1"/>
      <c r="GQ921" s="311"/>
      <c r="GV921" s="190"/>
      <c r="GY921" s="76"/>
      <c r="GZ921" s="91"/>
      <c r="HB921" s="1"/>
      <c r="HC921" s="311"/>
      <c r="HH921" s="190"/>
      <c r="IL921" s="1"/>
      <c r="IX921" s="1"/>
    </row>
    <row r="922" spans="3:258" x14ac:dyDescent="0.6">
      <c r="C922" s="59"/>
      <c r="D922" s="269"/>
      <c r="E922" s="28"/>
      <c r="F922" s="57"/>
      <c r="G922" s="28"/>
      <c r="H922" s="152"/>
      <c r="I922" s="158"/>
      <c r="J922" s="28"/>
      <c r="L922" s="190"/>
      <c r="O922" s="59"/>
      <c r="P922" s="159"/>
      <c r="Q922" s="99"/>
      <c r="R922" s="57"/>
      <c r="S922" s="28"/>
      <c r="T922" s="152"/>
      <c r="U922" s="265"/>
      <c r="X922" s="190"/>
      <c r="AA922" s="162"/>
      <c r="AB922" s="163"/>
      <c r="AF922" s="160"/>
      <c r="AG922" s="266"/>
      <c r="AH922" s="28"/>
      <c r="AJ922" s="190"/>
      <c r="AM922" s="162"/>
      <c r="AN922" s="163"/>
      <c r="AO922" s="99"/>
      <c r="AR922" s="160"/>
      <c r="AS922" s="266"/>
      <c r="AT922" s="28"/>
      <c r="AV922" s="190"/>
      <c r="AY922" s="162"/>
      <c r="AZ922" s="163"/>
      <c r="BD922" s="160"/>
      <c r="BE922" s="161"/>
      <c r="BF922" s="28"/>
      <c r="BH922" s="190"/>
      <c r="BK922" s="162"/>
      <c r="BL922" s="163"/>
      <c r="BP922" s="160"/>
      <c r="BQ922" s="161"/>
      <c r="BR922" s="28"/>
      <c r="BT922" s="190" t="e">
        <f t="shared" si="167"/>
        <v>#N/A</v>
      </c>
      <c r="BW922" s="162"/>
      <c r="BX922" s="163"/>
      <c r="CB922" s="160"/>
      <c r="CC922" s="161"/>
      <c r="CD922" s="28"/>
      <c r="CF922" s="190"/>
      <c r="CI922" s="76"/>
      <c r="CJ922" s="91"/>
      <c r="CL922" s="1"/>
      <c r="CM922" s="311"/>
      <c r="CR922" s="190"/>
      <c r="CU922" s="76"/>
      <c r="CV922" s="91"/>
      <c r="CX922" s="1"/>
      <c r="CY922" s="311"/>
      <c r="DD922" s="190"/>
      <c r="DG922" s="76"/>
      <c r="DH922" s="91"/>
      <c r="DJ922" s="1"/>
      <c r="DK922" s="311"/>
      <c r="DP922" s="190"/>
      <c r="DS922" s="76"/>
      <c r="DT922" s="91"/>
      <c r="DV922" s="1"/>
      <c r="DW922" s="311"/>
      <c r="EB922" s="190"/>
      <c r="EE922" s="76"/>
      <c r="EF922" s="91"/>
      <c r="EH922" s="1"/>
      <c r="EI922" s="311"/>
      <c r="EN922" s="190"/>
      <c r="EQ922" s="76"/>
      <c r="ER922" s="91"/>
      <c r="ET922" s="1"/>
      <c r="EU922" s="311"/>
      <c r="EZ922" s="190"/>
      <c r="FC922" s="76"/>
      <c r="FD922" s="91"/>
      <c r="FF922" s="1"/>
      <c r="FG922" s="311"/>
      <c r="FL922" s="190"/>
      <c r="FO922" s="76"/>
      <c r="FP922" s="91"/>
      <c r="FR922" s="1"/>
      <c r="FS922" s="311"/>
      <c r="FX922" s="190"/>
      <c r="GA922" s="76"/>
      <c r="GB922" s="91"/>
      <c r="GD922" s="1"/>
      <c r="GE922" s="311"/>
      <c r="GJ922" s="190"/>
      <c r="GM922" s="76"/>
      <c r="GN922" s="91"/>
      <c r="GP922" s="1"/>
      <c r="GQ922" s="311"/>
      <c r="GV922" s="190"/>
      <c r="GY922" s="76"/>
      <c r="GZ922" s="91"/>
      <c r="HB922" s="1"/>
      <c r="HC922" s="311"/>
      <c r="HH922" s="190"/>
      <c r="IL922" s="1"/>
      <c r="IX922" s="1"/>
    </row>
    <row r="923" spans="3:258" x14ac:dyDescent="0.6">
      <c r="C923" s="59"/>
      <c r="D923" s="269"/>
      <c r="E923" s="28"/>
      <c r="F923" s="57"/>
      <c r="G923" s="28"/>
      <c r="H923" s="152"/>
      <c r="I923" s="158"/>
      <c r="J923" s="28"/>
      <c r="L923" s="190"/>
      <c r="O923" s="59"/>
      <c r="P923" s="159"/>
      <c r="Q923" s="99"/>
      <c r="R923" s="57"/>
      <c r="S923" s="28"/>
      <c r="T923" s="152"/>
      <c r="U923" s="265"/>
      <c r="X923" s="190"/>
      <c r="AA923" s="162"/>
      <c r="AB923" s="163"/>
      <c r="AF923" s="160"/>
      <c r="AG923" s="266"/>
      <c r="AH923" s="28"/>
      <c r="AJ923" s="190"/>
      <c r="AM923" s="162"/>
      <c r="AN923" s="163"/>
      <c r="AO923" s="99"/>
      <c r="AR923" s="160"/>
      <c r="AS923" s="266"/>
      <c r="AT923" s="28"/>
      <c r="AV923" s="190"/>
      <c r="AY923" s="162"/>
      <c r="AZ923" s="163"/>
      <c r="BD923" s="160"/>
      <c r="BE923" s="161"/>
      <c r="BF923" s="28"/>
      <c r="BH923" s="190"/>
      <c r="BK923" s="162"/>
      <c r="BL923" s="163"/>
      <c r="BP923" s="160"/>
      <c r="BQ923" s="161"/>
      <c r="BR923" s="28"/>
      <c r="BT923" s="190" t="e">
        <f t="shared" si="167"/>
        <v>#N/A</v>
      </c>
      <c r="BW923" s="162"/>
      <c r="BX923" s="163"/>
      <c r="CB923" s="160"/>
      <c r="CC923" s="161"/>
      <c r="CD923" s="28"/>
      <c r="CF923" s="190"/>
      <c r="CI923" s="76"/>
      <c r="CJ923" s="91"/>
      <c r="CL923" s="1"/>
      <c r="CM923" s="311"/>
      <c r="CR923" s="190"/>
      <c r="CU923" s="76"/>
      <c r="CV923" s="91"/>
      <c r="CX923" s="1"/>
      <c r="CY923" s="311"/>
      <c r="DD923" s="190"/>
      <c r="DG923" s="76"/>
      <c r="DH923" s="91"/>
      <c r="DJ923" s="1"/>
      <c r="DK923" s="311"/>
      <c r="DP923" s="190"/>
      <c r="DS923" s="76"/>
      <c r="DT923" s="91"/>
      <c r="DV923" s="1"/>
      <c r="DW923" s="311"/>
      <c r="EB923" s="190"/>
      <c r="EE923" s="76"/>
      <c r="EF923" s="91"/>
      <c r="EH923" s="1"/>
      <c r="EI923" s="311"/>
      <c r="EN923" s="190"/>
      <c r="EQ923" s="76"/>
      <c r="ER923" s="91"/>
      <c r="ET923" s="1"/>
      <c r="EU923" s="311"/>
      <c r="EZ923" s="190"/>
      <c r="FC923" s="76"/>
      <c r="FD923" s="91"/>
      <c r="FF923" s="1"/>
      <c r="FG923" s="311"/>
      <c r="FL923" s="190"/>
      <c r="FO923" s="76"/>
      <c r="FP923" s="91"/>
      <c r="FR923" s="1"/>
      <c r="FS923" s="311"/>
      <c r="FX923" s="190"/>
      <c r="GA923" s="76"/>
      <c r="GB923" s="91"/>
      <c r="GD923" s="1"/>
      <c r="GE923" s="311"/>
      <c r="GJ923" s="190"/>
      <c r="GM923" s="76"/>
      <c r="GN923" s="91"/>
      <c r="GP923" s="1"/>
      <c r="GQ923" s="311"/>
      <c r="GV923" s="190"/>
      <c r="GY923" s="76"/>
      <c r="GZ923" s="91"/>
      <c r="HB923" s="1"/>
      <c r="HC923" s="311"/>
      <c r="HH923" s="190"/>
      <c r="IL923" s="1"/>
      <c r="IX923" s="1"/>
    </row>
    <row r="924" spans="3:258" x14ac:dyDescent="0.6">
      <c r="C924" s="59"/>
      <c r="D924" s="269"/>
      <c r="E924" s="28"/>
      <c r="F924" s="57"/>
      <c r="G924" s="28"/>
      <c r="H924" s="152"/>
      <c r="I924" s="158"/>
      <c r="J924" s="28"/>
      <c r="L924" s="190"/>
      <c r="O924" s="59"/>
      <c r="P924" s="159"/>
      <c r="Q924" s="99"/>
      <c r="R924" s="57"/>
      <c r="S924" s="28"/>
      <c r="T924" s="152"/>
      <c r="U924" s="265"/>
      <c r="X924" s="190"/>
      <c r="AA924" s="162"/>
      <c r="AB924" s="163"/>
      <c r="AF924" s="160"/>
      <c r="AG924" s="266"/>
      <c r="AH924" s="28"/>
      <c r="AJ924" s="190"/>
      <c r="AM924" s="162"/>
      <c r="AN924" s="163"/>
      <c r="AO924" s="99"/>
      <c r="AR924" s="160"/>
      <c r="AS924" s="266"/>
      <c r="AT924" s="28"/>
      <c r="AV924" s="190"/>
      <c r="AY924" s="162"/>
      <c r="AZ924" s="163"/>
      <c r="BD924" s="160"/>
      <c r="BE924" s="161"/>
      <c r="BF924" s="28"/>
      <c r="BH924" s="190"/>
      <c r="BK924" s="162"/>
      <c r="BL924" s="163"/>
      <c r="BP924" s="160"/>
      <c r="BQ924" s="161"/>
      <c r="BR924" s="28"/>
      <c r="BT924" s="190" t="e">
        <f t="shared" si="167"/>
        <v>#N/A</v>
      </c>
      <c r="BW924" s="162"/>
      <c r="BX924" s="163"/>
      <c r="CB924" s="160"/>
      <c r="CC924" s="161"/>
      <c r="CD924" s="28"/>
      <c r="CF924" s="190"/>
      <c r="CI924" s="76"/>
      <c r="CJ924" s="91"/>
      <c r="CL924" s="1"/>
      <c r="CM924" s="311"/>
      <c r="CR924" s="190"/>
      <c r="CU924" s="76"/>
      <c r="CV924" s="91"/>
      <c r="CX924" s="1"/>
      <c r="CY924" s="311"/>
      <c r="DD924" s="190"/>
      <c r="DG924" s="76"/>
      <c r="DH924" s="91"/>
      <c r="DJ924" s="1"/>
      <c r="DK924" s="311"/>
      <c r="DP924" s="190"/>
      <c r="DS924" s="76"/>
      <c r="DT924" s="91"/>
      <c r="DV924" s="1"/>
      <c r="DW924" s="311"/>
      <c r="EB924" s="190"/>
      <c r="EE924" s="76"/>
      <c r="EF924" s="91"/>
      <c r="EH924" s="1"/>
      <c r="EI924" s="311"/>
      <c r="EN924" s="190"/>
      <c r="EQ924" s="76"/>
      <c r="ER924" s="91"/>
      <c r="ET924" s="1"/>
      <c r="EU924" s="311"/>
      <c r="EZ924" s="190"/>
      <c r="FC924" s="76"/>
      <c r="FD924" s="91"/>
      <c r="FF924" s="1"/>
      <c r="FG924" s="311"/>
      <c r="FL924" s="190"/>
      <c r="FO924" s="76"/>
      <c r="FP924" s="91"/>
      <c r="FR924" s="1"/>
      <c r="FS924" s="311"/>
      <c r="FX924" s="190"/>
      <c r="GA924" s="76"/>
      <c r="GB924" s="91"/>
      <c r="GD924" s="1"/>
      <c r="GE924" s="311"/>
      <c r="GJ924" s="190"/>
      <c r="GM924" s="76"/>
      <c r="GN924" s="91"/>
      <c r="GP924" s="1"/>
      <c r="GQ924" s="311"/>
      <c r="GV924" s="190"/>
      <c r="GY924" s="76"/>
      <c r="GZ924" s="91"/>
      <c r="HB924" s="1"/>
      <c r="HC924" s="311"/>
      <c r="HH924" s="190"/>
      <c r="IL924" s="1"/>
      <c r="IX924" s="1"/>
    </row>
    <row r="925" spans="3:258" x14ac:dyDescent="0.6">
      <c r="C925" s="59"/>
      <c r="D925" s="269"/>
      <c r="E925" s="28"/>
      <c r="F925" s="57"/>
      <c r="G925" s="28"/>
      <c r="H925" s="152"/>
      <c r="I925" s="158"/>
      <c r="J925" s="28"/>
      <c r="L925" s="190"/>
      <c r="O925" s="59"/>
      <c r="P925" s="159"/>
      <c r="Q925" s="99"/>
      <c r="R925" s="57"/>
      <c r="S925" s="28"/>
      <c r="T925" s="152"/>
      <c r="U925" s="265"/>
      <c r="X925" s="190"/>
      <c r="AA925" s="162"/>
      <c r="AB925" s="163"/>
      <c r="AF925" s="160"/>
      <c r="AG925" s="266"/>
      <c r="AH925" s="28"/>
      <c r="AJ925" s="190"/>
      <c r="AM925" s="162"/>
      <c r="AN925" s="163"/>
      <c r="AO925" s="99"/>
      <c r="AR925" s="160"/>
      <c r="AS925" s="266"/>
      <c r="AT925" s="28"/>
      <c r="AV925" s="190"/>
      <c r="AY925" s="162"/>
      <c r="AZ925" s="163"/>
      <c r="BD925" s="160"/>
      <c r="BE925" s="161"/>
      <c r="BF925" s="28"/>
      <c r="BH925" s="190"/>
      <c r="BK925" s="162"/>
      <c r="BL925" s="163"/>
      <c r="BP925" s="160"/>
      <c r="BQ925" s="161"/>
      <c r="BR925" s="28"/>
      <c r="BT925" s="190" t="e">
        <f t="shared" si="167"/>
        <v>#N/A</v>
      </c>
      <c r="BW925" s="162"/>
      <c r="BX925" s="163"/>
      <c r="CB925" s="160"/>
      <c r="CC925" s="161"/>
      <c r="CD925" s="28"/>
      <c r="CF925" s="190"/>
      <c r="CI925" s="76"/>
      <c r="CJ925" s="91"/>
      <c r="CL925" s="1"/>
      <c r="CM925" s="311"/>
      <c r="CR925" s="190"/>
      <c r="CU925" s="76"/>
      <c r="CV925" s="91"/>
      <c r="CX925" s="1"/>
      <c r="CY925" s="311"/>
      <c r="DD925" s="190"/>
      <c r="DG925" s="76"/>
      <c r="DH925" s="91"/>
      <c r="DJ925" s="1"/>
      <c r="DK925" s="311"/>
      <c r="DP925" s="190"/>
      <c r="DS925" s="76"/>
      <c r="DT925" s="91"/>
      <c r="DV925" s="1"/>
      <c r="DW925" s="311"/>
      <c r="EB925" s="190"/>
      <c r="EE925" s="76"/>
      <c r="EF925" s="91"/>
      <c r="EH925" s="1"/>
      <c r="EI925" s="311"/>
      <c r="EN925" s="190"/>
      <c r="EQ925" s="76"/>
      <c r="ER925" s="91"/>
      <c r="ET925" s="1"/>
      <c r="EU925" s="311"/>
      <c r="EZ925" s="190"/>
      <c r="FC925" s="76"/>
      <c r="FD925" s="91"/>
      <c r="FF925" s="1"/>
      <c r="FG925" s="311"/>
      <c r="FL925" s="190"/>
      <c r="FO925" s="76"/>
      <c r="FP925" s="91"/>
      <c r="FR925" s="1"/>
      <c r="FS925" s="311"/>
      <c r="FX925" s="190"/>
      <c r="GA925" s="76"/>
      <c r="GB925" s="91"/>
      <c r="GD925" s="1"/>
      <c r="GE925" s="311"/>
      <c r="GJ925" s="190"/>
      <c r="GM925" s="76"/>
      <c r="GN925" s="91"/>
      <c r="GP925" s="1"/>
      <c r="GQ925" s="311"/>
      <c r="GV925" s="190"/>
      <c r="GY925" s="76"/>
      <c r="GZ925" s="91"/>
      <c r="HB925" s="1"/>
      <c r="HC925" s="311"/>
      <c r="HH925" s="190"/>
      <c r="IL925" s="1"/>
      <c r="IX925" s="1"/>
    </row>
    <row r="926" spans="3:258" x14ac:dyDescent="0.6">
      <c r="C926" s="59"/>
      <c r="D926" s="269"/>
      <c r="E926" s="28"/>
      <c r="F926" s="57"/>
      <c r="G926" s="28"/>
      <c r="H926" s="152"/>
      <c r="I926" s="158"/>
      <c r="J926" s="28"/>
      <c r="L926" s="190"/>
      <c r="O926" s="59"/>
      <c r="P926" s="159"/>
      <c r="Q926" s="99"/>
      <c r="R926" s="57"/>
      <c r="S926" s="28"/>
      <c r="T926" s="152"/>
      <c r="U926" s="265"/>
      <c r="X926" s="190"/>
      <c r="AA926" s="162"/>
      <c r="AB926" s="163"/>
      <c r="AF926" s="160"/>
      <c r="AG926" s="266"/>
      <c r="AH926" s="28"/>
      <c r="AJ926" s="190"/>
      <c r="AM926" s="162"/>
      <c r="AN926" s="163"/>
      <c r="AO926" s="99"/>
      <c r="AR926" s="160"/>
      <c r="AS926" s="266"/>
      <c r="AT926" s="28"/>
      <c r="AV926" s="190"/>
      <c r="AY926" s="162"/>
      <c r="AZ926" s="163"/>
      <c r="BD926" s="160"/>
      <c r="BE926" s="161"/>
      <c r="BF926" s="28"/>
      <c r="BH926" s="190"/>
      <c r="BK926" s="162"/>
      <c r="BL926" s="163"/>
      <c r="BP926" s="160"/>
      <c r="BQ926" s="161"/>
      <c r="BR926" s="28"/>
      <c r="BT926" s="190" t="e">
        <f t="shared" si="167"/>
        <v>#N/A</v>
      </c>
      <c r="BW926" s="162"/>
      <c r="BX926" s="163"/>
      <c r="CB926" s="160"/>
      <c r="CC926" s="161"/>
      <c r="CD926" s="28"/>
      <c r="CF926" s="190"/>
      <c r="CI926" s="76"/>
      <c r="CJ926" s="91"/>
      <c r="CL926" s="1"/>
      <c r="CM926" s="311"/>
      <c r="CR926" s="190"/>
      <c r="CU926" s="76"/>
      <c r="CV926" s="91"/>
      <c r="CX926" s="1"/>
      <c r="CY926" s="311"/>
      <c r="DD926" s="190"/>
      <c r="DG926" s="76"/>
      <c r="DH926" s="91"/>
      <c r="DJ926" s="1"/>
      <c r="DK926" s="311"/>
      <c r="DP926" s="190"/>
      <c r="DS926" s="76"/>
      <c r="DT926" s="91"/>
      <c r="DV926" s="1"/>
      <c r="DW926" s="311"/>
      <c r="EB926" s="190"/>
      <c r="EE926" s="76"/>
      <c r="EF926" s="91"/>
      <c r="EH926" s="1"/>
      <c r="EI926" s="311"/>
      <c r="EN926" s="190"/>
      <c r="EQ926" s="76"/>
      <c r="ER926" s="91"/>
      <c r="ET926" s="1"/>
      <c r="EU926" s="311"/>
      <c r="EZ926" s="190"/>
      <c r="FC926" s="76"/>
      <c r="FD926" s="91"/>
      <c r="FF926" s="1"/>
      <c r="FG926" s="311"/>
      <c r="FL926" s="190"/>
      <c r="FO926" s="76"/>
      <c r="FP926" s="91"/>
      <c r="FR926" s="1"/>
      <c r="FS926" s="311"/>
      <c r="FX926" s="190"/>
      <c r="GA926" s="76"/>
      <c r="GB926" s="91"/>
      <c r="GD926" s="1"/>
      <c r="GE926" s="311"/>
      <c r="GJ926" s="190"/>
      <c r="GM926" s="76"/>
      <c r="GN926" s="91"/>
      <c r="GP926" s="1"/>
      <c r="GQ926" s="311"/>
      <c r="GV926" s="190"/>
      <c r="GY926" s="76"/>
      <c r="GZ926" s="91"/>
      <c r="HB926" s="1"/>
      <c r="HC926" s="311"/>
      <c r="HH926" s="190"/>
      <c r="IL926" s="1"/>
      <c r="IX926" s="1"/>
    </row>
    <row r="927" spans="3:258" x14ac:dyDescent="0.6">
      <c r="C927" s="59"/>
      <c r="D927" s="269"/>
      <c r="E927" s="28"/>
      <c r="F927" s="57"/>
      <c r="G927" s="28"/>
      <c r="H927" s="152"/>
      <c r="I927" s="158"/>
      <c r="J927" s="28"/>
      <c r="L927" s="190"/>
      <c r="O927" s="59"/>
      <c r="P927" s="159"/>
      <c r="Q927" s="99"/>
      <c r="R927" s="57"/>
      <c r="S927" s="28"/>
      <c r="T927" s="152"/>
      <c r="U927" s="265"/>
      <c r="X927" s="190"/>
      <c r="AA927" s="162"/>
      <c r="AB927" s="163"/>
      <c r="AF927" s="160"/>
      <c r="AG927" s="266"/>
      <c r="AH927" s="28"/>
      <c r="AJ927" s="190"/>
      <c r="AM927" s="162"/>
      <c r="AN927" s="163"/>
      <c r="AO927" s="99"/>
      <c r="AR927" s="160"/>
      <c r="AS927" s="266"/>
      <c r="AT927" s="28"/>
      <c r="AV927" s="190"/>
      <c r="AY927" s="162"/>
      <c r="AZ927" s="163"/>
      <c r="BD927" s="160"/>
      <c r="BE927" s="161"/>
      <c r="BF927" s="28"/>
      <c r="BH927" s="190"/>
      <c r="BK927" s="162"/>
      <c r="BL927" s="163"/>
      <c r="BP927" s="160"/>
      <c r="BQ927" s="161"/>
      <c r="BR927" s="28"/>
      <c r="BT927" s="190" t="e">
        <f t="shared" si="167"/>
        <v>#N/A</v>
      </c>
      <c r="BW927" s="162"/>
      <c r="BX927" s="163"/>
      <c r="CB927" s="160"/>
      <c r="CC927" s="161"/>
      <c r="CD927" s="28"/>
      <c r="CF927" s="190"/>
      <c r="CI927" s="76"/>
      <c r="CJ927" s="91"/>
      <c r="CL927" s="1"/>
      <c r="CM927" s="311"/>
      <c r="CR927" s="190"/>
      <c r="CU927" s="76"/>
      <c r="CV927" s="91"/>
      <c r="CX927" s="1"/>
      <c r="CY927" s="311"/>
      <c r="DD927" s="190"/>
      <c r="DG927" s="76"/>
      <c r="DH927" s="91"/>
      <c r="DJ927" s="1"/>
      <c r="DK927" s="311"/>
      <c r="DP927" s="190"/>
      <c r="DS927" s="76"/>
      <c r="DT927" s="91"/>
      <c r="DV927" s="1"/>
      <c r="DW927" s="311"/>
      <c r="EB927" s="190"/>
      <c r="EE927" s="76"/>
      <c r="EF927" s="91"/>
      <c r="EH927" s="1"/>
      <c r="EI927" s="311"/>
      <c r="EN927" s="190"/>
      <c r="EQ927" s="76"/>
      <c r="ER927" s="91"/>
      <c r="ET927" s="1"/>
      <c r="EU927" s="311"/>
      <c r="EZ927" s="190"/>
      <c r="FC927" s="76"/>
      <c r="FD927" s="91"/>
      <c r="FF927" s="1"/>
      <c r="FG927" s="311"/>
      <c r="FL927" s="190"/>
      <c r="FO927" s="76"/>
      <c r="FP927" s="91"/>
      <c r="FR927" s="1"/>
      <c r="FS927" s="311"/>
      <c r="FX927" s="190"/>
      <c r="GA927" s="76"/>
      <c r="GB927" s="91"/>
      <c r="GD927" s="1"/>
      <c r="GE927" s="311"/>
      <c r="GJ927" s="190"/>
      <c r="GM927" s="76"/>
      <c r="GN927" s="91"/>
      <c r="GP927" s="1"/>
      <c r="GQ927" s="311"/>
      <c r="GV927" s="190"/>
      <c r="GY927" s="76"/>
      <c r="GZ927" s="91"/>
      <c r="HB927" s="1"/>
      <c r="HC927" s="311"/>
      <c r="HH927" s="190"/>
      <c r="IL927" s="1"/>
      <c r="IX927" s="1"/>
    </row>
    <row r="928" spans="3:258" x14ac:dyDescent="0.6">
      <c r="C928" s="59"/>
      <c r="D928" s="269"/>
      <c r="E928" s="28"/>
      <c r="F928" s="57"/>
      <c r="G928" s="28"/>
      <c r="H928" s="152"/>
      <c r="I928" s="158"/>
      <c r="J928" s="28"/>
      <c r="L928" s="190"/>
      <c r="O928" s="59"/>
      <c r="P928" s="159"/>
      <c r="Q928" s="99"/>
      <c r="R928" s="57"/>
      <c r="S928" s="28"/>
      <c r="T928" s="152"/>
      <c r="U928" s="265"/>
      <c r="X928" s="190"/>
      <c r="AA928" s="162"/>
      <c r="AB928" s="163"/>
      <c r="AF928" s="160"/>
      <c r="AG928" s="266"/>
      <c r="AH928" s="28"/>
      <c r="AJ928" s="190"/>
      <c r="AM928" s="162"/>
      <c r="AN928" s="163"/>
      <c r="AO928" s="99"/>
      <c r="AR928" s="160"/>
      <c r="AS928" s="266"/>
      <c r="AT928" s="28"/>
      <c r="AV928" s="190"/>
      <c r="AY928" s="162"/>
      <c r="AZ928" s="163"/>
      <c r="BD928" s="160"/>
      <c r="BE928" s="161"/>
      <c r="BF928" s="28"/>
      <c r="BH928" s="190"/>
      <c r="BK928" s="162"/>
      <c r="BL928" s="163"/>
      <c r="BP928" s="160"/>
      <c r="BQ928" s="161"/>
      <c r="BR928" s="28"/>
      <c r="BT928" s="190" t="e">
        <f t="shared" si="167"/>
        <v>#N/A</v>
      </c>
      <c r="BW928" s="162"/>
      <c r="BX928" s="163"/>
      <c r="CB928" s="160"/>
      <c r="CC928" s="161"/>
      <c r="CD928" s="28"/>
      <c r="CF928" s="190"/>
      <c r="CI928" s="76"/>
      <c r="CJ928" s="91"/>
      <c r="CL928" s="1"/>
      <c r="CM928" s="311"/>
      <c r="CR928" s="190"/>
      <c r="CU928" s="76"/>
      <c r="CV928" s="91"/>
      <c r="CX928" s="1"/>
      <c r="CY928" s="311"/>
      <c r="DD928" s="190"/>
      <c r="DG928" s="76"/>
      <c r="DH928" s="91"/>
      <c r="DJ928" s="1"/>
      <c r="DK928" s="311"/>
      <c r="DP928" s="190"/>
      <c r="DS928" s="76"/>
      <c r="DT928" s="91"/>
      <c r="DV928" s="1"/>
      <c r="DW928" s="311"/>
      <c r="EB928" s="190"/>
      <c r="EE928" s="76"/>
      <c r="EF928" s="91"/>
      <c r="EH928" s="1"/>
      <c r="EI928" s="311"/>
      <c r="EN928" s="190"/>
      <c r="EQ928" s="76"/>
      <c r="ER928" s="91"/>
      <c r="ET928" s="1"/>
      <c r="EU928" s="311"/>
      <c r="EZ928" s="190"/>
      <c r="FC928" s="76"/>
      <c r="FD928" s="91"/>
      <c r="FF928" s="1"/>
      <c r="FG928" s="311"/>
      <c r="FL928" s="190"/>
      <c r="FO928" s="76"/>
      <c r="FP928" s="91"/>
      <c r="FR928" s="1"/>
      <c r="FS928" s="311"/>
      <c r="FX928" s="190"/>
      <c r="GA928" s="76"/>
      <c r="GB928" s="91"/>
      <c r="GD928" s="1"/>
      <c r="GE928" s="311"/>
      <c r="GJ928" s="190"/>
      <c r="GM928" s="76"/>
      <c r="GN928" s="91"/>
      <c r="GP928" s="1"/>
      <c r="GQ928" s="311"/>
      <c r="GV928" s="190"/>
      <c r="GY928" s="76"/>
      <c r="GZ928" s="91"/>
      <c r="HB928" s="1"/>
      <c r="HC928" s="311"/>
      <c r="HH928" s="190"/>
      <c r="IL928" s="1"/>
      <c r="IX928" s="1"/>
    </row>
    <row r="929" spans="3:258" x14ac:dyDescent="0.6">
      <c r="C929" s="59"/>
      <c r="D929" s="269"/>
      <c r="E929" s="28"/>
      <c r="F929" s="57"/>
      <c r="G929" s="28"/>
      <c r="H929" s="152"/>
      <c r="I929" s="158"/>
      <c r="J929" s="28"/>
      <c r="L929" s="190"/>
      <c r="O929" s="59"/>
      <c r="P929" s="159"/>
      <c r="Q929" s="99"/>
      <c r="R929" s="57"/>
      <c r="S929" s="28"/>
      <c r="T929" s="152"/>
      <c r="U929" s="265"/>
      <c r="X929" s="190"/>
      <c r="AA929" s="162"/>
      <c r="AB929" s="163"/>
      <c r="AF929" s="160"/>
      <c r="AG929" s="266"/>
      <c r="AH929" s="28"/>
      <c r="AJ929" s="190"/>
      <c r="AM929" s="162"/>
      <c r="AN929" s="163"/>
      <c r="AO929" s="99"/>
      <c r="AR929" s="160"/>
      <c r="AS929" s="266"/>
      <c r="AT929" s="28"/>
      <c r="AV929" s="190"/>
      <c r="AY929" s="162"/>
      <c r="AZ929" s="163"/>
      <c r="BD929" s="160"/>
      <c r="BE929" s="161"/>
      <c r="BF929" s="28"/>
      <c r="BH929" s="190"/>
      <c r="BK929" s="162"/>
      <c r="BL929" s="163"/>
      <c r="BP929" s="160"/>
      <c r="BQ929" s="161"/>
      <c r="BR929" s="28"/>
      <c r="BT929" s="190" t="e">
        <f t="shared" si="167"/>
        <v>#N/A</v>
      </c>
      <c r="BW929" s="162"/>
      <c r="BX929" s="163"/>
      <c r="CB929" s="160"/>
      <c r="CC929" s="161"/>
      <c r="CD929" s="28"/>
      <c r="CF929" s="190"/>
      <c r="CI929" s="76"/>
      <c r="CJ929" s="91"/>
      <c r="CL929" s="1"/>
      <c r="CM929" s="311"/>
      <c r="CR929" s="190"/>
      <c r="CU929" s="76"/>
      <c r="CV929" s="91"/>
      <c r="CX929" s="1"/>
      <c r="CY929" s="311"/>
      <c r="DD929" s="190"/>
      <c r="DG929" s="76"/>
      <c r="DH929" s="91"/>
      <c r="DJ929" s="1"/>
      <c r="DK929" s="311"/>
      <c r="DP929" s="190"/>
      <c r="DS929" s="76"/>
      <c r="DT929" s="91"/>
      <c r="DV929" s="1"/>
      <c r="DW929" s="311"/>
      <c r="EB929" s="190"/>
      <c r="EE929" s="76"/>
      <c r="EF929" s="91"/>
      <c r="EH929" s="1"/>
      <c r="EI929" s="311"/>
      <c r="EN929" s="190"/>
      <c r="EQ929" s="76"/>
      <c r="ER929" s="91"/>
      <c r="ET929" s="1"/>
      <c r="EU929" s="311"/>
      <c r="EZ929" s="190"/>
      <c r="FC929" s="76"/>
      <c r="FD929" s="91"/>
      <c r="FF929" s="1"/>
      <c r="FG929" s="311"/>
      <c r="FL929" s="190"/>
      <c r="FO929" s="76"/>
      <c r="FP929" s="91"/>
      <c r="FR929" s="1"/>
      <c r="FS929" s="311"/>
      <c r="FX929" s="190"/>
      <c r="GA929" s="76"/>
      <c r="GB929" s="91"/>
      <c r="GD929" s="1"/>
      <c r="GE929" s="311"/>
      <c r="GJ929" s="190"/>
      <c r="GM929" s="76"/>
      <c r="GN929" s="91"/>
      <c r="GP929" s="1"/>
      <c r="GQ929" s="311"/>
      <c r="GV929" s="190"/>
      <c r="GY929" s="76"/>
      <c r="GZ929" s="91"/>
      <c r="HB929" s="1"/>
      <c r="HC929" s="311"/>
      <c r="HH929" s="190"/>
      <c r="IL929" s="1"/>
      <c r="IX929" s="1"/>
    </row>
    <row r="930" spans="3:258" x14ac:dyDescent="0.6">
      <c r="C930" s="59"/>
      <c r="D930" s="269"/>
      <c r="E930" s="28"/>
      <c r="F930" s="57"/>
      <c r="G930" s="28"/>
      <c r="H930" s="152"/>
      <c r="I930" s="158"/>
      <c r="J930" s="28"/>
      <c r="L930" s="190"/>
      <c r="O930" s="59"/>
      <c r="P930" s="159"/>
      <c r="Q930" s="99"/>
      <c r="R930" s="57"/>
      <c r="S930" s="28"/>
      <c r="T930" s="152"/>
      <c r="U930" s="265"/>
      <c r="X930" s="190"/>
      <c r="AA930" s="162"/>
      <c r="AB930" s="163"/>
      <c r="AF930" s="160"/>
      <c r="AG930" s="266"/>
      <c r="AH930" s="28"/>
      <c r="AJ930" s="190"/>
      <c r="AM930" s="162"/>
      <c r="AN930" s="163"/>
      <c r="AO930" s="99"/>
      <c r="AR930" s="160"/>
      <c r="AS930" s="266"/>
      <c r="AT930" s="28"/>
      <c r="AV930" s="190"/>
      <c r="AY930" s="162"/>
      <c r="AZ930" s="163"/>
      <c r="BD930" s="160"/>
      <c r="BE930" s="161"/>
      <c r="BF930" s="28"/>
      <c r="BH930" s="190"/>
      <c r="BK930" s="162"/>
      <c r="BL930" s="163"/>
      <c r="BP930" s="160"/>
      <c r="BQ930" s="161"/>
      <c r="BR930" s="28"/>
      <c r="BT930" s="190" t="e">
        <f t="shared" si="167"/>
        <v>#N/A</v>
      </c>
      <c r="BW930" s="162"/>
      <c r="BX930" s="163"/>
      <c r="CB930" s="160"/>
      <c r="CC930" s="161"/>
      <c r="CD930" s="28"/>
      <c r="CF930" s="190"/>
      <c r="CI930" s="76"/>
      <c r="CJ930" s="91"/>
      <c r="CL930" s="1"/>
      <c r="CM930" s="311"/>
      <c r="CR930" s="190"/>
      <c r="CU930" s="76"/>
      <c r="CV930" s="91"/>
      <c r="CX930" s="1"/>
      <c r="CY930" s="311"/>
      <c r="DD930" s="190"/>
      <c r="DG930" s="76"/>
      <c r="DH930" s="91"/>
      <c r="DJ930" s="1"/>
      <c r="DK930" s="311"/>
      <c r="DP930" s="190"/>
      <c r="DS930" s="76"/>
      <c r="DT930" s="91"/>
      <c r="DV930" s="1"/>
      <c r="DW930" s="311"/>
      <c r="EB930" s="190"/>
      <c r="EE930" s="76"/>
      <c r="EF930" s="91"/>
      <c r="EH930" s="1"/>
      <c r="EI930" s="311"/>
      <c r="EN930" s="190"/>
      <c r="EQ930" s="76"/>
      <c r="ER930" s="91"/>
      <c r="ET930" s="1"/>
      <c r="EU930" s="311"/>
      <c r="EZ930" s="190"/>
      <c r="FC930" s="76"/>
      <c r="FD930" s="91"/>
      <c r="FF930" s="1"/>
      <c r="FG930" s="311"/>
      <c r="FL930" s="190"/>
      <c r="FO930" s="76"/>
      <c r="FP930" s="91"/>
      <c r="FR930" s="1"/>
      <c r="FS930" s="311"/>
      <c r="FX930" s="190"/>
      <c r="GA930" s="76"/>
      <c r="GB930" s="91"/>
      <c r="GD930" s="1"/>
      <c r="GE930" s="311"/>
      <c r="GJ930" s="190"/>
      <c r="GM930" s="76"/>
      <c r="GN930" s="91"/>
      <c r="GP930" s="1"/>
      <c r="GQ930" s="311"/>
      <c r="GV930" s="190"/>
      <c r="GY930" s="76"/>
      <c r="GZ930" s="91"/>
      <c r="HB930" s="1"/>
      <c r="HC930" s="311"/>
      <c r="HH930" s="190"/>
      <c r="IL930" s="1"/>
      <c r="IX930" s="1"/>
    </row>
    <row r="931" spans="3:258" x14ac:dyDescent="0.6">
      <c r="C931" s="59"/>
      <c r="D931" s="269"/>
      <c r="E931" s="28"/>
      <c r="F931" s="57"/>
      <c r="G931" s="28"/>
      <c r="H931" s="152"/>
      <c r="I931" s="158"/>
      <c r="J931" s="28"/>
      <c r="L931" s="190"/>
      <c r="O931" s="59"/>
      <c r="P931" s="159"/>
      <c r="Q931" s="99"/>
      <c r="R931" s="57"/>
      <c r="S931" s="28"/>
      <c r="T931" s="152"/>
      <c r="U931" s="265"/>
      <c r="X931" s="190"/>
      <c r="AA931" s="162"/>
      <c r="AB931" s="163"/>
      <c r="AF931" s="160"/>
      <c r="AG931" s="266"/>
      <c r="AH931" s="28"/>
      <c r="AJ931" s="190"/>
      <c r="AM931" s="162"/>
      <c r="AN931" s="163"/>
      <c r="AO931" s="99"/>
      <c r="AR931" s="160"/>
      <c r="AS931" s="266"/>
      <c r="AT931" s="28"/>
      <c r="AV931" s="190"/>
      <c r="AY931" s="162"/>
      <c r="AZ931" s="163"/>
      <c r="BD931" s="160"/>
      <c r="BE931" s="161"/>
      <c r="BF931" s="28"/>
      <c r="BH931" s="190"/>
      <c r="BK931" s="162"/>
      <c r="BL931" s="163"/>
      <c r="BP931" s="160"/>
      <c r="BQ931" s="161"/>
      <c r="BR931" s="28"/>
      <c r="BT931" s="190" t="e">
        <f t="shared" si="167"/>
        <v>#N/A</v>
      </c>
      <c r="BW931" s="162"/>
      <c r="BX931" s="163"/>
      <c r="CB931" s="160"/>
      <c r="CC931" s="161"/>
      <c r="CD931" s="28"/>
      <c r="CF931" s="190"/>
      <c r="CI931" s="76"/>
      <c r="CJ931" s="91"/>
      <c r="CL931" s="1"/>
      <c r="CM931" s="311"/>
      <c r="CR931" s="190"/>
      <c r="CU931" s="76"/>
      <c r="CV931" s="91"/>
      <c r="CX931" s="1"/>
      <c r="CY931" s="311"/>
      <c r="DD931" s="190"/>
      <c r="DG931" s="76"/>
      <c r="DH931" s="91"/>
      <c r="DJ931" s="1"/>
      <c r="DK931" s="311"/>
      <c r="DP931" s="190"/>
      <c r="DS931" s="76"/>
      <c r="DT931" s="91"/>
      <c r="DV931" s="1"/>
      <c r="DW931" s="311"/>
      <c r="EB931" s="190"/>
      <c r="EE931" s="76"/>
      <c r="EF931" s="91"/>
      <c r="EH931" s="1"/>
      <c r="EI931" s="311"/>
      <c r="EN931" s="190"/>
      <c r="EQ931" s="76"/>
      <c r="ER931" s="91"/>
      <c r="ET931" s="1"/>
      <c r="EU931" s="311"/>
      <c r="EZ931" s="190"/>
      <c r="FC931" s="76"/>
      <c r="FD931" s="91"/>
      <c r="FF931" s="1"/>
      <c r="FG931" s="311"/>
      <c r="FL931" s="190"/>
      <c r="FO931" s="76"/>
      <c r="FP931" s="91"/>
      <c r="FR931" s="1"/>
      <c r="FS931" s="311"/>
      <c r="FX931" s="190"/>
      <c r="GA931" s="76"/>
      <c r="GB931" s="91"/>
      <c r="GD931" s="1"/>
      <c r="GE931" s="311"/>
      <c r="GJ931" s="190"/>
      <c r="GM931" s="76"/>
      <c r="GN931" s="91"/>
      <c r="GP931" s="1"/>
      <c r="GQ931" s="311"/>
      <c r="GV931" s="190"/>
      <c r="GY931" s="76"/>
      <c r="GZ931" s="91"/>
      <c r="HB931" s="1"/>
      <c r="HC931" s="311"/>
      <c r="HH931" s="190"/>
      <c r="IL931" s="1"/>
      <c r="IX931" s="1"/>
    </row>
    <row r="932" spans="3:258" x14ac:dyDescent="0.6">
      <c r="C932" s="59"/>
      <c r="D932" s="269"/>
      <c r="E932" s="28"/>
      <c r="F932" s="57"/>
      <c r="G932" s="28"/>
      <c r="H932" s="152"/>
      <c r="I932" s="158"/>
      <c r="J932" s="28"/>
      <c r="L932" s="190"/>
      <c r="O932" s="59"/>
      <c r="P932" s="159"/>
      <c r="Q932" s="99"/>
      <c r="R932" s="57"/>
      <c r="S932" s="28"/>
      <c r="T932" s="152"/>
      <c r="U932" s="265"/>
      <c r="X932" s="190"/>
      <c r="AA932" s="162"/>
      <c r="AB932" s="163"/>
      <c r="AF932" s="160"/>
      <c r="AG932" s="266"/>
      <c r="AH932" s="28"/>
      <c r="AJ932" s="190"/>
      <c r="AM932" s="162"/>
      <c r="AN932" s="163"/>
      <c r="AO932" s="99"/>
      <c r="AR932" s="160"/>
      <c r="AS932" s="266"/>
      <c r="AT932" s="28"/>
      <c r="AV932" s="190"/>
      <c r="AY932" s="162"/>
      <c r="AZ932" s="163"/>
      <c r="BD932" s="160"/>
      <c r="BE932" s="161"/>
      <c r="BF932" s="28"/>
      <c r="BH932" s="190"/>
      <c r="BK932" s="162"/>
      <c r="BL932" s="163"/>
      <c r="BP932" s="160"/>
      <c r="BQ932" s="161"/>
      <c r="BR932" s="28"/>
      <c r="BT932" s="190" t="e">
        <f t="shared" si="167"/>
        <v>#N/A</v>
      </c>
      <c r="BW932" s="162"/>
      <c r="BX932" s="163"/>
      <c r="CB932" s="160"/>
      <c r="CC932" s="161"/>
      <c r="CD932" s="28"/>
      <c r="CF932" s="190"/>
      <c r="CI932" s="76"/>
      <c r="CJ932" s="91"/>
      <c r="CL932" s="1"/>
      <c r="CM932" s="311"/>
      <c r="CR932" s="190"/>
      <c r="CU932" s="76"/>
      <c r="CV932" s="91"/>
      <c r="CX932" s="1"/>
      <c r="CY932" s="311"/>
      <c r="DD932" s="190"/>
      <c r="DG932" s="76"/>
      <c r="DH932" s="91"/>
      <c r="DJ932" s="1"/>
      <c r="DK932" s="311"/>
      <c r="DP932" s="190"/>
      <c r="DS932" s="76"/>
      <c r="DT932" s="91"/>
      <c r="DV932" s="1"/>
      <c r="DW932" s="311"/>
      <c r="EB932" s="190"/>
      <c r="EE932" s="76"/>
      <c r="EF932" s="91"/>
      <c r="EH932" s="1"/>
      <c r="EI932" s="311"/>
      <c r="EN932" s="190"/>
      <c r="EQ932" s="76"/>
      <c r="ER932" s="91"/>
      <c r="ET932" s="1"/>
      <c r="EU932" s="311"/>
      <c r="EZ932" s="190"/>
      <c r="FC932" s="76"/>
      <c r="FD932" s="91"/>
      <c r="FF932" s="1"/>
      <c r="FG932" s="311"/>
      <c r="FL932" s="190"/>
      <c r="FO932" s="76"/>
      <c r="FP932" s="91"/>
      <c r="FR932" s="1"/>
      <c r="FS932" s="311"/>
      <c r="FX932" s="190"/>
      <c r="GA932" s="76"/>
      <c r="GB932" s="91"/>
      <c r="GD932" s="1"/>
      <c r="GE932" s="311"/>
      <c r="GJ932" s="190"/>
      <c r="GM932" s="76"/>
      <c r="GN932" s="91"/>
      <c r="GP932" s="1"/>
      <c r="GQ932" s="311"/>
      <c r="GV932" s="190"/>
      <c r="GY932" s="76"/>
      <c r="GZ932" s="91"/>
      <c r="HB932" s="1"/>
      <c r="HC932" s="311"/>
      <c r="HH932" s="190"/>
      <c r="IL932" s="1"/>
      <c r="IX932" s="1"/>
    </row>
    <row r="933" spans="3:258" x14ac:dyDescent="0.6">
      <c r="C933" s="59"/>
      <c r="D933" s="269"/>
      <c r="E933" s="28"/>
      <c r="F933" s="57"/>
      <c r="G933" s="28"/>
      <c r="H933" s="152"/>
      <c r="I933" s="158"/>
      <c r="J933" s="28"/>
      <c r="L933" s="190"/>
      <c r="O933" s="59"/>
      <c r="P933" s="159"/>
      <c r="Q933" s="99"/>
      <c r="R933" s="57"/>
      <c r="S933" s="28"/>
      <c r="T933" s="152"/>
      <c r="U933" s="265"/>
      <c r="X933" s="190"/>
      <c r="AA933" s="162"/>
      <c r="AB933" s="163"/>
      <c r="AF933" s="160"/>
      <c r="AG933" s="266"/>
      <c r="AH933" s="28"/>
      <c r="AJ933" s="190"/>
      <c r="AM933" s="162"/>
      <c r="AN933" s="163"/>
      <c r="AO933" s="99"/>
      <c r="AR933" s="160"/>
      <c r="AS933" s="266"/>
      <c r="AT933" s="28"/>
      <c r="AV933" s="190"/>
      <c r="AY933" s="162"/>
      <c r="AZ933" s="163"/>
      <c r="BD933" s="160"/>
      <c r="BE933" s="161"/>
      <c r="BF933" s="28"/>
      <c r="BH933" s="190"/>
      <c r="BK933" s="162"/>
      <c r="BL933" s="163"/>
      <c r="BP933" s="160"/>
      <c r="BQ933" s="161"/>
      <c r="BR933" s="28"/>
      <c r="BT933" s="190" t="e">
        <f t="shared" si="167"/>
        <v>#N/A</v>
      </c>
      <c r="BW933" s="162"/>
      <c r="BX933" s="163"/>
      <c r="CB933" s="160"/>
      <c r="CC933" s="161"/>
      <c r="CD933" s="28"/>
      <c r="CF933" s="190"/>
      <c r="CI933" s="76"/>
      <c r="CJ933" s="91"/>
      <c r="CL933" s="1"/>
      <c r="CM933" s="311"/>
      <c r="CR933" s="190"/>
      <c r="CU933" s="76"/>
      <c r="CV933" s="91"/>
      <c r="CX933" s="1"/>
      <c r="CY933" s="311"/>
      <c r="DD933" s="190"/>
      <c r="DG933" s="76"/>
      <c r="DH933" s="91"/>
      <c r="DJ933" s="1"/>
      <c r="DK933" s="311"/>
      <c r="DP933" s="190"/>
      <c r="DS933" s="76"/>
      <c r="DT933" s="91"/>
      <c r="DV933" s="1"/>
      <c r="DW933" s="311"/>
      <c r="EB933" s="190"/>
      <c r="EE933" s="76"/>
      <c r="EF933" s="91"/>
      <c r="EH933" s="1"/>
      <c r="EI933" s="311"/>
      <c r="EN933" s="190"/>
      <c r="EQ933" s="76"/>
      <c r="ER933" s="91"/>
      <c r="ET933" s="1"/>
      <c r="EU933" s="311"/>
      <c r="EZ933" s="190"/>
      <c r="FC933" s="76"/>
      <c r="FD933" s="91"/>
      <c r="FF933" s="1"/>
      <c r="FG933" s="311"/>
      <c r="FL933" s="190"/>
      <c r="FO933" s="76"/>
      <c r="FP933" s="91"/>
      <c r="FR933" s="1"/>
      <c r="FS933" s="311"/>
      <c r="FX933" s="190"/>
      <c r="GA933" s="76"/>
      <c r="GB933" s="91"/>
      <c r="GD933" s="1"/>
      <c r="GE933" s="311"/>
      <c r="GJ933" s="190"/>
      <c r="GM933" s="76"/>
      <c r="GN933" s="91"/>
      <c r="GP933" s="1"/>
      <c r="GQ933" s="311"/>
      <c r="GV933" s="190"/>
      <c r="GY933" s="76"/>
      <c r="GZ933" s="91"/>
      <c r="HB933" s="1"/>
      <c r="HC933" s="311"/>
      <c r="HH933" s="190"/>
      <c r="IL933" s="1"/>
      <c r="IX933" s="1"/>
    </row>
    <row r="934" spans="3:258" x14ac:dyDescent="0.6">
      <c r="C934" s="59"/>
      <c r="D934" s="269"/>
      <c r="E934" s="28"/>
      <c r="F934" s="57"/>
      <c r="G934" s="28"/>
      <c r="H934" s="152"/>
      <c r="I934" s="158"/>
      <c r="J934" s="28"/>
      <c r="L934" s="190"/>
      <c r="O934" s="59"/>
      <c r="P934" s="159"/>
      <c r="Q934" s="99"/>
      <c r="R934" s="57"/>
      <c r="S934" s="28"/>
      <c r="T934" s="152"/>
      <c r="U934" s="265"/>
      <c r="X934" s="190"/>
      <c r="AA934" s="162"/>
      <c r="AB934" s="163"/>
      <c r="AF934" s="160"/>
      <c r="AG934" s="266"/>
      <c r="AH934" s="28"/>
      <c r="AJ934" s="190"/>
      <c r="AM934" s="162"/>
      <c r="AN934" s="163"/>
      <c r="AO934" s="99"/>
      <c r="AR934" s="160"/>
      <c r="AS934" s="266"/>
      <c r="AT934" s="28"/>
      <c r="AV934" s="190"/>
      <c r="AY934" s="162"/>
      <c r="AZ934" s="163"/>
      <c r="BD934" s="160"/>
      <c r="BE934" s="161"/>
      <c r="BF934" s="28"/>
      <c r="BH934" s="190"/>
      <c r="BK934" s="162"/>
      <c r="BL934" s="163"/>
      <c r="BP934" s="160"/>
      <c r="BQ934" s="161"/>
      <c r="BR934" s="28"/>
      <c r="BT934" s="190" t="e">
        <f t="shared" si="167"/>
        <v>#N/A</v>
      </c>
      <c r="BW934" s="162"/>
      <c r="BX934" s="163"/>
      <c r="CB934" s="160"/>
      <c r="CC934" s="161"/>
      <c r="CD934" s="28"/>
      <c r="CF934" s="190"/>
      <c r="CI934" s="76"/>
      <c r="CJ934" s="91"/>
      <c r="CL934" s="1"/>
      <c r="CM934" s="311"/>
      <c r="CR934" s="190"/>
      <c r="CU934" s="76"/>
      <c r="CV934" s="91"/>
      <c r="CX934" s="1"/>
      <c r="CY934" s="311"/>
      <c r="DD934" s="190"/>
      <c r="DG934" s="76"/>
      <c r="DH934" s="91"/>
      <c r="DJ934" s="1"/>
      <c r="DK934" s="311"/>
      <c r="DP934" s="190"/>
      <c r="DS934" s="76"/>
      <c r="DT934" s="91"/>
      <c r="DV934" s="1"/>
      <c r="DW934" s="311"/>
      <c r="EB934" s="190"/>
      <c r="EE934" s="76"/>
      <c r="EF934" s="91"/>
      <c r="EH934" s="1"/>
      <c r="EI934" s="311"/>
      <c r="EN934" s="190"/>
      <c r="EQ934" s="76"/>
      <c r="ER934" s="91"/>
      <c r="ET934" s="1"/>
      <c r="EU934" s="311"/>
      <c r="EZ934" s="190"/>
      <c r="FC934" s="76"/>
      <c r="FD934" s="91"/>
      <c r="FF934" s="1"/>
      <c r="FG934" s="311"/>
      <c r="FL934" s="190"/>
      <c r="FO934" s="76"/>
      <c r="FP934" s="91"/>
      <c r="FR934" s="1"/>
      <c r="FS934" s="311"/>
      <c r="FX934" s="190"/>
      <c r="GA934" s="76"/>
      <c r="GB934" s="91"/>
      <c r="GD934" s="1"/>
      <c r="GE934" s="311"/>
      <c r="GJ934" s="190"/>
      <c r="GM934" s="76"/>
      <c r="GN934" s="91"/>
      <c r="GP934" s="1"/>
      <c r="GQ934" s="311"/>
      <c r="GV934" s="190"/>
      <c r="GY934" s="76"/>
      <c r="GZ934" s="91"/>
      <c r="HB934" s="1"/>
      <c r="HC934" s="311"/>
      <c r="HH934" s="190"/>
      <c r="IL934" s="1"/>
      <c r="IX934" s="1"/>
    </row>
    <row r="935" spans="3:258" x14ac:dyDescent="0.6">
      <c r="C935" s="59"/>
      <c r="D935" s="269"/>
      <c r="E935" s="28"/>
      <c r="F935" s="57"/>
      <c r="G935" s="28"/>
      <c r="H935" s="152"/>
      <c r="I935" s="158"/>
      <c r="J935" s="28"/>
      <c r="L935" s="190"/>
      <c r="O935" s="59"/>
      <c r="P935" s="159"/>
      <c r="Q935" s="99"/>
      <c r="R935" s="57"/>
      <c r="S935" s="28"/>
      <c r="T935" s="152"/>
      <c r="U935" s="265"/>
      <c r="X935" s="190"/>
      <c r="AA935" s="162"/>
      <c r="AB935" s="163"/>
      <c r="AF935" s="160"/>
      <c r="AG935" s="266"/>
      <c r="AH935" s="28"/>
      <c r="AJ935" s="190"/>
      <c r="AM935" s="162"/>
      <c r="AN935" s="163"/>
      <c r="AO935" s="99"/>
      <c r="AR935" s="160"/>
      <c r="AS935" s="266"/>
      <c r="AT935" s="28"/>
      <c r="AV935" s="190"/>
      <c r="AY935" s="162"/>
      <c r="AZ935" s="163"/>
      <c r="BD935" s="160"/>
      <c r="BE935" s="161"/>
      <c r="BF935" s="28"/>
      <c r="BH935" s="190"/>
      <c r="BK935" s="162"/>
      <c r="BL935" s="163"/>
      <c r="BP935" s="160"/>
      <c r="BQ935" s="161"/>
      <c r="BR935" s="28"/>
      <c r="BT935" s="190" t="e">
        <f t="shared" si="167"/>
        <v>#N/A</v>
      </c>
      <c r="BW935" s="162"/>
      <c r="BX935" s="163"/>
      <c r="CB935" s="160"/>
      <c r="CC935" s="161"/>
      <c r="CD935" s="28"/>
      <c r="CF935" s="190"/>
      <c r="CI935" s="76"/>
      <c r="CJ935" s="91"/>
      <c r="CL935" s="1"/>
      <c r="CM935" s="311"/>
      <c r="CR935" s="190"/>
      <c r="CU935" s="76"/>
      <c r="CV935" s="91"/>
      <c r="CX935" s="1"/>
      <c r="CY935" s="311"/>
      <c r="DD935" s="190"/>
      <c r="DG935" s="76"/>
      <c r="DH935" s="91"/>
      <c r="DJ935" s="1"/>
      <c r="DK935" s="311"/>
      <c r="DP935" s="190"/>
      <c r="DS935" s="76"/>
      <c r="DT935" s="91"/>
      <c r="DV935" s="1"/>
      <c r="DW935" s="311"/>
      <c r="EB935" s="190"/>
      <c r="EE935" s="76"/>
      <c r="EF935" s="91"/>
      <c r="EH935" s="1"/>
      <c r="EI935" s="311"/>
      <c r="EN935" s="190"/>
      <c r="EQ935" s="76"/>
      <c r="ER935" s="91"/>
      <c r="ET935" s="1"/>
      <c r="EU935" s="311"/>
      <c r="EZ935" s="190"/>
      <c r="FC935" s="76"/>
      <c r="FD935" s="91"/>
      <c r="FF935" s="1"/>
      <c r="FG935" s="311"/>
      <c r="FL935" s="190"/>
      <c r="FO935" s="76"/>
      <c r="FP935" s="91"/>
      <c r="FR935" s="1"/>
      <c r="FS935" s="311"/>
      <c r="FX935" s="190"/>
      <c r="GA935" s="76"/>
      <c r="GB935" s="91"/>
      <c r="GD935" s="1"/>
      <c r="GE935" s="311"/>
      <c r="GJ935" s="190"/>
      <c r="GM935" s="76"/>
      <c r="GN935" s="91"/>
      <c r="GP935" s="1"/>
      <c r="GQ935" s="311"/>
      <c r="GV935" s="190"/>
      <c r="GY935" s="76"/>
      <c r="GZ935" s="91"/>
      <c r="HB935" s="1"/>
      <c r="HC935" s="311"/>
      <c r="HH935" s="190"/>
      <c r="IL935" s="1"/>
      <c r="IX935" s="1"/>
    </row>
    <row r="936" spans="3:258" x14ac:dyDescent="0.6">
      <c r="C936" s="59"/>
      <c r="D936" s="269"/>
      <c r="E936" s="28"/>
      <c r="F936" s="57"/>
      <c r="G936" s="28"/>
      <c r="H936" s="152"/>
      <c r="I936" s="158"/>
      <c r="J936" s="28"/>
      <c r="L936" s="190"/>
      <c r="O936" s="59"/>
      <c r="P936" s="159"/>
      <c r="Q936" s="99"/>
      <c r="R936" s="57"/>
      <c r="S936" s="28"/>
      <c r="T936" s="152"/>
      <c r="U936" s="265"/>
      <c r="X936" s="190"/>
      <c r="AA936" s="162"/>
      <c r="AB936" s="163"/>
      <c r="AF936" s="160"/>
      <c r="AG936" s="266"/>
      <c r="AH936" s="28"/>
      <c r="AJ936" s="190"/>
      <c r="AM936" s="162"/>
      <c r="AN936" s="163"/>
      <c r="AO936" s="99"/>
      <c r="AR936" s="160"/>
      <c r="AS936" s="266"/>
      <c r="AT936" s="28"/>
      <c r="AV936" s="190"/>
      <c r="AY936" s="162"/>
      <c r="AZ936" s="163"/>
      <c r="BD936" s="160"/>
      <c r="BE936" s="161"/>
      <c r="BF936" s="28"/>
      <c r="BH936" s="190"/>
      <c r="BK936" s="162"/>
      <c r="BL936" s="163"/>
      <c r="BP936" s="160"/>
      <c r="BQ936" s="161"/>
      <c r="BR936" s="28"/>
      <c r="BT936" s="190" t="e">
        <f t="shared" si="167"/>
        <v>#N/A</v>
      </c>
      <c r="BW936" s="162"/>
      <c r="BX936" s="163"/>
      <c r="CB936" s="160"/>
      <c r="CC936" s="161"/>
      <c r="CD936" s="28"/>
      <c r="CF936" s="190"/>
      <c r="CI936" s="76"/>
      <c r="CJ936" s="91"/>
      <c r="CL936" s="1"/>
      <c r="CM936" s="311"/>
      <c r="CR936" s="190"/>
      <c r="CU936" s="76"/>
      <c r="CV936" s="91"/>
      <c r="CX936" s="1"/>
      <c r="CY936" s="311"/>
      <c r="DD936" s="190"/>
      <c r="DG936" s="76"/>
      <c r="DH936" s="91"/>
      <c r="DJ936" s="1"/>
      <c r="DK936" s="311"/>
      <c r="DP936" s="190"/>
      <c r="DS936" s="76"/>
      <c r="DT936" s="91"/>
      <c r="DV936" s="1"/>
      <c r="DW936" s="311"/>
      <c r="EB936" s="190"/>
      <c r="EE936" s="76"/>
      <c r="EF936" s="91"/>
      <c r="EH936" s="1"/>
      <c r="EI936" s="311"/>
      <c r="EN936" s="190"/>
      <c r="EQ936" s="76"/>
      <c r="ER936" s="91"/>
      <c r="ET936" s="1"/>
      <c r="EU936" s="311"/>
      <c r="EZ936" s="190"/>
      <c r="FC936" s="76"/>
      <c r="FD936" s="91"/>
      <c r="FF936" s="1"/>
      <c r="FG936" s="311"/>
      <c r="FL936" s="190"/>
      <c r="FO936" s="76"/>
      <c r="FP936" s="91"/>
      <c r="FR936" s="1"/>
      <c r="FS936" s="311"/>
      <c r="FX936" s="190"/>
      <c r="GA936" s="76"/>
      <c r="GB936" s="91"/>
      <c r="GD936" s="1"/>
      <c r="GE936" s="311"/>
      <c r="GJ936" s="190"/>
      <c r="GM936" s="76"/>
      <c r="GN936" s="91"/>
      <c r="GP936" s="1"/>
      <c r="GQ936" s="311"/>
      <c r="GV936" s="190"/>
      <c r="GY936" s="76"/>
      <c r="GZ936" s="91"/>
      <c r="HB936" s="1"/>
      <c r="HC936" s="311"/>
      <c r="HH936" s="190"/>
      <c r="IL936" s="1"/>
      <c r="IX936" s="1"/>
    </row>
    <row r="937" spans="3:258" x14ac:dyDescent="0.6">
      <c r="C937" s="59"/>
      <c r="D937" s="269"/>
      <c r="E937" s="28"/>
      <c r="F937" s="57"/>
      <c r="G937" s="28"/>
      <c r="H937" s="152"/>
      <c r="I937" s="158"/>
      <c r="J937" s="28"/>
      <c r="L937" s="190"/>
      <c r="O937" s="59"/>
      <c r="P937" s="159"/>
      <c r="Q937" s="99"/>
      <c r="R937" s="57"/>
      <c r="S937" s="28"/>
      <c r="T937" s="152"/>
      <c r="U937" s="265"/>
      <c r="X937" s="190"/>
      <c r="AA937" s="162"/>
      <c r="AB937" s="163"/>
      <c r="AF937" s="160"/>
      <c r="AG937" s="266"/>
      <c r="AH937" s="28"/>
      <c r="AJ937" s="190"/>
      <c r="AM937" s="162"/>
      <c r="AN937" s="163"/>
      <c r="AO937" s="99"/>
      <c r="AR937" s="160"/>
      <c r="AS937" s="266"/>
      <c r="AT937" s="28"/>
      <c r="AV937" s="190"/>
      <c r="AY937" s="162"/>
      <c r="AZ937" s="163"/>
      <c r="BD937" s="160"/>
      <c r="BE937" s="161"/>
      <c r="BF937" s="28"/>
      <c r="BH937" s="190"/>
      <c r="BK937" s="162"/>
      <c r="BL937" s="163"/>
      <c r="BP937" s="160"/>
      <c r="BQ937" s="161"/>
      <c r="BR937" s="28"/>
      <c r="BT937" s="190" t="e">
        <f t="shared" si="167"/>
        <v>#N/A</v>
      </c>
      <c r="BW937" s="162"/>
      <c r="BX937" s="163"/>
      <c r="CB937" s="160"/>
      <c r="CC937" s="161"/>
      <c r="CD937" s="28"/>
      <c r="CF937" s="190"/>
      <c r="CI937" s="76"/>
      <c r="CJ937" s="91"/>
      <c r="CL937" s="1"/>
      <c r="CM937" s="311"/>
      <c r="CR937" s="190"/>
      <c r="CU937" s="76"/>
      <c r="CV937" s="91"/>
      <c r="CX937" s="1"/>
      <c r="CY937" s="311"/>
      <c r="DD937" s="190"/>
      <c r="DG937" s="76"/>
      <c r="DH937" s="91"/>
      <c r="DJ937" s="1"/>
      <c r="DK937" s="311"/>
      <c r="DP937" s="190"/>
      <c r="DS937" s="76"/>
      <c r="DT937" s="91"/>
      <c r="DV937" s="1"/>
      <c r="DW937" s="311"/>
      <c r="EB937" s="190"/>
      <c r="EE937" s="76"/>
      <c r="EF937" s="91"/>
      <c r="EH937" s="1"/>
      <c r="EI937" s="311"/>
      <c r="EN937" s="190"/>
      <c r="EQ937" s="76"/>
      <c r="ER937" s="91"/>
      <c r="ET937" s="1"/>
      <c r="EU937" s="311"/>
      <c r="EZ937" s="190"/>
      <c r="FC937" s="76"/>
      <c r="FD937" s="91"/>
      <c r="FF937" s="1"/>
      <c r="FG937" s="311"/>
      <c r="FL937" s="190"/>
      <c r="FO937" s="76"/>
      <c r="FP937" s="91"/>
      <c r="FR937" s="1"/>
      <c r="FS937" s="311"/>
      <c r="FX937" s="190"/>
      <c r="GA937" s="76"/>
      <c r="GB937" s="91"/>
      <c r="GD937" s="1"/>
      <c r="GE937" s="311"/>
      <c r="GJ937" s="190"/>
      <c r="GM937" s="76"/>
      <c r="GN937" s="91"/>
      <c r="GP937" s="1"/>
      <c r="GQ937" s="311"/>
      <c r="GV937" s="190"/>
      <c r="GY937" s="76"/>
      <c r="GZ937" s="91"/>
      <c r="HB937" s="1"/>
      <c r="HC937" s="311"/>
      <c r="HH937" s="190"/>
      <c r="IL937" s="1"/>
      <c r="IX937" s="1"/>
    </row>
    <row r="938" spans="3:258" x14ac:dyDescent="0.6">
      <c r="C938" s="59"/>
      <c r="D938" s="269"/>
      <c r="E938" s="28"/>
      <c r="F938" s="57"/>
      <c r="G938" s="28"/>
      <c r="H938" s="152"/>
      <c r="I938" s="158"/>
      <c r="J938" s="28"/>
      <c r="L938" s="190"/>
      <c r="O938" s="59"/>
      <c r="P938" s="159"/>
      <c r="Q938" s="99"/>
      <c r="R938" s="57"/>
      <c r="S938" s="28"/>
      <c r="T938" s="152"/>
      <c r="U938" s="265"/>
      <c r="X938" s="190"/>
      <c r="AA938" s="162"/>
      <c r="AB938" s="163"/>
      <c r="AF938" s="160"/>
      <c r="AG938" s="266"/>
      <c r="AH938" s="28"/>
      <c r="AJ938" s="190"/>
      <c r="AM938" s="162"/>
      <c r="AN938" s="163"/>
      <c r="AO938" s="99"/>
      <c r="AR938" s="160"/>
      <c r="AS938" s="266"/>
      <c r="AT938" s="28"/>
      <c r="AV938" s="190"/>
      <c r="AY938" s="162"/>
      <c r="AZ938" s="163"/>
      <c r="BD938" s="160"/>
      <c r="BE938" s="161"/>
      <c r="BF938" s="28"/>
      <c r="BH938" s="190"/>
      <c r="BK938" s="162"/>
      <c r="BL938" s="163"/>
      <c r="BP938" s="160"/>
      <c r="BQ938" s="161"/>
      <c r="BR938" s="28"/>
      <c r="BT938" s="190" t="e">
        <f t="shared" si="167"/>
        <v>#N/A</v>
      </c>
      <c r="BW938" s="162"/>
      <c r="BX938" s="163"/>
      <c r="CB938" s="160"/>
      <c r="CC938" s="161"/>
      <c r="CD938" s="28"/>
      <c r="CF938" s="190"/>
      <c r="CI938" s="76"/>
      <c r="CJ938" s="91"/>
      <c r="CL938" s="1"/>
      <c r="CM938" s="311"/>
      <c r="CR938" s="190"/>
      <c r="CU938" s="76"/>
      <c r="CV938" s="91"/>
      <c r="CX938" s="1"/>
      <c r="CY938" s="311"/>
      <c r="DD938" s="190"/>
      <c r="DG938" s="76"/>
      <c r="DH938" s="91"/>
      <c r="DJ938" s="1"/>
      <c r="DK938" s="311"/>
      <c r="DP938" s="190"/>
      <c r="DS938" s="76"/>
      <c r="DT938" s="91"/>
      <c r="DV938" s="1"/>
      <c r="DW938" s="311"/>
      <c r="EB938" s="190"/>
      <c r="EE938" s="76"/>
      <c r="EF938" s="91"/>
      <c r="EH938" s="1"/>
      <c r="EI938" s="311"/>
      <c r="EN938" s="190"/>
      <c r="EQ938" s="76"/>
      <c r="ER938" s="91"/>
      <c r="ET938" s="1"/>
      <c r="EU938" s="311"/>
      <c r="EZ938" s="190"/>
      <c r="FC938" s="76"/>
      <c r="FD938" s="91"/>
      <c r="FF938" s="1"/>
      <c r="FG938" s="311"/>
      <c r="FL938" s="190"/>
      <c r="FO938" s="76"/>
      <c r="FP938" s="91"/>
      <c r="FR938" s="1"/>
      <c r="FS938" s="311"/>
      <c r="FX938" s="190"/>
      <c r="GA938" s="76"/>
      <c r="GB938" s="91"/>
      <c r="GD938" s="1"/>
      <c r="GE938" s="311"/>
      <c r="GJ938" s="190"/>
      <c r="GM938" s="76"/>
      <c r="GN938" s="91"/>
      <c r="GP938" s="1"/>
      <c r="GQ938" s="311"/>
      <c r="GV938" s="190"/>
      <c r="GY938" s="76"/>
      <c r="GZ938" s="91"/>
      <c r="HB938" s="1"/>
      <c r="HC938" s="311"/>
      <c r="HH938" s="190"/>
      <c r="IL938" s="1"/>
      <c r="IX938" s="1"/>
    </row>
    <row r="939" spans="3:258" x14ac:dyDescent="0.6">
      <c r="C939" s="59"/>
      <c r="D939" s="269"/>
      <c r="E939" s="28"/>
      <c r="F939" s="57"/>
      <c r="G939" s="28"/>
      <c r="H939" s="152"/>
      <c r="I939" s="158"/>
      <c r="J939" s="28"/>
      <c r="L939" s="190"/>
      <c r="O939" s="59"/>
      <c r="P939" s="159"/>
      <c r="Q939" s="99"/>
      <c r="R939" s="57"/>
      <c r="S939" s="28"/>
      <c r="T939" s="152"/>
      <c r="U939" s="265"/>
      <c r="X939" s="190"/>
      <c r="AA939" s="162"/>
      <c r="AB939" s="163"/>
      <c r="AF939" s="160"/>
      <c r="AG939" s="266"/>
      <c r="AH939" s="28"/>
      <c r="AJ939" s="190"/>
      <c r="AM939" s="162"/>
      <c r="AN939" s="163"/>
      <c r="AO939" s="99"/>
      <c r="AR939" s="160"/>
      <c r="AS939" s="266"/>
      <c r="AT939" s="28"/>
      <c r="AV939" s="190"/>
      <c r="AY939" s="162"/>
      <c r="AZ939" s="163"/>
      <c r="BD939" s="160"/>
      <c r="BE939" s="161"/>
      <c r="BF939" s="28"/>
      <c r="BH939" s="190"/>
      <c r="BK939" s="162"/>
      <c r="BL939" s="163"/>
      <c r="BP939" s="160"/>
      <c r="BQ939" s="161"/>
      <c r="BR939" s="28"/>
      <c r="BT939" s="190" t="e">
        <f t="shared" si="167"/>
        <v>#N/A</v>
      </c>
      <c r="BW939" s="162"/>
      <c r="BX939" s="163"/>
      <c r="CB939" s="160"/>
      <c r="CC939" s="161"/>
      <c r="CD939" s="28"/>
      <c r="CF939" s="190"/>
      <c r="CI939" s="76"/>
      <c r="CJ939" s="91"/>
      <c r="CL939" s="1"/>
      <c r="CM939" s="311"/>
      <c r="CR939" s="190"/>
      <c r="CU939" s="76"/>
      <c r="CV939" s="91"/>
      <c r="CX939" s="1"/>
      <c r="CY939" s="311"/>
      <c r="DD939" s="190"/>
      <c r="DG939" s="76"/>
      <c r="DH939" s="91"/>
      <c r="DJ939" s="1"/>
      <c r="DK939" s="311"/>
      <c r="DP939" s="190"/>
      <c r="DS939" s="76"/>
      <c r="DT939" s="91"/>
      <c r="DV939" s="1"/>
      <c r="DW939" s="311"/>
      <c r="EB939" s="190"/>
      <c r="EE939" s="76"/>
      <c r="EF939" s="91"/>
      <c r="EH939" s="1"/>
      <c r="EI939" s="311"/>
      <c r="EN939" s="190"/>
      <c r="EQ939" s="76"/>
      <c r="ER939" s="91"/>
      <c r="ET939" s="1"/>
      <c r="EU939" s="311"/>
      <c r="EZ939" s="190"/>
      <c r="FC939" s="76"/>
      <c r="FD939" s="91"/>
      <c r="FF939" s="1"/>
      <c r="FG939" s="311"/>
      <c r="FL939" s="190"/>
      <c r="FO939" s="76"/>
      <c r="FP939" s="91"/>
      <c r="FR939" s="1"/>
      <c r="FS939" s="311"/>
      <c r="FX939" s="190"/>
      <c r="GA939" s="76"/>
      <c r="GB939" s="91"/>
      <c r="GD939" s="1"/>
      <c r="GE939" s="311"/>
      <c r="GJ939" s="190"/>
      <c r="GM939" s="76"/>
      <c r="GN939" s="91"/>
      <c r="GP939" s="1"/>
      <c r="GQ939" s="311"/>
      <c r="GV939" s="190"/>
      <c r="GY939" s="76"/>
      <c r="GZ939" s="91"/>
      <c r="HB939" s="1"/>
      <c r="HC939" s="311"/>
      <c r="HH939" s="190"/>
      <c r="IL939" s="1"/>
      <c r="IX939" s="1"/>
    </row>
    <row r="940" spans="3:258" x14ac:dyDescent="0.6">
      <c r="C940" s="59"/>
      <c r="D940" s="269"/>
      <c r="E940" s="28"/>
      <c r="F940" s="57"/>
      <c r="G940" s="28"/>
      <c r="H940" s="152"/>
      <c r="I940" s="158"/>
      <c r="J940" s="28"/>
      <c r="L940" s="190"/>
      <c r="O940" s="59"/>
      <c r="P940" s="159"/>
      <c r="Q940" s="99"/>
      <c r="R940" s="57"/>
      <c r="S940" s="28"/>
      <c r="T940" s="152"/>
      <c r="U940" s="265"/>
      <c r="X940" s="190"/>
      <c r="AA940" s="162"/>
      <c r="AB940" s="163"/>
      <c r="AF940" s="160"/>
      <c r="AG940" s="266"/>
      <c r="AH940" s="28"/>
      <c r="AJ940" s="190"/>
      <c r="AM940" s="162"/>
      <c r="AN940" s="163"/>
      <c r="AO940" s="99"/>
      <c r="AR940" s="160"/>
      <c r="AS940" s="266"/>
      <c r="AT940" s="28"/>
      <c r="AV940" s="190"/>
      <c r="AY940" s="162"/>
      <c r="AZ940" s="163"/>
      <c r="BD940" s="160"/>
      <c r="BE940" s="161"/>
      <c r="BF940" s="28"/>
      <c r="BH940" s="190"/>
      <c r="BK940" s="162"/>
      <c r="BL940" s="163"/>
      <c r="BP940" s="160"/>
      <c r="BQ940" s="161"/>
      <c r="BR940" s="28"/>
      <c r="BT940" s="190" t="e">
        <f t="shared" si="167"/>
        <v>#N/A</v>
      </c>
      <c r="BW940" s="162"/>
      <c r="BX940" s="163"/>
      <c r="CB940" s="160"/>
      <c r="CC940" s="161"/>
      <c r="CD940" s="28"/>
      <c r="CF940" s="190"/>
      <c r="CI940" s="76"/>
      <c r="CJ940" s="91"/>
      <c r="CL940" s="1"/>
      <c r="CM940" s="311"/>
      <c r="CR940" s="190"/>
      <c r="CU940" s="76"/>
      <c r="CV940" s="91"/>
      <c r="CX940" s="1"/>
      <c r="CY940" s="311"/>
      <c r="DD940" s="190"/>
      <c r="DG940" s="76"/>
      <c r="DH940" s="91"/>
      <c r="DJ940" s="1"/>
      <c r="DK940" s="311"/>
      <c r="DP940" s="190"/>
      <c r="DS940" s="76"/>
      <c r="DT940" s="91"/>
      <c r="DV940" s="1"/>
      <c r="DW940" s="311"/>
      <c r="EB940" s="190"/>
      <c r="EE940" s="76"/>
      <c r="EF940" s="91"/>
      <c r="EH940" s="1"/>
      <c r="EI940" s="311"/>
      <c r="EN940" s="190"/>
      <c r="EQ940" s="76"/>
      <c r="ER940" s="91"/>
      <c r="ET940" s="1"/>
      <c r="EU940" s="311"/>
      <c r="EZ940" s="190"/>
      <c r="FC940" s="76"/>
      <c r="FD940" s="91"/>
      <c r="FF940" s="1"/>
      <c r="FG940" s="311"/>
      <c r="FL940" s="190"/>
      <c r="FO940" s="76"/>
      <c r="FP940" s="91"/>
      <c r="FR940" s="1"/>
      <c r="FS940" s="311"/>
      <c r="FX940" s="190"/>
      <c r="GA940" s="76"/>
      <c r="GB940" s="91"/>
      <c r="GD940" s="1"/>
      <c r="GE940" s="311"/>
      <c r="GJ940" s="190"/>
      <c r="GM940" s="76"/>
      <c r="GN940" s="91"/>
      <c r="GP940" s="1"/>
      <c r="GQ940" s="311"/>
      <c r="GV940" s="190"/>
      <c r="GY940" s="76"/>
      <c r="GZ940" s="91"/>
      <c r="HB940" s="1"/>
      <c r="HC940" s="311"/>
      <c r="HH940" s="190"/>
      <c r="IL940" s="1"/>
      <c r="IX940" s="1"/>
    </row>
    <row r="941" spans="3:258" x14ac:dyDescent="0.6">
      <c r="C941" s="59"/>
      <c r="D941" s="269"/>
      <c r="E941" s="28"/>
      <c r="F941" s="57"/>
      <c r="G941" s="28"/>
      <c r="H941" s="152"/>
      <c r="I941" s="158"/>
      <c r="J941" s="28"/>
      <c r="L941" s="190"/>
      <c r="O941" s="59"/>
      <c r="P941" s="159"/>
      <c r="Q941" s="99"/>
      <c r="R941" s="57"/>
      <c r="S941" s="28"/>
      <c r="T941" s="152"/>
      <c r="U941" s="265"/>
      <c r="X941" s="190"/>
      <c r="AA941" s="162"/>
      <c r="AB941" s="163"/>
      <c r="AF941" s="160"/>
      <c r="AG941" s="266"/>
      <c r="AH941" s="28"/>
      <c r="AJ941" s="190"/>
      <c r="AM941" s="162"/>
      <c r="AN941" s="163"/>
      <c r="AO941" s="99"/>
      <c r="AR941" s="160"/>
      <c r="AS941" s="266"/>
      <c r="AT941" s="28"/>
      <c r="AV941" s="190"/>
      <c r="AY941" s="162"/>
      <c r="AZ941" s="163"/>
      <c r="BD941" s="160"/>
      <c r="BE941" s="161"/>
      <c r="BF941" s="28"/>
      <c r="BH941" s="190"/>
      <c r="BK941" s="162"/>
      <c r="BL941" s="163"/>
      <c r="BP941" s="160"/>
      <c r="BQ941" s="161"/>
      <c r="BR941" s="28"/>
      <c r="BT941" s="190" t="e">
        <f t="shared" si="167"/>
        <v>#N/A</v>
      </c>
      <c r="BW941" s="162"/>
      <c r="BX941" s="163"/>
      <c r="CB941" s="160"/>
      <c r="CC941" s="161"/>
      <c r="CD941" s="28"/>
      <c r="CF941" s="190"/>
      <c r="CI941" s="76"/>
      <c r="CJ941" s="91"/>
      <c r="CL941" s="1"/>
      <c r="CM941" s="311"/>
      <c r="CR941" s="190"/>
      <c r="CU941" s="76"/>
      <c r="CV941" s="91"/>
      <c r="CX941" s="1"/>
      <c r="CY941" s="311"/>
      <c r="DD941" s="190"/>
      <c r="DG941" s="76"/>
      <c r="DH941" s="91"/>
      <c r="DJ941" s="1"/>
      <c r="DK941" s="311"/>
      <c r="DP941" s="190"/>
      <c r="DS941" s="76"/>
      <c r="DT941" s="91"/>
      <c r="DV941" s="1"/>
      <c r="DW941" s="311"/>
      <c r="EB941" s="190"/>
      <c r="EE941" s="76"/>
      <c r="EF941" s="91"/>
      <c r="EH941" s="1"/>
      <c r="EI941" s="311"/>
      <c r="EN941" s="190"/>
      <c r="EQ941" s="76"/>
      <c r="ER941" s="91"/>
      <c r="ET941" s="1"/>
      <c r="EU941" s="311"/>
      <c r="EZ941" s="190"/>
      <c r="FC941" s="76"/>
      <c r="FD941" s="91"/>
      <c r="FF941" s="1"/>
      <c r="FG941" s="311"/>
      <c r="FL941" s="190"/>
      <c r="FO941" s="76"/>
      <c r="FP941" s="91"/>
      <c r="FR941" s="1"/>
      <c r="FS941" s="311"/>
      <c r="FX941" s="190"/>
      <c r="GA941" s="76"/>
      <c r="GB941" s="91"/>
      <c r="GD941" s="1"/>
      <c r="GE941" s="311"/>
      <c r="GJ941" s="190"/>
      <c r="GM941" s="76"/>
      <c r="GN941" s="91"/>
      <c r="GP941" s="1"/>
      <c r="GQ941" s="311"/>
      <c r="GV941" s="190"/>
      <c r="GY941" s="76"/>
      <c r="GZ941" s="91"/>
      <c r="HB941" s="1"/>
      <c r="HC941" s="311"/>
      <c r="HH941" s="190"/>
      <c r="IL941" s="1"/>
      <c r="IX941" s="1"/>
    </row>
    <row r="942" spans="3:258" x14ac:dyDescent="0.6">
      <c r="C942" s="59"/>
      <c r="D942" s="269"/>
      <c r="E942" s="28"/>
      <c r="F942" s="57"/>
      <c r="G942" s="28"/>
      <c r="H942" s="152"/>
      <c r="I942" s="158"/>
      <c r="J942" s="28"/>
      <c r="L942" s="190"/>
      <c r="O942" s="59"/>
      <c r="P942" s="159"/>
      <c r="Q942" s="99"/>
      <c r="R942" s="57"/>
      <c r="S942" s="28"/>
      <c r="T942" s="152"/>
      <c r="U942" s="265"/>
      <c r="X942" s="190"/>
      <c r="AA942" s="162"/>
      <c r="AB942" s="163"/>
      <c r="AF942" s="160"/>
      <c r="AG942" s="266"/>
      <c r="AH942" s="28"/>
      <c r="AJ942" s="190"/>
      <c r="AM942" s="162"/>
      <c r="AN942" s="163"/>
      <c r="AO942" s="99"/>
      <c r="AR942" s="160"/>
      <c r="AS942" s="266"/>
      <c r="AT942" s="28"/>
      <c r="AV942" s="190"/>
      <c r="AY942" s="162"/>
      <c r="AZ942" s="163"/>
      <c r="BD942" s="160"/>
      <c r="BE942" s="161"/>
      <c r="BF942" s="28"/>
      <c r="BH942" s="190"/>
      <c r="BK942" s="162"/>
      <c r="BL942" s="163"/>
      <c r="BP942" s="160"/>
      <c r="BQ942" s="161"/>
      <c r="BR942" s="28"/>
      <c r="BT942" s="190" t="e">
        <f t="shared" si="167"/>
        <v>#N/A</v>
      </c>
      <c r="BW942" s="162"/>
      <c r="BX942" s="163"/>
      <c r="CB942" s="160"/>
      <c r="CC942" s="161"/>
      <c r="CD942" s="28"/>
      <c r="CF942" s="190"/>
      <c r="CI942" s="76"/>
      <c r="CJ942" s="91"/>
      <c r="CL942" s="1"/>
      <c r="CM942" s="311"/>
      <c r="CR942" s="190"/>
      <c r="CU942" s="76"/>
      <c r="CV942" s="91"/>
      <c r="CX942" s="1"/>
      <c r="CY942" s="311"/>
      <c r="DD942" s="190"/>
      <c r="DG942" s="76"/>
      <c r="DH942" s="91"/>
      <c r="DJ942" s="1"/>
      <c r="DK942" s="311"/>
      <c r="DP942" s="190"/>
      <c r="DS942" s="76"/>
      <c r="DT942" s="91"/>
      <c r="DV942" s="1"/>
      <c r="DW942" s="311"/>
      <c r="EB942" s="190"/>
      <c r="EE942" s="76"/>
      <c r="EF942" s="91"/>
      <c r="EH942" s="1"/>
      <c r="EI942" s="311"/>
      <c r="EN942" s="190"/>
      <c r="EQ942" s="76"/>
      <c r="ER942" s="91"/>
      <c r="ET942" s="1"/>
      <c r="EU942" s="311"/>
      <c r="EZ942" s="190"/>
      <c r="FC942" s="76"/>
      <c r="FD942" s="91"/>
      <c r="FF942" s="1"/>
      <c r="FG942" s="311"/>
      <c r="FL942" s="190"/>
      <c r="FO942" s="76"/>
      <c r="FP942" s="91"/>
      <c r="FR942" s="1"/>
      <c r="FS942" s="311"/>
      <c r="FX942" s="190"/>
      <c r="GA942" s="76"/>
      <c r="GB942" s="91"/>
      <c r="GD942" s="1"/>
      <c r="GE942" s="311"/>
      <c r="GJ942" s="190"/>
      <c r="GM942" s="76"/>
      <c r="GN942" s="91"/>
      <c r="GP942" s="1"/>
      <c r="GQ942" s="311"/>
      <c r="GV942" s="190"/>
      <c r="GY942" s="76"/>
      <c r="GZ942" s="91"/>
      <c r="HB942" s="1"/>
      <c r="HC942" s="311"/>
      <c r="HH942" s="190"/>
      <c r="IL942" s="1"/>
      <c r="IX942" s="1"/>
    </row>
    <row r="943" spans="3:258" x14ac:dyDescent="0.6">
      <c r="C943" s="59"/>
      <c r="D943" s="269"/>
      <c r="E943" s="28"/>
      <c r="F943" s="57"/>
      <c r="G943" s="28"/>
      <c r="H943" s="152"/>
      <c r="I943" s="158"/>
      <c r="J943" s="28"/>
      <c r="L943" s="190"/>
      <c r="O943" s="59"/>
      <c r="P943" s="159"/>
      <c r="Q943" s="99"/>
      <c r="R943" s="57"/>
      <c r="S943" s="28"/>
      <c r="T943" s="152"/>
      <c r="U943" s="265"/>
      <c r="X943" s="190"/>
      <c r="AA943" s="162"/>
      <c r="AB943" s="163"/>
      <c r="AF943" s="160"/>
      <c r="AG943" s="266"/>
      <c r="AH943" s="28"/>
      <c r="AJ943" s="190"/>
      <c r="AM943" s="162"/>
      <c r="AN943" s="163"/>
      <c r="AO943" s="99"/>
      <c r="AR943" s="160"/>
      <c r="AS943" s="266"/>
      <c r="AT943" s="28"/>
      <c r="AV943" s="190"/>
      <c r="AY943" s="162"/>
      <c r="AZ943" s="163"/>
      <c r="BD943" s="160"/>
      <c r="BE943" s="161"/>
      <c r="BF943" s="28"/>
      <c r="BH943" s="190"/>
      <c r="BK943" s="162"/>
      <c r="BL943" s="163"/>
      <c r="BP943" s="160"/>
      <c r="BQ943" s="161"/>
      <c r="BR943" s="28"/>
      <c r="BT943" s="190" t="e">
        <f t="shared" ref="BT943:BT1006" si="168">VLOOKUP(BP943,BK$44:BL$1140,2,FALSE)-BQ943</f>
        <v>#N/A</v>
      </c>
      <c r="BW943" s="162"/>
      <c r="BX943" s="163"/>
      <c r="CB943" s="160"/>
      <c r="CC943" s="161"/>
      <c r="CD943" s="28"/>
      <c r="CF943" s="190"/>
      <c r="CI943" s="76"/>
      <c r="CJ943" s="91"/>
      <c r="CL943" s="1"/>
      <c r="CM943" s="311"/>
      <c r="CR943" s="190"/>
      <c r="CU943" s="76"/>
      <c r="CV943" s="91"/>
      <c r="CX943" s="1"/>
      <c r="CY943" s="311"/>
      <c r="DD943" s="190"/>
      <c r="DG943" s="76"/>
      <c r="DH943" s="91"/>
      <c r="DJ943" s="1"/>
      <c r="DK943" s="311"/>
      <c r="DP943" s="190"/>
      <c r="DS943" s="76"/>
      <c r="DT943" s="91"/>
      <c r="DV943" s="1"/>
      <c r="DW943" s="311"/>
      <c r="EB943" s="190"/>
      <c r="EE943" s="76"/>
      <c r="EF943" s="91"/>
      <c r="EH943" s="1"/>
      <c r="EI943" s="311"/>
      <c r="EN943" s="190"/>
      <c r="EQ943" s="76"/>
      <c r="ER943" s="91"/>
      <c r="ET943" s="1"/>
      <c r="EU943" s="311"/>
      <c r="EZ943" s="190"/>
      <c r="FC943" s="76"/>
      <c r="FD943" s="91"/>
      <c r="FF943" s="1"/>
      <c r="FG943" s="311"/>
      <c r="FL943" s="190"/>
      <c r="FO943" s="76"/>
      <c r="FP943" s="91"/>
      <c r="FR943" s="1"/>
      <c r="FS943" s="311"/>
      <c r="FX943" s="190"/>
      <c r="GA943" s="76"/>
      <c r="GB943" s="91"/>
      <c r="GD943" s="1"/>
      <c r="GE943" s="311"/>
      <c r="GJ943" s="190"/>
      <c r="GM943" s="76"/>
      <c r="GN943" s="91"/>
      <c r="GP943" s="1"/>
      <c r="GQ943" s="311"/>
      <c r="GV943" s="190"/>
      <c r="GY943" s="76"/>
      <c r="GZ943" s="91"/>
      <c r="HB943" s="1"/>
      <c r="HC943" s="311"/>
      <c r="HH943" s="190"/>
      <c r="IL943" s="1"/>
      <c r="IX943" s="1"/>
    </row>
    <row r="944" spans="3:258" x14ac:dyDescent="0.6">
      <c r="C944" s="59"/>
      <c r="D944" s="269"/>
      <c r="E944" s="28"/>
      <c r="F944" s="57"/>
      <c r="G944" s="28"/>
      <c r="H944" s="152"/>
      <c r="I944" s="158"/>
      <c r="J944" s="28"/>
      <c r="L944" s="190"/>
      <c r="O944" s="59"/>
      <c r="P944" s="159"/>
      <c r="Q944" s="99"/>
      <c r="R944" s="57"/>
      <c r="S944" s="28"/>
      <c r="T944" s="152"/>
      <c r="U944" s="265"/>
      <c r="X944" s="190"/>
      <c r="AA944" s="162"/>
      <c r="AB944" s="163"/>
      <c r="AF944" s="160"/>
      <c r="AG944" s="266"/>
      <c r="AH944" s="28"/>
      <c r="AJ944" s="190"/>
      <c r="AM944" s="162"/>
      <c r="AN944" s="163"/>
      <c r="AO944" s="99"/>
      <c r="AR944" s="160"/>
      <c r="AS944" s="266"/>
      <c r="AT944" s="28"/>
      <c r="AV944" s="190"/>
      <c r="AY944" s="162"/>
      <c r="AZ944" s="163"/>
      <c r="BD944" s="160"/>
      <c r="BE944" s="161"/>
      <c r="BF944" s="28"/>
      <c r="BH944" s="190"/>
      <c r="BK944" s="162"/>
      <c r="BL944" s="163"/>
      <c r="BP944" s="160"/>
      <c r="BQ944" s="161"/>
      <c r="BR944" s="28"/>
      <c r="BT944" s="190" t="e">
        <f t="shared" si="168"/>
        <v>#N/A</v>
      </c>
      <c r="BW944" s="162"/>
      <c r="BX944" s="163"/>
      <c r="CB944" s="160"/>
      <c r="CC944" s="161"/>
      <c r="CD944" s="28"/>
      <c r="CF944" s="190"/>
      <c r="CI944" s="76"/>
      <c r="CJ944" s="91"/>
      <c r="CL944" s="1"/>
      <c r="CM944" s="311"/>
      <c r="CR944" s="190"/>
      <c r="CU944" s="76"/>
      <c r="CV944" s="91"/>
      <c r="CX944" s="1"/>
      <c r="CY944" s="311"/>
      <c r="DD944" s="190"/>
      <c r="DG944" s="76"/>
      <c r="DH944" s="91"/>
      <c r="DJ944" s="1"/>
      <c r="DK944" s="311"/>
      <c r="DP944" s="190"/>
      <c r="DS944" s="76"/>
      <c r="DT944" s="91"/>
      <c r="DV944" s="1"/>
      <c r="DW944" s="311"/>
      <c r="EB944" s="190"/>
      <c r="EE944" s="76"/>
      <c r="EF944" s="91"/>
      <c r="EH944" s="1"/>
      <c r="EI944" s="311"/>
      <c r="EN944" s="190"/>
      <c r="EQ944" s="76"/>
      <c r="ER944" s="91"/>
      <c r="ET944" s="1"/>
      <c r="EU944" s="311"/>
      <c r="EZ944" s="190"/>
      <c r="FC944" s="76"/>
      <c r="FD944" s="91"/>
      <c r="FF944" s="1"/>
      <c r="FG944" s="311"/>
      <c r="FL944" s="190"/>
      <c r="FO944" s="76"/>
      <c r="FP944" s="91"/>
      <c r="FR944" s="1"/>
      <c r="FS944" s="311"/>
      <c r="FX944" s="190"/>
      <c r="GA944" s="76"/>
      <c r="GB944" s="91"/>
      <c r="GD944" s="1"/>
      <c r="GE944" s="311"/>
      <c r="GJ944" s="190"/>
      <c r="GM944" s="76"/>
      <c r="GN944" s="91"/>
      <c r="GP944" s="1"/>
      <c r="GQ944" s="311"/>
      <c r="GV944" s="190"/>
      <c r="GY944" s="76"/>
      <c r="GZ944" s="91"/>
      <c r="HB944" s="1"/>
      <c r="HC944" s="311"/>
      <c r="HH944" s="190"/>
      <c r="IL944" s="1"/>
      <c r="IX944" s="1"/>
    </row>
    <row r="945" spans="3:258" x14ac:dyDescent="0.6">
      <c r="C945" s="59"/>
      <c r="D945" s="269"/>
      <c r="E945" s="28"/>
      <c r="F945" s="57"/>
      <c r="G945" s="28"/>
      <c r="H945" s="152"/>
      <c r="I945" s="158"/>
      <c r="J945" s="28"/>
      <c r="L945" s="190"/>
      <c r="O945" s="59"/>
      <c r="P945" s="159"/>
      <c r="Q945" s="99"/>
      <c r="R945" s="57"/>
      <c r="S945" s="28"/>
      <c r="T945" s="152"/>
      <c r="U945" s="265"/>
      <c r="X945" s="190"/>
      <c r="AA945" s="162"/>
      <c r="AB945" s="163"/>
      <c r="AF945" s="160"/>
      <c r="AG945" s="266"/>
      <c r="AH945" s="28"/>
      <c r="AJ945" s="190"/>
      <c r="AM945" s="162"/>
      <c r="AN945" s="163"/>
      <c r="AO945" s="99"/>
      <c r="AR945" s="160"/>
      <c r="AS945" s="266"/>
      <c r="AT945" s="28"/>
      <c r="AV945" s="190"/>
      <c r="AY945" s="162"/>
      <c r="AZ945" s="163"/>
      <c r="BD945" s="160"/>
      <c r="BE945" s="161"/>
      <c r="BF945" s="28"/>
      <c r="BH945" s="190"/>
      <c r="BK945" s="162"/>
      <c r="BL945" s="163"/>
      <c r="BP945" s="160"/>
      <c r="BQ945" s="161"/>
      <c r="BR945" s="28"/>
      <c r="BT945" s="190" t="e">
        <f t="shared" si="168"/>
        <v>#N/A</v>
      </c>
      <c r="BW945" s="162"/>
      <c r="BX945" s="163"/>
      <c r="CB945" s="160"/>
      <c r="CC945" s="161"/>
      <c r="CD945" s="28"/>
      <c r="CF945" s="190"/>
      <c r="CI945" s="76"/>
      <c r="CJ945" s="91"/>
      <c r="CL945" s="1"/>
      <c r="CM945" s="311"/>
      <c r="CR945" s="190"/>
      <c r="CU945" s="76"/>
      <c r="CV945" s="91"/>
      <c r="CX945" s="1"/>
      <c r="CY945" s="311"/>
      <c r="DD945" s="190"/>
      <c r="DG945" s="76"/>
      <c r="DH945" s="91"/>
      <c r="DJ945" s="1"/>
      <c r="DK945" s="311"/>
      <c r="DP945" s="190"/>
      <c r="DS945" s="76"/>
      <c r="DT945" s="91"/>
      <c r="DV945" s="1"/>
      <c r="DW945" s="311"/>
      <c r="EB945" s="190"/>
      <c r="EE945" s="76"/>
      <c r="EF945" s="91"/>
      <c r="EH945" s="1"/>
      <c r="EI945" s="311"/>
      <c r="EN945" s="190"/>
      <c r="EQ945" s="76"/>
      <c r="ER945" s="91"/>
      <c r="ET945" s="1"/>
      <c r="EU945" s="311"/>
      <c r="EZ945" s="190"/>
      <c r="FC945" s="76"/>
      <c r="FD945" s="91"/>
      <c r="FF945" s="1"/>
      <c r="FG945" s="311"/>
      <c r="FL945" s="190"/>
      <c r="FO945" s="76"/>
      <c r="FP945" s="91"/>
      <c r="FR945" s="1"/>
      <c r="FS945" s="311"/>
      <c r="FX945" s="190"/>
      <c r="GA945" s="76"/>
      <c r="GB945" s="91"/>
      <c r="GD945" s="1"/>
      <c r="GE945" s="311"/>
      <c r="GJ945" s="190"/>
      <c r="GM945" s="76"/>
      <c r="GN945" s="91"/>
      <c r="GP945" s="1"/>
      <c r="GQ945" s="311"/>
      <c r="GV945" s="190"/>
      <c r="GY945" s="76"/>
      <c r="GZ945" s="91"/>
      <c r="HB945" s="1"/>
      <c r="HC945" s="311"/>
      <c r="HH945" s="190"/>
      <c r="IL945" s="1"/>
      <c r="IX945" s="1"/>
    </row>
    <row r="946" spans="3:258" x14ac:dyDescent="0.6">
      <c r="C946" s="59"/>
      <c r="D946" s="269"/>
      <c r="E946" s="28"/>
      <c r="F946" s="57"/>
      <c r="G946" s="28"/>
      <c r="H946" s="152"/>
      <c r="I946" s="158"/>
      <c r="J946" s="28"/>
      <c r="L946" s="190"/>
      <c r="O946" s="59"/>
      <c r="P946" s="159"/>
      <c r="Q946" s="99"/>
      <c r="R946" s="57"/>
      <c r="S946" s="28"/>
      <c r="T946" s="152"/>
      <c r="U946" s="265"/>
      <c r="X946" s="190"/>
      <c r="AA946" s="162"/>
      <c r="AB946" s="163"/>
      <c r="AF946" s="160"/>
      <c r="AG946" s="266"/>
      <c r="AH946" s="28"/>
      <c r="AJ946" s="190"/>
      <c r="AM946" s="162"/>
      <c r="AN946" s="163"/>
      <c r="AO946" s="99"/>
      <c r="AR946" s="160"/>
      <c r="AS946" s="266"/>
      <c r="AT946" s="28"/>
      <c r="AV946" s="190"/>
      <c r="AY946" s="162"/>
      <c r="AZ946" s="163"/>
      <c r="BD946" s="160"/>
      <c r="BE946" s="161"/>
      <c r="BF946" s="28"/>
      <c r="BH946" s="190"/>
      <c r="BK946" s="162"/>
      <c r="BL946" s="163"/>
      <c r="BP946" s="160"/>
      <c r="BQ946" s="161"/>
      <c r="BR946" s="28"/>
      <c r="BT946" s="190" t="e">
        <f t="shared" si="168"/>
        <v>#N/A</v>
      </c>
      <c r="BW946" s="162"/>
      <c r="BX946" s="163"/>
      <c r="CB946" s="160"/>
      <c r="CC946" s="161"/>
      <c r="CD946" s="28"/>
      <c r="CF946" s="190"/>
      <c r="CI946" s="76"/>
      <c r="CJ946" s="91"/>
      <c r="CL946" s="1"/>
      <c r="CM946" s="311"/>
      <c r="CR946" s="190"/>
      <c r="CU946" s="76"/>
      <c r="CV946" s="91"/>
      <c r="CX946" s="1"/>
      <c r="CY946" s="311"/>
      <c r="DD946" s="190"/>
      <c r="DG946" s="76"/>
      <c r="DH946" s="91"/>
      <c r="DJ946" s="1"/>
      <c r="DK946" s="311"/>
      <c r="DP946" s="190"/>
      <c r="DS946" s="76"/>
      <c r="DT946" s="91"/>
      <c r="DV946" s="1"/>
      <c r="DW946" s="311"/>
      <c r="EB946" s="190"/>
      <c r="EE946" s="76"/>
      <c r="EF946" s="91"/>
      <c r="EH946" s="1"/>
      <c r="EI946" s="311"/>
      <c r="EN946" s="190"/>
      <c r="EQ946" s="76"/>
      <c r="ER946" s="91"/>
      <c r="ET946" s="1"/>
      <c r="EU946" s="311"/>
      <c r="EZ946" s="190"/>
      <c r="FC946" s="76"/>
      <c r="FD946" s="91"/>
      <c r="FF946" s="1"/>
      <c r="FG946" s="311"/>
      <c r="FL946" s="190"/>
      <c r="FO946" s="76"/>
      <c r="FP946" s="91"/>
      <c r="FR946" s="1"/>
      <c r="FS946" s="311"/>
      <c r="FX946" s="190"/>
      <c r="GA946" s="76"/>
      <c r="GB946" s="91"/>
      <c r="GD946" s="1"/>
      <c r="GE946" s="311"/>
      <c r="GJ946" s="190"/>
      <c r="GM946" s="76"/>
      <c r="GN946" s="91"/>
      <c r="GP946" s="1"/>
      <c r="GQ946" s="311"/>
      <c r="GV946" s="190"/>
      <c r="GY946" s="76"/>
      <c r="GZ946" s="91"/>
      <c r="HB946" s="1"/>
      <c r="HC946" s="311"/>
      <c r="HH946" s="190"/>
      <c r="IL946" s="1"/>
      <c r="IX946" s="1"/>
    </row>
    <row r="947" spans="3:258" x14ac:dyDescent="0.6">
      <c r="C947" s="59"/>
      <c r="D947" s="269"/>
      <c r="E947" s="28"/>
      <c r="F947" s="57"/>
      <c r="G947" s="28"/>
      <c r="H947" s="152"/>
      <c r="I947" s="158"/>
      <c r="J947" s="28"/>
      <c r="L947" s="190"/>
      <c r="O947" s="59"/>
      <c r="P947" s="159"/>
      <c r="Q947" s="99"/>
      <c r="R947" s="57"/>
      <c r="S947" s="28"/>
      <c r="T947" s="152"/>
      <c r="U947" s="265"/>
      <c r="X947" s="190"/>
      <c r="AA947" s="162"/>
      <c r="AB947" s="163"/>
      <c r="AF947" s="160"/>
      <c r="AG947" s="266"/>
      <c r="AH947" s="28"/>
      <c r="AJ947" s="190"/>
      <c r="AM947" s="162"/>
      <c r="AN947" s="163"/>
      <c r="AO947" s="99"/>
      <c r="AR947" s="160"/>
      <c r="AS947" s="266"/>
      <c r="AT947" s="28"/>
      <c r="AV947" s="190"/>
      <c r="AY947" s="162"/>
      <c r="AZ947" s="163"/>
      <c r="BD947" s="160"/>
      <c r="BE947" s="161"/>
      <c r="BF947" s="28"/>
      <c r="BH947" s="190"/>
      <c r="BK947" s="162"/>
      <c r="BL947" s="163"/>
      <c r="BP947" s="160"/>
      <c r="BQ947" s="161"/>
      <c r="BR947" s="28"/>
      <c r="BT947" s="190" t="e">
        <f t="shared" si="168"/>
        <v>#N/A</v>
      </c>
      <c r="BW947" s="162"/>
      <c r="BX947" s="163"/>
      <c r="CB947" s="160"/>
      <c r="CC947" s="161"/>
      <c r="CD947" s="28"/>
      <c r="CF947" s="190"/>
      <c r="CI947" s="76"/>
      <c r="CJ947" s="91"/>
      <c r="CL947" s="1"/>
      <c r="CM947" s="311"/>
      <c r="CR947" s="190"/>
      <c r="CU947" s="76"/>
      <c r="CV947" s="91"/>
      <c r="CX947" s="1"/>
      <c r="CY947" s="311"/>
      <c r="DD947" s="190"/>
      <c r="DG947" s="76"/>
      <c r="DH947" s="91"/>
      <c r="DJ947" s="1"/>
      <c r="DK947" s="311"/>
      <c r="DP947" s="190"/>
      <c r="DS947" s="76"/>
      <c r="DT947" s="91"/>
      <c r="DV947" s="1"/>
      <c r="DW947" s="311"/>
      <c r="EB947" s="190"/>
      <c r="EE947" s="76"/>
      <c r="EF947" s="91"/>
      <c r="EH947" s="1"/>
      <c r="EI947" s="311"/>
      <c r="EN947" s="190"/>
      <c r="EQ947" s="76"/>
      <c r="ER947" s="91"/>
      <c r="ET947" s="1"/>
      <c r="EU947" s="311"/>
      <c r="EZ947" s="190"/>
      <c r="FC947" s="76"/>
      <c r="FD947" s="91"/>
      <c r="FF947" s="1"/>
      <c r="FG947" s="311"/>
      <c r="FL947" s="190"/>
      <c r="FO947" s="76"/>
      <c r="FP947" s="91"/>
      <c r="FR947" s="1"/>
      <c r="FS947" s="311"/>
      <c r="FX947" s="190"/>
      <c r="GA947" s="76"/>
      <c r="GB947" s="91"/>
      <c r="GD947" s="1"/>
      <c r="GE947" s="311"/>
      <c r="GJ947" s="190"/>
      <c r="GM947" s="76"/>
      <c r="GN947" s="91"/>
      <c r="GP947" s="1"/>
      <c r="GQ947" s="311"/>
      <c r="GV947" s="190"/>
      <c r="GY947" s="76"/>
      <c r="GZ947" s="91"/>
      <c r="HB947" s="1"/>
      <c r="HC947" s="311"/>
      <c r="HH947" s="190"/>
      <c r="IL947" s="1"/>
      <c r="IX947" s="1"/>
    </row>
    <row r="948" spans="3:258" x14ac:dyDescent="0.6">
      <c r="C948" s="59"/>
      <c r="D948" s="269"/>
      <c r="E948" s="28"/>
      <c r="F948" s="57"/>
      <c r="G948" s="28"/>
      <c r="H948" s="152"/>
      <c r="I948" s="158"/>
      <c r="J948" s="28"/>
      <c r="L948" s="190"/>
      <c r="O948" s="59"/>
      <c r="P948" s="159"/>
      <c r="Q948" s="99"/>
      <c r="R948" s="57"/>
      <c r="S948" s="28"/>
      <c r="T948" s="152"/>
      <c r="U948" s="265"/>
      <c r="X948" s="190"/>
      <c r="AA948" s="162"/>
      <c r="AB948" s="163"/>
      <c r="AF948" s="160"/>
      <c r="AG948" s="266"/>
      <c r="AH948" s="28"/>
      <c r="AJ948" s="190"/>
      <c r="AM948" s="162"/>
      <c r="AN948" s="163"/>
      <c r="AO948" s="99"/>
      <c r="AR948" s="160"/>
      <c r="AS948" s="266"/>
      <c r="AT948" s="28"/>
      <c r="AV948" s="190"/>
      <c r="AY948" s="162"/>
      <c r="AZ948" s="163"/>
      <c r="BD948" s="160"/>
      <c r="BE948" s="161"/>
      <c r="BF948" s="28"/>
      <c r="BH948" s="190"/>
      <c r="BK948" s="162"/>
      <c r="BL948" s="163"/>
      <c r="BP948" s="160"/>
      <c r="BQ948" s="161"/>
      <c r="BR948" s="28"/>
      <c r="BT948" s="190" t="e">
        <f t="shared" si="168"/>
        <v>#N/A</v>
      </c>
      <c r="BW948" s="162"/>
      <c r="BX948" s="163"/>
      <c r="CB948" s="160"/>
      <c r="CC948" s="161"/>
      <c r="CD948" s="28"/>
      <c r="CF948" s="190"/>
      <c r="CI948" s="76"/>
      <c r="CJ948" s="91"/>
      <c r="CL948" s="1"/>
      <c r="CM948" s="311"/>
      <c r="CR948" s="190"/>
      <c r="CU948" s="76"/>
      <c r="CV948" s="91"/>
      <c r="CX948" s="1"/>
      <c r="CY948" s="311"/>
      <c r="DD948" s="190"/>
      <c r="DG948" s="76"/>
      <c r="DH948" s="91"/>
      <c r="DJ948" s="1"/>
      <c r="DK948" s="311"/>
      <c r="DP948" s="190"/>
      <c r="DS948" s="76"/>
      <c r="DT948" s="91"/>
      <c r="DV948" s="1"/>
      <c r="DW948" s="311"/>
      <c r="EB948" s="190"/>
      <c r="EE948" s="76"/>
      <c r="EF948" s="91"/>
      <c r="EH948" s="1"/>
      <c r="EI948" s="311"/>
      <c r="EN948" s="190"/>
      <c r="EQ948" s="76"/>
      <c r="ER948" s="91"/>
      <c r="ET948" s="1"/>
      <c r="EU948" s="311"/>
      <c r="EZ948" s="190"/>
      <c r="FC948" s="76"/>
      <c r="FD948" s="91"/>
      <c r="FF948" s="1"/>
      <c r="FG948" s="311"/>
      <c r="FL948" s="190"/>
      <c r="FO948" s="76"/>
      <c r="FP948" s="91"/>
      <c r="FR948" s="1"/>
      <c r="FS948" s="311"/>
      <c r="FX948" s="190"/>
      <c r="GA948" s="76"/>
      <c r="GB948" s="91"/>
      <c r="GD948" s="1"/>
      <c r="GE948" s="311"/>
      <c r="GJ948" s="190"/>
      <c r="GM948" s="76"/>
      <c r="GN948" s="91"/>
      <c r="GP948" s="1"/>
      <c r="GQ948" s="311"/>
      <c r="GV948" s="190"/>
      <c r="GY948" s="76"/>
      <c r="GZ948" s="91"/>
      <c r="HB948" s="1"/>
      <c r="HC948" s="311"/>
      <c r="HH948" s="190"/>
      <c r="IL948" s="1"/>
      <c r="IX948" s="1"/>
    </row>
    <row r="949" spans="3:258" x14ac:dyDescent="0.6">
      <c r="C949" s="59"/>
      <c r="D949" s="269"/>
      <c r="E949" s="28"/>
      <c r="F949" s="57"/>
      <c r="G949" s="28"/>
      <c r="H949" s="152"/>
      <c r="I949" s="158"/>
      <c r="J949" s="28"/>
      <c r="L949" s="190"/>
      <c r="O949" s="59"/>
      <c r="P949" s="159"/>
      <c r="Q949" s="99"/>
      <c r="R949" s="57"/>
      <c r="S949" s="28"/>
      <c r="T949" s="152"/>
      <c r="U949" s="265"/>
      <c r="X949" s="190"/>
      <c r="AA949" s="162"/>
      <c r="AB949" s="163"/>
      <c r="AF949" s="160"/>
      <c r="AG949" s="266"/>
      <c r="AH949" s="28"/>
      <c r="AJ949" s="190"/>
      <c r="AM949" s="162"/>
      <c r="AN949" s="163"/>
      <c r="AO949" s="99"/>
      <c r="AR949" s="160"/>
      <c r="AS949" s="266"/>
      <c r="AT949" s="28"/>
      <c r="AV949" s="190"/>
      <c r="AY949" s="162"/>
      <c r="AZ949" s="163"/>
      <c r="BD949" s="160"/>
      <c r="BE949" s="161"/>
      <c r="BF949" s="28"/>
      <c r="BH949" s="190"/>
      <c r="BK949" s="162"/>
      <c r="BL949" s="163"/>
      <c r="BP949" s="160"/>
      <c r="BQ949" s="161"/>
      <c r="BR949" s="28"/>
      <c r="BT949" s="190" t="e">
        <f t="shared" si="168"/>
        <v>#N/A</v>
      </c>
      <c r="BW949" s="162"/>
      <c r="BX949" s="163"/>
      <c r="CB949" s="160"/>
      <c r="CC949" s="161"/>
      <c r="CD949" s="28"/>
      <c r="CF949" s="190"/>
      <c r="CI949" s="76"/>
      <c r="CJ949" s="91"/>
      <c r="CL949" s="1"/>
      <c r="CM949" s="311"/>
      <c r="CR949" s="190"/>
      <c r="CU949" s="76"/>
      <c r="CV949" s="91"/>
      <c r="CX949" s="1"/>
      <c r="CY949" s="311"/>
      <c r="DD949" s="190"/>
      <c r="DG949" s="76"/>
      <c r="DH949" s="91"/>
      <c r="DJ949" s="1"/>
      <c r="DK949" s="311"/>
      <c r="DP949" s="190"/>
      <c r="DS949" s="76"/>
      <c r="DT949" s="91"/>
      <c r="DV949" s="1"/>
      <c r="DW949" s="311"/>
      <c r="EB949" s="190"/>
      <c r="EE949" s="76"/>
      <c r="EF949" s="91"/>
      <c r="EH949" s="1"/>
      <c r="EI949" s="311"/>
      <c r="EN949" s="190"/>
      <c r="EQ949" s="76"/>
      <c r="ER949" s="91"/>
      <c r="ET949" s="1"/>
      <c r="EU949" s="311"/>
      <c r="EZ949" s="190"/>
      <c r="FC949" s="76"/>
      <c r="FD949" s="91"/>
      <c r="FF949" s="1"/>
      <c r="FG949" s="311"/>
      <c r="FL949" s="190"/>
      <c r="FO949" s="76"/>
      <c r="FP949" s="91"/>
      <c r="FR949" s="1"/>
      <c r="FS949" s="311"/>
      <c r="FX949" s="190"/>
      <c r="GA949" s="76"/>
      <c r="GB949" s="91"/>
      <c r="GD949" s="1"/>
      <c r="GE949" s="311"/>
      <c r="GJ949" s="190"/>
      <c r="GM949" s="76"/>
      <c r="GN949" s="91"/>
      <c r="GP949" s="1"/>
      <c r="GQ949" s="311"/>
      <c r="GV949" s="190"/>
      <c r="GY949" s="76"/>
      <c r="GZ949" s="91"/>
      <c r="HB949" s="1"/>
      <c r="HC949" s="311"/>
      <c r="HH949" s="190"/>
      <c r="IL949" s="1"/>
      <c r="IX949" s="1"/>
    </row>
    <row r="950" spans="3:258" x14ac:dyDescent="0.6">
      <c r="C950" s="59"/>
      <c r="D950" s="269"/>
      <c r="E950" s="28"/>
      <c r="F950" s="57"/>
      <c r="G950" s="28"/>
      <c r="H950" s="152"/>
      <c r="I950" s="158"/>
      <c r="J950" s="28"/>
      <c r="L950" s="190"/>
      <c r="O950" s="59"/>
      <c r="P950" s="159"/>
      <c r="Q950" s="99"/>
      <c r="R950" s="57"/>
      <c r="S950" s="28"/>
      <c r="T950" s="152"/>
      <c r="U950" s="265"/>
      <c r="X950" s="190"/>
      <c r="AA950" s="162"/>
      <c r="AB950" s="163"/>
      <c r="AF950" s="160"/>
      <c r="AG950" s="266"/>
      <c r="AH950" s="28"/>
      <c r="AJ950" s="190"/>
      <c r="AM950" s="162"/>
      <c r="AN950" s="163"/>
      <c r="AO950" s="99"/>
      <c r="AR950" s="160"/>
      <c r="AS950" s="266"/>
      <c r="AT950" s="28"/>
      <c r="AV950" s="190"/>
      <c r="AY950" s="162"/>
      <c r="AZ950" s="163"/>
      <c r="BD950" s="160"/>
      <c r="BE950" s="161"/>
      <c r="BF950" s="28"/>
      <c r="BH950" s="190"/>
      <c r="BK950" s="162"/>
      <c r="BL950" s="163"/>
      <c r="BP950" s="160"/>
      <c r="BQ950" s="161"/>
      <c r="BR950" s="28"/>
      <c r="BT950" s="190" t="e">
        <f t="shared" si="168"/>
        <v>#N/A</v>
      </c>
      <c r="BW950" s="162"/>
      <c r="BX950" s="163"/>
      <c r="CB950" s="160"/>
      <c r="CC950" s="161"/>
      <c r="CD950" s="28"/>
      <c r="CF950" s="190"/>
      <c r="CI950" s="76"/>
      <c r="CJ950" s="91"/>
      <c r="CL950" s="1"/>
      <c r="CM950" s="311"/>
      <c r="CR950" s="190"/>
      <c r="CU950" s="76"/>
      <c r="CV950" s="91"/>
      <c r="CX950" s="1"/>
      <c r="CY950" s="311"/>
      <c r="DD950" s="190"/>
      <c r="DG950" s="76"/>
      <c r="DH950" s="91"/>
      <c r="DJ950" s="1"/>
      <c r="DK950" s="311"/>
      <c r="DP950" s="190"/>
      <c r="DS950" s="76"/>
      <c r="DT950" s="91"/>
      <c r="DV950" s="1"/>
      <c r="DW950" s="311"/>
      <c r="EB950" s="190"/>
      <c r="EE950" s="76"/>
      <c r="EF950" s="91"/>
      <c r="EH950" s="1"/>
      <c r="EI950" s="311"/>
      <c r="EN950" s="190"/>
      <c r="EQ950" s="76"/>
      <c r="ER950" s="91"/>
      <c r="ET950" s="1"/>
      <c r="EU950" s="311"/>
      <c r="EZ950" s="190"/>
      <c r="FC950" s="76"/>
      <c r="FD950" s="91"/>
      <c r="FF950" s="1"/>
      <c r="FG950" s="311"/>
      <c r="FL950" s="190"/>
      <c r="FO950" s="76"/>
      <c r="FP950" s="91"/>
      <c r="FR950" s="1"/>
      <c r="FS950" s="311"/>
      <c r="FX950" s="190"/>
      <c r="GA950" s="76"/>
      <c r="GB950" s="91"/>
      <c r="GD950" s="1"/>
      <c r="GE950" s="311"/>
      <c r="GJ950" s="190"/>
      <c r="GM950" s="76"/>
      <c r="GN950" s="91"/>
      <c r="GP950" s="1"/>
      <c r="GQ950" s="311"/>
      <c r="GV950" s="190"/>
      <c r="GY950" s="76"/>
      <c r="GZ950" s="91"/>
      <c r="HB950" s="1"/>
      <c r="HC950" s="311"/>
      <c r="HH950" s="190"/>
      <c r="IL950" s="1"/>
      <c r="IX950" s="1"/>
    </row>
    <row r="951" spans="3:258" x14ac:dyDescent="0.6">
      <c r="C951" s="59"/>
      <c r="D951" s="269"/>
      <c r="E951" s="28"/>
      <c r="F951" s="57"/>
      <c r="G951" s="28"/>
      <c r="H951" s="152"/>
      <c r="I951" s="158"/>
      <c r="J951" s="28"/>
      <c r="L951" s="190"/>
      <c r="O951" s="59"/>
      <c r="P951" s="159"/>
      <c r="Q951" s="99"/>
      <c r="R951" s="57"/>
      <c r="S951" s="28"/>
      <c r="T951" s="152"/>
      <c r="U951" s="265"/>
      <c r="X951" s="190"/>
      <c r="AA951" s="162"/>
      <c r="AB951" s="163"/>
      <c r="AF951" s="160"/>
      <c r="AG951" s="266"/>
      <c r="AH951" s="28"/>
      <c r="AJ951" s="190"/>
      <c r="AM951" s="162"/>
      <c r="AN951" s="163"/>
      <c r="AO951" s="99"/>
      <c r="AR951" s="160"/>
      <c r="AS951" s="266"/>
      <c r="AT951" s="28"/>
      <c r="AV951" s="190"/>
      <c r="AY951" s="162"/>
      <c r="AZ951" s="163"/>
      <c r="BD951" s="160"/>
      <c r="BE951" s="161"/>
      <c r="BF951" s="28"/>
      <c r="BH951" s="190"/>
      <c r="BK951" s="162"/>
      <c r="BL951" s="163"/>
      <c r="BP951" s="160"/>
      <c r="BQ951" s="161"/>
      <c r="BR951" s="28"/>
      <c r="BT951" s="190" t="e">
        <f t="shared" si="168"/>
        <v>#N/A</v>
      </c>
      <c r="BW951" s="162"/>
      <c r="BX951" s="163"/>
      <c r="CB951" s="160"/>
      <c r="CC951" s="161"/>
      <c r="CD951" s="28"/>
      <c r="CF951" s="190"/>
      <c r="CI951" s="76"/>
      <c r="CJ951" s="91"/>
      <c r="CL951" s="1"/>
      <c r="CM951" s="311"/>
      <c r="CR951" s="190"/>
      <c r="CU951" s="76"/>
      <c r="CV951" s="91"/>
      <c r="CX951" s="1"/>
      <c r="CY951" s="311"/>
      <c r="DD951" s="190"/>
      <c r="DG951" s="76"/>
      <c r="DH951" s="91"/>
      <c r="DJ951" s="1"/>
      <c r="DK951" s="311"/>
      <c r="DP951" s="190"/>
      <c r="DS951" s="76"/>
      <c r="DT951" s="91"/>
      <c r="DV951" s="1"/>
      <c r="DW951" s="311"/>
      <c r="EB951" s="190"/>
      <c r="EE951" s="76"/>
      <c r="EF951" s="91"/>
      <c r="EH951" s="1"/>
      <c r="EI951" s="311"/>
      <c r="EN951" s="190"/>
      <c r="EQ951" s="76"/>
      <c r="ER951" s="91"/>
      <c r="ET951" s="1"/>
      <c r="EU951" s="311"/>
      <c r="EZ951" s="190"/>
      <c r="FC951" s="76"/>
      <c r="FD951" s="91"/>
      <c r="FF951" s="1"/>
      <c r="FG951" s="311"/>
      <c r="FL951" s="190"/>
      <c r="FO951" s="76"/>
      <c r="FP951" s="91"/>
      <c r="FR951" s="1"/>
      <c r="FS951" s="311"/>
      <c r="FX951" s="190"/>
      <c r="GA951" s="76"/>
      <c r="GB951" s="91"/>
      <c r="GD951" s="1"/>
      <c r="GE951" s="311"/>
      <c r="GJ951" s="190"/>
      <c r="GM951" s="76"/>
      <c r="GN951" s="91"/>
      <c r="GP951" s="1"/>
      <c r="GQ951" s="311"/>
      <c r="GV951" s="190"/>
      <c r="GY951" s="76"/>
      <c r="GZ951" s="91"/>
      <c r="HB951" s="1"/>
      <c r="HC951" s="311"/>
      <c r="HH951" s="190"/>
      <c r="IL951" s="1"/>
      <c r="IX951" s="1"/>
    </row>
    <row r="952" spans="3:258" x14ac:dyDescent="0.6">
      <c r="C952" s="59"/>
      <c r="D952" s="269"/>
      <c r="E952" s="28"/>
      <c r="F952" s="57"/>
      <c r="G952" s="28"/>
      <c r="H952" s="152"/>
      <c r="I952" s="158"/>
      <c r="J952" s="28"/>
      <c r="L952" s="190"/>
      <c r="O952" s="59"/>
      <c r="P952" s="159"/>
      <c r="Q952" s="99"/>
      <c r="R952" s="57"/>
      <c r="S952" s="28"/>
      <c r="T952" s="152"/>
      <c r="U952" s="265"/>
      <c r="X952" s="190"/>
      <c r="AA952" s="162"/>
      <c r="AB952" s="163"/>
      <c r="AF952" s="160"/>
      <c r="AG952" s="266"/>
      <c r="AH952" s="28"/>
      <c r="AJ952" s="190"/>
      <c r="AM952" s="162"/>
      <c r="AN952" s="163"/>
      <c r="AO952" s="99"/>
      <c r="AR952" s="160"/>
      <c r="AS952" s="266"/>
      <c r="AT952" s="28"/>
      <c r="AV952" s="190"/>
      <c r="AY952" s="162"/>
      <c r="AZ952" s="163"/>
      <c r="BD952" s="160"/>
      <c r="BE952" s="161"/>
      <c r="BF952" s="28"/>
      <c r="BH952" s="190"/>
      <c r="BK952" s="162"/>
      <c r="BL952" s="163"/>
      <c r="BP952" s="160"/>
      <c r="BQ952" s="161"/>
      <c r="BR952" s="28"/>
      <c r="BT952" s="190" t="e">
        <f t="shared" si="168"/>
        <v>#N/A</v>
      </c>
      <c r="BW952" s="162"/>
      <c r="BX952" s="163"/>
      <c r="CB952" s="160"/>
      <c r="CC952" s="161"/>
      <c r="CD952" s="28"/>
      <c r="CF952" s="190"/>
      <c r="CI952" s="76"/>
      <c r="CJ952" s="91"/>
      <c r="CL952" s="1"/>
      <c r="CM952" s="311"/>
      <c r="CR952" s="190"/>
      <c r="CU952" s="76"/>
      <c r="CV952" s="91"/>
      <c r="CX952" s="1"/>
      <c r="CY952" s="311"/>
      <c r="DD952" s="190"/>
      <c r="DG952" s="76"/>
      <c r="DH952" s="91"/>
      <c r="DJ952" s="1"/>
      <c r="DK952" s="311"/>
      <c r="DP952" s="190"/>
      <c r="DS952" s="76"/>
      <c r="DT952" s="91"/>
      <c r="DV952" s="1"/>
      <c r="DW952" s="311"/>
      <c r="EB952" s="190"/>
      <c r="EE952" s="76"/>
      <c r="EF952" s="91"/>
      <c r="EH952" s="1"/>
      <c r="EI952" s="311"/>
      <c r="EN952" s="190"/>
      <c r="EQ952" s="76"/>
      <c r="ER952" s="91"/>
      <c r="ET952" s="1"/>
      <c r="EU952" s="311"/>
      <c r="EZ952" s="190"/>
      <c r="FC952" s="76"/>
      <c r="FD952" s="91"/>
      <c r="FF952" s="1"/>
      <c r="FG952" s="311"/>
      <c r="FL952" s="190"/>
      <c r="FO952" s="76"/>
      <c r="FP952" s="91"/>
      <c r="FR952" s="1"/>
      <c r="FS952" s="311"/>
      <c r="FX952" s="190"/>
      <c r="GA952" s="76"/>
      <c r="GB952" s="91"/>
      <c r="GD952" s="1"/>
      <c r="GE952" s="311"/>
      <c r="GJ952" s="190"/>
      <c r="GM952" s="76"/>
      <c r="GN952" s="91"/>
      <c r="GP952" s="1"/>
      <c r="GQ952" s="311"/>
      <c r="GV952" s="190"/>
      <c r="GY952" s="76"/>
      <c r="GZ952" s="91"/>
      <c r="HB952" s="1"/>
      <c r="HC952" s="311"/>
      <c r="HH952" s="190"/>
      <c r="IL952" s="1"/>
      <c r="IX952" s="1"/>
    </row>
    <row r="953" spans="3:258" x14ac:dyDescent="0.6">
      <c r="C953" s="59"/>
      <c r="D953" s="269"/>
      <c r="E953" s="28"/>
      <c r="F953" s="57"/>
      <c r="G953" s="28"/>
      <c r="H953" s="152"/>
      <c r="I953" s="158"/>
      <c r="J953" s="28"/>
      <c r="L953" s="190"/>
      <c r="O953" s="59"/>
      <c r="P953" s="159"/>
      <c r="Q953" s="99"/>
      <c r="R953" s="57"/>
      <c r="S953" s="28"/>
      <c r="T953" s="152"/>
      <c r="U953" s="265"/>
      <c r="X953" s="190"/>
      <c r="AA953" s="162"/>
      <c r="AB953" s="163"/>
      <c r="AF953" s="160"/>
      <c r="AG953" s="266"/>
      <c r="AH953" s="28"/>
      <c r="AJ953" s="190"/>
      <c r="AM953" s="162"/>
      <c r="AN953" s="163"/>
      <c r="AO953" s="99"/>
      <c r="AR953" s="160"/>
      <c r="AS953" s="266"/>
      <c r="AT953" s="28"/>
      <c r="AV953" s="190"/>
      <c r="AY953" s="162"/>
      <c r="AZ953" s="163"/>
      <c r="BD953" s="160"/>
      <c r="BE953" s="161"/>
      <c r="BF953" s="28"/>
      <c r="BH953" s="190"/>
      <c r="BK953" s="162"/>
      <c r="BL953" s="163"/>
      <c r="BP953" s="160"/>
      <c r="BQ953" s="161"/>
      <c r="BR953" s="28"/>
      <c r="BT953" s="190" t="e">
        <f t="shared" si="168"/>
        <v>#N/A</v>
      </c>
      <c r="BW953" s="162"/>
      <c r="BX953" s="163"/>
      <c r="CB953" s="160"/>
      <c r="CC953" s="161"/>
      <c r="CD953" s="28"/>
      <c r="CF953" s="190"/>
      <c r="CI953" s="76"/>
      <c r="CJ953" s="91"/>
      <c r="CL953" s="1"/>
      <c r="CM953" s="311"/>
      <c r="CR953" s="190"/>
      <c r="CU953" s="76"/>
      <c r="CV953" s="91"/>
      <c r="CX953" s="1"/>
      <c r="CY953" s="311"/>
      <c r="DD953" s="190"/>
      <c r="DG953" s="76"/>
      <c r="DH953" s="91"/>
      <c r="DJ953" s="1"/>
      <c r="DK953" s="311"/>
      <c r="DP953" s="190"/>
      <c r="DS953" s="76"/>
      <c r="DT953" s="91"/>
      <c r="DV953" s="1"/>
      <c r="DW953" s="311"/>
      <c r="EB953" s="190"/>
      <c r="EE953" s="76"/>
      <c r="EF953" s="91"/>
      <c r="EH953" s="1"/>
      <c r="EI953" s="311"/>
      <c r="EN953" s="190"/>
      <c r="EQ953" s="76"/>
      <c r="ER953" s="91"/>
      <c r="ET953" s="1"/>
      <c r="EU953" s="311"/>
      <c r="EZ953" s="190"/>
      <c r="FC953" s="76"/>
      <c r="FD953" s="91"/>
      <c r="FF953" s="1"/>
      <c r="FG953" s="311"/>
      <c r="FL953" s="190"/>
      <c r="FO953" s="76"/>
      <c r="FP953" s="91"/>
      <c r="FR953" s="1"/>
      <c r="FS953" s="311"/>
      <c r="FX953" s="190"/>
      <c r="GA953" s="76"/>
      <c r="GB953" s="91"/>
      <c r="GD953" s="1"/>
      <c r="GE953" s="311"/>
      <c r="GJ953" s="190"/>
      <c r="GM953" s="76"/>
      <c r="GN953" s="91"/>
      <c r="GP953" s="1"/>
      <c r="GQ953" s="311"/>
      <c r="GV953" s="190"/>
      <c r="GY953" s="76"/>
      <c r="GZ953" s="91"/>
      <c r="HB953" s="1"/>
      <c r="HC953" s="311"/>
      <c r="HH953" s="190"/>
      <c r="IL953" s="1"/>
      <c r="IX953" s="1"/>
    </row>
    <row r="954" spans="3:258" x14ac:dyDescent="0.6">
      <c r="C954" s="59"/>
      <c r="D954" s="269"/>
      <c r="E954" s="28"/>
      <c r="F954" s="57"/>
      <c r="G954" s="28"/>
      <c r="H954" s="152"/>
      <c r="I954" s="158"/>
      <c r="J954" s="28"/>
      <c r="L954" s="190"/>
      <c r="O954" s="59"/>
      <c r="P954" s="159"/>
      <c r="Q954" s="99"/>
      <c r="R954" s="57"/>
      <c r="S954" s="28"/>
      <c r="T954" s="152"/>
      <c r="U954" s="265"/>
      <c r="X954" s="190"/>
      <c r="AA954" s="162"/>
      <c r="AB954" s="163"/>
      <c r="AF954" s="160"/>
      <c r="AG954" s="266"/>
      <c r="AH954" s="28"/>
      <c r="AJ954" s="190"/>
      <c r="AM954" s="162"/>
      <c r="AN954" s="163"/>
      <c r="AO954" s="99"/>
      <c r="AR954" s="160"/>
      <c r="AS954" s="266"/>
      <c r="AT954" s="28"/>
      <c r="AV954" s="190"/>
      <c r="AY954" s="162"/>
      <c r="AZ954" s="163"/>
      <c r="BD954" s="160"/>
      <c r="BE954" s="161"/>
      <c r="BF954" s="28"/>
      <c r="BH954" s="190"/>
      <c r="BK954" s="162"/>
      <c r="BL954" s="163"/>
      <c r="BP954" s="160"/>
      <c r="BQ954" s="161"/>
      <c r="BR954" s="28"/>
      <c r="BT954" s="190" t="e">
        <f t="shared" si="168"/>
        <v>#N/A</v>
      </c>
      <c r="BW954" s="162"/>
      <c r="BX954" s="163"/>
      <c r="CB954" s="160"/>
      <c r="CC954" s="161"/>
      <c r="CD954" s="28"/>
      <c r="CF954" s="190"/>
      <c r="CI954" s="76"/>
      <c r="CJ954" s="91"/>
      <c r="CL954" s="1"/>
      <c r="CM954" s="311"/>
      <c r="CR954" s="190"/>
      <c r="CU954" s="76"/>
      <c r="CV954" s="91"/>
      <c r="CX954" s="1"/>
      <c r="CY954" s="311"/>
      <c r="DD954" s="190"/>
      <c r="DG954" s="76"/>
      <c r="DH954" s="91"/>
      <c r="DJ954" s="1"/>
      <c r="DK954" s="311"/>
      <c r="DP954" s="190"/>
      <c r="DS954" s="76"/>
      <c r="DT954" s="91"/>
      <c r="DV954" s="1"/>
      <c r="DW954" s="311"/>
      <c r="EB954" s="190"/>
      <c r="EE954" s="76"/>
      <c r="EF954" s="91"/>
      <c r="EH954" s="1"/>
      <c r="EI954" s="311"/>
      <c r="EN954" s="190"/>
      <c r="EQ954" s="76"/>
      <c r="ER954" s="91"/>
      <c r="ET954" s="1"/>
      <c r="EU954" s="311"/>
      <c r="EZ954" s="190"/>
      <c r="FC954" s="76"/>
      <c r="FD954" s="91"/>
      <c r="FF954" s="1"/>
      <c r="FG954" s="311"/>
      <c r="FL954" s="190"/>
      <c r="FO954" s="76"/>
      <c r="FP954" s="91"/>
      <c r="FR954" s="1"/>
      <c r="FS954" s="311"/>
      <c r="FX954" s="190"/>
      <c r="GA954" s="76"/>
      <c r="GB954" s="91"/>
      <c r="GD954" s="1"/>
      <c r="GE954" s="311"/>
      <c r="GJ954" s="190"/>
      <c r="GM954" s="76"/>
      <c r="GN954" s="91"/>
      <c r="GP954" s="1"/>
      <c r="GQ954" s="311"/>
      <c r="GV954" s="190"/>
      <c r="GY954" s="76"/>
      <c r="GZ954" s="91"/>
      <c r="HB954" s="1"/>
      <c r="HC954" s="311"/>
      <c r="HH954" s="190"/>
      <c r="IL954" s="1"/>
      <c r="IX954" s="1"/>
    </row>
    <row r="955" spans="3:258" x14ac:dyDescent="0.6">
      <c r="C955" s="59"/>
      <c r="D955" s="269"/>
      <c r="E955" s="28"/>
      <c r="F955" s="57"/>
      <c r="G955" s="28"/>
      <c r="H955" s="152"/>
      <c r="I955" s="158"/>
      <c r="J955" s="28"/>
      <c r="L955" s="190"/>
      <c r="O955" s="59"/>
      <c r="P955" s="159"/>
      <c r="Q955" s="99"/>
      <c r="R955" s="57"/>
      <c r="S955" s="28"/>
      <c r="T955" s="152"/>
      <c r="U955" s="265"/>
      <c r="X955" s="190"/>
      <c r="AA955" s="162"/>
      <c r="AB955" s="163"/>
      <c r="AF955" s="160"/>
      <c r="AG955" s="266"/>
      <c r="AH955" s="28"/>
      <c r="AJ955" s="190"/>
      <c r="AM955" s="162"/>
      <c r="AN955" s="163"/>
      <c r="AO955" s="99"/>
      <c r="AR955" s="160"/>
      <c r="AS955" s="266"/>
      <c r="AT955" s="28"/>
      <c r="AV955" s="190"/>
      <c r="AY955" s="162"/>
      <c r="AZ955" s="163"/>
      <c r="BD955" s="160"/>
      <c r="BE955" s="161"/>
      <c r="BF955" s="28"/>
      <c r="BH955" s="190"/>
      <c r="BK955" s="162"/>
      <c r="BL955" s="163"/>
      <c r="BP955" s="160"/>
      <c r="BQ955" s="161"/>
      <c r="BR955" s="28"/>
      <c r="BT955" s="190" t="e">
        <f t="shared" si="168"/>
        <v>#N/A</v>
      </c>
      <c r="BW955" s="162"/>
      <c r="BX955" s="163"/>
      <c r="CB955" s="160"/>
      <c r="CC955" s="161"/>
      <c r="CD955" s="28"/>
      <c r="CF955" s="190"/>
      <c r="CI955" s="76"/>
      <c r="CJ955" s="91"/>
      <c r="CL955" s="1"/>
      <c r="CM955" s="311"/>
      <c r="CR955" s="190"/>
      <c r="CU955" s="76"/>
      <c r="CV955" s="91"/>
      <c r="CX955" s="1"/>
      <c r="CY955" s="311"/>
      <c r="DD955" s="190"/>
      <c r="DG955" s="76"/>
      <c r="DH955" s="91"/>
      <c r="DJ955" s="1"/>
      <c r="DK955" s="311"/>
      <c r="DP955" s="190"/>
      <c r="DS955" s="76"/>
      <c r="DT955" s="91"/>
      <c r="DV955" s="1"/>
      <c r="DW955" s="311"/>
      <c r="EB955" s="190"/>
      <c r="EE955" s="76"/>
      <c r="EF955" s="91"/>
      <c r="EH955" s="1"/>
      <c r="EI955" s="311"/>
      <c r="EN955" s="190"/>
      <c r="EQ955" s="76"/>
      <c r="ER955" s="91"/>
      <c r="ET955" s="1"/>
      <c r="EU955" s="311"/>
      <c r="EZ955" s="190"/>
      <c r="FC955" s="76"/>
      <c r="FD955" s="91"/>
      <c r="FF955" s="1"/>
      <c r="FG955" s="311"/>
      <c r="FL955" s="190"/>
      <c r="FO955" s="76"/>
      <c r="FP955" s="91"/>
      <c r="FR955" s="1"/>
      <c r="FS955" s="311"/>
      <c r="FX955" s="190"/>
      <c r="GA955" s="76"/>
      <c r="GB955" s="91"/>
      <c r="GD955" s="1"/>
      <c r="GE955" s="311"/>
      <c r="GJ955" s="190"/>
      <c r="GM955" s="76"/>
      <c r="GN955" s="91"/>
      <c r="GP955" s="1"/>
      <c r="GQ955" s="311"/>
      <c r="GV955" s="190"/>
      <c r="GY955" s="76"/>
      <c r="GZ955" s="91"/>
      <c r="HB955" s="1"/>
      <c r="HC955" s="311"/>
      <c r="HH955" s="190"/>
      <c r="IL955" s="1"/>
      <c r="IX955" s="1"/>
    </row>
    <row r="956" spans="3:258" x14ac:dyDescent="0.6">
      <c r="C956" s="59"/>
      <c r="D956" s="269"/>
      <c r="E956" s="28"/>
      <c r="F956" s="57"/>
      <c r="G956" s="28"/>
      <c r="H956" s="152"/>
      <c r="I956" s="158"/>
      <c r="J956" s="28"/>
      <c r="L956" s="190"/>
      <c r="O956" s="59"/>
      <c r="P956" s="159"/>
      <c r="Q956" s="99"/>
      <c r="R956" s="57"/>
      <c r="S956" s="28"/>
      <c r="T956" s="152"/>
      <c r="U956" s="265"/>
      <c r="X956" s="190"/>
      <c r="AA956" s="162"/>
      <c r="AB956" s="163"/>
      <c r="AF956" s="160"/>
      <c r="AG956" s="266"/>
      <c r="AH956" s="28"/>
      <c r="AJ956" s="190"/>
      <c r="AM956" s="162"/>
      <c r="AN956" s="163"/>
      <c r="AO956" s="99"/>
      <c r="AR956" s="160"/>
      <c r="AS956" s="266"/>
      <c r="AT956" s="28"/>
      <c r="AV956" s="190"/>
      <c r="AY956" s="162"/>
      <c r="AZ956" s="163"/>
      <c r="BD956" s="160"/>
      <c r="BE956" s="161"/>
      <c r="BF956" s="28"/>
      <c r="BH956" s="190"/>
      <c r="BK956" s="162"/>
      <c r="BL956" s="163"/>
      <c r="BP956" s="160"/>
      <c r="BQ956" s="161"/>
      <c r="BR956" s="28"/>
      <c r="BT956" s="190" t="e">
        <f t="shared" si="168"/>
        <v>#N/A</v>
      </c>
      <c r="BW956" s="162"/>
      <c r="BX956" s="163"/>
      <c r="CB956" s="160"/>
      <c r="CC956" s="161"/>
      <c r="CD956" s="28"/>
      <c r="CF956" s="190"/>
      <c r="CI956" s="76"/>
      <c r="CJ956" s="91"/>
      <c r="CL956" s="1"/>
      <c r="CM956" s="311"/>
      <c r="CR956" s="190"/>
      <c r="CU956" s="76"/>
      <c r="CV956" s="91"/>
      <c r="CX956" s="1"/>
      <c r="CY956" s="311"/>
      <c r="DD956" s="190"/>
      <c r="DG956" s="76"/>
      <c r="DH956" s="91"/>
      <c r="DJ956" s="1"/>
      <c r="DK956" s="311"/>
      <c r="DP956" s="190"/>
      <c r="DS956" s="76"/>
      <c r="DT956" s="91"/>
      <c r="DV956" s="1"/>
      <c r="DW956" s="311"/>
      <c r="EB956" s="190"/>
      <c r="EE956" s="76"/>
      <c r="EF956" s="91"/>
      <c r="EH956" s="1"/>
      <c r="EI956" s="311"/>
      <c r="EN956" s="190"/>
      <c r="EQ956" s="76"/>
      <c r="ER956" s="91"/>
      <c r="ET956" s="1"/>
      <c r="EU956" s="311"/>
      <c r="EZ956" s="190"/>
      <c r="FC956" s="76"/>
      <c r="FD956" s="91"/>
      <c r="FF956" s="1"/>
      <c r="FG956" s="311"/>
      <c r="FL956" s="190"/>
      <c r="FO956" s="76"/>
      <c r="FP956" s="91"/>
      <c r="FR956" s="1"/>
      <c r="FS956" s="311"/>
      <c r="FX956" s="190"/>
      <c r="GA956" s="76"/>
      <c r="GB956" s="91"/>
      <c r="GD956" s="1"/>
      <c r="GE956" s="311"/>
      <c r="GJ956" s="190"/>
      <c r="GM956" s="76"/>
      <c r="GN956" s="91"/>
      <c r="GP956" s="1"/>
      <c r="GQ956" s="311"/>
      <c r="GV956" s="190"/>
      <c r="GY956" s="76"/>
      <c r="GZ956" s="91"/>
      <c r="HB956" s="1"/>
      <c r="HC956" s="311"/>
      <c r="HH956" s="190"/>
      <c r="IL956" s="1"/>
      <c r="IX956" s="1"/>
    </row>
    <row r="957" spans="3:258" x14ac:dyDescent="0.6">
      <c r="C957" s="59"/>
      <c r="D957" s="269"/>
      <c r="E957" s="28"/>
      <c r="F957" s="57"/>
      <c r="G957" s="28"/>
      <c r="H957" s="152"/>
      <c r="I957" s="158"/>
      <c r="J957" s="28"/>
      <c r="L957" s="190"/>
      <c r="O957" s="59"/>
      <c r="P957" s="159"/>
      <c r="Q957" s="99"/>
      <c r="R957" s="57"/>
      <c r="S957" s="28"/>
      <c r="T957" s="152"/>
      <c r="U957" s="265"/>
      <c r="X957" s="190"/>
      <c r="AA957" s="162"/>
      <c r="AB957" s="163"/>
      <c r="AF957" s="160"/>
      <c r="AG957" s="266"/>
      <c r="AH957" s="28"/>
      <c r="AJ957" s="190"/>
      <c r="AM957" s="162"/>
      <c r="AN957" s="163"/>
      <c r="AO957" s="99"/>
      <c r="AR957" s="160"/>
      <c r="AS957" s="266"/>
      <c r="AT957" s="28"/>
      <c r="AV957" s="190"/>
      <c r="AY957" s="162"/>
      <c r="AZ957" s="163"/>
      <c r="BD957" s="160"/>
      <c r="BE957" s="161"/>
      <c r="BF957" s="28"/>
      <c r="BH957" s="190"/>
      <c r="BK957" s="162"/>
      <c r="BL957" s="163"/>
      <c r="BP957" s="160"/>
      <c r="BQ957" s="161"/>
      <c r="BR957" s="28"/>
      <c r="BT957" s="190" t="e">
        <f t="shared" si="168"/>
        <v>#N/A</v>
      </c>
      <c r="BW957" s="162"/>
      <c r="BX957" s="163"/>
      <c r="CB957" s="160"/>
      <c r="CC957" s="161"/>
      <c r="CD957" s="28"/>
      <c r="CF957" s="190"/>
      <c r="CI957" s="76"/>
      <c r="CJ957" s="91"/>
      <c r="CL957" s="1"/>
      <c r="CM957" s="311"/>
      <c r="CR957" s="190"/>
      <c r="CU957" s="76"/>
      <c r="CV957" s="91"/>
      <c r="CX957" s="1"/>
      <c r="CY957" s="311"/>
      <c r="DD957" s="190"/>
      <c r="DG957" s="76"/>
      <c r="DH957" s="91"/>
      <c r="DJ957" s="1"/>
      <c r="DK957" s="311"/>
      <c r="DP957" s="190"/>
      <c r="DS957" s="76"/>
      <c r="DT957" s="91"/>
      <c r="DV957" s="1"/>
      <c r="DW957" s="311"/>
      <c r="EB957" s="190"/>
      <c r="EE957" s="76"/>
      <c r="EF957" s="91"/>
      <c r="EH957" s="1"/>
      <c r="EI957" s="311"/>
      <c r="EN957" s="190"/>
      <c r="EQ957" s="76"/>
      <c r="ER957" s="91"/>
      <c r="ET957" s="1"/>
      <c r="EU957" s="311"/>
      <c r="EZ957" s="190"/>
      <c r="FC957" s="76"/>
      <c r="FD957" s="91"/>
      <c r="FF957" s="1"/>
      <c r="FG957" s="311"/>
      <c r="FL957" s="190"/>
      <c r="FO957" s="76"/>
      <c r="FP957" s="91"/>
      <c r="FR957" s="1"/>
      <c r="FS957" s="311"/>
      <c r="FX957" s="190"/>
      <c r="GA957" s="76"/>
      <c r="GB957" s="91"/>
      <c r="GD957" s="1"/>
      <c r="GE957" s="311"/>
      <c r="GJ957" s="190"/>
      <c r="GM957" s="76"/>
      <c r="GN957" s="91"/>
      <c r="GP957" s="1"/>
      <c r="GQ957" s="311"/>
      <c r="GV957" s="190"/>
      <c r="GY957" s="76"/>
      <c r="GZ957" s="91"/>
      <c r="HB957" s="1"/>
      <c r="HC957" s="311"/>
      <c r="HH957" s="190"/>
      <c r="IL957" s="1"/>
      <c r="IX957" s="1"/>
    </row>
    <row r="958" spans="3:258" x14ac:dyDescent="0.6">
      <c r="C958" s="59"/>
      <c r="D958" s="269"/>
      <c r="E958" s="28"/>
      <c r="F958" s="57"/>
      <c r="G958" s="28"/>
      <c r="H958" s="152"/>
      <c r="I958" s="158"/>
      <c r="J958" s="28"/>
      <c r="L958" s="190"/>
      <c r="O958" s="59"/>
      <c r="P958" s="159"/>
      <c r="Q958" s="99"/>
      <c r="R958" s="57"/>
      <c r="S958" s="28"/>
      <c r="T958" s="152"/>
      <c r="U958" s="265"/>
      <c r="X958" s="190"/>
      <c r="AA958" s="162"/>
      <c r="AB958" s="163"/>
      <c r="AF958" s="160"/>
      <c r="AG958" s="266"/>
      <c r="AH958" s="28"/>
      <c r="AJ958" s="190"/>
      <c r="AM958" s="162"/>
      <c r="AN958" s="163"/>
      <c r="AO958" s="99"/>
      <c r="AR958" s="160"/>
      <c r="AS958" s="266"/>
      <c r="AT958" s="28"/>
      <c r="AV958" s="190"/>
      <c r="AY958" s="162"/>
      <c r="AZ958" s="163"/>
      <c r="BD958" s="160"/>
      <c r="BE958" s="161"/>
      <c r="BF958" s="28"/>
      <c r="BH958" s="190"/>
      <c r="BK958" s="162"/>
      <c r="BL958" s="163"/>
      <c r="BP958" s="160"/>
      <c r="BQ958" s="161"/>
      <c r="BR958" s="28"/>
      <c r="BT958" s="190" t="e">
        <f t="shared" si="168"/>
        <v>#N/A</v>
      </c>
      <c r="BW958" s="162"/>
      <c r="BX958" s="163"/>
      <c r="CB958" s="160"/>
      <c r="CC958" s="161"/>
      <c r="CD958" s="28"/>
      <c r="CF958" s="190"/>
      <c r="CI958" s="76"/>
      <c r="CJ958" s="91"/>
      <c r="CL958" s="1"/>
      <c r="CM958" s="311"/>
      <c r="CR958" s="190"/>
      <c r="CU958" s="76"/>
      <c r="CV958" s="91"/>
      <c r="CX958" s="1"/>
      <c r="CY958" s="311"/>
      <c r="DD958" s="190"/>
      <c r="DG958" s="76"/>
      <c r="DH958" s="91"/>
      <c r="DJ958" s="1"/>
      <c r="DK958" s="311"/>
      <c r="DP958" s="190"/>
      <c r="DS958" s="76"/>
      <c r="DT958" s="91"/>
      <c r="DV958" s="1"/>
      <c r="DW958" s="311"/>
      <c r="EB958" s="190"/>
      <c r="EE958" s="76"/>
      <c r="EF958" s="91"/>
      <c r="EH958" s="1"/>
      <c r="EI958" s="311"/>
      <c r="EN958" s="190"/>
      <c r="EQ958" s="76"/>
      <c r="ER958" s="91"/>
      <c r="ET958" s="1"/>
      <c r="EU958" s="311"/>
      <c r="EZ958" s="190"/>
      <c r="FC958" s="76"/>
      <c r="FD958" s="91"/>
      <c r="FF958" s="1"/>
      <c r="FG958" s="311"/>
      <c r="FL958" s="190"/>
      <c r="FO958" s="76"/>
      <c r="FP958" s="91"/>
      <c r="FR958" s="1"/>
      <c r="FS958" s="311"/>
      <c r="FX958" s="190"/>
      <c r="GA958" s="76"/>
      <c r="GB958" s="91"/>
      <c r="GD958" s="1"/>
      <c r="GE958" s="311"/>
      <c r="GJ958" s="190"/>
      <c r="GM958" s="76"/>
      <c r="GN958" s="91"/>
      <c r="GP958" s="1"/>
      <c r="GQ958" s="311"/>
      <c r="GV958" s="190"/>
      <c r="GY958" s="76"/>
      <c r="GZ958" s="91"/>
      <c r="HB958" s="1"/>
      <c r="HC958" s="311"/>
      <c r="HH958" s="190"/>
      <c r="IL958" s="1"/>
      <c r="IX958" s="1"/>
    </row>
    <row r="959" spans="3:258" x14ac:dyDescent="0.6">
      <c r="C959" s="59"/>
      <c r="D959" s="269"/>
      <c r="E959" s="28"/>
      <c r="F959" s="57"/>
      <c r="G959" s="28"/>
      <c r="H959" s="152"/>
      <c r="I959" s="158"/>
      <c r="J959" s="28"/>
      <c r="L959" s="190"/>
      <c r="O959" s="59"/>
      <c r="P959" s="159"/>
      <c r="Q959" s="99"/>
      <c r="R959" s="57"/>
      <c r="S959" s="28"/>
      <c r="T959" s="152"/>
      <c r="U959" s="265"/>
      <c r="X959" s="190"/>
      <c r="AA959" s="162"/>
      <c r="AB959" s="163"/>
      <c r="AF959" s="160"/>
      <c r="AG959" s="266"/>
      <c r="AH959" s="28"/>
      <c r="AJ959" s="190"/>
      <c r="AM959" s="162"/>
      <c r="AN959" s="163"/>
      <c r="AO959" s="99"/>
      <c r="AR959" s="160"/>
      <c r="AS959" s="266"/>
      <c r="AT959" s="28"/>
      <c r="AV959" s="190"/>
      <c r="AY959" s="162"/>
      <c r="AZ959" s="163"/>
      <c r="BD959" s="160"/>
      <c r="BE959" s="161"/>
      <c r="BF959" s="28"/>
      <c r="BH959" s="190"/>
      <c r="BK959" s="162"/>
      <c r="BL959" s="163"/>
      <c r="BP959" s="160"/>
      <c r="BQ959" s="161"/>
      <c r="BR959" s="28"/>
      <c r="BT959" s="190" t="e">
        <f t="shared" si="168"/>
        <v>#N/A</v>
      </c>
      <c r="BW959" s="162"/>
      <c r="BX959" s="163"/>
      <c r="CB959" s="160"/>
      <c r="CC959" s="161"/>
      <c r="CD959" s="28"/>
      <c r="CF959" s="190"/>
      <c r="CI959" s="76"/>
      <c r="CJ959" s="91"/>
      <c r="CL959" s="1"/>
      <c r="CM959" s="311"/>
      <c r="CR959" s="190"/>
      <c r="CU959" s="76"/>
      <c r="CV959" s="91"/>
      <c r="CX959" s="1"/>
      <c r="CY959" s="311"/>
      <c r="DD959" s="190"/>
      <c r="DG959" s="76"/>
      <c r="DH959" s="91"/>
      <c r="DJ959" s="1"/>
      <c r="DK959" s="311"/>
      <c r="DP959" s="190"/>
      <c r="DS959" s="76"/>
      <c r="DT959" s="91"/>
      <c r="DV959" s="1"/>
      <c r="DW959" s="311"/>
      <c r="EB959" s="190"/>
      <c r="EE959" s="76"/>
      <c r="EF959" s="91"/>
      <c r="EH959" s="1"/>
      <c r="EI959" s="311"/>
      <c r="EN959" s="190"/>
      <c r="EQ959" s="76"/>
      <c r="ER959" s="91"/>
      <c r="ET959" s="1"/>
      <c r="EU959" s="311"/>
      <c r="EZ959" s="190"/>
      <c r="FC959" s="76"/>
      <c r="FD959" s="91"/>
      <c r="FF959" s="1"/>
      <c r="FG959" s="311"/>
      <c r="FL959" s="190"/>
      <c r="FO959" s="76"/>
      <c r="FP959" s="91"/>
      <c r="FR959" s="1"/>
      <c r="FS959" s="311"/>
      <c r="FX959" s="190"/>
      <c r="GA959" s="76"/>
      <c r="GB959" s="91"/>
      <c r="GD959" s="1"/>
      <c r="GE959" s="311"/>
      <c r="GJ959" s="190"/>
      <c r="GM959" s="76"/>
      <c r="GN959" s="91"/>
      <c r="GP959" s="1"/>
      <c r="GQ959" s="311"/>
      <c r="GV959" s="190"/>
      <c r="GY959" s="76"/>
      <c r="GZ959" s="91"/>
      <c r="HB959" s="1"/>
      <c r="HC959" s="311"/>
      <c r="HH959" s="190"/>
      <c r="IL959" s="1"/>
      <c r="IX959" s="1"/>
    </row>
    <row r="960" spans="3:258" x14ac:dyDescent="0.6">
      <c r="C960" s="59"/>
      <c r="D960" s="269"/>
      <c r="E960" s="28"/>
      <c r="F960" s="57"/>
      <c r="G960" s="28"/>
      <c r="H960" s="152"/>
      <c r="I960" s="158"/>
      <c r="J960" s="28"/>
      <c r="L960" s="190"/>
      <c r="O960" s="59"/>
      <c r="P960" s="159"/>
      <c r="Q960" s="99"/>
      <c r="R960" s="57"/>
      <c r="S960" s="28"/>
      <c r="T960" s="152"/>
      <c r="U960" s="265"/>
      <c r="X960" s="190"/>
      <c r="AA960" s="162"/>
      <c r="AB960" s="163"/>
      <c r="AF960" s="160"/>
      <c r="AG960" s="266"/>
      <c r="AH960" s="28"/>
      <c r="AJ960" s="190"/>
      <c r="AM960" s="162"/>
      <c r="AN960" s="163"/>
      <c r="AO960" s="99"/>
      <c r="AR960" s="160"/>
      <c r="AS960" s="266"/>
      <c r="AT960" s="28"/>
      <c r="AV960" s="190"/>
      <c r="AY960" s="162"/>
      <c r="AZ960" s="163"/>
      <c r="BD960" s="160"/>
      <c r="BE960" s="161"/>
      <c r="BF960" s="28"/>
      <c r="BH960" s="190"/>
      <c r="BK960" s="162"/>
      <c r="BL960" s="163"/>
      <c r="BP960" s="160"/>
      <c r="BQ960" s="161"/>
      <c r="BR960" s="28"/>
      <c r="BT960" s="190" t="e">
        <f t="shared" si="168"/>
        <v>#N/A</v>
      </c>
      <c r="BW960" s="162"/>
      <c r="BX960" s="163"/>
      <c r="CB960" s="160"/>
      <c r="CC960" s="161"/>
      <c r="CD960" s="28"/>
      <c r="CF960" s="190"/>
      <c r="CI960" s="76"/>
      <c r="CJ960" s="91"/>
      <c r="CL960" s="1"/>
      <c r="CM960" s="311"/>
      <c r="CR960" s="190"/>
      <c r="CU960" s="76"/>
      <c r="CV960" s="91"/>
      <c r="CX960" s="1"/>
      <c r="CY960" s="311"/>
      <c r="DD960" s="190"/>
      <c r="DG960" s="76"/>
      <c r="DH960" s="91"/>
      <c r="DJ960" s="1"/>
      <c r="DK960" s="311"/>
      <c r="DP960" s="190"/>
      <c r="DS960" s="76"/>
      <c r="DT960" s="91"/>
      <c r="DV960" s="1"/>
      <c r="DW960" s="311"/>
      <c r="EB960" s="190"/>
      <c r="EE960" s="76"/>
      <c r="EF960" s="91"/>
      <c r="EH960" s="1"/>
      <c r="EI960" s="311"/>
      <c r="EN960" s="190"/>
      <c r="EQ960" s="76"/>
      <c r="ER960" s="91"/>
      <c r="ET960" s="1"/>
      <c r="EU960" s="311"/>
      <c r="EZ960" s="190"/>
      <c r="FC960" s="76"/>
      <c r="FD960" s="91"/>
      <c r="FF960" s="1"/>
      <c r="FG960" s="311"/>
      <c r="FL960" s="190"/>
      <c r="FO960" s="76"/>
      <c r="FP960" s="91"/>
      <c r="FR960" s="1"/>
      <c r="FS960" s="311"/>
      <c r="FX960" s="190"/>
      <c r="GA960" s="76"/>
      <c r="GB960" s="91"/>
      <c r="GD960" s="1"/>
      <c r="GE960" s="311"/>
      <c r="GJ960" s="190"/>
      <c r="GM960" s="76"/>
      <c r="GN960" s="91"/>
      <c r="GP960" s="1"/>
      <c r="GQ960" s="311"/>
      <c r="GV960" s="190"/>
      <c r="GY960" s="76"/>
      <c r="GZ960" s="91"/>
      <c r="HB960" s="1"/>
      <c r="HC960" s="311"/>
      <c r="HH960" s="190"/>
      <c r="IL960" s="1"/>
      <c r="IX960" s="1"/>
    </row>
    <row r="961" spans="3:258" x14ac:dyDescent="0.6">
      <c r="C961" s="59"/>
      <c r="D961" s="269"/>
      <c r="E961" s="28"/>
      <c r="F961" s="57"/>
      <c r="G961" s="28"/>
      <c r="H961" s="152"/>
      <c r="I961" s="158"/>
      <c r="J961" s="28"/>
      <c r="L961" s="190"/>
      <c r="O961" s="59"/>
      <c r="P961" s="159"/>
      <c r="Q961" s="99"/>
      <c r="R961" s="57"/>
      <c r="S961" s="28"/>
      <c r="T961" s="152"/>
      <c r="U961" s="265"/>
      <c r="X961" s="190"/>
      <c r="AA961" s="162"/>
      <c r="AB961" s="163"/>
      <c r="AF961" s="160"/>
      <c r="AG961" s="266"/>
      <c r="AH961" s="28"/>
      <c r="AJ961" s="190"/>
      <c r="AM961" s="162"/>
      <c r="AN961" s="163"/>
      <c r="AO961" s="99"/>
      <c r="AR961" s="160"/>
      <c r="AS961" s="266"/>
      <c r="AT961" s="28"/>
      <c r="AV961" s="190"/>
      <c r="AY961" s="162"/>
      <c r="AZ961" s="163"/>
      <c r="BD961" s="160"/>
      <c r="BE961" s="161"/>
      <c r="BF961" s="28"/>
      <c r="BH961" s="190"/>
      <c r="BK961" s="162"/>
      <c r="BL961" s="163"/>
      <c r="BP961" s="160"/>
      <c r="BQ961" s="161"/>
      <c r="BR961" s="28"/>
      <c r="BT961" s="190" t="e">
        <f t="shared" si="168"/>
        <v>#N/A</v>
      </c>
      <c r="BW961" s="162"/>
      <c r="BX961" s="163"/>
      <c r="CB961" s="160"/>
      <c r="CC961" s="161"/>
      <c r="CD961" s="28"/>
      <c r="CF961" s="190"/>
      <c r="CI961" s="76"/>
      <c r="CJ961" s="91"/>
      <c r="CL961" s="1"/>
      <c r="CM961" s="311"/>
      <c r="CR961" s="190"/>
      <c r="CU961" s="76"/>
      <c r="CV961" s="91"/>
      <c r="CX961" s="1"/>
      <c r="CY961" s="311"/>
      <c r="DD961" s="190"/>
      <c r="DG961" s="76"/>
      <c r="DH961" s="91"/>
      <c r="DJ961" s="1"/>
      <c r="DK961" s="311"/>
      <c r="DP961" s="190"/>
      <c r="DS961" s="76"/>
      <c r="DT961" s="91"/>
      <c r="DV961" s="1"/>
      <c r="DW961" s="311"/>
      <c r="EB961" s="190"/>
      <c r="EE961" s="76"/>
      <c r="EF961" s="91"/>
      <c r="EH961" s="1"/>
      <c r="EI961" s="311"/>
      <c r="EN961" s="190"/>
      <c r="EQ961" s="76"/>
      <c r="ER961" s="91"/>
      <c r="ET961" s="1"/>
      <c r="EU961" s="311"/>
      <c r="EZ961" s="190"/>
      <c r="FC961" s="76"/>
      <c r="FD961" s="91"/>
      <c r="FF961" s="1"/>
      <c r="FG961" s="311"/>
      <c r="FL961" s="190"/>
      <c r="FO961" s="76"/>
      <c r="FP961" s="91"/>
      <c r="FR961" s="1"/>
      <c r="FS961" s="311"/>
      <c r="FX961" s="190"/>
      <c r="GA961" s="76"/>
      <c r="GB961" s="91"/>
      <c r="GD961" s="1"/>
      <c r="GE961" s="311"/>
      <c r="GJ961" s="190"/>
      <c r="GM961" s="76"/>
      <c r="GN961" s="91"/>
      <c r="GP961" s="1"/>
      <c r="GQ961" s="311"/>
      <c r="GV961" s="190"/>
      <c r="GY961" s="76"/>
      <c r="GZ961" s="91"/>
      <c r="HB961" s="1"/>
      <c r="HC961" s="311"/>
      <c r="HH961" s="190"/>
      <c r="IL961" s="1"/>
      <c r="IX961" s="1"/>
    </row>
    <row r="962" spans="3:258" x14ac:dyDescent="0.6">
      <c r="C962" s="59"/>
      <c r="D962" s="269"/>
      <c r="E962" s="28"/>
      <c r="F962" s="57"/>
      <c r="G962" s="28"/>
      <c r="H962" s="152"/>
      <c r="I962" s="158"/>
      <c r="J962" s="28"/>
      <c r="L962" s="190"/>
      <c r="O962" s="59"/>
      <c r="P962" s="159"/>
      <c r="Q962" s="99"/>
      <c r="R962" s="57"/>
      <c r="S962" s="28"/>
      <c r="T962" s="152"/>
      <c r="U962" s="265"/>
      <c r="X962" s="190"/>
      <c r="AA962" s="162"/>
      <c r="AB962" s="163"/>
      <c r="AF962" s="160"/>
      <c r="AG962" s="266"/>
      <c r="AH962" s="28"/>
      <c r="AJ962" s="190"/>
      <c r="AM962" s="162"/>
      <c r="AN962" s="163"/>
      <c r="AO962" s="99"/>
      <c r="AR962" s="160"/>
      <c r="AS962" s="266"/>
      <c r="AT962" s="28"/>
      <c r="AV962" s="190"/>
      <c r="AY962" s="162"/>
      <c r="AZ962" s="163"/>
      <c r="BD962" s="160"/>
      <c r="BE962" s="161"/>
      <c r="BF962" s="28"/>
      <c r="BH962" s="190"/>
      <c r="BK962" s="162"/>
      <c r="BL962" s="163"/>
      <c r="BP962" s="160"/>
      <c r="BQ962" s="161"/>
      <c r="BR962" s="28"/>
      <c r="BT962" s="190" t="e">
        <f t="shared" si="168"/>
        <v>#N/A</v>
      </c>
      <c r="BW962" s="162"/>
      <c r="BX962" s="163"/>
      <c r="CB962" s="160"/>
      <c r="CC962" s="161"/>
      <c r="CD962" s="28"/>
      <c r="CF962" s="190"/>
      <c r="CI962" s="76"/>
      <c r="CJ962" s="91"/>
      <c r="CL962" s="1"/>
      <c r="CM962" s="311"/>
      <c r="CR962" s="190"/>
      <c r="CU962" s="76"/>
      <c r="CV962" s="91"/>
      <c r="CX962" s="1"/>
      <c r="CY962" s="311"/>
      <c r="DD962" s="190"/>
      <c r="DG962" s="76"/>
      <c r="DH962" s="91"/>
      <c r="DJ962" s="1"/>
      <c r="DK962" s="311"/>
      <c r="DP962" s="190"/>
      <c r="DS962" s="76"/>
      <c r="DT962" s="91"/>
      <c r="DV962" s="1"/>
      <c r="DW962" s="311"/>
      <c r="EB962" s="190"/>
      <c r="EE962" s="76"/>
      <c r="EF962" s="91"/>
      <c r="EH962" s="1"/>
      <c r="EI962" s="311"/>
      <c r="EN962" s="190"/>
      <c r="EQ962" s="76"/>
      <c r="ER962" s="91"/>
      <c r="ET962" s="1"/>
      <c r="EU962" s="311"/>
      <c r="EZ962" s="190"/>
      <c r="FC962" s="76"/>
      <c r="FD962" s="91"/>
      <c r="FF962" s="1"/>
      <c r="FG962" s="311"/>
      <c r="FL962" s="190"/>
      <c r="FO962" s="76"/>
      <c r="FP962" s="91"/>
      <c r="FR962" s="1"/>
      <c r="FS962" s="311"/>
      <c r="FX962" s="190"/>
      <c r="GA962" s="76"/>
      <c r="GB962" s="91"/>
      <c r="GD962" s="1"/>
      <c r="GE962" s="311"/>
      <c r="GJ962" s="190"/>
      <c r="GM962" s="76"/>
      <c r="GN962" s="91"/>
      <c r="GP962" s="1"/>
      <c r="GQ962" s="311"/>
      <c r="GV962" s="190"/>
      <c r="GY962" s="76"/>
      <c r="GZ962" s="91"/>
      <c r="HB962" s="1"/>
      <c r="HC962" s="311"/>
      <c r="HH962" s="190"/>
      <c r="IL962" s="1"/>
      <c r="IX962" s="1"/>
    </row>
    <row r="963" spans="3:258" x14ac:dyDescent="0.6">
      <c r="C963" s="59"/>
      <c r="D963" s="269"/>
      <c r="E963" s="28"/>
      <c r="F963" s="57"/>
      <c r="G963" s="28"/>
      <c r="H963" s="152"/>
      <c r="I963" s="158"/>
      <c r="J963" s="28"/>
      <c r="L963" s="190"/>
      <c r="O963" s="59"/>
      <c r="P963" s="159"/>
      <c r="Q963" s="99"/>
      <c r="R963" s="57"/>
      <c r="S963" s="28"/>
      <c r="T963" s="152"/>
      <c r="U963" s="265"/>
      <c r="X963" s="190"/>
      <c r="AA963" s="162"/>
      <c r="AB963" s="163"/>
      <c r="AF963" s="160"/>
      <c r="AG963" s="266"/>
      <c r="AH963" s="28"/>
      <c r="AJ963" s="190"/>
      <c r="AM963" s="162"/>
      <c r="AN963" s="163"/>
      <c r="AO963" s="99"/>
      <c r="AR963" s="160"/>
      <c r="AS963" s="266"/>
      <c r="AT963" s="28"/>
      <c r="AV963" s="190"/>
      <c r="AY963" s="162"/>
      <c r="AZ963" s="163"/>
      <c r="BD963" s="160"/>
      <c r="BE963" s="161"/>
      <c r="BF963" s="28"/>
      <c r="BH963" s="190"/>
      <c r="BK963" s="162"/>
      <c r="BL963" s="163"/>
      <c r="BP963" s="160"/>
      <c r="BQ963" s="161"/>
      <c r="BR963" s="28"/>
      <c r="BT963" s="190" t="e">
        <f t="shared" si="168"/>
        <v>#N/A</v>
      </c>
      <c r="BW963" s="162"/>
      <c r="BX963" s="163"/>
      <c r="CB963" s="160"/>
      <c r="CC963" s="161"/>
      <c r="CD963" s="28"/>
      <c r="CF963" s="190"/>
      <c r="CI963" s="76"/>
      <c r="CJ963" s="91"/>
      <c r="CL963" s="1"/>
      <c r="CM963" s="311"/>
      <c r="CR963" s="190"/>
      <c r="CU963" s="76"/>
      <c r="CV963" s="91"/>
      <c r="CX963" s="1"/>
      <c r="CY963" s="311"/>
      <c r="DD963" s="190"/>
      <c r="DG963" s="76"/>
      <c r="DH963" s="91"/>
      <c r="DJ963" s="1"/>
      <c r="DK963" s="311"/>
      <c r="DP963" s="190"/>
      <c r="DS963" s="76"/>
      <c r="DT963" s="91"/>
      <c r="DV963" s="1"/>
      <c r="DW963" s="311"/>
      <c r="EB963" s="190"/>
      <c r="EE963" s="76"/>
      <c r="EF963" s="91"/>
      <c r="EH963" s="1"/>
      <c r="EI963" s="311"/>
      <c r="EN963" s="190"/>
      <c r="EQ963" s="76"/>
      <c r="ER963" s="91"/>
      <c r="ET963" s="1"/>
      <c r="EU963" s="311"/>
      <c r="EZ963" s="190"/>
      <c r="FC963" s="76"/>
      <c r="FD963" s="91"/>
      <c r="FF963" s="1"/>
      <c r="FG963" s="311"/>
      <c r="FL963" s="190"/>
      <c r="FO963" s="76"/>
      <c r="FP963" s="91"/>
      <c r="FR963" s="1"/>
      <c r="FS963" s="311"/>
      <c r="FX963" s="190"/>
      <c r="GA963" s="76"/>
      <c r="GB963" s="91"/>
      <c r="GD963" s="1"/>
      <c r="GE963" s="311"/>
      <c r="GJ963" s="190"/>
      <c r="GM963" s="76"/>
      <c r="GN963" s="91"/>
      <c r="GP963" s="1"/>
      <c r="GQ963" s="311"/>
      <c r="GV963" s="190"/>
      <c r="GY963" s="76"/>
      <c r="GZ963" s="91"/>
      <c r="HB963" s="1"/>
      <c r="HC963" s="311"/>
      <c r="HH963" s="190"/>
      <c r="IL963" s="1"/>
      <c r="IX963" s="1"/>
    </row>
    <row r="964" spans="3:258" x14ac:dyDescent="0.6">
      <c r="C964" s="59"/>
      <c r="D964" s="269"/>
      <c r="E964" s="28"/>
      <c r="F964" s="57"/>
      <c r="G964" s="28"/>
      <c r="H964" s="152"/>
      <c r="I964" s="158"/>
      <c r="J964" s="28"/>
      <c r="L964" s="190"/>
      <c r="O964" s="59"/>
      <c r="P964" s="159"/>
      <c r="Q964" s="99"/>
      <c r="R964" s="57"/>
      <c r="S964" s="28"/>
      <c r="T964" s="152"/>
      <c r="U964" s="265"/>
      <c r="X964" s="190"/>
      <c r="AA964" s="162"/>
      <c r="AB964" s="163"/>
      <c r="AF964" s="160"/>
      <c r="AG964" s="266"/>
      <c r="AH964" s="28"/>
      <c r="AJ964" s="190"/>
      <c r="AM964" s="162"/>
      <c r="AN964" s="163"/>
      <c r="AO964" s="99"/>
      <c r="AR964" s="160"/>
      <c r="AS964" s="266"/>
      <c r="AT964" s="28"/>
      <c r="AV964" s="190"/>
      <c r="AY964" s="162"/>
      <c r="AZ964" s="163"/>
      <c r="BD964" s="160"/>
      <c r="BE964" s="161"/>
      <c r="BF964" s="28"/>
      <c r="BH964" s="190"/>
      <c r="BK964" s="162"/>
      <c r="BL964" s="163"/>
      <c r="BP964" s="160"/>
      <c r="BQ964" s="161"/>
      <c r="BR964" s="28"/>
      <c r="BT964" s="190" t="e">
        <f t="shared" si="168"/>
        <v>#N/A</v>
      </c>
      <c r="BW964" s="162"/>
      <c r="BX964" s="163"/>
      <c r="CB964" s="160"/>
      <c r="CC964" s="161"/>
      <c r="CD964" s="28"/>
      <c r="CF964" s="190"/>
      <c r="CI964" s="76"/>
      <c r="CJ964" s="91"/>
      <c r="CL964" s="1"/>
      <c r="CM964" s="311"/>
      <c r="CR964" s="190"/>
      <c r="CU964" s="76"/>
      <c r="CV964" s="91"/>
      <c r="CX964" s="1"/>
      <c r="CY964" s="311"/>
      <c r="DD964" s="190"/>
      <c r="DG964" s="76"/>
      <c r="DH964" s="91"/>
      <c r="DJ964" s="1"/>
      <c r="DK964" s="311"/>
      <c r="DP964" s="190"/>
      <c r="DS964" s="76"/>
      <c r="DT964" s="91"/>
      <c r="DV964" s="1"/>
      <c r="DW964" s="311"/>
      <c r="EB964" s="190"/>
      <c r="EE964" s="76"/>
      <c r="EF964" s="91"/>
      <c r="EH964" s="1"/>
      <c r="EI964" s="311"/>
      <c r="EN964" s="190"/>
      <c r="EQ964" s="76"/>
      <c r="ER964" s="91"/>
      <c r="ET964" s="1"/>
      <c r="EU964" s="311"/>
      <c r="EZ964" s="190"/>
      <c r="FC964" s="76"/>
      <c r="FD964" s="91"/>
      <c r="FF964" s="1"/>
      <c r="FG964" s="311"/>
      <c r="FL964" s="190"/>
      <c r="FO964" s="76"/>
      <c r="FP964" s="91"/>
      <c r="FR964" s="1"/>
      <c r="FS964" s="311"/>
      <c r="FX964" s="190"/>
      <c r="GA964" s="76"/>
      <c r="GB964" s="91"/>
      <c r="GD964" s="1"/>
      <c r="GE964" s="311"/>
      <c r="GJ964" s="190"/>
      <c r="GM964" s="76"/>
      <c r="GN964" s="91"/>
      <c r="GP964" s="1"/>
      <c r="GQ964" s="311"/>
      <c r="GV964" s="190"/>
      <c r="GY964" s="76"/>
      <c r="GZ964" s="91"/>
      <c r="HB964" s="1"/>
      <c r="HC964" s="311"/>
      <c r="HH964" s="190"/>
      <c r="IL964" s="1"/>
      <c r="IX964" s="1"/>
    </row>
    <row r="965" spans="3:258" x14ac:dyDescent="0.6">
      <c r="C965" s="59"/>
      <c r="D965" s="269"/>
      <c r="E965" s="28"/>
      <c r="F965" s="57"/>
      <c r="G965" s="28"/>
      <c r="H965" s="152"/>
      <c r="I965" s="158"/>
      <c r="J965" s="28"/>
      <c r="L965" s="190"/>
      <c r="O965" s="59"/>
      <c r="P965" s="159"/>
      <c r="Q965" s="99"/>
      <c r="R965" s="57"/>
      <c r="S965" s="28"/>
      <c r="T965" s="152"/>
      <c r="U965" s="265"/>
      <c r="X965" s="190"/>
      <c r="AA965" s="162"/>
      <c r="AB965" s="163"/>
      <c r="AF965" s="160"/>
      <c r="AG965" s="266"/>
      <c r="AH965" s="28"/>
      <c r="AJ965" s="190"/>
      <c r="AM965" s="162"/>
      <c r="AN965" s="163"/>
      <c r="AO965" s="99"/>
      <c r="AR965" s="160"/>
      <c r="AS965" s="266"/>
      <c r="AT965" s="28"/>
      <c r="AV965" s="190"/>
      <c r="AY965" s="162"/>
      <c r="AZ965" s="163"/>
      <c r="BD965" s="160"/>
      <c r="BE965" s="161"/>
      <c r="BF965" s="28"/>
      <c r="BH965" s="190"/>
      <c r="BK965" s="162"/>
      <c r="BL965" s="163"/>
      <c r="BP965" s="160"/>
      <c r="BQ965" s="161"/>
      <c r="BR965" s="28"/>
      <c r="BT965" s="190" t="e">
        <f t="shared" si="168"/>
        <v>#N/A</v>
      </c>
      <c r="BW965" s="162"/>
      <c r="BX965" s="163"/>
      <c r="CB965" s="160"/>
      <c r="CC965" s="161"/>
      <c r="CD965" s="28"/>
      <c r="CF965" s="190"/>
      <c r="CI965" s="76"/>
      <c r="CJ965" s="91"/>
      <c r="CL965" s="1"/>
      <c r="CM965" s="311"/>
      <c r="CR965" s="190"/>
      <c r="CU965" s="76"/>
      <c r="CV965" s="91"/>
      <c r="CX965" s="1"/>
      <c r="CY965" s="311"/>
      <c r="DD965" s="190"/>
      <c r="DG965" s="76"/>
      <c r="DH965" s="91"/>
      <c r="DJ965" s="1"/>
      <c r="DK965" s="311"/>
      <c r="DP965" s="190"/>
      <c r="DS965" s="76"/>
      <c r="DT965" s="91"/>
      <c r="DV965" s="1"/>
      <c r="DW965" s="311"/>
      <c r="EB965" s="190"/>
      <c r="EE965" s="76"/>
      <c r="EF965" s="91"/>
      <c r="EH965" s="1"/>
      <c r="EI965" s="311"/>
      <c r="EN965" s="190"/>
      <c r="EQ965" s="76"/>
      <c r="ER965" s="91"/>
      <c r="ET965" s="1"/>
      <c r="EU965" s="311"/>
      <c r="EZ965" s="190"/>
      <c r="FC965" s="76"/>
      <c r="FD965" s="91"/>
      <c r="FF965" s="1"/>
      <c r="FG965" s="311"/>
      <c r="FL965" s="190"/>
      <c r="FO965" s="76"/>
      <c r="FP965" s="91"/>
      <c r="FR965" s="1"/>
      <c r="FS965" s="311"/>
      <c r="FX965" s="190"/>
      <c r="GA965" s="76"/>
      <c r="GB965" s="91"/>
      <c r="GD965" s="1"/>
      <c r="GE965" s="311"/>
      <c r="GJ965" s="190"/>
      <c r="GM965" s="76"/>
      <c r="GN965" s="91"/>
      <c r="GP965" s="1"/>
      <c r="GQ965" s="311"/>
      <c r="GV965" s="190"/>
      <c r="GY965" s="76"/>
      <c r="GZ965" s="91"/>
      <c r="HB965" s="1"/>
      <c r="HC965" s="311"/>
      <c r="HH965" s="190"/>
      <c r="IL965" s="1"/>
      <c r="IX965" s="1"/>
    </row>
    <row r="966" spans="3:258" x14ac:dyDescent="0.6">
      <c r="C966" s="59"/>
      <c r="D966" s="269"/>
      <c r="E966" s="28"/>
      <c r="F966" s="57"/>
      <c r="G966" s="28"/>
      <c r="H966" s="152"/>
      <c r="I966" s="158"/>
      <c r="J966" s="28"/>
      <c r="L966" s="190"/>
      <c r="O966" s="59"/>
      <c r="P966" s="159"/>
      <c r="Q966" s="99"/>
      <c r="R966" s="57"/>
      <c r="S966" s="28"/>
      <c r="T966" s="152"/>
      <c r="U966" s="265"/>
      <c r="X966" s="190"/>
      <c r="AA966" s="162"/>
      <c r="AB966" s="163"/>
      <c r="AF966" s="160"/>
      <c r="AG966" s="266"/>
      <c r="AH966" s="28"/>
      <c r="AJ966" s="190"/>
      <c r="AM966" s="162"/>
      <c r="AN966" s="163"/>
      <c r="AO966" s="99"/>
      <c r="AR966" s="160"/>
      <c r="AS966" s="266"/>
      <c r="AT966" s="28"/>
      <c r="AV966" s="190"/>
      <c r="AY966" s="162"/>
      <c r="AZ966" s="163"/>
      <c r="BD966" s="160"/>
      <c r="BE966" s="161"/>
      <c r="BF966" s="28"/>
      <c r="BH966" s="190"/>
      <c r="BK966" s="162"/>
      <c r="BL966" s="163"/>
      <c r="BP966" s="160"/>
      <c r="BQ966" s="161"/>
      <c r="BR966" s="28"/>
      <c r="BT966" s="190" t="e">
        <f t="shared" si="168"/>
        <v>#N/A</v>
      </c>
      <c r="BW966" s="162"/>
      <c r="BX966" s="163"/>
      <c r="CB966" s="160"/>
      <c r="CC966" s="161"/>
      <c r="CD966" s="28"/>
      <c r="CF966" s="190"/>
      <c r="CI966" s="76"/>
      <c r="CJ966" s="91"/>
      <c r="CL966" s="1"/>
      <c r="CM966" s="311"/>
      <c r="CR966" s="190"/>
      <c r="CU966" s="76"/>
      <c r="CV966" s="91"/>
      <c r="CX966" s="1"/>
      <c r="CY966" s="311"/>
      <c r="DD966" s="190"/>
      <c r="DG966" s="76"/>
      <c r="DH966" s="91"/>
      <c r="DJ966" s="1"/>
      <c r="DK966" s="311"/>
      <c r="DP966" s="190"/>
      <c r="DS966" s="76"/>
      <c r="DT966" s="91"/>
      <c r="DV966" s="1"/>
      <c r="DW966" s="311"/>
      <c r="EB966" s="190"/>
      <c r="EE966" s="76"/>
      <c r="EF966" s="91"/>
      <c r="EH966" s="1"/>
      <c r="EI966" s="311"/>
      <c r="EN966" s="190"/>
      <c r="EQ966" s="76"/>
      <c r="ER966" s="91"/>
      <c r="ET966" s="1"/>
      <c r="EU966" s="311"/>
      <c r="EZ966" s="190"/>
      <c r="FC966" s="76"/>
      <c r="FD966" s="91"/>
      <c r="FF966" s="1"/>
      <c r="FG966" s="311"/>
      <c r="FL966" s="190"/>
      <c r="FO966" s="76"/>
      <c r="FP966" s="91"/>
      <c r="FR966" s="1"/>
      <c r="FS966" s="311"/>
      <c r="FX966" s="190"/>
      <c r="GA966" s="76"/>
      <c r="GB966" s="91"/>
      <c r="GD966" s="1"/>
      <c r="GE966" s="311"/>
      <c r="GJ966" s="190"/>
      <c r="GM966" s="76"/>
      <c r="GN966" s="91"/>
      <c r="GP966" s="1"/>
      <c r="GQ966" s="311"/>
      <c r="GV966" s="190"/>
      <c r="GY966" s="76"/>
      <c r="GZ966" s="91"/>
      <c r="HB966" s="1"/>
      <c r="HC966" s="311"/>
      <c r="HH966" s="190"/>
      <c r="IL966" s="1"/>
      <c r="IX966" s="1"/>
    </row>
    <row r="967" spans="3:258" x14ac:dyDescent="0.6">
      <c r="C967" s="59"/>
      <c r="D967" s="269"/>
      <c r="E967" s="28"/>
      <c r="F967" s="57"/>
      <c r="G967" s="28"/>
      <c r="H967" s="152"/>
      <c r="I967" s="158"/>
      <c r="J967" s="28"/>
      <c r="L967" s="190"/>
      <c r="O967" s="59"/>
      <c r="P967" s="159"/>
      <c r="Q967" s="99"/>
      <c r="R967" s="57"/>
      <c r="S967" s="28"/>
      <c r="T967" s="152"/>
      <c r="U967" s="265"/>
      <c r="X967" s="190"/>
      <c r="AA967" s="162"/>
      <c r="AB967" s="163"/>
      <c r="AF967" s="160"/>
      <c r="AG967" s="266"/>
      <c r="AH967" s="28"/>
      <c r="AJ967" s="190"/>
      <c r="AM967" s="162"/>
      <c r="AN967" s="163"/>
      <c r="AO967" s="99"/>
      <c r="AR967" s="160"/>
      <c r="AS967" s="266"/>
      <c r="AT967" s="28"/>
      <c r="AV967" s="190"/>
      <c r="AY967" s="162"/>
      <c r="AZ967" s="163"/>
      <c r="BD967" s="160"/>
      <c r="BE967" s="161"/>
      <c r="BF967" s="28"/>
      <c r="BH967" s="190"/>
      <c r="BK967" s="162"/>
      <c r="BL967" s="163"/>
      <c r="BP967" s="160"/>
      <c r="BQ967" s="161"/>
      <c r="BR967" s="28"/>
      <c r="BT967" s="190" t="e">
        <f t="shared" si="168"/>
        <v>#N/A</v>
      </c>
      <c r="BW967" s="162"/>
      <c r="BX967" s="163"/>
      <c r="CB967" s="160"/>
      <c r="CC967" s="161"/>
      <c r="CD967" s="28"/>
      <c r="CF967" s="190"/>
      <c r="CI967" s="76"/>
      <c r="CJ967" s="91"/>
      <c r="CL967" s="1"/>
      <c r="CM967" s="311"/>
      <c r="CR967" s="190"/>
      <c r="CU967" s="76"/>
      <c r="CV967" s="91"/>
      <c r="CX967" s="1"/>
      <c r="CY967" s="311"/>
      <c r="DD967" s="190"/>
      <c r="DG967" s="76"/>
      <c r="DH967" s="91"/>
      <c r="DJ967" s="1"/>
      <c r="DK967" s="311"/>
      <c r="DP967" s="190"/>
      <c r="DS967" s="76"/>
      <c r="DT967" s="91"/>
      <c r="DV967" s="1"/>
      <c r="DW967" s="311"/>
      <c r="EB967" s="190"/>
      <c r="EE967" s="76"/>
      <c r="EF967" s="91"/>
      <c r="EH967" s="1"/>
      <c r="EI967" s="311"/>
      <c r="EN967" s="190"/>
      <c r="EQ967" s="76"/>
      <c r="ER967" s="91"/>
      <c r="ET967" s="1"/>
      <c r="EU967" s="311"/>
      <c r="EZ967" s="190"/>
      <c r="FC967" s="76"/>
      <c r="FD967" s="91"/>
      <c r="FF967" s="1"/>
      <c r="FG967" s="311"/>
      <c r="FL967" s="190"/>
      <c r="FO967" s="76"/>
      <c r="FP967" s="91"/>
      <c r="FR967" s="1"/>
      <c r="FS967" s="311"/>
      <c r="FX967" s="190"/>
      <c r="GA967" s="76"/>
      <c r="GB967" s="91"/>
      <c r="GD967" s="1"/>
      <c r="GE967" s="311"/>
      <c r="GJ967" s="190"/>
      <c r="GM967" s="76"/>
      <c r="GN967" s="91"/>
      <c r="GP967" s="1"/>
      <c r="GQ967" s="311"/>
      <c r="GV967" s="190"/>
      <c r="GY967" s="76"/>
      <c r="GZ967" s="91"/>
      <c r="HB967" s="1"/>
      <c r="HC967" s="311"/>
      <c r="HH967" s="190"/>
      <c r="IL967" s="1"/>
      <c r="IX967" s="1"/>
    </row>
    <row r="968" spans="3:258" x14ac:dyDescent="0.6">
      <c r="C968" s="59"/>
      <c r="D968" s="269"/>
      <c r="E968" s="28"/>
      <c r="F968" s="57"/>
      <c r="G968" s="28"/>
      <c r="H968" s="152"/>
      <c r="I968" s="158"/>
      <c r="J968" s="28"/>
      <c r="L968" s="190"/>
      <c r="O968" s="59"/>
      <c r="P968" s="159"/>
      <c r="Q968" s="99"/>
      <c r="R968" s="57"/>
      <c r="S968" s="28"/>
      <c r="T968" s="152"/>
      <c r="U968" s="265"/>
      <c r="X968" s="190"/>
      <c r="AA968" s="162"/>
      <c r="AB968" s="163"/>
      <c r="AF968" s="160"/>
      <c r="AG968" s="266"/>
      <c r="AH968" s="28"/>
      <c r="AJ968" s="190"/>
      <c r="AM968" s="162"/>
      <c r="AN968" s="163"/>
      <c r="AO968" s="99"/>
      <c r="AR968" s="160"/>
      <c r="AS968" s="266"/>
      <c r="AT968" s="28"/>
      <c r="AV968" s="190"/>
      <c r="AY968" s="162"/>
      <c r="AZ968" s="163"/>
      <c r="BD968" s="160"/>
      <c r="BE968" s="161"/>
      <c r="BF968" s="28"/>
      <c r="BH968" s="190"/>
      <c r="BK968" s="162"/>
      <c r="BL968" s="163"/>
      <c r="BP968" s="160"/>
      <c r="BQ968" s="161"/>
      <c r="BR968" s="28"/>
      <c r="BT968" s="190" t="e">
        <f t="shared" si="168"/>
        <v>#N/A</v>
      </c>
      <c r="BW968" s="162"/>
      <c r="BX968" s="163"/>
      <c r="CB968" s="160"/>
      <c r="CC968" s="161"/>
      <c r="CD968" s="28"/>
      <c r="CF968" s="190"/>
      <c r="CI968" s="76"/>
      <c r="CJ968" s="91"/>
      <c r="CL968" s="1"/>
      <c r="CM968" s="311"/>
      <c r="CR968" s="190"/>
      <c r="CU968" s="76"/>
      <c r="CV968" s="91"/>
      <c r="CX968" s="1"/>
      <c r="CY968" s="311"/>
      <c r="DD968" s="190"/>
      <c r="DG968" s="76"/>
      <c r="DH968" s="91"/>
      <c r="DJ968" s="1"/>
      <c r="DK968" s="311"/>
      <c r="DP968" s="190"/>
      <c r="DS968" s="76"/>
      <c r="DT968" s="91"/>
      <c r="DV968" s="1"/>
      <c r="DW968" s="311"/>
      <c r="EB968" s="190"/>
      <c r="EE968" s="76"/>
      <c r="EF968" s="91"/>
      <c r="EH968" s="1"/>
      <c r="EI968" s="311"/>
      <c r="EN968" s="190"/>
      <c r="EQ968" s="76"/>
      <c r="ER968" s="91"/>
      <c r="ET968" s="1"/>
      <c r="EU968" s="311"/>
      <c r="EZ968" s="190"/>
      <c r="FC968" s="76"/>
      <c r="FD968" s="91"/>
      <c r="FF968" s="1"/>
      <c r="FG968" s="311"/>
      <c r="FL968" s="190"/>
      <c r="FO968" s="76"/>
      <c r="FP968" s="91"/>
      <c r="FR968" s="1"/>
      <c r="FS968" s="311"/>
      <c r="FX968" s="190"/>
      <c r="GA968" s="76"/>
      <c r="GB968" s="91"/>
      <c r="GD968" s="1"/>
      <c r="GE968" s="311"/>
      <c r="GJ968" s="190"/>
      <c r="GM968" s="76"/>
      <c r="GN968" s="91"/>
      <c r="GP968" s="1"/>
      <c r="GQ968" s="311"/>
      <c r="GV968" s="190"/>
      <c r="GY968" s="76"/>
      <c r="GZ968" s="91"/>
      <c r="HB968" s="1"/>
      <c r="HC968" s="311"/>
      <c r="HH968" s="190"/>
      <c r="IL968" s="1"/>
      <c r="IX968" s="1"/>
    </row>
    <row r="969" spans="3:258" x14ac:dyDescent="0.6">
      <c r="C969" s="59"/>
      <c r="D969" s="269"/>
      <c r="E969" s="28"/>
      <c r="F969" s="57"/>
      <c r="G969" s="28"/>
      <c r="H969" s="152"/>
      <c r="I969" s="158"/>
      <c r="J969" s="28"/>
      <c r="L969" s="190"/>
      <c r="O969" s="59"/>
      <c r="P969" s="159"/>
      <c r="Q969" s="99"/>
      <c r="R969" s="57"/>
      <c r="S969" s="28"/>
      <c r="T969" s="152"/>
      <c r="U969" s="265"/>
      <c r="X969" s="190"/>
      <c r="AA969" s="162"/>
      <c r="AB969" s="163"/>
      <c r="AF969" s="160"/>
      <c r="AG969" s="266"/>
      <c r="AH969" s="28"/>
      <c r="AJ969" s="190"/>
      <c r="AM969" s="162"/>
      <c r="AN969" s="163"/>
      <c r="AO969" s="99"/>
      <c r="AR969" s="160"/>
      <c r="AS969" s="266"/>
      <c r="AT969" s="28"/>
      <c r="AV969" s="190"/>
      <c r="AY969" s="162"/>
      <c r="AZ969" s="163"/>
      <c r="BD969" s="160"/>
      <c r="BE969" s="161"/>
      <c r="BF969" s="28"/>
      <c r="BH969" s="190"/>
      <c r="BK969" s="162"/>
      <c r="BL969" s="163"/>
      <c r="BP969" s="160"/>
      <c r="BQ969" s="161"/>
      <c r="BR969" s="28"/>
      <c r="BT969" s="190" t="e">
        <f t="shared" si="168"/>
        <v>#N/A</v>
      </c>
      <c r="BW969" s="162"/>
      <c r="BX969" s="163"/>
      <c r="CB969" s="160"/>
      <c r="CC969" s="161"/>
      <c r="CD969" s="28"/>
      <c r="CF969" s="190"/>
      <c r="CI969" s="76"/>
      <c r="CJ969" s="91"/>
      <c r="CL969" s="1"/>
      <c r="CM969" s="311"/>
      <c r="CR969" s="190"/>
      <c r="CU969" s="76"/>
      <c r="CV969" s="91"/>
      <c r="CX969" s="1"/>
      <c r="CY969" s="311"/>
      <c r="DD969" s="190"/>
      <c r="DG969" s="76"/>
      <c r="DH969" s="91"/>
      <c r="DJ969" s="1"/>
      <c r="DK969" s="311"/>
      <c r="DP969" s="190"/>
      <c r="DS969" s="76"/>
      <c r="DT969" s="91"/>
      <c r="DV969" s="1"/>
      <c r="DW969" s="311"/>
      <c r="EB969" s="190"/>
      <c r="EE969" s="76"/>
      <c r="EF969" s="91"/>
      <c r="EH969" s="1"/>
      <c r="EI969" s="311"/>
      <c r="EN969" s="190"/>
      <c r="EQ969" s="76"/>
      <c r="ER969" s="91"/>
      <c r="ET969" s="1"/>
      <c r="EU969" s="311"/>
      <c r="EZ969" s="190"/>
      <c r="FC969" s="76"/>
      <c r="FD969" s="91"/>
      <c r="FF969" s="1"/>
      <c r="FG969" s="311"/>
      <c r="FL969" s="190"/>
      <c r="FO969" s="76"/>
      <c r="FP969" s="91"/>
      <c r="FR969" s="1"/>
      <c r="FS969" s="311"/>
      <c r="FX969" s="190"/>
      <c r="GA969" s="76"/>
      <c r="GB969" s="91"/>
      <c r="GD969" s="1"/>
      <c r="GE969" s="311"/>
      <c r="GJ969" s="190"/>
      <c r="GM969" s="76"/>
      <c r="GN969" s="91"/>
      <c r="GP969" s="1"/>
      <c r="GQ969" s="311"/>
      <c r="GV969" s="190"/>
      <c r="GY969" s="76"/>
      <c r="GZ969" s="91"/>
      <c r="HB969" s="1"/>
      <c r="HC969" s="311"/>
      <c r="HH969" s="190"/>
      <c r="IL969" s="1"/>
      <c r="IX969" s="1"/>
    </row>
    <row r="970" spans="3:258" x14ac:dyDescent="0.6">
      <c r="C970" s="59"/>
      <c r="D970" s="269"/>
      <c r="E970" s="28"/>
      <c r="F970" s="57"/>
      <c r="G970" s="28"/>
      <c r="H970" s="152"/>
      <c r="I970" s="158"/>
      <c r="J970" s="28"/>
      <c r="L970" s="190"/>
      <c r="O970" s="59"/>
      <c r="P970" s="159"/>
      <c r="Q970" s="99"/>
      <c r="R970" s="57"/>
      <c r="S970" s="28"/>
      <c r="T970" s="152"/>
      <c r="U970" s="265"/>
      <c r="X970" s="190"/>
      <c r="AA970" s="162"/>
      <c r="AB970" s="163"/>
      <c r="AF970" s="160"/>
      <c r="AG970" s="266"/>
      <c r="AH970" s="28"/>
      <c r="AJ970" s="190"/>
      <c r="AM970" s="162"/>
      <c r="AN970" s="163"/>
      <c r="AO970" s="99"/>
      <c r="AR970" s="160"/>
      <c r="AS970" s="266"/>
      <c r="AT970" s="28"/>
      <c r="AV970" s="190"/>
      <c r="AY970" s="162"/>
      <c r="AZ970" s="163"/>
      <c r="BD970" s="160"/>
      <c r="BE970" s="161"/>
      <c r="BF970" s="28"/>
      <c r="BH970" s="190"/>
      <c r="BK970" s="162"/>
      <c r="BL970" s="163"/>
      <c r="BP970" s="160"/>
      <c r="BQ970" s="161"/>
      <c r="BR970" s="28"/>
      <c r="BT970" s="190" t="e">
        <f t="shared" si="168"/>
        <v>#N/A</v>
      </c>
      <c r="BW970" s="162"/>
      <c r="BX970" s="163"/>
      <c r="CB970" s="160"/>
      <c r="CC970" s="161"/>
      <c r="CD970" s="28"/>
      <c r="CF970" s="190"/>
      <c r="CI970" s="76"/>
      <c r="CJ970" s="91"/>
      <c r="CL970" s="1"/>
      <c r="CM970" s="311"/>
      <c r="CR970" s="190"/>
      <c r="CU970" s="76"/>
      <c r="CV970" s="91"/>
      <c r="CX970" s="1"/>
      <c r="CY970" s="311"/>
      <c r="DD970" s="190"/>
      <c r="DG970" s="76"/>
      <c r="DH970" s="91"/>
      <c r="DJ970" s="1"/>
      <c r="DK970" s="311"/>
      <c r="DP970" s="190"/>
      <c r="DS970" s="76"/>
      <c r="DT970" s="91"/>
      <c r="DV970" s="1"/>
      <c r="DW970" s="311"/>
      <c r="EB970" s="190"/>
      <c r="EE970" s="76"/>
      <c r="EF970" s="91"/>
      <c r="EH970" s="1"/>
      <c r="EI970" s="311"/>
      <c r="EN970" s="190"/>
      <c r="EQ970" s="76"/>
      <c r="ER970" s="91"/>
      <c r="ET970" s="1"/>
      <c r="EU970" s="311"/>
      <c r="EZ970" s="190"/>
      <c r="FC970" s="76"/>
      <c r="FD970" s="91"/>
      <c r="FF970" s="1"/>
      <c r="FG970" s="311"/>
      <c r="FL970" s="190"/>
      <c r="FO970" s="76"/>
      <c r="FP970" s="91"/>
      <c r="FR970" s="1"/>
      <c r="FS970" s="311"/>
      <c r="FX970" s="190"/>
      <c r="GA970" s="76"/>
      <c r="GB970" s="91"/>
      <c r="GD970" s="1"/>
      <c r="GE970" s="311"/>
      <c r="GJ970" s="190"/>
      <c r="GM970" s="76"/>
      <c r="GN970" s="91"/>
      <c r="GP970" s="1"/>
      <c r="GQ970" s="311"/>
      <c r="GV970" s="190"/>
      <c r="GY970" s="76"/>
      <c r="GZ970" s="91"/>
      <c r="HB970" s="1"/>
      <c r="HC970" s="311"/>
      <c r="HH970" s="190"/>
      <c r="IL970" s="1"/>
      <c r="IX970" s="1"/>
    </row>
    <row r="971" spans="3:258" x14ac:dyDescent="0.6">
      <c r="C971" s="59"/>
      <c r="D971" s="269"/>
      <c r="E971" s="28"/>
      <c r="F971" s="57"/>
      <c r="G971" s="28"/>
      <c r="H971" s="152"/>
      <c r="I971" s="158"/>
      <c r="J971" s="28"/>
      <c r="L971" s="190"/>
      <c r="O971" s="59"/>
      <c r="P971" s="159"/>
      <c r="Q971" s="99"/>
      <c r="R971" s="57"/>
      <c r="S971" s="28"/>
      <c r="T971" s="152"/>
      <c r="U971" s="265"/>
      <c r="X971" s="190"/>
      <c r="AA971" s="162"/>
      <c r="AB971" s="163"/>
      <c r="AF971" s="160"/>
      <c r="AG971" s="266"/>
      <c r="AH971" s="28"/>
      <c r="AJ971" s="190"/>
      <c r="AM971" s="162"/>
      <c r="AN971" s="163"/>
      <c r="AO971" s="99"/>
      <c r="AR971" s="160"/>
      <c r="AS971" s="266"/>
      <c r="AT971" s="28"/>
      <c r="AV971" s="190"/>
      <c r="AY971" s="162"/>
      <c r="AZ971" s="163"/>
      <c r="BD971" s="160"/>
      <c r="BE971" s="161"/>
      <c r="BF971" s="28"/>
      <c r="BH971" s="190"/>
      <c r="BK971" s="162"/>
      <c r="BL971" s="163"/>
      <c r="BP971" s="160"/>
      <c r="BQ971" s="161"/>
      <c r="BR971" s="28"/>
      <c r="BT971" s="190" t="e">
        <f t="shared" si="168"/>
        <v>#N/A</v>
      </c>
      <c r="BW971" s="162"/>
      <c r="BX971" s="163"/>
      <c r="CB971" s="160"/>
      <c r="CC971" s="161"/>
      <c r="CD971" s="28"/>
      <c r="CF971" s="190"/>
      <c r="CI971" s="76"/>
      <c r="CJ971" s="91"/>
      <c r="CL971" s="1"/>
      <c r="CM971" s="311"/>
      <c r="CR971" s="190"/>
      <c r="CU971" s="76"/>
      <c r="CV971" s="91"/>
      <c r="CX971" s="1"/>
      <c r="CY971" s="311"/>
      <c r="DD971" s="190"/>
      <c r="DG971" s="76"/>
      <c r="DH971" s="91"/>
      <c r="DJ971" s="1"/>
      <c r="DK971" s="311"/>
      <c r="DP971" s="190"/>
      <c r="DS971" s="76"/>
      <c r="DT971" s="91"/>
      <c r="DV971" s="1"/>
      <c r="DW971" s="311"/>
      <c r="EB971" s="190"/>
      <c r="EE971" s="76"/>
      <c r="EF971" s="91"/>
      <c r="EH971" s="1"/>
      <c r="EI971" s="311"/>
      <c r="EN971" s="190"/>
      <c r="EQ971" s="76"/>
      <c r="ER971" s="91"/>
      <c r="ET971" s="1"/>
      <c r="EU971" s="311"/>
      <c r="EZ971" s="190"/>
      <c r="FC971" s="76"/>
      <c r="FD971" s="91"/>
      <c r="FF971" s="1"/>
      <c r="FG971" s="311"/>
      <c r="FL971" s="190"/>
      <c r="FO971" s="76"/>
      <c r="FP971" s="91"/>
      <c r="FR971" s="1"/>
      <c r="FS971" s="311"/>
      <c r="FX971" s="190"/>
      <c r="GA971" s="76"/>
      <c r="GB971" s="91"/>
      <c r="GD971" s="1"/>
      <c r="GE971" s="311"/>
      <c r="GJ971" s="190"/>
      <c r="GM971" s="76"/>
      <c r="GN971" s="91"/>
      <c r="GP971" s="1"/>
      <c r="GQ971" s="311"/>
      <c r="GV971" s="190"/>
      <c r="GY971" s="76"/>
      <c r="GZ971" s="91"/>
      <c r="HB971" s="1"/>
      <c r="HC971" s="311"/>
      <c r="HH971" s="190"/>
      <c r="IL971" s="1"/>
      <c r="IX971" s="1"/>
    </row>
    <row r="972" spans="3:258" x14ac:dyDescent="0.6">
      <c r="C972" s="59"/>
      <c r="D972" s="269"/>
      <c r="E972" s="28"/>
      <c r="F972" s="57"/>
      <c r="G972" s="28"/>
      <c r="H972" s="152"/>
      <c r="I972" s="158"/>
      <c r="J972" s="28"/>
      <c r="L972" s="190"/>
      <c r="O972" s="59"/>
      <c r="P972" s="159"/>
      <c r="Q972" s="99"/>
      <c r="R972" s="57"/>
      <c r="S972" s="28"/>
      <c r="T972" s="152"/>
      <c r="U972" s="265"/>
      <c r="X972" s="190"/>
      <c r="AA972" s="162"/>
      <c r="AB972" s="163"/>
      <c r="AF972" s="160"/>
      <c r="AG972" s="266"/>
      <c r="AH972" s="28"/>
      <c r="AJ972" s="190"/>
      <c r="AM972" s="162"/>
      <c r="AN972" s="163"/>
      <c r="AO972" s="99"/>
      <c r="AR972" s="160"/>
      <c r="AS972" s="266"/>
      <c r="AT972" s="28"/>
      <c r="AV972" s="190"/>
      <c r="AY972" s="162"/>
      <c r="AZ972" s="163"/>
      <c r="BD972" s="160"/>
      <c r="BE972" s="161"/>
      <c r="BF972" s="28"/>
      <c r="BH972" s="190"/>
      <c r="BK972" s="162"/>
      <c r="BL972" s="163"/>
      <c r="BP972" s="160"/>
      <c r="BQ972" s="161"/>
      <c r="BR972" s="28"/>
      <c r="BT972" s="190" t="e">
        <f t="shared" si="168"/>
        <v>#N/A</v>
      </c>
      <c r="BW972" s="162"/>
      <c r="BX972" s="163"/>
      <c r="CB972" s="160"/>
      <c r="CC972" s="161"/>
      <c r="CD972" s="28"/>
      <c r="CF972" s="190"/>
      <c r="CI972" s="76"/>
      <c r="CJ972" s="91"/>
      <c r="CL972" s="1"/>
      <c r="CM972" s="311"/>
      <c r="CR972" s="190"/>
      <c r="CU972" s="76"/>
      <c r="CV972" s="91"/>
      <c r="CX972" s="1"/>
      <c r="CY972" s="311"/>
      <c r="DD972" s="190"/>
      <c r="DG972" s="76"/>
      <c r="DH972" s="91"/>
      <c r="DJ972" s="1"/>
      <c r="DK972" s="311"/>
      <c r="DP972" s="190"/>
      <c r="DS972" s="76"/>
      <c r="DT972" s="91"/>
      <c r="DV972" s="1"/>
      <c r="DW972" s="311"/>
      <c r="EB972" s="190"/>
      <c r="EE972" s="76"/>
      <c r="EF972" s="91"/>
      <c r="EH972" s="1"/>
      <c r="EI972" s="311"/>
      <c r="EN972" s="190"/>
      <c r="EQ972" s="76"/>
      <c r="ER972" s="91"/>
      <c r="ET972" s="1"/>
      <c r="EU972" s="311"/>
      <c r="EZ972" s="190"/>
      <c r="FC972" s="76"/>
      <c r="FD972" s="91"/>
      <c r="FF972" s="1"/>
      <c r="FG972" s="311"/>
      <c r="FL972" s="190"/>
      <c r="FO972" s="76"/>
      <c r="FP972" s="91"/>
      <c r="FR972" s="1"/>
      <c r="FS972" s="311"/>
      <c r="FX972" s="190"/>
      <c r="GA972" s="76"/>
      <c r="GB972" s="91"/>
      <c r="GD972" s="1"/>
      <c r="GE972" s="311"/>
      <c r="GJ972" s="190"/>
      <c r="GM972" s="76"/>
      <c r="GN972" s="91"/>
      <c r="GP972" s="1"/>
      <c r="GQ972" s="311"/>
      <c r="GV972" s="190"/>
      <c r="GY972" s="76"/>
      <c r="GZ972" s="91"/>
      <c r="HB972" s="1"/>
      <c r="HC972" s="311"/>
      <c r="HH972" s="190"/>
      <c r="IL972" s="1"/>
      <c r="IX972" s="1"/>
    </row>
    <row r="973" spans="3:258" x14ac:dyDescent="0.6">
      <c r="C973" s="59"/>
      <c r="D973" s="269"/>
      <c r="E973" s="28"/>
      <c r="F973" s="57"/>
      <c r="G973" s="28"/>
      <c r="H973" s="152"/>
      <c r="I973" s="158"/>
      <c r="J973" s="28"/>
      <c r="L973" s="190"/>
      <c r="O973" s="59"/>
      <c r="P973" s="159"/>
      <c r="Q973" s="99"/>
      <c r="R973" s="57"/>
      <c r="S973" s="28"/>
      <c r="T973" s="152"/>
      <c r="U973" s="265"/>
      <c r="X973" s="190"/>
      <c r="AA973" s="162"/>
      <c r="AB973" s="163"/>
      <c r="AF973" s="160"/>
      <c r="AG973" s="266"/>
      <c r="AH973" s="28"/>
      <c r="AJ973" s="190"/>
      <c r="AM973" s="162"/>
      <c r="AN973" s="163"/>
      <c r="AO973" s="99"/>
      <c r="AR973" s="160"/>
      <c r="AS973" s="266"/>
      <c r="AT973" s="28"/>
      <c r="AV973" s="190"/>
      <c r="AY973" s="162"/>
      <c r="AZ973" s="163"/>
      <c r="BD973" s="160"/>
      <c r="BE973" s="161"/>
      <c r="BF973" s="28"/>
      <c r="BH973" s="190"/>
      <c r="BK973" s="162"/>
      <c r="BL973" s="163"/>
      <c r="BP973" s="160"/>
      <c r="BQ973" s="161"/>
      <c r="BR973" s="28"/>
      <c r="BT973" s="190" t="e">
        <f t="shared" si="168"/>
        <v>#N/A</v>
      </c>
      <c r="BW973" s="162"/>
      <c r="BX973" s="163"/>
      <c r="CB973" s="160"/>
      <c r="CC973" s="161"/>
      <c r="CD973" s="28"/>
      <c r="CF973" s="190"/>
      <c r="CI973" s="76"/>
      <c r="CJ973" s="91"/>
      <c r="CL973" s="1"/>
      <c r="CM973" s="311"/>
      <c r="CR973" s="190"/>
      <c r="CU973" s="76"/>
      <c r="CV973" s="91"/>
      <c r="CX973" s="1"/>
      <c r="CY973" s="311"/>
      <c r="DD973" s="190"/>
      <c r="DG973" s="76"/>
      <c r="DH973" s="91"/>
      <c r="DJ973" s="1"/>
      <c r="DK973" s="311"/>
      <c r="DP973" s="190"/>
      <c r="DS973" s="76"/>
      <c r="DT973" s="91"/>
      <c r="DV973" s="1"/>
      <c r="DW973" s="311"/>
      <c r="EB973" s="190"/>
      <c r="EE973" s="76"/>
      <c r="EF973" s="91"/>
      <c r="EH973" s="1"/>
      <c r="EI973" s="311"/>
      <c r="EN973" s="190"/>
      <c r="EQ973" s="76"/>
      <c r="ER973" s="91"/>
      <c r="ET973" s="1"/>
      <c r="EU973" s="311"/>
      <c r="EZ973" s="190"/>
      <c r="FC973" s="76"/>
      <c r="FD973" s="91"/>
      <c r="FF973" s="1"/>
      <c r="FG973" s="311"/>
      <c r="FL973" s="190"/>
      <c r="FO973" s="76"/>
      <c r="FP973" s="91"/>
      <c r="FR973" s="1"/>
      <c r="FS973" s="311"/>
      <c r="FX973" s="190"/>
      <c r="GA973" s="76"/>
      <c r="GB973" s="91"/>
      <c r="GD973" s="1"/>
      <c r="GE973" s="311"/>
      <c r="GJ973" s="190"/>
      <c r="GM973" s="76"/>
      <c r="GN973" s="91"/>
      <c r="GP973" s="1"/>
      <c r="GQ973" s="311"/>
      <c r="GV973" s="190"/>
      <c r="GY973" s="76"/>
      <c r="GZ973" s="91"/>
      <c r="HB973" s="1"/>
      <c r="HC973" s="311"/>
      <c r="HH973" s="190"/>
      <c r="IL973" s="1"/>
      <c r="IX973" s="1"/>
    </row>
    <row r="974" spans="3:258" x14ac:dyDescent="0.6">
      <c r="C974" s="59"/>
      <c r="D974" s="269"/>
      <c r="E974" s="28"/>
      <c r="F974" s="57"/>
      <c r="G974" s="28"/>
      <c r="H974" s="152"/>
      <c r="I974" s="158"/>
      <c r="J974" s="28"/>
      <c r="L974" s="190"/>
      <c r="O974" s="59"/>
      <c r="P974" s="159"/>
      <c r="Q974" s="99"/>
      <c r="R974" s="57"/>
      <c r="S974" s="28"/>
      <c r="T974" s="152"/>
      <c r="U974" s="265"/>
      <c r="X974" s="190"/>
      <c r="AA974" s="162"/>
      <c r="AB974" s="163"/>
      <c r="AF974" s="160"/>
      <c r="AG974" s="266"/>
      <c r="AH974" s="28"/>
      <c r="AJ974" s="190"/>
      <c r="AM974" s="162"/>
      <c r="AN974" s="163"/>
      <c r="AO974" s="99"/>
      <c r="AR974" s="160"/>
      <c r="AS974" s="266"/>
      <c r="AT974" s="28"/>
      <c r="AV974" s="190"/>
      <c r="AY974" s="162"/>
      <c r="AZ974" s="163"/>
      <c r="BD974" s="160"/>
      <c r="BE974" s="161"/>
      <c r="BF974" s="28"/>
      <c r="BH974" s="190"/>
      <c r="BK974" s="162"/>
      <c r="BL974" s="163"/>
      <c r="BP974" s="160"/>
      <c r="BQ974" s="161"/>
      <c r="BR974" s="28"/>
      <c r="BT974" s="190" t="e">
        <f t="shared" si="168"/>
        <v>#N/A</v>
      </c>
      <c r="BW974" s="162"/>
      <c r="BX974" s="163"/>
      <c r="CB974" s="160"/>
      <c r="CC974" s="161"/>
      <c r="CD974" s="28"/>
      <c r="CF974" s="190"/>
      <c r="CI974" s="76"/>
      <c r="CJ974" s="91"/>
      <c r="CL974" s="1"/>
      <c r="CM974" s="311"/>
      <c r="CR974" s="190"/>
      <c r="CU974" s="76"/>
      <c r="CV974" s="91"/>
      <c r="CX974" s="1"/>
      <c r="CY974" s="311"/>
      <c r="DD974" s="190"/>
      <c r="DG974" s="76"/>
      <c r="DH974" s="91"/>
      <c r="DJ974" s="1"/>
      <c r="DK974" s="311"/>
      <c r="DP974" s="190"/>
      <c r="DS974" s="76"/>
      <c r="DT974" s="91"/>
      <c r="DV974" s="1"/>
      <c r="DW974" s="311"/>
      <c r="EB974" s="190"/>
      <c r="EE974" s="76"/>
      <c r="EF974" s="91"/>
      <c r="EH974" s="1"/>
      <c r="EI974" s="311"/>
      <c r="EN974" s="190"/>
      <c r="EQ974" s="76"/>
      <c r="ER974" s="91"/>
      <c r="ET974" s="1"/>
      <c r="EU974" s="311"/>
      <c r="EZ974" s="190"/>
      <c r="FC974" s="76"/>
      <c r="FD974" s="91"/>
      <c r="FF974" s="1"/>
      <c r="FG974" s="311"/>
      <c r="FL974" s="190"/>
      <c r="FO974" s="76"/>
      <c r="FP974" s="91"/>
      <c r="FR974" s="1"/>
      <c r="FS974" s="311"/>
      <c r="FX974" s="190"/>
      <c r="GA974" s="76"/>
      <c r="GB974" s="91"/>
      <c r="GD974" s="1"/>
      <c r="GE974" s="311"/>
      <c r="GJ974" s="190"/>
      <c r="GM974" s="76"/>
      <c r="GN974" s="91"/>
      <c r="GP974" s="1"/>
      <c r="GQ974" s="311"/>
      <c r="GV974" s="190"/>
      <c r="GY974" s="76"/>
      <c r="GZ974" s="91"/>
      <c r="HB974" s="1"/>
      <c r="HC974" s="311"/>
      <c r="HH974" s="190"/>
      <c r="IL974" s="1"/>
      <c r="IX974" s="1"/>
    </row>
    <row r="975" spans="3:258" x14ac:dyDescent="0.6">
      <c r="C975" s="59"/>
      <c r="D975" s="269"/>
      <c r="E975" s="28"/>
      <c r="F975" s="57"/>
      <c r="G975" s="28"/>
      <c r="H975" s="152"/>
      <c r="I975" s="158"/>
      <c r="J975" s="28"/>
      <c r="L975" s="190"/>
      <c r="O975" s="59"/>
      <c r="P975" s="159"/>
      <c r="Q975" s="99"/>
      <c r="R975" s="57"/>
      <c r="S975" s="28"/>
      <c r="T975" s="152"/>
      <c r="U975" s="265"/>
      <c r="X975" s="190"/>
      <c r="AA975" s="162"/>
      <c r="AB975" s="163"/>
      <c r="AF975" s="160"/>
      <c r="AG975" s="266"/>
      <c r="AH975" s="28"/>
      <c r="AJ975" s="190"/>
      <c r="AM975" s="162"/>
      <c r="AN975" s="163"/>
      <c r="AO975" s="99"/>
      <c r="AR975" s="160"/>
      <c r="AS975" s="266"/>
      <c r="AT975" s="28"/>
      <c r="AV975" s="190"/>
      <c r="AY975" s="162"/>
      <c r="AZ975" s="163"/>
      <c r="BD975" s="160"/>
      <c r="BE975" s="161"/>
      <c r="BF975" s="28"/>
      <c r="BH975" s="190"/>
      <c r="BK975" s="162"/>
      <c r="BL975" s="163"/>
      <c r="BP975" s="160"/>
      <c r="BQ975" s="161"/>
      <c r="BR975" s="28"/>
      <c r="BT975" s="190" t="e">
        <f t="shared" si="168"/>
        <v>#N/A</v>
      </c>
      <c r="BW975" s="162"/>
      <c r="BX975" s="163"/>
      <c r="CB975" s="160"/>
      <c r="CC975" s="161"/>
      <c r="CD975" s="28"/>
      <c r="CF975" s="190"/>
      <c r="CI975" s="76"/>
      <c r="CJ975" s="91"/>
      <c r="CL975" s="1"/>
      <c r="CM975" s="311"/>
      <c r="CR975" s="190"/>
      <c r="CU975" s="76"/>
      <c r="CV975" s="91"/>
      <c r="CX975" s="1"/>
      <c r="CY975" s="311"/>
      <c r="DD975" s="190"/>
      <c r="DG975" s="76"/>
      <c r="DH975" s="91"/>
      <c r="DJ975" s="1"/>
      <c r="DK975" s="311"/>
      <c r="DP975" s="190"/>
      <c r="DS975" s="76"/>
      <c r="DT975" s="91"/>
      <c r="DV975" s="1"/>
      <c r="DW975" s="311"/>
      <c r="EB975" s="190"/>
      <c r="EE975" s="76"/>
      <c r="EF975" s="91"/>
      <c r="EH975" s="1"/>
      <c r="EI975" s="311"/>
      <c r="EN975" s="190"/>
      <c r="EQ975" s="76"/>
      <c r="ER975" s="91"/>
      <c r="ET975" s="1"/>
      <c r="EU975" s="311"/>
      <c r="EZ975" s="190"/>
      <c r="FC975" s="76"/>
      <c r="FD975" s="91"/>
      <c r="FF975" s="1"/>
      <c r="FG975" s="311"/>
      <c r="FL975" s="190"/>
      <c r="FO975" s="76"/>
      <c r="FP975" s="91"/>
      <c r="FR975" s="1"/>
      <c r="FS975" s="311"/>
      <c r="FX975" s="190"/>
      <c r="GA975" s="76"/>
      <c r="GB975" s="91"/>
      <c r="GD975" s="1"/>
      <c r="GE975" s="311"/>
      <c r="GJ975" s="190"/>
      <c r="GM975" s="76"/>
      <c r="GN975" s="91"/>
      <c r="GP975" s="1"/>
      <c r="GQ975" s="311"/>
      <c r="GV975" s="190"/>
      <c r="GY975" s="76"/>
      <c r="GZ975" s="91"/>
      <c r="HB975" s="1"/>
      <c r="HC975" s="311"/>
      <c r="HH975" s="190"/>
      <c r="IL975" s="1"/>
      <c r="IX975" s="1"/>
    </row>
    <row r="976" spans="3:258" x14ac:dyDescent="0.6">
      <c r="C976" s="59"/>
      <c r="D976" s="269"/>
      <c r="E976" s="28"/>
      <c r="F976" s="57"/>
      <c r="G976" s="28"/>
      <c r="H976" s="152"/>
      <c r="I976" s="158"/>
      <c r="J976" s="28"/>
      <c r="L976" s="190"/>
      <c r="O976" s="59"/>
      <c r="P976" s="159"/>
      <c r="Q976" s="99"/>
      <c r="R976" s="57"/>
      <c r="S976" s="28"/>
      <c r="T976" s="152"/>
      <c r="U976" s="265"/>
      <c r="X976" s="190"/>
      <c r="AA976" s="162"/>
      <c r="AB976" s="163"/>
      <c r="AF976" s="160"/>
      <c r="AG976" s="266"/>
      <c r="AH976" s="28"/>
      <c r="AJ976" s="190"/>
      <c r="AM976" s="162"/>
      <c r="AN976" s="163"/>
      <c r="AO976" s="99"/>
      <c r="AR976" s="160"/>
      <c r="AS976" s="266"/>
      <c r="AT976" s="28"/>
      <c r="AV976" s="190"/>
      <c r="AY976" s="162"/>
      <c r="AZ976" s="163"/>
      <c r="BD976" s="160"/>
      <c r="BE976" s="161"/>
      <c r="BF976" s="28"/>
      <c r="BH976" s="190"/>
      <c r="BK976" s="162"/>
      <c r="BL976" s="163"/>
      <c r="BP976" s="160"/>
      <c r="BQ976" s="161"/>
      <c r="BR976" s="28"/>
      <c r="BT976" s="190" t="e">
        <f t="shared" si="168"/>
        <v>#N/A</v>
      </c>
      <c r="BW976" s="162"/>
      <c r="BX976" s="163"/>
      <c r="CB976" s="160"/>
      <c r="CC976" s="161"/>
      <c r="CD976" s="28"/>
      <c r="CF976" s="190"/>
      <c r="CI976" s="76"/>
      <c r="CJ976" s="91"/>
      <c r="CL976" s="1"/>
      <c r="CM976" s="311"/>
      <c r="CR976" s="190"/>
      <c r="CU976" s="76"/>
      <c r="CV976" s="91"/>
      <c r="CX976" s="1"/>
      <c r="CY976" s="311"/>
      <c r="DD976" s="190"/>
      <c r="DG976" s="76"/>
      <c r="DH976" s="91"/>
      <c r="DJ976" s="1"/>
      <c r="DK976" s="311"/>
      <c r="DP976" s="190"/>
      <c r="DS976" s="76"/>
      <c r="DT976" s="91"/>
      <c r="DV976" s="1"/>
      <c r="DW976" s="311"/>
      <c r="EB976" s="190"/>
      <c r="EE976" s="76"/>
      <c r="EF976" s="91"/>
      <c r="EH976" s="1"/>
      <c r="EI976" s="311"/>
      <c r="EN976" s="190"/>
      <c r="EQ976" s="76"/>
      <c r="ER976" s="91"/>
      <c r="ET976" s="1"/>
      <c r="EU976" s="311"/>
      <c r="EZ976" s="190"/>
      <c r="FC976" s="76"/>
      <c r="FD976" s="91"/>
      <c r="FF976" s="1"/>
      <c r="FG976" s="311"/>
      <c r="FL976" s="190"/>
      <c r="FO976" s="76"/>
      <c r="FP976" s="91"/>
      <c r="FR976" s="1"/>
      <c r="FS976" s="311"/>
      <c r="FX976" s="190"/>
      <c r="GA976" s="76"/>
      <c r="GB976" s="91"/>
      <c r="GD976" s="1"/>
      <c r="GE976" s="311"/>
      <c r="GJ976" s="190"/>
      <c r="GM976" s="76"/>
      <c r="GN976" s="91"/>
      <c r="GP976" s="1"/>
      <c r="GQ976" s="311"/>
      <c r="GV976" s="190"/>
      <c r="GY976" s="76"/>
      <c r="GZ976" s="91"/>
      <c r="HB976" s="1"/>
      <c r="HC976" s="311"/>
      <c r="HH976" s="190"/>
      <c r="IL976" s="1"/>
      <c r="IX976" s="1"/>
    </row>
    <row r="977" spans="3:258" x14ac:dyDescent="0.6">
      <c r="C977" s="59"/>
      <c r="D977" s="269"/>
      <c r="E977" s="28"/>
      <c r="F977" s="57"/>
      <c r="G977" s="28"/>
      <c r="H977" s="152"/>
      <c r="I977" s="158"/>
      <c r="J977" s="28"/>
      <c r="L977" s="190"/>
      <c r="O977" s="59"/>
      <c r="P977" s="159"/>
      <c r="Q977" s="99"/>
      <c r="R977" s="57"/>
      <c r="S977" s="28"/>
      <c r="T977" s="152"/>
      <c r="U977" s="265"/>
      <c r="X977" s="190"/>
      <c r="AA977" s="162"/>
      <c r="AB977" s="163"/>
      <c r="AF977" s="160"/>
      <c r="AG977" s="266"/>
      <c r="AH977" s="28"/>
      <c r="AJ977" s="190"/>
      <c r="AM977" s="162"/>
      <c r="AN977" s="163"/>
      <c r="AO977" s="99"/>
      <c r="AR977" s="160"/>
      <c r="AS977" s="266"/>
      <c r="AT977" s="28"/>
      <c r="AV977" s="190"/>
      <c r="AY977" s="162"/>
      <c r="AZ977" s="163"/>
      <c r="BD977" s="160"/>
      <c r="BE977" s="161"/>
      <c r="BF977" s="28"/>
      <c r="BH977" s="190"/>
      <c r="BK977" s="162"/>
      <c r="BL977" s="163"/>
      <c r="BP977" s="160"/>
      <c r="BQ977" s="161"/>
      <c r="BR977" s="28"/>
      <c r="BT977" s="190" t="e">
        <f t="shared" si="168"/>
        <v>#N/A</v>
      </c>
      <c r="BW977" s="162"/>
      <c r="BX977" s="163"/>
      <c r="CB977" s="160"/>
      <c r="CC977" s="161"/>
      <c r="CD977" s="28"/>
      <c r="CF977" s="190"/>
      <c r="CI977" s="76"/>
      <c r="CJ977" s="91"/>
      <c r="CL977" s="1"/>
      <c r="CM977" s="311"/>
      <c r="CR977" s="190"/>
      <c r="CU977" s="76"/>
      <c r="CV977" s="91"/>
      <c r="CX977" s="1"/>
      <c r="CY977" s="311"/>
      <c r="DD977" s="190"/>
      <c r="DG977" s="76"/>
      <c r="DH977" s="91"/>
      <c r="DJ977" s="1"/>
      <c r="DK977" s="311"/>
      <c r="DP977" s="190"/>
      <c r="DS977" s="76"/>
      <c r="DT977" s="91"/>
      <c r="DV977" s="1"/>
      <c r="DW977" s="311"/>
      <c r="EB977" s="190"/>
      <c r="EE977" s="76"/>
      <c r="EF977" s="91"/>
      <c r="EH977" s="1"/>
      <c r="EI977" s="311"/>
      <c r="EN977" s="190"/>
      <c r="EQ977" s="76"/>
      <c r="ER977" s="91"/>
      <c r="ET977" s="1"/>
      <c r="EU977" s="311"/>
      <c r="EZ977" s="190"/>
      <c r="FC977" s="76"/>
      <c r="FD977" s="91"/>
      <c r="FF977" s="1"/>
      <c r="FG977" s="311"/>
      <c r="FL977" s="190"/>
      <c r="FO977" s="76"/>
      <c r="FP977" s="91"/>
      <c r="FR977" s="1"/>
      <c r="FS977" s="311"/>
      <c r="FX977" s="190"/>
      <c r="GA977" s="76"/>
      <c r="GB977" s="91"/>
      <c r="GD977" s="1"/>
      <c r="GE977" s="311"/>
      <c r="GJ977" s="190"/>
      <c r="GM977" s="76"/>
      <c r="GN977" s="91"/>
      <c r="GP977" s="1"/>
      <c r="GQ977" s="311"/>
      <c r="GV977" s="190"/>
      <c r="GY977" s="76"/>
      <c r="GZ977" s="91"/>
      <c r="HB977" s="1"/>
      <c r="HC977" s="311"/>
      <c r="HH977" s="190"/>
      <c r="IL977" s="1"/>
      <c r="IX977" s="1"/>
    </row>
    <row r="978" spans="3:258" x14ac:dyDescent="0.6">
      <c r="C978" s="59"/>
      <c r="D978" s="269"/>
      <c r="E978" s="28"/>
      <c r="F978" s="57"/>
      <c r="G978" s="28"/>
      <c r="H978" s="152"/>
      <c r="I978" s="158"/>
      <c r="J978" s="28"/>
      <c r="L978" s="190"/>
      <c r="O978" s="59"/>
      <c r="P978" s="159"/>
      <c r="Q978" s="99"/>
      <c r="R978" s="57"/>
      <c r="S978" s="28"/>
      <c r="T978" s="152"/>
      <c r="U978" s="265"/>
      <c r="X978" s="190"/>
      <c r="AA978" s="162"/>
      <c r="AB978" s="163"/>
      <c r="AF978" s="160"/>
      <c r="AG978" s="266"/>
      <c r="AH978" s="28"/>
      <c r="AJ978" s="190"/>
      <c r="AM978" s="162"/>
      <c r="AN978" s="163"/>
      <c r="AO978" s="99"/>
      <c r="AR978" s="160"/>
      <c r="AS978" s="266"/>
      <c r="AT978" s="28"/>
      <c r="AV978" s="190"/>
      <c r="AY978" s="162"/>
      <c r="AZ978" s="163"/>
      <c r="BD978" s="160"/>
      <c r="BE978" s="161"/>
      <c r="BF978" s="28"/>
      <c r="BH978" s="190"/>
      <c r="BK978" s="162"/>
      <c r="BL978" s="163"/>
      <c r="BP978" s="160"/>
      <c r="BQ978" s="161"/>
      <c r="BR978" s="28"/>
      <c r="BT978" s="190" t="e">
        <f t="shared" si="168"/>
        <v>#N/A</v>
      </c>
      <c r="BW978" s="162"/>
      <c r="BX978" s="163"/>
      <c r="CB978" s="160"/>
      <c r="CC978" s="161"/>
      <c r="CD978" s="28"/>
      <c r="CF978" s="190"/>
      <c r="CI978" s="76"/>
      <c r="CJ978" s="91"/>
      <c r="CL978" s="1"/>
      <c r="CM978" s="311"/>
      <c r="CR978" s="190"/>
      <c r="CU978" s="76"/>
      <c r="CV978" s="91"/>
      <c r="CX978" s="1"/>
      <c r="CY978" s="311"/>
      <c r="DD978" s="190"/>
      <c r="DG978" s="76"/>
      <c r="DH978" s="91"/>
      <c r="DJ978" s="1"/>
      <c r="DK978" s="311"/>
      <c r="DP978" s="190"/>
      <c r="DS978" s="76"/>
      <c r="DT978" s="91"/>
      <c r="DV978" s="1"/>
      <c r="DW978" s="311"/>
      <c r="EB978" s="190"/>
      <c r="EE978" s="76"/>
      <c r="EF978" s="91"/>
      <c r="EH978" s="1"/>
      <c r="EI978" s="311"/>
      <c r="EN978" s="190"/>
      <c r="EQ978" s="76"/>
      <c r="ER978" s="91"/>
      <c r="ET978" s="1"/>
      <c r="EU978" s="311"/>
      <c r="EZ978" s="190"/>
      <c r="FC978" s="76"/>
      <c r="FD978" s="91"/>
      <c r="FF978" s="1"/>
      <c r="FG978" s="311"/>
      <c r="FL978" s="190"/>
      <c r="FO978" s="76"/>
      <c r="FP978" s="91"/>
      <c r="FR978" s="1"/>
      <c r="FS978" s="311"/>
      <c r="FX978" s="190"/>
      <c r="GA978" s="76"/>
      <c r="GB978" s="91"/>
      <c r="GD978" s="1"/>
      <c r="GE978" s="311"/>
      <c r="GJ978" s="190"/>
      <c r="GM978" s="76"/>
      <c r="GN978" s="91"/>
      <c r="GP978" s="1"/>
      <c r="GQ978" s="311"/>
      <c r="GV978" s="190"/>
      <c r="GY978" s="76"/>
      <c r="GZ978" s="91"/>
      <c r="HB978" s="1"/>
      <c r="HC978" s="311"/>
      <c r="HH978" s="190"/>
      <c r="IL978" s="1"/>
      <c r="IX978" s="1"/>
    </row>
    <row r="979" spans="3:258" x14ac:dyDescent="0.6">
      <c r="C979" s="59"/>
      <c r="D979" s="269"/>
      <c r="E979" s="28"/>
      <c r="F979" s="57"/>
      <c r="G979" s="28"/>
      <c r="H979" s="152"/>
      <c r="I979" s="158"/>
      <c r="J979" s="28"/>
      <c r="L979" s="190"/>
      <c r="O979" s="59"/>
      <c r="P979" s="159"/>
      <c r="Q979" s="99"/>
      <c r="R979" s="57"/>
      <c r="S979" s="28"/>
      <c r="T979" s="152"/>
      <c r="U979" s="265"/>
      <c r="X979" s="190"/>
      <c r="AA979" s="162"/>
      <c r="AB979" s="163"/>
      <c r="AF979" s="160"/>
      <c r="AG979" s="266"/>
      <c r="AH979" s="28"/>
      <c r="AJ979" s="190"/>
      <c r="AM979" s="162"/>
      <c r="AN979" s="163"/>
      <c r="AO979" s="99"/>
      <c r="AR979" s="160"/>
      <c r="AS979" s="266"/>
      <c r="AT979" s="28"/>
      <c r="AV979" s="190"/>
      <c r="AY979" s="162"/>
      <c r="AZ979" s="163"/>
      <c r="BD979" s="160"/>
      <c r="BE979" s="161"/>
      <c r="BF979" s="28"/>
      <c r="BH979" s="190"/>
      <c r="BK979" s="162"/>
      <c r="BL979" s="163"/>
      <c r="BP979" s="160"/>
      <c r="BQ979" s="161"/>
      <c r="BR979" s="28"/>
      <c r="BT979" s="190" t="e">
        <f t="shared" si="168"/>
        <v>#N/A</v>
      </c>
      <c r="BW979" s="162"/>
      <c r="BX979" s="163"/>
      <c r="CB979" s="160"/>
      <c r="CC979" s="161"/>
      <c r="CD979" s="28"/>
      <c r="CF979" s="190"/>
      <c r="CI979" s="76"/>
      <c r="CJ979" s="91"/>
      <c r="CL979" s="1"/>
      <c r="CM979" s="311"/>
      <c r="CR979" s="190"/>
      <c r="CU979" s="76"/>
      <c r="CV979" s="91"/>
      <c r="CX979" s="1"/>
      <c r="CY979" s="311"/>
      <c r="DD979" s="190"/>
      <c r="DG979" s="76"/>
      <c r="DH979" s="91"/>
      <c r="DJ979" s="1"/>
      <c r="DK979" s="311"/>
      <c r="DP979" s="190"/>
      <c r="DS979" s="76"/>
      <c r="DT979" s="91"/>
      <c r="DV979" s="1"/>
      <c r="DW979" s="311"/>
      <c r="EB979" s="190"/>
      <c r="EE979" s="76"/>
      <c r="EF979" s="91"/>
      <c r="EH979" s="1"/>
      <c r="EI979" s="311"/>
      <c r="EN979" s="190"/>
      <c r="EQ979" s="76"/>
      <c r="ER979" s="91"/>
      <c r="ET979" s="1"/>
      <c r="EU979" s="311"/>
      <c r="EZ979" s="190"/>
      <c r="FC979" s="76"/>
      <c r="FD979" s="91"/>
      <c r="FF979" s="1"/>
      <c r="FG979" s="311"/>
      <c r="FL979" s="190"/>
      <c r="FO979" s="76"/>
      <c r="FP979" s="91"/>
      <c r="FR979" s="1"/>
      <c r="FS979" s="311"/>
      <c r="FX979" s="190"/>
      <c r="GA979" s="76"/>
      <c r="GB979" s="91"/>
      <c r="GD979" s="1"/>
      <c r="GE979" s="311"/>
      <c r="GJ979" s="190"/>
      <c r="GM979" s="76"/>
      <c r="GN979" s="91"/>
      <c r="GP979" s="1"/>
      <c r="GQ979" s="311"/>
      <c r="GV979" s="190"/>
      <c r="GY979" s="76"/>
      <c r="GZ979" s="91"/>
      <c r="HB979" s="1"/>
      <c r="HC979" s="311"/>
      <c r="HH979" s="190"/>
      <c r="IL979" s="1"/>
      <c r="IX979" s="1"/>
    </row>
    <row r="980" spans="3:258" x14ac:dyDescent="0.6">
      <c r="C980" s="59"/>
      <c r="D980" s="269"/>
      <c r="E980" s="28"/>
      <c r="F980" s="57"/>
      <c r="G980" s="28"/>
      <c r="H980" s="152"/>
      <c r="I980" s="158"/>
      <c r="J980" s="28"/>
      <c r="L980" s="190"/>
      <c r="O980" s="59"/>
      <c r="P980" s="159"/>
      <c r="Q980" s="99"/>
      <c r="R980" s="57"/>
      <c r="S980" s="28"/>
      <c r="T980" s="152"/>
      <c r="U980" s="265"/>
      <c r="X980" s="190"/>
      <c r="AA980" s="162"/>
      <c r="AB980" s="163"/>
      <c r="AF980" s="160"/>
      <c r="AG980" s="266"/>
      <c r="AH980" s="28"/>
      <c r="AJ980" s="190"/>
      <c r="AM980" s="162"/>
      <c r="AN980" s="163"/>
      <c r="AO980" s="99"/>
      <c r="AR980" s="160"/>
      <c r="AS980" s="266"/>
      <c r="AT980" s="28"/>
      <c r="AV980" s="190"/>
      <c r="AY980" s="162"/>
      <c r="AZ980" s="163"/>
      <c r="BD980" s="160"/>
      <c r="BE980" s="161"/>
      <c r="BF980" s="28"/>
      <c r="BH980" s="190"/>
      <c r="BK980" s="162"/>
      <c r="BL980" s="163"/>
      <c r="BP980" s="160"/>
      <c r="BQ980" s="161"/>
      <c r="BR980" s="28"/>
      <c r="BT980" s="190" t="e">
        <f t="shared" si="168"/>
        <v>#N/A</v>
      </c>
      <c r="BW980" s="162"/>
      <c r="BX980" s="163"/>
      <c r="CB980" s="160"/>
      <c r="CC980" s="161"/>
      <c r="CD980" s="28"/>
      <c r="CF980" s="190"/>
      <c r="CI980" s="76"/>
      <c r="CJ980" s="91"/>
      <c r="CL980" s="1"/>
      <c r="CM980" s="311"/>
      <c r="CR980" s="190"/>
      <c r="CU980" s="76"/>
      <c r="CV980" s="91"/>
      <c r="CX980" s="1"/>
      <c r="CY980" s="311"/>
      <c r="DD980" s="190"/>
      <c r="DG980" s="76"/>
      <c r="DH980" s="91"/>
      <c r="DJ980" s="1"/>
      <c r="DK980" s="311"/>
      <c r="DP980" s="190"/>
      <c r="DS980" s="76"/>
      <c r="DT980" s="91"/>
      <c r="DV980" s="1"/>
      <c r="DW980" s="311"/>
      <c r="EB980" s="190"/>
      <c r="EE980" s="76"/>
      <c r="EF980" s="91"/>
      <c r="EH980" s="1"/>
      <c r="EI980" s="311"/>
      <c r="EN980" s="190"/>
      <c r="EQ980" s="76"/>
      <c r="ER980" s="91"/>
      <c r="ET980" s="1"/>
      <c r="EU980" s="311"/>
      <c r="EZ980" s="190"/>
      <c r="FC980" s="76"/>
      <c r="FD980" s="91"/>
      <c r="FF980" s="1"/>
      <c r="FG980" s="311"/>
      <c r="FL980" s="190"/>
      <c r="FO980" s="76"/>
      <c r="FP980" s="91"/>
      <c r="FR980" s="1"/>
      <c r="FS980" s="311"/>
      <c r="FX980" s="190"/>
      <c r="GA980" s="76"/>
      <c r="GB980" s="91"/>
      <c r="GD980" s="1"/>
      <c r="GE980" s="311"/>
      <c r="GJ980" s="190"/>
      <c r="GM980" s="76"/>
      <c r="GN980" s="91"/>
      <c r="GP980" s="1"/>
      <c r="GQ980" s="311"/>
      <c r="GV980" s="190"/>
      <c r="GY980" s="76"/>
      <c r="GZ980" s="91"/>
      <c r="HB980" s="1"/>
      <c r="HC980" s="311"/>
      <c r="HH980" s="190"/>
      <c r="IL980" s="1"/>
      <c r="IX980" s="1"/>
    </row>
    <row r="981" spans="3:258" x14ac:dyDescent="0.6">
      <c r="C981" s="59"/>
      <c r="D981" s="269"/>
      <c r="E981" s="28"/>
      <c r="F981" s="57"/>
      <c r="G981" s="28"/>
      <c r="H981" s="152"/>
      <c r="I981" s="158"/>
      <c r="J981" s="28"/>
      <c r="L981" s="190"/>
      <c r="O981" s="59"/>
      <c r="P981" s="159"/>
      <c r="Q981" s="99"/>
      <c r="R981" s="57"/>
      <c r="S981" s="28"/>
      <c r="T981" s="152"/>
      <c r="U981" s="265"/>
      <c r="X981" s="190"/>
      <c r="AA981" s="162"/>
      <c r="AB981" s="163"/>
      <c r="AF981" s="160"/>
      <c r="AG981" s="266"/>
      <c r="AH981" s="28"/>
      <c r="AJ981" s="190"/>
      <c r="AM981" s="162"/>
      <c r="AN981" s="163"/>
      <c r="AO981" s="99"/>
      <c r="AR981" s="160"/>
      <c r="AS981" s="266"/>
      <c r="AT981" s="28"/>
      <c r="AV981" s="190"/>
      <c r="AY981" s="162"/>
      <c r="AZ981" s="163"/>
      <c r="BD981" s="160"/>
      <c r="BE981" s="161"/>
      <c r="BF981" s="28"/>
      <c r="BH981" s="190"/>
      <c r="BK981" s="162"/>
      <c r="BL981" s="163"/>
      <c r="BP981" s="160"/>
      <c r="BQ981" s="161"/>
      <c r="BR981" s="28"/>
      <c r="BT981" s="190" t="e">
        <f t="shared" si="168"/>
        <v>#N/A</v>
      </c>
      <c r="BW981" s="162"/>
      <c r="BX981" s="163"/>
      <c r="CB981" s="160"/>
      <c r="CC981" s="161"/>
      <c r="CD981" s="28"/>
      <c r="CF981" s="190"/>
      <c r="CI981" s="76"/>
      <c r="CJ981" s="91"/>
      <c r="CL981" s="1"/>
      <c r="CM981" s="311"/>
      <c r="CR981" s="190"/>
      <c r="CU981" s="76"/>
      <c r="CV981" s="91"/>
      <c r="CX981" s="1"/>
      <c r="CY981" s="311"/>
      <c r="DD981" s="190"/>
      <c r="DG981" s="76"/>
      <c r="DH981" s="91"/>
      <c r="DJ981" s="1"/>
      <c r="DK981" s="311"/>
      <c r="DP981" s="190"/>
      <c r="DS981" s="76"/>
      <c r="DT981" s="91"/>
      <c r="DV981" s="1"/>
      <c r="DW981" s="311"/>
      <c r="EB981" s="190"/>
      <c r="EE981" s="76"/>
      <c r="EF981" s="91"/>
      <c r="EH981" s="1"/>
      <c r="EI981" s="311"/>
      <c r="EN981" s="190"/>
      <c r="EQ981" s="76"/>
      <c r="ER981" s="91"/>
      <c r="ET981" s="1"/>
      <c r="EU981" s="311"/>
      <c r="EZ981" s="190"/>
      <c r="FC981" s="76"/>
      <c r="FD981" s="91"/>
      <c r="FF981" s="1"/>
      <c r="FG981" s="311"/>
      <c r="FL981" s="190"/>
      <c r="FO981" s="76"/>
      <c r="FP981" s="91"/>
      <c r="FR981" s="1"/>
      <c r="FS981" s="311"/>
      <c r="FX981" s="190"/>
      <c r="GA981" s="76"/>
      <c r="GB981" s="91"/>
      <c r="GD981" s="1"/>
      <c r="GE981" s="311"/>
      <c r="GJ981" s="190"/>
      <c r="GM981" s="76"/>
      <c r="GN981" s="91"/>
      <c r="GP981" s="1"/>
      <c r="GQ981" s="311"/>
      <c r="GV981" s="190"/>
      <c r="GY981" s="76"/>
      <c r="GZ981" s="91"/>
      <c r="HB981" s="1"/>
      <c r="HC981" s="311"/>
      <c r="HH981" s="190"/>
      <c r="IL981" s="1"/>
      <c r="IX981" s="1"/>
    </row>
    <row r="982" spans="3:258" x14ac:dyDescent="0.6">
      <c r="C982" s="59"/>
      <c r="D982" s="269"/>
      <c r="E982" s="28"/>
      <c r="F982" s="57"/>
      <c r="G982" s="28"/>
      <c r="H982" s="152"/>
      <c r="I982" s="158"/>
      <c r="J982" s="28"/>
      <c r="L982" s="190"/>
      <c r="O982" s="59"/>
      <c r="P982" s="159"/>
      <c r="Q982" s="99"/>
      <c r="R982" s="57"/>
      <c r="S982" s="28"/>
      <c r="T982" s="152"/>
      <c r="U982" s="265"/>
      <c r="X982" s="190"/>
      <c r="AA982" s="162"/>
      <c r="AB982" s="163"/>
      <c r="AF982" s="160"/>
      <c r="AG982" s="266"/>
      <c r="AH982" s="28"/>
      <c r="AJ982" s="190"/>
      <c r="AM982" s="162"/>
      <c r="AN982" s="163"/>
      <c r="AO982" s="99"/>
      <c r="AR982" s="160"/>
      <c r="AS982" s="266"/>
      <c r="AT982" s="28"/>
      <c r="AV982" s="190"/>
      <c r="AY982" s="162"/>
      <c r="AZ982" s="163"/>
      <c r="BD982" s="160"/>
      <c r="BE982" s="161"/>
      <c r="BF982" s="28"/>
      <c r="BH982" s="190"/>
      <c r="BK982" s="162"/>
      <c r="BL982" s="163"/>
      <c r="BP982" s="160"/>
      <c r="BQ982" s="161"/>
      <c r="BR982" s="28"/>
      <c r="BT982" s="190" t="e">
        <f t="shared" si="168"/>
        <v>#N/A</v>
      </c>
      <c r="BW982" s="162"/>
      <c r="BX982" s="163"/>
      <c r="CB982" s="160"/>
      <c r="CC982" s="161"/>
      <c r="CD982" s="28"/>
      <c r="CF982" s="190"/>
      <c r="CI982" s="76"/>
      <c r="CJ982" s="91"/>
      <c r="CL982" s="1"/>
      <c r="CM982" s="311"/>
      <c r="CR982" s="190"/>
      <c r="CU982" s="76"/>
      <c r="CV982" s="91"/>
      <c r="CX982" s="1"/>
      <c r="CY982" s="311"/>
      <c r="DD982" s="190"/>
      <c r="DG982" s="76"/>
      <c r="DH982" s="91"/>
      <c r="DJ982" s="1"/>
      <c r="DK982" s="311"/>
      <c r="DP982" s="190"/>
      <c r="DS982" s="76"/>
      <c r="DT982" s="91"/>
      <c r="DV982" s="1"/>
      <c r="DW982" s="311"/>
      <c r="EB982" s="190"/>
      <c r="EE982" s="76"/>
      <c r="EF982" s="91"/>
      <c r="EH982" s="1"/>
      <c r="EI982" s="311"/>
      <c r="EN982" s="190"/>
      <c r="EQ982" s="76"/>
      <c r="ER982" s="91"/>
      <c r="ET982" s="1"/>
      <c r="EU982" s="311"/>
      <c r="EZ982" s="190"/>
      <c r="FC982" s="76"/>
      <c r="FD982" s="91"/>
      <c r="FF982" s="1"/>
      <c r="FG982" s="311"/>
      <c r="FL982" s="190"/>
      <c r="FO982" s="76"/>
      <c r="FP982" s="91"/>
      <c r="FR982" s="1"/>
      <c r="FS982" s="311"/>
      <c r="FX982" s="190"/>
      <c r="GA982" s="76"/>
      <c r="GB982" s="91"/>
      <c r="GD982" s="1"/>
      <c r="GE982" s="311"/>
      <c r="GJ982" s="190"/>
      <c r="GM982" s="76"/>
      <c r="GN982" s="91"/>
      <c r="GP982" s="1"/>
      <c r="GQ982" s="311"/>
      <c r="GV982" s="190"/>
      <c r="GY982" s="76"/>
      <c r="GZ982" s="91"/>
      <c r="HB982" s="1"/>
      <c r="HC982" s="311"/>
      <c r="HH982" s="190"/>
      <c r="IL982" s="1"/>
      <c r="IX982" s="1"/>
    </row>
    <row r="983" spans="3:258" x14ac:dyDescent="0.6">
      <c r="C983" s="59"/>
      <c r="D983" s="269"/>
      <c r="E983" s="28"/>
      <c r="F983" s="57"/>
      <c r="G983" s="28"/>
      <c r="H983" s="152"/>
      <c r="I983" s="158"/>
      <c r="J983" s="28"/>
      <c r="L983" s="190"/>
      <c r="O983" s="59"/>
      <c r="P983" s="159"/>
      <c r="Q983" s="99"/>
      <c r="R983" s="57"/>
      <c r="S983" s="28"/>
      <c r="T983" s="152"/>
      <c r="U983" s="265"/>
      <c r="X983" s="190"/>
      <c r="AA983" s="162"/>
      <c r="AB983" s="163"/>
      <c r="AF983" s="160"/>
      <c r="AG983" s="266"/>
      <c r="AH983" s="28"/>
      <c r="AJ983" s="190"/>
      <c r="AM983" s="162"/>
      <c r="AN983" s="163"/>
      <c r="AO983" s="99"/>
      <c r="AR983" s="160"/>
      <c r="AS983" s="266"/>
      <c r="AT983" s="28"/>
      <c r="AV983" s="190"/>
      <c r="AY983" s="162"/>
      <c r="AZ983" s="163"/>
      <c r="BD983" s="160"/>
      <c r="BE983" s="161"/>
      <c r="BF983" s="28"/>
      <c r="BH983" s="190"/>
      <c r="BK983" s="162"/>
      <c r="BL983" s="163"/>
      <c r="BP983" s="160"/>
      <c r="BQ983" s="161"/>
      <c r="BR983" s="28"/>
      <c r="BT983" s="190" t="e">
        <f t="shared" si="168"/>
        <v>#N/A</v>
      </c>
      <c r="BW983" s="162"/>
      <c r="BX983" s="163"/>
      <c r="CB983" s="160"/>
      <c r="CC983" s="161"/>
      <c r="CD983" s="28"/>
      <c r="CF983" s="190"/>
      <c r="CI983" s="76"/>
      <c r="CJ983" s="91"/>
      <c r="CL983" s="1"/>
      <c r="CM983" s="311"/>
      <c r="CR983" s="190"/>
      <c r="CU983" s="76"/>
      <c r="CV983" s="91"/>
      <c r="CX983" s="1"/>
      <c r="CY983" s="311"/>
      <c r="DD983" s="190"/>
      <c r="DG983" s="76"/>
      <c r="DH983" s="91"/>
      <c r="DJ983" s="1"/>
      <c r="DK983" s="311"/>
      <c r="DP983" s="190"/>
      <c r="DS983" s="76"/>
      <c r="DT983" s="91"/>
      <c r="DV983" s="1"/>
      <c r="DW983" s="311"/>
      <c r="EB983" s="190"/>
      <c r="EE983" s="76"/>
      <c r="EF983" s="91"/>
      <c r="EH983" s="1"/>
      <c r="EI983" s="311"/>
      <c r="EN983" s="190"/>
      <c r="EQ983" s="76"/>
      <c r="ER983" s="91"/>
      <c r="ET983" s="1"/>
      <c r="EU983" s="311"/>
      <c r="EZ983" s="190"/>
      <c r="FC983" s="76"/>
      <c r="FD983" s="91"/>
      <c r="FF983" s="1"/>
      <c r="FG983" s="311"/>
      <c r="FL983" s="190"/>
      <c r="FO983" s="76"/>
      <c r="FP983" s="91"/>
      <c r="FR983" s="1"/>
      <c r="FS983" s="311"/>
      <c r="FX983" s="190"/>
      <c r="GA983" s="76"/>
      <c r="GB983" s="91"/>
      <c r="GD983" s="1"/>
      <c r="GE983" s="311"/>
      <c r="GJ983" s="190"/>
      <c r="GM983" s="76"/>
      <c r="GN983" s="91"/>
      <c r="GP983" s="1"/>
      <c r="GQ983" s="311"/>
      <c r="GV983" s="190"/>
      <c r="GY983" s="76"/>
      <c r="GZ983" s="91"/>
      <c r="HB983" s="1"/>
      <c r="HC983" s="311"/>
      <c r="HH983" s="190"/>
      <c r="IL983" s="1"/>
      <c r="IX983" s="1"/>
    </row>
    <row r="984" spans="3:258" x14ac:dyDescent="0.6">
      <c r="C984" s="59"/>
      <c r="D984" s="269"/>
      <c r="E984" s="28"/>
      <c r="F984" s="57"/>
      <c r="G984" s="28"/>
      <c r="H984" s="152"/>
      <c r="I984" s="158"/>
      <c r="J984" s="28"/>
      <c r="L984" s="190"/>
      <c r="O984" s="59"/>
      <c r="P984" s="159"/>
      <c r="Q984" s="99"/>
      <c r="R984" s="57"/>
      <c r="S984" s="28"/>
      <c r="T984" s="152"/>
      <c r="U984" s="265"/>
      <c r="X984" s="190"/>
      <c r="AA984" s="162"/>
      <c r="AB984" s="163"/>
      <c r="AF984" s="160"/>
      <c r="AG984" s="266"/>
      <c r="AH984" s="28"/>
      <c r="AJ984" s="190"/>
      <c r="AM984" s="162"/>
      <c r="AN984" s="163"/>
      <c r="AO984" s="99"/>
      <c r="AR984" s="160"/>
      <c r="AS984" s="266"/>
      <c r="AT984" s="28"/>
      <c r="AV984" s="190"/>
      <c r="AY984" s="162"/>
      <c r="AZ984" s="163"/>
      <c r="BD984" s="160"/>
      <c r="BE984" s="161"/>
      <c r="BF984" s="28"/>
      <c r="BH984" s="190"/>
      <c r="BK984" s="162"/>
      <c r="BL984" s="163"/>
      <c r="BP984" s="160"/>
      <c r="BQ984" s="161"/>
      <c r="BR984" s="28"/>
      <c r="BT984" s="190" t="e">
        <f t="shared" si="168"/>
        <v>#N/A</v>
      </c>
      <c r="BW984" s="162"/>
      <c r="BX984" s="163"/>
      <c r="CB984" s="160"/>
      <c r="CC984" s="161"/>
      <c r="CD984" s="28"/>
      <c r="CF984" s="190"/>
      <c r="CI984" s="76"/>
      <c r="CJ984" s="91"/>
      <c r="CL984" s="1"/>
      <c r="CM984" s="311"/>
      <c r="CR984" s="190"/>
      <c r="CU984" s="76"/>
      <c r="CV984" s="91"/>
      <c r="CX984" s="1"/>
      <c r="CY984" s="311"/>
      <c r="DD984" s="190"/>
      <c r="DG984" s="76"/>
      <c r="DH984" s="91"/>
      <c r="DJ984" s="1"/>
      <c r="DK984" s="311"/>
      <c r="DP984" s="190"/>
      <c r="DS984" s="76"/>
      <c r="DT984" s="91"/>
      <c r="DV984" s="1"/>
      <c r="DW984" s="311"/>
      <c r="EB984" s="190"/>
      <c r="EE984" s="76"/>
      <c r="EF984" s="91"/>
      <c r="EH984" s="1"/>
      <c r="EI984" s="311"/>
      <c r="EN984" s="190"/>
      <c r="EQ984" s="76"/>
      <c r="ER984" s="91"/>
      <c r="ET984" s="1"/>
      <c r="EU984" s="311"/>
      <c r="EZ984" s="190"/>
      <c r="FC984" s="76"/>
      <c r="FD984" s="91"/>
      <c r="FF984" s="1"/>
      <c r="FG984" s="311"/>
      <c r="FL984" s="190"/>
      <c r="FO984" s="76"/>
      <c r="FP984" s="91"/>
      <c r="FR984" s="1"/>
      <c r="FS984" s="311"/>
      <c r="FX984" s="190"/>
      <c r="GA984" s="76"/>
      <c r="GB984" s="91"/>
      <c r="GD984" s="1"/>
      <c r="GE984" s="311"/>
      <c r="GJ984" s="190"/>
      <c r="GM984" s="76"/>
      <c r="GN984" s="91"/>
      <c r="GP984" s="1"/>
      <c r="GQ984" s="311"/>
      <c r="GV984" s="190"/>
      <c r="GY984" s="76"/>
      <c r="GZ984" s="91"/>
      <c r="HB984" s="1"/>
      <c r="HC984" s="311"/>
      <c r="HH984" s="190"/>
      <c r="IL984" s="1"/>
      <c r="IX984" s="1"/>
    </row>
    <row r="985" spans="3:258" x14ac:dyDescent="0.6">
      <c r="C985" s="59"/>
      <c r="D985" s="269"/>
      <c r="E985" s="28"/>
      <c r="F985" s="57"/>
      <c r="G985" s="28"/>
      <c r="H985" s="152"/>
      <c r="I985" s="158"/>
      <c r="J985" s="28"/>
      <c r="L985" s="190"/>
      <c r="O985" s="59"/>
      <c r="P985" s="159"/>
      <c r="Q985" s="99"/>
      <c r="R985" s="57"/>
      <c r="S985" s="28"/>
      <c r="T985" s="152"/>
      <c r="U985" s="265"/>
      <c r="X985" s="190"/>
      <c r="AA985" s="162"/>
      <c r="AB985" s="163"/>
      <c r="AF985" s="160"/>
      <c r="AG985" s="266"/>
      <c r="AH985" s="28"/>
      <c r="AJ985" s="190"/>
      <c r="AM985" s="162"/>
      <c r="AN985" s="163"/>
      <c r="AO985" s="99"/>
      <c r="AR985" s="160"/>
      <c r="AS985" s="266"/>
      <c r="AT985" s="28"/>
      <c r="AV985" s="190"/>
      <c r="AY985" s="162"/>
      <c r="AZ985" s="163"/>
      <c r="BD985" s="160"/>
      <c r="BE985" s="161"/>
      <c r="BF985" s="28"/>
      <c r="BH985" s="190"/>
      <c r="BK985" s="162"/>
      <c r="BL985" s="163"/>
      <c r="BP985" s="160"/>
      <c r="BQ985" s="161"/>
      <c r="BR985" s="28"/>
      <c r="BT985" s="190" t="e">
        <f t="shared" si="168"/>
        <v>#N/A</v>
      </c>
      <c r="BW985" s="162"/>
      <c r="BX985" s="163"/>
      <c r="CB985" s="160"/>
      <c r="CC985" s="161"/>
      <c r="CD985" s="28"/>
      <c r="CF985" s="190"/>
      <c r="CI985" s="76"/>
      <c r="CJ985" s="91"/>
      <c r="CL985" s="1"/>
      <c r="CM985" s="311"/>
      <c r="CR985" s="190"/>
      <c r="CU985" s="76"/>
      <c r="CV985" s="91"/>
      <c r="CX985" s="1"/>
      <c r="CY985" s="311"/>
      <c r="DD985" s="190"/>
      <c r="DG985" s="76"/>
      <c r="DH985" s="91"/>
      <c r="DJ985" s="1"/>
      <c r="DK985" s="311"/>
      <c r="DP985" s="190"/>
      <c r="DS985" s="76"/>
      <c r="DT985" s="91"/>
      <c r="DV985" s="1"/>
      <c r="DW985" s="311"/>
      <c r="EB985" s="190"/>
      <c r="EE985" s="76"/>
      <c r="EF985" s="91"/>
      <c r="EH985" s="1"/>
      <c r="EI985" s="311"/>
      <c r="EN985" s="190"/>
      <c r="EQ985" s="76"/>
      <c r="ER985" s="91"/>
      <c r="ET985" s="1"/>
      <c r="EU985" s="311"/>
      <c r="EZ985" s="190"/>
      <c r="FC985" s="76"/>
      <c r="FD985" s="91"/>
      <c r="FF985" s="1"/>
      <c r="FG985" s="311"/>
      <c r="FL985" s="190"/>
      <c r="FO985" s="76"/>
      <c r="FP985" s="91"/>
      <c r="FR985" s="1"/>
      <c r="FS985" s="311"/>
      <c r="FX985" s="190"/>
      <c r="GA985" s="76"/>
      <c r="GB985" s="91"/>
      <c r="GD985" s="1"/>
      <c r="GE985" s="311"/>
      <c r="GJ985" s="190"/>
      <c r="GM985" s="76"/>
      <c r="GN985" s="91"/>
      <c r="GP985" s="1"/>
      <c r="GQ985" s="311"/>
      <c r="GV985" s="190"/>
      <c r="GY985" s="76"/>
      <c r="GZ985" s="91"/>
      <c r="HB985" s="1"/>
      <c r="HC985" s="311"/>
      <c r="HH985" s="190"/>
      <c r="IL985" s="1"/>
      <c r="IX985" s="1"/>
    </row>
    <row r="986" spans="3:258" x14ac:dyDescent="0.6">
      <c r="C986" s="59"/>
      <c r="D986" s="269"/>
      <c r="E986" s="28"/>
      <c r="F986" s="57"/>
      <c r="G986" s="28"/>
      <c r="H986" s="152"/>
      <c r="I986" s="158"/>
      <c r="J986" s="28"/>
      <c r="L986" s="190"/>
      <c r="O986" s="59"/>
      <c r="P986" s="159"/>
      <c r="Q986" s="99"/>
      <c r="R986" s="57"/>
      <c r="S986" s="28"/>
      <c r="T986" s="152"/>
      <c r="U986" s="265"/>
      <c r="X986" s="190"/>
      <c r="AA986" s="162"/>
      <c r="AB986" s="163"/>
      <c r="AF986" s="160"/>
      <c r="AG986" s="266"/>
      <c r="AH986" s="28"/>
      <c r="AJ986" s="190"/>
      <c r="AM986" s="162"/>
      <c r="AN986" s="163"/>
      <c r="AO986" s="99"/>
      <c r="AR986" s="160"/>
      <c r="AS986" s="266"/>
      <c r="AT986" s="28"/>
      <c r="AV986" s="190"/>
      <c r="AY986" s="162"/>
      <c r="AZ986" s="163"/>
      <c r="BD986" s="160"/>
      <c r="BE986" s="161"/>
      <c r="BF986" s="28"/>
      <c r="BH986" s="190"/>
      <c r="BK986" s="162"/>
      <c r="BL986" s="163"/>
      <c r="BP986" s="160"/>
      <c r="BQ986" s="161"/>
      <c r="BR986" s="28"/>
      <c r="BT986" s="190" t="e">
        <f t="shared" si="168"/>
        <v>#N/A</v>
      </c>
      <c r="BW986" s="162"/>
      <c r="BX986" s="163"/>
      <c r="CB986" s="160"/>
      <c r="CC986" s="161"/>
      <c r="CD986" s="28"/>
      <c r="CF986" s="190"/>
      <c r="CI986" s="76"/>
      <c r="CJ986" s="91"/>
      <c r="CL986" s="1"/>
      <c r="CM986" s="311"/>
      <c r="CR986" s="190"/>
      <c r="CU986" s="76"/>
      <c r="CV986" s="91"/>
      <c r="CX986" s="1"/>
      <c r="CY986" s="311"/>
      <c r="DD986" s="190"/>
      <c r="DG986" s="76"/>
      <c r="DH986" s="91"/>
      <c r="DJ986" s="1"/>
      <c r="DK986" s="311"/>
      <c r="DP986" s="190"/>
      <c r="DS986" s="76"/>
      <c r="DT986" s="91"/>
      <c r="DV986" s="1"/>
      <c r="DW986" s="311"/>
      <c r="EB986" s="190"/>
      <c r="EE986" s="76"/>
      <c r="EF986" s="91"/>
      <c r="EH986" s="1"/>
      <c r="EI986" s="311"/>
      <c r="EN986" s="190"/>
      <c r="EQ986" s="76"/>
      <c r="ER986" s="91"/>
      <c r="ET986" s="1"/>
      <c r="EU986" s="311"/>
      <c r="EZ986" s="190"/>
      <c r="FC986" s="76"/>
      <c r="FD986" s="91"/>
      <c r="FF986" s="1"/>
      <c r="FG986" s="311"/>
      <c r="FL986" s="190"/>
      <c r="FO986" s="76"/>
      <c r="FP986" s="91"/>
      <c r="FR986" s="1"/>
      <c r="FS986" s="311"/>
      <c r="FX986" s="190"/>
      <c r="GA986" s="76"/>
      <c r="GB986" s="91"/>
      <c r="GD986" s="1"/>
      <c r="GE986" s="311"/>
      <c r="GJ986" s="190"/>
      <c r="GM986" s="76"/>
      <c r="GN986" s="91"/>
      <c r="GP986" s="1"/>
      <c r="GQ986" s="311"/>
      <c r="GV986" s="190"/>
      <c r="GY986" s="76"/>
      <c r="GZ986" s="91"/>
      <c r="HB986" s="1"/>
      <c r="HC986" s="311"/>
      <c r="HH986" s="190"/>
      <c r="IL986" s="1"/>
      <c r="IX986" s="1"/>
    </row>
    <row r="987" spans="3:258" x14ac:dyDescent="0.6">
      <c r="C987" s="59"/>
      <c r="D987" s="269"/>
      <c r="E987" s="28"/>
      <c r="F987" s="57"/>
      <c r="G987" s="28"/>
      <c r="H987" s="152"/>
      <c r="I987" s="158"/>
      <c r="J987" s="28"/>
      <c r="L987" s="190"/>
      <c r="O987" s="59"/>
      <c r="P987" s="159"/>
      <c r="Q987" s="99"/>
      <c r="R987" s="57"/>
      <c r="S987" s="28"/>
      <c r="T987" s="152"/>
      <c r="U987" s="265"/>
      <c r="X987" s="190"/>
      <c r="AA987" s="162"/>
      <c r="AB987" s="163"/>
      <c r="AF987" s="160"/>
      <c r="AG987" s="266"/>
      <c r="AH987" s="28"/>
      <c r="AJ987" s="190"/>
      <c r="AM987" s="162"/>
      <c r="AN987" s="163"/>
      <c r="AO987" s="99"/>
      <c r="AR987" s="160"/>
      <c r="AS987" s="266"/>
      <c r="AT987" s="28"/>
      <c r="AV987" s="190"/>
      <c r="AY987" s="162"/>
      <c r="AZ987" s="163"/>
      <c r="BD987" s="160"/>
      <c r="BE987" s="161"/>
      <c r="BF987" s="28"/>
      <c r="BH987" s="190"/>
      <c r="BK987" s="162"/>
      <c r="BL987" s="163"/>
      <c r="BP987" s="160"/>
      <c r="BQ987" s="161"/>
      <c r="BR987" s="28"/>
      <c r="BT987" s="190" t="e">
        <f t="shared" si="168"/>
        <v>#N/A</v>
      </c>
      <c r="BW987" s="162"/>
      <c r="BX987" s="163"/>
      <c r="CB987" s="160"/>
      <c r="CC987" s="161"/>
      <c r="CD987" s="28"/>
      <c r="CF987" s="190"/>
      <c r="CI987" s="76"/>
      <c r="CJ987" s="91"/>
      <c r="CL987" s="1"/>
      <c r="CM987" s="311"/>
      <c r="CR987" s="190"/>
      <c r="CU987" s="76"/>
      <c r="CV987" s="91"/>
      <c r="CX987" s="1"/>
      <c r="CY987" s="311"/>
      <c r="DD987" s="190"/>
      <c r="DG987" s="76"/>
      <c r="DH987" s="91"/>
      <c r="DJ987" s="1"/>
      <c r="DK987" s="311"/>
      <c r="DP987" s="190"/>
      <c r="DS987" s="76"/>
      <c r="DT987" s="91"/>
      <c r="DV987" s="1"/>
      <c r="DW987" s="311"/>
      <c r="EB987" s="190"/>
      <c r="EE987" s="76"/>
      <c r="EF987" s="91"/>
      <c r="EH987" s="1"/>
      <c r="EI987" s="311"/>
      <c r="EN987" s="190"/>
      <c r="EQ987" s="76"/>
      <c r="ER987" s="91"/>
      <c r="ET987" s="1"/>
      <c r="EU987" s="311"/>
      <c r="EZ987" s="190"/>
      <c r="FC987" s="76"/>
      <c r="FD987" s="91"/>
      <c r="FF987" s="1"/>
      <c r="FG987" s="311"/>
      <c r="FL987" s="190"/>
      <c r="FO987" s="76"/>
      <c r="FP987" s="91"/>
      <c r="FR987" s="1"/>
      <c r="FS987" s="311"/>
      <c r="FX987" s="190"/>
      <c r="GA987" s="76"/>
      <c r="GB987" s="91"/>
      <c r="GD987" s="1"/>
      <c r="GE987" s="311"/>
      <c r="GJ987" s="190"/>
      <c r="GM987" s="76"/>
      <c r="GN987" s="91"/>
      <c r="GP987" s="1"/>
      <c r="GQ987" s="311"/>
      <c r="GV987" s="190"/>
      <c r="GY987" s="76"/>
      <c r="GZ987" s="91"/>
      <c r="HB987" s="1"/>
      <c r="HC987" s="311"/>
      <c r="HH987" s="190"/>
      <c r="IL987" s="1"/>
      <c r="IX987" s="1"/>
    </row>
    <row r="988" spans="3:258" x14ac:dyDescent="0.6">
      <c r="C988" s="59"/>
      <c r="D988" s="269"/>
      <c r="E988" s="28"/>
      <c r="F988" s="57"/>
      <c r="G988" s="28"/>
      <c r="H988" s="152"/>
      <c r="I988" s="158"/>
      <c r="J988" s="28"/>
      <c r="L988" s="190"/>
      <c r="O988" s="59"/>
      <c r="P988" s="159"/>
      <c r="Q988" s="99"/>
      <c r="R988" s="57"/>
      <c r="S988" s="28"/>
      <c r="T988" s="152"/>
      <c r="U988" s="265"/>
      <c r="X988" s="190"/>
      <c r="AA988" s="162"/>
      <c r="AB988" s="163"/>
      <c r="AF988" s="160"/>
      <c r="AG988" s="266"/>
      <c r="AH988" s="28"/>
      <c r="AJ988" s="190"/>
      <c r="AM988" s="162"/>
      <c r="AN988" s="163"/>
      <c r="AO988" s="99"/>
      <c r="AR988" s="160"/>
      <c r="AS988" s="266"/>
      <c r="AT988" s="28"/>
      <c r="AV988" s="190"/>
      <c r="AY988" s="162"/>
      <c r="AZ988" s="163"/>
      <c r="BD988" s="160"/>
      <c r="BE988" s="161"/>
      <c r="BF988" s="28"/>
      <c r="BH988" s="190"/>
      <c r="BK988" s="162"/>
      <c r="BL988" s="163"/>
      <c r="BP988" s="160"/>
      <c r="BQ988" s="161"/>
      <c r="BR988" s="28"/>
      <c r="BT988" s="190" t="e">
        <f t="shared" si="168"/>
        <v>#N/A</v>
      </c>
      <c r="BW988" s="162"/>
      <c r="BX988" s="163"/>
      <c r="CB988" s="160"/>
      <c r="CC988" s="161"/>
      <c r="CD988" s="28"/>
      <c r="CF988" s="190"/>
      <c r="CI988" s="76"/>
      <c r="CJ988" s="91"/>
      <c r="CL988" s="1"/>
      <c r="CM988" s="311"/>
      <c r="CR988" s="190"/>
      <c r="CU988" s="76"/>
      <c r="CV988" s="91"/>
      <c r="CX988" s="1"/>
      <c r="CY988" s="311"/>
      <c r="DD988" s="190"/>
      <c r="DG988" s="76"/>
      <c r="DH988" s="91"/>
      <c r="DJ988" s="1"/>
      <c r="DK988" s="311"/>
      <c r="DP988" s="190"/>
      <c r="DS988" s="76"/>
      <c r="DT988" s="91"/>
      <c r="DV988" s="1"/>
      <c r="DW988" s="311"/>
      <c r="EB988" s="190"/>
      <c r="EE988" s="76"/>
      <c r="EF988" s="91"/>
      <c r="EH988" s="1"/>
      <c r="EI988" s="311"/>
      <c r="EN988" s="190"/>
      <c r="EQ988" s="76"/>
      <c r="ER988" s="91"/>
      <c r="ET988" s="1"/>
      <c r="EU988" s="311"/>
      <c r="EZ988" s="190"/>
      <c r="FC988" s="76"/>
      <c r="FD988" s="91"/>
      <c r="FF988" s="1"/>
      <c r="FG988" s="311"/>
      <c r="FL988" s="190"/>
      <c r="FO988" s="76"/>
      <c r="FP988" s="91"/>
      <c r="FR988" s="1"/>
      <c r="FS988" s="311"/>
      <c r="FX988" s="190"/>
      <c r="GA988" s="76"/>
      <c r="GB988" s="91"/>
      <c r="GD988" s="1"/>
      <c r="GE988" s="311"/>
      <c r="GJ988" s="190"/>
      <c r="GM988" s="76"/>
      <c r="GN988" s="91"/>
      <c r="GP988" s="1"/>
      <c r="GQ988" s="311"/>
      <c r="GV988" s="190"/>
      <c r="GY988" s="76"/>
      <c r="GZ988" s="91"/>
      <c r="HB988" s="1"/>
      <c r="HC988" s="311"/>
      <c r="HH988" s="190"/>
      <c r="IL988" s="1"/>
      <c r="IX988" s="1"/>
    </row>
    <row r="989" spans="3:258" x14ac:dyDescent="0.6">
      <c r="C989" s="59"/>
      <c r="D989" s="269"/>
      <c r="E989" s="28"/>
      <c r="F989" s="57"/>
      <c r="G989" s="28"/>
      <c r="H989" s="152"/>
      <c r="I989" s="158"/>
      <c r="J989" s="28"/>
      <c r="L989" s="190"/>
      <c r="O989" s="59"/>
      <c r="P989" s="159"/>
      <c r="Q989" s="99"/>
      <c r="R989" s="57"/>
      <c r="S989" s="28"/>
      <c r="T989" s="152"/>
      <c r="U989" s="265"/>
      <c r="X989" s="190"/>
      <c r="AA989" s="162"/>
      <c r="AB989" s="163"/>
      <c r="AF989" s="160"/>
      <c r="AG989" s="266"/>
      <c r="AH989" s="28"/>
      <c r="AJ989" s="190"/>
      <c r="AM989" s="162"/>
      <c r="AN989" s="163"/>
      <c r="AO989" s="99"/>
      <c r="AR989" s="160"/>
      <c r="AS989" s="266"/>
      <c r="AT989" s="28"/>
      <c r="AV989" s="190"/>
      <c r="AY989" s="162"/>
      <c r="AZ989" s="163"/>
      <c r="BD989" s="160"/>
      <c r="BE989" s="161"/>
      <c r="BF989" s="28"/>
      <c r="BH989" s="190"/>
      <c r="BK989" s="162"/>
      <c r="BL989" s="163"/>
      <c r="BP989" s="160"/>
      <c r="BQ989" s="161"/>
      <c r="BR989" s="28"/>
      <c r="BT989" s="190" t="e">
        <f t="shared" si="168"/>
        <v>#N/A</v>
      </c>
      <c r="BW989" s="162"/>
      <c r="BX989" s="163"/>
      <c r="CB989" s="160"/>
      <c r="CC989" s="161"/>
      <c r="CD989" s="28"/>
      <c r="CF989" s="190"/>
      <c r="CI989" s="76"/>
      <c r="CJ989" s="91"/>
      <c r="CL989" s="1"/>
      <c r="CM989" s="311"/>
      <c r="CR989" s="190"/>
      <c r="CU989" s="76"/>
      <c r="CV989" s="91"/>
      <c r="CX989" s="1"/>
      <c r="CY989" s="311"/>
      <c r="DD989" s="190"/>
      <c r="DG989" s="76"/>
      <c r="DH989" s="91"/>
      <c r="DJ989" s="1"/>
      <c r="DK989" s="311"/>
      <c r="DP989" s="190"/>
      <c r="DS989" s="76"/>
      <c r="DT989" s="91"/>
      <c r="DV989" s="1"/>
      <c r="DW989" s="311"/>
      <c r="EB989" s="190"/>
      <c r="EE989" s="76"/>
      <c r="EF989" s="91"/>
      <c r="EH989" s="1"/>
      <c r="EI989" s="311"/>
      <c r="EN989" s="190"/>
      <c r="EQ989" s="76"/>
      <c r="ER989" s="91"/>
      <c r="ET989" s="1"/>
      <c r="EU989" s="311"/>
      <c r="EZ989" s="190"/>
      <c r="FC989" s="76"/>
      <c r="FD989" s="91"/>
      <c r="FF989" s="1"/>
      <c r="FG989" s="311"/>
      <c r="FL989" s="190"/>
      <c r="FO989" s="76"/>
      <c r="FP989" s="91"/>
      <c r="FR989" s="1"/>
      <c r="FS989" s="311"/>
      <c r="FX989" s="190"/>
      <c r="GA989" s="76"/>
      <c r="GB989" s="91"/>
      <c r="GD989" s="1"/>
      <c r="GE989" s="311"/>
      <c r="GJ989" s="190"/>
      <c r="GM989" s="76"/>
      <c r="GN989" s="91"/>
      <c r="GP989" s="1"/>
      <c r="GQ989" s="311"/>
      <c r="GV989" s="190"/>
      <c r="GY989" s="76"/>
      <c r="GZ989" s="91"/>
      <c r="HB989" s="1"/>
      <c r="HC989" s="311"/>
      <c r="HH989" s="190"/>
      <c r="IL989" s="1"/>
      <c r="IX989" s="1"/>
    </row>
    <row r="990" spans="3:258" x14ac:dyDescent="0.6">
      <c r="C990" s="59"/>
      <c r="D990" s="269"/>
      <c r="E990" s="28"/>
      <c r="F990" s="57"/>
      <c r="G990" s="28"/>
      <c r="H990" s="152"/>
      <c r="I990" s="158"/>
      <c r="J990" s="28"/>
      <c r="L990" s="190"/>
      <c r="O990" s="59"/>
      <c r="P990" s="159"/>
      <c r="Q990" s="99"/>
      <c r="R990" s="57"/>
      <c r="S990" s="28"/>
      <c r="T990" s="152"/>
      <c r="U990" s="265"/>
      <c r="X990" s="190"/>
      <c r="AA990" s="162"/>
      <c r="AB990" s="163"/>
      <c r="AF990" s="160"/>
      <c r="AG990" s="266"/>
      <c r="AH990" s="28"/>
      <c r="AJ990" s="190"/>
      <c r="AM990" s="162"/>
      <c r="AN990" s="163"/>
      <c r="AO990" s="99"/>
      <c r="AR990" s="160"/>
      <c r="AS990" s="266"/>
      <c r="AT990" s="28"/>
      <c r="AV990" s="190"/>
      <c r="AY990" s="162"/>
      <c r="AZ990" s="163"/>
      <c r="BD990" s="160"/>
      <c r="BE990" s="161"/>
      <c r="BF990" s="28"/>
      <c r="BH990" s="190"/>
      <c r="BK990" s="162"/>
      <c r="BL990" s="163"/>
      <c r="BP990" s="160"/>
      <c r="BQ990" s="161"/>
      <c r="BR990" s="28"/>
      <c r="BT990" s="190" t="e">
        <f t="shared" si="168"/>
        <v>#N/A</v>
      </c>
      <c r="BW990" s="162"/>
      <c r="BX990" s="163"/>
      <c r="CB990" s="160"/>
      <c r="CC990" s="161"/>
      <c r="CD990" s="28"/>
      <c r="CF990" s="190"/>
      <c r="CI990" s="76"/>
      <c r="CJ990" s="91"/>
      <c r="CL990" s="1"/>
      <c r="CM990" s="311"/>
      <c r="CR990" s="190"/>
      <c r="CU990" s="76"/>
      <c r="CV990" s="91"/>
      <c r="CX990" s="1"/>
      <c r="CY990" s="311"/>
      <c r="DD990" s="190"/>
      <c r="DG990" s="76"/>
      <c r="DH990" s="91"/>
      <c r="DJ990" s="1"/>
      <c r="DK990" s="311"/>
      <c r="DP990" s="190"/>
      <c r="DS990" s="76"/>
      <c r="DT990" s="91"/>
      <c r="DV990" s="1"/>
      <c r="DW990" s="311"/>
      <c r="EB990" s="190"/>
      <c r="EE990" s="76"/>
      <c r="EF990" s="91"/>
      <c r="EH990" s="1"/>
      <c r="EI990" s="311"/>
      <c r="EN990" s="190"/>
      <c r="EQ990" s="76"/>
      <c r="ER990" s="91"/>
      <c r="ET990" s="1"/>
      <c r="EU990" s="311"/>
      <c r="EZ990" s="190"/>
      <c r="FC990" s="76"/>
      <c r="FD990" s="91"/>
      <c r="FF990" s="1"/>
      <c r="FG990" s="311"/>
      <c r="FL990" s="190"/>
      <c r="FO990" s="76"/>
      <c r="FP990" s="91"/>
      <c r="FR990" s="1"/>
      <c r="FS990" s="311"/>
      <c r="FX990" s="190"/>
      <c r="GA990" s="76"/>
      <c r="GB990" s="91"/>
      <c r="GD990" s="1"/>
      <c r="GE990" s="311"/>
      <c r="GJ990" s="190"/>
      <c r="GM990" s="76"/>
      <c r="GN990" s="91"/>
      <c r="GP990" s="1"/>
      <c r="GQ990" s="311"/>
      <c r="GV990" s="190"/>
      <c r="GY990" s="76"/>
      <c r="GZ990" s="91"/>
      <c r="HB990" s="1"/>
      <c r="HC990" s="311"/>
      <c r="HH990" s="190"/>
      <c r="IL990" s="1"/>
      <c r="IX990" s="1"/>
    </row>
    <row r="991" spans="3:258" x14ac:dyDescent="0.6">
      <c r="C991" s="59"/>
      <c r="D991" s="269"/>
      <c r="E991" s="28"/>
      <c r="F991" s="57"/>
      <c r="G991" s="28"/>
      <c r="H991" s="152"/>
      <c r="I991" s="158"/>
      <c r="J991" s="28"/>
      <c r="L991" s="190"/>
      <c r="O991" s="59"/>
      <c r="P991" s="159"/>
      <c r="Q991" s="99"/>
      <c r="R991" s="57"/>
      <c r="S991" s="28"/>
      <c r="T991" s="152"/>
      <c r="U991" s="265"/>
      <c r="X991" s="190"/>
      <c r="AA991" s="162"/>
      <c r="AB991" s="163"/>
      <c r="AF991" s="160"/>
      <c r="AG991" s="266"/>
      <c r="AH991" s="28"/>
      <c r="AJ991" s="190"/>
      <c r="AM991" s="162"/>
      <c r="AN991" s="163"/>
      <c r="AO991" s="99"/>
      <c r="AR991" s="160"/>
      <c r="AS991" s="266"/>
      <c r="AT991" s="28"/>
      <c r="AV991" s="190"/>
      <c r="AY991" s="162"/>
      <c r="AZ991" s="163"/>
      <c r="BD991" s="160"/>
      <c r="BE991" s="161"/>
      <c r="BF991" s="28"/>
      <c r="BH991" s="190"/>
      <c r="BK991" s="162"/>
      <c r="BL991" s="163"/>
      <c r="BP991" s="160"/>
      <c r="BQ991" s="161"/>
      <c r="BR991" s="28"/>
      <c r="BT991" s="190" t="e">
        <f t="shared" si="168"/>
        <v>#N/A</v>
      </c>
      <c r="BW991" s="162"/>
      <c r="BX991" s="163"/>
      <c r="CB991" s="160"/>
      <c r="CC991" s="161"/>
      <c r="CD991" s="28"/>
      <c r="CF991" s="190"/>
      <c r="CI991" s="76"/>
      <c r="CJ991" s="91"/>
      <c r="CL991" s="1"/>
      <c r="CM991" s="311"/>
      <c r="CR991" s="190"/>
      <c r="CU991" s="76"/>
      <c r="CV991" s="91"/>
      <c r="CX991" s="1"/>
      <c r="CY991" s="311"/>
      <c r="DD991" s="190"/>
      <c r="DG991" s="76"/>
      <c r="DH991" s="91"/>
      <c r="DJ991" s="1"/>
      <c r="DK991" s="311"/>
      <c r="DP991" s="190"/>
      <c r="DS991" s="76"/>
      <c r="DT991" s="91"/>
      <c r="DV991" s="1"/>
      <c r="DW991" s="311"/>
      <c r="EB991" s="190"/>
      <c r="EE991" s="76"/>
      <c r="EF991" s="91"/>
      <c r="EH991" s="1"/>
      <c r="EI991" s="311"/>
      <c r="EN991" s="190"/>
      <c r="EQ991" s="76"/>
      <c r="ER991" s="91"/>
      <c r="ET991" s="1"/>
      <c r="EU991" s="311"/>
      <c r="EZ991" s="190"/>
      <c r="FC991" s="76"/>
      <c r="FD991" s="91"/>
      <c r="FF991" s="1"/>
      <c r="FG991" s="311"/>
      <c r="FL991" s="190"/>
      <c r="FO991" s="76"/>
      <c r="FP991" s="91"/>
      <c r="FR991" s="1"/>
      <c r="FS991" s="311"/>
      <c r="FX991" s="190"/>
      <c r="GA991" s="76"/>
      <c r="GB991" s="91"/>
      <c r="GD991" s="1"/>
      <c r="GE991" s="311"/>
      <c r="GJ991" s="190"/>
      <c r="GM991" s="76"/>
      <c r="GN991" s="91"/>
      <c r="GP991" s="1"/>
      <c r="GQ991" s="311"/>
      <c r="GV991" s="190"/>
      <c r="GY991" s="76"/>
      <c r="GZ991" s="91"/>
      <c r="HB991" s="1"/>
      <c r="HC991" s="311"/>
      <c r="HH991" s="190"/>
      <c r="IL991" s="1"/>
      <c r="IX991" s="1"/>
    </row>
    <row r="992" spans="3:258" x14ac:dyDescent="0.6">
      <c r="C992" s="59"/>
      <c r="D992" s="269"/>
      <c r="E992" s="28"/>
      <c r="F992" s="57"/>
      <c r="G992" s="28"/>
      <c r="H992" s="152"/>
      <c r="I992" s="158"/>
      <c r="J992" s="28"/>
      <c r="L992" s="190"/>
      <c r="O992" s="59"/>
      <c r="P992" s="159"/>
      <c r="Q992" s="99"/>
      <c r="R992" s="57"/>
      <c r="S992" s="28"/>
      <c r="T992" s="152"/>
      <c r="U992" s="265"/>
      <c r="X992" s="190"/>
      <c r="AA992" s="162"/>
      <c r="AB992" s="163"/>
      <c r="AF992" s="160"/>
      <c r="AG992" s="266"/>
      <c r="AH992" s="28"/>
      <c r="AJ992" s="190"/>
      <c r="AM992" s="162"/>
      <c r="AN992" s="163"/>
      <c r="AO992" s="99"/>
      <c r="AR992" s="160"/>
      <c r="AS992" s="266"/>
      <c r="AT992" s="28"/>
      <c r="AV992" s="190"/>
      <c r="AY992" s="162"/>
      <c r="AZ992" s="163"/>
      <c r="BD992" s="160"/>
      <c r="BE992" s="161"/>
      <c r="BF992" s="28"/>
      <c r="BH992" s="190"/>
      <c r="BK992" s="162"/>
      <c r="BL992" s="163"/>
      <c r="BP992" s="160"/>
      <c r="BQ992" s="161"/>
      <c r="BR992" s="28"/>
      <c r="BT992" s="190" t="e">
        <f t="shared" si="168"/>
        <v>#N/A</v>
      </c>
      <c r="BW992" s="162"/>
      <c r="BX992" s="163"/>
      <c r="CB992" s="160"/>
      <c r="CC992" s="161"/>
      <c r="CD992" s="28"/>
      <c r="CF992" s="190"/>
      <c r="CI992" s="76"/>
      <c r="CJ992" s="91"/>
      <c r="CL992" s="1"/>
      <c r="CM992" s="311"/>
      <c r="CR992" s="190"/>
      <c r="CU992" s="76"/>
      <c r="CV992" s="91"/>
      <c r="CX992" s="1"/>
      <c r="CY992" s="311"/>
      <c r="DD992" s="190"/>
      <c r="DG992" s="76"/>
      <c r="DH992" s="91"/>
      <c r="DJ992" s="1"/>
      <c r="DK992" s="311"/>
      <c r="DP992" s="190"/>
      <c r="DS992" s="76"/>
      <c r="DT992" s="91"/>
      <c r="DV992" s="1"/>
      <c r="DW992" s="311"/>
      <c r="EB992" s="190"/>
      <c r="EE992" s="76"/>
      <c r="EF992" s="91"/>
      <c r="EH992" s="1"/>
      <c r="EI992" s="311"/>
      <c r="EN992" s="190"/>
      <c r="EQ992" s="76"/>
      <c r="ER992" s="91"/>
      <c r="ET992" s="1"/>
      <c r="EU992" s="311"/>
      <c r="EZ992" s="190"/>
      <c r="FC992" s="76"/>
      <c r="FD992" s="91"/>
      <c r="FF992" s="1"/>
      <c r="FG992" s="311"/>
      <c r="FL992" s="190"/>
      <c r="FO992" s="76"/>
      <c r="FP992" s="91"/>
      <c r="FR992" s="1"/>
      <c r="FS992" s="311"/>
      <c r="FX992" s="190"/>
      <c r="GA992" s="76"/>
      <c r="GB992" s="91"/>
      <c r="GD992" s="1"/>
      <c r="GE992" s="311"/>
      <c r="GJ992" s="190"/>
      <c r="GM992" s="76"/>
      <c r="GN992" s="91"/>
      <c r="GP992" s="1"/>
      <c r="GQ992" s="311"/>
      <c r="GV992" s="190"/>
      <c r="GY992" s="76"/>
      <c r="GZ992" s="91"/>
      <c r="HB992" s="1"/>
      <c r="HC992" s="311"/>
      <c r="HH992" s="190"/>
      <c r="IL992" s="1"/>
      <c r="IX992" s="1"/>
    </row>
    <row r="993" spans="3:258" x14ac:dyDescent="0.6">
      <c r="C993" s="59"/>
      <c r="D993" s="269"/>
      <c r="E993" s="28"/>
      <c r="F993" s="57"/>
      <c r="G993" s="28"/>
      <c r="H993" s="152"/>
      <c r="I993" s="158"/>
      <c r="J993" s="28"/>
      <c r="L993" s="190"/>
      <c r="O993" s="59"/>
      <c r="P993" s="159"/>
      <c r="Q993" s="99"/>
      <c r="R993" s="57"/>
      <c r="S993" s="28"/>
      <c r="T993" s="152"/>
      <c r="U993" s="265"/>
      <c r="X993" s="190"/>
      <c r="AA993" s="162"/>
      <c r="AB993" s="163"/>
      <c r="AF993" s="160"/>
      <c r="AG993" s="266"/>
      <c r="AH993" s="28"/>
      <c r="AJ993" s="190"/>
      <c r="AM993" s="162"/>
      <c r="AN993" s="163"/>
      <c r="AO993" s="99"/>
      <c r="AR993" s="160"/>
      <c r="AS993" s="266"/>
      <c r="AT993" s="28"/>
      <c r="AV993" s="190"/>
      <c r="AY993" s="162"/>
      <c r="AZ993" s="163"/>
      <c r="BD993" s="160"/>
      <c r="BE993" s="161"/>
      <c r="BF993" s="28"/>
      <c r="BH993" s="190"/>
      <c r="BK993" s="162"/>
      <c r="BL993" s="163"/>
      <c r="BP993" s="160"/>
      <c r="BQ993" s="161"/>
      <c r="BR993" s="28"/>
      <c r="BT993" s="190" t="e">
        <f t="shared" si="168"/>
        <v>#N/A</v>
      </c>
      <c r="BW993" s="162"/>
      <c r="BX993" s="163"/>
      <c r="CB993" s="160"/>
      <c r="CC993" s="161"/>
      <c r="CD993" s="28"/>
      <c r="CF993" s="190"/>
      <c r="CI993" s="76"/>
      <c r="CJ993" s="91"/>
      <c r="CL993" s="1"/>
      <c r="CM993" s="311"/>
      <c r="CR993" s="190"/>
      <c r="CU993" s="76"/>
      <c r="CV993" s="91"/>
      <c r="CX993" s="1"/>
      <c r="CY993" s="311"/>
      <c r="DD993" s="190"/>
      <c r="DG993" s="76"/>
      <c r="DH993" s="91"/>
      <c r="DJ993" s="1"/>
      <c r="DK993" s="311"/>
      <c r="DP993" s="190"/>
      <c r="DS993" s="76"/>
      <c r="DT993" s="91"/>
      <c r="DV993" s="1"/>
      <c r="DW993" s="311"/>
      <c r="EB993" s="190"/>
      <c r="EE993" s="76"/>
      <c r="EF993" s="91"/>
      <c r="EH993" s="1"/>
      <c r="EI993" s="311"/>
      <c r="EN993" s="190"/>
      <c r="EQ993" s="76"/>
      <c r="ER993" s="91"/>
      <c r="ET993" s="1"/>
      <c r="EU993" s="311"/>
      <c r="EZ993" s="190"/>
      <c r="FC993" s="76"/>
      <c r="FD993" s="91"/>
      <c r="FF993" s="1"/>
      <c r="FG993" s="311"/>
      <c r="FL993" s="190"/>
      <c r="FO993" s="76"/>
      <c r="FP993" s="91"/>
      <c r="FR993" s="1"/>
      <c r="FS993" s="311"/>
      <c r="FX993" s="190"/>
      <c r="GA993" s="76"/>
      <c r="GB993" s="91"/>
      <c r="GD993" s="1"/>
      <c r="GE993" s="311"/>
      <c r="GJ993" s="190"/>
      <c r="GM993" s="76"/>
      <c r="GN993" s="91"/>
      <c r="GP993" s="1"/>
      <c r="GQ993" s="311"/>
      <c r="GV993" s="190"/>
      <c r="GY993" s="76"/>
      <c r="GZ993" s="91"/>
      <c r="HB993" s="1"/>
      <c r="HC993" s="311"/>
      <c r="HH993" s="190"/>
      <c r="IL993" s="1"/>
      <c r="IX993" s="1"/>
    </row>
    <row r="994" spans="3:258" x14ac:dyDescent="0.6">
      <c r="C994" s="59"/>
      <c r="D994" s="269"/>
      <c r="E994" s="28"/>
      <c r="F994" s="57"/>
      <c r="G994" s="28"/>
      <c r="H994" s="152"/>
      <c r="I994" s="158"/>
      <c r="J994" s="28"/>
      <c r="L994" s="190"/>
      <c r="O994" s="59"/>
      <c r="P994" s="159"/>
      <c r="Q994" s="99"/>
      <c r="R994" s="57"/>
      <c r="S994" s="28"/>
      <c r="T994" s="152"/>
      <c r="U994" s="265"/>
      <c r="X994" s="190"/>
      <c r="AA994" s="162"/>
      <c r="AB994" s="163"/>
      <c r="AF994" s="160"/>
      <c r="AG994" s="266"/>
      <c r="AH994" s="28"/>
      <c r="AJ994" s="190"/>
      <c r="AM994" s="162"/>
      <c r="AN994" s="163"/>
      <c r="AO994" s="99"/>
      <c r="AR994" s="160"/>
      <c r="AS994" s="266"/>
      <c r="AT994" s="28"/>
      <c r="AV994" s="190"/>
      <c r="AY994" s="162"/>
      <c r="AZ994" s="163"/>
      <c r="BD994" s="160"/>
      <c r="BE994" s="161"/>
      <c r="BF994" s="28"/>
      <c r="BH994" s="190"/>
      <c r="BK994" s="162"/>
      <c r="BL994" s="163"/>
      <c r="BP994" s="160"/>
      <c r="BQ994" s="161"/>
      <c r="BR994" s="28"/>
      <c r="BT994" s="190" t="e">
        <f t="shared" si="168"/>
        <v>#N/A</v>
      </c>
      <c r="BW994" s="162"/>
      <c r="BX994" s="163"/>
      <c r="CB994" s="160"/>
      <c r="CC994" s="161"/>
      <c r="CD994" s="28"/>
      <c r="CF994" s="190"/>
      <c r="CI994" s="76"/>
      <c r="CJ994" s="91"/>
      <c r="CL994" s="1"/>
      <c r="CM994" s="311"/>
      <c r="CR994" s="190"/>
      <c r="CU994" s="76"/>
      <c r="CV994" s="91"/>
      <c r="CX994" s="1"/>
      <c r="CY994" s="311"/>
      <c r="DD994" s="190"/>
      <c r="DG994" s="76"/>
      <c r="DH994" s="91"/>
      <c r="DJ994" s="1"/>
      <c r="DK994" s="311"/>
      <c r="DP994" s="190"/>
      <c r="DS994" s="76"/>
      <c r="DT994" s="91"/>
      <c r="DV994" s="1"/>
      <c r="DW994" s="311"/>
      <c r="EB994" s="190"/>
      <c r="EE994" s="76"/>
      <c r="EF994" s="91"/>
      <c r="EH994" s="1"/>
      <c r="EI994" s="311"/>
      <c r="EN994" s="190"/>
      <c r="EQ994" s="76"/>
      <c r="ER994" s="91"/>
      <c r="ET994" s="1"/>
      <c r="EU994" s="311"/>
      <c r="EZ994" s="190"/>
      <c r="FC994" s="76"/>
      <c r="FD994" s="91"/>
      <c r="FF994" s="1"/>
      <c r="FG994" s="311"/>
      <c r="FL994" s="190"/>
      <c r="FO994" s="76"/>
      <c r="FP994" s="91"/>
      <c r="FR994" s="1"/>
      <c r="FS994" s="311"/>
      <c r="FX994" s="190"/>
      <c r="GA994" s="76"/>
      <c r="GB994" s="91"/>
      <c r="GD994" s="1"/>
      <c r="GE994" s="311"/>
      <c r="GJ994" s="190"/>
      <c r="GM994" s="76"/>
      <c r="GN994" s="91"/>
      <c r="GP994" s="1"/>
      <c r="GQ994" s="311"/>
      <c r="GV994" s="190"/>
      <c r="GY994" s="76"/>
      <c r="GZ994" s="91"/>
      <c r="HB994" s="1"/>
      <c r="HC994" s="311"/>
      <c r="HH994" s="190"/>
      <c r="IL994" s="1"/>
      <c r="IX994" s="1"/>
    </row>
    <row r="995" spans="3:258" x14ac:dyDescent="0.6">
      <c r="C995" s="59"/>
      <c r="D995" s="269"/>
      <c r="E995" s="28"/>
      <c r="F995" s="57"/>
      <c r="G995" s="28"/>
      <c r="H995" s="152"/>
      <c r="I995" s="158"/>
      <c r="J995" s="28"/>
      <c r="L995" s="190"/>
      <c r="O995" s="59"/>
      <c r="P995" s="159"/>
      <c r="Q995" s="99"/>
      <c r="R995" s="57"/>
      <c r="S995" s="28"/>
      <c r="T995" s="152"/>
      <c r="U995" s="265"/>
      <c r="X995" s="190"/>
      <c r="AA995" s="162"/>
      <c r="AB995" s="163"/>
      <c r="AF995" s="160"/>
      <c r="AG995" s="266"/>
      <c r="AH995" s="28"/>
      <c r="AJ995" s="190"/>
      <c r="AM995" s="162"/>
      <c r="AN995" s="163"/>
      <c r="AO995" s="99"/>
      <c r="AR995" s="160"/>
      <c r="AS995" s="266"/>
      <c r="AT995" s="28"/>
      <c r="AV995" s="190"/>
      <c r="AY995" s="162"/>
      <c r="AZ995" s="163"/>
      <c r="BD995" s="160"/>
      <c r="BE995" s="161"/>
      <c r="BF995" s="28"/>
      <c r="BH995" s="190"/>
      <c r="BK995" s="162"/>
      <c r="BL995" s="163"/>
      <c r="BP995" s="160"/>
      <c r="BQ995" s="161"/>
      <c r="BR995" s="28"/>
      <c r="BT995" s="190" t="e">
        <f t="shared" si="168"/>
        <v>#N/A</v>
      </c>
      <c r="BW995" s="162"/>
      <c r="BX995" s="163"/>
      <c r="CB995" s="160"/>
      <c r="CC995" s="161"/>
      <c r="CD995" s="28"/>
      <c r="CF995" s="190"/>
      <c r="CI995" s="76"/>
      <c r="CJ995" s="91"/>
      <c r="CL995" s="1"/>
      <c r="CM995" s="311"/>
      <c r="CR995" s="190"/>
      <c r="CU995" s="76"/>
      <c r="CV995" s="91"/>
      <c r="CX995" s="1"/>
      <c r="CY995" s="311"/>
      <c r="DD995" s="190"/>
      <c r="DG995" s="76"/>
      <c r="DH995" s="91"/>
      <c r="DJ995" s="1"/>
      <c r="DK995" s="311"/>
      <c r="DP995" s="190"/>
      <c r="DS995" s="76"/>
      <c r="DT995" s="91"/>
      <c r="DV995" s="1"/>
      <c r="DW995" s="311"/>
      <c r="EB995" s="190"/>
      <c r="EE995" s="76"/>
      <c r="EF995" s="91"/>
      <c r="EH995" s="1"/>
      <c r="EI995" s="311"/>
      <c r="EN995" s="190"/>
      <c r="EQ995" s="76"/>
      <c r="ER995" s="91"/>
      <c r="ET995" s="1"/>
      <c r="EU995" s="311"/>
      <c r="EZ995" s="190"/>
      <c r="FC995" s="76"/>
      <c r="FD995" s="91"/>
      <c r="FF995" s="1"/>
      <c r="FG995" s="311"/>
      <c r="FL995" s="190"/>
      <c r="FO995" s="76"/>
      <c r="FP995" s="91"/>
      <c r="FR995" s="1"/>
      <c r="FS995" s="311"/>
      <c r="FX995" s="190"/>
      <c r="GA995" s="76"/>
      <c r="GB995" s="91"/>
      <c r="GD995" s="1"/>
      <c r="GE995" s="311"/>
      <c r="GJ995" s="190"/>
      <c r="GM995" s="76"/>
      <c r="GN995" s="91"/>
      <c r="GP995" s="1"/>
      <c r="GQ995" s="311"/>
      <c r="GV995" s="190"/>
      <c r="GY995" s="76"/>
      <c r="GZ995" s="91"/>
      <c r="HB995" s="1"/>
      <c r="HC995" s="311"/>
      <c r="HH995" s="190"/>
      <c r="IL995" s="1"/>
      <c r="IX995" s="1"/>
    </row>
    <row r="996" spans="3:258" x14ac:dyDescent="0.6">
      <c r="C996" s="59"/>
      <c r="D996" s="269"/>
      <c r="E996" s="28"/>
      <c r="F996" s="57"/>
      <c r="G996" s="28"/>
      <c r="H996" s="152"/>
      <c r="I996" s="158"/>
      <c r="J996" s="28"/>
      <c r="L996" s="190"/>
      <c r="O996" s="59"/>
      <c r="P996" s="159"/>
      <c r="Q996" s="99"/>
      <c r="R996" s="57"/>
      <c r="S996" s="28"/>
      <c r="T996" s="152"/>
      <c r="U996" s="265"/>
      <c r="X996" s="190"/>
      <c r="AA996" s="162"/>
      <c r="AB996" s="163"/>
      <c r="AF996" s="160"/>
      <c r="AG996" s="266"/>
      <c r="AH996" s="28"/>
      <c r="AJ996" s="190"/>
      <c r="AM996" s="162"/>
      <c r="AN996" s="163"/>
      <c r="AO996" s="99"/>
      <c r="AR996" s="160"/>
      <c r="AS996" s="266"/>
      <c r="AT996" s="28"/>
      <c r="AV996" s="190"/>
      <c r="AY996" s="162"/>
      <c r="AZ996" s="163"/>
      <c r="BD996" s="160"/>
      <c r="BE996" s="161"/>
      <c r="BF996" s="28"/>
      <c r="BH996" s="190"/>
      <c r="BK996" s="162"/>
      <c r="BL996" s="163"/>
      <c r="BP996" s="160"/>
      <c r="BQ996" s="161"/>
      <c r="BR996" s="28"/>
      <c r="BT996" s="190" t="e">
        <f t="shared" si="168"/>
        <v>#N/A</v>
      </c>
      <c r="BW996" s="162"/>
      <c r="BX996" s="163"/>
      <c r="CB996" s="160"/>
      <c r="CC996" s="161"/>
      <c r="CD996" s="28"/>
      <c r="CF996" s="190"/>
      <c r="CI996" s="76"/>
      <c r="CJ996" s="91"/>
      <c r="CL996" s="1"/>
      <c r="CM996" s="311"/>
      <c r="CR996" s="190"/>
      <c r="CU996" s="76"/>
      <c r="CV996" s="91"/>
      <c r="CX996" s="1"/>
      <c r="CY996" s="311"/>
      <c r="DD996" s="190"/>
      <c r="DG996" s="76"/>
      <c r="DH996" s="91"/>
      <c r="DJ996" s="1"/>
      <c r="DK996" s="311"/>
      <c r="DP996" s="190"/>
      <c r="DS996" s="76"/>
      <c r="DT996" s="91"/>
      <c r="DV996" s="1"/>
      <c r="DW996" s="311"/>
      <c r="EB996" s="190"/>
      <c r="EE996" s="76"/>
      <c r="EF996" s="91"/>
      <c r="EH996" s="1"/>
      <c r="EI996" s="311"/>
      <c r="EN996" s="190"/>
      <c r="EQ996" s="76"/>
      <c r="ER996" s="91"/>
      <c r="ET996" s="1"/>
      <c r="EU996" s="311"/>
      <c r="EZ996" s="190"/>
      <c r="FC996" s="76"/>
      <c r="FD996" s="91"/>
      <c r="FF996" s="1"/>
      <c r="FG996" s="311"/>
      <c r="FL996" s="190"/>
      <c r="FO996" s="76"/>
      <c r="FP996" s="91"/>
      <c r="FR996" s="1"/>
      <c r="FS996" s="311"/>
      <c r="FX996" s="190"/>
      <c r="GA996" s="76"/>
      <c r="GB996" s="91"/>
      <c r="GD996" s="1"/>
      <c r="GE996" s="311"/>
      <c r="GJ996" s="190"/>
      <c r="GM996" s="76"/>
      <c r="GN996" s="91"/>
      <c r="GP996" s="1"/>
      <c r="GQ996" s="311"/>
      <c r="GV996" s="190"/>
      <c r="GY996" s="76"/>
      <c r="GZ996" s="91"/>
      <c r="HB996" s="1"/>
      <c r="HC996" s="311"/>
      <c r="HH996" s="190"/>
      <c r="IL996" s="1"/>
      <c r="IX996" s="1"/>
    </row>
    <row r="997" spans="3:258" x14ac:dyDescent="0.6">
      <c r="C997" s="59"/>
      <c r="D997" s="269"/>
      <c r="E997" s="28"/>
      <c r="F997" s="57"/>
      <c r="G997" s="28"/>
      <c r="H997" s="152"/>
      <c r="I997" s="158"/>
      <c r="J997" s="28"/>
      <c r="L997" s="190"/>
      <c r="O997" s="59"/>
      <c r="P997" s="159"/>
      <c r="Q997" s="99"/>
      <c r="R997" s="57"/>
      <c r="S997" s="28"/>
      <c r="T997" s="152"/>
      <c r="U997" s="265"/>
      <c r="X997" s="190"/>
      <c r="AA997" s="162"/>
      <c r="AB997" s="163"/>
      <c r="AF997" s="160"/>
      <c r="AG997" s="266"/>
      <c r="AH997" s="28"/>
      <c r="AJ997" s="190"/>
      <c r="AM997" s="162"/>
      <c r="AN997" s="163"/>
      <c r="AO997" s="99"/>
      <c r="AR997" s="160"/>
      <c r="AS997" s="266"/>
      <c r="AT997" s="28"/>
      <c r="AV997" s="190"/>
      <c r="AY997" s="162"/>
      <c r="AZ997" s="163"/>
      <c r="BD997" s="160"/>
      <c r="BE997" s="161"/>
      <c r="BF997" s="28"/>
      <c r="BH997" s="190"/>
      <c r="BK997" s="162"/>
      <c r="BL997" s="163"/>
      <c r="BP997" s="160"/>
      <c r="BQ997" s="161"/>
      <c r="BR997" s="28"/>
      <c r="BT997" s="190" t="e">
        <f t="shared" si="168"/>
        <v>#N/A</v>
      </c>
      <c r="BW997" s="162"/>
      <c r="BX997" s="163"/>
      <c r="CB997" s="160"/>
      <c r="CC997" s="161"/>
      <c r="CD997" s="28"/>
      <c r="CF997" s="190"/>
      <c r="CI997" s="76"/>
      <c r="CJ997" s="91"/>
      <c r="CL997" s="1"/>
      <c r="CM997" s="311"/>
      <c r="CR997" s="190"/>
      <c r="CU997" s="76"/>
      <c r="CV997" s="91"/>
      <c r="CX997" s="1"/>
      <c r="CY997" s="311"/>
      <c r="DD997" s="190"/>
      <c r="DG997" s="76"/>
      <c r="DH997" s="91"/>
      <c r="DJ997" s="1"/>
      <c r="DK997" s="311"/>
      <c r="DP997" s="190"/>
      <c r="DS997" s="76"/>
      <c r="DT997" s="91"/>
      <c r="DV997" s="1"/>
      <c r="DW997" s="311"/>
      <c r="EB997" s="190"/>
      <c r="EE997" s="76"/>
      <c r="EF997" s="91"/>
      <c r="EH997" s="1"/>
      <c r="EI997" s="311"/>
      <c r="EN997" s="190"/>
      <c r="EQ997" s="76"/>
      <c r="ER997" s="91"/>
      <c r="ET997" s="1"/>
      <c r="EU997" s="311"/>
      <c r="EZ997" s="190"/>
      <c r="FC997" s="76"/>
      <c r="FD997" s="91"/>
      <c r="FF997" s="1"/>
      <c r="FG997" s="311"/>
      <c r="FL997" s="190"/>
      <c r="FO997" s="76"/>
      <c r="FP997" s="91"/>
      <c r="FR997" s="1"/>
      <c r="FS997" s="311"/>
      <c r="FX997" s="190"/>
      <c r="GA997" s="76"/>
      <c r="GB997" s="91"/>
      <c r="GD997" s="1"/>
      <c r="GE997" s="311"/>
      <c r="GJ997" s="190"/>
      <c r="GM997" s="76"/>
      <c r="GN997" s="91"/>
      <c r="GP997" s="1"/>
      <c r="GQ997" s="311"/>
      <c r="GV997" s="190"/>
      <c r="GY997" s="76"/>
      <c r="GZ997" s="91"/>
      <c r="HB997" s="1"/>
      <c r="HC997" s="311"/>
      <c r="HH997" s="190"/>
      <c r="IL997" s="1"/>
      <c r="IX997" s="1"/>
    </row>
    <row r="998" spans="3:258" x14ac:dyDescent="0.6">
      <c r="C998" s="59"/>
      <c r="D998" s="269"/>
      <c r="E998" s="28"/>
      <c r="F998" s="57"/>
      <c r="G998" s="28"/>
      <c r="H998" s="152"/>
      <c r="I998" s="158"/>
      <c r="J998" s="28"/>
      <c r="L998" s="190"/>
      <c r="O998" s="59"/>
      <c r="P998" s="159"/>
      <c r="Q998" s="99"/>
      <c r="R998" s="57"/>
      <c r="S998" s="28"/>
      <c r="T998" s="152"/>
      <c r="U998" s="265"/>
      <c r="X998" s="190"/>
      <c r="AA998" s="162"/>
      <c r="AB998" s="163"/>
      <c r="AF998" s="160"/>
      <c r="AG998" s="266"/>
      <c r="AH998" s="28"/>
      <c r="AJ998" s="190"/>
      <c r="AM998" s="162"/>
      <c r="AN998" s="163"/>
      <c r="AO998" s="99"/>
      <c r="AR998" s="160"/>
      <c r="AS998" s="266"/>
      <c r="AT998" s="28"/>
      <c r="AV998" s="190"/>
      <c r="AY998" s="162"/>
      <c r="AZ998" s="163"/>
      <c r="BD998" s="160"/>
      <c r="BE998" s="161"/>
      <c r="BF998" s="28"/>
      <c r="BH998" s="190"/>
      <c r="BK998" s="162"/>
      <c r="BL998" s="163"/>
      <c r="BP998" s="160"/>
      <c r="BQ998" s="161"/>
      <c r="BR998" s="28"/>
      <c r="BT998" s="190" t="e">
        <f t="shared" si="168"/>
        <v>#N/A</v>
      </c>
      <c r="BW998" s="162"/>
      <c r="BX998" s="163"/>
      <c r="CB998" s="160"/>
      <c r="CC998" s="161"/>
      <c r="CD998" s="28"/>
      <c r="CF998" s="190"/>
      <c r="CI998" s="76"/>
      <c r="CJ998" s="91"/>
      <c r="CL998" s="1"/>
      <c r="CM998" s="311"/>
      <c r="CR998" s="190"/>
      <c r="CU998" s="76"/>
      <c r="CV998" s="91"/>
      <c r="CX998" s="1"/>
      <c r="CY998" s="311"/>
      <c r="DD998" s="190"/>
      <c r="DG998" s="76"/>
      <c r="DH998" s="91"/>
      <c r="DJ998" s="1"/>
      <c r="DK998" s="311"/>
      <c r="DP998" s="190"/>
      <c r="DS998" s="76"/>
      <c r="DT998" s="91"/>
      <c r="DV998" s="1"/>
      <c r="DW998" s="311"/>
      <c r="EB998" s="190"/>
      <c r="EE998" s="76"/>
      <c r="EF998" s="91"/>
      <c r="EH998" s="1"/>
      <c r="EI998" s="311"/>
      <c r="EN998" s="190"/>
      <c r="EQ998" s="76"/>
      <c r="ER998" s="91"/>
      <c r="ET998" s="1"/>
      <c r="EU998" s="311"/>
      <c r="EZ998" s="190"/>
      <c r="FC998" s="76"/>
      <c r="FD998" s="91"/>
      <c r="FF998" s="1"/>
      <c r="FG998" s="311"/>
      <c r="FL998" s="190"/>
      <c r="FO998" s="76"/>
      <c r="FP998" s="91"/>
      <c r="FR998" s="1"/>
      <c r="FS998" s="311"/>
      <c r="FX998" s="190"/>
      <c r="GA998" s="76"/>
      <c r="GB998" s="91"/>
      <c r="GD998" s="1"/>
      <c r="GE998" s="311"/>
      <c r="GJ998" s="190"/>
      <c r="GM998" s="76"/>
      <c r="GN998" s="91"/>
      <c r="GP998" s="1"/>
      <c r="GQ998" s="311"/>
      <c r="GV998" s="190"/>
      <c r="GY998" s="76"/>
      <c r="GZ998" s="91"/>
      <c r="HB998" s="1"/>
      <c r="HC998" s="311"/>
      <c r="HH998" s="190"/>
      <c r="IL998" s="1"/>
      <c r="IX998" s="1"/>
    </row>
    <row r="999" spans="3:258" x14ac:dyDescent="0.6">
      <c r="C999" s="59"/>
      <c r="D999" s="269"/>
      <c r="E999" s="28"/>
      <c r="F999" s="57"/>
      <c r="G999" s="28"/>
      <c r="H999" s="152"/>
      <c r="I999" s="158"/>
      <c r="J999" s="28"/>
      <c r="L999" s="190"/>
      <c r="O999" s="59"/>
      <c r="P999" s="159"/>
      <c r="Q999" s="99"/>
      <c r="R999" s="57"/>
      <c r="S999" s="28"/>
      <c r="T999" s="152"/>
      <c r="U999" s="265"/>
      <c r="X999" s="190"/>
      <c r="AA999" s="162"/>
      <c r="AB999" s="163"/>
      <c r="AF999" s="160"/>
      <c r="AG999" s="266"/>
      <c r="AH999" s="28"/>
      <c r="AJ999" s="190"/>
      <c r="AM999" s="162"/>
      <c r="AN999" s="163"/>
      <c r="AO999" s="99"/>
      <c r="AR999" s="160"/>
      <c r="AS999" s="266"/>
      <c r="AT999" s="28"/>
      <c r="AV999" s="190"/>
      <c r="AY999" s="162"/>
      <c r="AZ999" s="163"/>
      <c r="BD999" s="160"/>
      <c r="BE999" s="161"/>
      <c r="BF999" s="28"/>
      <c r="BH999" s="190"/>
      <c r="BK999" s="162"/>
      <c r="BL999" s="163"/>
      <c r="BP999" s="160"/>
      <c r="BQ999" s="161"/>
      <c r="BR999" s="28"/>
      <c r="BT999" s="190" t="e">
        <f t="shared" si="168"/>
        <v>#N/A</v>
      </c>
      <c r="BW999" s="162"/>
      <c r="BX999" s="163"/>
      <c r="CB999" s="160"/>
      <c r="CC999" s="161"/>
      <c r="CD999" s="28"/>
      <c r="CF999" s="190"/>
      <c r="CI999" s="76"/>
      <c r="CJ999" s="91"/>
      <c r="CL999" s="1"/>
      <c r="CM999" s="311"/>
      <c r="CR999" s="190"/>
      <c r="CU999" s="76"/>
      <c r="CV999" s="91"/>
      <c r="CX999" s="1"/>
      <c r="CY999" s="311"/>
      <c r="DD999" s="190"/>
      <c r="DG999" s="76"/>
      <c r="DH999" s="91"/>
      <c r="DJ999" s="1"/>
      <c r="DK999" s="311"/>
      <c r="DP999" s="190"/>
      <c r="DS999" s="76"/>
      <c r="DT999" s="91"/>
      <c r="DV999" s="1"/>
      <c r="DW999" s="311"/>
      <c r="EB999" s="190"/>
      <c r="EE999" s="76"/>
      <c r="EF999" s="91"/>
      <c r="EH999" s="1"/>
      <c r="EI999" s="311"/>
      <c r="EN999" s="190"/>
      <c r="EQ999" s="76"/>
      <c r="ER999" s="91"/>
      <c r="ET999" s="1"/>
      <c r="EU999" s="311"/>
      <c r="EZ999" s="190"/>
      <c r="FC999" s="76"/>
      <c r="FD999" s="91"/>
      <c r="FF999" s="1"/>
      <c r="FG999" s="311"/>
      <c r="FL999" s="190"/>
      <c r="FO999" s="76"/>
      <c r="FP999" s="91"/>
      <c r="FR999" s="1"/>
      <c r="FS999" s="311"/>
      <c r="FX999" s="190"/>
      <c r="GA999" s="76"/>
      <c r="GB999" s="91"/>
      <c r="GD999" s="1"/>
      <c r="GE999" s="311"/>
      <c r="GJ999" s="190"/>
      <c r="GM999" s="76"/>
      <c r="GN999" s="91"/>
      <c r="GP999" s="1"/>
      <c r="GQ999" s="311"/>
      <c r="GV999" s="190"/>
      <c r="GY999" s="76"/>
      <c r="GZ999" s="91"/>
      <c r="HB999" s="1"/>
      <c r="HC999" s="311"/>
      <c r="HH999" s="190"/>
      <c r="IL999" s="1"/>
      <c r="IX999" s="1"/>
    </row>
    <row r="1000" spans="3:258" x14ac:dyDescent="0.6">
      <c r="C1000" s="59"/>
      <c r="D1000" s="269"/>
      <c r="E1000" s="28"/>
      <c r="F1000" s="57"/>
      <c r="G1000" s="28"/>
      <c r="H1000" s="152"/>
      <c r="I1000" s="158"/>
      <c r="J1000" s="28"/>
      <c r="L1000" s="190"/>
      <c r="O1000" s="59"/>
      <c r="P1000" s="159"/>
      <c r="Q1000" s="99"/>
      <c r="R1000" s="57"/>
      <c r="S1000" s="28"/>
      <c r="T1000" s="152"/>
      <c r="U1000" s="265"/>
      <c r="X1000" s="190"/>
      <c r="AA1000" s="162"/>
      <c r="AB1000" s="163"/>
      <c r="AF1000" s="160"/>
      <c r="AG1000" s="266"/>
      <c r="AH1000" s="28"/>
      <c r="AJ1000" s="190"/>
      <c r="AM1000" s="162"/>
      <c r="AN1000" s="163"/>
      <c r="AO1000" s="99"/>
      <c r="AR1000" s="160"/>
      <c r="AS1000" s="266"/>
      <c r="AT1000" s="28"/>
      <c r="AV1000" s="190"/>
      <c r="AY1000" s="162"/>
      <c r="AZ1000" s="163"/>
      <c r="BD1000" s="160"/>
      <c r="BE1000" s="161"/>
      <c r="BF1000" s="28"/>
      <c r="BH1000" s="190"/>
      <c r="BK1000" s="162"/>
      <c r="BL1000" s="163"/>
      <c r="BP1000" s="160"/>
      <c r="BQ1000" s="161"/>
      <c r="BR1000" s="28"/>
      <c r="BT1000" s="190" t="e">
        <f t="shared" si="168"/>
        <v>#N/A</v>
      </c>
      <c r="BW1000" s="162"/>
      <c r="BX1000" s="163"/>
      <c r="CB1000" s="160"/>
      <c r="CC1000" s="161"/>
      <c r="CD1000" s="28"/>
      <c r="CF1000" s="190"/>
      <c r="CI1000" s="76"/>
      <c r="CJ1000" s="91"/>
      <c r="CL1000" s="1"/>
      <c r="CM1000" s="311"/>
      <c r="CR1000" s="190"/>
      <c r="CU1000" s="76"/>
      <c r="CV1000" s="91"/>
      <c r="CX1000" s="1"/>
      <c r="CY1000" s="311"/>
      <c r="DD1000" s="190"/>
      <c r="DG1000" s="76"/>
      <c r="DH1000" s="91"/>
      <c r="DJ1000" s="1"/>
      <c r="DK1000" s="311"/>
      <c r="DP1000" s="190"/>
      <c r="DS1000" s="76"/>
      <c r="DT1000" s="91"/>
      <c r="DV1000" s="1"/>
      <c r="DW1000" s="311"/>
      <c r="EB1000" s="190"/>
      <c r="EE1000" s="76"/>
      <c r="EF1000" s="91"/>
      <c r="EH1000" s="1"/>
      <c r="EI1000" s="311"/>
      <c r="EN1000" s="190"/>
      <c r="EQ1000" s="76"/>
      <c r="ER1000" s="91"/>
      <c r="ET1000" s="1"/>
      <c r="EU1000" s="311"/>
      <c r="EZ1000" s="190"/>
      <c r="FC1000" s="76"/>
      <c r="FD1000" s="91"/>
      <c r="FF1000" s="1"/>
      <c r="FG1000" s="311"/>
      <c r="FL1000" s="190"/>
      <c r="FO1000" s="76"/>
      <c r="FP1000" s="91"/>
      <c r="FR1000" s="1"/>
      <c r="FS1000" s="311"/>
      <c r="FX1000" s="190"/>
      <c r="GA1000" s="76"/>
      <c r="GB1000" s="91"/>
      <c r="GD1000" s="1"/>
      <c r="GE1000" s="311"/>
      <c r="GJ1000" s="190"/>
      <c r="GM1000" s="76"/>
      <c r="GN1000" s="91"/>
      <c r="GP1000" s="1"/>
      <c r="GQ1000" s="311"/>
      <c r="GV1000" s="190"/>
      <c r="GY1000" s="76"/>
      <c r="GZ1000" s="91"/>
      <c r="HB1000" s="1"/>
      <c r="HC1000" s="311"/>
      <c r="HH1000" s="190"/>
      <c r="IL1000" s="1"/>
      <c r="IX1000" s="1"/>
    </row>
    <row r="1001" spans="3:258" x14ac:dyDescent="0.6">
      <c r="C1001" s="59"/>
      <c r="D1001" s="269"/>
      <c r="E1001" s="28"/>
      <c r="F1001" s="57"/>
      <c r="G1001" s="28"/>
      <c r="H1001" s="152"/>
      <c r="I1001" s="158"/>
      <c r="J1001" s="28"/>
      <c r="L1001" s="190"/>
      <c r="O1001" s="59"/>
      <c r="P1001" s="159"/>
      <c r="Q1001" s="99"/>
      <c r="R1001" s="57"/>
      <c r="S1001" s="28"/>
      <c r="T1001" s="152"/>
      <c r="U1001" s="265"/>
      <c r="X1001" s="190"/>
      <c r="AA1001" s="162"/>
      <c r="AB1001" s="163"/>
      <c r="AF1001" s="160"/>
      <c r="AG1001" s="266"/>
      <c r="AH1001" s="28"/>
      <c r="AJ1001" s="190"/>
      <c r="AM1001" s="162"/>
      <c r="AN1001" s="163"/>
      <c r="AO1001" s="99"/>
      <c r="AR1001" s="160"/>
      <c r="AS1001" s="266"/>
      <c r="AT1001" s="28"/>
      <c r="AV1001" s="190"/>
      <c r="AY1001" s="162"/>
      <c r="AZ1001" s="163"/>
      <c r="BD1001" s="160"/>
      <c r="BE1001" s="161"/>
      <c r="BF1001" s="28"/>
      <c r="BH1001" s="190"/>
      <c r="BK1001" s="162"/>
      <c r="BL1001" s="163"/>
      <c r="BP1001" s="160"/>
      <c r="BQ1001" s="161"/>
      <c r="BR1001" s="28"/>
      <c r="BT1001" s="190" t="e">
        <f t="shared" si="168"/>
        <v>#N/A</v>
      </c>
      <c r="BW1001" s="162"/>
      <c r="BX1001" s="163"/>
      <c r="CB1001" s="160"/>
      <c r="CC1001" s="161"/>
      <c r="CD1001" s="28"/>
      <c r="CF1001" s="190"/>
      <c r="CL1001" s="1"/>
      <c r="CM1001" s="311"/>
      <c r="CR1001" s="190"/>
      <c r="CX1001" s="1"/>
      <c r="CY1001" s="311"/>
      <c r="DD1001" s="190"/>
      <c r="DJ1001" s="1"/>
      <c r="DK1001" s="311"/>
      <c r="DP1001" s="190"/>
      <c r="DV1001" s="1"/>
      <c r="DW1001" s="311"/>
      <c r="EB1001" s="190"/>
      <c r="EI1001" s="311"/>
      <c r="EN1001" s="190"/>
      <c r="EU1001" s="311"/>
      <c r="EZ1001" s="190"/>
      <c r="FG1001" s="311"/>
      <c r="FL1001" s="190"/>
      <c r="FS1001" s="311"/>
      <c r="FX1001" s="190"/>
      <c r="GE1001" s="311"/>
      <c r="GJ1001" s="190"/>
      <c r="GQ1001" s="311"/>
      <c r="GV1001" s="190"/>
      <c r="HC1001" s="311"/>
      <c r="HH1001" s="190"/>
    </row>
    <row r="1002" spans="3:258" x14ac:dyDescent="0.6">
      <c r="C1002" s="59"/>
      <c r="D1002" s="269"/>
      <c r="E1002" s="28"/>
      <c r="F1002" s="57"/>
      <c r="G1002" s="28"/>
      <c r="H1002" s="152"/>
      <c r="I1002" s="158"/>
      <c r="J1002" s="28"/>
      <c r="L1002" s="190"/>
      <c r="O1002" s="59"/>
      <c r="P1002" s="159"/>
      <c r="Q1002" s="99"/>
      <c r="R1002" s="57"/>
      <c r="S1002" s="28"/>
      <c r="T1002" s="152"/>
      <c r="U1002" s="265"/>
      <c r="X1002" s="190"/>
      <c r="AA1002" s="162"/>
      <c r="AB1002" s="163"/>
      <c r="AF1002" s="160"/>
      <c r="AG1002" s="266"/>
      <c r="AH1002" s="28"/>
      <c r="AJ1002" s="190"/>
      <c r="AM1002" s="162"/>
      <c r="AN1002" s="163"/>
      <c r="AO1002" s="99"/>
      <c r="AR1002" s="160"/>
      <c r="AS1002" s="266"/>
      <c r="AT1002" s="28"/>
      <c r="AV1002" s="190"/>
      <c r="AY1002" s="162"/>
      <c r="AZ1002" s="163"/>
      <c r="BD1002" s="160"/>
      <c r="BE1002" s="161"/>
      <c r="BF1002" s="28"/>
      <c r="BH1002" s="190"/>
      <c r="BK1002" s="162"/>
      <c r="BL1002" s="163"/>
      <c r="BP1002" s="160"/>
      <c r="BQ1002" s="161"/>
      <c r="BR1002" s="28"/>
      <c r="BT1002" s="190" t="e">
        <f t="shared" si="168"/>
        <v>#N/A</v>
      </c>
      <c r="BW1002" s="162"/>
      <c r="BX1002" s="163"/>
      <c r="CB1002" s="160"/>
      <c r="CC1002" s="161"/>
      <c r="CD1002" s="28"/>
      <c r="CF1002" s="190"/>
      <c r="CR1002" s="190"/>
      <c r="DD1002" s="190"/>
      <c r="DP1002" s="190"/>
      <c r="EB1002" s="190"/>
      <c r="EN1002" s="190"/>
      <c r="EZ1002" s="190"/>
      <c r="FL1002" s="190"/>
      <c r="FX1002" s="190"/>
      <c r="GJ1002" s="190"/>
      <c r="GV1002" s="190"/>
      <c r="HH1002" s="190"/>
    </row>
    <row r="1003" spans="3:258" x14ac:dyDescent="0.6">
      <c r="C1003" s="59"/>
      <c r="D1003" s="269"/>
      <c r="E1003" s="28"/>
      <c r="F1003" s="57"/>
      <c r="G1003" s="28"/>
      <c r="H1003" s="152"/>
      <c r="I1003" s="158"/>
      <c r="J1003" s="28"/>
      <c r="L1003" s="190"/>
      <c r="O1003" s="59"/>
      <c r="P1003" s="159"/>
      <c r="Q1003" s="99"/>
      <c r="R1003" s="57"/>
      <c r="S1003" s="28"/>
      <c r="T1003" s="152"/>
      <c r="U1003" s="265"/>
      <c r="X1003" s="190"/>
      <c r="AA1003" s="162"/>
      <c r="AB1003" s="163"/>
      <c r="AF1003" s="160"/>
      <c r="AG1003" s="266"/>
      <c r="AH1003" s="28"/>
      <c r="AJ1003" s="190"/>
      <c r="AM1003" s="162"/>
      <c r="AN1003" s="163"/>
      <c r="AO1003" s="99"/>
      <c r="AR1003" s="160"/>
      <c r="AS1003" s="266"/>
      <c r="AT1003" s="28"/>
      <c r="AV1003" s="190"/>
      <c r="AY1003" s="162"/>
      <c r="AZ1003" s="163"/>
      <c r="BD1003" s="160"/>
      <c r="BE1003" s="161"/>
      <c r="BF1003" s="28"/>
      <c r="BH1003" s="190"/>
      <c r="BK1003" s="162"/>
      <c r="BL1003" s="163"/>
      <c r="BP1003" s="160"/>
      <c r="BQ1003" s="161"/>
      <c r="BR1003" s="28"/>
      <c r="BT1003" s="190" t="e">
        <f t="shared" si="168"/>
        <v>#N/A</v>
      </c>
      <c r="BW1003" s="162"/>
      <c r="BX1003" s="163"/>
      <c r="CB1003" s="160"/>
      <c r="CC1003" s="161"/>
      <c r="CD1003" s="28"/>
      <c r="CF1003" s="190"/>
      <c r="CR1003" s="190"/>
      <c r="DD1003" s="190"/>
      <c r="DP1003" s="190"/>
      <c r="EB1003" s="190"/>
      <c r="EN1003" s="190"/>
      <c r="EZ1003" s="190"/>
      <c r="FL1003" s="190"/>
      <c r="FX1003" s="190"/>
      <c r="GJ1003" s="190"/>
      <c r="GV1003" s="190"/>
      <c r="HH1003" s="190"/>
    </row>
    <row r="1004" spans="3:258" x14ac:dyDescent="0.6">
      <c r="C1004" s="59"/>
      <c r="D1004" s="269"/>
      <c r="E1004" s="28"/>
      <c r="F1004" s="57"/>
      <c r="G1004" s="28"/>
      <c r="H1004" s="152"/>
      <c r="I1004" s="158"/>
      <c r="J1004" s="28"/>
      <c r="L1004" s="190"/>
      <c r="O1004" s="59"/>
      <c r="P1004" s="159"/>
      <c r="Q1004" s="99"/>
      <c r="R1004" s="57"/>
      <c r="S1004" s="28"/>
      <c r="T1004" s="152"/>
      <c r="U1004" s="265"/>
      <c r="X1004" s="190"/>
      <c r="AA1004" s="162"/>
      <c r="AB1004" s="163"/>
      <c r="AF1004" s="160"/>
      <c r="AG1004" s="266"/>
      <c r="AH1004" s="28"/>
      <c r="AJ1004" s="190"/>
      <c r="AM1004" s="162"/>
      <c r="AN1004" s="163"/>
      <c r="AO1004" s="99"/>
      <c r="AR1004" s="160"/>
      <c r="AS1004" s="266"/>
      <c r="AT1004" s="28"/>
      <c r="AV1004" s="190"/>
      <c r="AY1004" s="162"/>
      <c r="AZ1004" s="163"/>
      <c r="BD1004" s="160"/>
      <c r="BE1004" s="161"/>
      <c r="BF1004" s="28"/>
      <c r="BH1004" s="190"/>
      <c r="BK1004" s="162"/>
      <c r="BL1004" s="163"/>
      <c r="BP1004" s="160"/>
      <c r="BQ1004" s="161"/>
      <c r="BR1004" s="28"/>
      <c r="BT1004" s="190" t="e">
        <f t="shared" si="168"/>
        <v>#N/A</v>
      </c>
      <c r="BW1004" s="162"/>
      <c r="BX1004" s="163"/>
      <c r="CB1004" s="160"/>
      <c r="CC1004" s="161"/>
      <c r="CD1004" s="28"/>
      <c r="CF1004" s="190"/>
      <c r="CR1004" s="190"/>
      <c r="DD1004" s="190"/>
      <c r="DP1004" s="190"/>
      <c r="EB1004" s="190"/>
      <c r="EN1004" s="190"/>
      <c r="EZ1004" s="190"/>
      <c r="FL1004" s="190"/>
      <c r="FX1004" s="190"/>
      <c r="GJ1004" s="190"/>
      <c r="GV1004" s="190"/>
      <c r="HH1004" s="190"/>
    </row>
    <row r="1005" spans="3:258" x14ac:dyDescent="0.6">
      <c r="C1005" s="59"/>
      <c r="D1005" s="269"/>
      <c r="E1005" s="28"/>
      <c r="F1005" s="57"/>
      <c r="G1005" s="28"/>
      <c r="H1005" s="152"/>
      <c r="I1005" s="158"/>
      <c r="J1005" s="28"/>
      <c r="L1005" s="190"/>
      <c r="O1005" s="59"/>
      <c r="P1005" s="159"/>
      <c r="Q1005" s="99"/>
      <c r="R1005" s="57"/>
      <c r="S1005" s="28"/>
      <c r="T1005" s="152"/>
      <c r="U1005" s="265"/>
      <c r="X1005" s="190"/>
      <c r="AA1005" s="162"/>
      <c r="AB1005" s="163"/>
      <c r="AF1005" s="160"/>
      <c r="AG1005" s="266"/>
      <c r="AH1005" s="28"/>
      <c r="AJ1005" s="190"/>
      <c r="AM1005" s="162"/>
      <c r="AN1005" s="163"/>
      <c r="AO1005" s="99"/>
      <c r="AR1005" s="160"/>
      <c r="AS1005" s="266"/>
      <c r="AT1005" s="28"/>
      <c r="AV1005" s="190"/>
      <c r="AY1005" s="162"/>
      <c r="AZ1005" s="163"/>
      <c r="BD1005" s="160"/>
      <c r="BE1005" s="161"/>
      <c r="BF1005" s="28"/>
      <c r="BH1005" s="190"/>
      <c r="BK1005" s="162"/>
      <c r="BL1005" s="163"/>
      <c r="BP1005" s="160"/>
      <c r="BQ1005" s="161"/>
      <c r="BR1005" s="28"/>
      <c r="BT1005" s="190" t="e">
        <f t="shared" si="168"/>
        <v>#N/A</v>
      </c>
      <c r="BW1005" s="162"/>
      <c r="BX1005" s="163"/>
      <c r="CB1005" s="160"/>
      <c r="CC1005" s="161"/>
      <c r="CD1005" s="28"/>
      <c r="CF1005" s="190"/>
      <c r="CR1005" s="190"/>
      <c r="DD1005" s="190"/>
      <c r="DP1005" s="190"/>
      <c r="EB1005" s="190"/>
      <c r="EN1005" s="190"/>
      <c r="EZ1005" s="190"/>
      <c r="FL1005" s="190"/>
      <c r="FX1005" s="190"/>
      <c r="GJ1005" s="190"/>
      <c r="GV1005" s="190"/>
      <c r="HH1005" s="190"/>
    </row>
    <row r="1006" spans="3:258" x14ac:dyDescent="0.6">
      <c r="C1006" s="59"/>
      <c r="D1006" s="269"/>
      <c r="E1006" s="28"/>
      <c r="F1006" s="57"/>
      <c r="G1006" s="28"/>
      <c r="H1006" s="152"/>
      <c r="I1006" s="158"/>
      <c r="J1006" s="28"/>
      <c r="L1006" s="190"/>
      <c r="O1006" s="59"/>
      <c r="P1006" s="159"/>
      <c r="Q1006" s="99"/>
      <c r="R1006" s="57"/>
      <c r="S1006" s="28"/>
      <c r="T1006" s="152"/>
      <c r="U1006" s="265"/>
      <c r="X1006" s="190"/>
      <c r="AA1006" s="162"/>
      <c r="AB1006" s="163"/>
      <c r="AF1006" s="160"/>
      <c r="AG1006" s="266"/>
      <c r="AH1006" s="28"/>
      <c r="AJ1006" s="190"/>
      <c r="AM1006" s="162"/>
      <c r="AN1006" s="163"/>
      <c r="AO1006" s="99"/>
      <c r="AR1006" s="160"/>
      <c r="AS1006" s="266"/>
      <c r="AT1006" s="28"/>
      <c r="AV1006" s="190"/>
      <c r="AY1006" s="162"/>
      <c r="AZ1006" s="163"/>
      <c r="BD1006" s="160"/>
      <c r="BE1006" s="161"/>
      <c r="BF1006" s="28"/>
      <c r="BH1006" s="190"/>
      <c r="BK1006" s="162"/>
      <c r="BL1006" s="163"/>
      <c r="BP1006" s="160"/>
      <c r="BQ1006" s="161"/>
      <c r="BR1006" s="28"/>
      <c r="BT1006" s="190" t="e">
        <f t="shared" si="168"/>
        <v>#N/A</v>
      </c>
      <c r="BW1006" s="162"/>
      <c r="BX1006" s="163"/>
      <c r="CB1006" s="160"/>
      <c r="CC1006" s="161"/>
      <c r="CD1006" s="28"/>
      <c r="CF1006" s="190"/>
      <c r="CR1006" s="190"/>
      <c r="DD1006" s="190"/>
      <c r="DP1006" s="190"/>
      <c r="EB1006" s="190"/>
      <c r="EN1006" s="190"/>
      <c r="EZ1006" s="190"/>
      <c r="FL1006" s="190"/>
      <c r="FX1006" s="190"/>
      <c r="GJ1006" s="190"/>
      <c r="GV1006" s="190"/>
      <c r="HH1006" s="190"/>
    </row>
    <row r="1007" spans="3:258" x14ac:dyDescent="0.6">
      <c r="C1007" s="59"/>
      <c r="D1007" s="269"/>
      <c r="E1007" s="28"/>
      <c r="F1007" s="57"/>
      <c r="G1007" s="28"/>
      <c r="H1007" s="152"/>
      <c r="I1007" s="158"/>
      <c r="J1007" s="28"/>
      <c r="L1007" s="190"/>
      <c r="O1007" s="59"/>
      <c r="P1007" s="159"/>
      <c r="Q1007" s="99"/>
      <c r="R1007" s="57"/>
      <c r="S1007" s="28"/>
      <c r="T1007" s="152"/>
      <c r="U1007" s="265"/>
      <c r="X1007" s="190"/>
      <c r="AA1007" s="162"/>
      <c r="AB1007" s="163"/>
      <c r="AF1007" s="160"/>
      <c r="AG1007" s="266"/>
      <c r="AH1007" s="28"/>
      <c r="AJ1007" s="190"/>
      <c r="AM1007" s="162"/>
      <c r="AN1007" s="163"/>
      <c r="AO1007" s="99"/>
      <c r="AR1007" s="160"/>
      <c r="AS1007" s="266"/>
      <c r="AT1007" s="28"/>
      <c r="AV1007" s="190"/>
      <c r="AY1007" s="162"/>
      <c r="AZ1007" s="163"/>
      <c r="BD1007" s="160"/>
      <c r="BE1007" s="161"/>
      <c r="BF1007" s="28"/>
      <c r="BH1007" s="190"/>
      <c r="BK1007" s="162"/>
      <c r="BL1007" s="163"/>
      <c r="BP1007" s="160"/>
      <c r="BQ1007" s="161"/>
      <c r="BR1007" s="28"/>
      <c r="BT1007" s="190" t="e">
        <f t="shared" ref="BT1007:BT1070" si="169">VLOOKUP(BP1007,BK$44:BL$1140,2,FALSE)-BQ1007</f>
        <v>#N/A</v>
      </c>
      <c r="BW1007" s="162"/>
      <c r="BX1007" s="163"/>
      <c r="CB1007" s="160"/>
      <c r="CC1007" s="161"/>
      <c r="CD1007" s="28"/>
      <c r="CF1007" s="190"/>
      <c r="CR1007" s="190"/>
      <c r="DD1007" s="190"/>
      <c r="DP1007" s="190"/>
      <c r="EB1007" s="190"/>
      <c r="EN1007" s="190"/>
      <c r="EZ1007" s="190"/>
      <c r="FL1007" s="190"/>
      <c r="FX1007" s="190"/>
      <c r="GJ1007" s="190"/>
      <c r="GV1007" s="190"/>
      <c r="HH1007" s="190"/>
    </row>
    <row r="1008" spans="3:258" x14ac:dyDescent="0.6">
      <c r="C1008" s="59"/>
      <c r="D1008" s="269"/>
      <c r="E1008" s="28"/>
      <c r="F1008" s="57"/>
      <c r="G1008" s="28"/>
      <c r="H1008" s="152"/>
      <c r="I1008" s="158"/>
      <c r="J1008" s="28"/>
      <c r="L1008" s="190"/>
      <c r="O1008" s="59"/>
      <c r="P1008" s="159"/>
      <c r="Q1008" s="99"/>
      <c r="R1008" s="57"/>
      <c r="S1008" s="28"/>
      <c r="T1008" s="152"/>
      <c r="U1008" s="265"/>
      <c r="X1008" s="190"/>
      <c r="AA1008" s="162"/>
      <c r="AB1008" s="163"/>
      <c r="AF1008" s="160"/>
      <c r="AG1008" s="266"/>
      <c r="AH1008" s="28"/>
      <c r="AJ1008" s="190"/>
      <c r="AM1008" s="162"/>
      <c r="AN1008" s="163"/>
      <c r="AO1008" s="99"/>
      <c r="AR1008" s="160"/>
      <c r="AS1008" s="266"/>
      <c r="AT1008" s="28"/>
      <c r="AV1008" s="190"/>
      <c r="AY1008" s="162"/>
      <c r="AZ1008" s="163"/>
      <c r="BD1008" s="160"/>
      <c r="BE1008" s="161"/>
      <c r="BF1008" s="28"/>
      <c r="BH1008" s="190"/>
      <c r="BK1008" s="162"/>
      <c r="BL1008" s="163"/>
      <c r="BP1008" s="160"/>
      <c r="BQ1008" s="161"/>
      <c r="BR1008" s="28"/>
      <c r="BT1008" s="190" t="e">
        <f t="shared" si="169"/>
        <v>#N/A</v>
      </c>
      <c r="BW1008" s="162"/>
      <c r="BX1008" s="163"/>
      <c r="CB1008" s="160"/>
      <c r="CC1008" s="161"/>
      <c r="CD1008" s="28"/>
      <c r="CF1008" s="190"/>
      <c r="CR1008" s="190"/>
      <c r="DD1008" s="190"/>
      <c r="DP1008" s="190"/>
      <c r="EB1008" s="190"/>
      <c r="EN1008" s="190"/>
      <c r="EZ1008" s="190"/>
      <c r="FL1008" s="190"/>
      <c r="FX1008" s="190"/>
      <c r="GJ1008" s="190"/>
      <c r="GV1008" s="190"/>
      <c r="HH1008" s="190"/>
    </row>
    <row r="1009" spans="3:216" x14ac:dyDescent="0.6">
      <c r="C1009" s="59"/>
      <c r="D1009" s="269"/>
      <c r="E1009" s="28"/>
      <c r="F1009" s="57"/>
      <c r="G1009" s="28"/>
      <c r="H1009" s="152"/>
      <c r="I1009" s="158"/>
      <c r="J1009" s="28"/>
      <c r="L1009" s="190"/>
      <c r="O1009" s="59"/>
      <c r="P1009" s="159"/>
      <c r="Q1009" s="99"/>
      <c r="R1009" s="57"/>
      <c r="S1009" s="28"/>
      <c r="T1009" s="152"/>
      <c r="U1009" s="265"/>
      <c r="X1009" s="190"/>
      <c r="AA1009" s="162"/>
      <c r="AB1009" s="163"/>
      <c r="AF1009" s="160"/>
      <c r="AG1009" s="266"/>
      <c r="AH1009" s="28"/>
      <c r="AJ1009" s="190"/>
      <c r="AM1009" s="162"/>
      <c r="AN1009" s="163"/>
      <c r="AO1009" s="99"/>
      <c r="AR1009" s="160"/>
      <c r="AS1009" s="266"/>
      <c r="AT1009" s="28"/>
      <c r="AV1009" s="190"/>
      <c r="AY1009" s="162"/>
      <c r="AZ1009" s="163"/>
      <c r="BD1009" s="160"/>
      <c r="BE1009" s="161"/>
      <c r="BF1009" s="28"/>
      <c r="BH1009" s="190"/>
      <c r="BK1009" s="162"/>
      <c r="BL1009" s="163"/>
      <c r="BP1009" s="160"/>
      <c r="BQ1009" s="161"/>
      <c r="BR1009" s="28"/>
      <c r="BT1009" s="190" t="e">
        <f t="shared" si="169"/>
        <v>#N/A</v>
      </c>
      <c r="BW1009" s="162"/>
      <c r="BX1009" s="163"/>
      <c r="CB1009" s="160"/>
      <c r="CC1009" s="161"/>
      <c r="CD1009" s="28"/>
      <c r="CF1009" s="190"/>
      <c r="CR1009" s="190"/>
      <c r="DD1009" s="190"/>
      <c r="DP1009" s="190"/>
      <c r="EB1009" s="190"/>
      <c r="EN1009" s="190"/>
      <c r="EZ1009" s="190"/>
      <c r="FL1009" s="190"/>
      <c r="FX1009" s="190"/>
      <c r="GJ1009" s="190"/>
      <c r="GV1009" s="190"/>
      <c r="HH1009" s="190"/>
    </row>
    <row r="1010" spans="3:216" x14ac:dyDescent="0.6">
      <c r="C1010" s="59"/>
      <c r="D1010" s="269"/>
      <c r="E1010" s="28"/>
      <c r="F1010" s="57"/>
      <c r="G1010" s="28"/>
      <c r="H1010" s="152"/>
      <c r="I1010" s="158"/>
      <c r="J1010" s="28"/>
      <c r="L1010" s="190"/>
      <c r="O1010" s="59"/>
      <c r="P1010" s="159"/>
      <c r="Q1010" s="99"/>
      <c r="R1010" s="57"/>
      <c r="S1010" s="28"/>
      <c r="T1010" s="152"/>
      <c r="U1010" s="265"/>
      <c r="X1010" s="190"/>
      <c r="AA1010" s="162"/>
      <c r="AB1010" s="163"/>
      <c r="AF1010" s="160"/>
      <c r="AG1010" s="266"/>
      <c r="AH1010" s="28"/>
      <c r="AJ1010" s="190"/>
      <c r="AM1010" s="162"/>
      <c r="AN1010" s="163"/>
      <c r="AO1010" s="99"/>
      <c r="AR1010" s="160"/>
      <c r="AS1010" s="266"/>
      <c r="AT1010" s="28"/>
      <c r="AV1010" s="190"/>
      <c r="AY1010" s="162"/>
      <c r="AZ1010" s="163"/>
      <c r="BD1010" s="160"/>
      <c r="BE1010" s="161"/>
      <c r="BF1010" s="28"/>
      <c r="BH1010" s="190"/>
      <c r="BK1010" s="162"/>
      <c r="BL1010" s="163"/>
      <c r="BP1010" s="160"/>
      <c r="BQ1010" s="161"/>
      <c r="BR1010" s="28"/>
      <c r="BT1010" s="190" t="e">
        <f t="shared" si="169"/>
        <v>#N/A</v>
      </c>
      <c r="BW1010" s="162"/>
      <c r="BX1010" s="163"/>
      <c r="CB1010" s="160"/>
      <c r="CC1010" s="161"/>
      <c r="CD1010" s="28"/>
      <c r="CF1010" s="190"/>
      <c r="CR1010" s="190"/>
      <c r="DD1010" s="190"/>
      <c r="DP1010" s="190"/>
      <c r="EB1010" s="190"/>
      <c r="EN1010" s="190"/>
      <c r="EZ1010" s="190"/>
      <c r="FL1010" s="190"/>
      <c r="FX1010" s="190"/>
      <c r="GJ1010" s="190"/>
      <c r="GV1010" s="190"/>
      <c r="HH1010" s="190"/>
    </row>
    <row r="1011" spans="3:216" x14ac:dyDescent="0.6">
      <c r="C1011" s="59"/>
      <c r="D1011" s="269"/>
      <c r="E1011" s="28"/>
      <c r="F1011" s="57"/>
      <c r="G1011" s="28"/>
      <c r="H1011" s="152"/>
      <c r="I1011" s="158"/>
      <c r="J1011" s="28"/>
      <c r="L1011" s="190"/>
      <c r="O1011" s="59"/>
      <c r="P1011" s="159"/>
      <c r="Q1011" s="99"/>
      <c r="R1011" s="57"/>
      <c r="S1011" s="28"/>
      <c r="T1011" s="152"/>
      <c r="U1011" s="265"/>
      <c r="X1011" s="190"/>
      <c r="AA1011" s="162"/>
      <c r="AB1011" s="163"/>
      <c r="AF1011" s="160"/>
      <c r="AG1011" s="266"/>
      <c r="AH1011" s="28"/>
      <c r="AJ1011" s="190"/>
      <c r="AM1011" s="162"/>
      <c r="AN1011" s="163"/>
      <c r="AO1011" s="99"/>
      <c r="AR1011" s="160"/>
      <c r="AS1011" s="266"/>
      <c r="AT1011" s="28"/>
      <c r="AV1011" s="190"/>
      <c r="AY1011" s="162"/>
      <c r="AZ1011" s="163"/>
      <c r="BD1011" s="160"/>
      <c r="BE1011" s="161"/>
      <c r="BF1011" s="28"/>
      <c r="BH1011" s="190"/>
      <c r="BK1011" s="162"/>
      <c r="BL1011" s="163"/>
      <c r="BP1011" s="160"/>
      <c r="BQ1011" s="161"/>
      <c r="BR1011" s="28"/>
      <c r="BT1011" s="190" t="e">
        <f t="shared" si="169"/>
        <v>#N/A</v>
      </c>
      <c r="BW1011" s="162"/>
      <c r="BX1011" s="163"/>
      <c r="CB1011" s="160"/>
      <c r="CC1011" s="161"/>
      <c r="CD1011" s="28"/>
      <c r="CF1011" s="190"/>
      <c r="CR1011" s="190"/>
      <c r="DD1011" s="190"/>
      <c r="DP1011" s="190"/>
      <c r="EB1011" s="190"/>
      <c r="EN1011" s="190"/>
      <c r="EZ1011" s="190"/>
      <c r="FL1011" s="190"/>
      <c r="FX1011" s="190"/>
      <c r="GJ1011" s="190"/>
      <c r="GV1011" s="190"/>
      <c r="HH1011" s="190"/>
    </row>
    <row r="1012" spans="3:216" x14ac:dyDescent="0.6">
      <c r="C1012" s="59"/>
      <c r="D1012" s="269"/>
      <c r="E1012" s="28"/>
      <c r="F1012" s="57"/>
      <c r="G1012" s="28"/>
      <c r="H1012" s="152"/>
      <c r="I1012" s="158"/>
      <c r="J1012" s="28"/>
      <c r="L1012" s="190"/>
      <c r="O1012" s="59"/>
      <c r="P1012" s="159"/>
      <c r="Q1012" s="99"/>
      <c r="R1012" s="57"/>
      <c r="S1012" s="28"/>
      <c r="T1012" s="152"/>
      <c r="U1012" s="265"/>
      <c r="X1012" s="190"/>
      <c r="AA1012" s="162"/>
      <c r="AB1012" s="163"/>
      <c r="AF1012" s="160"/>
      <c r="AG1012" s="266"/>
      <c r="AH1012" s="28"/>
      <c r="AJ1012" s="190"/>
      <c r="AM1012" s="162"/>
      <c r="AN1012" s="163"/>
      <c r="AO1012" s="99"/>
      <c r="AR1012" s="160"/>
      <c r="AS1012" s="266"/>
      <c r="AT1012" s="28"/>
      <c r="AV1012" s="190"/>
      <c r="AY1012" s="162"/>
      <c r="AZ1012" s="163"/>
      <c r="BD1012" s="160"/>
      <c r="BE1012" s="161"/>
      <c r="BF1012" s="28"/>
      <c r="BH1012" s="190"/>
      <c r="BK1012" s="162"/>
      <c r="BL1012" s="163"/>
      <c r="BP1012" s="160"/>
      <c r="BQ1012" s="161"/>
      <c r="BR1012" s="28"/>
      <c r="BT1012" s="190" t="e">
        <f t="shared" si="169"/>
        <v>#N/A</v>
      </c>
      <c r="BW1012" s="162"/>
      <c r="BX1012" s="163"/>
      <c r="CB1012" s="160"/>
      <c r="CC1012" s="161"/>
      <c r="CD1012" s="28"/>
      <c r="CF1012" s="190"/>
      <c r="CR1012" s="190"/>
      <c r="DD1012" s="190"/>
      <c r="DP1012" s="190"/>
      <c r="EB1012" s="190"/>
      <c r="EN1012" s="190"/>
      <c r="EZ1012" s="190"/>
      <c r="FL1012" s="190"/>
      <c r="FX1012" s="190"/>
      <c r="GJ1012" s="190"/>
      <c r="GV1012" s="190"/>
      <c r="HH1012" s="190"/>
    </row>
    <row r="1013" spans="3:216" x14ac:dyDescent="0.6">
      <c r="C1013" s="59"/>
      <c r="D1013" s="269"/>
      <c r="E1013" s="28"/>
      <c r="F1013" s="57"/>
      <c r="G1013" s="28"/>
      <c r="H1013" s="152"/>
      <c r="I1013" s="158"/>
      <c r="J1013" s="28"/>
      <c r="L1013" s="190"/>
      <c r="O1013" s="59"/>
      <c r="P1013" s="159"/>
      <c r="Q1013" s="99"/>
      <c r="R1013" s="57"/>
      <c r="S1013" s="28"/>
      <c r="T1013" s="152"/>
      <c r="U1013" s="265"/>
      <c r="X1013" s="190"/>
      <c r="AA1013" s="162"/>
      <c r="AB1013" s="163"/>
      <c r="AF1013" s="160"/>
      <c r="AG1013" s="266"/>
      <c r="AH1013" s="28"/>
      <c r="AJ1013" s="190"/>
      <c r="AM1013" s="162"/>
      <c r="AN1013" s="163"/>
      <c r="AO1013" s="99"/>
      <c r="AR1013" s="160"/>
      <c r="AS1013" s="266"/>
      <c r="AT1013" s="28"/>
      <c r="AV1013" s="190"/>
      <c r="AY1013" s="162"/>
      <c r="AZ1013" s="163"/>
      <c r="BD1013" s="160"/>
      <c r="BE1013" s="161"/>
      <c r="BF1013" s="28"/>
      <c r="BH1013" s="190"/>
      <c r="BK1013" s="162"/>
      <c r="BL1013" s="163"/>
      <c r="BP1013" s="160"/>
      <c r="BQ1013" s="161"/>
      <c r="BR1013" s="28"/>
      <c r="BT1013" s="190" t="e">
        <f t="shared" si="169"/>
        <v>#N/A</v>
      </c>
      <c r="BW1013" s="162"/>
      <c r="BX1013" s="163"/>
      <c r="CB1013" s="160"/>
      <c r="CC1013" s="161"/>
      <c r="CD1013" s="28"/>
      <c r="CF1013" s="190"/>
      <c r="CR1013" s="190"/>
      <c r="DD1013" s="190"/>
      <c r="DP1013" s="190"/>
      <c r="EB1013" s="190"/>
      <c r="EN1013" s="190"/>
      <c r="EZ1013" s="190"/>
      <c r="FL1013" s="190"/>
      <c r="FX1013" s="190"/>
      <c r="GJ1013" s="190"/>
      <c r="GV1013" s="190"/>
      <c r="HH1013" s="190"/>
    </row>
    <row r="1014" spans="3:216" x14ac:dyDescent="0.6">
      <c r="C1014" s="59"/>
      <c r="D1014" s="269"/>
      <c r="E1014" s="28"/>
      <c r="F1014" s="57"/>
      <c r="G1014" s="28"/>
      <c r="H1014" s="152"/>
      <c r="I1014" s="158"/>
      <c r="J1014" s="28"/>
      <c r="L1014" s="190"/>
      <c r="O1014" s="59"/>
      <c r="P1014" s="159"/>
      <c r="Q1014" s="99"/>
      <c r="R1014" s="57"/>
      <c r="S1014" s="28"/>
      <c r="T1014" s="152"/>
      <c r="U1014" s="265"/>
      <c r="X1014" s="190"/>
      <c r="AA1014" s="162"/>
      <c r="AB1014" s="163"/>
      <c r="AF1014" s="160"/>
      <c r="AG1014" s="266"/>
      <c r="AH1014" s="28"/>
      <c r="AJ1014" s="190"/>
      <c r="AM1014" s="162"/>
      <c r="AN1014" s="163"/>
      <c r="AO1014" s="99"/>
      <c r="AR1014" s="160"/>
      <c r="AS1014" s="266"/>
      <c r="AT1014" s="28"/>
      <c r="AV1014" s="190"/>
      <c r="AY1014" s="162"/>
      <c r="AZ1014" s="163"/>
      <c r="BD1014" s="160"/>
      <c r="BE1014" s="161"/>
      <c r="BF1014" s="28"/>
      <c r="BH1014" s="190"/>
      <c r="BK1014" s="162"/>
      <c r="BL1014" s="163"/>
      <c r="BP1014" s="160"/>
      <c r="BQ1014" s="161"/>
      <c r="BR1014" s="28"/>
      <c r="BT1014" s="190" t="e">
        <f t="shared" si="169"/>
        <v>#N/A</v>
      </c>
      <c r="BW1014" s="162"/>
      <c r="BX1014" s="163"/>
      <c r="CB1014" s="160"/>
      <c r="CC1014" s="161"/>
      <c r="CD1014" s="28"/>
      <c r="CF1014" s="190"/>
      <c r="CR1014" s="190"/>
      <c r="DD1014" s="190"/>
      <c r="DP1014" s="190"/>
      <c r="EB1014" s="190"/>
      <c r="EN1014" s="190"/>
      <c r="EZ1014" s="190"/>
      <c r="FL1014" s="190"/>
      <c r="FX1014" s="190"/>
      <c r="GJ1014" s="190"/>
      <c r="GV1014" s="190"/>
      <c r="HH1014" s="190"/>
    </row>
    <row r="1015" spans="3:216" x14ac:dyDescent="0.6">
      <c r="C1015" s="59"/>
      <c r="D1015" s="269"/>
      <c r="E1015" s="28"/>
      <c r="F1015" s="57"/>
      <c r="G1015" s="28"/>
      <c r="H1015" s="152"/>
      <c r="I1015" s="158"/>
      <c r="J1015" s="28"/>
      <c r="L1015" s="190"/>
      <c r="O1015" s="59"/>
      <c r="P1015" s="159"/>
      <c r="Q1015" s="99"/>
      <c r="R1015" s="57"/>
      <c r="S1015" s="28"/>
      <c r="T1015" s="152"/>
      <c r="U1015" s="265"/>
      <c r="X1015" s="190"/>
      <c r="AA1015" s="162"/>
      <c r="AB1015" s="163"/>
      <c r="AF1015" s="160"/>
      <c r="AG1015" s="266"/>
      <c r="AH1015" s="28"/>
      <c r="AJ1015" s="190"/>
      <c r="AM1015" s="162"/>
      <c r="AN1015" s="163"/>
      <c r="AO1015" s="99"/>
      <c r="AR1015" s="160"/>
      <c r="AS1015" s="266"/>
      <c r="AT1015" s="28"/>
      <c r="AV1015" s="190"/>
      <c r="AY1015" s="162"/>
      <c r="AZ1015" s="163"/>
      <c r="BD1015" s="160"/>
      <c r="BE1015" s="161"/>
      <c r="BF1015" s="28"/>
      <c r="BH1015" s="190"/>
      <c r="BK1015" s="162"/>
      <c r="BL1015" s="163"/>
      <c r="BP1015" s="160"/>
      <c r="BQ1015" s="161"/>
      <c r="BR1015" s="28"/>
      <c r="BT1015" s="190" t="e">
        <f t="shared" si="169"/>
        <v>#N/A</v>
      </c>
      <c r="BW1015" s="162"/>
      <c r="BX1015" s="163"/>
      <c r="CB1015" s="160"/>
      <c r="CC1015" s="161"/>
      <c r="CD1015" s="28"/>
      <c r="CF1015" s="190"/>
      <c r="CR1015" s="190"/>
      <c r="DD1015" s="190"/>
      <c r="DP1015" s="190"/>
      <c r="EB1015" s="190"/>
      <c r="EN1015" s="190"/>
      <c r="EZ1015" s="190"/>
      <c r="FL1015" s="190"/>
      <c r="FX1015" s="190"/>
      <c r="GJ1015" s="190"/>
      <c r="GV1015" s="190"/>
      <c r="HH1015" s="190"/>
    </row>
    <row r="1016" spans="3:216" x14ac:dyDescent="0.6">
      <c r="C1016" s="59"/>
      <c r="D1016" s="269"/>
      <c r="E1016" s="28"/>
      <c r="F1016" s="57"/>
      <c r="G1016" s="28"/>
      <c r="H1016" s="152"/>
      <c r="I1016" s="158"/>
      <c r="J1016" s="28"/>
      <c r="L1016" s="190"/>
      <c r="O1016" s="59"/>
      <c r="P1016" s="159"/>
      <c r="Q1016" s="99"/>
      <c r="R1016" s="57"/>
      <c r="S1016" s="28"/>
      <c r="T1016" s="152"/>
      <c r="U1016" s="265"/>
      <c r="X1016" s="190"/>
      <c r="AA1016" s="162"/>
      <c r="AB1016" s="163"/>
      <c r="AF1016" s="160"/>
      <c r="AG1016" s="266"/>
      <c r="AH1016" s="28"/>
      <c r="AJ1016" s="190"/>
      <c r="AM1016" s="162"/>
      <c r="AN1016" s="163"/>
      <c r="AO1016" s="99"/>
      <c r="AR1016" s="160"/>
      <c r="AS1016" s="266"/>
      <c r="AT1016" s="28"/>
      <c r="AV1016" s="190"/>
      <c r="AY1016" s="162"/>
      <c r="AZ1016" s="163"/>
      <c r="BD1016" s="160"/>
      <c r="BE1016" s="161"/>
      <c r="BF1016" s="28"/>
      <c r="BH1016" s="190"/>
      <c r="BK1016" s="162"/>
      <c r="BL1016" s="163"/>
      <c r="BP1016" s="160"/>
      <c r="BQ1016" s="161"/>
      <c r="BR1016" s="28"/>
      <c r="BT1016" s="190" t="e">
        <f t="shared" si="169"/>
        <v>#N/A</v>
      </c>
      <c r="BW1016" s="162"/>
      <c r="BX1016" s="163"/>
      <c r="CB1016" s="160"/>
      <c r="CC1016" s="161"/>
      <c r="CD1016" s="28"/>
      <c r="CF1016" s="190"/>
      <c r="CR1016" s="190"/>
      <c r="DD1016" s="190"/>
      <c r="DP1016" s="190"/>
      <c r="EB1016" s="190"/>
      <c r="EN1016" s="190"/>
      <c r="EZ1016" s="190"/>
      <c r="FL1016" s="190"/>
      <c r="FX1016" s="190"/>
      <c r="GJ1016" s="190"/>
      <c r="GV1016" s="190"/>
      <c r="HH1016" s="190"/>
    </row>
    <row r="1017" spans="3:216" x14ac:dyDescent="0.6">
      <c r="C1017" s="59"/>
      <c r="D1017" s="269"/>
      <c r="E1017" s="28"/>
      <c r="F1017" s="57"/>
      <c r="G1017" s="28"/>
      <c r="H1017" s="152"/>
      <c r="I1017" s="158"/>
      <c r="J1017" s="28"/>
      <c r="L1017" s="190"/>
      <c r="O1017" s="59"/>
      <c r="P1017" s="159"/>
      <c r="Q1017" s="99"/>
      <c r="R1017" s="57"/>
      <c r="S1017" s="28"/>
      <c r="T1017" s="152"/>
      <c r="U1017" s="265"/>
      <c r="X1017" s="190"/>
      <c r="AA1017" s="162"/>
      <c r="AB1017" s="163"/>
      <c r="AF1017" s="160"/>
      <c r="AG1017" s="266"/>
      <c r="AH1017" s="28"/>
      <c r="AJ1017" s="190"/>
      <c r="AM1017" s="162"/>
      <c r="AN1017" s="163"/>
      <c r="AO1017" s="99"/>
      <c r="AR1017" s="160"/>
      <c r="AS1017" s="266"/>
      <c r="AT1017" s="28"/>
      <c r="AV1017" s="190"/>
      <c r="AY1017" s="162"/>
      <c r="AZ1017" s="163"/>
      <c r="BD1017" s="160"/>
      <c r="BE1017" s="161"/>
      <c r="BF1017" s="28"/>
      <c r="BH1017" s="190"/>
      <c r="BK1017" s="162"/>
      <c r="BL1017" s="163"/>
      <c r="BP1017" s="160"/>
      <c r="BQ1017" s="161"/>
      <c r="BR1017" s="28"/>
      <c r="BT1017" s="190" t="e">
        <f t="shared" si="169"/>
        <v>#N/A</v>
      </c>
      <c r="BW1017" s="162"/>
      <c r="BX1017" s="163"/>
      <c r="CB1017" s="160"/>
      <c r="CC1017" s="161"/>
      <c r="CD1017" s="28"/>
      <c r="CF1017" s="190"/>
      <c r="CR1017" s="190"/>
      <c r="DD1017" s="190"/>
      <c r="DP1017" s="190"/>
      <c r="EB1017" s="190"/>
      <c r="EN1017" s="190"/>
      <c r="EZ1017" s="190"/>
      <c r="FL1017" s="190"/>
      <c r="FX1017" s="190"/>
      <c r="GJ1017" s="190"/>
      <c r="GV1017" s="190"/>
      <c r="HH1017" s="190"/>
    </row>
    <row r="1018" spans="3:216" x14ac:dyDescent="0.6">
      <c r="C1018" s="59"/>
      <c r="D1018" s="269"/>
      <c r="E1018" s="28"/>
      <c r="F1018" s="57"/>
      <c r="G1018" s="28"/>
      <c r="H1018" s="152"/>
      <c r="I1018" s="158"/>
      <c r="J1018" s="28"/>
      <c r="L1018" s="190"/>
      <c r="O1018" s="59"/>
      <c r="P1018" s="159"/>
      <c r="Q1018" s="99"/>
      <c r="R1018" s="57"/>
      <c r="S1018" s="28"/>
      <c r="T1018" s="152"/>
      <c r="U1018" s="265"/>
      <c r="X1018" s="190"/>
      <c r="AA1018" s="162"/>
      <c r="AB1018" s="163"/>
      <c r="AF1018" s="160"/>
      <c r="AG1018" s="266"/>
      <c r="AH1018" s="28"/>
      <c r="AJ1018" s="190"/>
      <c r="AM1018" s="162"/>
      <c r="AN1018" s="163"/>
      <c r="AO1018" s="99"/>
      <c r="AR1018" s="160"/>
      <c r="AS1018" s="266"/>
      <c r="AT1018" s="28"/>
      <c r="AV1018" s="190"/>
      <c r="AY1018" s="162"/>
      <c r="AZ1018" s="163"/>
      <c r="BD1018" s="160"/>
      <c r="BE1018" s="161"/>
      <c r="BF1018" s="28"/>
      <c r="BH1018" s="190"/>
      <c r="BK1018" s="162"/>
      <c r="BL1018" s="163"/>
      <c r="BP1018" s="160"/>
      <c r="BQ1018" s="161"/>
      <c r="BR1018" s="28"/>
      <c r="BT1018" s="190" t="e">
        <f t="shared" si="169"/>
        <v>#N/A</v>
      </c>
      <c r="BW1018" s="162"/>
      <c r="BX1018" s="163"/>
      <c r="CB1018" s="160"/>
      <c r="CC1018" s="161"/>
      <c r="CD1018" s="28"/>
      <c r="CF1018" s="190"/>
      <c r="CR1018" s="190"/>
      <c r="DD1018" s="190"/>
      <c r="DP1018" s="190"/>
      <c r="EB1018" s="190"/>
      <c r="EN1018" s="190"/>
      <c r="EZ1018" s="190"/>
      <c r="FL1018" s="190"/>
      <c r="FX1018" s="190"/>
      <c r="GJ1018" s="190"/>
      <c r="GV1018" s="190"/>
      <c r="HH1018" s="190"/>
    </row>
    <row r="1019" spans="3:216" x14ac:dyDescent="0.6">
      <c r="C1019" s="59"/>
      <c r="D1019" s="269"/>
      <c r="E1019" s="28"/>
      <c r="F1019" s="57"/>
      <c r="G1019" s="28"/>
      <c r="H1019" s="152"/>
      <c r="I1019" s="158"/>
      <c r="J1019" s="28"/>
      <c r="L1019" s="190"/>
      <c r="O1019" s="59"/>
      <c r="P1019" s="159"/>
      <c r="Q1019" s="99"/>
      <c r="R1019" s="57"/>
      <c r="S1019" s="28"/>
      <c r="T1019" s="152"/>
      <c r="U1019" s="265"/>
      <c r="X1019" s="190"/>
      <c r="AA1019" s="162"/>
      <c r="AB1019" s="163"/>
      <c r="AF1019" s="160"/>
      <c r="AG1019" s="266"/>
      <c r="AH1019" s="28"/>
      <c r="AJ1019" s="190"/>
      <c r="AM1019" s="162"/>
      <c r="AN1019" s="163"/>
      <c r="AO1019" s="99"/>
      <c r="AR1019" s="160"/>
      <c r="AS1019" s="266"/>
      <c r="AT1019" s="28"/>
      <c r="AV1019" s="190"/>
      <c r="AY1019" s="162"/>
      <c r="AZ1019" s="163"/>
      <c r="BD1019" s="160"/>
      <c r="BE1019" s="161"/>
      <c r="BF1019" s="28"/>
      <c r="BH1019" s="190"/>
      <c r="BK1019" s="162"/>
      <c r="BL1019" s="163"/>
      <c r="BP1019" s="160"/>
      <c r="BQ1019" s="161"/>
      <c r="BR1019" s="28"/>
      <c r="BT1019" s="190" t="e">
        <f t="shared" si="169"/>
        <v>#N/A</v>
      </c>
      <c r="BW1019" s="162"/>
      <c r="BX1019" s="163"/>
      <c r="CB1019" s="160"/>
      <c r="CC1019" s="161"/>
      <c r="CD1019" s="28"/>
      <c r="CF1019" s="190"/>
      <c r="CR1019" s="190"/>
      <c r="DD1019" s="190"/>
      <c r="DP1019" s="190"/>
      <c r="EB1019" s="190"/>
      <c r="EN1019" s="190"/>
      <c r="EZ1019" s="190"/>
      <c r="FL1019" s="190"/>
      <c r="FX1019" s="190"/>
      <c r="GJ1019" s="190"/>
      <c r="GV1019" s="190"/>
      <c r="HH1019" s="190"/>
    </row>
    <row r="1020" spans="3:216" x14ac:dyDescent="0.6">
      <c r="C1020" s="59"/>
      <c r="D1020" s="269"/>
      <c r="E1020" s="28"/>
      <c r="F1020" s="57"/>
      <c r="G1020" s="28"/>
      <c r="H1020" s="152"/>
      <c r="I1020" s="158"/>
      <c r="J1020" s="28"/>
      <c r="L1020" s="190"/>
      <c r="O1020" s="59"/>
      <c r="P1020" s="159"/>
      <c r="Q1020" s="99"/>
      <c r="R1020" s="57"/>
      <c r="S1020" s="28"/>
      <c r="T1020" s="152"/>
      <c r="U1020" s="265"/>
      <c r="X1020" s="190"/>
      <c r="AA1020" s="162"/>
      <c r="AB1020" s="163"/>
      <c r="AF1020" s="160"/>
      <c r="AG1020" s="266"/>
      <c r="AH1020" s="28"/>
      <c r="AJ1020" s="190"/>
      <c r="AM1020" s="162"/>
      <c r="AN1020" s="163"/>
      <c r="AO1020" s="99"/>
      <c r="AR1020" s="160"/>
      <c r="AS1020" s="266"/>
      <c r="AT1020" s="28"/>
      <c r="AV1020" s="190"/>
      <c r="AY1020" s="162"/>
      <c r="AZ1020" s="163"/>
      <c r="BD1020" s="160"/>
      <c r="BE1020" s="161"/>
      <c r="BF1020" s="28"/>
      <c r="BH1020" s="190"/>
      <c r="BK1020" s="162"/>
      <c r="BL1020" s="163"/>
      <c r="BP1020" s="160"/>
      <c r="BQ1020" s="161"/>
      <c r="BR1020" s="28"/>
      <c r="BT1020" s="190" t="e">
        <f t="shared" si="169"/>
        <v>#N/A</v>
      </c>
      <c r="BW1020" s="162"/>
      <c r="BX1020" s="163"/>
      <c r="CB1020" s="160"/>
      <c r="CC1020" s="161"/>
      <c r="CD1020" s="28"/>
      <c r="CF1020" s="190"/>
      <c r="CR1020" s="190"/>
      <c r="DD1020" s="190"/>
      <c r="DP1020" s="190"/>
      <c r="EB1020" s="190"/>
      <c r="EN1020" s="190"/>
      <c r="EZ1020" s="190"/>
      <c r="FL1020" s="190"/>
      <c r="FX1020" s="190"/>
      <c r="GJ1020" s="190"/>
      <c r="GV1020" s="190"/>
      <c r="HH1020" s="190"/>
    </row>
    <row r="1021" spans="3:216" x14ac:dyDescent="0.6">
      <c r="C1021" s="59"/>
      <c r="D1021" s="269"/>
      <c r="E1021" s="28"/>
      <c r="F1021" s="57"/>
      <c r="G1021" s="28"/>
      <c r="H1021" s="152"/>
      <c r="I1021" s="158"/>
      <c r="J1021" s="28"/>
      <c r="L1021" s="190"/>
      <c r="O1021" s="59"/>
      <c r="P1021" s="159"/>
      <c r="Q1021" s="99"/>
      <c r="R1021" s="57"/>
      <c r="S1021" s="28"/>
      <c r="T1021" s="152"/>
      <c r="U1021" s="265"/>
      <c r="X1021" s="190"/>
      <c r="AA1021" s="162"/>
      <c r="AB1021" s="163"/>
      <c r="AF1021" s="160"/>
      <c r="AG1021" s="266"/>
      <c r="AH1021" s="28"/>
      <c r="AJ1021" s="190"/>
      <c r="AM1021" s="162"/>
      <c r="AN1021" s="163"/>
      <c r="AO1021" s="99"/>
      <c r="AR1021" s="160"/>
      <c r="AS1021" s="266"/>
      <c r="AT1021" s="28"/>
      <c r="AV1021" s="190"/>
      <c r="AY1021" s="162"/>
      <c r="AZ1021" s="163"/>
      <c r="BD1021" s="160"/>
      <c r="BE1021" s="161"/>
      <c r="BF1021" s="28"/>
      <c r="BH1021" s="190"/>
      <c r="BK1021" s="162"/>
      <c r="BL1021" s="163"/>
      <c r="BP1021" s="160"/>
      <c r="BQ1021" s="161"/>
      <c r="BR1021" s="28"/>
      <c r="BT1021" s="190" t="e">
        <f t="shared" si="169"/>
        <v>#N/A</v>
      </c>
      <c r="BW1021" s="162"/>
      <c r="BX1021" s="163"/>
      <c r="CB1021" s="160"/>
      <c r="CC1021" s="161"/>
      <c r="CD1021" s="28"/>
      <c r="CF1021" s="190"/>
      <c r="CR1021" s="190"/>
      <c r="DD1021" s="190"/>
      <c r="DP1021" s="190"/>
      <c r="EB1021" s="190"/>
      <c r="EN1021" s="190"/>
      <c r="EZ1021" s="190"/>
      <c r="FL1021" s="190"/>
      <c r="FX1021" s="190"/>
      <c r="GJ1021" s="190"/>
      <c r="GV1021" s="190"/>
      <c r="HH1021" s="190"/>
    </row>
    <row r="1022" spans="3:216" x14ac:dyDescent="0.6">
      <c r="C1022" s="59"/>
      <c r="D1022" s="269"/>
      <c r="E1022" s="28"/>
      <c r="F1022" s="57"/>
      <c r="G1022" s="28"/>
      <c r="H1022" s="152"/>
      <c r="I1022" s="158"/>
      <c r="J1022" s="28"/>
      <c r="L1022" s="190"/>
      <c r="O1022" s="59"/>
      <c r="P1022" s="159"/>
      <c r="Q1022" s="99"/>
      <c r="R1022" s="57"/>
      <c r="S1022" s="28"/>
      <c r="T1022" s="152"/>
      <c r="U1022" s="265"/>
      <c r="X1022" s="190"/>
      <c r="AA1022" s="162"/>
      <c r="AB1022" s="163"/>
      <c r="AF1022" s="160"/>
      <c r="AG1022" s="266"/>
      <c r="AH1022" s="28"/>
      <c r="AJ1022" s="190"/>
      <c r="AM1022" s="162"/>
      <c r="AN1022" s="163"/>
      <c r="AO1022" s="99"/>
      <c r="AR1022" s="160"/>
      <c r="AS1022" s="266"/>
      <c r="AT1022" s="28"/>
      <c r="AV1022" s="190"/>
      <c r="AY1022" s="162"/>
      <c r="AZ1022" s="163"/>
      <c r="BD1022" s="160"/>
      <c r="BE1022" s="161"/>
      <c r="BF1022" s="28"/>
      <c r="BH1022" s="190"/>
      <c r="BK1022" s="162"/>
      <c r="BL1022" s="163"/>
      <c r="BP1022" s="160"/>
      <c r="BQ1022" s="161"/>
      <c r="BR1022" s="28"/>
      <c r="BT1022" s="190" t="e">
        <f t="shared" si="169"/>
        <v>#N/A</v>
      </c>
      <c r="BW1022" s="162"/>
      <c r="BX1022" s="163"/>
      <c r="CB1022" s="160"/>
      <c r="CC1022" s="161"/>
      <c r="CD1022" s="28"/>
      <c r="CF1022" s="190"/>
      <c r="CR1022" s="190"/>
      <c r="DD1022" s="190"/>
      <c r="DP1022" s="190"/>
      <c r="EB1022" s="190"/>
      <c r="EN1022" s="190"/>
      <c r="EZ1022" s="190"/>
      <c r="FL1022" s="190"/>
      <c r="FX1022" s="190"/>
      <c r="GJ1022" s="190"/>
      <c r="GV1022" s="190"/>
      <c r="HH1022" s="190"/>
    </row>
    <row r="1023" spans="3:216" x14ac:dyDescent="0.6">
      <c r="C1023" s="59"/>
      <c r="D1023" s="269"/>
      <c r="E1023" s="28"/>
      <c r="F1023" s="57"/>
      <c r="G1023" s="28"/>
      <c r="H1023" s="152"/>
      <c r="I1023" s="158"/>
      <c r="J1023" s="28"/>
      <c r="L1023" s="190"/>
      <c r="O1023" s="59"/>
      <c r="P1023" s="159"/>
      <c r="Q1023" s="99"/>
      <c r="R1023" s="57"/>
      <c r="S1023" s="28"/>
      <c r="T1023" s="152"/>
      <c r="U1023" s="265"/>
      <c r="X1023" s="190"/>
      <c r="AA1023" s="162"/>
      <c r="AB1023" s="163"/>
      <c r="AF1023" s="160"/>
      <c r="AG1023" s="266"/>
      <c r="AH1023" s="28"/>
      <c r="AJ1023" s="190"/>
      <c r="AM1023" s="162"/>
      <c r="AN1023" s="163"/>
      <c r="AO1023" s="99"/>
      <c r="AR1023" s="160"/>
      <c r="AS1023" s="266"/>
      <c r="AT1023" s="28"/>
      <c r="AV1023" s="190"/>
      <c r="AY1023" s="162"/>
      <c r="AZ1023" s="163"/>
      <c r="BD1023" s="160"/>
      <c r="BE1023" s="161"/>
      <c r="BF1023" s="28"/>
      <c r="BH1023" s="190"/>
      <c r="BK1023" s="162"/>
      <c r="BL1023" s="163"/>
      <c r="BP1023" s="160"/>
      <c r="BQ1023" s="161"/>
      <c r="BR1023" s="28"/>
      <c r="BT1023" s="190" t="e">
        <f t="shared" si="169"/>
        <v>#N/A</v>
      </c>
      <c r="BW1023" s="162"/>
      <c r="BX1023" s="163"/>
      <c r="CB1023" s="160"/>
      <c r="CC1023" s="161"/>
      <c r="CD1023" s="28"/>
      <c r="CF1023" s="190"/>
      <c r="CR1023" s="190"/>
      <c r="DD1023" s="190"/>
      <c r="DP1023" s="190"/>
      <c r="EB1023" s="190"/>
      <c r="EN1023" s="190"/>
      <c r="EZ1023" s="190"/>
      <c r="FL1023" s="190"/>
      <c r="FX1023" s="190"/>
      <c r="GJ1023" s="190"/>
      <c r="GV1023" s="190"/>
      <c r="HH1023" s="190"/>
    </row>
    <row r="1024" spans="3:216" x14ac:dyDescent="0.6">
      <c r="C1024" s="59"/>
      <c r="D1024" s="269"/>
      <c r="E1024" s="28"/>
      <c r="F1024" s="57"/>
      <c r="G1024" s="28"/>
      <c r="H1024" s="152"/>
      <c r="I1024" s="158"/>
      <c r="J1024" s="28"/>
      <c r="L1024" s="190"/>
      <c r="O1024" s="59"/>
      <c r="P1024" s="159"/>
      <c r="Q1024" s="99"/>
      <c r="R1024" s="57"/>
      <c r="S1024" s="28"/>
      <c r="T1024" s="152"/>
      <c r="U1024" s="265"/>
      <c r="X1024" s="190"/>
      <c r="AA1024" s="162"/>
      <c r="AB1024" s="163"/>
      <c r="AF1024" s="160"/>
      <c r="AG1024" s="266"/>
      <c r="AH1024" s="28"/>
      <c r="AJ1024" s="190"/>
      <c r="AM1024" s="162"/>
      <c r="AN1024" s="163"/>
      <c r="AO1024" s="99"/>
      <c r="AR1024" s="160"/>
      <c r="AS1024" s="266"/>
      <c r="AT1024" s="28"/>
      <c r="AV1024" s="190"/>
      <c r="AY1024" s="162"/>
      <c r="AZ1024" s="163"/>
      <c r="BD1024" s="160"/>
      <c r="BE1024" s="161"/>
      <c r="BF1024" s="28"/>
      <c r="BH1024" s="190"/>
      <c r="BK1024" s="162"/>
      <c r="BL1024" s="163"/>
      <c r="BP1024" s="160"/>
      <c r="BQ1024" s="161"/>
      <c r="BR1024" s="28"/>
      <c r="BT1024" s="190" t="e">
        <f t="shared" si="169"/>
        <v>#N/A</v>
      </c>
      <c r="BW1024" s="162"/>
      <c r="BX1024" s="163"/>
      <c r="CB1024" s="160"/>
      <c r="CC1024" s="161"/>
      <c r="CD1024" s="28"/>
      <c r="CF1024" s="190"/>
      <c r="CR1024" s="190"/>
      <c r="DD1024" s="190"/>
      <c r="DP1024" s="190"/>
      <c r="EB1024" s="190"/>
      <c r="EN1024" s="190"/>
      <c r="EZ1024" s="190"/>
      <c r="FL1024" s="190"/>
      <c r="FX1024" s="190"/>
      <c r="GJ1024" s="190"/>
      <c r="GV1024" s="190"/>
      <c r="HH1024" s="190"/>
    </row>
    <row r="1025" spans="3:216" x14ac:dyDescent="0.6">
      <c r="C1025" s="59"/>
      <c r="D1025" s="269"/>
      <c r="E1025" s="28"/>
      <c r="F1025" s="57"/>
      <c r="G1025" s="28"/>
      <c r="H1025" s="152"/>
      <c r="I1025" s="158"/>
      <c r="J1025" s="28"/>
      <c r="L1025" s="190"/>
      <c r="O1025" s="59"/>
      <c r="P1025" s="159"/>
      <c r="Q1025" s="99"/>
      <c r="R1025" s="57"/>
      <c r="S1025" s="28"/>
      <c r="T1025" s="152"/>
      <c r="U1025" s="265"/>
      <c r="X1025" s="190"/>
      <c r="AA1025" s="162"/>
      <c r="AB1025" s="163"/>
      <c r="AF1025" s="160"/>
      <c r="AG1025" s="266"/>
      <c r="AH1025" s="28"/>
      <c r="AJ1025" s="190"/>
      <c r="AM1025" s="162"/>
      <c r="AN1025" s="163"/>
      <c r="AO1025" s="99"/>
      <c r="AR1025" s="160"/>
      <c r="AS1025" s="266"/>
      <c r="AT1025" s="28"/>
      <c r="AV1025" s="190"/>
      <c r="AY1025" s="162"/>
      <c r="AZ1025" s="163"/>
      <c r="BD1025" s="160"/>
      <c r="BE1025" s="161"/>
      <c r="BF1025" s="28"/>
      <c r="BH1025" s="190"/>
      <c r="BK1025" s="162"/>
      <c r="BL1025" s="163"/>
      <c r="BP1025" s="160"/>
      <c r="BQ1025" s="161"/>
      <c r="BR1025" s="28"/>
      <c r="BT1025" s="190" t="e">
        <f t="shared" si="169"/>
        <v>#N/A</v>
      </c>
      <c r="BW1025" s="162"/>
      <c r="BX1025" s="163"/>
      <c r="CB1025" s="160"/>
      <c r="CC1025" s="161"/>
      <c r="CD1025" s="28"/>
      <c r="CF1025" s="190"/>
      <c r="CR1025" s="190"/>
      <c r="DD1025" s="190"/>
      <c r="DP1025" s="190"/>
      <c r="EB1025" s="190"/>
      <c r="EN1025" s="190"/>
      <c r="EZ1025" s="190"/>
      <c r="FL1025" s="190"/>
      <c r="FX1025" s="190"/>
      <c r="GJ1025" s="190"/>
      <c r="GV1025" s="190"/>
      <c r="HH1025" s="190"/>
    </row>
    <row r="1026" spans="3:216" x14ac:dyDescent="0.6">
      <c r="C1026" s="59"/>
      <c r="D1026" s="269"/>
      <c r="E1026" s="28"/>
      <c r="F1026" s="57"/>
      <c r="G1026" s="28"/>
      <c r="H1026" s="152"/>
      <c r="I1026" s="158"/>
      <c r="J1026" s="28"/>
      <c r="L1026" s="190"/>
      <c r="O1026" s="59"/>
      <c r="P1026" s="159"/>
      <c r="Q1026" s="99"/>
      <c r="R1026" s="57"/>
      <c r="S1026" s="28"/>
      <c r="T1026" s="152"/>
      <c r="U1026" s="265"/>
      <c r="X1026" s="190"/>
      <c r="AA1026" s="162"/>
      <c r="AB1026" s="163"/>
      <c r="AF1026" s="160"/>
      <c r="AG1026" s="266"/>
      <c r="AH1026" s="28"/>
      <c r="AJ1026" s="190"/>
      <c r="AM1026" s="162"/>
      <c r="AN1026" s="163"/>
      <c r="AO1026" s="99"/>
      <c r="AR1026" s="160"/>
      <c r="AS1026" s="266"/>
      <c r="AT1026" s="28"/>
      <c r="AV1026" s="190"/>
      <c r="AY1026" s="162"/>
      <c r="AZ1026" s="163"/>
      <c r="BD1026" s="160"/>
      <c r="BE1026" s="161"/>
      <c r="BF1026" s="28"/>
      <c r="BH1026" s="190"/>
      <c r="BK1026" s="162"/>
      <c r="BL1026" s="163"/>
      <c r="BP1026" s="160"/>
      <c r="BQ1026" s="161"/>
      <c r="BR1026" s="28"/>
      <c r="BT1026" s="190" t="e">
        <f t="shared" si="169"/>
        <v>#N/A</v>
      </c>
      <c r="BW1026" s="162"/>
      <c r="BX1026" s="163"/>
      <c r="CB1026" s="160"/>
      <c r="CC1026" s="161"/>
      <c r="CD1026" s="28"/>
      <c r="CF1026" s="190"/>
      <c r="CR1026" s="190"/>
      <c r="DD1026" s="190"/>
      <c r="DP1026" s="190"/>
      <c r="EB1026" s="190"/>
      <c r="EN1026" s="190"/>
      <c r="EZ1026" s="190"/>
      <c r="FL1026" s="190"/>
      <c r="FX1026" s="190"/>
      <c r="GJ1026" s="190"/>
      <c r="GV1026" s="190"/>
      <c r="HH1026" s="190"/>
    </row>
    <row r="1027" spans="3:216" x14ac:dyDescent="0.6">
      <c r="C1027" s="59"/>
      <c r="D1027" s="269"/>
      <c r="E1027" s="28"/>
      <c r="F1027" s="57"/>
      <c r="G1027" s="28"/>
      <c r="H1027" s="152"/>
      <c r="I1027" s="158"/>
      <c r="J1027" s="28"/>
      <c r="L1027" s="190"/>
      <c r="O1027" s="59"/>
      <c r="P1027" s="159"/>
      <c r="Q1027" s="99"/>
      <c r="R1027" s="57"/>
      <c r="S1027" s="28"/>
      <c r="T1027" s="152"/>
      <c r="U1027" s="265"/>
      <c r="X1027" s="190"/>
      <c r="AA1027" s="162"/>
      <c r="AB1027" s="163"/>
      <c r="AF1027" s="160"/>
      <c r="AG1027" s="266"/>
      <c r="AH1027" s="28"/>
      <c r="AJ1027" s="190"/>
      <c r="AM1027" s="162"/>
      <c r="AN1027" s="163"/>
      <c r="AO1027" s="99"/>
      <c r="AR1027" s="160"/>
      <c r="AS1027" s="266"/>
      <c r="AT1027" s="28"/>
      <c r="AV1027" s="190"/>
      <c r="AY1027" s="162"/>
      <c r="AZ1027" s="163"/>
      <c r="BD1027" s="160"/>
      <c r="BE1027" s="161"/>
      <c r="BF1027" s="28"/>
      <c r="BH1027" s="190"/>
      <c r="BK1027" s="162"/>
      <c r="BL1027" s="163"/>
      <c r="BP1027" s="160"/>
      <c r="BQ1027" s="161"/>
      <c r="BR1027" s="28"/>
      <c r="BT1027" s="190" t="e">
        <f t="shared" si="169"/>
        <v>#N/A</v>
      </c>
      <c r="BW1027" s="162"/>
      <c r="BX1027" s="163"/>
      <c r="CB1027" s="160"/>
      <c r="CC1027" s="161"/>
      <c r="CD1027" s="28"/>
      <c r="CF1027" s="190"/>
      <c r="CR1027" s="190"/>
      <c r="DD1027" s="190"/>
      <c r="DP1027" s="190"/>
      <c r="EB1027" s="190"/>
      <c r="EN1027" s="190"/>
      <c r="EZ1027" s="190"/>
      <c r="FL1027" s="190"/>
      <c r="FX1027" s="190"/>
      <c r="GJ1027" s="190"/>
      <c r="GV1027" s="190"/>
      <c r="HH1027" s="190"/>
    </row>
    <row r="1028" spans="3:216" x14ac:dyDescent="0.6">
      <c r="C1028" s="59"/>
      <c r="D1028" s="269"/>
      <c r="E1028" s="28"/>
      <c r="F1028" s="57"/>
      <c r="G1028" s="28"/>
      <c r="H1028" s="152"/>
      <c r="I1028" s="158"/>
      <c r="J1028" s="28"/>
      <c r="L1028" s="190"/>
      <c r="O1028" s="59"/>
      <c r="P1028" s="159"/>
      <c r="Q1028" s="99"/>
      <c r="R1028" s="57"/>
      <c r="S1028" s="28"/>
      <c r="T1028" s="152"/>
      <c r="U1028" s="265"/>
      <c r="X1028" s="190"/>
      <c r="AA1028" s="162"/>
      <c r="AB1028" s="163"/>
      <c r="AF1028" s="160"/>
      <c r="AG1028" s="266"/>
      <c r="AH1028" s="28"/>
      <c r="AJ1028" s="190"/>
      <c r="AM1028" s="162"/>
      <c r="AN1028" s="163"/>
      <c r="AO1028" s="99"/>
      <c r="AR1028" s="160"/>
      <c r="AS1028" s="266"/>
      <c r="AT1028" s="28"/>
      <c r="AV1028" s="190"/>
      <c r="AY1028" s="162"/>
      <c r="AZ1028" s="163"/>
      <c r="BD1028" s="160"/>
      <c r="BE1028" s="161"/>
      <c r="BF1028" s="28"/>
      <c r="BH1028" s="190"/>
      <c r="BK1028" s="162"/>
      <c r="BL1028" s="163"/>
      <c r="BP1028" s="160"/>
      <c r="BQ1028" s="161"/>
      <c r="BR1028" s="28"/>
      <c r="BT1028" s="190" t="e">
        <f t="shared" si="169"/>
        <v>#N/A</v>
      </c>
      <c r="BW1028" s="162"/>
      <c r="BX1028" s="163"/>
      <c r="CB1028" s="160"/>
      <c r="CC1028" s="161"/>
      <c r="CD1028" s="28"/>
      <c r="CF1028" s="190"/>
      <c r="CR1028" s="190"/>
      <c r="DD1028" s="190"/>
      <c r="DP1028" s="190"/>
      <c r="EB1028" s="190"/>
      <c r="EN1028" s="190"/>
      <c r="EZ1028" s="190"/>
      <c r="FL1028" s="190"/>
      <c r="FX1028" s="190"/>
      <c r="GJ1028" s="190"/>
      <c r="GV1028" s="190"/>
      <c r="HH1028" s="190"/>
    </row>
    <row r="1029" spans="3:216" x14ac:dyDescent="0.6">
      <c r="C1029" s="59"/>
      <c r="D1029" s="269"/>
      <c r="E1029" s="28"/>
      <c r="F1029" s="57"/>
      <c r="G1029" s="28"/>
      <c r="H1029" s="152"/>
      <c r="I1029" s="158"/>
      <c r="J1029" s="28"/>
      <c r="L1029" s="190"/>
      <c r="O1029" s="59"/>
      <c r="P1029" s="159"/>
      <c r="Q1029" s="99"/>
      <c r="R1029" s="57"/>
      <c r="S1029" s="28"/>
      <c r="T1029" s="152"/>
      <c r="U1029" s="265"/>
      <c r="X1029" s="190"/>
      <c r="AA1029" s="162"/>
      <c r="AB1029" s="163"/>
      <c r="AF1029" s="160"/>
      <c r="AG1029" s="266"/>
      <c r="AH1029" s="28"/>
      <c r="AJ1029" s="190"/>
      <c r="AM1029" s="162"/>
      <c r="AN1029" s="163"/>
      <c r="AO1029" s="99"/>
      <c r="AR1029" s="160"/>
      <c r="AS1029" s="266"/>
      <c r="AT1029" s="28"/>
      <c r="AV1029" s="190"/>
      <c r="AY1029" s="162"/>
      <c r="AZ1029" s="163"/>
      <c r="BD1029" s="160"/>
      <c r="BE1029" s="161"/>
      <c r="BF1029" s="28"/>
      <c r="BH1029" s="190"/>
      <c r="BK1029" s="162"/>
      <c r="BL1029" s="163"/>
      <c r="BP1029" s="160"/>
      <c r="BQ1029" s="161"/>
      <c r="BR1029" s="28"/>
      <c r="BT1029" s="190" t="e">
        <f t="shared" si="169"/>
        <v>#N/A</v>
      </c>
      <c r="BW1029" s="162"/>
      <c r="BX1029" s="163"/>
      <c r="CB1029" s="160"/>
      <c r="CC1029" s="161"/>
      <c r="CD1029" s="28"/>
      <c r="CF1029" s="190"/>
      <c r="CR1029" s="190"/>
      <c r="DD1029" s="190"/>
      <c r="DP1029" s="190"/>
      <c r="EB1029" s="190"/>
      <c r="EN1029" s="190"/>
      <c r="EZ1029" s="190"/>
      <c r="FL1029" s="190"/>
      <c r="FX1029" s="190"/>
      <c r="GJ1029" s="190"/>
      <c r="GV1029" s="190"/>
      <c r="HH1029" s="190"/>
    </row>
    <row r="1030" spans="3:216" x14ac:dyDescent="0.6">
      <c r="C1030" s="59"/>
      <c r="D1030" s="269"/>
      <c r="E1030" s="28"/>
      <c r="F1030" s="57"/>
      <c r="G1030" s="28"/>
      <c r="H1030" s="152"/>
      <c r="I1030" s="158"/>
      <c r="J1030" s="28"/>
      <c r="L1030" s="190"/>
      <c r="O1030" s="59"/>
      <c r="P1030" s="159"/>
      <c r="Q1030" s="99"/>
      <c r="R1030" s="57"/>
      <c r="S1030" s="28"/>
      <c r="T1030" s="152"/>
      <c r="U1030" s="265"/>
      <c r="X1030" s="190"/>
      <c r="AA1030" s="162"/>
      <c r="AB1030" s="163"/>
      <c r="AF1030" s="160"/>
      <c r="AG1030" s="266"/>
      <c r="AH1030" s="28"/>
      <c r="AJ1030" s="190"/>
      <c r="AM1030" s="162"/>
      <c r="AN1030" s="163"/>
      <c r="AO1030" s="99"/>
      <c r="AR1030" s="160"/>
      <c r="AS1030" s="266"/>
      <c r="AT1030" s="28"/>
      <c r="AV1030" s="190"/>
      <c r="AY1030" s="162"/>
      <c r="AZ1030" s="163"/>
      <c r="BD1030" s="160"/>
      <c r="BE1030" s="161"/>
      <c r="BF1030" s="28"/>
      <c r="BH1030" s="190"/>
      <c r="BK1030" s="162"/>
      <c r="BL1030" s="163"/>
      <c r="BP1030" s="160"/>
      <c r="BQ1030" s="161"/>
      <c r="BR1030" s="28"/>
      <c r="BT1030" s="190" t="e">
        <f t="shared" si="169"/>
        <v>#N/A</v>
      </c>
      <c r="BW1030" s="162"/>
      <c r="BX1030" s="163"/>
      <c r="CB1030" s="160"/>
      <c r="CC1030" s="161"/>
      <c r="CD1030" s="28"/>
      <c r="CF1030" s="190"/>
      <c r="CR1030" s="190"/>
      <c r="DD1030" s="190"/>
      <c r="DP1030" s="190"/>
      <c r="EB1030" s="190"/>
      <c r="EN1030" s="190"/>
      <c r="EZ1030" s="190"/>
      <c r="FL1030" s="190"/>
      <c r="FX1030" s="190"/>
      <c r="GJ1030" s="190"/>
      <c r="GV1030" s="190"/>
      <c r="HH1030" s="190"/>
    </row>
    <row r="1031" spans="3:216" x14ac:dyDescent="0.6">
      <c r="C1031" s="59"/>
      <c r="D1031" s="269"/>
      <c r="E1031" s="28"/>
      <c r="F1031" s="57"/>
      <c r="G1031" s="28"/>
      <c r="H1031" s="152"/>
      <c r="I1031" s="158"/>
      <c r="J1031" s="28"/>
      <c r="L1031" s="190"/>
      <c r="O1031" s="59"/>
      <c r="P1031" s="159"/>
      <c r="Q1031" s="99"/>
      <c r="R1031" s="57"/>
      <c r="S1031" s="28"/>
      <c r="T1031" s="152"/>
      <c r="U1031" s="265"/>
      <c r="X1031" s="190"/>
      <c r="AA1031" s="162"/>
      <c r="AB1031" s="163"/>
      <c r="AF1031" s="160"/>
      <c r="AG1031" s="266"/>
      <c r="AH1031" s="28"/>
      <c r="AJ1031" s="190"/>
      <c r="AM1031" s="162"/>
      <c r="AN1031" s="163"/>
      <c r="AO1031" s="99"/>
      <c r="AR1031" s="160"/>
      <c r="AS1031" s="266"/>
      <c r="AT1031" s="28"/>
      <c r="AV1031" s="190"/>
      <c r="AY1031" s="162"/>
      <c r="AZ1031" s="163"/>
      <c r="BD1031" s="160"/>
      <c r="BE1031" s="161"/>
      <c r="BF1031" s="28"/>
      <c r="BH1031" s="190"/>
      <c r="BK1031" s="162"/>
      <c r="BL1031" s="163"/>
      <c r="BP1031" s="160"/>
      <c r="BQ1031" s="161"/>
      <c r="BR1031" s="28"/>
      <c r="BT1031" s="190" t="e">
        <f t="shared" si="169"/>
        <v>#N/A</v>
      </c>
      <c r="BW1031" s="162"/>
      <c r="BX1031" s="163"/>
      <c r="CB1031" s="160"/>
      <c r="CC1031" s="161"/>
      <c r="CD1031" s="28"/>
      <c r="CF1031" s="190"/>
      <c r="CR1031" s="190"/>
      <c r="DD1031" s="190"/>
      <c r="DP1031" s="190"/>
      <c r="EB1031" s="190"/>
      <c r="EN1031" s="190"/>
      <c r="EZ1031" s="190"/>
      <c r="FL1031" s="190"/>
      <c r="FX1031" s="190"/>
      <c r="GJ1031" s="190"/>
      <c r="GV1031" s="190"/>
      <c r="HH1031" s="190"/>
    </row>
    <row r="1032" spans="3:216" x14ac:dyDescent="0.6">
      <c r="C1032" s="59"/>
      <c r="D1032" s="269"/>
      <c r="E1032" s="28"/>
      <c r="F1032" s="57"/>
      <c r="G1032" s="28"/>
      <c r="H1032" s="152"/>
      <c r="I1032" s="158"/>
      <c r="J1032" s="28"/>
      <c r="L1032" s="190"/>
      <c r="O1032" s="59"/>
      <c r="P1032" s="159"/>
      <c r="Q1032" s="99"/>
      <c r="R1032" s="57"/>
      <c r="S1032" s="28"/>
      <c r="T1032" s="152"/>
      <c r="U1032" s="265"/>
      <c r="X1032" s="190"/>
      <c r="AA1032" s="162"/>
      <c r="AB1032" s="163"/>
      <c r="AF1032" s="160"/>
      <c r="AG1032" s="266"/>
      <c r="AH1032" s="28"/>
      <c r="AJ1032" s="190"/>
      <c r="AM1032" s="162"/>
      <c r="AN1032" s="163"/>
      <c r="AO1032" s="99"/>
      <c r="AR1032" s="160"/>
      <c r="AS1032" s="266"/>
      <c r="AT1032" s="28"/>
      <c r="AV1032" s="190"/>
      <c r="AY1032" s="162"/>
      <c r="AZ1032" s="163"/>
      <c r="BD1032" s="160"/>
      <c r="BE1032" s="161"/>
      <c r="BF1032" s="28"/>
      <c r="BH1032" s="190"/>
      <c r="BK1032" s="162"/>
      <c r="BL1032" s="163"/>
      <c r="BP1032" s="160"/>
      <c r="BQ1032" s="161"/>
      <c r="BR1032" s="28"/>
      <c r="BT1032" s="190" t="e">
        <f t="shared" si="169"/>
        <v>#N/A</v>
      </c>
      <c r="BW1032" s="162"/>
      <c r="BX1032" s="163"/>
      <c r="CB1032" s="160"/>
      <c r="CC1032" s="161"/>
      <c r="CD1032" s="28"/>
      <c r="CF1032" s="190"/>
      <c r="CR1032" s="190"/>
      <c r="DD1032" s="190"/>
      <c r="DP1032" s="190"/>
      <c r="EB1032" s="190"/>
      <c r="EN1032" s="190"/>
      <c r="EZ1032" s="190"/>
      <c r="FL1032" s="190"/>
      <c r="FX1032" s="190"/>
      <c r="GJ1032" s="190"/>
      <c r="GV1032" s="190"/>
      <c r="HH1032" s="190"/>
    </row>
    <row r="1033" spans="3:216" x14ac:dyDescent="0.6">
      <c r="C1033" s="59"/>
      <c r="D1033" s="269"/>
      <c r="E1033" s="28"/>
      <c r="F1033" s="57"/>
      <c r="G1033" s="28"/>
      <c r="H1033" s="152"/>
      <c r="I1033" s="158"/>
      <c r="J1033" s="28"/>
      <c r="L1033" s="190"/>
      <c r="O1033" s="59"/>
      <c r="P1033" s="159"/>
      <c r="Q1033" s="99"/>
      <c r="R1033" s="57"/>
      <c r="S1033" s="28"/>
      <c r="T1033" s="152"/>
      <c r="U1033" s="265"/>
      <c r="X1033" s="190"/>
      <c r="AA1033" s="162"/>
      <c r="AB1033" s="163"/>
      <c r="AF1033" s="160"/>
      <c r="AG1033" s="266"/>
      <c r="AH1033" s="28"/>
      <c r="AJ1033" s="190"/>
      <c r="AM1033" s="162"/>
      <c r="AN1033" s="163"/>
      <c r="AO1033" s="99"/>
      <c r="AR1033" s="160"/>
      <c r="AS1033" s="266"/>
      <c r="AT1033" s="28"/>
      <c r="AV1033" s="190"/>
      <c r="AY1033" s="162"/>
      <c r="AZ1033" s="163"/>
      <c r="BD1033" s="160"/>
      <c r="BE1033" s="161"/>
      <c r="BF1033" s="28"/>
      <c r="BH1033" s="190"/>
      <c r="BK1033" s="162"/>
      <c r="BL1033" s="163"/>
      <c r="BP1033" s="160"/>
      <c r="BQ1033" s="161"/>
      <c r="BR1033" s="28"/>
      <c r="BT1033" s="190" t="e">
        <f t="shared" si="169"/>
        <v>#N/A</v>
      </c>
      <c r="BW1033" s="162"/>
      <c r="BX1033" s="163"/>
      <c r="CB1033" s="160"/>
      <c r="CC1033" s="161"/>
      <c r="CD1033" s="28"/>
      <c r="CF1033" s="190"/>
      <c r="CR1033" s="190"/>
      <c r="DD1033" s="190"/>
      <c r="DP1033" s="190"/>
      <c r="EB1033" s="190"/>
      <c r="EN1033" s="190"/>
      <c r="EZ1033" s="190"/>
      <c r="FL1033" s="190"/>
      <c r="FX1033" s="190"/>
      <c r="GJ1033" s="190"/>
      <c r="GV1033" s="190"/>
      <c r="HH1033" s="190"/>
    </row>
    <row r="1034" spans="3:216" x14ac:dyDescent="0.6">
      <c r="C1034" s="59"/>
      <c r="D1034" s="269"/>
      <c r="E1034" s="28"/>
      <c r="F1034" s="57"/>
      <c r="G1034" s="28"/>
      <c r="H1034" s="152"/>
      <c r="I1034" s="158"/>
      <c r="J1034" s="28"/>
      <c r="L1034" s="190"/>
      <c r="O1034" s="59"/>
      <c r="P1034" s="159"/>
      <c r="Q1034" s="99"/>
      <c r="R1034" s="57"/>
      <c r="S1034" s="28"/>
      <c r="T1034" s="152"/>
      <c r="U1034" s="265"/>
      <c r="X1034" s="190"/>
      <c r="AA1034" s="162"/>
      <c r="AB1034" s="163"/>
      <c r="AF1034" s="160"/>
      <c r="AG1034" s="266"/>
      <c r="AH1034" s="28"/>
      <c r="AJ1034" s="190"/>
      <c r="AM1034" s="162"/>
      <c r="AN1034" s="163"/>
      <c r="AO1034" s="99"/>
      <c r="AR1034" s="160"/>
      <c r="AS1034" s="266"/>
      <c r="AT1034" s="28"/>
      <c r="AV1034" s="190"/>
      <c r="AY1034" s="162"/>
      <c r="AZ1034" s="163"/>
      <c r="BD1034" s="160"/>
      <c r="BE1034" s="161"/>
      <c r="BF1034" s="28"/>
      <c r="BH1034" s="190"/>
      <c r="BK1034" s="162"/>
      <c r="BL1034" s="163"/>
      <c r="BP1034" s="160"/>
      <c r="BQ1034" s="161"/>
      <c r="BR1034" s="28"/>
      <c r="BT1034" s="190" t="e">
        <f t="shared" si="169"/>
        <v>#N/A</v>
      </c>
      <c r="BW1034" s="162"/>
      <c r="BX1034" s="163"/>
      <c r="CB1034" s="160"/>
      <c r="CC1034" s="161"/>
      <c r="CD1034" s="28"/>
      <c r="CF1034" s="190"/>
      <c r="CR1034" s="190"/>
      <c r="DD1034" s="190"/>
      <c r="DP1034" s="190"/>
      <c r="EB1034" s="190"/>
      <c r="EN1034" s="190"/>
      <c r="EZ1034" s="190"/>
      <c r="FL1034" s="190"/>
      <c r="FX1034" s="190"/>
      <c r="GJ1034" s="190"/>
      <c r="GV1034" s="190"/>
      <c r="HH1034" s="190"/>
    </row>
    <row r="1035" spans="3:216" x14ac:dyDescent="0.6">
      <c r="C1035" s="59"/>
      <c r="D1035" s="269"/>
      <c r="E1035" s="28"/>
      <c r="F1035" s="57"/>
      <c r="G1035" s="28"/>
      <c r="H1035" s="152"/>
      <c r="I1035" s="158"/>
      <c r="J1035" s="28"/>
      <c r="L1035" s="190"/>
      <c r="O1035" s="59"/>
      <c r="P1035" s="159"/>
      <c r="Q1035" s="99"/>
      <c r="R1035" s="57"/>
      <c r="S1035" s="28"/>
      <c r="T1035" s="152"/>
      <c r="U1035" s="265"/>
      <c r="X1035" s="190"/>
      <c r="AA1035" s="162"/>
      <c r="AB1035" s="163"/>
      <c r="AF1035" s="160"/>
      <c r="AG1035" s="266"/>
      <c r="AH1035" s="28"/>
      <c r="AJ1035" s="190"/>
      <c r="AM1035" s="162"/>
      <c r="AN1035" s="163"/>
      <c r="AO1035" s="99"/>
      <c r="AR1035" s="160"/>
      <c r="AS1035" s="266"/>
      <c r="AT1035" s="28"/>
      <c r="AV1035" s="190"/>
      <c r="AY1035" s="162"/>
      <c r="AZ1035" s="163"/>
      <c r="BD1035" s="160"/>
      <c r="BE1035" s="161"/>
      <c r="BF1035" s="28"/>
      <c r="BH1035" s="190"/>
      <c r="BK1035" s="162"/>
      <c r="BL1035" s="163"/>
      <c r="BP1035" s="160"/>
      <c r="BQ1035" s="161"/>
      <c r="BR1035" s="28"/>
      <c r="BT1035" s="190" t="e">
        <f t="shared" si="169"/>
        <v>#N/A</v>
      </c>
      <c r="BW1035" s="162"/>
      <c r="BX1035" s="163"/>
      <c r="CB1035" s="160"/>
      <c r="CC1035" s="161"/>
      <c r="CD1035" s="28"/>
      <c r="CF1035" s="190"/>
      <c r="CR1035" s="190"/>
      <c r="DD1035" s="190"/>
      <c r="DP1035" s="190"/>
      <c r="EB1035" s="190"/>
      <c r="EN1035" s="190"/>
      <c r="EZ1035" s="190"/>
      <c r="FL1035" s="190"/>
      <c r="FX1035" s="190"/>
      <c r="GJ1035" s="190"/>
      <c r="GV1035" s="190"/>
      <c r="HH1035" s="190"/>
    </row>
    <row r="1036" spans="3:216" x14ac:dyDescent="0.6">
      <c r="C1036" s="59"/>
      <c r="D1036" s="269"/>
      <c r="E1036" s="28"/>
      <c r="F1036" s="57"/>
      <c r="G1036" s="28"/>
      <c r="H1036" s="152"/>
      <c r="I1036" s="158"/>
      <c r="J1036" s="28"/>
      <c r="L1036" s="190"/>
      <c r="O1036" s="59"/>
      <c r="P1036" s="159"/>
      <c r="Q1036" s="99"/>
      <c r="R1036" s="57"/>
      <c r="S1036" s="28"/>
      <c r="T1036" s="152"/>
      <c r="U1036" s="265"/>
      <c r="X1036" s="190"/>
      <c r="AA1036" s="162"/>
      <c r="AB1036" s="163"/>
      <c r="AF1036" s="160"/>
      <c r="AG1036" s="266"/>
      <c r="AH1036" s="28"/>
      <c r="AJ1036" s="190"/>
      <c r="AM1036" s="162"/>
      <c r="AN1036" s="163"/>
      <c r="AO1036" s="99"/>
      <c r="AR1036" s="160"/>
      <c r="AS1036" s="266"/>
      <c r="AT1036" s="28"/>
      <c r="AV1036" s="190"/>
      <c r="AY1036" s="162"/>
      <c r="AZ1036" s="163"/>
      <c r="BD1036" s="160"/>
      <c r="BE1036" s="161"/>
      <c r="BF1036" s="28"/>
      <c r="BH1036" s="190"/>
      <c r="BK1036" s="162"/>
      <c r="BL1036" s="163"/>
      <c r="BP1036" s="160"/>
      <c r="BQ1036" s="161"/>
      <c r="BR1036" s="28"/>
      <c r="BT1036" s="190" t="e">
        <f t="shared" si="169"/>
        <v>#N/A</v>
      </c>
      <c r="BW1036" s="162"/>
      <c r="BX1036" s="163"/>
      <c r="CB1036" s="160"/>
      <c r="CC1036" s="161"/>
      <c r="CD1036" s="28"/>
      <c r="CF1036" s="190"/>
      <c r="CR1036" s="190"/>
      <c r="DD1036" s="190"/>
      <c r="DP1036" s="190"/>
      <c r="EB1036" s="190"/>
      <c r="EN1036" s="190"/>
      <c r="EZ1036" s="190"/>
      <c r="FL1036" s="190"/>
      <c r="FX1036" s="190"/>
      <c r="GJ1036" s="190"/>
      <c r="GV1036" s="190"/>
      <c r="HH1036" s="190"/>
    </row>
    <row r="1037" spans="3:216" x14ac:dyDescent="0.6">
      <c r="C1037" s="59"/>
      <c r="D1037" s="269"/>
      <c r="E1037" s="28"/>
      <c r="F1037" s="57"/>
      <c r="G1037" s="28"/>
      <c r="H1037" s="152"/>
      <c r="I1037" s="158"/>
      <c r="J1037" s="28"/>
      <c r="L1037" s="190"/>
      <c r="O1037" s="59"/>
      <c r="P1037" s="159"/>
      <c r="Q1037" s="99"/>
      <c r="R1037" s="57"/>
      <c r="S1037" s="28"/>
      <c r="T1037" s="152"/>
      <c r="U1037" s="265"/>
      <c r="X1037" s="190"/>
      <c r="AA1037" s="162"/>
      <c r="AB1037" s="163"/>
      <c r="AF1037" s="160"/>
      <c r="AG1037" s="266"/>
      <c r="AH1037" s="28"/>
      <c r="AJ1037" s="190"/>
      <c r="AM1037" s="162"/>
      <c r="AN1037" s="163"/>
      <c r="AO1037" s="99"/>
      <c r="AR1037" s="160"/>
      <c r="AS1037" s="266"/>
      <c r="AT1037" s="28"/>
      <c r="AV1037" s="190"/>
      <c r="AY1037" s="162"/>
      <c r="AZ1037" s="163"/>
      <c r="BD1037" s="160"/>
      <c r="BE1037" s="161"/>
      <c r="BF1037" s="28"/>
      <c r="BH1037" s="190"/>
      <c r="BK1037" s="162"/>
      <c r="BL1037" s="163"/>
      <c r="BP1037" s="160"/>
      <c r="BQ1037" s="161"/>
      <c r="BR1037" s="28"/>
      <c r="BT1037" s="190" t="e">
        <f t="shared" si="169"/>
        <v>#N/A</v>
      </c>
      <c r="BW1037" s="162"/>
      <c r="BX1037" s="163"/>
      <c r="CB1037" s="160"/>
      <c r="CC1037" s="161"/>
      <c r="CD1037" s="28"/>
      <c r="CF1037" s="190"/>
      <c r="CR1037" s="190"/>
      <c r="DD1037" s="190"/>
      <c r="DP1037" s="190"/>
      <c r="EB1037" s="190"/>
      <c r="EN1037" s="190"/>
      <c r="EZ1037" s="190"/>
      <c r="FL1037" s="190"/>
      <c r="FX1037" s="190"/>
      <c r="GJ1037" s="190"/>
      <c r="GV1037" s="190"/>
      <c r="HH1037" s="190"/>
    </row>
    <row r="1038" spans="3:216" x14ac:dyDescent="0.6">
      <c r="C1038" s="59"/>
      <c r="D1038" s="269"/>
      <c r="E1038" s="28"/>
      <c r="F1038" s="57"/>
      <c r="G1038" s="28"/>
      <c r="H1038" s="152"/>
      <c r="I1038" s="158"/>
      <c r="J1038" s="28"/>
      <c r="L1038" s="190"/>
      <c r="O1038" s="59"/>
      <c r="P1038" s="159"/>
      <c r="Q1038" s="99"/>
      <c r="R1038" s="57"/>
      <c r="S1038" s="28"/>
      <c r="T1038" s="152"/>
      <c r="U1038" s="265"/>
      <c r="X1038" s="190"/>
      <c r="AA1038" s="162"/>
      <c r="AB1038" s="163"/>
      <c r="AF1038" s="160"/>
      <c r="AG1038" s="266"/>
      <c r="AH1038" s="28"/>
      <c r="AJ1038" s="190"/>
      <c r="AM1038" s="162"/>
      <c r="AN1038" s="163"/>
      <c r="AO1038" s="99"/>
      <c r="AR1038" s="160"/>
      <c r="AS1038" s="266"/>
      <c r="AT1038" s="28"/>
      <c r="AV1038" s="190"/>
      <c r="AY1038" s="162"/>
      <c r="AZ1038" s="163"/>
      <c r="BD1038" s="160"/>
      <c r="BE1038" s="161"/>
      <c r="BF1038" s="28"/>
      <c r="BH1038" s="190"/>
      <c r="BK1038" s="162"/>
      <c r="BL1038" s="163"/>
      <c r="BP1038" s="160"/>
      <c r="BQ1038" s="161"/>
      <c r="BR1038" s="28"/>
      <c r="BT1038" s="190" t="e">
        <f t="shared" si="169"/>
        <v>#N/A</v>
      </c>
      <c r="BW1038" s="162"/>
      <c r="BX1038" s="163"/>
      <c r="CB1038" s="160"/>
      <c r="CC1038" s="161"/>
      <c r="CD1038" s="28"/>
      <c r="CF1038" s="190"/>
      <c r="CR1038" s="190"/>
      <c r="DD1038" s="190"/>
      <c r="DP1038" s="190"/>
      <c r="EB1038" s="190"/>
      <c r="EN1038" s="190"/>
      <c r="EZ1038" s="190"/>
      <c r="FL1038" s="190"/>
      <c r="FX1038" s="190"/>
      <c r="GJ1038" s="190"/>
      <c r="GV1038" s="190"/>
      <c r="HH1038" s="190"/>
    </row>
    <row r="1039" spans="3:216" x14ac:dyDescent="0.6">
      <c r="C1039" s="59"/>
      <c r="D1039" s="269"/>
      <c r="E1039" s="28"/>
      <c r="F1039" s="57"/>
      <c r="G1039" s="28"/>
      <c r="H1039" s="152"/>
      <c r="I1039" s="158"/>
      <c r="J1039" s="28"/>
      <c r="L1039" s="190"/>
      <c r="O1039" s="59"/>
      <c r="P1039" s="159"/>
      <c r="Q1039" s="99"/>
      <c r="R1039" s="57"/>
      <c r="S1039" s="28"/>
      <c r="T1039" s="152"/>
      <c r="U1039" s="265"/>
      <c r="X1039" s="190"/>
      <c r="AA1039" s="162"/>
      <c r="AB1039" s="163"/>
      <c r="AF1039" s="160"/>
      <c r="AG1039" s="266"/>
      <c r="AH1039" s="28"/>
      <c r="AJ1039" s="190"/>
      <c r="AM1039" s="162"/>
      <c r="AN1039" s="163"/>
      <c r="AO1039" s="99"/>
      <c r="AR1039" s="160"/>
      <c r="AS1039" s="266"/>
      <c r="AT1039" s="28"/>
      <c r="AV1039" s="190"/>
      <c r="AY1039" s="162"/>
      <c r="AZ1039" s="163"/>
      <c r="BD1039" s="160"/>
      <c r="BE1039" s="161"/>
      <c r="BF1039" s="28"/>
      <c r="BH1039" s="190"/>
      <c r="BK1039" s="162"/>
      <c r="BL1039" s="163"/>
      <c r="BP1039" s="160"/>
      <c r="BQ1039" s="161"/>
      <c r="BR1039" s="28"/>
      <c r="BT1039" s="190" t="e">
        <f t="shared" si="169"/>
        <v>#N/A</v>
      </c>
      <c r="BW1039" s="162"/>
      <c r="BX1039" s="163"/>
      <c r="CB1039" s="160"/>
      <c r="CC1039" s="161"/>
      <c r="CD1039" s="28"/>
      <c r="CF1039" s="190"/>
      <c r="CR1039" s="190"/>
      <c r="DD1039" s="190"/>
      <c r="DP1039" s="190"/>
      <c r="EB1039" s="190"/>
      <c r="EN1039" s="190"/>
      <c r="EZ1039" s="190"/>
      <c r="FL1039" s="190"/>
      <c r="FX1039" s="190"/>
      <c r="GJ1039" s="190"/>
      <c r="GV1039" s="190"/>
      <c r="HH1039" s="190"/>
    </row>
    <row r="1040" spans="3:216" x14ac:dyDescent="0.6">
      <c r="C1040" s="59"/>
      <c r="D1040" s="269"/>
      <c r="E1040" s="28"/>
      <c r="F1040" s="57"/>
      <c r="G1040" s="28"/>
      <c r="H1040" s="152"/>
      <c r="I1040" s="158"/>
      <c r="J1040" s="28"/>
      <c r="L1040" s="190"/>
      <c r="O1040" s="59"/>
      <c r="P1040" s="159"/>
      <c r="Q1040" s="99"/>
      <c r="R1040" s="57"/>
      <c r="S1040" s="28"/>
      <c r="T1040" s="152"/>
      <c r="U1040" s="265"/>
      <c r="X1040" s="190"/>
      <c r="AA1040" s="162"/>
      <c r="AB1040" s="163"/>
      <c r="AF1040" s="160"/>
      <c r="AG1040" s="266"/>
      <c r="AH1040" s="28"/>
      <c r="AJ1040" s="190"/>
      <c r="AM1040" s="162"/>
      <c r="AN1040" s="163"/>
      <c r="AO1040" s="99"/>
      <c r="AR1040" s="160"/>
      <c r="AS1040" s="266"/>
      <c r="AT1040" s="28"/>
      <c r="AV1040" s="190"/>
      <c r="AY1040" s="162"/>
      <c r="AZ1040" s="163"/>
      <c r="BD1040" s="160"/>
      <c r="BE1040" s="161"/>
      <c r="BF1040" s="28"/>
      <c r="BH1040" s="190"/>
      <c r="BK1040" s="162"/>
      <c r="BL1040" s="163"/>
      <c r="BP1040" s="160"/>
      <c r="BQ1040" s="161"/>
      <c r="BR1040" s="28"/>
      <c r="BT1040" s="190" t="e">
        <f t="shared" si="169"/>
        <v>#N/A</v>
      </c>
      <c r="BW1040" s="162"/>
      <c r="BX1040" s="163"/>
      <c r="CB1040" s="160"/>
      <c r="CC1040" s="161"/>
      <c r="CD1040" s="28"/>
      <c r="CF1040" s="190"/>
      <c r="CR1040" s="190"/>
      <c r="DD1040" s="190"/>
      <c r="DP1040" s="190"/>
      <c r="EB1040" s="190"/>
      <c r="EN1040" s="190"/>
      <c r="EZ1040" s="190"/>
      <c r="FL1040" s="190"/>
      <c r="FX1040" s="190"/>
      <c r="GJ1040" s="190"/>
      <c r="GV1040" s="190"/>
      <c r="HH1040" s="190"/>
    </row>
    <row r="1041" spans="3:216" x14ac:dyDescent="0.6">
      <c r="C1041" s="59"/>
      <c r="D1041" s="269"/>
      <c r="E1041" s="28"/>
      <c r="F1041" s="57"/>
      <c r="G1041" s="28"/>
      <c r="H1041" s="152"/>
      <c r="I1041" s="158"/>
      <c r="J1041" s="28"/>
      <c r="L1041" s="190"/>
      <c r="O1041" s="59"/>
      <c r="P1041" s="159"/>
      <c r="Q1041" s="99"/>
      <c r="R1041" s="57"/>
      <c r="S1041" s="28"/>
      <c r="T1041" s="152"/>
      <c r="U1041" s="265"/>
      <c r="X1041" s="190"/>
      <c r="AA1041" s="162"/>
      <c r="AB1041" s="163"/>
      <c r="AF1041" s="160"/>
      <c r="AG1041" s="266"/>
      <c r="AH1041" s="28"/>
      <c r="AJ1041" s="190"/>
      <c r="AM1041" s="162"/>
      <c r="AN1041" s="163"/>
      <c r="AO1041" s="99"/>
      <c r="AR1041" s="160"/>
      <c r="AS1041" s="266"/>
      <c r="AT1041" s="28"/>
      <c r="AV1041" s="190"/>
      <c r="AY1041" s="162"/>
      <c r="AZ1041" s="163"/>
      <c r="BD1041" s="160"/>
      <c r="BE1041" s="161"/>
      <c r="BF1041" s="28"/>
      <c r="BH1041" s="190"/>
      <c r="BK1041" s="162"/>
      <c r="BL1041" s="163"/>
      <c r="BP1041" s="160"/>
      <c r="BQ1041" s="161"/>
      <c r="BR1041" s="28"/>
      <c r="BT1041" s="190" t="e">
        <f t="shared" si="169"/>
        <v>#N/A</v>
      </c>
      <c r="BW1041" s="162"/>
      <c r="BX1041" s="163"/>
      <c r="CB1041" s="160"/>
      <c r="CC1041" s="161"/>
      <c r="CD1041" s="28"/>
      <c r="CF1041" s="190"/>
      <c r="CR1041" s="190"/>
      <c r="DD1041" s="190"/>
      <c r="DP1041" s="190"/>
      <c r="EB1041" s="190"/>
      <c r="EN1041" s="190"/>
      <c r="EZ1041" s="190"/>
      <c r="FL1041" s="190"/>
      <c r="FX1041" s="190"/>
      <c r="GJ1041" s="190"/>
      <c r="GV1041" s="190"/>
      <c r="HH1041" s="190"/>
    </row>
    <row r="1042" spans="3:216" x14ac:dyDescent="0.6">
      <c r="C1042" s="59"/>
      <c r="D1042" s="269"/>
      <c r="E1042" s="28"/>
      <c r="F1042" s="57"/>
      <c r="G1042" s="28"/>
      <c r="H1042" s="152"/>
      <c r="I1042" s="158"/>
      <c r="J1042" s="28"/>
      <c r="L1042" s="190"/>
      <c r="O1042" s="59"/>
      <c r="P1042" s="159"/>
      <c r="Q1042" s="99"/>
      <c r="R1042" s="57"/>
      <c r="S1042" s="28"/>
      <c r="T1042" s="152"/>
      <c r="U1042" s="265"/>
      <c r="X1042" s="190"/>
      <c r="AA1042" s="162"/>
      <c r="AB1042" s="163"/>
      <c r="AF1042" s="160"/>
      <c r="AG1042" s="266"/>
      <c r="AH1042" s="28"/>
      <c r="AJ1042" s="190"/>
      <c r="AM1042" s="162"/>
      <c r="AN1042" s="163"/>
      <c r="AO1042" s="99"/>
      <c r="AR1042" s="160"/>
      <c r="AS1042" s="266"/>
      <c r="AT1042" s="28"/>
      <c r="AV1042" s="190"/>
      <c r="AY1042" s="162"/>
      <c r="AZ1042" s="163"/>
      <c r="BD1042" s="160"/>
      <c r="BE1042" s="161"/>
      <c r="BF1042" s="28"/>
      <c r="BH1042" s="190"/>
      <c r="BK1042" s="162"/>
      <c r="BL1042" s="163"/>
      <c r="BP1042" s="160"/>
      <c r="BQ1042" s="161"/>
      <c r="BR1042" s="28"/>
      <c r="BT1042" s="190" t="e">
        <f t="shared" si="169"/>
        <v>#N/A</v>
      </c>
      <c r="BW1042" s="162"/>
      <c r="BX1042" s="163"/>
      <c r="CB1042" s="160"/>
      <c r="CC1042" s="161"/>
      <c r="CD1042" s="28"/>
      <c r="CF1042" s="190"/>
      <c r="CR1042" s="190"/>
      <c r="DD1042" s="190"/>
      <c r="DP1042" s="190"/>
      <c r="EB1042" s="190"/>
      <c r="EN1042" s="190"/>
      <c r="EZ1042" s="190"/>
      <c r="FL1042" s="190"/>
      <c r="FX1042" s="190"/>
      <c r="GJ1042" s="190"/>
      <c r="GV1042" s="190"/>
      <c r="HH1042" s="190"/>
    </row>
    <row r="1043" spans="3:216" x14ac:dyDescent="0.6">
      <c r="C1043" s="59"/>
      <c r="D1043" s="269"/>
      <c r="E1043" s="28"/>
      <c r="F1043" s="57"/>
      <c r="G1043" s="28"/>
      <c r="H1043" s="152"/>
      <c r="I1043" s="158"/>
      <c r="J1043" s="28"/>
      <c r="L1043" s="190"/>
      <c r="O1043" s="59"/>
      <c r="P1043" s="159"/>
      <c r="Q1043" s="99"/>
      <c r="R1043" s="57"/>
      <c r="S1043" s="28"/>
      <c r="T1043" s="152"/>
      <c r="U1043" s="265"/>
      <c r="X1043" s="190"/>
      <c r="AA1043" s="162"/>
      <c r="AB1043" s="163"/>
      <c r="AF1043" s="160"/>
      <c r="AG1043" s="266"/>
      <c r="AH1043" s="28"/>
      <c r="AJ1043" s="190"/>
      <c r="AM1043" s="162"/>
      <c r="AN1043" s="163"/>
      <c r="AO1043" s="99"/>
      <c r="AR1043" s="160"/>
      <c r="AS1043" s="266"/>
      <c r="AT1043" s="28"/>
      <c r="AV1043" s="190"/>
      <c r="AY1043" s="162"/>
      <c r="AZ1043" s="163"/>
      <c r="BD1043" s="160"/>
      <c r="BE1043" s="161"/>
      <c r="BF1043" s="28"/>
      <c r="BH1043" s="190"/>
      <c r="BK1043" s="162"/>
      <c r="BL1043" s="163"/>
      <c r="BP1043" s="160"/>
      <c r="BQ1043" s="161"/>
      <c r="BR1043" s="28"/>
      <c r="BT1043" s="190" t="e">
        <f t="shared" si="169"/>
        <v>#N/A</v>
      </c>
      <c r="BW1043" s="162"/>
      <c r="BX1043" s="163"/>
      <c r="CB1043" s="160"/>
      <c r="CC1043" s="161"/>
      <c r="CD1043" s="28"/>
      <c r="CF1043" s="190"/>
      <c r="CR1043" s="190"/>
      <c r="DD1043" s="190"/>
      <c r="DP1043" s="190"/>
      <c r="EB1043" s="190"/>
      <c r="EN1043" s="190"/>
      <c r="EZ1043" s="190"/>
      <c r="FL1043" s="190"/>
      <c r="FX1043" s="190"/>
      <c r="GJ1043" s="190"/>
      <c r="GV1043" s="190"/>
      <c r="HH1043" s="190"/>
    </row>
    <row r="1044" spans="3:216" x14ac:dyDescent="0.6">
      <c r="C1044" s="59"/>
      <c r="D1044" s="269"/>
      <c r="E1044" s="28"/>
      <c r="F1044" s="57"/>
      <c r="G1044" s="28"/>
      <c r="H1044" s="152"/>
      <c r="I1044" s="158"/>
      <c r="J1044" s="28"/>
      <c r="L1044" s="190"/>
      <c r="O1044" s="59"/>
      <c r="P1044" s="159"/>
      <c r="Q1044" s="99"/>
      <c r="R1044" s="57"/>
      <c r="S1044" s="28"/>
      <c r="T1044" s="152"/>
      <c r="U1044" s="265"/>
      <c r="X1044" s="190"/>
      <c r="AA1044" s="162"/>
      <c r="AB1044" s="163"/>
      <c r="AF1044" s="160"/>
      <c r="AG1044" s="266"/>
      <c r="AH1044" s="28"/>
      <c r="AJ1044" s="190"/>
      <c r="AM1044" s="162"/>
      <c r="AN1044" s="163"/>
      <c r="AO1044" s="99"/>
      <c r="AR1044" s="160"/>
      <c r="AS1044" s="266"/>
      <c r="AT1044" s="28"/>
      <c r="AV1044" s="190"/>
      <c r="AY1044" s="162"/>
      <c r="AZ1044" s="163"/>
      <c r="BD1044" s="160"/>
      <c r="BE1044" s="161"/>
      <c r="BF1044" s="28"/>
      <c r="BH1044" s="190"/>
      <c r="BK1044" s="162"/>
      <c r="BL1044" s="163"/>
      <c r="BP1044" s="160"/>
      <c r="BQ1044" s="161"/>
      <c r="BR1044" s="28"/>
      <c r="BT1044" s="190" t="e">
        <f t="shared" si="169"/>
        <v>#N/A</v>
      </c>
      <c r="BW1044" s="162"/>
      <c r="BX1044" s="163"/>
      <c r="CB1044" s="160"/>
      <c r="CC1044" s="161"/>
      <c r="CD1044" s="28"/>
      <c r="CF1044" s="190"/>
      <c r="CR1044" s="190"/>
      <c r="DD1044" s="190"/>
      <c r="DP1044" s="190"/>
      <c r="EB1044" s="190"/>
      <c r="EN1044" s="190"/>
      <c r="EZ1044" s="190"/>
      <c r="FL1044" s="190"/>
      <c r="FX1044" s="190"/>
      <c r="GJ1044" s="190"/>
      <c r="GV1044" s="190"/>
      <c r="HH1044" s="190"/>
    </row>
    <row r="1045" spans="3:216" x14ac:dyDescent="0.6">
      <c r="C1045" s="59"/>
      <c r="D1045" s="269"/>
      <c r="E1045" s="28"/>
      <c r="F1045" s="57"/>
      <c r="G1045" s="28"/>
      <c r="H1045" s="152"/>
      <c r="I1045" s="158"/>
      <c r="J1045" s="28"/>
      <c r="L1045" s="190"/>
      <c r="O1045" s="59"/>
      <c r="P1045" s="159"/>
      <c r="Q1045" s="99"/>
      <c r="R1045" s="57"/>
      <c r="S1045" s="28"/>
      <c r="T1045" s="152"/>
      <c r="U1045" s="265"/>
      <c r="X1045" s="190"/>
      <c r="AA1045" s="162"/>
      <c r="AB1045" s="163"/>
      <c r="AF1045" s="160"/>
      <c r="AG1045" s="266"/>
      <c r="AH1045" s="28"/>
      <c r="AJ1045" s="190"/>
      <c r="AM1045" s="162"/>
      <c r="AN1045" s="163"/>
      <c r="AO1045" s="99"/>
      <c r="AR1045" s="160"/>
      <c r="AS1045" s="266"/>
      <c r="AT1045" s="28"/>
      <c r="AV1045" s="190"/>
      <c r="AY1045" s="162"/>
      <c r="AZ1045" s="163"/>
      <c r="BD1045" s="160"/>
      <c r="BE1045" s="161"/>
      <c r="BF1045" s="28"/>
      <c r="BH1045" s="190"/>
      <c r="BK1045" s="162"/>
      <c r="BL1045" s="163"/>
      <c r="BP1045" s="160"/>
      <c r="BQ1045" s="161"/>
      <c r="BR1045" s="28"/>
      <c r="BT1045" s="190" t="e">
        <f t="shared" si="169"/>
        <v>#N/A</v>
      </c>
      <c r="BW1045" s="162"/>
      <c r="BX1045" s="163"/>
      <c r="CB1045" s="160"/>
      <c r="CC1045" s="161"/>
      <c r="CD1045" s="28"/>
      <c r="CF1045" s="190"/>
      <c r="CR1045" s="190"/>
      <c r="DD1045" s="190"/>
      <c r="DP1045" s="190"/>
      <c r="EB1045" s="190"/>
      <c r="EN1045" s="190"/>
      <c r="EZ1045" s="190"/>
      <c r="FL1045" s="190"/>
      <c r="FX1045" s="190"/>
      <c r="GJ1045" s="190"/>
      <c r="GV1045" s="190"/>
      <c r="HH1045" s="190"/>
    </row>
    <row r="1046" spans="3:216" x14ac:dyDescent="0.6">
      <c r="C1046" s="59"/>
      <c r="D1046" s="269"/>
      <c r="E1046" s="28"/>
      <c r="F1046" s="57"/>
      <c r="G1046" s="28"/>
      <c r="H1046" s="152"/>
      <c r="I1046" s="158"/>
      <c r="J1046" s="28"/>
      <c r="L1046" s="190"/>
      <c r="O1046" s="59"/>
      <c r="P1046" s="159"/>
      <c r="Q1046" s="99"/>
      <c r="R1046" s="57"/>
      <c r="S1046" s="28"/>
      <c r="T1046" s="152"/>
      <c r="U1046" s="265"/>
      <c r="X1046" s="190"/>
      <c r="AA1046" s="162"/>
      <c r="AB1046" s="163"/>
      <c r="AF1046" s="160"/>
      <c r="AG1046" s="266"/>
      <c r="AH1046" s="28"/>
      <c r="AJ1046" s="190"/>
      <c r="AM1046" s="162"/>
      <c r="AN1046" s="163"/>
      <c r="AO1046" s="99"/>
      <c r="AR1046" s="160"/>
      <c r="AS1046" s="266"/>
      <c r="AT1046" s="28"/>
      <c r="AV1046" s="190"/>
      <c r="AY1046" s="162"/>
      <c r="AZ1046" s="163"/>
      <c r="BD1046" s="160"/>
      <c r="BE1046" s="161"/>
      <c r="BF1046" s="28"/>
      <c r="BH1046" s="190"/>
      <c r="BK1046" s="162"/>
      <c r="BL1046" s="163"/>
      <c r="BP1046" s="160"/>
      <c r="BQ1046" s="161"/>
      <c r="BR1046" s="28"/>
      <c r="BT1046" s="190" t="e">
        <f t="shared" si="169"/>
        <v>#N/A</v>
      </c>
      <c r="BW1046" s="162"/>
      <c r="BX1046" s="163"/>
      <c r="CB1046" s="160"/>
      <c r="CC1046" s="161"/>
      <c r="CD1046" s="28"/>
      <c r="CF1046" s="190"/>
      <c r="CR1046" s="190"/>
      <c r="DD1046" s="190"/>
      <c r="DP1046" s="190"/>
      <c r="EB1046" s="190"/>
      <c r="EN1046" s="190"/>
      <c r="EZ1046" s="190"/>
      <c r="FL1046" s="190"/>
      <c r="FX1046" s="190"/>
      <c r="GJ1046" s="190"/>
      <c r="GV1046" s="190"/>
      <c r="HH1046" s="190"/>
    </row>
    <row r="1047" spans="3:216" x14ac:dyDescent="0.6">
      <c r="C1047" s="59"/>
      <c r="D1047" s="269"/>
      <c r="E1047" s="28"/>
      <c r="F1047" s="57"/>
      <c r="G1047" s="28"/>
      <c r="H1047" s="152"/>
      <c r="I1047" s="158"/>
      <c r="J1047" s="28"/>
      <c r="L1047" s="190"/>
      <c r="O1047" s="59"/>
      <c r="P1047" s="159"/>
      <c r="Q1047" s="99"/>
      <c r="R1047" s="57"/>
      <c r="S1047" s="28"/>
      <c r="T1047" s="152"/>
      <c r="U1047" s="265"/>
      <c r="X1047" s="190"/>
      <c r="AA1047" s="162"/>
      <c r="AB1047" s="163"/>
      <c r="AF1047" s="160"/>
      <c r="AG1047" s="266"/>
      <c r="AH1047" s="28"/>
      <c r="AJ1047" s="190"/>
      <c r="AM1047" s="162"/>
      <c r="AN1047" s="163"/>
      <c r="AO1047" s="99"/>
      <c r="AR1047" s="160"/>
      <c r="AS1047" s="266"/>
      <c r="AT1047" s="28"/>
      <c r="AV1047" s="190"/>
      <c r="AY1047" s="162"/>
      <c r="AZ1047" s="163"/>
      <c r="BD1047" s="160"/>
      <c r="BE1047" s="161"/>
      <c r="BF1047" s="28"/>
      <c r="BH1047" s="190"/>
      <c r="BK1047" s="162"/>
      <c r="BL1047" s="163"/>
      <c r="BP1047" s="160"/>
      <c r="BQ1047" s="161"/>
      <c r="BR1047" s="28"/>
      <c r="BT1047" s="190" t="e">
        <f t="shared" si="169"/>
        <v>#N/A</v>
      </c>
      <c r="BW1047" s="162"/>
      <c r="BX1047" s="163"/>
      <c r="CB1047" s="160"/>
      <c r="CC1047" s="161"/>
      <c r="CD1047" s="28"/>
      <c r="CF1047" s="190"/>
      <c r="CR1047" s="190"/>
      <c r="DD1047" s="190"/>
      <c r="DP1047" s="190"/>
      <c r="EB1047" s="190"/>
      <c r="EN1047" s="190"/>
      <c r="EZ1047" s="190"/>
      <c r="FL1047" s="190"/>
      <c r="FX1047" s="190"/>
      <c r="GJ1047" s="190"/>
      <c r="GV1047" s="190"/>
      <c r="HH1047" s="190"/>
    </row>
    <row r="1048" spans="3:216" x14ac:dyDescent="0.6">
      <c r="C1048" s="59"/>
      <c r="D1048" s="269"/>
      <c r="E1048" s="28"/>
      <c r="F1048" s="57"/>
      <c r="G1048" s="28"/>
      <c r="H1048" s="152"/>
      <c r="I1048" s="158"/>
      <c r="J1048" s="28"/>
      <c r="L1048" s="190"/>
      <c r="O1048" s="59"/>
      <c r="P1048" s="159"/>
      <c r="Q1048" s="99"/>
      <c r="R1048" s="57"/>
      <c r="S1048" s="28"/>
      <c r="T1048" s="152"/>
      <c r="U1048" s="265"/>
      <c r="X1048" s="190"/>
      <c r="AA1048" s="162"/>
      <c r="AB1048" s="163"/>
      <c r="AF1048" s="160"/>
      <c r="AG1048" s="266"/>
      <c r="AH1048" s="28"/>
      <c r="AJ1048" s="190"/>
      <c r="AM1048" s="162"/>
      <c r="AN1048" s="163"/>
      <c r="AO1048" s="99"/>
      <c r="AR1048" s="160"/>
      <c r="AS1048" s="266"/>
      <c r="AT1048" s="28"/>
      <c r="AV1048" s="190"/>
      <c r="AY1048" s="162"/>
      <c r="AZ1048" s="163"/>
      <c r="BD1048" s="160"/>
      <c r="BE1048" s="161"/>
      <c r="BF1048" s="28"/>
      <c r="BH1048" s="190"/>
      <c r="BK1048" s="162"/>
      <c r="BL1048" s="163"/>
      <c r="BP1048" s="160"/>
      <c r="BQ1048" s="161"/>
      <c r="BR1048" s="28"/>
      <c r="BT1048" s="190" t="e">
        <f t="shared" si="169"/>
        <v>#N/A</v>
      </c>
      <c r="BW1048" s="162"/>
      <c r="BX1048" s="163"/>
      <c r="CB1048" s="160"/>
      <c r="CC1048" s="161"/>
      <c r="CD1048" s="28"/>
      <c r="CF1048" s="190"/>
      <c r="CR1048" s="190"/>
      <c r="DD1048" s="190"/>
      <c r="DP1048" s="190"/>
      <c r="EB1048" s="190"/>
      <c r="EN1048" s="190"/>
      <c r="EZ1048" s="190"/>
      <c r="FL1048" s="190"/>
      <c r="FX1048" s="190"/>
      <c r="GJ1048" s="190"/>
      <c r="GV1048" s="190"/>
      <c r="HH1048" s="190"/>
    </row>
    <row r="1049" spans="3:216" x14ac:dyDescent="0.6">
      <c r="C1049" s="59"/>
      <c r="D1049" s="269"/>
      <c r="E1049" s="28"/>
      <c r="F1049" s="57"/>
      <c r="G1049" s="28"/>
      <c r="H1049" s="152"/>
      <c r="I1049" s="158"/>
      <c r="J1049" s="28"/>
      <c r="L1049" s="190"/>
      <c r="O1049" s="59"/>
      <c r="P1049" s="159"/>
      <c r="Q1049" s="99"/>
      <c r="R1049" s="57"/>
      <c r="S1049" s="28"/>
      <c r="T1049" s="152"/>
      <c r="U1049" s="265"/>
      <c r="X1049" s="190"/>
      <c r="AA1049" s="162"/>
      <c r="AB1049" s="163"/>
      <c r="AF1049" s="160"/>
      <c r="AG1049" s="266"/>
      <c r="AH1049" s="28"/>
      <c r="AJ1049" s="190"/>
      <c r="AM1049" s="162"/>
      <c r="AN1049" s="163"/>
      <c r="AO1049" s="99"/>
      <c r="AR1049" s="160"/>
      <c r="AS1049" s="266"/>
      <c r="AT1049" s="28"/>
      <c r="AV1049" s="190"/>
      <c r="AY1049" s="162"/>
      <c r="AZ1049" s="163"/>
      <c r="BD1049" s="160"/>
      <c r="BE1049" s="161"/>
      <c r="BF1049" s="28"/>
      <c r="BH1049" s="190"/>
      <c r="BK1049" s="162"/>
      <c r="BL1049" s="163"/>
      <c r="BP1049" s="160"/>
      <c r="BQ1049" s="161"/>
      <c r="BR1049" s="28"/>
      <c r="BT1049" s="190" t="e">
        <f t="shared" si="169"/>
        <v>#N/A</v>
      </c>
      <c r="BW1049" s="162"/>
      <c r="BX1049" s="163"/>
      <c r="CB1049" s="160"/>
      <c r="CC1049" s="161"/>
      <c r="CD1049" s="28"/>
      <c r="CF1049" s="190"/>
      <c r="CR1049" s="190"/>
      <c r="DD1049" s="190"/>
      <c r="DP1049" s="190"/>
      <c r="EB1049" s="190"/>
      <c r="EN1049" s="190"/>
      <c r="EZ1049" s="190"/>
      <c r="FL1049" s="190"/>
      <c r="FX1049" s="190"/>
      <c r="GJ1049" s="190"/>
      <c r="GV1049" s="190"/>
      <c r="HH1049" s="190"/>
    </row>
    <row r="1050" spans="3:216" x14ac:dyDescent="0.6">
      <c r="C1050" s="59"/>
      <c r="D1050" s="269"/>
      <c r="E1050" s="28"/>
      <c r="F1050" s="57"/>
      <c r="G1050" s="28"/>
      <c r="H1050" s="152"/>
      <c r="I1050" s="158"/>
      <c r="J1050" s="28"/>
      <c r="L1050" s="190"/>
      <c r="O1050" s="59"/>
      <c r="P1050" s="159"/>
      <c r="Q1050" s="99"/>
      <c r="R1050" s="57"/>
      <c r="S1050" s="28"/>
      <c r="T1050" s="152"/>
      <c r="U1050" s="265"/>
      <c r="X1050" s="190"/>
      <c r="AA1050" s="162"/>
      <c r="AB1050" s="163"/>
      <c r="AF1050" s="160"/>
      <c r="AG1050" s="266"/>
      <c r="AH1050" s="28"/>
      <c r="AJ1050" s="190"/>
      <c r="AM1050" s="162"/>
      <c r="AN1050" s="163"/>
      <c r="AO1050" s="99"/>
      <c r="AR1050" s="160"/>
      <c r="AS1050" s="266"/>
      <c r="AT1050" s="28"/>
      <c r="AV1050" s="190"/>
      <c r="AY1050" s="162"/>
      <c r="AZ1050" s="163"/>
      <c r="BD1050" s="160"/>
      <c r="BE1050" s="161"/>
      <c r="BF1050" s="28"/>
      <c r="BH1050" s="190"/>
      <c r="BK1050" s="162"/>
      <c r="BL1050" s="163"/>
      <c r="BP1050" s="160"/>
      <c r="BQ1050" s="161"/>
      <c r="BR1050" s="28"/>
      <c r="BT1050" s="190" t="e">
        <f t="shared" si="169"/>
        <v>#N/A</v>
      </c>
      <c r="BW1050" s="162"/>
      <c r="BX1050" s="163"/>
      <c r="CB1050" s="160"/>
      <c r="CC1050" s="161"/>
      <c r="CD1050" s="28"/>
      <c r="CF1050" s="190"/>
      <c r="CR1050" s="190"/>
      <c r="DD1050" s="190"/>
      <c r="DP1050" s="190"/>
      <c r="EB1050" s="190"/>
      <c r="EN1050" s="190"/>
      <c r="EZ1050" s="190"/>
      <c r="FL1050" s="190"/>
      <c r="FX1050" s="190"/>
      <c r="GJ1050" s="190"/>
      <c r="GV1050" s="190"/>
      <c r="HH1050" s="190"/>
    </row>
    <row r="1051" spans="3:216" x14ac:dyDescent="0.6">
      <c r="C1051" s="59"/>
      <c r="D1051" s="269"/>
      <c r="E1051" s="28"/>
      <c r="F1051" s="57"/>
      <c r="G1051" s="28"/>
      <c r="H1051" s="152"/>
      <c r="I1051" s="158"/>
      <c r="J1051" s="28"/>
      <c r="L1051" s="190"/>
      <c r="O1051" s="59"/>
      <c r="P1051" s="159"/>
      <c r="Q1051" s="99"/>
      <c r="R1051" s="57"/>
      <c r="S1051" s="28"/>
      <c r="T1051" s="152"/>
      <c r="U1051" s="265"/>
      <c r="X1051" s="190"/>
      <c r="AA1051" s="162"/>
      <c r="AB1051" s="163"/>
      <c r="AF1051" s="160"/>
      <c r="AG1051" s="266"/>
      <c r="AH1051" s="28"/>
      <c r="AJ1051" s="190"/>
      <c r="AM1051" s="162"/>
      <c r="AN1051" s="163"/>
      <c r="AO1051" s="99"/>
      <c r="AR1051" s="160"/>
      <c r="AS1051" s="266"/>
      <c r="AT1051" s="28"/>
      <c r="AV1051" s="190"/>
      <c r="AY1051" s="162"/>
      <c r="AZ1051" s="163"/>
      <c r="BD1051" s="160"/>
      <c r="BE1051" s="161"/>
      <c r="BF1051" s="28"/>
      <c r="BH1051" s="190"/>
      <c r="BK1051" s="162"/>
      <c r="BL1051" s="163"/>
      <c r="BP1051" s="160"/>
      <c r="BQ1051" s="161"/>
      <c r="BR1051" s="28"/>
      <c r="BT1051" s="190" t="e">
        <f t="shared" si="169"/>
        <v>#N/A</v>
      </c>
      <c r="BW1051" s="162"/>
      <c r="BX1051" s="163"/>
      <c r="CB1051" s="160"/>
      <c r="CC1051" s="161"/>
      <c r="CD1051" s="28"/>
      <c r="CF1051" s="190"/>
      <c r="CR1051" s="190"/>
      <c r="DD1051" s="190"/>
      <c r="DP1051" s="190"/>
      <c r="EB1051" s="190"/>
      <c r="EN1051" s="190"/>
      <c r="EZ1051" s="190"/>
      <c r="FL1051" s="190"/>
      <c r="FX1051" s="190"/>
      <c r="GJ1051" s="190"/>
      <c r="GV1051" s="190"/>
      <c r="HH1051" s="190"/>
    </row>
    <row r="1052" spans="3:216" x14ac:dyDescent="0.6">
      <c r="C1052" s="59"/>
      <c r="D1052" s="269"/>
      <c r="E1052" s="28"/>
      <c r="F1052" s="57"/>
      <c r="G1052" s="28"/>
      <c r="H1052" s="152"/>
      <c r="I1052" s="158"/>
      <c r="J1052" s="28"/>
      <c r="L1052" s="190"/>
      <c r="O1052" s="59"/>
      <c r="P1052" s="159"/>
      <c r="Q1052" s="99"/>
      <c r="R1052" s="57"/>
      <c r="S1052" s="28"/>
      <c r="T1052" s="152"/>
      <c r="U1052" s="265"/>
      <c r="X1052" s="190"/>
      <c r="AA1052" s="162"/>
      <c r="AB1052" s="163"/>
      <c r="AF1052" s="160"/>
      <c r="AG1052" s="266"/>
      <c r="AH1052" s="28"/>
      <c r="AJ1052" s="190"/>
      <c r="AM1052" s="162"/>
      <c r="AN1052" s="163"/>
      <c r="AO1052" s="99"/>
      <c r="AR1052" s="160"/>
      <c r="AS1052" s="266"/>
      <c r="AT1052" s="28"/>
      <c r="AV1052" s="190"/>
      <c r="AY1052" s="162"/>
      <c r="AZ1052" s="163"/>
      <c r="BD1052" s="160"/>
      <c r="BE1052" s="161"/>
      <c r="BF1052" s="28"/>
      <c r="BH1052" s="190"/>
      <c r="BK1052" s="162"/>
      <c r="BL1052" s="163"/>
      <c r="BP1052" s="160"/>
      <c r="BQ1052" s="161"/>
      <c r="BR1052" s="28"/>
      <c r="BT1052" s="190" t="e">
        <f t="shared" si="169"/>
        <v>#N/A</v>
      </c>
      <c r="BW1052" s="162"/>
      <c r="BX1052" s="163"/>
      <c r="CB1052" s="160"/>
      <c r="CC1052" s="161"/>
      <c r="CD1052" s="28"/>
      <c r="CF1052" s="190"/>
      <c r="CR1052" s="190"/>
      <c r="DD1052" s="190"/>
      <c r="DP1052" s="190"/>
      <c r="EB1052" s="190"/>
      <c r="EN1052" s="190"/>
      <c r="EZ1052" s="190"/>
      <c r="FL1052" s="190"/>
      <c r="FX1052" s="190"/>
      <c r="GJ1052" s="190"/>
      <c r="GV1052" s="190"/>
      <c r="HH1052" s="190"/>
    </row>
    <row r="1053" spans="3:216" x14ac:dyDescent="0.6">
      <c r="C1053" s="59"/>
      <c r="D1053" s="269"/>
      <c r="E1053" s="28"/>
      <c r="F1053" s="57"/>
      <c r="G1053" s="28"/>
      <c r="H1053" s="152"/>
      <c r="I1053" s="158"/>
      <c r="J1053" s="28"/>
      <c r="L1053" s="190"/>
      <c r="O1053" s="59"/>
      <c r="P1053" s="159"/>
      <c r="Q1053" s="99"/>
      <c r="R1053" s="57"/>
      <c r="S1053" s="28"/>
      <c r="T1053" s="152"/>
      <c r="U1053" s="265"/>
      <c r="X1053" s="190"/>
      <c r="AA1053" s="162"/>
      <c r="AB1053" s="163"/>
      <c r="AF1053" s="160"/>
      <c r="AG1053" s="266"/>
      <c r="AH1053" s="28"/>
      <c r="AJ1053" s="190"/>
      <c r="AM1053" s="162"/>
      <c r="AN1053" s="163"/>
      <c r="AO1053" s="99"/>
      <c r="AR1053" s="160"/>
      <c r="AS1053" s="266"/>
      <c r="AT1053" s="28"/>
      <c r="AV1053" s="190"/>
      <c r="AY1053" s="162"/>
      <c r="AZ1053" s="163"/>
      <c r="BD1053" s="160"/>
      <c r="BE1053" s="161"/>
      <c r="BF1053" s="28"/>
      <c r="BH1053" s="190"/>
      <c r="BK1053" s="162"/>
      <c r="BL1053" s="163"/>
      <c r="BP1053" s="160"/>
      <c r="BQ1053" s="161"/>
      <c r="BR1053" s="28"/>
      <c r="BT1053" s="190" t="e">
        <f t="shared" si="169"/>
        <v>#N/A</v>
      </c>
      <c r="BW1053" s="162"/>
      <c r="BX1053" s="163"/>
      <c r="CB1053" s="160"/>
      <c r="CC1053" s="161"/>
      <c r="CD1053" s="28"/>
      <c r="CF1053" s="190"/>
      <c r="CR1053" s="190"/>
      <c r="DD1053" s="190"/>
      <c r="DP1053" s="190"/>
      <c r="EB1053" s="190"/>
      <c r="EN1053" s="190"/>
      <c r="EZ1053" s="190"/>
      <c r="FL1053" s="190"/>
      <c r="FX1053" s="190"/>
      <c r="GJ1053" s="190"/>
      <c r="GV1053" s="190"/>
      <c r="HH1053" s="190"/>
    </row>
    <row r="1054" spans="3:216" x14ac:dyDescent="0.6">
      <c r="C1054" s="59"/>
      <c r="D1054" s="269"/>
      <c r="E1054" s="28"/>
      <c r="F1054" s="57"/>
      <c r="G1054" s="28"/>
      <c r="H1054" s="152"/>
      <c r="I1054" s="158"/>
      <c r="J1054" s="28"/>
      <c r="L1054" s="190"/>
      <c r="O1054" s="59"/>
      <c r="P1054" s="159"/>
      <c r="Q1054" s="99"/>
      <c r="R1054" s="57"/>
      <c r="S1054" s="28"/>
      <c r="T1054" s="152"/>
      <c r="U1054" s="265"/>
      <c r="X1054" s="190"/>
      <c r="AA1054" s="162"/>
      <c r="AB1054" s="163"/>
      <c r="AF1054" s="160"/>
      <c r="AG1054" s="266"/>
      <c r="AH1054" s="28"/>
      <c r="AJ1054" s="190"/>
      <c r="AM1054" s="162"/>
      <c r="AN1054" s="163"/>
      <c r="AO1054" s="99"/>
      <c r="AR1054" s="160"/>
      <c r="AS1054" s="266"/>
      <c r="AT1054" s="28"/>
      <c r="AV1054" s="190"/>
      <c r="AY1054" s="162"/>
      <c r="AZ1054" s="163"/>
      <c r="BD1054" s="160"/>
      <c r="BE1054" s="161"/>
      <c r="BF1054" s="28"/>
      <c r="BH1054" s="190"/>
      <c r="BK1054" s="162"/>
      <c r="BL1054" s="163"/>
      <c r="BP1054" s="160"/>
      <c r="BQ1054" s="161"/>
      <c r="BR1054" s="28"/>
      <c r="BT1054" s="190" t="e">
        <f t="shared" si="169"/>
        <v>#N/A</v>
      </c>
      <c r="BW1054" s="162"/>
      <c r="BX1054" s="163"/>
      <c r="CB1054" s="160"/>
      <c r="CC1054" s="161"/>
      <c r="CD1054" s="28"/>
      <c r="CF1054" s="190"/>
      <c r="CR1054" s="190"/>
      <c r="DD1054" s="190"/>
      <c r="DP1054" s="190"/>
      <c r="EB1054" s="190"/>
      <c r="EN1054" s="190"/>
      <c r="EZ1054" s="190"/>
      <c r="FL1054" s="190"/>
      <c r="FX1054" s="190"/>
      <c r="GJ1054" s="190"/>
      <c r="GV1054" s="190"/>
      <c r="HH1054" s="190"/>
    </row>
    <row r="1055" spans="3:216" x14ac:dyDescent="0.6">
      <c r="C1055" s="59"/>
      <c r="D1055" s="269"/>
      <c r="E1055" s="28"/>
      <c r="F1055" s="57"/>
      <c r="G1055" s="28"/>
      <c r="H1055" s="152"/>
      <c r="I1055" s="158"/>
      <c r="J1055" s="28"/>
      <c r="L1055" s="190"/>
      <c r="O1055" s="59"/>
      <c r="P1055" s="159"/>
      <c r="Q1055" s="99"/>
      <c r="R1055" s="57"/>
      <c r="S1055" s="28"/>
      <c r="T1055" s="152"/>
      <c r="U1055" s="265"/>
      <c r="X1055" s="190"/>
      <c r="AA1055" s="162"/>
      <c r="AB1055" s="163"/>
      <c r="AF1055" s="160"/>
      <c r="AG1055" s="266"/>
      <c r="AH1055" s="28"/>
      <c r="AJ1055" s="190"/>
      <c r="AM1055" s="162"/>
      <c r="AN1055" s="163"/>
      <c r="AO1055" s="99"/>
      <c r="AR1055" s="160"/>
      <c r="AS1055" s="266"/>
      <c r="AT1055" s="28"/>
      <c r="AV1055" s="190"/>
      <c r="AY1055" s="162"/>
      <c r="AZ1055" s="163"/>
      <c r="BD1055" s="160"/>
      <c r="BE1055" s="161"/>
      <c r="BF1055" s="28"/>
      <c r="BH1055" s="190"/>
      <c r="BK1055" s="162"/>
      <c r="BL1055" s="163"/>
      <c r="BP1055" s="160"/>
      <c r="BQ1055" s="161"/>
      <c r="BR1055" s="28"/>
      <c r="BT1055" s="190" t="e">
        <f t="shared" si="169"/>
        <v>#N/A</v>
      </c>
      <c r="BW1055" s="162"/>
      <c r="BX1055" s="163"/>
      <c r="CB1055" s="160"/>
      <c r="CC1055" s="161"/>
      <c r="CD1055" s="28"/>
      <c r="CF1055" s="190"/>
      <c r="CR1055" s="190"/>
      <c r="DD1055" s="190"/>
      <c r="DP1055" s="190"/>
      <c r="EB1055" s="190"/>
      <c r="EN1055" s="190"/>
      <c r="EZ1055" s="190"/>
      <c r="FL1055" s="190"/>
      <c r="FX1055" s="190"/>
      <c r="GJ1055" s="190"/>
      <c r="GV1055" s="190"/>
      <c r="HH1055" s="190"/>
    </row>
    <row r="1056" spans="3:216" x14ac:dyDescent="0.6">
      <c r="C1056" s="59"/>
      <c r="D1056" s="269"/>
      <c r="E1056" s="28"/>
      <c r="F1056" s="57"/>
      <c r="G1056" s="28"/>
      <c r="H1056" s="152"/>
      <c r="I1056" s="158"/>
      <c r="J1056" s="28"/>
      <c r="L1056" s="190"/>
      <c r="O1056" s="59"/>
      <c r="P1056" s="159"/>
      <c r="Q1056" s="99"/>
      <c r="R1056" s="57"/>
      <c r="S1056" s="28"/>
      <c r="T1056" s="152"/>
      <c r="U1056" s="265"/>
      <c r="X1056" s="190"/>
      <c r="AA1056" s="162"/>
      <c r="AB1056" s="163"/>
      <c r="AF1056" s="160"/>
      <c r="AG1056" s="266"/>
      <c r="AH1056" s="28"/>
      <c r="AJ1056" s="190"/>
      <c r="AM1056" s="162"/>
      <c r="AN1056" s="163"/>
      <c r="AO1056" s="99"/>
      <c r="AR1056" s="160"/>
      <c r="AS1056" s="266"/>
      <c r="AT1056" s="28"/>
      <c r="AV1056" s="190"/>
      <c r="AY1056" s="162"/>
      <c r="AZ1056" s="163"/>
      <c r="BD1056" s="160"/>
      <c r="BE1056" s="161"/>
      <c r="BF1056" s="28"/>
      <c r="BH1056" s="190"/>
      <c r="BK1056" s="162"/>
      <c r="BL1056" s="163"/>
      <c r="BP1056" s="160"/>
      <c r="BQ1056" s="161"/>
      <c r="BR1056" s="28"/>
      <c r="BT1056" s="190" t="e">
        <f t="shared" si="169"/>
        <v>#N/A</v>
      </c>
      <c r="BW1056" s="162"/>
      <c r="BX1056" s="163"/>
      <c r="CB1056" s="160"/>
      <c r="CC1056" s="161"/>
      <c r="CD1056" s="28"/>
      <c r="CF1056" s="190"/>
      <c r="CR1056" s="190"/>
      <c r="DD1056" s="190"/>
      <c r="DP1056" s="190"/>
      <c r="EB1056" s="190"/>
      <c r="EN1056" s="190"/>
      <c r="EZ1056" s="190"/>
      <c r="FL1056" s="190"/>
      <c r="FX1056" s="190"/>
      <c r="GJ1056" s="190"/>
      <c r="GV1056" s="190"/>
      <c r="HH1056" s="190"/>
    </row>
    <row r="1057" spans="3:216" x14ac:dyDescent="0.6">
      <c r="C1057" s="59"/>
      <c r="D1057" s="269"/>
      <c r="E1057" s="28"/>
      <c r="F1057" s="57"/>
      <c r="G1057" s="28"/>
      <c r="H1057" s="152"/>
      <c r="I1057" s="158"/>
      <c r="J1057" s="28"/>
      <c r="L1057" s="190"/>
      <c r="O1057" s="59"/>
      <c r="P1057" s="159"/>
      <c r="Q1057" s="99"/>
      <c r="R1057" s="57"/>
      <c r="S1057" s="28"/>
      <c r="T1057" s="152"/>
      <c r="U1057" s="265"/>
      <c r="X1057" s="190"/>
      <c r="AA1057" s="162"/>
      <c r="AB1057" s="163"/>
      <c r="AF1057" s="160"/>
      <c r="AG1057" s="266"/>
      <c r="AH1057" s="28"/>
      <c r="AJ1057" s="190"/>
      <c r="AM1057" s="162"/>
      <c r="AN1057" s="163"/>
      <c r="AO1057" s="99"/>
      <c r="AR1057" s="160"/>
      <c r="AS1057" s="266"/>
      <c r="AT1057" s="28"/>
      <c r="AV1057" s="190"/>
      <c r="AY1057" s="162"/>
      <c r="AZ1057" s="163"/>
      <c r="BD1057" s="160"/>
      <c r="BE1057" s="161"/>
      <c r="BF1057" s="28"/>
      <c r="BH1057" s="190"/>
      <c r="BK1057" s="162"/>
      <c r="BL1057" s="163"/>
      <c r="BP1057" s="160"/>
      <c r="BQ1057" s="161"/>
      <c r="BR1057" s="28"/>
      <c r="BT1057" s="190" t="e">
        <f t="shared" si="169"/>
        <v>#N/A</v>
      </c>
      <c r="BW1057" s="162"/>
      <c r="BX1057" s="163"/>
      <c r="CB1057" s="160"/>
      <c r="CC1057" s="161"/>
      <c r="CD1057" s="28"/>
      <c r="CF1057" s="190"/>
      <c r="CR1057" s="190"/>
      <c r="DD1057" s="190"/>
      <c r="DP1057" s="190"/>
      <c r="EB1057" s="190"/>
      <c r="EN1057" s="190"/>
      <c r="EZ1057" s="190"/>
      <c r="FL1057" s="190"/>
      <c r="FX1057" s="190"/>
      <c r="GJ1057" s="190"/>
      <c r="GV1057" s="190"/>
      <c r="HH1057" s="190"/>
    </row>
    <row r="1058" spans="3:216" x14ac:dyDescent="0.6">
      <c r="C1058" s="59"/>
      <c r="D1058" s="269"/>
      <c r="E1058" s="28"/>
      <c r="F1058" s="57"/>
      <c r="G1058" s="28"/>
      <c r="H1058" s="152"/>
      <c r="I1058" s="158"/>
      <c r="J1058" s="28"/>
      <c r="L1058" s="190"/>
      <c r="O1058" s="59"/>
      <c r="P1058" s="159"/>
      <c r="Q1058" s="99"/>
      <c r="R1058" s="57"/>
      <c r="S1058" s="28"/>
      <c r="T1058" s="152"/>
      <c r="U1058" s="265"/>
      <c r="X1058" s="190"/>
      <c r="AA1058" s="162"/>
      <c r="AB1058" s="163"/>
      <c r="AF1058" s="160"/>
      <c r="AG1058" s="266"/>
      <c r="AH1058" s="28"/>
      <c r="AJ1058" s="190"/>
      <c r="AM1058" s="162"/>
      <c r="AN1058" s="163"/>
      <c r="AO1058" s="99"/>
      <c r="AR1058" s="160"/>
      <c r="AS1058" s="266"/>
      <c r="AT1058" s="28"/>
      <c r="AV1058" s="190"/>
      <c r="AY1058" s="162"/>
      <c r="AZ1058" s="163"/>
      <c r="BD1058" s="160"/>
      <c r="BE1058" s="161"/>
      <c r="BF1058" s="28"/>
      <c r="BH1058" s="190"/>
      <c r="BK1058" s="162"/>
      <c r="BL1058" s="163"/>
      <c r="BP1058" s="160"/>
      <c r="BQ1058" s="161"/>
      <c r="BR1058" s="28"/>
      <c r="BT1058" s="190" t="e">
        <f t="shared" si="169"/>
        <v>#N/A</v>
      </c>
      <c r="BW1058" s="162"/>
      <c r="BX1058" s="163"/>
      <c r="CB1058" s="160"/>
      <c r="CC1058" s="161"/>
      <c r="CD1058" s="28"/>
      <c r="CF1058" s="190"/>
      <c r="CR1058" s="190"/>
      <c r="DD1058" s="190"/>
      <c r="DP1058" s="190"/>
      <c r="EB1058" s="190"/>
      <c r="EN1058" s="190"/>
      <c r="EZ1058" s="190"/>
      <c r="FL1058" s="190"/>
      <c r="FX1058" s="190"/>
      <c r="GJ1058" s="190"/>
      <c r="GV1058" s="190"/>
      <c r="HH1058" s="190"/>
    </row>
    <row r="1059" spans="3:216" x14ac:dyDescent="0.6">
      <c r="C1059" s="59"/>
      <c r="D1059" s="269"/>
      <c r="E1059" s="28"/>
      <c r="F1059" s="57"/>
      <c r="G1059" s="28"/>
      <c r="H1059" s="152"/>
      <c r="I1059" s="158"/>
      <c r="J1059" s="28"/>
      <c r="L1059" s="190"/>
      <c r="O1059" s="59"/>
      <c r="P1059" s="159"/>
      <c r="Q1059" s="99"/>
      <c r="R1059" s="57"/>
      <c r="S1059" s="28"/>
      <c r="T1059" s="152"/>
      <c r="U1059" s="265"/>
      <c r="X1059" s="190"/>
      <c r="AA1059" s="162"/>
      <c r="AB1059" s="163"/>
      <c r="AF1059" s="160"/>
      <c r="AG1059" s="266"/>
      <c r="AH1059" s="28"/>
      <c r="AJ1059" s="190"/>
      <c r="AM1059" s="162"/>
      <c r="AN1059" s="163"/>
      <c r="AO1059" s="99"/>
      <c r="AR1059" s="160"/>
      <c r="AS1059" s="266"/>
      <c r="AT1059" s="28"/>
      <c r="AV1059" s="190"/>
      <c r="AY1059" s="162"/>
      <c r="AZ1059" s="163"/>
      <c r="BD1059" s="160"/>
      <c r="BE1059" s="161"/>
      <c r="BF1059" s="28"/>
      <c r="BH1059" s="190"/>
      <c r="BK1059" s="162"/>
      <c r="BL1059" s="163"/>
      <c r="BP1059" s="160"/>
      <c r="BQ1059" s="161"/>
      <c r="BR1059" s="28"/>
      <c r="BT1059" s="190" t="e">
        <f t="shared" si="169"/>
        <v>#N/A</v>
      </c>
      <c r="BW1059" s="162"/>
      <c r="BX1059" s="163"/>
      <c r="CB1059" s="160"/>
      <c r="CC1059" s="161"/>
      <c r="CD1059" s="28"/>
      <c r="CF1059" s="190"/>
      <c r="CR1059" s="190"/>
      <c r="DD1059" s="190"/>
      <c r="DP1059" s="190"/>
      <c r="EB1059" s="190"/>
      <c r="EN1059" s="190"/>
      <c r="EZ1059" s="190"/>
      <c r="FL1059" s="190"/>
      <c r="FX1059" s="190"/>
      <c r="GJ1059" s="190"/>
      <c r="GV1059" s="190"/>
      <c r="HH1059" s="190"/>
    </row>
    <row r="1060" spans="3:216" x14ac:dyDescent="0.6">
      <c r="C1060" s="59"/>
      <c r="D1060" s="269"/>
      <c r="E1060" s="28"/>
      <c r="F1060" s="57"/>
      <c r="G1060" s="28"/>
      <c r="H1060" s="152"/>
      <c r="I1060" s="158"/>
      <c r="J1060" s="28"/>
      <c r="L1060" s="190"/>
      <c r="O1060" s="59"/>
      <c r="P1060" s="159"/>
      <c r="Q1060" s="99"/>
      <c r="R1060" s="57"/>
      <c r="S1060" s="28"/>
      <c r="T1060" s="152"/>
      <c r="U1060" s="265"/>
      <c r="X1060" s="190"/>
      <c r="AA1060" s="162"/>
      <c r="AB1060" s="163"/>
      <c r="AF1060" s="160"/>
      <c r="AG1060" s="266"/>
      <c r="AH1060" s="28"/>
      <c r="AJ1060" s="190"/>
      <c r="AM1060" s="162"/>
      <c r="AN1060" s="163"/>
      <c r="AO1060" s="99"/>
      <c r="AR1060" s="160"/>
      <c r="AS1060" s="266"/>
      <c r="AT1060" s="28"/>
      <c r="AV1060" s="190"/>
      <c r="AY1060" s="162"/>
      <c r="AZ1060" s="163"/>
      <c r="BD1060" s="160"/>
      <c r="BE1060" s="161"/>
      <c r="BF1060" s="28"/>
      <c r="BH1060" s="190"/>
      <c r="BK1060" s="162"/>
      <c r="BL1060" s="163"/>
      <c r="BP1060" s="160"/>
      <c r="BQ1060" s="161"/>
      <c r="BR1060" s="28"/>
      <c r="BT1060" s="190" t="e">
        <f t="shared" si="169"/>
        <v>#N/A</v>
      </c>
      <c r="BW1060" s="162"/>
      <c r="BX1060" s="163"/>
      <c r="CB1060" s="160"/>
      <c r="CC1060" s="161"/>
      <c r="CD1060" s="28"/>
      <c r="CF1060" s="190"/>
      <c r="CR1060" s="190"/>
      <c r="DD1060" s="190"/>
      <c r="DP1060" s="190"/>
      <c r="EB1060" s="190"/>
      <c r="EN1060" s="190"/>
      <c r="EZ1060" s="190"/>
      <c r="FL1060" s="190"/>
      <c r="FX1060" s="190"/>
      <c r="GJ1060" s="190"/>
      <c r="GV1060" s="190"/>
      <c r="HH1060" s="190"/>
    </row>
    <row r="1061" spans="3:216" x14ac:dyDescent="0.6">
      <c r="C1061" s="59"/>
      <c r="D1061" s="269"/>
      <c r="E1061" s="28"/>
      <c r="F1061" s="57"/>
      <c r="G1061" s="28"/>
      <c r="H1061" s="152"/>
      <c r="I1061" s="158"/>
      <c r="J1061" s="28"/>
      <c r="L1061" s="190"/>
      <c r="O1061" s="59"/>
      <c r="P1061" s="159"/>
      <c r="Q1061" s="99"/>
      <c r="R1061" s="57"/>
      <c r="S1061" s="28"/>
      <c r="T1061" s="152"/>
      <c r="U1061" s="265"/>
      <c r="X1061" s="190"/>
      <c r="AA1061" s="162"/>
      <c r="AB1061" s="163"/>
      <c r="AF1061" s="160"/>
      <c r="AG1061" s="266"/>
      <c r="AH1061" s="28"/>
      <c r="AJ1061" s="190"/>
      <c r="AM1061" s="162"/>
      <c r="AN1061" s="163"/>
      <c r="AO1061" s="99"/>
      <c r="AR1061" s="160"/>
      <c r="AS1061" s="266"/>
      <c r="AT1061" s="28"/>
      <c r="AV1061" s="190"/>
      <c r="AY1061" s="162"/>
      <c r="AZ1061" s="163"/>
      <c r="BD1061" s="160"/>
      <c r="BE1061" s="161"/>
      <c r="BF1061" s="28"/>
      <c r="BH1061" s="190"/>
      <c r="BK1061" s="162"/>
      <c r="BL1061" s="163"/>
      <c r="BP1061" s="160"/>
      <c r="BQ1061" s="161"/>
      <c r="BR1061" s="28"/>
      <c r="BT1061" s="190" t="e">
        <f t="shared" si="169"/>
        <v>#N/A</v>
      </c>
      <c r="BW1061" s="162"/>
      <c r="BX1061" s="163"/>
      <c r="CB1061" s="160"/>
      <c r="CC1061" s="161"/>
      <c r="CD1061" s="28"/>
      <c r="CF1061" s="190"/>
      <c r="CR1061" s="190"/>
      <c r="DD1061" s="190"/>
      <c r="DP1061" s="190"/>
      <c r="EB1061" s="190"/>
      <c r="EN1061" s="190"/>
      <c r="EZ1061" s="190"/>
      <c r="FL1061" s="190"/>
      <c r="FX1061" s="190"/>
      <c r="GJ1061" s="190"/>
      <c r="GV1061" s="190"/>
      <c r="HH1061" s="190"/>
    </row>
    <row r="1062" spans="3:216" x14ac:dyDescent="0.6">
      <c r="C1062" s="59"/>
      <c r="D1062" s="269"/>
      <c r="E1062" s="28"/>
      <c r="F1062" s="57"/>
      <c r="G1062" s="28"/>
      <c r="H1062" s="152"/>
      <c r="I1062" s="158"/>
      <c r="J1062" s="28"/>
      <c r="L1062" s="190"/>
      <c r="O1062" s="59"/>
      <c r="P1062" s="159"/>
      <c r="Q1062" s="99"/>
      <c r="R1062" s="57"/>
      <c r="S1062" s="28"/>
      <c r="T1062" s="152"/>
      <c r="U1062" s="265"/>
      <c r="X1062" s="190"/>
      <c r="AA1062" s="162"/>
      <c r="AB1062" s="163"/>
      <c r="AF1062" s="160"/>
      <c r="AG1062" s="266"/>
      <c r="AH1062" s="28"/>
      <c r="AJ1062" s="190"/>
      <c r="AM1062" s="162"/>
      <c r="AN1062" s="163"/>
      <c r="AO1062" s="99"/>
      <c r="AR1062" s="160"/>
      <c r="AS1062" s="266"/>
      <c r="AT1062" s="28"/>
      <c r="AV1062" s="190"/>
      <c r="AY1062" s="162"/>
      <c r="AZ1062" s="163"/>
      <c r="BD1062" s="160"/>
      <c r="BE1062" s="161"/>
      <c r="BF1062" s="28"/>
      <c r="BH1062" s="190"/>
      <c r="BK1062" s="162"/>
      <c r="BL1062" s="163"/>
      <c r="BP1062" s="160"/>
      <c r="BQ1062" s="161"/>
      <c r="BR1062" s="28"/>
      <c r="BT1062" s="190" t="e">
        <f t="shared" si="169"/>
        <v>#N/A</v>
      </c>
      <c r="BW1062" s="162"/>
      <c r="BX1062" s="163"/>
      <c r="CB1062" s="160"/>
      <c r="CC1062" s="161"/>
      <c r="CD1062" s="28"/>
      <c r="CF1062" s="190"/>
      <c r="CR1062" s="190"/>
      <c r="DD1062" s="190"/>
      <c r="DP1062" s="190"/>
      <c r="EB1062" s="190"/>
      <c r="EN1062" s="190"/>
      <c r="EZ1062" s="190"/>
      <c r="FL1062" s="190"/>
      <c r="FX1062" s="190"/>
      <c r="GJ1062" s="190"/>
      <c r="GV1062" s="190"/>
      <c r="HH1062" s="190"/>
    </row>
    <row r="1063" spans="3:216" x14ac:dyDescent="0.6">
      <c r="C1063" s="59"/>
      <c r="D1063" s="269"/>
      <c r="E1063" s="28"/>
      <c r="F1063" s="57"/>
      <c r="G1063" s="28"/>
      <c r="H1063" s="152"/>
      <c r="I1063" s="158"/>
      <c r="J1063" s="28"/>
      <c r="L1063" s="190"/>
      <c r="O1063" s="59"/>
      <c r="P1063" s="159"/>
      <c r="Q1063" s="99"/>
      <c r="R1063" s="57"/>
      <c r="S1063" s="28"/>
      <c r="T1063" s="152"/>
      <c r="U1063" s="265"/>
      <c r="X1063" s="190"/>
      <c r="AA1063" s="162"/>
      <c r="AB1063" s="163"/>
      <c r="AF1063" s="160"/>
      <c r="AG1063" s="266"/>
      <c r="AH1063" s="28"/>
      <c r="AJ1063" s="190"/>
      <c r="AM1063" s="162"/>
      <c r="AN1063" s="163"/>
      <c r="AO1063" s="99"/>
      <c r="AR1063" s="160"/>
      <c r="AS1063" s="266"/>
      <c r="AT1063" s="28"/>
      <c r="AV1063" s="190"/>
      <c r="AY1063" s="162"/>
      <c r="AZ1063" s="163"/>
      <c r="BD1063" s="160"/>
      <c r="BE1063" s="161"/>
      <c r="BF1063" s="28"/>
      <c r="BH1063" s="190"/>
      <c r="BK1063" s="162"/>
      <c r="BL1063" s="163"/>
      <c r="BP1063" s="160"/>
      <c r="BQ1063" s="161"/>
      <c r="BR1063" s="28"/>
      <c r="BT1063" s="190" t="e">
        <f t="shared" si="169"/>
        <v>#N/A</v>
      </c>
      <c r="BW1063" s="162"/>
      <c r="BX1063" s="163"/>
      <c r="CB1063" s="160"/>
      <c r="CC1063" s="161"/>
      <c r="CD1063" s="28"/>
      <c r="CF1063" s="190"/>
      <c r="CR1063" s="190"/>
      <c r="DD1063" s="190"/>
      <c r="DP1063" s="190"/>
      <c r="EB1063" s="190"/>
      <c r="EN1063" s="190"/>
      <c r="EZ1063" s="190"/>
      <c r="FL1063" s="190"/>
      <c r="FX1063" s="190"/>
      <c r="GJ1063" s="190"/>
      <c r="GV1063" s="190"/>
      <c r="HH1063" s="190"/>
    </row>
    <row r="1064" spans="3:216" x14ac:dyDescent="0.6">
      <c r="C1064" s="59"/>
      <c r="D1064" s="269"/>
      <c r="E1064" s="28"/>
      <c r="F1064" s="57"/>
      <c r="G1064" s="28"/>
      <c r="H1064" s="152"/>
      <c r="I1064" s="158"/>
      <c r="J1064" s="28"/>
      <c r="L1064" s="190"/>
      <c r="O1064" s="59"/>
      <c r="P1064" s="159"/>
      <c r="Q1064" s="99"/>
      <c r="R1064" s="57"/>
      <c r="S1064" s="28"/>
      <c r="T1064" s="152"/>
      <c r="U1064" s="265"/>
      <c r="X1064" s="190"/>
      <c r="AA1064" s="162"/>
      <c r="AB1064" s="163"/>
      <c r="AF1064" s="160"/>
      <c r="AG1064" s="266"/>
      <c r="AH1064" s="28"/>
      <c r="AJ1064" s="190"/>
      <c r="AM1064" s="162"/>
      <c r="AN1064" s="163"/>
      <c r="AO1064" s="99"/>
      <c r="AR1064" s="160"/>
      <c r="AS1064" s="266"/>
      <c r="AT1064" s="28"/>
      <c r="AV1064" s="190"/>
      <c r="AY1064" s="162"/>
      <c r="AZ1064" s="163"/>
      <c r="BD1064" s="160"/>
      <c r="BE1064" s="161"/>
      <c r="BF1064" s="28"/>
      <c r="BH1064" s="190"/>
      <c r="BK1064" s="162"/>
      <c r="BL1064" s="163"/>
      <c r="BP1064" s="160"/>
      <c r="BQ1064" s="161"/>
      <c r="BR1064" s="28"/>
      <c r="BT1064" s="190" t="e">
        <f t="shared" si="169"/>
        <v>#N/A</v>
      </c>
      <c r="BW1064" s="162"/>
      <c r="BX1064" s="163"/>
      <c r="CB1064" s="160"/>
      <c r="CC1064" s="161"/>
      <c r="CD1064" s="28"/>
      <c r="CF1064" s="190"/>
      <c r="CR1064" s="190"/>
      <c r="DD1064" s="190"/>
      <c r="DP1064" s="190"/>
      <c r="EB1064" s="190"/>
      <c r="EN1064" s="190"/>
      <c r="EZ1064" s="190"/>
      <c r="FL1064" s="190"/>
      <c r="FX1064" s="190"/>
      <c r="GJ1064" s="190"/>
      <c r="GV1064" s="190"/>
      <c r="HH1064" s="190"/>
    </row>
    <row r="1065" spans="3:216" x14ac:dyDescent="0.6">
      <c r="C1065" s="59"/>
      <c r="D1065" s="269"/>
      <c r="E1065" s="28"/>
      <c r="F1065" s="57"/>
      <c r="G1065" s="28"/>
      <c r="H1065" s="152"/>
      <c r="I1065" s="158"/>
      <c r="J1065" s="28"/>
      <c r="L1065" s="190"/>
      <c r="O1065" s="59"/>
      <c r="P1065" s="159"/>
      <c r="Q1065" s="99"/>
      <c r="R1065" s="57"/>
      <c r="S1065" s="28"/>
      <c r="T1065" s="152"/>
      <c r="U1065" s="265"/>
      <c r="X1065" s="190"/>
      <c r="AA1065" s="162"/>
      <c r="AB1065" s="163"/>
      <c r="AF1065" s="160"/>
      <c r="AG1065" s="266"/>
      <c r="AH1065" s="28"/>
      <c r="AJ1065" s="190"/>
      <c r="AM1065" s="162"/>
      <c r="AN1065" s="163"/>
      <c r="AO1065" s="99"/>
      <c r="AR1065" s="160"/>
      <c r="AS1065" s="266"/>
      <c r="AT1065" s="28"/>
      <c r="AV1065" s="190"/>
      <c r="AY1065" s="162"/>
      <c r="AZ1065" s="163"/>
      <c r="BD1065" s="160"/>
      <c r="BE1065" s="161"/>
      <c r="BF1065" s="28"/>
      <c r="BH1065" s="190"/>
      <c r="BK1065" s="162"/>
      <c r="BL1065" s="163"/>
      <c r="BP1065" s="160"/>
      <c r="BQ1065" s="161"/>
      <c r="BR1065" s="28"/>
      <c r="BT1065" s="190" t="e">
        <f t="shared" si="169"/>
        <v>#N/A</v>
      </c>
      <c r="BW1065" s="162"/>
      <c r="BX1065" s="163"/>
      <c r="CB1065" s="160"/>
      <c r="CC1065" s="161"/>
      <c r="CD1065" s="28"/>
      <c r="CF1065" s="190"/>
      <c r="CR1065" s="190"/>
      <c r="DD1065" s="190"/>
      <c r="DP1065" s="190"/>
      <c r="EB1065" s="190"/>
      <c r="EN1065" s="190"/>
      <c r="EZ1065" s="190"/>
      <c r="FL1065" s="190"/>
      <c r="FX1065" s="190"/>
      <c r="GJ1065" s="190"/>
      <c r="GV1065" s="190"/>
      <c r="HH1065" s="190"/>
    </row>
    <row r="1066" spans="3:216" x14ac:dyDescent="0.6">
      <c r="C1066" s="59"/>
      <c r="D1066" s="269"/>
      <c r="E1066" s="28"/>
      <c r="F1066" s="57"/>
      <c r="G1066" s="28"/>
      <c r="H1066" s="152"/>
      <c r="I1066" s="158"/>
      <c r="J1066" s="28"/>
      <c r="L1066" s="190"/>
      <c r="O1066" s="59"/>
      <c r="P1066" s="159"/>
      <c r="Q1066" s="99"/>
      <c r="R1066" s="57"/>
      <c r="S1066" s="28"/>
      <c r="T1066" s="152"/>
      <c r="U1066" s="265"/>
      <c r="X1066" s="190"/>
      <c r="AA1066" s="162"/>
      <c r="AB1066" s="163"/>
      <c r="AF1066" s="160"/>
      <c r="AG1066" s="266"/>
      <c r="AH1066" s="28"/>
      <c r="AJ1066" s="190"/>
      <c r="AM1066" s="162"/>
      <c r="AN1066" s="163"/>
      <c r="AO1066" s="99"/>
      <c r="AR1066" s="160"/>
      <c r="AS1066" s="266"/>
      <c r="AT1066" s="28"/>
      <c r="AV1066" s="190"/>
      <c r="AY1066" s="162"/>
      <c r="AZ1066" s="163"/>
      <c r="BD1066" s="160"/>
      <c r="BE1066" s="161"/>
      <c r="BF1066" s="28"/>
      <c r="BH1066" s="190"/>
      <c r="BK1066" s="162"/>
      <c r="BL1066" s="163"/>
      <c r="BP1066" s="160"/>
      <c r="BQ1066" s="161"/>
      <c r="BR1066" s="28"/>
      <c r="BT1066" s="190" t="e">
        <f t="shared" si="169"/>
        <v>#N/A</v>
      </c>
      <c r="BW1066" s="162"/>
      <c r="BX1066" s="163"/>
      <c r="CB1066" s="160"/>
      <c r="CC1066" s="161"/>
      <c r="CD1066" s="28"/>
      <c r="CF1066" s="190"/>
      <c r="CR1066" s="190"/>
      <c r="DD1066" s="190"/>
      <c r="DP1066" s="190"/>
      <c r="EB1066" s="190"/>
      <c r="EN1066" s="190"/>
      <c r="EZ1066" s="190"/>
      <c r="FL1066" s="190"/>
      <c r="FX1066" s="190"/>
      <c r="GJ1066" s="190"/>
      <c r="GV1066" s="190"/>
      <c r="HH1066" s="190"/>
    </row>
    <row r="1067" spans="3:216" x14ac:dyDescent="0.6">
      <c r="C1067" s="59"/>
      <c r="D1067" s="269"/>
      <c r="E1067" s="28"/>
      <c r="F1067" s="57"/>
      <c r="G1067" s="28"/>
      <c r="H1067" s="152"/>
      <c r="I1067" s="158"/>
      <c r="J1067" s="28"/>
      <c r="L1067" s="190"/>
      <c r="O1067" s="59"/>
      <c r="P1067" s="159"/>
      <c r="Q1067" s="99"/>
      <c r="R1067" s="57"/>
      <c r="S1067" s="28"/>
      <c r="T1067" s="152"/>
      <c r="U1067" s="265"/>
      <c r="X1067" s="190"/>
      <c r="AA1067" s="162"/>
      <c r="AB1067" s="163"/>
      <c r="AF1067" s="160"/>
      <c r="AG1067" s="266"/>
      <c r="AH1067" s="28"/>
      <c r="AJ1067" s="190"/>
      <c r="AM1067" s="162"/>
      <c r="AN1067" s="163"/>
      <c r="AO1067" s="99"/>
      <c r="AR1067" s="160"/>
      <c r="AS1067" s="266"/>
      <c r="AT1067" s="28"/>
      <c r="AV1067" s="190"/>
      <c r="AY1067" s="162"/>
      <c r="AZ1067" s="163"/>
      <c r="BD1067" s="160"/>
      <c r="BE1067" s="161"/>
      <c r="BF1067" s="28"/>
      <c r="BH1067" s="190"/>
      <c r="BK1067" s="162"/>
      <c r="BL1067" s="163"/>
      <c r="BP1067" s="160"/>
      <c r="BQ1067" s="161"/>
      <c r="BR1067" s="28"/>
      <c r="BT1067" s="190" t="e">
        <f t="shared" si="169"/>
        <v>#N/A</v>
      </c>
      <c r="BW1067" s="162"/>
      <c r="BX1067" s="163"/>
      <c r="CB1067" s="160"/>
      <c r="CC1067" s="161"/>
      <c r="CD1067" s="28"/>
      <c r="CF1067" s="190"/>
      <c r="CR1067" s="190"/>
      <c r="DD1067" s="190"/>
      <c r="DP1067" s="190"/>
      <c r="EB1067" s="190"/>
      <c r="EN1067" s="190"/>
      <c r="EZ1067" s="190"/>
      <c r="FL1067" s="190"/>
      <c r="FX1067" s="190"/>
      <c r="GJ1067" s="190"/>
      <c r="GV1067" s="190"/>
      <c r="HH1067" s="190"/>
    </row>
    <row r="1068" spans="3:216" x14ac:dyDescent="0.6">
      <c r="C1068" s="59"/>
      <c r="D1068" s="269"/>
      <c r="E1068" s="28"/>
      <c r="F1068" s="57"/>
      <c r="G1068" s="28"/>
      <c r="H1068" s="152"/>
      <c r="I1068" s="158"/>
      <c r="J1068" s="28"/>
      <c r="L1068" s="190"/>
      <c r="O1068" s="59"/>
      <c r="P1068" s="159"/>
      <c r="Q1068" s="99"/>
      <c r="R1068" s="57"/>
      <c r="S1068" s="28"/>
      <c r="T1068" s="152"/>
      <c r="U1068" s="265"/>
      <c r="X1068" s="190"/>
      <c r="AA1068" s="162"/>
      <c r="AB1068" s="163"/>
      <c r="AF1068" s="160"/>
      <c r="AG1068" s="266"/>
      <c r="AH1068" s="28"/>
      <c r="AJ1068" s="190"/>
      <c r="AM1068" s="162"/>
      <c r="AN1068" s="163"/>
      <c r="AO1068" s="99"/>
      <c r="AR1068" s="160"/>
      <c r="AS1068" s="266"/>
      <c r="AT1068" s="28"/>
      <c r="AV1068" s="190"/>
      <c r="AY1068" s="162"/>
      <c r="AZ1068" s="163"/>
      <c r="BD1068" s="160"/>
      <c r="BE1068" s="161"/>
      <c r="BF1068" s="28"/>
      <c r="BH1068" s="190"/>
      <c r="BK1068" s="162"/>
      <c r="BL1068" s="163"/>
      <c r="BP1068" s="160"/>
      <c r="BQ1068" s="161"/>
      <c r="BR1068" s="28"/>
      <c r="BT1068" s="190" t="e">
        <f t="shared" si="169"/>
        <v>#N/A</v>
      </c>
      <c r="BW1068" s="162"/>
      <c r="BX1068" s="163"/>
      <c r="CB1068" s="160"/>
      <c r="CC1068" s="161"/>
      <c r="CD1068" s="28"/>
      <c r="CF1068" s="190"/>
      <c r="CR1068" s="190"/>
      <c r="DD1068" s="190"/>
      <c r="DP1068" s="190"/>
      <c r="EB1068" s="190"/>
      <c r="EN1068" s="190"/>
      <c r="EZ1068" s="190"/>
      <c r="FL1068" s="190"/>
      <c r="FX1068" s="190"/>
      <c r="GJ1068" s="190"/>
      <c r="GV1068" s="190"/>
      <c r="HH1068" s="190"/>
    </row>
    <row r="1069" spans="3:216" x14ac:dyDescent="0.6">
      <c r="C1069" s="59"/>
      <c r="D1069" s="269"/>
      <c r="E1069" s="28"/>
      <c r="F1069" s="57"/>
      <c r="G1069" s="28"/>
      <c r="H1069" s="152"/>
      <c r="I1069" s="158"/>
      <c r="J1069" s="28"/>
      <c r="L1069" s="190"/>
      <c r="O1069" s="59"/>
      <c r="P1069" s="159"/>
      <c r="Q1069" s="99"/>
      <c r="R1069" s="57"/>
      <c r="S1069" s="28"/>
      <c r="T1069" s="152"/>
      <c r="U1069" s="265"/>
      <c r="X1069" s="190"/>
      <c r="AA1069" s="162"/>
      <c r="AB1069" s="163"/>
      <c r="AF1069" s="160"/>
      <c r="AG1069" s="266"/>
      <c r="AH1069" s="28"/>
      <c r="AJ1069" s="190"/>
      <c r="AM1069" s="162"/>
      <c r="AN1069" s="163"/>
      <c r="AO1069" s="99"/>
      <c r="AR1069" s="160"/>
      <c r="AS1069" s="266"/>
      <c r="AT1069" s="28"/>
      <c r="AV1069" s="190"/>
      <c r="AY1069" s="162"/>
      <c r="AZ1069" s="163"/>
      <c r="BD1069" s="160"/>
      <c r="BE1069" s="161"/>
      <c r="BF1069" s="28"/>
      <c r="BH1069" s="190"/>
      <c r="BK1069" s="162"/>
      <c r="BL1069" s="163"/>
      <c r="BP1069" s="160"/>
      <c r="BQ1069" s="161"/>
      <c r="BR1069" s="28"/>
      <c r="BT1069" s="190" t="e">
        <f t="shared" si="169"/>
        <v>#N/A</v>
      </c>
      <c r="BW1069" s="162"/>
      <c r="BX1069" s="163"/>
      <c r="CB1069" s="160"/>
      <c r="CC1069" s="161"/>
      <c r="CD1069" s="28"/>
      <c r="CF1069" s="190"/>
      <c r="CR1069" s="190"/>
      <c r="DD1069" s="190"/>
      <c r="DP1069" s="190"/>
      <c r="EB1069" s="190"/>
      <c r="EN1069" s="190"/>
      <c r="EZ1069" s="190"/>
      <c r="FL1069" s="190"/>
      <c r="FX1069" s="190"/>
      <c r="GJ1069" s="190"/>
      <c r="GV1069" s="190"/>
      <c r="HH1069" s="190"/>
    </row>
    <row r="1070" spans="3:216" x14ac:dyDescent="0.6">
      <c r="C1070" s="59"/>
      <c r="D1070" s="269"/>
      <c r="E1070" s="28"/>
      <c r="F1070" s="57"/>
      <c r="G1070" s="28"/>
      <c r="H1070" s="152"/>
      <c r="I1070" s="158"/>
      <c r="J1070" s="28"/>
      <c r="L1070" s="190"/>
      <c r="O1070" s="59"/>
      <c r="P1070" s="159"/>
      <c r="Q1070" s="99"/>
      <c r="R1070" s="57"/>
      <c r="S1070" s="28"/>
      <c r="T1070" s="152"/>
      <c r="U1070" s="265"/>
      <c r="X1070" s="190"/>
      <c r="AA1070" s="162"/>
      <c r="AB1070" s="163"/>
      <c r="AF1070" s="160"/>
      <c r="AG1070" s="266"/>
      <c r="AH1070" s="28"/>
      <c r="AJ1070" s="190"/>
      <c r="AM1070" s="162"/>
      <c r="AN1070" s="163"/>
      <c r="AO1070" s="99"/>
      <c r="AR1070" s="160"/>
      <c r="AS1070" s="266"/>
      <c r="AT1070" s="28"/>
      <c r="AV1070" s="190"/>
      <c r="AY1070" s="162"/>
      <c r="AZ1070" s="163"/>
      <c r="BD1070" s="160"/>
      <c r="BE1070" s="161"/>
      <c r="BF1070" s="28"/>
      <c r="BH1070" s="190"/>
      <c r="BK1070" s="162"/>
      <c r="BL1070" s="163"/>
      <c r="BP1070" s="160"/>
      <c r="BQ1070" s="161"/>
      <c r="BR1070" s="28"/>
      <c r="BT1070" s="190" t="e">
        <f t="shared" si="169"/>
        <v>#N/A</v>
      </c>
      <c r="BW1070" s="162"/>
      <c r="BX1070" s="163"/>
      <c r="CB1070" s="160"/>
      <c r="CC1070" s="161"/>
      <c r="CD1070" s="28"/>
      <c r="CF1070" s="190"/>
      <c r="CR1070" s="190"/>
      <c r="DD1070" s="190"/>
      <c r="DP1070" s="190"/>
      <c r="EB1070" s="190"/>
      <c r="EN1070" s="190"/>
      <c r="EZ1070" s="190"/>
      <c r="FL1070" s="190"/>
      <c r="FX1070" s="190"/>
      <c r="GJ1070" s="190"/>
      <c r="GV1070" s="190"/>
      <c r="HH1070" s="190"/>
    </row>
    <row r="1071" spans="3:216" x14ac:dyDescent="0.6">
      <c r="C1071" s="59"/>
      <c r="D1071" s="269"/>
      <c r="E1071" s="28"/>
      <c r="F1071" s="57"/>
      <c r="G1071" s="28"/>
      <c r="H1071" s="152"/>
      <c r="I1071" s="158"/>
      <c r="J1071" s="28"/>
      <c r="L1071" s="190"/>
      <c r="O1071" s="59"/>
      <c r="P1071" s="159"/>
      <c r="Q1071" s="99"/>
      <c r="R1071" s="57"/>
      <c r="S1071" s="28"/>
      <c r="T1071" s="152"/>
      <c r="U1071" s="265"/>
      <c r="X1071" s="190"/>
      <c r="AA1071" s="162"/>
      <c r="AB1071" s="163"/>
      <c r="AF1071" s="160"/>
      <c r="AG1071" s="266"/>
      <c r="AH1071" s="28"/>
      <c r="AJ1071" s="190"/>
      <c r="AM1071" s="162"/>
      <c r="AN1071" s="163"/>
      <c r="AO1071" s="99"/>
      <c r="AR1071" s="160"/>
      <c r="AS1071" s="266"/>
      <c r="AT1071" s="28"/>
      <c r="AV1071" s="190"/>
      <c r="AY1071" s="162"/>
      <c r="AZ1071" s="163"/>
      <c r="BD1071" s="160"/>
      <c r="BE1071" s="161"/>
      <c r="BF1071" s="28"/>
      <c r="BH1071" s="190"/>
      <c r="BK1071" s="162"/>
      <c r="BL1071" s="163"/>
      <c r="BP1071" s="160"/>
      <c r="BQ1071" s="161"/>
      <c r="BR1071" s="28"/>
      <c r="BT1071" s="190" t="e">
        <f t="shared" ref="BT1071:BT1114" si="170">VLOOKUP(BP1071,BK$44:BL$1140,2,FALSE)-BQ1071</f>
        <v>#N/A</v>
      </c>
      <c r="BW1071" s="162"/>
      <c r="BX1071" s="163"/>
      <c r="CB1071" s="160"/>
      <c r="CC1071" s="161"/>
      <c r="CD1071" s="28"/>
      <c r="CF1071" s="190"/>
      <c r="CR1071" s="190"/>
      <c r="DD1071" s="190"/>
      <c r="DP1071" s="190"/>
      <c r="EB1071" s="190"/>
      <c r="EN1071" s="190"/>
      <c r="EZ1071" s="190"/>
      <c r="FL1071" s="190"/>
      <c r="FX1071" s="190"/>
      <c r="GJ1071" s="190"/>
      <c r="GV1071" s="190"/>
      <c r="HH1071" s="190"/>
    </row>
    <row r="1072" spans="3:216" x14ac:dyDescent="0.6">
      <c r="C1072" s="59"/>
      <c r="D1072" s="269"/>
      <c r="E1072" s="28"/>
      <c r="F1072" s="57"/>
      <c r="G1072" s="28"/>
      <c r="H1072" s="152"/>
      <c r="I1072" s="158"/>
      <c r="J1072" s="28"/>
      <c r="L1072" s="190"/>
      <c r="O1072" s="59"/>
      <c r="P1072" s="159"/>
      <c r="Q1072" s="99"/>
      <c r="R1072" s="57"/>
      <c r="S1072" s="28"/>
      <c r="T1072" s="152"/>
      <c r="U1072" s="265"/>
      <c r="X1072" s="190"/>
      <c r="AA1072" s="162"/>
      <c r="AB1072" s="163"/>
      <c r="AF1072" s="160"/>
      <c r="AG1072" s="266"/>
      <c r="AH1072" s="28"/>
      <c r="AJ1072" s="190"/>
      <c r="AM1072" s="162"/>
      <c r="AN1072" s="163"/>
      <c r="AO1072" s="99"/>
      <c r="AR1072" s="160"/>
      <c r="AS1072" s="266"/>
      <c r="AT1072" s="28"/>
      <c r="AV1072" s="190"/>
      <c r="AY1072" s="162"/>
      <c r="AZ1072" s="163"/>
      <c r="BD1072" s="160"/>
      <c r="BE1072" s="161"/>
      <c r="BF1072" s="28"/>
      <c r="BH1072" s="190"/>
      <c r="BK1072" s="162"/>
      <c r="BL1072" s="163"/>
      <c r="BP1072" s="160"/>
      <c r="BQ1072" s="161"/>
      <c r="BR1072" s="28"/>
      <c r="BT1072" s="190" t="e">
        <f t="shared" si="170"/>
        <v>#N/A</v>
      </c>
      <c r="BW1072" s="162"/>
      <c r="BX1072" s="163"/>
      <c r="CB1072" s="160"/>
      <c r="CC1072" s="161"/>
      <c r="CD1072" s="28"/>
      <c r="CF1072" s="190"/>
      <c r="CR1072" s="190"/>
      <c r="DD1072" s="190"/>
      <c r="DP1072" s="190"/>
      <c r="EB1072" s="190"/>
      <c r="EN1072" s="190"/>
      <c r="EZ1072" s="190"/>
      <c r="FL1072" s="190"/>
      <c r="FX1072" s="190"/>
      <c r="GJ1072" s="190"/>
      <c r="GV1072" s="190"/>
      <c r="HH1072" s="190"/>
    </row>
    <row r="1073" spans="3:216" x14ac:dyDescent="0.6">
      <c r="C1073" s="59"/>
      <c r="D1073" s="269"/>
      <c r="E1073" s="28"/>
      <c r="F1073" s="57"/>
      <c r="G1073" s="28"/>
      <c r="H1073" s="152"/>
      <c r="I1073" s="158"/>
      <c r="J1073" s="28"/>
      <c r="L1073" s="190"/>
      <c r="O1073" s="59"/>
      <c r="P1073" s="159"/>
      <c r="Q1073" s="99"/>
      <c r="R1073" s="57"/>
      <c r="S1073" s="28"/>
      <c r="T1073" s="152"/>
      <c r="U1073" s="265"/>
      <c r="X1073" s="190"/>
      <c r="AA1073" s="162"/>
      <c r="AB1073" s="163"/>
      <c r="AF1073" s="160"/>
      <c r="AG1073" s="266"/>
      <c r="AH1073" s="28"/>
      <c r="AJ1073" s="190"/>
      <c r="AM1073" s="162"/>
      <c r="AN1073" s="163"/>
      <c r="AO1073" s="99"/>
      <c r="AR1073" s="160"/>
      <c r="AS1073" s="266"/>
      <c r="AT1073" s="28"/>
      <c r="AV1073" s="190"/>
      <c r="AY1073" s="162"/>
      <c r="AZ1073" s="163"/>
      <c r="BD1073" s="160"/>
      <c r="BE1073" s="161"/>
      <c r="BF1073" s="28"/>
      <c r="BH1073" s="190"/>
      <c r="BK1073" s="162"/>
      <c r="BL1073" s="163"/>
      <c r="BP1073" s="160"/>
      <c r="BQ1073" s="161"/>
      <c r="BR1073" s="28"/>
      <c r="BT1073" s="190" t="e">
        <f t="shared" si="170"/>
        <v>#N/A</v>
      </c>
      <c r="BW1073" s="162"/>
      <c r="BX1073" s="163"/>
      <c r="CB1073" s="160"/>
      <c r="CC1073" s="161"/>
      <c r="CD1073" s="28"/>
      <c r="CF1073" s="190"/>
      <c r="CR1073" s="190"/>
      <c r="DD1073" s="190"/>
      <c r="DP1073" s="190"/>
      <c r="EB1073" s="190"/>
      <c r="EN1073" s="190"/>
      <c r="EZ1073" s="190"/>
      <c r="FL1073" s="190"/>
      <c r="FX1073" s="190"/>
      <c r="GJ1073" s="190"/>
      <c r="GV1073" s="190"/>
      <c r="HH1073" s="190"/>
    </row>
    <row r="1074" spans="3:216" x14ac:dyDescent="0.6">
      <c r="C1074" s="59"/>
      <c r="D1074" s="269"/>
      <c r="E1074" s="28"/>
      <c r="F1074" s="57"/>
      <c r="G1074" s="28"/>
      <c r="H1074" s="152"/>
      <c r="I1074" s="158"/>
      <c r="J1074" s="28"/>
      <c r="L1074" s="190"/>
      <c r="O1074" s="59"/>
      <c r="P1074" s="159"/>
      <c r="Q1074" s="99"/>
      <c r="R1074" s="57"/>
      <c r="S1074" s="28"/>
      <c r="T1074" s="152"/>
      <c r="U1074" s="265"/>
      <c r="X1074" s="190"/>
      <c r="AA1074" s="162"/>
      <c r="AB1074" s="163"/>
      <c r="AF1074" s="160"/>
      <c r="AG1074" s="266"/>
      <c r="AH1074" s="28"/>
      <c r="AJ1074" s="190"/>
      <c r="AM1074" s="162"/>
      <c r="AN1074" s="163"/>
      <c r="AO1074" s="99"/>
      <c r="AR1074" s="160"/>
      <c r="AS1074" s="266"/>
      <c r="AT1074" s="28"/>
      <c r="AV1074" s="190"/>
      <c r="AY1074" s="162"/>
      <c r="AZ1074" s="163"/>
      <c r="BD1074" s="160"/>
      <c r="BE1074" s="161"/>
      <c r="BF1074" s="28"/>
      <c r="BH1074" s="190"/>
      <c r="BK1074" s="162"/>
      <c r="BL1074" s="163"/>
      <c r="BP1074" s="160"/>
      <c r="BQ1074" s="161"/>
      <c r="BR1074" s="28"/>
      <c r="BT1074" s="190" t="e">
        <f t="shared" si="170"/>
        <v>#N/A</v>
      </c>
      <c r="BW1074" s="162"/>
      <c r="BX1074" s="163"/>
      <c r="CB1074" s="160"/>
      <c r="CC1074" s="161"/>
      <c r="CD1074" s="28"/>
      <c r="CF1074" s="190"/>
      <c r="CR1074" s="190"/>
      <c r="DD1074" s="190"/>
      <c r="DP1074" s="190"/>
      <c r="EB1074" s="190"/>
      <c r="EN1074" s="190"/>
      <c r="EZ1074" s="190"/>
      <c r="FL1074" s="190"/>
      <c r="FX1074" s="190"/>
      <c r="GJ1074" s="190"/>
      <c r="GV1074" s="190"/>
      <c r="HH1074" s="190"/>
    </row>
    <row r="1075" spans="3:216" x14ac:dyDescent="0.6">
      <c r="C1075" s="59"/>
      <c r="D1075" s="269"/>
      <c r="E1075" s="28"/>
      <c r="F1075" s="57"/>
      <c r="G1075" s="28"/>
      <c r="H1075" s="152"/>
      <c r="I1075" s="158"/>
      <c r="J1075" s="28"/>
      <c r="L1075" s="190"/>
      <c r="O1075" s="59"/>
      <c r="P1075" s="159"/>
      <c r="Q1075" s="99"/>
      <c r="R1075" s="57"/>
      <c r="S1075" s="28"/>
      <c r="T1075" s="152"/>
      <c r="U1075" s="265"/>
      <c r="X1075" s="190"/>
      <c r="AA1075" s="162"/>
      <c r="AB1075" s="163"/>
      <c r="AF1075" s="160"/>
      <c r="AG1075" s="266"/>
      <c r="AH1075" s="28"/>
      <c r="AJ1075" s="190"/>
      <c r="AM1075" s="162"/>
      <c r="AN1075" s="163"/>
      <c r="AO1075" s="99"/>
      <c r="AR1075" s="160"/>
      <c r="AS1075" s="266"/>
      <c r="AT1075" s="28"/>
      <c r="AV1075" s="190"/>
      <c r="AY1075" s="162"/>
      <c r="AZ1075" s="163"/>
      <c r="BD1075" s="160"/>
      <c r="BE1075" s="161"/>
      <c r="BF1075" s="28"/>
      <c r="BH1075" s="190"/>
      <c r="BK1075" s="162"/>
      <c r="BL1075" s="163"/>
      <c r="BP1075" s="160"/>
      <c r="BQ1075" s="161"/>
      <c r="BR1075" s="28"/>
      <c r="BT1075" s="190" t="e">
        <f t="shared" si="170"/>
        <v>#N/A</v>
      </c>
      <c r="BW1075" s="162"/>
      <c r="BX1075" s="163"/>
      <c r="CB1075" s="160"/>
      <c r="CC1075" s="161"/>
      <c r="CD1075" s="28"/>
      <c r="CF1075" s="190"/>
      <c r="CR1075" s="190"/>
      <c r="DD1075" s="190"/>
      <c r="DP1075" s="190"/>
      <c r="EB1075" s="190"/>
      <c r="EN1075" s="190"/>
      <c r="EZ1075" s="190"/>
      <c r="FL1075" s="190"/>
      <c r="FX1075" s="190"/>
      <c r="GJ1075" s="190"/>
      <c r="GV1075" s="190"/>
      <c r="HH1075" s="190"/>
    </row>
    <row r="1076" spans="3:216" x14ac:dyDescent="0.6">
      <c r="C1076" s="59"/>
      <c r="D1076" s="269"/>
      <c r="E1076" s="28"/>
      <c r="F1076" s="57"/>
      <c r="G1076" s="28"/>
      <c r="H1076" s="152"/>
      <c r="I1076" s="158"/>
      <c r="J1076" s="28"/>
      <c r="L1076" s="190"/>
      <c r="O1076" s="59"/>
      <c r="P1076" s="159"/>
      <c r="Q1076" s="99"/>
      <c r="R1076" s="57"/>
      <c r="S1076" s="28"/>
      <c r="T1076" s="152"/>
      <c r="U1076" s="265"/>
      <c r="X1076" s="190"/>
      <c r="AA1076" s="162"/>
      <c r="AB1076" s="163"/>
      <c r="AF1076" s="160"/>
      <c r="AG1076" s="266"/>
      <c r="AH1076" s="28"/>
      <c r="AJ1076" s="190"/>
      <c r="AM1076" s="162"/>
      <c r="AN1076" s="163"/>
      <c r="AO1076" s="99"/>
      <c r="AR1076" s="160"/>
      <c r="AS1076" s="266"/>
      <c r="AT1076" s="28"/>
      <c r="AV1076" s="190"/>
      <c r="AY1076" s="162"/>
      <c r="AZ1076" s="163"/>
      <c r="BD1076" s="160"/>
      <c r="BE1076" s="161"/>
      <c r="BF1076" s="28"/>
      <c r="BH1076" s="190"/>
      <c r="BK1076" s="162"/>
      <c r="BL1076" s="163"/>
      <c r="BP1076" s="160"/>
      <c r="BQ1076" s="161"/>
      <c r="BR1076" s="28"/>
      <c r="BT1076" s="190" t="e">
        <f t="shared" si="170"/>
        <v>#N/A</v>
      </c>
      <c r="BW1076" s="162"/>
      <c r="BX1076" s="163"/>
      <c r="CB1076" s="160"/>
      <c r="CC1076" s="161"/>
      <c r="CD1076" s="28"/>
      <c r="CF1076" s="190"/>
      <c r="CR1076" s="190"/>
      <c r="DD1076" s="190"/>
      <c r="DP1076" s="190"/>
      <c r="EB1076" s="190"/>
      <c r="EN1076" s="190"/>
      <c r="EZ1076" s="190"/>
      <c r="FL1076" s="190"/>
      <c r="FX1076" s="190"/>
      <c r="GJ1076" s="190"/>
      <c r="GV1076" s="190"/>
      <c r="HH1076" s="190"/>
    </row>
    <row r="1077" spans="3:216" x14ac:dyDescent="0.6">
      <c r="C1077" s="59"/>
      <c r="D1077" s="269"/>
      <c r="E1077" s="28"/>
      <c r="F1077" s="57"/>
      <c r="G1077" s="28"/>
      <c r="H1077" s="152"/>
      <c r="I1077" s="158"/>
      <c r="J1077" s="28"/>
      <c r="L1077" s="190"/>
      <c r="O1077" s="59"/>
      <c r="P1077" s="159"/>
      <c r="Q1077" s="99"/>
      <c r="R1077" s="57"/>
      <c r="S1077" s="28"/>
      <c r="T1077" s="152"/>
      <c r="U1077" s="265"/>
      <c r="X1077" s="190"/>
      <c r="AA1077" s="162"/>
      <c r="AB1077" s="163"/>
      <c r="AF1077" s="160"/>
      <c r="AG1077" s="266"/>
      <c r="AH1077" s="28"/>
      <c r="AJ1077" s="190"/>
      <c r="AM1077" s="162"/>
      <c r="AN1077" s="163"/>
      <c r="AO1077" s="99"/>
      <c r="AR1077" s="160"/>
      <c r="AS1077" s="266"/>
      <c r="AT1077" s="28"/>
      <c r="AV1077" s="190"/>
      <c r="AY1077" s="162"/>
      <c r="AZ1077" s="163"/>
      <c r="BD1077" s="160"/>
      <c r="BE1077" s="161"/>
      <c r="BF1077" s="28"/>
      <c r="BH1077" s="190"/>
      <c r="BK1077" s="162"/>
      <c r="BL1077" s="163"/>
      <c r="BP1077" s="160"/>
      <c r="BQ1077" s="161"/>
      <c r="BR1077" s="28"/>
      <c r="BT1077" s="190" t="e">
        <f t="shared" si="170"/>
        <v>#N/A</v>
      </c>
      <c r="BW1077" s="162"/>
      <c r="BX1077" s="163"/>
      <c r="CB1077" s="160"/>
      <c r="CC1077" s="161"/>
      <c r="CD1077" s="28"/>
      <c r="CF1077" s="190"/>
      <c r="CR1077" s="190"/>
      <c r="DD1077" s="190"/>
      <c r="DP1077" s="190"/>
      <c r="EB1077" s="190"/>
      <c r="EN1077" s="190"/>
      <c r="EZ1077" s="190"/>
      <c r="FL1077" s="190"/>
      <c r="FX1077" s="190"/>
      <c r="GJ1077" s="190"/>
      <c r="GV1077" s="190"/>
      <c r="HH1077" s="190"/>
    </row>
    <row r="1078" spans="3:216" x14ac:dyDescent="0.6">
      <c r="C1078" s="59"/>
      <c r="D1078" s="269"/>
      <c r="E1078" s="28"/>
      <c r="F1078" s="57"/>
      <c r="G1078" s="28"/>
      <c r="H1078" s="152"/>
      <c r="I1078" s="158"/>
      <c r="J1078" s="28"/>
      <c r="L1078" s="190"/>
      <c r="O1078" s="59"/>
      <c r="P1078" s="159"/>
      <c r="Q1078" s="99"/>
      <c r="R1078" s="57"/>
      <c r="S1078" s="28"/>
      <c r="T1078" s="152"/>
      <c r="U1078" s="265"/>
      <c r="X1078" s="190"/>
      <c r="AA1078" s="162"/>
      <c r="AB1078" s="163"/>
      <c r="AF1078" s="160"/>
      <c r="AG1078" s="266"/>
      <c r="AH1078" s="28"/>
      <c r="AJ1078" s="190"/>
      <c r="AM1078" s="162"/>
      <c r="AN1078" s="163"/>
      <c r="AO1078" s="99"/>
      <c r="AR1078" s="160"/>
      <c r="AS1078" s="266"/>
      <c r="AT1078" s="28"/>
      <c r="AV1078" s="190"/>
      <c r="AY1078" s="162"/>
      <c r="AZ1078" s="163"/>
      <c r="BD1078" s="160"/>
      <c r="BE1078" s="161"/>
      <c r="BF1078" s="28"/>
      <c r="BH1078" s="190"/>
      <c r="BK1078" s="162"/>
      <c r="BL1078" s="163"/>
      <c r="BP1078" s="160"/>
      <c r="BQ1078" s="161"/>
      <c r="BR1078" s="28"/>
      <c r="BT1078" s="190" t="e">
        <f t="shared" si="170"/>
        <v>#N/A</v>
      </c>
      <c r="BW1078" s="162"/>
      <c r="BX1078" s="163"/>
      <c r="CB1078" s="160"/>
      <c r="CC1078" s="161"/>
      <c r="CD1078" s="28"/>
      <c r="CF1078" s="190"/>
      <c r="CR1078" s="190"/>
      <c r="DD1078" s="190"/>
      <c r="DP1078" s="190"/>
      <c r="EB1078" s="190"/>
      <c r="EN1078" s="190"/>
      <c r="EZ1078" s="190"/>
      <c r="FL1078" s="190"/>
      <c r="FX1078" s="190"/>
      <c r="GJ1078" s="190"/>
      <c r="GV1078" s="190"/>
      <c r="HH1078" s="190"/>
    </row>
    <row r="1079" spans="3:216" x14ac:dyDescent="0.6">
      <c r="C1079" s="59"/>
      <c r="D1079" s="269"/>
      <c r="E1079" s="28"/>
      <c r="F1079" s="57"/>
      <c r="G1079" s="28"/>
      <c r="H1079" s="152"/>
      <c r="I1079" s="158"/>
      <c r="J1079" s="28"/>
      <c r="L1079" s="190"/>
      <c r="O1079" s="59"/>
      <c r="P1079" s="159"/>
      <c r="Q1079" s="99"/>
      <c r="R1079" s="57"/>
      <c r="S1079" s="28"/>
      <c r="T1079" s="152"/>
      <c r="U1079" s="265"/>
      <c r="X1079" s="190"/>
      <c r="AA1079" s="162"/>
      <c r="AB1079" s="163"/>
      <c r="AF1079" s="160"/>
      <c r="AG1079" s="266"/>
      <c r="AH1079" s="28"/>
      <c r="AJ1079" s="190"/>
      <c r="AM1079" s="162"/>
      <c r="AN1079" s="163"/>
      <c r="AO1079" s="99"/>
      <c r="AR1079" s="160"/>
      <c r="AS1079" s="266"/>
      <c r="AT1079" s="28"/>
      <c r="AV1079" s="190"/>
      <c r="AY1079" s="162"/>
      <c r="AZ1079" s="163"/>
      <c r="BD1079" s="160"/>
      <c r="BE1079" s="161"/>
      <c r="BF1079" s="28"/>
      <c r="BH1079" s="190"/>
      <c r="BK1079" s="162"/>
      <c r="BL1079" s="163"/>
      <c r="BP1079" s="160"/>
      <c r="BQ1079" s="161"/>
      <c r="BR1079" s="28"/>
      <c r="BT1079" s="190" t="e">
        <f t="shared" si="170"/>
        <v>#N/A</v>
      </c>
      <c r="BW1079" s="162"/>
      <c r="BX1079" s="163"/>
      <c r="CB1079" s="160"/>
      <c r="CC1079" s="161"/>
      <c r="CD1079" s="28"/>
      <c r="CF1079" s="190"/>
      <c r="CR1079" s="190"/>
      <c r="DD1079" s="190"/>
      <c r="DP1079" s="190"/>
      <c r="EB1079" s="190"/>
      <c r="EN1079" s="190"/>
      <c r="EZ1079" s="190"/>
      <c r="FL1079" s="190"/>
      <c r="FX1079" s="190"/>
      <c r="GJ1079" s="190"/>
      <c r="GV1079" s="190"/>
      <c r="HH1079" s="190"/>
    </row>
    <row r="1080" spans="3:216" x14ac:dyDescent="0.6">
      <c r="C1080" s="59"/>
      <c r="D1080" s="269"/>
      <c r="E1080" s="28"/>
      <c r="F1080" s="57"/>
      <c r="G1080" s="28"/>
      <c r="H1080" s="152"/>
      <c r="I1080" s="158"/>
      <c r="J1080" s="28"/>
      <c r="L1080" s="190"/>
      <c r="O1080" s="59"/>
      <c r="P1080" s="159"/>
      <c r="Q1080" s="99"/>
      <c r="R1080" s="57"/>
      <c r="S1080" s="28"/>
      <c r="T1080" s="152"/>
      <c r="U1080" s="265"/>
      <c r="X1080" s="190"/>
      <c r="AA1080" s="162"/>
      <c r="AB1080" s="163"/>
      <c r="AF1080" s="160"/>
      <c r="AG1080" s="266"/>
      <c r="AH1080" s="28"/>
      <c r="AJ1080" s="190"/>
      <c r="AM1080" s="162"/>
      <c r="AN1080" s="163"/>
      <c r="AO1080" s="99"/>
      <c r="AR1080" s="160"/>
      <c r="AS1080" s="266"/>
      <c r="AT1080" s="28"/>
      <c r="AV1080" s="190"/>
      <c r="AY1080" s="162"/>
      <c r="AZ1080" s="163"/>
      <c r="BD1080" s="160"/>
      <c r="BE1080" s="161"/>
      <c r="BF1080" s="28"/>
      <c r="BH1080" s="190"/>
      <c r="BK1080" s="162"/>
      <c r="BL1080" s="163"/>
      <c r="BP1080" s="160"/>
      <c r="BQ1080" s="161"/>
      <c r="BR1080" s="28"/>
      <c r="BT1080" s="190" t="e">
        <f t="shared" si="170"/>
        <v>#N/A</v>
      </c>
      <c r="BW1080" s="162"/>
      <c r="BX1080" s="163"/>
      <c r="CB1080" s="160"/>
      <c r="CC1080" s="161"/>
      <c r="CD1080" s="28"/>
      <c r="CF1080" s="190"/>
      <c r="CR1080" s="190"/>
      <c r="DD1080" s="190"/>
      <c r="DP1080" s="190"/>
      <c r="EB1080" s="190"/>
      <c r="EN1080" s="190"/>
      <c r="EZ1080" s="190"/>
      <c r="FL1080" s="190"/>
      <c r="FX1080" s="190"/>
      <c r="GJ1080" s="190"/>
      <c r="GV1080" s="190"/>
      <c r="HH1080" s="190"/>
    </row>
    <row r="1081" spans="3:216" x14ac:dyDescent="0.6">
      <c r="C1081" s="59"/>
      <c r="D1081" s="269"/>
      <c r="E1081" s="28"/>
      <c r="F1081" s="57"/>
      <c r="G1081" s="28"/>
      <c r="H1081" s="152"/>
      <c r="I1081" s="158"/>
      <c r="J1081" s="28"/>
      <c r="L1081" s="190"/>
      <c r="O1081" s="59"/>
      <c r="P1081" s="159"/>
      <c r="Q1081" s="99"/>
      <c r="R1081" s="57"/>
      <c r="S1081" s="28"/>
      <c r="T1081" s="152"/>
      <c r="U1081" s="265"/>
      <c r="X1081" s="190"/>
      <c r="AA1081" s="162"/>
      <c r="AB1081" s="163"/>
      <c r="AF1081" s="160"/>
      <c r="AG1081" s="266"/>
      <c r="AH1081" s="28"/>
      <c r="AJ1081" s="190"/>
      <c r="AM1081" s="162"/>
      <c r="AN1081" s="163"/>
      <c r="AO1081" s="99"/>
      <c r="AR1081" s="160"/>
      <c r="AS1081" s="266"/>
      <c r="AT1081" s="28"/>
      <c r="AV1081" s="190"/>
      <c r="AY1081" s="162"/>
      <c r="AZ1081" s="163"/>
      <c r="BD1081" s="160"/>
      <c r="BE1081" s="161"/>
      <c r="BF1081" s="28"/>
      <c r="BH1081" s="190"/>
      <c r="BK1081" s="162"/>
      <c r="BL1081" s="163"/>
      <c r="BP1081" s="160"/>
      <c r="BQ1081" s="161"/>
      <c r="BR1081" s="28"/>
      <c r="BT1081" s="190" t="e">
        <f t="shared" si="170"/>
        <v>#N/A</v>
      </c>
      <c r="BW1081" s="162"/>
      <c r="BX1081" s="163"/>
      <c r="CB1081" s="160"/>
      <c r="CC1081" s="161"/>
      <c r="CD1081" s="28"/>
      <c r="CF1081" s="190"/>
      <c r="CR1081" s="190"/>
      <c r="DD1081" s="190"/>
      <c r="DP1081" s="190"/>
      <c r="EB1081" s="190"/>
      <c r="EN1081" s="190"/>
      <c r="EZ1081" s="190"/>
      <c r="FL1081" s="190"/>
      <c r="FX1081" s="190"/>
      <c r="GJ1081" s="190"/>
      <c r="GV1081" s="190"/>
      <c r="HH1081" s="190"/>
    </row>
    <row r="1082" spans="3:216" x14ac:dyDescent="0.6">
      <c r="C1082" s="59"/>
      <c r="D1082" s="269"/>
      <c r="E1082" s="28"/>
      <c r="F1082" s="57"/>
      <c r="G1082" s="28"/>
      <c r="H1082" s="152"/>
      <c r="I1082" s="158"/>
      <c r="J1082" s="28"/>
      <c r="L1082" s="190"/>
      <c r="O1082" s="59"/>
      <c r="P1082" s="159"/>
      <c r="Q1082" s="99"/>
      <c r="R1082" s="57"/>
      <c r="S1082" s="28"/>
      <c r="T1082" s="152"/>
      <c r="U1082" s="265"/>
      <c r="X1082" s="190"/>
      <c r="AA1082" s="162"/>
      <c r="AB1082" s="163"/>
      <c r="AF1082" s="160"/>
      <c r="AG1082" s="266"/>
      <c r="AH1082" s="28"/>
      <c r="AJ1082" s="190"/>
      <c r="AM1082" s="162"/>
      <c r="AN1082" s="163"/>
      <c r="AO1082" s="99"/>
      <c r="AR1082" s="160"/>
      <c r="AS1082" s="266"/>
      <c r="AT1082" s="28"/>
      <c r="AV1082" s="190"/>
      <c r="AY1082" s="162"/>
      <c r="AZ1082" s="163"/>
      <c r="BD1082" s="160"/>
      <c r="BE1082" s="161"/>
      <c r="BF1082" s="28"/>
      <c r="BH1082" s="190"/>
      <c r="BK1082" s="162"/>
      <c r="BL1082" s="163"/>
      <c r="BP1082" s="160"/>
      <c r="BQ1082" s="161"/>
      <c r="BR1082" s="28"/>
      <c r="BT1082" s="190" t="e">
        <f t="shared" si="170"/>
        <v>#N/A</v>
      </c>
      <c r="BW1082" s="162"/>
      <c r="BX1082" s="163"/>
      <c r="CB1082" s="160"/>
      <c r="CC1082" s="161"/>
      <c r="CD1082" s="28"/>
      <c r="CF1082" s="190"/>
      <c r="CR1082" s="190"/>
      <c r="DD1082" s="190"/>
      <c r="DP1082" s="190"/>
      <c r="EB1082" s="190"/>
      <c r="EN1082" s="190"/>
      <c r="EZ1082" s="190"/>
      <c r="FL1082" s="190"/>
      <c r="FX1082" s="190"/>
      <c r="GJ1082" s="190"/>
      <c r="GV1082" s="190"/>
      <c r="HH1082" s="190"/>
    </row>
    <row r="1083" spans="3:216" x14ac:dyDescent="0.6">
      <c r="C1083" s="59"/>
      <c r="D1083" s="269"/>
      <c r="E1083" s="28"/>
      <c r="F1083" s="57"/>
      <c r="G1083" s="28"/>
      <c r="H1083" s="152"/>
      <c r="I1083" s="158"/>
      <c r="J1083" s="28"/>
      <c r="L1083" s="190"/>
      <c r="O1083" s="59"/>
      <c r="P1083" s="159"/>
      <c r="Q1083" s="99"/>
      <c r="R1083" s="57"/>
      <c r="S1083" s="28"/>
      <c r="T1083" s="152"/>
      <c r="U1083" s="265"/>
      <c r="X1083" s="190"/>
      <c r="AA1083" s="162"/>
      <c r="AB1083" s="163"/>
      <c r="AF1083" s="160"/>
      <c r="AG1083" s="266"/>
      <c r="AH1083" s="28"/>
      <c r="AJ1083" s="190"/>
      <c r="AM1083" s="162"/>
      <c r="AN1083" s="163"/>
      <c r="AO1083" s="99"/>
      <c r="AR1083" s="160"/>
      <c r="AS1083" s="266"/>
      <c r="AT1083" s="28"/>
      <c r="AV1083" s="190"/>
      <c r="AY1083" s="162"/>
      <c r="AZ1083" s="163"/>
      <c r="BD1083" s="160"/>
      <c r="BE1083" s="161"/>
      <c r="BF1083" s="28"/>
      <c r="BH1083" s="190"/>
      <c r="BK1083" s="162"/>
      <c r="BL1083" s="163"/>
      <c r="BP1083" s="160"/>
      <c r="BQ1083" s="161"/>
      <c r="BR1083" s="28"/>
      <c r="BT1083" s="190" t="e">
        <f t="shared" si="170"/>
        <v>#N/A</v>
      </c>
      <c r="BW1083" s="162"/>
      <c r="BX1083" s="163"/>
      <c r="CB1083" s="160"/>
      <c r="CC1083" s="161"/>
      <c r="CD1083" s="28"/>
      <c r="CF1083" s="190"/>
      <c r="CR1083" s="190"/>
      <c r="DD1083" s="190"/>
      <c r="DP1083" s="190"/>
      <c r="EB1083" s="190"/>
      <c r="EN1083" s="190"/>
      <c r="EZ1083" s="190"/>
      <c r="FL1083" s="190"/>
      <c r="FX1083" s="190"/>
      <c r="GJ1083" s="190"/>
      <c r="GV1083" s="190"/>
      <c r="HH1083" s="190"/>
    </row>
    <row r="1084" spans="3:216" x14ac:dyDescent="0.6">
      <c r="C1084" s="59"/>
      <c r="D1084" s="269"/>
      <c r="E1084" s="28"/>
      <c r="F1084" s="57"/>
      <c r="G1084" s="28"/>
      <c r="H1084" s="152"/>
      <c r="I1084" s="158"/>
      <c r="J1084" s="28"/>
      <c r="L1084" s="190"/>
      <c r="O1084" s="59"/>
      <c r="P1084" s="159"/>
      <c r="Q1084" s="99"/>
      <c r="R1084" s="57"/>
      <c r="S1084" s="28"/>
      <c r="T1084" s="152"/>
      <c r="U1084" s="265"/>
      <c r="X1084" s="190"/>
      <c r="AA1084" s="162"/>
      <c r="AB1084" s="163"/>
      <c r="AF1084" s="160"/>
      <c r="AG1084" s="266"/>
      <c r="AH1084" s="28"/>
      <c r="AJ1084" s="190"/>
      <c r="AM1084" s="162"/>
      <c r="AN1084" s="163"/>
      <c r="AO1084" s="99"/>
      <c r="AR1084" s="160"/>
      <c r="AS1084" s="266"/>
      <c r="AT1084" s="28"/>
      <c r="AV1084" s="190"/>
      <c r="AY1084" s="162"/>
      <c r="AZ1084" s="163"/>
      <c r="BD1084" s="160"/>
      <c r="BE1084" s="161"/>
      <c r="BF1084" s="28"/>
      <c r="BH1084" s="190"/>
      <c r="BK1084" s="162"/>
      <c r="BL1084" s="163"/>
      <c r="BP1084" s="160"/>
      <c r="BQ1084" s="161"/>
      <c r="BR1084" s="28"/>
      <c r="BT1084" s="190" t="e">
        <f t="shared" si="170"/>
        <v>#N/A</v>
      </c>
      <c r="BW1084" s="162"/>
      <c r="BX1084" s="163"/>
      <c r="CB1084" s="160"/>
      <c r="CC1084" s="161"/>
      <c r="CD1084" s="28"/>
      <c r="CF1084" s="190"/>
      <c r="CR1084" s="190"/>
      <c r="DD1084" s="190"/>
      <c r="DP1084" s="190"/>
      <c r="EB1084" s="190"/>
      <c r="EN1084" s="190"/>
      <c r="EZ1084" s="190"/>
      <c r="FL1084" s="190"/>
      <c r="FX1084" s="190"/>
      <c r="GJ1084" s="190"/>
      <c r="GV1084" s="190"/>
      <c r="HH1084" s="190"/>
    </row>
    <row r="1085" spans="3:216" x14ac:dyDescent="0.6">
      <c r="C1085" s="59"/>
      <c r="D1085" s="269"/>
      <c r="E1085" s="28"/>
      <c r="F1085" s="57"/>
      <c r="G1085" s="28"/>
      <c r="H1085" s="152"/>
      <c r="I1085" s="158"/>
      <c r="J1085" s="28"/>
      <c r="L1085" s="190"/>
      <c r="O1085" s="59"/>
      <c r="P1085" s="159"/>
      <c r="Q1085" s="99"/>
      <c r="R1085" s="57"/>
      <c r="S1085" s="28"/>
      <c r="T1085" s="152"/>
      <c r="U1085" s="265"/>
      <c r="X1085" s="190"/>
      <c r="AA1085" s="162"/>
      <c r="AB1085" s="163"/>
      <c r="AF1085" s="160"/>
      <c r="AG1085" s="266"/>
      <c r="AH1085" s="28"/>
      <c r="AJ1085" s="190"/>
      <c r="AM1085" s="162"/>
      <c r="AN1085" s="163"/>
      <c r="AO1085" s="99"/>
      <c r="AR1085" s="160"/>
      <c r="AS1085" s="266"/>
      <c r="AT1085" s="28"/>
      <c r="AV1085" s="190"/>
      <c r="AY1085" s="162"/>
      <c r="AZ1085" s="163"/>
      <c r="BD1085" s="160"/>
      <c r="BE1085" s="161"/>
      <c r="BF1085" s="28"/>
      <c r="BH1085" s="190"/>
      <c r="BK1085" s="162"/>
      <c r="BL1085" s="163"/>
      <c r="BP1085" s="160"/>
      <c r="BQ1085" s="161"/>
      <c r="BR1085" s="28"/>
      <c r="BT1085" s="190" t="e">
        <f t="shared" si="170"/>
        <v>#N/A</v>
      </c>
      <c r="BW1085" s="162"/>
      <c r="BX1085" s="163"/>
      <c r="CB1085" s="160"/>
      <c r="CC1085" s="161"/>
      <c r="CD1085" s="28"/>
      <c r="CF1085" s="190"/>
      <c r="CR1085" s="190"/>
      <c r="DD1085" s="190"/>
      <c r="DP1085" s="190"/>
      <c r="EB1085" s="190"/>
      <c r="EN1085" s="190"/>
      <c r="EZ1085" s="190"/>
      <c r="FL1085" s="190"/>
      <c r="FX1085" s="190"/>
      <c r="GJ1085" s="190"/>
      <c r="GV1085" s="190"/>
      <c r="HH1085" s="190"/>
    </row>
    <row r="1086" spans="3:216" x14ac:dyDescent="0.6">
      <c r="C1086" s="59"/>
      <c r="D1086" s="269"/>
      <c r="E1086" s="28"/>
      <c r="F1086" s="57"/>
      <c r="G1086" s="28"/>
      <c r="H1086" s="152"/>
      <c r="I1086" s="158"/>
      <c r="J1086" s="28"/>
      <c r="L1086" s="190"/>
      <c r="O1086" s="59"/>
      <c r="P1086" s="159"/>
      <c r="Q1086" s="99"/>
      <c r="R1086" s="57"/>
      <c r="S1086" s="28"/>
      <c r="T1086" s="152"/>
      <c r="U1086" s="265"/>
      <c r="X1086" s="190"/>
      <c r="AA1086" s="162"/>
      <c r="AB1086" s="163"/>
      <c r="AF1086" s="160"/>
      <c r="AG1086" s="266"/>
      <c r="AH1086" s="28"/>
      <c r="AJ1086" s="190"/>
      <c r="AM1086" s="162"/>
      <c r="AN1086" s="163"/>
      <c r="AO1086" s="99"/>
      <c r="AR1086" s="160"/>
      <c r="AS1086" s="266"/>
      <c r="AT1086" s="28"/>
      <c r="AV1086" s="190"/>
      <c r="AY1086" s="162"/>
      <c r="AZ1086" s="163"/>
      <c r="BD1086" s="160"/>
      <c r="BE1086" s="161"/>
      <c r="BF1086" s="28"/>
      <c r="BH1086" s="190"/>
      <c r="BK1086" s="162"/>
      <c r="BL1086" s="163"/>
      <c r="BP1086" s="160"/>
      <c r="BQ1086" s="161"/>
      <c r="BR1086" s="28"/>
      <c r="BT1086" s="190" t="e">
        <f t="shared" si="170"/>
        <v>#N/A</v>
      </c>
      <c r="BW1086" s="162"/>
      <c r="BX1086" s="163"/>
      <c r="CB1086" s="160"/>
      <c r="CC1086" s="161"/>
      <c r="CD1086" s="28"/>
      <c r="CF1086" s="190"/>
      <c r="CR1086" s="190"/>
      <c r="DD1086" s="190"/>
      <c r="DP1086" s="190"/>
      <c r="EB1086" s="190"/>
      <c r="EN1086" s="190"/>
      <c r="EZ1086" s="190"/>
      <c r="FL1086" s="190"/>
      <c r="FX1086" s="190"/>
      <c r="GJ1086" s="190"/>
      <c r="GV1086" s="190"/>
      <c r="HH1086" s="190"/>
    </row>
    <row r="1087" spans="3:216" x14ac:dyDescent="0.6">
      <c r="C1087" s="59"/>
      <c r="D1087" s="269"/>
      <c r="E1087" s="28"/>
      <c r="F1087" s="57"/>
      <c r="G1087" s="28"/>
      <c r="H1087" s="152"/>
      <c r="I1087" s="158"/>
      <c r="J1087" s="28"/>
      <c r="L1087" s="190"/>
      <c r="O1087" s="59"/>
      <c r="P1087" s="159"/>
      <c r="Q1087" s="99"/>
      <c r="R1087" s="57"/>
      <c r="S1087" s="28"/>
      <c r="T1087" s="152"/>
      <c r="U1087" s="265"/>
      <c r="X1087" s="190"/>
      <c r="AA1087" s="162"/>
      <c r="AB1087" s="163"/>
      <c r="AF1087" s="160"/>
      <c r="AG1087" s="266"/>
      <c r="AH1087" s="28"/>
      <c r="AJ1087" s="190"/>
      <c r="AM1087" s="162"/>
      <c r="AN1087" s="163"/>
      <c r="AO1087" s="99"/>
      <c r="AR1087" s="160"/>
      <c r="AS1087" s="266"/>
      <c r="AT1087" s="28"/>
      <c r="AV1087" s="190"/>
      <c r="AY1087" s="162"/>
      <c r="AZ1087" s="163"/>
      <c r="BD1087" s="160"/>
      <c r="BE1087" s="161"/>
      <c r="BF1087" s="28"/>
      <c r="BH1087" s="190"/>
      <c r="BK1087" s="162"/>
      <c r="BL1087" s="163"/>
      <c r="BP1087" s="160"/>
      <c r="BQ1087" s="161"/>
      <c r="BR1087" s="28"/>
      <c r="BT1087" s="190" t="e">
        <f t="shared" si="170"/>
        <v>#N/A</v>
      </c>
      <c r="BW1087" s="162"/>
      <c r="BX1087" s="163"/>
      <c r="CB1087" s="160"/>
      <c r="CC1087" s="161"/>
      <c r="CD1087" s="28"/>
      <c r="CF1087" s="190"/>
      <c r="CR1087" s="190"/>
      <c r="DD1087" s="190"/>
      <c r="DP1087" s="190"/>
      <c r="EB1087" s="190"/>
      <c r="EN1087" s="190"/>
      <c r="EZ1087" s="190"/>
      <c r="FL1087" s="190"/>
      <c r="FX1087" s="190"/>
      <c r="GJ1087" s="190"/>
      <c r="GV1087" s="190"/>
      <c r="HH1087" s="190"/>
    </row>
    <row r="1088" spans="3:216" x14ac:dyDescent="0.6">
      <c r="C1088" s="59"/>
      <c r="D1088" s="269"/>
      <c r="E1088" s="28"/>
      <c r="F1088" s="57"/>
      <c r="G1088" s="28"/>
      <c r="H1088" s="152"/>
      <c r="I1088" s="158"/>
      <c r="J1088" s="28"/>
      <c r="L1088" s="190"/>
      <c r="O1088" s="59"/>
      <c r="P1088" s="159"/>
      <c r="Q1088" s="99"/>
      <c r="R1088" s="57"/>
      <c r="S1088" s="28"/>
      <c r="T1088" s="152"/>
      <c r="U1088" s="265"/>
      <c r="X1088" s="190"/>
      <c r="AA1088" s="162"/>
      <c r="AB1088" s="163"/>
      <c r="AF1088" s="160"/>
      <c r="AG1088" s="266"/>
      <c r="AH1088" s="28"/>
      <c r="AJ1088" s="190"/>
      <c r="AM1088" s="162"/>
      <c r="AN1088" s="163"/>
      <c r="AO1088" s="99"/>
      <c r="AR1088" s="160"/>
      <c r="AS1088" s="266"/>
      <c r="AT1088" s="28"/>
      <c r="AV1088" s="190"/>
      <c r="AY1088" s="162"/>
      <c r="AZ1088" s="163"/>
      <c r="BD1088" s="160"/>
      <c r="BE1088" s="161"/>
      <c r="BF1088" s="28"/>
      <c r="BH1088" s="190"/>
      <c r="BK1088" s="162"/>
      <c r="BL1088" s="163"/>
      <c r="BP1088" s="160"/>
      <c r="BQ1088" s="161"/>
      <c r="BR1088" s="28"/>
      <c r="BT1088" s="190" t="e">
        <f t="shared" si="170"/>
        <v>#N/A</v>
      </c>
      <c r="BW1088" s="162"/>
      <c r="BX1088" s="163"/>
      <c r="CB1088" s="160"/>
      <c r="CC1088" s="161"/>
      <c r="CD1088" s="28"/>
      <c r="CF1088" s="190"/>
      <c r="CR1088" s="190"/>
      <c r="DD1088" s="190"/>
      <c r="DP1088" s="190"/>
      <c r="EB1088" s="190"/>
      <c r="EN1088" s="190"/>
      <c r="EZ1088" s="190"/>
      <c r="FL1088" s="190"/>
      <c r="FX1088" s="190"/>
      <c r="GJ1088" s="190"/>
      <c r="GV1088" s="190"/>
      <c r="HH1088" s="190"/>
    </row>
    <row r="1089" spans="3:216" x14ac:dyDescent="0.6">
      <c r="C1089" s="59"/>
      <c r="D1089" s="269"/>
      <c r="E1089" s="28"/>
      <c r="F1089" s="57"/>
      <c r="G1089" s="28"/>
      <c r="H1089" s="152"/>
      <c r="I1089" s="158"/>
      <c r="J1089" s="28"/>
      <c r="L1089" s="190"/>
      <c r="O1089" s="59"/>
      <c r="P1089" s="159"/>
      <c r="Q1089" s="99"/>
      <c r="R1089" s="57"/>
      <c r="S1089" s="28"/>
      <c r="T1089" s="152"/>
      <c r="U1089" s="265"/>
      <c r="X1089" s="190"/>
      <c r="AA1089" s="162"/>
      <c r="AB1089" s="163"/>
      <c r="AF1089" s="160"/>
      <c r="AG1089" s="266"/>
      <c r="AH1089" s="28"/>
      <c r="AJ1089" s="190"/>
      <c r="AM1089" s="162"/>
      <c r="AN1089" s="163"/>
      <c r="AO1089" s="99"/>
      <c r="AR1089" s="160"/>
      <c r="AS1089" s="266"/>
      <c r="AT1089" s="28"/>
      <c r="AV1089" s="190"/>
      <c r="AY1089" s="162"/>
      <c r="AZ1089" s="163"/>
      <c r="BD1089" s="160"/>
      <c r="BE1089" s="161"/>
      <c r="BF1089" s="28"/>
      <c r="BH1089" s="190"/>
      <c r="BK1089" s="162"/>
      <c r="BL1089" s="163"/>
      <c r="BP1089" s="160"/>
      <c r="BQ1089" s="161"/>
      <c r="BR1089" s="28"/>
      <c r="BT1089" s="190" t="e">
        <f t="shared" si="170"/>
        <v>#N/A</v>
      </c>
      <c r="BW1089" s="162"/>
      <c r="BX1089" s="163"/>
      <c r="CB1089" s="160"/>
      <c r="CC1089" s="161"/>
      <c r="CD1089" s="28"/>
      <c r="CF1089" s="190"/>
      <c r="CR1089" s="190"/>
      <c r="DD1089" s="190"/>
      <c r="DP1089" s="190"/>
      <c r="EB1089" s="190"/>
      <c r="EN1089" s="190"/>
      <c r="EZ1089" s="190"/>
      <c r="FL1089" s="190"/>
      <c r="FX1089" s="190"/>
      <c r="GJ1089" s="190"/>
      <c r="GV1089" s="190"/>
      <c r="HH1089" s="190"/>
    </row>
    <row r="1090" spans="3:216" x14ac:dyDescent="0.6">
      <c r="C1090" s="59"/>
      <c r="D1090" s="269"/>
      <c r="E1090" s="28"/>
      <c r="F1090" s="57"/>
      <c r="G1090" s="28"/>
      <c r="H1090" s="152"/>
      <c r="I1090" s="158"/>
      <c r="J1090" s="28"/>
      <c r="L1090" s="190"/>
      <c r="O1090" s="59"/>
      <c r="P1090" s="159"/>
      <c r="Q1090" s="99"/>
      <c r="R1090" s="57"/>
      <c r="S1090" s="28"/>
      <c r="T1090" s="152"/>
      <c r="U1090" s="265"/>
      <c r="X1090" s="190"/>
      <c r="AA1090" s="162"/>
      <c r="AB1090" s="163"/>
      <c r="AF1090" s="160"/>
      <c r="AG1090" s="266"/>
      <c r="AH1090" s="28"/>
      <c r="AJ1090" s="190"/>
      <c r="AM1090" s="162"/>
      <c r="AN1090" s="163"/>
      <c r="AO1090" s="99"/>
      <c r="AR1090" s="160"/>
      <c r="AS1090" s="266"/>
      <c r="AT1090" s="28"/>
      <c r="AV1090" s="190"/>
      <c r="AY1090" s="162"/>
      <c r="AZ1090" s="163"/>
      <c r="BD1090" s="160"/>
      <c r="BE1090" s="161"/>
      <c r="BF1090" s="28"/>
      <c r="BH1090" s="190"/>
      <c r="BK1090" s="162"/>
      <c r="BL1090" s="163"/>
      <c r="BP1090" s="160"/>
      <c r="BQ1090" s="161"/>
      <c r="BR1090" s="28"/>
      <c r="BT1090" s="190" t="e">
        <f t="shared" si="170"/>
        <v>#N/A</v>
      </c>
      <c r="BW1090" s="162"/>
      <c r="BX1090" s="163"/>
      <c r="CB1090" s="160"/>
      <c r="CC1090" s="161"/>
      <c r="CD1090" s="28"/>
      <c r="CF1090" s="190"/>
      <c r="CR1090" s="190"/>
      <c r="DD1090" s="190"/>
      <c r="DP1090" s="190"/>
      <c r="EB1090" s="190"/>
      <c r="EN1090" s="190"/>
      <c r="EZ1090" s="190"/>
      <c r="FL1090" s="190"/>
      <c r="FX1090" s="190"/>
      <c r="GJ1090" s="190"/>
      <c r="GV1090" s="190"/>
      <c r="HH1090" s="190"/>
    </row>
    <row r="1091" spans="3:216" x14ac:dyDescent="0.6">
      <c r="C1091" s="59"/>
      <c r="D1091" s="269"/>
      <c r="E1091" s="28"/>
      <c r="F1091" s="57"/>
      <c r="G1091" s="28"/>
      <c r="H1091" s="152"/>
      <c r="I1091" s="158"/>
      <c r="J1091" s="28"/>
      <c r="L1091" s="190"/>
      <c r="O1091" s="59"/>
      <c r="P1091" s="159"/>
      <c r="Q1091" s="99"/>
      <c r="R1091" s="57"/>
      <c r="S1091" s="28"/>
      <c r="T1091" s="152"/>
      <c r="U1091" s="265"/>
      <c r="X1091" s="190"/>
      <c r="AA1091" s="162"/>
      <c r="AB1091" s="163"/>
      <c r="AF1091" s="160"/>
      <c r="AG1091" s="266"/>
      <c r="AH1091" s="28"/>
      <c r="AJ1091" s="190"/>
      <c r="AM1091" s="162"/>
      <c r="AN1091" s="163"/>
      <c r="AO1091" s="99"/>
      <c r="AR1091" s="160"/>
      <c r="AS1091" s="266"/>
      <c r="AT1091" s="28"/>
      <c r="AV1091" s="190"/>
      <c r="AY1091" s="162"/>
      <c r="AZ1091" s="163"/>
      <c r="BD1091" s="160"/>
      <c r="BE1091" s="161"/>
      <c r="BF1091" s="28"/>
      <c r="BH1091" s="190"/>
      <c r="BK1091" s="162"/>
      <c r="BL1091" s="163"/>
      <c r="BP1091" s="160"/>
      <c r="BQ1091" s="161"/>
      <c r="BR1091" s="28"/>
      <c r="BT1091" s="190" t="e">
        <f t="shared" si="170"/>
        <v>#N/A</v>
      </c>
      <c r="BW1091" s="162"/>
      <c r="BX1091" s="163"/>
      <c r="CB1091" s="160"/>
      <c r="CC1091" s="161"/>
      <c r="CD1091" s="28"/>
      <c r="CF1091" s="190"/>
      <c r="CR1091" s="190"/>
      <c r="DD1091" s="190"/>
      <c r="DP1091" s="190"/>
      <c r="EB1091" s="190"/>
      <c r="EN1091" s="190"/>
      <c r="EZ1091" s="190"/>
      <c r="FL1091" s="190"/>
      <c r="FX1091" s="190"/>
      <c r="GJ1091" s="190"/>
      <c r="GV1091" s="190"/>
      <c r="HH1091" s="190"/>
    </row>
    <row r="1092" spans="3:216" x14ac:dyDescent="0.6">
      <c r="C1092" s="59"/>
      <c r="D1092" s="269"/>
      <c r="E1092" s="28"/>
      <c r="F1092" s="57"/>
      <c r="G1092" s="28"/>
      <c r="H1092" s="152"/>
      <c r="I1092" s="158"/>
      <c r="J1092" s="28"/>
      <c r="L1092" s="190"/>
      <c r="O1092" s="59"/>
      <c r="P1092" s="159"/>
      <c r="Q1092" s="99"/>
      <c r="R1092" s="57"/>
      <c r="S1092" s="28"/>
      <c r="T1092" s="152"/>
      <c r="U1092" s="265"/>
      <c r="X1092" s="190"/>
      <c r="AA1092" s="162"/>
      <c r="AB1092" s="163"/>
      <c r="AF1092" s="160"/>
      <c r="AG1092" s="266"/>
      <c r="AH1092" s="28"/>
      <c r="AJ1092" s="190"/>
      <c r="AM1092" s="162"/>
      <c r="AN1092" s="163"/>
      <c r="AO1092" s="99"/>
      <c r="AR1092" s="160"/>
      <c r="AS1092" s="266"/>
      <c r="AT1092" s="28"/>
      <c r="AV1092" s="190"/>
      <c r="AY1092" s="162"/>
      <c r="AZ1092" s="163"/>
      <c r="BD1092" s="160"/>
      <c r="BE1092" s="161"/>
      <c r="BF1092" s="28"/>
      <c r="BH1092" s="190"/>
      <c r="BK1092" s="162"/>
      <c r="BL1092" s="163"/>
      <c r="BP1092" s="160"/>
      <c r="BQ1092" s="161"/>
      <c r="BR1092" s="28"/>
      <c r="BT1092" s="190" t="e">
        <f t="shared" si="170"/>
        <v>#N/A</v>
      </c>
      <c r="BW1092" s="162"/>
      <c r="BX1092" s="163"/>
      <c r="CB1092" s="160"/>
      <c r="CC1092" s="161"/>
      <c r="CD1092" s="28"/>
      <c r="CF1092" s="190"/>
      <c r="CR1092" s="190"/>
      <c r="DD1092" s="190"/>
      <c r="DP1092" s="190"/>
      <c r="EB1092" s="190"/>
      <c r="EN1092" s="190"/>
      <c r="EZ1092" s="190"/>
      <c r="FL1092" s="190"/>
      <c r="FX1092" s="190"/>
      <c r="GJ1092" s="190"/>
      <c r="GV1092" s="190"/>
      <c r="HH1092" s="190"/>
    </row>
    <row r="1093" spans="3:216" x14ac:dyDescent="0.6">
      <c r="C1093" s="59"/>
      <c r="D1093" s="269"/>
      <c r="E1093" s="28"/>
      <c r="F1093" s="57"/>
      <c r="G1093" s="28"/>
      <c r="H1093" s="152"/>
      <c r="I1093" s="158"/>
      <c r="J1093" s="28"/>
      <c r="L1093" s="190"/>
      <c r="O1093" s="59"/>
      <c r="P1093" s="159"/>
      <c r="Q1093" s="99"/>
      <c r="R1093" s="57"/>
      <c r="S1093" s="28"/>
      <c r="T1093" s="152"/>
      <c r="U1093" s="265"/>
      <c r="X1093" s="190"/>
      <c r="AA1093" s="162"/>
      <c r="AB1093" s="163"/>
      <c r="AF1093" s="160"/>
      <c r="AG1093" s="266"/>
      <c r="AH1093" s="28"/>
      <c r="AJ1093" s="190"/>
      <c r="AM1093" s="162"/>
      <c r="AN1093" s="163"/>
      <c r="AO1093" s="99"/>
      <c r="AR1093" s="160"/>
      <c r="AS1093" s="266"/>
      <c r="AT1093" s="28"/>
      <c r="AV1093" s="190"/>
      <c r="AY1093" s="162"/>
      <c r="AZ1093" s="163"/>
      <c r="BD1093" s="160"/>
      <c r="BE1093" s="161"/>
      <c r="BF1093" s="28"/>
      <c r="BH1093" s="190"/>
      <c r="BK1093" s="162"/>
      <c r="BL1093" s="163"/>
      <c r="BP1093" s="160"/>
      <c r="BQ1093" s="161"/>
      <c r="BR1093" s="28"/>
      <c r="BT1093" s="190" t="e">
        <f t="shared" si="170"/>
        <v>#N/A</v>
      </c>
      <c r="BW1093" s="162"/>
      <c r="BX1093" s="163"/>
      <c r="CB1093" s="160"/>
      <c r="CC1093" s="161"/>
      <c r="CD1093" s="28"/>
      <c r="CF1093" s="190"/>
      <c r="CR1093" s="190"/>
      <c r="DD1093" s="190"/>
      <c r="DP1093" s="190"/>
      <c r="EB1093" s="190"/>
      <c r="EN1093" s="190"/>
      <c r="EZ1093" s="190"/>
      <c r="FL1093" s="190"/>
      <c r="FX1093" s="190"/>
      <c r="GJ1093" s="190"/>
      <c r="GV1093" s="190"/>
      <c r="HH1093" s="190"/>
    </row>
    <row r="1094" spans="3:216" x14ac:dyDescent="0.6">
      <c r="C1094" s="59"/>
      <c r="D1094" s="269"/>
      <c r="E1094" s="28"/>
      <c r="F1094" s="57"/>
      <c r="G1094" s="28"/>
      <c r="H1094" s="152"/>
      <c r="I1094" s="158"/>
      <c r="J1094" s="28"/>
      <c r="L1094" s="190"/>
      <c r="O1094" s="59"/>
      <c r="P1094" s="159"/>
      <c r="Q1094" s="99"/>
      <c r="R1094" s="57"/>
      <c r="S1094" s="28"/>
      <c r="T1094" s="152"/>
      <c r="U1094" s="265"/>
      <c r="X1094" s="190"/>
      <c r="AA1094" s="162"/>
      <c r="AB1094" s="163"/>
      <c r="AF1094" s="160"/>
      <c r="AG1094" s="266"/>
      <c r="AH1094" s="28"/>
      <c r="AJ1094" s="190"/>
      <c r="AM1094" s="162"/>
      <c r="AN1094" s="163"/>
      <c r="AO1094" s="99"/>
      <c r="AR1094" s="160"/>
      <c r="AS1094" s="266"/>
      <c r="AT1094" s="28"/>
      <c r="AV1094" s="190"/>
      <c r="AY1094" s="162"/>
      <c r="AZ1094" s="163"/>
      <c r="BD1094" s="160"/>
      <c r="BE1094" s="161"/>
      <c r="BF1094" s="28"/>
      <c r="BH1094" s="190"/>
      <c r="BK1094" s="162"/>
      <c r="BL1094" s="163"/>
      <c r="BP1094" s="160"/>
      <c r="BQ1094" s="161"/>
      <c r="BR1094" s="28"/>
      <c r="BT1094" s="190" t="e">
        <f t="shared" si="170"/>
        <v>#N/A</v>
      </c>
      <c r="BW1094" s="162"/>
      <c r="BX1094" s="163"/>
      <c r="CB1094" s="160"/>
      <c r="CC1094" s="161"/>
      <c r="CD1094" s="28"/>
      <c r="CF1094" s="190"/>
      <c r="CR1094" s="190"/>
      <c r="DD1094" s="190"/>
      <c r="DP1094" s="190"/>
      <c r="EB1094" s="190"/>
      <c r="EN1094" s="190"/>
      <c r="EZ1094" s="190"/>
      <c r="FL1094" s="190"/>
      <c r="FX1094" s="190"/>
      <c r="GJ1094" s="190"/>
      <c r="GV1094" s="190"/>
      <c r="HH1094" s="190"/>
    </row>
    <row r="1095" spans="3:216" x14ac:dyDescent="0.6">
      <c r="C1095" s="59"/>
      <c r="D1095" s="269"/>
      <c r="E1095" s="28"/>
      <c r="F1095" s="57"/>
      <c r="G1095" s="28"/>
      <c r="H1095" s="152"/>
      <c r="I1095" s="158"/>
      <c r="J1095" s="28"/>
      <c r="L1095" s="190"/>
      <c r="O1095" s="59"/>
      <c r="P1095" s="159"/>
      <c r="Q1095" s="99"/>
      <c r="R1095" s="57"/>
      <c r="S1095" s="28"/>
      <c r="T1095" s="152"/>
      <c r="U1095" s="265"/>
      <c r="X1095" s="190"/>
      <c r="AA1095" s="162"/>
      <c r="AB1095" s="163"/>
      <c r="AF1095" s="160"/>
      <c r="AG1095" s="266"/>
      <c r="AH1095" s="28"/>
      <c r="AJ1095" s="190"/>
      <c r="AM1095" s="162"/>
      <c r="AN1095" s="163"/>
      <c r="AO1095" s="99"/>
      <c r="AR1095" s="160"/>
      <c r="AS1095" s="266"/>
      <c r="AT1095" s="28"/>
      <c r="AV1095" s="190"/>
      <c r="AY1095" s="162"/>
      <c r="AZ1095" s="163"/>
      <c r="BD1095" s="160"/>
      <c r="BE1095" s="161"/>
      <c r="BF1095" s="28"/>
      <c r="BH1095" s="190"/>
      <c r="BK1095" s="162"/>
      <c r="BL1095" s="163"/>
      <c r="BP1095" s="160"/>
      <c r="BQ1095" s="161"/>
      <c r="BR1095" s="28"/>
      <c r="BT1095" s="190" t="e">
        <f t="shared" si="170"/>
        <v>#N/A</v>
      </c>
      <c r="BW1095" s="162"/>
      <c r="BX1095" s="163"/>
      <c r="CB1095" s="160"/>
      <c r="CC1095" s="161"/>
      <c r="CD1095" s="28"/>
      <c r="CF1095" s="190"/>
      <c r="CR1095" s="190"/>
      <c r="DD1095" s="190"/>
      <c r="DP1095" s="190"/>
      <c r="EB1095" s="190"/>
      <c r="EN1095" s="190"/>
      <c r="EZ1095" s="190"/>
      <c r="FL1095" s="190"/>
      <c r="FX1095" s="190"/>
      <c r="GJ1095" s="190"/>
      <c r="GV1095" s="190"/>
      <c r="HH1095" s="190"/>
    </row>
    <row r="1096" spans="3:216" x14ac:dyDescent="0.6">
      <c r="C1096" s="59"/>
      <c r="D1096" s="269"/>
      <c r="E1096" s="28"/>
      <c r="F1096" s="57"/>
      <c r="G1096" s="28"/>
      <c r="H1096" s="152"/>
      <c r="I1096" s="158"/>
      <c r="J1096" s="28"/>
      <c r="L1096" s="190"/>
      <c r="O1096" s="59"/>
      <c r="P1096" s="159"/>
      <c r="Q1096" s="99"/>
      <c r="R1096" s="57"/>
      <c r="S1096" s="28"/>
      <c r="T1096" s="152"/>
      <c r="U1096" s="265"/>
      <c r="X1096" s="190"/>
      <c r="AA1096" s="162"/>
      <c r="AB1096" s="163"/>
      <c r="AF1096" s="160"/>
      <c r="AG1096" s="266"/>
      <c r="AH1096" s="28"/>
      <c r="AJ1096" s="190"/>
      <c r="AM1096" s="162"/>
      <c r="AN1096" s="163"/>
      <c r="AO1096" s="99"/>
      <c r="AR1096" s="160"/>
      <c r="AS1096" s="266"/>
      <c r="AT1096" s="28"/>
      <c r="AV1096" s="190"/>
      <c r="AY1096" s="162"/>
      <c r="AZ1096" s="163"/>
      <c r="BD1096" s="160"/>
      <c r="BE1096" s="161"/>
      <c r="BF1096" s="28"/>
      <c r="BH1096" s="190"/>
      <c r="BK1096" s="162"/>
      <c r="BL1096" s="163"/>
      <c r="BP1096" s="160"/>
      <c r="BQ1096" s="161"/>
      <c r="BR1096" s="28"/>
      <c r="BT1096" s="190" t="e">
        <f t="shared" si="170"/>
        <v>#N/A</v>
      </c>
      <c r="BW1096" s="162"/>
      <c r="BX1096" s="163"/>
      <c r="CB1096" s="160"/>
      <c r="CC1096" s="161"/>
      <c r="CD1096" s="28"/>
      <c r="CF1096" s="190"/>
      <c r="CR1096" s="190"/>
      <c r="DD1096" s="190"/>
      <c r="DP1096" s="190"/>
      <c r="EB1096" s="190"/>
      <c r="EN1096" s="190"/>
      <c r="EZ1096" s="190"/>
      <c r="FL1096" s="190"/>
      <c r="FX1096" s="190"/>
      <c r="GJ1096" s="190"/>
      <c r="GV1096" s="190"/>
      <c r="HH1096" s="190"/>
    </row>
    <row r="1097" spans="3:216" x14ac:dyDescent="0.6">
      <c r="C1097" s="59"/>
      <c r="D1097" s="269"/>
      <c r="E1097" s="28"/>
      <c r="F1097" s="57"/>
      <c r="G1097" s="28"/>
      <c r="H1097" s="152"/>
      <c r="I1097" s="158"/>
      <c r="J1097" s="28"/>
      <c r="L1097" s="190"/>
      <c r="O1097" s="59"/>
      <c r="P1097" s="159"/>
      <c r="Q1097" s="99"/>
      <c r="R1097" s="57"/>
      <c r="S1097" s="28"/>
      <c r="T1097" s="152"/>
      <c r="U1097" s="265"/>
      <c r="X1097" s="190"/>
      <c r="AA1097" s="162"/>
      <c r="AB1097" s="163"/>
      <c r="AF1097" s="160"/>
      <c r="AG1097" s="266"/>
      <c r="AH1097" s="28"/>
      <c r="AJ1097" s="190"/>
      <c r="AM1097" s="162"/>
      <c r="AN1097" s="163"/>
      <c r="AO1097" s="99"/>
      <c r="AR1097" s="160"/>
      <c r="AS1097" s="266"/>
      <c r="AT1097" s="28"/>
      <c r="AV1097" s="190"/>
      <c r="AY1097" s="162"/>
      <c r="AZ1097" s="163"/>
      <c r="BD1097" s="160"/>
      <c r="BE1097" s="161"/>
      <c r="BF1097" s="28"/>
      <c r="BH1097" s="190"/>
      <c r="BK1097" s="162"/>
      <c r="BL1097" s="163"/>
      <c r="BP1097" s="160"/>
      <c r="BQ1097" s="161"/>
      <c r="BR1097" s="28"/>
      <c r="BT1097" s="190" t="e">
        <f t="shared" si="170"/>
        <v>#N/A</v>
      </c>
      <c r="BW1097" s="162"/>
      <c r="BX1097" s="163"/>
      <c r="CB1097" s="160"/>
      <c r="CC1097" s="161"/>
      <c r="CD1097" s="28"/>
      <c r="CF1097" s="190"/>
      <c r="CR1097" s="190"/>
      <c r="DD1097" s="190"/>
      <c r="DP1097" s="190"/>
      <c r="EB1097" s="190"/>
      <c r="EN1097" s="190"/>
      <c r="EZ1097" s="190"/>
      <c r="FL1097" s="190"/>
      <c r="FX1097" s="190"/>
      <c r="GJ1097" s="190"/>
      <c r="GV1097" s="190"/>
      <c r="HH1097" s="190"/>
    </row>
    <row r="1098" spans="3:216" x14ac:dyDescent="0.6">
      <c r="C1098" s="59"/>
      <c r="D1098" s="269"/>
      <c r="E1098" s="28"/>
      <c r="F1098" s="57"/>
      <c r="G1098" s="28"/>
      <c r="H1098" s="152"/>
      <c r="I1098" s="158"/>
      <c r="J1098" s="28"/>
      <c r="L1098" s="190"/>
      <c r="O1098" s="59"/>
      <c r="P1098" s="159"/>
      <c r="Q1098" s="99"/>
      <c r="R1098" s="57"/>
      <c r="S1098" s="28"/>
      <c r="T1098" s="152"/>
      <c r="U1098" s="265"/>
      <c r="X1098" s="190"/>
      <c r="AA1098" s="162"/>
      <c r="AB1098" s="163"/>
      <c r="AF1098" s="160"/>
      <c r="AG1098" s="266"/>
      <c r="AH1098" s="28"/>
      <c r="AJ1098" s="190"/>
      <c r="AM1098" s="162"/>
      <c r="AN1098" s="163"/>
      <c r="AO1098" s="99"/>
      <c r="AR1098" s="160"/>
      <c r="AS1098" s="266"/>
      <c r="AT1098" s="28"/>
      <c r="AV1098" s="190"/>
      <c r="AY1098" s="162"/>
      <c r="AZ1098" s="163"/>
      <c r="BD1098" s="160"/>
      <c r="BE1098" s="161"/>
      <c r="BF1098" s="28"/>
      <c r="BH1098" s="190"/>
      <c r="BK1098" s="162"/>
      <c r="BL1098" s="163"/>
      <c r="BP1098" s="160"/>
      <c r="BQ1098" s="161"/>
      <c r="BR1098" s="28"/>
      <c r="BT1098" s="190" t="e">
        <f t="shared" si="170"/>
        <v>#N/A</v>
      </c>
      <c r="BW1098" s="162"/>
      <c r="BX1098" s="163"/>
      <c r="CB1098" s="160"/>
      <c r="CC1098" s="161"/>
      <c r="CD1098" s="28"/>
      <c r="CF1098" s="190"/>
      <c r="CR1098" s="190"/>
      <c r="DD1098" s="190"/>
      <c r="DP1098" s="190"/>
      <c r="EB1098" s="190"/>
      <c r="EN1098" s="190"/>
      <c r="EZ1098" s="190"/>
      <c r="FL1098" s="190"/>
      <c r="FX1098" s="190"/>
      <c r="GJ1098" s="190"/>
      <c r="GV1098" s="190"/>
      <c r="HH1098" s="190"/>
    </row>
    <row r="1099" spans="3:216" x14ac:dyDescent="0.6">
      <c r="C1099" s="59"/>
      <c r="D1099" s="269"/>
      <c r="E1099" s="28"/>
      <c r="F1099" s="57"/>
      <c r="G1099" s="28"/>
      <c r="H1099" s="152"/>
      <c r="I1099" s="158"/>
      <c r="J1099" s="28"/>
      <c r="L1099" s="190"/>
      <c r="O1099" s="59"/>
      <c r="P1099" s="159"/>
      <c r="Q1099" s="99"/>
      <c r="R1099" s="57"/>
      <c r="S1099" s="28"/>
      <c r="T1099" s="152"/>
      <c r="U1099" s="265"/>
      <c r="X1099" s="190"/>
      <c r="AA1099" s="162"/>
      <c r="AB1099" s="163"/>
      <c r="AF1099" s="160"/>
      <c r="AG1099" s="266"/>
      <c r="AH1099" s="28"/>
      <c r="AJ1099" s="190"/>
      <c r="AM1099" s="162"/>
      <c r="AN1099" s="163"/>
      <c r="AO1099" s="99"/>
      <c r="AR1099" s="160"/>
      <c r="AS1099" s="266"/>
      <c r="AT1099" s="28"/>
      <c r="AV1099" s="190"/>
      <c r="AY1099" s="162"/>
      <c r="AZ1099" s="163"/>
      <c r="BD1099" s="160"/>
      <c r="BE1099" s="161"/>
      <c r="BF1099" s="28"/>
      <c r="BH1099" s="190"/>
      <c r="BK1099" s="162"/>
      <c r="BL1099" s="163"/>
      <c r="BP1099" s="160"/>
      <c r="BQ1099" s="161"/>
      <c r="BR1099" s="28"/>
      <c r="BT1099" s="190" t="e">
        <f t="shared" si="170"/>
        <v>#N/A</v>
      </c>
      <c r="BW1099" s="162"/>
      <c r="BX1099" s="163"/>
      <c r="CB1099" s="160"/>
      <c r="CC1099" s="161"/>
      <c r="CD1099" s="28"/>
      <c r="CF1099" s="190"/>
      <c r="CR1099" s="190"/>
      <c r="DD1099" s="190"/>
      <c r="DP1099" s="190"/>
      <c r="EB1099" s="190"/>
      <c r="EN1099" s="190"/>
      <c r="EZ1099" s="190"/>
      <c r="FL1099" s="190"/>
      <c r="FX1099" s="190"/>
      <c r="GJ1099" s="190"/>
      <c r="GV1099" s="190"/>
      <c r="HH1099" s="190"/>
    </row>
    <row r="1100" spans="3:216" x14ac:dyDescent="0.6">
      <c r="C1100" s="59"/>
      <c r="D1100" s="269"/>
      <c r="E1100" s="28"/>
      <c r="F1100" s="57"/>
      <c r="G1100" s="28"/>
      <c r="H1100" s="152"/>
      <c r="I1100" s="158"/>
      <c r="J1100" s="28"/>
      <c r="L1100" s="190"/>
      <c r="O1100" s="59"/>
      <c r="P1100" s="159"/>
      <c r="Q1100" s="99"/>
      <c r="R1100" s="57"/>
      <c r="S1100" s="28"/>
      <c r="T1100" s="152"/>
      <c r="U1100" s="265"/>
      <c r="X1100" s="190"/>
      <c r="AA1100" s="162"/>
      <c r="AB1100" s="163"/>
      <c r="AF1100" s="160"/>
      <c r="AG1100" s="266"/>
      <c r="AH1100" s="28"/>
      <c r="AJ1100" s="190"/>
      <c r="AM1100" s="162"/>
      <c r="AN1100" s="163"/>
      <c r="AO1100" s="99"/>
      <c r="AR1100" s="160"/>
      <c r="AS1100" s="266"/>
      <c r="AT1100" s="28"/>
      <c r="AV1100" s="190"/>
      <c r="AY1100" s="162"/>
      <c r="AZ1100" s="163"/>
      <c r="BD1100" s="160"/>
      <c r="BE1100" s="161"/>
      <c r="BF1100" s="28"/>
      <c r="BH1100" s="190"/>
      <c r="BK1100" s="162"/>
      <c r="BL1100" s="163"/>
      <c r="BP1100" s="160"/>
      <c r="BQ1100" s="161"/>
      <c r="BR1100" s="28"/>
      <c r="BT1100" s="190" t="e">
        <f t="shared" si="170"/>
        <v>#N/A</v>
      </c>
      <c r="BW1100" s="162"/>
      <c r="BX1100" s="163"/>
      <c r="CB1100" s="160"/>
      <c r="CC1100" s="161"/>
      <c r="CD1100" s="28"/>
      <c r="CF1100" s="190"/>
      <c r="CR1100" s="190"/>
      <c r="DD1100" s="190"/>
      <c r="DP1100" s="190"/>
      <c r="EB1100" s="190"/>
      <c r="EN1100" s="190"/>
      <c r="EZ1100" s="190"/>
      <c r="FL1100" s="190"/>
      <c r="FX1100" s="190"/>
      <c r="GJ1100" s="190"/>
      <c r="GV1100" s="190"/>
      <c r="HH1100" s="190"/>
    </row>
    <row r="1101" spans="3:216" x14ac:dyDescent="0.6">
      <c r="C1101" s="59"/>
      <c r="D1101" s="269"/>
      <c r="E1101" s="28"/>
      <c r="F1101" s="57"/>
      <c r="G1101" s="28"/>
      <c r="H1101" s="152"/>
      <c r="I1101" s="158"/>
      <c r="J1101" s="28"/>
      <c r="L1101" s="190"/>
      <c r="O1101" s="59"/>
      <c r="P1101" s="159"/>
      <c r="Q1101" s="99"/>
      <c r="R1101" s="57"/>
      <c r="S1101" s="28"/>
      <c r="T1101" s="152"/>
      <c r="U1101" s="265"/>
      <c r="X1101" s="190"/>
      <c r="AA1101" s="162"/>
      <c r="AB1101" s="163"/>
      <c r="AF1101" s="160"/>
      <c r="AG1101" s="266"/>
      <c r="AH1101" s="28"/>
      <c r="AJ1101" s="190"/>
      <c r="AM1101" s="162"/>
      <c r="AN1101" s="163"/>
      <c r="AO1101" s="99"/>
      <c r="AR1101" s="160"/>
      <c r="AS1101" s="266"/>
      <c r="AT1101" s="28"/>
      <c r="AV1101" s="190"/>
      <c r="AY1101" s="162"/>
      <c r="AZ1101" s="163"/>
      <c r="BD1101" s="160"/>
      <c r="BE1101" s="161"/>
      <c r="BF1101" s="28"/>
      <c r="BH1101" s="190"/>
      <c r="BK1101" s="162"/>
      <c r="BL1101" s="163"/>
      <c r="BP1101" s="160"/>
      <c r="BQ1101" s="161"/>
      <c r="BR1101" s="28"/>
      <c r="BT1101" s="190" t="e">
        <f t="shared" si="170"/>
        <v>#N/A</v>
      </c>
      <c r="BW1101" s="162"/>
      <c r="BX1101" s="163"/>
      <c r="CB1101" s="160"/>
      <c r="CC1101" s="161"/>
      <c r="CD1101" s="28"/>
      <c r="CF1101" s="190"/>
      <c r="CR1101" s="190"/>
      <c r="DD1101" s="190"/>
      <c r="DP1101" s="190"/>
      <c r="EB1101" s="190"/>
      <c r="EN1101" s="190"/>
      <c r="EZ1101" s="190"/>
      <c r="FL1101" s="190"/>
      <c r="FX1101" s="190"/>
      <c r="GJ1101" s="190"/>
      <c r="GV1101" s="190"/>
      <c r="HH1101" s="190"/>
    </row>
    <row r="1102" spans="3:216" x14ac:dyDescent="0.6">
      <c r="C1102" s="59"/>
      <c r="D1102" s="269"/>
      <c r="E1102" s="28"/>
      <c r="F1102" s="57"/>
      <c r="G1102" s="28"/>
      <c r="H1102" s="152"/>
      <c r="I1102" s="158"/>
      <c r="J1102" s="28"/>
      <c r="L1102" s="190"/>
      <c r="O1102" s="59"/>
      <c r="P1102" s="159"/>
      <c r="Q1102" s="99"/>
      <c r="R1102" s="57"/>
      <c r="S1102" s="28"/>
      <c r="T1102" s="152"/>
      <c r="U1102" s="265"/>
      <c r="X1102" s="190"/>
      <c r="AA1102" s="162"/>
      <c r="AB1102" s="163"/>
      <c r="AF1102" s="160"/>
      <c r="AG1102" s="266"/>
      <c r="AH1102" s="28"/>
      <c r="AJ1102" s="190"/>
      <c r="AM1102" s="162"/>
      <c r="AN1102" s="163"/>
      <c r="AO1102" s="99"/>
      <c r="AR1102" s="160"/>
      <c r="AS1102" s="266"/>
      <c r="AT1102" s="28"/>
      <c r="AV1102" s="190"/>
      <c r="AY1102" s="162"/>
      <c r="AZ1102" s="163"/>
      <c r="BD1102" s="160"/>
      <c r="BE1102" s="161"/>
      <c r="BF1102" s="28"/>
      <c r="BH1102" s="190"/>
      <c r="BK1102" s="162"/>
      <c r="BL1102" s="163"/>
      <c r="BP1102" s="160"/>
      <c r="BQ1102" s="161"/>
      <c r="BR1102" s="28"/>
      <c r="BT1102" s="190" t="e">
        <f t="shared" si="170"/>
        <v>#N/A</v>
      </c>
      <c r="BW1102" s="162"/>
      <c r="BX1102" s="163"/>
      <c r="CB1102" s="160"/>
      <c r="CC1102" s="161"/>
      <c r="CD1102" s="28"/>
      <c r="CF1102" s="190"/>
      <c r="CR1102" s="190"/>
      <c r="DD1102" s="190"/>
      <c r="DP1102" s="190"/>
      <c r="EB1102" s="190"/>
      <c r="EN1102" s="190"/>
      <c r="EZ1102" s="190"/>
      <c r="FL1102" s="190"/>
      <c r="FX1102" s="190"/>
      <c r="GJ1102" s="190"/>
      <c r="GV1102" s="190"/>
      <c r="HH1102" s="190"/>
    </row>
    <row r="1103" spans="3:216" x14ac:dyDescent="0.6">
      <c r="C1103" s="59"/>
      <c r="D1103" s="269"/>
      <c r="E1103" s="28"/>
      <c r="F1103" s="57"/>
      <c r="G1103" s="28"/>
      <c r="H1103" s="152"/>
      <c r="I1103" s="158"/>
      <c r="J1103" s="28"/>
      <c r="L1103" s="190"/>
      <c r="O1103" s="59"/>
      <c r="P1103" s="159"/>
      <c r="Q1103" s="99"/>
      <c r="R1103" s="57"/>
      <c r="S1103" s="28"/>
      <c r="T1103" s="152"/>
      <c r="U1103" s="265"/>
      <c r="X1103" s="190"/>
      <c r="AA1103" s="162"/>
      <c r="AB1103" s="163"/>
      <c r="AF1103" s="160"/>
      <c r="AG1103" s="266"/>
      <c r="AH1103" s="28"/>
      <c r="AJ1103" s="190"/>
      <c r="AM1103" s="162"/>
      <c r="AN1103" s="163"/>
      <c r="AO1103" s="99"/>
      <c r="AR1103" s="160"/>
      <c r="AS1103" s="266"/>
      <c r="AT1103" s="28"/>
      <c r="AV1103" s="190"/>
      <c r="AY1103" s="162"/>
      <c r="AZ1103" s="163"/>
      <c r="BD1103" s="160"/>
      <c r="BE1103" s="161"/>
      <c r="BF1103" s="28"/>
      <c r="BH1103" s="190"/>
      <c r="BK1103" s="162"/>
      <c r="BL1103" s="163"/>
      <c r="BP1103" s="160"/>
      <c r="BQ1103" s="161"/>
      <c r="BR1103" s="28"/>
      <c r="BT1103" s="190" t="e">
        <f t="shared" si="170"/>
        <v>#N/A</v>
      </c>
      <c r="BW1103" s="162"/>
      <c r="BX1103" s="163"/>
      <c r="CB1103" s="160"/>
      <c r="CC1103" s="161"/>
      <c r="CD1103" s="28"/>
      <c r="CF1103" s="190"/>
      <c r="CR1103" s="190"/>
      <c r="DD1103" s="190"/>
      <c r="DP1103" s="190"/>
      <c r="EB1103" s="190"/>
      <c r="EN1103" s="190"/>
      <c r="EZ1103" s="190"/>
      <c r="FL1103" s="190"/>
      <c r="FX1103" s="190"/>
      <c r="GJ1103" s="190"/>
      <c r="GV1103" s="190"/>
      <c r="HH1103" s="190"/>
    </row>
    <row r="1104" spans="3:216" x14ac:dyDescent="0.6">
      <c r="C1104" s="59"/>
      <c r="D1104" s="269"/>
      <c r="E1104" s="28"/>
      <c r="F1104" s="57"/>
      <c r="G1104" s="28"/>
      <c r="H1104" s="152"/>
      <c r="I1104" s="158"/>
      <c r="J1104" s="28"/>
      <c r="L1104" s="190"/>
      <c r="O1104" s="59"/>
      <c r="P1104" s="159"/>
      <c r="Q1104" s="99"/>
      <c r="R1104" s="57"/>
      <c r="S1104" s="28"/>
      <c r="T1104" s="152"/>
      <c r="U1104" s="265"/>
      <c r="X1104" s="190"/>
      <c r="AA1104" s="162"/>
      <c r="AB1104" s="163"/>
      <c r="AF1104" s="160"/>
      <c r="AG1104" s="266"/>
      <c r="AH1104" s="28"/>
      <c r="AJ1104" s="190"/>
      <c r="AM1104" s="162"/>
      <c r="AN1104" s="163"/>
      <c r="AO1104" s="99"/>
      <c r="AR1104" s="160"/>
      <c r="AS1104" s="266"/>
      <c r="AT1104" s="28"/>
      <c r="AV1104" s="190"/>
      <c r="AY1104" s="162"/>
      <c r="AZ1104" s="163"/>
      <c r="BD1104" s="160"/>
      <c r="BE1104" s="161"/>
      <c r="BF1104" s="28"/>
      <c r="BH1104" s="190"/>
      <c r="BK1104" s="162"/>
      <c r="BL1104" s="163"/>
      <c r="BP1104" s="160"/>
      <c r="BQ1104" s="161"/>
      <c r="BR1104" s="28"/>
      <c r="BT1104" s="190" t="e">
        <f t="shared" si="170"/>
        <v>#N/A</v>
      </c>
      <c r="BW1104" s="162"/>
      <c r="BX1104" s="163"/>
      <c r="CB1104" s="160"/>
      <c r="CC1104" s="161"/>
      <c r="CD1104" s="28"/>
      <c r="CF1104" s="190"/>
      <c r="CR1104" s="190"/>
      <c r="DD1104" s="190"/>
      <c r="DP1104" s="190"/>
      <c r="EB1104" s="190"/>
      <c r="EN1104" s="190"/>
      <c r="EZ1104" s="190"/>
      <c r="FL1104" s="190"/>
      <c r="FX1104" s="190"/>
      <c r="GJ1104" s="190"/>
      <c r="GV1104" s="190"/>
      <c r="HH1104" s="190"/>
    </row>
    <row r="1105" spans="3:216" x14ac:dyDescent="0.6">
      <c r="C1105" s="59"/>
      <c r="D1105" s="269"/>
      <c r="E1105" s="28"/>
      <c r="F1105" s="57"/>
      <c r="G1105" s="28"/>
      <c r="H1105" s="152"/>
      <c r="I1105" s="158"/>
      <c r="J1105" s="28"/>
      <c r="L1105" s="190"/>
      <c r="O1105" s="59"/>
      <c r="P1105" s="159"/>
      <c r="Q1105" s="99"/>
      <c r="R1105" s="57"/>
      <c r="S1105" s="28"/>
      <c r="T1105" s="152"/>
      <c r="U1105" s="265"/>
      <c r="X1105" s="190"/>
      <c r="AA1105" s="162"/>
      <c r="AB1105" s="163"/>
      <c r="AF1105" s="160"/>
      <c r="AG1105" s="266"/>
      <c r="AH1105" s="28"/>
      <c r="AJ1105" s="190"/>
      <c r="AM1105" s="162"/>
      <c r="AN1105" s="163"/>
      <c r="AO1105" s="99"/>
      <c r="AR1105" s="160"/>
      <c r="AS1105" s="266"/>
      <c r="AT1105" s="28"/>
      <c r="AV1105" s="190"/>
      <c r="AY1105" s="162"/>
      <c r="AZ1105" s="163"/>
      <c r="BD1105" s="160"/>
      <c r="BE1105" s="161"/>
      <c r="BF1105" s="28"/>
      <c r="BH1105" s="190"/>
      <c r="BK1105" s="162"/>
      <c r="BL1105" s="163"/>
      <c r="BP1105" s="160"/>
      <c r="BQ1105" s="161"/>
      <c r="BR1105" s="28"/>
      <c r="BT1105" s="190" t="e">
        <f t="shared" si="170"/>
        <v>#N/A</v>
      </c>
      <c r="BW1105" s="162"/>
      <c r="BX1105" s="163"/>
      <c r="CB1105" s="160"/>
      <c r="CC1105" s="161"/>
      <c r="CD1105" s="28"/>
      <c r="CF1105" s="190"/>
      <c r="CR1105" s="190"/>
      <c r="DD1105" s="190"/>
      <c r="DP1105" s="190"/>
      <c r="EB1105" s="190"/>
      <c r="EN1105" s="190"/>
      <c r="EZ1105" s="190"/>
      <c r="FL1105" s="190"/>
      <c r="FX1105" s="190"/>
      <c r="GJ1105" s="190"/>
      <c r="GV1105" s="190"/>
      <c r="HH1105" s="190"/>
    </row>
    <row r="1106" spans="3:216" x14ac:dyDescent="0.6">
      <c r="C1106" s="59"/>
      <c r="D1106" s="269"/>
      <c r="E1106" s="28"/>
      <c r="F1106" s="57"/>
      <c r="G1106" s="28"/>
      <c r="H1106" s="152"/>
      <c r="I1106" s="158"/>
      <c r="J1106" s="28"/>
      <c r="L1106" s="190"/>
      <c r="O1106" s="59"/>
      <c r="P1106" s="159"/>
      <c r="Q1106" s="99"/>
      <c r="R1106" s="57"/>
      <c r="S1106" s="28"/>
      <c r="T1106" s="152"/>
      <c r="U1106" s="265"/>
      <c r="X1106" s="190"/>
      <c r="AA1106" s="162"/>
      <c r="AB1106" s="163"/>
      <c r="AF1106" s="160"/>
      <c r="AG1106" s="266"/>
      <c r="AH1106" s="28"/>
      <c r="AJ1106" s="190"/>
      <c r="AM1106" s="162"/>
      <c r="AN1106" s="163"/>
      <c r="AO1106" s="99"/>
      <c r="AR1106" s="160"/>
      <c r="AS1106" s="266"/>
      <c r="AT1106" s="28"/>
      <c r="AV1106" s="190"/>
      <c r="AY1106" s="162"/>
      <c r="AZ1106" s="163"/>
      <c r="BD1106" s="160"/>
      <c r="BE1106" s="161"/>
      <c r="BF1106" s="28"/>
      <c r="BH1106" s="190"/>
      <c r="BK1106" s="162"/>
      <c r="BL1106" s="163"/>
      <c r="BP1106" s="160"/>
      <c r="BQ1106" s="161"/>
      <c r="BR1106" s="28"/>
      <c r="BT1106" s="190" t="e">
        <f t="shared" si="170"/>
        <v>#N/A</v>
      </c>
      <c r="BW1106" s="162"/>
      <c r="BX1106" s="163"/>
      <c r="CB1106" s="160"/>
      <c r="CC1106" s="161"/>
      <c r="CD1106" s="28"/>
      <c r="CF1106" s="190"/>
      <c r="CR1106" s="190"/>
      <c r="DD1106" s="190"/>
      <c r="DP1106" s="190"/>
      <c r="EB1106" s="190"/>
      <c r="EN1106" s="190"/>
      <c r="EZ1106" s="190"/>
      <c r="FL1106" s="190"/>
      <c r="FX1106" s="190"/>
      <c r="GJ1106" s="190"/>
      <c r="GV1106" s="190"/>
      <c r="HH1106" s="190"/>
    </row>
    <row r="1107" spans="3:216" x14ac:dyDescent="0.6">
      <c r="C1107" s="59"/>
      <c r="D1107" s="269"/>
      <c r="E1107" s="28"/>
      <c r="F1107" s="57"/>
      <c r="G1107" s="28"/>
      <c r="H1107" s="152"/>
      <c r="I1107" s="158"/>
      <c r="J1107" s="28"/>
      <c r="L1107" s="190"/>
      <c r="O1107" s="59"/>
      <c r="P1107" s="159"/>
      <c r="Q1107" s="99"/>
      <c r="R1107" s="57"/>
      <c r="S1107" s="28"/>
      <c r="T1107" s="152"/>
      <c r="U1107" s="265"/>
      <c r="X1107" s="190"/>
      <c r="AA1107" s="162"/>
      <c r="AB1107" s="163"/>
      <c r="AF1107" s="160"/>
      <c r="AG1107" s="266"/>
      <c r="AH1107" s="28"/>
      <c r="AJ1107" s="190"/>
      <c r="AM1107" s="162"/>
      <c r="AN1107" s="163"/>
      <c r="AO1107" s="99"/>
      <c r="AR1107" s="160"/>
      <c r="AS1107" s="266"/>
      <c r="AT1107" s="28"/>
      <c r="AV1107" s="190"/>
      <c r="AY1107" s="162"/>
      <c r="AZ1107" s="163"/>
      <c r="BD1107" s="160"/>
      <c r="BE1107" s="161"/>
      <c r="BF1107" s="28"/>
      <c r="BH1107" s="190"/>
      <c r="BK1107" s="162"/>
      <c r="BL1107" s="163"/>
      <c r="BP1107" s="160"/>
      <c r="BQ1107" s="161"/>
      <c r="BR1107" s="28"/>
      <c r="BT1107" s="190" t="e">
        <f t="shared" si="170"/>
        <v>#N/A</v>
      </c>
      <c r="BW1107" s="162"/>
      <c r="BX1107" s="163"/>
      <c r="CB1107" s="160"/>
      <c r="CC1107" s="161"/>
      <c r="CD1107" s="28"/>
      <c r="CF1107" s="190"/>
      <c r="CR1107" s="190"/>
      <c r="DD1107" s="190"/>
      <c r="DP1107" s="190"/>
      <c r="EB1107" s="190"/>
      <c r="EN1107" s="190"/>
      <c r="EZ1107" s="190"/>
      <c r="FL1107" s="190"/>
      <c r="FX1107" s="190"/>
      <c r="GJ1107" s="190"/>
      <c r="GV1107" s="190"/>
      <c r="HH1107" s="190"/>
    </row>
    <row r="1108" spans="3:216" x14ac:dyDescent="0.6">
      <c r="C1108" s="59"/>
      <c r="D1108" s="269"/>
      <c r="E1108" s="28"/>
      <c r="F1108" s="57"/>
      <c r="G1108" s="28"/>
      <c r="H1108" s="152"/>
      <c r="I1108" s="158"/>
      <c r="J1108" s="28"/>
      <c r="L1108" s="190"/>
      <c r="O1108" s="59"/>
      <c r="P1108" s="159"/>
      <c r="Q1108" s="99"/>
      <c r="R1108" s="57"/>
      <c r="S1108" s="28"/>
      <c r="T1108" s="152"/>
      <c r="U1108" s="265"/>
      <c r="X1108" s="190"/>
      <c r="AA1108" s="162"/>
      <c r="AB1108" s="163"/>
      <c r="AF1108" s="160"/>
      <c r="AG1108" s="266"/>
      <c r="AH1108" s="28"/>
      <c r="AJ1108" s="190"/>
      <c r="AM1108" s="162"/>
      <c r="AN1108" s="163"/>
      <c r="AO1108" s="99"/>
      <c r="AR1108" s="160"/>
      <c r="AS1108" s="266"/>
      <c r="AT1108" s="28"/>
      <c r="AV1108" s="190"/>
      <c r="AY1108" s="162"/>
      <c r="AZ1108" s="163"/>
      <c r="BD1108" s="160"/>
      <c r="BE1108" s="161"/>
      <c r="BF1108" s="28"/>
      <c r="BH1108" s="190"/>
      <c r="BK1108" s="162"/>
      <c r="BL1108" s="163"/>
      <c r="BP1108" s="160"/>
      <c r="BQ1108" s="161"/>
      <c r="BR1108" s="28"/>
      <c r="BT1108" s="190" t="e">
        <f t="shared" si="170"/>
        <v>#N/A</v>
      </c>
      <c r="BW1108" s="162"/>
      <c r="BX1108" s="163"/>
      <c r="CB1108" s="160"/>
      <c r="CC1108" s="161"/>
      <c r="CD1108" s="28"/>
      <c r="CF1108" s="190"/>
      <c r="CR1108" s="190"/>
      <c r="DD1108" s="190"/>
      <c r="DP1108" s="190"/>
      <c r="EB1108" s="190"/>
      <c r="EN1108" s="190"/>
      <c r="EZ1108" s="190"/>
      <c r="FL1108" s="190"/>
      <c r="FX1108" s="190"/>
      <c r="GJ1108" s="190"/>
      <c r="GV1108" s="190"/>
      <c r="HH1108" s="190"/>
    </row>
    <row r="1109" spans="3:216" x14ac:dyDescent="0.6">
      <c r="C1109" s="59"/>
      <c r="D1109" s="269"/>
      <c r="E1109" s="28"/>
      <c r="F1109" s="57"/>
      <c r="G1109" s="28"/>
      <c r="H1109" s="152"/>
      <c r="I1109" s="158"/>
      <c r="J1109" s="28"/>
      <c r="L1109" s="190"/>
      <c r="O1109" s="59"/>
      <c r="P1109" s="159"/>
      <c r="Q1109" s="99"/>
      <c r="R1109" s="57"/>
      <c r="S1109" s="28"/>
      <c r="T1109" s="152"/>
      <c r="U1109" s="265"/>
      <c r="X1109" s="190"/>
      <c r="AA1109" s="162"/>
      <c r="AB1109" s="163"/>
      <c r="AF1109" s="160"/>
      <c r="AG1109" s="266"/>
      <c r="AH1109" s="28"/>
      <c r="AJ1109" s="190"/>
      <c r="AM1109" s="162"/>
      <c r="AN1109" s="163"/>
      <c r="AO1109" s="99"/>
      <c r="AR1109" s="160"/>
      <c r="AS1109" s="266"/>
      <c r="AT1109" s="28"/>
      <c r="AV1109" s="190"/>
      <c r="AY1109" s="162"/>
      <c r="AZ1109" s="163"/>
      <c r="BD1109" s="160"/>
      <c r="BE1109" s="161"/>
      <c r="BF1109" s="28"/>
      <c r="BH1109" s="190"/>
      <c r="BK1109" s="162"/>
      <c r="BL1109" s="163"/>
      <c r="BP1109" s="160"/>
      <c r="BQ1109" s="161"/>
      <c r="BR1109" s="28"/>
      <c r="BT1109" s="190" t="e">
        <f t="shared" si="170"/>
        <v>#N/A</v>
      </c>
      <c r="BW1109" s="162"/>
      <c r="BX1109" s="163"/>
      <c r="CB1109" s="160"/>
      <c r="CC1109" s="161"/>
      <c r="CD1109" s="28"/>
      <c r="CF1109" s="190"/>
      <c r="CR1109" s="190"/>
      <c r="DD1109" s="190"/>
      <c r="DP1109" s="190"/>
      <c r="EB1109" s="190"/>
      <c r="EN1109" s="190"/>
      <c r="EZ1109" s="190"/>
      <c r="FL1109" s="190"/>
      <c r="FX1109" s="190"/>
      <c r="GJ1109" s="190"/>
      <c r="GV1109" s="190"/>
      <c r="HH1109" s="190"/>
    </row>
    <row r="1110" spans="3:216" x14ac:dyDescent="0.6">
      <c r="C1110" s="59"/>
      <c r="D1110" s="269"/>
      <c r="E1110" s="28"/>
      <c r="F1110" s="57"/>
      <c r="G1110" s="28"/>
      <c r="H1110" s="152"/>
      <c r="I1110" s="158"/>
      <c r="J1110" s="28"/>
      <c r="L1110" s="190"/>
      <c r="O1110" s="59"/>
      <c r="P1110" s="159"/>
      <c r="Q1110" s="99"/>
      <c r="R1110" s="57"/>
      <c r="S1110" s="28"/>
      <c r="T1110" s="152"/>
      <c r="U1110" s="265"/>
      <c r="X1110" s="190"/>
      <c r="AA1110" s="162"/>
      <c r="AB1110" s="163"/>
      <c r="AF1110" s="160"/>
      <c r="AG1110" s="266"/>
      <c r="AH1110" s="28"/>
      <c r="AJ1110" s="190"/>
      <c r="AM1110" s="162"/>
      <c r="AN1110" s="163"/>
      <c r="AO1110" s="99"/>
      <c r="AR1110" s="160"/>
      <c r="AS1110" s="266"/>
      <c r="AT1110" s="28"/>
      <c r="AV1110" s="190"/>
      <c r="AY1110" s="162"/>
      <c r="AZ1110" s="163"/>
      <c r="BD1110" s="160"/>
      <c r="BE1110" s="161"/>
      <c r="BF1110" s="28"/>
      <c r="BH1110" s="190"/>
      <c r="BK1110" s="162"/>
      <c r="BL1110" s="163"/>
      <c r="BP1110" s="160"/>
      <c r="BQ1110" s="161"/>
      <c r="BR1110" s="28"/>
      <c r="BT1110" s="190" t="e">
        <f t="shared" si="170"/>
        <v>#N/A</v>
      </c>
      <c r="BW1110" s="162"/>
      <c r="BX1110" s="163"/>
      <c r="CB1110" s="160"/>
      <c r="CC1110" s="161"/>
      <c r="CD1110" s="28"/>
      <c r="CF1110" s="190"/>
      <c r="CR1110" s="190"/>
      <c r="DD1110" s="190"/>
      <c r="DP1110" s="190"/>
      <c r="EB1110" s="190"/>
      <c r="EN1110" s="190"/>
      <c r="EZ1110" s="190"/>
      <c r="FL1110" s="190"/>
      <c r="FX1110" s="190"/>
      <c r="GJ1110" s="190"/>
      <c r="GV1110" s="190"/>
      <c r="HH1110" s="190"/>
    </row>
    <row r="1111" spans="3:216" x14ac:dyDescent="0.6">
      <c r="C1111" s="59"/>
      <c r="D1111" s="269"/>
      <c r="E1111" s="28"/>
      <c r="F1111" s="57"/>
      <c r="G1111" s="28"/>
      <c r="H1111" s="152"/>
      <c r="I1111" s="158"/>
      <c r="J1111" s="28"/>
      <c r="L1111" s="190"/>
      <c r="O1111" s="59"/>
      <c r="P1111" s="159"/>
      <c r="Q1111" s="99"/>
      <c r="R1111" s="57"/>
      <c r="S1111" s="28"/>
      <c r="T1111" s="152"/>
      <c r="U1111" s="265"/>
      <c r="X1111" s="190"/>
      <c r="AA1111" s="162"/>
      <c r="AB1111" s="163"/>
      <c r="AF1111" s="160"/>
      <c r="AG1111" s="266"/>
      <c r="AH1111" s="28"/>
      <c r="AJ1111" s="190"/>
      <c r="AM1111" s="162"/>
      <c r="AN1111" s="163"/>
      <c r="AO1111" s="99"/>
      <c r="AR1111" s="160"/>
      <c r="AS1111" s="266"/>
      <c r="AT1111" s="28"/>
      <c r="AV1111" s="190"/>
      <c r="AY1111" s="162"/>
      <c r="AZ1111" s="163"/>
      <c r="BD1111" s="160"/>
      <c r="BE1111" s="161"/>
      <c r="BF1111" s="28"/>
      <c r="BH1111" s="190"/>
      <c r="BK1111" s="162"/>
      <c r="BL1111" s="163"/>
      <c r="BP1111" s="160"/>
      <c r="BQ1111" s="161"/>
      <c r="BR1111" s="28"/>
      <c r="BT1111" s="190" t="e">
        <f t="shared" si="170"/>
        <v>#N/A</v>
      </c>
      <c r="BW1111" s="162"/>
      <c r="BX1111" s="163"/>
      <c r="CB1111" s="160"/>
      <c r="CC1111" s="161"/>
      <c r="CD1111" s="28"/>
      <c r="CF1111" s="190"/>
      <c r="CR1111" s="190"/>
      <c r="DD1111" s="190"/>
      <c r="DP1111" s="190"/>
      <c r="EB1111" s="190"/>
      <c r="EN1111" s="190"/>
      <c r="EZ1111" s="190"/>
      <c r="FL1111" s="190"/>
      <c r="FX1111" s="190"/>
      <c r="GJ1111" s="190"/>
      <c r="GV1111" s="190"/>
      <c r="HH1111" s="190"/>
    </row>
    <row r="1112" spans="3:216" x14ac:dyDescent="0.6">
      <c r="C1112" s="59"/>
      <c r="D1112" s="269"/>
      <c r="E1112" s="28"/>
      <c r="F1112" s="57"/>
      <c r="G1112" s="28"/>
      <c r="H1112" s="152"/>
      <c r="I1112" s="158"/>
      <c r="J1112" s="28"/>
      <c r="L1112" s="190"/>
      <c r="O1112" s="59"/>
      <c r="P1112" s="159"/>
      <c r="Q1112" s="99"/>
      <c r="R1112" s="57"/>
      <c r="S1112" s="28"/>
      <c r="T1112" s="152"/>
      <c r="U1112" s="265"/>
      <c r="X1112" s="190"/>
      <c r="AA1112" s="162"/>
      <c r="AB1112" s="163"/>
      <c r="AF1112" s="160"/>
      <c r="AG1112" s="266"/>
      <c r="AH1112" s="28"/>
      <c r="AJ1112" s="190"/>
      <c r="AM1112" s="162"/>
      <c r="AN1112" s="163"/>
      <c r="AO1112" s="99"/>
      <c r="AR1112" s="160"/>
      <c r="AS1112" s="266"/>
      <c r="AT1112" s="28"/>
      <c r="AV1112" s="190"/>
      <c r="AY1112" s="162"/>
      <c r="AZ1112" s="163"/>
      <c r="BD1112" s="160"/>
      <c r="BE1112" s="161"/>
      <c r="BF1112" s="28"/>
      <c r="BH1112" s="190"/>
      <c r="BK1112" s="162"/>
      <c r="BL1112" s="163"/>
      <c r="BP1112" s="160"/>
      <c r="BQ1112" s="161"/>
      <c r="BR1112" s="28"/>
      <c r="BT1112" s="190" t="e">
        <f t="shared" si="170"/>
        <v>#N/A</v>
      </c>
      <c r="BW1112" s="162"/>
      <c r="BX1112" s="163"/>
      <c r="CB1112" s="160"/>
      <c r="CC1112" s="161"/>
      <c r="CD1112" s="28"/>
      <c r="CF1112" s="190"/>
      <c r="CR1112" s="190"/>
      <c r="DD1112" s="190"/>
      <c r="DP1112" s="190"/>
      <c r="EB1112" s="190"/>
      <c r="EN1112" s="190"/>
      <c r="EZ1112" s="190"/>
      <c r="FL1112" s="190"/>
      <c r="FX1112" s="190"/>
      <c r="GJ1112" s="190"/>
      <c r="GV1112" s="190"/>
      <c r="HH1112" s="190"/>
    </row>
    <row r="1113" spans="3:216" x14ac:dyDescent="0.6">
      <c r="C1113" s="59"/>
      <c r="D1113" s="269"/>
      <c r="E1113" s="28"/>
      <c r="F1113" s="57"/>
      <c r="G1113" s="28"/>
      <c r="H1113" s="152"/>
      <c r="I1113" s="158"/>
      <c r="J1113" s="28"/>
      <c r="L1113" s="190"/>
      <c r="O1113" s="59"/>
      <c r="P1113" s="159"/>
      <c r="Q1113" s="99"/>
      <c r="R1113" s="57"/>
      <c r="S1113" s="28"/>
      <c r="T1113" s="152"/>
      <c r="U1113" s="265"/>
      <c r="X1113" s="190"/>
      <c r="AA1113" s="162"/>
      <c r="AB1113" s="163"/>
      <c r="AF1113" s="160"/>
      <c r="AG1113" s="266"/>
      <c r="AH1113" s="28"/>
      <c r="AJ1113" s="190"/>
      <c r="AM1113" s="162"/>
      <c r="AN1113" s="163"/>
      <c r="AO1113" s="99"/>
      <c r="AR1113" s="160"/>
      <c r="AS1113" s="266"/>
      <c r="AT1113" s="28"/>
      <c r="AV1113" s="190"/>
      <c r="AY1113" s="162"/>
      <c r="AZ1113" s="163"/>
      <c r="BD1113" s="160"/>
      <c r="BE1113" s="161"/>
      <c r="BF1113" s="28"/>
      <c r="BH1113" s="190"/>
      <c r="BK1113" s="162"/>
      <c r="BL1113" s="163"/>
      <c r="BP1113" s="160"/>
      <c r="BQ1113" s="161"/>
      <c r="BR1113" s="28"/>
      <c r="BT1113" s="190" t="e">
        <f t="shared" si="170"/>
        <v>#N/A</v>
      </c>
      <c r="BW1113" s="162"/>
      <c r="BX1113" s="163"/>
      <c r="CB1113" s="160"/>
      <c r="CC1113" s="161"/>
      <c r="CD1113" s="28"/>
      <c r="CF1113" s="190"/>
      <c r="CR1113" s="190"/>
      <c r="DD1113" s="190"/>
      <c r="DP1113" s="190"/>
      <c r="EB1113" s="190"/>
      <c r="EN1113" s="190"/>
      <c r="EZ1113" s="190"/>
      <c r="FL1113" s="190"/>
      <c r="FX1113" s="190"/>
      <c r="GJ1113" s="190"/>
      <c r="GV1113" s="190"/>
      <c r="HH1113" s="190"/>
    </row>
    <row r="1114" spans="3:216" x14ac:dyDescent="0.6">
      <c r="C1114" s="59"/>
      <c r="D1114" s="269"/>
      <c r="E1114" s="28"/>
      <c r="F1114" s="57"/>
      <c r="G1114" s="28"/>
      <c r="H1114" s="152"/>
      <c r="I1114" s="158"/>
      <c r="J1114" s="28"/>
      <c r="L1114" s="190"/>
      <c r="O1114" s="59"/>
      <c r="P1114" s="159"/>
      <c r="Q1114" s="99"/>
      <c r="R1114" s="57"/>
      <c r="S1114" s="28"/>
      <c r="T1114" s="152"/>
      <c r="U1114" s="265"/>
      <c r="X1114" s="190"/>
      <c r="AA1114" s="162"/>
      <c r="AB1114" s="163"/>
      <c r="AF1114" s="160"/>
      <c r="AG1114" s="266"/>
      <c r="AH1114" s="28"/>
      <c r="AJ1114" s="190"/>
      <c r="AM1114" s="162"/>
      <c r="AN1114" s="163"/>
      <c r="AO1114" s="99"/>
      <c r="AR1114" s="160"/>
      <c r="AS1114" s="266"/>
      <c r="AT1114" s="28"/>
      <c r="AV1114" s="190"/>
      <c r="AY1114" s="162"/>
      <c r="AZ1114" s="163"/>
      <c r="BD1114" s="160"/>
      <c r="BE1114" s="161"/>
      <c r="BF1114" s="28"/>
      <c r="BH1114" s="190"/>
      <c r="BK1114" s="162"/>
      <c r="BL1114" s="163"/>
      <c r="BP1114" s="160"/>
      <c r="BQ1114" s="161"/>
      <c r="BR1114" s="28"/>
      <c r="BT1114" s="190" t="e">
        <f t="shared" si="170"/>
        <v>#N/A</v>
      </c>
      <c r="BW1114" s="162"/>
      <c r="BX1114" s="163"/>
      <c r="CB1114" s="160"/>
      <c r="CC1114" s="161"/>
      <c r="CD1114" s="28"/>
      <c r="CF1114" s="190"/>
      <c r="CR1114" s="190"/>
      <c r="DD1114" s="190"/>
      <c r="DP1114" s="190"/>
      <c r="EB1114" s="190"/>
      <c r="EN1114" s="190"/>
      <c r="EZ1114" s="190"/>
      <c r="FL1114" s="190"/>
      <c r="FX1114" s="190"/>
      <c r="GJ1114" s="190"/>
      <c r="GV1114" s="190"/>
      <c r="HH1114" s="190"/>
    </row>
    <row r="1115" spans="3:216" x14ac:dyDescent="0.6">
      <c r="C1115" s="59"/>
      <c r="D1115" s="269"/>
      <c r="E1115" s="28"/>
      <c r="F1115" s="57"/>
      <c r="G1115" s="28"/>
      <c r="H1115" s="152"/>
      <c r="I1115" s="158"/>
      <c r="J1115" s="28"/>
      <c r="L1115" s="190"/>
      <c r="O1115" s="59"/>
      <c r="P1115" s="159"/>
      <c r="Q1115" s="99"/>
      <c r="R1115" s="57"/>
      <c r="S1115" s="28"/>
      <c r="T1115" s="152"/>
      <c r="U1115" s="265"/>
      <c r="X1115" s="190"/>
      <c r="AA1115" s="162"/>
      <c r="AB1115" s="163"/>
      <c r="AF1115" s="160"/>
      <c r="AG1115" s="266"/>
      <c r="AH1115" s="28"/>
      <c r="AJ1115" s="190"/>
      <c r="AM1115" s="162"/>
      <c r="AN1115" s="163"/>
      <c r="AO1115" s="99"/>
      <c r="AR1115" s="160"/>
      <c r="AS1115" s="266"/>
      <c r="AT1115" s="28"/>
      <c r="AV1115" s="190"/>
      <c r="AY1115" s="162"/>
      <c r="AZ1115" s="163"/>
      <c r="BD1115" s="160"/>
      <c r="BE1115" s="161"/>
      <c r="BF1115" s="28"/>
      <c r="BH1115" s="190"/>
      <c r="BK1115" s="162"/>
      <c r="BL1115" s="163"/>
      <c r="BP1115" s="160"/>
      <c r="BQ1115" s="161"/>
      <c r="BR1115" s="28"/>
      <c r="BT1115" s="190"/>
      <c r="BW1115" s="162"/>
      <c r="BX1115" s="163"/>
      <c r="CB1115" s="160"/>
      <c r="CC1115" s="161"/>
      <c r="CD1115" s="28"/>
      <c r="CF1115" s="190"/>
      <c r="CR1115" s="190"/>
      <c r="DD1115" s="190"/>
      <c r="DP1115" s="190"/>
      <c r="EB1115" s="190"/>
      <c r="EN1115" s="190"/>
      <c r="EZ1115" s="190"/>
      <c r="FL1115" s="190"/>
      <c r="FX1115" s="190"/>
      <c r="GJ1115" s="190"/>
      <c r="GV1115" s="190"/>
      <c r="HH1115" s="190"/>
    </row>
    <row r="1116" spans="3:216" x14ac:dyDescent="0.6">
      <c r="C1116" s="59"/>
      <c r="D1116" s="269"/>
      <c r="E1116" s="28"/>
      <c r="F1116" s="57"/>
      <c r="G1116" s="28"/>
      <c r="H1116" s="152"/>
      <c r="I1116" s="158"/>
      <c r="J1116" s="28"/>
      <c r="L1116" s="190"/>
      <c r="O1116" s="59"/>
      <c r="P1116" s="159"/>
      <c r="Q1116" s="99"/>
      <c r="R1116" s="57"/>
      <c r="S1116" s="28"/>
      <c r="T1116" s="152"/>
      <c r="U1116" s="265"/>
      <c r="X1116" s="190"/>
      <c r="AA1116" s="162"/>
      <c r="AB1116" s="163"/>
      <c r="AF1116" s="160"/>
      <c r="AG1116" s="266"/>
      <c r="AH1116" s="28"/>
      <c r="AJ1116" s="190"/>
      <c r="AM1116" s="162"/>
      <c r="AN1116" s="163"/>
      <c r="AO1116" s="99"/>
      <c r="AR1116" s="160"/>
      <c r="AS1116" s="266"/>
      <c r="AT1116" s="28"/>
      <c r="AV1116" s="190"/>
      <c r="AY1116" s="162"/>
      <c r="AZ1116" s="163"/>
      <c r="BD1116" s="160"/>
      <c r="BE1116" s="161"/>
      <c r="BF1116" s="28"/>
      <c r="BH1116" s="190"/>
      <c r="BK1116" s="162"/>
      <c r="BL1116" s="163"/>
      <c r="BP1116" s="160"/>
      <c r="BQ1116" s="161"/>
      <c r="BR1116" s="28"/>
      <c r="BT1116" s="190"/>
      <c r="BW1116" s="162"/>
      <c r="BX1116" s="163"/>
      <c r="CB1116" s="160"/>
      <c r="CC1116" s="161"/>
      <c r="CD1116" s="28"/>
      <c r="CF1116" s="190"/>
      <c r="CR1116" s="190"/>
      <c r="DD1116" s="190"/>
      <c r="DP1116" s="190"/>
      <c r="EB1116" s="190"/>
      <c r="EN1116" s="190"/>
      <c r="EZ1116" s="190"/>
      <c r="FL1116" s="190"/>
      <c r="FX1116" s="190"/>
      <c r="GJ1116" s="190"/>
      <c r="GV1116" s="190"/>
      <c r="HH1116" s="190"/>
    </row>
    <row r="1117" spans="3:216" x14ac:dyDescent="0.6">
      <c r="C1117" s="59"/>
      <c r="D1117" s="269"/>
      <c r="E1117" s="28"/>
      <c r="F1117" s="57"/>
      <c r="G1117" s="28"/>
      <c r="H1117" s="152"/>
      <c r="I1117" s="158"/>
      <c r="J1117" s="28"/>
      <c r="L1117" s="190"/>
      <c r="O1117" s="59"/>
      <c r="P1117" s="159"/>
      <c r="Q1117" s="99"/>
      <c r="R1117" s="57"/>
      <c r="S1117" s="28"/>
      <c r="T1117" s="152"/>
      <c r="U1117" s="265"/>
      <c r="X1117" s="190"/>
      <c r="AA1117" s="162"/>
      <c r="AB1117" s="163"/>
      <c r="AF1117" s="160"/>
      <c r="AG1117" s="266"/>
      <c r="AH1117" s="28"/>
      <c r="AJ1117" s="190"/>
      <c r="AM1117" s="162"/>
      <c r="AN1117" s="163"/>
      <c r="AO1117" s="99"/>
      <c r="AR1117" s="160"/>
      <c r="AS1117" s="266"/>
      <c r="AT1117" s="28"/>
      <c r="AV1117" s="190"/>
      <c r="AY1117" s="162"/>
      <c r="AZ1117" s="163"/>
      <c r="BD1117" s="160"/>
      <c r="BE1117" s="161"/>
      <c r="BF1117" s="28"/>
      <c r="BH1117" s="190"/>
      <c r="BK1117" s="162"/>
      <c r="BL1117" s="163"/>
      <c r="BP1117" s="160"/>
      <c r="BQ1117" s="161"/>
      <c r="BR1117" s="28"/>
      <c r="BT1117" s="190"/>
      <c r="BW1117" s="162"/>
      <c r="BX1117" s="163"/>
      <c r="CB1117" s="160"/>
      <c r="CC1117" s="161"/>
      <c r="CD1117" s="28"/>
      <c r="CF1117" s="190"/>
      <c r="CR1117" s="190"/>
      <c r="DD1117" s="190"/>
      <c r="DP1117" s="190"/>
      <c r="EB1117" s="190"/>
      <c r="EN1117" s="190"/>
      <c r="EZ1117" s="190"/>
      <c r="FL1117" s="190"/>
      <c r="FX1117" s="190"/>
      <c r="GJ1117" s="190"/>
      <c r="GV1117" s="190"/>
      <c r="HH1117" s="190"/>
    </row>
    <row r="1118" spans="3:216" x14ac:dyDescent="0.6">
      <c r="C1118" s="59"/>
      <c r="D1118" s="269"/>
      <c r="E1118" s="28"/>
      <c r="F1118" s="57"/>
      <c r="G1118" s="28"/>
      <c r="H1118" s="152"/>
      <c r="I1118" s="158"/>
      <c r="J1118" s="28"/>
      <c r="L1118" s="190"/>
      <c r="O1118" s="59"/>
      <c r="P1118" s="159"/>
      <c r="Q1118" s="99"/>
      <c r="R1118" s="57"/>
      <c r="S1118" s="28"/>
      <c r="T1118" s="152"/>
      <c r="U1118" s="265"/>
      <c r="X1118" s="190"/>
      <c r="AA1118" s="162"/>
      <c r="AB1118" s="163"/>
      <c r="AF1118" s="160"/>
      <c r="AG1118" s="266"/>
      <c r="AH1118" s="28"/>
      <c r="AJ1118" s="190"/>
      <c r="AM1118" s="162"/>
      <c r="AN1118" s="163"/>
      <c r="AO1118" s="99"/>
      <c r="AR1118" s="160"/>
      <c r="AS1118" s="266"/>
      <c r="AT1118" s="28"/>
      <c r="AV1118" s="190"/>
      <c r="AY1118" s="162"/>
      <c r="AZ1118" s="163"/>
      <c r="BD1118" s="160"/>
      <c r="BE1118" s="161"/>
      <c r="BF1118" s="28"/>
      <c r="BH1118" s="190"/>
      <c r="BK1118" s="162"/>
      <c r="BL1118" s="163"/>
      <c r="BP1118" s="160"/>
      <c r="BQ1118" s="161"/>
      <c r="BR1118" s="28"/>
      <c r="BT1118" s="190"/>
      <c r="BW1118" s="162"/>
      <c r="BX1118" s="163"/>
      <c r="CB1118" s="160"/>
      <c r="CC1118" s="161"/>
      <c r="CD1118" s="28"/>
      <c r="CF1118" s="190"/>
      <c r="CR1118" s="190"/>
      <c r="DD1118" s="190"/>
      <c r="DP1118" s="190"/>
      <c r="EB1118" s="190"/>
      <c r="EN1118" s="190"/>
      <c r="EZ1118" s="190"/>
      <c r="FL1118" s="190"/>
      <c r="FX1118" s="190"/>
      <c r="GJ1118" s="190"/>
      <c r="GV1118" s="190"/>
      <c r="HH1118" s="190"/>
    </row>
    <row r="1119" spans="3:216" x14ac:dyDescent="0.6">
      <c r="C1119" s="59"/>
      <c r="D1119" s="269"/>
      <c r="E1119" s="28"/>
      <c r="F1119" s="57"/>
      <c r="G1119" s="28"/>
      <c r="H1119" s="152"/>
      <c r="I1119" s="158"/>
      <c r="J1119" s="28"/>
      <c r="L1119" s="190"/>
      <c r="O1119" s="59"/>
      <c r="P1119" s="159"/>
      <c r="Q1119" s="99"/>
      <c r="R1119" s="57"/>
      <c r="S1119" s="28"/>
      <c r="T1119" s="152"/>
      <c r="U1119" s="265"/>
      <c r="X1119" s="190"/>
      <c r="AA1119" s="162"/>
      <c r="AB1119" s="163"/>
      <c r="AF1119" s="160"/>
      <c r="AG1119" s="266"/>
      <c r="AH1119" s="28"/>
      <c r="AJ1119" s="190"/>
      <c r="AM1119" s="162"/>
      <c r="AN1119" s="163"/>
      <c r="AO1119" s="99"/>
      <c r="AR1119" s="160"/>
      <c r="AS1119" s="266"/>
      <c r="AT1119" s="28"/>
      <c r="AV1119" s="190"/>
      <c r="AY1119" s="162"/>
      <c r="AZ1119" s="163"/>
      <c r="BD1119" s="160"/>
      <c r="BE1119" s="161"/>
      <c r="BF1119" s="28"/>
      <c r="BH1119" s="190"/>
      <c r="BK1119" s="162"/>
      <c r="BL1119" s="163"/>
      <c r="BP1119" s="160"/>
      <c r="BQ1119" s="161"/>
      <c r="BR1119" s="28"/>
      <c r="BT1119" s="190"/>
      <c r="BW1119" s="162"/>
      <c r="BX1119" s="163"/>
      <c r="CB1119" s="160"/>
      <c r="CC1119" s="161"/>
      <c r="CD1119" s="28"/>
      <c r="CF1119" s="190"/>
      <c r="CR1119" s="190"/>
      <c r="DD1119" s="190"/>
      <c r="DP1119" s="190"/>
      <c r="EB1119" s="190"/>
      <c r="EN1119" s="190"/>
      <c r="EZ1119" s="190"/>
      <c r="FL1119" s="190"/>
      <c r="FX1119" s="190"/>
      <c r="GJ1119" s="190"/>
      <c r="GV1119" s="190"/>
      <c r="HH1119" s="190"/>
    </row>
    <row r="1120" spans="3:216" x14ac:dyDescent="0.6">
      <c r="C1120" s="59"/>
      <c r="D1120" s="269"/>
      <c r="E1120" s="28"/>
      <c r="F1120" s="57"/>
      <c r="G1120" s="28"/>
      <c r="H1120" s="152"/>
      <c r="I1120" s="158"/>
      <c r="J1120" s="28"/>
      <c r="L1120" s="190"/>
      <c r="O1120" s="59"/>
      <c r="P1120" s="159"/>
      <c r="Q1120" s="99"/>
      <c r="R1120" s="57"/>
      <c r="S1120" s="28"/>
      <c r="T1120" s="152"/>
      <c r="U1120" s="265"/>
      <c r="X1120" s="190"/>
      <c r="AA1120" s="162"/>
      <c r="AB1120" s="163"/>
      <c r="AF1120" s="160"/>
      <c r="AG1120" s="266"/>
      <c r="AH1120" s="28"/>
      <c r="AJ1120" s="190"/>
      <c r="AM1120" s="162"/>
      <c r="AN1120" s="163"/>
      <c r="AO1120" s="99"/>
      <c r="AR1120" s="160"/>
      <c r="AS1120" s="266"/>
      <c r="AT1120" s="28"/>
      <c r="AV1120" s="190"/>
      <c r="AY1120" s="162"/>
      <c r="AZ1120" s="163"/>
      <c r="BD1120" s="160"/>
      <c r="BE1120" s="161"/>
      <c r="BF1120" s="28"/>
      <c r="BH1120" s="190"/>
      <c r="BK1120" s="162"/>
      <c r="BL1120" s="163"/>
      <c r="BP1120" s="160"/>
      <c r="BQ1120" s="161"/>
      <c r="BR1120" s="28"/>
      <c r="BT1120" s="190"/>
      <c r="BW1120" s="162"/>
      <c r="BX1120" s="163"/>
      <c r="CB1120" s="160"/>
      <c r="CC1120" s="161"/>
      <c r="CD1120" s="28"/>
      <c r="CF1120" s="190"/>
      <c r="CR1120" s="190"/>
      <c r="DD1120" s="190"/>
      <c r="DP1120" s="190"/>
      <c r="EB1120" s="190"/>
      <c r="EN1120" s="190"/>
      <c r="EZ1120" s="190"/>
      <c r="FL1120" s="190"/>
      <c r="FX1120" s="190"/>
      <c r="GJ1120" s="190"/>
      <c r="GV1120" s="190"/>
      <c r="HH1120" s="190"/>
    </row>
    <row r="1121" spans="3:216" x14ac:dyDescent="0.6">
      <c r="C1121" s="59"/>
      <c r="D1121" s="269"/>
      <c r="E1121" s="28"/>
      <c r="F1121" s="57"/>
      <c r="G1121" s="28"/>
      <c r="H1121" s="152"/>
      <c r="I1121" s="158"/>
      <c r="J1121" s="28"/>
      <c r="L1121" s="190"/>
      <c r="O1121" s="59"/>
      <c r="P1121" s="159"/>
      <c r="Q1121" s="99"/>
      <c r="R1121" s="57"/>
      <c r="S1121" s="28"/>
      <c r="T1121" s="152"/>
      <c r="U1121" s="265"/>
      <c r="X1121" s="190"/>
      <c r="AA1121" s="162"/>
      <c r="AB1121" s="163"/>
      <c r="AF1121" s="160"/>
      <c r="AG1121" s="266"/>
      <c r="AH1121" s="28"/>
      <c r="AJ1121" s="190"/>
      <c r="AM1121" s="162"/>
      <c r="AN1121" s="163"/>
      <c r="AO1121" s="99"/>
      <c r="AR1121" s="160"/>
      <c r="AS1121" s="266"/>
      <c r="AT1121" s="28"/>
      <c r="AV1121" s="190"/>
      <c r="AY1121" s="162"/>
      <c r="AZ1121" s="163"/>
      <c r="BD1121" s="160"/>
      <c r="BE1121" s="161"/>
      <c r="BF1121" s="28"/>
      <c r="BH1121" s="190"/>
      <c r="BK1121" s="162"/>
      <c r="BL1121" s="163"/>
      <c r="BP1121" s="160"/>
      <c r="BQ1121" s="161"/>
      <c r="BR1121" s="28"/>
      <c r="BT1121" s="190"/>
      <c r="BW1121" s="162"/>
      <c r="BX1121" s="163"/>
      <c r="CB1121" s="160"/>
      <c r="CC1121" s="161"/>
      <c r="CD1121" s="28"/>
      <c r="CF1121" s="190"/>
      <c r="CR1121" s="190"/>
      <c r="DD1121" s="190"/>
      <c r="DP1121" s="190"/>
      <c r="EB1121" s="190"/>
      <c r="EN1121" s="190"/>
      <c r="EZ1121" s="190"/>
      <c r="FL1121" s="190"/>
      <c r="FX1121" s="190"/>
      <c r="GJ1121" s="190"/>
      <c r="GV1121" s="190"/>
      <c r="HH1121" s="190"/>
    </row>
    <row r="1122" spans="3:216" x14ac:dyDescent="0.6">
      <c r="C1122" s="59"/>
      <c r="D1122" s="269"/>
      <c r="E1122" s="28"/>
      <c r="F1122" s="57"/>
      <c r="G1122" s="28"/>
      <c r="H1122" s="152"/>
      <c r="I1122" s="158"/>
      <c r="J1122" s="28"/>
      <c r="L1122" s="190"/>
      <c r="O1122" s="59"/>
      <c r="P1122" s="159"/>
      <c r="Q1122" s="99"/>
      <c r="R1122" s="57"/>
      <c r="S1122" s="28"/>
      <c r="T1122" s="152"/>
      <c r="U1122" s="265"/>
      <c r="X1122" s="190"/>
      <c r="AA1122" s="162"/>
      <c r="AB1122" s="163"/>
      <c r="AF1122" s="160"/>
      <c r="AG1122" s="266"/>
      <c r="AH1122" s="28"/>
      <c r="AJ1122" s="190"/>
      <c r="AM1122" s="162"/>
      <c r="AN1122" s="163"/>
      <c r="AO1122" s="99"/>
      <c r="AR1122" s="160"/>
      <c r="AS1122" s="266"/>
      <c r="AT1122" s="28"/>
      <c r="AV1122" s="190"/>
      <c r="AY1122" s="162"/>
      <c r="AZ1122" s="163"/>
      <c r="BD1122" s="160"/>
      <c r="BE1122" s="161"/>
      <c r="BF1122" s="28"/>
      <c r="BH1122" s="190"/>
      <c r="BK1122" s="162"/>
      <c r="BL1122" s="163"/>
      <c r="BP1122" s="160"/>
      <c r="BQ1122" s="161"/>
      <c r="BR1122" s="28"/>
      <c r="BT1122" s="190"/>
      <c r="BW1122" s="162"/>
      <c r="BX1122" s="163"/>
      <c r="CB1122" s="160"/>
      <c r="CC1122" s="161"/>
      <c r="CD1122" s="28"/>
      <c r="CF1122" s="190"/>
      <c r="CR1122" s="190"/>
      <c r="DD1122" s="190"/>
      <c r="DP1122" s="190"/>
      <c r="EB1122" s="190"/>
      <c r="EN1122" s="190"/>
      <c r="EZ1122" s="190"/>
      <c r="FL1122" s="190"/>
      <c r="FX1122" s="190"/>
      <c r="GJ1122" s="190"/>
      <c r="GV1122" s="190"/>
      <c r="HH1122" s="190"/>
    </row>
    <row r="1123" spans="3:216" x14ac:dyDescent="0.6">
      <c r="C1123" s="59"/>
      <c r="D1123" s="269"/>
      <c r="E1123" s="28"/>
      <c r="F1123" s="57"/>
      <c r="G1123" s="28"/>
      <c r="H1123" s="152"/>
      <c r="I1123" s="158"/>
      <c r="J1123" s="28"/>
      <c r="L1123" s="190"/>
      <c r="O1123" s="59"/>
      <c r="P1123" s="159"/>
      <c r="Q1123" s="99"/>
      <c r="R1123" s="57"/>
      <c r="S1123" s="28"/>
      <c r="T1123" s="152"/>
      <c r="U1123" s="265"/>
      <c r="X1123" s="190"/>
      <c r="AA1123" s="162"/>
      <c r="AB1123" s="163"/>
      <c r="AF1123" s="160"/>
      <c r="AG1123" s="266"/>
      <c r="AH1123" s="28"/>
      <c r="AJ1123" s="190"/>
      <c r="AM1123" s="162"/>
      <c r="AN1123" s="163"/>
      <c r="AO1123" s="99"/>
      <c r="AR1123" s="160"/>
      <c r="AS1123" s="266"/>
      <c r="AT1123" s="28"/>
      <c r="AV1123" s="190"/>
      <c r="AY1123" s="162"/>
      <c r="AZ1123" s="163"/>
      <c r="BD1123" s="160"/>
      <c r="BE1123" s="161"/>
      <c r="BF1123" s="28"/>
      <c r="BH1123" s="190"/>
      <c r="BK1123" s="162"/>
      <c r="BL1123" s="163"/>
      <c r="BP1123" s="160"/>
      <c r="BQ1123" s="161"/>
      <c r="BR1123" s="28"/>
      <c r="BT1123" s="190"/>
      <c r="BW1123" s="162"/>
      <c r="BX1123" s="163"/>
      <c r="CB1123" s="160"/>
      <c r="CC1123" s="161"/>
      <c r="CD1123" s="28"/>
      <c r="CF1123" s="190"/>
      <c r="CR1123" s="190"/>
      <c r="DD1123" s="190"/>
      <c r="DP1123" s="190"/>
      <c r="EB1123" s="190"/>
      <c r="EN1123" s="190"/>
      <c r="EZ1123" s="190"/>
      <c r="FL1123" s="190"/>
      <c r="FX1123" s="190"/>
      <c r="GJ1123" s="190"/>
      <c r="GV1123" s="190"/>
      <c r="HH1123" s="190"/>
    </row>
    <row r="1124" spans="3:216" x14ac:dyDescent="0.6">
      <c r="C1124" s="59"/>
      <c r="D1124" s="269"/>
      <c r="E1124" s="28"/>
      <c r="F1124" s="57"/>
      <c r="G1124" s="28"/>
      <c r="H1124" s="152"/>
      <c r="I1124" s="158"/>
      <c r="J1124" s="28"/>
      <c r="L1124" s="190"/>
      <c r="O1124" s="59"/>
      <c r="P1124" s="159"/>
      <c r="Q1124" s="99"/>
      <c r="R1124" s="57"/>
      <c r="S1124" s="28"/>
      <c r="T1124" s="152"/>
      <c r="U1124" s="265"/>
      <c r="X1124" s="190"/>
      <c r="AA1124" s="162"/>
      <c r="AB1124" s="163"/>
      <c r="AF1124" s="160"/>
      <c r="AG1124" s="266"/>
      <c r="AH1124" s="28"/>
      <c r="AJ1124" s="190"/>
      <c r="AM1124" s="162"/>
      <c r="AN1124" s="163"/>
      <c r="AO1124" s="99"/>
      <c r="AR1124" s="160"/>
      <c r="AS1124" s="266"/>
      <c r="AT1124" s="28"/>
      <c r="AV1124" s="190"/>
      <c r="AY1124" s="162"/>
      <c r="AZ1124" s="163"/>
      <c r="BD1124" s="160"/>
      <c r="BE1124" s="161"/>
      <c r="BF1124" s="28"/>
      <c r="BH1124" s="190"/>
      <c r="BK1124" s="162"/>
      <c r="BL1124" s="163"/>
      <c r="BP1124" s="160"/>
      <c r="BQ1124" s="161"/>
      <c r="BR1124" s="28"/>
      <c r="BT1124" s="190"/>
      <c r="BW1124" s="162"/>
      <c r="BX1124" s="163"/>
      <c r="CB1124" s="160"/>
      <c r="CC1124" s="161"/>
      <c r="CD1124" s="28"/>
      <c r="CF1124" s="190"/>
      <c r="CR1124" s="190"/>
      <c r="DD1124" s="190"/>
      <c r="DP1124" s="190"/>
      <c r="EB1124" s="190"/>
      <c r="EN1124" s="190"/>
      <c r="EZ1124" s="190"/>
      <c r="FL1124" s="190"/>
      <c r="FX1124" s="190"/>
      <c r="GJ1124" s="190"/>
      <c r="GV1124" s="190"/>
      <c r="HH1124" s="190"/>
    </row>
    <row r="1125" spans="3:216" x14ac:dyDescent="0.6">
      <c r="C1125" s="59"/>
      <c r="D1125" s="269"/>
      <c r="E1125" s="28"/>
      <c r="F1125" s="57"/>
      <c r="G1125" s="28"/>
      <c r="H1125" s="152"/>
      <c r="I1125" s="158"/>
      <c r="J1125" s="28"/>
      <c r="L1125" s="190"/>
      <c r="O1125" s="59"/>
      <c r="P1125" s="159"/>
      <c r="Q1125" s="99"/>
      <c r="R1125" s="57"/>
      <c r="S1125" s="28"/>
      <c r="T1125" s="152"/>
      <c r="U1125" s="265"/>
      <c r="X1125" s="190"/>
      <c r="AA1125" s="162"/>
      <c r="AB1125" s="163"/>
      <c r="AF1125" s="160"/>
      <c r="AG1125" s="266"/>
      <c r="AH1125" s="28"/>
      <c r="AJ1125" s="190"/>
      <c r="AM1125" s="162"/>
      <c r="AN1125" s="163"/>
      <c r="AO1125" s="99"/>
      <c r="AR1125" s="160"/>
      <c r="AS1125" s="266"/>
      <c r="AT1125" s="28"/>
      <c r="AV1125" s="190"/>
      <c r="AY1125" s="162"/>
      <c r="AZ1125" s="163"/>
      <c r="BD1125" s="160"/>
      <c r="BE1125" s="161"/>
      <c r="BF1125" s="28"/>
      <c r="BH1125" s="190"/>
      <c r="BK1125" s="162"/>
      <c r="BL1125" s="163"/>
      <c r="BP1125" s="160"/>
      <c r="BQ1125" s="161"/>
      <c r="BR1125" s="28"/>
      <c r="BT1125" s="190"/>
      <c r="BW1125" s="162"/>
      <c r="BX1125" s="163"/>
      <c r="CB1125" s="160"/>
      <c r="CC1125" s="161"/>
      <c r="CD1125" s="28"/>
      <c r="CF1125" s="190"/>
      <c r="CR1125" s="190"/>
      <c r="DD1125" s="190"/>
      <c r="DP1125" s="190"/>
      <c r="EB1125" s="190"/>
      <c r="EN1125" s="190"/>
      <c r="EZ1125" s="190"/>
      <c r="FL1125" s="190"/>
      <c r="FX1125" s="190"/>
      <c r="GJ1125" s="190"/>
      <c r="GV1125" s="190"/>
      <c r="HH1125" s="190"/>
    </row>
    <row r="1126" spans="3:216" x14ac:dyDescent="0.6">
      <c r="C1126" s="59"/>
      <c r="D1126" s="269"/>
      <c r="E1126" s="28"/>
      <c r="F1126" s="57"/>
      <c r="G1126" s="28"/>
      <c r="H1126" s="152"/>
      <c r="I1126" s="158"/>
      <c r="J1126" s="28"/>
      <c r="L1126" s="190"/>
      <c r="O1126" s="59"/>
      <c r="P1126" s="159"/>
      <c r="Q1126" s="99"/>
      <c r="R1126" s="57"/>
      <c r="S1126" s="28"/>
      <c r="T1126" s="152"/>
      <c r="U1126" s="265"/>
      <c r="X1126" s="190"/>
      <c r="AA1126" s="162"/>
      <c r="AB1126" s="163"/>
      <c r="AF1126" s="160"/>
      <c r="AG1126" s="266"/>
      <c r="AH1126" s="28"/>
      <c r="AJ1126" s="190"/>
      <c r="AM1126" s="162"/>
      <c r="AN1126" s="163"/>
      <c r="AO1126" s="99"/>
      <c r="AR1126" s="160"/>
      <c r="AS1126" s="266"/>
      <c r="AT1126" s="28"/>
      <c r="AV1126" s="190"/>
      <c r="AY1126" s="162"/>
      <c r="AZ1126" s="163"/>
      <c r="BD1126" s="160"/>
      <c r="BE1126" s="161"/>
      <c r="BF1126" s="28"/>
      <c r="BH1126" s="190"/>
      <c r="BK1126" s="162"/>
      <c r="BL1126" s="163"/>
      <c r="BP1126" s="160"/>
      <c r="BQ1126" s="161"/>
      <c r="BR1126" s="28"/>
      <c r="BT1126" s="190"/>
      <c r="BW1126" s="162"/>
      <c r="BX1126" s="163"/>
      <c r="CB1126" s="160"/>
      <c r="CC1126" s="161"/>
      <c r="CD1126" s="28"/>
      <c r="CF1126" s="190"/>
      <c r="CR1126" s="190"/>
      <c r="DD1126" s="190"/>
      <c r="DP1126" s="190"/>
      <c r="EB1126" s="190"/>
      <c r="EN1126" s="190"/>
      <c r="EZ1126" s="190"/>
      <c r="FL1126" s="190"/>
      <c r="FX1126" s="190"/>
      <c r="GJ1126" s="190"/>
      <c r="GV1126" s="190"/>
      <c r="HH1126" s="190"/>
    </row>
    <row r="1127" spans="3:216" x14ac:dyDescent="0.6">
      <c r="C1127" s="59"/>
      <c r="D1127" s="269"/>
      <c r="E1127" s="28"/>
      <c r="F1127" s="57"/>
      <c r="G1127" s="28"/>
      <c r="H1127" s="152"/>
      <c r="I1127" s="158"/>
      <c r="J1127" s="28"/>
      <c r="L1127" s="190"/>
      <c r="O1127" s="59"/>
      <c r="P1127" s="159"/>
      <c r="Q1127" s="99"/>
      <c r="R1127" s="57"/>
      <c r="S1127" s="28"/>
      <c r="T1127" s="152"/>
      <c r="U1127" s="265"/>
      <c r="X1127" s="190"/>
      <c r="AA1127" s="162"/>
      <c r="AB1127" s="163"/>
      <c r="AF1127" s="160"/>
      <c r="AG1127" s="266"/>
      <c r="AH1127" s="28"/>
      <c r="AJ1127" s="190"/>
      <c r="AM1127" s="162"/>
      <c r="AN1127" s="163"/>
      <c r="AO1127" s="99"/>
      <c r="AR1127" s="160"/>
      <c r="AS1127" s="266"/>
      <c r="AT1127" s="28"/>
      <c r="AV1127" s="190"/>
      <c r="AY1127" s="162"/>
      <c r="AZ1127" s="163"/>
      <c r="BD1127" s="160"/>
      <c r="BE1127" s="161"/>
      <c r="BF1127" s="28"/>
      <c r="BH1127" s="190"/>
      <c r="BK1127" s="162"/>
      <c r="BL1127" s="163"/>
      <c r="BP1127" s="160"/>
      <c r="BQ1127" s="161"/>
      <c r="BR1127" s="28"/>
      <c r="BT1127" s="190"/>
      <c r="BW1127" s="162"/>
      <c r="BX1127" s="163"/>
      <c r="CB1127" s="160"/>
      <c r="CC1127" s="161"/>
      <c r="CD1127" s="28"/>
      <c r="CF1127" s="190"/>
      <c r="CR1127" s="190"/>
      <c r="DD1127" s="190"/>
      <c r="DP1127" s="190"/>
      <c r="EB1127" s="190"/>
      <c r="EN1127" s="190"/>
      <c r="EZ1127" s="190"/>
      <c r="FL1127" s="190"/>
      <c r="FX1127" s="190"/>
      <c r="GJ1127" s="190"/>
      <c r="GV1127" s="190"/>
      <c r="HH1127" s="190"/>
    </row>
    <row r="1128" spans="3:216" x14ac:dyDescent="0.6">
      <c r="C1128" s="59"/>
      <c r="D1128" s="269"/>
      <c r="E1128" s="28"/>
      <c r="F1128" s="57"/>
      <c r="G1128" s="28"/>
      <c r="H1128" s="152"/>
      <c r="I1128" s="158"/>
      <c r="J1128" s="28"/>
      <c r="L1128" s="190"/>
      <c r="O1128" s="59"/>
      <c r="P1128" s="159"/>
      <c r="Q1128" s="99"/>
      <c r="R1128" s="57"/>
      <c r="S1128" s="28"/>
      <c r="T1128" s="152"/>
      <c r="U1128" s="265"/>
      <c r="X1128" s="190"/>
      <c r="AA1128" s="162"/>
      <c r="AB1128" s="163"/>
      <c r="AF1128" s="160"/>
      <c r="AG1128" s="266"/>
      <c r="AH1128" s="28"/>
      <c r="AJ1128" s="190"/>
      <c r="AM1128" s="162"/>
      <c r="AN1128" s="163"/>
      <c r="AO1128" s="99"/>
      <c r="AR1128" s="160"/>
      <c r="AS1128" s="266"/>
      <c r="AT1128" s="28"/>
      <c r="AV1128" s="190"/>
      <c r="AY1128" s="162"/>
      <c r="AZ1128" s="163"/>
      <c r="BD1128" s="160"/>
      <c r="BE1128" s="161"/>
      <c r="BF1128" s="28"/>
      <c r="BH1128" s="190"/>
      <c r="BK1128" s="162"/>
      <c r="BL1128" s="163"/>
      <c r="BP1128" s="160"/>
      <c r="BQ1128" s="161"/>
      <c r="BR1128" s="28"/>
      <c r="BT1128" s="190"/>
      <c r="BW1128" s="162"/>
      <c r="BX1128" s="163"/>
      <c r="CB1128" s="160"/>
      <c r="CC1128" s="161"/>
      <c r="CD1128" s="28"/>
      <c r="CF1128" s="190"/>
      <c r="CR1128" s="190"/>
      <c r="DD1128" s="190"/>
      <c r="DP1128" s="190"/>
      <c r="EB1128" s="190"/>
      <c r="EN1128" s="190"/>
      <c r="EZ1128" s="190"/>
      <c r="FL1128" s="190"/>
      <c r="FX1128" s="190"/>
      <c r="GJ1128" s="190"/>
      <c r="GV1128" s="190"/>
      <c r="HH1128" s="190"/>
    </row>
    <row r="1129" spans="3:216" x14ac:dyDescent="0.6">
      <c r="C1129" s="59"/>
      <c r="D1129" s="269"/>
      <c r="E1129" s="28"/>
      <c r="F1129" s="57"/>
      <c r="G1129" s="28"/>
      <c r="H1129" s="152"/>
      <c r="I1129" s="158"/>
      <c r="J1129" s="28"/>
      <c r="L1129" s="190"/>
      <c r="O1129" s="59"/>
      <c r="P1129" s="159"/>
      <c r="Q1129" s="99"/>
      <c r="R1129" s="57"/>
      <c r="S1129" s="28"/>
      <c r="T1129" s="152"/>
      <c r="U1129" s="265"/>
      <c r="X1129" s="190"/>
      <c r="AA1129" s="162"/>
      <c r="AB1129" s="163"/>
      <c r="AF1129" s="160"/>
      <c r="AG1129" s="266"/>
      <c r="AH1129" s="28"/>
      <c r="AJ1129" s="190"/>
      <c r="AM1129" s="162"/>
      <c r="AN1129" s="163"/>
      <c r="AO1129" s="99"/>
      <c r="AR1129" s="160"/>
      <c r="AS1129" s="266"/>
      <c r="AT1129" s="28"/>
      <c r="AV1129" s="190"/>
      <c r="AY1129" s="162"/>
      <c r="AZ1129" s="163"/>
      <c r="BD1129" s="160"/>
      <c r="BE1129" s="161"/>
      <c r="BF1129" s="28"/>
      <c r="BH1129" s="190"/>
      <c r="BK1129" s="162"/>
      <c r="BL1129" s="163"/>
      <c r="BP1129" s="160"/>
      <c r="BQ1129" s="161"/>
      <c r="BR1129" s="28"/>
      <c r="BT1129" s="190"/>
      <c r="BW1129" s="162"/>
      <c r="BX1129" s="163"/>
      <c r="CB1129" s="160"/>
      <c r="CC1129" s="161"/>
      <c r="CD1129" s="28"/>
      <c r="CF1129" s="190"/>
      <c r="CR1129" s="190"/>
      <c r="DD1129" s="190"/>
      <c r="DP1129" s="190"/>
      <c r="EB1129" s="190"/>
      <c r="EN1129" s="190"/>
      <c r="EZ1129" s="190"/>
      <c r="FL1129" s="190"/>
      <c r="FX1129" s="190"/>
      <c r="GJ1129" s="190"/>
      <c r="GV1129" s="190"/>
      <c r="HH1129" s="190"/>
    </row>
    <row r="1130" spans="3:216" x14ac:dyDescent="0.6">
      <c r="C1130" s="59"/>
      <c r="D1130" s="269"/>
      <c r="E1130" s="28"/>
      <c r="F1130" s="57"/>
      <c r="G1130" s="28"/>
      <c r="H1130" s="152"/>
      <c r="I1130" s="158"/>
      <c r="J1130" s="28"/>
      <c r="L1130" s="190"/>
      <c r="O1130" s="59"/>
      <c r="P1130" s="159"/>
      <c r="Q1130" s="99"/>
      <c r="R1130" s="57"/>
      <c r="S1130" s="28"/>
      <c r="T1130" s="152"/>
      <c r="U1130" s="265"/>
      <c r="X1130" s="190"/>
      <c r="AA1130" s="162"/>
      <c r="AB1130" s="163"/>
      <c r="AF1130" s="160"/>
      <c r="AG1130" s="266"/>
      <c r="AH1130" s="28"/>
      <c r="AJ1130" s="190"/>
      <c r="AM1130" s="162"/>
      <c r="AN1130" s="163"/>
      <c r="AO1130" s="99"/>
      <c r="AR1130" s="160"/>
      <c r="AS1130" s="266"/>
      <c r="AT1130" s="28"/>
      <c r="AV1130" s="190"/>
      <c r="AY1130" s="162"/>
      <c r="AZ1130" s="163"/>
      <c r="BD1130" s="160"/>
      <c r="BE1130" s="161"/>
      <c r="BF1130" s="28"/>
      <c r="BH1130" s="190"/>
      <c r="BK1130" s="162"/>
      <c r="BL1130" s="163"/>
      <c r="BP1130" s="160"/>
      <c r="BQ1130" s="161"/>
      <c r="BR1130" s="28"/>
      <c r="BT1130" s="190"/>
      <c r="BW1130" s="162"/>
      <c r="BX1130" s="163"/>
      <c r="CB1130" s="160"/>
      <c r="CC1130" s="161"/>
      <c r="CD1130" s="28"/>
      <c r="CF1130" s="190"/>
      <c r="CR1130" s="190"/>
      <c r="DD1130" s="190"/>
      <c r="DP1130" s="190"/>
      <c r="EB1130" s="190"/>
      <c r="EN1130" s="190"/>
      <c r="EZ1130" s="190"/>
      <c r="FL1130" s="190"/>
      <c r="FX1130" s="190"/>
      <c r="GJ1130" s="190"/>
      <c r="GV1130" s="190"/>
      <c r="HH1130" s="190"/>
    </row>
    <row r="1131" spans="3:216" x14ac:dyDescent="0.6">
      <c r="C1131" s="59"/>
      <c r="D1131" s="269"/>
      <c r="E1131" s="28"/>
      <c r="F1131" s="57"/>
      <c r="G1131" s="28"/>
      <c r="H1131" s="152"/>
      <c r="I1131" s="158"/>
      <c r="J1131" s="28"/>
      <c r="L1131" s="190"/>
      <c r="O1131" s="59"/>
      <c r="P1131" s="159"/>
      <c r="Q1131" s="99"/>
      <c r="R1131" s="57"/>
      <c r="S1131" s="28"/>
      <c r="T1131" s="152"/>
      <c r="U1131" s="265"/>
      <c r="X1131" s="190"/>
      <c r="AA1131" s="162"/>
      <c r="AB1131" s="163"/>
      <c r="AF1131" s="160"/>
      <c r="AG1131" s="266"/>
      <c r="AH1131" s="28"/>
      <c r="AJ1131" s="190"/>
      <c r="AM1131" s="162"/>
      <c r="AN1131" s="163"/>
      <c r="AO1131" s="99"/>
      <c r="AR1131" s="160"/>
      <c r="AS1131" s="266"/>
      <c r="AT1131" s="28"/>
      <c r="AV1131" s="190"/>
      <c r="AY1131" s="162"/>
      <c r="AZ1131" s="163"/>
      <c r="BD1131" s="160"/>
      <c r="BE1131" s="161"/>
      <c r="BF1131" s="28"/>
      <c r="BH1131" s="190"/>
      <c r="BK1131" s="162"/>
      <c r="BL1131" s="163"/>
      <c r="BP1131" s="160"/>
      <c r="BQ1131" s="161"/>
      <c r="BR1131" s="28"/>
      <c r="BT1131" s="190"/>
      <c r="BW1131" s="162"/>
      <c r="BX1131" s="163"/>
      <c r="CB1131" s="160"/>
      <c r="CC1131" s="161"/>
      <c r="CD1131" s="28"/>
      <c r="CF1131" s="190"/>
      <c r="CR1131" s="190"/>
      <c r="DD1131" s="190"/>
      <c r="DP1131" s="190"/>
      <c r="EB1131" s="190"/>
      <c r="EN1131" s="190"/>
      <c r="EZ1131" s="190"/>
      <c r="FL1131" s="190"/>
      <c r="FX1131" s="190"/>
      <c r="GJ1131" s="190"/>
      <c r="GV1131" s="190"/>
      <c r="HH1131" s="190"/>
    </row>
    <row r="1132" spans="3:216" x14ac:dyDescent="0.6">
      <c r="C1132" s="59"/>
      <c r="D1132" s="269"/>
      <c r="E1132" s="28"/>
      <c r="F1132" s="57"/>
      <c r="G1132" s="28"/>
      <c r="H1132" s="152"/>
      <c r="I1132" s="158"/>
      <c r="J1132" s="28"/>
      <c r="L1132" s="190"/>
      <c r="O1132" s="59"/>
      <c r="P1132" s="159"/>
      <c r="Q1132" s="99"/>
      <c r="R1132" s="57"/>
      <c r="S1132" s="28"/>
      <c r="T1132" s="152"/>
      <c r="U1132" s="265"/>
      <c r="X1132" s="190"/>
      <c r="AA1132" s="162"/>
      <c r="AB1132" s="163"/>
      <c r="AF1132" s="160"/>
      <c r="AG1132" s="266"/>
      <c r="AH1132" s="28"/>
      <c r="AJ1132" s="190"/>
      <c r="AM1132" s="162"/>
      <c r="AN1132" s="163"/>
      <c r="AO1132" s="99"/>
      <c r="AR1132" s="160"/>
      <c r="AS1132" s="266"/>
      <c r="AT1132" s="28"/>
      <c r="AV1132" s="190"/>
      <c r="AY1132" s="162"/>
      <c r="AZ1132" s="163"/>
      <c r="BD1132" s="160"/>
      <c r="BE1132" s="161"/>
      <c r="BF1132" s="28"/>
      <c r="BH1132" s="190"/>
      <c r="BK1132" s="162"/>
      <c r="BL1132" s="163"/>
      <c r="BP1132" s="160"/>
      <c r="BQ1132" s="161"/>
      <c r="BR1132" s="28"/>
      <c r="BT1132" s="190"/>
      <c r="BW1132" s="162"/>
      <c r="BX1132" s="163"/>
      <c r="CB1132" s="160"/>
      <c r="CC1132" s="161"/>
      <c r="CD1132" s="28"/>
      <c r="CF1132" s="190"/>
      <c r="CR1132" s="190"/>
      <c r="DD1132" s="190"/>
      <c r="DP1132" s="190"/>
      <c r="EB1132" s="190"/>
      <c r="EN1132" s="190"/>
      <c r="EZ1132" s="190"/>
      <c r="FL1132" s="190"/>
      <c r="FX1132" s="190"/>
      <c r="GJ1132" s="190"/>
      <c r="GV1132" s="190"/>
      <c r="HH1132" s="190"/>
    </row>
    <row r="1133" spans="3:216" x14ac:dyDescent="0.6">
      <c r="C1133" s="59"/>
      <c r="D1133" s="269"/>
      <c r="E1133" s="28"/>
      <c r="F1133" s="57"/>
      <c r="G1133" s="28"/>
      <c r="H1133" s="152"/>
      <c r="I1133" s="158"/>
      <c r="J1133" s="28"/>
      <c r="L1133" s="190"/>
      <c r="O1133" s="59"/>
      <c r="P1133" s="159"/>
      <c r="Q1133" s="99"/>
      <c r="R1133" s="57"/>
      <c r="S1133" s="28"/>
      <c r="T1133" s="152"/>
      <c r="U1133" s="265"/>
      <c r="X1133" s="190"/>
      <c r="AA1133" s="162"/>
      <c r="AB1133" s="163"/>
      <c r="AF1133" s="160"/>
      <c r="AG1133" s="266"/>
      <c r="AH1133" s="28"/>
      <c r="AJ1133" s="190"/>
      <c r="AM1133" s="162"/>
      <c r="AN1133" s="163"/>
      <c r="AO1133" s="99"/>
      <c r="AR1133" s="160"/>
      <c r="AS1133" s="266"/>
      <c r="AT1133" s="28"/>
      <c r="AV1133" s="190"/>
      <c r="AY1133" s="162"/>
      <c r="AZ1133" s="163"/>
      <c r="BD1133" s="160"/>
      <c r="BE1133" s="161"/>
      <c r="BF1133" s="28"/>
      <c r="BH1133" s="190"/>
      <c r="BK1133" s="162"/>
      <c r="BL1133" s="163"/>
      <c r="BP1133" s="160"/>
      <c r="BQ1133" s="161"/>
      <c r="BR1133" s="28"/>
      <c r="BT1133" s="190"/>
      <c r="BW1133" s="162"/>
      <c r="BX1133" s="163"/>
      <c r="CB1133" s="160"/>
      <c r="CC1133" s="161"/>
      <c r="CD1133" s="28"/>
      <c r="CF1133" s="190"/>
      <c r="CR1133" s="190"/>
      <c r="DD1133" s="190"/>
      <c r="DP1133" s="190"/>
      <c r="EB1133" s="190"/>
      <c r="EN1133" s="190"/>
      <c r="EZ1133" s="190"/>
      <c r="FL1133" s="190"/>
      <c r="FX1133" s="190"/>
      <c r="GJ1133" s="190"/>
      <c r="GV1133" s="190"/>
      <c r="HH1133" s="190"/>
    </row>
    <row r="1134" spans="3:216" x14ac:dyDescent="0.6">
      <c r="C1134" s="59"/>
      <c r="D1134" s="269"/>
      <c r="E1134" s="28"/>
      <c r="F1134" s="57"/>
      <c r="G1134" s="28"/>
      <c r="H1134" s="152"/>
      <c r="I1134" s="158"/>
      <c r="J1134" s="28"/>
      <c r="L1134" s="190"/>
      <c r="O1134" s="59"/>
      <c r="P1134" s="159"/>
      <c r="Q1134" s="99"/>
      <c r="R1134" s="57"/>
      <c r="S1134" s="28"/>
      <c r="T1134" s="152"/>
      <c r="U1134" s="265"/>
      <c r="X1134" s="190"/>
      <c r="AA1134" s="162"/>
      <c r="AB1134" s="163"/>
      <c r="AF1134" s="160"/>
      <c r="AG1134" s="266"/>
      <c r="AH1134" s="28"/>
      <c r="AJ1134" s="190"/>
      <c r="AM1134" s="162"/>
      <c r="AN1134" s="163"/>
      <c r="AO1134" s="99"/>
      <c r="AR1134" s="160"/>
      <c r="AS1134" s="266"/>
      <c r="AT1134" s="28"/>
      <c r="AV1134" s="190"/>
      <c r="AY1134" s="162"/>
      <c r="AZ1134" s="163"/>
      <c r="BD1134" s="160"/>
      <c r="BE1134" s="161"/>
      <c r="BF1134" s="28"/>
      <c r="BH1134" s="190"/>
      <c r="BK1134" s="162"/>
      <c r="BL1134" s="163"/>
      <c r="BP1134" s="160"/>
      <c r="BQ1134" s="161"/>
      <c r="BR1134" s="28"/>
      <c r="BT1134" s="190"/>
      <c r="BW1134" s="162"/>
      <c r="BX1134" s="163"/>
      <c r="CB1134" s="160"/>
      <c r="CC1134" s="161"/>
      <c r="CD1134" s="28"/>
      <c r="CF1134" s="190"/>
      <c r="CR1134" s="190"/>
      <c r="DD1134" s="190"/>
      <c r="DP1134" s="190"/>
      <c r="EB1134" s="190"/>
      <c r="EN1134" s="190"/>
      <c r="EZ1134" s="190"/>
      <c r="FL1134" s="190"/>
      <c r="FX1134" s="190"/>
      <c r="GJ1134" s="190"/>
      <c r="GV1134" s="190"/>
      <c r="HH1134" s="190"/>
    </row>
    <row r="1135" spans="3:216" x14ac:dyDescent="0.6">
      <c r="C1135" s="59"/>
      <c r="D1135" s="269"/>
      <c r="E1135" s="28"/>
      <c r="F1135" s="57"/>
      <c r="G1135" s="28"/>
      <c r="H1135" s="152"/>
      <c r="I1135" s="158"/>
      <c r="J1135" s="28"/>
      <c r="L1135" s="190"/>
      <c r="O1135" s="59"/>
      <c r="P1135" s="159"/>
      <c r="Q1135" s="99"/>
      <c r="R1135" s="57"/>
      <c r="S1135" s="28"/>
      <c r="T1135" s="152"/>
      <c r="U1135" s="265"/>
      <c r="X1135" s="190"/>
      <c r="AA1135" s="162"/>
      <c r="AB1135" s="163"/>
      <c r="AF1135" s="160"/>
      <c r="AG1135" s="266"/>
      <c r="AH1135" s="28"/>
      <c r="AJ1135" s="190"/>
      <c r="AM1135" s="162"/>
      <c r="AN1135" s="163"/>
      <c r="AO1135" s="99"/>
      <c r="AR1135" s="160"/>
      <c r="AS1135" s="266"/>
      <c r="AT1135" s="28"/>
      <c r="AV1135" s="190"/>
      <c r="AY1135" s="162"/>
      <c r="AZ1135" s="163"/>
      <c r="BD1135" s="160"/>
      <c r="BE1135" s="161"/>
      <c r="BF1135" s="28"/>
      <c r="BH1135" s="190"/>
      <c r="BK1135" s="162"/>
      <c r="BL1135" s="163"/>
      <c r="BP1135" s="160"/>
      <c r="BQ1135" s="161"/>
      <c r="BR1135" s="28"/>
      <c r="BT1135" s="190"/>
      <c r="BW1135" s="162"/>
      <c r="BX1135" s="163"/>
      <c r="CB1135" s="160"/>
      <c r="CC1135" s="161"/>
      <c r="CD1135" s="28"/>
      <c r="CF1135" s="190"/>
      <c r="CR1135" s="190"/>
      <c r="DD1135" s="190"/>
      <c r="DP1135" s="190"/>
      <c r="EB1135" s="190"/>
      <c r="EN1135" s="190"/>
      <c r="EZ1135" s="190"/>
      <c r="FL1135" s="190"/>
      <c r="FX1135" s="190"/>
      <c r="GJ1135" s="190"/>
      <c r="GV1135" s="190"/>
      <c r="HH1135" s="190"/>
    </row>
    <row r="1136" spans="3:216" x14ac:dyDescent="0.6">
      <c r="C1136" s="59"/>
      <c r="D1136" s="269"/>
      <c r="E1136" s="28"/>
      <c r="F1136" s="57"/>
      <c r="G1136" s="28"/>
      <c r="H1136" s="152"/>
      <c r="I1136" s="158"/>
      <c r="J1136" s="28"/>
      <c r="L1136" s="190"/>
      <c r="O1136" s="59"/>
      <c r="P1136" s="159"/>
      <c r="Q1136" s="99"/>
      <c r="R1136" s="57"/>
      <c r="S1136" s="28"/>
      <c r="T1136" s="152"/>
      <c r="U1136" s="265"/>
      <c r="X1136" s="190"/>
      <c r="AA1136" s="162"/>
      <c r="AB1136" s="163"/>
      <c r="AF1136" s="160"/>
      <c r="AG1136" s="266"/>
      <c r="AH1136" s="28"/>
      <c r="AJ1136" s="190"/>
      <c r="AM1136" s="162"/>
      <c r="AN1136" s="163"/>
      <c r="AO1136" s="99"/>
      <c r="AR1136" s="160"/>
      <c r="AS1136" s="266"/>
      <c r="AT1136" s="28"/>
      <c r="AV1136" s="190"/>
      <c r="AY1136" s="162"/>
      <c r="AZ1136" s="163"/>
      <c r="BD1136" s="160"/>
      <c r="BE1136" s="161"/>
      <c r="BF1136" s="28"/>
      <c r="BH1136" s="190"/>
      <c r="BK1136" s="162"/>
      <c r="BL1136" s="163"/>
      <c r="BP1136" s="160"/>
      <c r="BQ1136" s="161"/>
      <c r="BR1136" s="28"/>
      <c r="BT1136" s="190"/>
      <c r="BW1136" s="162"/>
      <c r="BX1136" s="163"/>
      <c r="CB1136" s="160"/>
      <c r="CC1136" s="161"/>
      <c r="CD1136" s="28"/>
      <c r="CF1136" s="190"/>
      <c r="CR1136" s="190"/>
      <c r="DD1136" s="190"/>
      <c r="DP1136" s="190"/>
      <c r="EB1136" s="190"/>
      <c r="EN1136" s="190"/>
      <c r="EZ1136" s="190"/>
      <c r="FL1136" s="190"/>
      <c r="FX1136" s="190"/>
      <c r="GJ1136" s="190"/>
      <c r="GV1136" s="190"/>
      <c r="HH1136" s="190"/>
    </row>
    <row r="1137" spans="3:216" x14ac:dyDescent="0.6">
      <c r="C1137" s="59"/>
      <c r="D1137" s="269"/>
      <c r="E1137" s="28"/>
      <c r="F1137" s="57"/>
      <c r="G1137" s="28"/>
      <c r="H1137" s="152"/>
      <c r="I1137" s="158"/>
      <c r="J1137" s="28"/>
      <c r="L1137" s="190"/>
      <c r="O1137" s="59"/>
      <c r="P1137" s="159"/>
      <c r="Q1137" s="99"/>
      <c r="R1137" s="57"/>
      <c r="S1137" s="28"/>
      <c r="T1137" s="152"/>
      <c r="U1137" s="265"/>
      <c r="X1137" s="190"/>
      <c r="AA1137" s="162"/>
      <c r="AB1137" s="163"/>
      <c r="AF1137" s="160"/>
      <c r="AG1137" s="266"/>
      <c r="AH1137" s="28"/>
      <c r="AJ1137" s="190"/>
      <c r="AM1137" s="162"/>
      <c r="AN1137" s="163"/>
      <c r="AO1137" s="99"/>
      <c r="AR1137" s="160"/>
      <c r="AS1137" s="266"/>
      <c r="AT1137" s="28"/>
      <c r="AV1137" s="190"/>
      <c r="AY1137" s="162"/>
      <c r="AZ1137" s="163"/>
      <c r="BD1137" s="160"/>
      <c r="BE1137" s="161"/>
      <c r="BF1137" s="28"/>
      <c r="BH1137" s="190"/>
      <c r="BK1137" s="162"/>
      <c r="BL1137" s="163"/>
      <c r="BP1137" s="160"/>
      <c r="BQ1137" s="161"/>
      <c r="BR1137" s="28"/>
      <c r="BT1137" s="190"/>
      <c r="BW1137" s="162"/>
      <c r="BX1137" s="163"/>
      <c r="CB1137" s="160"/>
      <c r="CC1137" s="161"/>
      <c r="CD1137" s="28"/>
      <c r="CF1137" s="190"/>
      <c r="CR1137" s="190"/>
      <c r="DD1137" s="190"/>
      <c r="DP1137" s="190"/>
      <c r="EB1137" s="190"/>
      <c r="EN1137" s="190"/>
      <c r="EZ1137" s="190"/>
      <c r="FL1137" s="190"/>
      <c r="FX1137" s="190"/>
      <c r="GJ1137" s="190"/>
      <c r="GV1137" s="190"/>
      <c r="HH1137" s="190"/>
    </row>
    <row r="1138" spans="3:216" x14ac:dyDescent="0.6">
      <c r="C1138" s="59"/>
      <c r="D1138" s="269"/>
      <c r="E1138" s="28"/>
      <c r="F1138" s="57"/>
      <c r="G1138" s="28"/>
      <c r="H1138" s="152"/>
      <c r="I1138" s="158"/>
      <c r="J1138" s="28"/>
      <c r="L1138" s="190"/>
      <c r="O1138" s="59"/>
      <c r="P1138" s="159"/>
      <c r="Q1138" s="99"/>
      <c r="R1138" s="57"/>
      <c r="S1138" s="28"/>
      <c r="T1138" s="152"/>
      <c r="U1138" s="265"/>
      <c r="X1138" s="190"/>
      <c r="AA1138" s="162"/>
      <c r="AB1138" s="163"/>
      <c r="AF1138" s="160"/>
      <c r="AG1138" s="266"/>
      <c r="AH1138" s="28"/>
      <c r="AJ1138" s="190"/>
      <c r="AM1138" s="162"/>
      <c r="AN1138" s="163"/>
      <c r="AO1138" s="99"/>
      <c r="AR1138" s="160"/>
      <c r="AS1138" s="266"/>
      <c r="AT1138" s="28"/>
      <c r="AV1138" s="190"/>
      <c r="AY1138" s="162"/>
      <c r="AZ1138" s="163"/>
      <c r="BD1138" s="160"/>
      <c r="BE1138" s="161"/>
      <c r="BF1138" s="28"/>
      <c r="BH1138" s="190"/>
      <c r="BK1138" s="162"/>
      <c r="BL1138" s="163"/>
      <c r="BP1138" s="160"/>
      <c r="BQ1138" s="161"/>
      <c r="BR1138" s="28"/>
      <c r="BT1138" s="190"/>
      <c r="BW1138" s="162"/>
      <c r="BX1138" s="163"/>
      <c r="CB1138" s="160"/>
      <c r="CC1138" s="161"/>
      <c r="CD1138" s="28"/>
      <c r="CF1138" s="190"/>
      <c r="CR1138" s="190"/>
      <c r="DD1138" s="190"/>
      <c r="DP1138" s="190"/>
      <c r="EB1138" s="190"/>
      <c r="EN1138" s="190"/>
      <c r="EZ1138" s="190"/>
      <c r="FL1138" s="190"/>
      <c r="FX1138" s="190"/>
      <c r="GJ1138" s="190"/>
      <c r="GV1138" s="190"/>
      <c r="HH1138" s="190"/>
    </row>
    <row r="1139" spans="3:216" x14ac:dyDescent="0.6">
      <c r="C1139" s="59"/>
      <c r="D1139" s="269"/>
      <c r="E1139" s="28"/>
      <c r="F1139" s="57"/>
      <c r="G1139" s="28"/>
      <c r="H1139" s="152"/>
      <c r="I1139" s="158"/>
      <c r="J1139" s="28"/>
      <c r="L1139" s="190"/>
      <c r="O1139" s="59"/>
      <c r="P1139" s="159"/>
      <c r="Q1139" s="99"/>
      <c r="R1139" s="57"/>
      <c r="S1139" s="28"/>
      <c r="T1139" s="152"/>
      <c r="U1139" s="265"/>
      <c r="X1139" s="190"/>
      <c r="AA1139" s="162"/>
      <c r="AB1139" s="163"/>
      <c r="AF1139" s="160"/>
      <c r="AG1139" s="266"/>
      <c r="AH1139" s="28"/>
      <c r="AJ1139" s="190"/>
      <c r="AM1139" s="162"/>
      <c r="AN1139" s="163"/>
      <c r="AO1139" s="99"/>
      <c r="AR1139" s="160"/>
      <c r="AS1139" s="266"/>
      <c r="AT1139" s="28"/>
      <c r="AV1139" s="190"/>
      <c r="AY1139" s="162"/>
      <c r="AZ1139" s="163"/>
      <c r="BD1139" s="160"/>
      <c r="BE1139" s="161"/>
      <c r="BF1139" s="28"/>
      <c r="BH1139" s="190"/>
      <c r="BK1139" s="162"/>
      <c r="BL1139" s="163"/>
      <c r="BP1139" s="160"/>
      <c r="BQ1139" s="161"/>
      <c r="BR1139" s="28"/>
      <c r="BT1139" s="190"/>
      <c r="BW1139" s="162"/>
      <c r="BX1139" s="163"/>
      <c r="CB1139" s="160"/>
      <c r="CC1139" s="161"/>
      <c r="CD1139" s="28"/>
      <c r="CF1139" s="190"/>
      <c r="CR1139" s="190"/>
      <c r="DD1139" s="190"/>
      <c r="DP1139" s="190"/>
      <c r="EB1139" s="190"/>
      <c r="EN1139" s="190"/>
      <c r="EZ1139" s="190"/>
      <c r="FL1139" s="190"/>
      <c r="FX1139" s="190"/>
      <c r="GJ1139" s="190"/>
      <c r="GV1139" s="190"/>
      <c r="HH1139" s="190"/>
    </row>
    <row r="1140" spans="3:216" x14ac:dyDescent="0.6">
      <c r="C1140" s="59"/>
      <c r="D1140" s="269"/>
      <c r="E1140" s="28"/>
      <c r="F1140" s="57"/>
      <c r="G1140" s="28"/>
      <c r="H1140" s="152"/>
      <c r="I1140" s="158"/>
      <c r="J1140" s="28"/>
      <c r="L1140" s="190"/>
      <c r="O1140" s="59"/>
      <c r="P1140" s="159"/>
      <c r="Q1140" s="99"/>
      <c r="R1140" s="57"/>
      <c r="S1140" s="28"/>
      <c r="T1140" s="152"/>
      <c r="U1140" s="265"/>
      <c r="X1140" s="190"/>
      <c r="AA1140" s="162"/>
      <c r="AB1140" s="163"/>
      <c r="AF1140" s="160"/>
      <c r="AG1140" s="266"/>
      <c r="AH1140" s="28"/>
      <c r="AJ1140" s="190"/>
      <c r="AM1140" s="162"/>
      <c r="AN1140" s="163"/>
      <c r="AO1140" s="99"/>
      <c r="AR1140" s="160"/>
      <c r="AS1140" s="266"/>
      <c r="AT1140" s="28"/>
      <c r="AV1140" s="190"/>
      <c r="AY1140" s="162"/>
      <c r="AZ1140" s="163"/>
      <c r="BD1140" s="160"/>
      <c r="BE1140" s="161"/>
      <c r="BF1140" s="28"/>
      <c r="BH1140" s="190"/>
      <c r="BK1140" s="162"/>
      <c r="BL1140" s="163"/>
      <c r="BP1140" s="160"/>
      <c r="BQ1140" s="161"/>
      <c r="BR1140" s="28"/>
      <c r="BT1140" s="190"/>
      <c r="BW1140" s="162"/>
      <c r="BX1140" s="163"/>
      <c r="CB1140" s="160"/>
      <c r="CC1140" s="161"/>
      <c r="CD1140" s="28"/>
      <c r="CF1140" s="190"/>
      <c r="CR1140" s="190"/>
      <c r="DD1140" s="190"/>
      <c r="DP1140" s="190"/>
      <c r="EB1140" s="190"/>
      <c r="EN1140" s="190"/>
      <c r="EZ1140" s="190"/>
      <c r="FL1140" s="190"/>
      <c r="FX1140" s="190"/>
      <c r="GJ1140" s="190"/>
      <c r="GV1140" s="190"/>
      <c r="HH1140" s="190"/>
    </row>
  </sheetData>
  <dataConsolidate/>
  <phoneticPr fontId="15" type="noConversion"/>
  <dataValidations count="2">
    <dataValidation type="list" allowBlank="1" showInputMessage="1" showErrorMessage="1" sqref="D4" xr:uid="{00000000-0002-0000-0000-000000000000}">
      <formula1>"FRONT,RM"</formula1>
    </dataValidation>
    <dataValidation type="list" allowBlank="1" showInputMessage="1" showErrorMessage="1" sqref="I2" xr:uid="{00000000-0002-0000-0000-000001000000}">
      <formula1>"TRUE, FALSE"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6665473" r:id="rId4" name="btnReadMarketData">
          <controlPr defaultSize="0" autoLine="0" autoPict="0" r:id="rId5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7</xdr:col>
                <xdr:colOff>1266825</xdr:colOff>
                <xdr:row>6</xdr:row>
                <xdr:rowOff>47625</xdr:rowOff>
              </to>
            </anchor>
          </controlPr>
        </control>
      </mc:Choice>
      <mc:Fallback>
        <control shapeId="66665473" r:id="rId4" name="btnReadMarke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LocalVol">
    <tabColor theme="9"/>
  </sheetPr>
  <dimension ref="A1:HB923"/>
  <sheetViews>
    <sheetView showGridLines="0" topLeftCell="A2" zoomScale="90" zoomScaleNormal="90" workbookViewId="0">
      <selection activeCell="E36" sqref="E35:E36"/>
    </sheetView>
  </sheetViews>
  <sheetFormatPr defaultColWidth="9" defaultRowHeight="15.75" x14ac:dyDescent="0.6"/>
  <cols>
    <col min="1" max="1" width="4.625" style="327" customWidth="1"/>
    <col min="2" max="2" width="12.625" style="1" customWidth="1"/>
    <col min="3" max="106" width="9.125" style="1" customWidth="1"/>
    <col min="107" max="107" width="13.625" style="1" customWidth="1"/>
    <col min="108" max="210" width="9.125" style="1" customWidth="1"/>
    <col min="211" max="16384" width="9" style="1"/>
  </cols>
  <sheetData>
    <row r="1" spans="1:210" ht="16.149999999999999" thickBot="1" x14ac:dyDescent="0.65">
      <c r="B1" s="92"/>
    </row>
    <row r="2" spans="1:210" x14ac:dyDescent="0.6">
      <c r="B2" s="93" t="s">
        <v>54</v>
      </c>
      <c r="C2" s="96" t="s">
        <v>109</v>
      </c>
      <c r="D2" s="96" t="s">
        <v>129</v>
      </c>
      <c r="J2" s="5"/>
      <c r="K2" s="4"/>
    </row>
    <row r="3" spans="1:210" ht="16.149999999999999" thickBot="1" x14ac:dyDescent="0.65">
      <c r="B3" s="95">
        <f>Market!market_date</f>
        <v>45570</v>
      </c>
      <c r="C3" s="95" t="s">
        <v>194</v>
      </c>
      <c r="D3" s="95" t="s">
        <v>19</v>
      </c>
      <c r="I3" s="3"/>
      <c r="J3" s="5"/>
      <c r="K3" s="4"/>
    </row>
    <row r="4" spans="1:210" x14ac:dyDescent="0.6">
      <c r="B4" s="188" t="s">
        <v>127</v>
      </c>
      <c r="C4" s="537"/>
      <c r="D4" s="538"/>
      <c r="I4" s="3"/>
      <c r="J4" s="5"/>
      <c r="K4" s="4"/>
    </row>
    <row r="5" spans="1:210" ht="16.149999999999999" thickBot="1" x14ac:dyDescent="0.65">
      <c r="B5" s="184">
        <f>Market!market_prevdate</f>
        <v>45498</v>
      </c>
      <c r="C5" s="539"/>
      <c r="D5" s="540"/>
      <c r="I5" s="3"/>
      <c r="J5" s="5"/>
      <c r="K5" s="4"/>
    </row>
    <row r="6" spans="1:210" ht="16.149999999999999" thickBot="1" x14ac:dyDescent="0.65">
      <c r="I6" s="3"/>
    </row>
    <row r="7" spans="1:210" x14ac:dyDescent="0.6">
      <c r="B7" s="529" t="s">
        <v>104</v>
      </c>
      <c r="C7" s="139">
        <v>1</v>
      </c>
      <c r="D7" s="139">
        <v>2</v>
      </c>
      <c r="E7" s="139">
        <v>3</v>
      </c>
      <c r="F7" s="139">
        <v>4</v>
      </c>
      <c r="G7" s="139">
        <v>5</v>
      </c>
      <c r="H7" s="139">
        <v>6</v>
      </c>
      <c r="I7" s="139">
        <v>7</v>
      </c>
      <c r="J7" s="139">
        <v>8</v>
      </c>
      <c r="K7" s="139">
        <v>9</v>
      </c>
      <c r="L7" s="139">
        <v>10</v>
      </c>
      <c r="M7" s="139">
        <v>11</v>
      </c>
      <c r="N7" s="139">
        <v>12</v>
      </c>
      <c r="O7" s="139">
        <v>13</v>
      </c>
      <c r="P7" s="139">
        <v>14</v>
      </c>
      <c r="Q7" s="139">
        <v>15</v>
      </c>
      <c r="R7" s="139">
        <v>16</v>
      </c>
      <c r="S7" s="139">
        <v>17</v>
      </c>
      <c r="T7" s="139">
        <v>18</v>
      </c>
      <c r="U7" s="139">
        <v>19</v>
      </c>
      <c r="V7" s="139">
        <v>20</v>
      </c>
      <c r="W7" s="139">
        <v>21</v>
      </c>
      <c r="X7" s="139">
        <v>22</v>
      </c>
      <c r="Y7" s="139">
        <v>23</v>
      </c>
      <c r="Z7" s="139">
        <v>24</v>
      </c>
      <c r="AA7" s="139">
        <v>25</v>
      </c>
      <c r="AB7" s="139">
        <v>26</v>
      </c>
      <c r="AC7" s="139">
        <v>27</v>
      </c>
      <c r="AD7" s="139">
        <v>28</v>
      </c>
      <c r="AE7" s="139">
        <v>29</v>
      </c>
      <c r="AF7" s="139">
        <v>30</v>
      </c>
      <c r="AG7" s="139">
        <v>31</v>
      </c>
      <c r="AH7" s="139">
        <v>32</v>
      </c>
      <c r="AI7" s="139">
        <v>33</v>
      </c>
      <c r="AJ7" s="139">
        <v>34</v>
      </c>
      <c r="AK7" s="139">
        <v>35</v>
      </c>
      <c r="AL7" s="139">
        <v>36</v>
      </c>
      <c r="AM7" s="139">
        <v>37</v>
      </c>
      <c r="AN7" s="139">
        <v>38</v>
      </c>
      <c r="AO7" s="139">
        <v>39</v>
      </c>
      <c r="AP7" s="139">
        <v>40</v>
      </c>
      <c r="AQ7" s="139">
        <v>41</v>
      </c>
      <c r="AR7" s="139">
        <v>42</v>
      </c>
      <c r="AS7" s="139">
        <v>43</v>
      </c>
      <c r="AT7" s="139">
        <v>44</v>
      </c>
      <c r="AU7" s="139">
        <v>45</v>
      </c>
      <c r="AV7" s="139">
        <v>46</v>
      </c>
      <c r="AW7" s="139">
        <v>47</v>
      </c>
      <c r="AX7" s="139">
        <v>48</v>
      </c>
      <c r="AY7" s="139">
        <v>49</v>
      </c>
      <c r="AZ7" s="139">
        <v>50</v>
      </c>
      <c r="BA7" s="139">
        <v>51</v>
      </c>
      <c r="BB7" s="139">
        <v>52</v>
      </c>
      <c r="BC7" s="139">
        <v>53</v>
      </c>
      <c r="BD7" s="139">
        <v>54</v>
      </c>
      <c r="BE7" s="139">
        <v>55</v>
      </c>
      <c r="BF7" s="139">
        <v>56</v>
      </c>
      <c r="BG7" s="139">
        <v>57</v>
      </c>
      <c r="BH7" s="139">
        <v>58</v>
      </c>
      <c r="BI7" s="139">
        <v>59</v>
      </c>
      <c r="BJ7" s="139">
        <v>60</v>
      </c>
      <c r="BK7" s="139">
        <v>61</v>
      </c>
      <c r="BL7" s="139">
        <v>62</v>
      </c>
      <c r="BM7" s="139">
        <v>63</v>
      </c>
      <c r="BN7" s="139">
        <v>64</v>
      </c>
      <c r="BO7" s="139">
        <v>65</v>
      </c>
      <c r="BP7" s="139">
        <v>66</v>
      </c>
      <c r="BQ7" s="139">
        <v>67</v>
      </c>
      <c r="BR7" s="139">
        <v>68</v>
      </c>
      <c r="BS7" s="139">
        <v>69</v>
      </c>
      <c r="BT7" s="139">
        <v>70</v>
      </c>
      <c r="BU7" s="139">
        <v>71</v>
      </c>
      <c r="BV7" s="139">
        <v>72</v>
      </c>
      <c r="BW7" s="139">
        <v>73</v>
      </c>
      <c r="BX7" s="139">
        <v>74</v>
      </c>
      <c r="BY7" s="139">
        <v>75</v>
      </c>
      <c r="BZ7" s="139">
        <v>76</v>
      </c>
      <c r="CA7" s="139">
        <v>77</v>
      </c>
      <c r="CB7" s="139">
        <v>78</v>
      </c>
      <c r="CC7" s="139">
        <v>79</v>
      </c>
      <c r="CD7" s="139">
        <v>80</v>
      </c>
      <c r="CE7" s="139">
        <v>81</v>
      </c>
      <c r="CF7" s="139">
        <v>82</v>
      </c>
      <c r="CG7" s="139">
        <v>83</v>
      </c>
      <c r="CH7" s="139">
        <v>84</v>
      </c>
      <c r="CI7" s="139">
        <v>85</v>
      </c>
      <c r="CJ7" s="139">
        <v>86</v>
      </c>
      <c r="CK7" s="139">
        <v>87</v>
      </c>
      <c r="CL7" s="139">
        <v>88</v>
      </c>
      <c r="CM7" s="139">
        <v>89</v>
      </c>
      <c r="CN7" s="139">
        <v>90</v>
      </c>
      <c r="CO7" s="139">
        <v>91</v>
      </c>
      <c r="CP7" s="139">
        <v>92</v>
      </c>
      <c r="CQ7" s="139">
        <v>93</v>
      </c>
      <c r="CR7" s="139">
        <v>94</v>
      </c>
      <c r="CS7" s="139">
        <v>95</v>
      </c>
      <c r="CT7" s="139">
        <v>96</v>
      </c>
      <c r="CU7" s="139">
        <v>97</v>
      </c>
      <c r="CV7" s="139">
        <v>98</v>
      </c>
      <c r="CW7" s="139">
        <v>99</v>
      </c>
      <c r="CX7" s="139">
        <v>100</v>
      </c>
      <c r="CY7" s="139">
        <v>101</v>
      </c>
      <c r="CZ7" s="139">
        <v>102</v>
      </c>
      <c r="DA7" s="139">
        <v>103</v>
      </c>
      <c r="DC7" s="183" t="s">
        <v>104</v>
      </c>
      <c r="DD7" s="139">
        <v>1</v>
      </c>
      <c r="DE7" s="139">
        <v>2</v>
      </c>
      <c r="DF7" s="139">
        <v>3</v>
      </c>
      <c r="DG7" s="139">
        <v>4</v>
      </c>
      <c r="DH7" s="139">
        <v>5</v>
      </c>
      <c r="DI7" s="139">
        <v>6</v>
      </c>
      <c r="DJ7" s="139">
        <v>7</v>
      </c>
      <c r="DK7" s="139">
        <v>8</v>
      </c>
      <c r="DL7" s="139">
        <v>9</v>
      </c>
      <c r="DM7" s="139">
        <v>10</v>
      </c>
      <c r="DN7" s="139">
        <v>11</v>
      </c>
      <c r="DO7" s="139">
        <v>12</v>
      </c>
      <c r="DP7" s="139">
        <v>13</v>
      </c>
      <c r="DQ7" s="139">
        <v>14</v>
      </c>
      <c r="DR7" s="139">
        <v>15</v>
      </c>
      <c r="DS7" s="139">
        <v>16</v>
      </c>
      <c r="DT7" s="139">
        <v>17</v>
      </c>
      <c r="DU7" s="139">
        <v>18</v>
      </c>
      <c r="DV7" s="139">
        <v>19</v>
      </c>
      <c r="DW7" s="139">
        <v>20</v>
      </c>
      <c r="DX7" s="139">
        <v>21</v>
      </c>
      <c r="DY7" s="139">
        <v>22</v>
      </c>
      <c r="DZ7" s="139">
        <v>23</v>
      </c>
      <c r="EA7" s="139">
        <v>24</v>
      </c>
      <c r="EB7" s="139">
        <v>25</v>
      </c>
      <c r="EC7" s="139">
        <v>26</v>
      </c>
      <c r="ED7" s="139">
        <v>27</v>
      </c>
      <c r="EE7" s="139">
        <v>28</v>
      </c>
      <c r="EF7" s="139">
        <v>29</v>
      </c>
      <c r="EG7" s="139">
        <v>30</v>
      </c>
      <c r="EH7" s="139">
        <v>31</v>
      </c>
      <c r="EI7" s="139">
        <v>32</v>
      </c>
      <c r="EJ7" s="139">
        <v>33</v>
      </c>
      <c r="EK7" s="139">
        <v>34</v>
      </c>
      <c r="EL7" s="139">
        <v>35</v>
      </c>
      <c r="EM7" s="139">
        <v>36</v>
      </c>
      <c r="EN7" s="139">
        <v>37</v>
      </c>
      <c r="EO7" s="139">
        <v>38</v>
      </c>
      <c r="EP7" s="139">
        <v>39</v>
      </c>
      <c r="EQ7" s="139">
        <v>40</v>
      </c>
      <c r="ER7" s="139">
        <v>41</v>
      </c>
      <c r="ES7" s="139">
        <v>42</v>
      </c>
      <c r="ET7" s="139">
        <v>43</v>
      </c>
      <c r="EU7" s="139">
        <v>44</v>
      </c>
      <c r="EV7" s="139">
        <v>45</v>
      </c>
      <c r="EW7" s="139">
        <v>46</v>
      </c>
      <c r="EX7" s="139">
        <v>47</v>
      </c>
      <c r="EY7" s="139">
        <v>48</v>
      </c>
      <c r="EZ7" s="139">
        <v>49</v>
      </c>
      <c r="FA7" s="139">
        <v>50</v>
      </c>
      <c r="FB7" s="139">
        <v>51</v>
      </c>
      <c r="FC7" s="139">
        <v>52</v>
      </c>
      <c r="FD7" s="139">
        <v>53</v>
      </c>
      <c r="FE7" s="139">
        <v>54</v>
      </c>
      <c r="FF7" s="139">
        <v>55</v>
      </c>
      <c r="FG7" s="139">
        <v>56</v>
      </c>
      <c r="FH7" s="139">
        <v>57</v>
      </c>
      <c r="FI7" s="139">
        <v>58</v>
      </c>
      <c r="FJ7" s="139">
        <v>59</v>
      </c>
      <c r="FK7" s="139">
        <v>60</v>
      </c>
      <c r="FL7" s="139">
        <v>61</v>
      </c>
      <c r="FM7" s="139">
        <v>62</v>
      </c>
      <c r="FN7" s="139">
        <v>63</v>
      </c>
      <c r="FO7" s="139">
        <v>64</v>
      </c>
      <c r="FP7" s="139">
        <v>65</v>
      </c>
      <c r="FQ7" s="139">
        <v>66</v>
      </c>
      <c r="FR7" s="139">
        <v>67</v>
      </c>
      <c r="FS7" s="139">
        <v>68</v>
      </c>
      <c r="FT7" s="139">
        <v>69</v>
      </c>
      <c r="FU7" s="139">
        <v>70</v>
      </c>
      <c r="FV7" s="139">
        <v>71</v>
      </c>
      <c r="FW7" s="139">
        <v>72</v>
      </c>
      <c r="FX7" s="139">
        <v>73</v>
      </c>
      <c r="FY7" s="139">
        <v>74</v>
      </c>
      <c r="FZ7" s="139">
        <v>75</v>
      </c>
      <c r="GA7" s="139">
        <v>76</v>
      </c>
      <c r="GB7" s="139">
        <v>77</v>
      </c>
      <c r="GC7" s="139">
        <v>78</v>
      </c>
      <c r="GD7" s="139">
        <v>79</v>
      </c>
      <c r="GE7" s="139">
        <v>80</v>
      </c>
      <c r="GF7" s="139">
        <v>81</v>
      </c>
      <c r="GG7" s="139">
        <v>82</v>
      </c>
      <c r="GH7" s="139">
        <v>83</v>
      </c>
      <c r="GI7" s="139">
        <v>84</v>
      </c>
      <c r="GJ7" s="139">
        <v>85</v>
      </c>
      <c r="GK7" s="139">
        <v>86</v>
      </c>
      <c r="GL7" s="139">
        <v>87</v>
      </c>
      <c r="GM7" s="139">
        <v>88</v>
      </c>
      <c r="GN7" s="139">
        <v>89</v>
      </c>
      <c r="GO7" s="139">
        <v>90</v>
      </c>
      <c r="GP7" s="139">
        <v>91</v>
      </c>
      <c r="GQ7" s="139">
        <v>92</v>
      </c>
      <c r="GR7" s="139">
        <v>93</v>
      </c>
      <c r="GS7" s="139">
        <v>94</v>
      </c>
      <c r="GT7" s="139">
        <v>95</v>
      </c>
      <c r="GU7" s="139">
        <v>96</v>
      </c>
      <c r="GV7" s="139">
        <v>97</v>
      </c>
      <c r="GW7" s="139">
        <v>98</v>
      </c>
      <c r="GX7" s="139">
        <v>99</v>
      </c>
      <c r="GY7" s="139">
        <v>100</v>
      </c>
      <c r="GZ7" s="139">
        <v>101</v>
      </c>
      <c r="HA7" s="139">
        <v>102</v>
      </c>
      <c r="HB7" s="139">
        <v>103</v>
      </c>
    </row>
    <row r="8" spans="1:210" s="327" customFormat="1" ht="16.149999999999999" thickBot="1" x14ac:dyDescent="0.65">
      <c r="B8" s="326">
        <f>COUNTA(B10:B59)</f>
        <v>35</v>
      </c>
      <c r="C8" s="326">
        <f>COUNTA(C9:DA9)</f>
        <v>101</v>
      </c>
      <c r="AZ8" s="455"/>
      <c r="BA8" s="455"/>
      <c r="BB8" s="455"/>
      <c r="BC8" s="455"/>
      <c r="DC8" s="326">
        <f>COUNTA(DC10:DC59)</f>
        <v>37</v>
      </c>
      <c r="DD8" s="326">
        <f>COUNTA(DD9:HA9)</f>
        <v>101</v>
      </c>
    </row>
    <row r="9" spans="1:210" s="2" customFormat="1" ht="16.149999999999999" thickBot="1" x14ac:dyDescent="0.65">
      <c r="A9" s="327"/>
      <c r="B9" s="185">
        <v>45569</v>
      </c>
      <c r="C9" s="42">
        <v>193.16144970987901</v>
      </c>
      <c r="D9" s="42">
        <v>202.18199841858899</v>
      </c>
      <c r="E9" s="42">
        <v>210.85249838428501</v>
      </c>
      <c r="F9" s="42">
        <v>219.15738836095599</v>
      </c>
      <c r="G9" s="42">
        <v>227.08648723031001</v>
      </c>
      <c r="H9" s="42">
        <v>234.63438342179299</v>
      </c>
      <c r="I9" s="42">
        <v>241.79982767668201</v>
      </c>
      <c r="J9" s="42">
        <v>248.58514547901899</v>
      </c>
      <c r="K9" s="42">
        <v>254.995680996544</v>
      </c>
      <c r="L9" s="42">
        <v>261.039280565186</v>
      </c>
      <c r="M9" s="42">
        <v>266.72582060543198</v>
      </c>
      <c r="N9" s="42">
        <v>272.06678233707498</v>
      </c>
      <c r="O9" s="42">
        <v>277.074873698548</v>
      </c>
      <c r="P9" s="42">
        <v>281.76369740604702</v>
      </c>
      <c r="Q9" s="42">
        <v>286.14746303094603</v>
      </c>
      <c r="R9" s="42">
        <v>290.240740259181</v>
      </c>
      <c r="S9" s="42">
        <v>294.058250056578</v>
      </c>
      <c r="T9" s="42">
        <v>297.61469024015503</v>
      </c>
      <c r="U9" s="42">
        <v>300.924591896035</v>
      </c>
      <c r="V9" s="42">
        <v>304.002203146824</v>
      </c>
      <c r="W9" s="42">
        <v>306.86139691954401</v>
      </c>
      <c r="X9" s="42">
        <v>309.51559957114398</v>
      </c>
      <c r="Y9" s="42">
        <v>311.97773746974002</v>
      </c>
      <c r="Z9" s="42">
        <v>314.260198888812</v>
      </c>
      <c r="AA9" s="42">
        <v>316.37480883571499</v>
      </c>
      <c r="AB9" s="42">
        <v>318.33281469564201</v>
      </c>
      <c r="AC9" s="42">
        <v>320.14488082101298</v>
      </c>
      <c r="AD9" s="42">
        <v>321.82109042992499</v>
      </c>
      <c r="AE9" s="42">
        <v>323.370953393126</v>
      </c>
      <c r="AF9" s="42">
        <v>324.80341868566501</v>
      </c>
      <c r="AG9" s="42">
        <v>326.12689045672101</v>
      </c>
      <c r="AH9" s="42">
        <v>327.34924682932899</v>
      </c>
      <c r="AI9" s="42">
        <v>328.47786068177601</v>
      </c>
      <c r="AJ9" s="42">
        <v>329.51962178538099</v>
      </c>
      <c r="AK9" s="42">
        <v>330.48095978063299</v>
      </c>
      <c r="AL9" s="42">
        <v>331.36786756645802</v>
      </c>
      <c r="AM9" s="42">
        <v>332.18592475739899</v>
      </c>
      <c r="AN9" s="42">
        <v>332.94032093184899</v>
      </c>
      <c r="AO9" s="42">
        <v>333.63587845266801</v>
      </c>
      <c r="AP9" s="42">
        <v>334.30381792639997</v>
      </c>
      <c r="AQ9" s="42">
        <v>334.97309461585002</v>
      </c>
      <c r="AR9" s="42">
        <v>335.64371119812603</v>
      </c>
      <c r="AS9" s="42">
        <v>336.31567035569299</v>
      </c>
      <c r="AT9" s="42">
        <v>336.98897477639002</v>
      </c>
      <c r="AU9" s="42">
        <v>337.66362715343598</v>
      </c>
      <c r="AV9" s="42">
        <v>338.33963018544102</v>
      </c>
      <c r="AW9" s="42">
        <v>339.01698657641703</v>
      </c>
      <c r="AX9" s="42">
        <v>339.69569903579202</v>
      </c>
      <c r="AY9" s="42">
        <v>340.37577027841598</v>
      </c>
      <c r="AZ9" s="42">
        <v>341.05720302457399</v>
      </c>
      <c r="BA9" s="307">
        <v>341.74</v>
      </c>
      <c r="BB9" s="42">
        <v>342.42416393588098</v>
      </c>
      <c r="BC9" s="42">
        <v>343.10969756887499</v>
      </c>
      <c r="BD9" s="42">
        <v>343.79660364111601</v>
      </c>
      <c r="BE9" s="42">
        <v>344.48488490022999</v>
      </c>
      <c r="BF9" s="42">
        <v>345.17454409934402</v>
      </c>
      <c r="BG9" s="42">
        <v>345.86558399709298</v>
      </c>
      <c r="BH9" s="42">
        <v>346.55800735764001</v>
      </c>
      <c r="BI9" s="42">
        <v>347.25181695067897</v>
      </c>
      <c r="BJ9" s="42">
        <v>347.94701555144798</v>
      </c>
      <c r="BK9" s="42">
        <v>348.64360594074401</v>
      </c>
      <c r="BL9" s="42">
        <v>349.34159090492801</v>
      </c>
      <c r="BM9" s="42">
        <v>350.04097323594101</v>
      </c>
      <c r="BN9" s="42">
        <v>350.77225634051598</v>
      </c>
      <c r="BO9" s="42">
        <v>351.568862182499</v>
      </c>
      <c r="BP9" s="42">
        <v>352.43679013801102</v>
      </c>
      <c r="BQ9" s="42">
        <v>353.38262052228498</v>
      </c>
      <c r="BR9" s="42">
        <v>354.413576245434</v>
      </c>
      <c r="BS9" s="42">
        <v>355.53759196313302</v>
      </c>
      <c r="BT9" s="42">
        <v>356.763391793869</v>
      </c>
      <c r="BU9" s="42">
        <v>358.10057685353098</v>
      </c>
      <c r="BV9" s="42">
        <v>359.55972407119998</v>
      </c>
      <c r="BW9" s="42">
        <v>361.15249800442501</v>
      </c>
      <c r="BX9" s="42">
        <v>362.89177767679502</v>
      </c>
      <c r="BY9" s="42">
        <v>364.79180082624299</v>
      </c>
      <c r="BZ9" s="42">
        <v>366.86832839290901</v>
      </c>
      <c r="CA9" s="42">
        <v>369.13883260738402</v>
      </c>
      <c r="CB9" s="42">
        <v>371.62271268503901</v>
      </c>
      <c r="CC9" s="42">
        <v>374.34154291643199</v>
      </c>
      <c r="CD9" s="42">
        <v>377.31935890086203</v>
      </c>
      <c r="CE9" s="42">
        <v>380.58298884241998</v>
      </c>
      <c r="CF9" s="42">
        <v>384.16243826889598</v>
      </c>
      <c r="CG9" s="42">
        <v>388.09133831225103</v>
      </c>
      <c r="CH9" s="42">
        <v>392.40746989257002</v>
      </c>
      <c r="CI9" s="42">
        <v>397.15337888846801</v>
      </c>
      <c r="CJ9" s="42">
        <v>402.37710080160201</v>
      </c>
      <c r="CK9" s="42">
        <v>408.13301772090102</v>
      </c>
      <c r="CL9" s="42">
        <v>414.48287581100402</v>
      </c>
      <c r="CM9" s="42">
        <v>421.49699841444698</v>
      </c>
      <c r="CN9" s="42">
        <v>429.25573859769702</v>
      </c>
      <c r="CO9" s="42">
        <v>437.85122615767301</v>
      </c>
      <c r="CP9" s="42">
        <v>447.389478499718</v>
      </c>
      <c r="CQ9" s="42">
        <v>457.99296342428198</v>
      </c>
      <c r="CR9" s="42">
        <v>469.80372610340402</v>
      </c>
      <c r="CS9" s="42">
        <v>482.98722427610102</v>
      </c>
      <c r="CT9" s="42">
        <v>497.73705753115502</v>
      </c>
      <c r="CU9" s="42">
        <v>514.28083204949201</v>
      </c>
      <c r="CV9" s="42">
        <v>532.88747631748299</v>
      </c>
      <c r="CW9" s="42">
        <v>553.87642306781504</v>
      </c>
      <c r="CX9" s="42">
        <v>577.62920790905798</v>
      </c>
      <c r="CY9" s="42">
        <v>604.60421981409104</v>
      </c>
      <c r="CZ9" s="42"/>
      <c r="DA9" s="42"/>
      <c r="DB9" s="139"/>
      <c r="DC9" s="185">
        <v>45498</v>
      </c>
      <c r="DD9" s="42">
        <v>209.84701767217601</v>
      </c>
      <c r="DE9" s="42">
        <v>219.64677454464001</v>
      </c>
      <c r="DF9" s="42">
        <v>229.06624495274099</v>
      </c>
      <c r="DG9" s="42">
        <v>238.08852344732301</v>
      </c>
      <c r="DH9" s="42">
        <v>246.70254945023899</v>
      </c>
      <c r="DI9" s="42">
        <v>254.90244393156999</v>
      </c>
      <c r="DJ9" s="42">
        <v>262.68684971980099</v>
      </c>
      <c r="DK9" s="42">
        <v>270.05829317768098</v>
      </c>
      <c r="DL9" s="42">
        <v>277.02258010995803</v>
      </c>
      <c r="DM9" s="42">
        <v>283.58823463051101</v>
      </c>
      <c r="DN9" s="42">
        <v>289.76598629944601</v>
      </c>
      <c r="DO9" s="42">
        <v>295.568308101078</v>
      </c>
      <c r="DP9" s="42">
        <v>301.00900570411102</v>
      </c>
      <c r="DQ9" s="42">
        <v>306.10285684721998</v>
      </c>
      <c r="DR9" s="42">
        <v>310.86529854529499</v>
      </c>
      <c r="DS9" s="42">
        <v>315.31215903500703</v>
      </c>
      <c r="DT9" s="42">
        <v>319.4594309007</v>
      </c>
      <c r="DU9" s="42">
        <v>323.323081578276</v>
      </c>
      <c r="DV9" s="42">
        <v>326.91889737028703</v>
      </c>
      <c r="DW9" s="42">
        <v>330.26235717296697</v>
      </c>
      <c r="DX9" s="42">
        <v>333.36853227702301</v>
      </c>
      <c r="DY9" s="42">
        <v>336.25200882771401</v>
      </c>
      <c r="DZ9" s="42">
        <v>338.92682979170098</v>
      </c>
      <c r="EA9" s="42">
        <v>341.40645355960697</v>
      </c>
      <c r="EB9" s="42">
        <v>343.70372660018597</v>
      </c>
      <c r="EC9" s="42">
        <v>345.830867864178</v>
      </c>
      <c r="ED9" s="42">
        <v>347.79946290633001</v>
      </c>
      <c r="EE9" s="42">
        <v>349.62046594783698</v>
      </c>
      <c r="EF9" s="42">
        <v>351.30420833596298</v>
      </c>
      <c r="EG9" s="42">
        <v>352.86041207128198</v>
      </c>
      <c r="EH9" s="42">
        <v>354.29820726564702</v>
      </c>
      <c r="EI9" s="42">
        <v>355.62615256586002</v>
      </c>
      <c r="EJ9" s="42">
        <v>356.852257730193</v>
      </c>
      <c r="EK9" s="42">
        <v>357.98400767847102</v>
      </c>
      <c r="EL9" s="42">
        <v>359.02838745291098</v>
      </c>
      <c r="EM9" s="42">
        <v>359.99190762779699</v>
      </c>
      <c r="EN9" s="42">
        <v>360.880629792918</v>
      </c>
      <c r="EO9" s="42">
        <v>361.70019181002601</v>
      </c>
      <c r="EP9" s="42">
        <v>362.45583260472102</v>
      </c>
      <c r="EQ9" s="42">
        <v>363.18146966511199</v>
      </c>
      <c r="ER9" s="42">
        <v>363.90855945186598</v>
      </c>
      <c r="ES9" s="42">
        <v>364.63710487334299</v>
      </c>
      <c r="ET9" s="42">
        <v>365.36710884372502</v>
      </c>
      <c r="EU9" s="42">
        <v>366.09857428303002</v>
      </c>
      <c r="EV9" s="42">
        <v>366.83150411712001</v>
      </c>
      <c r="EW9" s="42">
        <v>367.56590127771602</v>
      </c>
      <c r="EX9" s="42">
        <v>368.301768702407</v>
      </c>
      <c r="EY9" s="42">
        <v>369.03910933466398</v>
      </c>
      <c r="EZ9" s="42">
        <v>369.77792612385002</v>
      </c>
      <c r="FA9" s="42">
        <v>370.51822202523402</v>
      </c>
      <c r="FB9" s="307">
        <v>371.26</v>
      </c>
      <c r="FC9" s="42">
        <v>372.00326301526098</v>
      </c>
      <c r="FD9" s="42">
        <v>372.74801404406998</v>
      </c>
      <c r="FE9" s="42">
        <v>373.49425606543201</v>
      </c>
      <c r="FF9" s="42">
        <v>374.241992064317</v>
      </c>
      <c r="FG9" s="42">
        <v>374.99122503166802</v>
      </c>
      <c r="FH9" s="42">
        <v>375.74195796442001</v>
      </c>
      <c r="FI9" s="42">
        <v>376.494193865505</v>
      </c>
      <c r="FJ9" s="42">
        <v>377.247935743867</v>
      </c>
      <c r="FK9" s="42">
        <v>378.003186614475</v>
      </c>
      <c r="FL9" s="42">
        <v>378.75994949833301</v>
      </c>
      <c r="FM9" s="42">
        <v>379.51822742249499</v>
      </c>
      <c r="FN9" s="42">
        <v>380.27802342007197</v>
      </c>
      <c r="FO9" s="42">
        <v>381.07247582659301</v>
      </c>
      <c r="FP9" s="42">
        <v>381.93789364392399</v>
      </c>
      <c r="FQ9" s="42">
        <v>382.88079448305098</v>
      </c>
      <c r="FR9" s="42">
        <v>383.90832707644199</v>
      </c>
      <c r="FS9" s="42">
        <v>385.02833825972999</v>
      </c>
      <c r="FT9" s="42">
        <v>386.24944809572401</v>
      </c>
      <c r="FU9" s="42">
        <v>387.58113430500299</v>
      </c>
      <c r="FV9" s="42">
        <v>389.03382736186001</v>
      </c>
      <c r="FW9" s="42">
        <v>390.61901784594602</v>
      </c>
      <c r="FX9" s="42">
        <v>392.34937791631899</v>
      </c>
      <c r="FY9" s="42">
        <v>394.23889910542198</v>
      </c>
      <c r="FZ9" s="42">
        <v>396.30304902777198</v>
      </c>
      <c r="GA9" s="42">
        <v>398.55895007652401</v>
      </c>
      <c r="GB9" s="42">
        <v>401.02558375904903</v>
      </c>
      <c r="GC9" s="42">
        <v>403.72402502325599</v>
      </c>
      <c r="GD9" s="42">
        <v>406.677711778412</v>
      </c>
      <c r="GE9" s="42">
        <v>409.912755853965</v>
      </c>
      <c r="GF9" s="42">
        <v>413.45830291343401</v>
      </c>
      <c r="GG9" s="42">
        <v>417.34695040589401</v>
      </c>
      <c r="GH9" s="42">
        <v>421.615234569574</v>
      </c>
      <c r="GI9" s="42">
        <v>426.30419989557998</v>
      </c>
      <c r="GJ9" s="42">
        <v>431.46006743762098</v>
      </c>
      <c r="GK9" s="42">
        <v>437.13502207409999</v>
      </c>
      <c r="GL9" s="42">
        <v>443.38814349816101</v>
      </c>
      <c r="GM9" s="42">
        <v>450.286511598272</v>
      </c>
      <c r="GN9" s="42">
        <v>457.90652434993802</v>
      </c>
      <c r="GO9" s="42">
        <v>466.33547583478901</v>
      </c>
      <c r="GP9" s="42">
        <v>475.67345415607701</v>
      </c>
      <c r="GQ9" s="42">
        <v>486.03563465735698</v>
      </c>
      <c r="GR9" s="42">
        <v>497.55506408643703</v>
      </c>
      <c r="GS9" s="42">
        <v>510.38605768464299</v>
      </c>
      <c r="GT9" s="42">
        <v>524.70836567198796</v>
      </c>
      <c r="GU9" s="42">
        <v>540.73231105231002</v>
      </c>
      <c r="GV9" s="42">
        <v>558.70516096065501</v>
      </c>
      <c r="GW9" s="42">
        <v>578.91907431857101</v>
      </c>
      <c r="GX9" s="42">
        <v>601.72107692443603</v>
      </c>
      <c r="GY9" s="42">
        <v>627.525661989573</v>
      </c>
      <c r="GZ9" s="42">
        <v>656.83081479539896</v>
      </c>
      <c r="HA9" s="42"/>
      <c r="HB9" s="42"/>
    </row>
    <row r="10" spans="1:210" x14ac:dyDescent="0.6">
      <c r="A10" s="327">
        <v>1</v>
      </c>
      <c r="B10" s="198">
        <v>45570</v>
      </c>
      <c r="C10" s="43">
        <v>1</v>
      </c>
      <c r="D10" s="43">
        <v>1</v>
      </c>
      <c r="E10" s="43">
        <v>0.98746870170138501</v>
      </c>
      <c r="F10" s="43">
        <v>0.91441659532272301</v>
      </c>
      <c r="G10" s="43">
        <v>0.84849032126301704</v>
      </c>
      <c r="H10" s="43">
        <v>0.78898675720564304</v>
      </c>
      <c r="I10" s="43">
        <v>0.73527580758704003</v>
      </c>
      <c r="J10" s="43">
        <v>0.68679284301263699</v>
      </c>
      <c r="K10" s="43">
        <v>0.643031608822347</v>
      </c>
      <c r="L10" s="43">
        <v>0.60353770853411504</v>
      </c>
      <c r="M10" s="43">
        <v>0.56790270614643201</v>
      </c>
      <c r="N10" s="43">
        <v>0.53575885192933304</v>
      </c>
      <c r="O10" s="43">
        <v>0.50677441182566296</v>
      </c>
      <c r="P10" s="43">
        <v>0.48064956570624301</v>
      </c>
      <c r="Q10" s="43">
        <v>0.45711283095612198</v>
      </c>
      <c r="R10" s="43">
        <v>0.435917962932725</v>
      </c>
      <c r="S10" s="43">
        <v>0.416841281397967</v>
      </c>
      <c r="T10" s="43">
        <v>0.39967937132224302</v>
      </c>
      <c r="U10" s="43">
        <v>0.38424710714332599</v>
      </c>
      <c r="V10" s="43">
        <v>0.37037595151025199</v>
      </c>
      <c r="W10" s="43">
        <v>0.357912482646009</v>
      </c>
      <c r="X10" s="43">
        <v>0.34671710862771599</v>
      </c>
      <c r="Y10" s="43">
        <v>0.33666293189194602</v>
      </c>
      <c r="Z10" s="43">
        <v>0.32763473284433298</v>
      </c>
      <c r="AA10" s="43">
        <v>0.31952804723011302</v>
      </c>
      <c r="AB10" s="43">
        <v>0.31224831755613103</v>
      </c>
      <c r="AC10" s="43">
        <v>0.30571010401892301</v>
      </c>
      <c r="AD10" s="43">
        <v>0.29983634485654098</v>
      </c>
      <c r="AE10" s="43">
        <v>0.294557659665865</v>
      </c>
      <c r="AF10" s="43">
        <v>0.28981169196550699</v>
      </c>
      <c r="AG10" s="43">
        <v>0.28554248919891101</v>
      </c>
      <c r="AH10" s="43">
        <v>0.28169991955228801</v>
      </c>
      <c r="AI10" s="43">
        <v>0.27823912556094699</v>
      </c>
      <c r="AJ10" s="43">
        <v>0.27512001463820601</v>
      </c>
      <c r="AK10" s="43">
        <v>0.27230678652866402</v>
      </c>
      <c r="AL10" s="43">
        <v>0.26976749737889999</v>
      </c>
      <c r="AM10" s="43">
        <v>0.26747365973630899</v>
      </c>
      <c r="AN10" s="43">
        <v>0.26539987739437398</v>
      </c>
      <c r="AO10" s="43">
        <v>0.26352351364659898</v>
      </c>
      <c r="AP10" s="43">
        <v>0.26175416496118697</v>
      </c>
      <c r="AQ10" s="43">
        <v>0.26001350078867003</v>
      </c>
      <c r="AR10" s="43">
        <v>0.258301982350231</v>
      </c>
      <c r="AS10" s="43">
        <v>0.25662007353104799</v>
      </c>
      <c r="AT10" s="43">
        <v>0.25496824043621702</v>
      </c>
      <c r="AU10" s="43">
        <v>0.253346950917887</v>
      </c>
      <c r="AV10" s="43">
        <v>0.25175667407121799</v>
      </c>
      <c r="AW10" s="43">
        <v>0.25019787969916801</v>
      </c>
      <c r="AX10" s="43">
        <v>0.248671037746378</v>
      </c>
      <c r="AY10" s="43">
        <v>0.247176617703914</v>
      </c>
      <c r="AZ10" s="43">
        <v>0.24571508798042199</v>
      </c>
      <c r="BA10" s="308">
        <v>0.244286915243379</v>
      </c>
      <c r="BB10" s="43">
        <v>0.242892563751124</v>
      </c>
      <c r="BC10" s="43">
        <v>0.24153249459611001</v>
      </c>
      <c r="BD10" s="43">
        <v>0.240207165004373</v>
      </c>
      <c r="BE10" s="43">
        <v>0.23891702754733599</v>
      </c>
      <c r="BF10" s="43">
        <v>0.23766252935097701</v>
      </c>
      <c r="BG10" s="43">
        <v>0.23644411128028101</v>
      </c>
      <c r="BH10" s="43">
        <v>0.23526220710263801</v>
      </c>
      <c r="BI10" s="43">
        <v>0.234117242633225</v>
      </c>
      <c r="BJ10" s="43">
        <v>0.23300963486377499</v>
      </c>
      <c r="BK10" s="43">
        <v>0.23193979107982199</v>
      </c>
      <c r="BL10" s="43">
        <v>0.23090810796713099</v>
      </c>
      <c r="BM10" s="43">
        <v>0.22991497071261799</v>
      </c>
      <c r="BN10" s="43">
        <v>0.22892015278473299</v>
      </c>
      <c r="BO10" s="43">
        <v>0.22788736870279999</v>
      </c>
      <c r="BP10" s="43">
        <v>0.226822694631646</v>
      </c>
      <c r="BQ10" s="43">
        <v>0.22573455978222001</v>
      </c>
      <c r="BR10" s="43">
        <v>0.22463429793967599</v>
      </c>
      <c r="BS10" s="43">
        <v>0.22353680502666201</v>
      </c>
      <c r="BT10" s="43">
        <v>0.22246131664844501</v>
      </c>
      <c r="BU10" s="43">
        <v>0.221432318057978</v>
      </c>
      <c r="BV10" s="43">
        <v>0.22048059515836799</v>
      </c>
      <c r="BW10" s="43">
        <v>0.219644427867313</v>
      </c>
      <c r="BX10" s="43">
        <v>0.21897091497177201</v>
      </c>
      <c r="BY10" s="43">
        <v>0.21851740092889599</v>
      </c>
      <c r="BZ10" s="43">
        <v>0.21835294857083601</v>
      </c>
      <c r="CA10" s="43">
        <v>0.218559766921956</v>
      </c>
      <c r="CB10" s="43">
        <v>0.219234461974814</v>
      </c>
      <c r="CC10" s="43">
        <v>0.220488935505782</v>
      </c>
      <c r="CD10" s="43">
        <v>0.22245072307796901</v>
      </c>
      <c r="CE10" s="43">
        <v>0.22526255290931799</v>
      </c>
      <c r="CF10" s="43">
        <v>0.229080941032204</v>
      </c>
      <c r="CG10" s="43">
        <v>0.23407373059540801</v>
      </c>
      <c r="CH10" s="43">
        <v>0.240416636086105</v>
      </c>
      <c r="CI10" s="43">
        <v>0.248289044479618</v>
      </c>
      <c r="CJ10" s="43">
        <v>0.25786950585003898</v>
      </c>
      <c r="CK10" s="43">
        <v>0.269331452300765</v>
      </c>
      <c r="CL10" s="43">
        <v>0.282839665162751</v>
      </c>
      <c r="CM10" s="43">
        <v>0.29854785632941899</v>
      </c>
      <c r="CN10" s="43">
        <v>0.31659748232014701</v>
      </c>
      <c r="CO10" s="43">
        <v>0.33711764572077801</v>
      </c>
      <c r="CP10" s="43">
        <v>0.36022573323831403</v>
      </c>
      <c r="CQ10" s="43">
        <v>0.38602833491982602</v>
      </c>
      <c r="CR10" s="43">
        <v>0.41462198450747401</v>
      </c>
      <c r="CS10" s="43">
        <v>0.446093325229243</v>
      </c>
      <c r="CT10" s="43">
        <v>0.48051839814697</v>
      </c>
      <c r="CU10" s="43">
        <v>0.51796083904316403</v>
      </c>
      <c r="CV10" s="43">
        <v>0.558468837323157</v>
      </c>
      <c r="CW10" s="43">
        <v>0.60207075317063297</v>
      </c>
      <c r="CX10" s="43">
        <v>0.64876931304808705</v>
      </c>
      <c r="CY10" s="43">
        <v>0.69853431916457498</v>
      </c>
      <c r="CZ10" s="43"/>
      <c r="DA10" s="43"/>
      <c r="DC10" s="198">
        <v>45499</v>
      </c>
      <c r="DD10" s="43">
        <v>1</v>
      </c>
      <c r="DE10" s="43">
        <v>1</v>
      </c>
      <c r="DF10" s="43">
        <v>1</v>
      </c>
      <c r="DG10" s="43">
        <v>0.99920543398150197</v>
      </c>
      <c r="DH10" s="43">
        <v>0.92151102554004005</v>
      </c>
      <c r="DI10" s="43">
        <v>0.85114083900992998</v>
      </c>
      <c r="DJ10" s="43">
        <v>0.78738621570113698</v>
      </c>
      <c r="DK10" s="43">
        <v>0.72961057735097901</v>
      </c>
      <c r="DL10" s="43">
        <v>0.67724249498283695</v>
      </c>
      <c r="DM10" s="43">
        <v>0.62976907102822299</v>
      </c>
      <c r="DN10" s="43">
        <v>0.58672976075863603</v>
      </c>
      <c r="DO10" s="43">
        <v>0.54771069414413798</v>
      </c>
      <c r="DP10" s="43">
        <v>0.512339517514943</v>
      </c>
      <c r="DQ10" s="43">
        <v>0.48028074856653802</v>
      </c>
      <c r="DR10" s="43">
        <v>0.45123162307120201</v>
      </c>
      <c r="DS10" s="43">
        <v>0.42491840345187498</v>
      </c>
      <c r="DT10" s="43">
        <v>0.401093115542206</v>
      </c>
      <c r="DU10" s="43">
        <v>0.37953067859129203</v>
      </c>
      <c r="DV10" s="43">
        <v>0.36002639368096201</v>
      </c>
      <c r="DW10" s="43">
        <v>0.34239375642172798</v>
      </c>
      <c r="DX10" s="43">
        <v>0.32646256066822199</v>
      </c>
      <c r="DY10" s="43">
        <v>0.31207726085648402</v>
      </c>
      <c r="DZ10" s="43">
        <v>0.29909556142869498</v>
      </c>
      <c r="EA10" s="43">
        <v>0.287387202787312</v>
      </c>
      <c r="EB10" s="43">
        <v>0.27683291447340402</v>
      </c>
      <c r="EC10" s="43">
        <v>0.26732350794256399</v>
      </c>
      <c r="ED10" s="43">
        <v>0.25875908350049998</v>
      </c>
      <c r="EE10" s="43">
        <v>0.25104832865635601</v>
      </c>
      <c r="EF10" s="43">
        <v>0.24410788827059601</v>
      </c>
      <c r="EG10" s="43">
        <v>0.23786179024628501</v>
      </c>
      <c r="EH10" s="43">
        <v>0.23224091393865801</v>
      </c>
      <c r="EI10" s="43">
        <v>0.22718249172826699</v>
      </c>
      <c r="EJ10" s="43">
        <v>0.22262963714081599</v>
      </c>
      <c r="EK10" s="43">
        <v>0.21853089537144099</v>
      </c>
      <c r="EL10" s="43">
        <v>0.21483981402076099</v>
      </c>
      <c r="EM10" s="43">
        <v>0.211514533261771</v>
      </c>
      <c r="EN10" s="43">
        <v>0.20851739557669699</v>
      </c>
      <c r="EO10" s="43">
        <v>0.20581457569931799</v>
      </c>
      <c r="EP10" s="43">
        <v>0.20337573156546701</v>
      </c>
      <c r="EQ10" s="43">
        <v>0.201082809080778</v>
      </c>
      <c r="ER10" s="43">
        <v>0.198834557085732</v>
      </c>
      <c r="ES10" s="43">
        <v>0.19663229660478501</v>
      </c>
      <c r="ET10" s="43">
        <v>0.19447737673109899</v>
      </c>
      <c r="EU10" s="43">
        <v>0.19237117296558201</v>
      </c>
      <c r="EV10" s="43">
        <v>0.19031508524612101</v>
      </c>
      <c r="EW10" s="43">
        <v>0.18831053564723199</v>
      </c>
      <c r="EX10" s="43">
        <v>0.186358965729846</v>
      </c>
      <c r="EY10" s="43">
        <v>0.18446183352489601</v>
      </c>
      <c r="EZ10" s="43">
        <v>0.18262061013424599</v>
      </c>
      <c r="FA10" s="43">
        <v>0.18083677593963199</v>
      </c>
      <c r="FB10" s="308">
        <v>0.17911181640836099</v>
      </c>
      <c r="FC10" s="43">
        <v>0.17744721749825401</v>
      </c>
      <c r="FD10" s="43">
        <v>0.175844460655321</v>
      </c>
      <c r="FE10" s="43">
        <v>0.174305017424153</v>
      </c>
      <c r="FF10" s="43">
        <v>0.17283034367719199</v>
      </c>
      <c r="FG10" s="43">
        <v>0.171421873491509</v>
      </c>
      <c r="FH10" s="43">
        <v>0.17008101270248699</v>
      </c>
      <c r="FI10" s="43">
        <v>0.16880913217567101</v>
      </c>
      <c r="FJ10" s="43">
        <v>0.167607560844721</v>
      </c>
      <c r="FK10" s="43">
        <v>0.166477578574034</v>
      </c>
      <c r="FL10" s="43">
        <v>0.16542040891166701</v>
      </c>
      <c r="FM10" s="43">
        <v>0.16443721180686099</v>
      </c>
      <c r="FN10" s="43">
        <v>0.16352907637349301</v>
      </c>
      <c r="FO10" s="43">
        <v>0.16266257745396001</v>
      </c>
      <c r="FP10" s="43">
        <v>0.161815902021931</v>
      </c>
      <c r="FQ10" s="43">
        <v>0.16100940478436401</v>
      </c>
      <c r="FR10" s="43">
        <v>0.160268727187415</v>
      </c>
      <c r="FS10" s="43">
        <v>0.15962581102626899</v>
      </c>
      <c r="FT10" s="43">
        <v>0.159120021456192</v>
      </c>
      <c r="FU10" s="43">
        <v>0.158799349982505</v>
      </c>
      <c r="FV10" s="43">
        <v>0.15872164291975199</v>
      </c>
      <c r="FW10" s="43">
        <v>0.15895576842978501</v>
      </c>
      <c r="FX10" s="43">
        <v>0.15958259789314899</v>
      </c>
      <c r="FY10" s="43">
        <v>0.16069564122463401</v>
      </c>
      <c r="FZ10" s="43">
        <v>0.162401152103998</v>
      </c>
      <c r="GA10" s="43">
        <v>0.164817524040757</v>
      </c>
      <c r="GB10" s="43">
        <v>0.16807384902546099</v>
      </c>
      <c r="GC10" s="43">
        <v>0.172307617787024</v>
      </c>
      <c r="GD10" s="43">
        <v>0.17766169731065001</v>
      </c>
      <c r="GE10" s="43">
        <v>0.184280894611696</v>
      </c>
      <c r="GF10" s="43">
        <v>0.19230855104196801</v>
      </c>
      <c r="GG10" s="43">
        <v>0.20188365162263999</v>
      </c>
      <c r="GH10" s="43">
        <v>0.21313884935017099</v>
      </c>
      <c r="GI10" s="43">
        <v>0.22619961357469801</v>
      </c>
      <c r="GJ10" s="43">
        <v>0.241184476200865</v>
      </c>
      <c r="GK10" s="43">
        <v>0.25820614472293302</v>
      </c>
      <c r="GL10" s="43">
        <v>0.27737312995865099</v>
      </c>
      <c r="GM10" s="43">
        <v>0.29879151113941099</v>
      </c>
      <c r="GN10" s="43">
        <v>0.322566509091961</v>
      </c>
      <c r="GO10" s="43">
        <v>0.34880362172101598</v>
      </c>
      <c r="GP10" s="43">
        <v>0.37760916072562301</v>
      </c>
      <c r="GQ10" s="43">
        <v>0.40909009365510601</v>
      </c>
      <c r="GR10" s="43">
        <v>0.44335313389115899</v>
      </c>
      <c r="GS10" s="43">
        <v>0.48050303506720299</v>
      </c>
      <c r="GT10" s="43">
        <v>0.52064004210001202</v>
      </c>
      <c r="GU10" s="43">
        <v>0.56385643563355903</v>
      </c>
      <c r="GV10" s="43">
        <v>0.61023208648077298</v>
      </c>
      <c r="GW10" s="43">
        <v>0.65982891698368595</v>
      </c>
      <c r="GX10" s="43">
        <v>0.71268415163458498</v>
      </c>
      <c r="GY10" s="43">
        <v>0.76880223442523399</v>
      </c>
      <c r="GZ10" s="43">
        <v>0.82814530081696802</v>
      </c>
      <c r="HA10" s="43"/>
      <c r="HB10" s="43"/>
    </row>
    <row r="11" spans="1:210" x14ac:dyDescent="0.6">
      <c r="A11" s="327">
        <v>2</v>
      </c>
      <c r="B11" s="198">
        <v>45572</v>
      </c>
      <c r="C11" s="43">
        <v>1</v>
      </c>
      <c r="D11" s="43">
        <v>1</v>
      </c>
      <c r="E11" s="43">
        <v>0.98913617140138599</v>
      </c>
      <c r="F11" s="43">
        <v>0.91592159135937401</v>
      </c>
      <c r="G11" s="43">
        <v>0.84984737364700902</v>
      </c>
      <c r="H11" s="43">
        <v>0.79020888126186095</v>
      </c>
      <c r="I11" s="43">
        <v>0.73637470053800402</v>
      </c>
      <c r="J11" s="43">
        <v>0.68777904852143601</v>
      </c>
      <c r="K11" s="43">
        <v>0.64391465611330601</v>
      </c>
      <c r="L11" s="43">
        <v>0.604326231091451</v>
      </c>
      <c r="M11" s="43">
        <v>0.56860454372626101</v>
      </c>
      <c r="N11" s="43">
        <v>0.53638113874233095</v>
      </c>
      <c r="O11" s="43">
        <v>0.50732365310739103</v>
      </c>
      <c r="P11" s="43">
        <v>0.48113170441745801</v>
      </c>
      <c r="Q11" s="43">
        <v>0.45753330599180603</v>
      </c>
      <c r="R11" s="43">
        <v>0.43628175998498298</v>
      </c>
      <c r="S11" s="43">
        <v>0.417152977420853</v>
      </c>
      <c r="T11" s="43">
        <v>0.39994317341541502</v>
      </c>
      <c r="U11" s="43">
        <v>0.38446688657484601</v>
      </c>
      <c r="V11" s="43">
        <v>0.37055527352318901</v>
      </c>
      <c r="W11" s="43">
        <v>0.35805463262794901</v>
      </c>
      <c r="X11" s="43">
        <v>0.34682511517550002</v>
      </c>
      <c r="Y11" s="43">
        <v>0.33673958724651099</v>
      </c>
      <c r="Z11" s="43">
        <v>0.32768261111826802</v>
      </c>
      <c r="AA11" s="43">
        <v>0.319549520796723</v>
      </c>
      <c r="AB11" s="43">
        <v>0.31224557191588198</v>
      </c>
      <c r="AC11" s="43">
        <v>0.305685151398712</v>
      </c>
      <c r="AD11" s="43">
        <v>0.29979103675333302</v>
      </c>
      <c r="AE11" s="43">
        <v>0.29449369849515</v>
      </c>
      <c r="AF11" s="43">
        <v>0.28973064193706</v>
      </c>
      <c r="AG11" s="43">
        <v>0.285445786508493</v>
      </c>
      <c r="AH11" s="43">
        <v>0.28158888195209197</v>
      </c>
      <c r="AI11" s="43">
        <v>0.27811496135442598</v>
      </c>
      <c r="AJ11" s="43">
        <v>0.27498383112797897</v>
      </c>
      <c r="AK11" s="43">
        <v>0.27215959794176497</v>
      </c>
      <c r="AL11" s="43">
        <v>0.26961023228568298</v>
      </c>
      <c r="AM11" s="43">
        <v>0.26730716797984899</v>
      </c>
      <c r="AN11" s="43">
        <v>0.26522493654490398</v>
      </c>
      <c r="AO11" s="43">
        <v>0.26334083499896399</v>
      </c>
      <c r="AP11" s="43">
        <v>0.261564104468887</v>
      </c>
      <c r="AQ11" s="43">
        <v>0.25981609298337699</v>
      </c>
      <c r="AR11" s="43">
        <v>0.25809726350599799</v>
      </c>
      <c r="AS11" s="43">
        <v>0.25640808173021501</v>
      </c>
      <c r="AT11" s="43">
        <v>0.25474901563797903</v>
      </c>
      <c r="AU11" s="43">
        <v>0.25312053502564202</v>
      </c>
      <c r="AV11" s="43">
        <v>0.25152311100083102</v>
      </c>
      <c r="AW11" s="43">
        <v>0.24995721544913299</v>
      </c>
      <c r="AX11" s="43">
        <v>0.248423320464954</v>
      </c>
      <c r="AY11" s="43">
        <v>0.24692189775901899</v>
      </c>
      <c r="AZ11" s="43">
        <v>0.24545341803002399</v>
      </c>
      <c r="BA11" s="308">
        <v>0.24401835030519201</v>
      </c>
      <c r="BB11" s="43">
        <v>0.24261716123798099</v>
      </c>
      <c r="BC11" s="43">
        <v>0.24125031444075001</v>
      </c>
      <c r="BD11" s="43">
        <v>0.239918269677593</v>
      </c>
      <c r="BE11" s="43">
        <v>0.238621482136017</v>
      </c>
      <c r="BF11" s="43">
        <v>0.237360401613424</v>
      </c>
      <c r="BG11" s="43">
        <v>0.236135471706269</v>
      </c>
      <c r="BH11" s="43">
        <v>0.23494712896682901</v>
      </c>
      <c r="BI11" s="43">
        <v>0.23379580204529399</v>
      </c>
      <c r="BJ11" s="43">
        <v>0.232681910816878</v>
      </c>
      <c r="BK11" s="43">
        <v>0.23160586549289</v>
      </c>
      <c r="BL11" s="43">
        <v>0.230568065724086</v>
      </c>
      <c r="BM11" s="43">
        <v>0.22956889969543401</v>
      </c>
      <c r="BN11" s="43">
        <v>0.22856788784398399</v>
      </c>
      <c r="BO11" s="43">
        <v>0.22752848755341701</v>
      </c>
      <c r="BP11" s="43">
        <v>0.22645676446687499</v>
      </c>
      <c r="BQ11" s="43">
        <v>0.22536114258201301</v>
      </c>
      <c r="BR11" s="43">
        <v>0.22425295776615201</v>
      </c>
      <c r="BS11" s="43">
        <v>0.22314711784390101</v>
      </c>
      <c r="BT11" s="43">
        <v>0.222062883318486</v>
      </c>
      <c r="BU11" s="43">
        <v>0.221024781293746</v>
      </c>
      <c r="BV11" s="43">
        <v>0.22006366134163</v>
      </c>
      <c r="BW11" s="43">
        <v>0.21921789474879699</v>
      </c>
      <c r="BX11" s="43">
        <v>0.21853470633144201</v>
      </c>
      <c r="BY11" s="43">
        <v>0.21807160923233301</v>
      </c>
      <c r="BZ11" s="43">
        <v>0.217897886448813</v>
      </c>
      <c r="CA11" s="43">
        <v>0.21809602783013099</v>
      </c>
      <c r="CB11" s="43">
        <v>0.218762989567511</v>
      </c>
      <c r="CC11" s="43">
        <v>0.22001110000955701</v>
      </c>
      <c r="CD11" s="43">
        <v>0.22196840128487699</v>
      </c>
      <c r="CE11" s="43">
        <v>0.22477820648190999</v>
      </c>
      <c r="CF11" s="43">
        <v>0.22859768598935901</v>
      </c>
      <c r="CG11" s="43">
        <v>0.233595389714815</v>
      </c>
      <c r="CH11" s="43">
        <v>0.23994776619194999</v>
      </c>
      <c r="CI11" s="43">
        <v>0.24783493268392301</v>
      </c>
      <c r="CJ11" s="43">
        <v>0.25743613276883498</v>
      </c>
      <c r="CK11" s="43">
        <v>0.268925425326211</v>
      </c>
      <c r="CL11" s="43">
        <v>0.282468129692588</v>
      </c>
      <c r="CM11" s="43">
        <v>0.29821839600484401</v>
      </c>
      <c r="CN11" s="43">
        <v>0.31631801991140301</v>
      </c>
      <c r="CO11" s="43">
        <v>0.33689635436918403</v>
      </c>
      <c r="CP11" s="43">
        <v>0.36007096417086198</v>
      </c>
      <c r="CQ11" s="43">
        <v>0.38594856366699798</v>
      </c>
      <c r="CR11" s="43">
        <v>0.41462577409376999</v>
      </c>
      <c r="CS11" s="43">
        <v>0.446189302258587</v>
      </c>
      <c r="CT11" s="43">
        <v>0.48071523623765799</v>
      </c>
      <c r="CU11" s="43">
        <v>0.51826724340834796</v>
      </c>
      <c r="CV11" s="43">
        <v>0.55889352412391902</v>
      </c>
      <c r="CW11" s="43">
        <v>0.60262241722860099</v>
      </c>
      <c r="CX11" s="43">
        <v>0.649456577481902</v>
      </c>
      <c r="CY11" s="43">
        <v>0.69936566023261504</v>
      </c>
      <c r="CZ11" s="43"/>
      <c r="DA11" s="43"/>
      <c r="DC11" s="198">
        <v>45501</v>
      </c>
      <c r="DD11" s="43">
        <v>1</v>
      </c>
      <c r="DE11" s="43">
        <v>1</v>
      </c>
      <c r="DF11" s="43">
        <v>1</v>
      </c>
      <c r="DG11" s="43">
        <v>1</v>
      </c>
      <c r="DH11" s="43">
        <v>0.92392617480501804</v>
      </c>
      <c r="DI11" s="43">
        <v>0.85334081993600996</v>
      </c>
      <c r="DJ11" s="43">
        <v>0.78938996081809798</v>
      </c>
      <c r="DK11" s="43">
        <v>0.73143510404168099</v>
      </c>
      <c r="DL11" s="43">
        <v>0.67890313531232005</v>
      </c>
      <c r="DM11" s="43">
        <v>0.63127966804311697</v>
      </c>
      <c r="DN11" s="43">
        <v>0.58810283744819403</v>
      </c>
      <c r="DO11" s="43">
        <v>0.54895759987713499</v>
      </c>
      <c r="DP11" s="43">
        <v>0.513470555703336</v>
      </c>
      <c r="DQ11" s="43">
        <v>0.48130528853156901</v>
      </c>
      <c r="DR11" s="43">
        <v>0.45215819848087202</v>
      </c>
      <c r="DS11" s="43">
        <v>0.42575479923769499</v>
      </c>
      <c r="DT11" s="43">
        <v>0.40184644483753501</v>
      </c>
      <c r="DU11" s="43">
        <v>0.38020745095477199</v>
      </c>
      <c r="DV11" s="43">
        <v>0.36063257564568002</v>
      </c>
      <c r="DW11" s="43">
        <v>0.342934825237387</v>
      </c>
      <c r="DX11" s="43">
        <v>0.326943551970034</v>
      </c>
      <c r="DY11" s="43">
        <v>0.31250281089506599</v>
      </c>
      <c r="DZ11" s="43">
        <v>0.29946994442331398</v>
      </c>
      <c r="EA11" s="43">
        <v>0.28771436391118899</v>
      </c>
      <c r="EB11" s="43">
        <v>0.27711649894482498</v>
      </c>
      <c r="EC11" s="43">
        <v>0.26756688666738598</v>
      </c>
      <c r="ED11" s="43">
        <v>0.258965375690067</v>
      </c>
      <c r="EE11" s="43">
        <v>0.25122042181978599</v>
      </c>
      <c r="EF11" s="43">
        <v>0.24424845595734401</v>
      </c>
      <c r="EG11" s="43">
        <v>0.237973307880539</v>
      </c>
      <c r="EH11" s="43">
        <v>0.232325673054287</v>
      </c>
      <c r="EI11" s="43">
        <v>0.22724261287224901</v>
      </c>
      <c r="EJ11" s="43">
        <v>0.222667081671892</v>
      </c>
      <c r="EK11" s="43">
        <v>0.21854747634104499</v>
      </c>
      <c r="EL11" s="43">
        <v>0.21483720628325201</v>
      </c>
      <c r="EM11" s="43">
        <v>0.211494282927709</v>
      </c>
      <c r="EN11" s="43">
        <v>0.20848092889415001</v>
      </c>
      <c r="EO11" s="43">
        <v>0.20576320742190399</v>
      </c>
      <c r="EP11" s="43">
        <v>0.20331067285070201</v>
      </c>
      <c r="EQ11" s="43">
        <v>0.20100465143565799</v>
      </c>
      <c r="ER11" s="43">
        <v>0.19874332521317301</v>
      </c>
      <c r="ES11" s="43">
        <v>0.19652801960268701</v>
      </c>
      <c r="ET11" s="43">
        <v>0.19436008848470401</v>
      </c>
      <c r="EU11" s="43">
        <v>0.19224091256109499</v>
      </c>
      <c r="EV11" s="43">
        <v>0.190171897407277</v>
      </c>
      <c r="EW11" s="43">
        <v>0.18815447119095799</v>
      </c>
      <c r="EX11" s="43">
        <v>0.186190082042968</v>
      </c>
      <c r="EY11" s="43">
        <v>0.18428019505818299</v>
      </c>
      <c r="EZ11" s="43">
        <v>0.182426288912788</v>
      </c>
      <c r="FA11" s="43">
        <v>0.18062985208767099</v>
      </c>
      <c r="FB11" s="308">
        <v>0.17889237868343799</v>
      </c>
      <c r="FC11" s="43">
        <v>0.17721536383086101</v>
      </c>
      <c r="FD11" s="43">
        <v>0.17560029869822999</v>
      </c>
      <c r="FE11" s="43">
        <v>0.17404866509116701</v>
      </c>
      <c r="FF11" s="43">
        <v>0.172561929679444</v>
      </c>
      <c r="FG11" s="43">
        <v>0.17114153785906799</v>
      </c>
      <c r="FH11" s="43">
        <v>0.16978890728606399</v>
      </c>
      <c r="FI11" s="43">
        <v>0.16850542112157499</v>
      </c>
      <c r="FJ11" s="43">
        <v>0.16729242103536299</v>
      </c>
      <c r="FK11" s="43">
        <v>0.16615120002634501</v>
      </c>
      <c r="FL11" s="43">
        <v>0.165082995125927</v>
      </c>
      <c r="FM11" s="43">
        <v>0.16408898005765701</v>
      </c>
      <c r="FN11" s="43">
        <v>0.163170257935527</v>
      </c>
      <c r="FO11" s="43">
        <v>0.162292973922288</v>
      </c>
      <c r="FP11" s="43">
        <v>0.161434897528656</v>
      </c>
      <c r="FQ11" s="43">
        <v>0.16061641189494</v>
      </c>
      <c r="FR11" s="43">
        <v>0.15986321062408301</v>
      </c>
      <c r="FS11" s="43">
        <v>0.15920731857606399</v>
      </c>
      <c r="FT11" s="43">
        <v>0.158688223530872</v>
      </c>
      <c r="FU11" s="43">
        <v>0.158354089277675</v>
      </c>
      <c r="FV11" s="43">
        <v>0.158262995365991</v>
      </c>
      <c r="FW11" s="43">
        <v>0.15848411600550499</v>
      </c>
      <c r="FX11" s="43">
        <v>0.15909871273531201</v>
      </c>
      <c r="FY11" s="43">
        <v>0.16020077872503599</v>
      </c>
      <c r="FZ11" s="43">
        <v>0.16189714834274599</v>
      </c>
      <c r="GA11" s="43">
        <v>0.164306890249068</v>
      </c>
      <c r="GB11" s="43">
        <v>0.167559853387899</v>
      </c>
      <c r="GC11" s="43">
        <v>0.17179434368787</v>
      </c>
      <c r="GD11" s="43">
        <v>0.17715406806230599</v>
      </c>
      <c r="GE11" s="43">
        <v>0.18378465832836799</v>
      </c>
      <c r="GF11" s="43">
        <v>0.19183022529244101</v>
      </c>
      <c r="GG11" s="43">
        <v>0.20143043439880301</v>
      </c>
      <c r="GH11" s="43">
        <v>0.21271850866460801</v>
      </c>
      <c r="GI11" s="43">
        <v>0.22582037086478701</v>
      </c>
      <c r="GJ11" s="43">
        <v>0.240854897990193</v>
      </c>
      <c r="GK11" s="43">
        <v>0.25793505333745398</v>
      </c>
      <c r="GL11" s="43">
        <v>0.27716953903736702</v>
      </c>
      <c r="GM11" s="43">
        <v>0.298664586795158</v>
      </c>
      <c r="GN11" s="43">
        <v>0.32252555390457599</v>
      </c>
      <c r="GO11" s="43">
        <v>0.34885807658872803</v>
      </c>
      <c r="GP11" s="43">
        <v>0.37776861877502299</v>
      </c>
      <c r="GQ11" s="43">
        <v>0.40936432042916898</v>
      </c>
      <c r="GR11" s="43">
        <v>0.44375208848744802</v>
      </c>
      <c r="GS11" s="43">
        <v>0.48103688738338202</v>
      </c>
      <c r="GT11" s="43">
        <v>0.52131918170368396</v>
      </c>
      <c r="GU11" s="43">
        <v>0.56469146787785796</v>
      </c>
      <c r="GV11" s="43">
        <v>0.61123381126576404</v>
      </c>
      <c r="GW11" s="43">
        <v>0.66100828511933296</v>
      </c>
      <c r="GX11" s="43">
        <v>0.71405219297531897</v>
      </c>
      <c r="GY11" s="43">
        <v>0.77036995105605799</v>
      </c>
      <c r="GZ11" s="43">
        <v>0.82992351751035798</v>
      </c>
      <c r="HA11" s="43"/>
      <c r="HB11" s="43"/>
    </row>
    <row r="12" spans="1:210" x14ac:dyDescent="0.6">
      <c r="A12" s="327">
        <v>3</v>
      </c>
      <c r="B12" s="198">
        <v>45575</v>
      </c>
      <c r="C12" s="43">
        <v>1</v>
      </c>
      <c r="D12" s="43">
        <v>1</v>
      </c>
      <c r="E12" s="43">
        <v>0.97934071875046202</v>
      </c>
      <c r="F12" s="43">
        <v>0.905149461140764</v>
      </c>
      <c r="G12" s="43">
        <v>0.83821913683661897</v>
      </c>
      <c r="H12" s="43">
        <v>0.77783098335952106</v>
      </c>
      <c r="I12" s="43">
        <v>0.72334110229775095</v>
      </c>
      <c r="J12" s="43">
        <v>0.67417267106735301</v>
      </c>
      <c r="K12" s="43">
        <v>0.62980865391458996</v>
      </c>
      <c r="L12" s="43">
        <v>0.58978511384508103</v>
      </c>
      <c r="M12" s="43">
        <v>0.55368516592856798</v>
      </c>
      <c r="N12" s="43">
        <v>0.52113357342781896</v>
      </c>
      <c r="O12" s="43">
        <v>0.49179196416552701</v>
      </c>
      <c r="P12" s="43">
        <v>0.46535463000123201</v>
      </c>
      <c r="Q12" s="43">
        <v>0.44154486389574898</v>
      </c>
      <c r="R12" s="43">
        <v>0.42011178440871499</v>
      </c>
      <c r="S12" s="43">
        <v>0.40082759531708501</v>
      </c>
      <c r="T12" s="43">
        <v>0.38348522756654801</v>
      </c>
      <c r="U12" s="43">
        <v>0.36789631164344899</v>
      </c>
      <c r="V12" s="43">
        <v>0.35388943055456501</v>
      </c>
      <c r="W12" s="43">
        <v>0.34130860682490899</v>
      </c>
      <c r="X12" s="43">
        <v>0.33001198117165897</v>
      </c>
      <c r="Y12" s="43">
        <v>0.319870645594242</v>
      </c>
      <c r="Z12" s="43">
        <v>0.31076759923446501</v>
      </c>
      <c r="AA12" s="43">
        <v>0.302596801201443</v>
      </c>
      <c r="AB12" s="43">
        <v>0.29526230022039202</v>
      </c>
      <c r="AC12" s="43">
        <v>0.28867742618361802</v>
      </c>
      <c r="AD12" s="43">
        <v>0.28276403319318399</v>
      </c>
      <c r="AE12" s="43">
        <v>0.27745178735439502</v>
      </c>
      <c r="AF12" s="43">
        <v>0.27267749536557301</v>
      </c>
      <c r="AG12" s="43">
        <v>0.26838447190638298</v>
      </c>
      <c r="AH12" s="43">
        <v>0.26452194504527399</v>
      </c>
      <c r="AI12" s="43">
        <v>0.26104449951078301</v>
      </c>
      <c r="AJ12" s="43">
        <v>0.257911557864826</v>
      </c>
      <c r="AK12" s="43">
        <v>0.25508689949169699</v>
      </c>
      <c r="AL12" s="43">
        <v>0.25253821702874002</v>
      </c>
      <c r="AM12" s="43">
        <v>0.25023670948666699</v>
      </c>
      <c r="AN12" s="43">
        <v>0.24815671091570499</v>
      </c>
      <c r="AO12" s="43">
        <v>0.246275353137654</v>
      </c>
      <c r="AP12" s="43">
        <v>0.244501882217631</v>
      </c>
      <c r="AQ12" s="43">
        <v>0.24275775667929</v>
      </c>
      <c r="AR12" s="43">
        <v>0.24104344903575001</v>
      </c>
      <c r="AS12" s="43">
        <v>0.239359434626607</v>
      </c>
      <c r="AT12" s="43">
        <v>0.237706191168017</v>
      </c>
      <c r="AU12" s="43">
        <v>0.23608419826600999</v>
      </c>
      <c r="AV12" s="43">
        <v>0.234493936906842</v>
      </c>
      <c r="AW12" s="43">
        <v>0.23293588890081399</v>
      </c>
      <c r="AX12" s="43">
        <v>0.231410536314438</v>
      </c>
      <c r="AY12" s="43">
        <v>0.22991836084602901</v>
      </c>
      <c r="AZ12" s="43">
        <v>0.228459843196408</v>
      </c>
      <c r="BA12" s="308">
        <v>0.22703546238160699</v>
      </c>
      <c r="BB12" s="43">
        <v>0.225645695025294</v>
      </c>
      <c r="BC12" s="43">
        <v>0.224291014647758</v>
      </c>
      <c r="BD12" s="43">
        <v>0.22297189087282299</v>
      </c>
      <c r="BE12" s="43">
        <v>0.221688788647499</v>
      </c>
      <c r="BF12" s="43">
        <v>0.220442167424168</v>
      </c>
      <c r="BG12" s="43">
        <v>0.219232480318968</v>
      </c>
      <c r="BH12" s="43">
        <v>0.21806017324743299</v>
      </c>
      <c r="BI12" s="43">
        <v>0.21692568403905399</v>
      </c>
      <c r="BJ12" s="43">
        <v>0.21582944154200101</v>
      </c>
      <c r="BK12" s="43">
        <v>0.214771864704497</v>
      </c>
      <c r="BL12" s="43">
        <v>0.213753361653575</v>
      </c>
      <c r="BM12" s="43">
        <v>0.212774328762494</v>
      </c>
      <c r="BN12" s="43">
        <v>0.21179522567148501</v>
      </c>
      <c r="BO12" s="43">
        <v>0.21078069189794399</v>
      </c>
      <c r="BP12" s="43">
        <v>0.209737253079358</v>
      </c>
      <c r="BQ12" s="43">
        <v>0.208673872329287</v>
      </c>
      <c r="BR12" s="43">
        <v>0.20760251786811301</v>
      </c>
      <c r="BS12" s="43">
        <v>0.20653883954499899</v>
      </c>
      <c r="BT12" s="43">
        <v>0.20550296852362701</v>
      </c>
      <c r="BU12" s="43">
        <v>0.20452045282752199</v>
      </c>
      <c r="BV12" s="43">
        <v>0.20362333745979899</v>
      </c>
      <c r="BW12" s="43">
        <v>0.20285139025040599</v>
      </c>
      <c r="BX12" s="43">
        <v>0.202253461950304</v>
      </c>
      <c r="BY12" s="43">
        <v>0.201888949790338</v>
      </c>
      <c r="BZ12" s="43">
        <v>0.20182930636961199</v>
      </c>
      <c r="CA12" s="43">
        <v>0.202159499968698</v>
      </c>
      <c r="CB12" s="43">
        <v>0.20297928995398301</v>
      </c>
      <c r="CC12" s="43">
        <v>0.20440413736450999</v>
      </c>
      <c r="CD12" s="43">
        <v>0.20656553673952499</v>
      </c>
      <c r="CE12" s="43">
        <v>0.209610546925136</v>
      </c>
      <c r="CF12" s="43">
        <v>0.21370033520987</v>
      </c>
      <c r="CG12" s="43">
        <v>0.219007646092752</v>
      </c>
      <c r="CH12" s="43">
        <v>0.22571326429299499</v>
      </c>
      <c r="CI12" s="43">
        <v>0.23400173733104901</v>
      </c>
      <c r="CJ12" s="43">
        <v>0.24405680507025601</v>
      </c>
      <c r="CK12" s="43">
        <v>0.25605708712402803</v>
      </c>
      <c r="CL12" s="43">
        <v>0.27017255332050599</v>
      </c>
      <c r="CM12" s="43">
        <v>0.28656213978016398</v>
      </c>
      <c r="CN12" s="43">
        <v>0.30537261856831399</v>
      </c>
      <c r="CO12" s="43">
        <v>0.32673856113715899</v>
      </c>
      <c r="CP12" s="43">
        <v>0.35078303044792702</v>
      </c>
      <c r="CQ12" s="43">
        <v>0.37761853477090401</v>
      </c>
      <c r="CR12" s="43">
        <v>0.40734777520054899</v>
      </c>
      <c r="CS12" s="43">
        <v>0.44006378618706798</v>
      </c>
      <c r="CT12" s="43">
        <v>0.47584916283495998</v>
      </c>
      <c r="CU12" s="43">
        <v>0.51477415771767898</v>
      </c>
      <c r="CV12" s="43">
        <v>0.55689349670377197</v>
      </c>
      <c r="CW12" s="43">
        <v>0.60224180469493005</v>
      </c>
      <c r="CX12" s="43">
        <v>0.65082755447763496</v>
      </c>
      <c r="CY12" s="43">
        <v>0.70262546629348799</v>
      </c>
      <c r="CZ12" s="43"/>
      <c r="DA12" s="43"/>
      <c r="DC12" s="198">
        <v>45504</v>
      </c>
      <c r="DD12" s="43">
        <v>1</v>
      </c>
      <c r="DE12" s="43">
        <v>1</v>
      </c>
      <c r="DF12" s="43">
        <v>1</v>
      </c>
      <c r="DG12" s="43">
        <v>1</v>
      </c>
      <c r="DH12" s="43">
        <v>0.92757401529182104</v>
      </c>
      <c r="DI12" s="43">
        <v>0.85666308843490002</v>
      </c>
      <c r="DJ12" s="43">
        <v>0.79241542648727303</v>
      </c>
      <c r="DK12" s="43">
        <v>0.73418960546297296</v>
      </c>
      <c r="DL12" s="43">
        <v>0.68140993716297305</v>
      </c>
      <c r="DM12" s="43">
        <v>0.63355976469808795</v>
      </c>
      <c r="DN12" s="43">
        <v>0.590175213481135</v>
      </c>
      <c r="DO12" s="43">
        <v>0.55083945514413002</v>
      </c>
      <c r="DP12" s="43">
        <v>0.51517750102716697</v>
      </c>
      <c r="DQ12" s="43">
        <v>0.48285151673096399</v>
      </c>
      <c r="DR12" s="43">
        <v>0.453556634512294</v>
      </c>
      <c r="DS12" s="43">
        <v>0.42701723246476098</v>
      </c>
      <c r="DT12" s="43">
        <v>0.40298364589369701</v>
      </c>
      <c r="DU12" s="43">
        <v>0.38122927519621302</v>
      </c>
      <c r="DV12" s="43">
        <v>0.36154805483215202</v>
      </c>
      <c r="DW12" s="43">
        <v>0.34375224882473898</v>
      </c>
      <c r="DX12" s="43">
        <v>0.327670539168047</v>
      </c>
      <c r="DY12" s="43">
        <v>0.31314637449010801</v>
      </c>
      <c r="DZ12" s="43">
        <v>0.30003654724441597</v>
      </c>
      <c r="EA12" s="43">
        <v>0.288209968733459</v>
      </c>
      <c r="EB12" s="43">
        <v>0.27754661255341301</v>
      </c>
      <c r="EC12" s="43">
        <v>0.26793659876508402</v>
      </c>
      <c r="ED12" s="43">
        <v>0.25927939328284699</v>
      </c>
      <c r="EE12" s="43">
        <v>0.25148309968023702</v>
      </c>
      <c r="EF12" s="43">
        <v>0.244463823719276</v>
      </c>
      <c r="EG12" s="43">
        <v>0.23814509427059699</v>
      </c>
      <c r="EH12" s="43">
        <v>0.23245732771303201</v>
      </c>
      <c r="EI12" s="43">
        <v>0.22733732615816901</v>
      </c>
      <c r="EJ12" s="43">
        <v>0.222727802779767</v>
      </c>
      <c r="EK12" s="43">
        <v>0.21857693000951101</v>
      </c>
      <c r="EL12" s="43">
        <v>0.21483790830902699</v>
      </c>
      <c r="EM12" s="43">
        <v>0.21146855465550601</v>
      </c>
      <c r="EN12" s="43">
        <v>0.20843091080602999</v>
      </c>
      <c r="EO12" s="43">
        <v>0.205690871921966</v>
      </c>
      <c r="EP12" s="43">
        <v>0.20321783630645501</v>
      </c>
      <c r="EQ12" s="43">
        <v>0.20089220170416699</v>
      </c>
      <c r="ER12" s="43">
        <v>0.198611301189142</v>
      </c>
      <c r="ES12" s="43">
        <v>0.19637646660129601</v>
      </c>
      <c r="ET12" s="43">
        <v>0.19418905881189699</v>
      </c>
      <c r="EU12" s="43">
        <v>0.19205046611548199</v>
      </c>
      <c r="EV12" s="43">
        <v>0.18996210231317001</v>
      </c>
      <c r="EW12" s="43">
        <v>0.18792540446327399</v>
      </c>
      <c r="EX12" s="43">
        <v>0.18594183028061301</v>
      </c>
      <c r="EY12" s="43">
        <v>0.18401285516542701</v>
      </c>
      <c r="EZ12" s="43">
        <v>0.18213996884441799</v>
      </c>
      <c r="FA12" s="43">
        <v>0.18032467161437901</v>
      </c>
      <c r="FB12" s="308">
        <v>0.17856847017736399</v>
      </c>
      <c r="FC12" s="43">
        <v>0.176872873055751</v>
      </c>
      <c r="FD12" s="43">
        <v>0.17523938561667099</v>
      </c>
      <c r="FE12" s="43">
        <v>0.17366950465542</v>
      </c>
      <c r="FF12" s="43">
        <v>0.17216471262644301</v>
      </c>
      <c r="FG12" s="43">
        <v>0.17072647148185899</v>
      </c>
      <c r="FH12" s="43">
        <v>0.169356216178525</v>
      </c>
      <c r="FI12" s="43">
        <v>0.168055347886579</v>
      </c>
      <c r="FJ12" s="43">
        <v>0.16682522694511301</v>
      </c>
      <c r="FK12" s="43">
        <v>0.165667165623574</v>
      </c>
      <c r="FL12" s="43">
        <v>0.16458242075382001</v>
      </c>
      <c r="FM12" s="43">
        <v>0.16357218630841799</v>
      </c>
      <c r="FN12" s="43">
        <v>0.16263758600495601</v>
      </c>
      <c r="FO12" s="43">
        <v>0.161744119782745</v>
      </c>
      <c r="FP12" s="43">
        <v>0.16086892899413599</v>
      </c>
      <c r="FQ12" s="43">
        <v>0.160032436726852</v>
      </c>
      <c r="FR12" s="43">
        <v>0.15926041146224201</v>
      </c>
      <c r="FS12" s="43">
        <v>0.158584998547742</v>
      </c>
      <c r="FT12" s="43">
        <v>0.158045864757106</v>
      </c>
      <c r="FU12" s="43">
        <v>0.157691426491261</v>
      </c>
      <c r="FV12" s="43">
        <v>0.157580106509324</v>
      </c>
      <c r="FW12" s="43">
        <v>0.15778153078882101</v>
      </c>
      <c r="FX12" s="43">
        <v>0.158377538489855</v>
      </c>
      <c r="FY12" s="43">
        <v>0.15946284031392299</v>
      </c>
      <c r="FZ12" s="43">
        <v>0.16114513541570399</v>
      </c>
      <c r="GA12" s="43">
        <v>0.163544501119295</v>
      </c>
      <c r="GB12" s="43">
        <v>0.16679192113920399</v>
      </c>
      <c r="GC12" s="43">
        <v>0.171026928130006</v>
      </c>
      <c r="GD12" s="43">
        <v>0.17639449830022799</v>
      </c>
      <c r="GE12" s="43">
        <v>0.183041515888236</v>
      </c>
      <c r="GF12" s="43">
        <v>0.191113266524542</v>
      </c>
      <c r="GG12" s="43">
        <v>0.200750461207542</v>
      </c>
      <c r="GH12" s="43">
        <v>0.212087205449808</v>
      </c>
      <c r="GI12" s="43">
        <v>0.22525013016682599</v>
      </c>
      <c r="GJ12" s="43">
        <v>0.24035865659751901</v>
      </c>
      <c r="GK12" s="43">
        <v>0.25752615543378299</v>
      </c>
      <c r="GL12" s="43">
        <v>0.27686163554732901</v>
      </c>
      <c r="GM12" s="43">
        <v>0.29847157278875203</v>
      </c>
      <c r="GN12" s="43">
        <v>0.32246154032209401</v>
      </c>
      <c r="GO12" s="43">
        <v>0.348937389184036</v>
      </c>
      <c r="GP12" s="43">
        <v>0.37800581576780701</v>
      </c>
      <c r="GQ12" s="43">
        <v>0.409774220286649</v>
      </c>
      <c r="GR12" s="43">
        <v>0.44434979978023897</v>
      </c>
      <c r="GS12" s="43">
        <v>0.48183783339775699</v>
      </c>
      <c r="GT12" s="43">
        <v>0.52233911295525604</v>
      </c>
      <c r="GU12" s="43">
        <v>0.56594645575245495</v>
      </c>
      <c r="GV12" s="43">
        <v>0.61274021583234595</v>
      </c>
      <c r="GW12" s="43">
        <v>0.66278268928197404</v>
      </c>
      <c r="GX12" s="43">
        <v>0.716111294102596</v>
      </c>
      <c r="GY12" s="43">
        <v>0.77273039973582203</v>
      </c>
      <c r="GZ12" s="43">
        <v>0.832601691908324</v>
      </c>
      <c r="HA12" s="43"/>
      <c r="HB12" s="43"/>
    </row>
    <row r="13" spans="1:210" x14ac:dyDescent="0.6">
      <c r="A13" s="327">
        <v>4</v>
      </c>
      <c r="B13" s="198">
        <v>45579</v>
      </c>
      <c r="C13" s="43">
        <v>1</v>
      </c>
      <c r="D13" s="43">
        <v>1</v>
      </c>
      <c r="E13" s="43">
        <v>1</v>
      </c>
      <c r="F13" s="43">
        <v>0.95390720861987799</v>
      </c>
      <c r="G13" s="43">
        <v>0.88238806038930995</v>
      </c>
      <c r="H13" s="43">
        <v>0.81782336190466498</v>
      </c>
      <c r="I13" s="43">
        <v>0.75953029762845803</v>
      </c>
      <c r="J13" s="43">
        <v>0.70689714538558102</v>
      </c>
      <c r="K13" s="43">
        <v>0.65937562914870396</v>
      </c>
      <c r="L13" s="43">
        <v>0.61647387502758999</v>
      </c>
      <c r="M13" s="43">
        <v>0.57775001996696296</v>
      </c>
      <c r="N13" s="43">
        <v>0.54280648016922795</v>
      </c>
      <c r="O13" s="43">
        <v>0.51128485993855199</v>
      </c>
      <c r="P13" s="43">
        <v>0.48286146603881303</v>
      </c>
      <c r="Q13" s="43">
        <v>0.45724338348930499</v>
      </c>
      <c r="R13" s="43">
        <v>0.43416506388571102</v>
      </c>
      <c r="S13" s="43">
        <v>0.41338537480160698</v>
      </c>
      <c r="T13" s="43">
        <v>0.39468505806530402</v>
      </c>
      <c r="U13" s="43">
        <v>0.37786454502274702</v>
      </c>
      <c r="V13" s="43">
        <v>0.36274207837601602</v>
      </c>
      <c r="W13" s="43">
        <v>0.349152092604954</v>
      </c>
      <c r="X13" s="43">
        <v>0.33694380846634497</v>
      </c>
      <c r="Y13" s="43">
        <v>0.32598000150631701</v>
      </c>
      <c r="Z13" s="43">
        <v>0.31613590963668198</v>
      </c>
      <c r="AA13" s="43">
        <v>0.30729825048180498</v>
      </c>
      <c r="AB13" s="43">
        <v>0.29936432488945602</v>
      </c>
      <c r="AC13" s="43">
        <v>0.29224118854402098</v>
      </c>
      <c r="AD13" s="43">
        <v>0.28584487856608198</v>
      </c>
      <c r="AE13" s="43">
        <v>0.280099686227883</v>
      </c>
      <c r="AF13" s="43">
        <v>0.27493747032295501</v>
      </c>
      <c r="AG13" s="43">
        <v>0.27029700819909103</v>
      </c>
      <c r="AH13" s="43">
        <v>0.26612338321172802</v>
      </c>
      <c r="AI13" s="43">
        <v>0.26236740834453798</v>
      </c>
      <c r="AJ13" s="43">
        <v>0.25898508619835398</v>
      </c>
      <c r="AK13" s="43">
        <v>0.25593710562512401</v>
      </c>
      <c r="AL13" s="43">
        <v>0.25318837506923803</v>
      </c>
      <c r="AM13" s="43">
        <v>0.25070759232079398</v>
      </c>
      <c r="AN13" s="43">
        <v>0.248466849988042</v>
      </c>
      <c r="AO13" s="43">
        <v>0.24644127557103099</v>
      </c>
      <c r="AP13" s="43">
        <v>0.24453299910402401</v>
      </c>
      <c r="AQ13" s="43">
        <v>0.24265749667396699</v>
      </c>
      <c r="AR13" s="43">
        <v>0.24081533975734701</v>
      </c>
      <c r="AS13" s="43">
        <v>0.23900710392354699</v>
      </c>
      <c r="AT13" s="43">
        <v>0.23723336823846</v>
      </c>
      <c r="AU13" s="43">
        <v>0.23549471463354299</v>
      </c>
      <c r="AV13" s="43">
        <v>0.23379172722149799</v>
      </c>
      <c r="AW13" s="43">
        <v>0.23212499156906299</v>
      </c>
      <c r="AX13" s="43">
        <v>0.23049509392202999</v>
      </c>
      <c r="AY13" s="43">
        <v>0.228902620378336</v>
      </c>
      <c r="AZ13" s="43">
        <v>0.22734815602305899</v>
      </c>
      <c r="BA13" s="308">
        <v>0.225832284023709</v>
      </c>
      <c r="BB13" s="43">
        <v>0.224355584586827</v>
      </c>
      <c r="BC13" s="43">
        <v>0.22291863422253699</v>
      </c>
      <c r="BD13" s="43">
        <v>0.22152200424916699</v>
      </c>
      <c r="BE13" s="43">
        <v>0.22016626011013801</v>
      </c>
      <c r="BF13" s="43">
        <v>0.21885196006768901</v>
      </c>
      <c r="BG13" s="43">
        <v>0.21757965406985399</v>
      </c>
      <c r="BH13" s="43">
        <v>0.21634988256873899</v>
      </c>
      <c r="BI13" s="43">
        <v>0.21516317529915999</v>
      </c>
      <c r="BJ13" s="43">
        <v>0.214020050035679</v>
      </c>
      <c r="BK13" s="43">
        <v>0.212921011339442</v>
      </c>
      <c r="BL13" s="43">
        <v>0.211866549279388</v>
      </c>
      <c r="BM13" s="43">
        <v>0.21085713815656401</v>
      </c>
      <c r="BN13" s="43">
        <v>0.20985236557110801</v>
      </c>
      <c r="BO13" s="43">
        <v>0.20881700418347199</v>
      </c>
      <c r="BP13" s="43">
        <v>0.20775938888481901</v>
      </c>
      <c r="BQ13" s="43">
        <v>0.206690717180426</v>
      </c>
      <c r="BR13" s="43">
        <v>0.20562570008332301</v>
      </c>
      <c r="BS13" s="43">
        <v>0.204583333620598</v>
      </c>
      <c r="BT13" s="43">
        <v>0.20358780449823699</v>
      </c>
      <c r="BU13" s="43">
        <v>0.20266954026818501</v>
      </c>
      <c r="BV13" s="43">
        <v>0.20186640786349899</v>
      </c>
      <c r="BW13" s="43">
        <v>0.20122505323432399</v>
      </c>
      <c r="BX13" s="43">
        <v>0.20080235737803001</v>
      </c>
      <c r="BY13" s="43">
        <v>0.20066695882796601</v>
      </c>
      <c r="BZ13" s="43">
        <v>0.200900758885176</v>
      </c>
      <c r="CA13" s="43">
        <v>0.201600284588006</v>
      </c>
      <c r="CB13" s="43">
        <v>0.20287774000544601</v>
      </c>
      <c r="CC13" s="43">
        <v>0.204861538157668</v>
      </c>
      <c r="CD13" s="43">
        <v>0.20769608866060801</v>
      </c>
      <c r="CE13" s="43">
        <v>0.211540639089766</v>
      </c>
      <c r="CF13" s="43">
        <v>0.216567048611088</v>
      </c>
      <c r="CG13" s="43">
        <v>0.22295651671758401</v>
      </c>
      <c r="CH13" s="43">
        <v>0.23089548129433399</v>
      </c>
      <c r="CI13" s="43">
        <v>0.240571093936222</v>
      </c>
      <c r="CJ13" s="43">
        <v>0.25216681242459799</v>
      </c>
      <c r="CK13" s="43">
        <v>0.26585866245582601</v>
      </c>
      <c r="CL13" s="43">
        <v>0.281812591674931</v>
      </c>
      <c r="CM13" s="43">
        <v>0.30018310074282001</v>
      </c>
      <c r="CN13" s="43">
        <v>0.32111306214101198</v>
      </c>
      <c r="CO13" s="43">
        <v>0.344734408483298</v>
      </c>
      <c r="CP13" s="43">
        <v>0.37116924070028101</v>
      </c>
      <c r="CQ13" s="43">
        <v>0.40053088107387902</v>
      </c>
      <c r="CR13" s="43">
        <v>0.432924449720404</v>
      </c>
      <c r="CS13" s="43">
        <v>0.468446634418069</v>
      </c>
      <c r="CT13" s="43">
        <v>0.50718441630037103</v>
      </c>
      <c r="CU13" s="43">
        <v>0.54921258649888105</v>
      </c>
      <c r="CV13" s="43">
        <v>0.59458993415891004</v>
      </c>
      <c r="CW13" s="43">
        <v>0.64335400901641404</v>
      </c>
      <c r="CX13" s="43">
        <v>0.69551437041100705</v>
      </c>
      <c r="CY13" s="43">
        <v>0.75104424162141503</v>
      </c>
      <c r="CZ13" s="43"/>
      <c r="DA13" s="43"/>
      <c r="DC13" s="198">
        <v>45508</v>
      </c>
      <c r="DD13" s="43">
        <v>1</v>
      </c>
      <c r="DE13" s="43">
        <v>1</v>
      </c>
      <c r="DF13" s="43">
        <v>1</v>
      </c>
      <c r="DG13" s="43">
        <v>1</v>
      </c>
      <c r="DH13" s="43">
        <v>0.925866433623311</v>
      </c>
      <c r="DI13" s="43">
        <v>0.85485736171583904</v>
      </c>
      <c r="DJ13" s="43">
        <v>0.79052205199078596</v>
      </c>
      <c r="DK13" s="43">
        <v>0.73221758110199597</v>
      </c>
      <c r="DL13" s="43">
        <v>0.67936701070081595</v>
      </c>
      <c r="DM13" s="43">
        <v>0.631452631613036</v>
      </c>
      <c r="DN13" s="43">
        <v>0.58800967654543901</v>
      </c>
      <c r="DO13" s="43">
        <v>0.54862055540075805</v>
      </c>
      <c r="DP13" s="43">
        <v>0.51290962702668996</v>
      </c>
      <c r="DQ13" s="43">
        <v>0.48053849707040303</v>
      </c>
      <c r="DR13" s="43">
        <v>0.45120181730137399</v>
      </c>
      <c r="DS13" s="43">
        <v>0.42462355437172999</v>
      </c>
      <c r="DT13" s="43">
        <v>0.40055369262497498</v>
      </c>
      <c r="DU13" s="43">
        <v>0.37876533474812901</v>
      </c>
      <c r="DV13" s="43">
        <v>0.359052164468046</v>
      </c>
      <c r="DW13" s="43">
        <v>0.341226236400552</v>
      </c>
      <c r="DX13" s="43">
        <v>0.325116059269003</v>
      </c>
      <c r="DY13" s="43">
        <v>0.310564939706726</v>
      </c>
      <c r="DZ13" s="43">
        <v>0.29742955485259798</v>
      </c>
      <c r="EA13" s="43">
        <v>0.28557872302548498</v>
      </c>
      <c r="EB13" s="43">
        <v>0.27489234309633898</v>
      </c>
      <c r="EC13" s="43">
        <v>0.26526047488889898</v>
      </c>
      <c r="ED13" s="43">
        <v>0.25658253516127399</v>
      </c>
      <c r="EE13" s="43">
        <v>0.248766586405026</v>
      </c>
      <c r="EF13" s="43">
        <v>0.24172869880423201</v>
      </c>
      <c r="EG13" s="43">
        <v>0.23539236904035701</v>
      </c>
      <c r="EH13" s="43">
        <v>0.22968798302155299</v>
      </c>
      <c r="EI13" s="43">
        <v>0.22455231286153601</v>
      </c>
      <c r="EJ13" s="43">
        <v>0.219928041347459</v>
      </c>
      <c r="EK13" s="43">
        <v>0.21576330960594001</v>
      </c>
      <c r="EL13" s="43">
        <v>0.212011285617874</v>
      </c>
      <c r="EM13" s="43">
        <v>0.20862975266242501</v>
      </c>
      <c r="EN13" s="43">
        <v>0.20558071769893299</v>
      </c>
      <c r="EO13" s="43">
        <v>0.20283004021216899</v>
      </c>
      <c r="EP13" s="43">
        <v>0.200347082238719</v>
      </c>
      <c r="EQ13" s="43">
        <v>0.19801181750428101</v>
      </c>
      <c r="ER13" s="43">
        <v>0.195721168714135</v>
      </c>
      <c r="ES13" s="43">
        <v>0.193476468644217</v>
      </c>
      <c r="ET13" s="43">
        <v>0.19127907960049501</v>
      </c>
      <c r="EU13" s="43">
        <v>0.189130391857038</v>
      </c>
      <c r="EV13" s="43">
        <v>0.18703182178882</v>
      </c>
      <c r="EW13" s="43">
        <v>0.18498480966983399</v>
      </c>
      <c r="EX13" s="43">
        <v>0.18299081712368601</v>
      </c>
      <c r="EY13" s="43">
        <v>0.18105132419939499</v>
      </c>
      <c r="EZ13" s="43">
        <v>0.17916782606237999</v>
      </c>
      <c r="FA13" s="43">
        <v>0.17734182928633099</v>
      </c>
      <c r="FB13" s="308">
        <v>0.175574847727341</v>
      </c>
      <c r="FC13" s="43">
        <v>0.17386839799925599</v>
      </c>
      <c r="FD13" s="43">
        <v>0.17222399448217399</v>
      </c>
      <c r="FE13" s="43">
        <v>0.17064314401785799</v>
      </c>
      <c r="FF13" s="43">
        <v>0.16912734009411901</v>
      </c>
      <c r="FG13" s="43">
        <v>0.167678056732183</v>
      </c>
      <c r="FH13" s="43">
        <v>0.16629674199415601</v>
      </c>
      <c r="FI13" s="43">
        <v>0.164984811187987</v>
      </c>
      <c r="FJ13" s="43">
        <v>0.163743639808269</v>
      </c>
      <c r="FK13" s="43">
        <v>0.16257455627084799</v>
      </c>
      <c r="FL13" s="43">
        <v>0.16147883450395101</v>
      </c>
      <c r="FM13" s="43">
        <v>0.160457686473094</v>
      </c>
      <c r="FN13" s="43">
        <v>0.15951225471633501</v>
      </c>
      <c r="FO13" s="43">
        <v>0.15860759484533199</v>
      </c>
      <c r="FP13" s="43">
        <v>0.15772038948815201</v>
      </c>
      <c r="FQ13" s="43">
        <v>0.156871052556387</v>
      </c>
      <c r="FR13" s="43">
        <v>0.156085364630208</v>
      </c>
      <c r="FS13" s="43">
        <v>0.15539551313229999</v>
      </c>
      <c r="FT13" s="43">
        <v>0.15484124793487899</v>
      </c>
      <c r="FU13" s="43">
        <v>0.15447112315539399</v>
      </c>
      <c r="FV13" s="43">
        <v>0.154343769964468</v>
      </c>
      <c r="FW13" s="43">
        <v>0.154529111447053</v>
      </c>
      <c r="FX13" s="43">
        <v>0.15510939119030201</v>
      </c>
      <c r="FY13" s="43">
        <v>0.15617984860335299</v>
      </c>
      <c r="FZ13" s="43">
        <v>0.15784884777495101</v>
      </c>
      <c r="GA13" s="43">
        <v>0.16023726996273999</v>
      </c>
      <c r="GB13" s="43">
        <v>0.16347703124791399</v>
      </c>
      <c r="GC13" s="43">
        <v>0.16770869836794</v>
      </c>
      <c r="GD13" s="43">
        <v>0.17307834062875299</v>
      </c>
      <c r="GE13" s="43">
        <v>0.17973394000707199</v>
      </c>
      <c r="GF13" s="43">
        <v>0.18782182677829001</v>
      </c>
      <c r="GG13" s="43">
        <v>0.19748365281466301</v>
      </c>
      <c r="GH13" s="43">
        <v>0.20885432650014901</v>
      </c>
      <c r="GI13" s="43">
        <v>0.222061131215813</v>
      </c>
      <c r="GJ13" s="43">
        <v>0.23722399965820601</v>
      </c>
      <c r="GK13" s="43">
        <v>0.25445669945291899</v>
      </c>
      <c r="GL13" s="43">
        <v>0.27386855824299899</v>
      </c>
      <c r="GM13" s="43">
        <v>0.29556633146750899</v>
      </c>
      <c r="GN13" s="43">
        <v>0.31965586866645201</v>
      </c>
      <c r="GO13" s="43">
        <v>0.34624332359476301</v>
      </c>
      <c r="GP13" s="43">
        <v>0.37543574342552</v>
      </c>
      <c r="GQ13" s="43">
        <v>0.40734094099949297</v>
      </c>
      <c r="GR13" s="43">
        <v>0.442066594220347</v>
      </c>
      <c r="GS13" s="43">
        <v>0.47971853097921602</v>
      </c>
      <c r="GT13" s="43">
        <v>0.52039815298074699</v>
      </c>
      <c r="GU13" s="43">
        <v>0.56419893550921496</v>
      </c>
      <c r="GV13" s="43">
        <v>0.61120191859607498</v>
      </c>
      <c r="GW13" s="43">
        <v>0.66147008441687705</v>
      </c>
      <c r="GX13" s="43">
        <v>0.71504149958852903</v>
      </c>
      <c r="GY13" s="43">
        <v>0.77192109577687196</v>
      </c>
      <c r="GZ13" s="43">
        <v>0.83207097134019303</v>
      </c>
      <c r="HA13" s="43"/>
      <c r="HB13" s="43"/>
    </row>
    <row r="14" spans="1:210" x14ac:dyDescent="0.6">
      <c r="A14" s="327">
        <v>5</v>
      </c>
      <c r="B14" s="198">
        <v>45584</v>
      </c>
      <c r="C14" s="43">
        <v>1</v>
      </c>
      <c r="D14" s="43">
        <v>1</v>
      </c>
      <c r="E14" s="43">
        <v>1</v>
      </c>
      <c r="F14" s="43">
        <v>1</v>
      </c>
      <c r="G14" s="43">
        <v>0.928706851703479</v>
      </c>
      <c r="H14" s="43">
        <v>0.85978084847323299</v>
      </c>
      <c r="I14" s="43">
        <v>0.79752043220380098</v>
      </c>
      <c r="J14" s="43">
        <v>0.74127647577361699</v>
      </c>
      <c r="K14" s="43">
        <v>0.69046726005433601</v>
      </c>
      <c r="L14" s="43">
        <v>0.64457102822883405</v>
      </c>
      <c r="M14" s="43">
        <v>0.60311921539914004</v>
      </c>
      <c r="N14" s="43">
        <v>0.56569036329786804</v>
      </c>
      <c r="O14" s="43">
        <v>0.53190470188541095</v>
      </c>
      <c r="P14" s="43">
        <v>0.50141936316955005</v>
      </c>
      <c r="Q14" s="43">
        <v>0.47392418312199402</v>
      </c>
      <c r="R14" s="43">
        <v>0.449138042633279</v>
      </c>
      <c r="S14" s="43">
        <v>0.42680569603068502</v>
      </c>
      <c r="T14" s="43">
        <v>0.40669503476329899</v>
      </c>
      <c r="U14" s="43">
        <v>0.38859473412860202</v>
      </c>
      <c r="V14" s="43">
        <v>0.37231223188413598</v>
      </c>
      <c r="W14" s="43">
        <v>0.35767198961901198</v>
      </c>
      <c r="X14" s="43">
        <v>0.34451399055896698</v>
      </c>
      <c r="Y14" s="43">
        <v>0.33269243138899501</v>
      </c>
      <c r="Z14" s="43">
        <v>0.32207457029358999</v>
      </c>
      <c r="AA14" s="43">
        <v>0.31253969880362598</v>
      </c>
      <c r="AB14" s="43">
        <v>0.30397821064147401</v>
      </c>
      <c r="AC14" s="43">
        <v>0.29629074644668602</v>
      </c>
      <c r="AD14" s="43">
        <v>0.289387398553349</v>
      </c>
      <c r="AE14" s="43">
        <v>0.28318696471406901</v>
      </c>
      <c r="AF14" s="43">
        <v>0.27761624353969799</v>
      </c>
      <c r="AG14" s="43">
        <v>0.272609367508165</v>
      </c>
      <c r="AH14" s="43">
        <v>0.26810717154935398</v>
      </c>
      <c r="AI14" s="43">
        <v>0.264056596642819</v>
      </c>
      <c r="AJ14" s="43">
        <v>0.26041012860687301</v>
      </c>
      <c r="AK14" s="43">
        <v>0.25712527257399098</v>
      </c>
      <c r="AL14" s="43">
        <v>0.254164063509076</v>
      </c>
      <c r="AM14" s="43">
        <v>0.25149261288882702</v>
      </c>
      <c r="AN14" s="43">
        <v>0.24908069121548301</v>
      </c>
      <c r="AO14" s="43">
        <v>0.24690134561702901</v>
      </c>
      <c r="AP14" s="43">
        <v>0.244849155410888</v>
      </c>
      <c r="AQ14" s="43">
        <v>0.24283322174928201</v>
      </c>
      <c r="AR14" s="43">
        <v>0.24085422194383099</v>
      </c>
      <c r="AS14" s="43">
        <v>0.238912838969664</v>
      </c>
      <c r="AT14" s="43">
        <v>0.23700976072945301</v>
      </c>
      <c r="AU14" s="43">
        <v>0.235145679249329</v>
      </c>
      <c r="AV14" s="43">
        <v>0.233321289809934</v>
      </c>
      <c r="AW14" s="43">
        <v>0.23153729001614401</v>
      </c>
      <c r="AX14" s="43">
        <v>0.22979437879452999</v>
      </c>
      <c r="AY14" s="43">
        <v>0.22809325534486</v>
      </c>
      <c r="AZ14" s="43">
        <v>0.22643461798490999</v>
      </c>
      <c r="BA14" s="308">
        <v>0.224819163005748</v>
      </c>
      <c r="BB14" s="43">
        <v>0.223247583356667</v>
      </c>
      <c r="BC14" s="43">
        <v>0.22172056736236101</v>
      </c>
      <c r="BD14" s="43">
        <v>0.22023879736402799</v>
      </c>
      <c r="BE14" s="43">
        <v>0.21880294823761601</v>
      </c>
      <c r="BF14" s="43">
        <v>0.217413685948533</v>
      </c>
      <c r="BG14" s="43">
        <v>0.216071665998539</v>
      </c>
      <c r="BH14" s="43">
        <v>0.214777531858723</v>
      </c>
      <c r="BI14" s="43">
        <v>0.213531913347078</v>
      </c>
      <c r="BJ14" s="43">
        <v>0.212335424988222</v>
      </c>
      <c r="BK14" s="43">
        <v>0.21118866434235301</v>
      </c>
      <c r="BL14" s="43">
        <v>0.21009221031848499</v>
      </c>
      <c r="BM14" s="43">
        <v>0.20904662148250699</v>
      </c>
      <c r="BN14" s="43">
        <v>0.208010382865362</v>
      </c>
      <c r="BO14" s="43">
        <v>0.206948195295274</v>
      </c>
      <c r="BP14" s="43">
        <v>0.20587024706371401</v>
      </c>
      <c r="BQ14" s="43">
        <v>0.204790029158817</v>
      </c>
      <c r="BR14" s="43">
        <v>0.20372507168310899</v>
      </c>
      <c r="BS14" s="43">
        <v>0.20269781220854299</v>
      </c>
      <c r="BT14" s="43">
        <v>0.201736608366621</v>
      </c>
      <c r="BU14" s="43">
        <v>0.200876901857758</v>
      </c>
      <c r="BV14" s="43">
        <v>0.20016253180371099</v>
      </c>
      <c r="BW14" s="43">
        <v>0.199647180295283</v>
      </c>
      <c r="BX14" s="43">
        <v>0.19939591054032799</v>
      </c>
      <c r="BY14" s="43">
        <v>0.199486726952945</v>
      </c>
      <c r="BZ14" s="43">
        <v>0.20001204704577999</v>
      </c>
      <c r="CA14" s="43">
        <v>0.20107993007552399</v>
      </c>
      <c r="CB14" s="43">
        <v>0.20281486435669099</v>
      </c>
      <c r="CC14" s="43">
        <v>0.20535788711538699</v>
      </c>
      <c r="CD14" s="43">
        <v>0.20886581594532599</v>
      </c>
      <c r="CE14" s="43">
        <v>0.213509428922839</v>
      </c>
      <c r="CF14" s="43">
        <v>0.219470553365125</v>
      </c>
      <c r="CG14" s="43">
        <v>0.22693820419741301</v>
      </c>
      <c r="CH14" s="43">
        <v>0.23610411701456999</v>
      </c>
      <c r="CI14" s="43">
        <v>0.24715818805372899</v>
      </c>
      <c r="CJ14" s="43">
        <v>0.26028439795084501</v>
      </c>
      <c r="CK14" s="43">
        <v>0.275657718958017</v>
      </c>
      <c r="CL14" s="43">
        <v>0.29344229783516901</v>
      </c>
      <c r="CM14" s="43">
        <v>0.31379093119124202</v>
      </c>
      <c r="CN14" s="43">
        <v>0.336845591001739</v>
      </c>
      <c r="CO14" s="43">
        <v>0.36273858320373498</v>
      </c>
      <c r="CP14" s="43">
        <v>0.391593857324529</v>
      </c>
      <c r="CQ14" s="43">
        <v>0.42352801411034202</v>
      </c>
      <c r="CR14" s="43">
        <v>0.45865064146667001</v>
      </c>
      <c r="CS14" s="43">
        <v>0.49706370624195501</v>
      </c>
      <c r="CT14" s="43">
        <v>0.53885981180123599</v>
      </c>
      <c r="CU14" s="43">
        <v>0.58411918686206799</v>
      </c>
      <c r="CV14" s="43">
        <v>0.63290529936194195</v>
      </c>
      <c r="CW14" s="43">
        <v>0.68525899858517803</v>
      </c>
      <c r="CX14" s="43">
        <v>0.74119108909093101</v>
      </c>
      <c r="CY14" s="43">
        <v>0.800673242356024</v>
      </c>
      <c r="CZ14" s="43"/>
      <c r="DA14" s="43"/>
      <c r="DC14" s="198">
        <v>45513</v>
      </c>
      <c r="DD14" s="43">
        <v>1</v>
      </c>
      <c r="DE14" s="43">
        <v>0.94592621934342103</v>
      </c>
      <c r="DF14" s="43">
        <v>0.87296610684377796</v>
      </c>
      <c r="DG14" s="43">
        <v>0.806846263762931</v>
      </c>
      <c r="DH14" s="43">
        <v>0.74690395241730101</v>
      </c>
      <c r="DI14" s="43">
        <v>0.69254206937225804</v>
      </c>
      <c r="DJ14" s="43">
        <v>0.64322379582339095</v>
      </c>
      <c r="DK14" s="43">
        <v>0.59846711563008004</v>
      </c>
      <c r="DL14" s="43">
        <v>0.55783945638395205</v>
      </c>
      <c r="DM14" s="43">
        <v>0.52095260554866996</v>
      </c>
      <c r="DN14" s="43">
        <v>0.487457984744468</v>
      </c>
      <c r="DO14" s="43">
        <v>0.45704231978947901</v>
      </c>
      <c r="DP14" s="43">
        <v>0.42942371534214302</v>
      </c>
      <c r="DQ14" s="43">
        <v>0.404348125252316</v>
      </c>
      <c r="DR14" s="43">
        <v>0.38158619960647</v>
      </c>
      <c r="DS14" s="43">
        <v>0.36093048424097701</v>
      </c>
      <c r="DT14" s="43">
        <v>0.34219294617135498</v>
      </c>
      <c r="DU14" s="43">
        <v>0.32520279796127299</v>
      </c>
      <c r="DV14" s="43">
        <v>0.30980459441735098</v>
      </c>
      <c r="DW14" s="43">
        <v>0.29585657578461899</v>
      </c>
      <c r="DX14" s="43">
        <v>0.28322923235257702</v>
      </c>
      <c r="DY14" s="43">
        <v>0.27180406613485297</v>
      </c>
      <c r="DZ14" s="43">
        <v>0.26147252592699799</v>
      </c>
      <c r="EA14" s="43">
        <v>0.25213509272545398</v>
      </c>
      <c r="EB14" s="43">
        <v>0.243700493371868</v>
      </c>
      <c r="EC14" s="43">
        <v>0.23608502146216501</v>
      </c>
      <c r="ED14" s="43">
        <v>0.22921194607793399</v>
      </c>
      <c r="EE14" s="43">
        <v>0.22301099088890999</v>
      </c>
      <c r="EF14" s="43">
        <v>0.217417868411725</v>
      </c>
      <c r="EG14" s="43">
        <v>0.21237385675372</v>
      </c>
      <c r="EH14" s="43">
        <v>0.207825408727185</v>
      </c>
      <c r="EI14" s="43">
        <v>0.20372378572379299</v>
      </c>
      <c r="EJ14" s="43">
        <v>0.200024711006065</v>
      </c>
      <c r="EK14" s="43">
        <v>0.19668803900937101</v>
      </c>
      <c r="EL14" s="43">
        <v>0.193677438797586</v>
      </c>
      <c r="EM14" s="43">
        <v>0.19096009096317901</v>
      </c>
      <c r="EN14" s="43">
        <v>0.18850639803064501</v>
      </c>
      <c r="EO14" s="43">
        <v>0.18628970885625601</v>
      </c>
      <c r="EP14" s="43">
        <v>0.18428605770102699</v>
      </c>
      <c r="EQ14" s="43">
        <v>0.18239907596837299</v>
      </c>
      <c r="ER14" s="43">
        <v>0.18054561028121099</v>
      </c>
      <c r="ES14" s="43">
        <v>0.17872671008365501</v>
      </c>
      <c r="ET14" s="43">
        <v>0.176943449792484</v>
      </c>
      <c r="EU14" s="43">
        <v>0.175196927685105</v>
      </c>
      <c r="EV14" s="43">
        <v>0.173488264542451</v>
      </c>
      <c r="EW14" s="43">
        <v>0.17181860203528601</v>
      </c>
      <c r="EX14" s="43">
        <v>0.170189100823357</v>
      </c>
      <c r="EY14" s="43">
        <v>0.16860093836955301</v>
      </c>
      <c r="EZ14" s="43">
        <v>0.16705530643142699</v>
      </c>
      <c r="FA14" s="43">
        <v>0.165553408239592</v>
      </c>
      <c r="FB14" s="308">
        <v>0.164096455335798</v>
      </c>
      <c r="FC14" s="43">
        <v>0.16268566407057899</v>
      </c>
      <c r="FD14" s="43">
        <v>0.16132225176843501</v>
      </c>
      <c r="FE14" s="43">
        <v>0.16000743254309599</v>
      </c>
      <c r="FF14" s="43">
        <v>0.15874241278010701</v>
      </c>
      <c r="FG14" s="43">
        <v>0.15752838631018801</v>
      </c>
      <c r="FH14" s="43">
        <v>0.15636652928001901</v>
      </c>
      <c r="FI14" s="43">
        <v>0.155257994750756</v>
      </c>
      <c r="FJ14" s="43">
        <v>0.15420390706512099</v>
      </c>
      <c r="FK14" s="43">
        <v>0.15320535602035801</v>
      </c>
      <c r="FL14" s="43">
        <v>0.15226339089868901</v>
      </c>
      <c r="FM14" s="43">
        <v>0.151379014411754</v>
      </c>
      <c r="FN14" s="43">
        <v>0.15055317662391299</v>
      </c>
      <c r="FO14" s="43">
        <v>0.149754808006102</v>
      </c>
      <c r="FP14" s="43">
        <v>0.148961503073198</v>
      </c>
      <c r="FQ14" s="43">
        <v>0.14818845494840399</v>
      </c>
      <c r="FR14" s="43">
        <v>0.147455011095389</v>
      </c>
      <c r="FS14" s="43">
        <v>0.14678549438350599</v>
      </c>
      <c r="FT14" s="43">
        <v>0.14621011759989699</v>
      </c>
      <c r="FU14" s="43">
        <v>0.14576596836295599</v>
      </c>
      <c r="FV14" s="43">
        <v>0.145498020239577</v>
      </c>
      <c r="FW14" s="43">
        <v>0.145460098050162</v>
      </c>
      <c r="FX14" s="43">
        <v>0.14571569253613101</v>
      </c>
      <c r="FY14" s="43">
        <v>0.14633848683525899</v>
      </c>
      <c r="FZ14" s="43">
        <v>0.147412434225241</v>
      </c>
      <c r="GA14" s="43">
        <v>0.14903122772304001</v>
      </c>
      <c r="GB14" s="43">
        <v>0.151297043443888</v>
      </c>
      <c r="GC14" s="43">
        <v>0.15431853196325801</v>
      </c>
      <c r="GD14" s="43">
        <v>0.15820817061329401</v>
      </c>
      <c r="GE14" s="43">
        <v>0.16307924636024801</v>
      </c>
      <c r="GF14" s="43">
        <v>0.169042863764436</v>
      </c>
      <c r="GG14" s="43">
        <v>0.17620541197837</v>
      </c>
      <c r="GH14" s="43">
        <v>0.184666849684964</v>
      </c>
      <c r="GI14" s="43">
        <v>0.194519993447899</v>
      </c>
      <c r="GJ14" s="43">
        <v>0.205850780775582</v>
      </c>
      <c r="GK14" s="43">
        <v>0.218739294831959</v>
      </c>
      <c r="GL14" s="43">
        <v>0.233261232327969</v>
      </c>
      <c r="GM14" s="43">
        <v>0.249489479880207</v>
      </c>
      <c r="GN14" s="43">
        <v>0.267495514219312</v>
      </c>
      <c r="GO14" s="43">
        <v>0.28735042183131798</v>
      </c>
      <c r="GP14" s="43">
        <v>0.30912541239513502</v>
      </c>
      <c r="GQ14" s="43">
        <v>0.33289175943983701</v>
      </c>
      <c r="GR14" s="43">
        <v>0.35872013574210998</v>
      </c>
      <c r="GS14" s="43">
        <v>0.38667932289824702</v>
      </c>
      <c r="GT14" s="43">
        <v>0.416834270665007</v>
      </c>
      <c r="GU14" s="43">
        <v>0.44924346864835302</v>
      </c>
      <c r="GV14" s="43">
        <v>0.48395557629445002</v>
      </c>
      <c r="GW14" s="43">
        <v>0.52100524118867897</v>
      </c>
      <c r="GX14" s="43">
        <v>0.56040802389880096</v>
      </c>
      <c r="GY14" s="43">
        <v>0.60215434402460899</v>
      </c>
      <c r="GZ14" s="43">
        <v>0.64620237007218895</v>
      </c>
      <c r="HA14" s="43"/>
      <c r="HB14" s="43"/>
    </row>
    <row r="15" spans="1:210" x14ac:dyDescent="0.6">
      <c r="A15" s="327">
        <v>6</v>
      </c>
      <c r="B15" s="198">
        <v>45591</v>
      </c>
      <c r="C15" s="43">
        <v>1</v>
      </c>
      <c r="D15" s="43">
        <v>1</v>
      </c>
      <c r="E15" s="43">
        <v>1</v>
      </c>
      <c r="F15" s="43">
        <v>1</v>
      </c>
      <c r="G15" s="43">
        <v>0.97602579536390099</v>
      </c>
      <c r="H15" s="43">
        <v>0.902697655166389</v>
      </c>
      <c r="I15" s="43">
        <v>0.83642821503605502</v>
      </c>
      <c r="J15" s="43">
        <v>0.77653080800375596</v>
      </c>
      <c r="K15" s="43">
        <v>0.72239024489011405</v>
      </c>
      <c r="L15" s="43">
        <v>0.67345493259348699</v>
      </c>
      <c r="M15" s="43">
        <v>0.62922970217058505</v>
      </c>
      <c r="N15" s="43">
        <v>0.58926935567302596</v>
      </c>
      <c r="O15" s="43">
        <v>0.553172911501432</v>
      </c>
      <c r="P15" s="43">
        <v>0.52057851193006</v>
      </c>
      <c r="Q15" s="43">
        <v>0.49115894690253797</v>
      </c>
      <c r="R15" s="43">
        <v>0.46461774391363903</v>
      </c>
      <c r="S15" s="43">
        <v>0.44068577162257599</v>
      </c>
      <c r="T15" s="43">
        <v>0.41911830434546099</v>
      </c>
      <c r="U15" s="43">
        <v>0.39969249489428299</v>
      </c>
      <c r="V15" s="43">
        <v>0.38220520405939301</v>
      </c>
      <c r="W15" s="43">
        <v>0.36647113678413301</v>
      </c>
      <c r="X15" s="43">
        <v>0.35232123734542198</v>
      </c>
      <c r="Y15" s="43">
        <v>0.33960129919780302</v>
      </c>
      <c r="Z15" s="43">
        <v>0.32817074925881601</v>
      </c>
      <c r="AA15" s="43">
        <v>0.31790157135416602</v>
      </c>
      <c r="AB15" s="43">
        <v>0.30867733896903998</v>
      </c>
      <c r="AC15" s="43">
        <v>0.30039233310490998</v>
      </c>
      <c r="AD15" s="43">
        <v>0.292950726571862</v>
      </c>
      <c r="AE15" s="43">
        <v>0.286265821107685</v>
      </c>
      <c r="AF15" s="43">
        <v>0.28025932808816501</v>
      </c>
      <c r="AG15" s="43">
        <v>0.27486068716490503</v>
      </c>
      <c r="AH15" s="43">
        <v>0.27000641985463902</v>
      </c>
      <c r="AI15" s="43">
        <v>0.26563951693709398</v>
      </c>
      <c r="AJ15" s="43">
        <v>0.26170885966708202</v>
      </c>
      <c r="AK15" s="43">
        <v>0.25816867533289101</v>
      </c>
      <c r="AL15" s="43">
        <v>0.25497802781495899</v>
      </c>
      <c r="AM15" s="43">
        <v>0.25210034356462402</v>
      </c>
      <c r="AN15" s="43">
        <v>0.24950297310622499</v>
      </c>
      <c r="AO15" s="43">
        <v>0.24715678767751201</v>
      </c>
      <c r="AP15" s="43">
        <v>0.24494822702313099</v>
      </c>
      <c r="AQ15" s="43">
        <v>0.24277948527707599</v>
      </c>
      <c r="AR15" s="43">
        <v>0.240651359848713</v>
      </c>
      <c r="AS15" s="43">
        <v>0.23856465594651199</v>
      </c>
      <c r="AT15" s="43">
        <v>0.236520185675549</v>
      </c>
      <c r="AU15" s="43">
        <v>0.23451876703270999</v>
      </c>
      <c r="AV15" s="43">
        <v>0.232561222830138</v>
      </c>
      <c r="AW15" s="43">
        <v>0.230648379517569</v>
      </c>
      <c r="AX15" s="43">
        <v>0.22878106591531699</v>
      </c>
      <c r="AY15" s="43">
        <v>0.226960111874799</v>
      </c>
      <c r="AZ15" s="43">
        <v>0.22518634682049499</v>
      </c>
      <c r="BA15" s="308">
        <v>0.22346059821709399</v>
      </c>
      <c r="BB15" s="43">
        <v>0.22178368992941899</v>
      </c>
      <c r="BC15" s="43">
        <v>0.22015644071281801</v>
      </c>
      <c r="BD15" s="43">
        <v>0.218579661956742</v>
      </c>
      <c r="BE15" s="43">
        <v>0.217054156314889</v>
      </c>
      <c r="BF15" s="43">
        <v>0.215580715502217</v>
      </c>
      <c r="BG15" s="43">
        <v>0.214160118344844</v>
      </c>
      <c r="BH15" s="43">
        <v>0.212793128706216</v>
      </c>
      <c r="BI15" s="43">
        <v>0.21148049336859201</v>
      </c>
      <c r="BJ15" s="43">
        <v>0.21022293986796001</v>
      </c>
      <c r="BK15" s="43">
        <v>0.20902117430318301</v>
      </c>
      <c r="BL15" s="43">
        <v>0.20787587911941</v>
      </c>
      <c r="BM15" s="43">
        <v>0.20678771088718401</v>
      </c>
      <c r="BN15" s="43">
        <v>0.20571381702785699</v>
      </c>
      <c r="BO15" s="43">
        <v>0.204618659333831</v>
      </c>
      <c r="BP15" s="43">
        <v>0.20351440587063499</v>
      </c>
      <c r="BQ15" s="43">
        <v>0.20241700181927899</v>
      </c>
      <c r="BR15" s="43">
        <v>0.201346997141085</v>
      </c>
      <c r="BS15" s="43">
        <v>0.20033051724770601</v>
      </c>
      <c r="BT15" s="43">
        <v>0.19940038686373401</v>
      </c>
      <c r="BU15" s="43">
        <v>0.19859740982698401</v>
      </c>
      <c r="BV15" s="43">
        <v>0.19797179488949199</v>
      </c>
      <c r="BW15" s="43">
        <v>0.197584697973167</v>
      </c>
      <c r="BX15" s="43">
        <v>0.19750982329127301</v>
      </c>
      <c r="BY15" s="43">
        <v>0.19783498868314001</v>
      </c>
      <c r="BZ15" s="43">
        <v>0.19866351609229399</v>
      </c>
      <c r="CA15" s="43">
        <v>0.20011526177244801</v>
      </c>
      <c r="CB15" s="43">
        <v>0.20232706349394999</v>
      </c>
      <c r="CC15" s="43">
        <v>0.20545237060291399</v>
      </c>
      <c r="CD15" s="43">
        <v>0.20965985764414699</v>
      </c>
      <c r="CE15" s="43">
        <v>0.21513092054889699</v>
      </c>
      <c r="CF15" s="43">
        <v>0.22205611850016599</v>
      </c>
      <c r="CG15" s="43">
        <v>0.23063083104573801</v>
      </c>
      <c r="CH15" s="43">
        <v>0.24105059601041801</v>
      </c>
      <c r="CI15" s="43">
        <v>0.253506710597803</v>
      </c>
      <c r="CJ15" s="43">
        <v>0.26818266024826098</v>
      </c>
      <c r="CK15" s="43">
        <v>0.285251776404846</v>
      </c>
      <c r="CL15" s="43">
        <v>0.30487626032007697</v>
      </c>
      <c r="CM15" s="43">
        <v>0.32720742793969698</v>
      </c>
      <c r="CN15" s="43">
        <v>0.35238681143274903</v>
      </c>
      <c r="CO15" s="43">
        <v>0.38054764132815999</v>
      </c>
      <c r="CP15" s="43">
        <v>0.41181622862162498</v>
      </c>
      <c r="CQ15" s="43">
        <v>0.44631283480149597</v>
      </c>
      <c r="CR15" s="43">
        <v>0.48415171590088801</v>
      </c>
      <c r="CS15" s="43">
        <v>0.52544011938180901</v>
      </c>
      <c r="CT15" s="43">
        <v>0.57027608031201904</v>
      </c>
      <c r="CU15" s="43">
        <v>0.61874490158760398</v>
      </c>
      <c r="CV15" s="43">
        <v>0.67091421641971005</v>
      </c>
      <c r="CW15" s="43">
        <v>0.72682753027851699</v>
      </c>
      <c r="CX15" s="43">
        <v>0.78649613290670595</v>
      </c>
      <c r="CY15" s="43">
        <v>0.84988927287795102</v>
      </c>
      <c r="CZ15" s="43"/>
      <c r="DA15" s="43"/>
      <c r="DC15" s="198">
        <v>45520</v>
      </c>
      <c r="DD15" s="43">
        <v>0.90981935622075105</v>
      </c>
      <c r="DE15" s="43">
        <v>0.84021764074826399</v>
      </c>
      <c r="DF15" s="43">
        <v>0.77715660221080696</v>
      </c>
      <c r="DG15" s="43">
        <v>0.72000158801969505</v>
      </c>
      <c r="DH15" s="43">
        <v>0.66817987248166499</v>
      </c>
      <c r="DI15" s="43">
        <v>0.62117610648084198</v>
      </c>
      <c r="DJ15" s="43">
        <v>0.57852741391574503</v>
      </c>
      <c r="DK15" s="43">
        <v>0.53981845531133699</v>
      </c>
      <c r="DL15" s="43">
        <v>0.50467665668801198</v>
      </c>
      <c r="DM15" s="43">
        <v>0.47276771886714197</v>
      </c>
      <c r="DN15" s="43">
        <v>0.44379146758857102</v>
      </c>
      <c r="DO15" s="43">
        <v>0.41747806877640398</v>
      </c>
      <c r="DP15" s="43">
        <v>0.39358461111566401</v>
      </c>
      <c r="DQ15" s="43">
        <v>0.371892044369381</v>
      </c>
      <c r="DR15" s="43">
        <v>0.35220245444737203</v>
      </c>
      <c r="DS15" s="43">
        <v>0.334336652347068</v>
      </c>
      <c r="DT15" s="43">
        <v>0.31813205254454702</v>
      </c>
      <c r="DU15" s="43">
        <v>0.30344081615764101</v>
      </c>
      <c r="DV15" s="43">
        <v>0.29012823441427199</v>
      </c>
      <c r="DW15" s="43">
        <v>0.27807132855685601</v>
      </c>
      <c r="DX15" s="43">
        <v>0.26715764274206899</v>
      </c>
      <c r="DY15" s="43">
        <v>0.25728420710252498</v>
      </c>
      <c r="DZ15" s="43">
        <v>0.24835664867454499</v>
      </c>
      <c r="EA15" s="43">
        <v>0.24028842869117101</v>
      </c>
      <c r="EB15" s="43">
        <v>0.23300018582415799</v>
      </c>
      <c r="EC15" s="43">
        <v>0.22641916639406501</v>
      </c>
      <c r="ED15" s="43">
        <v>0.22047872439654201</v>
      </c>
      <c r="EE15" s="43">
        <v>0.21511787639442001</v>
      </c>
      <c r="EF15" s="43">
        <v>0.21028089870404601</v>
      </c>
      <c r="EG15" s="43">
        <v>0.205916956804686</v>
      </c>
      <c r="EH15" s="43">
        <v>0.20197975932294501</v>
      </c>
      <c r="EI15" s="43">
        <v>0.198427231149678</v>
      </c>
      <c r="EJ15" s="43">
        <v>0.19522120215889499</v>
      </c>
      <c r="EK15" s="43">
        <v>0.19232710952738599</v>
      </c>
      <c r="EL15" s="43">
        <v>0.189713712803246</v>
      </c>
      <c r="EM15" s="43">
        <v>0.18735282165403899</v>
      </c>
      <c r="EN15" s="43">
        <v>0.185219036676256</v>
      </c>
      <c r="EO15" s="43">
        <v>0.18328950386838699</v>
      </c>
      <c r="EP15" s="43">
        <v>0.18154368335618401</v>
      </c>
      <c r="EQ15" s="43">
        <v>0.17989781962201401</v>
      </c>
      <c r="ER15" s="43">
        <v>0.17827937986366599</v>
      </c>
      <c r="ES15" s="43">
        <v>0.17668915929148499</v>
      </c>
      <c r="ET15" s="43">
        <v>0.175127969990544</v>
      </c>
      <c r="EU15" s="43">
        <v>0.173596640121918</v>
      </c>
      <c r="EV15" s="43">
        <v>0.172096012975444</v>
      </c>
      <c r="EW15" s="43">
        <v>0.17062694586518301</v>
      </c>
      <c r="EX15" s="43">
        <v>0.169190308849402</v>
      </c>
      <c r="EY15" s="43">
        <v>0.167786983279234</v>
      </c>
      <c r="EZ15" s="43">
        <v>0.16641786016489701</v>
      </c>
      <c r="FA15" s="43">
        <v>0.165083838340366</v>
      </c>
      <c r="FB15" s="308">
        <v>0.16378582243364301</v>
      </c>
      <c r="FC15" s="43">
        <v>0.16252472072979299</v>
      </c>
      <c r="FD15" s="43">
        <v>0.161301442380514</v>
      </c>
      <c r="FE15" s="43">
        <v>0.160116895452799</v>
      </c>
      <c r="FF15" s="43">
        <v>0.15897198345142499</v>
      </c>
      <c r="FG15" s="43">
        <v>0.15786760262257701</v>
      </c>
      <c r="FH15" s="43">
        <v>0.156804638699096</v>
      </c>
      <c r="FI15" s="43">
        <v>0.15578396353877499</v>
      </c>
      <c r="FJ15" s="43">
        <v>0.15480643161468599</v>
      </c>
      <c r="FK15" s="43">
        <v>0.153872876375416</v>
      </c>
      <c r="FL15" s="43">
        <v>0.152984106502075</v>
      </c>
      <c r="FM15" s="43">
        <v>0.15214090208761799</v>
      </c>
      <c r="FN15" s="43">
        <v>0.15134401077272</v>
      </c>
      <c r="FO15" s="43">
        <v>0.15056261820662101</v>
      </c>
      <c r="FP15" s="43">
        <v>0.14977224001441</v>
      </c>
      <c r="FQ15" s="43">
        <v>0.14898382292454401</v>
      </c>
      <c r="FR15" s="43">
        <v>0.148211563142956</v>
      </c>
      <c r="FS15" s="43">
        <v>0.14747359025409801</v>
      </c>
      <c r="FT15" s="43">
        <v>0.146792747901236</v>
      </c>
      <c r="FU15" s="43">
        <v>0.146197463051676</v>
      </c>
      <c r="FV15" s="43">
        <v>0.145722681326865</v>
      </c>
      <c r="FW15" s="43">
        <v>0.14541082532206501</v>
      </c>
      <c r="FX15" s="43">
        <v>0.145312705719812</v>
      </c>
      <c r="FY15" s="43">
        <v>0.14548828296449701</v>
      </c>
      <c r="FZ15" s="43">
        <v>0.146007145177251</v>
      </c>
      <c r="GA15" s="43">
        <v>0.14694854532883</v>
      </c>
      <c r="GB15" s="43">
        <v>0.148400841553677</v>
      </c>
      <c r="GC15" s="43">
        <v>0.15046022483385299</v>
      </c>
      <c r="GD15" s="43">
        <v>0.15322870901765701</v>
      </c>
      <c r="GE15" s="43">
        <v>0.15681149495157001</v>
      </c>
      <c r="GF15" s="43">
        <v>0.161313975524187</v>
      </c>
      <c r="GG15" s="43">
        <v>0.166838772068052</v>
      </c>
      <c r="GH15" s="43">
        <v>0.173483231150343</v>
      </c>
      <c r="GI15" s="43">
        <v>0.18133773490003099</v>
      </c>
      <c r="GJ15" s="43">
        <v>0.190485003665048</v>
      </c>
      <c r="GK15" s="43">
        <v>0.20100035516364201</v>
      </c>
      <c r="GL15" s="43">
        <v>0.212952700646757</v>
      </c>
      <c r="GM15" s="43">
        <v>0.226405955473026</v>
      </c>
      <c r="GN15" s="43">
        <v>0.24142052862841901</v>
      </c>
      <c r="GO15" s="43">
        <v>0.258054609195907</v>
      </c>
      <c r="GP15" s="43">
        <v>0.27636505045401599</v>
      </c>
      <c r="GQ15" s="43">
        <v>0.29640773217602501</v>
      </c>
      <c r="GR15" s="43">
        <v>0.31823734071375298</v>
      </c>
      <c r="GS15" s="43">
        <v>0.341906540077904</v>
      </c>
      <c r="GT15" s="43">
        <v>0.36746451842533301</v>
      </c>
      <c r="GU15" s="43">
        <v>0.39495489099929498</v>
      </c>
      <c r="GV15" s="43">
        <v>0.42441292832204802</v>
      </c>
      <c r="GW15" s="43">
        <v>0.45586206455524197</v>
      </c>
      <c r="GX15" s="43">
        <v>0.48930962873366401</v>
      </c>
      <c r="GY15" s="43">
        <v>0.52474173591697404</v>
      </c>
      <c r="GZ15" s="43">
        <v>0.56211727987301996</v>
      </c>
      <c r="HA15" s="43"/>
      <c r="HB15" s="43"/>
    </row>
    <row r="16" spans="1:210" x14ac:dyDescent="0.6">
      <c r="A16" s="327">
        <v>7</v>
      </c>
      <c r="B16" s="198">
        <v>45599</v>
      </c>
      <c r="C16" s="43">
        <v>1</v>
      </c>
      <c r="D16" s="43">
        <v>1</v>
      </c>
      <c r="E16" s="43">
        <v>1</v>
      </c>
      <c r="F16" s="43">
        <v>1</v>
      </c>
      <c r="G16" s="43">
        <v>0.99745547450142602</v>
      </c>
      <c r="H16" s="43">
        <v>0.92227196527619804</v>
      </c>
      <c r="I16" s="43">
        <v>0.85429569553156404</v>
      </c>
      <c r="J16" s="43">
        <v>0.79282591907019495</v>
      </c>
      <c r="K16" s="43">
        <v>0.73723511339763603</v>
      </c>
      <c r="L16" s="43">
        <v>0.68696086525732003</v>
      </c>
      <c r="M16" s="43">
        <v>0.64149850009429998</v>
      </c>
      <c r="N16" s="43">
        <v>0.60039445596135299</v>
      </c>
      <c r="O16" s="43">
        <v>0.56324037658453296</v>
      </c>
      <c r="P16" s="43">
        <v>0.52966788282130395</v>
      </c>
      <c r="Q16" s="43">
        <v>0.49934397403601399</v>
      </c>
      <c r="R16" s="43">
        <v>0.47196700736233999</v>
      </c>
      <c r="S16" s="43">
        <v>0.44726320162442501</v>
      </c>
      <c r="T16" s="43">
        <v>0.42498361287025799</v>
      </c>
      <c r="U16" s="43">
        <v>0.40490152900626603</v>
      </c>
      <c r="V16" s="43">
        <v>0.38681023220083899</v>
      </c>
      <c r="W16" s="43">
        <v>0.37052107924292099</v>
      </c>
      <c r="X16" s="43">
        <v>0.35586185212628402</v>
      </c>
      <c r="Y16" s="43">
        <v>0.34267533418104301</v>
      </c>
      <c r="Z16" s="43">
        <v>0.33081807061250401</v>
      </c>
      <c r="AA16" s="43">
        <v>0.32015927702588998</v>
      </c>
      <c r="AB16" s="43">
        <v>0.31057986455273201</v>
      </c>
      <c r="AC16" s="43">
        <v>0.30197155571498202</v>
      </c>
      <c r="AD16" s="43">
        <v>0.29423607065022001</v>
      </c>
      <c r="AE16" s="43">
        <v>0.28728436851381101</v>
      </c>
      <c r="AF16" s="43">
        <v>0.28103593344331801</v>
      </c>
      <c r="AG16" s="43">
        <v>0.27541809830275699</v>
      </c>
      <c r="AH16" s="43">
        <v>0.270365402436268</v>
      </c>
      <c r="AI16" s="43">
        <v>0.26581898177742602</v>
      </c>
      <c r="AJ16" s="43">
        <v>0.26172599105510203</v>
      </c>
      <c r="AK16" s="43">
        <v>0.25803905857064002</v>
      </c>
      <c r="AL16" s="43">
        <v>0.25471577432006198</v>
      </c>
      <c r="AM16" s="43">
        <v>0.25171821207648398</v>
      </c>
      <c r="AN16" s="43">
        <v>0.24901248580037699</v>
      </c>
      <c r="AO16" s="43">
        <v>0.246568340267699</v>
      </c>
      <c r="AP16" s="43">
        <v>0.24426753406342899</v>
      </c>
      <c r="AQ16" s="43">
        <v>0.242008221680997</v>
      </c>
      <c r="AR16" s="43">
        <v>0.239791278176231</v>
      </c>
      <c r="AS16" s="43">
        <v>0.237617588261756</v>
      </c>
      <c r="AT16" s="43">
        <v>0.23548804530860101</v>
      </c>
      <c r="AU16" s="43">
        <v>0.23340355021358999</v>
      </c>
      <c r="AV16" s="43">
        <v>0.23136501018278499</v>
      </c>
      <c r="AW16" s="43">
        <v>0.229373337411061</v>
      </c>
      <c r="AX16" s="43">
        <v>0.227429447619763</v>
      </c>
      <c r="AY16" s="43">
        <v>0.22553425853040299</v>
      </c>
      <c r="AZ16" s="43">
        <v>0.22368868818427101</v>
      </c>
      <c r="BA16" s="308">
        <v>0.221893653185742</v>
      </c>
      <c r="BB16" s="43">
        <v>0.22015006685368099</v>
      </c>
      <c r="BC16" s="43">
        <v>0.21845883701709701</v>
      </c>
      <c r="BD16" s="43">
        <v>0.21682086443830101</v>
      </c>
      <c r="BE16" s="43">
        <v>0.21523703997117399</v>
      </c>
      <c r="BF16" s="43">
        <v>0.21370824275476399</v>
      </c>
      <c r="BG16" s="43">
        <v>0.212235337674435</v>
      </c>
      <c r="BH16" s="43">
        <v>0.210819172945687</v>
      </c>
      <c r="BI16" s="43">
        <v>0.20946057761523801</v>
      </c>
      <c r="BJ16" s="43">
        <v>0.20816035900718599</v>
      </c>
      <c r="BK16" s="43">
        <v>0.20691930012469401</v>
      </c>
      <c r="BL16" s="43">
        <v>0.205738157034764</v>
      </c>
      <c r="BM16" s="43">
        <v>0.204617656239345</v>
      </c>
      <c r="BN16" s="43">
        <v>0.20351384313857701</v>
      </c>
      <c r="BO16" s="43">
        <v>0.20239066825513699</v>
      </c>
      <c r="BP16" s="43">
        <v>0.20126137466198599</v>
      </c>
      <c r="BQ16" s="43">
        <v>0.20014325377369099</v>
      </c>
      <c r="BR16" s="43">
        <v>0.19905852558381101</v>
      </c>
      <c r="BS16" s="43">
        <v>0.198035367488892</v>
      </c>
      <c r="BT16" s="43">
        <v>0.197109099995354</v>
      </c>
      <c r="BU16" s="43">
        <v>0.196323528395839</v>
      </c>
      <c r="BV16" s="43">
        <v>0.195732424368006</v>
      </c>
      <c r="BW16" s="43">
        <v>0.195401108692316</v>
      </c>
      <c r="BX16" s="43">
        <v>0.195408064500838</v>
      </c>
      <c r="BY16" s="43">
        <v>0.19584646977932299</v>
      </c>
      <c r="BZ16" s="43">
        <v>0.19682549105092401</v>
      </c>
      <c r="CA16" s="43">
        <v>0.19847113473255301</v>
      </c>
      <c r="CB16" s="43">
        <v>0.20092642200732999</v>
      </c>
      <c r="CC16" s="43">
        <v>0.20435065626012</v>
      </c>
      <c r="CD16" s="43">
        <v>0.208917609966638</v>
      </c>
      <c r="CE16" s="43">
        <v>0.21481258379703999</v>
      </c>
      <c r="CF16" s="43">
        <v>0.222228478389981</v>
      </c>
      <c r="CG16" s="43">
        <v>0.23136123305285899</v>
      </c>
      <c r="CH16" s="43">
        <v>0.24240516283990199</v>
      </c>
      <c r="CI16" s="43">
        <v>0.25554879697474697</v>
      </c>
      <c r="CJ16" s="43">
        <v>0.27097174505700999</v>
      </c>
      <c r="CK16" s="43">
        <v>0.28884290428315101</v>
      </c>
      <c r="CL16" s="43">
        <v>0.30932003540329001</v>
      </c>
      <c r="CM16" s="43">
        <v>0.332550466020758</v>
      </c>
      <c r="CN16" s="43">
        <v>0.358672497829579</v>
      </c>
      <c r="CO16" s="43">
        <v>0.38781702670368701</v>
      </c>
      <c r="CP16" s="43">
        <v>0.42010891459126198</v>
      </c>
      <c r="CQ16" s="43">
        <v>0.45566773865092097</v>
      </c>
      <c r="CR16" s="43">
        <v>0.49460764366209897</v>
      </c>
      <c r="CS16" s="43">
        <v>0.53703610896301601</v>
      </c>
      <c r="CT16" s="43">
        <v>0.58305149731035999</v>
      </c>
      <c r="CU16" s="43">
        <v>0.63273928015008096</v>
      </c>
      <c r="CV16" s="43">
        <v>0.68616683911733201</v>
      </c>
      <c r="CW16" s="43">
        <v>0.743376735841348</v>
      </c>
      <c r="CX16" s="43">
        <v>0.80437833396452396</v>
      </c>
      <c r="CY16" s="43">
        <v>0.86913765695590495</v>
      </c>
      <c r="CZ16" s="43"/>
      <c r="DA16" s="43"/>
      <c r="DC16" s="198">
        <v>45528</v>
      </c>
      <c r="DD16" s="43">
        <v>0.82002537247915597</v>
      </c>
      <c r="DE16" s="43">
        <v>0.75875275482123605</v>
      </c>
      <c r="DF16" s="43">
        <v>0.70324019455119102</v>
      </c>
      <c r="DG16" s="43">
        <v>0.65292746611684704</v>
      </c>
      <c r="DH16" s="43">
        <v>0.60730980109648902</v>
      </c>
      <c r="DI16" s="43">
        <v>0.56593354246041205</v>
      </c>
      <c r="DJ16" s="43">
        <v>0.52839158314463197</v>
      </c>
      <c r="DK16" s="43">
        <v>0.494318844722555</v>
      </c>
      <c r="DL16" s="43">
        <v>0.46338795236886199</v>
      </c>
      <c r="DM16" s="43">
        <v>0.43530519396406703</v>
      </c>
      <c r="DN16" s="43">
        <v>0.40980680693713201</v>
      </c>
      <c r="DO16" s="43">
        <v>0.38665560773411101</v>
      </c>
      <c r="DP16" s="43">
        <v>0.36563796109888302</v>
      </c>
      <c r="DQ16" s="43">
        <v>0.34656107582212597</v>
      </c>
      <c r="DR16" s="43">
        <v>0.329250607895618</v>
      </c>
      <c r="DS16" s="43">
        <v>0.313548549105715</v>
      </c>
      <c r="DT16" s="43">
        <v>0.29931137795859197</v>
      </c>
      <c r="DU16" s="43">
        <v>0.286408449578757</v>
      </c>
      <c r="DV16" s="43">
        <v>0.27472060134197301</v>
      </c>
      <c r="DW16" s="43">
        <v>0.264138951304356</v>
      </c>
      <c r="DX16" s="43">
        <v>0.25456386692508298</v>
      </c>
      <c r="DY16" s="43">
        <v>0.24590408199663999</v>
      </c>
      <c r="DZ16" s="43">
        <v>0.23807594047411701</v>
      </c>
      <c r="EA16" s="43">
        <v>0.23100274687400901</v>
      </c>
      <c r="EB16" s="43">
        <v>0.22461420432467899</v>
      </c>
      <c r="EC16" s="43">
        <v>0.21884592312939299</v>
      </c>
      <c r="ED16" s="43">
        <v>0.21363898485173499</v>
      </c>
      <c r="EE16" s="43">
        <v>0.208939549268332</v>
      </c>
      <c r="EF16" s="43">
        <v>0.20469849403642501</v>
      </c>
      <c r="EG16" s="43">
        <v>0.20087107926980299</v>
      </c>
      <c r="EH16" s="43">
        <v>0.19741663145989799</v>
      </c>
      <c r="EI16" s="43">
        <v>0.19429824305232399</v>
      </c>
      <c r="EJ16" s="43">
        <v>0.19148248553674699</v>
      </c>
      <c r="EK16" s="43">
        <v>0.18893913506893401</v>
      </c>
      <c r="EL16" s="43">
        <v>0.186640910428965</v>
      </c>
      <c r="EM16" s="43">
        <v>0.18456322361637301</v>
      </c>
      <c r="EN16" s="43">
        <v>0.18268394358569101</v>
      </c>
      <c r="EO16" s="43">
        <v>0.180983173681834</v>
      </c>
      <c r="EP16" s="43">
        <v>0.17944304320794399</v>
      </c>
      <c r="EQ16" s="43">
        <v>0.177989819280469</v>
      </c>
      <c r="ER16" s="43">
        <v>0.176559451872109</v>
      </c>
      <c r="ES16" s="43">
        <v>0.17515255012912301</v>
      </c>
      <c r="ET16" s="43">
        <v>0.17376973458762501</v>
      </c>
      <c r="EU16" s="43">
        <v>0.17241163659592099</v>
      </c>
      <c r="EV16" s="43">
        <v>0.171078897647054</v>
      </c>
      <c r="EW16" s="43">
        <v>0.16977216860879399</v>
      </c>
      <c r="EX16" s="43">
        <v>0.168492108863012</v>
      </c>
      <c r="EY16" s="43">
        <v>0.16723938532142801</v>
      </c>
      <c r="EZ16" s="43">
        <v>0.166014671352294</v>
      </c>
      <c r="FA16" s="43">
        <v>0.16481864556093601</v>
      </c>
      <c r="FB16" s="308">
        <v>0.16365199049964799</v>
      </c>
      <c r="FC16" s="43">
        <v>0.16251539123035399</v>
      </c>
      <c r="FD16" s="43">
        <v>0.161409533714234</v>
      </c>
      <c r="FE16" s="43">
        <v>0.160335103244135</v>
      </c>
      <c r="FF16" s="43">
        <v>0.159292782580784</v>
      </c>
      <c r="FG16" s="43">
        <v>0.15828325007059799</v>
      </c>
      <c r="FH16" s="43">
        <v>0.15730717764187099</v>
      </c>
      <c r="FI16" s="43">
        <v>0.156365228692429</v>
      </c>
      <c r="FJ16" s="43">
        <v>0.155458055889239</v>
      </c>
      <c r="FK16" s="43">
        <v>0.15458629887759501</v>
      </c>
      <c r="FL16" s="43">
        <v>0.15375058192681701</v>
      </c>
      <c r="FM16" s="43">
        <v>0.15295151151575401</v>
      </c>
      <c r="FN16" s="43">
        <v>0.15218967387777901</v>
      </c>
      <c r="FO16" s="43">
        <v>0.15143501825817399</v>
      </c>
      <c r="FP16" s="43">
        <v>0.15066213027450701</v>
      </c>
      <c r="FQ16" s="43">
        <v>0.14987886378882501</v>
      </c>
      <c r="FR16" s="43">
        <v>0.14909562927891401</v>
      </c>
      <c r="FS16" s="43">
        <v>0.14832596078622101</v>
      </c>
      <c r="FT16" s="43">
        <v>0.14758717531375401</v>
      </c>
      <c r="FU16" s="43">
        <v>0.14690112552175499</v>
      </c>
      <c r="FV16" s="43">
        <v>0.14629503761179799</v>
      </c>
      <c r="FW16" s="43">
        <v>0.14580241228952801</v>
      </c>
      <c r="FX16" s="43">
        <v>0.145463946547573</v>
      </c>
      <c r="FY16" s="43">
        <v>0.14532840739769001</v>
      </c>
      <c r="FZ16" s="43">
        <v>0.14545335711047999</v>
      </c>
      <c r="GA16" s="43">
        <v>0.145905597756565</v>
      </c>
      <c r="GB16" s="43">
        <v>0.146761180117089</v>
      </c>
      <c r="GC16" s="43">
        <v>0.14810482227562899</v>
      </c>
      <c r="GD16" s="43">
        <v>0.15002862231865399</v>
      </c>
      <c r="GE16" s="43">
        <v>0.15263003872976</v>
      </c>
      <c r="GF16" s="43">
        <v>0.15600924752654199</v>
      </c>
      <c r="GG16" s="43">
        <v>0.160266139798065</v>
      </c>
      <c r="GH16" s="43">
        <v>0.16549734775208699</v>
      </c>
      <c r="GI16" s="43">
        <v>0.17179372753073799</v>
      </c>
      <c r="GJ16" s="43">
        <v>0.179238652284059</v>
      </c>
      <c r="GK16" s="43">
        <v>0.187907294322021</v>
      </c>
      <c r="GL16" s="43">
        <v>0.19786685873179499</v>
      </c>
      <c r="GM16" s="43">
        <v>0.20917754500674299</v>
      </c>
      <c r="GN16" s="43">
        <v>0.22189390894973199</v>
      </c>
      <c r="GO16" s="43">
        <v>0.23606628474581901</v>
      </c>
      <c r="GP16" s="43">
        <v>0.25174198256517399</v>
      </c>
      <c r="GQ16" s="43">
        <v>0.26896606205412998</v>
      </c>
      <c r="GR16" s="43">
        <v>0.28778156408891298</v>
      </c>
      <c r="GS16" s="43">
        <v>0.30822914355092901</v>
      </c>
      <c r="GT16" s="43">
        <v>0.330346080011167</v>
      </c>
      <c r="GU16" s="43">
        <v>0.35416465546686299</v>
      </c>
      <c r="GV16" s="43">
        <v>0.37970988513315201</v>
      </c>
      <c r="GW16" s="43">
        <v>0.40699657750375201</v>
      </c>
      <c r="GX16" s="43">
        <v>0.43602568824982002</v>
      </c>
      <c r="GY16" s="43">
        <v>0.46677992556728698</v>
      </c>
      <c r="GZ16" s="43">
        <v>0.499218564995834</v>
      </c>
      <c r="HA16" s="43"/>
      <c r="HB16" s="43"/>
    </row>
    <row r="17" spans="1:210" x14ac:dyDescent="0.6">
      <c r="A17" s="327">
        <v>8</v>
      </c>
      <c r="B17" s="198">
        <v>45608</v>
      </c>
      <c r="C17" s="43">
        <v>1</v>
      </c>
      <c r="D17" s="43">
        <v>1</v>
      </c>
      <c r="E17" s="43">
        <v>1</v>
      </c>
      <c r="F17" s="43">
        <v>0.98668737668443396</v>
      </c>
      <c r="G17" s="43">
        <v>0.90979582005786797</v>
      </c>
      <c r="H17" s="43">
        <v>0.84029522172732796</v>
      </c>
      <c r="I17" s="43">
        <v>0.77745918379654699</v>
      </c>
      <c r="J17" s="43">
        <v>0.72063800542076395</v>
      </c>
      <c r="K17" s="43">
        <v>0.66925030579773004</v>
      </c>
      <c r="L17" s="43">
        <v>0.62277535726801603</v>
      </c>
      <c r="M17" s="43">
        <v>0.58074615158108001</v>
      </c>
      <c r="N17" s="43">
        <v>0.54274318663215404</v>
      </c>
      <c r="O17" s="43">
        <v>0.50838894063538798</v>
      </c>
      <c r="P17" s="43">
        <v>0.47734298922612201</v>
      </c>
      <c r="Q17" s="43">
        <v>0.44929771576343502</v>
      </c>
      <c r="R17" s="43">
        <v>0.42397456373300102</v>
      </c>
      <c r="S17" s="43">
        <v>0.40112077956702102</v>
      </c>
      <c r="T17" s="43">
        <v>0.38050659568393902</v>
      </c>
      <c r="U17" s="43">
        <v>0.36192280425518503</v>
      </c>
      <c r="V17" s="43">
        <v>0.34517867386889101</v>
      </c>
      <c r="W17" s="43">
        <v>0.33010016281391202</v>
      </c>
      <c r="X17" s="43">
        <v>0.31652838482335599</v>
      </c>
      <c r="Y17" s="43">
        <v>0.30431828585711601</v>
      </c>
      <c r="Z17" s="43">
        <v>0.293337493851412</v>
      </c>
      <c r="AA17" s="43">
        <v>0.28346530756051302</v>
      </c>
      <c r="AB17" s="43">
        <v>0.27459179526166</v>
      </c>
      <c r="AC17" s="43">
        <v>0.26661697903987303</v>
      </c>
      <c r="AD17" s="43">
        <v>0.259450085504846</v>
      </c>
      <c r="AE17" s="43">
        <v>0.25300884845751398</v>
      </c>
      <c r="AF17" s="43">
        <v>0.247218853340233</v>
      </c>
      <c r="AG17" s="43">
        <v>0.24201291686857901</v>
      </c>
      <c r="AH17" s="43">
        <v>0.237330498055811</v>
      </c>
      <c r="AI17" s="43">
        <v>0.23311713889753699</v>
      </c>
      <c r="AJ17" s="43">
        <v>0.22932393431098599</v>
      </c>
      <c r="AK17" s="43">
        <v>0.22590703170248999</v>
      </c>
      <c r="AL17" s="43">
        <v>0.22282716079757101</v>
      </c>
      <c r="AM17" s="43">
        <v>0.22004919433409301</v>
      </c>
      <c r="AN17" s="43">
        <v>0.21754173997645301</v>
      </c>
      <c r="AO17" s="43">
        <v>0.21527676340285101</v>
      </c>
      <c r="AP17" s="43">
        <v>0.213144693875682</v>
      </c>
      <c r="AQ17" s="43">
        <v>0.21105116530093099</v>
      </c>
      <c r="AR17" s="43">
        <v>0.20899700423011899</v>
      </c>
      <c r="AS17" s="43">
        <v>0.206983046837385</v>
      </c>
      <c r="AT17" s="43">
        <v>0.205010137971711</v>
      </c>
      <c r="AU17" s="43">
        <v>0.20307913009759199</v>
      </c>
      <c r="AV17" s="43">
        <v>0.20119088215695399</v>
      </c>
      <c r="AW17" s="43">
        <v>0.19934625828685101</v>
      </c>
      <c r="AX17" s="43">
        <v>0.197546126489233</v>
      </c>
      <c r="AY17" s="43">
        <v>0.19579135712356099</v>
      </c>
      <c r="AZ17" s="43">
        <v>0.19408282135664701</v>
      </c>
      <c r="BA17" s="308">
        <v>0.192421389430353</v>
      </c>
      <c r="BB17" s="43">
        <v>0.19080792892213</v>
      </c>
      <c r="BC17" s="43">
        <v>0.189243302812512</v>
      </c>
      <c r="BD17" s="43">
        <v>0.187728367313412</v>
      </c>
      <c r="BE17" s="43">
        <v>0.186263970202733</v>
      </c>
      <c r="BF17" s="43">
        <v>0.18485094815969899</v>
      </c>
      <c r="BG17" s="43">
        <v>0.18349012472061199</v>
      </c>
      <c r="BH17" s="43">
        <v>0.18218230788259801</v>
      </c>
      <c r="BI17" s="43">
        <v>0.180928287686242</v>
      </c>
      <c r="BJ17" s="43">
        <v>0.17972883373266099</v>
      </c>
      <c r="BK17" s="43">
        <v>0.17858469267895799</v>
      </c>
      <c r="BL17" s="43">
        <v>0.17749658568885199</v>
      </c>
      <c r="BM17" s="43">
        <v>0.17646520588171999</v>
      </c>
      <c r="BN17" s="43">
        <v>0.17545018009424401</v>
      </c>
      <c r="BO17" s="43">
        <v>0.17441859898536199</v>
      </c>
      <c r="BP17" s="43">
        <v>0.173383011269892</v>
      </c>
      <c r="BQ17" s="43">
        <v>0.17235977469910699</v>
      </c>
      <c r="BR17" s="43">
        <v>0.171369882664688</v>
      </c>
      <c r="BS17" s="43">
        <v>0.17043992962128299</v>
      </c>
      <c r="BT17" s="43">
        <v>0.16960322251618101</v>
      </c>
      <c r="BU17" s="43">
        <v>0.16890103641509099</v>
      </c>
      <c r="BV17" s="43">
        <v>0.16838399787413599</v>
      </c>
      <c r="BW17" s="43">
        <v>0.16811355768300401</v>
      </c>
      <c r="BX17" s="43">
        <v>0.16816348422812</v>
      </c>
      <c r="BY17" s="43">
        <v>0.168621270161251</v>
      </c>
      <c r="BZ17" s="43">
        <v>0.169589301298228</v>
      </c>
      <c r="CA17" s="43">
        <v>0.171185595228772</v>
      </c>
      <c r="CB17" s="43">
        <v>0.17354389107372201</v>
      </c>
      <c r="CC17" s="43">
        <v>0.17681287945246299</v>
      </c>
      <c r="CD17" s="43">
        <v>0.18115442190703601</v>
      </c>
      <c r="CE17" s="43">
        <v>0.18674073285839701</v>
      </c>
      <c r="CF17" s="43">
        <v>0.19375067585135999</v>
      </c>
      <c r="CG17" s="43">
        <v>0.20236552293787999</v>
      </c>
      <c r="CH17" s="43">
        <v>0.212764681507319</v>
      </c>
      <c r="CI17" s="43">
        <v>0.22512194418314399</v>
      </c>
      <c r="CJ17" s="43">
        <v>0.23960273069182</v>
      </c>
      <c r="CK17" s="43">
        <v>0.25636258289373598</v>
      </c>
      <c r="CL17" s="43">
        <v>0.27554690948152599</v>
      </c>
      <c r="CM17" s="43">
        <v>0.29729173622543797</v>
      </c>
      <c r="CN17" s="43">
        <v>0.32172506215112401</v>
      </c>
      <c r="CO17" s="43">
        <v>0.348968371051598</v>
      </c>
      <c r="CP17" s="43">
        <v>0.37913788234462997</v>
      </c>
      <c r="CQ17" s="43">
        <v>0.41234520692918097</v>
      </c>
      <c r="CR17" s="43">
        <v>0.44869716436704399</v>
      </c>
      <c r="CS17" s="43">
        <v>0.48829459260042901</v>
      </c>
      <c r="CT17" s="43">
        <v>0.53123002897535399</v>
      </c>
      <c r="CU17" s="43">
        <v>0.57758416347091401</v>
      </c>
      <c r="CV17" s="43">
        <v>0.62742096676749404</v>
      </c>
      <c r="CW17" s="43">
        <v>0.68078138798448495</v>
      </c>
      <c r="CX17" s="43">
        <v>0.73767550680775995</v>
      </c>
      <c r="CY17" s="43">
        <v>0.79807302597871299</v>
      </c>
      <c r="CZ17" s="43"/>
      <c r="DA17" s="43"/>
      <c r="DC17" s="198">
        <v>45537</v>
      </c>
      <c r="DD17" s="43">
        <v>0.75056935186414497</v>
      </c>
      <c r="DE17" s="43">
        <v>0.69570188292346302</v>
      </c>
      <c r="DF17" s="43">
        <v>0.64599878303123404</v>
      </c>
      <c r="DG17" s="43">
        <v>0.60095661329772099</v>
      </c>
      <c r="DH17" s="43">
        <v>0.56012241655141404</v>
      </c>
      <c r="DI17" s="43">
        <v>0.52308953602754604</v>
      </c>
      <c r="DJ17" s="43">
        <v>0.48949332040158999</v>
      </c>
      <c r="DK17" s="43">
        <v>0.45900692336265098</v>
      </c>
      <c r="DL17" s="43">
        <v>0.43133732225329802</v>
      </c>
      <c r="DM17" s="43">
        <v>0.40622162332903999</v>
      </c>
      <c r="DN17" s="43">
        <v>0.38342368512554997</v>
      </c>
      <c r="DO17" s="43">
        <v>0.36273106759021001</v>
      </c>
      <c r="DP17" s="43">
        <v>0.34395230075599498</v>
      </c>
      <c r="DQ17" s="43">
        <v>0.32691445814798298</v>
      </c>
      <c r="DR17" s="43">
        <v>0.31146101571719398</v>
      </c>
      <c r="DS17" s="43">
        <v>0.29744997478705998</v>
      </c>
      <c r="DT17" s="43">
        <v>0.28475222653080501</v>
      </c>
      <c r="DU17" s="43">
        <v>0.27325013517758701</v>
      </c>
      <c r="DV17" s="43">
        <v>0.26283631725564199</v>
      </c>
      <c r="DW17" s="43">
        <v>0.25341259428881002</v>
      </c>
      <c r="DX17" s="43">
        <v>0.24488909683071999</v>
      </c>
      <c r="DY17" s="43">
        <v>0.23718349833194799</v>
      </c>
      <c r="DZ17" s="43">
        <v>0.23022035829806201</v>
      </c>
      <c r="EA17" s="43">
        <v>0.22393055556202601</v>
      </c>
      <c r="EB17" s="43">
        <v>0.21825079426029201</v>
      </c>
      <c r="EC17" s="43">
        <v>0.21312316720643101</v>
      </c>
      <c r="ED17" s="43">
        <v>0.20849476373570999</v>
      </c>
      <c r="EE17" s="43">
        <v>0.204317311536234</v>
      </c>
      <c r="EF17" s="43">
        <v>0.200546844399522</v>
      </c>
      <c r="EG17" s="43">
        <v>0.197143390055177</v>
      </c>
      <c r="EH17" s="43">
        <v>0.19407067417055099</v>
      </c>
      <c r="EI17" s="43">
        <v>0.19129583817193099</v>
      </c>
      <c r="EJ17" s="43">
        <v>0.18878916972502099</v>
      </c>
      <c r="EK17" s="43">
        <v>0.186523845563311</v>
      </c>
      <c r="EL17" s="43">
        <v>0.18447568683475701</v>
      </c>
      <c r="EM17" s="43">
        <v>0.182622927412155</v>
      </c>
      <c r="EN17" s="43">
        <v>0.180945995644648</v>
      </c>
      <c r="EO17" s="43">
        <v>0.17942730997888401</v>
      </c>
      <c r="EP17" s="43">
        <v>0.17805108868261901</v>
      </c>
      <c r="EQ17" s="43">
        <v>0.176751562277703</v>
      </c>
      <c r="ER17" s="43">
        <v>0.175471449532832</v>
      </c>
      <c r="ES17" s="43">
        <v>0.174211225005244</v>
      </c>
      <c r="ET17" s="43">
        <v>0.172971371031518</v>
      </c>
      <c r="EU17" s="43">
        <v>0.171752377307194</v>
      </c>
      <c r="EV17" s="43">
        <v>0.170554740408522</v>
      </c>
      <c r="EW17" s="43">
        <v>0.16937896324770799</v>
      </c>
      <c r="EX17" s="43">
        <v>0.168225554472343</v>
      </c>
      <c r="EY17" s="43">
        <v>0.16709502779468099</v>
      </c>
      <c r="EZ17" s="43">
        <v>0.16598790125696899</v>
      </c>
      <c r="FA17" s="43">
        <v>0.164904696418845</v>
      </c>
      <c r="FB17" s="308">
        <v>0.163845937483906</v>
      </c>
      <c r="FC17" s="43">
        <v>0.162812150362977</v>
      </c>
      <c r="FD17" s="43">
        <v>0.16180386164204799</v>
      </c>
      <c r="FE17" s="43">
        <v>0.16082159744246199</v>
      </c>
      <c r="FF17" s="43">
        <v>0.15986588238754201</v>
      </c>
      <c r="FG17" s="43">
        <v>0.15893723823987699</v>
      </c>
      <c r="FH17" s="43">
        <v>0.15803618266899899</v>
      </c>
      <c r="FI17" s="43">
        <v>0.157163227880699</v>
      </c>
      <c r="FJ17" s="43">
        <v>0.15631887919576601</v>
      </c>
      <c r="FK17" s="43">
        <v>0.15550363358378999</v>
      </c>
      <c r="FL17" s="43">
        <v>0.154717978142596</v>
      </c>
      <c r="FM17" s="43">
        <v>0.15396238854165101</v>
      </c>
      <c r="FN17" s="43">
        <v>0.15323732743111099</v>
      </c>
      <c r="FO17" s="43">
        <v>0.152513774655996</v>
      </c>
      <c r="FP17" s="43">
        <v>0.15176613117674301</v>
      </c>
      <c r="FQ17" s="43">
        <v>0.15100002975597501</v>
      </c>
      <c r="FR17" s="43">
        <v>0.15022313856053399</v>
      </c>
      <c r="FS17" s="43">
        <v>0.14944563243980899</v>
      </c>
      <c r="FT17" s="43">
        <v>0.148680748623052</v>
      </c>
      <c r="FU17" s="43">
        <v>0.147945432548723</v>
      </c>
      <c r="FV17" s="43">
        <v>0.14726107429131799</v>
      </c>
      <c r="FW17" s="43">
        <v>0.14665432705088999</v>
      </c>
      <c r="FX17" s="43">
        <v>0.14615798519312301</v>
      </c>
      <c r="FY17" s="43">
        <v>0.14581187923673999</v>
      </c>
      <c r="FZ17" s="43">
        <v>0.14566371867772401</v>
      </c>
      <c r="GA17" s="43">
        <v>0.145769782202776</v>
      </c>
      <c r="GB17" s="43">
        <v>0.146195323400236</v>
      </c>
      <c r="GC17" s="43">
        <v>0.14701453779766499</v>
      </c>
      <c r="GD17" s="43">
        <v>0.14830993785418001</v>
      </c>
      <c r="GE17" s="43">
        <v>0.15017102223451201</v>
      </c>
      <c r="GF17" s="43">
        <v>0.15269221536456701</v>
      </c>
      <c r="GG17" s="43">
        <v>0.15597018898513801</v>
      </c>
      <c r="GH17" s="43">
        <v>0.16010083180573501</v>
      </c>
      <c r="GI17" s="43">
        <v>0.16517625688083301</v>
      </c>
      <c r="GJ17" s="43">
        <v>0.171282274733353</v>
      </c>
      <c r="GK17" s="43">
        <v>0.17849668307269001</v>
      </c>
      <c r="GL17" s="43">
        <v>0.18688854674900801</v>
      </c>
      <c r="GM17" s="43">
        <v>0.196518423250785</v>
      </c>
      <c r="GN17" s="43">
        <v>0.20743930267615099</v>
      </c>
      <c r="GO17" s="43">
        <v>0.21969792785064499</v>
      </c>
      <c r="GP17" s="43">
        <v>0.23333615010582701</v>
      </c>
      <c r="GQ17" s="43">
        <v>0.24839203429960299</v>
      </c>
      <c r="GR17" s="43">
        <v>0.264900513979479</v>
      </c>
      <c r="GS17" s="43">
        <v>0.282893481154462</v>
      </c>
      <c r="GT17" s="43">
        <v>0.302399256338102</v>
      </c>
      <c r="GU17" s="43">
        <v>0.32344141934529902</v>
      </c>
      <c r="GV17" s="43">
        <v>0.346036993875947</v>
      </c>
      <c r="GW17" s="43">
        <v>0.37019397732892501</v>
      </c>
      <c r="GX17" s="43">
        <v>0.39590819976764402</v>
      </c>
      <c r="GY17" s="43">
        <v>0.42315948758923799</v>
      </c>
      <c r="GZ17" s="43">
        <v>0.45190710681058899</v>
      </c>
      <c r="HA17" s="43"/>
      <c r="HB17" s="43"/>
    </row>
    <row r="18" spans="1:210" x14ac:dyDescent="0.6">
      <c r="A18" s="327">
        <v>9</v>
      </c>
      <c r="B18" s="198">
        <v>45619</v>
      </c>
      <c r="C18" s="43">
        <v>1</v>
      </c>
      <c r="D18" s="43">
        <v>1</v>
      </c>
      <c r="E18" s="43">
        <v>0.94862948954097204</v>
      </c>
      <c r="F18" s="43">
        <v>0.87536554290342905</v>
      </c>
      <c r="G18" s="43">
        <v>0.80911891567320904</v>
      </c>
      <c r="H18" s="43">
        <v>0.74919515285682103</v>
      </c>
      <c r="I18" s="43">
        <v>0.69497372062928597</v>
      </c>
      <c r="J18" s="43">
        <v>0.64590005431708297</v>
      </c>
      <c r="K18" s="43">
        <v>0.60147822331068501</v>
      </c>
      <c r="L18" s="43">
        <v>0.56126425832257199</v>
      </c>
      <c r="M18" s="43">
        <v>0.52486014352196297</v>
      </c>
      <c r="N18" s="43">
        <v>0.49190845093215801</v>
      </c>
      <c r="O18" s="43">
        <v>0.46208757993106597</v>
      </c>
      <c r="P18" s="43">
        <v>0.435107558382691</v>
      </c>
      <c r="Q18" s="43">
        <v>0.41070635850493398</v>
      </c>
      <c r="R18" s="43">
        <v>0.38864668158871502</v>
      </c>
      <c r="S18" s="43">
        <v>0.368713165464082</v>
      </c>
      <c r="T18" s="43">
        <v>0.35070997110018898</v>
      </c>
      <c r="U18" s="43">
        <v>0.3344587053752</v>
      </c>
      <c r="V18" s="43">
        <v>0.31979663914325801</v>
      </c>
      <c r="W18" s="43">
        <v>0.30657518093682801</v>
      </c>
      <c r="X18" s="43">
        <v>0.29465856864817103</v>
      </c>
      <c r="Y18" s="43">
        <v>0.283922743730043</v>
      </c>
      <c r="Z18" s="43">
        <v>0.27425437536341202</v>
      </c>
      <c r="AA18" s="43">
        <v>0.26555000540226198</v>
      </c>
      <c r="AB18" s="43">
        <v>0.257715288748812</v>
      </c>
      <c r="AC18" s="43">
        <v>0.25066430813150797</v>
      </c>
      <c r="AD18" s="43">
        <v>0.244318946308892</v>
      </c>
      <c r="AE18" s="43">
        <v>0.23860830300407501</v>
      </c>
      <c r="AF18" s="43">
        <v>0.23346814728922</v>
      </c>
      <c r="AG18" s="43">
        <v>0.228840399521721</v>
      </c>
      <c r="AH18" s="43">
        <v>0.22467263919527</v>
      </c>
      <c r="AI18" s="43">
        <v>0.22091763702288</v>
      </c>
      <c r="AJ18" s="43">
        <v>0.21753291077620299</v>
      </c>
      <c r="AK18" s="43">
        <v>0.214480305133567</v>
      </c>
      <c r="AL18" s="43">
        <v>0.21172559607753799</v>
      </c>
      <c r="AM18" s="43">
        <v>0.209238120426115</v>
      </c>
      <c r="AN18" s="43">
        <v>0.20699043089014699</v>
      </c>
      <c r="AO18" s="43">
        <v>0.20495797674449701</v>
      </c>
      <c r="AP18" s="43">
        <v>0.20304282595011899</v>
      </c>
      <c r="AQ18" s="43">
        <v>0.20116032797303801</v>
      </c>
      <c r="AR18" s="43">
        <v>0.19931121180096101</v>
      </c>
      <c r="AS18" s="43">
        <v>0.197496215946833</v>
      </c>
      <c r="AT18" s="43">
        <v>0.19571608767322499</v>
      </c>
      <c r="AU18" s="43">
        <v>0.193971582087787</v>
      </c>
      <c r="AV18" s="43">
        <v>0.19226346118946999</v>
      </c>
      <c r="AW18" s="43">
        <v>0.19059249277773099</v>
      </c>
      <c r="AX18" s="43">
        <v>0.18895944930169001</v>
      </c>
      <c r="AY18" s="43">
        <v>0.187365106581699</v>
      </c>
      <c r="AZ18" s="43">
        <v>0.185810242448646</v>
      </c>
      <c r="BA18" s="308">
        <v>0.18429563526609899</v>
      </c>
      <c r="BB18" s="43">
        <v>0.18282206238656401</v>
      </c>
      <c r="BC18" s="43">
        <v>0.181390298414006</v>
      </c>
      <c r="BD18" s="43">
        <v>0.180001113513658</v>
      </c>
      <c r="BE18" s="43">
        <v>0.17865527155760899</v>
      </c>
      <c r="BF18" s="43">
        <v>0.17735352805850399</v>
      </c>
      <c r="BG18" s="43">
        <v>0.17609662827828099</v>
      </c>
      <c r="BH18" s="43">
        <v>0.17488530505240099</v>
      </c>
      <c r="BI18" s="43">
        <v>0.17372027662331199</v>
      </c>
      <c r="BJ18" s="43">
        <v>0.17260224442032901</v>
      </c>
      <c r="BK18" s="43">
        <v>0.17153189077535599</v>
      </c>
      <c r="BL18" s="43">
        <v>0.170509876618235</v>
      </c>
      <c r="BM18" s="43">
        <v>0.169536839148546</v>
      </c>
      <c r="BN18" s="43">
        <v>0.16857437349799201</v>
      </c>
      <c r="BO18" s="43">
        <v>0.16759022618921099</v>
      </c>
      <c r="BP18" s="43">
        <v>0.16659467253087401</v>
      </c>
      <c r="BQ18" s="43">
        <v>0.165601261212449</v>
      </c>
      <c r="BR18" s="43">
        <v>0.16462753701437699</v>
      </c>
      <c r="BS18" s="43">
        <v>0.16369588654671399</v>
      </c>
      <c r="BT18" s="43">
        <v>0.16283451356068199</v>
      </c>
      <c r="BU18" s="43">
        <v>0.16207854235879901</v>
      </c>
      <c r="BV18" s="43">
        <v>0.16147123457446899</v>
      </c>
      <c r="BW18" s="43">
        <v>0.16106528471537501</v>
      </c>
      <c r="BX18" s="43">
        <v>0.16092413219031701</v>
      </c>
      <c r="BY18" s="43">
        <v>0.16112319230465999</v>
      </c>
      <c r="BZ18" s="43">
        <v>0.16175086866072</v>
      </c>
      <c r="CA18" s="43">
        <v>0.16290917152679699</v>
      </c>
      <c r="CB18" s="43">
        <v>0.16471374328348901</v>
      </c>
      <c r="CC18" s="43">
        <v>0.16729310005029699</v>
      </c>
      <c r="CD18" s="43">
        <v>0.170786955680021</v>
      </c>
      <c r="CE18" s="43">
        <v>0.175343610399216</v>
      </c>
      <c r="CF18" s="43">
        <v>0.18111655244802299</v>
      </c>
      <c r="CG18" s="43">
        <v>0.18826060195667499</v>
      </c>
      <c r="CH18" s="43">
        <v>0.19692806509518801</v>
      </c>
      <c r="CI18" s="43">
        <v>0.20726540569327001</v>
      </c>
      <c r="CJ18" s="43">
        <v>0.21941085216708001</v>
      </c>
      <c r="CK18" s="43">
        <v>0.23349315963253001</v>
      </c>
      <c r="CL18" s="43">
        <v>0.24963150303458101</v>
      </c>
      <c r="CM18" s="43">
        <v>0.267936262421202</v>
      </c>
      <c r="CN18" s="43">
        <v>0.28851032976528301</v>
      </c>
      <c r="CO18" s="43">
        <v>0.31145053147304702</v>
      </c>
      <c r="CP18" s="43">
        <v>0.33684880113674198</v>
      </c>
      <c r="CQ18" s="43">
        <v>0.36479281615096998</v>
      </c>
      <c r="CR18" s="43">
        <v>0.39536589559150498</v>
      </c>
      <c r="CS18" s="43">
        <v>0.42864602349278202</v>
      </c>
      <c r="CT18" s="43">
        <v>0.46470390287264701</v>
      </c>
      <c r="CU18" s="43">
        <v>0.503599964842949</v>
      </c>
      <c r="CV18" s="43">
        <v>0.54538025607640905</v>
      </c>
      <c r="CW18" s="43">
        <v>0.59007112234485104</v>
      </c>
      <c r="CX18" s="43">
        <v>0.63767259527279496</v>
      </c>
      <c r="CY18" s="43">
        <v>0.68815038986846</v>
      </c>
      <c r="CZ18" s="43"/>
      <c r="DA18" s="43"/>
      <c r="DC18" s="198">
        <v>45548</v>
      </c>
      <c r="DD18" s="43">
        <v>0.69789215270912097</v>
      </c>
      <c r="DE18" s="43">
        <v>0.64805217914067803</v>
      </c>
      <c r="DF18" s="43">
        <v>0.60291170809500405</v>
      </c>
      <c r="DG18" s="43">
        <v>0.56201162182277198</v>
      </c>
      <c r="DH18" s="43">
        <v>0.52493941001830502</v>
      </c>
      <c r="DI18" s="43">
        <v>0.49132510287588099</v>
      </c>
      <c r="DJ18" s="43">
        <v>0.46083717460008</v>
      </c>
      <c r="DK18" s="43">
        <v>0.43317858744968901</v>
      </c>
      <c r="DL18" s="43">
        <v>0.408083075092317</v>
      </c>
      <c r="DM18" s="43">
        <v>0.38531171712754497</v>
      </c>
      <c r="DN18" s="43">
        <v>0.36464982603954998</v>
      </c>
      <c r="DO18" s="43">
        <v>0.34590414887117898</v>
      </c>
      <c r="DP18" s="43">
        <v>0.32890037408158002</v>
      </c>
      <c r="DQ18" s="43">
        <v>0.31348092765213698</v>
      </c>
      <c r="DR18" s="43">
        <v>0.29950303849342302</v>
      </c>
      <c r="DS18" s="43">
        <v>0.28683705165853002</v>
      </c>
      <c r="DT18" s="43">
        <v>0.27536496666618798</v>
      </c>
      <c r="DU18" s="43">
        <v>0.264979178202427</v>
      </c>
      <c r="DV18" s="43">
        <v>0.25558139620099402</v>
      </c>
      <c r="DW18" s="43">
        <v>0.247081722749316</v>
      </c>
      <c r="DX18" s="43">
        <v>0.23939786373448099</v>
      </c>
      <c r="DY18" s="43">
        <v>0.232454454099317</v>
      </c>
      <c r="DZ18" s="43">
        <v>0.22618247694427199</v>
      </c>
      <c r="EA18" s="43">
        <v>0.220518758503497</v>
      </c>
      <c r="EB18" s="43">
        <v>0.215405523140658</v>
      </c>
      <c r="EC18" s="43">
        <v>0.21078999497511999</v>
      </c>
      <c r="ED18" s="43">
        <v>0.20662403520853401</v>
      </c>
      <c r="EE18" s="43">
        <v>0.202863806741897</v>
      </c>
      <c r="EF18" s="43">
        <v>0.199469459920322</v>
      </c>
      <c r="EG18" s="43">
        <v>0.19640483524696001</v>
      </c>
      <c r="EH18" s="43">
        <v>0.19363718051458501</v>
      </c>
      <c r="EI18" s="43">
        <v>0.19113688103392101</v>
      </c>
      <c r="EJ18" s="43">
        <v>0.188877202520641</v>
      </c>
      <c r="EK18" s="43">
        <v>0.186834046715354</v>
      </c>
      <c r="EL18" s="43">
        <v>0.18498572010724601</v>
      </c>
      <c r="EM18" s="43">
        <v>0.18331271619358999</v>
      </c>
      <c r="EN18" s="43">
        <v>0.18179751164673699</v>
      </c>
      <c r="EO18" s="43">
        <v>0.18042437661098401</v>
      </c>
      <c r="EP18" s="43">
        <v>0.17917919914356001</v>
      </c>
      <c r="EQ18" s="43">
        <v>0.178002576743445</v>
      </c>
      <c r="ER18" s="43">
        <v>0.176842643818514</v>
      </c>
      <c r="ES18" s="43">
        <v>0.17569977221434299</v>
      </c>
      <c r="ET18" s="43">
        <v>0.17457433904212</v>
      </c>
      <c r="EU18" s="43">
        <v>0.17346672638132701</v>
      </c>
      <c r="EV18" s="43">
        <v>0.17237732092559799</v>
      </c>
      <c r="EW18" s="43">
        <v>0.17130651360659799</v>
      </c>
      <c r="EX18" s="43">
        <v>0.170254699172149</v>
      </c>
      <c r="EY18" s="43">
        <v>0.16922227571769199</v>
      </c>
      <c r="EZ18" s="43">
        <v>0.16820964419888601</v>
      </c>
      <c r="FA18" s="43">
        <v>0.16721720786782801</v>
      </c>
      <c r="FB18" s="308">
        <v>0.166245371704936</v>
      </c>
      <c r="FC18" s="43">
        <v>0.16529454176446401</v>
      </c>
      <c r="FD18" s="43">
        <v>0.16436512452393001</v>
      </c>
      <c r="FE18" s="43">
        <v>0.163457526197581</v>
      </c>
      <c r="FF18" s="43">
        <v>0.16257215185472099</v>
      </c>
      <c r="FG18" s="43">
        <v>0.161709404782338</v>
      </c>
      <c r="FH18" s="43">
        <v>0.160869685532535</v>
      </c>
      <c r="FI18" s="43">
        <v>0.160053391088219</v>
      </c>
      <c r="FJ18" s="43">
        <v>0.159260913940518</v>
      </c>
      <c r="FK18" s="43">
        <v>0.15849264114183201</v>
      </c>
      <c r="FL18" s="43">
        <v>0.15774895332522601</v>
      </c>
      <c r="FM18" s="43">
        <v>0.15703022370661501</v>
      </c>
      <c r="FN18" s="43">
        <v>0.15633681705291</v>
      </c>
      <c r="FO18" s="43">
        <v>0.15564064483218701</v>
      </c>
      <c r="FP18" s="43">
        <v>0.154916104539603</v>
      </c>
      <c r="FQ18" s="43">
        <v>0.15416711647370901</v>
      </c>
      <c r="FR18" s="43">
        <v>0.15339922422781599</v>
      </c>
      <c r="FS18" s="43">
        <v>0.15261998599669199</v>
      </c>
      <c r="FT18" s="43">
        <v>0.15183944103031499</v>
      </c>
      <c r="FU18" s="43">
        <v>0.15107065942144099</v>
      </c>
      <c r="FV18" s="43">
        <v>0.15033038072310001</v>
      </c>
      <c r="FW18" s="43">
        <v>0.149639741616549</v>
      </c>
      <c r="FX18" s="43">
        <v>0.14902508386367799</v>
      </c>
      <c r="FY18" s="43">
        <v>0.14851881978034701</v>
      </c>
      <c r="FZ18" s="43">
        <v>0.14816031238500799</v>
      </c>
      <c r="GA18" s="43">
        <v>0.147996700906567</v>
      </c>
      <c r="GB18" s="43">
        <v>0.14808357096439001</v>
      </c>
      <c r="GC18" s="43">
        <v>0.14848533722068499</v>
      </c>
      <c r="GD18" s="43">
        <v>0.14927518383041699</v>
      </c>
      <c r="GE18" s="43">
        <v>0.15053440846094401</v>
      </c>
      <c r="GF18" s="43">
        <v>0.15235105495430701</v>
      </c>
      <c r="GG18" s="43">
        <v>0.15481780911736601</v>
      </c>
      <c r="GH18" s="43">
        <v>0.15802926818507099</v>
      </c>
      <c r="GI18" s="43">
        <v>0.162078850129176</v>
      </c>
      <c r="GJ18" s="43">
        <v>0.16705573465080101</v>
      </c>
      <c r="GK18" s="43">
        <v>0.17304226836362399</v>
      </c>
      <c r="GL18" s="43">
        <v>0.18011219056900199</v>
      </c>
      <c r="GM18" s="43">
        <v>0.18832985759915799</v>
      </c>
      <c r="GN18" s="43">
        <v>0.19775042180477401</v>
      </c>
      <c r="GO18" s="43">
        <v>0.20842073031147701</v>
      </c>
      <c r="GP18" s="43">
        <v>0.22038060170297399</v>
      </c>
      <c r="GQ18" s="43">
        <v>0.23366412717275201</v>
      </c>
      <c r="GR18" s="43">
        <v>0.248300701620217</v>
      </c>
      <c r="GS18" s="43">
        <v>0.26431558005856998</v>
      </c>
      <c r="GT18" s="43">
        <v>0.281729841159851</v>
      </c>
      <c r="GU18" s="43">
        <v>0.300559703889202</v>
      </c>
      <c r="GV18" s="43">
        <v>0.32081518018236699</v>
      </c>
      <c r="GW18" s="43">
        <v>0.34249806135313099</v>
      </c>
      <c r="GX18" s="43">
        <v>0.365599237060236</v>
      </c>
      <c r="GY18" s="43">
        <v>0.39009534079618402</v>
      </c>
      <c r="GZ18" s="43">
        <v>0.415944713416113</v>
      </c>
      <c r="HA18" s="43"/>
      <c r="HB18" s="43"/>
    </row>
    <row r="19" spans="1:210" x14ac:dyDescent="0.6">
      <c r="A19" s="327">
        <v>10</v>
      </c>
      <c r="B19" s="198">
        <v>45631</v>
      </c>
      <c r="C19" s="43">
        <v>0.914415156473111</v>
      </c>
      <c r="D19" s="43">
        <v>0.84550541935992796</v>
      </c>
      <c r="E19" s="43">
        <v>0.78314415317019004</v>
      </c>
      <c r="F19" s="43">
        <v>0.72667770686993005</v>
      </c>
      <c r="G19" s="43">
        <v>0.67552191030209197</v>
      </c>
      <c r="H19" s="43">
        <v>0.62915515188936999</v>
      </c>
      <c r="I19" s="43">
        <v>0.58711177384596103</v>
      </c>
      <c r="J19" s="43">
        <v>0.54897591918648203</v>
      </c>
      <c r="K19" s="43">
        <v>0.514375895074904</v>
      </c>
      <c r="L19" s="43">
        <v>0.48297906978531702</v>
      </c>
      <c r="M19" s="43">
        <v>0.45448729409424399</v>
      </c>
      <c r="N19" s="43">
        <v>0.42863282222341098</v>
      </c>
      <c r="O19" s="43">
        <v>0.40517469905583597</v>
      </c>
      <c r="P19" s="43">
        <v>0.38389557783865802</v>
      </c>
      <c r="Q19" s="43">
        <v>0.36459893100604002</v>
      </c>
      <c r="R19" s="43">
        <v>0.34710661860626402</v>
      </c>
      <c r="S19" s="43">
        <v>0.33125677951824001</v>
      </c>
      <c r="T19" s="43">
        <v>0.31690201226469</v>
      </c>
      <c r="U19" s="43">
        <v>0.30390781357317298</v>
      </c>
      <c r="V19" s="43">
        <v>0.29215124371220003</v>
      </c>
      <c r="W19" s="43">
        <v>0.28151978882732998</v>
      </c>
      <c r="X19" s="43">
        <v>0.271910391563219</v>
      </c>
      <c r="Y19" s="43">
        <v>0.26322862282728998</v>
      </c>
      <c r="Z19" s="43">
        <v>0.25538796935708302</v>
      </c>
      <c r="AA19" s="43">
        <v>0.24830921432046199</v>
      </c>
      <c r="AB19" s="43">
        <v>0.241919890928257</v>
      </c>
      <c r="AC19" s="43">
        <v>0.23615379219301399</v>
      </c>
      <c r="AD19" s="43">
        <v>0.23095052335407101</v>
      </c>
      <c r="AE19" s="43">
        <v>0.226255086501542</v>
      </c>
      <c r="AF19" s="43">
        <v>0.22201748999864501</v>
      </c>
      <c r="AG19" s="43">
        <v>0.21819237775022099</v>
      </c>
      <c r="AH19" s="43">
        <v>0.21473867541443101</v>
      </c>
      <c r="AI19" s="43">
        <v>0.21161925216328301</v>
      </c>
      <c r="AJ19" s="43">
        <v>0.20880059772555801</v>
      </c>
      <c r="AK19" s="43">
        <v>0.206252515006242</v>
      </c>
      <c r="AL19" s="43">
        <v>0.20394782890331301</v>
      </c>
      <c r="AM19" s="43">
        <v>0.20186211201658399</v>
      </c>
      <c r="AN19" s="43">
        <v>0.199973427814469</v>
      </c>
      <c r="AO19" s="43">
        <v>0.19826209158688801</v>
      </c>
      <c r="AP19" s="43">
        <v>0.19664627917117</v>
      </c>
      <c r="AQ19" s="43">
        <v>0.19505475122466101</v>
      </c>
      <c r="AR19" s="43">
        <v>0.193488090472415</v>
      </c>
      <c r="AS19" s="43">
        <v>0.19194688846782801</v>
      </c>
      <c r="AT19" s="43">
        <v>0.19043174502051499</v>
      </c>
      <c r="AU19" s="43">
        <v>0.18894326756184901</v>
      </c>
      <c r="AV19" s="43">
        <v>0.18748207043066001</v>
      </c>
      <c r="AW19" s="43">
        <v>0.18604877409010001</v>
      </c>
      <c r="AX19" s="43">
        <v>0.18464400425146499</v>
      </c>
      <c r="AY19" s="43">
        <v>0.18326839093851999</v>
      </c>
      <c r="AZ19" s="43">
        <v>0.18192256745192101</v>
      </c>
      <c r="BA19" s="308">
        <v>0.180607169252304</v>
      </c>
      <c r="BB19" s="43">
        <v>0.179322832768462</v>
      </c>
      <c r="BC19" s="43">
        <v>0.178070194089642</v>
      </c>
      <c r="BD19" s="43">
        <v>0.176849887689596</v>
      </c>
      <c r="BE19" s="43">
        <v>0.175662544913012</v>
      </c>
      <c r="BF19" s="43">
        <v>0.174508792381669</v>
      </c>
      <c r="BG19" s="43">
        <v>0.17338925056844601</v>
      </c>
      <c r="BH19" s="43">
        <v>0.172304532032373</v>
      </c>
      <c r="BI19" s="43">
        <v>0.171255239705315</v>
      </c>
      <c r="BJ19" s="43">
        <v>0.17024196513189199</v>
      </c>
      <c r="BK19" s="43">
        <v>0.169265286617027</v>
      </c>
      <c r="BL19" s="43">
        <v>0.16832576737927099</v>
      </c>
      <c r="BM19" s="43">
        <v>0.16742395364385901</v>
      </c>
      <c r="BN19" s="43">
        <v>0.166523700929012</v>
      </c>
      <c r="BO19" s="43">
        <v>0.16559305253040599</v>
      </c>
      <c r="BP19" s="43">
        <v>0.16463885176138299</v>
      </c>
      <c r="BQ19" s="43">
        <v>0.163670421236183</v>
      </c>
      <c r="BR19" s="43">
        <v>0.162700133438305</v>
      </c>
      <c r="BS19" s="43">
        <v>0.161744082278376</v>
      </c>
      <c r="BT19" s="43">
        <v>0.16082286209320301</v>
      </c>
      <c r="BU19" s="43">
        <v>0.15996245431533901</v>
      </c>
      <c r="BV19" s="43">
        <v>0.159195211358101</v>
      </c>
      <c r="BW19" s="43">
        <v>0.15856091086648999</v>
      </c>
      <c r="BX19" s="43">
        <v>0.15810783012768101</v>
      </c>
      <c r="BY19" s="43">
        <v>0.15789375992184701</v>
      </c>
      <c r="BZ19" s="43">
        <v>0.15798684128724499</v>
      </c>
      <c r="CA19" s="43">
        <v>0.15846607313129801</v>
      </c>
      <c r="CB19" s="43">
        <v>0.15942131379738</v>
      </c>
      <c r="CC19" s="43">
        <v>0.16095260107326001</v>
      </c>
      <c r="CD19" s="43">
        <v>0.16316866007668501</v>
      </c>
      <c r="CE19" s="43">
        <v>0.16618456878459201</v>
      </c>
      <c r="CF19" s="43">
        <v>0.17011870217351499</v>
      </c>
      <c r="CG19" s="43">
        <v>0.17508924803630199</v>
      </c>
      <c r="CH19" s="43">
        <v>0.18121072695523499</v>
      </c>
      <c r="CI19" s="43">
        <v>0.18859099682421601</v>
      </c>
      <c r="CJ19" s="43">
        <v>0.19732914475706601</v>
      </c>
      <c r="CK19" s="43">
        <v>0.20751448080260501</v>
      </c>
      <c r="CL19" s="43">
        <v>0.21922660948565001</v>
      </c>
      <c r="CM19" s="43">
        <v>0.23253634483225599</v>
      </c>
      <c r="CN19" s="43">
        <v>0.24750710915702001</v>
      </c>
      <c r="CO19" s="43">
        <v>0.26419643024904099</v>
      </c>
      <c r="CP19" s="43">
        <v>0.28265720291651802</v>
      </c>
      <c r="CQ19" s="43">
        <v>0.30293846908536998</v>
      </c>
      <c r="CR19" s="43">
        <v>0.32508556037271802</v>
      </c>
      <c r="CS19" s="43">
        <v>0.34913951512642399</v>
      </c>
      <c r="CT19" s="43">
        <v>0.375135724239611</v>
      </c>
      <c r="CU19" s="43">
        <v>0.40310177589214202</v>
      </c>
      <c r="CV19" s="43">
        <v>0.433054470111366</v>
      </c>
      <c r="CW19" s="43">
        <v>0.46499596615493499</v>
      </c>
      <c r="CX19" s="43">
        <v>0.49890901636579799</v>
      </c>
      <c r="CY19" s="43">
        <v>0.53475123706738603</v>
      </c>
      <c r="CZ19" s="43"/>
      <c r="DA19" s="43"/>
      <c r="DC19" s="198">
        <v>45560</v>
      </c>
      <c r="DD19" s="43">
        <v>0.64849538923776295</v>
      </c>
      <c r="DE19" s="43">
        <v>0.603087117690977</v>
      </c>
      <c r="DF19" s="43">
        <v>0.56197619617363403</v>
      </c>
      <c r="DG19" s="43">
        <v>0.52474159159296596</v>
      </c>
      <c r="DH19" s="43">
        <v>0.49100548134970101</v>
      </c>
      <c r="DI19" s="43">
        <v>0.46042930583195402</v>
      </c>
      <c r="DJ19" s="43">
        <v>0.43270985825325597</v>
      </c>
      <c r="DK19" s="43">
        <v>0.40757555078929297</v>
      </c>
      <c r="DL19" s="43">
        <v>0.38478293558480497</v>
      </c>
      <c r="DM19" s="43">
        <v>0.364113519299328</v>
      </c>
      <c r="DN19" s="43">
        <v>0.34537088464238203</v>
      </c>
      <c r="DO19" s="43">
        <v>0.32837811641631598</v>
      </c>
      <c r="DP19" s="43">
        <v>0.31297552020734898</v>
      </c>
      <c r="DQ19" s="43">
        <v>0.29901861618748499</v>
      </c>
      <c r="DR19" s="43">
        <v>0.28637638750524402</v>
      </c>
      <c r="DS19" s="43">
        <v>0.27492976115108297</v>
      </c>
      <c r="DT19" s="43">
        <v>0.264570298318408</v>
      </c>
      <c r="DU19" s="43">
        <v>0.25519907104860501</v>
      </c>
      <c r="DV19" s="43">
        <v>0.24672570202184099</v>
      </c>
      <c r="DW19" s="43">
        <v>0.23906754488304</v>
      </c>
      <c r="DX19" s="43">
        <v>0.232148983323132</v>
      </c>
      <c r="DY19" s="43">
        <v>0.22590082857958399</v>
      </c>
      <c r="DZ19" s="43">
        <v>0.220259796716989</v>
      </c>
      <c r="EA19" s="43">
        <v>0.215168049332367</v>
      </c>
      <c r="EB19" s="43">
        <v>0.210572783709191</v>
      </c>
      <c r="EC19" s="43">
        <v>0.20642586105543501</v>
      </c>
      <c r="ED19" s="43">
        <v>0.20268346395680301</v>
      </c>
      <c r="EE19" s="43">
        <v>0.199305776548723</v>
      </c>
      <c r="EF19" s="43">
        <v>0.19625668290555401</v>
      </c>
      <c r="EG19" s="43">
        <v>0.19350348086084401</v>
      </c>
      <c r="EH19" s="43">
        <v>0.191016609706749</v>
      </c>
      <c r="EI19" s="43">
        <v>0.18876939117204</v>
      </c>
      <c r="EJ19" s="43">
        <v>0.18673778362009599</v>
      </c>
      <c r="EK19" s="43">
        <v>0.18490014971093899</v>
      </c>
      <c r="EL19" s="43">
        <v>0.183237037903796</v>
      </c>
      <c r="EM19" s="43">
        <v>0.18173097807220501</v>
      </c>
      <c r="EN19" s="43">
        <v>0.180366291429683</v>
      </c>
      <c r="EO19" s="43">
        <v>0.17912891472975601</v>
      </c>
      <c r="EP19" s="43">
        <v>0.17800623856350201</v>
      </c>
      <c r="EQ19" s="43">
        <v>0.17694477577666701</v>
      </c>
      <c r="ER19" s="43">
        <v>0.17589773332797001</v>
      </c>
      <c r="ES19" s="43">
        <v>0.174865403110912</v>
      </c>
      <c r="ET19" s="43">
        <v>0.173848080569944</v>
      </c>
      <c r="EU19" s="43">
        <v>0.17284606448357301</v>
      </c>
      <c r="EV19" s="43">
        <v>0.17185965671001399</v>
      </c>
      <c r="EW19" s="43">
        <v>0.170889161915668</v>
      </c>
      <c r="EX19" s="43">
        <v>0.16993488729443501</v>
      </c>
      <c r="EY19" s="43">
        <v>0.16899714221686199</v>
      </c>
      <c r="EZ19" s="43">
        <v>0.16807623792206999</v>
      </c>
      <c r="FA19" s="43">
        <v>0.16717248711535801</v>
      </c>
      <c r="FB19" s="308">
        <v>0.16628620358156701</v>
      </c>
      <c r="FC19" s="43">
        <v>0.16541770176912099</v>
      </c>
      <c r="FD19" s="43">
        <v>0.16456729633136499</v>
      </c>
      <c r="FE19" s="43">
        <v>0.16373530169567799</v>
      </c>
      <c r="FF19" s="43">
        <v>0.162922031329891</v>
      </c>
      <c r="FG19" s="43">
        <v>0.16212779770857899</v>
      </c>
      <c r="FH19" s="43">
        <v>0.16135291124144399</v>
      </c>
      <c r="FI19" s="43">
        <v>0.160597679974992</v>
      </c>
      <c r="FJ19" s="43">
        <v>0.15986240893483999</v>
      </c>
      <c r="FK19" s="43">
        <v>0.159147399511922</v>
      </c>
      <c r="FL19" s="43">
        <v>0.15845294882147401</v>
      </c>
      <c r="FM19" s="43">
        <v>0.15777934904989599</v>
      </c>
      <c r="FN19" s="43">
        <v>0.157126886791668</v>
      </c>
      <c r="FO19" s="43">
        <v>0.156468895743717</v>
      </c>
      <c r="FP19" s="43">
        <v>0.15578050077127001</v>
      </c>
      <c r="FQ19" s="43">
        <v>0.155064362414323</v>
      </c>
      <c r="FR19" s="43">
        <v>0.154324438138912</v>
      </c>
      <c r="FS19" s="43">
        <v>0.15356630609881999</v>
      </c>
      <c r="FT19" s="43">
        <v>0.15279755418289201</v>
      </c>
      <c r="FU19" s="43">
        <v>0.15202824329585399</v>
      </c>
      <c r="FV19" s="43">
        <v>0.15127145274380399</v>
      </c>
      <c r="FW19" s="43">
        <v>0.150543912796782</v>
      </c>
      <c r="FX19" s="43">
        <v>0.149866724123287</v>
      </c>
      <c r="FY19" s="43">
        <v>0.14926615467516599</v>
      </c>
      <c r="FZ19" s="43">
        <v>0.148774490481453</v>
      </c>
      <c r="GA19" s="43">
        <v>0.14843089668839299</v>
      </c>
      <c r="GB19" s="43">
        <v>0.14828221869625799</v>
      </c>
      <c r="GC19" s="43">
        <v>0.14838362211949899</v>
      </c>
      <c r="GD19" s="43">
        <v>0.148798939207374</v>
      </c>
      <c r="GE19" s="43">
        <v>0.14960056766190399</v>
      </c>
      <c r="GF19" s="43">
        <v>0.15086876926623799</v>
      </c>
      <c r="GG19" s="43">
        <v>0.15269025611258399</v>
      </c>
      <c r="GH19" s="43">
        <v>0.155156042436249</v>
      </c>
      <c r="GI19" s="43">
        <v>0.158358676091609</v>
      </c>
      <c r="GJ19" s="43">
        <v>0.16238911817559501</v>
      </c>
      <c r="GK19" s="43">
        <v>0.167333662692013</v>
      </c>
      <c r="GL19" s="43">
        <v>0.17327132601871001</v>
      </c>
      <c r="GM19" s="43">
        <v>0.180272057452497</v>
      </c>
      <c r="GN19" s="43">
        <v>0.18839594243593799</v>
      </c>
      <c r="GO19" s="43">
        <v>0.19769334839019401</v>
      </c>
      <c r="GP19" s="43">
        <v>0.20820577331750401</v>
      </c>
      <c r="GQ19" s="43">
        <v>0.21996705197337801</v>
      </c>
      <c r="GR19" s="43">
        <v>0.23300456425949301</v>
      </c>
      <c r="GS19" s="43">
        <v>0.24734015048865901</v>
      </c>
      <c r="GT19" s="43">
        <v>0.262990528811193</v>
      </c>
      <c r="GU19" s="43">
        <v>0.27996709716742502</v>
      </c>
      <c r="GV19" s="43">
        <v>0.29827506700699402</v>
      </c>
      <c r="GW19" s="43">
        <v>0.317911914027107</v>
      </c>
      <c r="GX19" s="43">
        <v>0.338865148126334</v>
      </c>
      <c r="GY19" s="43">
        <v>0.36110940824151</v>
      </c>
      <c r="GZ19" s="43">
        <v>0.38460288789876601</v>
      </c>
      <c r="HA19" s="43"/>
      <c r="HB19" s="43"/>
    </row>
    <row r="20" spans="1:210" x14ac:dyDescent="0.6">
      <c r="A20" s="327">
        <v>11</v>
      </c>
      <c r="B20" s="198">
        <v>45644</v>
      </c>
      <c r="C20" s="43">
        <v>0.70498241863507105</v>
      </c>
      <c r="D20" s="43">
        <v>0.65793301195680198</v>
      </c>
      <c r="E20" s="43">
        <v>0.61512675834826802</v>
      </c>
      <c r="F20" s="43">
        <v>0.57615332549473697</v>
      </c>
      <c r="G20" s="43">
        <v>0.54064619358917698</v>
      </c>
      <c r="H20" s="43">
        <v>0.50827817530262498</v>
      </c>
      <c r="I20" s="43">
        <v>0.47875716846391803</v>
      </c>
      <c r="J20" s="43">
        <v>0.45182221471416301</v>
      </c>
      <c r="K20" s="43">
        <v>0.42723989578590399</v>
      </c>
      <c r="L20" s="43">
        <v>0.404801073801765</v>
      </c>
      <c r="M20" s="43">
        <v>0.38431796754161501</v>
      </c>
      <c r="N20" s="43">
        <v>0.36562154756592402</v>
      </c>
      <c r="O20" s="43">
        <v>0.348559230374416</v>
      </c>
      <c r="P20" s="43">
        <v>0.332992849839431</v>
      </c>
      <c r="Q20" s="43">
        <v>0.31879688456833499</v>
      </c>
      <c r="R20" s="43">
        <v>0.30585692025406702</v>
      </c>
      <c r="S20" s="43">
        <v>0.29406832670393701</v>
      </c>
      <c r="T20" s="43">
        <v>0.28333512950204898</v>
      </c>
      <c r="U20" s="43">
        <v>0.27356905630793199</v>
      </c>
      <c r="V20" s="43">
        <v>0.26468873751442401</v>
      </c>
      <c r="W20" s="43">
        <v>0.25661904098383798</v>
      </c>
      <c r="X20" s="43">
        <v>0.24929052039045599</v>
      </c>
      <c r="Y20" s="43">
        <v>0.242638957498125</v>
      </c>
      <c r="Z20" s="43">
        <v>0.236604979400801</v>
      </c>
      <c r="AA20" s="43">
        <v>0.231133733627989</v>
      </c>
      <c r="AB20" s="43">
        <v>0.22617460596623101</v>
      </c>
      <c r="AC20" s="43">
        <v>0.22168096836088799</v>
      </c>
      <c r="AD20" s="43">
        <v>0.21760994693319699</v>
      </c>
      <c r="AE20" s="43">
        <v>0.21392220261727399</v>
      </c>
      <c r="AF20" s="43">
        <v>0.210581719441959</v>
      </c>
      <c r="AG20" s="43">
        <v>0.20755559741026999</v>
      </c>
      <c r="AH20" s="43">
        <v>0.20481384861079599</v>
      </c>
      <c r="AI20" s="43">
        <v>0.202329196454126</v>
      </c>
      <c r="AJ20" s="43">
        <v>0.200076878628591</v>
      </c>
      <c r="AK20" s="43">
        <v>0.19803445494274999</v>
      </c>
      <c r="AL20" s="43">
        <v>0.19618162133806699</v>
      </c>
      <c r="AM20" s="43">
        <v>0.194500031364919</v>
      </c>
      <c r="AN20" s="43">
        <v>0.19297312625962099</v>
      </c>
      <c r="AO20" s="43">
        <v>0.19158597448775899</v>
      </c>
      <c r="AP20" s="43">
        <v>0.19027291052245099</v>
      </c>
      <c r="AQ20" s="43">
        <v>0.18897623116593501</v>
      </c>
      <c r="AR20" s="43">
        <v>0.18769637925303601</v>
      </c>
      <c r="AS20" s="43">
        <v>0.18643380497241499</v>
      </c>
      <c r="AT20" s="43">
        <v>0.18518896546948499</v>
      </c>
      <c r="AU20" s="43">
        <v>0.183962324436349</v>
      </c>
      <c r="AV20" s="43">
        <v>0.182754351601851</v>
      </c>
      <c r="AW20" s="43">
        <v>0.18156552221804501</v>
      </c>
      <c r="AX20" s="43">
        <v>0.18039631646168999</v>
      </c>
      <c r="AY20" s="43">
        <v>0.17924721877076799</v>
      </c>
      <c r="AZ20" s="43">
        <v>0.178118717168191</v>
      </c>
      <c r="BA20" s="308">
        <v>0.17701130244069599</v>
      </c>
      <c r="BB20" s="43">
        <v>0.175925467344967</v>
      </c>
      <c r="BC20" s="43">
        <v>0.17486170576361801</v>
      </c>
      <c r="BD20" s="43">
        <v>0.17382051165197199</v>
      </c>
      <c r="BE20" s="43">
        <v>0.17280237803562601</v>
      </c>
      <c r="BF20" s="43">
        <v>0.17180779617109901</v>
      </c>
      <c r="BG20" s="43">
        <v>0.170837254030241</v>
      </c>
      <c r="BH20" s="43">
        <v>0.16989123546537199</v>
      </c>
      <c r="BI20" s="43">
        <v>0.16897021880861801</v>
      </c>
      <c r="BJ20" s="43">
        <v>0.168074675662373</v>
      </c>
      <c r="BK20" s="43">
        <v>0.16720506955713399</v>
      </c>
      <c r="BL20" s="43">
        <v>0.16636185461959699</v>
      </c>
      <c r="BM20" s="43">
        <v>0.165545474186889</v>
      </c>
      <c r="BN20" s="43">
        <v>0.164722675071827</v>
      </c>
      <c r="BO20" s="43">
        <v>0.16386255359882199</v>
      </c>
      <c r="BP20" s="43">
        <v>0.162968738807795</v>
      </c>
      <c r="BQ20" s="43">
        <v>0.162046568785078</v>
      </c>
      <c r="BR20" s="43">
        <v>0.16110351061563499</v>
      </c>
      <c r="BS20" s="43">
        <v>0.16014965926347299</v>
      </c>
      <c r="BT20" s="43">
        <v>0.15919832207842999</v>
      </c>
      <c r="BU20" s="43">
        <v>0.15826669130172399</v>
      </c>
      <c r="BV20" s="43">
        <v>0.15737659929485201</v>
      </c>
      <c r="BW20" s="43">
        <v>0.15655533878452901</v>
      </c>
      <c r="BX20" s="43">
        <v>0.15583651189404199</v>
      </c>
      <c r="BY20" s="43">
        <v>0.155260846136556</v>
      </c>
      <c r="BZ20" s="43">
        <v>0.15487688342652201</v>
      </c>
      <c r="CA20" s="43">
        <v>0.15474141258398499</v>
      </c>
      <c r="CB20" s="43">
        <v>0.154919484372878</v>
      </c>
      <c r="CC20" s="43">
        <v>0.155483833867677</v>
      </c>
      <c r="CD20" s="43">
        <v>0.15651355549444401</v>
      </c>
      <c r="CE20" s="43">
        <v>0.15809194883284</v>
      </c>
      <c r="CF20" s="43">
        <v>0.16030358535192701</v>
      </c>
      <c r="CG20" s="43">
        <v>0.16323082225428601</v>
      </c>
      <c r="CH20" s="43">
        <v>0.166950164663795</v>
      </c>
      <c r="CI20" s="43">
        <v>0.17152898564948399</v>
      </c>
      <c r="CJ20" s="43">
        <v>0.17702309627097701</v>
      </c>
      <c r="CK20" s="43">
        <v>0.18347549881877301</v>
      </c>
      <c r="CL20" s="43">
        <v>0.19091639983621</v>
      </c>
      <c r="CM20" s="43">
        <v>0.19936429320059701</v>
      </c>
      <c r="CN20" s="43">
        <v>0.20882773397066601</v>
      </c>
      <c r="CO20" s="43">
        <v>0.219307355873193</v>
      </c>
      <c r="CP20" s="43">
        <v>0.23079772956880901</v>
      </c>
      <c r="CQ20" s="43">
        <v>0.243288770194867</v>
      </c>
      <c r="CR20" s="43">
        <v>0.25676652946728701</v>
      </c>
      <c r="CS20" s="43">
        <v>0.27121331312374197</v>
      </c>
      <c r="CT20" s="43">
        <v>0.28660713423794498</v>
      </c>
      <c r="CU20" s="43">
        <v>0.30292054636853399</v>
      </c>
      <c r="CV20" s="43">
        <v>0.32011891035783102</v>
      </c>
      <c r="CW20" s="43">
        <v>0.33815814213682499</v>
      </c>
      <c r="CX20" s="43">
        <v>0.35698198070211101</v>
      </c>
      <c r="CY20" s="43">
        <v>0.376518810075052</v>
      </c>
      <c r="CZ20" s="43"/>
      <c r="DA20" s="43"/>
      <c r="DC20" s="198">
        <v>45573</v>
      </c>
      <c r="DD20" s="43">
        <v>0.60624569731075495</v>
      </c>
      <c r="DE20" s="43">
        <v>0.564421305050266</v>
      </c>
      <c r="DF20" s="43">
        <v>0.52657451189479798</v>
      </c>
      <c r="DG20" s="43">
        <v>0.49231440629977502</v>
      </c>
      <c r="DH20" s="43">
        <v>0.46129062800671</v>
      </c>
      <c r="DI20" s="43">
        <v>0.43318950351215701</v>
      </c>
      <c r="DJ20" s="43">
        <v>0.40773027438734599</v>
      </c>
      <c r="DK20" s="43">
        <v>0.38466153221333899</v>
      </c>
      <c r="DL20" s="43">
        <v>0.363757922220726</v>
      </c>
      <c r="DM20" s="43">
        <v>0.34481714387880802</v>
      </c>
      <c r="DN20" s="43">
        <v>0.32765725560321701</v>
      </c>
      <c r="DO20" s="43">
        <v>0.31211427715089402</v>
      </c>
      <c r="DP20" s="43">
        <v>0.29804007579026998</v>
      </c>
      <c r="DQ20" s="43">
        <v>0.285300517351045</v>
      </c>
      <c r="DR20" s="43">
        <v>0.27377386093394002</v>
      </c>
      <c r="DS20" s="43">
        <v>0.26334937442491801</v>
      </c>
      <c r="DT20" s="43">
        <v>0.25392614736889302</v>
      </c>
      <c r="DU20" s="43">
        <v>0.245412077426057</v>
      </c>
      <c r="DV20" s="43">
        <v>0.23772300695474699</v>
      </c>
      <c r="DW20" s="43">
        <v>0.23078198696955701</v>
      </c>
      <c r="DX20" s="43">
        <v>0.22451864689197301</v>
      </c>
      <c r="DY20" s="43">
        <v>0.218868650347085</v>
      </c>
      <c r="DZ20" s="43">
        <v>0.213773219372589</v>
      </c>
      <c r="EA20" s="43">
        <v>0.20917871196059901</v>
      </c>
      <c r="EB20" s="43">
        <v>0.20503624053383099</v>
      </c>
      <c r="EC20" s="43">
        <v>0.201301321640831</v>
      </c>
      <c r="ED20" s="43">
        <v>0.197933549658007</v>
      </c>
      <c r="EE20" s="43">
        <v>0.19489628950568999</v>
      </c>
      <c r="EF20" s="43">
        <v>0.192156385213339</v>
      </c>
      <c r="EG20" s="43">
        <v>0.18968388258330199</v>
      </c>
      <c r="EH20" s="43">
        <v>0.18745176520760501</v>
      </c>
      <c r="EI20" s="43">
        <v>0.18543570376847701</v>
      </c>
      <c r="EJ20" s="43">
        <v>0.183613818874791</v>
      </c>
      <c r="EK20" s="43">
        <v>0.18196645782496901</v>
      </c>
      <c r="EL20" s="43">
        <v>0.18047598567923601</v>
      </c>
      <c r="EM20" s="43">
        <v>0.17912659083132301</v>
      </c>
      <c r="EN20" s="43">
        <v>0.177904105132066</v>
      </c>
      <c r="EO20" s="43">
        <v>0.17679583840204399</v>
      </c>
      <c r="EP20" s="43">
        <v>0.17579042695422201</v>
      </c>
      <c r="EQ20" s="43">
        <v>0.174839923048382</v>
      </c>
      <c r="ER20" s="43">
        <v>0.17390239582918299</v>
      </c>
      <c r="ES20" s="43">
        <v>0.17297808252410701</v>
      </c>
      <c r="ET20" s="43">
        <v>0.17206722258768301</v>
      </c>
      <c r="EU20" s="43">
        <v>0.17117005751595701</v>
      </c>
      <c r="EV20" s="43">
        <v>0.170286830630341</v>
      </c>
      <c r="EW20" s="43">
        <v>0.16941778687964501</v>
      </c>
      <c r="EX20" s="43">
        <v>0.16856317258311501</v>
      </c>
      <c r="EY20" s="43">
        <v>0.167723235186655</v>
      </c>
      <c r="EZ20" s="43">
        <v>0.16689822300416299</v>
      </c>
      <c r="FA20" s="43">
        <v>0.16608838491911199</v>
      </c>
      <c r="FB20" s="308">
        <v>0.165293970099362</v>
      </c>
      <c r="FC20" s="43">
        <v>0.16451522764099499</v>
      </c>
      <c r="FD20" s="43">
        <v>0.16375240627134799</v>
      </c>
      <c r="FE20" s="43">
        <v>0.16300575409838899</v>
      </c>
      <c r="FF20" s="43">
        <v>0.16227551794526701</v>
      </c>
      <c r="FG20" s="43">
        <v>0.161561943274835</v>
      </c>
      <c r="FH20" s="43">
        <v>0.16086527367283099</v>
      </c>
      <c r="FI20" s="43">
        <v>0.16018575042712899</v>
      </c>
      <c r="FJ20" s="43">
        <v>0.15952361212591301</v>
      </c>
      <c r="FK20" s="43">
        <v>0.15887909422282701</v>
      </c>
      <c r="FL20" s="43">
        <v>0.15825242857701</v>
      </c>
      <c r="FM20" s="43">
        <v>0.15764384301451001</v>
      </c>
      <c r="FN20" s="43">
        <v>0.157053560851111</v>
      </c>
      <c r="FO20" s="43">
        <v>0.15645736474366401</v>
      </c>
      <c r="FP20" s="43">
        <v>0.15583248150599399</v>
      </c>
      <c r="FQ20" s="43">
        <v>0.15518096046903099</v>
      </c>
      <c r="FR20" s="43">
        <v>0.154505934296713</v>
      </c>
      <c r="FS20" s="43">
        <v>0.15381189168013301</v>
      </c>
      <c r="FT20" s="43">
        <v>0.153105005701869</v>
      </c>
      <c r="FU20" s="43">
        <v>0.15239352612853099</v>
      </c>
      <c r="FV20" s="43">
        <v>0.15168824351458701</v>
      </c>
      <c r="FW20" s="43">
        <v>0.15100303142764801</v>
      </c>
      <c r="FX20" s="43">
        <v>0.150355469767539</v>
      </c>
      <c r="FY20" s="43">
        <v>0.14976754605299</v>
      </c>
      <c r="FZ20" s="43">
        <v>0.14926642179022001</v>
      </c>
      <c r="GA20" s="43">
        <v>0.14888523636520601</v>
      </c>
      <c r="GB20" s="43">
        <v>0.14866390072166</v>
      </c>
      <c r="GC20" s="43">
        <v>0.14864980752826201</v>
      </c>
      <c r="GD20" s="43">
        <v>0.148898355843751</v>
      </c>
      <c r="GE20" s="43">
        <v>0.14947316184992901</v>
      </c>
      <c r="GF20" s="43">
        <v>0.15044581240760899</v>
      </c>
      <c r="GG20" s="43">
        <v>0.15189502803850899</v>
      </c>
      <c r="GH20" s="43">
        <v>0.15390514972226599</v>
      </c>
      <c r="GI20" s="43">
        <v>0.15656395652014499</v>
      </c>
      <c r="GJ20" s="43">
        <v>0.15995995029806701</v>
      </c>
      <c r="GK20" s="43">
        <v>0.164179380370506</v>
      </c>
      <c r="GL20" s="43">
        <v>0.16930337867286899</v>
      </c>
      <c r="GM20" s="43">
        <v>0.17540558966414299</v>
      </c>
      <c r="GN20" s="43">
        <v>0.182550588756867</v>
      </c>
      <c r="GO20" s="43">
        <v>0.19079321011043501</v>
      </c>
      <c r="GP20" s="43">
        <v>0.20017870545073399</v>
      </c>
      <c r="GQ20" s="43">
        <v>0.210743493741465</v>
      </c>
      <c r="GR20" s="43">
        <v>0.222516178211173</v>
      </c>
      <c r="GS20" s="43">
        <v>0.23551850670525601</v>
      </c>
      <c r="GT20" s="43">
        <v>0.24976600955852901</v>
      </c>
      <c r="GU20" s="43">
        <v>0.26526813103686597</v>
      </c>
      <c r="GV20" s="43">
        <v>0.28202774771013001</v>
      </c>
      <c r="GW20" s="43">
        <v>0.30004002427154902</v>
      </c>
      <c r="GX20" s="43">
        <v>0.31929059223977002</v>
      </c>
      <c r="GY20" s="43">
        <v>0.33975305364159603</v>
      </c>
      <c r="GZ20" s="43">
        <v>0.36138581969820799</v>
      </c>
      <c r="HA20" s="43"/>
      <c r="HB20" s="43"/>
    </row>
    <row r="21" spans="1:210" x14ac:dyDescent="0.6">
      <c r="A21" s="327">
        <v>12</v>
      </c>
      <c r="B21" s="198">
        <v>45659</v>
      </c>
      <c r="C21" s="43">
        <v>0.54553434710152204</v>
      </c>
      <c r="D21" s="43">
        <v>0.51571209328321699</v>
      </c>
      <c r="E21" s="43">
        <v>0.48816264469551501</v>
      </c>
      <c r="F21" s="43">
        <v>0.46270578990607802</v>
      </c>
      <c r="G21" s="43">
        <v>0.43917834883399898</v>
      </c>
      <c r="H21" s="43">
        <v>0.41743261020193501</v>
      </c>
      <c r="I21" s="43">
        <v>0.39733478568793201</v>
      </c>
      <c r="J21" s="43">
        <v>0.37876352385951201</v>
      </c>
      <c r="K21" s="43">
        <v>0.36160850960865198</v>
      </c>
      <c r="L21" s="43">
        <v>0.34576916362203097</v>
      </c>
      <c r="M21" s="43">
        <v>0.33115344970771399</v>
      </c>
      <c r="N21" s="43">
        <v>0.31767679378074498</v>
      </c>
      <c r="O21" s="43">
        <v>0.30526111660500499</v>
      </c>
      <c r="P21" s="43">
        <v>0.29383398067981498</v>
      </c>
      <c r="Q21" s="43">
        <v>0.283327850709231</v>
      </c>
      <c r="R21" s="43">
        <v>0.273679465799884</v>
      </c>
      <c r="S21" s="43">
        <v>0.26482931971017998</v>
      </c>
      <c r="T21" s="43">
        <v>0.25672124340306501</v>
      </c>
      <c r="U21" s="43">
        <v>0.24930208176009</v>
      </c>
      <c r="V21" s="43">
        <v>0.242521453985725</v>
      </c>
      <c r="W21" s="43">
        <v>0.236331585227779</v>
      </c>
      <c r="X21" s="43">
        <v>0.230687195416204</v>
      </c>
      <c r="Y21" s="43">
        <v>0.22554543100653901</v>
      </c>
      <c r="Z21" s="43">
        <v>0.220865825462285</v>
      </c>
      <c r="AA21" s="43">
        <v>0.21661027558622001</v>
      </c>
      <c r="AB21" s="43">
        <v>0.212743022785192</v>
      </c>
      <c r="AC21" s="43">
        <v>0.20923063056754901</v>
      </c>
      <c r="AD21" s="43">
        <v>0.20604195215284199</v>
      </c>
      <c r="AE21" s="43">
        <v>0.203148084483291</v>
      </c>
      <c r="AF21" s="43">
        <v>0.20052230704094201</v>
      </c>
      <c r="AG21" s="43">
        <v>0.19814000569319101</v>
      </c>
      <c r="AH21" s="43">
        <v>0.195978583011479</v>
      </c>
      <c r="AI21" s="43">
        <v>0.19401735740456599</v>
      </c>
      <c r="AJ21" s="43">
        <v>0.192237453845712</v>
      </c>
      <c r="AK21" s="43">
        <v>0.19062168907773999</v>
      </c>
      <c r="AL21" s="43">
        <v>0.18915445411950901</v>
      </c>
      <c r="AM21" s="43">
        <v>0.187821596520615</v>
      </c>
      <c r="AN21" s="43">
        <v>0.18661030454758501</v>
      </c>
      <c r="AO21" s="43">
        <v>0.185508994993965</v>
      </c>
      <c r="AP21" s="43">
        <v>0.18446570686472599</v>
      </c>
      <c r="AQ21" s="43">
        <v>0.183434648027128</v>
      </c>
      <c r="AR21" s="43">
        <v>0.18241617205130101</v>
      </c>
      <c r="AS21" s="43">
        <v>0.181410636840659</v>
      </c>
      <c r="AT21" s="43">
        <v>0.18041840420798999</v>
      </c>
      <c r="AU21" s="43">
        <v>0.17943983950426801</v>
      </c>
      <c r="AV21" s="43">
        <v>0.17847531112185699</v>
      </c>
      <c r="AW21" s="43">
        <v>0.177525190025979</v>
      </c>
      <c r="AX21" s="43">
        <v>0.17658984924927701</v>
      </c>
      <c r="AY21" s="43">
        <v>0.17566966325219299</v>
      </c>
      <c r="AZ21" s="43">
        <v>0.17476500739464801</v>
      </c>
      <c r="BA21" s="308">
        <v>0.173876257183637</v>
      </c>
      <c r="BB21" s="43">
        <v>0.17300378759732701</v>
      </c>
      <c r="BC21" s="43">
        <v>0.172147973216945</v>
      </c>
      <c r="BD21" s="43">
        <v>0.171309185278926</v>
      </c>
      <c r="BE21" s="43">
        <v>0.170487793300236</v>
      </c>
      <c r="BF21" s="43">
        <v>0.169684162989999</v>
      </c>
      <c r="BG21" s="43">
        <v>0.16889865565496501</v>
      </c>
      <c r="BH21" s="43">
        <v>0.16813162731922901</v>
      </c>
      <c r="BI21" s="43">
        <v>0.167383427827832</v>
      </c>
      <c r="BJ21" s="43">
        <v>0.16665439990957101</v>
      </c>
      <c r="BK21" s="43">
        <v>0.165944878243593</v>
      </c>
      <c r="BL21" s="43">
        <v>0.16525518850396101</v>
      </c>
      <c r="BM21" s="43">
        <v>0.16458564638720999</v>
      </c>
      <c r="BN21" s="43">
        <v>0.163908803886233</v>
      </c>
      <c r="BO21" s="43">
        <v>0.163198751416785</v>
      </c>
      <c r="BP21" s="43">
        <v>0.162457716102648</v>
      </c>
      <c r="BQ21" s="43">
        <v>0.16168914234791301</v>
      </c>
      <c r="BR21" s="43">
        <v>0.16089799245303099</v>
      </c>
      <c r="BS21" s="43">
        <v>0.160091102255562</v>
      </c>
      <c r="BT21" s="43">
        <v>0.15927759576672901</v>
      </c>
      <c r="BU21" s="43">
        <v>0.158469359475648</v>
      </c>
      <c r="BV21" s="43">
        <v>0.15768157126725901</v>
      </c>
      <c r="BW21" s="43">
        <v>0.15693326978448799</v>
      </c>
      <c r="BX21" s="43">
        <v>0.156247936571802</v>
      </c>
      <c r="BY21" s="43">
        <v>0.15565404464803201</v>
      </c>
      <c r="BZ21" s="43">
        <v>0.15518550334692299</v>
      </c>
      <c r="CA21" s="43">
        <v>0.15488190195868101</v>
      </c>
      <c r="CB21" s="43">
        <v>0.15478842835239401</v>
      </c>
      <c r="CC21" s="43">
        <v>0.154955321640701</v>
      </c>
      <c r="CD21" s="43">
        <v>0.15543672208439099</v>
      </c>
      <c r="CE21" s="43">
        <v>0.15628882077429801</v>
      </c>
      <c r="CF21" s="43">
        <v>0.157567296076779</v>
      </c>
      <c r="CG21" s="43">
        <v>0.15932415127601199</v>
      </c>
      <c r="CH21" s="43">
        <v>0.16160421573768599</v>
      </c>
      <c r="CI21" s="43">
        <v>0.164441696803103</v>
      </c>
      <c r="CJ21" s="43">
        <v>0.16785721946843299</v>
      </c>
      <c r="CK21" s="43">
        <v>0.171855729664911</v>
      </c>
      <c r="CL21" s="43">
        <v>0.17642546823182101</v>
      </c>
      <c r="CM21" s="43">
        <v>0.18153799526352199</v>
      </c>
      <c r="CN21" s="43">
        <v>0.18714903165299801</v>
      </c>
      <c r="CO21" s="43">
        <v>0.19319974917403299</v>
      </c>
      <c r="CP21" s="43">
        <v>0.19961810762766699</v>
      </c>
      <c r="CQ21" s="43">
        <v>0.20631989203798501</v>
      </c>
      <c r="CR21" s="43">
        <v>0.21320920472167401</v>
      </c>
      <c r="CS21" s="43">
        <v>0.22017827494133599</v>
      </c>
      <c r="CT21" s="43">
        <v>0.22710653390059299</v>
      </c>
      <c r="CU21" s="43">
        <v>0.233858953403662</v>
      </c>
      <c r="CV21" s="43">
        <v>0.24028366076549501</v>
      </c>
      <c r="CW21" s="43">
        <v>0.24620882657132601</v>
      </c>
      <c r="CX21" s="43">
        <v>0.25143877463180297</v>
      </c>
      <c r="CY21" s="43">
        <v>0.25574918315471601</v>
      </c>
      <c r="CZ21" s="43"/>
      <c r="DA21" s="43"/>
      <c r="DC21" s="198">
        <v>45588</v>
      </c>
      <c r="DD21" s="43">
        <v>0.57157283954907201</v>
      </c>
      <c r="DE21" s="43">
        <v>0.53282130088574198</v>
      </c>
      <c r="DF21" s="43">
        <v>0.49777454216254602</v>
      </c>
      <c r="DG21" s="43">
        <v>0.46606728371658002</v>
      </c>
      <c r="DH21" s="43">
        <v>0.437372449190575</v>
      </c>
      <c r="DI21" s="43">
        <v>0.41139739284726901</v>
      </c>
      <c r="DJ21" s="43">
        <v>0.38788026401494302</v>
      </c>
      <c r="DK21" s="43">
        <v>0.36658660171104201</v>
      </c>
      <c r="DL21" s="43">
        <v>0.34730620845714899</v>
      </c>
      <c r="DM21" s="43">
        <v>0.329850323165014</v>
      </c>
      <c r="DN21" s="43">
        <v>0.31404909470846398</v>
      </c>
      <c r="DO21" s="43">
        <v>0.29974934667690001</v>
      </c>
      <c r="DP21" s="43">
        <v>0.28681261696728699</v>
      </c>
      <c r="DQ21" s="43">
        <v>0.275113451957537</v>
      </c>
      <c r="DR21" s="43">
        <v>0.26453793280963001</v>
      </c>
      <c r="DS21" s="43">
        <v>0.25498240997945398</v>
      </c>
      <c r="DT21" s="43">
        <v>0.24635242176897901</v>
      </c>
      <c r="DU21" s="43">
        <v>0.23856177261783701</v>
      </c>
      <c r="DV21" s="43">
        <v>0.231531747518984</v>
      </c>
      <c r="DW21" s="43">
        <v>0.22519044008216599</v>
      </c>
      <c r="DX21" s="43">
        <v>0.219472173547893</v>
      </c>
      <c r="DY21" s="43">
        <v>0.214316996131247</v>
      </c>
      <c r="DZ21" s="43">
        <v>0.20967023477078101</v>
      </c>
      <c r="EA21" s="43">
        <v>0.20548209399047401</v>
      </c>
      <c r="EB21" s="43">
        <v>0.20170728940961399</v>
      </c>
      <c r="EC21" s="43">
        <v>0.198304708006834</v>
      </c>
      <c r="ED21" s="43">
        <v>0.195237089602356</v>
      </c>
      <c r="EE21" s="43">
        <v>0.19247072589217401</v>
      </c>
      <c r="EF21" s="43">
        <v>0.18997517492959401</v>
      </c>
      <c r="EG21" s="43">
        <v>0.18772299004095</v>
      </c>
      <c r="EH21" s="43">
        <v>0.185689462848352</v>
      </c>
      <c r="EI21" s="43">
        <v>0.18385238053914299</v>
      </c>
      <c r="EJ21" s="43">
        <v>0.182191797627443</v>
      </c>
      <c r="EK21" s="43">
        <v>0.18068982252521701</v>
      </c>
      <c r="EL21" s="43">
        <v>0.17933041904609801</v>
      </c>
      <c r="EM21" s="43">
        <v>0.17809922285553001</v>
      </c>
      <c r="EN21" s="43">
        <v>0.17698337267408801</v>
      </c>
      <c r="EO21" s="43">
        <v>0.175971355812962</v>
      </c>
      <c r="EP21" s="43">
        <v>0.175052867532381</v>
      </c>
      <c r="EQ21" s="43">
        <v>0.17418415355010999</v>
      </c>
      <c r="ER21" s="43">
        <v>0.17332689055644901</v>
      </c>
      <c r="ES21" s="43">
        <v>0.17248126926646901</v>
      </c>
      <c r="ET21" s="43">
        <v>0.17164748189963</v>
      </c>
      <c r="EU21" s="43">
        <v>0.170825722038834</v>
      </c>
      <c r="EV21" s="43">
        <v>0.17001618449078101</v>
      </c>
      <c r="EW21" s="43">
        <v>0.169219065111715</v>
      </c>
      <c r="EX21" s="43">
        <v>0.16843456064262299</v>
      </c>
      <c r="EY21" s="43">
        <v>0.16766286853797199</v>
      </c>
      <c r="EZ21" s="43">
        <v>0.166904186752038</v>
      </c>
      <c r="FA21" s="43">
        <v>0.16615871355974199</v>
      </c>
      <c r="FB21" s="308">
        <v>0.165426647352794</v>
      </c>
      <c r="FC21" s="43">
        <v>0.16470818636808501</v>
      </c>
      <c r="FD21" s="43">
        <v>0.164003528521175</v>
      </c>
      <c r="FE21" s="43">
        <v>0.16331287059284799</v>
      </c>
      <c r="FF21" s="43">
        <v>0.16263641048703301</v>
      </c>
      <c r="FG21" s="43">
        <v>0.16197434209553599</v>
      </c>
      <c r="FH21" s="43">
        <v>0.16132685981952599</v>
      </c>
      <c r="FI21" s="43">
        <v>0.16069415592758399</v>
      </c>
      <c r="FJ21" s="43">
        <v>0.160076420713548</v>
      </c>
      <c r="FK21" s="43">
        <v>0.159473842221379</v>
      </c>
      <c r="FL21" s="43">
        <v>0.15888660592089501</v>
      </c>
      <c r="FM21" s="43">
        <v>0.158314894409053</v>
      </c>
      <c r="FN21" s="43">
        <v>0.15775888708336</v>
      </c>
      <c r="FO21" s="43">
        <v>0.15719563893390701</v>
      </c>
      <c r="FP21" s="43">
        <v>0.156603252210331</v>
      </c>
      <c r="FQ21" s="43">
        <v>0.15598307077809101</v>
      </c>
      <c r="FR21" s="43">
        <v>0.15533732623110499</v>
      </c>
      <c r="FS21" s="43">
        <v>0.154669368026467</v>
      </c>
      <c r="FT21" s="43">
        <v>0.15398394193814799</v>
      </c>
      <c r="FU21" s="43">
        <v>0.153287524758246</v>
      </c>
      <c r="FV21" s="43">
        <v>0.15258872334590201</v>
      </c>
      <c r="FW21" s="43">
        <v>0.151898745563569</v>
      </c>
      <c r="FX21" s="43">
        <v>0.15123194885867899</v>
      </c>
      <c r="FY21" s="43">
        <v>0.15060646856823601</v>
      </c>
      <c r="FZ21" s="43">
        <v>0.150044921484558</v>
      </c>
      <c r="GA21" s="43">
        <v>0.14957516987517699</v>
      </c>
      <c r="GB21" s="43">
        <v>0.14923111586781901</v>
      </c>
      <c r="GC21" s="43">
        <v>0.14905347528636301</v>
      </c>
      <c r="GD21" s="43">
        <v>0.14909045409921701</v>
      </c>
      <c r="GE21" s="43">
        <v>0.149398222133793</v>
      </c>
      <c r="GF21" s="43">
        <v>0.15004105346471699</v>
      </c>
      <c r="GG21" s="43">
        <v>0.15109099068996701</v>
      </c>
      <c r="GH21" s="43">
        <v>0.15262690431466</v>
      </c>
      <c r="GI21" s="43">
        <v>0.15473287135750799</v>
      </c>
      <c r="GJ21" s="43">
        <v>0.157495894515089</v>
      </c>
      <c r="GK21" s="43">
        <v>0.16100311412280899</v>
      </c>
      <c r="GL21" s="43">
        <v>0.16533879835701101</v>
      </c>
      <c r="GM21" s="43">
        <v>0.17058148598346801</v>
      </c>
      <c r="GN21" s="43">
        <v>0.17680165734554201</v>
      </c>
      <c r="GO21" s="43">
        <v>0.184060208031152</v>
      </c>
      <c r="GP21" s="43">
        <v>0.19240782148291799</v>
      </c>
      <c r="GQ21" s="43">
        <v>0.20188514010884101</v>
      </c>
      <c r="GR21" s="43">
        <v>0.21252348060887499</v>
      </c>
      <c r="GS21" s="43">
        <v>0.224345765634687</v>
      </c>
      <c r="GT21" s="43">
        <v>0.237367350965384</v>
      </c>
      <c r="GU21" s="43">
        <v>0.25159648954076103</v>
      </c>
      <c r="GV21" s="43">
        <v>0.26703425630298699</v>
      </c>
      <c r="GW21" s="43">
        <v>0.28367383401789997</v>
      </c>
      <c r="GX21" s="43">
        <v>0.30149911660266898</v>
      </c>
      <c r="GY21" s="43">
        <v>0.320482621378048</v>
      </c>
      <c r="GZ21" s="43">
        <v>0.34058272087348901</v>
      </c>
      <c r="HA21" s="43"/>
      <c r="HB21" s="43"/>
    </row>
    <row r="22" spans="1:210" x14ac:dyDescent="0.6">
      <c r="A22" s="327">
        <v>13</v>
      </c>
      <c r="B22" s="198">
        <v>45675</v>
      </c>
      <c r="C22" s="43">
        <v>0.46397310028376398</v>
      </c>
      <c r="D22" s="43">
        <v>0.44324401207338898</v>
      </c>
      <c r="E22" s="43">
        <v>0.42369838512595698</v>
      </c>
      <c r="F22" s="43">
        <v>0.40529992529007602</v>
      </c>
      <c r="G22" s="43">
        <v>0.38800907188912098</v>
      </c>
      <c r="H22" s="43">
        <v>0.37178434800661597</v>
      </c>
      <c r="I22" s="43">
        <v>0.35658332010897797</v>
      </c>
      <c r="J22" s="43">
        <v>0.34236325738247098</v>
      </c>
      <c r="K22" s="43">
        <v>0.32908156297155799</v>
      </c>
      <c r="L22" s="43">
        <v>0.31669603684065201</v>
      </c>
      <c r="M22" s="43">
        <v>0.30516501811979901</v>
      </c>
      <c r="N22" s="43">
        <v>0.29444744680354601</v>
      </c>
      <c r="O22" s="43">
        <v>0.28450287717560502</v>
      </c>
      <c r="P22" s="43">
        <v>0.27529146895044798</v>
      </c>
      <c r="Q22" s="43">
        <v>0.26677397666963798</v>
      </c>
      <c r="R22" s="43">
        <v>0.25891175195863098</v>
      </c>
      <c r="S22" s="43">
        <v>0.25166676847493802</v>
      </c>
      <c r="T22" s="43">
        <v>0.245001673932502</v>
      </c>
      <c r="U22" s="43">
        <v>0.23887986947088299</v>
      </c>
      <c r="V22" s="43">
        <v>0.23326561274185501</v>
      </c>
      <c r="W22" s="43">
        <v>0.228124138233191</v>
      </c>
      <c r="X22" s="43">
        <v>0.223421786770019</v>
      </c>
      <c r="Y22" s="43">
        <v>0.219126135432584</v>
      </c>
      <c r="Z22" s="43">
        <v>0.21520611950535501</v>
      </c>
      <c r="AA22" s="43">
        <v>0.21163213934008299</v>
      </c>
      <c r="AB22" s="43">
        <v>0.208376146623099</v>
      </c>
      <c r="AC22" s="43">
        <v>0.20541170658494701</v>
      </c>
      <c r="AD22" s="43">
        <v>0.20271403461888499</v>
      </c>
      <c r="AE22" s="43">
        <v>0.20026000751317299</v>
      </c>
      <c r="AF22" s="43">
        <v>0.19802815092724599</v>
      </c>
      <c r="AG22" s="43">
        <v>0.19599860581700099</v>
      </c>
      <c r="AH22" s="43">
        <v>0.19415307705515</v>
      </c>
      <c r="AI22" s="43">
        <v>0.19247476787126999</v>
      </c>
      <c r="AJ22" s="43">
        <v>0.19094830366176799</v>
      </c>
      <c r="AK22" s="43">
        <v>0.18955964854704499</v>
      </c>
      <c r="AL22" s="43">
        <v>0.18829601765106599</v>
      </c>
      <c r="AM22" s="43">
        <v>0.18714578771204199</v>
      </c>
      <c r="AN22" s="43">
        <v>0.18609840811265299</v>
      </c>
      <c r="AO22" s="43">
        <v>0.18514431394619699</v>
      </c>
      <c r="AP22" s="43">
        <v>0.184238790564942</v>
      </c>
      <c r="AQ22" s="43">
        <v>0.183342160899201</v>
      </c>
      <c r="AR22" s="43">
        <v>0.18245468886369801</v>
      </c>
      <c r="AS22" s="43">
        <v>0.181576641378389</v>
      </c>
      <c r="AT22" s="43">
        <v>0.18070828811890399</v>
      </c>
      <c r="AU22" s="43">
        <v>0.17984990124241601</v>
      </c>
      <c r="AV22" s="43">
        <v>0.17900175513378699</v>
      </c>
      <c r="AW22" s="43">
        <v>0.178164126056888</v>
      </c>
      <c r="AX22" s="43">
        <v>0.17733729189280201</v>
      </c>
      <c r="AY22" s="43">
        <v>0.17652153169804799</v>
      </c>
      <c r="AZ22" s="43">
        <v>0.175717125412898</v>
      </c>
      <c r="BA22" s="308">
        <v>0.17492435343576601</v>
      </c>
      <c r="BB22" s="43">
        <v>0.174143496252602</v>
      </c>
      <c r="BC22" s="43">
        <v>0.173374833782071</v>
      </c>
      <c r="BD22" s="43">
        <v>0.17261864536056901</v>
      </c>
      <c r="BE22" s="43">
        <v>0.17187520872269699</v>
      </c>
      <c r="BF22" s="43">
        <v>0.171144799906396</v>
      </c>
      <c r="BG22" s="43">
        <v>0.17042769255023199</v>
      </c>
      <c r="BH22" s="43">
        <v>0.169724157394503</v>
      </c>
      <c r="BI22" s="43">
        <v>0.169034461721878</v>
      </c>
      <c r="BJ22" s="43">
        <v>0.16835886879429199</v>
      </c>
      <c r="BK22" s="43">
        <v>0.16769763725470199</v>
      </c>
      <c r="BL22" s="43">
        <v>0.16705102055062501</v>
      </c>
      <c r="BM22" s="43">
        <v>0.16641926631891599</v>
      </c>
      <c r="BN22" s="43">
        <v>0.16577615113994601</v>
      </c>
      <c r="BO22" s="43">
        <v>0.16509607577725499</v>
      </c>
      <c r="BP22" s="43">
        <v>0.16437964119769599</v>
      </c>
      <c r="BQ22" s="43">
        <v>0.163628277770867</v>
      </c>
      <c r="BR22" s="43">
        <v>0.16284447140823899</v>
      </c>
      <c r="BS22" s="43">
        <v>0.162032035293071</v>
      </c>
      <c r="BT22" s="43">
        <v>0.161196432489039</v>
      </c>
      <c r="BU22" s="43">
        <v>0.160345153117885</v>
      </c>
      <c r="BV22" s="43">
        <v>0.15948814667761199</v>
      </c>
      <c r="BW22" s="43">
        <v>0.15863830442174201</v>
      </c>
      <c r="BX22" s="43">
        <v>0.15781197776261399</v>
      </c>
      <c r="BY22" s="43">
        <v>0.15702950508139199</v>
      </c>
      <c r="BZ22" s="43">
        <v>0.156315700388409</v>
      </c>
      <c r="CA22" s="43">
        <v>0.15570023254470999</v>
      </c>
      <c r="CB22" s="43">
        <v>0.15521779470626201</v>
      </c>
      <c r="CC22" s="43">
        <v>0.15490793434883501</v>
      </c>
      <c r="CD22" s="43">
        <v>0.15481439279446299</v>
      </c>
      <c r="CE22" s="43">
        <v>0.15498380228651501</v>
      </c>
      <c r="CF22" s="43">
        <v>0.155463623453407</v>
      </c>
      <c r="CG22" s="43">
        <v>0.15629928913546501</v>
      </c>
      <c r="CH22" s="43">
        <v>0.157530652424135</v>
      </c>
      <c r="CI22" s="43">
        <v>0.15918799656378299</v>
      </c>
      <c r="CJ22" s="43">
        <v>0.16128800638209401</v>
      </c>
      <c r="CK22" s="43">
        <v>0.16383016648205101</v>
      </c>
      <c r="CL22" s="43">
        <v>0.16679399514507401</v>
      </c>
      <c r="CM22" s="43">
        <v>0.17013734104401801</v>
      </c>
      <c r="CN22" s="43">
        <v>0.173795711164872</v>
      </c>
      <c r="CO22" s="43">
        <v>0.17768234312685999</v>
      </c>
      <c r="CP22" s="43">
        <v>0.18168855600632799</v>
      </c>
      <c r="CQ22" s="43">
        <v>0.18568384043092101</v>
      </c>
      <c r="CR22" s="43">
        <v>0.18951516063941801</v>
      </c>
      <c r="CS22" s="43">
        <v>0.19300498167595201</v>
      </c>
      <c r="CT22" s="43">
        <v>0.195947533624066</v>
      </c>
      <c r="CU22" s="43">
        <v>0.19810270537686001</v>
      </c>
      <c r="CV22" s="43">
        <v>0.19918662138130599</v>
      </c>
      <c r="CW22" s="43">
        <v>0.198857209709042</v>
      </c>
      <c r="CX22" s="43">
        <v>0.196691495381288</v>
      </c>
      <c r="CY22" s="43">
        <v>0.192147868902275</v>
      </c>
      <c r="CZ22" s="43"/>
      <c r="DA22" s="43"/>
      <c r="DC22" s="198">
        <v>45604</v>
      </c>
      <c r="DD22" s="43">
        <v>0.54305631643778196</v>
      </c>
      <c r="DE22" s="43">
        <v>0.50680916291090605</v>
      </c>
      <c r="DF22" s="43">
        <v>0.47404724385265301</v>
      </c>
      <c r="DG22" s="43">
        <v>0.44442575175819599</v>
      </c>
      <c r="DH22" s="43">
        <v>0.417636187902168</v>
      </c>
      <c r="DI22" s="43">
        <v>0.39340266640586102</v>
      </c>
      <c r="DJ22" s="43">
        <v>0.371478390542756</v>
      </c>
      <c r="DK22" s="43">
        <v>0.35164237902377699</v>
      </c>
      <c r="DL22" s="43">
        <v>0.33369648030335503</v>
      </c>
      <c r="DM22" s="43">
        <v>0.31746268800428301</v>
      </c>
      <c r="DN22" s="43">
        <v>0.302780754418843</v>
      </c>
      <c r="DO22" s="43">
        <v>0.28950608983431497</v>
      </c>
      <c r="DP22" s="43">
        <v>0.27750792910105998</v>
      </c>
      <c r="DQ22" s="43">
        <v>0.26666774375630498</v>
      </c>
      <c r="DR22" s="43">
        <v>0.256877875766787</v>
      </c>
      <c r="DS22" s="43">
        <v>0.24804036824266501</v>
      </c>
      <c r="DT22" s="43">
        <v>0.24006596801838201</v>
      </c>
      <c r="DU22" s="43">
        <v>0.23287327553526599</v>
      </c>
      <c r="DV22" s="43">
        <v>0.226388018535126</v>
      </c>
      <c r="DW22" s="43">
        <v>0.220542427594696</v>
      </c>
      <c r="DX22" s="43">
        <v>0.21527469380776701</v>
      </c>
      <c r="DY22" s="43">
        <v>0.210528491433431</v>
      </c>
      <c r="DZ22" s="43">
        <v>0.20625255113836799</v>
      </c>
      <c r="EA22" s="43">
        <v>0.202400272327384</v>
      </c>
      <c r="EB22" s="43">
        <v>0.198929365771949</v>
      </c>
      <c r="EC22" s="43">
        <v>0.195801520213578</v>
      </c>
      <c r="ED22" s="43">
        <v>0.19298208864852001</v>
      </c>
      <c r="EE22" s="43">
        <v>0.19043979171607101</v>
      </c>
      <c r="EF22" s="43">
        <v>0.18814643677583701</v>
      </c>
      <c r="EG22" s="43">
        <v>0.186076652070572</v>
      </c>
      <c r="EH22" s="43">
        <v>0.18420763597039</v>
      </c>
      <c r="EI22" s="43">
        <v>0.182518921356601</v>
      </c>
      <c r="EJ22" s="43">
        <v>0.180992155420754</v>
      </c>
      <c r="EK22" s="43">
        <v>0.17961089492964699</v>
      </c>
      <c r="EL22" s="43">
        <v>0.17836041695098501</v>
      </c>
      <c r="EM22" s="43">
        <v>0.177227544783609</v>
      </c>
      <c r="EN22" s="43">
        <v>0.17620048870207</v>
      </c>
      <c r="EO22" s="43">
        <v>0.175268700947846</v>
      </c>
      <c r="EP22" s="43">
        <v>0.174422744261816</v>
      </c>
      <c r="EQ22" s="43">
        <v>0.17362235335155901</v>
      </c>
      <c r="ER22" s="43">
        <v>0.17283221796175299</v>
      </c>
      <c r="ES22" s="43">
        <v>0.17205249444058299</v>
      </c>
      <c r="ET22" s="43">
        <v>0.17128334017275801</v>
      </c>
      <c r="EU22" s="43">
        <v>0.17052491345743001</v>
      </c>
      <c r="EV22" s="43">
        <v>0.169777373406136</v>
      </c>
      <c r="EW22" s="43">
        <v>0.16904087981596</v>
      </c>
      <c r="EX22" s="43">
        <v>0.168315593051058</v>
      </c>
      <c r="EY22" s="43">
        <v>0.16760167389709901</v>
      </c>
      <c r="EZ22" s="43">
        <v>0.16689928342921101</v>
      </c>
      <c r="FA22" s="43">
        <v>0.16620858286680501</v>
      </c>
      <c r="FB22" s="308">
        <v>0.16552973339768401</v>
      </c>
      <c r="FC22" s="43">
        <v>0.164862896054153</v>
      </c>
      <c r="FD22" s="43">
        <v>0.164208231471873</v>
      </c>
      <c r="FE22" s="43">
        <v>0.163565899865805</v>
      </c>
      <c r="FF22" s="43">
        <v>0.162936060521264</v>
      </c>
      <c r="FG22" s="43">
        <v>0.16231887217464899</v>
      </c>
      <c r="FH22" s="43">
        <v>0.16171449214807501</v>
      </c>
      <c r="FI22" s="43">
        <v>0.161123076641181</v>
      </c>
      <c r="FJ22" s="43">
        <v>0.16054478030154501</v>
      </c>
      <c r="FK22" s="43">
        <v>0.15997975607708101</v>
      </c>
      <c r="FL22" s="43">
        <v>0.159428154988045</v>
      </c>
      <c r="FM22" s="43">
        <v>0.158890125909495</v>
      </c>
      <c r="FN22" s="43">
        <v>0.15836581532940799</v>
      </c>
      <c r="FO22" s="43">
        <v>0.15783349039479699</v>
      </c>
      <c r="FP22" s="43">
        <v>0.15727218305413901</v>
      </c>
      <c r="FQ22" s="43">
        <v>0.15668274186701101</v>
      </c>
      <c r="FR22" s="43">
        <v>0.15606675681823301</v>
      </c>
      <c r="FS22" s="43">
        <v>0.15542675653125401</v>
      </c>
      <c r="FT22" s="43">
        <v>0.15476644774978601</v>
      </c>
      <c r="FU22" s="43">
        <v>0.15409100442686799</v>
      </c>
      <c r="FV22" s="43">
        <v>0.15340741427722601</v>
      </c>
      <c r="FW22" s="43">
        <v>0.15272489067883699</v>
      </c>
      <c r="FX22" s="43">
        <v>0.152055356962152</v>
      </c>
      <c r="FY22" s="43">
        <v>0.15141400799718699</v>
      </c>
      <c r="FZ22" s="43">
        <v>0.15081994969354501</v>
      </c>
      <c r="GA22" s="43">
        <v>0.15029690981638499</v>
      </c>
      <c r="GB22" s="43">
        <v>0.149874002170232</v>
      </c>
      <c r="GC22" s="43">
        <v>0.149586509916037</v>
      </c>
      <c r="GD22" s="43">
        <v>0.14947663197625399</v>
      </c>
      <c r="GE22" s="43">
        <v>0.14959410999158401</v>
      </c>
      <c r="GF22" s="43">
        <v>0.14999662532050301</v>
      </c>
      <c r="GG22" s="43">
        <v>0.150749832541583</v>
      </c>
      <c r="GH22" s="43">
        <v>0.15192688839845001</v>
      </c>
      <c r="GI22" s="43">
        <v>0.153607356299751</v>
      </c>
      <c r="GJ22" s="43">
        <v>0.15587542785672601</v>
      </c>
      <c r="GK22" s="43">
        <v>0.15881750725570501</v>
      </c>
      <c r="GL22" s="43">
        <v>0.162519336882053</v>
      </c>
      <c r="GM22" s="43">
        <v>0.16706296879250099</v>
      </c>
      <c r="GN22" s="43">
        <v>0.17252395953166499</v>
      </c>
      <c r="GO22" s="43">
        <v>0.178969146807295</v>
      </c>
      <c r="GP22" s="43">
        <v>0.18645524828625701</v>
      </c>
      <c r="GQ22" s="43">
        <v>0.19502833832589</v>
      </c>
      <c r="GR22" s="43">
        <v>0.20472406786129699</v>
      </c>
      <c r="GS22" s="43">
        <v>0.21556835392725901</v>
      </c>
      <c r="GT22" s="43">
        <v>0.22757820795535</v>
      </c>
      <c r="GU22" s="43">
        <v>0.24076239142875699</v>
      </c>
      <c r="GV22" s="43">
        <v>0.255121655040567</v>
      </c>
      <c r="GW22" s="43">
        <v>0.27064840008497398</v>
      </c>
      <c r="GX22" s="43">
        <v>0.28732567480704002</v>
      </c>
      <c r="GY22" s="43">
        <v>0.30512547196703499</v>
      </c>
      <c r="GZ22" s="43">
        <v>0.32400632831197601</v>
      </c>
      <c r="HA22" s="43"/>
      <c r="HB22" s="43"/>
    </row>
    <row r="23" spans="1:210" x14ac:dyDescent="0.6">
      <c r="A23" s="327">
        <v>14</v>
      </c>
      <c r="B23" s="198">
        <v>45692</v>
      </c>
      <c r="C23" s="43">
        <v>0.43265047200538398</v>
      </c>
      <c r="D23" s="43">
        <v>0.41454734255236397</v>
      </c>
      <c r="E23" s="43">
        <v>0.39739725903534201</v>
      </c>
      <c r="F23" s="43">
        <v>0.38119058005239798</v>
      </c>
      <c r="G23" s="43">
        <v>0.36591054329241801</v>
      </c>
      <c r="H23" s="43">
        <v>0.35153519162480801</v>
      </c>
      <c r="I23" s="43">
        <v>0.33803881275990899</v>
      </c>
      <c r="J23" s="43">
        <v>0.32539300168260599</v>
      </c>
      <c r="K23" s="43">
        <v>0.31356743479455801</v>
      </c>
      <c r="L23" s="43">
        <v>0.30253042767135002</v>
      </c>
      <c r="M23" s="43">
        <v>0.292249335421434</v>
      </c>
      <c r="N23" s="43">
        <v>0.282690842720416</v>
      </c>
      <c r="O23" s="43">
        <v>0.27382118176339199</v>
      </c>
      <c r="P23" s="43">
        <v>0.26560630767089199</v>
      </c>
      <c r="Q23" s="43">
        <v>0.25801205345676298</v>
      </c>
      <c r="R23" s="43">
        <v>0.251004279951411</v>
      </c>
      <c r="S23" s="43">
        <v>0.24454902981593099</v>
      </c>
      <c r="T23" s="43">
        <v>0.23861268960277299</v>
      </c>
      <c r="U23" s="43">
        <v>0.233162159365532</v>
      </c>
      <c r="V23" s="43">
        <v>0.22816502615367101</v>
      </c>
      <c r="W23" s="43">
        <v>0.22358973563328599</v>
      </c>
      <c r="X23" s="43">
        <v>0.21940575522219299</v>
      </c>
      <c r="Y23" s="43">
        <v>0.21558372227337</v>
      </c>
      <c r="Z23" s="43">
        <v>0.212095571683451</v>
      </c>
      <c r="AA23" s="43">
        <v>0.20891463890581699</v>
      </c>
      <c r="AB23" s="43">
        <v>0.2060157359565</v>
      </c>
      <c r="AC23" s="43">
        <v>0.20337519973381701</v>
      </c>
      <c r="AD23" s="43">
        <v>0.200970913524914</v>
      </c>
      <c r="AE23" s="43">
        <v>0.19878230383093901</v>
      </c>
      <c r="AF23" s="43">
        <v>0.19679031540779399</v>
      </c>
      <c r="AG23" s="43">
        <v>0.19497736807574001</v>
      </c>
      <c r="AH23" s="43">
        <v>0.193327298909892</v>
      </c>
      <c r="AI23" s="43">
        <v>0.191825293455052</v>
      </c>
      <c r="AJ23" s="43">
        <v>0.19045780932204701</v>
      </c>
      <c r="AK23" s="43">
        <v>0.18921249513456001</v>
      </c>
      <c r="AL23" s="43">
        <v>0.18807810736682501</v>
      </c>
      <c r="AM23" s="43">
        <v>0.18704442720334599</v>
      </c>
      <c r="AN23" s="43">
        <v>0.18610217898829201</v>
      </c>
      <c r="AO23" s="43">
        <v>0.18524295159925599</v>
      </c>
      <c r="AP23" s="43">
        <v>0.18442660523929</v>
      </c>
      <c r="AQ23" s="43">
        <v>0.18361738611303799</v>
      </c>
      <c r="AR23" s="43">
        <v>0.18281549155405899</v>
      </c>
      <c r="AS23" s="43">
        <v>0.182021120931806</v>
      </c>
      <c r="AT23" s="43">
        <v>0.181234475465888</v>
      </c>
      <c r="AU23" s="43">
        <v>0.18045575810138001</v>
      </c>
      <c r="AV23" s="43">
        <v>0.17968517331601899</v>
      </c>
      <c r="AW23" s="43">
        <v>0.17892292692127601</v>
      </c>
      <c r="AX23" s="43">
        <v>0.17816922588211401</v>
      </c>
      <c r="AY23" s="43">
        <v>0.177424278078127</v>
      </c>
      <c r="AZ23" s="43">
        <v>0.176688292136126</v>
      </c>
      <c r="BA23" s="308">
        <v>0.17596147706447901</v>
      </c>
      <c r="BB23" s="43">
        <v>0.17524404217624501</v>
      </c>
      <c r="BC23" s="43">
        <v>0.17453619674941401</v>
      </c>
      <c r="BD23" s="43">
        <v>0.17383814936053499</v>
      </c>
      <c r="BE23" s="43">
        <v>0.17315010861052499</v>
      </c>
      <c r="BF23" s="43">
        <v>0.17247228169606801</v>
      </c>
      <c r="BG23" s="43">
        <v>0.171804874733857</v>
      </c>
      <c r="BH23" s="43">
        <v>0.171148092259643</v>
      </c>
      <c r="BI23" s="43">
        <v>0.170502136912698</v>
      </c>
      <c r="BJ23" s="43">
        <v>0.169867209079367</v>
      </c>
      <c r="BK23" s="43">
        <v>0.16924350657064299</v>
      </c>
      <c r="BL23" s="43">
        <v>0.16863122423222801</v>
      </c>
      <c r="BM23" s="43">
        <v>0.168030553580407</v>
      </c>
      <c r="BN23" s="43">
        <v>0.167416349858789</v>
      </c>
      <c r="BO23" s="43">
        <v>0.166763552691893</v>
      </c>
      <c r="BP23" s="43">
        <v>0.16607179089161</v>
      </c>
      <c r="BQ23" s="43">
        <v>0.165341274257777</v>
      </c>
      <c r="BR23" s="43">
        <v>0.164572969085125</v>
      </c>
      <c r="BS23" s="43">
        <v>0.16376881198084201</v>
      </c>
      <c r="BT23" s="43">
        <v>0.16293196783039299</v>
      </c>
      <c r="BU23" s="43">
        <v>0.16206713736744499</v>
      </c>
      <c r="BV23" s="43">
        <v>0.161180918374214</v>
      </c>
      <c r="BW23" s="43">
        <v>0.16028222175265999</v>
      </c>
      <c r="BX23" s="43">
        <v>0.15938273840028</v>
      </c>
      <c r="BY23" s="43">
        <v>0.15849744428267201</v>
      </c>
      <c r="BZ23" s="43">
        <v>0.157645118013851</v>
      </c>
      <c r="CA23" s="43">
        <v>0.15684882650738799</v>
      </c>
      <c r="CB23" s="43">
        <v>0.15613630947520599</v>
      </c>
      <c r="CC23" s="43">
        <v>0.155540163502837</v>
      </c>
      <c r="CD23" s="43">
        <v>0.15509769489342101</v>
      </c>
      <c r="CE23" s="43">
        <v>0.15485028504794601</v>
      </c>
      <c r="CF23" s="43">
        <v>0.154842105585736</v>
      </c>
      <c r="CG23" s="43">
        <v>0.15511804869354401</v>
      </c>
      <c r="CH23" s="43">
        <v>0.15572081620441999</v>
      </c>
      <c r="CI23" s="43">
        <v>0.156687242371293</v>
      </c>
      <c r="CJ23" s="43">
        <v>0.158044092327632</v>
      </c>
      <c r="CK23" s="43">
        <v>0.15980373554524299</v>
      </c>
      <c r="CL23" s="43">
        <v>0.161960178135232</v>
      </c>
      <c r="CM23" s="43">
        <v>0.16448589547071199</v>
      </c>
      <c r="CN23" s="43">
        <v>0.167329724680673</v>
      </c>
      <c r="CO23" s="43">
        <v>0.17041579976433299</v>
      </c>
      <c r="CP23" s="43">
        <v>0.173643224408946</v>
      </c>
      <c r="CQ23" s="43">
        <v>0.176885959591631</v>
      </c>
      <c r="CR23" s="43">
        <v>0.17999228946458701</v>
      </c>
      <c r="CS23" s="43">
        <v>0.18278319547725</v>
      </c>
      <c r="CT23" s="43">
        <v>0.185048940300367</v>
      </c>
      <c r="CU23" s="43">
        <v>0.18654303357009</v>
      </c>
      <c r="CV23" s="43">
        <v>0.186972369962778</v>
      </c>
      <c r="CW23" s="43">
        <v>0.185981435336699</v>
      </c>
      <c r="CX23" s="43">
        <v>0.18312648443607599</v>
      </c>
      <c r="CY23" s="43">
        <v>0.17783098429994301</v>
      </c>
      <c r="CZ23" s="43"/>
      <c r="DA23" s="43"/>
      <c r="DC23" s="198">
        <v>45621</v>
      </c>
      <c r="DD23" s="43">
        <v>0.518156453386587</v>
      </c>
      <c r="DE23" s="43">
        <v>0.484048937515969</v>
      </c>
      <c r="DF23" s="43">
        <v>0.45324127839779099</v>
      </c>
      <c r="DG23" s="43">
        <v>0.42540580618741902</v>
      </c>
      <c r="DH23" s="43">
        <v>0.400249554038133</v>
      </c>
      <c r="DI23" s="43">
        <v>0.37751063152005798</v>
      </c>
      <c r="DJ23" s="43">
        <v>0.35695480017493397</v>
      </c>
      <c r="DK23" s="43">
        <v>0.33837231528471801</v>
      </c>
      <c r="DL23" s="43">
        <v>0.32157506291662602</v>
      </c>
      <c r="DM23" s="43">
        <v>0.30639399944437701</v>
      </c>
      <c r="DN23" s="43">
        <v>0.29267688685979298</v>
      </c>
      <c r="DO23" s="43">
        <v>0.28028630853626302</v>
      </c>
      <c r="DP23" s="43">
        <v>0.269097945219332</v>
      </c>
      <c r="DQ23" s="43">
        <v>0.25899908768289998</v>
      </c>
      <c r="DR23" s="43">
        <v>0.249887361261523</v>
      </c>
      <c r="DS23" s="43">
        <v>0.24166963638001401</v>
      </c>
      <c r="DT23" s="43">
        <v>0.23426109970096501</v>
      </c>
      <c r="DU23" s="43">
        <v>0.22758446112063499</v>
      </c>
      <c r="DV23" s="43">
        <v>0.221569273514021</v>
      </c>
      <c r="DW23" s="43">
        <v>0.21615134405536601</v>
      </c>
      <c r="DX23" s="43">
        <v>0.21127221863932</v>
      </c>
      <c r="DY23" s="43">
        <v>0.206878723652105</v>
      </c>
      <c r="DZ23" s="43">
        <v>0.20292255232949999</v>
      </c>
      <c r="EA23" s="43">
        <v>0.19935988581842901</v>
      </c>
      <c r="EB23" s="43">
        <v>0.19615104160854399</v>
      </c>
      <c r="EC23" s="43">
        <v>0.19326014428389299</v>
      </c>
      <c r="ED23" s="43">
        <v>0.190654815353658</v>
      </c>
      <c r="EE23" s="43">
        <v>0.18830588028270701</v>
      </c>
      <c r="EF23" s="43">
        <v>0.18618709180307899</v>
      </c>
      <c r="EG23" s="43">
        <v>0.18427486918900099</v>
      </c>
      <c r="EH23" s="43">
        <v>0.18254805348907999</v>
      </c>
      <c r="EI23" s="43">
        <v>0.18098767883286501</v>
      </c>
      <c r="EJ23" s="43">
        <v>0.17957675981129101</v>
      </c>
      <c r="EK23" s="43">
        <v>0.178300094922622</v>
      </c>
      <c r="EL23" s="43">
        <v>0.177144085780225</v>
      </c>
      <c r="EM23" s="43">
        <v>0.17609657167692899</v>
      </c>
      <c r="EN23" s="43">
        <v>0.17514667892329999</v>
      </c>
      <c r="EO23" s="43">
        <v>0.17428468425273899</v>
      </c>
      <c r="EP23" s="43">
        <v>0.17350189140695299</v>
      </c>
      <c r="EQ23" s="43">
        <v>0.17276106438778099</v>
      </c>
      <c r="ER23" s="43">
        <v>0.172029519022108</v>
      </c>
      <c r="ES23" s="43">
        <v>0.171307385353071</v>
      </c>
      <c r="ET23" s="43">
        <v>0.17059479412474601</v>
      </c>
      <c r="EU23" s="43">
        <v>0.169891876697983</v>
      </c>
      <c r="EV23" s="43">
        <v>0.169198764972844</v>
      </c>
      <c r="EW23" s="43">
        <v>0.16851559128542301</v>
      </c>
      <c r="EX23" s="43">
        <v>0.16784248832009799</v>
      </c>
      <c r="EY23" s="43">
        <v>0.16717958899238</v>
      </c>
      <c r="EZ23" s="43">
        <v>0.16652702636337299</v>
      </c>
      <c r="FA23" s="43">
        <v>0.16588493351373501</v>
      </c>
      <c r="FB23" s="308">
        <v>0.16525344342708501</v>
      </c>
      <c r="FC23" s="43">
        <v>0.16463268886339899</v>
      </c>
      <c r="FD23" s="43">
        <v>0.16402280225712901</v>
      </c>
      <c r="FE23" s="43">
        <v>0.16342391558559799</v>
      </c>
      <c r="FF23" s="43">
        <v>0.162836159593827</v>
      </c>
      <c r="FG23" s="43">
        <v>0.16225966683784401</v>
      </c>
      <c r="FH23" s="43">
        <v>0.16169456459648299</v>
      </c>
      <c r="FI23" s="43">
        <v>0.16114098284744099</v>
      </c>
      <c r="FJ23" s="43">
        <v>0.160599048827712</v>
      </c>
      <c r="FK23" s="43">
        <v>0.160068888666866</v>
      </c>
      <c r="FL23" s="43">
        <v>0.15955062699505801</v>
      </c>
      <c r="FM23" s="43">
        <v>0.15904438678524799</v>
      </c>
      <c r="FN23" s="43">
        <v>0.15855028917232</v>
      </c>
      <c r="FO23" s="43">
        <v>0.15804778387411</v>
      </c>
      <c r="FP23" s="43">
        <v>0.15751688050437099</v>
      </c>
      <c r="FQ23" s="43">
        <v>0.15695807538616</v>
      </c>
      <c r="FR23" s="43">
        <v>0.15637249359370001</v>
      </c>
      <c r="FS23" s="43">
        <v>0.15576206006743901</v>
      </c>
      <c r="FT23" s="43">
        <v>0.15512970790118599</v>
      </c>
      <c r="FU23" s="43">
        <v>0.15447963056823799</v>
      </c>
      <c r="FV23" s="43">
        <v>0.15381758549847399</v>
      </c>
      <c r="FW23" s="43">
        <v>0.15315125672270299</v>
      </c>
      <c r="FX23" s="43">
        <v>0.15249068414226799</v>
      </c>
      <c r="FY23" s="43">
        <v>0.151848765756292</v>
      </c>
      <c r="FZ23" s="43">
        <v>0.15124183648421499</v>
      </c>
      <c r="GA23" s="43">
        <v>0.15069032219895101</v>
      </c>
      <c r="GB23" s="43">
        <v>0.15021945929530101</v>
      </c>
      <c r="GC23" s="43">
        <v>0.149860057576129</v>
      </c>
      <c r="GD23" s="43">
        <v>0.149649266566591</v>
      </c>
      <c r="GE23" s="43">
        <v>0.14963128238203899</v>
      </c>
      <c r="GF23" s="43">
        <v>0.149857905419018</v>
      </c>
      <c r="GG23" s="43">
        <v>0.150388832228082</v>
      </c>
      <c r="GH23" s="43">
        <v>0.151291545625336</v>
      </c>
      <c r="GI23" s="43">
        <v>0.15264066644765201</v>
      </c>
      <c r="GJ23" s="43">
        <v>0.154516661475326</v>
      </c>
      <c r="GK23" s="43">
        <v>0.157003874416144</v>
      </c>
      <c r="GL23" s="43">
        <v>0.16018795908573499</v>
      </c>
      <c r="GM23" s="43">
        <v>0.164152926217079</v>
      </c>
      <c r="GN23" s="43">
        <v>0.16897812928175901</v>
      </c>
      <c r="GO23" s="43">
        <v>0.17473556444141999</v>
      </c>
      <c r="GP23" s="43">
        <v>0.18148781420306401</v>
      </c>
      <c r="GQ23" s="43">
        <v>0.18928682653300799</v>
      </c>
      <c r="GR23" s="43">
        <v>0.19817353252974401</v>
      </c>
      <c r="GS23" s="43">
        <v>0.20817812717992501</v>
      </c>
      <c r="GT23" s="43">
        <v>0.219320720191341</v>
      </c>
      <c r="GU23" s="43">
        <v>0.231612028038436</v>
      </c>
      <c r="GV23" s="43">
        <v>0.245053811955529</v>
      </c>
      <c r="GW23" s="43">
        <v>0.259638839693701</v>
      </c>
      <c r="GX23" s="43">
        <v>0.27535023030165001</v>
      </c>
      <c r="GY23" s="43">
        <v>0.292160111192519</v>
      </c>
      <c r="GZ23" s="43">
        <v>0.31002756718030799</v>
      </c>
      <c r="HA23" s="43"/>
      <c r="HB23" s="43"/>
    </row>
    <row r="24" spans="1:210" x14ac:dyDescent="0.6">
      <c r="A24" s="327">
        <v>15</v>
      </c>
      <c r="B24" s="198">
        <v>45711</v>
      </c>
      <c r="C24" s="43">
        <v>0.42457642377323901</v>
      </c>
      <c r="D24" s="43">
        <v>0.40592172502628798</v>
      </c>
      <c r="E24" s="43">
        <v>0.38844132620549399</v>
      </c>
      <c r="F24" s="43">
        <v>0.37208386532412102</v>
      </c>
      <c r="G24" s="43">
        <v>0.35679801813943601</v>
      </c>
      <c r="H24" s="43">
        <v>0.342533096494681</v>
      </c>
      <c r="I24" s="43">
        <v>0.32923941468095003</v>
      </c>
      <c r="J24" s="43">
        <v>0.31686848701183001</v>
      </c>
      <c r="K24" s="43">
        <v>0.305373107606424</v>
      </c>
      <c r="L24" s="43">
        <v>0.294707353708905</v>
      </c>
      <c r="M24" s="43">
        <v>0.28482654557231901</v>
      </c>
      <c r="N24" s="43">
        <v>0.275687188859433</v>
      </c>
      <c r="O24" s="43">
        <v>0.26724691930606298</v>
      </c>
      <c r="P24" s="43">
        <v>0.25946446333589201</v>
      </c>
      <c r="Q24" s="43">
        <v>0.25229962323759098</v>
      </c>
      <c r="R24" s="43">
        <v>0.24571329032483999</v>
      </c>
      <c r="S24" s="43">
        <v>0.23966748556312301</v>
      </c>
      <c r="T24" s="43">
        <v>0.23412542357392899</v>
      </c>
      <c r="U24" s="43">
        <v>0.229051593586789</v>
      </c>
      <c r="V24" s="43">
        <v>0.224411849446567</v>
      </c>
      <c r="W24" s="43">
        <v>0.22017350067632199</v>
      </c>
      <c r="X24" s="43">
        <v>0.21630539680670099</v>
      </c>
      <c r="Y24" s="43">
        <v>0.212777998722539</v>
      </c>
      <c r="Z24" s="43">
        <v>0.209563432152647</v>
      </c>
      <c r="AA24" s="43">
        <v>0.206635520508687</v>
      </c>
      <c r="AB24" s="43">
        <v>0.203969795757031</v>
      </c>
      <c r="AC24" s="43">
        <v>0.20154348782669201</v>
      </c>
      <c r="AD24" s="43">
        <v>0.19933549406270501</v>
      </c>
      <c r="AE24" s="43">
        <v>0.19732633125066301</v>
      </c>
      <c r="AF24" s="43">
        <v>0.19549807316182199</v>
      </c>
      <c r="AG24" s="43">
        <v>0.193834276836818</v>
      </c>
      <c r="AH24" s="43">
        <v>0.192319900714262</v>
      </c>
      <c r="AI24" s="43">
        <v>0.19094121759438301</v>
      </c>
      <c r="AJ24" s="43">
        <v>0.18968572499335501</v>
      </c>
      <c r="AK24" s="43">
        <v>0.18854205507425401</v>
      </c>
      <c r="AL24" s="43">
        <v>0.187499885997365</v>
      </c>
      <c r="AM24" s="43">
        <v>0.18654985601211499</v>
      </c>
      <c r="AN24" s="43">
        <v>0.18568348136260601</v>
      </c>
      <c r="AO24" s="43">
        <v>0.18489307871871599</v>
      </c>
      <c r="AP24" s="43">
        <v>0.18414175701937199</v>
      </c>
      <c r="AQ24" s="43">
        <v>0.183396600350302</v>
      </c>
      <c r="AR24" s="43">
        <v>0.182657756341398</v>
      </c>
      <c r="AS24" s="43">
        <v>0.18192537394389699</v>
      </c>
      <c r="AT24" s="43">
        <v>0.181199603344424</v>
      </c>
      <c r="AU24" s="43">
        <v>0.180480595835705</v>
      </c>
      <c r="AV24" s="43">
        <v>0.17976850372668299</v>
      </c>
      <c r="AW24" s="43">
        <v>0.17906348022359</v>
      </c>
      <c r="AX24" s="43">
        <v>0.17836567928609301</v>
      </c>
      <c r="AY24" s="43">
        <v>0.17767525551826999</v>
      </c>
      <c r="AZ24" s="43">
        <v>0.17699236404016799</v>
      </c>
      <c r="BA24" s="308">
        <v>0.17631716026948699</v>
      </c>
      <c r="BB24" s="43">
        <v>0.175649799857796</v>
      </c>
      <c r="BC24" s="43">
        <v>0.17499043821138499</v>
      </c>
      <c r="BD24" s="43">
        <v>0.17433923162412299</v>
      </c>
      <c r="BE24" s="43">
        <v>0.173696334810023</v>
      </c>
      <c r="BF24" s="43">
        <v>0.17306190246151701</v>
      </c>
      <c r="BG24" s="43">
        <v>0.17243608875688399</v>
      </c>
      <c r="BH24" s="43">
        <v>0.17181904689206001</v>
      </c>
      <c r="BI24" s="43">
        <v>0.1712109289822</v>
      </c>
      <c r="BJ24" s="43">
        <v>0.170611885857162</v>
      </c>
      <c r="BK24" s="43">
        <v>0.170022066847581</v>
      </c>
      <c r="BL24" s="43">
        <v>0.16944161956692899</v>
      </c>
      <c r="BM24" s="43">
        <v>0.168870689702947</v>
      </c>
      <c r="BN24" s="43">
        <v>0.168285239101965</v>
      </c>
      <c r="BO24" s="43">
        <v>0.16766099781167201</v>
      </c>
      <c r="BP24" s="43">
        <v>0.16699702081013301</v>
      </c>
      <c r="BQ24" s="43">
        <v>0.16629277918622401</v>
      </c>
      <c r="BR24" s="43">
        <v>0.16554829914199901</v>
      </c>
      <c r="BS24" s="43">
        <v>0.164764333120961</v>
      </c>
      <c r="BT24" s="43">
        <v>0.16394256881069499</v>
      </c>
      <c r="BU24" s="43">
        <v>0.163085881928698</v>
      </c>
      <c r="BV24" s="43">
        <v>0.162198638561245</v>
      </c>
      <c r="BW24" s="43">
        <v>0.16128705158956999</v>
      </c>
      <c r="BX24" s="43">
        <v>0.160359593259954</v>
      </c>
      <c r="BY24" s="43">
        <v>0.15942746111568101</v>
      </c>
      <c r="BZ24" s="43">
        <v>0.15850508654679901</v>
      </c>
      <c r="CA24" s="43">
        <v>0.15761066285810199</v>
      </c>
      <c r="CB24" s="43">
        <v>0.15676665176326099</v>
      </c>
      <c r="CC24" s="43">
        <v>0.15600020306179899</v>
      </c>
      <c r="CD24" s="43">
        <v>0.15534339239570799</v>
      </c>
      <c r="CE24" s="43">
        <v>0.154833149651147</v>
      </c>
      <c r="CF24" s="43">
        <v>0.15451072294019799</v>
      </c>
      <c r="CG24" s="43">
        <v>0.15442051222418601</v>
      </c>
      <c r="CH24" s="43">
        <v>0.154608129073913</v>
      </c>
      <c r="CI24" s="43">
        <v>0.155117610572649</v>
      </c>
      <c r="CJ24" s="43">
        <v>0.15598784268002699</v>
      </c>
      <c r="CK24" s="43">
        <v>0.15724841689077099</v>
      </c>
      <c r="CL24" s="43">
        <v>0.158915311069489</v>
      </c>
      <c r="CM24" s="43">
        <v>0.160986887038579</v>
      </c>
      <c r="CN24" s="43">
        <v>0.16344067469423099</v>
      </c>
      <c r="CO24" s="43">
        <v>0.16623124512908599</v>
      </c>
      <c r="CP24" s="43">
        <v>0.16928920286604199</v>
      </c>
      <c r="CQ24" s="43">
        <v>0.172521035003176</v>
      </c>
      <c r="CR24" s="43">
        <v>0.17580933027520201</v>
      </c>
      <c r="CS24" s="43">
        <v>0.17901276928514701</v>
      </c>
      <c r="CT24" s="43">
        <v>0.18196527314044</v>
      </c>
      <c r="CU24" s="43">
        <v>0.184473717966011</v>
      </c>
      <c r="CV24" s="43">
        <v>0.186313586349519</v>
      </c>
      <c r="CW24" s="43">
        <v>0.18722172404529</v>
      </c>
      <c r="CX24" s="43">
        <v>0.18688483520306601</v>
      </c>
      <c r="CY24" s="43">
        <v>0.184921150255798</v>
      </c>
      <c r="CZ24" s="43"/>
      <c r="DA24" s="43"/>
      <c r="DC24" s="198">
        <v>45640</v>
      </c>
      <c r="DD24" s="43">
        <v>0.48834163002776498</v>
      </c>
      <c r="DE24" s="43">
        <v>0.45657216508410098</v>
      </c>
      <c r="DF24" s="43">
        <v>0.42789996131565899</v>
      </c>
      <c r="DG24" s="43">
        <v>0.40201603443195799</v>
      </c>
      <c r="DH24" s="43">
        <v>0.37864429207527001</v>
      </c>
      <c r="DI24" s="43">
        <v>0.357538014147808</v>
      </c>
      <c r="DJ24" s="43">
        <v>0.338476559263093</v>
      </c>
      <c r="DK24" s="43">
        <v>0.321262348638363</v>
      </c>
      <c r="DL24" s="43">
        <v>0.30571814821500598</v>
      </c>
      <c r="DM24" s="43">
        <v>0.29168465090058998</v>
      </c>
      <c r="DN24" s="43">
        <v>0.279018348426394</v>
      </c>
      <c r="DO24" s="43">
        <v>0.26758967515999499</v>
      </c>
      <c r="DP24" s="43">
        <v>0.25728140167083502</v>
      </c>
      <c r="DQ24" s="43">
        <v>0.247987253503553</v>
      </c>
      <c r="DR24" s="43">
        <v>0.239610729095417</v>
      </c>
      <c r="DS24" s="43">
        <v>0.23206409090217101</v>
      </c>
      <c r="DT24" s="43">
        <v>0.22526750411943799</v>
      </c>
      <c r="DU24" s="43">
        <v>0.219148298826779</v>
      </c>
      <c r="DV24" s="43">
        <v>0.213640333322969</v>
      </c>
      <c r="DW24" s="43">
        <v>0.20868343885577101</v>
      </c>
      <c r="DX24" s="43">
        <v>0.20422292881207199</v>
      </c>
      <c r="DY24" s="43">
        <v>0.20020915842075901</v>
      </c>
      <c r="DZ24" s="43">
        <v>0.19659712389983</v>
      </c>
      <c r="EA24" s="43">
        <v>0.19334609280318299</v>
      </c>
      <c r="EB24" s="43">
        <v>0.19041925963643799</v>
      </c>
      <c r="EC24" s="43">
        <v>0.18778342282303601</v>
      </c>
      <c r="ED24" s="43">
        <v>0.18540868060528101</v>
      </c>
      <c r="EE24" s="43">
        <v>0.18326814453853299</v>
      </c>
      <c r="EF24" s="43">
        <v>0.18133767001645801</v>
      </c>
      <c r="EG24" s="43">
        <v>0.179595603546924</v>
      </c>
      <c r="EH24" s="43">
        <v>0.17802254681163701</v>
      </c>
      <c r="EI24" s="43">
        <v>0.17660113742504099</v>
      </c>
      <c r="EJ24" s="43">
        <v>0.17531584626555999</v>
      </c>
      <c r="EK24" s="43">
        <v>0.17415279111808801</v>
      </c>
      <c r="EL24" s="43">
        <v>0.17309956615225899</v>
      </c>
      <c r="EM24" s="43">
        <v>0.17214508661528199</v>
      </c>
      <c r="EN24" s="43">
        <v>0.171279448055567</v>
      </c>
      <c r="EO24" s="43">
        <v>0.170493799143245</v>
      </c>
      <c r="EP24" s="43">
        <v>0.16978022727662001</v>
      </c>
      <c r="EQ24" s="43">
        <v>0.169104798184186</v>
      </c>
      <c r="ER24" s="43">
        <v>0.16843770890618701</v>
      </c>
      <c r="ES24" s="43">
        <v>0.16777906659563999</v>
      </c>
      <c r="ET24" s="43">
        <v>0.16712897886288</v>
      </c>
      <c r="EU24" s="43">
        <v>0.16648755371835899</v>
      </c>
      <c r="EV24" s="43">
        <v>0.165854899497485</v>
      </c>
      <c r="EW24" s="43">
        <v>0.16523112480472299</v>
      </c>
      <c r="EX24" s="43">
        <v>0.16461633843784401</v>
      </c>
      <c r="EY24" s="43">
        <v>0.164010649287854</v>
      </c>
      <c r="EZ24" s="43">
        <v>0.163414166286212</v>
      </c>
      <c r="FA24" s="43">
        <v>0.16282699830185399</v>
      </c>
      <c r="FB24" s="308">
        <v>0.16224925408372301</v>
      </c>
      <c r="FC24" s="43">
        <v>0.16168104211782799</v>
      </c>
      <c r="FD24" s="43">
        <v>0.16112247059493401</v>
      </c>
      <c r="FE24" s="43">
        <v>0.16057364725120599</v>
      </c>
      <c r="FF24" s="43">
        <v>0.16003467934801499</v>
      </c>
      <c r="FG24" s="43">
        <v>0.15950567347005701</v>
      </c>
      <c r="FH24" s="43">
        <v>0.158986735459509</v>
      </c>
      <c r="FI24" s="43">
        <v>0.158477970427257</v>
      </c>
      <c r="FJ24" s="43">
        <v>0.15797948244644799</v>
      </c>
      <c r="FK24" s="43">
        <v>0.15749137452601</v>
      </c>
      <c r="FL24" s="43">
        <v>0.15701374852547501</v>
      </c>
      <c r="FM24" s="43">
        <v>0.15654670500802501</v>
      </c>
      <c r="FN24" s="43">
        <v>0.15609034311130701</v>
      </c>
      <c r="FO24" s="43">
        <v>0.15562563329112999</v>
      </c>
      <c r="FP24" s="43">
        <v>0.15513395324180099</v>
      </c>
      <c r="FQ24" s="43">
        <v>0.15461555233115801</v>
      </c>
      <c r="FR24" s="43">
        <v>0.15407121180630701</v>
      </c>
      <c r="FS24" s="43">
        <v>0.15350239232363699</v>
      </c>
      <c r="FT24" s="43">
        <v>0.15291141388173601</v>
      </c>
      <c r="FU24" s="43">
        <v>0.152301674215918</v>
      </c>
      <c r="FV24" s="43">
        <v>0.151677912436331</v>
      </c>
      <c r="FW24" s="43">
        <v>0.15104652521025</v>
      </c>
      <c r="FX24" s="43">
        <v>0.15041594296445801</v>
      </c>
      <c r="FY24" s="43">
        <v>0.149797073092235</v>
      </c>
      <c r="FZ24" s="43">
        <v>0.14920381553244499</v>
      </c>
      <c r="GA24" s="43">
        <v>0.148653652773301</v>
      </c>
      <c r="GB24" s="43">
        <v>0.14816831050315399</v>
      </c>
      <c r="GC24" s="43">
        <v>0.14777447580915801</v>
      </c>
      <c r="GD24" s="43">
        <v>0.14750454608836699</v>
      </c>
      <c r="GE24" s="43">
        <v>0.147397363014172</v>
      </c>
      <c r="GF24" s="43">
        <v>0.14749886219685801</v>
      </c>
      <c r="GG24" s="43">
        <v>0.14786254259638501</v>
      </c>
      <c r="GH24" s="43">
        <v>0.148549635149784</v>
      </c>
      <c r="GI24" s="43">
        <v>0.14962883568764199</v>
      </c>
      <c r="GJ24" s="43">
        <v>0.15117547483067201</v>
      </c>
      <c r="GK24" s="43">
        <v>0.15327003907759401</v>
      </c>
      <c r="GL24" s="43">
        <v>0.155996039594506</v>
      </c>
      <c r="GM24" s="43">
        <v>0.15943734208570901</v>
      </c>
      <c r="GN24" s="43">
        <v>0.163675197796951</v>
      </c>
      <c r="GO24" s="43">
        <v>0.168785311676481</v>
      </c>
      <c r="GP24" s="43">
        <v>0.17483530688063201</v>
      </c>
      <c r="GQ24" s="43">
        <v>0.18188287334940001</v>
      </c>
      <c r="GR24" s="43">
        <v>0.18997473623014999</v>
      </c>
      <c r="GS24" s="43">
        <v>0.199146394681331</v>
      </c>
      <c r="GT24" s="43">
        <v>0.20942242162143801</v>
      </c>
      <c r="GU24" s="43">
        <v>0.22081702220261101</v>
      </c>
      <c r="GV24" s="43">
        <v>0.233334533958339</v>
      </c>
      <c r="GW24" s="43">
        <v>0.246969596941394</v>
      </c>
      <c r="GX24" s="43">
        <v>0.26170679768078098</v>
      </c>
      <c r="GY24" s="43">
        <v>0.27751966904904501</v>
      </c>
      <c r="GZ24" s="43">
        <v>0.29436899290289997</v>
      </c>
      <c r="HA24" s="43"/>
      <c r="HB24" s="43"/>
    </row>
    <row r="25" spans="1:210" x14ac:dyDescent="0.6">
      <c r="A25" s="327">
        <v>16</v>
      </c>
      <c r="B25" s="198">
        <v>45731</v>
      </c>
      <c r="C25" s="43">
        <v>0.41366693398824</v>
      </c>
      <c r="D25" s="43">
        <v>0.39438719097874603</v>
      </c>
      <c r="E25" s="43">
        <v>0.37651159224546099</v>
      </c>
      <c r="F25" s="43">
        <v>0.35994638487924502</v>
      </c>
      <c r="G25" s="43">
        <v>0.34460472947593601</v>
      </c>
      <c r="H25" s="43">
        <v>0.33040612966345601</v>
      </c>
      <c r="I25" s="43">
        <v>0.317275833319138</v>
      </c>
      <c r="J25" s="43">
        <v>0.30514423808229402</v>
      </c>
      <c r="K25" s="43">
        <v>0.29394632454034098</v>
      </c>
      <c r="L25" s="43">
        <v>0.28362113428315799</v>
      </c>
      <c r="M25" s="43">
        <v>0.27411130490212998</v>
      </c>
      <c r="N25" s="43">
        <v>0.26536266924122398</v>
      </c>
      <c r="O25" s="43">
        <v>0.25732392238065899</v>
      </c>
      <c r="P25" s="43">
        <v>0.24994635618866601</v>
      </c>
      <c r="Q25" s="43">
        <v>0.24318365759449101</v>
      </c>
      <c r="R25" s="43">
        <v>0.236991764183238</v>
      </c>
      <c r="S25" s="43">
        <v>0.23132876815485301</v>
      </c>
      <c r="T25" s="43">
        <v>0.22615485847591599</v>
      </c>
      <c r="U25" s="43">
        <v>0.22143229030265599</v>
      </c>
      <c r="V25" s="43">
        <v>0.217125371114223</v>
      </c>
      <c r="W25" s="43">
        <v>0.21320045397471299</v>
      </c>
      <c r="X25" s="43">
        <v>0.20962592992866599</v>
      </c>
      <c r="Y25" s="43">
        <v>0.20637221339324099</v>
      </c>
      <c r="Z25" s="43">
        <v>0.20341171642247499</v>
      </c>
      <c r="AA25" s="43">
        <v>0.200718809581447</v>
      </c>
      <c r="AB25" s="43">
        <v>0.19826976880873401</v>
      </c>
      <c r="AC25" s="43">
        <v>0.196042708952712</v>
      </c>
      <c r="AD25" s="43">
        <v>0.194017505617393</v>
      </c>
      <c r="AE25" s="43">
        <v>0.19217570750586499</v>
      </c>
      <c r="AF25" s="43">
        <v>0.19050044173682201</v>
      </c>
      <c r="AG25" s="43">
        <v>0.188976314656779</v>
      </c>
      <c r="AH25" s="43">
        <v>0.187589310535588</v>
      </c>
      <c r="AI25" s="43">
        <v>0.18632669016581099</v>
      </c>
      <c r="AJ25" s="43">
        <v>0.18517689126641601</v>
      </c>
      <c r="AK25" s="43">
        <v>0.18412943196133599</v>
      </c>
      <c r="AL25" s="43">
        <v>0.18317481854996001</v>
      </c>
      <c r="AM25" s="43">
        <v>0.18230445821517399</v>
      </c>
      <c r="AN25" s="43">
        <v>0.18151057723945599</v>
      </c>
      <c r="AO25" s="43">
        <v>0.18078614492887399</v>
      </c>
      <c r="AP25" s="43">
        <v>0.18009735579130501</v>
      </c>
      <c r="AQ25" s="43">
        <v>0.17941402108584201</v>
      </c>
      <c r="AR25" s="43">
        <v>0.17873625222939399</v>
      </c>
      <c r="AS25" s="43">
        <v>0.17806416150156101</v>
      </c>
      <c r="AT25" s="43">
        <v>0.17739786200254001</v>
      </c>
      <c r="AU25" s="43">
        <v>0.176737467522361</v>
      </c>
      <c r="AV25" s="43">
        <v>0.176083092564185</v>
      </c>
      <c r="AW25" s="43">
        <v>0.175434852195017</v>
      </c>
      <c r="AX25" s="43">
        <v>0.17479286198410501</v>
      </c>
      <c r="AY25" s="43">
        <v>0.17415723791937099</v>
      </c>
      <c r="AZ25" s="43">
        <v>0.17352809635208899</v>
      </c>
      <c r="BA25" s="308">
        <v>0.172905553831667</v>
      </c>
      <c r="BB25" s="43">
        <v>0.17228972711361101</v>
      </c>
      <c r="BC25" s="43">
        <v>0.17168073291194699</v>
      </c>
      <c r="BD25" s="43">
        <v>0.171078687992583</v>
      </c>
      <c r="BE25" s="43">
        <v>0.170483708812046</v>
      </c>
      <c r="BF25" s="43">
        <v>0.16989591169052401</v>
      </c>
      <c r="BG25" s="43">
        <v>0.16931541241717399</v>
      </c>
      <c r="BH25" s="43">
        <v>0.16874232633514</v>
      </c>
      <c r="BI25" s="43">
        <v>0.16817676812150001</v>
      </c>
      <c r="BJ25" s="43">
        <v>0.16761885165757801</v>
      </c>
      <c r="BK25" s="43">
        <v>0.16706868994594401</v>
      </c>
      <c r="BL25" s="43">
        <v>0.16652639492305199</v>
      </c>
      <c r="BM25" s="43">
        <v>0.16599207734141799</v>
      </c>
      <c r="BN25" s="43">
        <v>0.16544315216557101</v>
      </c>
      <c r="BO25" s="43">
        <v>0.16485662461960299</v>
      </c>
      <c r="BP25" s="43">
        <v>0.164231239270825</v>
      </c>
      <c r="BQ25" s="43">
        <v>0.163566042517238</v>
      </c>
      <c r="BR25" s="43">
        <v>0.16286049386776399</v>
      </c>
      <c r="BS25" s="43">
        <v>0.16211460397121999</v>
      </c>
      <c r="BT25" s="43">
        <v>0.16132910459062999</v>
      </c>
      <c r="BU25" s="43">
        <v>0.16050565622073501</v>
      </c>
      <c r="BV25" s="43">
        <v>0.15964709939372901</v>
      </c>
      <c r="BW25" s="43">
        <v>0.158757755487479</v>
      </c>
      <c r="BX25" s="43">
        <v>0.157843781877791</v>
      </c>
      <c r="BY25" s="43">
        <v>0.15691358382808701</v>
      </c>
      <c r="BZ25" s="43">
        <v>0.15597828106644601</v>
      </c>
      <c r="CA25" s="43">
        <v>0.155052219299217</v>
      </c>
      <c r="CB25" s="43">
        <v>0.154153505091459</v>
      </c>
      <c r="CC25" s="43">
        <v>0.15330452516111501</v>
      </c>
      <c r="CD25" s="43">
        <v>0.152532387708981</v>
      </c>
      <c r="CE25" s="43">
        <v>0.15186919423780901</v>
      </c>
      <c r="CF25" s="43">
        <v>0.15135201861085201</v>
      </c>
      <c r="CG25" s="43">
        <v>0.15102244252894001</v>
      </c>
      <c r="CH25" s="43">
        <v>0.150925485289709</v>
      </c>
      <c r="CI25" s="43">
        <v>0.15110778653524501</v>
      </c>
      <c r="CJ25" s="43">
        <v>0.151614969834305</v>
      </c>
      <c r="CK25" s="43">
        <v>0.15248823945310899</v>
      </c>
      <c r="CL25" s="43">
        <v>0.15376042878450399</v>
      </c>
      <c r="CM25" s="43">
        <v>0.15545188543458499</v>
      </c>
      <c r="CN25" s="43">
        <v>0.15756668183271799</v>
      </c>
      <c r="CO25" s="43">
        <v>0.160089622839725</v>
      </c>
      <c r="CP25" s="43">
        <v>0.16298436283694201</v>
      </c>
      <c r="CQ25" s="43">
        <v>0.16619268314308999</v>
      </c>
      <c r="CR25" s="43">
        <v>0.16963470123086399</v>
      </c>
      <c r="CS25" s="43">
        <v>0.17320957489493399</v>
      </c>
      <c r="CT25" s="43">
        <v>0.176796175279467</v>
      </c>
      <c r="CU25" s="43">
        <v>0.18025322352668299</v>
      </c>
      <c r="CV25" s="43">
        <v>0.183418464111821</v>
      </c>
      <c r="CW25" s="43">
        <v>0.18610651553462801</v>
      </c>
      <c r="CX25" s="43">
        <v>0.18810503093376199</v>
      </c>
      <c r="CY25" s="43">
        <v>0.189168650529911</v>
      </c>
      <c r="CZ25" s="43"/>
      <c r="DA25" s="43"/>
      <c r="DC25" s="198">
        <v>45660</v>
      </c>
      <c r="DD25" s="43">
        <v>0.46700005666365602</v>
      </c>
      <c r="DE25" s="43">
        <v>0.43676523414156798</v>
      </c>
      <c r="DF25" s="43">
        <v>0.409503231129354</v>
      </c>
      <c r="DG25" s="43">
        <v>0.38491635937858498</v>
      </c>
      <c r="DH25" s="43">
        <v>0.36273882804101498</v>
      </c>
      <c r="DI25" s="43">
        <v>0.34273323780713999</v>
      </c>
      <c r="DJ25" s="43">
        <v>0.32468732838109898</v>
      </c>
      <c r="DK25" s="43">
        <v>0.30841102046790198</v>
      </c>
      <c r="DL25" s="43">
        <v>0.29373376617924002</v>
      </c>
      <c r="DM25" s="43">
        <v>0.28050220493103001</v>
      </c>
      <c r="DN25" s="43">
        <v>0.26857811121741898</v>
      </c>
      <c r="DO25" s="43">
        <v>0.257836614264986</v>
      </c>
      <c r="DP25" s="43">
        <v>0.24816466548996899</v>
      </c>
      <c r="DQ25" s="43">
        <v>0.23945972758946399</v>
      </c>
      <c r="DR25" s="43">
        <v>0.231628657936403</v>
      </c>
      <c r="DS25" s="43">
        <v>0.22458675910593201</v>
      </c>
      <c r="DT25" s="43">
        <v>0.21825696999295099</v>
      </c>
      <c r="DU25" s="43">
        <v>0.21256917289167501</v>
      </c>
      <c r="DV25" s="43">
        <v>0.20745959400087199</v>
      </c>
      <c r="DW25" s="43">
        <v>0.20287027787843301</v>
      </c>
      <c r="DX25" s="43">
        <v>0.19874861938288901</v>
      </c>
      <c r="DY25" s="43">
        <v>0.19504694004088</v>
      </c>
      <c r="DZ25" s="43">
        <v>0.19172209880587501</v>
      </c>
      <c r="EA25" s="43">
        <v>0.18873512996538899</v>
      </c>
      <c r="EB25" s="43">
        <v>0.18605090343571601</v>
      </c>
      <c r="EC25" s="43">
        <v>0.183637804393425</v>
      </c>
      <c r="ED25" s="43">
        <v>0.181467430678629</v>
      </c>
      <c r="EE25" s="43">
        <v>0.17951430728239401</v>
      </c>
      <c r="EF25" s="43">
        <v>0.177755617799568</v>
      </c>
      <c r="EG25" s="43">
        <v>0.176170952890918</v>
      </c>
      <c r="EH25" s="43">
        <v>0.17474207594975899</v>
      </c>
      <c r="EI25" s="43">
        <v>0.17345270599482901</v>
      </c>
      <c r="EJ25" s="43">
        <v>0.172288317632766</v>
      </c>
      <c r="EK25" s="43">
        <v>0.17123595779376399</v>
      </c>
      <c r="EL25" s="43">
        <v>0.17028407864415199</v>
      </c>
      <c r="EM25" s="43">
        <v>0.16942238604826801</v>
      </c>
      <c r="EN25" s="43">
        <v>0.16864170267098699</v>
      </c>
      <c r="EO25" s="43">
        <v>0.16793384484748</v>
      </c>
      <c r="EP25" s="43">
        <v>0.16729151216769</v>
      </c>
      <c r="EQ25" s="43">
        <v>0.16668404343916701</v>
      </c>
      <c r="ER25" s="43">
        <v>0.16608459619215199</v>
      </c>
      <c r="ES25" s="43">
        <v>0.16549326301662101</v>
      </c>
      <c r="ET25" s="43">
        <v>0.16491013661339099</v>
      </c>
      <c r="EU25" s="43">
        <v>0.16433530975980501</v>
      </c>
      <c r="EV25" s="43">
        <v>0.16376887523314801</v>
      </c>
      <c r="EW25" s="43">
        <v>0.163210925741229</v>
      </c>
      <c r="EX25" s="43">
        <v>0.16266155387655501</v>
      </c>
      <c r="EY25" s="43">
        <v>0.162120852024148</v>
      </c>
      <c r="EZ25" s="43">
        <v>0.16158891229476599</v>
      </c>
      <c r="FA25" s="43">
        <v>0.16106582645420101</v>
      </c>
      <c r="FB25" s="308">
        <v>0.160551685845047</v>
      </c>
      <c r="FC25" s="43">
        <v>0.16004658135328201</v>
      </c>
      <c r="FD25" s="43">
        <v>0.159550603211421</v>
      </c>
      <c r="FE25" s="43">
        <v>0.15906384076111199</v>
      </c>
      <c r="FF25" s="43">
        <v>0.15858638361281699</v>
      </c>
      <c r="FG25" s="43">
        <v>0.158118319035807</v>
      </c>
      <c r="FH25" s="43">
        <v>0.15765973439587599</v>
      </c>
      <c r="FI25" s="43">
        <v>0.157210715779911</v>
      </c>
      <c r="FJ25" s="43">
        <v>0.156771348159538</v>
      </c>
      <c r="FK25" s="43">
        <v>0.15634171531839</v>
      </c>
      <c r="FL25" s="43">
        <v>0.15592189975631901</v>
      </c>
      <c r="FM25" s="43">
        <v>0.155511982592234</v>
      </c>
      <c r="FN25" s="43">
        <v>0.15511204345336399</v>
      </c>
      <c r="FO25" s="43">
        <v>0.15470543826889699</v>
      </c>
      <c r="FP25" s="43">
        <v>0.154275996426535</v>
      </c>
      <c r="FQ25" s="43">
        <v>0.153824127544885</v>
      </c>
      <c r="FR25" s="43">
        <v>0.15335074182799299</v>
      </c>
      <c r="FS25" s="43">
        <v>0.152857384259871</v>
      </c>
      <c r="FT25" s="43">
        <v>0.152346397570782</v>
      </c>
      <c r="FU25" s="43">
        <v>0.15182111924199401</v>
      </c>
      <c r="FV25" s="43">
        <v>0.151286118350071</v>
      </c>
      <c r="FW25" s="43">
        <v>0.150747478558137</v>
      </c>
      <c r="FX25" s="43">
        <v>0.15021313365188299</v>
      </c>
      <c r="FY25" s="43">
        <v>0.14969326163598501</v>
      </c>
      <c r="FZ25" s="43">
        <v>0.14920074214555601</v>
      </c>
      <c r="GA25" s="43">
        <v>0.14875167921182</v>
      </c>
      <c r="GB25" s="43">
        <v>0.148365986867802</v>
      </c>
      <c r="GC25" s="43">
        <v>0.148068027632036</v>
      </c>
      <c r="GD25" s="43">
        <v>0.147887283123006</v>
      </c>
      <c r="GE25" s="43">
        <v>0.14785902107927201</v>
      </c>
      <c r="GF25" s="43">
        <v>0.14802490413740599</v>
      </c>
      <c r="GG25" s="43">
        <v>0.148433463965707</v>
      </c>
      <c r="GH25" s="43">
        <v>0.14914034307868099</v>
      </c>
      <c r="GI25" s="43">
        <v>0.150208191692036</v>
      </c>
      <c r="GJ25" s="43">
        <v>0.15170610690316</v>
      </c>
      <c r="GK25" s="43">
        <v>0.153708525877325</v>
      </c>
      <c r="GL25" s="43">
        <v>0.156293540782486</v>
      </c>
      <c r="GM25" s="43">
        <v>0.15954068996429899</v>
      </c>
      <c r="GN25" s="43">
        <v>0.16352838349318299</v>
      </c>
      <c r="GO25" s="43">
        <v>0.16833121385045699</v>
      </c>
      <c r="GP25" s="43">
        <v>0.174017450309008</v>
      </c>
      <c r="GQ25" s="43">
        <v>0.180646992677823</v>
      </c>
      <c r="GR25" s="43">
        <v>0.18826996418381201</v>
      </c>
      <c r="GS25" s="43">
        <v>0.19692597997126299</v>
      </c>
      <c r="GT25" s="43">
        <v>0.20664398057102401</v>
      </c>
      <c r="GU25" s="43">
        <v>0.21744241032407199</v>
      </c>
      <c r="GV25" s="43">
        <v>0.229329471222631</v>
      </c>
      <c r="GW25" s="43">
        <v>0.242303191416263</v>
      </c>
      <c r="GX25" s="43">
        <v>0.25635109593795602</v>
      </c>
      <c r="GY25" s="43">
        <v>0.27144933154796602</v>
      </c>
      <c r="GZ25" s="43">
        <v>0.287561160428632</v>
      </c>
      <c r="HA25" s="43"/>
      <c r="HB25" s="43"/>
    </row>
    <row r="26" spans="1:210" x14ac:dyDescent="0.6">
      <c r="A26" s="327">
        <v>17</v>
      </c>
      <c r="B26" s="198">
        <v>45752</v>
      </c>
      <c r="C26" s="43">
        <v>0.42005384151709302</v>
      </c>
      <c r="D26" s="43">
        <v>0.39873730528893297</v>
      </c>
      <c r="E26" s="43">
        <v>0.37918510356055402</v>
      </c>
      <c r="F26" s="43">
        <v>0.361249313096694</v>
      </c>
      <c r="G26" s="43">
        <v>0.34479670917027699</v>
      </c>
      <c r="H26" s="43">
        <v>0.32970703956345998</v>
      </c>
      <c r="I26" s="43">
        <v>0.31587143852192301</v>
      </c>
      <c r="J26" s="43">
        <v>0.30319099579076397</v>
      </c>
      <c r="K26" s="43">
        <v>0.29157548494792701</v>
      </c>
      <c r="L26" s="43">
        <v>0.28094225105475601</v>
      </c>
      <c r="M26" s="43">
        <v>0.27121525238876598</v>
      </c>
      <c r="N26" s="43">
        <v>0.26232424832954698</v>
      </c>
      <c r="O26" s="43">
        <v>0.254204122861174</v>
      </c>
      <c r="P26" s="43">
        <v>0.24679433078853699</v>
      </c>
      <c r="Q26" s="43">
        <v>0.24003845201205701</v>
      </c>
      <c r="R26" s="43">
        <v>0.233883837906631</v>
      </c>
      <c r="S26" s="43">
        <v>0.22828133343632101</v>
      </c>
      <c r="T26" s="43">
        <v>0.22318505851175099</v>
      </c>
      <c r="U26" s="43">
        <v>0.21855223332420301</v>
      </c>
      <c r="V26" s="43">
        <v>0.21434303396114501</v>
      </c>
      <c r="W26" s="43">
        <v>0.21052046661742499</v>
      </c>
      <c r="X26" s="43">
        <v>0.20705025127166601</v>
      </c>
      <c r="Y26" s="43">
        <v>0.20390070808107899</v>
      </c>
      <c r="Z26" s="43">
        <v>0.20104264205675501</v>
      </c>
      <c r="AA26" s="43">
        <v>0.19844922365019199</v>
      </c>
      <c r="AB26" s="43">
        <v>0.19609586440725299</v>
      </c>
      <c r="AC26" s="43">
        <v>0.19396008814249999</v>
      </c>
      <c r="AD26" s="43">
        <v>0.192021398841285</v>
      </c>
      <c r="AE26" s="43">
        <v>0.19026114696336599</v>
      </c>
      <c r="AF26" s="43">
        <v>0.188662395964424</v>
      </c>
      <c r="AG26" s="43">
        <v>0.18720979087189701</v>
      </c>
      <c r="AH26" s="43">
        <v>0.18588943048970299</v>
      </c>
      <c r="AI26" s="43">
        <v>0.184688744548831</v>
      </c>
      <c r="AJ26" s="43">
        <v>0.18359637700686801</v>
      </c>
      <c r="AK26" s="43">
        <v>0.182602075995278</v>
      </c>
      <c r="AL26" s="43">
        <v>0.181696591099549</v>
      </c>
      <c r="AM26" s="43">
        <v>0.18087157809402901</v>
      </c>
      <c r="AN26" s="43">
        <v>0.18011951115605601</v>
      </c>
      <c r="AO26" s="43">
        <v>0.17943360244860199</v>
      </c>
      <c r="AP26" s="43">
        <v>0.178781759241257</v>
      </c>
      <c r="AQ26" s="43">
        <v>0.17813537664210999</v>
      </c>
      <c r="AR26" s="43">
        <v>0.17749454524316</v>
      </c>
      <c r="AS26" s="43">
        <v>0.17685935612529199</v>
      </c>
      <c r="AT26" s="43">
        <v>0.176229900826752</v>
      </c>
      <c r="AU26" s="43">
        <v>0.175606271284486</v>
      </c>
      <c r="AV26" s="43">
        <v>0.17498855974014099</v>
      </c>
      <c r="AW26" s="43">
        <v>0.17437685876161099</v>
      </c>
      <c r="AX26" s="43">
        <v>0.173771261089158</v>
      </c>
      <c r="AY26" s="43">
        <v>0.17317185962411599</v>
      </c>
      <c r="AZ26" s="43">
        <v>0.172578747414391</v>
      </c>
      <c r="BA26" s="308">
        <v>0.17199201744018999</v>
      </c>
      <c r="BB26" s="43">
        <v>0.17141176264750399</v>
      </c>
      <c r="BC26" s="43">
        <v>0.17083807582561</v>
      </c>
      <c r="BD26" s="43">
        <v>0.170271049627989</v>
      </c>
      <c r="BE26" s="43">
        <v>0.169710776419187</v>
      </c>
      <c r="BF26" s="43">
        <v>0.16915734811115599</v>
      </c>
      <c r="BG26" s="43">
        <v>0.168610856239855</v>
      </c>
      <c r="BH26" s="43">
        <v>0.168071391734396</v>
      </c>
      <c r="BI26" s="43">
        <v>0.16753904493011501</v>
      </c>
      <c r="BJ26" s="43">
        <v>0.16701390544306</v>
      </c>
      <c r="BK26" s="43">
        <v>0.16649606205057901</v>
      </c>
      <c r="BL26" s="43">
        <v>0.165985602631531</v>
      </c>
      <c r="BM26" s="43">
        <v>0.16548261405112399</v>
      </c>
      <c r="BN26" s="43">
        <v>0.16496581427142201</v>
      </c>
      <c r="BO26" s="43">
        <v>0.16441351971068199</v>
      </c>
      <c r="BP26" s="43">
        <v>0.16382449547802799</v>
      </c>
      <c r="BQ26" s="43">
        <v>0.16319777081938999</v>
      </c>
      <c r="BR26" s="43">
        <v>0.162532737690742</v>
      </c>
      <c r="BS26" s="43">
        <v>0.161829272968423</v>
      </c>
      <c r="BT26" s="43">
        <v>0.161087888938583</v>
      </c>
      <c r="BU26" s="43">
        <v>0.16030991729979699</v>
      </c>
      <c r="BV26" s="43">
        <v>0.15949773233869999</v>
      </c>
      <c r="BW26" s="43">
        <v>0.158655019121267</v>
      </c>
      <c r="BX26" s="43">
        <v>0.157787092084128</v>
      </c>
      <c r="BY26" s="43">
        <v>0.156901268193577</v>
      </c>
      <c r="BZ26" s="43">
        <v>0.156007295942208</v>
      </c>
      <c r="CA26" s="43">
        <v>0.15511783650456301</v>
      </c>
      <c r="CB26" s="43">
        <v>0.15424898529813899</v>
      </c>
      <c r="CC26" s="43">
        <v>0.15342080973392899</v>
      </c>
      <c r="CD26" s="43">
        <v>0.15265786168656501</v>
      </c>
      <c r="CE26" s="43">
        <v>0.151989600250555</v>
      </c>
      <c r="CF26" s="43">
        <v>0.15145063327372499</v>
      </c>
      <c r="CG26" s="43">
        <v>0.15108065828952799</v>
      </c>
      <c r="CH26" s="43">
        <v>0.150923962456951</v>
      </c>
      <c r="CI26" s="43">
        <v>0.15102833843046601</v>
      </c>
      <c r="CJ26" s="43">
        <v>0.151443303442551</v>
      </c>
      <c r="CK26" s="43">
        <v>0.15221758454869799</v>
      </c>
      <c r="CL26" s="43">
        <v>0.153395955907451</v>
      </c>
      <c r="CM26" s="43">
        <v>0.155015665938218</v>
      </c>
      <c r="CN26" s="43">
        <v>0.157102831415384</v>
      </c>
      <c r="CO26" s="43">
        <v>0.159669246515934</v>
      </c>
      <c r="CP26" s="43">
        <v>0.16271001303549901</v>
      </c>
      <c r="CQ26" s="43">
        <v>0.166202237746884</v>
      </c>
      <c r="CR26" s="43">
        <v>0.170104809047575</v>
      </c>
      <c r="CS26" s="43">
        <v>0.17435903499560201</v>
      </c>
      <c r="CT26" s="43">
        <v>0.178889770971739</v>
      </c>
      <c r="CU26" s="43">
        <v>0.183606621358961</v>
      </c>
      <c r="CV26" s="43">
        <v>0.188404853741648</v>
      </c>
      <c r="CW26" s="43">
        <v>0.19316577377206301</v>
      </c>
      <c r="CX26" s="43">
        <v>0.19775642764866</v>
      </c>
      <c r="CY26" s="43">
        <v>0.20202859342152901</v>
      </c>
      <c r="CZ26" s="43"/>
      <c r="DA26" s="43"/>
      <c r="DC26" s="198">
        <v>45681</v>
      </c>
      <c r="DD26" s="43">
        <v>0.45285215859174799</v>
      </c>
      <c r="DE26" s="43">
        <v>0.42383213766990202</v>
      </c>
      <c r="DF26" s="43">
        <v>0.39768485700332601</v>
      </c>
      <c r="DG26" s="43">
        <v>0.37412146674792901</v>
      </c>
      <c r="DH26" s="43">
        <v>0.35288416808838202</v>
      </c>
      <c r="DI26" s="43">
        <v>0.33374274196611498</v>
      </c>
      <c r="DJ26" s="43">
        <v>0.31649135109025101</v>
      </c>
      <c r="DK26" s="43">
        <v>0.300945647910067</v>
      </c>
      <c r="DL26" s="43">
        <v>0.28694019700545298</v>
      </c>
      <c r="DM26" s="43">
        <v>0.27432620476747999</v>
      </c>
      <c r="DN26" s="43">
        <v>0.26296953994274502</v>
      </c>
      <c r="DO26" s="43">
        <v>0.25274902238505498</v>
      </c>
      <c r="DP26" s="43">
        <v>0.243554954382698</v>
      </c>
      <c r="DQ26" s="43">
        <v>0.235287866646503</v>
      </c>
      <c r="DR26" s="43">
        <v>0.22785745081251199</v>
      </c>
      <c r="DS26" s="43">
        <v>0.22118165054056099</v>
      </c>
      <c r="DT26" s="43">
        <v>0.215185884764726</v>
      </c>
      <c r="DU26" s="43">
        <v>0.209802378716404</v>
      </c>
      <c r="DV26" s="43">
        <v>0.20496958114186301</v>
      </c>
      <c r="DW26" s="43">
        <v>0.20063164924424901</v>
      </c>
      <c r="DX26" s="43">
        <v>0.19673798634622999</v>
      </c>
      <c r="DY26" s="43">
        <v>0.19324282042986901</v>
      </c>
      <c r="DZ26" s="43">
        <v>0.19010481488834499</v>
      </c>
      <c r="EA26" s="43">
        <v>0.18728670537334899</v>
      </c>
      <c r="EB26" s="43">
        <v>0.18475495877523199</v>
      </c>
      <c r="EC26" s="43">
        <v>0.18247945205568999</v>
      </c>
      <c r="ED26" s="43">
        <v>0.18043316967098899</v>
      </c>
      <c r="EE26" s="43">
        <v>0.17859191919216499</v>
      </c>
      <c r="EF26" s="43">
        <v>0.17693406497106101</v>
      </c>
      <c r="EG26" s="43">
        <v>0.17544027991112701</v>
      </c>
      <c r="EH26" s="43">
        <v>0.174093315316838</v>
      </c>
      <c r="EI26" s="43">
        <v>0.172877788673167</v>
      </c>
      <c r="EJ26" s="43">
        <v>0.171779989048121</v>
      </c>
      <c r="EK26" s="43">
        <v>0.170787699523127</v>
      </c>
      <c r="EL26" s="43">
        <v>0.16989003601437</v>
      </c>
      <c r="EM26" s="43">
        <v>0.16907730157940201</v>
      </c>
      <c r="EN26" s="43">
        <v>0.168340855247852</v>
      </c>
      <c r="EO26" s="43">
        <v>0.167672994416069</v>
      </c>
      <c r="EP26" s="43">
        <v>0.167066849657865</v>
      </c>
      <c r="EQ26" s="43">
        <v>0.16649349963336399</v>
      </c>
      <c r="ER26" s="43">
        <v>0.16592760893580999</v>
      </c>
      <c r="ES26" s="43">
        <v>0.16536925751317899</v>
      </c>
      <c r="ET26" s="43">
        <v>0.16481852537102801</v>
      </c>
      <c r="EU26" s="43">
        <v>0.16427549252620499</v>
      </c>
      <c r="EV26" s="43">
        <v>0.16374023892004599</v>
      </c>
      <c r="EW26" s="43">
        <v>0.16321284439894199</v>
      </c>
      <c r="EX26" s="43">
        <v>0.162693388655615</v>
      </c>
      <c r="EY26" s="43">
        <v>0.162181951156353</v>
      </c>
      <c r="EZ26" s="43">
        <v>0.16167861111656801</v>
      </c>
      <c r="FA26" s="43">
        <v>0.16118344738575799</v>
      </c>
      <c r="FB26" s="308">
        <v>0.160696538447787</v>
      </c>
      <c r="FC26" s="43">
        <v>0.160217962327448</v>
      </c>
      <c r="FD26" s="43">
        <v>0.159747796529214</v>
      </c>
      <c r="FE26" s="43">
        <v>0.159286118007055</v>
      </c>
      <c r="FF26" s="43">
        <v>0.15883300300939501</v>
      </c>
      <c r="FG26" s="43">
        <v>0.15838852686430199</v>
      </c>
      <c r="FH26" s="43">
        <v>0.15795276464039401</v>
      </c>
      <c r="FI26" s="43">
        <v>0.15752579010113399</v>
      </c>
      <c r="FJ26" s="43">
        <v>0.157107676220996</v>
      </c>
      <c r="FK26" s="43">
        <v>0.156698494952763</v>
      </c>
      <c r="FL26" s="43">
        <v>0.15629831718044701</v>
      </c>
      <c r="FM26" s="43">
        <v>0.15590721263086299</v>
      </c>
      <c r="FN26" s="43">
        <v>0.155525249815506</v>
      </c>
      <c r="FO26" s="43">
        <v>0.15513649915267599</v>
      </c>
      <c r="FP26" s="43">
        <v>0.154725404186173</v>
      </c>
      <c r="FQ26" s="43">
        <v>0.154292208019329</v>
      </c>
      <c r="FR26" s="43">
        <v>0.153837597950569</v>
      </c>
      <c r="FS26" s="43">
        <v>0.15336282643569099</v>
      </c>
      <c r="FT26" s="43">
        <v>0.15286985823329199</v>
      </c>
      <c r="FU26" s="43">
        <v>0.15236154855369199</v>
      </c>
      <c r="FV26" s="43">
        <v>0.15184185766965599</v>
      </c>
      <c r="FW26" s="43">
        <v>0.151316107994903</v>
      </c>
      <c r="FX26" s="43">
        <v>0.15079128992577301</v>
      </c>
      <c r="FY26" s="43">
        <v>0.150276422637944</v>
      </c>
      <c r="FZ26" s="43">
        <v>0.14978297529311299</v>
      </c>
      <c r="GA26" s="43">
        <v>0.149325352213459</v>
      </c>
      <c r="GB26" s="43">
        <v>0.148921442138222</v>
      </c>
      <c r="GC26" s="43">
        <v>0.148593225922454</v>
      </c>
      <c r="GD26" s="43">
        <v>0.14836742822573001</v>
      </c>
      <c r="GE26" s="43">
        <v>0.148276186207844</v>
      </c>
      <c r="GF26" s="43">
        <v>0.14835769163626</v>
      </c>
      <c r="GG26" s="43">
        <v>0.14865674258273001</v>
      </c>
      <c r="GH26" s="43">
        <v>0.14922511907449701</v>
      </c>
      <c r="GI26" s="43">
        <v>0.150121677991638</v>
      </c>
      <c r="GJ26" s="43">
        <v>0.15141205306394501</v>
      </c>
      <c r="GK26" s="43">
        <v>0.15316785525516399</v>
      </c>
      <c r="GL26" s="43">
        <v>0.15546530592528901</v>
      </c>
      <c r="GM26" s="43">
        <v>0.15838330427303399</v>
      </c>
      <c r="GN26" s="43">
        <v>0.16200102562347701</v>
      </c>
      <c r="GO26" s="43">
        <v>0.16639524837192601</v>
      </c>
      <c r="GP26" s="43">
        <v>0.17163768360678699</v>
      </c>
      <c r="GQ26" s="43">
        <v>0.177792600979401</v>
      </c>
      <c r="GR26" s="43">
        <v>0.18491499018378599</v>
      </c>
      <c r="GS26" s="43">
        <v>0.19304937902653199</v>
      </c>
      <c r="GT26" s="43">
        <v>0.20222928092754699</v>
      </c>
      <c r="GU26" s="43">
        <v>0.212477110841434</v>
      </c>
      <c r="GV26" s="43">
        <v>0.22380432358000099</v>
      </c>
      <c r="GW26" s="43">
        <v>0.23621150453082099</v>
      </c>
      <c r="GX26" s="43">
        <v>0.24968816973519001</v>
      </c>
      <c r="GY26" s="43">
        <v>0.26421208968381898</v>
      </c>
      <c r="GZ26" s="43">
        <v>0.27974801689616002</v>
      </c>
      <c r="HA26" s="43"/>
      <c r="HB26" s="43"/>
    </row>
    <row r="27" spans="1:210" x14ac:dyDescent="0.6">
      <c r="A27" s="327">
        <v>18</v>
      </c>
      <c r="B27" s="198">
        <v>45775</v>
      </c>
      <c r="C27" s="43">
        <v>0.42860635735276797</v>
      </c>
      <c r="D27" s="43">
        <v>0.40553425375313301</v>
      </c>
      <c r="E27" s="43">
        <v>0.384524071920814</v>
      </c>
      <c r="F27" s="43">
        <v>0.36538505637983398</v>
      </c>
      <c r="G27" s="43">
        <v>0.347946784991021</v>
      </c>
      <c r="H27" s="43">
        <v>0.33205669158261197</v>
      </c>
      <c r="I27" s="43">
        <v>0.31757783130476303</v>
      </c>
      <c r="J27" s="43">
        <v>0.30438689374842098</v>
      </c>
      <c r="K27" s="43">
        <v>0.29237245806194201</v>
      </c>
      <c r="L27" s="43">
        <v>0.281433479181535</v>
      </c>
      <c r="M27" s="43">
        <v>0.27147798892639802</v>
      </c>
      <c r="N27" s="43">
        <v>0.26242199381752801</v>
      </c>
      <c r="O27" s="43">
        <v>0.25418854944312003</v>
      </c>
      <c r="P27" s="43">
        <v>0.246706990044851</v>
      </c>
      <c r="Q27" s="43">
        <v>0.239912291629677</v>
      </c>
      <c r="R27" s="43">
        <v>0.23374454684820301</v>
      </c>
      <c r="S27" s="43">
        <v>0.22814853106742</v>
      </c>
      <c r="T27" s="43">
        <v>0.22307334022413</v>
      </c>
      <c r="U27" s="43">
        <v>0.21847208348979499</v>
      </c>
      <c r="V27" s="43">
        <v>0.21430161608729301</v>
      </c>
      <c r="W27" s="43">
        <v>0.210522300442754</v>
      </c>
      <c r="X27" s="43">
        <v>0.207097786521767</v>
      </c>
      <c r="Y27" s="43">
        <v>0.203994804863253</v>
      </c>
      <c r="Z27" s="43">
        <v>0.20118296798173199</v>
      </c>
      <c r="AA27" s="43">
        <v>0.198634577661917</v>
      </c>
      <c r="AB27" s="43">
        <v>0.196324437110628</v>
      </c>
      <c r="AC27" s="43">
        <v>0.19422966786777099</v>
      </c>
      <c r="AD27" s="43">
        <v>0.192329532035103</v>
      </c>
      <c r="AE27" s="43">
        <v>0.19060526071616199</v>
      </c>
      <c r="AF27" s="43">
        <v>0.18903988957645099</v>
      </c>
      <c r="AG27" s="43">
        <v>0.18761810247827199</v>
      </c>
      <c r="AH27" s="43">
        <v>0.18632608386677299</v>
      </c>
      <c r="AI27" s="43">
        <v>0.18515138050256</v>
      </c>
      <c r="AJ27" s="43">
        <v>0.184082772799911</v>
      </c>
      <c r="AK27" s="43">
        <v>0.183110155825886</v>
      </c>
      <c r="AL27" s="43">
        <v>0.18222442990844201</v>
      </c>
      <c r="AM27" s="43">
        <v>0.18141740060061401</v>
      </c>
      <c r="AN27" s="43">
        <v>0.18068168751470401</v>
      </c>
      <c r="AO27" s="43">
        <v>0.180010641648956</v>
      </c>
      <c r="AP27" s="43">
        <v>0.17937286001632499</v>
      </c>
      <c r="AQ27" s="43">
        <v>0.17874034411565901</v>
      </c>
      <c r="AR27" s="43">
        <v>0.1781131678756</v>
      </c>
      <c r="AS27" s="43">
        <v>0.177491405610672</v>
      </c>
      <c r="AT27" s="43">
        <v>0.176875131960405</v>
      </c>
      <c r="AU27" s="43">
        <v>0.17626442185017699</v>
      </c>
      <c r="AV27" s="43">
        <v>0.175659350524796</v>
      </c>
      <c r="AW27" s="43">
        <v>0.175059993379025</v>
      </c>
      <c r="AX27" s="43">
        <v>0.17446642601826001</v>
      </c>
      <c r="AY27" s="43">
        <v>0.17387872419561601</v>
      </c>
      <c r="AZ27" s="43">
        <v>0.17329696368716499</v>
      </c>
      <c r="BA27" s="308">
        <v>0.17272122039936699</v>
      </c>
      <c r="BB27" s="43">
        <v>0.172151570128356</v>
      </c>
      <c r="BC27" s="43">
        <v>0.17158808889518101</v>
      </c>
      <c r="BD27" s="43">
        <v>0.17103085202446999</v>
      </c>
      <c r="BE27" s="43">
        <v>0.17047993520532601</v>
      </c>
      <c r="BF27" s="43">
        <v>0.16993541370944601</v>
      </c>
      <c r="BG27" s="43">
        <v>0.169397362525498</v>
      </c>
      <c r="BH27" s="43">
        <v>0.16886585631800599</v>
      </c>
      <c r="BI27" s="43">
        <v>0.16834096930655801</v>
      </c>
      <c r="BJ27" s="43">
        <v>0.16782277528832401</v>
      </c>
      <c r="BK27" s="43">
        <v>0.16731134750906301</v>
      </c>
      <c r="BL27" s="43">
        <v>0.16680675862174399</v>
      </c>
      <c r="BM27" s="43">
        <v>0.16630908061841301</v>
      </c>
      <c r="BN27" s="43">
        <v>0.165797209616661</v>
      </c>
      <c r="BO27" s="43">
        <v>0.16524954431199901</v>
      </c>
      <c r="BP27" s="43">
        <v>0.164664669108529</v>
      </c>
      <c r="BQ27" s="43">
        <v>0.16404138355950601</v>
      </c>
      <c r="BR27" s="43">
        <v>0.163378789824216</v>
      </c>
      <c r="BS27" s="43">
        <v>0.16267640154021401</v>
      </c>
      <c r="BT27" s="43">
        <v>0.16193427866441401</v>
      </c>
      <c r="BU27" s="43">
        <v>0.161153193310305</v>
      </c>
      <c r="BV27" s="43">
        <v>0.16033483235866999</v>
      </c>
      <c r="BW27" s="43">
        <v>0.15948204313334999</v>
      </c>
      <c r="BX27" s="43">
        <v>0.15859912859253</v>
      </c>
      <c r="BY27" s="43">
        <v>0.157692198220759</v>
      </c>
      <c r="BZ27" s="43">
        <v>0.15676957936018199</v>
      </c>
      <c r="CA27" s="43">
        <v>0.155842290933663</v>
      </c>
      <c r="CB27" s="43">
        <v>0.154924576256177</v>
      </c>
      <c r="CC27" s="43">
        <v>0.15403448305607301</v>
      </c>
      <c r="CD27" s="43">
        <v>0.15319446583608801</v>
      </c>
      <c r="CE27" s="43">
        <v>0.15243196732981301</v>
      </c>
      <c r="CF27" s="43">
        <v>0.15177991171999</v>
      </c>
      <c r="CG27" s="43">
        <v>0.151277013837849</v>
      </c>
      <c r="CH27" s="43">
        <v>0.15096777975360301</v>
      </c>
      <c r="CI27" s="43">
        <v>0.150902053246146</v>
      </c>
      <c r="CJ27" s="43">
        <v>0.151133961982898</v>
      </c>
      <c r="CK27" s="43">
        <v>0.15172015246238901</v>
      </c>
      <c r="CL27" s="43">
        <v>0.15271728574176299</v>
      </c>
      <c r="CM27" s="43">
        <v>0.154178897375958</v>
      </c>
      <c r="CN27" s="43">
        <v>0.15615188260215801</v>
      </c>
      <c r="CO27" s="43">
        <v>0.15867300599849901</v>
      </c>
      <c r="CP27" s="43">
        <v>0.16176589552620901</v>
      </c>
      <c r="CQ27" s="43">
        <v>0.165438922187749</v>
      </c>
      <c r="CR27" s="43">
        <v>0.16968418962603299</v>
      </c>
      <c r="CS27" s="43">
        <v>0.17447761652166099</v>
      </c>
      <c r="CT27" s="43">
        <v>0.17977986991042899</v>
      </c>
      <c r="CU27" s="43">
        <v>0.18553777002810001</v>
      </c>
      <c r="CV27" s="43">
        <v>0.191685763951326</v>
      </c>
      <c r="CW27" s="43">
        <v>0.19814713713932799</v>
      </c>
      <c r="CX27" s="43">
        <v>0.204834754562641</v>
      </c>
      <c r="CY27" s="43">
        <v>0.211651251278337</v>
      </c>
      <c r="CZ27" s="43"/>
      <c r="DA27" s="43"/>
      <c r="DC27" s="198">
        <v>45704</v>
      </c>
      <c r="DD27" s="43">
        <v>0.44025285638759398</v>
      </c>
      <c r="DE27" s="43">
        <v>0.41229754428571602</v>
      </c>
      <c r="DF27" s="43">
        <v>0.387129443966165</v>
      </c>
      <c r="DG27" s="43">
        <v>0.36446705204796098</v>
      </c>
      <c r="DH27" s="43">
        <v>0.34405921639043802</v>
      </c>
      <c r="DI27" s="43">
        <v>0.32568168988468099</v>
      </c>
      <c r="DJ27" s="43">
        <v>0.30913397714584001</v>
      </c>
      <c r="DK27" s="43">
        <v>0.29423649836619797</v>
      </c>
      <c r="DL27" s="43">
        <v>0.28082807386029601</v>
      </c>
      <c r="DM27" s="43">
        <v>0.26876371792566001</v>
      </c>
      <c r="DN27" s="43">
        <v>0.25791272277063398</v>
      </c>
      <c r="DO27" s="43">
        <v>0.24815700734854401</v>
      </c>
      <c r="DP27" s="43">
        <v>0.23938970350237601</v>
      </c>
      <c r="DQ27" s="43">
        <v>0.23151395028428201</v>
      </c>
      <c r="DR27" s="43">
        <v>0.22444186717425901</v>
      </c>
      <c r="DS27" s="43">
        <v>0.21809367798583501</v>
      </c>
      <c r="DT27" s="43">
        <v>0.21239695904463399</v>
      </c>
      <c r="DU27" s="43">
        <v>0.20728598783376601</v>
      </c>
      <c r="DV27" s="43">
        <v>0.20270117141921401</v>
      </c>
      <c r="DW27" s="43">
        <v>0.19858853748265201</v>
      </c>
      <c r="DX27" s="43">
        <v>0.19489927408174701</v>
      </c>
      <c r="DY27" s="43">
        <v>0.191589307760553</v>
      </c>
      <c r="DZ27" s="43">
        <v>0.18861891237369299</v>
      </c>
      <c r="EA27" s="43">
        <v>0.18595234356085999</v>
      </c>
      <c r="EB27" s="43">
        <v>0.183557495581052</v>
      </c>
      <c r="EC27" s="43">
        <v>0.18140557879586799</v>
      </c>
      <c r="ED27" s="43">
        <v>0.179470816774251</v>
      </c>
      <c r="EE27" s="43">
        <v>0.177730162752962</v>
      </c>
      <c r="EF27" s="43">
        <v>0.176163035316346</v>
      </c>
      <c r="EG27" s="43">
        <v>0.174751073136234</v>
      </c>
      <c r="EH27" s="43">
        <v>0.17347790870346699</v>
      </c>
      <c r="EI27" s="43">
        <v>0.17232896060907901</v>
      </c>
      <c r="EJ27" s="43">
        <v>0.171291243875029</v>
      </c>
      <c r="EK27" s="43">
        <v>0.17035319765676399</v>
      </c>
      <c r="EL27" s="43">
        <v>0.16950452932985599</v>
      </c>
      <c r="EM27" s="43">
        <v>0.168736074137875</v>
      </c>
      <c r="EN27" s="43">
        <v>0.16803966918871199</v>
      </c>
      <c r="EO27" s="43">
        <v>0.16740804075295801</v>
      </c>
      <c r="EP27" s="43">
        <v>0.16683470380658399</v>
      </c>
      <c r="EQ27" s="43">
        <v>0.166292310299227</v>
      </c>
      <c r="ER27" s="43">
        <v>0.165756891446699</v>
      </c>
      <c r="ES27" s="43">
        <v>0.16522851663757299</v>
      </c>
      <c r="ET27" s="43">
        <v>0.16470725521436799</v>
      </c>
      <c r="EU27" s="43">
        <v>0.16419317652120899</v>
      </c>
      <c r="EV27" s="43">
        <v>0.1636863497555</v>
      </c>
      <c r="EW27" s="43">
        <v>0.16318684400246899</v>
      </c>
      <c r="EX27" s="43">
        <v>0.16269472817557901</v>
      </c>
      <c r="EY27" s="43">
        <v>0.16221007094922599</v>
      </c>
      <c r="EZ27" s="43">
        <v>0.161732940709887</v>
      </c>
      <c r="FA27" s="43">
        <v>0.16126340557177299</v>
      </c>
      <c r="FB27" s="308">
        <v>0.160801533224815</v>
      </c>
      <c r="FC27" s="43">
        <v>0.160347390982643</v>
      </c>
      <c r="FD27" s="43">
        <v>0.15990104565006499</v>
      </c>
      <c r="FE27" s="43">
        <v>0.15946256351858201</v>
      </c>
      <c r="FF27" s="43">
        <v>0.159032010308505</v>
      </c>
      <c r="FG27" s="43">
        <v>0.15860945114070299</v>
      </c>
      <c r="FH27" s="43">
        <v>0.158194950445218</v>
      </c>
      <c r="FI27" s="43">
        <v>0.15778857179938699</v>
      </c>
      <c r="FJ27" s="43">
        <v>0.15739037808652201</v>
      </c>
      <c r="FK27" s="43">
        <v>0.15700043131173</v>
      </c>
      <c r="FL27" s="43">
        <v>0.15661879256150299</v>
      </c>
      <c r="FM27" s="43">
        <v>0.15624552195307501</v>
      </c>
      <c r="FN27" s="43">
        <v>0.155880678545992</v>
      </c>
      <c r="FO27" s="43">
        <v>0.155509019861888</v>
      </c>
      <c r="FP27" s="43">
        <v>0.15511559740088501</v>
      </c>
      <c r="FQ27" s="43">
        <v>0.154700525942952</v>
      </c>
      <c r="FR27" s="43">
        <v>0.154264317367311</v>
      </c>
      <c r="FS27" s="43">
        <v>0.15380799040656301</v>
      </c>
      <c r="FT27" s="43">
        <v>0.153333204207938</v>
      </c>
      <c r="FU27" s="43">
        <v>0.152842420271284</v>
      </c>
      <c r="FV27" s="43">
        <v>0.1523390978102</v>
      </c>
      <c r="FW27" s="43">
        <v>0.151827928225723</v>
      </c>
      <c r="FX27" s="43">
        <v>0.151315114795154</v>
      </c>
      <c r="FY27" s="43">
        <v>0.15080870373410701</v>
      </c>
      <c r="FZ27" s="43">
        <v>0.15031897246223699</v>
      </c>
      <c r="GA27" s="43">
        <v>0.14985887960180999</v>
      </c>
      <c r="GB27" s="43">
        <v>0.14944457869288599</v>
      </c>
      <c r="GC27" s="43">
        <v>0.14909599312313601</v>
      </c>
      <c r="GD27" s="43">
        <v>0.14883744274500099</v>
      </c>
      <c r="GE27" s="43">
        <v>0.14869830217170399</v>
      </c>
      <c r="GF27" s="43">
        <v>0.14871365650825599</v>
      </c>
      <c r="GG27" s="43">
        <v>0.14892490203130901</v>
      </c>
      <c r="GH27" s="43">
        <v>0.14938021829678499</v>
      </c>
      <c r="GI27" s="43">
        <v>0.15013481736234099</v>
      </c>
      <c r="GJ27" s="43">
        <v>0.151250860451146</v>
      </c>
      <c r="GK27" s="43">
        <v>0.15279693066234801</v>
      </c>
      <c r="GL27" s="43">
        <v>0.154846971279444</v>
      </c>
      <c r="GM27" s="43">
        <v>0.15747865007359099</v>
      </c>
      <c r="GN27" s="43">
        <v>0.16077119088306799</v>
      </c>
      <c r="GO27" s="43">
        <v>0.16480281284076101</v>
      </c>
      <c r="GP27" s="43">
        <v>0.16964800974529101</v>
      </c>
      <c r="GQ27" s="43">
        <v>0.175374955027637</v>
      </c>
      <c r="GR27" s="43">
        <v>0.182043305222648</v>
      </c>
      <c r="GS27" s="43">
        <v>0.189702591204962</v>
      </c>
      <c r="GT27" s="43">
        <v>0.19839125241438599</v>
      </c>
      <c r="GU27" s="43">
        <v>0.20813622505246601</v>
      </c>
      <c r="GV27" s="43">
        <v>0.21895288169586399</v>
      </c>
      <c r="GW27" s="43">
        <v>0.23084506183494799</v>
      </c>
      <c r="GX27" s="43">
        <v>0.243804932663201</v>
      </c>
      <c r="GY27" s="43">
        <v>0.257812461666999</v>
      </c>
      <c r="GZ27" s="43">
        <v>0.27283434552902802</v>
      </c>
      <c r="HA27" s="43"/>
      <c r="HB27" s="43"/>
    </row>
    <row r="28" spans="1:210" x14ac:dyDescent="0.6">
      <c r="A28" s="327">
        <v>19</v>
      </c>
      <c r="B28" s="198">
        <v>45799</v>
      </c>
      <c r="C28" s="43">
        <v>0.43613302110739</v>
      </c>
      <c r="D28" s="43">
        <v>0.41165361804487899</v>
      </c>
      <c r="E28" s="43">
        <v>0.38946623265083702</v>
      </c>
      <c r="F28" s="43">
        <v>0.36934813967962699</v>
      </c>
      <c r="G28" s="43">
        <v>0.35110093261444902</v>
      </c>
      <c r="H28" s="43">
        <v>0.33454754371086598</v>
      </c>
      <c r="I28" s="43">
        <v>0.31952957612530403</v>
      </c>
      <c r="J28" s="43">
        <v>0.30590494562183901</v>
      </c>
      <c r="K28" s="43">
        <v>0.29354581940261998</v>
      </c>
      <c r="L28" s="43">
        <v>0.28233683189800601</v>
      </c>
      <c r="M28" s="43">
        <v>0.27217355414869698</v>
      </c>
      <c r="N28" s="43">
        <v>0.26296119128326301</v>
      </c>
      <c r="O28" s="43">
        <v>0.25461348116777399</v>
      </c>
      <c r="P28" s="43">
        <v>0.247051767765056</v>
      </c>
      <c r="Q28" s="43">
        <v>0.240204222662768</v>
      </c>
      <c r="R28" s="43">
        <v>0.23400519009599699</v>
      </c>
      <c r="S28" s="43">
        <v>0.22839463239062299</v>
      </c>
      <c r="T28" s="43">
        <v>0.223317655273916</v>
      </c>
      <c r="U28" s="43">
        <v>0.218724095494678</v>
      </c>
      <c r="V28" s="43">
        <v>0.21456815603037499</v>
      </c>
      <c r="W28" s="43">
        <v>0.21080807729998899</v>
      </c>
      <c r="X28" s="43">
        <v>0.20740583556895201</v>
      </c>
      <c r="Y28" s="43">
        <v>0.20432686228501401</v>
      </c>
      <c r="Z28" s="43">
        <v>0.201539780081049</v>
      </c>
      <c r="AA28" s="43">
        <v>0.19901615296184699</v>
      </c>
      <c r="AB28" s="43">
        <v>0.19673024914182799</v>
      </c>
      <c r="AC28" s="43">
        <v>0.19465881618276201</v>
      </c>
      <c r="AD28" s="43">
        <v>0.192780868120173</v>
      </c>
      <c r="AE28" s="43">
        <v>0.191077484986371</v>
      </c>
      <c r="AF28" s="43">
        <v>0.189531624742278</v>
      </c>
      <c r="AG28" s="43">
        <v>0.18812794789558901</v>
      </c>
      <c r="AH28" s="43">
        <v>0.18685265485709701</v>
      </c>
      <c r="AI28" s="43">
        <v>0.18569333580729699</v>
      </c>
      <c r="AJ28" s="43">
        <v>0.184638832885821</v>
      </c>
      <c r="AK28" s="43">
        <v>0.183679114302959</v>
      </c>
      <c r="AL28" s="43">
        <v>0.18280515967474001</v>
      </c>
      <c r="AM28" s="43">
        <v>0.18200885622458601</v>
      </c>
      <c r="AN28" s="43">
        <v>0.181282904855771</v>
      </c>
      <c r="AO28" s="43">
        <v>0.180620735564719</v>
      </c>
      <c r="AP28" s="43">
        <v>0.179991354737632</v>
      </c>
      <c r="AQ28" s="43">
        <v>0.17936712443178199</v>
      </c>
      <c r="AR28" s="43">
        <v>0.17874810709324501</v>
      </c>
      <c r="AS28" s="43">
        <v>0.17813436547467801</v>
      </c>
      <c r="AT28" s="43">
        <v>0.17752596256287601</v>
      </c>
      <c r="AU28" s="43">
        <v>0.17692296160016299</v>
      </c>
      <c r="AV28" s="43">
        <v>0.17632542606037899</v>
      </c>
      <c r="AW28" s="43">
        <v>0.17573341954715599</v>
      </c>
      <c r="AX28" s="43">
        <v>0.175147005794795</v>
      </c>
      <c r="AY28" s="43">
        <v>0.17456624875172999</v>
      </c>
      <c r="AZ28" s="43">
        <v>0.17399121235485901</v>
      </c>
      <c r="BA28" s="308">
        <v>0.17342196059407999</v>
      </c>
      <c r="BB28" s="43">
        <v>0.17285855751642901</v>
      </c>
      <c r="BC28" s="43">
        <v>0.17230106705027901</v>
      </c>
      <c r="BD28" s="43">
        <v>0.17174955308741499</v>
      </c>
      <c r="BE28" s="43">
        <v>0.17120407974678001</v>
      </c>
      <c r="BF28" s="43">
        <v>0.17066471034356401</v>
      </c>
      <c r="BG28" s="43">
        <v>0.170131508462459</v>
      </c>
      <c r="BH28" s="43">
        <v>0.169604537366108</v>
      </c>
      <c r="BI28" s="43">
        <v>0.16908386002645601</v>
      </c>
      <c r="BJ28" s="43">
        <v>0.16856953909386499</v>
      </c>
      <c r="BK28" s="43">
        <v>0.16806163683444</v>
      </c>
      <c r="BL28" s="43">
        <v>0.167560215125344</v>
      </c>
      <c r="BM28" s="43">
        <v>0.167065335358971</v>
      </c>
      <c r="BN28" s="43">
        <v>0.16655597971396699</v>
      </c>
      <c r="BO28" s="43">
        <v>0.16601056663001601</v>
      </c>
      <c r="BP28" s="43">
        <v>0.16542755387751701</v>
      </c>
      <c r="BQ28" s="43">
        <v>0.16480558061616701</v>
      </c>
      <c r="BR28" s="43">
        <v>0.16414354702794401</v>
      </c>
      <c r="BS28" s="43">
        <v>0.16344071378862901</v>
      </c>
      <c r="BT28" s="43">
        <v>0.16269682572724101</v>
      </c>
      <c r="BU28" s="43">
        <v>0.16191226446183299</v>
      </c>
      <c r="BV28" s="43">
        <v>0.16108823584321</v>
      </c>
      <c r="BW28" s="43">
        <v>0.160226998510172</v>
      </c>
      <c r="BX28" s="43">
        <v>0.159332140536316</v>
      </c>
      <c r="BY28" s="43">
        <v>0.158408911434852</v>
      </c>
      <c r="BZ28" s="43">
        <v>0.15746461615263199</v>
      </c>
      <c r="CA28" s="43">
        <v>0.15650907640849299</v>
      </c>
      <c r="CB28" s="43">
        <v>0.15555516128715899</v>
      </c>
      <c r="CC28" s="43">
        <v>0.15461938323686</v>
      </c>
      <c r="CD28" s="43">
        <v>0.153722546012967</v>
      </c>
      <c r="CE28" s="43">
        <v>0.15289041671791601</v>
      </c>
      <c r="CF28" s="43">
        <v>0.152154373842144</v>
      </c>
      <c r="CG28" s="43">
        <v>0.15155195710213801</v>
      </c>
      <c r="CH28" s="43">
        <v>0.15112721458008199</v>
      </c>
      <c r="CI28" s="43">
        <v>0.150930713262934</v>
      </c>
      <c r="CJ28" s="43">
        <v>0.15101905978201099</v>
      </c>
      <c r="CK28" s="43">
        <v>0.15145378320356401</v>
      </c>
      <c r="CL28" s="43">
        <v>0.152299476702244</v>
      </c>
      <c r="CM28" s="43">
        <v>0.153621191157299</v>
      </c>
      <c r="CN28" s="43">
        <v>0.155481216860514</v>
      </c>
      <c r="CO28" s="43">
        <v>0.15793555135814599</v>
      </c>
      <c r="CP28" s="43">
        <v>0.161030479719494</v>
      </c>
      <c r="CQ28" s="43">
        <v>0.164799729748806</v>
      </c>
      <c r="CR28" s="43">
        <v>0.16926257408432699</v>
      </c>
      <c r="CS28" s="43">
        <v>0.17442304918153301</v>
      </c>
      <c r="CT28" s="43">
        <v>0.180270212524865</v>
      </c>
      <c r="CU28" s="43">
        <v>0.186779148957364</v>
      </c>
      <c r="CV28" s="43">
        <v>0.19391232587499899</v>
      </c>
      <c r="CW28" s="43">
        <v>0.20162090001836699</v>
      </c>
      <c r="CX28" s="43">
        <v>0.20984566644723801</v>
      </c>
      <c r="CY28" s="43">
        <v>0.21851746599705801</v>
      </c>
      <c r="CZ28" s="43"/>
      <c r="DA28" s="43"/>
      <c r="DC28" s="198">
        <v>45728</v>
      </c>
      <c r="DD28" s="43">
        <v>0.43460143809401702</v>
      </c>
      <c r="DE28" s="43">
        <v>0.40721299122724502</v>
      </c>
      <c r="DF28" s="43">
        <v>0.38257375420433098</v>
      </c>
      <c r="DG28" s="43">
        <v>0.36040498379004299</v>
      </c>
      <c r="DH28" s="43">
        <v>0.34045807936671502</v>
      </c>
      <c r="DI28" s="43">
        <v>0.322511107730166</v>
      </c>
      <c r="DJ28" s="43">
        <v>0.30636564266515298</v>
      </c>
      <c r="DK28" s="43">
        <v>0.291843937962523</v>
      </c>
      <c r="DL28" s="43">
        <v>0.27878643159687699</v>
      </c>
      <c r="DM28" s="43">
        <v>0.26704956636957999</v>
      </c>
      <c r="DN28" s="43">
        <v>0.25650390419657698</v>
      </c>
      <c r="DO28" s="43">
        <v>0.247032506498332</v>
      </c>
      <c r="DP28" s="43">
        <v>0.23852955085704799</v>
      </c>
      <c r="DQ28" s="43">
        <v>0.23089915303246999</v>
      </c>
      <c r="DR28" s="43">
        <v>0.224054363688867</v>
      </c>
      <c r="DS28" s="43">
        <v>0.21791631091623501</v>
      </c>
      <c r="DT28" s="43">
        <v>0.21241346168736999</v>
      </c>
      <c r="DU28" s="43">
        <v>0.20748097868109899</v>
      </c>
      <c r="DV28" s="43">
        <v>0.20306015222544099</v>
      </c>
      <c r="DW28" s="43">
        <v>0.19909789102405601</v>
      </c>
      <c r="DX28" s="43">
        <v>0.19554625871332601</v>
      </c>
      <c r="DY28" s="43">
        <v>0.19236204685793701</v>
      </c>
      <c r="DZ28" s="43">
        <v>0.18950637762619801</v>
      </c>
      <c r="EA28" s="43">
        <v>0.186944331888452</v>
      </c>
      <c r="EB28" s="43">
        <v>0.18464460005542399</v>
      </c>
      <c r="EC28" s="43">
        <v>0.182579154290931</v>
      </c>
      <c r="ED28" s="43">
        <v>0.18072294145432499</v>
      </c>
      <c r="EE28" s="43">
        <v>0.17905359650481201</v>
      </c>
      <c r="EF28" s="43">
        <v>0.17755117623448399</v>
      </c>
      <c r="EG28" s="43">
        <v>0.176197913214928</v>
      </c>
      <c r="EH28" s="43">
        <v>0.174977989551833</v>
      </c>
      <c r="EI28" s="43">
        <v>0.17387733005967801</v>
      </c>
      <c r="EJ28" s="43">
        <v>0.172883414043212</v>
      </c>
      <c r="EK28" s="43">
        <v>0.17198510490490199</v>
      </c>
      <c r="EL28" s="43">
        <v>0.17117249651552199</v>
      </c>
      <c r="EM28" s="43">
        <v>0.17043677525069201</v>
      </c>
      <c r="EN28" s="43">
        <v>0.16977009654415301</v>
      </c>
      <c r="EO28" s="43">
        <v>0.16916547475445301</v>
      </c>
      <c r="EP28" s="43">
        <v>0.16861668515591199</v>
      </c>
      <c r="EQ28" s="43">
        <v>0.16809753930223101</v>
      </c>
      <c r="ER28" s="43">
        <v>0.16758508929608601</v>
      </c>
      <c r="ES28" s="43">
        <v>0.16707939675545699</v>
      </c>
      <c r="ET28" s="43">
        <v>0.166580523198405</v>
      </c>
      <c r="EU28" s="43">
        <v>0.166088530045052</v>
      </c>
      <c r="EV28" s="43">
        <v>0.165603478551613</v>
      </c>
      <c r="EW28" s="43">
        <v>0.16512542977856601</v>
      </c>
      <c r="EX28" s="43">
        <v>0.16465444457957801</v>
      </c>
      <c r="EY28" s="43">
        <v>0.16419058350823301</v>
      </c>
      <c r="EZ28" s="43">
        <v>0.16373390685660799</v>
      </c>
      <c r="FA28" s="43">
        <v>0.163284474515629</v>
      </c>
      <c r="FB28" s="308">
        <v>0.162842346020348</v>
      </c>
      <c r="FC28" s="43">
        <v>0.16240758052947199</v>
      </c>
      <c r="FD28" s="43">
        <v>0.161980236572523</v>
      </c>
      <c r="FE28" s="43">
        <v>0.16156037230586401</v>
      </c>
      <c r="FF28" s="43">
        <v>0.16114804523621901</v>
      </c>
      <c r="FG28" s="43">
        <v>0.160743312617464</v>
      </c>
      <c r="FH28" s="43">
        <v>0.16034622992759701</v>
      </c>
      <c r="FI28" s="43">
        <v>0.159956853521938</v>
      </c>
      <c r="FJ28" s="43">
        <v>0.15957523793328399</v>
      </c>
      <c r="FK28" s="43">
        <v>0.15920143719951599</v>
      </c>
      <c r="FL28" s="43">
        <v>0.15883550453952799</v>
      </c>
      <c r="FM28" s="43">
        <v>0.15847749221216401</v>
      </c>
      <c r="FN28" s="43">
        <v>0.158127451587078</v>
      </c>
      <c r="FO28" s="43">
        <v>0.15777074537816699</v>
      </c>
      <c r="FP28" s="43">
        <v>0.157392993715427</v>
      </c>
      <c r="FQ28" s="43">
        <v>0.15699425599773201</v>
      </c>
      <c r="FR28" s="43">
        <v>0.15657495946187799</v>
      </c>
      <c r="FS28" s="43">
        <v>0.15613600116569601</v>
      </c>
      <c r="FT28" s="43">
        <v>0.15567887218926901</v>
      </c>
      <c r="FU28" s="43">
        <v>0.15520580816075999</v>
      </c>
      <c r="FV28" s="43">
        <v>0.15471997084917599</v>
      </c>
      <c r="FW28" s="43">
        <v>0.15422566621620301</v>
      </c>
      <c r="FX28" s="43">
        <v>0.153728604659643</v>
      </c>
      <c r="FY28" s="43">
        <v>0.15323620945235999</v>
      </c>
      <c r="FZ28" s="43">
        <v>0.152757979185073</v>
      </c>
      <c r="GA28" s="43">
        <v>0.15230590907706401</v>
      </c>
      <c r="GB28" s="43">
        <v>0.151894974062735</v>
      </c>
      <c r="GC28" s="43">
        <v>0.15154367295683199</v>
      </c>
      <c r="GD28" s="43">
        <v>0.15127462711763701</v>
      </c>
      <c r="GE28" s="43">
        <v>0.15111521833143199</v>
      </c>
      <c r="GF28" s="43">
        <v>0.151098238238771</v>
      </c>
      <c r="GG28" s="43">
        <v>0.15126250555269899</v>
      </c>
      <c r="GH28" s="43">
        <v>0.15165338793969699</v>
      </c>
      <c r="GI28" s="43">
        <v>0.15232314489433799</v>
      </c>
      <c r="GJ28" s="43">
        <v>0.15333099033113701</v>
      </c>
      <c r="GK28" s="43">
        <v>0.15474276553556901</v>
      </c>
      <c r="GL28" s="43">
        <v>0.156630122957304</v>
      </c>
      <c r="GM28" s="43">
        <v>0.15906915716516101</v>
      </c>
      <c r="GN28" s="43">
        <v>0.16213848459176899</v>
      </c>
      <c r="GO28" s="43">
        <v>0.16591686274914499</v>
      </c>
      <c r="GP28" s="43">
        <v>0.17048053392104301</v>
      </c>
      <c r="GQ28" s="43">
        <v>0.17590054963503399</v>
      </c>
      <c r="GR28" s="43">
        <v>0.182240351246239</v>
      </c>
      <c r="GS28" s="43">
        <v>0.18955383333848899</v>
      </c>
      <c r="GT28" s="43">
        <v>0.19788400781190499</v>
      </c>
      <c r="GU28" s="43">
        <v>0.207262248531972</v>
      </c>
      <c r="GV28" s="43">
        <v>0.217707969080075</v>
      </c>
      <c r="GW28" s="43">
        <v>0.229228502436509</v>
      </c>
      <c r="GX28" s="43">
        <v>0.241818923745999</v>
      </c>
      <c r="GY28" s="43">
        <v>0.25546157943852998</v>
      </c>
      <c r="GZ28" s="43">
        <v>0.27012513865450799</v>
      </c>
      <c r="HA28" s="43"/>
      <c r="HB28" s="43"/>
    </row>
    <row r="29" spans="1:210" x14ac:dyDescent="0.6">
      <c r="A29" s="327">
        <v>20</v>
      </c>
      <c r="B29" s="198">
        <v>45825</v>
      </c>
      <c r="C29" s="43">
        <v>0.44321305806491901</v>
      </c>
      <c r="D29" s="43">
        <v>0.41755697448946399</v>
      </c>
      <c r="E29" s="43">
        <v>0.394378925154101</v>
      </c>
      <c r="F29" s="43">
        <v>0.37343096879684901</v>
      </c>
      <c r="G29" s="43">
        <v>0.35449253373065498</v>
      </c>
      <c r="H29" s="43">
        <v>0.33736705878436901</v>
      </c>
      <c r="I29" s="43">
        <v>0.32187900282555498</v>
      </c>
      <c r="J29" s="43">
        <v>0.30787121270100698</v>
      </c>
      <c r="K29" s="43">
        <v>0.295202629293011</v>
      </c>
      <c r="L29" s="43">
        <v>0.28374630478628499</v>
      </c>
      <c r="M29" s="43">
        <v>0.27338770103042098</v>
      </c>
      <c r="N29" s="43">
        <v>0.26402323740967698</v>
      </c>
      <c r="O29" s="43">
        <v>0.25555905665880102</v>
      </c>
      <c r="P29" s="43">
        <v>0.24790997771504</v>
      </c>
      <c r="Q29" s="43">
        <v>0.240998606410496</v>
      </c>
      <c r="R29" s="43">
        <v>0.23475457704057501</v>
      </c>
      <c r="S29" s="43">
        <v>0.229113900546628</v>
      </c>
      <c r="T29" s="43">
        <v>0.22401839844650701</v>
      </c>
      <c r="U29" s="43">
        <v>0.21941520469456299</v>
      </c>
      <c r="V29" s="43">
        <v>0.21525632120414201</v>
      </c>
      <c r="W29" s="43">
        <v>0.21149821574614699</v>
      </c>
      <c r="X29" s="43">
        <v>0.20810145373608299</v>
      </c>
      <c r="Y29" s="43">
        <v>0.205030357975755</v>
      </c>
      <c r="Z29" s="43">
        <v>0.20225269198583301</v>
      </c>
      <c r="AA29" s="43">
        <v>0.199739364343612</v>
      </c>
      <c r="AB29" s="43">
        <v>0.197464152252492</v>
      </c>
      <c r="AC29" s="43">
        <v>0.19540344332763401</v>
      </c>
      <c r="AD29" s="43">
        <v>0.193535994982515</v>
      </c>
      <c r="AE29" s="43">
        <v>0.19184271096449901</v>
      </c>
      <c r="AF29" s="43">
        <v>0.19030643461338001</v>
      </c>
      <c r="AG29" s="43">
        <v>0.18891175842706301</v>
      </c>
      <c r="AH29" s="43">
        <v>0.18764484940312201</v>
      </c>
      <c r="AI29" s="43">
        <v>0.186493289529819</v>
      </c>
      <c r="AJ29" s="43">
        <v>0.18544593054543401</v>
      </c>
      <c r="AK29" s="43">
        <v>0.18449276251777899</v>
      </c>
      <c r="AL29" s="43">
        <v>0.18362479483094901</v>
      </c>
      <c r="AM29" s="43">
        <v>0.18283394917441301</v>
      </c>
      <c r="AN29" s="43">
        <v>0.18211296329436899</v>
      </c>
      <c r="AO29" s="43">
        <v>0.18145530477803001</v>
      </c>
      <c r="AP29" s="43">
        <v>0.18083018629166001</v>
      </c>
      <c r="AQ29" s="43">
        <v>0.18021015077817201</v>
      </c>
      <c r="AR29" s="43">
        <v>0.179595252443743</v>
      </c>
      <c r="AS29" s="43">
        <v>0.178985545721733</v>
      </c>
      <c r="AT29" s="43">
        <v>0.17838108520827001</v>
      </c>
      <c r="AU29" s="43">
        <v>0.17778192574718499</v>
      </c>
      <c r="AV29" s="43">
        <v>0.177188122317401</v>
      </c>
      <c r="AW29" s="43">
        <v>0.17659973005063601</v>
      </c>
      <c r="AX29" s="43">
        <v>0.17601680416870399</v>
      </c>
      <c r="AY29" s="43">
        <v>0.17543940006653899</v>
      </c>
      <c r="AZ29" s="43">
        <v>0.17486757309981801</v>
      </c>
      <c r="BA29" s="308">
        <v>0.17430137872923299</v>
      </c>
      <c r="BB29" s="43">
        <v>0.17374087249487599</v>
      </c>
      <c r="BC29" s="43">
        <v>0.17318610974469001</v>
      </c>
      <c r="BD29" s="43">
        <v>0.17263714593979401</v>
      </c>
      <c r="BE29" s="43">
        <v>0.17209403651966801</v>
      </c>
      <c r="BF29" s="43">
        <v>0.171556836913764</v>
      </c>
      <c r="BG29" s="43">
        <v>0.17102560176585399</v>
      </c>
      <c r="BH29" s="43">
        <v>0.170500386283467</v>
      </c>
      <c r="BI29" s="43">
        <v>0.16998124520226199</v>
      </c>
      <c r="BJ29" s="43">
        <v>0.169468233027459</v>
      </c>
      <c r="BK29" s="43">
        <v>0.168961404022234</v>
      </c>
      <c r="BL29" s="43">
        <v>0.16846081213283801</v>
      </c>
      <c r="BM29" s="43">
        <v>0.1679665109572</v>
      </c>
      <c r="BN29" s="43">
        <v>0.16745748292110599</v>
      </c>
      <c r="BO29" s="43">
        <v>0.166912096265347</v>
      </c>
      <c r="BP29" s="43">
        <v>0.16632871059916299</v>
      </c>
      <c r="BQ29" s="43">
        <v>0.16570584231784199</v>
      </c>
      <c r="BR29" s="43">
        <v>0.16504223853543001</v>
      </c>
      <c r="BS29" s="43">
        <v>0.164336969764527</v>
      </c>
      <c r="BT29" s="43">
        <v>0.16358954523206701</v>
      </c>
      <c r="BU29" s="43">
        <v>0.16280005583118801</v>
      </c>
      <c r="BV29" s="43">
        <v>0.161969350056651</v>
      </c>
      <c r="BW29" s="43">
        <v>0.16109924950733001</v>
      </c>
      <c r="BX29" s="43">
        <v>0.160192811008386</v>
      </c>
      <c r="BY29" s="43">
        <v>0.159254643131752</v>
      </c>
      <c r="BZ29" s="43">
        <v>0.15829128507725701</v>
      </c>
      <c r="CA29" s="43">
        <v>0.15731165514552201</v>
      </c>
      <c r="CB29" s="43">
        <v>0.15632757425433</v>
      </c>
      <c r="CC29" s="43">
        <v>0.15535436593122001</v>
      </c>
      <c r="CD29" s="43">
        <v>0.15441152733871899</v>
      </c>
      <c r="CE29" s="43">
        <v>0.153523454639238</v>
      </c>
      <c r="CF29" s="43">
        <v>0.15272018948038499</v>
      </c>
      <c r="CG29" s="43">
        <v>0.15203813040778899</v>
      </c>
      <c r="CH29" s="43">
        <v>0.15152062411674999</v>
      </c>
      <c r="CI29" s="43">
        <v>0.15121831896485899</v>
      </c>
      <c r="CJ29" s="43">
        <v>0.15118913364295</v>
      </c>
      <c r="CK29" s="43">
        <v>0.15149767846769699</v>
      </c>
      <c r="CL29" s="43">
        <v>0.15221398099502301</v>
      </c>
      <c r="CM29" s="43">
        <v>0.15341142774600899</v>
      </c>
      <c r="CN29" s="43">
        <v>0.15516394778031301</v>
      </c>
      <c r="CO29" s="43">
        <v>0.157542620748641</v>
      </c>
      <c r="CP29" s="43">
        <v>0.16061205429688599</v>
      </c>
      <c r="CQ29" s="43">
        <v>0.164426984824218</v>
      </c>
      <c r="CR29" s="43">
        <v>0.16902955525393301</v>
      </c>
      <c r="CS29" s="43">
        <v>0.174447592518544</v>
      </c>
      <c r="CT29" s="43">
        <v>0.180693979057685</v>
      </c>
      <c r="CU29" s="43">
        <v>0.18776696411274699</v>
      </c>
      <c r="CV29" s="43">
        <v>0.19565107442216101</v>
      </c>
      <c r="CW29" s="43">
        <v>0.204318207681672</v>
      </c>
      <c r="CX29" s="43">
        <v>0.21372852474186799</v>
      </c>
      <c r="CY29" s="43">
        <v>0.22383085916512299</v>
      </c>
      <c r="CZ29" s="43"/>
      <c r="DA29" s="43"/>
      <c r="DC29" s="198">
        <v>45754</v>
      </c>
      <c r="DD29" s="43">
        <v>0.42232444285253401</v>
      </c>
      <c r="DE29" s="43">
        <v>0.39577801452242301</v>
      </c>
      <c r="DF29" s="43">
        <v>0.37192113601343801</v>
      </c>
      <c r="DG29" s="43">
        <v>0.35047982927051002</v>
      </c>
      <c r="DH29" s="43">
        <v>0.33120984472183801</v>
      </c>
      <c r="DI29" s="43">
        <v>0.31389317367302999</v>
      </c>
      <c r="DJ29" s="43">
        <v>0.29833489822793002</v>
      </c>
      <c r="DK29" s="43">
        <v>0.28436038993845097</v>
      </c>
      <c r="DL29" s="43">
        <v>0.27181284970481501</v>
      </c>
      <c r="DM29" s="43">
        <v>0.26055117011596701</v>
      </c>
      <c r="DN29" s="43">
        <v>0.25044809419970199</v>
      </c>
      <c r="DO29" s="43">
        <v>0.24138864041337299</v>
      </c>
      <c r="DP29" s="43">
        <v>0.233268761746522</v>
      </c>
      <c r="DQ29" s="43">
        <v>0.225994206253366</v>
      </c>
      <c r="DR29" s="43">
        <v>0.21947954709037501</v>
      </c>
      <c r="DS29" s="43">
        <v>0.21364735223046899</v>
      </c>
      <c r="DT29" s="43">
        <v>0.20842746681853799</v>
      </c>
      <c r="DU29" s="43">
        <v>0.20375638469593299</v>
      </c>
      <c r="DV29" s="43">
        <v>0.199576689468459</v>
      </c>
      <c r="DW29" s="43">
        <v>0.19583654965290201</v>
      </c>
      <c r="DX29" s="43">
        <v>0.192489256007538</v>
      </c>
      <c r="DY29" s="43">
        <v>0.18949279262476701</v>
      </c>
      <c r="DZ29" s="43">
        <v>0.18680943621637799</v>
      </c>
      <c r="EA29" s="43">
        <v>0.184405379953508</v>
      </c>
      <c r="EB29" s="43">
        <v>0.18225038009228001</v>
      </c>
      <c r="EC29" s="43">
        <v>0.18031742438911</v>
      </c>
      <c r="ED29" s="43">
        <v>0.17858242198554</v>
      </c>
      <c r="EE29" s="43">
        <v>0.177023914723861</v>
      </c>
      <c r="EF29" s="43">
        <v>0.17562280978388101</v>
      </c>
      <c r="EG29" s="43">
        <v>0.174362133430737</v>
      </c>
      <c r="EH29" s="43">
        <v>0.173226805455133</v>
      </c>
      <c r="EI29" s="43">
        <v>0.172203433738532</v>
      </c>
      <c r="EJ29" s="43">
        <v>0.17128012799884099</v>
      </c>
      <c r="EK29" s="43">
        <v>0.17044633181369201</v>
      </c>
      <c r="EL29" s="43">
        <v>0.16969267163385199</v>
      </c>
      <c r="EM29" s="43">
        <v>0.169010821793176</v>
      </c>
      <c r="EN29" s="43">
        <v>0.16839338395121101</v>
      </c>
      <c r="EO29" s="43">
        <v>0.167833779977207</v>
      </c>
      <c r="EP29" s="43">
        <v>0.16732615692434299</v>
      </c>
      <c r="EQ29" s="43">
        <v>0.166846229406521</v>
      </c>
      <c r="ER29" s="43">
        <v>0.16637276194169701</v>
      </c>
      <c r="ES29" s="43">
        <v>0.16590580830427201</v>
      </c>
      <c r="ET29" s="43">
        <v>0.16544542209091101</v>
      </c>
      <c r="EU29" s="43">
        <v>0.164991656696299</v>
      </c>
      <c r="EV29" s="43">
        <v>0.16454456526129099</v>
      </c>
      <c r="EW29" s="43">
        <v>0.164104200656048</v>
      </c>
      <c r="EX29" s="43">
        <v>0.16367061542178599</v>
      </c>
      <c r="EY29" s="43">
        <v>0.16324386178525299</v>
      </c>
      <c r="EZ29" s="43">
        <v>0.16282399155576599</v>
      </c>
      <c r="FA29" s="43">
        <v>0.162411056176511</v>
      </c>
      <c r="FB29" s="308">
        <v>0.16200510659909201</v>
      </c>
      <c r="FC29" s="43">
        <v>0.161606193301949</v>
      </c>
      <c r="FD29" s="43">
        <v>0.161214366262773</v>
      </c>
      <c r="FE29" s="43">
        <v>0.16082967498624701</v>
      </c>
      <c r="FF29" s="43">
        <v>0.16045216776020099</v>
      </c>
      <c r="FG29" s="43">
        <v>0.16008189352031599</v>
      </c>
      <c r="FH29" s="43">
        <v>0.15971889925414601</v>
      </c>
      <c r="FI29" s="43">
        <v>0.15936323185270501</v>
      </c>
      <c r="FJ29" s="43">
        <v>0.15901493736898301</v>
      </c>
      <c r="FK29" s="43">
        <v>0.15867406099671699</v>
      </c>
      <c r="FL29" s="43">
        <v>0.15834064716132101</v>
      </c>
      <c r="FM29" s="43">
        <v>0.15801473937221899</v>
      </c>
      <c r="FN29" s="43">
        <v>0.15769638027227401</v>
      </c>
      <c r="FO29" s="43">
        <v>0.15737227264071399</v>
      </c>
      <c r="FP29" s="43">
        <v>0.157029409598161</v>
      </c>
      <c r="FQ29" s="43">
        <v>0.156667936647162</v>
      </c>
      <c r="FR29" s="43">
        <v>0.156288350205671</v>
      </c>
      <c r="FS29" s="43">
        <v>0.15589159278318601</v>
      </c>
      <c r="FT29" s="43">
        <v>0.15547916847988599</v>
      </c>
      <c r="FU29" s="43">
        <v>0.155053282694986</v>
      </c>
      <c r="FV29" s="43">
        <v>0.154617010245028</v>
      </c>
      <c r="FW29" s="43">
        <v>0.15417449680322801</v>
      </c>
      <c r="FX29" s="43">
        <v>0.15373119888596001</v>
      </c>
      <c r="FY29" s="43">
        <v>0.15329416776156801</v>
      </c>
      <c r="FZ29" s="43">
        <v>0.152872382726088</v>
      </c>
      <c r="GA29" s="43">
        <v>0.152477138249277</v>
      </c>
      <c r="GB29" s="43">
        <v>0.152122488034859</v>
      </c>
      <c r="GC29" s="43">
        <v>0.15182574601243701</v>
      </c>
      <c r="GD29" s="43">
        <v>0.15160803944229101</v>
      </c>
      <c r="GE29" s="43">
        <v>0.15149490205510699</v>
      </c>
      <c r="GF29" s="43">
        <v>0.15151688481314399</v>
      </c>
      <c r="GG29" s="43">
        <v>0.151710148243939</v>
      </c>
      <c r="GH29" s="43">
        <v>0.15211698364357101</v>
      </c>
      <c r="GI29" s="43">
        <v>0.15278619213005101</v>
      </c>
      <c r="GJ29" s="43">
        <v>0.153773233654907</v>
      </c>
      <c r="GK29" s="43">
        <v>0.155140047673368</v>
      </c>
      <c r="GL29" s="43">
        <v>0.156954450175467</v>
      </c>
      <c r="GM29" s="43">
        <v>0.15928903524544699</v>
      </c>
      <c r="GN29" s="43">
        <v>0.16221955826596801</v>
      </c>
      <c r="GO29" s="43">
        <v>0.165822849874109</v>
      </c>
      <c r="GP29" s="43">
        <v>0.17017439355448299</v>
      </c>
      <c r="GQ29" s="43">
        <v>0.175345773008692</v>
      </c>
      <c r="GR29" s="43">
        <v>0.18140223286386301</v>
      </c>
      <c r="GS29" s="43">
        <v>0.18840057840822499</v>
      </c>
      <c r="GT29" s="43">
        <v>0.196387564847115</v>
      </c>
      <c r="GU29" s="43">
        <v>0.20539881257984999</v>
      </c>
      <c r="GV29" s="43">
        <v>0.215458164419155</v>
      </c>
      <c r="GW29" s="43">
        <v>0.226577306006914</v>
      </c>
      <c r="GX29" s="43">
        <v>0.238755421252237</v>
      </c>
      <c r="GY29" s="43">
        <v>0.25197865307773099</v>
      </c>
      <c r="GZ29" s="43">
        <v>0.266219174527627</v>
      </c>
      <c r="HA29" s="43"/>
      <c r="HB29" s="43"/>
    </row>
    <row r="30" spans="1:210" x14ac:dyDescent="0.6">
      <c r="A30" s="327">
        <v>21</v>
      </c>
      <c r="B30" s="198">
        <v>45852</v>
      </c>
      <c r="C30" s="43">
        <v>0.44609893796340999</v>
      </c>
      <c r="D30" s="43">
        <v>0.41964337200930202</v>
      </c>
      <c r="E30" s="43">
        <v>0.39579871532078198</v>
      </c>
      <c r="F30" s="43">
        <v>0.37429896303006699</v>
      </c>
      <c r="G30" s="43">
        <v>0.35490766804191798</v>
      </c>
      <c r="H30" s="43">
        <v>0.33741429707940901</v>
      </c>
      <c r="I30" s="43">
        <v>0.321631002837312</v>
      </c>
      <c r="J30" s="43">
        <v>0.30738979432081798</v>
      </c>
      <c r="K30" s="43">
        <v>0.29454007782925501</v>
      </c>
      <c r="L30" s="43">
        <v>0.28294653525941399</v>
      </c>
      <c r="M30" s="43">
        <v>0.27248730383034497</v>
      </c>
      <c r="N30" s="43">
        <v>0.26305242112350902</v>
      </c>
      <c r="O30" s="43">
        <v>0.25454249954914598</v>
      </c>
      <c r="P30" s="43">
        <v>0.24686759645560499</v>
      </c>
      <c r="Q30" s="43">
        <v>0.23994624823046501</v>
      </c>
      <c r="R30" s="43">
        <v>0.233704640010376</v>
      </c>
      <c r="S30" s="43">
        <v>0.228075885994421</v>
      </c>
      <c r="T30" s="43">
        <v>0.22299939896944801</v>
      </c>
      <c r="U30" s="43">
        <v>0.21842033147568801</v>
      </c>
      <c r="V30" s="43">
        <v>0.21428907451899401</v>
      </c>
      <c r="W30" s="43">
        <v>0.210560802871879</v>
      </c>
      <c r="X30" s="43">
        <v>0.20719505890095299</v>
      </c>
      <c r="Y30" s="43">
        <v>0.204155368923849</v>
      </c>
      <c r="Z30" s="43">
        <v>0.201408888175027</v>
      </c>
      <c r="AA30" s="43">
        <v>0.19892607141854901</v>
      </c>
      <c r="AB30" s="43">
        <v>0.196680367365902</v>
      </c>
      <c r="AC30" s="43">
        <v>0.19464793568490699</v>
      </c>
      <c r="AD30" s="43">
        <v>0.192807385379793</v>
      </c>
      <c r="AE30" s="43">
        <v>0.191139533934652</v>
      </c>
      <c r="AF30" s="43">
        <v>0.18962718622546201</v>
      </c>
      <c r="AG30" s="43">
        <v>0.188254932388326</v>
      </c>
      <c r="AH30" s="43">
        <v>0.18700896379328499</v>
      </c>
      <c r="AI30" s="43">
        <v>0.18587690596158099</v>
      </c>
      <c r="AJ30" s="43">
        <v>0.18484766755844001</v>
      </c>
      <c r="AK30" s="43">
        <v>0.183911304209459</v>
      </c>
      <c r="AL30" s="43">
        <v>0.18305889606488401</v>
      </c>
      <c r="AM30" s="43">
        <v>0.18228243806085101</v>
      </c>
      <c r="AN30" s="43">
        <v>0.18157474168283599</v>
      </c>
      <c r="AO30" s="43">
        <v>0.18092934725312801</v>
      </c>
      <c r="AP30" s="43">
        <v>0.18031600982386101</v>
      </c>
      <c r="AQ30" s="43">
        <v>0.17970777710485</v>
      </c>
      <c r="AR30" s="43">
        <v>0.17910469765489501</v>
      </c>
      <c r="AS30" s="43">
        <v>0.17850682018907399</v>
      </c>
      <c r="AT30" s="43">
        <v>0.17791419355607899</v>
      </c>
      <c r="AU30" s="43">
        <v>0.17732686670327899</v>
      </c>
      <c r="AV30" s="43">
        <v>0.17674488871449001</v>
      </c>
      <c r="AW30" s="43">
        <v>0.17616830880947901</v>
      </c>
      <c r="AX30" s="43">
        <v>0.17559717620947299</v>
      </c>
      <c r="AY30" s="43">
        <v>0.17503154019111999</v>
      </c>
      <c r="AZ30" s="43">
        <v>0.174471450079387</v>
      </c>
      <c r="BA30" s="308">
        <v>0.17391695520449299</v>
      </c>
      <c r="BB30" s="43">
        <v>0.17336810492475599</v>
      </c>
      <c r="BC30" s="43">
        <v>0.17282494845997601</v>
      </c>
      <c r="BD30" s="43">
        <v>0.17228753540678801</v>
      </c>
      <c r="BE30" s="43">
        <v>0.171755913540725</v>
      </c>
      <c r="BF30" s="43">
        <v>0.171230133266394</v>
      </c>
      <c r="BG30" s="43">
        <v>0.17071024294454101</v>
      </c>
      <c r="BH30" s="43">
        <v>0.17019629126396299</v>
      </c>
      <c r="BI30" s="43">
        <v>0.16968832673716</v>
      </c>
      <c r="BJ30" s="43">
        <v>0.16918639761458901</v>
      </c>
      <c r="BK30" s="43">
        <v>0.168690551901921</v>
      </c>
      <c r="BL30" s="43">
        <v>0.16820083733576099</v>
      </c>
      <c r="BM30" s="43">
        <v>0.167717301332651</v>
      </c>
      <c r="BN30" s="43">
        <v>0.167219380298926</v>
      </c>
      <c r="BO30" s="43">
        <v>0.166685912281582</v>
      </c>
      <c r="BP30" s="43">
        <v>0.16611528945599499</v>
      </c>
      <c r="BQ30" s="43">
        <v>0.16550605399538801</v>
      </c>
      <c r="BR30" s="43">
        <v>0.164856969094614</v>
      </c>
      <c r="BS30" s="43">
        <v>0.16416710765247799</v>
      </c>
      <c r="BT30" s="43">
        <v>0.16343596288512099</v>
      </c>
      <c r="BU30" s="43">
        <v>0.16266358510500301</v>
      </c>
      <c r="BV30" s="43">
        <v>0.16185075019306999</v>
      </c>
      <c r="BW30" s="43">
        <v>0.16099916592181501</v>
      </c>
      <c r="BX30" s="43">
        <v>0.160111723174372</v>
      </c>
      <c r="BY30" s="43">
        <v>0.159192799800769</v>
      </c>
      <c r="BZ30" s="43">
        <v>0.15824862524470501</v>
      </c>
      <c r="CA30" s="43">
        <v>0.157287713983774</v>
      </c>
      <c r="CB30" s="43">
        <v>0.15632137456127601</v>
      </c>
      <c r="CC30" s="43">
        <v>0.155364298192986</v>
      </c>
      <c r="CD30" s="43">
        <v>0.154435225698972</v>
      </c>
      <c r="CE30" s="43">
        <v>0.15355768243622001</v>
      </c>
      <c r="CF30" s="43">
        <v>0.15276075746859699</v>
      </c>
      <c r="CG30" s="43">
        <v>0.152079883349165</v>
      </c>
      <c r="CH30" s="43">
        <v>0.15155754723099099</v>
      </c>
      <c r="CI30" s="43">
        <v>0.15124383293485</v>
      </c>
      <c r="CJ30" s="43">
        <v>0.15119666186369701</v>
      </c>
      <c r="CK30" s="43">
        <v>0.15148157633103099</v>
      </c>
      <c r="CL30" s="43">
        <v>0.15217090546575299</v>
      </c>
      <c r="CM30" s="43">
        <v>0.153342187045414</v>
      </c>
      <c r="CN30" s="43">
        <v>0.15507580142972099</v>
      </c>
      <c r="CO30" s="43">
        <v>0.15745190614938001</v>
      </c>
      <c r="CP30" s="43">
        <v>0.16054691896802001</v>
      </c>
      <c r="CQ30" s="43">
        <v>0.16442993640949499</v>
      </c>
      <c r="CR30" s="43">
        <v>0.169159535839355</v>
      </c>
      <c r="CS30" s="43">
        <v>0.174781351227385</v>
      </c>
      <c r="CT30" s="43">
        <v>0.18132663968799501</v>
      </c>
      <c r="CU30" s="43">
        <v>0.18881182108734501</v>
      </c>
      <c r="CV30" s="43">
        <v>0.19723875585673301</v>
      </c>
      <c r="CW30" s="43">
        <v>0.20659539219606099</v>
      </c>
      <c r="CX30" s="43">
        <v>0.21685638669254201</v>
      </c>
      <c r="CY30" s="43">
        <v>0.22798336338570899</v>
      </c>
      <c r="CZ30" s="43"/>
      <c r="DA30" s="43"/>
      <c r="DC30" s="198">
        <v>45781</v>
      </c>
      <c r="DD30" s="43">
        <v>0.41457942536374598</v>
      </c>
      <c r="DE30" s="43">
        <v>0.38865824955157402</v>
      </c>
      <c r="DF30" s="43">
        <v>0.36538263962418399</v>
      </c>
      <c r="DG30" s="43">
        <v>0.34448173008231198</v>
      </c>
      <c r="DH30" s="43">
        <v>0.32571410656101701</v>
      </c>
      <c r="DI30" s="43">
        <v>0.30886431439100798</v>
      </c>
      <c r="DJ30" s="43">
        <v>0.29373972290953099</v>
      </c>
      <c r="DK30" s="43">
        <v>0.28016775016538598</v>
      </c>
      <c r="DL30" s="43">
        <v>0.26799343591643698</v>
      </c>
      <c r="DM30" s="43">
        <v>0.25707733993513099</v>
      </c>
      <c r="DN30" s="43">
        <v>0.247293736659598</v>
      </c>
      <c r="DO30" s="43">
        <v>0.23852907354614999</v>
      </c>
      <c r="DP30" s="43">
        <v>0.230680659196491</v>
      </c>
      <c r="DQ30" s="43">
        <v>0.223655547139993</v>
      </c>
      <c r="DR30" s="43">
        <v>0.217369583073863</v>
      </c>
      <c r="DS30" s="43">
        <v>0.211746585538161</v>
      </c>
      <c r="DT30" s="43">
        <v>0.20671763343414601</v>
      </c>
      <c r="DU30" s="43">
        <v>0.20222043797400499</v>
      </c>
      <c r="DV30" s="43">
        <v>0.19819878045077899</v>
      </c>
      <c r="DW30" s="43">
        <v>0.194602001580574</v>
      </c>
      <c r="DX30" s="43">
        <v>0.19138453167084901</v>
      </c>
      <c r="DY30" s="43">
        <v>0.18850545427578799</v>
      </c>
      <c r="DZ30" s="43">
        <v>0.18592809840867799</v>
      </c>
      <c r="EA30" s="43">
        <v>0.18361965641924999</v>
      </c>
      <c r="EB30" s="43">
        <v>0.18155082595969599</v>
      </c>
      <c r="EC30" s="43">
        <v>0.17969547524979099</v>
      </c>
      <c r="ED30" s="43">
        <v>0.178030331316545</v>
      </c>
      <c r="EE30" s="43">
        <v>0.176534691065864</v>
      </c>
      <c r="EF30" s="43">
        <v>0.17519015477776301</v>
      </c>
      <c r="EG30" s="43">
        <v>0.17398038182022499</v>
      </c>
      <c r="EH30" s="43">
        <v>0.17289086770009299</v>
      </c>
      <c r="EI30" s="43">
        <v>0.171908741832932</v>
      </c>
      <c r="EJ30" s="43">
        <v>0.17102258481878099</v>
      </c>
      <c r="EK30" s="43">
        <v>0.170222264198398</v>
      </c>
      <c r="EL30" s="43">
        <v>0.16949878727325501</v>
      </c>
      <c r="EM30" s="43">
        <v>0.16884416976930999</v>
      </c>
      <c r="EN30" s="43">
        <v>0.16825131899826301</v>
      </c>
      <c r="EO30" s="43">
        <v>0.16771393008840799</v>
      </c>
      <c r="EP30" s="43">
        <v>0.167226394202417</v>
      </c>
      <c r="EQ30" s="43">
        <v>0.166765394923194</v>
      </c>
      <c r="ER30" s="43">
        <v>0.16631053436594101</v>
      </c>
      <c r="ES30" s="43">
        <v>0.16586186017554</v>
      </c>
      <c r="ET30" s="43">
        <v>0.16541941982101899</v>
      </c>
      <c r="EU30" s="43">
        <v>0.16498326053338899</v>
      </c>
      <c r="EV30" s="43">
        <v>0.16455342933001499</v>
      </c>
      <c r="EW30" s="43">
        <v>0.16412997292520501</v>
      </c>
      <c r="EX30" s="43">
        <v>0.163712937780465</v>
      </c>
      <c r="EY30" s="43">
        <v>0.16330237001362399</v>
      </c>
      <c r="EZ30" s="43">
        <v>0.162898315369845</v>
      </c>
      <c r="FA30" s="43">
        <v>0.16250081921517601</v>
      </c>
      <c r="FB30" s="308">
        <v>0.162109926540148</v>
      </c>
      <c r="FC30" s="43">
        <v>0.16172568184163999</v>
      </c>
      <c r="FD30" s="43">
        <v>0.16134812920012201</v>
      </c>
      <c r="FE30" s="43">
        <v>0.16097731209178301</v>
      </c>
      <c r="FF30" s="43">
        <v>0.160613273586525</v>
      </c>
      <c r="FG30" s="43">
        <v>0.160256056608261</v>
      </c>
      <c r="FH30" s="43">
        <v>0.15990570152762901</v>
      </c>
      <c r="FI30" s="43">
        <v>0.159562250971648</v>
      </c>
      <c r="FJ30" s="43">
        <v>0.159225745029272</v>
      </c>
      <c r="FK30" s="43">
        <v>0.15889622356456801</v>
      </c>
      <c r="FL30" s="43">
        <v>0.158573725658502</v>
      </c>
      <c r="FM30" s="43">
        <v>0.15825828970381101</v>
      </c>
      <c r="FN30" s="43">
        <v>0.15794995324246799</v>
      </c>
      <c r="FO30" s="43">
        <v>0.15763581979571201</v>
      </c>
      <c r="FP30" s="43">
        <v>0.157303231095237</v>
      </c>
      <c r="FQ30" s="43">
        <v>0.15695224809414701</v>
      </c>
      <c r="FR30" s="43">
        <v>0.15658325346023799</v>
      </c>
      <c r="FS30" s="43">
        <v>0.15619703981910399</v>
      </c>
      <c r="FT30" s="43">
        <v>0.15579491705705001</v>
      </c>
      <c r="FU30" s="43">
        <v>0.155378842133579</v>
      </c>
      <c r="FV30" s="43">
        <v>0.15495157548397701</v>
      </c>
      <c r="FW30" s="43">
        <v>0.154516868662746</v>
      </c>
      <c r="FX30" s="43">
        <v>0.15407968818265899</v>
      </c>
      <c r="FY30" s="43">
        <v>0.15364648099274</v>
      </c>
      <c r="FZ30" s="43">
        <v>0.15322548688474499</v>
      </c>
      <c r="GA30" s="43">
        <v>0.152827102787813</v>
      </c>
      <c r="GB30" s="43">
        <v>0.15246430271172901</v>
      </c>
      <c r="GC30" s="43">
        <v>0.152153114665418</v>
      </c>
      <c r="GD30" s="43">
        <v>0.15191315203383099</v>
      </c>
      <c r="GE30" s="43">
        <v>0.15176819072237799</v>
      </c>
      <c r="GF30" s="43">
        <v>0.15174677446096599</v>
      </c>
      <c r="GG30" s="43">
        <v>0.15188281859040301</v>
      </c>
      <c r="GH30" s="43">
        <v>0.15221616734090801</v>
      </c>
      <c r="GI30" s="43">
        <v>0.152793041921267</v>
      </c>
      <c r="GJ30" s="43">
        <v>0.153666298913851</v>
      </c>
      <c r="GK30" s="43">
        <v>0.15489540458422901</v>
      </c>
      <c r="GL30" s="43">
        <v>0.15654602684601099</v>
      </c>
      <c r="GM30" s="43">
        <v>0.158689159895605</v>
      </c>
      <c r="GN30" s="43">
        <v>0.16139973317039599</v>
      </c>
      <c r="GO30" s="43">
        <v>0.16475471775186601</v>
      </c>
      <c r="GP30" s="43">
        <v>0.16883082255586801</v>
      </c>
      <c r="GQ30" s="43">
        <v>0.17370195267416799</v>
      </c>
      <c r="GR30" s="43">
        <v>0.17943665816088</v>
      </c>
      <c r="GS30" s="43">
        <v>0.18609581069860301</v>
      </c>
      <c r="GT30" s="43">
        <v>0.19373069670339099</v>
      </c>
      <c r="GU30" s="43">
        <v>0.20238161793437001</v>
      </c>
      <c r="GV30" s="43">
        <v>0.21207697053345201</v>
      </c>
      <c r="GW30" s="43">
        <v>0.22283266495045201</v>
      </c>
      <c r="GX30" s="43">
        <v>0.23465167772965101</v>
      </c>
      <c r="GY30" s="43">
        <v>0.24752350291566999</v>
      </c>
      <c r="GZ30" s="43">
        <v>0.26142329013415799</v>
      </c>
      <c r="HA30" s="43"/>
      <c r="HB30" s="43"/>
    </row>
    <row r="31" spans="1:210" ht="12.75" customHeight="1" x14ac:dyDescent="0.6">
      <c r="A31" s="327">
        <v>22</v>
      </c>
      <c r="B31" s="198">
        <v>45880</v>
      </c>
      <c r="C31" s="43">
        <v>0.44894612716263399</v>
      </c>
      <c r="D31" s="43">
        <v>0.42193799657498698</v>
      </c>
      <c r="E31" s="43">
        <v>0.39763380850613</v>
      </c>
      <c r="F31" s="43">
        <v>0.37575465998414997</v>
      </c>
      <c r="G31" s="43">
        <v>0.35605277300897198</v>
      </c>
      <c r="H31" s="43">
        <v>0.33830764456099099</v>
      </c>
      <c r="I31" s="43">
        <v>0.322322650524629</v>
      </c>
      <c r="J31" s="43">
        <v>0.30792207850770398</v>
      </c>
      <c r="K31" s="43">
        <v>0.29494855533420899</v>
      </c>
      <c r="L31" s="43">
        <v>0.28326082972483302</v>
      </c>
      <c r="M31" s="43">
        <v>0.27273187048907499</v>
      </c>
      <c r="N31" s="43">
        <v>0.26324723915804499</v>
      </c>
      <c r="O31" s="43">
        <v>0.25470369916449898</v>
      </c>
      <c r="P31" s="43">
        <v>0.24700802496688501</v>
      </c>
      <c r="Q31" s="43">
        <v>0.24007597856525201</v>
      </c>
      <c r="R31" s="43">
        <v>0.233831424137625</v>
      </c>
      <c r="S31" s="43">
        <v>0.22820555552465399</v>
      </c>
      <c r="T31" s="43">
        <v>0.22313621557767399</v>
      </c>
      <c r="U31" s="43">
        <v>0.21856728990847299</v>
      </c>
      <c r="V31" s="43">
        <v>0.21444816150791901</v>
      </c>
      <c r="W31" s="43">
        <v>0.21073321564521799</v>
      </c>
      <c r="X31" s="43">
        <v>0.20738138723096899</v>
      </c>
      <c r="Y31" s="43">
        <v>0.20435574488514799</v>
      </c>
      <c r="Z31" s="43">
        <v>0.201623107616586</v>
      </c>
      <c r="AA31" s="43">
        <v>0.199153691194357</v>
      </c>
      <c r="AB31" s="43">
        <v>0.196920782059503</v>
      </c>
      <c r="AC31" s="43">
        <v>0.19490043712900401</v>
      </c>
      <c r="AD31" s="43">
        <v>0.19307120815782</v>
      </c>
      <c r="AE31" s="43">
        <v>0.191413889419184</v>
      </c>
      <c r="AF31" s="43">
        <v>0.189911287466353</v>
      </c>
      <c r="AG31" s="43">
        <v>0.188548011780618</v>
      </c>
      <c r="AH31" s="43">
        <v>0.18731028514623599</v>
      </c>
      <c r="AI31" s="43">
        <v>0.186185772206517</v>
      </c>
      <c r="AJ31" s="43">
        <v>0.185163425264599</v>
      </c>
      <c r="AK31" s="43">
        <v>0.184233345602206</v>
      </c>
      <c r="AL31" s="43">
        <v>0.183386659419151</v>
      </c>
      <c r="AM31" s="43">
        <v>0.18261540674180801</v>
      </c>
      <c r="AN31" s="43">
        <v>0.18191244240691001</v>
      </c>
      <c r="AO31" s="43">
        <v>0.18127134780621401</v>
      </c>
      <c r="AP31" s="43">
        <v>0.180662078119667</v>
      </c>
      <c r="AQ31" s="43">
        <v>0.18005785696141299</v>
      </c>
      <c r="AR31" s="43">
        <v>0.17945872851631101</v>
      </c>
      <c r="AS31" s="43">
        <v>0.17886473706023001</v>
      </c>
      <c r="AT31" s="43">
        <v>0.17827592701532699</v>
      </c>
      <c r="AU31" s="43">
        <v>0.17769234290885599</v>
      </c>
      <c r="AV31" s="43">
        <v>0.177114029408418</v>
      </c>
      <c r="AW31" s="43">
        <v>0.17654103116195499</v>
      </c>
      <c r="AX31" s="43">
        <v>0.175973392941011</v>
      </c>
      <c r="AY31" s="43">
        <v>0.17541115951611799</v>
      </c>
      <c r="AZ31" s="43">
        <v>0.174854375737232</v>
      </c>
      <c r="BA31" s="308">
        <v>0.17430308642932199</v>
      </c>
      <c r="BB31" s="43">
        <v>0.17375733639541999</v>
      </c>
      <c r="BC31" s="43">
        <v>0.17321717043971699</v>
      </c>
      <c r="BD31" s="43">
        <v>0.17268263312212201</v>
      </c>
      <c r="BE31" s="43">
        <v>0.172153769320599</v>
      </c>
      <c r="BF31" s="43">
        <v>0.171630623449369</v>
      </c>
      <c r="BG31" s="43">
        <v>0.171113240130982</v>
      </c>
      <c r="BH31" s="43">
        <v>0.170601663392033</v>
      </c>
      <c r="BI31" s="43">
        <v>0.17009593752052901</v>
      </c>
      <c r="BJ31" s="43">
        <v>0.16959610650793699</v>
      </c>
      <c r="BK31" s="43">
        <v>0.16910221403273301</v>
      </c>
      <c r="BL31" s="43">
        <v>0.16861430365487801</v>
      </c>
      <c r="BM31" s="43">
        <v>0.16813241861547701</v>
      </c>
      <c r="BN31" s="43">
        <v>0.167636052537705</v>
      </c>
      <c r="BO31" s="43">
        <v>0.16710407506608299</v>
      </c>
      <c r="BP31" s="43">
        <v>0.16653482998729399</v>
      </c>
      <c r="BQ31" s="43">
        <v>0.16592679750359901</v>
      </c>
      <c r="BR31" s="43">
        <v>0.16527866187199899</v>
      </c>
      <c r="BS31" s="43">
        <v>0.16458939623475</v>
      </c>
      <c r="BT31" s="43">
        <v>0.16385836835126</v>
      </c>
      <c r="BU31" s="43">
        <v>0.16308547158258199</v>
      </c>
      <c r="BV31" s="43">
        <v>0.16227128656985301</v>
      </c>
      <c r="BW31" s="43">
        <v>0.161417279411637</v>
      </c>
      <c r="BX31" s="43">
        <v>0.16052604374323701</v>
      </c>
      <c r="BY31" s="43">
        <v>0.159601594231113</v>
      </c>
      <c r="BZ31" s="43">
        <v>0.158649720264781</v>
      </c>
      <c r="CA31" s="43">
        <v>0.15767840847172701</v>
      </c>
      <c r="CB31" s="43">
        <v>0.15669834227851701</v>
      </c>
      <c r="CC31" s="43">
        <v>0.15572348484611201</v>
      </c>
      <c r="CD31" s="43">
        <v>0.15477174763030399</v>
      </c>
      <c r="CE31" s="43">
        <v>0.15386573976987</v>
      </c>
      <c r="CF31" s="43">
        <v>0.153033581998086</v>
      </c>
      <c r="CG31" s="43">
        <v>0.15230975166451799</v>
      </c>
      <c r="CH31" s="43">
        <v>0.151735901794533</v>
      </c>
      <c r="CI31" s="43">
        <v>0.151361567086024</v>
      </c>
      <c r="CJ31" s="43">
        <v>0.15124463585803399</v>
      </c>
      <c r="CK31" s="43">
        <v>0.15145143568620101</v>
      </c>
      <c r="CL31" s="43">
        <v>0.152056262683299</v>
      </c>
      <c r="CM31" s="43">
        <v>0.15314019614469401</v>
      </c>
      <c r="CN31" s="43">
        <v>0.15478909729221799</v>
      </c>
      <c r="CO31" s="43">
        <v>0.1570908018703</v>
      </c>
      <c r="CP31" s="43">
        <v>0.16013167079094301</v>
      </c>
      <c r="CQ31" s="43">
        <v>0.16399282476190899</v>
      </c>
      <c r="CR31" s="43">
        <v>0.168746501044714</v>
      </c>
      <c r="CS31" s="43">
        <v>0.174452977882495</v>
      </c>
      <c r="CT31" s="43">
        <v>0.181158392919267</v>
      </c>
      <c r="CU31" s="43">
        <v>0.18889356610465</v>
      </c>
      <c r="CV31" s="43">
        <v>0.19767369712676899</v>
      </c>
      <c r="CW31" s="43">
        <v>0.20749862119915599</v>
      </c>
      <c r="CX31" s="43">
        <v>0.218353221919586</v>
      </c>
      <c r="CY31" s="43">
        <v>0.23020761806680901</v>
      </c>
      <c r="CZ31" s="43"/>
      <c r="DA31" s="43"/>
      <c r="DC31" s="198">
        <v>45809</v>
      </c>
      <c r="DD31" s="43">
        <v>0.409713840748689</v>
      </c>
      <c r="DE31" s="43">
        <v>0.38419921833469001</v>
      </c>
      <c r="DF31" s="43">
        <v>0.36130645685872997</v>
      </c>
      <c r="DG31" s="43">
        <v>0.34076580370357201</v>
      </c>
      <c r="DH31" s="43">
        <v>0.32233689414835098</v>
      </c>
      <c r="DI31" s="43">
        <v>0.30580523534765802</v>
      </c>
      <c r="DJ31" s="43">
        <v>0.29097906503385401</v>
      </c>
      <c r="DK31" s="43">
        <v>0.27768658369153298</v>
      </c>
      <c r="DL31" s="43">
        <v>0.26577354309389001</v>
      </c>
      <c r="DM31" s="43">
        <v>0.25510116445991599</v>
      </c>
      <c r="DN31" s="43">
        <v>0.24554435416690201</v>
      </c>
      <c r="DO31" s="43">
        <v>0.23699018191308399</v>
      </c>
      <c r="DP31" s="43">
        <v>0.22933658553168701</v>
      </c>
      <c r="DQ31" s="43">
        <v>0.22249126726058399</v>
      </c>
      <c r="DR31" s="43">
        <v>0.21637074861014399</v>
      </c>
      <c r="DS31" s="43">
        <v>0.21089955379664799</v>
      </c>
      <c r="DT31" s="43">
        <v>0.20600949576236</v>
      </c>
      <c r="DU31" s="43">
        <v>0.201639042948073</v>
      </c>
      <c r="DV31" s="43">
        <v>0.19773274942007901</v>
      </c>
      <c r="DW31" s="43">
        <v>0.194240734953328</v>
      </c>
      <c r="DX31" s="43">
        <v>0.191118205467773</v>
      </c>
      <c r="DY31" s="43">
        <v>0.18832500714869499</v>
      </c>
      <c r="DZ31" s="43">
        <v>0.18582520999671401</v>
      </c>
      <c r="EA31" s="43">
        <v>0.183586718373244</v>
      </c>
      <c r="EB31" s="43">
        <v>0.181580907107221</v>
      </c>
      <c r="EC31" s="43">
        <v>0.17978228245391201</v>
      </c>
      <c r="ED31" s="43">
        <v>0.17816816761325599</v>
      </c>
      <c r="EE31" s="43">
        <v>0.17671841228982599</v>
      </c>
      <c r="EF31" s="43">
        <v>0.175415126040119</v>
      </c>
      <c r="EG31" s="43">
        <v>0.17424243457580599</v>
      </c>
      <c r="EH31" s="43">
        <v>0.173186258344282</v>
      </c>
      <c r="EI31" s="43">
        <v>0.17223411220710599</v>
      </c>
      <c r="EJ31" s="43">
        <v>0.17137492510163699</v>
      </c>
      <c r="EK31" s="43">
        <v>0.17059887834759199</v>
      </c>
      <c r="EL31" s="43">
        <v>0.169897261145291</v>
      </c>
      <c r="EM31" s="43">
        <v>0.16926234192216999</v>
      </c>
      <c r="EN31" s="43">
        <v>0.16868725410723701</v>
      </c>
      <c r="EO31" s="43">
        <v>0.16816589491792899</v>
      </c>
      <c r="EP31" s="43">
        <v>0.16769283588932099</v>
      </c>
      <c r="EQ31" s="43">
        <v>0.16724546177779201</v>
      </c>
      <c r="ER31" s="43">
        <v>0.16680397825444401</v>
      </c>
      <c r="ES31" s="43">
        <v>0.166368428120546</v>
      </c>
      <c r="ET31" s="43">
        <v>0.16593885397306199</v>
      </c>
      <c r="EU31" s="43">
        <v>0.16551529816949501</v>
      </c>
      <c r="EV31" s="43">
        <v>0.16509780286165401</v>
      </c>
      <c r="EW31" s="43">
        <v>0.16468640992556699</v>
      </c>
      <c r="EX31" s="43">
        <v>0.16428116096012099</v>
      </c>
      <c r="EY31" s="43">
        <v>0.16388209723300701</v>
      </c>
      <c r="EZ31" s="43">
        <v>0.163489259708858</v>
      </c>
      <c r="FA31" s="43">
        <v>0.163102688981419</v>
      </c>
      <c r="FB31" s="308">
        <v>0.16272242524927599</v>
      </c>
      <c r="FC31" s="43">
        <v>0.16234850831248701</v>
      </c>
      <c r="FD31" s="43">
        <v>0.16198097750517301</v>
      </c>
      <c r="FE31" s="43">
        <v>0.16161987178250001</v>
      </c>
      <c r="FF31" s="43">
        <v>0.16126522947491601</v>
      </c>
      <c r="FG31" s="43">
        <v>0.16091708854511</v>
      </c>
      <c r="FH31" s="43">
        <v>0.160575485230533</v>
      </c>
      <c r="FI31" s="43">
        <v>0.16024045950400301</v>
      </c>
      <c r="FJ31" s="43">
        <v>0.159912044351393</v>
      </c>
      <c r="FK31" s="43">
        <v>0.15959027643127699</v>
      </c>
      <c r="FL31" s="43">
        <v>0.15927519066058701</v>
      </c>
      <c r="FM31" s="43">
        <v>0.15896682124472</v>
      </c>
      <c r="FN31" s="43">
        <v>0.15866520173054799</v>
      </c>
      <c r="FO31" s="43">
        <v>0.15835770024010701</v>
      </c>
      <c r="FP31" s="43">
        <v>0.158031878433256</v>
      </c>
      <c r="FQ31" s="43">
        <v>0.15768772266357101</v>
      </c>
      <c r="FR31" s="43">
        <v>0.15732551734946501</v>
      </c>
      <c r="FS31" s="43">
        <v>0.156945927745235</v>
      </c>
      <c r="FT31" s="43">
        <v>0.156550100751044</v>
      </c>
      <c r="FU31" s="43">
        <v>0.156139786768101</v>
      </c>
      <c r="FV31" s="43">
        <v>0.15571748683470399</v>
      </c>
      <c r="FW31" s="43">
        <v>0.155286629145477</v>
      </c>
      <c r="FX31" s="43">
        <v>0.154851780019541</v>
      </c>
      <c r="FY31" s="43">
        <v>0.15441889445520801</v>
      </c>
      <c r="FZ31" s="43">
        <v>0.15399561164081499</v>
      </c>
      <c r="GA31" s="43">
        <v>0.15359160060228899</v>
      </c>
      <c r="GB31" s="43">
        <v>0.15321896010401301</v>
      </c>
      <c r="GC31" s="43">
        <v>0.15289267531995701</v>
      </c>
      <c r="GD31" s="43">
        <v>0.15263113024321401</v>
      </c>
      <c r="GE31" s="43">
        <v>0.15245666978467001</v>
      </c>
      <c r="GF31" s="43">
        <v>0.15239619770368201</v>
      </c>
      <c r="GG31" s="43">
        <v>0.152481785703596</v>
      </c>
      <c r="GH31" s="43">
        <v>0.15275125509409401</v>
      </c>
      <c r="GI31" s="43">
        <v>0.15324867554739299</v>
      </c>
      <c r="GJ31" s="43">
        <v>0.15402470747132699</v>
      </c>
      <c r="GK31" s="43">
        <v>0.15513669858842</v>
      </c>
      <c r="GL31" s="43">
        <v>0.15664843661532499</v>
      </c>
      <c r="GM31" s="43">
        <v>0.158629465371357</v>
      </c>
      <c r="GN31" s="43">
        <v>0.16115389790474</v>
      </c>
      <c r="GO31" s="43">
        <v>0.164298711153506</v>
      </c>
      <c r="GP31" s="43">
        <v>0.16814157918815101</v>
      </c>
      <c r="GQ31" s="43">
        <v>0.17275838324453999</v>
      </c>
      <c r="GR31" s="43">
        <v>0.178220604991503</v>
      </c>
      <c r="GS31" s="43">
        <v>0.184592839911289</v>
      </c>
      <c r="GT31" s="43">
        <v>0.19193064382257499</v>
      </c>
      <c r="GU31" s="43">
        <v>0.200278847284588</v>
      </c>
      <c r="GV31" s="43">
        <v>0.209670359832061</v>
      </c>
      <c r="GW31" s="43">
        <v>0.22012537002018401</v>
      </c>
      <c r="GX31" s="43">
        <v>0.23165075878146299</v>
      </c>
      <c r="GY31" s="43">
        <v>0.24423949956503499</v>
      </c>
      <c r="GZ31" s="43">
        <v>0.25786982158835398</v>
      </c>
      <c r="HA31" s="43"/>
      <c r="HB31" s="43"/>
    </row>
    <row r="32" spans="1:210" x14ac:dyDescent="0.6">
      <c r="A32" s="327">
        <v>23</v>
      </c>
      <c r="B32" s="198">
        <v>45910</v>
      </c>
      <c r="C32" s="43">
        <v>0.449427165966237</v>
      </c>
      <c r="D32" s="43">
        <v>0.42218483346422198</v>
      </c>
      <c r="E32" s="43">
        <v>0.39769759841568197</v>
      </c>
      <c r="F32" s="43">
        <v>0.37567875606283602</v>
      </c>
      <c r="G32" s="43">
        <v>0.35587372237350301</v>
      </c>
      <c r="H32" s="43">
        <v>0.33805604054694699</v>
      </c>
      <c r="I32" s="43">
        <v>0.32202387337485899</v>
      </c>
      <c r="J32" s="43">
        <v>0.30759694779753799</v>
      </c>
      <c r="K32" s="43">
        <v>0.29461391215902</v>
      </c>
      <c r="L32" s="43">
        <v>0.28293006136631399</v>
      </c>
      <c r="M32" s="43">
        <v>0.27241538587836001</v>
      </c>
      <c r="N32" s="43">
        <v>0.26295290135118199</v>
      </c>
      <c r="O32" s="43">
        <v>0.25443721793195201</v>
      </c>
      <c r="P32" s="43">
        <v>0.246773311696353</v>
      </c>
      <c r="Q32" s="43">
        <v>0.23987546460277601</v>
      </c>
      <c r="R32" s="43">
        <v>0.23366634346231399</v>
      </c>
      <c r="S32" s="43">
        <v>0.22807619282910799</v>
      </c>
      <c r="T32" s="43">
        <v>0.22304212090162201</v>
      </c>
      <c r="U32" s="43">
        <v>0.218507461713736</v>
      </c>
      <c r="V32" s="43">
        <v>0.21442120024185701</v>
      </c>
      <c r="W32" s="43">
        <v>0.210737450413755</v>
      </c>
      <c r="X32" s="43">
        <v>0.207414978282531</v>
      </c>
      <c r="Y32" s="43">
        <v>0.20441676490946201</v>
      </c>
      <c r="Z32" s="43">
        <v>0.201709604732623</v>
      </c>
      <c r="AA32" s="43">
        <v>0.199263736498243</v>
      </c>
      <c r="AB32" s="43">
        <v>0.19705250427014101</v>
      </c>
      <c r="AC32" s="43">
        <v>0.195052046785715</v>
      </c>
      <c r="AD32" s="43">
        <v>0.193241013427425</v>
      </c>
      <c r="AE32" s="43">
        <v>0.19160030537373299</v>
      </c>
      <c r="AF32" s="43">
        <v>0.19011284030032599</v>
      </c>
      <c r="AG32" s="43">
        <v>0.18876333927142</v>
      </c>
      <c r="AH32" s="43">
        <v>0.187538134403335</v>
      </c>
      <c r="AI32" s="43">
        <v>0.186424995481656</v>
      </c>
      <c r="AJ32" s="43">
        <v>0.185412974565036</v>
      </c>
      <c r="AK32" s="43">
        <v>0.184492266469128</v>
      </c>
      <c r="AL32" s="43">
        <v>0.18365408436619701</v>
      </c>
      <c r="AM32" s="43">
        <v>0.18289054860369999</v>
      </c>
      <c r="AN32" s="43">
        <v>0.18219458776678099</v>
      </c>
      <c r="AO32" s="43">
        <v>0.18155985061681101</v>
      </c>
      <c r="AP32" s="43">
        <v>0.18095659263147601</v>
      </c>
      <c r="AQ32" s="43">
        <v>0.180358300496815</v>
      </c>
      <c r="AR32" s="43">
        <v>0.17976501486472901</v>
      </c>
      <c r="AS32" s="43">
        <v>0.17917677649097899</v>
      </c>
      <c r="AT32" s="43">
        <v>0.17859362631231701</v>
      </c>
      <c r="AU32" s="43">
        <v>0.17801560521638901</v>
      </c>
      <c r="AV32" s="43">
        <v>0.17744275433039</v>
      </c>
      <c r="AW32" s="43">
        <v>0.17687511473280901</v>
      </c>
      <c r="AX32" s="43">
        <v>0.17631272759546199</v>
      </c>
      <c r="AY32" s="43">
        <v>0.17575563408911499</v>
      </c>
      <c r="AZ32" s="43">
        <v>0.175203875512283</v>
      </c>
      <c r="BA32" s="308">
        <v>0.17465749302811501</v>
      </c>
      <c r="BB32" s="43">
        <v>0.17411652782013401</v>
      </c>
      <c r="BC32" s="43">
        <v>0.17358102114893301</v>
      </c>
      <c r="BD32" s="43">
        <v>0.17305101420882901</v>
      </c>
      <c r="BE32" s="43">
        <v>0.17252654800779099</v>
      </c>
      <c r="BF32" s="43">
        <v>0.172007663586843</v>
      </c>
      <c r="BG32" s="43">
        <v>0.171494401701209</v>
      </c>
      <c r="BH32" s="43">
        <v>0.17098680319864501</v>
      </c>
      <c r="BI32" s="43">
        <v>0.17048490896686799</v>
      </c>
      <c r="BJ32" s="43">
        <v>0.16998875929351201</v>
      </c>
      <c r="BK32" s="43">
        <v>0.169498394560472</v>
      </c>
      <c r="BL32" s="43">
        <v>0.16901385494245999</v>
      </c>
      <c r="BM32" s="43">
        <v>0.16853518029783199</v>
      </c>
      <c r="BN32" s="43">
        <v>0.16804198967749401</v>
      </c>
      <c r="BO32" s="43">
        <v>0.16751325738503101</v>
      </c>
      <c r="BP32" s="43">
        <v>0.166947290515925</v>
      </c>
      <c r="BQ32" s="43">
        <v>0.16634252027209701</v>
      </c>
      <c r="BR32" s="43">
        <v>0.16569756657278401</v>
      </c>
      <c r="BS32" s="43">
        <v>0.165011319184001</v>
      </c>
      <c r="BT32" s="43">
        <v>0.164283038920473</v>
      </c>
      <c r="BU32" s="43">
        <v>0.163512483246818</v>
      </c>
      <c r="BV32" s="43">
        <v>0.162700061404741</v>
      </c>
      <c r="BW32" s="43">
        <v>0.16184702496887199</v>
      </c>
      <c r="BX32" s="43">
        <v>0.16095570088187</v>
      </c>
      <c r="BY32" s="43">
        <v>0.160029774794928</v>
      </c>
      <c r="BZ32" s="43">
        <v>0.159074633384475</v>
      </c>
      <c r="CA32" s="43">
        <v>0.15809777486614901</v>
      </c>
      <c r="CB32" s="43">
        <v>0.157109296783738</v>
      </c>
      <c r="CC32" s="43">
        <v>0.156122468907608</v>
      </c>
      <c r="CD32" s="43">
        <v>0.15515439608287401</v>
      </c>
      <c r="CE32" s="43">
        <v>0.154226770107915</v>
      </c>
      <c r="CF32" s="43">
        <v>0.15336670007583</v>
      </c>
      <c r="CG32" s="43">
        <v>0.15260759564889301</v>
      </c>
      <c r="CH32" s="43">
        <v>0.151990056176111</v>
      </c>
      <c r="CI32" s="43">
        <v>0.15156269014401499</v>
      </c>
      <c r="CJ32" s="43">
        <v>0.15138275521964201</v>
      </c>
      <c r="CK32" s="43">
        <v>0.151516473813989</v>
      </c>
      <c r="CL32" s="43">
        <v>0.152038851871235</v>
      </c>
      <c r="CM32" s="43">
        <v>0.153032823905699</v>
      </c>
      <c r="CN32" s="43">
        <v>0.15458758257986299</v>
      </c>
      <c r="CO32" s="43">
        <v>0.15679604008242401</v>
      </c>
      <c r="CP32" s="43">
        <v>0.15975151085484399</v>
      </c>
      <c r="CQ32" s="43">
        <v>0.16354387572041801</v>
      </c>
      <c r="CR32" s="43">
        <v>0.16825563500882501</v>
      </c>
      <c r="CS32" s="43">
        <v>0.17395832131257599</v>
      </c>
      <c r="CT32" s="43">
        <v>0.180709679055338</v>
      </c>
      <c r="CU32" s="43">
        <v>0.18855183448913901</v>
      </c>
      <c r="CV32" s="43">
        <v>0.19751043394076101</v>
      </c>
      <c r="CW32" s="43">
        <v>0.207594503195174</v>
      </c>
      <c r="CX32" s="43">
        <v>0.218796643097243</v>
      </c>
      <c r="CY32" s="43">
        <v>0.23109314849079199</v>
      </c>
      <c r="CZ32" s="43"/>
      <c r="DA32" s="43"/>
      <c r="DC32" s="198">
        <v>45839</v>
      </c>
      <c r="DD32" s="43">
        <v>0.40408309815518301</v>
      </c>
      <c r="DE32" s="43">
        <v>0.37892179562881501</v>
      </c>
      <c r="DF32" s="43">
        <v>0.35636661044439999</v>
      </c>
      <c r="DG32" s="43">
        <v>0.336148083508926</v>
      </c>
      <c r="DH32" s="43">
        <v>0.31802617708521302</v>
      </c>
      <c r="DI32" s="43">
        <v>0.30178671660913797</v>
      </c>
      <c r="DJ32" s="43">
        <v>0.28723822924548198</v>
      </c>
      <c r="DK32" s="43">
        <v>0.27420917167213599</v>
      </c>
      <c r="DL32" s="43">
        <v>0.262545524455016</v>
      </c>
      <c r="DM32" s="43">
        <v>0.252108722753279</v>
      </c>
      <c r="DN32" s="43">
        <v>0.24277388751618101</v>
      </c>
      <c r="DO32" s="43">
        <v>0.23442831961893901</v>
      </c>
      <c r="DP32" s="43">
        <v>0.22697021881839299</v>
      </c>
      <c r="DQ32" s="43">
        <v>0.22030759116801199</v>
      </c>
      <c r="DR32" s="43">
        <v>0.214357310884212</v>
      </c>
      <c r="DS32" s="43">
        <v>0.20904430657367401</v>
      </c>
      <c r="DT32" s="43">
        <v>0.20430084603135401</v>
      </c>
      <c r="DU32" s="43">
        <v>0.20006589826277099</v>
      </c>
      <c r="DV32" s="43">
        <v>0.196284556316704</v>
      </c>
      <c r="DW32" s="43">
        <v>0.192907508259995</v>
      </c>
      <c r="DX32" s="43">
        <v>0.18989054773393199</v>
      </c>
      <c r="DY32" s="43">
        <v>0.18719411807859601</v>
      </c>
      <c r="DZ32" s="43">
        <v>0.18478288649571001</v>
      </c>
      <c r="EA32" s="43">
        <v>0.182625346160248</v>
      </c>
      <c r="EB32" s="43">
        <v>0.180693445179579</v>
      </c>
      <c r="EC32" s="43">
        <v>0.17896224179563999</v>
      </c>
      <c r="ED32" s="43">
        <v>0.177409585503356</v>
      </c>
      <c r="EE32" s="43">
        <v>0.176015823561469</v>
      </c>
      <c r="EF32" s="43">
        <v>0.17476353240527001</v>
      </c>
      <c r="EG32" s="43">
        <v>0.17363727302729801</v>
      </c>
      <c r="EH32" s="43">
        <v>0.17262336946860801</v>
      </c>
      <c r="EI32" s="43">
        <v>0.17170970900376301</v>
      </c>
      <c r="EJ32" s="43">
        <v>0.170885562881811</v>
      </c>
      <c r="EK32" s="43">
        <v>0.170141425938726</v>
      </c>
      <c r="EL32" s="43">
        <v>0.16946887374345301</v>
      </c>
      <c r="EM32" s="43">
        <v>0.16886043571408599</v>
      </c>
      <c r="EN32" s="43">
        <v>0.16830948265057699</v>
      </c>
      <c r="EO32" s="43">
        <v>0.167810127363859</v>
      </c>
      <c r="EP32" s="43">
        <v>0.16735713697958299</v>
      </c>
      <c r="EQ32" s="43">
        <v>0.16692883322600699</v>
      </c>
      <c r="ER32" s="43">
        <v>0.166506256973844</v>
      </c>
      <c r="ES32" s="43">
        <v>0.16608944655156899</v>
      </c>
      <c r="ET32" s="43">
        <v>0.16567844006097199</v>
      </c>
      <c r="EU32" s="43">
        <v>0.16527327539037401</v>
      </c>
      <c r="EV32" s="43">
        <v>0.164873990151123</v>
      </c>
      <c r="EW32" s="43">
        <v>0.164480621668636</v>
      </c>
      <c r="EX32" s="43">
        <v>0.16409320697806401</v>
      </c>
      <c r="EY32" s="43">
        <v>0.16371178276870901</v>
      </c>
      <c r="EZ32" s="43">
        <v>0.16333638544521201</v>
      </c>
      <c r="FA32" s="43">
        <v>0.16296705097387101</v>
      </c>
      <c r="FB32" s="308">
        <v>0.16260381493258699</v>
      </c>
      <c r="FC32" s="43">
        <v>0.162246712582652</v>
      </c>
      <c r="FD32" s="43">
        <v>0.161895778643978</v>
      </c>
      <c r="FE32" s="43">
        <v>0.161551047364837</v>
      </c>
      <c r="FF32" s="43">
        <v>0.16121255263346099</v>
      </c>
      <c r="FG32" s="43">
        <v>0.160880327962273</v>
      </c>
      <c r="FH32" s="43">
        <v>0.16055440492169701</v>
      </c>
      <c r="FI32" s="43">
        <v>0.16023481830463199</v>
      </c>
      <c r="FJ32" s="43">
        <v>0.159921597657326</v>
      </c>
      <c r="FK32" s="43">
        <v>0.15961477463955401</v>
      </c>
      <c r="FL32" s="43">
        <v>0.159314379733349</v>
      </c>
      <c r="FM32" s="43">
        <v>0.15902044279789701</v>
      </c>
      <c r="FN32" s="43">
        <v>0.158732992972861</v>
      </c>
      <c r="FO32" s="43">
        <v>0.15843999243540299</v>
      </c>
      <c r="FP32" s="43">
        <v>0.15812959701665</v>
      </c>
      <c r="FQ32" s="43">
        <v>0.15780180569441299</v>
      </c>
      <c r="FR32" s="43">
        <v>0.15745690242758101</v>
      </c>
      <c r="FS32" s="43">
        <v>0.15709553487067399</v>
      </c>
      <c r="FT32" s="43">
        <v>0.156718809950257</v>
      </c>
      <c r="FU32" s="43">
        <v>0.156328409479807</v>
      </c>
      <c r="FV32" s="43">
        <v>0.155926729481459</v>
      </c>
      <c r="FW32" s="43">
        <v>0.15551704733699201</v>
      </c>
      <c r="FX32" s="43">
        <v>0.15510372133053699</v>
      </c>
      <c r="FY32" s="43">
        <v>0.154692427612205</v>
      </c>
      <c r="FZ32" s="43">
        <v>0.15429043966789399</v>
      </c>
      <c r="GA32" s="43">
        <v>0.15390695530915399</v>
      </c>
      <c r="GB32" s="43">
        <v>0.15355347544398301</v>
      </c>
      <c r="GC32" s="43">
        <v>0.15324423736909201</v>
      </c>
      <c r="GD32" s="43">
        <v>0.15299670252008299</v>
      </c>
      <c r="GE32" s="43">
        <v>0.15283209416629201</v>
      </c>
      <c r="GF32" s="43">
        <v>0.15277597374325599</v>
      </c>
      <c r="GG32" s="43">
        <v>0.15285883509013601</v>
      </c>
      <c r="GH32" s="43">
        <v>0.153116683347118</v>
      </c>
      <c r="GI32" s="43">
        <v>0.15359154990257201</v>
      </c>
      <c r="GJ32" s="43">
        <v>0.154331877889195</v>
      </c>
      <c r="GK32" s="43">
        <v>0.155392696603848</v>
      </c>
      <c r="GL32" s="43">
        <v>0.15683549243758099</v>
      </c>
      <c r="GM32" s="43">
        <v>0.15872768428141101</v>
      </c>
      <c r="GN32" s="43">
        <v>0.16114162929190001</v>
      </c>
      <c r="GO32" s="43">
        <v>0.16415312536733501</v>
      </c>
      <c r="GP32" s="43">
        <v>0.16783943864829901</v>
      </c>
      <c r="GQ32" s="43">
        <v>0.17227695966083001</v>
      </c>
      <c r="GR32" s="43">
        <v>0.17753866195712401</v>
      </c>
      <c r="GS32" s="43">
        <v>0.18369158022474</v>
      </c>
      <c r="GT32" s="43">
        <v>0.19079452157721699</v>
      </c>
      <c r="GU32" s="43">
        <v>0.19889616775015001</v>
      </c>
      <c r="GV32" s="43">
        <v>0.20803362972306899</v>
      </c>
      <c r="GW32" s="43">
        <v>0.21823140513963299</v>
      </c>
      <c r="GX32" s="43">
        <v>0.22950059320588601</v>
      </c>
      <c r="GY32" s="43">
        <v>0.24183816299825001</v>
      </c>
      <c r="GZ32" s="43">
        <v>0.25522605616770599</v>
      </c>
      <c r="HA32" s="43"/>
      <c r="HB32" s="43"/>
    </row>
    <row r="33" spans="1:210" x14ac:dyDescent="0.6">
      <c r="A33" s="327">
        <v>24</v>
      </c>
      <c r="B33" s="198">
        <v>45941</v>
      </c>
      <c r="C33" s="43">
        <v>0.44474923138133798</v>
      </c>
      <c r="D33" s="43">
        <v>0.417741720084775</v>
      </c>
      <c r="E33" s="43">
        <v>0.39348575167101102</v>
      </c>
      <c r="F33" s="43">
        <v>0.37169326672556902</v>
      </c>
      <c r="G33" s="43">
        <v>0.35210860435525398</v>
      </c>
      <c r="H33" s="43">
        <v>0.33450444125401502</v>
      </c>
      <c r="I33" s="43">
        <v>0.31867823918541499</v>
      </c>
      <c r="J33" s="43">
        <v>0.30444916170094899</v>
      </c>
      <c r="K33" s="43">
        <v>0.29165541381760002</v>
      </c>
      <c r="L33" s="43">
        <v>0.28015195679619598</v>
      </c>
      <c r="M33" s="43">
        <v>0.26980855058043801</v>
      </c>
      <c r="N33" s="43">
        <v>0.26050807839580398</v>
      </c>
      <c r="O33" s="43">
        <v>0.25214511119063399</v>
      </c>
      <c r="P33" s="43">
        <v>0.24462467345036601</v>
      </c>
      <c r="Q33" s="43">
        <v>0.2378611761254</v>
      </c>
      <c r="R33" s="43">
        <v>0.231777487293682</v>
      </c>
      <c r="S33" s="43">
        <v>0.226304115575821</v>
      </c>
      <c r="T33" s="43">
        <v>0.221378485765171</v>
      </c>
      <c r="U33" s="43">
        <v>0.21694429035791099</v>
      </c>
      <c r="V33" s="43">
        <v>0.21295090416359999</v>
      </c>
      <c r="W33" s="43">
        <v>0.209352852257285</v>
      </c>
      <c r="X33" s="43">
        <v>0.20610932404151899</v>
      </c>
      <c r="Y33" s="43">
        <v>0.20318372794339201</v>
      </c>
      <c r="Z33" s="43">
        <v>0.20054328286511999</v>
      </c>
      <c r="AA33" s="43">
        <v>0.19815864334382199</v>
      </c>
      <c r="AB33" s="43">
        <v>0.19600355605616801</v>
      </c>
      <c r="AC33" s="43">
        <v>0.194054545747293</v>
      </c>
      <c r="AD33" s="43">
        <v>0.192290628737709</v>
      </c>
      <c r="AE33" s="43">
        <v>0.19069305250493701</v>
      </c>
      <c r="AF33" s="43">
        <v>0.189245059522586</v>
      </c>
      <c r="AG33" s="43">
        <v>0.187931673920299</v>
      </c>
      <c r="AH33" s="43">
        <v>0.18673950925232399</v>
      </c>
      <c r="AI33" s="43">
        <v>0.185656595796306</v>
      </c>
      <c r="AJ33" s="43">
        <v>0.18467222578457301</v>
      </c>
      <c r="AK33" s="43">
        <v>0.18377681508458299</v>
      </c>
      <c r="AL33" s="43">
        <v>0.182961779690622</v>
      </c>
      <c r="AM33" s="43">
        <v>0.18221942581872899</v>
      </c>
      <c r="AN33" s="43">
        <v>0.18154285215027699</v>
      </c>
      <c r="AO33" s="43">
        <v>0.180925862835638</v>
      </c>
      <c r="AP33" s="43">
        <v>0.18033953073671599</v>
      </c>
      <c r="AQ33" s="43">
        <v>0.179758080939596</v>
      </c>
      <c r="AR33" s="43">
        <v>0.17918155125146401</v>
      </c>
      <c r="AS33" s="43">
        <v>0.178609979590067</v>
      </c>
      <c r="AT33" s="43">
        <v>0.17804340391857201</v>
      </c>
      <c r="AU33" s="43">
        <v>0.17748186235014199</v>
      </c>
      <c r="AV33" s="43">
        <v>0.17692539290054801</v>
      </c>
      <c r="AW33" s="43">
        <v>0.176374033764225</v>
      </c>
      <c r="AX33" s="43">
        <v>0.17582782313345699</v>
      </c>
      <c r="AY33" s="43">
        <v>0.175286799141708</v>
      </c>
      <c r="AZ33" s="43">
        <v>0.174751000045516</v>
      </c>
      <c r="BA33" s="308">
        <v>0.174220463963771</v>
      </c>
      <c r="BB33" s="43">
        <v>0.17369522913789701</v>
      </c>
      <c r="BC33" s="43">
        <v>0.17317533355207901</v>
      </c>
      <c r="BD33" s="43">
        <v>0.17266081530903099</v>
      </c>
      <c r="BE33" s="43">
        <v>0.17215171259269901</v>
      </c>
      <c r="BF33" s="43">
        <v>0.171648063040169</v>
      </c>
      <c r="BG33" s="43">
        <v>0.17114990412551401</v>
      </c>
      <c r="BH33" s="43">
        <v>0.17065727429663499</v>
      </c>
      <c r="BI33" s="43">
        <v>0.170170210611711</v>
      </c>
      <c r="BJ33" s="43">
        <v>0.16968875052308</v>
      </c>
      <c r="BK33" s="43">
        <v>0.169212931226495</v>
      </c>
      <c r="BL33" s="43">
        <v>0.16874278974354401</v>
      </c>
      <c r="BM33" s="43">
        <v>0.16827836284338299</v>
      </c>
      <c r="BN33" s="43">
        <v>0.16779987574369401</v>
      </c>
      <c r="BO33" s="43">
        <v>0.16728693185806801</v>
      </c>
      <c r="BP33" s="43">
        <v>0.166737892381735</v>
      </c>
      <c r="BQ33" s="43">
        <v>0.166151238580068</v>
      </c>
      <c r="BR33" s="43">
        <v>0.165525634122277</v>
      </c>
      <c r="BS33" s="43">
        <v>0.164860003248502</v>
      </c>
      <c r="BT33" s="43">
        <v>0.16415362828272301</v>
      </c>
      <c r="BU33" s="43">
        <v>0.16340627048272799</v>
      </c>
      <c r="BV33" s="43">
        <v>0.16261831926064199</v>
      </c>
      <c r="BW33" s="43">
        <v>0.16179097548442301</v>
      </c>
      <c r="BX33" s="43">
        <v>0.16092647554410999</v>
      </c>
      <c r="BY33" s="43">
        <v>0.160028363761375</v>
      </c>
      <c r="BZ33" s="43">
        <v>0.15910182170568599</v>
      </c>
      <c r="CA33" s="43">
        <v>0.15815406341666699</v>
      </c>
      <c r="CB33" s="43">
        <v>0.15719480566511099</v>
      </c>
      <c r="CC33" s="43">
        <v>0.156236821538561</v>
      </c>
      <c r="CD33" s="43">
        <v>0.15529658313073599</v>
      </c>
      <c r="CE33" s="43">
        <v>0.15439499425716199</v>
      </c>
      <c r="CF33" s="43">
        <v>0.15355820576766299</v>
      </c>
      <c r="CG33" s="43">
        <v>0.15281849272561901</v>
      </c>
      <c r="CH33" s="43">
        <v>0.15221515337069799</v>
      </c>
      <c r="CI33" s="43">
        <v>0.15179536355819601</v>
      </c>
      <c r="CJ33" s="43">
        <v>0.15161488789632199</v>
      </c>
      <c r="CK33" s="43">
        <v>0.151738513480385</v>
      </c>
      <c r="CL33" s="43">
        <v>0.15224004162239799</v>
      </c>
      <c r="CM33" s="43">
        <v>0.153201659807226</v>
      </c>
      <c r="CN33" s="43">
        <v>0.154712536891361</v>
      </c>
      <c r="CO33" s="43">
        <v>0.15686655457683499</v>
      </c>
      <c r="CP33" s="43">
        <v>0.15975921260446399</v>
      </c>
      <c r="CQ33" s="43">
        <v>0.16348390745282401</v>
      </c>
      <c r="CR33" s="43">
        <v>0.16812794238355699</v>
      </c>
      <c r="CS33" s="43">
        <v>0.17376872127385401</v>
      </c>
      <c r="CT33" s="43">
        <v>0.18047055982850299</v>
      </c>
      <c r="CU33" s="43">
        <v>0.188282404131173</v>
      </c>
      <c r="CV33" s="43">
        <v>0.19723651939174699</v>
      </c>
      <c r="CW33" s="43">
        <v>0.20734797677405101</v>
      </c>
      <c r="CX33" s="43">
        <v>0.21861459699420399</v>
      </c>
      <c r="CY33" s="43">
        <v>0.231016944184079</v>
      </c>
      <c r="CZ33" s="43"/>
      <c r="DA33" s="43"/>
      <c r="DC33" s="198">
        <v>45870</v>
      </c>
      <c r="DD33" s="43">
        <v>0.400792117705705</v>
      </c>
      <c r="DE33" s="43">
        <v>0.375844327930482</v>
      </c>
      <c r="DF33" s="43">
        <v>0.35349730629658899</v>
      </c>
      <c r="DG33" s="43">
        <v>0.33348077581949798</v>
      </c>
      <c r="DH33" s="43">
        <v>0.31555402991450199</v>
      </c>
      <c r="DI33" s="43">
        <v>0.29950233051963598</v>
      </c>
      <c r="DJ33" s="43">
        <v>0.28513372323701203</v>
      </c>
      <c r="DK33" s="43">
        <v>0.27227625535173799</v>
      </c>
      <c r="DL33" s="43">
        <v>0.26077556964391901</v>
      </c>
      <c r="DM33" s="43">
        <v>0.25049283941945999</v>
      </c>
      <c r="DN33" s="43">
        <v>0.241303005869374</v>
      </c>
      <c r="DO33" s="43">
        <v>0.23309327771572899</v>
      </c>
      <c r="DP33" s="43">
        <v>0.22576185342753499</v>
      </c>
      <c r="DQ33" s="43">
        <v>0.21921682855902699</v>
      </c>
      <c r="DR33" s="43">
        <v>0.21337525393117801</v>
      </c>
      <c r="DS33" s="43">
        <v>0.208162314778786</v>
      </c>
      <c r="DT33" s="43">
        <v>0.20351060546383501</v>
      </c>
      <c r="DU33" s="43">
        <v>0.199359479582324</v>
      </c>
      <c r="DV33" s="43">
        <v>0.195654459606183</v>
      </c>
      <c r="DW33" s="43">
        <v>0.192346694574518</v>
      </c>
      <c r="DX33" s="43">
        <v>0.18939245786794101</v>
      </c>
      <c r="DY33" s="43">
        <v>0.18675267968773501</v>
      </c>
      <c r="DZ33" s="43">
        <v>0.18439251109452101</v>
      </c>
      <c r="EA33" s="43">
        <v>0.18228091778516001</v>
      </c>
      <c r="EB33" s="43">
        <v>0.18039030238725901</v>
      </c>
      <c r="EC33" s="43">
        <v>0.17869615482020901</v>
      </c>
      <c r="ED33" s="43">
        <v>0.17717673002501799</v>
      </c>
      <c r="EE33" s="43">
        <v>0.17581275249862899</v>
      </c>
      <c r="EF33" s="43">
        <v>0.17458714675803899</v>
      </c>
      <c r="EG33" s="43">
        <v>0.17348479278308801</v>
      </c>
      <c r="EH33" s="43">
        <v>0.172492305146737</v>
      </c>
      <c r="EI33" s="43">
        <v>0.171597834396682</v>
      </c>
      <c r="EJ33" s="43">
        <v>0.17079088928825201</v>
      </c>
      <c r="EK33" s="43">
        <v>0.17006217820885</v>
      </c>
      <c r="EL33" s="43">
        <v>0.16940346806039999</v>
      </c>
      <c r="EM33" s="43">
        <v>0.16880745932185501</v>
      </c>
      <c r="EN33" s="43">
        <v>0.16826767538288301</v>
      </c>
      <c r="EO33" s="43">
        <v>0.16777836496100701</v>
      </c>
      <c r="EP33" s="43">
        <v>0.16733441610463401</v>
      </c>
      <c r="EQ33" s="43">
        <v>0.16691459378520501</v>
      </c>
      <c r="ER33" s="43">
        <v>0.166500315951841</v>
      </c>
      <c r="ES33" s="43">
        <v>0.16609161749232099</v>
      </c>
      <c r="ET33" s="43">
        <v>0.16568853304937001</v>
      </c>
      <c r="EU33" s="43">
        <v>0.165291097055971</v>
      </c>
      <c r="EV33" s="43">
        <v>0.16489934367442399</v>
      </c>
      <c r="EW33" s="43">
        <v>0.16451330681003701</v>
      </c>
      <c r="EX33" s="43">
        <v>0.164133020050694</v>
      </c>
      <c r="EY33" s="43">
        <v>0.163758516731452</v>
      </c>
      <c r="EZ33" s="43">
        <v>0.163389829829411</v>
      </c>
      <c r="FA33" s="43">
        <v>0.163026991951713</v>
      </c>
      <c r="FB33" s="308">
        <v>0.162670035417147</v>
      </c>
      <c r="FC33" s="43">
        <v>0.16231899204681099</v>
      </c>
      <c r="FD33" s="43">
        <v>0.16197389340301399</v>
      </c>
      <c r="FE33" s="43">
        <v>0.16163477050299799</v>
      </c>
      <c r="FF33" s="43">
        <v>0.16130165399181501</v>
      </c>
      <c r="FG33" s="43">
        <v>0.160974574063418</v>
      </c>
      <c r="FH33" s="43">
        <v>0.16065356035679301</v>
      </c>
      <c r="FI33" s="43">
        <v>0.160338641494289</v>
      </c>
      <c r="FJ33" s="43">
        <v>0.16002984768440501</v>
      </c>
      <c r="FK33" s="43">
        <v>0.15972720562272599</v>
      </c>
      <c r="FL33" s="43">
        <v>0.15943074327839099</v>
      </c>
      <c r="FM33" s="43">
        <v>0.159140487714103</v>
      </c>
      <c r="FN33" s="43">
        <v>0.15885646521795499</v>
      </c>
      <c r="FO33" s="43">
        <v>0.158566767285067</v>
      </c>
      <c r="FP33" s="43">
        <v>0.15825964109149099</v>
      </c>
      <c r="FQ33" s="43">
        <v>0.157935020308932</v>
      </c>
      <c r="FR33" s="43">
        <v>0.15759310555772399</v>
      </c>
      <c r="FS33" s="43">
        <v>0.157234439130293</v>
      </c>
      <c r="FT33" s="43">
        <v>0.156859995753142</v>
      </c>
      <c r="FU33" s="43">
        <v>0.15647129249751399</v>
      </c>
      <c r="FV33" s="43">
        <v>0.15607052123389301</v>
      </c>
      <c r="FW33" s="43">
        <v>0.15566070771846999</v>
      </c>
      <c r="FX33" s="43">
        <v>0.15524590172772901</v>
      </c>
      <c r="FY33" s="43">
        <v>0.15483140310823701</v>
      </c>
      <c r="FZ33" s="43">
        <v>0.15442402883318301</v>
      </c>
      <c r="GA33" s="43">
        <v>0.15403242615670401</v>
      </c>
      <c r="GB33" s="43">
        <v>0.15366743643599801</v>
      </c>
      <c r="GC33" s="43">
        <v>0.15334251292235601</v>
      </c>
      <c r="GD33" s="43">
        <v>0.15307419356323501</v>
      </c>
      <c r="GE33" s="43">
        <v>0.15288262589461199</v>
      </c>
      <c r="GF33" s="43">
        <v>0.152792135310303</v>
      </c>
      <c r="GG33" s="43">
        <v>0.15283181934968701</v>
      </c>
      <c r="GH33" s="43">
        <v>0.153036139380411</v>
      </c>
      <c r="GI33" s="43">
        <v>0.15344546648436799</v>
      </c>
      <c r="GJ33" s="43">
        <v>0.15410652192980701</v>
      </c>
      <c r="GK33" s="43">
        <v>0.15507263582445299</v>
      </c>
      <c r="GL33" s="43">
        <v>0.15640373436789701</v>
      </c>
      <c r="GM33" s="43">
        <v>0.158165961716944</v>
      </c>
      <c r="GN33" s="43">
        <v>0.16043085340513</v>
      </c>
      <c r="GO33" s="43">
        <v>0.163274010066467</v>
      </c>
      <c r="GP33" s="43">
        <v>0.166773274414418</v>
      </c>
      <c r="GQ33" s="43">
        <v>0.17100648579001901</v>
      </c>
      <c r="GR33" s="43">
        <v>0.17604896036894699</v>
      </c>
      <c r="GS33" s="43">
        <v>0.181970900089402</v>
      </c>
      <c r="GT33" s="43">
        <v>0.18883494859708899</v>
      </c>
      <c r="GU33" s="43">
        <v>0.19669407583632001</v>
      </c>
      <c r="GV33" s="43">
        <v>0.20558989029601701</v>
      </c>
      <c r="GW33" s="43">
        <v>0.21555137006804601</v>
      </c>
      <c r="GX33" s="43">
        <v>0.22659390010427699</v>
      </c>
      <c r="GY33" s="43">
        <v>0.238718429867044</v>
      </c>
      <c r="GZ33" s="43">
        <v>0.251910534242133</v>
      </c>
      <c r="HA33" s="43"/>
      <c r="HB33" s="43"/>
    </row>
    <row r="34" spans="1:210" x14ac:dyDescent="0.6">
      <c r="A34" s="327">
        <v>25</v>
      </c>
      <c r="B34" s="198">
        <v>45974</v>
      </c>
      <c r="C34" s="43">
        <v>0.43744036454589302</v>
      </c>
      <c r="D34" s="43">
        <v>0.41116380885161302</v>
      </c>
      <c r="E34" s="43">
        <v>0.38757310482232099</v>
      </c>
      <c r="F34" s="43">
        <v>0.36638601070287602</v>
      </c>
      <c r="G34" s="43">
        <v>0.347352150440635</v>
      </c>
      <c r="H34" s="43">
        <v>0.33024898588773399</v>
      </c>
      <c r="I34" s="43">
        <v>0.314878307593213</v>
      </c>
      <c r="J34" s="43">
        <v>0.30106319795023001</v>
      </c>
      <c r="K34" s="43">
        <v>0.28864541757714002</v>
      </c>
      <c r="L34" s="43">
        <v>0.277483163778874</v>
      </c>
      <c r="M34" s="43">
        <v>0.26744915267675901</v>
      </c>
      <c r="N34" s="43">
        <v>0.25842897819128402</v>
      </c>
      <c r="O34" s="43">
        <v>0.250319705679799</v>
      </c>
      <c r="P34" s="43">
        <v>0.24302866159598799</v>
      </c>
      <c r="Q34" s="43">
        <v>0.23647238575027901</v>
      </c>
      <c r="R34" s="43">
        <v>0.230575717235461</v>
      </c>
      <c r="S34" s="43">
        <v>0.22527098975770399</v>
      </c>
      <c r="T34" s="43">
        <v>0.22049731692250801</v>
      </c>
      <c r="U34" s="43">
        <v>0.21619995152496799</v>
      </c>
      <c r="V34" s="43">
        <v>0.21232970686857899</v>
      </c>
      <c r="W34" s="43">
        <v>0.20884243080089801</v>
      </c>
      <c r="X34" s="43">
        <v>0.20569852553704401</v>
      </c>
      <c r="Y34" s="43">
        <v>0.20286250812151499</v>
      </c>
      <c r="Z34" s="43">
        <v>0.20030260768032701</v>
      </c>
      <c r="AA34" s="43">
        <v>0.19799039654637701</v>
      </c>
      <c r="AB34" s="43">
        <v>0.19590045282881699</v>
      </c>
      <c r="AC34" s="43">
        <v>0.19401005240126501</v>
      </c>
      <c r="AD34" s="43">
        <v>0.19229888858803901</v>
      </c>
      <c r="AE34" s="43">
        <v>0.19074881761944801</v>
      </c>
      <c r="AF34" s="43">
        <v>0.189343628402456</v>
      </c>
      <c r="AG34" s="43">
        <v>0.18806883471747901</v>
      </c>
      <c r="AH34" s="43">
        <v>0.18691148829410201</v>
      </c>
      <c r="AI34" s="43">
        <v>0.18586001110360301</v>
      </c>
      <c r="AJ34" s="43">
        <v>0.18490404525833101</v>
      </c>
      <c r="AK34" s="43">
        <v>0.18403431889534699</v>
      </c>
      <c r="AL34" s="43">
        <v>0.18324252675170899</v>
      </c>
      <c r="AM34" s="43">
        <v>0.18252122366404799</v>
      </c>
      <c r="AN34" s="43">
        <v>0.18186373015462001</v>
      </c>
      <c r="AO34" s="43">
        <v>0.181264048378036</v>
      </c>
      <c r="AP34" s="43">
        <v>0.18069407819547001</v>
      </c>
      <c r="AQ34" s="43">
        <v>0.180128767672326</v>
      </c>
      <c r="AR34" s="43">
        <v>0.17956815174886001</v>
      </c>
      <c r="AS34" s="43">
        <v>0.179012265463249</v>
      </c>
      <c r="AT34" s="43">
        <v>0.17846114389444601</v>
      </c>
      <c r="AU34" s="43">
        <v>0.17791482223282301</v>
      </c>
      <c r="AV34" s="43">
        <v>0.17737333564844299</v>
      </c>
      <c r="AW34" s="43">
        <v>0.17683671940253601</v>
      </c>
      <c r="AX34" s="43">
        <v>0.176305008750751</v>
      </c>
      <c r="AY34" s="43">
        <v>0.175778239023233</v>
      </c>
      <c r="AZ34" s="43">
        <v>0.175256445505483</v>
      </c>
      <c r="BA34" s="308">
        <v>0.17473966351748199</v>
      </c>
      <c r="BB34" s="43">
        <v>0.17422792823500699</v>
      </c>
      <c r="BC34" s="43">
        <v>0.173721274937048</v>
      </c>
      <c r="BD34" s="43">
        <v>0.173219738859271</v>
      </c>
      <c r="BE34" s="43">
        <v>0.17272335518336601</v>
      </c>
      <c r="BF34" s="43">
        <v>0.17223215885305901</v>
      </c>
      <c r="BG34" s="43">
        <v>0.17174618485890999</v>
      </c>
      <c r="BH34" s="43">
        <v>0.17126546805864101</v>
      </c>
      <c r="BI34" s="43">
        <v>0.17079004333798001</v>
      </c>
      <c r="BJ34" s="43">
        <v>0.17031994521044799</v>
      </c>
      <c r="BK34" s="43">
        <v>0.16985520817261601</v>
      </c>
      <c r="BL34" s="43">
        <v>0.16939586657361999</v>
      </c>
      <c r="BM34" s="43">
        <v>0.168941954513147</v>
      </c>
      <c r="BN34" s="43">
        <v>0.16847413264755001</v>
      </c>
      <c r="BO34" s="43">
        <v>0.167972422679358</v>
      </c>
      <c r="BP34" s="43">
        <v>0.16743516592329499</v>
      </c>
      <c r="BQ34" s="43">
        <v>0.166860808371327</v>
      </c>
      <c r="BR34" s="43">
        <v>0.16624795889331501</v>
      </c>
      <c r="BS34" s="43">
        <v>0.16559546251052801</v>
      </c>
      <c r="BT34" s="43">
        <v>0.164902491776245</v>
      </c>
      <c r="BU34" s="43">
        <v>0.164168660328808</v>
      </c>
      <c r="BV34" s="43">
        <v>0.16339416328975001</v>
      </c>
      <c r="BW34" s="43">
        <v>0.16257994992297001</v>
      </c>
      <c r="BX34" s="43">
        <v>0.16172793519488099</v>
      </c>
      <c r="BY34" s="43">
        <v>0.16084125729353899</v>
      </c>
      <c r="BZ34" s="43">
        <v>0.15992458977264301</v>
      </c>
      <c r="CA34" s="43">
        <v>0.15898451703765001</v>
      </c>
      <c r="CB34" s="43">
        <v>0.15802998266579599</v>
      </c>
      <c r="CC34" s="43">
        <v>0.157072819273643</v>
      </c>
      <c r="CD34" s="43">
        <v>0.15612836692662199</v>
      </c>
      <c r="CE34" s="43">
        <v>0.155216183045401</v>
      </c>
      <c r="CF34" s="43">
        <v>0.15436083961323599</v>
      </c>
      <c r="CG34" s="43">
        <v>0.15359279183764299</v>
      </c>
      <c r="CH34" s="43">
        <v>0.15294928500415</v>
      </c>
      <c r="CI34" s="43">
        <v>0.15247524170399099</v>
      </c>
      <c r="CJ34" s="43">
        <v>0.15222404064939299</v>
      </c>
      <c r="CK34" s="43">
        <v>0.15225806224251001</v>
      </c>
      <c r="CL34" s="43">
        <v>0.15264884196510101</v>
      </c>
      <c r="CM34" s="43">
        <v>0.153476651105381</v>
      </c>
      <c r="CN34" s="43">
        <v>0.15482933155131701</v>
      </c>
      <c r="CO34" s="43">
        <v>0.156800264441811</v>
      </c>
      <c r="CP34" s="43">
        <v>0.159485461404963</v>
      </c>
      <c r="CQ34" s="43">
        <v>0.16297992421763099</v>
      </c>
      <c r="CR34" s="43">
        <v>0.16737358876112801</v>
      </c>
      <c r="CS34" s="43">
        <v>0.17274729572438999</v>
      </c>
      <c r="CT34" s="43">
        <v>0.17916925396898001</v>
      </c>
      <c r="CU34" s="43">
        <v>0.18669235626502401</v>
      </c>
      <c r="CV34" s="43">
        <v>0.195352494616052</v>
      </c>
      <c r="CW34" s="43">
        <v>0.20516777403123099</v>
      </c>
      <c r="CX34" s="43">
        <v>0.216138321291795</v>
      </c>
      <c r="CY34" s="43">
        <v>0.228246281616794</v>
      </c>
      <c r="CZ34" s="43"/>
      <c r="DA34" s="43"/>
      <c r="DC34" s="198">
        <v>45903</v>
      </c>
      <c r="DD34" s="43">
        <v>0.39900893066372101</v>
      </c>
      <c r="DE34" s="43">
        <v>0.37413338075938501</v>
      </c>
      <c r="DF34" s="43">
        <v>0.35186679412768201</v>
      </c>
      <c r="DG34" s="43">
        <v>0.33193667146272998</v>
      </c>
      <c r="DH34" s="43">
        <v>0.31410039393649802</v>
      </c>
      <c r="DI34" s="43">
        <v>0.29814155945473297</v>
      </c>
      <c r="DJ34" s="43">
        <v>0.283866757543281</v>
      </c>
      <c r="DK34" s="43">
        <v>0.27110276298939501</v>
      </c>
      <c r="DL34" s="43">
        <v>0.25969411554019101</v>
      </c>
      <c r="DM34" s="43">
        <v>0.24950104721560201</v>
      </c>
      <c r="DN34" s="43">
        <v>0.24039771477657501</v>
      </c>
      <c r="DO34" s="43">
        <v>0.232270695037853</v>
      </c>
      <c r="DP34" s="43">
        <v>0.225017701528342</v>
      </c>
      <c r="DQ34" s="43">
        <v>0.21854648400443299</v>
      </c>
      <c r="DR34" s="43">
        <v>0.21277387623774499</v>
      </c>
      <c r="DS34" s="43">
        <v>0.20762496236007</v>
      </c>
      <c r="DT34" s="43">
        <v>0.20303233690615</v>
      </c>
      <c r="DU34" s="43">
        <v>0.19893543910959799</v>
      </c>
      <c r="DV34" s="43">
        <v>0.19527994636411</v>
      </c>
      <c r="DW34" s="43">
        <v>0.19201721624034901</v>
      </c>
      <c r="DX34" s="43">
        <v>0.18910376952342101</v>
      </c>
      <c r="DY34" s="43">
        <v>0.186500809560954</v>
      </c>
      <c r="DZ34" s="43">
        <v>0.184173774938023</v>
      </c>
      <c r="EA34" s="43">
        <v>0.182091923722351</v>
      </c>
      <c r="EB34" s="43">
        <v>0.180227948221509</v>
      </c>
      <c r="EC34" s="43">
        <v>0.178557619486437</v>
      </c>
      <c r="ED34" s="43">
        <v>0.17705946075580101</v>
      </c>
      <c r="EE34" s="43">
        <v>0.175714449130875</v>
      </c>
      <c r="EF34" s="43">
        <v>0.17450574422204401</v>
      </c>
      <c r="EG34" s="43">
        <v>0.173418442755159</v>
      </c>
      <c r="EH34" s="43">
        <v>0.172439357498155</v>
      </c>
      <c r="EI34" s="43">
        <v>0.17155681904735001</v>
      </c>
      <c r="EJ34" s="43">
        <v>0.170760498734778</v>
      </c>
      <c r="EK34" s="43">
        <v>0.17004125104930001</v>
      </c>
      <c r="EL34" s="43">
        <v>0.169390973705901</v>
      </c>
      <c r="EM34" s="43">
        <v>0.16880248383042301</v>
      </c>
      <c r="EN34" s="43">
        <v>0.16826940859740699</v>
      </c>
      <c r="EO34" s="43">
        <v>0.16778608882076801</v>
      </c>
      <c r="EP34" s="43">
        <v>0.16734749413621899</v>
      </c>
      <c r="EQ34" s="43">
        <v>0.16693265842337501</v>
      </c>
      <c r="ER34" s="43">
        <v>0.16652322284896401</v>
      </c>
      <c r="ES34" s="43">
        <v>0.16611921945781499</v>
      </c>
      <c r="ET34" s="43">
        <v>0.16572068000610199</v>
      </c>
      <c r="EU34" s="43">
        <v>0.16532763607232001</v>
      </c>
      <c r="EV34" s="43">
        <v>0.16494011895532901</v>
      </c>
      <c r="EW34" s="43">
        <v>0.16455815973943799</v>
      </c>
      <c r="EX34" s="43">
        <v>0.16418178917097401</v>
      </c>
      <c r="EY34" s="43">
        <v>0.16381103777213399</v>
      </c>
      <c r="EZ34" s="43">
        <v>0.16344593571716101</v>
      </c>
      <c r="FA34" s="43">
        <v>0.163086512847989</v>
      </c>
      <c r="FB34" s="308">
        <v>0.16273279871097901</v>
      </c>
      <c r="FC34" s="43">
        <v>0.16238482242195601</v>
      </c>
      <c r="FD34" s="43">
        <v>0.16204261278526899</v>
      </c>
      <c r="FE34" s="43">
        <v>0.16170619819540699</v>
      </c>
      <c r="FF34" s="43">
        <v>0.16137560663786299</v>
      </c>
      <c r="FG34" s="43">
        <v>0.16105086567167101</v>
      </c>
      <c r="FH34" s="43">
        <v>0.160732002358147</v>
      </c>
      <c r="FI34" s="43">
        <v>0.160419043492145</v>
      </c>
      <c r="FJ34" s="43">
        <v>0.16011201394483801</v>
      </c>
      <c r="FK34" s="43">
        <v>0.15981094328794301</v>
      </c>
      <c r="FL34" s="43">
        <v>0.15951585180848801</v>
      </c>
      <c r="FM34" s="43">
        <v>0.15922676681402401</v>
      </c>
      <c r="FN34" s="43">
        <v>0.158943711839202</v>
      </c>
      <c r="FO34" s="43">
        <v>0.158654804597538</v>
      </c>
      <c r="FP34" s="43">
        <v>0.15834828138210499</v>
      </c>
      <c r="FQ34" s="43">
        <v>0.15802400949849699</v>
      </c>
      <c r="FR34" s="43">
        <v>0.15768210747830599</v>
      </c>
      <c r="FS34" s="43">
        <v>0.15732301651334701</v>
      </c>
      <c r="FT34" s="43">
        <v>0.15694758723245</v>
      </c>
      <c r="FU34" s="43">
        <v>0.15655718479115099</v>
      </c>
      <c r="FV34" s="43">
        <v>0.15615381574586901</v>
      </c>
      <c r="FW34" s="43">
        <v>0.15574028042966001</v>
      </c>
      <c r="FX34" s="43">
        <v>0.155320355315198</v>
      </c>
      <c r="FY34" s="43">
        <v>0.15489901006252699</v>
      </c>
      <c r="FZ34" s="43">
        <v>0.154482664302724</v>
      </c>
      <c r="GA34" s="43">
        <v>0.15407948935565099</v>
      </c>
      <c r="GB34" s="43">
        <v>0.15369975963053401</v>
      </c>
      <c r="GC34" s="43">
        <v>0.1533562575779</v>
      </c>
      <c r="GD34" s="43">
        <v>0.15306473388802699</v>
      </c>
      <c r="GE34" s="43">
        <v>0.152844421653342</v>
      </c>
      <c r="GF34" s="43">
        <v>0.152718597542502</v>
      </c>
      <c r="GG34" s="43">
        <v>0.152715175750917</v>
      </c>
      <c r="GH34" s="43">
        <v>0.15286730977698601</v>
      </c>
      <c r="GI34" s="43">
        <v>0.153213963653337</v>
      </c>
      <c r="GJ34" s="43">
        <v>0.153800398252145</v>
      </c>
      <c r="GK34" s="43">
        <v>0.15467850123941901</v>
      </c>
      <c r="GL34" s="43">
        <v>0.155906874441643</v>
      </c>
      <c r="GM34" s="43">
        <v>0.15755058433001201</v>
      </c>
      <c r="GN34" s="43">
        <v>0.159680486471729</v>
      </c>
      <c r="GO34" s="43">
        <v>0.16237205896190801</v>
      </c>
      <c r="GP34" s="43">
        <v>0.16570372645079601</v>
      </c>
      <c r="GQ34" s="43">
        <v>0.16975472274232301</v>
      </c>
      <c r="GR34" s="43">
        <v>0.17460261435553401</v>
      </c>
      <c r="GS34" s="43">
        <v>0.180320670939106</v>
      </c>
      <c r="GT34" s="43">
        <v>0.186975298831453</v>
      </c>
      <c r="GU34" s="43">
        <v>0.194623735858966</v>
      </c>
      <c r="GV34" s="43">
        <v>0.203312137456681</v>
      </c>
      <c r="GW34" s="43">
        <v>0.213074082982003</v>
      </c>
      <c r="GX34" s="43">
        <v>0.223929423351372</v>
      </c>
      <c r="GY34" s="43">
        <v>0.23588330596934301</v>
      </c>
      <c r="GZ34" s="43">
        <v>0.24892516637481699</v>
      </c>
      <c r="HA34" s="43"/>
      <c r="HB34" s="43"/>
    </row>
    <row r="35" spans="1:210" x14ac:dyDescent="0.6">
      <c r="A35" s="327">
        <v>26</v>
      </c>
      <c r="B35" s="198">
        <v>46008</v>
      </c>
      <c r="C35" s="43">
        <v>0.42670099916674198</v>
      </c>
      <c r="D35" s="43">
        <v>0.40169766164250698</v>
      </c>
      <c r="E35" s="43">
        <v>0.37924795345274498</v>
      </c>
      <c r="F35" s="43">
        <v>0.359083336488844</v>
      </c>
      <c r="G35" s="43">
        <v>0.340965701240529</v>
      </c>
      <c r="H35" s="43">
        <v>0.324683480010592</v>
      </c>
      <c r="I35" s="43">
        <v>0.31004827349845299</v>
      </c>
      <c r="J35" s="43">
        <v>0.29689194120183199</v>
      </c>
      <c r="K35" s="43">
        <v>0.28506410358651901</v>
      </c>
      <c r="L35" s="43">
        <v>0.27443000512946703</v>
      </c>
      <c r="M35" s="43">
        <v>0.26486868863493801</v>
      </c>
      <c r="N35" s="43">
        <v>0.25627143541039199</v>
      </c>
      <c r="O35" s="43">
        <v>0.248540429371398</v>
      </c>
      <c r="P35" s="43">
        <v>0.24158760794672801</v>
      </c>
      <c r="Q35" s="43">
        <v>0.235333667045698</v>
      </c>
      <c r="R35" s="43">
        <v>0.22970719279899701</v>
      </c>
      <c r="S35" s="43">
        <v>0.22464389670076401</v>
      </c>
      <c r="T35" s="43">
        <v>0.22008593568358101</v>
      </c>
      <c r="U35" s="43">
        <v>0.215981302298421</v>
      </c>
      <c r="V35" s="43">
        <v>0.21228327359560101</v>
      </c>
      <c r="W35" s="43">
        <v>0.208949910138926</v>
      </c>
      <c r="X35" s="43">
        <v>0.205943598490158</v>
      </c>
      <c r="Y35" s="43">
        <v>0.203230632621346</v>
      </c>
      <c r="Z35" s="43">
        <v>0.20078083042322001</v>
      </c>
      <c r="AA35" s="43">
        <v>0.19856718269662399</v>
      </c>
      <c r="AB35" s="43">
        <v>0.19656553216202899</v>
      </c>
      <c r="AC35" s="43">
        <v>0.194754280788492</v>
      </c>
      <c r="AD35" s="43">
        <v>0.19311412352101601</v>
      </c>
      <c r="AE35" s="43">
        <v>0.191627806600106</v>
      </c>
      <c r="AF35" s="43">
        <v>0.19027990925955199</v>
      </c>
      <c r="AG35" s="43">
        <v>0.189056646569529</v>
      </c>
      <c r="AH35" s="43">
        <v>0.18794569240387499</v>
      </c>
      <c r="AI35" s="43">
        <v>0.18693602047225499</v>
      </c>
      <c r="AJ35" s="43">
        <v>0.186017762144879</v>
      </c>
      <c r="AK35" s="43">
        <v>0.18518207959746499</v>
      </c>
      <c r="AL35" s="43">
        <v>0.18442105249212601</v>
      </c>
      <c r="AM35" s="43">
        <v>0.18372757747003701</v>
      </c>
      <c r="AN35" s="43">
        <v>0.183095278427514</v>
      </c>
      <c r="AO35" s="43">
        <v>0.18251842723341299</v>
      </c>
      <c r="AP35" s="43">
        <v>0.181970020097657</v>
      </c>
      <c r="AQ35" s="43">
        <v>0.181425960255684</v>
      </c>
      <c r="AR35" s="43">
        <v>0.18088627984908801</v>
      </c>
      <c r="AS35" s="43">
        <v>0.18035101112761601</v>
      </c>
      <c r="AT35" s="43">
        <v>0.17982018636510699</v>
      </c>
      <c r="AU35" s="43">
        <v>0.179293837904835</v>
      </c>
      <c r="AV35" s="43">
        <v>0.17877199816890499</v>
      </c>
      <c r="AW35" s="43">
        <v>0.17825469961950599</v>
      </c>
      <c r="AX35" s="43">
        <v>0.17774197467019301</v>
      </c>
      <c r="AY35" s="43">
        <v>0.177233855935226</v>
      </c>
      <c r="AZ35" s="43">
        <v>0.17673037576846101</v>
      </c>
      <c r="BA35" s="308">
        <v>0.17623156678315999</v>
      </c>
      <c r="BB35" s="43">
        <v>0.17573746148705299</v>
      </c>
      <c r="BC35" s="43">
        <v>0.17524809224324001</v>
      </c>
      <c r="BD35" s="43">
        <v>0.17476349168358499</v>
      </c>
      <c r="BE35" s="43">
        <v>0.17428369201786201</v>
      </c>
      <c r="BF35" s="43">
        <v>0.17380872568504899</v>
      </c>
      <c r="BG35" s="43">
        <v>0.17333862501387201</v>
      </c>
      <c r="BH35" s="43">
        <v>0.172873419967078</v>
      </c>
      <c r="BI35" s="43">
        <v>0.17241315266919999</v>
      </c>
      <c r="BJ35" s="43">
        <v>0.171957837690248</v>
      </c>
      <c r="BK35" s="43">
        <v>0.17150752016816101</v>
      </c>
      <c r="BL35" s="43">
        <v>0.17106222813352201</v>
      </c>
      <c r="BM35" s="43">
        <v>0.17062199315228299</v>
      </c>
      <c r="BN35" s="43">
        <v>0.17016804314280401</v>
      </c>
      <c r="BO35" s="43">
        <v>0.16968094476055301</v>
      </c>
      <c r="BP35" s="43">
        <v>0.16915901503148301</v>
      </c>
      <c r="BQ35" s="43">
        <v>0.168600656206776</v>
      </c>
      <c r="BR35" s="43">
        <v>0.168004409226753</v>
      </c>
      <c r="BS35" s="43">
        <v>0.167369020652128</v>
      </c>
      <c r="BT35" s="43">
        <v>0.16669352668995899</v>
      </c>
      <c r="BU35" s="43">
        <v>0.16597735768455299</v>
      </c>
      <c r="BV35" s="43">
        <v>0.16522046767428</v>
      </c>
      <c r="BW35" s="43">
        <v>0.16442349405131601</v>
      </c>
      <c r="BX35" s="43">
        <v>0.163587953418347</v>
      </c>
      <c r="BY35" s="43">
        <v>0.162716480868038</v>
      </c>
      <c r="BZ35" s="43">
        <v>0.16181312032460099</v>
      </c>
      <c r="CA35" s="43">
        <v>0.16088367499490899</v>
      </c>
      <c r="CB35" s="43">
        <v>0.159936126969975</v>
      </c>
      <c r="CC35" s="43">
        <v>0.15898113502953001</v>
      </c>
      <c r="CD35" s="43">
        <v>0.15803261825590101</v>
      </c>
      <c r="CE35" s="43">
        <v>0.157108429871952</v>
      </c>
      <c r="CF35" s="43">
        <v>0.156231119532316</v>
      </c>
      <c r="CG35" s="43">
        <v>0.155428772248453</v>
      </c>
      <c r="CH35" s="43">
        <v>0.15473589634402801</v>
      </c>
      <c r="CI35" s="43">
        <v>0.154194310512208</v>
      </c>
      <c r="CJ35" s="43">
        <v>0.15385395049303799</v>
      </c>
      <c r="CK35" s="43">
        <v>0.15377348054422399</v>
      </c>
      <c r="CL35" s="43">
        <v>0.15402055885140101</v>
      </c>
      <c r="CM35" s="43">
        <v>0.154671578417965</v>
      </c>
      <c r="CN35" s="43">
        <v>0.15581070162217001</v>
      </c>
      <c r="CO35" s="43">
        <v>0.157528044518261</v>
      </c>
      <c r="CP35" s="43">
        <v>0.159916960642909</v>
      </c>
      <c r="CQ35" s="43">
        <v>0.16307052210372999</v>
      </c>
      <c r="CR35" s="43">
        <v>0.16707747152288099</v>
      </c>
      <c r="CS35" s="43">
        <v>0.172018068636483</v>
      </c>
      <c r="CT35" s="43">
        <v>0.17796031674190599</v>
      </c>
      <c r="CU35" s="43">
        <v>0.18495698465090701</v>
      </c>
      <c r="CV35" s="43">
        <v>0.193043647456033</v>
      </c>
      <c r="CW35" s="43">
        <v>0.202237714971676</v>
      </c>
      <c r="CX35" s="43">
        <v>0.212538186628736</v>
      </c>
      <c r="CY35" s="43">
        <v>0.22392573312101099</v>
      </c>
      <c r="CZ35" s="43"/>
      <c r="DA35" s="43"/>
      <c r="DC35" s="198">
        <v>45937</v>
      </c>
      <c r="DD35" s="43">
        <v>0.39768674372746998</v>
      </c>
      <c r="DE35" s="43">
        <v>0.37276679657117601</v>
      </c>
      <c r="DF35" s="43">
        <v>0.35047698503129499</v>
      </c>
      <c r="DG35" s="43">
        <v>0.330541305448457</v>
      </c>
      <c r="DH35" s="43">
        <v>0.312714092048546</v>
      </c>
      <c r="DI35" s="43">
        <v>0.29677626750146002</v>
      </c>
      <c r="DJ35" s="43">
        <v>0.282532057873009</v>
      </c>
      <c r="DK35" s="43">
        <v>0.26980614488457499</v>
      </c>
      <c r="DL35" s="43">
        <v>0.25844121803271602</v>
      </c>
      <c r="DM35" s="43">
        <v>0.24829588288985099</v>
      </c>
      <c r="DN35" s="43">
        <v>0.239242880191571</v>
      </c>
      <c r="DO35" s="43">
        <v>0.23116757025326501</v>
      </c>
      <c r="DP35" s="43">
        <v>0.22396663925310001</v>
      </c>
      <c r="DQ35" s="43">
        <v>0.217546987576127</v>
      </c>
      <c r="DR35" s="43">
        <v>0.21182476494972199</v>
      </c>
      <c r="DS35" s="43">
        <v>0.20672452249708001</v>
      </c>
      <c r="DT35" s="43">
        <v>0.20217845702513601</v>
      </c>
      <c r="DU35" s="43">
        <v>0.19812572869237499</v>
      </c>
      <c r="DV35" s="43">
        <v>0.19451183751544299</v>
      </c>
      <c r="DW35" s="43">
        <v>0.191288048712033</v>
      </c>
      <c r="DX35" s="43">
        <v>0.188410860020122</v>
      </c>
      <c r="DY35" s="43">
        <v>0.18584150648389</v>
      </c>
      <c r="DZ35" s="43">
        <v>0.183545500242139</v>
      </c>
      <c r="EA35" s="43">
        <v>0.18149220350512199</v>
      </c>
      <c r="EB35" s="43">
        <v>0.17965443384205701</v>
      </c>
      <c r="EC35" s="43">
        <v>0.17800810086197499</v>
      </c>
      <c r="ED35" s="43">
        <v>0.17653187338623799</v>
      </c>
      <c r="EE35" s="43">
        <v>0.17520687618388101</v>
      </c>
      <c r="EF35" s="43">
        <v>0.174016414972537</v>
      </c>
      <c r="EG35" s="43">
        <v>0.17294572824327201</v>
      </c>
      <c r="EH35" s="43">
        <v>0.171981764316399</v>
      </c>
      <c r="EI35" s="43">
        <v>0.17111298186862101</v>
      </c>
      <c r="EJ35" s="43">
        <v>0.17032917219353599</v>
      </c>
      <c r="EK35" s="43">
        <v>0.16962130116868299</v>
      </c>
      <c r="EL35" s="43">
        <v>0.168981369398816</v>
      </c>
      <c r="EM35" s="43">
        <v>0.16840228857924699</v>
      </c>
      <c r="EN35" s="43">
        <v>0.16787777234823301</v>
      </c>
      <c r="EO35" s="43">
        <v>0.167402240490957</v>
      </c>
      <c r="EP35" s="43">
        <v>0.16697073438420701</v>
      </c>
      <c r="EQ35" s="43">
        <v>0.16656262061142599</v>
      </c>
      <c r="ER35" s="43">
        <v>0.16615983471329299</v>
      </c>
      <c r="ES35" s="43">
        <v>0.16576240621825</v>
      </c>
      <c r="ET35" s="43">
        <v>0.16537036440153999</v>
      </c>
      <c r="EU35" s="43">
        <v>0.16498373829959001</v>
      </c>
      <c r="EV35" s="43">
        <v>0.164602556747139</v>
      </c>
      <c r="EW35" s="43">
        <v>0.164226848238646</v>
      </c>
      <c r="EX35" s="43">
        <v>0.16385664101706501</v>
      </c>
      <c r="EY35" s="43">
        <v>0.16349196310519201</v>
      </c>
      <c r="EZ35" s="43">
        <v>0.16313284207505399</v>
      </c>
      <c r="FA35" s="43">
        <v>0.162779305317163</v>
      </c>
      <c r="FB35" s="308">
        <v>0.16243137978386399</v>
      </c>
      <c r="FC35" s="43">
        <v>0.16208909208307401</v>
      </c>
      <c r="FD35" s="43">
        <v>0.16175246854183001</v>
      </c>
      <c r="FE35" s="43">
        <v>0.16142153498594999</v>
      </c>
      <c r="FF35" s="43">
        <v>0.161096316931782</v>
      </c>
      <c r="FG35" s="43">
        <v>0.16077683935716899</v>
      </c>
      <c r="FH35" s="43">
        <v>0.16046312698645801</v>
      </c>
      <c r="FI35" s="43">
        <v>0.16015520397093599</v>
      </c>
      <c r="FJ35" s="43">
        <v>0.15985309400747899</v>
      </c>
      <c r="FK35" s="43">
        <v>0.15955682036343899</v>
      </c>
      <c r="FL35" s="43">
        <v>0.159266405912835</v>
      </c>
      <c r="FM35" s="43">
        <v>0.15898187262727101</v>
      </c>
      <c r="FN35" s="43">
        <v>0.15870324238640299</v>
      </c>
      <c r="FO35" s="43">
        <v>0.15841881427708801</v>
      </c>
      <c r="FP35" s="43">
        <v>0.15811699693287001</v>
      </c>
      <c r="FQ35" s="43">
        <v>0.15779764400445301</v>
      </c>
      <c r="FR35" s="43">
        <v>0.15746085228357301</v>
      </c>
      <c r="FS35" s="43">
        <v>0.15710703070049001</v>
      </c>
      <c r="FT35" s="43">
        <v>0.15673698447281201</v>
      </c>
      <c r="FU35" s="43">
        <v>0.15635201685005001</v>
      </c>
      <c r="FV35" s="43">
        <v>0.15595405181856001</v>
      </c>
      <c r="FW35" s="43">
        <v>0.15554578157085</v>
      </c>
      <c r="FX35" s="43">
        <v>0.155130842884905</v>
      </c>
      <c r="FY35" s="43">
        <v>0.15471402698589401</v>
      </c>
      <c r="FZ35" s="43">
        <v>0.15430152796799401</v>
      </c>
      <c r="GA35" s="43">
        <v>0.15390123470055</v>
      </c>
      <c r="GB35" s="43">
        <v>0.15352307109010699</v>
      </c>
      <c r="GC35" s="43">
        <v>0.15317938866091799</v>
      </c>
      <c r="GD35" s="43">
        <v>0.152885413649851</v>
      </c>
      <c r="GE35" s="43">
        <v>0.15265974793614701</v>
      </c>
      <c r="GF35" s="43">
        <v>0.15252491833641799</v>
      </c>
      <c r="GG35" s="43">
        <v>0.152507961914194</v>
      </c>
      <c r="GH35" s="43">
        <v>0.152641025268101</v>
      </c>
      <c r="GI35" s="43">
        <v>0.15296194332808</v>
      </c>
      <c r="GJ35" s="43">
        <v>0.15351474798498299</v>
      </c>
      <c r="GK35" s="43">
        <v>0.15435004046581799</v>
      </c>
      <c r="GL35" s="43">
        <v>0.155525146017058</v>
      </c>
      <c r="GM35" s="43">
        <v>0.15710395973747199</v>
      </c>
      <c r="GN35" s="43">
        <v>0.15915639350111199</v>
      </c>
      <c r="GO35" s="43">
        <v>0.16175735223930099</v>
      </c>
      <c r="GP35" s="43">
        <v>0.16498520719194901</v>
      </c>
      <c r="GQ35" s="43">
        <v>0.168919793125827</v>
      </c>
      <c r="GR35" s="43">
        <v>0.173640027496306</v>
      </c>
      <c r="GS35" s="43">
        <v>0.17922131519898299</v>
      </c>
      <c r="GT35" s="43">
        <v>0.18573294221432901</v>
      </c>
      <c r="GU35" s="43">
        <v>0.19323565762994699</v>
      </c>
      <c r="GV35" s="43">
        <v>0.20177959118628899</v>
      </c>
      <c r="GW35" s="43">
        <v>0.21140256318866099</v>
      </c>
      <c r="GX35" s="43">
        <v>0.22212873947411799</v>
      </c>
      <c r="GY35" s="43">
        <v>0.233967493361351</v>
      </c>
      <c r="GZ35" s="43">
        <v>0.24691227950665101</v>
      </c>
      <c r="HA35" s="43"/>
      <c r="HB35" s="43"/>
    </row>
    <row r="36" spans="1:210" x14ac:dyDescent="0.6">
      <c r="A36" s="327">
        <v>27</v>
      </c>
      <c r="B36" s="198">
        <v>46043</v>
      </c>
      <c r="C36" s="43">
        <v>0.40341867522910102</v>
      </c>
      <c r="D36" s="43">
        <v>0.38060866017087103</v>
      </c>
      <c r="E36" s="43">
        <v>0.360120799992934</v>
      </c>
      <c r="F36" s="43">
        <v>0.341711801334665</v>
      </c>
      <c r="G36" s="43">
        <v>0.32516601260396799</v>
      </c>
      <c r="H36" s="43">
        <v>0.31029183018927697</v>
      </c>
      <c r="I36" s="43">
        <v>0.29691859511372098</v>
      </c>
      <c r="J36" s="43">
        <v>0.28489392924979101</v>
      </c>
      <c r="K36" s="43">
        <v>0.274081458996972</v>
      </c>
      <c r="L36" s="43">
        <v>0.264358876798646</v>
      </c>
      <c r="M36" s="43">
        <v>0.25561629284491</v>
      </c>
      <c r="N36" s="43">
        <v>0.247754832867673</v>
      </c>
      <c r="O36" s="43">
        <v>0.24068544221419999</v>
      </c>
      <c r="P36" s="43">
        <v>0.23432786044603501</v>
      </c>
      <c r="Q36" s="43">
        <v>0.22860973591472999</v>
      </c>
      <c r="R36" s="43">
        <v>0.223465853810461</v>
      </c>
      <c r="S36" s="43">
        <v>0.21883745633992499</v>
      </c>
      <c r="T36" s="43">
        <v>0.21467163763383701</v>
      </c>
      <c r="U36" s="43">
        <v>0.21092079983010001</v>
      </c>
      <c r="V36" s="43">
        <v>0.20754216007370499</v>
      </c>
      <c r="W36" s="43">
        <v>0.20449730072546099</v>
      </c>
      <c r="X36" s="43">
        <v>0.201751757315528</v>
      </c>
      <c r="Y36" s="43">
        <v>0.19927464008840601</v>
      </c>
      <c r="Z36" s="43">
        <v>0.19703828623617201</v>
      </c>
      <c r="AA36" s="43">
        <v>0.19501794064393599</v>
      </c>
      <c r="AB36" s="43">
        <v>0.19319146334117099</v>
      </c>
      <c r="AC36" s="43">
        <v>0.19153906198578299</v>
      </c>
      <c r="AD36" s="43">
        <v>0.19004304825992599</v>
      </c>
      <c r="AE36" s="43">
        <v>0.18868761644336701</v>
      </c>
      <c r="AF36" s="43">
        <v>0.187458643075126</v>
      </c>
      <c r="AG36" s="43">
        <v>0.18634350606419001</v>
      </c>
      <c r="AH36" s="43">
        <v>0.185330921992303</v>
      </c>
      <c r="AI36" s="43">
        <v>0.184410800115339</v>
      </c>
      <c r="AJ36" s="43">
        <v>0.183574111671019</v>
      </c>
      <c r="AK36" s="43">
        <v>0.18281277330111201</v>
      </c>
      <c r="AL36" s="43">
        <v>0.18211954284188001</v>
      </c>
      <c r="AM36" s="43">
        <v>0.18148792703998301</v>
      </c>
      <c r="AN36" s="43">
        <v>0.18091209910852299</v>
      </c>
      <c r="AO36" s="43">
        <v>0.180386825728441</v>
      </c>
      <c r="AP36" s="43">
        <v>0.17988750650411101</v>
      </c>
      <c r="AQ36" s="43">
        <v>0.17939219802044301</v>
      </c>
      <c r="AR36" s="43">
        <v>0.17890092953536799</v>
      </c>
      <c r="AS36" s="43">
        <v>0.178413730283522</v>
      </c>
      <c r="AT36" s="43">
        <v>0.17793062956098701</v>
      </c>
      <c r="AU36" s="43">
        <v>0.17745165675307101</v>
      </c>
      <c r="AV36" s="43">
        <v>0.17697684111810899</v>
      </c>
      <c r="AW36" s="43">
        <v>0.176506212086216</v>
      </c>
      <c r="AX36" s="43">
        <v>0.17603979900966801</v>
      </c>
      <c r="AY36" s="43">
        <v>0.17557763121139999</v>
      </c>
      <c r="AZ36" s="43">
        <v>0.17511973803066699</v>
      </c>
      <c r="BA36" s="308">
        <v>0.174666148899315</v>
      </c>
      <c r="BB36" s="43">
        <v>0.174216892797805</v>
      </c>
      <c r="BC36" s="43">
        <v>0.17377199925978901</v>
      </c>
      <c r="BD36" s="43">
        <v>0.17333149729426101</v>
      </c>
      <c r="BE36" s="43">
        <v>0.17289541612783299</v>
      </c>
      <c r="BF36" s="43">
        <v>0.17246378438729901</v>
      </c>
      <c r="BG36" s="43">
        <v>0.172036632109517</v>
      </c>
      <c r="BH36" s="43">
        <v>0.17161398654918</v>
      </c>
      <c r="BI36" s="43">
        <v>0.17119587741400799</v>
      </c>
      <c r="BJ36" s="43">
        <v>0.17078233303988</v>
      </c>
      <c r="BK36" s="43">
        <v>0.17037338182921699</v>
      </c>
      <c r="BL36" s="43">
        <v>0.169969052164201</v>
      </c>
      <c r="BM36" s="43">
        <v>0.169569372074518</v>
      </c>
      <c r="BN36" s="43">
        <v>0.169157302071756</v>
      </c>
      <c r="BO36" s="43">
        <v>0.168715213393234</v>
      </c>
      <c r="BP36" s="43">
        <v>0.168241596387427</v>
      </c>
      <c r="BQ36" s="43">
        <v>0.16773502225766301</v>
      </c>
      <c r="BR36" s="43">
        <v>0.167194191828477</v>
      </c>
      <c r="BS36" s="43">
        <v>0.16661799702532801</v>
      </c>
      <c r="BT36" s="43">
        <v>0.16600559750409</v>
      </c>
      <c r="BU36" s="43">
        <v>0.16535651603932799</v>
      </c>
      <c r="BV36" s="43">
        <v>0.16467075662764</v>
      </c>
      <c r="BW36" s="43">
        <v>0.16394894955921699</v>
      </c>
      <c r="BX36" s="43">
        <v>0.16319252945714199</v>
      </c>
      <c r="BY36" s="43">
        <v>0.16240395197178201</v>
      </c>
      <c r="BZ36" s="43">
        <v>0.161586956591701</v>
      </c>
      <c r="CA36" s="43">
        <v>0.16074688307360299</v>
      </c>
      <c r="CB36" s="43">
        <v>0.15989104948897401</v>
      </c>
      <c r="CC36" s="43">
        <v>0.15902919986036301</v>
      </c>
      <c r="CD36" s="43">
        <v>0.15817402765814001</v>
      </c>
      <c r="CE36" s="43">
        <v>0.15734177878245201</v>
      </c>
      <c r="CF36" s="43">
        <v>0.15655293206556001</v>
      </c>
      <c r="CG36" s="43">
        <v>0.15583294622649899</v>
      </c>
      <c r="CH36" s="43">
        <v>0.155213048531845</v>
      </c>
      <c r="CI36" s="43">
        <v>0.15473102066455899</v>
      </c>
      <c r="CJ36" s="43">
        <v>0.154431911536177</v>
      </c>
      <c r="CK36" s="43">
        <v>0.154368575873985</v>
      </c>
      <c r="CL36" s="43">
        <v>0.15460190545192301</v>
      </c>
      <c r="CM36" s="43">
        <v>0.15520059510676601</v>
      </c>
      <c r="CN36" s="43">
        <v>0.156240280328795</v>
      </c>
      <c r="CO36" s="43">
        <v>0.15780191309232799</v>
      </c>
      <c r="CP36" s="43">
        <v>0.15996932015949999</v>
      </c>
      <c r="CQ36" s="43">
        <v>0.16282601434410399</v>
      </c>
      <c r="CR36" s="43">
        <v>0.16645148444586999</v>
      </c>
      <c r="CS36" s="43">
        <v>0.170917330128805</v>
      </c>
      <c r="CT36" s="43">
        <v>0.17628367875977899</v>
      </c>
      <c r="CU36" s="43">
        <v>0.18259628017938201</v>
      </c>
      <c r="CV36" s="43">
        <v>0.18988452044054799</v>
      </c>
      <c r="CW36" s="43">
        <v>0.19816037252173699</v>
      </c>
      <c r="CX36" s="43">
        <v>0.20741808446951199</v>
      </c>
      <c r="CY36" s="43">
        <v>0.217634259976313</v>
      </c>
      <c r="CZ36" s="43"/>
      <c r="DA36" s="43"/>
      <c r="DC36" s="198">
        <v>45972</v>
      </c>
      <c r="DD36" s="43">
        <v>0.399672095025146</v>
      </c>
      <c r="DE36" s="43">
        <v>0.37450260032119798</v>
      </c>
      <c r="DF36" s="43">
        <v>0.352001346014303</v>
      </c>
      <c r="DG36" s="43">
        <v>0.331887076929058</v>
      </c>
      <c r="DH36" s="43">
        <v>0.31390953955176998</v>
      </c>
      <c r="DI36" s="43">
        <v>0.29784562738988102</v>
      </c>
      <c r="DJ36" s="43">
        <v>0.28349601745657299</v>
      </c>
      <c r="DK36" s="43">
        <v>0.27068226361706199</v>
      </c>
      <c r="DL36" s="43">
        <v>0.25924430385067299</v>
      </c>
      <c r="DM36" s="43">
        <v>0.24903833330307501</v>
      </c>
      <c r="DN36" s="43">
        <v>0.239934994211152</v>
      </c>
      <c r="DO36" s="43">
        <v>0.23181783447984999</v>
      </c>
      <c r="DP36" s="43">
        <v>0.22458198985695499</v>
      </c>
      <c r="DQ36" s="43">
        <v>0.218133048537651</v>
      </c>
      <c r="DR36" s="43">
        <v>0.21238606256724299</v>
      </c>
      <c r="DS36" s="43">
        <v>0.207264676102759</v>
      </c>
      <c r="DT36" s="43">
        <v>0.202700346153594</v>
      </c>
      <c r="DU36" s="43">
        <v>0.19863163731456199</v>
      </c>
      <c r="DV36" s="43">
        <v>0.19500357654303799</v>
      </c>
      <c r="DW36" s="43">
        <v>0.19176705834599</v>
      </c>
      <c r="DX36" s="43">
        <v>0.18887829379123</v>
      </c>
      <c r="DY36" s="43">
        <v>0.186298299219157</v>
      </c>
      <c r="DZ36" s="43">
        <v>0.183992422014536</v>
      </c>
      <c r="EA36" s="43">
        <v>0.181929901799115</v>
      </c>
      <c r="EB36" s="43">
        <v>0.18008346591417701</v>
      </c>
      <c r="EC36" s="43">
        <v>0.17842895806676801</v>
      </c>
      <c r="ED36" s="43">
        <v>0.17694499921210599</v>
      </c>
      <c r="EE36" s="43">
        <v>0.17561267918381601</v>
      </c>
      <c r="EF36" s="43">
        <v>0.17441527794042599</v>
      </c>
      <c r="EG36" s="43">
        <v>0.17333801440031499</v>
      </c>
      <c r="EH36" s="43">
        <v>0.17236782141027099</v>
      </c>
      <c r="EI36" s="43">
        <v>0.17149314469070401</v>
      </c>
      <c r="EJ36" s="43">
        <v>0.17070376401290499</v>
      </c>
      <c r="EK36" s="43">
        <v>0.16999063448212601</v>
      </c>
      <c r="EL36" s="43">
        <v>0.16934574609685701</v>
      </c>
      <c r="EM36" s="43">
        <v>0.168761999932344</v>
      </c>
      <c r="EN36" s="43">
        <v>0.16823309884463999</v>
      </c>
      <c r="EO36" s="43">
        <v>0.16775345153823601</v>
      </c>
      <c r="EP36" s="43">
        <v>0.16731808812690499</v>
      </c>
      <c r="EQ36" s="43">
        <v>0.166906211979788</v>
      </c>
      <c r="ER36" s="43">
        <v>0.166499597582069</v>
      </c>
      <c r="ES36" s="43">
        <v>0.16609827273210501</v>
      </c>
      <c r="ET36" s="43">
        <v>0.165702265018706</v>
      </c>
      <c r="EU36" s="43">
        <v>0.165311601787235</v>
      </c>
      <c r="EV36" s="43">
        <v>0.16492631014498901</v>
      </c>
      <c r="EW36" s="43">
        <v>0.164546416986977</v>
      </c>
      <c r="EX36" s="43">
        <v>0.16417194884259001</v>
      </c>
      <c r="EY36" s="43">
        <v>0.163802932048563</v>
      </c>
      <c r="EZ36" s="43">
        <v>0.16343939262740301</v>
      </c>
      <c r="FA36" s="43">
        <v>0.16308135628384099</v>
      </c>
      <c r="FB36" s="308">
        <v>0.16272884837340301</v>
      </c>
      <c r="FC36" s="43">
        <v>0.16238189395135699</v>
      </c>
      <c r="FD36" s="43">
        <v>0.162040517753061</v>
      </c>
      <c r="FE36" s="43">
        <v>0.16170474404868199</v>
      </c>
      <c r="FF36" s="43">
        <v>0.161374596859858</v>
      </c>
      <c r="FG36" s="43">
        <v>0.16105009967492201</v>
      </c>
      <c r="FH36" s="43">
        <v>0.160731275760332</v>
      </c>
      <c r="FI36" s="43">
        <v>0.160418147694803</v>
      </c>
      <c r="FJ36" s="43">
        <v>0.160110737953467</v>
      </c>
      <c r="FK36" s="43">
        <v>0.15980906834707601</v>
      </c>
      <c r="FL36" s="43">
        <v>0.159513160157323</v>
      </c>
      <c r="FM36" s="43">
        <v>0.15922303449364</v>
      </c>
      <c r="FN36" s="43">
        <v>0.158938711774987</v>
      </c>
      <c r="FO36" s="43">
        <v>0.158648235447506</v>
      </c>
      <c r="FP36" s="43">
        <v>0.15833971712231201</v>
      </c>
      <c r="FQ36" s="43">
        <v>0.15801292878419099</v>
      </c>
      <c r="FR36" s="43">
        <v>0.157667873361933</v>
      </c>
      <c r="FS36" s="43">
        <v>0.15730485192230401</v>
      </c>
      <c r="FT36" s="43">
        <v>0.156924545330559</v>
      </c>
      <c r="FU36" s="43">
        <v>0.15652811310262801</v>
      </c>
      <c r="FV36" s="43">
        <v>0.15611731301531001</v>
      </c>
      <c r="FW36" s="43">
        <v>0.15569464467580099</v>
      </c>
      <c r="FX36" s="43">
        <v>0.15526352162370999</v>
      </c>
      <c r="FY36" s="43">
        <v>0.15482847626649901</v>
      </c>
      <c r="FZ36" s="43">
        <v>0.15439540279605299</v>
      </c>
      <c r="GA36" s="43">
        <v>0.153971843204184</v>
      </c>
      <c r="GB36" s="43">
        <v>0.15356732130907</v>
      </c>
      <c r="GC36" s="43">
        <v>0.153193729208978</v>
      </c>
      <c r="GD36" s="43">
        <v>0.15286576900982099</v>
      </c>
      <c r="GE36" s="43">
        <v>0.15260144995375099</v>
      </c>
      <c r="GF36" s="43">
        <v>0.15242263695474501</v>
      </c>
      <c r="GG36" s="43">
        <v>0.15235564008347699</v>
      </c>
      <c r="GH36" s="43">
        <v>0.152431825480698</v>
      </c>
      <c r="GI36" s="43">
        <v>0.15268821638169</v>
      </c>
      <c r="GJ36" s="43">
        <v>0.15316803813834401</v>
      </c>
      <c r="GK36" s="43">
        <v>0.153921144585382</v>
      </c>
      <c r="GL36" s="43">
        <v>0.15500424697877099</v>
      </c>
      <c r="GM36" s="43">
        <v>0.15648085466737899</v>
      </c>
      <c r="GN36" s="43">
        <v>0.158420834181321</v>
      </c>
      <c r="GO36" s="43">
        <v>0.160899506527372</v>
      </c>
      <c r="GP36" s="43">
        <v>0.16399623612872299</v>
      </c>
      <c r="GQ36" s="43">
        <v>0.16779251953656399</v>
      </c>
      <c r="GR36" s="43">
        <v>0.172369651805554</v>
      </c>
      <c r="GS36" s="43">
        <v>0.17780611773444599</v>
      </c>
      <c r="GT36" s="43">
        <v>0.18417490468827599</v>
      </c>
      <c r="GU36" s="43">
        <v>0.191540942909489</v>
      </c>
      <c r="GV36" s="43">
        <v>0.199958840013327</v>
      </c>
      <c r="GW36" s="43">
        <v>0.20947099431239599</v>
      </c>
      <c r="GX36" s="43">
        <v>0.22010606787525999</v>
      </c>
      <c r="GY36" s="43">
        <v>0.23187770302246599</v>
      </c>
      <c r="GZ36" s="43">
        <v>0.24478329759491199</v>
      </c>
      <c r="HA36" s="43"/>
      <c r="HB36" s="43"/>
    </row>
    <row r="37" spans="1:210" x14ac:dyDescent="0.6">
      <c r="A37" s="327">
        <v>28</v>
      </c>
      <c r="B37" s="198">
        <v>46080</v>
      </c>
      <c r="C37" s="43">
        <v>0.37863387470608001</v>
      </c>
      <c r="D37" s="43">
        <v>0.35852510500900497</v>
      </c>
      <c r="E37" s="43">
        <v>0.340435797760126</v>
      </c>
      <c r="F37" s="43">
        <v>0.32415696666927502</v>
      </c>
      <c r="G37" s="43">
        <v>0.30950334286511999</v>
      </c>
      <c r="H37" s="43">
        <v>0.29631022798350498</v>
      </c>
      <c r="I37" s="43">
        <v>0.28443079241996699</v>
      </c>
      <c r="J37" s="43">
        <v>0.27373376906638203</v>
      </c>
      <c r="K37" s="43">
        <v>0.264101494366344</v>
      </c>
      <c r="L37" s="43">
        <v>0.25542824973663503</v>
      </c>
      <c r="M37" s="43">
        <v>0.24761885988151999</v>
      </c>
      <c r="N37" s="43">
        <v>0.24058750748095201</v>
      </c>
      <c r="O37" s="43">
        <v>0.23425672757369601</v>
      </c>
      <c r="P37" s="43">
        <v>0.228556549595099</v>
      </c>
      <c r="Q37" s="43">
        <v>0.22342375871846501</v>
      </c>
      <c r="R37" s="43">
        <v>0.21880125319418101</v>
      </c>
      <c r="S37" s="43">
        <v>0.21463747841778699</v>
      </c>
      <c r="T37" s="43">
        <v>0.21088592242698401</v>
      </c>
      <c r="U37" s="43">
        <v>0.20750466104312701</v>
      </c>
      <c r="V37" s="43">
        <v>0.204455944011841</v>
      </c>
      <c r="W37" s="43">
        <v>0.20170581562151399</v>
      </c>
      <c r="X37" s="43">
        <v>0.199223765549052</v>
      </c>
      <c r="Y37" s="43">
        <v>0.19698240647793899</v>
      </c>
      <c r="Z37" s="43">
        <v>0.1949571767139</v>
      </c>
      <c r="AA37" s="43">
        <v>0.193126065832638</v>
      </c>
      <c r="AB37" s="43">
        <v>0.191469362364555</v>
      </c>
      <c r="AC37" s="43">
        <v>0.189969422392856</v>
      </c>
      <c r="AD37" s="43">
        <v>0.18861045795411499</v>
      </c>
      <c r="AE37" s="43">
        <v>0.18737834442183299</v>
      </c>
      <c r="AF37" s="43">
        <v>0.18626044559466201</v>
      </c>
      <c r="AG37" s="43">
        <v>0.18524545555951799</v>
      </c>
      <c r="AH37" s="43">
        <v>0.18432325615259801</v>
      </c>
      <c r="AI37" s="43">
        <v>0.18348478875738</v>
      </c>
      <c r="AJ37" s="43">
        <v>0.18272193942290699</v>
      </c>
      <c r="AK37" s="43">
        <v>0.18202743608701799</v>
      </c>
      <c r="AL37" s="43">
        <v>0.181394756964225</v>
      </c>
      <c r="AM37" s="43">
        <v>0.18081804861333101</v>
      </c>
      <c r="AN37" s="43">
        <v>0.18029205336069601</v>
      </c>
      <c r="AO37" s="43">
        <v>0.17981204466595499</v>
      </c>
      <c r="AP37" s="43">
        <v>0.17935557770314101</v>
      </c>
      <c r="AQ37" s="43">
        <v>0.17890260316068601</v>
      </c>
      <c r="AR37" s="43">
        <v>0.17845314706559501</v>
      </c>
      <c r="AS37" s="43">
        <v>0.17800723549519401</v>
      </c>
      <c r="AT37" s="43">
        <v>0.17756489452059601</v>
      </c>
      <c r="AU37" s="43">
        <v>0.17712615029654299</v>
      </c>
      <c r="AV37" s="43">
        <v>0.17669102899553199</v>
      </c>
      <c r="AW37" s="43">
        <v>0.176259556778916</v>
      </c>
      <c r="AX37" s="43">
        <v>0.17583175975176099</v>
      </c>
      <c r="AY37" s="43">
        <v>0.17540766416408901</v>
      </c>
      <c r="AZ37" s="43">
        <v>0.17498729611952599</v>
      </c>
      <c r="BA37" s="308">
        <v>0.17457068182458299</v>
      </c>
      <c r="BB37" s="43">
        <v>0.17415784722210401</v>
      </c>
      <c r="BC37" s="43">
        <v>0.17374881849136201</v>
      </c>
      <c r="BD37" s="43">
        <v>0.17334362167515599</v>
      </c>
      <c r="BE37" s="43">
        <v>0.17294228265400899</v>
      </c>
      <c r="BF37" s="43">
        <v>0.17254482727807699</v>
      </c>
      <c r="BG37" s="43">
        <v>0.172151281245813</v>
      </c>
      <c r="BH37" s="43">
        <v>0.171761671388206</v>
      </c>
      <c r="BI37" s="43">
        <v>0.17137602184558801</v>
      </c>
      <c r="BJ37" s="43">
        <v>0.17099435870958299</v>
      </c>
      <c r="BK37" s="43">
        <v>0.17061670748798699</v>
      </c>
      <c r="BL37" s="43">
        <v>0.170243093402796</v>
      </c>
      <c r="BM37" s="43">
        <v>0.16987354155534301</v>
      </c>
      <c r="BN37" s="43">
        <v>0.16949228032495001</v>
      </c>
      <c r="BO37" s="43">
        <v>0.16908294661608</v>
      </c>
      <c r="BP37" s="43">
        <v>0.16864406217493799</v>
      </c>
      <c r="BQ37" s="43">
        <v>0.16817420613200301</v>
      </c>
      <c r="BR37" s="43">
        <v>0.16767205659600501</v>
      </c>
      <c r="BS37" s="43">
        <v>0.167136443298011</v>
      </c>
      <c r="BT37" s="43">
        <v>0.16656641363309099</v>
      </c>
      <c r="BU37" s="43">
        <v>0.16596131505467501</v>
      </c>
      <c r="BV37" s="43">
        <v>0.16532089726160501</v>
      </c>
      <c r="BW37" s="43">
        <v>0.16464543836169701</v>
      </c>
      <c r="BX37" s="43">
        <v>0.16393589975244</v>
      </c>
      <c r="BY37" s="43">
        <v>0.163194115390352</v>
      </c>
      <c r="BZ37" s="43">
        <v>0.162423021741958</v>
      </c>
      <c r="CA37" s="43">
        <v>0.16162693538644901</v>
      </c>
      <c r="CB37" s="43">
        <v>0.160811885643453</v>
      </c>
      <c r="CC37" s="43">
        <v>0.15998600953006201</v>
      </c>
      <c r="CD37" s="43">
        <v>0.15916001532372401</v>
      </c>
      <c r="CE37" s="43">
        <v>0.15834771871630701</v>
      </c>
      <c r="CF37" s="43">
        <v>0.157566650819016</v>
      </c>
      <c r="CG37" s="43">
        <v>0.156838729957026</v>
      </c>
      <c r="CH37" s="43">
        <v>0.15619097683702399</v>
      </c>
      <c r="CI37" s="43">
        <v>0.155656235832832</v>
      </c>
      <c r="CJ37" s="43">
        <v>0.15527384150318899</v>
      </c>
      <c r="CK37" s="43">
        <v>0.15509014108107499</v>
      </c>
      <c r="CL37" s="43">
        <v>0.15515875234713999</v>
      </c>
      <c r="CM37" s="43">
        <v>0.15554040938334099</v>
      </c>
      <c r="CN37" s="43">
        <v>0.15630223669484</v>
      </c>
      <c r="CO37" s="43">
        <v>0.15751631025817101</v>
      </c>
      <c r="CP37" s="43">
        <v>0.159257425515267</v>
      </c>
      <c r="CQ37" s="43">
        <v>0.161600104227827</v>
      </c>
      <c r="CR37" s="43">
        <v>0.16461502077242099</v>
      </c>
      <c r="CS37" s="43">
        <v>0.168365179110503</v>
      </c>
      <c r="CT37" s="43">
        <v>0.17290226951700099</v>
      </c>
      <c r="CU37" s="43">
        <v>0.178263630977995</v>
      </c>
      <c r="CV37" s="43">
        <v>0.18447012202419799</v>
      </c>
      <c r="CW37" s="43">
        <v>0.19152499261122199</v>
      </c>
      <c r="CX37" s="43">
        <v>0.19941361965608201</v>
      </c>
      <c r="CY37" s="43">
        <v>0.20810379465544099</v>
      </c>
      <c r="CZ37" s="43"/>
      <c r="DA37" s="43"/>
      <c r="DC37" s="198">
        <v>46009</v>
      </c>
      <c r="DD37" s="43">
        <v>0.40482437188669002</v>
      </c>
      <c r="DE37" s="43">
        <v>0.379173767783196</v>
      </c>
      <c r="DF37" s="43">
        <v>0.35625171158756402</v>
      </c>
      <c r="DG37" s="43">
        <v>0.33576939928697402</v>
      </c>
      <c r="DH37" s="43">
        <v>0.31746996813342998</v>
      </c>
      <c r="DI37" s="43">
        <v>0.30112449928421298</v>
      </c>
      <c r="DJ37" s="43">
        <v>0.28652854331989502</v>
      </c>
      <c r="DK37" s="43">
        <v>0.27349912672087701</v>
      </c>
      <c r="DL37" s="43">
        <v>0.26187219008753398</v>
      </c>
      <c r="DM37" s="43">
        <v>0.25150040520572198</v>
      </c>
      <c r="DN37" s="43">
        <v>0.24225131782499501</v>
      </c>
      <c r="DO37" s="43">
        <v>0.23400576535714801</v>
      </c>
      <c r="DP37" s="43">
        <v>0.22665652187274499</v>
      </c>
      <c r="DQ37" s="43">
        <v>0.22010712817462499</v>
      </c>
      <c r="DR37" s="43">
        <v>0.21427087042342099</v>
      </c>
      <c r="DS37" s="43">
        <v>0.209069877075686</v>
      </c>
      <c r="DT37" s="43">
        <v>0.204434309904449</v>
      </c>
      <c r="DU37" s="43">
        <v>0.20030163066907899</v>
      </c>
      <c r="DV37" s="43">
        <v>0.196615929788446</v>
      </c>
      <c r="DW37" s="43">
        <v>0.19332730774559401</v>
      </c>
      <c r="DX37" s="43">
        <v>0.190391302653839</v>
      </c>
      <c r="DY37" s="43">
        <v>0.187768359950994</v>
      </c>
      <c r="DZ37" s="43">
        <v>0.18542334168212399</v>
      </c>
      <c r="EA37" s="43">
        <v>0.18332507348625601</v>
      </c>
      <c r="EB37" s="43">
        <v>0.181445927984525</v>
      </c>
      <c r="EC37" s="43">
        <v>0.17976144337032801</v>
      </c>
      <c r="ED37" s="43">
        <v>0.17824997583883401</v>
      </c>
      <c r="EE37" s="43">
        <v>0.176892384386137</v>
      </c>
      <c r="EF37" s="43">
        <v>0.17567174625935</v>
      </c>
      <c r="EG37" s="43">
        <v>0.17457310132790099</v>
      </c>
      <c r="EH37" s="43">
        <v>0.17358322321046499</v>
      </c>
      <c r="EI37" s="43">
        <v>0.17269041518988901</v>
      </c>
      <c r="EJ37" s="43">
        <v>0.17188432898216399</v>
      </c>
      <c r="EK37" s="43">
        <v>0.17115580392597099</v>
      </c>
      <c r="EL37" s="43">
        <v>0.17049672503677499</v>
      </c>
      <c r="EM37" s="43">
        <v>0.16989989774224101</v>
      </c>
      <c r="EN37" s="43">
        <v>0.169358937527568</v>
      </c>
      <c r="EO37" s="43">
        <v>0.16886817307015201</v>
      </c>
      <c r="EP37" s="43">
        <v>0.16842256108129799</v>
      </c>
      <c r="EQ37" s="43">
        <v>0.16800084334350401</v>
      </c>
      <c r="ER37" s="43">
        <v>0.16758436653321901</v>
      </c>
      <c r="ES37" s="43">
        <v>0.16717315725436599</v>
      </c>
      <c r="ET37" s="43">
        <v>0.16676724188364001</v>
      </c>
      <c r="EU37" s="43">
        <v>0.166366646598016</v>
      </c>
      <c r="EV37" s="43">
        <v>0.16597139735770899</v>
      </c>
      <c r="EW37" s="43">
        <v>0.165581519816141</v>
      </c>
      <c r="EX37" s="43">
        <v>0.165197039415373</v>
      </c>
      <c r="EY37" s="43">
        <v>0.16481798134038</v>
      </c>
      <c r="EZ37" s="43">
        <v>0.16444437044517701</v>
      </c>
      <c r="FA37" s="43">
        <v>0.164076231304257</v>
      </c>
      <c r="FB37" s="308">
        <v>0.16371358823129301</v>
      </c>
      <c r="FC37" s="43">
        <v>0.16335646514944699</v>
      </c>
      <c r="FD37" s="43">
        <v>0.16300488571323499</v>
      </c>
      <c r="FE37" s="43">
        <v>0.16265887315835201</v>
      </c>
      <c r="FF37" s="43">
        <v>0.16231845047768201</v>
      </c>
      <c r="FG37" s="43">
        <v>0.16198364012371899</v>
      </c>
      <c r="FH37" s="43">
        <v>0.161654464307217</v>
      </c>
      <c r="FI37" s="43">
        <v>0.161330944807201</v>
      </c>
      <c r="FJ37" s="43">
        <v>0.16101310298947299</v>
      </c>
      <c r="FK37" s="43">
        <v>0.16070095982736701</v>
      </c>
      <c r="FL37" s="43">
        <v>0.16039453574257601</v>
      </c>
      <c r="FM37" s="43">
        <v>0.16009385046701899</v>
      </c>
      <c r="FN37" s="43">
        <v>0.15979892412948701</v>
      </c>
      <c r="FO37" s="43">
        <v>0.159497335690783</v>
      </c>
      <c r="FP37" s="43">
        <v>0.159176682006687</v>
      </c>
      <c r="FQ37" s="43">
        <v>0.15883663504773901</v>
      </c>
      <c r="FR37" s="43">
        <v>0.15847708611904501</v>
      </c>
      <c r="FS37" s="43">
        <v>0.158098212223515</v>
      </c>
      <c r="FT37" s="43">
        <v>0.15770055592145199</v>
      </c>
      <c r="FU37" s="43">
        <v>0.15728512245617199</v>
      </c>
      <c r="FV37" s="43">
        <v>0.15685349712101401</v>
      </c>
      <c r="FW37" s="43">
        <v>0.15640798653225699</v>
      </c>
      <c r="FX37" s="43">
        <v>0.15595178804540799</v>
      </c>
      <c r="FY37" s="43">
        <v>0.155489191822099</v>
      </c>
      <c r="FZ37" s="43">
        <v>0.15502582072629201</v>
      </c>
      <c r="GA37" s="43">
        <v>0.15456891319803201</v>
      </c>
      <c r="GB37" s="43">
        <v>0.15412765439624401</v>
      </c>
      <c r="GC37" s="43">
        <v>0.153713560323159</v>
      </c>
      <c r="GD37" s="43">
        <v>0.153340918199077</v>
      </c>
      <c r="GE37" s="43">
        <v>0.15302728435985599</v>
      </c>
      <c r="GF37" s="43">
        <v>0.15279403655930399</v>
      </c>
      <c r="GG37" s="43">
        <v>0.152666971965879</v>
      </c>
      <c r="GH37" s="43">
        <v>0.152676933480071</v>
      </c>
      <c r="GI37" s="43">
        <v>0.152860435491633</v>
      </c>
      <c r="GJ37" s="43">
        <v>0.15326024588835199</v>
      </c>
      <c r="GK37" s="43">
        <v>0.15392586438426301</v>
      </c>
      <c r="GL37" s="43">
        <v>0.15491382035158599</v>
      </c>
      <c r="GM37" s="43">
        <v>0.156287699368721</v>
      </c>
      <c r="GN37" s="43">
        <v>0.15811780217806501</v>
      </c>
      <c r="GO37" s="43">
        <v>0.16048034825145599</v>
      </c>
      <c r="GP37" s="43">
        <v>0.16345616512370101</v>
      </c>
      <c r="GQ37" s="43">
        <v>0.167128854837618</v>
      </c>
      <c r="GR37" s="43">
        <v>0.171582497442238</v>
      </c>
      <c r="GS37" s="43">
        <v>0.17689902367673799</v>
      </c>
      <c r="GT37" s="43">
        <v>0.183155446551719</v>
      </c>
      <c r="GU37" s="43">
        <v>0.19042116278160701</v>
      </c>
      <c r="GV37" s="43">
        <v>0.198755507552931</v>
      </c>
      <c r="GW37" s="43">
        <v>0.208205672460165</v>
      </c>
      <c r="GX37" s="43">
        <v>0.21880499402842701</v>
      </c>
      <c r="GY37" s="43">
        <v>0.230571517426443</v>
      </c>
      <c r="GZ37" s="43">
        <v>0.243506661362485</v>
      </c>
      <c r="HA37" s="43"/>
      <c r="HB37" s="43"/>
    </row>
    <row r="38" spans="1:210" x14ac:dyDescent="0.6">
      <c r="A38" s="327">
        <v>29</v>
      </c>
      <c r="B38" s="198">
        <v>46118</v>
      </c>
      <c r="C38" s="43">
        <v>0.35170525701851502</v>
      </c>
      <c r="D38" s="43">
        <v>0.33445368137021098</v>
      </c>
      <c r="E38" s="43">
        <v>0.31889473592834899</v>
      </c>
      <c r="F38" s="43">
        <v>0.30485802846059001</v>
      </c>
      <c r="G38" s="43">
        <v>0.29219226523746999</v>
      </c>
      <c r="H38" s="43">
        <v>0.28076264464979001</v>
      </c>
      <c r="I38" s="43">
        <v>0.27044863948188103</v>
      </c>
      <c r="J38" s="43">
        <v>0.26114212168606898</v>
      </c>
      <c r="K38" s="43">
        <v>0.25274578588353502</v>
      </c>
      <c r="L38" s="43">
        <v>0.24517182918883901</v>
      </c>
      <c r="M38" s="43">
        <v>0.23834084807924799</v>
      </c>
      <c r="N38" s="43">
        <v>0.23218091599313101</v>
      </c>
      <c r="O38" s="43">
        <v>0.22662680858314299</v>
      </c>
      <c r="P38" s="43">
        <v>0.22161934811193401</v>
      </c>
      <c r="Q38" s="43">
        <v>0.21710484191006699</v>
      </c>
      <c r="R38" s="43">
        <v>0.21303459448766199</v>
      </c>
      <c r="S38" s="43">
        <v>0.20936447665542199</v>
      </c>
      <c r="T38" s="43">
        <v>0.20605453902347101</v>
      </c>
      <c r="U38" s="43">
        <v>0.20306866013127101</v>
      </c>
      <c r="V38" s="43">
        <v>0.20037422277634501</v>
      </c>
      <c r="W38" s="43">
        <v>0.197941813502683</v>
      </c>
      <c r="X38" s="43">
        <v>0.19574494268790199</v>
      </c>
      <c r="Y38" s="43">
        <v>0.193759783170984</v>
      </c>
      <c r="Z38" s="43">
        <v>0.19196492636964799</v>
      </c>
      <c r="AA38" s="43">
        <v>0.19034115532149901</v>
      </c>
      <c r="AB38" s="43">
        <v>0.18887123410961401</v>
      </c>
      <c r="AC38" s="43">
        <v>0.18753971337941699</v>
      </c>
      <c r="AD38" s="43">
        <v>0.18633275145470601</v>
      </c>
      <c r="AE38" s="43">
        <v>0.18523795048181199</v>
      </c>
      <c r="AF38" s="43">
        <v>0.184244207255954</v>
      </c>
      <c r="AG38" s="43">
        <v>0.183341577448173</v>
      </c>
      <c r="AH38" s="43">
        <v>0.18252115319015599</v>
      </c>
      <c r="AI38" s="43">
        <v>0.181774952400032</v>
      </c>
      <c r="AJ38" s="43">
        <v>0.18109581946434</v>
      </c>
      <c r="AK38" s="43">
        <v>0.18047733630875001</v>
      </c>
      <c r="AL38" s="43">
        <v>0.17991374257714299</v>
      </c>
      <c r="AM38" s="43">
        <v>0.17939986473171099</v>
      </c>
      <c r="AN38" s="43">
        <v>0.178931052606635</v>
      </c>
      <c r="AO38" s="43">
        <v>0.178503123085479</v>
      </c>
      <c r="AP38" s="43">
        <v>0.178096086322033</v>
      </c>
      <c r="AQ38" s="43">
        <v>0.17769207016904301</v>
      </c>
      <c r="AR38" s="43">
        <v>0.177291097709385</v>
      </c>
      <c r="AS38" s="43">
        <v>0.17689319210098201</v>
      </c>
      <c r="AT38" s="43">
        <v>0.176498376471239</v>
      </c>
      <c r="AU38" s="43">
        <v>0.176106674047637</v>
      </c>
      <c r="AV38" s="43">
        <v>0.17571810794748399</v>
      </c>
      <c r="AW38" s="43">
        <v>0.17533270137659701</v>
      </c>
      <c r="AX38" s="43">
        <v>0.17495047749871501</v>
      </c>
      <c r="AY38" s="43">
        <v>0.17457145941840799</v>
      </c>
      <c r="AZ38" s="43">
        <v>0.17419567025162999</v>
      </c>
      <c r="BA38" s="308">
        <v>0.173823133181572</v>
      </c>
      <c r="BB38" s="43">
        <v>0.17345387106589</v>
      </c>
      <c r="BC38" s="43">
        <v>0.173087907235146</v>
      </c>
      <c r="BD38" s="43">
        <v>0.17272526437199301</v>
      </c>
      <c r="BE38" s="43">
        <v>0.17236596548112801</v>
      </c>
      <c r="BF38" s="43">
        <v>0.17201003383163499</v>
      </c>
      <c r="BG38" s="43">
        <v>0.171657490347778</v>
      </c>
      <c r="BH38" s="43">
        <v>0.171308359828103</v>
      </c>
      <c r="BI38" s="43">
        <v>0.17096266393960999</v>
      </c>
      <c r="BJ38" s="43">
        <v>0.17062042523229601</v>
      </c>
      <c r="BK38" s="43">
        <v>0.17028166595306299</v>
      </c>
      <c r="BL38" s="43">
        <v>0.16994640835871899</v>
      </c>
      <c r="BM38" s="43">
        <v>0.16961467456999199</v>
      </c>
      <c r="BN38" s="43">
        <v>0.169272298140689</v>
      </c>
      <c r="BO38" s="43">
        <v>0.16890455764484999</v>
      </c>
      <c r="BP38" s="43">
        <v>0.168510083149506</v>
      </c>
      <c r="BQ38" s="43">
        <v>0.168087547153973</v>
      </c>
      <c r="BR38" s="43">
        <v>0.16763569979467299</v>
      </c>
      <c r="BS38" s="43">
        <v>0.167153414125713</v>
      </c>
      <c r="BT38" s="43">
        <v>0.166639742530025</v>
      </c>
      <c r="BU38" s="43">
        <v>0.16609398747981899</v>
      </c>
      <c r="BV38" s="43">
        <v>0.165515789324341</v>
      </c>
      <c r="BW38" s="43">
        <v>0.16490523478899899</v>
      </c>
      <c r="BX38" s="43">
        <v>0.164262990393678</v>
      </c>
      <c r="BY38" s="43">
        <v>0.16359046544098399</v>
      </c>
      <c r="BZ38" s="43">
        <v>0.16289001027946301</v>
      </c>
      <c r="CA38" s="43">
        <v>0.16216515571780801</v>
      </c>
      <c r="CB38" s="43">
        <v>0.16142090001905299</v>
      </c>
      <c r="CC38" s="43">
        <v>0.16066404982480201</v>
      </c>
      <c r="CD38" s="43">
        <v>0.15990362044614401</v>
      </c>
      <c r="CE38" s="43">
        <v>0.15915129907720299</v>
      </c>
      <c r="CF38" s="43">
        <v>0.15842197054982499</v>
      </c>
      <c r="CG38" s="43">
        <v>0.157734298783064</v>
      </c>
      <c r="CH38" s="43">
        <v>0.15711134687230999</v>
      </c>
      <c r="CI38" s="43">
        <v>0.156581203937459</v>
      </c>
      <c r="CJ38" s="43">
        <v>0.15617756657454801</v>
      </c>
      <c r="CK38" s="43">
        <v>0.15594019760508501</v>
      </c>
      <c r="CL38" s="43">
        <v>0.15591515634477901</v>
      </c>
      <c r="CM38" s="43">
        <v>0.156154668689336</v>
      </c>
      <c r="CN38" s="43">
        <v>0.15671649037819399</v>
      </c>
      <c r="CO38" s="43">
        <v>0.15766262587691099</v>
      </c>
      <c r="CP38" s="43">
        <v>0.15905731212157101</v>
      </c>
      <c r="CQ38" s="43">
        <v>0.160964268629079</v>
      </c>
      <c r="CR38" s="43">
        <v>0.16344334800577401</v>
      </c>
      <c r="CS38" s="43">
        <v>0.166546866184832</v>
      </c>
      <c r="CT38" s="43">
        <v>0.17031600403613001</v>
      </c>
      <c r="CU38" s="43">
        <v>0.17477770174469501</v>
      </c>
      <c r="CV38" s="43">
        <v>0.17994238598874099</v>
      </c>
      <c r="CW38" s="43">
        <v>0.18580269188166301</v>
      </c>
      <c r="CX38" s="43">
        <v>0.192333122023891</v>
      </c>
      <c r="CY38" s="43">
        <v>0.19949039661276499</v>
      </c>
      <c r="CZ38" s="43"/>
      <c r="DA38" s="43"/>
      <c r="DC38" s="198">
        <v>46047</v>
      </c>
      <c r="DD38" s="43">
        <v>0.40633865931144603</v>
      </c>
      <c r="DE38" s="43">
        <v>0.38023735665235098</v>
      </c>
      <c r="DF38" s="43">
        <v>0.356929148214367</v>
      </c>
      <c r="DG38" s="43">
        <v>0.33611724257834003</v>
      </c>
      <c r="DH38" s="43">
        <v>0.31753777928656302</v>
      </c>
      <c r="DI38" s="43">
        <v>0.30095566222256698</v>
      </c>
      <c r="DJ38" s="43">
        <v>0.28616095562490501</v>
      </c>
      <c r="DK38" s="43">
        <v>0.272965792169162</v>
      </c>
      <c r="DL38" s="43">
        <v>0.26120173672469799</v>
      </c>
      <c r="DM38" s="43">
        <v>0.250717546512429</v>
      </c>
      <c r="DN38" s="43">
        <v>0.24137727034206999</v>
      </c>
      <c r="DO38" s="43">
        <v>0.23305863112817499</v>
      </c>
      <c r="DP38" s="43">
        <v>0.225651641601787</v>
      </c>
      <c r="DQ38" s="43">
        <v>0.219057408127765</v>
      </c>
      <c r="DR38" s="43">
        <v>0.21318708463827801</v>
      </c>
      <c r="DS38" s="43">
        <v>0.20796094539673499</v>
      </c>
      <c r="DT38" s="43">
        <v>0.20330755195585201</v>
      </c>
      <c r="DU38" s="43">
        <v>0.19916299578560101</v>
      </c>
      <c r="DV38" s="43">
        <v>0.19547020316012301</v>
      </c>
      <c r="DW38" s="43">
        <v>0.19217829334435699</v>
      </c>
      <c r="DX38" s="43">
        <v>0.18924198392609501</v>
      </c>
      <c r="DY38" s="43">
        <v>0.18662103956602499</v>
      </c>
      <c r="DZ38" s="43">
        <v>0.18427976187904299</v>
      </c>
      <c r="EA38" s="43">
        <v>0.182186518831956</v>
      </c>
      <c r="EB38" s="43">
        <v>0.180313312328401</v>
      </c>
      <c r="EC38" s="43">
        <v>0.17863538289876399</v>
      </c>
      <c r="ED38" s="43">
        <v>0.177130849917393</v>
      </c>
      <c r="EE38" s="43">
        <v>0.17578038591347001</v>
      </c>
      <c r="EF38" s="43">
        <v>0.174566923124026</v>
      </c>
      <c r="EG38" s="43">
        <v>0.17347539020693301</v>
      </c>
      <c r="EH38" s="43">
        <v>0.172492476995669</v>
      </c>
      <c r="EI38" s="43">
        <v>0.17160642521971101</v>
      </c>
      <c r="EJ38" s="43">
        <v>0.170806842681821</v>
      </c>
      <c r="EK38" s="43">
        <v>0.17008453899685599</v>
      </c>
      <c r="EL38" s="43">
        <v>0.16943138056644699</v>
      </c>
      <c r="EM38" s="43">
        <v>0.168840162896053</v>
      </c>
      <c r="EN38" s="43">
        <v>0.168304498340036</v>
      </c>
      <c r="EO38" s="43">
        <v>0.16781871758297601</v>
      </c>
      <c r="EP38" s="43">
        <v>0.16737778321685801</v>
      </c>
      <c r="EQ38" s="43">
        <v>0.16696062982870299</v>
      </c>
      <c r="ER38" s="43">
        <v>0.166548795706909</v>
      </c>
      <c r="ES38" s="43">
        <v>0.16614230585748299</v>
      </c>
      <c r="ET38" s="43">
        <v>0.165741185087417</v>
      </c>
      <c r="EU38" s="43">
        <v>0.16534545790800001</v>
      </c>
      <c r="EV38" s="43">
        <v>0.16495514858706301</v>
      </c>
      <c r="EW38" s="43">
        <v>0.16457028113206101</v>
      </c>
      <c r="EX38" s="43">
        <v>0.164190879236677</v>
      </c>
      <c r="EY38" s="43">
        <v>0.16381696637836199</v>
      </c>
      <c r="EZ38" s="43">
        <v>0.16344856558071</v>
      </c>
      <c r="FA38" s="43">
        <v>0.163085699697746</v>
      </c>
      <c r="FB38" s="308">
        <v>0.162728391169839</v>
      </c>
      <c r="FC38" s="43">
        <v>0.16237666209375301</v>
      </c>
      <c r="FD38" s="43">
        <v>0.16203053429001199</v>
      </c>
      <c r="FE38" s="43">
        <v>0.16169002906667601</v>
      </c>
      <c r="FF38" s="43">
        <v>0.16135516745814699</v>
      </c>
      <c r="FG38" s="43">
        <v>0.16102597011835401</v>
      </c>
      <c r="FH38" s="43">
        <v>0.16070245718762599</v>
      </c>
      <c r="FI38" s="43">
        <v>0.160384648621613</v>
      </c>
      <c r="FJ38" s="43">
        <v>0.160072563633611</v>
      </c>
      <c r="FK38" s="43">
        <v>0.15976622091411</v>
      </c>
      <c r="FL38" s="43">
        <v>0.15946563535094799</v>
      </c>
      <c r="FM38" s="43">
        <v>0.15917083728297701</v>
      </c>
      <c r="FN38" s="43">
        <v>0.158881831639136</v>
      </c>
      <c r="FO38" s="43">
        <v>0.15858645895849299</v>
      </c>
      <c r="FP38" s="43">
        <v>0.15827260346347799</v>
      </c>
      <c r="FQ38" s="43">
        <v>0.15793999134973799</v>
      </c>
      <c r="FR38" s="43">
        <v>0.15758857312122801</v>
      </c>
      <c r="FS38" s="43">
        <v>0.15721858956072801</v>
      </c>
      <c r="FT38" s="43">
        <v>0.15683065140438501</v>
      </c>
      <c r="FU38" s="43">
        <v>0.156425836269622</v>
      </c>
      <c r="FV38" s="43">
        <v>0.15600580551708301</v>
      </c>
      <c r="FW38" s="43">
        <v>0.15557294452833401</v>
      </c>
      <c r="FX38" s="43">
        <v>0.15513053075749</v>
      </c>
      <c r="FY38" s="43">
        <v>0.15468293381089099</v>
      </c>
      <c r="FZ38" s="43">
        <v>0.15423585243493401</v>
      </c>
      <c r="GA38" s="43">
        <v>0.15379659356828701</v>
      </c>
      <c r="GB38" s="43">
        <v>0.15337439838365899</v>
      </c>
      <c r="GC38" s="43">
        <v>0.15298081980548101</v>
      </c>
      <c r="GD38" s="43">
        <v>0.152630154804026</v>
      </c>
      <c r="GE38" s="43">
        <v>0.15233993227005399</v>
      </c>
      <c r="GF38" s="43">
        <v>0.15213145388145599</v>
      </c>
      <c r="GG38" s="43">
        <v>0.15203037947756301</v>
      </c>
      <c r="GH38" s="43">
        <v>0.15206734058589799</v>
      </c>
      <c r="GI38" s="43">
        <v>0.15227855504213</v>
      </c>
      <c r="GJ38" s="43">
        <v>0.15270640212393699</v>
      </c>
      <c r="GK38" s="43">
        <v>0.153399902180548</v>
      </c>
      <c r="GL38" s="43">
        <v>0.154415028771414</v>
      </c>
      <c r="GM38" s="43">
        <v>0.15581476808456299</v>
      </c>
      <c r="GN38" s="43">
        <v>0.157668834345005</v>
      </c>
      <c r="GO38" s="43">
        <v>0.16005295663274199</v>
      </c>
      <c r="GP38" s="43">
        <v>0.16304767701919101</v>
      </c>
      <c r="GQ38" s="43">
        <v>0.16673664437195401</v>
      </c>
      <c r="GR38" s="43">
        <v>0.17120444934859799</v>
      </c>
      <c r="GS38" s="43">
        <v>0.17653411279447201</v>
      </c>
      <c r="GT38" s="43">
        <v>0.18280439518323199</v>
      </c>
      <c r="GU38" s="43">
        <v>0.19008711959275501</v>
      </c>
      <c r="GV38" s="43">
        <v>0.198444682744887</v>
      </c>
      <c r="GW38" s="43">
        <v>0.207927867145002</v>
      </c>
      <c r="GX38" s="43">
        <v>0.218573977001912</v>
      </c>
      <c r="GY38" s="43">
        <v>0.23040522404392</v>
      </c>
      <c r="GZ38" s="43">
        <v>0.24342721167775</v>
      </c>
      <c r="HA38" s="43"/>
      <c r="HB38" s="43"/>
    </row>
    <row r="39" spans="1:210" x14ac:dyDescent="0.6">
      <c r="A39" s="327">
        <v>30</v>
      </c>
      <c r="B39" s="198">
        <v>46158</v>
      </c>
      <c r="C39" s="43">
        <v>0.33227118679516698</v>
      </c>
      <c r="D39" s="43">
        <v>0.31727514153184999</v>
      </c>
      <c r="E39" s="43">
        <v>0.30371031832631201</v>
      </c>
      <c r="F39" s="43">
        <v>0.29143790429163102</v>
      </c>
      <c r="G39" s="43">
        <v>0.28033421670938602</v>
      </c>
      <c r="H39" s="43">
        <v>0.27028859526061999</v>
      </c>
      <c r="I39" s="43">
        <v>0.26120162769757899</v>
      </c>
      <c r="J39" s="43">
        <v>0.25298366688982998</v>
      </c>
      <c r="K39" s="43">
        <v>0.24555359875301</v>
      </c>
      <c r="L39" s="43">
        <v>0.23883782318331501</v>
      </c>
      <c r="M39" s="43">
        <v>0.23276941251282801</v>
      </c>
      <c r="N39" s="43">
        <v>0.22728741547627401</v>
      </c>
      <c r="O39" s="43">
        <v>0.222336277647706</v>
      </c>
      <c r="P39" s="43">
        <v>0.217865353287573</v>
      </c>
      <c r="Q39" s="43">
        <v>0.21382848758456299</v>
      </c>
      <c r="R39" s="43">
        <v>0.21018365191344801</v>
      </c>
      <c r="S39" s="43">
        <v>0.20689261873276099</v>
      </c>
      <c r="T39" s="43">
        <v>0.203920666110709</v>
      </c>
      <c r="U39" s="43">
        <v>0.201236304755985</v>
      </c>
      <c r="V39" s="43">
        <v>0.19881102264988099</v>
      </c>
      <c r="W39" s="43">
        <v>0.19661904456783799</v>
      </c>
      <c r="X39" s="43">
        <v>0.19463710475212301</v>
      </c>
      <c r="Y39" s="43">
        <v>0.19284423203482501</v>
      </c>
      <c r="Z39" s="43">
        <v>0.19122154724464699</v>
      </c>
      <c r="AA39" s="43">
        <v>0.18975207287731899</v>
      </c>
      <c r="AB39" s="43">
        <v>0.18842055538703401</v>
      </c>
      <c r="AC39" s="43">
        <v>0.187213299715211</v>
      </c>
      <c r="AD39" s="43">
        <v>0.18611801655580901</v>
      </c>
      <c r="AE39" s="43">
        <v>0.185123681723387</v>
      </c>
      <c r="AF39" s="43">
        <v>0.184220407577494</v>
      </c>
      <c r="AG39" s="43">
        <v>0.18339932583844601</v>
      </c>
      <c r="AH39" s="43">
        <v>0.18265248134435499</v>
      </c>
      <c r="AI39" s="43">
        <v>0.18197273593829999</v>
      </c>
      <c r="AJ39" s="43">
        <v>0.181353682091761</v>
      </c>
      <c r="AK39" s="43">
        <v>0.18078956508756799</v>
      </c>
      <c r="AL39" s="43">
        <v>0.18027521342554401</v>
      </c>
      <c r="AM39" s="43">
        <v>0.179805976742822</v>
      </c>
      <c r="AN39" s="43">
        <v>0.17937767001388299</v>
      </c>
      <c r="AO39" s="43">
        <v>0.17898652411566399</v>
      </c>
      <c r="AP39" s="43">
        <v>0.17861430248728</v>
      </c>
      <c r="AQ39" s="43">
        <v>0.178244672092567</v>
      </c>
      <c r="AR39" s="43">
        <v>0.17787765332543901</v>
      </c>
      <c r="AS39" s="43">
        <v>0.17751326652980301</v>
      </c>
      <c r="AT39" s="43">
        <v>0.17715153210284801</v>
      </c>
      <c r="AU39" s="43">
        <v>0.176792470482693</v>
      </c>
      <c r="AV39" s="43">
        <v>0.17643610194550399</v>
      </c>
      <c r="AW39" s="43">
        <v>0.17608244706870399</v>
      </c>
      <c r="AX39" s="43">
        <v>0.17573152619580101</v>
      </c>
      <c r="AY39" s="43">
        <v>0.175383359692001</v>
      </c>
      <c r="AZ39" s="43">
        <v>0.175037967969988</v>
      </c>
      <c r="BA39" s="308">
        <v>0.174695371321061</v>
      </c>
      <c r="BB39" s="43">
        <v>0.174355590176242</v>
      </c>
      <c r="BC39" s="43">
        <v>0.17401864475074</v>
      </c>
      <c r="BD39" s="43">
        <v>0.173684555285014</v>
      </c>
      <c r="BE39" s="43">
        <v>0.17335334180919201</v>
      </c>
      <c r="BF39" s="43">
        <v>0.17302502499597899</v>
      </c>
      <c r="BG39" s="43">
        <v>0.17269962452475501</v>
      </c>
      <c r="BH39" s="43">
        <v>0.172377160142001</v>
      </c>
      <c r="BI39" s="43">
        <v>0.17205765215718699</v>
      </c>
      <c r="BJ39" s="43">
        <v>0.17174112045693499</v>
      </c>
      <c r="BK39" s="43">
        <v>0.171427584595644</v>
      </c>
      <c r="BL39" s="43">
        <v>0.171117064373525</v>
      </c>
      <c r="BM39" s="43">
        <v>0.170809579259324</v>
      </c>
      <c r="BN39" s="43">
        <v>0.170491982180589</v>
      </c>
      <c r="BO39" s="43">
        <v>0.170150565884292</v>
      </c>
      <c r="BP39" s="43">
        <v>0.169783980199984</v>
      </c>
      <c r="BQ39" s="43">
        <v>0.16939089695875101</v>
      </c>
      <c r="BR39" s="43">
        <v>0.16897003970834501</v>
      </c>
      <c r="BS39" s="43">
        <v>0.16852022132606401</v>
      </c>
      <c r="BT39" s="43">
        <v>0.16804039164153001</v>
      </c>
      <c r="BU39" s="43">
        <v>0.16752969726126701</v>
      </c>
      <c r="BV39" s="43">
        <v>0.166987556321297</v>
      </c>
      <c r="BW39" s="43">
        <v>0.16641375100878</v>
      </c>
      <c r="BX39" s="43">
        <v>0.165808541914678</v>
      </c>
      <c r="BY39" s="43">
        <v>0.16517280830768499</v>
      </c>
      <c r="BZ39" s="43">
        <v>0.164508219339288</v>
      </c>
      <c r="CA39" s="43">
        <v>0.16381744155487499</v>
      </c>
      <c r="CB39" s="43">
        <v>0.163104388931335</v>
      </c>
      <c r="CC39" s="43">
        <v>0.16237452108918199</v>
      </c>
      <c r="CD39" s="43">
        <v>0.16163519559325601</v>
      </c>
      <c r="CE39" s="43">
        <v>0.16089607825833499</v>
      </c>
      <c r="CF39" s="43">
        <v>0.160169612809726</v>
      </c>
      <c r="CG39" s="43">
        <v>0.15947154578998499</v>
      </c>
      <c r="CH39" s="43">
        <v>0.158821494402974</v>
      </c>
      <c r="CI39" s="43">
        <v>0.158243532308836</v>
      </c>
      <c r="CJ39" s="43">
        <v>0.157766750702235</v>
      </c>
      <c r="CK39" s="43">
        <v>0.157425728945182</v>
      </c>
      <c r="CL39" s="43">
        <v>0.157260821729267</v>
      </c>
      <c r="CM39" s="43">
        <v>0.15731814166989699</v>
      </c>
      <c r="CN39" s="43">
        <v>0.15764909483586501</v>
      </c>
      <c r="CO39" s="43">
        <v>0.15830932309748999</v>
      </c>
      <c r="CP39" s="43">
        <v>0.15935693529085099</v>
      </c>
      <c r="CQ39" s="43">
        <v>0.16084998127063199</v>
      </c>
      <c r="CR39" s="43">
        <v>0.16284324078071699</v>
      </c>
      <c r="CS39" s="43">
        <v>0.16538454639428599</v>
      </c>
      <c r="CT39" s="43">
        <v>0.16851099802824901</v>
      </c>
      <c r="CU39" s="43">
        <v>0.17224550326740601</v>
      </c>
      <c r="CV39" s="43">
        <v>0.17659405042791901</v>
      </c>
      <c r="CW39" s="43">
        <v>0.18154398139442299</v>
      </c>
      <c r="CX39" s="43">
        <v>0.18706331720445701</v>
      </c>
      <c r="CY39" s="43">
        <v>0.19310097187276401</v>
      </c>
      <c r="CZ39" s="43"/>
      <c r="DA39" s="43"/>
      <c r="DC39" s="198">
        <v>46087</v>
      </c>
      <c r="DD39" s="43">
        <v>0.41291004591319802</v>
      </c>
      <c r="DE39" s="43">
        <v>0.386071258887136</v>
      </c>
      <c r="DF39" s="43">
        <v>0.36211221539909</v>
      </c>
      <c r="DG39" s="43">
        <v>0.34072572731406803</v>
      </c>
      <c r="DH39" s="43">
        <v>0.32163884488334099</v>
      </c>
      <c r="DI39" s="43">
        <v>0.30460848872872498</v>
      </c>
      <c r="DJ39" s="43">
        <v>0.28941768595474099</v>
      </c>
      <c r="DK39" s="43">
        <v>0.27587235117778902</v>
      </c>
      <c r="DL39" s="43">
        <v>0.26379854772535499</v>
      </c>
      <c r="DM39" s="43">
        <v>0.25304016455212502</v>
      </c>
      <c r="DN39" s="43">
        <v>0.24345694552005101</v>
      </c>
      <c r="DO39" s="43">
        <v>0.23492281261557199</v>
      </c>
      <c r="DP39" s="43">
        <v>0.22732442935821101</v>
      </c>
      <c r="DQ39" s="43">
        <v>0.220559957927393</v>
      </c>
      <c r="DR39" s="43">
        <v>0.21453797044612299</v>
      </c>
      <c r="DS39" s="43">
        <v>0.209176482450635</v>
      </c>
      <c r="DT39" s="43">
        <v>0.20440208354709599</v>
      </c>
      <c r="DU39" s="43">
        <v>0.200149146466963</v>
      </c>
      <c r="DV39" s="43">
        <v>0.196359101262193</v>
      </c>
      <c r="DW39" s="43">
        <v>0.192979765465422</v>
      </c>
      <c r="DX39" s="43">
        <v>0.189964724211722</v>
      </c>
      <c r="DY39" s="43">
        <v>0.187272756505942</v>
      </c>
      <c r="DZ39" s="43">
        <v>0.18486730518933001</v>
      </c>
      <c r="EA39" s="43">
        <v>0.18271598889787999</v>
      </c>
      <c r="EB39" s="43">
        <v>0.18079015449078201</v>
      </c>
      <c r="EC39" s="43">
        <v>0.17906446860307801</v>
      </c>
      <c r="ED39" s="43">
        <v>0.17751654660996999</v>
      </c>
      <c r="EE39" s="43">
        <v>0.176126617267436</v>
      </c>
      <c r="EF39" s="43">
        <v>0.17487722105518599</v>
      </c>
      <c r="EG39" s="43">
        <v>0.17375293978207601</v>
      </c>
      <c r="EH39" s="43">
        <v>0.17274015547358501</v>
      </c>
      <c r="EI39" s="43">
        <v>0.17182683587206299</v>
      </c>
      <c r="EJ39" s="43">
        <v>0.17100234437165701</v>
      </c>
      <c r="EK39" s="43">
        <v>0.17025727196690099</v>
      </c>
      <c r="EL39" s="43">
        <v>0.16958328910923501</v>
      </c>
      <c r="EM39" s="43">
        <v>0.16897301528609501</v>
      </c>
      <c r="EN39" s="43">
        <v>0.168419904398035</v>
      </c>
      <c r="EO39" s="43">
        <v>0.16791814422868301</v>
      </c>
      <c r="EP39" s="43">
        <v>0.167462568295034</v>
      </c>
      <c r="EQ39" s="43">
        <v>0.16703143629339801</v>
      </c>
      <c r="ER39" s="43">
        <v>0.166605674695948</v>
      </c>
      <c r="ES39" s="43">
        <v>0.166185307901249</v>
      </c>
      <c r="ET39" s="43">
        <v>0.16577036012937801</v>
      </c>
      <c r="EU39" s="43">
        <v>0.165360855302535</v>
      </c>
      <c r="EV39" s="43">
        <v>0.16495681710013901</v>
      </c>
      <c r="EW39" s="43">
        <v>0.16455826892752701</v>
      </c>
      <c r="EX39" s="43">
        <v>0.16416523394167201</v>
      </c>
      <c r="EY39" s="43">
        <v>0.163777734954697</v>
      </c>
      <c r="EZ39" s="43">
        <v>0.163395794491213</v>
      </c>
      <c r="FA39" s="43">
        <v>0.16301943481682199</v>
      </c>
      <c r="FB39" s="308">
        <v>0.16264867779236</v>
      </c>
      <c r="FC39" s="43">
        <v>0.16228354494973499</v>
      </c>
      <c r="FD39" s="43">
        <v>0.16192405756014</v>
      </c>
      <c r="FE39" s="43">
        <v>0.16157023641936299</v>
      </c>
      <c r="FF39" s="43">
        <v>0.16122210205503401</v>
      </c>
      <c r="FG39" s="43">
        <v>0.16087967455367799</v>
      </c>
      <c r="FH39" s="43">
        <v>0.16054297350562399</v>
      </c>
      <c r="FI39" s="43">
        <v>0.16021201838472501</v>
      </c>
      <c r="FJ39" s="43">
        <v>0.15988682794724199</v>
      </c>
      <c r="FK39" s="43">
        <v>0.159567420730824</v>
      </c>
      <c r="FL39" s="43">
        <v>0.15925381489707199</v>
      </c>
      <c r="FM39" s="43">
        <v>0.15894602709727301</v>
      </c>
      <c r="FN39" s="43">
        <v>0.15864407589107599</v>
      </c>
      <c r="FO39" s="43">
        <v>0.15833523594381399</v>
      </c>
      <c r="FP39" s="43">
        <v>0.158006789560416</v>
      </c>
      <c r="FQ39" s="43">
        <v>0.15765837302029301</v>
      </c>
      <c r="FR39" s="43">
        <v>0.157289840700294</v>
      </c>
      <c r="FS39" s="43">
        <v>0.15690133012125099</v>
      </c>
      <c r="FT39" s="43">
        <v>0.156493341659206</v>
      </c>
      <c r="FU39" s="43">
        <v>0.15606683505650801</v>
      </c>
      <c r="FV39" s="43">
        <v>0.15562334592110399</v>
      </c>
      <c r="FW39" s="43">
        <v>0.15516512585127201</v>
      </c>
      <c r="FX39" s="43">
        <v>0.154695310388695</v>
      </c>
      <c r="FY39" s="43">
        <v>0.15421811915082501</v>
      </c>
      <c r="FZ39" s="43">
        <v>0.15373909308783401</v>
      </c>
      <c r="GA39" s="43">
        <v>0.15326537437500701</v>
      </c>
      <c r="GB39" s="43">
        <v>0.152806033696258</v>
      </c>
      <c r="GC39" s="43">
        <v>0.15237245003251099</v>
      </c>
      <c r="GD39" s="43">
        <v>0.15197874637358399</v>
      </c>
      <c r="GE39" s="43">
        <v>0.151642283050512</v>
      </c>
      <c r="GF39" s="43">
        <v>0.15138420655083401</v>
      </c>
      <c r="GG39" s="43">
        <v>0.15123004654961</v>
      </c>
      <c r="GH39" s="43">
        <v>0.151210346135631</v>
      </c>
      <c r="GI39" s="43">
        <v>0.15136129955727601</v>
      </c>
      <c r="GJ39" s="43">
        <v>0.15172535891889499</v>
      </c>
      <c r="GK39" s="43">
        <v>0.15235175531251099</v>
      </c>
      <c r="GL39" s="43">
        <v>0.15329686373964499</v>
      </c>
      <c r="GM39" s="43">
        <v>0.15462432669182</v>
      </c>
      <c r="GN39" s="43">
        <v>0.15640484335927901</v>
      </c>
      <c r="GO39" s="43">
        <v>0.15871553524367599</v>
      </c>
      <c r="GP39" s="43">
        <v>0.16163882019523701</v>
      </c>
      <c r="GQ39" s="43">
        <v>0.165260768083347</v>
      </c>
      <c r="GR39" s="43">
        <v>0.16966897071102899</v>
      </c>
      <c r="GS39" s="43">
        <v>0.17495002603656901</v>
      </c>
      <c r="GT39" s="43">
        <v>0.18118679649278599</v>
      </c>
      <c r="GU39" s="43">
        <v>0.188455633255009</v>
      </c>
      <c r="GV39" s="43">
        <v>0.196823749095899</v>
      </c>
      <c r="GW39" s="43">
        <v>0.20634686814737799</v>
      </c>
      <c r="GX39" s="43">
        <v>0.21706719353494899</v>
      </c>
      <c r="GY39" s="43">
        <v>0.22901163624263299</v>
      </c>
      <c r="GZ39" s="43">
        <v>0.24219016439152799</v>
      </c>
      <c r="HA39" s="43"/>
      <c r="HB39" s="43"/>
    </row>
    <row r="40" spans="1:210" x14ac:dyDescent="0.6">
      <c r="A40" s="327">
        <v>31</v>
      </c>
      <c r="B40" s="198">
        <v>46199</v>
      </c>
      <c r="C40" s="43">
        <v>0.32430114727306503</v>
      </c>
      <c r="D40" s="43">
        <v>0.31014611727114499</v>
      </c>
      <c r="E40" s="43">
        <v>0.297346014636859</v>
      </c>
      <c r="F40" s="43">
        <v>0.28576946926442798</v>
      </c>
      <c r="G40" s="43">
        <v>0.27529934478506002</v>
      </c>
      <c r="H40" s="43">
        <v>0.26583075115212601</v>
      </c>
      <c r="I40" s="43">
        <v>0.25726938063244498</v>
      </c>
      <c r="J40" s="43">
        <v>0.249530124239322</v>
      </c>
      <c r="K40" s="43">
        <v>0.24253592644622499</v>
      </c>
      <c r="L40" s="43">
        <v>0.23621684115521799</v>
      </c>
      <c r="M40" s="43">
        <v>0.23050925273731199</v>
      </c>
      <c r="N40" s="43">
        <v>0.22535523145342001</v>
      </c>
      <c r="O40" s="43">
        <v>0.22070199468458901</v>
      </c>
      <c r="P40" s="43">
        <v>0.21650145094453399</v>
      </c>
      <c r="Q40" s="43">
        <v>0.21270980638216999</v>
      </c>
      <c r="R40" s="43">
        <v>0.20928721862100499</v>
      </c>
      <c r="S40" s="43">
        <v>0.20619748553072401</v>
      </c>
      <c r="T40" s="43">
        <v>0.203407760577311</v>
      </c>
      <c r="U40" s="43">
        <v>0.20088828831862801</v>
      </c>
      <c r="V40" s="43">
        <v>0.198612156455028</v>
      </c>
      <c r="W40" s="43">
        <v>0.19655506193613301</v>
      </c>
      <c r="X40" s="43">
        <v>0.19469509016288999</v>
      </c>
      <c r="Y40" s="43">
        <v>0.19301250641097101</v>
      </c>
      <c r="Z40" s="43">
        <v>0.19148955986223701</v>
      </c>
      <c r="AA40" s="43">
        <v>0.190110300041783</v>
      </c>
      <c r="AB40" s="43">
        <v>0.18886040569551299</v>
      </c>
      <c r="AC40" s="43">
        <v>0.187727026312662</v>
      </c>
      <c r="AD40" s="43">
        <v>0.186698636043414</v>
      </c>
      <c r="AE40" s="43">
        <v>0.18576489977521099</v>
      </c>
      <c r="AF40" s="43">
        <v>0.18491655071714699</v>
      </c>
      <c r="AG40" s="43">
        <v>0.18414527956420401</v>
      </c>
      <c r="AH40" s="43">
        <v>0.183443633634058</v>
      </c>
      <c r="AI40" s="43">
        <v>0.182804926531802</v>
      </c>
      <c r="AJ40" s="43">
        <v>0.18222315637904399</v>
      </c>
      <c r="AK40" s="43">
        <v>0.18169293284108901</v>
      </c>
      <c r="AL40" s="43">
        <v>0.18120941168532501</v>
      </c>
      <c r="AM40" s="43">
        <v>0.18076823627260999</v>
      </c>
      <c r="AN40" s="43">
        <v>0.18036548563388499</v>
      </c>
      <c r="AO40" s="43">
        <v>0.179997627805247</v>
      </c>
      <c r="AP40" s="43">
        <v>0.17964752028747999</v>
      </c>
      <c r="AQ40" s="43">
        <v>0.17929980215883101</v>
      </c>
      <c r="AR40" s="43">
        <v>0.17895449131548299</v>
      </c>
      <c r="AS40" s="43">
        <v>0.17861160558408201</v>
      </c>
      <c r="AT40" s="43">
        <v>0.17827116291758699</v>
      </c>
      <c r="AU40" s="43">
        <v>0.17793318115921</v>
      </c>
      <c r="AV40" s="43">
        <v>0.17759767825830799</v>
      </c>
      <c r="AW40" s="43">
        <v>0.17726467208315</v>
      </c>
      <c r="AX40" s="43">
        <v>0.176934180530854</v>
      </c>
      <c r="AY40" s="43">
        <v>0.17660622148744601</v>
      </c>
      <c r="AZ40" s="43">
        <v>0.176280812812491</v>
      </c>
      <c r="BA40" s="308">
        <v>0.17595797237719099</v>
      </c>
      <c r="BB40" s="43">
        <v>0.17563771806245801</v>
      </c>
      <c r="BC40" s="43">
        <v>0.17532006748210499</v>
      </c>
      <c r="BD40" s="43">
        <v>0.17500503851174901</v>
      </c>
      <c r="BE40" s="43">
        <v>0.17469264882746399</v>
      </c>
      <c r="BF40" s="43">
        <v>0.17438291616315299</v>
      </c>
      <c r="BG40" s="43">
        <v>0.17407585806102399</v>
      </c>
      <c r="BH40" s="43">
        <v>0.17377149222028701</v>
      </c>
      <c r="BI40" s="43">
        <v>0.173469835917443</v>
      </c>
      <c r="BJ40" s="43">
        <v>0.173170905945119</v>
      </c>
      <c r="BK40" s="43">
        <v>0.17287472087014299</v>
      </c>
      <c r="BL40" s="43">
        <v>0.172581297453265</v>
      </c>
      <c r="BM40" s="43">
        <v>0.17229065272066199</v>
      </c>
      <c r="BN40" s="43">
        <v>0.171990352402066</v>
      </c>
      <c r="BO40" s="43">
        <v>0.17166741433778701</v>
      </c>
      <c r="BP40" s="43">
        <v>0.17132052866891501</v>
      </c>
      <c r="BQ40" s="43">
        <v>0.17094839881059801</v>
      </c>
      <c r="BR40" s="43">
        <v>0.17054976773005401</v>
      </c>
      <c r="BS40" s="43">
        <v>0.170123451491724</v>
      </c>
      <c r="BT40" s="43">
        <v>0.169668381994241</v>
      </c>
      <c r="BU40" s="43">
        <v>0.169183660517505</v>
      </c>
      <c r="BV40" s="43">
        <v>0.16866862481952599</v>
      </c>
      <c r="BW40" s="43">
        <v>0.16812293247035301</v>
      </c>
      <c r="BX40" s="43">
        <v>0.16754666396914</v>
      </c>
      <c r="BY40" s="43">
        <v>0.16694044945099301</v>
      </c>
      <c r="BZ40" s="43">
        <v>0.16630562369681601</v>
      </c>
      <c r="CA40" s="43">
        <v>0.16564441464058399</v>
      </c>
      <c r="CB40" s="43">
        <v>0.16496017102565499</v>
      </c>
      <c r="CC40" s="43">
        <v>0.16425763526227599</v>
      </c>
      <c r="CD40" s="43">
        <v>0.163543267262278</v>
      </c>
      <c r="CE40" s="43">
        <v>0.16282562424466801</v>
      </c>
      <c r="CF40" s="43">
        <v>0.16211579942005599</v>
      </c>
      <c r="CG40" s="43">
        <v>0.161427918230657</v>
      </c>
      <c r="CH40" s="43">
        <v>0.16077968461070999</v>
      </c>
      <c r="CI40" s="43">
        <v>0.160192958893253</v>
      </c>
      <c r="CJ40" s="43">
        <v>0.15969433435764299</v>
      </c>
      <c r="CK40" s="43">
        <v>0.15931565867075501</v>
      </c>
      <c r="CL40" s="43">
        <v>0.15909442128543499</v>
      </c>
      <c r="CM40" s="43">
        <v>0.15907389907139299</v>
      </c>
      <c r="CN40" s="43">
        <v>0.15930292661853601</v>
      </c>
      <c r="CO40" s="43">
        <v>0.159835142762635</v>
      </c>
      <c r="CP40" s="43">
        <v>0.16072757477049199</v>
      </c>
      <c r="CQ40" s="43">
        <v>0.16203846956717199</v>
      </c>
      <c r="CR40" s="43">
        <v>0.16382437629760599</v>
      </c>
      <c r="CS40" s="43">
        <v>0.16613662034311899</v>
      </c>
      <c r="CT40" s="43">
        <v>0.169017458587259</v>
      </c>
      <c r="CU40" s="43">
        <v>0.172496322288022</v>
      </c>
      <c r="CV40" s="43">
        <v>0.176586586064262</v>
      </c>
      <c r="CW40" s="43">
        <v>0.18128321972250599</v>
      </c>
      <c r="CX40" s="43">
        <v>0.18656149768677099</v>
      </c>
      <c r="CY40" s="43">
        <v>0.192376715682327</v>
      </c>
      <c r="CZ40" s="43"/>
      <c r="DA40" s="43"/>
      <c r="DC40" s="198">
        <v>46128</v>
      </c>
      <c r="DD40" s="43">
        <v>0.41977571401476699</v>
      </c>
      <c r="DE40" s="43">
        <v>0.39204919112206799</v>
      </c>
      <c r="DF40" s="43">
        <v>0.36730744471303001</v>
      </c>
      <c r="DG40" s="43">
        <v>0.34523096056876401</v>
      </c>
      <c r="DH40" s="43">
        <v>0.32553601120565501</v>
      </c>
      <c r="DI40" s="43">
        <v>0.30797003840526199</v>
      </c>
      <c r="DJ40" s="43">
        <v>0.29230769230390402</v>
      </c>
      <c r="DK40" s="43">
        <v>0.27834745620763102</v>
      </c>
      <c r="DL40" s="43">
        <v>0.26590878344035901</v>
      </c>
      <c r="DM40" s="43">
        <v>0.25482967450355098</v>
      </c>
      <c r="DN40" s="43">
        <v>0.24496462559944801</v>
      </c>
      <c r="DO40" s="43">
        <v>0.236182884678097</v>
      </c>
      <c r="DP40" s="43">
        <v>0.22836695809330601</v>
      </c>
      <c r="DQ40" s="43">
        <v>0.221411318055415</v>
      </c>
      <c r="DR40" s="43">
        <v>0.215221269658667</v>
      </c>
      <c r="DS40" s="43">
        <v>0.209711943850205</v>
      </c>
      <c r="DT40" s="43">
        <v>0.204807390508735</v>
      </c>
      <c r="DU40" s="43">
        <v>0.20043975253118901</v>
      </c>
      <c r="DV40" s="43">
        <v>0.19654850732404699</v>
      </c>
      <c r="DW40" s="43">
        <v>0.19307976646059</v>
      </c>
      <c r="DX40" s="43">
        <v>0.189985627562135</v>
      </c>
      <c r="DY40" s="43">
        <v>0.18722357476548299</v>
      </c>
      <c r="DZ40" s="43">
        <v>0.184755925059441</v>
      </c>
      <c r="EA40" s="43">
        <v>0.18254931898326299</v>
      </c>
      <c r="EB40" s="43">
        <v>0.18057425404157099</v>
      </c>
      <c r="EC40" s="43">
        <v>0.17880465934724901</v>
      </c>
      <c r="ED40" s="43">
        <v>0.17721750968761199</v>
      </c>
      <c r="EE40" s="43">
        <v>0.17579247711495</v>
      </c>
      <c r="EF40" s="43">
        <v>0.17451161781958799</v>
      </c>
      <c r="EG40" s="43">
        <v>0.17335909196780599</v>
      </c>
      <c r="EH40" s="43">
        <v>0.17232091393394</v>
      </c>
      <c r="EI40" s="43">
        <v>0.17138473038538701</v>
      </c>
      <c r="EJ40" s="43">
        <v>0.17053962394928701</v>
      </c>
      <c r="EK40" s="43">
        <v>0.16977593964805099</v>
      </c>
      <c r="EL40" s="43">
        <v>0.16908513196723801</v>
      </c>
      <c r="EM40" s="43">
        <v>0.16845963057285801</v>
      </c>
      <c r="EN40" s="43">
        <v>0.167892722072332</v>
      </c>
      <c r="EO40" s="43">
        <v>0.167378446587653</v>
      </c>
      <c r="EP40" s="43">
        <v>0.16691150706934599</v>
      </c>
      <c r="EQ40" s="43">
        <v>0.16646961973830901</v>
      </c>
      <c r="ER40" s="43">
        <v>0.16603323423004501</v>
      </c>
      <c r="ES40" s="43">
        <v>0.165602374484662</v>
      </c>
      <c r="ET40" s="43">
        <v>0.16517706408048199</v>
      </c>
      <c r="EU40" s="43">
        <v>0.164757326500968</v>
      </c>
      <c r="EV40" s="43">
        <v>0.164343184836581</v>
      </c>
      <c r="EW40" s="43">
        <v>0.16393466190050099</v>
      </c>
      <c r="EX40" s="43">
        <v>0.163531780223821</v>
      </c>
      <c r="EY40" s="43">
        <v>0.16313456213396799</v>
      </c>
      <c r="EZ40" s="43">
        <v>0.16274302943869701</v>
      </c>
      <c r="FA40" s="43">
        <v>0.16235720380691199</v>
      </c>
      <c r="FB40" s="308">
        <v>0.16197710645164401</v>
      </c>
      <c r="FC40" s="43">
        <v>0.16160275830008</v>
      </c>
      <c r="FD40" s="43">
        <v>0.161234179828674</v>
      </c>
      <c r="FE40" s="43">
        <v>0.160871391345216</v>
      </c>
      <c r="FF40" s="43">
        <v>0.160514412491779</v>
      </c>
      <c r="FG40" s="43">
        <v>0.16016326271901901</v>
      </c>
      <c r="FH40" s="43">
        <v>0.15981796097571399</v>
      </c>
      <c r="FI40" s="43">
        <v>0.15947852597430201</v>
      </c>
      <c r="FJ40" s="43">
        <v>0.15914497567091701</v>
      </c>
      <c r="FK40" s="43">
        <v>0.158817327498042</v>
      </c>
      <c r="FL40" s="43">
        <v>0.15849560430512399</v>
      </c>
      <c r="FM40" s="43">
        <v>0.15817980798151901</v>
      </c>
      <c r="FN40" s="43">
        <v>0.15786996911899601</v>
      </c>
      <c r="FO40" s="43">
        <v>0.157553022930186</v>
      </c>
      <c r="FP40" s="43">
        <v>0.15721590775264799</v>
      </c>
      <c r="FQ40" s="43">
        <v>0.15685823565045101</v>
      </c>
      <c r="FR40" s="43">
        <v>0.15647983849964001</v>
      </c>
      <c r="FS40" s="43">
        <v>0.15608083415342899</v>
      </c>
      <c r="FT40" s="43">
        <v>0.15566170690401801</v>
      </c>
      <c r="FU40" s="43">
        <v>0.15522340523207301</v>
      </c>
      <c r="FV40" s="43">
        <v>0.15476745946055201</v>
      </c>
      <c r="FW40" s="43">
        <v>0.154296123529166</v>
      </c>
      <c r="FX40" s="43">
        <v>0.15381254454052101</v>
      </c>
      <c r="FY40" s="43">
        <v>0.15332096486851801</v>
      </c>
      <c r="FZ40" s="43">
        <v>0.15282696169913201</v>
      </c>
      <c r="GA40" s="43">
        <v>0.15233772936367199</v>
      </c>
      <c r="GB40" s="43">
        <v>0.151862409493701</v>
      </c>
      <c r="GC40" s="43">
        <v>0.151412474029927</v>
      </c>
      <c r="GD40" s="43">
        <v>0.15100216462907701</v>
      </c>
      <c r="GE40" s="43">
        <v>0.15064899030044801</v>
      </c>
      <c r="GF40" s="43">
        <v>0.15037428136400899</v>
      </c>
      <c r="GG40" s="43">
        <v>0.15020379292206801</v>
      </c>
      <c r="GH40" s="43">
        <v>0.150168343273722</v>
      </c>
      <c r="GI40" s="43">
        <v>0.150304462634514</v>
      </c>
      <c r="GJ40" s="43">
        <v>0.150655014559964</v>
      </c>
      <c r="GK40" s="43">
        <v>0.15126973723359</v>
      </c>
      <c r="GL40" s="43">
        <v>0.15220563554435201</v>
      </c>
      <c r="GM40" s="43">
        <v>0.15352714054159</v>
      </c>
      <c r="GN40" s="43">
        <v>0.15530594416209301</v>
      </c>
      <c r="GO40" s="43">
        <v>0.15762041969194199</v>
      </c>
      <c r="GP40" s="43">
        <v>0.160554557331065</v>
      </c>
      <c r="GQ40" s="43">
        <v>0.164196382302979</v>
      </c>
      <c r="GR40" s="43">
        <v>0.16863587921125101</v>
      </c>
      <c r="GS40" s="43">
        <v>0.173962511555146</v>
      </c>
      <c r="GT40" s="43">
        <v>0.180262484653163</v>
      </c>
      <c r="GU40" s="43">
        <v>0.187615935566501</v>
      </c>
      <c r="GV40" s="43">
        <v>0.196094229499582</v>
      </c>
      <c r="GW40" s="43">
        <v>0.20575749510291799</v>
      </c>
      <c r="GX40" s="43">
        <v>0.21665244982359599</v>
      </c>
      <c r="GY40" s="43">
        <v>0.22881047163611801</v>
      </c>
      <c r="GZ40" s="43">
        <v>0.24224578884143</v>
      </c>
      <c r="HA40" s="43"/>
      <c r="HB40" s="43"/>
    </row>
    <row r="41" spans="1:210" x14ac:dyDescent="0.6">
      <c r="A41" s="327">
        <v>32</v>
      </c>
      <c r="B41" s="198">
        <v>46241</v>
      </c>
      <c r="C41" s="43">
        <v>0.32889860647783598</v>
      </c>
      <c r="D41" s="43">
        <v>0.31371316370513103</v>
      </c>
      <c r="E41" s="43">
        <v>0.300060815943611</v>
      </c>
      <c r="F41" s="43">
        <v>0.28778338452892499</v>
      </c>
      <c r="G41" s="43">
        <v>0.27674052598814403</v>
      </c>
      <c r="H41" s="43">
        <v>0.26680729386406798</v>
      </c>
      <c r="I41" s="43">
        <v>0.25787208343361301</v>
      </c>
      <c r="J41" s="43">
        <v>0.249834907598214</v>
      </c>
      <c r="K41" s="43">
        <v>0.242605953927193</v>
      </c>
      <c r="L41" s="43">
        <v>0.236104378153839</v>
      </c>
      <c r="M41" s="43">
        <v>0.23025729316253901</v>
      </c>
      <c r="N41" s="43">
        <v>0.22499891764053601</v>
      </c>
      <c r="O41" s="43">
        <v>0.22026985267228499</v>
      </c>
      <c r="P41" s="43">
        <v>0.21601646054285301</v>
      </c>
      <c r="Q41" s="43">
        <v>0.21219032356416001</v>
      </c>
      <c r="R41" s="43">
        <v>0.20874776623857999</v>
      </c>
      <c r="S41" s="43">
        <v>0.20564942735545999</v>
      </c>
      <c r="T41" s="43">
        <v>0.20285987220589</v>
      </c>
      <c r="U41" s="43">
        <v>0.20034723797668599</v>
      </c>
      <c r="V41" s="43">
        <v>0.19808290736797099</v>
      </c>
      <c r="W41" s="43">
        <v>0.19604120720528101</v>
      </c>
      <c r="X41" s="43">
        <v>0.19419912961675401</v>
      </c>
      <c r="Y41" s="43">
        <v>0.192536074503804</v>
      </c>
      <c r="Z41" s="43">
        <v>0.191033612034026</v>
      </c>
      <c r="AA41" s="43">
        <v>0.18967526440604399</v>
      </c>
      <c r="AB41" s="43">
        <v>0.18844630582385599</v>
      </c>
      <c r="AC41" s="43">
        <v>0.187333580172349</v>
      </c>
      <c r="AD41" s="43">
        <v>0.18632533521403899</v>
      </c>
      <c r="AE41" s="43">
        <v>0.18541107245973201</v>
      </c>
      <c r="AF41" s="43">
        <v>0.184581411798765</v>
      </c>
      <c r="AG41" s="43">
        <v>0.18382796977612401</v>
      </c>
      <c r="AH41" s="43">
        <v>0.18314325032450399</v>
      </c>
      <c r="AI41" s="43">
        <v>0.18252054718597699</v>
      </c>
      <c r="AJ41" s="43">
        <v>0.18195385690719901</v>
      </c>
      <c r="AK41" s="43">
        <v>0.181437801083699</v>
      </c>
      <c r="AL41" s="43">
        <v>0.180967557463875</v>
      </c>
      <c r="AM41" s="43">
        <v>0.18053879881804599</v>
      </c>
      <c r="AN41" s="43">
        <v>0.18014763848516299</v>
      </c>
      <c r="AO41" s="43">
        <v>0.17979058228484099</v>
      </c>
      <c r="AP41" s="43">
        <v>0.17945094841272499</v>
      </c>
      <c r="AQ41" s="43">
        <v>0.179113821288544</v>
      </c>
      <c r="AR41" s="43">
        <v>0.17877921652951501</v>
      </c>
      <c r="AS41" s="43">
        <v>0.17844714980113999</v>
      </c>
      <c r="AT41" s="43">
        <v>0.178117636782753</v>
      </c>
      <c r="AU41" s="43">
        <v>0.17779069302019701</v>
      </c>
      <c r="AV41" s="43">
        <v>0.17746633424303099</v>
      </c>
      <c r="AW41" s="43">
        <v>0.17714457599876299</v>
      </c>
      <c r="AX41" s="43">
        <v>0.176825433915235</v>
      </c>
      <c r="AY41" s="43">
        <v>0.17650892351567901</v>
      </c>
      <c r="AZ41" s="43">
        <v>0.176195060468054</v>
      </c>
      <c r="BA41" s="308">
        <v>0.17588386017921201</v>
      </c>
      <c r="BB41" s="43">
        <v>0.175575338139946</v>
      </c>
      <c r="BC41" s="43">
        <v>0.17526950985752099</v>
      </c>
      <c r="BD41" s="43">
        <v>0.17496639072882</v>
      </c>
      <c r="BE41" s="43">
        <v>0.17466599609872599</v>
      </c>
      <c r="BF41" s="43">
        <v>0.17436834118976599</v>
      </c>
      <c r="BG41" s="43">
        <v>0.17407344170088199</v>
      </c>
      <c r="BH41" s="43">
        <v>0.17378131219116899</v>
      </c>
      <c r="BI41" s="43">
        <v>0.173491967458379</v>
      </c>
      <c r="BJ41" s="43">
        <v>0.17320542356874499</v>
      </c>
      <c r="BK41" s="43">
        <v>0.17292169522460099</v>
      </c>
      <c r="BL41" s="43">
        <v>0.17264079698436599</v>
      </c>
      <c r="BM41" s="43">
        <v>0.17236274378438601</v>
      </c>
      <c r="BN41" s="43">
        <v>0.17207565054235799</v>
      </c>
      <c r="BO41" s="43">
        <v>0.171767143920663</v>
      </c>
      <c r="BP41" s="43">
        <v>0.171436030262095</v>
      </c>
      <c r="BQ41" s="43">
        <v>0.17108114022319501</v>
      </c>
      <c r="BR41" s="43">
        <v>0.170701355462057</v>
      </c>
      <c r="BS41" s="43">
        <v>0.17029564315632401</v>
      </c>
      <c r="BT41" s="43">
        <v>0.169863099259209</v>
      </c>
      <c r="BU41" s="43">
        <v>0.16940300263718999</v>
      </c>
      <c r="BV41" s="43">
        <v>0.16891488247435199</v>
      </c>
      <c r="BW41" s="43">
        <v>0.16839860166941201</v>
      </c>
      <c r="BX41" s="43">
        <v>0.16785445967604001</v>
      </c>
      <c r="BY41" s="43">
        <v>0.16728331830771601</v>
      </c>
      <c r="BZ41" s="43">
        <v>0.16668675562405999</v>
      </c>
      <c r="CA41" s="43">
        <v>0.16606725223750499</v>
      </c>
      <c r="CB41" s="43">
        <v>0.16542841650332701</v>
      </c>
      <c r="CC41" s="43">
        <v>0.16477525409035901</v>
      </c>
      <c r="CD41" s="43">
        <v>0.164114488518386</v>
      </c>
      <c r="CE41" s="43">
        <v>0.16345493822402499</v>
      </c>
      <c r="CF41" s="43">
        <v>0.16280795424696501</v>
      </c>
      <c r="CG41" s="43">
        <v>0.16218792006866101</v>
      </c>
      <c r="CH41" s="43">
        <v>0.161612809224773</v>
      </c>
      <c r="CI41" s="43">
        <v>0.16110478858480201</v>
      </c>
      <c r="CJ41" s="43">
        <v>0.16069084216784699</v>
      </c>
      <c r="CK41" s="43">
        <v>0.16040337322964601</v>
      </c>
      <c r="CL41" s="43">
        <v>0.16028071940483099</v>
      </c>
      <c r="CM41" s="43">
        <v>0.16036748917257199</v>
      </c>
      <c r="CN41" s="43">
        <v>0.160714600209555</v>
      </c>
      <c r="CO41" s="43">
        <v>0.16137887945957599</v>
      </c>
      <c r="CP41" s="43">
        <v>0.16242208010204101</v>
      </c>
      <c r="CQ41" s="43">
        <v>0.163909196750884</v>
      </c>
      <c r="CR41" s="43">
        <v>0.16590602662744999</v>
      </c>
      <c r="CS41" s="43">
        <v>0.16847603463496399</v>
      </c>
      <c r="CT41" s="43">
        <v>0.17167671795595199</v>
      </c>
      <c r="CU41" s="43">
        <v>0.17555579629872201</v>
      </c>
      <c r="CV41" s="43">
        <v>0.18014762963453301</v>
      </c>
      <c r="CW41" s="43">
        <v>0.18547024589644601</v>
      </c>
      <c r="CX41" s="43">
        <v>0.19152323819054301</v>
      </c>
      <c r="CY41" s="43">
        <v>0.19828659699427501</v>
      </c>
      <c r="CZ41" s="43"/>
      <c r="DA41" s="43"/>
      <c r="DC41" s="198">
        <v>46170</v>
      </c>
      <c r="DD41" s="43">
        <v>0.43214572063574402</v>
      </c>
      <c r="DE41" s="43">
        <v>0.403208590143321</v>
      </c>
      <c r="DF41" s="43">
        <v>0.377386534008742</v>
      </c>
      <c r="DG41" s="43">
        <v>0.35434491169042598</v>
      </c>
      <c r="DH41" s="43">
        <v>0.33378681573538399</v>
      </c>
      <c r="DI41" s="43">
        <v>0.315448155241423</v>
      </c>
      <c r="DJ41" s="43">
        <v>0.29909345382405</v>
      </c>
      <c r="DK41" s="43">
        <v>0.28451227756369002</v>
      </c>
      <c r="DL41" s="43">
        <v>0.27151621031501499</v>
      </c>
      <c r="DM41" s="43">
        <v>0.25993629636364302</v>
      </c>
      <c r="DN41" s="43">
        <v>0.24962087587099999</v>
      </c>
      <c r="DO41" s="43">
        <v>0.24043374462648801</v>
      </c>
      <c r="DP41" s="43">
        <v>0.23225257744863101</v>
      </c>
      <c r="DQ41" s="43">
        <v>0.22496756341518501</v>
      </c>
      <c r="DR41" s="43">
        <v>0.218480209216006</v>
      </c>
      <c r="DS41" s="43">
        <v>0.21270227597201199</v>
      </c>
      <c r="DT41" s="43">
        <v>0.20755482261428301</v>
      </c>
      <c r="DU41" s="43">
        <v>0.20296733587119001</v>
      </c>
      <c r="DV41" s="43">
        <v>0.198876932619585</v>
      </c>
      <c r="DW41" s="43">
        <v>0.195227624953486</v>
      </c>
      <c r="DX41" s="43">
        <v>0.191969641536714</v>
      </c>
      <c r="DY41" s="43">
        <v>0.18905880104679201</v>
      </c>
      <c r="DZ41" s="43">
        <v>0.18645593479811701</v>
      </c>
      <c r="EA41" s="43">
        <v>0.18412635658834101</v>
      </c>
      <c r="EB41" s="43">
        <v>0.182039377738694</v>
      </c>
      <c r="EC41" s="43">
        <v>0.18016786563644099</v>
      </c>
      <c r="ED41" s="43">
        <v>0.17848784367732601</v>
      </c>
      <c r="EE41" s="43">
        <v>0.176978130431169</v>
      </c>
      <c r="EF41" s="43">
        <v>0.175620015539587</v>
      </c>
      <c r="EG41" s="43">
        <v>0.174396970002624</v>
      </c>
      <c r="EH41" s="43">
        <v>0.173294387845917</v>
      </c>
      <c r="EI41" s="43">
        <v>0.172299356908136</v>
      </c>
      <c r="EJ41" s="43">
        <v>0.17140045568102999</v>
      </c>
      <c r="EK41" s="43">
        <v>0.170587574066485</v>
      </c>
      <c r="EL41" s="43">
        <v>0.169851755324153</v>
      </c>
      <c r="EM41" s="43">
        <v>0.16918505703012299</v>
      </c>
      <c r="EN41" s="43">
        <v>0.16858042901669901</v>
      </c>
      <c r="EO41" s="43">
        <v>0.16803160614919699</v>
      </c>
      <c r="EP41" s="43">
        <v>0.167533014553854</v>
      </c>
      <c r="EQ41" s="43">
        <v>0.16706091285806399</v>
      </c>
      <c r="ER41" s="43">
        <v>0.16659442985314701</v>
      </c>
      <c r="ES41" s="43">
        <v>0.16613359006026299</v>
      </c>
      <c r="ET41" s="43">
        <v>0.165678417698161</v>
      </c>
      <c r="EU41" s="43">
        <v>0.165228936710791</v>
      </c>
      <c r="EV41" s="43">
        <v>0.164785170861973</v>
      </c>
      <c r="EW41" s="43">
        <v>0.16434714357451899</v>
      </c>
      <c r="EX41" s="43">
        <v>0.163914878061271</v>
      </c>
      <c r="EY41" s="43">
        <v>0.16348839714270499</v>
      </c>
      <c r="EZ41" s="43">
        <v>0.16306772337661099</v>
      </c>
      <c r="FA41" s="43">
        <v>0.16265287906879999</v>
      </c>
      <c r="FB41" s="308">
        <v>0.16224388607840601</v>
      </c>
      <c r="FC41" s="43">
        <v>0.16184076605813399</v>
      </c>
      <c r="FD41" s="43">
        <v>0.16144354023257301</v>
      </c>
      <c r="FE41" s="43">
        <v>0.16105222945431799</v>
      </c>
      <c r="FF41" s="43">
        <v>0.160666854203041</v>
      </c>
      <c r="FG41" s="43">
        <v>0.16028743467364201</v>
      </c>
      <c r="FH41" s="43">
        <v>0.15991399051383701</v>
      </c>
      <c r="FI41" s="43">
        <v>0.15954654115660999</v>
      </c>
      <c r="FJ41" s="43">
        <v>0.15918510541541001</v>
      </c>
      <c r="FK41" s="43">
        <v>0.15882970192278401</v>
      </c>
      <c r="FL41" s="43">
        <v>0.158480348655128</v>
      </c>
      <c r="FM41" s="43">
        <v>0.158137063637594</v>
      </c>
      <c r="FN41" s="43">
        <v>0.157799863025884</v>
      </c>
      <c r="FO41" s="43">
        <v>0.15745450669230299</v>
      </c>
      <c r="FP41" s="43">
        <v>0.15708667680773999</v>
      </c>
      <c r="FQ41" s="43">
        <v>0.156695816011509</v>
      </c>
      <c r="FR41" s="43">
        <v>0.156281578529191</v>
      </c>
      <c r="FS41" s="43">
        <v>0.15584389659369099</v>
      </c>
      <c r="FT41" s="43">
        <v>0.15538306179987901</v>
      </c>
      <c r="FU41" s="43">
        <v>0.154899823776631</v>
      </c>
      <c r="FV41" s="43">
        <v>0.15439550981858599</v>
      </c>
      <c r="FW41" s="43">
        <v>0.153872168984723</v>
      </c>
      <c r="FX41" s="43">
        <v>0.15333274494336599</v>
      </c>
      <c r="FY41" s="43">
        <v>0.152781282301619</v>
      </c>
      <c r="FZ41" s="43">
        <v>0.15222317193988699</v>
      </c>
      <c r="GA41" s="43">
        <v>0.151665440581536</v>
      </c>
      <c r="GB41" s="43">
        <v>0.15111709056997799</v>
      </c>
      <c r="GC41" s="43">
        <v>0.15058949497147001</v>
      </c>
      <c r="GD41" s="43">
        <v>0.15009685248355201</v>
      </c>
      <c r="GE41" s="43">
        <v>0.149656704668441</v>
      </c>
      <c r="GF41" s="43">
        <v>0.14929051437211699</v>
      </c>
      <c r="GG41" s="43">
        <v>0.14902429955660901</v>
      </c>
      <c r="GH41" s="43">
        <v>0.148889308904264</v>
      </c>
      <c r="GI41" s="43">
        <v>0.14892271521174499</v>
      </c>
      <c r="GJ41" s="43">
        <v>0.14916828956657499</v>
      </c>
      <c r="GK41" s="43">
        <v>0.149677002839956</v>
      </c>
      <c r="GL41" s="43">
        <v>0.15050748421099799</v>
      </c>
      <c r="GM41" s="43">
        <v>0.151726249830473</v>
      </c>
      <c r="GN41" s="43">
        <v>0.15340760419976601</v>
      </c>
      <c r="GO41" s="43">
        <v>0.155633116994641</v>
      </c>
      <c r="GP41" s="43">
        <v>0.15849059473424901</v>
      </c>
      <c r="GQ41" s="43">
        <v>0.16207250416879601</v>
      </c>
      <c r="GR41" s="43">
        <v>0.166473861445145</v>
      </c>
      <c r="GS41" s="43">
        <v>0.17178967029475301</v>
      </c>
      <c r="GT41" s="43">
        <v>0.17811205816585701</v>
      </c>
      <c r="GU41" s="43">
        <v>0.18552730190651101</v>
      </c>
      <c r="GV41" s="43">
        <v>0.19411293741704699</v>
      </c>
      <c r="GW41" s="43">
        <v>0.20393510378853999</v>
      </c>
      <c r="GX41" s="43">
        <v>0.21504619029303301</v>
      </c>
      <c r="GY41" s="43">
        <v>0.227482754089399</v>
      </c>
      <c r="GZ41" s="43">
        <v>0.241263583340739</v>
      </c>
      <c r="HA41" s="43"/>
      <c r="HB41" s="43"/>
    </row>
    <row r="42" spans="1:210" x14ac:dyDescent="0.6">
      <c r="A42" s="327">
        <v>33</v>
      </c>
      <c r="B42" s="198">
        <v>46285</v>
      </c>
      <c r="C42" s="43">
        <v>0.35610922395464101</v>
      </c>
      <c r="D42" s="43">
        <v>0.33724172996804003</v>
      </c>
      <c r="E42" s="43">
        <v>0.32040773546155799</v>
      </c>
      <c r="F42" s="43">
        <v>0.30538398459155502</v>
      </c>
      <c r="G42" s="43">
        <v>0.291972973571483</v>
      </c>
      <c r="H42" s="43">
        <v>0.27999959142411202</v>
      </c>
      <c r="I42" s="43">
        <v>0.26930826198150898</v>
      </c>
      <c r="J42" s="43">
        <v>0.25976051470203498</v>
      </c>
      <c r="K42" s="43">
        <v>0.25123291974348899</v>
      </c>
      <c r="L42" s="43">
        <v>0.243615328459165</v>
      </c>
      <c r="M42" s="43">
        <v>0.236809367931757</v>
      </c>
      <c r="N42" s="43">
        <v>0.23072714540362099</v>
      </c>
      <c r="O42" s="43">
        <v>0.225290125044282</v>
      </c>
      <c r="P42" s="43">
        <v>0.22042814601629801</v>
      </c>
      <c r="Q42" s="43">
        <v>0.216078556950522</v>
      </c>
      <c r="R42" s="43">
        <v>0.21218544668608799</v>
      </c>
      <c r="S42" s="43">
        <v>0.20869895574488301</v>
      </c>
      <c r="T42" s="43">
        <v>0.20557465684560899</v>
      </c>
      <c r="U42" s="43">
        <v>0.20277299505445701</v>
      </c>
      <c r="V42" s="43">
        <v>0.20025878066133701</v>
      </c>
      <c r="W42" s="43">
        <v>0.19800072962191501</v>
      </c>
      <c r="X42" s="43">
        <v>0.19597104690363601</v>
      </c>
      <c r="Y42" s="43">
        <v>0.19414504934513699</v>
      </c>
      <c r="Z42" s="43">
        <v>0.19250082504635799</v>
      </c>
      <c r="AA42" s="43">
        <v>0.19101892614073501</v>
      </c>
      <c r="AB42" s="43">
        <v>0.18968209292428101</v>
      </c>
      <c r="AC42" s="43">
        <v>0.18847500618174001</v>
      </c>
      <c r="AD42" s="43">
        <v>0.18738406599017901</v>
      </c>
      <c r="AE42" s="43">
        <v>0.18639719435238999</v>
      </c>
      <c r="AF42" s="43">
        <v>0.18550365956897999</v>
      </c>
      <c r="AG42" s="43">
        <v>0.184693920338284</v>
      </c>
      <c r="AH42" s="43">
        <v>0.18395948770862999</v>
      </c>
      <c r="AI42" s="43">
        <v>0.18329280284511601</v>
      </c>
      <c r="AJ42" s="43">
        <v>0.182687129064939</v>
      </c>
      <c r="AK42" s="43">
        <v>0.18213645667936801</v>
      </c>
      <c r="AL42" s="43">
        <v>0.18163541907571301</v>
      </c>
      <c r="AM42" s="43">
        <v>0.18117921878237001</v>
      </c>
      <c r="AN42" s="43">
        <v>0.180763562271995</v>
      </c>
      <c r="AO42" s="43">
        <v>0.180384602835927</v>
      </c>
      <c r="AP42" s="43">
        <v>0.180024546411549</v>
      </c>
      <c r="AQ42" s="43">
        <v>0.17966755131571999</v>
      </c>
      <c r="AR42" s="43">
        <v>0.17931363178450099</v>
      </c>
      <c r="AS42" s="43">
        <v>0.17896280215217999</v>
      </c>
      <c r="AT42" s="43">
        <v>0.17861507659681</v>
      </c>
      <c r="AU42" s="43">
        <v>0.17827046940374999</v>
      </c>
      <c r="AV42" s="43">
        <v>0.177928994666611</v>
      </c>
      <c r="AW42" s="43">
        <v>0.17759066661783099</v>
      </c>
      <c r="AX42" s="43">
        <v>0.17725549932477899</v>
      </c>
      <c r="AY42" s="43">
        <v>0.17692350688873201</v>
      </c>
      <c r="AZ42" s="43">
        <v>0.17659470334639299</v>
      </c>
      <c r="BA42" s="308">
        <v>0.176269102658662</v>
      </c>
      <c r="BB42" s="43">
        <v>0.175946718920587</v>
      </c>
      <c r="BC42" s="43">
        <v>0.17562756580766101</v>
      </c>
      <c r="BD42" s="43">
        <v>0.17531165719479599</v>
      </c>
      <c r="BE42" s="43">
        <v>0.17499900707319299</v>
      </c>
      <c r="BF42" s="43">
        <v>0.17468962882648001</v>
      </c>
      <c r="BG42" s="43">
        <v>0.17438353646170299</v>
      </c>
      <c r="BH42" s="43">
        <v>0.17408074307732499</v>
      </c>
      <c r="BI42" s="43">
        <v>0.173781262767186</v>
      </c>
      <c r="BJ42" s="43">
        <v>0.17348510859004199</v>
      </c>
      <c r="BK42" s="43">
        <v>0.17319229353090801</v>
      </c>
      <c r="BL42" s="43">
        <v>0.17290283139210399</v>
      </c>
      <c r="BM42" s="43">
        <v>0.17261673504977601</v>
      </c>
      <c r="BN42" s="43">
        <v>0.17232180248930501</v>
      </c>
      <c r="BO42" s="43">
        <v>0.17200541363583599</v>
      </c>
      <c r="BP42" s="43">
        <v>0.17166648441102</v>
      </c>
      <c r="BQ42" s="43">
        <v>0.17130398406365699</v>
      </c>
      <c r="BR42" s="43">
        <v>0.170916968142444</v>
      </c>
      <c r="BS42" s="43">
        <v>0.170504619680275</v>
      </c>
      <c r="BT42" s="43">
        <v>0.17006630087320301</v>
      </c>
      <c r="BU42" s="43">
        <v>0.16960161661031201</v>
      </c>
      <c r="BV42" s="43">
        <v>0.16911049342798101</v>
      </c>
      <c r="BW42" s="43">
        <v>0.16859327593284701</v>
      </c>
      <c r="BX42" s="43">
        <v>0.16805084515885799</v>
      </c>
      <c r="BY42" s="43">
        <v>0.16748476264067799</v>
      </c>
      <c r="BZ42" s="43">
        <v>0.166897445197456</v>
      </c>
      <c r="CA42" s="43">
        <v>0.16629237629485999</v>
      </c>
      <c r="CB42" s="43">
        <v>0.165674360113305</v>
      </c>
      <c r="CC42" s="43">
        <v>0.165049825354421</v>
      </c>
      <c r="CD42" s="43">
        <v>0.164427186035218</v>
      </c>
      <c r="CE42" s="43">
        <v>0.16381726660079601</v>
      </c>
      <c r="CF42" s="43">
        <v>0.16323379715912301</v>
      </c>
      <c r="CG42" s="43">
        <v>0.16269398315042599</v>
      </c>
      <c r="CH42" s="43">
        <v>0.16221914883585301</v>
      </c>
      <c r="CI42" s="43">
        <v>0.16183544720024401</v>
      </c>
      <c r="CJ42" s="43">
        <v>0.16157461793689201</v>
      </c>
      <c r="CK42" s="43">
        <v>0.16147475917785001</v>
      </c>
      <c r="CL42" s="43">
        <v>0.16158105741911899</v>
      </c>
      <c r="CM42" s="43">
        <v>0.16194639337878999</v>
      </c>
      <c r="CN42" s="43">
        <v>0.16263171184773001</v>
      </c>
      <c r="CO42" s="43">
        <v>0.16370601551981701</v>
      </c>
      <c r="CP42" s="43">
        <v>0.16524582555793099</v>
      </c>
      <c r="CQ42" s="43">
        <v>0.167333957046925</v>
      </c>
      <c r="CR42" s="43">
        <v>0.17005749823104799</v>
      </c>
      <c r="CS42" s="43">
        <v>0.17350496722609601</v>
      </c>
      <c r="CT42" s="43">
        <v>0.177762742848593</v>
      </c>
      <c r="CU42" s="43">
        <v>0.182911004663417</v>
      </c>
      <c r="CV42" s="43">
        <v>0.18901952955221901</v>
      </c>
      <c r="CW42" s="43">
        <v>0.19614373324052001</v>
      </c>
      <c r="CX42" s="43">
        <v>0.204321286870706</v>
      </c>
      <c r="CY42" s="43">
        <v>0.21356948994053199</v>
      </c>
      <c r="CZ42" s="43"/>
      <c r="DA42" s="43"/>
      <c r="DC42" s="198">
        <v>46214</v>
      </c>
      <c r="DD42" s="43">
        <v>0.44616354665579899</v>
      </c>
      <c r="DE42" s="43">
        <v>0.41575958886174702</v>
      </c>
      <c r="DF42" s="43">
        <v>0.38862977705119101</v>
      </c>
      <c r="DG42" s="43">
        <v>0.36442114914072399</v>
      </c>
      <c r="DH42" s="43">
        <v>0.34282085271618901</v>
      </c>
      <c r="DI42" s="43">
        <v>0.32355084971733</v>
      </c>
      <c r="DJ42" s="43">
        <v>0.30636340925884697</v>
      </c>
      <c r="DK42" s="43">
        <v>0.29103728879708601</v>
      </c>
      <c r="DL42" s="43">
        <v>0.27737450844579298</v>
      </c>
      <c r="DM42" s="43">
        <v>0.26519762876893299</v>
      </c>
      <c r="DN42" s="43">
        <v>0.25434744955942401</v>
      </c>
      <c r="DO42" s="43">
        <v>0.244681055430853</v>
      </c>
      <c r="DP42" s="43">
        <v>0.236070142816863</v>
      </c>
      <c r="DQ42" s="43">
        <v>0.22839957260316901</v>
      </c>
      <c r="DR42" s="43">
        <v>0.221566101931503</v>
      </c>
      <c r="DS42" s="43">
        <v>0.21547725863488201</v>
      </c>
      <c r="DT42" s="43">
        <v>0.210050329361405</v>
      </c>
      <c r="DU42" s="43">
        <v>0.205211440400666</v>
      </c>
      <c r="DV42" s="43">
        <v>0.200894716164251</v>
      </c>
      <c r="DW42" s="43">
        <v>0.19704150483601901</v>
      </c>
      <c r="DX42" s="43">
        <v>0.193599664271636</v>
      </c>
      <c r="DY42" s="43">
        <v>0.190522903570014</v>
      </c>
      <c r="DZ42" s="43">
        <v>0.18777017711886301</v>
      </c>
      <c r="EA42" s="43">
        <v>0.18530512862405699</v>
      </c>
      <c r="EB42" s="43">
        <v>0.18309558315216401</v>
      </c>
      <c r="EC42" s="43">
        <v>0.18111308509500099</v>
      </c>
      <c r="ED42" s="43">
        <v>0.17933247965687099</v>
      </c>
      <c r="EE42" s="43">
        <v>0.17773153561765601</v>
      </c>
      <c r="EF42" s="43">
        <v>0.17629060674877001</v>
      </c>
      <c r="EG42" s="43">
        <v>0.17499232899839601</v>
      </c>
      <c r="EH42" s="43">
        <v>0.173821350847356</v>
      </c>
      <c r="EI42" s="43">
        <v>0.17276409380397101</v>
      </c>
      <c r="EJ42" s="43">
        <v>0.17180854034627999</v>
      </c>
      <c r="EK42" s="43">
        <v>0.170944046750788</v>
      </c>
      <c r="EL42" s="43">
        <v>0.17016117792455401</v>
      </c>
      <c r="EM42" s="43">
        <v>0.16945156230323899</v>
      </c>
      <c r="EN42" s="43">
        <v>0.16880776421433599</v>
      </c>
      <c r="EO42" s="43">
        <v>0.168223171968263</v>
      </c>
      <c r="EP42" s="43">
        <v>0.167691899647568</v>
      </c>
      <c r="EQ42" s="43">
        <v>0.16718868408998</v>
      </c>
      <c r="ER42" s="43">
        <v>0.16669128888586801</v>
      </c>
      <c r="ES42" s="43">
        <v>0.166199739327755</v>
      </c>
      <c r="ET42" s="43">
        <v>0.16571406051113799</v>
      </c>
      <c r="EU42" s="43">
        <v>0.16523427721358</v>
      </c>
      <c r="EV42" s="43">
        <v>0.16476041405855599</v>
      </c>
      <c r="EW42" s="43">
        <v>0.164292495290256</v>
      </c>
      <c r="EX42" s="43">
        <v>0.16383054490968299</v>
      </c>
      <c r="EY42" s="43">
        <v>0.16337458660978099</v>
      </c>
      <c r="EZ42" s="43">
        <v>0.162924643782278</v>
      </c>
      <c r="FA42" s="43">
        <v>0.162480739542705</v>
      </c>
      <c r="FB42" s="308">
        <v>0.16204289660742699</v>
      </c>
      <c r="FC42" s="43">
        <v>0.16161113740973401</v>
      </c>
      <c r="FD42" s="43">
        <v>0.16118548398973601</v>
      </c>
      <c r="FE42" s="43">
        <v>0.16076595804520299</v>
      </c>
      <c r="FF42" s="43">
        <v>0.16035258093075799</v>
      </c>
      <c r="FG42" s="43">
        <v>0.159945373544884</v>
      </c>
      <c r="FH42" s="43">
        <v>0.15954435644206599</v>
      </c>
      <c r="FI42" s="43">
        <v>0.15914954977533199</v>
      </c>
      <c r="FJ42" s="43">
        <v>0.15876097327393601</v>
      </c>
      <c r="FK42" s="43">
        <v>0.158378646173231</v>
      </c>
      <c r="FL42" s="43">
        <v>0.158002587349619</v>
      </c>
      <c r="FM42" s="43">
        <v>0.15763281516887401</v>
      </c>
      <c r="FN42" s="43">
        <v>0.157269351469012</v>
      </c>
      <c r="FO42" s="43">
        <v>0.15689681788635701</v>
      </c>
      <c r="FP42" s="43">
        <v>0.15649972455512901</v>
      </c>
      <c r="FQ42" s="43">
        <v>0.15607737952734099</v>
      </c>
      <c r="FR42" s="43">
        <v>0.15562930471591699</v>
      </c>
      <c r="FS42" s="43">
        <v>0.155155299616729</v>
      </c>
      <c r="FT42" s="43">
        <v>0.15465552503802199</v>
      </c>
      <c r="FU42" s="43">
        <v>0.154130604728351</v>
      </c>
      <c r="FV42" s="43">
        <v>0.153581748647422</v>
      </c>
      <c r="FW42" s="43">
        <v>0.15301090119216099</v>
      </c>
      <c r="FX42" s="43">
        <v>0.152420919861359</v>
      </c>
      <c r="FY42" s="43">
        <v>0.151815788455201</v>
      </c>
      <c r="FZ42" s="43">
        <v>0.15120087084589601</v>
      </c>
      <c r="GA42" s="43">
        <v>0.150583211162516</v>
      </c>
      <c r="GB42" s="43">
        <v>0.14997188617951501</v>
      </c>
      <c r="GC42" s="43">
        <v>0.14937841607859301</v>
      </c>
      <c r="GD42" s="43">
        <v>0.148817238024749</v>
      </c>
      <c r="GE42" s="43">
        <v>0.14830624574155199</v>
      </c>
      <c r="GF42" s="43">
        <v>0.147867394651197</v>
      </c>
      <c r="GG42" s="43">
        <v>0.147527366965957</v>
      </c>
      <c r="GH42" s="43">
        <v>0.147318283515845</v>
      </c>
      <c r="GI42" s="43">
        <v>0.14727843864849299</v>
      </c>
      <c r="GJ42" s="43">
        <v>0.14745302047803999</v>
      </c>
      <c r="GK42" s="43">
        <v>0.14789476253866701</v>
      </c>
      <c r="GL42" s="43">
        <v>0.14866445429438299</v>
      </c>
      <c r="GM42" s="43">
        <v>0.149831220905286</v>
      </c>
      <c r="GN42" s="43">
        <v>0.151472470308366</v>
      </c>
      <c r="GO42" s="43">
        <v>0.15367340462069001</v>
      </c>
      <c r="GP42" s="43">
        <v>0.156526008335583</v>
      </c>
      <c r="GQ42" s="43">
        <v>0.16012746309855799</v>
      </c>
      <c r="GR42" s="43">
        <v>0.16457799686102301</v>
      </c>
      <c r="GS42" s="43">
        <v>0.169978247105362</v>
      </c>
      <c r="GT42" s="43">
        <v>0.17642628733829099</v>
      </c>
      <c r="GU42" s="43">
        <v>0.18401451368559399</v>
      </c>
      <c r="GV42" s="43">
        <v>0.19282659523426399</v>
      </c>
      <c r="GW42" s="43">
        <v>0.20293465021124801</v>
      </c>
      <c r="GX42" s="43">
        <v>0.21439672725551601</v>
      </c>
      <c r="GY42" s="43">
        <v>0.22725456692863599</v>
      </c>
      <c r="GZ42" s="43">
        <v>0.24153152023615701</v>
      </c>
      <c r="HA42" s="43"/>
      <c r="HB42" s="43"/>
    </row>
    <row r="43" spans="1:210" x14ac:dyDescent="0.6">
      <c r="A43" s="327">
        <v>34</v>
      </c>
      <c r="B43" s="198">
        <v>46330</v>
      </c>
      <c r="C43" s="43">
        <v>0.41473680029562798</v>
      </c>
      <c r="D43" s="43">
        <v>0.38870347491852802</v>
      </c>
      <c r="E43" s="43">
        <v>0.36557219736415097</v>
      </c>
      <c r="F43" s="43">
        <v>0.34501843103030699</v>
      </c>
      <c r="G43" s="43">
        <v>0.32675491315643201</v>
      </c>
      <c r="H43" s="43">
        <v>0.31052686981830602</v>
      </c>
      <c r="I43" s="43">
        <v>0.29610795454794903</v>
      </c>
      <c r="J43" s="43">
        <v>0.28329679984835199</v>
      </c>
      <c r="K43" s="43">
        <v>0.271914083146509</v>
      </c>
      <c r="L43" s="43">
        <v>0.26180001906897798</v>
      </c>
      <c r="M43" s="43">
        <v>0.25281220275866501</v>
      </c>
      <c r="N43" s="43">
        <v>0.24482373969250301</v>
      </c>
      <c r="O43" s="43">
        <v>0.237721609959374</v>
      </c>
      <c r="P43" s="43">
        <v>0.231405224145319</v>
      </c>
      <c r="Q43" s="43">
        <v>0.225785137699894</v>
      </c>
      <c r="R43" s="43">
        <v>0.220781898119467</v>
      </c>
      <c r="S43" s="43">
        <v>0.21632500565002399</v>
      </c>
      <c r="T43" s="43">
        <v>0.21235197267530101</v>
      </c>
      <c r="U43" s="43">
        <v>0.20880747103310099</v>
      </c>
      <c r="V43" s="43">
        <v>0.20564255869949999</v>
      </c>
      <c r="W43" s="43">
        <v>0.20281397912490001</v>
      </c>
      <c r="X43" s="43">
        <v>0.20028352760451301</v>
      </c>
      <c r="Y43" s="43">
        <v>0.198017479723296</v>
      </c>
      <c r="Z43" s="43">
        <v>0.195986077379353</v>
      </c>
      <c r="AA43" s="43">
        <v>0.19416306780610099</v>
      </c>
      <c r="AB43" s="43">
        <v>0.19252529180347999</v>
      </c>
      <c r="AC43" s="43">
        <v>0.19105231672791601</v>
      </c>
      <c r="AD43" s="43">
        <v>0.18972611051652699</v>
      </c>
      <c r="AE43" s="43">
        <v>0.188530752905649</v>
      </c>
      <c r="AF43" s="43">
        <v>0.18745218009678799</v>
      </c>
      <c r="AG43" s="43">
        <v>0.18647795981939699</v>
      </c>
      <c r="AH43" s="43">
        <v>0.18559709307848499</v>
      </c>
      <c r="AI43" s="43">
        <v>0.184799840132884</v>
      </c>
      <c r="AJ43" s="43">
        <v>0.184077567673471</v>
      </c>
      <c r="AK43" s="43">
        <v>0.18342261486438899</v>
      </c>
      <c r="AL43" s="43">
        <v>0.18282817607930599</v>
      </c>
      <c r="AM43" s="43">
        <v>0.182288198105442</v>
      </c>
      <c r="AN43" s="43">
        <v>0.181797290449908</v>
      </c>
      <c r="AO43" s="43">
        <v>0.181350646372753</v>
      </c>
      <c r="AP43" s="43">
        <v>0.18092711816144599</v>
      </c>
      <c r="AQ43" s="43">
        <v>0.18050801607207501</v>
      </c>
      <c r="AR43" s="43">
        <v>0.18009335614688601</v>
      </c>
      <c r="AS43" s="43">
        <v>0.17968315416894201</v>
      </c>
      <c r="AT43" s="43">
        <v>0.17927742602073601</v>
      </c>
      <c r="AU43" s="43">
        <v>0.17887618740221101</v>
      </c>
      <c r="AV43" s="43">
        <v>0.17847945392693701</v>
      </c>
      <c r="AW43" s="43">
        <v>0.178087241180509</v>
      </c>
      <c r="AX43" s="43">
        <v>0.17769956453546701</v>
      </c>
      <c r="AY43" s="43">
        <v>0.177316439352806</v>
      </c>
      <c r="AZ43" s="43">
        <v>0.17693788081873599</v>
      </c>
      <c r="BA43" s="308">
        <v>0.176563904187622</v>
      </c>
      <c r="BB43" s="43">
        <v>0.17619452415164</v>
      </c>
      <c r="BC43" s="43">
        <v>0.17582975586325</v>
      </c>
      <c r="BD43" s="43">
        <v>0.175469613942946</v>
      </c>
      <c r="BE43" s="43">
        <v>0.175114112976921</v>
      </c>
      <c r="BF43" s="43">
        <v>0.17476326744053</v>
      </c>
      <c r="BG43" s="43">
        <v>0.17441709173199599</v>
      </c>
      <c r="BH43" s="43">
        <v>0.17407559977267101</v>
      </c>
      <c r="BI43" s="43">
        <v>0.173738806084582</v>
      </c>
      <c r="BJ43" s="43">
        <v>0.17340672525060999</v>
      </c>
      <c r="BK43" s="43">
        <v>0.173079368296847</v>
      </c>
      <c r="BL43" s="43">
        <v>0.172756750994773</v>
      </c>
      <c r="BM43" s="43">
        <v>0.17243888651252801</v>
      </c>
      <c r="BN43" s="43">
        <v>0.17211228318865501</v>
      </c>
      <c r="BO43" s="43">
        <v>0.171763182577787</v>
      </c>
      <c r="BP43" s="43">
        <v>0.17139072085160001</v>
      </c>
      <c r="BQ43" s="43">
        <v>0.170994163177494</v>
      </c>
      <c r="BR43" s="43">
        <v>0.17057295264367101</v>
      </c>
      <c r="BS43" s="43">
        <v>0.17012677210867599</v>
      </c>
      <c r="BT43" s="43">
        <v>0.16965561878965599</v>
      </c>
      <c r="BU43" s="43">
        <v>0.16915989625095401</v>
      </c>
      <c r="BV43" s="43">
        <v>0.16864052633125401</v>
      </c>
      <c r="BW43" s="43">
        <v>0.16809908497651299</v>
      </c>
      <c r="BX43" s="43">
        <v>0.167537966794465</v>
      </c>
      <c r="BY43" s="43">
        <v>0.16696058343172701</v>
      </c>
      <c r="BZ43" s="43">
        <v>0.166371601989413</v>
      </c>
      <c r="CA43" s="43">
        <v>0.16577723051882501</v>
      </c>
      <c r="CB43" s="43">
        <v>0.165185557992821</v>
      </c>
      <c r="CC43" s="43">
        <v>0.16460695740239001</v>
      </c>
      <c r="CD43" s="43">
        <v>0.164054560219803</v>
      </c>
      <c r="CE43" s="43">
        <v>0.163544810839097</v>
      </c>
      <c r="CF43" s="43">
        <v>0.16309810764410901</v>
      </c>
      <c r="CG43" s="43">
        <v>0.16273953530121499</v>
      </c>
      <c r="CH43" s="43">
        <v>0.16249968737485601</v>
      </c>
      <c r="CI43" s="43">
        <v>0.16241557072158699</v>
      </c>
      <c r="CJ43" s="43">
        <v>0.16253157079023101</v>
      </c>
      <c r="CK43" s="43">
        <v>0.162900439840548</v>
      </c>
      <c r="CL43" s="43">
        <v>0.163584247023116</v>
      </c>
      <c r="CM43" s="43">
        <v>0.16465520065863001</v>
      </c>
      <c r="CN43" s="43">
        <v>0.16619622080785099</v>
      </c>
      <c r="CO43" s="43">
        <v>0.16830110899238099</v>
      </c>
      <c r="CP43" s="43">
        <v>0.171074139548576</v>
      </c>
      <c r="CQ43" s="43">
        <v>0.17462889565331099</v>
      </c>
      <c r="CR43" s="43">
        <v>0.17908620480353801</v>
      </c>
      <c r="CS43" s="43">
        <v>0.18457110313403</v>
      </c>
      <c r="CT43" s="43">
        <v>0.191208874792518</v>
      </c>
      <c r="CU43" s="43">
        <v>0.19912035266488701</v>
      </c>
      <c r="CV43" s="43">
        <v>0.208416795518857</v>
      </c>
      <c r="CW43" s="43">
        <v>0.219194727668381</v>
      </c>
      <c r="CX43" s="43">
        <v>0.231531107260806</v>
      </c>
      <c r="CY43" s="43">
        <v>0.245479070230359</v>
      </c>
      <c r="CZ43" s="43"/>
      <c r="DA43" s="43"/>
      <c r="DC43" s="198">
        <v>46259</v>
      </c>
      <c r="DD43" s="43">
        <v>0.46568788404460798</v>
      </c>
      <c r="DE43" s="43">
        <v>0.43342918391740498</v>
      </c>
      <c r="DF43" s="43">
        <v>0.40463843555538198</v>
      </c>
      <c r="DG43" s="43">
        <v>0.378940363364346</v>
      </c>
      <c r="DH43" s="43">
        <v>0.35600276293296301</v>
      </c>
      <c r="DI43" s="43">
        <v>0.33553073392433302</v>
      </c>
      <c r="DJ43" s="43">
        <v>0.31726179126689702</v>
      </c>
      <c r="DK43" s="43">
        <v>0.30096173508961099</v>
      </c>
      <c r="DL43" s="43">
        <v>0.28642116900360498</v>
      </c>
      <c r="DM43" s="43">
        <v>0.27345256542657898</v>
      </c>
      <c r="DN43" s="43">
        <v>0.26188778717577599</v>
      </c>
      <c r="DO43" s="43">
        <v>0.25157598364355299</v>
      </c>
      <c r="DP43" s="43">
        <v>0.24238179135603299</v>
      </c>
      <c r="DQ43" s="43">
        <v>0.23418377880080701</v>
      </c>
      <c r="DR43" s="43">
        <v>0.22687308608241599</v>
      </c>
      <c r="DS43" s="43">
        <v>0.220352219883624</v>
      </c>
      <c r="DT43" s="43">
        <v>0.21453397291058901</v>
      </c>
      <c r="DU43" s="43">
        <v>0.20934044536374599</v>
      </c>
      <c r="DV43" s="43">
        <v>0.20470215152230101</v>
      </c>
      <c r="DW43" s="43">
        <v>0.200557199991102</v>
      </c>
      <c r="DX43" s="43">
        <v>0.19685053984689199</v>
      </c>
      <c r="DY43" s="43">
        <v>0.19353326707280399</v>
      </c>
      <c r="DZ43" s="43">
        <v>0.19056198750009701</v>
      </c>
      <c r="EA43" s="43">
        <v>0.18789823326577901</v>
      </c>
      <c r="EB43" s="43">
        <v>0.18550793026821999</v>
      </c>
      <c r="EC43" s="43">
        <v>0.183360914124749</v>
      </c>
      <c r="ED43" s="43">
        <v>0.18143049209787901</v>
      </c>
      <c r="EE43" s="43">
        <v>0.179693048227963</v>
      </c>
      <c r="EF43" s="43">
        <v>0.17812768900780801</v>
      </c>
      <c r="EG43" s="43">
        <v>0.17671592643235801</v>
      </c>
      <c r="EH43" s="43">
        <v>0.175441395660724</v>
      </c>
      <c r="EI43" s="43">
        <v>0.17428960418902401</v>
      </c>
      <c r="EJ43" s="43">
        <v>0.173247709635719</v>
      </c>
      <c r="EK43" s="43">
        <v>0.17230432328481299</v>
      </c>
      <c r="EL43" s="43">
        <v>0.171449336979731</v>
      </c>
      <c r="EM43" s="43">
        <v>0.17067377052281801</v>
      </c>
      <c r="EN43" s="43">
        <v>0.169969637564689</v>
      </c>
      <c r="EO43" s="43">
        <v>0.16932982783994699</v>
      </c>
      <c r="EP43" s="43">
        <v>0.16874800370042101</v>
      </c>
      <c r="EQ43" s="43">
        <v>0.16819656780530501</v>
      </c>
      <c r="ER43" s="43">
        <v>0.167651174491005</v>
      </c>
      <c r="ES43" s="43">
        <v>0.16711185088658201</v>
      </c>
      <c r="ET43" s="43">
        <v>0.166578623926116</v>
      </c>
      <c r="EU43" s="43">
        <v>0.16605152029217199</v>
      </c>
      <c r="EV43" s="43">
        <v>0.165530566404996</v>
      </c>
      <c r="EW43" s="43">
        <v>0.16501578843659501</v>
      </c>
      <c r="EX43" s="43">
        <v>0.16450721235655699</v>
      </c>
      <c r="EY43" s="43">
        <v>0.16400486375225801</v>
      </c>
      <c r="EZ43" s="43">
        <v>0.16350876797307701</v>
      </c>
      <c r="FA43" s="43">
        <v>0.16301895003734501</v>
      </c>
      <c r="FB43" s="308">
        <v>0.16253543472838899</v>
      </c>
      <c r="FC43" s="43">
        <v>0.16205824642500399</v>
      </c>
      <c r="FD43" s="43">
        <v>0.16158740917192199</v>
      </c>
      <c r="FE43" s="43">
        <v>0.161122946689084</v>
      </c>
      <c r="FF43" s="43">
        <v>0.16066488239322799</v>
      </c>
      <c r="FG43" s="43">
        <v>0.16021323917151001</v>
      </c>
      <c r="FH43" s="43">
        <v>0.15976803969369099</v>
      </c>
      <c r="FI43" s="43">
        <v>0.15932930618399399</v>
      </c>
      <c r="FJ43" s="43">
        <v>0.15889706042327301</v>
      </c>
      <c r="FK43" s="43">
        <v>0.158471323809244</v>
      </c>
      <c r="FL43" s="43">
        <v>0.15805211715536999</v>
      </c>
      <c r="FM43" s="43">
        <v>0.157639460997404</v>
      </c>
      <c r="FN43" s="43">
        <v>0.157233375781548</v>
      </c>
      <c r="FO43" s="43">
        <v>0.15681666035844199</v>
      </c>
      <c r="FP43" s="43">
        <v>0.15637187523028101</v>
      </c>
      <c r="FQ43" s="43">
        <v>0.155898087376247</v>
      </c>
      <c r="FR43" s="43">
        <v>0.15539457220370501</v>
      </c>
      <c r="FS43" s="43">
        <v>0.15486087283663999</v>
      </c>
      <c r="FT43" s="43">
        <v>0.15429689081970399</v>
      </c>
      <c r="FU43" s="43">
        <v>0.15370299012705099</v>
      </c>
      <c r="FV43" s="43">
        <v>0.153080125255905</v>
      </c>
      <c r="FW43" s="43">
        <v>0.15242999546453501</v>
      </c>
      <c r="FX43" s="43">
        <v>0.15175523115550499</v>
      </c>
      <c r="FY43" s="43">
        <v>0.15105961703220899</v>
      </c>
      <c r="FZ43" s="43">
        <v>0.15034835850440101</v>
      </c>
      <c r="GA43" s="43">
        <v>0.14962839764358399</v>
      </c>
      <c r="GB43" s="43">
        <v>0.14890878552482101</v>
      </c>
      <c r="GC43" s="43">
        <v>0.14820111753103199</v>
      </c>
      <c r="GD43" s="43">
        <v>0.147520037323979</v>
      </c>
      <c r="GE43" s="43">
        <v>0.14688381339122999</v>
      </c>
      <c r="GF43" s="43">
        <v>0.146314988907395</v>
      </c>
      <c r="GG43" s="43">
        <v>0.145841099926452</v>
      </c>
      <c r="GH43" s="43">
        <v>0.14549544946450299</v>
      </c>
      <c r="GI43" s="43">
        <v>0.14531791339992001</v>
      </c>
      <c r="GJ43" s="43">
        <v>0.14535573962963</v>
      </c>
      <c r="GK43" s="43">
        <v>0.14566428365784001</v>
      </c>
      <c r="GL43" s="43">
        <v>0.14630760344170601</v>
      </c>
      <c r="GM43" s="43">
        <v>0.1473588165278</v>
      </c>
      <c r="GN43" s="43">
        <v>0.148900107614866</v>
      </c>
      <c r="GO43" s="43">
        <v>0.151022271310673</v>
      </c>
      <c r="GP43" s="43">
        <v>0.153823689713634</v>
      </c>
      <c r="GQ43" s="43">
        <v>0.15740868309596501</v>
      </c>
      <c r="GR43" s="43">
        <v>0.16188523526725501</v>
      </c>
      <c r="GS43" s="43">
        <v>0.16736217458177399</v>
      </c>
      <c r="GT43" s="43">
        <v>0.17394597108121801</v>
      </c>
      <c r="GU43" s="43">
        <v>0.18173736652707401</v>
      </c>
      <c r="GV43" s="43">
        <v>0.19082806577119199</v>
      </c>
      <c r="GW43" s="43">
        <v>0.20129767527699199</v>
      </c>
      <c r="GX43" s="43">
        <v>0.21321098440383299</v>
      </c>
      <c r="GY43" s="43">
        <v>0.22661556958252299</v>
      </c>
      <c r="GZ43" s="43">
        <v>0.24153959068061601</v>
      </c>
      <c r="HA43" s="43"/>
      <c r="HB43" s="43"/>
    </row>
    <row r="44" spans="1:210" x14ac:dyDescent="0.6">
      <c r="A44" s="327">
        <v>35</v>
      </c>
      <c r="B44" s="198">
        <v>46377</v>
      </c>
      <c r="C44" s="43">
        <v>0.54132639693724005</v>
      </c>
      <c r="D44" s="43">
        <v>0.50125336750370497</v>
      </c>
      <c r="E44" s="43">
        <v>0.46563277467157799</v>
      </c>
      <c r="F44" s="43">
        <v>0.43396870829930101</v>
      </c>
      <c r="G44" s="43">
        <v>0.40582288768196501</v>
      </c>
      <c r="H44" s="43">
        <v>0.38080702094191399</v>
      </c>
      <c r="I44" s="43">
        <v>0.35857634110287301</v>
      </c>
      <c r="J44" s="43">
        <v>0.338824139104619</v>
      </c>
      <c r="K44" s="43">
        <v>0.32127713644005901</v>
      </c>
      <c r="L44" s="43">
        <v>0.30569155875171899</v>
      </c>
      <c r="M44" s="43">
        <v>0.29184978930897598</v>
      </c>
      <c r="N44" s="43">
        <v>0.27955749940248398</v>
      </c>
      <c r="O44" s="43">
        <v>0.26864116860278398</v>
      </c>
      <c r="P44" s="43">
        <v>0.25894592246004899</v>
      </c>
      <c r="Q44" s="43">
        <v>0.25033362911048002</v>
      </c>
      <c r="R44" s="43">
        <v>0.24268120809016999</v>
      </c>
      <c r="S44" s="43">
        <v>0.23587911512259499</v>
      </c>
      <c r="T44" s="43">
        <v>0.22982997491572299</v>
      </c>
      <c r="U44" s="43">
        <v>0.224447341302212</v>
      </c>
      <c r="V44" s="43">
        <v>0.21965456936547501</v>
      </c>
      <c r="W44" s="43">
        <v>0.21538378764989299</v>
      </c>
      <c r="X44" s="43">
        <v>0.21157496207850701</v>
      </c>
      <c r="Y44" s="43">
        <v>0.208175044447896</v>
      </c>
      <c r="Z44" s="43">
        <v>0.20513719967529401</v>
      </c>
      <c r="AA44" s="43">
        <v>0.20242010663787099</v>
      </c>
      <c r="AB44" s="43">
        <v>0.199987327705198</v>
      </c>
      <c r="AC44" s="43">
        <v>0.197806742487072</v>
      </c>
      <c r="AD44" s="43">
        <v>0.195850040495716</v>
      </c>
      <c r="AE44" s="43">
        <v>0.19409226876404501</v>
      </c>
      <c r="AF44" s="43">
        <v>0.19251142943114699</v>
      </c>
      <c r="AG44" s="43">
        <v>0.19108812306867501</v>
      </c>
      <c r="AH44" s="43">
        <v>0.18980523300568899</v>
      </c>
      <c r="AI44" s="43">
        <v>0.18864764723896199</v>
      </c>
      <c r="AJ44" s="43">
        <v>0.18760201335308799</v>
      </c>
      <c r="AK44" s="43">
        <v>0.18665652335518901</v>
      </c>
      <c r="AL44" s="43">
        <v>0.18580072486454999</v>
      </c>
      <c r="AM44" s="43">
        <v>0.18502535563016301</v>
      </c>
      <c r="AN44" s="43">
        <v>0.18432219871070701</v>
      </c>
      <c r="AO44" s="43">
        <v>0.18368395579984501</v>
      </c>
      <c r="AP44" s="43">
        <v>0.18308013089233599</v>
      </c>
      <c r="AQ44" s="43">
        <v>0.182483997167939</v>
      </c>
      <c r="AR44" s="43">
        <v>0.18189558696319399</v>
      </c>
      <c r="AS44" s="43">
        <v>0.18131493242907201</v>
      </c>
      <c r="AT44" s="43">
        <v>0.18074206545105301</v>
      </c>
      <c r="AU44" s="43">
        <v>0.180177017642904</v>
      </c>
      <c r="AV44" s="43">
        <v>0.17961982016390299</v>
      </c>
      <c r="AW44" s="43">
        <v>0.17907050414758299</v>
      </c>
      <c r="AX44" s="43">
        <v>0.178529100217721</v>
      </c>
      <c r="AY44" s="43">
        <v>0.17799563868000901</v>
      </c>
      <c r="AZ44" s="43">
        <v>0.17747014960938301</v>
      </c>
      <c r="BA44" s="308">
        <v>0.17695266253054401</v>
      </c>
      <c r="BB44" s="43">
        <v>0.17644320683703801</v>
      </c>
      <c r="BC44" s="43">
        <v>0.175941811244788</v>
      </c>
      <c r="BD44" s="43">
        <v>0.17544850445754601</v>
      </c>
      <c r="BE44" s="43">
        <v>0.174963314299068</v>
      </c>
      <c r="BF44" s="43">
        <v>0.17448626848764401</v>
      </c>
      <c r="BG44" s="43">
        <v>0.17401739429865101</v>
      </c>
      <c r="BH44" s="43">
        <v>0.17355671842266099</v>
      </c>
      <c r="BI44" s="43">
        <v>0.17310426720434399</v>
      </c>
      <c r="BJ44" s="43">
        <v>0.17266006617648</v>
      </c>
      <c r="BK44" s="43">
        <v>0.17222414090362401</v>
      </c>
      <c r="BL44" s="43">
        <v>0.17179652611257101</v>
      </c>
      <c r="BM44" s="43">
        <v>0.17137721577995799</v>
      </c>
      <c r="BN44" s="43">
        <v>0.17094858617660499</v>
      </c>
      <c r="BO44" s="43">
        <v>0.170493025404622</v>
      </c>
      <c r="BP44" s="43">
        <v>0.17001010539729</v>
      </c>
      <c r="BQ44" s="43">
        <v>0.16949971761288299</v>
      </c>
      <c r="BR44" s="43">
        <v>0.16896216704401301</v>
      </c>
      <c r="BS44" s="43">
        <v>0.16839828741327401</v>
      </c>
      <c r="BT44" s="43">
        <v>0.16780958074500901</v>
      </c>
      <c r="BU44" s="43">
        <v>0.167198386053624</v>
      </c>
      <c r="BV44" s="43">
        <v>0.166568082955076</v>
      </c>
      <c r="BW44" s="43">
        <v>0.165923335920419</v>
      </c>
      <c r="BX44" s="43">
        <v>0.16527038678028899</v>
      </c>
      <c r="BY44" s="43">
        <v>0.16461740296451799</v>
      </c>
      <c r="BZ44" s="43">
        <v>0.163974890463082</v>
      </c>
      <c r="CA44" s="43">
        <v>0.163356180629074</v>
      </c>
      <c r="CB44" s="43">
        <v>0.16277800022368799</v>
      </c>
      <c r="CC44" s="43">
        <v>0.16226113340489201</v>
      </c>
      <c r="CD44" s="43">
        <v>0.16183118296412</v>
      </c>
      <c r="CE44" s="43">
        <v>0.161519435181979</v>
      </c>
      <c r="CF44" s="43">
        <v>0.16136382700989199</v>
      </c>
      <c r="CG44" s="43">
        <v>0.16141000731258001</v>
      </c>
      <c r="CH44" s="43">
        <v>0.16171247213279399</v>
      </c>
      <c r="CI44" s="43">
        <v>0.162335740003347</v>
      </c>
      <c r="CJ44" s="43">
        <v>0.16335551459469</v>
      </c>
      <c r="CK44" s="43">
        <v>0.16485976138688199</v>
      </c>
      <c r="CL44" s="43">
        <v>0.16694960272430601</v>
      </c>
      <c r="CM44" s="43">
        <v>0.16973991493507001</v>
      </c>
      <c r="CN44" s="43">
        <v>0.17335949514971699</v>
      </c>
      <c r="CO44" s="43">
        <v>0.17795065747918501</v>
      </c>
      <c r="CP44" s="43">
        <v>0.18366812154216999</v>
      </c>
      <c r="CQ44" s="43">
        <v>0.19067707320146099</v>
      </c>
      <c r="CR44" s="43">
        <v>0.19915031133026401</v>
      </c>
      <c r="CS44" s="43">
        <v>0.209264449132195</v>
      </c>
      <c r="CT44" s="43">
        <v>0.221195215455539</v>
      </c>
      <c r="CU44" s="43">
        <v>0.235111997572308</v>
      </c>
      <c r="CV44" s="43">
        <v>0.25117186284773302</v>
      </c>
      <c r="CW44" s="43">
        <v>0.26951336053887698</v>
      </c>
      <c r="CX44" s="43">
        <v>0.29025040146560899</v>
      </c>
      <c r="CY44" s="43">
        <v>0.31346642403068198</v>
      </c>
      <c r="CZ44" s="43"/>
      <c r="DA44" s="43"/>
      <c r="DC44" s="198">
        <v>46306</v>
      </c>
      <c r="DD44" s="43">
        <v>0.48871429626018098</v>
      </c>
      <c r="DE44" s="43">
        <v>0.45418879019112102</v>
      </c>
      <c r="DF44" s="43">
        <v>0.42336978367507999</v>
      </c>
      <c r="DG44" s="43">
        <v>0.39585446425564502</v>
      </c>
      <c r="DH44" s="43">
        <v>0.37128680544068299</v>
      </c>
      <c r="DI44" s="43">
        <v>0.349351186548995</v>
      </c>
      <c r="DJ44" s="43">
        <v>0.32976701079238802</v>
      </c>
      <c r="DK44" s="43">
        <v>0.31228417660017099</v>
      </c>
      <c r="DL44" s="43">
        <v>0.29667927034257702</v>
      </c>
      <c r="DM44" s="43">
        <v>0.28275236505082302</v>
      </c>
      <c r="DN44" s="43">
        <v>0.27032432108808102</v>
      </c>
      <c r="DO44" s="43">
        <v>0.25923449891679101</v>
      </c>
      <c r="DP44" s="43">
        <v>0.24933880626719199</v>
      </c>
      <c r="DQ44" s="43">
        <v>0.24050801359771501</v>
      </c>
      <c r="DR44" s="43">
        <v>0.232626284109752</v>
      </c>
      <c r="DS44" s="43">
        <v>0.225589875043404</v>
      </c>
      <c r="DT44" s="43">
        <v>0.21930597662190601</v>
      </c>
      <c r="DU44" s="43">
        <v>0.213691663599479</v>
      </c>
      <c r="DV44" s="43">
        <v>0.20867294077736301</v>
      </c>
      <c r="DW44" s="43">
        <v>0.204183869607165</v>
      </c>
      <c r="DX44" s="43">
        <v>0.200165766697324</v>
      </c>
      <c r="DY44" s="43">
        <v>0.19656646788554</v>
      </c>
      <c r="DZ44" s="43">
        <v>0.19333965318780499</v>
      </c>
      <c r="EA44" s="43">
        <v>0.19044422924106599</v>
      </c>
      <c r="EB44" s="43">
        <v>0.18784376607238901</v>
      </c>
      <c r="EC44" s="43">
        <v>0.18550598544974201</v>
      </c>
      <c r="ED44" s="43">
        <v>0.183402297786598</v>
      </c>
      <c r="EE44" s="43">
        <v>0.18150738490115301</v>
      </c>
      <c r="EF44" s="43">
        <v>0.17979882536785999</v>
      </c>
      <c r="EG44" s="43">
        <v>0.17825675940952501</v>
      </c>
      <c r="EH44" s="43">
        <v>0.17686359006201</v>
      </c>
      <c r="EI44" s="43">
        <v>0.17560371773682901</v>
      </c>
      <c r="EJ44" s="43">
        <v>0.17446330474494601</v>
      </c>
      <c r="EK44" s="43">
        <v>0.17343006713039599</v>
      </c>
      <c r="EL44" s="43">
        <v>0.17249309084766801</v>
      </c>
      <c r="EM44" s="43">
        <v>0.171642669852337</v>
      </c>
      <c r="EN44" s="43">
        <v>0.17087016353892501</v>
      </c>
      <c r="EO44" s="43">
        <v>0.17016787142638701</v>
      </c>
      <c r="EP44" s="43">
        <v>0.169528923049376</v>
      </c>
      <c r="EQ44" s="43">
        <v>0.16892306905653501</v>
      </c>
      <c r="ER44" s="43">
        <v>0.16832357918335999</v>
      </c>
      <c r="ES44" s="43">
        <v>0.16773048302181001</v>
      </c>
      <c r="ET44" s="43">
        <v>0.16714380995880301</v>
      </c>
      <c r="EU44" s="43">
        <v>0.16656358919717901</v>
      </c>
      <c r="EV44" s="43">
        <v>0.16598984964847699</v>
      </c>
      <c r="EW44" s="43">
        <v>0.16542262005338601</v>
      </c>
      <c r="EX44" s="43">
        <v>0.16486192882440201</v>
      </c>
      <c r="EY44" s="43">
        <v>0.164307804110436</v>
      </c>
      <c r="EZ44" s="43">
        <v>0.16376027385654199</v>
      </c>
      <c r="FA44" s="43">
        <v>0.163219365619754</v>
      </c>
      <c r="FB44" s="308">
        <v>0.162685106699267</v>
      </c>
      <c r="FC44" s="43">
        <v>0.16215752409009199</v>
      </c>
      <c r="FD44" s="43">
        <v>0.161636644425355</v>
      </c>
      <c r="FE44" s="43">
        <v>0.16112249397541001</v>
      </c>
      <c r="FF44" s="43">
        <v>0.16061509871947699</v>
      </c>
      <c r="FG44" s="43">
        <v>0.16011448425339</v>
      </c>
      <c r="FH44" s="43">
        <v>0.15962067576913999</v>
      </c>
      <c r="FI44" s="43">
        <v>0.159133698036723</v>
      </c>
      <c r="FJ44" s="43">
        <v>0.15865357549685999</v>
      </c>
      <c r="FK44" s="43">
        <v>0.15818033207357601</v>
      </c>
      <c r="FL44" s="43">
        <v>0.15771399139727099</v>
      </c>
      <c r="FM44" s="43">
        <v>0.157254576535243</v>
      </c>
      <c r="FN44" s="43">
        <v>0.156802110206615</v>
      </c>
      <c r="FO44" s="43">
        <v>0.15633740344750399</v>
      </c>
      <c r="FP44" s="43">
        <v>0.155840925626408</v>
      </c>
      <c r="FQ44" s="43">
        <v>0.15531151435118101</v>
      </c>
      <c r="FR44" s="43">
        <v>0.15474821011080001</v>
      </c>
      <c r="FS44" s="43">
        <v>0.15415032255257</v>
      </c>
      <c r="FT44" s="43">
        <v>0.15351752473373201</v>
      </c>
      <c r="FU44" s="43">
        <v>0.15284996292759601</v>
      </c>
      <c r="FV44" s="43">
        <v>0.15214839131764399</v>
      </c>
      <c r="FW44" s="43">
        <v>0.15141433571514101</v>
      </c>
      <c r="FX44" s="43">
        <v>0.150650290872132</v>
      </c>
      <c r="FY44" s="43">
        <v>0.14985995793947299</v>
      </c>
      <c r="FZ44" s="43">
        <v>0.149048528289806</v>
      </c>
      <c r="GA44" s="43">
        <v>0.148223021221049</v>
      </c>
      <c r="GB44" s="43">
        <v>0.147392682685065</v>
      </c>
      <c r="GC44" s="43">
        <v>0.14656945291922599</v>
      </c>
      <c r="GD44" s="43">
        <v>0.14576850934163901</v>
      </c>
      <c r="GE44" s="43">
        <v>0.14500888968852199</v>
      </c>
      <c r="GF44" s="43">
        <v>0.14431419668773801</v>
      </c>
      <c r="GG44" s="43">
        <v>0.14371338010356599</v>
      </c>
      <c r="GH44" s="43">
        <v>0.14324158327013001</v>
      </c>
      <c r="GI44" s="43">
        <v>0.14294102932418601</v>
      </c>
      <c r="GJ44" s="43">
        <v>0.142861905970735</v>
      </c>
      <c r="GK44" s="43">
        <v>0.143063187730846</v>
      </c>
      <c r="GL44" s="43">
        <v>0.14361331174015399</v>
      </c>
      <c r="GM44" s="43">
        <v>0.14459060070727001</v>
      </c>
      <c r="GN44" s="43">
        <v>0.14608330948546799</v>
      </c>
      <c r="GO44" s="43">
        <v>0.14818916678399199</v>
      </c>
      <c r="GP44" s="43">
        <v>0.151014299331829</v>
      </c>
      <c r="GQ44" s="43">
        <v>0.15467146842371801</v>
      </c>
      <c r="GR44" s="43">
        <v>0.15927761896513701</v>
      </c>
      <c r="GS44" s="43">
        <v>0.16495083060143401</v>
      </c>
      <c r="GT44" s="43">
        <v>0.17180684969632401</v>
      </c>
      <c r="GU44" s="43">
        <v>0.17995544394888599</v>
      </c>
      <c r="GV44" s="43">
        <v>0.18949683405265899</v>
      </c>
      <c r="GW44" s="43">
        <v>0.20051840833283399</v>
      </c>
      <c r="GX44" s="43">
        <v>0.213091824177465</v>
      </c>
      <c r="GY44" s="43">
        <v>0.22727047197071901</v>
      </c>
      <c r="GZ44" s="43">
        <v>0.24308715420885299</v>
      </c>
      <c r="HA44" s="43"/>
      <c r="HB44" s="43"/>
    </row>
    <row r="45" spans="1:210" x14ac:dyDescent="0.6">
      <c r="A45" s="327">
        <v>36</v>
      </c>
      <c r="B45" s="198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308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C45" s="198">
        <v>46354</v>
      </c>
      <c r="DD45" s="43">
        <v>0.51805855938588696</v>
      </c>
      <c r="DE45" s="43">
        <v>0.48073593387888103</v>
      </c>
      <c r="DF45" s="43">
        <v>0.44740973815556201</v>
      </c>
      <c r="DG45" s="43">
        <v>0.41764330941573902</v>
      </c>
      <c r="DH45" s="43">
        <v>0.39105147438964499</v>
      </c>
      <c r="DI45" s="43">
        <v>0.367293375984721</v>
      </c>
      <c r="DJ45" s="43">
        <v>0.34606645655060903</v>
      </c>
      <c r="DK45" s="43">
        <v>0.327101416387727</v>
      </c>
      <c r="DL45" s="43">
        <v>0.31015798849967602</v>
      </c>
      <c r="DM45" s="43">
        <v>0.29502139390126297</v>
      </c>
      <c r="DN45" s="43">
        <v>0.28149935814134203</v>
      </c>
      <c r="DO45" s="43">
        <v>0.26941958768836199</v>
      </c>
      <c r="DP45" s="43">
        <v>0.25862761927871702</v>
      </c>
      <c r="DQ45" s="43">
        <v>0.24898496927806599</v>
      </c>
      <c r="DR45" s="43">
        <v>0.240367523739415</v>
      </c>
      <c r="DS45" s="43">
        <v>0.23266412115999399</v>
      </c>
      <c r="DT45" s="43">
        <v>0.22577529069729699</v>
      </c>
      <c r="DU45" s="43">
        <v>0.219612117711043</v>
      </c>
      <c r="DV45" s="43">
        <v>0.21409521533228401</v>
      </c>
      <c r="DW45" s="43">
        <v>0.209153787188222</v>
      </c>
      <c r="DX45" s="43">
        <v>0.204724770243605</v>
      </c>
      <c r="DY45" s="43">
        <v>0.20075205005904201</v>
      </c>
      <c r="DZ45" s="43">
        <v>0.19718574261876901</v>
      </c>
      <c r="EA45" s="43">
        <v>0.193981538487459</v>
      </c>
      <c r="EB45" s="43">
        <v>0.19110010527361301</v>
      </c>
      <c r="EC45" s="43">
        <v>0.18850654522237301</v>
      </c>
      <c r="ED45" s="43">
        <v>0.186169904481155</v>
      </c>
      <c r="EE45" s="43">
        <v>0.18406273077093899</v>
      </c>
      <c r="EF45" s="43">
        <v>0.182160676190256</v>
      </c>
      <c r="EG45" s="43">
        <v>0.180442141611764</v>
      </c>
      <c r="EH45" s="43">
        <v>0.178887959414857</v>
      </c>
      <c r="EI45" s="43">
        <v>0.17748111121353499</v>
      </c>
      <c r="EJ45" s="43">
        <v>0.17620647743325701</v>
      </c>
      <c r="EK45" s="43">
        <v>0.175050615347599</v>
      </c>
      <c r="EL45" s="43">
        <v>0.174001563101705</v>
      </c>
      <c r="EM45" s="43">
        <v>0.17304866670161601</v>
      </c>
      <c r="EN45" s="43">
        <v>0.17218242740320899</v>
      </c>
      <c r="EO45" s="43">
        <v>0.171394367560427</v>
      </c>
      <c r="EP45" s="43">
        <v>0.170676912429334</v>
      </c>
      <c r="EQ45" s="43">
        <v>0.169996186049131</v>
      </c>
      <c r="ER45" s="43">
        <v>0.16932218302134</v>
      </c>
      <c r="ES45" s="43">
        <v>0.168654936561805</v>
      </c>
      <c r="ET45" s="43">
        <v>0.16799447990216601</v>
      </c>
      <c r="EU45" s="43">
        <v>0.167340845910153</v>
      </c>
      <c r="EV45" s="43">
        <v>0.166694067388614</v>
      </c>
      <c r="EW45" s="43">
        <v>0.166054176871336</v>
      </c>
      <c r="EX45" s="43">
        <v>0.16542120665120999</v>
      </c>
      <c r="EY45" s="43">
        <v>0.164795188873923</v>
      </c>
      <c r="EZ45" s="43">
        <v>0.16417615532756299</v>
      </c>
      <c r="FA45" s="43">
        <v>0.16356413760343699</v>
      </c>
      <c r="FB45" s="308">
        <v>0.16295916707066199</v>
      </c>
      <c r="FC45" s="43">
        <v>0.162361274643225</v>
      </c>
      <c r="FD45" s="43">
        <v>0.1617704911467</v>
      </c>
      <c r="FE45" s="43">
        <v>0.16118684694354901</v>
      </c>
      <c r="FF45" s="43">
        <v>0.160610372095329</v>
      </c>
      <c r="FG45" s="43">
        <v>0.160041096409513</v>
      </c>
      <c r="FH45" s="43">
        <v>0.159479049221738</v>
      </c>
      <c r="FI45" s="43">
        <v>0.15892425959012901</v>
      </c>
      <c r="FJ45" s="43">
        <v>0.158376756192108</v>
      </c>
      <c r="FK45" s="43">
        <v>0.157836567143113</v>
      </c>
      <c r="FL45" s="43">
        <v>0.157303720440436</v>
      </c>
      <c r="FM45" s="43">
        <v>0.15677824335922799</v>
      </c>
      <c r="FN45" s="43">
        <v>0.15626016287031499</v>
      </c>
      <c r="FO45" s="43">
        <v>0.15572747192901401</v>
      </c>
      <c r="FP45" s="43">
        <v>0.15515766207169299</v>
      </c>
      <c r="FQ45" s="43">
        <v>0.154549217843794</v>
      </c>
      <c r="FR45" s="43">
        <v>0.15390081523718299</v>
      </c>
      <c r="FS45" s="43">
        <v>0.15321139017798299</v>
      </c>
      <c r="FT45" s="43">
        <v>0.15248025172534899</v>
      </c>
      <c r="FU45" s="43">
        <v>0.15170718223093899</v>
      </c>
      <c r="FV45" s="43">
        <v>0.15089258935052</v>
      </c>
      <c r="FW45" s="43">
        <v>0.15003767973481499</v>
      </c>
      <c r="FX45" s="43">
        <v>0.149144671059215</v>
      </c>
      <c r="FY45" s="43">
        <v>0.14821704818885101</v>
      </c>
      <c r="FZ45" s="43">
        <v>0.14725987082265701</v>
      </c>
      <c r="GA45" s="43">
        <v>0.14628014077489501</v>
      </c>
      <c r="GB45" s="43">
        <v>0.145287237905456</v>
      </c>
      <c r="GC45" s="43">
        <v>0.14429343338832801</v>
      </c>
      <c r="GD45" s="43">
        <v>0.14331448882334699</v>
      </c>
      <c r="GE45" s="43">
        <v>0.14237034740462501</v>
      </c>
      <c r="GF45" s="43">
        <v>0.14148592001424501</v>
      </c>
      <c r="GG45" s="43">
        <v>0.14069196316474999</v>
      </c>
      <c r="GH45" s="43">
        <v>0.140026035859936</v>
      </c>
      <c r="GI45" s="43">
        <v>0.13953350925421701</v>
      </c>
      <c r="GJ45" s="43">
        <v>0.139268583850304</v>
      </c>
      <c r="GK45" s="43">
        <v>0.139295245851074</v>
      </c>
      <c r="GL45" s="43">
        <v>0.13968806689177299</v>
      </c>
      <c r="GM45" s="43">
        <v>0.140532723935514</v>
      </c>
      <c r="GN45" s="43">
        <v>0.141926094631288</v>
      </c>
      <c r="GO45" s="43">
        <v>0.143975776286421</v>
      </c>
      <c r="GP45" s="43">
        <v>0.14679889491224299</v>
      </c>
      <c r="GQ45" s="43">
        <v>0.15052012172318299</v>
      </c>
      <c r="GR45" s="43">
        <v>0.15526890040746799</v>
      </c>
      <c r="GS45" s="43">
        <v>0.16117599714161801</v>
      </c>
      <c r="GT45" s="43">
        <v>0.16836959311834299</v>
      </c>
      <c r="GU45" s="43">
        <v>0.176971212336513</v>
      </c>
      <c r="GV45" s="43">
        <v>0.18709178700434301</v>
      </c>
      <c r="GW45" s="43">
        <v>0.19882809743615601</v>
      </c>
      <c r="GX45" s="43">
        <v>0.212259696412364</v>
      </c>
      <c r="GY45" s="43">
        <v>0.22744627386798599</v>
      </c>
      <c r="GZ45" s="43">
        <v>0.24442527757379001</v>
      </c>
      <c r="HA45" s="43"/>
      <c r="HB45" s="43"/>
    </row>
    <row r="46" spans="1:210" x14ac:dyDescent="0.6">
      <c r="A46" s="327">
        <v>37</v>
      </c>
      <c r="B46" s="198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308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43"/>
      <c r="CY46" s="43"/>
      <c r="CZ46" s="43"/>
      <c r="DA46" s="43"/>
      <c r="DC46" s="198">
        <v>46403</v>
      </c>
      <c r="DD46" s="43">
        <v>0.55037407963927898</v>
      </c>
      <c r="DE46" s="43">
        <v>0.50969135655998699</v>
      </c>
      <c r="DF46" s="43">
        <v>0.47336438698823202</v>
      </c>
      <c r="DG46" s="43">
        <v>0.44091418969556301</v>
      </c>
      <c r="DH46" s="43">
        <v>0.41191926332392498</v>
      </c>
      <c r="DI46" s="43">
        <v>0.38600734601085301</v>
      </c>
      <c r="DJ46" s="43">
        <v>0.36284855742302602</v>
      </c>
      <c r="DK46" s="43">
        <v>0.34214968734770801</v>
      </c>
      <c r="DL46" s="43">
        <v>0.32364943466401602</v>
      </c>
      <c r="DM46" s="43">
        <v>0.307114429902065</v>
      </c>
      <c r="DN46" s="43">
        <v>0.292335901666333</v>
      </c>
      <c r="DO46" s="43">
        <v>0.27912686721532998</v>
      </c>
      <c r="DP46" s="43">
        <v>0.26731974715012502</v>
      </c>
      <c r="DQ46" s="43">
        <v>0.25676432097580598</v>
      </c>
      <c r="DR46" s="43">
        <v>0.24732595523086101</v>
      </c>
      <c r="DS46" s="43">
        <v>0.23888404997525101</v>
      </c>
      <c r="DT46" s="43">
        <v>0.23133066074917399</v>
      </c>
      <c r="DU46" s="43">
        <v>0.224569263834698</v>
      </c>
      <c r="DV46" s="43">
        <v>0.21851364021019001</v>
      </c>
      <c r="DW46" s="43">
        <v>0.21308686095423199</v>
      </c>
      <c r="DX46" s="43">
        <v>0.208220361187758</v>
      </c>
      <c r="DY46" s="43">
        <v>0.20385309318040001</v>
      </c>
      <c r="DZ46" s="43">
        <v>0.19993075227293899</v>
      </c>
      <c r="EA46" s="43">
        <v>0.196405070012447</v>
      </c>
      <c r="EB46" s="43">
        <v>0.19323317048941499</v>
      </c>
      <c r="EC46" s="43">
        <v>0.19037698573109901</v>
      </c>
      <c r="ED46" s="43">
        <v>0.187802726691845</v>
      </c>
      <c r="EE46" s="43">
        <v>0.18548040617454001</v>
      </c>
      <c r="EF46" s="43">
        <v>0.18338341008911499</v>
      </c>
      <c r="EG46" s="43">
        <v>0.181488113314556</v>
      </c>
      <c r="EH46" s="43">
        <v>0.17977353688525499</v>
      </c>
      <c r="EI46" s="43">
        <v>0.178221042397289</v>
      </c>
      <c r="EJ46" s="43">
        <v>0.176814060942066</v>
      </c>
      <c r="EK46" s="43">
        <v>0.17553785252600501</v>
      </c>
      <c r="EL46" s="43">
        <v>0.174379293482369</v>
      </c>
      <c r="EM46" s="43">
        <v>0.17332668855764299</v>
      </c>
      <c r="EN46" s="43">
        <v>0.17236960529572201</v>
      </c>
      <c r="EO46" s="43">
        <v>0.17149872792965601</v>
      </c>
      <c r="EP46" s="43">
        <v>0.170705728851758</v>
      </c>
      <c r="EQ46" s="43">
        <v>0.16995319397071601</v>
      </c>
      <c r="ER46" s="43">
        <v>0.16920796230223001</v>
      </c>
      <c r="ES46" s="43">
        <v>0.168470071714417</v>
      </c>
      <c r="ET46" s="43">
        <v>0.16773955992416201</v>
      </c>
      <c r="EU46" s="43">
        <v>0.167016464466089</v>
      </c>
      <c r="EV46" s="43">
        <v>0.166300822715057</v>
      </c>
      <c r="EW46" s="43">
        <v>0.16559267182326001</v>
      </c>
      <c r="EX46" s="43">
        <v>0.16489204881479599</v>
      </c>
      <c r="EY46" s="43">
        <v>0.164198990315719</v>
      </c>
      <c r="EZ46" s="43">
        <v>0.163513532887479</v>
      </c>
      <c r="FA46" s="43">
        <v>0.162835712775042</v>
      </c>
      <c r="FB46" s="308">
        <v>0.16216556593988199</v>
      </c>
      <c r="FC46" s="43">
        <v>0.16150312806109199</v>
      </c>
      <c r="FD46" s="43">
        <v>0.160848434512086</v>
      </c>
      <c r="FE46" s="43">
        <v>0.16020152042175201</v>
      </c>
      <c r="FF46" s="43">
        <v>0.159562420506591</v>
      </c>
      <c r="FG46" s="43">
        <v>0.158931169137253</v>
      </c>
      <c r="FH46" s="43">
        <v>0.15830780048414</v>
      </c>
      <c r="FI46" s="43">
        <v>0.15769234806004701</v>
      </c>
      <c r="FJ46" s="43">
        <v>0.15708484526151001</v>
      </c>
      <c r="FK46" s="43">
        <v>0.15648532494578499</v>
      </c>
      <c r="FL46" s="43">
        <v>0.15589381958804499</v>
      </c>
      <c r="FM46" s="43">
        <v>0.15531036110303501</v>
      </c>
      <c r="FN46" s="43">
        <v>0.15473498106144101</v>
      </c>
      <c r="FO46" s="43">
        <v>0.15414323127067101</v>
      </c>
      <c r="FP46" s="43">
        <v>0.15351008025544699</v>
      </c>
      <c r="FQ46" s="43">
        <v>0.15283380271741401</v>
      </c>
      <c r="FR46" s="43">
        <v>0.152112878065497</v>
      </c>
      <c r="FS46" s="43">
        <v>0.15134606911913201</v>
      </c>
      <c r="FT46" s="43">
        <v>0.15053253493850599</v>
      </c>
      <c r="FU46" s="43">
        <v>0.149671955000199</v>
      </c>
      <c r="FV46" s="43">
        <v>0.148764689263229</v>
      </c>
      <c r="FW46" s="43">
        <v>0.14781197056419901</v>
      </c>
      <c r="FX46" s="43">
        <v>0.14681613933984999</v>
      </c>
      <c r="FY46" s="43">
        <v>0.145780926761306</v>
      </c>
      <c r="FZ46" s="43">
        <v>0.14471179563393199</v>
      </c>
      <c r="GA46" s="43">
        <v>0.14361634793672701</v>
      </c>
      <c r="GB46" s="43">
        <v>0.142504809200627</v>
      </c>
      <c r="GC46" s="43">
        <v>0.14139059986033201</v>
      </c>
      <c r="GD46" s="43">
        <v>0.14029100283475701</v>
      </c>
      <c r="GE46" s="43">
        <v>0.13922793481989601</v>
      </c>
      <c r="GF46" s="43">
        <v>0.13822882430717501</v>
      </c>
      <c r="GG46" s="43">
        <v>0.13732759247489301</v>
      </c>
      <c r="GH46" s="43">
        <v>0.13656572200924399</v>
      </c>
      <c r="GI46" s="43">
        <v>0.13599338277713399</v>
      </c>
      <c r="GJ46" s="43">
        <v>0.13567056142407299</v>
      </c>
      <c r="GK46" s="43">
        <v>0.135668114388038</v>
      </c>
      <c r="GL46" s="43">
        <v>0.136068632277944</v>
      </c>
      <c r="GM46" s="43">
        <v>0.13696697236680899</v>
      </c>
      <c r="GN46" s="43">
        <v>0.13847029326131399</v>
      </c>
      <c r="GO46" s="43">
        <v>0.140697422298522</v>
      </c>
      <c r="GP46" s="43">
        <v>0.14377741431855301</v>
      </c>
      <c r="GQ46" s="43">
        <v>0.14784722883429699</v>
      </c>
      <c r="GR46" s="43">
        <v>0.15304855887205801</v>
      </c>
      <c r="GS46" s="43">
        <v>0.159523972194381</v>
      </c>
      <c r="GT46" s="43">
        <v>0.16741263973071099</v>
      </c>
      <c r="GU46" s="43">
        <v>0.17684598969679899</v>
      </c>
      <c r="GV46" s="43">
        <v>0.18794360926336701</v>
      </c>
      <c r="GW46" s="43">
        <v>0.200809617754726</v>
      </c>
      <c r="GX46" s="43">
        <v>0.21552958083923801</v>
      </c>
      <c r="GY46" s="43">
        <v>0.23216786696451799</v>
      </c>
      <c r="GZ46" s="43">
        <v>0.250765208973728</v>
      </c>
      <c r="HA46" s="43"/>
      <c r="HB46" s="43"/>
    </row>
    <row r="47" spans="1:210" x14ac:dyDescent="0.6">
      <c r="A47" s="327">
        <v>38</v>
      </c>
      <c r="B47" s="198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308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C47" s="198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308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/>
      <c r="GJ47" s="43"/>
      <c r="GK47" s="43"/>
      <c r="GL47" s="43"/>
      <c r="GM47" s="43"/>
      <c r="GN47" s="43"/>
      <c r="GO47" s="43"/>
      <c r="GP47" s="43"/>
      <c r="GQ47" s="43"/>
      <c r="GR47" s="43"/>
      <c r="GS47" s="43"/>
      <c r="GT47" s="43"/>
      <c r="GU47" s="43"/>
      <c r="GV47" s="43"/>
      <c r="GW47" s="43"/>
      <c r="GX47" s="43"/>
      <c r="GY47" s="43"/>
      <c r="GZ47" s="43"/>
      <c r="HA47" s="43"/>
      <c r="HB47" s="43"/>
    </row>
    <row r="48" spans="1:210" x14ac:dyDescent="0.6">
      <c r="A48" s="327">
        <v>39</v>
      </c>
      <c r="B48" s="198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308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C48" s="198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308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</row>
    <row r="49" spans="1:210" x14ac:dyDescent="0.6">
      <c r="A49" s="327">
        <v>40</v>
      </c>
      <c r="B49" s="198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308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C49" s="198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308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</row>
    <row r="50" spans="1:210" x14ac:dyDescent="0.6">
      <c r="A50" s="327">
        <v>41</v>
      </c>
      <c r="B50" s="198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308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C50" s="198"/>
      <c r="DD50" s="43"/>
      <c r="DE50" s="43"/>
      <c r="DF50" s="43"/>
      <c r="DG50" s="43"/>
      <c r="DH50" s="43"/>
      <c r="DI50" s="43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308"/>
      <c r="FC50" s="43"/>
      <c r="FD50" s="43"/>
      <c r="FE50" s="43"/>
      <c r="FF50" s="43"/>
      <c r="FG50" s="43"/>
      <c r="FH50" s="43"/>
      <c r="FI50" s="43"/>
      <c r="FJ50" s="43"/>
      <c r="FK50" s="43"/>
      <c r="FL50" s="43"/>
      <c r="FM50" s="43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M50" s="43"/>
      <c r="GN50" s="43"/>
      <c r="GO50" s="43"/>
      <c r="GP50" s="43"/>
      <c r="GQ50" s="43"/>
      <c r="GR50" s="43"/>
      <c r="GS50" s="43"/>
      <c r="GT50" s="43"/>
      <c r="GU50" s="43"/>
      <c r="GV50" s="43"/>
      <c r="GW50" s="43"/>
      <c r="GX50" s="43"/>
      <c r="GY50" s="43"/>
      <c r="GZ50" s="43"/>
      <c r="HA50" s="43"/>
      <c r="HB50" s="43"/>
    </row>
    <row r="51" spans="1:210" x14ac:dyDescent="0.6">
      <c r="A51" s="327">
        <v>42</v>
      </c>
      <c r="B51" s="198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308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C51" s="198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308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</row>
    <row r="52" spans="1:210" x14ac:dyDescent="0.6">
      <c r="A52" s="327">
        <v>43</v>
      </c>
      <c r="B52" s="198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308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43"/>
      <c r="CY52" s="43"/>
      <c r="CZ52" s="43"/>
      <c r="DA52" s="43"/>
      <c r="DC52" s="198"/>
      <c r="DD52" s="43"/>
      <c r="DE52" s="43"/>
      <c r="DF52" s="43"/>
      <c r="DG52" s="43"/>
      <c r="DH52" s="43"/>
      <c r="DI52" s="43"/>
      <c r="DJ52" s="43"/>
      <c r="DK52" s="43"/>
      <c r="DL52" s="43"/>
      <c r="DM52" s="43"/>
      <c r="DN52" s="43"/>
      <c r="DO52" s="43"/>
      <c r="DP52" s="43"/>
      <c r="DQ52" s="43"/>
      <c r="DR52" s="43"/>
      <c r="DS52" s="43"/>
      <c r="DT52" s="43"/>
      <c r="DU52" s="43"/>
      <c r="DV52" s="43"/>
      <c r="DW52" s="43"/>
      <c r="DX52" s="43"/>
      <c r="DY52" s="43"/>
      <c r="DZ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43"/>
      <c r="EM52" s="43"/>
      <c r="EN52" s="43"/>
      <c r="EO52" s="43"/>
      <c r="EP52" s="43"/>
      <c r="EQ52" s="43"/>
      <c r="ER52" s="43"/>
      <c r="ES52" s="43"/>
      <c r="ET52" s="43"/>
      <c r="EU52" s="43"/>
      <c r="EV52" s="43"/>
      <c r="EW52" s="43"/>
      <c r="EX52" s="43"/>
      <c r="EY52" s="43"/>
      <c r="EZ52" s="43"/>
      <c r="FA52" s="43"/>
      <c r="FB52" s="308"/>
      <c r="FC52" s="43"/>
      <c r="FD52" s="43"/>
      <c r="FE52" s="43"/>
      <c r="FF52" s="43"/>
      <c r="FG52" s="43"/>
      <c r="FH52" s="43"/>
      <c r="FI52" s="43"/>
      <c r="FJ52" s="43"/>
      <c r="FK52" s="43"/>
      <c r="FL52" s="43"/>
      <c r="FM52" s="43"/>
      <c r="FN52" s="43"/>
      <c r="FO52" s="43"/>
      <c r="FP52" s="43"/>
      <c r="FQ52" s="43"/>
      <c r="FR52" s="43"/>
      <c r="FS52" s="43"/>
      <c r="FT52" s="43"/>
      <c r="FU52" s="43"/>
      <c r="FV52" s="43"/>
      <c r="FW52" s="43"/>
      <c r="FX52" s="43"/>
      <c r="FY52" s="43"/>
      <c r="FZ52" s="43"/>
      <c r="GA52" s="43"/>
      <c r="GB52" s="43"/>
      <c r="GC52" s="43"/>
      <c r="GD52" s="43"/>
      <c r="GE52" s="43"/>
      <c r="GF52" s="43"/>
      <c r="GG52" s="43"/>
      <c r="GH52" s="43"/>
      <c r="GI52" s="43"/>
      <c r="GJ52" s="43"/>
      <c r="GK52" s="43"/>
      <c r="GL52" s="43"/>
      <c r="GM52" s="43"/>
      <c r="GN52" s="43"/>
      <c r="GO52" s="43"/>
      <c r="GP52" s="43"/>
      <c r="GQ52" s="43"/>
      <c r="GR52" s="43"/>
      <c r="GS52" s="43"/>
      <c r="GT52" s="43"/>
      <c r="GU52" s="43"/>
      <c r="GV52" s="43"/>
      <c r="GW52" s="43"/>
      <c r="GX52" s="43"/>
      <c r="GY52" s="43"/>
      <c r="GZ52" s="43"/>
      <c r="HA52" s="43"/>
      <c r="HB52" s="43"/>
    </row>
    <row r="53" spans="1:210" x14ac:dyDescent="0.6">
      <c r="A53" s="327">
        <v>44</v>
      </c>
      <c r="B53" s="198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308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43"/>
      <c r="CY53" s="43"/>
      <c r="CZ53" s="43"/>
      <c r="DA53" s="43"/>
      <c r="DC53" s="198"/>
      <c r="DD53" s="43"/>
      <c r="DE53" s="43"/>
      <c r="DF53" s="43"/>
      <c r="DG53" s="43"/>
      <c r="DH53" s="43"/>
      <c r="DI53" s="43"/>
      <c r="DJ53" s="43"/>
      <c r="DK53" s="43"/>
      <c r="DL53" s="43"/>
      <c r="DM53" s="43"/>
      <c r="DN53" s="43"/>
      <c r="DO53" s="43"/>
      <c r="DP53" s="43"/>
      <c r="DQ53" s="43"/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43"/>
      <c r="EM53" s="43"/>
      <c r="EN53" s="43"/>
      <c r="EO53" s="43"/>
      <c r="EP53" s="43"/>
      <c r="EQ53" s="43"/>
      <c r="ER53" s="43"/>
      <c r="ES53" s="43"/>
      <c r="ET53" s="43"/>
      <c r="EU53" s="43"/>
      <c r="EV53" s="43"/>
      <c r="EW53" s="43"/>
      <c r="EX53" s="43"/>
      <c r="EY53" s="43"/>
      <c r="EZ53" s="43"/>
      <c r="FA53" s="43"/>
      <c r="FB53" s="308"/>
      <c r="FC53" s="43"/>
      <c r="FD53" s="43"/>
      <c r="FE53" s="43"/>
      <c r="FF53" s="43"/>
      <c r="FG53" s="43"/>
      <c r="FH53" s="43"/>
      <c r="FI53" s="43"/>
      <c r="FJ53" s="43"/>
      <c r="FK53" s="43"/>
      <c r="FL53" s="43"/>
      <c r="FM53" s="43"/>
      <c r="FN53" s="43"/>
      <c r="FO53" s="43"/>
      <c r="FP53" s="43"/>
      <c r="FQ53" s="43"/>
      <c r="FR53" s="43"/>
      <c r="FS53" s="43"/>
      <c r="FT53" s="43"/>
      <c r="FU53" s="43"/>
      <c r="FV53" s="43"/>
      <c r="FW53" s="43"/>
      <c r="FX53" s="43"/>
      <c r="FY53" s="43"/>
      <c r="FZ53" s="43"/>
      <c r="GA53" s="43"/>
      <c r="GB53" s="43"/>
      <c r="GC53" s="43"/>
      <c r="GD53" s="43"/>
      <c r="GE53" s="43"/>
      <c r="GF53" s="43"/>
      <c r="GG53" s="43"/>
      <c r="GH53" s="43"/>
      <c r="GI53" s="43"/>
      <c r="GJ53" s="43"/>
      <c r="GK53" s="43"/>
      <c r="GL53" s="43"/>
      <c r="GM53" s="43"/>
      <c r="GN53" s="43"/>
      <c r="GO53" s="43"/>
      <c r="GP53" s="43"/>
      <c r="GQ53" s="43"/>
      <c r="GR53" s="43"/>
      <c r="GS53" s="43"/>
      <c r="GT53" s="43"/>
      <c r="GU53" s="43"/>
      <c r="GV53" s="43"/>
      <c r="GW53" s="43"/>
      <c r="GX53" s="43"/>
      <c r="GY53" s="43"/>
      <c r="GZ53" s="43"/>
      <c r="HA53" s="43"/>
      <c r="HB53" s="43"/>
    </row>
    <row r="54" spans="1:210" x14ac:dyDescent="0.6">
      <c r="A54" s="327">
        <v>45</v>
      </c>
      <c r="B54" s="198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308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43"/>
      <c r="CY54" s="43"/>
      <c r="CZ54" s="43"/>
      <c r="DA54" s="43"/>
      <c r="DC54" s="198"/>
      <c r="DD54" s="43"/>
      <c r="DE54" s="43"/>
      <c r="DF54" s="43"/>
      <c r="DG54" s="43"/>
      <c r="DH54" s="43"/>
      <c r="DI54" s="43"/>
      <c r="DJ54" s="43"/>
      <c r="DK54" s="43"/>
      <c r="DL54" s="43"/>
      <c r="DM54" s="43"/>
      <c r="DN54" s="43"/>
      <c r="DO54" s="43"/>
      <c r="DP54" s="43"/>
      <c r="DQ54" s="43"/>
      <c r="DR54" s="43"/>
      <c r="DS54" s="43"/>
      <c r="DT54" s="43"/>
      <c r="DU54" s="43"/>
      <c r="DV54" s="43"/>
      <c r="DW54" s="43"/>
      <c r="DX54" s="43"/>
      <c r="DY54" s="43"/>
      <c r="DZ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43"/>
      <c r="EM54" s="43"/>
      <c r="EN54" s="43"/>
      <c r="EO54" s="43"/>
      <c r="EP54" s="43"/>
      <c r="EQ54" s="43"/>
      <c r="ER54" s="43"/>
      <c r="ES54" s="43"/>
      <c r="ET54" s="43"/>
      <c r="EU54" s="43"/>
      <c r="EV54" s="43"/>
      <c r="EW54" s="43"/>
      <c r="EX54" s="43"/>
      <c r="EY54" s="43"/>
      <c r="EZ54" s="43"/>
      <c r="FA54" s="43"/>
      <c r="FB54" s="308"/>
      <c r="FC54" s="43"/>
      <c r="FD54" s="43"/>
      <c r="FE54" s="43"/>
      <c r="FF54" s="43"/>
      <c r="FG54" s="43"/>
      <c r="FH54" s="43"/>
      <c r="FI54" s="43"/>
      <c r="FJ54" s="43"/>
      <c r="FK54" s="43"/>
      <c r="FL54" s="43"/>
      <c r="FM54" s="43"/>
      <c r="FN54" s="43"/>
      <c r="FO54" s="43"/>
      <c r="FP54" s="43"/>
      <c r="FQ54" s="43"/>
      <c r="FR54" s="43"/>
      <c r="FS54" s="43"/>
      <c r="FT54" s="43"/>
      <c r="FU54" s="43"/>
      <c r="FV54" s="43"/>
      <c r="FW54" s="43"/>
      <c r="FX54" s="43"/>
      <c r="FY54" s="43"/>
      <c r="FZ54" s="43"/>
      <c r="GA54" s="43"/>
      <c r="GB54" s="43"/>
      <c r="GC54" s="43"/>
      <c r="GD54" s="43"/>
      <c r="GE54" s="43"/>
      <c r="GF54" s="43"/>
      <c r="GG54" s="43"/>
      <c r="GH54" s="43"/>
      <c r="GI54" s="43"/>
      <c r="GJ54" s="43"/>
      <c r="GK54" s="43"/>
      <c r="GL54" s="43"/>
      <c r="GM54" s="43"/>
      <c r="GN54" s="43"/>
      <c r="GO54" s="43"/>
      <c r="GP54" s="43"/>
      <c r="GQ54" s="43"/>
      <c r="GR54" s="43"/>
      <c r="GS54" s="43"/>
      <c r="GT54" s="43"/>
      <c r="GU54" s="43"/>
      <c r="GV54" s="43"/>
      <c r="GW54" s="43"/>
      <c r="GX54" s="43"/>
      <c r="GY54" s="43"/>
      <c r="GZ54" s="43"/>
      <c r="HA54" s="43"/>
      <c r="HB54" s="43"/>
    </row>
    <row r="55" spans="1:210" x14ac:dyDescent="0.6">
      <c r="A55" s="327">
        <v>46</v>
      </c>
      <c r="B55" s="198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308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C55" s="198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308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</row>
    <row r="56" spans="1:210" x14ac:dyDescent="0.6">
      <c r="A56" s="327">
        <v>47</v>
      </c>
      <c r="B56" s="198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308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43"/>
      <c r="CY56" s="43"/>
      <c r="CZ56" s="43"/>
      <c r="DA56" s="43"/>
      <c r="DC56" s="198"/>
      <c r="DD56" s="43"/>
      <c r="DE56" s="43"/>
      <c r="DF56" s="43"/>
      <c r="DG56" s="43"/>
      <c r="DH56" s="43"/>
      <c r="DI56" s="43"/>
      <c r="DJ56" s="43"/>
      <c r="DK56" s="43"/>
      <c r="DL56" s="43"/>
      <c r="DM56" s="43"/>
      <c r="DN56" s="43"/>
      <c r="DO56" s="43"/>
      <c r="DP56" s="43"/>
      <c r="DQ56" s="43"/>
      <c r="DR56" s="43"/>
      <c r="DS56" s="43"/>
      <c r="DT56" s="43"/>
      <c r="DU56" s="43"/>
      <c r="DV56" s="43"/>
      <c r="DW56" s="43"/>
      <c r="DX56" s="43"/>
      <c r="DY56" s="43"/>
      <c r="DZ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43"/>
      <c r="EM56" s="43"/>
      <c r="EN56" s="43"/>
      <c r="EO56" s="43"/>
      <c r="EP56" s="43"/>
      <c r="EQ56" s="43"/>
      <c r="ER56" s="43"/>
      <c r="ES56" s="43"/>
      <c r="ET56" s="43"/>
      <c r="EU56" s="43"/>
      <c r="EV56" s="43"/>
      <c r="EW56" s="43"/>
      <c r="EX56" s="43"/>
      <c r="EY56" s="43"/>
      <c r="EZ56" s="43"/>
      <c r="FA56" s="43"/>
      <c r="FB56" s="308"/>
      <c r="FC56" s="43"/>
      <c r="FD56" s="43"/>
      <c r="FE56" s="43"/>
      <c r="FF56" s="43"/>
      <c r="FG56" s="43"/>
      <c r="FH56" s="43"/>
      <c r="FI56" s="43"/>
      <c r="FJ56" s="43"/>
      <c r="FK56" s="43"/>
      <c r="FL56" s="43"/>
      <c r="FM56" s="43"/>
      <c r="FN56" s="43"/>
      <c r="FO56" s="43"/>
      <c r="FP56" s="43"/>
      <c r="FQ56" s="43"/>
      <c r="FR56" s="43"/>
      <c r="FS56" s="43"/>
      <c r="FT56" s="43"/>
      <c r="FU56" s="43"/>
      <c r="FV56" s="43"/>
      <c r="FW56" s="43"/>
      <c r="FX56" s="43"/>
      <c r="FY56" s="43"/>
      <c r="FZ56" s="43"/>
      <c r="GA56" s="43"/>
      <c r="GB56" s="43"/>
      <c r="GC56" s="43"/>
      <c r="GD56" s="43"/>
      <c r="GE56" s="43"/>
      <c r="GF56" s="43"/>
      <c r="GG56" s="43"/>
      <c r="GH56" s="43"/>
      <c r="GI56" s="43"/>
      <c r="GJ56" s="43"/>
      <c r="GK56" s="43"/>
      <c r="GL56" s="43"/>
      <c r="GM56" s="43"/>
      <c r="GN56" s="43"/>
      <c r="GO56" s="43"/>
      <c r="GP56" s="43"/>
      <c r="GQ56" s="43"/>
      <c r="GR56" s="43"/>
      <c r="GS56" s="43"/>
      <c r="GT56" s="43"/>
      <c r="GU56" s="43"/>
      <c r="GV56" s="43"/>
      <c r="GW56" s="43"/>
      <c r="GX56" s="43"/>
      <c r="GY56" s="43"/>
      <c r="GZ56" s="43"/>
      <c r="HA56" s="43"/>
      <c r="HB56" s="43"/>
    </row>
    <row r="57" spans="1:210" x14ac:dyDescent="0.6">
      <c r="A57" s="327">
        <v>48</v>
      </c>
      <c r="B57" s="198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308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  <c r="CZ57" s="43"/>
      <c r="DA57" s="43"/>
      <c r="DC57" s="198"/>
      <c r="DD57" s="43"/>
      <c r="DE57" s="43"/>
      <c r="DF57" s="43"/>
      <c r="DG57" s="43"/>
      <c r="DH57" s="43"/>
      <c r="DI57" s="43"/>
      <c r="DJ57" s="43"/>
      <c r="DK57" s="43"/>
      <c r="DL57" s="43"/>
      <c r="DM57" s="43"/>
      <c r="DN57" s="43"/>
      <c r="DO57" s="43"/>
      <c r="DP57" s="43"/>
      <c r="DQ57" s="43"/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 s="43"/>
      <c r="EI57" s="43"/>
      <c r="EJ57" s="43"/>
      <c r="EK57" s="43"/>
      <c r="EL57" s="43"/>
      <c r="EM57" s="43"/>
      <c r="EN57" s="43"/>
      <c r="EO57" s="43"/>
      <c r="EP57" s="43"/>
      <c r="EQ57" s="43"/>
      <c r="ER57" s="43"/>
      <c r="ES57" s="43"/>
      <c r="ET57" s="43"/>
      <c r="EU57" s="43"/>
      <c r="EV57" s="43"/>
      <c r="EW57" s="43"/>
      <c r="EX57" s="43"/>
      <c r="EY57" s="43"/>
      <c r="EZ57" s="43"/>
      <c r="FA57" s="43"/>
      <c r="FB57" s="308"/>
      <c r="FC57" s="43"/>
      <c r="FD57" s="43"/>
      <c r="FE57" s="43"/>
      <c r="FF57" s="43"/>
      <c r="FG57" s="43"/>
      <c r="FH57" s="43"/>
      <c r="FI57" s="43"/>
      <c r="FJ57" s="43"/>
      <c r="FK57" s="43"/>
      <c r="FL57" s="43"/>
      <c r="FM57" s="43"/>
      <c r="FN57" s="43"/>
      <c r="FO57" s="43"/>
      <c r="FP57" s="43"/>
      <c r="FQ57" s="43"/>
      <c r="FR57" s="43"/>
      <c r="FS57" s="43"/>
      <c r="FT57" s="43"/>
      <c r="FU57" s="43"/>
      <c r="FV57" s="43"/>
      <c r="FW57" s="43"/>
      <c r="FX57" s="43"/>
      <c r="FY57" s="43"/>
      <c r="FZ57" s="43"/>
      <c r="GA57" s="43"/>
      <c r="GB57" s="43"/>
      <c r="GC57" s="43"/>
      <c r="GD57" s="43"/>
      <c r="GE57" s="43"/>
      <c r="GF57" s="43"/>
      <c r="GG57" s="43"/>
      <c r="GH57" s="43"/>
      <c r="GI57" s="43"/>
      <c r="GJ57" s="43"/>
      <c r="GK57" s="43"/>
      <c r="GL57" s="43"/>
      <c r="GM57" s="43"/>
      <c r="GN57" s="43"/>
      <c r="GO57" s="43"/>
      <c r="GP57" s="43"/>
      <c r="GQ57" s="43"/>
      <c r="GR57" s="43"/>
      <c r="GS57" s="43"/>
      <c r="GT57" s="43"/>
      <c r="GU57" s="43"/>
      <c r="GV57" s="43"/>
      <c r="GW57" s="43"/>
      <c r="GX57" s="43"/>
      <c r="GY57" s="43"/>
      <c r="GZ57" s="43"/>
      <c r="HA57" s="43"/>
      <c r="HB57" s="43"/>
    </row>
    <row r="58" spans="1:210" x14ac:dyDescent="0.6">
      <c r="A58" s="327">
        <v>49</v>
      </c>
      <c r="B58" s="198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308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  <c r="CZ58" s="43"/>
      <c r="DA58" s="43"/>
      <c r="DC58" s="198"/>
      <c r="DD58" s="43"/>
      <c r="DE58" s="43"/>
      <c r="DF58" s="43"/>
      <c r="DG58" s="43"/>
      <c r="DH58" s="43"/>
      <c r="DI58" s="43"/>
      <c r="DJ58" s="43"/>
      <c r="DK58" s="43"/>
      <c r="DL58" s="43"/>
      <c r="DM58" s="43"/>
      <c r="DN58" s="43"/>
      <c r="DO58" s="43"/>
      <c r="DP58" s="43"/>
      <c r="DQ58" s="43"/>
      <c r="DR58" s="43"/>
      <c r="DS58" s="43"/>
      <c r="DT58" s="43"/>
      <c r="DU58" s="43"/>
      <c r="DV58" s="43"/>
      <c r="DW58" s="43"/>
      <c r="DX58" s="43"/>
      <c r="DY58" s="43"/>
      <c r="DZ58" s="43"/>
      <c r="EA58" s="43"/>
      <c r="EB58" s="43"/>
      <c r="EC58" s="43"/>
      <c r="ED58" s="43"/>
      <c r="EE58" s="43"/>
      <c r="EF58" s="43"/>
      <c r="EG58" s="43"/>
      <c r="EH58" s="43"/>
      <c r="EI58" s="43"/>
      <c r="EJ58" s="43"/>
      <c r="EK58" s="43"/>
      <c r="EL58" s="43"/>
      <c r="EM58" s="43"/>
      <c r="EN58" s="43"/>
      <c r="EO58" s="43"/>
      <c r="EP58" s="43"/>
      <c r="EQ58" s="43"/>
      <c r="ER58" s="43"/>
      <c r="ES58" s="43"/>
      <c r="ET58" s="43"/>
      <c r="EU58" s="43"/>
      <c r="EV58" s="43"/>
      <c r="EW58" s="43"/>
      <c r="EX58" s="43"/>
      <c r="EY58" s="43"/>
      <c r="EZ58" s="43"/>
      <c r="FA58" s="43"/>
      <c r="FB58" s="308"/>
      <c r="FC58" s="43"/>
      <c r="FD58" s="43"/>
      <c r="FE58" s="43"/>
      <c r="FF58" s="43"/>
      <c r="FG58" s="43"/>
      <c r="FH58" s="43"/>
      <c r="FI58" s="43"/>
      <c r="FJ58" s="43"/>
      <c r="FK58" s="43"/>
      <c r="FL58" s="43"/>
      <c r="FM58" s="43"/>
      <c r="FN58" s="43"/>
      <c r="FO58" s="43"/>
      <c r="FP58" s="43"/>
      <c r="FQ58" s="43"/>
      <c r="FR58" s="43"/>
      <c r="FS58" s="43"/>
      <c r="FT58" s="43"/>
      <c r="FU58" s="43"/>
      <c r="FV58" s="43"/>
      <c r="FW58" s="43"/>
      <c r="FX58" s="43"/>
      <c r="FY58" s="43"/>
      <c r="FZ58" s="43"/>
      <c r="GA58" s="43"/>
      <c r="GB58" s="43"/>
      <c r="GC58" s="43"/>
      <c r="GD58" s="43"/>
      <c r="GE58" s="43"/>
      <c r="GF58" s="43"/>
      <c r="GG58" s="43"/>
      <c r="GH58" s="43"/>
      <c r="GI58" s="43"/>
      <c r="GJ58" s="43"/>
      <c r="GK58" s="43"/>
      <c r="GL58" s="43"/>
      <c r="GM58" s="43"/>
      <c r="GN58" s="43"/>
      <c r="GO58" s="43"/>
      <c r="GP58" s="43"/>
      <c r="GQ58" s="43"/>
      <c r="GR58" s="43"/>
      <c r="GS58" s="43"/>
      <c r="GT58" s="43"/>
      <c r="GU58" s="43"/>
      <c r="GV58" s="43"/>
      <c r="GW58" s="43"/>
      <c r="GX58" s="43"/>
      <c r="GY58" s="43"/>
      <c r="GZ58" s="43"/>
      <c r="HA58" s="43"/>
      <c r="HB58" s="43"/>
    </row>
    <row r="59" spans="1:210" x14ac:dyDescent="0.6">
      <c r="A59" s="327">
        <v>50</v>
      </c>
      <c r="B59" s="198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308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C59" s="198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3"/>
      <c r="EM59" s="43"/>
      <c r="EN59" s="43"/>
      <c r="EO59" s="43"/>
      <c r="EP59" s="43"/>
      <c r="EQ59" s="43"/>
      <c r="ER59" s="43"/>
      <c r="ES59" s="43"/>
      <c r="ET59" s="43"/>
      <c r="EU59" s="43"/>
      <c r="EV59" s="43"/>
      <c r="EW59" s="43"/>
      <c r="EX59" s="43"/>
      <c r="EY59" s="43"/>
      <c r="EZ59" s="43"/>
      <c r="FA59" s="43"/>
      <c r="FB59" s="308"/>
      <c r="FC59" s="43"/>
      <c r="FD59" s="43"/>
      <c r="FE59" s="43"/>
      <c r="FF59" s="43"/>
      <c r="FG59" s="43"/>
      <c r="FH59" s="43"/>
      <c r="FI59" s="43"/>
      <c r="FJ59" s="43"/>
      <c r="FK59" s="43"/>
      <c r="FL59" s="43"/>
      <c r="FM59" s="43"/>
      <c r="FN59" s="43"/>
      <c r="FO59" s="43"/>
      <c r="FP59" s="43"/>
      <c r="FQ59" s="43"/>
      <c r="FR59" s="43"/>
      <c r="FS59" s="43"/>
      <c r="FT59" s="43"/>
      <c r="FU59" s="43"/>
      <c r="FV59" s="43"/>
      <c r="FW59" s="43"/>
      <c r="FX59" s="43"/>
      <c r="FY59" s="43"/>
      <c r="FZ59" s="43"/>
      <c r="GA59" s="43"/>
      <c r="GB59" s="43"/>
      <c r="GC59" s="43"/>
      <c r="GD59" s="43"/>
      <c r="GE59" s="43"/>
      <c r="GF59" s="43"/>
      <c r="GG59" s="43"/>
      <c r="GH59" s="43"/>
      <c r="GI59" s="43"/>
      <c r="GJ59" s="43"/>
      <c r="GK59" s="43"/>
      <c r="GL59" s="43"/>
      <c r="GM59" s="43"/>
      <c r="GN59" s="43"/>
      <c r="GO59" s="43"/>
      <c r="GP59" s="43"/>
      <c r="GQ59" s="43"/>
      <c r="GR59" s="43"/>
      <c r="GS59" s="43"/>
      <c r="GT59" s="43"/>
      <c r="GU59" s="43"/>
      <c r="GV59" s="43"/>
      <c r="GW59" s="43"/>
      <c r="GX59" s="43"/>
      <c r="GY59" s="43"/>
      <c r="GZ59" s="43"/>
      <c r="HA59" s="43"/>
      <c r="HB59" s="43"/>
    </row>
    <row r="60" spans="1:210" ht="16.149999999999999" thickBot="1" x14ac:dyDescent="0.65">
      <c r="B60" s="30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F60" s="1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</row>
    <row r="61" spans="1:210" ht="16.899999999999999" x14ac:dyDescent="0.6">
      <c r="B61" s="529" t="s">
        <v>108</v>
      </c>
      <c r="C61" s="186"/>
      <c r="D61" s="186"/>
      <c r="E61" s="186"/>
      <c r="F61" s="186"/>
      <c r="G61" s="186"/>
      <c r="H61" s="186"/>
      <c r="I61" s="186"/>
      <c r="J61" s="186"/>
      <c r="K61" s="186"/>
      <c r="L61" s="186"/>
      <c r="M61" s="186"/>
      <c r="N61" s="187"/>
      <c r="O61" s="187"/>
      <c r="P61" s="187"/>
      <c r="Q61" s="187"/>
      <c r="R61" s="187"/>
      <c r="S61" s="187"/>
      <c r="T61" s="187"/>
      <c r="U61" s="187"/>
      <c r="V61" s="187"/>
      <c r="W61" s="187"/>
      <c r="X61" s="187"/>
      <c r="Y61" s="187"/>
      <c r="Z61" s="187"/>
      <c r="AA61" s="187"/>
      <c r="AB61" s="187"/>
      <c r="AC61" s="187"/>
      <c r="AD61" s="187"/>
      <c r="AE61" s="187"/>
      <c r="AF61" s="187"/>
      <c r="AG61" s="187"/>
      <c r="AH61" s="187"/>
      <c r="AI61" s="187"/>
      <c r="AJ61" s="187"/>
      <c r="AK61" s="187"/>
      <c r="AL61" s="187"/>
      <c r="AM61" s="187"/>
      <c r="AN61" s="187"/>
      <c r="AO61" s="187"/>
      <c r="AP61" s="187"/>
      <c r="AQ61" s="187"/>
      <c r="AR61" s="187"/>
      <c r="AS61" s="187"/>
      <c r="AT61" s="187"/>
      <c r="AU61" s="187"/>
      <c r="AV61" s="187"/>
      <c r="AW61" s="187"/>
      <c r="AX61" s="187"/>
      <c r="AY61" s="187"/>
      <c r="AZ61" s="187"/>
      <c r="BA61" s="187"/>
      <c r="BB61" s="187"/>
      <c r="BC61" s="187"/>
      <c r="BD61" s="187"/>
      <c r="BE61" s="187"/>
      <c r="BF61" s="187"/>
      <c r="BG61" s="187"/>
      <c r="BH61" s="187"/>
      <c r="BI61" s="187"/>
      <c r="BJ61" s="187"/>
      <c r="BK61" s="187"/>
      <c r="BL61" s="187"/>
      <c r="BM61" s="187"/>
      <c r="BN61" s="187"/>
      <c r="BO61" s="187"/>
      <c r="BP61" s="187"/>
      <c r="BQ61" s="187"/>
      <c r="BR61" s="187"/>
      <c r="BS61" s="187"/>
      <c r="BT61" s="187"/>
      <c r="BU61" s="187"/>
      <c r="BV61" s="187"/>
      <c r="BW61" s="187"/>
      <c r="BX61" s="187"/>
      <c r="BY61" s="187"/>
      <c r="BZ61" s="187"/>
      <c r="CA61" s="187"/>
      <c r="CB61" s="187"/>
      <c r="CC61" s="187"/>
      <c r="CD61" s="187"/>
      <c r="CE61" s="187"/>
      <c r="CF61" s="187"/>
      <c r="CG61" s="187"/>
      <c r="CH61" s="187"/>
      <c r="CI61" s="187"/>
      <c r="CJ61" s="187"/>
      <c r="CK61" s="187"/>
      <c r="CL61" s="187"/>
      <c r="CM61" s="187"/>
      <c r="CN61" s="187"/>
      <c r="CO61" s="187"/>
      <c r="CP61" s="187"/>
      <c r="CQ61" s="187"/>
      <c r="CR61" s="187"/>
      <c r="CS61" s="187"/>
      <c r="CT61" s="187"/>
      <c r="CU61" s="187"/>
      <c r="CV61" s="187"/>
      <c r="CW61" s="187"/>
      <c r="CX61" s="187"/>
      <c r="CY61" s="187"/>
      <c r="CZ61" s="187"/>
      <c r="DA61" s="187"/>
      <c r="DC61" s="183" t="s">
        <v>99</v>
      </c>
      <c r="DD61" s="29"/>
      <c r="DE61" s="17"/>
      <c r="DF61" s="17"/>
      <c r="DG61" s="17"/>
      <c r="DH61" s="17"/>
      <c r="DI61" s="17"/>
      <c r="DJ61" s="17"/>
      <c r="DK61" s="17"/>
      <c r="DL61" s="17"/>
      <c r="DM61" s="17"/>
      <c r="DN61" s="17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</row>
    <row r="62" spans="1:210" s="327" customFormat="1" ht="16.149999999999999" thickBot="1" x14ac:dyDescent="0.65">
      <c r="B62" s="326">
        <f>COUNTA(B64:B113)</f>
        <v>35</v>
      </c>
      <c r="C62" s="326">
        <f>COUNTA(C63:DA63)</f>
        <v>101</v>
      </c>
      <c r="BA62" s="328"/>
      <c r="DC62" s="326">
        <f>COUNTA(DC64:DC113)</f>
        <v>37</v>
      </c>
      <c r="DD62" s="326">
        <f>COUNTA(DD63:HA63)</f>
        <v>101</v>
      </c>
    </row>
    <row r="63" spans="1:210" s="2" customFormat="1" ht="16.149999999999999" thickBot="1" x14ac:dyDescent="0.65">
      <c r="A63" s="327"/>
      <c r="B63" s="185">
        <v>45569</v>
      </c>
      <c r="C63" s="42">
        <v>3221.7729082323599</v>
      </c>
      <c r="D63" s="42">
        <v>3372.2281853632999</v>
      </c>
      <c r="E63" s="42">
        <v>3516.8449395462098</v>
      </c>
      <c r="F63" s="42">
        <v>3655.3636220932399</v>
      </c>
      <c r="G63" s="42">
        <v>3787.6144203884</v>
      </c>
      <c r="H63" s="42">
        <v>3913.5070739194002</v>
      </c>
      <c r="I63" s="42">
        <v>4033.0207460859901</v>
      </c>
      <c r="J63" s="42">
        <v>4146.1942240348799</v>
      </c>
      <c r="K63" s="42">
        <v>4253.1166440552497</v>
      </c>
      <c r="L63" s="42">
        <v>4353.9188765281397</v>
      </c>
      <c r="M63" s="42">
        <v>4448.7656519626798</v>
      </c>
      <c r="N63" s="42">
        <v>4537.8484675905302</v>
      </c>
      <c r="O63" s="42">
        <v>4621.3792812936699</v>
      </c>
      <c r="P63" s="42">
        <v>4699.5849751057103</v>
      </c>
      <c r="Q63" s="42">
        <v>4772.7025529016501</v>
      </c>
      <c r="R63" s="42">
        <v>4840.9750249690196</v>
      </c>
      <c r="S63" s="42">
        <v>4904.6479248185597</v>
      </c>
      <c r="T63" s="42">
        <v>4963.9663998579899</v>
      </c>
      <c r="U63" s="42">
        <v>5019.1728165619597</v>
      </c>
      <c r="V63" s="42">
        <v>5070.5048218081201</v>
      </c>
      <c r="W63" s="42">
        <v>5118.1938045226898</v>
      </c>
      <c r="X63" s="42">
        <v>5162.4637052131602</v>
      </c>
      <c r="Y63" s="42">
        <v>5203.5301249876202</v>
      </c>
      <c r="Z63" s="42">
        <v>5241.59968998154</v>
      </c>
      <c r="AA63" s="42">
        <v>5276.8696315182397</v>
      </c>
      <c r="AB63" s="42">
        <v>5309.5275466620196</v>
      </c>
      <c r="AC63" s="42">
        <v>5339.75130797367</v>
      </c>
      <c r="AD63" s="42">
        <v>5367.7090951751197</v>
      </c>
      <c r="AE63" s="42">
        <v>5393.5595250295901</v>
      </c>
      <c r="AF63" s="42">
        <v>5417.4518590248899</v>
      </c>
      <c r="AG63" s="42">
        <v>5439.5262714048104</v>
      </c>
      <c r="AH63" s="42">
        <v>5459.91416273298</v>
      </c>
      <c r="AI63" s="42">
        <v>5478.7385065092703</v>
      </c>
      <c r="AJ63" s="42">
        <v>5496.1142184098098</v>
      </c>
      <c r="AK63" s="42">
        <v>5512.1485395096397</v>
      </c>
      <c r="AL63" s="42">
        <v>5526.94142639655</v>
      </c>
      <c r="AM63" s="42">
        <v>5540.5859424173004</v>
      </c>
      <c r="AN63" s="42">
        <v>5553.16864543888</v>
      </c>
      <c r="AO63" s="42">
        <v>5564.7699684774998</v>
      </c>
      <c r="AP63" s="42">
        <v>5575.9106453777904</v>
      </c>
      <c r="AQ63" s="42">
        <v>5587.0736259281002</v>
      </c>
      <c r="AR63" s="42">
        <v>5598.25895478037</v>
      </c>
      <c r="AS63" s="42">
        <v>5609.4666766759201</v>
      </c>
      <c r="AT63" s="42">
        <v>5620.6968364456598</v>
      </c>
      <c r="AU63" s="42">
        <v>5631.9494790102299</v>
      </c>
      <c r="AV63" s="42">
        <v>5643.2246493802304</v>
      </c>
      <c r="AW63" s="42">
        <v>5654.5223926563503</v>
      </c>
      <c r="AX63" s="42">
        <v>5665.8427540295897</v>
      </c>
      <c r="AY63" s="42">
        <v>5677.1857787813897</v>
      </c>
      <c r="AZ63" s="42">
        <v>5688.5515122838797</v>
      </c>
      <c r="BA63" s="307">
        <v>5699.94</v>
      </c>
      <c r="BB63" s="42">
        <v>5711.3512874837197</v>
      </c>
      <c r="BC63" s="42">
        <v>5722.7854203802099</v>
      </c>
      <c r="BD63" s="42">
        <v>5734.2424444260096</v>
      </c>
      <c r="BE63" s="42">
        <v>5745.7224054492299</v>
      </c>
      <c r="BF63" s="42">
        <v>5757.2253493697299</v>
      </c>
      <c r="BG63" s="42">
        <v>5768.7513221993104</v>
      </c>
      <c r="BH63" s="42">
        <v>5780.3003700418703</v>
      </c>
      <c r="BI63" s="42">
        <v>5791.8725390936197</v>
      </c>
      <c r="BJ63" s="42">
        <v>5803.4678756432404</v>
      </c>
      <c r="BK63" s="42">
        <v>5815.08642607211</v>
      </c>
      <c r="BL63" s="42">
        <v>5826.7282368544302</v>
      </c>
      <c r="BM63" s="42">
        <v>5838.39335455747</v>
      </c>
      <c r="BN63" s="42">
        <v>5850.5905507273301</v>
      </c>
      <c r="BO63" s="42">
        <v>5863.87727602421</v>
      </c>
      <c r="BP63" s="42">
        <v>5878.3535950700898</v>
      </c>
      <c r="BQ63" s="42">
        <v>5894.1292620699696</v>
      </c>
      <c r="BR63" s="42">
        <v>5911.3247491789098</v>
      </c>
      <c r="BS63" s="42">
        <v>5930.0723998781004</v>
      </c>
      <c r="BT63" s="42">
        <v>5950.5177252342301</v>
      </c>
      <c r="BU63" s="42">
        <v>5972.8208639038903</v>
      </c>
      <c r="BV63" s="42">
        <v>5997.15823029904</v>
      </c>
      <c r="BW63" s="42">
        <v>6023.7243795732002</v>
      </c>
      <c r="BX63" s="42">
        <v>6052.7341231669398</v>
      </c>
      <c r="BY63" s="42">
        <v>6084.4249347502</v>
      </c>
      <c r="BZ63" s="42">
        <v>6119.0596937434302</v>
      </c>
      <c r="CA63" s="42">
        <v>6156.9298224736103</v>
      </c>
      <c r="CB63" s="42">
        <v>6198.3588837770203</v>
      </c>
      <c r="CC63" s="42">
        <v>6243.7067189415502</v>
      </c>
      <c r="CD63" s="42">
        <v>6293.3742218452098</v>
      </c>
      <c r="CE63" s="42">
        <v>6347.8088646996603</v>
      </c>
      <c r="CF63" s="42">
        <v>6407.5111148428996</v>
      </c>
      <c r="CG63" s="42">
        <v>6473.0419116858802</v>
      </c>
      <c r="CH63" s="42">
        <v>6545.0314096665697</v>
      </c>
      <c r="CI63" s="42">
        <v>6624.1892387825001</v>
      </c>
      <c r="CJ63" s="42">
        <v>6711.3165913942903</v>
      </c>
      <c r="CK63" s="42">
        <v>6807.3205156787999</v>
      </c>
      <c r="CL63" s="42">
        <v>6913.2308864931701</v>
      </c>
      <c r="CM63" s="42">
        <v>7030.2206389139301</v>
      </c>
      <c r="CN63" s="42">
        <v>7159.62999550113</v>
      </c>
      <c r="CO63" s="42">
        <v>7302.9956049194298</v>
      </c>
      <c r="CP63" s="42">
        <v>7462.0857496332901</v>
      </c>
      <c r="CQ63" s="42">
        <v>7638.9430910651399</v>
      </c>
      <c r="CR63" s="42">
        <v>7835.9368249717299</v>
      </c>
      <c r="CS63" s="42">
        <v>8055.8266493249703</v>
      </c>
      <c r="CT63" s="42">
        <v>8301.8416448297794</v>
      </c>
      <c r="CU63" s="42">
        <v>8577.7780939667009</v>
      </c>
      <c r="CV63" s="42">
        <v>8888.1215010273008</v>
      </c>
      <c r="CW63" s="42">
        <v>9238.1997392788599</v>
      </c>
      <c r="CX63" s="42">
        <v>9634.3765064936906</v>
      </c>
      <c r="CY63" s="42">
        <v>10084.297350872401</v>
      </c>
      <c r="CZ63" s="42"/>
      <c r="DA63" s="42"/>
      <c r="DC63" s="185">
        <v>45498</v>
      </c>
      <c r="DD63" s="42">
        <v>3067.5727118978598</v>
      </c>
      <c r="DE63" s="42">
        <v>3210.8269124991998</v>
      </c>
      <c r="DF63" s="42">
        <v>3348.5220329967401</v>
      </c>
      <c r="DG63" s="42">
        <v>3480.41094719785</v>
      </c>
      <c r="DH63" s="42">
        <v>3606.3319700422298</v>
      </c>
      <c r="DI63" s="42">
        <v>3726.1991610578698</v>
      </c>
      <c r="DJ63" s="42">
        <v>3839.99268092395</v>
      </c>
      <c r="DK63" s="42">
        <v>3947.74946036036</v>
      </c>
      <c r="DL63" s="42">
        <v>4049.5543694234598</v>
      </c>
      <c r="DM63" s="42">
        <v>4145.5320147882503</v>
      </c>
      <c r="DN63" s="42">
        <v>4235.8392426475102</v>
      </c>
      <c r="DO63" s="42">
        <v>4320.65838481012</v>
      </c>
      <c r="DP63" s="42">
        <v>4400.1912544495799</v>
      </c>
      <c r="DQ63" s="42">
        <v>4474.65387459262</v>
      </c>
      <c r="DR63" s="42">
        <v>4544.2719056567503</v>
      </c>
      <c r="DS63" s="42">
        <v>4609.2767269936403</v>
      </c>
      <c r="DT63" s="42">
        <v>4669.9021204118899</v>
      </c>
      <c r="DU63" s="42">
        <v>4726.3815000967197</v>
      </c>
      <c r="DV63" s="42">
        <v>4778.9456324010198</v>
      </c>
      <c r="DW63" s="42">
        <v>4827.8207899696299</v>
      </c>
      <c r="DX63" s="42">
        <v>4873.2272870134102</v>
      </c>
      <c r="DY63" s="42">
        <v>4915.3783458200496</v>
      </c>
      <c r="DZ63" s="42">
        <v>4954.4792484173704</v>
      </c>
      <c r="EA63" s="42">
        <v>4990.7267314198998</v>
      </c>
      <c r="EB63" s="42">
        <v>5024.3085862836497</v>
      </c>
      <c r="EC63" s="42">
        <v>5055.4034313195998</v>
      </c>
      <c r="ED63" s="42">
        <v>5084.1806257685403</v>
      </c>
      <c r="EE63" s="42">
        <v>5110.8002999501396</v>
      </c>
      <c r="EF63" s="42">
        <v>5135.41347892677</v>
      </c>
      <c r="EG63" s="42">
        <v>5158.16228024677</v>
      </c>
      <c r="EH63" s="42">
        <v>5179.1801691472501</v>
      </c>
      <c r="EI63" s="42">
        <v>5198.5922571102501</v>
      </c>
      <c r="EJ63" s="42">
        <v>5216.5156318893996</v>
      </c>
      <c r="EK63" s="42">
        <v>5233.0597090773599</v>
      </c>
      <c r="EL63" s="42">
        <v>5248.3265969867998</v>
      </c>
      <c r="EM63" s="42">
        <v>5262.4114680925604</v>
      </c>
      <c r="EN63" s="42">
        <v>5275.4029315521202</v>
      </c>
      <c r="EO63" s="42">
        <v>5287.3834024078697</v>
      </c>
      <c r="EP63" s="42">
        <v>5298.42946399844</v>
      </c>
      <c r="EQ63" s="42">
        <v>5309.0369268534696</v>
      </c>
      <c r="ER63" s="42">
        <v>5319.6656258632902</v>
      </c>
      <c r="ES63" s="42">
        <v>5330.3156035427</v>
      </c>
      <c r="ET63" s="42">
        <v>5340.9869024916397</v>
      </c>
      <c r="EU63" s="42">
        <v>5351.6795653953104</v>
      </c>
      <c r="EV63" s="42">
        <v>5362.3936350243703</v>
      </c>
      <c r="EW63" s="42">
        <v>5373.12915423512</v>
      </c>
      <c r="EX63" s="42">
        <v>5383.8861659696604</v>
      </c>
      <c r="EY63" s="42">
        <v>5394.6647132560302</v>
      </c>
      <c r="EZ63" s="42">
        <v>5405.46483920846</v>
      </c>
      <c r="FA63" s="42">
        <v>5416.28658702744</v>
      </c>
      <c r="FB63" s="307">
        <v>5427.13</v>
      </c>
      <c r="FC63" s="42">
        <v>5437.99512149979</v>
      </c>
      <c r="FD63" s="42">
        <v>5448.8819949873196</v>
      </c>
      <c r="FE63" s="42">
        <v>5459.7906640101</v>
      </c>
      <c r="FF63" s="42">
        <v>5470.7211722028096</v>
      </c>
      <c r="FG63" s="42">
        <v>5481.6735632874997</v>
      </c>
      <c r="FH63" s="42">
        <v>5492.6478810737599</v>
      </c>
      <c r="FI63" s="42">
        <v>5503.6441694588602</v>
      </c>
      <c r="FJ63" s="42">
        <v>5514.66247242798</v>
      </c>
      <c r="FK63" s="42">
        <v>5525.7028340543402</v>
      </c>
      <c r="FL63" s="42">
        <v>5536.7652984994102</v>
      </c>
      <c r="FM63" s="42">
        <v>5547.8499100130502</v>
      </c>
      <c r="FN63" s="42">
        <v>5558.9567129337302</v>
      </c>
      <c r="FO63" s="42">
        <v>5570.5701280309704</v>
      </c>
      <c r="FP63" s="42">
        <v>5583.2209253131196</v>
      </c>
      <c r="FQ63" s="42">
        <v>5597.0043801185202</v>
      </c>
      <c r="FR63" s="42">
        <v>5612.0249936065602</v>
      </c>
      <c r="FS63" s="42">
        <v>5628.3974719052003</v>
      </c>
      <c r="FT63" s="42">
        <v>5646.2478242841898</v>
      </c>
      <c r="FU63" s="42">
        <v>5665.7145973730303</v>
      </c>
      <c r="FV63" s="42">
        <v>5686.9502652867804</v>
      </c>
      <c r="FW63" s="42">
        <v>5710.1227989071604</v>
      </c>
      <c r="FX63" s="42">
        <v>5735.41744160694</v>
      </c>
      <c r="FY63" s="42">
        <v>5763.0387235414701</v>
      </c>
      <c r="FZ63" s="42">
        <v>5793.2127524378902</v>
      </c>
      <c r="GA63" s="42">
        <v>5826.1898258062001</v>
      </c>
      <c r="GB63" s="42">
        <v>5862.24741794496</v>
      </c>
      <c r="GC63" s="42">
        <v>5901.6936053559903</v>
      </c>
      <c r="GD63" s="42">
        <v>5944.8710066367803</v>
      </c>
      <c r="GE63" s="42">
        <v>5992.1613281197297</v>
      </c>
      <c r="GF63" s="42">
        <v>6043.9906251429802</v>
      </c>
      <c r="GG63" s="42">
        <v>6100.8354117231602</v>
      </c>
      <c r="GH63" s="42">
        <v>6163.2297796411503</v>
      </c>
      <c r="GI63" s="42">
        <v>6231.7737229415998</v>
      </c>
      <c r="GJ63" s="42">
        <v>6307.1429073768604</v>
      </c>
      <c r="GK63" s="42">
        <v>6390.1001787130599</v>
      </c>
      <c r="GL63" s="42">
        <v>6481.5091720712599</v>
      </c>
      <c r="GM63" s="42">
        <v>6582.35047053367</v>
      </c>
      <c r="GN63" s="42">
        <v>6693.7408702668699</v>
      </c>
      <c r="GO63" s="42">
        <v>6816.9564482229698</v>
      </c>
      <c r="GP63" s="42">
        <v>6953.4603061306598</v>
      </c>
      <c r="GQ63" s="42">
        <v>7104.9360930829698</v>
      </c>
      <c r="GR63" s="42">
        <v>7273.3287048306402</v>
      </c>
      <c r="GS63" s="42">
        <v>7460.8939429026996</v>
      </c>
      <c r="GT63" s="42">
        <v>7670.2594208625096</v>
      </c>
      <c r="GU63" s="42">
        <v>7904.4996694535503</v>
      </c>
      <c r="GV63" s="42">
        <v>8167.2292738361302</v>
      </c>
      <c r="GW63" s="42">
        <v>8462.7190535111495</v>
      </c>
      <c r="GX63" s="42">
        <v>8796.0418795693495</v>
      </c>
      <c r="GY63" s="42">
        <v>9173.2568710700598</v>
      </c>
      <c r="GZ63" s="42">
        <v>9601.6436456945303</v>
      </c>
      <c r="HA63" s="42"/>
      <c r="HB63" s="42"/>
    </row>
    <row r="64" spans="1:210" x14ac:dyDescent="0.6">
      <c r="A64" s="327">
        <v>1</v>
      </c>
      <c r="B64" s="198">
        <v>45570</v>
      </c>
      <c r="C64" s="43">
        <v>1</v>
      </c>
      <c r="D64" s="43">
        <v>1</v>
      </c>
      <c r="E64" s="43">
        <v>1</v>
      </c>
      <c r="F64" s="43">
        <v>1</v>
      </c>
      <c r="G64" s="43">
        <v>1</v>
      </c>
      <c r="H64" s="43">
        <v>1</v>
      </c>
      <c r="I64" s="43">
        <v>1</v>
      </c>
      <c r="J64" s="43">
        <v>1</v>
      </c>
      <c r="K64" s="43">
        <v>1</v>
      </c>
      <c r="L64" s="43">
        <v>0.92504508699272303</v>
      </c>
      <c r="M64" s="43">
        <v>0.85587066655845401</v>
      </c>
      <c r="N64" s="43">
        <v>0.79288426775537901</v>
      </c>
      <c r="O64" s="43">
        <v>0.73551280244652895</v>
      </c>
      <c r="P64" s="43">
        <v>0.683240345458064</v>
      </c>
      <c r="Q64" s="43">
        <v>0.635602125112809</v>
      </c>
      <c r="R64" s="43">
        <v>0.59217909752648501</v>
      </c>
      <c r="S64" s="43">
        <v>0.55259307167791205</v>
      </c>
      <c r="T64" s="43">
        <v>0.51650234488069302</v>
      </c>
      <c r="U64" s="43">
        <v>0.483597805504411</v>
      </c>
      <c r="V64" s="43">
        <v>0.45359945990013401</v>
      </c>
      <c r="W64" s="43">
        <v>0.42625334233148998</v>
      </c>
      <c r="X64" s="43">
        <v>0.40132876953699498</v>
      </c>
      <c r="Y64" s="43">
        <v>0.378615904774461</v>
      </c>
      <c r="Z64" s="43">
        <v>0.35792359945517499</v>
      </c>
      <c r="AA64" s="43">
        <v>0.33907748358230599</v>
      </c>
      <c r="AB64" s="43">
        <v>0.321918278971286</v>
      </c>
      <c r="AC64" s="43">
        <v>0.306300311630685</v>
      </c>
      <c r="AD64" s="43">
        <v>0.29209020170503502</v>
      </c>
      <c r="AE64" s="43">
        <v>0.27916571106357402</v>
      </c>
      <c r="AF64" s="43">
        <v>0.26741473004449301</v>
      </c>
      <c r="AG64" s="43">
        <v>0.25673438611913901</v>
      </c>
      <c r="AH64" s="43">
        <v>0.247030258414002</v>
      </c>
      <c r="AI64" s="43">
        <v>0.23821568321414099</v>
      </c>
      <c r="AJ64" s="43">
        <v>0.23021113681710501</v>
      </c>
      <c r="AK64" s="43">
        <v>0.22294368345493101</v>
      </c>
      <c r="AL64" s="43">
        <v>0.21634647744420499</v>
      </c>
      <c r="AM64" s="43">
        <v>0.21035831023677201</v>
      </c>
      <c r="AN64" s="43">
        <v>0.204923194577567</v>
      </c>
      <c r="AO64" s="43">
        <v>0.19998997946850999</v>
      </c>
      <c r="AP64" s="43">
        <v>0.19532672237840401</v>
      </c>
      <c r="AQ64" s="43">
        <v>0.19073064794462</v>
      </c>
      <c r="AR64" s="43">
        <v>0.18620617945211901</v>
      </c>
      <c r="AS64" s="43">
        <v>0.181758098767516</v>
      </c>
      <c r="AT64" s="43">
        <v>0.177391571947045</v>
      </c>
      <c r="AU64" s="43">
        <v>0.17311217483095701</v>
      </c>
      <c r="AV64" s="43">
        <v>0.168925917945494</v>
      </c>
      <c r="AW64" s="43">
        <v>0.16483926981703201</v>
      </c>
      <c r="AX64" s="43">
        <v>0.16085917754687101</v>
      </c>
      <c r="AY64" s="43">
        <v>0.15699308320062499</v>
      </c>
      <c r="AZ64" s="43">
        <v>0.15324893423480701</v>
      </c>
      <c r="BA64" s="308">
        <v>0.14963518583371899</v>
      </c>
      <c r="BB64" s="43">
        <v>0.14616079267451201</v>
      </c>
      <c r="BC64" s="43">
        <v>0.142835187316698</v>
      </c>
      <c r="BD64" s="43">
        <v>0.1396682421771</v>
      </c>
      <c r="BE64" s="43">
        <v>0.136670211944484</v>
      </c>
      <c r="BF64" s="43">
        <v>0.13385165341995101</v>
      </c>
      <c r="BG64" s="43">
        <v>0.131223320197487</v>
      </c>
      <c r="BH64" s="43">
        <v>0.12879603042795801</v>
      </c>
      <c r="BI64" s="43">
        <v>0.12658050720003999</v>
      </c>
      <c r="BJ64" s="43">
        <v>0.124587192851456</v>
      </c>
      <c r="BK64" s="43">
        <v>0.122826040750489</v>
      </c>
      <c r="BL64" s="43">
        <v>0.121306290626489</v>
      </c>
      <c r="BM64" s="43">
        <v>0.12003623613784301</v>
      </c>
      <c r="BN64" s="43">
        <v>0.11898486153413999</v>
      </c>
      <c r="BO64" s="43">
        <v>0.11816671831159101</v>
      </c>
      <c r="BP64" s="43">
        <v>0.117667457221245</v>
      </c>
      <c r="BQ64" s="43">
        <v>0.11758946947447101</v>
      </c>
      <c r="BR64" s="43">
        <v>0.118052273150693</v>
      </c>
      <c r="BS64" s="43">
        <v>0.119191531310159</v>
      </c>
      <c r="BT64" s="43">
        <v>0.12115632128151101</v>
      </c>
      <c r="BU64" s="43">
        <v>0.124104556137211</v>
      </c>
      <c r="BV64" s="43">
        <v>0.12819693584604</v>
      </c>
      <c r="BW64" s="43">
        <v>0.133590349082711</v>
      </c>
      <c r="BX64" s="43">
        <v>0.140432012130562</v>
      </c>
      <c r="BY64" s="43">
        <v>0.14885558255252501</v>
      </c>
      <c r="BZ64" s="43">
        <v>0.158979975834386</v>
      </c>
      <c r="CA64" s="43">
        <v>0.17091085875266901</v>
      </c>
      <c r="CB64" s="43">
        <v>0.184744139666603</v>
      </c>
      <c r="CC64" s="43">
        <v>0.20057046962373501</v>
      </c>
      <c r="CD64" s="43">
        <v>0.21847983097795401</v>
      </c>
      <c r="CE64" s="43">
        <v>0.23856557436991299</v>
      </c>
      <c r="CF64" s="43">
        <v>0.26092759068709198</v>
      </c>
      <c r="CG64" s="43">
        <v>0.28567455662910102</v>
      </c>
      <c r="CH64" s="43">
        <v>0.31292533638507902</v>
      </c>
      <c r="CI64" s="43">
        <v>0.342809674459152</v>
      </c>
      <c r="CJ64" s="43">
        <v>0.37546830924527802</v>
      </c>
      <c r="CK64" s="43">
        <v>0.41105260307457903</v>
      </c>
      <c r="CL64" s="43">
        <v>0.44972374134399401</v>
      </c>
      <c r="CM64" s="43">
        <v>0.49165151079616998</v>
      </c>
      <c r="CN64" s="43">
        <v>0.53701262869297195</v>
      </c>
      <c r="CO64" s="43">
        <v>0.58598856085861695</v>
      </c>
      <c r="CP64" s="43">
        <v>0.63876273657777805</v>
      </c>
      <c r="CQ64" s="43">
        <v>0.695517040688171</v>
      </c>
      <c r="CR64" s="43">
        <v>0.75642743764278697</v>
      </c>
      <c r="CS64" s="43">
        <v>0.82165855814286903</v>
      </c>
      <c r="CT64" s="43">
        <v>0.89135705766833395</v>
      </c>
      <c r="CU64" s="43">
        <v>0.96564353905698797</v>
      </c>
      <c r="CV64" s="43">
        <v>1</v>
      </c>
      <c r="CW64" s="43">
        <v>1</v>
      </c>
      <c r="CX64" s="43">
        <v>1</v>
      </c>
      <c r="CY64" s="43">
        <v>1</v>
      </c>
      <c r="CZ64" s="43"/>
      <c r="DA64" s="43"/>
      <c r="DC64" s="198">
        <v>45499</v>
      </c>
      <c r="DD64" s="43">
        <v>1</v>
      </c>
      <c r="DE64" s="43">
        <v>1</v>
      </c>
      <c r="DF64" s="43">
        <v>1</v>
      </c>
      <c r="DG64" s="43">
        <v>1</v>
      </c>
      <c r="DH64" s="43">
        <v>1</v>
      </c>
      <c r="DI64" s="43">
        <v>1</v>
      </c>
      <c r="DJ64" s="43">
        <v>1</v>
      </c>
      <c r="DK64" s="43">
        <v>0.97662962325921798</v>
      </c>
      <c r="DL64" s="43">
        <v>0.90317207678300604</v>
      </c>
      <c r="DM64" s="43">
        <v>0.83634406844499898</v>
      </c>
      <c r="DN64" s="43">
        <v>0.77552007306944604</v>
      </c>
      <c r="DO64" s="43">
        <v>0.72013767879944601</v>
      </c>
      <c r="DP64" s="43">
        <v>0.66969105867384005</v>
      </c>
      <c r="DQ64" s="43">
        <v>0.62372501714719797</v>
      </c>
      <c r="DR64" s="43">
        <v>0.58182960474331902</v>
      </c>
      <c r="DS64" s="43">
        <v>0.54363527536706702</v>
      </c>
      <c r="DT64" s="43">
        <v>0.50880855050399898</v>
      </c>
      <c r="DU64" s="43">
        <v>0.47704814972040299</v>
      </c>
      <c r="DV64" s="43">
        <v>0.44808154560701602</v>
      </c>
      <c r="DW64" s="43">
        <v>0.42166190223040301</v>
      </c>
      <c r="DX64" s="43">
        <v>0.39756535834602102</v>
      </c>
      <c r="DY64" s="43">
        <v>0.37558861943901101</v>
      </c>
      <c r="DZ64" s="43">
        <v>0.35554682571179802</v>
      </c>
      <c r="EA64" s="43">
        <v>0.33727166614818799</v>
      </c>
      <c r="EB64" s="43">
        <v>0.320609711611897</v>
      </c>
      <c r="EC64" s="43">
        <v>0.305420942499602</v>
      </c>
      <c r="ED64" s="43">
        <v>0.29157744875300301</v>
      </c>
      <c r="EE64" s="43">
        <v>0.27896228205988799</v>
      </c>
      <c r="EF64" s="43">
        <v>0.26746844186772101</v>
      </c>
      <c r="EG64" s="43">
        <v>0.25699797847263101</v>
      </c>
      <c r="EH64" s="43">
        <v>0.24746119796485799</v>
      </c>
      <c r="EI64" s="43">
        <v>0.23877595526507001</v>
      </c>
      <c r="EJ64" s="43">
        <v>0.23086702290778699</v>
      </c>
      <c r="EK64" s="43">
        <v>0.22366552463019701</v>
      </c>
      <c r="EL64" s="43">
        <v>0.21710842420788301</v>
      </c>
      <c r="EM64" s="43">
        <v>0.21113806133242699</v>
      </c>
      <c r="EN64" s="43">
        <v>0.20570172761775599</v>
      </c>
      <c r="EO64" s="43">
        <v>0.20075127703120799</v>
      </c>
      <c r="EP64" s="43">
        <v>0.196242766141171</v>
      </c>
      <c r="EQ64" s="43">
        <v>0.19196590035055</v>
      </c>
      <c r="ER64" s="43">
        <v>0.18773444120330701</v>
      </c>
      <c r="ES64" s="43">
        <v>0.18355110163305499</v>
      </c>
      <c r="ET64" s="43">
        <v>0.179418810390679</v>
      </c>
      <c r="EU64" s="43">
        <v>0.17534072944620399</v>
      </c>
      <c r="EV64" s="43">
        <v>0.171320272330138</v>
      </c>
      <c r="EW64" s="43">
        <v>0.167361123293993</v>
      </c>
      <c r="EX64" s="43">
        <v>0.163467257102761</v>
      </c>
      <c r="EY64" s="43">
        <v>0.15964295918806101</v>
      </c>
      <c r="EZ64" s="43">
        <v>0.15589284578489901</v>
      </c>
      <c r="FA64" s="43">
        <v>0.15222188354455701</v>
      </c>
      <c r="FB64" s="308">
        <v>0.14863540796017</v>
      </c>
      <c r="FC64" s="43">
        <v>0.14513913975458401</v>
      </c>
      <c r="FD64" s="43">
        <v>0.14173919817226299</v>
      </c>
      <c r="FE64" s="43">
        <v>0.13844210986809799</v>
      </c>
      <c r="FF64" s="43">
        <v>0.135254811845439</v>
      </c>
      <c r="FG64" s="43">
        <v>0.13218464662505799</v>
      </c>
      <c r="FH64" s="43">
        <v>0.12923934759344399</v>
      </c>
      <c r="FI64" s="43">
        <v>0.12642701228600201</v>
      </c>
      <c r="FJ64" s="43">
        <v>0.12375606126197999</v>
      </c>
      <c r="FK64" s="43">
        <v>0.12123518027149199</v>
      </c>
      <c r="FL64" s="43">
        <v>0.118873243661387</v>
      </c>
      <c r="FM64" s="43">
        <v>0.116679217476445</v>
      </c>
      <c r="FN64" s="43">
        <v>0.114662041537785</v>
      </c>
      <c r="FO64" s="43">
        <v>0.112755201285254</v>
      </c>
      <c r="FP64" s="43">
        <v>0.110922971818012</v>
      </c>
      <c r="FQ64" s="43">
        <v>0.109228506980213</v>
      </c>
      <c r="FR64" s="43">
        <v>0.107752604545162</v>
      </c>
      <c r="FS64" s="43">
        <v>0.10659646130924</v>
      </c>
      <c r="FT64" s="43">
        <v>0.105883716940777</v>
      </c>
      <c r="FU64" s="43">
        <v>0.105760976337713</v>
      </c>
      <c r="FV64" s="43">
        <v>0.106395853890734</v>
      </c>
      <c r="FW64" s="43">
        <v>0.107971745096892</v>
      </c>
      <c r="FX64" s="43">
        <v>0.110679202914201</v>
      </c>
      <c r="FY64" s="43">
        <v>0.114704968047054</v>
      </c>
      <c r="FZ64" s="43">
        <v>0.12022094066468</v>
      </c>
      <c r="GA64" s="43">
        <v>0.127375919735051</v>
      </c>
      <c r="GB64" s="43">
        <v>0.136292227858065</v>
      </c>
      <c r="GC64" s="43">
        <v>0.14706764129795999</v>
      </c>
      <c r="GD64" s="43">
        <v>0.15978132296748099</v>
      </c>
      <c r="GE64" s="43">
        <v>0.17450159713232699</v>
      </c>
      <c r="GF64" s="43">
        <v>0.191293578574394</v>
      </c>
      <c r="GG64" s="43">
        <v>0.210225428043159</v>
      </c>
      <c r="GH64" s="43">
        <v>0.23137280111306399</v>
      </c>
      <c r="GI64" s="43">
        <v>0.25482158893206702</v>
      </c>
      <c r="GJ64" s="43">
        <v>0.280669282435349</v>
      </c>
      <c r="GK64" s="43">
        <v>0.30902532018781398</v>
      </c>
      <c r="GL64" s="43">
        <v>0.34001070987220999</v>
      </c>
      <c r="GM64" s="43">
        <v>0.37375711552486202</v>
      </c>
      <c r="GN64" s="43">
        <v>0.410405511445742</v>
      </c>
      <c r="GO64" s="43">
        <v>0.45010443036102499</v>
      </c>
      <c r="GP64" s="43">
        <v>0.49300777765625903</v>
      </c>
      <c r="GQ64" s="43">
        <v>0.53927214125376299</v>
      </c>
      <c r="GR64" s="43">
        <v>0.58905349366417803</v>
      </c>
      <c r="GS64" s="43">
        <v>0.64250315558617099</v>
      </c>
      <c r="GT64" s="43">
        <v>0.69976286734551696</v>
      </c>
      <c r="GU64" s="43">
        <v>0.76095879521612397</v>
      </c>
      <c r="GV64" s="43">
        <v>0.82619428509025405</v>
      </c>
      <c r="GW64" s="43">
        <v>0.895541168973082</v>
      </c>
      <c r="GX64" s="43">
        <v>0.96902943468352598</v>
      </c>
      <c r="GY64" s="43">
        <v>1</v>
      </c>
      <c r="GZ64" s="43">
        <v>1</v>
      </c>
      <c r="HA64" s="43"/>
      <c r="HB64" s="43"/>
    </row>
    <row r="65" spans="1:210" x14ac:dyDescent="0.6">
      <c r="A65" s="327">
        <v>2</v>
      </c>
      <c r="B65" s="198">
        <v>45572</v>
      </c>
      <c r="C65" s="43">
        <v>1</v>
      </c>
      <c r="D65" s="43">
        <v>1</v>
      </c>
      <c r="E65" s="43">
        <v>1</v>
      </c>
      <c r="F65" s="43">
        <v>1</v>
      </c>
      <c r="G65" s="43">
        <v>1</v>
      </c>
      <c r="H65" s="43">
        <v>1</v>
      </c>
      <c r="I65" s="43">
        <v>1</v>
      </c>
      <c r="J65" s="43">
        <v>1</v>
      </c>
      <c r="K65" s="43">
        <v>1</v>
      </c>
      <c r="L65" s="43">
        <v>0.93036130287475405</v>
      </c>
      <c r="M65" s="43">
        <v>0.86077013092536903</v>
      </c>
      <c r="N65" s="43">
        <v>0.79740188074836704</v>
      </c>
      <c r="O65" s="43">
        <v>0.73968019381714201</v>
      </c>
      <c r="P65" s="43">
        <v>0.68708622423231602</v>
      </c>
      <c r="Q65" s="43">
        <v>0.639152584796985</v>
      </c>
      <c r="R65" s="43">
        <v>0.59545788394273003</v>
      </c>
      <c r="S65" s="43">
        <v>0.55562181911594599</v>
      </c>
      <c r="T65" s="43">
        <v>0.519300785195141</v>
      </c>
      <c r="U65" s="43">
        <v>0.48618395396415098</v>
      </c>
      <c r="V65" s="43">
        <v>0.45598978092632603</v>
      </c>
      <c r="W65" s="43">
        <v>0.428462897740302</v>
      </c>
      <c r="X65" s="43">
        <v>0.403371351485864</v>
      </c>
      <c r="Y65" s="43">
        <v>0.38050415525025899</v>
      </c>
      <c r="Z65" s="43">
        <v>0.35966911786167099</v>
      </c>
      <c r="AA65" s="43">
        <v>0.34069092374363402</v>
      </c>
      <c r="AB65" s="43">
        <v>0.32340943666755401</v>
      </c>
      <c r="AC65" s="43">
        <v>0.30767820361639497</v>
      </c>
      <c r="AD65" s="43">
        <v>0.29336313702705002</v>
      </c>
      <c r="AE65" s="43">
        <v>0.28034135538360699</v>
      </c>
      <c r="AF65" s="43">
        <v>0.26850016358503997</v>
      </c>
      <c r="AG65" s="43">
        <v>0.25773615578716202</v>
      </c>
      <c r="AH65" s="43">
        <v>0.24795442460652001</v>
      </c>
      <c r="AI65" s="43">
        <v>0.239067861775073</v>
      </c>
      <c r="AJ65" s="43">
        <v>0.23099653659112801</v>
      </c>
      <c r="AK65" s="43">
        <v>0.22366713986185399</v>
      </c>
      <c r="AL65" s="43">
        <v>0.21701248248348601</v>
      </c>
      <c r="AM65" s="43">
        <v>0.210971039313567</v>
      </c>
      <c r="AN65" s="43">
        <v>0.20548653052190299</v>
      </c>
      <c r="AO65" s="43">
        <v>0.200507534096518</v>
      </c>
      <c r="AP65" s="43">
        <v>0.195800081883126</v>
      </c>
      <c r="AQ65" s="43">
        <v>0.191159482752008</v>
      </c>
      <c r="AR65" s="43">
        <v>0.18659014526799</v>
      </c>
      <c r="AS65" s="43">
        <v>0.18209683696856599</v>
      </c>
      <c r="AT65" s="43">
        <v>0.177684710326004</v>
      </c>
      <c r="AU65" s="43">
        <v>0.173359328792631</v>
      </c>
      <c r="AV65" s="43">
        <v>0.169126692267175</v>
      </c>
      <c r="AW65" s="43">
        <v>0.16499326110829099</v>
      </c>
      <c r="AX65" s="43">
        <v>0.160965977565452</v>
      </c>
      <c r="AY65" s="43">
        <v>0.15705228320256301</v>
      </c>
      <c r="AZ65" s="43">
        <v>0.15326013055580601</v>
      </c>
      <c r="BA65" s="308">
        <v>0.14959798691667101</v>
      </c>
      <c r="BB65" s="43">
        <v>0.14607482776098299</v>
      </c>
      <c r="BC65" s="43">
        <v>0.142700117019079</v>
      </c>
      <c r="BD65" s="43">
        <v>0.13948377111638799</v>
      </c>
      <c r="BE65" s="43">
        <v>0.13643610359317099</v>
      </c>
      <c r="BF65" s="43">
        <v>0.13356774720125</v>
      </c>
      <c r="BG65" s="43">
        <v>0.13088955076973</v>
      </c>
      <c r="BH65" s="43">
        <v>0.12841244891815301</v>
      </c>
      <c r="BI65" s="43">
        <v>0.126147303944457</v>
      </c>
      <c r="BJ65" s="43">
        <v>0.124104720964268</v>
      </c>
      <c r="BK65" s="43">
        <v>0.12229483959198</v>
      </c>
      <c r="BL65" s="43">
        <v>0.120727108007885</v>
      </c>
      <c r="BM65" s="43">
        <v>0.119410047917425</v>
      </c>
      <c r="BN65" s="43">
        <v>0.118310928026928</v>
      </c>
      <c r="BO65" s="43">
        <v>0.11744273052835499</v>
      </c>
      <c r="BP65" s="43">
        <v>0.11689166574860101</v>
      </c>
      <c r="BQ65" s="43">
        <v>0.116760976503464</v>
      </c>
      <c r="BR65" s="43">
        <v>0.117171383682804</v>
      </c>
      <c r="BS65" s="43">
        <v>0.118260142984158</v>
      </c>
      <c r="BT65" s="43">
        <v>0.120178311478932</v>
      </c>
      <c r="BU65" s="43">
        <v>0.123086105529539</v>
      </c>
      <c r="BV65" s="43">
        <v>0.12714671962351701</v>
      </c>
      <c r="BW65" s="43">
        <v>0.13251954086640899</v>
      </c>
      <c r="BX65" s="43">
        <v>0.139354083051447</v>
      </c>
      <c r="BY65" s="43">
        <v>0.147785927703943</v>
      </c>
      <c r="BZ65" s="43">
        <v>0.157935441401994</v>
      </c>
      <c r="CA65" s="43">
        <v>0.16990925826141701</v>
      </c>
      <c r="CB65" s="43">
        <v>0.183803834188004</v>
      </c>
      <c r="CC65" s="43">
        <v>0.19971005584693899</v>
      </c>
      <c r="CD65" s="43">
        <v>0.217717948535922</v>
      </c>
      <c r="CE65" s="43">
        <v>0.23792082044673801</v>
      </c>
      <c r="CF65" s="43">
        <v>0.26041851853790599</v>
      </c>
      <c r="CG65" s="43">
        <v>0.28531973268168898</v>
      </c>
      <c r="CH65" s="43">
        <v>0.31274343389232101</v>
      </c>
      <c r="CI65" s="43">
        <v>0.34281958680514502</v>
      </c>
      <c r="CJ65" s="43">
        <v>0.37568927093614601</v>
      </c>
      <c r="CK65" s="43">
        <v>0.41150431030977402</v>
      </c>
      <c r="CL65" s="43">
        <v>0.45042646672329101</v>
      </c>
      <c r="CM65" s="43">
        <v>0.49262620825981301</v>
      </c>
      <c r="CN65" s="43">
        <v>0.53828102552381796</v>
      </c>
      <c r="CO65" s="43">
        <v>0.58757323358818703</v>
      </c>
      <c r="CP65" s="43">
        <v>0.64068716723335195</v>
      </c>
      <c r="CQ65" s="43">
        <v>0.697805648845367</v>
      </c>
      <c r="CR65" s="43">
        <v>0.75910558244462301</v>
      </c>
      <c r="CS65" s="43">
        <v>0.82475250300906</v>
      </c>
      <c r="CT65" s="43">
        <v>0.89489388780801404</v>
      </c>
      <c r="CU65" s="43">
        <v>0.96965102006054205</v>
      </c>
      <c r="CV65" s="43">
        <v>1</v>
      </c>
      <c r="CW65" s="43">
        <v>1</v>
      </c>
      <c r="CX65" s="43">
        <v>1</v>
      </c>
      <c r="CY65" s="43">
        <v>1</v>
      </c>
      <c r="CZ65" s="43"/>
      <c r="DA65" s="43"/>
      <c r="DC65" s="198">
        <v>45501</v>
      </c>
      <c r="DD65" s="43">
        <v>1</v>
      </c>
      <c r="DE65" s="43">
        <v>1</v>
      </c>
      <c r="DF65" s="43">
        <v>1</v>
      </c>
      <c r="DG65" s="43">
        <v>1</v>
      </c>
      <c r="DH65" s="43">
        <v>1</v>
      </c>
      <c r="DI65" s="43">
        <v>1</v>
      </c>
      <c r="DJ65" s="43">
        <v>1</v>
      </c>
      <c r="DK65" s="43">
        <v>0.98052478637688101</v>
      </c>
      <c r="DL65" s="43">
        <v>0.90679292766025399</v>
      </c>
      <c r="DM65" s="43">
        <v>0.83971361577403103</v>
      </c>
      <c r="DN65" s="43">
        <v>0.77865911948408695</v>
      </c>
      <c r="DO65" s="43">
        <v>0.72306506961547101</v>
      </c>
      <c r="DP65" s="43">
        <v>0.67242389507330103</v>
      </c>
      <c r="DQ65" s="43">
        <v>0.62627884045431303</v>
      </c>
      <c r="DR65" s="43">
        <v>0.58421855695756797</v>
      </c>
      <c r="DS65" s="43">
        <v>0.54587223995911804</v>
      </c>
      <c r="DT65" s="43">
        <v>0.51090527665002805</v>
      </c>
      <c r="DU65" s="43">
        <v>0.47901536253416799</v>
      </c>
      <c r="DV65" s="43">
        <v>0.449929044407538</v>
      </c>
      <c r="DW65" s="43">
        <v>0.42339864852443398</v>
      </c>
      <c r="DX65" s="43">
        <v>0.399199554901359</v>
      </c>
      <c r="DY65" s="43">
        <v>0.377127781573523</v>
      </c>
      <c r="DZ65" s="43">
        <v>0.35699784574174498</v>
      </c>
      <c r="EA65" s="43">
        <v>0.33864087176052599</v>
      </c>
      <c r="EB65" s="43">
        <v>0.32190291880786098</v>
      </c>
      <c r="EC65" s="43">
        <v>0.30664350363479798</v>
      </c>
      <c r="ED65" s="43">
        <v>0.292734296118215</v>
      </c>
      <c r="EE65" s="43">
        <v>0.28005796737006999</v>
      </c>
      <c r="EF65" s="43">
        <v>0.26850717197692497</v>
      </c>
      <c r="EG65" s="43">
        <v>0.257983647588924</v>
      </c>
      <c r="EH65" s="43">
        <v>0.248397416616362</v>
      </c>
      <c r="EI65" s="43">
        <v>0.23966607625172301</v>
      </c>
      <c r="EJ65" s="43">
        <v>0.23171416446337001</v>
      </c>
      <c r="EK65" s="43">
        <v>0.22447259102039799</v>
      </c>
      <c r="EL65" s="43">
        <v>0.217878123987537</v>
      </c>
      <c r="EM65" s="43">
        <v>0.21187292348702699</v>
      </c>
      <c r="EN65" s="43">
        <v>0.206404115812412</v>
      </c>
      <c r="EO65" s="43">
        <v>0.20142340218621399</v>
      </c>
      <c r="EP65" s="43">
        <v>0.19688669754577801</v>
      </c>
      <c r="EQ65" s="43">
        <v>0.19258247460108799</v>
      </c>
      <c r="ER65" s="43">
        <v>0.188323305455012</v>
      </c>
      <c r="ES65" s="43">
        <v>0.18411188002960199</v>
      </c>
      <c r="ET65" s="43">
        <v>0.17995110261328801</v>
      </c>
      <c r="EU65" s="43">
        <v>0.17584410924444899</v>
      </c>
      <c r="EV65" s="43">
        <v>0.17179428606043201</v>
      </c>
      <c r="EW65" s="43">
        <v>0.167805288500397</v>
      </c>
      <c r="EX65" s="43">
        <v>0.16388106118679099</v>
      </c>
      <c r="EY65" s="43">
        <v>0.16002585822618301</v>
      </c>
      <c r="EZ65" s="43">
        <v>0.15624426356905399</v>
      </c>
      <c r="FA65" s="43">
        <v>0.15254121094020101</v>
      </c>
      <c r="FB65" s="308">
        <v>0.148922002695384</v>
      </c>
      <c r="FC65" s="43">
        <v>0.14539232678676101</v>
      </c>
      <c r="FD65" s="43">
        <v>0.14195827078648801</v>
      </c>
      <c r="FE65" s="43">
        <v>0.13862633171660699</v>
      </c>
      <c r="FF65" s="43">
        <v>0.13540342013876699</v>
      </c>
      <c r="FG65" s="43">
        <v>0.13229685672373301</v>
      </c>
      <c r="FH65" s="43">
        <v>0.12931435926132001</v>
      </c>
      <c r="FI65" s="43">
        <v>0.126464017870108</v>
      </c>
      <c r="FJ65" s="43">
        <v>0.123754256050225</v>
      </c>
      <c r="FK65" s="43">
        <v>0.121193775239022</v>
      </c>
      <c r="FL65" s="43">
        <v>0.118791480744008</v>
      </c>
      <c r="FM65" s="43">
        <v>0.116556387396775</v>
      </c>
      <c r="FN65" s="43">
        <v>0.11449750405504</v>
      </c>
      <c r="FO65" s="43">
        <v>0.112546559553391</v>
      </c>
      <c r="FP65" s="43">
        <v>0.11066586737879799</v>
      </c>
      <c r="FQ65" s="43">
        <v>0.108918345874397</v>
      </c>
      <c r="FR65" s="43">
        <v>0.10738469115763</v>
      </c>
      <c r="FS65" s="43">
        <v>0.106166222876308</v>
      </c>
      <c r="FT65" s="43">
        <v>0.10538704464031599</v>
      </c>
      <c r="FU65" s="43">
        <v>0.10519469726564699</v>
      </c>
      <c r="FV65" s="43">
        <v>0.10575831870784599</v>
      </c>
      <c r="FW65" s="43">
        <v>0.10726346706775</v>
      </c>
      <c r="FX65" s="43">
        <v>0.10990342788033899</v>
      </c>
      <c r="FY65" s="43">
        <v>0.113868022366588</v>
      </c>
      <c r="FZ65" s="43">
        <v>0.119332230974146</v>
      </c>
      <c r="GA65" s="43">
        <v>0.12644755302563501</v>
      </c>
      <c r="GB65" s="43">
        <v>0.13533834222538799</v>
      </c>
      <c r="GC65" s="43">
        <v>0.146103619853272</v>
      </c>
      <c r="GD65" s="43">
        <v>0.15882306610192801</v>
      </c>
      <c r="GE65" s="43">
        <v>0.17356496703291899</v>
      </c>
      <c r="GF65" s="43">
        <v>0.19039405148070701</v>
      </c>
      <c r="GG65" s="43">
        <v>0.209377932000124</v>
      </c>
      <c r="GH65" s="43">
        <v>0.230591691076307</v>
      </c>
      <c r="GI65" s="43">
        <v>0.254120709326841</v>
      </c>
      <c r="GJ65" s="43">
        <v>0.28006207721215598</v>
      </c>
      <c r="GK65" s="43">
        <v>0.30852496289185399</v>
      </c>
      <c r="GL65" s="43">
        <v>0.33963023680503701</v>
      </c>
      <c r="GM65" s="43">
        <v>0.37350955249977902</v>
      </c>
      <c r="GN65" s="43">
        <v>0.41030398922295103</v>
      </c>
      <c r="GO65" s="43">
        <v>0.45016228634549099</v>
      </c>
      <c r="GP65" s="43">
        <v>0.493238642488246</v>
      </c>
      <c r="GQ65" s="43">
        <v>0.53969000916115495</v>
      </c>
      <c r="GR65" s="43">
        <v>0.58967277494743098</v>
      </c>
      <c r="GS65" s="43">
        <v>0.64333870882357902</v>
      </c>
      <c r="GT65" s="43">
        <v>0.70083000787094196</v>
      </c>
      <c r="GU65" s="43">
        <v>0.76227327470582296</v>
      </c>
      <c r="GV65" s="43">
        <v>0.82777223583609405</v>
      </c>
      <c r="GW65" s="43">
        <v>0.897399003803939</v>
      </c>
      <c r="GX65" s="43">
        <v>0.97118369176233599</v>
      </c>
      <c r="GY65" s="43">
        <v>1</v>
      </c>
      <c r="GZ65" s="43">
        <v>1</v>
      </c>
      <c r="HA65" s="43"/>
      <c r="HB65" s="43"/>
    </row>
    <row r="66" spans="1:210" x14ac:dyDescent="0.6">
      <c r="A66" s="327">
        <v>3</v>
      </c>
      <c r="B66" s="198">
        <v>45575</v>
      </c>
      <c r="C66" s="43">
        <v>1</v>
      </c>
      <c r="D66" s="43">
        <v>1</v>
      </c>
      <c r="E66" s="43">
        <v>1</v>
      </c>
      <c r="F66" s="43">
        <v>1</v>
      </c>
      <c r="G66" s="43">
        <v>1</v>
      </c>
      <c r="H66" s="43">
        <v>1</v>
      </c>
      <c r="I66" s="43">
        <v>1</v>
      </c>
      <c r="J66" s="43">
        <v>1</v>
      </c>
      <c r="K66" s="43">
        <v>1</v>
      </c>
      <c r="L66" s="43">
        <v>0.93790155229745398</v>
      </c>
      <c r="M66" s="43">
        <v>0.86767977923881801</v>
      </c>
      <c r="N66" s="43">
        <v>0.803734180882132</v>
      </c>
      <c r="O66" s="43">
        <v>0.74548337565046596</v>
      </c>
      <c r="P66" s="43">
        <v>0.69240404681146595</v>
      </c>
      <c r="Q66" s="43">
        <v>0.64402481579843496</v>
      </c>
      <c r="R66" s="43">
        <v>0.59992071826808002</v>
      </c>
      <c r="S66" s="43">
        <v>0.55970824613463999</v>
      </c>
      <c r="T66" s="43">
        <v>0.52304091230649197</v>
      </c>
      <c r="U66" s="43">
        <v>0.48960529272779102</v>
      </c>
      <c r="V66" s="43">
        <v>0.45911750087412501</v>
      </c>
      <c r="W66" s="43">
        <v>0.431320052125027</v>
      </c>
      <c r="X66" s="43">
        <v>0.40597907848493298</v>
      </c>
      <c r="Y66" s="43">
        <v>0.38288185762340099</v>
      </c>
      <c r="Z66" s="43">
        <v>0.36183462358183799</v>
      </c>
      <c r="AA66" s="43">
        <v>0.342660629768539</v>
      </c>
      <c r="AB66" s="43">
        <v>0.32519843772239099</v>
      </c>
      <c r="AC66" s="43">
        <v>0.309300407622081</v>
      </c>
      <c r="AD66" s="43">
        <v>0.29483136861334602</v>
      </c>
      <c r="AE66" s="43">
        <v>0.28166744876837702</v>
      </c>
      <c r="AF66" s="43">
        <v>0.26969504596395499</v>
      </c>
      <c r="AG66" s="43">
        <v>0.25880992227463201</v>
      </c>
      <c r="AH66" s="43">
        <v>0.24891640566492901</v>
      </c>
      <c r="AI66" s="43">
        <v>0.23992668398954101</v>
      </c>
      <c r="AJ66" s="43">
        <v>0.231760177558792</v>
      </c>
      <c r="AK66" s="43">
        <v>0.22434297790209901</v>
      </c>
      <c r="AL66" s="43">
        <v>0.21760734179177799</v>
      </c>
      <c r="AM66" s="43">
        <v>0.21149123111979101</v>
      </c>
      <c r="AN66" s="43">
        <v>0.205937890744257</v>
      </c>
      <c r="AO66" s="43">
        <v>0.20089545791711</v>
      </c>
      <c r="AP66" s="43">
        <v>0.196127118445314</v>
      </c>
      <c r="AQ66" s="43">
        <v>0.19142554775133999</v>
      </c>
      <c r="AR66" s="43">
        <v>0.186795164344745</v>
      </c>
      <c r="AS66" s="43">
        <v>0.18224074843920901</v>
      </c>
      <c r="AT66" s="43">
        <v>0.177767468421829</v>
      </c>
      <c r="AU66" s="43">
        <v>0.17338090748496501</v>
      </c>
      <c r="AV66" s="43">
        <v>0.169087089771573</v>
      </c>
      <c r="AW66" s="43">
        <v>0.16489250516703</v>
      </c>
      <c r="AX66" s="43">
        <v>0.16080413161646301</v>
      </c>
      <c r="AY66" s="43">
        <v>0.15682945354512101</v>
      </c>
      <c r="AZ66" s="43">
        <v>0.15297647462878</v>
      </c>
      <c r="BA66" s="308">
        <v>0.14925372279124999</v>
      </c>
      <c r="BB66" s="43">
        <v>0.14567024494360101</v>
      </c>
      <c r="BC66" s="43">
        <v>0.14223558861583799</v>
      </c>
      <c r="BD66" s="43">
        <v>0.13895976738705901</v>
      </c>
      <c r="BE66" s="43">
        <v>0.13585320683219801</v>
      </c>
      <c r="BF66" s="43">
        <v>0.13292666781156601</v>
      </c>
      <c r="BG66" s="43">
        <v>0.130191144272643</v>
      </c>
      <c r="BH66" s="43">
        <v>0.12765773350623899</v>
      </c>
      <c r="BI66" s="43">
        <v>0.12533747802834599</v>
      </c>
      <c r="BJ66" s="43">
        <v>0.123241180000714</v>
      </c>
      <c r="BK66" s="43">
        <v>0.121379191327456</v>
      </c>
      <c r="BL66" s="43">
        <v>0.119761185150096</v>
      </c>
      <c r="BM66" s="43">
        <v>0.118395917185889</v>
      </c>
      <c r="BN66" s="43">
        <v>0.117248954759181</v>
      </c>
      <c r="BO66" s="43">
        <v>0.116331915529914</v>
      </c>
      <c r="BP66" s="43">
        <v>0.115731874673039</v>
      </c>
      <c r="BQ66" s="43">
        <v>0.11555325565463601</v>
      </c>
      <c r="BR66" s="43">
        <v>0.115918323520072</v>
      </c>
      <c r="BS66" s="43">
        <v>0.116966266657321</v>
      </c>
      <c r="BT66" s="43">
        <v>0.11885044841853901</v>
      </c>
      <c r="BU66" s="43">
        <v>0.121733695292552</v>
      </c>
      <c r="BV66" s="43">
        <v>0.125781987159025</v>
      </c>
      <c r="BW66" s="43">
        <v>0.13115749856085901</v>
      </c>
      <c r="BX66" s="43">
        <v>0.13801234782754801</v>
      </c>
      <c r="BY66" s="43">
        <v>0.14648438303560599</v>
      </c>
      <c r="BZ66" s="43">
        <v>0.15669580768942601</v>
      </c>
      <c r="CA66" s="43">
        <v>0.16875464736972901</v>
      </c>
      <c r="CB66" s="43">
        <v>0.18275835335535601</v>
      </c>
      <c r="CC66" s="43">
        <v>0.198798501582724</v>
      </c>
      <c r="CD66" s="43">
        <v>0.21696560471644299</v>
      </c>
      <c r="CE66" s="43">
        <v>0.23735335493258</v>
      </c>
      <c r="CF66" s="43">
        <v>0.26006196178941399</v>
      </c>
      <c r="CG66" s="43">
        <v>0.285200518455136</v>
      </c>
      <c r="CH66" s="43">
        <v>0.31288848323674301</v>
      </c>
      <c r="CI66" s="43">
        <v>0.34325641966372999</v>
      </c>
      <c r="CJ66" s="43">
        <v>0.37644613303545299</v>
      </c>
      <c r="CK66" s="43">
        <v>0.41261030591015102</v>
      </c>
      <c r="CL66" s="43">
        <v>0.45191168987257702</v>
      </c>
      <c r="CM66" s="43">
        <v>0.49452186643676499</v>
      </c>
      <c r="CN66" s="43">
        <v>0.54061955011381402</v>
      </c>
      <c r="CO66" s="43">
        <v>0.59038837147121204</v>
      </c>
      <c r="CP66" s="43">
        <v>0.64401404697575404</v>
      </c>
      <c r="CQ66" s="43">
        <v>0.70168081386535797</v>
      </c>
      <c r="CR66" s="43">
        <v>0.763566981661988</v>
      </c>
      <c r="CS66" s="43">
        <v>0.82983942658420795</v>
      </c>
      <c r="CT66" s="43">
        <v>0.90064683347774999</v>
      </c>
      <c r="CU66" s="43">
        <v>0.976111470808526</v>
      </c>
      <c r="CV66" s="43">
        <v>1</v>
      </c>
      <c r="CW66" s="43">
        <v>1</v>
      </c>
      <c r="CX66" s="43">
        <v>1</v>
      </c>
      <c r="CY66" s="43">
        <v>1</v>
      </c>
      <c r="CZ66" s="43"/>
      <c r="DA66" s="43"/>
      <c r="DC66" s="198">
        <v>45504</v>
      </c>
      <c r="DD66" s="43">
        <v>1</v>
      </c>
      <c r="DE66" s="43">
        <v>1</v>
      </c>
      <c r="DF66" s="43">
        <v>1</v>
      </c>
      <c r="DG66" s="43">
        <v>1</v>
      </c>
      <c r="DH66" s="43">
        <v>1</v>
      </c>
      <c r="DI66" s="43">
        <v>1</v>
      </c>
      <c r="DJ66" s="43">
        <v>1</v>
      </c>
      <c r="DK66" s="43">
        <v>0.98615909857498596</v>
      </c>
      <c r="DL66" s="43">
        <v>0.91201269861244005</v>
      </c>
      <c r="DM66" s="43">
        <v>0.84455392737618395</v>
      </c>
      <c r="DN66" s="43">
        <v>0.78315164657598002</v>
      </c>
      <c r="DO66" s="43">
        <v>0.72723847595227598</v>
      </c>
      <c r="DP66" s="43">
        <v>0.67630417073665805</v>
      </c>
      <c r="DQ66" s="43">
        <v>0.62988959191987903</v>
      </c>
      <c r="DR66" s="43">
        <v>0.58758125839211295</v>
      </c>
      <c r="DS66" s="43">
        <v>0.549006452500435</v>
      </c>
      <c r="DT66" s="43">
        <v>0.513828840915175</v>
      </c>
      <c r="DU66" s="43">
        <v>0.48174456857286801</v>
      </c>
      <c r="DV66" s="43">
        <v>0.45247878247421502</v>
      </c>
      <c r="DW66" s="43">
        <v>0.42578254340574301</v>
      </c>
      <c r="DX66" s="43">
        <v>0.401430086029051</v>
      </c>
      <c r="DY66" s="43">
        <v>0.37921639077855401</v>
      </c>
      <c r="DZ66" s="43">
        <v>0.358955034163364</v>
      </c>
      <c r="EA66" s="43">
        <v>0.34047628719043299</v>
      </c>
      <c r="EB66" s="43">
        <v>0.323625434520948</v>
      </c>
      <c r="EC66" s="43">
        <v>0.30826128960878202</v>
      </c>
      <c r="ED66" s="43">
        <v>0.29425488338848199</v>
      </c>
      <c r="EE66" s="43">
        <v>0.28148830616633902</v>
      </c>
      <c r="EF66" s="43">
        <v>0.26985368420141298</v>
      </c>
      <c r="EG66" s="43">
        <v>0.25925227412339302</v>
      </c>
      <c r="EH66" s="43">
        <v>0.24959365989990101</v>
      </c>
      <c r="EI66" s="43">
        <v>0.24079503853202899</v>
      </c>
      <c r="EJ66" s="43">
        <v>0.232780582100894</v>
      </c>
      <c r="EK66" s="43">
        <v>0.22548086520229499</v>
      </c>
      <c r="EL66" s="43">
        <v>0.21883234819435901</v>
      </c>
      <c r="EM66" s="43">
        <v>0.212776908042733</v>
      </c>
      <c r="EN66" s="43">
        <v>0.20726140983129701</v>
      </c>
      <c r="EO66" s="43">
        <v>0.20223731321644201</v>
      </c>
      <c r="EP66" s="43">
        <v>0.19766030918901001</v>
      </c>
      <c r="EQ66" s="43">
        <v>0.19331709549697701</v>
      </c>
      <c r="ER66" s="43">
        <v>0.18901855058080799</v>
      </c>
      <c r="ES66" s="43">
        <v>0.18476734095024899</v>
      </c>
      <c r="ET66" s="43">
        <v>0.18056634615296899</v>
      </c>
      <c r="EU66" s="43">
        <v>0.17641867616763901</v>
      </c>
      <c r="EV66" s="43">
        <v>0.1723276897944</v>
      </c>
      <c r="EW66" s="43">
        <v>0.168297013939394</v>
      </c>
      <c r="EX66" s="43">
        <v>0.16433056363151299</v>
      </c>
      <c r="EY66" s="43">
        <v>0.16043256252521099</v>
      </c>
      <c r="EZ66" s="43">
        <v>0.15660756354742</v>
      </c>
      <c r="FA66" s="43">
        <v>0.15286046921978899</v>
      </c>
      <c r="FB66" s="308">
        <v>0.14919655103559701</v>
      </c>
      <c r="FC66" s="43">
        <v>0.145621467097137</v>
      </c>
      <c r="FD66" s="43">
        <v>0.142141276998444</v>
      </c>
      <c r="FE66" s="43">
        <v>0.13876245272142301</v>
      </c>
      <c r="FF66" s="43">
        <v>0.13549188403402501</v>
      </c>
      <c r="FG66" s="43">
        <v>0.132336876633319</v>
      </c>
      <c r="FH66" s="43">
        <v>0.129305141010438</v>
      </c>
      <c r="FI66" s="43">
        <v>0.126404769800357</v>
      </c>
      <c r="FJ66" s="43">
        <v>0.123644201244139</v>
      </c>
      <c r="FK66" s="43">
        <v>0.121032166378103</v>
      </c>
      <c r="FL66" s="43">
        <v>0.118577617744868</v>
      </c>
      <c r="FM66" s="43">
        <v>0.11628963784641901</v>
      </c>
      <c r="FN66" s="43">
        <v>0.114177326296415</v>
      </c>
      <c r="FO66" s="43">
        <v>0.11217017904429499</v>
      </c>
      <c r="FP66" s="43">
        <v>0.110228063117441</v>
      </c>
      <c r="FQ66" s="43">
        <v>0.108413673081961</v>
      </c>
      <c r="FR66" s="43">
        <v>0.10680765439459</v>
      </c>
      <c r="FS66" s="43">
        <v>0.105511558205005</v>
      </c>
      <c r="FT66" s="43">
        <v>0.104650141727443</v>
      </c>
      <c r="FU66" s="43">
        <v>0.10437217917052399</v>
      </c>
      <c r="FV66" s="43">
        <v>0.104848762980029</v>
      </c>
      <c r="FW66" s="43">
        <v>0.106268194092994</v>
      </c>
      <c r="FX66" s="43">
        <v>0.10882721473847599</v>
      </c>
      <c r="FY66" s="43">
        <v>0.11271955846873399</v>
      </c>
      <c r="FZ66" s="43">
        <v>0.118124158679918</v>
      </c>
      <c r="GA66" s="43">
        <v>0.12519604550146701</v>
      </c>
      <c r="GB66" s="43">
        <v>0.13406231692759699</v>
      </c>
      <c r="GC66" s="43">
        <v>0.144823789595974</v>
      </c>
      <c r="GD66" s="43">
        <v>0.15756104003406399</v>
      </c>
      <c r="GE66" s="43">
        <v>0.17234254551623701</v>
      </c>
      <c r="GF66" s="43">
        <v>0.18923276624458099</v>
      </c>
      <c r="GG66" s="43">
        <v>0.20829881211520801</v>
      </c>
      <c r="GH66" s="43">
        <v>0.22961520138723501</v>
      </c>
      <c r="GI66" s="43">
        <v>0.25326680319422001</v>
      </c>
      <c r="GJ66" s="43">
        <v>0.27935031543712802</v>
      </c>
      <c r="GK66" s="43">
        <v>0.30797466460109502</v>
      </c>
      <c r="GL66" s="43">
        <v>0.33926064029028502</v>
      </c>
      <c r="GM66" s="43">
        <v>0.37333997286891102</v>
      </c>
      <c r="GN66" s="43">
        <v>0.41035396532531399</v>
      </c>
      <c r="GO66" s="43">
        <v>0.45045171257718802</v>
      </c>
      <c r="GP66" s="43">
        <v>0.493787882527914</v>
      </c>
      <c r="GQ66" s="43">
        <v>0.540519988931078</v>
      </c>
      <c r="GR66" s="43">
        <v>0.59080505156290897</v>
      </c>
      <c r="GS66" s="43">
        <v>0.64479551128860102</v>
      </c>
      <c r="GT66" s="43">
        <v>0.702634243540599</v>
      </c>
      <c r="GU66" s="43">
        <v>0.76444849357144995</v>
      </c>
      <c r="GV66" s="43">
        <v>0.83034254205950497</v>
      </c>
      <c r="GW66" s="43">
        <v>0.90038890146303796</v>
      </c>
      <c r="GX66" s="43">
        <v>0.97461784742602398</v>
      </c>
      <c r="GY66" s="43">
        <v>1</v>
      </c>
      <c r="GZ66" s="43">
        <v>1</v>
      </c>
      <c r="HA66" s="43"/>
      <c r="HB66" s="43"/>
    </row>
    <row r="67" spans="1:210" x14ac:dyDescent="0.6">
      <c r="A67" s="327">
        <v>4</v>
      </c>
      <c r="B67" s="198">
        <v>45579</v>
      </c>
      <c r="C67" s="43">
        <v>1</v>
      </c>
      <c r="D67" s="43">
        <v>1</v>
      </c>
      <c r="E67" s="43">
        <v>1</v>
      </c>
      <c r="F67" s="43">
        <v>1</v>
      </c>
      <c r="G67" s="43">
        <v>1</v>
      </c>
      <c r="H67" s="43">
        <v>1</v>
      </c>
      <c r="I67" s="43">
        <v>1</v>
      </c>
      <c r="J67" s="43">
        <v>1</v>
      </c>
      <c r="K67" s="43">
        <v>1</v>
      </c>
      <c r="L67" s="43">
        <v>0.962219785841118</v>
      </c>
      <c r="M67" s="43">
        <v>0.89045355361854295</v>
      </c>
      <c r="N67" s="43">
        <v>0.82508917931006998</v>
      </c>
      <c r="O67" s="43">
        <v>0.76553391713274199</v>
      </c>
      <c r="P67" s="43">
        <v>0.71125428909158595</v>
      </c>
      <c r="Q67" s="43">
        <v>0.66176980816134801</v>
      </c>
      <c r="R67" s="43">
        <v>0.61664732625935303</v>
      </c>
      <c r="S67" s="43">
        <v>0.57549596645100398</v>
      </c>
      <c r="T67" s="43">
        <v>0.537962593020333</v>
      </c>
      <c r="U67" s="43">
        <v>0.50372777145845704</v>
      </c>
      <c r="V67" s="43">
        <v>0.47250217161258901</v>
      </c>
      <c r="W67" s="43">
        <v>0.44402336973057499</v>
      </c>
      <c r="X67" s="43">
        <v>0.41805300859859501</v>
      </c>
      <c r="Y67" s="43">
        <v>0.39437427858567398</v>
      </c>
      <c r="Z67" s="43">
        <v>0.37278968610700097</v>
      </c>
      <c r="AA67" s="43">
        <v>0.35311907930206599</v>
      </c>
      <c r="AB67" s="43">
        <v>0.335197903822397</v>
      </c>
      <c r="AC67" s="43">
        <v>0.31887566413619201</v>
      </c>
      <c r="AD67" s="43">
        <v>0.30401456796861498</v>
      </c>
      <c r="AE67" s="43">
        <v>0.29048833331604801</v>
      </c>
      <c r="AF67" s="43">
        <v>0.27818113895658603</v>
      </c>
      <c r="AG67" s="43">
        <v>0.26698670078117698</v>
      </c>
      <c r="AH67" s="43">
        <v>0.25680745745674299</v>
      </c>
      <c r="AI67" s="43">
        <v>0.247553850208236</v>
      </c>
      <c r="AJ67" s="43">
        <v>0.23914368277634501</v>
      </c>
      <c r="AK67" s="43">
        <v>0.23150154899780401</v>
      </c>
      <c r="AL67" s="43">
        <v>0.224558316905416</v>
      </c>
      <c r="AM67" s="43">
        <v>0.21825065979035399</v>
      </c>
      <c r="AN67" s="43">
        <v>0.21252062620802001</v>
      </c>
      <c r="AO67" s="43">
        <v>0.20731524240496799</v>
      </c>
      <c r="AP67" s="43">
        <v>0.20239039553896801</v>
      </c>
      <c r="AQ67" s="43">
        <v>0.19753198957952101</v>
      </c>
      <c r="AR67" s="43">
        <v>0.19274445799227499</v>
      </c>
      <c r="AS67" s="43">
        <v>0.188032601087604</v>
      </c>
      <c r="AT67" s="43">
        <v>0.18340161352751599</v>
      </c>
      <c r="AU67" s="43">
        <v>0.178857112186253</v>
      </c>
      <c r="AV67" s="43">
        <v>0.174405163742923</v>
      </c>
      <c r="AW67" s="43">
        <v>0.17005231116779601</v>
      </c>
      <c r="AX67" s="43">
        <v>0.165805598012047</v>
      </c>
      <c r="AY67" s="43">
        <v>0.16167258910341301</v>
      </c>
      <c r="AZ67" s="43">
        <v>0.157661385917652</v>
      </c>
      <c r="BA67" s="308">
        <v>0.15378063450475801</v>
      </c>
      <c r="BB67" s="43">
        <v>0.15003952347397201</v>
      </c>
      <c r="BC67" s="43">
        <v>0.14644776918060101</v>
      </c>
      <c r="BD67" s="43">
        <v>0.143015584862003</v>
      </c>
      <c r="BE67" s="43">
        <v>0.13975363043000999</v>
      </c>
      <c r="BF67" s="43">
        <v>0.13667293945641201</v>
      </c>
      <c r="BG67" s="43">
        <v>0.13378482031786601</v>
      </c>
      <c r="BH67" s="43">
        <v>0.13110072908992099</v>
      </c>
      <c r="BI67" s="43">
        <v>0.12863211296261801</v>
      </c>
      <c r="BJ67" s="43">
        <v>0.12639022463751201</v>
      </c>
      <c r="BK67" s="43">
        <v>0.12438591037923701</v>
      </c>
      <c r="BL67" s="43">
        <v>0.122629377020681</v>
      </c>
      <c r="BM67" s="43">
        <v>0.12112994605811001</v>
      </c>
      <c r="BN67" s="43">
        <v>0.119848276250018</v>
      </c>
      <c r="BO67" s="43">
        <v>0.118791722833406</v>
      </c>
      <c r="BP67" s="43">
        <v>0.11804917156766</v>
      </c>
      <c r="BQ67" s="43">
        <v>0.11772762647540699</v>
      </c>
      <c r="BR67" s="43">
        <v>0.117952839576137</v>
      </c>
      <c r="BS67" s="43">
        <v>0.118868476533698</v>
      </c>
      <c r="BT67" s="43">
        <v>0.120633351163085</v>
      </c>
      <c r="BU67" s="43">
        <v>0.123416550293816</v>
      </c>
      <c r="BV67" s="43">
        <v>0.127390796164493</v>
      </c>
      <c r="BW67" s="43">
        <v>0.13272502731949901</v>
      </c>
      <c r="BX67" s="43">
        <v>0.13957764265017999</v>
      </c>
      <c r="BY67" s="43">
        <v>0.148091855306836</v>
      </c>
      <c r="BZ67" s="43">
        <v>0.158394058660938</v>
      </c>
      <c r="CA67" s="43">
        <v>0.17059524509256099</v>
      </c>
      <c r="CB67" s="43">
        <v>0.18479474531780299</v>
      </c>
      <c r="CC67" s="43">
        <v>0.201085175826274</v>
      </c>
      <c r="CD67" s="43">
        <v>0.21955753541755599</v>
      </c>
      <c r="CE67" s="43">
        <v>0.240305711304721</v>
      </c>
      <c r="CF67" s="43">
        <v>0.26343002927793202</v>
      </c>
      <c r="CG67" s="43">
        <v>0.28903977355338301</v>
      </c>
      <c r="CH67" s="43">
        <v>0.31725476863331797</v>
      </c>
      <c r="CI67" s="43">
        <v>0.348206176949234</v>
      </c>
      <c r="CJ67" s="43">
        <v>0.38203666103051398</v>
      </c>
      <c r="CK67" s="43">
        <v>0.41890002149789901</v>
      </c>
      <c r="CL67" s="43">
        <v>0.458960374548738</v>
      </c>
      <c r="CM67" s="43">
        <v>0.502390885636813</v>
      </c>
      <c r="CN67" s="43">
        <v>0.54937203431778803</v>
      </c>
      <c r="CO67" s="43">
        <v>0.60008934824267601</v>
      </c>
      <c r="CP67" s="43">
        <v>0.65473051224106504</v>
      </c>
      <c r="CQ67" s="43">
        <v>0.71348172870550697</v>
      </c>
      <c r="CR67" s="43">
        <v>0.77652317715444197</v>
      </c>
      <c r="CS67" s="43">
        <v>0.84402339632917101</v>
      </c>
      <c r="CT67" s="43">
        <v>0.91613238754319204</v>
      </c>
      <c r="CU67" s="43">
        <v>0.99297321856870802</v>
      </c>
      <c r="CV67" s="43">
        <v>1</v>
      </c>
      <c r="CW67" s="43">
        <v>1</v>
      </c>
      <c r="CX67" s="43">
        <v>1</v>
      </c>
      <c r="CY67" s="43">
        <v>1</v>
      </c>
      <c r="CZ67" s="43"/>
      <c r="DA67" s="43"/>
      <c r="DC67" s="198">
        <v>45508</v>
      </c>
      <c r="DD67" s="43">
        <v>1</v>
      </c>
      <c r="DE67" s="43">
        <v>1</v>
      </c>
      <c r="DF67" s="43">
        <v>1</v>
      </c>
      <c r="DG67" s="43">
        <v>1</v>
      </c>
      <c r="DH67" s="43">
        <v>1</v>
      </c>
      <c r="DI67" s="43">
        <v>1</v>
      </c>
      <c r="DJ67" s="43">
        <v>1</v>
      </c>
      <c r="DK67" s="43">
        <v>0.99400895434924397</v>
      </c>
      <c r="DL67" s="43">
        <v>0.91929553816319098</v>
      </c>
      <c r="DM67" s="43">
        <v>0.85131805949748196</v>
      </c>
      <c r="DN67" s="43">
        <v>0.78944061409041899</v>
      </c>
      <c r="DO67" s="43">
        <v>0.73309162458757604</v>
      </c>
      <c r="DP67" s="43">
        <v>0.68175713110905101</v>
      </c>
      <c r="DQ67" s="43">
        <v>0.63497469165038301</v>
      </c>
      <c r="DR67" s="43">
        <v>0.59232787737148296</v>
      </c>
      <c r="DS67" s="43">
        <v>0.55344133139655705</v>
      </c>
      <c r="DT67" s="43">
        <v>0.51797635093190997</v>
      </c>
      <c r="DU67" s="43">
        <v>0.48562694867666101</v>
      </c>
      <c r="DV67" s="43">
        <v>0.45611634915777299</v>
      </c>
      <c r="DW67" s="43">
        <v>0.42919387703690998</v>
      </c>
      <c r="DX67" s="43">
        <v>0.40463219708484499</v>
      </c>
      <c r="DY67" s="43">
        <v>0.38222486865871602</v>
      </c>
      <c r="DZ67" s="43">
        <v>0.36178418082911701</v>
      </c>
      <c r="EA67" s="43">
        <v>0.34313923745163499</v>
      </c>
      <c r="EB67" s="43">
        <v>0.32613426451838201</v>
      </c>
      <c r="EC67" s="43">
        <v>0.31062711475646398</v>
      </c>
      <c r="ED67" s="43">
        <v>0.29648794685350699</v>
      </c>
      <c r="EE67" s="43">
        <v>0.28359805879187999</v>
      </c>
      <c r="EF67" s="43">
        <v>0.27184885665189801</v>
      </c>
      <c r="EG67" s="43">
        <v>0.26114094192405601</v>
      </c>
      <c r="EH67" s="43">
        <v>0.25138330197875602</v>
      </c>
      <c r="EI67" s="43">
        <v>0.24249258980805699</v>
      </c>
      <c r="EJ67" s="43">
        <v>0.23439248063339399</v>
      </c>
      <c r="EK67" s="43">
        <v>0.22701309437950101</v>
      </c>
      <c r="EL67" s="43">
        <v>0.2202904744294</v>
      </c>
      <c r="EM67" s="43">
        <v>0.21416611441813399</v>
      </c>
      <c r="EN67" s="43">
        <v>0.20858652612716699</v>
      </c>
      <c r="EO67" s="43">
        <v>0.20350284272515701</v>
      </c>
      <c r="EP67" s="43">
        <v>0.19887045270681</v>
      </c>
      <c r="EQ67" s="43">
        <v>0.19447361734459501</v>
      </c>
      <c r="ER67" s="43">
        <v>0.19012088447033501</v>
      </c>
      <c r="ES67" s="43">
        <v>0.185814884416552</v>
      </c>
      <c r="ET67" s="43">
        <v>0.18155845826116701</v>
      </c>
      <c r="EU67" s="43">
        <v>0.177354675180114</v>
      </c>
      <c r="EV67" s="43">
        <v>0.17320685083423801</v>
      </c>
      <c r="EW67" s="43">
        <v>0.169118566702157</v>
      </c>
      <c r="EX67" s="43">
        <v>0.16509369021176301</v>
      </c>
      <c r="EY67" s="43">
        <v>0.16113639544986699</v>
      </c>
      <c r="EZ67" s="43">
        <v>0.157251184125103</v>
      </c>
      <c r="FA67" s="43">
        <v>0.15344290635366101</v>
      </c>
      <c r="FB67" s="308">
        <v>0.14971678067244401</v>
      </c>
      <c r="FC67" s="43">
        <v>0.14607841253565901</v>
      </c>
      <c r="FD67" s="43">
        <v>0.14253381031207699</v>
      </c>
      <c r="FE67" s="43">
        <v>0.13908939761297401</v>
      </c>
      <c r="FF67" s="43">
        <v>0.13575202046774901</v>
      </c>
      <c r="FG67" s="43">
        <v>0.132528947655389</v>
      </c>
      <c r="FH67" s="43">
        <v>0.12942786218882699</v>
      </c>
      <c r="FI67" s="43">
        <v>0.12645684174466701</v>
      </c>
      <c r="FJ67" s="43">
        <v>0.123624325653388</v>
      </c>
      <c r="FK67" s="43">
        <v>0.12093906602264</v>
      </c>
      <c r="FL67" s="43">
        <v>0.118410060691696</v>
      </c>
      <c r="FM67" s="43">
        <v>0.11604646607918299</v>
      </c>
      <c r="FN67" s="43">
        <v>0.113857488649091</v>
      </c>
      <c r="FO67" s="43">
        <v>0.11176937740934</v>
      </c>
      <c r="FP67" s="43">
        <v>0.10973838294447601</v>
      </c>
      <c r="FQ67" s="43">
        <v>0.107826738570191</v>
      </c>
      <c r="FR67" s="43">
        <v>0.106114845461573</v>
      </c>
      <c r="FS67" s="43">
        <v>0.104704385045759</v>
      </c>
      <c r="FT67" s="43">
        <v>0.10372082822425201</v>
      </c>
      <c r="FU67" s="43">
        <v>0.103314491045038</v>
      </c>
      <c r="FV67" s="43">
        <v>0.103659069577759</v>
      </c>
      <c r="FW67" s="43">
        <v>0.10494666717984399</v>
      </c>
      <c r="FX67" s="43">
        <v>0.10737896031968799</v>
      </c>
      <c r="FY67" s="43">
        <v>0.111155400808477</v>
      </c>
      <c r="FZ67" s="43">
        <v>0.116460819528019</v>
      </c>
      <c r="GA67" s="43">
        <v>0.123455616221446</v>
      </c>
      <c r="GB67" s="43">
        <v>0.13227114628825001</v>
      </c>
      <c r="GC67" s="43">
        <v>0.14301108219752801</v>
      </c>
      <c r="GD67" s="43">
        <v>0.15575749222588001</v>
      </c>
      <c r="GE67" s="43">
        <v>0.17057925060534401</v>
      </c>
      <c r="GF67" s="43">
        <v>0.18754048046312899</v>
      </c>
      <c r="GG67" s="43">
        <v>0.206707561199758</v>
      </c>
      <c r="GH67" s="43">
        <v>0.22815415170269901</v>
      </c>
      <c r="GI67" s="43">
        <v>0.251964310973464</v>
      </c>
      <c r="GJ67" s="43">
        <v>0.27823408130190203</v>
      </c>
      <c r="GK67" s="43">
        <v>0.30707194095714402</v>
      </c>
      <c r="GL67" s="43">
        <v>0.33859845763073898</v>
      </c>
      <c r="GM67" s="43">
        <v>0.37294536446985399</v>
      </c>
      <c r="GN67" s="43">
        <v>0.41025417854129498</v>
      </c>
      <c r="GO67" s="43">
        <v>0.450674399917324</v>
      </c>
      <c r="GP67" s="43">
        <v>0.49436126799195901</v>
      </c>
      <c r="GQ67" s="43">
        <v>0.54147300574540203</v>
      </c>
      <c r="GR67" s="43">
        <v>0.59216744699456603</v>
      </c>
      <c r="GS67" s="43">
        <v>0.64659791246841003</v>
      </c>
      <c r="GT67" s="43">
        <v>0.70490817632625902</v>
      </c>
      <c r="GU67" s="43">
        <v>0.76722634389715005</v>
      </c>
      <c r="GV67" s="43">
        <v>0.83365744502779004</v>
      </c>
      <c r="GW67" s="43">
        <v>0.90427453995146001</v>
      </c>
      <c r="GX67" s="43">
        <v>0.97910813706634803</v>
      </c>
      <c r="GY67" s="43">
        <v>1</v>
      </c>
      <c r="GZ67" s="43">
        <v>1</v>
      </c>
      <c r="HA67" s="43"/>
      <c r="HB67" s="43"/>
    </row>
    <row r="68" spans="1:210" x14ac:dyDescent="0.6">
      <c r="A68" s="327">
        <v>5</v>
      </c>
      <c r="B68" s="198">
        <v>45584</v>
      </c>
      <c r="C68" s="43">
        <v>1</v>
      </c>
      <c r="D68" s="43">
        <v>1</v>
      </c>
      <c r="E68" s="43">
        <v>1</v>
      </c>
      <c r="F68" s="43">
        <v>1</v>
      </c>
      <c r="G68" s="43">
        <v>1</v>
      </c>
      <c r="H68" s="43">
        <v>1</v>
      </c>
      <c r="I68" s="43">
        <v>1</v>
      </c>
      <c r="J68" s="43">
        <v>1</v>
      </c>
      <c r="K68" s="43">
        <v>0.99032094574829899</v>
      </c>
      <c r="L68" s="43">
        <v>0.91890596315050399</v>
      </c>
      <c r="M68" s="43">
        <v>0.853782899084776</v>
      </c>
      <c r="N68" s="43">
        <v>0.79436977803521802</v>
      </c>
      <c r="O68" s="43">
        <v>0.74014311744836503</v>
      </c>
      <c r="P68" s="43">
        <v>0.69063175938216603</v>
      </c>
      <c r="Q68" s="43">
        <v>0.64541129616854498</v>
      </c>
      <c r="R68" s="43">
        <v>0.60409905925725105</v>
      </c>
      <c r="S68" s="43">
        <v>0.56634963171675801</v>
      </c>
      <c r="T68" s="43">
        <v>0.53185084065986699</v>
      </c>
      <c r="U68" s="43">
        <v>0.50032018542832302</v>
      </c>
      <c r="V68" s="43">
        <v>0.47150165908746</v>
      </c>
      <c r="W68" s="43">
        <v>0.44516292322642997</v>
      </c>
      <c r="X68" s="43">
        <v>0.42109279967056401</v>
      </c>
      <c r="Y68" s="43">
        <v>0.399099046001334</v>
      </c>
      <c r="Z68" s="43">
        <v>0.37900638518775798</v>
      </c>
      <c r="AA68" s="43">
        <v>0.360654762826774</v>
      </c>
      <c r="AB68" s="43">
        <v>0.34389780807710602</v>
      </c>
      <c r="AC68" s="43">
        <v>0.328601476858918</v>
      </c>
      <c r="AD68" s="43">
        <v>0.314642857666034</v>
      </c>
      <c r="AE68" s="43">
        <v>0.301909122050042</v>
      </c>
      <c r="AF68" s="43">
        <v>0.29029660303532601</v>
      </c>
      <c r="AG68" s="43">
        <v>0.27970998591275897</v>
      </c>
      <c r="AH68" s="43">
        <v>0.270061596842885</v>
      </c>
      <c r="AI68" s="43">
        <v>0.26127077572478302</v>
      </c>
      <c r="AJ68" s="43">
        <v>0.25326332085188002</v>
      </c>
      <c r="AK68" s="43">
        <v>0.24597099402968201</v>
      </c>
      <c r="AL68" s="43">
        <v>0.23933107607068899</v>
      </c>
      <c r="AM68" s="43">
        <v>0.23328596393378701</v>
      </c>
      <c r="AN68" s="43">
        <v>0.22778280210627699</v>
      </c>
      <c r="AO68" s="43">
        <v>0.22277314220991801</v>
      </c>
      <c r="AP68" s="43">
        <v>0.21802365829313</v>
      </c>
      <c r="AQ68" s="43">
        <v>0.213328157227923</v>
      </c>
      <c r="AR68" s="43">
        <v>0.20869054092650099</v>
      </c>
      <c r="AS68" s="43">
        <v>0.20411505093941501</v>
      </c>
      <c r="AT68" s="43">
        <v>0.19960629566058599</v>
      </c>
      <c r="AU68" s="43">
        <v>0.19516927827168801</v>
      </c>
      <c r="AV68" s="43">
        <v>0.190809424900557</v>
      </c>
      <c r="AW68" s="43">
        <v>0.186532612310498</v>
      </c>
      <c r="AX68" s="43">
        <v>0.182345194172544</v>
      </c>
      <c r="AY68" s="43">
        <v>0.17825402472577101</v>
      </c>
      <c r="AZ68" s="43">
        <v>0.17426647828264499</v>
      </c>
      <c r="BA68" s="308">
        <v>0.17039046270140301</v>
      </c>
      <c r="BB68" s="43">
        <v>0.16663442453951</v>
      </c>
      <c r="BC68" s="43">
        <v>0.16300734325945401</v>
      </c>
      <c r="BD68" s="43">
        <v>0.15951871145235</v>
      </c>
      <c r="BE68" s="43">
        <v>0.15617849784141599</v>
      </c>
      <c r="BF68" s="43">
        <v>0.15299708969596301</v>
      </c>
      <c r="BG68" s="43">
        <v>0.14998521143798499</v>
      </c>
      <c r="BH68" s="43">
        <v>0.14715381670659999</v>
      </c>
      <c r="BI68" s="43">
        <v>0.14451395204780099</v>
      </c>
      <c r="BJ68" s="43">
        <v>0.142076591808217</v>
      </c>
      <c r="BK68" s="43">
        <v>0.13985244572528899</v>
      </c>
      <c r="BL68" s="43">
        <v>0.137851743090351</v>
      </c>
      <c r="BM68" s="43">
        <v>0.13608400004542501</v>
      </c>
      <c r="BN68" s="43">
        <v>0.134497019466467</v>
      </c>
      <c r="BO68" s="43">
        <v>0.133080001151685</v>
      </c>
      <c r="BP68" s="43">
        <v>0.13191309530828599</v>
      </c>
      <c r="BQ68" s="43">
        <v>0.131093837892689</v>
      </c>
      <c r="BR68" s="43">
        <v>0.13073797498022299</v>
      </c>
      <c r="BS68" s="43">
        <v>0.13097887623538601</v>
      </c>
      <c r="BT68" s="43">
        <v>0.13196501155833401</v>
      </c>
      <c r="BU68" s="43">
        <v>0.13385522188245999</v>
      </c>
      <c r="BV68" s="43">
        <v>0.136812038784561</v>
      </c>
      <c r="BW68" s="43">
        <v>0.140993990805136</v>
      </c>
      <c r="BX68" s="43">
        <v>0.14654839103418901</v>
      </c>
      <c r="BY68" s="43">
        <v>0.153606189930796</v>
      </c>
      <c r="BZ68" s="43">
        <v>0.16227995361106401</v>
      </c>
      <c r="CA68" s="43">
        <v>0.17266510275611399</v>
      </c>
      <c r="CB68" s="43">
        <v>0.184843671200763</v>
      </c>
      <c r="CC68" s="43">
        <v>0.198889387867143</v>
      </c>
      <c r="CD68" s="43">
        <v>0.21487292471587499</v>
      </c>
      <c r="CE68" s="43">
        <v>0.23286650492477501</v>
      </c>
      <c r="CF68" s="43">
        <v>0.25294748399795502</v>
      </c>
      <c r="CG68" s="43">
        <v>0.27520084022306701</v>
      </c>
      <c r="CH68" s="43">
        <v>0.29972069211295299</v>
      </c>
      <c r="CI68" s="43">
        <v>0.32661102323264002</v>
      </c>
      <c r="CJ68" s="43">
        <v>0.35598578519431101</v>
      </c>
      <c r="CK68" s="43">
        <v>0.38796850694384899</v>
      </c>
      <c r="CL68" s="43">
        <v>0.42269148683005497</v>
      </c>
      <c r="CM68" s="43">
        <v>0.460294595845608</v>
      </c>
      <c r="CN68" s="43">
        <v>0.50092367849863595</v>
      </c>
      <c r="CO68" s="43">
        <v>0.54472850308734</v>
      </c>
      <c r="CP68" s="43">
        <v>0.59186018313692401</v>
      </c>
      <c r="CQ68" s="43">
        <v>0.64246796579052201</v>
      </c>
      <c r="CR68" s="43">
        <v>0.696695258773814</v>
      </c>
      <c r="CS68" s="43">
        <v>0.75467474461823403</v>
      </c>
      <c r="CT68" s="43">
        <v>0.81652241427199002</v>
      </c>
      <c r="CU68" s="43">
        <v>0.88233033123384497</v>
      </c>
      <c r="CV68" s="43">
        <v>0.95215793354740996</v>
      </c>
      <c r="CW68" s="43">
        <v>1</v>
      </c>
      <c r="CX68" s="43">
        <v>1</v>
      </c>
      <c r="CY68" s="43">
        <v>1</v>
      </c>
      <c r="CZ68" s="43"/>
      <c r="DA68" s="43"/>
      <c r="DC68" s="198">
        <v>45513</v>
      </c>
      <c r="DD68" s="43">
        <v>1</v>
      </c>
      <c r="DE68" s="43">
        <v>1</v>
      </c>
      <c r="DF68" s="43">
        <v>1</v>
      </c>
      <c r="DG68" s="43">
        <v>1</v>
      </c>
      <c r="DH68" s="43">
        <v>1</v>
      </c>
      <c r="DI68" s="43">
        <v>1</v>
      </c>
      <c r="DJ68" s="43">
        <v>1</v>
      </c>
      <c r="DK68" s="43">
        <v>1</v>
      </c>
      <c r="DL68" s="43">
        <v>0.92808960665623697</v>
      </c>
      <c r="DM68" s="43">
        <v>0.85945156136094103</v>
      </c>
      <c r="DN68" s="43">
        <v>0.79696971142250905</v>
      </c>
      <c r="DO68" s="43">
        <v>0.740066967067189</v>
      </c>
      <c r="DP68" s="43">
        <v>0.68822451542303498</v>
      </c>
      <c r="DQ68" s="43">
        <v>0.64097562086714199</v>
      </c>
      <c r="DR68" s="43">
        <v>0.59790003940834202</v>
      </c>
      <c r="DS68" s="43">
        <v>0.55861901143090198</v>
      </c>
      <c r="DT68" s="43">
        <v>0.52279078933592904</v>
      </c>
      <c r="DU68" s="43">
        <v>0.490106653542561</v>
      </c>
      <c r="DV68" s="43">
        <v>0.46028737070529502</v>
      </c>
      <c r="DW68" s="43">
        <v>0.43308004965481001</v>
      </c>
      <c r="DX68" s="43">
        <v>0.40825535375359201</v>
      </c>
      <c r="DY68" s="43">
        <v>0.38560503158368398</v>
      </c>
      <c r="DZ68" s="43">
        <v>0.36493973143987601</v>
      </c>
      <c r="EA68" s="43">
        <v>0.34608706842089598</v>
      </c>
      <c r="EB68" s="43">
        <v>0.32888991597855299</v>
      </c>
      <c r="EC68" s="43">
        <v>0.31320489659087603</v>
      </c>
      <c r="ED68" s="43">
        <v>0.29890104862668099</v>
      </c>
      <c r="EE68" s="43">
        <v>0.28585864868356198</v>
      </c>
      <c r="EF68" s="43">
        <v>0.27396817054998002</v>
      </c>
      <c r="EG68" s="43">
        <v>0.26312936370011702</v>
      </c>
      <c r="EH68" s="43">
        <v>0.25325043584985901</v>
      </c>
      <c r="EI68" s="43">
        <v>0.24424732557539899</v>
      </c>
      <c r="EJ68" s="43">
        <v>0.23604305252006499</v>
      </c>
      <c r="EK68" s="43">
        <v>0.228567134116092</v>
      </c>
      <c r="EL68" s="43">
        <v>0.22175505918139399</v>
      </c>
      <c r="EM68" s="43">
        <v>0.21554781010082999</v>
      </c>
      <c r="EN68" s="43">
        <v>0.20989142659896501</v>
      </c>
      <c r="EO68" s="43">
        <v>0.20473660531865601</v>
      </c>
      <c r="EP68" s="43">
        <v>0.200038330508679</v>
      </c>
      <c r="EQ68" s="43">
        <v>0.19557793818281799</v>
      </c>
      <c r="ER68" s="43">
        <v>0.191161216438228</v>
      </c>
      <c r="ES68" s="43">
        <v>0.18679077121498799</v>
      </c>
      <c r="ET68" s="43">
        <v>0.18246941788849899</v>
      </c>
      <c r="EU68" s="43">
        <v>0.178200198638619</v>
      </c>
      <c r="EV68" s="43">
        <v>0.17398640088179201</v>
      </c>
      <c r="EW68" s="43">
        <v>0.16983157669576299</v>
      </c>
      <c r="EX68" s="43">
        <v>0.16573956309733301</v>
      </c>
      <c r="EY68" s="43">
        <v>0.161714502968515</v>
      </c>
      <c r="EZ68" s="43">
        <v>0.157760866330588</v>
      </c>
      <c r="FA68" s="43">
        <v>0.153883471550461</v>
      </c>
      <c r="FB68" s="308">
        <v>0.150087505918019</v>
      </c>
      <c r="FC68" s="43">
        <v>0.14637854487759699</v>
      </c>
      <c r="FD68" s="43">
        <v>0.142762568967224</v>
      </c>
      <c r="FE68" s="43">
        <v>0.13924597731562899</v>
      </c>
      <c r="FF68" s="43">
        <v>0.13583559629522299</v>
      </c>
      <c r="FG68" s="43">
        <v>0.13253868161889801</v>
      </c>
      <c r="FH68" s="43">
        <v>0.129362911950551</v>
      </c>
      <c r="FI68" s="43">
        <v>0.126316371817077</v>
      </c>
      <c r="FJ68" s="43">
        <v>0.12340752144279001</v>
      </c>
      <c r="FK68" s="43">
        <v>0.120645151046102</v>
      </c>
      <c r="FL68" s="43">
        <v>0.11803831722357699</v>
      </c>
      <c r="FM68" s="43">
        <v>0.11559625936420601</v>
      </c>
      <c r="FN68" s="43">
        <v>0.113328294637668</v>
      </c>
      <c r="FO68" s="43">
        <v>0.111157356779069</v>
      </c>
      <c r="FP68" s="43">
        <v>0.10903609599504401</v>
      </c>
      <c r="FQ68" s="43">
        <v>0.107026414369095</v>
      </c>
      <c r="FR68" s="43">
        <v>0.105208602058499</v>
      </c>
      <c r="FS68" s="43">
        <v>0.103684595204735</v>
      </c>
      <c r="FT68" s="43">
        <v>0.102580678456346</v>
      </c>
      <c r="FU68" s="43">
        <v>0.10204877003990399</v>
      </c>
      <c r="FV68" s="43">
        <v>0.102265182613743</v>
      </c>
      <c r="FW68" s="43">
        <v>0.10342579776848</v>
      </c>
      <c r="FX68" s="43">
        <v>0.105737200927648</v>
      </c>
      <c r="FY68" s="43">
        <v>0.109404595439969</v>
      </c>
      <c r="FZ68" s="43">
        <v>0.114618867282685</v>
      </c>
      <c r="GA68" s="43">
        <v>0.12154611230114599</v>
      </c>
      <c r="GB68" s="43">
        <v>0.13032244056270101</v>
      </c>
      <c r="GC68" s="43">
        <v>0.141055006063037</v>
      </c>
      <c r="GD68" s="43">
        <v>0.15382805454061499</v>
      </c>
      <c r="GE68" s="43">
        <v>0.16871153355200599</v>
      </c>
      <c r="GF68" s="43">
        <v>0.185769844479198</v>
      </c>
      <c r="GG68" s="43">
        <v>0.20506916328168601</v>
      </c>
      <c r="GH68" s="43">
        <v>0.22668272278528601</v>
      </c>
      <c r="GI68" s="43">
        <v>0.25069412076403402</v>
      </c>
      <c r="GJ68" s="43">
        <v>0.27719902533136398</v>
      </c>
      <c r="GK68" s="43">
        <v>0.30630569963228599</v>
      </c>
      <c r="GL68" s="43">
        <v>0.33813469208826602</v>
      </c>
      <c r="GM68" s="43">
        <v>0.37281792584967399</v>
      </c>
      <c r="GN68" s="43">
        <v>0.41049731537232198</v>
      </c>
      <c r="GO68" s="43">
        <v>0.45132295315063897</v>
      </c>
      <c r="GP68" s="43">
        <v>0.49545084591933097</v>
      </c>
      <c r="GQ68" s="43">
        <v>0.54304013155234798</v>
      </c>
      <c r="GR68" s="43">
        <v>0.594249671553996</v>
      </c>
      <c r="GS68" s="43">
        <v>0.64923388314453201</v>
      </c>
      <c r="GT68" s="43">
        <v>0.70813765055571298</v>
      </c>
      <c r="GU68" s="43">
        <v>0.77109013193212705</v>
      </c>
      <c r="GV68" s="43">
        <v>0.83819726379993498</v>
      </c>
      <c r="GW68" s="43">
        <v>0.90953275274250001</v>
      </c>
      <c r="GX68" s="43">
        <v>0.98512734944647296</v>
      </c>
      <c r="GY68" s="43">
        <v>1</v>
      </c>
      <c r="GZ68" s="43">
        <v>1</v>
      </c>
      <c r="HA68" s="43"/>
      <c r="HB68" s="43"/>
    </row>
    <row r="69" spans="1:210" x14ac:dyDescent="0.6">
      <c r="A69" s="327">
        <v>6</v>
      </c>
      <c r="B69" s="198">
        <v>45591</v>
      </c>
      <c r="C69" s="43">
        <v>1</v>
      </c>
      <c r="D69" s="43">
        <v>1</v>
      </c>
      <c r="E69" s="43">
        <v>1</v>
      </c>
      <c r="F69" s="43">
        <v>1</v>
      </c>
      <c r="G69" s="43">
        <v>1</v>
      </c>
      <c r="H69" s="43">
        <v>1</v>
      </c>
      <c r="I69" s="43">
        <v>1</v>
      </c>
      <c r="J69" s="43">
        <v>0.96245784177155702</v>
      </c>
      <c r="K69" s="43">
        <v>0.89342633335447297</v>
      </c>
      <c r="L69" s="43">
        <v>0.83050916950676201</v>
      </c>
      <c r="M69" s="43">
        <v>0.77313553021685999</v>
      </c>
      <c r="N69" s="43">
        <v>0.72079260027227299</v>
      </c>
      <c r="O69" s="43">
        <v>0.67301940379181002</v>
      </c>
      <c r="P69" s="43">
        <v>0.62940122840579205</v>
      </c>
      <c r="Q69" s="43">
        <v>0.58956461289531803</v>
      </c>
      <c r="R69" s="43">
        <v>0.55317286024915102</v>
      </c>
      <c r="S69" s="43">
        <v>0.51992203401342496</v>
      </c>
      <c r="T69" s="43">
        <v>0.48953739393696999</v>
      </c>
      <c r="U69" s="43">
        <v>0.46177022850522398</v>
      </c>
      <c r="V69" s="43">
        <v>0.43639504404544699</v>
      </c>
      <c r="W69" s="43">
        <v>0.41320707364076298</v>
      </c>
      <c r="X69" s="43">
        <v>0.39202007211279699</v>
      </c>
      <c r="Y69" s="43">
        <v>0.37266436699923999</v>
      </c>
      <c r="Z69" s="43">
        <v>0.35498513823314398</v>
      </c>
      <c r="AA69" s="43">
        <v>0.33884090222156099</v>
      </c>
      <c r="AB69" s="43">
        <v>0.32410217815586301</v>
      </c>
      <c r="AC69" s="43">
        <v>0.31065031643351898</v>
      </c>
      <c r="AD69" s="43">
        <v>0.29837647074323798</v>
      </c>
      <c r="AE69" s="43">
        <v>0.287180696616813</v>
      </c>
      <c r="AF69" s="43">
        <v>0.27697116061007598</v>
      </c>
      <c r="AG69" s="43">
        <v>0.26766344533292202</v>
      </c>
      <c r="AH69" s="43">
        <v>0.25917993670058598</v>
      </c>
      <c r="AI69" s="43">
        <v>0.25144928100370101</v>
      </c>
      <c r="AJ69" s="43">
        <v>0.244405900630807</v>
      </c>
      <c r="AK69" s="43">
        <v>0.23798955861731799</v>
      </c>
      <c r="AL69" s="43">
        <v>0.23214496360911199</v>
      </c>
      <c r="AM69" s="43">
        <v>0.22682140817723601</v>
      </c>
      <c r="AN69" s="43">
        <v>0.22197243478752701</v>
      </c>
      <c r="AO69" s="43">
        <v>0.21755552496108699</v>
      </c>
      <c r="AP69" s="43">
        <v>0.21336501753269099</v>
      </c>
      <c r="AQ69" s="43">
        <v>0.20921867614154699</v>
      </c>
      <c r="AR69" s="43">
        <v>0.205119375024716</v>
      </c>
      <c r="AS69" s="43">
        <v>0.20107021124791899</v>
      </c>
      <c r="AT69" s="43">
        <v>0.197074520179536</v>
      </c>
      <c r="AU69" s="43">
        <v>0.193135891207359</v>
      </c>
      <c r="AV69" s="43">
        <v>0.189258183436916</v>
      </c>
      <c r="AW69" s="43">
        <v>0.185445541037321</v>
      </c>
      <c r="AX69" s="43">
        <v>0.18170240777480001</v>
      </c>
      <c r="AY69" s="43">
        <v>0.17803354019981099</v>
      </c>
      <c r="AZ69" s="43">
        <v>0.17444401879733701</v>
      </c>
      <c r="BA69" s="308">
        <v>0.17093925628186499</v>
      </c>
      <c r="BB69" s="43">
        <v>0.16752500205208601</v>
      </c>
      <c r="BC69" s="43">
        <v>0.164207341740257</v>
      </c>
      <c r="BD69" s="43">
        <v>0.16099269047690101</v>
      </c>
      <c r="BE69" s="43">
        <v>0.15788777862890899</v>
      </c>
      <c r="BF69" s="43">
        <v>0.15489962842733901</v>
      </c>
      <c r="BG69" s="43">
        <v>0.15203552007218801</v>
      </c>
      <c r="BH69" s="43">
        <v>0.14930294589720799</v>
      </c>
      <c r="BI69" s="43">
        <v>0.14670955140334299</v>
      </c>
      <c r="BJ69" s="43">
        <v>0.14426306232487601</v>
      </c>
      <c r="BK69" s="43">
        <v>0.14197119741263201</v>
      </c>
      <c r="BL69" s="43">
        <v>0.13984156732998199</v>
      </c>
      <c r="BM69" s="43">
        <v>0.13788156093069401</v>
      </c>
      <c r="BN69" s="43">
        <v>0.13602479577451401</v>
      </c>
      <c r="BO69" s="43">
        <v>0.13423342085893</v>
      </c>
      <c r="BP69" s="43">
        <v>0.132563980441044</v>
      </c>
      <c r="BQ69" s="43">
        <v>0.13108795715666099</v>
      </c>
      <c r="BR69" s="43">
        <v>0.129893829312695</v>
      </c>
      <c r="BS69" s="43">
        <v>0.129088529165304</v>
      </c>
      <c r="BT69" s="43">
        <v>0.128797750117111</v>
      </c>
      <c r="BU69" s="43">
        <v>0.129164485451846</v>
      </c>
      <c r="BV69" s="43">
        <v>0.13034530396239999</v>
      </c>
      <c r="BW69" s="43">
        <v>0.13250427602210901</v>
      </c>
      <c r="BX69" s="43">
        <v>0.13580514600860799</v>
      </c>
      <c r="BY69" s="43">
        <v>0.14040309121639699</v>
      </c>
      <c r="BZ69" s="43">
        <v>0.146437831845105</v>
      </c>
      <c r="CA69" s="43">
        <v>0.154029636677114</v>
      </c>
      <c r="CB69" s="43">
        <v>0.16327892033908201</v>
      </c>
      <c r="CC69" s="43">
        <v>0.17426905850716601</v>
      </c>
      <c r="CD69" s="43">
        <v>0.18707127403934001</v>
      </c>
      <c r="CE69" s="43">
        <v>0.201750237378472</v>
      </c>
      <c r="CF69" s="43">
        <v>0.21836929020354601</v>
      </c>
      <c r="CG69" s="43">
        <v>0.23699466652982201</v>
      </c>
      <c r="CH69" s="43">
        <v>0.25769850814137202</v>
      </c>
      <c r="CI69" s="43">
        <v>0.28056074131005598</v>
      </c>
      <c r="CJ69" s="43">
        <v>0.30566999970500702</v>
      </c>
      <c r="CK69" s="43">
        <v>0.333123792673098</v>
      </c>
      <c r="CL69" s="43">
        <v>0.36302807959348099</v>
      </c>
      <c r="CM69" s="43">
        <v>0.39549635454040699</v>
      </c>
      <c r="CN69" s="43">
        <v>0.43064828961302898</v>
      </c>
      <c r="CO69" s="43">
        <v>0.46860793656146199</v>
      </c>
      <c r="CP69" s="43">
        <v>0.509501446131015</v>
      </c>
      <c r="CQ69" s="43">
        <v>0.55345423146072403</v>
      </c>
      <c r="CR69" s="43">
        <v>0.60058747344543995</v>
      </c>
      <c r="CS69" s="43">
        <v>0.65101384305917498</v>
      </c>
      <c r="CT69" s="43">
        <v>0.70483229225518895</v>
      </c>
      <c r="CU69" s="43">
        <v>0.76212175402776094</v>
      </c>
      <c r="CV69" s="43">
        <v>0.82293357432813896</v>
      </c>
      <c r="CW69" s="43">
        <v>0.88728250746469906</v>
      </c>
      <c r="CX69" s="43">
        <v>0.95513611482039595</v>
      </c>
      <c r="CY69" s="43">
        <v>1</v>
      </c>
      <c r="CZ69" s="43"/>
      <c r="DA69" s="43"/>
      <c r="DC69" s="198">
        <v>45520</v>
      </c>
      <c r="DD69" s="43">
        <v>1</v>
      </c>
      <c r="DE69" s="43">
        <v>1</v>
      </c>
      <c r="DF69" s="43">
        <v>1</v>
      </c>
      <c r="DG69" s="43">
        <v>1</v>
      </c>
      <c r="DH69" s="43">
        <v>1</v>
      </c>
      <c r="DI69" s="43">
        <v>1</v>
      </c>
      <c r="DJ69" s="43">
        <v>0.92614356328318603</v>
      </c>
      <c r="DK69" s="43">
        <v>0.85722666836221795</v>
      </c>
      <c r="DL69" s="43">
        <v>0.794497612937066</v>
      </c>
      <c r="DM69" s="43">
        <v>0.73736963440952596</v>
      </c>
      <c r="DN69" s="43">
        <v>0.685315763707117</v>
      </c>
      <c r="DO69" s="43">
        <v>0.63786259729816597</v>
      </c>
      <c r="DP69" s="43">
        <v>0.59458461871704005</v>
      </c>
      <c r="DQ69" s="43">
        <v>0.55509906423808997</v>
      </c>
      <c r="DR69" s="43">
        <v>0.51906130858623101</v>
      </c>
      <c r="DS69" s="43">
        <v>0.486160736223886</v>
      </c>
      <c r="DT69" s="43">
        <v>0.45611705908401301</v>
      </c>
      <c r="DU69" s="43">
        <v>0.428677040005981</v>
      </c>
      <c r="DV69" s="43">
        <v>0.40361158235601402</v>
      </c>
      <c r="DW69" s="43">
        <v>0.380713148024452</v>
      </c>
      <c r="DX69" s="43">
        <v>0.35979346923709099</v>
      </c>
      <c r="DY69" s="43">
        <v>0.34068152227818199</v>
      </c>
      <c r="DZ69" s="43">
        <v>0.323221734615177</v>
      </c>
      <c r="EA69" s="43">
        <v>0.30727239957079899</v>
      </c>
      <c r="EB69" s="43">
        <v>0.29270427543698202</v>
      </c>
      <c r="EC69" s="43">
        <v>0.27939934825159402</v>
      </c>
      <c r="ED69" s="43">
        <v>0.26724973947774699</v>
      </c>
      <c r="EE69" s="43">
        <v>0.25615674166520902</v>
      </c>
      <c r="EF69" s="43">
        <v>0.24602996670526001</v>
      </c>
      <c r="EG69" s="43">
        <v>0.23678659271650601</v>
      </c>
      <c r="EH69" s="43">
        <v>0.22835069688597001</v>
      </c>
      <c r="EI69" s="43">
        <v>0.22065266278510201</v>
      </c>
      <c r="EJ69" s="43">
        <v>0.21362865187900401</v>
      </c>
      <c r="EK69" s="43">
        <v>0.207220130052579</v>
      </c>
      <c r="EL69" s="43">
        <v>0.20137344114849301</v>
      </c>
      <c r="EM69" s="43">
        <v>0.19603942056755699</v>
      </c>
      <c r="EN69" s="43">
        <v>0.19117304306689301</v>
      </c>
      <c r="EO69" s="43">
        <v>0.18673309985408501</v>
      </c>
      <c r="EP69" s="43">
        <v>0.182681900987931</v>
      </c>
      <c r="EQ69" s="43">
        <v>0.17883161652621701</v>
      </c>
      <c r="ER69" s="43">
        <v>0.17501474493334601</v>
      </c>
      <c r="ES69" s="43">
        <v>0.17123340477885701</v>
      </c>
      <c r="ET69" s="43">
        <v>0.16748989254868701</v>
      </c>
      <c r="EU69" s="43">
        <v>0.16378669810041499</v>
      </c>
      <c r="EV69" s="43">
        <v>0.16012652118207801</v>
      </c>
      <c r="EW69" s="43">
        <v>0.15651228894771199</v>
      </c>
      <c r="EX69" s="43">
        <v>0.15294717439584901</v>
      </c>
      <c r="EY69" s="43">
        <v>0.149434615563664</v>
      </c>
      <c r="EZ69" s="43">
        <v>0.14597833525276499</v>
      </c>
      <c r="FA69" s="43">
        <v>0.14258236094710899</v>
      </c>
      <c r="FB69" s="308">
        <v>0.13925104447282899</v>
      </c>
      <c r="FC69" s="43">
        <v>0.13598908077071001</v>
      </c>
      <c r="FD69" s="43">
        <v>0.13280152506644699</v>
      </c>
      <c r="FE69" s="43">
        <v>0.12969380724750701</v>
      </c>
      <c r="FF69" s="43">
        <v>0.12667174251104099</v>
      </c>
      <c r="FG69" s="43">
        <v>0.123741536501594</v>
      </c>
      <c r="FH69" s="43">
        <v>0.120909783356243</v>
      </c>
      <c r="FI69" s="43">
        <v>0.118183454606429</v>
      </c>
      <c r="FJ69" s="43">
        <v>0.11556987674453301</v>
      </c>
      <c r="FK69" s="43">
        <v>0.113076695152979</v>
      </c>
      <c r="FL69" s="43">
        <v>0.110711822121643</v>
      </c>
      <c r="FM69" s="43">
        <v>0.108483366911377</v>
      </c>
      <c r="FN69" s="43">
        <v>0.106399546323264</v>
      </c>
      <c r="FO69" s="43">
        <v>0.104388212751287</v>
      </c>
      <c r="FP69" s="43">
        <v>0.102401449058204</v>
      </c>
      <c r="FQ69" s="43">
        <v>0.10049042851979</v>
      </c>
      <c r="FR69" s="43">
        <v>9.8722088881592104E-2</v>
      </c>
      <c r="FS69" s="43">
        <v>9.7182005544131006E-2</v>
      </c>
      <c r="FT69" s="43">
        <v>9.5976788476937094E-2</v>
      </c>
      <c r="FU69" s="43">
        <v>9.5235231326743497E-2</v>
      </c>
      <c r="FV69" s="43">
        <v>9.5107215340653806E-2</v>
      </c>
      <c r="FW69" s="43">
        <v>9.5759407532545707E-2</v>
      </c>
      <c r="FX69" s="43">
        <v>9.7367346410191194E-2</v>
      </c>
      <c r="FY69" s="43">
        <v>0.100104670011688</v>
      </c>
      <c r="FZ69" s="43">
        <v>0.104131650517133</v>
      </c>
      <c r="GA69" s="43">
        <v>0.109586027198739</v>
      </c>
      <c r="GB69" s="43">
        <v>0.116578625988511</v>
      </c>
      <c r="GC69" s="43">
        <v>0.125194521182772</v>
      </c>
      <c r="GD69" s="43">
        <v>0.13549855757208301</v>
      </c>
      <c r="GE69" s="43">
        <v>0.14754299115216499</v>
      </c>
      <c r="GF69" s="43">
        <v>0.16137511409592101</v>
      </c>
      <c r="GG69" s="43">
        <v>0.17704353080679999</v>
      </c>
      <c r="GH69" s="43">
        <v>0.19460261455439501</v>
      </c>
      <c r="GI69" s="43">
        <v>0.214115248266455</v>
      </c>
      <c r="GJ69" s="43">
        <v>0.23565419946001501</v>
      </c>
      <c r="GK69" s="43">
        <v>0.25930250577509101</v>
      </c>
      <c r="GL69" s="43">
        <v>0.28515317215564601</v>
      </c>
      <c r="GM69" s="43">
        <v>0.31330837946300699</v>
      </c>
      <c r="GN69" s="43">
        <v>0.34387831294625898</v>
      </c>
      <c r="GO69" s="43">
        <v>0.37697964717301102</v>
      </c>
      <c r="GP69" s="43">
        <v>0.41273367120020998</v>
      </c>
      <c r="GQ69" s="43">
        <v>0.451263998422827</v>
      </c>
      <c r="GR69" s="43">
        <v>0.49269377597921599</v>
      </c>
      <c r="GS69" s="43">
        <v>0.53714228336359804</v>
      </c>
      <c r="GT69" s="43">
        <v>0.58472079177205905</v>
      </c>
      <c r="GU69" s="43">
        <v>0.63552753359093095</v>
      </c>
      <c r="GV69" s="43">
        <v>0.68964162492911296</v>
      </c>
      <c r="GW69" s="43">
        <v>0.74711576817545</v>
      </c>
      <c r="GX69" s="43">
        <v>0.80796757276926601</v>
      </c>
      <c r="GY69" s="43">
        <v>0.87216934095145504</v>
      </c>
      <c r="GZ69" s="43">
        <v>0.93963621069185599</v>
      </c>
      <c r="HA69" s="43"/>
      <c r="HB69" s="43"/>
    </row>
    <row r="70" spans="1:210" x14ac:dyDescent="0.6">
      <c r="A70" s="327">
        <v>7</v>
      </c>
      <c r="B70" s="198">
        <v>45599</v>
      </c>
      <c r="C70" s="43">
        <v>1</v>
      </c>
      <c r="D70" s="43">
        <v>1</v>
      </c>
      <c r="E70" s="43">
        <v>1</v>
      </c>
      <c r="F70" s="43">
        <v>1</v>
      </c>
      <c r="G70" s="43">
        <v>1</v>
      </c>
      <c r="H70" s="43">
        <v>1</v>
      </c>
      <c r="I70" s="43">
        <v>0.94544966025153898</v>
      </c>
      <c r="J70" s="43">
        <v>0.87795259035343898</v>
      </c>
      <c r="K70" s="43">
        <v>0.81646033370123094</v>
      </c>
      <c r="L70" s="43">
        <v>0.76040707346726</v>
      </c>
      <c r="M70" s="43">
        <v>0.70928511644149295</v>
      </c>
      <c r="N70" s="43">
        <v>0.66263867724061898</v>
      </c>
      <c r="O70" s="43">
        <v>0.62005825055636399</v>
      </c>
      <c r="P70" s="43">
        <v>0.58117554931499504</v>
      </c>
      <c r="Q70" s="43">
        <v>0.545658974237346</v>
      </c>
      <c r="R70" s="43">
        <v>0.51320957324625505</v>
      </c>
      <c r="S70" s="43">
        <v>0.48355744725872901</v>
      </c>
      <c r="T70" s="43">
        <v>0.45645855945066699</v>
      </c>
      <c r="U70" s="43">
        <v>0.431691907376477</v>
      </c>
      <c r="V70" s="43">
        <v>0.40905702011275502</v>
      </c>
      <c r="W70" s="43">
        <v>0.38837174620088499</v>
      </c>
      <c r="X70" s="43">
        <v>0.36947030127390501</v>
      </c>
      <c r="Y70" s="43">
        <v>0.352201547542768</v>
      </c>
      <c r="Z70" s="43">
        <v>0.33642747996176903</v>
      </c>
      <c r="AA70" s="43">
        <v>0.32202189645576001</v>
      </c>
      <c r="AB70" s="43">
        <v>0.30886923144968198</v>
      </c>
      <c r="AC70" s="43">
        <v>0.29686353383569702</v>
      </c>
      <c r="AD70" s="43">
        <v>0.28590757185178201</v>
      </c>
      <c r="AE70" s="43">
        <v>0.275912048738916</v>
      </c>
      <c r="AF70" s="43">
        <v>0.26679491420937501</v>
      </c>
      <c r="AG70" s="43">
        <v>0.25848075805208698</v>
      </c>
      <c r="AH70" s="43">
        <v>0.25090027337947102</v>
      </c>
      <c r="AI70" s="43">
        <v>0.243989778408258</v>
      </c>
      <c r="AJ70" s="43">
        <v>0.23769078700042701</v>
      </c>
      <c r="AK70" s="43">
        <v>0.231949619612137</v>
      </c>
      <c r="AL70" s="43">
        <v>0.22671704767858</v>
      </c>
      <c r="AM70" s="43">
        <v>0.22194796578166701</v>
      </c>
      <c r="AN70" s="43">
        <v>0.21760108718666901</v>
      </c>
      <c r="AO70" s="43">
        <v>0.213638659378663</v>
      </c>
      <c r="AP70" s="43">
        <v>0.20987639090844101</v>
      </c>
      <c r="AQ70" s="43">
        <v>0.20615050486436501</v>
      </c>
      <c r="AR70" s="43">
        <v>0.20246318907263</v>
      </c>
      <c r="AS70" s="43">
        <v>0.19881678656057</v>
      </c>
      <c r="AT70" s="43">
        <v>0.19521380524901</v>
      </c>
      <c r="AU70" s="43">
        <v>0.19165692773832901</v>
      </c>
      <c r="AV70" s="43">
        <v>0.188149021060116</v>
      </c>
      <c r="AW70" s="43">
        <v>0.184693146202415</v>
      </c>
      <c r="AX70" s="43">
        <v>0.18129256717244799</v>
      </c>
      <c r="AY70" s="43">
        <v>0.17795075932951801</v>
      </c>
      <c r="AZ70" s="43">
        <v>0.17467141662871699</v>
      </c>
      <c r="BA70" s="308">
        <v>0.17145845738409399</v>
      </c>
      <c r="BB70" s="43">
        <v>0.16831602806299201</v>
      </c>
      <c r="BC70" s="43">
        <v>0.165248504566024</v>
      </c>
      <c r="BD70" s="43">
        <v>0.16226049040784499</v>
      </c>
      <c r="BE70" s="43">
        <v>0.15935681103393901</v>
      </c>
      <c r="BF70" s="43">
        <v>0.15654250368318201</v>
      </c>
      <c r="BG70" s="43">
        <v>0.15382280190513101</v>
      </c>
      <c r="BH70" s="43">
        <v>0.151203114057233</v>
      </c>
      <c r="BI70" s="43">
        <v>0.14868899505372599</v>
      </c>
      <c r="BJ70" s="43">
        <v>0.146286110746985</v>
      </c>
      <c r="BK70" s="43">
        <v>0.14400019450554999</v>
      </c>
      <c r="BL70" s="43">
        <v>0.14183699575772701</v>
      </c>
      <c r="BM70" s="43">
        <v>0.13980222060876801</v>
      </c>
      <c r="BN70" s="43">
        <v>0.13782194807430501</v>
      </c>
      <c r="BO70" s="43">
        <v>0.13584215058246901</v>
      </c>
      <c r="BP70" s="43">
        <v>0.133902662547492</v>
      </c>
      <c r="BQ70" s="43">
        <v>0.132055480154535</v>
      </c>
      <c r="BR70" s="43">
        <v>0.13036709199920499</v>
      </c>
      <c r="BS70" s="43">
        <v>0.128920718044952</v>
      </c>
      <c r="BT70" s="43">
        <v>0.12781807531516401</v>
      </c>
      <c r="BU70" s="43">
        <v>0.127180122221772</v>
      </c>
      <c r="BV70" s="43">
        <v>0.12714612031858699</v>
      </c>
      <c r="BW70" s="43">
        <v>0.12787040510848799</v>
      </c>
      <c r="BX70" s="43">
        <v>0.12951660042240601</v>
      </c>
      <c r="BY70" s="43">
        <v>0.13224968416886601</v>
      </c>
      <c r="BZ70" s="43">
        <v>0.13622715227909199</v>
      </c>
      <c r="CA70" s="43">
        <v>0.14159113960179701</v>
      </c>
      <c r="CB70" s="43">
        <v>0.148463319433907</v>
      </c>
      <c r="CC70" s="43">
        <v>0.15694360872904201</v>
      </c>
      <c r="CD70" s="43">
        <v>0.16711252124416801</v>
      </c>
      <c r="CE70" s="43">
        <v>0.179036037152353</v>
      </c>
      <c r="CF70" s="43">
        <v>0.19277149087036699</v>
      </c>
      <c r="CG70" s="43">
        <v>0.208373196688631</v>
      </c>
      <c r="CH70" s="43">
        <v>0.22589703800389599</v>
      </c>
      <c r="CI70" s="43">
        <v>0.24540374064259601</v>
      </c>
      <c r="CJ70" s="43">
        <v>0.266960880494791</v>
      </c>
      <c r="CK70" s="43">
        <v>0.29064382625452301</v>
      </c>
      <c r="CL70" s="43">
        <v>0.31653584291009002</v>
      </c>
      <c r="CM70" s="43">
        <v>0.34472754086973401</v>
      </c>
      <c r="CN70" s="43">
        <v>0.37531579272687199</v>
      </c>
      <c r="CO70" s="43">
        <v>0.40840217686166902</v>
      </c>
      <c r="CP70" s="43">
        <v>0.444090953069464</v>
      </c>
      <c r="CQ70" s="43">
        <v>0.482486532020034</v>
      </c>
      <c r="CR70" s="43">
        <v>0.52369036528545199</v>
      </c>
      <c r="CS70" s="43">
        <v>0.56779715461610503</v>
      </c>
      <c r="CT70" s="43">
        <v>0.61489025684540399</v>
      </c>
      <c r="CU70" s="43">
        <v>0.66503614193192595</v>
      </c>
      <c r="CV70" s="43">
        <v>0.718277753142888</v>
      </c>
      <c r="CW70" s="43">
        <v>0.77462661355656903</v>
      </c>
      <c r="CX70" s="43">
        <v>0.83405353057795995</v>
      </c>
      <c r="CY70" s="43">
        <v>0.89647780281793599</v>
      </c>
      <c r="CZ70" s="43"/>
      <c r="DA70" s="43"/>
      <c r="DC70" s="198">
        <v>45528</v>
      </c>
      <c r="DD70" s="43">
        <v>1</v>
      </c>
      <c r="DE70" s="43">
        <v>1</v>
      </c>
      <c r="DF70" s="43">
        <v>1</v>
      </c>
      <c r="DG70" s="43">
        <v>1</v>
      </c>
      <c r="DH70" s="43">
        <v>0.99828106732816901</v>
      </c>
      <c r="DI70" s="43">
        <v>0.92311024682079001</v>
      </c>
      <c r="DJ70" s="43">
        <v>0.85474358644853399</v>
      </c>
      <c r="DK70" s="43">
        <v>0.792527010868737</v>
      </c>
      <c r="DL70" s="43">
        <v>0.73587333697822299</v>
      </c>
      <c r="DM70" s="43">
        <v>0.68425557490576505</v>
      </c>
      <c r="DN70" s="43">
        <v>0.63720070051773503</v>
      </c>
      <c r="DO70" s="43">
        <v>0.59428394759328995</v>
      </c>
      <c r="DP70" s="43">
        <v>0.55512362826111905</v>
      </c>
      <c r="DQ70" s="43">
        <v>0.51937646704998797</v>
      </c>
      <c r="DR70" s="43">
        <v>0.48673341967473399</v>
      </c>
      <c r="DS70" s="43">
        <v>0.45691594085915699</v>
      </c>
      <c r="DT70" s="43">
        <v>0.42967266209386801</v>
      </c>
      <c r="DU70" s="43">
        <v>0.40477644050716299</v>
      </c>
      <c r="DV70" s="43">
        <v>0.38202174135628503</v>
      </c>
      <c r="DW70" s="43">
        <v>0.36122231898650398</v>
      </c>
      <c r="DX70" s="43">
        <v>0.34220916426675502</v>
      </c>
      <c r="DY70" s="43">
        <v>0.32482868918714197</v>
      </c>
      <c r="DZ70" s="43">
        <v>0.30894112248511002</v>
      </c>
      <c r="EA70" s="43">
        <v>0.294419092624704</v>
      </c>
      <c r="EB70" s="43">
        <v>0.28114637710816798</v>
      </c>
      <c r="EC70" s="43">
        <v>0.26901679901172698</v>
      </c>
      <c r="ED70" s="43">
        <v>0.25793325367512798</v>
      </c>
      <c r="EE70" s="43">
        <v>0.24780685005220701</v>
      </c>
      <c r="EF70" s="43">
        <v>0.23855615263492599</v>
      </c>
      <c r="EG70" s="43">
        <v>0.230106511256496</v>
      </c>
      <c r="EH70" s="43">
        <v>0.22238946719241501</v>
      </c>
      <c r="EI70" s="43">
        <v>0.21534222521124799</v>
      </c>
      <c r="EJ70" s="43">
        <v>0.20890718226537</v>
      </c>
      <c r="EK70" s="43">
        <v>0.20303150466337899</v>
      </c>
      <c r="EL70" s="43">
        <v>0.197666746585626</v>
      </c>
      <c r="EM70" s="43">
        <v>0.192768503836167</v>
      </c>
      <c r="EN70" s="43">
        <v>0.18829609770993599</v>
      </c>
      <c r="EO70" s="43">
        <v>0.184212284732158</v>
      </c>
      <c r="EP70" s="43">
        <v>0.18048298883980399</v>
      </c>
      <c r="EQ70" s="43">
        <v>0.17693568083002301</v>
      </c>
      <c r="ER70" s="43">
        <v>0.17341602430407599</v>
      </c>
      <c r="ES70" s="43">
        <v>0.16992574445040601</v>
      </c>
      <c r="ET70" s="43">
        <v>0.16646670764066801</v>
      </c>
      <c r="EU70" s="43">
        <v>0.163040933342321</v>
      </c>
      <c r="EV70" s="43">
        <v>0.15965060683545099</v>
      </c>
      <c r="EW70" s="43">
        <v>0.15629809271525499</v>
      </c>
      <c r="EX70" s="43">
        <v>0.15298594910681501</v>
      </c>
      <c r="EY70" s="43">
        <v>0.14971694251651699</v>
      </c>
      <c r="EZ70" s="43">
        <v>0.146494063174233</v>
      </c>
      <c r="FA70" s="43">
        <v>0.14332054065325101</v>
      </c>
      <c r="FB70" s="308">
        <v>0.14019985948761601</v>
      </c>
      <c r="FC70" s="43">
        <v>0.137135774418914</v>
      </c>
      <c r="FD70" s="43">
        <v>0.13413232475192299</v>
      </c>
      <c r="FE70" s="43">
        <v>0.13119384724319599</v>
      </c>
      <c r="FF70" s="43">
        <v>0.128324986699699</v>
      </c>
      <c r="FG70" s="43">
        <v>0.12553070335640901</v>
      </c>
      <c r="FH70" s="43">
        <v>0.122816275944162</v>
      </c>
      <c r="FI70" s="43">
        <v>0.120187299115115</v>
      </c>
      <c r="FJ70" s="43">
        <v>0.117649673790882</v>
      </c>
      <c r="FK70" s="43">
        <v>0.115209588844359</v>
      </c>
      <c r="FL70" s="43">
        <v>0.11287349247428501</v>
      </c>
      <c r="FM70" s="43">
        <v>0.11064805166439499</v>
      </c>
      <c r="FN70" s="43">
        <v>0.108540098289304</v>
      </c>
      <c r="FO70" s="43">
        <v>0.10647324972345799</v>
      </c>
      <c r="FP70" s="43">
        <v>0.104389527647475</v>
      </c>
      <c r="FQ70" s="43">
        <v>0.102328346606002</v>
      </c>
      <c r="FR70" s="43">
        <v>0.10034260470419699</v>
      </c>
      <c r="FS70" s="43">
        <v>9.8501647007607093E-2</v>
      </c>
      <c r="FT70" s="43">
        <v>9.6894167222215402E-2</v>
      </c>
      <c r="FU70" s="43">
        <v>9.5630466968612493E-2</v>
      </c>
      <c r="FV70" s="43">
        <v>9.4843184994101201E-2</v>
      </c>
      <c r="FW70" s="43">
        <v>9.4685399222632305E-2</v>
      </c>
      <c r="FX70" s="43">
        <v>9.5325147445636693E-2</v>
      </c>
      <c r="FY70" s="43">
        <v>9.6936180381955603E-2</v>
      </c>
      <c r="FZ70" s="43">
        <v>9.9686162971240597E-2</v>
      </c>
      <c r="GA70" s="43">
        <v>0.103725017908011</v>
      </c>
      <c r="GB70" s="43">
        <v>0.109176659306658</v>
      </c>
      <c r="GC70" s="43">
        <v>0.116136340000139</v>
      </c>
      <c r="GD70" s="43">
        <v>0.12467370216773201</v>
      </c>
      <c r="GE70" s="43">
        <v>0.134839696708833</v>
      </c>
      <c r="GF70" s="43">
        <v>0.146674830774945</v>
      </c>
      <c r="GG70" s="43">
        <v>0.160216694820767</v>
      </c>
      <c r="GH70" s="43">
        <v>0.17550571519112301</v>
      </c>
      <c r="GI70" s="43">
        <v>0.19258893670466101</v>
      </c>
      <c r="GJ70" s="43">
        <v>0.21152211597523299</v>
      </c>
      <c r="GK70" s="43">
        <v>0.23237055204075499</v>
      </c>
      <c r="GL70" s="43">
        <v>0.25520904122094501</v>
      </c>
      <c r="GM70" s="43">
        <v>0.280121236083752</v>
      </c>
      <c r="GN70" s="43">
        <v>0.30719857807054501</v>
      </c>
      <c r="GO70" s="43">
        <v>0.336538883563677</v>
      </c>
      <c r="GP70" s="43">
        <v>0.36824459669828902</v>
      </c>
      <c r="GQ70" s="43">
        <v>0.40242067541958099</v>
      </c>
      <c r="GR70" s="43">
        <v>0.43917204257857101</v>
      </c>
      <c r="GS70" s="43">
        <v>0.47860050832067602</v>
      </c>
      <c r="GT70" s="43">
        <v>0.52080104902039004</v>
      </c>
      <c r="GU70" s="43">
        <v>0.56585731220820701</v>
      </c>
      <c r="GV70" s="43">
        <v>0.61383620125764304</v>
      </c>
      <c r="GW70" s="43">
        <v>0.66478139168785999</v>
      </c>
      <c r="GX70" s="43">
        <v>0.71870562503391799</v>
      </c>
      <c r="GY70" s="43">
        <v>0.77558164925282302</v>
      </c>
      <c r="GZ70" s="43">
        <v>0.83533170276850499</v>
      </c>
      <c r="HA70" s="43"/>
      <c r="HB70" s="43"/>
    </row>
    <row r="71" spans="1:210" x14ac:dyDescent="0.6">
      <c r="A71" s="327">
        <v>8</v>
      </c>
      <c r="B71" s="198">
        <v>45608</v>
      </c>
      <c r="C71" s="43">
        <v>1</v>
      </c>
      <c r="D71" s="43">
        <v>1</v>
      </c>
      <c r="E71" s="43">
        <v>1</v>
      </c>
      <c r="F71" s="43">
        <v>1</v>
      </c>
      <c r="G71" s="43">
        <v>0.94779239067935195</v>
      </c>
      <c r="H71" s="43">
        <v>0.87826537568868901</v>
      </c>
      <c r="I71" s="43">
        <v>0.81502267911450499</v>
      </c>
      <c r="J71" s="43">
        <v>0.75745943181559305</v>
      </c>
      <c r="K71" s="43">
        <v>0.70503370065329096</v>
      </c>
      <c r="L71" s="43">
        <v>0.657259875721106</v>
      </c>
      <c r="M71" s="43">
        <v>0.61370261258755598</v>
      </c>
      <c r="N71" s="43">
        <v>0.57397134044495901</v>
      </c>
      <c r="O71" s="43">
        <v>0.53771532035302805</v>
      </c>
      <c r="P71" s="43">
        <v>0.504619222749361</v>
      </c>
      <c r="Q71" s="43">
        <v>0.47439918528603497</v>
      </c>
      <c r="R71" s="43">
        <v>0.44679930935351297</v>
      </c>
      <c r="S71" s="43">
        <v>0.42158855342453799</v>
      </c>
      <c r="T71" s="43">
        <v>0.39855798318340302</v>
      </c>
      <c r="U71" s="43">
        <v>0.37751834128857997</v>
      </c>
      <c r="V71" s="43">
        <v>0.35829790243315202</v>
      </c>
      <c r="W71" s="43">
        <v>0.34074058310153699</v>
      </c>
      <c r="X71" s="43">
        <v>0.32470427804256502</v>
      </c>
      <c r="Y71" s="43">
        <v>0.310059398491214</v>
      </c>
      <c r="Z71" s="43">
        <v>0.29668758952337498</v>
      </c>
      <c r="AA71" s="43">
        <v>0.28448060602984998</v>
      </c>
      <c r="AB71" s="43">
        <v>0.27333932855330101</v>
      </c>
      <c r="AC71" s="43">
        <v>0.26317290181562902</v>
      </c>
      <c r="AD71" s="43">
        <v>0.25389798005884101</v>
      </c>
      <c r="AE71" s="43">
        <v>0.24543806477055599</v>
      </c>
      <c r="AF71" s="43">
        <v>0.237722921476475</v>
      </c>
      <c r="AG71" s="43">
        <v>0.23068806366942299</v>
      </c>
      <c r="AH71" s="43">
        <v>0.22427429323842199</v>
      </c>
      <c r="AI71" s="43">
        <v>0.21842728811391701</v>
      </c>
      <c r="AJ71" s="43">
        <v>0.21309722920441501</v>
      </c>
      <c r="AK71" s="43">
        <v>0.20823845999676499</v>
      </c>
      <c r="AL71" s="43">
        <v>0.20380917348718899</v>
      </c>
      <c r="AM71" s="43">
        <v>0.19977112220201099</v>
      </c>
      <c r="AN71" s="43">
        <v>0.19608934808672099</v>
      </c>
      <c r="AO71" s="43">
        <v>0.192731929862586</v>
      </c>
      <c r="AP71" s="43">
        <v>0.18954272924792501</v>
      </c>
      <c r="AQ71" s="43">
        <v>0.18638276754976801</v>
      </c>
      <c r="AR71" s="43">
        <v>0.183253637644027</v>
      </c>
      <c r="AS71" s="43">
        <v>0.18015703520335</v>
      </c>
      <c r="AT71" s="43">
        <v>0.17709476445246999</v>
      </c>
      <c r="AU71" s="43">
        <v>0.174068743953088</v>
      </c>
      <c r="AV71" s="43">
        <v>0.17108101234439599</v>
      </c>
      <c r="AW71" s="43">
        <v>0.168133733941983</v>
      </c>
      <c r="AX71" s="43">
        <v>0.16522920408516301</v>
      </c>
      <c r="AY71" s="43">
        <v>0.162369854073663</v>
      </c>
      <c r="AZ71" s="43">
        <v>0.15955825555633901</v>
      </c>
      <c r="BA71" s="308">
        <v>0.15679712414150701</v>
      </c>
      <c r="BB71" s="43">
        <v>0.15408932202811201</v>
      </c>
      <c r="BC71" s="43">
        <v>0.151437859371748</v>
      </c>
      <c r="BD71" s="43">
        <v>0.148845894136718</v>
      </c>
      <c r="BE71" s="43">
        <v>0.14631673004356899</v>
      </c>
      <c r="BF71" s="43">
        <v>0.14385381235598399</v>
      </c>
      <c r="BG71" s="43">
        <v>0.14146072103406299</v>
      </c>
      <c r="BH71" s="43">
        <v>0.13914116097797599</v>
      </c>
      <c r="BI71" s="43">
        <v>0.13689894891945101</v>
      </c>
      <c r="BJ71" s="43">
        <v>0.134737996646664</v>
      </c>
      <c r="BK71" s="43">
        <v>0.13266229024885001</v>
      </c>
      <c r="BL71" s="43">
        <v>0.13067586515017801</v>
      </c>
      <c r="BM71" s="43">
        <v>0.12878277680639499</v>
      </c>
      <c r="BN71" s="43">
        <v>0.12691126363420999</v>
      </c>
      <c r="BO71" s="43">
        <v>0.12500255718970399</v>
      </c>
      <c r="BP71" s="43">
        <v>0.123082637989423</v>
      </c>
      <c r="BQ71" s="43">
        <v>0.121186493631236</v>
      </c>
      <c r="BR71" s="43">
        <v>0.119360176802736</v>
      </c>
      <c r="BS71" s="43">
        <v>0.117663031435695</v>
      </c>
      <c r="BT71" s="43">
        <v>0.116169893882379</v>
      </c>
      <c r="BU71" s="43">
        <v>0.11497293132955599</v>
      </c>
      <c r="BV71" s="43">
        <v>0.11418261267853</v>
      </c>
      <c r="BW71" s="43">
        <v>0.11392717439130701</v>
      </c>
      <c r="BX71" s="43">
        <v>0.114349950466445</v>
      </c>
      <c r="BY71" s="43">
        <v>0.115604211305204</v>
      </c>
      <c r="BZ71" s="43">
        <v>0.117845769001114</v>
      </c>
      <c r="CA71" s="43">
        <v>0.12122443569567</v>
      </c>
      <c r="CB71" s="43">
        <v>0.12587610195510901</v>
      </c>
      <c r="CC71" s="43">
        <v>0.131917286948534</v>
      </c>
      <c r="CD71" s="43">
        <v>0.13944332140301999</v>
      </c>
      <c r="CE71" s="43">
        <v>0.14853016513350301</v>
      </c>
      <c r="CF71" s="43">
        <v>0.15923883669133801</v>
      </c>
      <c r="CG71" s="43">
        <v>0.17162099062790501</v>
      </c>
      <c r="CH71" s="43">
        <v>0.185724342784125</v>
      </c>
      <c r="CI71" s="43">
        <v>0.20159713220161801</v>
      </c>
      <c r="CJ71" s="43">
        <v>0.21929130736073099</v>
      </c>
      <c r="CK71" s="43">
        <v>0.23886446510578399</v>
      </c>
      <c r="CL71" s="43">
        <v>0.26038073046764398</v>
      </c>
      <c r="CM71" s="43">
        <v>0.28391079574785</v>
      </c>
      <c r="CN71" s="43">
        <v>0.309531299570241</v>
      </c>
      <c r="CO71" s="43">
        <v>0.33732366490881599</v>
      </c>
      <c r="CP71" s="43">
        <v>0.367372453607409</v>
      </c>
      <c r="CQ71" s="43">
        <v>0.39976324147266901</v>
      </c>
      <c r="CR71" s="43">
        <v>0.43457997647494501</v>
      </c>
      <c r="CS71" s="43">
        <v>0.47190174730753998</v>
      </c>
      <c r="CT71" s="43">
        <v>0.51179886665945895</v>
      </c>
      <c r="CU71" s="43">
        <v>0.55432814910740902</v>
      </c>
      <c r="CV71" s="43">
        <v>0.59952725752270697</v>
      </c>
      <c r="CW71" s="43">
        <v>0.64740797753503898</v>
      </c>
      <c r="CX71" s="43">
        <v>0.69794829478914699</v>
      </c>
      <c r="CY71" s="43">
        <v>0.75108317229525601</v>
      </c>
      <c r="CZ71" s="43"/>
      <c r="DA71" s="43"/>
      <c r="DC71" s="198">
        <v>45537</v>
      </c>
      <c r="DD71" s="43">
        <v>1</v>
      </c>
      <c r="DE71" s="43">
        <v>1</v>
      </c>
      <c r="DF71" s="43">
        <v>1</v>
      </c>
      <c r="DG71" s="43">
        <v>0.99248426916282295</v>
      </c>
      <c r="DH71" s="43">
        <v>0.91803819185708302</v>
      </c>
      <c r="DI71" s="43">
        <v>0.85035081962033598</v>
      </c>
      <c r="DJ71" s="43">
        <v>0.78876795329833904</v>
      </c>
      <c r="DK71" s="43">
        <v>0.73270254091148201</v>
      </c>
      <c r="DL71" s="43">
        <v>0.68162805839483898</v>
      </c>
      <c r="DM71" s="43">
        <v>0.63507229932445497</v>
      </c>
      <c r="DN71" s="43">
        <v>0.59261164826886903</v>
      </c>
      <c r="DO71" s="43">
        <v>0.553865862457666</v>
      </c>
      <c r="DP71" s="43">
        <v>0.51849335824515297</v>
      </c>
      <c r="DQ71" s="43">
        <v>0.48618698014147199</v>
      </c>
      <c r="DR71" s="43">
        <v>0.45667022032067101</v>
      </c>
      <c r="DS71" s="43">
        <v>0.42969385197189502</v>
      </c>
      <c r="DT71" s="43">
        <v>0.405032938610771</v>
      </c>
      <c r="DU71" s="43">
        <v>0.38248418186489902</v>
      </c>
      <c r="DV71" s="43">
        <v>0.36186357286329401</v>
      </c>
      <c r="DW71" s="43">
        <v>0.34300431441176199</v>
      </c>
      <c r="DX71" s="43">
        <v>0.32575498453337698</v>
      </c>
      <c r="DY71" s="43">
        <v>0.30997791441806699</v>
      </c>
      <c r="DZ71" s="43">
        <v>0.29554775694349</v>
      </c>
      <c r="EA71" s="43">
        <v>0.28235022408333099</v>
      </c>
      <c r="EB71" s="43">
        <v>0.27028097398914203</v>
      </c>
      <c r="EC71" s="43">
        <v>0.25924463030980199</v>
      </c>
      <c r="ED71" s="43">
        <v>0.24915391812466101</v>
      </c>
      <c r="EE71" s="43">
        <v>0.23992890225836899</v>
      </c>
      <c r="EF71" s="43">
        <v>0.23149631519466601</v>
      </c>
      <c r="EG71" s="43">
        <v>0.22378896288670699</v>
      </c>
      <c r="EH71" s="43">
        <v>0.216745198030529</v>
      </c>
      <c r="EI71" s="43">
        <v>0.21030845138104201</v>
      </c>
      <c r="EJ71" s="43">
        <v>0.20442681278841601</v>
      </c>
      <c r="EK71" s="43">
        <v>0.19905265466984701</v>
      </c>
      <c r="EL71" s="43">
        <v>0.19414229160882901</v>
      </c>
      <c r="EM71" s="43">
        <v>0.18965567076887699</v>
      </c>
      <c r="EN71" s="43">
        <v>0.185556088662478</v>
      </c>
      <c r="EO71" s="43">
        <v>0.18180993064676601</v>
      </c>
      <c r="EP71" s="43">
        <v>0.17838643022984499</v>
      </c>
      <c r="EQ71" s="43">
        <v>0.17512751793397499</v>
      </c>
      <c r="ER71" s="43">
        <v>0.171891390273541</v>
      </c>
      <c r="ES71" s="43">
        <v>0.16867944078906399</v>
      </c>
      <c r="ET71" s="43">
        <v>0.165493173374232</v>
      </c>
      <c r="EU71" s="43">
        <v>0.16233421123195299</v>
      </c>
      <c r="EV71" s="43">
        <v>0.159204306421181</v>
      </c>
      <c r="EW71" s="43">
        <v>0.15610534996480599</v>
      </c>
      <c r="EX71" s="43">
        <v>0.15303938250937801</v>
      </c>
      <c r="EY71" s="43">
        <v>0.15000860546265499</v>
      </c>
      <c r="EZ71" s="43">
        <v>0.14701539253488999</v>
      </c>
      <c r="FA71" s="43">
        <v>0.144062301556207</v>
      </c>
      <c r="FB71" s="308">
        <v>0.141152086401374</v>
      </c>
      <c r="FC71" s="43">
        <v>0.13828770879229699</v>
      </c>
      <c r="FD71" s="43">
        <v>0.13547234969692101</v>
      </c>
      <c r="FE71" s="43">
        <v>0.13270941992262</v>
      </c>
      <c r="FF71" s="43">
        <v>0.130002569488509</v>
      </c>
      <c r="FG71" s="43">
        <v>0.12735569515047701</v>
      </c>
      <c r="FH71" s="43">
        <v>0.12477294545754899</v>
      </c>
      <c r="FI71" s="43">
        <v>0.12225872251332601</v>
      </c>
      <c r="FJ71" s="43">
        <v>0.11981767956153</v>
      </c>
      <c r="FK71" s="43">
        <v>0.117454713375612</v>
      </c>
      <c r="FL71" s="43">
        <v>0.115174950385351</v>
      </c>
      <c r="FM71" s="43">
        <v>0.112983725417276</v>
      </c>
      <c r="FN71" s="43">
        <v>0.110886551961399</v>
      </c>
      <c r="FO71" s="43">
        <v>0.10880458676454099</v>
      </c>
      <c r="FP71" s="43">
        <v>0.106672333197039</v>
      </c>
      <c r="FQ71" s="43">
        <v>0.104518715738753</v>
      </c>
      <c r="FR71" s="43">
        <v>0.102383777502546</v>
      </c>
      <c r="FS71" s="43">
        <v>0.10032150296233699</v>
      </c>
      <c r="FT71" s="43">
        <v>9.8402880805105994E-2</v>
      </c>
      <c r="FU71" s="43">
        <v>9.6718843304840305E-2</v>
      </c>
      <c r="FV71" s="43">
        <v>9.5382419886006403E-2</v>
      </c>
      <c r="FW71" s="43">
        <v>9.45291094300518E-2</v>
      </c>
      <c r="FX71" s="43">
        <v>9.4314280000490705E-2</v>
      </c>
      <c r="FY71" s="43">
        <v>9.4906646329854599E-2</v>
      </c>
      <c r="FZ71" s="43">
        <v>9.64778432799729E-2</v>
      </c>
      <c r="GA71" s="43">
        <v>9.9189734320332207E-2</v>
      </c>
      <c r="GB71" s="43">
        <v>0.10318261914075801</v>
      </c>
      <c r="GC71" s="43">
        <v>0.108567787929038</v>
      </c>
      <c r="GD71" s="43">
        <v>0.115426374341495</v>
      </c>
      <c r="GE71" s="43">
        <v>0.12381399969989999</v>
      </c>
      <c r="GF71" s="43">
        <v>0.13376882996921299</v>
      </c>
      <c r="GG71" s="43">
        <v>0.14532028625708901</v>
      </c>
      <c r="GH71" s="43">
        <v>0.15849645852781999</v>
      </c>
      <c r="GI71" s="43">
        <v>0.17332940829152599</v>
      </c>
      <c r="GJ71" s="43">
        <v>0.189858386649015</v>
      </c>
      <c r="GK71" s="43">
        <v>0.20813138603804199</v>
      </c>
      <c r="GL71" s="43">
        <v>0.22820550969645001</v>
      </c>
      <c r="GM71" s="43">
        <v>0.25014655231898603</v>
      </c>
      <c r="GN71" s="43">
        <v>0.27402805485521903</v>
      </c>
      <c r="GO71" s="43">
        <v>0.29992997917715303</v>
      </c>
      <c r="GP71" s="43">
        <v>0.32793706015087498</v>
      </c>
      <c r="GQ71" s="43">
        <v>0.35813683035502702</v>
      </c>
      <c r="GR71" s="43">
        <v>0.39061727044716499</v>
      </c>
      <c r="GS71" s="43">
        <v>0.42546400727512101</v>
      </c>
      <c r="GT71" s="43">
        <v>0.46275696124791099</v>
      </c>
      <c r="GU71" s="43">
        <v>0.50256632531844003</v>
      </c>
      <c r="GV71" s="43">
        <v>0.54494774859657802</v>
      </c>
      <c r="GW71" s="43">
        <v>0.58993658652436698</v>
      </c>
      <c r="GX71" s="43">
        <v>0.63754108708226098</v>
      </c>
      <c r="GY71" s="43">
        <v>0.68773438178924995</v>
      </c>
      <c r="GZ71" s="43">
        <v>0.74044520276724501</v>
      </c>
      <c r="HA71" s="43"/>
      <c r="HB71" s="43"/>
    </row>
    <row r="72" spans="1:210" x14ac:dyDescent="0.6">
      <c r="A72" s="327">
        <v>9</v>
      </c>
      <c r="B72" s="198">
        <v>45619</v>
      </c>
      <c r="C72" s="43">
        <v>1</v>
      </c>
      <c r="D72" s="43">
        <v>1</v>
      </c>
      <c r="E72" s="43">
        <v>0.991364602871454</v>
      </c>
      <c r="F72" s="43">
        <v>0.91721371567131005</v>
      </c>
      <c r="G72" s="43">
        <v>0.84985023775732604</v>
      </c>
      <c r="H72" s="43">
        <v>0.78860920355394504</v>
      </c>
      <c r="I72" s="43">
        <v>0.73289520719099799</v>
      </c>
      <c r="J72" s="43">
        <v>0.68217538116778997</v>
      </c>
      <c r="K72" s="43">
        <v>0.63597283118116998</v>
      </c>
      <c r="L72" s="43">
        <v>0.59386059923290802</v>
      </c>
      <c r="M72" s="43">
        <v>0.55545617851917894</v>
      </c>
      <c r="N72" s="43">
        <v>0.52041657171203304</v>
      </c>
      <c r="O72" s="43">
        <v>0.48843386617154599</v>
      </c>
      <c r="P72" s="43">
        <v>0.45923128993162599</v>
      </c>
      <c r="Q72" s="43">
        <v>0.43255970759414902</v>
      </c>
      <c r="R72" s="43">
        <v>0.40819451521460098</v>
      </c>
      <c r="S72" s="43">
        <v>0.38593289378972101</v>
      </c>
      <c r="T72" s="43">
        <v>0.36559138395254298</v>
      </c>
      <c r="U72" s="43">
        <v>0.34700374741520401</v>
      </c>
      <c r="V72" s="43">
        <v>0.33001908378223199</v>
      </c>
      <c r="W72" s="43">
        <v>0.31450017476242498</v>
      </c>
      <c r="X72" s="43">
        <v>0.30032203024088699</v>
      </c>
      <c r="Y72" s="43">
        <v>0.287370613614084</v>
      </c>
      <c r="Z72" s="43">
        <v>0.27554172565565699</v>
      </c>
      <c r="AA72" s="43">
        <v>0.26474002818652298</v>
      </c>
      <c r="AB72" s="43">
        <v>0.254878190427971</v>
      </c>
      <c r="AC72" s="43">
        <v>0.24587614230374999</v>
      </c>
      <c r="AD72" s="43">
        <v>0.23766042030916801</v>
      </c>
      <c r="AE72" s="43">
        <v>0.23016359284540699</v>
      </c>
      <c r="AF72" s="43">
        <v>0.223323753130727</v>
      </c>
      <c r="AG72" s="43">
        <v>0.21708406915151501</v>
      </c>
      <c r="AH72" s="43">
        <v>0.21139238139625699</v>
      </c>
      <c r="AI72" s="43">
        <v>0.20620084037069999</v>
      </c>
      <c r="AJ72" s="43">
        <v>0.20146557727120201</v>
      </c>
      <c r="AK72" s="43">
        <v>0.19714640231802699</v>
      </c>
      <c r="AL72" s="43">
        <v>0.193206526382775</v>
      </c>
      <c r="AM72" s="43">
        <v>0.189612302553227</v>
      </c>
      <c r="AN72" s="43">
        <v>0.18633298507877399</v>
      </c>
      <c r="AO72" s="43">
        <v>0.183340503835871</v>
      </c>
      <c r="AP72" s="43">
        <v>0.18049592055866201</v>
      </c>
      <c r="AQ72" s="43">
        <v>0.17767523967114501</v>
      </c>
      <c r="AR72" s="43">
        <v>0.17487970193006899</v>
      </c>
      <c r="AS72" s="43">
        <v>0.17211062397639501</v>
      </c>
      <c r="AT72" s="43">
        <v>0.169369402346493</v>
      </c>
      <c r="AU72" s="43">
        <v>0.16665751750258201</v>
      </c>
      <c r="AV72" s="43">
        <v>0.16397653784764099</v>
      </c>
      <c r="AW72" s="43">
        <v>0.16132812364983801</v>
      </c>
      <c r="AX72" s="43">
        <v>0.158714030828282</v>
      </c>
      <c r="AY72" s="43">
        <v>0.15613611449716</v>
      </c>
      <c r="AZ72" s="43">
        <v>0.153596332192588</v>
      </c>
      <c r="BA72" s="308">
        <v>0.15109674664924999</v>
      </c>
      <c r="BB72" s="43">
        <v>0.14863952799087199</v>
      </c>
      <c r="BC72" s="43">
        <v>0.146226955222274</v>
      </c>
      <c r="BD72" s="43">
        <v>0.143861416830938</v>
      </c>
      <c r="BE72" s="43">
        <v>0.14154541023623099</v>
      </c>
      <c r="BF72" s="43">
        <v>0.139281540095469</v>
      </c>
      <c r="BG72" s="43">
        <v>0.13707251497432599</v>
      </c>
      <c r="BH72" s="43">
        <v>0.13492114238105499</v>
      </c>
      <c r="BI72" s="43">
        <v>0.13283032181073601</v>
      </c>
      <c r="BJ72" s="43">
        <v>0.13080303561263301</v>
      </c>
      <c r="BK72" s="43">
        <v>0.12884233747466001</v>
      </c>
      <c r="BL72" s="43">
        <v>0.12695133831338901</v>
      </c>
      <c r="BM72" s="43">
        <v>0.125133189446548</v>
      </c>
      <c r="BN72" s="43">
        <v>0.123317091880303</v>
      </c>
      <c r="BO72" s="43">
        <v>0.121441161932721</v>
      </c>
      <c r="BP72" s="43">
        <v>0.119523198743003</v>
      </c>
      <c r="BQ72" s="43">
        <v>0.117588042269159</v>
      </c>
      <c r="BR72" s="43">
        <v>0.115669358640992</v>
      </c>
      <c r="BS72" s="43">
        <v>0.113811682237039</v>
      </c>
      <c r="BT72" s="43">
        <v>0.112072621328976</v>
      </c>
      <c r="BU72" s="43">
        <v>0.11052502514977799</v>
      </c>
      <c r="BV72" s="43">
        <v>0.109258758461001</v>
      </c>
      <c r="BW72" s="43">
        <v>0.108381555492852</v>
      </c>
      <c r="BX72" s="43">
        <v>0.10801829101169</v>
      </c>
      <c r="BY72" s="43">
        <v>0.108308027301263</v>
      </c>
      <c r="BZ72" s="43">
        <v>0.109398510644589</v>
      </c>
      <c r="CA72" s="43">
        <v>0.11143846297809901</v>
      </c>
      <c r="CB72" s="43">
        <v>0.11456889154872101</v>
      </c>
      <c r="CC72" s="43">
        <v>0.118915307012597</v>
      </c>
      <c r="CD72" s="43">
        <v>0.12458272703368101</v>
      </c>
      <c r="CE72" s="43">
        <v>0.13165451076767601</v>
      </c>
      <c r="CF72" s="43">
        <v>0.14019481847484599</v>
      </c>
      <c r="CG72" s="43">
        <v>0.150253483532235</v>
      </c>
      <c r="CH72" s="43">
        <v>0.16187174459827899</v>
      </c>
      <c r="CI72" s="43">
        <v>0.17508756281534099</v>
      </c>
      <c r="CJ72" s="43">
        <v>0.189939801516778</v>
      </c>
      <c r="CK72" s="43">
        <v>0.206471052986437</v>
      </c>
      <c r="CL72" s="43">
        <v>0.224729212025985</v>
      </c>
      <c r="CM72" s="43">
        <v>0.244768022843281</v>
      </c>
      <c r="CN72" s="43">
        <v>0.26664682974658999</v>
      </c>
      <c r="CO72" s="43">
        <v>0.29042970888448</v>
      </c>
      <c r="CP72" s="43">
        <v>0.31618408991333902</v>
      </c>
      <c r="CQ72" s="43">
        <v>0.34397891350184101</v>
      </c>
      <c r="CR72" s="43">
        <v>0.37388231879356298</v>
      </c>
      <c r="CS72" s="43">
        <v>0.40595881625386898</v>
      </c>
      <c r="CT72" s="43">
        <v>0.44026587004362899</v>
      </c>
      <c r="CU72" s="43">
        <v>0.47684979444185099</v>
      </c>
      <c r="CV72" s="43">
        <v>0.51574085154707405</v>
      </c>
      <c r="CW72" s="43">
        <v>0.55694743472305597</v>
      </c>
      <c r="CX72" s="43">
        <v>0.60044922151369595</v>
      </c>
      <c r="CY72" s="43">
        <v>0.64618920775745703</v>
      </c>
      <c r="CZ72" s="43"/>
      <c r="DA72" s="43"/>
      <c r="DC72" s="198">
        <v>45548</v>
      </c>
      <c r="DD72" s="43">
        <v>1</v>
      </c>
      <c r="DE72" s="43">
        <v>1</v>
      </c>
      <c r="DF72" s="43">
        <v>1</v>
      </c>
      <c r="DG72" s="43">
        <v>0.93006009659353805</v>
      </c>
      <c r="DH72" s="43">
        <v>0.86219311362060302</v>
      </c>
      <c r="DI72" s="43">
        <v>0.80045135012948399</v>
      </c>
      <c r="DJ72" s="43">
        <v>0.74424200081014502</v>
      </c>
      <c r="DK72" s="43">
        <v>0.69303373303126903</v>
      </c>
      <c r="DL72" s="43">
        <v>0.64635043600604003</v>
      </c>
      <c r="DM72" s="43">
        <v>0.60376541757076796</v>
      </c>
      <c r="DN72" s="43">
        <v>0.56489609316649503</v>
      </c>
      <c r="DO72" s="43">
        <v>0.52939917427973504</v>
      </c>
      <c r="DP72" s="43">
        <v>0.49696634181402</v>
      </c>
      <c r="DQ72" s="43">
        <v>0.46732037621342798</v>
      </c>
      <c r="DR72" s="43">
        <v>0.44021170957816702</v>
      </c>
      <c r="DS72" s="43">
        <v>0.41541536256244099</v>
      </c>
      <c r="DT72" s="43">
        <v>0.39272822882786701</v>
      </c>
      <c r="DU72" s="43">
        <v>0.371966671371247</v>
      </c>
      <c r="DV72" s="43">
        <v>0.35296439740575802</v>
      </c>
      <c r="DW72" s="43">
        <v>0.33557058150536101</v>
      </c>
      <c r="DX72" s="43">
        <v>0.31964820938116101</v>
      </c>
      <c r="DY72" s="43">
        <v>0.30507261755417397</v>
      </c>
      <c r="DZ72" s="43">
        <v>0.29173020680533401</v>
      </c>
      <c r="EA72" s="43">
        <v>0.27951730947685199</v>
      </c>
      <c r="EB72" s="43">
        <v>0.26833919281375501</v>
      </c>
      <c r="EC72" s="43">
        <v>0.25810918228025198</v>
      </c>
      <c r="ED72" s="43">
        <v>0.248747890326104</v>
      </c>
      <c r="EE72" s="43">
        <v>0.24018253744706899</v>
      </c>
      <c r="EF72" s="43">
        <v>0.23234635364336301</v>
      </c>
      <c r="EG72" s="43">
        <v>0.22517804950013201</v>
      </c>
      <c r="EH72" s="43">
        <v>0.21862134723898599</v>
      </c>
      <c r="EI72" s="43">
        <v>0.212624563144099</v>
      </c>
      <c r="EJ72" s="43">
        <v>0.20714023377556201</v>
      </c>
      <c r="EK72" s="43">
        <v>0.20212477941520701</v>
      </c>
      <c r="EL72" s="43">
        <v>0.19753819913821699</v>
      </c>
      <c r="EM72" s="43">
        <v>0.19334379282103301</v>
      </c>
      <c r="EN72" s="43">
        <v>0.18950790619519201</v>
      </c>
      <c r="EO72" s="43">
        <v>0.18599969584404</v>
      </c>
      <c r="EP72" s="43">
        <v>0.182790911630064</v>
      </c>
      <c r="EQ72" s="43">
        <v>0.17973375870762601</v>
      </c>
      <c r="ER72" s="43">
        <v>0.17669522227276999</v>
      </c>
      <c r="ES72" s="43">
        <v>0.17367643445210901</v>
      </c>
      <c r="ET72" s="43">
        <v>0.17067861415476501</v>
      </c>
      <c r="EU72" s="43">
        <v>0.16770307381322599</v>
      </c>
      <c r="EV72" s="43">
        <v>0.16475122654348701</v>
      </c>
      <c r="EW72" s="43">
        <v>0.16182459372295099</v>
      </c>
      <c r="EX72" s="43">
        <v>0.15892481296920799</v>
      </c>
      <c r="EY72" s="43">
        <v>0.15605364647636699</v>
      </c>
      <c r="EZ72" s="43">
        <v>0.15321298967548899</v>
      </c>
      <c r="FA72" s="43">
        <v>0.150404880132501</v>
      </c>
      <c r="FB72" s="308">
        <v>0.147631506589008</v>
      </c>
      <c r="FC72" s="43">
        <v>0.14489521801514699</v>
      </c>
      <c r="FD72" s="43">
        <v>0.14219853250168299</v>
      </c>
      <c r="FE72" s="43">
        <v>0.13954414576149701</v>
      </c>
      <c r="FF72" s="43">
        <v>0.136934939014312</v>
      </c>
      <c r="FG72" s="43">
        <v>0.13437398583860899</v>
      </c>
      <c r="FH72" s="43">
        <v>0.13186455769609601</v>
      </c>
      <c r="FI72" s="43">
        <v>0.12941012759363499</v>
      </c>
      <c r="FJ72" s="43">
        <v>0.12701437136639601</v>
      </c>
      <c r="FK72" s="43">
        <v>0.124681165980916</v>
      </c>
      <c r="FL72" s="43">
        <v>0.12241458418155</v>
      </c>
      <c r="FM72" s="43">
        <v>0.120218884762735</v>
      </c>
      <c r="FN72" s="43">
        <v>0.118098497730014</v>
      </c>
      <c r="FO72" s="43">
        <v>0.115971171095268</v>
      </c>
      <c r="FP72" s="43">
        <v>0.113763770303814</v>
      </c>
      <c r="FQ72" s="43">
        <v>0.111496336076238</v>
      </c>
      <c r="FR72" s="43">
        <v>0.109197901917644</v>
      </c>
      <c r="FS72" s="43">
        <v>0.106909063676821</v>
      </c>
      <c r="FT72" s="43">
        <v>0.10468497500094</v>
      </c>
      <c r="FU72" s="43">
        <v>0.102598595944321</v>
      </c>
      <c r="FV72" s="43">
        <v>0.100743786376322</v>
      </c>
      <c r="FW72" s="43">
        <v>9.9237496852903506E-2</v>
      </c>
      <c r="FX72" s="43">
        <v>9.8219933521517394E-2</v>
      </c>
      <c r="FY72" s="43">
        <v>9.7851364564253598E-2</v>
      </c>
      <c r="FZ72" s="43">
        <v>9.8304548664485306E-2</v>
      </c>
      <c r="GA72" s="43">
        <v>9.9752929816197905E-2</v>
      </c>
      <c r="GB72" s="43">
        <v>0.10235663059967499</v>
      </c>
      <c r="GC72" s="43">
        <v>0.106249949030585</v>
      </c>
      <c r="GD72" s="43">
        <v>0.1115341762626</v>
      </c>
      <c r="GE72" s="43">
        <v>0.118277604019071</v>
      </c>
      <c r="GF72" s="43">
        <v>0.126521716624</v>
      </c>
      <c r="GG72" s="43">
        <v>0.13629061031686701</v>
      </c>
      <c r="GH72" s="43">
        <v>0.147600536286985</v>
      </c>
      <c r="GI72" s="43">
        <v>0.16046758113607501</v>
      </c>
      <c r="GJ72" s="43">
        <v>0.17491282339039099</v>
      </c>
      <c r="GK72" s="43">
        <v>0.19096518481668301</v>
      </c>
      <c r="GL72" s="43">
        <v>0.20866254207358101</v>
      </c>
      <c r="GM72" s="43">
        <v>0.22805166581856501</v>
      </c>
      <c r="GN72" s="43">
        <v>0.24918741407475001</v>
      </c>
      <c r="GO72" s="43">
        <v>0.27213144660138999</v>
      </c>
      <c r="GP72" s="43">
        <v>0.29695059645647498</v>
      </c>
      <c r="GQ72" s="43">
        <v>0.32371494236236997</v>
      </c>
      <c r="GR72" s="43">
        <v>0.35249556406363802</v>
      </c>
      <c r="GS72" s="43">
        <v>0.38336192257405199</v>
      </c>
      <c r="GT72" s="43">
        <v>0.41637878079268797</v>
      </c>
      <c r="GU72" s="43">
        <v>0.45160256136704702</v>
      </c>
      <c r="GV72" s="43">
        <v>0.48907702659984198</v>
      </c>
      <c r="GW72" s="43">
        <v>0.52882815778827796</v>
      </c>
      <c r="GX72" s="43">
        <v>0.57085811581163604</v>
      </c>
      <c r="GY72" s="43">
        <v>0.61513816630297002</v>
      </c>
      <c r="GZ72" s="43">
        <v>0.661600493389913</v>
      </c>
      <c r="HA72" s="43"/>
      <c r="HB72" s="43"/>
    </row>
    <row r="73" spans="1:210" x14ac:dyDescent="0.6">
      <c r="A73" s="327">
        <v>10</v>
      </c>
      <c r="B73" s="198">
        <v>45631</v>
      </c>
      <c r="C73" s="43">
        <v>1</v>
      </c>
      <c r="D73" s="43">
        <v>0.99356113886791797</v>
      </c>
      <c r="E73" s="43">
        <v>0.91936103078771703</v>
      </c>
      <c r="F73" s="43">
        <v>0.85198362876790001</v>
      </c>
      <c r="G73" s="43">
        <v>0.79075442015172903</v>
      </c>
      <c r="H73" s="43">
        <v>0.73506987514385003</v>
      </c>
      <c r="I73" s="43">
        <v>0.68439036835115796</v>
      </c>
      <c r="J73" s="43">
        <v>0.638233502694877</v>
      </c>
      <c r="K73" s="43">
        <v>0.59616793908115195</v>
      </c>
      <c r="L73" s="43">
        <v>0.55780777017200101</v>
      </c>
      <c r="M73" s="43">
        <v>0.52280744205151197</v>
      </c>
      <c r="N73" s="43">
        <v>0.49085720164723301</v>
      </c>
      <c r="O73" s="43">
        <v>0.46167903717224501</v>
      </c>
      <c r="P73" s="43">
        <v>0.43502307122174999</v>
      </c>
      <c r="Q73" s="43">
        <v>0.41066436545089202</v>
      </c>
      <c r="R73" s="43">
        <v>0.38840009570683798</v>
      </c>
      <c r="S73" s="43">
        <v>0.368047058942363</v>
      </c>
      <c r="T73" s="43">
        <v>0.34943947642844198</v>
      </c>
      <c r="U73" s="43">
        <v>0.33242706045054399</v>
      </c>
      <c r="V73" s="43">
        <v>0.316873315624076</v>
      </c>
      <c r="W73" s="43">
        <v>0.30265404824756498</v>
      </c>
      <c r="X73" s="43">
        <v>0.28965606029332103</v>
      </c>
      <c r="Y73" s="43">
        <v>0.27777600674473901</v>
      </c>
      <c r="Z73" s="43">
        <v>0.26691939694591799</v>
      </c>
      <c r="AA73" s="43">
        <v>0.25699972253845299</v>
      </c>
      <c r="AB73" s="43">
        <v>0.247937695905602</v>
      </c>
      <c r="AC73" s="43">
        <v>0.23966058444298799</v>
      </c>
      <c r="AD73" s="43">
        <v>0.232101627357715</v>
      </c>
      <c r="AE73" s="43">
        <v>0.22519952283016401</v>
      </c>
      <c r="AF73" s="43">
        <v>0.218897974731631</v>
      </c>
      <c r="AG73" s="43">
        <v>0.21314528933980501</v>
      </c>
      <c r="AH73" s="43">
        <v>0.20789401376892999</v>
      </c>
      <c r="AI73" s="43">
        <v>0.20310060914543501</v>
      </c>
      <c r="AJ73" s="43">
        <v>0.198725152652558</v>
      </c>
      <c r="AK73" s="43">
        <v>0.19473106384952299</v>
      </c>
      <c r="AL73" s="43">
        <v>0.19108485150829499</v>
      </c>
      <c r="AM73" s="43">
        <v>0.187755878195455</v>
      </c>
      <c r="AN73" s="43">
        <v>0.184716140477799</v>
      </c>
      <c r="AO73" s="43">
        <v>0.18194006324035</v>
      </c>
      <c r="AP73" s="43">
        <v>0.179299042461083</v>
      </c>
      <c r="AQ73" s="43">
        <v>0.176677959941163</v>
      </c>
      <c r="AR73" s="43">
        <v>0.17407782307682099</v>
      </c>
      <c r="AS73" s="43">
        <v>0.171499698681813</v>
      </c>
      <c r="AT73" s="43">
        <v>0.16894471601161101</v>
      </c>
      <c r="AU73" s="43">
        <v>0.16641406983340001</v>
      </c>
      <c r="AV73" s="43">
        <v>0.16390902348665001</v>
      </c>
      <c r="AW73" s="43">
        <v>0.161430911903896</v>
      </c>
      <c r="AX73" s="43">
        <v>0.15898114454970499</v>
      </c>
      <c r="AY73" s="43">
        <v>0.15656120823181599</v>
      </c>
      <c r="AZ73" s="43">
        <v>0.15417266971149499</v>
      </c>
      <c r="BA73" s="308">
        <v>0.15181717804786801</v>
      </c>
      <c r="BB73" s="43">
        <v>0.149496466596026</v>
      </c>
      <c r="BC73" s="43">
        <v>0.147212354573584</v>
      </c>
      <c r="BD73" s="43">
        <v>0.14496674805285201</v>
      </c>
      <c r="BE73" s="43">
        <v>0.14276164032584501</v>
      </c>
      <c r="BF73" s="43">
        <v>0.14059911145954701</v>
      </c>
      <c r="BG73" s="43">
        <v>0.13848132690936299</v>
      </c>
      <c r="BH73" s="43">
        <v>0.13641053506832199</v>
      </c>
      <c r="BI73" s="43">
        <v>0.134389063582806</v>
      </c>
      <c r="BJ73" s="43">
        <v>0.13241931427053499</v>
      </c>
      <c r="BK73" s="43">
        <v>0.13050375649919299</v>
      </c>
      <c r="BL73" s="43">
        <v>0.128644918875154</v>
      </c>
      <c r="BM73" s="43">
        <v>0.12684537910874299</v>
      </c>
      <c r="BN73" s="43">
        <v>0.12503364809390599</v>
      </c>
      <c r="BO73" s="43">
        <v>0.123144334929864</v>
      </c>
      <c r="BP73" s="43">
        <v>0.121189588813405</v>
      </c>
      <c r="BQ73" s="43">
        <v>0.11918724841520099</v>
      </c>
      <c r="BR73" s="43">
        <v>0.11716241176105301</v>
      </c>
      <c r="BS73" s="43">
        <v>0.11514930075329501</v>
      </c>
      <c r="BT73" s="43">
        <v>0.113193388780866</v>
      </c>
      <c r="BU73" s="43">
        <v>0.11135368180142299</v>
      </c>
      <c r="BV73" s="43">
        <v>0.109704919036561</v>
      </c>
      <c r="BW73" s="43">
        <v>0.108339287973002</v>
      </c>
      <c r="BX73" s="43">
        <v>0.107367056578082</v>
      </c>
      <c r="BY73" s="43">
        <v>0.10691539132283399</v>
      </c>
      <c r="BZ73" s="43">
        <v>0.10712469101031701</v>
      </c>
      <c r="CA73" s="43">
        <v>0.10814217933902399</v>
      </c>
      <c r="CB73" s="43">
        <v>0.11011330934085101</v>
      </c>
      <c r="CC73" s="43">
        <v>0.11317251268080999</v>
      </c>
      <c r="CD73" s="43">
        <v>0.11743545832612</v>
      </c>
      <c r="CE73" s="43">
        <v>0.122994760661153</v>
      </c>
      <c r="CF73" s="43">
        <v>0.129919964043129</v>
      </c>
      <c r="CG73" s="43">
        <v>0.13826120983127499</v>
      </c>
      <c r="CH73" s="43">
        <v>0.148055024379221</v>
      </c>
      <c r="CI73" s="43">
        <v>0.159330512247499</v>
      </c>
      <c r="CJ73" s="43">
        <v>0.17211470721741401</v>
      </c>
      <c r="CK73" s="43">
        <v>0.186436491488434</v>
      </c>
      <c r="CL73" s="43">
        <v>0.20232901402937001</v>
      </c>
      <c r="CM73" s="43">
        <v>0.219830816949419</v>
      </c>
      <c r="CN73" s="43">
        <v>0.23898595741582301</v>
      </c>
      <c r="CO73" s="43">
        <v>0.25984337897788601</v>
      </c>
      <c r="CP73" s="43">
        <v>0.28245571021357802</v>
      </c>
      <c r="CQ73" s="43">
        <v>0.30687758951796401</v>
      </c>
      <c r="CR73" s="43">
        <v>0.33316354914165203</v>
      </c>
      <c r="CS73" s="43">
        <v>0.36136544055818798</v>
      </c>
      <c r="CT73" s="43">
        <v>0.391529347912563</v>
      </c>
      <c r="CU73" s="43">
        <v>0.423691909575589</v>
      </c>
      <c r="CV73" s="43">
        <v>0.45787595235474698</v>
      </c>
      <c r="CW73" s="43">
        <v>0.49408533451025</v>
      </c>
      <c r="CX73" s="43">
        <v>0.53229889801505903</v>
      </c>
      <c r="CY73" s="43">
        <v>0.57246344165286001</v>
      </c>
      <c r="CZ73" s="43"/>
      <c r="DA73" s="43"/>
      <c r="DC73" s="198">
        <v>45560</v>
      </c>
      <c r="DD73" s="43">
        <v>1</v>
      </c>
      <c r="DE73" s="43">
        <v>1</v>
      </c>
      <c r="DF73" s="43">
        <v>0.95335040829825901</v>
      </c>
      <c r="DG73" s="43">
        <v>0.88446145548923905</v>
      </c>
      <c r="DH73" s="43">
        <v>0.82179921740982498</v>
      </c>
      <c r="DI73" s="43">
        <v>0.76475703134743001</v>
      </c>
      <c r="DJ73" s="43">
        <v>0.71279148636735301</v>
      </c>
      <c r="DK73" s="43">
        <v>0.66541606179694801</v>
      </c>
      <c r="DL73" s="43">
        <v>0.62219517442608097</v>
      </c>
      <c r="DM73" s="43">
        <v>0.58273870311913201</v>
      </c>
      <c r="DN73" s="43">
        <v>0.54669701208836996</v>
      </c>
      <c r="DO73" s="43">
        <v>0.51375646640343697</v>
      </c>
      <c r="DP73" s="43">
        <v>0.48363541643814001</v>
      </c>
      <c r="DQ73" s="43">
        <v>0.45608061804892602</v>
      </c>
      <c r="DR73" s="43">
        <v>0.43086405239315401</v>
      </c>
      <c r="DS73" s="43">
        <v>0.40778010713740998</v>
      </c>
      <c r="DT73" s="43">
        <v>0.38664308304830602</v>
      </c>
      <c r="DU73" s="43">
        <v>0.36728499115811802</v>
      </c>
      <c r="DV73" s="43">
        <v>0.349553609139096</v>
      </c>
      <c r="DW73" s="43">
        <v>0.33331076798868597</v>
      </c>
      <c r="DX73" s="43">
        <v>0.31843084316658299</v>
      </c>
      <c r="DY73" s="43">
        <v>0.30479942710845098</v>
      </c>
      <c r="DZ73" s="43">
        <v>0.29231216212917099</v>
      </c>
      <c r="EA73" s="43">
        <v>0.28087371522038201</v>
      </c>
      <c r="EB73" s="43">
        <v>0.27039687788461902</v>
      </c>
      <c r="EC73" s="43">
        <v>0.26080177586605902</v>
      </c>
      <c r="ED73" s="43">
        <v>0.252015175080188</v>
      </c>
      <c r="EE73" s="43">
        <v>0.243969871306665</v>
      </c>
      <c r="EF73" s="43">
        <v>0.236604152433602</v>
      </c>
      <c r="EG73" s="43">
        <v>0.22986132316390501</v>
      </c>
      <c r="EH73" s="43">
        <v>0.22368928318575701</v>
      </c>
      <c r="EI73" s="43">
        <v>0.21804015087772199</v>
      </c>
      <c r="EJ73" s="43">
        <v>0.212869925642267</v>
      </c>
      <c r="EK73" s="43">
        <v>0.20813818296825001</v>
      </c>
      <c r="EL73" s="43">
        <v>0.20380779723499601</v>
      </c>
      <c r="EM73" s="43">
        <v>0.19984468816129999</v>
      </c>
      <c r="EN73" s="43">
        <v>0.19621758755357299</v>
      </c>
      <c r="EO73" s="43">
        <v>0.19289782369901301</v>
      </c>
      <c r="EP73" s="43">
        <v>0.18985912132411001</v>
      </c>
      <c r="EQ73" s="43">
        <v>0.18696181157995601</v>
      </c>
      <c r="ER73" s="43">
        <v>0.18407983413203</v>
      </c>
      <c r="ES73" s="43">
        <v>0.181214106564341</v>
      </c>
      <c r="ET73" s="43">
        <v>0.17836561368104301</v>
      </c>
      <c r="EU73" s="43">
        <v>0.17553541244662699</v>
      </c>
      <c r="EV73" s="43">
        <v>0.172724637191179</v>
      </c>
      <c r="EW73" s="43">
        <v>0.16993450513364</v>
      </c>
      <c r="EX73" s="43">
        <v>0.167166322157276</v>
      </c>
      <c r="EY73" s="43">
        <v>0.16442148886622601</v>
      </c>
      <c r="EZ73" s="43">
        <v>0.161701506858419</v>
      </c>
      <c r="FA73" s="43">
        <v>0.15900798519936901</v>
      </c>
      <c r="FB73" s="308">
        <v>0.15634264702973999</v>
      </c>
      <c r="FC73" s="43">
        <v>0.15370733624169899</v>
      </c>
      <c r="FD73" s="43">
        <v>0.15110402410149501</v>
      </c>
      <c r="FE73" s="43">
        <v>0.14853481575344499</v>
      </c>
      <c r="FF73" s="43">
        <v>0.146001956434469</v>
      </c>
      <c r="FG73" s="43">
        <v>0.14350783709022799</v>
      </c>
      <c r="FH73" s="43">
        <v>0.141054999497291</v>
      </c>
      <c r="FI73" s="43">
        <v>0.13864614026112401</v>
      </c>
      <c r="FJ73" s="43">
        <v>0.136284113642691</v>
      </c>
      <c r="FK73" s="43">
        <v>0.13397193278553701</v>
      </c>
      <c r="FL73" s="43">
        <v>0.13171276896144399</v>
      </c>
      <c r="FM73" s="43">
        <v>0.129509948443533</v>
      </c>
      <c r="FN73" s="43">
        <v>0.12736694652997699</v>
      </c>
      <c r="FO73" s="43">
        <v>0.12519845859307999</v>
      </c>
      <c r="FP73" s="43">
        <v>0.12292471564018501</v>
      </c>
      <c r="FQ73" s="43">
        <v>0.120558095999499</v>
      </c>
      <c r="FR73" s="43">
        <v>0.118117987389438</v>
      </c>
      <c r="FS73" s="43">
        <v>0.115633002176861</v>
      </c>
      <c r="FT73" s="43">
        <v>0.11314369877628699</v>
      </c>
      <c r="FU73" s="43">
        <v>0.110705783700147</v>
      </c>
      <c r="FV73" s="43">
        <v>0.108393622046978</v>
      </c>
      <c r="FW73" s="43">
        <v>0.106303626735783</v>
      </c>
      <c r="FX73" s="43">
        <v>0.104556715651497</v>
      </c>
      <c r="FY73" s="43">
        <v>0.10329858662057601</v>
      </c>
      <c r="FZ73" s="43">
        <v>0.10269628780436001</v>
      </c>
      <c r="GA73" s="43">
        <v>0.102929869371069</v>
      </c>
      <c r="GB73" s="43">
        <v>0.10417920301917701</v>
      </c>
      <c r="GC73" s="43">
        <v>0.10660824744891099</v>
      </c>
      <c r="GD73" s="43">
        <v>0.110351035407843</v>
      </c>
      <c r="GE73" s="43">
        <v>0.11550382866148</v>
      </c>
      <c r="GF73" s="43">
        <v>0.12212558213805801</v>
      </c>
      <c r="GG73" s="43">
        <v>0.13024543868805</v>
      </c>
      <c r="GH73" s="43">
        <v>0.139873698480597</v>
      </c>
      <c r="GI73" s="43">
        <v>0.15101262806085</v>
      </c>
      <c r="GJ73" s="43">
        <v>0.16366488289311401</v>
      </c>
      <c r="GK73" s="43">
        <v>0.17783890735291699</v>
      </c>
      <c r="GL73" s="43">
        <v>0.19355168141987</v>
      </c>
      <c r="GM73" s="43">
        <v>0.21082953805707899</v>
      </c>
      <c r="GN73" s="43">
        <v>0.229707732624093</v>
      </c>
      <c r="GO73" s="43">
        <v>0.250229255479407</v>
      </c>
      <c r="GP73" s="43">
        <v>0.27244318220376901</v>
      </c>
      <c r="GQ73" s="43">
        <v>0.29640270363251903</v>
      </c>
      <c r="GR73" s="43">
        <v>0.32216287498798601</v>
      </c>
      <c r="GS73" s="43">
        <v>0.34977805837175502</v>
      </c>
      <c r="GT73" s="43">
        <v>0.37929899281267099</v>
      </c>
      <c r="GU73" s="43">
        <v>0.41076940174070398</v>
      </c>
      <c r="GV73" s="43">
        <v>0.444222034526075</v>
      </c>
      <c r="GW73" s="43">
        <v>0.47967402750732002</v>
      </c>
      <c r="GX73" s="43">
        <v>0.51712147819060506</v>
      </c>
      <c r="GY73" s="43">
        <v>0.55653312635345198</v>
      </c>
      <c r="GZ73" s="43">
        <v>0.59784307068054898</v>
      </c>
      <c r="HA73" s="43"/>
      <c r="HB73" s="43"/>
    </row>
    <row r="74" spans="1:210" x14ac:dyDescent="0.6">
      <c r="A74" s="327">
        <v>11</v>
      </c>
      <c r="B74" s="198">
        <v>45644</v>
      </c>
      <c r="C74" s="43">
        <v>1</v>
      </c>
      <c r="D74" s="43">
        <v>0.92944430900879005</v>
      </c>
      <c r="E74" s="43">
        <v>0.86137343304426695</v>
      </c>
      <c r="F74" s="43">
        <v>0.79954437042710602</v>
      </c>
      <c r="G74" s="43">
        <v>0.74333840890825198</v>
      </c>
      <c r="H74" s="43">
        <v>0.69220284096783102</v>
      </c>
      <c r="I74" s="43">
        <v>0.64564411959704804</v>
      </c>
      <c r="J74" s="43">
        <v>0.60322149051873297</v>
      </c>
      <c r="K74" s="43">
        <v>0.56454116267156795</v>
      </c>
      <c r="L74" s="43">
        <v>0.52925103284833797</v>
      </c>
      <c r="M74" s="43">
        <v>0.49703595047411903</v>
      </c>
      <c r="N74" s="43">
        <v>0.46761349165614202</v>
      </c>
      <c r="O74" s="43">
        <v>0.44073020481465602</v>
      </c>
      <c r="P74" s="43">
        <v>0.41615828493798701</v>
      </c>
      <c r="Q74" s="43">
        <v>0.39369263509416003</v>
      </c>
      <c r="R74" s="43">
        <v>0.37314827460990102</v>
      </c>
      <c r="S74" s="43">
        <v>0.35435805686175698</v>
      </c>
      <c r="T74" s="43">
        <v>0.33717066244473698</v>
      </c>
      <c r="U74" s="43">
        <v>0.32144883691613901</v>
      </c>
      <c r="V74" s="43">
        <v>0.30706784570898499</v>
      </c>
      <c r="W74" s="43">
        <v>0.29391412127997002</v>
      </c>
      <c r="X74" s="43">
        <v>0.28188408042573099</v>
      </c>
      <c r="Y74" s="43">
        <v>0.27088309160123503</v>
      </c>
      <c r="Z74" s="43">
        <v>0.26082457415110399</v>
      </c>
      <c r="AA74" s="43">
        <v>0.25162921280232298</v>
      </c>
      <c r="AB74" s="43">
        <v>0.24322427239363401</v>
      </c>
      <c r="AC74" s="43">
        <v>0.235542998920964</v>
      </c>
      <c r="AD74" s="43">
        <v>0.228524094591876</v>
      </c>
      <c r="AE74" s="43">
        <v>0.222111255492937</v>
      </c>
      <c r="AF74" s="43">
        <v>0.21625276207518301</v>
      </c>
      <c r="AG74" s="43">
        <v>0.21090111371428799</v>
      </c>
      <c r="AH74" s="43">
        <v>0.206012700010554</v>
      </c>
      <c r="AI74" s="43">
        <v>0.20154750260179699</v>
      </c>
      <c r="AJ74" s="43">
        <v>0.19746882249220199</v>
      </c>
      <c r="AK74" s="43">
        <v>0.193743028842984</v>
      </c>
      <c r="AL74" s="43">
        <v>0.19033932615275001</v>
      </c>
      <c r="AM74" s="43">
        <v>0.18722953741409101</v>
      </c>
      <c r="AN74" s="43">
        <v>0.184387901563834</v>
      </c>
      <c r="AO74" s="43">
        <v>0.18179088391880799</v>
      </c>
      <c r="AP74" s="43">
        <v>0.17931841694641301</v>
      </c>
      <c r="AQ74" s="43">
        <v>0.176862734443159</v>
      </c>
      <c r="AR74" s="43">
        <v>0.17442466067467999</v>
      </c>
      <c r="AS74" s="43">
        <v>0.17200506671544899</v>
      </c>
      <c r="AT74" s="43">
        <v>0.16960487275946501</v>
      </c>
      <c r="AU74" s="43">
        <v>0.16722505045864899</v>
      </c>
      <c r="AV74" s="43">
        <v>0.16486662526092999</v>
      </c>
      <c r="AW74" s="43">
        <v>0.16253067874569099</v>
      </c>
      <c r="AX74" s="43">
        <v>0.160218350913406</v>
      </c>
      <c r="AY74" s="43">
        <v>0.157930842387288</v>
      </c>
      <c r="AZ74" s="43">
        <v>0.15566941652029301</v>
      </c>
      <c r="BA74" s="308">
        <v>0.153435401337011</v>
      </c>
      <c r="BB74" s="43">
        <v>0.151230191257925</v>
      </c>
      <c r="BC74" s="43">
        <v>0.14905524856792801</v>
      </c>
      <c r="BD74" s="43">
        <v>0.146912104548165</v>
      </c>
      <c r="BE74" s="43">
        <v>0.14480236014641301</v>
      </c>
      <c r="BF74" s="43">
        <v>0.14272768648761</v>
      </c>
      <c r="BG74" s="43">
        <v>0.140689823969569</v>
      </c>
      <c r="BH74" s="43">
        <v>0.13869058182250801</v>
      </c>
      <c r="BI74" s="43">
        <v>0.13673183602633601</v>
      </c>
      <c r="BJ74" s="43">
        <v>0.134815526713047</v>
      </c>
      <c r="BK74" s="43">
        <v>0.13294365450256401</v>
      </c>
      <c r="BL74" s="43">
        <v>0.13111827576395599</v>
      </c>
      <c r="BM74" s="43">
        <v>0.12934149667439801</v>
      </c>
      <c r="BN74" s="43">
        <v>0.12754160599452899</v>
      </c>
      <c r="BO74" s="43">
        <v>0.125650772875012</v>
      </c>
      <c r="BP74" s="43">
        <v>0.123676652852816</v>
      </c>
      <c r="BQ74" s="43">
        <v>0.12163145566235301</v>
      </c>
      <c r="BR74" s="43">
        <v>0.119533298885277</v>
      </c>
      <c r="BS74" s="43">
        <v>0.117407862146757</v>
      </c>
      <c r="BT74" s="43">
        <v>0.115290351668258</v>
      </c>
      <c r="BU74" s="43">
        <v>0.113227735188006</v>
      </c>
      <c r="BV74" s="43">
        <v>0.111281117142097</v>
      </c>
      <c r="BW74" s="43">
        <v>0.10952798118919101</v>
      </c>
      <c r="BX74" s="43">
        <v>0.108063832211934</v>
      </c>
      <c r="BY74" s="43">
        <v>0.107002558409885</v>
      </c>
      <c r="BZ74" s="43">
        <v>0.10647470338385701</v>
      </c>
      <c r="CA74" s="43">
        <v>0.1066229546292</v>
      </c>
      <c r="CB74" s="43">
        <v>0.107594691809662</v>
      </c>
      <c r="CC74" s="43">
        <v>0.109532411147264</v>
      </c>
      <c r="CD74" s="43">
        <v>0.11256392385822001</v>
      </c>
      <c r="CE74" s="43">
        <v>0.116794779877623</v>
      </c>
      <c r="CF74" s="43">
        <v>0.122304869583235</v>
      </c>
      <c r="CG74" s="43">
        <v>0.129149726917485</v>
      </c>
      <c r="CH74" s="43">
        <v>0.13736548887300801</v>
      </c>
      <c r="CI74" s="43">
        <v>0.146975594277091</v>
      </c>
      <c r="CJ74" s="43">
        <v>0.157997378776325</v>
      </c>
      <c r="CK74" s="43">
        <v>0.170447389946565</v>
      </c>
      <c r="CL74" s="43">
        <v>0.184344992809682</v>
      </c>
      <c r="CM74" s="43">
        <v>0.19971435016184999</v>
      </c>
      <c r="CN74" s="43">
        <v>0.216585090720809</v>
      </c>
      <c r="CO74" s="43">
        <v>0.234992005397581</v>
      </c>
      <c r="CP74" s="43">
        <v>0.25497404201338802</v>
      </c>
      <c r="CQ74" s="43">
        <v>0.27657277285717002</v>
      </c>
      <c r="CR74" s="43">
        <v>0.29983042216343803</v>
      </c>
      <c r="CS74" s="43">
        <v>0.32478747378093598</v>
      </c>
      <c r="CT74" s="43">
        <v>0.35147982998881899</v>
      </c>
      <c r="CU74" s="43">
        <v>0.37993546184522498</v>
      </c>
      <c r="CV74" s="43">
        <v>0.41017046934969498</v>
      </c>
      <c r="CW74" s="43">
        <v>0.44218445955702002</v>
      </c>
      <c r="CX74" s="43">
        <v>0.47595515559115198</v>
      </c>
      <c r="CY74" s="43">
        <v>0.51143215303280798</v>
      </c>
      <c r="CZ74" s="43"/>
      <c r="DA74" s="43"/>
      <c r="DC74" s="198">
        <v>45573</v>
      </c>
      <c r="DD74" s="43">
        <v>1</v>
      </c>
      <c r="DE74" s="43">
        <v>0.94106882462430796</v>
      </c>
      <c r="DF74" s="43">
        <v>0.87329042869041895</v>
      </c>
      <c r="DG74" s="43">
        <v>0.81166909817031196</v>
      </c>
      <c r="DH74" s="43">
        <v>0.75559977052608795</v>
      </c>
      <c r="DI74" s="43">
        <v>0.70454082826312103</v>
      </c>
      <c r="DJ74" s="43">
        <v>0.65800779679392996</v>
      </c>
      <c r="DK74" s="43">
        <v>0.61556739462647103</v>
      </c>
      <c r="DL74" s="43">
        <v>0.57683203018589702</v>
      </c>
      <c r="DM74" s="43">
        <v>0.54145478236037303</v>
      </c>
      <c r="DN74" s="43">
        <v>0.50912486749877195</v>
      </c>
      <c r="DO74" s="43">
        <v>0.47956357592190202</v>
      </c>
      <c r="DP74" s="43">
        <v>0.45252064751283999</v>
      </c>
      <c r="DQ74" s="43">
        <v>0.42777105204893001</v>
      </c>
      <c r="DR74" s="43">
        <v>0.40511213685126002</v>
      </c>
      <c r="DS74" s="43">
        <v>0.38436110522114603</v>
      </c>
      <c r="DT74" s="43">
        <v>0.36535279106804103</v>
      </c>
      <c r="DU74" s="43">
        <v>0.34793769749218201</v>
      </c>
      <c r="DV74" s="43">
        <v>0.33198026998124402</v>
      </c>
      <c r="DW74" s="43">
        <v>0.31735737780648099</v>
      </c>
      <c r="DX74" s="43">
        <v>0.30395697977939801</v>
      </c>
      <c r="DY74" s="43">
        <v>0.29167695314212599</v>
      </c>
      <c r="DZ74" s="43">
        <v>0.28042406643718898</v>
      </c>
      <c r="EA74" s="43">
        <v>0.27011307920987099</v>
      </c>
      <c r="EB74" s="43">
        <v>0.26066595303892098</v>
      </c>
      <c r="EC74" s="43">
        <v>0.25201115995897</v>
      </c>
      <c r="ED74" s="43">
        <v>0.24408307553115</v>
      </c>
      <c r="EE74" s="43">
        <v>0.23682144528340801</v>
      </c>
      <c r="EF74" s="43">
        <v>0.23017091415106999</v>
      </c>
      <c r="EG74" s="43">
        <v>0.22408060988079401</v>
      </c>
      <c r="EH74" s="43">
        <v>0.21850377230170001</v>
      </c>
      <c r="EI74" s="43">
        <v>0.21339742150778401</v>
      </c>
      <c r="EJ74" s="43">
        <v>0.20872205890114201</v>
      </c>
      <c r="EK74" s="43">
        <v>0.20444139610137799</v>
      </c>
      <c r="EL74" s="43">
        <v>0.20052210751740801</v>
      </c>
      <c r="EM74" s="43">
        <v>0.196933603144584</v>
      </c>
      <c r="EN74" s="43">
        <v>0.19364781893889099</v>
      </c>
      <c r="EO74" s="43">
        <v>0.19063902256370299</v>
      </c>
      <c r="EP74" s="43">
        <v>0.187883632885843</v>
      </c>
      <c r="EQ74" s="43">
        <v>0.18525514824205999</v>
      </c>
      <c r="ER74" s="43">
        <v>0.18263918016244901</v>
      </c>
      <c r="ES74" s="43">
        <v>0.180036442095444</v>
      </c>
      <c r="ET74" s="43">
        <v>0.17744769646772901</v>
      </c>
      <c r="EU74" s="43">
        <v>0.17487375800940799</v>
      </c>
      <c r="EV74" s="43">
        <v>0.17231549726548601</v>
      </c>
      <c r="EW74" s="43">
        <v>0.16977384428499501</v>
      </c>
      <c r="EX74" s="43">
        <v>0.16724979249018301</v>
      </c>
      <c r="EY74" s="43">
        <v>0.16474440268885501</v>
      </c>
      <c r="EZ74" s="43">
        <v>0.16225880726779199</v>
      </c>
      <c r="FA74" s="43">
        <v>0.159794214481814</v>
      </c>
      <c r="FB74" s="308">
        <v>0.157351912860628</v>
      </c>
      <c r="FC74" s="43">
        <v>0.15493327567152901</v>
      </c>
      <c r="FD74" s="43">
        <v>0.152539765390068</v>
      </c>
      <c r="FE74" s="43">
        <v>0.15017293812822799</v>
      </c>
      <c r="FF74" s="43">
        <v>0.14783444843458601</v>
      </c>
      <c r="FG74" s="43">
        <v>0.14552605167121699</v>
      </c>
      <c r="FH74" s="43">
        <v>0.14324960885408</v>
      </c>
      <c r="FI74" s="43">
        <v>0.141007092837516</v>
      </c>
      <c r="FJ74" s="43">
        <v>0.13880058567022299</v>
      </c>
      <c r="FK74" s="43">
        <v>0.13663228399633601</v>
      </c>
      <c r="FL74" s="43">
        <v>0.134504499265579</v>
      </c>
      <c r="FM74" s="43">
        <v>0.13241965756338001</v>
      </c>
      <c r="FN74" s="43">
        <v>0.13038029803593201</v>
      </c>
      <c r="FO74" s="43">
        <v>0.128303628508251</v>
      </c>
      <c r="FP74" s="43">
        <v>0.12610947853078999</v>
      </c>
      <c r="FQ74" s="43">
        <v>0.123803835986662</v>
      </c>
      <c r="FR74" s="43">
        <v>0.121397713675843</v>
      </c>
      <c r="FS74" s="43">
        <v>0.11890887214736</v>
      </c>
      <c r="FT74" s="43">
        <v>0.116364011285124</v>
      </c>
      <c r="FU74" s="43">
        <v>0.113801486598035</v>
      </c>
      <c r="FV74" s="43">
        <v>0.11127454136619799</v>
      </c>
      <c r="FW74" s="43">
        <v>0.108854904825973</v>
      </c>
      <c r="FX74" s="43">
        <v>0.10663635037396001</v>
      </c>
      <c r="FY74" s="43">
        <v>0.104737414253988</v>
      </c>
      <c r="FZ74" s="43">
        <v>0.103301996914322</v>
      </c>
      <c r="GA74" s="43">
        <v>0.102496223779404</v>
      </c>
      <c r="GB74" s="43">
        <v>0.102500165097843</v>
      </c>
      <c r="GC74" s="43">
        <v>0.103494291761233</v>
      </c>
      <c r="GD74" s="43">
        <v>0.105642871270649</v>
      </c>
      <c r="GE74" s="43">
        <v>0.109078801036967</v>
      </c>
      <c r="GF74" s="43">
        <v>0.113894803358727</v>
      </c>
      <c r="GG74" s="43">
        <v>0.120143556942233</v>
      </c>
      <c r="GH74" s="43">
        <v>0.12784556518701901</v>
      </c>
      <c r="GI74" s="43">
        <v>0.13700091618971899</v>
      </c>
      <c r="GJ74" s="43">
        <v>0.14760090003135901</v>
      </c>
      <c r="GK74" s="43">
        <v>0.15963699299974299</v>
      </c>
      <c r="GL74" s="43">
        <v>0.173106506455836</v>
      </c>
      <c r="GM74" s="43">
        <v>0.18801533022748801</v>
      </c>
      <c r="GN74" s="43">
        <v>0.204378591545199</v>
      </c>
      <c r="GO74" s="43">
        <v>0.22221999217189101</v>
      </c>
      <c r="GP74" s="43">
        <v>0.241570365847009</v>
      </c>
      <c r="GQ74" s="43">
        <v>0.26246577578096297</v>
      </c>
      <c r="GR74" s="43">
        <v>0.28494530343879698</v>
      </c>
      <c r="GS74" s="43">
        <v>0.30904856868090502</v>
      </c>
      <c r="GT74" s="43">
        <v>0.33481295349884799</v>
      </c>
      <c r="GU74" s="43">
        <v>0.36227046154117998</v>
      </c>
      <c r="GV74" s="43">
        <v>0.39144412548440599</v>
      </c>
      <c r="GW74" s="43">
        <v>0.42234386061440998</v>
      </c>
      <c r="GX74" s="43">
        <v>0.45496166615876699</v>
      </c>
      <c r="GY74" s="43">
        <v>0.48926608254842702</v>
      </c>
      <c r="GZ74" s="43">
        <v>0.52519582964096501</v>
      </c>
      <c r="HA74" s="43"/>
      <c r="HB74" s="43"/>
    </row>
    <row r="75" spans="1:210" x14ac:dyDescent="0.6">
      <c r="A75" s="327">
        <v>12</v>
      </c>
      <c r="B75" s="198">
        <v>45659</v>
      </c>
      <c r="C75" s="43">
        <v>0.93588829085433001</v>
      </c>
      <c r="D75" s="43">
        <v>0.86733120758876603</v>
      </c>
      <c r="E75" s="43">
        <v>0.80509839181174503</v>
      </c>
      <c r="F75" s="43">
        <v>0.74855635608958704</v>
      </c>
      <c r="G75" s="43">
        <v>0.69713972234592203</v>
      </c>
      <c r="H75" s="43">
        <v>0.65034421342139503</v>
      </c>
      <c r="I75" s="43">
        <v>0.60772008696026003</v>
      </c>
      <c r="J75" s="43">
        <v>0.56886609729083804</v>
      </c>
      <c r="K75" s="43">
        <v>0.533424018051604</v>
      </c>
      <c r="L75" s="43">
        <v>0.50107371896114905</v>
      </c>
      <c r="M75" s="43">
        <v>0.47152877000758198</v>
      </c>
      <c r="N75" s="43">
        <v>0.44453253612140597</v>
      </c>
      <c r="O75" s="43">
        <v>0.41985471917267497</v>
      </c>
      <c r="P75" s="43">
        <v>0.39728830464130799</v>
      </c>
      <c r="Q75" s="43">
        <v>0.376646870953528</v>
      </c>
      <c r="R75" s="43">
        <v>0.35776222222065601</v>
      </c>
      <c r="S75" s="43">
        <v>0.34048230874950802</v>
      </c>
      <c r="T75" s="43">
        <v>0.32466940278402701</v>
      </c>
      <c r="U75" s="43">
        <v>0.310198500424194</v>
      </c>
      <c r="V75" s="43">
        <v>0.29695592381820402</v>
      </c>
      <c r="W75" s="43">
        <v>0.28483810020275502</v>
      </c>
      <c r="X75" s="43">
        <v>0.27375049683746699</v>
      </c>
      <c r="Y75" s="43">
        <v>0.26360669301564599</v>
      </c>
      <c r="Z75" s="43">
        <v>0.25432757180521498</v>
      </c>
      <c r="AA75" s="43">
        <v>0.245840616068946</v>
      </c>
      <c r="AB75" s="43">
        <v>0.23807929436772499</v>
      </c>
      <c r="AC75" s="43">
        <v>0.230982524060075</v>
      </c>
      <c r="AD75" s="43">
        <v>0.224494199923434</v>
      </c>
      <c r="AE75" s="43">
        <v>0.218562778047109</v>
      </c>
      <c r="AF75" s="43">
        <v>0.21314090606090799</v>
      </c>
      <c r="AG75" s="43">
        <v>0.208185091964848</v>
      </c>
      <c r="AH75" s="43">
        <v>0.20365540506579999</v>
      </c>
      <c r="AI75" s="43">
        <v>0.19951520367287201</v>
      </c>
      <c r="AJ75" s="43">
        <v>0.19573088528737101</v>
      </c>
      <c r="AK75" s="43">
        <v>0.19227165586315001</v>
      </c>
      <c r="AL75" s="43">
        <v>0.18910931558739899</v>
      </c>
      <c r="AM75" s="43">
        <v>0.18621805921748999</v>
      </c>
      <c r="AN75" s="43">
        <v>0.18357428953813901</v>
      </c>
      <c r="AO75" s="43">
        <v>0.18115644290385</v>
      </c>
      <c r="AP75" s="43">
        <v>0.178852950049187</v>
      </c>
      <c r="AQ75" s="43">
        <v>0.176563413558951</v>
      </c>
      <c r="AR75" s="43">
        <v>0.17428849479699199</v>
      </c>
      <c r="AS75" s="43">
        <v>0.17202889112956399</v>
      </c>
      <c r="AT75" s="43">
        <v>0.169785337623723</v>
      </c>
      <c r="AU75" s="43">
        <v>0.16755860879815601</v>
      </c>
      <c r="AV75" s="43">
        <v>0.16534952035883699</v>
      </c>
      <c r="AW75" s="43">
        <v>0.163158930956495</v>
      </c>
      <c r="AX75" s="43">
        <v>0.16098774391592199</v>
      </c>
      <c r="AY75" s="43">
        <v>0.15883690891972299</v>
      </c>
      <c r="AZ75" s="43">
        <v>0.15670742365833501</v>
      </c>
      <c r="BA75" s="308">
        <v>0.15460033537256801</v>
      </c>
      <c r="BB75" s="43">
        <v>0.15251674227486001</v>
      </c>
      <c r="BC75" s="43">
        <v>0.150457794851517</v>
      </c>
      <c r="BD75" s="43">
        <v>0.14842469693622401</v>
      </c>
      <c r="BE75" s="43">
        <v>0.146418706577332</v>
      </c>
      <c r="BF75" s="43">
        <v>0.14444113661691099</v>
      </c>
      <c r="BG75" s="43">
        <v>0.14249335487703499</v>
      </c>
      <c r="BH75" s="43">
        <v>0.14057678411310501</v>
      </c>
      <c r="BI75" s="43">
        <v>0.138692901289304</v>
      </c>
      <c r="BJ75" s="43">
        <v>0.13684323648476501</v>
      </c>
      <c r="BK75" s="43">
        <v>0.13502937116408401</v>
      </c>
      <c r="BL75" s="43">
        <v>0.133252935772804</v>
      </c>
      <c r="BM75" s="43">
        <v>0.13151560660578901</v>
      </c>
      <c r="BN75" s="43">
        <v>0.12974629387188699</v>
      </c>
      <c r="BO75" s="43">
        <v>0.12787587534054201</v>
      </c>
      <c r="BP75" s="43">
        <v>0.12590810208221501</v>
      </c>
      <c r="BQ75" s="43">
        <v>0.12385022891081</v>
      </c>
      <c r="BR75" s="43">
        <v>0.121714138686025</v>
      </c>
      <c r="BS75" s="43">
        <v>0.119517749593908</v>
      </c>
      <c r="BT75" s="43">
        <v>0.117286741688372</v>
      </c>
      <c r="BU75" s="43">
        <v>0.11505661358741601</v>
      </c>
      <c r="BV75" s="43">
        <v>0.112875025145226</v>
      </c>
      <c r="BW75" s="43">
        <v>0.110804281134425</v>
      </c>
      <c r="BX75" s="43">
        <v>0.10892365002768099</v>
      </c>
      <c r="BY75" s="43">
        <v>0.10733099166018401</v>
      </c>
      <c r="BZ75" s="43">
        <v>0.106142930472376</v>
      </c>
      <c r="CA75" s="43">
        <v>0.105492673958362</v>
      </c>
      <c r="CB75" s="43">
        <v>0.105524736678484</v>
      </c>
      <c r="CC75" s="43">
        <v>0.10638648677182901</v>
      </c>
      <c r="CD75" s="43">
        <v>0.10821757669570201</v>
      </c>
      <c r="CE75" s="43">
        <v>0.11113952375729901</v>
      </c>
      <c r="CF75" s="43">
        <v>0.11524819981630199</v>
      </c>
      <c r="CG75" s="43">
        <v>0.120611221703254</v>
      </c>
      <c r="CH75" s="43">
        <v>0.12727048133570901</v>
      </c>
      <c r="CI75" s="43">
        <v>0.13524833035146</v>
      </c>
      <c r="CJ75" s="43">
        <v>0.144555152378087</v>
      </c>
      <c r="CK75" s="43">
        <v>0.155196353087138</v>
      </c>
      <c r="CL75" s="43">
        <v>0.167177657842428</v>
      </c>
      <c r="CM75" s="43">
        <v>0.18050843746669101</v>
      </c>
      <c r="CN75" s="43">
        <v>0.195203290132901</v>
      </c>
      <c r="CO75" s="43">
        <v>0.21128228962969001</v>
      </c>
      <c r="CP75" s="43">
        <v>0.2287702898299</v>
      </c>
      <c r="CQ75" s="43">
        <v>0.24769557203050099</v>
      </c>
      <c r="CR75" s="43">
        <v>0.26808800760715601</v>
      </c>
      <c r="CS75" s="43">
        <v>0.28997681461955399</v>
      </c>
      <c r="CT75" s="43">
        <v>0.31338791792832998</v>
      </c>
      <c r="CU75" s="43">
        <v>0.33834087780062</v>
      </c>
      <c r="CV75" s="43">
        <v>0.36484532358954302</v>
      </c>
      <c r="CW75" s="43">
        <v>0.39289681382000502</v>
      </c>
      <c r="CX75" s="43">
        <v>0.42247204557495299</v>
      </c>
      <c r="CY75" s="43">
        <v>0.45352333792459998</v>
      </c>
      <c r="CZ75" s="43"/>
      <c r="DA75" s="43"/>
      <c r="DC75" s="198">
        <v>45588</v>
      </c>
      <c r="DD75" s="43">
        <v>0.92780201155941899</v>
      </c>
      <c r="DE75" s="43">
        <v>0.86122408761222202</v>
      </c>
      <c r="DF75" s="43">
        <v>0.80072445189422303</v>
      </c>
      <c r="DG75" s="43">
        <v>0.74570073724947405</v>
      </c>
      <c r="DH75" s="43">
        <v>0.69561403962408297</v>
      </c>
      <c r="DI75" s="43">
        <v>0.64998271768904103</v>
      </c>
      <c r="DJ75" s="43">
        <v>0.60837647538941098</v>
      </c>
      <c r="DK75" s="43">
        <v>0.57041085023952498</v>
      </c>
      <c r="DL75" s="43">
        <v>0.53574216518671602</v>
      </c>
      <c r="DM75" s="43">
        <v>0.50406295773948195</v>
      </c>
      <c r="DN75" s="43">
        <v>0.47509787612573701</v>
      </c>
      <c r="DO75" s="43">
        <v>0.44860001698305302</v>
      </c>
      <c r="DP75" s="43">
        <v>0.42434767103580001</v>
      </c>
      <c r="DQ75" s="43">
        <v>0.40214144168636701</v>
      </c>
      <c r="DR75" s="43">
        <v>0.38180169901448902</v>
      </c>
      <c r="DS75" s="43">
        <v>0.36316633510103002</v>
      </c>
      <c r="DT75" s="43">
        <v>0.34608878778917601</v>
      </c>
      <c r="DU75" s="43">
        <v>0.33043630315366901</v>
      </c>
      <c r="DV75" s="43">
        <v>0.316088409396658</v>
      </c>
      <c r="DW75" s="43">
        <v>0.30293557825126799</v>
      </c>
      <c r="DX75" s="43">
        <v>0.29087805181920501</v>
      </c>
      <c r="DY75" s="43">
        <v>0.27982481545912002</v>
      </c>
      <c r="DZ75" s="43">
        <v>0.26969269904332799</v>
      </c>
      <c r="EA75" s="43">
        <v>0.26040559091968102</v>
      </c>
      <c r="EB75" s="43">
        <v>0.25189375019698002</v>
      </c>
      <c r="EC75" s="43">
        <v>0.24409320456036501</v>
      </c>
      <c r="ED75" s="43">
        <v>0.236945221985012</v>
      </c>
      <c r="EE75" s="43">
        <v>0.23039584596225299</v>
      </c>
      <c r="EF75" s="43">
        <v>0.22439548500314099</v>
      </c>
      <c r="EG75" s="43">
        <v>0.21889854825232999</v>
      </c>
      <c r="EH75" s="43">
        <v>0.21386312014134701</v>
      </c>
      <c r="EI75" s="43">
        <v>0.209250667993365</v>
      </c>
      <c r="EJ75" s="43">
        <v>0.205025777482222</v>
      </c>
      <c r="EK75" s="43">
        <v>0.201155911697322</v>
      </c>
      <c r="EL75" s="43">
        <v>0.19761119033254901</v>
      </c>
      <c r="EM75" s="43">
        <v>0.19436418628431701</v>
      </c>
      <c r="EN75" s="43">
        <v>0.19138973741072099</v>
      </c>
      <c r="EO75" s="43">
        <v>0.188664771804822</v>
      </c>
      <c r="EP75" s="43">
        <v>0.18616814521870301</v>
      </c>
      <c r="EQ75" s="43">
        <v>0.18378536978344601</v>
      </c>
      <c r="ER75" s="43">
        <v>0.18141273558285301</v>
      </c>
      <c r="ES75" s="43">
        <v>0.179050794023705</v>
      </c>
      <c r="ET75" s="43">
        <v>0.17670013197307599</v>
      </c>
      <c r="EU75" s="43">
        <v>0.17436137399363</v>
      </c>
      <c r="EV75" s="43">
        <v>0.17203518468374299</v>
      </c>
      <c r="EW75" s="43">
        <v>0.16972227113977501</v>
      </c>
      <c r="EX75" s="43">
        <v>0.16742338552737501</v>
      </c>
      <c r="EY75" s="43">
        <v>0.16513932774486101</v>
      </c>
      <c r="EZ75" s="43">
        <v>0.162870948185286</v>
      </c>
      <c r="FA75" s="43">
        <v>0.16061915058968501</v>
      </c>
      <c r="FB75" s="308">
        <v>0.15838489496041799</v>
      </c>
      <c r="FC75" s="43">
        <v>0.15616920053011199</v>
      </c>
      <c r="FD75" s="43">
        <v>0.153973148750192</v>
      </c>
      <c r="FE75" s="43">
        <v>0.15179788628278301</v>
      </c>
      <c r="FF75" s="43">
        <v>0.149644627935481</v>
      </c>
      <c r="FG75" s="43">
        <v>0.14751465951363299</v>
      </c>
      <c r="FH75" s="43">
        <v>0.14540934061632599</v>
      </c>
      <c r="FI75" s="43">
        <v>0.14333010701379401</v>
      </c>
      <c r="FJ75" s="43">
        <v>0.141278472983808</v>
      </c>
      <c r="FK75" s="43">
        <v>0.139256033199816</v>
      </c>
      <c r="FL75" s="43">
        <v>0.13726446412204199</v>
      </c>
      <c r="FM75" s="43">
        <v>0.135305524886665</v>
      </c>
      <c r="FN75" s="43">
        <v>0.133381057493939</v>
      </c>
      <c r="FO75" s="43">
        <v>0.131411752440343</v>
      </c>
      <c r="FP75" s="43">
        <v>0.129318816128379</v>
      </c>
      <c r="FQ75" s="43">
        <v>0.127103613308198</v>
      </c>
      <c r="FR75" s="43">
        <v>0.12477099754492101</v>
      </c>
      <c r="FS75" s="43">
        <v>0.12233060582758699</v>
      </c>
      <c r="FT75" s="43">
        <v>0.119798544439065</v>
      </c>
      <c r="FU75" s="43">
        <v>0.11719954949950399</v>
      </c>
      <c r="FV75" s="43">
        <v>0.114569688842171</v>
      </c>
      <c r="FW75" s="43">
        <v>0.11195961359260501</v>
      </c>
      <c r="FX75" s="43">
        <v>0.109438234050832</v>
      </c>
      <c r="FY75" s="43">
        <v>0.107096441965223</v>
      </c>
      <c r="FZ75" s="43">
        <v>0.105050098566733</v>
      </c>
      <c r="GA75" s="43">
        <v>0.103440992232617</v>
      </c>
      <c r="GB75" s="43">
        <v>0.102434046830716</v>
      </c>
      <c r="GC75" s="43">
        <v>0.102209183281139</v>
      </c>
      <c r="GD75" s="43">
        <v>0.10294746463879299</v>
      </c>
      <c r="GE75" s="43">
        <v>0.104813602874504</v>
      </c>
      <c r="GF75" s="43">
        <v>0.10793952054160801</v>
      </c>
      <c r="GG75" s="43">
        <v>0.11241441135341899</v>
      </c>
      <c r="GH75" s="43">
        <v>0.11828440027152599</v>
      </c>
      <c r="GI75" s="43">
        <v>0.12556075211297499</v>
      </c>
      <c r="GJ75" s="43">
        <v>0.134232491589724</v>
      </c>
      <c r="GK75" s="43">
        <v>0.144278944954742</v>
      </c>
      <c r="GL75" s="43">
        <v>0.15567939235115899</v>
      </c>
      <c r="GM75" s="43">
        <v>0.16841903536294101</v>
      </c>
      <c r="GN75" s="43">
        <v>0.18249176994532901</v>
      </c>
      <c r="GO75" s="43">
        <v>0.197900694527822</v>
      </c>
      <c r="GP75" s="43">
        <v>0.21465720978743999</v>
      </c>
      <c r="GQ75" s="43">
        <v>0.23277931255713399</v>
      </c>
      <c r="GR75" s="43">
        <v>0.25228943462806802</v>
      </c>
      <c r="GS75" s="43">
        <v>0.27321199031145499</v>
      </c>
      <c r="GT75" s="43">
        <v>0.29557067568340001</v>
      </c>
      <c r="GU75" s="43">
        <v>0.31938549199086202</v>
      </c>
      <c r="GV75" s="43">
        <v>0.34466942625693497</v>
      </c>
      <c r="GW75" s="43">
        <v>0.37142470409066602</v>
      </c>
      <c r="GX75" s="43">
        <v>0.39963852484720402</v>
      </c>
      <c r="GY75" s="43">
        <v>0.42927819389627703</v>
      </c>
      <c r="GZ75" s="43">
        <v>0.46028558882803</v>
      </c>
      <c r="HA75" s="43"/>
      <c r="HB75" s="43"/>
    </row>
    <row r="76" spans="1:210" x14ac:dyDescent="0.6">
      <c r="A76" s="327">
        <v>13</v>
      </c>
      <c r="B76" s="198">
        <v>45675</v>
      </c>
      <c r="C76" s="43">
        <v>0.87648760557036398</v>
      </c>
      <c r="D76" s="43">
        <v>0.81349553524681695</v>
      </c>
      <c r="E76" s="43">
        <v>0.756301267123622</v>
      </c>
      <c r="F76" s="43">
        <v>0.70432233064639505</v>
      </c>
      <c r="G76" s="43">
        <v>0.65703977032113203</v>
      </c>
      <c r="H76" s="43">
        <v>0.61399134758399099</v>
      </c>
      <c r="I76" s="43">
        <v>0.57476525634106501</v>
      </c>
      <c r="J76" s="43">
        <v>0.53899440174773605</v>
      </c>
      <c r="K76" s="43">
        <v>0.50635124910016704</v>
      </c>
      <c r="L76" s="43">
        <v>0.47654322099633001</v>
      </c>
      <c r="M76" s="43">
        <v>0.44930860688615298</v>
      </c>
      <c r="N76" s="43">
        <v>0.424412942594522</v>
      </c>
      <c r="O76" s="43">
        <v>0.401645815425486</v>
      </c>
      <c r="P76" s="43">
        <v>0.38081805087959902</v>
      </c>
      <c r="Q76" s="43">
        <v>0.36175923983977798</v>
      </c>
      <c r="R76" s="43">
        <v>0.34431556857569701</v>
      </c>
      <c r="S76" s="43">
        <v>0.32834791679442898</v>
      </c>
      <c r="T76" s="43">
        <v>0.313730193230017</v>
      </c>
      <c r="U76" s="43">
        <v>0.300347881050335</v>
      </c>
      <c r="V76" s="43">
        <v>0.28809676845076299</v>
      </c>
      <c r="W76" s="43">
        <v>0.27688184236487401</v>
      </c>
      <c r="X76" s="43">
        <v>0.26661632542414399</v>
      </c>
      <c r="Y76" s="43">
        <v>0.25722083817317698</v>
      </c>
      <c r="Z76" s="43">
        <v>0.24862267032730101</v>
      </c>
      <c r="AA76" s="43">
        <v>0.240755146235718</v>
      </c>
      <c r="AB76" s="43">
        <v>0.23355707128213199</v>
      </c>
      <c r="AC76" s="43">
        <v>0.226972247207856</v>
      </c>
      <c r="AD76" s="43">
        <v>0.220949045679177</v>
      </c>
      <c r="AE76" s="43">
        <v>0.21544003079415</v>
      </c>
      <c r="AF76" s="43">
        <v>0.21040162238489399</v>
      </c>
      <c r="AG76" s="43">
        <v>0.20579379337335499</v>
      </c>
      <c r="AH76" s="43">
        <v>0.20157979541653201</v>
      </c>
      <c r="AI76" s="43">
        <v>0.19772590827542</v>
      </c>
      <c r="AJ76" s="43">
        <v>0.194201209246714</v>
      </c>
      <c r="AK76" s="43">
        <v>0.190977359779126</v>
      </c>
      <c r="AL76" s="43">
        <v>0.18802840716302399</v>
      </c>
      <c r="AM76" s="43">
        <v>0.185330599612061</v>
      </c>
      <c r="AN76" s="43">
        <v>0.182862213590264</v>
      </c>
      <c r="AO76" s="43">
        <v>0.18060339244682599</v>
      </c>
      <c r="AP76" s="43">
        <v>0.178450083919726</v>
      </c>
      <c r="AQ76" s="43">
        <v>0.17630844162463399</v>
      </c>
      <c r="AR76" s="43">
        <v>0.174178998702368</v>
      </c>
      <c r="AS76" s="43">
        <v>0.172062316121603</v>
      </c>
      <c r="AT76" s="43">
        <v>0.169958983968825</v>
      </c>
      <c r="AU76" s="43">
        <v>0.167869622741598</v>
      </c>
      <c r="AV76" s="43">
        <v>0.16579488465846201</v>
      </c>
      <c r="AW76" s="43">
        <v>0.163735454978051</v>
      </c>
      <c r="AX76" s="43">
        <v>0.16169205331589301</v>
      </c>
      <c r="AY76" s="43">
        <v>0.15966543494013399</v>
      </c>
      <c r="AZ76" s="43">
        <v>0.157656392039559</v>
      </c>
      <c r="BA76" s="308">
        <v>0.155665754951611</v>
      </c>
      <c r="BB76" s="43">
        <v>0.153694393314461</v>
      </c>
      <c r="BC76" s="43">
        <v>0.15174321716299599</v>
      </c>
      <c r="BD76" s="43">
        <v>0.14981317787104301</v>
      </c>
      <c r="BE76" s="43">
        <v>0.14790526900734499</v>
      </c>
      <c r="BF76" s="43">
        <v>0.146020527000431</v>
      </c>
      <c r="BG76" s="43">
        <v>0.144160031627247</v>
      </c>
      <c r="BH76" s="43">
        <v>0.14232490624463501</v>
      </c>
      <c r="BI76" s="43">
        <v>0.140516317749599</v>
      </c>
      <c r="BJ76" s="43">
        <v>0.138735476277354</v>
      </c>
      <c r="BK76" s="43">
        <v>0.136983634497337</v>
      </c>
      <c r="BL76" s="43">
        <v>0.13526208651643501</v>
      </c>
      <c r="BM76" s="43">
        <v>0.133572166341654</v>
      </c>
      <c r="BN76" s="43">
        <v>0.13184397601349501</v>
      </c>
      <c r="BO76" s="43">
        <v>0.13000813059778499</v>
      </c>
      <c r="BP76" s="43">
        <v>0.12806539868782499</v>
      </c>
      <c r="BQ76" s="43">
        <v>0.12601920327139801</v>
      </c>
      <c r="BR76" s="43">
        <v>0.12387654127009599</v>
      </c>
      <c r="BS76" s="43">
        <v>0.121649155779729</v>
      </c>
      <c r="BT76" s="43">
        <v>0.119355009147368</v>
      </c>
      <c r="BU76" s="43">
        <v>0.117020096121159</v>
      </c>
      <c r="BV76" s="43">
        <v>0.114680608008963</v>
      </c>
      <c r="BW76" s="43">
        <v>0.11238539672796501</v>
      </c>
      <c r="BX76" s="43">
        <v>0.11019857329223599</v>
      </c>
      <c r="BY76" s="43">
        <v>0.10820189200222501</v>
      </c>
      <c r="BZ76" s="43">
        <v>0.10649632143238801</v>
      </c>
      <c r="CA76" s="43">
        <v>0.105201939165024</v>
      </c>
      <c r="CB76" s="43">
        <v>0.10445515174705799</v>
      </c>
      <c r="CC76" s="43">
        <v>0.104402470796554</v>
      </c>
      <c r="CD76" s="43">
        <v>0.105190891692897</v>
      </c>
      <c r="CE76" s="43">
        <v>0.10695626947759899</v>
      </c>
      <c r="CF76" s="43">
        <v>0.10981239739337199</v>
      </c>
      <c r="CG76" s="43">
        <v>0.113843848132584</v>
      </c>
      <c r="CH76" s="43">
        <v>0.119104501686815</v>
      </c>
      <c r="CI76" s="43">
        <v>0.125621570957516</v>
      </c>
      <c r="CJ76" s="43">
        <v>0.13340311324256701</v>
      </c>
      <c r="CK76" s="43">
        <v>0.14244642081036801</v>
      </c>
      <c r="CL76" s="43">
        <v>0.15274526544606001</v>
      </c>
      <c r="CM76" s="43">
        <v>0.16429502694550899</v>
      </c>
      <c r="CN76" s="43">
        <v>0.177095620020184</v>
      </c>
      <c r="CO76" s="43">
        <v>0.19115260305058501</v>
      </c>
      <c r="CP76" s="43">
        <v>0.206476969623585</v>
      </c>
      <c r="CQ76" s="43">
        <v>0.22308405017224001</v>
      </c>
      <c r="CR76" s="43">
        <v>0.24099181578141701</v>
      </c>
      <c r="CS76" s="43">
        <v>0.26021874808173201</v>
      </c>
      <c r="CT76" s="43">
        <v>0.28078134066098798</v>
      </c>
      <c r="CU76" s="43">
        <v>0.30269123196439801</v>
      </c>
      <c r="CV76" s="43">
        <v>0.325951927743522</v>
      </c>
      <c r="CW76" s="43">
        <v>0.35055505108635499</v>
      </c>
      <c r="CX76" s="43">
        <v>0.37647604783074401</v>
      </c>
      <c r="CY76" s="43">
        <v>0.40366928724929901</v>
      </c>
      <c r="CZ76" s="43"/>
      <c r="DA76" s="43"/>
      <c r="DC76" s="198">
        <v>45604</v>
      </c>
      <c r="DD76" s="43">
        <v>0.85384533852183497</v>
      </c>
      <c r="DE76" s="43">
        <v>0.79403099433494995</v>
      </c>
      <c r="DF76" s="43">
        <v>0.73965735969879198</v>
      </c>
      <c r="DG76" s="43">
        <v>0.69018440569013595</v>
      </c>
      <c r="DH76" s="43">
        <v>0.64512978977856705</v>
      </c>
      <c r="DI76" s="43">
        <v>0.604062976498695</v>
      </c>
      <c r="DJ76" s="43">
        <v>0.56659970862562703</v>
      </c>
      <c r="DK76" s="43">
        <v>0.53239691264960198</v>
      </c>
      <c r="DL76" s="43">
        <v>0.50114806865543804</v>
      </c>
      <c r="DM76" s="43">
        <v>0.472579043642887</v>
      </c>
      <c r="DN76" s="43">
        <v>0.44644436818177902</v>
      </c>
      <c r="DO76" s="43">
        <v>0.42252392657494903</v>
      </c>
      <c r="DP76" s="43">
        <v>0.40062002557628701</v>
      </c>
      <c r="DQ76" s="43">
        <v>0.38055480597702301</v>
      </c>
      <c r="DR76" s="43">
        <v>0.36216796172346999</v>
      </c>
      <c r="DS76" s="43">
        <v>0.34531473395053203</v>
      </c>
      <c r="DT76" s="43">
        <v>0.32986414896426097</v>
      </c>
      <c r="DU76" s="43">
        <v>0.31569747287129002</v>
      </c>
      <c r="DV76" s="43">
        <v>0.302706857724234</v>
      </c>
      <c r="DW76" s="43">
        <v>0.29079415685301102</v>
      </c>
      <c r="DX76" s="43">
        <v>0.279869889252508</v>
      </c>
      <c r="DY76" s="43">
        <v>0.26985233494550298</v>
      </c>
      <c r="DZ76" s="43">
        <v>0.26066674521932898</v>
      </c>
      <c r="EA76" s="43">
        <v>0.25224465295475901</v>
      </c>
      <c r="EB76" s="43">
        <v>0.24452327002555099</v>
      </c>
      <c r="EC76" s="43">
        <v>0.23744495978532101</v>
      </c>
      <c r="ED76" s="43">
        <v>0.23095677411999899</v>
      </c>
      <c r="EE76" s="43">
        <v>0.22501004558441401</v>
      </c>
      <c r="EF76" s="43">
        <v>0.21956002629504001</v>
      </c>
      <c r="EG76" s="43">
        <v>0.214565566398635</v>
      </c>
      <c r="EH76" s="43">
        <v>0.20998882587090101</v>
      </c>
      <c r="EI76" s="43">
        <v>0.20579501442161599</v>
      </c>
      <c r="EJ76" s="43">
        <v>0.20195215519345799</v>
      </c>
      <c r="EK76" s="43">
        <v>0.19843086863685899</v>
      </c>
      <c r="EL76" s="43">
        <v>0.195204173781484</v>
      </c>
      <c r="EM76" s="43">
        <v>0.19224730462647799</v>
      </c>
      <c r="EN76" s="43">
        <v>0.18953753986222599</v>
      </c>
      <c r="EO76" s="43">
        <v>0.187054044593467</v>
      </c>
      <c r="EP76" s="43">
        <v>0.18477772298488601</v>
      </c>
      <c r="EQ76" s="43">
        <v>0.18260430055707899</v>
      </c>
      <c r="ER76" s="43">
        <v>0.180439171906421</v>
      </c>
      <c r="ES76" s="43">
        <v>0.178282768684735</v>
      </c>
      <c r="ET76" s="43">
        <v>0.17613554864346101</v>
      </c>
      <c r="EU76" s="43">
        <v>0.173997997155834</v>
      </c>
      <c r="EV76" s="43">
        <v>0.17187062882395501</v>
      </c>
      <c r="EW76" s="43">
        <v>0.169753989162781</v>
      </c>
      <c r="EX76" s="43">
        <v>0.167648656327193</v>
      </c>
      <c r="EY76" s="43">
        <v>0.16555524293863</v>
      </c>
      <c r="EZ76" s="43">
        <v>0.16347439794698601</v>
      </c>
      <c r="FA76" s="43">
        <v>0.16140680856056999</v>
      </c>
      <c r="FB76" s="308">
        <v>0.15935320222629101</v>
      </c>
      <c r="FC76" s="43">
        <v>0.15731434863830901</v>
      </c>
      <c r="FD76" s="43">
        <v>0.15529106178698299</v>
      </c>
      <c r="FE76" s="43">
        <v>0.15328420200048301</v>
      </c>
      <c r="FF76" s="43">
        <v>0.151294677990398</v>
      </c>
      <c r="FG76" s="43">
        <v>0.14932344886301499</v>
      </c>
      <c r="FH76" s="43">
        <v>0.14737152603484799</v>
      </c>
      <c r="FI76" s="43">
        <v>0.145439975252453</v>
      </c>
      <c r="FJ76" s="43">
        <v>0.14352991788632499</v>
      </c>
      <c r="FK76" s="43">
        <v>0.14164253315033901</v>
      </c>
      <c r="FL76" s="43">
        <v>0.13977905887915901</v>
      </c>
      <c r="FM76" s="43">
        <v>0.13794079284788899</v>
      </c>
      <c r="FN76" s="43">
        <v>0.136129093448807</v>
      </c>
      <c r="FO76" s="43">
        <v>0.13426848475664999</v>
      </c>
      <c r="FP76" s="43">
        <v>0.132282613143581</v>
      </c>
      <c r="FQ76" s="43">
        <v>0.13016978567354701</v>
      </c>
      <c r="FR76" s="43">
        <v>0.12793070945069501</v>
      </c>
      <c r="FS76" s="43">
        <v>0.12556945972167399</v>
      </c>
      <c r="FT76" s="43">
        <v>0.123094760275827</v>
      </c>
      <c r="FU76" s="43">
        <v>0.120521659402507</v>
      </c>
      <c r="FV76" s="43">
        <v>0.11787368987727399</v>
      </c>
      <c r="FW76" s="43">
        <v>0.11518558739258</v>
      </c>
      <c r="FX76" s="43">
        <v>0.11250658641789101</v>
      </c>
      <c r="FY76" s="43">
        <v>0.109904180136865</v>
      </c>
      <c r="FZ76" s="43">
        <v>0.10746797466911701</v>
      </c>
      <c r="GA76" s="43">
        <v>0.105312848901253</v>
      </c>
      <c r="GB76" s="43">
        <v>0.10358007917550099</v>
      </c>
      <c r="GC76" s="43">
        <v>0.10243460803651699</v>
      </c>
      <c r="GD76" s="43">
        <v>0.102056706184078</v>
      </c>
      <c r="GE76" s="43">
        <v>0.102627525199066</v>
      </c>
      <c r="GF76" s="43">
        <v>0.104310649311856</v>
      </c>
      <c r="GG76" s="43">
        <v>0.107234638755813</v>
      </c>
      <c r="GH76" s="43">
        <v>0.11148247502575399</v>
      </c>
      <c r="GI76" s="43">
        <v>0.117091324870968</v>
      </c>
      <c r="GJ76" s="43">
        <v>0.124061490678542</v>
      </c>
      <c r="GK76" s="43">
        <v>0.13237001490557099</v>
      </c>
      <c r="GL76" s="43">
        <v>0.14198404366916301</v>
      </c>
      <c r="GM76" s="43">
        <v>0.152870939502846</v>
      </c>
      <c r="GN76" s="43">
        <v>0.165004358128267</v>
      </c>
      <c r="GO76" s="43">
        <v>0.17836689121566399</v>
      </c>
      <c r="GP76" s="43">
        <v>0.192950322628618</v>
      </c>
      <c r="GQ76" s="43">
        <v>0.208754437175247</v>
      </c>
      <c r="GR76" s="43">
        <v>0.22578502880059001</v>
      </c>
      <c r="GS76" s="43">
        <v>0.24405147743362199</v>
      </c>
      <c r="GT76" s="43">
        <v>0.263564062302024</v>
      </c>
      <c r="GU76" s="43">
        <v>0.28433105425776201</v>
      </c>
      <c r="GV76" s="43">
        <v>0.306355557857447</v>
      </c>
      <c r="GW76" s="43">
        <v>0.329632038730657</v>
      </c>
      <c r="GX76" s="43">
        <v>0.354142457648425</v>
      </c>
      <c r="GY76" s="43">
        <v>0.37985193513458898</v>
      </c>
      <c r="GZ76" s="43">
        <v>0.40670388463738799</v>
      </c>
      <c r="HA76" s="43"/>
      <c r="HB76" s="43"/>
    </row>
    <row r="77" spans="1:210" x14ac:dyDescent="0.6">
      <c r="A77" s="327">
        <v>14</v>
      </c>
      <c r="B77" s="198">
        <v>45692</v>
      </c>
      <c r="C77" s="43">
        <v>0.82488432816544299</v>
      </c>
      <c r="D77" s="43">
        <v>0.76673049305421404</v>
      </c>
      <c r="E77" s="43">
        <v>0.71391596324912698</v>
      </c>
      <c r="F77" s="43">
        <v>0.66590319182489599</v>
      </c>
      <c r="G77" s="43">
        <v>0.62221396647454896</v>
      </c>
      <c r="H77" s="43">
        <v>0.58242284490582097</v>
      </c>
      <c r="I77" s="43">
        <v>0.54615115153044602</v>
      </c>
      <c r="J77" s="43">
        <v>0.51306155947640297</v>
      </c>
      <c r="K77" s="43">
        <v>0.48285324268728003</v>
      </c>
      <c r="L77" s="43">
        <v>0.45525756613236901</v>
      </c>
      <c r="M77" s="43">
        <v>0.43003427171262498</v>
      </c>
      <c r="N77" s="43">
        <v>0.40696811389078102</v>
      </c>
      <c r="O77" s="43">
        <v>0.385865899692176</v>
      </c>
      <c r="P77" s="43">
        <v>0.366553889110311</v>
      </c>
      <c r="Q77" s="43">
        <v>0.34887551596704502</v>
      </c>
      <c r="R77" s="43">
        <v>0.332689392440014</v>
      </c>
      <c r="S77" s="43">
        <v>0.31786756430169699</v>
      </c>
      <c r="T77" s="43">
        <v>0.30429398763168702</v>
      </c>
      <c r="U77" s="43">
        <v>0.29186320050704301</v>
      </c>
      <c r="V77" s="43">
        <v>0.28047916642323101</v>
      </c>
      <c r="W77" s="43">
        <v>0.27005426833984503</v>
      </c>
      <c r="X77" s="43">
        <v>0.26050843442767802</v>
      </c>
      <c r="Y77" s="43">
        <v>0.25176837856493001</v>
      </c>
      <c r="Z77" s="43">
        <v>0.24376693998733401</v>
      </c>
      <c r="AA77" s="43">
        <v>0.23644250830055</v>
      </c>
      <c r="AB77" s="43">
        <v>0.22973852135012601</v>
      </c>
      <c r="AC77" s="43">
        <v>0.22360302472683</v>
      </c>
      <c r="AD77" s="43">
        <v>0.21798828327099301</v>
      </c>
      <c r="AE77" s="43">
        <v>0.212850435986496</v>
      </c>
      <c r="AF77" s="43">
        <v>0.20814918716801301</v>
      </c>
      <c r="AG77" s="43">
        <v>0.203847527723379</v>
      </c>
      <c r="AH77" s="43">
        <v>0.199911481702719</v>
      </c>
      <c r="AI77" s="43">
        <v>0.196309874075873</v>
      </c>
      <c r="AJ77" s="43">
        <v>0.19301411664510701</v>
      </c>
      <c r="AK77" s="43">
        <v>0.1899980096369</v>
      </c>
      <c r="AL77" s="43">
        <v>0.18723755720275201</v>
      </c>
      <c r="AM77" s="43">
        <v>0.184710795416934</v>
      </c>
      <c r="AN77" s="43">
        <v>0.18239763176912699</v>
      </c>
      <c r="AO77" s="43">
        <v>0.18027969533973101</v>
      </c>
      <c r="AP77" s="43">
        <v>0.17825957742479501</v>
      </c>
      <c r="AQ77" s="43">
        <v>0.17624924343057299</v>
      </c>
      <c r="AR77" s="43">
        <v>0.17424912471845799</v>
      </c>
      <c r="AS77" s="43">
        <v>0.172259674302743</v>
      </c>
      <c r="AT77" s="43">
        <v>0.17028136779229699</v>
      </c>
      <c r="AU77" s="43">
        <v>0.168314704383143</v>
      </c>
      <c r="AV77" s="43">
        <v>0.16636020784084901</v>
      </c>
      <c r="AW77" s="43">
        <v>0.16441842750970101</v>
      </c>
      <c r="AX77" s="43">
        <v>0.162489939308054</v>
      </c>
      <c r="AY77" s="43">
        <v>0.16057534672764401</v>
      </c>
      <c r="AZ77" s="43">
        <v>0.15867528182892399</v>
      </c>
      <c r="BA77" s="308">
        <v>0.15679040619913301</v>
      </c>
      <c r="BB77" s="43">
        <v>0.154921411881938</v>
      </c>
      <c r="BC77" s="43">
        <v>0.15306902227181901</v>
      </c>
      <c r="BD77" s="43">
        <v>0.151233992937855</v>
      </c>
      <c r="BE77" s="43">
        <v>0.14941711236600899</v>
      </c>
      <c r="BF77" s="43">
        <v>0.147619202646328</v>
      </c>
      <c r="BG77" s="43">
        <v>0.14584111999768301</v>
      </c>
      <c r="BH77" s="43">
        <v>0.14408375519864799</v>
      </c>
      <c r="BI77" s="43">
        <v>0.14234803372426899</v>
      </c>
      <c r="BJ77" s="43">
        <v>0.14063491609041101</v>
      </c>
      <c r="BK77" s="43">
        <v>0.13894539743324699</v>
      </c>
      <c r="BL77" s="43">
        <v>0.13728050725407601</v>
      </c>
      <c r="BM77" s="43">
        <v>0.13564130875122099</v>
      </c>
      <c r="BN77" s="43">
        <v>0.133959418010792</v>
      </c>
      <c r="BO77" s="43">
        <v>0.13216585525676899</v>
      </c>
      <c r="BP77" s="43">
        <v>0.130259111999217</v>
      </c>
      <c r="BQ77" s="43">
        <v>0.12823965310768201</v>
      </c>
      <c r="BR77" s="43">
        <v>0.126110660679464</v>
      </c>
      <c r="BS77" s="43">
        <v>0.12387899639316199</v>
      </c>
      <c r="BT77" s="43">
        <v>0.12155643340964201</v>
      </c>
      <c r="BU77" s="43">
        <v>0.119161210067551</v>
      </c>
      <c r="BV77" s="43">
        <v>0.116719947512665</v>
      </c>
      <c r="BW77" s="43">
        <v>0.11426994109907899</v>
      </c>
      <c r="BX77" s="43">
        <v>0.111861764194487</v>
      </c>
      <c r="BY77" s="43">
        <v>0.109561991266975</v>
      </c>
      <c r="BZ77" s="43">
        <v>0.107455635908278</v>
      </c>
      <c r="CA77" s="43">
        <v>0.105647613394941</v>
      </c>
      <c r="CB77" s="43">
        <v>0.10426224453607399</v>
      </c>
      <c r="CC77" s="43">
        <v>0.10343969533816599</v>
      </c>
      <c r="CD77" s="43">
        <v>0.10332857917713401</v>
      </c>
      <c r="CE77" s="43">
        <v>0.104074974128556</v>
      </c>
      <c r="CF77" s="43">
        <v>0.10580969461819301</v>
      </c>
      <c r="CG77" s="43">
        <v>0.10863704136432401</v>
      </c>
      <c r="CH77" s="43">
        <v>0.112628357117297</v>
      </c>
      <c r="CI77" s="43">
        <v>0.117822094411621</v>
      </c>
      <c r="CJ77" s="43">
        <v>0.124229609313595</v>
      </c>
      <c r="CK77" s="43">
        <v>0.13184406564831899</v>
      </c>
      <c r="CL77" s="43">
        <v>0.140649542557164</v>
      </c>
      <c r="CM77" s="43">
        <v>0.15062835987794099</v>
      </c>
      <c r="CN77" s="43">
        <v>0.16176587226573599</v>
      </c>
      <c r="CO77" s="43">
        <v>0.17405287902873401</v>
      </c>
      <c r="CP77" s="43">
        <v>0.18748619286069301</v>
      </c>
      <c r="CQ77" s="43">
        <v>0.20206794712205101</v>
      </c>
      <c r="CR77" s="43">
        <v>0.217804092048166</v>
      </c>
      <c r="CS77" s="43">
        <v>0.234702366549528</v>
      </c>
      <c r="CT77" s="43">
        <v>0.25276989404575001</v>
      </c>
      <c r="CU77" s="43">
        <v>0.27201045322407402</v>
      </c>
      <c r="CV77" s="43">
        <v>0.29242141286523998</v>
      </c>
      <c r="CW77" s="43">
        <v>0.31399028628873599</v>
      </c>
      <c r="CX77" s="43">
        <v>0.33669084638645003</v>
      </c>
      <c r="CY77" s="43">
        <v>0.360478744483823</v>
      </c>
      <c r="CZ77" s="43"/>
      <c r="DA77" s="43"/>
      <c r="DC77" s="198">
        <v>45621</v>
      </c>
      <c r="DD77" s="43">
        <v>0.79095912580584304</v>
      </c>
      <c r="DE77" s="43">
        <v>0.73687346536277898</v>
      </c>
      <c r="DF77" s="43">
        <v>0.68768705243304895</v>
      </c>
      <c r="DG77" s="43">
        <v>0.64291344505195602</v>
      </c>
      <c r="DH77" s="43">
        <v>0.60211875660058101</v>
      </c>
      <c r="DI77" s="43">
        <v>0.564916110535299</v>
      </c>
      <c r="DJ77" s="43">
        <v>0.53096048817117503</v>
      </c>
      <c r="DK77" s="43">
        <v>0.49994402082602901</v>
      </c>
      <c r="DL77" s="43">
        <v>0.471591739083071</v>
      </c>
      <c r="DM77" s="43">
        <v>0.44565776690131098</v>
      </c>
      <c r="DN77" s="43">
        <v>0.42192193445919002</v>
      </c>
      <c r="DO77" s="43">
        <v>0.400186777442189</v>
      </c>
      <c r="DP77" s="43">
        <v>0.38027488712245699</v>
      </c>
      <c r="DQ77" s="43">
        <v>0.362026576779232</v>
      </c>
      <c r="DR77" s="43">
        <v>0.34529783040838602</v>
      </c>
      <c r="DS77" s="43">
        <v>0.32995850275243799</v>
      </c>
      <c r="DT77" s="43">
        <v>0.31589074236257098</v>
      </c>
      <c r="DU77" s="43">
        <v>0.30298761165905103</v>
      </c>
      <c r="DV77" s="43">
        <v>0.29115188107958501</v>
      </c>
      <c r="DW77" s="43">
        <v>0.28029497645989299</v>
      </c>
      <c r="DX77" s="43">
        <v>0.27033606104486302</v>
      </c>
      <c r="DY77" s="43">
        <v>0.26120123531129802</v>
      </c>
      <c r="DZ77" s="43">
        <v>0.252822839605361</v>
      </c>
      <c r="EA77" s="43">
        <v>0.24513884601021599</v>
      </c>
      <c r="EB77" s="43">
        <v>0.238092327236815</v>
      </c>
      <c r="EC77" s="43">
        <v>0.23163099161169601</v>
      </c>
      <c r="ED77" s="43">
        <v>0.225706774537872</v>
      </c>
      <c r="EE77" s="43">
        <v>0.22027547773932399</v>
      </c>
      <c r="EF77" s="43">
        <v>0.215296449048926</v>
      </c>
      <c r="EG77" s="43">
        <v>0.21073229613607899</v>
      </c>
      <c r="EH77" s="43">
        <v>0.206548628957617</v>
      </c>
      <c r="EI77" s="43">
        <v>0.20271382631038601</v>
      </c>
      <c r="EJ77" s="43">
        <v>0.199198822873319</v>
      </c>
      <c r="EK77" s="43">
        <v>0.195976913744211</v>
      </c>
      <c r="EL77" s="43">
        <v>0.1930235741494</v>
      </c>
      <c r="EM77" s="43">
        <v>0.19031629244741699</v>
      </c>
      <c r="EN77" s="43">
        <v>0.18783441504444701</v>
      </c>
      <c r="EO77" s="43">
        <v>0.18555900207209899</v>
      </c>
      <c r="EP77" s="43">
        <v>0.18347269298268801</v>
      </c>
      <c r="EQ77" s="43">
        <v>0.18148000362026001</v>
      </c>
      <c r="ER77" s="43">
        <v>0.17949419147638901</v>
      </c>
      <c r="ES77" s="43">
        <v>0.177515599963813</v>
      </c>
      <c r="ET77" s="43">
        <v>0.175544592051082</v>
      </c>
      <c r="EU77" s="43">
        <v>0.173581551350349</v>
      </c>
      <c r="EV77" s="43">
        <v>0.17162688322346201</v>
      </c>
      <c r="EW77" s="43">
        <v>0.16968101596319299</v>
      </c>
      <c r="EX77" s="43">
        <v>0.167744401993067</v>
      </c>
      <c r="EY77" s="43">
        <v>0.165817519123834</v>
      </c>
      <c r="EZ77" s="43">
        <v>0.16390087185046801</v>
      </c>
      <c r="FA77" s="43">
        <v>0.16199499269047099</v>
      </c>
      <c r="FB77" s="308">
        <v>0.16010044353817601</v>
      </c>
      <c r="FC77" s="43">
        <v>0.15821781708324101</v>
      </c>
      <c r="FD77" s="43">
        <v>0.15634773819634301</v>
      </c>
      <c r="FE77" s="43">
        <v>0.15449086537794399</v>
      </c>
      <c r="FF77" s="43">
        <v>0.15264789218473801</v>
      </c>
      <c r="FG77" s="43">
        <v>0.15081954864976299</v>
      </c>
      <c r="FH77" s="43">
        <v>0.14900660267422</v>
      </c>
      <c r="FI77" s="43">
        <v>0.14720986139846501</v>
      </c>
      <c r="FJ77" s="43">
        <v>0.14543017242192399</v>
      </c>
      <c r="FK77" s="43">
        <v>0.14366842514789199</v>
      </c>
      <c r="FL77" s="43">
        <v>0.14192555176997601</v>
      </c>
      <c r="FM77" s="43">
        <v>0.14020252824908699</v>
      </c>
      <c r="FN77" s="43">
        <v>0.13850037513341801</v>
      </c>
      <c r="FO77" s="43">
        <v>0.136747619806348</v>
      </c>
      <c r="FP77" s="43">
        <v>0.13487101832220999</v>
      </c>
      <c r="FQ77" s="43">
        <v>0.132866916274788</v>
      </c>
      <c r="FR77" s="43">
        <v>0.13073329530671701</v>
      </c>
      <c r="FS77" s="43">
        <v>0.12847049959073401</v>
      </c>
      <c r="FT77" s="43">
        <v>0.12608220704630799</v>
      </c>
      <c r="FU77" s="43">
        <v>0.123576718291139</v>
      </c>
      <c r="FV77" s="43">
        <v>0.120968649548886</v>
      </c>
      <c r="FW77" s="43">
        <v>0.118281121834963</v>
      </c>
      <c r="FX77" s="43">
        <v>0.11554852501321999</v>
      </c>
      <c r="FY77" s="43">
        <v>0.11281987858616201</v>
      </c>
      <c r="FZ77" s="43">
        <v>0.110162673471707</v>
      </c>
      <c r="GA77" s="43">
        <v>0.107666809750934</v>
      </c>
      <c r="GB77" s="43">
        <v>0.10544780217605899</v>
      </c>
      <c r="GC77" s="43">
        <v>0.103647837942027</v>
      </c>
      <c r="GD77" s="43">
        <v>0.10243276027859601</v>
      </c>
      <c r="GE77" s="43">
        <v>0.10198313533941</v>
      </c>
      <c r="GF77" s="43">
        <v>0.10247892053881701</v>
      </c>
      <c r="GG77" s="43">
        <v>0.104080075336206</v>
      </c>
      <c r="GH77" s="43">
        <v>0.106908520389637</v>
      </c>
      <c r="GI77" s="43">
        <v>0.111037705493628</v>
      </c>
      <c r="GJ77" s="43">
        <v>0.116493199843095</v>
      </c>
      <c r="GK77" s="43">
        <v>0.123262788825948</v>
      </c>
      <c r="GL77" s="43">
        <v>0.13131106629269301</v>
      </c>
      <c r="GM77" s="43">
        <v>0.14059335213246499</v>
      </c>
      <c r="GN77" s="43">
        <v>0.15106591891846</v>
      </c>
      <c r="GO77" s="43">
        <v>0.162691885768113</v>
      </c>
      <c r="GP77" s="43">
        <v>0.17544353949270999</v>
      </c>
      <c r="GQ77" s="43">
        <v>0.18930223907733601</v>
      </c>
      <c r="GR77" s="43">
        <v>0.20425689671911701</v>
      </c>
      <c r="GS77" s="43">
        <v>0.220301700302142</v>
      </c>
      <c r="GT77" s="43">
        <v>0.23743344631964999</v>
      </c>
      <c r="GU77" s="43">
        <v>0.25564864590344499</v>
      </c>
      <c r="GV77" s="43">
        <v>0.274940441009693</v>
      </c>
      <c r="GW77" s="43">
        <v>0.29529530050208003</v>
      </c>
      <c r="GX77" s="43">
        <v>0.31668943655992898</v>
      </c>
      <c r="GY77" s="43">
        <v>0.3390848733613</v>
      </c>
      <c r="GZ77" s="43">
        <v>0.36242511176273301</v>
      </c>
      <c r="HA77" s="43"/>
      <c r="HB77" s="43"/>
    </row>
    <row r="78" spans="1:210" x14ac:dyDescent="0.6">
      <c r="A78" s="327">
        <v>15</v>
      </c>
      <c r="B78" s="198">
        <v>45711</v>
      </c>
      <c r="C78" s="43">
        <v>0.77673294272431503</v>
      </c>
      <c r="D78" s="43">
        <v>0.72306290588560096</v>
      </c>
      <c r="E78" s="43">
        <v>0.67430649138767895</v>
      </c>
      <c r="F78" s="43">
        <v>0.62996830452184105</v>
      </c>
      <c r="G78" s="43">
        <v>0.58960824368159104</v>
      </c>
      <c r="H78" s="43">
        <v>0.552835196165262</v>
      </c>
      <c r="I78" s="43">
        <v>0.519301331552257</v>
      </c>
      <c r="J78" s="43">
        <v>0.48869698726890498</v>
      </c>
      <c r="K78" s="43">
        <v>0.46074612030341799</v>
      </c>
      <c r="L78" s="43">
        <v>0.43520228236102099</v>
      </c>
      <c r="M78" s="43">
        <v>0.411845071224687</v>
      </c>
      <c r="N78" s="43">
        <v>0.390477011706924</v>
      </c>
      <c r="O78" s="43">
        <v>0.37092081855143999</v>
      </c>
      <c r="P78" s="43">
        <v>0.35301699959796801</v>
      </c>
      <c r="Q78" s="43">
        <v>0.33662175941855899</v>
      </c>
      <c r="R78" s="43">
        <v>0.32160516829952202</v>
      </c>
      <c r="S78" s="43">
        <v>0.30784956531493002</v>
      </c>
      <c r="T78" s="43">
        <v>0.29524816721171099</v>
      </c>
      <c r="U78" s="43">
        <v>0.28370385823588401</v>
      </c>
      <c r="V78" s="43">
        <v>0.27312813865901198</v>
      </c>
      <c r="W78" s="43">
        <v>0.263440211929033</v>
      </c>
      <c r="X78" s="43">
        <v>0.254566192601486</v>
      </c>
      <c r="Y78" s="43">
        <v>0.24643841873844799</v>
      </c>
      <c r="Z78" s="43">
        <v>0.23899485434352999</v>
      </c>
      <c r="AA78" s="43">
        <v>0.23217856869706899</v>
      </c>
      <c r="AB78" s="43">
        <v>0.22593728099924701</v>
      </c>
      <c r="AC78" s="43">
        <v>0.22022296010231901</v>
      </c>
      <c r="AD78" s="43">
        <v>0.21499147033204699</v>
      </c>
      <c r="AE78" s="43">
        <v>0.210202255883506</v>
      </c>
      <c r="AF78" s="43">
        <v>0.20581805728362201</v>
      </c>
      <c r="AG78" s="43">
        <v>0.20180465467015599</v>
      </c>
      <c r="AH78" s="43">
        <v>0.19813063352426899</v>
      </c>
      <c r="AI78" s="43">
        <v>0.19476716954697301</v>
      </c>
      <c r="AJ78" s="43">
        <v>0.191687829905865</v>
      </c>
      <c r="AK78" s="43">
        <v>0.18886838889285801</v>
      </c>
      <c r="AL78" s="43">
        <v>0.18628665643144601</v>
      </c>
      <c r="AM78" s="43">
        <v>0.183922318228188</v>
      </c>
      <c r="AN78" s="43">
        <v>0.181756786727967</v>
      </c>
      <c r="AO78" s="43">
        <v>0.17977306215948499</v>
      </c>
      <c r="AP78" s="43">
        <v>0.17788003752852199</v>
      </c>
      <c r="AQ78" s="43">
        <v>0.17599522436150999</v>
      </c>
      <c r="AR78" s="43">
        <v>0.17411897200385501</v>
      </c>
      <c r="AS78" s="43">
        <v>0.17225164662491699</v>
      </c>
      <c r="AT78" s="43">
        <v>0.17039363194951701</v>
      </c>
      <c r="AU78" s="43">
        <v>0.16854532997098701</v>
      </c>
      <c r="AV78" s="43">
        <v>0.16670716171526201</v>
      </c>
      <c r="AW78" s="43">
        <v>0.16487956798737</v>
      </c>
      <c r="AX78" s="43">
        <v>0.16306301013317301</v>
      </c>
      <c r="AY78" s="43">
        <v>0.16125797079333201</v>
      </c>
      <c r="AZ78" s="43">
        <v>0.15946495467635799</v>
      </c>
      <c r="BA78" s="308">
        <v>0.15768448929177001</v>
      </c>
      <c r="BB78" s="43">
        <v>0.155917125682767</v>
      </c>
      <c r="BC78" s="43">
        <v>0.15416343914214201</v>
      </c>
      <c r="BD78" s="43">
        <v>0.15242402987930001</v>
      </c>
      <c r="BE78" s="43">
        <v>0.15069952365757699</v>
      </c>
      <c r="BF78" s="43">
        <v>0.14899057237609201</v>
      </c>
      <c r="BG78" s="43">
        <v>0.14729785458498801</v>
      </c>
      <c r="BH78" s="43">
        <v>0.145622075889448</v>
      </c>
      <c r="BI78" s="43">
        <v>0.143963969468065</v>
      </c>
      <c r="BJ78" s="43">
        <v>0.142324296035823</v>
      </c>
      <c r="BK78" s="43">
        <v>0.140703844125105</v>
      </c>
      <c r="BL78" s="43">
        <v>0.13910343009394699</v>
      </c>
      <c r="BM78" s="43">
        <v>0.13752389785093799</v>
      </c>
      <c r="BN78" s="43">
        <v>0.13589889620196899</v>
      </c>
      <c r="BO78" s="43">
        <v>0.13416064683328499</v>
      </c>
      <c r="BP78" s="43">
        <v>0.13230593226736001</v>
      </c>
      <c r="BQ78" s="43">
        <v>0.13033295750444199</v>
      </c>
      <c r="BR78" s="43">
        <v>0.12824194257977101</v>
      </c>
      <c r="BS78" s="43">
        <v>0.126035898439044</v>
      </c>
      <c r="BT78" s="43">
        <v>0.12372163459436999</v>
      </c>
      <c r="BU78" s="43">
        <v>0.121311053559886</v>
      </c>
      <c r="BV78" s="43">
        <v>0.11882278806758</v>
      </c>
      <c r="BW78" s="43">
        <v>0.116284225206384</v>
      </c>
      <c r="BX78" s="43">
        <v>0.113733924248407</v>
      </c>
      <c r="BY78" s="43">
        <v>0.111224352626297</v>
      </c>
      <c r="BZ78" s="43">
        <v>0.108824712431161</v>
      </c>
      <c r="CA78" s="43">
        <v>0.10662338704091801</v>
      </c>
      <c r="CB78" s="43">
        <v>0.10472921347491999</v>
      </c>
      <c r="CC78" s="43">
        <v>0.103270468997378</v>
      </c>
      <c r="CD78" s="43">
        <v>0.102390370340269</v>
      </c>
      <c r="CE78" s="43">
        <v>0.102238355444549</v>
      </c>
      <c r="CF78" s="43">
        <v>0.10295769340091</v>
      </c>
      <c r="CG78" s="43">
        <v>0.10467179357418201</v>
      </c>
      <c r="CH78" s="43">
        <v>0.107472966727377</v>
      </c>
      <c r="CI78" s="43">
        <v>0.111417117341313</v>
      </c>
      <c r="CJ78" s="43">
        <v>0.11652566940489301</v>
      </c>
      <c r="CK78" s="43">
        <v>0.12279321645459</v>
      </c>
      <c r="CL78" s="43">
        <v>0.130197689474116</v>
      </c>
      <c r="CM78" s="43">
        <v>0.138709946081084</v>
      </c>
      <c r="CN78" s="43">
        <v>0.148300949844547</v>
      </c>
      <c r="CO78" s="43">
        <v>0.15894607298003299</v>
      </c>
      <c r="CP78" s="43">
        <v>0.17062691019149601</v>
      </c>
      <c r="CQ78" s="43">
        <v>0.183331287681957</v>
      </c>
      <c r="CR78" s="43">
        <v>0.197052102602956</v>
      </c>
      <c r="CS78" s="43">
        <v>0.211785448977904</v>
      </c>
      <c r="CT78" s="43">
        <v>0.22752830168547999</v>
      </c>
      <c r="CU78" s="43">
        <v>0.244275888533975</v>
      </c>
      <c r="CV78" s="43">
        <v>0.26201878716598098</v>
      </c>
      <c r="CW78" s="43">
        <v>0.28073972879637898</v>
      </c>
      <c r="CX78" s="43">
        <v>0.30041006673564502</v>
      </c>
      <c r="CY78" s="43">
        <v>0.32098586027805198</v>
      </c>
      <c r="CZ78" s="43"/>
      <c r="DA78" s="43"/>
      <c r="DC78" s="198">
        <v>45640</v>
      </c>
      <c r="DD78" s="43">
        <v>0.73099050135635002</v>
      </c>
      <c r="DE78" s="43">
        <v>0.68226593646772704</v>
      </c>
      <c r="DF78" s="43">
        <v>0.63793451924338396</v>
      </c>
      <c r="DG78" s="43">
        <v>0.59756040416345002</v>
      </c>
      <c r="DH78" s="43">
        <v>0.56075529284189296</v>
      </c>
      <c r="DI78" s="43">
        <v>0.52717326383770002</v>
      </c>
      <c r="DJ78" s="43">
        <v>0.49650601653743898</v>
      </c>
      <c r="DK78" s="43">
        <v>0.46847855762598201</v>
      </c>
      <c r="DL78" s="43">
        <v>0.44284532864127901</v>
      </c>
      <c r="DM78" s="43">
        <v>0.419386754368337</v>
      </c>
      <c r="DN78" s="43">
        <v>0.397906182622628</v>
      </c>
      <c r="DO78" s="43">
        <v>0.378227181613775</v>
      </c>
      <c r="DP78" s="43">
        <v>0.36019116038902599</v>
      </c>
      <c r="DQ78" s="43">
        <v>0.34365527841537102</v>
      </c>
      <c r="DR78" s="43">
        <v>0.32849061285824499</v>
      </c>
      <c r="DS78" s="43">
        <v>0.31458055454517297</v>
      </c>
      <c r="DT78" s="43">
        <v>0.30181940590274298</v>
      </c>
      <c r="DU78" s="43">
        <v>0.29011115741721499</v>
      </c>
      <c r="DV78" s="43">
        <v>0.27936842101878501</v>
      </c>
      <c r="DW78" s="43">
        <v>0.26951150124374001</v>
      </c>
      <c r="DX78" s="43">
        <v>0.26046758704295803</v>
      </c>
      <c r="DY78" s="43">
        <v>0.25217004860071002</v>
      </c>
      <c r="DZ78" s="43">
        <v>0.24455782539790699</v>
      </c>
      <c r="EA78" s="43">
        <v>0.23757489286207201</v>
      </c>
      <c r="EB78" s="43">
        <v>0.23116979655714701</v>
      </c>
      <c r="EC78" s="43">
        <v>0.22529524391276701</v>
      </c>
      <c r="ED78" s="43">
        <v>0.219907744777432</v>
      </c>
      <c r="EE78" s="43">
        <v>0.21496729313669699</v>
      </c>
      <c r="EF78" s="43">
        <v>0.210437083512305</v>
      </c>
      <c r="EG78" s="43">
        <v>0.20628325641327</v>
      </c>
      <c r="EH78" s="43">
        <v>0.202474668282418</v>
      </c>
      <c r="EI78" s="43">
        <v>0.19898268210279099</v>
      </c>
      <c r="EJ78" s="43">
        <v>0.19578097563066699</v>
      </c>
      <c r="EK78" s="43">
        <v>0.192845364778825</v>
      </c>
      <c r="EL78" s="43">
        <v>0.19015364029267301</v>
      </c>
      <c r="EM78" s="43">
        <v>0.18768541617741399</v>
      </c>
      <c r="EN78" s="43">
        <v>0.185421988771128</v>
      </c>
      <c r="EO78" s="43">
        <v>0.183346205530562</v>
      </c>
      <c r="EP78" s="43">
        <v>0.18144234283108901</v>
      </c>
      <c r="EQ78" s="43">
        <v>0.17962333927218599</v>
      </c>
      <c r="ER78" s="43">
        <v>0.17781001065679899</v>
      </c>
      <c r="ES78" s="43">
        <v>0.176002628346419</v>
      </c>
      <c r="ET78" s="43">
        <v>0.17420147825094501</v>
      </c>
      <c r="EU78" s="43">
        <v>0.17240686158811899</v>
      </c>
      <c r="EV78" s="43">
        <v>0.17061909563828501</v>
      </c>
      <c r="EW78" s="43">
        <v>0.16883851456986201</v>
      </c>
      <c r="EX78" s="43">
        <v>0.16706547026155799</v>
      </c>
      <c r="EY78" s="43">
        <v>0.165300333173312</v>
      </c>
      <c r="EZ78" s="43">
        <v>0.16354349323259801</v>
      </c>
      <c r="FA78" s="43">
        <v>0.16179536074894699</v>
      </c>
      <c r="FB78" s="308">
        <v>0.16005636735743201</v>
      </c>
      <c r="FC78" s="43">
        <v>0.15832696697236701</v>
      </c>
      <c r="FD78" s="43">
        <v>0.156607636760624</v>
      </c>
      <c r="FE78" s="43">
        <v>0.15489887812911099</v>
      </c>
      <c r="FF78" s="43">
        <v>0.153201217728967</v>
      </c>
      <c r="FG78" s="43">
        <v>0.15151520841153199</v>
      </c>
      <c r="FH78" s="43">
        <v>0.14984143026344399</v>
      </c>
      <c r="FI78" s="43">
        <v>0.14818049150902601</v>
      </c>
      <c r="FJ78" s="43">
        <v>0.14653302968371701</v>
      </c>
      <c r="FK78" s="43">
        <v>0.144899711496455</v>
      </c>
      <c r="FL78" s="43">
        <v>0.143281236076123</v>
      </c>
      <c r="FM78" s="43">
        <v>0.14167833267472499</v>
      </c>
      <c r="FN78" s="43">
        <v>0.14009176359900399</v>
      </c>
      <c r="FO78" s="43">
        <v>0.138454488640853</v>
      </c>
      <c r="FP78" s="43">
        <v>0.136697097333523</v>
      </c>
      <c r="FQ78" s="43">
        <v>0.13481462246461401</v>
      </c>
      <c r="FR78" s="43">
        <v>0.132803153428354</v>
      </c>
      <c r="FS78" s="43">
        <v>0.130660371924328</v>
      </c>
      <c r="FT78" s="43">
        <v>0.12838627474261199</v>
      </c>
      <c r="FU78" s="43">
        <v>0.125984143370347</v>
      </c>
      <c r="FV78" s="43">
        <v>0.12346183514875</v>
      </c>
      <c r="FW78" s="43">
        <v>0.120833484814847</v>
      </c>
      <c r="FX78" s="43">
        <v>0.118121712181927</v>
      </c>
      <c r="FY78" s="43">
        <v>0.115360418473616</v>
      </c>
      <c r="FZ78" s="43">
        <v>0.112598196110732</v>
      </c>
      <c r="GA78" s="43">
        <v>0.109902234495542</v>
      </c>
      <c r="GB78" s="43">
        <v>0.107362323241866</v>
      </c>
      <c r="GC78" s="43">
        <v>0.105094088114324</v>
      </c>
      <c r="GD78" s="43">
        <v>0.10323997372218099</v>
      </c>
      <c r="GE78" s="43">
        <v>0.10196594615200701</v>
      </c>
      <c r="GF78" s="43">
        <v>0.101451987112245</v>
      </c>
      <c r="GG78" s="43">
        <v>0.101875924137239</v>
      </c>
      <c r="GH78" s="43">
        <v>0.103393173828321</v>
      </c>
      <c r="GI78" s="43">
        <v>0.106118210218711</v>
      </c>
      <c r="GJ78" s="43">
        <v>0.110114342753868</v>
      </c>
      <c r="GK78" s="43">
        <v>0.115395176514639</v>
      </c>
      <c r="GL78" s="43">
        <v>0.12193583266649501</v>
      </c>
      <c r="GM78" s="43">
        <v>0.129688451186249</v>
      </c>
      <c r="GN78" s="43">
        <v>0.13859656658823599</v>
      </c>
      <c r="GO78" s="43">
        <v>0.148605368105869</v>
      </c>
      <c r="GP78" s="43">
        <v>0.15966736158087999</v>
      </c>
      <c r="GQ78" s="43">
        <v>0.17174435056321999</v>
      </c>
      <c r="GR78" s="43">
        <v>0.18480699323621499</v>
      </c>
      <c r="GS78" s="43">
        <v>0.19883297423063201</v>
      </c>
      <c r="GT78" s="43">
        <v>0.213804468552178</v>
      </c>
      <c r="GU78" s="43">
        <v>0.229705264821607</v>
      </c>
      <c r="GV78" s="43">
        <v>0.24651770467030601</v>
      </c>
      <c r="GW78" s="43">
        <v>0.26421947273623397</v>
      </c>
      <c r="GX78" s="43">
        <v>0.28278021010818699</v>
      </c>
      <c r="GY78" s="43">
        <v>0.30215789943799198</v>
      </c>
      <c r="GZ78" s="43">
        <v>0.32229497289644099</v>
      </c>
      <c r="HA78" s="43"/>
      <c r="HB78" s="43"/>
    </row>
    <row r="79" spans="1:210" x14ac:dyDescent="0.6">
      <c r="A79" s="327">
        <v>16</v>
      </c>
      <c r="B79" s="198">
        <v>45731</v>
      </c>
      <c r="C79" s="43">
        <v>0.73425676068332002</v>
      </c>
      <c r="D79" s="43">
        <v>0.68454027466697898</v>
      </c>
      <c r="E79" s="43">
        <v>0.63936125550065304</v>
      </c>
      <c r="F79" s="43">
        <v>0.59826196906564499</v>
      </c>
      <c r="G79" s="43">
        <v>0.56083625280974003</v>
      </c>
      <c r="H79" s="43">
        <v>0.52672348410713399</v>
      </c>
      <c r="I79" s="43">
        <v>0.49560316455987902</v>
      </c>
      <c r="J79" s="43">
        <v>0.46719009768586001</v>
      </c>
      <c r="K79" s="43">
        <v>0.44123012100921999</v>
      </c>
      <c r="L79" s="43">
        <v>0.41749634529593799</v>
      </c>
      <c r="M79" s="43">
        <v>0.39578585001022798</v>
      </c>
      <c r="N79" s="43">
        <v>0.37591678729143002</v>
      </c>
      <c r="O79" s="43">
        <v>0.35772584771230798</v>
      </c>
      <c r="P79" s="43">
        <v>0.34106604642544402</v>
      </c>
      <c r="Q79" s="43">
        <v>0.325804791706925</v>
      </c>
      <c r="R79" s="43">
        <v>0.31182220179909897</v>
      </c>
      <c r="S79" s="43">
        <v>0.29900964026704302</v>
      </c>
      <c r="T79" s="43">
        <v>0.287268443161111</v>
      </c>
      <c r="U79" s="43">
        <v>0.276508813926028</v>
      </c>
      <c r="V79" s="43">
        <v>0.26664886505123098</v>
      </c>
      <c r="W79" s="43">
        <v>0.25761378746443198</v>
      </c>
      <c r="X79" s="43">
        <v>0.249335130422425</v>
      </c>
      <c r="Y79" s="43">
        <v>0.241750176859163</v>
      </c>
      <c r="Z79" s="43">
        <v>0.234801400245052</v>
      </c>
      <c r="AA79" s="43">
        <v>0.228435990845263</v>
      </c>
      <c r="AB79" s="43">
        <v>0.22260544069662599</v>
      </c>
      <c r="AC79" s="43">
        <v>0.217265177765013</v>
      </c>
      <c r="AD79" s="43">
        <v>0.21237424127264001</v>
      </c>
      <c r="AE79" s="43">
        <v>0.20789499134495301</v>
      </c>
      <c r="AF79" s="43">
        <v>0.20379284730965599</v>
      </c>
      <c r="AG79" s="43">
        <v>0.200036049906403</v>
      </c>
      <c r="AH79" s="43">
        <v>0.19659544381982499</v>
      </c>
      <c r="AI79" s="43">
        <v>0.19344427746457099</v>
      </c>
      <c r="AJ79" s="43">
        <v>0.19055801782263301</v>
      </c>
      <c r="AK79" s="43">
        <v>0.18791417857923101</v>
      </c>
      <c r="AL79" s="43">
        <v>0.18549216021474399</v>
      </c>
      <c r="AM79" s="43">
        <v>0.18327310106317199</v>
      </c>
      <c r="AN79" s="43">
        <v>0.18123973852108799</v>
      </c>
      <c r="AO79" s="43">
        <v>0.179376279827548</v>
      </c>
      <c r="AP79" s="43">
        <v>0.17759725171683299</v>
      </c>
      <c r="AQ79" s="43">
        <v>0.17582514134847199</v>
      </c>
      <c r="AR79" s="43">
        <v>0.17406023324387301</v>
      </c>
      <c r="AS79" s="43">
        <v>0.172302825100285</v>
      </c>
      <c r="AT79" s="43">
        <v>0.170553228347812</v>
      </c>
      <c r="AU79" s="43">
        <v>0.16881176870304401</v>
      </c>
      <c r="AV79" s="43">
        <v>0.16707878673549401</v>
      </c>
      <c r="AW79" s="43">
        <v>0.16535463843919901</v>
      </c>
      <c r="AX79" s="43">
        <v>0.163639695807442</v>
      </c>
      <c r="AY79" s="43">
        <v>0.16193434743559501</v>
      </c>
      <c r="AZ79" s="43">
        <v>0.16023899908676201</v>
      </c>
      <c r="BA79" s="308">
        <v>0.158554074280154</v>
      </c>
      <c r="BB79" s="43">
        <v>0.156880014863648</v>
      </c>
      <c r="BC79" s="43">
        <v>0.15521728157152201</v>
      </c>
      <c r="BD79" s="43">
        <v>0.15356635457760301</v>
      </c>
      <c r="BE79" s="43">
        <v>0.151927734025286</v>
      </c>
      <c r="BF79" s="43">
        <v>0.150301940498759</v>
      </c>
      <c r="BG79" s="43">
        <v>0.14868951550123899</v>
      </c>
      <c r="BH79" s="43">
        <v>0.14709102185994999</v>
      </c>
      <c r="BI79" s="43">
        <v>0.145507044088099</v>
      </c>
      <c r="BJ79" s="43">
        <v>0.14393818866204799</v>
      </c>
      <c r="BK79" s="43">
        <v>0.142385084300477</v>
      </c>
      <c r="BL79" s="43">
        <v>0.14084838206085501</v>
      </c>
      <c r="BM79" s="43">
        <v>0.13932875536420999</v>
      </c>
      <c r="BN79" s="43">
        <v>0.13776201605024599</v>
      </c>
      <c r="BO79" s="43">
        <v>0.13608193927919801</v>
      </c>
      <c r="BP79" s="43">
        <v>0.13428405809145999</v>
      </c>
      <c r="BQ79" s="43">
        <v>0.13236489874195401</v>
      </c>
      <c r="BR79" s="43">
        <v>0.13032245052608701</v>
      </c>
      <c r="BS79" s="43">
        <v>0.12815678751937001</v>
      </c>
      <c r="BT79" s="43">
        <v>0.12587088580655101</v>
      </c>
      <c r="BU79" s="43">
        <v>0.123471688578163</v>
      </c>
      <c r="BV79" s="43">
        <v>0.120971478437828</v>
      </c>
      <c r="BW79" s="43">
        <v>0.118389616676496</v>
      </c>
      <c r="BX79" s="43">
        <v>0.115754694662511</v>
      </c>
      <c r="BY79" s="43">
        <v>0.113107097818055</v>
      </c>
      <c r="BZ79" s="43">
        <v>0.110501885291063</v>
      </c>
      <c r="CA79" s="43">
        <v>0.10801170969500801</v>
      </c>
      <c r="CB79" s="43">
        <v>0.105729219119212</v>
      </c>
      <c r="CC79" s="43">
        <v>0.10376801626215799</v>
      </c>
      <c r="CD79" s="43">
        <v>0.102260915292674</v>
      </c>
      <c r="CE79" s="43">
        <v>0.101354212685312</v>
      </c>
      <c r="CF79" s="43">
        <v>0.10119736491744501</v>
      </c>
      <c r="CG79" s="43">
        <v>0.101929059702529</v>
      </c>
      <c r="CH79" s="43">
        <v>0.103662728508067</v>
      </c>
      <c r="CI79" s="43">
        <v>0.10647579582166</v>
      </c>
      <c r="CJ79" s="43">
        <v>0.110406112704818</v>
      </c>
      <c r="CK79" s="43">
        <v>0.115456197121923</v>
      </c>
      <c r="CL79" s="43">
        <v>0.1216028785355</v>
      </c>
      <c r="CM79" s="43">
        <v>0.12880857921253699</v>
      </c>
      <c r="CN79" s="43">
        <v>0.13703109927311699</v>
      </c>
      <c r="CO79" s="43">
        <v>0.14623037478911699</v>
      </c>
      <c r="CP79" s="43">
        <v>0.15637209758967099</v>
      </c>
      <c r="CQ79" s="43">
        <v>0.16742883336300199</v>
      </c>
      <c r="CR79" s="43">
        <v>0.179379440349443</v>
      </c>
      <c r="CS79" s="43">
        <v>0.19220745258004601</v>
      </c>
      <c r="CT79" s="43">
        <v>0.20589886957463999</v>
      </c>
      <c r="CU79" s="43">
        <v>0.220439598385233</v>
      </c>
      <c r="CV79" s="43">
        <v>0.235812655135586</v>
      </c>
      <c r="CW79" s="43">
        <v>0.25199514921260702</v>
      </c>
      <c r="CX79" s="43">
        <v>0.26895502944305599</v>
      </c>
      <c r="CY79" s="43">
        <v>0.286647555552758</v>
      </c>
      <c r="CZ79" s="43"/>
      <c r="DA79" s="43"/>
      <c r="DC79" s="198">
        <v>45660</v>
      </c>
      <c r="DD79" s="43">
        <v>0.68246405094120299</v>
      </c>
      <c r="DE79" s="43">
        <v>0.63811309336008704</v>
      </c>
      <c r="DF79" s="43">
        <v>0.59774204579149903</v>
      </c>
      <c r="DG79" s="43">
        <v>0.560956760417476</v>
      </c>
      <c r="DH79" s="43">
        <v>0.52740641263067001</v>
      </c>
      <c r="DI79" s="43">
        <v>0.496778672287704</v>
      </c>
      <c r="DJ79" s="43">
        <v>0.46879529587663998</v>
      </c>
      <c r="DK79" s="43">
        <v>0.44320815472310598</v>
      </c>
      <c r="DL79" s="43">
        <v>0.41979568561583303</v>
      </c>
      <c r="DM79" s="43">
        <v>0.39835973935729002</v>
      </c>
      <c r="DN79" s="43">
        <v>0.37872279619410099</v>
      </c>
      <c r="DO79" s="43">
        <v>0.36072551348538701</v>
      </c>
      <c r="DP79" s="43">
        <v>0.34422457216399899</v>
      </c>
      <c r="DQ79" s="43">
        <v>0.32909078956674398</v>
      </c>
      <c r="DR79" s="43">
        <v>0.31520746907942798</v>
      </c>
      <c r="DS79" s="43">
        <v>0.30246895896792397</v>
      </c>
      <c r="DT79" s="43">
        <v>0.29077939594400298</v>
      </c>
      <c r="DU79" s="43">
        <v>0.28005161120789901</v>
      </c>
      <c r="DV79" s="43">
        <v>0.27020617901957</v>
      </c>
      <c r="DW79" s="43">
        <v>0.26117059001264198</v>
      </c>
      <c r="DX79" s="43">
        <v>0.252878533033699</v>
      </c>
      <c r="DY79" s="43">
        <v>0.24526927122419701</v>
      </c>
      <c r="DZ79" s="43">
        <v>0.23828709938347201</v>
      </c>
      <c r="EA79" s="43">
        <v>0.23188087098517901</v>
      </c>
      <c r="EB79" s="43">
        <v>0.22600358469405199</v>
      </c>
      <c r="EC79" s="43">
        <v>0.22061202127082499</v>
      </c>
      <c r="ED79" s="43">
        <v>0.21566642298345401</v>
      </c>
      <c r="EE79" s="43">
        <v>0.211130208799577</v>
      </c>
      <c r="EF79" s="43">
        <v>0.20696971952240301</v>
      </c>
      <c r="EG79" s="43">
        <v>0.203153988107037</v>
      </c>
      <c r="EH79" s="43">
        <v>0.199654531190463</v>
      </c>
      <c r="EI79" s="43">
        <v>0.19644515860289499</v>
      </c>
      <c r="EJ79" s="43">
        <v>0.19350179832963299</v>
      </c>
      <c r="EK79" s="43">
        <v>0.19080233489345799</v>
      </c>
      <c r="EL79" s="43">
        <v>0.188326459576834</v>
      </c>
      <c r="EM79" s="43">
        <v>0.18605553128490199</v>
      </c>
      <c r="EN79" s="43">
        <v>0.18397244708566601</v>
      </c>
      <c r="EO79" s="43">
        <v>0.18206152167473899</v>
      </c>
      <c r="EP79" s="43">
        <v>0.18030837517307899</v>
      </c>
      <c r="EQ79" s="43">
        <v>0.17863289918861999</v>
      </c>
      <c r="ER79" s="43">
        <v>0.17696215681622299</v>
      </c>
      <c r="ES79" s="43">
        <v>0.175296364880386</v>
      </c>
      <c r="ET79" s="43">
        <v>0.17363575117891999</v>
      </c>
      <c r="EU79" s="43">
        <v>0.171980555014148</v>
      </c>
      <c r="EV79" s="43">
        <v>0.170331027752124</v>
      </c>
      <c r="EW79" s="43">
        <v>0.16868743338176401</v>
      </c>
      <c r="EX79" s="43">
        <v>0.167050049094392</v>
      </c>
      <c r="EY79" s="43">
        <v>0.16541916590956199</v>
      </c>
      <c r="EZ79" s="43">
        <v>0.16379508928014599</v>
      </c>
      <c r="FA79" s="43">
        <v>0.16217813975016501</v>
      </c>
      <c r="FB79" s="308">
        <v>0.160568653599652</v>
      </c>
      <c r="FC79" s="43">
        <v>0.15896698353269201</v>
      </c>
      <c r="FD79" s="43">
        <v>0.15737349934898401</v>
      </c>
      <c r="FE79" s="43">
        <v>0.15578858863947601</v>
      </c>
      <c r="FF79" s="43">
        <v>0.15421265749666299</v>
      </c>
      <c r="FG79" s="43">
        <v>0.15264613120788201</v>
      </c>
      <c r="FH79" s="43">
        <v>0.15108945496655801</v>
      </c>
      <c r="FI79" s="43">
        <v>0.149543094570602</v>
      </c>
      <c r="FJ79" s="43">
        <v>0.14800753710755599</v>
      </c>
      <c r="FK79" s="43">
        <v>0.14648329162975801</v>
      </c>
      <c r="FL79" s="43">
        <v>0.14497088969754601</v>
      </c>
      <c r="FM79" s="43">
        <v>0.143470886277939</v>
      </c>
      <c r="FN79" s="43">
        <v>0.141983859894739</v>
      </c>
      <c r="FO79" s="43">
        <v>0.140446668270053</v>
      </c>
      <c r="FP79" s="43">
        <v>0.13879341288993199</v>
      </c>
      <c r="FQ79" s="43">
        <v>0.137018285547757</v>
      </c>
      <c r="FR79" s="43">
        <v>0.13511612445593499</v>
      </c>
      <c r="FS79" s="43">
        <v>0.13308281174785699</v>
      </c>
      <c r="FT79" s="43">
        <v>0.130915814513337</v>
      </c>
      <c r="FU79" s="43">
        <v>0.12861491721257901</v>
      </c>
      <c r="FV79" s="43">
        <v>0.126183207348051</v>
      </c>
      <c r="FW79" s="43">
        <v>0.12362839211957</v>
      </c>
      <c r="FX79" s="43">
        <v>0.120964538687727</v>
      </c>
      <c r="FY79" s="43">
        <v>0.118214338105869</v>
      </c>
      <c r="FZ79" s="43">
        <v>0.115411978907179</v>
      </c>
      <c r="GA79" s="43">
        <v>0.11260665459362899</v>
      </c>
      <c r="GB79" s="43">
        <v>0.109866576424382</v>
      </c>
      <c r="GC79" s="43">
        <v>0.107283059900058</v>
      </c>
      <c r="GD79" s="43">
        <v>0.104973750777079</v>
      </c>
      <c r="GE79" s="43">
        <v>0.103083390834106</v>
      </c>
      <c r="GF79" s="43">
        <v>0.101779961421317</v>
      </c>
      <c r="GG79" s="43">
        <v>0.10124420670034399</v>
      </c>
      <c r="GH79" s="43">
        <v>0.101652222607498</v>
      </c>
      <c r="GI79" s="43">
        <v>0.103154130887078</v>
      </c>
      <c r="GJ79" s="43">
        <v>0.10585523312113999</v>
      </c>
      <c r="GK79" s="43">
        <v>0.109806529302969</v>
      </c>
      <c r="GL79" s="43">
        <v>0.11500767856446099</v>
      </c>
      <c r="GM79" s="43">
        <v>0.121419778220339</v>
      </c>
      <c r="GN79" s="43">
        <v>0.12898189211301</v>
      </c>
      <c r="GO79" s="43">
        <v>0.13762575410722</v>
      </c>
      <c r="GP79" s="43">
        <v>0.14728583542262999</v>
      </c>
      <c r="GQ79" s="43">
        <v>0.157904564902454</v>
      </c>
      <c r="GR79" s="43">
        <v>0.16943382301842</v>
      </c>
      <c r="GS79" s="43">
        <v>0.181834067229589</v>
      </c>
      <c r="GT79" s="43">
        <v>0.19507215676720799</v>
      </c>
      <c r="GU79" s="43">
        <v>0.20911854925492299</v>
      </c>
      <c r="GV79" s="43">
        <v>0.22394422196048999</v>
      </c>
      <c r="GW79" s="43">
        <v>0.23951746277451799</v>
      </c>
      <c r="GX79" s="43">
        <v>0.25580056112697103</v>
      </c>
      <c r="GY79" s="43">
        <v>0.27274637489581099</v>
      </c>
      <c r="GZ79" s="43">
        <v>0.29029473598976002</v>
      </c>
      <c r="HA79" s="43"/>
      <c r="HB79" s="43"/>
    </row>
    <row r="80" spans="1:210" x14ac:dyDescent="0.6">
      <c r="A80" s="327">
        <v>17</v>
      </c>
      <c r="B80" s="198">
        <v>45752</v>
      </c>
      <c r="C80" s="43">
        <v>0.69649110119968205</v>
      </c>
      <c r="D80" s="43">
        <v>0.65030107372389001</v>
      </c>
      <c r="E80" s="43">
        <v>0.608312248004792</v>
      </c>
      <c r="F80" s="43">
        <v>0.57010092032569704</v>
      </c>
      <c r="G80" s="43">
        <v>0.53529149743502702</v>
      </c>
      <c r="H80" s="43">
        <v>0.50355074670755495</v>
      </c>
      <c r="I80" s="43">
        <v>0.47458266685829298</v>
      </c>
      <c r="J80" s="43">
        <v>0.44812394668924199</v>
      </c>
      <c r="K80" s="43">
        <v>0.423939962634239</v>
      </c>
      <c r="L80" s="43">
        <v>0.40182126487090702</v>
      </c>
      <c r="M80" s="43">
        <v>0.381580499565423</v>
      </c>
      <c r="N80" s="43">
        <v>0.36304971838178801</v>
      </c>
      <c r="O80" s="43">
        <v>0.34607803082652699</v>
      </c>
      <c r="P80" s="43">
        <v>0.33052955780985699</v>
      </c>
      <c r="Q80" s="43">
        <v>0.31628165038283901</v>
      </c>
      <c r="R80" s="43">
        <v>0.30322334122114802</v>
      </c>
      <c r="S80" s="43">
        <v>0.29125399985225903</v>
      </c>
      <c r="T80" s="43">
        <v>0.280282166488661</v>
      </c>
      <c r="U80" s="43">
        <v>0.27022454141305802</v>
      </c>
      <c r="V80" s="43">
        <v>0.26100511005805899</v>
      </c>
      <c r="W80" s="43">
        <v>0.25255438539465203</v>
      </c>
      <c r="X80" s="43">
        <v>0.24480875167713401</v>
      </c>
      <c r="Y80" s="43">
        <v>0.23770989504996601</v>
      </c>
      <c r="Z80" s="43">
        <v>0.23120430806332801</v>
      </c>
      <c r="AA80" s="43">
        <v>0.22524285689833701</v>
      </c>
      <c r="AB80" s="43">
        <v>0.21978040123630699</v>
      </c>
      <c r="AC80" s="43">
        <v>0.214775458306811</v>
      </c>
      <c r="AD80" s="43">
        <v>0.21018990374395999</v>
      </c>
      <c r="AE80" s="43">
        <v>0.20598870316676399</v>
      </c>
      <c r="AF80" s="43">
        <v>0.20213966945461601</v>
      </c>
      <c r="AG80" s="43">
        <v>0.19861324163053701</v>
      </c>
      <c r="AH80" s="43">
        <v>0.19538228212234701</v>
      </c>
      <c r="AI80" s="43">
        <v>0.192421889877463</v>
      </c>
      <c r="AJ80" s="43">
        <v>0.189709227333585</v>
      </c>
      <c r="AK80" s="43">
        <v>0.187223359795056</v>
      </c>
      <c r="AL80" s="43">
        <v>0.184945105995933</v>
      </c>
      <c r="AM80" s="43">
        <v>0.18285689904211899</v>
      </c>
      <c r="AN80" s="43">
        <v>0.18094265694178399</v>
      </c>
      <c r="AO80" s="43">
        <v>0.179187662204665</v>
      </c>
      <c r="AP80" s="43">
        <v>0.177511514412002</v>
      </c>
      <c r="AQ80" s="43">
        <v>0.175841192230314</v>
      </c>
      <c r="AR80" s="43">
        <v>0.174176927702379</v>
      </c>
      <c r="AS80" s="43">
        <v>0.17251896324423399</v>
      </c>
      <c r="AT80" s="43">
        <v>0.17086755205673701</v>
      </c>
      <c r="AU80" s="43">
        <v>0.16922295855301001</v>
      </c>
      <c r="AV80" s="43">
        <v>0.16758545878761899</v>
      </c>
      <c r="AW80" s="43">
        <v>0.16595534090332401</v>
      </c>
      <c r="AX80" s="43">
        <v>0.16433290556716801</v>
      </c>
      <c r="AY80" s="43">
        <v>0.16271846642385401</v>
      </c>
      <c r="AZ80" s="43">
        <v>0.16111235055991099</v>
      </c>
      <c r="BA80" s="308">
        <v>0.159514898936231</v>
      </c>
      <c r="BB80" s="43">
        <v>0.15792646685787701</v>
      </c>
      <c r="BC80" s="43">
        <v>0.156347424412452</v>
      </c>
      <c r="BD80" s="43">
        <v>0.15477815691567401</v>
      </c>
      <c r="BE80" s="43">
        <v>0.153219065318975</v>
      </c>
      <c r="BF80" s="43">
        <v>0.15167056664754799</v>
      </c>
      <c r="BG80" s="43">
        <v>0.15013309439051001</v>
      </c>
      <c r="BH80" s="43">
        <v>0.14860709883301801</v>
      </c>
      <c r="BI80" s="43">
        <v>0.147093047462976</v>
      </c>
      <c r="BJ80" s="43">
        <v>0.14559142512911499</v>
      </c>
      <c r="BK80" s="43">
        <v>0.14410273463033399</v>
      </c>
      <c r="BL80" s="43">
        <v>0.14262749643145201</v>
      </c>
      <c r="BM80" s="43">
        <v>0.141166249203899</v>
      </c>
      <c r="BN80" s="43">
        <v>0.13965698864202999</v>
      </c>
      <c r="BO80" s="43">
        <v>0.13803521812038699</v>
      </c>
      <c r="BP80" s="43">
        <v>0.13629554175474701</v>
      </c>
      <c r="BQ80" s="43">
        <v>0.13443321687467</v>
      </c>
      <c r="BR80" s="43">
        <v>0.132444523710292</v>
      </c>
      <c r="BS80" s="43">
        <v>0.130327259807445</v>
      </c>
      <c r="BT80" s="43">
        <v>0.12808139707472599</v>
      </c>
      <c r="BU80" s="43">
        <v>0.125709948816525</v>
      </c>
      <c r="BV80" s="43">
        <v>0.1232201038034</v>
      </c>
      <c r="BW80" s="43">
        <v>0.12062469176004199</v>
      </c>
      <c r="BX80" s="43">
        <v>0.117944044233859</v>
      </c>
      <c r="BY80" s="43">
        <v>0.115208296398781</v>
      </c>
      <c r="BZ80" s="43">
        <v>0.112460121152681</v>
      </c>
      <c r="CA80" s="43">
        <v>0.109757769935203</v>
      </c>
      <c r="CB80" s="43">
        <v>0.107178081953341</v>
      </c>
      <c r="CC80" s="43">
        <v>0.10481879244068</v>
      </c>
      <c r="CD80" s="43">
        <v>0.102799053352698</v>
      </c>
      <c r="CE80" s="43">
        <v>0.10125673735363</v>
      </c>
      <c r="CF80" s="43">
        <v>0.100341178883321</v>
      </c>
      <c r="CG80" s="43">
        <v>0.10020096533037</v>
      </c>
      <c r="CH80" s="43">
        <v>0.100968373380766</v>
      </c>
      <c r="CI80" s="43">
        <v>0.102744315369852</v>
      </c>
      <c r="CJ80" s="43">
        <v>0.105588602456613</v>
      </c>
      <c r="CK80" s="43">
        <v>0.109518702647401</v>
      </c>
      <c r="CL80" s="43">
        <v>0.114516654705888</v>
      </c>
      <c r="CM80" s="43">
        <v>0.120540727106919</v>
      </c>
      <c r="CN80" s="43">
        <v>0.127537586899548</v>
      </c>
      <c r="CO80" s="43">
        <v>0.13545198462433899</v>
      </c>
      <c r="CP80" s="43">
        <v>0.14423285227721799</v>
      </c>
      <c r="CQ80" s="43">
        <v>0.153836100687745</v>
      </c>
      <c r="CR80" s="43">
        <v>0.164224988701413</v>
      </c>
      <c r="CS80" s="43">
        <v>0.17536895486534601</v>
      </c>
      <c r="CT80" s="43">
        <v>0.187241578876336</v>
      </c>
      <c r="CU80" s="43">
        <v>0.19981808553862801</v>
      </c>
      <c r="CV80" s="43">
        <v>0.213072604695451</v>
      </c>
      <c r="CW80" s="43">
        <v>0.22697527179327201</v>
      </c>
      <c r="CX80" s="43">
        <v>0.24148918148889101</v>
      </c>
      <c r="CY80" s="43">
        <v>0.25656717555382302</v>
      </c>
      <c r="CZ80" s="43"/>
      <c r="DA80" s="43"/>
      <c r="DC80" s="198">
        <v>45681</v>
      </c>
      <c r="DD80" s="43">
        <v>0.64271553448583196</v>
      </c>
      <c r="DE80" s="43">
        <v>0.60196164290151</v>
      </c>
      <c r="DF80" s="43">
        <v>0.56484875328387696</v>
      </c>
      <c r="DG80" s="43">
        <v>0.53101711081445302</v>
      </c>
      <c r="DH80" s="43">
        <v>0.50014673832999901</v>
      </c>
      <c r="DI80" s="43">
        <v>0.471952907695879</v>
      </c>
      <c r="DJ80" s="43">
        <v>0.44618203541319001</v>
      </c>
      <c r="DK80" s="43">
        <v>0.42260800171478202</v>
      </c>
      <c r="DL80" s="43">
        <v>0.40102887542023802</v>
      </c>
      <c r="DM80" s="43">
        <v>0.38126401624656198</v>
      </c>
      <c r="DN80" s="43">
        <v>0.36315152151362601</v>
      </c>
      <c r="DO80" s="43">
        <v>0.34654598372747403</v>
      </c>
      <c r="DP80" s="43">
        <v>0.331316526239678</v>
      </c>
      <c r="DQ80" s="43">
        <v>0.31734508601152001</v>
      </c>
      <c r="DR80" s="43">
        <v>0.30452491528853598</v>
      </c>
      <c r="DS80" s="43">
        <v>0.29275927632613502</v>
      </c>
      <c r="DT80" s="43">
        <v>0.28196030600489902</v>
      </c>
      <c r="DU80" s="43">
        <v>0.27204802946620998</v>
      </c>
      <c r="DV80" s="43">
        <v>0.26294950396949301</v>
      </c>
      <c r="DW80" s="43">
        <v>0.254598076274274</v>
      </c>
      <c r="DX80" s="43">
        <v>0.246932738358179</v>
      </c>
      <c r="DY80" s="43">
        <v>0.23989756809198101</v>
      </c>
      <c r="DZ80" s="43">
        <v>0.23344124271347699</v>
      </c>
      <c r="EA80" s="43">
        <v>0.227516614428349</v>
      </c>
      <c r="EB80" s="43">
        <v>0.22208033877661901</v>
      </c>
      <c r="EC80" s="43">
        <v>0.217092547377471</v>
      </c>
      <c r="ED80" s="43">
        <v>0.21251655812551001</v>
      </c>
      <c r="EE80" s="43">
        <v>0.20831861664988599</v>
      </c>
      <c r="EF80" s="43">
        <v>0.20446766408133599</v>
      </c>
      <c r="EG80" s="43">
        <v>0.20093512685478701</v>
      </c>
      <c r="EH80" s="43">
        <v>0.197694725224415</v>
      </c>
      <c r="EI80" s="43">
        <v>0.19472229769694099</v>
      </c>
      <c r="EJ80" s="43">
        <v>0.191995639301691</v>
      </c>
      <c r="EK80" s="43">
        <v>0.18949435192144201</v>
      </c>
      <c r="EL80" s="43">
        <v>0.18719970545891501</v>
      </c>
      <c r="EM80" s="43">
        <v>0.18509450875285099</v>
      </c>
      <c r="EN80" s="43">
        <v>0.183162989480639</v>
      </c>
      <c r="EO80" s="43">
        <v>0.18139068238102601</v>
      </c>
      <c r="EP80" s="43">
        <v>0.17976432528226599</v>
      </c>
      <c r="EQ80" s="43">
        <v>0.17820965124359101</v>
      </c>
      <c r="ER80" s="43">
        <v>0.17665898168206101</v>
      </c>
      <c r="ES80" s="43">
        <v>0.17511249195810699</v>
      </c>
      <c r="ET80" s="43">
        <v>0.173570365836961</v>
      </c>
      <c r="EU80" s="43">
        <v>0.17203279585707901</v>
      </c>
      <c r="EV80" s="43">
        <v>0.17049998373837</v>
      </c>
      <c r="EW80" s="43">
        <v>0.16897214077330899</v>
      </c>
      <c r="EX80" s="43">
        <v>0.16744948826646899</v>
      </c>
      <c r="EY80" s="43">
        <v>0.16593225795934599</v>
      </c>
      <c r="EZ80" s="43">
        <v>0.16442069245976801</v>
      </c>
      <c r="FA80" s="43">
        <v>0.162915045743317</v>
      </c>
      <c r="FB80" s="308">
        <v>0.16141558357087299</v>
      </c>
      <c r="FC80" s="43">
        <v>0.159922584015253</v>
      </c>
      <c r="FD80" s="43">
        <v>0.15843633792053899</v>
      </c>
      <c r="FE80" s="43">
        <v>0.15695714940411901</v>
      </c>
      <c r="FF80" s="43">
        <v>0.15548533637803399</v>
      </c>
      <c r="FG80" s="43">
        <v>0.154021231041408</v>
      </c>
      <c r="FH80" s="43">
        <v>0.15256518038908601</v>
      </c>
      <c r="FI80" s="43">
        <v>0.151117546721447</v>
      </c>
      <c r="FJ80" s="43">
        <v>0.14967870816625201</v>
      </c>
      <c r="FK80" s="43">
        <v>0.14824905914252101</v>
      </c>
      <c r="FL80" s="43">
        <v>0.14682901090127101</v>
      </c>
      <c r="FM80" s="43">
        <v>0.14541899156589899</v>
      </c>
      <c r="FN80" s="43">
        <v>0.14401944833504601</v>
      </c>
      <c r="FO80" s="43">
        <v>0.14257072604056201</v>
      </c>
      <c r="FP80" s="43">
        <v>0.14101017998052101</v>
      </c>
      <c r="FQ80" s="43">
        <v>0.13933149184405899</v>
      </c>
      <c r="FR80" s="43">
        <v>0.13752869856201899</v>
      </c>
      <c r="FS80" s="43">
        <v>0.135596489027138</v>
      </c>
      <c r="FT80" s="43">
        <v>0.133530611646138</v>
      </c>
      <c r="FU80" s="43">
        <v>0.13132843066407399</v>
      </c>
      <c r="FV80" s="43">
        <v>0.12898968137927699</v>
      </c>
      <c r="FW80" s="43">
        <v>0.126517489222393</v>
      </c>
      <c r="FX80" s="43">
        <v>0.12391973441457001</v>
      </c>
      <c r="FY80" s="43">
        <v>0.12121085952311</v>
      </c>
      <c r="FZ80" s="43">
        <v>0.118414224484249</v>
      </c>
      <c r="GA80" s="43">
        <v>0.11556509703248501</v>
      </c>
      <c r="GB80" s="43">
        <v>0.11271429693835699</v>
      </c>
      <c r="GC80" s="43">
        <v>0.109932341960049</v>
      </c>
      <c r="GD80" s="43">
        <v>0.107313607577509</v>
      </c>
      <c r="GE80" s="43">
        <v>0.104979460655587</v>
      </c>
      <c r="GF80" s="43">
        <v>0.103078611444107</v>
      </c>
      <c r="GG80" s="43">
        <v>0.101782366416478</v>
      </c>
      <c r="GH80" s="43">
        <v>0.101272765886424</v>
      </c>
      <c r="GI80" s="43">
        <v>0.101723598558097</v>
      </c>
      <c r="GJ80" s="43">
        <v>0.103277986291729</v>
      </c>
      <c r="GK80" s="43">
        <v>0.106029642608177</v>
      </c>
      <c r="GL80" s="43">
        <v>0.110014842302191</v>
      </c>
      <c r="GM80" s="43">
        <v>0.115217528068325</v>
      </c>
      <c r="GN80" s="43">
        <v>0.121583941623571</v>
      </c>
      <c r="GO80" s="43">
        <v>0.129040094784867</v>
      </c>
      <c r="GP80" s="43">
        <v>0.13750651203181999</v>
      </c>
      <c r="GQ80" s="43">
        <v>0.14690779598506801</v>
      </c>
      <c r="GR80" s="43">
        <v>0.15717717611827001</v>
      </c>
      <c r="GS80" s="43">
        <v>0.16825738230844101</v>
      </c>
      <c r="GT80" s="43">
        <v>0.18009927986171101</v>
      </c>
      <c r="GU80" s="43">
        <v>0.19265933474060901</v>
      </c>
      <c r="GV80" s="43">
        <v>0.20589655499617601</v>
      </c>
      <c r="GW80" s="43">
        <v>0.21976923459681399</v>
      </c>
      <c r="GX80" s="43">
        <v>0.23423162867321901</v>
      </c>
      <c r="GY80" s="43">
        <v>0.24923058516625399</v>
      </c>
      <c r="GZ80" s="43">
        <v>0.26470211684807399</v>
      </c>
      <c r="HA80" s="43"/>
      <c r="HB80" s="43"/>
    </row>
    <row r="81" spans="1:210" x14ac:dyDescent="0.6">
      <c r="A81" s="327">
        <v>18</v>
      </c>
      <c r="B81" s="198">
        <v>45775</v>
      </c>
      <c r="C81" s="43">
        <v>0.66107446712369899</v>
      </c>
      <c r="D81" s="43">
        <v>0.61819669238061403</v>
      </c>
      <c r="E81" s="43">
        <v>0.57920358190774401</v>
      </c>
      <c r="F81" s="43">
        <v>0.54370379693932003</v>
      </c>
      <c r="G81" s="43">
        <v>0.51135072940222104</v>
      </c>
      <c r="H81" s="43">
        <v>0.48183704974256703</v>
      </c>
      <c r="I81" s="43">
        <v>0.45488987383426699</v>
      </c>
      <c r="J81" s="43">
        <v>0.43026650303768299</v>
      </c>
      <c r="K81" s="43">
        <v>0.40775068632272898</v>
      </c>
      <c r="L81" s="43">
        <v>0.38714934850431598</v>
      </c>
      <c r="M81" s="43">
        <v>0.36828973359052303</v>
      </c>
      <c r="N81" s="43">
        <v>0.35101691445012501</v>
      </c>
      <c r="O81" s="43">
        <v>0.33519162464163998</v>
      </c>
      <c r="P81" s="43">
        <v>0.32068837346660301</v>
      </c>
      <c r="Q81" s="43">
        <v>0.307393808734306</v>
      </c>
      <c r="R81" s="43">
        <v>0.295205296725017</v>
      </c>
      <c r="S81" s="43">
        <v>0.28402969163361402</v>
      </c>
      <c r="T81" s="43">
        <v>0.27378227046663101</v>
      </c>
      <c r="U81" s="43">
        <v>0.264385811608085</v>
      </c>
      <c r="V81" s="43">
        <v>0.25576979810661898</v>
      </c>
      <c r="W81" s="43">
        <v>0.24786972839577401</v>
      </c>
      <c r="X81" s="43">
        <v>0.24062651926501899</v>
      </c>
      <c r="Y81" s="43">
        <v>0.23398598758415001</v>
      </c>
      <c r="Z81" s="43">
        <v>0.227898398738686</v>
      </c>
      <c r="AA81" s="43">
        <v>0.22231807138204801</v>
      </c>
      <c r="AB81" s="43">
        <v>0.21720302936868599</v>
      </c>
      <c r="AC81" s="43">
        <v>0.212514693112244</v>
      </c>
      <c r="AD81" s="43">
        <v>0.208217603920545</v>
      </c>
      <c r="AE81" s="43">
        <v>0.20427917575303201</v>
      </c>
      <c r="AF81" s="43">
        <v>0.20066947010230601</v>
      </c>
      <c r="AG81" s="43">
        <v>0.197360990402804</v>
      </c>
      <c r="AH81" s="43">
        <v>0.19432849314872599</v>
      </c>
      <c r="AI81" s="43">
        <v>0.191548813572086</v>
      </c>
      <c r="AJ81" s="43">
        <v>0.18900070415122699</v>
      </c>
      <c r="AK81" s="43">
        <v>0.18666468471507999</v>
      </c>
      <c r="AL81" s="43">
        <v>0.18452290301612001</v>
      </c>
      <c r="AM81" s="43">
        <v>0.18255900510967499</v>
      </c>
      <c r="AN81" s="43">
        <v>0.180758014793753</v>
      </c>
      <c r="AO81" s="43">
        <v>0.1791062216082</v>
      </c>
      <c r="AP81" s="43">
        <v>0.17752804202965899</v>
      </c>
      <c r="AQ81" s="43">
        <v>0.17595473222833</v>
      </c>
      <c r="AR81" s="43">
        <v>0.17438648025473</v>
      </c>
      <c r="AS81" s="43">
        <v>0.17282348226123301</v>
      </c>
      <c r="AT81" s="43">
        <v>0.171265942839645</v>
      </c>
      <c r="AU81" s="43">
        <v>0.169714075322004</v>
      </c>
      <c r="AV81" s="43">
        <v>0.168168102119298</v>
      </c>
      <c r="AW81" s="43">
        <v>0.166628255057677</v>
      </c>
      <c r="AX81" s="43">
        <v>0.16509477571008799</v>
      </c>
      <c r="AY81" s="43">
        <v>0.163567915749909</v>
      </c>
      <c r="AZ81" s="43">
        <v>0.162047937298855</v>
      </c>
      <c r="BA81" s="308">
        <v>0.16053511327588901</v>
      </c>
      <c r="BB81" s="43">
        <v>0.15902972774809901</v>
      </c>
      <c r="BC81" s="43">
        <v>0.157532076283914</v>
      </c>
      <c r="BD81" s="43">
        <v>0.15604246629228299</v>
      </c>
      <c r="BE81" s="43">
        <v>0.154561217382328</v>
      </c>
      <c r="BF81" s="43">
        <v>0.15308866169408999</v>
      </c>
      <c r="BG81" s="43">
        <v>0.151625144200599</v>
      </c>
      <c r="BH81" s="43">
        <v>0.15017102307227001</v>
      </c>
      <c r="BI81" s="43">
        <v>0.14872666991957401</v>
      </c>
      <c r="BJ81" s="43">
        <v>0.147292470076443</v>
      </c>
      <c r="BK81" s="43">
        <v>0.145868822962746</v>
      </c>
      <c r="BL81" s="43">
        <v>0.14445614212388899</v>
      </c>
      <c r="BM81" s="43">
        <v>0.143054855494333</v>
      </c>
      <c r="BN81" s="43">
        <v>0.14160527038484599</v>
      </c>
      <c r="BO81" s="43">
        <v>0.14004486006314601</v>
      </c>
      <c r="BP81" s="43">
        <v>0.138367537433466</v>
      </c>
      <c r="BQ81" s="43">
        <v>0.13656759121027401</v>
      </c>
      <c r="BR81" s="43">
        <v>0.134639971425765</v>
      </c>
      <c r="BS81" s="43">
        <v>0.13258067566694301</v>
      </c>
      <c r="BT81" s="43">
        <v>0.130387268089387</v>
      </c>
      <c r="BU81" s="43">
        <v>0.12805957236061799</v>
      </c>
      <c r="BV81" s="43">
        <v>0.12560059004364801</v>
      </c>
      <c r="BW81" s="43">
        <v>0.123017706749809</v>
      </c>
      <c r="BX81" s="43">
        <v>0.120324256104085</v>
      </c>
      <c r="BY81" s="43">
        <v>0.117541510414662</v>
      </c>
      <c r="BZ81" s="43">
        <v>0.114701144221437</v>
      </c>
      <c r="CA81" s="43">
        <v>0.111848151771395</v>
      </c>
      <c r="CB81" s="43">
        <v>0.109044059774684</v>
      </c>
      <c r="CC81" s="43">
        <v>0.106370024104702</v>
      </c>
      <c r="CD81" s="43">
        <v>0.103929011092933</v>
      </c>
      <c r="CE81" s="43">
        <v>0.10184579108754201</v>
      </c>
      <c r="CF81" s="43">
        <v>0.100263129122394</v>
      </c>
      <c r="CG81" s="43">
        <v>9.9332785299344001E-2</v>
      </c>
      <c r="CH81" s="43">
        <v>9.9201246073043994E-2</v>
      </c>
      <c r="CI81" s="43">
        <v>9.9992526554909394E-2</v>
      </c>
      <c r="CJ81" s="43">
        <v>0.101792810034325</v>
      </c>
      <c r="CK81" s="43">
        <v>0.104642158203978</v>
      </c>
      <c r="CL81" s="43">
        <v>0.108535967756997</v>
      </c>
      <c r="CM81" s="43">
        <v>0.113434676721917</v>
      </c>
      <c r="CN81" s="43">
        <v>0.119277294307316</v>
      </c>
      <c r="CO81" s="43">
        <v>0.125994194733273</v>
      </c>
      <c r="CP81" s="43">
        <v>0.13351646917701401</v>
      </c>
      <c r="CQ81" s="43">
        <v>0.141781228529893</v>
      </c>
      <c r="CR81" s="43">
        <v>0.150733536818971</v>
      </c>
      <c r="CS81" s="43">
        <v>0.16032605108762299</v>
      </c>
      <c r="CT81" s="43">
        <v>0.17051731731928901</v>
      </c>
      <c r="CU81" s="43">
        <v>0.181269375949769</v>
      </c>
      <c r="CV81" s="43">
        <v>0.19254505503353</v>
      </c>
      <c r="CW81" s="43">
        <v>0.204305133830572</v>
      </c>
      <c r="CX81" s="43">
        <v>0.21650544329718899</v>
      </c>
      <c r="CY81" s="43">
        <v>0.22909391307514401</v>
      </c>
      <c r="CZ81" s="43"/>
      <c r="DA81" s="43"/>
      <c r="DC81" s="198">
        <v>45704</v>
      </c>
      <c r="DD81" s="43">
        <v>0.60722078658157297</v>
      </c>
      <c r="DE81" s="43">
        <v>0.56964562330667401</v>
      </c>
      <c r="DF81" s="43">
        <v>0.53541399873497697</v>
      </c>
      <c r="DG81" s="43">
        <v>0.50419640552016298</v>
      </c>
      <c r="DH81" s="43">
        <v>0.47569994936510301</v>
      </c>
      <c r="DI81" s="43">
        <v>0.44966410082714797</v>
      </c>
      <c r="DJ81" s="43">
        <v>0.42585686742748402</v>
      </c>
      <c r="DK81" s="43">
        <v>0.404071377584722</v>
      </c>
      <c r="DL81" s="43">
        <v>0.38412285253553102</v>
      </c>
      <c r="DM81" s="43">
        <v>0.36584593619282801</v>
      </c>
      <c r="DN81" s="43">
        <v>0.349092348777997</v>
      </c>
      <c r="DO81" s="43">
        <v>0.33372883188789798</v>
      </c>
      <c r="DP81" s="43">
        <v>0.31963535246028901</v>
      </c>
      <c r="DQ81" s="43">
        <v>0.30670353679142398</v>
      </c>
      <c r="DR81" s="43">
        <v>0.29483530721422002</v>
      </c>
      <c r="DS81" s="43">
        <v>0.283941697123403</v>
      </c>
      <c r="DT81" s="43">
        <v>0.27394182264052602</v>
      </c>
      <c r="DU81" s="43">
        <v>0.26476199096304298</v>
      </c>
      <c r="DV81" s="43">
        <v>0.25633492784370598</v>
      </c>
      <c r="DW81" s="43">
        <v>0.248599108326018</v>
      </c>
      <c r="DX81" s="43">
        <v>0.24149817670571799</v>
      </c>
      <c r="DY81" s="43">
        <v>0.23498044284883399</v>
      </c>
      <c r="DZ81" s="43">
        <v>0.22899844391103699</v>
      </c>
      <c r="EA81" s="43">
        <v>0.22350856133045799</v>
      </c>
      <c r="EB81" s="43">
        <v>0.21847068466328901</v>
      </c>
      <c r="EC81" s="43">
        <v>0.213847914647636</v>
      </c>
      <c r="ED81" s="43">
        <v>0.20960629923069499</v>
      </c>
      <c r="EE81" s="43">
        <v>0.20571459712541301</v>
      </c>
      <c r="EF81" s="43">
        <v>0.20214406456380901</v>
      </c>
      <c r="EG81" s="43">
        <v>0.19886826153203899</v>
      </c>
      <c r="EH81" s="43">
        <v>0.19586287462358101</v>
      </c>
      <c r="EI81" s="43">
        <v>0.19310555421964701</v>
      </c>
      <c r="EJ81" s="43">
        <v>0.19057576408424901</v>
      </c>
      <c r="EK81" s="43">
        <v>0.188254642096891</v>
      </c>
      <c r="EL81" s="43">
        <v>0.18612487087305299</v>
      </c>
      <c r="EM81" s="43">
        <v>0.18417055753685399</v>
      </c>
      <c r="EN81" s="43">
        <v>0.182377121827032</v>
      </c>
      <c r="EO81" s="43">
        <v>0.180731192086586</v>
      </c>
      <c r="EP81" s="43">
        <v>0.17922050855367599</v>
      </c>
      <c r="EQ81" s="43">
        <v>0.17777612292324799</v>
      </c>
      <c r="ER81" s="43">
        <v>0.176335156881162</v>
      </c>
      <c r="ES81" s="43">
        <v>0.17489775288147699</v>
      </c>
      <c r="ET81" s="43">
        <v>0.17346405980926499</v>
      </c>
      <c r="EU81" s="43">
        <v>0.172034233280699</v>
      </c>
      <c r="EV81" s="43">
        <v>0.170608435919856</v>
      </c>
      <c r="EW81" s="43">
        <v>0.169186837634068</v>
      </c>
      <c r="EX81" s="43">
        <v>0.16776961594534201</v>
      </c>
      <c r="EY81" s="43">
        <v>0.16635695627321001</v>
      </c>
      <c r="EZ81" s="43">
        <v>0.16494905227262599</v>
      </c>
      <c r="FA81" s="43">
        <v>0.16354610615971399</v>
      </c>
      <c r="FB81" s="308">
        <v>0.162148329035671</v>
      </c>
      <c r="FC81" s="43">
        <v>0.160755941243928</v>
      </c>
      <c r="FD81" s="43">
        <v>0.159369172711785</v>
      </c>
      <c r="FE81" s="43">
        <v>0.15798826331829099</v>
      </c>
      <c r="FF81" s="43">
        <v>0.15661346323019801</v>
      </c>
      <c r="FG81" s="43">
        <v>0.15524503329251499</v>
      </c>
      <c r="FH81" s="43">
        <v>0.15388324539135501</v>
      </c>
      <c r="FI81" s="43">
        <v>0.152528382809653</v>
      </c>
      <c r="FJ81" s="43">
        <v>0.151180740615069</v>
      </c>
      <c r="FK81" s="43">
        <v>0.14984062598492001</v>
      </c>
      <c r="FL81" s="43">
        <v>0.148508358646841</v>
      </c>
      <c r="FM81" s="43">
        <v>0.14718427110679899</v>
      </c>
      <c r="FN81" s="43">
        <v>0.14586870907849001</v>
      </c>
      <c r="FO81" s="43">
        <v>0.144505427170564</v>
      </c>
      <c r="FP81" s="43">
        <v>0.14303506730498999</v>
      </c>
      <c r="FQ81" s="43">
        <v>0.14145104565232999</v>
      </c>
      <c r="FR81" s="43">
        <v>0.139746920992709</v>
      </c>
      <c r="FS81" s="43">
        <v>0.137916614914189</v>
      </c>
      <c r="FT81" s="43">
        <v>0.13595471734908801</v>
      </c>
      <c r="FU81" s="43">
        <v>0.13385690716978599</v>
      </c>
      <c r="FV81" s="43">
        <v>0.13162052764857801</v>
      </c>
      <c r="FW81" s="43">
        <v>0.129245369364476</v>
      </c>
      <c r="FX81" s="43">
        <v>0.12673472885446699</v>
      </c>
      <c r="FY81" s="43">
        <v>0.12409682883270599</v>
      </c>
      <c r="FZ81" s="43">
        <v>0.121346701868144</v>
      </c>
      <c r="GA81" s="43">
        <v>0.118508645898298</v>
      </c>
      <c r="GB81" s="43">
        <v>0.115619339498836</v>
      </c>
      <c r="GC81" s="43">
        <v>0.112731625101422</v>
      </c>
      <c r="GD81" s="43">
        <v>0.109918776292576</v>
      </c>
      <c r="GE81" s="43">
        <v>0.107278691345848</v>
      </c>
      <c r="GF81" s="43">
        <v>0.104936849825576</v>
      </c>
      <c r="GG81" s="43">
        <v>0.103046107817107</v>
      </c>
      <c r="GH81" s="43">
        <v>0.10178087173797699</v>
      </c>
      <c r="GI81" s="43">
        <v>0.101323684164339</v>
      </c>
      <c r="GJ81" s="43">
        <v>0.10184464438308</v>
      </c>
      <c r="GK81" s="43">
        <v>0.103478140044372</v>
      </c>
      <c r="GL81" s="43">
        <v>0.10630466743844599</v>
      </c>
      <c r="GM81" s="43">
        <v>0.110344711418032</v>
      </c>
      <c r="GN81" s="43">
        <v>0.11556621142418499</v>
      </c>
      <c r="GO81" s="43">
        <v>0.121900942908497</v>
      </c>
      <c r="GP81" s="43">
        <v>0.12926264362040299</v>
      </c>
      <c r="GQ81" s="43">
        <v>0.137561500047091</v>
      </c>
      <c r="GR81" s="43">
        <v>0.14671300937853199</v>
      </c>
      <c r="GS81" s="43">
        <v>0.15664176067927901</v>
      </c>
      <c r="GT81" s="43">
        <v>0.16728166681134299</v>
      </c>
      <c r="GU81" s="43">
        <v>0.17857412829182301</v>
      </c>
      <c r="GV81" s="43">
        <v>0.190465175182989</v>
      </c>
      <c r="GW81" s="43">
        <v>0.202902195959692</v>
      </c>
      <c r="GX81" s="43">
        <v>0.21583055001726001</v>
      </c>
      <c r="GY81" s="43">
        <v>0.229190178872169</v>
      </c>
      <c r="GZ81" s="43">
        <v>0.24291224088079999</v>
      </c>
      <c r="HA81" s="43"/>
      <c r="HB81" s="43"/>
    </row>
    <row r="82" spans="1:210" x14ac:dyDescent="0.6">
      <c r="A82" s="327">
        <v>19</v>
      </c>
      <c r="B82" s="198">
        <v>45799</v>
      </c>
      <c r="C82" s="43">
        <v>0.62882914513541599</v>
      </c>
      <c r="D82" s="43">
        <v>0.58894328934259599</v>
      </c>
      <c r="E82" s="43">
        <v>0.55265553196362105</v>
      </c>
      <c r="F82" s="43">
        <v>0.51960411538846396</v>
      </c>
      <c r="G82" s="43">
        <v>0.489468850754191</v>
      </c>
      <c r="H82" s="43">
        <v>0.461965963633794</v>
      </c>
      <c r="I82" s="43">
        <v>0.436843549495535</v>
      </c>
      <c r="J82" s="43">
        <v>0.41387758514446199</v>
      </c>
      <c r="K82" s="43">
        <v>0.39286844056075199</v>
      </c>
      <c r="L82" s="43">
        <v>0.37363783596195499</v>
      </c>
      <c r="M82" s="43">
        <v>0.35602619138384001</v>
      </c>
      <c r="N82" s="43">
        <v>0.33989032229516902</v>
      </c>
      <c r="O82" s="43">
        <v>0.32510143793969598</v>
      </c>
      <c r="P82" s="43">
        <v>0.31154340486121701</v>
      </c>
      <c r="Q82" s="43">
        <v>0.29911124225952301</v>
      </c>
      <c r="R82" s="43">
        <v>0.28770981941891899</v>
      </c>
      <c r="S82" s="43">
        <v>0.277252729222278</v>
      </c>
      <c r="T82" s="43">
        <v>0.26766131488622102</v>
      </c>
      <c r="U82" s="43">
        <v>0.25886382915399497</v>
      </c>
      <c r="V82" s="43">
        <v>0.250794707974557</v>
      </c>
      <c r="W82" s="43">
        <v>0.243393942527727</v>
      </c>
      <c r="X82" s="43">
        <v>0.23660653519661001</v>
      </c>
      <c r="Y82" s="43">
        <v>0.23038202681362299</v>
      </c>
      <c r="Z82" s="43">
        <v>0.22467408424886201</v>
      </c>
      <c r="AA82" s="43">
        <v>0.219440138516064</v>
      </c>
      <c r="AB82" s="43">
        <v>0.214641065257522</v>
      </c>
      <c r="AC82" s="43">
        <v>0.21024090058565501</v>
      </c>
      <c r="AD82" s="43">
        <v>0.206206586351766</v>
      </c>
      <c r="AE82" s="43">
        <v>0.202507740191984</v>
      </c>
      <c r="AF82" s="43">
        <v>0.19911644634853701</v>
      </c>
      <c r="AG82" s="43">
        <v>0.19600706422380601</v>
      </c>
      <c r="AH82" s="43">
        <v>0.19315605220833501</v>
      </c>
      <c r="AI82" s="43">
        <v>0.19054180493397499</v>
      </c>
      <c r="AJ82" s="43">
        <v>0.188144502400586</v>
      </c>
      <c r="AK82" s="43">
        <v>0.18594596995819301</v>
      </c>
      <c r="AL82" s="43">
        <v>0.18392954810265999</v>
      </c>
      <c r="AM82" s="43">
        <v>0.18207997151843999</v>
      </c>
      <c r="AN82" s="43">
        <v>0.180383256652072</v>
      </c>
      <c r="AO82" s="43">
        <v>0.17882659738923401</v>
      </c>
      <c r="AP82" s="43">
        <v>0.177338835624266</v>
      </c>
      <c r="AQ82" s="43">
        <v>0.175855174623187</v>
      </c>
      <c r="AR82" s="43">
        <v>0.17437576847198299</v>
      </c>
      <c r="AS82" s="43">
        <v>0.17290077767183301</v>
      </c>
      <c r="AT82" s="43">
        <v>0.171430369383443</v>
      </c>
      <c r="AU82" s="43">
        <v>0.16996471769247801</v>
      </c>
      <c r="AV82" s="43">
        <v>0.16850400382915001</v>
      </c>
      <c r="AW82" s="43">
        <v>0.167048416466057</v>
      </c>
      <c r="AX82" s="43">
        <v>0.16559815194591199</v>
      </c>
      <c r="AY82" s="43">
        <v>0.164153414567897</v>
      </c>
      <c r="AZ82" s="43">
        <v>0.162714416857692</v>
      </c>
      <c r="BA82" s="308">
        <v>0.161281379812203</v>
      </c>
      <c r="BB82" s="43">
        <v>0.15985453323812401</v>
      </c>
      <c r="BC82" s="43">
        <v>0.15843411593763301</v>
      </c>
      <c r="BD82" s="43">
        <v>0.15702037606681801</v>
      </c>
      <c r="BE82" s="43">
        <v>0.15561357136416301</v>
      </c>
      <c r="BF82" s="43">
        <v>0.15421396942549001</v>
      </c>
      <c r="BG82" s="43">
        <v>0.15282184797762999</v>
      </c>
      <c r="BH82" s="43">
        <v>0.151437495134634</v>
      </c>
      <c r="BI82" s="43">
        <v>0.15006120965905401</v>
      </c>
      <c r="BJ82" s="43">
        <v>0.14869330116312399</v>
      </c>
      <c r="BK82" s="43">
        <v>0.14733409040758999</v>
      </c>
      <c r="BL82" s="43">
        <v>0.1459839094699</v>
      </c>
      <c r="BM82" s="43">
        <v>0.14464310184586199</v>
      </c>
      <c r="BN82" s="43">
        <v>0.143254376181707</v>
      </c>
      <c r="BO82" s="43">
        <v>0.14175739400790499</v>
      </c>
      <c r="BP82" s="43">
        <v>0.14014564242080299</v>
      </c>
      <c r="BQ82" s="43">
        <v>0.138412778588414</v>
      </c>
      <c r="BR82" s="43">
        <v>0.13655285007968901</v>
      </c>
      <c r="BS82" s="43">
        <v>0.13456059655126601</v>
      </c>
      <c r="BT82" s="43">
        <v>0.132431859511215</v>
      </c>
      <c r="BU82" s="43">
        <v>0.130164135115481</v>
      </c>
      <c r="BV82" s="43">
        <v>0.12775731485921801</v>
      </c>
      <c r="BW82" s="43">
        <v>0.125214670606212</v>
      </c>
      <c r="BX82" s="43">
        <v>0.122544151810328</v>
      </c>
      <c r="BY82" s="43">
        <v>0.119760070627469</v>
      </c>
      <c r="BZ82" s="43">
        <v>0.116885247053387</v>
      </c>
      <c r="CA82" s="43">
        <v>0.113953656309907</v>
      </c>
      <c r="CB82" s="43">
        <v>0.111013538935856</v>
      </c>
      <c r="CC82" s="43">
        <v>0.108130762292137</v>
      </c>
      <c r="CD82" s="43">
        <v>0.105391917170345</v>
      </c>
      <c r="CE82" s="43">
        <v>0.10290617793904799</v>
      </c>
      <c r="CF82" s="43">
        <v>0.100804433000612</v>
      </c>
      <c r="CG82" s="43">
        <v>9.9233899464628794E-2</v>
      </c>
      <c r="CH82" s="43">
        <v>9.83469202232269E-2</v>
      </c>
      <c r="CI82" s="43">
        <v>9.8284432501657706E-2</v>
      </c>
      <c r="CJ82" s="43">
        <v>9.9157470599629496E-2</v>
      </c>
      <c r="CK82" s="43">
        <v>0.101032410664627</v>
      </c>
      <c r="CL82" s="43">
        <v>0.103925256310353</v>
      </c>
      <c r="CM82" s="43">
        <v>0.107806575305193</v>
      </c>
      <c r="CN82" s="43">
        <v>0.112614104724923</v>
      </c>
      <c r="CO82" s="43">
        <v>0.118267697008204</v>
      </c>
      <c r="CP82" s="43">
        <v>0.124682083542309</v>
      </c>
      <c r="CQ82" s="43">
        <v>0.13177534001924701</v>
      </c>
      <c r="CR82" s="43">
        <v>0.139473058543437</v>
      </c>
      <c r="CS82" s="43">
        <v>0.14770927886320201</v>
      </c>
      <c r="CT82" s="43">
        <v>0.15642538944972401</v>
      </c>
      <c r="CU82" s="43">
        <v>0.16556794600517899</v>
      </c>
      <c r="CV82" s="43">
        <v>0.17508601048219199</v>
      </c>
      <c r="CW82" s="43">
        <v>0.18492833734693501</v>
      </c>
      <c r="CX82" s="43">
        <v>0.19504055662907999</v>
      </c>
      <c r="CY82" s="43">
        <v>0.205362406842064</v>
      </c>
      <c r="CZ82" s="43"/>
      <c r="DA82" s="43"/>
      <c r="DC82" s="198">
        <v>45728</v>
      </c>
      <c r="DD82" s="43">
        <v>0.60327444536596497</v>
      </c>
      <c r="DE82" s="43">
        <v>0.56661849321447999</v>
      </c>
      <c r="DF82" s="43">
        <v>0.533223227894004</v>
      </c>
      <c r="DG82" s="43">
        <v>0.50276733679129104</v>
      </c>
      <c r="DH82" s="43">
        <v>0.474965383876985</v>
      </c>
      <c r="DI82" s="43">
        <v>0.44956357701301702</v>
      </c>
      <c r="DJ82" s="43">
        <v>0.42633597465820999</v>
      </c>
      <c r="DK82" s="43">
        <v>0.40508111470395602</v>
      </c>
      <c r="DL82" s="43">
        <v>0.38561903647615697</v>
      </c>
      <c r="DM82" s="43">
        <v>0.36778866266193799</v>
      </c>
      <c r="DN82" s="43">
        <v>0.35144550483155401</v>
      </c>
      <c r="DO82" s="43">
        <v>0.336459658785563</v>
      </c>
      <c r="DP82" s="43">
        <v>0.32271405654919</v>
      </c>
      <c r="DQ82" s="43">
        <v>0.31010294553358903</v>
      </c>
      <c r="DR82" s="43">
        <v>0.29853056725331101</v>
      </c>
      <c r="DS82" s="43">
        <v>0.28791001128558302</v>
      </c>
      <c r="DT82" s="43">
        <v>0.27816222230228899</v>
      </c>
      <c r="DU82" s="43">
        <v>0.26921514037105698</v>
      </c>
      <c r="DV82" s="43">
        <v>0.26100295689825398</v>
      </c>
      <c r="DW82" s="43">
        <v>0.253465470436669</v>
      </c>
      <c r="DX82" s="43">
        <v>0.24654752813698799</v>
      </c>
      <c r="DY82" s="43">
        <v>0.24019854049699799</v>
      </c>
      <c r="DZ82" s="43">
        <v>0.23437205828364299</v>
      </c>
      <c r="EA82" s="43">
        <v>0.22902540203819599</v>
      </c>
      <c r="EB82" s="43">
        <v>0.224119335854401</v>
      </c>
      <c r="EC82" s="43">
        <v>0.21961777824612799</v>
      </c>
      <c r="ED82" s="43">
        <v>0.215487544167142</v>
      </c>
      <c r="EE82" s="43">
        <v>0.211698113052567</v>
      </c>
      <c r="EF82" s="43">
        <v>0.20822141893582799</v>
      </c>
      <c r="EG82" s="43">
        <v>0.20503165919369901</v>
      </c>
      <c r="EH82" s="43">
        <v>0.20210511930540001</v>
      </c>
      <c r="EI82" s="43">
        <v>0.199420011512425</v>
      </c>
      <c r="EJ82" s="43">
        <v>0.19695632575255501</v>
      </c>
      <c r="EK82" s="43">
        <v>0.19469569155399699</v>
      </c>
      <c r="EL82" s="43">
        <v>0.19262124984729601</v>
      </c>
      <c r="EM82" s="43">
        <v>0.190717533932277</v>
      </c>
      <c r="EN82" s="43">
        <v>0.188970358899678</v>
      </c>
      <c r="EO82" s="43">
        <v>0.18736671895777501</v>
      </c>
      <c r="EP82" s="43">
        <v>0.18589469217791901</v>
      </c>
      <c r="EQ82" s="43">
        <v>0.184487108818254</v>
      </c>
      <c r="ER82" s="43">
        <v>0.183082687378985</v>
      </c>
      <c r="ES82" s="43">
        <v>0.18168155034665101</v>
      </c>
      <c r="ET82" s="43">
        <v>0.18028382542171101</v>
      </c>
      <c r="EU82" s="43">
        <v>0.17888964573073601</v>
      </c>
      <c r="EV82" s="43">
        <v>0.17749915005389899</v>
      </c>
      <c r="EW82" s="43">
        <v>0.17611248304079599</v>
      </c>
      <c r="EX82" s="43">
        <v>0.17472979543202199</v>
      </c>
      <c r="EY82" s="43">
        <v>0.17335124430000701</v>
      </c>
      <c r="EZ82" s="43">
        <v>0.17197699329466001</v>
      </c>
      <c r="FA82" s="43">
        <v>0.17060721288364999</v>
      </c>
      <c r="FB82" s="308">
        <v>0.16924208060839899</v>
      </c>
      <c r="FC82" s="43">
        <v>0.16788178134691401</v>
      </c>
      <c r="FD82" s="43">
        <v>0.16652650756338999</v>
      </c>
      <c r="FE82" s="43">
        <v>0.16517645959375801</v>
      </c>
      <c r="FF82" s="43">
        <v>0.163831845915862</v>
      </c>
      <c r="FG82" s="43">
        <v>0.162492883402059</v>
      </c>
      <c r="FH82" s="43">
        <v>0.16115979763940899</v>
      </c>
      <c r="FI82" s="43">
        <v>0.15983282316028</v>
      </c>
      <c r="FJ82" s="43">
        <v>0.15851220376363201</v>
      </c>
      <c r="FK82" s="43">
        <v>0.157198192765474</v>
      </c>
      <c r="FL82" s="43">
        <v>0.15589105330848099</v>
      </c>
      <c r="FM82" s="43">
        <v>0.154591058586935</v>
      </c>
      <c r="FN82" s="43">
        <v>0.15329849218827199</v>
      </c>
      <c r="FO82" s="43">
        <v>0.15195796528435501</v>
      </c>
      <c r="FP82" s="43">
        <v>0.15051081316151399</v>
      </c>
      <c r="FQ82" s="43">
        <v>0.148950096053377</v>
      </c>
      <c r="FR82" s="43">
        <v>0.14726887179373599</v>
      </c>
      <c r="FS82" s="43">
        <v>0.14546036926661199</v>
      </c>
      <c r="FT82" s="43">
        <v>0.14351822913953699</v>
      </c>
      <c r="FU82" s="43">
        <v>0.14143683915581401</v>
      </c>
      <c r="FV82" s="43">
        <v>0.139211795821921</v>
      </c>
      <c r="FW82" s="43">
        <v>0.13684053662013801</v>
      </c>
      <c r="FX82" s="43">
        <v>0.134323200826719</v>
      </c>
      <c r="FY82" s="43">
        <v>0.13166379426695299</v>
      </c>
      <c r="FZ82" s="43">
        <v>0.128871752268781</v>
      </c>
      <c r="GA82" s="43">
        <v>0.12596401166968599</v>
      </c>
      <c r="GB82" s="43">
        <v>0.122967707041192</v>
      </c>
      <c r="GC82" s="43">
        <v>0.119923577657972</v>
      </c>
      <c r="GD82" s="43">
        <v>0.116890071767174</v>
      </c>
      <c r="GE82" s="43">
        <v>0.113947902026533</v>
      </c>
      <c r="GF82" s="43">
        <v>0.11120436368500999</v>
      </c>
      <c r="GG82" s="43">
        <v>0.108796032357938</v>
      </c>
      <c r="GH82" s="43">
        <v>0.10688763288693801</v>
      </c>
      <c r="GI82" s="43">
        <v>0.105664408239541</v>
      </c>
      <c r="GJ82" s="43">
        <v>0.105316162014818</v>
      </c>
      <c r="GK82" s="43">
        <v>0.106014152999079</v>
      </c>
      <c r="GL82" s="43">
        <v>0.107886545101865</v>
      </c>
      <c r="GM82" s="43">
        <v>0.111001098295666</v>
      </c>
      <c r="GN82" s="43">
        <v>0.115361791084077</v>
      </c>
      <c r="GO82" s="43">
        <v>0.120919512897676</v>
      </c>
      <c r="GP82" s="43">
        <v>0.12759074285140001</v>
      </c>
      <c r="GQ82" s="43">
        <v>0.135276520239791</v>
      </c>
      <c r="GR82" s="43">
        <v>0.14387665001971001</v>
      </c>
      <c r="GS82" s="43">
        <v>0.15329776289573599</v>
      </c>
      <c r="GT82" s="43">
        <v>0.16345622522844</v>
      </c>
      <c r="GU82" s="43">
        <v>0.17427763560033799</v>
      </c>
      <c r="GV82" s="43">
        <v>0.18569442875445599</v>
      </c>
      <c r="GW82" s="43">
        <v>0.197642603396571</v>
      </c>
      <c r="GX82" s="43">
        <v>0.21005814069503501</v>
      </c>
      <c r="GY82" s="43">
        <v>0.22287337938611401</v>
      </c>
      <c r="GZ82" s="43">
        <v>0.236013448620572</v>
      </c>
      <c r="HA82" s="43"/>
      <c r="HB82" s="43"/>
    </row>
    <row r="83" spans="1:210" x14ac:dyDescent="0.6">
      <c r="A83" s="327">
        <v>20</v>
      </c>
      <c r="B83" s="198">
        <v>45825</v>
      </c>
      <c r="C83" s="43">
        <v>0.64634294250518198</v>
      </c>
      <c r="D83" s="43">
        <v>0.60611834304607404</v>
      </c>
      <c r="E83" s="43">
        <v>0.56951784491237001</v>
      </c>
      <c r="F83" s="43">
        <v>0.53617713905389996</v>
      </c>
      <c r="G83" s="43">
        <v>0.50577398700998299</v>
      </c>
      <c r="H83" s="43">
        <v>0.47802292471402602</v>
      </c>
      <c r="I83" s="43">
        <v>0.452670614939784</v>
      </c>
      <c r="J83" s="43">
        <v>0.42949178373226699</v>
      </c>
      <c r="K83" s="43">
        <v>0.40828567856504999</v>
      </c>
      <c r="L83" s="43">
        <v>0.38887298718360103</v>
      </c>
      <c r="M83" s="43">
        <v>0.371093161243091</v>
      </c>
      <c r="N83" s="43">
        <v>0.354802094327693</v>
      </c>
      <c r="O83" s="43">
        <v>0.33987010988792898</v>
      </c>
      <c r="P83" s="43">
        <v>0.32618021941703901</v>
      </c>
      <c r="Q83" s="43">
        <v>0.31362661581329898</v>
      </c>
      <c r="R83" s="43">
        <v>0.302113371821076</v>
      </c>
      <c r="S83" s="43">
        <v>0.29155331596491502</v>
      </c>
      <c r="T83" s="43">
        <v>0.28186706254941601</v>
      </c>
      <c r="U83" s="43">
        <v>0.27298217444665501</v>
      </c>
      <c r="V83" s="43">
        <v>0.26483244003962197</v>
      </c>
      <c r="W83" s="43">
        <v>0.257357247803918</v>
      </c>
      <c r="X83" s="43">
        <v>0.25050104396469203</v>
      </c>
      <c r="Y83" s="43">
        <v>0.24421286046139001</v>
      </c>
      <c r="Z83" s="43">
        <v>0.23844590209984001</v>
      </c>
      <c r="AA83" s="43">
        <v>0.233157183346241</v>
      </c>
      <c r="AB83" s="43">
        <v>0.228307206617088</v>
      </c>
      <c r="AC83" s="43">
        <v>0.223859675241383</v>
      </c>
      <c r="AD83" s="43">
        <v>0.21978123546769701</v>
      </c>
      <c r="AE83" s="43">
        <v>0.21604124286804199</v>
      </c>
      <c r="AF83" s="43">
        <v>0.21261154950382799</v>
      </c>
      <c r="AG83" s="43">
        <v>0.20946630880167899</v>
      </c>
      <c r="AH83" s="43">
        <v>0.20658179595377199</v>
      </c>
      <c r="AI83" s="43">
        <v>0.203936241922788</v>
      </c>
      <c r="AJ83" s="43">
        <v>0.20150967972380601</v>
      </c>
      <c r="AK83" s="43">
        <v>0.19928380180480701</v>
      </c>
      <c r="AL83" s="43">
        <v>0.19724182768628101</v>
      </c>
      <c r="AM83" s="43">
        <v>0.195368381120651</v>
      </c>
      <c r="AN83" s="43">
        <v>0.193649376118674</v>
      </c>
      <c r="AO83" s="43">
        <v>0.192071911385963</v>
      </c>
      <c r="AP83" s="43">
        <v>0.19056392525980101</v>
      </c>
      <c r="AQ83" s="43">
        <v>0.189059743087274</v>
      </c>
      <c r="AR83" s="43">
        <v>0.18755950111814401</v>
      </c>
      <c r="AS83" s="43">
        <v>0.18606334109723899</v>
      </c>
      <c r="AT83" s="43">
        <v>0.18457141041693401</v>
      </c>
      <c r="AU83" s="43">
        <v>0.18308386236053301</v>
      </c>
      <c r="AV83" s="43">
        <v>0.18160085626014499</v>
      </c>
      <c r="AW83" s="43">
        <v>0.18012255775580499</v>
      </c>
      <c r="AX83" s="43">
        <v>0.17864913900757001</v>
      </c>
      <c r="AY83" s="43">
        <v>0.177180778889205</v>
      </c>
      <c r="AZ83" s="43">
        <v>0.175717663218388</v>
      </c>
      <c r="BA83" s="308">
        <v>0.17425998503422599</v>
      </c>
      <c r="BB83" s="43">
        <v>0.172807944734608</v>
      </c>
      <c r="BC83" s="43">
        <v>0.17136175039922</v>
      </c>
      <c r="BD83" s="43">
        <v>0.16992161797694799</v>
      </c>
      <c r="BE83" s="43">
        <v>0.168487771514958</v>
      </c>
      <c r="BF83" s="43">
        <v>0.16706044341208001</v>
      </c>
      <c r="BG83" s="43">
        <v>0.16563987461452301</v>
      </c>
      <c r="BH83" s="43">
        <v>0.16422631490797601</v>
      </c>
      <c r="BI83" s="43">
        <v>0.16282002306725199</v>
      </c>
      <c r="BJ83" s="43">
        <v>0.16142126711496499</v>
      </c>
      <c r="BK83" s="43">
        <v>0.160030324518984</v>
      </c>
      <c r="BL83" s="43">
        <v>0.15864748245055199</v>
      </c>
      <c r="BM83" s="43">
        <v>0.15727303779811799</v>
      </c>
      <c r="BN83" s="43">
        <v>0.15584811991420899</v>
      </c>
      <c r="BO83" s="43">
        <v>0.15431046728204101</v>
      </c>
      <c r="BP83" s="43">
        <v>0.15265285013351099</v>
      </c>
      <c r="BQ83" s="43">
        <v>0.15086805865744499</v>
      </c>
      <c r="BR83" s="43">
        <v>0.14894908503056001</v>
      </c>
      <c r="BS83" s="43">
        <v>0.14688937589300799</v>
      </c>
      <c r="BT83" s="43">
        <v>0.14468317926916399</v>
      </c>
      <c r="BU83" s="43">
        <v>0.14232601724567101</v>
      </c>
      <c r="BV83" s="43">
        <v>0.13981532574338201</v>
      </c>
      <c r="BW83" s="43">
        <v>0.13715131468832101</v>
      </c>
      <c r="BX83" s="43">
        <v>0.13433811560025699</v>
      </c>
      <c r="BY83" s="43">
        <v>0.13138529720417699</v>
      </c>
      <c r="BZ83" s="43">
        <v>0.12830983838527399</v>
      </c>
      <c r="CA83" s="43">
        <v>0.12513864132758801</v>
      </c>
      <c r="CB83" s="43">
        <v>0.121911626861942</v>
      </c>
      <c r="CC83" s="43">
        <v>0.118685345281585</v>
      </c>
      <c r="CD83" s="43">
        <v>0.115536810656214</v>
      </c>
      <c r="CE83" s="43">
        <v>0.112566872533366</v>
      </c>
      <c r="CF83" s="43">
        <v>0.10990186654357</v>
      </c>
      <c r="CG83" s="43">
        <v>0.107691672658925</v>
      </c>
      <c r="CH83" s="43">
        <v>0.106102081417547</v>
      </c>
      <c r="CI83" s="43">
        <v>0.105300241774161</v>
      </c>
      <c r="CJ83" s="43">
        <v>0.105434486714683</v>
      </c>
      <c r="CK83" s="43">
        <v>0.10661337531435899</v>
      </c>
      <c r="CL83" s="43">
        <v>0.108891003866934</v>
      </c>
      <c r="CM83" s="43">
        <v>0.11226401472188099</v>
      </c>
      <c r="CN83" s="43">
        <v>0.116680581577399</v>
      </c>
      <c r="CO83" s="43">
        <v>0.12205658299378</v>
      </c>
      <c r="CP83" s="43">
        <v>0.12829256266724301</v>
      </c>
      <c r="CQ83" s="43">
        <v>0.135286942536162</v>
      </c>
      <c r="CR83" s="43">
        <v>0.14294395190481299</v>
      </c>
      <c r="CS83" s="43">
        <v>0.15117688182070901</v>
      </c>
      <c r="CT83" s="43">
        <v>0.15990809238734799</v>
      </c>
      <c r="CU83" s="43">
        <v>0.169067137054628</v>
      </c>
      <c r="CV83" s="43">
        <v>0.17858797533301801</v>
      </c>
      <c r="CW83" s="43">
        <v>0.18840585103185101</v>
      </c>
      <c r="CX83" s="43">
        <v>0.198454130351714</v>
      </c>
      <c r="CY83" s="43">
        <v>0.208661227101443</v>
      </c>
      <c r="CZ83" s="43"/>
      <c r="DA83" s="43"/>
      <c r="DC83" s="198">
        <v>45754</v>
      </c>
      <c r="DD83" s="43">
        <v>0.58705219153314403</v>
      </c>
      <c r="DE83" s="43">
        <v>0.55208188203438302</v>
      </c>
      <c r="DF83" s="43">
        <v>0.52022198070056302</v>
      </c>
      <c r="DG83" s="43">
        <v>0.491166017829966</v>
      </c>
      <c r="DH83" s="43">
        <v>0.464641903609461</v>
      </c>
      <c r="DI83" s="43">
        <v>0.44040780460110901</v>
      </c>
      <c r="DJ83" s="43">
        <v>0.41824846683364297</v>
      </c>
      <c r="DK83" s="43">
        <v>0.397971963008459</v>
      </c>
      <c r="DL83" s="43">
        <v>0.379406828667464</v>
      </c>
      <c r="DM83" s="43">
        <v>0.36239955269677998</v>
      </c>
      <c r="DN83" s="43">
        <v>0.346812384146654</v>
      </c>
      <c r="DO83" s="43">
        <v>0.332521420781899</v>
      </c>
      <c r="DP83" s="43">
        <v>0.31941494679631199</v>
      </c>
      <c r="DQ83" s="43">
        <v>0.30739198945555302</v>
      </c>
      <c r="DR83" s="43">
        <v>0.29636106810253898</v>
      </c>
      <c r="DS83" s="43">
        <v>0.28623911100500898</v>
      </c>
      <c r="DT83" s="43">
        <v>0.27695051838719897</v>
      </c>
      <c r="DU83" s="43">
        <v>0.268426352335982</v>
      </c>
      <c r="DV83" s="43">
        <v>0.26060363608553799</v>
      </c>
      <c r="DW83" s="43">
        <v>0.25342474736757198</v>
      </c>
      <c r="DX83" s="43">
        <v>0.246836892181581</v>
      </c>
      <c r="DY83" s="43">
        <v>0.240791646882175</v>
      </c>
      <c r="DZ83" s="43">
        <v>0.235244558103294</v>
      </c>
      <c r="EA83" s="43">
        <v>0.23015479144711501</v>
      </c>
      <c r="EB83" s="43">
        <v>0.22548482097291001</v>
      </c>
      <c r="EC83" s="43">
        <v>0.221200153144573</v>
      </c>
      <c r="ED83" s="43">
        <v>0.217269079389112</v>
      </c>
      <c r="EE83" s="43">
        <v>0.21366245306606299</v>
      </c>
      <c r="EF83" s="43">
        <v>0.21035348683514199</v>
      </c>
      <c r="EG83" s="43">
        <v>0.207317567682579</v>
      </c>
      <c r="EH83" s="43">
        <v>0.204532087093759</v>
      </c>
      <c r="EI83" s="43">
        <v>0.20197628458335401</v>
      </c>
      <c r="EJ83" s="43">
        <v>0.19963110307694201</v>
      </c>
      <c r="EK83" s="43">
        <v>0.197479054937483</v>
      </c>
      <c r="EL83" s="43">
        <v>0.195504097823511</v>
      </c>
      <c r="EM83" s="43">
        <v>0.193691519470088</v>
      </c>
      <c r="EN83" s="43">
        <v>0.192027830886358</v>
      </c>
      <c r="EO83" s="43">
        <v>0.190500667319732</v>
      </c>
      <c r="EP83" s="43">
        <v>0.18909869658973699</v>
      </c>
      <c r="EQ83" s="43">
        <v>0.18775795897202499</v>
      </c>
      <c r="ER83" s="43">
        <v>0.18642007879587399</v>
      </c>
      <c r="ES83" s="43">
        <v>0.18508515834874101</v>
      </c>
      <c r="ET83" s="43">
        <v>0.183753304006678</v>
      </c>
      <c r="EU83" s="43">
        <v>0.18242462639851301</v>
      </c>
      <c r="EV83" s="43">
        <v>0.18109924055597801</v>
      </c>
      <c r="EW83" s="43">
        <v>0.17977726608288999</v>
      </c>
      <c r="EX83" s="43">
        <v>0.17845882731330701</v>
      </c>
      <c r="EY83" s="43">
        <v>0.17714405349389301</v>
      </c>
      <c r="EZ83" s="43">
        <v>0.175833078950768</v>
      </c>
      <c r="FA83" s="43">
        <v>0.174526043265745</v>
      </c>
      <c r="FB83" s="308">
        <v>0.17322309146764001</v>
      </c>
      <c r="FC83" s="43">
        <v>0.17192437423926801</v>
      </c>
      <c r="FD83" s="43">
        <v>0.170630048052094</v>
      </c>
      <c r="FE83" s="43">
        <v>0.169340275441726</v>
      </c>
      <c r="FF83" s="43">
        <v>0.16805522512017701</v>
      </c>
      <c r="FG83" s="43">
        <v>0.16677507224195001</v>
      </c>
      <c r="FH83" s="43">
        <v>0.16549999857769601</v>
      </c>
      <c r="FI83" s="43">
        <v>0.16423019272175701</v>
      </c>
      <c r="FJ83" s="43">
        <v>0.16296585029975599</v>
      </c>
      <c r="FK83" s="43">
        <v>0.16170717416392899</v>
      </c>
      <c r="FL83" s="43">
        <v>0.160454374620908</v>
      </c>
      <c r="FM83" s="43">
        <v>0.15920766961552801</v>
      </c>
      <c r="FN83" s="43">
        <v>0.15796728493142201</v>
      </c>
      <c r="FO83" s="43">
        <v>0.156679961977399</v>
      </c>
      <c r="FP83" s="43">
        <v>0.155289113786199</v>
      </c>
      <c r="FQ83" s="43">
        <v>0.15378768309518201</v>
      </c>
      <c r="FR83" s="43">
        <v>0.15216849269695901</v>
      </c>
      <c r="FS83" s="43">
        <v>0.150424373691952</v>
      </c>
      <c r="FT83" s="43">
        <v>0.14854834851141099</v>
      </c>
      <c r="FU83" s="43">
        <v>0.14653388746992499</v>
      </c>
      <c r="FV83" s="43">
        <v>0.144375265181483</v>
      </c>
      <c r="FW83" s="43">
        <v>0.142068052008366</v>
      </c>
      <c r="FX83" s="43">
        <v>0.13960978753373099</v>
      </c>
      <c r="FY83" s="43">
        <v>0.137000898462662</v>
      </c>
      <c r="FZ83" s="43">
        <v>0.13424594150307501</v>
      </c>
      <c r="GA83" s="43">
        <v>0.13135527189105201</v>
      </c>
      <c r="GB83" s="43">
        <v>0.12834725492899099</v>
      </c>
      <c r="GC83" s="43">
        <v>0.12525114006383301</v>
      </c>
      <c r="GD83" s="43">
        <v>0.122110680870296</v>
      </c>
      <c r="GE83" s="43">
        <v>0.11898846631942001</v>
      </c>
      <c r="GF83" s="43">
        <v>0.115970660421138</v>
      </c>
      <c r="GG83" s="43">
        <v>0.11317134661767</v>
      </c>
      <c r="GH83" s="43">
        <v>0.110734905967838</v>
      </c>
      <c r="GI83" s="43">
        <v>0.10883399211033799</v>
      </c>
      <c r="GJ83" s="43">
        <v>0.107660296961063</v>
      </c>
      <c r="GK83" s="43">
        <v>0.10740648545649401</v>
      </c>
      <c r="GL83" s="43">
        <v>0.10824121121267299</v>
      </c>
      <c r="GM83" s="43">
        <v>0.110283955217543</v>
      </c>
      <c r="GN83" s="43">
        <v>0.113588965874499</v>
      </c>
      <c r="GO83" s="43">
        <v>0.118144487212293</v>
      </c>
      <c r="GP83" s="43">
        <v>0.12388610490570399</v>
      </c>
      <c r="GQ83" s="43">
        <v>0.13071703242105501</v>
      </c>
      <c r="GR83" s="43">
        <v>0.13852740899560201</v>
      </c>
      <c r="GS83" s="43">
        <v>0.14720797613799</v>
      </c>
      <c r="GT83" s="43">
        <v>0.15665729722340899</v>
      </c>
      <c r="GU83" s="43">
        <v>0.166783867022193</v>
      </c>
      <c r="GV83" s="43">
        <v>0.17750498042061999</v>
      </c>
      <c r="GW83" s="43">
        <v>0.18874388622006</v>
      </c>
      <c r="GX83" s="43">
        <v>0.20042620340064901</v>
      </c>
      <c r="GY83" s="43">
        <v>0.212476128356546</v>
      </c>
      <c r="GZ83" s="43">
        <v>0.22481267628115201</v>
      </c>
      <c r="HA83" s="43"/>
      <c r="HB83" s="43"/>
    </row>
    <row r="84" spans="1:210" x14ac:dyDescent="0.6">
      <c r="A84" s="327">
        <v>21</v>
      </c>
      <c r="B84" s="198">
        <v>45852</v>
      </c>
      <c r="C84" s="43">
        <v>0.62044666063822695</v>
      </c>
      <c r="D84" s="43">
        <v>0.58273166072197802</v>
      </c>
      <c r="E84" s="43">
        <v>0.548403512842495</v>
      </c>
      <c r="F84" s="43">
        <v>0.51712243284489501</v>
      </c>
      <c r="G84" s="43">
        <v>0.488588042274747</v>
      </c>
      <c r="H84" s="43">
        <v>0.46253433126030902</v>
      </c>
      <c r="I84" s="43">
        <v>0.43872525743198898</v>
      </c>
      <c r="J84" s="43">
        <v>0.416950914689103</v>
      </c>
      <c r="K84" s="43">
        <v>0.39702420476482903</v>
      </c>
      <c r="L84" s="43">
        <v>0.37877795048275098</v>
      </c>
      <c r="M84" s="43">
        <v>0.36206239529531298</v>
      </c>
      <c r="N84" s="43">
        <v>0.34674303953799301</v>
      </c>
      <c r="O84" s="43">
        <v>0.33269876997290998</v>
      </c>
      <c r="P84" s="43">
        <v>0.31982024425924599</v>
      </c>
      <c r="Q84" s="43">
        <v>0.308008496683292</v>
      </c>
      <c r="R84" s="43">
        <v>0.29717373581540801</v>
      </c>
      <c r="S84" s="43">
        <v>0.287234307994365</v>
      </c>
      <c r="T84" s="43">
        <v>0.27811580397746999</v>
      </c>
      <c r="U84" s="43">
        <v>0.26975028837533999</v>
      </c>
      <c r="V84" s="43">
        <v>0.26207563439905401</v>
      </c>
      <c r="W84" s="43">
        <v>0.25503494805000299</v>
      </c>
      <c r="X84" s="43">
        <v>0.248576068172257</v>
      </c>
      <c r="Y84" s="43">
        <v>0.242651130493482</v>
      </c>
      <c r="Z84" s="43">
        <v>0.237216185317253</v>
      </c>
      <c r="AA84" s="43">
        <v>0.23223086016910299</v>
      </c>
      <c r="AB84" s="43">
        <v>0.22765805996896199</v>
      </c>
      <c r="AC84" s="43">
        <v>0.223463698692138</v>
      </c>
      <c r="AD84" s="43">
        <v>0.21961645735948701</v>
      </c>
      <c r="AE84" s="43">
        <v>0.21608756437277801</v>
      </c>
      <c r="AF84" s="43">
        <v>0.212850594981325</v>
      </c>
      <c r="AG84" s="43">
        <v>0.20988128710043699</v>
      </c>
      <c r="AH84" s="43">
        <v>0.20715737171738199</v>
      </c>
      <c r="AI84" s="43">
        <v>0.20465841605242599</v>
      </c>
      <c r="AJ84" s="43">
        <v>0.20236567840516301</v>
      </c>
      <c r="AK84" s="43">
        <v>0.20026197353481701</v>
      </c>
      <c r="AL84" s="43">
        <v>0.19833154789472801</v>
      </c>
      <c r="AM84" s="43">
        <v>0.196559963894644</v>
      </c>
      <c r="AN84" s="43">
        <v>0.19493399275725601</v>
      </c>
      <c r="AO84" s="43">
        <v>0.19344151529605499</v>
      </c>
      <c r="AP84" s="43">
        <v>0.19201440703752801</v>
      </c>
      <c r="AQ84" s="43">
        <v>0.19059052173202301</v>
      </c>
      <c r="AR84" s="43">
        <v>0.18916997002418601</v>
      </c>
      <c r="AS84" s="43">
        <v>0.18775286681242301</v>
      </c>
      <c r="AT84" s="43">
        <v>0.18633933140978401</v>
      </c>
      <c r="AU84" s="43">
        <v>0.18492948768141701</v>
      </c>
      <c r="AV84" s="43">
        <v>0.1835234642337</v>
      </c>
      <c r="AW84" s="43">
        <v>0.182121394520013</v>
      </c>
      <c r="AX84" s="43">
        <v>0.18072341706757</v>
      </c>
      <c r="AY84" s="43">
        <v>0.179329675582663</v>
      </c>
      <c r="AZ84" s="43">
        <v>0.17794031917238101</v>
      </c>
      <c r="BA84" s="308">
        <v>0.176555502487316</v>
      </c>
      <c r="BB84" s="43">
        <v>0.17517538588427201</v>
      </c>
      <c r="BC84" s="43">
        <v>0.17380013564507499</v>
      </c>
      <c r="BD84" s="43">
        <v>0.17242992409223801</v>
      </c>
      <c r="BE84" s="43">
        <v>0.17106492984969501</v>
      </c>
      <c r="BF84" s="43">
        <v>0.16970533793925999</v>
      </c>
      <c r="BG84" s="43">
        <v>0.16835134000660301</v>
      </c>
      <c r="BH84" s="43">
        <v>0.16700313447728701</v>
      </c>
      <c r="BI84" s="43">
        <v>0.165660926766142</v>
      </c>
      <c r="BJ84" s="43">
        <v>0.16432492941479401</v>
      </c>
      <c r="BK84" s="43">
        <v>0.16299536227196401</v>
      </c>
      <c r="BL84" s="43">
        <v>0.161672452692914</v>
      </c>
      <c r="BM84" s="43">
        <v>0.16035643563466201</v>
      </c>
      <c r="BN84" s="43">
        <v>0.15899081144335001</v>
      </c>
      <c r="BO84" s="43">
        <v>0.15751558269770899</v>
      </c>
      <c r="BP84" s="43">
        <v>0.15592330901620299</v>
      </c>
      <c r="BQ84" s="43">
        <v>0.154206426606188</v>
      </c>
      <c r="BR84" s="43">
        <v>0.15235738113872399</v>
      </c>
      <c r="BS84" s="43">
        <v>0.150368816863406</v>
      </c>
      <c r="BT84" s="43">
        <v>0.14823384019918101</v>
      </c>
      <c r="BU84" s="43">
        <v>0.14594638344229999</v>
      </c>
      <c r="BV84" s="43">
        <v>0.14350170251755001</v>
      </c>
      <c r="BW84" s="43">
        <v>0.140897053540468</v>
      </c>
      <c r="BX84" s="43">
        <v>0.13813260618083401</v>
      </c>
      <c r="BY84" s="43">
        <v>0.13521266701336901</v>
      </c>
      <c r="BZ84" s="43">
        <v>0.132147300891023</v>
      </c>
      <c r="CA84" s="43">
        <v>0.128954447525084</v>
      </c>
      <c r="CB84" s="43">
        <v>0.125662621658016</v>
      </c>
      <c r="CC84" s="43">
        <v>0.12231423579801</v>
      </c>
      <c r="CD84" s="43">
        <v>0.118969454656042</v>
      </c>
      <c r="CE84" s="43">
        <v>0.115710223252595</v>
      </c>
      <c r="CF84" s="43">
        <v>0.112643647340956</v>
      </c>
      <c r="CG84" s="43">
        <v>0.109903245666231</v>
      </c>
      <c r="CH84" s="43">
        <v>0.107645929292309</v>
      </c>
      <c r="CI84" s="43">
        <v>0.106042435850081</v>
      </c>
      <c r="CJ84" s="43">
        <v>0.10526020600816401</v>
      </c>
      <c r="CK84" s="43">
        <v>0.10544083485615199</v>
      </c>
      <c r="CL84" s="43">
        <v>0.10667818677679</v>
      </c>
      <c r="CM84" s="43">
        <v>0.10900505489484</v>
      </c>
      <c r="CN84" s="43">
        <v>0.112393369236532</v>
      </c>
      <c r="CO84" s="43">
        <v>0.116766720391074</v>
      </c>
      <c r="CP84" s="43">
        <v>0.122018940154708</v>
      </c>
      <c r="CQ84" s="43">
        <v>0.128031822874909</v>
      </c>
      <c r="CR84" s="43">
        <v>0.13468784330954101</v>
      </c>
      <c r="CS84" s="43">
        <v>0.141877025364296</v>
      </c>
      <c r="CT84" s="43">
        <v>0.14949909984356399</v>
      </c>
      <c r="CU84" s="43">
        <v>0.15746263038562699</v>
      </c>
      <c r="CV84" s="43">
        <v>0.16568252729511501</v>
      </c>
      <c r="CW84" s="43">
        <v>0.17407688951035999</v>
      </c>
      <c r="CX84" s="43">
        <v>0.18256370380984199</v>
      </c>
      <c r="CY84" s="43">
        <v>0.19105766067580801</v>
      </c>
      <c r="CZ84" s="43"/>
      <c r="DA84" s="43"/>
      <c r="DC84" s="198">
        <v>45781</v>
      </c>
      <c r="DD84" s="43">
        <v>0.56092045343617802</v>
      </c>
      <c r="DE84" s="43">
        <v>0.52819408022299796</v>
      </c>
      <c r="DF84" s="43">
        <v>0.49837714567343</v>
      </c>
      <c r="DG84" s="43">
        <v>0.47118315891547502</v>
      </c>
      <c r="DH84" s="43">
        <v>0.44635789491958699</v>
      </c>
      <c r="DI84" s="43">
        <v>0.42367546443832299</v>
      </c>
      <c r="DJ84" s="43">
        <v>0.40293482761559901</v>
      </c>
      <c r="DK84" s="43">
        <v>0.383956720855883</v>
      </c>
      <c r="DL84" s="43">
        <v>0.36658096197108903</v>
      </c>
      <c r="DM84" s="43">
        <v>0.35066409493186002</v>
      </c>
      <c r="DN84" s="43">
        <v>0.336077337379174</v>
      </c>
      <c r="DO84" s="43">
        <v>0.322704796426802</v>
      </c>
      <c r="DP84" s="43">
        <v>0.31044192058532299</v>
      </c>
      <c r="DQ84" s="43">
        <v>0.29919415863986398</v>
      </c>
      <c r="DR84" s="43">
        <v>0.28887579943008901</v>
      </c>
      <c r="DS84" s="43">
        <v>0.27940896908912399</v>
      </c>
      <c r="DT84" s="43">
        <v>0.27072276498369602</v>
      </c>
      <c r="DU84" s="43">
        <v>0.26275250727626998</v>
      </c>
      <c r="DV84" s="43">
        <v>0.25543909208849802</v>
      </c>
      <c r="DW84" s="43">
        <v>0.24872843114360199</v>
      </c>
      <c r="DX84" s="43">
        <v>0.24257096526149499</v>
      </c>
      <c r="DY84" s="43">
        <v>0.23692124026318401</v>
      </c>
      <c r="DZ84" s="43">
        <v>0.23173753552881701</v>
      </c>
      <c r="EA84" s="43">
        <v>0.226981536802458</v>
      </c>
      <c r="EB84" s="43">
        <v>0.222618046147226</v>
      </c>
      <c r="EC84" s="43">
        <v>0.218614723021156</v>
      </c>
      <c r="ED84" s="43">
        <v>0.214941851523552</v>
      </c>
      <c r="EE84" s="43">
        <v>0.21157212988446999</v>
      </c>
      <c r="EF84" s="43">
        <v>0.20848047873222</v>
      </c>
      <c r="EG84" s="43">
        <v>0.20564386577600899</v>
      </c>
      <c r="EH84" s="43">
        <v>0.203041144568916</v>
      </c>
      <c r="EI84" s="43">
        <v>0.200652905932512</v>
      </c>
      <c r="EJ84" s="43">
        <v>0.19846134057647699</v>
      </c>
      <c r="EK84" s="43">
        <v>0.19645011200256901</v>
      </c>
      <c r="EL84" s="43">
        <v>0.194604238706136</v>
      </c>
      <c r="EM84" s="43">
        <v>0.192909985141441</v>
      </c>
      <c r="EN84" s="43">
        <v>0.191354760663483</v>
      </c>
      <c r="EO84" s="43">
        <v>0.18992702607789699</v>
      </c>
      <c r="EP84" s="43">
        <v>0.188616207208753</v>
      </c>
      <c r="EQ84" s="43">
        <v>0.18736251562060999</v>
      </c>
      <c r="ER84" s="43">
        <v>0.18611136287076599</v>
      </c>
      <c r="ES84" s="43">
        <v>0.184862833271357</v>
      </c>
      <c r="ET84" s="43">
        <v>0.18361701431848901</v>
      </c>
      <c r="EU84" s="43">
        <v>0.182373996786761</v>
      </c>
      <c r="EV84" s="43">
        <v>0.181133874873668</v>
      </c>
      <c r="EW84" s="43">
        <v>0.17989674627975799</v>
      </c>
      <c r="EX84" s="43">
        <v>0.178662712339685</v>
      </c>
      <c r="EY84" s="43">
        <v>0.17743187817994399</v>
      </c>
      <c r="EZ84" s="43">
        <v>0.17620435278777599</v>
      </c>
      <c r="FA84" s="43">
        <v>0.174980249193916</v>
      </c>
      <c r="FB84" s="308">
        <v>0.17375968457399399</v>
      </c>
      <c r="FC84" s="43">
        <v>0.17254278039941601</v>
      </c>
      <c r="FD84" s="43">
        <v>0.17132966255591101</v>
      </c>
      <c r="FE84" s="43">
        <v>0.17012046150870799</v>
      </c>
      <c r="FF84" s="43">
        <v>0.16891531243599001</v>
      </c>
      <c r="FG84" s="43">
        <v>0.16771435534774001</v>
      </c>
      <c r="FH84" s="43">
        <v>0.16651773527625699</v>
      </c>
      <c r="FI84" s="43">
        <v>0.16532560239397301</v>
      </c>
      <c r="FJ84" s="43">
        <v>0.16413811216750801</v>
      </c>
      <c r="FK84" s="43">
        <v>0.16295542550932801</v>
      </c>
      <c r="FL84" s="43">
        <v>0.16177770892071</v>
      </c>
      <c r="FM84" s="43">
        <v>0.16060513465721599</v>
      </c>
      <c r="FN84" s="43">
        <v>0.15943788083247901</v>
      </c>
      <c r="FO84" s="43">
        <v>0.158225748581477</v>
      </c>
      <c r="FP84" s="43">
        <v>0.156915264502094</v>
      </c>
      <c r="FQ84" s="43">
        <v>0.155499483797893</v>
      </c>
      <c r="FR84" s="43">
        <v>0.153971258953606</v>
      </c>
      <c r="FS84" s="43">
        <v>0.152323333572531</v>
      </c>
      <c r="FT84" s="43">
        <v>0.15054847766715401</v>
      </c>
      <c r="FU84" s="43">
        <v>0.14863968069532699</v>
      </c>
      <c r="FV84" s="43">
        <v>0.146590422135702</v>
      </c>
      <c r="FW84" s="43">
        <v>0.144395047299058</v>
      </c>
      <c r="FX84" s="43">
        <v>0.14204928572257799</v>
      </c>
      <c r="FY84" s="43">
        <v>0.13955096194279701</v>
      </c>
      <c r="FZ84" s="43">
        <v>0.13690096456793299</v>
      </c>
      <c r="GA84" s="43">
        <v>0.13410455871216601</v>
      </c>
      <c r="GB84" s="43">
        <v>0.131173147307104</v>
      </c>
      <c r="GC84" s="43">
        <v>0.12812660274180701</v>
      </c>
      <c r="GD84" s="43">
        <v>0.12499628853184799</v>
      </c>
      <c r="GE84" s="43">
        <v>0.121828844103159</v>
      </c>
      <c r="GF84" s="43">
        <v>0.118690665414926</v>
      </c>
      <c r="GG84" s="43">
        <v>0.115672704927402</v>
      </c>
      <c r="GH84" s="43">
        <v>0.11289465249615099</v>
      </c>
      <c r="GI84" s="43">
        <v>0.110506728573457</v>
      </c>
      <c r="GJ84" s="43">
        <v>0.108686455034428</v>
      </c>
      <c r="GK84" s="43">
        <v>0.10762758008211699</v>
      </c>
      <c r="GL84" s="43">
        <v>0.107519961681526</v>
      </c>
      <c r="GM84" s="43">
        <v>0.108523279624474</v>
      </c>
      <c r="GN84" s="43">
        <v>0.110742346165809</v>
      </c>
      <c r="GO84" s="43">
        <v>0.114213477871525</v>
      </c>
      <c r="GP84" s="43">
        <v>0.118907024291085</v>
      </c>
      <c r="GQ84" s="43">
        <v>0.12474328202342699</v>
      </c>
      <c r="GR84" s="43">
        <v>0.13161372361503901</v>
      </c>
      <c r="GS84" s="43">
        <v>0.13939981273555199</v>
      </c>
      <c r="GT84" s="43">
        <v>0.14798551589660799</v>
      </c>
      <c r="GU84" s="43">
        <v>0.15726331738642399</v>
      </c>
      <c r="GV84" s="43">
        <v>0.16713539030204999</v>
      </c>
      <c r="GW84" s="43">
        <v>0.17751184154990801</v>
      </c>
      <c r="GX84" s="43">
        <v>0.18830749396941199</v>
      </c>
      <c r="GY84" s="43">
        <v>0.19943810456261499</v>
      </c>
      <c r="GZ84" s="43">
        <v>0.21081649102031599</v>
      </c>
      <c r="HA84" s="43"/>
      <c r="HB84" s="43"/>
    </row>
    <row r="85" spans="1:210" x14ac:dyDescent="0.6">
      <c r="A85" s="327">
        <v>22</v>
      </c>
      <c r="B85" s="198">
        <v>45880</v>
      </c>
      <c r="C85" s="43">
        <v>0.59142883569929605</v>
      </c>
      <c r="D85" s="43">
        <v>0.55635574022675804</v>
      </c>
      <c r="E85" s="43">
        <v>0.52441951169786605</v>
      </c>
      <c r="F85" s="43">
        <v>0.49530641514586499</v>
      </c>
      <c r="G85" s="43">
        <v>0.46873920783894102</v>
      </c>
      <c r="H85" s="43">
        <v>0.444472409514369</v>
      </c>
      <c r="I85" s="43">
        <v>0.422288189030047</v>
      </c>
      <c r="J85" s="43">
        <v>0.40199279578660102</v>
      </c>
      <c r="K85" s="43">
        <v>0.38341346911222202</v>
      </c>
      <c r="L85" s="43">
        <v>0.36639576579001298</v>
      </c>
      <c r="M85" s="43">
        <v>0.35080125087146002</v>
      </c>
      <c r="N85" s="43">
        <v>0.33650550449549299</v>
      </c>
      <c r="O85" s="43">
        <v>0.32339640284360599</v>
      </c>
      <c r="P85" s="43">
        <v>0.31137263650461999</v>
      </c>
      <c r="Q85" s="43">
        <v>0.30034243434900998</v>
      </c>
      <c r="R85" s="43">
        <v>0.29022246500151799</v>
      </c>
      <c r="S85" s="43">
        <v>0.280936891116635</v>
      </c>
      <c r="T85" s="43">
        <v>0.27241655506093398</v>
      </c>
      <c r="U85" s="43">
        <v>0.26459827689013599</v>
      </c>
      <c r="V85" s="43">
        <v>0.25742424810544501</v>
      </c>
      <c r="W85" s="43">
        <v>0.25084150652328402</v>
      </c>
      <c r="X85" s="43">
        <v>0.24480147956411899</v>
      </c>
      <c r="Y85" s="43">
        <v>0.239259585210571</v>
      </c>
      <c r="Z85" s="43">
        <v>0.234174881042685</v>
      </c>
      <c r="AA85" s="43">
        <v>0.229509753648453</v>
      </c>
      <c r="AB85" s="43">
        <v>0.22522964168960399</v>
      </c>
      <c r="AC85" s="43">
        <v>0.221302787250335</v>
      </c>
      <c r="AD85" s="43">
        <v>0.21770001100653999</v>
      </c>
      <c r="AE85" s="43">
        <v>0.21439450765705401</v>
      </c>
      <c r="AF85" s="43">
        <v>0.21136165874869101</v>
      </c>
      <c r="AG85" s="43">
        <v>0.20857886069152401</v>
      </c>
      <c r="AH85" s="43">
        <v>0.20602536615662101</v>
      </c>
      <c r="AI85" s="43">
        <v>0.203682137500732</v>
      </c>
      <c r="AJ85" s="43">
        <v>0.201531710981214</v>
      </c>
      <c r="AK85" s="43">
        <v>0.19955807109184601</v>
      </c>
      <c r="AL85" s="43">
        <v>0.19774653399880701</v>
      </c>
      <c r="AM85" s="43">
        <v>0.196083639673061</v>
      </c>
      <c r="AN85" s="43">
        <v>0.19455705198130199</v>
      </c>
      <c r="AO85" s="43">
        <v>0.19315546636721101</v>
      </c>
      <c r="AP85" s="43">
        <v>0.19181495549821101</v>
      </c>
      <c r="AQ85" s="43">
        <v>0.190477150595283</v>
      </c>
      <c r="AR85" s="43">
        <v>0.18914214117858899</v>
      </c>
      <c r="AS85" s="43">
        <v>0.187810020100728</v>
      </c>
      <c r="AT85" s="43">
        <v>0.186480883640604</v>
      </c>
      <c r="AU85" s="43">
        <v>0.185154831611651</v>
      </c>
      <c r="AV85" s="43">
        <v>0.18383196749536199</v>
      </c>
      <c r="AW85" s="43">
        <v>0.18251239855887799</v>
      </c>
      <c r="AX85" s="43">
        <v>0.18119623595179199</v>
      </c>
      <c r="AY85" s="43">
        <v>0.17988359487397099</v>
      </c>
      <c r="AZ85" s="43">
        <v>0.17857459465858599</v>
      </c>
      <c r="BA85" s="308">
        <v>0.177269358948455</v>
      </c>
      <c r="BB85" s="43">
        <v>0.175968015772836</v>
      </c>
      <c r="BC85" s="43">
        <v>0.17467069773017399</v>
      </c>
      <c r="BD85" s="43">
        <v>0.17337754209551401</v>
      </c>
      <c r="BE85" s="43">
        <v>0.172088690948833</v>
      </c>
      <c r="BF85" s="43">
        <v>0.170804291355766</v>
      </c>
      <c r="BG85" s="43">
        <v>0.16952449544557199</v>
      </c>
      <c r="BH85" s="43">
        <v>0.16824946059294199</v>
      </c>
      <c r="BI85" s="43">
        <v>0.16697934953432</v>
      </c>
      <c r="BJ85" s="43">
        <v>0.16571433050780601</v>
      </c>
      <c r="BK85" s="43">
        <v>0.16445457739567099</v>
      </c>
      <c r="BL85" s="43">
        <v>0.16320026985850999</v>
      </c>
      <c r="BM85" s="43">
        <v>0.161951593437759</v>
      </c>
      <c r="BN85" s="43">
        <v>0.16065483777092401</v>
      </c>
      <c r="BO85" s="43">
        <v>0.15925277417934</v>
      </c>
      <c r="BP85" s="43">
        <v>0.157737938792997</v>
      </c>
      <c r="BQ85" s="43">
        <v>0.15610263750266501</v>
      </c>
      <c r="BR85" s="43">
        <v>0.15433904345747901</v>
      </c>
      <c r="BS85" s="43">
        <v>0.15243933416126301</v>
      </c>
      <c r="BT85" s="43">
        <v>0.15039588867940901</v>
      </c>
      <c r="BU85" s="43">
        <v>0.148201563145611</v>
      </c>
      <c r="BV85" s="43">
        <v>0.14585007253981</v>
      </c>
      <c r="BW85" s="43">
        <v>0.14333651530685901</v>
      </c>
      <c r="BX85" s="43">
        <v>0.14065808921371001</v>
      </c>
      <c r="BY85" s="43">
        <v>0.137815061388157</v>
      </c>
      <c r="BZ85" s="43">
        <v>0.13481207204679699</v>
      </c>
      <c r="CA85" s="43">
        <v>0.13165986731951301</v>
      </c>
      <c r="CB85" s="43">
        <v>0.12837756547280699</v>
      </c>
      <c r="CC85" s="43">
        <v>0.12499554794398</v>
      </c>
      <c r="CD85" s="43">
        <v>0.121559004931429</v>
      </c>
      <c r="CE85" s="43">
        <v>0.11813200765097499</v>
      </c>
      <c r="CF85" s="43">
        <v>0.114801659425479</v>
      </c>
      <c r="CG85" s="43">
        <v>0.11168133246249</v>
      </c>
      <c r="CH85" s="43">
        <v>0.108911247347752</v>
      </c>
      <c r="CI85" s="43">
        <v>0.106653966447951</v>
      </c>
      <c r="CJ85" s="43">
        <v>0.10508244234931</v>
      </c>
      <c r="CK85" s="43">
        <v>0.104360061704398</v>
      </c>
      <c r="CL85" s="43">
        <v>0.104615979499437</v>
      </c>
      <c r="CM85" s="43">
        <v>0.10592322272587699</v>
      </c>
      <c r="CN85" s="43">
        <v>0.10828795133347199</v>
      </c>
      <c r="CO85" s="43">
        <v>0.11165379816858</v>
      </c>
      <c r="CP85" s="43">
        <v>0.11591808160727</v>
      </c>
      <c r="CQ85" s="43">
        <v>0.12095224768886299</v>
      </c>
      <c r="CR85" s="43">
        <v>0.12661954595375499</v>
      </c>
      <c r="CS85" s="43">
        <v>0.132786564615297</v>
      </c>
      <c r="CT85" s="43">
        <v>0.139328613465936</v>
      </c>
      <c r="CU85" s="43">
        <v>0.14613058848732599</v>
      </c>
      <c r="CV85" s="43">
        <v>0.15308515990235699</v>
      </c>
      <c r="CW85" s="43">
        <v>0.160089683409679</v>
      </c>
      <c r="CX85" s="43">
        <v>0.16704269867740901</v>
      </c>
      <c r="CY85" s="43">
        <v>0.17384047486693499</v>
      </c>
      <c r="CZ85" s="43"/>
      <c r="DA85" s="43"/>
      <c r="DC85" s="198">
        <v>45809</v>
      </c>
      <c r="DD85" s="43">
        <v>0.54606791266398402</v>
      </c>
      <c r="DE85" s="43">
        <v>0.51473859841944203</v>
      </c>
      <c r="DF85" s="43">
        <v>0.48619916704916499</v>
      </c>
      <c r="DG85" s="43">
        <v>0.46017459536384298</v>
      </c>
      <c r="DH85" s="43">
        <v>0.43642096026598698</v>
      </c>
      <c r="DI85" s="43">
        <v>0.414721598887273</v>
      </c>
      <c r="DJ85" s="43">
        <v>0.39488371698001301</v>
      </c>
      <c r="DK85" s="43">
        <v>0.37673541102230601</v>
      </c>
      <c r="DL85" s="43">
        <v>0.360123064417115</v>
      </c>
      <c r="DM85" s="43">
        <v>0.344909078360018</v>
      </c>
      <c r="DN85" s="43">
        <v>0.33096989955775002</v>
      </c>
      <c r="DO85" s="43">
        <v>0.31819430942819898</v>
      </c>
      <c r="DP85" s="43">
        <v>0.30648194287817099</v>
      </c>
      <c r="DQ85" s="43">
        <v>0.29574200755526397</v>
      </c>
      <c r="DR85" s="43">
        <v>0.28589217762895103</v>
      </c>
      <c r="DS85" s="43">
        <v>0.27685763910288602</v>
      </c>
      <c r="DT85" s="43">
        <v>0.26857026565495401</v>
      </c>
      <c r="DU85" s="43">
        <v>0.26096790710359602</v>
      </c>
      <c r="DV85" s="43">
        <v>0.25399377401382101</v>
      </c>
      <c r="DW85" s="43">
        <v>0.24759590438565901</v>
      </c>
      <c r="DX85" s="43">
        <v>0.241726699715791</v>
      </c>
      <c r="DY85" s="43">
        <v>0.236342519942804</v>
      </c>
      <c r="DZ85" s="43">
        <v>0.23140332760622101</v>
      </c>
      <c r="EA85" s="43">
        <v>0.22687237353730499</v>
      </c>
      <c r="EB85" s="43">
        <v>0.222715917395992</v>
      </c>
      <c r="EC85" s="43">
        <v>0.21890297738390099</v>
      </c>
      <c r="ED85" s="43">
        <v>0.21540510472326799</v>
      </c>
      <c r="EE85" s="43">
        <v>0.21219617914668201</v>
      </c>
      <c r="EF85" s="43">
        <v>0.209252222444851</v>
      </c>
      <c r="EG85" s="43">
        <v>0.206551227659272</v>
      </c>
      <c r="EH85" s="43">
        <v>0.20407300207340701</v>
      </c>
      <c r="EI85" s="43">
        <v>0.20179902247204101</v>
      </c>
      <c r="EJ85" s="43">
        <v>0.19971230149137201</v>
      </c>
      <c r="EK85" s="43">
        <v>0.19779726402435599</v>
      </c>
      <c r="EL85" s="43">
        <v>0.19603963292287299</v>
      </c>
      <c r="EM85" s="43">
        <v>0.19442632330679199</v>
      </c>
      <c r="EN85" s="43">
        <v>0.19294534485145301</v>
      </c>
      <c r="EO85" s="43">
        <v>0.19158571153058099</v>
      </c>
      <c r="EP85" s="43">
        <v>0.19033735834592799</v>
      </c>
      <c r="EQ85" s="43">
        <v>0.18914334880484801</v>
      </c>
      <c r="ER85" s="43">
        <v>0.18795168889383601</v>
      </c>
      <c r="ES85" s="43">
        <v>0.186762450340375</v>
      </c>
      <c r="ET85" s="43">
        <v>0.18557570740437301</v>
      </c>
      <c r="EU85" s="43">
        <v>0.18439153698942001</v>
      </c>
      <c r="EV85" s="43">
        <v>0.18321001871447401</v>
      </c>
      <c r="EW85" s="43">
        <v>0.18203123497665799</v>
      </c>
      <c r="EX85" s="43">
        <v>0.180855271090374</v>
      </c>
      <c r="EY85" s="43">
        <v>0.179682215345145</v>
      </c>
      <c r="EZ85" s="43">
        <v>0.178512159098871</v>
      </c>
      <c r="FA85" s="43">
        <v>0.177345196901979</v>
      </c>
      <c r="FB85" s="308">
        <v>0.17618142657188901</v>
      </c>
      <c r="FC85" s="43">
        <v>0.17502094930350801</v>
      </c>
      <c r="FD85" s="43">
        <v>0.173863869766894</v>
      </c>
      <c r="FE85" s="43">
        <v>0.172710296207644</v>
      </c>
      <c r="FF85" s="43">
        <v>0.17156034057786701</v>
      </c>
      <c r="FG85" s="43">
        <v>0.17041411860200301</v>
      </c>
      <c r="FH85" s="43">
        <v>0.16927174991531299</v>
      </c>
      <c r="FI85" s="43">
        <v>0.16813335817282801</v>
      </c>
      <c r="FJ85" s="43">
        <v>0.166999071149733</v>
      </c>
      <c r="FK85" s="43">
        <v>0.165869020835333</v>
      </c>
      <c r="FL85" s="43">
        <v>0.16474334358628401</v>
      </c>
      <c r="FM85" s="43">
        <v>0.16362218020455199</v>
      </c>
      <c r="FN85" s="43">
        <v>0.16250567605642599</v>
      </c>
      <c r="FO85" s="43">
        <v>0.16134575810006399</v>
      </c>
      <c r="FP85" s="43">
        <v>0.16009112274178899</v>
      </c>
      <c r="FQ85" s="43">
        <v>0.15873491512287</v>
      </c>
      <c r="FR85" s="43">
        <v>0.157270023338274</v>
      </c>
      <c r="FS85" s="43">
        <v>0.15568914828931099</v>
      </c>
      <c r="FT85" s="43">
        <v>0.15398490729582801</v>
      </c>
      <c r="FU85" s="43">
        <v>0.15214998368591201</v>
      </c>
      <c r="FV85" s="43">
        <v>0.15017733888550699</v>
      </c>
      <c r="FW85" s="43">
        <v>0.148060509041126</v>
      </c>
      <c r="FX85" s="43">
        <v>0.14579401662254099</v>
      </c>
      <c r="FY85" s="43">
        <v>0.14337393733127299</v>
      </c>
      <c r="FZ85" s="43">
        <v>0.140798676696679</v>
      </c>
      <c r="GA85" s="43">
        <v>0.138070027803983</v>
      </c>
      <c r="GB85" s="43">
        <v>0.135194601719516</v>
      </c>
      <c r="GC85" s="43">
        <v>0.13218574273564401</v>
      </c>
      <c r="GD85" s="43">
        <v>0.12906605422386999</v>
      </c>
      <c r="GE85" s="43">
        <v>0.12587065133011099</v>
      </c>
      <c r="GF85" s="43">
        <v>0.122651191614157</v>
      </c>
      <c r="GG85" s="43">
        <v>0.1194805571043</v>
      </c>
      <c r="GH85" s="43">
        <v>0.116457688513932</v>
      </c>
      <c r="GI85" s="43">
        <v>0.113711424038327</v>
      </c>
      <c r="GJ85" s="43">
        <v>0.111401295541928</v>
      </c>
      <c r="GK85" s="43">
        <v>0.1097124251172</v>
      </c>
      <c r="GL85" s="43">
        <v>0.108841819759861</v>
      </c>
      <c r="GM85" s="43">
        <v>0.108975663943593</v>
      </c>
      <c r="GN85" s="43">
        <v>0.110261890970764</v>
      </c>
      <c r="GO85" s="43">
        <v>0.112786964005159</v>
      </c>
      <c r="GP85" s="43">
        <v>0.1165660470513</v>
      </c>
      <c r="GQ85" s="43">
        <v>0.12154981138351401</v>
      </c>
      <c r="GR85" s="43">
        <v>0.12764310249181501</v>
      </c>
      <c r="GS85" s="43">
        <v>0.13472668875372701</v>
      </c>
      <c r="GT85" s="43">
        <v>0.142674995618497</v>
      </c>
      <c r="GU85" s="43">
        <v>0.151366978797493</v>
      </c>
      <c r="GV85" s="43">
        <v>0.160690663525241</v>
      </c>
      <c r="GW85" s="43">
        <v>0.170543263088764</v>
      </c>
      <c r="GX85" s="43">
        <v>0.18082877363286001</v>
      </c>
      <c r="GY85" s="43">
        <v>0.191454394826689</v>
      </c>
      <c r="GZ85" s="43">
        <v>0.202326570237048</v>
      </c>
      <c r="HA85" s="43"/>
      <c r="HB85" s="43"/>
    </row>
    <row r="86" spans="1:210" x14ac:dyDescent="0.6">
      <c r="A86" s="327">
        <v>23</v>
      </c>
      <c r="B86" s="198">
        <v>45910</v>
      </c>
      <c r="C86" s="43">
        <v>0.56399488935897402</v>
      </c>
      <c r="D86" s="43">
        <v>0.53140400697629597</v>
      </c>
      <c r="E86" s="43">
        <v>0.50171462248938503</v>
      </c>
      <c r="F86" s="43">
        <v>0.47463771408897398</v>
      </c>
      <c r="G86" s="43">
        <v>0.449917935476709</v>
      </c>
      <c r="H86" s="43">
        <v>0.42732919869434499</v>
      </c>
      <c r="I86" s="43">
        <v>0.40667084565056599</v>
      </c>
      <c r="J86" s="43">
        <v>0.38776433858450299</v>
      </c>
      <c r="K86" s="43">
        <v>0.370450402427285</v>
      </c>
      <c r="L86" s="43">
        <v>0.35458655987399801</v>
      </c>
      <c r="M86" s="43">
        <v>0.34004500744507099</v>
      </c>
      <c r="N86" s="43">
        <v>0.32671078613182097</v>
      </c>
      <c r="O86" s="43">
        <v>0.31448020719255199</v>
      </c>
      <c r="P86" s="43">
        <v>0.30325949826454501</v>
      </c>
      <c r="Q86" s="43">
        <v>0.29296363924187102</v>
      </c>
      <c r="R86" s="43">
        <v>0.28351536179339298</v>
      </c>
      <c r="S86" s="43">
        <v>0.274844289077395</v>
      </c>
      <c r="T86" s="43">
        <v>0.266886195377181</v>
      </c>
      <c r="U86" s="43">
        <v>0.25958236815180602</v>
      </c>
      <c r="V86" s="43">
        <v>0.25287905658760401</v>
      </c>
      <c r="W86" s="43">
        <v>0.246726993508874</v>
      </c>
      <c r="X86" s="43">
        <v>0.24108097885510299</v>
      </c>
      <c r="Y86" s="43">
        <v>0.23589951471336501</v>
      </c>
      <c r="Z86" s="43">
        <v>0.23114448357885301</v>
      </c>
      <c r="AA86" s="43">
        <v>0.22678086264580599</v>
      </c>
      <c r="AB86" s="43">
        <v>0.22277646828653899</v>
      </c>
      <c r="AC86" s="43">
        <v>0.219101725939265</v>
      </c>
      <c r="AD86" s="43">
        <v>0.21572946150524999</v>
      </c>
      <c r="AE86" s="43">
        <v>0.21263471109874901</v>
      </c>
      <c r="AF86" s="43">
        <v>0.20979454670782399</v>
      </c>
      <c r="AG86" s="43">
        <v>0.20718791585097099</v>
      </c>
      <c r="AH86" s="43">
        <v>0.204795493563208</v>
      </c>
      <c r="AI86" s="43">
        <v>0.20259954560148599</v>
      </c>
      <c r="AJ86" s="43">
        <v>0.20058380182990199</v>
      </c>
      <c r="AK86" s="43">
        <v>0.19873333891870801</v>
      </c>
      <c r="AL86" s="43">
        <v>0.197034471795236</v>
      </c>
      <c r="AM86" s="43">
        <v>0.19547465310690201</v>
      </c>
      <c r="AN86" s="43">
        <v>0.194042380311094</v>
      </c>
      <c r="AO86" s="43">
        <v>0.192727109785259</v>
      </c>
      <c r="AP86" s="43">
        <v>0.191468892061577</v>
      </c>
      <c r="AQ86" s="43">
        <v>0.190212947532442</v>
      </c>
      <c r="AR86" s="43">
        <v>0.18895934893081401</v>
      </c>
      <c r="AS86" s="43">
        <v>0.187708171584415</v>
      </c>
      <c r="AT86" s="43">
        <v>0.18645949348638699</v>
      </c>
      <c r="AU86" s="43">
        <v>0.18521339540409201</v>
      </c>
      <c r="AV86" s="43">
        <v>0.18396996096617299</v>
      </c>
      <c r="AW86" s="43">
        <v>0.18272927672278499</v>
      </c>
      <c r="AX86" s="43">
        <v>0.18149143227855699</v>
      </c>
      <c r="AY86" s="43">
        <v>0.18025652035532799</v>
      </c>
      <c r="AZ86" s="43">
        <v>0.179024636903127</v>
      </c>
      <c r="BA86" s="308">
        <v>0.17779588118763401</v>
      </c>
      <c r="BB86" s="43">
        <v>0.17657035590866901</v>
      </c>
      <c r="BC86" s="43">
        <v>0.17534816727046201</v>
      </c>
      <c r="BD86" s="43">
        <v>0.174129425125191</v>
      </c>
      <c r="BE86" s="43">
        <v>0.172914243023368</v>
      </c>
      <c r="BF86" s="43">
        <v>0.17170273837526301</v>
      </c>
      <c r="BG86" s="43">
        <v>0.170495032506602</v>
      </c>
      <c r="BH86" s="43">
        <v>0.16929125078906199</v>
      </c>
      <c r="BI86" s="43">
        <v>0.16809152275165301</v>
      </c>
      <c r="BJ86" s="43">
        <v>0.16689598215698701</v>
      </c>
      <c r="BK86" s="43">
        <v>0.16570476717296401</v>
      </c>
      <c r="BL86" s="43">
        <v>0.16451802035858401</v>
      </c>
      <c r="BM86" s="43">
        <v>0.163335888921496</v>
      </c>
      <c r="BN86" s="43">
        <v>0.162107445462295</v>
      </c>
      <c r="BO86" s="43">
        <v>0.160778276332145</v>
      </c>
      <c r="BP86" s="43">
        <v>0.159340997919283</v>
      </c>
      <c r="BQ86" s="43">
        <v>0.15778792381700499</v>
      </c>
      <c r="BR86" s="43">
        <v>0.15611112953640099</v>
      </c>
      <c r="BS86" s="43">
        <v>0.15430255276442101</v>
      </c>
      <c r="BT86" s="43">
        <v>0.152354137784244</v>
      </c>
      <c r="BU86" s="43">
        <v>0.15025804221795899</v>
      </c>
      <c r="BV86" s="43">
        <v>0.14800692748751501</v>
      </c>
      <c r="BW86" s="43">
        <v>0.14559436263710401</v>
      </c>
      <c r="BX86" s="43">
        <v>0.14301538126643801</v>
      </c>
      <c r="BY86" s="43">
        <v>0.14026724407341001</v>
      </c>
      <c r="BZ86" s="43">
        <v>0.13735047557796901</v>
      </c>
      <c r="CA86" s="43">
        <v>0.13427026140791301</v>
      </c>
      <c r="CB86" s="43">
        <v>0.13103830946572401</v>
      </c>
      <c r="CC86" s="43">
        <v>0.127675285791679</v>
      </c>
      <c r="CD86" s="43">
        <v>0.124213917091386</v>
      </c>
      <c r="CE86" s="43">
        <v>0.120702773127686</v>
      </c>
      <c r="CF86" s="43">
        <v>0.11721054816250399</v>
      </c>
      <c r="CG86" s="43">
        <v>0.113830274355731</v>
      </c>
      <c r="CH86" s="43">
        <v>0.11068225824859</v>
      </c>
      <c r="CI86" s="43">
        <v>0.107913690228051</v>
      </c>
      <c r="CJ86" s="43">
        <v>0.105692215229013</v>
      </c>
      <c r="CK86" s="43">
        <v>0.104191143903703</v>
      </c>
      <c r="CL86" s="43">
        <v>0.103566487394113</v>
      </c>
      <c r="CM86" s="43">
        <v>0.103930591174273</v>
      </c>
      <c r="CN86" s="43">
        <v>0.10533124678608299</v>
      </c>
      <c r="CO86" s="43">
        <v>0.10774467786891399</v>
      </c>
      <c r="CP86" s="43">
        <v>0.11108456820496899</v>
      </c>
      <c r="CQ86" s="43">
        <v>0.115221704130683</v>
      </c>
      <c r="CR86" s="43">
        <v>0.120005520665982</v>
      </c>
      <c r="CS86" s="43">
        <v>0.12528095831976899</v>
      </c>
      <c r="CT86" s="43">
        <v>0.130898293489326</v>
      </c>
      <c r="CU86" s="43">
        <v>0.13671677443046301</v>
      </c>
      <c r="CV86" s="43">
        <v>0.14260408597079599</v>
      </c>
      <c r="CW86" s="43">
        <v>0.14843353964269601</v>
      </c>
      <c r="CX86" s="43">
        <v>0.15408029832827</v>
      </c>
      <c r="CY86" s="43">
        <v>0.15941738186760299</v>
      </c>
      <c r="CZ86" s="43"/>
      <c r="DA86" s="43"/>
      <c r="DC86" s="198">
        <v>45839</v>
      </c>
      <c r="DD86" s="43">
        <v>0.53817513454304999</v>
      </c>
      <c r="DE86" s="43">
        <v>0.50774824102681804</v>
      </c>
      <c r="DF86" s="43">
        <v>0.48004055490143799</v>
      </c>
      <c r="DG86" s="43">
        <v>0.45478328416615599</v>
      </c>
      <c r="DH86" s="43">
        <v>0.43173816532359399</v>
      </c>
      <c r="DI86" s="43">
        <v>0.410693646324297</v>
      </c>
      <c r="DJ86" s="43">
        <v>0.39146152907729598</v>
      </c>
      <c r="DK86" s="43">
        <v>0.37387403193285901</v>
      </c>
      <c r="DL86" s="43">
        <v>0.35778122906805299</v>
      </c>
      <c r="DM86" s="43">
        <v>0.34304882497615102</v>
      </c>
      <c r="DN86" s="43">
        <v>0.32955622454237998</v>
      </c>
      <c r="DO86" s="43">
        <v>0.31719486278138997</v>
      </c>
      <c r="DP86" s="43">
        <v>0.30586676153055697</v>
      </c>
      <c r="DQ86" s="43">
        <v>0.29548328329830698</v>
      </c>
      <c r="DR86" s="43">
        <v>0.28596405656324198</v>
      </c>
      <c r="DS86" s="43">
        <v>0.27723604887462999</v>
      </c>
      <c r="DT86" s="43">
        <v>0.26923276726415502</v>
      </c>
      <c r="DU86" s="43">
        <v>0.26189356764703797</v>
      </c>
      <c r="DV86" s="43">
        <v>0.25516305718751298</v>
      </c>
      <c r="DW86" s="43">
        <v>0.24899057559259499</v>
      </c>
      <c r="DX86" s="43">
        <v>0.24332974311797601</v>
      </c>
      <c r="DY86" s="43">
        <v>0.238138064848614</v>
      </c>
      <c r="DZ86" s="43">
        <v>0.23337658226580801</v>
      </c>
      <c r="EA86" s="43">
        <v>0.22900956448366699</v>
      </c>
      <c r="EB86" s="43">
        <v>0.225004232969922</v>
      </c>
      <c r="EC86" s="43">
        <v>0.22133051443174701</v>
      </c>
      <c r="ED86" s="43">
        <v>0.21796081766887601</v>
      </c>
      <c r="EE86" s="43">
        <v>0.214869830971474</v>
      </c>
      <c r="EF86" s="43">
        <v>0.212034337169618</v>
      </c>
      <c r="EG86" s="43">
        <v>0.209433044271189</v>
      </c>
      <c r="EH86" s="43">
        <v>0.20704642984041799</v>
      </c>
      <c r="EI86" s="43">
        <v>0.204856597650241</v>
      </c>
      <c r="EJ86" s="43">
        <v>0.20284714550889699</v>
      </c>
      <c r="EK86" s="43">
        <v>0.20100304328869401</v>
      </c>
      <c r="EL86" s="43">
        <v>0.19931052030573199</v>
      </c>
      <c r="EM86" s="43">
        <v>0.19775696144552801</v>
      </c>
      <c r="EN86" s="43">
        <v>0.19633081127988999</v>
      </c>
      <c r="EO86" s="43">
        <v>0.195021485736141</v>
      </c>
      <c r="EP86" s="43">
        <v>0.19381929076953999</v>
      </c>
      <c r="EQ86" s="43">
        <v>0.19266939385093501</v>
      </c>
      <c r="ER86" s="43">
        <v>0.19152171696297099</v>
      </c>
      <c r="ES86" s="43">
        <v>0.19037632166042501</v>
      </c>
      <c r="ET86" s="43">
        <v>0.18923327151774799</v>
      </c>
      <c r="EU86" s="43">
        <v>0.18809263225613501</v>
      </c>
      <c r="EV86" s="43">
        <v>0.186954471742174</v>
      </c>
      <c r="EW86" s="43">
        <v>0.18581886011361801</v>
      </c>
      <c r="EX86" s="43">
        <v>0.18468586981753601</v>
      </c>
      <c r="EY86" s="43">
        <v>0.18355557565878999</v>
      </c>
      <c r="EZ86" s="43">
        <v>0.18242805493494699</v>
      </c>
      <c r="FA86" s="43">
        <v>0.181303387438977</v>
      </c>
      <c r="FB86" s="308">
        <v>0.18018165558416399</v>
      </c>
      <c r="FC86" s="43">
        <v>0.17906294444798099</v>
      </c>
      <c r="FD86" s="43">
        <v>0.177947341867042</v>
      </c>
      <c r="FE86" s="43">
        <v>0.17683493850700599</v>
      </c>
      <c r="FF86" s="43">
        <v>0.175725827929779</v>
      </c>
      <c r="FG86" s="43">
        <v>0.174620106710031</v>
      </c>
      <c r="FH86" s="43">
        <v>0.17351787447546399</v>
      </c>
      <c r="FI86" s="43">
        <v>0.17241923400822901</v>
      </c>
      <c r="FJ86" s="43">
        <v>0.171324291344054</v>
      </c>
      <c r="FK86" s="43">
        <v>0.170233155794142</v>
      </c>
      <c r="FL86" s="43">
        <v>0.16914594010783299</v>
      </c>
      <c r="FM86" s="43">
        <v>0.16806276050612501</v>
      </c>
      <c r="FN86" s="43">
        <v>0.16698373677294701</v>
      </c>
      <c r="FO86" s="43">
        <v>0.16586236337924701</v>
      </c>
      <c r="FP86" s="43">
        <v>0.16464893303433001</v>
      </c>
      <c r="FQ86" s="43">
        <v>0.16333664881538201</v>
      </c>
      <c r="FR86" s="43">
        <v>0.16191841395770601</v>
      </c>
      <c r="FS86" s="43">
        <v>0.16038688326303899</v>
      </c>
      <c r="FT86" s="43">
        <v>0.15873454191455599</v>
      </c>
      <c r="FU86" s="43">
        <v>0.15695382265402399</v>
      </c>
      <c r="FV86" s="43">
        <v>0.15503727061913899</v>
      </c>
      <c r="FW86" s="43">
        <v>0.152977780906181</v>
      </c>
      <c r="FX86" s="43">
        <v>0.150768926459877</v>
      </c>
      <c r="FY86" s="43">
        <v>0.14840541356397199</v>
      </c>
      <c r="FZ86" s="43">
        <v>0.14588370816083501</v>
      </c>
      <c r="GA86" s="43">
        <v>0.14320289282788301</v>
      </c>
      <c r="GB86" s="43">
        <v>0.14036583245149101</v>
      </c>
      <c r="GC86" s="43">
        <v>0.137380747861782</v>
      </c>
      <c r="GD86" s="43">
        <v>0.13426331721826801</v>
      </c>
      <c r="GE86" s="43">
        <v>0.13103943540369301</v>
      </c>
      <c r="GF86" s="43">
        <v>0.12774874220348101</v>
      </c>
      <c r="GG86" s="43">
        <v>0.12444894160626099</v>
      </c>
      <c r="GH86" s="43">
        <v>0.12122071131991601</v>
      </c>
      <c r="GI86" s="43">
        <v>0.118172553372605</v>
      </c>
      <c r="GJ86" s="43">
        <v>0.115444191496964</v>
      </c>
      <c r="GK86" s="43">
        <v>0.113206159170036</v>
      </c>
      <c r="GL86" s="43">
        <v>0.111652518752291</v>
      </c>
      <c r="GM86" s="43">
        <v>0.110984253420376</v>
      </c>
      <c r="GN86" s="43">
        <v>0.11138393781330901</v>
      </c>
      <c r="GO86" s="43">
        <v>0.112987511888837</v>
      </c>
      <c r="GP86" s="43">
        <v>0.115863088116201</v>
      </c>
      <c r="GQ86" s="43">
        <v>0.120005286741733</v>
      </c>
      <c r="GR86" s="43">
        <v>0.12534623904009601</v>
      </c>
      <c r="GS86" s="43">
        <v>0.13177662121145001</v>
      </c>
      <c r="GT86" s="43">
        <v>0.13916755833734801</v>
      </c>
      <c r="GU86" s="43">
        <v>0.14738711804285501</v>
      </c>
      <c r="GV86" s="43">
        <v>0.15630956596315099</v>
      </c>
      <c r="GW86" s="43">
        <v>0.16581852559240601</v>
      </c>
      <c r="GX86" s="43">
        <v>0.17580613766877301</v>
      </c>
      <c r="GY86" s="43">
        <v>0.18617006499786801</v>
      </c>
      <c r="GZ86" s="43">
        <v>0.19680958034985599</v>
      </c>
      <c r="HA86" s="43"/>
      <c r="HB86" s="43"/>
    </row>
    <row r="87" spans="1:210" x14ac:dyDescent="0.6">
      <c r="A87" s="327">
        <v>24</v>
      </c>
      <c r="B87" s="198">
        <v>45941</v>
      </c>
      <c r="C87" s="43">
        <v>0.53909610334471003</v>
      </c>
      <c r="D87" s="43">
        <v>0.50876200919845105</v>
      </c>
      <c r="E87" s="43">
        <v>0.48111523988182398</v>
      </c>
      <c r="F87" s="43">
        <v>0.45588940613836698</v>
      </c>
      <c r="G87" s="43">
        <v>0.43284917024803599</v>
      </c>
      <c r="H87" s="43">
        <v>0.41178612992682401</v>
      </c>
      <c r="I87" s="43">
        <v>0.39251526309528201</v>
      </c>
      <c r="J87" s="43">
        <v>0.37487186421771601</v>
      </c>
      <c r="K87" s="43">
        <v>0.35870890591740201</v>
      </c>
      <c r="L87" s="43">
        <v>0.343894768918383</v>
      </c>
      <c r="M87" s="43">
        <v>0.33031129060439901</v>
      </c>
      <c r="N87" s="43">
        <v>0.31785208797054398</v>
      </c>
      <c r="O87" s="43">
        <v>0.30642111722779197</v>
      </c>
      <c r="P87" s="43">
        <v>0.29593143742470301</v>
      </c>
      <c r="Q87" s="43">
        <v>0.286304149115234</v>
      </c>
      <c r="R87" s="43">
        <v>0.277467483108715</v>
      </c>
      <c r="S87" s="43">
        <v>0.26935601784749902</v>
      </c>
      <c r="T87" s="43">
        <v>0.26191000595598402</v>
      </c>
      <c r="U87" s="43">
        <v>0.25507479373144598</v>
      </c>
      <c r="V87" s="43">
        <v>0.24880031913188999</v>
      </c>
      <c r="W87" s="43">
        <v>0.243040675612646</v>
      </c>
      <c r="X87" s="43">
        <v>0.23775373148537701</v>
      </c>
      <c r="Y87" s="43">
        <v>0.23290079545735401</v>
      </c>
      <c r="Z87" s="43">
        <v>0.22844632093841399</v>
      </c>
      <c r="AA87" s="43">
        <v>0.22435764264564301</v>
      </c>
      <c r="AB87" s="43">
        <v>0.22060474028497001</v>
      </c>
      <c r="AC87" s="43">
        <v>0.21716002523186301</v>
      </c>
      <c r="AD87" s="43">
        <v>0.21399814662271899</v>
      </c>
      <c r="AE87" s="43">
        <v>0.211095814153341</v>
      </c>
      <c r="AF87" s="43">
        <v>0.208431635542008</v>
      </c>
      <c r="AG87" s="43">
        <v>0.205985966841264</v>
      </c>
      <c r="AH87" s="43">
        <v>0.20374077421262901</v>
      </c>
      <c r="AI87" s="43">
        <v>0.20167950617847799</v>
      </c>
      <c r="AJ87" s="43">
        <v>0.19978697538278101</v>
      </c>
      <c r="AK87" s="43">
        <v>0.19804924912711</v>
      </c>
      <c r="AL87" s="43">
        <v>0.196453548108764</v>
      </c>
      <c r="AM87" s="43">
        <v>0.19498815268480699</v>
      </c>
      <c r="AN87" s="43">
        <v>0.19364231633147899</v>
      </c>
      <c r="AO87" s="43">
        <v>0.19240618566145601</v>
      </c>
      <c r="AP87" s="43">
        <v>0.191223453731487</v>
      </c>
      <c r="AQ87" s="43">
        <v>0.19004263297997201</v>
      </c>
      <c r="AR87" s="43">
        <v>0.18886378275158999</v>
      </c>
      <c r="AS87" s="43">
        <v>0.187686964409924</v>
      </c>
      <c r="AT87" s="43">
        <v>0.18651224144709999</v>
      </c>
      <c r="AU87" s="43">
        <v>0.18533967952292801</v>
      </c>
      <c r="AV87" s="43">
        <v>0.18416934651214401</v>
      </c>
      <c r="AW87" s="43">
        <v>0.18300131262223501</v>
      </c>
      <c r="AX87" s="43">
        <v>0.181835650441179</v>
      </c>
      <c r="AY87" s="43">
        <v>0.180672434971135</v>
      </c>
      <c r="AZ87" s="43">
        <v>0.179511743773761</v>
      </c>
      <c r="BA87" s="308">
        <v>0.17835365695922001</v>
      </c>
      <c r="BB87" s="43">
        <v>0.177198257355241</v>
      </c>
      <c r="BC87" s="43">
        <v>0.17604563049826499</v>
      </c>
      <c r="BD87" s="43">
        <v>0.174895864780825</v>
      </c>
      <c r="BE87" s="43">
        <v>0.17374905147589201</v>
      </c>
      <c r="BF87" s="43">
        <v>0.17260528483592999</v>
      </c>
      <c r="BG87" s="43">
        <v>0.17146466219933701</v>
      </c>
      <c r="BH87" s="43">
        <v>0.17032728402740599</v>
      </c>
      <c r="BI87" s="43">
        <v>0.16919325400638</v>
      </c>
      <c r="BJ87" s="43">
        <v>0.16806267918913401</v>
      </c>
      <c r="BK87" s="43">
        <v>0.16693566993305101</v>
      </c>
      <c r="BL87" s="43">
        <v>0.16581234011108301</v>
      </c>
      <c r="BM87" s="43">
        <v>0.16469280720089999</v>
      </c>
      <c r="BN87" s="43">
        <v>0.163528778000647</v>
      </c>
      <c r="BO87" s="43">
        <v>0.16226853326454899</v>
      </c>
      <c r="BP87" s="43">
        <v>0.16090482882002999</v>
      </c>
      <c r="BQ87" s="43">
        <v>0.15943006503351401</v>
      </c>
      <c r="BR87" s="43">
        <v>0.15783633076213199</v>
      </c>
      <c r="BS87" s="43">
        <v>0.15611547074609999</v>
      </c>
      <c r="BT87" s="43">
        <v>0.15425919246257599</v>
      </c>
      <c r="BU87" s="43">
        <v>0.15225921825497801</v>
      </c>
      <c r="BV87" s="43">
        <v>0.15010750498421799</v>
      </c>
      <c r="BW87" s="43">
        <v>0.147796553358928</v>
      </c>
      <c r="BX87" s="43">
        <v>0.14531983942325699</v>
      </c>
      <c r="BY87" s="43">
        <v>0.142672411674688</v>
      </c>
      <c r="BZ87" s="43">
        <v>0.13985171133973601</v>
      </c>
      <c r="CA87" s="43">
        <v>0.13685869100734199</v>
      </c>
      <c r="CB87" s="43">
        <v>0.133699326291008</v>
      </c>
      <c r="CC87" s="43">
        <v>0.13038663266084499</v>
      </c>
      <c r="CD87" s="43">
        <v>0.126943305106029</v>
      </c>
      <c r="CE87" s="43">
        <v>0.12340507029647001</v>
      </c>
      <c r="CF87" s="43">
        <v>0.119824738932302</v>
      </c>
      <c r="CG87" s="43">
        <v>0.116276703108353</v>
      </c>
      <c r="CH87" s="43">
        <v>0.11286115197921601</v>
      </c>
      <c r="CI87" s="43">
        <v>0.109706520470836</v>
      </c>
      <c r="CJ87" s="43">
        <v>0.10696775509219</v>
      </c>
      <c r="CK87" s="43">
        <v>0.104817412834517</v>
      </c>
      <c r="CL87" s="43">
        <v>0.103427493803457</v>
      </c>
      <c r="CM87" s="43">
        <v>0.102943316349192</v>
      </c>
      <c r="CN87" s="43">
        <v>0.103456043555473</v>
      </c>
      <c r="CO87" s="43">
        <v>0.104984031519432</v>
      </c>
      <c r="CP87" s="43">
        <v>0.10747071667355899</v>
      </c>
      <c r="CQ87" s="43">
        <v>0.110798741104357</v>
      </c>
      <c r="CR87" s="43">
        <v>0.11481256748070599</v>
      </c>
      <c r="CS87" s="43">
        <v>0.119340271873857</v>
      </c>
      <c r="CT87" s="43">
        <v>0.124208817709357</v>
      </c>
      <c r="CU87" s="43">
        <v>0.12925170224399499</v>
      </c>
      <c r="CV87" s="43">
        <v>0.134310592989451</v>
      </c>
      <c r="CW87" s="43">
        <v>0.13923322903813901</v>
      </c>
      <c r="CX87" s="43">
        <v>0.14386941905667799</v>
      </c>
      <c r="CY87" s="43">
        <v>0.14806626424528699</v>
      </c>
      <c r="CZ87" s="43"/>
      <c r="DA87" s="43"/>
      <c r="DC87" s="198">
        <v>45870</v>
      </c>
      <c r="DD87" s="43">
        <v>0.51973735157938705</v>
      </c>
      <c r="DE87" s="43">
        <v>0.49083406585655498</v>
      </c>
      <c r="DF87" s="43">
        <v>0.46452063872064803</v>
      </c>
      <c r="DG87" s="43">
        <v>0.44054056323992502</v>
      </c>
      <c r="DH87" s="43">
        <v>0.41866657706056698</v>
      </c>
      <c r="DI87" s="43">
        <v>0.398696961961303</v>
      </c>
      <c r="DJ87" s="43">
        <v>0.38045230184192003</v>
      </c>
      <c r="DK87" s="43">
        <v>0.36377265578171902</v>
      </c>
      <c r="DL87" s="43">
        <v>0.34851510143309</v>
      </c>
      <c r="DM87" s="43">
        <v>0.334551605444532</v>
      </c>
      <c r="DN87" s="43">
        <v>0.32176718116699499</v>
      </c>
      <c r="DO87" s="43">
        <v>0.31005829744039898</v>
      </c>
      <c r="DP87" s="43">
        <v>0.299331506046361</v>
      </c>
      <c r="DQ87" s="43">
        <v>0.28950225868969798</v>
      </c>
      <c r="DR87" s="43">
        <v>0.280493887676661</v>
      </c>
      <c r="DS87" s="43">
        <v>0.27223672749695998</v>
      </c>
      <c r="DT87" s="43">
        <v>0.26466735723360002</v>
      </c>
      <c r="DU87" s="43">
        <v>0.25772794606161897</v>
      </c>
      <c r="DV87" s="43">
        <v>0.25136568623099198</v>
      </c>
      <c r="DW87" s="43">
        <v>0.24553230032358001</v>
      </c>
      <c r="DX87" s="43">
        <v>0.24018361101246199</v>
      </c>
      <c r="DY87" s="43">
        <v>0.235279163468747</v>
      </c>
      <c r="DZ87" s="43">
        <v>0.230781892056521</v>
      </c>
      <c r="EA87" s="43">
        <v>0.226657824246285</v>
      </c>
      <c r="EB87" s="43">
        <v>0.22287581592778999</v>
      </c>
      <c r="EC87" s="43">
        <v>0.21940731334382199</v>
      </c>
      <c r="ED87" s="43">
        <v>0.21622613777711899</v>
      </c>
      <c r="EE87" s="43">
        <v>0.213308289730993</v>
      </c>
      <c r="EF87" s="43">
        <v>0.21063177027778199</v>
      </c>
      <c r="EG87" s="43">
        <v>0.20817641727349401</v>
      </c>
      <c r="EH87" s="43">
        <v>0.20592375504164101</v>
      </c>
      <c r="EI87" s="43">
        <v>0.203856856051091</v>
      </c>
      <c r="EJ87" s="43">
        <v>0.2019602135087</v>
      </c>
      <c r="EK87" s="43">
        <v>0.200219623985607</v>
      </c>
      <c r="EL87" s="43">
        <v>0.19862207922719899</v>
      </c>
      <c r="EM87" s="43">
        <v>0.19715566652144101</v>
      </c>
      <c r="EN87" s="43">
        <v>0.19580947695095199</v>
      </c>
      <c r="EO87" s="43">
        <v>0.194573520969924</v>
      </c>
      <c r="EP87" s="43">
        <v>0.193438650860215</v>
      </c>
      <c r="EQ87" s="43">
        <v>0.192353106597418</v>
      </c>
      <c r="ER87" s="43">
        <v>0.19126960962603901</v>
      </c>
      <c r="ES87" s="43">
        <v>0.19018821190580601</v>
      </c>
      <c r="ET87" s="43">
        <v>0.18910896702588201</v>
      </c>
      <c r="EU87" s="43">
        <v>0.188031930262541</v>
      </c>
      <c r="EV87" s="43">
        <v>0.186957158617785</v>
      </c>
      <c r="EW87" s="43">
        <v>0.18588471085616801</v>
      </c>
      <c r="EX87" s="43">
        <v>0.18481464758767699</v>
      </c>
      <c r="EY87" s="43">
        <v>0.183747031297504</v>
      </c>
      <c r="EZ87" s="43">
        <v>0.18268192640177799</v>
      </c>
      <c r="FA87" s="43">
        <v>0.18161939930659099</v>
      </c>
      <c r="FB87" s="308">
        <v>0.18055951844778201</v>
      </c>
      <c r="FC87" s="43">
        <v>0.179502354370247</v>
      </c>
      <c r="FD87" s="43">
        <v>0.178447979776822</v>
      </c>
      <c r="FE87" s="43">
        <v>0.17739646956885899</v>
      </c>
      <c r="FF87" s="43">
        <v>0.17634790092453001</v>
      </c>
      <c r="FG87" s="43">
        <v>0.17530235334937699</v>
      </c>
      <c r="FH87" s="43">
        <v>0.17425990874848901</v>
      </c>
      <c r="FI87" s="43">
        <v>0.173220651445808</v>
      </c>
      <c r="FJ87" s="43">
        <v>0.172184668331092</v>
      </c>
      <c r="FK87" s="43">
        <v>0.171152048809221</v>
      </c>
      <c r="FL87" s="43">
        <v>0.17012288495635799</v>
      </c>
      <c r="FM87" s="43">
        <v>0.16909727152477599</v>
      </c>
      <c r="FN87" s="43">
        <v>0.16807530603280199</v>
      </c>
      <c r="FO87" s="43">
        <v>0.167012905118328</v>
      </c>
      <c r="FP87" s="43">
        <v>0.16586288765117699</v>
      </c>
      <c r="FQ87" s="43">
        <v>0.16461867666482499</v>
      </c>
      <c r="FR87" s="43">
        <v>0.16327337015208301</v>
      </c>
      <c r="FS87" s="43">
        <v>0.16181977758954999</v>
      </c>
      <c r="FT87" s="43">
        <v>0.160250478075735</v>
      </c>
      <c r="FU87" s="43">
        <v>0.15855790813652201</v>
      </c>
      <c r="FV87" s="43">
        <v>0.15673449092758401</v>
      </c>
      <c r="FW87" s="43">
        <v>0.15477281942865001</v>
      </c>
      <c r="FX87" s="43">
        <v>0.15266591503572</v>
      </c>
      <c r="FY87" s="43">
        <v>0.150407587377449</v>
      </c>
      <c r="FZ87" s="43">
        <v>0.14799293151943699</v>
      </c>
      <c r="GA87" s="43">
        <v>0.14541901105708399</v>
      </c>
      <c r="GB87" s="43">
        <v>0.14268579145612301</v>
      </c>
      <c r="GC87" s="43">
        <v>0.13979740760554099</v>
      </c>
      <c r="GD87" s="43">
        <v>0.136763871203568</v>
      </c>
      <c r="GE87" s="43">
        <v>0.13360334291689999</v>
      </c>
      <c r="GF87" s="43">
        <v>0.13034509937515201</v>
      </c>
      <c r="GG87" s="43">
        <v>0.127033291880292</v>
      </c>
      <c r="GH87" s="43">
        <v>0.12373147574205801</v>
      </c>
      <c r="GI87" s="43">
        <v>0.12052761207997199</v>
      </c>
      <c r="GJ87" s="43">
        <v>0.117538713526762</v>
      </c>
      <c r="GK87" s="43">
        <v>0.11491347133510001</v>
      </c>
      <c r="GL87" s="43">
        <v>0.112830225276147</v>
      </c>
      <c r="GM87" s="43">
        <v>0.11148715584235901</v>
      </c>
      <c r="GN87" s="43">
        <v>0.111082779117801</v>
      </c>
      <c r="GO87" s="43">
        <v>0.11178868351376101</v>
      </c>
      <c r="GP87" s="43">
        <v>0.11372189545811601</v>
      </c>
      <c r="GQ87" s="43">
        <v>0.11692724713024601</v>
      </c>
      <c r="GR87" s="43">
        <v>0.12137671961259899</v>
      </c>
      <c r="GS87" s="43">
        <v>0.126984403005128</v>
      </c>
      <c r="GT87" s="43">
        <v>0.13362892324234399</v>
      </c>
      <c r="GU87" s="43">
        <v>0.14117444359501799</v>
      </c>
      <c r="GV87" s="43">
        <v>0.14948518901264901</v>
      </c>
      <c r="GW87" s="43">
        <v>0.15843274453550199</v>
      </c>
      <c r="GX87" s="43">
        <v>0.16789776826472799</v>
      </c>
      <c r="GY87" s="43">
        <v>0.17776826470749099</v>
      </c>
      <c r="GZ87" s="43">
        <v>0.18793613026783401</v>
      </c>
      <c r="HA87" s="43"/>
      <c r="HB87" s="43"/>
    </row>
    <row r="88" spans="1:210" x14ac:dyDescent="0.6">
      <c r="A88" s="327">
        <v>25</v>
      </c>
      <c r="B88" s="198">
        <v>45974</v>
      </c>
      <c r="C88" s="43">
        <v>0.51557067984475402</v>
      </c>
      <c r="D88" s="43">
        <v>0.48736012542087997</v>
      </c>
      <c r="E88" s="43">
        <v>0.46163537582316799</v>
      </c>
      <c r="F88" s="43">
        <v>0.438151447394519</v>
      </c>
      <c r="G88" s="43">
        <v>0.41669188949038699</v>
      </c>
      <c r="H88" s="43">
        <v>0.39706496572309502</v>
      </c>
      <c r="I88" s="43">
        <v>0.37910036817981302</v>
      </c>
      <c r="J88" s="43">
        <v>0.36264639281814998</v>
      </c>
      <c r="K88" s="43">
        <v>0.34756751370208799</v>
      </c>
      <c r="L88" s="43">
        <v>0.333742301198658</v>
      </c>
      <c r="M88" s="43">
        <v>0.32106163578157898</v>
      </c>
      <c r="N88" s="43">
        <v>0.30942717683207499</v>
      </c>
      <c r="O88" s="43">
        <v>0.29875004964676299</v>
      </c>
      <c r="P88" s="43">
        <v>0.288949720516256</v>
      </c>
      <c r="Q88" s="43">
        <v>0.27995303221658802</v>
      </c>
      <c r="R88" s="43">
        <v>0.271693377019192</v>
      </c>
      <c r="S88" s="43">
        <v>0.264109986527162</v>
      </c>
      <c r="T88" s="43">
        <v>0.25714732082515801</v>
      </c>
      <c r="U88" s="43">
        <v>0.25075454145383602</v>
      </c>
      <c r="V88" s="43">
        <v>0.24488505508314201</v>
      </c>
      <c r="W88" s="43">
        <v>0.23949611641283799</v>
      </c>
      <c r="X88" s="43">
        <v>0.23454848060794101</v>
      </c>
      <c r="Y88" s="43">
        <v>0.23000609720381199</v>
      </c>
      <c r="Z88" s="43">
        <v>0.225835838538088</v>
      </c>
      <c r="AA88" s="43">
        <v>0.222007257116275</v>
      </c>
      <c r="AB88" s="43">
        <v>0.21849236734761401</v>
      </c>
      <c r="AC88" s="43">
        <v>0.21526544790090801</v>
      </c>
      <c r="AD88" s="43">
        <v>0.212302861633857</v>
      </c>
      <c r="AE88" s="43">
        <v>0.209582890844833</v>
      </c>
      <c r="AF88" s="43">
        <v>0.20708558585633499</v>
      </c>
      <c r="AG88" s="43">
        <v>0.204792625499502</v>
      </c>
      <c r="AH88" s="43">
        <v>0.20268718820510701</v>
      </c>
      <c r="AI88" s="43">
        <v>0.20075383291325999</v>
      </c>
      <c r="AJ88" s="43">
        <v>0.19897838875207499</v>
      </c>
      <c r="AK88" s="43">
        <v>0.19734785307852601</v>
      </c>
      <c r="AL88" s="43">
        <v>0.19585029704255899</v>
      </c>
      <c r="AM88" s="43">
        <v>0.194474778413292</v>
      </c>
      <c r="AN88" s="43">
        <v>0.19321126092385199</v>
      </c>
      <c r="AO88" s="43">
        <v>0.192050539931506</v>
      </c>
      <c r="AP88" s="43">
        <v>0.190939773712092</v>
      </c>
      <c r="AQ88" s="43">
        <v>0.18983061258664999</v>
      </c>
      <c r="AR88" s="43">
        <v>0.18872310507095399</v>
      </c>
      <c r="AS88" s="43">
        <v>0.18761730123746601</v>
      </c>
      <c r="AT88" s="43">
        <v>0.18651325283631101</v>
      </c>
      <c r="AU88" s="43">
        <v>0.18541101333417401</v>
      </c>
      <c r="AV88" s="43">
        <v>0.18431063793917199</v>
      </c>
      <c r="AW88" s="43">
        <v>0.183212183678685</v>
      </c>
      <c r="AX88" s="43">
        <v>0.18211570945365299</v>
      </c>
      <c r="AY88" s="43">
        <v>0.18102127606322699</v>
      </c>
      <c r="AZ88" s="43">
        <v>0.17992894628405301</v>
      </c>
      <c r="BA88" s="308">
        <v>0.178838784949059</v>
      </c>
      <c r="BB88" s="43">
        <v>0.17775085891485601</v>
      </c>
      <c r="BC88" s="43">
        <v>0.17666523727028399</v>
      </c>
      <c r="BD88" s="43">
        <v>0.17558199123308799</v>
      </c>
      <c r="BE88" s="43">
        <v>0.17450119431709701</v>
      </c>
      <c r="BF88" s="43">
        <v>0.173422922365292</v>
      </c>
      <c r="BG88" s="43">
        <v>0.17234725358747499</v>
      </c>
      <c r="BH88" s="43">
        <v>0.17127426867527401</v>
      </c>
      <c r="BI88" s="43">
        <v>0.17020405080321899</v>
      </c>
      <c r="BJ88" s="43">
        <v>0.16913668575087501</v>
      </c>
      <c r="BK88" s="43">
        <v>0.16807226190192801</v>
      </c>
      <c r="BL88" s="43">
        <v>0.16701087037683199</v>
      </c>
      <c r="BM88" s="43">
        <v>0.16595260503485301</v>
      </c>
      <c r="BN88" s="43">
        <v>0.16485176583498301</v>
      </c>
      <c r="BO88" s="43">
        <v>0.163659314039375</v>
      </c>
      <c r="BP88" s="43">
        <v>0.16236820062193499</v>
      </c>
      <c r="BQ88" s="43">
        <v>0.160970986213683</v>
      </c>
      <c r="BR88" s="43">
        <v>0.15945983944032899</v>
      </c>
      <c r="BS88" s="43">
        <v>0.15782672141433801</v>
      </c>
      <c r="BT88" s="43">
        <v>0.156063181285931</v>
      </c>
      <c r="BU88" s="43">
        <v>0.15416074563268101</v>
      </c>
      <c r="BV88" s="43">
        <v>0.15211094258296601</v>
      </c>
      <c r="BW88" s="43">
        <v>0.14990556380344899</v>
      </c>
      <c r="BX88" s="43">
        <v>0.147536995685668</v>
      </c>
      <c r="BY88" s="43">
        <v>0.144998682760685</v>
      </c>
      <c r="BZ88" s="43">
        <v>0.14228577087663899</v>
      </c>
      <c r="CA88" s="43">
        <v>0.13939599364149399</v>
      </c>
      <c r="CB88" s="43">
        <v>0.13633088460911799</v>
      </c>
      <c r="CC88" s="43">
        <v>0.13309741907386299</v>
      </c>
      <c r="CD88" s="43">
        <v>0.12971020706893299</v>
      </c>
      <c r="CE88" s="43">
        <v>0.12619436123022901</v>
      </c>
      <c r="CF88" s="43">
        <v>0.122589122914642</v>
      </c>
      <c r="CG88" s="43">
        <v>0.118952197576785</v>
      </c>
      <c r="CH88" s="43">
        <v>0.115364445908687</v>
      </c>
      <c r="CI88" s="43">
        <v>0.11193400225799099</v>
      </c>
      <c r="CJ88" s="43">
        <v>0.108798003157655</v>
      </c>
      <c r="CK88" s="43">
        <v>0.106119109458214</v>
      </c>
      <c r="CL88" s="43">
        <v>0.10407363428397599</v>
      </c>
      <c r="CM88" s="43">
        <v>0.102829661661864</v>
      </c>
      <c r="CN88" s="43">
        <v>0.10251799196754199</v>
      </c>
      <c r="CO88" s="43">
        <v>0.10320454612282599</v>
      </c>
      <c r="CP88" s="43">
        <v>0.10487526990545901</v>
      </c>
      <c r="CQ88" s="43">
        <v>0.10743972652054</v>
      </c>
      <c r="CR88" s="43">
        <v>0.110750113449638</v>
      </c>
      <c r="CS88" s="43">
        <v>0.114625927698778</v>
      </c>
      <c r="CT88" s="43">
        <v>0.118875016696866</v>
      </c>
      <c r="CU88" s="43">
        <v>0.12330661139751201</v>
      </c>
      <c r="CV88" s="43">
        <v>0.12773646818515599</v>
      </c>
      <c r="CW88" s="43">
        <v>0.13198633969881399</v>
      </c>
      <c r="CX88" s="43">
        <v>0.13588011092258701</v>
      </c>
      <c r="CY88" s="43">
        <v>0.13923821589261101</v>
      </c>
      <c r="CZ88" s="43"/>
      <c r="DA88" s="43"/>
      <c r="DC88" s="198">
        <v>45903</v>
      </c>
      <c r="DD88" s="43">
        <v>0.50336852825235601</v>
      </c>
      <c r="DE88" s="43">
        <v>0.47578649692644398</v>
      </c>
      <c r="DF88" s="43">
        <v>0.45068487111590999</v>
      </c>
      <c r="DG88" s="43">
        <v>0.42781727676086601</v>
      </c>
      <c r="DH88" s="43">
        <v>0.40696554194051798</v>
      </c>
      <c r="DI88" s="43">
        <v>0.38793608777291799</v>
      </c>
      <c r="DJ88" s="43">
        <v>0.37055677908833601</v>
      </c>
      <c r="DK88" s="43">
        <v>0.354674187818386</v>
      </c>
      <c r="DL88" s="43">
        <v>0.34015122065950398</v>
      </c>
      <c r="DM88" s="43">
        <v>0.32686506825046902</v>
      </c>
      <c r="DN88" s="43">
        <v>0.31470543464553302</v>
      </c>
      <c r="DO88" s="43">
        <v>0.30357301118665098</v>
      </c>
      <c r="DP88" s="43">
        <v>0.29337816192785698</v>
      </c>
      <c r="DQ88" s="43">
        <v>0.28403979229929799</v>
      </c>
      <c r="DR88" s="43">
        <v>0.27548437484480398</v>
      </c>
      <c r="DS88" s="43">
        <v>0.26764511039727401</v>
      </c>
      <c r="DT88" s="43">
        <v>0.26046120418463298</v>
      </c>
      <c r="DU88" s="43">
        <v>0.25387724021874097</v>
      </c>
      <c r="DV88" s="43">
        <v>0.24784263875867699</v>
      </c>
      <c r="DW88" s="43">
        <v>0.242311183965775</v>
      </c>
      <c r="DX88" s="43">
        <v>0.23724061073622499</v>
      </c>
      <c r="DY88" s="43">
        <v>0.23259224124306499</v>
      </c>
      <c r="DZ88" s="43">
        <v>0.22833066333805199</v>
      </c>
      <c r="EA88" s="43">
        <v>0.22442344427560701</v>
      </c>
      <c r="EB88" s="43">
        <v>0.22084087430223501</v>
      </c>
      <c r="EC88" s="43">
        <v>0.217555735584747</v>
      </c>
      <c r="ED88" s="43">
        <v>0.214543093116939</v>
      </c>
      <c r="EE88" s="43">
        <v>0.21178010434773001</v>
      </c>
      <c r="EF88" s="43">
        <v>0.20924584554606601</v>
      </c>
      <c r="EG88" s="43">
        <v>0.20692115270134601</v>
      </c>
      <c r="EH88" s="43">
        <v>0.20478847563459501</v>
      </c>
      <c r="EI88" s="43">
        <v>0.202831743832179</v>
      </c>
      <c r="EJ88" s="43">
        <v>0.20103624325983099</v>
      </c>
      <c r="EK88" s="43">
        <v>0.19938850280216999</v>
      </c>
      <c r="EL88" s="43">
        <v>0.19787619001925699</v>
      </c>
      <c r="EM88" s="43">
        <v>0.19648801517171699</v>
      </c>
      <c r="EN88" s="43">
        <v>0.19521364307374001</v>
      </c>
      <c r="EO88" s="43">
        <v>0.19404361209392501</v>
      </c>
      <c r="EP88" s="43">
        <v>0.19296925989698199</v>
      </c>
      <c r="EQ88" s="43">
        <v>0.191941584755984</v>
      </c>
      <c r="ER88" s="43">
        <v>0.19091582501384299</v>
      </c>
      <c r="ES88" s="43">
        <v>0.189892025045094</v>
      </c>
      <c r="ET88" s="43">
        <v>0.188870230537318</v>
      </c>
      <c r="EU88" s="43">
        <v>0.18785048852949901</v>
      </c>
      <c r="EV88" s="43">
        <v>0.186832847457196</v>
      </c>
      <c r="EW88" s="43">
        <v>0.18581735715212799</v>
      </c>
      <c r="EX88" s="43">
        <v>0.184804068915566</v>
      </c>
      <c r="EY88" s="43">
        <v>0.18379303559188201</v>
      </c>
      <c r="EZ88" s="43">
        <v>0.182784311496069</v>
      </c>
      <c r="FA88" s="43">
        <v>0.181777952569289</v>
      </c>
      <c r="FB88" s="308">
        <v>0.180774016382696</v>
      </c>
      <c r="FC88" s="43">
        <v>0.17977256213600801</v>
      </c>
      <c r="FD88" s="43">
        <v>0.17877365075455601</v>
      </c>
      <c r="FE88" s="43">
        <v>0.17777734491703501</v>
      </c>
      <c r="FF88" s="43">
        <v>0.17678370910038099</v>
      </c>
      <c r="FG88" s="43">
        <v>0.175792809601091</v>
      </c>
      <c r="FH88" s="43">
        <v>0.17480471460503999</v>
      </c>
      <c r="FI88" s="43">
        <v>0.17381949422835</v>
      </c>
      <c r="FJ88" s="43">
        <v>0.172837220580355</v>
      </c>
      <c r="FK88" s="43">
        <v>0.17185796775199599</v>
      </c>
      <c r="FL88" s="43">
        <v>0.17088181191853799</v>
      </c>
      <c r="FM88" s="43">
        <v>0.16990883137049301</v>
      </c>
      <c r="FN88" s="43">
        <v>0.16893910655861699</v>
      </c>
      <c r="FO88" s="43">
        <v>0.16793078035794501</v>
      </c>
      <c r="FP88" s="43">
        <v>0.166839009218791</v>
      </c>
      <c r="FQ88" s="43">
        <v>0.16565745095238099</v>
      </c>
      <c r="FR88" s="43">
        <v>0.16437942501841499</v>
      </c>
      <c r="FS88" s="43">
        <v>0.16299793767710699</v>
      </c>
      <c r="FT88" s="43">
        <v>0.16150572501368701</v>
      </c>
      <c r="FU88" s="43">
        <v>0.15989532024653899</v>
      </c>
      <c r="FV88" s="43">
        <v>0.15815915359525501</v>
      </c>
      <c r="FW88" s="43">
        <v>0.156289697690115</v>
      </c>
      <c r="FX88" s="43">
        <v>0.154279672621908</v>
      </c>
      <c r="FY88" s="43">
        <v>0.15212233402202699</v>
      </c>
      <c r="FZ88" s="43">
        <v>0.14981187240892099</v>
      </c>
      <c r="GA88" s="43">
        <v>0.147343963671066</v>
      </c>
      <c r="GB88" s="43">
        <v>0.14471652359358</v>
      </c>
      <c r="GC88" s="43">
        <v>0.14193073644382401</v>
      </c>
      <c r="GD88" s="43">
        <v>0.13899244814560299</v>
      </c>
      <c r="GE88" s="43">
        <v>0.13591403607685701</v>
      </c>
      <c r="GF88" s="43">
        <v>0.13271688405673601</v>
      </c>
      <c r="GG88" s="43">
        <v>0.12943458751786999</v>
      </c>
      <c r="GH88" s="43">
        <v>0.126116960116471</v>
      </c>
      <c r="GI88" s="43">
        <v>0.12283475421182399</v>
      </c>
      <c r="GJ88" s="43">
        <v>0.11968466039666401</v>
      </c>
      <c r="GK88" s="43">
        <v>0.116793524231411</v>
      </c>
      <c r="GL88" s="43">
        <v>0.114319803466117</v>
      </c>
      <c r="GM88" s="43">
        <v>0.112449368573454</v>
      </c>
      <c r="GN88" s="43">
        <v>0.111382652702036</v>
      </c>
      <c r="GO88" s="43">
        <v>0.111312151643159</v>
      </c>
      <c r="GP88" s="43">
        <v>0.112393915290959</v>
      </c>
      <c r="GQ88" s="43">
        <v>0.114721898760302</v>
      </c>
      <c r="GR88" s="43">
        <v>0.118315266018039</v>
      </c>
      <c r="GS88" s="43">
        <v>0.123123265138899</v>
      </c>
      <c r="GT88" s="43">
        <v>0.12904364908119001</v>
      </c>
      <c r="GU88" s="43">
        <v>0.13594551952637601</v>
      </c>
      <c r="GV88" s="43">
        <v>0.14368859214457999</v>
      </c>
      <c r="GW88" s="43">
        <v>0.15213531304435801</v>
      </c>
      <c r="GX88" s="43">
        <v>0.161156089723412</v>
      </c>
      <c r="GY88" s="43">
        <v>0.17062961615577099</v>
      </c>
      <c r="GZ88" s="43">
        <v>0.180440371648144</v>
      </c>
      <c r="HA88" s="43"/>
      <c r="HB88" s="43"/>
    </row>
    <row r="89" spans="1:210" x14ac:dyDescent="0.6">
      <c r="A89" s="327">
        <v>26</v>
      </c>
      <c r="B89" s="198">
        <v>46008</v>
      </c>
      <c r="C89" s="43">
        <v>0.53273643617393796</v>
      </c>
      <c r="D89" s="43">
        <v>0.50397145685054601</v>
      </c>
      <c r="E89" s="43">
        <v>0.47775408401098901</v>
      </c>
      <c r="F89" s="43">
        <v>0.453832247851152</v>
      </c>
      <c r="G89" s="43">
        <v>0.43198332475864998</v>
      </c>
      <c r="H89" s="43">
        <v>0.41201016930061202</v>
      </c>
      <c r="I89" s="43">
        <v>0.39373770815924503</v>
      </c>
      <c r="J89" s="43">
        <v>0.37701001874035101</v>
      </c>
      <c r="K89" s="43">
        <v>0.361687825192269</v>
      </c>
      <c r="L89" s="43">
        <v>0.34764635324601501</v>
      </c>
      <c r="M89" s="43">
        <v>0.33477349271155799</v>
      </c>
      <c r="N89" s="43">
        <v>0.32296822409277598</v>
      </c>
      <c r="O89" s="43">
        <v>0.31213927143320802</v>
      </c>
      <c r="P89" s="43">
        <v>0.30220394838851999</v>
      </c>
      <c r="Q89" s="43">
        <v>0.29308716981483501</v>
      </c>
      <c r="R89" s="43">
        <v>0.28472060379811198</v>
      </c>
      <c r="S89" s="43">
        <v>0.27704194329947002</v>
      </c>
      <c r="T89" s="43">
        <v>0.26999427879136301</v>
      </c>
      <c r="U89" s="43">
        <v>0.26352555621022999</v>
      </c>
      <c r="V89" s="43">
        <v>0.25758810673393001</v>
      </c>
      <c r="W89" s="43">
        <v>0.25213823632308802</v>
      </c>
      <c r="X89" s="43">
        <v>0.24713586595378201</v>
      </c>
      <c r="Y89" s="43">
        <v>0.242544213674496</v>
      </c>
      <c r="Z89" s="43">
        <v>0.23832951201222599</v>
      </c>
      <c r="AA89" s="43">
        <v>0.23446075508720299</v>
      </c>
      <c r="AB89" s="43">
        <v>0.23090947068046899</v>
      </c>
      <c r="AC89" s="43">
        <v>0.22764951384320001</v>
      </c>
      <c r="AD89" s="43">
        <v>0.22465687879558299</v>
      </c>
      <c r="AE89" s="43">
        <v>0.221909526954646</v>
      </c>
      <c r="AF89" s="43">
        <v>0.21938722906685201</v>
      </c>
      <c r="AG89" s="43">
        <v>0.21707141997875601</v>
      </c>
      <c r="AH89" s="43">
        <v>0.21494506475633501</v>
      </c>
      <c r="AI89" s="43">
        <v>0.212992535182877</v>
      </c>
      <c r="AJ89" s="43">
        <v>0.21119949575865399</v>
      </c>
      <c r="AK89" s="43">
        <v>0.20955279845108801</v>
      </c>
      <c r="AL89" s="43">
        <v>0.208040385573423</v>
      </c>
      <c r="AM89" s="43">
        <v>0.20665120021215899</v>
      </c>
      <c r="AN89" s="43">
        <v>0.20537510364946099</v>
      </c>
      <c r="AO89" s="43">
        <v>0.20420279934638599</v>
      </c>
      <c r="AP89" s="43">
        <v>0.20308091784822699</v>
      </c>
      <c r="AQ89" s="43">
        <v>0.201960622185273</v>
      </c>
      <c r="AR89" s="43">
        <v>0.20084195566767599</v>
      </c>
      <c r="AS89" s="43">
        <v>0.199724963020116</v>
      </c>
      <c r="AT89" s="43">
        <v>0.19860969032850201</v>
      </c>
      <c r="AU89" s="43">
        <v>0.19749618515138001</v>
      </c>
      <c r="AV89" s="43">
        <v>0.19638449653979301</v>
      </c>
      <c r="AW89" s="43">
        <v>0.195274675094397</v>
      </c>
      <c r="AX89" s="43">
        <v>0.194166772970542</v>
      </c>
      <c r="AY89" s="43">
        <v>0.19306084397437501</v>
      </c>
      <c r="AZ89" s="43">
        <v>0.19195694355200801</v>
      </c>
      <c r="BA89" s="308">
        <v>0.19085512887769501</v>
      </c>
      <c r="BB89" s="43">
        <v>0.18975545888820899</v>
      </c>
      <c r="BC89" s="43">
        <v>0.18865799432167699</v>
      </c>
      <c r="BD89" s="43">
        <v>0.18756279779287199</v>
      </c>
      <c r="BE89" s="43">
        <v>0.18646993379045099</v>
      </c>
      <c r="BF89" s="43">
        <v>0.18537946878755701</v>
      </c>
      <c r="BG89" s="43">
        <v>0.18429147125881101</v>
      </c>
      <c r="BH89" s="43">
        <v>0.18320601171154</v>
      </c>
      <c r="BI89" s="43">
        <v>0.18212316279982799</v>
      </c>
      <c r="BJ89" s="43">
        <v>0.18104299932620599</v>
      </c>
      <c r="BK89" s="43">
        <v>0.179965598295311</v>
      </c>
      <c r="BL89" s="43">
        <v>0.17889103899466599</v>
      </c>
      <c r="BM89" s="43">
        <v>0.17781940302399399</v>
      </c>
      <c r="BN89" s="43">
        <v>0.17670438183946599</v>
      </c>
      <c r="BO89" s="43">
        <v>0.17549623098860101</v>
      </c>
      <c r="BP89" s="43">
        <v>0.17418769529519401</v>
      </c>
      <c r="BQ89" s="43">
        <v>0.17277109009720501</v>
      </c>
      <c r="BR89" s="43">
        <v>0.171238317195787</v>
      </c>
      <c r="BS89" s="43">
        <v>0.169580897415432</v>
      </c>
      <c r="BT89" s="43">
        <v>0.167790028004035</v>
      </c>
      <c r="BU89" s="43">
        <v>0.16585666922455999</v>
      </c>
      <c r="BV89" s="43">
        <v>0.16377167937411599</v>
      </c>
      <c r="BW89" s="43">
        <v>0.161526008001072</v>
      </c>
      <c r="BX89" s="43">
        <v>0.15911097378139699</v>
      </c>
      <c r="BY89" s="43">
        <v>0.15651865648893001</v>
      </c>
      <c r="BZ89" s="43">
        <v>0.153742445216277</v>
      </c>
      <c r="CA89" s="43">
        <v>0.15077779935503099</v>
      </c>
      <c r="CB89" s="43">
        <v>0.14762329772309099</v>
      </c>
      <c r="CC89" s="43">
        <v>0.14428207379838601</v>
      </c>
      <c r="CD89" s="43">
        <v>0.14076375941771799</v>
      </c>
      <c r="CE89" s="43">
        <v>0.13708707775943901</v>
      </c>
      <c r="CF89" s="43">
        <v>0.133283222386362</v>
      </c>
      <c r="CG89" s="43">
        <v>0.12940009684191101</v>
      </c>
      <c r="CH89" s="43">
        <v>0.12550730343009001</v>
      </c>
      <c r="CI89" s="43">
        <v>0.121701359457588</v>
      </c>
      <c r="CJ89" s="43">
        <v>0.118109872989662</v>
      </c>
      <c r="CK89" s="43">
        <v>0.114892320817646</v>
      </c>
      <c r="CL89" s="43">
        <v>0.112234003450683</v>
      </c>
      <c r="CM89" s="43">
        <v>0.110329768969083</v>
      </c>
      <c r="CN89" s="43">
        <v>0.109356788256033</v>
      </c>
      <c r="CO89" s="43">
        <v>0.109441558657835</v>
      </c>
      <c r="CP89" s="43">
        <v>0.110632424902303</v>
      </c>
      <c r="CQ89" s="43">
        <v>0.112889293436522</v>
      </c>
      <c r="CR89" s="43">
        <v>0.116094266373285</v>
      </c>
      <c r="CS89" s="43">
        <v>0.12007631129181499</v>
      </c>
      <c r="CT89" s="43">
        <v>0.12463827366581499</v>
      </c>
      <c r="CU89" s="43">
        <v>0.12957745639045301</v>
      </c>
      <c r="CV89" s="43">
        <v>0.13469690580718699</v>
      </c>
      <c r="CW89" s="43">
        <v>0.13980877874210901</v>
      </c>
      <c r="CX89" s="43">
        <v>0.14473257665161601</v>
      </c>
      <c r="CY89" s="43">
        <v>0.149290686678301</v>
      </c>
      <c r="CZ89" s="43"/>
      <c r="DA89" s="43"/>
      <c r="DC89" s="198">
        <v>45937</v>
      </c>
      <c r="DD89" s="43">
        <v>0.48958132311055702</v>
      </c>
      <c r="DE89" s="43">
        <v>0.46310388086844201</v>
      </c>
      <c r="DF89" s="43">
        <v>0.439018104596687</v>
      </c>
      <c r="DG89" s="43">
        <v>0.41708555242517298</v>
      </c>
      <c r="DH89" s="43">
        <v>0.39709518611051098</v>
      </c>
      <c r="DI89" s="43">
        <v>0.37885982953009101</v>
      </c>
      <c r="DJ89" s="43">
        <v>0.362213089174801</v>
      </c>
      <c r="DK89" s="43">
        <v>0.34700668574649801</v>
      </c>
      <c r="DL89" s="43">
        <v>0.33310814730355198</v>
      </c>
      <c r="DM89" s="43">
        <v>0.32039881920837598</v>
      </c>
      <c r="DN89" s="43">
        <v>0.30877214954650301</v>
      </c>
      <c r="DO89" s="43">
        <v>0.29813221351019598</v>
      </c>
      <c r="DP89" s="43">
        <v>0.28839244409154302</v>
      </c>
      <c r="DQ89" s="43">
        <v>0.27947454057021498</v>
      </c>
      <c r="DR89" s="43">
        <v>0.27130752923547502</v>
      </c>
      <c r="DS89" s="43">
        <v>0.26382695452085603</v>
      </c>
      <c r="DT89" s="43">
        <v>0.25697418085705198</v>
      </c>
      <c r="DU89" s="43">
        <v>0.250695788682474</v>
      </c>
      <c r="DV89" s="43">
        <v>0.24494305002224401</v>
      </c>
      <c r="DW89" s="43">
        <v>0.239671471057289</v>
      </c>
      <c r="DX89" s="43">
        <v>0.23484039136630899</v>
      </c>
      <c r="DY89" s="43">
        <v>0.230412630484336</v>
      </c>
      <c r="DZ89" s="43">
        <v>0.22635417475189601</v>
      </c>
      <c r="EA89" s="43">
        <v>0.22263389787478599</v>
      </c>
      <c r="EB89" s="43">
        <v>0.21922331039903201</v>
      </c>
      <c r="EC89" s="43">
        <v>0.21609633369836101</v>
      </c>
      <c r="ED89" s="43">
        <v>0.21322909526992001</v>
      </c>
      <c r="EE89" s="43">
        <v>0.21059974255122299</v>
      </c>
      <c r="EF89" s="43">
        <v>0.20818827296304601</v>
      </c>
      <c r="EG89" s="43">
        <v>0.20597637852367301</v>
      </c>
      <c r="EH89" s="43">
        <v>0.203947303382154</v>
      </c>
      <c r="EI89" s="43">
        <v>0.202085713169109</v>
      </c>
      <c r="EJ89" s="43">
        <v>0.20037757500880099</v>
      </c>
      <c r="EK89" s="43">
        <v>0.19881004740819899</v>
      </c>
      <c r="EL89" s="43">
        <v>0.197371379132461</v>
      </c>
      <c r="EM89" s="43">
        <v>0.196050816361695</v>
      </c>
      <c r="EN89" s="43">
        <v>0.19483851760490001</v>
      </c>
      <c r="EO89" s="43">
        <v>0.19372547564235901</v>
      </c>
      <c r="EP89" s="43">
        <v>0.19270344602144701</v>
      </c>
      <c r="EQ89" s="43">
        <v>0.19172581068758801</v>
      </c>
      <c r="ER89" s="43">
        <v>0.19074998422678999</v>
      </c>
      <c r="ES89" s="43">
        <v>0.18977600485325899</v>
      </c>
      <c r="ET89" s="43">
        <v>0.188803911827021</v>
      </c>
      <c r="EU89" s="43">
        <v>0.18783374550823601</v>
      </c>
      <c r="EV89" s="43">
        <v>0.18686554738868</v>
      </c>
      <c r="EW89" s="43">
        <v>0.18589936010191299</v>
      </c>
      <c r="EX89" s="43">
        <v>0.184935227463388</v>
      </c>
      <c r="EY89" s="43">
        <v>0.183973194502697</v>
      </c>
      <c r="EZ89" s="43">
        <v>0.183013307502086</v>
      </c>
      <c r="FA89" s="43">
        <v>0.18205561400120299</v>
      </c>
      <c r="FB89" s="308">
        <v>0.181100162846381</v>
      </c>
      <c r="FC89" s="43">
        <v>0.180147004236129</v>
      </c>
      <c r="FD89" s="43">
        <v>0.179196189722856</v>
      </c>
      <c r="FE89" s="43">
        <v>0.17824777224129401</v>
      </c>
      <c r="FF89" s="43">
        <v>0.17730180621772501</v>
      </c>
      <c r="FG89" s="43">
        <v>0.17635834749041901</v>
      </c>
      <c r="FH89" s="43">
        <v>0.175417453421266</v>
      </c>
      <c r="FI89" s="43">
        <v>0.17447918291681699</v>
      </c>
      <c r="FJ89" s="43">
        <v>0.17354359643396</v>
      </c>
      <c r="FK89" s="43">
        <v>0.17261075606637399</v>
      </c>
      <c r="FL89" s="43">
        <v>0.17168072550764901</v>
      </c>
      <c r="FM89" s="43">
        <v>0.17075357016822901</v>
      </c>
      <c r="FN89" s="43">
        <v>0.16982935715116301</v>
      </c>
      <c r="FO89" s="43">
        <v>0.16886817243810101</v>
      </c>
      <c r="FP89" s="43">
        <v>0.16782721898045799</v>
      </c>
      <c r="FQ89" s="43">
        <v>0.166700372933792</v>
      </c>
      <c r="FR89" s="43">
        <v>0.165481164352654</v>
      </c>
      <c r="FS89" s="43">
        <v>0.16416279416051199</v>
      </c>
      <c r="FT89" s="43">
        <v>0.162738165423092</v>
      </c>
      <c r="FU89" s="43">
        <v>0.16119993499964499</v>
      </c>
      <c r="FV89" s="43">
        <v>0.15954059131571199</v>
      </c>
      <c r="FW89" s="43">
        <v>0.15775257113622601</v>
      </c>
      <c r="FX89" s="43">
        <v>0.155828422458615</v>
      </c>
      <c r="FY89" s="43">
        <v>0.15376103924251899</v>
      </c>
      <c r="FZ89" s="43">
        <v>0.15154398508049599</v>
      </c>
      <c r="GA89" s="43">
        <v>0.14917194203311299</v>
      </c>
      <c r="GB89" s="43">
        <v>0.146641327341169</v>
      </c>
      <c r="GC89" s="43">
        <v>0.14395113671196899</v>
      </c>
      <c r="GD89" s="43">
        <v>0.141104090945503</v>
      </c>
      <c r="GE89" s="43">
        <v>0.138108184052638</v>
      </c>
      <c r="GF89" s="43">
        <v>0.134978751788809</v>
      </c>
      <c r="GG89" s="43">
        <v>0.13174119150716401</v>
      </c>
      <c r="GH89" s="43">
        <v>0.12843444766897999</v>
      </c>
      <c r="GI89" s="43">
        <v>0.125115294707974</v>
      </c>
      <c r="GJ89" s="43">
        <v>0.121863234991596</v>
      </c>
      <c r="GK89" s="43">
        <v>0.118785392733935</v>
      </c>
      <c r="GL89" s="43">
        <v>0.116020046363039</v>
      </c>
      <c r="GM89" s="43">
        <v>0.113736464465647</v>
      </c>
      <c r="GN89" s="43">
        <v>0.112127944768679</v>
      </c>
      <c r="GO89" s="43">
        <v>0.11139544188676601</v>
      </c>
      <c r="GP89" s="43">
        <v>0.111722134027955</v>
      </c>
      <c r="GQ89" s="43">
        <v>0.113244562698565</v>
      </c>
      <c r="GR89" s="43">
        <v>0.116030392768628</v>
      </c>
      <c r="GS89" s="43">
        <v>0.12007174388321799</v>
      </c>
      <c r="GT89" s="43">
        <v>0.12529569581641301</v>
      </c>
      <c r="GU89" s="43">
        <v>0.13158542818392699</v>
      </c>
      <c r="GV89" s="43">
        <v>0.13880256623707099</v>
      </c>
      <c r="GW89" s="43">
        <v>0.14680411081630601</v>
      </c>
      <c r="GX89" s="43">
        <v>0.15545193465892301</v>
      </c>
      <c r="GY89" s="43">
        <v>0.16461596903478001</v>
      </c>
      <c r="GZ89" s="43">
        <v>0.17417324553545799</v>
      </c>
      <c r="HA89" s="43"/>
      <c r="HB89" s="43"/>
    </row>
    <row r="90" spans="1:210" x14ac:dyDescent="0.6">
      <c r="A90" s="327">
        <v>27</v>
      </c>
      <c r="B90" s="198">
        <v>46043</v>
      </c>
      <c r="C90" s="43">
        <v>0.51241520152521403</v>
      </c>
      <c r="D90" s="43">
        <v>0.48549816985220601</v>
      </c>
      <c r="E90" s="43">
        <v>0.460956587327156</v>
      </c>
      <c r="F90" s="43">
        <v>0.43855646849338498</v>
      </c>
      <c r="G90" s="43">
        <v>0.418091138271593</v>
      </c>
      <c r="H90" s="43">
        <v>0.399377520521081</v>
      </c>
      <c r="I90" s="43">
        <v>0.38225296219112798</v>
      </c>
      <c r="J90" s="43">
        <v>0.36657251709511501</v>
      </c>
      <c r="K90" s="43">
        <v>0.35220662397802499</v>
      </c>
      <c r="L90" s="43">
        <v>0.33903912180802198</v>
      </c>
      <c r="M90" s="43">
        <v>0.32696555346004902</v>
      </c>
      <c r="N90" s="43">
        <v>0.31589171619801398</v>
      </c>
      <c r="O90" s="43">
        <v>0.30573242221775199</v>
      </c>
      <c r="P90" s="43">
        <v>0.29641043882471901</v>
      </c>
      <c r="Q90" s="43">
        <v>0.28785558127365801</v>
      </c>
      <c r="R90" s="43">
        <v>0.28000393485666902</v>
      </c>
      <c r="S90" s="43">
        <v>0.27279718671241199</v>
      </c>
      <c r="T90" s="43">
        <v>0.26618205001579498</v>
      </c>
      <c r="U90" s="43">
        <v>0.26010976567543598</v>
      </c>
      <c r="V90" s="43">
        <v>0.25453566931337801</v>
      </c>
      <c r="W90" s="43">
        <v>0.24941881268301899</v>
      </c>
      <c r="X90" s="43">
        <v>0.244721630564639</v>
      </c>
      <c r="Y90" s="43">
        <v>0.24040964585183699</v>
      </c>
      <c r="Z90" s="43">
        <v>0.23645120663782901</v>
      </c>
      <c r="AA90" s="43">
        <v>0.232817250172108</v>
      </c>
      <c r="AB90" s="43">
        <v>0.22948108987403701</v>
      </c>
      <c r="AC90" s="43">
        <v>0.22641822179051899</v>
      </c>
      <c r="AD90" s="43">
        <v>0.223606148182626</v>
      </c>
      <c r="AE90" s="43">
        <v>0.221024215971066</v>
      </c>
      <c r="AF90" s="43">
        <v>0.218653468278969</v>
      </c>
      <c r="AG90" s="43">
        <v>0.21647650795905801</v>
      </c>
      <c r="AH90" s="43">
        <v>0.21447737171968301</v>
      </c>
      <c r="AI90" s="43">
        <v>0.21264141400647299</v>
      </c>
      <c r="AJ90" s="43">
        <v>0.210955199980252</v>
      </c>
      <c r="AK90" s="43">
        <v>0.20940640662519799</v>
      </c>
      <c r="AL90" s="43">
        <v>0.207983731722482</v>
      </c>
      <c r="AM90" s="43">
        <v>0.20667680980957501</v>
      </c>
      <c r="AN90" s="43">
        <v>0.20547613481900301</v>
      </c>
      <c r="AO90" s="43">
        <v>0.204372988917911</v>
      </c>
      <c r="AP90" s="43">
        <v>0.20331717029742899</v>
      </c>
      <c r="AQ90" s="43">
        <v>0.20226272072099799</v>
      </c>
      <c r="AR90" s="43">
        <v>0.20120967593082401</v>
      </c>
      <c r="AS90" s="43">
        <v>0.20015807274804101</v>
      </c>
      <c r="AT90" s="43">
        <v>0.199107949154117</v>
      </c>
      <c r="AU90" s="43">
        <v>0.19805934418330601</v>
      </c>
      <c r="AV90" s="43">
        <v>0.19701229815561699</v>
      </c>
      <c r="AW90" s="43">
        <v>0.19596685252371299</v>
      </c>
      <c r="AX90" s="43">
        <v>0.194923050017622</v>
      </c>
      <c r="AY90" s="43">
        <v>0.193880934636084</v>
      </c>
      <c r="AZ90" s="43">
        <v>0.19284055169508399</v>
      </c>
      <c r="BA90" s="308">
        <v>0.19180194784534199</v>
      </c>
      <c r="BB90" s="43">
        <v>0.190765171107664</v>
      </c>
      <c r="BC90" s="43">
        <v>0.189730270964237</v>
      </c>
      <c r="BD90" s="43">
        <v>0.18869729828253301</v>
      </c>
      <c r="BE90" s="43">
        <v>0.187666305487101</v>
      </c>
      <c r="BF90" s="43">
        <v>0.18663734649300301</v>
      </c>
      <c r="BG90" s="43">
        <v>0.18561047680323001</v>
      </c>
      <c r="BH90" s="43">
        <v>0.184585753484033</v>
      </c>
      <c r="BI90" s="43">
        <v>0.18356323529410001</v>
      </c>
      <c r="BJ90" s="43">
        <v>0.18254298266158001</v>
      </c>
      <c r="BK90" s="43">
        <v>0.18152505775273001</v>
      </c>
      <c r="BL90" s="43">
        <v>0.18050952442156801</v>
      </c>
      <c r="BM90" s="43">
        <v>0.17949644846216101</v>
      </c>
      <c r="BN90" s="43">
        <v>0.17844201872441301</v>
      </c>
      <c r="BO90" s="43">
        <v>0.177299109922681</v>
      </c>
      <c r="BP90" s="43">
        <v>0.17606072975472301</v>
      </c>
      <c r="BQ90" s="43">
        <v>0.174719444097405</v>
      </c>
      <c r="BR90" s="43">
        <v>0.17326738176333001</v>
      </c>
      <c r="BS90" s="43">
        <v>0.17169625274360101</v>
      </c>
      <c r="BT90" s="43">
        <v>0.169997383860618</v>
      </c>
      <c r="BU90" s="43">
        <v>0.168161780400783</v>
      </c>
      <c r="BV90" s="43">
        <v>0.16618022239329999</v>
      </c>
      <c r="BW90" s="43">
        <v>0.16404340844601101</v>
      </c>
      <c r="BX90" s="43">
        <v>0.161742165898381</v>
      </c>
      <c r="BY90" s="43">
        <v>0.15926775160276099</v>
      </c>
      <c r="BZ90" s="43">
        <v>0.15661227691701701</v>
      </c>
      <c r="CA90" s="43">
        <v>0.153769303089067</v>
      </c>
      <c r="CB90" s="43">
        <v>0.15073466925153201</v>
      </c>
      <c r="CC90" s="43">
        <v>0.147507635888521</v>
      </c>
      <c r="CD90" s="43">
        <v>0.14409245141719201</v>
      </c>
      <c r="CE90" s="43">
        <v>0.14050047494940601</v>
      </c>
      <c r="CF90" s="43">
        <v>0.136753005532007</v>
      </c>
      <c r="CG90" s="43">
        <v>0.13288495548628901</v>
      </c>
      <c r="CH90" s="43">
        <v>0.12894941925730799</v>
      </c>
      <c r="CI90" s="43">
        <v>0.12502295025142901</v>
      </c>
      <c r="CJ90" s="43">
        <v>0.12121084982599099</v>
      </c>
      <c r="CK90" s="43">
        <v>0.117650882493977</v>
      </c>
      <c r="CL90" s="43">
        <v>0.114512611484426</v>
      </c>
      <c r="CM90" s="43">
        <v>0.11198854894662701</v>
      </c>
      <c r="CN90" s="43">
        <v>0.11027389523031</v>
      </c>
      <c r="CO90" s="43">
        <v>0.109535477979376</v>
      </c>
      <c r="CP90" s="43">
        <v>0.109877398086072</v>
      </c>
      <c r="CQ90" s="43">
        <v>0.111316398042014</v>
      </c>
      <c r="CR90" s="43">
        <v>0.113777754157558</v>
      </c>
      <c r="CS90" s="43">
        <v>0.117112135789278</v>
      </c>
      <c r="CT90" s="43">
        <v>0.121123564607584</v>
      </c>
      <c r="CU90" s="43">
        <v>0.12559622382448801</v>
      </c>
      <c r="CV90" s="43">
        <v>0.13031272661816401</v>
      </c>
      <c r="CW90" s="43">
        <v>0.13506261604847</v>
      </c>
      <c r="CX90" s="43">
        <v>0.13964337569131999</v>
      </c>
      <c r="CY90" s="43">
        <v>0.143856915587152</v>
      </c>
      <c r="CZ90" s="43"/>
      <c r="DA90" s="43"/>
      <c r="DC90" s="198">
        <v>45972</v>
      </c>
      <c r="DD90" s="43">
        <v>0.47798299733870703</v>
      </c>
      <c r="DE90" s="43">
        <v>0.45242759517238601</v>
      </c>
      <c r="DF90" s="43">
        <v>0.429192502108312</v>
      </c>
      <c r="DG90" s="43">
        <v>0.40804535527604002</v>
      </c>
      <c r="DH90" s="43">
        <v>0.38878060609645598</v>
      </c>
      <c r="DI90" s="43">
        <v>0.37121602484147898</v>
      </c>
      <c r="DJ90" s="43">
        <v>0.35518967039589999</v>
      </c>
      <c r="DK90" s="43">
        <v>0.34055727171240102</v>
      </c>
      <c r="DL90" s="43">
        <v>0.32718996942789202</v>
      </c>
      <c r="DM90" s="43">
        <v>0.31497237150558199</v>
      </c>
      <c r="DN90" s="43">
        <v>0.303800880765975</v>
      </c>
      <c r="DO90" s="43">
        <v>0.29358225745829802</v>
      </c>
      <c r="DP90" s="43">
        <v>0.28423238418984598</v>
      </c>
      <c r="DQ90" s="43">
        <v>0.27567520425893399</v>
      </c>
      <c r="DR90" s="43">
        <v>0.26784180864908702</v>
      </c>
      <c r="DS90" s="43">
        <v>0.26066964918576302</v>
      </c>
      <c r="DT90" s="43">
        <v>0.25410185927932299</v>
      </c>
      <c r="DU90" s="43">
        <v>0.248086665529233</v>
      </c>
      <c r="DV90" s="43">
        <v>0.24257687609720399</v>
      </c>
      <c r="DW90" s="43">
        <v>0.23752943383817701</v>
      </c>
      <c r="DX90" s="43">
        <v>0.232905023844304</v>
      </c>
      <c r="DY90" s="43">
        <v>0.22866772702209101</v>
      </c>
      <c r="DZ90" s="43">
        <v>0.22478471242310399</v>
      </c>
      <c r="EA90" s="43">
        <v>0.22122596247338699</v>
      </c>
      <c r="EB90" s="43">
        <v>0.217964026329758</v>
      </c>
      <c r="EC90" s="43">
        <v>0.21497379733559799</v>
      </c>
      <c r="ED90" s="43">
        <v>0.21223231142483201</v>
      </c>
      <c r="EE90" s="43">
        <v>0.20971856382158199</v>
      </c>
      <c r="EF90" s="43">
        <v>0.207413341971565</v>
      </c>
      <c r="EG90" s="43">
        <v>0.20529907283159299</v>
      </c>
      <c r="EH90" s="43">
        <v>0.203359683193403</v>
      </c>
      <c r="EI90" s="43">
        <v>0.201580471780679</v>
      </c>
      <c r="EJ90" s="43">
        <v>0.19994799197209301</v>
      </c>
      <c r="EK90" s="43">
        <v>0.19844994442171199</v>
      </c>
      <c r="EL90" s="43">
        <v>0.19707507857089501</v>
      </c>
      <c r="EM90" s="43">
        <v>0.19581310252878401</v>
      </c>
      <c r="EN90" s="43">
        <v>0.19465460043337099</v>
      </c>
      <c r="EO90" s="43">
        <v>0.193590956988858</v>
      </c>
      <c r="EP90" s="43">
        <v>0.19261428828231</v>
      </c>
      <c r="EQ90" s="43">
        <v>0.19168004164022301</v>
      </c>
      <c r="ER90" s="43">
        <v>0.19074751851597899</v>
      </c>
      <c r="ES90" s="43">
        <v>0.18981675204548901</v>
      </c>
      <c r="ET90" s="43">
        <v>0.18888777621901801</v>
      </c>
      <c r="EU90" s="43">
        <v>0.18796062597379501</v>
      </c>
      <c r="EV90" s="43">
        <v>0.18703533712503301</v>
      </c>
      <c r="EW90" s="43">
        <v>0.18611194644418499</v>
      </c>
      <c r="EX90" s="43">
        <v>0.18519049166624399</v>
      </c>
      <c r="EY90" s="43">
        <v>0.184271011524475</v>
      </c>
      <c r="EZ90" s="43">
        <v>0.183353545754041</v>
      </c>
      <c r="FA90" s="43">
        <v>0.18243813512663201</v>
      </c>
      <c r="FB90" s="308">
        <v>0.181524821481933</v>
      </c>
      <c r="FC90" s="43">
        <v>0.18061364773385299</v>
      </c>
      <c r="FD90" s="43">
        <v>0.17970465791123599</v>
      </c>
      <c r="FE90" s="43">
        <v>0.17879789717991401</v>
      </c>
      <c r="FF90" s="43">
        <v>0.177893411866371</v>
      </c>
      <c r="FG90" s="43">
        <v>0.176991249487992</v>
      </c>
      <c r="FH90" s="43">
        <v>0.17609145875361301</v>
      </c>
      <c r="FI90" s="43">
        <v>0.17519408963789301</v>
      </c>
      <c r="FJ90" s="43">
        <v>0.17429919336614699</v>
      </c>
      <c r="FK90" s="43">
        <v>0.17340682246628999</v>
      </c>
      <c r="FL90" s="43">
        <v>0.1725170307601</v>
      </c>
      <c r="FM90" s="43">
        <v>0.171629873459691</v>
      </c>
      <c r="FN90" s="43">
        <v>0.17074540711766401</v>
      </c>
      <c r="FO90" s="43">
        <v>0.169825417420709</v>
      </c>
      <c r="FP90" s="43">
        <v>0.16882890236879999</v>
      </c>
      <c r="FQ90" s="43">
        <v>0.16774993926512599</v>
      </c>
      <c r="FR90" s="43">
        <v>0.16658225582984801</v>
      </c>
      <c r="FS90" s="43">
        <v>0.16531924054552799</v>
      </c>
      <c r="FT90" s="43">
        <v>0.16395396527393899</v>
      </c>
      <c r="FU90" s="43">
        <v>0.16247922452032201</v>
      </c>
      <c r="FV90" s="43">
        <v>0.160887597066842</v>
      </c>
      <c r="FW90" s="43">
        <v>0.159171538490712</v>
      </c>
      <c r="FX90" s="43">
        <v>0.157323514761603</v>
      </c>
      <c r="FY90" s="43">
        <v>0.15533619338173099</v>
      </c>
      <c r="FZ90" s="43">
        <v>0.15320270899937799</v>
      </c>
      <c r="GA90" s="43">
        <v>0.15091703376169099</v>
      </c>
      <c r="GB90" s="43">
        <v>0.14847448684859799</v>
      </c>
      <c r="GC90" s="43">
        <v>0.145872433044304</v>
      </c>
      <c r="GD90" s="43">
        <v>0.14311123529735301</v>
      </c>
      <c r="GE90" s="43">
        <v>0.14019554619545399</v>
      </c>
      <c r="GF90" s="43">
        <v>0.137136044978035</v>
      </c>
      <c r="GG90" s="43">
        <v>0.13395174580803801</v>
      </c>
      <c r="GH90" s="43">
        <v>0.13067300734974999</v>
      </c>
      <c r="GI90" s="43">
        <v>0.12734533813115401</v>
      </c>
      <c r="GJ90" s="43">
        <v>0.124033968927107</v>
      </c>
      <c r="GK90" s="43">
        <v>0.120828875791919</v>
      </c>
      <c r="GL90" s="43">
        <v>0.117849389456143</v>
      </c>
      <c r="GM90" s="43">
        <v>0.115246670430211</v>
      </c>
      <c r="GN90" s="43">
        <v>0.113201340087153</v>
      </c>
      <c r="GO90" s="43">
        <v>0.11191310658525599</v>
      </c>
      <c r="GP90" s="43">
        <v>0.11158053878395301</v>
      </c>
      <c r="GQ90" s="43">
        <v>0.11237317762210899</v>
      </c>
      <c r="GR90" s="43">
        <v>0.11440371689666</v>
      </c>
      <c r="GS90" s="43">
        <v>0.117710796895137</v>
      </c>
      <c r="GT90" s="43">
        <v>0.122259163973798</v>
      </c>
      <c r="GU90" s="43">
        <v>0.127955364405131</v>
      </c>
      <c r="GV90" s="43">
        <v>0.134670473076895</v>
      </c>
      <c r="GW90" s="43">
        <v>0.142260939929062</v>
      </c>
      <c r="GX90" s="43">
        <v>0.15058268971906799</v>
      </c>
      <c r="GY90" s="43">
        <v>0.15949792663491499</v>
      </c>
      <c r="GZ90" s="43">
        <v>0.16887640136533</v>
      </c>
      <c r="HA90" s="43"/>
      <c r="HB90" s="43"/>
    </row>
    <row r="91" spans="1:210" x14ac:dyDescent="0.6">
      <c r="A91" s="327">
        <v>28</v>
      </c>
      <c r="B91" s="198">
        <v>46080</v>
      </c>
      <c r="C91" s="43">
        <v>0.49097745587536101</v>
      </c>
      <c r="D91" s="43">
        <v>0.46593452861644302</v>
      </c>
      <c r="E91" s="43">
        <v>0.44309209558205398</v>
      </c>
      <c r="F91" s="43">
        <v>0.42223462643545701</v>
      </c>
      <c r="G91" s="43">
        <v>0.40317169512030099</v>
      </c>
      <c r="H91" s="43">
        <v>0.38573454234983201</v>
      </c>
      <c r="I91" s="43">
        <v>0.36977314203087103</v>
      </c>
      <c r="J91" s="43">
        <v>0.35515370061157697</v>
      </c>
      <c r="K91" s="43">
        <v>0.341756523954868</v>
      </c>
      <c r="L91" s="43">
        <v>0.32947419868823702</v>
      </c>
      <c r="M91" s="43">
        <v>0.31821004130441</v>
      </c>
      <c r="N91" s="43">
        <v>0.30787677465789498</v>
      </c>
      <c r="O91" s="43">
        <v>0.29839539882621202</v>
      </c>
      <c r="P91" s="43">
        <v>0.289694226304678</v>
      </c>
      <c r="Q91" s="43">
        <v>0.28170805686394801</v>
      </c>
      <c r="R91" s="43">
        <v>0.27437747029672899</v>
      </c>
      <c r="S91" s="43">
        <v>0.26764821862157201</v>
      </c>
      <c r="T91" s="43">
        <v>0.2614707018297</v>
      </c>
      <c r="U91" s="43">
        <v>0.25579951362606701</v>
      </c>
      <c r="V91" s="43">
        <v>0.25059304580783498</v>
      </c>
      <c r="W91" s="43">
        <v>0.24581314146518099</v>
      </c>
      <c r="X91" s="43">
        <v>0.24142478915541399</v>
      </c>
      <c r="Y91" s="43">
        <v>0.23739585124239199</v>
      </c>
      <c r="Z91" s="43">
        <v>0.23369682104102399</v>
      </c>
      <c r="AA91" s="43">
        <v>0.23030060424600801</v>
      </c>
      <c r="AB91" s="43">
        <v>0.22718232113981299</v>
      </c>
      <c r="AC91" s="43">
        <v>0.2243191266871</v>
      </c>
      <c r="AD91" s="43">
        <v>0.22169004607861501</v>
      </c>
      <c r="AE91" s="43">
        <v>0.219275824149678</v>
      </c>
      <c r="AF91" s="43">
        <v>0.21705878680249399</v>
      </c>
      <c r="AG91" s="43">
        <v>0.215022713605693</v>
      </c>
      <c r="AH91" s="43">
        <v>0.213152720263557</v>
      </c>
      <c r="AI91" s="43">
        <v>0.211435150267519</v>
      </c>
      <c r="AJ91" s="43">
        <v>0.209857474934774</v>
      </c>
      <c r="AK91" s="43">
        <v>0.20840820127967499</v>
      </c>
      <c r="AL91" s="43">
        <v>0.20707678700941601</v>
      </c>
      <c r="AM91" s="43">
        <v>0.20585356228038801</v>
      </c>
      <c r="AN91" s="43">
        <v>0.20472965764928799</v>
      </c>
      <c r="AO91" s="43">
        <v>0.203696937768649</v>
      </c>
      <c r="AP91" s="43">
        <v>0.202708422184153</v>
      </c>
      <c r="AQ91" s="43">
        <v>0.20172108506629599</v>
      </c>
      <c r="AR91" s="43">
        <v>0.20073495590759299</v>
      </c>
      <c r="AS91" s="43">
        <v>0.199750065130782</v>
      </c>
      <c r="AT91" s="43">
        <v>0.19876644401855401</v>
      </c>
      <c r="AU91" s="43">
        <v>0.197784124747382</v>
      </c>
      <c r="AV91" s="43">
        <v>0.19680314043939601</v>
      </c>
      <c r="AW91" s="43">
        <v>0.19582352516447901</v>
      </c>
      <c r="AX91" s="43">
        <v>0.194845313980438</v>
      </c>
      <c r="AY91" s="43">
        <v>0.19386854295589001</v>
      </c>
      <c r="AZ91" s="43">
        <v>0.19289324917172801</v>
      </c>
      <c r="BA91" s="308">
        <v>0.19191947078941901</v>
      </c>
      <c r="BB91" s="43">
        <v>0.190947247012238</v>
      </c>
      <c r="BC91" s="43">
        <v>0.18997661820053899</v>
      </c>
      <c r="BD91" s="43">
        <v>0.18900762583495001</v>
      </c>
      <c r="BE91" s="43">
        <v>0.188040312552059</v>
      </c>
      <c r="BF91" s="43">
        <v>0.18707472220379601</v>
      </c>
      <c r="BG91" s="43">
        <v>0.18611089985391699</v>
      </c>
      <c r="BH91" s="43">
        <v>0.18514889181866201</v>
      </c>
      <c r="BI91" s="43">
        <v>0.184188745704427</v>
      </c>
      <c r="BJ91" s="43">
        <v>0.18323051042536501</v>
      </c>
      <c r="BK91" s="43">
        <v>0.182274236237885</v>
      </c>
      <c r="BL91" s="43">
        <v>0.181319974806538</v>
      </c>
      <c r="BM91" s="43">
        <v>0.180367779124396</v>
      </c>
      <c r="BN91" s="43">
        <v>0.17937644503297501</v>
      </c>
      <c r="BO91" s="43">
        <v>0.178301600767754</v>
      </c>
      <c r="BP91" s="43">
        <v>0.177136568916821</v>
      </c>
      <c r="BQ91" s="43">
        <v>0.175874228632142</v>
      </c>
      <c r="BR91" s="43">
        <v>0.17450701236500499</v>
      </c>
      <c r="BS91" s="43">
        <v>0.17302691277246199</v>
      </c>
      <c r="BT91" s="43">
        <v>0.17142550348077401</v>
      </c>
      <c r="BU91" s="43">
        <v>0.16969397763167701</v>
      </c>
      <c r="BV91" s="43">
        <v>0.167823219732466</v>
      </c>
      <c r="BW91" s="43">
        <v>0.16580390570643999</v>
      </c>
      <c r="BX91" s="43">
        <v>0.16362666267083101</v>
      </c>
      <c r="BY91" s="43">
        <v>0.16128229676185801</v>
      </c>
      <c r="BZ91" s="43">
        <v>0.15876212019835101</v>
      </c>
      <c r="CA91" s="43">
        <v>0.15605841387115499</v>
      </c>
      <c r="CB91" s="43">
        <v>0.15316507601201099</v>
      </c>
      <c r="CC91" s="43">
        <v>0.150078525488234</v>
      </c>
      <c r="CD91" s="43">
        <v>0.146798950710186</v>
      </c>
      <c r="CE91" s="43">
        <v>0.14333202181160101</v>
      </c>
      <c r="CF91" s="43">
        <v>0.139691209809895</v>
      </c>
      <c r="CG91" s="43">
        <v>0.13590087035579801</v>
      </c>
      <c r="CH91" s="43">
        <v>0.13200022425821301</v>
      </c>
      <c r="CI91" s="43">
        <v>0.128048248108935</v>
      </c>
      <c r="CJ91" s="43">
        <v>0.124129181343463</v>
      </c>
      <c r="CK91" s="43">
        <v>0.12035772957129399</v>
      </c>
      <c r="CL91" s="43">
        <v>0.116881997580511</v>
      </c>
      <c r="CM91" s="43">
        <v>0.113880868547797</v>
      </c>
      <c r="CN91" s="43">
        <v>0.111551754741623</v>
      </c>
      <c r="CO91" s="43">
        <v>0.11008604412543101</v>
      </c>
      <c r="CP91" s="43">
        <v>0.109634714033521</v>
      </c>
      <c r="CQ91" s="43">
        <v>0.110274143274463</v>
      </c>
      <c r="CR91" s="43">
        <v>0.11198617969737901</v>
      </c>
      <c r="CS91" s="43">
        <v>0.11466116648369799</v>
      </c>
      <c r="CT91" s="43">
        <v>0.118120508981366</v>
      </c>
      <c r="CU91" s="43">
        <v>0.122146522966187</v>
      </c>
      <c r="CV91" s="43">
        <v>0.12650774149202099</v>
      </c>
      <c r="CW91" s="43">
        <v>0.13097416903773301</v>
      </c>
      <c r="CX91" s="43">
        <v>0.13532281198048601</v>
      </c>
      <c r="CY91" s="43">
        <v>0.13933638471597201</v>
      </c>
      <c r="CZ91" s="43"/>
      <c r="DA91" s="43"/>
      <c r="DC91" s="198">
        <v>46009</v>
      </c>
      <c r="DD91" s="43">
        <v>0.48131829993618402</v>
      </c>
      <c r="DE91" s="43">
        <v>0.45574068396022799</v>
      </c>
      <c r="DF91" s="43">
        <v>0.43250322128934199</v>
      </c>
      <c r="DG91" s="43">
        <v>0.41136995619074301</v>
      </c>
      <c r="DH91" s="43">
        <v>0.39213229808253203</v>
      </c>
      <c r="DI91" s="43">
        <v>0.37460542672869701</v>
      </c>
      <c r="DJ91" s="43">
        <v>0.35862518473817101</v>
      </c>
      <c r="DK91" s="43">
        <v>0.34404539917135801</v>
      </c>
      <c r="DL91" s="43">
        <v>0.33073557608750398</v>
      </c>
      <c r="DM91" s="43">
        <v>0.31857891880412498</v>
      </c>
      <c r="DN91" s="43">
        <v>0.30747062574385398</v>
      </c>
      <c r="DO91" s="43">
        <v>0.29731642898028898</v>
      </c>
      <c r="DP91" s="43">
        <v>0.28803133911066697</v>
      </c>
      <c r="DQ91" s="43">
        <v>0.27953856686270701</v>
      </c>
      <c r="DR91" s="43">
        <v>0.27176859525747599</v>
      </c>
      <c r="DS91" s="43">
        <v>0.26465837992587798</v>
      </c>
      <c r="DT91" s="43">
        <v>0.25815065772342599</v>
      </c>
      <c r="DU91" s="43">
        <v>0.25219334738529903</v>
      </c>
      <c r="DV91" s="43">
        <v>0.246739027379139</v>
      </c>
      <c r="DW91" s="43">
        <v>0.241744479268692</v>
      </c>
      <c r="DX91" s="43">
        <v>0.23717028602476201</v>
      </c>
      <c r="DY91" s="43">
        <v>0.232980476856567</v>
      </c>
      <c r="DZ91" s="43">
        <v>0.22914221156459799</v>
      </c>
      <c r="EA91" s="43">
        <v>0.22562549830207401</v>
      </c>
      <c r="EB91" s="43">
        <v>0.22240294031346899</v>
      </c>
      <c r="EC91" s="43">
        <v>0.21944950728217699</v>
      </c>
      <c r="ED91" s="43">
        <v>0.21674232852206399</v>
      </c>
      <c r="EE91" s="43">
        <v>0.21426050507539701</v>
      </c>
      <c r="EF91" s="43">
        <v>0.21198493861678899</v>
      </c>
      <c r="EG91" s="43">
        <v>0.20989817557920201</v>
      </c>
      <c r="EH91" s="43">
        <v>0.20798426460966099</v>
      </c>
      <c r="EI91" s="43">
        <v>0.20622862653610299</v>
      </c>
      <c r="EJ91" s="43">
        <v>0.204617935266829</v>
      </c>
      <c r="EK91" s="43">
        <v>0.203140009029838</v>
      </c>
      <c r="EL91" s="43">
        <v>0.201783710954961</v>
      </c>
      <c r="EM91" s="43">
        <v>0.20053885808970701</v>
      </c>
      <c r="EN91" s="43">
        <v>0.19939613835474901</v>
      </c>
      <c r="EO91" s="43">
        <v>0.19834703471696399</v>
      </c>
      <c r="EP91" s="43">
        <v>0.19738375588458901</v>
      </c>
      <c r="EQ91" s="43">
        <v>0.196462349872884</v>
      </c>
      <c r="ER91" s="43">
        <v>0.19554267268303099</v>
      </c>
      <c r="ES91" s="43">
        <v>0.194624754209972</v>
      </c>
      <c r="ET91" s="43">
        <v>0.19370862505514599</v>
      </c>
      <c r="EU91" s="43">
        <v>0.192794316621995</v>
      </c>
      <c r="EV91" s="43">
        <v>0.191881861063985</v>
      </c>
      <c r="EW91" s="43">
        <v>0.19097129136147201</v>
      </c>
      <c r="EX91" s="43">
        <v>0.19006264128797601</v>
      </c>
      <c r="EY91" s="43">
        <v>0.18915594548557799</v>
      </c>
      <c r="EZ91" s="43">
        <v>0.18825123941240901</v>
      </c>
      <c r="FA91" s="43">
        <v>0.187348559416984</v>
      </c>
      <c r="FB91" s="308">
        <v>0.18644794274427501</v>
      </c>
      <c r="FC91" s="43">
        <v>0.18554942755801601</v>
      </c>
      <c r="FD91" s="43">
        <v>0.18465305293426101</v>
      </c>
      <c r="FE91" s="43">
        <v>0.18375885893021099</v>
      </c>
      <c r="FF91" s="43">
        <v>0.182866886552218</v>
      </c>
      <c r="FG91" s="43">
        <v>0.181977177797466</v>
      </c>
      <c r="FH91" s="43">
        <v>0.181089775699767</v>
      </c>
      <c r="FI91" s="43">
        <v>0.180204724317992</v>
      </c>
      <c r="FJ91" s="43">
        <v>0.17932206876307699</v>
      </c>
      <c r="FK91" s="43">
        <v>0.17844185523887701</v>
      </c>
      <c r="FL91" s="43">
        <v>0.17756413101232099</v>
      </c>
      <c r="FM91" s="43">
        <v>0.17668894450891601</v>
      </c>
      <c r="FN91" s="43">
        <v>0.17581634529947601</v>
      </c>
      <c r="FO91" s="43">
        <v>0.17490862030903501</v>
      </c>
      <c r="FP91" s="43">
        <v>0.173925289526562</v>
      </c>
      <c r="FQ91" s="43">
        <v>0.17286047068615201</v>
      </c>
      <c r="FR91" s="43">
        <v>0.17170792389238199</v>
      </c>
      <c r="FS91" s="43">
        <v>0.17046105775888101</v>
      </c>
      <c r="FT91" s="43">
        <v>0.16911294626107301</v>
      </c>
      <c r="FU91" s="43">
        <v>0.16765635977959301</v>
      </c>
      <c r="FV91" s="43">
        <v>0.16608381594596</v>
      </c>
      <c r="FW91" s="43">
        <v>0.16438765723498999</v>
      </c>
      <c r="FX91" s="43">
        <v>0.16256016453719499</v>
      </c>
      <c r="FY91" s="43">
        <v>0.160593719768438</v>
      </c>
      <c r="FZ91" s="43">
        <v>0.15848103412331499</v>
      </c>
      <c r="GA91" s="43">
        <v>0.156215466287495</v>
      </c>
      <c r="GB91" s="43">
        <v>0.15379146084331699</v>
      </c>
      <c r="GC91" s="43">
        <v>0.151205150163818</v>
      </c>
      <c r="GD91" s="43">
        <v>0.148455175911584</v>
      </c>
      <c r="GE91" s="43">
        <v>0.14554380501397701</v>
      </c>
      <c r="GF91" s="43">
        <v>0.14247843584955799</v>
      </c>
      <c r="GG91" s="43">
        <v>0.139273612455805</v>
      </c>
      <c r="GH91" s="43">
        <v>0.13595367951926801</v>
      </c>
      <c r="GI91" s="43">
        <v>0.132556202409114</v>
      </c>
      <c r="GJ91" s="43">
        <v>0.12913620991977801</v>
      </c>
      <c r="GK91" s="43">
        <v>0.12577113281650101</v>
      </c>
      <c r="GL91" s="43">
        <v>0.12256591831826399</v>
      </c>
      <c r="GM91" s="43">
        <v>0.11965710932103001</v>
      </c>
      <c r="GN91" s="43">
        <v>0.117213703417044</v>
      </c>
      <c r="GO91" s="43">
        <v>0.115431706628581</v>
      </c>
      <c r="GP91" s="43">
        <v>0.11451941510930599</v>
      </c>
      <c r="GQ91" s="43">
        <v>0.11467290855823201</v>
      </c>
      <c r="GR91" s="43">
        <v>0.116046332144201</v>
      </c>
      <c r="GS91" s="43">
        <v>0.118726672317885</v>
      </c>
      <c r="GT91" s="43">
        <v>0.12272305240615999</v>
      </c>
      <c r="GU91" s="43">
        <v>0.12797406313096699</v>
      </c>
      <c r="GV91" s="43">
        <v>0.134367838797643</v>
      </c>
      <c r="GW91" s="43">
        <v>0.14176526145469401</v>
      </c>
      <c r="GX91" s="43">
        <v>0.150018615734234</v>
      </c>
      <c r="GY91" s="43">
        <v>0.158982712249401</v>
      </c>
      <c r="GZ91" s="43">
        <v>0.16851915769989201</v>
      </c>
      <c r="HA91" s="43"/>
      <c r="HB91" s="43"/>
    </row>
    <row r="92" spans="1:210" x14ac:dyDescent="0.6">
      <c r="A92" s="327">
        <v>29</v>
      </c>
      <c r="B92" s="198">
        <v>46118</v>
      </c>
      <c r="C92" s="43">
        <v>0.47131817968443201</v>
      </c>
      <c r="D92" s="43">
        <v>0.447984496063138</v>
      </c>
      <c r="E92" s="43">
        <v>0.42669221405497898</v>
      </c>
      <c r="F92" s="43">
        <v>0.40724259548431502</v>
      </c>
      <c r="G92" s="43">
        <v>0.389459981708285</v>
      </c>
      <c r="H92" s="43">
        <v>0.37318861168210299</v>
      </c>
      <c r="I92" s="43">
        <v>0.35828991556162698</v>
      </c>
      <c r="J92" s="43">
        <v>0.34464021300312497</v>
      </c>
      <c r="K92" s="43">
        <v>0.33212875519587098</v>
      </c>
      <c r="L92" s="43">
        <v>0.32065605889909099</v>
      </c>
      <c r="M92" s="43">
        <v>0.31013248854354297</v>
      </c>
      <c r="N92" s="43">
        <v>0.30047704867538</v>
      </c>
      <c r="O92" s="43">
        <v>0.29161635453809198</v>
      </c>
      <c r="P92" s="43">
        <v>0.283483753779944</v>
      </c>
      <c r="Q92" s="43">
        <v>0.27601857549047398</v>
      </c>
      <c r="R92" s="43">
        <v>0.269165486546185</v>
      </c>
      <c r="S92" s="43">
        <v>0.26287393805165099</v>
      </c>
      <c r="T92" s="43">
        <v>0.25709768745392197</v>
      </c>
      <c r="U92" s="43">
        <v>0.25179438358786099</v>
      </c>
      <c r="V92" s="43">
        <v>0.24692520452050501</v>
      </c>
      <c r="W92" s="43">
        <v>0.242454539310761</v>
      </c>
      <c r="X92" s="43">
        <v>0.238349706485841</v>
      </c>
      <c r="Y92" s="43">
        <v>0.23458070332249401</v>
      </c>
      <c r="Z92" s="43">
        <v>0.23111998103888601</v>
      </c>
      <c r="AA92" s="43">
        <v>0.22794224199303001</v>
      </c>
      <c r="AB92" s="43">
        <v>0.22502425569353701</v>
      </c>
      <c r="AC92" s="43">
        <v>0.22234469125456999</v>
      </c>
      <c r="AD92" s="43">
        <v>0.219883963886082</v>
      </c>
      <c r="AE92" s="43">
        <v>0.21762409432170499</v>
      </c>
      <c r="AF92" s="43">
        <v>0.215548579318218</v>
      </c>
      <c r="AG92" s="43">
        <v>0.213642272547305</v>
      </c>
      <c r="AH92" s="43">
        <v>0.21189127470581301</v>
      </c>
      <c r="AI92" s="43">
        <v>0.21028283230644401</v>
      </c>
      <c r="AJ92" s="43">
        <v>0.20880524420288399</v>
      </c>
      <c r="AK92" s="43">
        <v>0.20744777557194399</v>
      </c>
      <c r="AL92" s="43">
        <v>0.206200578536057</v>
      </c>
      <c r="AM92" s="43">
        <v>0.20505461912561901</v>
      </c>
      <c r="AN92" s="43">
        <v>0.204001610026287</v>
      </c>
      <c r="AO92" s="43">
        <v>0.20303394874927699</v>
      </c>
      <c r="AP92" s="43">
        <v>0.20210762751150699</v>
      </c>
      <c r="AQ92" s="43">
        <v>0.20118232963912899</v>
      </c>
      <c r="AR92" s="43">
        <v>0.20025807981986099</v>
      </c>
      <c r="AS92" s="43">
        <v>0.19933490338871401</v>
      </c>
      <c r="AT92" s="43">
        <v>0.19841282639230601</v>
      </c>
      <c r="AU92" s="43">
        <v>0.19749187559808501</v>
      </c>
      <c r="AV92" s="43">
        <v>0.196572078517459</v>
      </c>
      <c r="AW92" s="43">
        <v>0.19565346343742401</v>
      </c>
      <c r="AX92" s="43">
        <v>0.19473605941689801</v>
      </c>
      <c r="AY92" s="43">
        <v>0.19381989630621799</v>
      </c>
      <c r="AZ92" s="43">
        <v>0.19290500478582001</v>
      </c>
      <c r="BA92" s="308">
        <v>0.19199141636865699</v>
      </c>
      <c r="BB92" s="43">
        <v>0.19107916341991099</v>
      </c>
      <c r="BC92" s="43">
        <v>0.19016827922571899</v>
      </c>
      <c r="BD92" s="43">
        <v>0.18925879791723799</v>
      </c>
      <c r="BE92" s="43">
        <v>0.188350754579348</v>
      </c>
      <c r="BF92" s="43">
        <v>0.18744418523061601</v>
      </c>
      <c r="BG92" s="43">
        <v>0.18653912688965901</v>
      </c>
      <c r="BH92" s="43">
        <v>0.185635617510506</v>
      </c>
      <c r="BI92" s="43">
        <v>0.18473369609475199</v>
      </c>
      <c r="BJ92" s="43">
        <v>0.183833402653933</v>
      </c>
      <c r="BK92" s="43">
        <v>0.182934778297137</v>
      </c>
      <c r="BL92" s="43">
        <v>0.182037865184452</v>
      </c>
      <c r="BM92" s="43">
        <v>0.18114270657349099</v>
      </c>
      <c r="BN92" s="43">
        <v>0.18021054667333899</v>
      </c>
      <c r="BO92" s="43">
        <v>0.179199611518712</v>
      </c>
      <c r="BP92" s="43">
        <v>0.178103543064384</v>
      </c>
      <c r="BQ92" s="43">
        <v>0.17691554490504999</v>
      </c>
      <c r="BR92" s="43">
        <v>0.17562837330865999</v>
      </c>
      <c r="BS92" s="43">
        <v>0.17423433592690399</v>
      </c>
      <c r="BT92" s="43">
        <v>0.172725301358084</v>
      </c>
      <c r="BU92" s="43">
        <v>0.17109272342734899</v>
      </c>
      <c r="BV92" s="43">
        <v>0.169327688056816</v>
      </c>
      <c r="BW92" s="43">
        <v>0.16742098811930001</v>
      </c>
      <c r="BX92" s="43">
        <v>0.16536324099623501</v>
      </c>
      <c r="BY92" s="43">
        <v>0.163145062109008</v>
      </c>
      <c r="BZ92" s="43">
        <v>0.16075731733057899</v>
      </c>
      <c r="CA92" s="43">
        <v>0.158191483880914</v>
      </c>
      <c r="CB92" s="43">
        <v>0.155440160637458</v>
      </c>
      <c r="CC92" s="43">
        <v>0.15249778408564499</v>
      </c>
      <c r="CD92" s="43">
        <v>0.14936162586549701</v>
      </c>
      <c r="CE92" s="43">
        <v>0.14603317255978701</v>
      </c>
      <c r="CF92" s="43">
        <v>0.14252001678509099</v>
      </c>
      <c r="CG92" s="43">
        <v>0.13883841427086499</v>
      </c>
      <c r="CH92" s="43">
        <v>0.135016669441897</v>
      </c>
      <c r="CI92" s="43">
        <v>0.131099467037536</v>
      </c>
      <c r="CJ92" s="43">
        <v>0.12715310190659099</v>
      </c>
      <c r="CK92" s="43">
        <v>0.123271160816761</v>
      </c>
      <c r="CL92" s="43">
        <v>0.119579435615914</v>
      </c>
      <c r="CM92" s="43">
        <v>0.116237631554847</v>
      </c>
      <c r="CN92" s="43">
        <v>0.113434084862079</v>
      </c>
      <c r="CO92" s="43">
        <v>0.111369340185896</v>
      </c>
      <c r="CP92" s="43">
        <v>0.11022699496274301</v>
      </c>
      <c r="CQ92" s="43">
        <v>0.11013678113332299</v>
      </c>
      <c r="CR92" s="43">
        <v>0.111142465046073</v>
      </c>
      <c r="CS92" s="43">
        <v>0.113188605251512</v>
      </c>
      <c r="CT92" s="43">
        <v>0.116131422156661</v>
      </c>
      <c r="CU92" s="43">
        <v>0.11976622612405299</v>
      </c>
      <c r="CV92" s="43">
        <v>0.123857669723758</v>
      </c>
      <c r="CW92" s="43">
        <v>0.12816241906815401</v>
      </c>
      <c r="CX92" s="43">
        <v>0.13244093201632001</v>
      </c>
      <c r="CY92" s="43">
        <v>0.13646003756048</v>
      </c>
      <c r="CZ92" s="43"/>
      <c r="DA92" s="43"/>
      <c r="DC92" s="198">
        <v>46047</v>
      </c>
      <c r="DD92" s="43">
        <v>0.47236644313706799</v>
      </c>
      <c r="DE92" s="43">
        <v>0.44749387173996003</v>
      </c>
      <c r="DF92" s="43">
        <v>0.42491120943310501</v>
      </c>
      <c r="DG92" s="43">
        <v>0.404386242917678</v>
      </c>
      <c r="DH92" s="43">
        <v>0.38571381477000699</v>
      </c>
      <c r="DI92" s="43">
        <v>0.36871224077461201</v>
      </c>
      <c r="DJ92" s="43">
        <v>0.35322022328625802</v>
      </c>
      <c r="DK92" s="43">
        <v>0.33909419637202598</v>
      </c>
      <c r="DL92" s="43">
        <v>0.32620604579680101</v>
      </c>
      <c r="DM92" s="43">
        <v>0.314441152753829</v>
      </c>
      <c r="DN92" s="43">
        <v>0.30369671544451499</v>
      </c>
      <c r="DO92" s="43">
        <v>0.293880309594098</v>
      </c>
      <c r="DP92" s="43">
        <v>0.28490865308179403</v>
      </c>
      <c r="DQ92" s="43">
        <v>0.27670654474033002</v>
      </c>
      <c r="DR92" s="43">
        <v>0.26920595095775901</v>
      </c>
      <c r="DS92" s="43">
        <v>0.26234521820954798</v>
      </c>
      <c r="DT92" s="43">
        <v>0.256068391748213</v>
      </c>
      <c r="DU92" s="43">
        <v>0.25032462397241501</v>
      </c>
      <c r="DV92" s="43">
        <v>0.24506765858772001</v>
      </c>
      <c r="DW92" s="43">
        <v>0.240255378809202</v>
      </c>
      <c r="DX92" s="43">
        <v>0.23584940923018399</v>
      </c>
      <c r="DY92" s="43">
        <v>0.23181476365783599</v>
      </c>
      <c r="DZ92" s="43">
        <v>0.22811953157945999</v>
      </c>
      <c r="EA92" s="43">
        <v>0.22473459786969899</v>
      </c>
      <c r="EB92" s="43">
        <v>0.22163339112170699</v>
      </c>
      <c r="EC92" s="43">
        <v>0.218791656577351</v>
      </c>
      <c r="ED92" s="43">
        <v>0.21618725084411</v>
      </c>
      <c r="EE92" s="43">
        <v>0.21379995553633099</v>
      </c>
      <c r="EF92" s="43">
        <v>0.211611308008297</v>
      </c>
      <c r="EG92" s="43">
        <v>0.20960444709213699</v>
      </c>
      <c r="EH92" s="43">
        <v>0.20776397259002599</v>
      </c>
      <c r="EI92" s="43">
        <v>0.20607581703841199</v>
      </c>
      <c r="EJ92" s="43">
        <v>0.20452712879733101</v>
      </c>
      <c r="EK92" s="43">
        <v>0.20310616522928601</v>
      </c>
      <c r="EL92" s="43">
        <v>0.201802195360684</v>
      </c>
      <c r="EM92" s="43">
        <v>0.200605411000949</v>
      </c>
      <c r="EN92" s="43">
        <v>0.19950684566858801</v>
      </c>
      <c r="EO92" s="43">
        <v>0.198498300717385</v>
      </c>
      <c r="EP92" s="43">
        <v>0.197572277984261</v>
      </c>
      <c r="EQ92" s="43">
        <v>0.19668651996074499</v>
      </c>
      <c r="ER92" s="43">
        <v>0.19580243255810201</v>
      </c>
      <c r="ES92" s="43">
        <v>0.194920041985925</v>
      </c>
      <c r="ET92" s="43">
        <v>0.194039375039256</v>
      </c>
      <c r="EU92" s="43">
        <v>0.19316045916782401</v>
      </c>
      <c r="EV92" s="43">
        <v>0.19228332248507901</v>
      </c>
      <c r="EW92" s="43">
        <v>0.19140799372495099</v>
      </c>
      <c r="EX92" s="43">
        <v>0.1905345023335</v>
      </c>
      <c r="EY92" s="43">
        <v>0.18966287842707499</v>
      </c>
      <c r="EZ92" s="43">
        <v>0.18879315284119599</v>
      </c>
      <c r="FA92" s="43">
        <v>0.18792535710990699</v>
      </c>
      <c r="FB92" s="308">
        <v>0.18705952352098501</v>
      </c>
      <c r="FC92" s="43">
        <v>0.18619568511229501</v>
      </c>
      <c r="FD92" s="43">
        <v>0.18533387567009699</v>
      </c>
      <c r="FE92" s="43">
        <v>0.18447412978458899</v>
      </c>
      <c r="FF92" s="43">
        <v>0.18361648283610499</v>
      </c>
      <c r="FG92" s="43">
        <v>0.18276097099373301</v>
      </c>
      <c r="FH92" s="43">
        <v>0.18190763127811899</v>
      </c>
      <c r="FI92" s="43">
        <v>0.18105650159529299</v>
      </c>
      <c r="FJ92" s="43">
        <v>0.18020762062951801</v>
      </c>
      <c r="FK92" s="43">
        <v>0.179361028011047</v>
      </c>
      <c r="FL92" s="43">
        <v>0.17851676423303001</v>
      </c>
      <c r="FM92" s="43">
        <v>0.17767487073129701</v>
      </c>
      <c r="FN92" s="43">
        <v>0.17683538981838101</v>
      </c>
      <c r="FO92" s="43">
        <v>0.17596202881682499</v>
      </c>
      <c r="FP92" s="43">
        <v>0.175015815118786</v>
      </c>
      <c r="FQ92" s="43">
        <v>0.17399105011280799</v>
      </c>
      <c r="FR92" s="43">
        <v>0.17288167903442</v>
      </c>
      <c r="FS92" s="43">
        <v>0.171681293199797</v>
      </c>
      <c r="FT92" s="43">
        <v>0.17038314120148301</v>
      </c>
      <c r="FU92" s="43">
        <v>0.168980152278774</v>
      </c>
      <c r="FV92" s="43">
        <v>0.16746497624965601</v>
      </c>
      <c r="FW92" s="43">
        <v>0.16583004653422001</v>
      </c>
      <c r="FX92" s="43">
        <v>0.16406767311255799</v>
      </c>
      <c r="FY92" s="43">
        <v>0.162170177708405</v>
      </c>
      <c r="FZ92" s="43">
        <v>0.160130084176244</v>
      </c>
      <c r="GA92" s="43">
        <v>0.15794038463236901</v>
      </c>
      <c r="GB92" s="43">
        <v>0.155594907771891</v>
      </c>
      <c r="GC92" s="43">
        <v>0.153088824476172</v>
      </c>
      <c r="GD92" s="43">
        <v>0.15041933942941699</v>
      </c>
      <c r="GE92" s="43">
        <v>0.14758663209285</v>
      </c>
      <c r="GF92" s="43">
        <v>0.14459513054471901</v>
      </c>
      <c r="GG92" s="43">
        <v>0.14145522347214901</v>
      </c>
      <c r="GH92" s="43">
        <v>0.138185536225994</v>
      </c>
      <c r="GI92" s="43">
        <v>0.13481590490770001</v>
      </c>
      <c r="GJ92" s="43">
        <v>0.13139115552519201</v>
      </c>
      <c r="GK92" s="43">
        <v>0.12797568903373699</v>
      </c>
      <c r="GL92" s="43">
        <v>0.12465861410208701</v>
      </c>
      <c r="GM92" s="43">
        <v>0.121558660623063</v>
      </c>
      <c r="GN92" s="43">
        <v>0.118827280991097</v>
      </c>
      <c r="GO92" s="43">
        <v>0.116647324260354</v>
      </c>
      <c r="GP92" s="43">
        <v>0.11522403078953</v>
      </c>
      <c r="GQ92" s="43">
        <v>0.114766025323683</v>
      </c>
      <c r="GR92" s="43">
        <v>0.115457632861083</v>
      </c>
      <c r="GS92" s="43">
        <v>0.11742948843355</v>
      </c>
      <c r="GT92" s="43">
        <v>0.12073815424872</v>
      </c>
      <c r="GU92" s="43">
        <v>0.125362837029422</v>
      </c>
      <c r="GV92" s="43">
        <v>0.13121894652257901</v>
      </c>
      <c r="GW92" s="43">
        <v>0.138180595114856</v>
      </c>
      <c r="GX92" s="43">
        <v>0.14610256418981399</v>
      </c>
      <c r="GY92" s="43">
        <v>0.15483590978421999</v>
      </c>
      <c r="GZ92" s="43">
        <v>0.16423598383438201</v>
      </c>
      <c r="HA92" s="43"/>
      <c r="HB92" s="43"/>
    </row>
    <row r="93" spans="1:210" x14ac:dyDescent="0.6">
      <c r="A93" s="327">
        <v>30</v>
      </c>
      <c r="B93" s="198">
        <v>46158</v>
      </c>
      <c r="C93" s="43">
        <v>0.45407205637374498</v>
      </c>
      <c r="D93" s="43">
        <v>0.43225512493419299</v>
      </c>
      <c r="E93" s="43">
        <v>0.41233970936106901</v>
      </c>
      <c r="F93" s="43">
        <v>0.39414176908544701</v>
      </c>
      <c r="G93" s="43">
        <v>0.37749856260910403</v>
      </c>
      <c r="H93" s="43">
        <v>0.362265692912349</v>
      </c>
      <c r="I93" s="43">
        <v>0.34831460294412198</v>
      </c>
      <c r="J93" s="43">
        <v>0.33553045023494299</v>
      </c>
      <c r="K93" s="43">
        <v>0.32381030396440302</v>
      </c>
      <c r="L93" s="43">
        <v>0.313061613876566</v>
      </c>
      <c r="M93" s="43">
        <v>0.303200909344984</v>
      </c>
      <c r="N93" s="43">
        <v>0.29415269357806401</v>
      </c>
      <c r="O93" s="43">
        <v>0.28584850185988703</v>
      </c>
      <c r="P93" s="43">
        <v>0.278226098443009</v>
      </c>
      <c r="Q93" s="43">
        <v>0.27122879036059</v>
      </c>
      <c r="R93" s="43">
        <v>0.264804838821946</v>
      </c>
      <c r="S93" s="43">
        <v>0.25890695276093201</v>
      </c>
      <c r="T93" s="43">
        <v>0.25349185061233798</v>
      </c>
      <c r="U93" s="43">
        <v>0.24851987950902801</v>
      </c>
      <c r="V93" s="43">
        <v>0.24395468164081599</v>
      </c>
      <c r="W93" s="43">
        <v>0.23976290061427399</v>
      </c>
      <c r="X93" s="43">
        <v>0.23591392072882</v>
      </c>
      <c r="Y93" s="43">
        <v>0.232379634264539</v>
      </c>
      <c r="Z93" s="43">
        <v>0.22913423215132001</v>
      </c>
      <c r="AA93" s="43">
        <v>0.226154014749163</v>
      </c>
      <c r="AB93" s="43">
        <v>0.22341721983505899</v>
      </c>
      <c r="AC93" s="43">
        <v>0.220903865635871</v>
      </c>
      <c r="AD93" s="43">
        <v>0.21859560700154501</v>
      </c>
      <c r="AE93" s="43">
        <v>0.21647560338602601</v>
      </c>
      <c r="AF93" s="43">
        <v>0.214528397333279</v>
      </c>
      <c r="AG93" s="43">
        <v>0.212739802662892</v>
      </c>
      <c r="AH93" s="43">
        <v>0.211096801272318</v>
      </c>
      <c r="AI93" s="43">
        <v>0.209587448103598</v>
      </c>
      <c r="AJ93" s="43">
        <v>0.208200783518667</v>
      </c>
      <c r="AK93" s="43">
        <v>0.20692675252104001</v>
      </c>
      <c r="AL93" s="43">
        <v>0.205756130413903</v>
      </c>
      <c r="AM93" s="43">
        <v>0.20468045431130899</v>
      </c>
      <c r="AN93" s="43">
        <v>0.203691960172075</v>
      </c>
      <c r="AO93" s="43">
        <v>0.202783524922068</v>
      </c>
      <c r="AP93" s="43">
        <v>0.20191384313469399</v>
      </c>
      <c r="AQ93" s="43">
        <v>0.20104506474598399</v>
      </c>
      <c r="AR93" s="43">
        <v>0.20017721051465001</v>
      </c>
      <c r="AS93" s="43">
        <v>0.19931030183592399</v>
      </c>
      <c r="AT93" s="43">
        <v>0.19844436061846901</v>
      </c>
      <c r="AU93" s="43">
        <v>0.19757940939948099</v>
      </c>
      <c r="AV93" s="43">
        <v>0.19671547127858</v>
      </c>
      <c r="AW93" s="43">
        <v>0.195852569984794</v>
      </c>
      <c r="AX93" s="43">
        <v>0.19499072988968499</v>
      </c>
      <c r="AY93" s="43">
        <v>0.19412997595877801</v>
      </c>
      <c r="AZ93" s="43">
        <v>0.19327033386370901</v>
      </c>
      <c r="BA93" s="308">
        <v>0.192411829927083</v>
      </c>
      <c r="BB93" s="43">
        <v>0.19155449116628601</v>
      </c>
      <c r="BC93" s="43">
        <v>0.19069834530173299</v>
      </c>
      <c r="BD93" s="43">
        <v>0.189843420756797</v>
      </c>
      <c r="BE93" s="43">
        <v>0.18898974670070401</v>
      </c>
      <c r="BF93" s="43">
        <v>0.188137353084011</v>
      </c>
      <c r="BG93" s="43">
        <v>0.18728627058761699</v>
      </c>
      <c r="BH93" s="43">
        <v>0.186436530663671</v>
      </c>
      <c r="BI93" s="43">
        <v>0.18558816564879199</v>
      </c>
      <c r="BJ93" s="43">
        <v>0.18474120866347901</v>
      </c>
      <c r="BK93" s="43">
        <v>0.18389569358203101</v>
      </c>
      <c r="BL93" s="43">
        <v>0.183051655300974</v>
      </c>
      <c r="BM93" s="43">
        <v>0.18220912943180401</v>
      </c>
      <c r="BN93" s="43">
        <v>0.181331624095601</v>
      </c>
      <c r="BO93" s="43">
        <v>0.180379776761041</v>
      </c>
      <c r="BP93" s="43">
        <v>0.17934754305719899</v>
      </c>
      <c r="BQ93" s="43">
        <v>0.17822844998576001</v>
      </c>
      <c r="BR93" s="43">
        <v>0.17701558285265201</v>
      </c>
      <c r="BS93" s="43">
        <v>0.17570157848328599</v>
      </c>
      <c r="BT93" s="43">
        <v>0.17427862645200201</v>
      </c>
      <c r="BU93" s="43">
        <v>0.172738482308845</v>
      </c>
      <c r="BV93" s="43">
        <v>0.17107249768087099</v>
      </c>
      <c r="BW93" s="43">
        <v>0.16927167468375601</v>
      </c>
      <c r="BX93" s="43">
        <v>0.16732675188721699</v>
      </c>
      <c r="BY93" s="43">
        <v>0.165228337133529</v>
      </c>
      <c r="BZ93" s="43">
        <v>0.162967102729141</v>
      </c>
      <c r="CA93" s="43">
        <v>0.16053406824313701</v>
      </c>
      <c r="CB93" s="43">
        <v>0.15792100377830101</v>
      </c>
      <c r="CC93" s="43">
        <v>0.15512099987238701</v>
      </c>
      <c r="CD93" s="43">
        <v>0.15212926654630399</v>
      </c>
      <c r="CE93" s="43">
        <v>0.14894424636648501</v>
      </c>
      <c r="CF93" s="43">
        <v>0.14556915303079801</v>
      </c>
      <c r="CG93" s="43">
        <v>0.14201407681158501</v>
      </c>
      <c r="CH93" s="43">
        <v>0.13829882196757401</v>
      </c>
      <c r="CI93" s="43">
        <v>0.13445663867035501</v>
      </c>
      <c r="CJ93" s="43">
        <v>0.13053893839048</v>
      </c>
      <c r="CK93" s="43">
        <v>0.126620853394494</v>
      </c>
      <c r="CL93" s="43">
        <v>0.12280698552632099</v>
      </c>
      <c r="CM93" s="43">
        <v>0.119235742879473</v>
      </c>
      <c r="CN93" s="43">
        <v>0.116079291575287</v>
      </c>
      <c r="CO93" s="43">
        <v>0.113534891780865</v>
      </c>
      <c r="CP93" s="43">
        <v>0.11180373885221601</v>
      </c>
      <c r="CQ93" s="43">
        <v>0.11105743641421501</v>
      </c>
      <c r="CR93" s="43">
        <v>0.111400015803828</v>
      </c>
      <c r="CS93" s="43">
        <v>0.112840100551241</v>
      </c>
      <c r="CT93" s="43">
        <v>0.11528577749956199</v>
      </c>
      <c r="CU93" s="43">
        <v>0.11856297936504701</v>
      </c>
      <c r="CV93" s="43">
        <v>0.12244620458937</v>
      </c>
      <c r="CW93" s="43">
        <v>0.126687653794643</v>
      </c>
      <c r="CX93" s="43">
        <v>0.13103655457580701</v>
      </c>
      <c r="CY93" s="43">
        <v>0.13524750919499801</v>
      </c>
      <c r="CZ93" s="43"/>
      <c r="DA93" s="43"/>
      <c r="DC93" s="198">
        <v>46087</v>
      </c>
      <c r="DD93" s="43">
        <v>0.46414855759810297</v>
      </c>
      <c r="DE93" s="43">
        <v>0.43988509549839599</v>
      </c>
      <c r="DF93" s="43">
        <v>0.417870646254</v>
      </c>
      <c r="DG93" s="43">
        <v>0.39787570637031999</v>
      </c>
      <c r="DH93" s="43">
        <v>0.37969764430497099</v>
      </c>
      <c r="DI93" s="43">
        <v>0.36315711546902602</v>
      </c>
      <c r="DJ93" s="43">
        <v>0.34809498228218599</v>
      </c>
      <c r="DK93" s="43">
        <v>0.33436967136343798</v>
      </c>
      <c r="DL93" s="43">
        <v>0.32185490860272498</v>
      </c>
      <c r="DM93" s="43">
        <v>0.31043777821329999</v>
      </c>
      <c r="DN93" s="43">
        <v>0.30001706007197099</v>
      </c>
      <c r="DO93" s="43">
        <v>0.29050180476068299</v>
      </c>
      <c r="DP93" s="43">
        <v>0.28181011124021399</v>
      </c>
      <c r="DQ93" s="43">
        <v>0.27386807688224402</v>
      </c>
      <c r="DR93" s="43">
        <v>0.26660889378345598</v>
      </c>
      <c r="DS93" s="43">
        <v>0.25997206891719399</v>
      </c>
      <c r="DT93" s="43">
        <v>0.25390274901266102</v>
      </c>
      <c r="DU93" s="43">
        <v>0.24835113355032101</v>
      </c>
      <c r="DV93" s="43">
        <v>0.243271962561738</v>
      </c>
      <c r="DW93" s="43">
        <v>0.238624067197308</v>
      </c>
      <c r="DX93" s="43">
        <v>0.23436997352509001</v>
      </c>
      <c r="DY93" s="43">
        <v>0.230475551494074</v>
      </c>
      <c r="DZ93" s="43">
        <v>0.22690970251727099</v>
      </c>
      <c r="EA93" s="43">
        <v>0.22364407992684199</v>
      </c>
      <c r="EB93" s="43">
        <v>0.22065283801003499</v>
      </c>
      <c r="EC93" s="43">
        <v>0.21791240582351801</v>
      </c>
      <c r="ED93" s="43">
        <v>0.21540128279217</v>
      </c>
      <c r="EE93" s="43">
        <v>0.21309985338700399</v>
      </c>
      <c r="EF93" s="43">
        <v>0.21099021907430801</v>
      </c>
      <c r="EG93" s="43">
        <v>0.20905604539164399</v>
      </c>
      <c r="EH93" s="43">
        <v>0.20728242289999699</v>
      </c>
      <c r="EI93" s="43">
        <v>0.20565574059524899</v>
      </c>
      <c r="EJ93" s="43">
        <v>0.20416357053772899</v>
      </c>
      <c r="EK93" s="43">
        <v>0.20279456289596401</v>
      </c>
      <c r="EL93" s="43">
        <v>0.20153835023163699</v>
      </c>
      <c r="EM93" s="43">
        <v>0.20038546040319499</v>
      </c>
      <c r="EN93" s="43">
        <v>0.19932723724233001</v>
      </c>
      <c r="EO93" s="43">
        <v>0.19835576836748001</v>
      </c>
      <c r="EP93" s="43">
        <v>0.19746381941237101</v>
      </c>
      <c r="EQ93" s="43">
        <v>0.19661067992095599</v>
      </c>
      <c r="ER93" s="43">
        <v>0.19575917343035101</v>
      </c>
      <c r="ES93" s="43">
        <v>0.19490932319016199</v>
      </c>
      <c r="ET93" s="43">
        <v>0.19406115299156301</v>
      </c>
      <c r="EU93" s="43">
        <v>0.19321468715694001</v>
      </c>
      <c r="EV93" s="43">
        <v>0.19236995052758801</v>
      </c>
      <c r="EW93" s="43">
        <v>0.19152696852766801</v>
      </c>
      <c r="EX93" s="43">
        <v>0.19068576714123101</v>
      </c>
      <c r="EY93" s="43">
        <v>0.189846372919803</v>
      </c>
      <c r="EZ93" s="43">
        <v>0.18900881301092501</v>
      </c>
      <c r="FA93" s="43">
        <v>0.18817311514294799</v>
      </c>
      <c r="FB93" s="308">
        <v>0.187339307680153</v>
      </c>
      <c r="FC93" s="43">
        <v>0.18650741963514</v>
      </c>
      <c r="FD93" s="43">
        <v>0.18567748060018099</v>
      </c>
      <c r="FE93" s="43">
        <v>0.18484952085297801</v>
      </c>
      <c r="FF93" s="43">
        <v>0.18402357130723099</v>
      </c>
      <c r="FG93" s="43">
        <v>0.18319966360055701</v>
      </c>
      <c r="FH93" s="43">
        <v>0.182377830029572</v>
      </c>
      <c r="FI93" s="43">
        <v>0.181558103556164</v>
      </c>
      <c r="FJ93" s="43">
        <v>0.18074051791269999</v>
      </c>
      <c r="FK93" s="43">
        <v>0.179925107528984</v>
      </c>
      <c r="FL93" s="43">
        <v>0.17911190756998099</v>
      </c>
      <c r="FM93" s="43">
        <v>0.17830095396052301</v>
      </c>
      <c r="FN93" s="43">
        <v>0.177492283421297</v>
      </c>
      <c r="FO93" s="43">
        <v>0.17665092791544801</v>
      </c>
      <c r="FP93" s="43">
        <v>0.175739327677222</v>
      </c>
      <c r="FQ93" s="43">
        <v>0.17475196879490601</v>
      </c>
      <c r="FR93" s="43">
        <v>0.17368298624183201</v>
      </c>
      <c r="FS93" s="43">
        <v>0.17252616351701799</v>
      </c>
      <c r="FT93" s="43">
        <v>0.171274939747145</v>
      </c>
      <c r="FU93" s="43">
        <v>0.16992242745123701</v>
      </c>
      <c r="FV93" s="43">
        <v>0.16846144491988699</v>
      </c>
      <c r="FW93" s="43">
        <v>0.16688456776153701</v>
      </c>
      <c r="FX93" s="43">
        <v>0.16518420740089401</v>
      </c>
      <c r="FY93" s="43">
        <v>0.16335272529953099</v>
      </c>
      <c r="FZ93" s="43">
        <v>0.16138259298438101</v>
      </c>
      <c r="GA93" s="43">
        <v>0.15926662233754699</v>
      </c>
      <c r="GB93" s="43">
        <v>0.15699827637005601</v>
      </c>
      <c r="GC93" s="43">
        <v>0.15457210266489901</v>
      </c>
      <c r="GD93" s="43">
        <v>0.15198432357615299</v>
      </c>
      <c r="GE93" s="43">
        <v>0.14923364012783699</v>
      </c>
      <c r="GF93" s="43">
        <v>0.146322321478289</v>
      </c>
      <c r="GG93" s="43">
        <v>0.14325767263865699</v>
      </c>
      <c r="GH93" s="43">
        <v>0.140053995295634</v>
      </c>
      <c r="GI93" s="43">
        <v>0.13673517272000299</v>
      </c>
      <c r="GJ93" s="43">
        <v>0.13333800541010199</v>
      </c>
      <c r="GK93" s="43">
        <v>0.12991636763634001</v>
      </c>
      <c r="GL93" s="43">
        <v>0.126546090427021</v>
      </c>
      <c r="GM93" s="43">
        <v>0.123330117462877</v>
      </c>
      <c r="GN93" s="43">
        <v>0.12040283346827001</v>
      </c>
      <c r="GO93" s="43">
        <v>0.11793152171378</v>
      </c>
      <c r="GP93" s="43">
        <v>0.116111960634522</v>
      </c>
      <c r="GQ93" s="43">
        <v>0.115155075408338</v>
      </c>
      <c r="GR93" s="43">
        <v>0.115263624195984</v>
      </c>
      <c r="GS93" s="43">
        <v>0.116602682438615</v>
      </c>
      <c r="GT93" s="43">
        <v>0.11927305209014701</v>
      </c>
      <c r="GU93" s="43">
        <v>0.12329794411596801</v>
      </c>
      <c r="GV93" s="43">
        <v>0.128627632082355</v>
      </c>
      <c r="GW93" s="43">
        <v>0.13515792243853</v>
      </c>
      <c r="GX93" s="43">
        <v>0.14275311163691901</v>
      </c>
      <c r="GY93" s="43">
        <v>0.15126527487295399</v>
      </c>
      <c r="GZ93" s="43">
        <v>0.160546254107539</v>
      </c>
      <c r="HA93" s="43"/>
      <c r="HB93" s="43"/>
    </row>
    <row r="94" spans="1:210" x14ac:dyDescent="0.6">
      <c r="A94" s="327">
        <v>31</v>
      </c>
      <c r="B94" s="198">
        <v>46199</v>
      </c>
      <c r="C94" s="43">
        <v>0.44242119282185</v>
      </c>
      <c r="D94" s="43">
        <v>0.42173037957072801</v>
      </c>
      <c r="E94" s="43">
        <v>0.40284062678569599</v>
      </c>
      <c r="F94" s="43">
        <v>0.385578189991653</v>
      </c>
      <c r="G94" s="43">
        <v>0.36978938374711201</v>
      </c>
      <c r="H94" s="43">
        <v>0.35533778505673302</v>
      </c>
      <c r="I94" s="43">
        <v>0.34210186881361498</v>
      </c>
      <c r="J94" s="43">
        <v>0.32997300651172801</v>
      </c>
      <c r="K94" s="43">
        <v>0.31885377151766697</v>
      </c>
      <c r="L94" s="43">
        <v>0.30865650312193399</v>
      </c>
      <c r="M94" s="43">
        <v>0.29930208818517501</v>
      </c>
      <c r="N94" s="43">
        <v>0.29071892643918701</v>
      </c>
      <c r="O94" s="43">
        <v>0.28284205058923301</v>
      </c>
      <c r="P94" s="43">
        <v>0.27561237580618603</v>
      </c>
      <c r="Q94" s="43">
        <v>0.26897605858374002</v>
      </c>
      <c r="R94" s="43">
        <v>0.26288394622031502</v>
      </c>
      <c r="S94" s="43">
        <v>0.25729110268604599</v>
      </c>
      <c r="T94" s="43">
        <v>0.25215639769308701</v>
      </c>
      <c r="U94" s="43">
        <v>0.247442148519223</v>
      </c>
      <c r="V94" s="43">
        <v>0.243113805932449</v>
      </c>
      <c r="W94" s="43">
        <v>0.23913967651457099</v>
      </c>
      <c r="X94" s="43">
        <v>0.23549067595676301</v>
      </c>
      <c r="Y94" s="43">
        <v>0.232140107935875</v>
      </c>
      <c r="Z94" s="43">
        <v>0.229063465104279</v>
      </c>
      <c r="AA94" s="43">
        <v>0.226238248625097</v>
      </c>
      <c r="AB94" s="43">
        <v>0.22364380408163501</v>
      </c>
      <c r="AC94" s="43">
        <v>0.22126117152379601</v>
      </c>
      <c r="AD94" s="43">
        <v>0.21907294799733201</v>
      </c>
      <c r="AE94" s="43">
        <v>0.21706316132560599</v>
      </c>
      <c r="AF94" s="43">
        <v>0.21521715410688</v>
      </c>
      <c r="AG94" s="43">
        <v>0.213521476697555</v>
      </c>
      <c r="AH94" s="43">
        <v>0.21196378881616099</v>
      </c>
      <c r="AI94" s="43">
        <v>0.210532768827424</v>
      </c>
      <c r="AJ94" s="43">
        <v>0.20921803019216001</v>
      </c>
      <c r="AK94" s="43">
        <v>0.20801004450309299</v>
      </c>
      <c r="AL94" s="43">
        <v>0.206900070732847</v>
      </c>
      <c r="AM94" s="43">
        <v>0.20588009007892999</v>
      </c>
      <c r="AN94" s="43">
        <v>0.204942746099883</v>
      </c>
      <c r="AO94" s="43">
        <v>0.20408128974814799</v>
      </c>
      <c r="AP94" s="43">
        <v>0.20325655523196601</v>
      </c>
      <c r="AQ94" s="43">
        <v>0.20243264865487401</v>
      </c>
      <c r="AR94" s="43">
        <v>0.20160958789886901</v>
      </c>
      <c r="AS94" s="43">
        <v>0.20078739134648299</v>
      </c>
      <c r="AT94" s="43">
        <v>0.19996607781847101</v>
      </c>
      <c r="AU94" s="43">
        <v>0.19914566662524499</v>
      </c>
      <c r="AV94" s="43">
        <v>0.198326177568448</v>
      </c>
      <c r="AW94" s="43">
        <v>0.19750763096799401</v>
      </c>
      <c r="AX94" s="43">
        <v>0.19669004760792799</v>
      </c>
      <c r="AY94" s="43">
        <v>0.19587344885626901</v>
      </c>
      <c r="AZ94" s="43">
        <v>0.195057856551546</v>
      </c>
      <c r="BA94" s="308">
        <v>0.19424329317158701</v>
      </c>
      <c r="BB94" s="43">
        <v>0.19342978161402199</v>
      </c>
      <c r="BC94" s="43">
        <v>0.192617345493627</v>
      </c>
      <c r="BD94" s="43">
        <v>0.19180600894067701</v>
      </c>
      <c r="BE94" s="43">
        <v>0.190995796672455</v>
      </c>
      <c r="BF94" s="43">
        <v>0.19018673403555</v>
      </c>
      <c r="BG94" s="43">
        <v>0.189378847028189</v>
      </c>
      <c r="BH94" s="43">
        <v>0.18857216218933301</v>
      </c>
      <c r="BI94" s="43">
        <v>0.18776670684196101</v>
      </c>
      <c r="BJ94" s="43">
        <v>0.18696250888633001</v>
      </c>
      <c r="BK94" s="43">
        <v>0.18615959688217701</v>
      </c>
      <c r="BL94" s="43">
        <v>0.18535800015894299</v>
      </c>
      <c r="BM94" s="43">
        <v>0.18455774871172401</v>
      </c>
      <c r="BN94" s="43">
        <v>0.18372417122604601</v>
      </c>
      <c r="BO94" s="43">
        <v>0.182819849795858</v>
      </c>
      <c r="BP94" s="43">
        <v>0.18183900234354999</v>
      </c>
      <c r="BQ94" s="43">
        <v>0.18077542831174701</v>
      </c>
      <c r="BR94" s="43">
        <v>0.17962249307603501</v>
      </c>
      <c r="BS94" s="43">
        <v>0.17837311735028399</v>
      </c>
      <c r="BT94" s="43">
        <v>0.17701977257993901</v>
      </c>
      <c r="BU94" s="43">
        <v>0.17555448634205101</v>
      </c>
      <c r="BV94" s="43">
        <v>0.173968860606312</v>
      </c>
      <c r="BW94" s="43">
        <v>0.17225411407056401</v>
      </c>
      <c r="BX94" s="43">
        <v>0.170401138420124</v>
      </c>
      <c r="BY94" s="43">
        <v>0.16840060918548799</v>
      </c>
      <c r="BZ94" s="43">
        <v>0.16624313519735401</v>
      </c>
      <c r="CA94" s="43">
        <v>0.16391948463495401</v>
      </c>
      <c r="CB94" s="43">
        <v>0.16142090918000501</v>
      </c>
      <c r="CC94" s="43">
        <v>0.15873960494380299</v>
      </c>
      <c r="CD94" s="43">
        <v>0.15586936218956601</v>
      </c>
      <c r="CE94" s="43">
        <v>0.152806475092234</v>
      </c>
      <c r="CF94" s="43">
        <v>0.149551007004989</v>
      </c>
      <c r="CG94" s="43">
        <v>0.14610853608951199</v>
      </c>
      <c r="CH94" s="43">
        <v>0.142492536386403</v>
      </c>
      <c r="CI94" s="43">
        <v>0.13872756889634999</v>
      </c>
      <c r="CJ94" s="43">
        <v>0.13485343761080601</v>
      </c>
      <c r="CK94" s="43">
        <v>0.130930349548701</v>
      </c>
      <c r="CL94" s="43">
        <v>0.12704480109890101</v>
      </c>
      <c r="CM94" s="43">
        <v>0.12331524551166501</v>
      </c>
      <c r="CN94" s="43">
        <v>0.11989545069829299</v>
      </c>
      <c r="CO94" s="43">
        <v>0.116971970301953</v>
      </c>
      <c r="CP94" s="43">
        <v>0.114751188104096</v>
      </c>
      <c r="CQ94" s="43">
        <v>0.113432845264203</v>
      </c>
      <c r="CR94" s="43">
        <v>0.11317266343146699</v>
      </c>
      <c r="CS94" s="43">
        <v>0.114045189676588</v>
      </c>
      <c r="CT94" s="43">
        <v>0.116022495256911</v>
      </c>
      <c r="CU94" s="43">
        <v>0.118978179310435</v>
      </c>
      <c r="CV94" s="43">
        <v>0.122712458026506</v>
      </c>
      <c r="CW94" s="43">
        <v>0.126984536384977</v>
      </c>
      <c r="CX94" s="43">
        <v>0.13153942983551301</v>
      </c>
      <c r="CY94" s="43">
        <v>0.13612363749902801</v>
      </c>
      <c r="CZ94" s="43"/>
      <c r="DA94" s="43"/>
      <c r="DC94" s="198">
        <v>46128</v>
      </c>
      <c r="DD94" s="43">
        <v>0.45757656973986999</v>
      </c>
      <c r="DE94" s="43">
        <v>0.43379255414845402</v>
      </c>
      <c r="DF94" s="43">
        <v>0.41222878059245799</v>
      </c>
      <c r="DG94" s="43">
        <v>0.39265716983738103</v>
      </c>
      <c r="DH94" s="43">
        <v>0.37487648128818801</v>
      </c>
      <c r="DI94" s="43">
        <v>0.35870870783561498</v>
      </c>
      <c r="DJ94" s="43">
        <v>0.34399598705469397</v>
      </c>
      <c r="DK94" s="43">
        <v>0.33059795680505299</v>
      </c>
      <c r="DL94" s="43">
        <v>0.31838949201586098</v>
      </c>
      <c r="DM94" s="43">
        <v>0.30725876880335201</v>
      </c>
      <c r="DN94" s="43">
        <v>0.29710560723240198</v>
      </c>
      <c r="DO94" s="43">
        <v>0.28784005223723502</v>
      </c>
      <c r="DP94" s="43">
        <v>0.27938115638544803</v>
      </c>
      <c r="DQ94" s="43">
        <v>0.271655934516699</v>
      </c>
      <c r="DR94" s="43">
        <v>0.26459846358394501</v>
      </c>
      <c r="DS94" s="43">
        <v>0.25814910525468598</v>
      </c>
      <c r="DT94" s="43">
        <v>0.25225383231582399</v>
      </c>
      <c r="DU94" s="43">
        <v>0.24686364263872801</v>
      </c>
      <c r="DV94" s="43">
        <v>0.24193404696525</v>
      </c>
      <c r="DW94" s="43">
        <v>0.237424619178874</v>
      </c>
      <c r="DX94" s="43">
        <v>0.23329859956854901</v>
      </c>
      <c r="DY94" s="43">
        <v>0.22952254297996399</v>
      </c>
      <c r="DZ94" s="43">
        <v>0.22606600573194899</v>
      </c>
      <c r="EA94" s="43">
        <v>0.222901265331055</v>
      </c>
      <c r="EB94" s="43">
        <v>0.2200030691316</v>
      </c>
      <c r="EC94" s="43">
        <v>0.217348407909425</v>
      </c>
      <c r="ED94" s="43">
        <v>0.21491631136914599</v>
      </c>
      <c r="EE94" s="43">
        <v>0.21268766326584801</v>
      </c>
      <c r="EF94" s="43">
        <v>0.210645033648765</v>
      </c>
      <c r="EG94" s="43">
        <v>0.20877252686809</v>
      </c>
      <c r="EH94" s="43">
        <v>0.207055643271714</v>
      </c>
      <c r="EI94" s="43">
        <v>0.20548115371405801</v>
      </c>
      <c r="EJ94" s="43">
        <v>0.204036985476342</v>
      </c>
      <c r="EK94" s="43">
        <v>0.20271211841680301</v>
      </c>
      <c r="EL94" s="43">
        <v>0.20149649070732201</v>
      </c>
      <c r="EM94" s="43">
        <v>0.200380913055731</v>
      </c>
      <c r="EN94" s="43">
        <v>0.19935699076156899</v>
      </c>
      <c r="EO94" s="43">
        <v>0.198417052814612</v>
      </c>
      <c r="EP94" s="43">
        <v>0.197554087607234</v>
      </c>
      <c r="EQ94" s="43">
        <v>0.19672869944634</v>
      </c>
      <c r="ER94" s="43">
        <v>0.195904917692096</v>
      </c>
      <c r="ES94" s="43">
        <v>0.195082763100282</v>
      </c>
      <c r="ET94" s="43">
        <v>0.19426225695307001</v>
      </c>
      <c r="EU94" s="43">
        <v>0.193443420934552</v>
      </c>
      <c r="EV94" s="43">
        <v>0.19262627721081299</v>
      </c>
      <c r="EW94" s="43">
        <v>0.19181084843318899</v>
      </c>
      <c r="EX94" s="43">
        <v>0.190997157678576</v>
      </c>
      <c r="EY94" s="43">
        <v>0.190185228569767</v>
      </c>
      <c r="EZ94" s="43">
        <v>0.189375085190637</v>
      </c>
      <c r="FA94" s="43">
        <v>0.18856675212233101</v>
      </c>
      <c r="FB94" s="308">
        <v>0.187760254521116</v>
      </c>
      <c r="FC94" s="43">
        <v>0.18695561799445601</v>
      </c>
      <c r="FD94" s="43">
        <v>0.186152868733688</v>
      </c>
      <c r="FE94" s="43">
        <v>0.18535203345189599</v>
      </c>
      <c r="FF94" s="43">
        <v>0.184553139426751</v>
      </c>
      <c r="FG94" s="43">
        <v>0.18375621451959101</v>
      </c>
      <c r="FH94" s="43">
        <v>0.18296128711807599</v>
      </c>
      <c r="FI94" s="43">
        <v>0.18216838625217899</v>
      </c>
      <c r="FJ94" s="43">
        <v>0.18137754151985599</v>
      </c>
      <c r="FK94" s="43">
        <v>0.18058878310093199</v>
      </c>
      <c r="FL94" s="43">
        <v>0.179802141855606</v>
      </c>
      <c r="FM94" s="43">
        <v>0.179017649211656</v>
      </c>
      <c r="FN94" s="43">
        <v>0.17823533726146801</v>
      </c>
      <c r="FO94" s="43">
        <v>0.17742137215197901</v>
      </c>
      <c r="FP94" s="43">
        <v>0.176539405353447</v>
      </c>
      <c r="FQ94" s="43">
        <v>0.17558408449600801</v>
      </c>
      <c r="FR94" s="43">
        <v>0.17454971140816</v>
      </c>
      <c r="FS94" s="43">
        <v>0.17343023947854999</v>
      </c>
      <c r="FT94" s="43">
        <v>0.17221927797570999</v>
      </c>
      <c r="FU94" s="43">
        <v>0.17091010535623999</v>
      </c>
      <c r="FV94" s="43">
        <v>0.169495695426023</v>
      </c>
      <c r="FW94" s="43">
        <v>0.16796876055394599</v>
      </c>
      <c r="FX94" s="43">
        <v>0.16632181799652401</v>
      </c>
      <c r="FY94" s="43">
        <v>0.16454728727248499</v>
      </c>
      <c r="FZ94" s="43">
        <v>0.16263762989515401</v>
      </c>
      <c r="GA94" s="43">
        <v>0.160585544374722</v>
      </c>
      <c r="GB94" s="43">
        <v>0.15838423800325699</v>
      </c>
      <c r="GC94" s="43">
        <v>0.156027800003466</v>
      </c>
      <c r="GD94" s="43">
        <v>0.15351171204709599</v>
      </c>
      <c r="GE94" s="43">
        <v>0.150833543121179</v>
      </c>
      <c r="GF94" s="43">
        <v>0.14799389160315801</v>
      </c>
      <c r="GG94" s="43">
        <v>0.144997656185861</v>
      </c>
      <c r="GH94" s="43">
        <v>0.14185573908680399</v>
      </c>
      <c r="GI94" s="43">
        <v>0.13858730510492101</v>
      </c>
      <c r="GJ94" s="43">
        <v>0.13522272884353501</v>
      </c>
      <c r="GK94" s="43">
        <v>0.131807337770071</v>
      </c>
      <c r="GL94" s="43">
        <v>0.12840595901751201</v>
      </c>
      <c r="GM94" s="43">
        <v>0.12510803194980399</v>
      </c>
      <c r="GN94" s="43">
        <v>0.122032562253845</v>
      </c>
      <c r="GO94" s="43">
        <v>0.11933139613037801</v>
      </c>
      <c r="GP94" s="43">
        <v>0.117188287430545</v>
      </c>
      <c r="GQ94" s="43">
        <v>0.115810551228869</v>
      </c>
      <c r="GR94" s="43">
        <v>0.11541087387780501</v>
      </c>
      <c r="GS94" s="43">
        <v>0.116180249934378</v>
      </c>
      <c r="GT94" s="43">
        <v>0.11825851892921201</v>
      </c>
      <c r="GU94" s="43">
        <v>0.121712946051906</v>
      </c>
      <c r="GV94" s="43">
        <v>0.12653323931451599</v>
      </c>
      <c r="GW94" s="43">
        <v>0.132643464818884</v>
      </c>
      <c r="GX94" s="43">
        <v>0.13992354753979699</v>
      </c>
      <c r="GY94" s="43">
        <v>0.14823097799881599</v>
      </c>
      <c r="GZ94" s="43">
        <v>0.15741661875812099</v>
      </c>
      <c r="HA94" s="43"/>
      <c r="HB94" s="43"/>
    </row>
    <row r="95" spans="1:210" x14ac:dyDescent="0.6">
      <c r="A95" s="327">
        <v>32</v>
      </c>
      <c r="B95" s="198">
        <v>46241</v>
      </c>
      <c r="C95" s="43">
        <v>0.426079605171993</v>
      </c>
      <c r="D95" s="43">
        <v>0.40677750304194499</v>
      </c>
      <c r="E95" s="43">
        <v>0.38914913418401997</v>
      </c>
      <c r="F95" s="43">
        <v>0.37303408321388398</v>
      </c>
      <c r="G95" s="43">
        <v>0.35829036547894999</v>
      </c>
      <c r="H95" s="43">
        <v>0.34479184581664002</v>
      </c>
      <c r="I95" s="43">
        <v>0.33242606124065699</v>
      </c>
      <c r="J95" s="43">
        <v>0.32109238358959402</v>
      </c>
      <c r="K95" s="43">
        <v>0.310700467174095</v>
      </c>
      <c r="L95" s="43">
        <v>0.30116893622261298</v>
      </c>
      <c r="M95" s="43">
        <v>0.292424272841454</v>
      </c>
      <c r="N95" s="43">
        <v>0.28439987444633502</v>
      </c>
      <c r="O95" s="43">
        <v>0.277035252174618</v>
      </c>
      <c r="P95" s="43">
        <v>0.27027534796115099</v>
      </c>
      <c r="Q95" s="43">
        <v>0.26406995062073901</v>
      </c>
      <c r="R95" s="43">
        <v>0.258373194403129</v>
      </c>
      <c r="S95" s="43">
        <v>0.25314312611197298</v>
      </c>
      <c r="T95" s="43">
        <v>0.24834132949469301</v>
      </c>
      <c r="U95" s="43">
        <v>0.243932596931346</v>
      </c>
      <c r="V95" s="43">
        <v>0.23988464075277799</v>
      </c>
      <c r="W95" s="43">
        <v>0.236167837434338</v>
      </c>
      <c r="X95" s="43">
        <v>0.23275499931628099</v>
      </c>
      <c r="Y95" s="43">
        <v>0.22962116983226699</v>
      </c>
      <c r="Z95" s="43">
        <v>0.22674343837815999</v>
      </c>
      <c r="AA95" s="43">
        <v>0.22410077240451801</v>
      </c>
      <c r="AB95" s="43">
        <v>0.22167386417426799</v>
      </c>
      <c r="AC95" s="43">
        <v>0.219444990687087</v>
      </c>
      <c r="AD95" s="43">
        <v>0.217397885127906</v>
      </c>
      <c r="AE95" s="43">
        <v>0.21551761871716099</v>
      </c>
      <c r="AF95" s="43">
        <v>0.213790492014441</v>
      </c>
      <c r="AG95" s="43">
        <v>0.21220393482237901</v>
      </c>
      <c r="AH95" s="43">
        <v>0.21074641394205801</v>
      </c>
      <c r="AI95" s="43">
        <v>0.20940734824572199</v>
      </c>
      <c r="AJ95" s="43">
        <v>0.208177030489897</v>
      </c>
      <c r="AK95" s="43">
        <v>0.207046555290333</v>
      </c>
      <c r="AL95" s="43">
        <v>0.20600775288994699</v>
      </c>
      <c r="AM95" s="43">
        <v>0.20505312826222399</v>
      </c>
      <c r="AN95" s="43">
        <v>0.204175805184064</v>
      </c>
      <c r="AO95" s="43">
        <v>0.20336947474966899</v>
      </c>
      <c r="AP95" s="43">
        <v>0.20259748276290501</v>
      </c>
      <c r="AQ95" s="43">
        <v>0.20182623149947601</v>
      </c>
      <c r="AR95" s="43">
        <v>0.20105573628906101</v>
      </c>
      <c r="AS95" s="43">
        <v>0.200286012815338</v>
      </c>
      <c r="AT95" s="43">
        <v>0.19951707717830999</v>
      </c>
      <c r="AU95" s="43">
        <v>0.19874894585544201</v>
      </c>
      <c r="AV95" s="43">
        <v>0.19798163572087901</v>
      </c>
      <c r="AW95" s="43">
        <v>0.197215164048336</v>
      </c>
      <c r="AX95" s="43">
        <v>0.19644954853081201</v>
      </c>
      <c r="AY95" s="43">
        <v>0.19568480729798199</v>
      </c>
      <c r="AZ95" s="43">
        <v>0.19492095890137701</v>
      </c>
      <c r="BA95" s="308">
        <v>0.19415802236541399</v>
      </c>
      <c r="BB95" s="43">
        <v>0.193396017092129</v>
      </c>
      <c r="BC95" s="43">
        <v>0.192634963042697</v>
      </c>
      <c r="BD95" s="43">
        <v>0.191874880625064</v>
      </c>
      <c r="BE95" s="43">
        <v>0.19111579064407</v>
      </c>
      <c r="BF95" s="43">
        <v>0.19035771450835701</v>
      </c>
      <c r="BG95" s="43">
        <v>0.18960067411350301</v>
      </c>
      <c r="BH95" s="43">
        <v>0.18884469179207999</v>
      </c>
      <c r="BI95" s="43">
        <v>0.188089790452035</v>
      </c>
      <c r="BJ95" s="43">
        <v>0.18733599355766101</v>
      </c>
      <c r="BK95" s="43">
        <v>0.18658332506111699</v>
      </c>
      <c r="BL95" s="43">
        <v>0.185831809537302</v>
      </c>
      <c r="BM95" s="43">
        <v>0.185081472053235</v>
      </c>
      <c r="BN95" s="43">
        <v>0.184299795008975</v>
      </c>
      <c r="BO95" s="43">
        <v>0.18345166748414399</v>
      </c>
      <c r="BP95" s="43">
        <v>0.18253163209281201</v>
      </c>
      <c r="BQ95" s="43">
        <v>0.18153382929331999</v>
      </c>
      <c r="BR95" s="43">
        <v>0.18045198037837901</v>
      </c>
      <c r="BS95" s="43">
        <v>0.17927937381095799</v>
      </c>
      <c r="BT95" s="43">
        <v>0.178008856736838</v>
      </c>
      <c r="BU95" s="43">
        <v>0.17663283389642701</v>
      </c>
      <c r="BV95" s="43">
        <v>0.17514327769093599</v>
      </c>
      <c r="BW95" s="43">
        <v>0.17353175394314299</v>
      </c>
      <c r="BX95" s="43">
        <v>0.17178946712189899</v>
      </c>
      <c r="BY95" s="43">
        <v>0.16990734086504899</v>
      </c>
      <c r="BZ95" s="43">
        <v>0.16787613382459499</v>
      </c>
      <c r="CA95" s="43">
        <v>0.165686618323615</v>
      </c>
      <c r="CB95" s="43">
        <v>0.163329837677439</v>
      </c>
      <c r="CC95" s="43">
        <v>0.160797475191511</v>
      </c>
      <c r="CD95" s="43">
        <v>0.15808237725438901</v>
      </c>
      <c r="CE95" s="43">
        <v>0.15517928942812101</v>
      </c>
      <c r="CF95" s="43">
        <v>0.152085885335351</v>
      </c>
      <c r="CG95" s="43">
        <v>0.14880419511832199</v>
      </c>
      <c r="CH95" s="43">
        <v>0.145342571229545</v>
      </c>
      <c r="CI95" s="43">
        <v>0.141718358415927</v>
      </c>
      <c r="CJ95" s="43">
        <v>0.13796144572074201</v>
      </c>
      <c r="CK95" s="43">
        <v>0.134118833675718</v>
      </c>
      <c r="CL95" s="43">
        <v>0.13026017599053899</v>
      </c>
      <c r="CM95" s="43">
        <v>0.12648382710730399</v>
      </c>
      <c r="CN95" s="43">
        <v>0.122922084614723</v>
      </c>
      <c r="CO95" s="43">
        <v>0.119742982721266</v>
      </c>
      <c r="CP95" s="43">
        <v>0.117144511021435</v>
      </c>
      <c r="CQ95" s="43">
        <v>0.115336760247088</v>
      </c>
      <c r="CR95" s="43">
        <v>0.114510391758603</v>
      </c>
      <c r="CS95" s="43">
        <v>0.11479712038682401</v>
      </c>
      <c r="CT95" s="43">
        <v>0.116236097962024</v>
      </c>
      <c r="CU95" s="43">
        <v>0.11876115610997701</v>
      </c>
      <c r="CV95" s="43">
        <v>0.122213781378956</v>
      </c>
      <c r="CW95" s="43">
        <v>0.126372939959845</v>
      </c>
      <c r="CX95" s="43">
        <v>0.130986940778788</v>
      </c>
      <c r="CY95" s="43">
        <v>0.13579673412936399</v>
      </c>
      <c r="CZ95" s="43"/>
      <c r="DA95" s="43"/>
      <c r="DC95" s="198">
        <v>46170</v>
      </c>
      <c r="DD95" s="43">
        <v>0.452322574070952</v>
      </c>
      <c r="DE95" s="43">
        <v>0.42890323388086599</v>
      </c>
      <c r="DF95" s="43">
        <v>0.40768613630404199</v>
      </c>
      <c r="DG95" s="43">
        <v>0.38844348212121399</v>
      </c>
      <c r="DH95" s="43">
        <v>0.37097441369538298</v>
      </c>
      <c r="DI95" s="43">
        <v>0.35510137371742601</v>
      </c>
      <c r="DJ95" s="43">
        <v>0.34066699212752399</v>
      </c>
      <c r="DK95" s="43">
        <v>0.327531426962064</v>
      </c>
      <c r="DL95" s="43">
        <v>0.31557009181347501</v>
      </c>
      <c r="DM95" s="43">
        <v>0.30467171426105</v>
      </c>
      <c r="DN95" s="43">
        <v>0.29473667552735699</v>
      </c>
      <c r="DO95" s="43">
        <v>0.28567558881958099</v>
      </c>
      <c r="DP95" s="43">
        <v>0.27740808084878799</v>
      </c>
      <c r="DQ95" s="43">
        <v>0.269861744666333</v>
      </c>
      <c r="DR95" s="43">
        <v>0.26297123778350301</v>
      </c>
      <c r="DS95" s="43">
        <v>0.25667750280124702</v>
      </c>
      <c r="DT95" s="43">
        <v>0.25092709148674702</v>
      </c>
      <c r="DU95" s="43">
        <v>0.24567157612558299</v>
      </c>
      <c r="DV95" s="43">
        <v>0.24086703467609999</v>
      </c>
      <c r="DW95" s="43">
        <v>0.23647359834600701</v>
      </c>
      <c r="DX95" s="43">
        <v>0.23245505218708601</v>
      </c>
      <c r="DY95" s="43">
        <v>0.22877848085899699</v>
      </c>
      <c r="DZ95" s="43">
        <v>0.22541395326963601</v>
      </c>
      <c r="EA95" s="43">
        <v>0.22233424053120401</v>
      </c>
      <c r="EB95" s="43">
        <v>0.219514563076842</v>
      </c>
      <c r="EC95" s="43">
        <v>0.21693236301725999</v>
      </c>
      <c r="ED95" s="43">
        <v>0.21456709902776799</v>
      </c>
      <c r="EE95" s="43">
        <v>0.21240006079822099</v>
      </c>
      <c r="EF95" s="43">
        <v>0.210414201399412</v>
      </c>
      <c r="EG95" s="43">
        <v>0.208593985179748</v>
      </c>
      <c r="EH95" s="43">
        <v>0.206925250046196</v>
      </c>
      <c r="EI95" s="43">
        <v>0.20539508243759</v>
      </c>
      <c r="EJ95" s="43">
        <v>0.20399170399107899</v>
      </c>
      <c r="EK95" s="43">
        <v>0.20270436855427601</v>
      </c>
      <c r="EL95" s="43">
        <v>0.201523268837316</v>
      </c>
      <c r="EM95" s="43">
        <v>0.200439451649363</v>
      </c>
      <c r="EN95" s="43">
        <v>0.19944474092125</v>
      </c>
      <c r="EO95" s="43">
        <v>0.198531667964918</v>
      </c>
      <c r="EP95" s="43">
        <v>0.19769340797600399</v>
      </c>
      <c r="EQ95" s="43">
        <v>0.19689168418547501</v>
      </c>
      <c r="ER95" s="43">
        <v>0.19609155355420199</v>
      </c>
      <c r="ES95" s="43">
        <v>0.19529303491171199</v>
      </c>
      <c r="ET95" s="43">
        <v>0.19449614742968199</v>
      </c>
      <c r="EU95" s="43">
        <v>0.193700910725638</v>
      </c>
      <c r="EV95" s="43">
        <v>0.19290734474799401</v>
      </c>
      <c r="EW95" s="43">
        <v>0.19211546988636699</v>
      </c>
      <c r="EX95" s="43">
        <v>0.191325306933219</v>
      </c>
      <c r="EY95" s="43">
        <v>0.19053687707529501</v>
      </c>
      <c r="EZ95" s="43">
        <v>0.18975020196530501</v>
      </c>
      <c r="FA95" s="43">
        <v>0.188965303666526</v>
      </c>
      <c r="FB95" s="308">
        <v>0.188182204647492</v>
      </c>
      <c r="FC95" s="43">
        <v>0.187400927884116</v>
      </c>
      <c r="FD95" s="43">
        <v>0.18662149679198101</v>
      </c>
      <c r="FE95" s="43">
        <v>0.18584393520381901</v>
      </c>
      <c r="FF95" s="43">
        <v>0.185068267489438</v>
      </c>
      <c r="FG95" s="43">
        <v>0.18429451845683201</v>
      </c>
      <c r="FH95" s="43">
        <v>0.183522713409809</v>
      </c>
      <c r="FI95" s="43">
        <v>0.18275287817712499</v>
      </c>
      <c r="FJ95" s="43">
        <v>0.18198503903715399</v>
      </c>
      <c r="FK95" s="43">
        <v>0.181219222837609</v>
      </c>
      <c r="FL95" s="43">
        <v>0.18045545690173501</v>
      </c>
      <c r="FM95" s="43">
        <v>0.17969376913599799</v>
      </c>
      <c r="FN95" s="43">
        <v>0.17893418791910201</v>
      </c>
      <c r="FO95" s="43">
        <v>0.178143858707451</v>
      </c>
      <c r="FP95" s="43">
        <v>0.17728748173209199</v>
      </c>
      <c r="FQ95" s="43">
        <v>0.17635984951598499</v>
      </c>
      <c r="FR95" s="43">
        <v>0.17535541460109699</v>
      </c>
      <c r="FS95" s="43">
        <v>0.174268285617286</v>
      </c>
      <c r="FT95" s="43">
        <v>0.173092229376305</v>
      </c>
      <c r="FU95" s="43">
        <v>0.171820680879708</v>
      </c>
      <c r="FV95" s="43">
        <v>0.170446765124145</v>
      </c>
      <c r="FW95" s="43">
        <v>0.16896333365687299</v>
      </c>
      <c r="FX95" s="43">
        <v>0.167363022190649</v>
      </c>
      <c r="FY95" s="43">
        <v>0.16563833514128701</v>
      </c>
      <c r="FZ95" s="43">
        <v>0.163781767949706</v>
      </c>
      <c r="GA95" s="43">
        <v>0.16178597841176801</v>
      </c>
      <c r="GB95" s="43">
        <v>0.15964402541723199</v>
      </c>
      <c r="GC95" s="43">
        <v>0.157349696247683</v>
      </c>
      <c r="GD95" s="43">
        <v>0.154897955208774</v>
      </c>
      <c r="GE95" s="43">
        <v>0.15228555279146599</v>
      </c>
      <c r="GF95" s="43">
        <v>0.14951185188244401</v>
      </c>
      <c r="GG95" s="43">
        <v>0.14657994222654699</v>
      </c>
      <c r="GH95" s="43">
        <v>0.14349813628355501</v>
      </c>
      <c r="GI95" s="43">
        <v>0.14028196040739099</v>
      </c>
      <c r="GJ95" s="43">
        <v>0.136956771254235</v>
      </c>
      <c r="GK95" s="43">
        <v>0.133561121997152</v>
      </c>
      <c r="GL95" s="43">
        <v>0.13015094585529999</v>
      </c>
      <c r="GM95" s="43">
        <v>0.12680445970125001</v>
      </c>
      <c r="GN95" s="43">
        <v>0.123627333534305</v>
      </c>
      <c r="GO95" s="43">
        <v>0.120757030848087</v>
      </c>
      <c r="GP95" s="43">
        <v>0.118364293370467</v>
      </c>
      <c r="GQ95" s="43">
        <v>0.11664881012732201</v>
      </c>
      <c r="GR95" s="43">
        <v>0.115826015172321</v>
      </c>
      <c r="GS95" s="43">
        <v>0.11610397876728699</v>
      </c>
      <c r="GT95" s="43">
        <v>0.117654046057429</v>
      </c>
      <c r="GU95" s="43">
        <v>0.12058415692951099</v>
      </c>
      <c r="GV95" s="43">
        <v>0.12492504814777899</v>
      </c>
      <c r="GW95" s="43">
        <v>0.13063409275299501</v>
      </c>
      <c r="GX95" s="43">
        <v>0.13761287885700499</v>
      </c>
      <c r="GY95" s="43">
        <v>0.14572946321294</v>
      </c>
      <c r="GZ95" s="43">
        <v>0.15483724693565701</v>
      </c>
      <c r="HA95" s="43"/>
      <c r="HB95" s="43"/>
    </row>
    <row r="96" spans="1:210" x14ac:dyDescent="0.6">
      <c r="A96" s="327">
        <v>33</v>
      </c>
      <c r="B96" s="198">
        <v>46285</v>
      </c>
      <c r="C96" s="43">
        <v>0.41031183944372102</v>
      </c>
      <c r="D96" s="43">
        <v>0.392325607860189</v>
      </c>
      <c r="E96" s="43">
        <v>0.37589303220956699</v>
      </c>
      <c r="F96" s="43">
        <v>0.360866230104673</v>
      </c>
      <c r="G96" s="43">
        <v>0.34711421580077501</v>
      </c>
      <c r="H96" s="43">
        <v>0.33452052269115501</v>
      </c>
      <c r="I96" s="43">
        <v>0.32298120428205002</v>
      </c>
      <c r="J96" s="43">
        <v>0.31240315239379501</v>
      </c>
      <c r="K96" s="43">
        <v>0.30270267923407401</v>
      </c>
      <c r="L96" s="43">
        <v>0.29380432095186798</v>
      </c>
      <c r="M96" s="43">
        <v>0.28563982607521998</v>
      </c>
      <c r="N96" s="43">
        <v>0.27814729871546001</v>
      </c>
      <c r="O96" s="43">
        <v>0.27127047079722</v>
      </c>
      <c r="P96" s="43">
        <v>0.26495808206353599</v>
      </c>
      <c r="Q96" s="43">
        <v>0.25916334953279802</v>
      </c>
      <c r="R96" s="43">
        <v>0.25384351166027302</v>
      </c>
      <c r="S96" s="43">
        <v>0.24895943409187901</v>
      </c>
      <c r="T96" s="43">
        <v>0.244475266646178</v>
      </c>
      <c r="U96" s="43">
        <v>0.24035814306942699</v>
      </c>
      <c r="V96" s="43">
        <v>0.23657791585278801</v>
      </c>
      <c r="W96" s="43">
        <v>0.23310692079659301</v>
      </c>
      <c r="X96" s="43">
        <v>0.22991976612657</v>
      </c>
      <c r="Y96" s="43">
        <v>0.22699314290905301</v>
      </c>
      <c r="Z96" s="43">
        <v>0.224305653158863</v>
      </c>
      <c r="AA96" s="43">
        <v>0.22183765346895501</v>
      </c>
      <c r="AB96" s="43">
        <v>0.21957111229165699</v>
      </c>
      <c r="AC96" s="43">
        <v>0.21748947906676599</v>
      </c>
      <c r="AD96" s="43">
        <v>0.215577564147857</v>
      </c>
      <c r="AE96" s="43">
        <v>0.213821428202042</v>
      </c>
      <c r="AF96" s="43">
        <v>0.21220828056969401</v>
      </c>
      <c r="AG96" s="43">
        <v>0.21072638561453999</v>
      </c>
      <c r="AH96" s="43">
        <v>0.20936497635569101</v>
      </c>
      <c r="AI96" s="43">
        <v>0.20811417499434301</v>
      </c>
      <c r="AJ96" s="43">
        <v>0.206964919749375</v>
      </c>
      <c r="AK96" s="43">
        <v>0.205908897556041</v>
      </c>
      <c r="AL96" s="43">
        <v>0.20493848208498699</v>
      </c>
      <c r="AM96" s="43">
        <v>0.20404667684326899</v>
      </c>
      <c r="AN96" s="43">
        <v>0.203227062883099</v>
      </c>
      <c r="AO96" s="43">
        <v>0.20247375076259</v>
      </c>
      <c r="AP96" s="43">
        <v>0.20175249929943601</v>
      </c>
      <c r="AQ96" s="43">
        <v>0.201031919298815</v>
      </c>
      <c r="AR96" s="43">
        <v>0.200312024075713</v>
      </c>
      <c r="AS96" s="43">
        <v>0.19959282722697799</v>
      </c>
      <c r="AT96" s="43">
        <v>0.198874342637955</v>
      </c>
      <c r="AU96" s="43">
        <v>0.19815658456103</v>
      </c>
      <c r="AV96" s="43">
        <v>0.19743956753407099</v>
      </c>
      <c r="AW96" s="43">
        <v>0.19672330647168701</v>
      </c>
      <c r="AX96" s="43">
        <v>0.19600781659267399</v>
      </c>
      <c r="AY96" s="43">
        <v>0.19529311347362799</v>
      </c>
      <c r="AZ96" s="43">
        <v>0.19457921308937301</v>
      </c>
      <c r="BA96" s="308">
        <v>0.19386613172685199</v>
      </c>
      <c r="BB96" s="43">
        <v>0.19315388601940101</v>
      </c>
      <c r="BC96" s="43">
        <v>0.19244249310752301</v>
      </c>
      <c r="BD96" s="43">
        <v>0.191731970336153</v>
      </c>
      <c r="BE96" s="43">
        <v>0.191022335581056</v>
      </c>
      <c r="BF96" s="43">
        <v>0.19031360709886899</v>
      </c>
      <c r="BG96" s="43">
        <v>0.189605803499375</v>
      </c>
      <c r="BH96" s="43">
        <v>0.18889894382519301</v>
      </c>
      <c r="BI96" s="43">
        <v>0.188193047601664</v>
      </c>
      <c r="BJ96" s="43">
        <v>0.187488134723063</v>
      </c>
      <c r="BK96" s="43">
        <v>0.18678422551594101</v>
      </c>
      <c r="BL96" s="43">
        <v>0.18608134087601</v>
      </c>
      <c r="BM96" s="43">
        <v>0.18537950196706299</v>
      </c>
      <c r="BN96" s="43">
        <v>0.18464828683984499</v>
      </c>
      <c r="BO96" s="43">
        <v>0.18385483563525101</v>
      </c>
      <c r="BP96" s="43">
        <v>0.18299401886835101</v>
      </c>
      <c r="BQ96" s="43">
        <v>0.18206032430448299</v>
      </c>
      <c r="BR96" s="43">
        <v>0.18104783902097599</v>
      </c>
      <c r="BS96" s="43">
        <v>0.17995023402900301</v>
      </c>
      <c r="BT96" s="43">
        <v>0.17876075333950001</v>
      </c>
      <c r="BU96" s="43">
        <v>0.17747220860881799</v>
      </c>
      <c r="BV96" s="43">
        <v>0.17607698273766501</v>
      </c>
      <c r="BW96" s="43">
        <v>0.174567046719842</v>
      </c>
      <c r="BX96" s="43">
        <v>0.17293399243389901</v>
      </c>
      <c r="BY96" s="43">
        <v>0.171169091963982</v>
      </c>
      <c r="BZ96" s="43">
        <v>0.16926339094514201</v>
      </c>
      <c r="CA96" s="43">
        <v>0.16720784826989099</v>
      </c>
      <c r="CB96" s="43">
        <v>0.164993543302178</v>
      </c>
      <c r="CC96" s="43">
        <v>0.162611973890184</v>
      </c>
      <c r="CD96" s="43">
        <v>0.16005548113726301</v>
      </c>
      <c r="CE96" s="43">
        <v>0.15731784928692299</v>
      </c>
      <c r="CF96" s="43">
        <v>0.15439514718119399</v>
      </c>
      <c r="CG96" s="43">
        <v>0.15128690121115301</v>
      </c>
      <c r="CH96" s="43">
        <v>0.147997718514708</v>
      </c>
      <c r="CI96" s="43">
        <v>0.14453951077094701</v>
      </c>
      <c r="CJ96" s="43">
        <v>0.140934493998085</v>
      </c>
      <c r="CK96" s="43">
        <v>0.13721913534584301</v>
      </c>
      <c r="CL96" s="43">
        <v>0.13344913480197801</v>
      </c>
      <c r="CM96" s="43">
        <v>0.12970527520761899</v>
      </c>
      <c r="CN96" s="43">
        <v>0.12609940436777001</v>
      </c>
      <c r="CO96" s="43">
        <v>0.122778776884611</v>
      </c>
      <c r="CP96" s="43">
        <v>0.11992551273461401</v>
      </c>
      <c r="CQ96" s="43">
        <v>0.11774666303732099</v>
      </c>
      <c r="CR96" s="43">
        <v>0.116450987372299</v>
      </c>
      <c r="CS96" s="43">
        <v>0.116213163245801</v>
      </c>
      <c r="CT96" s="43">
        <v>0.11713451392923201</v>
      </c>
      <c r="CU96" s="43">
        <v>0.119215782619742</v>
      </c>
      <c r="CV96" s="43">
        <v>0.12235420745263501</v>
      </c>
      <c r="CW96" s="43">
        <v>0.12636431675611101</v>
      </c>
      <c r="CX96" s="43">
        <v>0.13101009095189001</v>
      </c>
      <c r="CY96" s="43">
        <v>0.13603442922328701</v>
      </c>
      <c r="CZ96" s="43"/>
      <c r="DA96" s="43"/>
      <c r="DC96" s="198">
        <v>46214</v>
      </c>
      <c r="DD96" s="43">
        <v>0.44828184978274699</v>
      </c>
      <c r="DE96" s="43">
        <v>0.425124342637619</v>
      </c>
      <c r="DF96" s="43">
        <v>0.40416115376978901</v>
      </c>
      <c r="DG96" s="43">
        <v>0.385163650452922</v>
      </c>
      <c r="DH96" s="43">
        <v>0.36793038254006999</v>
      </c>
      <c r="DI96" s="43">
        <v>0.35228338615161803</v>
      </c>
      <c r="DJ96" s="43">
        <v>0.33806503176501701</v>
      </c>
      <c r="DK96" s="43">
        <v>0.32513533578201897</v>
      </c>
      <c r="DL96" s="43">
        <v>0.31336966747152201</v>
      </c>
      <c r="DM96" s="43">
        <v>0.302656791660393</v>
      </c>
      <c r="DN96" s="43">
        <v>0.29289719585326401</v>
      </c>
      <c r="DO96" s="43">
        <v>0.28400165907972302</v>
      </c>
      <c r="DP96" s="43">
        <v>0.27589002473664798</v>
      </c>
      <c r="DQ96" s="43">
        <v>0.26849014598744703</v>
      </c>
      <c r="DR96" s="43">
        <v>0.26173697710277799</v>
      </c>
      <c r="DS96" s="43">
        <v>0.255571787629778</v>
      </c>
      <c r="DT96" s="43">
        <v>0.24994148027915999</v>
      </c>
      <c r="DU96" s="43">
        <v>0.244797996513447</v>
      </c>
      <c r="DV96" s="43">
        <v>0.24009779619125801</v>
      </c>
      <c r="DW96" s="43">
        <v>0.235801400112441</v>
      </c>
      <c r="DX96" s="43">
        <v>0.23187298582500299</v>
      </c>
      <c r="DY96" s="43">
        <v>0.228280029360762</v>
      </c>
      <c r="DZ96" s="43">
        <v>0.22499298615726601</v>
      </c>
      <c r="EA96" s="43">
        <v>0.221985005912438</v>
      </c>
      <c r="EB96" s="43">
        <v>0.219231677021758</v>
      </c>
      <c r="EC96" s="43">
        <v>0.216710797005744</v>
      </c>
      <c r="ED96" s="43">
        <v>0.21440216561574199</v>
      </c>
      <c r="EE96" s="43">
        <v>0.21228739827679699</v>
      </c>
      <c r="EF96" s="43">
        <v>0.21034975750592599</v>
      </c>
      <c r="EG96" s="43">
        <v>0.20857400049893601</v>
      </c>
      <c r="EH96" s="43">
        <v>0.206946241218284</v>
      </c>
      <c r="EI96" s="43">
        <v>0.20545382546677801</v>
      </c>
      <c r="EJ96" s="43">
        <v>0.204085217772389</v>
      </c>
      <c r="EK96" s="43">
        <v>0.20282989899002099</v>
      </c>
      <c r="EL96" s="43">
        <v>0.20167827339814101</v>
      </c>
      <c r="EM96" s="43">
        <v>0.20062158461179999</v>
      </c>
      <c r="EN96" s="43">
        <v>0.19965183936241099</v>
      </c>
      <c r="EO96" s="43">
        <v>0.19876173838468</v>
      </c>
      <c r="EP96" s="43">
        <v>0.19794461384004999</v>
      </c>
      <c r="EQ96" s="43">
        <v>0.197163144250839</v>
      </c>
      <c r="ER96" s="43">
        <v>0.19638326558458299</v>
      </c>
      <c r="ES96" s="43">
        <v>0.19560499495452099</v>
      </c>
      <c r="ET96" s="43">
        <v>0.19482834985216799</v>
      </c>
      <c r="EU96" s="43">
        <v>0.19405334807972799</v>
      </c>
      <c r="EV96" s="43">
        <v>0.19328000775896201</v>
      </c>
      <c r="EW96" s="43">
        <v>0.19250834739719799</v>
      </c>
      <c r="EX96" s="43">
        <v>0.19173838584113101</v>
      </c>
      <c r="EY96" s="43">
        <v>0.190970142269479</v>
      </c>
      <c r="EZ96" s="43">
        <v>0.19020363626713599</v>
      </c>
      <c r="FA96" s="43">
        <v>0.18943888774647699</v>
      </c>
      <c r="FB96" s="308">
        <v>0.188675917066875</v>
      </c>
      <c r="FC96" s="43">
        <v>0.187914744873901</v>
      </c>
      <c r="FD96" s="43">
        <v>0.18715539229783601</v>
      </c>
      <c r="FE96" s="43">
        <v>0.18639788080807501</v>
      </c>
      <c r="FF96" s="43">
        <v>0.185642232306516</v>
      </c>
      <c r="FG96" s="43">
        <v>0.18488846910161</v>
      </c>
      <c r="FH96" s="43">
        <v>0.18413661387400501</v>
      </c>
      <c r="FI96" s="43">
        <v>0.18338668980436401</v>
      </c>
      <c r="FJ96" s="43">
        <v>0.18263872047028401</v>
      </c>
      <c r="FK96" s="43">
        <v>0.18189272985673599</v>
      </c>
      <c r="FL96" s="43">
        <v>0.181148742452931</v>
      </c>
      <c r="FM96" s="43">
        <v>0.180406783149163</v>
      </c>
      <c r="FN96" s="43">
        <v>0.17966687731663999</v>
      </c>
      <c r="FO96" s="43">
        <v>0.17889701892391</v>
      </c>
      <c r="FP96" s="43">
        <v>0.178062819172706</v>
      </c>
      <c r="FQ96" s="43">
        <v>0.177159200056316</v>
      </c>
      <c r="FR96" s="43">
        <v>0.176180749665833</v>
      </c>
      <c r="FS96" s="43">
        <v>0.17512171735210999</v>
      </c>
      <c r="FT96" s="43">
        <v>0.17397601382048899</v>
      </c>
      <c r="FU96" s="43">
        <v>0.172737219299677</v>
      </c>
      <c r="FV96" s="43">
        <v>0.17139860133100701</v>
      </c>
      <c r="FW96" s="43">
        <v>0.16995314678949899</v>
      </c>
      <c r="FX96" s="43">
        <v>0.168393611912386</v>
      </c>
      <c r="FY96" s="43">
        <v>0.16671259756690299</v>
      </c>
      <c r="FZ96" s="43">
        <v>0.164902657406227</v>
      </c>
      <c r="GA96" s="43">
        <v>0.16295645001605299</v>
      </c>
      <c r="GB96" s="43">
        <v>0.16086695165982101</v>
      </c>
      <c r="GC96" s="43">
        <v>0.15862774709858801</v>
      </c>
      <c r="GD96" s="43">
        <v>0.15623342750261199</v>
      </c>
      <c r="GE96" s="43">
        <v>0.15368013129129099</v>
      </c>
      <c r="GF96" s="43">
        <v>0.150966275827393</v>
      </c>
      <c r="GG96" s="43">
        <v>0.148093544265605</v>
      </c>
      <c r="GH96" s="43">
        <v>0.145068210346359</v>
      </c>
      <c r="GI96" s="43">
        <v>0.141902905449101</v>
      </c>
      <c r="GJ96" s="43">
        <v>0.13861895134570901</v>
      </c>
      <c r="GK96" s="43">
        <v>0.13524938890119401</v>
      </c>
      <c r="GL96" s="43">
        <v>0.131842804430785</v>
      </c>
      <c r="GM96" s="43">
        <v>0.12846794886878499</v>
      </c>
      <c r="GN96" s="43">
        <v>0.12521888925525099</v>
      </c>
      <c r="GO96" s="43">
        <v>0.122219934037139</v>
      </c>
      <c r="GP96" s="43">
        <v>0.119628770420875</v>
      </c>
      <c r="GQ96" s="43">
        <v>0.117635261734355</v>
      </c>
      <c r="GR96" s="43">
        <v>0.116452730801878</v>
      </c>
      <c r="GS96" s="43">
        <v>0.11629942956441799</v>
      </c>
      <c r="GT96" s="43">
        <v>0.11737136294382899</v>
      </c>
      <c r="GU96" s="43">
        <v>0.11981304824849399</v>
      </c>
      <c r="GV96" s="43">
        <v>0.1236964907294</v>
      </c>
      <c r="GW96" s="43">
        <v>0.12901638008466601</v>
      </c>
      <c r="GX96" s="43">
        <v>0.135701685276438</v>
      </c>
      <c r="GY96" s="43">
        <v>0.14363640471749201</v>
      </c>
      <c r="GZ96" s="43">
        <v>0.15268040225577201</v>
      </c>
      <c r="HA96" s="43"/>
      <c r="HB96" s="43"/>
    </row>
    <row r="97" spans="1:210" x14ac:dyDescent="0.6">
      <c r="A97" s="327">
        <v>34</v>
      </c>
      <c r="B97" s="198">
        <v>46330</v>
      </c>
      <c r="C97" s="43">
        <v>0.39346905820984701</v>
      </c>
      <c r="D97" s="43">
        <v>0.37683747418019298</v>
      </c>
      <c r="E97" s="43">
        <v>0.36163478682747402</v>
      </c>
      <c r="F97" s="43">
        <v>0.34772624632215698</v>
      </c>
      <c r="G97" s="43">
        <v>0.33499237793456799</v>
      </c>
      <c r="H97" s="43">
        <v>0.32332682404511498</v>
      </c>
      <c r="I97" s="43">
        <v>0.31263453573152999</v>
      </c>
      <c r="J97" s="43">
        <v>0.30283025636574901</v>
      </c>
      <c r="K97" s="43">
        <v>0.29383724555485602</v>
      </c>
      <c r="L97" s="43">
        <v>0.28558620587501299</v>
      </c>
      <c r="M97" s="43">
        <v>0.27801437629312398</v>
      </c>
      <c r="N97" s="43">
        <v>0.27106476560883702</v>
      </c>
      <c r="O97" s="43">
        <v>0.26468550165015198</v>
      </c>
      <c r="P97" s="43">
        <v>0.25882927677259598</v>
      </c>
      <c r="Q97" s="43">
        <v>0.25345287332641397</v>
      </c>
      <c r="R97" s="43">
        <v>0.24851675497522499</v>
      </c>
      <c r="S97" s="43">
        <v>0.24398471287391499</v>
      </c>
      <c r="T97" s="43">
        <v>0.23982355687895601</v>
      </c>
      <c r="U97" s="43">
        <v>0.23600284430843299</v>
      </c>
      <c r="V97" s="43">
        <v>0.23249463989137401</v>
      </c>
      <c r="W97" s="43">
        <v>0.22927330145352001</v>
      </c>
      <c r="X97" s="43">
        <v>0.22631528783598601</v>
      </c>
      <c r="Y97" s="43">
        <v>0.22359898510329701</v>
      </c>
      <c r="Z97" s="43">
        <v>0.22110454892511899</v>
      </c>
      <c r="AA97" s="43">
        <v>0.21881376059993299</v>
      </c>
      <c r="AB97" s="43">
        <v>0.216709895471839</v>
      </c>
      <c r="AC97" s="43">
        <v>0.214777601974839</v>
      </c>
      <c r="AD97" s="43">
        <v>0.21300279051571799</v>
      </c>
      <c r="AE97" s="43">
        <v>0.21137253116552501</v>
      </c>
      <c r="AF97" s="43">
        <v>0.20987495930672601</v>
      </c>
      <c r="AG97" s="43">
        <v>0.20849918886642901</v>
      </c>
      <c r="AH97" s="43">
        <v>0.207235232169863</v>
      </c>
      <c r="AI97" s="43">
        <v>0.20607392628743701</v>
      </c>
      <c r="AJ97" s="43">
        <v>0.20500686500585999</v>
      </c>
      <c r="AK97" s="43">
        <v>0.20402633655845401</v>
      </c>
      <c r="AL97" s="43">
        <v>0.20312526595396599</v>
      </c>
      <c r="AM97" s="43">
        <v>0.20229716232550701</v>
      </c>
      <c r="AN97" s="43">
        <v>0.201536070353417</v>
      </c>
      <c r="AO97" s="43">
        <v>0.20083652578931999</v>
      </c>
      <c r="AP97" s="43">
        <v>0.20016673441743801</v>
      </c>
      <c r="AQ97" s="43">
        <v>0.19949754715011001</v>
      </c>
      <c r="AR97" s="43">
        <v>0.198828975511293</v>
      </c>
      <c r="AS97" s="43">
        <v>0.198161031349981</v>
      </c>
      <c r="AT97" s="43">
        <v>0.19749372672764601</v>
      </c>
      <c r="AU97" s="43">
        <v>0.19682707395929899</v>
      </c>
      <c r="AV97" s="43">
        <v>0.196161085678277</v>
      </c>
      <c r="AW97" s="43">
        <v>0.19549577477189201</v>
      </c>
      <c r="AX97" s="43">
        <v>0.19483115440148499</v>
      </c>
      <c r="AY97" s="43">
        <v>0.19416723802010999</v>
      </c>
      <c r="AZ97" s="43">
        <v>0.193504039358876</v>
      </c>
      <c r="BA97" s="308">
        <v>0.19284157249876099</v>
      </c>
      <c r="BB97" s="43">
        <v>0.19217985176435601</v>
      </c>
      <c r="BC97" s="43">
        <v>0.191518891820428</v>
      </c>
      <c r="BD97" s="43">
        <v>0.19085870764615401</v>
      </c>
      <c r="BE97" s="43">
        <v>0.19019931453646099</v>
      </c>
      <c r="BF97" s="43">
        <v>0.18954072811665801</v>
      </c>
      <c r="BG97" s="43">
        <v>0.188882964366203</v>
      </c>
      <c r="BH97" s="43">
        <v>0.18822603955845699</v>
      </c>
      <c r="BI97" s="43">
        <v>0.18756997032401801</v>
      </c>
      <c r="BJ97" s="43">
        <v>0.18691477371788501</v>
      </c>
      <c r="BK97" s="43">
        <v>0.186260467047352</v>
      </c>
      <c r="BL97" s="43">
        <v>0.18560706804488</v>
      </c>
      <c r="BM97" s="43">
        <v>0.18495459481341101</v>
      </c>
      <c r="BN97" s="43">
        <v>0.18427476019501099</v>
      </c>
      <c r="BO97" s="43">
        <v>0.183537000722343</v>
      </c>
      <c r="BP97" s="43">
        <v>0.18273652759074799</v>
      </c>
      <c r="BQ97" s="43">
        <v>0.181868190875178</v>
      </c>
      <c r="BR97" s="43">
        <v>0.18092646120720399</v>
      </c>
      <c r="BS97" s="43">
        <v>0.17990541382023401</v>
      </c>
      <c r="BT97" s="43">
        <v>0.178798715513521</v>
      </c>
      <c r="BU97" s="43">
        <v>0.17759961662676901</v>
      </c>
      <c r="BV97" s="43">
        <v>0.17630095018744099</v>
      </c>
      <c r="BW97" s="43">
        <v>0.174895140763941</v>
      </c>
      <c r="BX97" s="43">
        <v>0.173374228889349</v>
      </c>
      <c r="BY97" s="43">
        <v>0.17172991481129601</v>
      </c>
      <c r="BZ97" s="43">
        <v>0.16995363052315601</v>
      </c>
      <c r="CA97" s="43">
        <v>0.16803665178162899</v>
      </c>
      <c r="CB97" s="43">
        <v>0.16597026384808999</v>
      </c>
      <c r="CC97" s="43">
        <v>0.16374600286183599</v>
      </c>
      <c r="CD97" s="43">
        <v>0.16135600123711899</v>
      </c>
      <c r="CE97" s="43">
        <v>0.15879347748825201</v>
      </c>
      <c r="CF97" s="43">
        <v>0.156053425220608</v>
      </c>
      <c r="CG97" s="43">
        <v>0.15313357651765799</v>
      </c>
      <c r="CH97" s="43">
        <v>0.15003574039772599</v>
      </c>
      <c r="CI97" s="43">
        <v>0.14676764754636901</v>
      </c>
      <c r="CJ97" s="43">
        <v>0.14334546289774799</v>
      </c>
      <c r="CK97" s="43">
        <v>0.13979714454727701</v>
      </c>
      <c r="CL97" s="43">
        <v>0.136166799344899</v>
      </c>
      <c r="CM97" s="43">
        <v>0.13252004764925801</v>
      </c>
      <c r="CN97" s="43">
        <v>0.128950049923645</v>
      </c>
      <c r="CO97" s="43">
        <v>0.125583109641761</v>
      </c>
      <c r="CP97" s="43">
        <v>0.122581540257256</v>
      </c>
      <c r="CQ97" s="43">
        <v>0.12013998100823201</v>
      </c>
      <c r="CR97" s="43">
        <v>0.118470583703833</v>
      </c>
      <c r="CS97" s="43">
        <v>0.117774476376131</v>
      </c>
      <c r="CT97" s="43">
        <v>0.118203238355573</v>
      </c>
      <c r="CU97" s="43">
        <v>0.119822583063913</v>
      </c>
      <c r="CV97" s="43">
        <v>0.122593725569485</v>
      </c>
      <c r="CW97" s="43">
        <v>0.126380288341918</v>
      </c>
      <c r="CX97" s="43">
        <v>0.13097489117355399</v>
      </c>
      <c r="CY97" s="43">
        <v>0.13613133583026699</v>
      </c>
      <c r="CZ97" s="43"/>
      <c r="DA97" s="43"/>
      <c r="DC97" s="198">
        <v>46259</v>
      </c>
      <c r="DD97" s="43">
        <v>0.44547740875943298</v>
      </c>
      <c r="DE97" s="43">
        <v>0.42247510515830899</v>
      </c>
      <c r="DF97" s="43">
        <v>0.40166932976162201</v>
      </c>
      <c r="DG97" s="43">
        <v>0.38282952912702001</v>
      </c>
      <c r="DH97" s="43">
        <v>0.36575270660124698</v>
      </c>
      <c r="DI97" s="43">
        <v>0.35025965375129903</v>
      </c>
      <c r="DJ97" s="43">
        <v>0.33619174302633298</v>
      </c>
      <c r="DK97" s="43">
        <v>0.323408198392305</v>
      </c>
      <c r="DL97" s="43">
        <v>0.31178376923211998</v>
      </c>
      <c r="DM97" s="43">
        <v>0.301206747880926</v>
      </c>
      <c r="DN97" s="43">
        <v>0.29157727573214798</v>
      </c>
      <c r="DO97" s="43">
        <v>0.28280589471840001</v>
      </c>
      <c r="DP97" s="43">
        <v>0.27481230539767498</v>
      </c>
      <c r="DQ97" s="43">
        <v>0.26752429934731797</v>
      </c>
      <c r="DR97" s="43">
        <v>0.26087683876485901</v>
      </c>
      <c r="DS97" s="43">
        <v>0.254811259955809</v>
      </c>
      <c r="DT97" s="43">
        <v>0.24927458173498701</v>
      </c>
      <c r="DU97" s="43">
        <v>0.244218902078991</v>
      </c>
      <c r="DV97" s="43">
        <v>0.239600869707981</v>
      </c>
      <c r="DW97" s="43">
        <v>0.23538121926411101</v>
      </c>
      <c r="DX97" s="43">
        <v>0.23152436078289601</v>
      </c>
      <c r="DY97" s="43">
        <v>0.227998015507102</v>
      </c>
      <c r="DZ97" s="43">
        <v>0.22477289176378901</v>
      </c>
      <c r="EA97" s="43">
        <v>0.22182239562783199</v>
      </c>
      <c r="EB97" s="43">
        <v>0.21912237162798001</v>
      </c>
      <c r="EC97" s="43">
        <v>0.21665087022645699</v>
      </c>
      <c r="ED97" s="43">
        <v>0.21438793846446599</v>
      </c>
      <c r="EE97" s="43">
        <v>0.21231543156594601</v>
      </c>
      <c r="EF97" s="43">
        <v>0.21041684288947801</v>
      </c>
      <c r="EG97" s="43">
        <v>0.208677150474017</v>
      </c>
      <c r="EH97" s="43">
        <v>0.20708267841371</v>
      </c>
      <c r="EI97" s="43">
        <v>0.205620971628454</v>
      </c>
      <c r="EJ97" s="43">
        <v>0.20428068242960701</v>
      </c>
      <c r="EK97" s="43">
        <v>0.20305146826975301</v>
      </c>
      <c r="EL97" s="43">
        <v>0.201923898932093</v>
      </c>
      <c r="EM97" s="43">
        <v>0.200889372746622</v>
      </c>
      <c r="EN97" s="43">
        <v>0.19994004074350299</v>
      </c>
      <c r="EO97" s="43">
        <v>0.19906873801367</v>
      </c>
      <c r="EP97" s="43">
        <v>0.198268921568236</v>
      </c>
      <c r="EQ97" s="43">
        <v>0.19750404980618</v>
      </c>
      <c r="ER97" s="43">
        <v>0.196740778299661</v>
      </c>
      <c r="ES97" s="43">
        <v>0.19597912285257499</v>
      </c>
      <c r="ET97" s="43">
        <v>0.19521909951315</v>
      </c>
      <c r="EU97" s="43">
        <v>0.19446072462927799</v>
      </c>
      <c r="EV97" s="43">
        <v>0.19370401489318601</v>
      </c>
      <c r="EW97" s="43">
        <v>0.19294898723263501</v>
      </c>
      <c r="EX97" s="43">
        <v>0.192195658928241</v>
      </c>
      <c r="EY97" s="43">
        <v>0.19144404754070601</v>
      </c>
      <c r="EZ97" s="43">
        <v>0.19069417099043301</v>
      </c>
      <c r="FA97" s="43">
        <v>0.18994604748013899</v>
      </c>
      <c r="FB97" s="308">
        <v>0.18919969558505201</v>
      </c>
      <c r="FC97" s="43">
        <v>0.18845513416804499</v>
      </c>
      <c r="FD97" s="43">
        <v>0.18771238245742</v>
      </c>
      <c r="FE97" s="43">
        <v>0.18697146000220599</v>
      </c>
      <c r="FF97" s="43">
        <v>0.186232386746019</v>
      </c>
      <c r="FG97" s="43">
        <v>0.18549518293915301</v>
      </c>
      <c r="FH97" s="43">
        <v>0.184759869267555</v>
      </c>
      <c r="FI97" s="43">
        <v>0.184026466668095</v>
      </c>
      <c r="FJ97" s="43">
        <v>0.18329499655879899</v>
      </c>
      <c r="FK97" s="43">
        <v>0.182565480662364</v>
      </c>
      <c r="FL97" s="43">
        <v>0.181837941140674</v>
      </c>
      <c r="FM97" s="43">
        <v>0.18111240049202901</v>
      </c>
      <c r="FN97" s="43">
        <v>0.18038888165866801</v>
      </c>
      <c r="FO97" s="43">
        <v>0.17963608630181299</v>
      </c>
      <c r="FP97" s="43">
        <v>0.178820387652491</v>
      </c>
      <c r="FQ97" s="43">
        <v>0.17793682013852499</v>
      </c>
      <c r="FR97" s="43">
        <v>0.17698009023814601</v>
      </c>
      <c r="FS97" s="43">
        <v>0.17594457110716799</v>
      </c>
      <c r="FT97" s="43">
        <v>0.17482430167726501</v>
      </c>
      <c r="FU97" s="43">
        <v>0.173612992986651</v>
      </c>
      <c r="FV97" s="43">
        <v>0.17230404371588001</v>
      </c>
      <c r="FW97" s="43">
        <v>0.170890568182926</v>
      </c>
      <c r="FX97" s="43">
        <v>0.16936544164063499</v>
      </c>
      <c r="FY97" s="43">
        <v>0.16772136776322699</v>
      </c>
      <c r="FZ97" s="43">
        <v>0.16595097639457701</v>
      </c>
      <c r="GA97" s="43">
        <v>0.16404696161266899</v>
      </c>
      <c r="GB97" s="43">
        <v>0.16200227354570501</v>
      </c>
      <c r="GC97" s="43">
        <v>0.15981038119855501</v>
      </c>
      <c r="GD97" s="43">
        <v>0.157465631904456</v>
      </c>
      <c r="GE97" s="43">
        <v>0.15496373779691899</v>
      </c>
      <c r="GF97" s="43">
        <v>0.152302433839622</v>
      </c>
      <c r="GG97" s="43">
        <v>0.149482363665319</v>
      </c>
      <c r="GH97" s="43">
        <v>0.1465082680034</v>
      </c>
      <c r="GI97" s="43">
        <v>0.14339057072376399</v>
      </c>
      <c r="GJ97" s="43">
        <v>0.14014747796829699</v>
      </c>
      <c r="GK97" s="43">
        <v>0.13680771958313501</v>
      </c>
      <c r="GL97" s="43">
        <v>0.13341405167095499</v>
      </c>
      <c r="GM97" s="43">
        <v>0.13002757246177199</v>
      </c>
      <c r="GN97" s="43">
        <v>0.126732722227519</v>
      </c>
      <c r="GO97" s="43">
        <v>0.123642457010211</v>
      </c>
      <c r="GP97" s="43">
        <v>0.120902419218196</v>
      </c>
      <c r="GQ97" s="43">
        <v>0.118691990927812</v>
      </c>
      <c r="GR97" s="43">
        <v>0.11721923925589101</v>
      </c>
      <c r="GS97" s="43">
        <v>0.116706829255877</v>
      </c>
      <c r="GT97" s="43">
        <v>0.117368227697575</v>
      </c>
      <c r="GU97" s="43">
        <v>0.11937829778425101</v>
      </c>
      <c r="GV97" s="43">
        <v>0.122847360179174</v>
      </c>
      <c r="GW97" s="43">
        <v>0.127808463850661</v>
      </c>
      <c r="GX97" s="43">
        <v>0.134221840287987</v>
      </c>
      <c r="GY97" s="43">
        <v>0.14199220160138001</v>
      </c>
      <c r="GZ97" s="43">
        <v>0.15099001229772299</v>
      </c>
      <c r="HA97" s="43"/>
      <c r="HB97" s="43"/>
    </row>
    <row r="98" spans="1:210" x14ac:dyDescent="0.6">
      <c r="A98" s="327">
        <v>35</v>
      </c>
      <c r="B98" s="198">
        <v>46377</v>
      </c>
      <c r="C98" s="43">
        <v>0.37917467086521101</v>
      </c>
      <c r="D98" s="43">
        <v>0.36371355711837999</v>
      </c>
      <c r="E98" s="43">
        <v>0.34957505671861799</v>
      </c>
      <c r="F98" s="43">
        <v>0.33663549699968898</v>
      </c>
      <c r="G98" s="43">
        <v>0.32478511294838602</v>
      </c>
      <c r="H98" s="43">
        <v>0.313926075313813</v>
      </c>
      <c r="I98" s="43">
        <v>0.30397084426426701</v>
      </c>
      <c r="J98" s="43">
        <v>0.29484079175967698</v>
      </c>
      <c r="K98" s="43">
        <v>0.28646504732268502</v>
      </c>
      <c r="L98" s="43">
        <v>0.27877952771492798</v>
      </c>
      <c r="M98" s="43">
        <v>0.27172611956887199</v>
      </c>
      <c r="N98" s="43">
        <v>0.26525198868213701</v>
      </c>
      <c r="O98" s="43">
        <v>0.25930899393948398</v>
      </c>
      <c r="P98" s="43">
        <v>0.25385318799641499</v>
      </c>
      <c r="Q98" s="43">
        <v>0.24884438923934701</v>
      </c>
      <c r="R98" s="43">
        <v>0.24424581276360299</v>
      </c>
      <c r="S98" s="43">
        <v>0.24002375015014199</v>
      </c>
      <c r="T98" s="43">
        <v>0.23614728898080201</v>
      </c>
      <c r="U98" s="43">
        <v>0.23258806585414099</v>
      </c>
      <c r="V98" s="43">
        <v>0.22932004684864599</v>
      </c>
      <c r="W98" s="43">
        <v>0.226319331044985</v>
      </c>
      <c r="X98" s="43">
        <v>0.22356397361795899</v>
      </c>
      <c r="Y98" s="43">
        <v>0.221033825412497</v>
      </c>
      <c r="Z98" s="43">
        <v>0.21871038690788999</v>
      </c>
      <c r="AA98" s="43">
        <v>0.216576674679788</v>
      </c>
      <c r="AB98" s="43">
        <v>0.21461709891224501</v>
      </c>
      <c r="AC98" s="43">
        <v>0.21281735080533301</v>
      </c>
      <c r="AD98" s="43">
        <v>0.21116429890938199</v>
      </c>
      <c r="AE98" s="43">
        <v>0.20964589366651601</v>
      </c>
      <c r="AF98" s="43">
        <v>0.20825107929432801</v>
      </c>
      <c r="AG98" s="43">
        <v>0.206969712709792</v>
      </c>
      <c r="AH98" s="43">
        <v>0.20579248867881</v>
      </c>
      <c r="AI98" s="43">
        <v>0.204710871006511</v>
      </c>
      <c r="AJ98" s="43">
        <v>0.20371702900176999</v>
      </c>
      <c r="AK98" s="43">
        <v>0.202803779251502</v>
      </c>
      <c r="AL98" s="43">
        <v>0.201964531911522</v>
      </c>
      <c r="AM98" s="43">
        <v>0.20119324136543401</v>
      </c>
      <c r="AN98" s="43">
        <v>0.20048436113440399</v>
      </c>
      <c r="AO98" s="43">
        <v>0.19983280213892601</v>
      </c>
      <c r="AP98" s="43">
        <v>0.199208951353325</v>
      </c>
      <c r="AQ98" s="43">
        <v>0.198585658720865</v>
      </c>
      <c r="AR98" s="43">
        <v>0.19796293450435701</v>
      </c>
      <c r="AS98" s="43">
        <v>0.19734078911376501</v>
      </c>
      <c r="AT98" s="43">
        <v>0.19671923323698001</v>
      </c>
      <c r="AU98" s="43">
        <v>0.19609827776954999</v>
      </c>
      <c r="AV98" s="43">
        <v>0.19547793386242501</v>
      </c>
      <c r="AW98" s="43">
        <v>0.19485821279952301</v>
      </c>
      <c r="AX98" s="43">
        <v>0.194239126190516</v>
      </c>
      <c r="AY98" s="43">
        <v>0.193620685883163</v>
      </c>
      <c r="AZ98" s="43">
        <v>0.193002903917737</v>
      </c>
      <c r="BA98" s="308">
        <v>0.19238579262390601</v>
      </c>
      <c r="BB98" s="43">
        <v>0.191769364576233</v>
      </c>
      <c r="BC98" s="43">
        <v>0.19115363256647699</v>
      </c>
      <c r="BD98" s="43">
        <v>0.190538609734071</v>
      </c>
      <c r="BE98" s="43">
        <v>0.18992430940730701</v>
      </c>
      <c r="BF98" s="43">
        <v>0.189310745213464</v>
      </c>
      <c r="BG98" s="43">
        <v>0.18869793104705099</v>
      </c>
      <c r="BH98" s="43">
        <v>0.188085881106726</v>
      </c>
      <c r="BI98" s="43">
        <v>0.18747460986902101</v>
      </c>
      <c r="BJ98" s="43">
        <v>0.186864132064057</v>
      </c>
      <c r="BK98" s="43">
        <v>0.18625446278626701</v>
      </c>
      <c r="BL98" s="43">
        <v>0.185645617376438</v>
      </c>
      <c r="BM98" s="43">
        <v>0.18503761151574499</v>
      </c>
      <c r="BN98" s="43">
        <v>0.18440408294250099</v>
      </c>
      <c r="BO98" s="43">
        <v>0.183716543149195</v>
      </c>
      <c r="BP98" s="43">
        <v>0.182970518746674</v>
      </c>
      <c r="BQ98" s="43">
        <v>0.182161196629327</v>
      </c>
      <c r="BR98" s="43">
        <v>0.18128340616444599</v>
      </c>
      <c r="BS98" s="43">
        <v>0.18033160293397901</v>
      </c>
      <c r="BT98" s="43">
        <v>0.17929985483531999</v>
      </c>
      <c r="BU98" s="43">
        <v>0.178181832851493</v>
      </c>
      <c r="BV98" s="43">
        <v>0.17697080662780099</v>
      </c>
      <c r="BW98" s="43">
        <v>0.17565964999759601</v>
      </c>
      <c r="BX98" s="43">
        <v>0.174240857177105</v>
      </c>
      <c r="BY98" s="43">
        <v>0.172706576191064</v>
      </c>
      <c r="BZ98" s="43">
        <v>0.17104866988348799</v>
      </c>
      <c r="CA98" s="43">
        <v>0.169258799542891</v>
      </c>
      <c r="CB98" s="43">
        <v>0.16732856770208601</v>
      </c>
      <c r="CC98" s="43">
        <v>0.165249713624355</v>
      </c>
      <c r="CD98" s="43">
        <v>0.16301440014927701</v>
      </c>
      <c r="CE98" s="43">
        <v>0.16061561991103801</v>
      </c>
      <c r="CF98" s="43">
        <v>0.15804776793206801</v>
      </c>
      <c r="CG98" s="43">
        <v>0.15530744302167901</v>
      </c>
      <c r="CH98" s="43">
        <v>0.152394563264696</v>
      </c>
      <c r="CI98" s="43">
        <v>0.1493139078463</v>
      </c>
      <c r="CJ98" s="43">
        <v>0.14607722869944401</v>
      </c>
      <c r="CK98" s="43">
        <v>0.14270610115013499</v>
      </c>
      <c r="CL98" s="43">
        <v>0.13923568442881101</v>
      </c>
      <c r="CM98" s="43">
        <v>0.13571949699636701</v>
      </c>
      <c r="CN98" s="43">
        <v>0.13223509561101701</v>
      </c>
      <c r="CO98" s="43">
        <v>0.12889005055210301</v>
      </c>
      <c r="CP98" s="43">
        <v>0.125826682163377</v>
      </c>
      <c r="CQ98" s="43">
        <v>0.123222652163783</v>
      </c>
      <c r="CR98" s="43">
        <v>0.12128317364698001</v>
      </c>
      <c r="CS98" s="43">
        <v>0.120220744694</v>
      </c>
      <c r="CT98" s="43">
        <v>0.12022197935962101</v>
      </c>
      <c r="CU98" s="43">
        <v>0.121408703047551</v>
      </c>
      <c r="CV98" s="43">
        <v>0.123807578177087</v>
      </c>
      <c r="CW98" s="43">
        <v>0.12734154746679099</v>
      </c>
      <c r="CX98" s="43">
        <v>0.131845438405614</v>
      </c>
      <c r="CY98" s="43">
        <v>0.137095749394056</v>
      </c>
      <c r="CZ98" s="43"/>
      <c r="DA98" s="43"/>
      <c r="DC98" s="198">
        <v>46306</v>
      </c>
      <c r="DD98" s="43">
        <v>0.443871154006374</v>
      </c>
      <c r="DE98" s="43">
        <v>0.42091924582260598</v>
      </c>
      <c r="DF98" s="43">
        <v>0.40017652166043699</v>
      </c>
      <c r="DG98" s="43">
        <v>0.38140933992944998</v>
      </c>
      <c r="DH98" s="43">
        <v>0.36441213882247903</v>
      </c>
      <c r="DI98" s="43">
        <v>0.34900357345536098</v>
      </c>
      <c r="DJ98" s="43">
        <v>0.335023236404691</v>
      </c>
      <c r="DK98" s="43">
        <v>0.32232887118297698</v>
      </c>
      <c r="DL98" s="43">
        <v>0.31079400148620101</v>
      </c>
      <c r="DM98" s="43">
        <v>0.30030591172272902</v>
      </c>
      <c r="DN98" s="43">
        <v>0.29076392349414398</v>
      </c>
      <c r="DO98" s="43">
        <v>0.282077921496176</v>
      </c>
      <c r="DP98" s="43">
        <v>0.27416708981025401</v>
      </c>
      <c r="DQ98" s="43">
        <v>0.266958825374421</v>
      </c>
      <c r="DR98" s="43">
        <v>0.26038780072668899</v>
      </c>
      <c r="DS98" s="43">
        <v>0.25439515256156597</v>
      </c>
      <c r="DT98" s="43">
        <v>0.24892777646914299</v>
      </c>
      <c r="DU98" s="43">
        <v>0.243937711688342</v>
      </c>
      <c r="DV98" s="43">
        <v>0.23938160167282299</v>
      </c>
      <c r="DW98" s="43">
        <v>0.23522021962535899</v>
      </c>
      <c r="DX98" s="43">
        <v>0.231418049291854</v>
      </c>
      <c r="DY98" s="43">
        <v>0.227942913312772</v>
      </c>
      <c r="DZ98" s="43">
        <v>0.224765642424676</v>
      </c>
      <c r="EA98" s="43">
        <v>0.221859780541106</v>
      </c>
      <c r="EB98" s="43">
        <v>0.21920132059292299</v>
      </c>
      <c r="EC98" s="43">
        <v>0.21676846797281499</v>
      </c>
      <c r="ED98" s="43">
        <v>0.21454142785907801</v>
      </c>
      <c r="EE98" s="43">
        <v>0.21250221412006801</v>
      </c>
      <c r="EF98" s="43">
        <v>0.21063447708390901</v>
      </c>
      <c r="EG98" s="43">
        <v>0.208923348360852</v>
      </c>
      <c r="EH98" s="43">
        <v>0.20735530097435001</v>
      </c>
      <c r="EI98" s="43">
        <v>0.205918023111795</v>
      </c>
      <c r="EJ98" s="43">
        <v>0.20460030416615299</v>
      </c>
      <c r="EK98" s="43">
        <v>0.20339193187770499</v>
      </c>
      <c r="EL98" s="43">
        <v>0.202283599425927</v>
      </c>
      <c r="EM98" s="43">
        <v>0.20126682146459801</v>
      </c>
      <c r="EN98" s="43">
        <v>0.20033385839946</v>
      </c>
      <c r="EO98" s="43">
        <v>0.199477647820992</v>
      </c>
      <c r="EP98" s="43">
        <v>0.198691742520437</v>
      </c>
      <c r="EQ98" s="43">
        <v>0.19794022483005699</v>
      </c>
      <c r="ER98" s="43">
        <v>0.197190328409942</v>
      </c>
      <c r="ES98" s="43">
        <v>0.19644206791570901</v>
      </c>
      <c r="ET98" s="43">
        <v>0.19569545824078</v>
      </c>
      <c r="EU98" s="43">
        <v>0.19495051459007101</v>
      </c>
      <c r="EV98" s="43">
        <v>0.19420725236513001</v>
      </c>
      <c r="EW98" s="43">
        <v>0.19346568726695601</v>
      </c>
      <c r="EX98" s="43">
        <v>0.192725835306748</v>
      </c>
      <c r="EY98" s="43">
        <v>0.191987712684277</v>
      </c>
      <c r="EZ98" s="43">
        <v>0.19125133593976201</v>
      </c>
      <c r="FA98" s="43">
        <v>0.190516721906407</v>
      </c>
      <c r="FB98" s="308">
        <v>0.189783887645739</v>
      </c>
      <c r="FC98" s="43">
        <v>0.189052850569772</v>
      </c>
      <c r="FD98" s="43">
        <v>0.188323628366482</v>
      </c>
      <c r="FE98" s="43">
        <v>0.18759623900891201</v>
      </c>
      <c r="FF98" s="43">
        <v>0.186870700820018</v>
      </c>
      <c r="FG98" s="43">
        <v>0.186147032381454</v>
      </c>
      <c r="FH98" s="43">
        <v>0.18542525263589801</v>
      </c>
      <c r="FI98" s="43">
        <v>0.18470538079412199</v>
      </c>
      <c r="FJ98" s="43">
        <v>0.18398743647862301</v>
      </c>
      <c r="FK98" s="43">
        <v>0.183271439548435</v>
      </c>
      <c r="FL98" s="43">
        <v>0.18255741022059099</v>
      </c>
      <c r="FM98" s="43">
        <v>0.18184536909370899</v>
      </c>
      <c r="FN98" s="43">
        <v>0.18113533707399099</v>
      </c>
      <c r="FO98" s="43">
        <v>0.180396599140524</v>
      </c>
      <c r="FP98" s="43">
        <v>0.17959615931072001</v>
      </c>
      <c r="FQ98" s="43">
        <v>0.17872914894012501</v>
      </c>
      <c r="FR98" s="43">
        <v>0.17779037757924701</v>
      </c>
      <c r="FS98" s="43">
        <v>0.17677432690390901</v>
      </c>
      <c r="FT98" s="43">
        <v>0.17567514930762301</v>
      </c>
      <c r="FU98" s="43">
        <v>0.17448667318005201</v>
      </c>
      <c r="FV98" s="43">
        <v>0.17320241659425401</v>
      </c>
      <c r="FW98" s="43">
        <v>0.17181561283635199</v>
      </c>
      <c r="FX98" s="43">
        <v>0.17031925167433901</v>
      </c>
      <c r="FY98" s="43">
        <v>0.16870614131838799</v>
      </c>
      <c r="FZ98" s="43">
        <v>0.16696899853066</v>
      </c>
      <c r="GA98" s="43">
        <v>0.165100575234193</v>
      </c>
      <c r="GB98" s="43">
        <v>0.163093834360689</v>
      </c>
      <c r="GC98" s="43">
        <v>0.16094219217723699</v>
      </c>
      <c r="GD98" s="43">
        <v>0.15863984437555501</v>
      </c>
      <c r="GE98" s="43">
        <v>0.156182212595324</v>
      </c>
      <c r="GF98" s="43">
        <v>0.15356654210359</v>
      </c>
      <c r="GG98" s="43">
        <v>0.150792707005484</v>
      </c>
      <c r="GH98" s="43">
        <v>0.147864288241049</v>
      </c>
      <c r="GI98" s="43">
        <v>0.14479001145481499</v>
      </c>
      <c r="GJ98" s="43">
        <v>0.14158565194852199</v>
      </c>
      <c r="GK98" s="43">
        <v>0.13827653129491799</v>
      </c>
      <c r="GL98" s="43">
        <v>0.13490073174864001</v>
      </c>
      <c r="GM98" s="43">
        <v>0.13151311524532899</v>
      </c>
      <c r="GN98" s="43">
        <v>0.12819010716120699</v>
      </c>
      <c r="GO98" s="43">
        <v>0.12503491699728</v>
      </c>
      <c r="GP98" s="43">
        <v>0.122182328084112</v>
      </c>
      <c r="GQ98" s="43">
        <v>0.119801353152544</v>
      </c>
      <c r="GR98" s="43">
        <v>0.118093091353523</v>
      </c>
      <c r="GS98" s="43">
        <v>0.11728066829218101</v>
      </c>
      <c r="GT98" s="43">
        <v>0.117589345768949</v>
      </c>
      <c r="GU98" s="43">
        <v>0.11921866715179</v>
      </c>
      <c r="GV98" s="43">
        <v>0.122313796177694</v>
      </c>
      <c r="GW98" s="43">
        <v>0.12694614427293599</v>
      </c>
      <c r="GX98" s="43">
        <v>0.13311025347636801</v>
      </c>
      <c r="GY98" s="43">
        <v>0.140736030783053</v>
      </c>
      <c r="GZ98" s="43">
        <v>0.14970883078799699</v>
      </c>
      <c r="HA98" s="43"/>
      <c r="HB98" s="43"/>
    </row>
    <row r="99" spans="1:210" x14ac:dyDescent="0.6">
      <c r="A99" s="327">
        <v>36</v>
      </c>
      <c r="B99" s="198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308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43"/>
      <c r="BN99" s="43"/>
      <c r="BO99" s="43"/>
      <c r="BP99" s="43"/>
      <c r="BQ99" s="43"/>
      <c r="BR99" s="43"/>
      <c r="BS99" s="43"/>
      <c r="BT99" s="43"/>
      <c r="BU99" s="43"/>
      <c r="BV99" s="43"/>
      <c r="BW99" s="43"/>
      <c r="BX99" s="43"/>
      <c r="BY99" s="43"/>
      <c r="BZ99" s="43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43"/>
      <c r="CY99" s="43"/>
      <c r="CZ99" s="43"/>
      <c r="DA99" s="43"/>
      <c r="DC99" s="198">
        <v>46354</v>
      </c>
      <c r="DD99" s="43">
        <v>0.43251992971985798</v>
      </c>
      <c r="DE99" s="43">
        <v>0.41006953438802102</v>
      </c>
      <c r="DF99" s="43">
        <v>0.38979855201770203</v>
      </c>
      <c r="DG99" s="43">
        <v>0.37147463446886098</v>
      </c>
      <c r="DH99" s="43">
        <v>0.35489351800949598</v>
      </c>
      <c r="DI99" s="43">
        <v>0.33987513779470802</v>
      </c>
      <c r="DJ99" s="43">
        <v>0.32626033615825301</v>
      </c>
      <c r="DK99" s="43">
        <v>0.31390807052831299</v>
      </c>
      <c r="DL99" s="43">
        <v>0.302693041343707</v>
      </c>
      <c r="DM99" s="43">
        <v>0.29250367311515202</v>
      </c>
      <c r="DN99" s="43">
        <v>0.283240392170657</v>
      </c>
      <c r="DO99" s="43">
        <v>0.27481415424627897</v>
      </c>
      <c r="DP99" s="43">
        <v>0.26714518183552</v>
      </c>
      <c r="DQ99" s="43">
        <v>0.26016187850648398</v>
      </c>
      <c r="DR99" s="43">
        <v>0.25379989178027501</v>
      </c>
      <c r="DS99" s="43">
        <v>0.248001301399845</v>
      </c>
      <c r="DT99" s="43">
        <v>0.24271391353774499</v>
      </c>
      <c r="DU99" s="43">
        <v>0.237890644446206</v>
      </c>
      <c r="DV99" s="43">
        <v>0.23348898029186799</v>
      </c>
      <c r="DW99" s="43">
        <v>0.22947050153617399</v>
      </c>
      <c r="DX99" s="43">
        <v>0.225800463123878</v>
      </c>
      <c r="DY99" s="43">
        <v>0.222447422051814</v>
      </c>
      <c r="DZ99" s="43">
        <v>0.219382906307098</v>
      </c>
      <c r="EA99" s="43">
        <v>0.21658111982120601</v>
      </c>
      <c r="EB99" s="43">
        <v>0.214018678640613</v>
      </c>
      <c r="EC99" s="43">
        <v>0.21167437467636899</v>
      </c>
      <c r="ED99" s="43">
        <v>0.20952896397686199</v>
      </c>
      <c r="EE99" s="43">
        <v>0.20756497634717</v>
      </c>
      <c r="EF99" s="43">
        <v>0.20576654453191101</v>
      </c>
      <c r="EG99" s="43">
        <v>0.204119250193009</v>
      </c>
      <c r="EH99" s="43">
        <v>0.20260998542882999</v>
      </c>
      <c r="EI99" s="43">
        <v>0.20122682813482301</v>
      </c>
      <c r="EJ99" s="43">
        <v>0.19995892946918201</v>
      </c>
      <c r="EK99" s="43">
        <v>0.19879641263598199</v>
      </c>
      <c r="EL99" s="43">
        <v>0.197730281423877</v>
      </c>
      <c r="EM99" s="43">
        <v>0.196752338040936</v>
      </c>
      <c r="EN99" s="43">
        <v>0.19585510854072599</v>
      </c>
      <c r="EO99" s="43">
        <v>0.195031775947418</v>
      </c>
      <c r="EP99" s="43">
        <v>0.194276119616419</v>
      </c>
      <c r="EQ99" s="43">
        <v>0.19355359041332301</v>
      </c>
      <c r="ER99" s="43">
        <v>0.192832681171313</v>
      </c>
      <c r="ES99" s="43">
        <v>0.19211340535217999</v>
      </c>
      <c r="ET99" s="43">
        <v>0.191395776643138</v>
      </c>
      <c r="EU99" s="43">
        <v>0.190679808963718</v>
      </c>
      <c r="EV99" s="43">
        <v>0.18996551642935</v>
      </c>
      <c r="EW99" s="43">
        <v>0.189252913445631</v>
      </c>
      <c r="EX99" s="43">
        <v>0.188542014595524</v>
      </c>
      <c r="EY99" s="43">
        <v>0.18783283473402901</v>
      </c>
      <c r="EZ99" s="43">
        <v>0.187125388933612</v>
      </c>
      <c r="FA99" s="43">
        <v>0.186419692562213</v>
      </c>
      <c r="FB99" s="308">
        <v>0.18571576118414801</v>
      </c>
      <c r="FC99" s="43">
        <v>0.18501361063812999</v>
      </c>
      <c r="FD99" s="43">
        <v>0.18431325703193899</v>
      </c>
      <c r="FE99" s="43">
        <v>0.18361471670413601</v>
      </c>
      <c r="FF99" s="43">
        <v>0.182918006309402</v>
      </c>
      <c r="FG99" s="43">
        <v>0.18222314269800099</v>
      </c>
      <c r="FH99" s="43">
        <v>0.18153014305940701</v>
      </c>
      <c r="FI99" s="43">
        <v>0.18083902483506201</v>
      </c>
      <c r="FJ99" s="43">
        <v>0.180149805730212</v>
      </c>
      <c r="FK99" s="43">
        <v>0.17946250375745501</v>
      </c>
      <c r="FL99" s="43">
        <v>0.17877713721038199</v>
      </c>
      <c r="FM99" s="43">
        <v>0.17809372466031601</v>
      </c>
      <c r="FN99" s="43">
        <v>0.177412285000178</v>
      </c>
      <c r="FO99" s="43">
        <v>0.17670334167544599</v>
      </c>
      <c r="FP99" s="43">
        <v>0.17593523712362499</v>
      </c>
      <c r="FQ99" s="43">
        <v>0.17510331097785101</v>
      </c>
      <c r="FR99" s="43">
        <v>0.174202595536493</v>
      </c>
      <c r="FS99" s="43">
        <v>0.17322781013180799</v>
      </c>
      <c r="FT99" s="43">
        <v>0.172173359791086</v>
      </c>
      <c r="FU99" s="43">
        <v>0.171033339751407</v>
      </c>
      <c r="FV99" s="43">
        <v>0.16980154827159499</v>
      </c>
      <c r="FW99" s="43">
        <v>0.16847151018464501</v>
      </c>
      <c r="FX99" s="43">
        <v>0.167036514995893</v>
      </c>
      <c r="FY99" s="43">
        <v>0.16548967407488299</v>
      </c>
      <c r="FZ99" s="43">
        <v>0.16382400346648601</v>
      </c>
      <c r="GA99" s="43">
        <v>0.16203254039245599</v>
      </c>
      <c r="GB99" s="43">
        <v>0.16010850440222699</v>
      </c>
      <c r="GC99" s="43">
        <v>0.158045517828307</v>
      </c>
      <c r="GD99" s="43">
        <v>0.15583790400273101</v>
      </c>
      <c r="GE99" s="43">
        <v>0.15348109162611301</v>
      </c>
      <c r="GF99" s="43">
        <v>0.15097215563751001</v>
      </c>
      <c r="GG99" s="43">
        <v>0.14831054385929299</v>
      </c>
      <c r="GH99" s="43">
        <v>0.14549904724144599</v>
      </c>
      <c r="GI99" s="43">
        <v>0.142545091954003</v>
      </c>
      <c r="GJ99" s="43">
        <v>0.13946245069935401</v>
      </c>
      <c r="GK99" s="43">
        <v>0.13627348931493799</v>
      </c>
      <c r="GL99" s="43">
        <v>0.13301207364845399</v>
      </c>
      <c r="GM99" s="43">
        <v>0.12972724134065999</v>
      </c>
      <c r="GN99" s="43">
        <v>0.12648765789380101</v>
      </c>
      <c r="GO99" s="43">
        <v>0.123386664104133</v>
      </c>
      <c r="GP99" s="43">
        <v>0.120547298594541</v>
      </c>
      <c r="GQ99" s="43">
        <v>0.118125973250564</v>
      </c>
      <c r="GR99" s="43">
        <v>0.11631255278871</v>
      </c>
      <c r="GS99" s="43">
        <v>0.11532385629576</v>
      </c>
      <c r="GT99" s="43">
        <v>0.115388004776717</v>
      </c>
      <c r="GU99" s="43">
        <v>0.116719703765143</v>
      </c>
      <c r="GV99" s="43">
        <v>0.119491388263993</v>
      </c>
      <c r="GW99" s="43">
        <v>0.123809404928006</v>
      </c>
      <c r="GX99" s="43">
        <v>0.12970388972692401</v>
      </c>
      <c r="GY99" s="43">
        <v>0.137134734561007</v>
      </c>
      <c r="GZ99" s="43">
        <v>0.14600851817691601</v>
      </c>
      <c r="HA99" s="43"/>
      <c r="HB99" s="43"/>
    </row>
    <row r="100" spans="1:210" x14ac:dyDescent="0.6">
      <c r="A100" s="327">
        <v>37</v>
      </c>
      <c r="B100" s="198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308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43"/>
      <c r="BN100" s="43"/>
      <c r="BO100" s="43"/>
      <c r="BP100" s="43"/>
      <c r="BQ100" s="43"/>
      <c r="BR100" s="43"/>
      <c r="BS100" s="43"/>
      <c r="BT100" s="43"/>
      <c r="BU100" s="43"/>
      <c r="BV100" s="43"/>
      <c r="BW100" s="43"/>
      <c r="BX100" s="43"/>
      <c r="BY100" s="43"/>
      <c r="BZ100" s="43"/>
      <c r="CA100" s="43"/>
      <c r="CB100" s="43"/>
      <c r="CC100" s="4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43"/>
      <c r="CY100" s="43"/>
      <c r="CZ100" s="43"/>
      <c r="DA100" s="43"/>
      <c r="DC100" s="198">
        <v>46403</v>
      </c>
      <c r="DD100" s="43">
        <v>0.43401655963006303</v>
      </c>
      <c r="DE100" s="43">
        <v>0.41135083488971402</v>
      </c>
      <c r="DF100" s="43">
        <v>0.39090283448115198</v>
      </c>
      <c r="DG100" s="43">
        <v>0.37243436930206703</v>
      </c>
      <c r="DH100" s="43">
        <v>0.35573619753414298</v>
      </c>
      <c r="DI100" s="43">
        <v>0.34062399617110001</v>
      </c>
      <c r="DJ100" s="43">
        <v>0.32693495681484303</v>
      </c>
      <c r="DK100" s="43">
        <v>0.31452490295493102</v>
      </c>
      <c r="DL100" s="43">
        <v>0.303265843652677</v>
      </c>
      <c r="DM100" s="43">
        <v>0.29304389366315797</v>
      </c>
      <c r="DN100" s="43">
        <v>0.28375749978435799</v>
      </c>
      <c r="DO100" s="43">
        <v>0.27531592509395098</v>
      </c>
      <c r="DP100" s="43">
        <v>0.267637949182438</v>
      </c>
      <c r="DQ100" s="43">
        <v>0.26065074978687602</v>
      </c>
      <c r="DR100" s="43">
        <v>0.25428893763178201</v>
      </c>
      <c r="DS100" s="43">
        <v>0.24849371972956399</v>
      </c>
      <c r="DT100" s="43">
        <v>0.24321217152428401</v>
      </c>
      <c r="DU100" s="43">
        <v>0.23839660128006099</v>
      </c>
      <c r="DV100" s="43">
        <v>0.23400399243221301</v>
      </c>
      <c r="DW100" s="43">
        <v>0.22999551302812801</v>
      </c>
      <c r="DX100" s="43">
        <v>0.226336082376144</v>
      </c>
      <c r="DY100" s="43">
        <v>0.22299398691267999</v>
      </c>
      <c r="DZ100" s="43">
        <v>0.21994053899923099</v>
      </c>
      <c r="EA100" s="43">
        <v>0.217149772776112</v>
      </c>
      <c r="EB100" s="43">
        <v>0.21459817285130001</v>
      </c>
      <c r="EC100" s="43">
        <v>0.21226443133518499</v>
      </c>
      <c r="ED100" s="43">
        <v>0.21012923052110999</v>
      </c>
      <c r="EE100" s="43">
        <v>0.20817504776048601</v>
      </c>
      <c r="EF100" s="43">
        <v>0.20638598046909401</v>
      </c>
      <c r="EG100" s="43">
        <v>0.20474758883013999</v>
      </c>
      <c r="EH100" s="43">
        <v>0.20324675449958199</v>
      </c>
      <c r="EI100" s="43">
        <v>0.201871553476833</v>
      </c>
      <c r="EJ100" s="43">
        <v>0.20061114175554901</v>
      </c>
      <c r="EK100" s="43">
        <v>0.199455652473913</v>
      </c>
      <c r="EL100" s="43">
        <v>0.19839610316063699</v>
      </c>
      <c r="EM100" s="43">
        <v>0.197424312364258</v>
      </c>
      <c r="EN100" s="43">
        <v>0.196532824543938</v>
      </c>
      <c r="EO100" s="43">
        <v>0.19571484218849799</v>
      </c>
      <c r="EP100" s="43">
        <v>0.19496416485041401</v>
      </c>
      <c r="EQ100" s="43">
        <v>0.19424645759129899</v>
      </c>
      <c r="ER100" s="43">
        <v>0.19353041902945201</v>
      </c>
      <c r="ES100" s="43">
        <v>0.192816062019421</v>
      </c>
      <c r="ET100" s="43">
        <v>0.19210339962230999</v>
      </c>
      <c r="EU100" s="43">
        <v>0.19139244509626199</v>
      </c>
      <c r="EV100" s="43">
        <v>0.190683211877479</v>
      </c>
      <c r="EW100" s="43">
        <v>0.189975713654947</v>
      </c>
      <c r="EX100" s="43">
        <v>0.18926996432996801</v>
      </c>
      <c r="EY100" s="43">
        <v>0.188565977970895</v>
      </c>
      <c r="EZ100" s="43">
        <v>0.18786376894287299</v>
      </c>
      <c r="FA100" s="43">
        <v>0.18716335174413301</v>
      </c>
      <c r="FB100" s="308">
        <v>0.186464741182745</v>
      </c>
      <c r="FC100" s="43">
        <v>0.18576795224958201</v>
      </c>
      <c r="FD100" s="43">
        <v>0.18507300014276401</v>
      </c>
      <c r="FE100" s="43">
        <v>0.18437990037735</v>
      </c>
      <c r="FF100" s="43">
        <v>0.18368866862925601</v>
      </c>
      <c r="FG100" s="43">
        <v>0.18299932084189399</v>
      </c>
      <c r="FH100" s="43">
        <v>0.182311873230701</v>
      </c>
      <c r="FI100" s="43">
        <v>0.18162634223238799</v>
      </c>
      <c r="FJ100" s="43">
        <v>0.180942744518723</v>
      </c>
      <c r="FK100" s="43">
        <v>0.18026109702566501</v>
      </c>
      <c r="FL100" s="43">
        <v>0.17958141699314001</v>
      </c>
      <c r="FM100" s="43">
        <v>0.17890372186265699</v>
      </c>
      <c r="FN100" s="43">
        <v>0.17822802937368301</v>
      </c>
      <c r="FO100" s="43">
        <v>0.177525113567301</v>
      </c>
      <c r="FP100" s="43">
        <v>0.17676359433156599</v>
      </c>
      <c r="FQ100" s="43">
        <v>0.175938863857282</v>
      </c>
      <c r="FR100" s="43">
        <v>0.17504601160816199</v>
      </c>
      <c r="FS100" s="43">
        <v>0.17407981894626801</v>
      </c>
      <c r="FT100" s="43">
        <v>0.1730347577453</v>
      </c>
      <c r="FU100" s="43">
        <v>0.17190499494113701</v>
      </c>
      <c r="FV100" s="43">
        <v>0.170684405009455</v>
      </c>
      <c r="FW100" s="43">
        <v>0.16936659274506</v>
      </c>
      <c r="FX100" s="43">
        <v>0.167944930080727</v>
      </c>
      <c r="FY100" s="43">
        <v>0.16641261149625799</v>
      </c>
      <c r="FZ100" s="43">
        <v>0.16476273324103</v>
      </c>
      <c r="GA100" s="43">
        <v>0.16298840532094799</v>
      </c>
      <c r="GB100" s="43">
        <v>0.161082905421992</v>
      </c>
      <c r="GC100" s="43">
        <v>0.15903988805085101</v>
      </c>
      <c r="GD100" s="43">
        <v>0.15685367069526701</v>
      </c>
      <c r="GE100" s="43">
        <v>0.154519611328442</v>
      </c>
      <c r="GF100" s="43">
        <v>0.15203462322653699</v>
      </c>
      <c r="GG100" s="43">
        <v>0.149397855561824</v>
      </c>
      <c r="GH100" s="43">
        <v>0.14661160374252699</v>
      </c>
      <c r="GI100" s="43">
        <v>0.14368251748372099</v>
      </c>
      <c r="GJ100" s="43">
        <v>0.14062319928806399</v>
      </c>
      <c r="GK100" s="43">
        <v>0.13745430264202699</v>
      </c>
      <c r="GL100" s="43">
        <v>0.134207253760874</v>
      </c>
      <c r="GM100" s="43">
        <v>0.13092771100297901</v>
      </c>
      <c r="GN100" s="43">
        <v>0.12767981696024899</v>
      </c>
      <c r="GO100" s="43">
        <v>0.124551135175977</v>
      </c>
      <c r="GP100" s="43">
        <v>0.12165782015639801</v>
      </c>
      <c r="GQ100" s="43">
        <v>0.119148963815409</v>
      </c>
      <c r="GR100" s="43">
        <v>0.117208193225844</v>
      </c>
      <c r="GS100" s="43">
        <v>0.116049730379869</v>
      </c>
      <c r="GT100" s="43">
        <v>0.11590602026313999</v>
      </c>
      <c r="GU100" s="43">
        <v>0.117005826697857</v>
      </c>
      <c r="GV100" s="43">
        <v>0.11954589453191899</v>
      </c>
      <c r="GW100" s="43">
        <v>0.12366411782622699</v>
      </c>
      <c r="GX100" s="43">
        <v>0.12942363526568601</v>
      </c>
      <c r="GY100" s="43">
        <v>0.13681285040260999</v>
      </c>
      <c r="GZ100" s="43">
        <v>0.145758747911165</v>
      </c>
      <c r="HA100" s="43"/>
      <c r="HB100" s="43"/>
    </row>
    <row r="101" spans="1:210" x14ac:dyDescent="0.6">
      <c r="A101" s="327">
        <v>38</v>
      </c>
      <c r="B101" s="198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308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43"/>
      <c r="BO101" s="43"/>
      <c r="BP101" s="43"/>
      <c r="BQ101" s="43"/>
      <c r="BR101" s="43"/>
      <c r="BS101" s="43"/>
      <c r="BT101" s="43"/>
      <c r="BU101" s="43"/>
      <c r="BV101" s="43"/>
      <c r="BW101" s="43"/>
      <c r="BX101" s="43"/>
      <c r="BY101" s="43"/>
      <c r="BZ101" s="43"/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43"/>
      <c r="CY101" s="43"/>
      <c r="CZ101" s="43"/>
      <c r="DA101" s="43"/>
      <c r="DC101" s="198"/>
      <c r="DD101" s="43"/>
      <c r="DE101" s="43"/>
      <c r="DF101" s="43"/>
      <c r="DG101" s="43"/>
      <c r="DH101" s="43"/>
      <c r="DI101" s="43"/>
      <c r="DJ101" s="43"/>
      <c r="DK101" s="43"/>
      <c r="DL101" s="43"/>
      <c r="DM101" s="43"/>
      <c r="DN101" s="43"/>
      <c r="DO101" s="43"/>
      <c r="DP101" s="43"/>
      <c r="DQ101" s="43"/>
      <c r="DR101" s="43"/>
      <c r="DS101" s="43"/>
      <c r="DT101" s="43"/>
      <c r="DU101" s="43"/>
      <c r="DV101" s="43"/>
      <c r="DW101" s="43"/>
      <c r="DX101" s="43"/>
      <c r="DY101" s="43"/>
      <c r="DZ101" s="43"/>
      <c r="EA101" s="43"/>
      <c r="EB101" s="43"/>
      <c r="EC101" s="43"/>
      <c r="ED101" s="43"/>
      <c r="EE101" s="43"/>
      <c r="EF101" s="43"/>
      <c r="EG101" s="43"/>
      <c r="EH101" s="43"/>
      <c r="EI101" s="43"/>
      <c r="EJ101" s="43"/>
      <c r="EK101" s="43"/>
      <c r="EL101" s="43"/>
      <c r="EM101" s="43"/>
      <c r="EN101" s="43"/>
      <c r="EO101" s="43"/>
      <c r="EP101" s="43"/>
      <c r="EQ101" s="43"/>
      <c r="ER101" s="43"/>
      <c r="ES101" s="43"/>
      <c r="ET101" s="43"/>
      <c r="EU101" s="43"/>
      <c r="EV101" s="43"/>
      <c r="EW101" s="43"/>
      <c r="EX101" s="43"/>
      <c r="EY101" s="43"/>
      <c r="EZ101" s="43"/>
      <c r="FA101" s="43"/>
      <c r="FB101" s="308"/>
      <c r="FC101" s="43"/>
      <c r="FD101" s="43"/>
      <c r="FE101" s="43"/>
      <c r="FF101" s="43"/>
      <c r="FG101" s="43"/>
      <c r="FH101" s="43"/>
      <c r="FI101" s="43"/>
      <c r="FJ101" s="43"/>
      <c r="FK101" s="43"/>
      <c r="FL101" s="43"/>
      <c r="FM101" s="43"/>
      <c r="FN101" s="43"/>
      <c r="FO101" s="43"/>
      <c r="FP101" s="43"/>
      <c r="FQ101" s="43"/>
      <c r="FR101" s="43"/>
      <c r="FS101" s="43"/>
      <c r="FT101" s="43"/>
      <c r="FU101" s="43"/>
      <c r="FV101" s="43"/>
      <c r="FW101" s="43"/>
      <c r="FX101" s="43"/>
      <c r="FY101" s="43"/>
      <c r="FZ101" s="43"/>
      <c r="GA101" s="43"/>
      <c r="GB101" s="43"/>
      <c r="GC101" s="43"/>
      <c r="GD101" s="43"/>
      <c r="GE101" s="43"/>
      <c r="GF101" s="43"/>
      <c r="GG101" s="43"/>
      <c r="GH101" s="43"/>
      <c r="GI101" s="43"/>
      <c r="GJ101" s="43"/>
      <c r="GK101" s="43"/>
      <c r="GL101" s="43"/>
      <c r="GM101" s="43"/>
      <c r="GN101" s="43"/>
      <c r="GO101" s="43"/>
      <c r="GP101" s="43"/>
      <c r="GQ101" s="43"/>
      <c r="GR101" s="43"/>
      <c r="GS101" s="43"/>
      <c r="GT101" s="43"/>
      <c r="GU101" s="43"/>
      <c r="GV101" s="43"/>
      <c r="GW101" s="43"/>
      <c r="GX101" s="43"/>
      <c r="GY101" s="43"/>
      <c r="GZ101" s="43"/>
      <c r="HA101" s="43"/>
      <c r="HB101" s="43"/>
    </row>
    <row r="102" spans="1:210" x14ac:dyDescent="0.6">
      <c r="A102" s="327">
        <v>39</v>
      </c>
      <c r="B102" s="198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308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C102" s="198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308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 s="43"/>
      <c r="GL102" s="43"/>
      <c r="GM102" s="43"/>
      <c r="GN102" s="43"/>
      <c r="GO102" s="43"/>
      <c r="GP102" s="43"/>
      <c r="GQ102" s="43"/>
      <c r="GR102" s="43"/>
      <c r="GS102" s="43"/>
      <c r="GT102" s="43"/>
      <c r="GU102" s="43"/>
      <c r="GV102" s="43"/>
      <c r="GW102" s="43"/>
      <c r="GX102" s="43"/>
      <c r="GY102" s="43"/>
      <c r="GZ102" s="43"/>
      <c r="HA102" s="43"/>
      <c r="HB102" s="43"/>
    </row>
    <row r="103" spans="1:210" x14ac:dyDescent="0.6">
      <c r="A103" s="327">
        <v>40</v>
      </c>
      <c r="B103" s="198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308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43"/>
      <c r="CY103" s="43"/>
      <c r="CZ103" s="43"/>
      <c r="DA103" s="43"/>
      <c r="DC103" s="198"/>
      <c r="DD103" s="43"/>
      <c r="DE103" s="43"/>
      <c r="DF103" s="43"/>
      <c r="DG103" s="43"/>
      <c r="DH103" s="43"/>
      <c r="DI103" s="43"/>
      <c r="DJ103" s="43"/>
      <c r="DK103" s="43"/>
      <c r="DL103" s="43"/>
      <c r="DM103" s="43"/>
      <c r="DN103" s="43"/>
      <c r="DO103" s="43"/>
      <c r="DP103" s="43"/>
      <c r="DQ103" s="43"/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43"/>
      <c r="EM103" s="43"/>
      <c r="EN103" s="43"/>
      <c r="EO103" s="43"/>
      <c r="EP103" s="43"/>
      <c r="EQ103" s="43"/>
      <c r="ER103" s="43"/>
      <c r="ES103" s="43"/>
      <c r="ET103" s="43"/>
      <c r="EU103" s="43"/>
      <c r="EV103" s="43"/>
      <c r="EW103" s="43"/>
      <c r="EX103" s="43"/>
      <c r="EY103" s="43"/>
      <c r="EZ103" s="43"/>
      <c r="FA103" s="43"/>
      <c r="FB103" s="308"/>
      <c r="FC103" s="43"/>
      <c r="FD103" s="43"/>
      <c r="FE103" s="43"/>
      <c r="FF103" s="43"/>
      <c r="FG103" s="43"/>
      <c r="FH103" s="43"/>
      <c r="FI103" s="43"/>
      <c r="FJ103" s="43"/>
      <c r="FK103" s="43"/>
      <c r="FL103" s="43"/>
      <c r="FM103" s="43"/>
      <c r="FN103" s="43"/>
      <c r="FO103" s="43"/>
      <c r="FP103" s="43"/>
      <c r="FQ103" s="43"/>
      <c r="FR103" s="43"/>
      <c r="FS103" s="43"/>
      <c r="FT103" s="43"/>
      <c r="FU103" s="43"/>
      <c r="FV103" s="43"/>
      <c r="FW103" s="43"/>
      <c r="FX103" s="43"/>
      <c r="FY103" s="43"/>
      <c r="FZ103" s="43"/>
      <c r="GA103" s="43"/>
      <c r="GB103" s="43"/>
      <c r="GC103" s="43"/>
      <c r="GD103" s="43"/>
      <c r="GE103" s="43"/>
      <c r="GF103" s="43"/>
      <c r="GG103" s="43"/>
      <c r="GH103" s="43"/>
      <c r="GI103" s="43"/>
      <c r="GJ103" s="43"/>
      <c r="GK103" s="43"/>
      <c r="GL103" s="43"/>
      <c r="GM103" s="43"/>
      <c r="GN103" s="43"/>
      <c r="GO103" s="43"/>
      <c r="GP103" s="43"/>
      <c r="GQ103" s="43"/>
      <c r="GR103" s="43"/>
      <c r="GS103" s="43"/>
      <c r="GT103" s="43"/>
      <c r="GU103" s="43"/>
      <c r="GV103" s="43"/>
      <c r="GW103" s="43"/>
      <c r="GX103" s="43"/>
      <c r="GY103" s="43"/>
      <c r="GZ103" s="43"/>
      <c r="HA103" s="43"/>
      <c r="HB103" s="43"/>
    </row>
    <row r="104" spans="1:210" x14ac:dyDescent="0.6">
      <c r="A104" s="327">
        <v>41</v>
      </c>
      <c r="B104" s="198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308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43"/>
      <c r="BN104" s="43"/>
      <c r="BO104" s="43"/>
      <c r="BP104" s="43"/>
      <c r="BQ104" s="43"/>
      <c r="BR104" s="43"/>
      <c r="BS104" s="43"/>
      <c r="BT104" s="43"/>
      <c r="BU104" s="43"/>
      <c r="BV104" s="43"/>
      <c r="BW104" s="43"/>
      <c r="BX104" s="43"/>
      <c r="BY104" s="43"/>
      <c r="BZ104" s="43"/>
      <c r="CA104" s="43"/>
      <c r="CB104" s="43"/>
      <c r="CC104" s="4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43"/>
      <c r="CY104" s="43"/>
      <c r="CZ104" s="43"/>
      <c r="DA104" s="43"/>
      <c r="DC104" s="198"/>
      <c r="DD104" s="43"/>
      <c r="DE104" s="43"/>
      <c r="DF104" s="43"/>
      <c r="DG104" s="43"/>
      <c r="DH104" s="43"/>
      <c r="DI104" s="43"/>
      <c r="DJ104" s="43"/>
      <c r="DK104" s="43"/>
      <c r="DL104" s="43"/>
      <c r="DM104" s="43"/>
      <c r="DN104" s="43"/>
      <c r="DO104" s="43"/>
      <c r="DP104" s="43"/>
      <c r="DQ104" s="43"/>
      <c r="DR104" s="43"/>
      <c r="DS104" s="43"/>
      <c r="DT104" s="43"/>
      <c r="DU104" s="43"/>
      <c r="DV104" s="43"/>
      <c r="DW104" s="43"/>
      <c r="DX104" s="43"/>
      <c r="DY104" s="43"/>
      <c r="DZ104" s="43"/>
      <c r="EA104" s="43"/>
      <c r="EB104" s="43"/>
      <c r="EC104" s="43"/>
      <c r="ED104" s="43"/>
      <c r="EE104" s="43"/>
      <c r="EF104" s="43"/>
      <c r="EG104" s="43"/>
      <c r="EH104" s="43"/>
      <c r="EI104" s="43"/>
      <c r="EJ104" s="43"/>
      <c r="EK104" s="43"/>
      <c r="EL104" s="43"/>
      <c r="EM104" s="43"/>
      <c r="EN104" s="43"/>
      <c r="EO104" s="43"/>
      <c r="EP104" s="43"/>
      <c r="EQ104" s="43"/>
      <c r="ER104" s="43"/>
      <c r="ES104" s="43"/>
      <c r="ET104" s="43"/>
      <c r="EU104" s="43"/>
      <c r="EV104" s="43"/>
      <c r="EW104" s="43"/>
      <c r="EX104" s="43"/>
      <c r="EY104" s="43"/>
      <c r="EZ104" s="43"/>
      <c r="FA104" s="43"/>
      <c r="FB104" s="308"/>
      <c r="FC104" s="43"/>
      <c r="FD104" s="43"/>
      <c r="FE104" s="43"/>
      <c r="FF104" s="43"/>
      <c r="FG104" s="43"/>
      <c r="FH104" s="43"/>
      <c r="FI104" s="43"/>
      <c r="FJ104" s="43"/>
      <c r="FK104" s="43"/>
      <c r="FL104" s="43"/>
      <c r="FM104" s="43"/>
      <c r="FN104" s="43"/>
      <c r="FO104" s="43"/>
      <c r="FP104" s="43"/>
      <c r="FQ104" s="43"/>
      <c r="FR104" s="43"/>
      <c r="FS104" s="43"/>
      <c r="FT104" s="43"/>
      <c r="FU104" s="43"/>
      <c r="FV104" s="43"/>
      <c r="FW104" s="43"/>
      <c r="FX104" s="43"/>
      <c r="FY104" s="43"/>
      <c r="FZ104" s="43"/>
      <c r="GA104" s="43"/>
      <c r="GB104" s="43"/>
      <c r="GC104" s="43"/>
      <c r="GD104" s="43"/>
      <c r="GE104" s="43"/>
      <c r="GF104" s="43"/>
      <c r="GG104" s="43"/>
      <c r="GH104" s="43"/>
      <c r="GI104" s="43"/>
      <c r="GJ104" s="43"/>
      <c r="GK104" s="43"/>
      <c r="GL104" s="43"/>
      <c r="GM104" s="43"/>
      <c r="GN104" s="43"/>
      <c r="GO104" s="43"/>
      <c r="GP104" s="43"/>
      <c r="GQ104" s="43"/>
      <c r="GR104" s="43"/>
      <c r="GS104" s="43"/>
      <c r="GT104" s="43"/>
      <c r="GU104" s="43"/>
      <c r="GV104" s="43"/>
      <c r="GW104" s="43"/>
      <c r="GX104" s="43"/>
      <c r="GY104" s="43"/>
      <c r="GZ104" s="43"/>
      <c r="HA104" s="43"/>
      <c r="HB104" s="43"/>
    </row>
    <row r="105" spans="1:210" x14ac:dyDescent="0.6">
      <c r="A105" s="327">
        <v>42</v>
      </c>
      <c r="B105" s="198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308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43"/>
      <c r="CY105" s="43"/>
      <c r="CZ105" s="43"/>
      <c r="DA105" s="43"/>
      <c r="DC105" s="198"/>
      <c r="DD105" s="43"/>
      <c r="DE105" s="43"/>
      <c r="DF105" s="43"/>
      <c r="DG105" s="43"/>
      <c r="DH105" s="43"/>
      <c r="DI105" s="43"/>
      <c r="DJ105" s="43"/>
      <c r="DK105" s="43"/>
      <c r="DL105" s="43"/>
      <c r="DM105" s="43"/>
      <c r="DN105" s="43"/>
      <c r="DO105" s="43"/>
      <c r="DP105" s="43"/>
      <c r="DQ105" s="43"/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43"/>
      <c r="EM105" s="43"/>
      <c r="EN105" s="43"/>
      <c r="EO105" s="43"/>
      <c r="EP105" s="43"/>
      <c r="EQ105" s="43"/>
      <c r="ER105" s="43"/>
      <c r="ES105" s="43"/>
      <c r="ET105" s="43"/>
      <c r="EU105" s="43"/>
      <c r="EV105" s="43"/>
      <c r="EW105" s="43"/>
      <c r="EX105" s="43"/>
      <c r="EY105" s="43"/>
      <c r="EZ105" s="43"/>
      <c r="FA105" s="43"/>
      <c r="FB105" s="308"/>
      <c r="FC105" s="43"/>
      <c r="FD105" s="43"/>
      <c r="FE105" s="43"/>
      <c r="FF105" s="43"/>
      <c r="FG105" s="43"/>
      <c r="FH105" s="43"/>
      <c r="FI105" s="43"/>
      <c r="FJ105" s="43"/>
      <c r="FK105" s="43"/>
      <c r="FL105" s="43"/>
      <c r="FM105" s="43"/>
      <c r="FN105" s="43"/>
      <c r="FO105" s="43"/>
      <c r="FP105" s="43"/>
      <c r="FQ105" s="43"/>
      <c r="FR105" s="43"/>
      <c r="FS105" s="43"/>
      <c r="FT105" s="43"/>
      <c r="FU105" s="43"/>
      <c r="FV105" s="43"/>
      <c r="FW105" s="43"/>
      <c r="FX105" s="43"/>
      <c r="FY105" s="43"/>
      <c r="FZ105" s="43"/>
      <c r="GA105" s="43"/>
      <c r="GB105" s="43"/>
      <c r="GC105" s="43"/>
      <c r="GD105" s="43"/>
      <c r="GE105" s="43"/>
      <c r="GF105" s="43"/>
      <c r="GG105" s="43"/>
      <c r="GH105" s="43"/>
      <c r="GI105" s="43"/>
      <c r="GJ105" s="43"/>
      <c r="GK105" s="43"/>
      <c r="GL105" s="43"/>
      <c r="GM105" s="43"/>
      <c r="GN105" s="43"/>
      <c r="GO105" s="43"/>
      <c r="GP105" s="43"/>
      <c r="GQ105" s="43"/>
      <c r="GR105" s="43"/>
      <c r="GS105" s="43"/>
      <c r="GT105" s="43"/>
      <c r="GU105" s="43"/>
      <c r="GV105" s="43"/>
      <c r="GW105" s="43"/>
      <c r="GX105" s="43"/>
      <c r="GY105" s="43"/>
      <c r="GZ105" s="43"/>
      <c r="HA105" s="43"/>
      <c r="HB105" s="43"/>
    </row>
    <row r="106" spans="1:210" x14ac:dyDescent="0.6">
      <c r="A106" s="327">
        <v>43</v>
      </c>
      <c r="B106" s="198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308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43"/>
      <c r="BN106" s="43"/>
      <c r="BO106" s="43"/>
      <c r="BP106" s="43"/>
      <c r="BQ106" s="43"/>
      <c r="BR106" s="43"/>
      <c r="BS106" s="43"/>
      <c r="BT106" s="43"/>
      <c r="BU106" s="43"/>
      <c r="BV106" s="43"/>
      <c r="BW106" s="43"/>
      <c r="BX106" s="43"/>
      <c r="BY106" s="43"/>
      <c r="BZ106" s="43"/>
      <c r="CA106" s="43"/>
      <c r="CB106" s="43"/>
      <c r="CC106" s="4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43"/>
      <c r="CY106" s="43"/>
      <c r="CZ106" s="43"/>
      <c r="DA106" s="43"/>
      <c r="DC106" s="198"/>
      <c r="DD106" s="43"/>
      <c r="DE106" s="43"/>
      <c r="DF106" s="43"/>
      <c r="DG106" s="43"/>
      <c r="DH106" s="43"/>
      <c r="DI106" s="43"/>
      <c r="DJ106" s="43"/>
      <c r="DK106" s="43"/>
      <c r="DL106" s="43"/>
      <c r="DM106" s="43"/>
      <c r="DN106" s="43"/>
      <c r="DO106" s="43"/>
      <c r="DP106" s="43"/>
      <c r="DQ106" s="43"/>
      <c r="DR106" s="43"/>
      <c r="DS106" s="43"/>
      <c r="DT106" s="43"/>
      <c r="DU106" s="43"/>
      <c r="DV106" s="43"/>
      <c r="DW106" s="43"/>
      <c r="DX106" s="43"/>
      <c r="DY106" s="43"/>
      <c r="DZ106" s="43"/>
      <c r="EA106" s="43"/>
      <c r="EB106" s="43"/>
      <c r="EC106" s="43"/>
      <c r="ED106" s="43"/>
      <c r="EE106" s="43"/>
      <c r="EF106" s="43"/>
      <c r="EG106" s="43"/>
      <c r="EH106" s="43"/>
      <c r="EI106" s="43"/>
      <c r="EJ106" s="43"/>
      <c r="EK106" s="43"/>
      <c r="EL106" s="43"/>
      <c r="EM106" s="43"/>
      <c r="EN106" s="43"/>
      <c r="EO106" s="43"/>
      <c r="EP106" s="43"/>
      <c r="EQ106" s="43"/>
      <c r="ER106" s="43"/>
      <c r="ES106" s="43"/>
      <c r="ET106" s="43"/>
      <c r="EU106" s="43"/>
      <c r="EV106" s="43"/>
      <c r="EW106" s="43"/>
      <c r="EX106" s="43"/>
      <c r="EY106" s="43"/>
      <c r="EZ106" s="43"/>
      <c r="FA106" s="43"/>
      <c r="FB106" s="308"/>
      <c r="FC106" s="43"/>
      <c r="FD106" s="43"/>
      <c r="FE106" s="43"/>
      <c r="FF106" s="43"/>
      <c r="FG106" s="43"/>
      <c r="FH106" s="43"/>
      <c r="FI106" s="43"/>
      <c r="FJ106" s="43"/>
      <c r="FK106" s="43"/>
      <c r="FL106" s="43"/>
      <c r="FM106" s="43"/>
      <c r="FN106" s="43"/>
      <c r="FO106" s="43"/>
      <c r="FP106" s="43"/>
      <c r="FQ106" s="43"/>
      <c r="FR106" s="43"/>
      <c r="FS106" s="43"/>
      <c r="FT106" s="43"/>
      <c r="FU106" s="43"/>
      <c r="FV106" s="43"/>
      <c r="FW106" s="43"/>
      <c r="FX106" s="43"/>
      <c r="FY106" s="43"/>
      <c r="FZ106" s="43"/>
      <c r="GA106" s="43"/>
      <c r="GB106" s="43"/>
      <c r="GC106" s="43"/>
      <c r="GD106" s="43"/>
      <c r="GE106" s="43"/>
      <c r="GF106" s="43"/>
      <c r="GG106" s="43"/>
      <c r="GH106" s="43"/>
      <c r="GI106" s="43"/>
      <c r="GJ106" s="43"/>
      <c r="GK106" s="43"/>
      <c r="GL106" s="43"/>
      <c r="GM106" s="43"/>
      <c r="GN106" s="43"/>
      <c r="GO106" s="43"/>
      <c r="GP106" s="43"/>
      <c r="GQ106" s="43"/>
      <c r="GR106" s="43"/>
      <c r="GS106" s="43"/>
      <c r="GT106" s="43"/>
      <c r="GU106" s="43"/>
      <c r="GV106" s="43"/>
      <c r="GW106" s="43"/>
      <c r="GX106" s="43"/>
      <c r="GY106" s="43"/>
      <c r="GZ106" s="43"/>
      <c r="HA106" s="43"/>
      <c r="HB106" s="43"/>
    </row>
    <row r="107" spans="1:210" x14ac:dyDescent="0.6">
      <c r="A107" s="327">
        <v>44</v>
      </c>
      <c r="B107" s="198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308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43"/>
      <c r="BO107" s="43"/>
      <c r="BP107" s="43"/>
      <c r="BQ107" s="43"/>
      <c r="BR107" s="43"/>
      <c r="BS107" s="43"/>
      <c r="BT107" s="43"/>
      <c r="BU107" s="43"/>
      <c r="BV107" s="43"/>
      <c r="BW107" s="43"/>
      <c r="BX107" s="43"/>
      <c r="BY107" s="43"/>
      <c r="BZ107" s="43"/>
      <c r="CA107" s="43"/>
      <c r="CB107" s="43"/>
      <c r="CC107" s="4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43"/>
      <c r="CY107" s="43"/>
      <c r="CZ107" s="43"/>
      <c r="DA107" s="43"/>
      <c r="DC107" s="198"/>
      <c r="DD107" s="43"/>
      <c r="DE107" s="43"/>
      <c r="DF107" s="43"/>
      <c r="DG107" s="43"/>
      <c r="DH107" s="43"/>
      <c r="DI107" s="43"/>
      <c r="DJ107" s="43"/>
      <c r="DK107" s="43"/>
      <c r="DL107" s="43"/>
      <c r="DM107" s="43"/>
      <c r="DN107" s="43"/>
      <c r="DO107" s="43"/>
      <c r="DP107" s="43"/>
      <c r="DQ107" s="43"/>
      <c r="DR107" s="43"/>
      <c r="DS107" s="43"/>
      <c r="DT107" s="43"/>
      <c r="DU107" s="43"/>
      <c r="DV107" s="43"/>
      <c r="DW107" s="43"/>
      <c r="DX107" s="43"/>
      <c r="DY107" s="43"/>
      <c r="DZ107" s="43"/>
      <c r="EA107" s="43"/>
      <c r="EB107" s="43"/>
      <c r="EC107" s="43"/>
      <c r="ED107" s="43"/>
      <c r="EE107" s="43"/>
      <c r="EF107" s="43"/>
      <c r="EG107" s="43"/>
      <c r="EH107" s="43"/>
      <c r="EI107" s="43"/>
      <c r="EJ107" s="43"/>
      <c r="EK107" s="43"/>
      <c r="EL107" s="43"/>
      <c r="EM107" s="43"/>
      <c r="EN107" s="43"/>
      <c r="EO107" s="43"/>
      <c r="EP107" s="43"/>
      <c r="EQ107" s="43"/>
      <c r="ER107" s="43"/>
      <c r="ES107" s="43"/>
      <c r="ET107" s="43"/>
      <c r="EU107" s="43"/>
      <c r="EV107" s="43"/>
      <c r="EW107" s="43"/>
      <c r="EX107" s="43"/>
      <c r="EY107" s="43"/>
      <c r="EZ107" s="43"/>
      <c r="FA107" s="43"/>
      <c r="FB107" s="308"/>
      <c r="FC107" s="43"/>
      <c r="FD107" s="43"/>
      <c r="FE107" s="43"/>
      <c r="FF107" s="43"/>
      <c r="FG107" s="43"/>
      <c r="FH107" s="43"/>
      <c r="FI107" s="43"/>
      <c r="FJ107" s="43"/>
      <c r="FK107" s="43"/>
      <c r="FL107" s="43"/>
      <c r="FM107" s="43"/>
      <c r="FN107" s="43"/>
      <c r="FO107" s="43"/>
      <c r="FP107" s="43"/>
      <c r="FQ107" s="43"/>
      <c r="FR107" s="43"/>
      <c r="FS107" s="43"/>
      <c r="FT107" s="43"/>
      <c r="FU107" s="43"/>
      <c r="FV107" s="43"/>
      <c r="FW107" s="43"/>
      <c r="FX107" s="43"/>
      <c r="FY107" s="43"/>
      <c r="FZ107" s="43"/>
      <c r="GA107" s="43"/>
      <c r="GB107" s="43"/>
      <c r="GC107" s="43"/>
      <c r="GD107" s="43"/>
      <c r="GE107" s="43"/>
      <c r="GF107" s="43"/>
      <c r="GG107" s="43"/>
      <c r="GH107" s="43"/>
      <c r="GI107" s="43"/>
      <c r="GJ107" s="43"/>
      <c r="GK107" s="43"/>
      <c r="GL107" s="43"/>
      <c r="GM107" s="43"/>
      <c r="GN107" s="43"/>
      <c r="GO107" s="43"/>
      <c r="GP107" s="43"/>
      <c r="GQ107" s="43"/>
      <c r="GR107" s="43"/>
      <c r="GS107" s="43"/>
      <c r="GT107" s="43"/>
      <c r="GU107" s="43"/>
      <c r="GV107" s="43"/>
      <c r="GW107" s="43"/>
      <c r="GX107" s="43"/>
      <c r="GY107" s="43"/>
      <c r="GZ107" s="43"/>
      <c r="HA107" s="43"/>
      <c r="HB107" s="43"/>
    </row>
    <row r="108" spans="1:210" x14ac:dyDescent="0.6">
      <c r="A108" s="327">
        <v>45</v>
      </c>
      <c r="B108" s="198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308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43"/>
      <c r="BN108" s="43"/>
      <c r="BO108" s="43"/>
      <c r="BP108" s="43"/>
      <c r="BQ108" s="43"/>
      <c r="BR108" s="43"/>
      <c r="BS108" s="43"/>
      <c r="BT108" s="43"/>
      <c r="BU108" s="43"/>
      <c r="BV108" s="43"/>
      <c r="BW108" s="43"/>
      <c r="BX108" s="43"/>
      <c r="BY108" s="43"/>
      <c r="BZ108" s="43"/>
      <c r="CA108" s="43"/>
      <c r="CB108" s="43"/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43"/>
      <c r="CY108" s="43"/>
      <c r="CZ108" s="43"/>
      <c r="DA108" s="43"/>
      <c r="DC108" s="198"/>
      <c r="DD108" s="43"/>
      <c r="DE108" s="43"/>
      <c r="DF108" s="43"/>
      <c r="DG108" s="43"/>
      <c r="DH108" s="43"/>
      <c r="DI108" s="43"/>
      <c r="DJ108" s="43"/>
      <c r="DK108" s="43"/>
      <c r="DL108" s="43"/>
      <c r="DM108" s="43"/>
      <c r="DN108" s="43"/>
      <c r="DO108" s="43"/>
      <c r="DP108" s="43"/>
      <c r="DQ108" s="43"/>
      <c r="DR108" s="43"/>
      <c r="DS108" s="43"/>
      <c r="DT108" s="43"/>
      <c r="DU108" s="43"/>
      <c r="DV108" s="43"/>
      <c r="DW108" s="43"/>
      <c r="DX108" s="43"/>
      <c r="DY108" s="43"/>
      <c r="DZ108" s="43"/>
      <c r="EA108" s="43"/>
      <c r="EB108" s="43"/>
      <c r="EC108" s="43"/>
      <c r="ED108" s="43"/>
      <c r="EE108" s="43"/>
      <c r="EF108" s="43"/>
      <c r="EG108" s="43"/>
      <c r="EH108" s="43"/>
      <c r="EI108" s="43"/>
      <c r="EJ108" s="43"/>
      <c r="EK108" s="43"/>
      <c r="EL108" s="43"/>
      <c r="EM108" s="43"/>
      <c r="EN108" s="43"/>
      <c r="EO108" s="43"/>
      <c r="EP108" s="43"/>
      <c r="EQ108" s="43"/>
      <c r="ER108" s="43"/>
      <c r="ES108" s="43"/>
      <c r="ET108" s="43"/>
      <c r="EU108" s="43"/>
      <c r="EV108" s="43"/>
      <c r="EW108" s="43"/>
      <c r="EX108" s="43"/>
      <c r="EY108" s="43"/>
      <c r="EZ108" s="43"/>
      <c r="FA108" s="43"/>
      <c r="FB108" s="308"/>
      <c r="FC108" s="43"/>
      <c r="FD108" s="43"/>
      <c r="FE108" s="43"/>
      <c r="FF108" s="43"/>
      <c r="FG108" s="43"/>
      <c r="FH108" s="43"/>
      <c r="FI108" s="43"/>
      <c r="FJ108" s="43"/>
      <c r="FK108" s="43"/>
      <c r="FL108" s="43"/>
      <c r="FM108" s="43"/>
      <c r="FN108" s="43"/>
      <c r="FO108" s="43"/>
      <c r="FP108" s="43"/>
      <c r="FQ108" s="43"/>
      <c r="FR108" s="43"/>
      <c r="FS108" s="43"/>
      <c r="FT108" s="43"/>
      <c r="FU108" s="43"/>
      <c r="FV108" s="43"/>
      <c r="FW108" s="43"/>
      <c r="FX108" s="43"/>
      <c r="FY108" s="43"/>
      <c r="FZ108" s="43"/>
      <c r="GA108" s="43"/>
      <c r="GB108" s="43"/>
      <c r="GC108" s="43"/>
      <c r="GD108" s="43"/>
      <c r="GE108" s="43"/>
      <c r="GF108" s="43"/>
      <c r="GG108" s="43"/>
      <c r="GH108" s="43"/>
      <c r="GI108" s="43"/>
      <c r="GJ108" s="43"/>
      <c r="GK108" s="43"/>
      <c r="GL108" s="43"/>
      <c r="GM108" s="43"/>
      <c r="GN108" s="43"/>
      <c r="GO108" s="43"/>
      <c r="GP108" s="43"/>
      <c r="GQ108" s="43"/>
      <c r="GR108" s="43"/>
      <c r="GS108" s="43"/>
      <c r="GT108" s="43"/>
      <c r="GU108" s="43"/>
      <c r="GV108" s="43"/>
      <c r="GW108" s="43"/>
      <c r="GX108" s="43"/>
      <c r="GY108" s="43"/>
      <c r="GZ108" s="43"/>
      <c r="HA108" s="43"/>
      <c r="HB108" s="43"/>
    </row>
    <row r="109" spans="1:210" x14ac:dyDescent="0.6">
      <c r="A109" s="327">
        <v>46</v>
      </c>
      <c r="B109" s="198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308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43"/>
      <c r="BO109" s="43"/>
      <c r="BP109" s="43"/>
      <c r="BQ109" s="43"/>
      <c r="BR109" s="43"/>
      <c r="BS109" s="43"/>
      <c r="BT109" s="43"/>
      <c r="BU109" s="43"/>
      <c r="BV109" s="43"/>
      <c r="BW109" s="43"/>
      <c r="BX109" s="43"/>
      <c r="BY109" s="43"/>
      <c r="BZ109" s="43"/>
      <c r="CA109" s="43"/>
      <c r="CB109" s="43"/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43"/>
      <c r="CY109" s="43"/>
      <c r="CZ109" s="43"/>
      <c r="DA109" s="43"/>
      <c r="DC109" s="198"/>
      <c r="DD109" s="43"/>
      <c r="DE109" s="43"/>
      <c r="DF109" s="43"/>
      <c r="DG109" s="43"/>
      <c r="DH109" s="43"/>
      <c r="DI109" s="43"/>
      <c r="DJ109" s="43"/>
      <c r="DK109" s="43"/>
      <c r="DL109" s="43"/>
      <c r="DM109" s="43"/>
      <c r="DN109" s="43"/>
      <c r="DO109" s="43"/>
      <c r="DP109" s="43"/>
      <c r="DQ109" s="43"/>
      <c r="DR109" s="43"/>
      <c r="DS109" s="43"/>
      <c r="DT109" s="43"/>
      <c r="DU109" s="43"/>
      <c r="DV109" s="43"/>
      <c r="DW109" s="43"/>
      <c r="DX109" s="43"/>
      <c r="DY109" s="43"/>
      <c r="DZ109" s="43"/>
      <c r="EA109" s="43"/>
      <c r="EB109" s="43"/>
      <c r="EC109" s="43"/>
      <c r="ED109" s="43"/>
      <c r="EE109" s="43"/>
      <c r="EF109" s="43"/>
      <c r="EG109" s="43"/>
      <c r="EH109" s="43"/>
      <c r="EI109" s="43"/>
      <c r="EJ109" s="43"/>
      <c r="EK109" s="43"/>
      <c r="EL109" s="43"/>
      <c r="EM109" s="43"/>
      <c r="EN109" s="43"/>
      <c r="EO109" s="43"/>
      <c r="EP109" s="43"/>
      <c r="EQ109" s="43"/>
      <c r="ER109" s="43"/>
      <c r="ES109" s="43"/>
      <c r="ET109" s="43"/>
      <c r="EU109" s="43"/>
      <c r="EV109" s="43"/>
      <c r="EW109" s="43"/>
      <c r="EX109" s="43"/>
      <c r="EY109" s="43"/>
      <c r="EZ109" s="43"/>
      <c r="FA109" s="43"/>
      <c r="FB109" s="308"/>
      <c r="FC109" s="43"/>
      <c r="FD109" s="43"/>
      <c r="FE109" s="43"/>
      <c r="FF109" s="43"/>
      <c r="FG109" s="43"/>
      <c r="FH109" s="43"/>
      <c r="FI109" s="43"/>
      <c r="FJ109" s="43"/>
      <c r="FK109" s="43"/>
      <c r="FL109" s="43"/>
      <c r="FM109" s="43"/>
      <c r="FN109" s="43"/>
      <c r="FO109" s="43"/>
      <c r="FP109" s="43"/>
      <c r="FQ109" s="43"/>
      <c r="FR109" s="43"/>
      <c r="FS109" s="43"/>
      <c r="FT109" s="43"/>
      <c r="FU109" s="43"/>
      <c r="FV109" s="43"/>
      <c r="FW109" s="43"/>
      <c r="FX109" s="43"/>
      <c r="FY109" s="43"/>
      <c r="FZ109" s="43"/>
      <c r="GA109" s="43"/>
      <c r="GB109" s="43"/>
      <c r="GC109" s="43"/>
      <c r="GD109" s="43"/>
      <c r="GE109" s="43"/>
      <c r="GF109" s="43"/>
      <c r="GG109" s="43"/>
      <c r="GH109" s="43"/>
      <c r="GI109" s="43"/>
      <c r="GJ109" s="43"/>
      <c r="GK109" s="43"/>
      <c r="GL109" s="43"/>
      <c r="GM109" s="43"/>
      <c r="GN109" s="43"/>
      <c r="GO109" s="43"/>
      <c r="GP109" s="43"/>
      <c r="GQ109" s="43"/>
      <c r="GR109" s="43"/>
      <c r="GS109" s="43"/>
      <c r="GT109" s="43"/>
      <c r="GU109" s="43"/>
      <c r="GV109" s="43"/>
      <c r="GW109" s="43"/>
      <c r="GX109" s="43"/>
      <c r="GY109" s="43"/>
      <c r="GZ109" s="43"/>
      <c r="HA109" s="43"/>
      <c r="HB109" s="43"/>
    </row>
    <row r="110" spans="1:210" x14ac:dyDescent="0.6">
      <c r="A110" s="327">
        <v>47</v>
      </c>
      <c r="B110" s="198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308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43"/>
      <c r="BN110" s="43"/>
      <c r="BO110" s="43"/>
      <c r="BP110" s="43"/>
      <c r="BQ110" s="43"/>
      <c r="BR110" s="43"/>
      <c r="BS110" s="43"/>
      <c r="BT110" s="43"/>
      <c r="BU110" s="43"/>
      <c r="BV110" s="43"/>
      <c r="BW110" s="43"/>
      <c r="BX110" s="43"/>
      <c r="BY110" s="43"/>
      <c r="BZ110" s="43"/>
      <c r="CA110" s="43"/>
      <c r="CB110" s="43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43"/>
      <c r="CY110" s="43"/>
      <c r="CZ110" s="43"/>
      <c r="DA110" s="43"/>
      <c r="DC110" s="198"/>
      <c r="DD110" s="43"/>
      <c r="DE110" s="43"/>
      <c r="DF110" s="43"/>
      <c r="DG110" s="43"/>
      <c r="DH110" s="43"/>
      <c r="DI110" s="43"/>
      <c r="DJ110" s="43"/>
      <c r="DK110" s="43"/>
      <c r="DL110" s="43"/>
      <c r="DM110" s="43"/>
      <c r="DN110" s="43"/>
      <c r="DO110" s="43"/>
      <c r="DP110" s="43"/>
      <c r="DQ110" s="43"/>
      <c r="DR110" s="43"/>
      <c r="DS110" s="43"/>
      <c r="DT110" s="43"/>
      <c r="DU110" s="43"/>
      <c r="DV110" s="43"/>
      <c r="DW110" s="43"/>
      <c r="DX110" s="43"/>
      <c r="DY110" s="43"/>
      <c r="DZ110" s="43"/>
      <c r="EA110" s="43"/>
      <c r="EB110" s="43"/>
      <c r="EC110" s="43"/>
      <c r="ED110" s="43"/>
      <c r="EE110" s="43"/>
      <c r="EF110" s="43"/>
      <c r="EG110" s="43"/>
      <c r="EH110" s="43"/>
      <c r="EI110" s="43"/>
      <c r="EJ110" s="43"/>
      <c r="EK110" s="43"/>
      <c r="EL110" s="43"/>
      <c r="EM110" s="43"/>
      <c r="EN110" s="43"/>
      <c r="EO110" s="43"/>
      <c r="EP110" s="43"/>
      <c r="EQ110" s="43"/>
      <c r="ER110" s="43"/>
      <c r="ES110" s="43"/>
      <c r="ET110" s="43"/>
      <c r="EU110" s="43"/>
      <c r="EV110" s="43"/>
      <c r="EW110" s="43"/>
      <c r="EX110" s="43"/>
      <c r="EY110" s="43"/>
      <c r="EZ110" s="43"/>
      <c r="FA110" s="43"/>
      <c r="FB110" s="308"/>
      <c r="FC110" s="43"/>
      <c r="FD110" s="43"/>
      <c r="FE110" s="43"/>
      <c r="FF110" s="43"/>
      <c r="FG110" s="43"/>
      <c r="FH110" s="43"/>
      <c r="FI110" s="43"/>
      <c r="FJ110" s="43"/>
      <c r="FK110" s="43"/>
      <c r="FL110" s="43"/>
      <c r="FM110" s="43"/>
      <c r="FN110" s="43"/>
      <c r="FO110" s="43"/>
      <c r="FP110" s="43"/>
      <c r="FQ110" s="43"/>
      <c r="FR110" s="43"/>
      <c r="FS110" s="43"/>
      <c r="FT110" s="43"/>
      <c r="FU110" s="43"/>
      <c r="FV110" s="43"/>
      <c r="FW110" s="43"/>
      <c r="FX110" s="43"/>
      <c r="FY110" s="43"/>
      <c r="FZ110" s="43"/>
      <c r="GA110" s="43"/>
      <c r="GB110" s="43"/>
      <c r="GC110" s="43"/>
      <c r="GD110" s="43"/>
      <c r="GE110" s="43"/>
      <c r="GF110" s="43"/>
      <c r="GG110" s="43"/>
      <c r="GH110" s="43"/>
      <c r="GI110" s="43"/>
      <c r="GJ110" s="43"/>
      <c r="GK110" s="43"/>
      <c r="GL110" s="43"/>
      <c r="GM110" s="43"/>
      <c r="GN110" s="43"/>
      <c r="GO110" s="43"/>
      <c r="GP110" s="43"/>
      <c r="GQ110" s="43"/>
      <c r="GR110" s="43"/>
      <c r="GS110" s="43"/>
      <c r="GT110" s="43"/>
      <c r="GU110" s="43"/>
      <c r="GV110" s="43"/>
      <c r="GW110" s="43"/>
      <c r="GX110" s="43"/>
      <c r="GY110" s="43"/>
      <c r="GZ110" s="43"/>
      <c r="HA110" s="43"/>
      <c r="HB110" s="43"/>
    </row>
    <row r="111" spans="1:210" x14ac:dyDescent="0.6">
      <c r="A111" s="327">
        <v>48</v>
      </c>
      <c r="B111" s="198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308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43"/>
      <c r="BN111" s="43"/>
      <c r="BO111" s="43"/>
      <c r="BP111" s="43"/>
      <c r="BQ111" s="43"/>
      <c r="BR111" s="43"/>
      <c r="BS111" s="43"/>
      <c r="BT111" s="43"/>
      <c r="BU111" s="43"/>
      <c r="BV111" s="43"/>
      <c r="BW111" s="43"/>
      <c r="BX111" s="43"/>
      <c r="BY111" s="43"/>
      <c r="BZ111" s="43"/>
      <c r="CA111" s="43"/>
      <c r="CB111" s="43"/>
      <c r="CC111" s="4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43"/>
      <c r="CY111" s="43"/>
      <c r="CZ111" s="43"/>
      <c r="DA111" s="43"/>
      <c r="DC111" s="198"/>
      <c r="DD111" s="43"/>
      <c r="DE111" s="43"/>
      <c r="DF111" s="43"/>
      <c r="DG111" s="43"/>
      <c r="DH111" s="43"/>
      <c r="DI111" s="43"/>
      <c r="DJ111" s="43"/>
      <c r="DK111" s="43"/>
      <c r="DL111" s="43"/>
      <c r="DM111" s="43"/>
      <c r="DN111" s="43"/>
      <c r="DO111" s="43"/>
      <c r="DP111" s="43"/>
      <c r="DQ111" s="43"/>
      <c r="DR111" s="43"/>
      <c r="DS111" s="43"/>
      <c r="DT111" s="43"/>
      <c r="DU111" s="43"/>
      <c r="DV111" s="43"/>
      <c r="DW111" s="43"/>
      <c r="DX111" s="43"/>
      <c r="DY111" s="43"/>
      <c r="DZ111" s="43"/>
      <c r="EA111" s="43"/>
      <c r="EB111" s="43"/>
      <c r="EC111" s="43"/>
      <c r="ED111" s="43"/>
      <c r="EE111" s="43"/>
      <c r="EF111" s="43"/>
      <c r="EG111" s="43"/>
      <c r="EH111" s="43"/>
      <c r="EI111" s="43"/>
      <c r="EJ111" s="43"/>
      <c r="EK111" s="43"/>
      <c r="EL111" s="43"/>
      <c r="EM111" s="43"/>
      <c r="EN111" s="43"/>
      <c r="EO111" s="43"/>
      <c r="EP111" s="43"/>
      <c r="EQ111" s="43"/>
      <c r="ER111" s="43"/>
      <c r="ES111" s="43"/>
      <c r="ET111" s="43"/>
      <c r="EU111" s="43"/>
      <c r="EV111" s="43"/>
      <c r="EW111" s="43"/>
      <c r="EX111" s="43"/>
      <c r="EY111" s="43"/>
      <c r="EZ111" s="43"/>
      <c r="FA111" s="43"/>
      <c r="FB111" s="308"/>
      <c r="FC111" s="43"/>
      <c r="FD111" s="43"/>
      <c r="FE111" s="43"/>
      <c r="FF111" s="43"/>
      <c r="FG111" s="43"/>
      <c r="FH111" s="43"/>
      <c r="FI111" s="43"/>
      <c r="FJ111" s="43"/>
      <c r="FK111" s="43"/>
      <c r="FL111" s="43"/>
      <c r="FM111" s="43"/>
      <c r="FN111" s="43"/>
      <c r="FO111" s="43"/>
      <c r="FP111" s="43"/>
      <c r="FQ111" s="43"/>
      <c r="FR111" s="43"/>
      <c r="FS111" s="43"/>
      <c r="FT111" s="43"/>
      <c r="FU111" s="43"/>
      <c r="FV111" s="43"/>
      <c r="FW111" s="43"/>
      <c r="FX111" s="43"/>
      <c r="FY111" s="43"/>
      <c r="FZ111" s="43"/>
      <c r="GA111" s="43"/>
      <c r="GB111" s="43"/>
      <c r="GC111" s="43"/>
      <c r="GD111" s="43"/>
      <c r="GE111" s="43"/>
      <c r="GF111" s="43"/>
      <c r="GG111" s="43"/>
      <c r="GH111" s="43"/>
      <c r="GI111" s="43"/>
      <c r="GJ111" s="43"/>
      <c r="GK111" s="43"/>
      <c r="GL111" s="43"/>
      <c r="GM111" s="43"/>
      <c r="GN111" s="43"/>
      <c r="GO111" s="43"/>
      <c r="GP111" s="43"/>
      <c r="GQ111" s="43"/>
      <c r="GR111" s="43"/>
      <c r="GS111" s="43"/>
      <c r="GT111" s="43"/>
      <c r="GU111" s="43"/>
      <c r="GV111" s="43"/>
      <c r="GW111" s="43"/>
      <c r="GX111" s="43"/>
      <c r="GY111" s="43"/>
      <c r="GZ111" s="43"/>
      <c r="HA111" s="43"/>
      <c r="HB111" s="43"/>
    </row>
    <row r="112" spans="1:210" x14ac:dyDescent="0.6">
      <c r="A112" s="327">
        <v>49</v>
      </c>
      <c r="B112" s="198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308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3"/>
      <c r="BR112" s="43"/>
      <c r="BS112" s="43"/>
      <c r="BT112" s="43"/>
      <c r="BU112" s="43"/>
      <c r="BV112" s="43"/>
      <c r="BW112" s="43"/>
      <c r="BX112" s="43"/>
      <c r="BY112" s="43"/>
      <c r="BZ112" s="43"/>
      <c r="CA112" s="43"/>
      <c r="CB112" s="43"/>
      <c r="CC112" s="4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43"/>
      <c r="CY112" s="43"/>
      <c r="CZ112" s="43"/>
      <c r="DA112" s="43"/>
      <c r="DC112" s="198"/>
      <c r="DD112" s="43"/>
      <c r="DE112" s="43"/>
      <c r="DF112" s="43"/>
      <c r="DG112" s="43"/>
      <c r="DH112" s="43"/>
      <c r="DI112" s="43"/>
      <c r="DJ112" s="43"/>
      <c r="DK112" s="43"/>
      <c r="DL112" s="43"/>
      <c r="DM112" s="43"/>
      <c r="DN112" s="43"/>
      <c r="DO112" s="43"/>
      <c r="DP112" s="43"/>
      <c r="DQ112" s="43"/>
      <c r="DR112" s="43"/>
      <c r="DS112" s="43"/>
      <c r="DT112" s="43"/>
      <c r="DU112" s="43"/>
      <c r="DV112" s="43"/>
      <c r="DW112" s="43"/>
      <c r="DX112" s="43"/>
      <c r="DY112" s="43"/>
      <c r="DZ112" s="43"/>
      <c r="EA112" s="43"/>
      <c r="EB112" s="43"/>
      <c r="EC112" s="43"/>
      <c r="ED112" s="43"/>
      <c r="EE112" s="43"/>
      <c r="EF112" s="43"/>
      <c r="EG112" s="43"/>
      <c r="EH112" s="43"/>
      <c r="EI112" s="43"/>
      <c r="EJ112" s="43"/>
      <c r="EK112" s="43"/>
      <c r="EL112" s="43"/>
      <c r="EM112" s="43"/>
      <c r="EN112" s="43"/>
      <c r="EO112" s="43"/>
      <c r="EP112" s="43"/>
      <c r="EQ112" s="43"/>
      <c r="ER112" s="43"/>
      <c r="ES112" s="43"/>
      <c r="ET112" s="43"/>
      <c r="EU112" s="43"/>
      <c r="EV112" s="43"/>
      <c r="EW112" s="43"/>
      <c r="EX112" s="43"/>
      <c r="EY112" s="43"/>
      <c r="EZ112" s="43"/>
      <c r="FA112" s="43"/>
      <c r="FB112" s="308"/>
      <c r="FC112" s="43"/>
      <c r="FD112" s="43"/>
      <c r="FE112" s="43"/>
      <c r="FF112" s="43"/>
      <c r="FG112" s="43"/>
      <c r="FH112" s="43"/>
      <c r="FI112" s="43"/>
      <c r="FJ112" s="43"/>
      <c r="FK112" s="43"/>
      <c r="FL112" s="43"/>
      <c r="FM112" s="43"/>
      <c r="FN112" s="43"/>
      <c r="FO112" s="43"/>
      <c r="FP112" s="43"/>
      <c r="FQ112" s="43"/>
      <c r="FR112" s="43"/>
      <c r="FS112" s="43"/>
      <c r="FT112" s="43"/>
      <c r="FU112" s="43"/>
      <c r="FV112" s="43"/>
      <c r="FW112" s="43"/>
      <c r="FX112" s="43"/>
      <c r="FY112" s="43"/>
      <c r="FZ112" s="43"/>
      <c r="GA112" s="43"/>
      <c r="GB112" s="43"/>
      <c r="GC112" s="43"/>
      <c r="GD112" s="43"/>
      <c r="GE112" s="43"/>
      <c r="GF112" s="43"/>
      <c r="GG112" s="43"/>
      <c r="GH112" s="43"/>
      <c r="GI112" s="43"/>
      <c r="GJ112" s="43"/>
      <c r="GK112" s="43"/>
      <c r="GL112" s="43"/>
      <c r="GM112" s="43"/>
      <c r="GN112" s="43"/>
      <c r="GO112" s="43"/>
      <c r="GP112" s="43"/>
      <c r="GQ112" s="43"/>
      <c r="GR112" s="43"/>
      <c r="GS112" s="43"/>
      <c r="GT112" s="43"/>
      <c r="GU112" s="43"/>
      <c r="GV112" s="43"/>
      <c r="GW112" s="43"/>
      <c r="GX112" s="43"/>
      <c r="GY112" s="43"/>
      <c r="GZ112" s="43"/>
      <c r="HA112" s="43"/>
      <c r="HB112" s="43"/>
    </row>
    <row r="113" spans="1:210" x14ac:dyDescent="0.6">
      <c r="A113" s="327">
        <v>50</v>
      </c>
      <c r="B113" s="198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308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  <c r="BV113" s="43"/>
      <c r="BW113" s="43"/>
      <c r="BX113" s="43"/>
      <c r="BY113" s="43"/>
      <c r="BZ113" s="43"/>
      <c r="CA113" s="43"/>
      <c r="CB113" s="43"/>
      <c r="CC113" s="4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43"/>
      <c r="CY113" s="43"/>
      <c r="CZ113" s="43"/>
      <c r="DA113" s="43"/>
      <c r="DC113" s="198"/>
      <c r="DD113" s="43"/>
      <c r="DE113" s="43"/>
      <c r="DF113" s="43"/>
      <c r="DG113" s="43"/>
      <c r="DH113" s="43"/>
      <c r="DI113" s="43"/>
      <c r="DJ113" s="43"/>
      <c r="DK113" s="43"/>
      <c r="DL113" s="43"/>
      <c r="DM113" s="43"/>
      <c r="DN113" s="43"/>
      <c r="DO113" s="43"/>
      <c r="DP113" s="43"/>
      <c r="DQ113" s="43"/>
      <c r="DR113" s="43"/>
      <c r="DS113" s="43"/>
      <c r="DT113" s="43"/>
      <c r="DU113" s="43"/>
      <c r="DV113" s="43"/>
      <c r="DW113" s="43"/>
      <c r="DX113" s="43"/>
      <c r="DY113" s="43"/>
      <c r="DZ113" s="43"/>
      <c r="EA113" s="43"/>
      <c r="EB113" s="43"/>
      <c r="EC113" s="43"/>
      <c r="ED113" s="43"/>
      <c r="EE113" s="43"/>
      <c r="EF113" s="43"/>
      <c r="EG113" s="43"/>
      <c r="EH113" s="43"/>
      <c r="EI113" s="43"/>
      <c r="EJ113" s="43"/>
      <c r="EK113" s="43"/>
      <c r="EL113" s="43"/>
      <c r="EM113" s="43"/>
      <c r="EN113" s="43"/>
      <c r="EO113" s="43"/>
      <c r="EP113" s="43"/>
      <c r="EQ113" s="43"/>
      <c r="ER113" s="43"/>
      <c r="ES113" s="43"/>
      <c r="ET113" s="43"/>
      <c r="EU113" s="43"/>
      <c r="EV113" s="43"/>
      <c r="EW113" s="43"/>
      <c r="EX113" s="43"/>
      <c r="EY113" s="43"/>
      <c r="EZ113" s="43"/>
      <c r="FA113" s="43"/>
      <c r="FB113" s="308"/>
      <c r="FC113" s="43"/>
      <c r="FD113" s="43"/>
      <c r="FE113" s="43"/>
      <c r="FF113" s="43"/>
      <c r="FG113" s="43"/>
      <c r="FH113" s="43"/>
      <c r="FI113" s="43"/>
      <c r="FJ113" s="43"/>
      <c r="FK113" s="43"/>
      <c r="FL113" s="43"/>
      <c r="FM113" s="43"/>
      <c r="FN113" s="43"/>
      <c r="FO113" s="43"/>
      <c r="FP113" s="43"/>
      <c r="FQ113" s="43"/>
      <c r="FR113" s="43"/>
      <c r="FS113" s="43"/>
      <c r="FT113" s="43"/>
      <c r="FU113" s="43"/>
      <c r="FV113" s="43"/>
      <c r="FW113" s="43"/>
      <c r="FX113" s="43"/>
      <c r="FY113" s="43"/>
      <c r="FZ113" s="43"/>
      <c r="GA113" s="43"/>
      <c r="GB113" s="43"/>
      <c r="GC113" s="43"/>
      <c r="GD113" s="43"/>
      <c r="GE113" s="43"/>
      <c r="GF113" s="43"/>
      <c r="GG113" s="43"/>
      <c r="GH113" s="43"/>
      <c r="GI113" s="43"/>
      <c r="GJ113" s="43"/>
      <c r="GK113" s="43"/>
      <c r="GL113" s="43"/>
      <c r="GM113" s="43"/>
      <c r="GN113" s="43"/>
      <c r="GO113" s="43"/>
      <c r="GP113" s="43"/>
      <c r="GQ113" s="43"/>
      <c r="GR113" s="43"/>
      <c r="GS113" s="43"/>
      <c r="GT113" s="43"/>
      <c r="GU113" s="43"/>
      <c r="GV113" s="43"/>
      <c r="GW113" s="43"/>
      <c r="GX113" s="43"/>
      <c r="GY113" s="43"/>
      <c r="GZ113" s="43"/>
      <c r="HA113" s="43"/>
      <c r="HB113" s="43"/>
    </row>
    <row r="114" spans="1:210" ht="16.149999999999999" thickBot="1" x14ac:dyDescent="0.65">
      <c r="B114" s="30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  <c r="BI114" s="17"/>
      <c r="BJ114" s="17"/>
      <c r="BK114" s="17"/>
      <c r="BL114" s="17"/>
      <c r="BM114" s="17"/>
      <c r="BN114" s="17"/>
      <c r="BO114" s="17"/>
      <c r="BP114" s="17"/>
      <c r="BQ114" s="17"/>
      <c r="BR114" s="17"/>
      <c r="BS114" s="17"/>
      <c r="BT114" s="17"/>
      <c r="BU114" s="17"/>
      <c r="BV114" s="17"/>
      <c r="BW114" s="17"/>
      <c r="BX114" s="17"/>
      <c r="BY114" s="17"/>
      <c r="BZ114" s="17"/>
      <c r="CA114" s="17"/>
      <c r="CB114" s="17"/>
      <c r="CC114" s="17"/>
      <c r="CD114" s="17"/>
      <c r="CE114" s="17"/>
      <c r="CF114" s="1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7"/>
      <c r="CW114" s="17"/>
      <c r="CX114" s="17"/>
      <c r="CY114" s="17"/>
      <c r="CZ114" s="17"/>
      <c r="DA114" s="17"/>
      <c r="DC114" s="30"/>
      <c r="DD114" s="17"/>
      <c r="DE114" s="17"/>
      <c r="DF114" s="17"/>
      <c r="DG114" s="17"/>
      <c r="DH114" s="17"/>
      <c r="DI114" s="17"/>
      <c r="DJ114" s="17"/>
      <c r="DK114" s="17"/>
      <c r="DL114" s="17"/>
      <c r="DM114" s="17"/>
      <c r="DN114" s="17"/>
      <c r="DO114" s="17"/>
      <c r="DP114" s="17"/>
      <c r="DQ114" s="17"/>
      <c r="DR114" s="17"/>
      <c r="DS114" s="17"/>
      <c r="DT114" s="17"/>
      <c r="DU114" s="17"/>
      <c r="DV114" s="17"/>
      <c r="DW114" s="17"/>
      <c r="DX114" s="17"/>
      <c r="DY114" s="17"/>
      <c r="DZ114" s="17"/>
      <c r="EA114" s="17"/>
      <c r="EB114" s="17"/>
      <c r="EC114" s="17"/>
      <c r="ED114" s="17"/>
      <c r="EE114" s="17"/>
      <c r="EF114" s="17"/>
      <c r="EG114" s="17"/>
      <c r="EH114" s="17"/>
      <c r="EI114" s="17"/>
      <c r="EJ114" s="17"/>
      <c r="EK114" s="17"/>
      <c r="EL114" s="17"/>
      <c r="EM114" s="17"/>
      <c r="EN114" s="17"/>
      <c r="EO114" s="17"/>
      <c r="EP114" s="17"/>
      <c r="EQ114" s="17"/>
      <c r="ER114" s="17"/>
      <c r="ES114" s="17"/>
      <c r="ET114" s="17"/>
      <c r="EU114" s="17"/>
      <c r="EV114" s="17"/>
      <c r="EW114" s="17"/>
      <c r="EX114" s="17"/>
      <c r="EY114" s="17"/>
      <c r="EZ114" s="17"/>
      <c r="FA114" s="17"/>
      <c r="FB114" s="17"/>
      <c r="FC114" s="17"/>
      <c r="FD114" s="17"/>
      <c r="FE114" s="17"/>
      <c r="FF114" s="17"/>
      <c r="FG114" s="17"/>
      <c r="FH114" s="17"/>
      <c r="FI114" s="17"/>
      <c r="FJ114" s="17"/>
      <c r="FK114" s="17"/>
      <c r="FL114" s="17"/>
      <c r="FM114" s="17"/>
      <c r="FN114" s="17"/>
      <c r="FO114" s="17"/>
      <c r="FP114" s="17"/>
      <c r="FQ114" s="17"/>
      <c r="FR114" s="17"/>
      <c r="FS114" s="17"/>
      <c r="FT114" s="17"/>
      <c r="FU114" s="17"/>
      <c r="FV114" s="17"/>
      <c r="FW114" s="17"/>
      <c r="FX114" s="17"/>
      <c r="FY114" s="17"/>
      <c r="FZ114" s="17"/>
      <c r="GA114" s="17"/>
      <c r="GB114" s="17"/>
      <c r="GC114" s="17"/>
      <c r="GD114" s="17"/>
      <c r="GE114" s="17"/>
      <c r="GF114" s="17"/>
      <c r="GG114" s="17"/>
      <c r="GH114" s="17"/>
      <c r="GI114" s="17"/>
      <c r="GJ114" s="17"/>
      <c r="GK114" s="17"/>
      <c r="GL114" s="17"/>
      <c r="GM114" s="17"/>
      <c r="GN114" s="17"/>
      <c r="GO114" s="17"/>
      <c r="GP114" s="17"/>
      <c r="GQ114" s="17"/>
      <c r="GR114" s="17"/>
      <c r="GS114" s="17"/>
      <c r="GT114" s="17"/>
      <c r="GU114" s="17"/>
      <c r="GV114" s="17"/>
      <c r="GW114" s="17"/>
      <c r="GX114" s="17"/>
      <c r="GY114" s="17"/>
      <c r="GZ114" s="17"/>
      <c r="HA114" s="17"/>
      <c r="HB114" s="17"/>
    </row>
    <row r="115" spans="1:210" x14ac:dyDescent="0.6">
      <c r="B115" s="529" t="s">
        <v>107</v>
      </c>
      <c r="C115" s="139"/>
      <c r="D115" s="139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O115" s="139"/>
      <c r="P115" s="139"/>
      <c r="Q115" s="139"/>
      <c r="R115" s="139"/>
      <c r="S115" s="139"/>
      <c r="T115" s="139"/>
      <c r="U115" s="139"/>
      <c r="V115" s="139"/>
      <c r="W115" s="139"/>
      <c r="X115" s="139"/>
      <c r="Y115" s="139"/>
      <c r="Z115" s="139"/>
      <c r="AA115" s="139"/>
      <c r="AB115" s="139"/>
      <c r="AC115" s="139"/>
      <c r="AD115" s="139"/>
      <c r="AE115" s="139"/>
      <c r="AF115" s="139"/>
      <c r="AG115" s="139"/>
      <c r="AH115" s="139"/>
      <c r="AI115" s="139"/>
      <c r="AJ115" s="139"/>
      <c r="AK115" s="139"/>
      <c r="AL115" s="139"/>
      <c r="AM115" s="139"/>
      <c r="AN115" s="139"/>
      <c r="AO115" s="139"/>
      <c r="AP115" s="139"/>
      <c r="AQ115" s="139"/>
      <c r="AR115" s="139"/>
      <c r="AS115" s="139"/>
      <c r="AT115" s="139"/>
      <c r="AU115" s="139"/>
      <c r="AV115" s="139"/>
      <c r="AW115" s="139"/>
      <c r="AX115" s="139"/>
      <c r="AY115" s="139"/>
      <c r="AZ115" s="139"/>
      <c r="BA115" s="187"/>
      <c r="BB115" s="139"/>
      <c r="BC115" s="139"/>
      <c r="BD115" s="139"/>
      <c r="BE115" s="139"/>
      <c r="BF115" s="139"/>
      <c r="BG115" s="139"/>
      <c r="BH115" s="139"/>
      <c r="BI115" s="139"/>
      <c r="BJ115" s="139"/>
      <c r="BK115" s="139"/>
      <c r="BL115" s="139"/>
      <c r="BM115" s="139"/>
      <c r="BN115" s="139"/>
      <c r="BO115" s="139"/>
      <c r="BP115" s="139"/>
      <c r="BQ115" s="139"/>
      <c r="BR115" s="139"/>
      <c r="BS115" s="139"/>
      <c r="BT115" s="139"/>
      <c r="BU115" s="139"/>
      <c r="BV115" s="139"/>
      <c r="BW115" s="139"/>
      <c r="BX115" s="139"/>
      <c r="BY115" s="139"/>
      <c r="BZ115" s="139"/>
      <c r="CA115" s="139"/>
      <c r="CB115" s="139"/>
      <c r="CC115" s="139"/>
      <c r="CD115" s="139"/>
      <c r="CE115" s="139"/>
      <c r="CF115" s="139"/>
      <c r="CG115" s="139"/>
      <c r="CH115" s="139"/>
      <c r="CI115" s="139"/>
      <c r="CJ115" s="139"/>
      <c r="CK115" s="139"/>
      <c r="CL115" s="139"/>
      <c r="CM115" s="139"/>
      <c r="CN115" s="139"/>
      <c r="CO115" s="139"/>
      <c r="CP115" s="139"/>
      <c r="CQ115" s="139"/>
      <c r="CR115" s="139"/>
      <c r="CS115" s="139"/>
      <c r="CT115" s="139"/>
      <c r="CU115" s="139"/>
      <c r="CV115" s="139"/>
      <c r="CW115" s="139"/>
      <c r="CX115" s="139"/>
      <c r="CY115" s="139"/>
      <c r="CZ115" s="139"/>
      <c r="DA115" s="139"/>
      <c r="DC115" s="183" t="s">
        <v>98</v>
      </c>
      <c r="DD115" s="19"/>
    </row>
    <row r="116" spans="1:210" s="327" customFormat="1" ht="16.149999999999999" thickBot="1" x14ac:dyDescent="0.65">
      <c r="B116" s="326">
        <f>COUNTA(B118:B167)</f>
        <v>35</v>
      </c>
      <c r="C116" s="326">
        <f>COUNTA(C117:DA117)</f>
        <v>101</v>
      </c>
      <c r="BA116" s="328"/>
      <c r="DC116" s="326">
        <f>COUNTA(DC118:DC167)</f>
        <v>37</v>
      </c>
      <c r="DD116" s="326">
        <f>COUNTA(DD117:HA117)</f>
        <v>101</v>
      </c>
    </row>
    <row r="117" spans="1:210" s="2" customFormat="1" ht="16.149999999999999" thickBot="1" x14ac:dyDescent="0.65">
      <c r="A117" s="327"/>
      <c r="B117" s="185">
        <v>45569</v>
      </c>
      <c r="C117" s="42">
        <v>2781.6797486414098</v>
      </c>
      <c r="D117" s="42">
        <v>2911.5828825345502</v>
      </c>
      <c r="E117" s="42">
        <v>3036.4450338664901</v>
      </c>
      <c r="F117" s="42">
        <v>3156.0421082180101</v>
      </c>
      <c r="G117" s="42">
        <v>3270.2274893227</v>
      </c>
      <c r="H117" s="42">
        <v>3378.9232462257</v>
      </c>
      <c r="I117" s="42">
        <v>3482.1113885997702</v>
      </c>
      <c r="J117" s="42">
        <v>3579.8254052796301</v>
      </c>
      <c r="K117" s="42">
        <v>3672.1422565655798</v>
      </c>
      <c r="L117" s="42">
        <v>3759.1749359860301</v>
      </c>
      <c r="M117" s="42">
        <v>3841.06567191471</v>
      </c>
      <c r="N117" s="42">
        <v>3917.9798031220198</v>
      </c>
      <c r="O117" s="42">
        <v>3990.1003341103601</v>
      </c>
      <c r="P117" s="42">
        <v>4057.6231548993401</v>
      </c>
      <c r="Q117" s="42">
        <v>4120.7528947096798</v>
      </c>
      <c r="R117" s="42">
        <v>4179.6993687005097</v>
      </c>
      <c r="S117" s="42">
        <v>4234.6745705827298</v>
      </c>
      <c r="T117" s="42">
        <v>4285.8901607057496</v>
      </c>
      <c r="U117" s="42">
        <v>4333.5553983604796</v>
      </c>
      <c r="V117" s="42">
        <v>4377.8754679363201</v>
      </c>
      <c r="W117" s="42">
        <v>4419.0501507053796</v>
      </c>
      <c r="X117" s="42">
        <v>4457.2727969727202</v>
      </c>
      <c r="Y117" s="42">
        <v>4492.7295568032896</v>
      </c>
      <c r="Z117" s="42">
        <v>4525.5988312678501</v>
      </c>
      <c r="AA117" s="42">
        <v>4556.0509099533801</v>
      </c>
      <c r="AB117" s="42">
        <v>4584.2477642245703</v>
      </c>
      <c r="AC117" s="42">
        <v>4610.3429693067101</v>
      </c>
      <c r="AD117" s="42">
        <v>4634.48173162493</v>
      </c>
      <c r="AE117" s="42">
        <v>4656.8010009427999</v>
      </c>
      <c r="AF117" s="42">
        <v>4677.4296496761299</v>
      </c>
      <c r="AG117" s="42">
        <v>4696.4887043113804</v>
      </c>
      <c r="AH117" s="42">
        <v>4714.0916161367804</v>
      </c>
      <c r="AI117" s="42">
        <v>4730.3445605110401</v>
      </c>
      <c r="AJ117" s="42">
        <v>4745.3467556652704</v>
      </c>
      <c r="AK117" s="42">
        <v>4759.1907935776499</v>
      </c>
      <c r="AL117" s="42">
        <v>4771.9629767976703</v>
      </c>
      <c r="AM117" s="42">
        <v>4783.7436562484099</v>
      </c>
      <c r="AN117" s="42">
        <v>4794.6075660195902</v>
      </c>
      <c r="AO117" s="42">
        <v>4804.6241520028898</v>
      </c>
      <c r="AP117" s="42">
        <v>4814.2430159645701</v>
      </c>
      <c r="AQ117" s="42">
        <v>4823.8811369047298</v>
      </c>
      <c r="AR117" s="42">
        <v>4833.5385533758699</v>
      </c>
      <c r="AS117" s="42">
        <v>4843.2153040076801</v>
      </c>
      <c r="AT117" s="42">
        <v>4852.9114275071497</v>
      </c>
      <c r="AU117" s="42">
        <v>4862.6269626588</v>
      </c>
      <c r="AV117" s="42">
        <v>4872.3619483247903</v>
      </c>
      <c r="AW117" s="42">
        <v>4882.1164234450698</v>
      </c>
      <c r="AX117" s="42">
        <v>4891.8904270375497</v>
      </c>
      <c r="AY117" s="42">
        <v>4901.6839981982703</v>
      </c>
      <c r="AZ117" s="42">
        <v>4911.4971761015104</v>
      </c>
      <c r="BA117" s="307">
        <v>4921.33</v>
      </c>
      <c r="BB117" s="42">
        <v>4931.1825092250601</v>
      </c>
      <c r="BC117" s="42">
        <v>4941.0547431867199</v>
      </c>
      <c r="BD117" s="42">
        <v>4950.9467413739503</v>
      </c>
      <c r="BE117" s="42">
        <v>4960.8585433547496</v>
      </c>
      <c r="BF117" s="42">
        <v>4970.7901887763301</v>
      </c>
      <c r="BG117" s="42">
        <v>4980.7417173652902</v>
      </c>
      <c r="BH117" s="42">
        <v>4990.7131689277703</v>
      </c>
      <c r="BI117" s="42">
        <v>5000.7045833495804</v>
      </c>
      <c r="BJ117" s="42">
        <v>5010.7160005963797</v>
      </c>
      <c r="BK117" s="42">
        <v>5020.7474607138702</v>
      </c>
      <c r="BL117" s="42">
        <v>5030.7990038279004</v>
      </c>
      <c r="BM117" s="42">
        <v>5040.8706701446499</v>
      </c>
      <c r="BN117" s="42">
        <v>5051.4017331780597</v>
      </c>
      <c r="BO117" s="42">
        <v>5062.8734960045604</v>
      </c>
      <c r="BP117" s="42">
        <v>5075.3723544504501</v>
      </c>
      <c r="BQ117" s="42">
        <v>5088.9930703310602</v>
      </c>
      <c r="BR117" s="42">
        <v>5103.8396593431999</v>
      </c>
      <c r="BS117" s="42">
        <v>5120.0263868904003</v>
      </c>
      <c r="BT117" s="42">
        <v>5137.6788872737197</v>
      </c>
      <c r="BU117" s="42">
        <v>5156.9354242599302</v>
      </c>
      <c r="BV117" s="42">
        <v>5177.94831410815</v>
      </c>
      <c r="BW117" s="42">
        <v>5200.8855357994898</v>
      </c>
      <c r="BX117" s="42">
        <v>5225.93255759975</v>
      </c>
      <c r="BY117" s="42">
        <v>5253.2944143507102</v>
      </c>
      <c r="BZ117" s="42">
        <v>5283.1980762271796</v>
      </c>
      <c r="CA117" s="42">
        <v>5315.89515735851</v>
      </c>
      <c r="CB117" s="42">
        <v>5351.6650219999501</v>
      </c>
      <c r="CC117" s="42">
        <v>5390.8183572333401</v>
      </c>
      <c r="CD117" s="42">
        <v>5433.7012949598502</v>
      </c>
      <c r="CE117" s="42">
        <v>5480.7001828286602</v>
      </c>
      <c r="CF117" s="42">
        <v>5532.2471244977696</v>
      </c>
      <c r="CG117" s="42">
        <v>5588.8264352321403</v>
      </c>
      <c r="CH117" s="42">
        <v>5650.9821905729495</v>
      </c>
      <c r="CI117" s="42">
        <v>5719.3270852846699</v>
      </c>
      <c r="CJ117" s="42">
        <v>5794.5528691050204</v>
      </c>
      <c r="CK117" s="42">
        <v>5877.4426877169799</v>
      </c>
      <c r="CL117" s="42">
        <v>5968.8857353981703</v>
      </c>
      <c r="CM117" s="42">
        <v>6069.8947246648704</v>
      </c>
      <c r="CN117" s="42">
        <v>6181.6268040996201</v>
      </c>
      <c r="CO117" s="42">
        <v>6305.4087166458103</v>
      </c>
      <c r="CP117" s="42">
        <v>6442.7671979429297</v>
      </c>
      <c r="CQ117" s="42">
        <v>6595.4658825095703</v>
      </c>
      <c r="CR117" s="42">
        <v>6765.5503347119702</v>
      </c>
      <c r="CS117" s="42">
        <v>6955.4032786524904</v>
      </c>
      <c r="CT117" s="42">
        <v>7167.8127036337501</v>
      </c>
      <c r="CU117" s="42">
        <v>7406.0563211509498</v>
      </c>
      <c r="CV117" s="42">
        <v>7674.0069170290799</v>
      </c>
      <c r="CW117" s="42">
        <v>7976.2645787333304</v>
      </c>
      <c r="CX117" s="42">
        <v>8318.3237249344002</v>
      </c>
      <c r="CY117" s="42">
        <v>8706.7855243684699</v>
      </c>
      <c r="CZ117" s="42"/>
      <c r="DA117" s="42"/>
      <c r="DC117" s="185">
        <v>45498</v>
      </c>
      <c r="DD117" s="42">
        <v>2748.0712164246702</v>
      </c>
      <c r="DE117" s="42">
        <v>2876.4048476952798</v>
      </c>
      <c r="DF117" s="42">
        <v>2999.7584020588902</v>
      </c>
      <c r="DG117" s="42">
        <v>3117.9104926273699</v>
      </c>
      <c r="DH117" s="42">
        <v>3230.7162745667101</v>
      </c>
      <c r="DI117" s="42">
        <v>3338.0987584915802</v>
      </c>
      <c r="DJ117" s="42">
        <v>3440.0401714356799</v>
      </c>
      <c r="DK117" s="42">
        <v>3536.5735976183</v>
      </c>
      <c r="DL117" s="42">
        <v>3627.7750674977101</v>
      </c>
      <c r="DM117" s="42">
        <v>3713.7562094032301</v>
      </c>
      <c r="DN117" s="42">
        <v>3794.6575332911998</v>
      </c>
      <c r="DO117" s="42">
        <v>3870.6423802924901</v>
      </c>
      <c r="DP117" s="42">
        <v>3941.89154383086</v>
      </c>
      <c r="DQ117" s="42">
        <v>4008.5985471631602</v>
      </c>
      <c r="DR117" s="42">
        <v>4070.9655471594401</v>
      </c>
      <c r="DS117" s="42">
        <v>4129.1998239711502</v>
      </c>
      <c r="DT117" s="42">
        <v>4183.51080998003</v>
      </c>
      <c r="DU117" s="42">
        <v>4234.1076082340396</v>
      </c>
      <c r="DV117" s="42">
        <v>4281.1969497324699</v>
      </c>
      <c r="DW117" s="42">
        <v>4324.9815398064202</v>
      </c>
      <c r="DX117" s="42">
        <v>4365.65874595079</v>
      </c>
      <c r="DY117" s="42">
        <v>4403.4195823929203</v>
      </c>
      <c r="DZ117" s="42">
        <v>4438.4479501141404</v>
      </c>
      <c r="EA117" s="42">
        <v>4470.9200947256604</v>
      </c>
      <c r="EB117" s="42">
        <v>4501.0042483586903</v>
      </c>
      <c r="EC117" s="42">
        <v>4528.8604254237198</v>
      </c>
      <c r="ED117" s="42">
        <v>4554.6403456348598</v>
      </c>
      <c r="EE117" s="42">
        <v>4578.4874610187298</v>
      </c>
      <c r="EF117" s="42">
        <v>4600.5370666981798</v>
      </c>
      <c r="EG117" s="42">
        <v>4620.9164780396604</v>
      </c>
      <c r="EH117" s="42">
        <v>4639.7452592755199</v>
      </c>
      <c r="EI117" s="42">
        <v>4657.1354909642196</v>
      </c>
      <c r="EJ117" s="42">
        <v>4673.1920656431903</v>
      </c>
      <c r="EK117" s="42">
        <v>4688.0130027789901</v>
      </c>
      <c r="EL117" s="42">
        <v>4701.6897756442604</v>
      </c>
      <c r="EM117" s="42">
        <v>4714.3076440724999</v>
      </c>
      <c r="EN117" s="42">
        <v>4725.9459881788898</v>
      </c>
      <c r="EO117" s="42">
        <v>4736.6786391084697</v>
      </c>
      <c r="EP117" s="42">
        <v>4746.5742037006803</v>
      </c>
      <c r="EQ117" s="42">
        <v>4756.0768515884201</v>
      </c>
      <c r="ER117" s="42">
        <v>4765.5985237899104</v>
      </c>
      <c r="ES117" s="42">
        <v>4775.1392583918496</v>
      </c>
      <c r="ET117" s="42">
        <v>4784.6990935571903</v>
      </c>
      <c r="EU117" s="42">
        <v>4794.2780675252798</v>
      </c>
      <c r="EV117" s="42">
        <v>4803.8762186120302</v>
      </c>
      <c r="EW117" s="42">
        <v>4813.4935852100698</v>
      </c>
      <c r="EX117" s="42">
        <v>4823.1302057888597</v>
      </c>
      <c r="EY117" s="42">
        <v>4832.78611889491</v>
      </c>
      <c r="EZ117" s="42">
        <v>4842.4613631518696</v>
      </c>
      <c r="FA117" s="42">
        <v>4852.1559772607498</v>
      </c>
      <c r="FB117" s="307">
        <v>4861.87</v>
      </c>
      <c r="FC117" s="42">
        <v>4871.6034702257402</v>
      </c>
      <c r="FD117" s="42">
        <v>4881.3564268718501</v>
      </c>
      <c r="FE117" s="42">
        <v>4891.1289089501797</v>
      </c>
      <c r="FF117" s="42">
        <v>4900.9209555506604</v>
      </c>
      <c r="FG117" s="42">
        <v>4910.7326058415001</v>
      </c>
      <c r="FH117" s="42">
        <v>4920.5638990693196</v>
      </c>
      <c r="FI117" s="42">
        <v>4930.4148745592902</v>
      </c>
      <c r="FJ117" s="42">
        <v>4940.2855717153298</v>
      </c>
      <c r="FK117" s="42">
        <v>4950.1760300202504</v>
      </c>
      <c r="FL117" s="42">
        <v>4960.0862890358803</v>
      </c>
      <c r="FM117" s="42">
        <v>4970.01638840329</v>
      </c>
      <c r="FN117" s="42">
        <v>4979.9663678428797</v>
      </c>
      <c r="FO117" s="42">
        <v>4990.3701935221598</v>
      </c>
      <c r="FP117" s="42">
        <v>5001.7033533657896</v>
      </c>
      <c r="FQ117" s="42">
        <v>5014.0511993570899</v>
      </c>
      <c r="FR117" s="42">
        <v>5027.5073483896504</v>
      </c>
      <c r="FS117" s="42">
        <v>5042.1745594322902</v>
      </c>
      <c r="FT117" s="42">
        <v>5058.1657173225203</v>
      </c>
      <c r="FU117" s="42">
        <v>5075.60493843524</v>
      </c>
      <c r="FV117" s="42">
        <v>5094.6288160205904</v>
      </c>
      <c r="FW117" s="42">
        <v>5115.3878260374704</v>
      </c>
      <c r="FX117" s="42">
        <v>5138.0479179281801</v>
      </c>
      <c r="FY117" s="42">
        <v>5162.79231911242</v>
      </c>
      <c r="FZ117" s="42">
        <v>5189.82358718056</v>
      </c>
      <c r="GA117" s="42">
        <v>5219.3659500311196</v>
      </c>
      <c r="GB117" s="42">
        <v>5251.6679817664299</v>
      </c>
      <c r="GC117" s="42">
        <v>5287.0056713349604</v>
      </c>
      <c r="GD117" s="42">
        <v>5325.6859520662201</v>
      </c>
      <c r="GE117" s="42">
        <v>5368.0507738612196</v>
      </c>
      <c r="GF117" s="42">
        <v>5414.4818164783001</v>
      </c>
      <c r="GG117" s="42">
        <v>5465.4059628559698</v>
      </c>
      <c r="GH117" s="42">
        <v>5521.3016767138297</v>
      </c>
      <c r="GI117" s="42">
        <v>5582.7064600181002</v>
      </c>
      <c r="GJ117" s="42">
        <v>5650.2256048939898</v>
      </c>
      <c r="GK117" s="42">
        <v>5724.5425032898902</v>
      </c>
      <c r="GL117" s="42">
        <v>5806.4308388444897</v>
      </c>
      <c r="GM117" s="42">
        <v>5896.7690625014502</v>
      </c>
      <c r="GN117" s="42">
        <v>5996.5576510834298</v>
      </c>
      <c r="GO117" s="42">
        <v>6106.9397723883203</v>
      </c>
      <c r="GP117" s="42">
        <v>6229.2261395189498</v>
      </c>
      <c r="GQ117" s="42">
        <v>6364.9250419424798</v>
      </c>
      <c r="GR117" s="42">
        <v>6515.7788057693397</v>
      </c>
      <c r="GS117" s="42">
        <v>6683.8082806530101</v>
      </c>
      <c r="GT117" s="42">
        <v>6871.3674023855701</v>
      </c>
      <c r="GU117" s="42">
        <v>7081.2104755047603</v>
      </c>
      <c r="GV117" s="42">
        <v>7316.5756098684997</v>
      </c>
      <c r="GW117" s="42">
        <v>7581.2887999171298</v>
      </c>
      <c r="GX117" s="42">
        <v>7879.8945544001799</v>
      </c>
      <c r="GY117" s="42">
        <v>8217.8209078738491</v>
      </c>
      <c r="GZ117" s="42">
        <v>8601.5892730951491</v>
      </c>
      <c r="HA117" s="42"/>
      <c r="HB117" s="42"/>
    </row>
    <row r="118" spans="1:210" x14ac:dyDescent="0.6">
      <c r="A118" s="327">
        <v>1</v>
      </c>
      <c r="B118" s="198">
        <v>45570</v>
      </c>
      <c r="C118" s="43">
        <v>1</v>
      </c>
      <c r="D118" s="43">
        <v>1</v>
      </c>
      <c r="E118" s="43">
        <v>1</v>
      </c>
      <c r="F118" s="43">
        <v>1</v>
      </c>
      <c r="G118" s="43">
        <v>1</v>
      </c>
      <c r="H118" s="43">
        <v>1</v>
      </c>
      <c r="I118" s="43">
        <v>1</v>
      </c>
      <c r="J118" s="43">
        <v>0.95397614134661801</v>
      </c>
      <c r="K118" s="43">
        <v>0.88351048523911202</v>
      </c>
      <c r="L118" s="43">
        <v>0.819463943530233</v>
      </c>
      <c r="M118" s="43">
        <v>0.76123078088838203</v>
      </c>
      <c r="N118" s="43">
        <v>0.70826669713934498</v>
      </c>
      <c r="O118" s="43">
        <v>0.66008232057511196</v>
      </c>
      <c r="P118" s="43">
        <v>0.616237304471703</v>
      </c>
      <c r="Q118" s="43">
        <v>0.576335009385609</v>
      </c>
      <c r="R118" s="43">
        <v>0.540017738903946</v>
      </c>
      <c r="S118" s="43">
        <v>0.50696248891448104</v>
      </c>
      <c r="T118" s="43">
        <v>0.47687716747872599</v>
      </c>
      <c r="U118" s="43">
        <v>0.44949724233883498</v>
      </c>
      <c r="V118" s="43">
        <v>0.42458277469882899</v>
      </c>
      <c r="W118" s="43">
        <v>0.40191580040213998</v>
      </c>
      <c r="X118" s="43">
        <v>0.38129802243497102</v>
      </c>
      <c r="Y118" s="43">
        <v>0.36254878149389003</v>
      </c>
      <c r="Z118" s="43">
        <v>0.34550327398076103</v>
      </c>
      <c r="AA118" s="43">
        <v>0.33001098917294103</v>
      </c>
      <c r="AB118" s="43">
        <v>0.31593433945579802</v>
      </c>
      <c r="AC118" s="43">
        <v>0.303147459459428</v>
      </c>
      <c r="AD118" s="43">
        <v>0.29153515179067702</v>
      </c>
      <c r="AE118" s="43">
        <v>0.28099195887103201</v>
      </c>
      <c r="AF118" s="43">
        <v>0.27142134224190601</v>
      </c>
      <c r="AG118" s="43">
        <v>0.26273495262233498</v>
      </c>
      <c r="AH118" s="43">
        <v>0.25485197599273601</v>
      </c>
      <c r="AI118" s="43">
        <v>0.24769854301101399</v>
      </c>
      <c r="AJ118" s="43">
        <v>0.241207191090337</v>
      </c>
      <c r="AK118" s="43">
        <v>0.23531637041119799</v>
      </c>
      <c r="AL118" s="43">
        <v>0.22996998695099299</v>
      </c>
      <c r="AM118" s="43">
        <v>0.22511697722225599</v>
      </c>
      <c r="AN118" s="43">
        <v>0.220710910787357</v>
      </c>
      <c r="AO118" s="43">
        <v>0.216709617738821</v>
      </c>
      <c r="AP118" s="43">
        <v>0.212924385810879</v>
      </c>
      <c r="AQ118" s="43">
        <v>0.20918974921813399</v>
      </c>
      <c r="AR118" s="43">
        <v>0.20550811001765601</v>
      </c>
      <c r="AS118" s="43">
        <v>0.20188200508748</v>
      </c>
      <c r="AT118" s="43">
        <v>0.198314111672687</v>
      </c>
      <c r="AU118" s="43">
        <v>0.194807252604494</v>
      </c>
      <c r="AV118" s="43">
        <v>0.19136440104716501</v>
      </c>
      <c r="AW118" s="43">
        <v>0.187988684600261</v>
      </c>
      <c r="AX118" s="43">
        <v>0.18468338855692101</v>
      </c>
      <c r="AY118" s="43">
        <v>0.181451958087465</v>
      </c>
      <c r="AZ118" s="43">
        <v>0.17829799908716201</v>
      </c>
      <c r="BA118" s="308">
        <v>0.175225277394502</v>
      </c>
      <c r="BB118" s="43">
        <v>0.17223771606185301</v>
      </c>
      <c r="BC118" s="43">
        <v>0.16933939032018799</v>
      </c>
      <c r="BD118" s="43">
        <v>0.166534519882165</v>
      </c>
      <c r="BE118" s="43">
        <v>0.16382745819095401</v>
      </c>
      <c r="BF118" s="43">
        <v>0.161222678241775</v>
      </c>
      <c r="BG118" s="43">
        <v>0.158724754611688</v>
      </c>
      <c r="BH118" s="43">
        <v>0.15633834137359701</v>
      </c>
      <c r="BI118" s="43">
        <v>0.154068145632237</v>
      </c>
      <c r="BJ118" s="43">
        <v>0.15191889651142601</v>
      </c>
      <c r="BK118" s="43">
        <v>0.14989530954272101</v>
      </c>
      <c r="BL118" s="43">
        <v>0.14800204655975099</v>
      </c>
      <c r="BM118" s="43">
        <v>0.14624367138567601</v>
      </c>
      <c r="BN118" s="43">
        <v>0.144557433597157</v>
      </c>
      <c r="BO118" s="43">
        <v>0.14290218758644699</v>
      </c>
      <c r="BP118" s="43">
        <v>0.14131937151094301</v>
      </c>
      <c r="BQ118" s="43">
        <v>0.13986210144810901</v>
      </c>
      <c r="BR118" s="43">
        <v>0.13859739963875101</v>
      </c>
      <c r="BS118" s="43">
        <v>0.13760845511234501</v>
      </c>
      <c r="BT118" s="43">
        <v>0.136996659956195</v>
      </c>
      <c r="BU118" s="43">
        <v>0.13688303301687199</v>
      </c>
      <c r="BV118" s="43">
        <v>0.13740852191942801</v>
      </c>
      <c r="BW118" s="43">
        <v>0.138732627938917</v>
      </c>
      <c r="BX118" s="43">
        <v>0.141029915939857</v>
      </c>
      <c r="BY118" s="43">
        <v>0.14448432936129799</v>
      </c>
      <c r="BZ118" s="43">
        <v>0.149281816234037</v>
      </c>
      <c r="CA118" s="43">
        <v>0.15560241799942101</v>
      </c>
      <c r="CB118" s="43">
        <v>0.16361337545073801</v>
      </c>
      <c r="CC118" s="43">
        <v>0.17346469231395001</v>
      </c>
      <c r="CD118" s="43">
        <v>0.18528794021796299</v>
      </c>
      <c r="CE118" s="43">
        <v>0.19919817547902899</v>
      </c>
      <c r="CF118" s="43">
        <v>0.21529808618823801</v>
      </c>
      <c r="CG118" s="43">
        <v>0.23368317037595901</v>
      </c>
      <c r="CH118" s="43">
        <v>0.25444686086414098</v>
      </c>
      <c r="CI118" s="43">
        <v>0.27768486870593401</v>
      </c>
      <c r="CJ118" s="43">
        <v>0.30349840221025598</v>
      </c>
      <c r="CK118" s="43">
        <v>0.33199620472466901</v>
      </c>
      <c r="CL118" s="43">
        <v>0.36329550973549601</v>
      </c>
      <c r="CM118" s="43">
        <v>0.39752206127664902</v>
      </c>
      <c r="CN118" s="43">
        <v>0.43480933200425498</v>
      </c>
      <c r="CO118" s="43">
        <v>0.47529702510162802</v>
      </c>
      <c r="CP118" s="43">
        <v>0.51912889118166805</v>
      </c>
      <c r="CQ118" s="43">
        <v>0.56644983854475695</v>
      </c>
      <c r="CR118" s="43">
        <v>0.61740226864654602</v>
      </c>
      <c r="CS118" s="43">
        <v>0.67212152935950598</v>
      </c>
      <c r="CT118" s="43">
        <v>0.73073034636079104</v>
      </c>
      <c r="CU118" s="43">
        <v>0.793332068139883</v>
      </c>
      <c r="CV118" s="43">
        <v>0.86000254382561103</v>
      </c>
      <c r="CW118" s="43">
        <v>0.93078044856761999</v>
      </c>
      <c r="CX118" s="43">
        <v>1</v>
      </c>
      <c r="CY118" s="43">
        <v>1</v>
      </c>
      <c r="CZ118" s="43"/>
      <c r="DA118" s="43"/>
      <c r="DC118" s="198">
        <v>45499</v>
      </c>
      <c r="DD118" s="43">
        <v>1</v>
      </c>
      <c r="DE118" s="43">
        <v>1</v>
      </c>
      <c r="DF118" s="43">
        <v>1</v>
      </c>
      <c r="DG118" s="43">
        <v>1</v>
      </c>
      <c r="DH118" s="43">
        <v>1</v>
      </c>
      <c r="DI118" s="43">
        <v>1</v>
      </c>
      <c r="DJ118" s="43">
        <v>0.93634265740080302</v>
      </c>
      <c r="DK118" s="43">
        <v>0.86540452133341805</v>
      </c>
      <c r="DL118" s="43">
        <v>0.80091833980978</v>
      </c>
      <c r="DM118" s="43">
        <v>0.74227078869387597</v>
      </c>
      <c r="DN118" s="43">
        <v>0.68891065470602797</v>
      </c>
      <c r="DO118" s="43">
        <v>0.64034249489002504</v>
      </c>
      <c r="DP118" s="43">
        <v>0.596120807922075</v>
      </c>
      <c r="DQ118" s="43">
        <v>0.555844731897843</v>
      </c>
      <c r="DR118" s="43">
        <v>0.51915325776587096</v>
      </c>
      <c r="DS118" s="43">
        <v>0.48572093249022302</v>
      </c>
      <c r="DT118" s="43">
        <v>0.45525401794590697</v>
      </c>
      <c r="DU118" s="43">
        <v>0.42748706804103198</v>
      </c>
      <c r="DV118" s="43">
        <v>0.402179885957133</v>
      </c>
      <c r="DW118" s="43">
        <v>0.37911482456399698</v>
      </c>
      <c r="DX118" s="43">
        <v>0.35809439519004399</v>
      </c>
      <c r="DY118" s="43">
        <v>0.33893915253191698</v>
      </c>
      <c r="DZ118" s="43">
        <v>0.32148582617620303</v>
      </c>
      <c r="EA118" s="43">
        <v>0.30558567183805602</v>
      </c>
      <c r="EB118" s="43">
        <v>0.29110301782905801</v>
      </c>
      <c r="EC118" s="43">
        <v>0.27791398445550702</v>
      </c>
      <c r="ED118" s="43">
        <v>0.26590535599093301</v>
      </c>
      <c r="EE118" s="43">
        <v>0.25497358661779201</v>
      </c>
      <c r="EF118" s="43">
        <v>0.245023923337685</v>
      </c>
      <c r="EG118" s="43">
        <v>0.235969630357969</v>
      </c>
      <c r="EH118" s="43">
        <v>0.22773130092586</v>
      </c>
      <c r="EI118" s="43">
        <v>0.220236244027008</v>
      </c>
      <c r="EJ118" s="43">
        <v>0.213417934810229</v>
      </c>
      <c r="EK118" s="43">
        <v>0.207215519033975</v>
      </c>
      <c r="EL118" s="43">
        <v>0.20157336323996999</v>
      </c>
      <c r="EM118" s="43">
        <v>0.196440643709863</v>
      </c>
      <c r="EN118" s="43">
        <v>0.19177096852082101</v>
      </c>
      <c r="EO118" s="43">
        <v>0.187522028157149</v>
      </c>
      <c r="EP118" s="43">
        <v>0.18365527112875399</v>
      </c>
      <c r="EQ118" s="43">
        <v>0.17998976220908799</v>
      </c>
      <c r="ER118" s="43">
        <v>0.17636566876971799</v>
      </c>
      <c r="ES118" s="43">
        <v>0.17278524614298399</v>
      </c>
      <c r="ET118" s="43">
        <v>0.169250908006011</v>
      </c>
      <c r="EU118" s="43">
        <v>0.16576523691386699</v>
      </c>
      <c r="EV118" s="43">
        <v>0.16233099510930499</v>
      </c>
      <c r="EW118" s="43">
        <v>0.15895113548414599</v>
      </c>
      <c r="EX118" s="43">
        <v>0.15562881252750799</v>
      </c>
      <c r="EY118" s="43">
        <v>0.15236739304487201</v>
      </c>
      <c r="EZ118" s="43">
        <v>0.14917046637463599</v>
      </c>
      <c r="FA118" s="43">
        <v>0.146041853759384</v>
      </c>
      <c r="FB118" s="308">
        <v>0.14298561645147001</v>
      </c>
      <c r="FC118" s="43">
        <v>0.14000606204737401</v>
      </c>
      <c r="FD118" s="43">
        <v>0.13710774844499701</v>
      </c>
      <c r="FE118" s="43">
        <v>0.134295484730175</v>
      </c>
      <c r="FF118" s="43">
        <v>0.131574328187718</v>
      </c>
      <c r="FG118" s="43">
        <v>0.12894957655190301</v>
      </c>
      <c r="FH118" s="43">
        <v>0.12642675453292401</v>
      </c>
      <c r="FI118" s="43">
        <v>0.12401159361414001</v>
      </c>
      <c r="FJ118" s="43">
        <v>0.121710004116414</v>
      </c>
      <c r="FK118" s="43">
        <v>0.119528038591164</v>
      </c>
      <c r="FL118" s="43">
        <v>0.11747184574946901</v>
      </c>
      <c r="FM118" s="43">
        <v>0.115547614380637</v>
      </c>
      <c r="FN118" s="43">
        <v>0.113761507071752</v>
      </c>
      <c r="FO118" s="43">
        <v>0.112051558416734</v>
      </c>
      <c r="FP118" s="43">
        <v>0.110378753679596</v>
      </c>
      <c r="FQ118" s="43">
        <v>0.10878922930211</v>
      </c>
      <c r="FR118" s="43">
        <v>0.10734250299388599</v>
      </c>
      <c r="FS118" s="43">
        <v>0.106113945118123</v>
      </c>
      <c r="FT118" s="43">
        <v>0.10519706676738</v>
      </c>
      <c r="FU118" s="43">
        <v>0.10470515407104999</v>
      </c>
      <c r="FV118" s="43">
        <v>0.104771593310986</v>
      </c>
      <c r="FW118" s="43">
        <v>0.105548139946454</v>
      </c>
      <c r="FX118" s="43">
        <v>0.10720053523785</v>
      </c>
      <c r="FY118" s="43">
        <v>0.109901402656071</v>
      </c>
      <c r="FZ118" s="43">
        <v>0.11382124173255299</v>
      </c>
      <c r="GA118" s="43">
        <v>0.119119266209228</v>
      </c>
      <c r="GB118" s="43">
        <v>0.12593626781653</v>
      </c>
      <c r="GC118" s="43">
        <v>0.13439122748101801</v>
      </c>
      <c r="GD118" s="43">
        <v>0.144582178945246</v>
      </c>
      <c r="GE118" s="43">
        <v>0.15659050336363001</v>
      </c>
      <c r="GF118" s="43">
        <v>0.170487059066355</v>
      </c>
      <c r="GG118" s="43">
        <v>0.18633853773824799</v>
      </c>
      <c r="GH118" s="43">
        <v>0.20421293369510701</v>
      </c>
      <c r="GI118" s="43">
        <v>0.22418362195015201</v>
      </c>
      <c r="GJ118" s="43">
        <v>0.24633200097278399</v>
      </c>
      <c r="GK118" s="43">
        <v>0.27074889691455101</v>
      </c>
      <c r="GL118" s="43">
        <v>0.29753499344927098</v>
      </c>
      <c r="GM118" s="43">
        <v>0.32680052069624599</v>
      </c>
      <c r="GN118" s="43">
        <v>0.35866436750292002</v>
      </c>
      <c r="GO118" s="43">
        <v>0.39325270745907398</v>
      </c>
      <c r="GP118" s="43">
        <v>0.43069716454930002</v>
      </c>
      <c r="GQ118" s="43">
        <v>0.47113249249427702</v>
      </c>
      <c r="GR118" s="43">
        <v>0.51469370103467504</v>
      </c>
      <c r="GS118" s="43">
        <v>0.56151253003386403</v>
      </c>
      <c r="GT118" s="43">
        <v>0.61171314599440196</v>
      </c>
      <c r="GU118" s="43">
        <v>0.66540691455360002</v>
      </c>
      <c r="GV118" s="43">
        <v>0.72268608653085498</v>
      </c>
      <c r="GW118" s="43">
        <v>0.78361622657508201</v>
      </c>
      <c r="GX118" s="43">
        <v>0.84822721475950502</v>
      </c>
      <c r="GY118" s="43">
        <v>0.91650266888715104</v>
      </c>
      <c r="GZ118" s="43">
        <v>0.98836767487239396</v>
      </c>
      <c r="HA118" s="43"/>
      <c r="HB118" s="43"/>
    </row>
    <row r="119" spans="1:210" x14ac:dyDescent="0.6">
      <c r="A119" s="327">
        <v>2</v>
      </c>
      <c r="B119" s="198">
        <v>45572</v>
      </c>
      <c r="C119" s="43">
        <v>1</v>
      </c>
      <c r="D119" s="43">
        <v>1</v>
      </c>
      <c r="E119" s="43">
        <v>1</v>
      </c>
      <c r="F119" s="43">
        <v>1</v>
      </c>
      <c r="G119" s="43">
        <v>1</v>
      </c>
      <c r="H119" s="43">
        <v>1</v>
      </c>
      <c r="I119" s="43">
        <v>1</v>
      </c>
      <c r="J119" s="43">
        <v>0.95762554603014705</v>
      </c>
      <c r="K119" s="43">
        <v>0.88686673264914995</v>
      </c>
      <c r="L119" s="43">
        <v>0.82255179378597398</v>
      </c>
      <c r="M119" s="43">
        <v>0.76407262455665004</v>
      </c>
      <c r="N119" s="43">
        <v>0.71088282037824502</v>
      </c>
      <c r="O119" s="43">
        <v>0.66249113409921701</v>
      </c>
      <c r="P119" s="43">
        <v>0.61845554265985203</v>
      </c>
      <c r="Q119" s="43">
        <v>0.57837790449172599</v>
      </c>
      <c r="R119" s="43">
        <v>0.54189917430636203</v>
      </c>
      <c r="S119" s="43">
        <v>0.50869513454385795</v>
      </c>
      <c r="T119" s="43">
        <v>0.478472599972454</v>
      </c>
      <c r="U119" s="43">
        <v>0.45096605199338602</v>
      </c>
      <c r="V119" s="43">
        <v>0.42593466093232402</v>
      </c>
      <c r="W119" s="43">
        <v>0.403159657136058</v>
      </c>
      <c r="X119" s="43">
        <v>0.38244201458451499</v>
      </c>
      <c r="Y119" s="43">
        <v>0.36360041355728701</v>
      </c>
      <c r="Z119" s="43">
        <v>0.34646945157596698</v>
      </c>
      <c r="AA119" s="43">
        <v>0.33089807424551498</v>
      </c>
      <c r="AB119" s="43">
        <v>0.31674819979084601</v>
      </c>
      <c r="AC119" s="43">
        <v>0.30389351305079298</v>
      </c>
      <c r="AD119" s="43">
        <v>0.29221840657493198</v>
      </c>
      <c r="AE119" s="43">
        <v>0.28161704827460998</v>
      </c>
      <c r="AF119" s="43">
        <v>0.27199255696852798</v>
      </c>
      <c r="AG119" s="43">
        <v>0.26325626907143501</v>
      </c>
      <c r="AH119" s="43">
        <v>0.255327081677512</v>
      </c>
      <c r="AI119" s="43">
        <v>0.24813085932027301</v>
      </c>
      <c r="AJ119" s="43">
        <v>0.24159989371276899</v>
      </c>
      <c r="AK119" s="43">
        <v>0.23567240771715101</v>
      </c>
      <c r="AL119" s="43">
        <v>0.230292096597081</v>
      </c>
      <c r="AM119" s="43">
        <v>0.225407701216564</v>
      </c>
      <c r="AN119" s="43">
        <v>0.22097260922539699</v>
      </c>
      <c r="AO119" s="43">
        <v>0.21694448138901601</v>
      </c>
      <c r="AP119" s="43">
        <v>0.213133411899433</v>
      </c>
      <c r="AQ119" s="43">
        <v>0.209372817052871</v>
      </c>
      <c r="AR119" s="43">
        <v>0.20566509691540999</v>
      </c>
      <c r="AS119" s="43">
        <v>0.20201278680496701</v>
      </c>
      <c r="AT119" s="43">
        <v>0.198418562936477</v>
      </c>
      <c r="AU119" s="43">
        <v>0.19488524775466301</v>
      </c>
      <c r="AV119" s="43">
        <v>0.19141581481019301</v>
      </c>
      <c r="AW119" s="43">
        <v>0.18801339301016401</v>
      </c>
      <c r="AX119" s="43">
        <v>0.184681270042754</v>
      </c>
      <c r="AY119" s="43">
        <v>0.181422894748204</v>
      </c>
      <c r="AZ119" s="43">
        <v>0.17824187817416301</v>
      </c>
      <c r="BA119" s="308">
        <v>0.17514199302442199</v>
      </c>
      <c r="BB119" s="43">
        <v>0.17212717117863099</v>
      </c>
      <c r="BC119" s="43">
        <v>0.16920149892782499</v>
      </c>
      <c r="BD119" s="43">
        <v>0.166369209565501</v>
      </c>
      <c r="BE119" s="43">
        <v>0.163634672936146</v>
      </c>
      <c r="BF119" s="43">
        <v>0.16100238156633401</v>
      </c>
      <c r="BG119" s="43">
        <v>0.15847693300352</v>
      </c>
      <c r="BH119" s="43">
        <v>0.15606300803077799</v>
      </c>
      <c r="BI119" s="43">
        <v>0.153765344482276</v>
      </c>
      <c r="BJ119" s="43">
        <v>0.151588706475865</v>
      </c>
      <c r="BK119" s="43">
        <v>0.14953784899633399</v>
      </c>
      <c r="BL119" s="43">
        <v>0.14761747791626301</v>
      </c>
      <c r="BM119" s="43">
        <v>0.14583220572368299</v>
      </c>
      <c r="BN119" s="43">
        <v>0.14411818414733699</v>
      </c>
      <c r="BO119" s="43">
        <v>0.14243314144233701</v>
      </c>
      <c r="BP119" s="43">
        <v>0.140818517115116</v>
      </c>
      <c r="BQ119" s="43">
        <v>0.13932749870962</v>
      </c>
      <c r="BR119" s="43">
        <v>0.138027280091401</v>
      </c>
      <c r="BS119" s="43">
        <v>0.13700135971049299</v>
      </c>
      <c r="BT119" s="43">
        <v>0.13635162103319501</v>
      </c>
      <c r="BU119" s="43">
        <v>0.13619980309110699</v>
      </c>
      <c r="BV119" s="43">
        <v>0.136687844123946</v>
      </c>
      <c r="BW119" s="43">
        <v>0.137976530331689</v>
      </c>
      <c r="BX119" s="43">
        <v>0.14024199641334301</v>
      </c>
      <c r="BY119" s="43">
        <v>0.14366998426661601</v>
      </c>
      <c r="BZ119" s="43">
        <v>0.14844836201113601</v>
      </c>
      <c r="CA119" s="43">
        <v>0.154759068068518</v>
      </c>
      <c r="CB119" s="43">
        <v>0.16277106461299601</v>
      </c>
      <c r="CC119" s="43">
        <v>0.172635778069475</v>
      </c>
      <c r="CD119" s="43">
        <v>0.18448583892925299</v>
      </c>
      <c r="CE119" s="43">
        <v>0.19843699941120099</v>
      </c>
      <c r="CF119" s="43">
        <v>0.21459233474730899</v>
      </c>
      <c r="CG119" s="43">
        <v>0.23304750480708999</v>
      </c>
      <c r="CH119" s="43">
        <v>0.253895967866414</v>
      </c>
      <c r="CI119" s="43">
        <v>0.27723340208749703</v>
      </c>
      <c r="CJ119" s="43">
        <v>0.30316098424205901</v>
      </c>
      <c r="CK119" s="43">
        <v>0.33178746802236397</v>
      </c>
      <c r="CL119" s="43">
        <v>0.36323016318858398</v>
      </c>
      <c r="CM119" s="43">
        <v>0.39761496730432899</v>
      </c>
      <c r="CN119" s="43">
        <v>0.435075585858264</v>
      </c>
      <c r="CO119" s="43">
        <v>0.47575202952509799</v>
      </c>
      <c r="CP119" s="43">
        <v>0.51978842133391401</v>
      </c>
      <c r="CQ119" s="43">
        <v>0.56733009284487801</v>
      </c>
      <c r="CR119" s="43">
        <v>0.61851990133091295</v>
      </c>
      <c r="CS119" s="43">
        <v>0.67349365991974897</v>
      </c>
      <c r="CT119" s="43">
        <v>0.732374540194485</v>
      </c>
      <c r="CU119" s="43">
        <v>0.79526628132194899</v>
      </c>
      <c r="CV119" s="43">
        <v>0.86224502309120699</v>
      </c>
      <c r="CW119" s="43">
        <v>0.93334957564687004</v>
      </c>
      <c r="CX119" s="43">
        <v>1</v>
      </c>
      <c r="CY119" s="43">
        <v>1</v>
      </c>
      <c r="CZ119" s="43"/>
      <c r="DA119" s="43"/>
      <c r="DC119" s="198">
        <v>45501</v>
      </c>
      <c r="DD119" s="43">
        <v>1</v>
      </c>
      <c r="DE119" s="43">
        <v>1</v>
      </c>
      <c r="DF119" s="43">
        <v>1</v>
      </c>
      <c r="DG119" s="43">
        <v>1</v>
      </c>
      <c r="DH119" s="43">
        <v>1</v>
      </c>
      <c r="DI119" s="43">
        <v>1</v>
      </c>
      <c r="DJ119" s="43">
        <v>0.93923412140019402</v>
      </c>
      <c r="DK119" s="43">
        <v>0.86808174893187096</v>
      </c>
      <c r="DL119" s="43">
        <v>0.80339954074493802</v>
      </c>
      <c r="DM119" s="43">
        <v>0.74457239650273299</v>
      </c>
      <c r="DN119" s="43">
        <v>0.69104753270642105</v>
      </c>
      <c r="DO119" s="43">
        <v>0.64232811174404703</v>
      </c>
      <c r="DP119" s="43">
        <v>0.59796738865389998</v>
      </c>
      <c r="DQ119" s="43">
        <v>0.55756338885489198</v>
      </c>
      <c r="DR119" s="43">
        <v>0.52075410500424502</v>
      </c>
      <c r="DS119" s="43">
        <v>0.48721318632201299</v>
      </c>
      <c r="DT119" s="43">
        <v>0.45664608582215399</v>
      </c>
      <c r="DU119" s="43">
        <v>0.42878662751026198</v>
      </c>
      <c r="DV119" s="43">
        <v>0.40339395511134202</v>
      </c>
      <c r="DW119" s="43">
        <v>0.38024982512341998</v>
      </c>
      <c r="DX119" s="43">
        <v>0.35915620917832403</v>
      </c>
      <c r="DY119" s="43">
        <v>0.33993317331856399</v>
      </c>
      <c r="DZ119" s="43">
        <v>0.32241700453924499</v>
      </c>
      <c r="EA119" s="43">
        <v>0.30645855758231599</v>
      </c>
      <c r="EB119" s="43">
        <v>0.29192179741237201</v>
      </c>
      <c r="EC119" s="43">
        <v>0.27868251499846902</v>
      </c>
      <c r="ED119" s="43">
        <v>0.26662719599163998</v>
      </c>
      <c r="EE119" s="43">
        <v>0.25565202364863499</v>
      </c>
      <c r="EF119" s="43">
        <v>0.24566199896777799</v>
      </c>
      <c r="EG119" s="43">
        <v>0.23657016252420701</v>
      </c>
      <c r="EH119" s="43">
        <v>0.228296903957109</v>
      </c>
      <c r="EI119" s="43">
        <v>0.220769346520445</v>
      </c>
      <c r="EJ119" s="43">
        <v>0.21392079554888799</v>
      </c>
      <c r="EK119" s="43">
        <v>0.207690241134522</v>
      </c>
      <c r="EL119" s="43">
        <v>0.20202190671147999</v>
      </c>
      <c r="EM119" s="43">
        <v>0.19686483660183099</v>
      </c>
      <c r="EN119" s="43">
        <v>0.192172516830377</v>
      </c>
      <c r="EO119" s="43">
        <v>0.187902524654848</v>
      </c>
      <c r="EP119" s="43">
        <v>0.18401620325238099</v>
      </c>
      <c r="EQ119" s="43">
        <v>0.18033175806791901</v>
      </c>
      <c r="ER119" s="43">
        <v>0.17668853526294001</v>
      </c>
      <c r="ES119" s="43">
        <v>0.173088779873702</v>
      </c>
      <c r="ET119" s="43">
        <v>0.169534894879071</v>
      </c>
      <c r="EU119" s="43">
        <v>0.16602945177105999</v>
      </c>
      <c r="EV119" s="43">
        <v>0.16257520141826701</v>
      </c>
      <c r="EW119" s="43">
        <v>0.15917508510200501</v>
      </c>
      <c r="EX119" s="43">
        <v>0.15583224556359301</v>
      </c>
      <c r="EY119" s="43">
        <v>0.152550037852903</v>
      </c>
      <c r="EZ119" s="43">
        <v>0.14933203970904901</v>
      </c>
      <c r="FA119" s="43">
        <v>0.14618206113891599</v>
      </c>
      <c r="FB119" s="308">
        <v>0.143104152776972</v>
      </c>
      <c r="FC119" s="43">
        <v>0.14010261252842501</v>
      </c>
      <c r="FD119" s="43">
        <v>0.13718198990142999</v>
      </c>
      <c r="FE119" s="43">
        <v>0.13434708733033601</v>
      </c>
      <c r="FF119" s="43">
        <v>0.131602957701492</v>
      </c>
      <c r="FG119" s="43">
        <v>0.12895489719192199</v>
      </c>
      <c r="FH119" s="43">
        <v>0.12640843245965999</v>
      </c>
      <c r="FI119" s="43">
        <v>0.123969301174473</v>
      </c>
      <c r="FJ119" s="43">
        <v>0.12164342487461501</v>
      </c>
      <c r="FK119" s="43">
        <v>0.119436873191823</v>
      </c>
      <c r="FL119" s="43">
        <v>0.117355818624305</v>
      </c>
      <c r="FM119" s="43">
        <v>0.115406481273643</v>
      </c>
      <c r="FN119" s="43">
        <v>0.113595063308949</v>
      </c>
      <c r="FO119" s="43">
        <v>0.11185853784937599</v>
      </c>
      <c r="FP119" s="43">
        <v>0.1101567296153</v>
      </c>
      <c r="FQ119" s="43">
        <v>0.108535657018328</v>
      </c>
      <c r="FR119" s="43">
        <v>0.107054781912616</v>
      </c>
      <c r="FS119" s="43">
        <v>0.10578952132972499</v>
      </c>
      <c r="FT119" s="43">
        <v>0.104833589081318</v>
      </c>
      <c r="FU119" s="43">
        <v>0.104300694792523</v>
      </c>
      <c r="FV119" s="43">
        <v>0.104324936765311</v>
      </c>
      <c r="FW119" s="43">
        <v>0.10505912474611</v>
      </c>
      <c r="FX119" s="43">
        <v>0.10667041087594301</v>
      </c>
      <c r="FY119" s="43">
        <v>0.109333134509686</v>
      </c>
      <c r="FZ119" s="43">
        <v>0.113219685950321</v>
      </c>
      <c r="GA119" s="43">
        <v>0.118491152857405</v>
      </c>
      <c r="GB119" s="43">
        <v>0.12528997929685501</v>
      </c>
      <c r="GC119" s="43">
        <v>0.13373641996128499</v>
      </c>
      <c r="GD119" s="43">
        <v>0.14392933628642801</v>
      </c>
      <c r="GE119" s="43">
        <v>0.155950516627365</v>
      </c>
      <c r="GF119" s="43">
        <v>0.16987089582450299</v>
      </c>
      <c r="GG119" s="43">
        <v>0.18575702551724499</v>
      </c>
      <c r="GH119" s="43">
        <v>0.203676650104401</v>
      </c>
      <c r="GI119" s="43">
        <v>0.22370286769324199</v>
      </c>
      <c r="GJ119" s="43">
        <v>0.245916828632463</v>
      </c>
      <c r="GK119" s="43">
        <v>0.27040917232078798</v>
      </c>
      <c r="GL119" s="43">
        <v>0.297280472660368</v>
      </c>
      <c r="GM119" s="43">
        <v>0.326640931401802</v>
      </c>
      <c r="GN119" s="43">
        <v>0.35860948798861098</v>
      </c>
      <c r="GO119" s="43">
        <v>0.39331243908004099</v>
      </c>
      <c r="GP119" s="43">
        <v>0.43088159525075997</v>
      </c>
      <c r="GQ119" s="43">
        <v>0.47145194962074399</v>
      </c>
      <c r="GR119" s="43">
        <v>0.51515879177189094</v>
      </c>
      <c r="GS119" s="43">
        <v>0.56213416746923495</v>
      </c>
      <c r="GT119" s="43">
        <v>0.61250255819414701</v>
      </c>
      <c r="GU119" s="43">
        <v>0.666375633071707</v>
      </c>
      <c r="GV119" s="43">
        <v>0.72384590966633899</v>
      </c>
      <c r="GW119" s="43">
        <v>0.78497915130712603</v>
      </c>
      <c r="GX119" s="43">
        <v>0.84980532978254397</v>
      </c>
      <c r="GY119" s="43">
        <v>0.91830799941433905</v>
      </c>
      <c r="GZ119" s="43">
        <v>0.99041196819306299</v>
      </c>
      <c r="HA119" s="43"/>
      <c r="HB119" s="43"/>
    </row>
    <row r="120" spans="1:210" x14ac:dyDescent="0.6">
      <c r="A120" s="327">
        <v>3</v>
      </c>
      <c r="B120" s="198">
        <v>45575</v>
      </c>
      <c r="C120" s="43">
        <v>1</v>
      </c>
      <c r="D120" s="43">
        <v>1</v>
      </c>
      <c r="E120" s="43">
        <v>1</v>
      </c>
      <c r="F120" s="43">
        <v>1</v>
      </c>
      <c r="G120" s="43">
        <v>1</v>
      </c>
      <c r="H120" s="43">
        <v>1</v>
      </c>
      <c r="I120" s="43">
        <v>1</v>
      </c>
      <c r="J120" s="43">
        <v>0.96180240961515195</v>
      </c>
      <c r="K120" s="43">
        <v>0.89061418409097803</v>
      </c>
      <c r="L120" s="43">
        <v>0.82590698304184096</v>
      </c>
      <c r="M120" s="43">
        <v>0.76706912054112097</v>
      </c>
      <c r="N120" s="43">
        <v>0.71355103389531005</v>
      </c>
      <c r="O120" s="43">
        <v>0.66485867944359001</v>
      </c>
      <c r="P120" s="43">
        <v>0.62054754888795804</v>
      </c>
      <c r="Q120" s="43">
        <v>0.58021728482680102</v>
      </c>
      <c r="R120" s="43">
        <v>0.54350686040485796</v>
      </c>
      <c r="S120" s="43">
        <v>0.51009028087285302</v>
      </c>
      <c r="T120" s="43">
        <v>0.47967276259802299</v>
      </c>
      <c r="U120" s="43">
        <v>0.45198734524672102</v>
      </c>
      <c r="V120" s="43">
        <v>0.42679189485462099</v>
      </c>
      <c r="W120" s="43">
        <v>0.40386645814335698</v>
      </c>
      <c r="X120" s="43">
        <v>0.38301093147486098</v>
      </c>
      <c r="Y120" s="43">
        <v>0.36404301070434297</v>
      </c>
      <c r="Z120" s="43">
        <v>0.34679639097888498</v>
      </c>
      <c r="AA120" s="43">
        <v>0.33111918793348399</v>
      </c>
      <c r="AB120" s="43">
        <v>0.31687255394914199</v>
      </c>
      <c r="AC120" s="43">
        <v>0.303929465109677</v>
      </c>
      <c r="AD120" s="43">
        <v>0.29217365638089698</v>
      </c>
      <c r="AE120" s="43">
        <v>0.28149868434104702</v>
      </c>
      <c r="AF120" s="43">
        <v>0.271807098672466</v>
      </c>
      <c r="AG120" s="43">
        <v>0.263009705531074</v>
      </c>
      <c r="AH120" s="43">
        <v>0.25502490791432098</v>
      </c>
      <c r="AI120" s="43">
        <v>0.24777811018276899</v>
      </c>
      <c r="AJ120" s="43">
        <v>0.24120117591996401</v>
      </c>
      <c r="AK120" s="43">
        <v>0.23523193027716199</v>
      </c>
      <c r="AL120" s="43">
        <v>0.229813699764151</v>
      </c>
      <c r="AM120" s="43">
        <v>0.224894884087491</v>
      </c>
      <c r="AN120" s="43">
        <v>0.22042855601623099</v>
      </c>
      <c r="AO120" s="43">
        <v>0.21637208640567501</v>
      </c>
      <c r="AP120" s="43">
        <v>0.21253423965868701</v>
      </c>
      <c r="AQ120" s="43">
        <v>0.20874727122156</v>
      </c>
      <c r="AR120" s="43">
        <v>0.20501361093147299</v>
      </c>
      <c r="AS120" s="43">
        <v>0.20133582590154001</v>
      </c>
      <c r="AT120" s="43">
        <v>0.19771662624093</v>
      </c>
      <c r="AU120" s="43">
        <v>0.194158870455339</v>
      </c>
      <c r="AV120" s="43">
        <v>0.190665570373622</v>
      </c>
      <c r="AW120" s="43">
        <v>0.187239895428707</v>
      </c>
      <c r="AX120" s="43">
        <v>0.18388517608897401</v>
      </c>
      <c r="AY120" s="43">
        <v>0.180604906203475</v>
      </c>
      <c r="AZ120" s="43">
        <v>0.177402743994134</v>
      </c>
      <c r="BA120" s="308">
        <v>0.17428251139909001</v>
      </c>
      <c r="BB120" s="43">
        <v>0.171248191427428</v>
      </c>
      <c r="BC120" s="43">
        <v>0.168303923186711</v>
      </c>
      <c r="BD120" s="43">
        <v>0.16545399417569301</v>
      </c>
      <c r="BE120" s="43">
        <v>0.16270282948124601</v>
      </c>
      <c r="BF120" s="43">
        <v>0.160054977466415</v>
      </c>
      <c r="BG120" s="43">
        <v>0.15751509158796301</v>
      </c>
      <c r="BH120" s="43">
        <v>0.155087908002462</v>
      </c>
      <c r="BI120" s="43">
        <v>0.15277821869163399</v>
      </c>
      <c r="BJ120" s="43">
        <v>0.150590839926835</v>
      </c>
      <c r="BK120" s="43">
        <v>0.14853057601884101</v>
      </c>
      <c r="BL120" s="43">
        <v>0.14660217845447199</v>
      </c>
      <c r="BM120" s="43">
        <v>0.14481030071246001</v>
      </c>
      <c r="BN120" s="43">
        <v>0.14309093961095001</v>
      </c>
      <c r="BO120" s="43">
        <v>0.14140192971830901</v>
      </c>
      <c r="BP120" s="43">
        <v>0.13978519730375799</v>
      </c>
      <c r="BQ120" s="43">
        <v>0.138294514891179</v>
      </c>
      <c r="BR120" s="43">
        <v>0.136997764916444</v>
      </c>
      <c r="BS120" s="43">
        <v>0.13597923600598999</v>
      </c>
      <c r="BT120" s="43">
        <v>0.13534169037681601</v>
      </c>
      <c r="BU120" s="43">
        <v>0.13520780712338401</v>
      </c>
      <c r="BV120" s="43">
        <v>0.135720483524264</v>
      </c>
      <c r="BW120" s="43">
        <v>0.13704143027495999</v>
      </c>
      <c r="BX120" s="43">
        <v>0.13934761772222701</v>
      </c>
      <c r="BY120" s="43">
        <v>0.142825495426537</v>
      </c>
      <c r="BZ120" s="43">
        <v>0.14766350328903899</v>
      </c>
      <c r="CA120" s="43">
        <v>0.15404404638661801</v>
      </c>
      <c r="CB120" s="43">
        <v>0.16213650976803001</v>
      </c>
      <c r="CC120" s="43">
        <v>0.17209276895380901</v>
      </c>
      <c r="CD120" s="43">
        <v>0.184045983487373</v>
      </c>
      <c r="CE120" s="43">
        <v>0.19811253704645401</v>
      </c>
      <c r="CF120" s="43">
        <v>0.214396230447672</v>
      </c>
      <c r="CG120" s="43">
        <v>0.23299351624780501</v>
      </c>
      <c r="CH120" s="43">
        <v>0.25399868139512199</v>
      </c>
      <c r="CI120" s="43">
        <v>0.27750824398336899</v>
      </c>
      <c r="CJ120" s="43">
        <v>0.30362421783368498</v>
      </c>
      <c r="CK120" s="43">
        <v>0.33245618650896402</v>
      </c>
      <c r="CL120" s="43">
        <v>0.36412228477402903</v>
      </c>
      <c r="CM120" s="43">
        <v>0.39874923549989999</v>
      </c>
      <c r="CN120" s="43">
        <v>0.43647157457916202</v>
      </c>
      <c r="CO120" s="43">
        <v>0.47743015014274698</v>
      </c>
      <c r="CP120" s="43">
        <v>0.52176992710713099</v>
      </c>
      <c r="CQ120" s="43">
        <v>0.56963707476469205</v>
      </c>
      <c r="CR120" s="43">
        <v>0.62117526816952695</v>
      </c>
      <c r="CS120" s="43">
        <v>0.67652109405922101</v>
      </c>
      <c r="CT120" s="43">
        <v>0.73579841896016995</v>
      </c>
      <c r="CU120" s="43">
        <v>0.79911155202381001</v>
      </c>
      <c r="CV120" s="43">
        <v>0.86653701728754495</v>
      </c>
      <c r="CW120" s="43">
        <v>0.938113745134875</v>
      </c>
      <c r="CX120" s="43">
        <v>1</v>
      </c>
      <c r="CY120" s="43">
        <v>1</v>
      </c>
      <c r="CZ120" s="43"/>
      <c r="DA120" s="43"/>
      <c r="DC120" s="198">
        <v>45504</v>
      </c>
      <c r="DD120" s="43">
        <v>1</v>
      </c>
      <c r="DE120" s="43">
        <v>1</v>
      </c>
      <c r="DF120" s="43">
        <v>1</v>
      </c>
      <c r="DG120" s="43">
        <v>1</v>
      </c>
      <c r="DH120" s="43">
        <v>1</v>
      </c>
      <c r="DI120" s="43">
        <v>1</v>
      </c>
      <c r="DJ120" s="43">
        <v>0.94319751518924599</v>
      </c>
      <c r="DK120" s="43">
        <v>0.87172486457046605</v>
      </c>
      <c r="DL120" s="43">
        <v>0.80674992362270403</v>
      </c>
      <c r="DM120" s="43">
        <v>0.74765486951902405</v>
      </c>
      <c r="DN120" s="43">
        <v>0.69388452308649196</v>
      </c>
      <c r="DO120" s="43">
        <v>0.64493992792624899</v>
      </c>
      <c r="DP120" s="43">
        <v>0.60037245701613895</v>
      </c>
      <c r="DQ120" s="43">
        <v>0.559778457774182</v>
      </c>
      <c r="DR120" s="43">
        <v>0.52279442201932302</v>
      </c>
      <c r="DS120" s="43">
        <v>0.48909265293114301</v>
      </c>
      <c r="DT120" s="43">
        <v>0.45837739346436102</v>
      </c>
      <c r="DU120" s="43">
        <v>0.43038137759023098</v>
      </c>
      <c r="DV120" s="43">
        <v>0.40486276535486398</v>
      </c>
      <c r="DW120" s="43">
        <v>0.38160242414096401</v>
      </c>
      <c r="DX120" s="43">
        <v>0.36040152076779702</v>
      </c>
      <c r="DY120" s="43">
        <v>0.34107939179843499</v>
      </c>
      <c r="DZ120" s="43">
        <v>0.32347166217824902</v>
      </c>
      <c r="EA120" s="43">
        <v>0.307428585041435</v>
      </c>
      <c r="EB120" s="43">
        <v>0.29281357797477697</v>
      </c>
      <c r="EC120" s="43">
        <v>0.27950193326375899</v>
      </c>
      <c r="ED120" s="43">
        <v>0.26737968161999298</v>
      </c>
      <c r="EE120" s="43">
        <v>0.25634259067279203</v>
      </c>
      <c r="EF120" s="43">
        <v>0.24629528114045901</v>
      </c>
      <c r="EG120" s="43">
        <v>0.23715044510882599</v>
      </c>
      <c r="EH120" s="43">
        <v>0.22882815234429699</v>
      </c>
      <c r="EI120" s="43">
        <v>0.221255232008257</v>
      </c>
      <c r="EJ120" s="43">
        <v>0.21436471860296399</v>
      </c>
      <c r="EK120" s="43">
        <v>0.20809535240569299</v>
      </c>
      <c r="EL120" s="43">
        <v>0.202391126073971</v>
      </c>
      <c r="EM120" s="43">
        <v>0.19720087043963899</v>
      </c>
      <c r="EN120" s="43">
        <v>0.192477873782057</v>
      </c>
      <c r="EO120" s="43">
        <v>0.188179529997961</v>
      </c>
      <c r="EP120" s="43">
        <v>0.184267012090156</v>
      </c>
      <c r="EQ120" s="43">
        <v>0.180557357055701</v>
      </c>
      <c r="ER120" s="43">
        <v>0.176888818864889</v>
      </c>
      <c r="ES120" s="43">
        <v>0.173263639865326</v>
      </c>
      <c r="ET120" s="43">
        <v>0.16968422058247001</v>
      </c>
      <c r="EU120" s="43">
        <v>0.166153130367133</v>
      </c>
      <c r="EV120" s="43">
        <v>0.16267311835202999</v>
      </c>
      <c r="EW120" s="43">
        <v>0.15924712459901599</v>
      </c>
      <c r="EX120" s="43">
        <v>0.15587829127767999</v>
      </c>
      <c r="EY120" s="43">
        <v>0.15256997366943001</v>
      </c>
      <c r="EZ120" s="43">
        <v>0.14932575072910301</v>
      </c>
      <c r="FA120" s="43">
        <v>0.146149434875472</v>
      </c>
      <c r="FB120" s="308">
        <v>0.14304508059726601</v>
      </c>
      <c r="FC120" s="43">
        <v>0.14001699137235801</v>
      </c>
      <c r="FD120" s="43">
        <v>0.13706972432621201</v>
      </c>
      <c r="FE120" s="43">
        <v>0.134208091907975</v>
      </c>
      <c r="FF120" s="43">
        <v>0.13143715981689799</v>
      </c>
      <c r="FG120" s="43">
        <v>0.12876224027615901</v>
      </c>
      <c r="FH120" s="43">
        <v>0.12618887969143</v>
      </c>
      <c r="FI120" s="43">
        <v>0.12372283967324101</v>
      </c>
      <c r="FJ120" s="43">
        <v>0.12137007039631501</v>
      </c>
      <c r="FK120" s="43">
        <v>0.119136675319282</v>
      </c>
      <c r="FL120" s="43">
        <v>0.1170288664212</v>
      </c>
      <c r="FM120" s="43">
        <v>0.115052909339573</v>
      </c>
      <c r="FN120" s="43">
        <v>0.113215058139048</v>
      </c>
      <c r="FO120" s="43">
        <v>0.111451212273179</v>
      </c>
      <c r="FP120" s="43">
        <v>0.109720096952485</v>
      </c>
      <c r="FQ120" s="43">
        <v>0.10806774810622601</v>
      </c>
      <c r="FR120" s="43">
        <v>0.106553729300713</v>
      </c>
      <c r="FS120" s="43">
        <v>0.105253681132224</v>
      </c>
      <c r="FT120" s="43">
        <v>0.10426170977853599</v>
      </c>
      <c r="FU120" s="43">
        <v>0.103692139445773</v>
      </c>
      <c r="FV120" s="43">
        <v>0.103679957286558</v>
      </c>
      <c r="FW120" s="43">
        <v>0.10437917244839</v>
      </c>
      <c r="FX120" s="43">
        <v>0.10595844754614001</v>
      </c>
      <c r="FY120" s="43">
        <v>0.10859388886196999</v>
      </c>
      <c r="FZ120" s="43">
        <v>0.112459792991129</v>
      </c>
      <c r="GA120" s="43">
        <v>0.117719129509397</v>
      </c>
      <c r="GB120" s="43">
        <v>0.124516029077138</v>
      </c>
      <c r="GC120" s="43">
        <v>0.132972106960113</v>
      </c>
      <c r="GD120" s="43">
        <v>0.14318720080063499</v>
      </c>
      <c r="GE120" s="43">
        <v>0.15524370763836601</v>
      </c>
      <c r="GF120" s="43">
        <v>0.16921287357328699</v>
      </c>
      <c r="GG120" s="43">
        <v>0.185161356705659</v>
      </c>
      <c r="GH120" s="43">
        <v>0.20315689306920101</v>
      </c>
      <c r="GI120" s="43">
        <v>0.22327253101056099</v>
      </c>
      <c r="GJ120" s="43">
        <v>0.24558938262225</v>
      </c>
      <c r="GK120" s="43">
        <v>0.27019809475220402</v>
      </c>
      <c r="GL120" s="43">
        <v>0.29719931399100302</v>
      </c>
      <c r="GM120" s="43">
        <v>0.32670338897967099</v>
      </c>
      <c r="GN120" s="43">
        <v>0.35882948187506303</v>
      </c>
      <c r="GO120" s="43">
        <v>0.393704184360472</v>
      </c>
      <c r="GP120" s="43">
        <v>0.43145966697893001</v>
      </c>
      <c r="GQ120" s="43">
        <v>0.47223133706092502</v>
      </c>
      <c r="GR120" s="43">
        <v>0.51615493860998996</v>
      </c>
      <c r="GS120" s="43">
        <v>0.56336299415092195</v>
      </c>
      <c r="GT120" s="43">
        <v>0.61398046167091802</v>
      </c>
      <c r="GU120" s="43">
        <v>0.66811945792284599</v>
      </c>
      <c r="GV120" s="43">
        <v>0.72587288326936505</v>
      </c>
      <c r="GW120" s="43">
        <v>0.78730677325092902</v>
      </c>
      <c r="GX120" s="43">
        <v>0.85245120388139195</v>
      </c>
      <c r="GY120" s="43">
        <v>0.921289594843691</v>
      </c>
      <c r="GZ120" s="43">
        <v>0.99374629173611495</v>
      </c>
      <c r="HA120" s="43"/>
      <c r="HB120" s="43"/>
    </row>
    <row r="121" spans="1:210" x14ac:dyDescent="0.6">
      <c r="A121" s="327">
        <v>4</v>
      </c>
      <c r="B121" s="198">
        <v>45579</v>
      </c>
      <c r="C121" s="43">
        <v>1</v>
      </c>
      <c r="D121" s="43">
        <v>1</v>
      </c>
      <c r="E121" s="43">
        <v>1</v>
      </c>
      <c r="F121" s="43">
        <v>1</v>
      </c>
      <c r="G121" s="43">
        <v>1</v>
      </c>
      <c r="H121" s="43">
        <v>1</v>
      </c>
      <c r="I121" s="43">
        <v>1</v>
      </c>
      <c r="J121" s="43">
        <v>0.97014647699179901</v>
      </c>
      <c r="K121" s="43">
        <v>0.89830895117158005</v>
      </c>
      <c r="L121" s="43">
        <v>0.833007737913256</v>
      </c>
      <c r="M121" s="43">
        <v>0.77362578087315603</v>
      </c>
      <c r="N121" s="43">
        <v>0.71960877132941203</v>
      </c>
      <c r="O121" s="43">
        <v>0.67045845424619099</v>
      </c>
      <c r="P121" s="43">
        <v>0.62572657110692897</v>
      </c>
      <c r="Q121" s="43">
        <v>0.58500941462287404</v>
      </c>
      <c r="R121" s="43">
        <v>0.54794295752670397</v>
      </c>
      <c r="S121" s="43">
        <v>0.51419851127664695</v>
      </c>
      <c r="T121" s="43">
        <v>0.48347886859124201</v>
      </c>
      <c r="U121" s="43">
        <v>0.45551488439747401</v>
      </c>
      <c r="V121" s="43">
        <v>0.430062451912194</v>
      </c>
      <c r="W121" s="43">
        <v>0.40689983353374498</v>
      </c>
      <c r="X121" s="43">
        <v>0.38582530930218201</v>
      </c>
      <c r="Y121" s="43">
        <v>0.36665510876461699</v>
      </c>
      <c r="Z121" s="43">
        <v>0.34922159489111898</v>
      </c>
      <c r="AA121" s="43">
        <v>0.33337167120206102</v>
      </c>
      <c r="AB121" s="43">
        <v>0.31896538551711301</v>
      </c>
      <c r="AC121" s="43">
        <v>0.30587470578531401</v>
      </c>
      <c r="AD121" s="43">
        <v>0.29398244533238199</v>
      </c>
      <c r="AE121" s="43">
        <v>0.28318131674387698</v>
      </c>
      <c r="AF121" s="43">
        <v>0.27337309547550298</v>
      </c>
      <c r="AG121" s="43">
        <v>0.26446787621156198</v>
      </c>
      <c r="AH121" s="43">
        <v>0.256383407018347</v>
      </c>
      <c r="AI121" s="43">
        <v>0.24904448836674101</v>
      </c>
      <c r="AJ121" s="43">
        <v>0.24238242613868199</v>
      </c>
      <c r="AK121" s="43">
        <v>0.23633452970669999</v>
      </c>
      <c r="AL121" s="43">
        <v>0.23084364797276699</v>
      </c>
      <c r="AM121" s="43">
        <v>0.225857737912047</v>
      </c>
      <c r="AN121" s="43">
        <v>0.22132946154288899</v>
      </c>
      <c r="AO121" s="43">
        <v>0.21721580840103399</v>
      </c>
      <c r="AP121" s="43">
        <v>0.213322986430421</v>
      </c>
      <c r="AQ121" s="43">
        <v>0.209480870433256</v>
      </c>
      <c r="AR121" s="43">
        <v>0.205691889306089</v>
      </c>
      <c r="AS121" s="43">
        <v>0.201958610101972</v>
      </c>
      <c r="AT121" s="43">
        <v>0.19828374393075399</v>
      </c>
      <c r="AU121" s="43">
        <v>0.19467015155458101</v>
      </c>
      <c r="AV121" s="43">
        <v>0.19112084854741199</v>
      </c>
      <c r="AW121" s="43">
        <v>0.18763900983335299</v>
      </c>
      <c r="AX121" s="43">
        <v>0.18422797340972</v>
      </c>
      <c r="AY121" s="43">
        <v>0.18089124302156001</v>
      </c>
      <c r="AZ121" s="43">
        <v>0.17763248951969901</v>
      </c>
      <c r="BA121" s="308">
        <v>0.174455550606817</v>
      </c>
      <c r="BB121" s="43">
        <v>0.171364428620362</v>
      </c>
      <c r="BC121" s="43">
        <v>0.16836328606283299</v>
      </c>
      <c r="BD121" s="43">
        <v>0.16545643837751001</v>
      </c>
      <c r="BE121" s="43">
        <v>0.162648343688997</v>
      </c>
      <c r="BF121" s="43">
        <v>0.159943589041667</v>
      </c>
      <c r="BG121" s="43">
        <v>0.15734687277023399</v>
      </c>
      <c r="BH121" s="43">
        <v>0.154862982650884</v>
      </c>
      <c r="BI121" s="43">
        <v>0.15249676953612301</v>
      </c>
      <c r="BJ121" s="43">
        <v>0.15025311627524801</v>
      </c>
      <c r="BK121" s="43">
        <v>0.14813690183376099</v>
      </c>
      <c r="BL121" s="43">
        <v>0.14615296068577599</v>
      </c>
      <c r="BM121" s="43">
        <v>0.144306037734791</v>
      </c>
      <c r="BN121" s="43">
        <v>0.14252987752818899</v>
      </c>
      <c r="BO121" s="43">
        <v>0.14078001173871901</v>
      </c>
      <c r="BP121" s="43">
        <v>0.139098367195442</v>
      </c>
      <c r="BQ121" s="43">
        <v>0.13753885238177199</v>
      </c>
      <c r="BR121" s="43">
        <v>0.13616967892981899</v>
      </c>
      <c r="BS121" s="43">
        <v>0.135075730811481</v>
      </c>
      <c r="BT121" s="43">
        <v>0.134360718207167</v>
      </c>
      <c r="BU121" s="43">
        <v>0.13414871423435901</v>
      </c>
      <c r="BV121" s="43">
        <v>0.13458454242637199</v>
      </c>
      <c r="BW121" s="43">
        <v>0.135832427597678</v>
      </c>
      <c r="BX121" s="43">
        <v>0.138072437295129</v>
      </c>
      <c r="BY121" s="43">
        <v>0.14149460843358</v>
      </c>
      <c r="BZ121" s="43">
        <v>0.14629126641541801</v>
      </c>
      <c r="CA121" s="43">
        <v>0.15264872879635899</v>
      </c>
      <c r="CB121" s="43">
        <v>0.16074002289141001</v>
      </c>
      <c r="CC121" s="43">
        <v>0.17072014291700299</v>
      </c>
      <c r="CD121" s="43">
        <v>0.18272469159305901</v>
      </c>
      <c r="CE121" s="43">
        <v>0.19687179151810599</v>
      </c>
      <c r="CF121" s="43">
        <v>0.21326635524669099</v>
      </c>
      <c r="CG121" s="43">
        <v>0.23200546157752</v>
      </c>
      <c r="CH121" s="43">
        <v>0.25318370051276901</v>
      </c>
      <c r="CI121" s="43">
        <v>0.27689772041279098</v>
      </c>
      <c r="CJ121" s="43">
        <v>0.30324961401276002</v>
      </c>
      <c r="CK121" s="43">
        <v>0.33234908031786098</v>
      </c>
      <c r="CL121" s="43">
        <v>0.36431446311573401</v>
      </c>
      <c r="CM121" s="43">
        <v>0.39927281967190598</v>
      </c>
      <c r="CN121" s="43">
        <v>0.43735915791269497</v>
      </c>
      <c r="CO121" s="43">
        <v>0.478714932904726</v>
      </c>
      <c r="CP121" s="43">
        <v>0.52348583674287696</v>
      </c>
      <c r="CQ121" s="43">
        <v>0.57181886111001801</v>
      </c>
      <c r="CR121" s="43">
        <v>0.62385856336037604</v>
      </c>
      <c r="CS121" s="43">
        <v>0.679742426063214</v>
      </c>
      <c r="CT121" s="43">
        <v>0.73959516614148801</v>
      </c>
      <c r="CU121" s="43">
        <v>0.80352182218088297</v>
      </c>
      <c r="CV121" s="43">
        <v>0.87159943280674002</v>
      </c>
      <c r="CW121" s="43">
        <v>0.94386711011309898</v>
      </c>
      <c r="CX121" s="43">
        <v>1</v>
      </c>
      <c r="CY121" s="43">
        <v>1</v>
      </c>
      <c r="CZ121" s="43"/>
      <c r="DA121" s="43"/>
      <c r="DC121" s="198">
        <v>45508</v>
      </c>
      <c r="DD121" s="43">
        <v>1</v>
      </c>
      <c r="DE121" s="43">
        <v>1</v>
      </c>
      <c r="DF121" s="43">
        <v>1</v>
      </c>
      <c r="DG121" s="43">
        <v>1</v>
      </c>
      <c r="DH121" s="43">
        <v>1</v>
      </c>
      <c r="DI121" s="43">
        <v>1</v>
      </c>
      <c r="DJ121" s="43">
        <v>0.94910974386976199</v>
      </c>
      <c r="DK121" s="43">
        <v>0.87719586463885701</v>
      </c>
      <c r="DL121" s="43">
        <v>0.811817678315228</v>
      </c>
      <c r="DM121" s="43">
        <v>0.75235356394614605</v>
      </c>
      <c r="DN121" s="43">
        <v>0.69824500542071599</v>
      </c>
      <c r="DO121" s="43">
        <v>0.64899009879834602</v>
      </c>
      <c r="DP121" s="43">
        <v>0.604137601469799</v>
      </c>
      <c r="DQ121" s="43">
        <v>0.56328153063239195</v>
      </c>
      <c r="DR121" s="43">
        <v>0.526056295153568</v>
      </c>
      <c r="DS121" s="43">
        <v>0.49213233099068399</v>
      </c>
      <c r="DT121" s="43">
        <v>0.46121220324011503</v>
      </c>
      <c r="DU121" s="43">
        <v>0.43302713515905999</v>
      </c>
      <c r="DV121" s="43">
        <v>0.40733392432245202</v>
      </c>
      <c r="DW121" s="43">
        <v>0.38391220765113299</v>
      </c>
      <c r="DX121" s="43">
        <v>0.36256203951034399</v>
      </c>
      <c r="DY121" s="43">
        <v>0.34310174978825497</v>
      </c>
      <c r="DZ121" s="43">
        <v>0.32536605182530698</v>
      </c>
      <c r="EA121" s="43">
        <v>0.30920437272631901</v>
      </c>
      <c r="EB121" s="43">
        <v>0.29447938117697597</v>
      </c>
      <c r="EC121" s="43">
        <v>0.28106569010096899</v>
      </c>
      <c r="ED121" s="43">
        <v>0.26884871354144702</v>
      </c>
      <c r="EE121" s="43">
        <v>0.25772365893628102</v>
      </c>
      <c r="EF121" s="43">
        <v>0.24759463761755901</v>
      </c>
      <c r="EG121" s="43">
        <v>0.238373877927335</v>
      </c>
      <c r="EH121" s="43">
        <v>0.229981026805749</v>
      </c>
      <c r="EI121" s="43">
        <v>0.22234252720933101</v>
      </c>
      <c r="EJ121" s="43">
        <v>0.215391060151466</v>
      </c>
      <c r="EK121" s="43">
        <v>0.20906504162141301</v>
      </c>
      <c r="EL121" s="43">
        <v>0.203308166030093</v>
      </c>
      <c r="EM121" s="43">
        <v>0.19806898919993099</v>
      </c>
      <c r="EN121" s="43">
        <v>0.193300545159905</v>
      </c>
      <c r="EO121" s="43">
        <v>0.18895999214797499</v>
      </c>
      <c r="EP121" s="43">
        <v>0.18500828421602</v>
      </c>
      <c r="EQ121" s="43">
        <v>0.181260731984491</v>
      </c>
      <c r="ER121" s="43">
        <v>0.177553945448825</v>
      </c>
      <c r="ES121" s="43">
        <v>0.17389014809603001</v>
      </c>
      <c r="ET121" s="43">
        <v>0.170271720802568</v>
      </c>
      <c r="EU121" s="43">
        <v>0.16670121253915099</v>
      </c>
      <c r="EV121" s="43">
        <v>0.163181351411228</v>
      </c>
      <c r="EW121" s="43">
        <v>0.15971505592468399</v>
      </c>
      <c r="EX121" s="43">
        <v>0.15630544632896001</v>
      </c>
      <c r="EY121" s="43">
        <v>0.15295585583434301</v>
      </c>
      <c r="EZ121" s="43">
        <v>0.149669841453693</v>
      </c>
      <c r="FA121" s="43">
        <v>0.14645119414341301</v>
      </c>
      <c r="FB121" s="308">
        <v>0.14330394784901099</v>
      </c>
      <c r="FC121" s="43">
        <v>0.14023238696576401</v>
      </c>
      <c r="FD121" s="43">
        <v>0.13724105164856101</v>
      </c>
      <c r="FE121" s="43">
        <v>0.134334740265038</v>
      </c>
      <c r="FF121" s="43">
        <v>0.13151850824470501</v>
      </c>
      <c r="FG121" s="43">
        <v>0.128797662411649</v>
      </c>
      <c r="FH121" s="43">
        <v>0.12617774985388</v>
      </c>
      <c r="FI121" s="43">
        <v>0.123664540297723</v>
      </c>
      <c r="FJ121" s="43">
        <v>0.12126400094509</v>
      </c>
      <c r="FK121" s="43">
        <v>0.118982262767816</v>
      </c>
      <c r="FL121" s="43">
        <v>0.11682557736881199</v>
      </c>
      <c r="FM121" s="43">
        <v>0.11480026373175201</v>
      </c>
      <c r="FN121" s="43">
        <v>0.112912644502316</v>
      </c>
      <c r="FO121" s="43">
        <v>0.111096520362581</v>
      </c>
      <c r="FP121" s="43">
        <v>0.10930831516586401</v>
      </c>
      <c r="FQ121" s="43">
        <v>0.107593803275814</v>
      </c>
      <c r="FR121" s="43">
        <v>0.106012395917168</v>
      </c>
      <c r="FS121" s="43">
        <v>0.10463976674373</v>
      </c>
      <c r="FT121" s="43">
        <v>0.103570343491813</v>
      </c>
      <c r="FU121" s="43">
        <v>0.102919188284674</v>
      </c>
      <c r="FV121" s="43">
        <v>0.10282258144650699</v>
      </c>
      <c r="FW121" s="43">
        <v>0.103436499296529</v>
      </c>
      <c r="FX121" s="43">
        <v>0.10493229490601901</v>
      </c>
      <c r="FY121" s="43">
        <v>0.10748941302352399</v>
      </c>
      <c r="FZ121" s="43">
        <v>0.111285904630066</v>
      </c>
      <c r="GA121" s="43">
        <v>0.116488544270725</v>
      </c>
      <c r="GB121" s="43">
        <v>0.123244908622032</v>
      </c>
      <c r="GC121" s="43">
        <v>0.131679366772328</v>
      </c>
      <c r="GD121" s="43">
        <v>0.14189365164609299</v>
      </c>
      <c r="GE121" s="43">
        <v>0.153971215488099</v>
      </c>
      <c r="GF121" s="43">
        <v>0.16798367365322001</v>
      </c>
      <c r="GG121" s="43">
        <v>0.18399758113214401</v>
      </c>
      <c r="GH121" s="43">
        <v>0.20208030716471001</v>
      </c>
      <c r="GI121" s="43">
        <v>0.22230443774859701</v>
      </c>
      <c r="GJ121" s="43">
        <v>0.24475064484477899</v>
      </c>
      <c r="GK121" s="43">
        <v>0.26950923016561501</v>
      </c>
      <c r="GL121" s="43">
        <v>0.29668062885079799</v>
      </c>
      <c r="GM121" s="43">
        <v>0.32637512714546801</v>
      </c>
      <c r="GN121" s="43">
        <v>0.35871197430454099</v>
      </c>
      <c r="GO121" s="43">
        <v>0.39381798971840898</v>
      </c>
      <c r="GP121" s="43">
        <v>0.43182569738194199</v>
      </c>
      <c r="GQ121" s="43">
        <v>0.47287096453695399</v>
      </c>
      <c r="GR121" s="43">
        <v>0.517090078180517</v>
      </c>
      <c r="GS121" s="43">
        <v>0.56461615898524697</v>
      </c>
      <c r="GT121" s="43">
        <v>0.61557478442018898</v>
      </c>
      <c r="GU121" s="43">
        <v>0.67007867071960003</v>
      </c>
      <c r="GV121" s="43">
        <v>0.72822124640502295</v>
      </c>
      <c r="GW121" s="43">
        <v>0.79006893968094905</v>
      </c>
      <c r="GX121" s="43">
        <v>0.85565200423947396</v>
      </c>
      <c r="GY121" s="43">
        <v>0.92495372238880602</v>
      </c>
      <c r="GZ121" s="43">
        <v>0.99789786467377495</v>
      </c>
      <c r="HA121" s="43"/>
      <c r="HB121" s="43"/>
    </row>
    <row r="122" spans="1:210" x14ac:dyDescent="0.6">
      <c r="A122" s="327">
        <v>5</v>
      </c>
      <c r="B122" s="198">
        <v>45584</v>
      </c>
      <c r="C122" s="43">
        <v>1</v>
      </c>
      <c r="D122" s="43">
        <v>1</v>
      </c>
      <c r="E122" s="43">
        <v>1</v>
      </c>
      <c r="F122" s="43">
        <v>1</v>
      </c>
      <c r="G122" s="43">
        <v>1</v>
      </c>
      <c r="H122" s="43">
        <v>1</v>
      </c>
      <c r="I122" s="43">
        <v>1</v>
      </c>
      <c r="J122" s="43">
        <v>0.92740844326941696</v>
      </c>
      <c r="K122" s="43">
        <v>0.85994745828587804</v>
      </c>
      <c r="L122" s="43">
        <v>0.79859193072136303</v>
      </c>
      <c r="M122" s="43">
        <v>0.74276698709893996</v>
      </c>
      <c r="N122" s="43">
        <v>0.69195628250510499</v>
      </c>
      <c r="O122" s="43">
        <v>0.64569572229134198</v>
      </c>
      <c r="P122" s="43">
        <v>0.60356779103351499</v>
      </c>
      <c r="Q122" s="43">
        <v>0.56519646128602896</v>
      </c>
      <c r="R122" s="43">
        <v>0.53024264368498397</v>
      </c>
      <c r="S122" s="43">
        <v>0.498400135295265</v>
      </c>
      <c r="T122" s="43">
        <v>0.46939202172463101</v>
      </c>
      <c r="U122" s="43">
        <v>0.44296748968455701</v>
      </c>
      <c r="V122" s="43">
        <v>0.41889900908991701</v>
      </c>
      <c r="W122" s="43">
        <v>0.39697984661756702</v>
      </c>
      <c r="X122" s="43">
        <v>0.37702187580136998</v>
      </c>
      <c r="Y122" s="43">
        <v>0.35885365164271799</v>
      </c>
      <c r="Z122" s="43">
        <v>0.34231872043974998</v>
      </c>
      <c r="AA122" s="43">
        <v>0.32727413791362697</v>
      </c>
      <c r="AB122" s="43">
        <v>0.31358917082012999</v>
      </c>
      <c r="AC122" s="43">
        <v>0.30114415918054499</v>
      </c>
      <c r="AD122" s="43">
        <v>0.28982951798918299</v>
      </c>
      <c r="AE122" s="43">
        <v>0.279544859017264</v>
      </c>
      <c r="AF122" s="43">
        <v>0.27019821504563901</v>
      </c>
      <c r="AG122" s="43">
        <v>0.26170535069232098</v>
      </c>
      <c r="AH122" s="43">
        <v>0.25398914581639298</v>
      </c>
      <c r="AI122" s="43">
        <v>0.24697903941023</v>
      </c>
      <c r="AJ122" s="43">
        <v>0.24061052377202499</v>
      </c>
      <c r="AK122" s="43">
        <v>0.23482468057063299</v>
      </c>
      <c r="AL122" s="43">
        <v>0.22956775213009201</v>
      </c>
      <c r="AM122" s="43">
        <v>0.22479074278289099</v>
      </c>
      <c r="AN122" s="43">
        <v>0.22044904644212701</v>
      </c>
      <c r="AO122" s="43">
        <v>0.21650209763365499</v>
      </c>
      <c r="AP122" s="43">
        <v>0.212764405015583</v>
      </c>
      <c r="AQ122" s="43">
        <v>0.20907271272046299</v>
      </c>
      <c r="AR122" s="43">
        <v>0.20542926902630301</v>
      </c>
      <c r="AS122" s="43">
        <v>0.20183645234539699</v>
      </c>
      <c r="AT122" s="43">
        <v>0.198296777007893</v>
      </c>
      <c r="AU122" s="43">
        <v>0.194812898808184</v>
      </c>
      <c r="AV122" s="43">
        <v>0.191387620179303</v>
      </c>
      <c r="AW122" s="43">
        <v>0.18802389484213999</v>
      </c>
      <c r="AX122" s="43">
        <v>0.184724831741339</v>
      </c>
      <c r="AY122" s="43">
        <v>0.18149369805920201</v>
      </c>
      <c r="AZ122" s="43">
        <v>0.17833392105589099</v>
      </c>
      <c r="BA122" s="308">
        <v>0.17524908846767001</v>
      </c>
      <c r="BB122" s="43">
        <v>0.172242947152276</v>
      </c>
      <c r="BC122" s="43">
        <v>0.16931939959484299</v>
      </c>
      <c r="BD122" s="43">
        <v>0.16648249810402299</v>
      </c>
      <c r="BE122" s="43">
        <v>0.16373643597714099</v>
      </c>
      <c r="BF122" s="43">
        <v>0.16108553560589201</v>
      </c>
      <c r="BG122" s="43">
        <v>0.15853423293209101</v>
      </c>
      <c r="BH122" s="43">
        <v>0.15608705797349301</v>
      </c>
      <c r="BI122" s="43">
        <v>0.15374861111471799</v>
      </c>
      <c r="BJ122" s="43">
        <v>0.15152353494008799</v>
      </c>
      <c r="BK122" s="43">
        <v>0.14941648149088299</v>
      </c>
      <c r="BL122" s="43">
        <v>0.14743207497208999</v>
      </c>
      <c r="BM122" s="43">
        <v>0.14557487010008799</v>
      </c>
      <c r="BN122" s="43">
        <v>0.14377733494960401</v>
      </c>
      <c r="BO122" s="43">
        <v>0.14199172312106201</v>
      </c>
      <c r="BP122" s="43">
        <v>0.14025626780397099</v>
      </c>
      <c r="BQ122" s="43">
        <v>0.13862045521010999</v>
      </c>
      <c r="BR122" s="43">
        <v>0.13714726265337701</v>
      </c>
      <c r="BS122" s="43">
        <v>0.13591546589418299</v>
      </c>
      <c r="BT122" s="43">
        <v>0.135021770750541</v>
      </c>
      <c r="BU122" s="43">
        <v>0.13458238766129199</v>
      </c>
      <c r="BV122" s="43">
        <v>0.134733534914869</v>
      </c>
      <c r="BW122" s="43">
        <v>0.13563028961633999</v>
      </c>
      <c r="BX122" s="43">
        <v>0.13744329844367401</v>
      </c>
      <c r="BY122" s="43">
        <v>0.14035320000238299</v>
      </c>
      <c r="BZ122" s="43">
        <v>0.14454320133592199</v>
      </c>
      <c r="CA122" s="43">
        <v>0.15019093476363901</v>
      </c>
      <c r="CB122" s="43">
        <v>0.15746118547874999</v>
      </c>
      <c r="CC122" s="43">
        <v>0.166501021462751</v>
      </c>
      <c r="CD122" s="43">
        <v>0.177438216136696</v>
      </c>
      <c r="CE122" s="43">
        <v>0.19038290960995499</v>
      </c>
      <c r="CF122" s="43">
        <v>0.20543164744884601</v>
      </c>
      <c r="CG122" s="43">
        <v>0.22267257188905001</v>
      </c>
      <c r="CH122" s="43">
        <v>0.24219063519961101</v>
      </c>
      <c r="CI122" s="43">
        <v>0.26407206464762401</v>
      </c>
      <c r="CJ122" s="43">
        <v>0.28840770818554501</v>
      </c>
      <c r="CK122" s="43">
        <v>0.31529519126241901</v>
      </c>
      <c r="CL122" s="43">
        <v>0.34483998135042199</v>
      </c>
      <c r="CM122" s="43">
        <v>0.37715551240970102</v>
      </c>
      <c r="CN122" s="43">
        <v>0.41236250865968499</v>
      </c>
      <c r="CO122" s="43">
        <v>0.45058760203367798</v>
      </c>
      <c r="CP122" s="43">
        <v>0.49196128290818603</v>
      </c>
      <c r="CQ122" s="43">
        <v>0.53661517087521304</v>
      </c>
      <c r="CR122" s="43">
        <v>0.58467854615460302</v>
      </c>
      <c r="CS122" s="43">
        <v>0.63627404224216999</v>
      </c>
      <c r="CT122" s="43">
        <v>0.69151236908785896</v>
      </c>
      <c r="CU122" s="43">
        <v>0.75048590981463204</v>
      </c>
      <c r="CV122" s="43">
        <v>0.81326101731215905</v>
      </c>
      <c r="CW122" s="43">
        <v>0.87986883209008204</v>
      </c>
      <c r="CX122" s="43">
        <v>0.95029445053867301</v>
      </c>
      <c r="CY122" s="43">
        <v>1</v>
      </c>
      <c r="CZ122" s="43"/>
      <c r="DA122" s="43"/>
      <c r="DC122" s="198">
        <v>45513</v>
      </c>
      <c r="DD122" s="43">
        <v>1</v>
      </c>
      <c r="DE122" s="43">
        <v>1</v>
      </c>
      <c r="DF122" s="43">
        <v>1</v>
      </c>
      <c r="DG122" s="43">
        <v>1</v>
      </c>
      <c r="DH122" s="43">
        <v>1</v>
      </c>
      <c r="DI122" s="43">
        <v>1</v>
      </c>
      <c r="DJ122" s="43">
        <v>0.95532629035540295</v>
      </c>
      <c r="DK122" s="43">
        <v>0.88286403657869705</v>
      </c>
      <c r="DL122" s="43">
        <v>0.81698569482643302</v>
      </c>
      <c r="DM122" s="43">
        <v>0.757064709268636</v>
      </c>
      <c r="DN122" s="43">
        <v>0.70253826230479799</v>
      </c>
      <c r="DO122" s="43">
        <v>0.65290067844098498</v>
      </c>
      <c r="DP122" s="43">
        <v>0.607697390963992</v>
      </c>
      <c r="DQ122" s="43">
        <v>0.56651947403639102</v>
      </c>
      <c r="DR122" s="43">
        <v>0.528998720409801</v>
      </c>
      <c r="DS122" s="43">
        <v>0.49480323230685003</v>
      </c>
      <c r="DT122" s="43">
        <v>0.46363348635926599</v>
      </c>
      <c r="DU122" s="43">
        <v>0.43521883145732898</v>
      </c>
      <c r="DV122" s="43">
        <v>0.40931437844042701</v>
      </c>
      <c r="DW122" s="43">
        <v>0.38569824248205697</v>
      </c>
      <c r="DX122" s="43">
        <v>0.36416910165584099</v>
      </c>
      <c r="DY122" s="43">
        <v>0.34454403811039103</v>
      </c>
      <c r="DZ122" s="43">
        <v>0.32665663124292599</v>
      </c>
      <c r="EA122" s="43">
        <v>0.31035527516032102</v>
      </c>
      <c r="EB122" s="43">
        <v>0.29550169523550501</v>
      </c>
      <c r="EC122" s="43">
        <v>0.28196964093249599</v>
      </c>
      <c r="ED122" s="43">
        <v>0.26964373409986298</v>
      </c>
      <c r="EE122" s="43">
        <v>0.25841845376456002</v>
      </c>
      <c r="EF122" s="43">
        <v>0.24819724014191699</v>
      </c>
      <c r="EG122" s="43">
        <v>0.23889170212258401</v>
      </c>
      <c r="EH122" s="43">
        <v>0.230420914005075</v>
      </c>
      <c r="EI122" s="43">
        <v>0.222710788727494</v>
      </c>
      <c r="EJ122" s="43">
        <v>0.21569351628955799</v>
      </c>
      <c r="EK122" s="43">
        <v>0.20930705754091999</v>
      </c>
      <c r="EL122" s="43">
        <v>0.203494684903087</v>
      </c>
      <c r="EM122" s="43">
        <v>0.198204562968186</v>
      </c>
      <c r="EN122" s="43">
        <v>0.19338936316500599</v>
      </c>
      <c r="EO122" s="43">
        <v>0.189005907854776</v>
      </c>
      <c r="EP122" s="43">
        <v>0.18501484019099201</v>
      </c>
      <c r="EQ122" s="43">
        <v>0.181229681301733</v>
      </c>
      <c r="ER122" s="43">
        <v>0.17748541319076999</v>
      </c>
      <c r="ES122" s="43">
        <v>0.173784275059716</v>
      </c>
      <c r="ET122" s="43">
        <v>0.17012866514081201</v>
      </c>
      <c r="EU122" s="43">
        <v>0.166521151551946</v>
      </c>
      <c r="EV122" s="43">
        <v>0.16296448349200199</v>
      </c>
      <c r="EW122" s="43">
        <v>0.15946160267465101</v>
      </c>
      <c r="EX122" s="43">
        <v>0.15601565483867899</v>
      </c>
      <c r="EY122" s="43">
        <v>0.15263000114271499</v>
      </c>
      <c r="EZ122" s="43">
        <v>0.14930822918099301</v>
      </c>
      <c r="FA122" s="43">
        <v>0.14605416329467799</v>
      </c>
      <c r="FB122" s="308">
        <v>0.14287187378199401</v>
      </c>
      <c r="FC122" s="43">
        <v>0.139765684512521</v>
      </c>
      <c r="FD122" s="43">
        <v>0.136740178373602</v>
      </c>
      <c r="FE122" s="43">
        <v>0.13380019977246699</v>
      </c>
      <c r="FF122" s="43">
        <v>0.13095085360324399</v>
      </c>
      <c r="FG122" s="43">
        <v>0.12819749954548099</v>
      </c>
      <c r="FH122" s="43">
        <v>0.12554574087560399</v>
      </c>
      <c r="FI122" s="43">
        <v>0.12300140669760699</v>
      </c>
      <c r="FJ122" s="43">
        <v>0.120570526543312</v>
      </c>
      <c r="FK122" s="43">
        <v>0.11825929632415901</v>
      </c>
      <c r="FL122" s="43">
        <v>0.116074034735053</v>
      </c>
      <c r="FM122" s="43">
        <v>0.114021129423729</v>
      </c>
      <c r="FN122" s="43">
        <v>0.11210697256936999</v>
      </c>
      <c r="FO122" s="43">
        <v>0.110264356034945</v>
      </c>
      <c r="FP122" s="43">
        <v>0.108448833413747</v>
      </c>
      <c r="FQ122" s="43">
        <v>0.10670648577697101</v>
      </c>
      <c r="FR122" s="43">
        <v>0.105097149481583</v>
      </c>
      <c r="FS122" s="43">
        <v>0.103697067327573</v>
      </c>
      <c r="FT122" s="43">
        <v>0.102601405383052</v>
      </c>
      <c r="FU122" s="43">
        <v>0.101926154236327</v>
      </c>
      <c r="FV122" s="43">
        <v>0.101808724417946</v>
      </c>
      <c r="FW122" s="43">
        <v>0.10240642098341</v>
      </c>
      <c r="FX122" s="43">
        <v>0.103892102201387</v>
      </c>
      <c r="FY122" s="43">
        <v>0.10644685303087</v>
      </c>
      <c r="FZ122" s="43">
        <v>0.110250442809344</v>
      </c>
      <c r="GA122" s="43">
        <v>0.115471377557073</v>
      </c>
      <c r="GB122" s="43">
        <v>0.122258913308727</v>
      </c>
      <c r="GC122" s="43">
        <v>0.130738987815642</v>
      </c>
      <c r="GD122" s="43">
        <v>0.1410147459204</v>
      </c>
      <c r="GE122" s="43">
        <v>0.15317086675062799</v>
      </c>
      <c r="GF122" s="43">
        <v>0.16728000040232599</v>
      </c>
      <c r="GG122" s="43">
        <v>0.183409558284999</v>
      </c>
      <c r="GH122" s="43">
        <v>0.20162761808949201</v>
      </c>
      <c r="GI122" s="43">
        <v>0.22200736625020601</v>
      </c>
      <c r="GJ122" s="43">
        <v>0.244630009600591</v>
      </c>
      <c r="GK122" s="43">
        <v>0.26958635856545798</v>
      </c>
      <c r="GL122" s="43">
        <v>0.29697736380187301</v>
      </c>
      <c r="GM122" s="43">
        <v>0.326913858835848</v>
      </c>
      <c r="GN122" s="43">
        <v>0.35951568859980898</v>
      </c>
      <c r="GO122" s="43">
        <v>0.39491032513826702</v>
      </c>
      <c r="GP122" s="43">
        <v>0.43323100289294197</v>
      </c>
      <c r="GQ122" s="43">
        <v>0.474614350677457</v>
      </c>
      <c r="GR122" s="43">
        <v>0.51919745370371695</v>
      </c>
      <c r="GS122" s="43">
        <v>0.567114244658253</v>
      </c>
      <c r="GT122" s="43">
        <v>0.61849109407111602</v>
      </c>
      <c r="GU122" s="43">
        <v>0.673441448200916</v>
      </c>
      <c r="GV122" s="43">
        <v>0.73205934398297401</v>
      </c>
      <c r="GW122" s="43">
        <v>0.794411621685438</v>
      </c>
      <c r="GX122" s="43">
        <v>0.86052865301019199</v>
      </c>
      <c r="GY122" s="43">
        <v>0.93039342332082597</v>
      </c>
      <c r="GZ122" s="43">
        <v>1</v>
      </c>
      <c r="HA122" s="43"/>
      <c r="HB122" s="43"/>
    </row>
    <row r="123" spans="1:210" x14ac:dyDescent="0.6">
      <c r="A123" s="327">
        <v>6</v>
      </c>
      <c r="B123" s="198">
        <v>45591</v>
      </c>
      <c r="C123" s="43">
        <v>1</v>
      </c>
      <c r="D123" s="43">
        <v>1</v>
      </c>
      <c r="E123" s="43">
        <v>1</v>
      </c>
      <c r="F123" s="43">
        <v>1</v>
      </c>
      <c r="G123" s="43">
        <v>1</v>
      </c>
      <c r="H123" s="43">
        <v>1</v>
      </c>
      <c r="I123" s="43">
        <v>0.94838354373227995</v>
      </c>
      <c r="J123" s="43">
        <v>0.87913547916942403</v>
      </c>
      <c r="K123" s="43">
        <v>0.81617295578982096</v>
      </c>
      <c r="L123" s="43">
        <v>0.75889926336797298</v>
      </c>
      <c r="M123" s="43">
        <v>0.70677893634248201</v>
      </c>
      <c r="N123" s="43">
        <v>0.65933120594019001</v>
      </c>
      <c r="O123" s="43">
        <v>0.61612406347467397</v>
      </c>
      <c r="P123" s="43">
        <v>0.57676891679464204</v>
      </c>
      <c r="Q123" s="43">
        <v>0.54091580674796502</v>
      </c>
      <c r="R123" s="43">
        <v>0.50824914260126297</v>
      </c>
      <c r="S123" s="43">
        <v>0.47848391212776198</v>
      </c>
      <c r="T123" s="43">
        <v>0.45136232247429497</v>
      </c>
      <c r="U123" s="43">
        <v>0.42665082926173697</v>
      </c>
      <c r="V123" s="43">
        <v>0.40413751434558398</v>
      </c>
      <c r="W123" s="43">
        <v>0.383629775712369</v>
      </c>
      <c r="X123" s="43">
        <v>0.36495229586840799</v>
      </c>
      <c r="Y123" s="43">
        <v>0.34794525817359401</v>
      </c>
      <c r="Z123" s="43">
        <v>0.33246278300937798</v>
      </c>
      <c r="AA123" s="43">
        <v>0.31837155804775102</v>
      </c>
      <c r="AB123" s="43">
        <v>0.30554963886714098</v>
      </c>
      <c r="AC123" s="43">
        <v>0.29388539814040299</v>
      </c>
      <c r="AD123" s="43">
        <v>0.28327660323431098</v>
      </c>
      <c r="AE123" s="43">
        <v>0.27362960394982599</v>
      </c>
      <c r="AF123" s="43">
        <v>0.26485861378626502</v>
      </c>
      <c r="AG123" s="43">
        <v>0.25688507001885602</v>
      </c>
      <c r="AH123" s="43">
        <v>0.249637059659892</v>
      </c>
      <c r="AI123" s="43">
        <v>0.24304880030387199</v>
      </c>
      <c r="AJ123" s="43">
        <v>0.23706016665860899</v>
      </c>
      <c r="AK123" s="43">
        <v>0.23161625528824401</v>
      </c>
      <c r="AL123" s="43">
        <v>0.226666981717318</v>
      </c>
      <c r="AM123" s="43">
        <v>0.222166705385936</v>
      </c>
      <c r="AN123" s="43">
        <v>0.21807387915134299</v>
      </c>
      <c r="AO123" s="43">
        <v>0.21435072096642699</v>
      </c>
      <c r="AP123" s="43">
        <v>0.21082255139036199</v>
      </c>
      <c r="AQ123" s="43">
        <v>0.20733524831172701</v>
      </c>
      <c r="AR123" s="43">
        <v>0.20389074738003901</v>
      </c>
      <c r="AS123" s="43">
        <v>0.200491092612224</v>
      </c>
      <c r="AT123" s="43">
        <v>0.197138441058994</v>
      </c>
      <c r="AU123" s="43">
        <v>0.19383506729484801</v>
      </c>
      <c r="AV123" s="43">
        <v>0.190583367640485</v>
      </c>
      <c r="AW123" s="43">
        <v>0.18738586399089599</v>
      </c>
      <c r="AX123" s="43">
        <v>0.184245207134245</v>
      </c>
      <c r="AY123" s="43">
        <v>0.18116417939357701</v>
      </c>
      <c r="AZ123" s="43">
        <v>0.178145696417357</v>
      </c>
      <c r="BA123" s="308">
        <v>0.17519280793072101</v>
      </c>
      <c r="BB123" s="43">
        <v>0.17230869721894801</v>
      </c>
      <c r="BC123" s="43">
        <v>0.16949667909710101</v>
      </c>
      <c r="BD123" s="43">
        <v>0.16676019611874801</v>
      </c>
      <c r="BE123" s="43">
        <v>0.16410281274670999</v>
      </c>
      <c r="BF123" s="43">
        <v>0.16152820719149899</v>
      </c>
      <c r="BG123" s="43">
        <v>0.15904016065169799</v>
      </c>
      <c r="BH123" s="43">
        <v>0.15664254368094099</v>
      </c>
      <c r="BI123" s="43">
        <v>0.15433929943512101</v>
      </c>
      <c r="BJ123" s="43">
        <v>0.152134423606546</v>
      </c>
      <c r="BK123" s="43">
        <v>0.150031940899122</v>
      </c>
      <c r="BL123" s="43">
        <v>0.148035877992334</v>
      </c>
      <c r="BM123" s="43">
        <v>0.14615023304046501</v>
      </c>
      <c r="BN123" s="43">
        <v>0.14430458299106699</v>
      </c>
      <c r="BO123" s="43">
        <v>0.14244474584033501</v>
      </c>
      <c r="BP123" s="43">
        <v>0.140602128229184</v>
      </c>
      <c r="BQ123" s="43">
        <v>0.13881803833220299</v>
      </c>
      <c r="BR123" s="43">
        <v>0.137145825730216</v>
      </c>
      <c r="BS123" s="43">
        <v>0.13565319270868301</v>
      </c>
      <c r="BT123" s="43">
        <v>0.13442450172717901</v>
      </c>
      <c r="BU123" s="43">
        <v>0.13356277753784601</v>
      </c>
      <c r="BV123" s="43">
        <v>0.13319095603400299</v>
      </c>
      <c r="BW123" s="43">
        <v>0.13345180844458099</v>
      </c>
      <c r="BX123" s="43">
        <v>0.13450594925185899</v>
      </c>
      <c r="BY123" s="43">
        <v>0.13652752276152</v>
      </c>
      <c r="BZ123" s="43">
        <v>0.13969762703028099</v>
      </c>
      <c r="CA123" s="43">
        <v>0.14419622011478</v>
      </c>
      <c r="CB123" s="43">
        <v>0.150193920457318</v>
      </c>
      <c r="CC123" s="43">
        <v>0.157845403807929</v>
      </c>
      <c r="CD123" s="43">
        <v>0.167285770080255</v>
      </c>
      <c r="CE123" s="43">
        <v>0.17863039606208</v>
      </c>
      <c r="CF123" s="43">
        <v>0.191977809818034</v>
      </c>
      <c r="CG123" s="43">
        <v>0.20741446102789499</v>
      </c>
      <c r="CH123" s="43">
        <v>0.22502011137267</v>
      </c>
      <c r="CI123" s="43">
        <v>0.24487282591016701</v>
      </c>
      <c r="CJ123" s="43">
        <v>0.26705296695416297</v>
      </c>
      <c r="CK123" s="43">
        <v>0.29164597185861602</v>
      </c>
      <c r="CL123" s="43">
        <v>0.318743942759045</v>
      </c>
      <c r="CM123" s="43">
        <v>0.34844618860333798</v>
      </c>
      <c r="CN123" s="43">
        <v>0.38085887755558301</v>
      </c>
      <c r="CO123" s="43">
        <v>0.41609392437887099</v>
      </c>
      <c r="CP123" s="43">
        <v>0.45426718399096</v>
      </c>
      <c r="CQ123" s="43">
        <v>0.49549596661912598</v>
      </c>
      <c r="CR123" s="43">
        <v>0.53989583941172803</v>
      </c>
      <c r="CS123" s="43">
        <v>0.58757663620306499</v>
      </c>
      <c r="CT123" s="43">
        <v>0.63863756266661298</v>
      </c>
      <c r="CU123" s="43">
        <v>0.693161255932778</v>
      </c>
      <c r="CV123" s="43">
        <v>0.75120664067000797</v>
      </c>
      <c r="CW123" s="43">
        <v>0.81280041183594998</v>
      </c>
      <c r="CX123" s="43">
        <v>0.87792698920071299</v>
      </c>
      <c r="CY123" s="43">
        <v>0.94651680636956503</v>
      </c>
      <c r="CZ123" s="43"/>
      <c r="DA123" s="43"/>
      <c r="DC123" s="198">
        <v>45520</v>
      </c>
      <c r="DD123" s="43">
        <v>1</v>
      </c>
      <c r="DE123" s="43">
        <v>1</v>
      </c>
      <c r="DF123" s="43">
        <v>1</v>
      </c>
      <c r="DG123" s="43">
        <v>1</v>
      </c>
      <c r="DH123" s="43">
        <v>0.95084823704757904</v>
      </c>
      <c r="DI123" s="43">
        <v>0.87884606441505697</v>
      </c>
      <c r="DJ123" s="43">
        <v>0.81338410227347302</v>
      </c>
      <c r="DK123" s="43">
        <v>0.75383518427426099</v>
      </c>
      <c r="DL123" s="43">
        <v>0.69963571579670902</v>
      </c>
      <c r="DM123" s="43">
        <v>0.65027947409720199</v>
      </c>
      <c r="DN123" s="43">
        <v>0.60531178773678895</v>
      </c>
      <c r="DO123" s="43">
        <v>0.56432416283842801</v>
      </c>
      <c r="DP123" s="43">
        <v>0.52694938013529202</v>
      </c>
      <c r="DQ123" s="43">
        <v>0.49285705975028798</v>
      </c>
      <c r="DR123" s="43">
        <v>0.46174967403328498</v>
      </c>
      <c r="DS123" s="43">
        <v>0.43335897959590802</v>
      </c>
      <c r="DT123" s="43">
        <v>0.40744283544556997</v>
      </c>
      <c r="DU123" s="43">
        <v>0.38378237255237801</v>
      </c>
      <c r="DV123" s="43">
        <v>0.362179481044969</v>
      </c>
      <c r="DW123" s="43">
        <v>0.34245458291042202</v>
      </c>
      <c r="DX123" s="43">
        <v>0.32444466033793901</v>
      </c>
      <c r="DY123" s="43">
        <v>0.30800151248880298</v>
      </c>
      <c r="DZ123" s="43">
        <v>0.29299021590256302</v>
      </c>
      <c r="EA123" s="43">
        <v>0.27928776618110002</v>
      </c>
      <c r="EB123" s="43">
        <v>0.26678188067791098</v>
      </c>
      <c r="EC123" s="43">
        <v>0.25536994385332801</v>
      </c>
      <c r="ED123" s="43">
        <v>0.24495807859716601</v>
      </c>
      <c r="EE123" s="43">
        <v>0.235460328319713</v>
      </c>
      <c r="EF123" s="43">
        <v>0.22679793590822001</v>
      </c>
      <c r="EG123" s="43">
        <v>0.21889870688838201</v>
      </c>
      <c r="EH123" s="43">
        <v>0.21169644531203999</v>
      </c>
      <c r="EI123" s="43">
        <v>0.20513045201518501</v>
      </c>
      <c r="EJ123" s="43">
        <v>0.19914507606144499</v>
      </c>
      <c r="EK123" s="43">
        <v>0.19368931130497999</v>
      </c>
      <c r="EL123" s="43">
        <v>0.18871643112675801</v>
      </c>
      <c r="EM123" s="43">
        <v>0.18418365548961901</v>
      </c>
      <c r="EN123" s="43">
        <v>0.18005184547391501</v>
      </c>
      <c r="EO123" s="43">
        <v>0.176285221382874</v>
      </c>
      <c r="EP123" s="43">
        <v>0.172851101336781</v>
      </c>
      <c r="EQ123" s="43">
        <v>0.16958978476905501</v>
      </c>
      <c r="ER123" s="43">
        <v>0.166359250153196</v>
      </c>
      <c r="ES123" s="43">
        <v>0.16316129899086401</v>
      </c>
      <c r="ET123" s="43">
        <v>0.159997867622449</v>
      </c>
      <c r="EU123" s="43">
        <v>0.156871037096526</v>
      </c>
      <c r="EV123" s="43">
        <v>0.15378304346275901</v>
      </c>
      <c r="EW123" s="43">
        <v>0.15073628840723899</v>
      </c>
      <c r="EX123" s="43">
        <v>0.14773335012904601</v>
      </c>
      <c r="EY123" s="43">
        <v>0.144776994288422</v>
      </c>
      <c r="EZ123" s="43">
        <v>0.14187018484896899</v>
      </c>
      <c r="FA123" s="43">
        <v>0.139016094532253</v>
      </c>
      <c r="FB123" s="308">
        <v>0.13621811457108299</v>
      </c>
      <c r="FC123" s="43">
        <v>0.13347986334140499</v>
      </c>
      <c r="FD123" s="43">
        <v>0.13080519340066901</v>
      </c>
      <c r="FE123" s="43">
        <v>0.128198196295435</v>
      </c>
      <c r="FF123" s="43">
        <v>0.125663204493276</v>
      </c>
      <c r="FG123" s="43">
        <v>0.12320478960141799</v>
      </c>
      <c r="FH123" s="43">
        <v>0.12082775600315999</v>
      </c>
      <c r="FI123" s="43">
        <v>0.118537128935049</v>
      </c>
      <c r="FJ123" s="43">
        <v>0.11633813599153001</v>
      </c>
      <c r="FK123" s="43">
        <v>0.11423618105030001</v>
      </c>
      <c r="FL123" s="43">
        <v>0.112236809672158</v>
      </c>
      <c r="FM123" s="43">
        <v>0.110345665192008</v>
      </c>
      <c r="FN123" s="43">
        <v>0.108568434971838</v>
      </c>
      <c r="FO123" s="43">
        <v>0.10684151429017399</v>
      </c>
      <c r="FP123" s="43">
        <v>0.10511948997790101</v>
      </c>
      <c r="FQ123" s="43">
        <v>0.10343981963449</v>
      </c>
      <c r="FR123" s="43">
        <v>0.101851731711499</v>
      </c>
      <c r="FS123" s="43">
        <v>0.100418599387211</v>
      </c>
      <c r="FT123" s="43">
        <v>9.9220224661105194E-2</v>
      </c>
      <c r="FU123" s="43">
        <v>9.8354599681378704E-2</v>
      </c>
      <c r="FV123" s="43">
        <v>9.7938510158538494E-2</v>
      </c>
      <c r="FW123" s="43">
        <v>9.8106214698921501E-2</v>
      </c>
      <c r="FX123" s="43">
        <v>9.9005528724188094E-2</v>
      </c>
      <c r="FY123" s="43">
        <v>0.100791125030643</v>
      </c>
      <c r="FZ123" s="43">
        <v>0.103615753837628</v>
      </c>
      <c r="GA123" s="43">
        <v>0.10762108816053299</v>
      </c>
      <c r="GB123" s="43">
        <v>0.112930437473463</v>
      </c>
      <c r="GC123" s="43">
        <v>0.119645166380181</v>
      </c>
      <c r="GD123" s="43">
        <v>0.12784540271825701</v>
      </c>
      <c r="GE123" s="43">
        <v>0.13759421365833799</v>
      </c>
      <c r="GF123" s="43">
        <v>0.14894360659293199</v>
      </c>
      <c r="GG123" s="43">
        <v>0.161940710334115</v>
      </c>
      <c r="GH123" s="43">
        <v>0.17663302765341099</v>
      </c>
      <c r="GI123" s="43">
        <v>0.19307228850031699</v>
      </c>
      <c r="GJ123" s="43">
        <v>0.211316898491619</v>
      </c>
      <c r="GK123" s="43">
        <v>0.23143320736192599</v>
      </c>
      <c r="GL123" s="43">
        <v>0.253495875598236</v>
      </c>
      <c r="GM123" s="43">
        <v>0.277587577272015</v>
      </c>
      <c r="GN123" s="43">
        <v>0.30379820430377003</v>
      </c>
      <c r="GO123" s="43">
        <v>0.33222366422873101</v>
      </c>
      <c r="GP123" s="43">
        <v>0.36296430253906897</v>
      </c>
      <c r="GQ123" s="43">
        <v>0.39612293290913297</v>
      </c>
      <c r="GR123" s="43">
        <v>0.431802422990955</v>
      </c>
      <c r="GS123" s="43">
        <v>0.47010275431896298</v>
      </c>
      <c r="GT123" s="43">
        <v>0.51111745412736798</v>
      </c>
      <c r="GU123" s="43">
        <v>0.55492927678075199</v>
      </c>
      <c r="GV123" s="43">
        <v>0.60160500181086796</v>
      </c>
      <c r="GW123" s="43">
        <v>0.65118920501343402</v>
      </c>
      <c r="GX123" s="43">
        <v>0.703696861894343</v>
      </c>
      <c r="GY123" s="43">
        <v>0.75910465543522698</v>
      </c>
      <c r="GZ123" s="43">
        <v>0.81734089341173199</v>
      </c>
      <c r="HA123" s="43"/>
      <c r="HB123" s="43"/>
    </row>
    <row r="124" spans="1:210" x14ac:dyDescent="0.6">
      <c r="A124" s="327">
        <v>7</v>
      </c>
      <c r="B124" s="198">
        <v>45599</v>
      </c>
      <c r="C124" s="43">
        <v>1</v>
      </c>
      <c r="D124" s="43">
        <v>1</v>
      </c>
      <c r="E124" s="43">
        <v>1</v>
      </c>
      <c r="F124" s="43">
        <v>1</v>
      </c>
      <c r="G124" s="43">
        <v>1</v>
      </c>
      <c r="H124" s="43">
        <v>0.95940583089813103</v>
      </c>
      <c r="I124" s="43">
        <v>0.88914405001520003</v>
      </c>
      <c r="J124" s="43">
        <v>0.82527997375835405</v>
      </c>
      <c r="K124" s="43">
        <v>0.76720107206551402</v>
      </c>
      <c r="L124" s="43">
        <v>0.71435822586428899</v>
      </c>
      <c r="M124" s="43">
        <v>0.66625896642454996</v>
      </c>
      <c r="N124" s="43">
        <v>0.62246132206373805</v>
      </c>
      <c r="O124" s="43">
        <v>0.582568265340493</v>
      </c>
      <c r="P124" s="43">
        <v>0.54622273377576003</v>
      </c>
      <c r="Q124" s="43">
        <v>0.513103185979631</v>
      </c>
      <c r="R124" s="43">
        <v>0.48291964978945001</v>
      </c>
      <c r="S124" s="43">
        <v>0.45541021818511901</v>
      </c>
      <c r="T124" s="43">
        <v>0.43033794948653298</v>
      </c>
      <c r="U124" s="43">
        <v>0.40748813101285197</v>
      </c>
      <c r="V124" s="43">
        <v>0.38666586815639598</v>
      </c>
      <c r="W124" s="43">
        <v>0.36769396421155198</v>
      </c>
      <c r="X124" s="43">
        <v>0.35041105905104097</v>
      </c>
      <c r="Y124" s="43">
        <v>0.33466999775248601</v>
      </c>
      <c r="Z124" s="43">
        <v>0.32033640262674501</v>
      </c>
      <c r="AA124" s="43">
        <v>0.30728742421192901</v>
      </c>
      <c r="AB124" s="43">
        <v>0.295410648880164</v>
      </c>
      <c r="AC124" s="43">
        <v>0.28460314238391698</v>
      </c>
      <c r="AD124" s="43">
        <v>0.27477061044523798</v>
      </c>
      <c r="AE124" s="43">
        <v>0.26582665917575699</v>
      </c>
      <c r="AF124" s="43">
        <v>0.25769213993055901</v>
      </c>
      <c r="AG124" s="43">
        <v>0.25029456491857699</v>
      </c>
      <c r="AH124" s="43">
        <v>0.24356758179400101</v>
      </c>
      <c r="AI124" s="43">
        <v>0.23745049723147699</v>
      </c>
      <c r="AJ124" s="43">
        <v>0.231887841275741</v>
      </c>
      <c r="AK124" s="43">
        <v>0.226828965853832</v>
      </c>
      <c r="AL124" s="43">
        <v>0.22222767234537699</v>
      </c>
      <c r="AM124" s="43">
        <v>0.21804186435350301</v>
      </c>
      <c r="AN124" s="43">
        <v>0.214233222861136</v>
      </c>
      <c r="AO124" s="43">
        <v>0.21076690179794</v>
      </c>
      <c r="AP124" s="43">
        <v>0.20748047184057</v>
      </c>
      <c r="AQ124" s="43">
        <v>0.20423035646214899</v>
      </c>
      <c r="AR124" s="43">
        <v>0.20101822788205601</v>
      </c>
      <c r="AS124" s="43">
        <v>0.19784584833184601</v>
      </c>
      <c r="AT124" s="43">
        <v>0.194715073696065</v>
      </c>
      <c r="AU124" s="43">
        <v>0.19162785701066301</v>
      </c>
      <c r="AV124" s="43">
        <v>0.18858625172972801</v>
      </c>
      <c r="AW124" s="43">
        <v>0.18559241468131599</v>
      </c>
      <c r="AX124" s="43">
        <v>0.18264860862458601</v>
      </c>
      <c r="AY124" s="43">
        <v>0.17975720427171599</v>
      </c>
      <c r="AZ124" s="43">
        <v>0.176920681680998</v>
      </c>
      <c r="BA124" s="308">
        <v>0.174141630832919</v>
      </c>
      <c r="BB124" s="43">
        <v>0.17142275128457199</v>
      </c>
      <c r="BC124" s="43">
        <v>0.16876685067477801</v>
      </c>
      <c r="BD124" s="43">
        <v>0.16617684193757201</v>
      </c>
      <c r="BE124" s="43">
        <v>0.163655739007495</v>
      </c>
      <c r="BF124" s="43">
        <v>0.16120665081576899</v>
      </c>
      <c r="BG124" s="43">
        <v>0.15883277338280699</v>
      </c>
      <c r="BH124" s="43">
        <v>0.15653737981531701</v>
      </c>
      <c r="BI124" s="43">
        <v>0.154323808015804</v>
      </c>
      <c r="BJ124" s="43">
        <v>0.152195445962411</v>
      </c>
      <c r="BK124" s="43">
        <v>0.15015571443814099</v>
      </c>
      <c r="BL124" s="43">
        <v>0.14820804715017599</v>
      </c>
      <c r="BM124" s="43">
        <v>0.14635586823316901</v>
      </c>
      <c r="BN124" s="43">
        <v>0.144528631430799</v>
      </c>
      <c r="BO124" s="43">
        <v>0.142669024018829</v>
      </c>
      <c r="BP124" s="43">
        <v>0.14080252862348699</v>
      </c>
      <c r="BQ124" s="43">
        <v>0.13896316308850501</v>
      </c>
      <c r="BR124" s="43">
        <v>0.137195431022645</v>
      </c>
      <c r="BS124" s="43">
        <v>0.13555649437613199</v>
      </c>
      <c r="BT124" s="43">
        <v>0.13411845114888299</v>
      </c>
      <c r="BU124" s="43">
        <v>0.132970495845249</v>
      </c>
      <c r="BV124" s="43">
        <v>0.13222060450044601</v>
      </c>
      <c r="BW124" s="43">
        <v>0.13199624483746</v>
      </c>
      <c r="BX124" s="43">
        <v>0.13244352355085401</v>
      </c>
      <c r="BY124" s="43">
        <v>0.1337242397492</v>
      </c>
      <c r="BZ124" s="43">
        <v>0.13601061341172599</v>
      </c>
      <c r="CA124" s="43">
        <v>0.139478027110953</v>
      </c>
      <c r="CB124" s="43">
        <v>0.14429682495284399</v>
      </c>
      <c r="CC124" s="43">
        <v>0.150624747114387</v>
      </c>
      <c r="CD124" s="43">
        <v>0.158601606319519</v>
      </c>
      <c r="CE124" s="43">
        <v>0.168347223582373</v>
      </c>
      <c r="CF124" s="43">
        <v>0.17996268361672799</v>
      </c>
      <c r="CG124" s="43">
        <v>0.19353410325339601</v>
      </c>
      <c r="CH124" s="43">
        <v>0.20913767822464299</v>
      </c>
      <c r="CI124" s="43">
        <v>0.22684483308814399</v>
      </c>
      <c r="CJ124" s="43">
        <v>0.24672665560113999</v>
      </c>
      <c r="CK124" s="43">
        <v>0.26885721090028503</v>
      </c>
      <c r="CL124" s="43">
        <v>0.29331564894762002</v>
      </c>
      <c r="CM124" s="43">
        <v>0.3201871966971</v>
      </c>
      <c r="CN124" s="43">
        <v>0.34956318801580999</v>
      </c>
      <c r="CO124" s="43">
        <v>0.38154027364607801</v>
      </c>
      <c r="CP124" s="43">
        <v>0.416218908757571</v>
      </c>
      <c r="CQ124" s="43">
        <v>0.45370116092532597</v>
      </c>
      <c r="CR124" s="43">
        <v>0.49408782878567198</v>
      </c>
      <c r="CS124" s="43">
        <v>0.53747481625237203</v>
      </c>
      <c r="CT124" s="43">
        <v>0.58394867022431196</v>
      </c>
      <c r="CU124" s="43">
        <v>0.63358115962801398</v>
      </c>
      <c r="CV124" s="43">
        <v>0.68642275513188</v>
      </c>
      <c r="CW124" s="43">
        <v>0.74249485643553403</v>
      </c>
      <c r="CX124" s="43">
        <v>0.80178062255957006</v>
      </c>
      <c r="CY124" s="43">
        <v>0.86421427645279603</v>
      </c>
      <c r="CZ124" s="43"/>
      <c r="DA124" s="43"/>
      <c r="DC124" s="198">
        <v>45528</v>
      </c>
      <c r="DD124" s="43">
        <v>1</v>
      </c>
      <c r="DE124" s="43">
        <v>1</v>
      </c>
      <c r="DF124" s="43">
        <v>1</v>
      </c>
      <c r="DG124" s="43">
        <v>0.94544100911892803</v>
      </c>
      <c r="DH124" s="43">
        <v>0.87399409325634803</v>
      </c>
      <c r="DI124" s="43">
        <v>0.80905854153240098</v>
      </c>
      <c r="DJ124" s="43">
        <v>0.75000641336621299</v>
      </c>
      <c r="DK124" s="43">
        <v>0.69627338534368399</v>
      </c>
      <c r="DL124" s="43">
        <v>0.64735272416704803</v>
      </c>
      <c r="DM124" s="43">
        <v>0.60278954777765503</v>
      </c>
      <c r="DN124" s="43">
        <v>0.56217547635669696</v>
      </c>
      <c r="DO124" s="43">
        <v>0.52514371943332805</v>
      </c>
      <c r="DP124" s="43">
        <v>0.49136461146316701</v>
      </c>
      <c r="DQ124" s="43">
        <v>0.460541585776784</v>
      </c>
      <c r="DR124" s="43">
        <v>0.43240756435035399</v>
      </c>
      <c r="DS124" s="43">
        <v>0.40672173391792699</v>
      </c>
      <c r="DT124" s="43">
        <v>0.38326667600555903</v>
      </c>
      <c r="DU124" s="43">
        <v>0.36184581810637301</v>
      </c>
      <c r="DV124" s="43">
        <v>0.34228117430196198</v>
      </c>
      <c r="DW124" s="43">
        <v>0.32441134547546102</v>
      </c>
      <c r="DX124" s="43">
        <v>0.30808975171598202</v>
      </c>
      <c r="DY124" s="43">
        <v>0.29318307181034597</v>
      </c>
      <c r="DZ124" s="43">
        <v>0.27956986713187298</v>
      </c>
      <c r="EA124" s="43">
        <v>0.26713936941250699</v>
      </c>
      <c r="EB124" s="43">
        <v>0.25579041371948902</v>
      </c>
      <c r="EC124" s="43">
        <v>0.245430499803927</v>
      </c>
      <c r="ED124" s="43">
        <v>0.23597496641555499</v>
      </c>
      <c r="EE124" s="43">
        <v>0.22734626455988299</v>
      </c>
      <c r="EF124" s="43">
        <v>0.219473316917626</v>
      </c>
      <c r="EG124" s="43">
        <v>0.21229095181543001</v>
      </c>
      <c r="EH124" s="43">
        <v>0.20573940126299201</v>
      </c>
      <c r="EI124" s="43">
        <v>0.19976385370400401</v>
      </c>
      <c r="EJ124" s="43">
        <v>0.194314053228822</v>
      </c>
      <c r="EK124" s="43">
        <v>0.18934393811375699</v>
      </c>
      <c r="EL124" s="43">
        <v>0.18481131259037001</v>
      </c>
      <c r="EM124" s="43">
        <v>0.18067754679494599</v>
      </c>
      <c r="EN124" s="43">
        <v>0.17690730075578001</v>
      </c>
      <c r="EO124" s="43">
        <v>0.17346826913320501</v>
      </c>
      <c r="EP124" s="43">
        <v>0.17033094414105099</v>
      </c>
      <c r="EQ124" s="43">
        <v>0.16734963498018501</v>
      </c>
      <c r="ER124" s="43">
        <v>0.164394479651328</v>
      </c>
      <c r="ES124" s="43">
        <v>0.16146695595044</v>
      </c>
      <c r="ET124" s="43">
        <v>0.15856864738837201</v>
      </c>
      <c r="EU124" s="43">
        <v>0.15570125051297901</v>
      </c>
      <c r="EV124" s="43">
        <v>0.15286658253940999</v>
      </c>
      <c r="EW124" s="43">
        <v>0.15006658920129501</v>
      </c>
      <c r="EX124" s="43">
        <v>0.14730335278277701</v>
      </c>
      <c r="EY124" s="43">
        <v>0.14457910020405099</v>
      </c>
      <c r="EZ124" s="43">
        <v>0.14189621104897901</v>
      </c>
      <c r="FA124" s="43">
        <v>0.139257225358348</v>
      </c>
      <c r="FB124" s="308">
        <v>0.136664850988719</v>
      </c>
      <c r="FC124" s="43">
        <v>0.13412197027821099</v>
      </c>
      <c r="FD124" s="43">
        <v>0.13163164569586999</v>
      </c>
      <c r="FE124" s="43">
        <v>0.12919712414574799</v>
      </c>
      <c r="FF124" s="43">
        <v>0.12682183944822201</v>
      </c>
      <c r="FG124" s="43">
        <v>0.124509412538318</v>
      </c>
      <c r="FH124" s="43">
        <v>0.12226364881692101</v>
      </c>
      <c r="FI124" s="43">
        <v>0.12008853204475201</v>
      </c>
      <c r="FJ124" s="43">
        <v>0.11798821413702899</v>
      </c>
      <c r="FK124" s="43">
        <v>0.115967000192279</v>
      </c>
      <c r="FL124" s="43">
        <v>0.114029328106466</v>
      </c>
      <c r="FM124" s="43">
        <v>0.112179742176002</v>
      </c>
      <c r="FN124" s="43">
        <v>0.11042286020679599</v>
      </c>
      <c r="FO124" s="43">
        <v>0.108693460772692</v>
      </c>
      <c r="FP124" s="43">
        <v>0.10694005914540899</v>
      </c>
      <c r="FQ124" s="43">
        <v>0.10519105850928601</v>
      </c>
      <c r="FR124" s="43">
        <v>0.103484650785906</v>
      </c>
      <c r="FS124" s="43">
        <v>0.101871071696318</v>
      </c>
      <c r="FT124" s="43">
        <v>0.100414988029267</v>
      </c>
      <c r="FU124" s="43">
        <v>9.9197734668335993E-2</v>
      </c>
      <c r="FV124" s="43">
        <v>9.8318921873465498E-2</v>
      </c>
      <c r="FW124" s="43">
        <v>9.78967268873705E-2</v>
      </c>
      <c r="FX124" s="43">
        <v>9.8066074340969603E-2</v>
      </c>
      <c r="FY124" s="43">
        <v>9.8974068848813906E-2</v>
      </c>
      <c r="FZ124" s="43">
        <v>0.100772630490299</v>
      </c>
      <c r="GA124" s="43">
        <v>0.103609270684813</v>
      </c>
      <c r="GB124" s="43">
        <v>0.10761795032803601</v>
      </c>
      <c r="GC124" s="43">
        <v>0.112912349176049</v>
      </c>
      <c r="GD124" s="43">
        <v>0.119583227192664</v>
      </c>
      <c r="GE124" s="43">
        <v>0.12770013220734699</v>
      </c>
      <c r="GF124" s="43">
        <v>0.13731631475109801</v>
      </c>
      <c r="GG124" s="43">
        <v>0.14847505434373001</v>
      </c>
      <c r="GH124" s="43">
        <v>0.16121578472812401</v>
      </c>
      <c r="GI124" s="43">
        <v>0.17557904323966</v>
      </c>
      <c r="GJ124" s="43">
        <v>0.191609916032388</v>
      </c>
      <c r="GK124" s="43">
        <v>0.20936007310648</v>
      </c>
      <c r="GL124" s="43">
        <v>0.22888866638095501</v>
      </c>
      <c r="GM124" s="43">
        <v>0.25026238052087901</v>
      </c>
      <c r="GN124" s="43">
        <v>0.27355486609429402</v>
      </c>
      <c r="GO124" s="43">
        <v>0.29884570413898298</v>
      </c>
      <c r="GP124" s="43">
        <v>0.32621897746772199</v>
      </c>
      <c r="GQ124" s="43">
        <v>0.35576146521127899</v>
      </c>
      <c r="GR124" s="43">
        <v>0.38756043240689803</v>
      </c>
      <c r="GS124" s="43">
        <v>0.421700953669503</v>
      </c>
      <c r="GT124" s="43">
        <v>0.45826268500159001</v>
      </c>
      <c r="GU124" s="43">
        <v>0.497315977911445</v>
      </c>
      <c r="GV124" s="43">
        <v>0.53891721810250404</v>
      </c>
      <c r="GW124" s="43">
        <v>0.58310325941136498</v>
      </c>
      <c r="GX124" s="43">
        <v>0.62988482851177696</v>
      </c>
      <c r="GY124" s="43">
        <v>0.67923878099462798</v>
      </c>
      <c r="GZ124" s="43">
        <v>0.73109912553158096</v>
      </c>
      <c r="HA124" s="43"/>
      <c r="HB124" s="43"/>
    </row>
    <row r="125" spans="1:210" x14ac:dyDescent="0.6">
      <c r="A125" s="327">
        <v>8</v>
      </c>
      <c r="B125" s="198">
        <v>45608</v>
      </c>
      <c r="C125" s="43">
        <v>1</v>
      </c>
      <c r="D125" s="43">
        <v>1</v>
      </c>
      <c r="E125" s="43">
        <v>1</v>
      </c>
      <c r="F125" s="43">
        <v>0.99195324101843796</v>
      </c>
      <c r="G125" s="43">
        <v>0.91715355283333799</v>
      </c>
      <c r="H125" s="43">
        <v>0.84925462519348605</v>
      </c>
      <c r="I125" s="43">
        <v>0.78758337041736304</v>
      </c>
      <c r="J125" s="43">
        <v>0.73153690652009296</v>
      </c>
      <c r="K125" s="43">
        <v>0.68057532875314397</v>
      </c>
      <c r="L125" s="43">
        <v>0.63421501218062803</v>
      </c>
      <c r="M125" s="43">
        <v>0.59202249232204496</v>
      </c>
      <c r="N125" s="43">
        <v>0.5536089291645</v>
      </c>
      <c r="O125" s="43">
        <v>0.51862513567087798</v>
      </c>
      <c r="P125" s="43">
        <v>0.48675713711799201</v>
      </c>
      <c r="Q125" s="43">
        <v>0.45772222098922599</v>
      </c>
      <c r="R125" s="43">
        <v>0.43126543422107699</v>
      </c>
      <c r="S125" s="43">
        <v>0.40715648516062097</v>
      </c>
      <c r="T125" s="43">
        <v>0.38518700954216101</v>
      </c>
      <c r="U125" s="43">
        <v>0.36516816230900601</v>
      </c>
      <c r="V125" s="43">
        <v>0.34692850044207302</v>
      </c>
      <c r="W125" s="43">
        <v>0.33031212480281302</v>
      </c>
      <c r="X125" s="43">
        <v>0.315177051903268</v>
      </c>
      <c r="Y125" s="43">
        <v>0.30139378908453102</v>
      </c>
      <c r="Z125" s="43">
        <v>0.288844088788833</v>
      </c>
      <c r="AA125" s="43">
        <v>0.27741985972870398</v>
      </c>
      <c r="AB125" s="43">
        <v>0.26702221447636099</v>
      </c>
      <c r="AC125" s="43">
        <v>0.25756063483760699</v>
      </c>
      <c r="AD125" s="43">
        <v>0.24895223803892999</v>
      </c>
      <c r="AE125" s="43">
        <v>0.24112112841703301</v>
      </c>
      <c r="AF125" s="43">
        <v>0.23399782114068399</v>
      </c>
      <c r="AG125" s="43">
        <v>0.227518726101471</v>
      </c>
      <c r="AH125" s="43">
        <v>0.221625681976135</v>
      </c>
      <c r="AI125" s="43">
        <v>0.216265532071172</v>
      </c>
      <c r="AJ125" s="43">
        <v>0.211389735175288</v>
      </c>
      <c r="AK125" s="43">
        <v>0.20695400605463399</v>
      </c>
      <c r="AL125" s="43">
        <v>0.20291798150086399</v>
      </c>
      <c r="AM125" s="43">
        <v>0.19924490887900601</v>
      </c>
      <c r="AN125" s="43">
        <v>0.195901354943046</v>
      </c>
      <c r="AO125" s="43">
        <v>0.192856933364556</v>
      </c>
      <c r="AP125" s="43">
        <v>0.189969111913079</v>
      </c>
      <c r="AQ125" s="43">
        <v>0.18711168067789699</v>
      </c>
      <c r="AR125" s="43">
        <v>0.184285960739732</v>
      </c>
      <c r="AS125" s="43">
        <v>0.18149334046158999</v>
      </c>
      <c r="AT125" s="43">
        <v>0.17873527803882</v>
      </c>
      <c r="AU125" s="43">
        <v>0.17601330396872</v>
      </c>
      <c r="AV125" s="43">
        <v>0.17332902335018999</v>
      </c>
      <c r="AW125" s="43">
        <v>0.17068411799131999</v>
      </c>
      <c r="AX125" s="43">
        <v>0.16808034824777501</v>
      </c>
      <c r="AY125" s="43">
        <v>0.16551955452627701</v>
      </c>
      <c r="AZ125" s="43">
        <v>0.16300365837497999</v>
      </c>
      <c r="BA125" s="308">
        <v>0.160534663071661</v>
      </c>
      <c r="BB125" s="43">
        <v>0.158114653620267</v>
      </c>
      <c r="BC125" s="43">
        <v>0.155745795989122</v>
      </c>
      <c r="BD125" s="43">
        <v>0.15343033565852901</v>
      </c>
      <c r="BE125" s="43">
        <v>0.15117059505398101</v>
      </c>
      <c r="BF125" s="43">
        <v>0.14896897006208401</v>
      </c>
      <c r="BG125" s="43">
        <v>0.14682792526611799</v>
      </c>
      <c r="BH125" s="43">
        <v>0.144749987902585</v>
      </c>
      <c r="BI125" s="43">
        <v>0.142737740364001</v>
      </c>
      <c r="BJ125" s="43">
        <v>0.14079381115471301</v>
      </c>
      <c r="BK125" s="43">
        <v>0.13892086421095001</v>
      </c>
      <c r="BL125" s="43">
        <v>0.137121586511077</v>
      </c>
      <c r="BM125" s="43">
        <v>0.13539867394115901</v>
      </c>
      <c r="BN125" s="43">
        <v>0.13368517790231799</v>
      </c>
      <c r="BO125" s="43">
        <v>0.13192384330843199</v>
      </c>
      <c r="BP125" s="43">
        <v>0.13013319987952801</v>
      </c>
      <c r="BQ125" s="43">
        <v>0.12833855962652399</v>
      </c>
      <c r="BR125" s="43">
        <v>0.126573677098614</v>
      </c>
      <c r="BS125" s="43">
        <v>0.124882663730583</v>
      </c>
      <c r="BT125" s="43">
        <v>0.123322101405625</v>
      </c>
      <c r="BU125" s="43">
        <v>0.121963223990637</v>
      </c>
      <c r="BV125" s="43">
        <v>0.120893925135638</v>
      </c>
      <c r="BW125" s="43">
        <v>0.120220212746334</v>
      </c>
      <c r="BX125" s="43">
        <v>0.12006659588051601</v>
      </c>
      <c r="BY125" s="43">
        <v>0.12057482446121801</v>
      </c>
      <c r="BZ125" s="43">
        <v>0.121900504219111</v>
      </c>
      <c r="CA125" s="43">
        <v>0.124207468319529</v>
      </c>
      <c r="CB125" s="43">
        <v>0.12766040017246699</v>
      </c>
      <c r="CC125" s="43">
        <v>0.13241688994570799</v>
      </c>
      <c r="CD125" s="43">
        <v>0.13862053512405201</v>
      </c>
      <c r="CE125" s="43">
        <v>0.14639656059440101</v>
      </c>
      <c r="CF125" s="43">
        <v>0.155850717233009</v>
      </c>
      <c r="CG125" s="43">
        <v>0.16707125211177101</v>
      </c>
      <c r="CH125" s="43">
        <v>0.18013298807234801</v>
      </c>
      <c r="CI125" s="43">
        <v>0.19510227749706699</v>
      </c>
      <c r="CJ125" s="43">
        <v>0.212041766965126</v>
      </c>
      <c r="CK125" s="43">
        <v>0.23101430069269299</v>
      </c>
      <c r="CL125" s="43">
        <v>0.252085679196006</v>
      </c>
      <c r="CM125" s="43">
        <v>0.27532625854305698</v>
      </c>
      <c r="CN125" s="43">
        <v>0.30081150862523298</v>
      </c>
      <c r="CO125" s="43">
        <v>0.32862168073897202</v>
      </c>
      <c r="CP125" s="43">
        <v>0.35884070962096598</v>
      </c>
      <c r="CQ125" s="43">
        <v>0.39155442616008901</v>
      </c>
      <c r="CR125" s="43">
        <v>0.42684810386199901</v>
      </c>
      <c r="CS125" s="43">
        <v>0.46480331383683698</v>
      </c>
      <c r="CT125" s="43">
        <v>0.50549402290525003</v>
      </c>
      <c r="CU125" s="43">
        <v>0.54898183767590003</v>
      </c>
      <c r="CV125" s="43">
        <v>0.59531027382779</v>
      </c>
      <c r="CW125" s="43">
        <v>0.64449792127961802</v>
      </c>
      <c r="CX125" s="43">
        <v>0.69653036895387099</v>
      </c>
      <c r="CY125" s="43">
        <v>0.75135078284246704</v>
      </c>
      <c r="CZ125" s="43"/>
      <c r="DA125" s="43"/>
      <c r="DC125" s="198">
        <v>45537</v>
      </c>
      <c r="DD125" s="43">
        <v>1</v>
      </c>
      <c r="DE125" s="43">
        <v>1</v>
      </c>
      <c r="DF125" s="43">
        <v>0.94375291418767204</v>
      </c>
      <c r="DG125" s="43">
        <v>0.87246437540021404</v>
      </c>
      <c r="DH125" s="43">
        <v>0.80769938172433997</v>
      </c>
      <c r="DI125" s="43">
        <v>0.74882528632614898</v>
      </c>
      <c r="DJ125" s="43">
        <v>0.69527338063223398</v>
      </c>
      <c r="DK125" s="43">
        <v>0.64653306175711101</v>
      </c>
      <c r="DL125" s="43">
        <v>0.60214617748441601</v>
      </c>
      <c r="DM125" s="43">
        <v>0.56170169155549898</v>
      </c>
      <c r="DN125" s="43">
        <v>0.52483074377758498</v>
      </c>
      <c r="DO125" s="43">
        <v>0.49120213555488801</v>
      </c>
      <c r="DP125" s="43">
        <v>0.46051824305657002</v>
      </c>
      <c r="DQ125" s="43">
        <v>0.43251134275827302</v>
      </c>
      <c r="DR125" s="43">
        <v>0.406940324651207</v>
      </c>
      <c r="DS125" s="43">
        <v>0.38358776323836702</v>
      </c>
      <c r="DT125" s="43">
        <v>0.362257314915712</v>
      </c>
      <c r="DU125" s="43">
        <v>0.342771410361498</v>
      </c>
      <c r="DV125" s="43">
        <v>0.324969212316496</v>
      </c>
      <c r="DW125" s="43">
        <v>0.30870481087577201</v>
      </c>
      <c r="DX125" s="43">
        <v>0.29384563087044901</v>
      </c>
      <c r="DY125" s="43">
        <v>0.280271028151027</v>
      </c>
      <c r="DZ125" s="43">
        <v>0.26787105379396298</v>
      </c>
      <c r="EA125" s="43">
        <v>0.25654536719133297</v>
      </c>
      <c r="EB125" s="43">
        <v>0.24620228081954901</v>
      </c>
      <c r="EC125" s="43">
        <v>0.23675792094116699</v>
      </c>
      <c r="ED125" s="43">
        <v>0.228135490018049</v>
      </c>
      <c r="EE125" s="43">
        <v>0.22026461777300799</v>
      </c>
      <c r="EF125" s="43">
        <v>0.21308078909454101</v>
      </c>
      <c r="EG125" s="43">
        <v>0.206524838071552</v>
      </c>
      <c r="EH125" s="43">
        <v>0.20054249859475901</v>
      </c>
      <c r="EI125" s="43">
        <v>0.19508400302426299</v>
      </c>
      <c r="EJ125" s="43">
        <v>0.190103721564227</v>
      </c>
      <c r="EK125" s="43">
        <v>0.185559835993163</v>
      </c>
      <c r="EL125" s="43">
        <v>0.181414042466023</v>
      </c>
      <c r="EM125" s="43">
        <v>0.177631278996466</v>
      </c>
      <c r="EN125" s="43">
        <v>0.174179474144771</v>
      </c>
      <c r="EO125" s="43">
        <v>0.17102931411621999</v>
      </c>
      <c r="EP125" s="43">
        <v>0.168154026170444</v>
      </c>
      <c r="EQ125" s="43">
        <v>0.165420247787296</v>
      </c>
      <c r="ER125" s="43">
        <v>0.162708867456068</v>
      </c>
      <c r="ES125" s="43">
        <v>0.16002110100650399</v>
      </c>
      <c r="ET125" s="43">
        <v>0.15735824697548501</v>
      </c>
      <c r="EU125" s="43">
        <v>0.15472169200355099</v>
      </c>
      <c r="EV125" s="43">
        <v>0.15211291643008901</v>
      </c>
      <c r="EW125" s="43">
        <v>0.149533500043637</v>
      </c>
      <c r="EX125" s="43">
        <v>0.14698512794555299</v>
      </c>
      <c r="EY125" s="43">
        <v>0.14446959645782401</v>
      </c>
      <c r="EZ125" s="43">
        <v>0.14198881899087601</v>
      </c>
      <c r="FA125" s="43">
        <v>0.13954483176941199</v>
      </c>
      <c r="FB125" s="308">
        <v>0.137139799282989</v>
      </c>
      <c r="FC125" s="43">
        <v>0.134776019301517</v>
      </c>
      <c r="FD125" s="43">
        <v>0.132455927260515</v>
      </c>
      <c r="FE125" s="43">
        <v>0.13018209982838799</v>
      </c>
      <c r="FF125" s="43">
        <v>0.127957257307063</v>
      </c>
      <c r="FG125" s="43">
        <v>0.12578426466946199</v>
      </c>
      <c r="FH125" s="43">
        <v>0.123666130820948</v>
      </c>
      <c r="FI125" s="43">
        <v>0.12160600574755</v>
      </c>
      <c r="FJ125" s="43">
        <v>0.11960717513387099</v>
      </c>
      <c r="FK125" s="43">
        <v>0.117673052039688</v>
      </c>
      <c r="FL125" s="43">
        <v>0.11580716520390701</v>
      </c>
      <c r="FM125" s="43">
        <v>0.114013143567655</v>
      </c>
      <c r="FN125" s="43">
        <v>0.112294696646909</v>
      </c>
      <c r="FO125" s="43">
        <v>0.110586183347362</v>
      </c>
      <c r="FP125" s="43">
        <v>0.108832119230708</v>
      </c>
      <c r="FQ125" s="43">
        <v>0.107053512348264</v>
      </c>
      <c r="FR125" s="43">
        <v>0.105279372542381</v>
      </c>
      <c r="FS125" s="43">
        <v>0.103548748250211</v>
      </c>
      <c r="FT125" s="43">
        <v>0.101913023623555</v>
      </c>
      <c r="FU125" s="43">
        <v>0.100438319854496</v>
      </c>
      <c r="FV125" s="43">
        <v>9.9207685096881507E-2</v>
      </c>
      <c r="FW125" s="43">
        <v>9.8322547696134202E-2</v>
      </c>
      <c r="FX125" s="43">
        <v>9.7902698531110499E-2</v>
      </c>
      <c r="FY125" s="43">
        <v>9.8083982754710697E-2</v>
      </c>
      <c r="FZ125" s="43">
        <v>9.9013106093350706E-2</v>
      </c>
      <c r="GA125" s="43">
        <v>0.100839649093678</v>
      </c>
      <c r="GB125" s="43">
        <v>0.103706453814678</v>
      </c>
      <c r="GC125" s="43">
        <v>0.10774053616469501</v>
      </c>
      <c r="GD125" s="43">
        <v>0.11304690661483199</v>
      </c>
      <c r="GE125" s="43">
        <v>0.119706808146838</v>
      </c>
      <c r="GF125" s="43">
        <v>0.127780313910557</v>
      </c>
      <c r="GG125" s="43">
        <v>0.13731187069988299</v>
      </c>
      <c r="GH125" s="43">
        <v>0.148336879027512</v>
      </c>
      <c r="GI125" s="43">
        <v>0.16088774334695799</v>
      </c>
      <c r="GJ125" s="43">
        <v>0.17499854153173899</v>
      </c>
      <c r="GK125" s="43">
        <v>0.19070810692970599</v>
      </c>
      <c r="GL125" s="43">
        <v>0.20806169761704199</v>
      </c>
      <c r="GM125" s="43">
        <v>0.227111563406031</v>
      </c>
      <c r="GN125" s="43">
        <v>0.247916707556772</v>
      </c>
      <c r="GO125" s="43">
        <v>0.270542064419307</v>
      </c>
      <c r="GP125" s="43">
        <v>0.29505722810880702</v>
      </c>
      <c r="GQ125" s="43">
        <v>0.32153479323835898</v>
      </c>
      <c r="GR125" s="43">
        <v>0.35004831185637603</v>
      </c>
      <c r="GS125" s="43">
        <v>0.380669828967441</v>
      </c>
      <c r="GT125" s="43">
        <v>0.4134669289815</v>
      </c>
      <c r="GU125" s="43">
        <v>0.44849920308396601</v>
      </c>
      <c r="GV125" s="43">
        <v>0.485814033691158</v>
      </c>
      <c r="GW125" s="43">
        <v>0.52544158040256195</v>
      </c>
      <c r="GX125" s="43">
        <v>0.56738885334883604</v>
      </c>
      <c r="GY125" s="43">
        <v>0.61163276807350198</v>
      </c>
      <c r="GZ125" s="43">
        <v>0.65811209912892499</v>
      </c>
      <c r="HA125" s="43"/>
      <c r="HB125" s="43"/>
    </row>
    <row r="126" spans="1:210" x14ac:dyDescent="0.6">
      <c r="A126" s="327">
        <v>9</v>
      </c>
      <c r="B126" s="198">
        <v>45619</v>
      </c>
      <c r="C126" s="43">
        <v>1</v>
      </c>
      <c r="D126" s="43">
        <v>1</v>
      </c>
      <c r="E126" s="43">
        <v>0.96180053364016804</v>
      </c>
      <c r="F126" s="43">
        <v>0.88913192245763395</v>
      </c>
      <c r="G126" s="43">
        <v>0.82319396652447696</v>
      </c>
      <c r="H126" s="43">
        <v>0.76332429338890795</v>
      </c>
      <c r="I126" s="43">
        <v>0.70893009329492196</v>
      </c>
      <c r="J126" s="43">
        <v>0.65948102828931698</v>
      </c>
      <c r="K126" s="43">
        <v>0.61450261531511297</v>
      </c>
      <c r="L126" s="43">
        <v>0.573570151780188</v>
      </c>
      <c r="M126" s="43">
        <v>0.53630320401246401</v>
      </c>
      <c r="N126" s="43">
        <v>0.50236064780983603</v>
      </c>
      <c r="O126" s="43">
        <v>0.47143623336484097</v>
      </c>
      <c r="P126" s="43">
        <v>0.44325463719209002</v>
      </c>
      <c r="Q126" s="43">
        <v>0.41756795987662598</v>
      </c>
      <c r="R126" s="43">
        <v>0.394152627867764</v>
      </c>
      <c r="S126" s="43">
        <v>0.37280665893950099</v>
      </c>
      <c r="T126" s="43">
        <v>0.353347253638781</v>
      </c>
      <c r="U126" s="43">
        <v>0.33560867764041202</v>
      </c>
      <c r="V126" s="43">
        <v>0.31944040349188701</v>
      </c>
      <c r="W126" s="43">
        <v>0.30470548265388397</v>
      </c>
      <c r="X126" s="43">
        <v>0.29127912177042098</v>
      </c>
      <c r="Y126" s="43">
        <v>0.27904743912298202</v>
      </c>
      <c r="Z126" s="43">
        <v>0.26790637946658002</v>
      </c>
      <c r="AA126" s="43">
        <v>0.25776076718573199</v>
      </c>
      <c r="AB126" s="43">
        <v>0.248523479304917</v>
      </c>
      <c r="AC126" s="43">
        <v>0.24011472159151301</v>
      </c>
      <c r="AD126" s="43">
        <v>0.232461392482085</v>
      </c>
      <c r="AE126" s="43">
        <v>0.225496521127594</v>
      </c>
      <c r="AF126" s="43">
        <v>0.21915876753785801</v>
      </c>
      <c r="AG126" s="43">
        <v>0.213391974363392</v>
      </c>
      <c r="AH126" s="43">
        <v>0.20814476152686701</v>
      </c>
      <c r="AI126" s="43">
        <v>0.20337015640192899</v>
      </c>
      <c r="AJ126" s="43">
        <v>0.19902525375202099</v>
      </c>
      <c r="AK126" s="43">
        <v>0.19507090085343501</v>
      </c>
      <c r="AL126" s="43">
        <v>0.19147140440760099</v>
      </c>
      <c r="AM126" s="43">
        <v>0.18819425671152301</v>
      </c>
      <c r="AN126" s="43">
        <v>0.185209879302278</v>
      </c>
      <c r="AO126" s="43">
        <v>0.182491382821478</v>
      </c>
      <c r="AP126" s="43">
        <v>0.179911645111973</v>
      </c>
      <c r="AQ126" s="43">
        <v>0.17735792886551</v>
      </c>
      <c r="AR126" s="43">
        <v>0.17483134777378201</v>
      </c>
      <c r="AS126" s="43">
        <v>0.17233307036147499</v>
      </c>
      <c r="AT126" s="43">
        <v>0.169864321933997</v>
      </c>
      <c r="AU126" s="43">
        <v>0.16742638644066499</v>
      </c>
      <c r="AV126" s="43">
        <v>0.165020608195902</v>
      </c>
      <c r="AW126" s="43">
        <v>0.16264839344951201</v>
      </c>
      <c r="AX126" s="43">
        <v>0.160311211727933</v>
      </c>
      <c r="AY126" s="43">
        <v>0.15801059691959901</v>
      </c>
      <c r="AZ126" s="43">
        <v>0.155748148027959</v>
      </c>
      <c r="BA126" s="308">
        <v>0.15352552953412399</v>
      </c>
      <c r="BB126" s="43">
        <v>0.15134447128060799</v>
      </c>
      <c r="BC126" s="43">
        <v>0.14920676805326699</v>
      </c>
      <c r="BD126" s="43">
        <v>0.14711427787563999</v>
      </c>
      <c r="BE126" s="43">
        <v>0.145068920529935</v>
      </c>
      <c r="BF126" s="43">
        <v>0.14307267458339401</v>
      </c>
      <c r="BG126" s="43">
        <v>0.14112757381209101</v>
      </c>
      <c r="BH126" s="43">
        <v>0.13923570260190901</v>
      </c>
      <c r="BI126" s="43">
        <v>0.137399190302328</v>
      </c>
      <c r="BJ126" s="43">
        <v>0.135620204438162</v>
      </c>
      <c r="BK126" s="43">
        <v>0.13390094272992101</v>
      </c>
      <c r="BL126" s="43">
        <v>0.132243623856243</v>
      </c>
      <c r="BM126" s="43">
        <v>0.13065047694701001</v>
      </c>
      <c r="BN126" s="43">
        <v>0.12905888999152201</v>
      </c>
      <c r="BO126" s="43">
        <v>0.12741384027678501</v>
      </c>
      <c r="BP126" s="43">
        <v>0.12572970590524099</v>
      </c>
      <c r="BQ126" s="43">
        <v>0.12402647258892301</v>
      </c>
      <c r="BR126" s="43">
        <v>0.122331147811683</v>
      </c>
      <c r="BS126" s="43">
        <v>0.120679413885593</v>
      </c>
      <c r="BT126" s="43">
        <v>0.119117490675992</v>
      </c>
      <c r="BU126" s="43">
        <v>0.117704121380445</v>
      </c>
      <c r="BV126" s="43">
        <v>0.11651250739982701</v>
      </c>
      <c r="BW126" s="43">
        <v>0.115631901498173</v>
      </c>
      <c r="BX126" s="43">
        <v>0.115168438947666</v>
      </c>
      <c r="BY126" s="43">
        <v>0.11524468931160101</v>
      </c>
      <c r="BZ126" s="43">
        <v>0.115997425340244</v>
      </c>
      <c r="CA126" s="43">
        <v>0.117573322452856</v>
      </c>
      <c r="CB126" s="43">
        <v>0.120122768706747</v>
      </c>
      <c r="CC126" s="43">
        <v>0.12379259603939</v>
      </c>
      <c r="CD126" s="43">
        <v>0.12871908557989101</v>
      </c>
      <c r="CE126" s="43">
        <v>0.135022733034207</v>
      </c>
      <c r="CF126" s="43">
        <v>0.142805824919496</v>
      </c>
      <c r="CG126" s="43">
        <v>0.152153039457471</v>
      </c>
      <c r="CH126" s="43">
        <v>0.16313445352245501</v>
      </c>
      <c r="CI126" s="43">
        <v>0.17580986890525399</v>
      </c>
      <c r="CJ126" s="43">
        <v>0.190233362127398</v>
      </c>
      <c r="CK126" s="43">
        <v>0.206457261331736</v>
      </c>
      <c r="CL126" s="43">
        <v>0.22453513553005999</v>
      </c>
      <c r="CM126" s="43">
        <v>0.24452368794438201</v>
      </c>
      <c r="CN126" s="43">
        <v>0.26648362298719902</v>
      </c>
      <c r="CO126" s="43">
        <v>0.29047962262525601</v>
      </c>
      <c r="CP126" s="43">
        <v>0.31657956310914898</v>
      </c>
      <c r="CQ126" s="43">
        <v>0.34485306419682199</v>
      </c>
      <c r="CR126" s="43">
        <v>0.37536941404032498</v>
      </c>
      <c r="CS126" s="43">
        <v>0.40819486570749802</v>
      </c>
      <c r="CT126" s="43">
        <v>0.44338926184285099</v>
      </c>
      <c r="CU126" s="43">
        <v>0.481001911652785</v>
      </c>
      <c r="CV126" s="43">
        <v>0.52106662103451096</v>
      </c>
      <c r="CW126" s="43">
        <v>0.56359576687032598</v>
      </c>
      <c r="CX126" s="43">
        <v>0.60857329976874197</v>
      </c>
      <c r="CY126" s="43">
        <v>0.65594657935316603</v>
      </c>
      <c r="CZ126" s="43"/>
      <c r="DA126" s="43"/>
      <c r="DC126" s="198">
        <v>45548</v>
      </c>
      <c r="DD126" s="43">
        <v>1</v>
      </c>
      <c r="DE126" s="43">
        <v>0.963843525498427</v>
      </c>
      <c r="DF126" s="43">
        <v>0.89136812328606896</v>
      </c>
      <c r="DG126" s="43">
        <v>0.82554379519801202</v>
      </c>
      <c r="DH126" s="43">
        <v>0.76572258290793604</v>
      </c>
      <c r="DI126" s="43">
        <v>0.711321727786284</v>
      </c>
      <c r="DJ126" s="43">
        <v>0.661818000322694</v>
      </c>
      <c r="DK126" s="43">
        <v>0.61674207443963602</v>
      </c>
      <c r="DL126" s="43">
        <v>0.57567314137488301</v>
      </c>
      <c r="DM126" s="43">
        <v>0.53823387310082405</v>
      </c>
      <c r="DN126" s="43">
        <v>0.50408578846845398</v>
      </c>
      <c r="DO126" s="43">
        <v>0.47292503895583698</v>
      </c>
      <c r="DP126" s="43">
        <v>0.44447860793141802</v>
      </c>
      <c r="DQ126" s="43">
        <v>0.418500903761716</v>
      </c>
      <c r="DR126" s="43">
        <v>0.39477071995494001</v>
      </c>
      <c r="DS126" s="43">
        <v>0.373088532063514</v>
      </c>
      <c r="DT126" s="43">
        <v>0.35327410032775303</v>
      </c>
      <c r="DU126" s="43">
        <v>0.33516434805412298</v>
      </c>
      <c r="DV126" s="43">
        <v>0.31861148724083799</v>
      </c>
      <c r="DW126" s="43">
        <v>0.30348136521560898</v>
      </c>
      <c r="DX126" s="43">
        <v>0.28965200830703203</v>
      </c>
      <c r="DY126" s="43">
        <v>0.27701234070250702</v>
      </c>
      <c r="DZ126" s="43">
        <v>0.26546105872711501</v>
      </c>
      <c r="EA126" s="43">
        <v>0.25490564266439097</v>
      </c>
      <c r="EB126" s="43">
        <v>0.24526148973884301</v>
      </c>
      <c r="EC126" s="43">
        <v>0.23645115351320201</v>
      </c>
      <c r="ED126" s="43">
        <v>0.228403676079066</v>
      </c>
      <c r="EE126" s="43">
        <v>0.221054000811335</v>
      </c>
      <c r="EF126" s="43">
        <v>0.214342454525077</v>
      </c>
      <c r="EG126" s="43">
        <v>0.20821428899757999</v>
      </c>
      <c r="EH126" s="43">
        <v>0.20261927301708399</v>
      </c>
      <c r="EI126" s="43">
        <v>0.19751132714567299</v>
      </c>
      <c r="EJ126" s="43">
        <v>0.19284819451343099</v>
      </c>
      <c r="EK126" s="43">
        <v>0.18859114199763599</v>
      </c>
      <c r="EL126" s="43">
        <v>0.18470468709035401</v>
      </c>
      <c r="EM126" s="43">
        <v>0.18115634669503999</v>
      </c>
      <c r="EN126" s="43">
        <v>0.17791640483349699</v>
      </c>
      <c r="EO126" s="43">
        <v>0.174957696936234</v>
      </c>
      <c r="EP126" s="43">
        <v>0.17225540896257699</v>
      </c>
      <c r="EQ126" s="43">
        <v>0.16968441345698099</v>
      </c>
      <c r="ER126" s="43">
        <v>0.16713267875422499</v>
      </c>
      <c r="ES126" s="43">
        <v>0.16460121468299499</v>
      </c>
      <c r="ET126" s="43">
        <v>0.16209109638163</v>
      </c>
      <c r="EU126" s="43">
        <v>0.15960346830021699</v>
      </c>
      <c r="EV126" s="43">
        <v>0.157139548337869</v>
      </c>
      <c r="EW126" s="43">
        <v>0.15470063209130799</v>
      </c>
      <c r="EX126" s="43">
        <v>0.152288097176071</v>
      </c>
      <c r="EY126" s="43">
        <v>0.14990340758533699</v>
      </c>
      <c r="EZ126" s="43">
        <v>0.147548118025842</v>
      </c>
      <c r="FA126" s="43">
        <v>0.14522387817659699</v>
      </c>
      <c r="FB126" s="308">
        <v>0.14293243677390999</v>
      </c>
      <c r="FC126" s="43">
        <v>0.14067564543303299</v>
      </c>
      <c r="FD126" s="43">
        <v>0.13845546209602499</v>
      </c>
      <c r="FE126" s="43">
        <v>0.13627395396955799</v>
      </c>
      <c r="FF126" s="43">
        <v>0.13413329976515501</v>
      </c>
      <c r="FG126" s="43">
        <v>0.132035791105622</v>
      </c>
      <c r="FH126" s="43">
        <v>0.12998383287229301</v>
      </c>
      <c r="FI126" s="43">
        <v>0.12797994225926801</v>
      </c>
      <c r="FJ126" s="43">
        <v>0.12602674630111199</v>
      </c>
      <c r="FK126" s="43">
        <v>0.124126977617302</v>
      </c>
      <c r="FL126" s="43">
        <v>0.12228346808937</v>
      </c>
      <c r="FM126" s="43">
        <v>0.12049914021069701</v>
      </c>
      <c r="FN126" s="43">
        <v>0.11877699584257199</v>
      </c>
      <c r="FO126" s="43">
        <v>0.11704959145518901</v>
      </c>
      <c r="FP126" s="43">
        <v>0.11525669498864601</v>
      </c>
      <c r="FQ126" s="43">
        <v>0.11341320194841201</v>
      </c>
      <c r="FR126" s="43">
        <v>0.11154051536507301</v>
      </c>
      <c r="FS126" s="43">
        <v>0.109668351962786</v>
      </c>
      <c r="FT126" s="43">
        <v>0.107836877681096</v>
      </c>
      <c r="FU126" s="43">
        <v>0.106099111994143</v>
      </c>
      <c r="FV126" s="43">
        <v>0.104523427114627</v>
      </c>
      <c r="FW126" s="43">
        <v>0.103195792525496</v>
      </c>
      <c r="FX126" s="43">
        <v>0.102221185904962</v>
      </c>
      <c r="FY126" s="43">
        <v>0.101723367742104</v>
      </c>
      <c r="FZ126" s="43">
        <v>0.10184213896776199</v>
      </c>
      <c r="GA126" s="43">
        <v>0.102727477923484</v>
      </c>
      <c r="GB126" s="43">
        <v>0.104530745193845</v>
      </c>
      <c r="GC126" s="43">
        <v>0.10739433505149</v>
      </c>
      <c r="GD126" s="43">
        <v>0.111442190594776</v>
      </c>
      <c r="GE126" s="43">
        <v>0.116773735957676</v>
      </c>
      <c r="GF126" s="43">
        <v>0.12346269554846501</v>
      </c>
      <c r="GG126" s="43">
        <v>0.13156051062695101</v>
      </c>
      <c r="GH126" s="43">
        <v>0.14110265330925401</v>
      </c>
      <c r="GI126" s="43">
        <v>0.15211573297329101</v>
      </c>
      <c r="GJ126" s="43">
        <v>0.16462377457312399</v>
      </c>
      <c r="GK126" s="43">
        <v>0.178652868074443</v>
      </c>
      <c r="GL126" s="43">
        <v>0.19423407067248999</v>
      </c>
      <c r="GM126" s="43">
        <v>0.21140481587761401</v>
      </c>
      <c r="GN126" s="43">
        <v>0.230209192421993</v>
      </c>
      <c r="GO126" s="43">
        <v>0.25069741627812098</v>
      </c>
      <c r="GP126" s="43">
        <v>0.27292472514469901</v>
      </c>
      <c r="GQ126" s="43">
        <v>0.29694982833377698</v>
      </c>
      <c r="GR126" s="43">
        <v>0.32283296658452199</v>
      </c>
      <c r="GS126" s="43">
        <v>0.35063357798723899</v>
      </c>
      <c r="GT126" s="43">
        <v>0.38040752566889802</v>
      </c>
      <c r="GU126" s="43">
        <v>0.41220381439840997</v>
      </c>
      <c r="GV126" s="43">
        <v>0.44606070545177701</v>
      </c>
      <c r="GW126" s="43">
        <v>0.48200112649278398</v>
      </c>
      <c r="GX126" s="43">
        <v>0.52002727254912895</v>
      </c>
      <c r="GY126" s="43">
        <v>0.56011430064317203</v>
      </c>
      <c r="GZ126" s="43">
        <v>0.60220304122641599</v>
      </c>
      <c r="HA126" s="43"/>
      <c r="HB126" s="43"/>
    </row>
    <row r="127" spans="1:210" x14ac:dyDescent="0.6">
      <c r="A127" s="327">
        <v>10</v>
      </c>
      <c r="B127" s="198">
        <v>45631</v>
      </c>
      <c r="C127" s="43">
        <v>1</v>
      </c>
      <c r="D127" s="43">
        <v>0.95109604148627602</v>
      </c>
      <c r="E127" s="43">
        <v>0.87968685337829999</v>
      </c>
      <c r="F127" s="43">
        <v>0.81490258535551996</v>
      </c>
      <c r="G127" s="43">
        <v>0.75608639938025601</v>
      </c>
      <c r="H127" s="43">
        <v>0.70265076641859203</v>
      </c>
      <c r="I127" s="43">
        <v>0.65407051383822201</v>
      </c>
      <c r="J127" s="43">
        <v>0.60987627465905603</v>
      </c>
      <c r="K127" s="43">
        <v>0.56964843606149396</v>
      </c>
      <c r="L127" s="43">
        <v>0.53301162583463202</v>
      </c>
      <c r="M127" s="43">
        <v>0.49962973760050899</v>
      </c>
      <c r="N127" s="43">
        <v>0.46920147421379099</v>
      </c>
      <c r="O127" s="43">
        <v>0.44145637608402699</v>
      </c>
      <c r="P127" s="43">
        <v>0.416151295762341</v>
      </c>
      <c r="Q127" s="43">
        <v>0.39306727791057999</v>
      </c>
      <c r="R127" s="43">
        <v>0.37200680495701</v>
      </c>
      <c r="S127" s="43">
        <v>0.35279137066274002</v>
      </c>
      <c r="T127" s="43">
        <v>0.33525934664094498</v>
      </c>
      <c r="U127" s="43">
        <v>0.31926411007727601</v>
      </c>
      <c r="V127" s="43">
        <v>0.30467240371045101</v>
      </c>
      <c r="W127" s="43">
        <v>0.29136290184255298</v>
      </c>
      <c r="X127" s="43">
        <v>0.279224958726636</v>
      </c>
      <c r="Y127" s="43">
        <v>0.26815751759226403</v>
      </c>
      <c r="Z127" s="43">
        <v>0.25806816045604197</v>
      </c>
      <c r="AA127" s="43">
        <v>0.24887228057194899</v>
      </c>
      <c r="AB127" s="43">
        <v>0.24049236075896999</v>
      </c>
      <c r="AC127" s="43">
        <v>0.232857342394202</v>
      </c>
      <c r="AD127" s="43">
        <v>0.22590207127151399</v>
      </c>
      <c r="AE127" s="43">
        <v>0.219566808018619</v>
      </c>
      <c r="AF127" s="43">
        <v>0.21379679232392701</v>
      </c>
      <c r="AG127" s="43">
        <v>0.208541851668614</v>
      </c>
      <c r="AH127" s="43">
        <v>0.20375604685842</v>
      </c>
      <c r="AI127" s="43">
        <v>0.19939734799345801</v>
      </c>
      <c r="AJ127" s="43">
        <v>0.19542733587951</v>
      </c>
      <c r="AK127" s="43">
        <v>0.19181092500074701</v>
      </c>
      <c r="AL127" s="43">
        <v>0.18851610519818299</v>
      </c>
      <c r="AM127" s="43">
        <v>0.18551369995178099</v>
      </c>
      <c r="AN127" s="43">
        <v>0.18277713982292401</v>
      </c>
      <c r="AO127" s="43">
        <v>0.18028225005241699</v>
      </c>
      <c r="AP127" s="43">
        <v>0.17791268161606799</v>
      </c>
      <c r="AQ127" s="43">
        <v>0.175564926353968</v>
      </c>
      <c r="AR127" s="43">
        <v>0.17323991547939599</v>
      </c>
      <c r="AS127" s="43">
        <v>0.170938625233722</v>
      </c>
      <c r="AT127" s="43">
        <v>0.168662078465841</v>
      </c>
      <c r="AU127" s="43">
        <v>0.16641134613502601</v>
      </c>
      <c r="AV127" s="43">
        <v>0.16418754873786001</v>
      </c>
      <c r="AW127" s="43">
        <v>0.16199185760471299</v>
      </c>
      <c r="AX127" s="43">
        <v>0.15982549603148799</v>
      </c>
      <c r="AY127" s="43">
        <v>0.157689740250886</v>
      </c>
      <c r="AZ127" s="43">
        <v>0.15558592013158101</v>
      </c>
      <c r="BA127" s="308">
        <v>0.15351541964465701</v>
      </c>
      <c r="BB127" s="43">
        <v>0.151479676934621</v>
      </c>
      <c r="BC127" s="43">
        <v>0.14948018410467601</v>
      </c>
      <c r="BD127" s="43">
        <v>0.14751848645836299</v>
      </c>
      <c r="BE127" s="43">
        <v>0.14559618129799701</v>
      </c>
      <c r="BF127" s="43">
        <v>0.143714916148415</v>
      </c>
      <c r="BG127" s="43">
        <v>0.14187638633292099</v>
      </c>
      <c r="BH127" s="43">
        <v>0.140082331865864</v>
      </c>
      <c r="BI127" s="43">
        <v>0.138334533570282</v>
      </c>
      <c r="BJ127" s="43">
        <v>0.13663480837953801</v>
      </c>
      <c r="BK127" s="43">
        <v>0.13498500376290901</v>
      </c>
      <c r="BL127" s="43">
        <v>0.13338699121869901</v>
      </c>
      <c r="BM127" s="43">
        <v>0.13184265882718299</v>
      </c>
      <c r="BN127" s="43">
        <v>0.13029046431108501</v>
      </c>
      <c r="BO127" s="43">
        <v>0.128674444616559</v>
      </c>
      <c r="BP127" s="43">
        <v>0.127005079998807</v>
      </c>
      <c r="BQ127" s="43">
        <v>0.125297491262294</v>
      </c>
      <c r="BR127" s="43">
        <v>0.12357267259886499</v>
      </c>
      <c r="BS127" s="43">
        <v>0.121858960045683</v>
      </c>
      <c r="BT127" s="43">
        <v>0.12019372947644601</v>
      </c>
      <c r="BU127" s="43">
        <v>0.11862527576960299</v>
      </c>
      <c r="BV127" s="43">
        <v>0.117214755401071</v>
      </c>
      <c r="BW127" s="43">
        <v>0.11603797326505801</v>
      </c>
      <c r="BX127" s="43">
        <v>0.115186666573015</v>
      </c>
      <c r="BY127" s="43">
        <v>0.114768811441364</v>
      </c>
      <c r="BZ127" s="43">
        <v>0.114907412179087</v>
      </c>
      <c r="CA127" s="43">
        <v>0.11573732183954601</v>
      </c>
      <c r="CB127" s="43">
        <v>0.117399973319469</v>
      </c>
      <c r="CC127" s="43">
        <v>0.120036476738377</v>
      </c>
      <c r="CD127" s="43">
        <v>0.12378019646301699</v>
      </c>
      <c r="CE127" s="43">
        <v>0.128750338277617</v>
      </c>
      <c r="CF127" s="43">
        <v>0.135047953288951</v>
      </c>
      <c r="CG127" s="43">
        <v>0.14275507138083801</v>
      </c>
      <c r="CH127" s="43">
        <v>0.151936735564833</v>
      </c>
      <c r="CI127" s="43">
        <v>0.16264497682643</v>
      </c>
      <c r="CJ127" s="43">
        <v>0.17492351962849001</v>
      </c>
      <c r="CK127" s="43">
        <v>0.18881219968285801</v>
      </c>
      <c r="CL127" s="43">
        <v>0.204350476255374</v>
      </c>
      <c r="CM127" s="43">
        <v>0.221579806592375</v>
      </c>
      <c r="CN127" s="43">
        <v>0.24054490673485401</v>
      </c>
      <c r="CO127" s="43">
        <v>0.26129404114828497</v>
      </c>
      <c r="CP127" s="43">
        <v>0.28387850326595998</v>
      </c>
      <c r="CQ127" s="43">
        <v>0.30835141621024398</v>
      </c>
      <c r="CR127" s="43">
        <v>0.33476593193694298</v>
      </c>
      <c r="CS127" s="43">
        <v>0.36317285465212801</v>
      </c>
      <c r="CT127" s="43">
        <v>0.39361767079929699</v>
      </c>
      <c r="CU127" s="43">
        <v>0.42613693235745798</v>
      </c>
      <c r="CV127" s="43">
        <v>0.460753916284106</v>
      </c>
      <c r="CW127" s="43">
        <v>0.49747346869005299</v>
      </c>
      <c r="CX127" s="43">
        <v>0.53627593731742396</v>
      </c>
      <c r="CY127" s="43">
        <v>0.57711011092125997</v>
      </c>
      <c r="CZ127" s="43"/>
      <c r="DA127" s="43"/>
      <c r="DC127" s="198">
        <v>45560</v>
      </c>
      <c r="DD127" s="43">
        <v>0.99679933691003997</v>
      </c>
      <c r="DE127" s="43">
        <v>0.922009021425228</v>
      </c>
      <c r="DF127" s="43">
        <v>0.85410786185397303</v>
      </c>
      <c r="DG127" s="43">
        <v>0.79242163873962101</v>
      </c>
      <c r="DH127" s="43">
        <v>0.73634354742034303</v>
      </c>
      <c r="DI127" s="43">
        <v>0.68532868198324703</v>
      </c>
      <c r="DJ127" s="43">
        <v>0.63888839545939502</v>
      </c>
      <c r="DK127" s="43">
        <v>0.59658480054446095</v>
      </c>
      <c r="DL127" s="43">
        <v>0.55802556563513095</v>
      </c>
      <c r="DM127" s="43">
        <v>0.52285908886142496</v>
      </c>
      <c r="DN127" s="43">
        <v>0.49077008528517702</v>
      </c>
      <c r="DO127" s="43">
        <v>0.46147559252627202</v>
      </c>
      <c r="DP127" s="43">
        <v>0.43472138155645301</v>
      </c>
      <c r="DQ127" s="43">
        <v>0.41027874931274799</v>
      </c>
      <c r="DR127" s="43">
        <v>0.38794166409129999</v>
      </c>
      <c r="DS127" s="43">
        <v>0.36752423279075502</v>
      </c>
      <c r="DT127" s="43">
        <v>0.34885845948465699</v>
      </c>
      <c r="DU127" s="43">
        <v>0.33179226563289899</v>
      </c>
      <c r="DV127" s="43">
        <v>0.31618774465677402</v>
      </c>
      <c r="DW127" s="43">
        <v>0.30191962557492202</v>
      </c>
      <c r="DX127" s="43">
        <v>0.288873922611251</v>
      </c>
      <c r="DY127" s="43">
        <v>0.27694675002964803</v>
      </c>
      <c r="DZ127" s="43">
        <v>0.266043283060239</v>
      </c>
      <c r="EA127" s="43">
        <v>0.25607684780149598</v>
      </c>
      <c r="EB127" s="43">
        <v>0.246968124282543</v>
      </c>
      <c r="EC127" s="43">
        <v>0.23864444844104299</v>
      </c>
      <c r="ED127" s="43">
        <v>0.23103919990521399</v>
      </c>
      <c r="EE127" s="43">
        <v>0.22409126377500699</v>
      </c>
      <c r="EF127" s="43">
        <v>0.21774455571649401</v>
      </c>
      <c r="EG127" s="43">
        <v>0.211947600892126</v>
      </c>
      <c r="EH127" s="43">
        <v>0.206653158380562</v>
      </c>
      <c r="EI127" s="43">
        <v>0.20181788384265201</v>
      </c>
      <c r="EJ127" s="43">
        <v>0.197402024351407</v>
      </c>
      <c r="EK127" s="43">
        <v>0.193369140293569</v>
      </c>
      <c r="EL127" s="43">
        <v>0.18968585019675499</v>
      </c>
      <c r="EM127" s="43">
        <v>0.18632159520126201</v>
      </c>
      <c r="EN127" s="43">
        <v>0.18324842063782601</v>
      </c>
      <c r="EO127" s="43">
        <v>0.18044077272562301</v>
      </c>
      <c r="EP127" s="43">
        <v>0.177875308941742</v>
      </c>
      <c r="EQ127" s="43">
        <v>0.17543336590077899</v>
      </c>
      <c r="ER127" s="43">
        <v>0.173008517504675</v>
      </c>
      <c r="ES127" s="43">
        <v>0.17060162400832601</v>
      </c>
      <c r="ET127" s="43">
        <v>0.16821359802869801</v>
      </c>
      <c r="EU127" s="43">
        <v>0.16584540751893301</v>
      </c>
      <c r="EV127" s="43">
        <v>0.16349807880555201</v>
      </c>
      <c r="EW127" s="43">
        <v>0.16117269970307499</v>
      </c>
      <c r="EX127" s="43">
        <v>0.15887042266568199</v>
      </c>
      <c r="EY127" s="43">
        <v>0.156592467956509</v>
      </c>
      <c r="EZ127" s="43">
        <v>0.15434012678456299</v>
      </c>
      <c r="FA127" s="43">
        <v>0.152114764387285</v>
      </c>
      <c r="FB127" s="308">
        <v>0.14991782299206199</v>
      </c>
      <c r="FC127" s="43">
        <v>0.147750824589297</v>
      </c>
      <c r="FD127" s="43">
        <v>0.14561537346179601</v>
      </c>
      <c r="FE127" s="43">
        <v>0.143513158380213</v>
      </c>
      <c r="FF127" s="43">
        <v>0.141445954316927</v>
      </c>
      <c r="FG127" s="43">
        <v>0.13941562372330699</v>
      </c>
      <c r="FH127" s="43">
        <v>0.13742411700455501</v>
      </c>
      <c r="FI127" s="43">
        <v>0.13547347227360801</v>
      </c>
      <c r="FJ127" s="43">
        <v>0.13356581412636301</v>
      </c>
      <c r="FK127" s="43">
        <v>0.131703351307185</v>
      </c>
      <c r="FL127" s="43">
        <v>0.12988837308953699</v>
      </c>
      <c r="FM127" s="43">
        <v>0.128123244214916</v>
      </c>
      <c r="FN127" s="43">
        <v>0.12641039821165401</v>
      </c>
      <c r="FO127" s="43">
        <v>0.124681520691243</v>
      </c>
      <c r="FP127" s="43">
        <v>0.122873330473751</v>
      </c>
      <c r="FQ127" s="43">
        <v>0.12099610866588301</v>
      </c>
      <c r="FR127" s="43">
        <v>0.119065413412016</v>
      </c>
      <c r="FS127" s="43">
        <v>0.117103635341286</v>
      </c>
      <c r="FT127" s="43">
        <v>0.115141892129204</v>
      </c>
      <c r="FU127" s="43">
        <v>0.113222260160887</v>
      </c>
      <c r="FV127" s="43">
        <v>0.11140027038893401</v>
      </c>
      <c r="FW127" s="43">
        <v>0.109747470850295</v>
      </c>
      <c r="FX127" s="43">
        <v>0.108353667914285</v>
      </c>
      <c r="FY127" s="43">
        <v>0.107328214806548</v>
      </c>
      <c r="FZ127" s="43">
        <v>0.106799488796209</v>
      </c>
      <c r="GA127" s="43">
        <v>0.10691164405336299</v>
      </c>
      <c r="GB127" s="43">
        <v>0.107818068636488</v>
      </c>
      <c r="GC127" s="43">
        <v>0.109671863474751</v>
      </c>
      <c r="GD127" s="43">
        <v>0.112614933231159</v>
      </c>
      <c r="GE127" s="43">
        <v>0.116768311383882</v>
      </c>
      <c r="GF127" s="43">
        <v>0.122226351904384</v>
      </c>
      <c r="GG127" s="43">
        <v>0.12905615180904201</v>
      </c>
      <c r="GH127" s="43">
        <v>0.13730168540573701</v>
      </c>
      <c r="GI127" s="43">
        <v>0.146990726709227</v>
      </c>
      <c r="GJ127" s="43">
        <v>0.158142332154356</v>
      </c>
      <c r="GK127" s="43">
        <v>0.170773251708698</v>
      </c>
      <c r="GL127" s="43">
        <v>0.18490252233023899</v>
      </c>
      <c r="GM127" s="43">
        <v>0.200554195950985</v>
      </c>
      <c r="GN127" s="43">
        <v>0.217758512975498</v>
      </c>
      <c r="GO127" s="43">
        <v>0.23655191940053399</v>
      </c>
      <c r="GP127" s="43">
        <v>0.256976267435716</v>
      </c>
      <c r="GQ127" s="43">
        <v>0.27907743310758498</v>
      </c>
      <c r="GR127" s="43">
        <v>0.30290348127450401</v>
      </c>
      <c r="GS127" s="43">
        <v>0.32850242694140802</v>
      </c>
      <c r="GT127" s="43">
        <v>0.355919582993659</v>
      </c>
      <c r="GU127" s="43">
        <v>0.38519444517573698</v>
      </c>
      <c r="GV127" s="43">
        <v>0.41635703915240002</v>
      </c>
      <c r="GW127" s="43">
        <v>0.44942363849810402</v>
      </c>
      <c r="GX127" s="43">
        <v>0.48439176068791601</v>
      </c>
      <c r="GY127" s="43">
        <v>0.52123434759790299</v>
      </c>
      <c r="GZ127" s="43">
        <v>0.55989306168597797</v>
      </c>
      <c r="HA127" s="43"/>
      <c r="HB127" s="43"/>
    </row>
    <row r="128" spans="1:210" x14ac:dyDescent="0.6">
      <c r="A128" s="327">
        <v>11</v>
      </c>
      <c r="B128" s="198">
        <v>45644</v>
      </c>
      <c r="C128" s="43">
        <v>0.93967404747861805</v>
      </c>
      <c r="D128" s="43">
        <v>0.86968919992068905</v>
      </c>
      <c r="E128" s="43">
        <v>0.80620681510230696</v>
      </c>
      <c r="F128" s="43">
        <v>0.748577760950634</v>
      </c>
      <c r="G128" s="43">
        <v>0.69622159772971803</v>
      </c>
      <c r="H128" s="43">
        <v>0.64861984039685205</v>
      </c>
      <c r="I128" s="43">
        <v>0.60530952939153104</v>
      </c>
      <c r="J128" s="43">
        <v>0.56587724326702404</v>
      </c>
      <c r="K128" s="43">
        <v>0.52995361396665996</v>
      </c>
      <c r="L128" s="43">
        <v>0.49720836132042301</v>
      </c>
      <c r="M128" s="43">
        <v>0.46734583432089899</v>
      </c>
      <c r="N128" s="43">
        <v>0.44010103223477798</v>
      </c>
      <c r="O128" s="43">
        <v>0.41523606955779102</v>
      </c>
      <c r="P128" s="43">
        <v>0.39253704641857001</v>
      </c>
      <c r="Q128" s="43">
        <v>0.37181128497379701</v>
      </c>
      <c r="R128" s="43">
        <v>0.35288489503433401</v>
      </c>
      <c r="S128" s="43">
        <v>0.33560063362686798</v>
      </c>
      <c r="T128" s="43">
        <v>0.31981602702203399</v>
      </c>
      <c r="U128" s="43">
        <v>0.30540172607471</v>
      </c>
      <c r="V128" s="43">
        <v>0.29224006879369702</v>
      </c>
      <c r="W128" s="43">
        <v>0.28022382651317501</v>
      </c>
      <c r="X128" s="43">
        <v>0.26925511203911001</v>
      </c>
      <c r="Y128" s="43">
        <v>0.25924443015939103</v>
      </c>
      <c r="Z128" s="43">
        <v>0.25010985243655698</v>
      </c>
      <c r="AA128" s="43">
        <v>0.241776299773442</v>
      </c>
      <c r="AB128" s="43">
        <v>0.23417491752752101</v>
      </c>
      <c r="AC128" s="43">
        <v>0.22724252943296899</v>
      </c>
      <c r="AD128" s="43">
        <v>0.22092115789120501</v>
      </c>
      <c r="AE128" s="43">
        <v>0.21515759969751699</v>
      </c>
      <c r="AF128" s="43">
        <v>0.20990304767671</v>
      </c>
      <c r="AG128" s="43">
        <v>0.20511275010453101</v>
      </c>
      <c r="AH128" s="43">
        <v>0.200745701316038</v>
      </c>
      <c r="AI128" s="43">
        <v>0.19676435802428899</v>
      </c>
      <c r="AJ128" s="43">
        <v>0.19313437721540599</v>
      </c>
      <c r="AK128" s="43">
        <v>0.18982437239012601</v>
      </c>
      <c r="AL128" s="43">
        <v>0.18680568582158799</v>
      </c>
      <c r="AM128" s="43">
        <v>0.184052175177989</v>
      </c>
      <c r="AN128" s="43">
        <v>0.181540013335209</v>
      </c>
      <c r="AO128" s="43">
        <v>0.17924750058983799</v>
      </c>
      <c r="AP128" s="43">
        <v>0.177068049473633</v>
      </c>
      <c r="AQ128" s="43">
        <v>0.17490649935055899</v>
      </c>
      <c r="AR128" s="43">
        <v>0.17276360862179599</v>
      </c>
      <c r="AS128" s="43">
        <v>0.170640171553778</v>
      </c>
      <c r="AT128" s="43">
        <v>0.168537019525764</v>
      </c>
      <c r="AU128" s="43">
        <v>0.16645502224484501</v>
      </c>
      <c r="AV128" s="43">
        <v>0.164395088885924</v>
      </c>
      <c r="AW128" s="43">
        <v>0.162358169171191</v>
      </c>
      <c r="AX128" s="43">
        <v>0.16034525433180699</v>
      </c>
      <c r="AY128" s="43">
        <v>0.15835737797152899</v>
      </c>
      <c r="AZ128" s="43">
        <v>0.15639561674991101</v>
      </c>
      <c r="BA128" s="308">
        <v>0.15446109090066701</v>
      </c>
      <c r="BB128" s="43">
        <v>0.152554964537918</v>
      </c>
      <c r="BC128" s="43">
        <v>0.150678445675828</v>
      </c>
      <c r="BD128" s="43">
        <v>0.14883278614450801</v>
      </c>
      <c r="BE128" s="43">
        <v>0.14701928067150699</v>
      </c>
      <c r="BF128" s="43">
        <v>0.14523926630763401</v>
      </c>
      <c r="BG128" s="43">
        <v>0.14349412086785601</v>
      </c>
      <c r="BH128" s="43">
        <v>0.14178526113409501</v>
      </c>
      <c r="BI128" s="43">
        <v>0.140114140513804</v>
      </c>
      <c r="BJ128" s="43">
        <v>0.13848224614284599</v>
      </c>
      <c r="BK128" s="43">
        <v>0.136891095373533</v>
      </c>
      <c r="BL128" s="43">
        <v>0.13534223164474901</v>
      </c>
      <c r="BM128" s="43">
        <v>0.13383721966185999</v>
      </c>
      <c r="BN128" s="43">
        <v>0.13231523505085999</v>
      </c>
      <c r="BO128" s="43">
        <v>0.13071912082626699</v>
      </c>
      <c r="BP128" s="43">
        <v>0.12905563666914099</v>
      </c>
      <c r="BQ128" s="43">
        <v>0.127335258590942</v>
      </c>
      <c r="BR128" s="43">
        <v>0.12557323283653901</v>
      </c>
      <c r="BS128" s="43">
        <v>0.12379085788842301</v>
      </c>
      <c r="BT128" s="43">
        <v>0.122017008905537</v>
      </c>
      <c r="BU128" s="43">
        <v>0.120289891793251</v>
      </c>
      <c r="BV128" s="43">
        <v>0.118658964262373</v>
      </c>
      <c r="BW128" s="43">
        <v>0.11718688036875601</v>
      </c>
      <c r="BX128" s="43">
        <v>0.11595119897579299</v>
      </c>
      <c r="BY128" s="43">
        <v>0.11504545465631701</v>
      </c>
      <c r="BZ128" s="43">
        <v>0.11457905865813001</v>
      </c>
      <c r="CA128" s="43">
        <v>0.11467545418280101</v>
      </c>
      <c r="CB128" s="43">
        <v>0.115468102620291</v>
      </c>
      <c r="CC128" s="43">
        <v>0.11709431283796801</v>
      </c>
      <c r="CD128" s="43">
        <v>0.11968761015615501</v>
      </c>
      <c r="CE128" s="43">
        <v>0.12337003609812799</v>
      </c>
      <c r="CF128" s="43">
        <v>0.128246087020678</v>
      </c>
      <c r="CG128" s="43">
        <v>0.134399654120295</v>
      </c>
      <c r="CH128" s="43">
        <v>0.14189440684841001</v>
      </c>
      <c r="CI128" s="43">
        <v>0.150777024304975</v>
      </c>
      <c r="CJ128" s="43">
        <v>0.16108202413707001</v>
      </c>
      <c r="CK128" s="43">
        <v>0.17283686365507001</v>
      </c>
      <c r="CL128" s="43">
        <v>0.18606634057576399</v>
      </c>
      <c r="CM128" s="43">
        <v>0.200795805564848</v>
      </c>
      <c r="CN128" s="43">
        <v>0.21705309239213699</v>
      </c>
      <c r="CO128" s="43">
        <v>0.234869294774041</v>
      </c>
      <c r="CP128" s="43">
        <v>0.25427859440011102</v>
      </c>
      <c r="CQ128" s="43">
        <v>0.275317329549229</v>
      </c>
      <c r="CR128" s="43">
        <v>0.298022439903049</v>
      </c>
      <c r="CS128" s="43">
        <v>0.32242936078091899</v>
      </c>
      <c r="CT128" s="43">
        <v>0.34856938611796601</v>
      </c>
      <c r="CU128" s="43">
        <v>0.37646647621595902</v>
      </c>
      <c r="CV128" s="43">
        <v>0.40613345754829799</v>
      </c>
      <c r="CW128" s="43">
        <v>0.43756754187277702</v>
      </c>
      <c r="CX128" s="43">
        <v>0.47074508992303199</v>
      </c>
      <c r="CY128" s="43">
        <v>0.50561554870482905</v>
      </c>
      <c r="CZ128" s="43"/>
      <c r="DA128" s="43"/>
      <c r="DC128" s="198">
        <v>45573</v>
      </c>
      <c r="DD128" s="43">
        <v>0.92384753722975499</v>
      </c>
      <c r="DE128" s="43">
        <v>0.85558051844215999</v>
      </c>
      <c r="DF128" s="43">
        <v>0.79360613638431698</v>
      </c>
      <c r="DG128" s="43">
        <v>0.73730555783840301</v>
      </c>
      <c r="DH128" s="43">
        <v>0.68612290391385899</v>
      </c>
      <c r="DI128" s="43">
        <v>0.63955976868841102</v>
      </c>
      <c r="DJ128" s="43">
        <v>0.59716975023229102</v>
      </c>
      <c r="DK128" s="43">
        <v>0.55855320101821304</v>
      </c>
      <c r="DL128" s="43">
        <v>0.52335231376777802</v>
      </c>
      <c r="DM128" s="43">
        <v>0.49124659983456997</v>
      </c>
      <c r="DN128" s="43">
        <v>0.46194877979776999</v>
      </c>
      <c r="DO128" s="43">
        <v>0.435201080767606</v>
      </c>
      <c r="DP128" s="43">
        <v>0.41077192200694201</v>
      </c>
      <c r="DQ128" s="43">
        <v>0.38845296256823197</v>
      </c>
      <c r="DR128" s="43">
        <v>0.368056480826017</v>
      </c>
      <c r="DS128" s="43">
        <v>0.34941305551350199</v>
      </c>
      <c r="DT128" s="43">
        <v>0.33236951829730399</v>
      </c>
      <c r="DU128" s="43">
        <v>0.31678714973106198</v>
      </c>
      <c r="DV128" s="43">
        <v>0.30254009249963898</v>
      </c>
      <c r="DW128" s="43">
        <v>0.28951395804611901</v>
      </c>
      <c r="DX128" s="43">
        <v>0.27760460478398202</v>
      </c>
      <c r="DY128" s="43">
        <v>0.26671706819379198</v>
      </c>
      <c r="DZ128" s="43">
        <v>0.25676462476661199</v>
      </c>
      <c r="EA128" s="43">
        <v>0.24766797341694799</v>
      </c>
      <c r="EB128" s="43">
        <v>0.23935451952978401</v>
      </c>
      <c r="EC128" s="43">
        <v>0.23175774801000801</v>
      </c>
      <c r="ED128" s="43">
        <v>0.22481667308159101</v>
      </c>
      <c r="EE128" s="43">
        <v>0.21847535380323699</v>
      </c>
      <c r="EF128" s="43">
        <v>0.21268246540566199</v>
      </c>
      <c r="EG128" s="43">
        <v>0.20739091785902899</v>
      </c>
      <c r="EH128" s="43">
        <v>0.20255751413645401</v>
      </c>
      <c r="EI128" s="43">
        <v>0.19814264184372801</v>
      </c>
      <c r="EJ128" s="43">
        <v>0.19410999291884401</v>
      </c>
      <c r="EK128" s="43">
        <v>0.190426307065343</v>
      </c>
      <c r="EL128" s="43">
        <v>0.187061135489028</v>
      </c>
      <c r="EM128" s="43">
        <v>0.18398662222587001</v>
      </c>
      <c r="EN128" s="43">
        <v>0.18117730098233001</v>
      </c>
      <c r="EO128" s="43">
        <v>0.17860990592939299</v>
      </c>
      <c r="EP128" s="43">
        <v>0.17626319525608899</v>
      </c>
      <c r="EQ128" s="43">
        <v>0.17402868546493799</v>
      </c>
      <c r="ER128" s="43">
        <v>0.17180895436962601</v>
      </c>
      <c r="ES128" s="43">
        <v>0.169604694205332</v>
      </c>
      <c r="ET128" s="43">
        <v>0.16741663627007</v>
      </c>
      <c r="EU128" s="43">
        <v>0.165245552927584</v>
      </c>
      <c r="EV128" s="43">
        <v>0.163092259691865</v>
      </c>
      <c r="EW128" s="43">
        <v>0.16095761732341299</v>
      </c>
      <c r="EX128" s="43">
        <v>0.158842533956191</v>
      </c>
      <c r="EY128" s="43">
        <v>0.15674796723797799</v>
      </c>
      <c r="EZ128" s="43">
        <v>0.15467492643723599</v>
      </c>
      <c r="FA128" s="43">
        <v>0.15262447452231401</v>
      </c>
      <c r="FB128" s="308">
        <v>0.15059773016606501</v>
      </c>
      <c r="FC128" s="43">
        <v>0.148595869636723</v>
      </c>
      <c r="FD128" s="43">
        <v>0.14662012855466899</v>
      </c>
      <c r="FE128" s="43">
        <v>0.14467180342272401</v>
      </c>
      <c r="FF128" s="43">
        <v>0.142752253006034</v>
      </c>
      <c r="FG128" s="43">
        <v>0.14086289923745701</v>
      </c>
      <c r="FH128" s="43">
        <v>0.13900522785069</v>
      </c>
      <c r="FI128" s="43">
        <v>0.13718078862986699</v>
      </c>
      <c r="FJ128" s="43">
        <v>0.13539119498140401</v>
      </c>
      <c r="FK128" s="43">
        <v>0.13363812297932601</v>
      </c>
      <c r="FL128" s="43">
        <v>0.131923309671549</v>
      </c>
      <c r="FM128" s="43">
        <v>0.13024855059035201</v>
      </c>
      <c r="FN128" s="43">
        <v>0.128615696353898</v>
      </c>
      <c r="FO128" s="43">
        <v>0.12695858286000999</v>
      </c>
      <c r="FP128" s="43">
        <v>0.125214056434652</v>
      </c>
      <c r="FQ128" s="43">
        <v>0.123388103852466</v>
      </c>
      <c r="FR128" s="43">
        <v>0.121490707757688</v>
      </c>
      <c r="FS128" s="43">
        <v>0.11953709700876</v>
      </c>
      <c r="FT128" s="43">
        <v>0.11754930754370201</v>
      </c>
      <c r="FU128" s="43">
        <v>0.115558088342866</v>
      </c>
      <c r="FV128" s="43">
        <v>0.113605152981718</v>
      </c>
      <c r="FW128" s="43">
        <v>0.111745706225444</v>
      </c>
      <c r="FX128" s="43">
        <v>0.110051048954294</v>
      </c>
      <c r="FY128" s="43">
        <v>0.108610870073371</v>
      </c>
      <c r="FZ128" s="43">
        <v>0.10753458219237701</v>
      </c>
      <c r="GA128" s="43">
        <v>0.106950818236934</v>
      </c>
      <c r="GB128" s="43">
        <v>0.107004139212785</v>
      </c>
      <c r="GC128" s="43">
        <v>0.107848342866129</v>
      </c>
      <c r="GD128" s="43">
        <v>0.10963667552501601</v>
      </c>
      <c r="GE128" s="43">
        <v>0.112510574203665</v>
      </c>
      <c r="GF128" s="43">
        <v>0.116589658022853</v>
      </c>
      <c r="GG128" s="43">
        <v>0.12196571808113101</v>
      </c>
      <c r="GH128" s="43">
        <v>0.128702138000268</v>
      </c>
      <c r="GI128" s="43">
        <v>0.13683820247348699</v>
      </c>
      <c r="GJ128" s="43">
        <v>0.146396275941095</v>
      </c>
      <c r="GK128" s="43">
        <v>0.15738951896369499</v>
      </c>
      <c r="GL128" s="43">
        <v>0.16982844405851999</v>
      </c>
      <c r="GM128" s="43">
        <v>0.183725547335296</v>
      </c>
      <c r="GN128" s="43">
        <v>0.199097982749808</v>
      </c>
      <c r="GO128" s="43">
        <v>0.21596861560369601</v>
      </c>
      <c r="GP128" s="43">
        <v>0.234365876321981</v>
      </c>
      <c r="GQ128" s="43">
        <v>0.25432276944471699</v>
      </c>
      <c r="GR128" s="43">
        <v>0.275875279017679</v>
      </c>
      <c r="GS128" s="43">
        <v>0.29906030311093401</v>
      </c>
      <c r="GT128" s="43">
        <v>0.32391316583254198</v>
      </c>
      <c r="GU128" s="43">
        <v>0.35046469595176699</v>
      </c>
      <c r="GV128" s="43">
        <v>0.378737822332749</v>
      </c>
      <c r="GW128" s="43">
        <v>0.40874361287869798</v>
      </c>
      <c r="GX128" s="43">
        <v>0.440476675102284</v>
      </c>
      <c r="GY128" s="43">
        <v>0.47390983245003798</v>
      </c>
      <c r="GZ128" s="43">
        <v>0.50898801473528898</v>
      </c>
      <c r="HA128" s="43"/>
      <c r="HB128" s="43"/>
    </row>
    <row r="129" spans="1:210" x14ac:dyDescent="0.6">
      <c r="A129" s="327">
        <v>12</v>
      </c>
      <c r="B129" s="198">
        <v>45659</v>
      </c>
      <c r="C129" s="43">
        <v>0.85385093305659598</v>
      </c>
      <c r="D129" s="43">
        <v>0.79214918619584995</v>
      </c>
      <c r="E129" s="43">
        <v>0.73613938656254396</v>
      </c>
      <c r="F129" s="43">
        <v>0.68525329857742501</v>
      </c>
      <c r="G129" s="43">
        <v>0.63898363124364699</v>
      </c>
      <c r="H129" s="43">
        <v>0.59687781116477701</v>
      </c>
      <c r="I129" s="43">
        <v>0.55853212586983203</v>
      </c>
      <c r="J129" s="43">
        <v>0.52358632497343505</v>
      </c>
      <c r="K129" s="43">
        <v>0.49171871093543401</v>
      </c>
      <c r="L129" s="43">
        <v>0.46264172036200901</v>
      </c>
      <c r="M129" s="43">
        <v>0.43609797348818402</v>
      </c>
      <c r="N129" s="43">
        <v>0.41185676147986799</v>
      </c>
      <c r="O129" s="43">
        <v>0.38971093481945801</v>
      </c>
      <c r="P129" s="43">
        <v>0.36947415559074498</v>
      </c>
      <c r="Q129" s="43">
        <v>0.350978477091479</v>
      </c>
      <c r="R129" s="43">
        <v>0.33407221647357199</v>
      </c>
      <c r="S129" s="43">
        <v>0.31861808896968902</v>
      </c>
      <c r="T129" s="43">
        <v>0.304491574881598</v>
      </c>
      <c r="U129" s="43">
        <v>0.29157949344268702</v>
      </c>
      <c r="V129" s="43">
        <v>0.27977876005503299</v>
      </c>
      <c r="W129" s="43">
        <v>0.26899530551390499</v>
      </c>
      <c r="X129" s="43">
        <v>0.25914313791335603</v>
      </c>
      <c r="Y129" s="43">
        <v>0.25014352926045902</v>
      </c>
      <c r="Z129" s="43">
        <v>0.241924310510474</v>
      </c>
      <c r="AA129" s="43">
        <v>0.234419259964469</v>
      </c>
      <c r="AB129" s="43">
        <v>0.227567571296759</v>
      </c>
      <c r="AC129" s="43">
        <v>0.22131338878642701</v>
      </c>
      <c r="AD129" s="43">
        <v>0.215605398722861</v>
      </c>
      <c r="AE129" s="43">
        <v>0.21039646729252101</v>
      </c>
      <c r="AF129" s="43">
        <v>0.20564331664187299</v>
      </c>
      <c r="AG129" s="43">
        <v>0.20130623221167601</v>
      </c>
      <c r="AH129" s="43">
        <v>0.197348795714167</v>
      </c>
      <c r="AI129" s="43">
        <v>0.19373763925384099</v>
      </c>
      <c r="AJ129" s="43">
        <v>0.19044221724441099</v>
      </c>
      <c r="AK129" s="43">
        <v>0.18743459354386799</v>
      </c>
      <c r="AL129" s="43">
        <v>0.18468924201739501</v>
      </c>
      <c r="AM129" s="43">
        <v>0.18218285927056299</v>
      </c>
      <c r="AN129" s="43">
        <v>0.17989418870976701</v>
      </c>
      <c r="AO129" s="43">
        <v>0.177803855329949</v>
      </c>
      <c r="AP129" s="43">
        <v>0.17581493018371799</v>
      </c>
      <c r="AQ129" s="43">
        <v>0.17384060430026699</v>
      </c>
      <c r="AR129" s="43">
        <v>0.17188148921966501</v>
      </c>
      <c r="AS129" s="43">
        <v>0.169938224434968</v>
      </c>
      <c r="AT129" s="43">
        <v>0.16801147831757801</v>
      </c>
      <c r="AU129" s="43">
        <v>0.16610194905668199</v>
      </c>
      <c r="AV129" s="43">
        <v>0.16421036550566501</v>
      </c>
      <c r="AW129" s="43">
        <v>0.16233748802886599</v>
      </c>
      <c r="AX129" s="43">
        <v>0.16048410926770601</v>
      </c>
      <c r="AY129" s="43">
        <v>0.15865105480500299</v>
      </c>
      <c r="AZ129" s="43">
        <v>0.15683918377108599</v>
      </c>
      <c r="BA129" s="308">
        <v>0.155049389302577</v>
      </c>
      <c r="BB129" s="43">
        <v>0.15328259887873599</v>
      </c>
      <c r="BC129" s="43">
        <v>0.15153977447658401</v>
      </c>
      <c r="BD129" s="43">
        <v>0.14982191264714001</v>
      </c>
      <c r="BE129" s="43">
        <v>0.14813004409566299</v>
      </c>
      <c r="BF129" s="43">
        <v>0.14646523344937501</v>
      </c>
      <c r="BG129" s="43">
        <v>0.14482857837363999</v>
      </c>
      <c r="BH129" s="43">
        <v>0.14322120859347501</v>
      </c>
      <c r="BI129" s="43">
        <v>0.14164428452799099</v>
      </c>
      <c r="BJ129" s="43">
        <v>0.140098995567083</v>
      </c>
      <c r="BK129" s="43">
        <v>0.13858655796899999</v>
      </c>
      <c r="BL129" s="43">
        <v>0.13710821232832601</v>
      </c>
      <c r="BM129" s="43">
        <v>0.13566522060783801</v>
      </c>
      <c r="BN129" s="43">
        <v>0.134198567665434</v>
      </c>
      <c r="BO129" s="43">
        <v>0.13265133843510199</v>
      </c>
      <c r="BP129" s="43">
        <v>0.131027211770776</v>
      </c>
      <c r="BQ129" s="43">
        <v>0.12933274856249799</v>
      </c>
      <c r="BR129" s="43">
        <v>0.12757826286428001</v>
      </c>
      <c r="BS129" s="43">
        <v>0.125778900226866</v>
      </c>
      <c r="BT129" s="43">
        <v>0.12395594970228301</v>
      </c>
      <c r="BU129" s="43">
        <v>0.12213840150363001</v>
      </c>
      <c r="BV129" s="43">
        <v>0.120364731226554</v>
      </c>
      <c r="BW129" s="43">
        <v>0.11868483509130601</v>
      </c>
      <c r="BX129" s="43">
        <v>0.117161949960519</v>
      </c>
      <c r="BY129" s="43">
        <v>0.115874263484011</v>
      </c>
      <c r="BZ129" s="43">
        <v>0.11491576683402401</v>
      </c>
      <c r="CA129" s="43">
        <v>0.114395770861213</v>
      </c>
      <c r="CB129" s="43">
        <v>0.11443648660299301</v>
      </c>
      <c r="CC129" s="43">
        <v>0.115168283762595</v>
      </c>
      <c r="CD129" s="43">
        <v>0.116722768927469</v>
      </c>
      <c r="CE129" s="43">
        <v>0.119224596484405</v>
      </c>
      <c r="CF129" s="43">
        <v>0.122783633059276</v>
      </c>
      <c r="CG129" s="43">
        <v>0.127489304614297</v>
      </c>
      <c r="CH129" s="43">
        <v>0.13340840963613201</v>
      </c>
      <c r="CI129" s="43">
        <v>0.14058658183068101</v>
      </c>
      <c r="CJ129" s="43">
        <v>0.14905249709124799</v>
      </c>
      <c r="CK129" s="43">
        <v>0.15882335490320901</v>
      </c>
      <c r="CL129" s="43">
        <v>0.169910243016449</v>
      </c>
      <c r="CM129" s="43">
        <v>0.18232247202410701</v>
      </c>
      <c r="CN129" s="43">
        <v>0.19607050704679799</v>
      </c>
      <c r="CO129" s="43">
        <v>0.21116751438996301</v>
      </c>
      <c r="CP129" s="43">
        <v>0.22762973345740101</v>
      </c>
      <c r="CQ129" s="43">
        <v>0.24547592513347999</v>
      </c>
      <c r="CR129" s="43">
        <v>0.26472610730443202</v>
      </c>
      <c r="CS129" s="43">
        <v>0.28539971880793102</v>
      </c>
      <c r="CT129" s="43">
        <v>0.30751328471845202</v>
      </c>
      <c r="CU129" s="43">
        <v>0.331077600875397</v>
      </c>
      <c r="CV129" s="43">
        <v>0.35609441540134301</v>
      </c>
      <c r="CW129" s="43">
        <v>0.38255256198995602</v>
      </c>
      <c r="CX129" s="43">
        <v>0.410423486811612</v>
      </c>
      <c r="CY129" s="43">
        <v>0.43965611769794</v>
      </c>
      <c r="CZ129" s="43"/>
      <c r="DA129" s="43"/>
      <c r="DC129" s="198">
        <v>45588</v>
      </c>
      <c r="DD129" s="43">
        <v>0.85760126273931903</v>
      </c>
      <c r="DE129" s="43">
        <v>0.79524535550141295</v>
      </c>
      <c r="DF129" s="43">
        <v>0.73863993504122805</v>
      </c>
      <c r="DG129" s="43">
        <v>0.68721700411736597</v>
      </c>
      <c r="DH129" s="43">
        <v>0.64046728577659995</v>
      </c>
      <c r="DI129" s="43">
        <v>0.59793482530852204</v>
      </c>
      <c r="DJ129" s="43">
        <v>0.55921171436359596</v>
      </c>
      <c r="DK129" s="43">
        <v>0.52393309481077799</v>
      </c>
      <c r="DL129" s="43">
        <v>0.49177252761690499</v>
      </c>
      <c r="DM129" s="43">
        <v>0.46243776241948298</v>
      </c>
      <c r="DN129" s="43">
        <v>0.43566691361799798</v>
      </c>
      <c r="DO129" s="43">
        <v>0.41122503041242697</v>
      </c>
      <c r="DP129" s="43">
        <v>0.38890103766011902</v>
      </c>
      <c r="DQ129" s="43">
        <v>0.368505019310231</v>
      </c>
      <c r="DR129" s="43">
        <v>0.34986581392955701</v>
      </c>
      <c r="DS129" s="43">
        <v>0.33282889240035002</v>
      </c>
      <c r="DT129" s="43">
        <v>0.31725448881839202</v>
      </c>
      <c r="DU129" s="43">
        <v>0.30301595763521699</v>
      </c>
      <c r="DV129" s="43">
        <v>0.28999833220552701</v>
      </c>
      <c r="DW129" s="43">
        <v>0.27809706216927299</v>
      </c>
      <c r="DX129" s="43">
        <v>0.26721690891239802</v>
      </c>
      <c r="DY129" s="43">
        <v>0.25727098043365398</v>
      </c>
      <c r="DZ129" s="43">
        <v>0.248179888504869</v>
      </c>
      <c r="EA129" s="43">
        <v>0.23987101262722299</v>
      </c>
      <c r="EB129" s="43">
        <v>0.232277856591874</v>
      </c>
      <c r="EC129" s="43">
        <v>0.22533948497680401</v>
      </c>
      <c r="ED129" s="43">
        <v>0.21900002796558299</v>
      </c>
      <c r="EE129" s="43">
        <v>0.21320824431788399</v>
      </c>
      <c r="EF129" s="43">
        <v>0.20791713348173799</v>
      </c>
      <c r="EG129" s="43">
        <v>0.203083589021121</v>
      </c>
      <c r="EH129" s="43">
        <v>0.19866808672023201</v>
      </c>
      <c r="EI129" s="43">
        <v>0.19463440185940301</v>
      </c>
      <c r="EJ129" s="43">
        <v>0.19094935107036801</v>
      </c>
      <c r="EK129" s="43">
        <v>0.18758255517884301</v>
      </c>
      <c r="EL129" s="43">
        <v>0.18450622013998599</v>
      </c>
      <c r="EM129" s="43">
        <v>0.181694933882209</v>
      </c>
      <c r="EN129" s="43">
        <v>0.17912547736218601</v>
      </c>
      <c r="EO129" s="43">
        <v>0.176776648567153</v>
      </c>
      <c r="EP129" s="43">
        <v>0.17462909849946601</v>
      </c>
      <c r="EQ129" s="43">
        <v>0.17258360146691701</v>
      </c>
      <c r="ER129" s="43">
        <v>0.17055094909371099</v>
      </c>
      <c r="ES129" s="43">
        <v>0.168531702307051</v>
      </c>
      <c r="ET129" s="43">
        <v>0.16652645137229899</v>
      </c>
      <c r="EU129" s="43">
        <v>0.16453581729150099</v>
      </c>
      <c r="EV129" s="43">
        <v>0.16256045320816601</v>
      </c>
      <c r="EW129" s="43">
        <v>0.16060104584981499</v>
      </c>
      <c r="EX129" s="43">
        <v>0.15865831696326799</v>
      </c>
      <c r="EY129" s="43">
        <v>0.156733024760176</v>
      </c>
      <c r="EZ129" s="43">
        <v>0.154825965352822</v>
      </c>
      <c r="FA129" s="43">
        <v>0.15293797414659799</v>
      </c>
      <c r="FB129" s="308">
        <v>0.15106992720721699</v>
      </c>
      <c r="FC129" s="43">
        <v>0.14922274254339199</v>
      </c>
      <c r="FD129" s="43">
        <v>0.147397381308461</v>
      </c>
      <c r="FE129" s="43">
        <v>0.145594848878003</v>
      </c>
      <c r="FF129" s="43">
        <v>0.14381619581014299</v>
      </c>
      <c r="FG129" s="43">
        <v>0.14206251860593</v>
      </c>
      <c r="FH129" s="43">
        <v>0.140334960162392</v>
      </c>
      <c r="FI129" s="43">
        <v>0.13863471018585799</v>
      </c>
      <c r="FJ129" s="43">
        <v>0.13696300507656101</v>
      </c>
      <c r="FK129" s="43">
        <v>0.135321127581121</v>
      </c>
      <c r="FL129" s="43">
        <v>0.13371040601103301</v>
      </c>
      <c r="FM129" s="43">
        <v>0.13213221299997699</v>
      </c>
      <c r="FN129" s="43">
        <v>0.13058796375498499</v>
      </c>
      <c r="FO129" s="43">
        <v>0.12901433750588701</v>
      </c>
      <c r="FP129" s="43">
        <v>0.12734957358353199</v>
      </c>
      <c r="FQ129" s="43">
        <v>0.125596580209828</v>
      </c>
      <c r="FR129" s="43">
        <v>0.123761277031045</v>
      </c>
      <c r="FS129" s="43">
        <v>0.121853586868862</v>
      </c>
      <c r="FT129" s="43">
        <v>0.119888693492833</v>
      </c>
      <c r="FU129" s="43">
        <v>0.11788861276372301</v>
      </c>
      <c r="FV129" s="43">
        <v>0.11588411198323301</v>
      </c>
      <c r="FW129" s="43">
        <v>0.11391697741061001</v>
      </c>
      <c r="FX129" s="43">
        <v>0.11204255717733</v>
      </c>
      <c r="FY129" s="43">
        <v>0.11033237759077399</v>
      </c>
      <c r="FZ129" s="43">
        <v>0.108876431388818</v>
      </c>
      <c r="GA129" s="43">
        <v>0.107784478691242</v>
      </c>
      <c r="GB129" s="43">
        <v>0.107185457234288</v>
      </c>
      <c r="GC129" s="43">
        <v>0.107224034031295</v>
      </c>
      <c r="GD129" s="43">
        <v>0.10805368683483001</v>
      </c>
      <c r="GE129" s="43">
        <v>0.109826649535868</v>
      </c>
      <c r="GF129" s="43">
        <v>0.11268241791433301</v>
      </c>
      <c r="GG129" s="43">
        <v>0.116737617972828</v>
      </c>
      <c r="GH129" s="43">
        <v>0.122080036273006</v>
      </c>
      <c r="GI129" s="43">
        <v>0.128768225879168</v>
      </c>
      <c r="GJ129" s="43">
        <v>0.13683606597800199</v>
      </c>
      <c r="GK129" s="43">
        <v>0.146300164023975</v>
      </c>
      <c r="GL129" s="43">
        <v>0.15716770585544301</v>
      </c>
      <c r="GM129" s="43">
        <v>0.16944303896877</v>
      </c>
      <c r="GN129" s="43">
        <v>0.18313224100523301</v>
      </c>
      <c r="GO129" s="43">
        <v>0.19824566746161501</v>
      </c>
      <c r="GP129" s="43">
        <v>0.21479883944986999</v>
      </c>
      <c r="GQ129" s="43">
        <v>0.23281210824904</v>
      </c>
      <c r="GR129" s="43">
        <v>0.25230945942213001</v>
      </c>
      <c r="GS129" s="43">
        <v>0.27331669946530202</v>
      </c>
      <c r="GT129" s="43">
        <v>0.29585915718060102</v>
      </c>
      <c r="GU129" s="43">
        <v>0.31995894620041998</v>
      </c>
      <c r="GV129" s="43">
        <v>0.34563177687819802</v>
      </c>
      <c r="GW129" s="43">
        <v>0.37288326971459201</v>
      </c>
      <c r="GX129" s="43">
        <v>0.40170470201771202</v>
      </c>
      <c r="GY129" s="43">
        <v>0.43206811714689097</v>
      </c>
      <c r="GZ129" s="43">
        <v>0.46392073357077701</v>
      </c>
      <c r="HA129" s="43"/>
      <c r="HB129" s="43"/>
    </row>
    <row r="130" spans="1:210" x14ac:dyDescent="0.6">
      <c r="A130" s="327">
        <v>13</v>
      </c>
      <c r="B130" s="198">
        <v>45675</v>
      </c>
      <c r="C130" s="43">
        <v>0.78084270731623495</v>
      </c>
      <c r="D130" s="43">
        <v>0.72611574567625703</v>
      </c>
      <c r="E130" s="43">
        <v>0.67639643966590901</v>
      </c>
      <c r="F130" s="43">
        <v>0.63118576487919298</v>
      </c>
      <c r="G130" s="43">
        <v>0.59003881241255096</v>
      </c>
      <c r="H130" s="43">
        <v>0.55255907097019996</v>
      </c>
      <c r="I130" s="43">
        <v>0.51839310888275902</v>
      </c>
      <c r="J130" s="43">
        <v>0.48722571186196501</v>
      </c>
      <c r="K130" s="43">
        <v>0.45877548933796602</v>
      </c>
      <c r="L130" s="43">
        <v>0.432790937709643</v>
      </c>
      <c r="M130" s="43">
        <v>0.40904693441502898</v>
      </c>
      <c r="N130" s="43">
        <v>0.38734163013039402</v>
      </c>
      <c r="O130" s="43">
        <v>0.36749370323729802</v>
      </c>
      <c r="P130" s="43">
        <v>0.349339941370436</v>
      </c>
      <c r="Q130" s="43">
        <v>0.33273311631001501</v>
      </c>
      <c r="R130" s="43">
        <v>0.31754012082372302</v>
      </c>
      <c r="S130" s="43">
        <v>0.30364033891022402</v>
      </c>
      <c r="T130" s="43">
        <v>0.29092422368876802</v>
      </c>
      <c r="U130" s="43">
        <v>0.27929205931238599</v>
      </c>
      <c r="V130" s="43">
        <v>0.26865288580381202</v>
      </c>
      <c r="W130" s="43">
        <v>0.25892356740494998</v>
      </c>
      <c r="X130" s="43">
        <v>0.25002798668242299</v>
      </c>
      <c r="Y130" s="43">
        <v>0.24189634814348801</v>
      </c>
      <c r="Z130" s="43">
        <v>0.234464576267983</v>
      </c>
      <c r="AA130" s="43">
        <v>0.22767379429589599</v>
      </c>
      <c r="AB130" s="43">
        <v>0.221469871209693</v>
      </c>
      <c r="AC130" s="43">
        <v>0.21580302577545701</v>
      </c>
      <c r="AD130" s="43">
        <v>0.21062747772876</v>
      </c>
      <c r="AE130" s="43">
        <v>0.20590113764148699</v>
      </c>
      <c r="AF130" s="43">
        <v>0.201585328235073</v>
      </c>
      <c r="AG130" s="43">
        <v>0.19764453131989701</v>
      </c>
      <c r="AH130" s="43">
        <v>0.19404615562469299</v>
      </c>
      <c r="AI130" s="43">
        <v>0.19076032190626399</v>
      </c>
      <c r="AJ130" s="43">
        <v>0.187759662654786</v>
      </c>
      <c r="AK130" s="43">
        <v>0.18501913440491399</v>
      </c>
      <c r="AL130" s="43">
        <v>0.18251584134570201</v>
      </c>
      <c r="AM130" s="43">
        <v>0.18022886929777601</v>
      </c>
      <c r="AN130" s="43">
        <v>0.178139129467978</v>
      </c>
      <c r="AO130" s="43">
        <v>0.17622921160751401</v>
      </c>
      <c r="AP130" s="43">
        <v>0.17441073625192899</v>
      </c>
      <c r="AQ130" s="43">
        <v>0.17260435510073999</v>
      </c>
      <c r="AR130" s="43">
        <v>0.17081056658354499</v>
      </c>
      <c r="AS130" s="43">
        <v>0.16902989094026299</v>
      </c>
      <c r="AT130" s="43">
        <v>0.16726287093268999</v>
      </c>
      <c r="AU130" s="43">
        <v>0.16551007250959601</v>
      </c>
      <c r="AV130" s="43">
        <v>0.16377208546553501</v>
      </c>
      <c r="AW130" s="43">
        <v>0.16204952406203799</v>
      </c>
      <c r="AX130" s="43">
        <v>0.160343027593217</v>
      </c>
      <c r="AY130" s="43">
        <v>0.15865326092006199</v>
      </c>
      <c r="AZ130" s="43">
        <v>0.15698091492185401</v>
      </c>
      <c r="BA130" s="308">
        <v>0.15532670687105901</v>
      </c>
      <c r="BB130" s="43">
        <v>0.153691380748811</v>
      </c>
      <c r="BC130" s="43">
        <v>0.152075707396961</v>
      </c>
      <c r="BD130" s="43">
        <v>0.15048048464607899</v>
      </c>
      <c r="BE130" s="43">
        <v>0.14890653707183599</v>
      </c>
      <c r="BF130" s="43">
        <v>0.147354716079306</v>
      </c>
      <c r="BG130" s="43">
        <v>0.14582589923235401</v>
      </c>
      <c r="BH130" s="43">
        <v>0.14432098975390101</v>
      </c>
      <c r="BI130" s="43">
        <v>0.14284091572900701</v>
      </c>
      <c r="BJ130" s="43">
        <v>0.14138662906885299</v>
      </c>
      <c r="BK130" s="43">
        <v>0.13995910421624999</v>
      </c>
      <c r="BL130" s="43">
        <v>0.13855933657928199</v>
      </c>
      <c r="BM130" s="43">
        <v>0.137188340688146</v>
      </c>
      <c r="BN130" s="43">
        <v>0.13578952748824699</v>
      </c>
      <c r="BO130" s="43">
        <v>0.13430727279207</v>
      </c>
      <c r="BP130" s="43">
        <v>0.13274300890319199</v>
      </c>
      <c r="BQ130" s="43">
        <v>0.13110038773031499</v>
      </c>
      <c r="BR130" s="43">
        <v>0.12938599284983501</v>
      </c>
      <c r="BS130" s="43">
        <v>0.12761023254668699</v>
      </c>
      <c r="BT130" s="43">
        <v>0.12578844490358099</v>
      </c>
      <c r="BU130" s="43">
        <v>0.12394224001301</v>
      </c>
      <c r="BV130" s="43">
        <v>0.12210108716969301</v>
      </c>
      <c r="BW130" s="43">
        <v>0.12030411914823599</v>
      </c>
      <c r="BX130" s="43">
        <v>0.118602061793047</v>
      </c>
      <c r="BY130" s="43">
        <v>0.117059096252637</v>
      </c>
      <c r="BZ130" s="43">
        <v>0.115754321442294</v>
      </c>
      <c r="CA130" s="43">
        <v>0.114782324208552</v>
      </c>
      <c r="CB130" s="43">
        <v>0.114252240374717</v>
      </c>
      <c r="CC130" s="43">
        <v>0.11428470558814199</v>
      </c>
      <c r="CD130" s="43">
        <v>0.11500637961238</v>
      </c>
      <c r="CE130" s="43">
        <v>0.116542349190374</v>
      </c>
      <c r="CF130" s="43">
        <v>0.11900755017716701</v>
      </c>
      <c r="CG130" s="43">
        <v>0.122499025996124</v>
      </c>
      <c r="CH130" s="43">
        <v>0.12709089541481899</v>
      </c>
      <c r="CI130" s="43">
        <v>0.13283314989856401</v>
      </c>
      <c r="CJ130" s="43">
        <v>0.13975416443701399</v>
      </c>
      <c r="CK130" s="43">
        <v>0.147865731429385</v>
      </c>
      <c r="CL130" s="43">
        <v>0.157168996517528</v>
      </c>
      <c r="CM130" s="43">
        <v>0.167659908028537</v>
      </c>
      <c r="CN130" s="43">
        <v>0.17933336581379</v>
      </c>
      <c r="CO130" s="43">
        <v>0.192185818781866</v>
      </c>
      <c r="CP130" s="43">
        <v>0.20621642781531499</v>
      </c>
      <c r="CQ130" s="43">
        <v>0.22142706593263101</v>
      </c>
      <c r="CR130" s="43">
        <v>0.237821436972318</v>
      </c>
      <c r="CS130" s="43">
        <v>0.25540353384136699</v>
      </c>
      <c r="CT130" s="43">
        <v>0.27417557857872699</v>
      </c>
      <c r="CU130" s="43">
        <v>0.29413551621216899</v>
      </c>
      <c r="CV130" s="43">
        <v>0.31527408108268901</v>
      </c>
      <c r="CW130" s="43">
        <v>0.33757142031907</v>
      </c>
      <c r="CX130" s="43">
        <v>0.360993241409645</v>
      </c>
      <c r="CY130" s="43">
        <v>0.38548644764704998</v>
      </c>
      <c r="CZ130" s="43"/>
      <c r="DA130" s="43"/>
      <c r="DC130" s="198">
        <v>45604</v>
      </c>
      <c r="DD130" s="43">
        <v>0.80039141514962897</v>
      </c>
      <c r="DE130" s="43">
        <v>0.74309333130560495</v>
      </c>
      <c r="DF130" s="43">
        <v>0.691080553808883</v>
      </c>
      <c r="DG130" s="43">
        <v>0.64382910388065595</v>
      </c>
      <c r="DH130" s="43">
        <v>0.60086994777346103</v>
      </c>
      <c r="DI130" s="43">
        <v>0.56178371153175999</v>
      </c>
      <c r="DJ130" s="43">
        <v>0.52619560038273105</v>
      </c>
      <c r="DK130" s="43">
        <v>0.49377064210916599</v>
      </c>
      <c r="DL130" s="43">
        <v>0.46420931426918099</v>
      </c>
      <c r="DM130" s="43">
        <v>0.43724357432293498</v>
      </c>
      <c r="DN130" s="43">
        <v>0.41263328881574302</v>
      </c>
      <c r="DO130" s="43">
        <v>0.390163042981228</v>
      </c>
      <c r="DP130" s="43">
        <v>0.36963930463931399</v>
      </c>
      <c r="DQ130" s="43">
        <v>0.35088791283272402</v>
      </c>
      <c r="DR130" s="43">
        <v>0.33375186096130899</v>
      </c>
      <c r="DS130" s="43">
        <v>0.31808934482848999</v>
      </c>
      <c r="DT130" s="43">
        <v>0.30377204770038202</v>
      </c>
      <c r="DU130" s="43">
        <v>0.29068363668154501</v>
      </c>
      <c r="DV130" s="43">
        <v>0.27871844656504702</v>
      </c>
      <c r="DW130" s="43">
        <v>0.26778032969663101</v>
      </c>
      <c r="DX130" s="43">
        <v>0.257781652134351</v>
      </c>
      <c r="DY130" s="43">
        <v>0.24864241827339001</v>
      </c>
      <c r="DZ130" s="43">
        <v>0.240289507609002</v>
      </c>
      <c r="EA130" s="43">
        <v>0.23265600893363</v>
      </c>
      <c r="EB130" s="43">
        <v>0.22568063849394801</v>
      </c>
      <c r="EC130" s="43">
        <v>0.21930723012561101</v>
      </c>
      <c r="ED130" s="43">
        <v>0.21348428655295401</v>
      </c>
      <c r="EE130" s="43">
        <v>0.20816458239906599</v>
      </c>
      <c r="EF130" s="43">
        <v>0.203304810672398</v>
      </c>
      <c r="EG130" s="43">
        <v>0.19886526566483201</v>
      </c>
      <c r="EH130" s="43">
        <v>0.194809556420871</v>
      </c>
      <c r="EI130" s="43">
        <v>0.191104345868334</v>
      </c>
      <c r="EJ130" s="43">
        <v>0.18771911175651801</v>
      </c>
      <c r="EK130" s="43">
        <v>0.18462592630852401</v>
      </c>
      <c r="EL130" s="43">
        <v>0.18179925219790399</v>
      </c>
      <c r="EM130" s="43">
        <v>0.17921575302585199</v>
      </c>
      <c r="EN130" s="43">
        <v>0.17685411693005701</v>
      </c>
      <c r="EO130" s="43">
        <v>0.17469489227299001</v>
      </c>
      <c r="EP130" s="43">
        <v>0.172720334601247</v>
      </c>
      <c r="EQ130" s="43">
        <v>0.17083923615615401</v>
      </c>
      <c r="ER130" s="43">
        <v>0.16896953763862299</v>
      </c>
      <c r="ES130" s="43">
        <v>0.16711170657444099</v>
      </c>
      <c r="ET130" s="43">
        <v>0.16526623326239101</v>
      </c>
      <c r="EU130" s="43">
        <v>0.16343363175526801</v>
      </c>
      <c r="EV130" s="43">
        <v>0.161614440862517</v>
      </c>
      <c r="EW130" s="43">
        <v>0.15980922514804</v>
      </c>
      <c r="EX130" s="43">
        <v>0.15801857594579799</v>
      </c>
      <c r="EY130" s="43">
        <v>0.15624311235672</v>
      </c>
      <c r="EZ130" s="43">
        <v>0.15448348223998801</v>
      </c>
      <c r="FA130" s="43">
        <v>0.15274036318563</v>
      </c>
      <c r="FB130" s="308">
        <v>0.15101446344156599</v>
      </c>
      <c r="FC130" s="43">
        <v>0.14930652280853801</v>
      </c>
      <c r="FD130" s="43">
        <v>0.147617313460673</v>
      </c>
      <c r="FE130" s="43">
        <v>0.145947640687596</v>
      </c>
      <c r="FF130" s="43">
        <v>0.14429834355285301</v>
      </c>
      <c r="FG130" s="43">
        <v>0.14267029549538901</v>
      </c>
      <c r="FH130" s="43">
        <v>0.14106440450383601</v>
      </c>
      <c r="FI130" s="43">
        <v>0.13948161368067499</v>
      </c>
      <c r="FJ130" s="43">
        <v>0.13792290100850901</v>
      </c>
      <c r="FK130" s="43">
        <v>0.136389279303401</v>
      </c>
      <c r="FL130" s="43">
        <v>0.134881795755289</v>
      </c>
      <c r="FM130" s="43">
        <v>0.13340153122743301</v>
      </c>
      <c r="FN130" s="43">
        <v>0.13194959922810301</v>
      </c>
      <c r="FO130" s="43">
        <v>0.13046598540430801</v>
      </c>
      <c r="FP130" s="43">
        <v>0.128891324866099</v>
      </c>
      <c r="FQ130" s="43">
        <v>0.12722658979697099</v>
      </c>
      <c r="FR130" s="43">
        <v>0.12547507899669999</v>
      </c>
      <c r="FS130" s="43">
        <v>0.123643215278378</v>
      </c>
      <c r="FT130" s="43">
        <v>0.121741565531494</v>
      </c>
      <c r="FU130" s="43">
        <v>0.119786130982604</v>
      </c>
      <c r="FV130" s="43">
        <v>0.11779995292721999</v>
      </c>
      <c r="FW130" s="43">
        <v>0.11581506382371</v>
      </c>
      <c r="FX130" s="43">
        <v>0.113874773974306</v>
      </c>
      <c r="FY130" s="43">
        <v>0.11203620413196801</v>
      </c>
      <c r="FZ130" s="43">
        <v>0.110372835992137</v>
      </c>
      <c r="GA130" s="43">
        <v>0.108976644713514</v>
      </c>
      <c r="GB130" s="43">
        <v>0.10795911909805</v>
      </c>
      <c r="GC130" s="43">
        <v>0.107450249958407</v>
      </c>
      <c r="GD130" s="43">
        <v>0.107594553916257</v>
      </c>
      <c r="GE130" s="43">
        <v>0.10854363723957999</v>
      </c>
      <c r="GF130" s="43">
        <v>0.110445824298444</v>
      </c>
      <c r="GG130" s="43">
        <v>0.113434734342118</v>
      </c>
      <c r="GH130" s="43">
        <v>0.11761966568965999</v>
      </c>
      <c r="GI130" s="43">
        <v>0.123080434467689</v>
      </c>
      <c r="GJ130" s="43">
        <v>0.129867784533551</v>
      </c>
      <c r="GK130" s="43">
        <v>0.13800847874632999</v>
      </c>
      <c r="GL130" s="43">
        <v>0.147512857724136</v>
      </c>
      <c r="GM130" s="43">
        <v>0.15838253579328199</v>
      </c>
      <c r="GN130" s="43">
        <v>0.17061665816961599</v>
      </c>
      <c r="GO130" s="43">
        <v>0.18421609506717901</v>
      </c>
      <c r="GP130" s="43">
        <v>0.19918563750530599</v>
      </c>
      <c r="GQ130" s="43">
        <v>0.21553457860254999</v>
      </c>
      <c r="GR130" s="43">
        <v>0.23327611220080199</v>
      </c>
      <c r="GS130" s="43">
        <v>0.252425895932547</v>
      </c>
      <c r="GT130" s="43">
        <v>0.27300000571723598</v>
      </c>
      <c r="GU130" s="43">
        <v>0.295012400865098</v>
      </c>
      <c r="GV130" s="43">
        <v>0.31847193822046699</v>
      </c>
      <c r="GW130" s="43">
        <v>0.34337892064299003</v>
      </c>
      <c r="GX130" s="43">
        <v>0.369721133950144</v>
      </c>
      <c r="GY130" s="43">
        <v>0.39746931471444502</v>
      </c>
      <c r="GZ130" s="43">
        <v>0.42657199284543401</v>
      </c>
      <c r="HA130" s="43"/>
      <c r="HB130" s="43"/>
    </row>
    <row r="131" spans="1:210" x14ac:dyDescent="0.6">
      <c r="A131" s="327">
        <v>14</v>
      </c>
      <c r="B131" s="198">
        <v>45692</v>
      </c>
      <c r="C131" s="43">
        <v>0.71995038937297096</v>
      </c>
      <c r="D131" s="43">
        <v>0.67095713557667602</v>
      </c>
      <c r="E131" s="43">
        <v>0.62640978195510399</v>
      </c>
      <c r="F131" s="43">
        <v>0.58586669156121096</v>
      </c>
      <c r="G131" s="43">
        <v>0.54893454972192202</v>
      </c>
      <c r="H131" s="43">
        <v>0.51526311195906305</v>
      </c>
      <c r="I131" s="43">
        <v>0.48454036311484999</v>
      </c>
      <c r="J131" s="43">
        <v>0.45648812137561201</v>
      </c>
      <c r="K131" s="43">
        <v>0.43085808603963699</v>
      </c>
      <c r="L131" s="43">
        <v>0.40742831067681301</v>
      </c>
      <c r="M131" s="43">
        <v>0.38600007259830299</v>
      </c>
      <c r="N131" s="43">
        <v>0.36639510558004801</v>
      </c>
      <c r="O131" s="43">
        <v>0.34845316145336103</v>
      </c>
      <c r="P131" s="43">
        <v>0.33202986775556098</v>
      </c>
      <c r="Q131" s="43">
        <v>0.31699484978563802</v>
      </c>
      <c r="R131" s="43">
        <v>0.30323008883939501</v>
      </c>
      <c r="S131" s="43">
        <v>0.29062849038948801</v>
      </c>
      <c r="T131" s="43">
        <v>0.27909263874408702</v>
      </c>
      <c r="U131" s="43">
        <v>0.268533716829018</v>
      </c>
      <c r="V131" s="43">
        <v>0.25887057150312998</v>
      </c>
      <c r="W131" s="43">
        <v>0.25002890677594197</v>
      </c>
      <c r="X131" s="43">
        <v>0.241940588371893</v>
      </c>
      <c r="Y131" s="43">
        <v>0.23454304464145101</v>
      </c>
      <c r="Z131" s="43">
        <v>0.227778749917353</v>
      </c>
      <c r="AA131" s="43">
        <v>0.22159477762503799</v>
      </c>
      <c r="AB131" s="43">
        <v>0.215942411830402</v>
      </c>
      <c r="AC131" s="43">
        <v>0.21077680701076701</v>
      </c>
      <c r="AD131" s="43">
        <v>0.20605668735336399</v>
      </c>
      <c r="AE131" s="43">
        <v>0.201744078070005</v>
      </c>
      <c r="AF131" s="43">
        <v>0.19780406258573299</v>
      </c>
      <c r="AG131" s="43">
        <v>0.19420456063729299</v>
      </c>
      <c r="AH131" s="43">
        <v>0.19091612344665199</v>
      </c>
      <c r="AI131" s="43">
        <v>0.18791174303761299</v>
      </c>
      <c r="AJ131" s="43">
        <v>0.18516667362663</v>
      </c>
      <c r="AK131" s="43">
        <v>0.182658263623105</v>
      </c>
      <c r="AL131" s="43">
        <v>0.18036579725735799</v>
      </c>
      <c r="AM131" s="43">
        <v>0.17827034522115401</v>
      </c>
      <c r="AN131" s="43">
        <v>0.176354623945356</v>
      </c>
      <c r="AO131" s="43">
        <v>0.17460286325089799</v>
      </c>
      <c r="AP131" s="43">
        <v>0.17293412629240601</v>
      </c>
      <c r="AQ131" s="43">
        <v>0.171275609900267</v>
      </c>
      <c r="AR131" s="43">
        <v>0.169627725479612</v>
      </c>
      <c r="AS131" s="43">
        <v>0.16799090156444299</v>
      </c>
      <c r="AT131" s="43">
        <v>0.16636558431901799</v>
      </c>
      <c r="AU131" s="43">
        <v>0.16475223804423</v>
      </c>
      <c r="AV131" s="43">
        <v>0.16315134564793901</v>
      </c>
      <c r="AW131" s="43">
        <v>0.16156340910758801</v>
      </c>
      <c r="AX131" s="43">
        <v>0.159988949885253</v>
      </c>
      <c r="AY131" s="43">
        <v>0.15842850931727201</v>
      </c>
      <c r="AZ131" s="43">
        <v>0.15688264895972201</v>
      </c>
      <c r="BA131" s="308">
        <v>0.15535195086456999</v>
      </c>
      <c r="BB131" s="43">
        <v>0.153837017831462</v>
      </c>
      <c r="BC131" s="43">
        <v>0.15233847355858501</v>
      </c>
      <c r="BD131" s="43">
        <v>0.15085696277986199</v>
      </c>
      <c r="BE131" s="43">
        <v>0.1493931510722</v>
      </c>
      <c r="BF131" s="43">
        <v>0.14794772463714501</v>
      </c>
      <c r="BG131" s="43">
        <v>0.14652139099609901</v>
      </c>
      <c r="BH131" s="43">
        <v>0.14511487733733699</v>
      </c>
      <c r="BI131" s="43">
        <v>0.14372893080153101</v>
      </c>
      <c r="BJ131" s="43">
        <v>0.14236431764917501</v>
      </c>
      <c r="BK131" s="43">
        <v>0.14102182244512301</v>
      </c>
      <c r="BL131" s="43">
        <v>0.139702247084321</v>
      </c>
      <c r="BM131" s="43">
        <v>0.13840640959940501</v>
      </c>
      <c r="BN131" s="43">
        <v>0.13708044070695</v>
      </c>
      <c r="BO131" s="43">
        <v>0.135670637185412</v>
      </c>
      <c r="BP131" s="43">
        <v>0.13417684412158601</v>
      </c>
      <c r="BQ131" s="43">
        <v>0.13260061477381699</v>
      </c>
      <c r="BR131" s="43">
        <v>0.13094579102941301</v>
      </c>
      <c r="BS131" s="43">
        <v>0.12921923848172301</v>
      </c>
      <c r="BT131" s="43">
        <v>0.12743176735186501</v>
      </c>
      <c r="BU131" s="43">
        <v>0.12559926949498401</v>
      </c>
      <c r="BV131" s="43">
        <v>0.123744093702688</v>
      </c>
      <c r="BW131" s="43">
        <v>0.121896660747913</v>
      </c>
      <c r="BX131" s="43">
        <v>0.120097278002479</v>
      </c>
      <c r="BY131" s="43">
        <v>0.11839804107152301</v>
      </c>
      <c r="BZ131" s="43">
        <v>0.11686459824933999</v>
      </c>
      <c r="CA131" s="43">
        <v>0.115577404005475</v>
      </c>
      <c r="CB131" s="43">
        <v>0.11463192579233999</v>
      </c>
      <c r="CC131" s="43">
        <v>0.114137162684101</v>
      </c>
      <c r="CD131" s="43">
        <v>0.114211901843137</v>
      </c>
      <c r="CE131" s="43">
        <v>0.114978509167861</v>
      </c>
      <c r="CF131" s="43">
        <v>0.116554762057546</v>
      </c>
      <c r="CG131" s="43">
        <v>0.119045098732301</v>
      </c>
      <c r="CH131" s="43">
        <v>0.122533246073403</v>
      </c>
      <c r="CI131" s="43">
        <v>0.12707804490385199</v>
      </c>
      <c r="CJ131" s="43">
        <v>0.132713336425551</v>
      </c>
      <c r="CK131" s="43">
        <v>0.139451461104312</v>
      </c>
      <c r="CL131" s="43">
        <v>0.147288935577751</v>
      </c>
      <c r="CM131" s="43">
        <v>0.156212616019548</v>
      </c>
      <c r="CN131" s="43">
        <v>0.16620503481228199</v>
      </c>
      <c r="CO131" s="43">
        <v>0.17724823263874001</v>
      </c>
      <c r="CP131" s="43">
        <v>0.189325960754789</v>
      </c>
      <c r="CQ131" s="43">
        <v>0.202424453409316</v>
      </c>
      <c r="CR131" s="43">
        <v>0.216532083474715</v>
      </c>
      <c r="CS131" s="43">
        <v>0.231638196156881</v>
      </c>
      <c r="CT131" s="43">
        <v>0.247731341542554</v>
      </c>
      <c r="CU131" s="43">
        <v>0.26479704428069101</v>
      </c>
      <c r="CV131" s="43">
        <v>0.28281518063797401</v>
      </c>
      <c r="CW131" s="43">
        <v>0.30175698517229399</v>
      </c>
      <c r="CX131" s="43">
        <v>0.32158168224581302</v>
      </c>
      <c r="CY131" s="43">
        <v>0.34223272740357902</v>
      </c>
      <c r="CZ131" s="43"/>
      <c r="DA131" s="43"/>
      <c r="DC131" s="198">
        <v>45621</v>
      </c>
      <c r="DD131" s="43">
        <v>0.74961136187516897</v>
      </c>
      <c r="DE131" s="43">
        <v>0.69674014174889098</v>
      </c>
      <c r="DF131" s="43">
        <v>0.64874583215249304</v>
      </c>
      <c r="DG131" s="43">
        <v>0.60514344714151302</v>
      </c>
      <c r="DH131" s="43">
        <v>0.56549951130526299</v>
      </c>
      <c r="DI131" s="43">
        <v>0.529426909642014</v>
      </c>
      <c r="DJ131" s="43">
        <v>0.49658000293126597</v>
      </c>
      <c r="DK131" s="43">
        <v>0.466650099767212</v>
      </c>
      <c r="DL131" s="43">
        <v>0.43936132302372399</v>
      </c>
      <c r="DM131" s="43">
        <v>0.41446687795162701</v>
      </c>
      <c r="DN131" s="43">
        <v>0.39174570985622598</v>
      </c>
      <c r="DO131" s="43">
        <v>0.37099952845009798</v>
      </c>
      <c r="DP131" s="43">
        <v>0.35205017068524103</v>
      </c>
      <c r="DQ131" s="43">
        <v>0.33473727183491397</v>
      </c>
      <c r="DR131" s="43">
        <v>0.31891621478861998</v>
      </c>
      <c r="DS131" s="43">
        <v>0.30445632878526802</v>
      </c>
      <c r="DT131" s="43">
        <v>0.29123931069429299</v>
      </c>
      <c r="DU131" s="43">
        <v>0.27915784410619898</v>
      </c>
      <c r="DV131" s="43">
        <v>0.26811439361879302</v>
      </c>
      <c r="DW131" s="43">
        <v>0.25802015363674702</v>
      </c>
      <c r="DX131" s="43">
        <v>0.248794133042542</v>
      </c>
      <c r="DY131" s="43">
        <v>0.240362358536891</v>
      </c>
      <c r="DZ131" s="43">
        <v>0.232657181195802</v>
      </c>
      <c r="EA131" s="43">
        <v>0.225616672073464</v>
      </c>
      <c r="EB131" s="43">
        <v>0.21918409421021801</v>
      </c>
      <c r="EC131" s="43">
        <v>0.21330743959856599</v>
      </c>
      <c r="ED131" s="43">
        <v>0.207939021066158</v>
      </c>
      <c r="EE131" s="43">
        <v>0.20303511026548901</v>
      </c>
      <c r="EF131" s="43">
        <v>0.19855561425440099</v>
      </c>
      <c r="EG131" s="43">
        <v>0.194463784297741</v>
      </c>
      <c r="EH131" s="43">
        <v>0.19072595165178399</v>
      </c>
      <c r="EI131" s="43">
        <v>0.187311286088201</v>
      </c>
      <c r="EJ131" s="43">
        <v>0.18419157380818299</v>
      </c>
      <c r="EK131" s="43">
        <v>0.181341012109452</v>
      </c>
      <c r="EL131" s="43">
        <v>0.178736018846119</v>
      </c>
      <c r="EM131" s="43">
        <v>0.17635505517235101</v>
      </c>
      <c r="EN131" s="43">
        <v>0.17417846038630599</v>
      </c>
      <c r="EO131" s="43">
        <v>0.172188298119788</v>
      </c>
      <c r="EP131" s="43">
        <v>0.17036821307778499</v>
      </c>
      <c r="EQ131" s="43">
        <v>0.16863413045629999</v>
      </c>
      <c r="ER131" s="43">
        <v>0.166910385756906</v>
      </c>
      <c r="ES131" s="43">
        <v>0.16519737980464</v>
      </c>
      <c r="ET131" s="43">
        <v>0.16349553162542199</v>
      </c>
      <c r="EU131" s="43">
        <v>0.16180527918047699</v>
      </c>
      <c r="EV131" s="43">
        <v>0.16012708006722401</v>
      </c>
      <c r="EW131" s="43">
        <v>0.15846141224955801</v>
      </c>
      <c r="EX131" s="43">
        <v>0.15680877477007599</v>
      </c>
      <c r="EY131" s="43">
        <v>0.15516968845754101</v>
      </c>
      <c r="EZ131" s="43">
        <v>0.15354469661540801</v>
      </c>
      <c r="FA131" s="43">
        <v>0.15193436570819099</v>
      </c>
      <c r="FB131" s="308">
        <v>0.15033928599060301</v>
      </c>
      <c r="FC131" s="43">
        <v>0.14876007212564701</v>
      </c>
      <c r="FD131" s="43">
        <v>0.14719736374341699</v>
      </c>
      <c r="FE131" s="43">
        <v>0.14565182592428999</v>
      </c>
      <c r="FF131" s="43">
        <v>0.14412414967897</v>
      </c>
      <c r="FG131" s="43">
        <v>0.14261505222121801</v>
      </c>
      <c r="FH131" s="43">
        <v>0.14112527728929</v>
      </c>
      <c r="FI131" s="43">
        <v>0.13965559524309401</v>
      </c>
      <c r="FJ131" s="43">
        <v>0.13820680308689801</v>
      </c>
      <c r="FK131" s="43">
        <v>0.13677972431574401</v>
      </c>
      <c r="FL131" s="43">
        <v>0.135375208615228</v>
      </c>
      <c r="FM131" s="43">
        <v>0.13399413135194299</v>
      </c>
      <c r="FN131" s="43">
        <v>0.13263739288151</v>
      </c>
      <c r="FO131" s="43">
        <v>0.13124861501467</v>
      </c>
      <c r="FP131" s="43">
        <v>0.12977153116752399</v>
      </c>
      <c r="FQ131" s="43">
        <v>0.12820596481115401</v>
      </c>
      <c r="FR131" s="43">
        <v>0.12655359205365299</v>
      </c>
      <c r="FS131" s="43">
        <v>0.124818595212231</v>
      </c>
      <c r="FT131" s="43">
        <v>0.123008502136927</v>
      </c>
      <c r="FU131" s="43">
        <v>0.121135254285405</v>
      </c>
      <c r="FV131" s="43">
        <v>0.119216548631185</v>
      </c>
      <c r="FW131" s="43">
        <v>0.117277492703582</v>
      </c>
      <c r="FX131" s="43">
        <v>0.11535259077624201</v>
      </c>
      <c r="FY131" s="43">
        <v>0.11348803048876301</v>
      </c>
      <c r="FZ131" s="43">
        <v>0.111744146992933</v>
      </c>
      <c r="GA131" s="43">
        <v>0.11019778997672</v>
      </c>
      <c r="GB131" s="43">
        <v>0.108944103774735</v>
      </c>
      <c r="GC131" s="43">
        <v>0.108096985294017</v>
      </c>
      <c r="GD131" s="43">
        <v>0.10778731290922999</v>
      </c>
      <c r="GE131" s="43">
        <v>0.10815813245966401</v>
      </c>
      <c r="GF131" s="43">
        <v>0.10935655832489501</v>
      </c>
      <c r="GG131" s="43">
        <v>0.111523244079499</v>
      </c>
      <c r="GH131" s="43">
        <v>0.114781539316773</v>
      </c>
      <c r="GI131" s="43">
        <v>0.119229125058802</v>
      </c>
      <c r="GJ131" s="43">
        <v>0.12493436457604799</v>
      </c>
      <c r="GK131" s="43">
        <v>0.13193794373199499</v>
      </c>
      <c r="GL131" s="43">
        <v>0.140258550420954</v>
      </c>
      <c r="GM131" s="43">
        <v>0.14990035560395801</v>
      </c>
      <c r="GN131" s="43">
        <v>0.16086019000825799</v>
      </c>
      <c r="GO131" s="43">
        <v>0.17313311882037599</v>
      </c>
      <c r="GP131" s="43">
        <v>0.18671598700016101</v>
      </c>
      <c r="GQ131" s="43">
        <v>0.20160908531532501</v>
      </c>
      <c r="GR131" s="43">
        <v>0.217816326768597</v>
      </c>
      <c r="GS131" s="43">
        <v>0.23534433451435</v>
      </c>
      <c r="GT131" s="43">
        <v>0.25420075031820799</v>
      </c>
      <c r="GU131" s="43">
        <v>0.27439195884039602</v>
      </c>
      <c r="GV131" s="43">
        <v>0.29592032504207</v>
      </c>
      <c r="GW131" s="43">
        <v>0.318780971763231</v>
      </c>
      <c r="GX131" s="43">
        <v>0.34295808002251799</v>
      </c>
      <c r="GY131" s="43">
        <v>0.36842067163164699</v>
      </c>
      <c r="GZ131" s="43">
        <v>0.39511783171642201</v>
      </c>
      <c r="HA131" s="43"/>
      <c r="HB131" s="43"/>
    </row>
    <row r="132" spans="1:210" x14ac:dyDescent="0.6">
      <c r="A132" s="327">
        <v>15</v>
      </c>
      <c r="B132" s="198">
        <v>45711</v>
      </c>
      <c r="C132" s="43">
        <v>0.66714386587613395</v>
      </c>
      <c r="D132" s="43">
        <v>0.623002927427173</v>
      </c>
      <c r="E132" s="43">
        <v>0.58283613873594797</v>
      </c>
      <c r="F132" s="43">
        <v>0.54625029680918202</v>
      </c>
      <c r="G132" s="43">
        <v>0.51289555410890597</v>
      </c>
      <c r="H132" s="43">
        <v>0.48246058336954001</v>
      </c>
      <c r="I132" s="43">
        <v>0.45466815685643303</v>
      </c>
      <c r="J132" s="43">
        <v>0.42927115568704799</v>
      </c>
      <c r="K132" s="43">
        <v>0.40604899873425199</v>
      </c>
      <c r="L132" s="43">
        <v>0.384804467598928</v>
      </c>
      <c r="M132" s="43">
        <v>0.36536089748131201</v>
      </c>
      <c r="N132" s="43">
        <v>0.34755970083754201</v>
      </c>
      <c r="O132" s="43">
        <v>0.33125819128380202</v>
      </c>
      <c r="P132" s="43">
        <v>0.31632767682069701</v>
      </c>
      <c r="Q132" s="43">
        <v>0.30265179318861601</v>
      </c>
      <c r="R132" s="43">
        <v>0.29012505140970102</v>
      </c>
      <c r="S132" s="43">
        <v>0.27865157538649199</v>
      </c>
      <c r="T132" s="43">
        <v>0.26814400802353699</v>
      </c>
      <c r="U132" s="43">
        <v>0.25852256604949497</v>
      </c>
      <c r="V132" s="43">
        <v>0.24971422562002299</v>
      </c>
      <c r="W132" s="43">
        <v>0.241652021966272</v>
      </c>
      <c r="X132" s="43">
        <v>0.23427444785298299</v>
      </c>
      <c r="Y132" s="43">
        <v>0.22752493673463201</v>
      </c>
      <c r="Z132" s="43">
        <v>0.221351417714097</v>
      </c>
      <c r="AA132" s="43">
        <v>0.215705930610369</v>
      </c>
      <c r="AB132" s="43">
        <v>0.210544290731666</v>
      </c>
      <c r="AC132" s="43">
        <v>0.20582579428690501</v>
      </c>
      <c r="AD132" s="43">
        <v>0.201512956618107</v>
      </c>
      <c r="AE132" s="43">
        <v>0.197571276771914</v>
      </c>
      <c r="AF132" s="43">
        <v>0.19396902327839599</v>
      </c>
      <c r="AG132" s="43">
        <v>0.190677036875985</v>
      </c>
      <c r="AH132" s="43">
        <v>0.18766854724135401</v>
      </c>
      <c r="AI132" s="43">
        <v>0.18491900133533801</v>
      </c>
      <c r="AJ132" s="43">
        <v>0.182405901880655</v>
      </c>
      <c r="AK132" s="43">
        <v>0.18010865488724001</v>
      </c>
      <c r="AL132" s="43">
        <v>0.17800842557986299</v>
      </c>
      <c r="AM132" s="43">
        <v>0.17608800231567601</v>
      </c>
      <c r="AN132" s="43">
        <v>0.17433166832095501</v>
      </c>
      <c r="AO132" s="43">
        <v>0.17272508101987499</v>
      </c>
      <c r="AP132" s="43">
        <v>0.17119408588724699</v>
      </c>
      <c r="AQ132" s="43">
        <v>0.16967189151262399</v>
      </c>
      <c r="AR132" s="43">
        <v>0.16815884009335699</v>
      </c>
      <c r="AS132" s="43">
        <v>0.166655287243271</v>
      </c>
      <c r="AT132" s="43">
        <v>0.16516160234611901</v>
      </c>
      <c r="AU132" s="43">
        <v>0.16367816891619699</v>
      </c>
      <c r="AV132" s="43">
        <v>0.162205384931843</v>
      </c>
      <c r="AW132" s="43">
        <v>0.160743663166342</v>
      </c>
      <c r="AX132" s="43">
        <v>0.15929343147782901</v>
      </c>
      <c r="AY132" s="43">
        <v>0.15785513307406601</v>
      </c>
      <c r="AZ132" s="43">
        <v>0.156429226782275</v>
      </c>
      <c r="BA132" s="308">
        <v>0.15501618720707599</v>
      </c>
      <c r="BB132" s="43">
        <v>0.15361650493630499</v>
      </c>
      <c r="BC132" s="43">
        <v>0.15223068663585701</v>
      </c>
      <c r="BD132" s="43">
        <v>0.150859255100976</v>
      </c>
      <c r="BE132" s="43">
        <v>0.149502749414822</v>
      </c>
      <c r="BF132" s="43">
        <v>0.14816172415609899</v>
      </c>
      <c r="BG132" s="43">
        <v>0.14683675064305099</v>
      </c>
      <c r="BH132" s="43">
        <v>0.14552841535258501</v>
      </c>
      <c r="BI132" s="43">
        <v>0.14423732023998301</v>
      </c>
      <c r="BJ132" s="43">
        <v>0.14296408220595799</v>
      </c>
      <c r="BK132" s="43">
        <v>0.14170933255037199</v>
      </c>
      <c r="BL132" s="43">
        <v>0.14047371632785499</v>
      </c>
      <c r="BM132" s="43">
        <v>0.139257891576516</v>
      </c>
      <c r="BN132" s="43">
        <v>0.13801103073239601</v>
      </c>
      <c r="BO132" s="43">
        <v>0.136681920870075</v>
      </c>
      <c r="BP132" s="43">
        <v>0.135269308187147</v>
      </c>
      <c r="BQ132" s="43">
        <v>0.133773247053873</v>
      </c>
      <c r="BR132" s="43">
        <v>0.13219557069134499</v>
      </c>
      <c r="BS132" s="43">
        <v>0.13054049139833099</v>
      </c>
      <c r="BT132" s="43">
        <v>0.128815359167646</v>
      </c>
      <c r="BU132" s="43">
        <v>0.12703160926746099</v>
      </c>
      <c r="BV132" s="43">
        <v>0.125205926951615</v>
      </c>
      <c r="BW132" s="43">
        <v>0.12336164680301499</v>
      </c>
      <c r="BX132" s="43">
        <v>0.121530379260329</v>
      </c>
      <c r="BY132" s="43">
        <v>0.119753808855283</v>
      </c>
      <c r="BZ132" s="43">
        <v>0.11808552780600901</v>
      </c>
      <c r="CA132" s="43">
        <v>0.11659264786854701</v>
      </c>
      <c r="CB132" s="43">
        <v>0.115356778373082</v>
      </c>
      <c r="CC132" s="43">
        <v>0.114473803549102</v>
      </c>
      <c r="CD132" s="43">
        <v>0.114051817852951</v>
      </c>
      <c r="CE132" s="43">
        <v>0.11420670929488901</v>
      </c>
      <c r="CF132" s="43">
        <v>0.115055336823346</v>
      </c>
      <c r="CG132" s="43">
        <v>0.11670702386109801</v>
      </c>
      <c r="CH132" s="43">
        <v>0.11925493492833</v>
      </c>
      <c r="CI132" s="43">
        <v>0.12276934664222899</v>
      </c>
      <c r="CJ132" s="43">
        <v>0.1272944697584</v>
      </c>
      <c r="CK132" s="43">
        <v>0.132849372646971</v>
      </c>
      <c r="CL132" s="43">
        <v>0.139432253838084</v>
      </c>
      <c r="CM132" s="43">
        <v>0.14702647576967601</v>
      </c>
      <c r="CN132" s="43">
        <v>0.155606692729271</v>
      </c>
      <c r="CO132" s="43">
        <v>0.16514389166309101</v>
      </c>
      <c r="CP132" s="43">
        <v>0.17560881550177401</v>
      </c>
      <c r="CQ132" s="43">
        <v>0.186973751490007</v>
      </c>
      <c r="CR132" s="43">
        <v>0.199212941136342</v>
      </c>
      <c r="CS132" s="43">
        <v>0.21230194327695201</v>
      </c>
      <c r="CT132" s="43">
        <v>0.22621624370940499</v>
      </c>
      <c r="CU132" s="43">
        <v>0.24092932455852101</v>
      </c>
      <c r="CV132" s="43">
        <v>0.256410326325685</v>
      </c>
      <c r="CW132" s="43">
        <v>0.27262137230082101</v>
      </c>
      <c r="CX132" s="43">
        <v>0.28951458618922499</v>
      </c>
      <c r="CY132" s="43">
        <v>0.30702881394947601</v>
      </c>
      <c r="CZ132" s="43"/>
      <c r="DA132" s="43"/>
      <c r="DC132" s="198">
        <v>45640</v>
      </c>
      <c r="DD132" s="43">
        <v>0.69628008569015598</v>
      </c>
      <c r="DE132" s="43">
        <v>0.64799413176769005</v>
      </c>
      <c r="DF132" s="43">
        <v>0.60416176486780304</v>
      </c>
      <c r="DG132" s="43">
        <v>0.56433896321145605</v>
      </c>
      <c r="DH132" s="43">
        <v>0.52812940692494204</v>
      </c>
      <c r="DI132" s="43">
        <v>0.49517954156389998</v>
      </c>
      <c r="DJ132" s="43">
        <v>0.46517395283831797</v>
      </c>
      <c r="DK132" s="43">
        <v>0.43783111468147601</v>
      </c>
      <c r="DL132" s="43">
        <v>0.412899532905672</v>
      </c>
      <c r="DM132" s="43">
        <v>0.39015428072385799</v>
      </c>
      <c r="DN132" s="43">
        <v>0.369393908748398</v>
      </c>
      <c r="DO132" s="43">
        <v>0.35043770315410999</v>
      </c>
      <c r="DP132" s="43">
        <v>0.33312326293780598</v>
      </c>
      <c r="DQ132" s="43">
        <v>0.31730436629069297</v>
      </c>
      <c r="DR132" s="43">
        <v>0.30284909669059201</v>
      </c>
      <c r="DS132" s="43">
        <v>0.289638200986997</v>
      </c>
      <c r="DT132" s="43">
        <v>0.27756365403975097</v>
      </c>
      <c r="DU132" s="43">
        <v>0.26652740623168703</v>
      </c>
      <c r="DV132" s="43">
        <v>0.25644029251598299</v>
      </c>
      <c r="DW132" s="43">
        <v>0.24722108341637999</v>
      </c>
      <c r="DX132" s="43">
        <v>0.23879566019762399</v>
      </c>
      <c r="DY132" s="43">
        <v>0.231096298058481</v>
      </c>
      <c r="DZ132" s="43">
        <v>0.22406104266070301</v>
      </c>
      <c r="EA132" s="43">
        <v>0.217633166746733</v>
      </c>
      <c r="EB132" s="43">
        <v>0.211760695005172</v>
      </c>
      <c r="EC132" s="43">
        <v>0.206395986546306</v>
      </c>
      <c r="ED132" s="43">
        <v>0.201495365928787</v>
      </c>
      <c r="EE132" s="43">
        <v>0.19701879465743899</v>
      </c>
      <c r="EF132" s="43">
        <v>0.19292957652508899</v>
      </c>
      <c r="EG132" s="43">
        <v>0.189194091173089</v>
      </c>
      <c r="EH132" s="43">
        <v>0.18578155138206001</v>
      </c>
      <c r="EI132" s="43">
        <v>0.18266378044395401</v>
      </c>
      <c r="EJ132" s="43">
        <v>0.17981500684410101</v>
      </c>
      <c r="EK132" s="43">
        <v>0.17721167403403101</v>
      </c>
      <c r="EL132" s="43">
        <v>0.174832263714885</v>
      </c>
      <c r="EM132" s="43">
        <v>0.17265713133985999</v>
      </c>
      <c r="EN132" s="43">
        <v>0.170668352969186</v>
      </c>
      <c r="EO132" s="43">
        <v>0.16884958268341899</v>
      </c>
      <c r="EP132" s="43">
        <v>0.16718592003505001</v>
      </c>
      <c r="EQ132" s="43">
        <v>0.165600544509408</v>
      </c>
      <c r="ER132" s="43">
        <v>0.164024268710563</v>
      </c>
      <c r="ES132" s="43">
        <v>0.162457424446842</v>
      </c>
      <c r="ET132" s="43">
        <v>0.16090035762538299</v>
      </c>
      <c r="EU132" s="43">
        <v>0.159353428750519</v>
      </c>
      <c r="EV132" s="43">
        <v>0.15781701343698501</v>
      </c>
      <c r="EW132" s="43">
        <v>0.15629150291602201</v>
      </c>
      <c r="EX132" s="43">
        <v>0.15477730453201499</v>
      </c>
      <c r="EY132" s="43">
        <v>0.15327484224957699</v>
      </c>
      <c r="EZ132" s="43">
        <v>0.151784557130871</v>
      </c>
      <c r="FA132" s="43">
        <v>0.15030690780908401</v>
      </c>
      <c r="FB132" s="308">
        <v>0.148842370940758</v>
      </c>
      <c r="FC132" s="43">
        <v>0.147391441627684</v>
      </c>
      <c r="FD132" s="43">
        <v>0.14595463380652801</v>
      </c>
      <c r="FE132" s="43">
        <v>0.144532480609948</v>
      </c>
      <c r="FF132" s="43">
        <v>0.143125534674032</v>
      </c>
      <c r="FG132" s="43">
        <v>0.14173436837879</v>
      </c>
      <c r="FH132" s="43">
        <v>0.14035957403802801</v>
      </c>
      <c r="FI132" s="43">
        <v>0.13900176408096099</v>
      </c>
      <c r="FJ132" s="43">
        <v>0.137661570970629</v>
      </c>
      <c r="FK132" s="43">
        <v>0.136339647242575</v>
      </c>
      <c r="FL132" s="43">
        <v>0.13503666529962</v>
      </c>
      <c r="FM132" s="43">
        <v>0.13375331714293801</v>
      </c>
      <c r="FN132" s="43">
        <v>0.132490313952664</v>
      </c>
      <c r="FO132" s="43">
        <v>0.131194878211076</v>
      </c>
      <c r="FP132" s="43">
        <v>0.12981381565953601</v>
      </c>
      <c r="FQ132" s="43">
        <v>0.12834585674312601</v>
      </c>
      <c r="FR132" s="43">
        <v>0.12679114369413</v>
      </c>
      <c r="FS132" s="43">
        <v>0.12515175341833801</v>
      </c>
      <c r="FT132" s="43">
        <v>0.123432372694637</v>
      </c>
      <c r="FU132" s="43">
        <v>0.12164116382819599</v>
      </c>
      <c r="FV132" s="43">
        <v>0.119790863675905</v>
      </c>
      <c r="FW132" s="43">
        <v>0.11790015983492701</v>
      </c>
      <c r="FX132" s="43">
        <v>0.11599537967259201</v>
      </c>
      <c r="FY132" s="43">
        <v>0.11411250252687299</v>
      </c>
      <c r="FZ132" s="43">
        <v>0.112299450128131</v>
      </c>
      <c r="GA132" s="43">
        <v>0.110618508894956</v>
      </c>
      <c r="GB132" s="43">
        <v>0.109148575510072</v>
      </c>
      <c r="GC132" s="43">
        <v>0.107986695068526</v>
      </c>
      <c r="GD132" s="43">
        <v>0.107248122817799</v>
      </c>
      <c r="GE132" s="43">
        <v>0.10706400536334799</v>
      </c>
      <c r="GF132" s="43">
        <v>0.107575945914582</v>
      </c>
      <c r="GG132" s="43">
        <v>0.108927388223024</v>
      </c>
      <c r="GH132" s="43">
        <v>0.11125290976511</v>
      </c>
      <c r="GI132" s="43">
        <v>0.11466771461007499</v>
      </c>
      <c r="GJ132" s="43">
        <v>0.11926008750096601</v>
      </c>
      <c r="GK132" s="43">
        <v>0.12508877659878401</v>
      </c>
      <c r="GL132" s="43">
        <v>0.132185510883536</v>
      </c>
      <c r="GM132" s="43">
        <v>0.14056114467407399</v>
      </c>
      <c r="GN132" s="43">
        <v>0.15021315312751601</v>
      </c>
      <c r="GO132" s="43">
        <v>0.161132502202322</v>
      </c>
      <c r="GP132" s="43">
        <v>0.17330877152999</v>
      </c>
      <c r="GQ132" s="43">
        <v>0.18673323638408601</v>
      </c>
      <c r="GR132" s="43">
        <v>0.20140012494130399</v>
      </c>
      <c r="GS132" s="43">
        <v>0.217306454538752</v>
      </c>
      <c r="GT132" s="43">
        <v>0.23445083573401801</v>
      </c>
      <c r="GU132" s="43">
        <v>0.25283153272905001</v>
      </c>
      <c r="GV132" s="43">
        <v>0.272443957298104</v>
      </c>
      <c r="GW132" s="43">
        <v>0.29327768201612098</v>
      </c>
      <c r="GX132" s="43">
        <v>0.31531299473431801</v>
      </c>
      <c r="GY132" s="43">
        <v>0.33851698061436297</v>
      </c>
      <c r="GZ132" s="43">
        <v>0.36283910311420098</v>
      </c>
      <c r="HA132" s="43"/>
      <c r="HB132" s="43"/>
    </row>
    <row r="133" spans="1:210" x14ac:dyDescent="0.6">
      <c r="A133" s="327">
        <v>16</v>
      </c>
      <c r="B133" s="198">
        <v>45731</v>
      </c>
      <c r="C133" s="43">
        <v>0.62591110868802502</v>
      </c>
      <c r="D133" s="43">
        <v>0.58555154581686997</v>
      </c>
      <c r="E133" s="43">
        <v>0.54880445022582702</v>
      </c>
      <c r="F133" s="43">
        <v>0.51531372932344399</v>
      </c>
      <c r="G133" s="43">
        <v>0.484762783517244</v>
      </c>
      <c r="H133" s="43">
        <v>0.45687000471401301</v>
      </c>
      <c r="I133" s="43">
        <v>0.431384688481315</v>
      </c>
      <c r="J133" s="43">
        <v>0.408083361714557</v>
      </c>
      <c r="K133" s="43">
        <v>0.38676651027472397</v>
      </c>
      <c r="L133" s="43">
        <v>0.36725567925554597</v>
      </c>
      <c r="M133" s="43">
        <v>0.34939091499601599</v>
      </c>
      <c r="N133" s="43">
        <v>0.33302851659736699</v>
      </c>
      <c r="O133" s="43">
        <v>0.31803906549316302</v>
      </c>
      <c r="P133" s="43">
        <v>0.30430570371354299</v>
      </c>
      <c r="Q133" s="43">
        <v>0.29172263371774698</v>
      </c>
      <c r="R133" s="43">
        <v>0.28019381520910802</v>
      </c>
      <c r="S133" s="43">
        <v>0.26963183638840799</v>
      </c>
      <c r="T133" s="43">
        <v>0.25995693937022502</v>
      </c>
      <c r="U133" s="43">
        <v>0.25109618099883302</v>
      </c>
      <c r="V133" s="43">
        <v>0.24298271210340699</v>
      </c>
      <c r="W133" s="43">
        <v>0.23555515928707699</v>
      </c>
      <c r="X133" s="43">
        <v>0.228757094893834</v>
      </c>
      <c r="Y133" s="43">
        <v>0.22253658177388499</v>
      </c>
      <c r="Z133" s="43">
        <v>0.21684578088640799</v>
      </c>
      <c r="AA133" s="43">
        <v>0.21164061093891701</v>
      </c>
      <c r="AB133" s="43">
        <v>0.206880450646835</v>
      </c>
      <c r="AC133" s="43">
        <v>0.20252787548311901</v>
      </c>
      <c r="AD133" s="43">
        <v>0.19854842213174501</v>
      </c>
      <c r="AE133" s="43">
        <v>0.19491037507667</v>
      </c>
      <c r="AF133" s="43">
        <v>0.19158457100665399</v>
      </c>
      <c r="AG133" s="43">
        <v>0.188544217594875</v>
      </c>
      <c r="AH133" s="43">
        <v>0.185764724273213</v>
      </c>
      <c r="AI133" s="43">
        <v>0.18322354318971801</v>
      </c>
      <c r="AJ133" s="43">
        <v>0.18090001922222301</v>
      </c>
      <c r="AK133" s="43">
        <v>0.178775248257351</v>
      </c>
      <c r="AL133" s="43">
        <v>0.176831943294117</v>
      </c>
      <c r="AM133" s="43">
        <v>0.17505430809393899</v>
      </c>
      <c r="AN133" s="43">
        <v>0.17342791824912099</v>
      </c>
      <c r="AO133" s="43">
        <v>0.17193960949574</v>
      </c>
      <c r="AP133" s="43">
        <v>0.17052076277813399</v>
      </c>
      <c r="AQ133" s="43">
        <v>0.16910948161802999</v>
      </c>
      <c r="AR133" s="43">
        <v>0.16770604718989701</v>
      </c>
      <c r="AS133" s="43">
        <v>0.16631075109591201</v>
      </c>
      <c r="AT133" s="43">
        <v>0.164923895611403</v>
      </c>
      <c r="AU133" s="43">
        <v>0.163545793945889</v>
      </c>
      <c r="AV133" s="43">
        <v>0.16217677049085699</v>
      </c>
      <c r="AW133" s="43">
        <v>0.160817161066617</v>
      </c>
      <c r="AX133" s="43">
        <v>0.15946731311891099</v>
      </c>
      <c r="AY133" s="43">
        <v>0.158127585943969</v>
      </c>
      <c r="AZ133" s="43">
        <v>0.15679835087103</v>
      </c>
      <c r="BA133" s="308">
        <v>0.15547999140251501</v>
      </c>
      <c r="BB133" s="43">
        <v>0.15417290335473399</v>
      </c>
      <c r="BC133" s="43">
        <v>0.15287749496519701</v>
      </c>
      <c r="BD133" s="43">
        <v>0.15159418694523399</v>
      </c>
      <c r="BE133" s="43">
        <v>0.150323412464687</v>
      </c>
      <c r="BF133" s="43">
        <v>0.14906561742250199</v>
      </c>
      <c r="BG133" s="43">
        <v>0.14782125971273299</v>
      </c>
      <c r="BH133" s="43">
        <v>0.146590809841433</v>
      </c>
      <c r="BI133" s="43">
        <v>0.145374750336599</v>
      </c>
      <c r="BJ133" s="43">
        <v>0.14417357559447799</v>
      </c>
      <c r="BK133" s="43">
        <v>0.14298779156503799</v>
      </c>
      <c r="BL133" s="43">
        <v>0.141817915371727</v>
      </c>
      <c r="BM133" s="43">
        <v>0.140664474829967</v>
      </c>
      <c r="BN133" s="43">
        <v>0.13947898974920001</v>
      </c>
      <c r="BO133" s="43">
        <v>0.13821210775318801</v>
      </c>
      <c r="BP133" s="43">
        <v>0.13686161154663501</v>
      </c>
      <c r="BQ133" s="43">
        <v>0.13542625533734701</v>
      </c>
      <c r="BR133" s="43">
        <v>0.13390614412648499</v>
      </c>
      <c r="BS133" s="43">
        <v>0.132303221391495</v>
      </c>
      <c r="BT133" s="43">
        <v>0.130621891434099</v>
      </c>
      <c r="BU133" s="43">
        <v>0.128869806170645</v>
      </c>
      <c r="BV133" s="43">
        <v>0.12705884752538299</v>
      </c>
      <c r="BW133" s="43">
        <v>0.12520633319268201</v>
      </c>
      <c r="BX133" s="43">
        <v>0.123336460917033</v>
      </c>
      <c r="BY133" s="43">
        <v>0.12148197772812901</v>
      </c>
      <c r="BZ133" s="43">
        <v>0.119686006418489</v>
      </c>
      <c r="CA133" s="43">
        <v>0.118003871563057</v>
      </c>
      <c r="CB133" s="43">
        <v>0.116504635313441</v>
      </c>
      <c r="CC133" s="43">
        <v>0.115271888251283</v>
      </c>
      <c r="CD133" s="43">
        <v>0.114403185361757</v>
      </c>
      <c r="CE133" s="43">
        <v>0.114007465069073</v>
      </c>
      <c r="CF133" s="43">
        <v>0.114199977433177</v>
      </c>
      <c r="CG133" s="43">
        <v>0.115094790728441</v>
      </c>
      <c r="CH133" s="43">
        <v>0.116795801359188</v>
      </c>
      <c r="CI133" s="43">
        <v>0.11938802324992701</v>
      </c>
      <c r="CJ133" s="43">
        <v>0.122931263921766</v>
      </c>
      <c r="CK133" s="43">
        <v>0.12745774300509199</v>
      </c>
      <c r="CL133" s="43">
        <v>0.132973939835834</v>
      </c>
      <c r="CM133" s="43">
        <v>0.13946563013527999</v>
      </c>
      <c r="CN133" s="43">
        <v>0.14690434990311299</v>
      </c>
      <c r="CO133" s="43">
        <v>0.15525360304136701</v>
      </c>
      <c r="CP133" s="43">
        <v>0.164473723341792</v>
      </c>
      <c r="CQ133" s="43">
        <v>0.17452498289266299</v>
      </c>
      <c r="CR133" s="43">
        <v>0.185369028842299</v>
      </c>
      <c r="CS133" s="43">
        <v>0.19696896444208301</v>
      </c>
      <c r="CT133" s="43">
        <v>0.209288432193345</v>
      </c>
      <c r="CU133" s="43">
        <v>0.222289999293661</v>
      </c>
      <c r="CV133" s="43">
        <v>0.23593305725660699</v>
      </c>
      <c r="CW133" s="43">
        <v>0.25017136867720102</v>
      </c>
      <c r="CX133" s="43">
        <v>0.26495033483437103</v>
      </c>
      <c r="CY133" s="43">
        <v>0.280204026274958</v>
      </c>
      <c r="CZ133" s="43"/>
      <c r="DA133" s="43"/>
      <c r="DC133" s="198">
        <v>45660</v>
      </c>
      <c r="DD133" s="43">
        <v>0.653101684738149</v>
      </c>
      <c r="DE133" s="43">
        <v>0.60862708379917296</v>
      </c>
      <c r="DF133" s="43">
        <v>0.56825064815941595</v>
      </c>
      <c r="DG133" s="43">
        <v>0.53156318502821298</v>
      </c>
      <c r="DH133" s="43">
        <v>0.49819988694950501</v>
      </c>
      <c r="DI133" s="43">
        <v>0.46783560457233597</v>
      </c>
      <c r="DJ133" s="43">
        <v>0.44018046015837697</v>
      </c>
      <c r="DK133" s="43">
        <v>0.41497584353050698</v>
      </c>
      <c r="DL133" s="43">
        <v>0.39199080040908901</v>
      </c>
      <c r="DM133" s="43">
        <v>0.37101880196960302</v>
      </c>
      <c r="DN133" s="43">
        <v>0.35187487332459899</v>
      </c>
      <c r="DO133" s="43">
        <v>0.33439305364505401</v>
      </c>
      <c r="DP133" s="43">
        <v>0.318424157998424</v>
      </c>
      <c r="DQ133" s="43">
        <v>0.30383381114191998</v>
      </c>
      <c r="DR133" s="43">
        <v>0.29050072508088198</v>
      </c>
      <c r="DS133" s="43">
        <v>0.27831519337300298</v>
      </c>
      <c r="DT133" s="43">
        <v>0.26717777820217797</v>
      </c>
      <c r="DU133" s="43">
        <v>0.256998167323227</v>
      </c>
      <c r="DV133" s="43">
        <v>0.24769418071499499</v>
      </c>
      <c r="DW133" s="43">
        <v>0.23919090821160399</v>
      </c>
      <c r="DX133" s="43">
        <v>0.23141996121832401</v>
      </c>
      <c r="DY133" s="43">
        <v>0.22431882317840901</v>
      </c>
      <c r="DZ133" s="43">
        <v>0.21783028481045699</v>
      </c>
      <c r="EA133" s="43">
        <v>0.21190195170767201</v>
      </c>
      <c r="EB133" s="43">
        <v>0.20648581319168799</v>
      </c>
      <c r="EC133" s="43">
        <v>0.20153786263410001</v>
      </c>
      <c r="ED133" s="43">
        <v>0.19701776086047301</v>
      </c>
      <c r="EE133" s="43">
        <v>0.19288853542773601</v>
      </c>
      <c r="EF133" s="43">
        <v>0.18911630979088201</v>
      </c>
      <c r="EG133" s="43">
        <v>0.18567005749339099</v>
      </c>
      <c r="EH133" s="43">
        <v>0.182521377402285</v>
      </c>
      <c r="EI133" s="43">
        <v>0.179644286959526</v>
      </c>
      <c r="EJ133" s="43">
        <v>0.177015031039267</v>
      </c>
      <c r="EK133" s="43">
        <v>0.17461190459774101</v>
      </c>
      <c r="EL133" s="43">
        <v>0.17241508776985101</v>
      </c>
      <c r="EM133" s="43">
        <v>0.17040649238442401</v>
      </c>
      <c r="EN133" s="43">
        <v>0.16856961910249901</v>
      </c>
      <c r="EO133" s="43">
        <v>0.16688942456094</v>
      </c>
      <c r="EP133" s="43">
        <v>0.16535219796606701</v>
      </c>
      <c r="EQ133" s="43">
        <v>0.163886991659074</v>
      </c>
      <c r="ER133" s="43">
        <v>0.16242985684116301</v>
      </c>
      <c r="ES133" s="43">
        <v>0.160981072389171</v>
      </c>
      <c r="ET133" s="43">
        <v>0.15954092831994199</v>
      </c>
      <c r="EU133" s="43">
        <v>0.158109726172044</v>
      </c>
      <c r="EV133" s="43">
        <v>0.15668777936000999</v>
      </c>
      <c r="EW133" s="43">
        <v>0.15527541355551899</v>
      </c>
      <c r="EX133" s="43">
        <v>0.15387296704290401</v>
      </c>
      <c r="EY133" s="43">
        <v>0.15248079109061</v>
      </c>
      <c r="EZ133" s="43">
        <v>0.15109925029502799</v>
      </c>
      <c r="FA133" s="43">
        <v>0.14972872291676001</v>
      </c>
      <c r="FB133" s="308">
        <v>0.148369601211153</v>
      </c>
      <c r="FC133" s="43">
        <v>0.14702229174265199</v>
      </c>
      <c r="FD133" s="43">
        <v>0.14568721565771101</v>
      </c>
      <c r="FE133" s="43">
        <v>0.14436480894981801</v>
      </c>
      <c r="FF133" s="43">
        <v>0.143055522681413</v>
      </c>
      <c r="FG133" s="43">
        <v>0.14175982318614899</v>
      </c>
      <c r="FH133" s="43">
        <v>0.140478192347049</v>
      </c>
      <c r="FI133" s="43">
        <v>0.13921112700418301</v>
      </c>
      <c r="FJ133" s="43">
        <v>0.137959140402242</v>
      </c>
      <c r="FK133" s="43">
        <v>0.136722760749969</v>
      </c>
      <c r="FL133" s="43">
        <v>0.13550253188324199</v>
      </c>
      <c r="FM133" s="43">
        <v>0.134299012926892</v>
      </c>
      <c r="FN133" s="43">
        <v>0.13311277806412</v>
      </c>
      <c r="FO133" s="43">
        <v>0.13189403256055299</v>
      </c>
      <c r="FP133" s="43">
        <v>0.13059218289573099</v>
      </c>
      <c r="FQ133" s="43">
        <v>0.129205180418278</v>
      </c>
      <c r="FR133" s="43">
        <v>0.12773206234012199</v>
      </c>
      <c r="FS133" s="43">
        <v>0.12617337691687899</v>
      </c>
      <c r="FT133" s="43">
        <v>0.124531734955555</v>
      </c>
      <c r="FU133" s="43">
        <v>0.122812520937683</v>
      </c>
      <c r="FV133" s="43">
        <v>0.12102480279729901</v>
      </c>
      <c r="FW133" s="43">
        <v>0.11918248351456</v>
      </c>
      <c r="FX133" s="43">
        <v>0.117305736726426</v>
      </c>
      <c r="FY133" s="43">
        <v>0.115422757078051</v>
      </c>
      <c r="FZ133" s="43">
        <v>0.113571824565476</v>
      </c>
      <c r="GA133" s="43">
        <v>0.11180361714480901</v>
      </c>
      <c r="GB133" s="43">
        <v>0.110183590895021</v>
      </c>
      <c r="GC133" s="43">
        <v>0.108794069547032</v>
      </c>
      <c r="GD133" s="43">
        <v>0.107735453891263</v>
      </c>
      <c r="GE133" s="43">
        <v>0.10712573584189899</v>
      </c>
      <c r="GF133" s="43">
        <v>0.107097422326649</v>
      </c>
      <c r="GG133" s="43">
        <v>0.107791252301561</v>
      </c>
      <c r="GH133" s="43">
        <v>0.10934689354426801</v>
      </c>
      <c r="GI133" s="43">
        <v>0.11189202807578499</v>
      </c>
      <c r="GJ133" s="43">
        <v>0.115532327354475</v>
      </c>
      <c r="GK133" s="43">
        <v>0.120345002101374</v>
      </c>
      <c r="GL133" s="43">
        <v>0.12637751660673799</v>
      </c>
      <c r="GM133" s="43">
        <v>0.13365120207848799</v>
      </c>
      <c r="GN133" s="43">
        <v>0.14216796077497301</v>
      </c>
      <c r="GO133" s="43">
        <v>0.15191776438614199</v>
      </c>
      <c r="GP133" s="43">
        <v>0.162885145647754</v>
      </c>
      <c r="GQ133" s="43">
        <v>0.17505377933338601</v>
      </c>
      <c r="GR133" s="43">
        <v>0.18840901688164099</v>
      </c>
      <c r="GS133" s="43">
        <v>0.20293866616453499</v>
      </c>
      <c r="GT133" s="43">
        <v>0.21863243498993501</v>
      </c>
      <c r="GU133" s="43">
        <v>0.23548041172347201</v>
      </c>
      <c r="GV133" s="43">
        <v>0.25347084866281699</v>
      </c>
      <c r="GW133" s="43">
        <v>0.27258740536759801</v>
      </c>
      <c r="GX133" s="43">
        <v>0.292805925421184</v>
      </c>
      <c r="GY133" s="43">
        <v>0.31409076665692598</v>
      </c>
      <c r="GZ133" s="43">
        <v>0.33639067747891299</v>
      </c>
      <c r="HA133" s="43"/>
      <c r="HB133" s="43"/>
    </row>
    <row r="134" spans="1:210" x14ac:dyDescent="0.6">
      <c r="A134" s="327">
        <v>17</v>
      </c>
      <c r="B134" s="198">
        <v>45752</v>
      </c>
      <c r="C134" s="43">
        <v>0.59148583315298597</v>
      </c>
      <c r="D134" s="43">
        <v>0.55407514097688004</v>
      </c>
      <c r="E134" s="43">
        <v>0.52000217293582096</v>
      </c>
      <c r="F134" s="43">
        <v>0.48893867101881</v>
      </c>
      <c r="G134" s="43">
        <v>0.46059299521697999</v>
      </c>
      <c r="H134" s="43">
        <v>0.43470586497305402</v>
      </c>
      <c r="I134" s="43">
        <v>0.41104651529799802</v>
      </c>
      <c r="J134" s="43">
        <v>0.38940925959401901</v>
      </c>
      <c r="K134" s="43">
        <v>0.36961043816134098</v>
      </c>
      <c r="L134" s="43">
        <v>0.35148572281183099</v>
      </c>
      <c r="M134" s="43">
        <v>0.33488774603893601</v>
      </c>
      <c r="N134" s="43">
        <v>0.31968402242302402</v>
      </c>
      <c r="O134" s="43">
        <v>0.30575513234062801</v>
      </c>
      <c r="P134" s="43">
        <v>0.29299313927116999</v>
      </c>
      <c r="Q134" s="43">
        <v>0.28130021508370401</v>
      </c>
      <c r="R134" s="43">
        <v>0.27058744954521502</v>
      </c>
      <c r="S134" s="43">
        <v>0.26077382281397399</v>
      </c>
      <c r="T134" s="43">
        <v>0.251785321262738</v>
      </c>
      <c r="U134" s="43">
        <v>0.24355417873871599</v>
      </c>
      <c r="V134" s="43">
        <v>0.23601822683507501</v>
      </c>
      <c r="W134" s="43">
        <v>0.22912033894974801</v>
      </c>
      <c r="X134" s="43">
        <v>0.22280795421556701</v>
      </c>
      <c r="Y134" s="43">
        <v>0.21703266872980101</v>
      </c>
      <c r="Z134" s="43">
        <v>0.21174988260039701</v>
      </c>
      <c r="AA134" s="43">
        <v>0.206918492858221</v>
      </c>
      <c r="AB134" s="43">
        <v>0.20250062350322701</v>
      </c>
      <c r="AC134" s="43">
        <v>0.19846138535503999</v>
      </c>
      <c r="AD134" s="43">
        <v>0.19476865969600099</v>
      </c>
      <c r="AE134" s="43">
        <v>0.19139290084615901</v>
      </c>
      <c r="AF134" s="43">
        <v>0.188306954010516</v>
      </c>
      <c r="AG134" s="43">
        <v>0.18548588558155199</v>
      </c>
      <c r="AH134" s="43">
        <v>0.18290682394462501</v>
      </c>
      <c r="AI134" s="43">
        <v>0.18054880941686199</v>
      </c>
      <c r="AJ134" s="43">
        <v>0.17839265245122901</v>
      </c>
      <c r="AK134" s="43">
        <v>0.176420799582269</v>
      </c>
      <c r="AL134" s="43">
        <v>0.17461720677541501</v>
      </c>
      <c r="AM134" s="43">
        <v>0.172967220047931</v>
      </c>
      <c r="AN134" s="43">
        <v>0.17145746319709201</v>
      </c>
      <c r="AO134" s="43">
        <v>0.170075732617648</v>
      </c>
      <c r="AP134" s="43">
        <v>0.16875833302493701</v>
      </c>
      <c r="AQ134" s="43">
        <v>0.167447784724362</v>
      </c>
      <c r="AR134" s="43">
        <v>0.16614432877989599</v>
      </c>
      <c r="AS134" s="43">
        <v>0.16484821460312399</v>
      </c>
      <c r="AT134" s="43">
        <v>0.16355970013287299</v>
      </c>
      <c r="AU134" s="43">
        <v>0.16227905202200399</v>
      </c>
      <c r="AV134" s="43">
        <v>0.161006545810854</v>
      </c>
      <c r="AW134" s="43">
        <v>0.159742466086467</v>
      </c>
      <c r="AX134" s="43">
        <v>0.158487106655957</v>
      </c>
      <c r="AY134" s="43">
        <v>0.15724077065332601</v>
      </c>
      <c r="AZ134" s="43">
        <v>0.156003770684527</v>
      </c>
      <c r="BA134" s="308">
        <v>0.15477642894627999</v>
      </c>
      <c r="BB134" s="43">
        <v>0.15355907727931001</v>
      </c>
      <c r="BC134" s="43">
        <v>0.15235205722108999</v>
      </c>
      <c r="BD134" s="43">
        <v>0.15115572017558099</v>
      </c>
      <c r="BE134" s="43">
        <v>0.14997042702569</v>
      </c>
      <c r="BF134" s="43">
        <v>0.148796548850504</v>
      </c>
      <c r="BG134" s="43">
        <v>0.14763446598698499</v>
      </c>
      <c r="BH134" s="43">
        <v>0.14648456855268599</v>
      </c>
      <c r="BI134" s="43">
        <v>0.14534725606788501</v>
      </c>
      <c r="BJ134" s="43">
        <v>0.14422293732689101</v>
      </c>
      <c r="BK134" s="43">
        <v>0.143112030142239</v>
      </c>
      <c r="BL134" s="43">
        <v>0.14201496107683001</v>
      </c>
      <c r="BM134" s="43">
        <v>0.140932165098685</v>
      </c>
      <c r="BN134" s="43">
        <v>0.139817987679037</v>
      </c>
      <c r="BO134" s="43">
        <v>0.138625697309843</v>
      </c>
      <c r="BP134" s="43">
        <v>0.13735266889442699</v>
      </c>
      <c r="BQ134" s="43">
        <v>0.135997037353249</v>
      </c>
      <c r="BR134" s="43">
        <v>0.134558012190613</v>
      </c>
      <c r="BS134" s="43">
        <v>0.133036283257605</v>
      </c>
      <c r="BT134" s="43">
        <v>0.13143454049321801</v>
      </c>
      <c r="BU134" s="43">
        <v>0.12975813430119401</v>
      </c>
      <c r="BV134" s="43">
        <v>0.128015905835384</v>
      </c>
      <c r="BW134" s="43">
        <v>0.126221216268354</v>
      </c>
      <c r="BX134" s="43">
        <v>0.124393197933966</v>
      </c>
      <c r="BY134" s="43">
        <v>0.122558232852107</v>
      </c>
      <c r="BZ134" s="43">
        <v>0.12075162831826999</v>
      </c>
      <c r="CA134" s="43">
        <v>0.119019395191439</v>
      </c>
      <c r="CB134" s="43">
        <v>0.117419933261871</v>
      </c>
      <c r="CC134" s="43">
        <v>0.11602528753013901</v>
      </c>
      <c r="CD134" s="43">
        <v>0.114921477784246</v>
      </c>
      <c r="CE134" s="43">
        <v>0.114207278308427</v>
      </c>
      <c r="CF134" s="43">
        <v>0.11399084172323801</v>
      </c>
      <c r="CG134" s="43">
        <v>0.114383854456357</v>
      </c>
      <c r="CH134" s="43">
        <v>0.11549355425063</v>
      </c>
      <c r="CI134" s="43">
        <v>0.117413808609191</v>
      </c>
      <c r="CJ134" s="43">
        <v>0.120217158402857</v>
      </c>
      <c r="CK134" s="43">
        <v>0.12394978446737701</v>
      </c>
      <c r="CL134" s="43">
        <v>0.12863055038954199</v>
      </c>
      <c r="CM134" s="43">
        <v>0.134253953002063</v>
      </c>
      <c r="CN134" s="43">
        <v>0.140795666056414</v>
      </c>
      <c r="CO134" s="43">
        <v>0.148218914777485</v>
      </c>
      <c r="CP134" s="43">
        <v>0.15648019195538401</v>
      </c>
      <c r="CQ134" s="43">
        <v>0.16553346679988901</v>
      </c>
      <c r="CR134" s="43">
        <v>0.17533265930071101</v>
      </c>
      <c r="CS134" s="43">
        <v>0.18583255295128701</v>
      </c>
      <c r="CT134" s="43">
        <v>0.19698848275004899</v>
      </c>
      <c r="CU134" s="43">
        <v>0.208755140667789</v>
      </c>
      <c r="CV134" s="43">
        <v>0.22108477264246501</v>
      </c>
      <c r="CW134" s="43">
        <v>0.23392495734722599</v>
      </c>
      <c r="CX134" s="43">
        <v>0.24721608773114201</v>
      </c>
      <c r="CY134" s="43">
        <v>0.260888630055508</v>
      </c>
      <c r="CZ134" s="43"/>
      <c r="DA134" s="43"/>
      <c r="DC134" s="198">
        <v>45681</v>
      </c>
      <c r="DD134" s="43">
        <v>0.61703491612706496</v>
      </c>
      <c r="DE134" s="43">
        <v>0.57581237964923304</v>
      </c>
      <c r="DF134" s="43">
        <v>0.53838207358845003</v>
      </c>
      <c r="DG134" s="43">
        <v>0.50436513494087298</v>
      </c>
      <c r="DH134" s="43">
        <v>0.47342413913690401</v>
      </c>
      <c r="DI134" s="43">
        <v>0.44525857487202902</v>
      </c>
      <c r="DJ134" s="43">
        <v>0.41960067914939903</v>
      </c>
      <c r="DK134" s="43">
        <v>0.39621165946879999</v>
      </c>
      <c r="DL134" s="43">
        <v>0.374878301539457</v>
      </c>
      <c r="DM134" s="43">
        <v>0.35540994707992501</v>
      </c>
      <c r="DN134" s="43">
        <v>0.33763581623140898</v>
      </c>
      <c r="DO134" s="43">
        <v>0.32140264560828802</v>
      </c>
      <c r="DP134" s="43">
        <v>0.306572612507644</v>
      </c>
      <c r="DQ134" s="43">
        <v>0.29302151576567398</v>
      </c>
      <c r="DR134" s="43">
        <v>0.28063718606830901</v>
      </c>
      <c r="DS134" s="43">
        <v>0.269318099680256</v>
      </c>
      <c r="DT134" s="43">
        <v>0.25897217247749699</v>
      </c>
      <c r="DU134" s="43">
        <v>0.24951571256014601</v>
      </c>
      <c r="DV134" s="43">
        <v>0.24087251197448101</v>
      </c>
      <c r="DW134" s="43">
        <v>0.232973059779954</v>
      </c>
      <c r="DX134" s="43">
        <v>0.22575386018328999</v>
      </c>
      <c r="DY134" s="43">
        <v>0.219156841168518</v>
      </c>
      <c r="DZ134" s="43">
        <v>0.21312884044956601</v>
      </c>
      <c r="EA134" s="43">
        <v>0.20762115689903099</v>
      </c>
      <c r="EB134" s="43">
        <v>0.20258915716020301</v>
      </c>
      <c r="EC134" s="43">
        <v>0.19799192836908699</v>
      </c>
      <c r="ED134" s="43">
        <v>0.19379196926683201</v>
      </c>
      <c r="EE134" s="43">
        <v>0.18995491324875199</v>
      </c>
      <c r="EF134" s="43">
        <v>0.1864492779644</v>
      </c>
      <c r="EG134" s="43">
        <v>0.18324623721255001</v>
      </c>
      <c r="EH134" s="43">
        <v>0.18031941168222501</v>
      </c>
      <c r="EI134" s="43">
        <v>0.177644675926342</v>
      </c>
      <c r="EJ134" s="43">
        <v>0.175199979560136</v>
      </c>
      <c r="EK134" s="43">
        <v>0.172965181121358</v>
      </c>
      <c r="EL134" s="43">
        <v>0.170921893517781</v>
      </c>
      <c r="EM134" s="43">
        <v>0.16905334014554399</v>
      </c>
      <c r="EN134" s="43">
        <v>0.167344221025748</v>
      </c>
      <c r="EO134" s="43">
        <v>0.16578058841790999</v>
      </c>
      <c r="EP134" s="43">
        <v>0.16434973142728501</v>
      </c>
      <c r="EQ134" s="43">
        <v>0.16298564287831199</v>
      </c>
      <c r="ER134" s="43">
        <v>0.16162878410734399</v>
      </c>
      <c r="ES134" s="43">
        <v>0.160279393076907</v>
      </c>
      <c r="ET134" s="43">
        <v>0.158937716720849</v>
      </c>
      <c r="EU134" s="43">
        <v>0.15760401121867701</v>
      </c>
      <c r="EV134" s="43">
        <v>0.15627854227667901</v>
      </c>
      <c r="EW134" s="43">
        <v>0.15496158540686</v>
      </c>
      <c r="EX134" s="43">
        <v>0.15365342617005501</v>
      </c>
      <c r="EY134" s="43">
        <v>0.152354360471778</v>
      </c>
      <c r="EZ134" s="43">
        <v>0.151064694815704</v>
      </c>
      <c r="FA134" s="43">
        <v>0.14978474652906601</v>
      </c>
      <c r="FB134" s="308">
        <v>0.14851484403502399</v>
      </c>
      <c r="FC134" s="43">
        <v>0.147255327054055</v>
      </c>
      <c r="FD134" s="43">
        <v>0.14600654683307099</v>
      </c>
      <c r="FE134" s="43">
        <v>0.1447688663203</v>
      </c>
      <c r="FF134" s="43">
        <v>0.143542660331059</v>
      </c>
      <c r="FG134" s="43">
        <v>0.142328315729741</v>
      </c>
      <c r="FH134" s="43">
        <v>0.14112623146469</v>
      </c>
      <c r="FI134" s="43">
        <v>0.13993681875314001</v>
      </c>
      <c r="FJ134" s="43">
        <v>0.13876050105903001</v>
      </c>
      <c r="FK134" s="43">
        <v>0.13759771406879001</v>
      </c>
      <c r="FL134" s="43">
        <v>0.136448905707482</v>
      </c>
      <c r="FM134" s="43">
        <v>0.13531453602464399</v>
      </c>
      <c r="FN134" s="43">
        <v>0.13419507702540301</v>
      </c>
      <c r="FO134" s="43">
        <v>0.133043366472753</v>
      </c>
      <c r="FP134" s="43">
        <v>0.13181117654785801</v>
      </c>
      <c r="FQ134" s="43">
        <v>0.130495921237195</v>
      </c>
      <c r="FR134" s="43">
        <v>0.129095856524266</v>
      </c>
      <c r="FS134" s="43">
        <v>0.12761043097071301</v>
      </c>
      <c r="FT134" s="43">
        <v>0.12604074209288099</v>
      </c>
      <c r="FU134" s="43">
        <v>0.12439012726054099</v>
      </c>
      <c r="FV134" s="43">
        <v>0.122664923821679</v>
      </c>
      <c r="FW134" s="43">
        <v>0.120875438476705</v>
      </c>
      <c r="FX134" s="43">
        <v>0.11903716880325101</v>
      </c>
      <c r="FY134" s="43">
        <v>0.11717231617648501</v>
      </c>
      <c r="FZ134" s="43">
        <v>0.115311612845707</v>
      </c>
      <c r="GA134" s="43">
        <v>0.113496445777926</v>
      </c>
      <c r="GB134" s="43">
        <v>0.11178118171324</v>
      </c>
      <c r="GC134" s="43">
        <v>0.11023546540371899</v>
      </c>
      <c r="GD134" s="43">
        <v>0.108946068202387</v>
      </c>
      <c r="GE134" s="43">
        <v>0.10801762755248299</v>
      </c>
      <c r="GF134" s="43">
        <v>0.107571420512413</v>
      </c>
      <c r="GG134" s="43">
        <v>0.10774132135374</v>
      </c>
      <c r="GH134" s="43">
        <v>0.108666518338759</v>
      </c>
      <c r="GI134" s="43">
        <v>0.110481517988111</v>
      </c>
      <c r="GJ134" s="43">
        <v>0.113305215420259</v>
      </c>
      <c r="GK134" s="43">
        <v>0.117231699728101</v>
      </c>
      <c r="GL134" s="43">
        <v>0.122325268429696</v>
      </c>
      <c r="GM134" s="43">
        <v>0.128620718368088</v>
      </c>
      <c r="GN134" s="43">
        <v>0.136128111964985</v>
      </c>
      <c r="GO134" s="43">
        <v>0.14483994653231599</v>
      </c>
      <c r="GP134" s="43">
        <v>0.154738494562767</v>
      </c>
      <c r="GQ134" s="43">
        <v>0.165801761087257</v>
      </c>
      <c r="GR134" s="43">
        <v>0.17800740561166101</v>
      </c>
      <c r="GS134" s="43">
        <v>0.191334654277591</v>
      </c>
      <c r="GT134" s="43">
        <v>0.20576455902681601</v>
      </c>
      <c r="GU134" s="43">
        <v>0.22127902544642</v>
      </c>
      <c r="GV134" s="43">
        <v>0.237858959244927</v>
      </c>
      <c r="GW134" s="43">
        <v>0.25548176913755999</v>
      </c>
      <c r="GX134" s="43">
        <v>0.27411836296479097</v>
      </c>
      <c r="GY134" s="43">
        <v>0.29372970049471703</v>
      </c>
      <c r="GZ134" s="43">
        <v>0.31426292379543802</v>
      </c>
      <c r="HA134" s="43"/>
      <c r="HB134" s="43"/>
    </row>
    <row r="135" spans="1:210" x14ac:dyDescent="0.6">
      <c r="A135" s="327">
        <v>18</v>
      </c>
      <c r="B135" s="198">
        <v>45775</v>
      </c>
      <c r="C135" s="43">
        <v>0.56064015553539903</v>
      </c>
      <c r="D135" s="43">
        <v>0.52562118693936599</v>
      </c>
      <c r="E135" s="43">
        <v>0.49372529205784899</v>
      </c>
      <c r="F135" s="43">
        <v>0.46464544063659702</v>
      </c>
      <c r="G135" s="43">
        <v>0.43810908543198501</v>
      </c>
      <c r="H135" s="43">
        <v>0.413874072073595</v>
      </c>
      <c r="I135" s="43">
        <v>0.39172496744973201</v>
      </c>
      <c r="J135" s="43">
        <v>0.37146979151793502</v>
      </c>
      <c r="K135" s="43">
        <v>0.35293712661371401</v>
      </c>
      <c r="L135" s="43">
        <v>0.33597357154977497</v>
      </c>
      <c r="M135" s="43">
        <v>0.32044150893775503</v>
      </c>
      <c r="N135" s="43">
        <v>0.306217153052393</v>
      </c>
      <c r="O135" s="43">
        <v>0.29318884862698602</v>
      </c>
      <c r="P135" s="43">
        <v>0.28125559289087099</v>
      </c>
      <c r="Q135" s="43">
        <v>0.27032575575414403</v>
      </c>
      <c r="R135" s="43">
        <v>0.260315975506619</v>
      </c>
      <c r="S135" s="43">
        <v>0.25115020890932099</v>
      </c>
      <c r="T135" s="43">
        <v>0.242758917079581</v>
      </c>
      <c r="U135" s="43">
        <v>0.23507836931305001</v>
      </c>
      <c r="V135" s="43">
        <v>0.22805004901164699</v>
      </c>
      <c r="W135" s="43">
        <v>0.22162014671737401</v>
      </c>
      <c r="X135" s="43">
        <v>0.215739126717512</v>
      </c>
      <c r="Y135" s="43">
        <v>0.21036135505608</v>
      </c>
      <c r="Z135" s="43">
        <v>0.20544477781779699</v>
      </c>
      <c r="AA135" s="43">
        <v>0.20095064042781599</v>
      </c>
      <c r="AB135" s="43">
        <v>0.196843239538947</v>
      </c>
      <c r="AC135" s="43">
        <v>0.193089701020557</v>
      </c>
      <c r="AD135" s="43">
        <v>0.189659778405907</v>
      </c>
      <c r="AE135" s="43">
        <v>0.18652566775333199</v>
      </c>
      <c r="AF135" s="43">
        <v>0.18366183553072801</v>
      </c>
      <c r="AG135" s="43">
        <v>0.18104485741759599</v>
      </c>
      <c r="AH135" s="43">
        <v>0.178653266352929</v>
      </c>
      <c r="AI135" s="43">
        <v>0.176467408795628</v>
      </c>
      <c r="AJ135" s="43">
        <v>0.174469308656065</v>
      </c>
      <c r="AK135" s="43">
        <v>0.172642538524863</v>
      </c>
      <c r="AL135" s="43">
        <v>0.17097209796473201</v>
      </c>
      <c r="AM135" s="43">
        <v>0.16944429892955701</v>
      </c>
      <c r="AN135" s="43">
        <v>0.16804665807563199</v>
      </c>
      <c r="AO135" s="43">
        <v>0.16676779606368899</v>
      </c>
      <c r="AP135" s="43">
        <v>0.165548704514171</v>
      </c>
      <c r="AQ135" s="43">
        <v>0.16433617160233299</v>
      </c>
      <c r="AR135" s="43">
        <v>0.16313041314900001</v>
      </c>
      <c r="AS135" s="43">
        <v>0.161931651804472</v>
      </c>
      <c r="AT135" s="43">
        <v>0.16074011720594999</v>
      </c>
      <c r="AU135" s="43">
        <v>0.15955604604520099</v>
      </c>
      <c r="AV135" s="43">
        <v>0.158379682257514</v>
      </c>
      <c r="AW135" s="43">
        <v>0.157211277033037</v>
      </c>
      <c r="AX135" s="43">
        <v>0.15605108897997699</v>
      </c>
      <c r="AY135" s="43">
        <v>0.154899384142939</v>
      </c>
      <c r="AZ135" s="43">
        <v>0.15375643613947501</v>
      </c>
      <c r="BA135" s="308">
        <v>0.15262252613955199</v>
      </c>
      <c r="BB135" s="43">
        <v>0.151497942874426</v>
      </c>
      <c r="BC135" s="43">
        <v>0.15038298255017801</v>
      </c>
      <c r="BD135" s="43">
        <v>0.149277949874671</v>
      </c>
      <c r="BE135" s="43">
        <v>0.14818315566760601</v>
      </c>
      <c r="BF135" s="43">
        <v>0.147098919283663</v>
      </c>
      <c r="BG135" s="43">
        <v>0.14602556721969501</v>
      </c>
      <c r="BH135" s="43">
        <v>0.14496343328672001</v>
      </c>
      <c r="BI135" s="43">
        <v>0.143912858461518</v>
      </c>
      <c r="BJ135" s="43">
        <v>0.14287419069272</v>
      </c>
      <c r="BK135" s="43">
        <v>0.14184778467885101</v>
      </c>
      <c r="BL135" s="43">
        <v>0.14083400161645099</v>
      </c>
      <c r="BM135" s="43">
        <v>0.13983320889821699</v>
      </c>
      <c r="BN135" s="43">
        <v>0.13880315703743901</v>
      </c>
      <c r="BO135" s="43">
        <v>0.137700541825658</v>
      </c>
      <c r="BP135" s="43">
        <v>0.13652277735927601</v>
      </c>
      <c r="BQ135" s="43">
        <v>0.13526792105227001</v>
      </c>
      <c r="BR135" s="43">
        <v>0.133934943733549</v>
      </c>
      <c r="BS135" s="43">
        <v>0.13252407727658999</v>
      </c>
      <c r="BT135" s="43">
        <v>0.13103725898249</v>
      </c>
      <c r="BU135" s="43">
        <v>0.12947869531538</v>
      </c>
      <c r="BV135" s="43">
        <v>0.127855570152619</v>
      </c>
      <c r="BW135" s="43">
        <v>0.12617892334450201</v>
      </c>
      <c r="BX135" s="43">
        <v>0.124464721763133</v>
      </c>
      <c r="BY135" s="43">
        <v>0.12273513340883301</v>
      </c>
      <c r="BZ135" s="43">
        <v>0.121019989974993</v>
      </c>
      <c r="CA135" s="43">
        <v>0.119358377110088</v>
      </c>
      <c r="CB135" s="43">
        <v>0.11780021632533</v>
      </c>
      <c r="CC135" s="43">
        <v>0.116407593550866</v>
      </c>
      <c r="CD135" s="43">
        <v>0.115255454076059</v>
      </c>
      <c r="CE135" s="43">
        <v>0.114431155157019</v>
      </c>
      <c r="CF135" s="43">
        <v>0.114032317623491</v>
      </c>
      <c r="CG135" s="43">
        <v>0.11416255288944099</v>
      </c>
      <c r="CH135" s="43">
        <v>0.114925057029063</v>
      </c>
      <c r="CI135" s="43">
        <v>0.116414744694514</v>
      </c>
      <c r="CJ135" s="43">
        <v>0.118710322414649</v>
      </c>
      <c r="CK135" s="43">
        <v>0.12186807751207999</v>
      </c>
      <c r="CL135" s="43">
        <v>0.12591885254392499</v>
      </c>
      <c r="CM135" s="43">
        <v>0.13086872107938499</v>
      </c>
      <c r="CN135" s="43">
        <v>0.13670273793266</v>
      </c>
      <c r="CO135" s="43">
        <v>0.14339037194273199</v>
      </c>
      <c r="CP135" s="43">
        <v>0.15089111281732101</v>
      </c>
      <c r="CQ135" s="43">
        <v>0.15915913985043001</v>
      </c>
      <c r="CR135" s="43">
        <v>0.16814651460032601</v>
      </c>
      <c r="CS135" s="43">
        <v>0.17780483711431999</v>
      </c>
      <c r="CT135" s="43">
        <v>0.18808557893998301</v>
      </c>
      <c r="CU135" s="43">
        <v>0.19893939793356</v>
      </c>
      <c r="CV135" s="43">
        <v>0.21031472158929901</v>
      </c>
      <c r="CW135" s="43">
        <v>0.22215582166028999</v>
      </c>
      <c r="CX135" s="43">
        <v>0.23440053629833699</v>
      </c>
      <c r="CY135" s="43">
        <v>0.24697774476390599</v>
      </c>
      <c r="CZ135" s="43"/>
      <c r="DA135" s="43"/>
      <c r="DC135" s="198">
        <v>45704</v>
      </c>
      <c r="DD135" s="43">
        <v>0.58268967464584898</v>
      </c>
      <c r="DE135" s="43">
        <v>0.54456686989918801</v>
      </c>
      <c r="DF135" s="43">
        <v>0.50994307923830096</v>
      </c>
      <c r="DG135" s="43">
        <v>0.47846882566101401</v>
      </c>
      <c r="DH135" s="43">
        <v>0.449833143894595</v>
      </c>
      <c r="DI135" s="43">
        <v>0.42375927645935901</v>
      </c>
      <c r="DJ135" s="43">
        <v>0.400000741237093</v>
      </c>
      <c r="DK135" s="43">
        <v>0.37833778465101098</v>
      </c>
      <c r="DL135" s="43">
        <v>0.35857421090161001</v>
      </c>
      <c r="DM135" s="43">
        <v>0.34053456771584101</v>
      </c>
      <c r="DN135" s="43">
        <v>0.32406166031042699</v>
      </c>
      <c r="DO135" s="43">
        <v>0.30901436502145502</v>
      </c>
      <c r="DP135" s="43">
        <v>0.29526571266245599</v>
      </c>
      <c r="DQ135" s="43">
        <v>0.282701213314903</v>
      </c>
      <c r="DR135" s="43">
        <v>0.27121739603601203</v>
      </c>
      <c r="DS135" s="43">
        <v>0.26072053878497498</v>
      </c>
      <c r="DT135" s="43">
        <v>0.25112556628210297</v>
      </c>
      <c r="DU135" s="43">
        <v>0.242355095161705</v>
      </c>
      <c r="DV135" s="43">
        <v>0.234338607781234</v>
      </c>
      <c r="DW135" s="43">
        <v>0.22701173769865399</v>
      </c>
      <c r="DX135" s="43">
        <v>0.220315651475299</v>
      </c>
      <c r="DY135" s="43">
        <v>0.21419651275802901</v>
      </c>
      <c r="DZ135" s="43">
        <v>0.20860501637780299</v>
      </c>
      <c r="EA135" s="43">
        <v>0.20349598132258301</v>
      </c>
      <c r="EB135" s="43">
        <v>0.19882799299225701</v>
      </c>
      <c r="EC135" s="43">
        <v>0.194563086481189</v>
      </c>
      <c r="ED135" s="43">
        <v>0.190666463822249</v>
      </c>
      <c r="EE135" s="43">
        <v>0.18710623947439201</v>
      </c>
      <c r="EF135" s="43">
        <v>0.183853209295324</v>
      </c>
      <c r="EG135" s="43">
        <v>0.18088063926254999</v>
      </c>
      <c r="EH135" s="43">
        <v>0.17816407105621501</v>
      </c>
      <c r="EI135" s="43">
        <v>0.17568114223063999</v>
      </c>
      <c r="EJ135" s="43">
        <v>0.17341141932145701</v>
      </c>
      <c r="EK135" s="43">
        <v>0.171336242625337</v>
      </c>
      <c r="EL135" s="43">
        <v>0.16943858168498899</v>
      </c>
      <c r="EM135" s="43">
        <v>0.167702900780164</v>
      </c>
      <c r="EN135" s="43">
        <v>0.16611503385370699</v>
      </c>
      <c r="EO135" s="43">
        <v>0.164662068356518</v>
      </c>
      <c r="EP135" s="43">
        <v>0.16333223761294499</v>
      </c>
      <c r="EQ135" s="43">
        <v>0.16206422361964201</v>
      </c>
      <c r="ER135" s="43">
        <v>0.16080267926390501</v>
      </c>
      <c r="ES135" s="43">
        <v>0.15954780761447701</v>
      </c>
      <c r="ET135" s="43">
        <v>0.158299818964169</v>
      </c>
      <c r="EU135" s="43">
        <v>0.15705893102715099</v>
      </c>
      <c r="EV135" s="43">
        <v>0.15582536914234299</v>
      </c>
      <c r="EW135" s="43">
        <v>0.15459936649020201</v>
      </c>
      <c r="EX135" s="43">
        <v>0.15338116426818699</v>
      </c>
      <c r="EY135" s="43">
        <v>0.15217101190113599</v>
      </c>
      <c r="EZ135" s="43">
        <v>0.15096916722345399</v>
      </c>
      <c r="FA135" s="43">
        <v>0.14977589667230001</v>
      </c>
      <c r="FB135" s="308">
        <v>0.14859147544457099</v>
      </c>
      <c r="FC135" s="43">
        <v>0.14741618768602799</v>
      </c>
      <c r="FD135" s="43">
        <v>0.14625032661509599</v>
      </c>
      <c r="FE135" s="43">
        <v>0.14509419469011101</v>
      </c>
      <c r="FF135" s="43">
        <v>0.14394810371418501</v>
      </c>
      <c r="FG135" s="43">
        <v>0.14281237492707299</v>
      </c>
      <c r="FH135" s="43">
        <v>0.14168733917193499</v>
      </c>
      <c r="FI135" s="43">
        <v>0.14057333695250501</v>
      </c>
      <c r="FJ135" s="43">
        <v>0.13947071784003201</v>
      </c>
      <c r="FK135" s="43">
        <v>0.13837984209724899</v>
      </c>
      <c r="FL135" s="43">
        <v>0.137301078760036</v>
      </c>
      <c r="FM135" s="43">
        <v>0.13623480673713501</v>
      </c>
      <c r="FN135" s="43">
        <v>0.13518141435417</v>
      </c>
      <c r="FO135" s="43">
        <v>0.134096384305427</v>
      </c>
      <c r="FP135" s="43">
        <v>0.132933941125425</v>
      </c>
      <c r="FQ135" s="43">
        <v>0.13169111873640801</v>
      </c>
      <c r="FR135" s="43">
        <v>0.130365594658015</v>
      </c>
      <c r="FS135" s="43">
        <v>0.12895597849648199</v>
      </c>
      <c r="FT135" s="43">
        <v>0.12746218868387699</v>
      </c>
      <c r="FU135" s="43">
        <v>0.12588594194971001</v>
      </c>
      <c r="FV135" s="43">
        <v>0.124231385678788</v>
      </c>
      <c r="FW135" s="43">
        <v>0.122505908979981</v>
      </c>
      <c r="FX135" s="43">
        <v>0.120721172994233</v>
      </c>
      <c r="FY135" s="43">
        <v>0.11889440203872099</v>
      </c>
      <c r="FZ135" s="43">
        <v>0.117049970215881</v>
      </c>
      <c r="GA135" s="43">
        <v>0.115221295388667</v>
      </c>
      <c r="GB135" s="43">
        <v>0.11345300231059199</v>
      </c>
      <c r="GC135" s="43">
        <v>0.111803223918959</v>
      </c>
      <c r="GD135" s="43">
        <v>0.110345759723775</v>
      </c>
      <c r="GE135" s="43">
        <v>0.109171601207031</v>
      </c>
      <c r="GF135" s="43">
        <v>0.108389101820699</v>
      </c>
      <c r="GG135" s="43">
        <v>0.108121918073546</v>
      </c>
      <c r="GH135" s="43">
        <v>0.108503963407153</v>
      </c>
      <c r="GI135" s="43">
        <v>0.109671197721846</v>
      </c>
      <c r="GJ135" s="43">
        <v>0.111751150508538</v>
      </c>
      <c r="GK135" s="43">
        <v>0.114852281786048</v>
      </c>
      <c r="GL135" s="43">
        <v>0.119055897463927</v>
      </c>
      <c r="GM135" s="43">
        <v>0.12441275274651301</v>
      </c>
      <c r="GN135" s="43">
        <v>0.130944841624826</v>
      </c>
      <c r="GO135" s="43">
        <v>0.138651100016806</v>
      </c>
      <c r="GP135" s="43">
        <v>0.14751480156237301</v>
      </c>
      <c r="GQ135" s="43">
        <v>0.15751056436720501</v>
      </c>
      <c r="GR135" s="43">
        <v>0.168609686366715</v>
      </c>
      <c r="GS135" s="43">
        <v>0.18078338926335299</v>
      </c>
      <c r="GT135" s="43">
        <v>0.194004127050109</v>
      </c>
      <c r="GU135" s="43">
        <v>0.20824535720964399</v>
      </c>
      <c r="GV135" s="43">
        <v>0.223480187043443</v>
      </c>
      <c r="GW135" s="43">
        <v>0.239679218306178</v>
      </c>
      <c r="GX135" s="43">
        <v>0.25680780278430598</v>
      </c>
      <c r="GY135" s="43">
        <v>0.27482282969428101</v>
      </c>
      <c r="GZ135" s="43">
        <v>0.29366910451964601</v>
      </c>
      <c r="HA135" s="43"/>
      <c r="HB135" s="43"/>
    </row>
    <row r="136" spans="1:210" x14ac:dyDescent="0.6">
      <c r="A136" s="327">
        <v>19</v>
      </c>
      <c r="B136" s="198">
        <v>45799</v>
      </c>
      <c r="C136" s="43">
        <v>0.53286491049576001</v>
      </c>
      <c r="D136" s="43">
        <v>0.49971131539714497</v>
      </c>
      <c r="E136" s="43">
        <v>0.469521520296724</v>
      </c>
      <c r="F136" s="43">
        <v>0.44200367221032999</v>
      </c>
      <c r="G136" s="43">
        <v>0.41689896519070402</v>
      </c>
      <c r="H136" s="43">
        <v>0.393977643206393</v>
      </c>
      <c r="I136" s="43">
        <v>0.37303543194910499</v>
      </c>
      <c r="J136" s="43">
        <v>0.35389037530979101</v>
      </c>
      <c r="K136" s="43">
        <v>0.33638004627583401</v>
      </c>
      <c r="L136" s="43">
        <v>0.32035909822171199</v>
      </c>
      <c r="M136" s="43">
        <v>0.30569712240481101</v>
      </c>
      <c r="N136" s="43">
        <v>0.29227677971909699</v>
      </c>
      <c r="O136" s="43">
        <v>0.279992176750822</v>
      </c>
      <c r="P136" s="43">
        <v>0.26874745903477898</v>
      </c>
      <c r="Q136" s="43">
        <v>0.258455596983661</v>
      </c>
      <c r="R136" s="43">
        <v>0.24903734197792299</v>
      </c>
      <c r="S136" s="43">
        <v>0.24042033230257601</v>
      </c>
      <c r="T136" s="43">
        <v>0.23253833025300299</v>
      </c>
      <c r="U136" s="43">
        <v>0.22533057281719601</v>
      </c>
      <c r="V136" s="43">
        <v>0.21874122016736</v>
      </c>
      <c r="W136" s="43">
        <v>0.21271888694889099</v>
      </c>
      <c r="X136" s="43">
        <v>0.20721624291960899</v>
      </c>
      <c r="Y136" s="43">
        <v>0.20218967065750501</v>
      </c>
      <c r="Z136" s="43">
        <v>0.197598969608345</v>
      </c>
      <c r="AA136" s="43">
        <v>0.19340709707820899</v>
      </c>
      <c r="AB136" s="43">
        <v>0.18957993838465101</v>
      </c>
      <c r="AC136" s="43">
        <v>0.18608609971824799</v>
      </c>
      <c r="AD136" s="43">
        <v>0.18289671869507401</v>
      </c>
      <c r="AE136" s="43">
        <v>0.17998528885659701</v>
      </c>
      <c r="AF136" s="43">
        <v>0.17732749522507699</v>
      </c>
      <c r="AG136" s="43">
        <v>0.174901059172763</v>
      </c>
      <c r="AH136" s="43">
        <v>0.17268559126791599</v>
      </c>
      <c r="AI136" s="43">
        <v>0.17066245152381199</v>
      </c>
      <c r="AJ136" s="43">
        <v>0.16881461655639499</v>
      </c>
      <c r="AK136" s="43">
        <v>0.167126553675116</v>
      </c>
      <c r="AL136" s="43">
        <v>0.16558410174847801</v>
      </c>
      <c r="AM136" s="43">
        <v>0.16417435898625701</v>
      </c>
      <c r="AN136" s="43">
        <v>0.16288557761741099</v>
      </c>
      <c r="AO136" s="43">
        <v>0.16170706544529201</v>
      </c>
      <c r="AP136" s="43">
        <v>0.160584311627749</v>
      </c>
      <c r="AQ136" s="43">
        <v>0.159468271692075</v>
      </c>
      <c r="AR136" s="43">
        <v>0.158359150262155</v>
      </c>
      <c r="AS136" s="43">
        <v>0.15725715776292201</v>
      </c>
      <c r="AT136" s="43">
        <v>0.15616251043719001</v>
      </c>
      <c r="AU136" s="43">
        <v>0.15507543041748501</v>
      </c>
      <c r="AV136" s="43">
        <v>0.15399614578172799</v>
      </c>
      <c r="AW136" s="43">
        <v>0.15292489062668699</v>
      </c>
      <c r="AX136" s="43">
        <v>0.15186190498077301</v>
      </c>
      <c r="AY136" s="43">
        <v>0.15080743501647301</v>
      </c>
      <c r="AZ136" s="43">
        <v>0.14976173274176099</v>
      </c>
      <c r="BA136" s="308">
        <v>0.14872505618432599</v>
      </c>
      <c r="BB136" s="43">
        <v>0.147697669557076</v>
      </c>
      <c r="BC136" s="43">
        <v>0.14667984274270199</v>
      </c>
      <c r="BD136" s="43">
        <v>0.14567185150686801</v>
      </c>
      <c r="BE136" s="43">
        <v>0.14467397737135601</v>
      </c>
      <c r="BF136" s="43">
        <v>0.14368650744310299</v>
      </c>
      <c r="BG136" s="43">
        <v>0.142709734296568</v>
      </c>
      <c r="BH136" s="43">
        <v>0.141743955797447</v>
      </c>
      <c r="BI136" s="43">
        <v>0.140789474904707</v>
      </c>
      <c r="BJ136" s="43">
        <v>0.13984659943212599</v>
      </c>
      <c r="BK136" s="43">
        <v>0.13891564180215299</v>
      </c>
      <c r="BL136" s="43">
        <v>0.13799691874338299</v>
      </c>
      <c r="BM136" s="43">
        <v>0.13709075097430401</v>
      </c>
      <c r="BN136" s="43">
        <v>0.13615892142967201</v>
      </c>
      <c r="BO136" s="43">
        <v>0.135162403971887</v>
      </c>
      <c r="BP136" s="43">
        <v>0.134099087632746</v>
      </c>
      <c r="BQ136" s="43">
        <v>0.132967477072609</v>
      </c>
      <c r="BR136" s="43">
        <v>0.13176693693840899</v>
      </c>
      <c r="BS136" s="43">
        <v>0.13049800356233701</v>
      </c>
      <c r="BT136" s="43">
        <v>0.12916277987041899</v>
      </c>
      <c r="BU136" s="43">
        <v>0.12776543179233901</v>
      </c>
      <c r="BV136" s="43">
        <v>0.12631280612368301</v>
      </c>
      <c r="BW136" s="43">
        <v>0.12481518980522301</v>
      </c>
      <c r="BX136" s="43">
        <v>0.12328722696292101</v>
      </c>
      <c r="BY136" s="43">
        <v>0.121749000191822</v>
      </c>
      <c r="BZ136" s="43">
        <v>0.120227262205011</v>
      </c>
      <c r="CA136" s="43">
        <v>0.118756767923724</v>
      </c>
      <c r="CB136" s="43">
        <v>0.117381599741783</v>
      </c>
      <c r="CC136" s="43">
        <v>0.116156297048965</v>
      </c>
      <c r="CD136" s="43">
        <v>0.115146500484255</v>
      </c>
      <c r="CE136" s="43">
        <v>0.11442872394543201</v>
      </c>
      <c r="CF136" s="43">
        <v>0.114088821218555</v>
      </c>
      <c r="CG136" s="43">
        <v>0.11421879140532699</v>
      </c>
      <c r="CH136" s="43">
        <v>0.114911838627521</v>
      </c>
      <c r="CI136" s="43">
        <v>0.116256075317842</v>
      </c>
      <c r="CJ136" s="43">
        <v>0.118327813630013</v>
      </c>
      <c r="CK136" s="43">
        <v>0.121185770692707</v>
      </c>
      <c r="CL136" s="43">
        <v>0.124867454924774</v>
      </c>
      <c r="CM136" s="43">
        <v>0.12938843262556299</v>
      </c>
      <c r="CN136" s="43">
        <v>0.134744328357353</v>
      </c>
      <c r="CO136" s="43">
        <v>0.14091469006412899</v>
      </c>
      <c r="CP136" s="43">
        <v>0.147867545010225</v>
      </c>
      <c r="CQ136" s="43">
        <v>0.15556360823974699</v>
      </c>
      <c r="CR136" s="43">
        <v>0.16395949043880301</v>
      </c>
      <c r="CS136" s="43">
        <v>0.17300966005867</v>
      </c>
      <c r="CT136" s="43">
        <v>0.18266720693836899</v>
      </c>
      <c r="CU136" s="43">
        <v>0.19288360171232299</v>
      </c>
      <c r="CV136" s="43">
        <v>0.20360768114644401</v>
      </c>
      <c r="CW136" s="43">
        <v>0.21478406397837199</v>
      </c>
      <c r="CX136" s="43">
        <v>0.22635115656592</v>
      </c>
      <c r="CY136" s="43">
        <v>0.23823886468817301</v>
      </c>
      <c r="CZ136" s="43"/>
      <c r="DA136" s="43"/>
      <c r="DC136" s="198">
        <v>45728</v>
      </c>
      <c r="DD136" s="43">
        <v>0.58835942697979404</v>
      </c>
      <c r="DE136" s="43">
        <v>0.55067953937583303</v>
      </c>
      <c r="DF136" s="43">
        <v>0.51644787411371995</v>
      </c>
      <c r="DG136" s="43">
        <v>0.48532045007271601</v>
      </c>
      <c r="DH136" s="43">
        <v>0.45699142160856898</v>
      </c>
      <c r="DI136" s="43">
        <v>0.43118872935554498</v>
      </c>
      <c r="DJ136" s="43">
        <v>0.40767015232526099</v>
      </c>
      <c r="DK136" s="43">
        <v>0.38621976382340201</v>
      </c>
      <c r="DL136" s="43">
        <v>0.36664477622474401</v>
      </c>
      <c r="DM136" s="43">
        <v>0.34877274918491502</v>
      </c>
      <c r="DN136" s="43">
        <v>0.33244913107782198</v>
      </c>
      <c r="DO136" s="43">
        <v>0.31753510254489598</v>
      </c>
      <c r="DP136" s="43">
        <v>0.30390569086129599</v>
      </c>
      <c r="DQ136" s="43">
        <v>0.291448126175537</v>
      </c>
      <c r="DR136" s="43">
        <v>0.28006041225823902</v>
      </c>
      <c r="DS136" s="43">
        <v>0.269650086602857</v>
      </c>
      <c r="DT136" s="43">
        <v>0.26013314708512397</v>
      </c>
      <c r="DU136" s="43">
        <v>0.25143312420140901</v>
      </c>
      <c r="DV136" s="43">
        <v>0.243480279831989</v>
      </c>
      <c r="DW136" s="43">
        <v>0.236210915442393</v>
      </c>
      <c r="DX136" s="43">
        <v>0.22956677384507801</v>
      </c>
      <c r="DY136" s="43">
        <v>0.22349452069790199</v>
      </c>
      <c r="DZ136" s="43">
        <v>0.21794529325845899</v>
      </c>
      <c r="EA136" s="43">
        <v>0.21287430537871499</v>
      </c>
      <c r="EB136" s="43">
        <v>0.20824049939088901</v>
      </c>
      <c r="EC136" s="43">
        <v>0.20400623675997701</v>
      </c>
      <c r="ED136" s="43">
        <v>0.200137020885891</v>
      </c>
      <c r="EE136" s="43">
        <v>0.19660124649698499</v>
      </c>
      <c r="EF136" s="43">
        <v>0.193369971339028</v>
      </c>
      <c r="EG136" s="43">
        <v>0.19041670664521301</v>
      </c>
      <c r="EH136" s="43">
        <v>0.187717223782291</v>
      </c>
      <c r="EI136" s="43">
        <v>0.185249375078754</v>
      </c>
      <c r="EJ136" s="43">
        <v>0.18299292730508701</v>
      </c>
      <c r="EK136" s="43">
        <v>0.180929406688704</v>
      </c>
      <c r="EL136" s="43">
        <v>0.17904195468864401</v>
      </c>
      <c r="EM136" s="43">
        <v>0.17731519373355301</v>
      </c>
      <c r="EN136" s="43">
        <v>0.175735102525194</v>
      </c>
      <c r="EO136" s="43">
        <v>0.174288900352145</v>
      </c>
      <c r="EP136" s="43">
        <v>0.17296494000427601</v>
      </c>
      <c r="EQ136" s="43">
        <v>0.17170221628089</v>
      </c>
      <c r="ER136" s="43">
        <v>0.17044561486392501</v>
      </c>
      <c r="ES136" s="43">
        <v>0.16919531912633801</v>
      </c>
      <c r="ET136" s="43">
        <v>0.16795151859712401</v>
      </c>
      <c r="EU136" s="43">
        <v>0.16671440913242</v>
      </c>
      <c r="EV136" s="43">
        <v>0.16548419307762</v>
      </c>
      <c r="EW136" s="43">
        <v>0.16426107940064399</v>
      </c>
      <c r="EX136" s="43">
        <v>0.163045283891776</v>
      </c>
      <c r="EY136" s="43">
        <v>0.161837029280643</v>
      </c>
      <c r="EZ136" s="43">
        <v>0.16063654539914099</v>
      </c>
      <c r="FA136" s="43">
        <v>0.159444069323081</v>
      </c>
      <c r="FB136" s="308">
        <v>0.15825984551403899</v>
      </c>
      <c r="FC136" s="43">
        <v>0.15708412595160501</v>
      </c>
      <c r="FD136" s="43">
        <v>0.15591717021495899</v>
      </c>
      <c r="FE136" s="43">
        <v>0.154759245664885</v>
      </c>
      <c r="FF136" s="43">
        <v>0.153610627481954</v>
      </c>
      <c r="FG136" s="43">
        <v>0.15247159877757599</v>
      </c>
      <c r="FH136" s="43">
        <v>0.15134245064867799</v>
      </c>
      <c r="FI136" s="43">
        <v>0.15022348224482299</v>
      </c>
      <c r="FJ136" s="43">
        <v>0.149115000913701</v>
      </c>
      <c r="FK136" s="43">
        <v>0.14801732168791901</v>
      </c>
      <c r="FL136" s="43">
        <v>0.14693076819105599</v>
      </c>
      <c r="FM136" s="43">
        <v>0.14585567189447901</v>
      </c>
      <c r="FN136" s="43">
        <v>0.144792372208605</v>
      </c>
      <c r="FO136" s="43">
        <v>0.143695794966722</v>
      </c>
      <c r="FP136" s="43">
        <v>0.142519332195256</v>
      </c>
      <c r="FQ136" s="43">
        <v>0.14125944815885899</v>
      </c>
      <c r="FR136" s="43">
        <v>0.139913108783945</v>
      </c>
      <c r="FS136" s="43">
        <v>0.13847803236727099</v>
      </c>
      <c r="FT136" s="43">
        <v>0.13695301831898399</v>
      </c>
      <c r="FU136" s="43">
        <v>0.135338376002758</v>
      </c>
      <c r="FV136" s="43">
        <v>0.13363648118853899</v>
      </c>
      <c r="FW136" s="43">
        <v>0.13185249364589999</v>
      </c>
      <c r="FX136" s="43">
        <v>0.129995275208833</v>
      </c>
      <c r="FY136" s="43">
        <v>0.12807855160925799</v>
      </c>
      <c r="FZ136" s="43">
        <v>0.126122360436798</v>
      </c>
      <c r="GA136" s="43">
        <v>0.12415481578620501</v>
      </c>
      <c r="GB136" s="43">
        <v>0.12221418847124001</v>
      </c>
      <c r="GC136" s="43">
        <v>0.120351235152954</v>
      </c>
      <c r="GD136" s="43">
        <v>0.118631593925052</v>
      </c>
      <c r="GE136" s="43">
        <v>0.117137884582363</v>
      </c>
      <c r="GF136" s="43">
        <v>0.115970916444328</v>
      </c>
      <c r="GG136" s="43">
        <v>0.115249172109544</v>
      </c>
      <c r="GH136" s="43">
        <v>0.115105640417479</v>
      </c>
      <c r="GI136" s="43">
        <v>0.115681330057487</v>
      </c>
      <c r="GJ136" s="43">
        <v>0.11711558846974</v>
      </c>
      <c r="GK136" s="43">
        <v>0.119534599882343</v>
      </c>
      <c r="GL136" s="43">
        <v>0.123040612544308</v>
      </c>
      <c r="GM136" s="43">
        <v>0.127704742705436</v>
      </c>
      <c r="GN136" s="43">
        <v>0.133565169157909</v>
      </c>
      <c r="GO136" s="43">
        <v>0.14063061450722</v>
      </c>
      <c r="GP136" s="43">
        <v>0.148887305017639</v>
      </c>
      <c r="GQ136" s="43">
        <v>0.158306960212792</v>
      </c>
      <c r="GR136" s="43">
        <v>0.16885380447536599</v>
      </c>
      <c r="GS136" s="43">
        <v>0.18048953521984401</v>
      </c>
      <c r="GT136" s="43">
        <v>0.193176037453579</v>
      </c>
      <c r="GU136" s="43">
        <v>0.20687613648838701</v>
      </c>
      <c r="GV136" s="43">
        <v>0.22155284910081699</v>
      </c>
      <c r="GW136" s="43">
        <v>0.237167560965761</v>
      </c>
      <c r="GX136" s="43">
        <v>0.25367744797241598</v>
      </c>
      <c r="GY136" s="43">
        <v>0.27103234509170698</v>
      </c>
      <c r="GZ136" s="43">
        <v>0.28917117994783997</v>
      </c>
      <c r="HA136" s="43"/>
      <c r="HB136" s="43"/>
    </row>
    <row r="137" spans="1:210" x14ac:dyDescent="0.6">
      <c r="A137" s="327">
        <v>20</v>
      </c>
      <c r="B137" s="198">
        <v>45825</v>
      </c>
      <c r="C137" s="43">
        <v>0.55984940915386705</v>
      </c>
      <c r="D137" s="43">
        <v>0.52505676590639605</v>
      </c>
      <c r="E137" s="43">
        <v>0.49340578209917801</v>
      </c>
      <c r="F137" s="43">
        <v>0.46458479526926599</v>
      </c>
      <c r="G137" s="43">
        <v>0.43831766568711</v>
      </c>
      <c r="H137" s="43">
        <v>0.414359415501316</v>
      </c>
      <c r="I137" s="43">
        <v>0.392492352733259</v>
      </c>
      <c r="J137" s="43">
        <v>0.37252264881682701</v>
      </c>
      <c r="K137" s="43">
        <v>0.35427733113216098</v>
      </c>
      <c r="L137" s="43">
        <v>0.337601650590726</v>
      </c>
      <c r="M137" s="43">
        <v>0.32235678544660401</v>
      </c>
      <c r="N137" s="43">
        <v>0.30841784453540999</v>
      </c>
      <c r="O137" s="43">
        <v>0.29567213657074898</v>
      </c>
      <c r="P137" s="43">
        <v>0.28401767524932803</v>
      </c>
      <c r="Q137" s="43">
        <v>0.27336189214941198</v>
      </c>
      <c r="R137" s="43">
        <v>0.26362053273076202</v>
      </c>
      <c r="S137" s="43">
        <v>0.25471671229488502</v>
      </c>
      <c r="T137" s="43">
        <v>0.24658011113633199</v>
      </c>
      <c r="U137" s="43">
        <v>0.239146289390824</v>
      </c>
      <c r="V137" s="43">
        <v>0.232356103936533</v>
      </c>
      <c r="W137" s="43">
        <v>0.22615521121773999</v>
      </c>
      <c r="X137" s="43">
        <v>0.22049364133381599</v>
      </c>
      <c r="Y137" s="43">
        <v>0.21532543055202</v>
      </c>
      <c r="Z137" s="43">
        <v>0.21060830096699601</v>
      </c>
      <c r="AA137" s="43">
        <v>0.20630337779578101</v>
      </c>
      <c r="AB137" s="43">
        <v>0.20237493647638199</v>
      </c>
      <c r="AC137" s="43">
        <v>0.19879017325242901</v>
      </c>
      <c r="AD137" s="43">
        <v>0.19551899443375101</v>
      </c>
      <c r="AE137" s="43">
        <v>0.19253382066381799</v>
      </c>
      <c r="AF137" s="43">
        <v>0.18980940368632199</v>
      </c>
      <c r="AG137" s="43">
        <v>0.18732265377833701</v>
      </c>
      <c r="AH137" s="43">
        <v>0.18505247680763601</v>
      </c>
      <c r="AI137" s="43">
        <v>0.182979620214828</v>
      </c>
      <c r="AJ137" s="43">
        <v>0.18108652755399601</v>
      </c>
      <c r="AK137" s="43">
        <v>0.17935720139262801</v>
      </c>
      <c r="AL137" s="43">
        <v>0.177777074488917</v>
      </c>
      <c r="AM137" s="43">
        <v>0.176332889159934</v>
      </c>
      <c r="AN137" s="43">
        <v>0.17501258475913101</v>
      </c>
      <c r="AO137" s="43">
        <v>0.173805193033994</v>
      </c>
      <c r="AP137" s="43">
        <v>0.17265485699306701</v>
      </c>
      <c r="AQ137" s="43">
        <v>0.17151131158243499</v>
      </c>
      <c r="AR137" s="43">
        <v>0.170374745612246</v>
      </c>
      <c r="AS137" s="43">
        <v>0.16924535286148101</v>
      </c>
      <c r="AT137" s="43">
        <v>0.16812333204155699</v>
      </c>
      <c r="AU137" s="43">
        <v>0.16700888698112301</v>
      </c>
      <c r="AV137" s="43">
        <v>0.16590222653713399</v>
      </c>
      <c r="AW137" s="43">
        <v>0.164803564722762</v>
      </c>
      <c r="AX137" s="43">
        <v>0.16371312059576701</v>
      </c>
      <c r="AY137" s="43">
        <v>0.16263111838868999</v>
      </c>
      <c r="AZ137" s="43">
        <v>0.16155778758218101</v>
      </c>
      <c r="BA137" s="308">
        <v>0.16049336245391299</v>
      </c>
      <c r="BB137" s="43">
        <v>0.159438082579208</v>
      </c>
      <c r="BC137" s="43">
        <v>0.15839219252548201</v>
      </c>
      <c r="BD137" s="43">
        <v>0.157355941792611</v>
      </c>
      <c r="BE137" s="43">
        <v>0.156329584799832</v>
      </c>
      <c r="BF137" s="43">
        <v>0.15531338071957601</v>
      </c>
      <c r="BG137" s="43">
        <v>0.15430759343890901</v>
      </c>
      <c r="BH137" s="43">
        <v>0.15331249137349101</v>
      </c>
      <c r="BI137" s="43">
        <v>0.15232834732877301</v>
      </c>
      <c r="BJ137" s="43">
        <v>0.151355438330667</v>
      </c>
      <c r="BK137" s="43">
        <v>0.15039404542030299</v>
      </c>
      <c r="BL137" s="43">
        <v>0.149444453426783</v>
      </c>
      <c r="BM137" s="43">
        <v>0.14850695073197401</v>
      </c>
      <c r="BN137" s="43">
        <v>0.14754189168939499</v>
      </c>
      <c r="BO137" s="43">
        <v>0.14650859563170399</v>
      </c>
      <c r="BP137" s="43">
        <v>0.14540446834354701</v>
      </c>
      <c r="BQ137" s="43">
        <v>0.14422744188401099</v>
      </c>
      <c r="BR137" s="43">
        <v>0.14297619869258801</v>
      </c>
      <c r="BS137" s="43">
        <v>0.141650458465853</v>
      </c>
      <c r="BT137" s="43">
        <v>0.14025134312522</v>
      </c>
      <c r="BU137" s="43">
        <v>0.13878183785904499</v>
      </c>
      <c r="BV137" s="43">
        <v>0.13724736872023199</v>
      </c>
      <c r="BW137" s="43">
        <v>0.135656518658266</v>
      </c>
      <c r="BX137" s="43">
        <v>0.13402190290159999</v>
      </c>
      <c r="BY137" s="43">
        <v>0.13236121902640299</v>
      </c>
      <c r="BZ137" s="43">
        <v>0.13069847346171801</v>
      </c>
      <c r="CA137" s="43">
        <v>0.12906535964496499</v>
      </c>
      <c r="CB137" s="43">
        <v>0.12750271768062099</v>
      </c>
      <c r="CC137" s="43">
        <v>0.12606193546969399</v>
      </c>
      <c r="CD137" s="43">
        <v>0.12480605562743299</v>
      </c>
      <c r="CE137" s="43">
        <v>0.123810241239768</v>
      </c>
      <c r="CF137" s="43">
        <v>0.123161158464018</v>
      </c>
      <c r="CG137" s="43">
        <v>0.12295481597618201</v>
      </c>
      <c r="CH137" s="43">
        <v>0.123292542482851</v>
      </c>
      <c r="CI137" s="43">
        <v>0.124275147474709</v>
      </c>
      <c r="CJ137" s="43">
        <v>0.12599586951300501</v>
      </c>
      <c r="CK137" s="43">
        <v>0.12853328995701199</v>
      </c>
      <c r="CL137" s="43">
        <v>0.13194567851184899</v>
      </c>
      <c r="CM137" s="43">
        <v>0.13626799667643399</v>
      </c>
      <c r="CN137" s="43">
        <v>0.14151204093740799</v>
      </c>
      <c r="CO137" s="43">
        <v>0.147669292936075</v>
      </c>
      <c r="CP137" s="43">
        <v>0.15471538556695599</v>
      </c>
      <c r="CQ137" s="43">
        <v>0.162614925367982</v>
      </c>
      <c r="CR137" s="43">
        <v>0.171325667888656</v>
      </c>
      <c r="CS137" s="43">
        <v>0.18080148666057899</v>
      </c>
      <c r="CT137" s="43">
        <v>0.19099398479305599</v>
      </c>
      <c r="CU137" s="43">
        <v>0.201852861974819</v>
      </c>
      <c r="CV137" s="43">
        <v>0.21332526453856299</v>
      </c>
      <c r="CW137" s="43">
        <v>0.22535435951194399</v>
      </c>
      <c r="CX137" s="43">
        <v>0.23787733598121499</v>
      </c>
      <c r="CY137" s="43">
        <v>0.25082299097323402</v>
      </c>
      <c r="CZ137" s="43"/>
      <c r="DA137" s="43"/>
      <c r="DC137" s="198">
        <v>45754</v>
      </c>
      <c r="DD137" s="43">
        <v>0.57252459655737098</v>
      </c>
      <c r="DE137" s="43">
        <v>0.53660551158071101</v>
      </c>
      <c r="DF137" s="43">
        <v>0.50396694452044699</v>
      </c>
      <c r="DG137" s="43">
        <v>0.47428192508553602</v>
      </c>
      <c r="DH137" s="43">
        <v>0.44725998223388203</v>
      </c>
      <c r="DI137" s="43">
        <v>0.42264288918373499</v>
      </c>
      <c r="DJ137" s="43">
        <v>0.40020082617782199</v>
      </c>
      <c r="DK137" s="43">
        <v>0.37972895436125098</v>
      </c>
      <c r="DL137" s="43">
        <v>0.36104437868480499</v>
      </c>
      <c r="DM137" s="43">
        <v>0.343983470363731</v>
      </c>
      <c r="DN137" s="43">
        <v>0.32839951699356601</v>
      </c>
      <c r="DO137" s="43">
        <v>0.31416066758886502</v>
      </c>
      <c r="DP137" s="43">
        <v>0.30114814126362999</v>
      </c>
      <c r="DQ137" s="43">
        <v>0.28925467040236802</v>
      </c>
      <c r="DR137" s="43">
        <v>0.27838315088989701</v>
      </c>
      <c r="DS137" s="43">
        <v>0.26844547493035598</v>
      </c>
      <c r="DT137" s="43">
        <v>0.25936152336468798</v>
      </c>
      <c r="DU137" s="43">
        <v>0.25105829716488098</v>
      </c>
      <c r="DV137" s="43">
        <v>0.24346916903938101</v>
      </c>
      <c r="DW137" s="43">
        <v>0.23653323825937</v>
      </c>
      <c r="DX137" s="43">
        <v>0.23019477336409</v>
      </c>
      <c r="DY137" s="43">
        <v>0.22440272899776201</v>
      </c>
      <c r="DZ137" s="43">
        <v>0.219110324886926</v>
      </c>
      <c r="EA137" s="43">
        <v>0.21427467649238399</v>
      </c>
      <c r="EB137" s="43">
        <v>0.20985646833797</v>
      </c>
      <c r="EC137" s="43">
        <v>0.20581966252284001</v>
      </c>
      <c r="ED137" s="43">
        <v>0.20213123630468299</v>
      </c>
      <c r="EE137" s="43">
        <v>0.19876094377308701</v>
      </c>
      <c r="EF137" s="43">
        <v>0.19568109766539701</v>
      </c>
      <c r="EG137" s="43">
        <v>0.19286636842978599</v>
      </c>
      <c r="EH137" s="43">
        <v>0.19029359814728</v>
      </c>
      <c r="EI137" s="43">
        <v>0.187941627706149</v>
      </c>
      <c r="EJ137" s="43">
        <v>0.185791135908146</v>
      </c>
      <c r="EK137" s="43">
        <v>0.18382448962797099</v>
      </c>
      <c r="EL137" s="43">
        <v>0.18202560427772099</v>
      </c>
      <c r="EM137" s="43">
        <v>0.18037981402255099</v>
      </c>
      <c r="EN137" s="43">
        <v>0.17887375126778601</v>
      </c>
      <c r="EO137" s="43">
        <v>0.177495235001455</v>
      </c>
      <c r="EP137" s="43">
        <v>0.17623316754249499</v>
      </c>
      <c r="EQ137" s="43">
        <v>0.17502939787073399</v>
      </c>
      <c r="ER137" s="43">
        <v>0.173831378488189</v>
      </c>
      <c r="ES137" s="43">
        <v>0.172639272296289</v>
      </c>
      <c r="ET137" s="43">
        <v>0.171453247297845</v>
      </c>
      <c r="EU137" s="43">
        <v>0.17027347669090501</v>
      </c>
      <c r="EV137" s="43">
        <v>0.16910013902326401</v>
      </c>
      <c r="EW137" s="43">
        <v>0.167933418257072</v>
      </c>
      <c r="EX137" s="43">
        <v>0.16677350393520601</v>
      </c>
      <c r="EY137" s="43">
        <v>0.16562059124245701</v>
      </c>
      <c r="EZ137" s="43">
        <v>0.16447488115957001</v>
      </c>
      <c r="FA137" s="43">
        <v>0.16333658051163999</v>
      </c>
      <c r="FB137" s="308">
        <v>0.16220590210601701</v>
      </c>
      <c r="FC137" s="43">
        <v>0.16108306480093099</v>
      </c>
      <c r="FD137" s="43">
        <v>0.15996829359005801</v>
      </c>
      <c r="FE137" s="43">
        <v>0.15886181966911</v>
      </c>
      <c r="FF137" s="43">
        <v>0.15776388051982199</v>
      </c>
      <c r="FG137" s="43">
        <v>0.15667471994087201</v>
      </c>
      <c r="FH137" s="43">
        <v>0.15559458809784399</v>
      </c>
      <c r="FI137" s="43">
        <v>0.15452374157590801</v>
      </c>
      <c r="FJ137" s="43">
        <v>0.15346244341034199</v>
      </c>
      <c r="FK137" s="43">
        <v>0.152410962724011</v>
      </c>
      <c r="FL137" s="43">
        <v>0.15136957569989601</v>
      </c>
      <c r="FM137" s="43">
        <v>0.150338564218718</v>
      </c>
      <c r="FN137" s="43">
        <v>0.14931821678472901</v>
      </c>
      <c r="FO137" s="43">
        <v>0.14826519480417799</v>
      </c>
      <c r="FP137" s="43">
        <v>0.14713453882067201</v>
      </c>
      <c r="FQ137" s="43">
        <v>0.145922536974747</v>
      </c>
      <c r="FR137" s="43">
        <v>0.14462586583505199</v>
      </c>
      <c r="FS137" s="43">
        <v>0.143241803612915</v>
      </c>
      <c r="FT137" s="43">
        <v>0.14176850998450199</v>
      </c>
      <c r="FU137" s="43">
        <v>0.140205391495243</v>
      </c>
      <c r="FV137" s="43">
        <v>0.138553576155028</v>
      </c>
      <c r="FW137" s="43">
        <v>0.13681652632362401</v>
      </c>
      <c r="FX137" s="43">
        <v>0.135000824730378</v>
      </c>
      <c r="FY137" s="43">
        <v>0.13311717329120301</v>
      </c>
      <c r="FZ137" s="43">
        <v>0.131181646346268</v>
      </c>
      <c r="GA137" s="43">
        <v>0.129217235036858</v>
      </c>
      <c r="GB137" s="43">
        <v>0.127255700876616</v>
      </c>
      <c r="GC137" s="43">
        <v>0.12533971384970899</v>
      </c>
      <c r="GD137" s="43">
        <v>0.123525169154447</v>
      </c>
      <c r="GE137" s="43">
        <v>0.121883441846229</v>
      </c>
      <c r="GF137" s="43">
        <v>0.120503143515179</v>
      </c>
      <c r="GG137" s="43">
        <v>0.119490711936418</v>
      </c>
      <c r="GH137" s="43">
        <v>0.118968974413312</v>
      </c>
      <c r="GI137" s="43">
        <v>0.11907283949599</v>
      </c>
      <c r="GJ137" s="43">
        <v>0.11994169656119601</v>
      </c>
      <c r="GK137" s="43">
        <v>0.121709045395095</v>
      </c>
      <c r="GL137" s="43">
        <v>0.12449112138592</v>
      </c>
      <c r="GM137" s="43">
        <v>0.1283771967215</v>
      </c>
      <c r="GN137" s="43">
        <v>0.133424105715718</v>
      </c>
      <c r="GO137" s="43">
        <v>0.13965619107834101</v>
      </c>
      <c r="GP137" s="43">
        <v>0.147069982076237</v>
      </c>
      <c r="GQ137" s="43">
        <v>0.155641546179945</v>
      </c>
      <c r="GR137" s="43">
        <v>0.165334184427961</v>
      </c>
      <c r="GS137" s="43">
        <v>0.17610476722267601</v>
      </c>
      <c r="GT137" s="43">
        <v>0.18790793171153</v>
      </c>
      <c r="GU137" s="43">
        <v>0.20069810171822799</v>
      </c>
      <c r="GV137" s="43">
        <v>0.21442968168934401</v>
      </c>
      <c r="GW137" s="43">
        <v>0.22905587788142401</v>
      </c>
      <c r="GX137" s="43">
        <v>0.24452654355901299</v>
      </c>
      <c r="GY137" s="43">
        <v>0.26078533644697699</v>
      </c>
      <c r="GZ137" s="43">
        <v>0.27776637461134601</v>
      </c>
      <c r="HA137" s="43"/>
      <c r="HB137" s="43"/>
    </row>
    <row r="138" spans="1:210" x14ac:dyDescent="0.6">
      <c r="A138" s="327">
        <v>21</v>
      </c>
      <c r="B138" s="198">
        <v>45852</v>
      </c>
      <c r="C138" s="43">
        <v>0.54574383704721596</v>
      </c>
      <c r="D138" s="43">
        <v>0.51211842960545395</v>
      </c>
      <c r="E138" s="43">
        <v>0.481550353960774</v>
      </c>
      <c r="F138" s="43">
        <v>0.45373481063382998</v>
      </c>
      <c r="G138" s="43">
        <v>0.42840194722282399</v>
      </c>
      <c r="H138" s="43">
        <v>0.405312498005726</v>
      </c>
      <c r="I138" s="43">
        <v>0.38425392842067502</v>
      </c>
      <c r="J138" s="43">
        <v>0.365037044316943</v>
      </c>
      <c r="K138" s="43">
        <v>0.34749302431794099</v>
      </c>
      <c r="L138" s="43">
        <v>0.33147083078779199</v>
      </c>
      <c r="M138" s="43">
        <v>0.31683495894041003</v>
      </c>
      <c r="N138" s="43">
        <v>0.30346348592317102</v>
      </c>
      <c r="O138" s="43">
        <v>0.29124638511246198</v>
      </c>
      <c r="P138" s="43">
        <v>0.28008407425695703</v>
      </c>
      <c r="Q138" s="43">
        <v>0.26988616909525098</v>
      </c>
      <c r="R138" s="43">
        <v>0.26057041656637098</v>
      </c>
      <c r="S138" s="43">
        <v>0.25206178418948999</v>
      </c>
      <c r="T138" s="43">
        <v>0.244291684112656</v>
      </c>
      <c r="U138" s="43">
        <v>0.237197312072256</v>
      </c>
      <c r="V138" s="43">
        <v>0.23072108367275099</v>
      </c>
      <c r="W138" s="43">
        <v>0.22481015176765001</v>
      </c>
      <c r="X138" s="43">
        <v>0.219415990694102</v>
      </c>
      <c r="Y138" s="43">
        <v>0.21449403509800299</v>
      </c>
      <c r="Z138" s="43">
        <v>0.21000336254726801</v>
      </c>
      <c r="AA138" s="43">
        <v>0.20590641134639101</v>
      </c>
      <c r="AB138" s="43">
        <v>0.20216872619947601</v>
      </c>
      <c r="AC138" s="43">
        <v>0.19875872629421201</v>
      </c>
      <c r="AD138" s="43">
        <v>0.19564749147018301</v>
      </c>
      <c r="AE138" s="43">
        <v>0.19280856337428401</v>
      </c>
      <c r="AF138" s="43">
        <v>0.190217759385022</v>
      </c>
      <c r="AG138" s="43">
        <v>0.18785299784634599</v>
      </c>
      <c r="AH138" s="43">
        <v>0.18569413363963599</v>
      </c>
      <c r="AI138" s="43">
        <v>0.18372280345446701</v>
      </c>
      <c r="AJ138" s="43">
        <v>0.18192228047758599</v>
      </c>
      <c r="AK138" s="43">
        <v>0.18027733810846</v>
      </c>
      <c r="AL138" s="43">
        <v>0.17877412264605999</v>
      </c>
      <c r="AM138" s="43">
        <v>0.17740003470166199</v>
      </c>
      <c r="AN138" s="43">
        <v>0.176143619079727</v>
      </c>
      <c r="AO138" s="43">
        <v>0.174994462934427</v>
      </c>
      <c r="AP138" s="43">
        <v>0.17389941918299401</v>
      </c>
      <c r="AQ138" s="43">
        <v>0.17281063171984501</v>
      </c>
      <c r="AR138" s="43">
        <v>0.17172826019854501</v>
      </c>
      <c r="AS138" s="43">
        <v>0.17065246816736701</v>
      </c>
      <c r="AT138" s="43">
        <v>0.169583423075745</v>
      </c>
      <c r="AU138" s="43">
        <v>0.168521296437769</v>
      </c>
      <c r="AV138" s="43">
        <v>0.167466263693028</v>
      </c>
      <c r="AW138" s="43">
        <v>0.16641850428872801</v>
      </c>
      <c r="AX138" s="43">
        <v>0.16537820186111801</v>
      </c>
      <c r="AY138" s="43">
        <v>0.16434554391482101</v>
      </c>
      <c r="AZ138" s="43">
        <v>0.16332072183830601</v>
      </c>
      <c r="BA138" s="308">
        <v>0.16230393141612001</v>
      </c>
      <c r="BB138" s="43">
        <v>0.161295372260915</v>
      </c>
      <c r="BC138" s="43">
        <v>0.160295247881754</v>
      </c>
      <c r="BD138" s="43">
        <v>0.159303765790998</v>
      </c>
      <c r="BE138" s="43">
        <v>0.15832113734782999</v>
      </c>
      <c r="BF138" s="43">
        <v>0.15734757772854999</v>
      </c>
      <c r="BG138" s="43">
        <v>0.15638330584833601</v>
      </c>
      <c r="BH138" s="43">
        <v>0.155428544259509</v>
      </c>
      <c r="BI138" s="43">
        <v>0.15448351903775001</v>
      </c>
      <c r="BJ138" s="43">
        <v>0.15354845970207201</v>
      </c>
      <c r="BK138" s="43">
        <v>0.15262359903825701</v>
      </c>
      <c r="BL138" s="43">
        <v>0.151709172965939</v>
      </c>
      <c r="BM138" s="43">
        <v>0.15080542037240299</v>
      </c>
      <c r="BN138" s="43">
        <v>0.14987401526820901</v>
      </c>
      <c r="BO138" s="43">
        <v>0.14887542250656999</v>
      </c>
      <c r="BP138" s="43">
        <v>0.147806714378871</v>
      </c>
      <c r="BQ138" s="43">
        <v>0.146665359115112</v>
      </c>
      <c r="BR138" s="43">
        <v>0.14544940878022999</v>
      </c>
      <c r="BS138" s="43">
        <v>0.144157740995975</v>
      </c>
      <c r="BT138" s="43">
        <v>0.14279036798445599</v>
      </c>
      <c r="BU138" s="43">
        <v>0.14134882923787701</v>
      </c>
      <c r="BV138" s="43">
        <v>0.139836686841118</v>
      </c>
      <c r="BW138" s="43">
        <v>0.13826014494515801</v>
      </c>
      <c r="BX138" s="43">
        <v>0.13662881592947801</v>
      </c>
      <c r="BY138" s="43">
        <v>0.13495665411954499</v>
      </c>
      <c r="BZ138" s="43">
        <v>0.13326307077441499</v>
      </c>
      <c r="CA138" s="43">
        <v>0.131574227796462</v>
      </c>
      <c r="CB138" s="43">
        <v>0.12992447667825699</v>
      </c>
      <c r="CC138" s="43">
        <v>0.12835785747011799</v>
      </c>
      <c r="CD138" s="43">
        <v>0.12692949449784199</v>
      </c>
      <c r="CE138" s="43">
        <v>0.125706621758919</v>
      </c>
      <c r="CF138" s="43">
        <v>0.12476885564718</v>
      </c>
      <c r="CG138" s="43">
        <v>0.12420724537202101</v>
      </c>
      <c r="CH138" s="43">
        <v>0.12412164167970299</v>
      </c>
      <c r="CI138" s="43">
        <v>0.12461611851243599</v>
      </c>
      <c r="CJ138" s="43">
        <v>0.12579261203322101</v>
      </c>
      <c r="CK138" s="43">
        <v>0.127743545508615</v>
      </c>
      <c r="CL138" s="43">
        <v>0.13054476182941399</v>
      </c>
      <c r="CM138" s="43">
        <v>0.13425026938030099</v>
      </c>
      <c r="CN138" s="43">
        <v>0.138889917716008</v>
      </c>
      <c r="CO138" s="43">
        <v>0.14447026714344199</v>
      </c>
      <c r="CP138" s="43">
        <v>0.150977999290098</v>
      </c>
      <c r="CQ138" s="43">
        <v>0.15838465163370699</v>
      </c>
      <c r="CR138" s="43">
        <v>0.166651412239745</v>
      </c>
      <c r="CS138" s="43">
        <v>0.175733050483696</v>
      </c>
      <c r="CT138" s="43">
        <v>0.18558052642303299</v>
      </c>
      <c r="CU138" s="43">
        <v>0.19614220969715801</v>
      </c>
      <c r="CV138" s="43">
        <v>0.207363868179372</v>
      </c>
      <c r="CW138" s="43">
        <v>0.21918767243904899</v>
      </c>
      <c r="CX138" s="43">
        <v>0.231550457836804</v>
      </c>
      <c r="CY138" s="43">
        <v>0.2443814444879</v>
      </c>
      <c r="CZ138" s="43"/>
      <c r="DA138" s="43"/>
      <c r="DC138" s="198">
        <v>45781</v>
      </c>
      <c r="DD138" s="43">
        <v>0.53698873791094304</v>
      </c>
      <c r="DE138" s="43">
        <v>0.50386859017624197</v>
      </c>
      <c r="DF138" s="43">
        <v>0.47376653746216602</v>
      </c>
      <c r="DG138" s="43">
        <v>0.44638222233853397</v>
      </c>
      <c r="DH138" s="43">
        <v>0.42144907469728898</v>
      </c>
      <c r="DI138" s="43">
        <v>0.398730281266785</v>
      </c>
      <c r="DJ138" s="43">
        <v>0.37801517414547597</v>
      </c>
      <c r="DK138" s="43">
        <v>0.35911602295183498</v>
      </c>
      <c r="DL138" s="43">
        <v>0.34186520346563098</v>
      </c>
      <c r="DM138" s="43">
        <v>0.32611271066182801</v>
      </c>
      <c r="DN138" s="43">
        <v>0.31172398343542401</v>
      </c>
      <c r="DO138" s="43">
        <v>0.29857800840117599</v>
      </c>
      <c r="DP138" s="43">
        <v>0.286565672691313</v>
      </c>
      <c r="DQ138" s="43">
        <v>0.27558833710797898</v>
      </c>
      <c r="DR138" s="43">
        <v>0.26555660372180601</v>
      </c>
      <c r="DS138" s="43">
        <v>0.25638925417395703</v>
      </c>
      <c r="DT138" s="43">
        <v>0.24801233690076999</v>
      </c>
      <c r="DU138" s="43">
        <v>0.24035838352193001</v>
      </c>
      <c r="DV138" s="43">
        <v>0.233365736199737</v>
      </c>
      <c r="DW138" s="43">
        <v>0.22697796970256601</v>
      </c>
      <c r="DX138" s="43">
        <v>0.221143393485528</v>
      </c>
      <c r="DY138" s="43">
        <v>0.21581462060506201</v>
      </c>
      <c r="DZ138" s="43">
        <v>0.21094819209673499</v>
      </c>
      <c r="EA138" s="43">
        <v>0.20650424691358499</v>
      </c>
      <c r="EB138" s="43">
        <v>0.20244622912943999</v>
      </c>
      <c r="EC138" s="43">
        <v>0.198740625507351</v>
      </c>
      <c r="ED138" s="43">
        <v>0.19535672790467201</v>
      </c>
      <c r="EE138" s="43">
        <v>0.19226641616057899</v>
      </c>
      <c r="EF138" s="43">
        <v>0.18944395815654999</v>
      </c>
      <c r="EG138" s="43">
        <v>0.186865824467467</v>
      </c>
      <c r="EH138" s="43">
        <v>0.18451051585859601</v>
      </c>
      <c r="EI138" s="43">
        <v>0.18235840228140901</v>
      </c>
      <c r="EJ138" s="43">
        <v>0.18039157243915999</v>
      </c>
      <c r="EK138" s="43">
        <v>0.178593693235471</v>
      </c>
      <c r="EL138" s="43">
        <v>0.17694987865015199</v>
      </c>
      <c r="EM138" s="43">
        <v>0.175446567560189</v>
      </c>
      <c r="EN138" s="43">
        <v>0.174071410258932</v>
      </c>
      <c r="EO138" s="43">
        <v>0.172813163237966</v>
      </c>
      <c r="EP138" s="43">
        <v>0.171661591915201</v>
      </c>
      <c r="EQ138" s="43">
        <v>0.170563566396354</v>
      </c>
      <c r="ER138" s="43">
        <v>0.169471134607136</v>
      </c>
      <c r="ES138" s="43">
        <v>0.16838444711384001</v>
      </c>
      <c r="ET138" s="43">
        <v>0.16730365877119899</v>
      </c>
      <c r="EU138" s="43">
        <v>0.16622892877225301</v>
      </c>
      <c r="EV138" s="43">
        <v>0.16516042075786899</v>
      </c>
      <c r="EW138" s="43">
        <v>0.16409830288574101</v>
      </c>
      <c r="EX138" s="43">
        <v>0.163042747871847</v>
      </c>
      <c r="EY138" s="43">
        <v>0.161993933073561</v>
      </c>
      <c r="EZ138" s="43">
        <v>0.160952040581024</v>
      </c>
      <c r="FA138" s="43">
        <v>0.15991725721111</v>
      </c>
      <c r="FB138" s="308">
        <v>0.15888977462467399</v>
      </c>
      <c r="FC138" s="43">
        <v>0.157869789285975</v>
      </c>
      <c r="FD138" s="43">
        <v>0.15685750257862499</v>
      </c>
      <c r="FE138" s="43">
        <v>0.155853120808746</v>
      </c>
      <c r="FF138" s="43">
        <v>0.15485685520012701</v>
      </c>
      <c r="FG138" s="43">
        <v>0.15386892189783699</v>
      </c>
      <c r="FH138" s="43">
        <v>0.15288954206243</v>
      </c>
      <c r="FI138" s="43">
        <v>0.15191894149018001</v>
      </c>
      <c r="FJ138" s="43">
        <v>0.15095735140038</v>
      </c>
      <c r="FK138" s="43">
        <v>0.15000500739740699</v>
      </c>
      <c r="FL138" s="43">
        <v>0.149062150088944</v>
      </c>
      <c r="FM138" s="43">
        <v>0.14812902476138501</v>
      </c>
      <c r="FN138" s="43">
        <v>0.14720588136254101</v>
      </c>
      <c r="FO138" s="43">
        <v>0.14625351894351701</v>
      </c>
      <c r="FP138" s="43">
        <v>0.14523132780429199</v>
      </c>
      <c r="FQ138" s="43">
        <v>0.144136030001878</v>
      </c>
      <c r="FR138" s="43">
        <v>0.14296470422510699</v>
      </c>
      <c r="FS138" s="43">
        <v>0.141714974734402</v>
      </c>
      <c r="FT138" s="43">
        <v>0.14038525773618199</v>
      </c>
      <c r="FU138" s="43">
        <v>0.13897508102487099</v>
      </c>
      <c r="FV138" s="43">
        <v>0.13748549633302701</v>
      </c>
      <c r="FW138" s="43">
        <v>0.13591960826601299</v>
      </c>
      <c r="FX138" s="43">
        <v>0.13428324798764599</v>
      </c>
      <c r="FY138" s="43">
        <v>0.13258582355823001</v>
      </c>
      <c r="FZ138" s="43">
        <v>0.13084138019889199</v>
      </c>
      <c r="GA138" s="43">
        <v>0.129069899878237</v>
      </c>
      <c r="GB138" s="43">
        <v>0.12729885560144599</v>
      </c>
      <c r="GC138" s="43">
        <v>0.125565004148671</v>
      </c>
      <c r="GD138" s="43">
        <v>0.123916341458378</v>
      </c>
      <c r="GE138" s="43">
        <v>0.122414046384831</v>
      </c>
      <c r="GF138" s="43">
        <v>0.121134094833706</v>
      </c>
      <c r="GG138" s="43">
        <v>0.120168048796294</v>
      </c>
      <c r="GH138" s="43">
        <v>0.11962236219200401</v>
      </c>
      <c r="GI138" s="43">
        <v>0.119615501457517</v>
      </c>
      <c r="GJ138" s="43">
        <v>0.120272401256747</v>
      </c>
      <c r="GK138" s="43">
        <v>0.121716378865365</v>
      </c>
      <c r="GL138" s="43">
        <v>0.124059549159172</v>
      </c>
      <c r="GM138" s="43">
        <v>0.12739365509593001</v>
      </c>
      <c r="GN138" s="43">
        <v>0.131783509895498</v>
      </c>
      <c r="GO138" s="43">
        <v>0.13726459380927999</v>
      </c>
      <c r="GP138" s="43">
        <v>0.143844990592012</v>
      </c>
      <c r="GQ138" s="43">
        <v>0.15151050024047</v>
      </c>
      <c r="GR138" s="43">
        <v>0.160231083071077</v>
      </c>
      <c r="GS138" s="43">
        <v>0.16996692551258799</v>
      </c>
      <c r="GT138" s="43">
        <v>0.180673047545203</v>
      </c>
      <c r="GU138" s="43">
        <v>0.19230206057075899</v>
      </c>
      <c r="GV138" s="43">
        <v>0.20480516665698101</v>
      </c>
      <c r="GW138" s="43">
        <v>0.21813171521326699</v>
      </c>
      <c r="GX138" s="43">
        <v>0.23222767122450699</v>
      </c>
      <c r="GY138" s="43">
        <v>0.24703329398506199</v>
      </c>
      <c r="GZ138" s="43">
        <v>0.26248024438074902</v>
      </c>
      <c r="HA138" s="43"/>
      <c r="HB138" s="43"/>
    </row>
    <row r="139" spans="1:210" x14ac:dyDescent="0.6">
      <c r="A139" s="327">
        <v>22</v>
      </c>
      <c r="B139" s="198">
        <v>45880</v>
      </c>
      <c r="C139" s="43">
        <v>0.52921931982940396</v>
      </c>
      <c r="D139" s="43">
        <v>0.49686030888572402</v>
      </c>
      <c r="E139" s="43">
        <v>0.46746513347716501</v>
      </c>
      <c r="F139" s="43">
        <v>0.44073672305480699</v>
      </c>
      <c r="G139" s="43">
        <v>0.41641225811208399</v>
      </c>
      <c r="H139" s="43">
        <v>0.39425883368120701</v>
      </c>
      <c r="I139" s="43">
        <v>0.37406964214322802</v>
      </c>
      <c r="J139" s="43">
        <v>0.35566063085805</v>
      </c>
      <c r="K139" s="43">
        <v>0.33886758650577398</v>
      </c>
      <c r="L139" s="43">
        <v>0.32354360031844298</v>
      </c>
      <c r="M139" s="43">
        <v>0.309556871207811</v>
      </c>
      <c r="N139" s="43">
        <v>0.29678880717616801</v>
      </c>
      <c r="O139" s="43">
        <v>0.28513238964027798</v>
      </c>
      <c r="P139" s="43">
        <v>0.27449076823537699</v>
      </c>
      <c r="Q139" s="43">
        <v>0.26477605707167401</v>
      </c>
      <c r="R139" s="43">
        <v>0.25590830619058202</v>
      </c>
      <c r="S139" s="43">
        <v>0.247814624208608</v>
      </c>
      <c r="T139" s="43">
        <v>0.240428430475018</v>
      </c>
      <c r="U139" s="43">
        <v>0.233688817010658</v>
      </c>
      <c r="V139" s="43">
        <v>0.227540002656276</v>
      </c>
      <c r="W139" s="43">
        <v>0.22193086365189099</v>
      </c>
      <c r="X139" s="43">
        <v>0.216814526967156</v>
      </c>
      <c r="Y139" s="43">
        <v>0.21214801459384899</v>
      </c>
      <c r="Z139" s="43">
        <v>0.207891928957114</v>
      </c>
      <c r="AA139" s="43">
        <v>0.20401017126771401</v>
      </c>
      <c r="AB139" s="43">
        <v>0.20046968657182301</v>
      </c>
      <c r="AC139" s="43">
        <v>0.19724023025704501</v>
      </c>
      <c r="AD139" s="43">
        <v>0.19429415250618501</v>
      </c>
      <c r="AE139" s="43">
        <v>0.191606197845201</v>
      </c>
      <c r="AF139" s="43">
        <v>0.18915331792749801</v>
      </c>
      <c r="AG139" s="43">
        <v>0.18691449621610801</v>
      </c>
      <c r="AH139" s="43">
        <v>0.18487058367710801</v>
      </c>
      <c r="AI139" s="43">
        <v>0.183004144961325</v>
      </c>
      <c r="AJ139" s="43">
        <v>0.18129931452821799</v>
      </c>
      <c r="AK139" s="43">
        <v>0.17974166253795701</v>
      </c>
      <c r="AL139" s="43">
        <v>0.17831807008824299</v>
      </c>
      <c r="AM139" s="43">
        <v>0.177016613585358</v>
      </c>
      <c r="AN139" s="43">
        <v>0.17582645786872</v>
      </c>
      <c r="AO139" s="43">
        <v>0.17473775773800099</v>
      </c>
      <c r="AP139" s="43">
        <v>0.17370017397951801</v>
      </c>
      <c r="AQ139" s="43">
        <v>0.17266835581432499</v>
      </c>
      <c r="AR139" s="43">
        <v>0.171642438514615</v>
      </c>
      <c r="AS139" s="43">
        <v>0.170622560520655</v>
      </c>
      <c r="AT139" s="43">
        <v>0.169608863324373</v>
      </c>
      <c r="AU139" s="43">
        <v>0.16860149166770499</v>
      </c>
      <c r="AV139" s="43">
        <v>0.167600593392155</v>
      </c>
      <c r="AW139" s="43">
        <v>0.16660631954638699</v>
      </c>
      <c r="AX139" s="43">
        <v>0.16561882432824401</v>
      </c>
      <c r="AY139" s="43">
        <v>0.164638265234789</v>
      </c>
      <c r="AZ139" s="43">
        <v>0.163664803478413</v>
      </c>
      <c r="BA139" s="308">
        <v>0.16269860102198599</v>
      </c>
      <c r="BB139" s="43">
        <v>0.16173982669395801</v>
      </c>
      <c r="BC139" s="43">
        <v>0.160788649981353</v>
      </c>
      <c r="BD139" s="43">
        <v>0.15984524416915499</v>
      </c>
      <c r="BE139" s="43">
        <v>0.15890978557930499</v>
      </c>
      <c r="BF139" s="43">
        <v>0.157982453583004</v>
      </c>
      <c r="BG139" s="43">
        <v>0.15706343056151301</v>
      </c>
      <c r="BH139" s="43">
        <v>0.15615290179396199</v>
      </c>
      <c r="BI139" s="43">
        <v>0.15525105541531301</v>
      </c>
      <c r="BJ139" s="43">
        <v>0.15435808234166201</v>
      </c>
      <c r="BK139" s="43">
        <v>0.15347417615859399</v>
      </c>
      <c r="BL139" s="43">
        <v>0.152599533026958</v>
      </c>
      <c r="BM139" s="43">
        <v>0.15173435156432599</v>
      </c>
      <c r="BN139" s="43">
        <v>0.150841858573105</v>
      </c>
      <c r="BO139" s="43">
        <v>0.14988396021242301</v>
      </c>
      <c r="BP139" s="43">
        <v>0.14885752438653299</v>
      </c>
      <c r="BQ139" s="43">
        <v>0.14775971184770201</v>
      </c>
      <c r="BR139" s="43">
        <v>0.14658813408671001</v>
      </c>
      <c r="BS139" s="43">
        <v>0.14534105734946001</v>
      </c>
      <c r="BT139" s="43">
        <v>0.14401766456572801</v>
      </c>
      <c r="BU139" s="43">
        <v>0.14261838970957499</v>
      </c>
      <c r="BV139" s="43">
        <v>0.141145341819848</v>
      </c>
      <c r="BW139" s="43">
        <v>0.13960283881621799</v>
      </c>
      <c r="BX139" s="43">
        <v>0.13799807343089801</v>
      </c>
      <c r="BY139" s="43">
        <v>0.136341934173175</v>
      </c>
      <c r="BZ139" s="43">
        <v>0.134650001408576</v>
      </c>
      <c r="CA139" s="43">
        <v>0.13294372944393201</v>
      </c>
      <c r="CB139" s="43">
        <v>0.13125180561483801</v>
      </c>
      <c r="CC139" s="43">
        <v>0.12961164101176101</v>
      </c>
      <c r="CD139" s="43">
        <v>0.128070887967285</v>
      </c>
      <c r="CE139" s="43">
        <v>0.12668879239962999</v>
      </c>
      <c r="CF139" s="43">
        <v>0.12553707751507701</v>
      </c>
      <c r="CG139" s="43">
        <v>0.124699939872521</v>
      </c>
      <c r="CH139" s="43">
        <v>0.124272667807553</v>
      </c>
      <c r="CI139" s="43">
        <v>0.124358444694128</v>
      </c>
      <c r="CJ139" s="43">
        <v>0.125063161183468</v>
      </c>
      <c r="CK139" s="43">
        <v>0.12648856151429799</v>
      </c>
      <c r="CL139" s="43">
        <v>0.128724681339032</v>
      </c>
      <c r="CM139" s="43">
        <v>0.13184302646791199</v>
      </c>
      <c r="CN139" s="43">
        <v>0.135891974362323</v>
      </c>
      <c r="CO139" s="43">
        <v>0.140895321166497</v>
      </c>
      <c r="CP139" s="43">
        <v>0.14685395987578001</v>
      </c>
      <c r="CQ139" s="43">
        <v>0.15374980812283101</v>
      </c>
      <c r="CR139" s="43">
        <v>0.161550680686118</v>
      </c>
      <c r="CS139" s="43">
        <v>0.170214893415079</v>
      </c>
      <c r="CT139" s="43">
        <v>0.17969479722194101</v>
      </c>
      <c r="CU139" s="43">
        <v>0.18993890826648299</v>
      </c>
      <c r="CV139" s="43">
        <v>0.20089265039719201</v>
      </c>
      <c r="CW139" s="43">
        <v>0.212497911037034</v>
      </c>
      <c r="CX139" s="43">
        <v>0.224691665879869</v>
      </c>
      <c r="CY139" s="43">
        <v>0.23740390963202901</v>
      </c>
      <c r="CZ139" s="43"/>
      <c r="DA139" s="43"/>
      <c r="DC139" s="198">
        <v>45809</v>
      </c>
      <c r="DD139" s="43">
        <v>0.51267798628474304</v>
      </c>
      <c r="DE139" s="43">
        <v>0.48143748826866201</v>
      </c>
      <c r="DF139" s="43">
        <v>0.45303867774186102</v>
      </c>
      <c r="DG139" s="43">
        <v>0.42719931509166598</v>
      </c>
      <c r="DH139" s="43">
        <v>0.40366915453542401</v>
      </c>
      <c r="DI139" s="43">
        <v>0.38222604159798201</v>
      </c>
      <c r="DJ139" s="43">
        <v>0.362672437290467</v>
      </c>
      <c r="DK139" s="43">
        <v>0.34483234497265097</v>
      </c>
      <c r="DL139" s="43">
        <v>0.32854860774064298</v>
      </c>
      <c r="DM139" s="43">
        <v>0.31368054305051102</v>
      </c>
      <c r="DN139" s="43">
        <v>0.30010188020137701</v>
      </c>
      <c r="DO139" s="43">
        <v>0.28769896849009602</v>
      </c>
      <c r="DP139" s="43">
        <v>0.27636922578786899</v>
      </c>
      <c r="DQ139" s="43">
        <v>0.26601980009691201</v>
      </c>
      <c r="DR139" s="43">
        <v>0.256566418345822</v>
      </c>
      <c r="DS139" s="43">
        <v>0.247932399478246</v>
      </c>
      <c r="DT139" s="43">
        <v>0.24004781028222999</v>
      </c>
      <c r="DU139" s="43">
        <v>0.232848744628259</v>
      </c>
      <c r="DV139" s="43">
        <v>0.22627670809382</v>
      </c>
      <c r="DW139" s="43">
        <v>0.220278091804466</v>
      </c>
      <c r="DX139" s="43">
        <v>0.214803720884434</v>
      </c>
      <c r="DY139" s="43">
        <v>0.209808464494527</v>
      </c>
      <c r="DZ139" s="43">
        <v>0.20525089624924001</v>
      </c>
      <c r="EA139" s="43">
        <v>0.20109299531892</v>
      </c>
      <c r="EB139" s="43">
        <v>0.19729988025860401</v>
      </c>
      <c r="EC139" s="43">
        <v>0.19383956905989699</v>
      </c>
      <c r="ED139" s="43">
        <v>0.19068276032147399</v>
      </c>
      <c r="EE139" s="43">
        <v>0.18780263162579799</v>
      </c>
      <c r="EF139" s="43">
        <v>0.185174652301693</v>
      </c>
      <c r="EG139" s="43">
        <v>0.182776408469324</v>
      </c>
      <c r="EH139" s="43">
        <v>0.18058743899569901</v>
      </c>
      <c r="EI139" s="43">
        <v>0.178589081430714</v>
      </c>
      <c r="EJ139" s="43">
        <v>0.17676432729786001</v>
      </c>
      <c r="EK139" s="43">
        <v>0.17509768635404199</v>
      </c>
      <c r="EL139" s="43">
        <v>0.17357505956201799</v>
      </c>
      <c r="EM139" s="43">
        <v>0.17218362048757699</v>
      </c>
      <c r="EN139" s="43">
        <v>0.170911704987605</v>
      </c>
      <c r="EO139" s="43">
        <v>0.169748708914778</v>
      </c>
      <c r="EP139" s="43">
        <v>0.16868499349180499</v>
      </c>
      <c r="EQ139" s="43">
        <v>0.16767136315440001</v>
      </c>
      <c r="ER139" s="43">
        <v>0.16666351944974001</v>
      </c>
      <c r="ES139" s="43">
        <v>0.165661609615293</v>
      </c>
      <c r="ET139" s="43">
        <v>0.16466578463123299</v>
      </c>
      <c r="EU139" s="43">
        <v>0.163676199177063</v>
      </c>
      <c r="EV139" s="43">
        <v>0.162693011775214</v>
      </c>
      <c r="EW139" s="43">
        <v>0.16171638470307501</v>
      </c>
      <c r="EX139" s="43">
        <v>0.16074648413518799</v>
      </c>
      <c r="EY139" s="43">
        <v>0.15978348009517199</v>
      </c>
      <c r="EZ139" s="43">
        <v>0.158827546520908</v>
      </c>
      <c r="FA139" s="43">
        <v>0.15787886124730899</v>
      </c>
      <c r="FB139" s="308">
        <v>0.156937605958724</v>
      </c>
      <c r="FC139" s="43">
        <v>0.15600396637140701</v>
      </c>
      <c r="FD139" s="43">
        <v>0.15507813226641701</v>
      </c>
      <c r="FE139" s="43">
        <v>0.15416029614997301</v>
      </c>
      <c r="FF139" s="43">
        <v>0.153250656153986</v>
      </c>
      <c r="FG139" s="43">
        <v>0.15234941310956501</v>
      </c>
      <c r="FH139" s="43">
        <v>0.15145677177773401</v>
      </c>
      <c r="FI139" s="43">
        <v>0.15057294068625501</v>
      </c>
      <c r="FJ139" s="43">
        <v>0.14969813194586201</v>
      </c>
      <c r="FK139" s="43">
        <v>0.148832561215267</v>
      </c>
      <c r="FL139" s="43">
        <v>0.14797644759148801</v>
      </c>
      <c r="FM139" s="43">
        <v>0.14713001347038099</v>
      </c>
      <c r="FN139" s="43">
        <v>0.14629348443905499</v>
      </c>
      <c r="FO139" s="43">
        <v>0.14543139234743099</v>
      </c>
      <c r="FP139" s="43">
        <v>0.14450715792173299</v>
      </c>
      <c r="FQ139" s="43">
        <v>0.14351809355145501</v>
      </c>
      <c r="FR139" s="43">
        <v>0.14246188761268899</v>
      </c>
      <c r="FS139" s="43">
        <v>0.141336782479556</v>
      </c>
      <c r="FT139" s="43">
        <v>0.14014180416320701</v>
      </c>
      <c r="FU139" s="43">
        <v>0.138877056913883</v>
      </c>
      <c r="FV139" s="43">
        <v>0.13754409905888901</v>
      </c>
      <c r="FW139" s="43">
        <v>0.13614641947612599</v>
      </c>
      <c r="FX139" s="43">
        <v>0.13469003707945401</v>
      </c>
      <c r="FY139" s="43">
        <v>0.13318424781857399</v>
      </c>
      <c r="FZ139" s="43">
        <v>0.13164254348160701</v>
      </c>
      <c r="GA139" s="43">
        <v>0.13008372186466699</v>
      </c>
      <c r="GB139" s="43">
        <v>0.128533194728702</v>
      </c>
      <c r="GC139" s="43">
        <v>0.12702447322810601</v>
      </c>
      <c r="GD139" s="43">
        <v>0.12560076297842801</v>
      </c>
      <c r="GE139" s="43">
        <v>0.12431652598732899</v>
      </c>
      <c r="GF139" s="43">
        <v>0.12323876125081699</v>
      </c>
      <c r="GG139" s="43">
        <v>0.12244762959531701</v>
      </c>
      <c r="GH139" s="43">
        <v>0.12203593521872499</v>
      </c>
      <c r="GI139" s="43">
        <v>0.122106944440331</v>
      </c>
      <c r="GJ139" s="43">
        <v>0.12277016668537601</v>
      </c>
      <c r="GK139" s="43">
        <v>0.124135120955303</v>
      </c>
      <c r="GL139" s="43">
        <v>0.12630373671662001</v>
      </c>
      <c r="GM139" s="43">
        <v>0.129362685579615</v>
      </c>
      <c r="GN139" s="43">
        <v>0.13337726354149501</v>
      </c>
      <c r="GO139" s="43">
        <v>0.138388164600801</v>
      </c>
      <c r="GP139" s="43">
        <v>0.144411643845683</v>
      </c>
      <c r="GQ139" s="43">
        <v>0.15144255435803999</v>
      </c>
      <c r="GR139" s="43">
        <v>0.159459040046325</v>
      </c>
      <c r="GS139" s="43">
        <v>0.168427518434383</v>
      </c>
      <c r="GT139" s="43">
        <v>0.17830689689586701</v>
      </c>
      <c r="GU139" s="43">
        <v>0.18905145752453201</v>
      </c>
      <c r="GV139" s="43">
        <v>0.20061227897790199</v>
      </c>
      <c r="GW139" s="43">
        <v>0.212937331810129</v>
      </c>
      <c r="GX139" s="43">
        <v>0.22597049244525999</v>
      </c>
      <c r="GY139" s="43">
        <v>0.239649726660386</v>
      </c>
      <c r="GZ139" s="43">
        <v>0.25390465288877501</v>
      </c>
      <c r="HA139" s="43"/>
      <c r="HB139" s="43"/>
    </row>
    <row r="140" spans="1:210" x14ac:dyDescent="0.6">
      <c r="A140" s="327">
        <v>23</v>
      </c>
      <c r="B140" s="198">
        <v>45910</v>
      </c>
      <c r="C140" s="43">
        <v>0.51544486589878302</v>
      </c>
      <c r="D140" s="43">
        <v>0.48416296415103599</v>
      </c>
      <c r="E140" s="43">
        <v>0.45576911175058898</v>
      </c>
      <c r="F140" s="43">
        <v>0.42997208270624898</v>
      </c>
      <c r="G140" s="43">
        <v>0.40651440132594702</v>
      </c>
      <c r="H140" s="43">
        <v>0.385168012258017</v>
      </c>
      <c r="I140" s="43">
        <v>0.36573048618832898</v>
      </c>
      <c r="J140" s="43">
        <v>0.34802171109667002</v>
      </c>
      <c r="K140" s="43">
        <v>0.33188101537212</v>
      </c>
      <c r="L140" s="43">
        <v>0.31716467538486198</v>
      </c>
      <c r="M140" s="43">
        <v>0.30374376123633401</v>
      </c>
      <c r="N140" s="43">
        <v>0.29150228044476001</v>
      </c>
      <c r="O140" s="43">
        <v>0.28033558236686901</v>
      </c>
      <c r="P140" s="43">
        <v>0.27014899046309698</v>
      </c>
      <c r="Q140" s="43">
        <v>0.26085663215388399</v>
      </c>
      <c r="R140" s="43">
        <v>0.25238043982547398</v>
      </c>
      <c r="S140" s="43">
        <v>0.24464929829417401</v>
      </c>
      <c r="T140" s="43">
        <v>0.23759831713540899</v>
      </c>
      <c r="U140" s="43">
        <v>0.23116820798319301</v>
      </c>
      <c r="V140" s="43">
        <v>0.22530474977287299</v>
      </c>
      <c r="W140" s="43">
        <v>0.219958326266597</v>
      </c>
      <c r="X140" s="43">
        <v>0.21508352316912099</v>
      </c>
      <c r="Y140" s="43">
        <v>0.210638773369898</v>
      </c>
      <c r="Z140" s="43">
        <v>0.206586041445637</v>
      </c>
      <c r="AA140" s="43">
        <v>0.202890539840693</v>
      </c>
      <c r="AB140" s="43">
        <v>0.19952047094536601</v>
      </c>
      <c r="AC140" s="43">
        <v>0.19644679070434901</v>
      </c>
      <c r="AD140" s="43">
        <v>0.193642990229727</v>
      </c>
      <c r="AE140" s="43">
        <v>0.191084893221732</v>
      </c>
      <c r="AF140" s="43">
        <v>0.18875046721601099</v>
      </c>
      <c r="AG140" s="43">
        <v>0.186619647606727</v>
      </c>
      <c r="AH140" s="43">
        <v>0.18467417353589399</v>
      </c>
      <c r="AI140" s="43">
        <v>0.18289743486528501</v>
      </c>
      <c r="AJ140" s="43">
        <v>0.18127433001644599</v>
      </c>
      <c r="AK140" s="43">
        <v>0.17979113390809801</v>
      </c>
      <c r="AL140" s="43">
        <v>0.17843537584871899</v>
      </c>
      <c r="AM140" s="43">
        <v>0.177195726776118</v>
      </c>
      <c r="AN140" s="43">
        <v>0.176061895577417</v>
      </c>
      <c r="AO140" s="43">
        <v>0.17502453386830399</v>
      </c>
      <c r="AP140" s="43">
        <v>0.17403569644168901</v>
      </c>
      <c r="AQ140" s="43">
        <v>0.17305216065100901</v>
      </c>
      <c r="AR140" s="43">
        <v>0.172074040914652</v>
      </c>
      <c r="AS140" s="43">
        <v>0.17110145411540401</v>
      </c>
      <c r="AT140" s="43">
        <v>0.170134519662103</v>
      </c>
      <c r="AU140" s="43">
        <v>0.16917335942548001</v>
      </c>
      <c r="AV140" s="43">
        <v>0.16821809784811301</v>
      </c>
      <c r="AW140" s="43">
        <v>0.16726886193686699</v>
      </c>
      <c r="AX140" s="43">
        <v>0.16632578115760899</v>
      </c>
      <c r="AY140" s="43">
        <v>0.16538898765478399</v>
      </c>
      <c r="AZ140" s="43">
        <v>0.16445861604168399</v>
      </c>
      <c r="BA140" s="308">
        <v>0.163534803400435</v>
      </c>
      <c r="BB140" s="43">
        <v>0.16261768974822299</v>
      </c>
      <c r="BC140" s="43">
        <v>0.16170741705032601</v>
      </c>
      <c r="BD140" s="43">
        <v>0.160804130167639</v>
      </c>
      <c r="BE140" s="43">
        <v>0.15990797640691601</v>
      </c>
      <c r="BF140" s="43">
        <v>0.159019105439757</v>
      </c>
      <c r="BG140" s="43">
        <v>0.15813766943309199</v>
      </c>
      <c r="BH140" s="43">
        <v>0.157263822939084</v>
      </c>
      <c r="BI140" s="43">
        <v>0.15639772281303599</v>
      </c>
      <c r="BJ140" s="43">
        <v>0.15553952821838599</v>
      </c>
      <c r="BK140" s="43">
        <v>0.154689400550131</v>
      </c>
      <c r="BL140" s="43">
        <v>0.15384750333498401</v>
      </c>
      <c r="BM140" s="43">
        <v>0.15301400218824901</v>
      </c>
      <c r="BN140" s="43">
        <v>0.15215339474417799</v>
      </c>
      <c r="BO140" s="43">
        <v>0.15122875278419901</v>
      </c>
      <c r="BP140" s="43">
        <v>0.150236752783177</v>
      </c>
      <c r="BQ140" s="43">
        <v>0.14917427461553301</v>
      </c>
      <c r="BR140" s="43">
        <v>0.148038533904293</v>
      </c>
      <c r="BS140" s="43">
        <v>0.146827253906085</v>
      </c>
      <c r="BT140" s="43">
        <v>0.14553888737074999</v>
      </c>
      <c r="BU140" s="43">
        <v>0.14417290110769301</v>
      </c>
      <c r="BV140" s="43">
        <v>0.142730138934619</v>
      </c>
      <c r="BW140" s="43">
        <v>0.141213281544773</v>
      </c>
      <c r="BX140" s="43">
        <v>0.139627424824147</v>
      </c>
      <c r="BY140" s="43">
        <v>0.137980800214728</v>
      </c>
      <c r="BZ140" s="43">
        <v>0.13628566089025099</v>
      </c>
      <c r="CA140" s="43">
        <v>0.134559353482892</v>
      </c>
      <c r="CB140" s="43">
        <v>0.132825583616729</v>
      </c>
      <c r="CC140" s="43">
        <v>0.13111585966907499</v>
      </c>
      <c r="CD140" s="43">
        <v>0.12947105632884601</v>
      </c>
      <c r="CE140" s="43">
        <v>0.12794297105427199</v>
      </c>
      <c r="CF140" s="43">
        <v>0.12659564846323099</v>
      </c>
      <c r="CG140" s="43">
        <v>0.125506126599192</v>
      </c>
      <c r="CH140" s="43">
        <v>0.12476414240913</v>
      </c>
      <c r="CI140" s="43">
        <v>0.124470281291506</v>
      </c>
      <c r="CJ140" s="43">
        <v>0.124732156439003</v>
      </c>
      <c r="CK140" s="43">
        <v>0.125658542471516</v>
      </c>
      <c r="CL140" s="43">
        <v>0.127351967249584</v>
      </c>
      <c r="CM140" s="43">
        <v>0.12990092462111899</v>
      </c>
      <c r="CN140" s="43">
        <v>0.13337328824498201</v>
      </c>
      <c r="CO140" s="43">
        <v>0.13781237158477999</v>
      </c>
      <c r="CP140" s="43">
        <v>0.14323634494837001</v>
      </c>
      <c r="CQ140" s="43">
        <v>0.14964070778920899</v>
      </c>
      <c r="CR140" s="43">
        <v>0.15700271150450601</v>
      </c>
      <c r="CS140" s="43">
        <v>0.16528635074638201</v>
      </c>
      <c r="CT140" s="43">
        <v>0.17444676647110099</v>
      </c>
      <c r="CU140" s="43">
        <v>0.184433379568267</v>
      </c>
      <c r="CV140" s="43">
        <v>0.195191537667045</v>
      </c>
      <c r="CW140" s="43">
        <v>0.20666276943665399</v>
      </c>
      <c r="CX140" s="43">
        <v>0.21878388527328099</v>
      </c>
      <c r="CY140" s="43">
        <v>0.23148519063002701</v>
      </c>
      <c r="CZ140" s="43"/>
      <c r="DA140" s="43"/>
      <c r="DC140" s="198">
        <v>45839</v>
      </c>
      <c r="DD140" s="43">
        <v>0.50345766307193995</v>
      </c>
      <c r="DE140" s="43">
        <v>0.47344648107349602</v>
      </c>
      <c r="DF140" s="43">
        <v>0.44616330769489898</v>
      </c>
      <c r="DG140" s="43">
        <v>0.42133761639165601</v>
      </c>
      <c r="DH140" s="43">
        <v>0.39872965462553001</v>
      </c>
      <c r="DI140" s="43">
        <v>0.37812662711299599</v>
      </c>
      <c r="DJ140" s="43">
        <v>0.35933931314076101</v>
      </c>
      <c r="DK140" s="43">
        <v>0.34219908807461602</v>
      </c>
      <c r="DL140" s="43">
        <v>0.326555314468224</v>
      </c>
      <c r="DM140" s="43">
        <v>0.312273066353915</v>
      </c>
      <c r="DN140" s="43">
        <v>0.299231151997225</v>
      </c>
      <c r="DO140" s="43">
        <v>0.28732040189951502</v>
      </c>
      <c r="DP140" s="43">
        <v>0.27644219187271202</v>
      </c>
      <c r="DQ140" s="43">
        <v>0.26650717293755999</v>
      </c>
      <c r="DR140" s="43">
        <v>0.25743418272787</v>
      </c>
      <c r="DS140" s="43">
        <v>0.249149314787113</v>
      </c>
      <c r="DT140" s="43">
        <v>0.24158512445866301</v>
      </c>
      <c r="DU140" s="43">
        <v>0.23467995179936499</v>
      </c>
      <c r="DV140" s="43">
        <v>0.22837734364065301</v>
      </c>
      <c r="DW140" s="43">
        <v>0.22262555885864199</v>
      </c>
      <c r="DX140" s="43">
        <v>0.21737714259986801</v>
      </c>
      <c r="DY140" s="43">
        <v>0.21258855701488</v>
      </c>
      <c r="DZ140" s="43">
        <v>0.20821985774606</v>
      </c>
      <c r="EA140" s="43">
        <v>0.20423440741996499</v>
      </c>
      <c r="EB140" s="43">
        <v>0.20059861863265099</v>
      </c>
      <c r="EC140" s="43">
        <v>0.19728172080964601</v>
      </c>
      <c r="ED140" s="43">
        <v>0.19425554637629699</v>
      </c>
      <c r="EE140" s="43">
        <v>0.19149433293696999</v>
      </c>
      <c r="EF140" s="43">
        <v>0.18897453898518299</v>
      </c>
      <c r="EG140" s="43">
        <v>0.186674671619249</v>
      </c>
      <c r="EH140" s="43">
        <v>0.184575124879611</v>
      </c>
      <c r="EI140" s="43">
        <v>0.18265802814926799</v>
      </c>
      <c r="EJ140" s="43">
        <v>0.18090710405503199</v>
      </c>
      <c r="EK140" s="43">
        <v>0.179307535426424</v>
      </c>
      <c r="EL140" s="43">
        <v>0.17784584120647701</v>
      </c>
      <c r="EM140" s="43">
        <v>0.17650976090200399</v>
      </c>
      <c r="EN140" s="43">
        <v>0.175288147423179</v>
      </c>
      <c r="EO140" s="43">
        <v>0.174170867987615</v>
      </c>
      <c r="EP140" s="43">
        <v>0.17314871275962301</v>
      </c>
      <c r="EQ140" s="43">
        <v>0.17217444106288701</v>
      </c>
      <c r="ER140" s="43">
        <v>0.171205475633781</v>
      </c>
      <c r="ES140" s="43">
        <v>0.17024194284306299</v>
      </c>
      <c r="ET140" s="43">
        <v>0.16928397200605799</v>
      </c>
      <c r="EU140" s="43">
        <v>0.168331695405423</v>
      </c>
      <c r="EV140" s="43">
        <v>0.167385248400472</v>
      </c>
      <c r="EW140" s="43">
        <v>0.16644476936434</v>
      </c>
      <c r="EX140" s="43">
        <v>0.165510399737895</v>
      </c>
      <c r="EY140" s="43">
        <v>0.16458228405457001</v>
      </c>
      <c r="EZ140" s="43">
        <v>0.16366056994778699</v>
      </c>
      <c r="FA140" s="43">
        <v>0.16274540810938601</v>
      </c>
      <c r="FB140" s="308">
        <v>0.161836952425046</v>
      </c>
      <c r="FC140" s="43">
        <v>0.160935359798692</v>
      </c>
      <c r="FD140" s="43">
        <v>0.16004079025651199</v>
      </c>
      <c r="FE140" s="43">
        <v>0.159153407010937</v>
      </c>
      <c r="FF140" s="43">
        <v>0.15827337607663</v>
      </c>
      <c r="FG140" s="43">
        <v>0.157400866743068</v>
      </c>
      <c r="FH140" s="43">
        <v>0.15653605119404301</v>
      </c>
      <c r="FI140" s="43">
        <v>0.15567910457032</v>
      </c>
      <c r="FJ140" s="43">
        <v>0.15483020491275501</v>
      </c>
      <c r="FK140" s="43">
        <v>0.153989533111548</v>
      </c>
      <c r="FL140" s="43">
        <v>0.153157272800543</v>
      </c>
      <c r="FM140" s="43">
        <v>0.15233361031673201</v>
      </c>
      <c r="FN140" s="43">
        <v>0.15151873457334</v>
      </c>
      <c r="FO140" s="43">
        <v>0.15067800462104</v>
      </c>
      <c r="FP140" s="43">
        <v>0.14977551276456999</v>
      </c>
      <c r="FQ140" s="43">
        <v>0.14880827302104799</v>
      </c>
      <c r="FR140" s="43">
        <v>0.14777357034501101</v>
      </c>
      <c r="FS140" s="43">
        <v>0.14666910970663799</v>
      </c>
      <c r="FT140" s="43">
        <v>0.145493209310119</v>
      </c>
      <c r="FU140" s="43">
        <v>0.14424504956160999</v>
      </c>
      <c r="FV140" s="43">
        <v>0.14292499209331999</v>
      </c>
      <c r="FW140" s="43">
        <v>0.14153498623410499</v>
      </c>
      <c r="FX140" s="43">
        <v>0.140079083426316</v>
      </c>
      <c r="FY140" s="43">
        <v>0.13856408309575699</v>
      </c>
      <c r="FZ140" s="43">
        <v>0.13700033506616899</v>
      </c>
      <c r="GA140" s="43">
        <v>0.135402722569015</v>
      </c>
      <c r="GB140" s="43">
        <v>0.133791843188689</v>
      </c>
      <c r="GC140" s="43">
        <v>0.13219538870829101</v>
      </c>
      <c r="GD140" s="43">
        <v>0.13064969270507501</v>
      </c>
      <c r="GE140" s="43">
        <v>0.12920135951226</v>
      </c>
      <c r="GF140" s="43">
        <v>0.12790880332937701</v>
      </c>
      <c r="GG140" s="43">
        <v>0.12684341083407999</v>
      </c>
      <c r="GH140" s="43">
        <v>0.12608990966898501</v>
      </c>
      <c r="GI140" s="43">
        <v>0.12574542119496901</v>
      </c>
      <c r="GJ140" s="43">
        <v>0.12591667808811199</v>
      </c>
      <c r="GK140" s="43">
        <v>0.12671509558322</v>
      </c>
      <c r="GL140" s="43">
        <v>0.128249862564182</v>
      </c>
      <c r="GM140" s="43">
        <v>0.13061989819045899</v>
      </c>
      <c r="GN140" s="43">
        <v>0.133906142978125</v>
      </c>
      <c r="GO140" s="43">
        <v>0.13816585366914699</v>
      </c>
      <c r="GP140" s="43">
        <v>0.14343011974470599</v>
      </c>
      <c r="GQ140" s="43">
        <v>0.149704854027148</v>
      </c>
      <c r="GR140" s="43">
        <v>0.156974494605122</v>
      </c>
      <c r="GS140" s="43">
        <v>0.165207057751112</v>
      </c>
      <c r="GT140" s="43">
        <v>0.17435916566055101</v>
      </c>
      <c r="GU140" s="43">
        <v>0.184380071409489</v>
      </c>
      <c r="GV140" s="43">
        <v>0.19521422078001599</v>
      </c>
      <c r="GW140" s="43">
        <v>0.20680230585541801</v>
      </c>
      <c r="GX140" s="43">
        <v>0.21908100151660101</v>
      </c>
      <c r="GY140" s="43">
        <v>0.23198165818743499</v>
      </c>
      <c r="GZ140" s="43">
        <v>0.24542821540475299</v>
      </c>
      <c r="HA140" s="43"/>
      <c r="HB140" s="43"/>
    </row>
    <row r="141" spans="1:210" x14ac:dyDescent="0.6">
      <c r="A141" s="327">
        <v>24</v>
      </c>
      <c r="B141" s="198">
        <v>45941</v>
      </c>
      <c r="C141" s="43">
        <v>0.50289995044490499</v>
      </c>
      <c r="D141" s="43">
        <v>0.47255424064749801</v>
      </c>
      <c r="E141" s="43">
        <v>0.44503238841799703</v>
      </c>
      <c r="F141" s="43">
        <v>0.42004790516857798</v>
      </c>
      <c r="G141" s="43">
        <v>0.39734767299242502</v>
      </c>
      <c r="H141" s="43">
        <v>0.37670761051611301</v>
      </c>
      <c r="I141" s="43">
        <v>0.357928891783521</v>
      </c>
      <c r="J141" s="43">
        <v>0.34083466048539401</v>
      </c>
      <c r="K141" s="43">
        <v>0.32526718308988001</v>
      </c>
      <c r="L141" s="43">
        <v>0.31108538908781902</v>
      </c>
      <c r="M141" s="43">
        <v>0.29816275117340102</v>
      </c>
      <c r="N141" s="43">
        <v>0.286385462916533</v>
      </c>
      <c r="O141" s="43">
        <v>0.27565087577349301</v>
      </c>
      <c r="P141" s="43">
        <v>0.26586616120467299</v>
      </c>
      <c r="Q141" s="43">
        <v>0.256947167774915</v>
      </c>
      <c r="R141" s="43">
        <v>0.24881744531653899</v>
      </c>
      <c r="S141" s="43">
        <v>0.24140741194807999</v>
      </c>
      <c r="T141" s="43">
        <v>0.23465364169355701</v>
      </c>
      <c r="U141" s="43">
        <v>0.228498253384396</v>
      </c>
      <c r="V141" s="43">
        <v>0.222888383789422</v>
      </c>
      <c r="W141" s="43">
        <v>0.21777572995987199</v>
      </c>
      <c r="X141" s="43">
        <v>0.213116148455368</v>
      </c>
      <c r="Y141" s="43">
        <v>0.208869300848258</v>
      </c>
      <c r="Z141" s="43">
        <v>0.204998336892741</v>
      </c>
      <c r="AA141" s="43">
        <v>0.201469608666559</v>
      </c>
      <c r="AB141" s="43">
        <v>0.198252410162776</v>
      </c>
      <c r="AC141" s="43">
        <v>0.19531873842740999</v>
      </c>
      <c r="AD141" s="43">
        <v>0.192643073129588</v>
      </c>
      <c r="AE141" s="43">
        <v>0.190202172269647</v>
      </c>
      <c r="AF141" s="43">
        <v>0.18797488256714501</v>
      </c>
      <c r="AG141" s="43">
        <v>0.18594196314587799</v>
      </c>
      <c r="AH141" s="43">
        <v>0.184085921811623</v>
      </c>
      <c r="AI141" s="43">
        <v>0.18239086306381899</v>
      </c>
      <c r="AJ141" s="43">
        <v>0.18084234739900501</v>
      </c>
      <c r="AK141" s="43">
        <v>0.179427261253394</v>
      </c>
      <c r="AL141" s="43">
        <v>0.17813369718605901</v>
      </c>
      <c r="AM141" s="43">
        <v>0.17695084367331099</v>
      </c>
      <c r="AN141" s="43">
        <v>0.17586888412031601</v>
      </c>
      <c r="AO141" s="43">
        <v>0.17487890442446599</v>
      </c>
      <c r="AP141" s="43">
        <v>0.17393515345924601</v>
      </c>
      <c r="AQ141" s="43">
        <v>0.17299637452918701</v>
      </c>
      <c r="AR141" s="43">
        <v>0.17206266667126299</v>
      </c>
      <c r="AS141" s="43">
        <v>0.17113413094713201</v>
      </c>
      <c r="AT141" s="43">
        <v>0.170210870447044</v>
      </c>
      <c r="AU141" s="43">
        <v>0.16929299032839701</v>
      </c>
      <c r="AV141" s="43">
        <v>0.168380597755141</v>
      </c>
      <c r="AW141" s="43">
        <v>0.16747380201346901</v>
      </c>
      <c r="AX141" s="43">
        <v>0.16657271443798499</v>
      </c>
      <c r="AY141" s="43">
        <v>0.16567744841377999</v>
      </c>
      <c r="AZ141" s="43">
        <v>0.164788119474684</v>
      </c>
      <c r="BA141" s="308">
        <v>0.16390484529274299</v>
      </c>
      <c r="BB141" s="43">
        <v>0.16302774506916001</v>
      </c>
      <c r="BC141" s="43">
        <v>0.16215694098160199</v>
      </c>
      <c r="BD141" s="43">
        <v>0.16129255651729801</v>
      </c>
      <c r="BE141" s="43">
        <v>0.160434717498872</v>
      </c>
      <c r="BF141" s="43">
        <v>0.159583551686616</v>
      </c>
      <c r="BG141" s="43">
        <v>0.15873918883303001</v>
      </c>
      <c r="BH141" s="43">
        <v>0.15790176063188099</v>
      </c>
      <c r="BI141" s="43">
        <v>0.15707140072683901</v>
      </c>
      <c r="BJ141" s="43">
        <v>0.15624824461383099</v>
      </c>
      <c r="BK141" s="43">
        <v>0.15543242963769899</v>
      </c>
      <c r="BL141" s="43">
        <v>0.154624094923456</v>
      </c>
      <c r="BM141" s="43">
        <v>0.153823381322786</v>
      </c>
      <c r="BN141" s="43">
        <v>0.15299613361612399</v>
      </c>
      <c r="BO141" s="43">
        <v>0.15210673054829599</v>
      </c>
      <c r="BP141" s="43">
        <v>0.15115178397370399</v>
      </c>
      <c r="BQ141" s="43">
        <v>0.15012804948290001</v>
      </c>
      <c r="BR141" s="43">
        <v>0.149032540045449</v>
      </c>
      <c r="BS141" s="43">
        <v>0.147862674184561</v>
      </c>
      <c r="BT141" s="43">
        <v>0.146616467832026</v>
      </c>
      <c r="BU141" s="43">
        <v>0.14529278114952099</v>
      </c>
      <c r="BV141" s="43">
        <v>0.14389163437781299</v>
      </c>
      <c r="BW141" s="43">
        <v>0.14241460949672599</v>
      </c>
      <c r="BX141" s="43">
        <v>0.14086535771856201</v>
      </c>
      <c r="BY141" s="43">
        <v>0.13925023553421501</v>
      </c>
      <c r="BZ141" s="43">
        <v>0.13757909368856899</v>
      </c>
      <c r="CA141" s="43">
        <v>0.13586624248485099</v>
      </c>
      <c r="CB141" s="43">
        <v>0.134131610544478</v>
      </c>
      <c r="CC141" s="43">
        <v>0.132402098893357</v>
      </c>
      <c r="CD141" s="43">
        <v>0.13071310199783601</v>
      </c>
      <c r="CE141" s="43">
        <v>0.12911011562174199</v>
      </c>
      <c r="CF141" s="43">
        <v>0.12765027128233</v>
      </c>
      <c r="CG141" s="43">
        <v>0.12640352756974901</v>
      </c>
      <c r="CH141" s="43">
        <v>0.125453122312632</v>
      </c>
      <c r="CI141" s="43">
        <v>0.12489478505766401</v>
      </c>
      <c r="CJ141" s="43">
        <v>0.124834199523419</v>
      </c>
      <c r="CK141" s="43">
        <v>0.12538238597464901</v>
      </c>
      <c r="CL141" s="43">
        <v>0.126649110981291</v>
      </c>
      <c r="CM141" s="43">
        <v>0.128735077217422</v>
      </c>
      <c r="CN141" s="43">
        <v>0.131724268121343</v>
      </c>
      <c r="CO141" s="43">
        <v>0.13567807087439401</v>
      </c>
      <c r="CP141" s="43">
        <v>0.14063243024517899</v>
      </c>
      <c r="CQ141" s="43">
        <v>0.14659838757722199</v>
      </c>
      <c r="CR141" s="43">
        <v>0.15356535807216501</v>
      </c>
      <c r="CS141" s="43">
        <v>0.16150586276704801</v>
      </c>
      <c r="CT141" s="43">
        <v>0.17038035638077501</v>
      </c>
      <c r="CU141" s="43">
        <v>0.180141145518185</v>
      </c>
      <c r="CV141" s="43">
        <v>0.19073489159680099</v>
      </c>
      <c r="CW141" s="43">
        <v>0.20210361229485299</v>
      </c>
      <c r="CX141" s="43">
        <v>0.21418434455479801</v>
      </c>
      <c r="CY141" s="43">
        <v>0.22690772916166799</v>
      </c>
      <c r="CZ141" s="43"/>
      <c r="DA141" s="43"/>
      <c r="DC141" s="198">
        <v>45870</v>
      </c>
      <c r="DD141" s="43">
        <v>0.48031643003909702</v>
      </c>
      <c r="DE141" s="43">
        <v>0.452374371910374</v>
      </c>
      <c r="DF141" s="43">
        <v>0.42696877075016798</v>
      </c>
      <c r="DG141" s="43">
        <v>0.40384872770564301</v>
      </c>
      <c r="DH141" s="43">
        <v>0.382791962392388</v>
      </c>
      <c r="DI141" s="43">
        <v>0.363601205218687</v>
      </c>
      <c r="DJ141" s="43">
        <v>0.346101015199409</v>
      </c>
      <c r="DK141" s="43">
        <v>0.3301349906678</v>
      </c>
      <c r="DL141" s="43">
        <v>0.315563334695458</v>
      </c>
      <c r="DM141" s="43">
        <v>0.30226073986021301</v>
      </c>
      <c r="DN141" s="43">
        <v>0.29011455674561099</v>
      </c>
      <c r="DO141" s="43">
        <v>0.27902321405228298</v>
      </c>
      <c r="DP141" s="43">
        <v>0.268894860292198</v>
      </c>
      <c r="DQ141" s="43">
        <v>0.25964620013235401</v>
      </c>
      <c r="DR141" s="43">
        <v>0.25120149992630397</v>
      </c>
      <c r="DS141" s="43">
        <v>0.24349174014219199</v>
      </c>
      <c r="DT141" s="43">
        <v>0.23645389355857799</v>
      </c>
      <c r="DU141" s="43">
        <v>0.230030310409329</v>
      </c>
      <c r="DV141" s="43">
        <v>0.22416819356088899</v>
      </c>
      <c r="DW141" s="43">
        <v>0.218819148284144</v>
      </c>
      <c r="DX141" s="43">
        <v>0.21393879352342801</v>
      </c>
      <c r="DY141" s="43">
        <v>0.209486423044322</v>
      </c>
      <c r="DZ141" s="43">
        <v>0.20542470679796301</v>
      </c>
      <c r="EA141" s="43">
        <v>0.20171942462602499</v>
      </c>
      <c r="EB141" s="43">
        <v>0.19833922582927199</v>
      </c>
      <c r="EC141" s="43">
        <v>0.195255409680996</v>
      </c>
      <c r="ED141" s="43">
        <v>0.19244172316206801</v>
      </c>
      <c r="EE141" s="43">
        <v>0.189874173153085</v>
      </c>
      <c r="EF141" s="43">
        <v>0.187530851068309</v>
      </c>
      <c r="EG141" s="43">
        <v>0.18539176875652499</v>
      </c>
      <c r="EH141" s="43">
        <v>0.18343870460696399</v>
      </c>
      <c r="EI141" s="43">
        <v>0.181655059361745</v>
      </c>
      <c r="EJ141" s="43">
        <v>0.18002572113902801</v>
      </c>
      <c r="EK141" s="43">
        <v>0.178536939516592</v>
      </c>
      <c r="EL141" s="43">
        <v>0.17717620813643101</v>
      </c>
      <c r="EM141" s="43">
        <v>0.17593215589022801</v>
      </c>
      <c r="EN141" s="43">
        <v>0.17479444612026701</v>
      </c>
      <c r="EO141" s="43">
        <v>0.17375368368649899</v>
      </c>
      <c r="EP141" s="43">
        <v>0.17280132950756</v>
      </c>
      <c r="EQ141" s="43">
        <v>0.17189339514490401</v>
      </c>
      <c r="ER141" s="43">
        <v>0.17099020352317301</v>
      </c>
      <c r="ES141" s="43">
        <v>0.17009186060674999</v>
      </c>
      <c r="ET141" s="43">
        <v>0.16919847471407001</v>
      </c>
      <c r="EU141" s="43">
        <v>0.16831015648636999</v>
      </c>
      <c r="EV141" s="43">
        <v>0.167427018905555</v>
      </c>
      <c r="EW141" s="43">
        <v>0.16654917734414801</v>
      </c>
      <c r="EX141" s="43">
        <v>0.165676749588689</v>
      </c>
      <c r="EY141" s="43">
        <v>0.16480985577065899</v>
      </c>
      <c r="EZ141" s="43">
        <v>0.163948618476292</v>
      </c>
      <c r="FA141" s="43">
        <v>0.16309316266441001</v>
      </c>
      <c r="FB141" s="308">
        <v>0.16224361573778001</v>
      </c>
      <c r="FC141" s="43">
        <v>0.16140010746470401</v>
      </c>
      <c r="FD141" s="43">
        <v>0.16056277008738701</v>
      </c>
      <c r="FE141" s="43">
        <v>0.15973173830707699</v>
      </c>
      <c r="FF141" s="43">
        <v>0.15890714844808501</v>
      </c>
      <c r="FG141" s="43">
        <v>0.15808914077601299</v>
      </c>
      <c r="FH141" s="43">
        <v>0.157277856332081</v>
      </c>
      <c r="FI141" s="43">
        <v>0.156473439149518</v>
      </c>
      <c r="FJ141" s="43">
        <v>0.155676035472191</v>
      </c>
      <c r="FK141" s="43">
        <v>0.154885793673605</v>
      </c>
      <c r="FL141" s="43">
        <v>0.154102864322373</v>
      </c>
      <c r="FM141" s="43">
        <v>0.15332740010858401</v>
      </c>
      <c r="FN141" s="43">
        <v>0.15255955574520899</v>
      </c>
      <c r="FO141" s="43">
        <v>0.151766620358216</v>
      </c>
      <c r="FP141" s="43">
        <v>0.15091454843662799</v>
      </c>
      <c r="FQ141" s="43">
        <v>0.150000245265659</v>
      </c>
      <c r="FR141" s="43">
        <v>0.14902079863752801</v>
      </c>
      <c r="FS141" s="43">
        <v>0.14797360066156801</v>
      </c>
      <c r="FT141" s="43">
        <v>0.14685650635617201</v>
      </c>
      <c r="FU141" s="43">
        <v>0.145668038861267</v>
      </c>
      <c r="FV141" s="43">
        <v>0.14440765341393699</v>
      </c>
      <c r="FW141" s="43">
        <v>0.14307607501082301</v>
      </c>
      <c r="FX141" s="43">
        <v>0.141675727746428</v>
      </c>
      <c r="FY141" s="43">
        <v>0.140211276945995</v>
      </c>
      <c r="FZ141" s="43">
        <v>0.13869030776875399</v>
      </c>
      <c r="GA141" s="43">
        <v>0.13712416499989799</v>
      </c>
      <c r="GB141" s="43">
        <v>0.135528976382184</v>
      </c>
      <c r="GC141" s="43">
        <v>0.13392687291862401</v>
      </c>
      <c r="GD141" s="43">
        <v>0.13234739955243599</v>
      </c>
      <c r="GE141" s="43">
        <v>0.130829072127947</v>
      </c>
      <c r="GF141" s="43">
        <v>0.12942097407013001</v>
      </c>
      <c r="GG141" s="43">
        <v>0.12818419334832201</v>
      </c>
      <c r="GH141" s="43">
        <v>0.127192779149014</v>
      </c>
      <c r="GI141" s="43">
        <v>0.126533769400973</v>
      </c>
      <c r="GJ141" s="43">
        <v>0.12630575668685801</v>
      </c>
      <c r="GK141" s="43">
        <v>0.12661550804423299</v>
      </c>
      <c r="GL141" s="43">
        <v>0.12757243072031299</v>
      </c>
      <c r="GM141" s="43">
        <v>0.12928121886201899</v>
      </c>
      <c r="GN141" s="43">
        <v>0.13183371029046501</v>
      </c>
      <c r="GO141" s="43">
        <v>0.13530152724901301</v>
      </c>
      <c r="GP141" s="43">
        <v>0.13973111368157701</v>
      </c>
      <c r="GQ141" s="43">
        <v>0.145142166779723</v>
      </c>
      <c r="GR141" s="43">
        <v>0.15152943170032901</v>
      </c>
      <c r="GS141" s="43">
        <v>0.15886688574251001</v>
      </c>
      <c r="GT141" s="43">
        <v>0.167112890726548</v>
      </c>
      <c r="GU141" s="43">
        <v>0.176215009405148</v>
      </c>
      <c r="GV141" s="43">
        <v>0.18611364034879099</v>
      </c>
      <c r="GW141" s="43">
        <v>0.196744134793708</v>
      </c>
      <c r="GX141" s="43">
        <v>0.20803743360275501</v>
      </c>
      <c r="GY141" s="43">
        <v>0.21991945727742301</v>
      </c>
      <c r="GZ141" s="43">
        <v>0.23230953802221899</v>
      </c>
      <c r="HA141" s="43"/>
      <c r="HB141" s="43"/>
    </row>
    <row r="142" spans="1:210" x14ac:dyDescent="0.6">
      <c r="A142" s="327">
        <v>25</v>
      </c>
      <c r="B142" s="198">
        <v>45974</v>
      </c>
      <c r="C142" s="43">
        <v>0.49103854426112398</v>
      </c>
      <c r="D142" s="43">
        <v>0.46157542944858199</v>
      </c>
      <c r="E142" s="43">
        <v>0.43487531752004399</v>
      </c>
      <c r="F142" s="43">
        <v>0.41065620093890198</v>
      </c>
      <c r="G142" s="43">
        <v>0.38866908532639399</v>
      </c>
      <c r="H142" s="43">
        <v>0.36869365129889697</v>
      </c>
      <c r="I142" s="43">
        <v>0.350534486283262</v>
      </c>
      <c r="J142" s="43">
        <v>0.33401782113567702</v>
      </c>
      <c r="K142" s="43">
        <v>0.31898871191810102</v>
      </c>
      <c r="L142" s="43">
        <v>0.30530861190425701</v>
      </c>
      <c r="M142" s="43">
        <v>0.29285328438855002</v>
      </c>
      <c r="N142" s="43">
        <v>0.28151101254751898</v>
      </c>
      <c r="O142" s="43">
        <v>0.27118106673222703</v>
      </c>
      <c r="P142" s="43">
        <v>0.26177239465257301</v>
      </c>
      <c r="Q142" s="43">
        <v>0.25320250291607999</v>
      </c>
      <c r="R142" s="43">
        <v>0.245396502315612</v>
      </c>
      <c r="S142" s="43">
        <v>0.23828629202580801</v>
      </c>
      <c r="T142" s="43">
        <v>0.23180986059571801</v>
      </c>
      <c r="U142" s="43">
        <v>0.22591068480090101</v>
      </c>
      <c r="V142" s="43">
        <v>0.22053720924741699</v>
      </c>
      <c r="W142" s="43">
        <v>0.21564239264290599</v>
      </c>
      <c r="X142" s="43">
        <v>0.21118330863613699</v>
      </c>
      <c r="Y142" s="43">
        <v>0.207120791302672</v>
      </c>
      <c r="Z142" s="43">
        <v>0.20341911724300099</v>
      </c>
      <c r="AA142" s="43">
        <v>0.200045717950536</v>
      </c>
      <c r="AB142" s="43">
        <v>0.19697091757128199</v>
      </c>
      <c r="AC142" s="43">
        <v>0.19416769217961199</v>
      </c>
      <c r="AD142" s="43">
        <v>0.19161144799590499</v>
      </c>
      <c r="AE142" s="43">
        <v>0.18927981613630099</v>
      </c>
      <c r="AF142" s="43">
        <v>0.18715246271482899</v>
      </c>
      <c r="AG142" s="43">
        <v>0.18521091277016899</v>
      </c>
      <c r="AH142" s="43">
        <v>0.18343838742058999</v>
      </c>
      <c r="AI142" s="43">
        <v>0.18181965319701199</v>
      </c>
      <c r="AJ142" s="43">
        <v>0.18034088311298099</v>
      </c>
      <c r="AK142" s="43">
        <v>0.178989528792212</v>
      </c>
      <c r="AL142" s="43">
        <v>0.177754202903144</v>
      </c>
      <c r="AM142" s="43">
        <v>0.176624571667191</v>
      </c>
      <c r="AN142" s="43">
        <v>0.17559125633411499</v>
      </c>
      <c r="AO142" s="43">
        <v>0.17464574354537099</v>
      </c>
      <c r="AP142" s="43">
        <v>0.173744337002015</v>
      </c>
      <c r="AQ142" s="43">
        <v>0.17284762624369401</v>
      </c>
      <c r="AR142" s="43">
        <v>0.171955697814938</v>
      </c>
      <c r="AS142" s="43">
        <v>0.17106863994423699</v>
      </c>
      <c r="AT142" s="43">
        <v>0.17018654253731</v>
      </c>
      <c r="AU142" s="43">
        <v>0.16930949716597399</v>
      </c>
      <c r="AV142" s="43">
        <v>0.168437597065412</v>
      </c>
      <c r="AW142" s="43">
        <v>0.16757093728335801</v>
      </c>
      <c r="AX142" s="43">
        <v>0.166709614350425</v>
      </c>
      <c r="AY142" s="43">
        <v>0.16585372675972301</v>
      </c>
      <c r="AZ142" s="43">
        <v>0.16500337450463001</v>
      </c>
      <c r="BA142" s="308">
        <v>0.164158659530657</v>
      </c>
      <c r="BB142" s="43">
        <v>0.163319684816639</v>
      </c>
      <c r="BC142" s="43">
        <v>0.16248655600150999</v>
      </c>
      <c r="BD142" s="43">
        <v>0.16165937966622301</v>
      </c>
      <c r="BE142" s="43">
        <v>0.160838264417275</v>
      </c>
      <c r="BF142" s="43">
        <v>0.160023320303147</v>
      </c>
      <c r="BG142" s="43">
        <v>0.159214659149818</v>
      </c>
      <c r="BH142" s="43">
        <v>0.15841239429884099</v>
      </c>
      <c r="BI142" s="43">
        <v>0.15761664069769199</v>
      </c>
      <c r="BJ142" s="43">
        <v>0.156827514855607</v>
      </c>
      <c r="BK142" s="43">
        <v>0.15604513480436799</v>
      </c>
      <c r="BL142" s="43">
        <v>0.15526962003460301</v>
      </c>
      <c r="BM142" s="43">
        <v>0.15450109149340499</v>
      </c>
      <c r="BN142" s="43">
        <v>0.15370672946650099</v>
      </c>
      <c r="BO142" s="43">
        <v>0.15285223556793701</v>
      </c>
      <c r="BP142" s="43">
        <v>0.15193421150033701</v>
      </c>
      <c r="BQ142" s="43">
        <v>0.15094935775330601</v>
      </c>
      <c r="BR142" s="43">
        <v>0.149894572288755</v>
      </c>
      <c r="BS142" s="43">
        <v>0.14876707964407401</v>
      </c>
      <c r="BT142" s="43">
        <v>0.147564598490908</v>
      </c>
      <c r="BU142" s="43">
        <v>0.146285557750373</v>
      </c>
      <c r="BV142" s="43">
        <v>0.144929373718899</v>
      </c>
      <c r="BW142" s="43">
        <v>0.143496803467172</v>
      </c>
      <c r="BX142" s="43">
        <v>0.14199039278224401</v>
      </c>
      <c r="BY142" s="43">
        <v>0.14041503999329499</v>
      </c>
      <c r="BZ142" s="43">
        <v>0.13877869947855301</v>
      </c>
      <c r="CA142" s="43">
        <v>0.13709324952726901</v>
      </c>
      <c r="CB142" s="43">
        <v>0.13537554641473001</v>
      </c>
      <c r="CC142" s="43">
        <v>0.133648677296583</v>
      </c>
      <c r="CD142" s="43">
        <v>0.13194340382479999</v>
      </c>
      <c r="CE142" s="43">
        <v>0.13029975026443699</v>
      </c>
      <c r="CF142" s="43">
        <v>0.12876862695198199</v>
      </c>
      <c r="CG142" s="43">
        <v>0.12741328715349601</v>
      </c>
      <c r="CH142" s="43">
        <v>0.12631029559371401</v>
      </c>
      <c r="CI142" s="43">
        <v>0.125549561933465</v>
      </c>
      <c r="CJ142" s="43">
        <v>0.12523291430993899</v>
      </c>
      <c r="CK142" s="43">
        <v>0.12547074233566599</v>
      </c>
      <c r="CL142" s="43">
        <v>0.12637651888361201</v>
      </c>
      <c r="CM142" s="43">
        <v>0.12805954740869299</v>
      </c>
      <c r="CN142" s="43">
        <v>0.130616957397059</v>
      </c>
      <c r="CO142" s="43">
        <v>0.13412648790977</v>
      </c>
      <c r="CP142" s="43">
        <v>0.13864161608040401</v>
      </c>
      <c r="CQ142" s="43">
        <v>0.14418997358021901</v>
      </c>
      <c r="CR142" s="43">
        <v>0.15077499364900299</v>
      </c>
      <c r="CS142" s="43">
        <v>0.15837982955525101</v>
      </c>
      <c r="CT142" s="43">
        <v>0.16697216758536801</v>
      </c>
      <c r="CU142" s="43">
        <v>0.17650867973249801</v>
      </c>
      <c r="CV142" s="43">
        <v>0.18693830376287299</v>
      </c>
      <c r="CW142" s="43">
        <v>0.19820402354661801</v>
      </c>
      <c r="CX142" s="43">
        <v>0.21024317748344301</v>
      </c>
      <c r="CY142" s="43">
        <v>0.222986507968751</v>
      </c>
      <c r="CZ142" s="43"/>
      <c r="DA142" s="43"/>
      <c r="DC142" s="198">
        <v>45903</v>
      </c>
      <c r="DD142" s="43">
        <v>0.45999974973555202</v>
      </c>
      <c r="DE142" s="43">
        <v>0.43386467056092498</v>
      </c>
      <c r="DF142" s="43">
        <v>0.41010094212190901</v>
      </c>
      <c r="DG142" s="43">
        <v>0.38847448155936298</v>
      </c>
      <c r="DH142" s="43">
        <v>0.368777958338669</v>
      </c>
      <c r="DI142" s="43">
        <v>0.35082737101915801</v>
      </c>
      <c r="DJ142" s="43">
        <v>0.33445904249284603</v>
      </c>
      <c r="DK142" s="43">
        <v>0.319526996223503</v>
      </c>
      <c r="DL142" s="43">
        <v>0.30590067574865298</v>
      </c>
      <c r="DM142" s="43">
        <v>0.29346296996777099</v>
      </c>
      <c r="DN142" s="43">
        <v>0.28210850973023199</v>
      </c>
      <c r="DO142" s="43">
        <v>0.27174220356929202</v>
      </c>
      <c r="DP142" s="43">
        <v>0.26227798330660401</v>
      </c>
      <c r="DQ142" s="43">
        <v>0.25363773259168898</v>
      </c>
      <c r="DR142" s="43">
        <v>0.24575037408460201</v>
      </c>
      <c r="DS142" s="43">
        <v>0.238551092930502</v>
      </c>
      <c r="DT142" s="43">
        <v>0.23198067636018599</v>
      </c>
      <c r="DU142" s="43">
        <v>0.225984951012623</v>
      </c>
      <c r="DV142" s="43">
        <v>0.22051430198452199</v>
      </c>
      <c r="DW142" s="43">
        <v>0.215523258955617</v>
      </c>
      <c r="DX142" s="43">
        <v>0.21097013722906599</v>
      </c>
      <c r="DY142" s="43">
        <v>0.206816722959482</v>
      </c>
      <c r="DZ142" s="43">
        <v>0.20302799406297101</v>
      </c>
      <c r="EA142" s="43">
        <v>0.19957186955917799</v>
      </c>
      <c r="EB142" s="43">
        <v>0.196418982020269</v>
      </c>
      <c r="EC142" s="43">
        <v>0.193542468701355</v>
      </c>
      <c r="ED142" s="43">
        <v>0.19091777839232499</v>
      </c>
      <c r="EE142" s="43">
        <v>0.18852249160090601</v>
      </c>
      <c r="EF142" s="43">
        <v>0.186336152558955</v>
      </c>
      <c r="EG142" s="43">
        <v>0.18434011200943101</v>
      </c>
      <c r="EH142" s="43">
        <v>0.18251737993390901</v>
      </c>
      <c r="EI142" s="43">
        <v>0.180852487838677</v>
      </c>
      <c r="EJ142" s="43">
        <v>0.179331360200151</v>
      </c>
      <c r="EK142" s="43">
        <v>0.17794119467571801</v>
      </c>
      <c r="EL142" s="43">
        <v>0.17667035096188499</v>
      </c>
      <c r="EM142" s="43">
        <v>0.17550824785793301</v>
      </c>
      <c r="EN142" s="43">
        <v>0.174445268268998</v>
      </c>
      <c r="EO142" s="43">
        <v>0.173472671834105</v>
      </c>
      <c r="EP142" s="43">
        <v>0.172582514697325</v>
      </c>
      <c r="EQ142" s="43">
        <v>0.171733704891434</v>
      </c>
      <c r="ER142" s="43">
        <v>0.17088915047684999</v>
      </c>
      <c r="ES142" s="43">
        <v>0.170048940519435</v>
      </c>
      <c r="ET142" s="43">
        <v>0.169213165912005</v>
      </c>
      <c r="EU142" s="43">
        <v>0.168381919377386</v>
      </c>
      <c r="EV142" s="43">
        <v>0.16755529548967801</v>
      </c>
      <c r="EW142" s="43">
        <v>0.16673339067724599</v>
      </c>
      <c r="EX142" s="43">
        <v>0.16591630326529799</v>
      </c>
      <c r="EY142" s="43">
        <v>0.16510413338469701</v>
      </c>
      <c r="EZ142" s="43">
        <v>0.16429698310026</v>
      </c>
      <c r="FA142" s="43">
        <v>0.16349495633778899</v>
      </c>
      <c r="FB142" s="308">
        <v>0.162698158885943</v>
      </c>
      <c r="FC142" s="43">
        <v>0.161906698462075</v>
      </c>
      <c r="FD142" s="43">
        <v>0.16112068457122999</v>
      </c>
      <c r="FE142" s="43">
        <v>0.160340228651255</v>
      </c>
      <c r="FF142" s="43">
        <v>0.15956544394671501</v>
      </c>
      <c r="FG142" s="43">
        <v>0.15879644520144401</v>
      </c>
      <c r="FH142" s="43">
        <v>0.15803335048777101</v>
      </c>
      <c r="FI142" s="43">
        <v>0.157276277347523</v>
      </c>
      <c r="FJ142" s="43">
        <v>0.15652534658065501</v>
      </c>
      <c r="FK142" s="43">
        <v>0.15578068043888399</v>
      </c>
      <c r="FL142" s="43">
        <v>0.15504240282457801</v>
      </c>
      <c r="FM142" s="43">
        <v>0.15431063930687999</v>
      </c>
      <c r="FN142" s="43">
        <v>0.153585517056403</v>
      </c>
      <c r="FO142" s="43">
        <v>0.15283608770528601</v>
      </c>
      <c r="FP142" s="43">
        <v>0.152030024305012</v>
      </c>
      <c r="FQ142" s="43">
        <v>0.15116416967763599</v>
      </c>
      <c r="FR142" s="43">
        <v>0.150235478510725</v>
      </c>
      <c r="FS142" s="43">
        <v>0.14924111695233699</v>
      </c>
      <c r="FT142" s="43">
        <v>0.14817859294939301</v>
      </c>
      <c r="FU142" s="43">
        <v>0.147045925596131</v>
      </c>
      <c r="FV142" s="43">
        <v>0.14584186388967799</v>
      </c>
      <c r="FW142" s="43">
        <v>0.14456616758561999</v>
      </c>
      <c r="FX142" s="43">
        <v>0.143219965781227</v>
      </c>
      <c r="FY142" s="43">
        <v>0.14180621193724</v>
      </c>
      <c r="FZ142" s="43">
        <v>0.140330256866494</v>
      </c>
      <c r="GA142" s="43">
        <v>0.13880056361213899</v>
      </c>
      <c r="GB142" s="43">
        <v>0.13722958825152601</v>
      </c>
      <c r="GC142" s="43">
        <v>0.135634846714275</v>
      </c>
      <c r="GD142" s="43">
        <v>0.13404017618775199</v>
      </c>
      <c r="GE142" s="43">
        <v>0.13247717542235399</v>
      </c>
      <c r="GF142" s="43">
        <v>0.13098676448169799</v>
      </c>
      <c r="GG142" s="43">
        <v>0.129620734173648</v>
      </c>
      <c r="GH142" s="43">
        <v>0.12844305421680899</v>
      </c>
      <c r="GI142" s="43">
        <v>0.12753058356902</v>
      </c>
      <c r="GJ142" s="43">
        <v>0.12697270460660401</v>
      </c>
      <c r="GK142" s="43">
        <v>0.12686934677307801</v>
      </c>
      <c r="GL142" s="43">
        <v>0.12732696820082201</v>
      </c>
      <c r="GM142" s="43">
        <v>0.12845241475222799</v>
      </c>
      <c r="GN142" s="43">
        <v>0.13034517907282001</v>
      </c>
      <c r="GO142" s="43">
        <v>0.13308926983800601</v>
      </c>
      <c r="GP142" s="43">
        <v>0.13674633769441699</v>
      </c>
      <c r="GQ142" s="43">
        <v>0.141351563096628</v>
      </c>
      <c r="GR142" s="43">
        <v>0.146913043217546</v>
      </c>
      <c r="GS142" s="43">
        <v>0.15341435679255799</v>
      </c>
      <c r="GT142" s="43">
        <v>0.160819148465638</v>
      </c>
      <c r="GU142" s="43">
        <v>0.169076288532234</v>
      </c>
      <c r="GV142" s="43">
        <v>0.178124404162121</v>
      </c>
      <c r="GW142" s="43">
        <v>0.18789507957533799</v>
      </c>
      <c r="GX142" s="43">
        <v>0.19831451099467201</v>
      </c>
      <c r="GY142" s="43">
        <v>0.209303731370653</v>
      </c>
      <c r="GZ142" s="43">
        <v>0.220777674911245</v>
      </c>
      <c r="HA142" s="43"/>
      <c r="HB142" s="43"/>
    </row>
    <row r="143" spans="1:210" x14ac:dyDescent="0.6">
      <c r="A143" s="327">
        <v>26</v>
      </c>
      <c r="B143" s="198">
        <v>46008</v>
      </c>
      <c r="C143" s="43">
        <v>0.49361877563685003</v>
      </c>
      <c r="D143" s="43">
        <v>0.46415096447624299</v>
      </c>
      <c r="E143" s="43">
        <v>0.43746607123618098</v>
      </c>
      <c r="F143" s="43">
        <v>0.41327849216284801</v>
      </c>
      <c r="G143" s="43">
        <v>0.391336216937754</v>
      </c>
      <c r="H143" s="43">
        <v>0.37141636594260402</v>
      </c>
      <c r="I143" s="43">
        <v>0.35332132859705701</v>
      </c>
      <c r="J143" s="43">
        <v>0.33687543042823498</v>
      </c>
      <c r="K143" s="43">
        <v>0.32192206377612598</v>
      </c>
      <c r="L143" s="43">
        <v>0.30832122212243801</v>
      </c>
      <c r="M143" s="43">
        <v>0.29594738567882101</v>
      </c>
      <c r="N143" s="43">
        <v>0.28468771161418599</v>
      </c>
      <c r="O143" s="43">
        <v>0.27444048738218701</v>
      </c>
      <c r="P143" s="43">
        <v>0.26511381013902002</v>
      </c>
      <c r="Q143" s="43">
        <v>0.25662446022153801</v>
      </c>
      <c r="R143" s="43">
        <v>0.248896939124266</v>
      </c>
      <c r="S143" s="43">
        <v>0.24186264684678799</v>
      </c>
      <c r="T143" s="43">
        <v>0.235459175851089</v>
      </c>
      <c r="U143" s="43">
        <v>0.22962970208424499</v>
      </c>
      <c r="V143" s="43">
        <v>0.224322456364311</v>
      </c>
      <c r="W143" s="43">
        <v>0.21949026177082601</v>
      </c>
      <c r="X143" s="43">
        <v>0.21509012510383901</v>
      </c>
      <c r="Y143" s="43">
        <v>0.21108287294439401</v>
      </c>
      <c r="Z143" s="43">
        <v>0.20743282437506699</v>
      </c>
      <c r="AA143" s="43">
        <v>0.20410749429946901</v>
      </c>
      <c r="AB143" s="43">
        <v>0.20107732268626399</v>
      </c>
      <c r="AC143" s="43">
        <v>0.19831542619543799</v>
      </c>
      <c r="AD143" s="43">
        <v>0.19579736931001601</v>
      </c>
      <c r="AE143" s="43">
        <v>0.19350095323364799</v>
      </c>
      <c r="AF143" s="43">
        <v>0.191406020703449</v>
      </c>
      <c r="AG143" s="43">
        <v>0.189494275783367</v>
      </c>
      <c r="AH143" s="43">
        <v>0.18774911749327899</v>
      </c>
      <c r="AI143" s="43">
        <v>0.18615548653000299</v>
      </c>
      <c r="AJ143" s="43">
        <v>0.18469972421884101</v>
      </c>
      <c r="AK143" s="43">
        <v>0.18336944322125001</v>
      </c>
      <c r="AL143" s="43">
        <v>0.182153408976825</v>
      </c>
      <c r="AM143" s="43">
        <v>0.18104143149874699</v>
      </c>
      <c r="AN143" s="43">
        <v>0.18002426670827801</v>
      </c>
      <c r="AO143" s="43">
        <v>0.17909352663622499</v>
      </c>
      <c r="AP143" s="43">
        <v>0.178206192436942</v>
      </c>
      <c r="AQ143" s="43">
        <v>0.17732346356864701</v>
      </c>
      <c r="AR143" s="43">
        <v>0.17644541902743599</v>
      </c>
      <c r="AS143" s="43">
        <v>0.17557213922814</v>
      </c>
      <c r="AT143" s="43">
        <v>0.174703706002061</v>
      </c>
      <c r="AU143" s="43">
        <v>0.17384020270630501</v>
      </c>
      <c r="AV143" s="43">
        <v>0.17298171404301699</v>
      </c>
      <c r="AW143" s="43">
        <v>0.17212832614784199</v>
      </c>
      <c r="AX143" s="43">
        <v>0.171280126758899</v>
      </c>
      <c r="AY143" s="43">
        <v>0.17043720494638001</v>
      </c>
      <c r="AZ143" s="43">
        <v>0.16959965118568299</v>
      </c>
      <c r="BA143" s="308">
        <v>0.16876755732766299</v>
      </c>
      <c r="BB143" s="43">
        <v>0.16794101740257</v>
      </c>
      <c r="BC143" s="43">
        <v>0.167120125564199</v>
      </c>
      <c r="BD143" s="43">
        <v>0.16630497837341099</v>
      </c>
      <c r="BE143" s="43">
        <v>0.16549567360404199</v>
      </c>
      <c r="BF143" s="43">
        <v>0.16469231030334999</v>
      </c>
      <c r="BG143" s="43">
        <v>0.163894988971649</v>
      </c>
      <c r="BH143" s="43">
        <v>0.163103811449437</v>
      </c>
      <c r="BI143" s="43">
        <v>0.16231888095525601</v>
      </c>
      <c r="BJ143" s="43">
        <v>0.161540301992948</v>
      </c>
      <c r="BK143" s="43">
        <v>0.16076818037625501</v>
      </c>
      <c r="BL143" s="43">
        <v>0.160002623176486</v>
      </c>
      <c r="BM143" s="43">
        <v>0.15924373869688699</v>
      </c>
      <c r="BN143" s="43">
        <v>0.15845909187681401</v>
      </c>
      <c r="BO143" s="43">
        <v>0.15761473762644601</v>
      </c>
      <c r="BP143" s="43">
        <v>0.156707216295949</v>
      </c>
      <c r="BQ143" s="43">
        <v>0.15573313716775999</v>
      </c>
      <c r="BR143" s="43">
        <v>0.154689268117571</v>
      </c>
      <c r="BS143" s="43">
        <v>0.15357265311999599</v>
      </c>
      <c r="BT143" s="43">
        <v>0.15238076502551401</v>
      </c>
      <c r="BU143" s="43">
        <v>0.151111702855633</v>
      </c>
      <c r="BV143" s="43">
        <v>0.14976444510001199</v>
      </c>
      <c r="BW143" s="43">
        <v>0.14833917314815601</v>
      </c>
      <c r="BX143" s="43">
        <v>0.14683768191819299</v>
      </c>
      <c r="BY143" s="43">
        <v>0.14526389793890501</v>
      </c>
      <c r="BZ143" s="43">
        <v>0.14362452792083599</v>
      </c>
      <c r="CA143" s="43">
        <v>0.14192986284606199</v>
      </c>
      <c r="CB143" s="43">
        <v>0.140194761701846</v>
      </c>
      <c r="CC143" s="43">
        <v>0.138439833532228</v>
      </c>
      <c r="CD143" s="43">
        <v>0.13669282176653499</v>
      </c>
      <c r="CE143" s="43">
        <v>0.134990166075137</v>
      </c>
      <c r="CF143" s="43">
        <v>0.13337866671660001</v>
      </c>
      <c r="CG143" s="43">
        <v>0.13191709818552</v>
      </c>
      <c r="CH143" s="43">
        <v>0.13067751035486799</v>
      </c>
      <c r="CI143" s="43">
        <v>0.12974582724793501</v>
      </c>
      <c r="CJ143" s="43">
        <v>0.129221241150171</v>
      </c>
      <c r="CK143" s="43">
        <v>0.129213872828012</v>
      </c>
      <c r="CL143" s="43">
        <v>0.129840322157076</v>
      </c>
      <c r="CM143" s="43">
        <v>0.13121714279423</v>
      </c>
      <c r="CN143" s="43">
        <v>0.13345290912631</v>
      </c>
      <c r="CO143" s="43">
        <v>0.13664019463604299</v>
      </c>
      <c r="CP143" s="43">
        <v>0.14084910231398101</v>
      </c>
      <c r="CQ143" s="43">
        <v>0.14612370427474899</v>
      </c>
      <c r="CR143" s="43">
        <v>0.15248189952643601</v>
      </c>
      <c r="CS143" s="43">
        <v>0.15991817681485601</v>
      </c>
      <c r="CT143" s="43">
        <v>0.16840805503617801</v>
      </c>
      <c r="CU143" s="43">
        <v>0.177912812361848</v>
      </c>
      <c r="CV143" s="43">
        <v>0.18838341607588499</v>
      </c>
      <c r="CW143" s="43">
        <v>0.19976305677636599</v>
      </c>
      <c r="CX143" s="43">
        <v>0.211988131486227</v>
      </c>
      <c r="CY143" s="43">
        <v>0.22498780104146399</v>
      </c>
      <c r="CZ143" s="43"/>
      <c r="DA143" s="43"/>
      <c r="DC143" s="198">
        <v>45937</v>
      </c>
      <c r="DD143" s="43">
        <v>0.44296827192047999</v>
      </c>
      <c r="DE143" s="43">
        <v>0.41832443102508499</v>
      </c>
      <c r="DF143" s="43">
        <v>0.39591907311253599</v>
      </c>
      <c r="DG143" s="43">
        <v>0.37553141074652802</v>
      </c>
      <c r="DH143" s="43">
        <v>0.35696592890761802</v>
      </c>
      <c r="DI143" s="43">
        <v>0.340049109128361</v>
      </c>
      <c r="DJ143" s="43">
        <v>0.32462656614141</v>
      </c>
      <c r="DK143" s="43">
        <v>0.31056055759352302</v>
      </c>
      <c r="DL143" s="43">
        <v>0.29772782693000799</v>
      </c>
      <c r="DM143" s="43">
        <v>0.28601774252832701</v>
      </c>
      <c r="DN143" s="43">
        <v>0.27533069757407302</v>
      </c>
      <c r="DO143" s="43">
        <v>0.26557673932040099</v>
      </c>
      <c r="DP143" s="43">
        <v>0.256674398186369</v>
      </c>
      <c r="DQ143" s="43">
        <v>0.24854969038494501</v>
      </c>
      <c r="DR143" s="43">
        <v>0.24113526992967399</v>
      </c>
      <c r="DS143" s="43">
        <v>0.23436970812720001</v>
      </c>
      <c r="DT143" s="43">
        <v>0.22819688086262099</v>
      </c>
      <c r="DU143" s="43">
        <v>0.22256544601393599</v>
      </c>
      <c r="DV143" s="43">
        <v>0.21742839545509399</v>
      </c>
      <c r="DW143" s="43">
        <v>0.21274266815294299</v>
      </c>
      <c r="DX143" s="43">
        <v>0.20846881265676301</v>
      </c>
      <c r="DY143" s="43">
        <v>0.20457068954405699</v>
      </c>
      <c r="DZ143" s="43">
        <v>0.20101520589528099</v>
      </c>
      <c r="EA143" s="43">
        <v>0.19777207546608</v>
      </c>
      <c r="EB143" s="43">
        <v>0.194813599889542</v>
      </c>
      <c r="EC143" s="43">
        <v>0.19211446713716099</v>
      </c>
      <c r="ED143" s="43">
        <v>0.18965156473748601</v>
      </c>
      <c r="EE143" s="43">
        <v>0.18740380572068099</v>
      </c>
      <c r="EF143" s="43">
        <v>0.185351966057689</v>
      </c>
      <c r="EG143" s="43">
        <v>0.183478532733021</v>
      </c>
      <c r="EH143" s="43">
        <v>0.181767561668259</v>
      </c>
      <c r="EI143" s="43">
        <v>0.180204545286935</v>
      </c>
      <c r="EJ143" s="43">
        <v>0.178776289054043</v>
      </c>
      <c r="EK143" s="43">
        <v>0.177470796985818</v>
      </c>
      <c r="EL143" s="43">
        <v>0.17627716556260201</v>
      </c>
      <c r="EM143" s="43">
        <v>0.175185485817937</v>
      </c>
      <c r="EN143" s="43">
        <v>0.17418675322944899</v>
      </c>
      <c r="EO143" s="43">
        <v>0.17327278500650301</v>
      </c>
      <c r="EP143" s="43">
        <v>0.172436144383494</v>
      </c>
      <c r="EQ143" s="43">
        <v>0.17163822840290899</v>
      </c>
      <c r="ER143" s="43">
        <v>0.17084416997626001</v>
      </c>
      <c r="ES143" s="43">
        <v>0.17005404461816201</v>
      </c>
      <c r="ET143" s="43">
        <v>0.16926792931984699</v>
      </c>
      <c r="EU143" s="43">
        <v>0.168485902480389</v>
      </c>
      <c r="EV143" s="43">
        <v>0.16770804403039799</v>
      </c>
      <c r="EW143" s="43">
        <v>0.166934435265574</v>
      </c>
      <c r="EX143" s="43">
        <v>0.16616515906199</v>
      </c>
      <c r="EY143" s="43">
        <v>0.16540029971131101</v>
      </c>
      <c r="EZ143" s="43">
        <v>0.16463994301329199</v>
      </c>
      <c r="FA143" s="43">
        <v>0.16388417622365001</v>
      </c>
      <c r="FB143" s="308">
        <v>0.16313308811712801</v>
      </c>
      <c r="FC143" s="43">
        <v>0.16238676889916401</v>
      </c>
      <c r="FD143" s="43">
        <v>0.16164531025363599</v>
      </c>
      <c r="FE143" s="43">
        <v>0.160908805396241</v>
      </c>
      <c r="FF143" s="43">
        <v>0.160177348956941</v>
      </c>
      <c r="FG143" s="43">
        <v>0.15945103716945999</v>
      </c>
      <c r="FH143" s="43">
        <v>0.15872996687570901</v>
      </c>
      <c r="FI143" s="43">
        <v>0.15801423781292201</v>
      </c>
      <c r="FJ143" s="43">
        <v>0.15730394989713201</v>
      </c>
      <c r="FK143" s="43">
        <v>0.156599204866915</v>
      </c>
      <c r="FL143" s="43">
        <v>0.155900105787285</v>
      </c>
      <c r="FM143" s="43">
        <v>0.15520675698308101</v>
      </c>
      <c r="FN143" s="43">
        <v>0.15451926411366401</v>
      </c>
      <c r="FO143" s="43">
        <v>0.15380823923937201</v>
      </c>
      <c r="FP143" s="43">
        <v>0.153042893553369</v>
      </c>
      <c r="FQ143" s="43">
        <v>0.15222004747691301</v>
      </c>
      <c r="FR143" s="43">
        <v>0.15133657955741001</v>
      </c>
      <c r="FS143" s="43">
        <v>0.15038950858665501</v>
      </c>
      <c r="FT143" s="43">
        <v>0.14937610172077101</v>
      </c>
      <c r="FU143" s="43">
        <v>0.148294015555407</v>
      </c>
      <c r="FV143" s="43">
        <v>0.14714147908713199</v>
      </c>
      <c r="FW143" s="43">
        <v>0.145917529405719</v>
      </c>
      <c r="FX143" s="43">
        <v>0.1446223136882</v>
      </c>
      <c r="FY143" s="43">
        <v>0.14325747388519999</v>
      </c>
      <c r="FZ143" s="43">
        <v>0.14182663348010299</v>
      </c>
      <c r="GA143" s="43">
        <v>0.14033600849290101</v>
      </c>
      <c r="GB143" s="43">
        <v>0.13879516655811899</v>
      </c>
      <c r="GC143" s="43">
        <v>0.13721795696009201</v>
      </c>
      <c r="GD143" s="43">
        <v>0.13562362850439499</v>
      </c>
      <c r="GE143" s="43">
        <v>0.13403813707908399</v>
      </c>
      <c r="GF143" s="43">
        <v>0.13249561505505</v>
      </c>
      <c r="GG143" s="43">
        <v>0.131039923385007</v>
      </c>
      <c r="GH143" s="43">
        <v>0.12972612756301499</v>
      </c>
      <c r="GI143" s="43">
        <v>0.12862162890050299</v>
      </c>
      <c r="GJ143" s="43">
        <v>0.12780655469385499</v>
      </c>
      <c r="GK143" s="43">
        <v>0.127372902601776</v>
      </c>
      <c r="GL143" s="43">
        <v>0.12742191863143301</v>
      </c>
      <c r="GM143" s="43">
        <v>0.12805936170618201</v>
      </c>
      <c r="GN143" s="43">
        <v>0.129388742920822</v>
      </c>
      <c r="GO143" s="43">
        <v>0.13150328182556101</v>
      </c>
      <c r="GP143" s="43">
        <v>0.13447796852254501</v>
      </c>
      <c r="GQ143" s="43">
        <v>0.13836340120877999</v>
      </c>
      <c r="GR143" s="43">
        <v>0.143182718949488</v>
      </c>
      <c r="GS143" s="43">
        <v>0.14893204223012299</v>
      </c>
      <c r="GT143" s="43">
        <v>0.15558379347107401</v>
      </c>
      <c r="GU143" s="43">
        <v>0.16309158543723201</v>
      </c>
      <c r="GV143" s="43">
        <v>0.171395261218071</v>
      </c>
      <c r="GW143" s="43">
        <v>0.180425023821465</v>
      </c>
      <c r="GX143" s="43">
        <v>0.190104117167886</v>
      </c>
      <c r="GY143" s="43">
        <v>0.20034997025055601</v>
      </c>
      <c r="GZ143" s="43">
        <v>0.21107399193564</v>
      </c>
      <c r="HA143" s="43"/>
      <c r="HB143" s="43"/>
    </row>
    <row r="144" spans="1:210" x14ac:dyDescent="0.6">
      <c r="A144" s="327">
        <v>27</v>
      </c>
      <c r="B144" s="198">
        <v>46043</v>
      </c>
      <c r="C144" s="43">
        <v>0.48191132949826998</v>
      </c>
      <c r="D144" s="43">
        <v>0.45338567916946798</v>
      </c>
      <c r="E144" s="43">
        <v>0.42757009832804199</v>
      </c>
      <c r="F144" s="43">
        <v>0.40418512126616402</v>
      </c>
      <c r="G144" s="43">
        <v>0.38298430791828098</v>
      </c>
      <c r="H144" s="43">
        <v>0.36374980756047298</v>
      </c>
      <c r="I144" s="43">
        <v>0.34628853477059501</v>
      </c>
      <c r="J144" s="43">
        <v>0.33042888107504997</v>
      </c>
      <c r="K144" s="43">
        <v>0.316017892299289</v>
      </c>
      <c r="L144" s="43">
        <v>0.30291884965340599</v>
      </c>
      <c r="M144" s="43">
        <v>0.29100920072198699</v>
      </c>
      <c r="N144" s="43">
        <v>0.28017879194060802</v>
      </c>
      <c r="O144" s="43">
        <v>0.27032836051199</v>
      </c>
      <c r="P144" s="43">
        <v>0.26136824860521302</v>
      </c>
      <c r="Q144" s="43">
        <v>0.25321730657158698</v>
      </c>
      <c r="R144" s="43">
        <v>0.245801956555457</v>
      </c>
      <c r="S144" s="43">
        <v>0.23905539078013799</v>
      </c>
      <c r="T144" s="43">
        <v>0.23291688231542401</v>
      </c>
      <c r="U144" s="43">
        <v>0.22733118919989101</v>
      </c>
      <c r="V144" s="43">
        <v>0.222248035587465</v>
      </c>
      <c r="W144" s="43">
        <v>0.21762165622399501</v>
      </c>
      <c r="X144" s="43">
        <v>0.213410392920176</v>
      </c>
      <c r="Y144" s="43">
        <v>0.20957633400862699</v>
      </c>
      <c r="Z144" s="43">
        <v>0.20608498941465</v>
      </c>
      <c r="AA144" s="43">
        <v>0.20290499570721299</v>
      </c>
      <c r="AB144" s="43">
        <v>0.200007846752286</v>
      </c>
      <c r="AC144" s="43">
        <v>0.19736764668484</v>
      </c>
      <c r="AD144" s="43">
        <v>0.19496088259991601</v>
      </c>
      <c r="AE144" s="43">
        <v>0.19276621509528999</v>
      </c>
      <c r="AF144" s="43">
        <v>0.190764285211528</v>
      </c>
      <c r="AG144" s="43">
        <v>0.18893753644532399</v>
      </c>
      <c r="AH144" s="43">
        <v>0.18727005098232799</v>
      </c>
      <c r="AI144" s="43">
        <v>0.185747399161524</v>
      </c>
      <c r="AJ144" s="43">
        <v>0.18435650145638199</v>
      </c>
      <c r="AK144" s="43">
        <v>0.18308550207735599</v>
      </c>
      <c r="AL144" s="43">
        <v>0.18192365358857701</v>
      </c>
      <c r="AM144" s="43">
        <v>0.18086121173817701</v>
      </c>
      <c r="AN144" s="43">
        <v>0.17988933980099001</v>
      </c>
      <c r="AO144" s="43">
        <v>0.17900002170163401</v>
      </c>
      <c r="AP144" s="43">
        <v>0.17815215195645101</v>
      </c>
      <c r="AQ144" s="43">
        <v>0.17730865211941299</v>
      </c>
      <c r="AR144" s="43">
        <v>0.17646959229241399</v>
      </c>
      <c r="AS144" s="43">
        <v>0.17563504382234901</v>
      </c>
      <c r="AT144" s="43">
        <v>0.17480507926208799</v>
      </c>
      <c r="AU144" s="43">
        <v>0.17397977227202599</v>
      </c>
      <c r="AV144" s="43">
        <v>0.17315919790251599</v>
      </c>
      <c r="AW144" s="43">
        <v>0.17234343223491</v>
      </c>
      <c r="AX144" s="43">
        <v>0.171532552672824</v>
      </c>
      <c r="AY144" s="43">
        <v>0.17072663774899899</v>
      </c>
      <c r="AZ144" s="43">
        <v>0.16992576720976499</v>
      </c>
      <c r="BA144" s="308">
        <v>0.16913002211615599</v>
      </c>
      <c r="BB144" s="43">
        <v>0.16833948531495799</v>
      </c>
      <c r="BC144" s="43">
        <v>0.16755423824948101</v>
      </c>
      <c r="BD144" s="43">
        <v>0.16677436740224699</v>
      </c>
      <c r="BE144" s="43">
        <v>0.16599995783688201</v>
      </c>
      <c r="BF144" s="43">
        <v>0.165231096506022</v>
      </c>
      <c r="BG144" s="43">
        <v>0.16446787148425299</v>
      </c>
      <c r="BH144" s="43">
        <v>0.16371037197235599</v>
      </c>
      <c r="BI144" s="43">
        <v>0.16295868827201199</v>
      </c>
      <c r="BJ144" s="43">
        <v>0.16221291183273201</v>
      </c>
      <c r="BK144" s="43">
        <v>0.16147313515494099</v>
      </c>
      <c r="BL144" s="43">
        <v>0.16073945178427301</v>
      </c>
      <c r="BM144" s="43">
        <v>0.16001195632661</v>
      </c>
      <c r="BN144" s="43">
        <v>0.15925953132252299</v>
      </c>
      <c r="BO144" s="43">
        <v>0.158449566182438</v>
      </c>
      <c r="BP144" s="43">
        <v>0.157578650837467</v>
      </c>
      <c r="BQ144" s="43">
        <v>0.15664341612979599</v>
      </c>
      <c r="BR144" s="43">
        <v>0.155640613015496</v>
      </c>
      <c r="BS144" s="43">
        <v>0.154567216655533</v>
      </c>
      <c r="BT144" s="43">
        <v>0.15342056199478099</v>
      </c>
      <c r="BU144" s="43">
        <v>0.15219851912786</v>
      </c>
      <c r="BV144" s="43">
        <v>0.150899718763537</v>
      </c>
      <c r="BW144" s="43">
        <v>0.14952384050106099</v>
      </c>
      <c r="BX144" s="43">
        <v>0.14807197943696901</v>
      </c>
      <c r="BY144" s="43">
        <v>0.146547109703492</v>
      </c>
      <c r="BZ144" s="43">
        <v>0.144954666559792</v>
      </c>
      <c r="CA144" s="43">
        <v>0.14330327112017499</v>
      </c>
      <c r="CB144" s="43">
        <v>0.141605622666227</v>
      </c>
      <c r="CC144" s="43">
        <v>0.13987958063027001</v>
      </c>
      <c r="CD144" s="43">
        <v>0.13814944902253501</v>
      </c>
      <c r="CE144" s="43">
        <v>0.13644745541268299</v>
      </c>
      <c r="CF144" s="43">
        <v>0.13481537848715999</v>
      </c>
      <c r="CG144" s="43">
        <v>0.13330621554746</v>
      </c>
      <c r="CH144" s="43">
        <v>0.13198568876053501</v>
      </c>
      <c r="CI144" s="43">
        <v>0.13093326932381699</v>
      </c>
      <c r="CJ144" s="43">
        <v>0.130242272562479</v>
      </c>
      <c r="CK144" s="43">
        <v>0.130018494982438</v>
      </c>
      <c r="CL144" s="43">
        <v>0.13037691006382199</v>
      </c>
      <c r="CM144" s="43">
        <v>0.13143620597885</v>
      </c>
      <c r="CN144" s="43">
        <v>0.13331147193541601</v>
      </c>
      <c r="CO144" s="43">
        <v>0.13610601227975799</v>
      </c>
      <c r="CP144" s="43">
        <v>0.13990380441213901</v>
      </c>
      <c r="CQ144" s="43">
        <v>0.14476417721243601</v>
      </c>
      <c r="CR144" s="43">
        <v>0.150719721739208</v>
      </c>
      <c r="CS144" s="43">
        <v>0.15777746910881599</v>
      </c>
      <c r="CT144" s="43">
        <v>0.16592244963604599</v>
      </c>
      <c r="CU144" s="43">
        <v>0.17512228001351901</v>
      </c>
      <c r="CV144" s="43">
        <v>0.18533149633249299</v>
      </c>
      <c r="CW144" s="43">
        <v>0.19649476470145799</v>
      </c>
      <c r="CX144" s="43">
        <v>0.208548584468666</v>
      </c>
      <c r="CY144" s="43">
        <v>0.22142147026718401</v>
      </c>
      <c r="CZ144" s="43"/>
      <c r="DA144" s="43"/>
      <c r="DC144" s="198">
        <v>45972</v>
      </c>
      <c r="DD144" s="43">
        <v>0.42873154751683801</v>
      </c>
      <c r="DE144" s="43">
        <v>0.40528187375569003</v>
      </c>
      <c r="DF144" s="43">
        <v>0.383968964468061</v>
      </c>
      <c r="DG144" s="43">
        <v>0.36458183460249499</v>
      </c>
      <c r="DH144" s="43">
        <v>0.346933693947588</v>
      </c>
      <c r="DI144" s="43">
        <v>0.33085877522821799</v>
      </c>
      <c r="DJ144" s="43">
        <v>0.31620957251071602</v>
      </c>
      <c r="DK144" s="43">
        <v>0.30285444819003299</v>
      </c>
      <c r="DL144" s="43">
        <v>0.29067556741856598</v>
      </c>
      <c r="DM144" s="43">
        <v>0.279567121575378</v>
      </c>
      <c r="DN144" s="43">
        <v>0.26943380575539799</v>
      </c>
      <c r="DO144" s="43">
        <v>0.26018951792509998</v>
      </c>
      <c r="DP144" s="43">
        <v>0.25175625083563002</v>
      </c>
      <c r="DQ144" s="43">
        <v>0.24406314981657601</v>
      </c>
      <c r="DR144" s="43">
        <v>0.23704571287171899</v>
      </c>
      <c r="DS144" s="43">
        <v>0.230645111226979</v>
      </c>
      <c r="DT144" s="43">
        <v>0.22480761105100999</v>
      </c>
      <c r="DU144" s="43">
        <v>0.219484079216057</v>
      </c>
      <c r="DV144" s="43">
        <v>0.214629558195119</v>
      </c>
      <c r="DW144" s="43">
        <v>0.21020289721522201</v>
      </c>
      <c r="DX144" s="43">
        <v>0.20616642889666101</v>
      </c>
      <c r="DY144" s="43">
        <v>0.20248568248804699</v>
      </c>
      <c r="DZ144" s="43">
        <v>0.19912912661065499</v>
      </c>
      <c r="EA144" s="43">
        <v>0.19606793590746899</v>
      </c>
      <c r="EB144" s="43">
        <v>0.19327577729818499</v>
      </c>
      <c r="EC144" s="43">
        <v>0.19072861276710701</v>
      </c>
      <c r="ED144" s="43">
        <v>0.18840451633243899</v>
      </c>
      <c r="EE144" s="43">
        <v>0.18628350360690801</v>
      </c>
      <c r="EF144" s="43">
        <v>0.18434737275944801</v>
      </c>
      <c r="EG144" s="43">
        <v>0.18257955621020699</v>
      </c>
      <c r="EH144" s="43">
        <v>0.180964982297872</v>
      </c>
      <c r="EI144" s="43">
        <v>0.179489946653416</v>
      </c>
      <c r="EJ144" s="43">
        <v>0.17814199273810599</v>
      </c>
      <c r="EK144" s="43">
        <v>0.17690980131172901</v>
      </c>
      <c r="EL144" s="43">
        <v>0.17578308837957701</v>
      </c>
      <c r="EM144" s="43">
        <v>0.17475251125171901</v>
      </c>
      <c r="EN144" s="43">
        <v>0.173809582353322</v>
      </c>
      <c r="EO144" s="43">
        <v>0.172946590249906</v>
      </c>
      <c r="EP144" s="43">
        <v>0.172156527602667</v>
      </c>
      <c r="EQ144" s="43">
        <v>0.17140295015659299</v>
      </c>
      <c r="ER144" s="43">
        <v>0.17065292744041499</v>
      </c>
      <c r="ES144" s="43">
        <v>0.16990652435972201</v>
      </c>
      <c r="ET144" s="43">
        <v>0.169163806973921</v>
      </c>
      <c r="EU144" s="43">
        <v>0.16842484252097201</v>
      </c>
      <c r="EV144" s="43">
        <v>0.16768969938891901</v>
      </c>
      <c r="EW144" s="43">
        <v>0.16695844717985001</v>
      </c>
      <c r="EX144" s="43">
        <v>0.166231156605266</v>
      </c>
      <c r="EY144" s="43">
        <v>0.165507899627856</v>
      </c>
      <c r="EZ144" s="43">
        <v>0.16478874936195501</v>
      </c>
      <c r="FA144" s="43">
        <v>0.164073780075151</v>
      </c>
      <c r="FB144" s="308">
        <v>0.163363067264715</v>
      </c>
      <c r="FC144" s="43">
        <v>0.16265668752583201</v>
      </c>
      <c r="FD144" s="43">
        <v>0.16195471881158699</v>
      </c>
      <c r="FE144" s="43">
        <v>0.16125723992282201</v>
      </c>
      <c r="FF144" s="43">
        <v>0.160564331151588</v>
      </c>
      <c r="FG144" s="43">
        <v>0.15987607371311999</v>
      </c>
      <c r="FH144" s="43">
        <v>0.15919255080016401</v>
      </c>
      <c r="FI144" s="43">
        <v>0.15851384380703401</v>
      </c>
      <c r="FJ144" s="43">
        <v>0.15784003948836101</v>
      </c>
      <c r="FK144" s="43">
        <v>0.15717122288600399</v>
      </c>
      <c r="FL144" s="43">
        <v>0.15650748088479999</v>
      </c>
      <c r="FM144" s="43">
        <v>0.155848901331958</v>
      </c>
      <c r="FN144" s="43">
        <v>0.15519557312815799</v>
      </c>
      <c r="FO144" s="43">
        <v>0.15451953537740001</v>
      </c>
      <c r="FP144" s="43">
        <v>0.15379142866725701</v>
      </c>
      <c r="FQ144" s="43">
        <v>0.153008096747518</v>
      </c>
      <c r="FR144" s="43">
        <v>0.152166403410364</v>
      </c>
      <c r="FS144" s="43">
        <v>0.151263301395828</v>
      </c>
      <c r="FT144" s="43">
        <v>0.150295923489183</v>
      </c>
      <c r="FU144" s="43">
        <v>0.14926170193527699</v>
      </c>
      <c r="FV144" s="43">
        <v>0.14815852372600599</v>
      </c>
      <c r="FW144" s="43">
        <v>0.146984931179891</v>
      </c>
      <c r="FX144" s="43">
        <v>0.14574037957289901</v>
      </c>
      <c r="FY144" s="43">
        <v>0.14442556621126401</v>
      </c>
      <c r="FZ144" s="43">
        <v>0.14304284804549999</v>
      </c>
      <c r="GA144" s="43">
        <v>0.141596768091271</v>
      </c>
      <c r="GB144" s="43">
        <v>0.140094712948725</v>
      </c>
      <c r="GC144" s="43">
        <v>0.13854772472217</v>
      </c>
      <c r="GD144" s="43">
        <v>0.136971487850926</v>
      </c>
      <c r="GE144" s="43">
        <v>0.13538750244223199</v>
      </c>
      <c r="GF144" s="43">
        <v>0.13382443585777301</v>
      </c>
      <c r="GG144" s="43">
        <v>0.13231960765930201</v>
      </c>
      <c r="GH144" s="43">
        <v>0.13092050233211799</v>
      </c>
      <c r="GI144" s="43">
        <v>0.129686114488166</v>
      </c>
      <c r="GJ144" s="43">
        <v>0.128687814442804</v>
      </c>
      <c r="GK144" s="43">
        <v>0.128009298484243</v>
      </c>
      <c r="GL144" s="43">
        <v>0.12774510696319299</v>
      </c>
      <c r="GM144" s="43">
        <v>0.12799723751261799</v>
      </c>
      <c r="GN144" s="43">
        <v>0.128869643544128</v>
      </c>
      <c r="GO144" s="43">
        <v>0.13046092893345801</v>
      </c>
      <c r="GP144" s="43">
        <v>0.13285622342671699</v>
      </c>
      <c r="GQ144" s="43">
        <v>0.13611976578853599</v>
      </c>
      <c r="GR144" s="43">
        <v>0.14028978603831799</v>
      </c>
      <c r="GS144" s="43">
        <v>0.14537670587298901</v>
      </c>
      <c r="GT144" s="43">
        <v>0.15136467988652999</v>
      </c>
      <c r="GU144" s="43">
        <v>0.15821555817786701</v>
      </c>
      <c r="GV144" s="43">
        <v>0.16587387650212701</v>
      </c>
      <c r="GW144" s="43">
        <v>0.174271565100373</v>
      </c>
      <c r="GX144" s="43">
        <v>0.183331508506167</v>
      </c>
      <c r="GY144" s="43">
        <v>0.19296959978673001</v>
      </c>
      <c r="GZ144" s="43">
        <v>0.20309532210373399</v>
      </c>
      <c r="HA144" s="43"/>
      <c r="HB144" s="43"/>
    </row>
    <row r="145" spans="1:210" x14ac:dyDescent="0.6">
      <c r="A145" s="327">
        <v>28</v>
      </c>
      <c r="B145" s="198">
        <v>46080</v>
      </c>
      <c r="C145" s="43">
        <v>0.46847536146000002</v>
      </c>
      <c r="D145" s="43">
        <v>0.44106551780305397</v>
      </c>
      <c r="E145" s="43">
        <v>0.416272075004262</v>
      </c>
      <c r="F145" s="43">
        <v>0.39382417568476502</v>
      </c>
      <c r="G145" s="43">
        <v>0.37348311473526302</v>
      </c>
      <c r="H145" s="43">
        <v>0.35503797151017902</v>
      </c>
      <c r="I145" s="43">
        <v>0.33830186017721398</v>
      </c>
      <c r="J145" s="43">
        <v>0.32310871605411201</v>
      </c>
      <c r="K145" s="43">
        <v>0.309310545691873</v>
      </c>
      <c r="L145" s="43">
        <v>0.29677507683367998</v>
      </c>
      <c r="M145" s="43">
        <v>0.28538375297399599</v>
      </c>
      <c r="N145" s="43">
        <v>0.27503002401249099</v>
      </c>
      <c r="O145" s="43">
        <v>0.26561788992406599</v>
      </c>
      <c r="P145" s="43">
        <v>0.25706066066493499</v>
      </c>
      <c r="Q145" s="43">
        <v>0.249279898996312</v>
      </c>
      <c r="R145" s="43">
        <v>0.24220451778182001</v>
      </c>
      <c r="S145" s="43">
        <v>0.235770006353965</v>
      </c>
      <c r="T145" s="43">
        <v>0.229917764516052</v>
      </c>
      <c r="U145" s="43">
        <v>0.22459452537976601</v>
      </c>
      <c r="V145" s="43">
        <v>0.219751851507828</v>
      </c>
      <c r="W145" s="43">
        <v>0.215345691259893</v>
      </c>
      <c r="X145" s="43">
        <v>0.21133598477730201</v>
      </c>
      <c r="Y145" s="43">
        <v>0.20768631092871401</v>
      </c>
      <c r="Z145" s="43">
        <v>0.204363568684442</v>
      </c>
      <c r="AA145" s="43">
        <v>0.201337687392903</v>
      </c>
      <c r="AB145" s="43">
        <v>0.19858136229006099</v>
      </c>
      <c r="AC145" s="43">
        <v>0.19606981170440399</v>
      </c>
      <c r="AD145" s="43">
        <v>0.19378055412272999</v>
      </c>
      <c r="AE145" s="43">
        <v>0.191693202877564</v>
      </c>
      <c r="AF145" s="43">
        <v>0.18978927731066</v>
      </c>
      <c r="AG145" s="43">
        <v>0.188052028986709</v>
      </c>
      <c r="AH145" s="43">
        <v>0.18646628219243</v>
      </c>
      <c r="AI145" s="43">
        <v>0.18501828762043601</v>
      </c>
      <c r="AJ145" s="43">
        <v>0.18369558853996601</v>
      </c>
      <c r="AK145" s="43">
        <v>0.18248689848059599</v>
      </c>
      <c r="AL145" s="43">
        <v>0.18138198990145701</v>
      </c>
      <c r="AM145" s="43">
        <v>0.18037159274242601</v>
      </c>
      <c r="AN145" s="43">
        <v>0.17944730252623201</v>
      </c>
      <c r="AO145" s="43">
        <v>0.17860149687489299</v>
      </c>
      <c r="AP145" s="43">
        <v>0.17779508227017601</v>
      </c>
      <c r="AQ145" s="43">
        <v>0.176992790729919</v>
      </c>
      <c r="AR145" s="43">
        <v>0.176194684602477</v>
      </c>
      <c r="AS145" s="43">
        <v>0.175400827218162</v>
      </c>
      <c r="AT145" s="43">
        <v>0.17461128289647601</v>
      </c>
      <c r="AU145" s="43">
        <v>0.17382611700666201</v>
      </c>
      <c r="AV145" s="43">
        <v>0.17304539594230101</v>
      </c>
      <c r="AW145" s="43">
        <v>0.17226918707623401</v>
      </c>
      <c r="AX145" s="43">
        <v>0.171497558774519</v>
      </c>
      <c r="AY145" s="43">
        <v>0.17073058042471001</v>
      </c>
      <c r="AZ145" s="43">
        <v>0.16996832261817399</v>
      </c>
      <c r="BA145" s="308">
        <v>0.16921085653220999</v>
      </c>
      <c r="BB145" s="43">
        <v>0.16845825480423601</v>
      </c>
      <c r="BC145" s="43">
        <v>0.167710590633037</v>
      </c>
      <c r="BD145" s="43">
        <v>0.166967938728139</v>
      </c>
      <c r="BE145" s="43">
        <v>0.166230374294766</v>
      </c>
      <c r="BF145" s="43">
        <v>0.16549797379335701</v>
      </c>
      <c r="BG145" s="43">
        <v>0.16477081452710499</v>
      </c>
      <c r="BH145" s="43">
        <v>0.16404897482505301</v>
      </c>
      <c r="BI145" s="43">
        <v>0.16333253389496799</v>
      </c>
      <c r="BJ145" s="43">
        <v>0.16262157185821899</v>
      </c>
      <c r="BK145" s="43">
        <v>0.161916169799284</v>
      </c>
      <c r="BL145" s="43">
        <v>0.16121640964658901</v>
      </c>
      <c r="BM145" s="43">
        <v>0.16052237418898499</v>
      </c>
      <c r="BN145" s="43">
        <v>0.15980435719717101</v>
      </c>
      <c r="BO145" s="43">
        <v>0.15903118919706</v>
      </c>
      <c r="BP145" s="43">
        <v>0.15819953810652701</v>
      </c>
      <c r="BQ145" s="43">
        <v>0.15730608985300601</v>
      </c>
      <c r="BR145" s="43">
        <v>0.156347618367328</v>
      </c>
      <c r="BS145" s="43">
        <v>0.15532107779578599</v>
      </c>
      <c r="BT145" s="43">
        <v>0.15422372286800201</v>
      </c>
      <c r="BU145" s="43">
        <v>0.153053264807052</v>
      </c>
      <c r="BV145" s="43">
        <v>0.151808072055758</v>
      </c>
      <c r="BW145" s="43">
        <v>0.15048742719519201</v>
      </c>
      <c r="BX145" s="43">
        <v>0.149091854183863</v>
      </c>
      <c r="BY145" s="43">
        <v>0.147623532751436</v>
      </c>
      <c r="BZ145" s="43">
        <v>0.14608682006991899</v>
      </c>
      <c r="CA145" s="43">
        <v>0.14448890240513301</v>
      </c>
      <c r="CB145" s="43">
        <v>0.14284060138900401</v>
      </c>
      <c r="CC145" s="43">
        <v>0.14115735861067599</v>
      </c>
      <c r="CD145" s="43">
        <v>0.139460416676288</v>
      </c>
      <c r="CE145" s="43">
        <v>0.137778200469578</v>
      </c>
      <c r="CF145" s="43">
        <v>0.136147873969342</v>
      </c>
      <c r="CG145" s="43">
        <v>0.13461699876357799</v>
      </c>
      <c r="CH145" s="43">
        <v>0.13324514385873301</v>
      </c>
      <c r="CI145" s="43">
        <v>0.13210519023209499</v>
      </c>
      <c r="CJ145" s="43">
        <v>0.1312839479116</v>
      </c>
      <c r="CK145" s="43">
        <v>0.13088159214998901</v>
      </c>
      <c r="CL145" s="43">
        <v>0.13100939476898699</v>
      </c>
      <c r="CM145" s="43">
        <v>0.131785369179623</v>
      </c>
      <c r="CN145" s="43">
        <v>0.133327837007332</v>
      </c>
      <c r="CO145" s="43">
        <v>0.13574753657348201</v>
      </c>
      <c r="CP145" s="43">
        <v>0.13913953446214999</v>
      </c>
      <c r="CQ145" s="43">
        <v>0.14357654075488499</v>
      </c>
      <c r="CR145" s="43">
        <v>0.14910499130136101</v>
      </c>
      <c r="CS145" s="43">
        <v>0.15574446465547001</v>
      </c>
      <c r="CT145" s="43">
        <v>0.16349000591016399</v>
      </c>
      <c r="CU145" s="43">
        <v>0.172316200913156</v>
      </c>
      <c r="CV145" s="43">
        <v>0.182181640702063</v>
      </c>
      <c r="CW145" s="43">
        <v>0.19303267372166799</v>
      </c>
      <c r="CX145" s="43">
        <v>0.20480581081923899</v>
      </c>
      <c r="CY145" s="43">
        <v>0.21742858692567599</v>
      </c>
      <c r="CZ145" s="43"/>
      <c r="DA145" s="43"/>
      <c r="DC145" s="198">
        <v>46009</v>
      </c>
      <c r="DD145" s="43">
        <v>0.40536291051301598</v>
      </c>
      <c r="DE145" s="43">
        <v>0.38358064765566202</v>
      </c>
      <c r="DF145" s="43">
        <v>0.36378966648307798</v>
      </c>
      <c r="DG145" s="43">
        <v>0.34579312011600399</v>
      </c>
      <c r="DH145" s="43">
        <v>0.32941677295555299</v>
      </c>
      <c r="DI145" s="43">
        <v>0.31450600394795297</v>
      </c>
      <c r="DJ145" s="43">
        <v>0.300923207850052</v>
      </c>
      <c r="DK145" s="43">
        <v>0.28854555163062801</v>
      </c>
      <c r="DL145" s="43">
        <v>0.27726304393743501</v>
      </c>
      <c r="DM145" s="43">
        <v>0.26697688060781699</v>
      </c>
      <c r="DN145" s="43">
        <v>0.25759803063654402</v>
      </c>
      <c r="DO145" s="43">
        <v>0.249046031554784</v>
      </c>
      <c r="DP145" s="43">
        <v>0.24124796550031499</v>
      </c>
      <c r="DQ145" s="43">
        <v>0.234137590303233</v>
      </c>
      <c r="DR145" s="43">
        <v>0.22765460235502699</v>
      </c>
      <c r="DS145" s="43">
        <v>0.221744010489826</v>
      </c>
      <c r="DT145" s="43">
        <v>0.216355602439739</v>
      </c>
      <c r="DU145" s="43">
        <v>0.211443487761108</v>
      </c>
      <c r="DV145" s="43">
        <v>0.20696570321039301</v>
      </c>
      <c r="DW145" s="43">
        <v>0.202883868825778</v>
      </c>
      <c r="DX145" s="43">
        <v>0.19916288484623201</v>
      </c>
      <c r="DY145" s="43">
        <v>0.19577066163677001</v>
      </c>
      <c r="DZ145" s="43">
        <v>0.19267787613311799</v>
      </c>
      <c r="EA145" s="43">
        <v>0.18985775015008599</v>
      </c>
      <c r="EB145" s="43">
        <v>0.18728584678528501</v>
      </c>
      <c r="EC145" s="43">
        <v>0.18493988212700099</v>
      </c>
      <c r="ED145" s="43">
        <v>0.18279955062129799</v>
      </c>
      <c r="EE145" s="43">
        <v>0.180846362403181</v>
      </c>
      <c r="EF145" s="43">
        <v>0.17906349180043099</v>
      </c>
      <c r="EG145" s="43">
        <v>0.177435636275143</v>
      </c>
      <c r="EH145" s="43">
        <v>0.17594888528593899</v>
      </c>
      <c r="EI145" s="43">
        <v>0.17459059853064299</v>
      </c>
      <c r="EJ145" s="43">
        <v>0.173349293316967</v>
      </c>
      <c r="EK145" s="43">
        <v>0.17221454055612001</v>
      </c>
      <c r="EL145" s="43">
        <v>0.17117686900104501</v>
      </c>
      <c r="EM145" s="43">
        <v>0.17022767736650901</v>
      </c>
      <c r="EN145" s="43">
        <v>0.16935915388410999</v>
      </c>
      <c r="EO145" s="43">
        <v>0.16856420272849201</v>
      </c>
      <c r="EP145" s="43">
        <v>0.16783637707441501</v>
      </c>
      <c r="EQ145" s="43">
        <v>0.167142108791341</v>
      </c>
      <c r="ER145" s="43">
        <v>0.166451057843125</v>
      </c>
      <c r="ES145" s="43">
        <v>0.165763279149129</v>
      </c>
      <c r="ET145" s="43">
        <v>0.165078828540863</v>
      </c>
      <c r="EU145" s="43">
        <v>0.16439776276398901</v>
      </c>
      <c r="EV145" s="43">
        <v>0.163720139512813</v>
      </c>
      <c r="EW145" s="43">
        <v>0.163046017385026</v>
      </c>
      <c r="EX145" s="43">
        <v>0.162375455898597</v>
      </c>
      <c r="EY145" s="43">
        <v>0.16170851552225299</v>
      </c>
      <c r="EZ145" s="43">
        <v>0.16104525760487601</v>
      </c>
      <c r="FA145" s="43">
        <v>0.160385744525016</v>
      </c>
      <c r="FB145" s="308">
        <v>0.15973003941853101</v>
      </c>
      <c r="FC145" s="43">
        <v>0.15907820650794799</v>
      </c>
      <c r="FD145" s="43">
        <v>0.15843031083557399</v>
      </c>
      <c r="FE145" s="43">
        <v>0.15778641842993499</v>
      </c>
      <c r="FF145" s="43">
        <v>0.157146596061954</v>
      </c>
      <c r="FG145" s="43">
        <v>0.156510911575168</v>
      </c>
      <c r="FH145" s="43">
        <v>0.155879433735718</v>
      </c>
      <c r="FI145" s="43">
        <v>0.15525223204743099</v>
      </c>
      <c r="FJ145" s="43">
        <v>0.15462937674107399</v>
      </c>
      <c r="FK145" s="43">
        <v>0.15401093929615001</v>
      </c>
      <c r="FL145" s="43">
        <v>0.15339699173331101</v>
      </c>
      <c r="FM145" s="43">
        <v>0.152787607001338</v>
      </c>
      <c r="FN145" s="43">
        <v>0.152182858820475</v>
      </c>
      <c r="FO145" s="43">
        <v>0.151556841147726</v>
      </c>
      <c r="FP145" s="43">
        <v>0.15088230510575501</v>
      </c>
      <c r="FQ145" s="43">
        <v>0.15015623194918801</v>
      </c>
      <c r="FR145" s="43">
        <v>0.149375595875262</v>
      </c>
      <c r="FS145" s="43">
        <v>0.14853742114052401</v>
      </c>
      <c r="FT145" s="43">
        <v>0.147638857814749</v>
      </c>
      <c r="FU145" s="43">
        <v>0.14667728153562301</v>
      </c>
      <c r="FV145" s="43">
        <v>0.14565042344423301</v>
      </c>
      <c r="FW145" s="43">
        <v>0.14455653854657299</v>
      </c>
      <c r="FX145" s="43">
        <v>0.14339462226501001</v>
      </c>
      <c r="FY145" s="43">
        <v>0.142164687606431</v>
      </c>
      <c r="FZ145" s="43">
        <v>0.14086811770018201</v>
      </c>
      <c r="GA145" s="43">
        <v>0.139508111450071</v>
      </c>
      <c r="GB145" s="43">
        <v>0.13809024240089399</v>
      </c>
      <c r="GC145" s="43">
        <v>0.13662315269154399</v>
      </c>
      <c r="GD145" s="43">
        <v>0.135119403410426</v>
      </c>
      <c r="GE145" s="43">
        <v>0.13359649780786301</v>
      </c>
      <c r="GF145" s="43">
        <v>0.132078081263904</v>
      </c>
      <c r="GG145" s="43">
        <v>0.13059529674814699</v>
      </c>
      <c r="GH145" s="43">
        <v>0.12918823046259001</v>
      </c>
      <c r="GI145" s="43">
        <v>0.12790731310529199</v>
      </c>
      <c r="GJ145" s="43">
        <v>0.126814445012708</v>
      </c>
      <c r="GK145" s="43">
        <v>0.125983496165016</v>
      </c>
      <c r="GL145" s="43">
        <v>0.125499724294206</v>
      </c>
      <c r="GM145" s="43">
        <v>0.12545761621002999</v>
      </c>
      <c r="GN145" s="43">
        <v>0.12595677597110999</v>
      </c>
      <c r="GO145" s="43">
        <v>0.127095835102949</v>
      </c>
      <c r="GP145" s="43">
        <v>0.128964935423976</v>
      </c>
      <c r="GQ145" s="43">
        <v>0.13163796451456899</v>
      </c>
      <c r="GR145" s="43">
        <v>0.135166093145733</v>
      </c>
      <c r="GS145" s="43">
        <v>0.139573986543266</v>
      </c>
      <c r="GT145" s="43">
        <v>0.14485931709112801</v>
      </c>
      <c r="GU145" s="43">
        <v>0.15099522143086</v>
      </c>
      <c r="GV145" s="43">
        <v>0.157934587597586</v>
      </c>
      <c r="GW145" s="43">
        <v>0.16561481659674501</v>
      </c>
      <c r="GX145" s="43">
        <v>0.173961942693352</v>
      </c>
      <c r="GY145" s="43">
        <v>0.18289347078026499</v>
      </c>
      <c r="GZ145" s="43">
        <v>0.192319748661339</v>
      </c>
      <c r="HA145" s="43"/>
      <c r="HB145" s="43"/>
    </row>
    <row r="146" spans="1:210" x14ac:dyDescent="0.6">
      <c r="A146" s="327">
        <v>29</v>
      </c>
      <c r="B146" s="198">
        <v>46118</v>
      </c>
      <c r="C146" s="43">
        <v>0.45334224811542101</v>
      </c>
      <c r="D146" s="43">
        <v>0.42722147365078</v>
      </c>
      <c r="E146" s="43">
        <v>0.40360108213513801</v>
      </c>
      <c r="F146" s="43">
        <v>0.38222164546117898</v>
      </c>
      <c r="G146" s="43">
        <v>0.36285465861333099</v>
      </c>
      <c r="H146" s="43">
        <v>0.34529828988979699</v>
      </c>
      <c r="I146" s="43">
        <v>0.329373747255303</v>
      </c>
      <c r="J146" s="43">
        <v>0.31492217396398597</v>
      </c>
      <c r="K146" s="43">
        <v>0.30180200083306902</v>
      </c>
      <c r="L146" s="43">
        <v>0.28988668950639501</v>
      </c>
      <c r="M146" s="43">
        <v>0.279062811825182</v>
      </c>
      <c r="N146" s="43">
        <v>0.26922841614082699</v>
      </c>
      <c r="O146" s="43">
        <v>0.26029163848585501</v>
      </c>
      <c r="P146" s="43">
        <v>0.252169521431231</v>
      </c>
      <c r="Q146" s="43">
        <v>0.244787008356849</v>
      </c>
      <c r="R146" s="43">
        <v>0.23807608475472</v>
      </c>
      <c r="S146" s="43">
        <v>0.23197504213490899</v>
      </c>
      <c r="T146" s="43">
        <v>0.22642784376601999</v>
      </c>
      <c r="U146" s="43">
        <v>0.22138357393262001</v>
      </c>
      <c r="V146" s="43">
        <v>0.21679595624688999</v>
      </c>
      <c r="W146" s="43">
        <v>0.21262292837074201</v>
      </c>
      <c r="X146" s="43">
        <v>0.20882626336890001</v>
      </c>
      <c r="Y146" s="43">
        <v>0.205371229765096</v>
      </c>
      <c r="Z146" s="43">
        <v>0.20222628393606901</v>
      </c>
      <c r="AA146" s="43">
        <v>0.199362790222681</v>
      </c>
      <c r="AB146" s="43">
        <v>0.196754764958706</v>
      </c>
      <c r="AC146" s="43">
        <v>0.19437864168201699</v>
      </c>
      <c r="AD146" s="43">
        <v>0.19221305536193001</v>
      </c>
      <c r="AE146" s="43">
        <v>0.190238643896259</v>
      </c>
      <c r="AF146" s="43">
        <v>0.18843786568444601</v>
      </c>
      <c r="AG146" s="43">
        <v>0.186794832009266</v>
      </c>
      <c r="AH146" s="43">
        <v>0.18529515337107</v>
      </c>
      <c r="AI146" s="43">
        <v>0.18392579863238401</v>
      </c>
      <c r="AJ146" s="43">
        <v>0.182674966552868</v>
      </c>
      <c r="AK146" s="43">
        <v>0.18153196844901401</v>
      </c>
      <c r="AL146" s="43">
        <v>0.18048712155924701</v>
      </c>
      <c r="AM146" s="43">
        <v>0.17953165205996199</v>
      </c>
      <c r="AN146" s="43">
        <v>0.17865760722700499</v>
      </c>
      <c r="AO146" s="43">
        <v>0.177857775920057</v>
      </c>
      <c r="AP146" s="43">
        <v>0.177095187451451</v>
      </c>
      <c r="AQ146" s="43">
        <v>0.17633648805980801</v>
      </c>
      <c r="AR146" s="43">
        <v>0.17558173373028399</v>
      </c>
      <c r="AS146" s="43">
        <v>0.17483098131732699</v>
      </c>
      <c r="AT146" s="43">
        <v>0.17408428847406299</v>
      </c>
      <c r="AU146" s="43">
        <v>0.17334171373349699</v>
      </c>
      <c r="AV146" s="43">
        <v>0.17260331648066099</v>
      </c>
      <c r="AW146" s="43">
        <v>0.17186915696737701</v>
      </c>
      <c r="AX146" s="43">
        <v>0.17113929634504901</v>
      </c>
      <c r="AY146" s="43">
        <v>0.170413796504955</v>
      </c>
      <c r="AZ146" s="43">
        <v>0.16969272024169799</v>
      </c>
      <c r="BA146" s="308">
        <v>0.16897613130120101</v>
      </c>
      <c r="BB146" s="43">
        <v>0.168264094191974</v>
      </c>
      <c r="BC146" s="43">
        <v>0.16755667413939099</v>
      </c>
      <c r="BD146" s="43">
        <v>0.166853937598682</v>
      </c>
      <c r="BE146" s="43">
        <v>0.16615595116500501</v>
      </c>
      <c r="BF146" s="43">
        <v>0.16546278284670199</v>
      </c>
      <c r="BG146" s="43">
        <v>0.16477450129250701</v>
      </c>
      <c r="BH146" s="43">
        <v>0.16409117586604899</v>
      </c>
      <c r="BI146" s="43">
        <v>0.16341287679001601</v>
      </c>
      <c r="BJ146" s="43">
        <v>0.16273967501436601</v>
      </c>
      <c r="BK146" s="43">
        <v>0.162071642272924</v>
      </c>
      <c r="BL146" s="43">
        <v>0.161408850997067</v>
      </c>
      <c r="BM146" s="43">
        <v>0.16075137439527301</v>
      </c>
      <c r="BN146" s="43">
        <v>0.16007105806272101</v>
      </c>
      <c r="BO146" s="43">
        <v>0.15933833745818701</v>
      </c>
      <c r="BP146" s="43">
        <v>0.158550006231268</v>
      </c>
      <c r="BQ146" s="43">
        <v>0.15770286140090001</v>
      </c>
      <c r="BR146" s="43">
        <v>0.15679376589215699</v>
      </c>
      <c r="BS146" s="43">
        <v>0.155819731062563</v>
      </c>
      <c r="BT146" s="43">
        <v>0.15477802462182499</v>
      </c>
      <c r="BU146" s="43">
        <v>0.153666310388161</v>
      </c>
      <c r="BV146" s="43">
        <v>0.15248282840361699</v>
      </c>
      <c r="BW146" s="43">
        <v>0.15122662554525099</v>
      </c>
      <c r="BX146" s="43">
        <v>0.149897849332841</v>
      </c>
      <c r="BY146" s="43">
        <v>0.14849812031420201</v>
      </c>
      <c r="BZ146" s="43">
        <v>0.147031001228527</v>
      </c>
      <c r="CA146" s="43">
        <v>0.145502584171744</v>
      </c>
      <c r="CB146" s="43">
        <v>0.143922218960403</v>
      </c>
      <c r="CC146" s="43">
        <v>0.14230340640952199</v>
      </c>
      <c r="CD146" s="43">
        <v>0.14066487682921899</v>
      </c>
      <c r="CE146" s="43">
        <v>0.13903186397811501</v>
      </c>
      <c r="CF146" s="43">
        <v>0.13743756339180299</v>
      </c>
      <c r="CG146" s="43">
        <v>0.135924725373718</v>
      </c>
      <c r="CH146" s="43">
        <v>0.134547270435</v>
      </c>
      <c r="CI146" s="43">
        <v>0.13337172405496101</v>
      </c>
      <c r="CJ146" s="43">
        <v>0.13247815201687099</v>
      </c>
      <c r="CK146" s="43">
        <v>0.13196015840186001</v>
      </c>
      <c r="CL146" s="43">
        <v>0.13192343561056399</v>
      </c>
      <c r="CM146" s="43">
        <v>0.13248240907063299</v>
      </c>
      <c r="CN146" s="43">
        <v>0.13375478440736799</v>
      </c>
      <c r="CO146" s="43">
        <v>0.13585431083799199</v>
      </c>
      <c r="CP146" s="43">
        <v>0.13888271311716699</v>
      </c>
      <c r="CQ146" s="43">
        <v>0.14292224620215799</v>
      </c>
      <c r="CR146" s="43">
        <v>0.14803037614224099</v>
      </c>
      <c r="CS146" s="43">
        <v>0.15423755355872501</v>
      </c>
      <c r="CT146" s="43">
        <v>0.161548123634705</v>
      </c>
      <c r="CU146" s="43">
        <v>0.16994354281264701</v>
      </c>
      <c r="CV146" s="43">
        <v>0.17938661774386599</v>
      </c>
      <c r="CW146" s="43">
        <v>0.189825532676834</v>
      </c>
      <c r="CX146" s="43">
        <v>0.201196812042125</v>
      </c>
      <c r="CY146" s="43">
        <v>0.21342682374323399</v>
      </c>
      <c r="CZ146" s="43"/>
      <c r="DA146" s="43"/>
      <c r="DC146" s="198">
        <v>46047</v>
      </c>
      <c r="DD146" s="43">
        <v>0.39734923781217502</v>
      </c>
      <c r="DE146" s="43">
        <v>0.37614136946716897</v>
      </c>
      <c r="DF146" s="43">
        <v>0.35688930524879198</v>
      </c>
      <c r="DG146" s="43">
        <v>0.33939837292009101</v>
      </c>
      <c r="DH146" s="43">
        <v>0.323496335983391</v>
      </c>
      <c r="DI146" s="43">
        <v>0.309030399238227</v>
      </c>
      <c r="DJ146" s="43">
        <v>0.29586462054545598</v>
      </c>
      <c r="DK146" s="43">
        <v>0.283877682098577</v>
      </c>
      <c r="DL146" s="43">
        <v>0.27296097821516402</v>
      </c>
      <c r="DM146" s="43">
        <v>0.26301697980697902</v>
      </c>
      <c r="DN146" s="43">
        <v>0.25395783953041701</v>
      </c>
      <c r="DO146" s="43">
        <v>0.245704205057963</v>
      </c>
      <c r="DP146" s="43">
        <v>0.238184211340352</v>
      </c>
      <c r="DQ146" s="43">
        <v>0.23133262538706401</v>
      </c>
      <c r="DR146" s="43">
        <v>0.22509012007803</v>
      </c>
      <c r="DS146" s="43">
        <v>0.219402656224406</v>
      </c>
      <c r="DT146" s="43">
        <v>0.21422095442692299</v>
      </c>
      <c r="DU146" s="43">
        <v>0.20950004080301901</v>
      </c>
      <c r="DV146" s="43">
        <v>0.20519885312529901</v>
      </c>
      <c r="DW146" s="43">
        <v>0.201279895820626</v>
      </c>
      <c r="DX146" s="43">
        <v>0.197708934681153</v>
      </c>
      <c r="DY146" s="43">
        <v>0.19445472368649999</v>
      </c>
      <c r="DZ146" s="43">
        <v>0.19148875808806801</v>
      </c>
      <c r="EA146" s="43">
        <v>0.18878504926845699</v>
      </c>
      <c r="EB146" s="43">
        <v>0.18631991795462799</v>
      </c>
      <c r="EC146" s="43">
        <v>0.18407180334348699</v>
      </c>
      <c r="ED146" s="43">
        <v>0.18202108625210001</v>
      </c>
      <c r="EE146" s="43">
        <v>0.18014992508399999</v>
      </c>
      <c r="EF146" s="43">
        <v>0.17844210348728301</v>
      </c>
      <c r="EG146" s="43">
        <v>0.176882889156182</v>
      </c>
      <c r="EH146" s="43">
        <v>0.17545890297244901</v>
      </c>
      <c r="EI146" s="43">
        <v>0.174157998144224</v>
      </c>
      <c r="EJ146" s="43">
        <v>0.17296914876657299</v>
      </c>
      <c r="EK146" s="43">
        <v>0.171882347327733</v>
      </c>
      <c r="EL146" s="43">
        <v>0.170888510665541</v>
      </c>
      <c r="EM146" s="43">
        <v>0.16997939400946099</v>
      </c>
      <c r="EN146" s="43">
        <v>0.169147512415523</v>
      </c>
      <c r="EO146" s="43">
        <v>0.16838606931095801</v>
      </c>
      <c r="EP146" s="43">
        <v>0.16768889135908399</v>
      </c>
      <c r="EQ146" s="43">
        <v>0.16702382509136601</v>
      </c>
      <c r="ER146" s="43">
        <v>0.16636180417850599</v>
      </c>
      <c r="ES146" s="43">
        <v>0.16570287662282099</v>
      </c>
      <c r="ET146" s="43">
        <v>0.16504709116376601</v>
      </c>
      <c r="EU146" s="43">
        <v>0.16439449728983599</v>
      </c>
      <c r="EV146" s="43">
        <v>0.163745145259758</v>
      </c>
      <c r="EW146" s="43">
        <v>0.16309908607489301</v>
      </c>
      <c r="EX146" s="43">
        <v>0.16245637147904199</v>
      </c>
      <c r="EY146" s="43">
        <v>0.16181705400865301</v>
      </c>
      <c r="EZ146" s="43">
        <v>0.161181186934863</v>
      </c>
      <c r="FA146" s="43">
        <v>0.16054882424156999</v>
      </c>
      <c r="FB146" s="308">
        <v>0.159920020740141</v>
      </c>
      <c r="FC146" s="43">
        <v>0.15929483193801799</v>
      </c>
      <c r="FD146" s="43">
        <v>0.158673314080125</v>
      </c>
      <c r="FE146" s="43">
        <v>0.15805552420566599</v>
      </c>
      <c r="FF146" s="43">
        <v>0.15744152001939499</v>
      </c>
      <c r="FG146" s="43">
        <v>0.156831359986013</v>
      </c>
      <c r="FH146" s="43">
        <v>0.15622510333803699</v>
      </c>
      <c r="FI146" s="43">
        <v>0.15562281877939799</v>
      </c>
      <c r="FJ146" s="43">
        <v>0.155024522016739</v>
      </c>
      <c r="FK146" s="43">
        <v>0.154430355870872</v>
      </c>
      <c r="FL146" s="43">
        <v>0.15384031855260999</v>
      </c>
      <c r="FM146" s="43">
        <v>0.15325449096725099</v>
      </c>
      <c r="FN146" s="43">
        <v>0.15267293639304</v>
      </c>
      <c r="FO146" s="43">
        <v>0.15207072175227401</v>
      </c>
      <c r="FP146" s="43">
        <v>0.15142158235048001</v>
      </c>
      <c r="FQ146" s="43">
        <v>0.150722533490426</v>
      </c>
      <c r="FR146" s="43">
        <v>0.14997056207015799</v>
      </c>
      <c r="FS146" s="43">
        <v>0.14916267557065599</v>
      </c>
      <c r="FT146" s="43">
        <v>0.14829596770117101</v>
      </c>
      <c r="FU146" s="43">
        <v>0.14736770495628199</v>
      </c>
      <c r="FV146" s="43">
        <v>0.146375439809937</v>
      </c>
      <c r="FW146" s="43">
        <v>0.14531715751547</v>
      </c>
      <c r="FX146" s="43">
        <v>0.144191465451636</v>
      </c>
      <c r="FY146" s="43">
        <v>0.14299783572538399</v>
      </c>
      <c r="FZ146" s="43">
        <v>0.14173691439571001</v>
      </c>
      <c r="GA146" s="43">
        <v>0.140410913242557</v>
      </c>
      <c r="GB146" s="43">
        <v>0.13902410255189601</v>
      </c>
      <c r="GC146" s="43">
        <v>0.13758342577566901</v>
      </c>
      <c r="GD146" s="43">
        <v>0.136099257488492</v>
      </c>
      <c r="GE146" s="43">
        <v>0.134586323970531</v>
      </c>
      <c r="GF146" s="43">
        <v>0.13306479783657901</v>
      </c>
      <c r="GG146" s="43">
        <v>0.13156156067765201</v>
      </c>
      <c r="GH146" s="43">
        <v>0.130111595219914</v>
      </c>
      <c r="GI146" s="43">
        <v>0.12875941455251499</v>
      </c>
      <c r="GJ146" s="43">
        <v>0.1275603554043</v>
      </c>
      <c r="GK146" s="43">
        <v>0.12658145627040801</v>
      </c>
      <c r="GL146" s="43">
        <v>0.12590152530502199</v>
      </c>
      <c r="GM146" s="43">
        <v>0.12560991884209199</v>
      </c>
      <c r="GN146" s="43">
        <v>0.125803571685457</v>
      </c>
      <c r="GO146" s="43">
        <v>0.12658203192306</v>
      </c>
      <c r="GP146" s="43">
        <v>0.128040703841794</v>
      </c>
      <c r="GQ146" s="43">
        <v>0.13026312036811799</v>
      </c>
      <c r="GR146" s="43">
        <v>0.133313613163589</v>
      </c>
      <c r="GS146" s="43">
        <v>0.13723190080268099</v>
      </c>
      <c r="GT146" s="43">
        <v>0.14203068229160001</v>
      </c>
      <c r="GU146" s="43">
        <v>0.14769643817796799</v>
      </c>
      <c r="GV146" s="43">
        <v>0.154192720151928</v>
      </c>
      <c r="GW146" s="43">
        <v>0.16146466749024199</v>
      </c>
      <c r="GX146" s="43">
        <v>0.169443472854128</v>
      </c>
      <c r="GY146" s="43">
        <v>0.17804988573789701</v>
      </c>
      <c r="GZ146" s="43">
        <v>0.187196325565613</v>
      </c>
      <c r="HA146" s="43"/>
      <c r="HB146" s="43"/>
    </row>
    <row r="147" spans="1:210" x14ac:dyDescent="0.6">
      <c r="A147" s="327">
        <v>30</v>
      </c>
      <c r="B147" s="198">
        <v>46158</v>
      </c>
      <c r="C147" s="43">
        <v>0.42741257073429101</v>
      </c>
      <c r="D147" s="43">
        <v>0.40309674780490101</v>
      </c>
      <c r="E147" s="43">
        <v>0.38111083309590699</v>
      </c>
      <c r="F147" s="43">
        <v>0.36121345081876699</v>
      </c>
      <c r="G147" s="43">
        <v>0.34319213252270098</v>
      </c>
      <c r="H147" s="43">
        <v>0.326859278391813</v>
      </c>
      <c r="I147" s="43">
        <v>0.31204871724816702</v>
      </c>
      <c r="J147" s="43">
        <v>0.29861277926001401</v>
      </c>
      <c r="K147" s="43">
        <v>0.28641980713838699</v>
      </c>
      <c r="L147" s="43">
        <v>0.27535204386850298</v>
      </c>
      <c r="M147" s="43">
        <v>0.265303841475866</v>
      </c>
      <c r="N147" s="43">
        <v>0.25618014407679202</v>
      </c>
      <c r="O147" s="43">
        <v>0.2478952040545</v>
      </c>
      <c r="P147" s="43">
        <v>0.24037149505628699</v>
      </c>
      <c r="Q147" s="43">
        <v>0.23353879065408301</v>
      </c>
      <c r="R147" s="43">
        <v>0.22733338086134899</v>
      </c>
      <c r="S147" s="43">
        <v>0.22169740286213399</v>
      </c>
      <c r="T147" s="43">
        <v>0.21657826531038299</v>
      </c>
      <c r="U147" s="43">
        <v>0.21192814910639499</v>
      </c>
      <c r="V147" s="43">
        <v>0.20770357030822401</v>
      </c>
      <c r="W147" s="43">
        <v>0.20386499327947399</v>
      </c>
      <c r="X147" s="43">
        <v>0.200376485031177</v>
      </c>
      <c r="Y147" s="43">
        <v>0.19720540324956601</v>
      </c>
      <c r="Z147" s="43">
        <v>0.194322112645507</v>
      </c>
      <c r="AA147" s="43">
        <v>0.19169972505490801</v>
      </c>
      <c r="AB147" s="43">
        <v>0.18931386068916001</v>
      </c>
      <c r="AC147" s="43">
        <v>0.18714242783381399</v>
      </c>
      <c r="AD147" s="43">
        <v>0.18516541935528799</v>
      </c>
      <c r="AE147" s="43">
        <v>0.183364725081576</v>
      </c>
      <c r="AF147" s="43">
        <v>0.18172395842452399</v>
      </c>
      <c r="AG147" s="43">
        <v>0.18022829692467199</v>
      </c>
      <c r="AH147" s="43">
        <v>0.17886433575399999</v>
      </c>
      <c r="AI147" s="43">
        <v>0.177619953235223</v>
      </c>
      <c r="AJ147" s="43">
        <v>0.17648418817820299</v>
      </c>
      <c r="AK147" s="43">
        <v>0.17544712773669599</v>
      </c>
      <c r="AL147" s="43">
        <v>0.174499805617574</v>
      </c>
      <c r="AM147" s="43">
        <v>0.17363410936815801</v>
      </c>
      <c r="AN147" s="43">
        <v>0.17284269688319101</v>
      </c>
      <c r="AO147" s="43">
        <v>0.17211892036499599</v>
      </c>
      <c r="AP147" s="43">
        <v>0.17142924599478501</v>
      </c>
      <c r="AQ147" s="43">
        <v>0.17074348681373799</v>
      </c>
      <c r="AR147" s="43">
        <v>0.17006169718868</v>
      </c>
      <c r="AS147" s="43">
        <v>0.16938393223501</v>
      </c>
      <c r="AT147" s="43">
        <v>0.16871024765728401</v>
      </c>
      <c r="AU147" s="43">
        <v>0.168040700009493</v>
      </c>
      <c r="AV147" s="43">
        <v>0.167375346462384</v>
      </c>
      <c r="AW147" s="43">
        <v>0.16671424495898901</v>
      </c>
      <c r="AX147" s="43">
        <v>0.16605745433775901</v>
      </c>
      <c r="AY147" s="43">
        <v>0.16540503348407101</v>
      </c>
      <c r="AZ147" s="43">
        <v>0.16475704251909401</v>
      </c>
      <c r="BA147" s="308">
        <v>0.16411354211690801</v>
      </c>
      <c r="BB147" s="43">
        <v>0.163474593633188</v>
      </c>
      <c r="BC147" s="43">
        <v>0.162840259001825</v>
      </c>
      <c r="BD147" s="43">
        <v>0.16221060083362901</v>
      </c>
      <c r="BE147" s="43">
        <v>0.16158568236936999</v>
      </c>
      <c r="BF147" s="43">
        <v>0.16096556747087601</v>
      </c>
      <c r="BG147" s="43">
        <v>0.160350320570743</v>
      </c>
      <c r="BH147" s="43">
        <v>0.15974000672662</v>
      </c>
      <c r="BI147" s="43">
        <v>0.15913469152090001</v>
      </c>
      <c r="BJ147" s="43">
        <v>0.15853444109185999</v>
      </c>
      <c r="BK147" s="43">
        <v>0.157939322134063</v>
      </c>
      <c r="BL147" s="43">
        <v>0.15734940179711801</v>
      </c>
      <c r="BM147" s="43">
        <v>0.156764747745923</v>
      </c>
      <c r="BN147" s="43">
        <v>0.15616036233737501</v>
      </c>
      <c r="BO147" s="43">
        <v>0.15551010050415301</v>
      </c>
      <c r="BP147" s="43">
        <v>0.154811299488676</v>
      </c>
      <c r="BQ147" s="43">
        <v>0.15406133917343001</v>
      </c>
      <c r="BR147" s="43">
        <v>0.15325770528718</v>
      </c>
      <c r="BS147" s="43">
        <v>0.152398071710063</v>
      </c>
      <c r="BT147" s="43">
        <v>0.151480406625805</v>
      </c>
      <c r="BU147" s="43">
        <v>0.15050310875168299</v>
      </c>
      <c r="BV147" s="43">
        <v>0.149465180894536</v>
      </c>
      <c r="BW147" s="43">
        <v>0.14836644997434101</v>
      </c>
      <c r="BX147" s="43">
        <v>0.14720784461011899</v>
      </c>
      <c r="BY147" s="43">
        <v>0.145991743261843</v>
      </c>
      <c r="BZ147" s="43">
        <v>0.144722408285472</v>
      </c>
      <c r="CA147" s="43">
        <v>0.14340652301214399</v>
      </c>
      <c r="CB147" s="43">
        <v>0.14205385006482699</v>
      </c>
      <c r="CC147" s="43">
        <v>0.140678028218438</v>
      </c>
      <c r="CD147" s="43">
        <v>0.13929752082288199</v>
      </c>
      <c r="CE147" s="43">
        <v>0.13793671848300401</v>
      </c>
      <c r="CF147" s="43">
        <v>0.136627178902584</v>
      </c>
      <c r="CG147" s="43">
        <v>0.135408953315268</v>
      </c>
      <c r="CH147" s="43">
        <v>0.134331897379695</v>
      </c>
      <c r="CI147" s="43">
        <v>0.13345679295173599</v>
      </c>
      <c r="CJ147" s="43">
        <v>0.132856020555321</v>
      </c>
      <c r="CK147" s="43">
        <v>0.13261343847155899</v>
      </c>
      <c r="CL147" s="43">
        <v>0.13282308044046601</v>
      </c>
      <c r="CM147" s="43">
        <v>0.13358633505006701</v>
      </c>
      <c r="CN147" s="43">
        <v>0.13500747209062899</v>
      </c>
      <c r="CO147" s="43">
        <v>0.13718774940571801</v>
      </c>
      <c r="CP147" s="43">
        <v>0.14021879368926099</v>
      </c>
      <c r="CQ147" s="43">
        <v>0.14417632203529801</v>
      </c>
      <c r="CR147" s="43">
        <v>0.14911534548171801</v>
      </c>
      <c r="CS147" s="43">
        <v>0.155067664374024</v>
      </c>
      <c r="CT147" s="43">
        <v>0.162041831468103</v>
      </c>
      <c r="CU147" s="43">
        <v>0.170025096938935</v>
      </c>
      <c r="CV147" s="43">
        <v>0.17898643051069199</v>
      </c>
      <c r="CW147" s="43">
        <v>0.18887965014007199</v>
      </c>
      <c r="CX147" s="43">
        <v>0.19964589835323299</v>
      </c>
      <c r="CY147" s="43">
        <v>0.21121503336678299</v>
      </c>
      <c r="CZ147" s="43"/>
      <c r="DA147" s="43"/>
      <c r="DC147" s="198">
        <v>46087</v>
      </c>
      <c r="DD147" s="43">
        <v>0.39226991784811699</v>
      </c>
      <c r="DE147" s="43">
        <v>0.37134335936127699</v>
      </c>
      <c r="DF147" s="43">
        <v>0.35236951472690897</v>
      </c>
      <c r="DG147" s="43">
        <v>0.33515206817308202</v>
      </c>
      <c r="DH147" s="43">
        <v>0.31951742933536498</v>
      </c>
      <c r="DI147" s="43">
        <v>0.30531168469714098</v>
      </c>
      <c r="DJ147" s="43">
        <v>0.29239796985807998</v>
      </c>
      <c r="DK147" s="43">
        <v>0.28065421251467898</v>
      </c>
      <c r="DL147" s="43">
        <v>0.26997120002428499</v>
      </c>
      <c r="DM147" s="43">
        <v>0.26025092909033398</v>
      </c>
      <c r="DN147" s="43">
        <v>0.25140520036328601</v>
      </c>
      <c r="DO147" s="43">
        <v>0.24335442325454401</v>
      </c>
      <c r="DP147" s="43">
        <v>0.23602660100381101</v>
      </c>
      <c r="DQ147" s="43">
        <v>0.229356468397792</v>
      </c>
      <c r="DR147" s="43">
        <v>0.22328475842289799</v>
      </c>
      <c r="DS147" s="43">
        <v>0.21775757615972499</v>
      </c>
      <c r="DT147" s="43">
        <v>0.212725861913968</v>
      </c>
      <c r="DU147" s="43">
        <v>0.20814492744035301</v>
      </c>
      <c r="DV147" s="43">
        <v>0.20397405193286999</v>
      </c>
      <c r="DW147" s="43">
        <v>0.20017612677918001</v>
      </c>
      <c r="DX147" s="43">
        <v>0.196717340001303</v>
      </c>
      <c r="DY147" s="43">
        <v>0.19356689319728801</v>
      </c>
      <c r="DZ147" s="43">
        <v>0.190696745419182</v>
      </c>
      <c r="EA147" s="43">
        <v>0.188081379642209</v>
      </c>
      <c r="EB147" s="43">
        <v>0.18569758862458699</v>
      </c>
      <c r="EC147" s="43">
        <v>0.18352427770102001</v>
      </c>
      <c r="ED147" s="43">
        <v>0.18154228276996101</v>
      </c>
      <c r="EE147" s="43">
        <v>0.17973420203791299</v>
      </c>
      <c r="EF147" s="43">
        <v>0.17808424061176201</v>
      </c>
      <c r="EG147" s="43">
        <v>0.176578066976917</v>
      </c>
      <c r="EH147" s="43">
        <v>0.17520268067834799</v>
      </c>
      <c r="EI147" s="43">
        <v>0.1739462906781</v>
      </c>
      <c r="EJ147" s="43">
        <v>0.172798203625979</v>
      </c>
      <c r="EK147" s="43">
        <v>0.17174872156003201</v>
      </c>
      <c r="EL147" s="43">
        <v>0.170789048436047</v>
      </c>
      <c r="EM147" s="43">
        <v>0.169911204914028</v>
      </c>
      <c r="EN147" s="43">
        <v>0.16910795083730101</v>
      </c>
      <c r="EO147" s="43">
        <v>0.16837271478039501</v>
      </c>
      <c r="EP147" s="43">
        <v>0.16769953025523801</v>
      </c>
      <c r="EQ147" s="43">
        <v>0.16705734647634099</v>
      </c>
      <c r="ER147" s="43">
        <v>0.16641809357013501</v>
      </c>
      <c r="ES147" s="43">
        <v>0.16578181381021101</v>
      </c>
      <c r="ET147" s="43">
        <v>0.165148550098909</v>
      </c>
      <c r="EU147" s="43">
        <v>0.164518345960984</v>
      </c>
      <c r="EV147" s="43">
        <v>0.16389124549758299</v>
      </c>
      <c r="EW147" s="43">
        <v>0.163267293493883</v>
      </c>
      <c r="EX147" s="43">
        <v>0.16264653532403101</v>
      </c>
      <c r="EY147" s="43">
        <v>0.16202901694479999</v>
      </c>
      <c r="EZ147" s="43">
        <v>0.161414784982371</v>
      </c>
      <c r="FA147" s="43">
        <v>0.16080388664147899</v>
      </c>
      <c r="FB147" s="308">
        <v>0.160196369788669</v>
      </c>
      <c r="FC147" s="43">
        <v>0.15959228284708801</v>
      </c>
      <c r="FD147" s="43">
        <v>0.158991674889296</v>
      </c>
      <c r="FE147" s="43">
        <v>0.15839459554396201</v>
      </c>
      <c r="FF147" s="43">
        <v>0.15780109511909299</v>
      </c>
      <c r="FG147" s="43">
        <v>0.157211224368316</v>
      </c>
      <c r="FH147" s="43">
        <v>0.15662503486302601</v>
      </c>
      <c r="FI147" s="43">
        <v>0.15604257854521</v>
      </c>
      <c r="FJ147" s="43">
        <v>0.15546390811122299</v>
      </c>
      <c r="FK147" s="43">
        <v>0.154889076492078</v>
      </c>
      <c r="FL147" s="43">
        <v>0.15431813731844199</v>
      </c>
      <c r="FM147" s="43">
        <v>0.15375114518625399</v>
      </c>
      <c r="FN147" s="43">
        <v>0.153188154678531</v>
      </c>
      <c r="FO147" s="43">
        <v>0.152605012606186</v>
      </c>
      <c r="FP147" s="43">
        <v>0.15197624683393901</v>
      </c>
      <c r="FQ147" s="43">
        <v>0.15129890629318901</v>
      </c>
      <c r="FR147" s="43">
        <v>0.15056999544119401</v>
      </c>
      <c r="FS147" s="43">
        <v>0.14978651727151701</v>
      </c>
      <c r="FT147" s="43">
        <v>0.14894553085742199</v>
      </c>
      <c r="FU147" s="43">
        <v>0.148044227736016</v>
      </c>
      <c r="FV147" s="43">
        <v>0.14708003181402701</v>
      </c>
      <c r="FW147" s="43">
        <v>0.146050729308355</v>
      </c>
      <c r="FX147" s="43">
        <v>0.144954636437785</v>
      </c>
      <c r="FY147" s="43">
        <v>0.14379081456573101</v>
      </c>
      <c r="FZ147" s="43">
        <v>0.142559344719733</v>
      </c>
      <c r="GA147" s="43">
        <v>0.14126167586001301</v>
      </c>
      <c r="GB147" s="43">
        <v>0.13990106391342999</v>
      </c>
      <c r="GC147" s="43">
        <v>0.13848312104331001</v>
      </c>
      <c r="GD147" s="43">
        <v>0.137016496127253</v>
      </c>
      <c r="GE147" s="43">
        <v>0.13551370696211801</v>
      </c>
      <c r="GF147" s="43">
        <v>0.13399214016841299</v>
      </c>
      <c r="GG147" s="43">
        <v>0.13247522293750499</v>
      </c>
      <c r="GH147" s="43">
        <v>0.13099374705764399</v>
      </c>
      <c r="GI147" s="43">
        <v>0.12958728447362999</v>
      </c>
      <c r="GJ147" s="43">
        <v>0.12830556836799101</v>
      </c>
      <c r="GK147" s="43">
        <v>0.12720962212158299</v>
      </c>
      <c r="GL147" s="43">
        <v>0.126372306676902</v>
      </c>
      <c r="GM147" s="43">
        <v>0.125877851449128</v>
      </c>
      <c r="GN147" s="43">
        <v>0.12581988959590201</v>
      </c>
      <c r="GO147" s="43">
        <v>0.12629761648853699</v>
      </c>
      <c r="GP147" s="43">
        <v>0.127410005862301</v>
      </c>
      <c r="GQ147" s="43">
        <v>0.12924855302020899</v>
      </c>
      <c r="GR147" s="43">
        <v>0.131889623085263</v>
      </c>
      <c r="GS147" s="43">
        <v>0.13538787576806</v>
      </c>
      <c r="GT147" s="43">
        <v>0.139772131771987</v>
      </c>
      <c r="GU147" s="43">
        <v>0.14504438592753199</v>
      </c>
      <c r="GV147" s="43">
        <v>0.151181735434853</v>
      </c>
      <c r="GW147" s="43">
        <v>0.158140221199777</v>
      </c>
      <c r="GX147" s="43">
        <v>0.165859282184391</v>
      </c>
      <c r="GY147" s="43">
        <v>0.174265701424484</v>
      </c>
      <c r="GZ147" s="43">
        <v>0.183276360135775</v>
      </c>
      <c r="HA147" s="43"/>
      <c r="HB147" s="43"/>
    </row>
    <row r="148" spans="1:210" x14ac:dyDescent="0.6">
      <c r="A148" s="327">
        <v>31</v>
      </c>
      <c r="B148" s="198">
        <v>46199</v>
      </c>
      <c r="C148" s="43">
        <v>0.39794649387366798</v>
      </c>
      <c r="D148" s="43">
        <v>0.37611145250191402</v>
      </c>
      <c r="E148" s="43">
        <v>0.35635614010109701</v>
      </c>
      <c r="F148" s="43">
        <v>0.33846640425795299</v>
      </c>
      <c r="G148" s="43">
        <v>0.32225378633721402</v>
      </c>
      <c r="H148" s="43">
        <v>0.30755187701949599</v>
      </c>
      <c r="I148" s="43">
        <v>0.29421322420138801</v>
      </c>
      <c r="J148" s="43">
        <v>0.28210671243180202</v>
      </c>
      <c r="K148" s="43">
        <v>0.271115344120963</v>
      </c>
      <c r="L148" s="43">
        <v>0.261134363350077</v>
      </c>
      <c r="M148" s="43">
        <v>0.25206967156690202</v>
      </c>
      <c r="N148" s="43">
        <v>0.24383649125030599</v>
      </c>
      <c r="O148" s="43">
        <v>0.23635823955569801</v>
      </c>
      <c r="P148" s="43">
        <v>0.22956557817024201</v>
      </c>
      <c r="Q148" s="43">
        <v>0.223395610712499</v>
      </c>
      <c r="R148" s="43">
        <v>0.21779120195393301</v>
      </c>
      <c r="S148" s="43">
        <v>0.21270039723391501</v>
      </c>
      <c r="T148" s="43">
        <v>0.20807592338186701</v>
      </c>
      <c r="U148" s="43">
        <v>0.203874755468717</v>
      </c>
      <c r="V148" s="43">
        <v>0.20005773663653401</v>
      </c>
      <c r="W148" s="43">
        <v>0.196589240864946</v>
      </c>
      <c r="X148" s="43">
        <v>0.19343687002756901</v>
      </c>
      <c r="Y148" s="43">
        <v>0.190571179640768</v>
      </c>
      <c r="Z148" s="43">
        <v>0.187965428078184</v>
      </c>
      <c r="AA148" s="43">
        <v>0.18559534617260001</v>
      </c>
      <c r="AB148" s="43">
        <v>0.183438924304826</v>
      </c>
      <c r="AC148" s="43">
        <v>0.18147621568143801</v>
      </c>
      <c r="AD148" s="43">
        <v>0.17968915393895099</v>
      </c>
      <c r="AE148" s="43">
        <v>0.17806138449668299</v>
      </c>
      <c r="AF148" s="43">
        <v>0.17657810865637799</v>
      </c>
      <c r="AG148" s="43">
        <v>0.17522593995837499</v>
      </c>
      <c r="AH148" s="43">
        <v>0.173992771919909</v>
      </c>
      <c r="AI148" s="43">
        <v>0.17286765678740099</v>
      </c>
      <c r="AJ148" s="43">
        <v>0.171840694802425</v>
      </c>
      <c r="AK148" s="43">
        <v>0.17090293274926899</v>
      </c>
      <c r="AL148" s="43">
        <v>0.17004627220445201</v>
      </c>
      <c r="AM148" s="43">
        <v>0.16926338586068601</v>
      </c>
      <c r="AN148" s="43">
        <v>0.168547641744895</v>
      </c>
      <c r="AO148" s="43">
        <v>0.16789303491857299</v>
      </c>
      <c r="AP148" s="43">
        <v>0.16726924101762899</v>
      </c>
      <c r="AQ148" s="43">
        <v>0.16664895741397401</v>
      </c>
      <c r="AR148" s="43">
        <v>0.16603223210766499</v>
      </c>
      <c r="AS148" s="43">
        <v>0.16541911346826699</v>
      </c>
      <c r="AT148" s="43">
        <v>0.16480965066006001</v>
      </c>
      <c r="AU148" s="43">
        <v>0.164203893208167</v>
      </c>
      <c r="AV148" s="43">
        <v>0.16360189163021899</v>
      </c>
      <c r="AW148" s="43">
        <v>0.163003696475088</v>
      </c>
      <c r="AX148" s="43">
        <v>0.16240935933089501</v>
      </c>
      <c r="AY148" s="43">
        <v>0.161818932099145</v>
      </c>
      <c r="AZ148" s="43">
        <v>0.16123246741581601</v>
      </c>
      <c r="BA148" s="308">
        <v>0.16065001834418899</v>
      </c>
      <c r="BB148" s="43">
        <v>0.16007163855840201</v>
      </c>
      <c r="BC148" s="43">
        <v>0.15949738225093499</v>
      </c>
      <c r="BD148" s="43">
        <v>0.158927304074407</v>
      </c>
      <c r="BE148" s="43">
        <v>0.158361459339527</v>
      </c>
      <c r="BF148" s="43">
        <v>0.15779990372830499</v>
      </c>
      <c r="BG148" s="43">
        <v>0.15724269350262399</v>
      </c>
      <c r="BH148" s="43">
        <v>0.15668988530963601</v>
      </c>
      <c r="BI148" s="43">
        <v>0.15614153634028699</v>
      </c>
      <c r="BJ148" s="43">
        <v>0.155597704179469</v>
      </c>
      <c r="BK148" s="43">
        <v>0.155058446861257</v>
      </c>
      <c r="BL148" s="43">
        <v>0.15452382281607999</v>
      </c>
      <c r="BM148" s="43">
        <v>0.15399389087580501</v>
      </c>
      <c r="BN148" s="43">
        <v>0.15344598498309001</v>
      </c>
      <c r="BO148" s="43">
        <v>0.15285638184669401</v>
      </c>
      <c r="BP148" s="43">
        <v>0.152222634199047</v>
      </c>
      <c r="BQ148" s="43">
        <v>0.15154232481799601</v>
      </c>
      <c r="BR148" s="43">
        <v>0.150813121638917</v>
      </c>
      <c r="BS148" s="43">
        <v>0.150032849619889</v>
      </c>
      <c r="BT148" s="43">
        <v>0.149199583500737</v>
      </c>
      <c r="BU148" s="43">
        <v>0.14831176688688799</v>
      </c>
      <c r="BV148" s="43">
        <v>0.14736836405953499</v>
      </c>
      <c r="BW148" s="43">
        <v>0.146369052571032</v>
      </c>
      <c r="BX148" s="43">
        <v>0.14531446622857</v>
      </c>
      <c r="BY148" s="43">
        <v>0.14420650014474501</v>
      </c>
      <c r="BZ148" s="43">
        <v>0.143048691364832</v>
      </c>
      <c r="CA148" s="43">
        <v>0.14184669051021401</v>
      </c>
      <c r="CB148" s="43">
        <v>0.14060884114364999</v>
      </c>
      <c r="CC148" s="43">
        <v>0.13934688330837899</v>
      </c>
      <c r="CD148" s="43">
        <v>0.13807679501536599</v>
      </c>
      <c r="CE148" s="43">
        <v>0.136819777793349</v>
      </c>
      <c r="CF148" s="43">
        <v>0.135603377400213</v>
      </c>
      <c r="CG148" s="43">
        <v>0.13446270442517599</v>
      </c>
      <c r="CH148" s="43">
        <v>0.13344167765453599</v>
      </c>
      <c r="CI148" s="43">
        <v>0.132594153127051</v>
      </c>
      <c r="CJ148" s="43">
        <v>0.131984725236276</v>
      </c>
      <c r="CK148" s="43">
        <v>0.131688904246681</v>
      </c>
      <c r="CL148" s="43">
        <v>0.13179231445938799</v>
      </c>
      <c r="CM148" s="43">
        <v>0.13238856401921101</v>
      </c>
      <c r="CN148" s="43">
        <v>0.13357556541573401</v>
      </c>
      <c r="CO148" s="43">
        <v>0.13545036934886001</v>
      </c>
      <c r="CP148" s="43">
        <v>0.13810298323867301</v>
      </c>
      <c r="CQ148" s="43">
        <v>0.14161005245668301</v>
      </c>
      <c r="CR148" s="43">
        <v>0.14602949220643399</v>
      </c>
      <c r="CS148" s="43">
        <v>0.15139701479735401</v>
      </c>
      <c r="CT148" s="43">
        <v>0.15772500597317801</v>
      </c>
      <c r="CU148" s="43">
        <v>0.16500356192009599</v>
      </c>
      <c r="CV148" s="43">
        <v>0.17320297831327999</v>
      </c>
      <c r="CW148" s="43">
        <v>0.18227676613423499</v>
      </c>
      <c r="CX148" s="43">
        <v>0.19216436039644</v>
      </c>
      <c r="CY148" s="43">
        <v>0.20279296271790001</v>
      </c>
      <c r="CZ148" s="43"/>
      <c r="DA148" s="43"/>
      <c r="DC148" s="198">
        <v>46128</v>
      </c>
      <c r="DD148" s="43">
        <v>0.38932969992104999</v>
      </c>
      <c r="DE148" s="43">
        <v>0.368410197029169</v>
      </c>
      <c r="DF148" s="43">
        <v>0.34947040789000899</v>
      </c>
      <c r="DG148" s="43">
        <v>0.33230890229964499</v>
      </c>
      <c r="DH148" s="43">
        <v>0.316747688886451</v>
      </c>
      <c r="DI148" s="43">
        <v>0.302629059325005</v>
      </c>
      <c r="DJ148" s="43">
        <v>0.28981287443167603</v>
      </c>
      <c r="DK148" s="43">
        <v>0.27817423803917202</v>
      </c>
      <c r="DL148" s="43">
        <v>0.26760150845997199</v>
      </c>
      <c r="DM148" s="43">
        <v>0.25799460242648697</v>
      </c>
      <c r="DN148" s="43">
        <v>0.24926355161171099</v>
      </c>
      <c r="DO148" s="43">
        <v>0.24132727511778801</v>
      </c>
      <c r="DP148" s="43">
        <v>0.23411253629924</v>
      </c>
      <c r="DQ148" s="43">
        <v>0.227553055354797</v>
      </c>
      <c r="DR148" s="43">
        <v>0.221588752536862</v>
      </c>
      <c r="DS148" s="43">
        <v>0.216165100409001</v>
      </c>
      <c r="DT148" s="43">
        <v>0.211232566166388</v>
      </c>
      <c r="DU148" s="43">
        <v>0.206746128037954</v>
      </c>
      <c r="DV148" s="43">
        <v>0.20266485247379401</v>
      </c>
      <c r="DW148" s="43">
        <v>0.198951521021341</v>
      </c>
      <c r="DX148" s="43">
        <v>0.19557229807069501</v>
      </c>
      <c r="DY148" s="43">
        <v>0.192496432414418</v>
      </c>
      <c r="DZ148" s="43">
        <v>0.189695987106063</v>
      </c>
      <c r="EA148" s="43">
        <v>0.187145593395768</v>
      </c>
      <c r="EB148" s="43">
        <v>0.184822225651084</v>
      </c>
      <c r="EC148" s="43">
        <v>0.18270499452680999</v>
      </c>
      <c r="ED148" s="43">
        <v>0.180774957037453</v>
      </c>
      <c r="EE148" s="43">
        <v>0.179014941502875</v>
      </c>
      <c r="EF148" s="43">
        <v>0.17740938664341499</v>
      </c>
      <c r="EG148" s="43">
        <v>0.175944193725215</v>
      </c>
      <c r="EH148" s="43">
        <v>0.17460659084454799</v>
      </c>
      <c r="EI148" s="43">
        <v>0.17338500869190601</v>
      </c>
      <c r="EJ148" s="43">
        <v>0.17226896691677701</v>
      </c>
      <c r="EK148" s="43">
        <v>0.17124897061216099</v>
      </c>
      <c r="EL148" s="43">
        <v>0.170316416017634</v>
      </c>
      <c r="EM148" s="43">
        <v>0.169463504809405</v>
      </c>
      <c r="EN148" s="43">
        <v>0.16868316649020901</v>
      </c>
      <c r="EO148" s="43">
        <v>0.16796898812582201</v>
      </c>
      <c r="EP148" s="43">
        <v>0.16731515059142499</v>
      </c>
      <c r="EQ148" s="43">
        <v>0.16669147991963901</v>
      </c>
      <c r="ER148" s="43">
        <v>0.166070708777524</v>
      </c>
      <c r="ES148" s="43">
        <v>0.165452875212316</v>
      </c>
      <c r="ET148" s="43">
        <v>0.164838017838047</v>
      </c>
      <c r="EU148" s="43">
        <v>0.164226175702469</v>
      </c>
      <c r="EV148" s="43">
        <v>0.16361738846671101</v>
      </c>
      <c r="EW148" s="43">
        <v>0.16301169620016701</v>
      </c>
      <c r="EX148" s="43">
        <v>0.16240913955228201</v>
      </c>
      <c r="EY148" s="43">
        <v>0.16180975968617001</v>
      </c>
      <c r="EZ148" s="43">
        <v>0.16121359823360701</v>
      </c>
      <c r="FA148" s="43">
        <v>0.16062069734661499</v>
      </c>
      <c r="FB148" s="308">
        <v>0.16003109969645099</v>
      </c>
      <c r="FC148" s="43">
        <v>0.15944484847263601</v>
      </c>
      <c r="FD148" s="43">
        <v>0.158861987315913</v>
      </c>
      <c r="FE148" s="43">
        <v>0.15828256038300501</v>
      </c>
      <c r="FF148" s="43">
        <v>0.15770661228713201</v>
      </c>
      <c r="FG148" s="43">
        <v>0.157134188330845</v>
      </c>
      <c r="FH148" s="43">
        <v>0.156565333842796</v>
      </c>
      <c r="FI148" s="43">
        <v>0.15600009513240801</v>
      </c>
      <c r="FJ148" s="43">
        <v>0.15543851869709299</v>
      </c>
      <c r="FK148" s="43">
        <v>0.15488065158353001</v>
      </c>
      <c r="FL148" s="43">
        <v>0.15432654103756499</v>
      </c>
      <c r="FM148" s="43">
        <v>0.15377623517035599</v>
      </c>
      <c r="FN148" s="43">
        <v>0.153229782213712</v>
      </c>
      <c r="FO148" s="43">
        <v>0.15266373101702499</v>
      </c>
      <c r="FP148" s="43">
        <v>0.152053341747419</v>
      </c>
      <c r="FQ148" s="43">
        <v>0.151395727395709</v>
      </c>
      <c r="FR148" s="43">
        <v>0.150687950162743</v>
      </c>
      <c r="FS148" s="43">
        <v>0.14992706039477</v>
      </c>
      <c r="FT148" s="43">
        <v>0.149110149200812</v>
      </c>
      <c r="FU148" s="43">
        <v>0.14823441813527499</v>
      </c>
      <c r="FV148" s="43">
        <v>0.14729727036799301</v>
      </c>
      <c r="FW148" s="43">
        <v>0.146296429166971</v>
      </c>
      <c r="FX148" s="43">
        <v>0.14523009075084301</v>
      </c>
      <c r="FY148" s="43">
        <v>0.14409712010494999</v>
      </c>
      <c r="FZ148" s="43">
        <v>0.14289730076507401</v>
      </c>
      <c r="GA148" s="43">
        <v>0.141631651387015</v>
      </c>
      <c r="GB148" s="43">
        <v>0.14030282481899101</v>
      </c>
      <c r="GC148" s="43">
        <v>0.13891560749260101</v>
      </c>
      <c r="GD148" s="43">
        <v>0.13747753905003801</v>
      </c>
      <c r="GE148" s="43">
        <v>0.135999672393704</v>
      </c>
      <c r="GF148" s="43">
        <v>0.134497491692638</v>
      </c>
      <c r="GG148" s="43">
        <v>0.13299199769537701</v>
      </c>
      <c r="GH148" s="43">
        <v>0.13151095197339199</v>
      </c>
      <c r="GI148" s="43">
        <v>0.130090239751463</v>
      </c>
      <c r="GJ148" s="43">
        <v>0.12877525853958099</v>
      </c>
      <c r="GK148" s="43">
        <v>0.12762216278653801</v>
      </c>
      <c r="GL148" s="43">
        <v>0.12669869481836599</v>
      </c>
      <c r="GM148" s="43">
        <v>0.126084225142748</v>
      </c>
      <c r="GN148" s="43">
        <v>0.12586855060396199</v>
      </c>
      <c r="GO148" s="43">
        <v>0.12614902350987001</v>
      </c>
      <c r="GP148" s="43">
        <v>0.12702578733581801</v>
      </c>
      <c r="GQ148" s="43">
        <v>0.12859531559298701</v>
      </c>
      <c r="GR148" s="43">
        <v>0.130943020393475</v>
      </c>
      <c r="GS148" s="43">
        <v>0.134136198726344</v>
      </c>
      <c r="GT148" s="43">
        <v>0.13821872582668099</v>
      </c>
      <c r="GU148" s="43">
        <v>0.143208514038726</v>
      </c>
      <c r="GV148" s="43">
        <v>0.14909795011925001</v>
      </c>
      <c r="GW148" s="43">
        <v>0.15585667489851501</v>
      </c>
      <c r="GX148" s="43">
        <v>0.163435553322719</v>
      </c>
      <c r="GY148" s="43">
        <v>0.171770644301597</v>
      </c>
      <c r="GZ148" s="43">
        <v>0.18078629774131</v>
      </c>
      <c r="HA148" s="43"/>
      <c r="HB148" s="43"/>
    </row>
    <row r="149" spans="1:210" x14ac:dyDescent="0.6">
      <c r="A149" s="327">
        <v>32</v>
      </c>
      <c r="B149" s="198">
        <v>46241</v>
      </c>
      <c r="C149" s="43">
        <v>0.37547108996856599</v>
      </c>
      <c r="D149" s="43">
        <v>0.35593719840940402</v>
      </c>
      <c r="E149" s="43">
        <v>0.33823417679057799</v>
      </c>
      <c r="F149" s="43">
        <v>0.32217661922989499</v>
      </c>
      <c r="G149" s="43">
        <v>0.30760129746903397</v>
      </c>
      <c r="H149" s="43">
        <v>0.29436395563732898</v>
      </c>
      <c r="I149" s="43">
        <v>0.28233660488551499</v>
      </c>
      <c r="J149" s="43">
        <v>0.27140524174686598</v>
      </c>
      <c r="K149" s="43">
        <v>0.26146792631476601</v>
      </c>
      <c r="L149" s="43">
        <v>0.25243316597568599</v>
      </c>
      <c r="M149" s="43">
        <v>0.24421855837513801</v>
      </c>
      <c r="N149" s="43">
        <v>0.236749653950207</v>
      </c>
      <c r="O149" s="43">
        <v>0.22995900241195699</v>
      </c>
      <c r="P149" s="43">
        <v>0.22378535368616601</v>
      </c>
      <c r="Q149" s="43">
        <v>0.218172986316998</v>
      </c>
      <c r="R149" s="43">
        <v>0.21307114026017199</v>
      </c>
      <c r="S149" s="43">
        <v>0.20843353472055301</v>
      </c>
      <c r="T149" s="43">
        <v>0.204217954047026</v>
      </c>
      <c r="U149" s="43">
        <v>0.20038588791084699</v>
      </c>
      <c r="V149" s="43">
        <v>0.19690221463326499</v>
      </c>
      <c r="W149" s="43">
        <v>0.193734918724525</v>
      </c>
      <c r="X149" s="43">
        <v>0.19085483568672201</v>
      </c>
      <c r="Y149" s="43">
        <v>0.188235419276088</v>
      </c>
      <c r="Z149" s="43">
        <v>0.18585252685284401</v>
      </c>
      <c r="AA149" s="43">
        <v>0.183684220932706</v>
      </c>
      <c r="AB149" s="43">
        <v>0.181710584424322</v>
      </c>
      <c r="AC149" s="43">
        <v>0.17991354880129501</v>
      </c>
      <c r="AD149" s="43">
        <v>0.178276733890746</v>
      </c>
      <c r="AE149" s="43">
        <v>0.17678529912598101</v>
      </c>
      <c r="AF149" s="43">
        <v>0.17542580531402899</v>
      </c>
      <c r="AG149" s="43">
        <v>0.17418608697531601</v>
      </c>
      <c r="AH149" s="43">
        <v>0.17305513436727701</v>
      </c>
      <c r="AI149" s="43">
        <v>0.17202298516052</v>
      </c>
      <c r="AJ149" s="43">
        <v>0.171080625047146</v>
      </c>
      <c r="AK149" s="43">
        <v>0.17021989696015499</v>
      </c>
      <c r="AL149" s="43">
        <v>0.16943341845463</v>
      </c>
      <c r="AM149" s="43">
        <v>0.168714506272552</v>
      </c>
      <c r="AN149" s="43">
        <v>0.16805710845475</v>
      </c>
      <c r="AO149" s="43">
        <v>0.16745574229152499</v>
      </c>
      <c r="AP149" s="43">
        <v>0.166882571654004</v>
      </c>
      <c r="AQ149" s="43">
        <v>0.16631251558452401</v>
      </c>
      <c r="AR149" s="43">
        <v>0.16574561687206199</v>
      </c>
      <c r="AS149" s="43">
        <v>0.16518191882612501</v>
      </c>
      <c r="AT149" s="43">
        <v>0.16462146515902301</v>
      </c>
      <c r="AU149" s="43">
        <v>0.16406430046779999</v>
      </c>
      <c r="AV149" s="43">
        <v>0.16351046871965799</v>
      </c>
      <c r="AW149" s="43">
        <v>0.162960016513851</v>
      </c>
      <c r="AX149" s="43">
        <v>0.16241298872726401</v>
      </c>
      <c r="AY149" s="43">
        <v>0.161869431783941</v>
      </c>
      <c r="AZ149" s="43">
        <v>0.16132939243006</v>
      </c>
      <c r="BA149" s="308">
        <v>0.16079291795423301</v>
      </c>
      <c r="BB149" s="43">
        <v>0.16026005596705301</v>
      </c>
      <c r="BC149" s="43">
        <v>0.15973085465827899</v>
      </c>
      <c r="BD149" s="43">
        <v>0.15920536256687501</v>
      </c>
      <c r="BE149" s="43">
        <v>0.15868362873404501</v>
      </c>
      <c r="BF149" s="43">
        <v>0.15816570258976301</v>
      </c>
      <c r="BG149" s="43">
        <v>0.15765163401631599</v>
      </c>
      <c r="BH149" s="43">
        <v>0.15714147323576899</v>
      </c>
      <c r="BI149" s="43">
        <v>0.156635270905888</v>
      </c>
      <c r="BJ149" s="43">
        <v>0.15613307804433699</v>
      </c>
      <c r="BK149" s="43">
        <v>0.155634946036418</v>
      </c>
      <c r="BL149" s="43">
        <v>0.15514092660088</v>
      </c>
      <c r="BM149" s="43">
        <v>0.154651071807024</v>
      </c>
      <c r="BN149" s="43">
        <v>0.15414441578553101</v>
      </c>
      <c r="BO149" s="43">
        <v>0.153598980505775</v>
      </c>
      <c r="BP149" s="43">
        <v>0.1530124395163</v>
      </c>
      <c r="BQ149" s="43">
        <v>0.15238247942709801</v>
      </c>
      <c r="BR149" s="43">
        <v>0.15170684757317901</v>
      </c>
      <c r="BS149" s="43">
        <v>0.150983414366793</v>
      </c>
      <c r="BT149" s="43">
        <v>0.15021025413226599</v>
      </c>
      <c r="BU149" s="43">
        <v>0.14938574907164701</v>
      </c>
      <c r="BV149" s="43">
        <v>0.148508722180624</v>
      </c>
      <c r="BW149" s="43">
        <v>0.14757860611096599</v>
      </c>
      <c r="BX149" s="43">
        <v>0.14659565677841399</v>
      </c>
      <c r="BY149" s="43">
        <v>0.14556122189905199</v>
      </c>
      <c r="BZ149" s="43">
        <v>0.144478076884588</v>
      </c>
      <c r="CA149" s="43">
        <v>0.143350842060883</v>
      </c>
      <c r="CB149" s="43">
        <v>0.14218649677397199</v>
      </c>
      <c r="CC149" s="43">
        <v>0.140995006245795</v>
      </c>
      <c r="CD149" s="43">
        <v>0.13979007542914901</v>
      </c>
      <c r="CE149" s="43">
        <v>0.13859003867556399</v>
      </c>
      <c r="CF149" s="43">
        <v>0.13741888253361301</v>
      </c>
      <c r="CG149" s="43">
        <v>0.13630737799829801</v>
      </c>
      <c r="CH149" s="43">
        <v>0.13529426430524299</v>
      </c>
      <c r="CI149" s="43">
        <v>0.134427375329846</v>
      </c>
      <c r="CJ149" s="43">
        <v>0.13376453148313</v>
      </c>
      <c r="CK149" s="43">
        <v>0.13337394086805701</v>
      </c>
      <c r="CL149" s="43">
        <v>0.13333378294369599</v>
      </c>
      <c r="CM149" s="43">
        <v>0.133730622314846</v>
      </c>
      <c r="CN149" s="43">
        <v>0.13465637028083799</v>
      </c>
      <c r="CO149" s="43">
        <v>0.136203722803308</v>
      </c>
      <c r="CP149" s="43">
        <v>0.138460358066328</v>
      </c>
      <c r="CQ149" s="43">
        <v>0.141502593405195</v>
      </c>
      <c r="CR149" s="43">
        <v>0.14538951276821099</v>
      </c>
      <c r="CS149" s="43">
        <v>0.15015859913410501</v>
      </c>
      <c r="CT149" s="43">
        <v>0.155823565979613</v>
      </c>
      <c r="CU149" s="43">
        <v>0.162374490054843</v>
      </c>
      <c r="CV149" s="43">
        <v>0.16977975455570499</v>
      </c>
      <c r="CW149" s="43">
        <v>0.17798895164426001</v>
      </c>
      <c r="CX149" s="43">
        <v>0.18693585270913801</v>
      </c>
      <c r="CY149" s="43">
        <v>0.196540760864653</v>
      </c>
      <c r="CZ149" s="43"/>
      <c r="DA149" s="43"/>
      <c r="DC149" s="198">
        <v>46170</v>
      </c>
      <c r="DD149" s="43">
        <v>0.38341505246109098</v>
      </c>
      <c r="DE149" s="43">
        <v>0.36232204371312199</v>
      </c>
      <c r="DF149" s="43">
        <v>0.34325965147344101</v>
      </c>
      <c r="DG149" s="43">
        <v>0.326018729489779</v>
      </c>
      <c r="DH149" s="43">
        <v>0.31041462287674498</v>
      </c>
      <c r="DI149" s="43">
        <v>0.29628384725440299</v>
      </c>
      <c r="DJ149" s="43">
        <v>0.28348124027966798</v>
      </c>
      <c r="DK149" s="43">
        <v>0.27187752535243398</v>
      </c>
      <c r="DL149" s="43">
        <v>0.26135723338332101</v>
      </c>
      <c r="DM149" s="43">
        <v>0.25181693315531301</v>
      </c>
      <c r="DN149" s="43">
        <v>0.24316372784837501</v>
      </c>
      <c r="DO149" s="43">
        <v>0.23531397820111699</v>
      </c>
      <c r="DP149" s="43">
        <v>0.22819221830424499</v>
      </c>
      <c r="DQ149" s="43">
        <v>0.221730233812584</v>
      </c>
      <c r="DR149" s="43">
        <v>0.21586627580631301</v>
      </c>
      <c r="DS149" s="43">
        <v>0.210544387265756</v>
      </c>
      <c r="DT149" s="43">
        <v>0.205713822423751</v>
      </c>
      <c r="DU149" s="43">
        <v>0.20132854206275899</v>
      </c>
      <c r="DV149" s="43">
        <v>0.197346771205236</v>
      </c>
      <c r="DW149" s="43">
        <v>0.193730607511089</v>
      </c>
      <c r="DX149" s="43">
        <v>0.190445671655778</v>
      </c>
      <c r="DY149" s="43">
        <v>0.18746079238496</v>
      </c>
      <c r="DZ149" s="43">
        <v>0.184747720829397</v>
      </c>
      <c r="EA149" s="43">
        <v>0.18228086996249801</v>
      </c>
      <c r="EB149" s="43">
        <v>0.180037075963386</v>
      </c>
      <c r="EC149" s="43">
        <v>0.177995379154752</v>
      </c>
      <c r="ED149" s="43">
        <v>0.17613682268839301</v>
      </c>
      <c r="EE149" s="43">
        <v>0.17444426750106401</v>
      </c>
      <c r="EF149" s="43">
        <v>0.17290222254065801</v>
      </c>
      <c r="EG149" s="43">
        <v>0.17149668893259601</v>
      </c>
      <c r="EH149" s="43">
        <v>0.17021501751753401</v>
      </c>
      <c r="EI149" s="43">
        <v>0.16904577877212801</v>
      </c>
      <c r="EJ149" s="43">
        <v>0.16797864424797601</v>
      </c>
      <c r="EK149" s="43">
        <v>0.16700427882140401</v>
      </c>
      <c r="EL149" s="43">
        <v>0.16611424295956601</v>
      </c>
      <c r="EM149" s="43">
        <v>0.16530090424916399</v>
      </c>
      <c r="EN149" s="43">
        <v>0.16455735748737299</v>
      </c>
      <c r="EO149" s="43">
        <v>0.16387735251948901</v>
      </c>
      <c r="EP149" s="43">
        <v>0.16325522919548399</v>
      </c>
      <c r="EQ149" s="43">
        <v>0.162662197785479</v>
      </c>
      <c r="ER149" s="43">
        <v>0.16207230647683701</v>
      </c>
      <c r="ES149" s="43">
        <v>0.16148559269660201</v>
      </c>
      <c r="ET149" s="43">
        <v>0.16090209421948401</v>
      </c>
      <c r="EU149" s="43">
        <v>0.160321849284984</v>
      </c>
      <c r="EV149" s="43">
        <v>0.15974489656159099</v>
      </c>
      <c r="EW149" s="43">
        <v>0.159171275118003</v>
      </c>
      <c r="EX149" s="43">
        <v>0.15860102437299201</v>
      </c>
      <c r="EY149" s="43">
        <v>0.15803418429225499</v>
      </c>
      <c r="EZ149" s="43">
        <v>0.157470795088511</v>
      </c>
      <c r="FA149" s="43">
        <v>0.15691089745641601</v>
      </c>
      <c r="FB149" s="308">
        <v>0.156354532507442</v>
      </c>
      <c r="FC149" s="43">
        <v>0.155801741740593</v>
      </c>
      <c r="FD149" s="43">
        <v>0.15525256758093101</v>
      </c>
      <c r="FE149" s="43">
        <v>0.154707050225939</v>
      </c>
      <c r="FF149" s="43">
        <v>0.15416523449424299</v>
      </c>
      <c r="FG149" s="43">
        <v>0.15362716234197801</v>
      </c>
      <c r="FH149" s="43">
        <v>0.153092877273874</v>
      </c>
      <c r="FI149" s="43">
        <v>0.152562422815152</v>
      </c>
      <c r="FJ149" s="43">
        <v>0.15203584300055101</v>
      </c>
      <c r="FK149" s="43">
        <v>0.15151318205224401</v>
      </c>
      <c r="FL149" s="43">
        <v>0.150994484549418</v>
      </c>
      <c r="FM149" s="43">
        <v>0.15047979540418899</v>
      </c>
      <c r="FN149" s="43">
        <v>0.14996915975403999</v>
      </c>
      <c r="FO149" s="43">
        <v>0.14944069338666999</v>
      </c>
      <c r="FP149" s="43">
        <v>0.148871396136803</v>
      </c>
      <c r="FQ149" s="43">
        <v>0.148258723388763</v>
      </c>
      <c r="FR149" s="43">
        <v>0.14760011400774301</v>
      </c>
      <c r="FS149" s="43">
        <v>0.14689303253501801</v>
      </c>
      <c r="FT149" s="43">
        <v>0.14613502485582999</v>
      </c>
      <c r="FU149" s="43">
        <v>0.14532379065744</v>
      </c>
      <c r="FV149" s="43">
        <v>0.144457277151856</v>
      </c>
      <c r="FW149" s="43">
        <v>0.14353379919359899</v>
      </c>
      <c r="FX149" s="43">
        <v>0.142552192399302</v>
      </c>
      <c r="FY149" s="43">
        <v>0.141512007199811</v>
      </c>
      <c r="FZ149" s="43">
        <v>0.14041375344218601</v>
      </c>
      <c r="GA149" s="43">
        <v>0.13925920703730099</v>
      </c>
      <c r="GB149" s="43">
        <v>0.138051791955797</v>
      </c>
      <c r="GC149" s="43">
        <v>0.136797052630272</v>
      </c>
      <c r="GD149" s="43">
        <v>0.135503232669063</v>
      </c>
      <c r="GE149" s="43">
        <v>0.13418197533597201</v>
      </c>
      <c r="GF149" s="43">
        <v>0.13284915759274199</v>
      </c>
      <c r="GG149" s="43">
        <v>0.13152586108796499</v>
      </c>
      <c r="GH149" s="43">
        <v>0.13023946693215599</v>
      </c>
      <c r="GI149" s="43">
        <v>0.129024832872359</v>
      </c>
      <c r="GJ149" s="43">
        <v>0.12792546772177699</v>
      </c>
      <c r="GK149" s="43">
        <v>0.126994556206068</v>
      </c>
      <c r="GL149" s="43">
        <v>0.126295611093139</v>
      </c>
      <c r="GM149" s="43">
        <v>0.125902451865364</v>
      </c>
      <c r="GN149" s="43">
        <v>0.12589816084445901</v>
      </c>
      <c r="GO149" s="43">
        <v>0.126372695761097</v>
      </c>
      <c r="GP149" s="43">
        <v>0.127418994814089</v>
      </c>
      <c r="GQ149" s="43">
        <v>0.12912771998800701</v>
      </c>
      <c r="GR149" s="43">
        <v>0.13158119739792401</v>
      </c>
      <c r="GS149" s="43">
        <v>0.13484748340862099</v>
      </c>
      <c r="GT149" s="43">
        <v>0.13897561660351801</v>
      </c>
      <c r="GU149" s="43">
        <v>0.143992881009471</v>
      </c>
      <c r="GV149" s="43">
        <v>0.149904359991477</v>
      </c>
      <c r="GW149" s="43">
        <v>0.15669443304854599</v>
      </c>
      <c r="GX149" s="43">
        <v>0.164329424694553</v>
      </c>
      <c r="GY149" s="43">
        <v>0.17276049359640899</v>
      </c>
      <c r="GZ149" s="43">
        <v>0.18192601176802001</v>
      </c>
      <c r="HA149" s="43"/>
      <c r="HB149" s="43"/>
    </row>
    <row r="150" spans="1:210" x14ac:dyDescent="0.6">
      <c r="A150" s="327">
        <v>33</v>
      </c>
      <c r="B150" s="198">
        <v>46285</v>
      </c>
      <c r="C150" s="43">
        <v>0.34924070765605297</v>
      </c>
      <c r="D150" s="43">
        <v>0.33258409456242499</v>
      </c>
      <c r="E150" s="43">
        <v>0.31742966224542501</v>
      </c>
      <c r="F150" s="43">
        <v>0.30363202175834902</v>
      </c>
      <c r="G150" s="43">
        <v>0.291062822440813</v>
      </c>
      <c r="H150" s="43">
        <v>0.27960822367821098</v>
      </c>
      <c r="I150" s="43">
        <v>0.26916677879863699</v>
      </c>
      <c r="J150" s="43">
        <v>0.25964766498755798</v>
      </c>
      <c r="K150" s="43">
        <v>0.25096920592363198</v>
      </c>
      <c r="L150" s="43">
        <v>0.243057641193064</v>
      </c>
      <c r="M150" s="43">
        <v>0.235846103852938</v>
      </c>
      <c r="N150" s="43">
        <v>0.22927377260279899</v>
      </c>
      <c r="O150" s="43">
        <v>0.223285169602598</v>
      </c>
      <c r="P150" s="43">
        <v>0.21782957822797799</v>
      </c>
      <c r="Q150" s="43">
        <v>0.21286055884540001</v>
      </c>
      <c r="R150" s="43">
        <v>0.20833554331464199</v>
      </c>
      <c r="S150" s="43">
        <v>0.20421549183343099</v>
      </c>
      <c r="T150" s="43">
        <v>0.20046459864164301</v>
      </c>
      <c r="U150" s="43">
        <v>0.19705003532578599</v>
      </c>
      <c r="V150" s="43">
        <v>0.19394172301766699</v>
      </c>
      <c r="W150" s="43">
        <v>0.19111212655170601</v>
      </c>
      <c r="X150" s="43">
        <v>0.18853606581104701</v>
      </c>
      <c r="Y150" s="43">
        <v>0.18619054041283301</v>
      </c>
      <c r="Z150" s="43">
        <v>0.18405456550212601</v>
      </c>
      <c r="AA150" s="43">
        <v>0.18210901711284699</v>
      </c>
      <c r="AB150" s="43">
        <v>0.18033648612490299</v>
      </c>
      <c r="AC150" s="43">
        <v>0.17872114027345001</v>
      </c>
      <c r="AD150" s="43">
        <v>0.177248594274759</v>
      </c>
      <c r="AE150" s="43">
        <v>0.175905787408138</v>
      </c>
      <c r="AF150" s="43">
        <v>0.17468086920698001</v>
      </c>
      <c r="AG150" s="43">
        <v>0.17356309270019199</v>
      </c>
      <c r="AH150" s="43">
        <v>0.17254271517536399</v>
      </c>
      <c r="AI150" s="43">
        <v>0.17161090651121599</v>
      </c>
      <c r="AJ150" s="43">
        <v>0.17075966469293</v>
      </c>
      <c r="AK150" s="43">
        <v>0.169981738150739</v>
      </c>
      <c r="AL150" s="43">
        <v>0.16927055490336601</v>
      </c>
      <c r="AM150" s="43">
        <v>0.168620157669608</v>
      </c>
      <c r="AN150" s="43">
        <v>0.16802514503065999</v>
      </c>
      <c r="AO150" s="43">
        <v>0.167480618050005</v>
      </c>
      <c r="AP150" s="43">
        <v>0.16696141350344701</v>
      </c>
      <c r="AQ150" s="43">
        <v>0.16644482443074299</v>
      </c>
      <c r="AR150" s="43">
        <v>0.16593088840380099</v>
      </c>
      <c r="AS150" s="43">
        <v>0.165419643563261</v>
      </c>
      <c r="AT150" s="43">
        <v>0.164911128232722</v>
      </c>
      <c r="AU150" s="43">
        <v>0.16440538149790801</v>
      </c>
      <c r="AV150" s="43">
        <v>0.163902442751789</v>
      </c>
      <c r="AW150" s="43">
        <v>0.163402352127968</v>
      </c>
      <c r="AX150" s="43">
        <v>0.16290514786952401</v>
      </c>
      <c r="AY150" s="43">
        <v>0.16241087286684999</v>
      </c>
      <c r="AZ150" s="43">
        <v>0.161919567274872</v>
      </c>
      <c r="BA150" s="308">
        <v>0.16143127242815</v>
      </c>
      <c r="BB150" s="43">
        <v>0.16094603025038701</v>
      </c>
      <c r="BC150" s="43">
        <v>0.16046388284398</v>
      </c>
      <c r="BD150" s="43">
        <v>0.15998487282417101</v>
      </c>
      <c r="BE150" s="43">
        <v>0.15950904315718301</v>
      </c>
      <c r="BF150" s="43">
        <v>0.15903643710486701</v>
      </c>
      <c r="BG150" s="43">
        <v>0.158567098374851</v>
      </c>
      <c r="BH150" s="43">
        <v>0.15810107097661</v>
      </c>
      <c r="BI150" s="43">
        <v>0.15763839923053499</v>
      </c>
      <c r="BJ150" s="43">
        <v>0.15717912784914001</v>
      </c>
      <c r="BK150" s="43">
        <v>0.15672330180190899</v>
      </c>
      <c r="BL150" s="43">
        <v>0.15627096637174101</v>
      </c>
      <c r="BM150" s="43">
        <v>0.15582216713907601</v>
      </c>
      <c r="BN150" s="43">
        <v>0.15535767465745101</v>
      </c>
      <c r="BO150" s="43">
        <v>0.15485727646748201</v>
      </c>
      <c r="BP150" s="43">
        <v>0.15431874118460401</v>
      </c>
      <c r="BQ150" s="43">
        <v>0.15373982750746501</v>
      </c>
      <c r="BR150" s="43">
        <v>0.15311832327340499</v>
      </c>
      <c r="BS150" s="43">
        <v>0.152452097049012</v>
      </c>
      <c r="BT150" s="43">
        <v>0.15173916553842401</v>
      </c>
      <c r="BU150" s="43">
        <v>0.150977780695873</v>
      </c>
      <c r="BV150" s="43">
        <v>0.150166541819376</v>
      </c>
      <c r="BW150" s="43">
        <v>0.149304538580423</v>
      </c>
      <c r="BX150" s="43">
        <v>0.148391532745832</v>
      </c>
      <c r="BY150" s="43">
        <v>0.14742818768278099</v>
      </c>
      <c r="BZ150" s="43">
        <v>0.146416356641516</v>
      </c>
      <c r="CA150" s="43">
        <v>0.14535944258155001</v>
      </c>
      <c r="CB150" s="43">
        <v>0.14426284388424099</v>
      </c>
      <c r="CC150" s="43">
        <v>0.143134501250612</v>
      </c>
      <c r="CD150" s="43">
        <v>0.141985560453738</v>
      </c>
      <c r="CE150" s="43">
        <v>0.140831162236248</v>
      </c>
      <c r="CF150" s="43">
        <v>0.13969136240329399</v>
      </c>
      <c r="CG150" s="43">
        <v>0.13859216921801301</v>
      </c>
      <c r="CH150" s="43">
        <v>0.13756665802003201</v>
      </c>
      <c r="CI150" s="43">
        <v>0.13665608067672899</v>
      </c>
      <c r="CJ150" s="43">
        <v>0.13591082770593901</v>
      </c>
      <c r="CK150" s="43">
        <v>0.13539102615777901</v>
      </c>
      <c r="CL150" s="43">
        <v>0.13516647862369899</v>
      </c>
      <c r="CM150" s="43">
        <v>0.13531559586473199</v>
      </c>
      <c r="CN150" s="43">
        <v>0.13592299188459001</v>
      </c>
      <c r="CO150" s="43">
        <v>0.13707554794882201</v>
      </c>
      <c r="CP150" s="43">
        <v>0.13885704034636001</v>
      </c>
      <c r="CQ150" s="43">
        <v>0.14134183087729901</v>
      </c>
      <c r="CR150" s="43">
        <v>0.14458851121393901</v>
      </c>
      <c r="CS150" s="43">
        <v>0.148634582971781</v>
      </c>
      <c r="CT150" s="43">
        <v>0.15349309735184899</v>
      </c>
      <c r="CU150" s="43">
        <v>0.15915168352630299</v>
      </c>
      <c r="CV150" s="43">
        <v>0.165573759236499</v>
      </c>
      <c r="CW150" s="43">
        <v>0.17270120727506799</v>
      </c>
      <c r="CX150" s="43">
        <v>0.180457594797621</v>
      </c>
      <c r="CY150" s="43">
        <v>0.18875111306046499</v>
      </c>
      <c r="CZ150" s="43"/>
      <c r="DA150" s="43"/>
      <c r="DC150" s="198">
        <v>46214</v>
      </c>
      <c r="DD150" s="43">
        <v>0.38696815955574498</v>
      </c>
      <c r="DE150" s="43">
        <v>0.365278912153158</v>
      </c>
      <c r="DF150" s="43">
        <v>0.34571242033256</v>
      </c>
      <c r="DG150" s="43">
        <v>0.32804697218789403</v>
      </c>
      <c r="DH150" s="43">
        <v>0.31208693989567299</v>
      </c>
      <c r="DI150" s="43">
        <v>0.29765924213146999</v>
      </c>
      <c r="DJ150" s="43">
        <v>0.28461031669300502</v>
      </c>
      <c r="DK150" s="43">
        <v>0.27280353504120203</v>
      </c>
      <c r="DL150" s="43">
        <v>0.26211699801369498</v>
      </c>
      <c r="DM150" s="43">
        <v>0.25244166039031801</v>
      </c>
      <c r="DN150" s="43">
        <v>0.24367973541361901</v>
      </c>
      <c r="DO150" s="43">
        <v>0.235743338647212</v>
      </c>
      <c r="DP150" s="43">
        <v>0.22855333343442299</v>
      </c>
      <c r="DQ150" s="43">
        <v>0.22203834610213599</v>
      </c>
      <c r="DR150" s="43">
        <v>0.21613392287198899</v>
      </c>
      <c r="DS150" s="43">
        <v>0.21078180428266399</v>
      </c>
      <c r="DT150" s="43">
        <v>0.205929296709878</v>
      </c>
      <c r="DU150" s="43">
        <v>0.20152872388603499</v>
      </c>
      <c r="DV150" s="43">
        <v>0.19753694431190799</v>
      </c>
      <c r="DW150" s="43">
        <v>0.19391492306462199</v>
      </c>
      <c r="DX150" s="43">
        <v>0.19062734894486499</v>
      </c>
      <c r="DY150" s="43">
        <v>0.187642289823678</v>
      </c>
      <c r="DZ150" s="43">
        <v>0.184930880419858</v>
      </c>
      <c r="EA150" s="43">
        <v>0.18246703847478901</v>
      </c>
      <c r="EB150" s="43">
        <v>0.18022720576123799</v>
      </c>
      <c r="EC150" s="43">
        <v>0.17819011148988601</v>
      </c>
      <c r="ED150" s="43">
        <v>0.17633655594969</v>
      </c>
      <c r="EE150" s="43">
        <v>0.17464921281239701</v>
      </c>
      <c r="EF150" s="43">
        <v>0.17311244851822</v>
      </c>
      <c r="EG150" s="43">
        <v>0.17171215774315701</v>
      </c>
      <c r="EH150" s="43">
        <v>0.17043561339720001</v>
      </c>
      <c r="EI150" s="43">
        <v>0.16927133061229199</v>
      </c>
      <c r="EJ150" s="43">
        <v>0.16820894319868501</v>
      </c>
      <c r="EK150" s="43">
        <v>0.167239091972958</v>
      </c>
      <c r="EL150" s="43">
        <v>0.166353323822757</v>
      </c>
      <c r="EM150" s="43">
        <v>0.16554400064740099</v>
      </c>
      <c r="EN150" s="43">
        <v>0.16480421741840401</v>
      </c>
      <c r="EO150" s="43">
        <v>0.16412772845853399</v>
      </c>
      <c r="EP150" s="43">
        <v>0.163508881265889</v>
      </c>
      <c r="EQ150" s="43">
        <v>0.16291902317965501</v>
      </c>
      <c r="ER150" s="43">
        <v>0.16233233495409299</v>
      </c>
      <c r="ES150" s="43">
        <v>0.16174885068509401</v>
      </c>
      <c r="ET150" s="43">
        <v>0.16116860474327299</v>
      </c>
      <c r="EU150" s="43">
        <v>0.16059163196990101</v>
      </c>
      <c r="EV150" s="43">
        <v>0.16001796747076399</v>
      </c>
      <c r="EW150" s="43">
        <v>0.15944764669113601</v>
      </c>
      <c r="EX150" s="43">
        <v>0.15888070554363201</v>
      </c>
      <c r="EY150" s="43">
        <v>0.15831718012808299</v>
      </c>
      <c r="EZ150" s="43">
        <v>0.15775710697930101</v>
      </c>
      <c r="FA150" s="43">
        <v>0.15720052301330201</v>
      </c>
      <c r="FB150" s="308">
        <v>0.156647465286927</v>
      </c>
      <c r="FC150" s="43">
        <v>0.156097971396467</v>
      </c>
      <c r="FD150" s="43">
        <v>0.15555207894635201</v>
      </c>
      <c r="FE150" s="43">
        <v>0.15500982524781201</v>
      </c>
      <c r="FF150" s="43">
        <v>0.15447125205481299</v>
      </c>
      <c r="FG150" s="43">
        <v>0.15393639449310501</v>
      </c>
      <c r="FH150" s="43">
        <v>0.153405292888531</v>
      </c>
      <c r="FI150" s="43">
        <v>0.15287798654096399</v>
      </c>
      <c r="FJ150" s="43">
        <v>0.15235451493195101</v>
      </c>
      <c r="FK150" s="43">
        <v>0.15183491800082299</v>
      </c>
      <c r="FL150" s="43">
        <v>0.15131923579201201</v>
      </c>
      <c r="FM150" s="43">
        <v>0.150807508681501</v>
      </c>
      <c r="FN150" s="43">
        <v>0.15029977721054899</v>
      </c>
      <c r="FO150" s="43">
        <v>0.14977427463680601</v>
      </c>
      <c r="FP150" s="43">
        <v>0.149208115518395</v>
      </c>
      <c r="FQ150" s="43">
        <v>0.14859874748892801</v>
      </c>
      <c r="FR150" s="43">
        <v>0.14794359443267399</v>
      </c>
      <c r="FS150" s="43">
        <v>0.147240096297446</v>
      </c>
      <c r="FT150" s="43">
        <v>0.14648576147418299</v>
      </c>
      <c r="FU150" s="43">
        <v>0.14567823507580399</v>
      </c>
      <c r="FV150" s="43">
        <v>0.144815387233763</v>
      </c>
      <c r="FW150" s="43">
        <v>0.14389542618558099</v>
      </c>
      <c r="FX150" s="43">
        <v>0.14291704242275599</v>
      </c>
      <c r="FY150" s="43">
        <v>0.14187959128768701</v>
      </c>
      <c r="FZ150" s="43">
        <v>0.140783323046347</v>
      </c>
      <c r="GA150" s="43">
        <v>0.139629671378835</v>
      </c>
      <c r="GB150" s="43">
        <v>0.138421612952325</v>
      </c>
      <c r="GC150" s="43">
        <v>0.13716411260931999</v>
      </c>
      <c r="GD150" s="43">
        <v>0.13586467010752401</v>
      </c>
      <c r="GE150" s="43">
        <v>0.13453398444400699</v>
      </c>
      <c r="GF150" s="43">
        <v>0.133186749791121</v>
      </c>
      <c r="GG150" s="43">
        <v>0.13184259095450099</v>
      </c>
      <c r="GH150" s="43">
        <v>0.13052713369907801</v>
      </c>
      <c r="GI150" s="43">
        <v>0.12927318256278</v>
      </c>
      <c r="GJ150" s="43">
        <v>0.12812194237195099</v>
      </c>
      <c r="GK150" s="43">
        <v>0.12712416600759199</v>
      </c>
      <c r="GL150" s="43">
        <v>0.126341040487713</v>
      </c>
      <c r="GM150" s="43">
        <v>0.125844544264131</v>
      </c>
      <c r="GN150" s="43">
        <v>0.12571694280255299</v>
      </c>
      <c r="GO150" s="43">
        <v>0.12604907681225799</v>
      </c>
      <c r="GP150" s="43">
        <v>0.12693719009983701</v>
      </c>
      <c r="GQ150" s="43">
        <v>0.12847828235168801</v>
      </c>
      <c r="GR150" s="43">
        <v>0.13076434467959799</v>
      </c>
      <c r="GS150" s="43">
        <v>0.133876240532879</v>
      </c>
      <c r="GT150" s="43">
        <v>0.137878251113701</v>
      </c>
      <c r="GU150" s="43">
        <v>0.14281424308094301</v>
      </c>
      <c r="GV150" s="43">
        <v>0.14870600307003101</v>
      </c>
      <c r="GW150" s="43">
        <v>0.155553675730214</v>
      </c>
      <c r="GX150" s="43">
        <v>0.16333770229722699</v>
      </c>
      <c r="GY150" s="43">
        <v>0.17202138850693799</v>
      </c>
      <c r="GZ150" s="43">
        <v>0.181553270931992</v>
      </c>
      <c r="HA150" s="43"/>
      <c r="HB150" s="43"/>
    </row>
    <row r="151" spans="1:210" x14ac:dyDescent="0.6">
      <c r="A151" s="327">
        <v>34</v>
      </c>
      <c r="B151" s="198">
        <v>46330</v>
      </c>
      <c r="C151" s="43">
        <v>0.31771328364168699</v>
      </c>
      <c r="D151" s="43">
        <v>0.304591092302959</v>
      </c>
      <c r="E151" s="43">
        <v>0.292541654547463</v>
      </c>
      <c r="F151" s="43">
        <v>0.28147592002452698</v>
      </c>
      <c r="G151" s="43">
        <v>0.27131403479975902</v>
      </c>
      <c r="H151" s="43">
        <v>0.26198394141062198</v>
      </c>
      <c r="I151" s="43">
        <v>0.253420226935749</v>
      </c>
      <c r="J151" s="43">
        <v>0.245563177722425</v>
      </c>
      <c r="K151" s="43">
        <v>0.23835800617352401</v>
      </c>
      <c r="L151" s="43">
        <v>0.231754222550733</v>
      </c>
      <c r="M151" s="43">
        <v>0.22570512715155799</v>
      </c>
      <c r="N151" s="43">
        <v>0.220167402686338</v>
      </c>
      <c r="O151" s="43">
        <v>0.215100788168025</v>
      </c>
      <c r="P151" s="43">
        <v>0.21046781827816799</v>
      </c>
      <c r="Q151" s="43">
        <v>0.20623361349330599</v>
      </c>
      <c r="R151" s="43">
        <v>0.20236570894105799</v>
      </c>
      <c r="S151" s="43">
        <v>0.19883391112745599</v>
      </c>
      <c r="T151" s="43">
        <v>0.195610174077609</v>
      </c>
      <c r="U151" s="43">
        <v>0.19266848806096701</v>
      </c>
      <c r="V151" s="43">
        <v>0.18998477598513</v>
      </c>
      <c r="W151" s="43">
        <v>0.18753679367897899</v>
      </c>
      <c r="X151" s="43">
        <v>0.18530403214317501</v>
      </c>
      <c r="Y151" s="43">
        <v>0.183267620336624</v>
      </c>
      <c r="Z151" s="43">
        <v>0.18141022824919301</v>
      </c>
      <c r="AA151" s="43">
        <v>0.179715970332333</v>
      </c>
      <c r="AB151" s="43">
        <v>0.17817030970084999</v>
      </c>
      <c r="AC151" s="43">
        <v>0.17675996409686601</v>
      </c>
      <c r="AD151" s="43">
        <v>0.175472813980113</v>
      </c>
      <c r="AE151" s="43">
        <v>0.17429781364626501</v>
      </c>
      <c r="AF151" s="43">
        <v>0.173224906048354</v>
      </c>
      <c r="AG151" s="43">
        <v>0.17224494169770799</v>
      </c>
      <c r="AH151" s="43">
        <v>0.17134960202874799</v>
      </c>
      <c r="AI151" s="43">
        <v>0.17053132761818099</v>
      </c>
      <c r="AJ151" s="43">
        <v>0.16978325109380499</v>
      </c>
      <c r="AK151" s="43">
        <v>0.16909913509701799</v>
      </c>
      <c r="AL151" s="43">
        <v>0.16847331483240599</v>
      </c>
      <c r="AM151" s="43">
        <v>0.16790064537980101</v>
      </c>
      <c r="AN151" s="43">
        <v>0.16737645345858701</v>
      </c>
      <c r="AO151" s="43">
        <v>0.166896493179747</v>
      </c>
      <c r="AP151" s="43">
        <v>0.166438631564295</v>
      </c>
      <c r="AQ151" s="43">
        <v>0.165982858990844</v>
      </c>
      <c r="AR151" s="43">
        <v>0.16552920880656</v>
      </c>
      <c r="AS151" s="43">
        <v>0.16507771478936001</v>
      </c>
      <c r="AT151" s="43">
        <v>0.164628410837139</v>
      </c>
      <c r="AU151" s="43">
        <v>0.164181331614806</v>
      </c>
      <c r="AV151" s="43">
        <v>0.16373651194751401</v>
      </c>
      <c r="AW151" s="43">
        <v>0.16329398697587599</v>
      </c>
      <c r="AX151" s="43">
        <v>0.162853791231647</v>
      </c>
      <c r="AY151" s="43">
        <v>0.16241596191935101</v>
      </c>
      <c r="AZ151" s="43">
        <v>0.16198053481903599</v>
      </c>
      <c r="BA151" s="308">
        <v>0.16154754629538001</v>
      </c>
      <c r="BB151" s="43">
        <v>0.161117033256855</v>
      </c>
      <c r="BC151" s="43">
        <v>0.160689032896563</v>
      </c>
      <c r="BD151" s="43">
        <v>0.16026358268834201</v>
      </c>
      <c r="BE151" s="43">
        <v>0.15984072046331199</v>
      </c>
      <c r="BF151" s="43">
        <v>0.15942048431658501</v>
      </c>
      <c r="BG151" s="43">
        <v>0.159002912690587</v>
      </c>
      <c r="BH151" s="43">
        <v>0.15858804423609499</v>
      </c>
      <c r="BI151" s="43">
        <v>0.158175917967428</v>
      </c>
      <c r="BJ151" s="43">
        <v>0.15776657309228101</v>
      </c>
      <c r="BK151" s="43">
        <v>0.15736004913059601</v>
      </c>
      <c r="BL151" s="43">
        <v>0.156956385840236</v>
      </c>
      <c r="BM151" s="43">
        <v>0.156555623205238</v>
      </c>
      <c r="BN151" s="43">
        <v>0.15614057220022101</v>
      </c>
      <c r="BO151" s="43">
        <v>0.15569311537267599</v>
      </c>
      <c r="BP151" s="43">
        <v>0.15521117114923999</v>
      </c>
      <c r="BQ151" s="43">
        <v>0.154692630174977</v>
      </c>
      <c r="BR151" s="43">
        <v>0.15413538649330399</v>
      </c>
      <c r="BS151" s="43">
        <v>0.153537379029449</v>
      </c>
      <c r="BT151" s="43">
        <v>0.15289664638184999</v>
      </c>
      <c r="BU151" s="43">
        <v>0.152211398074687</v>
      </c>
      <c r="BV151" s="43">
        <v>0.15148010689999999</v>
      </c>
      <c r="BW151" s="43">
        <v>0.150701627313019</v>
      </c>
      <c r="BX151" s="43">
        <v>0.14987534662820701</v>
      </c>
      <c r="BY151" s="43">
        <v>0.14900137678873299</v>
      </c>
      <c r="BZ151" s="43">
        <v>0.14808079629902701</v>
      </c>
      <c r="CA151" s="43">
        <v>0.14711595348600101</v>
      </c>
      <c r="CB151" s="43">
        <v>0.14611084378692199</v>
      </c>
      <c r="CC151" s="43">
        <v>0.14507157501229201</v>
      </c>
      <c r="CD151" s="43">
        <v>0.14400693435137599</v>
      </c>
      <c r="CE151" s="43">
        <v>0.14292906900028299</v>
      </c>
      <c r="CF151" s="43">
        <v>0.141854286205331</v>
      </c>
      <c r="CG151" s="43">
        <v>0.140803966713243</v>
      </c>
      <c r="CH151" s="43">
        <v>0.139805564174318</v>
      </c>
      <c r="CI151" s="43">
        <v>0.13889362896399499</v>
      </c>
      <c r="CJ151" s="43">
        <v>0.13811074463803599</v>
      </c>
      <c r="CK151" s="43">
        <v>0.13750819901054001</v>
      </c>
      <c r="CL151" s="43">
        <v>0.13714613616202601</v>
      </c>
      <c r="CM151" s="43">
        <v>0.13709287019369601</v>
      </c>
      <c r="CN151" s="43">
        <v>0.137423021453424</v>
      </c>
      <c r="CO151" s="43">
        <v>0.138214210190301</v>
      </c>
      <c r="CP151" s="43">
        <v>0.139542253883783</v>
      </c>
      <c r="CQ151" s="43">
        <v>0.141475163923235</v>
      </c>
      <c r="CR151" s="43">
        <v>0.14406664572582401</v>
      </c>
      <c r="CS151" s="43">
        <v>0.14735011181497201</v>
      </c>
      <c r="CT151" s="43">
        <v>0.151334241853816</v>
      </c>
      <c r="CU151" s="43">
        <v>0.15600079104834799</v>
      </c>
      <c r="CV151" s="43">
        <v>0.161304762767844</v>
      </c>
      <c r="CW151" s="43">
        <v>0.167176466749487</v>
      </c>
      <c r="CX151" s="43">
        <v>0.17352461612148801</v>
      </c>
      <c r="CY151" s="43">
        <v>0.18023956972204</v>
      </c>
      <c r="CZ151" s="43"/>
      <c r="DA151" s="43"/>
      <c r="DC151" s="198">
        <v>46259</v>
      </c>
      <c r="DD151" s="43">
        <v>0.39424458120093098</v>
      </c>
      <c r="DE151" s="43">
        <v>0.37160532196416501</v>
      </c>
      <c r="DF151" s="43">
        <v>0.35121737978791301</v>
      </c>
      <c r="DG151" s="43">
        <v>0.33284249771432101</v>
      </c>
      <c r="DH151" s="43">
        <v>0.316270567159952</v>
      </c>
      <c r="DI151" s="43">
        <v>0.30131581164113502</v>
      </c>
      <c r="DJ151" s="43">
        <v>0.28781352663466497</v>
      </c>
      <c r="DK151" s="43">
        <v>0.27561729989710398</v>
      </c>
      <c r="DL151" s="43">
        <v>0.26459664336358601</v>
      </c>
      <c r="DM151" s="43">
        <v>0.25463497814900898</v>
      </c>
      <c r="DN151" s="43">
        <v>0.245627919365842</v>
      </c>
      <c r="DO151" s="43">
        <v>0.237481815211396</v>
      </c>
      <c r="DP151" s="43">
        <v>0.23011250061549501</v>
      </c>
      <c r="DQ151" s="43">
        <v>0.223444230307034</v>
      </c>
      <c r="DR151" s="43">
        <v>0.21740876201822901</v>
      </c>
      <c r="DS151" s="43">
        <v>0.21194456402138601</v>
      </c>
      <c r="DT151" s="43">
        <v>0.206996126038306</v>
      </c>
      <c r="DU151" s="43">
        <v>0.20251335552035099</v>
      </c>
      <c r="DV151" s="43">
        <v>0.198451044862299</v>
      </c>
      <c r="DW151" s="43">
        <v>0.19476839796049</v>
      </c>
      <c r="DX151" s="43">
        <v>0.191428606543847</v>
      </c>
      <c r="DY151" s="43">
        <v>0.188398468976615</v>
      </c>
      <c r="DZ151" s="43">
        <v>0.18564804580007699</v>
      </c>
      <c r="EA151" s="43">
        <v>0.183150347304258</v>
      </c>
      <c r="EB151" s="43">
        <v>0.18088104962096399</v>
      </c>
      <c r="EC151" s="43">
        <v>0.17881823647647899</v>
      </c>
      <c r="ED151" s="43">
        <v>0.176942164181141</v>
      </c>
      <c r="EE151" s="43">
        <v>0.175235047884027</v>
      </c>
      <c r="EF151" s="43">
        <v>0.17368086732495899</v>
      </c>
      <c r="EG151" s="43">
        <v>0.17226519074201199</v>
      </c>
      <c r="EH151" s="43">
        <v>0.170975015026889</v>
      </c>
      <c r="EI151" s="43">
        <v>0.16979862161039899</v>
      </c>
      <c r="EJ151" s="43">
        <v>0.16872544595148101</v>
      </c>
      <c r="EK151" s="43">
        <v>0.167745960114034</v>
      </c>
      <c r="EL151" s="43">
        <v>0.16685156702519299</v>
      </c>
      <c r="EM151" s="43">
        <v>0.166034505465429</v>
      </c>
      <c r="EN151" s="43">
        <v>0.165287764693374</v>
      </c>
      <c r="EO151" s="43">
        <v>0.16460500810332199</v>
      </c>
      <c r="EP151" s="43">
        <v>0.16398050448629001</v>
      </c>
      <c r="EQ151" s="43">
        <v>0.16338532200068501</v>
      </c>
      <c r="ER151" s="43">
        <v>0.162793401189325</v>
      </c>
      <c r="ES151" s="43">
        <v>0.16220477371837999</v>
      </c>
      <c r="ET151" s="43">
        <v>0.16161947151538</v>
      </c>
      <c r="EU151" s="43">
        <v>0.16103752680303501</v>
      </c>
      <c r="EV151" s="43">
        <v>0.16045897223086</v>
      </c>
      <c r="EW151" s="43">
        <v>0.159883840553564</v>
      </c>
      <c r="EX151" s="43">
        <v>0.159312164959106</v>
      </c>
      <c r="EY151" s="43">
        <v>0.15874397891535599</v>
      </c>
      <c r="EZ151" s="43">
        <v>0.15817931606778299</v>
      </c>
      <c r="FA151" s="43">
        <v>0.157618210537388</v>
      </c>
      <c r="FB151" s="308">
        <v>0.157060696544228</v>
      </c>
      <c r="FC151" s="43">
        <v>0.156506808788616</v>
      </c>
      <c r="FD151" s="43">
        <v>0.155956581860559</v>
      </c>
      <c r="FE151" s="43">
        <v>0.15541005118214701</v>
      </c>
      <c r="FF151" s="43">
        <v>0.15486725194046599</v>
      </c>
      <c r="FG151" s="43">
        <v>0.15432821950195699</v>
      </c>
      <c r="FH151" s="43">
        <v>0.15379299014853501</v>
      </c>
      <c r="FI151" s="43">
        <v>0.153261599858942</v>
      </c>
      <c r="FJ151" s="43">
        <v>0.152734084958281</v>
      </c>
      <c r="FK151" s="43">
        <v>0.152210481993479</v>
      </c>
      <c r="FL151" s="43">
        <v>0.15169082776475801</v>
      </c>
      <c r="FM151" s="43">
        <v>0.15117515917209601</v>
      </c>
      <c r="FN151" s="43">
        <v>0.15066351348821999</v>
      </c>
      <c r="FO151" s="43">
        <v>0.15013395180664199</v>
      </c>
      <c r="FP151" s="43">
        <v>0.149563405412385</v>
      </c>
      <c r="FQ151" s="43">
        <v>0.148949292058947</v>
      </c>
      <c r="FR151" s="43">
        <v>0.14828900126257799</v>
      </c>
      <c r="FS151" s="43">
        <v>0.147579932739314</v>
      </c>
      <c r="FT151" s="43">
        <v>0.14681954715526899</v>
      </c>
      <c r="FU151" s="43">
        <v>0.14600543221838799</v>
      </c>
      <c r="FV151" s="43">
        <v>0.145135387990071</v>
      </c>
      <c r="FW151" s="43">
        <v>0.144207536131154</v>
      </c>
      <c r="FX151" s="43">
        <v>0.14322045908040201</v>
      </c>
      <c r="FY151" s="43">
        <v>0.14217337603171201</v>
      </c>
      <c r="FZ151" s="43">
        <v>0.14106636473067699</v>
      </c>
      <c r="GA151" s="43">
        <v>0.13990063928940899</v>
      </c>
      <c r="GB151" s="43">
        <v>0.13867889650679199</v>
      </c>
      <c r="GC151" s="43">
        <v>0.13740574499484901</v>
      </c>
      <c r="GD151" s="43">
        <v>0.13608823284475</v>
      </c>
      <c r="GE151" s="43">
        <v>0.13473649072701499</v>
      </c>
      <c r="GF151" s="43">
        <v>0.13336450590184801</v>
      </c>
      <c r="GG151" s="43">
        <v>0.13199103868814999</v>
      </c>
      <c r="GH151" s="43">
        <v>0.13064068299047199</v>
      </c>
      <c r="GI151" s="43">
        <v>0.12934505433047699</v>
      </c>
      <c r="GJ151" s="43">
        <v>0.12814405793733799</v>
      </c>
      <c r="GK151" s="43">
        <v>0.12708714271611499</v>
      </c>
      <c r="GL151" s="43">
        <v>0.12623438223286201</v>
      </c>
      <c r="GM151" s="43">
        <v>0.12565714576786999</v>
      </c>
      <c r="GN151" s="43">
        <v>0.125438046485713</v>
      </c>
      <c r="GO151" s="43">
        <v>0.12566981251220899</v>
      </c>
      <c r="GP151" s="43">
        <v>0.126452768278286</v>
      </c>
      <c r="GQ151" s="43">
        <v>0.12789078738185999</v>
      </c>
      <c r="GR151" s="43">
        <v>0.13008589945023</v>
      </c>
      <c r="GS151" s="43">
        <v>0.1331321401959</v>
      </c>
      <c r="GT151" s="43">
        <v>0.13710957392407</v>
      </c>
      <c r="GU151" s="43">
        <v>0.14207950490490401</v>
      </c>
      <c r="GV151" s="43">
        <v>0.14808162679971201</v>
      </c>
      <c r="GW151" s="43">
        <v>0.15513331626339</v>
      </c>
      <c r="GX151" s="43">
        <v>0.16323068876182201</v>
      </c>
      <c r="GY151" s="43">
        <v>0.17235064231150399</v>
      </c>
      <c r="GZ151" s="43">
        <v>0.18245302665896801</v>
      </c>
      <c r="HA151" s="43"/>
      <c r="HB151" s="43"/>
    </row>
    <row r="152" spans="1:210" x14ac:dyDescent="0.6">
      <c r="A152" s="327">
        <v>35</v>
      </c>
      <c r="B152" s="198">
        <v>46377</v>
      </c>
      <c r="C152" s="43">
        <v>0.28216788043827601</v>
      </c>
      <c r="D152" s="43">
        <v>0.27330461364992098</v>
      </c>
      <c r="E152" s="43">
        <v>0.264949750032281</v>
      </c>
      <c r="F152" s="43">
        <v>0.25709735220268498</v>
      </c>
      <c r="G152" s="43">
        <v>0.24973728096439601</v>
      </c>
      <c r="H152" s="43">
        <v>0.24285611968864801</v>
      </c>
      <c r="I152" s="43">
        <v>0.236437916291732</v>
      </c>
      <c r="J152" s="43">
        <v>0.230464786112695</v>
      </c>
      <c r="K152" s="43">
        <v>0.22491740962272599</v>
      </c>
      <c r="L152" s="43">
        <v>0.21977544985599801</v>
      </c>
      <c r="M152" s="43">
        <v>0.21501790852712099</v>
      </c>
      <c r="N152" s="43">
        <v>0.21062343360826799</v>
      </c>
      <c r="O152" s="43">
        <v>0.20657058659542399</v>
      </c>
      <c r="P152" s="43">
        <v>0.20283807544528601</v>
      </c>
      <c r="Q152" s="43">
        <v>0.19940495550284601</v>
      </c>
      <c r="R152" s="43">
        <v>0.19625080087237601</v>
      </c>
      <c r="S152" s="43">
        <v>0.193355847005547</v>
      </c>
      <c r="T152" s="43">
        <v>0.19070110584927399</v>
      </c>
      <c r="U152" s="43">
        <v>0.18826845461387701</v>
      </c>
      <c r="V152" s="43">
        <v>0.18604069979947299</v>
      </c>
      <c r="W152" s="43">
        <v>0.18400161867801099</v>
      </c>
      <c r="X152" s="43">
        <v>0.18213598037730599</v>
      </c>
      <c r="Y152" s="43">
        <v>0.18042954931906199</v>
      </c>
      <c r="Z152" s="43">
        <v>0.17886907367820701</v>
      </c>
      <c r="AA152" s="43">
        <v>0.177442261519069</v>
      </c>
      <c r="AB152" s="43">
        <v>0.17613774740798499</v>
      </c>
      <c r="AC152" s="43">
        <v>0.17494505170932001</v>
      </c>
      <c r="AD152" s="43">
        <v>0.17385453479062599</v>
      </c>
      <c r="AE152" s="43">
        <v>0.17285734792913901</v>
      </c>
      <c r="AF152" s="43">
        <v>0.171945382766995</v>
      </c>
      <c r="AG152" s="43">
        <v>0.171111220093385</v>
      </c>
      <c r="AH152" s="43">
        <v>0.17034807961583501</v>
      </c>
      <c r="AI152" s="43">
        <v>0.16964977062150099</v>
      </c>
      <c r="AJ152" s="43">
        <v>0.16901064537743901</v>
      </c>
      <c r="AK152" s="43">
        <v>0.168425554073315</v>
      </c>
      <c r="AL152" s="43">
        <v>0.16788980304665299</v>
      </c>
      <c r="AM152" s="43">
        <v>0.167399115425095</v>
      </c>
      <c r="AN152" s="43">
        <v>0.16694959457286701</v>
      </c>
      <c r="AO152" s="43">
        <v>0.166537690556056</v>
      </c>
      <c r="AP152" s="43">
        <v>0.16614446897693699</v>
      </c>
      <c r="AQ152" s="43">
        <v>0.16575276460037899</v>
      </c>
      <c r="AR152" s="43">
        <v>0.16536260701060199</v>
      </c>
      <c r="AS152" s="43">
        <v>0.16497402612947101</v>
      </c>
      <c r="AT152" s="43">
        <v>0.16458705221762199</v>
      </c>
      <c r="AU152" s="43">
        <v>0.16420171557333199</v>
      </c>
      <c r="AV152" s="43">
        <v>0.16381804742601799</v>
      </c>
      <c r="AW152" s="43">
        <v>0.163436080224065</v>
      </c>
      <c r="AX152" s="43">
        <v>0.16305584032463899</v>
      </c>
      <c r="AY152" s="43">
        <v>0.162677363969634</v>
      </c>
      <c r="AZ152" s="43">
        <v>0.162300682104321</v>
      </c>
      <c r="BA152" s="308">
        <v>0.16192582686639401</v>
      </c>
      <c r="BB152" s="43">
        <v>0.16155283045956101</v>
      </c>
      <c r="BC152" s="43">
        <v>0.161181725755316</v>
      </c>
      <c r="BD152" s="43">
        <v>0.16081254572232401</v>
      </c>
      <c r="BE152" s="43">
        <v>0.16044532354042601</v>
      </c>
      <c r="BF152" s="43">
        <v>0.16008009271316601</v>
      </c>
      <c r="BG152" s="43">
        <v>0.159716886993269</v>
      </c>
      <c r="BH152" s="43">
        <v>0.15935574031431901</v>
      </c>
      <c r="BI152" s="43">
        <v>0.15899668688412</v>
      </c>
      <c r="BJ152" s="43">
        <v>0.15863976106552799</v>
      </c>
      <c r="BK152" s="43">
        <v>0.15828499748585001</v>
      </c>
      <c r="BL152" s="43">
        <v>0.15793243092539999</v>
      </c>
      <c r="BM152" s="43">
        <v>0.157582096409664</v>
      </c>
      <c r="BN152" s="43">
        <v>0.15721894770796899</v>
      </c>
      <c r="BO152" s="43">
        <v>0.15682706772024901</v>
      </c>
      <c r="BP152" s="43">
        <v>0.15640453365262699</v>
      </c>
      <c r="BQ152" s="43">
        <v>0.155949377091472</v>
      </c>
      <c r="BR152" s="43">
        <v>0.15545960708781201</v>
      </c>
      <c r="BS152" s="43">
        <v>0.15493324155052701</v>
      </c>
      <c r="BT152" s="43">
        <v>0.154368349234802</v>
      </c>
      <c r="BU152" s="43">
        <v>0.15376310521530301</v>
      </c>
      <c r="BV152" s="43">
        <v>0.15311586329827001</v>
      </c>
      <c r="BW152" s="43">
        <v>0.152425249841007</v>
      </c>
      <c r="BX152" s="43">
        <v>0.15169028440136301</v>
      </c>
      <c r="BY152" s="43">
        <v>0.15091053383337</v>
      </c>
      <c r="BZ152" s="43">
        <v>0.15008630796862901</v>
      </c>
      <c r="CA152" s="43">
        <v>0.149218906263413</v>
      </c>
      <c r="CB152" s="43">
        <v>0.14831092659489201</v>
      </c>
      <c r="CC152" s="43">
        <v>0.147366648278457</v>
      </c>
      <c r="CD152" s="43">
        <v>0.146392502051329</v>
      </c>
      <c r="CE152" s="43">
        <v>0.14539763844338699</v>
      </c>
      <c r="CF152" s="43">
        <v>0.14439460221647801</v>
      </c>
      <c r="CG152" s="43">
        <v>0.143400111629368</v>
      </c>
      <c r="CH152" s="43">
        <v>0.14243592535861699</v>
      </c>
      <c r="CI152" s="43">
        <v>0.14152975300620499</v>
      </c>
      <c r="CJ152" s="43">
        <v>0.14071612439624501</v>
      </c>
      <c r="CK152" s="43">
        <v>0.14003707607787599</v>
      </c>
      <c r="CL152" s="43">
        <v>0.13954244383008299</v>
      </c>
      <c r="CM152" s="43">
        <v>0.139289478968082</v>
      </c>
      <c r="CN152" s="43">
        <v>0.13934146003638201</v>
      </c>
      <c r="CO152" s="43">
        <v>0.13976499143628299</v>
      </c>
      <c r="CP152" s="43">
        <v>0.140625813543547</v>
      </c>
      <c r="CQ152" s="43">
        <v>0.141983222381517</v>
      </c>
      <c r="CR152" s="43">
        <v>0.143883578997515</v>
      </c>
      <c r="CS152" s="43">
        <v>0.146353763361418</v>
      </c>
      <c r="CT152" s="43">
        <v>0.14939561940931301</v>
      </c>
      <c r="CU152" s="43">
        <v>0.15298230385817099</v>
      </c>
      <c r="CV152" s="43">
        <v>0.15705699084298</v>
      </c>
      <c r="CW152" s="43">
        <v>0.16153376969383501</v>
      </c>
      <c r="CX152" s="43">
        <v>0.166300057098272</v>
      </c>
      <c r="CY152" s="43">
        <v>0.17121961199708799</v>
      </c>
      <c r="CZ152" s="43"/>
      <c r="DA152" s="43"/>
      <c r="DC152" s="198">
        <v>46306</v>
      </c>
      <c r="DD152" s="43">
        <v>0.40610293546134701</v>
      </c>
      <c r="DE152" s="43">
        <v>0.382064918625931</v>
      </c>
      <c r="DF152" s="43">
        <v>0.36045315051705901</v>
      </c>
      <c r="DG152" s="43">
        <v>0.341007776925974</v>
      </c>
      <c r="DH152" s="43">
        <v>0.32349976798402102</v>
      </c>
      <c r="DI152" s="43">
        <v>0.307726734490121</v>
      </c>
      <c r="DJ152" s="43">
        <v>0.29350936326335703</v>
      </c>
      <c r="DK152" s="43">
        <v>0.280688382241703</v>
      </c>
      <c r="DL152" s="43">
        <v>0.26912197833670298</v>
      </c>
      <c r="DM152" s="43">
        <v>0.25868360020848802</v>
      </c>
      <c r="DN152" s="43">
        <v>0.24926008699006999</v>
      </c>
      <c r="DO152" s="43">
        <v>0.240750072183984</v>
      </c>
      <c r="DP152" s="43">
        <v>0.23306261861357799</v>
      </c>
      <c r="DQ152" s="43">
        <v>0.226116046597548</v>
      </c>
      <c r="DR152" s="43">
        <v>0.21983692349477599</v>
      </c>
      <c r="DS152" s="43">
        <v>0.21415918699563899</v>
      </c>
      <c r="DT152" s="43">
        <v>0.20902338012925201</v>
      </c>
      <c r="DU152" s="43">
        <v>0.20437597895005299</v>
      </c>
      <c r="DV152" s="43">
        <v>0.20016879775834401</v>
      </c>
      <c r="DW152" s="43">
        <v>0.19635845981344099</v>
      </c>
      <c r="DX152" s="43">
        <v>0.19290592352797201</v>
      </c>
      <c r="DY152" s="43">
        <v>0.18977605650898199</v>
      </c>
      <c r="DZ152" s="43">
        <v>0.186937251211482</v>
      </c>
      <c r="EA152" s="43">
        <v>0.18436107725942899</v>
      </c>
      <c r="EB152" s="43">
        <v>0.18202196664225301</v>
      </c>
      <c r="EC152" s="43">
        <v>0.17989692824006201</v>
      </c>
      <c r="ED152" s="43">
        <v>0.177965289232595</v>
      </c>
      <c r="EE152" s="43">
        <v>0.17620846086231001</v>
      </c>
      <c r="EF152" s="43">
        <v>0.17460972648922399</v>
      </c>
      <c r="EG152" s="43">
        <v>0.17315405022538199</v>
      </c>
      <c r="EH152" s="43">
        <v>0.17182790409555901</v>
      </c>
      <c r="EI152" s="43">
        <v>0.170619112604837</v>
      </c>
      <c r="EJ152" s="43">
        <v>0.16951671273281499</v>
      </c>
      <c r="EK152" s="43">
        <v>0.16851082825408101</v>
      </c>
      <c r="EL152" s="43">
        <v>0.16759255708155399</v>
      </c>
      <c r="EM152" s="43">
        <v>0.16675387024688401</v>
      </c>
      <c r="EN152" s="43">
        <v>0.16598752145766901</v>
      </c>
      <c r="EO152" s="43">
        <v>0.165286966386894</v>
      </c>
      <c r="EP152" s="43">
        <v>0.16464629037027201</v>
      </c>
      <c r="EQ152" s="43">
        <v>0.164035789567782</v>
      </c>
      <c r="ER152" s="43">
        <v>0.16342872544708301</v>
      </c>
      <c r="ES152" s="43">
        <v>0.162825128101829</v>
      </c>
      <c r="ET152" s="43">
        <v>0.162225027973108</v>
      </c>
      <c r="EU152" s="43">
        <v>0.16162845575739301</v>
      </c>
      <c r="EV152" s="43">
        <v>0.161035442456336</v>
      </c>
      <c r="EW152" s="43">
        <v>0.160446019225573</v>
      </c>
      <c r="EX152" s="43">
        <v>0.159860217503284</v>
      </c>
      <c r="EY152" s="43">
        <v>0.159278069058784</v>
      </c>
      <c r="EZ152" s="43">
        <v>0.15869960586173801</v>
      </c>
      <c r="FA152" s="43">
        <v>0.15812486012558999</v>
      </c>
      <c r="FB152" s="308">
        <v>0.15755386434111801</v>
      </c>
      <c r="FC152" s="43">
        <v>0.15698665120254901</v>
      </c>
      <c r="FD152" s="43">
        <v>0.15642325367735699</v>
      </c>
      <c r="FE152" s="43">
        <v>0.15586370479074499</v>
      </c>
      <c r="FF152" s="43">
        <v>0.155308038005185</v>
      </c>
      <c r="FG152" s="43">
        <v>0.154756286145594</v>
      </c>
      <c r="FH152" s="43">
        <v>0.15420848578539101</v>
      </c>
      <c r="FI152" s="43">
        <v>0.153664667765014</v>
      </c>
      <c r="FJ152" s="43">
        <v>0.153124867709796</v>
      </c>
      <c r="FK152" s="43">
        <v>0.152589119791676</v>
      </c>
      <c r="FL152" s="43">
        <v>0.15205745874077201</v>
      </c>
      <c r="FM152" s="43">
        <v>0.15152991922515299</v>
      </c>
      <c r="FN152" s="43">
        <v>0.15100653622700699</v>
      </c>
      <c r="FO152" s="43">
        <v>0.150464866910063</v>
      </c>
      <c r="FP152" s="43">
        <v>0.149881319260325</v>
      </c>
      <c r="FQ152" s="43">
        <v>0.149253258312392</v>
      </c>
      <c r="FR152" s="43">
        <v>0.14857801971021001</v>
      </c>
      <c r="FS152" s="43">
        <v>0.14785294824058301</v>
      </c>
      <c r="FT152" s="43">
        <v>0.14707544878639001</v>
      </c>
      <c r="FU152" s="43">
        <v>0.14624305230593701</v>
      </c>
      <c r="FV152" s="43">
        <v>0.14535350119052201</v>
      </c>
      <c r="FW152" s="43">
        <v>0.144404858162579</v>
      </c>
      <c r="FX152" s="43">
        <v>0.143395644763151</v>
      </c>
      <c r="FY152" s="43">
        <v>0.14232501631590799</v>
      </c>
      <c r="FZ152" s="43">
        <v>0.14119298204335701</v>
      </c>
      <c r="GA152" s="43">
        <v>0.140000680480175</v>
      </c>
      <c r="GB152" s="43">
        <v>0.138750722596158</v>
      </c>
      <c r="GC152" s="43">
        <v>0.13744761669576799</v>
      </c>
      <c r="GD152" s="43">
        <v>0.13609829139704999</v>
      </c>
      <c r="GE152" s="43">
        <v>0.134712733743857</v>
      </c>
      <c r="GF152" s="43">
        <v>0.133304759757809</v>
      </c>
      <c r="GG152" s="43">
        <v>0.13189293139143499</v>
      </c>
      <c r="GH152" s="43">
        <v>0.130501626581734</v>
      </c>
      <c r="GI152" s="43">
        <v>0.12916225369103301</v>
      </c>
      <c r="GJ152" s="43">
        <v>0.12791457551073401</v>
      </c>
      <c r="GK152" s="43">
        <v>0.12680806629909699</v>
      </c>
      <c r="GL152" s="43">
        <v>0.12590316606758001</v>
      </c>
      <c r="GM152" s="43">
        <v>0.12527222010668401</v>
      </c>
      <c r="GN152" s="43">
        <v>0.124999810399113</v>
      </c>
      <c r="GO152" s="43">
        <v>0.12518212414354801</v>
      </c>
      <c r="GP152" s="43">
        <v>0.12592500736800599</v>
      </c>
      <c r="GQ152" s="43">
        <v>0.127340470329035</v>
      </c>
      <c r="GR152" s="43">
        <v>0.129541679393509</v>
      </c>
      <c r="GS152" s="43">
        <v>0.13263685879701301</v>
      </c>
      <c r="GT152" s="43">
        <v>0.136722915023161</v>
      </c>
      <c r="GU152" s="43">
        <v>0.14187980309840001</v>
      </c>
      <c r="GV152" s="43">
        <v>0.14816653073024799</v>
      </c>
      <c r="GW152" s="43">
        <v>0.15561924746370401</v>
      </c>
      <c r="GX152" s="43">
        <v>0.16425127297495201</v>
      </c>
      <c r="GY152" s="43">
        <v>0.17405443159143499</v>
      </c>
      <c r="GZ152" s="43">
        <v>0.18500084602463401</v>
      </c>
      <c r="HA152" s="43"/>
      <c r="HB152" s="43"/>
    </row>
    <row r="153" spans="1:210" x14ac:dyDescent="0.6">
      <c r="A153" s="327">
        <v>36</v>
      </c>
      <c r="B153" s="198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308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  <c r="BS153" s="43"/>
      <c r="BT153" s="43"/>
      <c r="BU153" s="43"/>
      <c r="BV153" s="43"/>
      <c r="BW153" s="43"/>
      <c r="BX153" s="43"/>
      <c r="BY153" s="43"/>
      <c r="BZ153" s="43"/>
      <c r="CA153" s="43"/>
      <c r="CB153" s="43"/>
      <c r="CC153" s="4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43"/>
      <c r="CY153" s="43"/>
      <c r="CZ153" s="43"/>
      <c r="DA153" s="43"/>
      <c r="DC153" s="198">
        <v>46354</v>
      </c>
      <c r="DD153" s="43">
        <v>0.41770311408434702</v>
      </c>
      <c r="DE153" s="43">
        <v>0.39199164552078802</v>
      </c>
      <c r="DF153" s="43">
        <v>0.36891184474001898</v>
      </c>
      <c r="DG153" s="43">
        <v>0.34817886488760003</v>
      </c>
      <c r="DH153" s="43">
        <v>0.32954179200817302</v>
      </c>
      <c r="DI153" s="43">
        <v>0.31277902226023202</v>
      </c>
      <c r="DJ153" s="43">
        <v>0.29769433469838502</v>
      </c>
      <c r="DK153" s="43">
        <v>0.28411355609878902</v>
      </c>
      <c r="DL153" s="43">
        <v>0.27188172762859297</v>
      </c>
      <c r="DM153" s="43">
        <v>0.26086069563345998</v>
      </c>
      <c r="DN153" s="43">
        <v>0.25092706022793099</v>
      </c>
      <c r="DO153" s="43">
        <v>0.24197042409650199</v>
      </c>
      <c r="DP153" s="43">
        <v>0.233891892463999</v>
      </c>
      <c r="DQ153" s="43">
        <v>0.22660278268655201</v>
      </c>
      <c r="DR153" s="43">
        <v>0.22002350844921201</v>
      </c>
      <c r="DS153" s="43">
        <v>0.21408260918073299</v>
      </c>
      <c r="DT153" s="43">
        <v>0.20871590021799499</v>
      </c>
      <c r="DU153" s="43">
        <v>0.20386572432323</v>
      </c>
      <c r="DV153" s="43">
        <v>0.19948028808454399</v>
      </c>
      <c r="DW153" s="43">
        <v>0.19551307042081301</v>
      </c>
      <c r="DX153" s="43">
        <v>0.19192229289955201</v>
      </c>
      <c r="DY153" s="43">
        <v>0.18867044367032901</v>
      </c>
      <c r="DZ153" s="43">
        <v>0.18572384817065099</v>
      </c>
      <c r="EA153" s="43">
        <v>0.18305228173955199</v>
      </c>
      <c r="EB153" s="43">
        <v>0.180628619225321</v>
      </c>
      <c r="EC153" s="43">
        <v>0.17842851856905201</v>
      </c>
      <c r="ED153" s="43">
        <v>0.17643013469583699</v>
      </c>
      <c r="EE153" s="43">
        <v>0.17461386131381401</v>
      </c>
      <c r="EF153" s="43">
        <v>0.17296209814850599</v>
      </c>
      <c r="EG153" s="43">
        <v>0.17145904131547399</v>
      </c>
      <c r="EH153" s="43">
        <v>0.170090494804614</v>
      </c>
      <c r="EI153" s="43">
        <v>0.16884370135055299</v>
      </c>
      <c r="EJ153" s="43">
        <v>0.16770719071899101</v>
      </c>
      <c r="EK153" s="43">
        <v>0.16667064381487501</v>
      </c>
      <c r="EL153" s="43">
        <v>0.16572477142443501</v>
      </c>
      <c r="EM153" s="43">
        <v>0.16486120543180599</v>
      </c>
      <c r="EN153" s="43">
        <v>0.16407240226845099</v>
      </c>
      <c r="EO153" s="43">
        <v>0.163351556230694</v>
      </c>
      <c r="EP153" s="43">
        <v>0.16269252271211501</v>
      </c>
      <c r="EQ153" s="43">
        <v>0.16206470779378801</v>
      </c>
      <c r="ER153" s="43">
        <v>0.16144060164747301</v>
      </c>
      <c r="ES153" s="43">
        <v>0.160820233891037</v>
      </c>
      <c r="ET153" s="43">
        <v>0.16020363447111199</v>
      </c>
      <c r="EU153" s="43">
        <v>0.15959083348577099</v>
      </c>
      <c r="EV153" s="43">
        <v>0.158981861360772</v>
      </c>
      <c r="EW153" s="43">
        <v>0.158376748603795</v>
      </c>
      <c r="EX153" s="43">
        <v>0.15777552606916001</v>
      </c>
      <c r="EY153" s="43">
        <v>0.15717822484097599</v>
      </c>
      <c r="EZ153" s="43">
        <v>0.15658487610597099</v>
      </c>
      <c r="FA153" s="43">
        <v>0.15599551143200299</v>
      </c>
      <c r="FB153" s="308">
        <v>0.15541016239589101</v>
      </c>
      <c r="FC153" s="43">
        <v>0.154828860926709</v>
      </c>
      <c r="FD153" s="43">
        <v>0.154251639059588</v>
      </c>
      <c r="FE153" s="43">
        <v>0.153678529156967</v>
      </c>
      <c r="FF153" s="43">
        <v>0.153109563525372</v>
      </c>
      <c r="FG153" s="43">
        <v>0.15254477499327301</v>
      </c>
      <c r="FH153" s="43">
        <v>0.15198419672973601</v>
      </c>
      <c r="FI153" s="43">
        <v>0.151427860949093</v>
      </c>
      <c r="FJ153" s="43">
        <v>0.150875801274968</v>
      </c>
      <c r="FK153" s="43">
        <v>0.150328050993463</v>
      </c>
      <c r="FL153" s="43">
        <v>0.14978464361537799</v>
      </c>
      <c r="FM153" s="43">
        <v>0.14924561267248801</v>
      </c>
      <c r="FN153" s="43">
        <v>0.148710991958005</v>
      </c>
      <c r="FO153" s="43">
        <v>0.14815786560108199</v>
      </c>
      <c r="FP153" s="43">
        <v>0.14756217480130701</v>
      </c>
      <c r="FQ153" s="43">
        <v>0.14692127915549399</v>
      </c>
      <c r="FR153" s="43">
        <v>0.14623251747657401</v>
      </c>
      <c r="FS153" s="43">
        <v>0.14549324865442301</v>
      </c>
      <c r="FT153" s="43">
        <v>0.14470090502174501</v>
      </c>
      <c r="FU153" s="43">
        <v>0.14385306152345401</v>
      </c>
      <c r="FV153" s="43">
        <v>0.142947524415731</v>
      </c>
      <c r="FW153" s="43">
        <v>0.141982444205876</v>
      </c>
      <c r="FX153" s="43">
        <v>0.14095645865085901</v>
      </c>
      <c r="FY153" s="43">
        <v>0.13986887288413599</v>
      </c>
      <c r="FZ153" s="43">
        <v>0.13871988520430001</v>
      </c>
      <c r="GA153" s="43">
        <v>0.13751086890789499</v>
      </c>
      <c r="GB153" s="43">
        <v>0.136244722375709</v>
      </c>
      <c r="GC153" s="43">
        <v>0.13492630176808401</v>
      </c>
      <c r="GD153" s="43">
        <v>0.13356295265219101</v>
      </c>
      <c r="GE153" s="43">
        <v>0.132165158067093</v>
      </c>
      <c r="GF153" s="43">
        <v>0.13074732109433199</v>
      </c>
      <c r="GG153" s="43">
        <v>0.12932869749644599</v>
      </c>
      <c r="GH153" s="43">
        <v>0.12793448780566899</v>
      </c>
      <c r="GI153" s="43">
        <v>0.126597085061292</v>
      </c>
      <c r="GJ153" s="43">
        <v>0.12535745092704401</v>
      </c>
      <c r="GK153" s="43">
        <v>0.12426655542911499</v>
      </c>
      <c r="GL153" s="43">
        <v>0.123386760291381</v>
      </c>
      <c r="GM153" s="43">
        <v>0.12279295322261299</v>
      </c>
      <c r="GN153" s="43">
        <v>0.122573157966698</v>
      </c>
      <c r="GO153" s="43">
        <v>0.122828273490274</v>
      </c>
      <c r="GP153" s="43">
        <v>0.12367057380931799</v>
      </c>
      <c r="GQ153" s="43">
        <v>0.12522067813343499</v>
      </c>
      <c r="GR153" s="43">
        <v>0.12760292066123499</v>
      </c>
      <c r="GS153" s="43">
        <v>0.130939404702693</v>
      </c>
      <c r="GT153" s="43">
        <v>0.135343426433674</v>
      </c>
      <c r="GU153" s="43">
        <v>0.14091323404107201</v>
      </c>
      <c r="GV153" s="43">
        <v>0.14772708224535</v>
      </c>
      <c r="GW153" s="43">
        <v>0.15584020182386599</v>
      </c>
      <c r="GX153" s="43">
        <v>0.165283751731406</v>
      </c>
      <c r="GY153" s="43">
        <v>0.176065290447492</v>
      </c>
      <c r="GZ153" s="43">
        <v>0.18816999005662099</v>
      </c>
      <c r="HA153" s="43"/>
      <c r="HB153" s="43"/>
    </row>
    <row r="154" spans="1:210" x14ac:dyDescent="0.6">
      <c r="A154" s="327">
        <v>37</v>
      </c>
      <c r="B154" s="198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308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43"/>
      <c r="BN154" s="43"/>
      <c r="BO154" s="43"/>
      <c r="BP154" s="43"/>
      <c r="BQ154" s="43"/>
      <c r="BR154" s="43"/>
      <c r="BS154" s="43"/>
      <c r="BT154" s="43"/>
      <c r="BU154" s="43"/>
      <c r="BV154" s="43"/>
      <c r="BW154" s="43"/>
      <c r="BX154" s="43"/>
      <c r="BY154" s="43"/>
      <c r="BZ154" s="43"/>
      <c r="CA154" s="43"/>
      <c r="CB154" s="43"/>
      <c r="CC154" s="4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43"/>
      <c r="CY154" s="43"/>
      <c r="CZ154" s="43"/>
      <c r="DA154" s="43"/>
      <c r="DC154" s="198">
        <v>46403</v>
      </c>
      <c r="DD154" s="43">
        <v>0.442380620220724</v>
      </c>
      <c r="DE154" s="43">
        <v>0.41399809073358101</v>
      </c>
      <c r="DF154" s="43">
        <v>0.388550789192045</v>
      </c>
      <c r="DG154" s="43">
        <v>0.36571840676512801</v>
      </c>
      <c r="DH154" s="43">
        <v>0.34521900301873298</v>
      </c>
      <c r="DI154" s="43">
        <v>0.32680373459647799</v>
      </c>
      <c r="DJ154" s="43">
        <v>0.31025239503991903</v>
      </c>
      <c r="DK154" s="43">
        <v>0.29536963842807501</v>
      </c>
      <c r="DL154" s="43">
        <v>0.28198177866402402</v>
      </c>
      <c r="DM154" s="43">
        <v>0.26993407300415001</v>
      </c>
      <c r="DN154" s="43">
        <v>0.25908841106869501</v>
      </c>
      <c r="DO154" s="43">
        <v>0.24932134283274099</v>
      </c>
      <c r="DP154" s="43">
        <v>0.24052238909337401</v>
      </c>
      <c r="DQ154" s="43">
        <v>0.23259258702170499</v>
      </c>
      <c r="DR154" s="43">
        <v>0.22544323071167099</v>
      </c>
      <c r="DS154" s="43">
        <v>0.218994774059912</v>
      </c>
      <c r="DT154" s="43">
        <v>0.21317586878974701</v>
      </c>
      <c r="DU154" s="43">
        <v>0.20792251553782601</v>
      </c>
      <c r="DV154" s="43">
        <v>0.203177310518037</v>
      </c>
      <c r="DW154" s="43">
        <v>0.198888773273142</v>
      </c>
      <c r="DX154" s="43">
        <v>0.19501074443308999</v>
      </c>
      <c r="DY154" s="43">
        <v>0.19150184432828099</v>
      </c>
      <c r="DZ154" s="43">
        <v>0.18832498520037599</v>
      </c>
      <c r="EA154" s="43">
        <v>0.18544693117253899</v>
      </c>
      <c r="EB154" s="43">
        <v>0.182837901040626</v>
      </c>
      <c r="EC154" s="43">
        <v>0.18047120980437201</v>
      </c>
      <c r="ED154" s="43">
        <v>0.17832294532424001</v>
      </c>
      <c r="EE154" s="43">
        <v>0.176371677173569</v>
      </c>
      <c r="EF154" s="43">
        <v>0.17459819436398699</v>
      </c>
      <c r="EG154" s="43">
        <v>0.172985270080073</v>
      </c>
      <c r="EH154" s="43">
        <v>0.171517450241438</v>
      </c>
      <c r="EI154" s="43">
        <v>0.170180864364333</v>
      </c>
      <c r="EJ154" s="43">
        <v>0.16896305621663099</v>
      </c>
      <c r="EK154" s="43">
        <v>0.16785283257304301</v>
      </c>
      <c r="EL154" s="43">
        <v>0.166840128212284</v>
      </c>
      <c r="EM154" s="43">
        <v>0.165915885567858</v>
      </c>
      <c r="EN154" s="43">
        <v>0.16507194751693499</v>
      </c>
      <c r="EO154" s="43">
        <v>0.16430096185815299</v>
      </c>
      <c r="EP154" s="43">
        <v>0.16359629643758</v>
      </c>
      <c r="EQ154" s="43">
        <v>0.16292519906335901</v>
      </c>
      <c r="ER154" s="43">
        <v>0.16225825047879699</v>
      </c>
      <c r="ES154" s="43">
        <v>0.16159548171119101</v>
      </c>
      <c r="ET154" s="43">
        <v>0.160936924122521</v>
      </c>
      <c r="EU154" s="43">
        <v>0.16028260920793799</v>
      </c>
      <c r="EV154" s="43">
        <v>0.159632568703551</v>
      </c>
      <c r="EW154" s="43">
        <v>0.15898683448920001</v>
      </c>
      <c r="EX154" s="43">
        <v>0.15834543891800201</v>
      </c>
      <c r="EY154" s="43">
        <v>0.15770841414453399</v>
      </c>
      <c r="EZ154" s="43">
        <v>0.15707579284220899</v>
      </c>
      <c r="FA154" s="43">
        <v>0.15644760776956401</v>
      </c>
      <c r="FB154" s="308">
        <v>0.155823891852678</v>
      </c>
      <c r="FC154" s="43">
        <v>0.155204678322132</v>
      </c>
      <c r="FD154" s="43">
        <v>0.15459000046539101</v>
      </c>
      <c r="FE154" s="43">
        <v>0.15397989179084701</v>
      </c>
      <c r="FF154" s="43">
        <v>0.153374385922697</v>
      </c>
      <c r="FG154" s="43">
        <v>0.152773516647186</v>
      </c>
      <c r="FH154" s="43">
        <v>0.152177318467145</v>
      </c>
      <c r="FI154" s="43">
        <v>0.15158582486382899</v>
      </c>
      <c r="FJ154" s="43">
        <v>0.150999070065512</v>
      </c>
      <c r="FK154" s="43">
        <v>0.15041708913905399</v>
      </c>
      <c r="FL154" s="43">
        <v>0.14983991632122501</v>
      </c>
      <c r="FM154" s="43">
        <v>0.14926758642204799</v>
      </c>
      <c r="FN154" s="43">
        <v>0.148700134100751</v>
      </c>
      <c r="FO154" s="43">
        <v>0.14811324806883699</v>
      </c>
      <c r="FP154" s="43">
        <v>0.1474814418506</v>
      </c>
      <c r="FQ154" s="43">
        <v>0.14680197696563199</v>
      </c>
      <c r="FR154" s="43">
        <v>0.14607210554986999</v>
      </c>
      <c r="FS154" s="43">
        <v>0.145289115644646</v>
      </c>
      <c r="FT154" s="43">
        <v>0.14445039048434999</v>
      </c>
      <c r="FU154" s="43">
        <v>0.14355348467740001</v>
      </c>
      <c r="FV154" s="43">
        <v>0.14259622148173701</v>
      </c>
      <c r="FW154" s="43">
        <v>0.141576816336415</v>
      </c>
      <c r="FX154" s="43">
        <v>0.140494032574663</v>
      </c>
      <c r="FY154" s="43">
        <v>0.13934737696204</v>
      </c>
      <c r="FZ154" s="43">
        <v>0.138137344072713</v>
      </c>
      <c r="GA154" s="43">
        <v>0.13686572041491399</v>
      </c>
      <c r="GB154" s="43">
        <v>0.135535961275211</v>
      </c>
      <c r="GC154" s="43">
        <v>0.13415365534826601</v>
      </c>
      <c r="GD154" s="43">
        <v>0.132727094327725</v>
      </c>
      <c r="GE154" s="43">
        <v>0.131267966268204</v>
      </c>
      <c r="GF154" s="43">
        <v>0.12979219182896301</v>
      </c>
      <c r="GG154" s="43">
        <v>0.12832092069082601</v>
      </c>
      <c r="GH154" s="43">
        <v>0.12688169941272501</v>
      </c>
      <c r="GI154" s="43">
        <v>0.125509809556442</v>
      </c>
      <c r="GJ154" s="43">
        <v>0.124249751945765</v>
      </c>
      <c r="GK154" s="43">
        <v>0.123156816333303</v>
      </c>
      <c r="GL154" s="43">
        <v>0.12229862098010801</v>
      </c>
      <c r="GM154" s="43">
        <v>0.121756433336283</v>
      </c>
      <c r="GN154" s="43">
        <v>0.121625997228098</v>
      </c>
      <c r="GO154" s="43">
        <v>0.12201751227304</v>
      </c>
      <c r="GP154" s="43">
        <v>0.123054373822443</v>
      </c>
      <c r="GQ154" s="43">
        <v>0.124870336951379</v>
      </c>
      <c r="GR154" s="43">
        <v>0.12760496295083401</v>
      </c>
      <c r="GS154" s="43">
        <v>0.13139754838914999</v>
      </c>
      <c r="GT154" s="43">
        <v>0.13638015297021799</v>
      </c>
      <c r="GU154" s="43">
        <v>0.14267067659073299</v>
      </c>
      <c r="GV154" s="43">
        <v>0.15036701081485501</v>
      </c>
      <c r="GW154" s="43">
        <v>0.159543020130408</v>
      </c>
      <c r="GX154" s="43">
        <v>0.170246579093904</v>
      </c>
      <c r="GY154" s="43">
        <v>0.18249932075335501</v>
      </c>
      <c r="GZ154" s="43">
        <v>0.19629735933107101</v>
      </c>
      <c r="HA154" s="43"/>
      <c r="HB154" s="43"/>
    </row>
    <row r="155" spans="1:210" x14ac:dyDescent="0.6">
      <c r="A155" s="327">
        <v>38</v>
      </c>
      <c r="B155" s="198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308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43"/>
      <c r="BN155" s="43"/>
      <c r="BO155" s="43"/>
      <c r="BP155" s="43"/>
      <c r="BQ155" s="43"/>
      <c r="BR155" s="43"/>
      <c r="BS155" s="43"/>
      <c r="BT155" s="43"/>
      <c r="BU155" s="43"/>
      <c r="BV155" s="43"/>
      <c r="BW155" s="43"/>
      <c r="BX155" s="43"/>
      <c r="BY155" s="43"/>
      <c r="BZ155" s="43"/>
      <c r="CA155" s="43"/>
      <c r="CB155" s="43"/>
      <c r="CC155" s="4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43"/>
      <c r="CY155" s="43"/>
      <c r="CZ155" s="43"/>
      <c r="DA155" s="43"/>
      <c r="DC155" s="198"/>
      <c r="DD155" s="43"/>
      <c r="DE155" s="43"/>
      <c r="DF155" s="43"/>
      <c r="DG155" s="43"/>
      <c r="DH155" s="43"/>
      <c r="DI155" s="43"/>
      <c r="DJ155" s="43"/>
      <c r="DK155" s="43"/>
      <c r="DL155" s="43"/>
      <c r="DM155" s="43"/>
      <c r="DN155" s="43"/>
      <c r="DO155" s="43"/>
      <c r="DP155" s="43"/>
      <c r="DQ155" s="43"/>
      <c r="DR155" s="43"/>
      <c r="DS155" s="43"/>
      <c r="DT155" s="43"/>
      <c r="DU155" s="43"/>
      <c r="DV155" s="43"/>
      <c r="DW155" s="43"/>
      <c r="DX155" s="43"/>
      <c r="DY155" s="43"/>
      <c r="DZ155" s="43"/>
      <c r="EA155" s="43"/>
      <c r="EB155" s="43"/>
      <c r="EC155" s="43"/>
      <c r="ED155" s="43"/>
      <c r="EE155" s="43"/>
      <c r="EF155" s="43"/>
      <c r="EG155" s="43"/>
      <c r="EH155" s="43"/>
      <c r="EI155" s="43"/>
      <c r="EJ155" s="43"/>
      <c r="EK155" s="43"/>
      <c r="EL155" s="43"/>
      <c r="EM155" s="43"/>
      <c r="EN155" s="43"/>
      <c r="EO155" s="43"/>
      <c r="EP155" s="43"/>
      <c r="EQ155" s="43"/>
      <c r="ER155" s="43"/>
      <c r="ES155" s="43"/>
      <c r="ET155" s="43"/>
      <c r="EU155" s="43"/>
      <c r="EV155" s="43"/>
      <c r="EW155" s="43"/>
      <c r="EX155" s="43"/>
      <c r="EY155" s="43"/>
      <c r="EZ155" s="43"/>
      <c r="FA155" s="43"/>
      <c r="FB155" s="308"/>
      <c r="FC155" s="43"/>
      <c r="FD155" s="43"/>
      <c r="FE155" s="43"/>
      <c r="FF155" s="43"/>
      <c r="FG155" s="43"/>
      <c r="FH155" s="43"/>
      <c r="FI155" s="43"/>
      <c r="FJ155" s="43"/>
      <c r="FK155" s="43"/>
      <c r="FL155" s="43"/>
      <c r="FM155" s="43"/>
      <c r="FN155" s="43"/>
      <c r="FO155" s="43"/>
      <c r="FP155" s="43"/>
      <c r="FQ155" s="43"/>
      <c r="FR155" s="43"/>
      <c r="FS155" s="43"/>
      <c r="FT155" s="43"/>
      <c r="FU155" s="43"/>
      <c r="FV155" s="43"/>
      <c r="FW155" s="43"/>
      <c r="FX155" s="43"/>
      <c r="FY155" s="43"/>
      <c r="FZ155" s="43"/>
      <c r="GA155" s="43"/>
      <c r="GB155" s="43"/>
      <c r="GC155" s="43"/>
      <c r="GD155" s="43"/>
      <c r="GE155" s="43"/>
      <c r="GF155" s="43"/>
      <c r="GG155" s="43"/>
      <c r="GH155" s="43"/>
      <c r="GI155" s="43"/>
      <c r="GJ155" s="43"/>
      <c r="GK155" s="43"/>
      <c r="GL155" s="43"/>
      <c r="GM155" s="43"/>
      <c r="GN155" s="43"/>
      <c r="GO155" s="43"/>
      <c r="GP155" s="43"/>
      <c r="GQ155" s="43"/>
      <c r="GR155" s="43"/>
      <c r="GS155" s="43"/>
      <c r="GT155" s="43"/>
      <c r="GU155" s="43"/>
      <c r="GV155" s="43"/>
      <c r="GW155" s="43"/>
      <c r="GX155" s="43"/>
      <c r="GY155" s="43"/>
      <c r="GZ155" s="43"/>
      <c r="HA155" s="43"/>
      <c r="HB155" s="43"/>
    </row>
    <row r="156" spans="1:210" x14ac:dyDescent="0.6">
      <c r="A156" s="327">
        <v>39</v>
      </c>
      <c r="B156" s="198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308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43"/>
      <c r="BN156" s="43"/>
      <c r="BO156" s="43"/>
      <c r="BP156" s="43"/>
      <c r="BQ156" s="43"/>
      <c r="BR156" s="43"/>
      <c r="BS156" s="43"/>
      <c r="BT156" s="43"/>
      <c r="BU156" s="43"/>
      <c r="BV156" s="43"/>
      <c r="BW156" s="43"/>
      <c r="BX156" s="43"/>
      <c r="BY156" s="43"/>
      <c r="BZ156" s="43"/>
      <c r="CA156" s="43"/>
      <c r="CB156" s="43"/>
      <c r="CC156" s="4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43"/>
      <c r="CY156" s="43"/>
      <c r="CZ156" s="43"/>
      <c r="DA156" s="43"/>
      <c r="DC156" s="198"/>
      <c r="DD156" s="43"/>
      <c r="DE156" s="43"/>
      <c r="DF156" s="43"/>
      <c r="DG156" s="43"/>
      <c r="DH156" s="43"/>
      <c r="DI156" s="43"/>
      <c r="DJ156" s="43"/>
      <c r="DK156" s="43"/>
      <c r="DL156" s="43"/>
      <c r="DM156" s="43"/>
      <c r="DN156" s="43"/>
      <c r="DO156" s="43"/>
      <c r="DP156" s="43"/>
      <c r="DQ156" s="43"/>
      <c r="DR156" s="43"/>
      <c r="DS156" s="43"/>
      <c r="DT156" s="43"/>
      <c r="DU156" s="43"/>
      <c r="DV156" s="43"/>
      <c r="DW156" s="43"/>
      <c r="DX156" s="43"/>
      <c r="DY156" s="43"/>
      <c r="DZ156" s="43"/>
      <c r="EA156" s="43"/>
      <c r="EB156" s="43"/>
      <c r="EC156" s="43"/>
      <c r="ED156" s="43"/>
      <c r="EE156" s="43"/>
      <c r="EF156" s="43"/>
      <c r="EG156" s="43"/>
      <c r="EH156" s="43"/>
      <c r="EI156" s="43"/>
      <c r="EJ156" s="43"/>
      <c r="EK156" s="43"/>
      <c r="EL156" s="43"/>
      <c r="EM156" s="43"/>
      <c r="EN156" s="43"/>
      <c r="EO156" s="43"/>
      <c r="EP156" s="43"/>
      <c r="EQ156" s="43"/>
      <c r="ER156" s="43"/>
      <c r="ES156" s="43"/>
      <c r="ET156" s="43"/>
      <c r="EU156" s="43"/>
      <c r="EV156" s="43"/>
      <c r="EW156" s="43"/>
      <c r="EX156" s="43"/>
      <c r="EY156" s="43"/>
      <c r="EZ156" s="43"/>
      <c r="FA156" s="43"/>
      <c r="FB156" s="308"/>
      <c r="FC156" s="43"/>
      <c r="FD156" s="43"/>
      <c r="FE156" s="43"/>
      <c r="FF156" s="43"/>
      <c r="FG156" s="43"/>
      <c r="FH156" s="43"/>
      <c r="FI156" s="43"/>
      <c r="FJ156" s="43"/>
      <c r="FK156" s="43"/>
      <c r="FL156" s="43"/>
      <c r="FM156" s="43"/>
      <c r="FN156" s="43"/>
      <c r="FO156" s="43"/>
      <c r="FP156" s="43"/>
      <c r="FQ156" s="43"/>
      <c r="FR156" s="43"/>
      <c r="FS156" s="43"/>
      <c r="FT156" s="43"/>
      <c r="FU156" s="43"/>
      <c r="FV156" s="43"/>
      <c r="FW156" s="43"/>
      <c r="FX156" s="43"/>
      <c r="FY156" s="43"/>
      <c r="FZ156" s="43"/>
      <c r="GA156" s="43"/>
      <c r="GB156" s="43"/>
      <c r="GC156" s="43"/>
      <c r="GD156" s="43"/>
      <c r="GE156" s="43"/>
      <c r="GF156" s="43"/>
      <c r="GG156" s="43"/>
      <c r="GH156" s="43"/>
      <c r="GI156" s="43"/>
      <c r="GJ156" s="43"/>
      <c r="GK156" s="43"/>
      <c r="GL156" s="43"/>
      <c r="GM156" s="43"/>
      <c r="GN156" s="43"/>
      <c r="GO156" s="43"/>
      <c r="GP156" s="43"/>
      <c r="GQ156" s="43"/>
      <c r="GR156" s="43"/>
      <c r="GS156" s="43"/>
      <c r="GT156" s="43"/>
      <c r="GU156" s="43"/>
      <c r="GV156" s="43"/>
      <c r="GW156" s="43"/>
      <c r="GX156" s="43"/>
      <c r="GY156" s="43"/>
      <c r="GZ156" s="43"/>
      <c r="HA156" s="43"/>
      <c r="HB156" s="43"/>
    </row>
    <row r="157" spans="1:210" x14ac:dyDescent="0.6">
      <c r="A157" s="327">
        <v>40</v>
      </c>
      <c r="B157" s="198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308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C157" s="198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  <c r="EA157" s="43"/>
      <c r="EB157" s="43"/>
      <c r="EC157" s="43"/>
      <c r="ED157" s="43"/>
      <c r="EE157" s="43"/>
      <c r="EF157" s="43"/>
      <c r="EG157" s="43"/>
      <c r="EH157" s="43"/>
      <c r="EI157" s="43"/>
      <c r="EJ157" s="43"/>
      <c r="EK157" s="43"/>
      <c r="EL157" s="43"/>
      <c r="EM157" s="43"/>
      <c r="EN157" s="43"/>
      <c r="EO157" s="43"/>
      <c r="EP157" s="43"/>
      <c r="EQ157" s="43"/>
      <c r="ER157" s="43"/>
      <c r="ES157" s="43"/>
      <c r="ET157" s="43"/>
      <c r="EU157" s="43"/>
      <c r="EV157" s="43"/>
      <c r="EW157" s="43"/>
      <c r="EX157" s="43"/>
      <c r="EY157" s="43"/>
      <c r="EZ157" s="43"/>
      <c r="FA157" s="43"/>
      <c r="FB157" s="308"/>
      <c r="FC157" s="43"/>
      <c r="FD157" s="43"/>
      <c r="FE157" s="43"/>
      <c r="FF157" s="43"/>
      <c r="FG157" s="43"/>
      <c r="FH157" s="43"/>
      <c r="FI157" s="43"/>
      <c r="FJ157" s="43"/>
      <c r="FK157" s="43"/>
      <c r="FL157" s="43"/>
      <c r="FM157" s="43"/>
      <c r="FN157" s="43"/>
      <c r="FO157" s="43"/>
      <c r="FP157" s="43"/>
      <c r="FQ157" s="43"/>
      <c r="FR157" s="43"/>
      <c r="FS157" s="43"/>
      <c r="FT157" s="43"/>
      <c r="FU157" s="43"/>
      <c r="FV157" s="43"/>
      <c r="FW157" s="43"/>
      <c r="FX157" s="43"/>
      <c r="FY157" s="43"/>
      <c r="FZ157" s="43"/>
      <c r="GA157" s="43"/>
      <c r="GB157" s="43"/>
      <c r="GC157" s="43"/>
      <c r="GD157" s="43"/>
      <c r="GE157" s="43"/>
      <c r="GF157" s="43"/>
      <c r="GG157" s="43"/>
      <c r="GH157" s="43"/>
      <c r="GI157" s="43"/>
      <c r="GJ157" s="43"/>
      <c r="GK157" s="43"/>
      <c r="GL157" s="43"/>
      <c r="GM157" s="43"/>
      <c r="GN157" s="43"/>
      <c r="GO157" s="43"/>
      <c r="GP157" s="43"/>
      <c r="GQ157" s="43"/>
      <c r="GR157" s="43"/>
      <c r="GS157" s="43"/>
      <c r="GT157" s="43"/>
      <c r="GU157" s="43"/>
      <c r="GV157" s="43"/>
      <c r="GW157" s="43"/>
      <c r="GX157" s="43"/>
      <c r="GY157" s="43"/>
      <c r="GZ157" s="43"/>
      <c r="HA157" s="43"/>
      <c r="HB157" s="43"/>
    </row>
    <row r="158" spans="1:210" x14ac:dyDescent="0.6">
      <c r="A158" s="327">
        <v>41</v>
      </c>
      <c r="B158" s="198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308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C158" s="198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  <c r="EA158" s="43"/>
      <c r="EB158" s="43"/>
      <c r="EC158" s="43"/>
      <c r="ED158" s="43"/>
      <c r="EE158" s="43"/>
      <c r="EF158" s="43"/>
      <c r="EG158" s="43"/>
      <c r="EH158" s="43"/>
      <c r="EI158" s="43"/>
      <c r="EJ158" s="43"/>
      <c r="EK158" s="43"/>
      <c r="EL158" s="43"/>
      <c r="EM158" s="43"/>
      <c r="EN158" s="43"/>
      <c r="EO158" s="43"/>
      <c r="EP158" s="43"/>
      <c r="EQ158" s="43"/>
      <c r="ER158" s="43"/>
      <c r="ES158" s="43"/>
      <c r="ET158" s="43"/>
      <c r="EU158" s="43"/>
      <c r="EV158" s="43"/>
      <c r="EW158" s="43"/>
      <c r="EX158" s="43"/>
      <c r="EY158" s="43"/>
      <c r="EZ158" s="43"/>
      <c r="FA158" s="43"/>
      <c r="FB158" s="308"/>
      <c r="FC158" s="43"/>
      <c r="FD158" s="43"/>
      <c r="FE158" s="43"/>
      <c r="FF158" s="43"/>
      <c r="FG158" s="43"/>
      <c r="FH158" s="43"/>
      <c r="FI158" s="43"/>
      <c r="FJ158" s="43"/>
      <c r="FK158" s="43"/>
      <c r="FL158" s="43"/>
      <c r="FM158" s="43"/>
      <c r="FN158" s="43"/>
      <c r="FO158" s="43"/>
      <c r="FP158" s="43"/>
      <c r="FQ158" s="43"/>
      <c r="FR158" s="43"/>
      <c r="FS158" s="43"/>
      <c r="FT158" s="43"/>
      <c r="FU158" s="43"/>
      <c r="FV158" s="43"/>
      <c r="FW158" s="43"/>
      <c r="FX158" s="43"/>
      <c r="FY158" s="43"/>
      <c r="FZ158" s="43"/>
      <c r="GA158" s="43"/>
      <c r="GB158" s="43"/>
      <c r="GC158" s="43"/>
      <c r="GD158" s="43"/>
      <c r="GE158" s="43"/>
      <c r="GF158" s="43"/>
      <c r="GG158" s="43"/>
      <c r="GH158" s="43"/>
      <c r="GI158" s="43"/>
      <c r="GJ158" s="43"/>
      <c r="GK158" s="43"/>
      <c r="GL158" s="43"/>
      <c r="GM158" s="43"/>
      <c r="GN158" s="43"/>
      <c r="GO158" s="43"/>
      <c r="GP158" s="43"/>
      <c r="GQ158" s="43"/>
      <c r="GR158" s="43"/>
      <c r="GS158" s="43"/>
      <c r="GT158" s="43"/>
      <c r="GU158" s="43"/>
      <c r="GV158" s="43"/>
      <c r="GW158" s="43"/>
      <c r="GX158" s="43"/>
      <c r="GY158" s="43"/>
      <c r="GZ158" s="43"/>
      <c r="HA158" s="43"/>
      <c r="HB158" s="43"/>
    </row>
    <row r="159" spans="1:210" x14ac:dyDescent="0.6">
      <c r="A159" s="327">
        <v>42</v>
      </c>
      <c r="B159" s="198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308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C159" s="198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  <c r="EA159" s="43"/>
      <c r="EB159" s="43"/>
      <c r="EC159" s="43"/>
      <c r="ED159" s="43"/>
      <c r="EE159" s="43"/>
      <c r="EF159" s="43"/>
      <c r="EG159" s="43"/>
      <c r="EH159" s="43"/>
      <c r="EI159" s="43"/>
      <c r="EJ159" s="43"/>
      <c r="EK159" s="43"/>
      <c r="EL159" s="43"/>
      <c r="EM159" s="43"/>
      <c r="EN159" s="43"/>
      <c r="EO159" s="43"/>
      <c r="EP159" s="43"/>
      <c r="EQ159" s="43"/>
      <c r="ER159" s="43"/>
      <c r="ES159" s="43"/>
      <c r="ET159" s="43"/>
      <c r="EU159" s="43"/>
      <c r="EV159" s="43"/>
      <c r="EW159" s="43"/>
      <c r="EX159" s="43"/>
      <c r="EY159" s="43"/>
      <c r="EZ159" s="43"/>
      <c r="FA159" s="43"/>
      <c r="FB159" s="308"/>
      <c r="FC159" s="43"/>
      <c r="FD159" s="43"/>
      <c r="FE159" s="43"/>
      <c r="FF159" s="43"/>
      <c r="FG159" s="43"/>
      <c r="FH159" s="43"/>
      <c r="FI159" s="43"/>
      <c r="FJ159" s="43"/>
      <c r="FK159" s="43"/>
      <c r="FL159" s="43"/>
      <c r="FM159" s="43"/>
      <c r="FN159" s="43"/>
      <c r="FO159" s="43"/>
      <c r="FP159" s="43"/>
      <c r="FQ159" s="43"/>
      <c r="FR159" s="43"/>
      <c r="FS159" s="43"/>
      <c r="FT159" s="43"/>
      <c r="FU159" s="43"/>
      <c r="FV159" s="43"/>
      <c r="FW159" s="43"/>
      <c r="FX159" s="43"/>
      <c r="FY159" s="43"/>
      <c r="FZ159" s="43"/>
      <c r="GA159" s="43"/>
      <c r="GB159" s="43"/>
      <c r="GC159" s="43"/>
      <c r="GD159" s="43"/>
      <c r="GE159" s="43"/>
      <c r="GF159" s="43"/>
      <c r="GG159" s="43"/>
      <c r="GH159" s="43"/>
      <c r="GI159" s="43"/>
      <c r="GJ159" s="43"/>
      <c r="GK159" s="43"/>
      <c r="GL159" s="43"/>
      <c r="GM159" s="43"/>
      <c r="GN159" s="43"/>
      <c r="GO159" s="43"/>
      <c r="GP159" s="43"/>
      <c r="GQ159" s="43"/>
      <c r="GR159" s="43"/>
      <c r="GS159" s="43"/>
      <c r="GT159" s="43"/>
      <c r="GU159" s="43"/>
      <c r="GV159" s="43"/>
      <c r="GW159" s="43"/>
      <c r="GX159" s="43"/>
      <c r="GY159" s="43"/>
      <c r="GZ159" s="43"/>
      <c r="HA159" s="43"/>
      <c r="HB159" s="43"/>
    </row>
    <row r="160" spans="1:210" x14ac:dyDescent="0.6">
      <c r="A160" s="327">
        <v>43</v>
      </c>
      <c r="B160" s="198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308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C160" s="198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  <c r="EA160" s="43"/>
      <c r="EB160" s="43"/>
      <c r="EC160" s="43"/>
      <c r="ED160" s="43"/>
      <c r="EE160" s="43"/>
      <c r="EF160" s="43"/>
      <c r="EG160" s="43"/>
      <c r="EH160" s="43"/>
      <c r="EI160" s="43"/>
      <c r="EJ160" s="43"/>
      <c r="EK160" s="43"/>
      <c r="EL160" s="43"/>
      <c r="EM160" s="43"/>
      <c r="EN160" s="43"/>
      <c r="EO160" s="43"/>
      <c r="EP160" s="43"/>
      <c r="EQ160" s="43"/>
      <c r="ER160" s="43"/>
      <c r="ES160" s="43"/>
      <c r="ET160" s="43"/>
      <c r="EU160" s="43"/>
      <c r="EV160" s="43"/>
      <c r="EW160" s="43"/>
      <c r="EX160" s="43"/>
      <c r="EY160" s="43"/>
      <c r="EZ160" s="43"/>
      <c r="FA160" s="43"/>
      <c r="FB160" s="308"/>
      <c r="FC160" s="43"/>
      <c r="FD160" s="43"/>
      <c r="FE160" s="43"/>
      <c r="FF160" s="43"/>
      <c r="FG160" s="43"/>
      <c r="FH160" s="43"/>
      <c r="FI160" s="43"/>
      <c r="FJ160" s="43"/>
      <c r="FK160" s="43"/>
      <c r="FL160" s="43"/>
      <c r="FM160" s="43"/>
      <c r="FN160" s="43"/>
      <c r="FO160" s="43"/>
      <c r="FP160" s="43"/>
      <c r="FQ160" s="43"/>
      <c r="FR160" s="43"/>
      <c r="FS160" s="43"/>
      <c r="FT160" s="43"/>
      <c r="FU160" s="43"/>
      <c r="FV160" s="43"/>
      <c r="FW160" s="43"/>
      <c r="FX160" s="43"/>
      <c r="FY160" s="43"/>
      <c r="FZ160" s="43"/>
      <c r="GA160" s="43"/>
      <c r="GB160" s="43"/>
      <c r="GC160" s="43"/>
      <c r="GD160" s="43"/>
      <c r="GE160" s="43"/>
      <c r="GF160" s="43"/>
      <c r="GG160" s="43"/>
      <c r="GH160" s="43"/>
      <c r="GI160" s="43"/>
      <c r="GJ160" s="43"/>
      <c r="GK160" s="43"/>
      <c r="GL160" s="43"/>
      <c r="GM160" s="43"/>
      <c r="GN160" s="43"/>
      <c r="GO160" s="43"/>
      <c r="GP160" s="43"/>
      <c r="GQ160" s="43"/>
      <c r="GR160" s="43"/>
      <c r="GS160" s="43"/>
      <c r="GT160" s="43"/>
      <c r="GU160" s="43"/>
      <c r="GV160" s="43"/>
      <c r="GW160" s="43"/>
      <c r="GX160" s="43"/>
      <c r="GY160" s="43"/>
      <c r="GZ160" s="43"/>
      <c r="HA160" s="43"/>
      <c r="HB160" s="43"/>
    </row>
    <row r="161" spans="1:210" x14ac:dyDescent="0.6">
      <c r="A161" s="327">
        <v>44</v>
      </c>
      <c r="B161" s="198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308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43"/>
      <c r="CB161" s="43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C161" s="198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  <c r="EA161" s="43"/>
      <c r="EB161" s="43"/>
      <c r="EC161" s="43"/>
      <c r="ED161" s="43"/>
      <c r="EE161" s="43"/>
      <c r="EF161" s="43"/>
      <c r="EG161" s="43"/>
      <c r="EH161" s="43"/>
      <c r="EI161" s="43"/>
      <c r="EJ161" s="43"/>
      <c r="EK161" s="43"/>
      <c r="EL161" s="43"/>
      <c r="EM161" s="43"/>
      <c r="EN161" s="43"/>
      <c r="EO161" s="43"/>
      <c r="EP161" s="43"/>
      <c r="EQ161" s="43"/>
      <c r="ER161" s="43"/>
      <c r="ES161" s="43"/>
      <c r="ET161" s="43"/>
      <c r="EU161" s="43"/>
      <c r="EV161" s="43"/>
      <c r="EW161" s="43"/>
      <c r="EX161" s="43"/>
      <c r="EY161" s="43"/>
      <c r="EZ161" s="43"/>
      <c r="FA161" s="43"/>
      <c r="FB161" s="308"/>
      <c r="FC161" s="43"/>
      <c r="FD161" s="43"/>
      <c r="FE161" s="43"/>
      <c r="FF161" s="43"/>
      <c r="FG161" s="43"/>
      <c r="FH161" s="43"/>
      <c r="FI161" s="43"/>
      <c r="FJ161" s="43"/>
      <c r="FK161" s="43"/>
      <c r="FL161" s="43"/>
      <c r="FM161" s="43"/>
      <c r="FN161" s="43"/>
      <c r="FO161" s="43"/>
      <c r="FP161" s="43"/>
      <c r="FQ161" s="43"/>
      <c r="FR161" s="43"/>
      <c r="FS161" s="43"/>
      <c r="FT161" s="43"/>
      <c r="FU161" s="43"/>
      <c r="FV161" s="43"/>
      <c r="FW161" s="43"/>
      <c r="FX161" s="43"/>
      <c r="FY161" s="43"/>
      <c r="FZ161" s="43"/>
      <c r="GA161" s="43"/>
      <c r="GB161" s="43"/>
      <c r="GC161" s="43"/>
      <c r="GD161" s="43"/>
      <c r="GE161" s="43"/>
      <c r="GF161" s="43"/>
      <c r="GG161" s="43"/>
      <c r="GH161" s="43"/>
      <c r="GI161" s="43"/>
      <c r="GJ161" s="43"/>
      <c r="GK161" s="43"/>
      <c r="GL161" s="43"/>
      <c r="GM161" s="43"/>
      <c r="GN161" s="43"/>
      <c r="GO161" s="43"/>
      <c r="GP161" s="43"/>
      <c r="GQ161" s="43"/>
      <c r="GR161" s="43"/>
      <c r="GS161" s="43"/>
      <c r="GT161" s="43"/>
      <c r="GU161" s="43"/>
      <c r="GV161" s="43"/>
      <c r="GW161" s="43"/>
      <c r="GX161" s="43"/>
      <c r="GY161" s="43"/>
      <c r="GZ161" s="43"/>
      <c r="HA161" s="43"/>
      <c r="HB161" s="43"/>
    </row>
    <row r="162" spans="1:210" x14ac:dyDescent="0.6">
      <c r="A162" s="327">
        <v>45</v>
      </c>
      <c r="B162" s="198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308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43"/>
      <c r="CB162" s="43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C162" s="198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  <c r="EA162" s="43"/>
      <c r="EB162" s="43"/>
      <c r="EC162" s="43"/>
      <c r="ED162" s="43"/>
      <c r="EE162" s="43"/>
      <c r="EF162" s="43"/>
      <c r="EG162" s="43"/>
      <c r="EH162" s="43"/>
      <c r="EI162" s="43"/>
      <c r="EJ162" s="43"/>
      <c r="EK162" s="43"/>
      <c r="EL162" s="43"/>
      <c r="EM162" s="43"/>
      <c r="EN162" s="43"/>
      <c r="EO162" s="43"/>
      <c r="EP162" s="43"/>
      <c r="EQ162" s="43"/>
      <c r="ER162" s="43"/>
      <c r="ES162" s="43"/>
      <c r="ET162" s="43"/>
      <c r="EU162" s="43"/>
      <c r="EV162" s="43"/>
      <c r="EW162" s="43"/>
      <c r="EX162" s="43"/>
      <c r="EY162" s="43"/>
      <c r="EZ162" s="43"/>
      <c r="FA162" s="43"/>
      <c r="FB162" s="308"/>
      <c r="FC162" s="43"/>
      <c r="FD162" s="43"/>
      <c r="FE162" s="43"/>
      <c r="FF162" s="43"/>
      <c r="FG162" s="43"/>
      <c r="FH162" s="43"/>
      <c r="FI162" s="43"/>
      <c r="FJ162" s="43"/>
      <c r="FK162" s="43"/>
      <c r="FL162" s="43"/>
      <c r="FM162" s="43"/>
      <c r="FN162" s="43"/>
      <c r="FO162" s="43"/>
      <c r="FP162" s="43"/>
      <c r="FQ162" s="43"/>
      <c r="FR162" s="43"/>
      <c r="FS162" s="43"/>
      <c r="FT162" s="43"/>
      <c r="FU162" s="43"/>
      <c r="FV162" s="43"/>
      <c r="FW162" s="43"/>
      <c r="FX162" s="43"/>
      <c r="FY162" s="43"/>
      <c r="FZ162" s="43"/>
      <c r="GA162" s="43"/>
      <c r="GB162" s="43"/>
      <c r="GC162" s="43"/>
      <c r="GD162" s="43"/>
      <c r="GE162" s="43"/>
      <c r="GF162" s="43"/>
      <c r="GG162" s="43"/>
      <c r="GH162" s="43"/>
      <c r="GI162" s="43"/>
      <c r="GJ162" s="43"/>
      <c r="GK162" s="43"/>
      <c r="GL162" s="43"/>
      <c r="GM162" s="43"/>
      <c r="GN162" s="43"/>
      <c r="GO162" s="43"/>
      <c r="GP162" s="43"/>
      <c r="GQ162" s="43"/>
      <c r="GR162" s="43"/>
      <c r="GS162" s="43"/>
      <c r="GT162" s="43"/>
      <c r="GU162" s="43"/>
      <c r="GV162" s="43"/>
      <c r="GW162" s="43"/>
      <c r="GX162" s="43"/>
      <c r="GY162" s="43"/>
      <c r="GZ162" s="43"/>
      <c r="HA162" s="43"/>
      <c r="HB162" s="43"/>
    </row>
    <row r="163" spans="1:210" x14ac:dyDescent="0.6">
      <c r="A163" s="327">
        <v>46</v>
      </c>
      <c r="B163" s="198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308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C163" s="198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  <c r="EA163" s="43"/>
      <c r="EB163" s="43"/>
      <c r="EC163" s="43"/>
      <c r="ED163" s="43"/>
      <c r="EE163" s="43"/>
      <c r="EF163" s="43"/>
      <c r="EG163" s="43"/>
      <c r="EH163" s="43"/>
      <c r="EI163" s="43"/>
      <c r="EJ163" s="43"/>
      <c r="EK163" s="43"/>
      <c r="EL163" s="43"/>
      <c r="EM163" s="43"/>
      <c r="EN163" s="43"/>
      <c r="EO163" s="43"/>
      <c r="EP163" s="43"/>
      <c r="EQ163" s="43"/>
      <c r="ER163" s="43"/>
      <c r="ES163" s="43"/>
      <c r="ET163" s="43"/>
      <c r="EU163" s="43"/>
      <c r="EV163" s="43"/>
      <c r="EW163" s="43"/>
      <c r="EX163" s="43"/>
      <c r="EY163" s="43"/>
      <c r="EZ163" s="43"/>
      <c r="FA163" s="43"/>
      <c r="FB163" s="308"/>
      <c r="FC163" s="43"/>
      <c r="FD163" s="43"/>
      <c r="FE163" s="43"/>
      <c r="FF163" s="43"/>
      <c r="FG163" s="43"/>
      <c r="FH163" s="43"/>
      <c r="FI163" s="43"/>
      <c r="FJ163" s="43"/>
      <c r="FK163" s="43"/>
      <c r="FL163" s="43"/>
      <c r="FM163" s="43"/>
      <c r="FN163" s="43"/>
      <c r="FO163" s="43"/>
      <c r="FP163" s="43"/>
      <c r="FQ163" s="43"/>
      <c r="FR163" s="43"/>
      <c r="FS163" s="43"/>
      <c r="FT163" s="43"/>
      <c r="FU163" s="43"/>
      <c r="FV163" s="43"/>
      <c r="FW163" s="43"/>
      <c r="FX163" s="43"/>
      <c r="FY163" s="43"/>
      <c r="FZ163" s="43"/>
      <c r="GA163" s="43"/>
      <c r="GB163" s="43"/>
      <c r="GC163" s="43"/>
      <c r="GD163" s="43"/>
      <c r="GE163" s="43"/>
      <c r="GF163" s="43"/>
      <c r="GG163" s="43"/>
      <c r="GH163" s="43"/>
      <c r="GI163" s="43"/>
      <c r="GJ163" s="43"/>
      <c r="GK163" s="43"/>
      <c r="GL163" s="43"/>
      <c r="GM163" s="43"/>
      <c r="GN163" s="43"/>
      <c r="GO163" s="43"/>
      <c r="GP163" s="43"/>
      <c r="GQ163" s="43"/>
      <c r="GR163" s="43"/>
      <c r="GS163" s="43"/>
      <c r="GT163" s="43"/>
      <c r="GU163" s="43"/>
      <c r="GV163" s="43"/>
      <c r="GW163" s="43"/>
      <c r="GX163" s="43"/>
      <c r="GY163" s="43"/>
      <c r="GZ163" s="43"/>
      <c r="HA163" s="43"/>
      <c r="HB163" s="43"/>
    </row>
    <row r="164" spans="1:210" x14ac:dyDescent="0.6">
      <c r="A164" s="327">
        <v>47</v>
      </c>
      <c r="B164" s="198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308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C164" s="198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  <c r="EA164" s="43"/>
      <c r="EB164" s="43"/>
      <c r="EC164" s="43"/>
      <c r="ED164" s="43"/>
      <c r="EE164" s="43"/>
      <c r="EF164" s="43"/>
      <c r="EG164" s="43"/>
      <c r="EH164" s="43"/>
      <c r="EI164" s="43"/>
      <c r="EJ164" s="43"/>
      <c r="EK164" s="43"/>
      <c r="EL164" s="43"/>
      <c r="EM164" s="43"/>
      <c r="EN164" s="43"/>
      <c r="EO164" s="43"/>
      <c r="EP164" s="43"/>
      <c r="EQ164" s="43"/>
      <c r="ER164" s="43"/>
      <c r="ES164" s="43"/>
      <c r="ET164" s="43"/>
      <c r="EU164" s="43"/>
      <c r="EV164" s="43"/>
      <c r="EW164" s="43"/>
      <c r="EX164" s="43"/>
      <c r="EY164" s="43"/>
      <c r="EZ164" s="43"/>
      <c r="FA164" s="43"/>
      <c r="FB164" s="308"/>
      <c r="FC164" s="43"/>
      <c r="FD164" s="43"/>
      <c r="FE164" s="43"/>
      <c r="FF164" s="43"/>
      <c r="FG164" s="43"/>
      <c r="FH164" s="43"/>
      <c r="FI164" s="43"/>
      <c r="FJ164" s="43"/>
      <c r="FK164" s="43"/>
      <c r="FL164" s="43"/>
      <c r="FM164" s="43"/>
      <c r="FN164" s="43"/>
      <c r="FO164" s="43"/>
      <c r="FP164" s="43"/>
      <c r="FQ164" s="43"/>
      <c r="FR164" s="43"/>
      <c r="FS164" s="43"/>
      <c r="FT164" s="43"/>
      <c r="FU164" s="43"/>
      <c r="FV164" s="43"/>
      <c r="FW164" s="43"/>
      <c r="FX164" s="43"/>
      <c r="FY164" s="43"/>
      <c r="FZ164" s="43"/>
      <c r="GA164" s="43"/>
      <c r="GB164" s="43"/>
      <c r="GC164" s="43"/>
      <c r="GD164" s="43"/>
      <c r="GE164" s="43"/>
      <c r="GF164" s="43"/>
      <c r="GG164" s="43"/>
      <c r="GH164" s="43"/>
      <c r="GI164" s="43"/>
      <c r="GJ164" s="43"/>
      <c r="GK164" s="43"/>
      <c r="GL164" s="43"/>
      <c r="GM164" s="43"/>
      <c r="GN164" s="43"/>
      <c r="GO164" s="43"/>
      <c r="GP164" s="43"/>
      <c r="GQ164" s="43"/>
      <c r="GR164" s="43"/>
      <c r="GS164" s="43"/>
      <c r="GT164" s="43"/>
      <c r="GU164" s="43"/>
      <c r="GV164" s="43"/>
      <c r="GW164" s="43"/>
      <c r="GX164" s="43"/>
      <c r="GY164" s="43"/>
      <c r="GZ164" s="43"/>
      <c r="HA164" s="43"/>
      <c r="HB164" s="43"/>
    </row>
    <row r="165" spans="1:210" x14ac:dyDescent="0.6">
      <c r="A165" s="327">
        <v>48</v>
      </c>
      <c r="B165" s="198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308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43"/>
      <c r="BR165" s="43"/>
      <c r="BS165" s="43"/>
      <c r="BT165" s="43"/>
      <c r="BU165" s="43"/>
      <c r="BV165" s="43"/>
      <c r="BW165" s="43"/>
      <c r="BX165" s="43"/>
      <c r="BY165" s="43"/>
      <c r="BZ165" s="43"/>
      <c r="CA165" s="43"/>
      <c r="CB165" s="43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C165" s="198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  <c r="EA165" s="43"/>
      <c r="EB165" s="43"/>
      <c r="EC165" s="43"/>
      <c r="ED165" s="43"/>
      <c r="EE165" s="43"/>
      <c r="EF165" s="43"/>
      <c r="EG165" s="43"/>
      <c r="EH165" s="43"/>
      <c r="EI165" s="43"/>
      <c r="EJ165" s="43"/>
      <c r="EK165" s="43"/>
      <c r="EL165" s="43"/>
      <c r="EM165" s="43"/>
      <c r="EN165" s="43"/>
      <c r="EO165" s="43"/>
      <c r="EP165" s="43"/>
      <c r="EQ165" s="43"/>
      <c r="ER165" s="43"/>
      <c r="ES165" s="43"/>
      <c r="ET165" s="43"/>
      <c r="EU165" s="43"/>
      <c r="EV165" s="43"/>
      <c r="EW165" s="43"/>
      <c r="EX165" s="43"/>
      <c r="EY165" s="43"/>
      <c r="EZ165" s="43"/>
      <c r="FA165" s="43"/>
      <c r="FB165" s="308"/>
      <c r="FC165" s="43"/>
      <c r="FD165" s="43"/>
      <c r="FE165" s="43"/>
      <c r="FF165" s="43"/>
      <c r="FG165" s="43"/>
      <c r="FH165" s="43"/>
      <c r="FI165" s="43"/>
      <c r="FJ165" s="43"/>
      <c r="FK165" s="43"/>
      <c r="FL165" s="43"/>
      <c r="FM165" s="43"/>
      <c r="FN165" s="43"/>
      <c r="FO165" s="43"/>
      <c r="FP165" s="43"/>
      <c r="FQ165" s="43"/>
      <c r="FR165" s="43"/>
      <c r="FS165" s="43"/>
      <c r="FT165" s="43"/>
      <c r="FU165" s="43"/>
      <c r="FV165" s="43"/>
      <c r="FW165" s="43"/>
      <c r="FX165" s="43"/>
      <c r="FY165" s="43"/>
      <c r="FZ165" s="43"/>
      <c r="GA165" s="43"/>
      <c r="GB165" s="43"/>
      <c r="GC165" s="43"/>
      <c r="GD165" s="43"/>
      <c r="GE165" s="43"/>
      <c r="GF165" s="43"/>
      <c r="GG165" s="43"/>
      <c r="GH165" s="43"/>
      <c r="GI165" s="43"/>
      <c r="GJ165" s="43"/>
      <c r="GK165" s="43"/>
      <c r="GL165" s="43"/>
      <c r="GM165" s="43"/>
      <c r="GN165" s="43"/>
      <c r="GO165" s="43"/>
      <c r="GP165" s="43"/>
      <c r="GQ165" s="43"/>
      <c r="GR165" s="43"/>
      <c r="GS165" s="43"/>
      <c r="GT165" s="43"/>
      <c r="GU165" s="43"/>
      <c r="GV165" s="43"/>
      <c r="GW165" s="43"/>
      <c r="GX165" s="43"/>
      <c r="GY165" s="43"/>
      <c r="GZ165" s="43"/>
      <c r="HA165" s="43"/>
      <c r="HB165" s="43"/>
    </row>
    <row r="166" spans="1:210" x14ac:dyDescent="0.6">
      <c r="A166" s="327">
        <v>49</v>
      </c>
      <c r="B166" s="198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308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43"/>
      <c r="CB166" s="43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C166" s="198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  <c r="EA166" s="43"/>
      <c r="EB166" s="43"/>
      <c r="EC166" s="43"/>
      <c r="ED166" s="43"/>
      <c r="EE166" s="43"/>
      <c r="EF166" s="43"/>
      <c r="EG166" s="43"/>
      <c r="EH166" s="43"/>
      <c r="EI166" s="43"/>
      <c r="EJ166" s="43"/>
      <c r="EK166" s="43"/>
      <c r="EL166" s="43"/>
      <c r="EM166" s="43"/>
      <c r="EN166" s="43"/>
      <c r="EO166" s="43"/>
      <c r="EP166" s="43"/>
      <c r="EQ166" s="43"/>
      <c r="ER166" s="43"/>
      <c r="ES166" s="43"/>
      <c r="ET166" s="43"/>
      <c r="EU166" s="43"/>
      <c r="EV166" s="43"/>
      <c r="EW166" s="43"/>
      <c r="EX166" s="43"/>
      <c r="EY166" s="43"/>
      <c r="EZ166" s="43"/>
      <c r="FA166" s="43"/>
      <c r="FB166" s="308"/>
      <c r="FC166" s="43"/>
      <c r="FD166" s="43"/>
      <c r="FE166" s="43"/>
      <c r="FF166" s="43"/>
      <c r="FG166" s="43"/>
      <c r="FH166" s="43"/>
      <c r="FI166" s="43"/>
      <c r="FJ166" s="43"/>
      <c r="FK166" s="43"/>
      <c r="FL166" s="43"/>
      <c r="FM166" s="43"/>
      <c r="FN166" s="43"/>
      <c r="FO166" s="43"/>
      <c r="FP166" s="43"/>
      <c r="FQ166" s="43"/>
      <c r="FR166" s="43"/>
      <c r="FS166" s="43"/>
      <c r="FT166" s="43"/>
      <c r="FU166" s="43"/>
      <c r="FV166" s="43"/>
      <c r="FW166" s="43"/>
      <c r="FX166" s="43"/>
      <c r="FY166" s="43"/>
      <c r="FZ166" s="43"/>
      <c r="GA166" s="43"/>
      <c r="GB166" s="43"/>
      <c r="GC166" s="43"/>
      <c r="GD166" s="43"/>
      <c r="GE166" s="43"/>
      <c r="GF166" s="43"/>
      <c r="GG166" s="43"/>
      <c r="GH166" s="43"/>
      <c r="GI166" s="43"/>
      <c r="GJ166" s="43"/>
      <c r="GK166" s="43"/>
      <c r="GL166" s="43"/>
      <c r="GM166" s="43"/>
      <c r="GN166" s="43"/>
      <c r="GO166" s="43"/>
      <c r="GP166" s="43"/>
      <c r="GQ166" s="43"/>
      <c r="GR166" s="43"/>
      <c r="GS166" s="43"/>
      <c r="GT166" s="43"/>
      <c r="GU166" s="43"/>
      <c r="GV166" s="43"/>
      <c r="GW166" s="43"/>
      <c r="GX166" s="43"/>
      <c r="GY166" s="43"/>
      <c r="GZ166" s="43"/>
      <c r="HA166" s="43"/>
      <c r="HB166" s="43"/>
    </row>
    <row r="167" spans="1:210" x14ac:dyDescent="0.6">
      <c r="A167" s="327">
        <v>50</v>
      </c>
      <c r="B167" s="198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308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43"/>
      <c r="CB167" s="43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C167" s="198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  <c r="EA167" s="43"/>
      <c r="EB167" s="43"/>
      <c r="EC167" s="43"/>
      <c r="ED167" s="43"/>
      <c r="EE167" s="43"/>
      <c r="EF167" s="43"/>
      <c r="EG167" s="43"/>
      <c r="EH167" s="43"/>
      <c r="EI167" s="43"/>
      <c r="EJ167" s="43"/>
      <c r="EK167" s="43"/>
      <c r="EL167" s="43"/>
      <c r="EM167" s="43"/>
      <c r="EN167" s="43"/>
      <c r="EO167" s="43"/>
      <c r="EP167" s="43"/>
      <c r="EQ167" s="43"/>
      <c r="ER167" s="43"/>
      <c r="ES167" s="43"/>
      <c r="ET167" s="43"/>
      <c r="EU167" s="43"/>
      <c r="EV167" s="43"/>
      <c r="EW167" s="43"/>
      <c r="EX167" s="43"/>
      <c r="EY167" s="43"/>
      <c r="EZ167" s="43"/>
      <c r="FA167" s="43"/>
      <c r="FB167" s="308"/>
      <c r="FC167" s="43"/>
      <c r="FD167" s="43"/>
      <c r="FE167" s="43"/>
      <c r="FF167" s="43"/>
      <c r="FG167" s="43"/>
      <c r="FH167" s="43"/>
      <c r="FI167" s="43"/>
      <c r="FJ167" s="43"/>
      <c r="FK167" s="43"/>
      <c r="FL167" s="43"/>
      <c r="FM167" s="43"/>
      <c r="FN167" s="43"/>
      <c r="FO167" s="43"/>
      <c r="FP167" s="43"/>
      <c r="FQ167" s="43"/>
      <c r="FR167" s="43"/>
      <c r="FS167" s="43"/>
      <c r="FT167" s="43"/>
      <c r="FU167" s="43"/>
      <c r="FV167" s="43"/>
      <c r="FW167" s="43"/>
      <c r="FX167" s="43"/>
      <c r="FY167" s="43"/>
      <c r="FZ167" s="43"/>
      <c r="GA167" s="43"/>
      <c r="GB167" s="43"/>
      <c r="GC167" s="43"/>
      <c r="GD167" s="43"/>
      <c r="GE167" s="43"/>
      <c r="GF167" s="43"/>
      <c r="GG167" s="43"/>
      <c r="GH167" s="43"/>
      <c r="GI167" s="43"/>
      <c r="GJ167" s="43"/>
      <c r="GK167" s="43"/>
      <c r="GL167" s="43"/>
      <c r="GM167" s="43"/>
      <c r="GN167" s="43"/>
      <c r="GO167" s="43"/>
      <c r="GP167" s="43"/>
      <c r="GQ167" s="43"/>
      <c r="GR167" s="43"/>
      <c r="GS167" s="43"/>
      <c r="GT167" s="43"/>
      <c r="GU167" s="43"/>
      <c r="GV167" s="43"/>
      <c r="GW167" s="43"/>
      <c r="GX167" s="43"/>
      <c r="GY167" s="43"/>
      <c r="GZ167" s="43"/>
      <c r="HA167" s="43"/>
      <c r="HB167" s="43"/>
    </row>
    <row r="168" spans="1:210" ht="16.149999999999999" thickBot="1" x14ac:dyDescent="0.65">
      <c r="B168" s="30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17"/>
      <c r="CF168" s="17"/>
      <c r="CG168" s="17"/>
      <c r="CH168" s="17"/>
      <c r="CI168" s="17"/>
      <c r="CJ168" s="17"/>
      <c r="CK168" s="17"/>
      <c r="CL168" s="17"/>
      <c r="CM168" s="17"/>
      <c r="CN168" s="17"/>
      <c r="CO168" s="17"/>
      <c r="CP168" s="17"/>
      <c r="CQ168" s="17"/>
      <c r="CR168" s="17"/>
      <c r="CS168" s="17"/>
      <c r="CT168" s="17"/>
      <c r="CU168" s="17"/>
      <c r="CV168" s="17"/>
      <c r="CW168" s="17"/>
      <c r="CX168" s="17"/>
      <c r="CY168" s="17"/>
      <c r="CZ168" s="17"/>
      <c r="DA168" s="17"/>
      <c r="DC168" s="30"/>
      <c r="DD168" s="17"/>
      <c r="DE168" s="17"/>
      <c r="DF168" s="17"/>
      <c r="DG168" s="17"/>
      <c r="DH168" s="17"/>
      <c r="DI168" s="17"/>
      <c r="DJ168" s="17"/>
      <c r="DK168" s="17"/>
      <c r="DL168" s="17"/>
      <c r="DM168" s="17"/>
      <c r="DN168" s="17"/>
      <c r="DO168" s="17"/>
      <c r="DP168" s="17"/>
      <c r="DQ168" s="17"/>
      <c r="DR168" s="17"/>
      <c r="DS168" s="17"/>
      <c r="DT168" s="17"/>
      <c r="DU168" s="17"/>
      <c r="DV168" s="17"/>
      <c r="DW168" s="17"/>
      <c r="DX168" s="17"/>
      <c r="DY168" s="17"/>
      <c r="DZ168" s="17"/>
      <c r="EA168" s="17"/>
      <c r="EB168" s="17"/>
      <c r="EC168" s="17"/>
      <c r="ED168" s="17"/>
      <c r="EE168" s="17"/>
      <c r="EF168" s="17"/>
      <c r="EG168" s="17"/>
      <c r="EH168" s="17"/>
      <c r="EI168" s="17"/>
      <c r="EJ168" s="17"/>
      <c r="EK168" s="17"/>
      <c r="EL168" s="17"/>
      <c r="EM168" s="17"/>
      <c r="EN168" s="17"/>
      <c r="EO168" s="17"/>
      <c r="EP168" s="17"/>
      <c r="EQ168" s="17"/>
      <c r="ER168" s="17"/>
      <c r="ES168" s="17"/>
      <c r="ET168" s="17"/>
      <c r="EU168" s="17"/>
      <c r="EV168" s="17"/>
      <c r="EW168" s="17"/>
      <c r="EX168" s="17"/>
      <c r="EY168" s="17"/>
      <c r="EZ168" s="17"/>
      <c r="FA168" s="17"/>
      <c r="FB168" s="17"/>
      <c r="FC168" s="17"/>
      <c r="FD168" s="17"/>
      <c r="FE168" s="17"/>
      <c r="FF168" s="17"/>
      <c r="FG168" s="17"/>
      <c r="FH168" s="17"/>
      <c r="FI168" s="17"/>
      <c r="FJ168" s="17"/>
      <c r="FK168" s="17"/>
      <c r="FL168" s="17"/>
      <c r="FM168" s="17"/>
      <c r="FN168" s="17"/>
      <c r="FO168" s="17"/>
      <c r="FP168" s="17"/>
      <c r="FQ168" s="17"/>
      <c r="FR168" s="17"/>
      <c r="FS168" s="17"/>
      <c r="FT168" s="17"/>
      <c r="FU168" s="17"/>
      <c r="FV168" s="17"/>
      <c r="FW168" s="17"/>
      <c r="FX168" s="17"/>
      <c r="FY168" s="17"/>
      <c r="FZ168" s="17"/>
      <c r="GA168" s="17"/>
      <c r="GB168" s="17"/>
      <c r="GC168" s="17"/>
      <c r="GD168" s="17"/>
      <c r="GE168" s="17"/>
      <c r="GF168" s="17"/>
      <c r="GG168" s="17"/>
      <c r="GH168" s="17"/>
      <c r="GI168" s="17"/>
      <c r="GJ168" s="17"/>
      <c r="GK168" s="17"/>
      <c r="GL168" s="17"/>
      <c r="GM168" s="17"/>
      <c r="GN168" s="17"/>
      <c r="GO168" s="17"/>
      <c r="GP168" s="17"/>
      <c r="GQ168" s="17"/>
      <c r="GR168" s="17"/>
      <c r="GS168" s="17"/>
      <c r="GT168" s="17"/>
      <c r="GU168" s="17"/>
      <c r="GV168" s="17"/>
      <c r="GW168" s="17"/>
      <c r="GX168" s="17"/>
      <c r="GY168" s="17"/>
      <c r="GZ168" s="17"/>
      <c r="HA168" s="17"/>
      <c r="HB168" s="17"/>
    </row>
    <row r="169" spans="1:210" x14ac:dyDescent="0.6">
      <c r="B169" s="529" t="s">
        <v>105</v>
      </c>
      <c r="C169" s="373"/>
      <c r="D169" s="373"/>
      <c r="E169" s="373"/>
      <c r="F169" s="373"/>
      <c r="G169" s="373"/>
      <c r="H169" s="373"/>
      <c r="I169" s="373"/>
      <c r="J169" s="373"/>
      <c r="K169" s="373"/>
      <c r="L169" s="373"/>
      <c r="M169" s="373"/>
      <c r="N169" s="373"/>
      <c r="O169" s="373"/>
      <c r="P169" s="373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87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C169" s="183" t="s">
        <v>105</v>
      </c>
      <c r="DD169" s="19"/>
    </row>
    <row r="170" spans="1:210" s="327" customFormat="1" ht="16.149999999999999" thickBot="1" x14ac:dyDescent="0.65">
      <c r="B170" s="326">
        <f>COUNTA(B172:B221)</f>
        <v>36</v>
      </c>
      <c r="C170" s="326">
        <f>COUNTA(C171:DA171)</f>
        <v>101</v>
      </c>
      <c r="BA170" s="328"/>
      <c r="DC170" s="326">
        <f>COUNTA(DC172:DC221)</f>
        <v>37</v>
      </c>
      <c r="DD170" s="326">
        <f>COUNTA(DD171:HA171)</f>
        <v>101</v>
      </c>
    </row>
    <row r="171" spans="1:210" s="2" customFormat="1" ht="16.149999999999999" thickBot="1" x14ac:dyDescent="0.65">
      <c r="A171" s="327"/>
      <c r="B171" s="185">
        <v>45569</v>
      </c>
      <c r="C171" s="42">
        <v>4610.2925164119697</v>
      </c>
      <c r="D171" s="42">
        <v>4825.5910051536903</v>
      </c>
      <c r="E171" s="42">
        <v>5032.5346844718797</v>
      </c>
      <c r="F171" s="42">
        <v>5230.7521453916197</v>
      </c>
      <c r="G171" s="42">
        <v>5420.0003894598904</v>
      </c>
      <c r="H171" s="42">
        <v>5600.15025569103</v>
      </c>
      <c r="I171" s="42">
        <v>5771.1719273273702</v>
      </c>
      <c r="J171" s="42">
        <v>5933.1209079991204</v>
      </c>
      <c r="K171" s="42">
        <v>6086.1247499511601</v>
      </c>
      <c r="L171" s="42">
        <v>6230.3707260781302</v>
      </c>
      <c r="M171" s="42">
        <v>6366.0945624398901</v>
      </c>
      <c r="N171" s="42">
        <v>6493.57028774025</v>
      </c>
      <c r="O171" s="42">
        <v>6613.10120946393</v>
      </c>
      <c r="P171" s="42">
        <v>6725.0119912577502</v>
      </c>
      <c r="Q171" s="42">
        <v>6829.6417809209097</v>
      </c>
      <c r="R171" s="42">
        <v>6927.3383213086199</v>
      </c>
      <c r="S171" s="42">
        <v>7018.4529659579803</v>
      </c>
      <c r="T171" s="42">
        <v>7103.3365159004597</v>
      </c>
      <c r="U171" s="42">
        <v>7182.3357927079196</v>
      </c>
      <c r="V171" s="42">
        <v>7255.7908643034698</v>
      </c>
      <c r="W171" s="42">
        <v>7324.0328436070004</v>
      </c>
      <c r="X171" s="42">
        <v>7387.3821850003997</v>
      </c>
      <c r="Y171" s="42">
        <v>7446.14740935195</v>
      </c>
      <c r="Z171" s="42">
        <v>7500.6241945238799</v>
      </c>
      <c r="AA171" s="42">
        <v>7551.0947745903604</v>
      </c>
      <c r="AB171" s="42">
        <v>7597.8275971937901</v>
      </c>
      <c r="AC171" s="42">
        <v>7641.0771944068301</v>
      </c>
      <c r="AD171" s="42">
        <v>7681.0842280437901</v>
      </c>
      <c r="AE171" s="42">
        <v>7718.0756755165603</v>
      </c>
      <c r="AF171" s="42">
        <v>7752.26512702529</v>
      </c>
      <c r="AG171" s="42">
        <v>7783.8531691058697</v>
      </c>
      <c r="AH171" s="42">
        <v>7813.0278333336</v>
      </c>
      <c r="AI171" s="42">
        <v>7839.9650923242898</v>
      </c>
      <c r="AJ171" s="42">
        <v>7864.8293881092804</v>
      </c>
      <c r="AK171" s="42">
        <v>7887.7741805195101</v>
      </c>
      <c r="AL171" s="42">
        <v>7908.9425054304902</v>
      </c>
      <c r="AM171" s="42">
        <v>7928.46753462786</v>
      </c>
      <c r="AN171" s="42">
        <v>7946.4731306859703</v>
      </c>
      <c r="AO171" s="42">
        <v>7963.0743916403799</v>
      </c>
      <c r="AP171" s="42">
        <v>7979.0164771951904</v>
      </c>
      <c r="AQ171" s="42">
        <v>7994.9904788265503</v>
      </c>
      <c r="AR171" s="42">
        <v>8010.9964604304796</v>
      </c>
      <c r="AS171" s="42">
        <v>8027.0344860309297</v>
      </c>
      <c r="AT171" s="42">
        <v>8043.1046197800297</v>
      </c>
      <c r="AU171" s="42">
        <v>8059.2069259583404</v>
      </c>
      <c r="AV171" s="42">
        <v>8075.3414689750898</v>
      </c>
      <c r="AW171" s="42">
        <v>8091.5083133684902</v>
      </c>
      <c r="AX171" s="42">
        <v>8107.7075238059197</v>
      </c>
      <c r="AY171" s="42">
        <v>8123.9391650842699</v>
      </c>
      <c r="AZ171" s="42">
        <v>8140.2033021301004</v>
      </c>
      <c r="BA171" s="307">
        <v>8156.5</v>
      </c>
      <c r="BB171" s="42">
        <v>8172.8293238807701</v>
      </c>
      <c r="BC171" s="42">
        <v>8189.1913390897398</v>
      </c>
      <c r="BD171" s="42">
        <v>8205.5861110749793</v>
      </c>
      <c r="BE171" s="42">
        <v>8222.0137054156094</v>
      </c>
      <c r="BF171" s="42">
        <v>8238.4741878220193</v>
      </c>
      <c r="BG171" s="42">
        <v>8254.9676241361594</v>
      </c>
      <c r="BH171" s="42">
        <v>8271.4940803318095</v>
      </c>
      <c r="BI171" s="42">
        <v>8288.0536225148098</v>
      </c>
      <c r="BJ171" s="42">
        <v>8304.6463169233502</v>
      </c>
      <c r="BK171" s="42">
        <v>8321.2722299282395</v>
      </c>
      <c r="BL171" s="42">
        <v>8337.9314280331291</v>
      </c>
      <c r="BM171" s="42">
        <v>8354.6239778748604</v>
      </c>
      <c r="BN171" s="42">
        <v>8372.0779213478509</v>
      </c>
      <c r="BO171" s="42">
        <v>8391.0909591840391</v>
      </c>
      <c r="BP171" s="42">
        <v>8411.8062818537092</v>
      </c>
      <c r="BQ171" s="42">
        <v>8434.3809454263901</v>
      </c>
      <c r="BR171" s="42">
        <v>8458.9873431435808</v>
      </c>
      <c r="BS171" s="42">
        <v>8485.8148558766807</v>
      </c>
      <c r="BT171" s="42">
        <v>8515.0717070483206</v>
      </c>
      <c r="BU171" s="42">
        <v>8546.9870518693406</v>
      </c>
      <c r="BV171" s="42">
        <v>8581.8133358305804</v>
      </c>
      <c r="BW171" s="42">
        <v>8619.8289634608009</v>
      </c>
      <c r="BX171" s="42">
        <v>8661.3413256299391</v>
      </c>
      <c r="BY171" s="42">
        <v>8706.6902424043092</v>
      </c>
      <c r="BZ171" s="42">
        <v>8756.2518889704606</v>
      </c>
      <c r="CA171" s="42">
        <v>8810.4432848426404</v>
      </c>
      <c r="CB171" s="42">
        <v>8869.72744196032</v>
      </c>
      <c r="CC171" s="42">
        <v>8934.6192860006904</v>
      </c>
      <c r="CD171" s="42">
        <v>9005.6924880753904</v>
      </c>
      <c r="CE171" s="42">
        <v>9083.5873719587908</v>
      </c>
      <c r="CF171" s="42">
        <v>9169.0200963898005</v>
      </c>
      <c r="CG171" s="42">
        <v>9262.7933544328298</v>
      </c>
      <c r="CH171" s="42">
        <v>9365.8088844698996</v>
      </c>
      <c r="CI171" s="42">
        <v>9479.0821528173001</v>
      </c>
      <c r="CJ171" s="42">
        <v>9603.7596496993901</v>
      </c>
      <c r="CK171" s="42">
        <v>9741.1393428938009</v>
      </c>
      <c r="CL171" s="42">
        <v>9892.6949626981204</v>
      </c>
      <c r="CM171" s="42">
        <v>10060.1049557191</v>
      </c>
      <c r="CN171" s="42">
        <v>10245.2871536025</v>
      </c>
      <c r="CO171" s="42">
        <v>10450.4404698164</v>
      </c>
      <c r="CP171" s="42">
        <v>10678.095281157999</v>
      </c>
      <c r="CQ171" s="42">
        <v>10931.174595218999</v>
      </c>
      <c r="CR171" s="42">
        <v>11213.0686836847</v>
      </c>
      <c r="CS171" s="42">
        <v>11527.726619090599</v>
      </c>
      <c r="CT171" s="42">
        <v>11879.769151263699</v>
      </c>
      <c r="CU171" s="42">
        <v>12274.6286844141</v>
      </c>
      <c r="CV171" s="42">
        <v>12718.7238853618</v>
      </c>
      <c r="CW171" s="42">
        <v>13219.678834062801</v>
      </c>
      <c r="CX171" s="42">
        <v>13786.5998545977</v>
      </c>
      <c r="CY171" s="42">
        <v>14430.4275733412</v>
      </c>
      <c r="CZ171" s="42"/>
      <c r="DA171" s="42"/>
      <c r="DC171" s="185">
        <v>45498</v>
      </c>
      <c r="DD171" s="42">
        <v>3400.7075372914601</v>
      </c>
      <c r="DE171" s="42">
        <v>3559.5189773085599</v>
      </c>
      <c r="DF171" s="42">
        <v>3712.16762759418</v>
      </c>
      <c r="DG171" s="42">
        <v>3858.37952433889</v>
      </c>
      <c r="DH171" s="42">
        <v>3997.97542367306</v>
      </c>
      <c r="DI171" s="42">
        <v>4130.8600520894597</v>
      </c>
      <c r="DJ171" s="42">
        <v>4257.0114157401304</v>
      </c>
      <c r="DK171" s="42">
        <v>4376.4704559781503</v>
      </c>
      <c r="DL171" s="42">
        <v>4489.3312596491996</v>
      </c>
      <c r="DM171" s="42">
        <v>4595.7319655681104</v>
      </c>
      <c r="DN171" s="42">
        <v>4695.8464532416201</v>
      </c>
      <c r="DO171" s="42">
        <v>4789.87685550078</v>
      </c>
      <c r="DP171" s="42">
        <v>4878.0469021947902</v>
      </c>
      <c r="DQ171" s="42">
        <v>4960.5960761996203</v>
      </c>
      <c r="DR171" s="42">
        <v>5037.7745443914</v>
      </c>
      <c r="DS171" s="42">
        <v>5109.8388136500298</v>
      </c>
      <c r="DT171" s="42">
        <v>5177.0480542163796</v>
      </c>
      <c r="DU171" s="42">
        <v>5239.6610287844396</v>
      </c>
      <c r="DV171" s="42">
        <v>5297.9335646644004</v>
      </c>
      <c r="DW171" s="42">
        <v>5352.11650744688</v>
      </c>
      <c r="DX171" s="42">
        <v>5402.4540972095801</v>
      </c>
      <c r="DY171" s="42">
        <v>5449.1827119324098</v>
      </c>
      <c r="DZ171" s="42">
        <v>5492.5299270324404</v>
      </c>
      <c r="EA171" s="42">
        <v>5532.7138444914999</v>
      </c>
      <c r="EB171" s="42">
        <v>5569.94264969909</v>
      </c>
      <c r="EC171" s="42">
        <v>5604.4143587068502</v>
      </c>
      <c r="ED171" s="42">
        <v>5636.3167229719402</v>
      </c>
      <c r="EE171" s="42">
        <v>5665.8272627803299</v>
      </c>
      <c r="EF171" s="42">
        <v>5693.1134043403599</v>
      </c>
      <c r="EG171" s="42">
        <v>5718.3326990006699</v>
      </c>
      <c r="EH171" s="42">
        <v>5741.6331061677402</v>
      </c>
      <c r="EI171" s="42">
        <v>5763.15332428492</v>
      </c>
      <c r="EJ171" s="42">
        <v>5783.0231566995699</v>
      </c>
      <c r="EK171" s="42">
        <v>5801.3639014103301</v>
      </c>
      <c r="EL171" s="42">
        <v>5818.2887555737698</v>
      </c>
      <c r="EM171" s="42">
        <v>5833.9032272846898</v>
      </c>
      <c r="EN171" s="42">
        <v>5848.3055485519399</v>
      </c>
      <c r="EO171" s="42">
        <v>5861.5870845955296</v>
      </c>
      <c r="EP171" s="42">
        <v>5873.8327356155596</v>
      </c>
      <c r="EQ171" s="42">
        <v>5885.5921565879498</v>
      </c>
      <c r="ER171" s="42">
        <v>5897.3751199368298</v>
      </c>
      <c r="ES171" s="42">
        <v>5909.1816727940404</v>
      </c>
      <c r="ET171" s="42">
        <v>5921.0118623858198</v>
      </c>
      <c r="EU171" s="42">
        <v>5932.8657360329498</v>
      </c>
      <c r="EV171" s="42">
        <v>5944.7433411509301</v>
      </c>
      <c r="EW171" s="42">
        <v>5956.6447252502103</v>
      </c>
      <c r="EX171" s="42">
        <v>5968.5699359363198</v>
      </c>
      <c r="EY171" s="42">
        <v>5980.5190209101402</v>
      </c>
      <c r="EZ171" s="42">
        <v>5992.49202796802</v>
      </c>
      <c r="FA171" s="42">
        <v>6004.4890050020003</v>
      </c>
      <c r="FB171" s="307">
        <v>6016.51</v>
      </c>
      <c r="FC171" s="42">
        <v>6028.5550610460296</v>
      </c>
      <c r="FD171" s="42">
        <v>6040.6242363203301</v>
      </c>
      <c r="FE171" s="42">
        <v>6052.7175740996399</v>
      </c>
      <c r="FF171" s="42">
        <v>6064.8351227573203</v>
      </c>
      <c r="FG171" s="42">
        <v>6076.9769307635697</v>
      </c>
      <c r="FH171" s="42">
        <v>6089.14304668565</v>
      </c>
      <c r="FI171" s="42">
        <v>6101.3335191880296</v>
      </c>
      <c r="FJ171" s="42">
        <v>6113.5483970326204</v>
      </c>
      <c r="FK171" s="42">
        <v>6125.7877290789602</v>
      </c>
      <c r="FL171" s="42">
        <v>6138.0515642843802</v>
      </c>
      <c r="FM171" s="42">
        <v>6150.3399517042399</v>
      </c>
      <c r="FN171" s="42">
        <v>6162.6529404921002</v>
      </c>
      <c r="FO171" s="42">
        <v>6175.5275589491303</v>
      </c>
      <c r="FP171" s="42">
        <v>6189.5522180886901</v>
      </c>
      <c r="FQ171" s="42">
        <v>6204.8325400399299</v>
      </c>
      <c r="FR171" s="42">
        <v>6221.4843746665001</v>
      </c>
      <c r="FS171" s="42">
        <v>6239.63488504834</v>
      </c>
      <c r="FT171" s="42">
        <v>6259.4237649151701</v>
      </c>
      <c r="FU171" s="42">
        <v>6281.0046068991996</v>
      </c>
      <c r="FV171" s="42">
        <v>6304.5464436268503</v>
      </c>
      <c r="FW171" s="42">
        <v>6330.23548742206</v>
      </c>
      <c r="FX171" s="42">
        <v>6358.2770988722596</v>
      </c>
      <c r="FY171" s="42">
        <v>6388.8980198695299</v>
      </c>
      <c r="FZ171" s="42">
        <v>6422.3489131769702</v>
      </c>
      <c r="GA171" s="42">
        <v>6458.9072583227698</v>
      </c>
      <c r="GB171" s="42">
        <v>6498.8806629913097</v>
      </c>
      <c r="GC171" s="42">
        <v>6542.6106604338502</v>
      </c>
      <c r="GD171" s="42">
        <v>6590.4770772287102</v>
      </c>
      <c r="GE171" s="42">
        <v>6642.9030725716202</v>
      </c>
      <c r="GF171" s="42">
        <v>6700.3609709144603</v>
      </c>
      <c r="GG171" s="42">
        <v>6763.3790351413199</v>
      </c>
      <c r="GH171" s="42">
        <v>6832.5493587787296</v>
      </c>
      <c r="GI171" s="42">
        <v>6908.5370945260802</v>
      </c>
      <c r="GJ171" s="42">
        <v>6992.0912846498904</v>
      </c>
      <c r="GK171" s="42">
        <v>7084.0576190783904</v>
      </c>
      <c r="GL171" s="42">
        <v>7185.3935227013999</v>
      </c>
      <c r="GM171" s="42">
        <v>7297.18606878231</v>
      </c>
      <c r="GN171" s="42">
        <v>7420.6733362512696</v>
      </c>
      <c r="GO171" s="42">
        <v>7557.2699825318296</v>
      </c>
      <c r="GP171" s="42">
        <v>7708.5980004971598</v>
      </c>
      <c r="GQ171" s="42">
        <v>7876.5238815717703</v>
      </c>
      <c r="GR171" s="42">
        <v>8063.2037349207803</v>
      </c>
      <c r="GS171" s="42">
        <v>8271.1383394931709</v>
      </c>
      <c r="GT171" s="42">
        <v>8503.2406646263298</v>
      </c>
      <c r="GU171" s="42">
        <v>8762.9191315232893</v>
      </c>
      <c r="GV171" s="42">
        <v>9054.1808650848307</v>
      </c>
      <c r="GW171" s="42">
        <v>9381.7604908377598</v>
      </c>
      <c r="GX171" s="42">
        <v>9751.2817877677098</v>
      </c>
      <c r="GY171" s="42">
        <v>10169.4618882101</v>
      </c>
      <c r="GZ171" s="42">
        <v>10644.370967851801</v>
      </c>
      <c r="HA171" s="42"/>
      <c r="HB171" s="42"/>
    </row>
    <row r="172" spans="1:210" x14ac:dyDescent="0.6">
      <c r="A172" s="327">
        <v>1</v>
      </c>
      <c r="B172" s="198">
        <v>45570</v>
      </c>
      <c r="C172" s="43">
        <v>0.84071334828739397</v>
      </c>
      <c r="D172" s="43">
        <v>0.76338077354545397</v>
      </c>
      <c r="E172" s="43">
        <v>0.69558338334123404</v>
      </c>
      <c r="F172" s="43">
        <v>0.63654110411653797</v>
      </c>
      <c r="G172" s="43">
        <v>0.58554237361679096</v>
      </c>
      <c r="H172" s="43">
        <v>0.54192737386368905</v>
      </c>
      <c r="I172" s="43">
        <v>0.50507079525912202</v>
      </c>
      <c r="J172" s="43">
        <v>0.47436627552385502</v>
      </c>
      <c r="K172" s="43">
        <v>0.44921484946801199</v>
      </c>
      <c r="L172" s="43">
        <v>0.42901938065837403</v>
      </c>
      <c r="M172" s="43">
        <v>0.41318586317606898</v>
      </c>
      <c r="N172" s="43">
        <v>0.40113090745742203</v>
      </c>
      <c r="O172" s="43">
        <v>0.39229324065669502</v>
      </c>
      <c r="P172" s="43">
        <v>0.386146275180968</v>
      </c>
      <c r="Q172" s="43">
        <v>0.382208992566131</v>
      </c>
      <c r="R172" s="43">
        <v>0.380053332237826</v>
      </c>
      <c r="S172" s="43">
        <v>0.37930746381871899</v>
      </c>
      <c r="T172" s="43">
        <v>0.37965530131700798</v>
      </c>
      <c r="U172" s="43">
        <v>0.38083317222370999</v>
      </c>
      <c r="V172" s="43">
        <v>0.38262470300101997</v>
      </c>
      <c r="W172" s="43">
        <v>0.38485486350022402</v>
      </c>
      <c r="X172" s="43">
        <v>0.38738387635129301</v>
      </c>
      <c r="Y172" s="43">
        <v>0.39010144911804301</v>
      </c>
      <c r="Z172" s="43">
        <v>0.392921580768123</v>
      </c>
      <c r="AA172" s="43">
        <v>0.39577804561775098</v>
      </c>
      <c r="AB172" s="43">
        <v>0.398620562808643</v>
      </c>
      <c r="AC172" s="43">
        <v>0.40141160532343401</v>
      </c>
      <c r="AD172" s="43">
        <v>0.40412377672815802</v>
      </c>
      <c r="AE172" s="43">
        <v>0.40673767570913499</v>
      </c>
      <c r="AF172" s="43">
        <v>0.40924017046858702</v>
      </c>
      <c r="AG172" s="43">
        <v>0.41162301216181002</v>
      </c>
      <c r="AH172" s="43">
        <v>0.413881725704626</v>
      </c>
      <c r="AI172" s="43">
        <v>0.41601472571910902</v>
      </c>
      <c r="AJ172" s="43">
        <v>0.41802261420234499</v>
      </c>
      <c r="AK172" s="43">
        <v>0.41990762428235701</v>
      </c>
      <c r="AL172" s="43">
        <v>0.42167318109017199</v>
      </c>
      <c r="AM172" s="43">
        <v>0.42332355630909901</v>
      </c>
      <c r="AN172" s="43">
        <v>0.42486359756180497</v>
      </c>
      <c r="AO172" s="43">
        <v>0.42629851748236702</v>
      </c>
      <c r="AP172" s="43">
        <v>0.42768967503501398</v>
      </c>
      <c r="AQ172" s="43">
        <v>0.42909629891079998</v>
      </c>
      <c r="AR172" s="43">
        <v>0.43051817482093802</v>
      </c>
      <c r="AS172" s="43">
        <v>0.43195508976938302</v>
      </c>
      <c r="AT172" s="43">
        <v>0.43340683210512998</v>
      </c>
      <c r="AU172" s="43">
        <v>0.43487319157472598</v>
      </c>
      <c r="AV172" s="43">
        <v>0.43635395936232901</v>
      </c>
      <c r="AW172" s="43">
        <v>0.43784892814151399</v>
      </c>
      <c r="AX172" s="43">
        <v>0.43935789211611098</v>
      </c>
      <c r="AY172" s="43">
        <v>0.44088064704761398</v>
      </c>
      <c r="AZ172" s="43">
        <v>0.442416990316926</v>
      </c>
      <c r="BA172" s="308">
        <v>0.44396672098450102</v>
      </c>
      <c r="BB172" s="43">
        <v>0.44552963958838299</v>
      </c>
      <c r="BC172" s="43">
        <v>0.44710554866670998</v>
      </c>
      <c r="BD172" s="43">
        <v>0.44869425226913801</v>
      </c>
      <c r="BE172" s="43">
        <v>0.45029555627200801</v>
      </c>
      <c r="BF172" s="43">
        <v>0.451909268316802</v>
      </c>
      <c r="BG172" s="43">
        <v>0.45353519784732399</v>
      </c>
      <c r="BH172" s="43">
        <v>0.45517315612317599</v>
      </c>
      <c r="BI172" s="43">
        <v>0.45682295623392999</v>
      </c>
      <c r="BJ172" s="43">
        <v>0.45848441312982202</v>
      </c>
      <c r="BK172" s="43">
        <v>0.460157343611658</v>
      </c>
      <c r="BL172" s="43">
        <v>0.46184156636638302</v>
      </c>
      <c r="BM172" s="43">
        <v>0.46353690196210301</v>
      </c>
      <c r="BN172" s="43">
        <v>0.46531760388898002</v>
      </c>
      <c r="BO172" s="43">
        <v>0.467266421650047</v>
      </c>
      <c r="BP172" s="43">
        <v>0.46940009489297801</v>
      </c>
      <c r="BQ172" s="43">
        <v>0.47173712686069702</v>
      </c>
      <c r="BR172" s="43">
        <v>0.474297973674286</v>
      </c>
      <c r="BS172" s="43">
        <v>0.47710525173152601</v>
      </c>
      <c r="BT172" s="43">
        <v>0.48018396390614398</v>
      </c>
      <c r="BU172" s="43">
        <v>0.48356174506598498</v>
      </c>
      <c r="BV172" s="43">
        <v>0.48726912697647201</v>
      </c>
      <c r="BW172" s="43">
        <v>0.491339822097627</v>
      </c>
      <c r="BX172" s="43">
        <v>0.49581102516105302</v>
      </c>
      <c r="BY172" s="43">
        <v>0.50072373052676</v>
      </c>
      <c r="BZ172" s="43">
        <v>0.50612306226387005</v>
      </c>
      <c r="CA172" s="43">
        <v>0.51205861271128095</v>
      </c>
      <c r="CB172" s="43">
        <v>0.51858478382022699</v>
      </c>
      <c r="CC172" s="43">
        <v>0.52576112401863395</v>
      </c>
      <c r="CD172" s="43">
        <v>0.53365265153862396</v>
      </c>
      <c r="CE172" s="43">
        <v>0.54233015338715995</v>
      </c>
      <c r="CF172" s="43">
        <v>0.55187044716301703</v>
      </c>
      <c r="CG172" s="43">
        <v>0.56235659108934899</v>
      </c>
      <c r="CH172" s="43">
        <v>0.57387802584921999</v>
      </c>
      <c r="CI172" s="43">
        <v>0.58653063007693496</v>
      </c>
      <c r="CJ172" s="43">
        <v>0.60041666992638998</v>
      </c>
      <c r="CK172" s="43">
        <v>0.61564462163003997</v>
      </c>
      <c r="CL172" s="43">
        <v>0.63232884459903005</v>
      </c>
      <c r="CM172" s="43">
        <v>0.65058908099695201</v>
      </c>
      <c r="CN172" s="43">
        <v>0.67054975560972696</v>
      </c>
      <c r="CO172" s="43">
        <v>0.69233904699849402</v>
      </c>
      <c r="CP172" s="43">
        <v>0.71608769669962102</v>
      </c>
      <c r="CQ172" s="43">
        <v>0.74192751761005005</v>
      </c>
      <c r="CR172" s="43">
        <v>0.76998955485614795</v>
      </c>
      <c r="CS172" s="43">
        <v>0.80040184267316195</v>
      </c>
      <c r="CT172" s="43">
        <v>0.83328668865514099</v>
      </c>
      <c r="CU172" s="43">
        <v>0.86875740278650904</v>
      </c>
      <c r="CV172" s="43">
        <v>0.90691437347112802</v>
      </c>
      <c r="CW172" s="43">
        <v>0.94784037731397197</v>
      </c>
      <c r="CX172" s="43">
        <v>0.991594995605664</v>
      </c>
      <c r="CY172" s="43">
        <v>1</v>
      </c>
      <c r="CZ172" s="43"/>
      <c r="DA172" s="43"/>
      <c r="DC172" s="198">
        <v>45499</v>
      </c>
      <c r="DD172" s="43">
        <v>0.98918864649711802</v>
      </c>
      <c r="DE172" s="43">
        <v>0.908968506230733</v>
      </c>
      <c r="DF172" s="43">
        <v>0.83668577325485605</v>
      </c>
      <c r="DG172" s="43">
        <v>0.77156750335540103</v>
      </c>
      <c r="DH172" s="43">
        <v>0.71291769281113004</v>
      </c>
      <c r="DI172" s="43">
        <v>0.66011095486439297</v>
      </c>
      <c r="DJ172" s="43">
        <v>0.61258588486826004</v>
      </c>
      <c r="DK172" s="43">
        <v>0.56983848662764502</v>
      </c>
      <c r="DL172" s="43">
        <v>0.53141589100318598</v>
      </c>
      <c r="DM172" s="43">
        <v>0.49691050384470598</v>
      </c>
      <c r="DN172" s="43">
        <v>0.465954659051866</v>
      </c>
      <c r="DO172" s="43">
        <v>0.43821581317538599</v>
      </c>
      <c r="DP172" s="43">
        <v>0.41339229246174902</v>
      </c>
      <c r="DQ172" s="43">
        <v>0.391209585856717</v>
      </c>
      <c r="DR172" s="43">
        <v>0.37141716434387501</v>
      </c>
      <c r="DS172" s="43">
        <v>0.353785795719187</v>
      </c>
      <c r="DT172" s="43">
        <v>0.33810531352871398</v>
      </c>
      <c r="DU172" s="43">
        <v>0.32418278946636703</v>
      </c>
      <c r="DV172" s="43">
        <v>0.31184105084992497</v>
      </c>
      <c r="DW172" s="43">
        <v>0.30091747993592199</v>
      </c>
      <c r="DX172" s="43">
        <v>0.29126303071170601</v>
      </c>
      <c r="DY172" s="43">
        <v>0.28274140182521501</v>
      </c>
      <c r="DZ172" s="43">
        <v>0.27522831119268998</v>
      </c>
      <c r="EA172" s="43">
        <v>0.268610827648738</v>
      </c>
      <c r="EB172" s="43">
        <v>0.26278672643950401</v>
      </c>
      <c r="EC172" s="43">
        <v>0.25766384696857603</v>
      </c>
      <c r="ED172" s="43">
        <v>0.25315944173675697</v>
      </c>
      <c r="EE172" s="43">
        <v>0.249199513999393</v>
      </c>
      <c r="EF172" s="43">
        <v>0.24571814787812901</v>
      </c>
      <c r="EG172" s="43">
        <v>0.24265683850271799</v>
      </c>
      <c r="EH172" s="43">
        <v>0.239963831509801</v>
      </c>
      <c r="EI172" s="43">
        <v>0.237593481355521</v>
      </c>
      <c r="EJ172" s="43">
        <v>0.23550563690687501</v>
      </c>
      <c r="EK172" s="43">
        <v>0.23366506113959801</v>
      </c>
      <c r="EL172" s="43">
        <v>0.23204088986235899</v>
      </c>
      <c r="EM172" s="43">
        <v>0.23060613249031101</v>
      </c>
      <c r="EN172" s="43">
        <v>0.229337216177431</v>
      </c>
      <c r="EO172" s="43">
        <v>0.22821357318405799</v>
      </c>
      <c r="EP172" s="43">
        <v>0.227217270235367</v>
      </c>
      <c r="EQ172" s="43">
        <v>0.22629648952568199</v>
      </c>
      <c r="ER172" s="43">
        <v>0.22540929722236699</v>
      </c>
      <c r="ES172" s="43">
        <v>0.22455598122974099</v>
      </c>
      <c r="ET172" s="43">
        <v>0.22373681875002299</v>
      </c>
      <c r="EU172" s="43">
        <v>0.22295207565670699</v>
      </c>
      <c r="EV172" s="43">
        <v>0.22220200587783201</v>
      </c>
      <c r="EW172" s="43">
        <v>0.22148685079012101</v>
      </c>
      <c r="EX172" s="43">
        <v>0.220806838626186</v>
      </c>
      <c r="EY172" s="43">
        <v>0.22016218390134501</v>
      </c>
      <c r="EZ172" s="43">
        <v>0.21955308685572</v>
      </c>
      <c r="FA172" s="43">
        <v>0.218979732924835</v>
      </c>
      <c r="FB172" s="308">
        <v>0.218442292228688</v>
      </c>
      <c r="FC172" s="43">
        <v>0.217940919083981</v>
      </c>
      <c r="FD172" s="43">
        <v>0.21747575158015101</v>
      </c>
      <c r="FE172" s="43">
        <v>0.21704691113414401</v>
      </c>
      <c r="FF172" s="43">
        <v>0.21665450212286599</v>
      </c>
      <c r="FG172" s="43">
        <v>0.21629861153716001</v>
      </c>
      <c r="FH172" s="43">
        <v>0.21597930867737</v>
      </c>
      <c r="FI172" s="43">
        <v>0.21569664488978699</v>
      </c>
      <c r="FJ172" s="43">
        <v>0.21545065334642799</v>
      </c>
      <c r="FK172" s="43">
        <v>0.21524134886955601</v>
      </c>
      <c r="FL172" s="43">
        <v>0.21506872780059799</v>
      </c>
      <c r="FM172" s="43">
        <v>0.21493276791625099</v>
      </c>
      <c r="FN172" s="43">
        <v>0.214833428391109</v>
      </c>
      <c r="FO172" s="43">
        <v>0.21476874852762701</v>
      </c>
      <c r="FP172" s="43">
        <v>0.214743491992785</v>
      </c>
      <c r="FQ172" s="43">
        <v>0.214769097228388</v>
      </c>
      <c r="FR172" s="43">
        <v>0.214859358077926</v>
      </c>
      <c r="FS172" s="43">
        <v>0.215030831830686</v>
      </c>
      <c r="FT172" s="43">
        <v>0.21530330122055899</v>
      </c>
      <c r="FU172" s="43">
        <v>0.21570029149048101</v>
      </c>
      <c r="FV172" s="43">
        <v>0.216249640886052</v>
      </c>
      <c r="FW172" s="43">
        <v>0.21698411899803199</v>
      </c>
      <c r="FX172" s="43">
        <v>0.217942082027204</v>
      </c>
      <c r="FY172" s="43">
        <v>0.21916814719470801</v>
      </c>
      <c r="FZ172" s="43">
        <v>0.220713860273587</v>
      </c>
      <c r="GA172" s="43">
        <v>0.22263832100879</v>
      </c>
      <c r="GB172" s="43">
        <v>0.22500872195525901</v>
      </c>
      <c r="GC172" s="43">
        <v>0.22790074850511299</v>
      </c>
      <c r="GD172" s="43">
        <v>0.23139878370720399</v>
      </c>
      <c r="GE172" s="43">
        <v>0.23559586337287</v>
      </c>
      <c r="GF172" s="43">
        <v>0.240593337241471</v>
      </c>
      <c r="GG172" s="43">
        <v>0.246500211998194</v>
      </c>
      <c r="GH172" s="43">
        <v>0.25343218108050902</v>
      </c>
      <c r="GI172" s="43">
        <v>0.26151038113700698</v>
      </c>
      <c r="GJ172" s="43">
        <v>0.27085994954211901</v>
      </c>
      <c r="GK172" s="43">
        <v>0.281608483575294</v>
      </c>
      <c r="GL172" s="43">
        <v>0.29388451210868999</v>
      </c>
      <c r="GM172" s="43">
        <v>0.30781608018808898</v>
      </c>
      <c r="GN172" s="43">
        <v>0.32352951584893003</v>
      </c>
      <c r="GO172" s="43">
        <v>0.341148402158376</v>
      </c>
      <c r="GP172" s="43">
        <v>0.360792724623275</v>
      </c>
      <c r="GQ172" s="43">
        <v>0.38257811424899302</v>
      </c>
      <c r="GR172" s="43">
        <v>0.40661506697145</v>
      </c>
      <c r="GS172" s="43">
        <v>0.43300799440676402</v>
      </c>
      <c r="GT172" s="43">
        <v>0.46185394841109401</v>
      </c>
      <c r="GU172" s="43">
        <v>0.49324085975946602</v>
      </c>
      <c r="GV172" s="43">
        <v>0.52724513526549499</v>
      </c>
      <c r="GW172" s="43">
        <v>0.56392846452718104</v>
      </c>
      <c r="GX172" s="43">
        <v>0.60333369535602899</v>
      </c>
      <c r="GY172" s="43">
        <v>0.64547964622490395</v>
      </c>
      <c r="GZ172" s="43">
        <v>0.69035473708769501</v>
      </c>
      <c r="HA172" s="43"/>
      <c r="HB172" s="43"/>
    </row>
    <row r="173" spans="1:210" x14ac:dyDescent="0.6">
      <c r="A173" s="327">
        <v>2</v>
      </c>
      <c r="B173" s="198">
        <v>45572</v>
      </c>
      <c r="C173" s="43">
        <v>0.841450691356044</v>
      </c>
      <c r="D173" s="43">
        <v>0.76388697726029797</v>
      </c>
      <c r="E173" s="43">
        <v>0.69588626653080798</v>
      </c>
      <c r="F173" s="43">
        <v>0.63666466907018404</v>
      </c>
      <c r="G173" s="43">
        <v>0.58550753236808795</v>
      </c>
      <c r="H173" s="43">
        <v>0.54175257096695795</v>
      </c>
      <c r="I173" s="43">
        <v>0.50477254617650902</v>
      </c>
      <c r="J173" s="43">
        <v>0.47395962085201299</v>
      </c>
      <c r="K173" s="43">
        <v>0.44871371068292598</v>
      </c>
      <c r="L173" s="43">
        <v>0.42843679895695103</v>
      </c>
      <c r="M173" s="43">
        <v>0.41253411291341502</v>
      </c>
      <c r="N173" s="43">
        <v>0.40042149646724601</v>
      </c>
      <c r="O173" s="43">
        <v>0.39153683168529502</v>
      </c>
      <c r="P173" s="43">
        <v>0.38535257494633002</v>
      </c>
      <c r="Q173" s="43">
        <v>0.381386652563944</v>
      </c>
      <c r="R173" s="43">
        <v>0.379209891316658</v>
      </c>
      <c r="S173" s="43">
        <v>0.37844934440163902</v>
      </c>
      <c r="T173" s="43">
        <v>0.37878785595784398</v>
      </c>
      <c r="U173" s="43">
        <v>0.37996076829495501</v>
      </c>
      <c r="V173" s="43">
        <v>0.38175083054069597</v>
      </c>
      <c r="W173" s="43">
        <v>0.38398225259503599</v>
      </c>
      <c r="X173" s="43">
        <v>0.38651461368254397</v>
      </c>
      <c r="Y173" s="43">
        <v>0.38923708689210601</v>
      </c>
      <c r="Z173" s="43">
        <v>0.39206323429918599</v>
      </c>
      <c r="AA173" s="43">
        <v>0.39492647809949799</v>
      </c>
      <c r="AB173" s="43">
        <v>0.39777625728599803</v>
      </c>
      <c r="AC173" s="43">
        <v>0.40057482473731199</v>
      </c>
      <c r="AD173" s="43">
        <v>0.40329461334266298</v>
      </c>
      <c r="AE173" s="43">
        <v>0.40591609134668299</v>
      </c>
      <c r="AF173" s="43">
        <v>0.40842602898074198</v>
      </c>
      <c r="AG173" s="43">
        <v>0.41081610542666502</v>
      </c>
      <c r="AH173" s="43">
        <v>0.41308179429116798</v>
      </c>
      <c r="AI173" s="43">
        <v>0.415221475205094</v>
      </c>
      <c r="AJ173" s="43">
        <v>0.41723572795722902</v>
      </c>
      <c r="AK173" s="43">
        <v>0.41912677341202498</v>
      </c>
      <c r="AL173" s="43">
        <v>0.42089803208912302</v>
      </c>
      <c r="AM173" s="43">
        <v>0.422553776887377</v>
      </c>
      <c r="AN173" s="43">
        <v>0.424098861016246</v>
      </c>
      <c r="AO173" s="43">
        <v>0.42553850591167303</v>
      </c>
      <c r="AP173" s="43">
        <v>0.42693426719028199</v>
      </c>
      <c r="AQ173" s="43">
        <v>0.428345567604697</v>
      </c>
      <c r="AR173" s="43">
        <v>0.429772191676636</v>
      </c>
      <c r="AS173" s="43">
        <v>0.43121392523750601</v>
      </c>
      <c r="AT173" s="43">
        <v>0.43267055545258998</v>
      </c>
      <c r="AU173" s="43">
        <v>0.434141870883753</v>
      </c>
      <c r="AV173" s="43">
        <v>0.43562766155426103</v>
      </c>
      <c r="AW173" s="43">
        <v>0.43712771897777097</v>
      </c>
      <c r="AX173" s="43">
        <v>0.43864183618723102</v>
      </c>
      <c r="AY173" s="43">
        <v>0.440169807790603</v>
      </c>
      <c r="AZ173" s="43">
        <v>0.44171143002584801</v>
      </c>
      <c r="BA173" s="308">
        <v>0.44326650081216101</v>
      </c>
      <c r="BB173" s="43">
        <v>0.44483481963064803</v>
      </c>
      <c r="BC173" s="43">
        <v>0.44641618773831199</v>
      </c>
      <c r="BD173" s="43">
        <v>0.44801040815716398</v>
      </c>
      <c r="BE173" s="43">
        <v>0.44961728567745401</v>
      </c>
      <c r="BF173" s="43">
        <v>0.45123662682478699</v>
      </c>
      <c r="BG173" s="43">
        <v>0.45286823996348202</v>
      </c>
      <c r="BH173" s="43">
        <v>0.45451193526304001</v>
      </c>
      <c r="BI173" s="43">
        <v>0.45616752475653699</v>
      </c>
      <c r="BJ173" s="43">
        <v>0.45783482232219203</v>
      </c>
      <c r="BK173" s="43">
        <v>0.459513643733096</v>
      </c>
      <c r="BL173" s="43">
        <v>0.461203806634153</v>
      </c>
      <c r="BM173" s="43">
        <v>0.462905130564914</v>
      </c>
      <c r="BN173" s="43">
        <v>0.46469213149201499</v>
      </c>
      <c r="BO173" s="43">
        <v>0.46664785292084199</v>
      </c>
      <c r="BP173" s="43">
        <v>0.46878909579226202</v>
      </c>
      <c r="BQ173" s="43">
        <v>0.47113443109836001</v>
      </c>
      <c r="BR173" s="43">
        <v>0.473704389837036</v>
      </c>
      <c r="BS173" s="43">
        <v>0.47652167112502902</v>
      </c>
      <c r="BT173" s="43">
        <v>0.47961136912798402</v>
      </c>
      <c r="BU173" s="43">
        <v>0.48300121941340401</v>
      </c>
      <c r="BV173" s="43">
        <v>0.48672186461957201</v>
      </c>
      <c r="BW173" s="43">
        <v>0.49080713913657897</v>
      </c>
      <c r="BX173" s="43">
        <v>0.49529437150891398</v>
      </c>
      <c r="BY173" s="43">
        <v>0.50022470261518603</v>
      </c>
      <c r="BZ173" s="43">
        <v>0.505643416528893</v>
      </c>
      <c r="CA173" s="43">
        <v>0.51160027977699096</v>
      </c>
      <c r="CB173" s="43">
        <v>0.51814988325384803</v>
      </c>
      <c r="CC173" s="43">
        <v>0.52535197951768697</v>
      </c>
      <c r="CD173" s="43">
        <v>0.53327180630432203</v>
      </c>
      <c r="CE173" s="43">
        <v>0.54198038546883898</v>
      </c>
      <c r="CF173" s="43">
        <v>0.55155478438501604</v>
      </c>
      <c r="CG173" s="43">
        <v>0.56207832528440105</v>
      </c>
      <c r="CH173" s="43">
        <v>0.57364072587886294</v>
      </c>
      <c r="CI173" s="43">
        <v>0.58633815326776295</v>
      </c>
      <c r="CJ173" s="43">
        <v>0.60027317134005498</v>
      </c>
      <c r="CK173" s="43">
        <v>0.61555456073806603</v>
      </c>
      <c r="CL173" s="43">
        <v>0.632296988743135</v>
      </c>
      <c r="CM173" s="43">
        <v>0.65062050513643899</v>
      </c>
      <c r="CN173" s="43">
        <v>0.67064983780589604</v>
      </c>
      <c r="CO173" s="43">
        <v>0.69251345902391404</v>
      </c>
      <c r="CP173" s="43">
        <v>0.71634238920882098</v>
      </c>
      <c r="CQ173" s="43">
        <v>0.74226869917414795</v>
      </c>
      <c r="CR173" s="43">
        <v>0.77042366411005503</v>
      </c>
      <c r="CS173" s="43">
        <v>0.80093551250830197</v>
      </c>
      <c r="CT173" s="43">
        <v>0.83392670149571102</v>
      </c>
      <c r="CU173" s="43">
        <v>0.86951063519635696</v>
      </c>
      <c r="CV173" s="43">
        <v>0.90778772841354405</v>
      </c>
      <c r="CW173" s="43">
        <v>0.94884070180809099</v>
      </c>
      <c r="CX173" s="43">
        <v>0.99272898063946702</v>
      </c>
      <c r="CY173" s="43">
        <v>1</v>
      </c>
      <c r="CZ173" s="43"/>
      <c r="DA173" s="43"/>
      <c r="DC173" s="198">
        <v>45501</v>
      </c>
      <c r="DD173" s="43">
        <v>0.99109483108949203</v>
      </c>
      <c r="DE173" s="43">
        <v>0.91068190782818903</v>
      </c>
      <c r="DF173" s="43">
        <v>0.83822461412492799</v>
      </c>
      <c r="DG173" s="43">
        <v>0.77294793822936902</v>
      </c>
      <c r="DH173" s="43">
        <v>0.71415409479400105</v>
      </c>
      <c r="DI173" s="43">
        <v>0.66121615332318695</v>
      </c>
      <c r="DJ173" s="43">
        <v>0.613571365391679</v>
      </c>
      <c r="DK173" s="43">
        <v>0.57071456069159698</v>
      </c>
      <c r="DL173" s="43">
        <v>0.53219184121544805</v>
      </c>
      <c r="DM173" s="43">
        <v>0.49759470926079302</v>
      </c>
      <c r="DN173" s="43">
        <v>0.46655470399066201</v>
      </c>
      <c r="DO173" s="43">
        <v>0.43873858215193101</v>
      </c>
      <c r="DP173" s="43">
        <v>0.41384405320349799</v>
      </c>
      <c r="DQ173" s="43">
        <v>0.39159606188566598</v>
      </c>
      <c r="DR173" s="43">
        <v>0.37174359823666903</v>
      </c>
      <c r="DS173" s="43">
        <v>0.35405700390917799</v>
      </c>
      <c r="DT173" s="43">
        <v>0.33832573336748001</v>
      </c>
      <c r="DU173" s="43">
        <v>0.324356519207529</v>
      </c>
      <c r="DV173" s="43">
        <v>0.31197188323135999</v>
      </c>
      <c r="DW173" s="43">
        <v>0.30100893008689</v>
      </c>
      <c r="DX173" s="43">
        <v>0.29131835917616999</v>
      </c>
      <c r="DY173" s="43">
        <v>0.28276363353724099</v>
      </c>
      <c r="DZ173" s="43">
        <v>0.27522025124336003</v>
      </c>
      <c r="EA173" s="43">
        <v>0.26857507464730102</v>
      </c>
      <c r="EB173" s="43">
        <v>0.26272568418139097</v>
      </c>
      <c r="EC173" s="43">
        <v>0.25757973500664599</v>
      </c>
      <c r="ED173" s="43">
        <v>0.25305430531323603</v>
      </c>
      <c r="EE173" s="43">
        <v>0.249075233658688</v>
      </c>
      <c r="EF173" s="43">
        <v>0.245576448954237</v>
      </c>
      <c r="EG173" s="43">
        <v>0.24249930057066801</v>
      </c>
      <c r="EH173" s="43">
        <v>0.23979189781310201</v>
      </c>
      <c r="EI173" s="43">
        <v>0.23740846816768901</v>
      </c>
      <c r="EJ173" s="43">
        <v>0.23530874275546099</v>
      </c>
      <c r="EK173" s="43">
        <v>0.233457375810599</v>
      </c>
      <c r="EL173" s="43">
        <v>0.23182340310239199</v>
      </c>
      <c r="EM173" s="43">
        <v>0.230379742335589</v>
      </c>
      <c r="EN173" s="43">
        <v>0.22910273685254801</v>
      </c>
      <c r="EO173" s="43">
        <v>0.227971742529405</v>
      </c>
      <c r="EP173" s="43">
        <v>0.22696875664004601</v>
      </c>
      <c r="EQ173" s="43">
        <v>0.22604164663095</v>
      </c>
      <c r="ER173" s="43">
        <v>0.225148201457428</v>
      </c>
      <c r="ES173" s="43">
        <v>0.224288711859568</v>
      </c>
      <c r="ET173" s="43">
        <v>0.22346345790368199</v>
      </c>
      <c r="EU173" s="43">
        <v>0.22267270835182601</v>
      </c>
      <c r="EV173" s="43">
        <v>0.22191672003799701</v>
      </c>
      <c r="EW173" s="43">
        <v>0.221195737257287</v>
      </c>
      <c r="EX173" s="43">
        <v>0.22050999116889899</v>
      </c>
      <c r="EY173" s="43">
        <v>0.21985969921267101</v>
      </c>
      <c r="EZ173" s="43">
        <v>0.21924506454856399</v>
      </c>
      <c r="FA173" s="43">
        <v>0.21866627551953099</v>
      </c>
      <c r="FB173" s="308">
        <v>0.21812350512939799</v>
      </c>
      <c r="FC173" s="43">
        <v>0.21761691057044699</v>
      </c>
      <c r="FD173" s="43">
        <v>0.21714663274514201</v>
      </c>
      <c r="FE173" s="43">
        <v>0.216712795863822</v>
      </c>
      <c r="FF173" s="43">
        <v>0.216315507045129</v>
      </c>
      <c r="FG173" s="43">
        <v>0.215954855964547</v>
      </c>
      <c r="FH173" s="43">
        <v>0.215630914547146</v>
      </c>
      <c r="FI173" s="43">
        <v>0.21534373669470999</v>
      </c>
      <c r="FJ173" s="43">
        <v>0.21509335805935201</v>
      </c>
      <c r="FK173" s="43">
        <v>0.214879795860765</v>
      </c>
      <c r="FL173" s="43">
        <v>0.21470304874924401</v>
      </c>
      <c r="FM173" s="43">
        <v>0.21456309671565199</v>
      </c>
      <c r="FN173" s="43">
        <v>0.21445990104728799</v>
      </c>
      <c r="FO173" s="43">
        <v>0.21439134455520101</v>
      </c>
      <c r="FP173" s="43">
        <v>0.214362047240821</v>
      </c>
      <c r="FQ173" s="43">
        <v>0.214383467573905</v>
      </c>
      <c r="FR173" s="43">
        <v>0.21446942791158299</v>
      </c>
      <c r="FS173" s="43">
        <v>0.21463652451194601</v>
      </c>
      <c r="FT173" s="43">
        <v>0.214904591839117</v>
      </c>
      <c r="FU173" s="43">
        <v>0.21529722229225701</v>
      </c>
      <c r="FV173" s="43">
        <v>0.21584233972023301</v>
      </c>
      <c r="FW173" s="43">
        <v>0.21657282111816201</v>
      </c>
      <c r="FX173" s="43">
        <v>0.217527155504919</v>
      </c>
      <c r="FY173" s="43">
        <v>0.21875012208011199</v>
      </c>
      <c r="FZ173" s="43">
        <v>0.220293461427927</v>
      </c>
      <c r="GA173" s="43">
        <v>0.222216504246674</v>
      </c>
      <c r="GB173" s="43">
        <v>0.22458671274836201</v>
      </c>
      <c r="GC173" s="43">
        <v>0.22748008204157</v>
      </c>
      <c r="GD173" s="43">
        <v>0.23098134459560801</v>
      </c>
      <c r="GE173" s="43">
        <v>0.235183922813131</v>
      </c>
      <c r="GF173" s="43">
        <v>0.240189585140895</v>
      </c>
      <c r="GG173" s="43">
        <v>0.246107781416331</v>
      </c>
      <c r="GH173" s="43">
        <v>0.25305466264189602</v>
      </c>
      <c r="GI173" s="43">
        <v>0.26115182571512702</v>
      </c>
      <c r="GJ173" s="43">
        <v>0.27052485855911002</v>
      </c>
      <c r="GK173" s="43">
        <v>0.28130178753880802</v>
      </c>
      <c r="GL173" s="43">
        <v>0.29361153929671602</v>
      </c>
      <c r="GM173" s="43">
        <v>0.30758251842253298</v>
      </c>
      <c r="GN173" s="43">
        <v>0.32334137085245002</v>
      </c>
      <c r="GO173" s="43">
        <v>0.34101195595212402</v>
      </c>
      <c r="GP173" s="43">
        <v>0.36071449682402501</v>
      </c>
      <c r="GQ173" s="43">
        <v>0.382564828107889</v>
      </c>
      <c r="GR173" s="43">
        <v>0.406673620786423</v>
      </c>
      <c r="GS173" s="43">
        <v>0.433145437700514</v>
      </c>
      <c r="GT173" s="43">
        <v>0.462077461204144</v>
      </c>
      <c r="GU173" s="43">
        <v>0.49355773236870898</v>
      </c>
      <c r="GV173" s="43">
        <v>0.52766274539204605</v>
      </c>
      <c r="GW173" s="43">
        <v>0.564454247860117</v>
      </c>
      <c r="GX173" s="43">
        <v>0.60397510549850497</v>
      </c>
      <c r="GY173" s="43">
        <v>0.64624409930857396</v>
      </c>
      <c r="GZ173" s="43">
        <v>0.69124953604457695</v>
      </c>
      <c r="HA173" s="43"/>
      <c r="HB173" s="43"/>
    </row>
    <row r="174" spans="1:210" x14ac:dyDescent="0.6">
      <c r="A174" s="327">
        <v>3</v>
      </c>
      <c r="B174" s="198">
        <v>45575</v>
      </c>
      <c r="C174" s="43">
        <v>0.84248359586312405</v>
      </c>
      <c r="D174" s="43">
        <v>0.76457711377100401</v>
      </c>
      <c r="E174" s="43">
        <v>0.69627578228903897</v>
      </c>
      <c r="F174" s="43">
        <v>0.63678994774816899</v>
      </c>
      <c r="G174" s="43">
        <v>0.58540027891078805</v>
      </c>
      <c r="H174" s="43">
        <v>0.54144073394921</v>
      </c>
      <c r="I174" s="43">
        <v>0.50428110917763103</v>
      </c>
      <c r="J174" s="43">
        <v>0.473311266996293</v>
      </c>
      <c r="K174" s="43">
        <v>0.44792934330956602</v>
      </c>
      <c r="L174" s="43">
        <v>0.427535894786297</v>
      </c>
      <c r="M174" s="43">
        <v>0.41153489719518999</v>
      </c>
      <c r="N174" s="43">
        <v>0.39934095815418702</v>
      </c>
      <c r="O174" s="43">
        <v>0.39039062713924599</v>
      </c>
      <c r="P174" s="43">
        <v>0.38415488585121998</v>
      </c>
      <c r="Q174" s="43">
        <v>0.38015006027994502</v>
      </c>
      <c r="R174" s="43">
        <v>0.377945309998375</v>
      </c>
      <c r="S174" s="43">
        <v>0.37716602950605799</v>
      </c>
      <c r="T174" s="43">
        <v>0.37749348321799597</v>
      </c>
      <c r="U174" s="43">
        <v>0.378661565655664</v>
      </c>
      <c r="V174" s="43">
        <v>0.38045174165590501</v>
      </c>
      <c r="W174" s="43">
        <v>0.38268711247162401</v>
      </c>
      <c r="X174" s="43">
        <v>0.38522632175667298</v>
      </c>
      <c r="Y174" s="43">
        <v>0.38795776797613102</v>
      </c>
      <c r="Z174" s="43">
        <v>0.39079438223710999</v>
      </c>
      <c r="AA174" s="43">
        <v>0.39366908018429297</v>
      </c>
      <c r="AB174" s="43">
        <v>0.39653089962093102</v>
      </c>
      <c r="AC174" s="43">
        <v>0.39934177992895398</v>
      </c>
      <c r="AD174" s="43">
        <v>0.402073912500513</v>
      </c>
      <c r="AE174" s="43">
        <v>0.40470758256220002</v>
      </c>
      <c r="AF174" s="43">
        <v>0.40722942439326498</v>
      </c>
      <c r="AG174" s="43">
        <v>0.40963101879333902</v>
      </c>
      <c r="AH174" s="43">
        <v>0.41190777075472901</v>
      </c>
      <c r="AI174" s="43">
        <v>0.41405801470783998</v>
      </c>
      <c r="AJ174" s="43">
        <v>0.41608230350022402</v>
      </c>
      <c r="AK174" s="43">
        <v>0.41798284518197298</v>
      </c>
      <c r="AL174" s="43">
        <v>0.41976305825822002</v>
      </c>
      <c r="AM174" s="43">
        <v>0.42142722177655501</v>
      </c>
      <c r="AN174" s="43">
        <v>0.42298020112651402</v>
      </c>
      <c r="AO174" s="43">
        <v>0.42442723431409501</v>
      </c>
      <c r="AP174" s="43">
        <v>0.42583018627334301</v>
      </c>
      <c r="AQ174" s="43">
        <v>0.42724878346399697</v>
      </c>
      <c r="AR174" s="43">
        <v>0.428682808674066</v>
      </c>
      <c r="AS174" s="43">
        <v>0.43013204597317301</v>
      </c>
      <c r="AT174" s="43">
        <v>0.43159628079033102</v>
      </c>
      <c r="AU174" s="43">
        <v>0.43307529996759903</v>
      </c>
      <c r="AV174" s="43">
        <v>0.43456889177623598</v>
      </c>
      <c r="AW174" s="43">
        <v>0.43607684601647101</v>
      </c>
      <c r="AX174" s="43">
        <v>0.43759895401680199</v>
      </c>
      <c r="AY174" s="43">
        <v>0.439135008709851</v>
      </c>
      <c r="AZ174" s="43">
        <v>0.44068480460042703</v>
      </c>
      <c r="BA174" s="308">
        <v>0.44224813785288702</v>
      </c>
      <c r="BB174" s="43">
        <v>0.44382480689542397</v>
      </c>
      <c r="BC174" s="43">
        <v>0.445414609978317</v>
      </c>
      <c r="BD174" s="43">
        <v>0.44701734969176898</v>
      </c>
      <c r="BE174" s="43">
        <v>0.44863282879251398</v>
      </c>
      <c r="BF174" s="43">
        <v>0.45026085223696799</v>
      </c>
      <c r="BG174" s="43">
        <v>0.45190122674021799</v>
      </c>
      <c r="BH174" s="43">
        <v>0.453553760910689</v>
      </c>
      <c r="BI174" s="43">
        <v>0.45521826520373299</v>
      </c>
      <c r="BJ174" s="43">
        <v>0.45689455194992301</v>
      </c>
      <c r="BK174" s="43">
        <v>0.45858243537905202</v>
      </c>
      <c r="BL174" s="43">
        <v>0.46028173161027203</v>
      </c>
      <c r="BM174" s="43">
        <v>0.46199225868140598</v>
      </c>
      <c r="BN174" s="43">
        <v>0.46378893569012197</v>
      </c>
      <c r="BO174" s="43">
        <v>0.465755257018726</v>
      </c>
      <c r="BP174" s="43">
        <v>0.46790811649401798</v>
      </c>
      <c r="BQ174" s="43">
        <v>0.47026618769676198</v>
      </c>
      <c r="BR174" s="43">
        <v>0.47285011490947798</v>
      </c>
      <c r="BS174" s="43">
        <v>0.47568272227373098</v>
      </c>
      <c r="BT174" s="43">
        <v>0.47878924183704202</v>
      </c>
      <c r="BU174" s="43">
        <v>0.482197561075979</v>
      </c>
      <c r="BV174" s="43">
        <v>0.48593848975589199</v>
      </c>
      <c r="BW174" s="43">
        <v>0.49004604591513601</v>
      </c>
      <c r="BX174" s="43">
        <v>0.49455775942659902</v>
      </c>
      <c r="BY174" s="43">
        <v>0.49951499147148998</v>
      </c>
      <c r="BZ174" s="43">
        <v>0.50496326644579204</v>
      </c>
      <c r="CA174" s="43">
        <v>0.51095261234559597</v>
      </c>
      <c r="CB174" s="43">
        <v>0.51753790343679895</v>
      </c>
      <c r="CC174" s="43">
        <v>0.52477919818645102</v>
      </c>
      <c r="CD174" s="43">
        <v>0.53274206308872296</v>
      </c>
      <c r="CE174" s="43">
        <v>0.54149787141323502</v>
      </c>
      <c r="CF174" s="43">
        <v>0.55112406413147697</v>
      </c>
      <c r="CG174" s="43">
        <v>0.56170435803132501</v>
      </c>
      <c r="CH174" s="43">
        <v>0.57332888465157394</v>
      </c>
      <c r="CI174" s="43">
        <v>0.58609424168628699</v>
      </c>
      <c r="CJ174" s="43">
        <v>0.60010343726544302</v>
      </c>
      <c r="CK174" s="43">
        <v>0.61546570590859495</v>
      </c>
      <c r="CL174" s="43">
        <v>0.63229617368471702</v>
      </c>
      <c r="CM174" s="43">
        <v>0.65071534847909696</v>
      </c>
      <c r="CN174" s="43">
        <v>0.67084840919325905</v>
      </c>
      <c r="CO174" s="43">
        <v>0.69282426476438397</v>
      </c>
      <c r="CP174" s="43">
        <v>0.71677434970768195</v>
      </c>
      <c r="CQ174" s="43">
        <v>0.74283111712982497</v>
      </c>
      <c r="CR174" s="43">
        <v>0.77112618230311702</v>
      </c>
      <c r="CS174" s="43">
        <v>0.80178805968509004</v>
      </c>
      <c r="CT174" s="43">
        <v>0.83493942459106096</v>
      </c>
      <c r="CU174" s="43">
        <v>0.87069381546769598</v>
      </c>
      <c r="CV174" s="43">
        <v>0.909151678865177</v>
      </c>
      <c r="CW174" s="43">
        <v>0.95039564212246697</v>
      </c>
      <c r="CX174" s="43">
        <v>0.99448488573766602</v>
      </c>
      <c r="CY174" s="43">
        <v>1</v>
      </c>
      <c r="CZ174" s="43"/>
      <c r="DA174" s="43"/>
      <c r="DC174" s="198">
        <v>45504</v>
      </c>
      <c r="DD174" s="43">
        <v>0.99335592039720899</v>
      </c>
      <c r="DE174" s="43">
        <v>0.91266471443583796</v>
      </c>
      <c r="DF174" s="43">
        <v>0.83995658073541801</v>
      </c>
      <c r="DG174" s="43">
        <v>0.77445337525617397</v>
      </c>
      <c r="DH174" s="43">
        <v>0.71545463969775103</v>
      </c>
      <c r="DI174" s="43">
        <v>0.662331149022099</v>
      </c>
      <c r="DJ174" s="43">
        <v>0.61451817428953603</v>
      </c>
      <c r="DK174" s="43">
        <v>0.57150882704599004</v>
      </c>
      <c r="DL174" s="43">
        <v>0.53284771146756005</v>
      </c>
      <c r="DM174" s="43">
        <v>0.49812501769221801</v>
      </c>
      <c r="DN174" s="43">
        <v>0.46697112943886698</v>
      </c>
      <c r="DO174" s="43">
        <v>0.43905178026168201</v>
      </c>
      <c r="DP174" s="43">
        <v>0.41406376783668403</v>
      </c>
      <c r="DQ174" s="43">
        <v>0.39173121870927102</v>
      </c>
      <c r="DR174" s="43">
        <v>0.371802383098008</v>
      </c>
      <c r="DS174" s="43">
        <v>0.354046928344662</v>
      </c>
      <c r="DT174" s="43">
        <v>0.33825368941476402</v>
      </c>
      <c r="DU174" s="43">
        <v>0.32422882555145299</v>
      </c>
      <c r="DV174" s="43">
        <v>0.31179432457696099</v>
      </c>
      <c r="DW174" s="43">
        <v>0.30078679148384802</v>
      </c>
      <c r="DX174" s="43">
        <v>0.291056456796772</v>
      </c>
      <c r="DY174" s="43">
        <v>0.28246634315977298</v>
      </c>
      <c r="DZ174" s="43">
        <v>0.274891535399927</v>
      </c>
      <c r="EA174" s="43">
        <v>0.26821850909593797</v>
      </c>
      <c r="EB174" s="43">
        <v>0.26234448409232902</v>
      </c>
      <c r="EC174" s="43">
        <v>0.25717678100660901</v>
      </c>
      <c r="ED174" s="43">
        <v>0.25263216934969901</v>
      </c>
      <c r="EE174" s="43">
        <v>0.24863620452044599</v>
      </c>
      <c r="EF174" s="43">
        <v>0.24512255721286</v>
      </c>
      <c r="EG174" s="43">
        <v>0.24203234268768001</v>
      </c>
      <c r="EH174" s="43">
        <v>0.23931345916937999</v>
      </c>
      <c r="EI174" s="43">
        <v>0.236919944811709</v>
      </c>
      <c r="EJ174" s="43">
        <v>0.234811361719966</v>
      </c>
      <c r="EK174" s="43">
        <v>0.23295221389665499</v>
      </c>
      <c r="EL174" s="43">
        <v>0.23131140408970299</v>
      </c>
      <c r="EM174" s="43">
        <v>0.22986173261793499</v>
      </c>
      <c r="EN174" s="43">
        <v>0.228579439539005</v>
      </c>
      <c r="EO174" s="43">
        <v>0.22744379007933799</v>
      </c>
      <c r="EP174" s="43">
        <v>0.22643670211887201</v>
      </c>
      <c r="EQ174" s="43">
        <v>0.22550582618991399</v>
      </c>
      <c r="ER174" s="43">
        <v>0.224608779357407</v>
      </c>
      <c r="ES174" s="43">
        <v>0.22374585481343201</v>
      </c>
      <c r="ET174" s="43">
        <v>0.22291733501073299</v>
      </c>
      <c r="EU174" s="43">
        <v>0.22212349102833301</v>
      </c>
      <c r="EV174" s="43">
        <v>0.22136458194053199</v>
      </c>
      <c r="EW174" s="43">
        <v>0.22064085419960999</v>
      </c>
      <c r="EX174" s="43">
        <v>0.219952541033506</v>
      </c>
      <c r="EY174" s="43">
        <v>0.21929986185505701</v>
      </c>
      <c r="EZ174" s="43">
        <v>0.218683021695948</v>
      </c>
      <c r="FA174" s="43">
        <v>0.21810221066785501</v>
      </c>
      <c r="FB174" s="308">
        <v>0.21755760343289701</v>
      </c>
      <c r="FC174" s="43">
        <v>0.217049358702851</v>
      </c>
      <c r="FD174" s="43">
        <v>0.21657761880686499</v>
      </c>
      <c r="FE174" s="43">
        <v>0.21614250924395101</v>
      </c>
      <c r="FF174" s="43">
        <v>0.21574413828265099</v>
      </c>
      <c r="FG174" s="43">
        <v>0.21538259661960699</v>
      </c>
      <c r="FH174" s="43">
        <v>0.21505795705898301</v>
      </c>
      <c r="FI174" s="43">
        <v>0.21477027424003101</v>
      </c>
      <c r="FJ174" s="43">
        <v>0.214519584406166</v>
      </c>
      <c r="FK174" s="43">
        <v>0.214305905221369</v>
      </c>
      <c r="FL174" s="43">
        <v>0.21412923562973599</v>
      </c>
      <c r="FM174" s="43">
        <v>0.21398955576509199</v>
      </c>
      <c r="FN174" s="43">
        <v>0.213886826905866</v>
      </c>
      <c r="FO174" s="43">
        <v>0.21381896486070401</v>
      </c>
      <c r="FP174" s="43">
        <v>0.21379066213223399</v>
      </c>
      <c r="FQ174" s="43">
        <v>0.213813445986198</v>
      </c>
      <c r="FR174" s="43">
        <v>0.21390122069710299</v>
      </c>
      <c r="FS174" s="43">
        <v>0.214070679680255</v>
      </c>
      <c r="FT174" s="43">
        <v>0.21434177214280001</v>
      </c>
      <c r="FU174" s="43">
        <v>0.21473822535679599</v>
      </c>
      <c r="FV174" s="43">
        <v>0.21528812086735999</v>
      </c>
      <c r="FW174" s="43">
        <v>0.21602451894785701</v>
      </c>
      <c r="FX174" s="43">
        <v>0.21698612017771199</v>
      </c>
      <c r="FY174" s="43">
        <v>0.218217946062259</v>
      </c>
      <c r="FZ174" s="43">
        <v>0.21977201223908699</v>
      </c>
      <c r="GA174" s="43">
        <v>0.22170795847198599</v>
      </c>
      <c r="GB174" s="43">
        <v>0.22409359027021</v>
      </c>
      <c r="GC174" s="43">
        <v>0.22700527913231899</v>
      </c>
      <c r="GD174" s="43">
        <v>0.23052816425790901</v>
      </c>
      <c r="GE174" s="43">
        <v>0.234756100596763</v>
      </c>
      <c r="GF174" s="43">
        <v>0.23979130869697399</v>
      </c>
      <c r="GG174" s="43">
        <v>0.24574370231770201</v>
      </c>
      <c r="GH174" s="43">
        <v>0.25272989952512598</v>
      </c>
      <c r="GI174" s="43">
        <v>0.26087195855149498</v>
      </c>
      <c r="GJ174" s="43">
        <v>0.27029591474117698</v>
      </c>
      <c r="GK174" s="43">
        <v>0.28113022131106502</v>
      </c>
      <c r="GL174" s="43">
        <v>0.29350420669942601</v>
      </c>
      <c r="GM174" s="43">
        <v>0.30754665020238398</v>
      </c>
      <c r="GN174" s="43">
        <v>0.32338454566015601</v>
      </c>
      <c r="GO174" s="43">
        <v>0.341142075611925</v>
      </c>
      <c r="GP174" s="43">
        <v>0.36093976464197403</v>
      </c>
      <c r="GQ174" s="43">
        <v>0.38289373021698098</v>
      </c>
      <c r="GR174" s="43">
        <v>0.40711490953909502</v>
      </c>
      <c r="GS174" s="43">
        <v>0.43370811524186798</v>
      </c>
      <c r="GT174" s="43">
        <v>0.46277076059140998</v>
      </c>
      <c r="GU174" s="43">
        <v>0.49439109293463901</v>
      </c>
      <c r="GV174" s="43">
        <v>0.52864577847518901</v>
      </c>
      <c r="GW174" s="43">
        <v>0.56559668847542799</v>
      </c>
      <c r="GX174" s="43">
        <v>0.60528674485025902</v>
      </c>
      <c r="GY174" s="43">
        <v>0.64773469245308002</v>
      </c>
      <c r="GZ174" s="43">
        <v>0.69292867830640203</v>
      </c>
      <c r="HA174" s="43"/>
      <c r="HB174" s="43"/>
    </row>
    <row r="175" spans="1:210" x14ac:dyDescent="0.6">
      <c r="A175" s="327">
        <v>4</v>
      </c>
      <c r="B175" s="198">
        <v>45579</v>
      </c>
      <c r="C175" s="43">
        <v>0.84386934334085795</v>
      </c>
      <c r="D175" s="43">
        <v>0.76550672964143096</v>
      </c>
      <c r="E175" s="43">
        <v>0.69680573808295698</v>
      </c>
      <c r="F175" s="43">
        <v>0.63696889321294703</v>
      </c>
      <c r="G175" s="43">
        <v>0.58527049560978905</v>
      </c>
      <c r="H175" s="43">
        <v>0.54103937262998503</v>
      </c>
      <c r="I175" s="43">
        <v>0.50364125737099696</v>
      </c>
      <c r="J175" s="43">
        <v>0.47246285558881301</v>
      </c>
      <c r="K175" s="43">
        <v>0.44689987019840399</v>
      </c>
      <c r="L175" s="43">
        <v>0.42635093184647099</v>
      </c>
      <c r="M175" s="43">
        <v>0.41021836145224899</v>
      </c>
      <c r="N175" s="43">
        <v>0.39791516492596901</v>
      </c>
      <c r="O175" s="43">
        <v>0.38887618458129503</v>
      </c>
      <c r="P175" s="43">
        <v>0.38257051601684999</v>
      </c>
      <c r="Q175" s="43">
        <v>0.37851243051248001</v>
      </c>
      <c r="R175" s="43">
        <v>0.37626893420788399</v>
      </c>
      <c r="S175" s="43">
        <v>0.37546326541229003</v>
      </c>
      <c r="T175" s="43">
        <v>0.375774622454354</v>
      </c>
      <c r="U175" s="43">
        <v>0.37693499572758998</v>
      </c>
      <c r="V175" s="43">
        <v>0.378724152436692</v>
      </c>
      <c r="W175" s="43">
        <v>0.380963721661014</v>
      </c>
      <c r="X175" s="43">
        <v>0.383511099495911</v>
      </c>
      <c r="Y175" s="43">
        <v>0.38625364742527202</v>
      </c>
      <c r="Z175" s="43">
        <v>0.38910344871343999</v>
      </c>
      <c r="AA175" s="43">
        <v>0.39199273584118</v>
      </c>
      <c r="AB175" s="43">
        <v>0.39487000349749801</v>
      </c>
      <c r="AC175" s="43">
        <v>0.39769676497707301</v>
      </c>
      <c r="AD175" s="43">
        <v>0.40044488199093098</v>
      </c>
      <c r="AE175" s="43">
        <v>0.40309438863969899</v>
      </c>
      <c r="AF175" s="43">
        <v>0.40563173147857801</v>
      </c>
      <c r="AG175" s="43">
        <v>0.40804835434452003</v>
      </c>
      <c r="AH175" s="43">
        <v>0.41033956560120699</v>
      </c>
      <c r="AI175" s="43">
        <v>0.41250363487686398</v>
      </c>
      <c r="AJ175" s="43">
        <v>0.414541075114019</v>
      </c>
      <c r="AK175" s="43">
        <v>0.41645407379329302</v>
      </c>
      <c r="AL175" s="43">
        <v>0.41824604368527901</v>
      </c>
      <c r="AM175" s="43">
        <v>0.41992126935975599</v>
      </c>
      <c r="AN175" s="43">
        <v>0.42148463013378501</v>
      </c>
      <c r="AO175" s="43">
        <v>0.42294138408353399</v>
      </c>
      <c r="AP175" s="43">
        <v>0.42435380198297601</v>
      </c>
      <c r="AQ175" s="43">
        <v>0.42578200975591102</v>
      </c>
      <c r="AR175" s="43">
        <v>0.42722578785022602</v>
      </c>
      <c r="AS175" s="43">
        <v>0.42868491801158298</v>
      </c>
      <c r="AT175" s="43">
        <v>0.430159183333373</v>
      </c>
      <c r="AU175" s="43">
        <v>0.43164836834909798</v>
      </c>
      <c r="AV175" s="43">
        <v>0.43315225901938498</v>
      </c>
      <c r="AW175" s="43">
        <v>0.434670642840782</v>
      </c>
      <c r="AX175" s="43">
        <v>0.43620330883535902</v>
      </c>
      <c r="AY175" s="43">
        <v>0.43775004766778702</v>
      </c>
      <c r="AZ175" s="43">
        <v>0.43931065157001797</v>
      </c>
      <c r="BA175" s="308">
        <v>0.44088491424050802</v>
      </c>
      <c r="BB175" s="43">
        <v>0.44247263226774203</v>
      </c>
      <c r="BC175" s="43">
        <v>0.44407360186286299</v>
      </c>
      <c r="BD175" s="43">
        <v>0.44568762273797302</v>
      </c>
      <c r="BE175" s="43">
        <v>0.44731449580128901</v>
      </c>
      <c r="BF175" s="43">
        <v>0.44895402374195398</v>
      </c>
      <c r="BG175" s="43">
        <v>0.45060601118320798</v>
      </c>
      <c r="BH175" s="43">
        <v>0.45227026462838699</v>
      </c>
      <c r="BI175" s="43">
        <v>0.45394659236088403</v>
      </c>
      <c r="BJ175" s="43">
        <v>0.45563480466441603</v>
      </c>
      <c r="BK175" s="43">
        <v>0.45733471361810601</v>
      </c>
      <c r="BL175" s="43">
        <v>0.45904613334508099</v>
      </c>
      <c r="BM175" s="43">
        <v>0.46076887984947601</v>
      </c>
      <c r="BN175" s="43">
        <v>0.46257840767062702</v>
      </c>
      <c r="BO175" s="43">
        <v>0.46455881062044402</v>
      </c>
      <c r="BP175" s="43">
        <v>0.46672710683900498</v>
      </c>
      <c r="BQ175" s="43">
        <v>0.46910210741255298</v>
      </c>
      <c r="BR175" s="43">
        <v>0.47170460838098499</v>
      </c>
      <c r="BS175" s="43">
        <v>0.47455760162747501</v>
      </c>
      <c r="BT175" s="43">
        <v>0.47768650423630699</v>
      </c>
      <c r="BU175" s="43">
        <v>0.48111940766655298</v>
      </c>
      <c r="BV175" s="43">
        <v>0.484887346315518</v>
      </c>
      <c r="BW175" s="43">
        <v>0.48902458512519098</v>
      </c>
      <c r="BX175" s="43">
        <v>0.49356892489828402</v>
      </c>
      <c r="BY175" s="43">
        <v>0.498562023391528</v>
      </c>
      <c r="BZ175" s="43">
        <v>0.50404972884986998</v>
      </c>
      <c r="CA175" s="43">
        <v>0.51008242169290896</v>
      </c>
      <c r="CB175" s="43">
        <v>0.51671535848752903</v>
      </c>
      <c r="CC175" s="43">
        <v>0.52400901059595395</v>
      </c>
      <c r="CD175" s="43">
        <v>0.53202938845243197</v>
      </c>
      <c r="CE175" s="43">
        <v>0.54084834026833395</v>
      </c>
      <c r="CF175" s="43">
        <v>0.55054381204311797</v>
      </c>
      <c r="CG175" s="43">
        <v>0.56120005427429698</v>
      </c>
      <c r="CH175" s="43">
        <v>0.57290775847164699</v>
      </c>
      <c r="CI175" s="43">
        <v>0.58576410528995704</v>
      </c>
      <c r="CJ175" s="43">
        <v>0.599872704407591</v>
      </c>
      <c r="CK175" s="43">
        <v>0.61534340520826603</v>
      </c>
      <c r="CL175" s="43">
        <v>0.63229195537351401</v>
      </c>
      <c r="CM175" s="43">
        <v>0.65083948361268495</v>
      </c>
      <c r="CN175" s="43">
        <v>0.67111178010800798</v>
      </c>
      <c r="CO175" s="43">
        <v>0.69323834562623599</v>
      </c>
      <c r="CP175" s="43">
        <v>0.71735117593787101</v>
      </c>
      <c r="CQ175" s="43">
        <v>0.74358324228044503</v>
      </c>
      <c r="CR175" s="43">
        <v>0.77206662070924803</v>
      </c>
      <c r="CS175" s="43">
        <v>0.802930213088353</v>
      </c>
      <c r="CT175" s="43">
        <v>0.83629699009579195</v>
      </c>
      <c r="CU175" s="43">
        <v>0.87228067175666402</v>
      </c>
      <c r="CV175" s="43">
        <v>0.910981747213372</v>
      </c>
      <c r="CW175" s="43">
        <v>0.95248271656000505</v>
      </c>
      <c r="CX175" s="43">
        <v>0.99684242774329701</v>
      </c>
      <c r="CY175" s="43">
        <v>1</v>
      </c>
      <c r="CZ175" s="43"/>
      <c r="DA175" s="43"/>
      <c r="DC175" s="198">
        <v>45508</v>
      </c>
      <c r="DD175" s="43">
        <v>0.99705171054683395</v>
      </c>
      <c r="DE175" s="43">
        <v>0.91597289623411204</v>
      </c>
      <c r="DF175" s="43">
        <v>0.842914420590823</v>
      </c>
      <c r="DG175" s="43">
        <v>0.77709385271938203</v>
      </c>
      <c r="DH175" s="43">
        <v>0.71780705956684698</v>
      </c>
      <c r="DI175" s="43">
        <v>0.66442164687559202</v>
      </c>
      <c r="DJ175" s="43">
        <v>0.61637013810534103</v>
      </c>
      <c r="DK175" s="43">
        <v>0.57314325198171501</v>
      </c>
      <c r="DL175" s="43">
        <v>0.53428350092570298</v>
      </c>
      <c r="DM175" s="43">
        <v>0.49937924070775003</v>
      </c>
      <c r="DN175" s="43">
        <v>0.46805924205854699</v>
      </c>
      <c r="DO175" s="43">
        <v>0.43998781682565802</v>
      </c>
      <c r="DP175" s="43">
        <v>0.41486050669740698</v>
      </c>
      <c r="DQ175" s="43">
        <v>0.39240032589513801</v>
      </c>
      <c r="DR175" s="43">
        <v>0.37235453663572798</v>
      </c>
      <c r="DS175" s="43">
        <v>0.35449192543998498</v>
      </c>
      <c r="DT175" s="43">
        <v>0.33860053834676801</v>
      </c>
      <c r="DU175" s="43">
        <v>0.32448582394187903</v>
      </c>
      <c r="DV175" s="43">
        <v>0.311969125640089</v>
      </c>
      <c r="DW175" s="43">
        <v>0.30088645986149398</v>
      </c>
      <c r="DX175" s="43">
        <v>0.29108751559863399</v>
      </c>
      <c r="DY175" s="43">
        <v>0.28243481382234398</v>
      </c>
      <c r="DZ175" s="43">
        <v>0.27480297190632202</v>
      </c>
      <c r="EA175" s="43">
        <v>0.26807802796930502</v>
      </c>
      <c r="EB175" s="43">
        <v>0.26215679137562198</v>
      </c>
      <c r="EC175" s="43">
        <v>0.25694619720755602</v>
      </c>
      <c r="ED175" s="43">
        <v>0.25236265308004502</v>
      </c>
      <c r="EE175" s="43">
        <v>0.248331375310896</v>
      </c>
      <c r="EF175" s="43">
        <v>0.24478571777928301</v>
      </c>
      <c r="EG175" s="43">
        <v>0.24166650075448001</v>
      </c>
      <c r="EH175" s="43">
        <v>0.23892134883996</v>
      </c>
      <c r="EI175" s="43">
        <v>0.23650404739130401</v>
      </c>
      <c r="EJ175" s="43">
        <v>0.234373925866663</v>
      </c>
      <c r="EK175" s="43">
        <v>0.232495274965313</v>
      </c>
      <c r="EL175" s="43">
        <v>0.23083680254417499</v>
      </c>
      <c r="EM175" s="43">
        <v>0.229371131411129</v>
      </c>
      <c r="EN175" s="43">
        <v>0.22807434039258501</v>
      </c>
      <c r="EO175" s="43">
        <v>0.226925548622635</v>
      </c>
      <c r="EP175" s="43">
        <v>0.22590654187612799</v>
      </c>
      <c r="EQ175" s="43">
        <v>0.22496440402769999</v>
      </c>
      <c r="ER175" s="43">
        <v>0.22405625728426501</v>
      </c>
      <c r="ES175" s="43">
        <v>0.22318239997567399</v>
      </c>
      <c r="ET175" s="43">
        <v>0.222343119729359</v>
      </c>
      <c r="EU175" s="43">
        <v>0.22153869282473301</v>
      </c>
      <c r="EV175" s="43">
        <v>0.22076938355512801</v>
      </c>
      <c r="EW175" s="43">
        <v>0.22003544359312399</v>
      </c>
      <c r="EX175" s="43">
        <v>0.21933711138981701</v>
      </c>
      <c r="EY175" s="43">
        <v>0.218674611560146</v>
      </c>
      <c r="EZ175" s="43">
        <v>0.21804815431295599</v>
      </c>
      <c r="FA175" s="43">
        <v>0.21745793489940099</v>
      </c>
      <c r="FB175" s="308">
        <v>0.216904133042883</v>
      </c>
      <c r="FC175" s="43">
        <v>0.21638691254547801</v>
      </c>
      <c r="FD175" s="43">
        <v>0.215906420620152</v>
      </c>
      <c r="FE175" s="43">
        <v>0.21546278764275301</v>
      </c>
      <c r="FF175" s="43">
        <v>0.215056126642208</v>
      </c>
      <c r="FG175" s="43">
        <v>0.21468653295798501</v>
      </c>
      <c r="FH175" s="43">
        <v>0.21435408391288299</v>
      </c>
      <c r="FI175" s="43">
        <v>0.21405883852521301</v>
      </c>
      <c r="FJ175" s="43">
        <v>0.213800837268666</v>
      </c>
      <c r="FK175" s="43">
        <v>0.213580101874941</v>
      </c>
      <c r="FL175" s="43">
        <v>0.213396635183288</v>
      </c>
      <c r="FM175" s="43">
        <v>0.213250421038365</v>
      </c>
      <c r="FN175" s="43">
        <v>0.21314142423603699</v>
      </c>
      <c r="FO175" s="43">
        <v>0.21306730926970599</v>
      </c>
      <c r="FP175" s="43">
        <v>0.213032547002069</v>
      </c>
      <c r="FQ175" s="43">
        <v>0.213048712630799</v>
      </c>
      <c r="FR175" s="43">
        <v>0.21312977524798901</v>
      </c>
      <c r="FS175" s="43">
        <v>0.21329251371031799</v>
      </c>
      <c r="FT175" s="43">
        <v>0.21355698764025299</v>
      </c>
      <c r="FU175" s="43">
        <v>0.21394706469703501</v>
      </c>
      <c r="FV175" s="43">
        <v>0.21449100242699901</v>
      </c>
      <c r="FW175" s="43">
        <v>0.21522207894516901</v>
      </c>
      <c r="FX175" s="43">
        <v>0.21617926118730799</v>
      </c>
      <c r="FY175" s="43">
        <v>0.217407892405445</v>
      </c>
      <c r="FZ175" s="43">
        <v>0.21896037207274299</v>
      </c>
      <c r="GA175" s="43">
        <v>0.220896791857493</v>
      </c>
      <c r="GB175" s="43">
        <v>0.223285481802075</v>
      </c>
      <c r="GC175" s="43">
        <v>0.22620341287283199</v>
      </c>
      <c r="GD175" s="43">
        <v>0.22973639781841401</v>
      </c>
      <c r="GE175" s="43">
        <v>0.233979034364795</v>
      </c>
      <c r="GF175" s="43">
        <v>0.23903434561951201</v>
      </c>
      <c r="GG175" s="43">
        <v>0.24501309349698699</v>
      </c>
      <c r="GH175" s="43">
        <v>0.25203277137699698</v>
      </c>
      <c r="GI175" s="43">
        <v>0.26021631849763199</v>
      </c>
      <c r="GJ175" s="43">
        <v>0.26969063429797702</v>
      </c>
      <c r="GK175" s="43">
        <v>0.28058499774062201</v>
      </c>
      <c r="GL175" s="43">
        <v>0.29302950669105399</v>
      </c>
      <c r="GM175" s="43">
        <v>0.30715364089164798</v>
      </c>
      <c r="GN175" s="43">
        <v>0.32308501924532801</v>
      </c>
      <c r="GO175" s="43">
        <v>0.34094837374818399</v>
      </c>
      <c r="GP175" s="43">
        <v>0.360864707673278</v>
      </c>
      <c r="GQ175" s="43">
        <v>0.38295055446773901</v>
      </c>
      <c r="GR175" s="43">
        <v>0.40731721366693702</v>
      </c>
      <c r="GS175" s="43">
        <v>0.43406981440612302</v>
      </c>
      <c r="GT175" s="43">
        <v>0.46330604518150797</v>
      </c>
      <c r="GU175" s="43">
        <v>0.495114386959285</v>
      </c>
      <c r="GV175" s="43">
        <v>0.52957169136724003</v>
      </c>
      <c r="GW175" s="43">
        <v>0.56673995303966296</v>
      </c>
      <c r="GX175" s="43">
        <v>0.60666213307216199</v>
      </c>
      <c r="GY175" s="43">
        <v>0.64935690011627201</v>
      </c>
      <c r="GZ175" s="43">
        <v>0.69481216837224002</v>
      </c>
      <c r="HA175" s="43"/>
      <c r="HB175" s="43"/>
    </row>
    <row r="176" spans="1:210" x14ac:dyDescent="0.6">
      <c r="A176" s="327">
        <v>5</v>
      </c>
      <c r="B176" s="198">
        <v>45584</v>
      </c>
      <c r="C176" s="43">
        <v>0.84551505118861803</v>
      </c>
      <c r="D176" s="43">
        <v>0.76658809565071595</v>
      </c>
      <c r="E176" s="43">
        <v>0.69739413917392001</v>
      </c>
      <c r="F176" s="43">
        <v>0.63712575409553196</v>
      </c>
      <c r="G176" s="43">
        <v>0.58504910968026802</v>
      </c>
      <c r="H176" s="43">
        <v>0.54048644305186699</v>
      </c>
      <c r="I176" s="43">
        <v>0.50279822360777404</v>
      </c>
      <c r="J176" s="43">
        <v>0.47136702369577799</v>
      </c>
      <c r="K176" s="43">
        <v>0.44558532577763899</v>
      </c>
      <c r="L176" s="43">
        <v>0.42484919687059602</v>
      </c>
      <c r="M176" s="43">
        <v>0.40855877015818898</v>
      </c>
      <c r="N176" s="43">
        <v>0.39612497576884897</v>
      </c>
      <c r="O176" s="43">
        <v>0.38698049492564601</v>
      </c>
      <c r="P176" s="43">
        <v>0.38059207876144102</v>
      </c>
      <c r="Q176" s="43">
        <v>0.37647147288685201</v>
      </c>
      <c r="R176" s="43">
        <v>0.37418305198586399</v>
      </c>
      <c r="S176" s="43">
        <v>0.37334742665047699</v>
      </c>
      <c r="T176" s="43">
        <v>0.37364127966562499</v>
      </c>
      <c r="U176" s="43">
        <v>0.37479428320220898</v>
      </c>
      <c r="V176" s="43">
        <v>0.37658413696622201</v>
      </c>
      <c r="W176" s="43">
        <v>0.37883067638129903</v>
      </c>
      <c r="X176" s="43">
        <v>0.381389777057347</v>
      </c>
      <c r="Y176" s="43">
        <v>0.38414753646392902</v>
      </c>
      <c r="Z176" s="43">
        <v>0.38701500455766702</v>
      </c>
      <c r="AA176" s="43">
        <v>0.38992358162145102</v>
      </c>
      <c r="AB176" s="43">
        <v>0.39282110137472598</v>
      </c>
      <c r="AC176" s="43">
        <v>0.39566855930223999</v>
      </c>
      <c r="AD176" s="43">
        <v>0.39843741734442301</v>
      </c>
      <c r="AE176" s="43">
        <v>0.40110740600497802</v>
      </c>
      <c r="AF176" s="43">
        <v>0.40366474589235501</v>
      </c>
      <c r="AG176" s="43">
        <v>0.40610071704850997</v>
      </c>
      <c r="AH176" s="43">
        <v>0.40841051339976298</v>
      </c>
      <c r="AI176" s="43">
        <v>0.41059232904242399</v>
      </c>
      <c r="AJ176" s="43">
        <v>0.41264663180360001</v>
      </c>
      <c r="AK176" s="43">
        <v>0.41457558758666602</v>
      </c>
      <c r="AL176" s="43">
        <v>0.41638260566373703</v>
      </c>
      <c r="AM176" s="43">
        <v>0.41807198071623403</v>
      </c>
      <c r="AN176" s="43">
        <v>0.41964861235911699</v>
      </c>
      <c r="AO176" s="43">
        <v>0.42111778628832203</v>
      </c>
      <c r="AP176" s="43">
        <v>0.42254229310357799</v>
      </c>
      <c r="AQ176" s="43">
        <v>0.42398276933382201</v>
      </c>
      <c r="AR176" s="43">
        <v>0.42543899253814599</v>
      </c>
      <c r="AS176" s="43">
        <v>0.42691074158815201</v>
      </c>
      <c r="AT176" s="43">
        <v>0.42839779671711398</v>
      </c>
      <c r="AU176" s="43">
        <v>0.42989993957794298</v>
      </c>
      <c r="AV176" s="43">
        <v>0.43141695331775498</v>
      </c>
      <c r="AW176" s="43">
        <v>0.43294862252167998</v>
      </c>
      <c r="AX176" s="43">
        <v>0.43449473345665801</v>
      </c>
      <c r="AY176" s="43">
        <v>0.43605507390558101</v>
      </c>
      <c r="AZ176" s="43">
        <v>0.43762943333471099</v>
      </c>
      <c r="BA176" s="308">
        <v>0.439217602968212</v>
      </c>
      <c r="BB176" s="43">
        <v>0.44081937479614303</v>
      </c>
      <c r="BC176" s="43">
        <v>0.44243454574761798</v>
      </c>
      <c r="BD176" s="43">
        <v>0.444062909986359</v>
      </c>
      <c r="BE176" s="43">
        <v>0.44570426667253599</v>
      </c>
      <c r="BF176" s="43">
        <v>0.44735841558794598</v>
      </c>
      <c r="BG176" s="43">
        <v>0.44902515887095401</v>
      </c>
      <c r="BH176" s="43">
        <v>0.45070430019333502</v>
      </c>
      <c r="BI176" s="43">
        <v>0.45239564533059201</v>
      </c>
      <c r="BJ176" s="43">
        <v>0.45409900190597502</v>
      </c>
      <c r="BK176" s="43">
        <v>0.45581417955697601</v>
      </c>
      <c r="BL176" s="43">
        <v>0.45754098973861101</v>
      </c>
      <c r="BM176" s="43">
        <v>0.45927924593064701</v>
      </c>
      <c r="BN176" s="43">
        <v>0.46110508221740598</v>
      </c>
      <c r="BO176" s="43">
        <v>0.46310335272948699</v>
      </c>
      <c r="BP176" s="43">
        <v>0.46529123269092298</v>
      </c>
      <c r="BQ176" s="43">
        <v>0.46768770673823201</v>
      </c>
      <c r="BR176" s="43">
        <v>0.47031376271707798</v>
      </c>
      <c r="BS176" s="43">
        <v>0.47319260420062598</v>
      </c>
      <c r="BT176" s="43">
        <v>0.47634988186361399</v>
      </c>
      <c r="BU176" s="43">
        <v>0.47981394462488303</v>
      </c>
      <c r="BV176" s="43">
        <v>0.483616110237507</v>
      </c>
      <c r="BW176" s="43">
        <v>0.48779095514411203</v>
      </c>
      <c r="BX176" s="43">
        <v>0.49237662186182402</v>
      </c>
      <c r="BY176" s="43">
        <v>0.49741514217127297</v>
      </c>
      <c r="BZ176" s="43">
        <v>0.50295277260563598</v>
      </c>
      <c r="CA176" s="43">
        <v>0.50904033796437398</v>
      </c>
      <c r="CB176" s="43">
        <v>0.51573357669061104</v>
      </c>
      <c r="CC176" s="43">
        <v>0.52309348060419703</v>
      </c>
      <c r="CD176" s="43">
        <v>0.53118661973609205</v>
      </c>
      <c r="CE176" s="43">
        <v>0.540085440755945</v>
      </c>
      <c r="CF176" s="43">
        <v>0.54986852615725401</v>
      </c>
      <c r="CG176" s="43">
        <v>0.56062079893844896</v>
      </c>
      <c r="CH176" s="43">
        <v>0.57243365620433495</v>
      </c>
      <c r="CI176" s="43">
        <v>0.58540501305003301</v>
      </c>
      <c r="CJ176" s="43">
        <v>0.59963923698579702</v>
      </c>
      <c r="CK176" s="43">
        <v>0.61524695184450395</v>
      </c>
      <c r="CL176" s="43">
        <v>0.63234468809820399</v>
      </c>
      <c r="CM176" s="43">
        <v>0.65105435603404804</v>
      </c>
      <c r="CN176" s="43">
        <v>0.67150251505216396</v>
      </c>
      <c r="CO176" s="43">
        <v>0.69381941026282301</v>
      </c>
      <c r="CP176" s="43">
        <v>0.71813774273606401</v>
      </c>
      <c r="CQ176" s="43">
        <v>0.74459113385560105</v>
      </c>
      <c r="CR176" s="43">
        <v>0.77331223687652495</v>
      </c>
      <c r="CS176" s="43">
        <v>0.80443043708727302</v>
      </c>
      <c r="CT176" s="43">
        <v>0.83806907122810703</v>
      </c>
      <c r="CU176" s="43">
        <v>0.87434208036847205</v>
      </c>
      <c r="CV176" s="43">
        <v>0.91334999698875297</v>
      </c>
      <c r="CW176" s="43">
        <v>0.955175148331049</v>
      </c>
      <c r="CX176" s="43">
        <v>0.99987594642404498</v>
      </c>
      <c r="CY176" s="43">
        <v>1</v>
      </c>
      <c r="CZ176" s="43"/>
      <c r="DA176" s="43"/>
      <c r="DC176" s="198">
        <v>45513</v>
      </c>
      <c r="DD176" s="43">
        <v>1</v>
      </c>
      <c r="DE176" s="43">
        <v>0.92031887834601001</v>
      </c>
      <c r="DF176" s="43">
        <v>0.84681459061629805</v>
      </c>
      <c r="DG176" s="43">
        <v>0.78059016909444101</v>
      </c>
      <c r="DH176" s="43">
        <v>0.72093675717500405</v>
      </c>
      <c r="DI176" s="43">
        <v>0.66721789105338802</v>
      </c>
      <c r="DJ176" s="43">
        <v>0.61886256870287404</v>
      </c>
      <c r="DK176" s="43">
        <v>0.57535844020914795</v>
      </c>
      <c r="DL176" s="43">
        <v>0.53624533661464302</v>
      </c>
      <c r="DM176" s="43">
        <v>0.50110926328757499</v>
      </c>
      <c r="DN176" s="43">
        <v>0.46957692549547497</v>
      </c>
      <c r="DO176" s="43">
        <v>0.44131081638272002</v>
      </c>
      <c r="DP176" s="43">
        <v>0.41600487347210402</v>
      </c>
      <c r="DQ176" s="43">
        <v>0.393380693661188</v>
      </c>
      <c r="DR176" s="43">
        <v>0.37318428445430901</v>
      </c>
      <c r="DS176" s="43">
        <v>0.355183318681493</v>
      </c>
      <c r="DT176" s="43">
        <v>0.33916485029915899</v>
      </c>
      <c r="DU176" s="43">
        <v>0.32493343986147799</v>
      </c>
      <c r="DV176" s="43">
        <v>0.312309631039627</v>
      </c>
      <c r="DW176" s="43">
        <v>0.30112871483075898</v>
      </c>
      <c r="DX176" s="43">
        <v>0.29123971704507001</v>
      </c>
      <c r="DY176" s="43">
        <v>0.28250454757057902</v>
      </c>
      <c r="DZ176" s="43">
        <v>0.274797256602972</v>
      </c>
      <c r="EA176" s="43">
        <v>0.26800335264962499</v>
      </c>
      <c r="EB176" s="43">
        <v>0.26201914835811502</v>
      </c>
      <c r="EC176" s="43">
        <v>0.25675111173229997</v>
      </c>
      <c r="ED176" s="43">
        <v>0.252115210802762</v>
      </c>
      <c r="EE176" s="43">
        <v>0.24803624845675001</v>
      </c>
      <c r="EF176" s="43">
        <v>0.244447190485065</v>
      </c>
      <c r="EG176" s="43">
        <v>0.24128849387454199</v>
      </c>
      <c r="EH176" s="43">
        <v>0.23850744431051499</v>
      </c>
      <c r="EI176" s="43">
        <v>0.236057512128243</v>
      </c>
      <c r="EJ176" s="43">
        <v>0.23389773507391201</v>
      </c>
      <c r="EK176" s="43">
        <v>0.23199213471715599</v>
      </c>
      <c r="EL176" s="43">
        <v>0.23030917148031299</v>
      </c>
      <c r="EM176" s="43">
        <v>0.22882124141438601</v>
      </c>
      <c r="EN176" s="43">
        <v>0.22750421613331101</v>
      </c>
      <c r="EO176" s="43">
        <v>0.226337025901652</v>
      </c>
      <c r="EP176" s="43">
        <v>0.22530128471323599</v>
      </c>
      <c r="EQ176" s="43">
        <v>0.22434328967818301</v>
      </c>
      <c r="ER176" s="43">
        <v>0.22341946876354199</v>
      </c>
      <c r="ES176" s="43">
        <v>0.22253012715439</v>
      </c>
      <c r="ET176" s="43">
        <v>0.221675559421737</v>
      </c>
      <c r="EU176" s="43">
        <v>0.220856048858349</v>
      </c>
      <c r="EV176" s="43">
        <v>0.22007186683318</v>
      </c>
      <c r="EW176" s="43">
        <v>0.21932327214644501</v>
      </c>
      <c r="EX176" s="43">
        <v>0.218610510400015</v>
      </c>
      <c r="EY176" s="43">
        <v>0.21793381339000401</v>
      </c>
      <c r="EZ176" s="43">
        <v>0.217293398504083</v>
      </c>
      <c r="FA176" s="43">
        <v>0.21668946816722201</v>
      </c>
      <c r="FB176" s="308">
        <v>0.21612220927269901</v>
      </c>
      <c r="FC176" s="43">
        <v>0.21559179264327799</v>
      </c>
      <c r="FD176" s="43">
        <v>0.215098372606637</v>
      </c>
      <c r="FE176" s="43">
        <v>0.21464208647123201</v>
      </c>
      <c r="FF176" s="43">
        <v>0.214223054135392</v>
      </c>
      <c r="FG176" s="43">
        <v>0.213841377686317</v>
      </c>
      <c r="FH176" s="43">
        <v>0.21349714106749801</v>
      </c>
      <c r="FI176" s="43">
        <v>0.21319040977061299</v>
      </c>
      <c r="FJ176" s="43">
        <v>0.21292123057603099</v>
      </c>
      <c r="FK176" s="43">
        <v>0.212689631339089</v>
      </c>
      <c r="FL176" s="43">
        <v>0.21249562082423601</v>
      </c>
      <c r="FM176" s="43">
        <v>0.212339188587615</v>
      </c>
      <c r="FN176" s="43">
        <v>0.21222030490310001</v>
      </c>
      <c r="FO176" s="43">
        <v>0.21213623197301601</v>
      </c>
      <c r="FP176" s="43">
        <v>0.212091067914805</v>
      </c>
      <c r="FQ176" s="43">
        <v>0.212096433655344</v>
      </c>
      <c r="FR176" s="43">
        <v>0.21216636476367901</v>
      </c>
      <c r="FS176" s="43">
        <v>0.212317732250251</v>
      </c>
      <c r="FT176" s="43">
        <v>0.21257071936774</v>
      </c>
      <c r="FU176" s="43">
        <v>0.21294935561909101</v>
      </c>
      <c r="FV176" s="43">
        <v>0.21348210629502001</v>
      </c>
      <c r="FW176" s="43">
        <v>0.21420251175101099</v>
      </c>
      <c r="FX176" s="43">
        <v>0.21514986499487701</v>
      </c>
      <c r="FY176" s="43">
        <v>0.21636990897729599</v>
      </c>
      <c r="FZ176" s="43">
        <v>0.21791552623191601</v>
      </c>
      <c r="GA176" s="43">
        <v>0.21984738383184399</v>
      </c>
      <c r="GB176" s="43">
        <v>0.22223448681757901</v>
      </c>
      <c r="GC176" s="43">
        <v>0.22515458508858899</v>
      </c>
      <c r="GD176" s="43">
        <v>0.228694374384696</v>
      </c>
      <c r="GE176" s="43">
        <v>0.232949434119365</v>
      </c>
      <c r="GF176" s="43">
        <v>0.23802385595369299</v>
      </c>
      <c r="GG176" s="43">
        <v>0.244029538541334</v>
      </c>
      <c r="GH176" s="43">
        <v>0.25108515516340901</v>
      </c>
      <c r="GI176" s="43">
        <v>0.25931483829545798</v>
      </c>
      <c r="GJ176" s="43">
        <v>0.26884666189487</v>
      </c>
      <c r="GK176" s="43">
        <v>0.27981102967559202</v>
      </c>
      <c r="GL176" s="43">
        <v>0.29233908780495699</v>
      </c>
      <c r="GM176" s="43">
        <v>0.30656126835848801</v>
      </c>
      <c r="GN176" s="43">
        <v>0.32260603587028802</v>
      </c>
      <c r="GO176" s="43">
        <v>0.34059885945794099</v>
      </c>
      <c r="GP176" s="43">
        <v>0.36066137679335403</v>
      </c>
      <c r="GQ176" s="43">
        <v>0.382910663948828</v>
      </c>
      <c r="GR176" s="43">
        <v>0.40745848434888399</v>
      </c>
      <c r="GS176" s="43">
        <v>0.43441036432031499</v>
      </c>
      <c r="GT176" s="43">
        <v>0.46386433096347401</v>
      </c>
      <c r="GU176" s="43">
        <v>0.49590914715949003</v>
      </c>
      <c r="GV176" s="43">
        <v>0.53062188358578599</v>
      </c>
      <c r="GW176" s="43">
        <v>0.56806467520848103</v>
      </c>
      <c r="GX176" s="43">
        <v>0.60828051820718199</v>
      </c>
      <c r="GY176" s="43">
        <v>0.651287972339606</v>
      </c>
      <c r="GZ176" s="43">
        <v>0.69707464726131096</v>
      </c>
      <c r="HA176" s="43"/>
      <c r="HB176" s="43"/>
    </row>
    <row r="177" spans="1:210" x14ac:dyDescent="0.6">
      <c r="A177" s="327">
        <v>6</v>
      </c>
      <c r="B177" s="198">
        <v>45591</v>
      </c>
      <c r="C177" s="43">
        <v>0.78830577460620399</v>
      </c>
      <c r="D177" s="43">
        <v>0.71122995962226498</v>
      </c>
      <c r="E177" s="43">
        <v>0.64365367282974695</v>
      </c>
      <c r="F177" s="43">
        <v>0.58477856487146496</v>
      </c>
      <c r="G177" s="43">
        <v>0.53388086787445699</v>
      </c>
      <c r="H177" s="43">
        <v>0.490294208252116</v>
      </c>
      <c r="I177" s="43">
        <v>0.453392212100585</v>
      </c>
      <c r="J177" s="43">
        <v>0.42257273078629598</v>
      </c>
      <c r="K177" s="43">
        <v>0.397245731025552</v>
      </c>
      <c r="L177" s="43">
        <v>0.37682665226165502</v>
      </c>
      <c r="M177" s="43">
        <v>0.36073616161792099</v>
      </c>
      <c r="N177" s="43">
        <v>0.34840587668880701</v>
      </c>
      <c r="O177" s="43">
        <v>0.33928825232251902</v>
      </c>
      <c r="P177" s="43">
        <v>0.33286799864329297</v>
      </c>
      <c r="Q177" s="43">
        <v>0.32867241868967501</v>
      </c>
      <c r="R177" s="43">
        <v>0.32627880572411999</v>
      </c>
      <c r="S177" s="43">
        <v>0.325318107262482</v>
      </c>
      <c r="T177" s="43">
        <v>0.32547501427339998</v>
      </c>
      <c r="U177" s="43">
        <v>0.32648522762006299</v>
      </c>
      <c r="V177" s="43">
        <v>0.328130865863688</v>
      </c>
      <c r="W177" s="43">
        <v>0.330234916868411</v>
      </c>
      <c r="X177" s="43">
        <v>0.33265543719893897</v>
      </c>
      <c r="Y177" s="43">
        <v>0.33527997448271502</v>
      </c>
      <c r="Z177" s="43">
        <v>0.33802048771290399</v>
      </c>
      <c r="AA177" s="43">
        <v>0.34080889103884499</v>
      </c>
      <c r="AB177" s="43">
        <v>0.343593247349116</v>
      </c>
      <c r="AC177" s="43">
        <v>0.34633457920355898</v>
      </c>
      <c r="AD177" s="43">
        <v>0.34900423480573101</v>
      </c>
      <c r="AE177" s="43">
        <v>0.351581735230245</v>
      </c>
      <c r="AF177" s="43">
        <v>0.35405302902584102</v>
      </c>
      <c r="AG177" s="43">
        <v>0.35640908562610701</v>
      </c>
      <c r="AH177" s="43">
        <v>0.35864476721779998</v>
      </c>
      <c r="AI177" s="43">
        <v>0.36075792746758301</v>
      </c>
      <c r="AJ177" s="43">
        <v>0.36274869403169302</v>
      </c>
      <c r="AK177" s="43">
        <v>0.36461889898495398</v>
      </c>
      <c r="AL177" s="43">
        <v>0.36637162833822901</v>
      </c>
      <c r="AM177" s="43">
        <v>0.36801086690085599</v>
      </c>
      <c r="AN177" s="43">
        <v>0.36954121935977302</v>
      </c>
      <c r="AO177" s="43">
        <v>0.37096769252591399</v>
      </c>
      <c r="AP177" s="43">
        <v>0.37235117126184603</v>
      </c>
      <c r="AQ177" s="43">
        <v>0.37375051975993301</v>
      </c>
      <c r="AR177" s="43">
        <v>0.37516551995407599</v>
      </c>
      <c r="AS177" s="43">
        <v>0.376595955035606</v>
      </c>
      <c r="AT177" s="43">
        <v>0.37804160946767901</v>
      </c>
      <c r="AU177" s="43">
        <v>0.37950226897119799</v>
      </c>
      <c r="AV177" s="43">
        <v>0.38097772077768299</v>
      </c>
      <c r="AW177" s="43">
        <v>0.38246775347337802</v>
      </c>
      <c r="AX177" s="43">
        <v>0.38397215714770899</v>
      </c>
      <c r="AY177" s="43">
        <v>0.38549072337096002</v>
      </c>
      <c r="AZ177" s="43">
        <v>0.38702324545941702</v>
      </c>
      <c r="BA177" s="308">
        <v>0.388569517980766</v>
      </c>
      <c r="BB177" s="43">
        <v>0.39012933799657301</v>
      </c>
      <c r="BC177" s="43">
        <v>0.39170250177581001</v>
      </c>
      <c r="BD177" s="43">
        <v>0.39328881189978598</v>
      </c>
      <c r="BE177" s="43">
        <v>0.39488806811722699</v>
      </c>
      <c r="BF177" s="43">
        <v>0.39650007417368999</v>
      </c>
      <c r="BG177" s="43">
        <v>0.39812463519087599</v>
      </c>
      <c r="BH177" s="43">
        <v>0.39976155819628101</v>
      </c>
      <c r="BI177" s="43">
        <v>0.40141065189665598</v>
      </c>
      <c r="BJ177" s="43">
        <v>0.40307172697886601</v>
      </c>
      <c r="BK177" s="43">
        <v>0.40474459594466</v>
      </c>
      <c r="BL177" s="43">
        <v>0.40642907318913801</v>
      </c>
      <c r="BM177" s="43">
        <v>0.40812497508425899</v>
      </c>
      <c r="BN177" s="43">
        <v>0.40990659568832499</v>
      </c>
      <c r="BO177" s="43">
        <v>0.41185678618937999</v>
      </c>
      <c r="BP177" s="43">
        <v>0.413992386702418</v>
      </c>
      <c r="BQ177" s="43">
        <v>0.41633201864929098</v>
      </c>
      <c r="BR177" s="43">
        <v>0.41889627714517802</v>
      </c>
      <c r="BS177" s="43">
        <v>0.421707940969066</v>
      </c>
      <c r="BT177" s="43">
        <v>0.42479220248384197</v>
      </c>
      <c r="BU177" s="43">
        <v>0.42817691659271501</v>
      </c>
      <c r="BV177" s="43">
        <v>0.43189286977882801</v>
      </c>
      <c r="BW177" s="43">
        <v>0.43597406826323298</v>
      </c>
      <c r="BX177" s="43">
        <v>0.44045804414483403</v>
      </c>
      <c r="BY177" s="43">
        <v>0.445386177842373</v>
      </c>
      <c r="BZ177" s="43">
        <v>0.45080403318848</v>
      </c>
      <c r="CA177" s="43">
        <v>0.456761701401172</v>
      </c>
      <c r="CB177" s="43">
        <v>0.46331414793299103</v>
      </c>
      <c r="CC177" s="43">
        <v>0.47052155464272</v>
      </c>
      <c r="CD177" s="43">
        <v>0.47844964869886902</v>
      </c>
      <c r="CE177" s="43">
        <v>0.48717000693802198</v>
      </c>
      <c r="CF177" s="43">
        <v>0.49676032286793698</v>
      </c>
      <c r="CG177" s="43">
        <v>0.50730462211069005</v>
      </c>
      <c r="CH177" s="43">
        <v>0.518893409417164</v>
      </c>
      <c r="CI177" s="43">
        <v>0.53162372978434103</v>
      </c>
      <c r="CJ177" s="43">
        <v>0.54559912400042898</v>
      </c>
      <c r="CK177" s="43">
        <v>0.560929458121603</v>
      </c>
      <c r="CL177" s="43">
        <v>0.57773060455659597</v>
      </c>
      <c r="CM177" s="43">
        <v>0.59612395157799403</v>
      </c>
      <c r="CN177" s="43">
        <v>0.61623571471025196</v>
      </c>
      <c r="CO177" s="43">
        <v>0.63819602207089199</v>
      </c>
      <c r="CP177" s="43">
        <v>0.66213773979167001</v>
      </c>
      <c r="CQ177" s="43">
        <v>0.68819499856764998</v>
      </c>
      <c r="CR177" s="43">
        <v>0.71650137436277095</v>
      </c>
      <c r="CS177" s="43">
        <v>0.74718766445495499</v>
      </c>
      <c r="CT177" s="43">
        <v>0.78037918950795304</v>
      </c>
      <c r="CU177" s="43">
        <v>0.816192535894253</v>
      </c>
      <c r="CV177" s="43">
        <v>0.85473163628679005</v>
      </c>
      <c r="CW177" s="43">
        <v>0.89608307281044897</v>
      </c>
      <c r="CX177" s="43">
        <v>0.94031046949546604</v>
      </c>
      <c r="CY177" s="43">
        <v>0.98744783027735705</v>
      </c>
      <c r="CZ177" s="43"/>
      <c r="DA177" s="43"/>
      <c r="DC177" s="198">
        <v>45520</v>
      </c>
      <c r="DD177" s="43">
        <v>1</v>
      </c>
      <c r="DE177" s="43">
        <v>0.92645911339297404</v>
      </c>
      <c r="DF177" s="43">
        <v>0.85232273836783701</v>
      </c>
      <c r="DG177" s="43">
        <v>0.78552630658284495</v>
      </c>
      <c r="DH177" s="43">
        <v>0.72535411690811802</v>
      </c>
      <c r="DI177" s="43">
        <v>0.67116382774210204</v>
      </c>
      <c r="DJ177" s="43">
        <v>0.62237935880478901</v>
      </c>
      <c r="DK177" s="43">
        <v>0.57848394979632201</v>
      </c>
      <c r="DL177" s="43">
        <v>0.53901358431451296</v>
      </c>
      <c r="DM177" s="43">
        <v>0.50355089895598604</v>
      </c>
      <c r="DN177" s="43">
        <v>0.47171964034507302</v>
      </c>
      <c r="DO177" s="43">
        <v>0.44317969670430502</v>
      </c>
      <c r="DP177" s="43">
        <v>0.417622707146313</v>
      </c>
      <c r="DQ177" s="43">
        <v>0.394768236525323</v>
      </c>
      <c r="DR177" s="43">
        <v>0.37436049190862503</v>
      </c>
      <c r="DS177" s="43">
        <v>0.35616554668663603</v>
      </c>
      <c r="DT177" s="43">
        <v>0.33996902906479098</v>
      </c>
      <c r="DU177" s="43">
        <v>0.32557422305301098</v>
      </c>
      <c r="DV177" s="43">
        <v>0.312800523068412</v>
      </c>
      <c r="DW177" s="43">
        <v>0.301482178735414</v>
      </c>
      <c r="DX177" s="43">
        <v>0.291467265538013</v>
      </c>
      <c r="DY177" s="43">
        <v>0.28261681985395898</v>
      </c>
      <c r="DZ177" s="43">
        <v>0.27480408355436298</v>
      </c>
      <c r="EA177" s="43">
        <v>0.26791381285360799</v>
      </c>
      <c r="EB177" s="43">
        <v>0.26184161722592803</v>
      </c>
      <c r="EC177" s="43">
        <v>0.25649330563579498</v>
      </c>
      <c r="ED177" s="43">
        <v>0.25178422775013298</v>
      </c>
      <c r="EE177" s="43">
        <v>0.24763860644993399</v>
      </c>
      <c r="EF177" s="43">
        <v>0.24398886431618599</v>
      </c>
      <c r="EG177" s="43">
        <v>0.24077495080306799</v>
      </c>
      <c r="EH177" s="43">
        <v>0.23794367882006601</v>
      </c>
      <c r="EI177" s="43">
        <v>0.23544807975899501</v>
      </c>
      <c r="EJ177" s="43">
        <v>0.23324678524654799</v>
      </c>
      <c r="EK177" s="43">
        <v>0.23130344237963499</v>
      </c>
      <c r="EL177" s="43">
        <v>0.22958616741596799</v>
      </c>
      <c r="EM177" s="43">
        <v>0.22806704104787301</v>
      </c>
      <c r="EN177" s="43">
        <v>0.226721646714826</v>
      </c>
      <c r="EO177" s="43">
        <v>0.22552865197340599</v>
      </c>
      <c r="EP177" s="43">
        <v>0.224469431835677</v>
      </c>
      <c r="EQ177" s="43">
        <v>0.22348918085991901</v>
      </c>
      <c r="ER177" s="43">
        <v>0.222543352900828</v>
      </c>
      <c r="ES177" s="43">
        <v>0.22163226254054799</v>
      </c>
      <c r="ET177" s="43">
        <v>0.220756213871558</v>
      </c>
      <c r="EU177" s="43">
        <v>0.21991549983242301</v>
      </c>
      <c r="EV177" s="43">
        <v>0.21911040152588099</v>
      </c>
      <c r="EW177" s="43">
        <v>0.21834118757368401</v>
      </c>
      <c r="EX177" s="43">
        <v>0.217608113467123</v>
      </c>
      <c r="EY177" s="43">
        <v>0.21691142092457699</v>
      </c>
      <c r="EZ177" s="43">
        <v>0.216251337293066</v>
      </c>
      <c r="FA177" s="43">
        <v>0.21562807494019701</v>
      </c>
      <c r="FB177" s="308">
        <v>0.215041830678463</v>
      </c>
      <c r="FC177" s="43">
        <v>0.21449278527900201</v>
      </c>
      <c r="FD177" s="43">
        <v>0.21398110284194699</v>
      </c>
      <c r="FE177" s="43">
        <v>0.21350693043414801</v>
      </c>
      <c r="FF177" s="43">
        <v>0.21307039756718699</v>
      </c>
      <c r="FG177" s="43">
        <v>0.212671615825162</v>
      </c>
      <c r="FH177" s="43">
        <v>0.21231067847240101</v>
      </c>
      <c r="FI177" s="43">
        <v>0.211987660138752</v>
      </c>
      <c r="FJ177" s="43">
        <v>0.211702616530101</v>
      </c>
      <c r="FK177" s="43">
        <v>0.211455584197693</v>
      </c>
      <c r="FL177" s="43">
        <v>0.211246580339257</v>
      </c>
      <c r="FM177" s="43">
        <v>0.21107560266372899</v>
      </c>
      <c r="FN177" s="43">
        <v>0.210942629298801</v>
      </c>
      <c r="FO177" s="43">
        <v>0.21084434814193201</v>
      </c>
      <c r="FP177" s="43">
        <v>0.21078432201008601</v>
      </c>
      <c r="FQ177" s="43">
        <v>0.210774231741962</v>
      </c>
      <c r="FR177" s="43">
        <v>0.210828201427078</v>
      </c>
      <c r="FS177" s="43">
        <v>0.210963226114526</v>
      </c>
      <c r="FT177" s="43">
        <v>0.21119965676408201</v>
      </c>
      <c r="FU177" s="43">
        <v>0.211561743755667</v>
      </c>
      <c r="FV177" s="43">
        <v>0.21207823731393499</v>
      </c>
      <c r="FW177" s="43">
        <v>0.21278303900467499</v>
      </c>
      <c r="FX177" s="43">
        <v>0.213715892686454</v>
      </c>
      <c r="FY177" s="43">
        <v>0.21492309588790201</v>
      </c>
      <c r="FZ177" s="43">
        <v>0.216458203604943</v>
      </c>
      <c r="GA177" s="43">
        <v>0.218382686471013</v>
      </c>
      <c r="GB177" s="43">
        <v>0.22076649511090499</v>
      </c>
      <c r="GC177" s="43">
        <v>0.22368847397772201</v>
      </c>
      <c r="GD177" s="43">
        <v>0.22723656342745999</v>
      </c>
      <c r="GE177" s="43">
        <v>0.231507730912797</v>
      </c>
      <c r="GF177" s="43">
        <v>0.236607583703241</v>
      </c>
      <c r="GG177" s="43">
        <v>0.24264963790379099</v>
      </c>
      <c r="GH177" s="43">
        <v>0.24975425104840501</v>
      </c>
      <c r="GI177" s="43">
        <v>0.25804726440499398</v>
      </c>
      <c r="GJ177" s="43">
        <v>0.26765843933310002</v>
      </c>
      <c r="GK177" s="43">
        <v>0.27871980055075501</v>
      </c>
      <c r="GL177" s="43">
        <v>0.29136400960849401</v>
      </c>
      <c r="GM177" s="43">
        <v>0.305722878985422</v>
      </c>
      <c r="GN177" s="43">
        <v>0.32192610167417002</v>
      </c>
      <c r="GO177" s="43">
        <v>0.34010021910688298</v>
      </c>
      <c r="GP177" s="43">
        <v>0.36036779202731301</v>
      </c>
      <c r="GQ177" s="43">
        <v>0.38284668490489898</v>
      </c>
      <c r="GR177" s="43">
        <v>0.407649332933123</v>
      </c>
      <c r="GS177" s="43">
        <v>0.434881834521544</v>
      </c>
      <c r="GT177" s="43">
        <v>0.46464270103415101</v>
      </c>
      <c r="GU177" s="43">
        <v>0.49702109497574298</v>
      </c>
      <c r="GV177" s="43">
        <v>0.53209439388898505</v>
      </c>
      <c r="GW177" s="43">
        <v>0.56992492517819104</v>
      </c>
      <c r="GX177" s="43">
        <v>0.61055572575192296</v>
      </c>
      <c r="GY177" s="43">
        <v>0.65400519037659799</v>
      </c>
      <c r="GZ177" s="43">
        <v>0.70026048438465605</v>
      </c>
      <c r="HA177" s="43"/>
      <c r="HB177" s="43"/>
    </row>
    <row r="178" spans="1:210" x14ac:dyDescent="0.6">
      <c r="A178" s="327">
        <v>7</v>
      </c>
      <c r="B178" s="198">
        <v>45599</v>
      </c>
      <c r="C178" s="43">
        <v>0.71134138016170501</v>
      </c>
      <c r="D178" s="43">
        <v>0.64193387298556304</v>
      </c>
      <c r="E178" s="43">
        <v>0.580934525649075</v>
      </c>
      <c r="F178" s="43">
        <v>0.52762971916713197</v>
      </c>
      <c r="G178" s="43">
        <v>0.48137465346186498</v>
      </c>
      <c r="H178" s="43">
        <v>0.44157844038397898</v>
      </c>
      <c r="I178" s="43">
        <v>0.40768899505633099</v>
      </c>
      <c r="J178" s="43">
        <v>0.37917915641321998</v>
      </c>
      <c r="K178" s="43">
        <v>0.355535670625582</v>
      </c>
      <c r="L178" s="43">
        <v>0.33625254092353601</v>
      </c>
      <c r="M178" s="43">
        <v>0.32082962232860301</v>
      </c>
      <c r="N178" s="43">
        <v>0.30877629163479597</v>
      </c>
      <c r="O178" s="43">
        <v>0.29961889230869698</v>
      </c>
      <c r="P178" s="43">
        <v>0.29290988882928898</v>
      </c>
      <c r="Q178" s="43">
        <v>0.28823655553417299</v>
      </c>
      <c r="R178" s="43">
        <v>0.28522753653870703</v>
      </c>
      <c r="S178" s="43">
        <v>0.28355644777809103</v>
      </c>
      <c r="T178" s="43">
        <v>0.282942496709987</v>
      </c>
      <c r="U178" s="43">
        <v>0.28314864205143397</v>
      </c>
      <c r="V178" s="43">
        <v>0.283978052485166</v>
      </c>
      <c r="W178" s="43">
        <v>0.28526961787560701</v>
      </c>
      <c r="X178" s="43">
        <v>0.28689312709474202</v>
      </c>
      <c r="Y178" s="43">
        <v>0.28874454429790902</v>
      </c>
      <c r="Z178" s="43">
        <v>0.29074164681971099</v>
      </c>
      <c r="AA178" s="43">
        <v>0.29282015636131897</v>
      </c>
      <c r="AB178" s="43">
        <v>0.29493040457513597</v>
      </c>
      <c r="AC178" s="43">
        <v>0.29703451834719102</v>
      </c>
      <c r="AD178" s="43">
        <v>0.29910407981334802</v>
      </c>
      <c r="AE178" s="43">
        <v>0.301118202919542</v>
      </c>
      <c r="AF178" s="43">
        <v>0.30306196582915501</v>
      </c>
      <c r="AG178" s="43">
        <v>0.30492514148063399</v>
      </c>
      <c r="AH178" s="43">
        <v>0.30670117476971198</v>
      </c>
      <c r="AI178" s="43">
        <v>0.30838636171028899</v>
      </c>
      <c r="AJ178" s="43">
        <v>0.30997919287699199</v>
      </c>
      <c r="AK178" s="43">
        <v>0.31147982983870298</v>
      </c>
      <c r="AL178" s="43">
        <v>0.31288968881774198</v>
      </c>
      <c r="AM178" s="43">
        <v>0.31421111074010799</v>
      </c>
      <c r="AN178" s="43">
        <v>0.31544710048489399</v>
      </c>
      <c r="AO178" s="43">
        <v>0.31660112166458798</v>
      </c>
      <c r="AP178" s="43">
        <v>0.31772205252772601</v>
      </c>
      <c r="AQ178" s="43">
        <v>0.31885745918876202</v>
      </c>
      <c r="AR178" s="43">
        <v>0.320007146289356</v>
      </c>
      <c r="AS178" s="43">
        <v>0.32117091945023102</v>
      </c>
      <c r="AT178" s="43">
        <v>0.32234858531884197</v>
      </c>
      <c r="AU178" s="43">
        <v>0.32353995160679799</v>
      </c>
      <c r="AV178" s="43">
        <v>0.32474482716860498</v>
      </c>
      <c r="AW178" s="43">
        <v>0.32596302202560201</v>
      </c>
      <c r="AX178" s="43">
        <v>0.32719434739688702</v>
      </c>
      <c r="AY178" s="43">
        <v>0.32843861585350298</v>
      </c>
      <c r="AZ178" s="43">
        <v>0.32969564117586703</v>
      </c>
      <c r="BA178" s="308">
        <v>0.330965238542345</v>
      </c>
      <c r="BB178" s="43">
        <v>0.33224722461941902</v>
      </c>
      <c r="BC178" s="43">
        <v>0.33354141721852998</v>
      </c>
      <c r="BD178" s="43">
        <v>0.33484763629799102</v>
      </c>
      <c r="BE178" s="43">
        <v>0.33616570254394701</v>
      </c>
      <c r="BF178" s="43">
        <v>0.33749543810730298</v>
      </c>
      <c r="BG178" s="43">
        <v>0.33883666730960998</v>
      </c>
      <c r="BH178" s="43">
        <v>0.34018921591130302</v>
      </c>
      <c r="BI178" s="43">
        <v>0.34155291094366602</v>
      </c>
      <c r="BJ178" s="43">
        <v>0.34292758122247702</v>
      </c>
      <c r="BK178" s="43">
        <v>0.34431305728932698</v>
      </c>
      <c r="BL178" s="43">
        <v>0.34570917122040701</v>
      </c>
      <c r="BM178" s="43">
        <v>0.34711575675946599</v>
      </c>
      <c r="BN178" s="43">
        <v>0.34859448473823901</v>
      </c>
      <c r="BO178" s="43">
        <v>0.35021431113526902</v>
      </c>
      <c r="BP178" s="43">
        <v>0.35198950923431699</v>
      </c>
      <c r="BQ178" s="43">
        <v>0.353935885908985</v>
      </c>
      <c r="BR178" s="43">
        <v>0.35607094897393698</v>
      </c>
      <c r="BS178" s="43">
        <v>0.35841409138184699</v>
      </c>
      <c r="BT178" s="43">
        <v>0.36098679234354503</v>
      </c>
      <c r="BU178" s="43">
        <v>0.36381283529337199</v>
      </c>
      <c r="BV178" s="43">
        <v>0.36691854399347001</v>
      </c>
      <c r="BW178" s="43">
        <v>0.37033303494041803</v>
      </c>
      <c r="BX178" s="43">
        <v>0.37408848590392302</v>
      </c>
      <c r="BY178" s="43">
        <v>0.37822041878179902</v>
      </c>
      <c r="BZ178" s="43">
        <v>0.38276799320188898</v>
      </c>
      <c r="CA178" s="43">
        <v>0.38777430780927402</v>
      </c>
      <c r="CB178" s="43">
        <v>0.39328670365417501</v>
      </c>
      <c r="CC178" s="43">
        <v>0.39935706307420898</v>
      </c>
      <c r="CD178" s="43">
        <v>0.406042096076419</v>
      </c>
      <c r="CE178" s="43">
        <v>0.41340360462408099</v>
      </c>
      <c r="CF178" s="43">
        <v>0.421508713010534</v>
      </c>
      <c r="CG178" s="43">
        <v>0.43043005217908298</v>
      </c>
      <c r="CH178" s="43">
        <v>0.44024588299383999</v>
      </c>
      <c r="CI178" s="43">
        <v>0.451040143236908</v>
      </c>
      <c r="CJ178" s="43">
        <v>0.46290240163735702</v>
      </c>
      <c r="CK178" s="43">
        <v>0.475927701054842</v>
      </c>
      <c r="CL178" s="43">
        <v>0.490216272256215</v>
      </c>
      <c r="CM178" s="43">
        <v>0.50587309797658098</v>
      </c>
      <c r="CN178" s="43">
        <v>0.52300730634312498</v>
      </c>
      <c r="CO178" s="43">
        <v>0.54173136878983996</v>
      </c>
      <c r="CP178" s="43">
        <v>0.56216007495717701</v>
      </c>
      <c r="CQ178" s="43">
        <v>0.58440925158416102</v>
      </c>
      <c r="CR178" s="43">
        <v>0.608594184826736</v>
      </c>
      <c r="CS178" s="43">
        <v>0.63482769704780895</v>
      </c>
      <c r="CT178" s="43">
        <v>0.66321781584625505</v>
      </c>
      <c r="CU178" s="43">
        <v>0.69386496541102105</v>
      </c>
      <c r="CV178" s="43">
        <v>0.72685858722742602</v>
      </c>
      <c r="CW178" s="43">
        <v>0.76227309331621895</v>
      </c>
      <c r="CX178" s="43">
        <v>0.80016303427047497</v>
      </c>
      <c r="CY178" s="43">
        <v>0.84055735783977803</v>
      </c>
      <c r="CZ178" s="43"/>
      <c r="DA178" s="43"/>
      <c r="DC178" s="198">
        <v>45528</v>
      </c>
      <c r="DD178" s="43">
        <v>1</v>
      </c>
      <c r="DE178" s="43">
        <v>0.92788934107466603</v>
      </c>
      <c r="DF178" s="43">
        <v>0.85331222973263499</v>
      </c>
      <c r="DG178" s="43">
        <v>0.78611958522043002</v>
      </c>
      <c r="DH178" s="43">
        <v>0.725589901256669</v>
      </c>
      <c r="DI178" s="43">
        <v>0.67107598116429601</v>
      </c>
      <c r="DJ178" s="43">
        <v>0.62199764979740801</v>
      </c>
      <c r="DK178" s="43">
        <v>0.57783466756575097</v>
      </c>
      <c r="DL178" s="43">
        <v>0.53812004361725896</v>
      </c>
      <c r="DM178" s="43">
        <v>0.50243385915785899</v>
      </c>
      <c r="DN178" s="43">
        <v>0.47039765752370599</v>
      </c>
      <c r="DO178" s="43">
        <v>0.44166942252972702</v>
      </c>
      <c r="DP178" s="43">
        <v>0.41593914485863998</v>
      </c>
      <c r="DQ178" s="43">
        <v>0.39292496135538002</v>
      </c>
      <c r="DR178" s="43">
        <v>0.37236984132641399</v>
      </c>
      <c r="DS178" s="43">
        <v>0.354038784323783</v>
      </c>
      <c r="DT178" s="43">
        <v>0.33771648504737001</v>
      </c>
      <c r="DU178" s="43">
        <v>0.32320541297699701</v>
      </c>
      <c r="DV178" s="43">
        <v>0.31032424746791498</v>
      </c>
      <c r="DW178" s="43">
        <v>0.298906604940747</v>
      </c>
      <c r="DX178" s="43">
        <v>0.28879999390557798</v>
      </c>
      <c r="DY178" s="43">
        <v>0.27986493653480898</v>
      </c>
      <c r="DZ178" s="43">
        <v>0.27197420210212903</v>
      </c>
      <c r="EA178" s="43">
        <v>0.26501210698352801</v>
      </c>
      <c r="EB178" s="43">
        <v>0.25887384695417598</v>
      </c>
      <c r="EC178" s="43">
        <v>0.25346483877877402</v>
      </c>
      <c r="ED178" s="43">
        <v>0.24870005847955901</v>
      </c>
      <c r="EE178" s="43">
        <v>0.24450337220138199</v>
      </c>
      <c r="EF178" s="43">
        <v>0.240806862011509</v>
      </c>
      <c r="EG178" s="43">
        <v>0.237550152997549</v>
      </c>
      <c r="EH178" s="43">
        <v>0.23467975008704101</v>
      </c>
      <c r="EI178" s="43">
        <v>0.23214839344254201</v>
      </c>
      <c r="EJ178" s="43">
        <v>0.22991444052144899</v>
      </c>
      <c r="EK178" s="43">
        <v>0.227941281478554</v>
      </c>
      <c r="EL178" s="43">
        <v>0.22619679284618599</v>
      </c>
      <c r="EM178" s="43">
        <v>0.22465283257628399</v>
      </c>
      <c r="EN178" s="43">
        <v>0.22328477795280699</v>
      </c>
      <c r="EO178" s="43">
        <v>0.22207110637747501</v>
      </c>
      <c r="EP178" s="43">
        <v>0.220993018002028</v>
      </c>
      <c r="EQ178" s="43">
        <v>0.219994832505129</v>
      </c>
      <c r="ER178" s="43">
        <v>0.219031222752813</v>
      </c>
      <c r="ES178" s="43">
        <v>0.21810251172721001</v>
      </c>
      <c r="ET178" s="43">
        <v>0.21720901210566099</v>
      </c>
      <c r="EU178" s="43">
        <v>0.21635102557160499</v>
      </c>
      <c r="EV178" s="43">
        <v>0.215528842138031</v>
      </c>
      <c r="EW178" s="43">
        <v>0.214742739480838</v>
      </c>
      <c r="EX178" s="43">
        <v>0.21399298226203201</v>
      </c>
      <c r="EY178" s="43">
        <v>0.21327982148395899</v>
      </c>
      <c r="EZ178" s="43">
        <v>0.212603493877047</v>
      </c>
      <c r="FA178" s="43">
        <v>0.21196422125471401</v>
      </c>
      <c r="FB178" s="308">
        <v>0.21136220994268601</v>
      </c>
      <c r="FC178" s="43">
        <v>0.21079765025338101</v>
      </c>
      <c r="FD178" s="43">
        <v>0.21027071578540299</v>
      </c>
      <c r="FE178" s="43">
        <v>0.20978156318292801</v>
      </c>
      <c r="FF178" s="43">
        <v>0.20933033146968999</v>
      </c>
      <c r="FG178" s="43">
        <v>0.208917141651355</v>
      </c>
      <c r="FH178" s="43">
        <v>0.208542096360777</v>
      </c>
      <c r="FI178" s="43">
        <v>0.20820527949189099</v>
      </c>
      <c r="FJ178" s="43">
        <v>0.207906755877516</v>
      </c>
      <c r="FK178" s="43">
        <v>0.207646571043237</v>
      </c>
      <c r="FL178" s="43">
        <v>0.20742475098996399</v>
      </c>
      <c r="FM178" s="43">
        <v>0.20724130202933999</v>
      </c>
      <c r="FN178" s="43">
        <v>0.207096210663125</v>
      </c>
      <c r="FO178" s="43">
        <v>0.20698567008687799</v>
      </c>
      <c r="FP178" s="43">
        <v>0.20691277525416801</v>
      </c>
      <c r="FQ178" s="43">
        <v>0.20688924939876899</v>
      </c>
      <c r="FR178" s="43">
        <v>0.20692928276078901</v>
      </c>
      <c r="FS178" s="43">
        <v>0.20704996638539</v>
      </c>
      <c r="FT178" s="43">
        <v>0.20727178436415999</v>
      </c>
      <c r="FU178" s="43">
        <v>0.20761916593414201</v>
      </c>
      <c r="FV178" s="43">
        <v>0.20812109587341601</v>
      </c>
      <c r="FW178" s="43">
        <v>0.20881177736006301</v>
      </c>
      <c r="FX178" s="43">
        <v>0.20973133552645001</v>
      </c>
      <c r="FY178" s="43">
        <v>0.210926542381071</v>
      </c>
      <c r="FZ178" s="43">
        <v>0.21245153451347801</v>
      </c>
      <c r="GA178" s="43">
        <v>0.214368484656767</v>
      </c>
      <c r="GB178" s="43">
        <v>0.21674817767944601</v>
      </c>
      <c r="GC178" s="43">
        <v>0.21967043273136699</v>
      </c>
      <c r="GD178" s="43">
        <v>0.223224308473746</v>
      </c>
      <c r="GE178" s="43">
        <v>0.22750803042547299</v>
      </c>
      <c r="GF178" s="43">
        <v>0.23262859126532301</v>
      </c>
      <c r="GG178" s="43">
        <v>0.23870099806046399</v>
      </c>
      <c r="GH178" s="43">
        <v>0.245847174015732</v>
      </c>
      <c r="GI178" s="43">
        <v>0.25419456271131202</v>
      </c>
      <c r="GJ178" s="43">
        <v>0.26387452241945503</v>
      </c>
      <c r="GK178" s="43">
        <v>0.27502062778150799</v>
      </c>
      <c r="GL178" s="43">
        <v>0.28776700680454198</v>
      </c>
      <c r="GM178" s="43">
        <v>0.30224682778859502</v>
      </c>
      <c r="GN178" s="43">
        <v>0.31859101363321302</v>
      </c>
      <c r="GO178" s="43">
        <v>0.33692720702342299</v>
      </c>
      <c r="GP178" s="43">
        <v>0.35737894964061501</v>
      </c>
      <c r="GQ178" s="43">
        <v>0.38006498290201701</v>
      </c>
      <c r="GR178" s="43">
        <v>0.40509853516632</v>
      </c>
      <c r="GS178" s="43">
        <v>0.43258643394672103</v>
      </c>
      <c r="GT178" s="43">
        <v>0.46262787084760099</v>
      </c>
      <c r="GU178" s="43">
        <v>0.49531264687069898</v>
      </c>
      <c r="GV178" s="43">
        <v>0.53071873249125701</v>
      </c>
      <c r="GW178" s="43">
        <v>0.56890898513131405</v>
      </c>
      <c r="GX178" s="43">
        <v>0.60992687627054698</v>
      </c>
      <c r="GY178" s="43">
        <v>0.65379108901587302</v>
      </c>
      <c r="GZ178" s="43">
        <v>0.70048886074992001</v>
      </c>
      <c r="HA178" s="43"/>
      <c r="HB178" s="43"/>
    </row>
    <row r="179" spans="1:210" x14ac:dyDescent="0.6">
      <c r="A179" s="327">
        <v>8</v>
      </c>
      <c r="B179" s="198">
        <v>45608</v>
      </c>
      <c r="C179" s="43">
        <v>0.70643167796642903</v>
      </c>
      <c r="D179" s="43">
        <v>0.63928863769898903</v>
      </c>
      <c r="E179" s="43">
        <v>0.58020633169305602</v>
      </c>
      <c r="F179" s="43">
        <v>0.52849555665783299</v>
      </c>
      <c r="G179" s="43">
        <v>0.48353486260352202</v>
      </c>
      <c r="H179" s="43">
        <v>0.44475644286872701</v>
      </c>
      <c r="I179" s="43">
        <v>0.41163187425129599</v>
      </c>
      <c r="J179" s="43">
        <v>0.38365893733164003</v>
      </c>
      <c r="K179" s="43">
        <v>0.36035094059641098</v>
      </c>
      <c r="L179" s="43">
        <v>0.34122989819980198</v>
      </c>
      <c r="M179" s="43">
        <v>0.325824415990837</v>
      </c>
      <c r="N179" s="43">
        <v>0.31367225602048698</v>
      </c>
      <c r="O179" s="43">
        <v>0.30432654369961298</v>
      </c>
      <c r="P179" s="43">
        <v>0.297363840742223</v>
      </c>
      <c r="Q179" s="43">
        <v>0.29239211613786598</v>
      </c>
      <c r="R179" s="43">
        <v>0.28905702302284397</v>
      </c>
      <c r="S179" s="43">
        <v>0.28704560098417897</v>
      </c>
      <c r="T179" s="43">
        <v>0.286087259537534</v>
      </c>
      <c r="U179" s="43">
        <v>0.28595243471556497</v>
      </c>
      <c r="V179" s="43">
        <v>0.28644957303562701</v>
      </c>
      <c r="W179" s="43">
        <v>0.28742112995668201</v>
      </c>
      <c r="X179" s="43">
        <v>0.28873916441273201</v>
      </c>
      <c r="Y179" s="43">
        <v>0.29030095273268702</v>
      </c>
      <c r="Z179" s="43">
        <v>0.29202489005458498</v>
      </c>
      <c r="AA179" s="43">
        <v>0.29384682179663502</v>
      </c>
      <c r="AB179" s="43">
        <v>0.295716858753379</v>
      </c>
      <c r="AC179" s="43">
        <v>0.29759667251974098</v>
      </c>
      <c r="AD179" s="43">
        <v>0.29945723581864703</v>
      </c>
      <c r="AE179" s="43">
        <v>0.30127695730465898</v>
      </c>
      <c r="AF179" s="43">
        <v>0.303040155756097</v>
      </c>
      <c r="AG179" s="43">
        <v>0.30473582056131598</v>
      </c>
      <c r="AH179" s="43">
        <v>0.30635661002951697</v>
      </c>
      <c r="AI179" s="43">
        <v>0.30789804526936998</v>
      </c>
      <c r="AJ179" s="43">
        <v>0.30935786376069602</v>
      </c>
      <c r="AK179" s="43">
        <v>0.31073550252811399</v>
      </c>
      <c r="AL179" s="43">
        <v>0.312031685978439</v>
      </c>
      <c r="AM179" s="43">
        <v>0.31324809847830698</v>
      </c>
      <c r="AN179" s="43">
        <v>0.31438712463277002</v>
      </c>
      <c r="AO179" s="43">
        <v>0.31545164443900497</v>
      </c>
      <c r="AP179" s="43">
        <v>0.31648654240462099</v>
      </c>
      <c r="AQ179" s="43">
        <v>0.31753566501058</v>
      </c>
      <c r="AR179" s="43">
        <v>0.31859882076860901</v>
      </c>
      <c r="AS179" s="43">
        <v>0.31967581903077902</v>
      </c>
      <c r="AT179" s="43">
        <v>0.320766470082123</v>
      </c>
      <c r="AU179" s="43">
        <v>0.32187058516296801</v>
      </c>
      <c r="AV179" s="43">
        <v>0.32298797647166799</v>
      </c>
      <c r="AW179" s="43">
        <v>0.324118457399313</v>
      </c>
      <c r="AX179" s="43">
        <v>0.32526184235839201</v>
      </c>
      <c r="AY179" s="43">
        <v>0.32641794698362803</v>
      </c>
      <c r="AZ179" s="43">
        <v>0.32758658818994302</v>
      </c>
      <c r="BA179" s="308">
        <v>0.32876758413756502</v>
      </c>
      <c r="BB179" s="43">
        <v>0.32996075393553898</v>
      </c>
      <c r="BC179" s="43">
        <v>0.331165917617679</v>
      </c>
      <c r="BD179" s="43">
        <v>0.33238289968478901</v>
      </c>
      <c r="BE179" s="43">
        <v>0.33361152305783898</v>
      </c>
      <c r="BF179" s="43">
        <v>0.3348516113326</v>
      </c>
      <c r="BG179" s="43">
        <v>0.33610299150660899</v>
      </c>
      <c r="BH179" s="43">
        <v>0.33736549193917498</v>
      </c>
      <c r="BI179" s="43">
        <v>0.33863894218098001</v>
      </c>
      <c r="BJ179" s="43">
        <v>0.33992317309486803</v>
      </c>
      <c r="BK179" s="43">
        <v>0.34121801762402598</v>
      </c>
      <c r="BL179" s="43">
        <v>0.34252330990954599</v>
      </c>
      <c r="BM179" s="43">
        <v>0.34383888588376799</v>
      </c>
      <c r="BN179" s="43">
        <v>0.345222449186745</v>
      </c>
      <c r="BO179" s="43">
        <v>0.34673860876685902</v>
      </c>
      <c r="BP179" s="43">
        <v>0.34840086077421101</v>
      </c>
      <c r="BQ179" s="43">
        <v>0.35022416117217597</v>
      </c>
      <c r="BR179" s="43">
        <v>0.35222508585519502</v>
      </c>
      <c r="BS179" s="43">
        <v>0.35442200711421401</v>
      </c>
      <c r="BT179" s="43">
        <v>0.35683528529365899</v>
      </c>
      <c r="BU179" s="43">
        <v>0.35948747744123499</v>
      </c>
      <c r="BV179" s="43">
        <v>0.36240356235322801</v>
      </c>
      <c r="BW179" s="43">
        <v>0.36561118126853598</v>
      </c>
      <c r="BX179" s="43">
        <v>0.36914089339914102</v>
      </c>
      <c r="BY179" s="43">
        <v>0.37302644427780002</v>
      </c>
      <c r="BZ179" s="43">
        <v>0.37730504386575803</v>
      </c>
      <c r="CA179" s="43">
        <v>0.382017650769785</v>
      </c>
      <c r="CB179" s="43">
        <v>0.38720925706829001</v>
      </c>
      <c r="CC179" s="43">
        <v>0.39292916736205602</v>
      </c>
      <c r="CD179" s="43">
        <v>0.39923126363470401</v>
      </c>
      <c r="CE179" s="43">
        <v>0.40617424679846797</v>
      </c>
      <c r="CF179" s="43">
        <v>0.413821843536821</v>
      </c>
      <c r="CG179" s="43">
        <v>0.42224296566727199</v>
      </c>
      <c r="CH179" s="43">
        <v>0.43151180876650203</v>
      </c>
      <c r="CI179" s="43">
        <v>0.44170787458566002</v>
      </c>
      <c r="CJ179" s="43">
        <v>0.45291590169263601</v>
      </c>
      <c r="CK179" s="43">
        <v>0.46522568751606702</v>
      </c>
      <c r="CL179" s="43">
        <v>0.478731784488588</v>
      </c>
      <c r="CM179" s="43">
        <v>0.49353305203180198</v>
      </c>
      <c r="CN179" s="43">
        <v>0.50973204408501005</v>
      </c>
      <c r="CO179" s="43">
        <v>0.52743421086173903</v>
      </c>
      <c r="CP179" s="43">
        <v>0.54674688853471698</v>
      </c>
      <c r="CQ179" s="43">
        <v>0.56777804700238099</v>
      </c>
      <c r="CR179" s="43">
        <v>0.59063475814810495</v>
      </c>
      <c r="CS179" s="43">
        <v>0.61542133823589595</v>
      </c>
      <c r="CT179" s="43">
        <v>0.64223710835132297</v>
      </c>
      <c r="CU179" s="43">
        <v>0.67117370217507599</v>
      </c>
      <c r="CV179" s="43">
        <v>0.70231184136608005</v>
      </c>
      <c r="CW179" s="43">
        <v>0.73571747798104903</v>
      </c>
      <c r="CX179" s="43">
        <v>0.77143720299131502</v>
      </c>
      <c r="CY179" s="43">
        <v>0.80949279576284405</v>
      </c>
      <c r="CZ179" s="43"/>
      <c r="DA179" s="43"/>
      <c r="DC179" s="198">
        <v>45537</v>
      </c>
      <c r="DD179" s="43">
        <v>0.89187265674511995</v>
      </c>
      <c r="DE179" s="43">
        <v>0.82143164631620202</v>
      </c>
      <c r="DF179" s="43">
        <v>0.75792217509479698</v>
      </c>
      <c r="DG179" s="43">
        <v>0.70066568458337897</v>
      </c>
      <c r="DH179" s="43">
        <v>0.649052903345257</v>
      </c>
      <c r="DI179" s="43">
        <v>0.60253759339988</v>
      </c>
      <c r="DJ179" s="43">
        <v>0.56063025375670394</v>
      </c>
      <c r="DK179" s="43">
        <v>0.52289203870057899</v>
      </c>
      <c r="DL179" s="43">
        <v>0.488929043858357</v>
      </c>
      <c r="DM179" s="43">
        <v>0.458387045009998</v>
      </c>
      <c r="DN179" s="43">
        <v>0.43094673099444702</v>
      </c>
      <c r="DO179" s="43">
        <v>0.40631944489615202</v>
      </c>
      <c r="DP179" s="43">
        <v>0.38424343034205499</v>
      </c>
      <c r="DQ179" s="43">
        <v>0.36448056844904803</v>
      </c>
      <c r="DR179" s="43">
        <v>0.34681358199151602</v>
      </c>
      <c r="DS179" s="43">
        <v>0.33104367591163197</v>
      </c>
      <c r="DT179" s="43">
        <v>0.31698857572420203</v>
      </c>
      <c r="DU179" s="43">
        <v>0.30448091869674299</v>
      </c>
      <c r="DV179" s="43">
        <v>0.29336694694494603</v>
      </c>
      <c r="DW179" s="43">
        <v>0.28350544812261103</v>
      </c>
      <c r="DX179" s="43">
        <v>0.274766888692139</v>
      </c>
      <c r="DY179" s="43">
        <v>0.26703268738532299</v>
      </c>
      <c r="DZ179" s="43">
        <v>0.26019458219466401</v>
      </c>
      <c r="EA179" s="43">
        <v>0.25415405227730098</v>
      </c>
      <c r="EB179" s="43">
        <v>0.24882176559100699</v>
      </c>
      <c r="EC179" s="43">
        <v>0.24411703273944199</v>
      </c>
      <c r="ED179" s="43">
        <v>0.239967256357111</v>
      </c>
      <c r="EE179" s="43">
        <v>0.23630737263197699</v>
      </c>
      <c r="EF179" s="43">
        <v>0.23307928705171299</v>
      </c>
      <c r="EG179" s="43">
        <v>0.230231309876338</v>
      </c>
      <c r="EH179" s="43">
        <v>0.22771759860280499</v>
      </c>
      <c r="EI179" s="43">
        <v>0.22549761506834901</v>
      </c>
      <c r="EJ179" s="43">
        <v>0.223535604180401</v>
      </c>
      <c r="EK179" s="43">
        <v>0.22180010007395101</v>
      </c>
      <c r="EL179" s="43">
        <v>0.220263464006138</v>
      </c>
      <c r="EM179" s="43">
        <v>0.218901456733712</v>
      </c>
      <c r="EN179" s="43">
        <v>0.21769284674912701</v>
      </c>
      <c r="EO179" s="43">
        <v>0.21661905450480101</v>
      </c>
      <c r="EP179" s="43">
        <v>0.215663831815085</v>
      </c>
      <c r="EQ179" s="43">
        <v>0.214778107722877</v>
      </c>
      <c r="ER179" s="43">
        <v>0.213921743426601</v>
      </c>
      <c r="ES179" s="43">
        <v>0.213095020688224</v>
      </c>
      <c r="ET179" s="43">
        <v>0.21229821270919</v>
      </c>
      <c r="EU179" s="43">
        <v>0.21153158355808599</v>
      </c>
      <c r="EV179" s="43">
        <v>0.21079538756280999</v>
      </c>
      <c r="EW179" s="43">
        <v>0.21008986875587199</v>
      </c>
      <c r="EX179" s="43">
        <v>0.209415260284671</v>
      </c>
      <c r="EY179" s="43">
        <v>0.20877178385928399</v>
      </c>
      <c r="EZ179" s="43">
        <v>0.20815964920442201</v>
      </c>
      <c r="FA179" s="43">
        <v>0.20757905351099401</v>
      </c>
      <c r="FB179" s="308">
        <v>0.207030180938196</v>
      </c>
      <c r="FC179" s="43">
        <v>0.20651320214089</v>
      </c>
      <c r="FD179" s="43">
        <v>0.20602827373702101</v>
      </c>
      <c r="FE179" s="43">
        <v>0.205575537899435</v>
      </c>
      <c r="FF179" s="43">
        <v>0.205155121941831</v>
      </c>
      <c r="FG179" s="43">
        <v>0.20476713795463999</v>
      </c>
      <c r="FH179" s="43">
        <v>0.204411682378908</v>
      </c>
      <c r="FI179" s="43">
        <v>0.20408883575587</v>
      </c>
      <c r="FJ179" s="43">
        <v>0.20379866240804001</v>
      </c>
      <c r="FK179" s="43">
        <v>0.20354121021100899</v>
      </c>
      <c r="FL179" s="43">
        <v>0.20331651038180401</v>
      </c>
      <c r="FM179" s="43">
        <v>0.203124577309059</v>
      </c>
      <c r="FN179" s="43">
        <v>0.20296540844894301</v>
      </c>
      <c r="FO179" s="43">
        <v>0.20283422980926699</v>
      </c>
      <c r="FP179" s="43">
        <v>0.202732033810514</v>
      </c>
      <c r="FQ179" s="43">
        <v>0.20266857685386</v>
      </c>
      <c r="FR179" s="43">
        <v>0.20265570740455799</v>
      </c>
      <c r="FS179" s="43">
        <v>0.20270773736402301</v>
      </c>
      <c r="FT179" s="43">
        <v>0.20284186391499801</v>
      </c>
      <c r="FU179" s="43">
        <v>0.203078643156551</v>
      </c>
      <c r="FV179" s="43">
        <v>0.20344251421797499</v>
      </c>
      <c r="FW179" s="43">
        <v>0.20396236887470201</v>
      </c>
      <c r="FX179" s="43">
        <v>0.20467215645836001</v>
      </c>
      <c r="FY179" s="43">
        <v>0.205611507166644</v>
      </c>
      <c r="FZ179" s="43">
        <v>0.206826348745138</v>
      </c>
      <c r="GA179" s="43">
        <v>0.20836948215860801</v>
      </c>
      <c r="GB179" s="43">
        <v>0.21030107248190399</v>
      </c>
      <c r="GC179" s="43">
        <v>0.21268900303376201</v>
      </c>
      <c r="GD179" s="43">
        <v>0.21560903616009899</v>
      </c>
      <c r="GE179" s="43">
        <v>0.219144725515692</v>
      </c>
      <c r="GF179" s="43">
        <v>0.22338703487532</v>
      </c>
      <c r="GG179" s="43">
        <v>0.228433638916551</v>
      </c>
      <c r="GH179" s="43">
        <v>0.23438791175066701</v>
      </c>
      <c r="GI179" s="43">
        <v>0.24135764566773801</v>
      </c>
      <c r="GJ179" s="43">
        <v>0.24945357925282599</v>
      </c>
      <c r="GK179" s="43">
        <v>0.25878784192531701</v>
      </c>
      <c r="GL179" s="43">
        <v>0.26947243294023399</v>
      </c>
      <c r="GM179" s="43">
        <v>0.28161784158579001</v>
      </c>
      <c r="GN179" s="43">
        <v>0.295331882287096</v>
      </c>
      <c r="GO179" s="43">
        <v>0.31071876926769498</v>
      </c>
      <c r="GP179" s="43">
        <v>0.32787840047522498</v>
      </c>
      <c r="GQ179" s="43">
        <v>0.346905769843454</v>
      </c>
      <c r="GR179" s="43">
        <v>0.36789038852770201</v>
      </c>
      <c r="GS179" s="43">
        <v>0.39091557275233701</v>
      </c>
      <c r="GT179" s="43">
        <v>0.41605744723655302</v>
      </c>
      <c r="GU179" s="43">
        <v>0.443383515161276</v>
      </c>
      <c r="GV179" s="43">
        <v>0.47295065343978099</v>
      </c>
      <c r="GW179" s="43">
        <v>0.50480240172897495</v>
      </c>
      <c r="GX179" s="43">
        <v>0.53896542379242196</v>
      </c>
      <c r="GY179" s="43">
        <v>0.57544502902330597</v>
      </c>
      <c r="GZ179" s="43">
        <v>0.61421965565076597</v>
      </c>
      <c r="HA179" s="43"/>
      <c r="HB179" s="43"/>
    </row>
    <row r="180" spans="1:210" x14ac:dyDescent="0.6">
      <c r="A180" s="327">
        <v>9</v>
      </c>
      <c r="B180" s="198">
        <v>45619</v>
      </c>
      <c r="C180" s="43">
        <v>0.62454465941306903</v>
      </c>
      <c r="D180" s="43">
        <v>0.56393933082932302</v>
      </c>
      <c r="E180" s="43">
        <v>0.51057902254532195</v>
      </c>
      <c r="F180" s="43">
        <v>0.46383172290814101</v>
      </c>
      <c r="G180" s="43">
        <v>0.42312768079759</v>
      </c>
      <c r="H180" s="43">
        <v>0.387946881666899</v>
      </c>
      <c r="I180" s="43">
        <v>0.357806687205452</v>
      </c>
      <c r="J180" s="43">
        <v>0.33225062730656302</v>
      </c>
      <c r="K180" s="43">
        <v>0.31083943692816102</v>
      </c>
      <c r="L180" s="43">
        <v>0.29314532327489801</v>
      </c>
      <c r="M180" s="43">
        <v>0.27875003315778901</v>
      </c>
      <c r="N180" s="43">
        <v>0.26724660971561098</v>
      </c>
      <c r="O180" s="43">
        <v>0.25824398476937999</v>
      </c>
      <c r="P180" s="43">
        <v>0.25137302407628898</v>
      </c>
      <c r="Q180" s="43">
        <v>0.246292519958214</v>
      </c>
      <c r="R180" s="43">
        <v>0.24269391319557099</v>
      </c>
      <c r="S180" s="43">
        <v>0.24030405682236999</v>
      </c>
      <c r="T180" s="43">
        <v>0.23888588662464399</v>
      </c>
      <c r="U180" s="43">
        <v>0.238237273545193</v>
      </c>
      <c r="V180" s="43">
        <v>0.23818854441009199</v>
      </c>
      <c r="W180" s="43">
        <v>0.23859919615467301</v>
      </c>
      <c r="X180" s="43">
        <v>0.23935425908845101</v>
      </c>
      <c r="Y180" s="43">
        <v>0.240360649398843</v>
      </c>
      <c r="Z180" s="43">
        <v>0.24154373311302299</v>
      </c>
      <c r="AA180" s="43">
        <v>0.24284422530220301</v>
      </c>
      <c r="AB180" s="43">
        <v>0.24421547623461701</v>
      </c>
      <c r="AC180" s="43">
        <v>0.24562114873471599</v>
      </c>
      <c r="AD180" s="43">
        <v>0.24703326299792899</v>
      </c>
      <c r="AE180" s="43">
        <v>0.24843057105781099</v>
      </c>
      <c r="AF180" s="43">
        <v>0.24979721779937</v>
      </c>
      <c r="AG180" s="43">
        <v>0.25112164594407799</v>
      </c>
      <c r="AH180" s="43">
        <v>0.25239570529140098</v>
      </c>
      <c r="AI180" s="43">
        <v>0.25361393139946398</v>
      </c>
      <c r="AJ180" s="43">
        <v>0.25477296337564798</v>
      </c>
      <c r="AK180" s="43">
        <v>0.25587107541423199</v>
      </c>
      <c r="AL180" s="43">
        <v>0.25690780088210402</v>
      </c>
      <c r="AM180" s="43">
        <v>0.25788363140628101</v>
      </c>
      <c r="AN180" s="43">
        <v>0.258799776765056</v>
      </c>
      <c r="AO180" s="43">
        <v>0.25965797371831301</v>
      </c>
      <c r="AP180" s="43">
        <v>0.26049403057216403</v>
      </c>
      <c r="AQ180" s="43">
        <v>0.26134324779048901</v>
      </c>
      <c r="AR180" s="43">
        <v>0.26220546017270102</v>
      </c>
      <c r="AS180" s="43">
        <v>0.26308050294806501</v>
      </c>
      <c r="AT180" s="43">
        <v>0.26396821186243602</v>
      </c>
      <c r="AU180" s="43">
        <v>0.264868423234073</v>
      </c>
      <c r="AV180" s="43">
        <v>0.26578097404394102</v>
      </c>
      <c r="AW180" s="43">
        <v>0.26670570184503101</v>
      </c>
      <c r="AX180" s="43">
        <v>0.26764244502638102</v>
      </c>
      <c r="AY180" s="43">
        <v>0.26859104274680301</v>
      </c>
      <c r="AZ180" s="43">
        <v>0.26955133489465</v>
      </c>
      <c r="BA180" s="308">
        <v>0.270523162377036</v>
      </c>
      <c r="BB180" s="43">
        <v>0.27150636690409602</v>
      </c>
      <c r="BC180" s="43">
        <v>0.272500791211437</v>
      </c>
      <c r="BD180" s="43">
        <v>0.27350628130621502</v>
      </c>
      <c r="BE180" s="43">
        <v>0.27452267498132898</v>
      </c>
      <c r="BF180" s="43">
        <v>0.27554982447381199</v>
      </c>
      <c r="BG180" s="43">
        <v>0.27658757513982402</v>
      </c>
      <c r="BH180" s="43">
        <v>0.27763577473026202</v>
      </c>
      <c r="BI180" s="43">
        <v>0.278694272272343</v>
      </c>
      <c r="BJ180" s="43">
        <v>0.27976291827405902</v>
      </c>
      <c r="BK180" s="43">
        <v>0.28084156425015699</v>
      </c>
      <c r="BL180" s="43">
        <v>0.28193006288183903</v>
      </c>
      <c r="BM180" s="43">
        <v>0.28302826850218599</v>
      </c>
      <c r="BN180" s="43">
        <v>0.28418441478475898</v>
      </c>
      <c r="BO180" s="43">
        <v>0.28545271459827298</v>
      </c>
      <c r="BP180" s="43">
        <v>0.286844793877712</v>
      </c>
      <c r="BQ180" s="43">
        <v>0.28837356568750599</v>
      </c>
      <c r="BR180" s="43">
        <v>0.29005337603060799</v>
      </c>
      <c r="BS180" s="43">
        <v>0.29190016378331102</v>
      </c>
      <c r="BT180" s="43">
        <v>0.29393163592657601</v>
      </c>
      <c r="BU180" s="43">
        <v>0.29616745847072201</v>
      </c>
      <c r="BV180" s="43">
        <v>0.29862946302990301</v>
      </c>
      <c r="BW180" s="43">
        <v>0.30134186892756698</v>
      </c>
      <c r="BX180" s="43">
        <v>0.30433151961663601</v>
      </c>
      <c r="BY180" s="43">
        <v>0.30762813200911099</v>
      </c>
      <c r="BZ180" s="43">
        <v>0.31126455622625798</v>
      </c>
      <c r="CA180" s="43">
        <v>0.31527704194571798</v>
      </c>
      <c r="CB180" s="43">
        <v>0.3197055071148</v>
      </c>
      <c r="CC180" s="43">
        <v>0.32459380261104998</v>
      </c>
      <c r="CD180" s="43">
        <v>0.32998996578125001</v>
      </c>
      <c r="CE180" s="43">
        <v>0.33594645373116599</v>
      </c>
      <c r="CF180" s="43">
        <v>0.34252034645228602</v>
      </c>
      <c r="CG180" s="43">
        <v>0.34977350783747302</v>
      </c>
      <c r="CH180" s="43">
        <v>0.35777269181237098</v>
      </c>
      <c r="CI180" s="43">
        <v>0.36658958021486399</v>
      </c>
      <c r="CJ180" s="43">
        <v>0.37630073700726802</v>
      </c>
      <c r="CK180" s="43">
        <v>0.386987464249892</v>
      </c>
      <c r="CL180" s="43">
        <v>0.39873554405621803</v>
      </c>
      <c r="CM180" s="43">
        <v>0.41163484977074799</v>
      </c>
      <c r="CN180" s="43">
        <v>0.42577880897736697</v>
      </c>
      <c r="CO180" s="43">
        <v>0.44126369966814</v>
      </c>
      <c r="CP180" s="43">
        <v>0.45818775662885503</v>
      </c>
      <c r="CQ180" s="43">
        <v>0.47665006245596397</v>
      </c>
      <c r="CR180" s="43">
        <v>0.49674919002380802</v>
      </c>
      <c r="CS180" s="43">
        <v>0.51858155644259296</v>
      </c>
      <c r="CT180" s="43">
        <v>0.54223943855779799</v>
      </c>
      <c r="CU180" s="43">
        <v>0.56780858634159503</v>
      </c>
      <c r="CV180" s="43">
        <v>0.59536536388891703</v>
      </c>
      <c r="CW180" s="43">
        <v>0.62497332537788197</v>
      </c>
      <c r="CX180" s="43">
        <v>0.65667913385032395</v>
      </c>
      <c r="CY180" s="43">
        <v>0.690507710779517</v>
      </c>
      <c r="CZ180" s="43"/>
      <c r="DA180" s="43"/>
      <c r="DC180" s="198">
        <v>45548</v>
      </c>
      <c r="DD180" s="43">
        <v>0.83041230820503398</v>
      </c>
      <c r="DE180" s="43">
        <v>0.76554701038071205</v>
      </c>
      <c r="DF180" s="43">
        <v>0.70708733627085996</v>
      </c>
      <c r="DG180" s="43">
        <v>0.65440501910397697</v>
      </c>
      <c r="DH180" s="43">
        <v>0.60693680238439096</v>
      </c>
      <c r="DI180" s="43">
        <v>0.56417827391752995</v>
      </c>
      <c r="DJ180" s="43">
        <v>0.52567776111581299</v>
      </c>
      <c r="DK180" s="43">
        <v>0.49103049931023202</v>
      </c>
      <c r="DL180" s="43">
        <v>0.45987319573056001</v>
      </c>
      <c r="DM180" s="43">
        <v>0.43187905530798798</v>
      </c>
      <c r="DN180" s="43">
        <v>0.40675329881049199</v>
      </c>
      <c r="DO180" s="43">
        <v>0.38422918142932699</v>
      </c>
      <c r="DP180" s="43">
        <v>0.36406450598227702</v>
      </c>
      <c r="DQ180" s="43">
        <v>0.34603861479387998</v>
      </c>
      <c r="DR180" s="43">
        <v>0.32994983607398898</v>
      </c>
      <c r="DS180" s="43">
        <v>0.31561335254051898</v>
      </c>
      <c r="DT180" s="43">
        <v>0.302859452101991</v>
      </c>
      <c r="DU180" s="43">
        <v>0.29153211306183802</v>
      </c>
      <c r="DV180" s="43">
        <v>0.28148787053458102</v>
      </c>
      <c r="DW180" s="43">
        <v>0.27259490758830202</v>
      </c>
      <c r="DX180" s="43">
        <v>0.264732314917765</v>
      </c>
      <c r="DY180" s="43">
        <v>0.25778946676339998</v>
      </c>
      <c r="DZ180" s="43">
        <v>0.25166546783955102</v>
      </c>
      <c r="EA180" s="43">
        <v>0.24626863535614801</v>
      </c>
      <c r="EB180" s="43">
        <v>0.241515990507911</v>
      </c>
      <c r="EC180" s="43">
        <v>0.237332743831423</v>
      </c>
      <c r="ED180" s="43">
        <v>0.23365176758585199</v>
      </c>
      <c r="EE180" s="43">
        <v>0.230413055195656</v>
      </c>
      <c r="EF180" s="43">
        <v>0.22756317251490499</v>
      </c>
      <c r="EG180" s="43">
        <v>0.22505470840828301</v>
      </c>
      <c r="EH180" s="43">
        <v>0.22284573313547201</v>
      </c>
      <c r="EI180" s="43">
        <v>0.22089927277309701</v>
      </c>
      <c r="EJ180" s="43">
        <v>0.21918280681413699</v>
      </c>
      <c r="EK180" s="43">
        <v>0.21766779453615101</v>
      </c>
      <c r="EL180" s="43">
        <v>0.21632923407117199</v>
      </c>
      <c r="EM180" s="43">
        <v>0.2151452564711</v>
      </c>
      <c r="EN180" s="43">
        <v>0.21409675565085701</v>
      </c>
      <c r="EO180" s="43">
        <v>0.213167053947243</v>
      </c>
      <c r="EP180" s="43">
        <v>0.21234160210252401</v>
      </c>
      <c r="EQ180" s="43">
        <v>0.21157766714760301</v>
      </c>
      <c r="ER180" s="43">
        <v>0.21084051279752</v>
      </c>
      <c r="ES180" s="43">
        <v>0.21013036245570099</v>
      </c>
      <c r="ET180" s="43">
        <v>0.20944743128509999</v>
      </c>
      <c r="EU180" s="43">
        <v>0.20879192573312799</v>
      </c>
      <c r="EV180" s="43">
        <v>0.20816404308356401</v>
      </c>
      <c r="EW180" s="43">
        <v>0.20756397102383001</v>
      </c>
      <c r="EX180" s="43">
        <v>0.20699188718417</v>
      </c>
      <c r="EY180" s="43">
        <v>0.206447958746972</v>
      </c>
      <c r="EZ180" s="43">
        <v>0.205932341996591</v>
      </c>
      <c r="FA180" s="43">
        <v>0.205445181970797</v>
      </c>
      <c r="FB180" s="308">
        <v>0.20498661209270699</v>
      </c>
      <c r="FC180" s="43">
        <v>0.20455675370922999</v>
      </c>
      <c r="FD180" s="43">
        <v>0.204155715962163</v>
      </c>
      <c r="FE180" s="43">
        <v>0.20378359525849399</v>
      </c>
      <c r="FF180" s="43">
        <v>0.20344047512355101</v>
      </c>
      <c r="FG180" s="43">
        <v>0.203126425913532</v>
      </c>
      <c r="FH180" s="43">
        <v>0.20284150456151601</v>
      </c>
      <c r="FI180" s="43">
        <v>0.20258575440278101</v>
      </c>
      <c r="FJ180" s="43">
        <v>0.20235920499693599</v>
      </c>
      <c r="FK180" s="43">
        <v>0.202161871977627</v>
      </c>
      <c r="FL180" s="43">
        <v>0.201993756965996</v>
      </c>
      <c r="FM180" s="43">
        <v>0.20185484748096699</v>
      </c>
      <c r="FN180" s="43">
        <v>0.20174511689704699</v>
      </c>
      <c r="FO180" s="43">
        <v>0.201661680618376</v>
      </c>
      <c r="FP180" s="43">
        <v>0.20160690050142899</v>
      </c>
      <c r="FQ180" s="43">
        <v>0.20158966738279499</v>
      </c>
      <c r="FR180" s="43">
        <v>0.20162073767983099</v>
      </c>
      <c r="FS180" s="43">
        <v>0.20171306098536099</v>
      </c>
      <c r="FT180" s="43">
        <v>0.20188215212235999</v>
      </c>
      <c r="FU180" s="43">
        <v>0.20214650905110701</v>
      </c>
      <c r="FV180" s="43">
        <v>0.20252807593330099</v>
      </c>
      <c r="FW180" s="43">
        <v>0.20305274761727701</v>
      </c>
      <c r="FX180" s="43">
        <v>0.20375090755575201</v>
      </c>
      <c r="FY180" s="43">
        <v>0.20465798570761101</v>
      </c>
      <c r="FZ180" s="43">
        <v>0.205815016079793</v>
      </c>
      <c r="GA180" s="43">
        <v>0.20726916583218299</v>
      </c>
      <c r="GB180" s="43">
        <v>0.20907419951025299</v>
      </c>
      <c r="GC180" s="43">
        <v>0.21129083455626901</v>
      </c>
      <c r="GD180" s="43">
        <v>0.21398693912120001</v>
      </c>
      <c r="GE180" s="43">
        <v>0.21723752259109999</v>
      </c>
      <c r="GF180" s="43">
        <v>0.221124475469824</v>
      </c>
      <c r="GG180" s="43">
        <v>0.225736029790718</v>
      </c>
      <c r="GH180" s="43">
        <v>0.231165934467572</v>
      </c>
      <c r="GI180" s="43">
        <v>0.23751237001418599</v>
      </c>
      <c r="GJ180" s="43">
        <v>0.244876659122128</v>
      </c>
      <c r="GK180" s="43">
        <v>0.25336185708122799</v>
      </c>
      <c r="GL180" s="43">
        <v>0.26307132167555197</v>
      </c>
      <c r="GM180" s="43">
        <v>0.27410736013572801</v>
      </c>
      <c r="GN180" s="43">
        <v>0.28657002955531102</v>
      </c>
      <c r="GO180" s="43">
        <v>0.30055612953090899</v>
      </c>
      <c r="GP180" s="43">
        <v>0.31615837918678702</v>
      </c>
      <c r="GQ180" s="43">
        <v>0.33346472372154201</v>
      </c>
      <c r="GR180" s="43">
        <v>0.35255767613031602</v>
      </c>
      <c r="GS180" s="43">
        <v>0.37351357254380702</v>
      </c>
      <c r="GT180" s="43">
        <v>0.39640160534286101</v>
      </c>
      <c r="GU180" s="43">
        <v>0.42128249502019</v>
      </c>
      <c r="GV180" s="43">
        <v>0.44820666578016799</v>
      </c>
      <c r="GW180" s="43">
        <v>0.47721179761749999</v>
      </c>
      <c r="GX180" s="43">
        <v>0.50831963729726803</v>
      </c>
      <c r="GY180" s="43">
        <v>0.541531960302156</v>
      </c>
      <c r="GZ180" s="43">
        <v>0.57682559049988402</v>
      </c>
      <c r="HA180" s="43"/>
      <c r="HB180" s="43"/>
    </row>
    <row r="181" spans="1:210" x14ac:dyDescent="0.6">
      <c r="A181" s="327">
        <v>10</v>
      </c>
      <c r="B181" s="198">
        <v>45631</v>
      </c>
      <c r="C181" s="43">
        <v>0.55705997075636404</v>
      </c>
      <c r="D181" s="43">
        <v>0.50217090352980698</v>
      </c>
      <c r="E181" s="43">
        <v>0.45376668747806098</v>
      </c>
      <c r="F181" s="43">
        <v>0.41127141345510698</v>
      </c>
      <c r="G181" s="43">
        <v>0.37416661486978198</v>
      </c>
      <c r="H181" s="43">
        <v>0.34198035844833902</v>
      </c>
      <c r="I181" s="43">
        <v>0.31427662528481898</v>
      </c>
      <c r="J181" s="43">
        <v>0.290645738227649</v>
      </c>
      <c r="K181" s="43">
        <v>0.27069664762399998</v>
      </c>
      <c r="L181" s="43">
        <v>0.254051794185158</v>
      </c>
      <c r="M181" s="43">
        <v>0.240344958169734</v>
      </c>
      <c r="N181" s="43">
        <v>0.22922200963321401</v>
      </c>
      <c r="O181" s="43">
        <v>0.22034393475754799</v>
      </c>
      <c r="P181" s="43">
        <v>0.21339111843955599</v>
      </c>
      <c r="Q181" s="43">
        <v>0.208067751721975</v>
      </c>
      <c r="R181" s="43">
        <v>0.20410541628699999</v>
      </c>
      <c r="S181" s="43">
        <v>0.20126527023031601</v>
      </c>
      <c r="T181" s="43">
        <v>0.19933866645829901</v>
      </c>
      <c r="U181" s="43">
        <v>0.19814635560716801</v>
      </c>
      <c r="V181" s="43">
        <v>0.19753660796846001</v>
      </c>
      <c r="W181" s="43">
        <v>0.19738264244421</v>
      </c>
      <c r="X181" s="43">
        <v>0.197579716542676</v>
      </c>
      <c r="Y181" s="43">
        <v>0.198042153982258</v>
      </c>
      <c r="Z181" s="43">
        <v>0.198700500102756</v>
      </c>
      <c r="AA181" s="43">
        <v>0.199498918594394</v>
      </c>
      <c r="AB181" s="43">
        <v>0.20039288419548301</v>
      </c>
      <c r="AC181" s="43">
        <v>0.20134718531016799</v>
      </c>
      <c r="AD181" s="43">
        <v>0.20233422502245901</v>
      </c>
      <c r="AE181" s="43">
        <v>0.20333259486077099</v>
      </c>
      <c r="AF181" s="43">
        <v>0.20432588955352801</v>
      </c>
      <c r="AG181" s="43">
        <v>0.20530172949900199</v>
      </c>
      <c r="AH181" s="43">
        <v>0.20625095938025301</v>
      </c>
      <c r="AI181" s="43">
        <v>0.207166994093991</v>
      </c>
      <c r="AJ181" s="43">
        <v>0.20804528700463501</v>
      </c>
      <c r="AK181" s="43">
        <v>0.20888289888099101</v>
      </c>
      <c r="AL181" s="43">
        <v>0.20967814937431301</v>
      </c>
      <c r="AM181" s="43">
        <v>0.21043033595818</v>
      </c>
      <c r="AN181" s="43">
        <v>0.21113950778712401</v>
      </c>
      <c r="AO181" s="43">
        <v>0.21180628420853501</v>
      </c>
      <c r="AP181" s="43">
        <v>0.212458016282391</v>
      </c>
      <c r="AQ181" s="43">
        <v>0.21312206911231599</v>
      </c>
      <c r="AR181" s="43">
        <v>0.21379829847780499</v>
      </c>
      <c r="AS181" s="43">
        <v>0.214486560358188</v>
      </c>
      <c r="AT181" s="43">
        <v>0.21518671083268801</v>
      </c>
      <c r="AU181" s="43">
        <v>0.21589860618943399</v>
      </c>
      <c r="AV181" s="43">
        <v>0.21662210302146401</v>
      </c>
      <c r="AW181" s="43">
        <v>0.21735705823052301</v>
      </c>
      <c r="AX181" s="43">
        <v>0.21810332908816901</v>
      </c>
      <c r="AY181" s="43">
        <v>0.21886077326591299</v>
      </c>
      <c r="AZ181" s="43">
        <v>0.219629249045073</v>
      </c>
      <c r="BA181" s="308">
        <v>0.220408615010831</v>
      </c>
      <c r="BB181" s="43">
        <v>0.22119873059689499</v>
      </c>
      <c r="BC181" s="43">
        <v>0.22199945568190799</v>
      </c>
      <c r="BD181" s="43">
        <v>0.222810650905512</v>
      </c>
      <c r="BE181" s="43">
        <v>0.22363217726569101</v>
      </c>
      <c r="BF181" s="43">
        <v>0.22446389649781101</v>
      </c>
      <c r="BG181" s="43">
        <v>0.22530567255683501</v>
      </c>
      <c r="BH181" s="43">
        <v>0.22615736790236099</v>
      </c>
      <c r="BI181" s="43">
        <v>0.227018847566689</v>
      </c>
      <c r="BJ181" s="43">
        <v>0.227889976610434</v>
      </c>
      <c r="BK181" s="43">
        <v>0.22877062131801801</v>
      </c>
      <c r="BL181" s="43">
        <v>0.229660648793858</v>
      </c>
      <c r="BM181" s="43">
        <v>0.230559927242942</v>
      </c>
      <c r="BN181" s="43">
        <v>0.231508026110233</v>
      </c>
      <c r="BO181" s="43">
        <v>0.23254965931485899</v>
      </c>
      <c r="BP181" s="43">
        <v>0.233694759402581</v>
      </c>
      <c r="BQ181" s="43">
        <v>0.23495439128012199</v>
      </c>
      <c r="BR181" s="43">
        <v>0.236340883810636</v>
      </c>
      <c r="BS181" s="43">
        <v>0.237867975408424</v>
      </c>
      <c r="BT181" s="43">
        <v>0.23955097374807499</v>
      </c>
      <c r="BU181" s="43">
        <v>0.24140693034465499</v>
      </c>
      <c r="BV181" s="43">
        <v>0.24345483002937601</v>
      </c>
      <c r="BW181" s="43">
        <v>0.24571579514807201</v>
      </c>
      <c r="BX181" s="43">
        <v>0.24821330364649499</v>
      </c>
      <c r="BY181" s="43">
        <v>0.25097341965889802</v>
      </c>
      <c r="BZ181" s="43">
        <v>0.25402503429302198</v>
      </c>
      <c r="CA181" s="43">
        <v>0.25740011334395801</v>
      </c>
      <c r="CB181" s="43">
        <v>0.26113394809233997</v>
      </c>
      <c r="CC181" s="43">
        <v>0.265265402641994</v>
      </c>
      <c r="CD181" s="43">
        <v>0.26983715216375997</v>
      </c>
      <c r="CE181" s="43">
        <v>0.27489590293245503</v>
      </c>
      <c r="CF181" s="43">
        <v>0.28049258502920499</v>
      </c>
      <c r="CG181" s="43">
        <v>0.28668250696625402</v>
      </c>
      <c r="CH181" s="43">
        <v>0.29352546021922499</v>
      </c>
      <c r="CI181" s="43">
        <v>0.30108576129724202</v>
      </c>
      <c r="CJ181" s="43">
        <v>0.30943221795295101</v>
      </c>
      <c r="CK181" s="43">
        <v>0.31863800613934201</v>
      </c>
      <c r="CL181" s="43">
        <v>0.32878044363071801</v>
      </c>
      <c r="CM181" s="43">
        <v>0.33994064643788502</v>
      </c>
      <c r="CN181" s="43">
        <v>0.35220305295201498</v>
      </c>
      <c r="CO181" s="43">
        <v>0.365654799822974</v>
      </c>
      <c r="CP181" s="43">
        <v>0.38038493084555097</v>
      </c>
      <c r="CQ181" s="43">
        <v>0.39648341660034297</v>
      </c>
      <c r="CR181" s="43">
        <v>0.41403995687746598</v>
      </c>
      <c r="CS181" s="43">
        <v>0.43314253094484101</v>
      </c>
      <c r="CT181" s="43">
        <v>0.453875650791976</v>
      </c>
      <c r="CU181" s="43">
        <v>0.47631826318597298</v>
      </c>
      <c r="CV181" s="43">
        <v>0.50054123344868195</v>
      </c>
      <c r="CW181" s="43">
        <v>0.52660433264949702</v>
      </c>
      <c r="CX181" s="43">
        <v>0.55455263790246401</v>
      </c>
      <c r="CY181" s="43">
        <v>0.58441224925160196</v>
      </c>
      <c r="CZ181" s="43"/>
      <c r="DA181" s="43"/>
      <c r="DC181" s="198">
        <v>45560</v>
      </c>
      <c r="DD181" s="43">
        <v>0.79675713311591601</v>
      </c>
      <c r="DE181" s="43">
        <v>0.73604542832337705</v>
      </c>
      <c r="DF181" s="43">
        <v>0.68133033888253602</v>
      </c>
      <c r="DG181" s="43">
        <v>0.632023270640097</v>
      </c>
      <c r="DH181" s="43">
        <v>0.58759713099249999</v>
      </c>
      <c r="DI181" s="43">
        <v>0.54758025688154699</v>
      </c>
      <c r="DJ181" s="43">
        <v>0.51155048623356603</v>
      </c>
      <c r="DK181" s="43">
        <v>0.47912954772612698</v>
      </c>
      <c r="DL181" s="43">
        <v>0.44997786934664502</v>
      </c>
      <c r="DM181" s="43">
        <v>0.42378985682715797</v>
      </c>
      <c r="DN181" s="43">
        <v>0.400289663802046</v>
      </c>
      <c r="DO181" s="43">
        <v>0.37922745640539501</v>
      </c>
      <c r="DP181" s="43">
        <v>0.36037616281810397</v>
      </c>
      <c r="DQ181" s="43">
        <v>0.34352868905931699</v>
      </c>
      <c r="DR181" s="43">
        <v>0.32849557391119999</v>
      </c>
      <c r="DS181" s="43">
        <v>0.31510304785633497</v>
      </c>
      <c r="DT181" s="43">
        <v>0.30319145289139898</v>
      </c>
      <c r="DU181" s="43">
        <v>0.29261397328014799</v>
      </c>
      <c r="DV181" s="43">
        <v>0.28323562241717598</v>
      </c>
      <c r="DW181" s="43">
        <v>0.274932429216176</v>
      </c>
      <c r="DX181" s="43">
        <v>0.26759076933820503</v>
      </c>
      <c r="DY181" s="43">
        <v>0.261106791858919</v>
      </c>
      <c r="DZ181" s="43">
        <v>0.25538590015565799</v>
      </c>
      <c r="EA181" s="43">
        <v>0.25034225566298002</v>
      </c>
      <c r="EB181" s="43">
        <v>0.24589828337356501</v>
      </c>
      <c r="EC181" s="43">
        <v>0.24198416750160701</v>
      </c>
      <c r="ED181" s="43">
        <v>0.238537333605983</v>
      </c>
      <c r="EE181" s="43">
        <v>0.23550191939576701</v>
      </c>
      <c r="EF181" s="43">
        <v>0.23282824022406901</v>
      </c>
      <c r="EG181" s="43">
        <v>0.230472257160586</v>
      </c>
      <c r="EH181" s="43">
        <v>0.22839505598826201</v>
      </c>
      <c r="EI181" s="43">
        <v>0.22656234474961101</v>
      </c>
      <c r="EJ181" s="43">
        <v>0.22494397627187901</v>
      </c>
      <c r="EK181" s="43">
        <v>0.22351350037994899</v>
      </c>
      <c r="EL181" s="43">
        <v>0.22224774898781099</v>
      </c>
      <c r="EM181" s="43">
        <v>0.22112645570778</v>
      </c>
      <c r="EN181" s="43">
        <v>0.220131910296259</v>
      </c>
      <c r="EO181" s="43">
        <v>0.219248647340271</v>
      </c>
      <c r="EP181" s="43">
        <v>0.21846316770448901</v>
      </c>
      <c r="EQ181" s="43">
        <v>0.21773503044915099</v>
      </c>
      <c r="ER181" s="43">
        <v>0.21703118672581001</v>
      </c>
      <c r="ES181" s="43">
        <v>0.21635183006317399</v>
      </c>
      <c r="ET181" s="43">
        <v>0.21569714697755599</v>
      </c>
      <c r="EU181" s="43">
        <v>0.21506731655004199</v>
      </c>
      <c r="EV181" s="43">
        <v>0.214462510092156</v>
      </c>
      <c r="EW181" s="43">
        <v>0.21388289079336301</v>
      </c>
      <c r="EX181" s="43">
        <v>0.21332861336288</v>
      </c>
      <c r="EY181" s="43">
        <v>0.212799823641318</v>
      </c>
      <c r="EZ181" s="43">
        <v>0.21229665835979999</v>
      </c>
      <c r="FA181" s="43">
        <v>0.21181924475656899</v>
      </c>
      <c r="FB181" s="308">
        <v>0.211367700065902</v>
      </c>
      <c r="FC181" s="43">
        <v>0.210942132288131</v>
      </c>
      <c r="FD181" s="43">
        <v>0.21054263780399601</v>
      </c>
      <c r="FE181" s="43">
        <v>0.210169303347925</v>
      </c>
      <c r="FF181" s="43">
        <v>0.20982220450458799</v>
      </c>
      <c r="FG181" s="43">
        <v>0.209501405835987</v>
      </c>
      <c r="FH181" s="43">
        <v>0.209206960663984</v>
      </c>
      <c r="FI181" s="43">
        <v>0.20893891091692299</v>
      </c>
      <c r="FJ181" s="43">
        <v>0.20869728695356701</v>
      </c>
      <c r="FK181" s="43">
        <v>0.208482107448062</v>
      </c>
      <c r="FL181" s="43">
        <v>0.208293379302773</v>
      </c>
      <c r="FM181" s="43">
        <v>0.20813109755190901</v>
      </c>
      <c r="FN181" s="43">
        <v>0.20799524533375499</v>
      </c>
      <c r="FO181" s="43">
        <v>0.20788163339993601</v>
      </c>
      <c r="FP181" s="43">
        <v>0.20779069195427799</v>
      </c>
      <c r="FQ181" s="43">
        <v>0.20773020893654301</v>
      </c>
      <c r="FR181" s="43">
        <v>0.207709649503481</v>
      </c>
      <c r="FS181" s="43">
        <v>0.207740456117431</v>
      </c>
      <c r="FT181" s="43">
        <v>0.207836390926912</v>
      </c>
      <c r="FU181" s="43">
        <v>0.20801392235170699</v>
      </c>
      <c r="FV181" s="43">
        <v>0.208292656238308</v>
      </c>
      <c r="FW181" s="43">
        <v>0.20869580919337799</v>
      </c>
      <c r="FX181" s="43">
        <v>0.20925071820801899</v>
      </c>
      <c r="FY181" s="43">
        <v>0.20998937571405701</v>
      </c>
      <c r="FZ181" s="43">
        <v>0.21094897292113601</v>
      </c>
      <c r="GA181" s="43">
        <v>0.21217242696205901</v>
      </c>
      <c r="GB181" s="43">
        <v>0.21370885902752901</v>
      </c>
      <c r="GC181" s="43">
        <v>0.21561398267315601</v>
      </c>
      <c r="GD181" s="43">
        <v>0.217950354839377</v>
      </c>
      <c r="GE181" s="43">
        <v>0.22078743913454901</v>
      </c>
      <c r="GF181" s="43">
        <v>0.22420143362300701</v>
      </c>
      <c r="GG181" s="43">
        <v>0.22827482593822401</v>
      </c>
      <c r="GH181" s="43">
        <v>0.233095658124674</v>
      </c>
      <c r="GI181" s="43">
        <v>0.23875651129978701</v>
      </c>
      <c r="GJ181" s="43">
        <v>0.24535325279893899</v>
      </c>
      <c r="GK181" s="43">
        <v>0.25298361974685601</v>
      </c>
      <c r="GL181" s="43">
        <v>0.26174573568932802</v>
      </c>
      <c r="GM181" s="43">
        <v>0.27173666375797201</v>
      </c>
      <c r="GN181" s="43">
        <v>0.283051087217219</v>
      </c>
      <c r="GO181" s="43">
        <v>0.29578017649405702</v>
      </c>
      <c r="GP181" s="43">
        <v>0.31001065697540398</v>
      </c>
      <c r="GQ181" s="43">
        <v>0.32582404257845399</v>
      </c>
      <c r="GR181" s="43">
        <v>0.343295955299939</v>
      </c>
      <c r="GS181" s="43">
        <v>0.36249541750053299</v>
      </c>
      <c r="GT181" s="43">
        <v>0.38348398410839002</v>
      </c>
      <c r="GU181" s="43">
        <v>0.40631457539960097</v>
      </c>
      <c r="GV181" s="43">
        <v>0.43102987395665698</v>
      </c>
      <c r="GW181" s="43">
        <v>0.45766015804715998</v>
      </c>
      <c r="GX181" s="43">
        <v>0.48622045542120901</v>
      </c>
      <c r="GY181" s="43">
        <v>0.51670691381940004</v>
      </c>
      <c r="GZ181" s="43">
        <v>0.54909229968427697</v>
      </c>
      <c r="HA181" s="43"/>
      <c r="HB181" s="43"/>
    </row>
    <row r="182" spans="1:210" x14ac:dyDescent="0.6">
      <c r="A182" s="327">
        <v>11</v>
      </c>
      <c r="B182" s="198">
        <v>45644</v>
      </c>
      <c r="C182" s="43">
        <v>0.544612213555557</v>
      </c>
      <c r="D182" s="43">
        <v>0.49283482485355801</v>
      </c>
      <c r="E182" s="43">
        <v>0.447114242793545</v>
      </c>
      <c r="F182" s="43">
        <v>0.406911205428578</v>
      </c>
      <c r="G182" s="43">
        <v>0.371740997498887</v>
      </c>
      <c r="H182" s="43">
        <v>0.34116328110697502</v>
      </c>
      <c r="I182" s="43">
        <v>0.31477221462894001</v>
      </c>
      <c r="J182" s="43">
        <v>0.29218750510548702</v>
      </c>
      <c r="K182" s="43">
        <v>0.27304709938418398</v>
      </c>
      <c r="L182" s="43">
        <v>0.25700215721574499</v>
      </c>
      <c r="M182" s="43">
        <v>0.24371470221817801</v>
      </c>
      <c r="N182" s="43">
        <v>0.23285792743457401</v>
      </c>
      <c r="O182" s="43">
        <v>0.22411865197410799</v>
      </c>
      <c r="P182" s="43">
        <v>0.217201049534539</v>
      </c>
      <c r="Q182" s="43">
        <v>0.21183063155465301</v>
      </c>
      <c r="R182" s="43">
        <v>0.20775759713237699</v>
      </c>
      <c r="S182" s="43">
        <v>0.20475897793210801</v>
      </c>
      <c r="T182" s="43">
        <v>0.202639374445864</v>
      </c>
      <c r="U182" s="43">
        <v>0.20123038419730799</v>
      </c>
      <c r="V182" s="43">
        <v>0.200389006227366</v>
      </c>
      <c r="W182" s="43">
        <v>0.19999537023983599</v>
      </c>
      <c r="X182" s="43">
        <v>0.19995011744774399</v>
      </c>
      <c r="Y182" s="43">
        <v>0.20017169419879299</v>
      </c>
      <c r="Z182" s="43">
        <v>0.20059374124329701</v>
      </c>
      <c r="AA182" s="43">
        <v>0.201162690476793</v>
      </c>
      <c r="AB182" s="43">
        <v>0.201835625355546</v>
      </c>
      <c r="AC182" s="43">
        <v>0.20257842203182599</v>
      </c>
      <c r="AD182" s="43">
        <v>0.20336416347995201</v>
      </c>
      <c r="AE182" s="43">
        <v>0.20417180491352899</v>
      </c>
      <c r="AF182" s="43">
        <v>0.204985062151926</v>
      </c>
      <c r="AG182" s="43">
        <v>0.20579149305111999</v>
      </c>
      <c r="AH182" s="43">
        <v>0.20658174286127301</v>
      </c>
      <c r="AI182" s="43">
        <v>0.20734892731257501</v>
      </c>
      <c r="AJ182" s="43">
        <v>0.208088130009071</v>
      </c>
      <c r="AK182" s="43">
        <v>0.20879599424468301</v>
      </c>
      <c r="AL182" s="43">
        <v>0.20947039233360901</v>
      </c>
      <c r="AM182" s="43">
        <v>0.21011015826653601</v>
      </c>
      <c r="AN182" s="43">
        <v>0.210714872197589</v>
      </c>
      <c r="AO182" s="43">
        <v>0.211284686880297</v>
      </c>
      <c r="AP182" s="43">
        <v>0.21184273363434</v>
      </c>
      <c r="AQ182" s="43">
        <v>0.212412363097398</v>
      </c>
      <c r="AR182" s="43">
        <v>0.21299344037780299</v>
      </c>
      <c r="AS182" s="43">
        <v>0.21358583061714301</v>
      </c>
      <c r="AT182" s="43">
        <v>0.214189399044662</v>
      </c>
      <c r="AU182" s="43">
        <v>0.21480401110518499</v>
      </c>
      <c r="AV182" s="43">
        <v>0.21542953242770399</v>
      </c>
      <c r="AW182" s="43">
        <v>0.21606582892252499</v>
      </c>
      <c r="AX182" s="43">
        <v>0.21671276682084301</v>
      </c>
      <c r="AY182" s="43">
        <v>0.21737021272531701</v>
      </c>
      <c r="AZ182" s="43">
        <v>0.21803803372840699</v>
      </c>
      <c r="BA182" s="308">
        <v>0.21871609723317401</v>
      </c>
      <c r="BB182" s="43">
        <v>0.21940427134317</v>
      </c>
      <c r="BC182" s="43">
        <v>0.220102424643114</v>
      </c>
      <c r="BD182" s="43">
        <v>0.22081042626577699</v>
      </c>
      <c r="BE182" s="43">
        <v>0.22152814544994301</v>
      </c>
      <c r="BF182" s="43">
        <v>0.22225545413601999</v>
      </c>
      <c r="BG182" s="43">
        <v>0.22299222205827701</v>
      </c>
      <c r="BH182" s="43">
        <v>0.223738321940401</v>
      </c>
      <c r="BI182" s="43">
        <v>0.22449362606961801</v>
      </c>
      <c r="BJ182" s="43">
        <v>0.22525800809256999</v>
      </c>
      <c r="BK182" s="43">
        <v>0.226031342282702</v>
      </c>
      <c r="BL182" s="43">
        <v>0.226813503895677</v>
      </c>
      <c r="BM182" s="43">
        <v>0.227604369072156</v>
      </c>
      <c r="BN182" s="43">
        <v>0.22843876589945999</v>
      </c>
      <c r="BO182" s="43">
        <v>0.22935615395974801</v>
      </c>
      <c r="BP182" s="43">
        <v>0.23036544288362101</v>
      </c>
      <c r="BQ182" s="43">
        <v>0.231476569662625</v>
      </c>
      <c r="BR182" s="43">
        <v>0.23270061965306599</v>
      </c>
      <c r="BS182" s="43">
        <v>0.23404995947703</v>
      </c>
      <c r="BT182" s="43">
        <v>0.235538383877503</v>
      </c>
      <c r="BU182" s="43">
        <v>0.23718127533894001</v>
      </c>
      <c r="BV182" s="43">
        <v>0.23899577804629801</v>
      </c>
      <c r="BW182" s="43">
        <v>0.24100098482451299</v>
      </c>
      <c r="BX182" s="43">
        <v>0.243218136857525</v>
      </c>
      <c r="BY182" s="43">
        <v>0.24567083464717901</v>
      </c>
      <c r="BZ182" s="43">
        <v>0.248385258000975</v>
      </c>
      <c r="CA182" s="43">
        <v>0.25139039205483699</v>
      </c>
      <c r="CB182" s="43">
        <v>0.25471825514631002</v>
      </c>
      <c r="CC182" s="43">
        <v>0.25840412317484801</v>
      </c>
      <c r="CD182" s="43">
        <v>0.26248674428888102</v>
      </c>
      <c r="CE182" s="43">
        <v>0.26700853574493899</v>
      </c>
      <c r="CF182" s="43">
        <v>0.27201575410233098</v>
      </c>
      <c r="CG182" s="43">
        <v>0.27755862875357601</v>
      </c>
      <c r="CH182" s="43">
        <v>0.28369144751115699</v>
      </c>
      <c r="CI182" s="43">
        <v>0.29047258268616599</v>
      </c>
      <c r="CJ182" s="43">
        <v>0.29796444506043601</v>
      </c>
      <c r="CK182" s="43">
        <v>0.30623335389312301</v>
      </c>
      <c r="CL182" s="43">
        <v>0.31534930952557</v>
      </c>
      <c r="CM182" s="43">
        <v>0.32538565646195799</v>
      </c>
      <c r="CN182" s="43">
        <v>0.33641862382933702</v>
      </c>
      <c r="CO182" s="43">
        <v>0.34852672803299101</v>
      </c>
      <c r="CP182" s="43">
        <v>0.36179002252393799</v>
      </c>
      <c r="CQ182" s="43">
        <v>0.37628917400234702</v>
      </c>
      <c r="CR182" s="43">
        <v>0.39210434102071801</v>
      </c>
      <c r="CS182" s="43">
        <v>0.40931382396295002</v>
      </c>
      <c r="CT182" s="43">
        <v>0.42799244615670601</v>
      </c>
      <c r="CU182" s="43">
        <v>0.44820961854852098</v>
      </c>
      <c r="CV182" s="43">
        <v>0.47002702565168197</v>
      </c>
      <c r="CW182" s="43">
        <v>0.49349586551400298</v>
      </c>
      <c r="CX182" s="43">
        <v>0.51865355963668203</v>
      </c>
      <c r="CY182" s="43">
        <v>0.54551985012917603</v>
      </c>
      <c r="CZ182" s="43"/>
      <c r="DA182" s="43"/>
      <c r="DC182" s="198">
        <v>45573</v>
      </c>
      <c r="DD182" s="43">
        <v>0.74882194985356798</v>
      </c>
      <c r="DE182" s="43">
        <v>0.69310327927892001</v>
      </c>
      <c r="DF182" s="43">
        <v>0.64289950626285797</v>
      </c>
      <c r="DG182" s="43">
        <v>0.59766844072101999</v>
      </c>
      <c r="DH182" s="43">
        <v>0.55692505892019695</v>
      </c>
      <c r="DI182" s="43">
        <v>0.52023562503574405</v>
      </c>
      <c r="DJ182" s="43">
        <v>0.48721203010751202</v>
      </c>
      <c r="DK182" s="43">
        <v>0.45750648905705199</v>
      </c>
      <c r="DL182" s="43">
        <v>0.430806673277773</v>
      </c>
      <c r="DM182" s="43">
        <v>0.40683131659730498</v>
      </c>
      <c r="DN182" s="43">
        <v>0.38532630730149398</v>
      </c>
      <c r="DO182" s="43">
        <v>0.36606126340849199</v>
      </c>
      <c r="DP182" s="43">
        <v>0.34882657708251003</v>
      </c>
      <c r="DQ182" s="43">
        <v>0.33343090522883401</v>
      </c>
      <c r="DR182" s="43">
        <v>0.319699074953885</v>
      </c>
      <c r="DS182" s="43">
        <v>0.30747036466226602</v>
      </c>
      <c r="DT182" s="43">
        <v>0.29659711415704298</v>
      </c>
      <c r="DU182" s="43">
        <v>0.28694361161301901</v>
      </c>
      <c r="DV182" s="43">
        <v>0.27838520225551699</v>
      </c>
      <c r="DW182" s="43">
        <v>0.27080756401581602</v>
      </c>
      <c r="DX182" s="43">
        <v>0.26410609934846302</v>
      </c>
      <c r="DY182" s="43">
        <v>0.25818539924506301</v>
      </c>
      <c r="DZ182" s="43">
        <v>0.25295874459398998</v>
      </c>
      <c r="EA182" s="43">
        <v>0.24834761985992199</v>
      </c>
      <c r="EB182" s="43">
        <v>0.24428122375147701</v>
      </c>
      <c r="EC182" s="43">
        <v>0.240695969800822</v>
      </c>
      <c r="ED182" s="43">
        <v>0.237534976425195</v>
      </c>
      <c r="EE182" s="43">
        <v>0.234747550538036</v>
      </c>
      <c r="EF182" s="43">
        <v>0.23228867135949999</v>
      </c>
      <c r="EG182" s="43">
        <v>0.23011848212508201</v>
      </c>
      <c r="EH182" s="43">
        <v>0.228201797134745</v>
      </c>
      <c r="EI182" s="43">
        <v>0.22650763074394101</v>
      </c>
      <c r="EJ182" s="43">
        <v>0.22500875329506601</v>
      </c>
      <c r="EK182" s="43">
        <v>0.22368127770860899</v>
      </c>
      <c r="EL182" s="43">
        <v>0.22250427869680001</v>
      </c>
      <c r="EM182" s="43">
        <v>0.22145944554223501</v>
      </c>
      <c r="EN182" s="43">
        <v>0.22053076806160599</v>
      </c>
      <c r="EO182" s="43">
        <v>0.219704254726069</v>
      </c>
      <c r="EP182" s="43">
        <v>0.21896768126021199</v>
      </c>
      <c r="EQ182" s="43">
        <v>0.218283404712517</v>
      </c>
      <c r="ER182" s="43">
        <v>0.21762044466477201</v>
      </c>
      <c r="ES182" s="43">
        <v>0.21697896318748799</v>
      </c>
      <c r="ET182" s="43">
        <v>0.216359116760825</v>
      </c>
      <c r="EU182" s="43">
        <v>0.215761055999976</v>
      </c>
      <c r="EV182" s="43">
        <v>0.21518492538414299</v>
      </c>
      <c r="EW182" s="43">
        <v>0.21463086295047901</v>
      </c>
      <c r="EX182" s="43">
        <v>0.21409900007513699</v>
      </c>
      <c r="EY182" s="43">
        <v>0.21358946116352601</v>
      </c>
      <c r="EZ182" s="43">
        <v>0.213102363435234</v>
      </c>
      <c r="FA182" s="43">
        <v>0.21263781662202</v>
      </c>
      <c r="FB182" s="308">
        <v>0.21219592284662001</v>
      </c>
      <c r="FC182" s="43">
        <v>0.211776776214222</v>
      </c>
      <c r="FD182" s="43">
        <v>0.21138046283273901</v>
      </c>
      <c r="FE182" s="43">
        <v>0.21100706032956501</v>
      </c>
      <c r="FF182" s="43">
        <v>0.210656637951497</v>
      </c>
      <c r="FG182" s="43">
        <v>0.21032925620197301</v>
      </c>
      <c r="FH182" s="43">
        <v>0.21002496670923501</v>
      </c>
      <c r="FI182" s="43">
        <v>0.20974381214613699</v>
      </c>
      <c r="FJ182" s="43">
        <v>0.20948582605199001</v>
      </c>
      <c r="FK182" s="43">
        <v>0.209251032720528</v>
      </c>
      <c r="FL182" s="43">
        <v>0.209039447141663</v>
      </c>
      <c r="FM182" s="43">
        <v>0.208851074874429</v>
      </c>
      <c r="FN182" s="43">
        <v>0.20868591204057199</v>
      </c>
      <c r="FO182" s="43">
        <v>0.20853829864242501</v>
      </c>
      <c r="FP182" s="43">
        <v>0.20840646507751401</v>
      </c>
      <c r="FQ182" s="43">
        <v>0.20829692024774199</v>
      </c>
      <c r="FR182" s="43">
        <v>0.20821763120605999</v>
      </c>
      <c r="FS182" s="43">
        <v>0.208178291173548</v>
      </c>
      <c r="FT182" s="43">
        <v>0.20819062714999501</v>
      </c>
      <c r="FU182" s="43">
        <v>0.20826874982591001</v>
      </c>
      <c r="FV182" s="43">
        <v>0.20842954707474701</v>
      </c>
      <c r="FW182" s="43">
        <v>0.20869312053043801</v>
      </c>
      <c r="FX182" s="43">
        <v>0.20908326152632101</v>
      </c>
      <c r="FY182" s="43">
        <v>0.209627958784872</v>
      </c>
      <c r="FZ182" s="43">
        <v>0.21035992463013101</v>
      </c>
      <c r="GA182" s="43">
        <v>0.21131711973859399</v>
      </c>
      <c r="GB182" s="43">
        <v>0.212543248536258</v>
      </c>
      <c r="GC182" s="43">
        <v>0.21408818878904901</v>
      </c>
      <c r="GD182" s="43">
        <v>0.21600831109038199</v>
      </c>
      <c r="GE182" s="43">
        <v>0.218366638137547</v>
      </c>
      <c r="GF182" s="43">
        <v>0.221232792460966</v>
      </c>
      <c r="GG182" s="43">
        <v>0.22468268669768501</v>
      </c>
      <c r="GH182" s="43">
        <v>0.22879792478732799</v>
      </c>
      <c r="GI182" s="43">
        <v>0.233664905918919</v>
      </c>
      <c r="GJ182" s="43">
        <v>0.23937365422555101</v>
      </c>
      <c r="GK182" s="43">
        <v>0.246016431386399</v>
      </c>
      <c r="GL182" s="43">
        <v>0.25368621939880198</v>
      </c>
      <c r="GM182" s="43">
        <v>0.26247517887838701</v>
      </c>
      <c r="GN182" s="43">
        <v>0.27247318778412799</v>
      </c>
      <c r="GO182" s="43">
        <v>0.28376654398118101</v>
      </c>
      <c r="GP182" s="43">
        <v>0.29643687559569698</v>
      </c>
      <c r="GQ182" s="43">
        <v>0.31056025304168799</v>
      </c>
      <c r="GR182" s="43">
        <v>0.32620644627964002</v>
      </c>
      <c r="GS182" s="43">
        <v>0.34343822866815699</v>
      </c>
      <c r="GT182" s="43">
        <v>0.36231060074944099</v>
      </c>
      <c r="GU182" s="43">
        <v>0.38286979428343998</v>
      </c>
      <c r="GV182" s="43">
        <v>0.40515191642867898</v>
      </c>
      <c r="GW182" s="43">
        <v>0.42918110262893799</v>
      </c>
      <c r="GX182" s="43">
        <v>0.45496705964874101</v>
      </c>
      <c r="GY182" s="43">
        <v>0.48250189563857498</v>
      </c>
      <c r="GZ182" s="43">
        <v>0.51175615252311002</v>
      </c>
      <c r="HA182" s="43"/>
      <c r="HB182" s="43"/>
    </row>
    <row r="183" spans="1:210" x14ac:dyDescent="0.6">
      <c r="A183" s="327">
        <v>12</v>
      </c>
      <c r="B183" s="198">
        <v>45659</v>
      </c>
      <c r="C183" s="43">
        <v>0.52693506482136498</v>
      </c>
      <c r="D183" s="43">
        <v>0.47862838189238299</v>
      </c>
      <c r="E183" s="43">
        <v>0.43592707857914698</v>
      </c>
      <c r="F183" s="43">
        <v>0.39833067962584301</v>
      </c>
      <c r="G183" s="43">
        <v>0.365389712114568</v>
      </c>
      <c r="H183" s="43">
        <v>0.33669625586450402</v>
      </c>
      <c r="I183" s="43">
        <v>0.31187483945563099</v>
      </c>
      <c r="J183" s="43">
        <v>0.29057423507309399</v>
      </c>
      <c r="K183" s="43">
        <v>0.27246075358201199</v>
      </c>
      <c r="L183" s="43">
        <v>0.25721358576618197</v>
      </c>
      <c r="M183" s="43">
        <v>0.244522524144656</v>
      </c>
      <c r="N183" s="43">
        <v>0.23408804344422701</v>
      </c>
      <c r="O183" s="43">
        <v>0.225623307929079</v>
      </c>
      <c r="P183" s="43">
        <v>0.21885734813296501</v>
      </c>
      <c r="Q183" s="43">
        <v>0.213538521438812</v>
      </c>
      <c r="R183" s="43">
        <v>0.20943747086428399</v>
      </c>
      <c r="S183" s="43">
        <v>0.20634906084511101</v>
      </c>
      <c r="T183" s="43">
        <v>0.20409308650842101</v>
      </c>
      <c r="U183" s="43">
        <v>0.202513822914551</v>
      </c>
      <c r="V183" s="43">
        <v>0.20147865031253601</v>
      </c>
      <c r="W183" s="43">
        <v>0.20087605679378101</v>
      </c>
      <c r="X183" s="43">
        <v>0.20061330813828501</v>
      </c>
      <c r="Y183" s="43">
        <v>0.20061402052607299</v>
      </c>
      <c r="Z183" s="43">
        <v>0.20081580431872201</v>
      </c>
      <c r="AA183" s="43">
        <v>0.201168083991668</v>
      </c>
      <c r="AB183" s="43">
        <v>0.20163014890138201</v>
      </c>
      <c r="AC183" s="43">
        <v>0.202169453717672</v>
      </c>
      <c r="AD183" s="43">
        <v>0.20276016380085701</v>
      </c>
      <c r="AE183" s="43">
        <v>0.20338192769868399</v>
      </c>
      <c r="AF183" s="43">
        <v>0.204018852183114</v>
      </c>
      <c r="AG183" s="43">
        <v>0.204658653252795</v>
      </c>
      <c r="AH183" s="43">
        <v>0.205291957246719</v>
      </c>
      <c r="AI183" s="43">
        <v>0.20591172822585199</v>
      </c>
      <c r="AJ183" s="43">
        <v>0.20651280054653701</v>
      </c>
      <c r="AK183" s="43">
        <v>0.207091498413876</v>
      </c>
      <c r="AL183" s="43">
        <v>0.207645326974216</v>
      </c>
      <c r="AM183" s="43">
        <v>0.208172722109598</v>
      </c>
      <c r="AN183" s="43">
        <v>0.20867284803841399</v>
      </c>
      <c r="AO183" s="43">
        <v>0.20914543406703201</v>
      </c>
      <c r="AP183" s="43">
        <v>0.20960940861598401</v>
      </c>
      <c r="AQ183" s="43">
        <v>0.21008410091599</v>
      </c>
      <c r="AR183" s="43">
        <v>0.210569386574956</v>
      </c>
      <c r="AS183" s="43">
        <v>0.211065141217543</v>
      </c>
      <c r="AT183" s="43">
        <v>0.21157124050715601</v>
      </c>
      <c r="AU183" s="43">
        <v>0.21208756022924299</v>
      </c>
      <c r="AV183" s="43">
        <v>0.212613976307967</v>
      </c>
      <c r="AW183" s="43">
        <v>0.213150364926987</v>
      </c>
      <c r="AX183" s="43">
        <v>0.21369660249186301</v>
      </c>
      <c r="AY183" s="43">
        <v>0.21425256579017299</v>
      </c>
      <c r="AZ183" s="43">
        <v>0.214818131828617</v>
      </c>
      <c r="BA183" s="308">
        <v>0.21539317817571099</v>
      </c>
      <c r="BB183" s="43">
        <v>0.21597758278401299</v>
      </c>
      <c r="BC183" s="43">
        <v>0.21657122402597201</v>
      </c>
      <c r="BD183" s="43">
        <v>0.21717398085772499</v>
      </c>
      <c r="BE183" s="43">
        <v>0.21778573282901401</v>
      </c>
      <c r="BF183" s="43">
        <v>0.218406360325092</v>
      </c>
      <c r="BG183" s="43">
        <v>0.219035743210615</v>
      </c>
      <c r="BH183" s="43">
        <v>0.21967376381169701</v>
      </c>
      <c r="BI183" s="43">
        <v>0.22032030412055001</v>
      </c>
      <c r="BJ183" s="43">
        <v>0.22097524665040799</v>
      </c>
      <c r="BK183" s="43">
        <v>0.221638475045176</v>
      </c>
      <c r="BL183" s="43">
        <v>0.22230987385326501</v>
      </c>
      <c r="BM183" s="43">
        <v>0.22298932819560999</v>
      </c>
      <c r="BN183" s="43">
        <v>0.22370678916058701</v>
      </c>
      <c r="BO183" s="43">
        <v>0.22449629582990699</v>
      </c>
      <c r="BP183" s="43">
        <v>0.225365679516283</v>
      </c>
      <c r="BQ183" s="43">
        <v>0.22632368652503099</v>
      </c>
      <c r="BR183" s="43">
        <v>0.22738008618662101</v>
      </c>
      <c r="BS183" s="43">
        <v>0.228545791154349</v>
      </c>
      <c r="BT183" s="43">
        <v>0.229832988733156</v>
      </c>
      <c r="BU183" s="43">
        <v>0.23125528508314699</v>
      </c>
      <c r="BV183" s="43">
        <v>0.23282786103450301</v>
      </c>
      <c r="BW183" s="43">
        <v>0.234567640413785</v>
      </c>
      <c r="BX183" s="43">
        <v>0.23649346921942899</v>
      </c>
      <c r="BY183" s="43">
        <v>0.23862630480854199</v>
      </c>
      <c r="BZ183" s="43">
        <v>0.24098941276983499</v>
      </c>
      <c r="CA183" s="43">
        <v>0.243608568755562</v>
      </c>
      <c r="CB183" s="43">
        <v>0.24651226132229301</v>
      </c>
      <c r="CC183" s="43">
        <v>0.24973189091277301</v>
      </c>
      <c r="CD183" s="43">
        <v>0.25330195890124502</v>
      </c>
      <c r="CE183" s="43">
        <v>0.25726023940959503</v>
      </c>
      <c r="CF183" s="43">
        <v>0.261647925830088</v>
      </c>
      <c r="CG183" s="43">
        <v>0.26650974263685001</v>
      </c>
      <c r="CH183" s="43">
        <v>0.27189401212561198</v>
      </c>
      <c r="CI183" s="43">
        <v>0.27785266599606201</v>
      </c>
      <c r="CJ183" s="43">
        <v>0.28444118977710497</v>
      </c>
      <c r="CK183" s="43">
        <v>0.29171848987160198</v>
      </c>
      <c r="CL183" s="43">
        <v>0.299746671133792</v>
      </c>
      <c r="CM183" s="43">
        <v>0.30859071456768</v>
      </c>
      <c r="CN183" s="43">
        <v>0.31831804280943399</v>
      </c>
      <c r="CO183" s="43">
        <v>0.32899796171707202</v>
      </c>
      <c r="CP183" s="43">
        <v>0.34070096348330903</v>
      </c>
      <c r="CQ183" s="43">
        <v>0.35349787447481801</v>
      </c>
      <c r="CR183" s="43">
        <v>0.36745882638148197</v>
      </c>
      <c r="CS183" s="43">
        <v>0.38265202387624098</v>
      </c>
      <c r="CT183" s="43">
        <v>0.39914227351544201</v>
      </c>
      <c r="CU183" s="43">
        <v>0.41698923161826101</v>
      </c>
      <c r="CV183" s="43">
        <v>0.43624531797494398</v>
      </c>
      <c r="CW183" s="43">
        <v>0.45695323381958203</v>
      </c>
      <c r="CX183" s="43">
        <v>0.47914301364064399</v>
      </c>
      <c r="CY183" s="43">
        <v>0.50282853454021403</v>
      </c>
      <c r="CZ183" s="43"/>
      <c r="DA183" s="43"/>
      <c r="DC183" s="198">
        <v>45588</v>
      </c>
      <c r="DD183" s="43">
        <v>0.69820055877487097</v>
      </c>
      <c r="DE183" s="43">
        <v>0.64764010240687298</v>
      </c>
      <c r="DF183" s="43">
        <v>0.60209544186802</v>
      </c>
      <c r="DG183" s="43">
        <v>0.56107279629393103</v>
      </c>
      <c r="DH183" s="43">
        <v>0.52413088645527495</v>
      </c>
      <c r="DI183" s="43">
        <v>0.49087531328571199</v>
      </c>
      <c r="DJ183" s="43">
        <v>0.460953216344409</v>
      </c>
      <c r="DK183" s="43">
        <v>0.43404832074840899</v>
      </c>
      <c r="DL183" s="43">
        <v>0.40987643038745297</v>
      </c>
      <c r="DM183" s="43">
        <v>0.38818139243181798</v>
      </c>
      <c r="DN183" s="43">
        <v>0.36873153823201898</v>
      </c>
      <c r="DO183" s="43">
        <v>0.35131659173024599</v>
      </c>
      <c r="DP183" s="43">
        <v>0.33574502672211998</v>
      </c>
      <c r="DQ183" s="43">
        <v>0.321841845235179</v>
      </c>
      <c r="DR183" s="43">
        <v>0.30944674132388</v>
      </c>
      <c r="DS183" s="43">
        <v>0.29841260688539301</v>
      </c>
      <c r="DT183" s="43">
        <v>0.28860433006428798</v>
      </c>
      <c r="DU183" s="43">
        <v>0.27989783296924298</v>
      </c>
      <c r="DV183" s="43">
        <v>0.27217929466979301</v>
      </c>
      <c r="DW183" s="43">
        <v>0.26534450813315402</v>
      </c>
      <c r="DX183" s="43">
        <v>0.25929832555510202</v>
      </c>
      <c r="DY183" s="43">
        <v>0.253954154689982</v>
      </c>
      <c r="DZ183" s="43">
        <v>0.24923347813243699</v>
      </c>
      <c r="EA183" s="43">
        <v>0.24506537706572401</v>
      </c>
      <c r="EB183" s="43">
        <v>0.24138604951390699</v>
      </c>
      <c r="EC183" s="43">
        <v>0.23813832010041899</v>
      </c>
      <c r="ED183" s="43">
        <v>0.23527114343591901</v>
      </c>
      <c r="EE183" s="43">
        <v>0.232739106407028</v>
      </c>
      <c r="EF183" s="43">
        <v>0.230501936204076</v>
      </c>
      <c r="EG183" s="43">
        <v>0.228524021129757</v>
      </c>
      <c r="EH183" s="43">
        <v>0.22677395063338901</v>
      </c>
      <c r="EI183" s="43">
        <v>0.22522407979349801</v>
      </c>
      <c r="EJ183" s="43">
        <v>0.22385012211383401</v>
      </c>
      <c r="EK183" s="43">
        <v>0.22263077305162299</v>
      </c>
      <c r="EL183" s="43">
        <v>0.221547365463097</v>
      </c>
      <c r="EM183" s="43">
        <v>0.22058355696822299</v>
      </c>
      <c r="EN183" s="43">
        <v>0.219725048536694</v>
      </c>
      <c r="EO183" s="43">
        <v>0.218959332750777</v>
      </c>
      <c r="EP183" s="43">
        <v>0.21827547000793099</v>
      </c>
      <c r="EQ183" s="43">
        <v>0.21763877535270701</v>
      </c>
      <c r="ER183" s="43">
        <v>0.21702049615983601</v>
      </c>
      <c r="ES183" s="43">
        <v>0.21642076525645601</v>
      </c>
      <c r="ET183" s="43">
        <v>0.21583971114635001</v>
      </c>
      <c r="EU183" s="43">
        <v>0.21527745780455701</v>
      </c>
      <c r="EV183" s="43">
        <v>0.214734124477369</v>
      </c>
      <c r="EW183" s="43">
        <v>0.21420982544567899</v>
      </c>
      <c r="EX183" s="43">
        <v>0.213704669887187</v>
      </c>
      <c r="EY183" s="43">
        <v>0.21321876162006201</v>
      </c>
      <c r="EZ183" s="43">
        <v>0.21275219895677899</v>
      </c>
      <c r="FA183" s="43">
        <v>0.21230507449552799</v>
      </c>
      <c r="FB183" s="308">
        <v>0.21187747494772199</v>
      </c>
      <c r="FC183" s="43">
        <v>0.21146948097374299</v>
      </c>
      <c r="FD183" s="43">
        <v>0.21108116717790701</v>
      </c>
      <c r="FE183" s="43">
        <v>0.21071260122555299</v>
      </c>
      <c r="FF183" s="43">
        <v>0.21036384506504099</v>
      </c>
      <c r="FG183" s="43">
        <v>0.210034953451952</v>
      </c>
      <c r="FH183" s="43">
        <v>0.20972597453078701</v>
      </c>
      <c r="FI183" s="43">
        <v>0.20943694951466399</v>
      </c>
      <c r="FJ183" s="43">
        <v>0.20916791262668</v>
      </c>
      <c r="FK183" s="43">
        <v>0.208918890993018</v>
      </c>
      <c r="FL183" s="43">
        <v>0.208689904544235</v>
      </c>
      <c r="FM183" s="43">
        <v>0.208480965968073</v>
      </c>
      <c r="FN183" s="43">
        <v>0.208292080652072</v>
      </c>
      <c r="FO183" s="43">
        <v>0.20811636073237699</v>
      </c>
      <c r="FP183" s="43">
        <v>0.207950110955128</v>
      </c>
      <c r="FQ183" s="43">
        <v>0.207798616560325</v>
      </c>
      <c r="FR183" s="43">
        <v>0.20766840483551299</v>
      </c>
      <c r="FS183" s="43">
        <v>0.20756748001824801</v>
      </c>
      <c r="FT183" s="43">
        <v>0.20750559456334799</v>
      </c>
      <c r="FU183" s="43">
        <v>0.20749455986021201</v>
      </c>
      <c r="FV183" s="43">
        <v>0.20754859870678899</v>
      </c>
      <c r="FW183" s="43">
        <v>0.20768474021325001</v>
      </c>
      <c r="FX183" s="43">
        <v>0.207923255750568</v>
      </c>
      <c r="FY183" s="43">
        <v>0.20828813104560101</v>
      </c>
      <c r="FZ183" s="43">
        <v>0.20880756514999099</v>
      </c>
      <c r="GA183" s="43">
        <v>0.20951448093071501</v>
      </c>
      <c r="GB183" s="43">
        <v>0.21044702454706599</v>
      </c>
      <c r="GC183" s="43">
        <v>0.21164902304249</v>
      </c>
      <c r="GD183" s="43">
        <v>0.21317036048857099</v>
      </c>
      <c r="GE183" s="43">
        <v>0.21506722551737401</v>
      </c>
      <c r="GF183" s="43">
        <v>0.21740217823541699</v>
      </c>
      <c r="GG183" s="43">
        <v>0.22024398496587799</v>
      </c>
      <c r="GH183" s="43">
        <v>0.223667177420455</v>
      </c>
      <c r="GI183" s="43">
        <v>0.22775131040641799</v>
      </c>
      <c r="GJ183" s="43">
        <v>0.23257991921792401</v>
      </c>
      <c r="GK183" s="43">
        <v>0.23823921166898099</v>
      </c>
      <c r="GL183" s="43">
        <v>0.24481656481876399</v>
      </c>
      <c r="GM183" s="43">
        <v>0.25239892478342602</v>
      </c>
      <c r="GN183" s="43">
        <v>0.261071221200536</v>
      </c>
      <c r="GO183" s="43">
        <v>0.27091490056557299</v>
      </c>
      <c r="GP183" s="43">
        <v>0.28200665321366097</v>
      </c>
      <c r="GQ183" s="43">
        <v>0.29441736282896402</v>
      </c>
      <c r="GR183" s="43">
        <v>0.30821125366844299</v>
      </c>
      <c r="GS183" s="43">
        <v>0.32344516042433402</v>
      </c>
      <c r="GT183" s="43">
        <v>0.34016780689721998</v>
      </c>
      <c r="GU183" s="43">
        <v>0.35841895731691298</v>
      </c>
      <c r="GV183" s="43">
        <v>0.37822829720747297</v>
      </c>
      <c r="GW183" s="43">
        <v>0.39961390674609598</v>
      </c>
      <c r="GX183" s="43">
        <v>0.422580203528998</v>
      </c>
      <c r="GY183" s="43">
        <v>0.44711524857864199</v>
      </c>
      <c r="GZ183" s="43">
        <v>0.473187331923413</v>
      </c>
      <c r="HA183" s="43"/>
      <c r="HB183" s="43"/>
    </row>
    <row r="184" spans="1:210" x14ac:dyDescent="0.6">
      <c r="A184" s="327">
        <v>13</v>
      </c>
      <c r="B184" s="198">
        <v>45675</v>
      </c>
      <c r="C184" s="43">
        <v>0.50982594729955899</v>
      </c>
      <c r="D184" s="43">
        <v>0.464760285462892</v>
      </c>
      <c r="E184" s="43">
        <v>0.42490185109159501</v>
      </c>
      <c r="F184" s="43">
        <v>0.38978611045343198</v>
      </c>
      <c r="G184" s="43">
        <v>0.35899593839299498</v>
      </c>
      <c r="H184" s="43">
        <v>0.33215266647605501</v>
      </c>
      <c r="I184" s="43">
        <v>0.30890755582316298</v>
      </c>
      <c r="J184" s="43">
        <v>0.288934197797315</v>
      </c>
      <c r="K184" s="43">
        <v>0.27192238129103402</v>
      </c>
      <c r="L184" s="43">
        <v>0.25757390062963598</v>
      </c>
      <c r="M184" s="43">
        <v>0.24560057255228299</v>
      </c>
      <c r="N184" s="43">
        <v>0.235724401877764</v>
      </c>
      <c r="O184" s="43">
        <v>0.227679470620371</v>
      </c>
      <c r="P184" s="43">
        <v>0.221214846153934</v>
      </c>
      <c r="Q184" s="43">
        <v>0.21609770574546799</v>
      </c>
      <c r="R184" s="43">
        <v>0.21211597730972101</v>
      </c>
      <c r="S184" s="43">
        <v>0.20908003922719301</v>
      </c>
      <c r="T184" s="43">
        <v>0.20682330681194899</v>
      </c>
      <c r="U184" s="43">
        <v>0.20520177220163999</v>
      </c>
      <c r="V184" s="43">
        <v>0.204092713451652</v>
      </c>
      <c r="W184" s="43">
        <v>0.20339284533194801</v>
      </c>
      <c r="X184" s="43">
        <v>0.20301617304442199</v>
      </c>
      <c r="Y184" s="43">
        <v>0.20289176126470099</v>
      </c>
      <c r="Z184" s="43">
        <v>0.20296157026147299</v>
      </c>
      <c r="AA184" s="43">
        <v>0.20317845405635501</v>
      </c>
      <c r="AB184" s="43">
        <v>0.203504370186501</v>
      </c>
      <c r="AC184" s="43">
        <v>0.20390881805562699</v>
      </c>
      <c r="AD184" s="43">
        <v>0.204367501731645</v>
      </c>
      <c r="AE184" s="43">
        <v>0.204861200853376</v>
      </c>
      <c r="AF184" s="43">
        <v>0.20537482724544101</v>
      </c>
      <c r="AG184" s="43">
        <v>0.205896643036687</v>
      </c>
      <c r="AH184" s="43">
        <v>0.206417616564814</v>
      </c>
      <c r="AI184" s="43">
        <v>0.20693089428209099</v>
      </c>
      <c r="AJ184" s="43">
        <v>0.207431369374209</v>
      </c>
      <c r="AK184" s="43">
        <v>0.20791533024817299</v>
      </c>
      <c r="AL184" s="43">
        <v>0.208380175059552</v>
      </c>
      <c r="AM184" s="43">
        <v>0.20882417997754399</v>
      </c>
      <c r="AN184" s="43">
        <v>0.209246311719235</v>
      </c>
      <c r="AO184" s="43">
        <v>0.209646076042451</v>
      </c>
      <c r="AP184" s="43">
        <v>0.21003931381979499</v>
      </c>
      <c r="AQ184" s="43">
        <v>0.21044234984385701</v>
      </c>
      <c r="AR184" s="43">
        <v>0.210855069244135</v>
      </c>
      <c r="AS184" s="43">
        <v>0.21127735709190101</v>
      </c>
      <c r="AT184" s="43">
        <v>0.21170909856787201</v>
      </c>
      <c r="AU184" s="43">
        <v>0.21215017885100801</v>
      </c>
      <c r="AV184" s="43">
        <v>0.21260048336710699</v>
      </c>
      <c r="AW184" s="43">
        <v>0.213059897660071</v>
      </c>
      <c r="AX184" s="43">
        <v>0.21352830755906199</v>
      </c>
      <c r="AY184" s="43">
        <v>0.21400559915161399</v>
      </c>
      <c r="AZ184" s="43">
        <v>0.214491658916376</v>
      </c>
      <c r="BA184" s="308">
        <v>0.21498637356415501</v>
      </c>
      <c r="BB184" s="43">
        <v>0.21548963042607799</v>
      </c>
      <c r="BC184" s="43">
        <v>0.21600131704365</v>
      </c>
      <c r="BD184" s="43">
        <v>0.216521321627869</v>
      </c>
      <c r="BE184" s="43">
        <v>0.217049532285324</v>
      </c>
      <c r="BF184" s="43">
        <v>0.21758584114093299</v>
      </c>
      <c r="BG184" s="43">
        <v>0.21813013296939099</v>
      </c>
      <c r="BH184" s="43">
        <v>0.21868230188942001</v>
      </c>
      <c r="BI184" s="43">
        <v>0.21924223791778</v>
      </c>
      <c r="BJ184" s="43">
        <v>0.219809832953962</v>
      </c>
      <c r="BK184" s="43">
        <v>0.22038497940036</v>
      </c>
      <c r="BL184" s="43">
        <v>0.22096757047784901</v>
      </c>
      <c r="BM184" s="43">
        <v>0.221557500021622</v>
      </c>
      <c r="BN184" s="43">
        <v>0.222180788900218</v>
      </c>
      <c r="BO184" s="43">
        <v>0.222867071188602</v>
      </c>
      <c r="BP184" s="43">
        <v>0.22362324888426299</v>
      </c>
      <c r="BQ184" s="43">
        <v>0.22445703570220399</v>
      </c>
      <c r="BR184" s="43">
        <v>0.225377054137605</v>
      </c>
      <c r="BS184" s="43">
        <v>0.22639294177691499</v>
      </c>
      <c r="BT184" s="43">
        <v>0.22751546869095299</v>
      </c>
      <c r="BU184" s="43">
        <v>0.22875666512836201</v>
      </c>
      <c r="BV184" s="43">
        <v>0.23012996008945599</v>
      </c>
      <c r="BW184" s="43">
        <v>0.23165033017108699</v>
      </c>
      <c r="BX184" s="43">
        <v>0.23333445804948399</v>
      </c>
      <c r="BY184" s="43">
        <v>0.23520089907650699</v>
      </c>
      <c r="BZ184" s="43">
        <v>0.23727025448059499</v>
      </c>
      <c r="CA184" s="43">
        <v>0.23956534760641199</v>
      </c>
      <c r="CB184" s="43">
        <v>0.242111400634238</v>
      </c>
      <c r="CC184" s="43">
        <v>0.24493620610247699</v>
      </c>
      <c r="CD184" s="43">
        <v>0.24807028848479401</v>
      </c>
      <c r="CE184" s="43">
        <v>0.25154704892600299</v>
      </c>
      <c r="CF184" s="43">
        <v>0.25540288540169598</v>
      </c>
      <c r="CG184" s="43">
        <v>0.25967728012881802</v>
      </c>
      <c r="CH184" s="43">
        <v>0.26441284515472602</v>
      </c>
      <c r="CI184" s="43">
        <v>0.26965531621795502</v>
      </c>
      <c r="CJ184" s="43">
        <v>0.27545348565257599</v>
      </c>
      <c r="CK184" s="43">
        <v>0.28185906407821698</v>
      </c>
      <c r="CL184" s="43">
        <v>0.28892646132604899</v>
      </c>
      <c r="CM184" s="43">
        <v>0.296712477158104</v>
      </c>
      <c r="CN184" s="43">
        <v>0.30527589151974699</v>
      </c>
      <c r="CO184" s="43">
        <v>0.31467694427481901</v>
      </c>
      <c r="CP184" s="43">
        <v>0.32497669164373999</v>
      </c>
      <c r="CQ184" s="43">
        <v>0.33623622529210001</v>
      </c>
      <c r="CR184" s="43">
        <v>0.34851573528972501</v>
      </c>
      <c r="CS184" s="43">
        <v>0.36187339310928901</v>
      </c>
      <c r="CT184" s="43">
        <v>0.37636402414218101</v>
      </c>
      <c r="CU184" s="43">
        <v>0.39203753312694301</v>
      </c>
      <c r="CV184" s="43">
        <v>0.40893703527021802</v>
      </c>
      <c r="CW184" s="43">
        <v>0.42709663938254799</v>
      </c>
      <c r="CX184" s="43">
        <v>0.44653882327747402</v>
      </c>
      <c r="CY184" s="43">
        <v>0.46727133432687201</v>
      </c>
      <c r="CZ184" s="43"/>
      <c r="DA184" s="43"/>
      <c r="DC184" s="198">
        <v>45604</v>
      </c>
      <c r="DD184" s="43">
        <v>0.65148045362743501</v>
      </c>
      <c r="DE184" s="43">
        <v>0.60557837297449302</v>
      </c>
      <c r="DF184" s="43">
        <v>0.56424127122314305</v>
      </c>
      <c r="DG184" s="43">
        <v>0.52701961813838605</v>
      </c>
      <c r="DH184" s="43">
        <v>0.493512050698589</v>
      </c>
      <c r="DI184" s="43">
        <v>0.46336001083353301</v>
      </c>
      <c r="DJ184" s="43">
        <v>0.436242710253198</v>
      </c>
      <c r="DK184" s="43">
        <v>0.411872506114902</v>
      </c>
      <c r="DL184" s="43">
        <v>0.38999072856404998</v>
      </c>
      <c r="DM184" s="43">
        <v>0.37036397608433302</v>
      </c>
      <c r="DN184" s="43">
        <v>0.352780877042491</v>
      </c>
      <c r="DO184" s="43">
        <v>0.337049304280643</v>
      </c>
      <c r="DP184" s="43">
        <v>0.322994019570225</v>
      </c>
      <c r="DQ184" s="43">
        <v>0.31045471619821702</v>
      </c>
      <c r="DR184" s="43">
        <v>0.29928441965547797</v>
      </c>
      <c r="DS184" s="43">
        <v>0.28934819938543599</v>
      </c>
      <c r="DT184" s="43">
        <v>0.28052213972623402</v>
      </c>
      <c r="DU184" s="43">
        <v>0.272692515938944</v>
      </c>
      <c r="DV184" s="43">
        <v>0.265755122801766</v>
      </c>
      <c r="DW184" s="43">
        <v>0.25961470767012301</v>
      </c>
      <c r="DX184" s="43">
        <v>0.25418446755699198</v>
      </c>
      <c r="DY184" s="43">
        <v>0.24938557863420099</v>
      </c>
      <c r="DZ184" s="43">
        <v>0.24514673623584901</v>
      </c>
      <c r="EA184" s="43">
        <v>0.24140369235918699</v>
      </c>
      <c r="EB184" s="43">
        <v>0.238098785280803</v>
      </c>
      <c r="EC184" s="43">
        <v>0.23518046153789701</v>
      </c>
      <c r="ED184" s="43">
        <v>0.23260279456381</v>
      </c>
      <c r="EE184" s="43">
        <v>0.23032500609303799</v>
      </c>
      <c r="EF184" s="43">
        <v>0.22831099736021301</v>
      </c>
      <c r="EG184" s="43">
        <v>0.226528896589062</v>
      </c>
      <c r="EH184" s="43">
        <v>0.22495062839898</v>
      </c>
      <c r="EI184" s="43">
        <v>0.223551509358971</v>
      </c>
      <c r="EJ184" s="43">
        <v>0.222309872561651</v>
      </c>
      <c r="EK184" s="43">
        <v>0.221206722820632</v>
      </c>
      <c r="EL184" s="43">
        <v>0.22022542286330399</v>
      </c>
      <c r="EM184" s="43">
        <v>0.21935141004589701</v>
      </c>
      <c r="EN184" s="43">
        <v>0.21857194247874201</v>
      </c>
      <c r="EO184" s="43">
        <v>0.21787587277066101</v>
      </c>
      <c r="EP184" s="43">
        <v>0.217253447515208</v>
      </c>
      <c r="EQ184" s="43">
        <v>0.216673228802263</v>
      </c>
      <c r="ER184" s="43">
        <v>0.21610904730458</v>
      </c>
      <c r="ES184" s="43">
        <v>0.215561009329612</v>
      </c>
      <c r="ET184" s="43">
        <v>0.21502921768897801</v>
      </c>
      <c r="EU184" s="43">
        <v>0.21451377155495299</v>
      </c>
      <c r="EV184" s="43">
        <v>0.214014766290824</v>
      </c>
      <c r="EW184" s="43">
        <v>0.213532293320639</v>
      </c>
      <c r="EX184" s="43">
        <v>0.213066440013671</v>
      </c>
      <c r="EY184" s="43">
        <v>0.21261728943927499</v>
      </c>
      <c r="EZ184" s="43">
        <v>0.21218492035203601</v>
      </c>
      <c r="FA184" s="43">
        <v>0.21176940697572399</v>
      </c>
      <c r="FB184" s="308">
        <v>0.211370818917545</v>
      </c>
      <c r="FC184" s="43">
        <v>0.210989220987055</v>
      </c>
      <c r="FD184" s="43">
        <v>0.21062467315885</v>
      </c>
      <c r="FE184" s="43">
        <v>0.21027722985972899</v>
      </c>
      <c r="FF184" s="43">
        <v>0.20994694269949299</v>
      </c>
      <c r="FG184" s="43">
        <v>0.20963385453525199</v>
      </c>
      <c r="FH184" s="43">
        <v>0.209338005361174</v>
      </c>
      <c r="FI184" s="43">
        <v>0.209059429153647</v>
      </c>
      <c r="FJ184" s="43">
        <v>0.20879815446956301</v>
      </c>
      <c r="FK184" s="43">
        <v>0.208554204294533</v>
      </c>
      <c r="FL184" s="43">
        <v>0.20832759602290099</v>
      </c>
      <c r="FM184" s="43">
        <v>0.20811834141236499</v>
      </c>
      <c r="FN184" s="43">
        <v>0.20792644651721701</v>
      </c>
      <c r="FO184" s="43">
        <v>0.20774471691649299</v>
      </c>
      <c r="FP184" s="43">
        <v>0.20756861654113101</v>
      </c>
      <c r="FQ184" s="43">
        <v>0.207402504052797</v>
      </c>
      <c r="FR184" s="43">
        <v>0.20725179891120299</v>
      </c>
      <c r="FS184" s="43">
        <v>0.20712318571503499</v>
      </c>
      <c r="FT184" s="43">
        <v>0.20702485120612499</v>
      </c>
      <c r="FU184" s="43">
        <v>0.206966757060564</v>
      </c>
      <c r="FV184" s="43">
        <v>0.20696095110698701</v>
      </c>
      <c r="FW184" s="43">
        <v>0.20702191855951799</v>
      </c>
      <c r="FX184" s="43">
        <v>0.20716697316650001</v>
      </c>
      <c r="FY184" s="43">
        <v>0.20741668553416501</v>
      </c>
      <c r="FZ184" s="43">
        <v>0.207795342311067</v>
      </c>
      <c r="GA184" s="43">
        <v>0.20833142489784501</v>
      </c>
      <c r="GB184" s="43">
        <v>0.20905809007369999</v>
      </c>
      <c r="GC184" s="43">
        <v>0.21001362747268301</v>
      </c>
      <c r="GD184" s="43">
        <v>0.211241860307114</v>
      </c>
      <c r="GE184" s="43">
        <v>0.212792447605475</v>
      </c>
      <c r="GF184" s="43">
        <v>0.214721039336321</v>
      </c>
      <c r="GG184" s="43">
        <v>0.217089232733187</v>
      </c>
      <c r="GH184" s="43">
        <v>0.219964280942062</v>
      </c>
      <c r="GI184" s="43">
        <v>0.22341851627588999</v>
      </c>
      <c r="GJ184" s="43">
        <v>0.22752847109737401</v>
      </c>
      <c r="GK184" s="43">
        <v>0.232373708911536</v>
      </c>
      <c r="GL184" s="43">
        <v>0.23803541290744701</v>
      </c>
      <c r="GM184" s="43">
        <v>0.24459481279207901</v>
      </c>
      <c r="GN184" s="43">
        <v>0.25213155441416701</v>
      </c>
      <c r="GO184" s="43">
        <v>0.260722123275964</v>
      </c>
      <c r="GP184" s="43">
        <v>0.27043841765572602</v>
      </c>
      <c r="GQ184" s="43">
        <v>0.28134653115312402</v>
      </c>
      <c r="GR184" s="43">
        <v>0.293505754380121</v>
      </c>
      <c r="GS184" s="43">
        <v>0.30696775206733801</v>
      </c>
      <c r="GT184" s="43">
        <v>0.32177582477462702</v>
      </c>
      <c r="GU184" s="43">
        <v>0.33796413167130701</v>
      </c>
      <c r="GV184" s="43">
        <v>0.35555673526231601</v>
      </c>
      <c r="GW184" s="43">
        <v>0.37456632867336598</v>
      </c>
      <c r="GX184" s="43">
        <v>0.39499251750797798</v>
      </c>
      <c r="GY184" s="43">
        <v>0.41681954665515297</v>
      </c>
      <c r="GZ184" s="43">
        <v>0.44001338529960499</v>
      </c>
      <c r="HA184" s="43"/>
      <c r="HB184" s="43"/>
    </row>
    <row r="185" spans="1:210" x14ac:dyDescent="0.6">
      <c r="A185" s="327">
        <v>14</v>
      </c>
      <c r="B185" s="198">
        <v>45692</v>
      </c>
      <c r="C185" s="43">
        <v>0.495297406873484</v>
      </c>
      <c r="D185" s="43">
        <v>0.45316604686707002</v>
      </c>
      <c r="E185" s="43">
        <v>0.41587755112823299</v>
      </c>
      <c r="F185" s="43">
        <v>0.38299947286080799</v>
      </c>
      <c r="G185" s="43">
        <v>0.35414333859658997</v>
      </c>
      <c r="H185" s="43">
        <v>0.328956239011854</v>
      </c>
      <c r="I185" s="43">
        <v>0.30711293993813199</v>
      </c>
      <c r="J185" s="43">
        <v>0.28830896282936402</v>
      </c>
      <c r="K185" s="43">
        <v>0.27225509730436098</v>
      </c>
      <c r="L185" s="43">
        <v>0.25867372928688498</v>
      </c>
      <c r="M185" s="43">
        <v>0.247297168864516</v>
      </c>
      <c r="N185" s="43">
        <v>0.23786786934771301</v>
      </c>
      <c r="O185" s="43">
        <v>0.23014012193286701</v>
      </c>
      <c r="P185" s="43">
        <v>0.22388258994485299</v>
      </c>
      <c r="Q185" s="43">
        <v>0.21888098474982001</v>
      </c>
      <c r="R185" s="43">
        <v>0.21494028903411799</v>
      </c>
      <c r="S185" s="43">
        <v>0.21188614774990899</v>
      </c>
      <c r="T185" s="43">
        <v>0.209565289629767</v>
      </c>
      <c r="U185" s="43">
        <v>0.20784504314706401</v>
      </c>
      <c r="V185" s="43">
        <v>0.206612134976323</v>
      </c>
      <c r="W185" s="43">
        <v>0.20577100626668299</v>
      </c>
      <c r="X185" s="43">
        <v>0.20524187216346401</v>
      </c>
      <c r="Y185" s="43">
        <v>0.204958708765341</v>
      </c>
      <c r="Z185" s="43">
        <v>0.20486729986567701</v>
      </c>
      <c r="AA185" s="43">
        <v>0.20492342724319701</v>
      </c>
      <c r="AB185" s="43">
        <v>0.205091248765948</v>
      </c>
      <c r="AC185" s="43">
        <v>0.205341880130645</v>
      </c>
      <c r="AD185" s="43">
        <v>0.20565217736229699</v>
      </c>
      <c r="AE185" s="43">
        <v>0.20600370604819901</v>
      </c>
      <c r="AF185" s="43">
        <v>0.20638187794595</v>
      </c>
      <c r="AG185" s="43">
        <v>0.20677523359202499</v>
      </c>
      <c r="AH185" s="43">
        <v>0.20717484977185699</v>
      </c>
      <c r="AI185" s="43">
        <v>0.20757385261328601</v>
      </c>
      <c r="AJ185" s="43">
        <v>0.20796701875978099</v>
      </c>
      <c r="AK185" s="43">
        <v>0.20835044973828101</v>
      </c>
      <c r="AL185" s="43">
        <v>0.20872130659395999</v>
      </c>
      <c r="AM185" s="43">
        <v>0.209077594169707</v>
      </c>
      <c r="AN185" s="43">
        <v>0.20941798595375599</v>
      </c>
      <c r="AO185" s="43">
        <v>0.20974168205316299</v>
      </c>
      <c r="AP185" s="43">
        <v>0.21006125176287399</v>
      </c>
      <c r="AQ185" s="43">
        <v>0.210389876652261</v>
      </c>
      <c r="AR185" s="43">
        <v>0.21072745154150599</v>
      </c>
      <c r="AS185" s="43">
        <v>0.21107387113563</v>
      </c>
      <c r="AT185" s="43">
        <v>0.211429030123963</v>
      </c>
      <c r="AU185" s="43">
        <v>0.21179282315454701</v>
      </c>
      <c r="AV185" s="43">
        <v>0.21216514501057401</v>
      </c>
      <c r="AW185" s="43">
        <v>0.21254589049483</v>
      </c>
      <c r="AX185" s="43">
        <v>0.21293495463503601</v>
      </c>
      <c r="AY185" s="43">
        <v>0.21333223259403999</v>
      </c>
      <c r="AZ185" s="43">
        <v>0.21373761977140299</v>
      </c>
      <c r="BA185" s="308">
        <v>0.214151011864785</v>
      </c>
      <c r="BB185" s="43">
        <v>0.214572304899497</v>
      </c>
      <c r="BC185" s="43">
        <v>0.215001395188613</v>
      </c>
      <c r="BD185" s="43">
        <v>0.215438179479327</v>
      </c>
      <c r="BE185" s="43">
        <v>0.21588255483520699</v>
      </c>
      <c r="BF185" s="43">
        <v>0.21633441885777599</v>
      </c>
      <c r="BG185" s="43">
        <v>0.216793670094795</v>
      </c>
      <c r="BH185" s="43">
        <v>0.21726020668548399</v>
      </c>
      <c r="BI185" s="43">
        <v>0.21773392801324601</v>
      </c>
      <c r="BJ185" s="43">
        <v>0.21821473352830301</v>
      </c>
      <c r="BK185" s="43">
        <v>0.21870252386500799</v>
      </c>
      <c r="BL185" s="43">
        <v>0.21919719990255901</v>
      </c>
      <c r="BM185" s="43">
        <v>0.21969866333121901</v>
      </c>
      <c r="BN185" s="43">
        <v>0.22022906015304899</v>
      </c>
      <c r="BO185" s="43">
        <v>0.22081371150026199</v>
      </c>
      <c r="BP185" s="43">
        <v>0.22145865140806101</v>
      </c>
      <c r="BQ185" s="43">
        <v>0.222170634317328</v>
      </c>
      <c r="BR185" s="43">
        <v>0.22295722113888999</v>
      </c>
      <c r="BS185" s="43">
        <v>0.22382687511434801</v>
      </c>
      <c r="BT185" s="43">
        <v>0.22478906625928399</v>
      </c>
      <c r="BU185" s="43">
        <v>0.22585438597694901</v>
      </c>
      <c r="BV185" s="43">
        <v>0.227034670469689</v>
      </c>
      <c r="BW185" s="43">
        <v>0.22834313340044199</v>
      </c>
      <c r="BX185" s="43">
        <v>0.229794506811966</v>
      </c>
      <c r="BY185" s="43">
        <v>0.23140518860350401</v>
      </c>
      <c r="BZ185" s="43">
        <v>0.23319339521183499</v>
      </c>
      <c r="CA185" s="43">
        <v>0.23517931617559101</v>
      </c>
      <c r="CB185" s="43">
        <v>0.23738526728866199</v>
      </c>
      <c r="CC185" s="43">
        <v>0.23983583843711301</v>
      </c>
      <c r="CD185" s="43">
        <v>0.242558029835204</v>
      </c>
      <c r="CE185" s="43">
        <v>0.245581371292419</v>
      </c>
      <c r="CF185" s="43">
        <v>0.24893801684118599</v>
      </c>
      <c r="CG185" s="43">
        <v>0.25266280744173902</v>
      </c>
      <c r="CH185" s="43">
        <v>0.25679329300474302</v>
      </c>
      <c r="CI185" s="43">
        <v>0.26136970552015398</v>
      </c>
      <c r="CJ185" s="43">
        <v>0.266434874606987</v>
      </c>
      <c r="CK185" s="43">
        <v>0.27203407718662698</v>
      </c>
      <c r="CL185" s="43">
        <v>0.27821481318376701</v>
      </c>
      <c r="CM185" s="43">
        <v>0.285026499524828</v>
      </c>
      <c r="CN185" s="43">
        <v>0.29252007477417702</v>
      </c>
      <c r="CO185" s="43">
        <v>0.30074750623077501</v>
      </c>
      <c r="CP185" s="43">
        <v>0.30976118940414699</v>
      </c>
      <c r="CQ185" s="43">
        <v>0.31961322905826001</v>
      </c>
      <c r="CR185" s="43">
        <v>0.33035458479219598</v>
      </c>
      <c r="CS185" s="43">
        <v>0.34203406287958199</v>
      </c>
      <c r="CT185" s="43">
        <v>0.35469712585579599</v>
      </c>
      <c r="CU185" s="43">
        <v>0.36838449003804702</v>
      </c>
      <c r="CV185" s="43">
        <v>0.38313046703340098</v>
      </c>
      <c r="CW185" s="43">
        <v>0.39896100650951399</v>
      </c>
      <c r="CX185" s="43">
        <v>0.41589138311355001</v>
      </c>
      <c r="CY185" s="43">
        <v>0.43392347438731999</v>
      </c>
      <c r="CZ185" s="43"/>
      <c r="DA185" s="43"/>
      <c r="DC185" s="198">
        <v>45621</v>
      </c>
      <c r="DD185" s="43">
        <v>0.61192134897266304</v>
      </c>
      <c r="DE185" s="43">
        <v>0.57010881997568197</v>
      </c>
      <c r="DF185" s="43">
        <v>0.53246129128263198</v>
      </c>
      <c r="DG185" s="43">
        <v>0.49856869401126402</v>
      </c>
      <c r="DH185" s="43">
        <v>0.46806512586298799</v>
      </c>
      <c r="DI185" s="43">
        <v>0.44062376490491501</v>
      </c>
      <c r="DJ185" s="43">
        <v>0.41595214509923401</v>
      </c>
      <c r="DK185" s="43">
        <v>0.39378785640604003</v>
      </c>
      <c r="DL185" s="43">
        <v>0.37389469858226898</v>
      </c>
      <c r="DM185" s="43">
        <v>0.35605929584173701</v>
      </c>
      <c r="DN185" s="43">
        <v>0.34008816515854901</v>
      </c>
      <c r="DO185" s="43">
        <v>0.32580521967846998</v>
      </c>
      <c r="DP185" s="43">
        <v>0.31304967959319002</v>
      </c>
      <c r="DQ185" s="43">
        <v>0.30167435368648599</v>
      </c>
      <c r="DR185" s="43">
        <v>0.29154424779988802</v>
      </c>
      <c r="DS185" s="43">
        <v>0.28253545026445898</v>
      </c>
      <c r="DT185" s="43">
        <v>0.27453424156563999</v>
      </c>
      <c r="DU185" s="43">
        <v>0.26743637538652698</v>
      </c>
      <c r="DV185" s="43">
        <v>0.26114648188220702</v>
      </c>
      <c r="DW185" s="43">
        <v>0.25557755024939399</v>
      </c>
      <c r="DX185" s="43">
        <v>0.25065045620856602</v>
      </c>
      <c r="DY185" s="43">
        <v>0.24629350914456299</v>
      </c>
      <c r="DZ185" s="43">
        <v>0.242442002790453</v>
      </c>
      <c r="EA185" s="290">
        <v>0.239037761267759</v>
      </c>
      <c r="EB185" s="43">
        <v>0.236028678520604</v>
      </c>
      <c r="EC185" s="43">
        <v>0.23336825369326</v>
      </c>
      <c r="ED185" s="43">
        <v>0.23101512757675399</v>
      </c>
      <c r="EE185" s="43">
        <v>0.22893262641790699</v>
      </c>
      <c r="EF185" s="43">
        <v>0.22708831954540101</v>
      </c>
      <c r="EG185" s="43">
        <v>0.225453596297191</v>
      </c>
      <c r="EH185" s="43">
        <v>0.224003266861455</v>
      </c>
      <c r="EI185" s="43">
        <v>0.22271519017185901</v>
      </c>
      <c r="EJ185" s="43">
        <v>0.22156993078821699</v>
      </c>
      <c r="EK185" s="43">
        <v>0.22055044548835401</v>
      </c>
      <c r="EL185" s="43">
        <v>0.21964179949168899</v>
      </c>
      <c r="EM185" s="43">
        <v>0.21883091131735499</v>
      </c>
      <c r="EN185" s="43">
        <v>0.21810632485380599</v>
      </c>
      <c r="EO185" s="43">
        <v>0.21745800690646899</v>
      </c>
      <c r="EP185" s="43">
        <v>0.21687716811615701</v>
      </c>
      <c r="EQ185" s="43">
        <v>0.216334672297856</v>
      </c>
      <c r="ER185" s="43">
        <v>0.21580610846297699</v>
      </c>
      <c r="ES185" s="43">
        <v>0.215291564150907</v>
      </c>
      <c r="ET185" s="43">
        <v>0.21479112415669599</v>
      </c>
      <c r="EU185" s="43">
        <v>0.21430487044474</v>
      </c>
      <c r="EV185" s="43">
        <v>0.21383288201699499</v>
      </c>
      <c r="EW185" s="43">
        <v>0.213375234796635</v>
      </c>
      <c r="EX185" s="43">
        <v>0.21293200152927599</v>
      </c>
      <c r="EY185" s="43">
        <v>0.21250325168356801</v>
      </c>
      <c r="EZ185" s="43">
        <v>0.21208905132171799</v>
      </c>
      <c r="FA185" s="43">
        <v>0.211689463051141</v>
      </c>
      <c r="FB185" s="308">
        <v>0.21130454583538499</v>
      </c>
      <c r="FC185" s="43">
        <v>0.21093435502393501</v>
      </c>
      <c r="FD185" s="43">
        <v>0.210578942175455</v>
      </c>
      <c r="FE185" s="43">
        <v>0.21023835475866801</v>
      </c>
      <c r="FF185" s="43">
        <v>0.20991263679372299</v>
      </c>
      <c r="FG185" s="43">
        <v>0.20960182806682801</v>
      </c>
      <c r="FH185" s="43">
        <v>0.20930596388102701</v>
      </c>
      <c r="FI185" s="43">
        <v>0.20902507582077601</v>
      </c>
      <c r="FJ185" s="43">
        <v>0.20875919110667199</v>
      </c>
      <c r="FK185" s="43">
        <v>0.20850833267528099</v>
      </c>
      <c r="FL185" s="43">
        <v>0.208272519136696</v>
      </c>
      <c r="FM185" s="43">
        <v>0.20805176467650299</v>
      </c>
      <c r="FN185" s="43">
        <v>0.207846079073045</v>
      </c>
      <c r="FO185" s="43">
        <v>0.20764752214437199</v>
      </c>
      <c r="FP185" s="43">
        <v>0.207450316564424</v>
      </c>
      <c r="FQ185" s="43">
        <v>0.207257951024402</v>
      </c>
      <c r="FR185" s="43">
        <v>0.20707481580027201</v>
      </c>
      <c r="FS185" s="43">
        <v>0.206906381274368</v>
      </c>
      <c r="FT185" s="43">
        <v>0.20675940595095799</v>
      </c>
      <c r="FU185" s="43">
        <v>0.206642177278485</v>
      </c>
      <c r="FV185" s="43">
        <v>0.206564788240374</v>
      </c>
      <c r="FW185" s="43">
        <v>0.20653945189269199</v>
      </c>
      <c r="FX185" s="43">
        <v>0.20658085500918599</v>
      </c>
      <c r="FY185" s="43">
        <v>0.206706549718847</v>
      </c>
      <c r="FZ185" s="43">
        <v>0.20693737942370399</v>
      </c>
      <c r="GA185" s="43">
        <v>0.20729793092288201</v>
      </c>
      <c r="GB185" s="43">
        <v>0.20781699945257701</v>
      </c>
      <c r="GC185" s="43">
        <v>0.20852804642839001</v>
      </c>
      <c r="GD185" s="43">
        <v>0.209469621759865</v>
      </c>
      <c r="GE185" s="43">
        <v>0.210685713963668</v>
      </c>
      <c r="GF185" s="43">
        <v>0.21222598308342799</v>
      </c>
      <c r="GG185" s="43">
        <v>0.214145825505559</v>
      </c>
      <c r="GH185" s="43">
        <v>0.21650621805723699</v>
      </c>
      <c r="GI185" s="43">
        <v>0.21937329417044099</v>
      </c>
      <c r="GJ185" s="43">
        <v>0.22281761951901799</v>
      </c>
      <c r="GK185" s="43">
        <v>0.22691315878912099</v>
      </c>
      <c r="GL185" s="43">
        <v>0.23173595830045299</v>
      </c>
      <c r="GM185" s="43">
        <v>0.23736260549808</v>
      </c>
      <c r="GN185" s="43">
        <v>0.24386855896750501</v>
      </c>
      <c r="GO185" s="43">
        <v>0.25132646219965399</v>
      </c>
      <c r="GP185" s="43">
        <v>0.25980455413034598</v>
      </c>
      <c r="GQ185" s="43">
        <v>0.26936526554110102</v>
      </c>
      <c r="GR185" s="43">
        <v>0.28006404731451101</v>
      </c>
      <c r="GS185" s="43">
        <v>0.29194842151712502</v>
      </c>
      <c r="GT185" s="43">
        <v>0.30505719192182601</v>
      </c>
      <c r="GU185" s="43">
        <v>0.319419706779834</v>
      </c>
      <c r="GV185" s="43">
        <v>0.335055039658262</v>
      </c>
      <c r="GW185" s="43">
        <v>0.351970946068551</v>
      </c>
      <c r="GX185" s="43">
        <v>0.37016246039536099</v>
      </c>
      <c r="GY185" s="43">
        <v>0.38961001588814698</v>
      </c>
      <c r="GZ185" s="43">
        <v>0.41027699441189203</v>
      </c>
      <c r="HA185" s="43"/>
      <c r="HB185" s="43"/>
    </row>
    <row r="186" spans="1:210" x14ac:dyDescent="0.6">
      <c r="A186" s="327">
        <v>15</v>
      </c>
      <c r="B186" s="198">
        <v>45711</v>
      </c>
      <c r="C186" s="43">
        <v>0.480934893040593</v>
      </c>
      <c r="D186" s="43">
        <v>0.44161373686988298</v>
      </c>
      <c r="E186" s="43">
        <v>0.40679463997766402</v>
      </c>
      <c r="F186" s="43">
        <v>0.37607523974610102</v>
      </c>
      <c r="G186" s="43">
        <v>0.34909367863616098</v>
      </c>
      <c r="H186" s="43">
        <v>0.32552071513082897</v>
      </c>
      <c r="I186" s="43">
        <v>0.30505246601429697</v>
      </c>
      <c r="J186" s="43">
        <v>0.287404180195037</v>
      </c>
      <c r="K186" s="43">
        <v>0.272305432493884</v>
      </c>
      <c r="L186" s="43">
        <v>0.25949702698946198</v>
      </c>
      <c r="M186" s="43">
        <v>0.24872970297358901</v>
      </c>
      <c r="N186" s="43">
        <v>0.23976447644662599</v>
      </c>
      <c r="O186" s="43">
        <v>0.232374199858084</v>
      </c>
      <c r="P186" s="43">
        <v>0.226345762547698</v>
      </c>
      <c r="Q186" s="43">
        <v>0.22148233265970599</v>
      </c>
      <c r="R186" s="43">
        <v>0.21760515194643101</v>
      </c>
      <c r="S186" s="43">
        <v>0.21455458603188601</v>
      </c>
      <c r="T186" s="43">
        <v>0.212190336748872</v>
      </c>
      <c r="U186" s="43">
        <v>0.21039088592883301</v>
      </c>
      <c r="V186" s="43">
        <v>0.20905233814502699</v>
      </c>
      <c r="W186" s="43">
        <v>0.20808686439653601</v>
      </c>
      <c r="X186" s="43">
        <v>0.20742093817288901</v>
      </c>
      <c r="Y186" s="43">
        <v>0.206993519292658</v>
      </c>
      <c r="Z186" s="43">
        <v>0.20675429740182399</v>
      </c>
      <c r="AA186" s="43">
        <v>0.20666206575017401</v>
      </c>
      <c r="AB186" s="43">
        <v>0.20668326283833799</v>
      </c>
      <c r="AC186" s="43">
        <v>0.206790695236056</v>
      </c>
      <c r="AD186" s="43">
        <v>0.20696243892677699</v>
      </c>
      <c r="AE186" s="43">
        <v>0.207180906995486</v>
      </c>
      <c r="AF186" s="43">
        <v>0.20743206665067199</v>
      </c>
      <c r="AG186" s="43">
        <v>0.20770478699564299</v>
      </c>
      <c r="AH186" s="43">
        <v>0.20799029878681799</v>
      </c>
      <c r="AI186" s="43">
        <v>0.208281749272128</v>
      </c>
      <c r="AJ186" s="43">
        <v>0.20857383656275499</v>
      </c>
      <c r="AK186" s="43">
        <v>0.20886251019927901</v>
      </c>
      <c r="AL186" s="43">
        <v>0.20914472643500701</v>
      </c>
      <c r="AM186" s="43">
        <v>0.209418248707788</v>
      </c>
      <c r="AN186" s="43">
        <v>0.20968148504945999</v>
      </c>
      <c r="AO186" s="43">
        <v>0.20993335589422599</v>
      </c>
      <c r="AP186" s="43">
        <v>0.21018334709833</v>
      </c>
      <c r="AQ186" s="43">
        <v>0.21044167400349401</v>
      </c>
      <c r="AR186" s="43">
        <v>0.21070824184422901</v>
      </c>
      <c r="AS186" s="43">
        <v>0.21098295559755401</v>
      </c>
      <c r="AT186" s="43">
        <v>0.21126572013460601</v>
      </c>
      <c r="AU186" s="43">
        <v>0.211556440243438</v>
      </c>
      <c r="AV186" s="43">
        <v>0.211855020685666</v>
      </c>
      <c r="AW186" s="43">
        <v>0.212161366142149</v>
      </c>
      <c r="AX186" s="43">
        <v>0.21247538141820599</v>
      </c>
      <c r="AY186" s="43">
        <v>0.212796971322218</v>
      </c>
      <c r="AZ186" s="43">
        <v>0.21312604085908199</v>
      </c>
      <c r="BA186" s="308">
        <v>0.21346249512740101</v>
      </c>
      <c r="BB186" s="43">
        <v>0.21380623948418601</v>
      </c>
      <c r="BC186" s="43">
        <v>0.21415717941962201</v>
      </c>
      <c r="BD186" s="43">
        <v>0.21451522081076199</v>
      </c>
      <c r="BE186" s="43">
        <v>0.21488026973553001</v>
      </c>
      <c r="BF186" s="43">
        <v>0.21525223263144599</v>
      </c>
      <c r="BG186" s="43">
        <v>0.21563101648858299</v>
      </c>
      <c r="BH186" s="43">
        <v>0.21601652781036099</v>
      </c>
      <c r="BI186" s="43">
        <v>0.21640867551678</v>
      </c>
      <c r="BJ186" s="43">
        <v>0.21680736690052599</v>
      </c>
      <c r="BK186" s="43">
        <v>0.21721251043164799</v>
      </c>
      <c r="BL186" s="43">
        <v>0.21762401536383399</v>
      </c>
      <c r="BM186" s="43">
        <v>0.21804179131225501</v>
      </c>
      <c r="BN186" s="43">
        <v>0.21848432022327699</v>
      </c>
      <c r="BO186" s="43">
        <v>0.218972845228873</v>
      </c>
      <c r="BP186" s="43">
        <v>0.21951258281587999</v>
      </c>
      <c r="BQ186" s="43">
        <v>0.22010938394079599</v>
      </c>
      <c r="BR186" s="43">
        <v>0.22076981082935401</v>
      </c>
      <c r="BS186" s="43">
        <v>0.221501222542828</v>
      </c>
      <c r="BT186" s="43">
        <v>0.222311868192064</v>
      </c>
      <c r="BU186" s="43">
        <v>0.22321098877491499</v>
      </c>
      <c r="BV186" s="43">
        <v>0.22420892747940699</v>
      </c>
      <c r="BW186" s="43">
        <v>0.22531724731142799</v>
      </c>
      <c r="BX186" s="43">
        <v>0.22654885568930999</v>
      </c>
      <c r="BY186" s="43">
        <v>0.22791813488533999</v>
      </c>
      <c r="BZ186" s="43">
        <v>0.229441075741603</v>
      </c>
      <c r="CA186" s="43">
        <v>0.231135412134722</v>
      </c>
      <c r="CB186" s="43">
        <v>0.23302075294664901</v>
      </c>
      <c r="CC186" s="43">
        <v>0.23511870717177799</v>
      </c>
      <c r="CD186" s="43">
        <v>0.23745299651961899</v>
      </c>
      <c r="CE186" s="43">
        <v>0.24004955007411</v>
      </c>
      <c r="CF186" s="43">
        <v>0.24293657397023699</v>
      </c>
      <c r="CG186" s="43">
        <v>0.24614458846416301</v>
      </c>
      <c r="CH186" s="43">
        <v>0.24970642534645501</v>
      </c>
      <c r="CI186" s="43">
        <v>0.25365717719432002</v>
      </c>
      <c r="CJ186" s="43">
        <v>0.25803409155367801</v>
      </c>
      <c r="CK186" s="43">
        <v>0.26287640259947997</v>
      </c>
      <c r="CL186" s="43">
        <v>0.26822509441068698</v>
      </c>
      <c r="CM186" s="43">
        <v>0.27412258952431601</v>
      </c>
      <c r="CN186" s="43">
        <v>0.28061235786930999</v>
      </c>
      <c r="CO186" s="43">
        <v>0.287738440551913</v>
      </c>
      <c r="CP186" s="43">
        <v>0.29554488191186601</v>
      </c>
      <c r="CQ186" s="43">
        <v>0.30407506093524</v>
      </c>
      <c r="CR186" s="43">
        <v>0.31337091114180299</v>
      </c>
      <c r="CS186" s="43">
        <v>0.32347201168675799</v>
      </c>
      <c r="CT186" s="43">
        <v>0.33441452825825901</v>
      </c>
      <c r="CU186" s="43">
        <v>0.34622997644986497</v>
      </c>
      <c r="CV186" s="43">
        <v>0.35894377141431499</v>
      </c>
      <c r="CW186" s="43">
        <v>0.37257352501803598</v>
      </c>
      <c r="CX186" s="43">
        <v>0.38712704382088797</v>
      </c>
      <c r="CY186" s="43">
        <v>0.40259997968710598</v>
      </c>
      <c r="CZ186" s="43"/>
      <c r="DA186" s="43"/>
      <c r="DC186" s="198">
        <v>45640</v>
      </c>
      <c r="DD186" s="43">
        <v>0.57734011333073398</v>
      </c>
      <c r="DE186" s="43">
        <v>0.53918561268549003</v>
      </c>
      <c r="DF186" s="43">
        <v>0.50483757772766802</v>
      </c>
      <c r="DG186" s="43">
        <v>0.47392155089654198</v>
      </c>
      <c r="DH186" s="43">
        <v>0.44610354747873499</v>
      </c>
      <c r="DI186" s="43">
        <v>0.42108523969112499</v>
      </c>
      <c r="DJ186" s="43">
        <v>0.39859953071953302</v>
      </c>
      <c r="DK186" s="43">
        <v>0.37840656463247901</v>
      </c>
      <c r="DL186" s="43">
        <v>0.36029019058530398</v>
      </c>
      <c r="DM186" s="43">
        <v>0.34405488088519298</v>
      </c>
      <c r="DN186" s="43">
        <v>0.32952308962007199</v>
      </c>
      <c r="DO186" s="43">
        <v>0.31653302791738902</v>
      </c>
      <c r="DP186" s="43">
        <v>0.30493682253195198</v>
      </c>
      <c r="DQ186" s="43">
        <v>0.29459901659305598</v>
      </c>
      <c r="DR186" s="43">
        <v>0.285395364645043</v>
      </c>
      <c r="DS186" s="43">
        <v>0.27721187024815602</v>
      </c>
      <c r="DT186" s="43">
        <v>0.26994401341790902</v>
      </c>
      <c r="DU186" s="43">
        <v>0.26349611758029401</v>
      </c>
      <c r="DV186" s="43">
        <v>0.25778081120586599</v>
      </c>
      <c r="DW186" s="43">
        <v>0.252718547045095</v>
      </c>
      <c r="DX186" s="43">
        <v>0.24823715065747501</v>
      </c>
      <c r="DY186" s="43">
        <v>0.24427137927002401</v>
      </c>
      <c r="DZ186" s="43">
        <v>0.24076247995326</v>
      </c>
      <c r="EA186" s="290">
        <v>0.237657742959238</v>
      </c>
      <c r="EB186" s="43">
        <v>0.23491005105350601</v>
      </c>
      <c r="EC186" s="43">
        <v>0.232477428752042</v>
      </c>
      <c r="ED186" s="43">
        <v>0.23032259721272</v>
      </c>
      <c r="EE186" s="43">
        <v>0.22841254060709101</v>
      </c>
      <c r="EF186" s="43">
        <v>0.22671808980841701</v>
      </c>
      <c r="EG186" s="43">
        <v>0.22521352780619799</v>
      </c>
      <c r="EH186" s="43">
        <v>0.22387622048884601</v>
      </c>
      <c r="EI186" s="43">
        <v>0.22268627483991801</v>
      </c>
      <c r="EJ186" s="43">
        <v>0.22162622578713101</v>
      </c>
      <c r="EK186" s="43">
        <v>0.22068075164519599</v>
      </c>
      <c r="EL186" s="43">
        <v>0.21983641769185</v>
      </c>
      <c r="EM186" s="43">
        <v>0.21908144640045499</v>
      </c>
      <c r="EN186" s="43">
        <v>0.21840551299640601</v>
      </c>
      <c r="EO186" s="43">
        <v>0.21779956412902299</v>
      </c>
      <c r="EP186" s="43">
        <v>0.21725565801070501</v>
      </c>
      <c r="EQ186" s="43">
        <v>0.21674669705562399</v>
      </c>
      <c r="ER186" s="43">
        <v>0.21624983212687399</v>
      </c>
      <c r="ES186" s="43">
        <v>0.21576513501848801</v>
      </c>
      <c r="ET186" s="43">
        <v>0.21529267542167099</v>
      </c>
      <c r="EU186" s="43">
        <v>0.21483252079780801</v>
      </c>
      <c r="EV186" s="43">
        <v>0.21438473629600199</v>
      </c>
      <c r="EW186" s="43">
        <v>0.21394938471323599</v>
      </c>
      <c r="EX186" s="43">
        <v>0.21352652636264999</v>
      </c>
      <c r="EY186" s="43">
        <v>0.21311621903233</v>
      </c>
      <c r="EZ186" s="43">
        <v>0.21271851788982499</v>
      </c>
      <c r="FA186" s="43">
        <v>0.21233347541936101</v>
      </c>
      <c r="FB186" s="308">
        <v>0.21196114131017599</v>
      </c>
      <c r="FC186" s="43">
        <v>0.211601562472129</v>
      </c>
      <c r="FD186" s="43">
        <v>0.21125478282780999</v>
      </c>
      <c r="FE186" s="43">
        <v>0.21092084348998399</v>
      </c>
      <c r="FF186" s="43">
        <v>0.21059978212480099</v>
      </c>
      <c r="FG186" s="43">
        <v>0.21029163398564199</v>
      </c>
      <c r="FH186" s="43">
        <v>0.20999643072626001</v>
      </c>
      <c r="FI186" s="43">
        <v>0.20971420065534299</v>
      </c>
      <c r="FJ186" s="43">
        <v>0.20944496916286801</v>
      </c>
      <c r="FK186" s="43">
        <v>0.20918875816045601</v>
      </c>
      <c r="FL186" s="43">
        <v>0.208945586277859</v>
      </c>
      <c r="FM186" s="43">
        <v>0.208715468711652</v>
      </c>
      <c r="FN186" s="43">
        <v>0.20849841727753199</v>
      </c>
      <c r="FO186" s="43">
        <v>0.208285868417074</v>
      </c>
      <c r="FP186" s="43">
        <v>0.20807099004806501</v>
      </c>
      <c r="FQ186" s="43">
        <v>0.20785651226753499</v>
      </c>
      <c r="FR186" s="43">
        <v>0.207645926255697</v>
      </c>
      <c r="FS186" s="43">
        <v>0.207443639397872</v>
      </c>
      <c r="FT186" s="43">
        <v>0.207255157044066</v>
      </c>
      <c r="FU186" s="43">
        <v>0.20708729397923001</v>
      </c>
      <c r="FV186" s="43">
        <v>0.20694841879634701</v>
      </c>
      <c r="FW186" s="43">
        <v>0.20684873394060699</v>
      </c>
      <c r="FX186" s="43">
        <v>0.20680059314982299</v>
      </c>
      <c r="FY186" s="43">
        <v>0.206818856871338</v>
      </c>
      <c r="FZ186" s="43">
        <v>0.206921283689113</v>
      </c>
      <c r="GA186" s="43">
        <v>0.20712895274465501</v>
      </c>
      <c r="GB186" s="43">
        <v>0.207466707505156</v>
      </c>
      <c r="GC186" s="43">
        <v>0.207963605347907</v>
      </c>
      <c r="GD186" s="43">
        <v>0.20865335017898301</v>
      </c>
      <c r="GE186" s="43">
        <v>0.209574676827049</v>
      </c>
      <c r="GF186" s="43">
        <v>0.210771647151129</v>
      </c>
      <c r="GG186" s="43">
        <v>0.21229380986735899</v>
      </c>
      <c r="GH186" s="43">
        <v>0.21419617085866799</v>
      </c>
      <c r="GI186" s="43">
        <v>0.21653892097015701</v>
      </c>
      <c r="GJ186" s="43">
        <v>0.21938687622780401</v>
      </c>
      <c r="GK186" s="43">
        <v>0.22280860342923101</v>
      </c>
      <c r="GL186" s="43">
        <v>0.22687523224657399</v>
      </c>
      <c r="GM186" s="43">
        <v>0.23165899084104599</v>
      </c>
      <c r="GN186" s="43">
        <v>0.23723153971394001</v>
      </c>
      <c r="GO186" s="43">
        <v>0.24366220959152099</v>
      </c>
      <c r="GP186" s="43">
        <v>0.25101626407620198</v>
      </c>
      <c r="GQ186" s="43">
        <v>0.259353300184682</v>
      </c>
      <c r="GR186" s="43">
        <v>0.26872586835460199</v>
      </c>
      <c r="GS186" s="43">
        <v>0.27917834297182398</v>
      </c>
      <c r="GT186" s="43">
        <v>0.29074601618903101</v>
      </c>
      <c r="GU186" s="43">
        <v>0.30345433353581502</v>
      </c>
      <c r="GV186" s="43">
        <v>0.31731815001841501</v>
      </c>
      <c r="GW186" s="43">
        <v>0.33234086503774501</v>
      </c>
      <c r="GX186" s="43">
        <v>0.34851329404617798</v>
      </c>
      <c r="GY186" s="43">
        <v>0.36581214852302402</v>
      </c>
      <c r="GZ186" s="43">
        <v>0.38419802235114597</v>
      </c>
      <c r="HA186" s="43"/>
      <c r="HB186" s="43"/>
    </row>
    <row r="187" spans="1:210" x14ac:dyDescent="0.6">
      <c r="A187" s="327">
        <v>16</v>
      </c>
      <c r="B187" s="198">
        <v>45731</v>
      </c>
      <c r="C187" s="43">
        <v>0.45677248298085099</v>
      </c>
      <c r="D187" s="43">
        <v>0.420599608899973</v>
      </c>
      <c r="E187" s="43">
        <v>0.388557778780379</v>
      </c>
      <c r="F187" s="43">
        <v>0.36027651900597901</v>
      </c>
      <c r="G187" s="43">
        <v>0.33542200313329801</v>
      </c>
      <c r="H187" s="43">
        <v>0.31368980864526202</v>
      </c>
      <c r="I187" s="43">
        <v>0.29479841242202598</v>
      </c>
      <c r="J187" s="43">
        <v>0.27848376846211198</v>
      </c>
      <c r="K187" s="43">
        <v>0.26449527229063202</v>
      </c>
      <c r="L187" s="43">
        <v>0.25259329988404899</v>
      </c>
      <c r="M187" s="43">
        <v>0.24254832032665699</v>
      </c>
      <c r="N187" s="43">
        <v>0.234141360151258</v>
      </c>
      <c r="O187" s="43">
        <v>0.22716540747476799</v>
      </c>
      <c r="P187" s="43">
        <v>0.22142724457407501</v>
      </c>
      <c r="Q187" s="43">
        <v>0.216749214480841</v>
      </c>
      <c r="R187" s="43">
        <v>0.21297054292225201</v>
      </c>
      <c r="S187" s="43">
        <v>0.20994800404953901</v>
      </c>
      <c r="T187" s="43">
        <v>0.20755588328809399</v>
      </c>
      <c r="U187" s="43">
        <v>0.20568531561206399</v>
      </c>
      <c r="V187" s="43">
        <v>0.20424314797304299</v>
      </c>
      <c r="W187" s="43">
        <v>0.20315049589723</v>
      </c>
      <c r="X187" s="43">
        <v>0.20234115082788101</v>
      </c>
      <c r="Y187" s="43">
        <v>0.20175996374743299</v>
      </c>
      <c r="Z187" s="43">
        <v>0.20136129405150599</v>
      </c>
      <c r="AA187" s="43">
        <v>0.201107579476688</v>
      </c>
      <c r="AB187" s="43">
        <v>0.20096805589841399</v>
      </c>
      <c r="AC187" s="43">
        <v>0.20091763642759899</v>
      </c>
      <c r="AD187" s="43">
        <v>0.200935946418971</v>
      </c>
      <c r="AE187" s="43">
        <v>0.20100650333672801</v>
      </c>
      <c r="AF187" s="43">
        <v>0.201116026618473</v>
      </c>
      <c r="AG187" s="43">
        <v>0.20125386126420999</v>
      </c>
      <c r="AH187" s="43">
        <v>0.20141149929424301</v>
      </c>
      <c r="AI187" s="43">
        <v>0.20158218411394899</v>
      </c>
      <c r="AJ187" s="43">
        <v>0.201760584638254</v>
      </c>
      <c r="AK187" s="43">
        <v>0.201942527485476</v>
      </c>
      <c r="AL187" s="43">
        <v>0.20212477737827</v>
      </c>
      <c r="AM187" s="43">
        <v>0.20230485737360099</v>
      </c>
      <c r="AN187" s="43">
        <v>0.202480901849102</v>
      </c>
      <c r="AO187" s="43">
        <v>0.20265153644433301</v>
      </c>
      <c r="AP187" s="43">
        <v>0.20282277343681801</v>
      </c>
      <c r="AQ187" s="43">
        <v>0.20300147587380399</v>
      </c>
      <c r="AR187" s="43">
        <v>0.20318756198607099</v>
      </c>
      <c r="AS187" s="43">
        <v>0.203380949765921</v>
      </c>
      <c r="AT187" s="43">
        <v>0.20358155699555999</v>
      </c>
      <c r="AU187" s="43">
        <v>0.20378930128650599</v>
      </c>
      <c r="AV187" s="43">
        <v>0.20400410014113199</v>
      </c>
      <c r="AW187" s="43">
        <v>0.204225870939273</v>
      </c>
      <c r="AX187" s="43">
        <v>0.20445453099668001</v>
      </c>
      <c r="AY187" s="43">
        <v>0.20468999766472101</v>
      </c>
      <c r="AZ187" s="43">
        <v>0.20493218823261999</v>
      </c>
      <c r="BA187" s="308">
        <v>0.20518102016492801</v>
      </c>
      <c r="BB187" s="43">
        <v>0.20543641082750899</v>
      </c>
      <c r="BC187" s="43">
        <v>0.20569827789967701</v>
      </c>
      <c r="BD187" s="43">
        <v>0.20596653902055301</v>
      </c>
      <c r="BE187" s="43">
        <v>0.206241112232116</v>
      </c>
      <c r="BF187" s="43">
        <v>0.20652191538692499</v>
      </c>
      <c r="BG187" s="43">
        <v>0.20680886731085499</v>
      </c>
      <c r="BH187" s="43">
        <v>0.20710188568024601</v>
      </c>
      <c r="BI187" s="43">
        <v>0.20740089065834999</v>
      </c>
      <c r="BJ187" s="43">
        <v>0.20770580148020701</v>
      </c>
      <c r="BK187" s="43">
        <v>0.208016536481689</v>
      </c>
      <c r="BL187" s="43">
        <v>0.20833301640648699</v>
      </c>
      <c r="BM187" s="43">
        <v>0.20865516137593701</v>
      </c>
      <c r="BN187" s="43">
        <v>0.20899726716033501</v>
      </c>
      <c r="BO187" s="43">
        <v>0.209375915172585</v>
      </c>
      <c r="BP187" s="43">
        <v>0.20979538627445299</v>
      </c>
      <c r="BQ187" s="43">
        <v>0.210260497852095</v>
      </c>
      <c r="BR187" s="43">
        <v>0.21077667103332901</v>
      </c>
      <c r="BS187" s="43">
        <v>0.21135000455470301</v>
      </c>
      <c r="BT187" s="43">
        <v>0.21198735593653101</v>
      </c>
      <c r="BU187" s="43">
        <v>0.21269643024249199</v>
      </c>
      <c r="BV187" s="43">
        <v>0.21348587573778099</v>
      </c>
      <c r="BW187" s="43">
        <v>0.214365386566856</v>
      </c>
      <c r="BX187" s="43">
        <v>0.21534581091789301</v>
      </c>
      <c r="BY187" s="43">
        <v>0.21643926439809899</v>
      </c>
      <c r="BZ187" s="43">
        <v>0.217659245575753</v>
      </c>
      <c r="CA187" s="43">
        <v>0.21902075196943699</v>
      </c>
      <c r="CB187" s="43">
        <v>0.220540392920103</v>
      </c>
      <c r="CC187" s="43">
        <v>0.222236495016397</v>
      </c>
      <c r="CD187" s="43">
        <v>0.224129195625694</v>
      </c>
      <c r="CE187" s="43">
        <v>0.22624051845909099</v>
      </c>
      <c r="CF187" s="43">
        <v>0.22859442460388801</v>
      </c>
      <c r="CG187" s="43">
        <v>0.23121683312913799</v>
      </c>
      <c r="CH187" s="43">
        <v>0.23413560257330299</v>
      </c>
      <c r="CI187" s="43">
        <v>0.23738046773999699</v>
      </c>
      <c r="CJ187" s="43">
        <v>0.240982924242028</v>
      </c>
      <c r="CK187" s="43">
        <v>0.24497605516921001</v>
      </c>
      <c r="CL187" s="43">
        <v>0.24939429514047201</v>
      </c>
      <c r="CM187" s="43">
        <v>0.254273127204172</v>
      </c>
      <c r="CN187" s="43">
        <v>0.25964870987547201</v>
      </c>
      <c r="CO187" s="43">
        <v>0.26555743111785102</v>
      </c>
      <c r="CP187" s="43">
        <v>0.27203538574060798</v>
      </c>
      <c r="CQ187" s="43">
        <v>0.279117771220463</v>
      </c>
      <c r="CR187" s="43">
        <v>0.286838193600639</v>
      </c>
      <c r="CS187" s="43">
        <v>0.29522787216858498</v>
      </c>
      <c r="CT187" s="43">
        <v>0.30431472513680702</v>
      </c>
      <c r="CU187" s="43">
        <v>0.31412231424648202</v>
      </c>
      <c r="CV187" s="43">
        <v>0.32466861800615698</v>
      </c>
      <c r="CW187" s="43">
        <v>0.33596460312844401</v>
      </c>
      <c r="CX187" s="43">
        <v>0.34801255036718998</v>
      </c>
      <c r="CY187" s="43">
        <v>0.36080410077647801</v>
      </c>
      <c r="CZ187" s="43"/>
      <c r="DA187" s="43"/>
      <c r="DC187" s="198">
        <v>45660</v>
      </c>
      <c r="DD187" s="43">
        <v>0.55259382165835402</v>
      </c>
      <c r="DE187" s="43">
        <v>0.51727658723618897</v>
      </c>
      <c r="DF187" s="43">
        <v>0.485488662716893</v>
      </c>
      <c r="DG187" s="43">
        <v>0.45688325412351199</v>
      </c>
      <c r="DH187" s="43">
        <v>0.431151104228434</v>
      </c>
      <c r="DI187" s="43">
        <v>0.408015891440554</v>
      </c>
      <c r="DJ187" s="43">
        <v>0.38723004443567799</v>
      </c>
      <c r="DK187" s="43">
        <v>0.36857100583425201</v>
      </c>
      <c r="DL187" s="43">
        <v>0.351837953093454</v>
      </c>
      <c r="DM187" s="43">
        <v>0.33684896956940302</v>
      </c>
      <c r="DN187" s="43">
        <v>0.32343864597578698</v>
      </c>
      <c r="DO187" s="43">
        <v>0.31145608225427202</v>
      </c>
      <c r="DP187" s="43">
        <v>0.30076325075049598</v>
      </c>
      <c r="DQ187" s="43">
        <v>0.29123367485840601</v>
      </c>
      <c r="DR187" s="43">
        <v>0.28275137188066801</v>
      </c>
      <c r="DS187" s="43">
        <v>0.275210007113454</v>
      </c>
      <c r="DT187" s="43">
        <v>0.26851220738654402</v>
      </c>
      <c r="DU187" s="43">
        <v>0.26256898693140701</v>
      </c>
      <c r="DV187" s="43">
        <v>0.25729924540532301</v>
      </c>
      <c r="DW187" s="43">
        <v>0.252629306648532</v>
      </c>
      <c r="DX187" s="43">
        <v>0.24849247572585201</v>
      </c>
      <c r="DY187" s="43">
        <v>0.24482860033658199</v>
      </c>
      <c r="DZ187" s="43">
        <v>0.241583630028948</v>
      </c>
      <c r="EA187" s="290">
        <v>0.238709172101784</v>
      </c>
      <c r="EB187" s="43">
        <v>0.236162046782813</v>
      </c>
      <c r="EC187" s="43">
        <v>0.233903846681633</v>
      </c>
      <c r="ED187" s="43">
        <v>0.23190050602187801</v>
      </c>
      <c r="EE187" s="43">
        <v>0.23012188529476901</v>
      </c>
      <c r="EF187" s="43">
        <v>0.22854137604119201</v>
      </c>
      <c r="EG187" s="43">
        <v>0.227135529520573</v>
      </c>
      <c r="EH187" s="43">
        <v>0.22588371173285299</v>
      </c>
      <c r="EI187" s="43">
        <v>0.224767786203631</v>
      </c>
      <c r="EJ187" s="43">
        <v>0.223771824939558</v>
      </c>
      <c r="EK187" s="43">
        <v>0.22288184712766501</v>
      </c>
      <c r="EL187" s="43">
        <v>0.22208558449441601</v>
      </c>
      <c r="EM187" s="43">
        <v>0.22137227191547601</v>
      </c>
      <c r="EN187" s="43">
        <v>0.22073246149436501</v>
      </c>
      <c r="EO187" s="43">
        <v>0.22015785818594499</v>
      </c>
      <c r="EP187" s="43">
        <v>0.21964117497351199</v>
      </c>
      <c r="EQ187" s="43">
        <v>0.21915683622964</v>
      </c>
      <c r="ER187" s="43">
        <v>0.21868314553434201</v>
      </c>
      <c r="ES187" s="43">
        <v>0.21822016252561299</v>
      </c>
      <c r="ET187" s="43">
        <v>0.21776794516873399</v>
      </c>
      <c r="EU187" s="43">
        <v>0.217326549653622</v>
      </c>
      <c r="EV187" s="43">
        <v>0.21689603037601199</v>
      </c>
      <c r="EW187" s="43">
        <v>0.216476439862891</v>
      </c>
      <c r="EX187" s="43">
        <v>0.216067828694815</v>
      </c>
      <c r="EY187" s="43">
        <v>0.21567024545768601</v>
      </c>
      <c r="EZ187" s="43">
        <v>0.21528373666741299</v>
      </c>
      <c r="FA187" s="43">
        <v>0.21490834681354401</v>
      </c>
      <c r="FB187" s="308">
        <v>0.21454411811354199</v>
      </c>
      <c r="FC187" s="43">
        <v>0.21419109062260899</v>
      </c>
      <c r="FD187" s="43">
        <v>0.21384930213430001</v>
      </c>
      <c r="FE187" s="43">
        <v>0.21351878810220101</v>
      </c>
      <c r="FF187" s="43">
        <v>0.21319958158654401</v>
      </c>
      <c r="FG187" s="43">
        <v>0.21289171318243899</v>
      </c>
      <c r="FH187" s="43">
        <v>0.21259521151324301</v>
      </c>
      <c r="FI187" s="43">
        <v>0.21231010151517199</v>
      </c>
      <c r="FJ187" s="43">
        <v>0.212036406998208</v>
      </c>
      <c r="FK187" s="43">
        <v>0.21177414831407701</v>
      </c>
      <c r="FL187" s="43">
        <v>0.21152334339640799</v>
      </c>
      <c r="FM187" s="43">
        <v>0.21128400756261501</v>
      </c>
      <c r="FN187" s="43">
        <v>0.211056153436149</v>
      </c>
      <c r="FO187" s="43">
        <v>0.21083064468065099</v>
      </c>
      <c r="FP187" s="43">
        <v>0.21059972780751501</v>
      </c>
      <c r="FQ187" s="43">
        <v>0.210365516339831</v>
      </c>
      <c r="FR187" s="43">
        <v>0.21013077133843799</v>
      </c>
      <c r="FS187" s="43">
        <v>0.20989903755035699</v>
      </c>
      <c r="FT187" s="43">
        <v>0.20967480352523599</v>
      </c>
      <c r="FU187" s="43">
        <v>0.20946368894207401</v>
      </c>
      <c r="FV187" s="43">
        <v>0.209272662223117</v>
      </c>
      <c r="FW187" s="43">
        <v>0.209110291526171</v>
      </c>
      <c r="FX187" s="43">
        <v>0.20898703149530001</v>
      </c>
      <c r="FY187" s="43">
        <v>0.208915547203744</v>
      </c>
      <c r="FZ187" s="43">
        <v>0.20891107498630801</v>
      </c>
      <c r="GA187" s="43">
        <v>0.208991817256406</v>
      </c>
      <c r="GB187" s="43">
        <v>0.20917936483682301</v>
      </c>
      <c r="GC187" s="43">
        <v>0.209499135016145</v>
      </c>
      <c r="GD187" s="43">
        <v>0.20998080740366201</v>
      </c>
      <c r="GE187" s="43">
        <v>0.21065873150209999</v>
      </c>
      <c r="GF187" s="43">
        <v>0.211572271103489</v>
      </c>
      <c r="GG187" s="43">
        <v>0.212766041709469</v>
      </c>
      <c r="GH187" s="43">
        <v>0.21428998934111401</v>
      </c>
      <c r="GI187" s="43">
        <v>0.21619925528522399</v>
      </c>
      <c r="GJ187" s="43">
        <v>0.218553773519334</v>
      </c>
      <c r="GK187" s="43">
        <v>0.221417558757216</v>
      </c>
      <c r="GL187" s="43">
        <v>0.22485766522791001</v>
      </c>
      <c r="GM187" s="43">
        <v>0.22894282838691599</v>
      </c>
      <c r="GN187" s="43">
        <v>0.23374184098575401</v>
      </c>
      <c r="GO187" s="43">
        <v>0.23932175320111401</v>
      </c>
      <c r="GP187" s="43">
        <v>0.24574601529559301</v>
      </c>
      <c r="GQ187" s="43">
        <v>0.25307269015731798</v>
      </c>
      <c r="GR187" s="43">
        <v>0.26135284710393297</v>
      </c>
      <c r="GS187" s="43">
        <v>0.27062920809864799</v>
      </c>
      <c r="GT187" s="43">
        <v>0.280935060302206</v>
      </c>
      <c r="GU187" s="43">
        <v>0.29229338760762502</v>
      </c>
      <c r="GV187" s="43">
        <v>0.30471612133887599</v>
      </c>
      <c r="GW187" s="43">
        <v>0.31820337578117902</v>
      </c>
      <c r="GX187" s="43">
        <v>0.33274252195253501</v>
      </c>
      <c r="GY187" s="43">
        <v>0.348306960033816</v>
      </c>
      <c r="GZ187" s="43">
        <v>0.36485447491074802</v>
      </c>
      <c r="HA187" s="43"/>
      <c r="HB187" s="43"/>
    </row>
    <row r="188" spans="1:210" x14ac:dyDescent="0.6">
      <c r="A188" s="327">
        <v>17</v>
      </c>
      <c r="B188" s="198">
        <v>45752</v>
      </c>
      <c r="C188" s="43">
        <v>0.42633094219446399</v>
      </c>
      <c r="D188" s="43">
        <v>0.39342858022147797</v>
      </c>
      <c r="E188" s="43">
        <v>0.36427332076811503</v>
      </c>
      <c r="F188" s="43">
        <v>0.33852747432387198</v>
      </c>
      <c r="G188" s="43">
        <v>0.31588607469219998</v>
      </c>
      <c r="H188" s="43">
        <v>0.29607036878649901</v>
      </c>
      <c r="I188" s="43">
        <v>0.278822117943617</v>
      </c>
      <c r="J188" s="43">
        <v>0.26389899174634102</v>
      </c>
      <c r="K188" s="43">
        <v>0.25107127427786702</v>
      </c>
      <c r="L188" s="43">
        <v>0.24011997836631699</v>
      </c>
      <c r="M188" s="43">
        <v>0.23083629195043401</v>
      </c>
      <c r="N188" s="43">
        <v>0.223022101620833</v>
      </c>
      <c r="O188" s="43">
        <v>0.21649120458259299</v>
      </c>
      <c r="P188" s="43">
        <v>0.21107077081672401</v>
      </c>
      <c r="Q188" s="43">
        <v>0.206602660721139</v>
      </c>
      <c r="R188" s="43">
        <v>0.20294431703344101</v>
      </c>
      <c r="S188" s="43">
        <v>0.199969091341305</v>
      </c>
      <c r="T188" s="43">
        <v>0.19756599522124901</v>
      </c>
      <c r="U188" s="43">
        <v>0.19563895818683899</v>
      </c>
      <c r="V188" s="43">
        <v>0.19410572275489699</v>
      </c>
      <c r="W188" s="43">
        <v>0.19289651694924401</v>
      </c>
      <c r="X188" s="43">
        <v>0.19195263004070301</v>
      </c>
      <c r="Y188" s="43">
        <v>0.19122498987360201</v>
      </c>
      <c r="Z188" s="43">
        <v>0.19067281070447401</v>
      </c>
      <c r="AA188" s="43">
        <v>0.19026235343448999</v>
      </c>
      <c r="AB188" s="43">
        <v>0.189965819179652</v>
      </c>
      <c r="AC188" s="43">
        <v>0.18976038174689</v>
      </c>
      <c r="AD188" s="43">
        <v>0.189627354793588</v>
      </c>
      <c r="AE188" s="43">
        <v>0.18955148334671501</v>
      </c>
      <c r="AF188" s="43">
        <v>0.18952034682354299</v>
      </c>
      <c r="AG188" s="43">
        <v>0.189523859367001</v>
      </c>
      <c r="AH188" s="43">
        <v>0.189553854099899</v>
      </c>
      <c r="AI188" s="43">
        <v>0.189603738377147</v>
      </c>
      <c r="AJ188" s="43">
        <v>0.18966820899044801</v>
      </c>
      <c r="AK188" s="43">
        <v>0.18974301736309099</v>
      </c>
      <c r="AL188" s="43">
        <v>0.18982477635187001</v>
      </c>
      <c r="AM188" s="43">
        <v>0.18991080126294299</v>
      </c>
      <c r="AN188" s="43">
        <v>0.189998979579379</v>
      </c>
      <c r="AO188" s="43">
        <v>0.19008766383078601</v>
      </c>
      <c r="AP188" s="43">
        <v>0.19017937788306799</v>
      </c>
      <c r="AQ188" s="43">
        <v>0.19027760447880901</v>
      </c>
      <c r="AR188" s="43">
        <v>0.19038227486940601</v>
      </c>
      <c r="AS188" s="43">
        <v>0.190493320056733</v>
      </c>
      <c r="AT188" s="43">
        <v>0.19061067086459399</v>
      </c>
      <c r="AU188" s="43">
        <v>0.19073425779307601</v>
      </c>
      <c r="AV188" s="43">
        <v>0.19086401133803699</v>
      </c>
      <c r="AW188" s="43">
        <v>0.190999861648562</v>
      </c>
      <c r="AX188" s="43">
        <v>0.19114173894587999</v>
      </c>
      <c r="AY188" s="43">
        <v>0.19128957326441601</v>
      </c>
      <c r="AZ188" s="43">
        <v>0.19144329461495599</v>
      </c>
      <c r="BA188" s="308">
        <v>0.191602833009618</v>
      </c>
      <c r="BB188" s="43">
        <v>0.19176811849964601</v>
      </c>
      <c r="BC188" s="43">
        <v>0.191939081056172</v>
      </c>
      <c r="BD188" s="43">
        <v>0.19211565082014401</v>
      </c>
      <c r="BE188" s="43">
        <v>0.19229775803670501</v>
      </c>
      <c r="BF188" s="43">
        <v>0.19248533293099901</v>
      </c>
      <c r="BG188" s="43">
        <v>0.192678306027567</v>
      </c>
      <c r="BH188" s="43">
        <v>0.19287660765201101</v>
      </c>
      <c r="BI188" s="43">
        <v>0.19308017721697901</v>
      </c>
      <c r="BJ188" s="43">
        <v>0.19328892129205999</v>
      </c>
      <c r="BK188" s="43">
        <v>0.19350279549784299</v>
      </c>
      <c r="BL188" s="43">
        <v>0.193721722887256</v>
      </c>
      <c r="BM188" s="43">
        <v>0.19394563564617701</v>
      </c>
      <c r="BN188" s="43">
        <v>0.194184525149943</v>
      </c>
      <c r="BO188" s="43">
        <v>0.194450170940761</v>
      </c>
      <c r="BP188" s="43">
        <v>0.19474587393297599</v>
      </c>
      <c r="BQ188" s="43">
        <v>0.19507536796569799</v>
      </c>
      <c r="BR188" s="43">
        <v>0.195442876145836</v>
      </c>
      <c r="BS188" s="43">
        <v>0.19585317204717401</v>
      </c>
      <c r="BT188" s="43">
        <v>0.196311648213776</v>
      </c>
      <c r="BU188" s="43">
        <v>0.19682439019098899</v>
      </c>
      <c r="BV188" s="43">
        <v>0.19739825689019999</v>
      </c>
      <c r="BW188" s="43">
        <v>0.19804096705705801</v>
      </c>
      <c r="BX188" s="43">
        <v>0.19876118982962401</v>
      </c>
      <c r="BY188" s="43">
        <v>0.19956863986051199</v>
      </c>
      <c r="BZ188" s="43">
        <v>0.20047417388140201</v>
      </c>
      <c r="CA188" s="43">
        <v>0.201489887334281</v>
      </c>
      <c r="CB188" s="43">
        <v>0.20262920735727599</v>
      </c>
      <c r="CC188" s="43">
        <v>0.203906978930078</v>
      </c>
      <c r="CD188" s="43">
        <v>0.20533953922553</v>
      </c>
      <c r="CE188" s="43">
        <v>0.20694477535623901</v>
      </c>
      <c r="CF188" s="43">
        <v>0.20874215919405101</v>
      </c>
      <c r="CG188" s="43">
        <v>0.210752753447531</v>
      </c>
      <c r="CH188" s="43">
        <v>0.21299918235624499</v>
      </c>
      <c r="CI188" s="43">
        <v>0.215505560644914</v>
      </c>
      <c r="CJ188" s="43">
        <v>0.218297375212301</v>
      </c>
      <c r="CK188" s="43">
        <v>0.22140131490630599</v>
      </c>
      <c r="CL188" s="43">
        <v>0.22484504402161201</v>
      </c>
      <c r="CM188" s="43">
        <v>0.228656918143161</v>
      </c>
      <c r="CN188" s="43">
        <v>0.232865640339388</v>
      </c>
      <c r="CO188" s="43">
        <v>0.23749985741971699</v>
      </c>
      <c r="CP188" s="43">
        <v>0.24258769541427899</v>
      </c>
      <c r="CQ188" s="43">
        <v>0.24815623278915899</v>
      </c>
      <c r="CR188" s="43">
        <v>0.25423090662600401</v>
      </c>
      <c r="CS188" s="43">
        <v>0.26083484476228502</v>
      </c>
      <c r="CT188" s="43">
        <v>0.26798811089883201</v>
      </c>
      <c r="CU188" s="43">
        <v>0.27570684563001202</v>
      </c>
      <c r="CV188" s="43">
        <v>0.28400228067349598</v>
      </c>
      <c r="CW188" s="43">
        <v>0.29287959850296902</v>
      </c>
      <c r="CX188" s="43">
        <v>0.30233660583167499</v>
      </c>
      <c r="CY188" s="43">
        <v>0.31236218997728998</v>
      </c>
      <c r="CZ188" s="43"/>
      <c r="DA188" s="43"/>
      <c r="DC188" s="198">
        <v>45681</v>
      </c>
      <c r="DD188" s="43">
        <v>0.525813819101841</v>
      </c>
      <c r="DE188" s="43">
        <v>0.49327361744200798</v>
      </c>
      <c r="DF188" s="43">
        <v>0.46399475329774098</v>
      </c>
      <c r="DG188" s="43">
        <v>0.437656862478016</v>
      </c>
      <c r="DH188" s="43">
        <v>0.41397424071099298</v>
      </c>
      <c r="DI188" s="43">
        <v>0.39269148248680802</v>
      </c>
      <c r="DJ188" s="43">
        <v>0.37357955560931999</v>
      </c>
      <c r="DK188" s="43">
        <v>0.35643233187571199</v>
      </c>
      <c r="DL188" s="43">
        <v>0.34106357352250299</v>
      </c>
      <c r="DM188" s="43">
        <v>0.327304360757812</v>
      </c>
      <c r="DN188" s="43">
        <v>0.31500093377145799</v>
      </c>
      <c r="DO188" s="43">
        <v>0.30401291336318598</v>
      </c>
      <c r="DP188" s="43">
        <v>0.29421185574640302</v>
      </c>
      <c r="DQ188" s="43">
        <v>0.28548009194669899</v>
      </c>
      <c r="DR188" s="43">
        <v>0.27770979878149898</v>
      </c>
      <c r="DS188" s="43">
        <v>0.27080224921748802</v>
      </c>
      <c r="DT188" s="43">
        <v>0.26466719291441798</v>
      </c>
      <c r="DU188" s="43">
        <v>0.25922232466712303</v>
      </c>
      <c r="DV188" s="43">
        <v>0.25439280605327602</v>
      </c>
      <c r="DW188" s="43">
        <v>0.25011081498374199</v>
      </c>
      <c r="DX188" s="43">
        <v>0.246315106259137</v>
      </c>
      <c r="DY188" s="43">
        <v>0.242950573885515</v>
      </c>
      <c r="DZ188" s="43">
        <v>0.23996781204348799</v>
      </c>
      <c r="EA188" s="290">
        <v>0.23732267585748701</v>
      </c>
      <c r="EB188" s="43">
        <v>0.23497584574766101</v>
      </c>
      <c r="EC188" s="43">
        <v>0.232892400426811</v>
      </c>
      <c r="ED188" s="43">
        <v>0.231041403925941</v>
      </c>
      <c r="EE188" s="43">
        <v>0.229395511221055</v>
      </c>
      <c r="EF188" s="43">
        <v>0.22793059648939501</v>
      </c>
      <c r="EG188" s="43">
        <v>0.22662540658795299</v>
      </c>
      <c r="EH188" s="43">
        <v>0.22546124145278901</v>
      </c>
      <c r="EI188" s="43">
        <v>0.22442166201483599</v>
      </c>
      <c r="EJ188" s="43">
        <v>0.22349222549432399</v>
      </c>
      <c r="EK188" s="43">
        <v>0.222660247136404</v>
      </c>
      <c r="EL188" s="43">
        <v>0.22191458708985301</v>
      </c>
      <c r="EM188" s="43">
        <v>0.22124546089281399</v>
      </c>
      <c r="EN188" s="43">
        <v>0.22064427147816701</v>
      </c>
      <c r="EO188" s="43">
        <v>0.22010346109994799</v>
      </c>
      <c r="EP188" s="43">
        <v>0.21961638103672301</v>
      </c>
      <c r="EQ188" s="43">
        <v>0.219159063173819</v>
      </c>
      <c r="ER188" s="43">
        <v>0.21871106220676401</v>
      </c>
      <c r="ES188" s="43">
        <v>0.218272427197026</v>
      </c>
      <c r="ET188" s="43">
        <v>0.21784320592172399</v>
      </c>
      <c r="EU188" s="43">
        <v>0.217423444775137</v>
      </c>
      <c r="EV188" s="43">
        <v>0.21701318871346101</v>
      </c>
      <c r="EW188" s="43">
        <v>0.21661248127389399</v>
      </c>
      <c r="EX188" s="43">
        <v>0.216221364437787</v>
      </c>
      <c r="EY188" s="43">
        <v>0.21583987865628099</v>
      </c>
      <c r="EZ188" s="43">
        <v>0.21546806277032801</v>
      </c>
      <c r="FA188" s="43">
        <v>0.21510595402588101</v>
      </c>
      <c r="FB188" s="308">
        <v>0.21475358795519101</v>
      </c>
      <c r="FC188" s="43">
        <v>0.21441099832787999</v>
      </c>
      <c r="FD188" s="43">
        <v>0.214078217250109</v>
      </c>
      <c r="FE188" s="43">
        <v>0.21375527495833299</v>
      </c>
      <c r="FF188" s="43">
        <v>0.21344219988966701</v>
      </c>
      <c r="FG188" s="43">
        <v>0.21313901846894401</v>
      </c>
      <c r="FH188" s="43">
        <v>0.21284575562076999</v>
      </c>
      <c r="FI188" s="43">
        <v>0.21256243320190199</v>
      </c>
      <c r="FJ188" s="43">
        <v>0.212289073490153</v>
      </c>
      <c r="FK188" s="43">
        <v>0.212025693913793</v>
      </c>
      <c r="FL188" s="43">
        <v>0.21177231157714399</v>
      </c>
      <c r="FM188" s="43">
        <v>0.21152894109700199</v>
      </c>
      <c r="FN188" s="43">
        <v>0.21129559507319101</v>
      </c>
      <c r="FO188" s="43">
        <v>0.21106280250628601</v>
      </c>
      <c r="FP188" s="43">
        <v>0.210822170968957</v>
      </c>
      <c r="FQ188" s="43">
        <v>0.21057527950039501</v>
      </c>
      <c r="FR188" s="43">
        <v>0.21032425199576499</v>
      </c>
      <c r="FS188" s="43">
        <v>0.21007187551853501</v>
      </c>
      <c r="FT188" s="43">
        <v>0.209821740087376</v>
      </c>
      <c r="FU188" s="43">
        <v>0.20957840288710999</v>
      </c>
      <c r="FV188" s="43">
        <v>0.20934758006231999</v>
      </c>
      <c r="FW188" s="43">
        <v>0.20913636925843199</v>
      </c>
      <c r="FX188" s="43">
        <v>0.20895350563232001</v>
      </c>
      <c r="FY188" s="43">
        <v>0.20880965343965299</v>
      </c>
      <c r="FZ188" s="43">
        <v>0.208717734145382</v>
      </c>
      <c r="GA188" s="43">
        <v>0.20869328992342301</v>
      </c>
      <c r="GB188" s="43">
        <v>0.20875487850951199</v>
      </c>
      <c r="GC188" s="43">
        <v>0.208924491422882</v>
      </c>
      <c r="GD188" s="43">
        <v>0.20922798169286999</v>
      </c>
      <c r="GE188" s="43">
        <v>0.20969548048450401</v>
      </c>
      <c r="GF188" s="43">
        <v>0.21036177354168301</v>
      </c>
      <c r="GG188" s="43">
        <v>0.211266598999091</v>
      </c>
      <c r="GH188" s="43">
        <v>0.212454819336726</v>
      </c>
      <c r="GI188" s="43">
        <v>0.21397641304178899</v>
      </c>
      <c r="GJ188" s="43">
        <v>0.21588622909436</v>
      </c>
      <c r="GK188" s="43">
        <v>0.21824345215775101</v>
      </c>
      <c r="GL188" s="43">
        <v>0.22111074105389</v>
      </c>
      <c r="GM188" s="43">
        <v>0.22455302911257799</v>
      </c>
      <c r="GN188" s="43">
        <v>0.228636011011701</v>
      </c>
      <c r="GO188" s="43">
        <v>0.23342438190126699</v>
      </c>
      <c r="GP188" s="43">
        <v>0.23897993260147701</v>
      </c>
      <c r="GQ188" s="43">
        <v>0.24535962915439599</v>
      </c>
      <c r="GR188" s="43">
        <v>0.252613806908071</v>
      </c>
      <c r="GS188" s="43">
        <v>0.260784584749989</v>
      </c>
      <c r="GT188" s="43">
        <v>0.26990455623835802</v>
      </c>
      <c r="GU188" s="43">
        <v>0.27999575295010098</v>
      </c>
      <c r="GV188" s="43">
        <v>0.29106881268343798</v>
      </c>
      <c r="GW188" s="43">
        <v>0.303122237600017</v>
      </c>
      <c r="GX188" s="43">
        <v>0.31614159898541699</v>
      </c>
      <c r="GY188" s="43">
        <v>0.33009854269408001</v>
      </c>
      <c r="GZ188" s="43">
        <v>0.34494946550698302</v>
      </c>
      <c r="HA188" s="43"/>
      <c r="HB188" s="43"/>
    </row>
    <row r="189" spans="1:210" x14ac:dyDescent="0.6">
      <c r="A189" s="327">
        <v>18</v>
      </c>
      <c r="B189" s="198">
        <v>45775</v>
      </c>
      <c r="C189" s="43">
        <v>0.41642386687091798</v>
      </c>
      <c r="D189" s="43">
        <v>0.38541888245980099</v>
      </c>
      <c r="E189" s="43">
        <v>0.35793553888607799</v>
      </c>
      <c r="F189" s="43">
        <v>0.333655505289353</v>
      </c>
      <c r="G189" s="43">
        <v>0.312290777425831</v>
      </c>
      <c r="H189" s="43">
        <v>0.29357763889993499</v>
      </c>
      <c r="I189" s="43">
        <v>0.27727149151300301</v>
      </c>
      <c r="J189" s="43">
        <v>0.26314278394741902</v>
      </c>
      <c r="K189" s="43">
        <v>0.25097419344233202</v>
      </c>
      <c r="L189" s="43">
        <v>0.24055909062469399</v>
      </c>
      <c r="M189" s="43">
        <v>0.231701164507125</v>
      </c>
      <c r="N189" s="43">
        <v>0.224214939530823</v>
      </c>
      <c r="O189" s="43">
        <v>0.21792682197536101</v>
      </c>
      <c r="P189" s="43">
        <v>0.21267629449332701</v>
      </c>
      <c r="Q189" s="43">
        <v>0.20831693296050199</v>
      </c>
      <c r="R189" s="43">
        <v>0.204717026777542</v>
      </c>
      <c r="S189" s="43">
        <v>0.20175970429302101</v>
      </c>
      <c r="T189" s="43">
        <v>0.19934257094104399</v>
      </c>
      <c r="U189" s="43">
        <v>0.197376939120572</v>
      </c>
      <c r="V189" s="43">
        <v>0.195786764393864</v>
      </c>
      <c r="W189" s="43">
        <v>0.19450740729730401</v>
      </c>
      <c r="X189" s="43">
        <v>0.19348432618174699</v>
      </c>
      <c r="Y189" s="43">
        <v>0.19267178277632599</v>
      </c>
      <c r="Z189" s="43">
        <v>0.19203161724499901</v>
      </c>
      <c r="AA189" s="43">
        <v>0.19153212713319501</v>
      </c>
      <c r="AB189" s="43">
        <v>0.191147066911036</v>
      </c>
      <c r="AC189" s="43">
        <v>0.190854772333684</v>
      </c>
      <c r="AD189" s="43">
        <v>0.19063740531105899</v>
      </c>
      <c r="AE189" s="43">
        <v>0.19048031012802799</v>
      </c>
      <c r="AF189" s="43">
        <v>0.19037146955231199</v>
      </c>
      <c r="AG189" s="43">
        <v>0.19030104831126801</v>
      </c>
      <c r="AH189" s="43">
        <v>0.19026101212587199</v>
      </c>
      <c r="AI189" s="43">
        <v>0.190244810766067</v>
      </c>
      <c r="AJ189" s="43">
        <v>0.19024711549179099</v>
      </c>
      <c r="AK189" s="43">
        <v>0.190263601721048</v>
      </c>
      <c r="AL189" s="43">
        <v>0.19029076967271899</v>
      </c>
      <c r="AM189" s="43">
        <v>0.19032579632641</v>
      </c>
      <c r="AN189" s="43">
        <v>0.19036641352740599</v>
      </c>
      <c r="AO189" s="43">
        <v>0.19041080746884201</v>
      </c>
      <c r="AP189" s="43">
        <v>0.190459604645311</v>
      </c>
      <c r="AQ189" s="43">
        <v>0.19051446007653999</v>
      </c>
      <c r="AR189" s="43">
        <v>0.19057531253537</v>
      </c>
      <c r="AS189" s="43">
        <v>0.19064210053536801</v>
      </c>
      <c r="AT189" s="43">
        <v>0.190714762222848</v>
      </c>
      <c r="AU189" s="43">
        <v>0.19079323554039501</v>
      </c>
      <c r="AV189" s="43">
        <v>0.19087745810162601</v>
      </c>
      <c r="AW189" s="43">
        <v>0.19096736739511</v>
      </c>
      <c r="AX189" s="43">
        <v>0.191062900657543</v>
      </c>
      <c r="AY189" s="43">
        <v>0.191163995023232</v>
      </c>
      <c r="AZ189" s="43">
        <v>0.191270587421631</v>
      </c>
      <c r="BA189" s="308">
        <v>0.19138261473860901</v>
      </c>
      <c r="BB189" s="43">
        <v>0.19150001380860401</v>
      </c>
      <c r="BC189" s="43">
        <v>0.19162272132240399</v>
      </c>
      <c r="BD189" s="43">
        <v>0.191750674009321</v>
      </c>
      <c r="BE189" s="43">
        <v>0.19188380856873799</v>
      </c>
      <c r="BF189" s="43">
        <v>0.19202206179749801</v>
      </c>
      <c r="BG189" s="43">
        <v>0.192165370436891</v>
      </c>
      <c r="BH189" s="43">
        <v>0.192313671270335</v>
      </c>
      <c r="BI189" s="43">
        <v>0.19246690128473001</v>
      </c>
      <c r="BJ189" s="43">
        <v>0.192624998991486</v>
      </c>
      <c r="BK189" s="43">
        <v>0.19278789731152099</v>
      </c>
      <c r="BL189" s="43">
        <v>0.19295553776996199</v>
      </c>
      <c r="BM189" s="43">
        <v>0.19312785668840901</v>
      </c>
      <c r="BN189" s="43">
        <v>0.19331258808138599</v>
      </c>
      <c r="BO189" s="43">
        <v>0.19351900159255001</v>
      </c>
      <c r="BP189" s="43">
        <v>0.19374989964956801</v>
      </c>
      <c r="BQ189" s="43">
        <v>0.19400846647275599</v>
      </c>
      <c r="BR189" s="43">
        <v>0.194298318201127</v>
      </c>
      <c r="BS189" s="43">
        <v>0.194623559164217</v>
      </c>
      <c r="BT189" s="43">
        <v>0.19498884320743001</v>
      </c>
      <c r="BU189" s="43">
        <v>0.19539944111778099</v>
      </c>
      <c r="BV189" s="43">
        <v>0.195861313186207</v>
      </c>
      <c r="BW189" s="43">
        <v>0.19638118715480599</v>
      </c>
      <c r="BX189" s="43">
        <v>0.19696664012644099</v>
      </c>
      <c r="BY189" s="43">
        <v>0.19762618371707599</v>
      </c>
      <c r="BZ189" s="43">
        <v>0.19836934999894801</v>
      </c>
      <c r="CA189" s="43">
        <v>0.19920677675968901</v>
      </c>
      <c r="CB189" s="43">
        <v>0.20015028807717899</v>
      </c>
      <c r="CC189" s="43">
        <v>0.20121296673772601</v>
      </c>
      <c r="CD189" s="43">
        <v>0.202409213916382</v>
      </c>
      <c r="CE189" s="43">
        <v>0.203754790304327</v>
      </c>
      <c r="CF189" s="43">
        <v>0.20526683288901301</v>
      </c>
      <c r="CG189" s="43">
        <v>0.206963840948516</v>
      </c>
      <c r="CH189" s="43">
        <v>0.20886562418351001</v>
      </c>
      <c r="CI189" s="43">
        <v>0.21099320703586799</v>
      </c>
      <c r="CJ189" s="43">
        <v>0.21336868340564299</v>
      </c>
      <c r="CK189" s="43">
        <v>0.216015017004419</v>
      </c>
      <c r="CL189" s="43">
        <v>0.21895578489334899</v>
      </c>
      <c r="CM189" s="43">
        <v>0.22221486267356699</v>
      </c>
      <c r="CN189" s="43">
        <v>0.225816052320536</v>
      </c>
      <c r="CO189" s="43">
        <v>0.22978265437585799</v>
      </c>
      <c r="CP189" s="43">
        <v>0.23413698755967299</v>
      </c>
      <c r="CQ189" s="43">
        <v>0.23889985741783501</v>
      </c>
      <c r="CR189" s="43">
        <v>0.24408997491019299</v>
      </c>
      <c r="CS189" s="43">
        <v>0.249723321513494</v>
      </c>
      <c r="CT189" s="43">
        <v>0.25581245433053601</v>
      </c>
      <c r="CU189" s="43">
        <v>0.26236573806504798</v>
      </c>
      <c r="CV189" s="43">
        <v>0.26938648682741001</v>
      </c>
      <c r="CW189" s="43">
        <v>0.27687199316386202</v>
      </c>
      <c r="CX189" s="43">
        <v>0.28481241912543498</v>
      </c>
      <c r="CY189" s="43">
        <v>0.29318952165172002</v>
      </c>
      <c r="CZ189" s="43"/>
      <c r="DA189" s="43"/>
      <c r="DC189" s="198">
        <v>45704</v>
      </c>
      <c r="DD189" s="43">
        <v>0.502245207553215</v>
      </c>
      <c r="DE189" s="43">
        <v>0.47213625181830798</v>
      </c>
      <c r="DF189" s="43">
        <v>0.44505708750385298</v>
      </c>
      <c r="DG189" s="43">
        <v>0.42070993117988897</v>
      </c>
      <c r="DH189" s="43">
        <v>0.39882914913837397</v>
      </c>
      <c r="DI189" s="43">
        <v>0.37917711863930997</v>
      </c>
      <c r="DJ189" s="43">
        <v>0.361540543222232</v>
      </c>
      <c r="DK189" s="43">
        <v>0.34572722985999099</v>
      </c>
      <c r="DL189" s="43">
        <v>0.33156331951051199</v>
      </c>
      <c r="DM189" s="43">
        <v>0.31889094799547202</v>
      </c>
      <c r="DN189" s="43">
        <v>0.30756630409666902</v>
      </c>
      <c r="DO189" s="43">
        <v>0.29745804238645801</v>
      </c>
      <c r="DP189" s="43">
        <v>0.28844600198438303</v>
      </c>
      <c r="DQ189" s="43">
        <v>0.280420178896853</v>
      </c>
      <c r="DR189" s="43">
        <v>0.273279898423955</v>
      </c>
      <c r="DS189" s="43">
        <v>0.26693313727856899</v>
      </c>
      <c r="DT189" s="43">
        <v>0.26129595035196301</v>
      </c>
      <c r="DU189" s="43">
        <v>0.25629196473705002</v>
      </c>
      <c r="DV189" s="43">
        <v>0.25185191251390399</v>
      </c>
      <c r="DW189" s="43">
        <v>0.24791318236475501</v>
      </c>
      <c r="DX189" s="43">
        <v>0.24441937824378801</v>
      </c>
      <c r="DY189" s="43">
        <v>0.24131987965587701</v>
      </c>
      <c r="DZ189" s="43">
        <v>0.238569403120623</v>
      </c>
      <c r="EA189" s="290">
        <v>0.236127567366337</v>
      </c>
      <c r="EB189" s="43">
        <v>0.23395846670012599</v>
      </c>
      <c r="EC189" s="43">
        <v>0.232030257434719</v>
      </c>
      <c r="ED189" s="43">
        <v>0.230314761979203</v>
      </c>
      <c r="EE189" s="43">
        <v>0.22878709454035401</v>
      </c>
      <c r="EF189" s="43">
        <v>0.22742531127099899</v>
      </c>
      <c r="EG189" s="43">
        <v>0.226210086735573</v>
      </c>
      <c r="EH189" s="43">
        <v>0.225124417490249</v>
      </c>
      <c r="EI189" s="43">
        <v>0.22415335275068499</v>
      </c>
      <c r="EJ189" s="43">
        <v>0.22328375156595501</v>
      </c>
      <c r="EK189" s="43">
        <v>0.22250406509239201</v>
      </c>
      <c r="EL189" s="43">
        <v>0.22180414265571199</v>
      </c>
      <c r="EM189" s="43">
        <v>0.22117505964763001</v>
      </c>
      <c r="EN189" s="43">
        <v>0.220608965497612</v>
      </c>
      <c r="EO189" s="43">
        <v>0.22009894980278499</v>
      </c>
      <c r="EP189" s="43">
        <v>0.21963892472819899</v>
      </c>
      <c r="EQ189" s="43">
        <v>0.219206376876774</v>
      </c>
      <c r="ER189" s="43">
        <v>0.21878200358101499</v>
      </c>
      <c r="ES189" s="43">
        <v>0.21836584510993801</v>
      </c>
      <c r="ET189" s="43">
        <v>0.21795794067419599</v>
      </c>
      <c r="EU189" s="43">
        <v>0.217558328398644</v>
      </c>
      <c r="EV189" s="43">
        <v>0.21716704529702799</v>
      </c>
      <c r="EW189" s="43">
        <v>0.216784127258735</v>
      </c>
      <c r="EX189" s="43">
        <v>0.216409608984273</v>
      </c>
      <c r="EY189" s="43">
        <v>0.216043523937752</v>
      </c>
      <c r="EZ189" s="43">
        <v>0.215685904383839</v>
      </c>
      <c r="FA189" s="43">
        <v>0.21533678126290901</v>
      </c>
      <c r="FB189" s="308">
        <v>0.21499618423054701</v>
      </c>
      <c r="FC189" s="43">
        <v>0.21466414163669201</v>
      </c>
      <c r="FD189" s="43">
        <v>0.214340680401649</v>
      </c>
      <c r="FE189" s="43">
        <v>0.21402582605261</v>
      </c>
      <c r="FF189" s="43">
        <v>0.213719602863052</v>
      </c>
      <c r="FG189" s="43">
        <v>0.21342203335489501</v>
      </c>
      <c r="FH189" s="43">
        <v>0.213133138693542</v>
      </c>
      <c r="FI189" s="43">
        <v>0.21285293860488699</v>
      </c>
      <c r="FJ189" s="43">
        <v>0.21258145141801599</v>
      </c>
      <c r="FK189" s="43">
        <v>0.21231869368297299</v>
      </c>
      <c r="FL189" s="43">
        <v>0.21206468058706199</v>
      </c>
      <c r="FM189" s="43">
        <v>0.211819425250207</v>
      </c>
      <c r="FN189" s="43">
        <v>0.21158293959391899</v>
      </c>
      <c r="FO189" s="43">
        <v>0.211345533000632</v>
      </c>
      <c r="FP189" s="43">
        <v>0.21109833672191</v>
      </c>
      <c r="FQ189" s="43">
        <v>0.210842480265271</v>
      </c>
      <c r="FR189" s="43">
        <v>0.21057954968658699</v>
      </c>
      <c r="FS189" s="43">
        <v>0.210311690233906</v>
      </c>
      <c r="FT189" s="43">
        <v>0.21004172813618499</v>
      </c>
      <c r="FU189" s="43">
        <v>0.20977331417905101</v>
      </c>
      <c r="FV189" s="43">
        <v>0.20951109233661699</v>
      </c>
      <c r="FW189" s="43">
        <v>0.20926089640530601</v>
      </c>
      <c r="FX189" s="43">
        <v>0.20902997764372999</v>
      </c>
      <c r="FY189" s="43">
        <v>0.20882726597200801</v>
      </c>
      <c r="FZ189" s="43">
        <v>0.20866366654162399</v>
      </c>
      <c r="GA189" s="43">
        <v>0.2085523917448</v>
      </c>
      <c r="GB189" s="43">
        <v>0.208509327032635</v>
      </c>
      <c r="GC189" s="43">
        <v>0.208553424980505</v>
      </c>
      <c r="GD189" s="43">
        <v>0.208707117919357</v>
      </c>
      <c r="GE189" s="43">
        <v>0.20899673324815399</v>
      </c>
      <c r="GF189" s="43">
        <v>0.20945288791626401</v>
      </c>
      <c r="GG189" s="43">
        <v>0.210110829737091</v>
      </c>
      <c r="GH189" s="43">
        <v>0.211010683695004</v>
      </c>
      <c r="GI189" s="43">
        <v>0.21219755272455901</v>
      </c>
      <c r="GJ189" s="43">
        <v>0.21372141596736599</v>
      </c>
      <c r="GK189" s="43">
        <v>0.21563676714669</v>
      </c>
      <c r="GL189" s="43">
        <v>0.21800194293974501</v>
      </c>
      <c r="GM189" s="43">
        <v>0.22087810989757201</v>
      </c>
      <c r="GN189" s="43">
        <v>0.224327908329951</v>
      </c>
      <c r="GO189" s="43">
        <v>0.228413790944964</v>
      </c>
      <c r="GP189" s="43">
        <v>0.233196136685658</v>
      </c>
      <c r="GQ189" s="43">
        <v>0.23873125640513701</v>
      </c>
      <c r="GR189" s="43">
        <v>0.24506942624585201</v>
      </c>
      <c r="GS189" s="43">
        <v>0.252253078797676</v>
      </c>
      <c r="GT189" s="43">
        <v>0.26031524831293001</v>
      </c>
      <c r="GU189" s="43">
        <v>0.26927831055448398</v>
      </c>
      <c r="GV189" s="43">
        <v>0.27915299286443901</v>
      </c>
      <c r="GW189" s="43">
        <v>0.289937569116201</v>
      </c>
      <c r="GX189" s="43">
        <v>0.30161711143236197</v>
      </c>
      <c r="GY189" s="43">
        <v>0.31416265207938598</v>
      </c>
      <c r="GZ189" s="43">
        <v>0.327530114643586</v>
      </c>
      <c r="HA189" s="43"/>
      <c r="HB189" s="43"/>
    </row>
    <row r="190" spans="1:210" x14ac:dyDescent="0.6">
      <c r="A190" s="327">
        <v>19</v>
      </c>
      <c r="B190" s="198">
        <v>45799</v>
      </c>
      <c r="C190" s="43">
        <v>0.40581509770362401</v>
      </c>
      <c r="D190" s="43">
        <v>0.37651485375010302</v>
      </c>
      <c r="E190" s="43">
        <v>0.35055049114335501</v>
      </c>
      <c r="F190" s="43">
        <v>0.32761945952739002</v>
      </c>
      <c r="G190" s="43">
        <v>0.307447366495329</v>
      </c>
      <c r="H190" s="43">
        <v>0.289782324107342</v>
      </c>
      <c r="I190" s="43">
        <v>0.27439023319750699</v>
      </c>
      <c r="J190" s="43">
        <v>0.26105119074469502</v>
      </c>
      <c r="K190" s="43">
        <v>0.24955711818990201</v>
      </c>
      <c r="L190" s="43">
        <v>0.239710581373618</v>
      </c>
      <c r="M190" s="43">
        <v>0.231324632697465</v>
      </c>
      <c r="N190" s="43">
        <v>0.224223388227138</v>
      </c>
      <c r="O190" s="43">
        <v>0.21824299075308101</v>
      </c>
      <c r="P190" s="43">
        <v>0.21323261805538901</v>
      </c>
      <c r="Q190" s="43">
        <v>0.209055264952761</v>
      </c>
      <c r="R190" s="43">
        <v>0.205588131961946</v>
      </c>
      <c r="S190" s="43">
        <v>0.202722560840047</v>
      </c>
      <c r="T190" s="43">
        <v>0.20036354470231499</v>
      </c>
      <c r="U190" s="43">
        <v>0.19842889556426499</v>
      </c>
      <c r="V190" s="43">
        <v>0.196848175979563</v>
      </c>
      <c r="W190" s="43">
        <v>0.19556150059786101</v>
      </c>
      <c r="X190" s="43">
        <v>0.194518297941701</v>
      </c>
      <c r="Y190" s="43">
        <v>0.193676100934291</v>
      </c>
      <c r="Z190" s="43">
        <v>0.19299941244949001</v>
      </c>
      <c r="AA190" s="43">
        <v>0.192458673120389</v>
      </c>
      <c r="AB190" s="43">
        <v>0.19202934357037901</v>
      </c>
      <c r="AC190" s="43">
        <v>0.191691102821922</v>
      </c>
      <c r="AD190" s="43">
        <v>0.191427157783188</v>
      </c>
      <c r="AE190" s="43">
        <v>0.191223654733262</v>
      </c>
      <c r="AF190" s="43">
        <v>0.1910691819094</v>
      </c>
      <c r="AG190" s="43">
        <v>0.19095435170067299</v>
      </c>
      <c r="AH190" s="43">
        <v>0.19087145149581999</v>
      </c>
      <c r="AI190" s="43">
        <v>0.19081415295562201</v>
      </c>
      <c r="AJ190" s="43">
        <v>0.19077727056520899</v>
      </c>
      <c r="AK190" s="43">
        <v>0.19075656160923099</v>
      </c>
      <c r="AL190" s="43">
        <v>0.19074856058063</v>
      </c>
      <c r="AM190" s="43">
        <v>0.19075044235264399</v>
      </c>
      <c r="AN190" s="43">
        <v>0.190759909144601</v>
      </c>
      <c r="AO190" s="43">
        <v>0.190775097156442</v>
      </c>
      <c r="AP190" s="43">
        <v>0.19079542019600801</v>
      </c>
      <c r="AQ190" s="43">
        <v>0.19082133343405</v>
      </c>
      <c r="AR190" s="43">
        <v>0.19085278237061201</v>
      </c>
      <c r="AS190" s="43">
        <v>0.190889712184485</v>
      </c>
      <c r="AT190" s="43">
        <v>0.19093206772912999</v>
      </c>
      <c r="AU190" s="43">
        <v>0.190979793546005</v>
      </c>
      <c r="AV190" s="43">
        <v>0.19103283395975601</v>
      </c>
      <c r="AW190" s="43">
        <v>0.19109113305452899</v>
      </c>
      <c r="AX190" s="43">
        <v>0.191154634632547</v>
      </c>
      <c r="AY190" s="43">
        <v>0.19122328246098599</v>
      </c>
      <c r="AZ190" s="43">
        <v>0.19129701996190099</v>
      </c>
      <c r="BA190" s="308">
        <v>0.191375790519939</v>
      </c>
      <c r="BB190" s="43">
        <v>0.19145953738101201</v>
      </c>
      <c r="BC190" s="43">
        <v>0.191548203740906</v>
      </c>
      <c r="BD190" s="43">
        <v>0.19164173258943801</v>
      </c>
      <c r="BE190" s="43">
        <v>0.19174006709305699</v>
      </c>
      <c r="BF190" s="43">
        <v>0.19184315014394099</v>
      </c>
      <c r="BG190" s="43">
        <v>0.191950924658673</v>
      </c>
      <c r="BH190" s="43">
        <v>0.19206333385750399</v>
      </c>
      <c r="BI190" s="43">
        <v>0.19218032022236201</v>
      </c>
      <c r="BJ190" s="43">
        <v>0.19230182807464799</v>
      </c>
      <c r="BK190" s="43">
        <v>0.19242779979965099</v>
      </c>
      <c r="BL190" s="43">
        <v>0.19255817819815499</v>
      </c>
      <c r="BM190" s="43">
        <v>0.19269290712685</v>
      </c>
      <c r="BN190" s="43">
        <v>0.19283807115913901</v>
      </c>
      <c r="BO190" s="43">
        <v>0.19300108658190801</v>
      </c>
      <c r="BP190" s="43">
        <v>0.19318436110982301</v>
      </c>
      <c r="BQ190" s="43">
        <v>0.19339064122861899</v>
      </c>
      <c r="BR190" s="43">
        <v>0.193623058182255</v>
      </c>
      <c r="BS190" s="43">
        <v>0.19388517795528701</v>
      </c>
      <c r="BT190" s="43">
        <v>0.194181057919249</v>
      </c>
      <c r="BU190" s="43">
        <v>0.19451530791878399</v>
      </c>
      <c r="BV190" s="43">
        <v>0.19489315628706</v>
      </c>
      <c r="BW190" s="43">
        <v>0.19532052103707301</v>
      </c>
      <c r="BX190" s="43">
        <v>0.195804084150587</v>
      </c>
      <c r="BY190" s="43">
        <v>0.19635136884599999</v>
      </c>
      <c r="BZ190" s="43">
        <v>0.19697081777327899</v>
      </c>
      <c r="CA190" s="43">
        <v>0.197671869018025</v>
      </c>
      <c r="CB190" s="43">
        <v>0.19846502815339301</v>
      </c>
      <c r="CC190" s="43">
        <v>0.199361930999398</v>
      </c>
      <c r="CD190" s="43">
        <v>0.200375393587963</v>
      </c>
      <c r="CE190" s="43">
        <v>0.20151944276287401</v>
      </c>
      <c r="CF190" s="43">
        <v>0.202809321954322</v>
      </c>
      <c r="CG190" s="43">
        <v>0.204261464909684</v>
      </c>
      <c r="CH190" s="43">
        <v>0.20589343040271499</v>
      </c>
      <c r="CI190" s="43">
        <v>0.20772379159444801</v>
      </c>
      <c r="CJ190" s="43">
        <v>0.20977197345284199</v>
      </c>
      <c r="CK190" s="43">
        <v>0.212058034000637</v>
      </c>
      <c r="CL190" s="43">
        <v>0.214602386123666</v>
      </c>
      <c r="CM190" s="43">
        <v>0.21742545916101</v>
      </c>
      <c r="CN190" s="43">
        <v>0.220547302181057</v>
      </c>
      <c r="CO190" s="43">
        <v>0.22398713149560301</v>
      </c>
      <c r="CP190" s="43">
        <v>0.22776282853463101</v>
      </c>
      <c r="CQ190" s="43">
        <v>0.231890392008126</v>
      </c>
      <c r="CR190" s="43">
        <v>0.23638334930951899</v>
      </c>
      <c r="CS190" s="43">
        <v>0.24125212830583501</v>
      </c>
      <c r="CT190" s="43">
        <v>0.24650338708024899</v>
      </c>
      <c r="CU190" s="43">
        <v>0.25213929430594501</v>
      </c>
      <c r="CV190" s="43">
        <v>0.25815674881616302</v>
      </c>
      <c r="CW190" s="43">
        <v>0.264546519520025</v>
      </c>
      <c r="CX190" s="43">
        <v>0.271292287874421</v>
      </c>
      <c r="CY190" s="43">
        <v>0.27836956976871602</v>
      </c>
      <c r="CZ190" s="43"/>
      <c r="DA190" s="43"/>
      <c r="DC190" s="198">
        <v>45728</v>
      </c>
      <c r="DD190" s="43">
        <v>0.484010590674949</v>
      </c>
      <c r="DE190" s="43">
        <v>0.455830117551623</v>
      </c>
      <c r="DF190" s="43">
        <v>0.430499890436433</v>
      </c>
      <c r="DG190" s="43">
        <v>0.40773919631719402</v>
      </c>
      <c r="DH190" s="43">
        <v>0.38729753406751199</v>
      </c>
      <c r="DI190" s="43">
        <v>0.36895065801916299</v>
      </c>
      <c r="DJ190" s="43">
        <v>0.35249709127178303</v>
      </c>
      <c r="DK190" s="43">
        <v>0.33775510781760298</v>
      </c>
      <c r="DL190" s="43">
        <v>0.32456016506275398</v>
      </c>
      <c r="DM190" s="43">
        <v>0.31276275611017201</v>
      </c>
      <c r="DN190" s="43">
        <v>0.30222664164742702</v>
      </c>
      <c r="DO190" s="43">
        <v>0.29282741347207802</v>
      </c>
      <c r="DP190" s="43">
        <v>0.284451337186794</v>
      </c>
      <c r="DQ190" s="43">
        <v>0.27699441987614998</v>
      </c>
      <c r="DR190" s="43">
        <v>0.27036165042127103</v>
      </c>
      <c r="DS190" s="43">
        <v>0.26446636462631601</v>
      </c>
      <c r="DT190" s="43">
        <v>0.25922969474058799</v>
      </c>
      <c r="DU190" s="43">
        <v>0.25458007118676901</v>
      </c>
      <c r="DV190" s="43">
        <v>0.250452753277421</v>
      </c>
      <c r="DW190" s="43">
        <v>0.24678937408200899</v>
      </c>
      <c r="DX190" s="43">
        <v>0.24353749133810901</v>
      </c>
      <c r="DY190" s="43">
        <v>0.24065014210300301</v>
      </c>
      <c r="DZ190" s="43">
        <v>0.238085402206754</v>
      </c>
      <c r="EA190" s="290">
        <v>0.23580595408139701</v>
      </c>
      <c r="EB190" s="43">
        <v>0.23377866724843899</v>
      </c>
      <c r="EC190" s="43">
        <v>0.231974195999196</v>
      </c>
      <c r="ED190" s="43">
        <v>0.23036659809249099</v>
      </c>
      <c r="EE190" s="43">
        <v>0.228932977453253</v>
      </c>
      <c r="EF190" s="43">
        <v>0.22765315288956101</v>
      </c>
      <c r="EG190" s="43">
        <v>0.22650935392361399</v>
      </c>
      <c r="EH190" s="43">
        <v>0.22548594373390801</v>
      </c>
      <c r="EI190" s="43">
        <v>0.22456916882617101</v>
      </c>
      <c r="EJ190" s="43">
        <v>0.2237469341703</v>
      </c>
      <c r="EK190" s="43">
        <v>0.223008602604746</v>
      </c>
      <c r="EL190" s="43">
        <v>0.22234481645929899</v>
      </c>
      <c r="EM190" s="43">
        <v>0.22174733981676101</v>
      </c>
      <c r="EN190" s="43">
        <v>0.22120891939840701</v>
      </c>
      <c r="EO190" s="43">
        <v>0.22072316232261199</v>
      </c>
      <c r="EP190" s="43">
        <v>0.22028442879280399</v>
      </c>
      <c r="EQ190" s="43">
        <v>0.21987135443841699</v>
      </c>
      <c r="ER190" s="43">
        <v>0.21946553638567501</v>
      </c>
      <c r="ES190" s="43">
        <v>0.21906700798947101</v>
      </c>
      <c r="ET190" s="43">
        <v>0.21867580180530199</v>
      </c>
      <c r="EU190" s="43">
        <v>0.21829194948848399</v>
      </c>
      <c r="EV190" s="43">
        <v>0.21791548185276299</v>
      </c>
      <c r="EW190" s="43">
        <v>0.21754642876806099</v>
      </c>
      <c r="EX190" s="43">
        <v>0.21718481921048199</v>
      </c>
      <c r="EY190" s="43">
        <v>0.21683068113453399</v>
      </c>
      <c r="EZ190" s="43">
        <v>0.21648404154808701</v>
      </c>
      <c r="FA190" s="43">
        <v>0.216144926487913</v>
      </c>
      <c r="FB190" s="308">
        <v>0.21581336089408201</v>
      </c>
      <c r="FC190" s="43">
        <v>0.21548936867611301</v>
      </c>
      <c r="FD190" s="43">
        <v>0.21517297267387001</v>
      </c>
      <c r="FE190" s="43">
        <v>0.21486419458749401</v>
      </c>
      <c r="FF190" s="43">
        <v>0.21456305514858601</v>
      </c>
      <c r="FG190" s="43">
        <v>0.21426957364622201</v>
      </c>
      <c r="FH190" s="43">
        <v>0.21398376852260201</v>
      </c>
      <c r="FI190" s="43">
        <v>0.21370565679457601</v>
      </c>
      <c r="FJ190" s="43">
        <v>0.213435254530914</v>
      </c>
      <c r="FK190" s="43">
        <v>0.213172576566763</v>
      </c>
      <c r="FL190" s="43">
        <v>0.21291763558901</v>
      </c>
      <c r="FM190" s="43">
        <v>0.21267044502023999</v>
      </c>
      <c r="FN190" s="43">
        <v>0.21243101484594801</v>
      </c>
      <c r="FO190" s="43">
        <v>0.21218945933824199</v>
      </c>
      <c r="FP190" s="43">
        <v>0.21193650633546601</v>
      </c>
      <c r="FQ190" s="43">
        <v>0.211672919651861</v>
      </c>
      <c r="FR190" s="43">
        <v>0.21139984771480499</v>
      </c>
      <c r="FS190" s="43">
        <v>0.21111891359626</v>
      </c>
      <c r="FT190" s="43">
        <v>0.210832321834757</v>
      </c>
      <c r="FU190" s="43">
        <v>0.21054298502421101</v>
      </c>
      <c r="FV190" s="43">
        <v>0.21025467311339799</v>
      </c>
      <c r="FW190" s="43">
        <v>0.20997218839603399</v>
      </c>
      <c r="FX190" s="43">
        <v>0.209701569103766</v>
      </c>
      <c r="FY190" s="43">
        <v>0.209450324631864</v>
      </c>
      <c r="FZ190" s="43">
        <v>0.20922770456904399</v>
      </c>
      <c r="GA190" s="43">
        <v>0.20904500283378499</v>
      </c>
      <c r="GB190" s="43">
        <v>0.20891589644917899</v>
      </c>
      <c r="GC190" s="43">
        <v>0.20885681601050601</v>
      </c>
      <c r="GD190" s="43">
        <v>0.208887340975553</v>
      </c>
      <c r="GE190" s="43">
        <v>0.20903060798526499</v>
      </c>
      <c r="GF190" s="43">
        <v>0.20931371366024701</v>
      </c>
      <c r="GG190" s="43">
        <v>0.209768085102013</v>
      </c>
      <c r="GH190" s="43">
        <v>0.21042978206507701</v>
      </c>
      <c r="GI190" s="43">
        <v>0.211339685079003</v>
      </c>
      <c r="GJ190" s="43">
        <v>0.212543515262787</v>
      </c>
      <c r="GK190" s="43">
        <v>0.21409162691544201</v>
      </c>
      <c r="GL190" s="43">
        <v>0.21603851524679701</v>
      </c>
      <c r="GM190" s="43">
        <v>0.21844199300163</v>
      </c>
      <c r="GN190" s="43">
        <v>0.221362012117439</v>
      </c>
      <c r="GO190" s="43">
        <v>0.22485914139197699</v>
      </c>
      <c r="GP190" s="43">
        <v>0.22899275324151899</v>
      </c>
      <c r="GQ190" s="43">
        <v>0.233819016006931</v>
      </c>
      <c r="GR190" s="43">
        <v>0.239388821056367</v>
      </c>
      <c r="GS190" s="43">
        <v>0.24574578636143901</v>
      </c>
      <c r="GT190" s="43">
        <v>0.25292446250769601</v>
      </c>
      <c r="GU190" s="43">
        <v>0.260948823972938</v>
      </c>
      <c r="GV190" s="43">
        <v>0.26983106638388499</v>
      </c>
      <c r="GW190" s="43">
        <v>0.27957066300042499</v>
      </c>
      <c r="GX190" s="43">
        <v>0.29015357704540201</v>
      </c>
      <c r="GY190" s="43">
        <v>0.30155149169103401</v>
      </c>
      <c r="GZ190" s="43">
        <v>0.31372091062207702</v>
      </c>
      <c r="HA190" s="43"/>
      <c r="HB190" s="43"/>
    </row>
    <row r="191" spans="1:210" x14ac:dyDescent="0.6">
      <c r="A191" s="327">
        <v>20</v>
      </c>
      <c r="B191" s="198">
        <v>45825</v>
      </c>
      <c r="C191" s="43">
        <v>0.402089740861786</v>
      </c>
      <c r="D191" s="43">
        <v>0.37396053952465602</v>
      </c>
      <c r="E191" s="43">
        <v>0.34905391886383502</v>
      </c>
      <c r="F191" s="43">
        <v>0.32707584655802002</v>
      </c>
      <c r="G191" s="43">
        <v>0.30775896891264898</v>
      </c>
      <c r="H191" s="43">
        <v>0.29085724440744398</v>
      </c>
      <c r="I191" s="43">
        <v>0.27614159453248699</v>
      </c>
      <c r="J191" s="43">
        <v>0.26339671247989299</v>
      </c>
      <c r="K191" s="43">
        <v>0.25241907133591401</v>
      </c>
      <c r="L191" s="43">
        <v>0.243016045326612</v>
      </c>
      <c r="M191" s="43">
        <v>0.23500593186042901</v>
      </c>
      <c r="N191" s="43">
        <v>0.22821857042572699</v>
      </c>
      <c r="O191" s="43">
        <v>0.22249622240928199</v>
      </c>
      <c r="P191" s="43">
        <v>0.21769440723277</v>
      </c>
      <c r="Q191" s="43">
        <v>0.213682470333804</v>
      </c>
      <c r="R191" s="43">
        <v>0.21034375976324901</v>
      </c>
      <c r="S191" s="43">
        <v>0.207575383861973</v>
      </c>
      <c r="T191" s="43">
        <v>0.20528759461055099</v>
      </c>
      <c r="U191" s="43">
        <v>0.203402882826524</v>
      </c>
      <c r="V191" s="43">
        <v>0.201854885831356</v>
      </c>
      <c r="W191" s="43">
        <v>0.200587202543346</v>
      </c>
      <c r="X191" s="43">
        <v>0.19955219452560499</v>
      </c>
      <c r="Y191" s="43">
        <v>0.198709830679905</v>
      </c>
      <c r="Z191" s="43">
        <v>0.198026613578661</v>
      </c>
      <c r="AA191" s="43">
        <v>0.19747460848746401</v>
      </c>
      <c r="AB191" s="43">
        <v>0.19703058361911199</v>
      </c>
      <c r="AC191" s="43">
        <v>0.19667526104974201</v>
      </c>
      <c r="AD191" s="43">
        <v>0.196392672434197</v>
      </c>
      <c r="AE191" s="43">
        <v>0.19616961015277201</v>
      </c>
      <c r="AF191" s="43">
        <v>0.195995163467343</v>
      </c>
      <c r="AG191" s="43">
        <v>0.19586032868894401</v>
      </c>
      <c r="AH191" s="43">
        <v>0.19575768316234299</v>
      </c>
      <c r="AI191" s="43">
        <v>0.195681113441911</v>
      </c>
      <c r="AJ191" s="43">
        <v>0.19562558934834101</v>
      </c>
      <c r="AK191" s="43">
        <v>0.19558697634438699</v>
      </c>
      <c r="AL191" s="43">
        <v>0.19556188018774801</v>
      </c>
      <c r="AM191" s="43">
        <v>0.19554751816232599</v>
      </c>
      <c r="AN191" s="43">
        <v>0.195541612552001</v>
      </c>
      <c r="AO191" s="43">
        <v>0.195542302531241</v>
      </c>
      <c r="AP191" s="43">
        <v>0.195548417812001</v>
      </c>
      <c r="AQ191" s="43">
        <v>0.195559821624187</v>
      </c>
      <c r="AR191" s="43">
        <v>0.195576464868809</v>
      </c>
      <c r="AS191" s="43">
        <v>0.195598298075294</v>
      </c>
      <c r="AT191" s="43">
        <v>0.195625271476662</v>
      </c>
      <c r="AU191" s="43">
        <v>0.19565733493526899</v>
      </c>
      <c r="AV191" s="43">
        <v>0.195694438180636</v>
      </c>
      <c r="AW191" s="43">
        <v>0.19573653057132501</v>
      </c>
      <c r="AX191" s="43">
        <v>0.19578356127212501</v>
      </c>
      <c r="AY191" s="43">
        <v>0.19583547922538899</v>
      </c>
      <c r="AZ191" s="43">
        <v>0.19589223317989299</v>
      </c>
      <c r="BA191" s="308">
        <v>0.195953771738824</v>
      </c>
      <c r="BB191" s="43">
        <v>0.196020043336707</v>
      </c>
      <c r="BC191" s="43">
        <v>0.19609099622946</v>
      </c>
      <c r="BD191" s="43">
        <v>0.19616657874027499</v>
      </c>
      <c r="BE191" s="43">
        <v>0.196246738756371</v>
      </c>
      <c r="BF191" s="43">
        <v>0.19633142462329001</v>
      </c>
      <c r="BG191" s="43">
        <v>0.19642058397035</v>
      </c>
      <c r="BH191" s="43">
        <v>0.19651416517009501</v>
      </c>
      <c r="BI191" s="43">
        <v>0.19661211659647301</v>
      </c>
      <c r="BJ191" s="43">
        <v>0.19671438329796601</v>
      </c>
      <c r="BK191" s="43">
        <v>0.196820916169439</v>
      </c>
      <c r="BL191" s="43">
        <v>0.19693166297981399</v>
      </c>
      <c r="BM191" s="43">
        <v>0.197046570888953</v>
      </c>
      <c r="BN191" s="43">
        <v>0.19717085518110999</v>
      </c>
      <c r="BO191" s="43">
        <v>0.19731095356360701</v>
      </c>
      <c r="BP191" s="43">
        <v>0.197469063335832</v>
      </c>
      <c r="BQ191" s="43">
        <v>0.19764769901938001</v>
      </c>
      <c r="BR191" s="43">
        <v>0.19784973483108001</v>
      </c>
      <c r="BS191" s="43">
        <v>0.19807845329565099</v>
      </c>
      <c r="BT191" s="43">
        <v>0.198337599006632</v>
      </c>
      <c r="BU191" s="43">
        <v>0.19863143745152201</v>
      </c>
      <c r="BV191" s="43">
        <v>0.19896481831985599</v>
      </c>
      <c r="BW191" s="43">
        <v>0.19934324417535201</v>
      </c>
      <c r="BX191" s="43">
        <v>0.199772942451208</v>
      </c>
      <c r="BY191" s="43">
        <v>0.20026094033071401</v>
      </c>
      <c r="BZ191" s="43">
        <v>0.200815140293333</v>
      </c>
      <c r="CA191" s="43">
        <v>0.201444394785562</v>
      </c>
      <c r="CB191" s="43">
        <v>0.202158576077656</v>
      </c>
      <c r="CC191" s="43">
        <v>0.202968637560652</v>
      </c>
      <c r="CD191" s="43">
        <v>0.20388666212110701</v>
      </c>
      <c r="CE191" s="43">
        <v>0.20492589135025499</v>
      </c>
      <c r="CF191" s="43">
        <v>0.206100729068074</v>
      </c>
      <c r="CG191" s="43">
        <v>0.20742671218386799</v>
      </c>
      <c r="CH191" s="43">
        <v>0.20892044111184799</v>
      </c>
      <c r="CI191" s="43">
        <v>0.21059946226838699</v>
      </c>
      <c r="CJ191" s="43">
        <v>0.21248209571466201</v>
      </c>
      <c r="CK191" s="43">
        <v>0.21458720208176399</v>
      </c>
      <c r="CL191" s="43">
        <v>0.216933885579081</v>
      </c>
      <c r="CM191" s="43">
        <v>0.21954113064414699</v>
      </c>
      <c r="CN191" s="43">
        <v>0.222427374371299</v>
      </c>
      <c r="CO191" s="43">
        <v>0.22561001819142901</v>
      </c>
      <c r="CP191" s="43">
        <v>0.229104884823329</v>
      </c>
      <c r="CQ191" s="43">
        <v>0.232925627864037</v>
      </c>
      <c r="CR191" s="43">
        <v>0.23708310074223901</v>
      </c>
      <c r="CS191" s="43">
        <v>0.241584690892542</v>
      </c>
      <c r="CT191" s="43">
        <v>0.24643361961160301</v>
      </c>
      <c r="CU191" s="43">
        <v>0.25162820673666902</v>
      </c>
      <c r="CV191" s="43">
        <v>0.25716109057379799</v>
      </c>
      <c r="CW191" s="43">
        <v>0.26301839152693102</v>
      </c>
      <c r="CX191" s="43">
        <v>0.26917880335176703</v>
      </c>
      <c r="CY191" s="43">
        <v>0.275612594762708</v>
      </c>
      <c r="CZ191" s="43"/>
      <c r="DA191" s="43"/>
      <c r="DC191" s="198">
        <v>45754</v>
      </c>
      <c r="DD191" s="43">
        <v>0.466188798185946</v>
      </c>
      <c r="DE191" s="43">
        <v>0.439672842232813</v>
      </c>
      <c r="DF191" s="43">
        <v>0.41586321763413803</v>
      </c>
      <c r="DG191" s="43">
        <v>0.39449262095204501</v>
      </c>
      <c r="DH191" s="43">
        <v>0.375322406027082</v>
      </c>
      <c r="DI191" s="43">
        <v>0.35813875661564898</v>
      </c>
      <c r="DJ191" s="43">
        <v>0.34274935226331499</v>
      </c>
      <c r="DK191" s="43">
        <v>0.328980514765573</v>
      </c>
      <c r="DL191" s="43">
        <v>0.31667480875127202</v>
      </c>
      <c r="DM191" s="43">
        <v>0.30568905715575401</v>
      </c>
      <c r="DN191" s="43">
        <v>0.29589272443036102</v>
      </c>
      <c r="DO191" s="43">
        <v>0.28716661324553899</v>
      </c>
      <c r="DP191" s="43">
        <v>0.27940181788103402</v>
      </c>
      <c r="DQ191" s="43">
        <v>0.27249887804022499</v>
      </c>
      <c r="DR191" s="43">
        <v>0.26636708061894598</v>
      </c>
      <c r="DS191" s="43">
        <v>0.260923863967988</v>
      </c>
      <c r="DT191" s="43">
        <v>0.25609428757243802</v>
      </c>
      <c r="DU191" s="43">
        <v>0.25181053968936301</v>
      </c>
      <c r="DV191" s="43">
        <v>0.248011464338242</v>
      </c>
      <c r="DW191" s="43">
        <v>0.244642097128389</v>
      </c>
      <c r="DX191" s="43">
        <v>0.24165320547208799</v>
      </c>
      <c r="DY191" s="43">
        <v>0.239000833499905</v>
      </c>
      <c r="DZ191" s="43">
        <v>0.23664585458592999</v>
      </c>
      <c r="EA191" s="290">
        <v>0.23455353574316601</v>
      </c>
      <c r="EB191" s="43">
        <v>0.23269311873828599</v>
      </c>
      <c r="EC191" s="43">
        <v>0.231037421877932</v>
      </c>
      <c r="ED191" s="43">
        <v>0.22956246608088501</v>
      </c>
      <c r="EE191" s="43">
        <v>0.228247127412641</v>
      </c>
      <c r="EF191" s="43">
        <v>0.22707281741392299</v>
      </c>
      <c r="EG191" s="43">
        <v>0.22602319161203599</v>
      </c>
      <c r="EH191" s="43">
        <v>0.22508388585705599</v>
      </c>
      <c r="EI191" s="43">
        <v>0.22424227937347499</v>
      </c>
      <c r="EJ191" s="43">
        <v>0.223487283059144</v>
      </c>
      <c r="EK191" s="43">
        <v>0.222809151410609</v>
      </c>
      <c r="EL191" s="43">
        <v>0.22219931609879401</v>
      </c>
      <c r="EM191" s="43">
        <v>0.22165023922200899</v>
      </c>
      <c r="EN191" s="43">
        <v>0.221155284342437</v>
      </c>
      <c r="EO191" s="43">
        <v>0.220708603436231</v>
      </c>
      <c r="EP191" s="43">
        <v>0.22030503794423301</v>
      </c>
      <c r="EQ191" s="43">
        <v>0.21992495475340301</v>
      </c>
      <c r="ER191" s="43">
        <v>0.21955142379838799</v>
      </c>
      <c r="ES191" s="43">
        <v>0.21918447101088701</v>
      </c>
      <c r="ET191" s="43">
        <v>0.21882412162972301</v>
      </c>
      <c r="EU191" s="43">
        <v>0.218470400095508</v>
      </c>
      <c r="EV191" s="43">
        <v>0.21812333016049701</v>
      </c>
      <c r="EW191" s="43">
        <v>0.21778293477881699</v>
      </c>
      <c r="EX191" s="43">
        <v>0.21744923606449601</v>
      </c>
      <c r="EY191" s="43">
        <v>0.217122255443533</v>
      </c>
      <c r="EZ191" s="43">
        <v>0.21680201333172899</v>
      </c>
      <c r="FA191" s="43">
        <v>0.216488529494378</v>
      </c>
      <c r="FB191" s="308">
        <v>0.21618182274038</v>
      </c>
      <c r="FC191" s="43">
        <v>0.21588191090356099</v>
      </c>
      <c r="FD191" s="43">
        <v>0.21558881113772899</v>
      </c>
      <c r="FE191" s="43">
        <v>0.215302539502186</v>
      </c>
      <c r="FF191" s="43">
        <v>0.215023111192232</v>
      </c>
      <c r="FG191" s="43">
        <v>0.214750540369744</v>
      </c>
      <c r="FH191" s="43">
        <v>0.214484840511629</v>
      </c>
      <c r="FI191" s="43">
        <v>0.21422602383136</v>
      </c>
      <c r="FJ191" s="43">
        <v>0.21397410129703101</v>
      </c>
      <c r="FK191" s="43">
        <v>0.21372908549962399</v>
      </c>
      <c r="FL191" s="43">
        <v>0.21349098195196001</v>
      </c>
      <c r="FM191" s="43">
        <v>0.21325980164496799</v>
      </c>
      <c r="FN191" s="43">
        <v>0.213035551247614</v>
      </c>
      <c r="FO191" s="43">
        <v>0.21280894591713401</v>
      </c>
      <c r="FP191" s="43">
        <v>0.21257120862898701</v>
      </c>
      <c r="FQ191" s="43">
        <v>0.21232293371630201</v>
      </c>
      <c r="FR191" s="43">
        <v>0.21206504988823499</v>
      </c>
      <c r="FS191" s="43">
        <v>0.21179889926317499</v>
      </c>
      <c r="FT191" s="43">
        <v>0.21152633153258399</v>
      </c>
      <c r="FU191" s="43">
        <v>0.211249815578886</v>
      </c>
      <c r="FV191" s="43">
        <v>0.21097257129535299</v>
      </c>
      <c r="FW191" s="43">
        <v>0.210698724240834</v>
      </c>
      <c r="FX191" s="43">
        <v>0.210433486093422</v>
      </c>
      <c r="FY191" s="43">
        <v>0.210183363552299</v>
      </c>
      <c r="FZ191" s="43">
        <v>0.20995639811563599</v>
      </c>
      <c r="GA191" s="43">
        <v>0.209762438370141</v>
      </c>
      <c r="GB191" s="43">
        <v>0.20961344502831</v>
      </c>
      <c r="GC191" s="43">
        <v>0.20952382722761601</v>
      </c>
      <c r="GD191" s="43">
        <v>0.209510805192657</v>
      </c>
      <c r="GE191" s="43">
        <v>0.209594790669448</v>
      </c>
      <c r="GF191" s="43">
        <v>0.20979977054614601</v>
      </c>
      <c r="GG191" s="43">
        <v>0.210153672469895</v>
      </c>
      <c r="GH191" s="43">
        <v>0.210688682670199</v>
      </c>
      <c r="GI191" s="43">
        <v>0.211441477290368</v>
      </c>
      <c r="GJ191" s="43">
        <v>0.212453319587318</v>
      </c>
      <c r="GK191" s="43">
        <v>0.21376996879251201</v>
      </c>
      <c r="GL191" s="43">
        <v>0.21544134393313</v>
      </c>
      <c r="GM191" s="43">
        <v>0.21752089113228701</v>
      </c>
      <c r="GN191" s="43">
        <v>0.220064617773921</v>
      </c>
      <c r="GO191" s="43">
        <v>0.223129782987881</v>
      </c>
      <c r="GP191" s="43">
        <v>0.22677327029247901</v>
      </c>
      <c r="GQ191" s="43">
        <v>0.231049709014502</v>
      </c>
      <c r="GR191" s="43">
        <v>0.236009449541872</v>
      </c>
      <c r="GS191" s="43">
        <v>0.24169652166541999</v>
      </c>
      <c r="GT191" s="43">
        <v>0.24814670737977201</v>
      </c>
      <c r="GU191" s="43">
        <v>0.25538583453196201</v>
      </c>
      <c r="GV191" s="43">
        <v>0.26342834945691701</v>
      </c>
      <c r="GW191" s="43">
        <v>0.27227616470805599</v>
      </c>
      <c r="GX191" s="43">
        <v>0.28191771750081801</v>
      </c>
      <c r="GY191" s="43">
        <v>0.292327127622103</v>
      </c>
      <c r="GZ191" s="43">
        <v>0.303463320975981</v>
      </c>
      <c r="HA191" s="43"/>
      <c r="HB191" s="43"/>
    </row>
    <row r="192" spans="1:210" x14ac:dyDescent="0.6">
      <c r="A192" s="327">
        <v>21</v>
      </c>
      <c r="B192" s="198">
        <v>45852</v>
      </c>
      <c r="C192" s="43">
        <v>0.393892369452014</v>
      </c>
      <c r="D192" s="43">
        <v>0.36702282116005802</v>
      </c>
      <c r="E192" s="43">
        <v>0.34327185570892399</v>
      </c>
      <c r="F192" s="43">
        <v>0.32235273487510901</v>
      </c>
      <c r="G192" s="43">
        <v>0.304003825262945</v>
      </c>
      <c r="H192" s="43">
        <v>0.287983507954781</v>
      </c>
      <c r="I192" s="43">
        <v>0.27406620571224599</v>
      </c>
      <c r="J192" s="43">
        <v>0.26203962378367701</v>
      </c>
      <c r="K192" s="43">
        <v>0.25170318543759201</v>
      </c>
      <c r="L192" s="43">
        <v>0.242867512531008</v>
      </c>
      <c r="M192" s="43">
        <v>0.235354688280554</v>
      </c>
      <c r="N192" s="43">
        <v>0.22899897422412199</v>
      </c>
      <c r="O192" s="43">
        <v>0.22364765157181701</v>
      </c>
      <c r="P192" s="43">
        <v>0.21916171403876</v>
      </c>
      <c r="Q192" s="43">
        <v>0.215416232544241</v>
      </c>
      <c r="R192" s="43">
        <v>0.21230031320443801</v>
      </c>
      <c r="S192" s="43">
        <v>0.209716656353298</v>
      </c>
      <c r="T192" s="43">
        <v>0.20758078246984599</v>
      </c>
      <c r="U192" s="43">
        <v>0.20582001937858699</v>
      </c>
      <c r="V192" s="43">
        <v>0.20437234944808</v>
      </c>
      <c r="W192" s="43">
        <v>0.203185204298584</v>
      </c>
      <c r="X192" s="43">
        <v>0.20221427549464899</v>
      </c>
      <c r="Y192" s="43">
        <v>0.201422389292262</v>
      </c>
      <c r="Z192" s="43">
        <v>0.20077847492727699</v>
      </c>
      <c r="AA192" s="43">
        <v>0.20025664118686701</v>
      </c>
      <c r="AB192" s="43">
        <v>0.199835365104714</v>
      </c>
      <c r="AC192" s="43">
        <v>0.199496789475342</v>
      </c>
      <c r="AD192" s="43">
        <v>0.199226121284729</v>
      </c>
      <c r="AE192" s="43">
        <v>0.19901112126478099</v>
      </c>
      <c r="AF192" s="43">
        <v>0.19884167342800699</v>
      </c>
      <c r="AG192" s="43">
        <v>0.198709424246373</v>
      </c>
      <c r="AH192" s="43">
        <v>0.19860748120455601</v>
      </c>
      <c r="AI192" s="43">
        <v>0.198530161765272</v>
      </c>
      <c r="AJ192" s="43">
        <v>0.19847278481317501</v>
      </c>
      <c r="AK192" s="43">
        <v>0.19843149762512499</v>
      </c>
      <c r="AL192" s="43">
        <v>0.19840313247941199</v>
      </c>
      <c r="AM192" s="43">
        <v>0.198385087963033</v>
      </c>
      <c r="AN192" s="43">
        <v>0.19837523069052901</v>
      </c>
      <c r="AO192" s="43">
        <v>0.198371813914554</v>
      </c>
      <c r="AP192" s="43">
        <v>0.19837357485698701</v>
      </c>
      <c r="AQ192" s="43">
        <v>0.19838021943230399</v>
      </c>
      <c r="AR192" s="43">
        <v>0.19839170322159799</v>
      </c>
      <c r="AS192" s="43">
        <v>0.198407981683519</v>
      </c>
      <c r="AT192" s="43">
        <v>0.19842900991353499</v>
      </c>
      <c r="AU192" s="43">
        <v>0.198454742721515</v>
      </c>
      <c r="AV192" s="43">
        <v>0.198485134772034</v>
      </c>
      <c r="AW192" s="43">
        <v>0.19852014046474001</v>
      </c>
      <c r="AX192" s="43">
        <v>0.19855971392942401</v>
      </c>
      <c r="AY192" s="43">
        <v>0.19860380920818399</v>
      </c>
      <c r="AZ192" s="43">
        <v>0.19865238016089301</v>
      </c>
      <c r="BA192" s="308">
        <v>0.198705380491976</v>
      </c>
      <c r="BB192" s="43">
        <v>0.19876276366950399</v>
      </c>
      <c r="BC192" s="43">
        <v>0.198824483161405</v>
      </c>
      <c r="BD192" s="43">
        <v>0.19889049239916101</v>
      </c>
      <c r="BE192" s="43">
        <v>0.19896074391259</v>
      </c>
      <c r="BF192" s="43">
        <v>0.19903519762689401</v>
      </c>
      <c r="BG192" s="43">
        <v>0.19911378997655199</v>
      </c>
      <c r="BH192" s="43">
        <v>0.19919648908878701</v>
      </c>
      <c r="BI192" s="43">
        <v>0.19928324390621399</v>
      </c>
      <c r="BJ192" s="43">
        <v>0.19937400714683601</v>
      </c>
      <c r="BK192" s="43">
        <v>0.19946873179299901</v>
      </c>
      <c r="BL192" s="43">
        <v>0.19956737088486701</v>
      </c>
      <c r="BM192" s="43">
        <v>0.19966987761680099</v>
      </c>
      <c r="BN192" s="43">
        <v>0.19978091409358301</v>
      </c>
      <c r="BO192" s="43">
        <v>0.19990626240349399</v>
      </c>
      <c r="BP192" s="43">
        <v>0.20004793474426</v>
      </c>
      <c r="BQ192" s="43">
        <v>0.200208235884476</v>
      </c>
      <c r="BR192" s="43">
        <v>0.200389803473628</v>
      </c>
      <c r="BS192" s="43">
        <v>0.20059565406933499</v>
      </c>
      <c r="BT192" s="43">
        <v>0.200829232984504</v>
      </c>
      <c r="BU192" s="43">
        <v>0.20109446975190301</v>
      </c>
      <c r="BV192" s="43">
        <v>0.20139583798331201</v>
      </c>
      <c r="BW192" s="43">
        <v>0.20173842028439301</v>
      </c>
      <c r="BX192" s="43">
        <v>0.20212797647508901</v>
      </c>
      <c r="BY192" s="43">
        <v>0.20257101512567399</v>
      </c>
      <c r="BZ192" s="43">
        <v>0.20307486605865699</v>
      </c>
      <c r="CA192" s="43">
        <v>0.20364775213324701</v>
      </c>
      <c r="CB192" s="43">
        <v>0.20429885725048799</v>
      </c>
      <c r="CC192" s="43">
        <v>0.205038386848618</v>
      </c>
      <c r="CD192" s="43">
        <v>0.20587761603399801</v>
      </c>
      <c r="CE192" s="43">
        <v>0.20682892040091599</v>
      </c>
      <c r="CF192" s="43">
        <v>0.20790578226127501</v>
      </c>
      <c r="CG192" s="43">
        <v>0.20912276557405199</v>
      </c>
      <c r="CH192" s="43">
        <v>0.210495451617984</v>
      </c>
      <c r="CI192" s="43">
        <v>0.212040327367468</v>
      </c>
      <c r="CJ192" s="43">
        <v>0.21377461906291401</v>
      </c>
      <c r="CK192" s="43">
        <v>0.21571606443169999</v>
      </c>
      <c r="CL192" s="43">
        <v>0.217882618794774</v>
      </c>
      <c r="CM192" s="43">
        <v>0.22029209173309799</v>
      </c>
      <c r="CN192" s="43">
        <v>0.22296171551622901</v>
      </c>
      <c r="CO192" s="43">
        <v>0.22590764736558799</v>
      </c>
      <c r="CP192" s="43">
        <v>0.22914441176470701</v>
      </c>
      <c r="CQ192" s="43">
        <v>0.232684290111947</v>
      </c>
      <c r="CR192" s="43">
        <v>0.236536666239612</v>
      </c>
      <c r="CS192" s="43">
        <v>0.240707334702427</v>
      </c>
      <c r="CT192" s="43">
        <v>0.24519777737189</v>
      </c>
      <c r="CU192" s="43">
        <v>0.25000440863871398</v>
      </c>
      <c r="CV192" s="43">
        <v>0.25511778591058998</v>
      </c>
      <c r="CW192" s="43">
        <v>0.26052177729395698</v>
      </c>
      <c r="CX192" s="43">
        <v>0.26619267389048501</v>
      </c>
      <c r="CY192" s="43">
        <v>0.27209823406520001</v>
      </c>
      <c r="CZ192" s="43"/>
      <c r="DA192" s="43"/>
      <c r="DC192" s="198">
        <v>45781</v>
      </c>
      <c r="DD192" s="43">
        <v>0.45268522821587598</v>
      </c>
      <c r="DE192" s="43">
        <v>0.427552645737587</v>
      </c>
      <c r="DF192" s="43">
        <v>0.40500561101990001</v>
      </c>
      <c r="DG192" s="43">
        <v>0.38478707339065099</v>
      </c>
      <c r="DH192" s="43">
        <v>0.36666745091247999</v>
      </c>
      <c r="DI192" s="43">
        <v>0.35044094109604801</v>
      </c>
      <c r="DJ192" s="43">
        <v>0.33592233790746001</v>
      </c>
      <c r="DK192" s="43">
        <v>0.32294433270876699</v>
      </c>
      <c r="DL192" s="43">
        <v>0.31135526211871301</v>
      </c>
      <c r="DM192" s="43">
        <v>0.30101725663525702</v>
      </c>
      <c r="DN192" s="43">
        <v>0.29180473610513302</v>
      </c>
      <c r="DO192" s="43">
        <v>0.28360319427453901</v>
      </c>
      <c r="DP192" s="43">
        <v>0.27630821433856301</v>
      </c>
      <c r="DQ192" s="43">
        <v>0.26982466045513798</v>
      </c>
      <c r="DR192" s="43">
        <v>0.26406599588965801</v>
      </c>
      <c r="DS192" s="43">
        <v>0.25895368708342298</v>
      </c>
      <c r="DT192" s="43">
        <v>0.25441666173215399</v>
      </c>
      <c r="DU192" s="43">
        <v>0.25039079862146502</v>
      </c>
      <c r="DV192" s="43">
        <v>0.24681843509969001</v>
      </c>
      <c r="DW192" s="43">
        <v>0.24364788501867299</v>
      </c>
      <c r="DX192" s="43">
        <v>0.24083296514966299</v>
      </c>
      <c r="DY192" s="43">
        <v>0.23833253147405101</v>
      </c>
      <c r="DZ192" s="43">
        <v>0.23611002874318399</v>
      </c>
      <c r="EA192" s="290">
        <v>0.23413305728390901</v>
      </c>
      <c r="EB192" s="43">
        <v>0.23237296099306501</v>
      </c>
      <c r="EC192" s="43">
        <v>0.23080443984834201</v>
      </c>
      <c r="ED192" s="43">
        <v>0.229405189316922</v>
      </c>
      <c r="EE192" s="43">
        <v>0.22815556792591499</v>
      </c>
      <c r="EF192" s="43">
        <v>0.227038293729978</v>
      </c>
      <c r="EG192" s="43">
        <v>0.22603816909402599</v>
      </c>
      <c r="EH192" s="43">
        <v>0.22514183303166499</v>
      </c>
      <c r="EI192" s="43">
        <v>0.224337539651081</v>
      </c>
      <c r="EJ192" s="43">
        <v>0.22361496091518199</v>
      </c>
      <c r="EK192" s="43">
        <v>0.22296501197315999</v>
      </c>
      <c r="EL192" s="43">
        <v>0.22237969692842599</v>
      </c>
      <c r="EM192" s="43">
        <v>0.22185197312882299</v>
      </c>
      <c r="EN192" s="43">
        <v>0.221375632146498</v>
      </c>
      <c r="EO192" s="43">
        <v>0.220945195449015</v>
      </c>
      <c r="EP192" s="43">
        <v>0.22055582331944601</v>
      </c>
      <c r="EQ192" s="43">
        <v>0.22018866153591199</v>
      </c>
      <c r="ER192" s="43">
        <v>0.21982738148189099</v>
      </c>
      <c r="ES192" s="43">
        <v>0.21947200484190099</v>
      </c>
      <c r="ET192" s="43">
        <v>0.219122552703893</v>
      </c>
      <c r="EU192" s="43">
        <v>0.21877904560938499</v>
      </c>
      <c r="EV192" s="43">
        <v>0.21844150343118801</v>
      </c>
      <c r="EW192" s="43">
        <v>0.21810994549832299</v>
      </c>
      <c r="EX192" s="43">
        <v>0.21778439046999101</v>
      </c>
      <c r="EY192" s="43">
        <v>0.217464856338696</v>
      </c>
      <c r="EZ192" s="43">
        <v>0.21715136046824601</v>
      </c>
      <c r="FA192" s="43">
        <v>0.216843919504803</v>
      </c>
      <c r="FB192" s="308">
        <v>0.21654254946106</v>
      </c>
      <c r="FC192" s="43">
        <v>0.21624726560979199</v>
      </c>
      <c r="FD192" s="43">
        <v>0.21595808253984999</v>
      </c>
      <c r="FE192" s="43">
        <v>0.215675014087507</v>
      </c>
      <c r="FF192" s="43">
        <v>0.215398073315761</v>
      </c>
      <c r="FG192" s="43">
        <v>0.21512727266819001</v>
      </c>
      <c r="FH192" s="43">
        <v>0.214862623678653</v>
      </c>
      <c r="FI192" s="43">
        <v>0.21460413730437899</v>
      </c>
      <c r="FJ192" s="43">
        <v>0.21435182337888201</v>
      </c>
      <c r="FK192" s="43">
        <v>0.21410569113177</v>
      </c>
      <c r="FL192" s="43">
        <v>0.21386577120150699</v>
      </c>
      <c r="FM192" s="43">
        <v>0.213632005617894</v>
      </c>
      <c r="FN192" s="43">
        <v>0.21340446643047201</v>
      </c>
      <c r="FO192" s="43">
        <v>0.213173655928587</v>
      </c>
      <c r="FP192" s="43">
        <v>0.212930451982726</v>
      </c>
      <c r="FQ192" s="43">
        <v>0.21267517691696899</v>
      </c>
      <c r="FR192" s="43">
        <v>0.21240843504352999</v>
      </c>
      <c r="FS192" s="43">
        <v>0.21213118232537501</v>
      </c>
      <c r="FT192" s="43">
        <v>0.211844809535367</v>
      </c>
      <c r="FU192" s="43">
        <v>0.211551241526865</v>
      </c>
      <c r="FV192" s="43">
        <v>0.21125305456808499</v>
      </c>
      <c r="FW192" s="43">
        <v>0.210953615005191</v>
      </c>
      <c r="FX192" s="43">
        <v>0.21065724146249401</v>
      </c>
      <c r="FY192" s="43">
        <v>0.21036939393503901</v>
      </c>
      <c r="FZ192" s="43">
        <v>0.21009689194867601</v>
      </c>
      <c r="GA192" s="43">
        <v>0.209848164458139</v>
      </c>
      <c r="GB192" s="43">
        <v>0.20963353220432299</v>
      </c>
      <c r="GC192" s="43">
        <v>0.209465522467915</v>
      </c>
      <c r="GD192" s="43">
        <v>0.20935921369995</v>
      </c>
      <c r="GE192" s="43">
        <v>0.209332603528257</v>
      </c>
      <c r="GF192" s="43">
        <v>0.20940698983234801</v>
      </c>
      <c r="GG192" s="43">
        <v>0.20960734752632601</v>
      </c>
      <c r="GH192" s="43">
        <v>0.20996267676059699</v>
      </c>
      <c r="GI192" s="43">
        <v>0.210506288951608</v>
      </c>
      <c r="GJ192" s="43">
        <v>0.21127598792909599</v>
      </c>
      <c r="GK192" s="43">
        <v>0.21231409472556401</v>
      </c>
      <c r="GL192" s="43">
        <v>0.21366725900404199</v>
      </c>
      <c r="GM192" s="43">
        <v>0.21538599984140999</v>
      </c>
      <c r="GN192" s="43">
        <v>0.21752392700262699</v>
      </c>
      <c r="GO192" s="43">
        <v>0.220136612933652</v>
      </c>
      <c r="GP192" s="43">
        <v>0.223280116558949</v>
      </c>
      <c r="GQ192" s="43">
        <v>0.22700919965831901</v>
      </c>
      <c r="GR192" s="43">
        <v>0.23137531895518701</v>
      </c>
      <c r="GS192" s="43">
        <v>0.23642451280172699</v>
      </c>
      <c r="GT192" s="43">
        <v>0.24219531920453999</v>
      </c>
      <c r="GU192" s="43">
        <v>0.24871685469304</v>
      </c>
      <c r="GV192" s="43">
        <v>0.25600714818460002</v>
      </c>
      <c r="GW192" s="43">
        <v>0.26407176832907803</v>
      </c>
      <c r="GX192" s="43">
        <v>0.27290271780730502</v>
      </c>
      <c r="GY192" s="43">
        <v>0.28247751022647899</v>
      </c>
      <c r="GZ192" s="43">
        <v>0.29275830687357401</v>
      </c>
      <c r="HA192" s="43"/>
      <c r="HB192" s="43"/>
    </row>
    <row r="193" spans="1:210" x14ac:dyDescent="0.6">
      <c r="A193" s="327">
        <v>22</v>
      </c>
      <c r="B193" s="198">
        <v>45880</v>
      </c>
      <c r="C193" s="43">
        <v>0.38740542909849601</v>
      </c>
      <c r="D193" s="43">
        <v>0.361688271847179</v>
      </c>
      <c r="E193" s="43">
        <v>0.33897022930086201</v>
      </c>
      <c r="F193" s="43">
        <v>0.31897086443737299</v>
      </c>
      <c r="G193" s="43">
        <v>0.30143404272747698</v>
      </c>
      <c r="H193" s="43">
        <v>0.28612325592996601</v>
      </c>
      <c r="I193" s="43">
        <v>0.27281806472883502</v>
      </c>
      <c r="J193" s="43">
        <v>0.26131169407191102</v>
      </c>
      <c r="K193" s="43">
        <v>0.25140970704897803</v>
      </c>
      <c r="L193" s="43">
        <v>0.24292957363847301</v>
      </c>
      <c r="M193" s="43">
        <v>0.23570086822210601</v>
      </c>
      <c r="N193" s="43">
        <v>0.22956579507063399</v>
      </c>
      <c r="O193" s="43">
        <v>0.22437976063908899</v>
      </c>
      <c r="P193" s="43">
        <v>0.220011774914464</v>
      </c>
      <c r="Q193" s="43">
        <v>0.21634454990350799</v>
      </c>
      <c r="R193" s="43">
        <v>0.21327424874707199</v>
      </c>
      <c r="S193" s="43">
        <v>0.21070990708297299</v>
      </c>
      <c r="T193" s="43">
        <v>0.20857259140874501</v>
      </c>
      <c r="U193" s="43">
        <v>0.20679437788361399</v>
      </c>
      <c r="V193" s="43">
        <v>0.20531723516443601</v>
      </c>
      <c r="W193" s="43">
        <v>0.20409188321396499</v>
      </c>
      <c r="X193" s="43">
        <v>0.20307668327619099</v>
      </c>
      <c r="Y193" s="43">
        <v>0.20223659689644599</v>
      </c>
      <c r="Z193" s="43">
        <v>0.20154223652764999</v>
      </c>
      <c r="AA193" s="43">
        <v>0.20096901820938201</v>
      </c>
      <c r="AB193" s="43">
        <v>0.20049641789512801</v>
      </c>
      <c r="AC193" s="43">
        <v>0.20010732750281399</v>
      </c>
      <c r="AD193" s="43">
        <v>0.19978750288792599</v>
      </c>
      <c r="AE193" s="43">
        <v>0.19952509460662199</v>
      </c>
      <c r="AF193" s="43">
        <v>0.19931025142109501</v>
      </c>
      <c r="AG193" s="43">
        <v>0.199134786985876</v>
      </c>
      <c r="AH193" s="43">
        <v>0.19899190066515601</v>
      </c>
      <c r="AI193" s="43">
        <v>0.19887594435108699</v>
      </c>
      <c r="AJ193" s="43">
        <v>0.198782228004906</v>
      </c>
      <c r="AK193" s="43">
        <v>0.198706857943342</v>
      </c>
      <c r="AL193" s="43">
        <v>0.19864660226274899</v>
      </c>
      <c r="AM193" s="43">
        <v>0.19859877896507699</v>
      </c>
      <c r="AN193" s="43">
        <v>0.19856116316504399</v>
      </c>
      <c r="AO193" s="43">
        <v>0.198531909932956</v>
      </c>
      <c r="AP193" s="43">
        <v>0.198508648821413</v>
      </c>
      <c r="AQ193" s="43">
        <v>0.19849002086221501</v>
      </c>
      <c r="AR193" s="43">
        <v>0.19847598764295099</v>
      </c>
      <c r="AS193" s="43">
        <v>0.198466510607093</v>
      </c>
      <c r="AT193" s="43">
        <v>0.198461550693077</v>
      </c>
      <c r="AU193" s="43">
        <v>0.19846106876248701</v>
      </c>
      <c r="AV193" s="43">
        <v>0.19846502525496601</v>
      </c>
      <c r="AW193" s="43">
        <v>0.198473380502415</v>
      </c>
      <c r="AX193" s="43">
        <v>0.19848609440846501</v>
      </c>
      <c r="AY193" s="43">
        <v>0.19850312688345201</v>
      </c>
      <c r="AZ193" s="43">
        <v>0.19852443751221999</v>
      </c>
      <c r="BA193" s="308">
        <v>0.198549985704498</v>
      </c>
      <c r="BB193" s="43">
        <v>0.19857973068132301</v>
      </c>
      <c r="BC193" s="43">
        <v>0.19861363155248599</v>
      </c>
      <c r="BD193" s="43">
        <v>0.198651647171388</v>
      </c>
      <c r="BE193" s="43">
        <v>0.19869373648532801</v>
      </c>
      <c r="BF193" s="43">
        <v>0.198739857630126</v>
      </c>
      <c r="BG193" s="43">
        <v>0.198789966837115</v>
      </c>
      <c r="BH193" s="43">
        <v>0.19884403222894201</v>
      </c>
      <c r="BI193" s="43">
        <v>0.19890200134324501</v>
      </c>
      <c r="BJ193" s="43">
        <v>0.19896383701189199</v>
      </c>
      <c r="BK193" s="43">
        <v>0.199029496788</v>
      </c>
      <c r="BL193" s="43">
        <v>0.19909893919796701</v>
      </c>
      <c r="BM193" s="43">
        <v>0.19917212245624</v>
      </c>
      <c r="BN193" s="43">
        <v>0.199252430709731</v>
      </c>
      <c r="BO193" s="43">
        <v>0.19934423520362499</v>
      </c>
      <c r="BP193" s="43">
        <v>0.19944928507519899</v>
      </c>
      <c r="BQ193" s="43">
        <v>0.19956959829302301</v>
      </c>
      <c r="BR193" s="43">
        <v>0.19970750025051501</v>
      </c>
      <c r="BS193" s="43">
        <v>0.19986566739171099</v>
      </c>
      <c r="BT193" s="43">
        <v>0.20004717614801201</v>
      </c>
      <c r="BU193" s="43">
        <v>0.20025555646006901</v>
      </c>
      <c r="BV193" s="43">
        <v>0.20049485077148599</v>
      </c>
      <c r="BW193" s="43">
        <v>0.20076967780864</v>
      </c>
      <c r="BX193" s="43">
        <v>0.201085300765042</v>
      </c>
      <c r="BY193" s="43">
        <v>0.201447699001467</v>
      </c>
      <c r="BZ193" s="43">
        <v>0.201863641871872</v>
      </c>
      <c r="CA193" s="43">
        <v>0.2023407627129</v>
      </c>
      <c r="CB193" s="43">
        <v>0.202887630367277</v>
      </c>
      <c r="CC193" s="43">
        <v>0.20351381426819901</v>
      </c>
      <c r="CD193" s="43">
        <v>0.204229939320032</v>
      </c>
      <c r="CE193" s="43">
        <v>0.205047724200249</v>
      </c>
      <c r="CF193" s="43">
        <v>0.20597999718909701</v>
      </c>
      <c r="CG193" s="43">
        <v>0.20704068155066099</v>
      </c>
      <c r="CH193" s="43">
        <v>0.20824474251033601</v>
      </c>
      <c r="CI193" s="43">
        <v>0.20960808700612499</v>
      </c>
      <c r="CJ193" s="43">
        <v>0.21114740810840599</v>
      </c>
      <c r="CK193" s="43">
        <v>0.212879965928641</v>
      </c>
      <c r="CL193" s="43">
        <v>0.214823299385794</v>
      </c>
      <c r="CM193" s="43">
        <v>0.216994864610146</v>
      </c>
      <c r="CN193" s="43">
        <v>0.21941159957176601</v>
      </c>
      <c r="CO193" s="43">
        <v>0.22208941697656601</v>
      </c>
      <c r="CP193" s="43">
        <v>0.225042631694131</v>
      </c>
      <c r="CQ193" s="43">
        <v>0.22828333066307799</v>
      </c>
      <c r="CR193" s="43">
        <v>0.23182069609735001</v>
      </c>
      <c r="CS193" s="43">
        <v>0.23566029118372001</v>
      </c>
      <c r="CT193" s="43">
        <v>0.23980331715408501</v>
      </c>
      <c r="CU193" s="43">
        <v>0.24424584606510799</v>
      </c>
      <c r="CV193" s="43">
        <v>0.24897802951178599</v>
      </c>
      <c r="CW193" s="43">
        <v>0.25398327760509298</v>
      </c>
      <c r="CX193" s="43">
        <v>0.25923739943729801</v>
      </c>
      <c r="CY193" s="43">
        <v>0.264707693316235</v>
      </c>
      <c r="CZ193" s="43"/>
      <c r="DA193" s="43"/>
      <c r="DC193" s="198">
        <v>45809</v>
      </c>
      <c r="DD193" s="43">
        <v>0.44004603633269401</v>
      </c>
      <c r="DE193" s="43">
        <v>0.41606123553511098</v>
      </c>
      <c r="DF193" s="43">
        <v>0.39456992412440101</v>
      </c>
      <c r="DG193" s="43">
        <v>0.37532221815980299</v>
      </c>
      <c r="DH193" s="43">
        <v>0.358094865932861</v>
      </c>
      <c r="DI193" s="43">
        <v>0.34268765542746799</v>
      </c>
      <c r="DJ193" s="43">
        <v>0.32892034452081798</v>
      </c>
      <c r="DK193" s="43">
        <v>0.31663007961057199</v>
      </c>
      <c r="DL193" s="43">
        <v>0.305669257897147</v>
      </c>
      <c r="DM193" s="43">
        <v>0.29590377868538598</v>
      </c>
      <c r="DN193" s="43">
        <v>0.28721162475005402</v>
      </c>
      <c r="DO193" s="43">
        <v>0.27948171231007801</v>
      </c>
      <c r="DP193" s="43">
        <v>0.27261295080767201</v>
      </c>
      <c r="DQ193" s="43">
        <v>0.26651345811409199</v>
      </c>
      <c r="DR193" s="43">
        <v>0.26109988518030403</v>
      </c>
      <c r="DS193" s="43">
        <v>0.256296813367138</v>
      </c>
      <c r="DT193" s="43">
        <v>0.252036196895009</v>
      </c>
      <c r="DU193" s="43">
        <v>0.24825683263498</v>
      </c>
      <c r="DV193" s="43">
        <v>0.24490384657693201</v>
      </c>
      <c r="DW193" s="43">
        <v>0.24192819280689701</v>
      </c>
      <c r="DX193" s="43">
        <v>0.239286164567976</v>
      </c>
      <c r="DY193" s="43">
        <v>0.23693892006224901</v>
      </c>
      <c r="DZ193" s="43">
        <v>0.234852026258769</v>
      </c>
      <c r="EA193" s="290">
        <v>0.232995024761283</v>
      </c>
      <c r="EB193" s="43">
        <v>0.231341022842768</v>
      </c>
      <c r="EC193" s="43">
        <v>0.229866312270922</v>
      </c>
      <c r="ED193" s="43">
        <v>0.22855001751918899</v>
      </c>
      <c r="EE193" s="43">
        <v>0.227373773881171</v>
      </c>
      <c r="EF193" s="43">
        <v>0.226321435301196</v>
      </c>
      <c r="EG193" s="43">
        <v>0.225378811282097</v>
      </c>
      <c r="EH193" s="43">
        <v>0.22453343103931001</v>
      </c>
      <c r="EI193" s="43">
        <v>0.22377433365111901</v>
      </c>
      <c r="EJ193" s="43">
        <v>0.22309188183627601</v>
      </c>
      <c r="EK193" s="43">
        <v>0.222477597663893</v>
      </c>
      <c r="EL193" s="43">
        <v>0.221924017808876</v>
      </c>
      <c r="EM193" s="43">
        <v>0.22142456653842901</v>
      </c>
      <c r="EN193" s="43">
        <v>0.220973444624016</v>
      </c>
      <c r="EO193" s="43">
        <v>0.22056553193775499</v>
      </c>
      <c r="EP193" s="43">
        <v>0.220196302822737</v>
      </c>
      <c r="EQ193" s="43">
        <v>0.219847919292875</v>
      </c>
      <c r="ER193" s="43">
        <v>0.21950489897766401</v>
      </c>
      <c r="ES193" s="43">
        <v>0.21916725936119899</v>
      </c>
      <c r="ET193" s="43">
        <v>0.218835017566722</v>
      </c>
      <c r="EU193" s="43">
        <v>0.218508190109235</v>
      </c>
      <c r="EV193" s="43">
        <v>0.21818679306314201</v>
      </c>
      <c r="EW193" s="43">
        <v>0.21787084198349699</v>
      </c>
      <c r="EX193" s="43">
        <v>0.21756035185035999</v>
      </c>
      <c r="EY193" s="43">
        <v>0.21725533716564399</v>
      </c>
      <c r="EZ193" s="43">
        <v>0.21695581178418999</v>
      </c>
      <c r="FA193" s="43">
        <v>0.21666178911991399</v>
      </c>
      <c r="FB193" s="308">
        <v>0.216373281881512</v>
      </c>
      <c r="FC193" s="43">
        <v>0.21609030232886001</v>
      </c>
      <c r="FD193" s="43">
        <v>0.21581286204446201</v>
      </c>
      <c r="FE193" s="43">
        <v>0.215540972026664</v>
      </c>
      <c r="FF193" s="43">
        <v>0.21527464269742999</v>
      </c>
      <c r="FG193" s="43">
        <v>0.21501388381471001</v>
      </c>
      <c r="FH193" s="43">
        <v>0.21475870459747801</v>
      </c>
      <c r="FI193" s="43">
        <v>0.21450911349048099</v>
      </c>
      <c r="FJ193" s="43">
        <v>0.21426511826657199</v>
      </c>
      <c r="FK193" s="43">
        <v>0.21402672645625101</v>
      </c>
      <c r="FL193" s="43">
        <v>0.21379394426065701</v>
      </c>
      <c r="FM193" s="43">
        <v>0.21356677796446</v>
      </c>
      <c r="FN193" s="43">
        <v>0.21334523257715199</v>
      </c>
      <c r="FO193" s="43">
        <v>0.21312005253133801</v>
      </c>
      <c r="FP193" s="43">
        <v>0.21288224405432299</v>
      </c>
      <c r="FQ193" s="43">
        <v>0.21263197586933</v>
      </c>
      <c r="FR193" s="43">
        <v>0.21236966089630599</v>
      </c>
      <c r="FS193" s="43">
        <v>0.21209601841146</v>
      </c>
      <c r="FT193" s="43">
        <v>0.211812148363037</v>
      </c>
      <c r="FU193" s="43">
        <v>0.211519620244874</v>
      </c>
      <c r="FV193" s="43">
        <v>0.21122057829330099</v>
      </c>
      <c r="FW193" s="43">
        <v>0.210917866126725</v>
      </c>
      <c r="FX193" s="43">
        <v>0.21061517305202199</v>
      </c>
      <c r="FY193" s="43">
        <v>0.21031720494217099</v>
      </c>
      <c r="FZ193" s="43">
        <v>0.210029882379281</v>
      </c>
      <c r="GA193" s="43">
        <v>0.20976056844350499</v>
      </c>
      <c r="GB193" s="43">
        <v>0.20951832766072201</v>
      </c>
      <c r="GC193" s="43">
        <v>0.209314216868108</v>
      </c>
      <c r="GD193" s="43">
        <v>0.20916160637271899</v>
      </c>
      <c r="GE193" s="43">
        <v>0.20907652759849399</v>
      </c>
      <c r="GF193" s="43">
        <v>0.209078038759345</v>
      </c>
      <c r="GG193" s="43">
        <v>0.209188595736228</v>
      </c>
      <c r="GH193" s="43">
        <v>0.20943440770792501</v>
      </c>
      <c r="GI193" s="43">
        <v>0.20984574988087101</v>
      </c>
      <c r="GJ193" s="43">
        <v>0.21045719589889</v>
      </c>
      <c r="GK193" s="43">
        <v>0.21130772394669001</v>
      </c>
      <c r="GL193" s="43">
        <v>0.21244064306086799</v>
      </c>
      <c r="GM193" s="43">
        <v>0.21390328229550501</v>
      </c>
      <c r="GN193" s="43">
        <v>0.21574638894092299</v>
      </c>
      <c r="GO193" s="43">
        <v>0.21802319413789101</v>
      </c>
      <c r="GP193" s="43">
        <v>0.220788128055943</v>
      </c>
      <c r="GQ193" s="43">
        <v>0.22409520109265499</v>
      </c>
      <c r="GR193" s="43">
        <v>0.22799610829073999</v>
      </c>
      <c r="GS193" s="43">
        <v>0.23253815423358201</v>
      </c>
      <c r="GT193" s="43">
        <v>0.23776212421451701</v>
      </c>
      <c r="GU193" s="43">
        <v>0.24370023555729201</v>
      </c>
      <c r="GV193" s="43">
        <v>0.25037428412482199</v>
      </c>
      <c r="GW193" s="43">
        <v>0.25779405777380299</v>
      </c>
      <c r="GX193" s="43">
        <v>0.26595602812997898</v>
      </c>
      <c r="GY193" s="43">
        <v>0.27484227126191502</v>
      </c>
      <c r="GZ193" s="43">
        <v>0.28441951821142403</v>
      </c>
      <c r="HA193" s="43"/>
      <c r="HB193" s="43"/>
    </row>
    <row r="194" spans="1:210" x14ac:dyDescent="0.6">
      <c r="A194" s="327">
        <v>23</v>
      </c>
      <c r="B194" s="198">
        <v>45910</v>
      </c>
      <c r="C194" s="43">
        <v>0.37988632020679602</v>
      </c>
      <c r="D194" s="43">
        <v>0.355271093383694</v>
      </c>
      <c r="E194" s="43">
        <v>0.33355152342771099</v>
      </c>
      <c r="F194" s="43">
        <v>0.31445192900112501</v>
      </c>
      <c r="G194" s="43">
        <v>0.297720290838768</v>
      </c>
      <c r="H194" s="43">
        <v>0.28312393388360202</v>
      </c>
      <c r="I194" s="43">
        <v>0.270446328831498</v>
      </c>
      <c r="J194" s="43">
        <v>0.25948499257680602</v>
      </c>
      <c r="K194" s="43">
        <v>0.25005036642043599</v>
      </c>
      <c r="L194" s="43">
        <v>0.24196546123138801</v>
      </c>
      <c r="M194" s="43">
        <v>0.23506600198216099</v>
      </c>
      <c r="N194" s="43">
        <v>0.22920079473263799</v>
      </c>
      <c r="O194" s="43">
        <v>0.224232074996603</v>
      </c>
      <c r="P194" s="43">
        <v>0.22003566447732001</v>
      </c>
      <c r="Q194" s="43">
        <v>0.216500843106393</v>
      </c>
      <c r="R194" s="43">
        <v>0.213529915871085</v>
      </c>
      <c r="S194" s="43">
        <v>0.21103750817966099</v>
      </c>
      <c r="T194" s="43">
        <v>0.20894965467362001</v>
      </c>
      <c r="U194" s="43">
        <v>0.207202757299847</v>
      </c>
      <c r="V194" s="43">
        <v>0.20574248485182101</v>
      </c>
      <c r="W194" s="43">
        <v>0.204522673964881</v>
      </c>
      <c r="X194" s="43">
        <v>0.203504276173363</v>
      </c>
      <c r="Y194" s="43">
        <v>0.20265438054322099</v>
      </c>
      <c r="Z194" s="43">
        <v>0.20194532845924501</v>
      </c>
      <c r="AA194" s="43">
        <v>0.201353927151257</v>
      </c>
      <c r="AB194" s="43">
        <v>0.20086076141954301</v>
      </c>
      <c r="AC194" s="43">
        <v>0.200449598568398</v>
      </c>
      <c r="AD194" s="43">
        <v>0.20010687852775</v>
      </c>
      <c r="AE194" s="43">
        <v>0.199821280311374</v>
      </c>
      <c r="AF194" s="43">
        <v>0.19958335561767401</v>
      </c>
      <c r="AG194" s="43">
        <v>0.19938522020478899</v>
      </c>
      <c r="AH194" s="43">
        <v>0.199220295108094</v>
      </c>
      <c r="AI194" s="43">
        <v>0.19908309014871201</v>
      </c>
      <c r="AJ194" s="43">
        <v>0.19896902294701699</v>
      </c>
      <c r="AK194" s="43">
        <v>0.198874268085344</v>
      </c>
      <c r="AL194" s="43">
        <v>0.19879563134553899</v>
      </c>
      <c r="AM194" s="43">
        <v>0.19873044494547201</v>
      </c>
      <c r="AN194" s="43">
        <v>0.198676480258483</v>
      </c>
      <c r="AO194" s="43">
        <v>0.19863187516914099</v>
      </c>
      <c r="AP194" s="43">
        <v>0.198593627734934</v>
      </c>
      <c r="AQ194" s="43">
        <v>0.198559750255556</v>
      </c>
      <c r="AR194" s="43">
        <v>0.19853020934893401</v>
      </c>
      <c r="AS194" s="43">
        <v>0.19850497141950901</v>
      </c>
      <c r="AT194" s="43">
        <v>0.19848400254552501</v>
      </c>
      <c r="AU194" s="43">
        <v>0.19846726855462599</v>
      </c>
      <c r="AV194" s="43">
        <v>0.19845473497981</v>
      </c>
      <c r="AW194" s="43">
        <v>0.198446367152039</v>
      </c>
      <c r="AX194" s="43">
        <v>0.19844213018858201</v>
      </c>
      <c r="AY194" s="43">
        <v>0.19844198887393899</v>
      </c>
      <c r="AZ194" s="43">
        <v>0.198445907882532</v>
      </c>
      <c r="BA194" s="308">
        <v>0.198453851648213</v>
      </c>
      <c r="BB194" s="43">
        <v>0.19846578454216099</v>
      </c>
      <c r="BC194" s="43">
        <v>0.19848167044954401</v>
      </c>
      <c r="BD194" s="43">
        <v>0.198501473364774</v>
      </c>
      <c r="BE194" s="43">
        <v>0.198525156804883</v>
      </c>
      <c r="BF194" s="43">
        <v>0.198552684738176</v>
      </c>
      <c r="BG194" s="43">
        <v>0.198584021721945</v>
      </c>
      <c r="BH194" s="43">
        <v>0.198619128639896</v>
      </c>
      <c r="BI194" s="43">
        <v>0.19865797026144499</v>
      </c>
      <c r="BJ194" s="43">
        <v>0.19870050999927399</v>
      </c>
      <c r="BK194" s="43">
        <v>0.19874671027548399</v>
      </c>
      <c r="BL194" s="43">
        <v>0.19879653465002001</v>
      </c>
      <c r="BM194" s="43">
        <v>0.19884994581566001</v>
      </c>
      <c r="BN194" s="43">
        <v>0.19890946322528</v>
      </c>
      <c r="BO194" s="43">
        <v>0.19897849064265699</v>
      </c>
      <c r="BP194" s="43">
        <v>0.199058580264666</v>
      </c>
      <c r="BQ194" s="43">
        <v>0.19915153270435301</v>
      </c>
      <c r="BR194" s="43">
        <v>0.199259435533926</v>
      </c>
      <c r="BS194" s="43">
        <v>0.19938470419856999</v>
      </c>
      <c r="BT194" s="43">
        <v>0.199530130197098</v>
      </c>
      <c r="BU194" s="43">
        <v>0.19969893275404199</v>
      </c>
      <c r="BV194" s="43">
        <v>0.19989481696793501</v>
      </c>
      <c r="BW194" s="43">
        <v>0.200122036673095</v>
      </c>
      <c r="BX194" s="43">
        <v>0.20038546254525599</v>
      </c>
      <c r="BY194" s="43">
        <v>0.20069065427230601</v>
      </c>
      <c r="BZ194" s="43">
        <v>0.20104393568402401</v>
      </c>
      <c r="CA194" s="43">
        <v>0.20145247158326601</v>
      </c>
      <c r="CB194" s="43">
        <v>0.20192434323945399</v>
      </c>
      <c r="CC194" s="43">
        <v>0.20246861929981499</v>
      </c>
      <c r="CD194" s="43">
        <v>0.20309541859330299</v>
      </c>
      <c r="CE194" s="43">
        <v>0.203815958520801</v>
      </c>
      <c r="CF194" s="43">
        <v>0.204642583391936</v>
      </c>
      <c r="CG194" s="43">
        <v>0.20558876467378301</v>
      </c>
      <c r="CH194" s="43">
        <v>0.20666906518782099</v>
      </c>
      <c r="CI194" s="43">
        <v>0.20789905781856399</v>
      </c>
      <c r="CJ194" s="43">
        <v>0.20929518993038099</v>
      </c>
      <c r="CK194" s="43">
        <v>0.21087458440926299</v>
      </c>
      <c r="CL194" s="43">
        <v>0.21265477038696201</v>
      </c>
      <c r="CM194" s="43">
        <v>0.21465333795816999</v>
      </c>
      <c r="CN194" s="43">
        <v>0.21688751473639001</v>
      </c>
      <c r="CO194" s="43">
        <v>0.219373665206788</v>
      </c>
      <c r="CP194" s="43">
        <v>0.22212671822350699</v>
      </c>
      <c r="CQ194" s="43">
        <v>0.22515953015948301</v>
      </c>
      <c r="CR194" s="43">
        <v>0.22848219490069099</v>
      </c>
      <c r="CS194" s="43">
        <v>0.23210131219194699</v>
      </c>
      <c r="CT194" s="43">
        <v>0.236019224545156</v>
      </c>
      <c r="CU194" s="43">
        <v>0.240233230843407</v>
      </c>
      <c r="CV194" s="43">
        <v>0.24473477924224599</v>
      </c>
      <c r="CW194" s="43">
        <v>0.24950863785966601</v>
      </c>
      <c r="CX194" s="43">
        <v>0.25453203532933399</v>
      </c>
      <c r="CY194" s="43">
        <v>0.25977376178122003</v>
      </c>
      <c r="CZ194" s="43"/>
      <c r="DA194" s="43"/>
      <c r="DC194" s="198">
        <v>45839</v>
      </c>
      <c r="DD194" s="43">
        <v>0.42633342129975799</v>
      </c>
      <c r="DE194" s="43">
        <v>0.40338857693626501</v>
      </c>
      <c r="DF194" s="43">
        <v>0.38286314516358999</v>
      </c>
      <c r="DG194" s="43">
        <v>0.36451235713650099</v>
      </c>
      <c r="DH194" s="43">
        <v>0.34811745579199399</v>
      </c>
      <c r="DI194" s="43">
        <v>0.33348217273094999</v>
      </c>
      <c r="DJ194" s="43">
        <v>0.32042974661155998</v>
      </c>
      <c r="DK194" s="43">
        <v>0.30880043924732697</v>
      </c>
      <c r="DL194" s="43">
        <v>0.298449494599624</v>
      </c>
      <c r="DM194" s="43">
        <v>0.28924547857098198</v>
      </c>
      <c r="DN194" s="43">
        <v>0.28106893429553897</v>
      </c>
      <c r="DO194" s="43">
        <v>0.27381128814191502</v>
      </c>
      <c r="DP194" s="43">
        <v>0.26737394578533702</v>
      </c>
      <c r="DQ194" s="43">
        <v>0.261667525277407</v>
      </c>
      <c r="DR194" s="43">
        <v>0.25661118358150897</v>
      </c>
      <c r="DS194" s="43">
        <v>0.25213200321379198</v>
      </c>
      <c r="DT194" s="43">
        <v>0.24816441607461401</v>
      </c>
      <c r="DU194" s="43">
        <v>0.244649650190079</v>
      </c>
      <c r="DV194" s="43">
        <v>0.241535192309454</v>
      </c>
      <c r="DW194" s="43">
        <v>0.23877426477520799</v>
      </c>
      <c r="DX194" s="43">
        <v>0.236325317888231</v>
      </c>
      <c r="DY194" s="43">
        <v>0.23415154143167699</v>
      </c>
      <c r="DZ194" s="43">
        <v>0.23222039880773501</v>
      </c>
      <c r="EA194" s="290">
        <v>0.23050318779398099</v>
      </c>
      <c r="EB194" s="43">
        <v>0.22897463032037599</v>
      </c>
      <c r="EC194" s="43">
        <v>0.22761249347625401</v>
      </c>
      <c r="ED194" s="43">
        <v>0.226397242360212</v>
      </c>
      <c r="EE194" s="43">
        <v>0.22531172482478801</v>
      </c>
      <c r="EF194" s="43">
        <v>0.224340887310508</v>
      </c>
      <c r="EG194" s="43">
        <v>0.22347152018921099</v>
      </c>
      <c r="EH194" s="43">
        <v>0.22269203113321501</v>
      </c>
      <c r="EI194" s="43">
        <v>0.22199224407610299</v>
      </c>
      <c r="EJ194" s="43">
        <v>0.22136322193800101</v>
      </c>
      <c r="EK194" s="43">
        <v>0.22079711043467601</v>
      </c>
      <c r="EL194" s="43">
        <v>0.22028700137665599</v>
      </c>
      <c r="EM194" s="43">
        <v>0.21982681291539699</v>
      </c>
      <c r="EN194" s="43">
        <v>0.21941118484764299</v>
      </c>
      <c r="EO194" s="43">
        <v>0.21903538764235</v>
      </c>
      <c r="EP194" s="43">
        <v>0.218695242854063</v>
      </c>
      <c r="EQ194" s="43">
        <v>0.21837431171573701</v>
      </c>
      <c r="ER194" s="43">
        <v>0.21805832817012999</v>
      </c>
      <c r="ES194" s="43">
        <v>0.21774730546089799</v>
      </c>
      <c r="ET194" s="43">
        <v>0.21744125646537599</v>
      </c>
      <c r="EU194" s="43">
        <v>0.21714019350347599</v>
      </c>
      <c r="EV194" s="43">
        <v>0.216844128546585</v>
      </c>
      <c r="EW194" s="43">
        <v>0.21655307309507499</v>
      </c>
      <c r="EX194" s="43">
        <v>0.21626703814600501</v>
      </c>
      <c r="EY194" s="43">
        <v>0.215986034275651</v>
      </c>
      <c r="EZ194" s="43">
        <v>0.215710071467512</v>
      </c>
      <c r="FA194" s="43">
        <v>0.215439159500626</v>
      </c>
      <c r="FB194" s="308">
        <v>0.215173307251566</v>
      </c>
      <c r="FC194" s="43">
        <v>0.214912523439657</v>
      </c>
      <c r="FD194" s="43">
        <v>0.21465681610672199</v>
      </c>
      <c r="FE194" s="43">
        <v>0.21440619277501199</v>
      </c>
      <c r="FF194" s="43">
        <v>0.21416066066464701</v>
      </c>
      <c r="FG194" s="43">
        <v>0.21392022608178601</v>
      </c>
      <c r="FH194" s="43">
        <v>0.213684895377411</v>
      </c>
      <c r="FI194" s="43">
        <v>0.21345467727054299</v>
      </c>
      <c r="FJ194" s="43">
        <v>0.21322956509499799</v>
      </c>
      <c r="FK194" s="43">
        <v>0.21300957598883299</v>
      </c>
      <c r="FL194" s="43">
        <v>0.21279470869440201</v>
      </c>
      <c r="FM194" s="43">
        <v>0.21258496674171601</v>
      </c>
      <c r="FN194" s="43">
        <v>0.212380352947805</v>
      </c>
      <c r="FO194" s="43">
        <v>0.21217231250995999</v>
      </c>
      <c r="FP194" s="43">
        <v>0.21195251941135401</v>
      </c>
      <c r="FQ194" s="43">
        <v>0.21172110320276</v>
      </c>
      <c r="FR194" s="43">
        <v>0.21147841278513299</v>
      </c>
      <c r="FS194" s="43">
        <v>0.211225072039227</v>
      </c>
      <c r="FT194" s="43">
        <v>0.210962047020716</v>
      </c>
      <c r="FU194" s="43">
        <v>0.210690725706705</v>
      </c>
      <c r="FV194" s="43">
        <v>0.210413012754538</v>
      </c>
      <c r="FW194" s="43">
        <v>0.210131441803106</v>
      </c>
      <c r="FX194" s="43">
        <v>0.209849306957196</v>
      </c>
      <c r="FY194" s="43">
        <v>0.20957081707573699</v>
      </c>
      <c r="FZ194" s="43">
        <v>0.20930127423793299</v>
      </c>
      <c r="GA194" s="43">
        <v>0.20904727966387099</v>
      </c>
      <c r="GB194" s="43">
        <v>0.20881696821971299</v>
      </c>
      <c r="GC194" s="43">
        <v>0.20862027269722</v>
      </c>
      <c r="GD194" s="43">
        <v>0.20846921718898101</v>
      </c>
      <c r="GE194" s="43">
        <v>0.20837823661206201</v>
      </c>
      <c r="GF194" s="43">
        <v>0.20836451644993101</v>
      </c>
      <c r="GG194" s="43">
        <v>0.208448342192918</v>
      </c>
      <c r="GH194" s="43">
        <v>0.208653442369512</v>
      </c>
      <c r="GI194" s="43">
        <v>0.20900730221060901</v>
      </c>
      <c r="GJ194" s="43">
        <v>0.20954141668071399</v>
      </c>
      <c r="GK194" s="43">
        <v>0.21029144336140701</v>
      </c>
      <c r="GL194" s="43">
        <v>0.21129720783323899</v>
      </c>
      <c r="GM194" s="43">
        <v>0.21260250911060399</v>
      </c>
      <c r="GN194" s="43">
        <v>0.21425467212511501</v>
      </c>
      <c r="GO194" s="43">
        <v>0.216303801584907</v>
      </c>
      <c r="GP194" s="43">
        <v>0.218801708045537</v>
      </c>
      <c r="GQ194" s="43">
        <v>0.221800503821938</v>
      </c>
      <c r="GR194" s="43">
        <v>0.225350901157781</v>
      </c>
      <c r="GS194" s="43">
        <v>0.22950028295830199</v>
      </c>
      <c r="GT194" s="43">
        <v>0.234290648800939</v>
      </c>
      <c r="GU194" s="43">
        <v>0.239756556817563</v>
      </c>
      <c r="GV194" s="43">
        <v>0.24592317832610699</v>
      </c>
      <c r="GW194" s="43">
        <v>0.25280455400179103</v>
      </c>
      <c r="GX194" s="43">
        <v>0.26040209290475602</v>
      </c>
      <c r="GY194" s="43">
        <v>0.26870329958329497</v>
      </c>
      <c r="GZ194" s="43">
        <v>0.27768066268435299</v>
      </c>
      <c r="HA194" s="43"/>
      <c r="HB194" s="43"/>
    </row>
    <row r="195" spans="1:210" x14ac:dyDescent="0.6">
      <c r="A195" s="327">
        <v>24</v>
      </c>
      <c r="B195" s="198">
        <v>45941</v>
      </c>
      <c r="C195" s="43">
        <v>0.37371854340388599</v>
      </c>
      <c r="D195" s="43">
        <v>0.350045928888782</v>
      </c>
      <c r="E195" s="43">
        <v>0.329179505062003</v>
      </c>
      <c r="F195" s="43">
        <v>0.31084671273499598</v>
      </c>
      <c r="G195" s="43">
        <v>0.29479844649158299</v>
      </c>
      <c r="H195" s="43">
        <v>0.28080504574611298</v>
      </c>
      <c r="I195" s="43">
        <v>0.268653376805081</v>
      </c>
      <c r="J195" s="43">
        <v>0.25814493883828998</v>
      </c>
      <c r="K195" s="43">
        <v>0.24909484052752201</v>
      </c>
      <c r="L195" s="43">
        <v>0.24133142539342101</v>
      </c>
      <c r="M195" s="43">
        <v>0.23469629150207</v>
      </c>
      <c r="N195" s="43">
        <v>0.22904445904416301</v>
      </c>
      <c r="O195" s="43">
        <v>0.22424448516043199</v>
      </c>
      <c r="P195" s="43">
        <v>0.220178391264754</v>
      </c>
      <c r="Q195" s="43">
        <v>0.21674133907490301</v>
      </c>
      <c r="R195" s="43">
        <v>0.21384105156553601</v>
      </c>
      <c r="S195" s="43">
        <v>0.21139701721916401</v>
      </c>
      <c r="T195" s="43">
        <v>0.20933953800704799</v>
      </c>
      <c r="U195" s="43">
        <v>0.20760868756213599</v>
      </c>
      <c r="V195" s="43">
        <v>0.206153240291999</v>
      </c>
      <c r="W195" s="43">
        <v>0.20492962057064401</v>
      </c>
      <c r="X195" s="43">
        <v>0.203900907904881</v>
      </c>
      <c r="Y195" s="43">
        <v>0.203035920391229</v>
      </c>
      <c r="Z195" s="43">
        <v>0.202308388934271</v>
      </c>
      <c r="AA195" s="43">
        <v>0.201696225594135</v>
      </c>
      <c r="AB195" s="43">
        <v>0.20118088438073101</v>
      </c>
      <c r="AC195" s="43">
        <v>0.20074680869646599</v>
      </c>
      <c r="AD195" s="43">
        <v>0.20038095792584601</v>
      </c>
      <c r="AE195" s="43">
        <v>0.20007240428957601</v>
      </c>
      <c r="AF195" s="43">
        <v>0.19981199173775299</v>
      </c>
      <c r="AG195" s="43">
        <v>0.19959204805185299</v>
      </c>
      <c r="AH195" s="43">
        <v>0.199406143124088</v>
      </c>
      <c r="AI195" s="43">
        <v>0.199248885952056</v>
      </c>
      <c r="AJ195" s="43">
        <v>0.19911575477791599</v>
      </c>
      <c r="AK195" s="43">
        <v>0.19900295515647701</v>
      </c>
      <c r="AL195" s="43">
        <v>0.19890730111639299</v>
      </c>
      <c r="AM195" s="43">
        <v>0.198826116108446</v>
      </c>
      <c r="AN195" s="43">
        <v>0.19875715005297401</v>
      </c>
      <c r="AO195" s="43">
        <v>0.198698510296688</v>
      </c>
      <c r="AP195" s="43">
        <v>0.19864660794505001</v>
      </c>
      <c r="AQ195" s="43">
        <v>0.19859887944715801</v>
      </c>
      <c r="AR195" s="43">
        <v>0.19855529601522101</v>
      </c>
      <c r="AS195" s="43">
        <v>0.19851582850471799</v>
      </c>
      <c r="AT195" s="43">
        <v>0.19848044762532199</v>
      </c>
      <c r="AU195" s="43">
        <v>0.19844912368839299</v>
      </c>
      <c r="AV195" s="43">
        <v>0.19842182681158901</v>
      </c>
      <c r="AW195" s="43">
        <v>0.19839852684131401</v>
      </c>
      <c r="AX195" s="43">
        <v>0.19837919345105801</v>
      </c>
      <c r="AY195" s="43">
        <v>0.19836379587861</v>
      </c>
      <c r="AZ195" s="43">
        <v>0.19835230342227</v>
      </c>
      <c r="BA195" s="308">
        <v>0.198344684967452</v>
      </c>
      <c r="BB195" s="43">
        <v>0.19834090929776299</v>
      </c>
      <c r="BC195" s="43">
        <v>0.19834094483888801</v>
      </c>
      <c r="BD195" s="43">
        <v>0.19834476032861101</v>
      </c>
      <c r="BE195" s="43">
        <v>0.198352323552583</v>
      </c>
      <c r="BF195" s="43">
        <v>0.198363602902701</v>
      </c>
      <c r="BG195" s="43">
        <v>0.19837856492855099</v>
      </c>
      <c r="BH195" s="43">
        <v>0.19839718071189799</v>
      </c>
      <c r="BI195" s="43">
        <v>0.19841941461395399</v>
      </c>
      <c r="BJ195" s="43">
        <v>0.19844523572163</v>
      </c>
      <c r="BK195" s="43">
        <v>0.19847461045416301</v>
      </c>
      <c r="BL195" s="43">
        <v>0.19850750682586901</v>
      </c>
      <c r="BM195" s="43">
        <v>0.198543891870085</v>
      </c>
      <c r="BN195" s="43">
        <v>0.19858554264824099</v>
      </c>
      <c r="BO195" s="43">
        <v>0.19863503940340299</v>
      </c>
      <c r="BP195" s="43">
        <v>0.19869377614143099</v>
      </c>
      <c r="BQ195" s="43">
        <v>0.198763381641647</v>
      </c>
      <c r="BR195" s="43">
        <v>0.198845755555139</v>
      </c>
      <c r="BS195" s="43">
        <v>0.19894311058571201</v>
      </c>
      <c r="BT195" s="43">
        <v>0.1990580181835</v>
      </c>
      <c r="BU195" s="43">
        <v>0.19919346124724499</v>
      </c>
      <c r="BV195" s="43">
        <v>0.19935289165401099</v>
      </c>
      <c r="BW195" s="43">
        <v>0.19954029415569599</v>
      </c>
      <c r="BX195" s="43">
        <v>0.19976025536239</v>
      </c>
      <c r="BY195" s="43">
        <v>0.200018038453779</v>
      </c>
      <c r="BZ195" s="43">
        <v>0.200319661616676</v>
      </c>
      <c r="CA195" s="43">
        <v>0.200671979478935</v>
      </c>
      <c r="CB195" s="43">
        <v>0.20108276516649901</v>
      </c>
      <c r="CC195" s="43">
        <v>0.20156078981011</v>
      </c>
      <c r="CD195" s="43">
        <v>0.202115896097043</v>
      </c>
      <c r="CE195" s="43">
        <v>0.202759060143933</v>
      </c>
      <c r="CF195" s="43">
        <v>0.203502436077342</v>
      </c>
      <c r="CG195" s="43">
        <v>0.204359375438217</v>
      </c>
      <c r="CH195" s="43">
        <v>0.20534441314548299</v>
      </c>
      <c r="CI195" s="43">
        <v>0.20647321044386799</v>
      </c>
      <c r="CJ195" s="43">
        <v>0.207762444926231</v>
      </c>
      <c r="CK195" s="43">
        <v>0.20922963816667001</v>
      </c>
      <c r="CL195" s="43">
        <v>0.210892911741663</v>
      </c>
      <c r="CM195" s="43">
        <v>0.21277066532241301</v>
      </c>
      <c r="CN195" s="43">
        <v>0.21488117180073399</v>
      </c>
      <c r="CO195" s="43">
        <v>0.21724208985386101</v>
      </c>
      <c r="CP195" s="43">
        <v>0.21986989668424001</v>
      </c>
      <c r="CQ195" s="43">
        <v>0.22277924868287199</v>
      </c>
      <c r="CR195" s="43">
        <v>0.22598228046243099</v>
      </c>
      <c r="CS195" s="43">
        <v>0.229487854950852</v>
      </c>
      <c r="CT195" s="43">
        <v>0.23330077678410199</v>
      </c>
      <c r="CU195" s="43">
        <v>0.23742097889998401</v>
      </c>
      <c r="CV195" s="43">
        <v>0.24184268863073899</v>
      </c>
      <c r="CW195" s="43">
        <v>0.24655357281564699</v>
      </c>
      <c r="CX195" s="43">
        <v>0.25153385723190402</v>
      </c>
      <c r="CY195" s="43">
        <v>0.25675541045783001</v>
      </c>
      <c r="CZ195" s="43"/>
      <c r="DA195" s="43"/>
      <c r="DC195" s="198">
        <v>45870</v>
      </c>
      <c r="DD195" s="43">
        <v>0.41572162962169401</v>
      </c>
      <c r="DE195" s="43">
        <v>0.39353473057796101</v>
      </c>
      <c r="DF195" s="43">
        <v>0.37372373495949701</v>
      </c>
      <c r="DG195" s="43">
        <v>0.35604552509028797</v>
      </c>
      <c r="DH195" s="43">
        <v>0.34028276970237897</v>
      </c>
      <c r="DI195" s="43">
        <v>0.326240433639646</v>
      </c>
      <c r="DJ195" s="43">
        <v>0.31374285060290602</v>
      </c>
      <c r="DK195" s="43">
        <v>0.30263130341866101</v>
      </c>
      <c r="DL195" s="43">
        <v>0.29276204786574</v>
      </c>
      <c r="DM195" s="43">
        <v>0.28400470978390502</v>
      </c>
      <c r="DN195" s="43">
        <v>0.27624098452171297</v>
      </c>
      <c r="DO195" s="43">
        <v>0.26936357082693602</v>
      </c>
      <c r="DP195" s="43">
        <v>0.26327527780528898</v>
      </c>
      <c r="DQ195" s="43">
        <v>0.25788825332305398</v>
      </c>
      <c r="DR195" s="43">
        <v>0.25312329309617299</v>
      </c>
      <c r="DS195" s="43">
        <v>0.24890920102775099</v>
      </c>
      <c r="DT195" s="43">
        <v>0.24518218170613501</v>
      </c>
      <c r="DU195" s="43">
        <v>0.24188525434102701</v>
      </c>
      <c r="DV195" s="43">
        <v>0.23896768417199299</v>
      </c>
      <c r="DW195" s="43">
        <v>0.23638443137259699</v>
      </c>
      <c r="DX195" s="43">
        <v>0.23409562048560301</v>
      </c>
      <c r="DY195" s="43">
        <v>0.232066033928988</v>
      </c>
      <c r="DZ195" s="43">
        <v>0.23026463362876101</v>
      </c>
      <c r="EA195" s="290">
        <v>0.22866411367002101</v>
      </c>
      <c r="EB195" s="43">
        <v>0.22724048638149799</v>
      </c>
      <c r="EC195" s="43">
        <v>0.22597270286949001</v>
      </c>
      <c r="ED195" s="43">
        <v>0.22484230804059399</v>
      </c>
      <c r="EE195" s="43">
        <v>0.22383312949892201</v>
      </c>
      <c r="EF195" s="43">
        <v>0.22293099881523701</v>
      </c>
      <c r="EG195" s="43">
        <v>0.22212350325012201</v>
      </c>
      <c r="EH195" s="43">
        <v>0.221399765786327</v>
      </c>
      <c r="EI195" s="43">
        <v>0.220750251020991</v>
      </c>
      <c r="EJ195" s="43">
        <v>0.22016659459398</v>
      </c>
      <c r="EK195" s="43">
        <v>0.21964145357401901</v>
      </c>
      <c r="EL195" s="43">
        <v>0.21916837592716201</v>
      </c>
      <c r="EM195" s="43">
        <v>0.218741686360583</v>
      </c>
      <c r="EN195" s="43">
        <v>0.21835638709930599</v>
      </c>
      <c r="EO195" s="43">
        <v>0.21800807144367901</v>
      </c>
      <c r="EP195" s="43">
        <v>0.217692848789452</v>
      </c>
      <c r="EQ195" s="43">
        <v>0.217395473060332</v>
      </c>
      <c r="ER195" s="43">
        <v>0.217102720056944</v>
      </c>
      <c r="ES195" s="43">
        <v>0.21681459953052401</v>
      </c>
      <c r="ET195" s="43">
        <v>0.216531120987803</v>
      </c>
      <c r="EU195" s="43">
        <v>0.21625229346240099</v>
      </c>
      <c r="EV195" s="43">
        <v>0.21597812558843399</v>
      </c>
      <c r="EW195" s="43">
        <v>0.215708625523645</v>
      </c>
      <c r="EX195" s="43">
        <v>0.215443801263072</v>
      </c>
      <c r="EY195" s="43">
        <v>0.21518366009040499</v>
      </c>
      <c r="EZ195" s="43">
        <v>0.21492820906679799</v>
      </c>
      <c r="FA195" s="43">
        <v>0.214677454735895</v>
      </c>
      <c r="FB195" s="308">
        <v>0.21443140324387</v>
      </c>
      <c r="FC195" s="43">
        <v>0.21419006021527501</v>
      </c>
      <c r="FD195" s="43">
        <v>0.21395343127831101</v>
      </c>
      <c r="FE195" s="43">
        <v>0.21372152059854799</v>
      </c>
      <c r="FF195" s="43">
        <v>0.21349433332627399</v>
      </c>
      <c r="FG195" s="43">
        <v>0.21327187231434999</v>
      </c>
      <c r="FH195" s="43">
        <v>0.213054142103593</v>
      </c>
      <c r="FI195" s="43">
        <v>0.21284114511014299</v>
      </c>
      <c r="FJ195" s="43">
        <v>0.21263288402785699</v>
      </c>
      <c r="FK195" s="43">
        <v>0.21242936081873101</v>
      </c>
      <c r="FL195" s="43">
        <v>0.212230577056951</v>
      </c>
      <c r="FM195" s="43">
        <v>0.21203653395125699</v>
      </c>
      <c r="FN195" s="43">
        <v>0.21184723204154901</v>
      </c>
      <c r="FO195" s="43">
        <v>0.21165475464380001</v>
      </c>
      <c r="FP195" s="43">
        <v>0.21145139513446901</v>
      </c>
      <c r="FQ195" s="43">
        <v>0.21123726823378999</v>
      </c>
      <c r="FR195" s="43">
        <v>0.21101268958869701</v>
      </c>
      <c r="FS195" s="43">
        <v>0.21077822679139299</v>
      </c>
      <c r="FT195" s="43">
        <v>0.210534760655083</v>
      </c>
      <c r="FU195" s="43">
        <v>0.210283558238507</v>
      </c>
      <c r="FV195" s="43">
        <v>0.210026359343814</v>
      </c>
      <c r="FW195" s="43">
        <v>0.209765479018544</v>
      </c>
      <c r="FX195" s="43">
        <v>0.20950392784823299</v>
      </c>
      <c r="FY195" s="43">
        <v>0.20924555261754099</v>
      </c>
      <c r="FZ195" s="43">
        <v>0.20899519975691999</v>
      </c>
      <c r="GA195" s="43">
        <v>0.20875890358370899</v>
      </c>
      <c r="GB195" s="43">
        <v>0.20854410134708201</v>
      </c>
      <c r="GC195" s="43">
        <v>0.20835987614107199</v>
      </c>
      <c r="GD195" s="43">
        <v>0.208217227520336</v>
      </c>
      <c r="GE195" s="43">
        <v>0.20812936789630099</v>
      </c>
      <c r="GF195" s="43">
        <v>0.20811204011523701</v>
      </c>
      <c r="GG195" s="43">
        <v>0.208183848036326</v>
      </c>
      <c r="GH195" s="43">
        <v>0.20836658680069201</v>
      </c>
      <c r="GI195" s="43">
        <v>0.20868555383093901</v>
      </c>
      <c r="GJ195" s="43">
        <v>0.20916981428325601</v>
      </c>
      <c r="GK195" s="43">
        <v>0.20985238681882001</v>
      </c>
      <c r="GL195" s="43">
        <v>0.21077030822521101</v>
      </c>
      <c r="GM195" s="43">
        <v>0.21196452901391899</v>
      </c>
      <c r="GN195" s="43">
        <v>0.213479590133584</v>
      </c>
      <c r="GO195" s="43">
        <v>0.21536303364513501</v>
      </c>
      <c r="GP195" s="43">
        <v>0.21766451188852601</v>
      </c>
      <c r="GQ195" s="43">
        <v>0.22043457929301999</v>
      </c>
      <c r="GR195" s="43">
        <v>0.22372318057795501</v>
      </c>
      <c r="GS195" s="43">
        <v>0.22757788179291799</v>
      </c>
      <c r="GT195" s="43">
        <v>0.23204192440775501</v>
      </c>
      <c r="GU195" s="43">
        <v>0.23715220523630001</v>
      </c>
      <c r="GV195" s="43">
        <v>0.24293729226747501</v>
      </c>
      <c r="GW195" s="43">
        <v>0.249415571538466</v>
      </c>
      <c r="GX195" s="43">
        <v>0.25659358552514999</v>
      </c>
      <c r="GY195" s="43">
        <v>0.26446457573593302</v>
      </c>
      <c r="GZ195" s="43">
        <v>0.27300719182245697</v>
      </c>
      <c r="HA195" s="43"/>
      <c r="HB195" s="43"/>
    </row>
    <row r="196" spans="1:210" x14ac:dyDescent="0.6">
      <c r="A196" s="327">
        <v>25</v>
      </c>
      <c r="B196" s="198">
        <v>45974</v>
      </c>
      <c r="C196" s="43">
        <v>0.36746435638306202</v>
      </c>
      <c r="D196" s="43">
        <v>0.34466262926366198</v>
      </c>
      <c r="E196" s="43">
        <v>0.32458872929302701</v>
      </c>
      <c r="F196" s="43">
        <v>0.30697207728438602</v>
      </c>
      <c r="G196" s="43">
        <v>0.29156556942131101</v>
      </c>
      <c r="H196" s="43">
        <v>0.27814182354104899</v>
      </c>
      <c r="I196" s="43">
        <v>0.26649047953149602</v>
      </c>
      <c r="J196" s="43">
        <v>0.25641644884398801</v>
      </c>
      <c r="K196" s="43">
        <v>0.24773893678952799</v>
      </c>
      <c r="L196" s="43">
        <v>0.24029101328743899</v>
      </c>
      <c r="M196" s="43">
        <v>0.233919493025502</v>
      </c>
      <c r="N196" s="43">
        <v>0.228484909573308</v>
      </c>
      <c r="O196" s="43">
        <v>0.22386141661921699</v>
      </c>
      <c r="P196" s="43">
        <v>0.219936513310523</v>
      </c>
      <c r="Q196" s="43">
        <v>0.21661055222428199</v>
      </c>
      <c r="R196" s="43">
        <v>0.21379603783697099</v>
      </c>
      <c r="S196" s="43">
        <v>0.21141675580112099</v>
      </c>
      <c r="T196" s="43">
        <v>0.209406788596355</v>
      </c>
      <c r="U196" s="43">
        <v>0.207709475454251</v>
      </c>
      <c r="V196" s="43">
        <v>0.20627636750884801</v>
      </c>
      <c r="W196" s="43">
        <v>0.205066218400385</v>
      </c>
      <c r="X196" s="43">
        <v>0.20404403873992799</v>
      </c>
      <c r="Y196" s="43">
        <v>0.20318023131315199</v>
      </c>
      <c r="Z196" s="43">
        <v>0.202449815535406</v>
      </c>
      <c r="AA196" s="43">
        <v>0.201831742518324</v>
      </c>
      <c r="AB196" s="43">
        <v>0.20130829752092999</v>
      </c>
      <c r="AC196" s="43">
        <v>0.20086458390508</v>
      </c>
      <c r="AD196" s="43">
        <v>0.20048808080296801</v>
      </c>
      <c r="AE196" s="43">
        <v>0.200168266369674</v>
      </c>
      <c r="AF196" s="43">
        <v>0.19989629846610801</v>
      </c>
      <c r="AG196" s="43">
        <v>0.19966474495743899</v>
      </c>
      <c r="AH196" s="43">
        <v>0.199467356727874</v>
      </c>
      <c r="AI196" s="43">
        <v>0.19929887672809701</v>
      </c>
      <c r="AJ196" s="43">
        <v>0.19915488006916701</v>
      </c>
      <c r="AK196" s="43">
        <v>0.19903163979132801</v>
      </c>
      <c r="AL196" s="43">
        <v>0.198926014530353</v>
      </c>
      <c r="AM196" s="43">
        <v>0.198835354423056</v>
      </c>
      <c r="AN196" s="43">
        <v>0.19875742239212299</v>
      </c>
      <c r="AO196" s="43">
        <v>0.198690328280272</v>
      </c>
      <c r="AP196" s="43">
        <v>0.19863014311490099</v>
      </c>
      <c r="AQ196" s="43">
        <v>0.19857395877914499</v>
      </c>
      <c r="AR196" s="43">
        <v>0.198521750490979</v>
      </c>
      <c r="AS196" s="43">
        <v>0.19847349306164599</v>
      </c>
      <c r="AT196" s="43">
        <v>0.19842916095379901</v>
      </c>
      <c r="AU196" s="43">
        <v>0.19838872856374401</v>
      </c>
      <c r="AV196" s="43">
        <v>0.19835216992708801</v>
      </c>
      <c r="AW196" s="43">
        <v>0.19831945889981201</v>
      </c>
      <c r="AX196" s="43">
        <v>0.19829056898231801</v>
      </c>
      <c r="AY196" s="43">
        <v>0.19826547344693099</v>
      </c>
      <c r="AZ196" s="43">
        <v>0.198244145579027</v>
      </c>
      <c r="BA196" s="308">
        <v>0.19822655817922399</v>
      </c>
      <c r="BB196" s="43">
        <v>0.198212683943148</v>
      </c>
      <c r="BC196" s="43">
        <v>0.19820249531631801</v>
      </c>
      <c r="BD196" s="43">
        <v>0.19819596481912399</v>
      </c>
      <c r="BE196" s="43">
        <v>0.19819306455493199</v>
      </c>
      <c r="BF196" s="43">
        <v>0.19819376603757</v>
      </c>
      <c r="BG196" s="43">
        <v>0.19819812901335199</v>
      </c>
      <c r="BH196" s="43">
        <v>0.198205759207434</v>
      </c>
      <c r="BI196" s="43">
        <v>0.19821720158561301</v>
      </c>
      <c r="BJ196" s="43">
        <v>0.198232027748561</v>
      </c>
      <c r="BK196" s="43">
        <v>0.198250314425365</v>
      </c>
      <c r="BL196" s="43">
        <v>0.198272031483294</v>
      </c>
      <c r="BM196" s="43">
        <v>0.19829715047454199</v>
      </c>
      <c r="BN196" s="43">
        <v>0.19832695685493201</v>
      </c>
      <c r="BO196" s="43">
        <v>0.19836348172037699</v>
      </c>
      <c r="BP196" s="43">
        <v>0.19840800928122301</v>
      </c>
      <c r="BQ196" s="43">
        <v>0.19846204880263801</v>
      </c>
      <c r="BR196" s="43">
        <v>0.19852737033800599</v>
      </c>
      <c r="BS196" s="43">
        <v>0.19860604540680801</v>
      </c>
      <c r="BT196" s="43">
        <v>0.198700494241212</v>
      </c>
      <c r="BU196" s="43">
        <v>0.19881353707980501</v>
      </c>
      <c r="BV196" s="43">
        <v>0.19894845328713101</v>
      </c>
      <c r="BW196" s="43">
        <v>0.19910904593562301</v>
      </c>
      <c r="BX196" s="43">
        <v>0.19929971295098201</v>
      </c>
      <c r="BY196" s="43">
        <v>0.19952552410455199</v>
      </c>
      <c r="BZ196" s="43">
        <v>0.19979230422556099</v>
      </c>
      <c r="CA196" s="43">
        <v>0.200106719673661</v>
      </c>
      <c r="CB196" s="43">
        <v>0.20047636780167399</v>
      </c>
      <c r="CC196" s="43">
        <v>0.20090986651873799</v>
      </c>
      <c r="CD196" s="43">
        <v>0.201416939696029</v>
      </c>
      <c r="CE196" s="43">
        <v>0.20200849442757099</v>
      </c>
      <c r="CF196" s="43">
        <v>0.20269668395280899</v>
      </c>
      <c r="CG196" s="43">
        <v>0.203494949215311</v>
      </c>
      <c r="CH196" s="43">
        <v>0.20441803012520701</v>
      </c>
      <c r="CI196" s="43">
        <v>0.205481937245511</v>
      </c>
      <c r="CJ196" s="43">
        <v>0.206703873384983</v>
      </c>
      <c r="CK196" s="43">
        <v>0.20810209420305001</v>
      </c>
      <c r="CL196" s="43">
        <v>0.209695698202364</v>
      </c>
      <c r="CM196" s="43">
        <v>0.21150433657638501</v>
      </c>
      <c r="CN196" s="43">
        <v>0.213547837544564</v>
      </c>
      <c r="CO196" s="43">
        <v>0.21584574177913601</v>
      </c>
      <c r="CP196" s="43">
        <v>0.218416750477884</v>
      </c>
      <c r="CQ196" s="43">
        <v>0.221278091777174</v>
      </c>
      <c r="CR196" s="43">
        <v>0.224444814938911</v>
      </c>
      <c r="CS196" s="43">
        <v>0.22792902484303901</v>
      </c>
      <c r="CT196" s="43">
        <v>0.23173906966928701</v>
      </c>
      <c r="CU196" s="43">
        <v>0.23587869370966999</v>
      </c>
      <c r="CV196" s="43">
        <v>0.240346163112932</v>
      </c>
      <c r="CW196" s="43">
        <v>0.24513336643043601</v>
      </c>
      <c r="CX196" s="43">
        <v>0.25022488672642901</v>
      </c>
      <c r="CY196" s="43">
        <v>0.255597035336182</v>
      </c>
      <c r="CZ196" s="43"/>
      <c r="DA196" s="43"/>
      <c r="DC196" s="198">
        <v>45903</v>
      </c>
      <c r="DD196" s="43">
        <v>0.41105058902714398</v>
      </c>
      <c r="DE196" s="43">
        <v>0.38931262127703398</v>
      </c>
      <c r="DF196" s="43">
        <v>0.36992882490384899</v>
      </c>
      <c r="DG196" s="43">
        <v>0.35265479571086</v>
      </c>
      <c r="DH196" s="43">
        <v>0.33727215646226399</v>
      </c>
      <c r="DI196" s="43">
        <v>0.32358507965872002</v>
      </c>
      <c r="DJ196" s="43">
        <v>0.31141738312257899</v>
      </c>
      <c r="DK196" s="43">
        <v>0.30061013306258599</v>
      </c>
      <c r="DL196" s="43">
        <v>0.29101968171268999</v>
      </c>
      <c r="DM196" s="43">
        <v>0.282516065122284</v>
      </c>
      <c r="DN196" s="43">
        <v>0.27498168761042702</v>
      </c>
      <c r="DO196" s="43">
        <v>0.26831022618642802</v>
      </c>
      <c r="DP196" s="43">
        <v>0.26240569581019502</v>
      </c>
      <c r="DQ196" s="43">
        <v>0.25718162827253899</v>
      </c>
      <c r="DR196" s="43">
        <v>0.25256032828581298</v>
      </c>
      <c r="DS196" s="43">
        <v>0.24847218138507901</v>
      </c>
      <c r="DT196" s="43">
        <v>0.244854998227925</v>
      </c>
      <c r="DU196" s="43">
        <v>0.24165338652349799</v>
      </c>
      <c r="DV196" s="43">
        <v>0.238818148366957</v>
      </c>
      <c r="DW196" s="43">
        <v>0.23630570312531601</v>
      </c>
      <c r="DX196" s="43">
        <v>0.23407753860874</v>
      </c>
      <c r="DY196" s="43">
        <v>0.232099693282942</v>
      </c>
      <c r="DZ196" s="43">
        <v>0.23034227247587</v>
      </c>
      <c r="EA196" s="290">
        <v>0.22877900037673499</v>
      </c>
      <c r="EB196" s="43">
        <v>0.22738680896119901</v>
      </c>
      <c r="EC196" s="43">
        <v>0.22614546382390999</v>
      </c>
      <c r="ED196" s="43">
        <v>0.225037226378242</v>
      </c>
      <c r="EE196" s="43">
        <v>0.22404655066791601</v>
      </c>
      <c r="EF196" s="43">
        <v>0.22315981310458399</v>
      </c>
      <c r="EG196" s="43">
        <v>0.22236507258570601</v>
      </c>
      <c r="EH196" s="43">
        <v>0.22165185864475101</v>
      </c>
      <c r="EI196" s="43">
        <v>0.221010985143965</v>
      </c>
      <c r="EJ196" s="43">
        <v>0.22043438668026999</v>
      </c>
      <c r="EK196" s="43">
        <v>0.21991497546508099</v>
      </c>
      <c r="EL196" s="43">
        <v>0.21944651669085899</v>
      </c>
      <c r="EM196" s="43">
        <v>0.21902351938213199</v>
      </c>
      <c r="EN196" s="43">
        <v>0.21864114195639001</v>
      </c>
      <c r="EO196" s="43">
        <v>0.218295109770308</v>
      </c>
      <c r="EP196" s="43">
        <v>0.217981643381044</v>
      </c>
      <c r="EQ196" s="43">
        <v>0.21768563939114999</v>
      </c>
      <c r="ER196" s="43">
        <v>0.217393952018614</v>
      </c>
      <c r="ES196" s="43">
        <v>0.21710658970638999</v>
      </c>
      <c r="ET196" s="43">
        <v>0.21682356060583099</v>
      </c>
      <c r="EU196" s="43">
        <v>0.21654487262720001</v>
      </c>
      <c r="EV196" s="43">
        <v>0.21627053328885101</v>
      </c>
      <c r="EW196" s="43">
        <v>0.21600054970247601</v>
      </c>
      <c r="EX196" s="43">
        <v>0.21573492865705801</v>
      </c>
      <c r="EY196" s="43">
        <v>0.21547367674330201</v>
      </c>
      <c r="EZ196" s="43">
        <v>0.21521680001468199</v>
      </c>
      <c r="FA196" s="43">
        <v>0.21496430438205699</v>
      </c>
      <c r="FB196" s="308">
        <v>0.21471619503609701</v>
      </c>
      <c r="FC196" s="43">
        <v>0.21447247719425</v>
      </c>
      <c r="FD196" s="43">
        <v>0.214233155472244</v>
      </c>
      <c r="FE196" s="43">
        <v>0.21399823434368401</v>
      </c>
      <c r="FF196" s="43">
        <v>0.21376771725070301</v>
      </c>
      <c r="FG196" s="43">
        <v>0.21354160854009899</v>
      </c>
      <c r="FH196" s="43">
        <v>0.21331990908393</v>
      </c>
      <c r="FI196" s="43">
        <v>0.21310262660509</v>
      </c>
      <c r="FJ196" s="43">
        <v>0.21288975885571801</v>
      </c>
      <c r="FK196" s="43">
        <v>0.21268130943053401</v>
      </c>
      <c r="FL196" s="43">
        <v>0.212477279947757</v>
      </c>
      <c r="FM196" s="43">
        <v>0.212277671471298</v>
      </c>
      <c r="FN196" s="43">
        <v>0.21208248491597201</v>
      </c>
      <c r="FO196" s="43">
        <v>0.211883526889659</v>
      </c>
      <c r="FP196" s="43">
        <v>0.21167272960425601</v>
      </c>
      <c r="FQ196" s="43">
        <v>0.211450053959268</v>
      </c>
      <c r="FR196" s="43">
        <v>0.21121563570305399</v>
      </c>
      <c r="FS196" s="43">
        <v>0.21096983266514099</v>
      </c>
      <c r="FT196" s="43">
        <v>0.21071328067811801</v>
      </c>
      <c r="FU196" s="43">
        <v>0.21044696110633099</v>
      </c>
      <c r="FV196" s="43">
        <v>0.21017228072170399</v>
      </c>
      <c r="FW196" s="43">
        <v>0.209891166922302</v>
      </c>
      <c r="FX196" s="43">
        <v>0.20960617977787099</v>
      </c>
      <c r="FY196" s="43">
        <v>0.20932064360334601</v>
      </c>
      <c r="FZ196" s="43">
        <v>0.20903880038130301</v>
      </c>
      <c r="GA196" s="43">
        <v>0.208765987778675</v>
      </c>
      <c r="GB196" s="43">
        <v>0.20850884313823101</v>
      </c>
      <c r="GC196" s="43">
        <v>0.20827553611632599</v>
      </c>
      <c r="GD196" s="43">
        <v>0.20807602976581599</v>
      </c>
      <c r="GE196" s="43">
        <v>0.20792236966962699</v>
      </c>
      <c r="GF196" s="43">
        <v>0.20782899818268699</v>
      </c>
      <c r="GG196" s="43">
        <v>0.20781308744551</v>
      </c>
      <c r="GH196" s="43">
        <v>0.207894880579959</v>
      </c>
      <c r="GI196" s="43">
        <v>0.208098025451007</v>
      </c>
      <c r="GJ196" s="43">
        <v>0.20844987811881899</v>
      </c>
      <c r="GK196" s="43">
        <v>0.20898174536333999</v>
      </c>
      <c r="GL196" s="43">
        <v>0.209729028062944</v>
      </c>
      <c r="GM196" s="43">
        <v>0.210731219310934</v>
      </c>
      <c r="GN196" s="43">
        <v>0.21203170636406099</v>
      </c>
      <c r="GO196" s="43">
        <v>0.21367732527564301</v>
      </c>
      <c r="GP196" s="43">
        <v>0.21571762344453399</v>
      </c>
      <c r="GQ196" s="43">
        <v>0.21820380096699901</v>
      </c>
      <c r="GR196" s="43">
        <v>0.221187326251266</v>
      </c>
      <c r="GS196" s="43">
        <v>0.22471825414597699</v>
      </c>
      <c r="GT196" s="43">
        <v>0.228843309307416</v>
      </c>
      <c r="GU196" s="43">
        <v>0.23360382842531699</v>
      </c>
      <c r="GV196" s="43">
        <v>0.23903367149735999</v>
      </c>
      <c r="GW196" s="43">
        <v>0.245157209539869</v>
      </c>
      <c r="GX196" s="43">
        <v>0.25198747140190297</v>
      </c>
      <c r="GY196" s="43">
        <v>0.25952448884304202</v>
      </c>
      <c r="GZ196" s="43">
        <v>0.26775382836785799</v>
      </c>
      <c r="HA196" s="43"/>
      <c r="HB196" s="43"/>
    </row>
    <row r="197" spans="1:210" x14ac:dyDescent="0.6">
      <c r="A197" s="327">
        <v>26</v>
      </c>
      <c r="B197" s="198">
        <v>46008</v>
      </c>
      <c r="C197" s="43">
        <v>0.35845209450135301</v>
      </c>
      <c r="D197" s="43">
        <v>0.33657946749258499</v>
      </c>
      <c r="E197" s="43">
        <v>0.31734688656451998</v>
      </c>
      <c r="F197" s="43">
        <v>0.30048683376411101</v>
      </c>
      <c r="G197" s="43">
        <v>0.28575535122817602</v>
      </c>
      <c r="H197" s="43">
        <v>0.27292851167038901</v>
      </c>
      <c r="I197" s="43">
        <v>0.26179988853923603</v>
      </c>
      <c r="J197" s="43">
        <v>0.25217889386646603</v>
      </c>
      <c r="K197" s="43">
        <v>0.24388979599299601</v>
      </c>
      <c r="L197" s="43">
        <v>0.23677119913560399</v>
      </c>
      <c r="M197" s="43">
        <v>0.23067576794835601</v>
      </c>
      <c r="N197" s="43">
        <v>0.225470010736186</v>
      </c>
      <c r="O197" s="43">
        <v>0.221033985804893</v>
      </c>
      <c r="P197" s="43">
        <v>0.21726085305795201</v>
      </c>
      <c r="Q197" s="43">
        <v>0.21405624533328099</v>
      </c>
      <c r="R197" s="43">
        <v>0.21133747434415701</v>
      </c>
      <c r="S197" s="43">
        <v>0.20903261017884001</v>
      </c>
      <c r="T197" s="43">
        <v>0.20707948404885099</v>
      </c>
      <c r="U197" s="43">
        <v>0.20542466333546899</v>
      </c>
      <c r="V197" s="43">
        <v>0.204022441330832</v>
      </c>
      <c r="W197" s="43">
        <v>0.20283387386973201</v>
      </c>
      <c r="X197" s="43">
        <v>0.20182588490960199</v>
      </c>
      <c r="Y197" s="43">
        <v>0.20097045361260099</v>
      </c>
      <c r="Z197" s="43">
        <v>0.20024388818966299</v>
      </c>
      <c r="AA197" s="43">
        <v>0.19962618623516101</v>
      </c>
      <c r="AB197" s="43">
        <v>0.199100477434346</v>
      </c>
      <c r="AC197" s="43">
        <v>0.19865254238559399</v>
      </c>
      <c r="AD197" s="43">
        <v>0.198270400247331</v>
      </c>
      <c r="AE197" s="43">
        <v>0.19794395713153101</v>
      </c>
      <c r="AF197" s="43">
        <v>0.19766470778838999</v>
      </c>
      <c r="AG197" s="43">
        <v>0.197425483370924</v>
      </c>
      <c r="AH197" s="43">
        <v>0.197220238655369</v>
      </c>
      <c r="AI197" s="43">
        <v>0.19704387294419201</v>
      </c>
      <c r="AJ197" s="43">
        <v>0.19689207957105001</v>
      </c>
      <c r="AK197" s="43">
        <v>0.19676121940903199</v>
      </c>
      <c r="AL197" s="43">
        <v>0.19664821485980499</v>
      </c>
      <c r="AM197" s="43">
        <v>0.19655046077607299</v>
      </c>
      <c r="AN197" s="43">
        <v>0.19646574990032101</v>
      </c>
      <c r="AO197" s="43">
        <v>0.19639221004573901</v>
      </c>
      <c r="AP197" s="43">
        <v>0.19632566342282401</v>
      </c>
      <c r="AQ197" s="43">
        <v>0.19626294088609</v>
      </c>
      <c r="AR197" s="43">
        <v>0.19620402106945301</v>
      </c>
      <c r="AS197" s="43">
        <v>0.19614888240699299</v>
      </c>
      <c r="AT197" s="43">
        <v>0.19609750305007101</v>
      </c>
      <c r="AU197" s="43">
        <v>0.196049860809999</v>
      </c>
      <c r="AV197" s="43">
        <v>0.196005933451638</v>
      </c>
      <c r="AW197" s="43">
        <v>0.19596569830289501</v>
      </c>
      <c r="AX197" s="43">
        <v>0.195929132549998</v>
      </c>
      <c r="AY197" s="43">
        <v>0.19589621316494699</v>
      </c>
      <c r="AZ197" s="43">
        <v>0.19586691695415201</v>
      </c>
      <c r="BA197" s="308">
        <v>0.19584122030384399</v>
      </c>
      <c r="BB197" s="43">
        <v>0.19581909966723099</v>
      </c>
      <c r="BC197" s="43">
        <v>0.195800531099875</v>
      </c>
      <c r="BD197" s="43">
        <v>0.19578549061543599</v>
      </c>
      <c r="BE197" s="43">
        <v>0.19577395410816301</v>
      </c>
      <c r="BF197" s="43">
        <v>0.195765896735666</v>
      </c>
      <c r="BG197" s="43">
        <v>0.195761294464846</v>
      </c>
      <c r="BH197" s="43">
        <v>0.19576011407947</v>
      </c>
      <c r="BI197" s="43">
        <v>0.19576235565512601</v>
      </c>
      <c r="BJ197" s="43">
        <v>0.195767968411101</v>
      </c>
      <c r="BK197" s="43">
        <v>0.19577693660683701</v>
      </c>
      <c r="BL197" s="43">
        <v>0.19578923428541001</v>
      </c>
      <c r="BM197" s="43">
        <v>0.19580483636343199</v>
      </c>
      <c r="BN197" s="43">
        <v>0.19582461187729</v>
      </c>
      <c r="BO197" s="43">
        <v>0.19585012217391601</v>
      </c>
      <c r="BP197" s="43">
        <v>0.195882551584072</v>
      </c>
      <c r="BQ197" s="43">
        <v>0.19592329967534799</v>
      </c>
      <c r="BR197" s="43">
        <v>0.195974016567838</v>
      </c>
      <c r="BS197" s="43">
        <v>0.19603664312848501</v>
      </c>
      <c r="BT197" s="43">
        <v>0.196113457706862</v>
      </c>
      <c r="BU197" s="43">
        <v>0.19620712765755899</v>
      </c>
      <c r="BV197" s="43">
        <v>0.19632076850187399</v>
      </c>
      <c r="BW197" s="43">
        <v>0.19645800943792399</v>
      </c>
      <c r="BX197" s="43">
        <v>0.19662306582539499</v>
      </c>
      <c r="BY197" s="43">
        <v>0.196820818998827</v>
      </c>
      <c r="BZ197" s="43">
        <v>0.197056902271118</v>
      </c>
      <c r="CA197" s="43">
        <v>0.19733779304884699</v>
      </c>
      <c r="CB197" s="43">
        <v>0.19767090903812201</v>
      </c>
      <c r="CC197" s="43">
        <v>0.198064706554829</v>
      </c>
      <c r="CD197" s="43">
        <v>0.19852877810163899</v>
      </c>
      <c r="CE197" s="43">
        <v>0.19907394435475401</v>
      </c>
      <c r="CF197" s="43">
        <v>0.19971233565525701</v>
      </c>
      <c r="CG197" s="43">
        <v>0.200457455927463</v>
      </c>
      <c r="CH197" s="43">
        <v>0.20132422068723599</v>
      </c>
      <c r="CI197" s="43">
        <v>0.202328959281699</v>
      </c>
      <c r="CJ197" s="43">
        <v>0.203489371297876</v>
      </c>
      <c r="CK197" s="43">
        <v>0.204824425027781</v>
      </c>
      <c r="CL197" s="43">
        <v>0.206354187003053</v>
      </c>
      <c r="CM197" s="43">
        <v>0.20809957258329301</v>
      </c>
      <c r="CN197" s="43">
        <v>0.21008200854311301</v>
      </c>
      <c r="CO197" s="43">
        <v>0.212323003353555</v>
      </c>
      <c r="CP197" s="43">
        <v>0.21484362299770801</v>
      </c>
      <c r="CQ197" s="43">
        <v>0.217663876566661</v>
      </c>
      <c r="CR197" s="43">
        <v>0.22080201871660199</v>
      </c>
      <c r="CS197" s="43">
        <v>0.22427378020219099</v>
      </c>
      <c r="CT197" s="43">
        <v>0.22809153985275901</v>
      </c>
      <c r="CU197" s="43">
        <v>0.23226344960101999</v>
      </c>
      <c r="CV197" s="43">
        <v>0.23679252247247601</v>
      </c>
      <c r="CW197" s="43">
        <v>0.24167568665990399</v>
      </c>
      <c r="CX197" s="43">
        <v>0.24690280328608699</v>
      </c>
      <c r="CY197" s="43">
        <v>0.25245563856345998</v>
      </c>
      <c r="CZ197" s="43"/>
      <c r="DA197" s="43"/>
      <c r="DC197" s="198">
        <v>45937</v>
      </c>
      <c r="DD197" s="43">
        <v>0.40660738838869498</v>
      </c>
      <c r="DE197" s="43">
        <v>0.38517032759446801</v>
      </c>
      <c r="DF197" s="43">
        <v>0.36608526463873198</v>
      </c>
      <c r="DG197" s="43">
        <v>0.34910443393694102</v>
      </c>
      <c r="DH197" s="43">
        <v>0.33400657328959299</v>
      </c>
      <c r="DI197" s="43">
        <v>0.32059342330353502</v>
      </c>
      <c r="DJ197" s="43">
        <v>0.308686814164009</v>
      </c>
      <c r="DK197" s="43">
        <v>0.298126263535751</v>
      </c>
      <c r="DL197" s="43">
        <v>0.28876700573037001</v>
      </c>
      <c r="DM197" s="43">
        <v>0.28047837179823798</v>
      </c>
      <c r="DN197" s="43">
        <v>0.27314244596005199</v>
      </c>
      <c r="DO197" s="43">
        <v>0.26665293097412301</v>
      </c>
      <c r="DP197" s="43">
        <v>0.26091416606478801</v>
      </c>
      <c r="DQ197" s="43">
        <v>0.25584025309574898</v>
      </c>
      <c r="DR197" s="43">
        <v>0.25135425803490102</v>
      </c>
      <c r="DS197" s="43">
        <v>0.247387465905855</v>
      </c>
      <c r="DT197" s="43">
        <v>0.243878676025652</v>
      </c>
      <c r="DU197" s="43">
        <v>0.24077353128464701</v>
      </c>
      <c r="DV197" s="43">
        <v>0.238023879426917</v>
      </c>
      <c r="DW197" s="43">
        <v>0.235587167620498</v>
      </c>
      <c r="DX197" s="43">
        <v>0.23342587193237799</v>
      </c>
      <c r="DY197" s="43">
        <v>0.23150696457856201</v>
      </c>
      <c r="DZ197" s="43">
        <v>0.229801420191036</v>
      </c>
      <c r="EA197" s="290">
        <v>0.228283762562554</v>
      </c>
      <c r="EB197" s="43">
        <v>0.226931651759889</v>
      </c>
      <c r="EC197" s="43">
        <v>0.225725510694749</v>
      </c>
      <c r="ED197" s="43">
        <v>0.224648190045728</v>
      </c>
      <c r="EE197" s="43">
        <v>0.223684668928394</v>
      </c>
      <c r="EF197" s="43">
        <v>0.222821789227832</v>
      </c>
      <c r="EG197" s="43">
        <v>0.222048020828673</v>
      </c>
      <c r="EH197" s="43">
        <v>0.22135325496213101</v>
      </c>
      <c r="EI197" s="43">
        <v>0.22072862265499499</v>
      </c>
      <c r="EJ197" s="43">
        <v>0.220166336266469</v>
      </c>
      <c r="EK197" s="43">
        <v>0.21965955066974099</v>
      </c>
      <c r="EL197" s="43">
        <v>0.21920224275597999</v>
      </c>
      <c r="EM197" s="43">
        <v>0.21878910610553201</v>
      </c>
      <c r="EN197" s="43">
        <v>0.21841545984852001</v>
      </c>
      <c r="EO197" s="43">
        <v>0.218077169126212</v>
      </c>
      <c r="EP197" s="43">
        <v>0.217770576518383</v>
      </c>
      <c r="EQ197" s="43">
        <v>0.217480934661752</v>
      </c>
      <c r="ER197" s="43">
        <v>0.217195387445489</v>
      </c>
      <c r="ES197" s="43">
        <v>0.21691394177293599</v>
      </c>
      <c r="ET197" s="43">
        <v>0.21663660448418001</v>
      </c>
      <c r="EU197" s="43">
        <v>0.21636338189558299</v>
      </c>
      <c r="EV197" s="43">
        <v>0.21609428013909601</v>
      </c>
      <c r="EW197" s="43">
        <v>0.215829305069975</v>
      </c>
      <c r="EX197" s="43">
        <v>0.21556846232009899</v>
      </c>
      <c r="EY197" s="43">
        <v>0.215311757043468</v>
      </c>
      <c r="EZ197" s="43">
        <v>0.21505919404581</v>
      </c>
      <c r="FA197" s="43">
        <v>0.214810778172839</v>
      </c>
      <c r="FB197" s="308">
        <v>0.21456651367044099</v>
      </c>
      <c r="FC197" s="43">
        <v>0.21432640443828399</v>
      </c>
      <c r="FD197" s="43">
        <v>0.214090454053361</v>
      </c>
      <c r="FE197" s="43">
        <v>0.21385866652653099</v>
      </c>
      <c r="FF197" s="43">
        <v>0.213631043785938</v>
      </c>
      <c r="FG197" s="43">
        <v>0.213407589953125</v>
      </c>
      <c r="FH197" s="43">
        <v>0.213188306199244</v>
      </c>
      <c r="FI197" s="43">
        <v>0.212973194127617</v>
      </c>
      <c r="FJ197" s="43">
        <v>0.21276225694327</v>
      </c>
      <c r="FK197" s="43">
        <v>0.212555495301256</v>
      </c>
      <c r="FL197" s="43">
        <v>0.212352910267951</v>
      </c>
      <c r="FM197" s="43">
        <v>0.21215450257519999</v>
      </c>
      <c r="FN197" s="43">
        <v>0.211960272436023</v>
      </c>
      <c r="FO197" s="43">
        <v>0.21176205161805101</v>
      </c>
      <c r="FP197" s="43">
        <v>0.211551752981432</v>
      </c>
      <c r="FQ197" s="43">
        <v>0.21132926130466301</v>
      </c>
      <c r="FR197" s="43">
        <v>0.211094619577919</v>
      </c>
      <c r="FS197" s="43">
        <v>0.21084807300071601</v>
      </c>
      <c r="FT197" s="43">
        <v>0.210590121064819</v>
      </c>
      <c r="FU197" s="43">
        <v>0.21032158086491301</v>
      </c>
      <c r="FV197" s="43">
        <v>0.210043661779031</v>
      </c>
      <c r="FW197" s="43">
        <v>0.209758054726295</v>
      </c>
      <c r="FX197" s="43">
        <v>0.20946703759639199</v>
      </c>
      <c r="FY197" s="43">
        <v>0.20917359912563199</v>
      </c>
      <c r="FZ197" s="43">
        <v>0.20888158375039001</v>
      </c>
      <c r="GA197" s="43">
        <v>0.20859586020208601</v>
      </c>
      <c r="GB197" s="43">
        <v>0.20832251561989101</v>
      </c>
      <c r="GC197" s="43">
        <v>0.208069077440768</v>
      </c>
      <c r="GD197" s="43">
        <v>0.207844764251298</v>
      </c>
      <c r="GE197" s="43">
        <v>0.20766076545015499</v>
      </c>
      <c r="GF197" s="43">
        <v>0.207530547925144</v>
      </c>
      <c r="GG197" s="43">
        <v>0.207470185129743</v>
      </c>
      <c r="GH197" s="43">
        <v>0.20749870010035901</v>
      </c>
      <c r="GI197" s="43">
        <v>0.20763840940964501</v>
      </c>
      <c r="GJ197" s="43">
        <v>0.20791524829591501</v>
      </c>
      <c r="GK197" s="43">
        <v>0.20835905059568699</v>
      </c>
      <c r="GL197" s="43">
        <v>0.209003748231089</v>
      </c>
      <c r="GM197" s="43">
        <v>0.20988744809961099</v>
      </c>
      <c r="GN197" s="43">
        <v>0.21105233691155201</v>
      </c>
      <c r="GO197" s="43">
        <v>0.21254436227141699</v>
      </c>
      <c r="GP197" s="43">
        <v>0.21441264087760101</v>
      </c>
      <c r="GQ197" s="43">
        <v>0.21670855556582799</v>
      </c>
      <c r="GR197" s="43">
        <v>0.21948452291541801</v>
      </c>
      <c r="GS197" s="43">
        <v>0.22279244169732099</v>
      </c>
      <c r="GT197" s="43">
        <v>0.226681866401128</v>
      </c>
      <c r="GU197" s="43">
        <v>0.231197982536758</v>
      </c>
      <c r="GV197" s="43">
        <v>0.236379484675283</v>
      </c>
      <c r="GW197" s="43">
        <v>0.242256464780818</v>
      </c>
      <c r="GX197" s="43">
        <v>0.24884840431018801</v>
      </c>
      <c r="GY197" s="43">
        <v>0.25616232956694701</v>
      </c>
      <c r="GZ197" s="43">
        <v>0.26419114197582699</v>
      </c>
      <c r="HA197" s="43"/>
      <c r="HB197" s="43"/>
    </row>
    <row r="198" spans="1:210" x14ac:dyDescent="0.6">
      <c r="A198" s="327">
        <v>27</v>
      </c>
      <c r="B198" s="198">
        <v>46043</v>
      </c>
      <c r="C198" s="43">
        <v>0.35089611818433197</v>
      </c>
      <c r="D198" s="43">
        <v>0.32978354219834399</v>
      </c>
      <c r="E198" s="43">
        <v>0.31124513350226501</v>
      </c>
      <c r="F198" s="43">
        <v>0.29501456711287399</v>
      </c>
      <c r="G198" s="43">
        <v>0.28084940691092503</v>
      </c>
      <c r="H198" s="43">
        <v>0.26852772313629403</v>
      </c>
      <c r="I198" s="43">
        <v>0.25784566092627897</v>
      </c>
      <c r="J198" s="43">
        <v>0.24861580834824101</v>
      </c>
      <c r="K198" s="43">
        <v>0.24066617117386799</v>
      </c>
      <c r="L198" s="43">
        <v>0.23383954568516699</v>
      </c>
      <c r="M198" s="43">
        <v>0.227993092142179</v>
      </c>
      <c r="N198" s="43">
        <v>0.22299794744631499</v>
      </c>
      <c r="O198" s="43">
        <v>0.21873876521122501</v>
      </c>
      <c r="P198" s="43">
        <v>0.215113123433267</v>
      </c>
      <c r="Q198" s="43">
        <v>0.21203078520097801</v>
      </c>
      <c r="R198" s="43">
        <v>0.20941283073786399</v>
      </c>
      <c r="S198" s="43">
        <v>0.207190697554199</v>
      </c>
      <c r="T198" s="43">
        <v>0.20530517284937799</v>
      </c>
      <c r="U198" s="43">
        <v>0.20370538004996699</v>
      </c>
      <c r="V198" s="43">
        <v>0.20234779494413399</v>
      </c>
      <c r="W198" s="43">
        <v>0.20119531737041399</v>
      </c>
      <c r="X198" s="43">
        <v>0.200216415741407</v>
      </c>
      <c r="Y198" s="43">
        <v>0.199384353605492</v>
      </c>
      <c r="Z198" s="43">
        <v>0.19867650102318599</v>
      </c>
      <c r="AA198" s="43">
        <v>0.198073729367889</v>
      </c>
      <c r="AB198" s="43">
        <v>0.19755988451649401</v>
      </c>
      <c r="AC198" s="43">
        <v>0.19712133245955299</v>
      </c>
      <c r="AD198" s="43">
        <v>0.19674656959137801</v>
      </c>
      <c r="AE198" s="43">
        <v>0.19642589032918101</v>
      </c>
      <c r="AF198" s="43">
        <v>0.19615110497591301</v>
      </c>
      <c r="AG198" s="43">
        <v>0.19591530075434299</v>
      </c>
      <c r="AH198" s="43">
        <v>0.19571263999892499</v>
      </c>
      <c r="AI198" s="43">
        <v>0.195538190227907</v>
      </c>
      <c r="AJ198" s="43">
        <v>0.19538778076720201</v>
      </c>
      <c r="AK198" s="43">
        <v>0.195257882607589</v>
      </c>
      <c r="AL198" s="43">
        <v>0.19514550707551501</v>
      </c>
      <c r="AM198" s="43">
        <v>0.19504812072945199</v>
      </c>
      <c r="AN198" s="43">
        <v>0.19496357425463301</v>
      </c>
      <c r="AO198" s="43">
        <v>0.19489004197423901</v>
      </c>
      <c r="AP198" s="43">
        <v>0.194823376447646</v>
      </c>
      <c r="AQ198" s="43">
        <v>0.19476041440032699</v>
      </c>
      <c r="AR198" s="43">
        <v>0.19470113722976901</v>
      </c>
      <c r="AS198" s="43">
        <v>0.19464552631384999</v>
      </c>
      <c r="AT198" s="43">
        <v>0.19459356249812301</v>
      </c>
      <c r="AU198" s="43">
        <v>0.19454522665649401</v>
      </c>
      <c r="AV198" s="43">
        <v>0.19450049921986201</v>
      </c>
      <c r="AW198" s="43">
        <v>0.19445936056702001</v>
      </c>
      <c r="AX198" s="43">
        <v>0.19442179069115201</v>
      </c>
      <c r="AY198" s="43">
        <v>0.19438776948157599</v>
      </c>
      <c r="AZ198" s="43">
        <v>0.19435727656863699</v>
      </c>
      <c r="BA198" s="308">
        <v>0.194330291551078</v>
      </c>
      <c r="BB198" s="43">
        <v>0.19430679340676299</v>
      </c>
      <c r="BC198" s="43">
        <v>0.194286761401848</v>
      </c>
      <c r="BD198" s="43">
        <v>0.194270174170316</v>
      </c>
      <c r="BE198" s="43">
        <v>0.19425701080579399</v>
      </c>
      <c r="BF198" s="43">
        <v>0.194247249144921</v>
      </c>
      <c r="BG198" s="43">
        <v>0.19424086818487099</v>
      </c>
      <c r="BH198" s="43">
        <v>0.19423784053200899</v>
      </c>
      <c r="BI198" s="43">
        <v>0.19423815861032101</v>
      </c>
      <c r="BJ198" s="43">
        <v>0.19424178918874399</v>
      </c>
      <c r="BK198" s="43">
        <v>0.19424870956127299</v>
      </c>
      <c r="BL198" s="43">
        <v>0.194258900170826</v>
      </c>
      <c r="BM198" s="43">
        <v>0.19427233796565599</v>
      </c>
      <c r="BN198" s="43">
        <v>0.19428979743728</v>
      </c>
      <c r="BO198" s="43">
        <v>0.19431272707891201</v>
      </c>
      <c r="BP198" s="43">
        <v>0.19434228147702301</v>
      </c>
      <c r="BQ198" s="43">
        <v>0.194379828149709</v>
      </c>
      <c r="BR198" s="43">
        <v>0.19442698226292601</v>
      </c>
      <c r="BS198" s="43">
        <v>0.194485648398324</v>
      </c>
      <c r="BT198" s="43">
        <v>0.19455806648233401</v>
      </c>
      <c r="BU198" s="43">
        <v>0.194646865367857</v>
      </c>
      <c r="BV198" s="43">
        <v>0.194755122501478</v>
      </c>
      <c r="BW198" s="43">
        <v>0.194886431582841</v>
      </c>
      <c r="BX198" s="43">
        <v>0.19504497802376</v>
      </c>
      <c r="BY198" s="43">
        <v>0.19523562169941899</v>
      </c>
      <c r="BZ198" s="43">
        <v>0.195463988148253</v>
      </c>
      <c r="CA198" s="43">
        <v>0.195736566842445</v>
      </c>
      <c r="CB198" s="43">
        <v>0.19606081548144799</v>
      </c>
      <c r="CC198" s="43">
        <v>0.19644526876729401</v>
      </c>
      <c r="CD198" s="43">
        <v>0.19689964888747299</v>
      </c>
      <c r="CE198" s="43">
        <v>0.19743497386291001</v>
      </c>
      <c r="CF198" s="43">
        <v>0.198063658746645</v>
      </c>
      <c r="CG198" s="43">
        <v>0.19879960315036599</v>
      </c>
      <c r="CH198" s="43">
        <v>0.19965825713764099</v>
      </c>
      <c r="CI198" s="43">
        <v>0.200656655785589</v>
      </c>
      <c r="CJ198" s="43">
        <v>0.20181341151299301</v>
      </c>
      <c r="CK198" s="43">
        <v>0.20314865203225399</v>
      </c>
      <c r="CL198" s="43">
        <v>0.204683891805894</v>
      </c>
      <c r="CM198" s="43">
        <v>0.20644182448159701</v>
      </c>
      <c r="CN198" s="43">
        <v>0.20844602633550899</v>
      </c>
      <c r="CO198" s="43">
        <v>0.210720562467514</v>
      </c>
      <c r="CP198" s="43">
        <v>0.21328949154603899</v>
      </c>
      <c r="CQ198" s="43">
        <v>0.216176269603538</v>
      </c>
      <c r="CR198" s="43">
        <v>0.21940305748195699</v>
      </c>
      <c r="CS198" s="43">
        <v>0.222989941292765</v>
      </c>
      <c r="CT198" s="43">
        <v>0.22695407702044501</v>
      </c>
      <c r="CU198" s="43">
        <v>0.23130877157683499</v>
      </c>
      <c r="CV198" s="43">
        <v>0.236062509705985</v>
      </c>
      <c r="CW198" s="43">
        <v>0.24121793138436501</v>
      </c>
      <c r="CX198" s="43">
        <v>0.24677075789049799</v>
      </c>
      <c r="CY198" s="43">
        <v>0.25270865691913602</v>
      </c>
      <c r="CZ198" s="43"/>
      <c r="DA198" s="43"/>
      <c r="DC198" s="198">
        <v>45972</v>
      </c>
      <c r="DD198" s="43">
        <v>0.40444051835814698</v>
      </c>
      <c r="DE198" s="43">
        <v>0.38310062996167399</v>
      </c>
      <c r="DF198" s="43">
        <v>0.36413002405511702</v>
      </c>
      <c r="DG198" s="43">
        <v>0.34727541891658698</v>
      </c>
      <c r="DH198" s="43">
        <v>0.33231080785669298</v>
      </c>
      <c r="DI198" s="43">
        <v>0.319033900633377</v>
      </c>
      <c r="DJ198" s="43">
        <v>0.30726316685823801</v>
      </c>
      <c r="DK198" s="43">
        <v>0.296835395075987</v>
      </c>
      <c r="DL198" s="43">
        <v>0.287603680475919</v>
      </c>
      <c r="DM198" s="43">
        <v>0.27943575779631602</v>
      </c>
      <c r="DN198" s="43">
        <v>0.27221260304357597</v>
      </c>
      <c r="DO198" s="43">
        <v>0.265827237881608</v>
      </c>
      <c r="DP198" s="43">
        <v>0.260183682674269</v>
      </c>
      <c r="DQ198" s="43">
        <v>0.25519601679054599</v>
      </c>
      <c r="DR198" s="43">
        <v>0.25078751631697099</v>
      </c>
      <c r="DS198" s="43">
        <v>0.246889849972459</v>
      </c>
      <c r="DT198" s="43">
        <v>0.24344232200142901</v>
      </c>
      <c r="DU198" s="43">
        <v>0.24039115667788399</v>
      </c>
      <c r="DV198" s="43">
        <v>0.237688823060177</v>
      </c>
      <c r="DW198" s="43">
        <v>0.23529340050039699</v>
      </c>
      <c r="DX198" s="43">
        <v>0.233167986613806</v>
      </c>
      <c r="DY198" s="43">
        <v>0.23128014884043199</v>
      </c>
      <c r="DZ198" s="43">
        <v>0.229601420386708</v>
      </c>
      <c r="EA198" s="290">
        <v>0.228106840819294</v>
      </c>
      <c r="EB198" s="43">
        <v>0.226774540098786</v>
      </c>
      <c r="EC198" s="43">
        <v>0.22558536463977399</v>
      </c>
      <c r="ED198" s="43">
        <v>0.22452254332577401</v>
      </c>
      <c r="EE198" s="43">
        <v>0.223571390364976</v>
      </c>
      <c r="EF198" s="43">
        <v>0.22271904274520599</v>
      </c>
      <c r="EG198" s="43">
        <v>0.22195422871432499</v>
      </c>
      <c r="EH198" s="43">
        <v>0.221267064576956</v>
      </c>
      <c r="EI198" s="43">
        <v>0.22064887677315101</v>
      </c>
      <c r="EJ198" s="43">
        <v>0.22009204661134099</v>
      </c>
      <c r="EK198" s="43">
        <v>0.21958987468532301</v>
      </c>
      <c r="EL198" s="43">
        <v>0.21913646305975501</v>
      </c>
      <c r="EM198" s="43">
        <v>0.21872661289091699</v>
      </c>
      <c r="EN198" s="43">
        <v>0.21835573530329999</v>
      </c>
      <c r="EO198" s="43">
        <v>0.21801977415518201</v>
      </c>
      <c r="EP198" s="43">
        <v>0.217715138953334</v>
      </c>
      <c r="EQ198" s="43">
        <v>0.21742720490412401</v>
      </c>
      <c r="ER198" s="43">
        <v>0.217143199806931</v>
      </c>
      <c r="ES198" s="43">
        <v>0.21686312961677601</v>
      </c>
      <c r="ET198" s="43">
        <v>0.216587000142171</v>
      </c>
      <c r="EU198" s="43">
        <v>0.21631481674022399</v>
      </c>
      <c r="EV198" s="43">
        <v>0.216046584692695</v>
      </c>
      <c r="EW198" s="43">
        <v>0.215782308890684</v>
      </c>
      <c r="EX198" s="43">
        <v>0.215521994214942</v>
      </c>
      <c r="EY198" s="43">
        <v>0.21526564485570199</v>
      </c>
      <c r="EZ198" s="43">
        <v>0.21501326508813301</v>
      </c>
      <c r="FA198" s="43">
        <v>0.214764858908981</v>
      </c>
      <c r="FB198" s="308">
        <v>0.214520429783948</v>
      </c>
      <c r="FC198" s="43">
        <v>0.21427998102125101</v>
      </c>
      <c r="FD198" s="43">
        <v>0.21404351570218999</v>
      </c>
      <c r="FE198" s="43">
        <v>0.213811037058311</v>
      </c>
      <c r="FF198" s="43">
        <v>0.21358254705492299</v>
      </c>
      <c r="FG198" s="43">
        <v>0.213358047666172</v>
      </c>
      <c r="FH198" s="43">
        <v>0.21313755487536801</v>
      </c>
      <c r="FI198" s="43">
        <v>0.21292103016230601</v>
      </c>
      <c r="FJ198" s="43">
        <v>0.21270851457222201</v>
      </c>
      <c r="FK198" s="43">
        <v>0.21249999590242699</v>
      </c>
      <c r="FL198" s="43">
        <v>0.212295475013698</v>
      </c>
      <c r="FM198" s="43">
        <v>0.21209495241315501</v>
      </c>
      <c r="FN198" s="43">
        <v>0.21189842824292601</v>
      </c>
      <c r="FO198" s="43">
        <v>0.21169762211135401</v>
      </c>
      <c r="FP198" s="43">
        <v>0.21148429185954101</v>
      </c>
      <c r="FQ198" s="43">
        <v>0.211258242857365</v>
      </c>
      <c r="FR198" s="43">
        <v>0.211019425054087</v>
      </c>
      <c r="FS198" s="43">
        <v>0.210767973806196</v>
      </c>
      <c r="FT198" s="43">
        <v>0.21050425956284799</v>
      </c>
      <c r="FU198" s="43">
        <v>0.210228947295729</v>
      </c>
      <c r="FV198" s="43">
        <v>0.209943068082349</v>
      </c>
      <c r="FW198" s="43">
        <v>0.209648103567141</v>
      </c>
      <c r="FX198" s="43">
        <v>0.209346086513964</v>
      </c>
      <c r="FY198" s="43">
        <v>0.20903971930964199</v>
      </c>
      <c r="FZ198" s="43">
        <v>0.208732512695321</v>
      </c>
      <c r="GA198" s="43">
        <v>0.20842894791060201</v>
      </c>
      <c r="GB198" s="43">
        <v>0.208134663836721</v>
      </c>
      <c r="GC198" s="43">
        <v>0.20785667214447401</v>
      </c>
      <c r="GD198" s="43">
        <v>0.20760360168471201</v>
      </c>
      <c r="GE198" s="43">
        <v>0.20738597287880001</v>
      </c>
      <c r="GF198" s="43">
        <v>0.20721650109478401</v>
      </c>
      <c r="GG198" s="43">
        <v>0.20711042588554801</v>
      </c>
      <c r="GH198" s="43">
        <v>0.20708585951311201</v>
      </c>
      <c r="GI198" s="43">
        <v>0.207164143615751</v>
      </c>
      <c r="GJ198" s="43">
        <v>0.20737019754137501</v>
      </c>
      <c r="GK198" s="43">
        <v>0.20773283448723601</v>
      </c>
      <c r="GL198" s="43">
        <v>0.20828501410530301</v>
      </c>
      <c r="GM198" s="43">
        <v>0.20906399155238301</v>
      </c>
      <c r="GN198" s="43">
        <v>0.21011131593535601</v>
      </c>
      <c r="GO198" s="43">
        <v>0.211472625751008</v>
      </c>
      <c r="GP198" s="43">
        <v>0.21319718917015801</v>
      </c>
      <c r="GQ198" s="43">
        <v>0.21533714325512501</v>
      </c>
      <c r="GR198" s="43">
        <v>0.217946402443947</v>
      </c>
      <c r="GS198" s="43">
        <v>0.22107923072225399</v>
      </c>
      <c r="GT198" s="43">
        <v>0.224788504140046</v>
      </c>
      <c r="GU198" s="43">
        <v>0.229123724423963</v>
      </c>
      <c r="GV198" s="43">
        <v>0.23412887281915901</v>
      </c>
      <c r="GW198" s="43">
        <v>0.23984020867905201</v>
      </c>
      <c r="GX198" s="43">
        <v>0.24628411324944099</v>
      </c>
      <c r="GY198" s="43">
        <v>0.25347505332911302</v>
      </c>
      <c r="GZ198" s="43">
        <v>0.26141369720177798</v>
      </c>
      <c r="HA198" s="43"/>
      <c r="HB198" s="43"/>
    </row>
    <row r="199" spans="1:210" x14ac:dyDescent="0.6">
      <c r="A199" s="327">
        <v>28</v>
      </c>
      <c r="B199" s="198">
        <v>46080</v>
      </c>
      <c r="C199" s="43">
        <v>0.34610970032858102</v>
      </c>
      <c r="D199" s="43">
        <v>0.32554605234756001</v>
      </c>
      <c r="E199" s="43">
        <v>0.30751399840035198</v>
      </c>
      <c r="F199" s="43">
        <v>0.291746135037313</v>
      </c>
      <c r="G199" s="43">
        <v>0.27799963574532299</v>
      </c>
      <c r="H199" s="43">
        <v>0.26605293466517499</v>
      </c>
      <c r="I199" s="43">
        <v>0.25570331381408601</v>
      </c>
      <c r="J199" s="43">
        <v>0.24676523078558801</v>
      </c>
      <c r="K199" s="43">
        <v>0.23906919545870201</v>
      </c>
      <c r="L199" s="43">
        <v>0.23246099951593499</v>
      </c>
      <c r="M199" s="43">
        <v>0.22680112183170001</v>
      </c>
      <c r="N199" s="43">
        <v>0.22196416951974199</v>
      </c>
      <c r="O199" s="43">
        <v>0.21783826170231799</v>
      </c>
      <c r="P199" s="43">
        <v>0.21432430888148701</v>
      </c>
      <c r="Q199" s="43">
        <v>0.21133517966203599</v>
      </c>
      <c r="R199" s="43">
        <v>0.208794772724088</v>
      </c>
      <c r="S199" s="43">
        <v>0.20663702769443901</v>
      </c>
      <c r="T199" s="43">
        <v>0.20480491209123899</v>
      </c>
      <c r="U199" s="43">
        <v>0.203249420210731</v>
      </c>
      <c r="V199" s="43">
        <v>0.20192861265975401</v>
      </c>
      <c r="W199" s="43">
        <v>0.20080671781884499</v>
      </c>
      <c r="X199" s="43">
        <v>0.19985330837531201</v>
      </c>
      <c r="Y199" s="43">
        <v>0.19904255950828001</v>
      </c>
      <c r="Z199" s="43">
        <v>0.198352590004572</v>
      </c>
      <c r="AA199" s="43">
        <v>0.19776488363658501</v>
      </c>
      <c r="AB199" s="43">
        <v>0.19726378595574401</v>
      </c>
      <c r="AC199" s="43">
        <v>0.19683606975884599</v>
      </c>
      <c r="AD199" s="43">
        <v>0.19647056248122099</v>
      </c>
      <c r="AE199" s="43">
        <v>0.196157827883363</v>
      </c>
      <c r="AF199" s="43">
        <v>0.19588989558887501</v>
      </c>
      <c r="AG199" s="43">
        <v>0.19566003156752801</v>
      </c>
      <c r="AH199" s="43">
        <v>0.19546254429618301</v>
      </c>
      <c r="AI199" s="43">
        <v>0.19529262082246801</v>
      </c>
      <c r="AJ199" s="43">
        <v>0.19514618886530199</v>
      </c>
      <c r="AK199" s="43">
        <v>0.195019800344265</v>
      </c>
      <c r="AL199" s="43">
        <v>0.194910533587493</v>
      </c>
      <c r="AM199" s="43">
        <v>0.194815910980078</v>
      </c>
      <c r="AN199" s="43">
        <v>0.19473382954483501</v>
      </c>
      <c r="AO199" s="43">
        <v>0.19466250272824701</v>
      </c>
      <c r="AP199" s="43">
        <v>0.194597897285713</v>
      </c>
      <c r="AQ199" s="43">
        <v>0.194536945476734</v>
      </c>
      <c r="AR199" s="43">
        <v>0.19447963136188201</v>
      </c>
      <c r="AS199" s="43">
        <v>0.19442593864445501</v>
      </c>
      <c r="AT199" s="43">
        <v>0.194375850756834</v>
      </c>
      <c r="AU199" s="43">
        <v>0.19432935113285901</v>
      </c>
      <c r="AV199" s="43">
        <v>0.19428642267357299</v>
      </c>
      <c r="AW199" s="43">
        <v>0.19424704819673699</v>
      </c>
      <c r="AX199" s="43">
        <v>0.19421121047110099</v>
      </c>
      <c r="AY199" s="43">
        <v>0.194178891705901</v>
      </c>
      <c r="AZ199" s="43">
        <v>0.19415007409715301</v>
      </c>
      <c r="BA199" s="308">
        <v>0.19412473969567901</v>
      </c>
      <c r="BB199" s="43">
        <v>0.194102870341753</v>
      </c>
      <c r="BC199" s="43">
        <v>0.194084447316479</v>
      </c>
      <c r="BD199" s="43">
        <v>0.19406945243769799</v>
      </c>
      <c r="BE199" s="43">
        <v>0.194057866452469</v>
      </c>
      <c r="BF199" s="43">
        <v>0.19404967062320799</v>
      </c>
      <c r="BG199" s="43">
        <v>0.194044845680063</v>
      </c>
      <c r="BH199" s="43">
        <v>0.19404337221745599</v>
      </c>
      <c r="BI199" s="43">
        <v>0.194045232063427</v>
      </c>
      <c r="BJ199" s="43">
        <v>0.194050409218231</v>
      </c>
      <c r="BK199" s="43">
        <v>0.194058866555712</v>
      </c>
      <c r="BL199" s="43">
        <v>0.19407060370916299</v>
      </c>
      <c r="BM199" s="43">
        <v>0.19408559250267099</v>
      </c>
      <c r="BN199" s="43">
        <v>0.194104679205786</v>
      </c>
      <c r="BO199" s="43">
        <v>0.19412939041427801</v>
      </c>
      <c r="BP199" s="43">
        <v>0.194160900506825</v>
      </c>
      <c r="BQ199" s="43">
        <v>0.194200600559646</v>
      </c>
      <c r="BR199" s="43">
        <v>0.19425013466216801</v>
      </c>
      <c r="BS199" s="43">
        <v>0.19431144226703201</v>
      </c>
      <c r="BT199" s="43">
        <v>0.19438680646016701</v>
      </c>
      <c r="BU199" s="43">
        <v>0.194478909437895</v>
      </c>
      <c r="BV199" s="43">
        <v>0.194590895053004</v>
      </c>
      <c r="BW199" s="43">
        <v>0.19472643978600901</v>
      </c>
      <c r="BX199" s="43">
        <v>0.19488983297370699</v>
      </c>
      <c r="BY199" s="43">
        <v>0.195086064641319</v>
      </c>
      <c r="BZ199" s="43">
        <v>0.195320924474844</v>
      </c>
      <c r="CA199" s="43">
        <v>0.19560110799069499</v>
      </c>
      <c r="CB199" s="43">
        <v>0.19593433202219801</v>
      </c>
      <c r="CC199" s="43">
        <v>0.19632945662871601</v>
      </c>
      <c r="CD199" s="43">
        <v>0.19679661151265801</v>
      </c>
      <c r="CE199" s="43">
        <v>0.19734732374024599</v>
      </c>
      <c r="CF199" s="43">
        <v>0.19799464179148099</v>
      </c>
      <c r="CG199" s="43">
        <v>0.198753250144595</v>
      </c>
      <c r="CH199" s="43">
        <v>0.19963956581581699</v>
      </c>
      <c r="CI199" s="43">
        <v>0.200671808126752</v>
      </c>
      <c r="CJ199" s="43">
        <v>0.201870029413667</v>
      </c>
      <c r="CK199" s="43">
        <v>0.20325609445052201</v>
      </c>
      <c r="CL199" s="43">
        <v>0.204853594202451</v>
      </c>
      <c r="CM199" s="43">
        <v>0.20668768066113999</v>
      </c>
      <c r="CN199" s="43">
        <v>0.208784808696514</v>
      </c>
      <c r="CO199" s="43">
        <v>0.21117237464404301</v>
      </c>
      <c r="CP199" s="43">
        <v>0.21387824339015901</v>
      </c>
      <c r="CQ199" s="43">
        <v>0.21693016091141001</v>
      </c>
      <c r="CR199" s="43">
        <v>0.220355053469002</v>
      </c>
      <c r="CS199" s="43">
        <v>0.22417822014128</v>
      </c>
      <c r="CT199" s="43">
        <v>0.228422428049076</v>
      </c>
      <c r="CU199" s="43">
        <v>0.23310692164410901</v>
      </c>
      <c r="CV199" s="43">
        <v>0.23824635595006899</v>
      </c>
      <c r="CW199" s="43">
        <v>0.24384965926701099</v>
      </c>
      <c r="CX199" s="43">
        <v>0.24991882402701099</v>
      </c>
      <c r="CY199" s="43">
        <v>0.25644761767242602</v>
      </c>
      <c r="CZ199" s="43"/>
      <c r="DA199" s="43"/>
      <c r="DC199" s="198">
        <v>46009</v>
      </c>
      <c r="DD199" s="43">
        <v>0.405792445535402</v>
      </c>
      <c r="DE199" s="43">
        <v>0.38427789056203598</v>
      </c>
      <c r="DF199" s="43">
        <v>0.36517740998713599</v>
      </c>
      <c r="DG199" s="43">
        <v>0.348229182304306</v>
      </c>
      <c r="DH199" s="43">
        <v>0.33319982231017098</v>
      </c>
      <c r="DI199" s="43">
        <v>0.31988071389006001</v>
      </c>
      <c r="DJ199" s="43">
        <v>0.308084963258341</v>
      </c>
      <c r="DK199" s="43">
        <v>0.297644875791367</v>
      </c>
      <c r="DL199" s="43">
        <v>0.288409863933416</v>
      </c>
      <c r="DM199" s="43">
        <v>0.28024469849737899</v>
      </c>
      <c r="DN199" s="43">
        <v>0.27302802656657899</v>
      </c>
      <c r="DO199" s="43">
        <v>0.26665109102066797</v>
      </c>
      <c r="DP199" s="43">
        <v>0.26101659943799699</v>
      </c>
      <c r="DQ199" s="43">
        <v>0.25603770378141899</v>
      </c>
      <c r="DR199" s="43">
        <v>0.25163706319157397</v>
      </c>
      <c r="DS199" s="43">
        <v>0.24774597270895901</v>
      </c>
      <c r="DT199" s="43">
        <v>0.244303547572573</v>
      </c>
      <c r="DU199" s="43">
        <v>0.241255958246992</v>
      </c>
      <c r="DV199" s="43">
        <v>0.23855571479754201</v>
      </c>
      <c r="DW199" s="43">
        <v>0.23616100016178901</v>
      </c>
      <c r="DX199" s="43">
        <v>0.23403505322873799</v>
      </c>
      <c r="DY199" s="43">
        <v>0.232145601768772</v>
      </c>
      <c r="DZ199" s="43">
        <v>0.23046434499334201</v>
      </c>
      <c r="EA199" s="290">
        <v>0.22896648489020599</v>
      </c>
      <c r="EB199" s="43">
        <v>0.227630304134988</v>
      </c>
      <c r="EC199" s="43">
        <v>0.226436788574641</v>
      </c>
      <c r="ED199" s="43">
        <v>0.22536929130178601</v>
      </c>
      <c r="EE199" s="43">
        <v>0.22441323513674899</v>
      </c>
      <c r="EF199" s="43">
        <v>0.22355585015920501</v>
      </c>
      <c r="EG199" s="43">
        <v>0.22278594312328701</v>
      </c>
      <c r="EH199" s="43">
        <v>0.22209369550809799</v>
      </c>
      <c r="EI199" s="43">
        <v>0.221470486788308</v>
      </c>
      <c r="EJ199" s="43">
        <v>0.220908740715522</v>
      </c>
      <c r="EK199" s="43">
        <v>0.22040179097274701</v>
      </c>
      <c r="EL199" s="43">
        <v>0.219943764767351</v>
      </c>
      <c r="EM199" s="43">
        <v>0.2195294815313</v>
      </c>
      <c r="EN199" s="43">
        <v>0.219154365032179</v>
      </c>
      <c r="EO199" s="43">
        <v>0.218814366938511</v>
      </c>
      <c r="EP199" s="43">
        <v>0.21850590083204199</v>
      </c>
      <c r="EQ199" s="43">
        <v>0.218214189480328</v>
      </c>
      <c r="ER199" s="43">
        <v>0.21792630272368599</v>
      </c>
      <c r="ES199" s="43">
        <v>0.217642245867531</v>
      </c>
      <c r="ET199" s="43">
        <v>0.21736202407236099</v>
      </c>
      <c r="EU199" s="43">
        <v>0.21708564212329601</v>
      </c>
      <c r="EV199" s="43">
        <v>0.21681310477478499</v>
      </c>
      <c r="EW199" s="43">
        <v>0.216544416320753</v>
      </c>
      <c r="EX199" s="43">
        <v>0.21627958112276499</v>
      </c>
      <c r="EY199" s="43">
        <v>0.21601860307862999</v>
      </c>
      <c r="EZ199" s="43">
        <v>0.215761485870403</v>
      </c>
      <c r="FA199" s="43">
        <v>0.21550823303278599</v>
      </c>
      <c r="FB199" s="308">
        <v>0.21525884785515201</v>
      </c>
      <c r="FC199" s="43">
        <v>0.2150133332262</v>
      </c>
      <c r="FD199" s="43">
        <v>0.214771692039292</v>
      </c>
      <c r="FE199" s="43">
        <v>0.214533926555244</v>
      </c>
      <c r="FF199" s="43">
        <v>0.214300039436055</v>
      </c>
      <c r="FG199" s="43">
        <v>0.214070032254427</v>
      </c>
      <c r="FH199" s="43">
        <v>0.213843906684271</v>
      </c>
      <c r="FI199" s="43">
        <v>0.21362166647878</v>
      </c>
      <c r="FJ199" s="43">
        <v>0.213403308221534</v>
      </c>
      <c r="FK199" s="43">
        <v>0.213188836526985</v>
      </c>
      <c r="FL199" s="43">
        <v>0.21297825121729899</v>
      </c>
      <c r="FM199" s="43">
        <v>0.21277155274533199</v>
      </c>
      <c r="FN199" s="43">
        <v>0.212568741183321</v>
      </c>
      <c r="FO199" s="43">
        <v>0.212361255730177</v>
      </c>
      <c r="FP199" s="43">
        <v>0.2121405279421</v>
      </c>
      <c r="FQ199" s="43">
        <v>0.21190627611259</v>
      </c>
      <c r="FR199" s="43">
        <v>0.211658351085765</v>
      </c>
      <c r="FS199" s="43">
        <v>0.211396775453948</v>
      </c>
      <c r="FT199" s="43">
        <v>0.211121791453595</v>
      </c>
      <c r="FU199" s="43">
        <v>0.210833917798978</v>
      </c>
      <c r="FV199" s="43">
        <v>0.210534019002031</v>
      </c>
      <c r="FW199" s="43">
        <v>0.210223386796696</v>
      </c>
      <c r="FX199" s="43">
        <v>0.20990383795091999</v>
      </c>
      <c r="FY199" s="43">
        <v>0.209577828980088</v>
      </c>
      <c r="FZ199" s="43">
        <v>0.20924859165217</v>
      </c>
      <c r="GA199" s="43">
        <v>0.20892029138264101</v>
      </c>
      <c r="GB199" s="43">
        <v>0.20859821104798901</v>
      </c>
      <c r="GC199" s="43">
        <v>0.20828896288197199</v>
      </c>
      <c r="GD199" s="43">
        <v>0.20800073096046701</v>
      </c>
      <c r="GE199" s="43">
        <v>0.20774354470815201</v>
      </c>
      <c r="GF199" s="43">
        <v>0.20752958420237999</v>
      </c>
      <c r="GG199" s="43">
        <v>0.207373514722696</v>
      </c>
      <c r="GH199" s="43">
        <v>0.20729284580283</v>
      </c>
      <c r="GI199" s="43">
        <v>0.20730830549090701</v>
      </c>
      <c r="GJ199" s="43">
        <v>0.20744421580277</v>
      </c>
      <c r="GK199" s="43">
        <v>0.207728848080699</v>
      </c>
      <c r="GL199" s="43">
        <v>0.20819472945947301</v>
      </c>
      <c r="GM199" s="43">
        <v>0.20887886321373</v>
      </c>
      <c r="GN199" s="43">
        <v>0.20982281687022</v>
      </c>
      <c r="GO199" s="43">
        <v>0.21107262596385901</v>
      </c>
      <c r="GP199" s="43">
        <v>0.21267845775302399</v>
      </c>
      <c r="GQ199" s="43">
        <v>0.21469398284508701</v>
      </c>
      <c r="GR199" s="43">
        <v>0.21717541398455001</v>
      </c>
      <c r="GS199" s="43">
        <v>0.22018019248336099</v>
      </c>
      <c r="GT199" s="43">
        <v>0.22376533188855399</v>
      </c>
      <c r="GU199" s="43">
        <v>0.227985463391493</v>
      </c>
      <c r="GV199" s="43">
        <v>0.232890659661562</v>
      </c>
      <c r="GW199" s="43">
        <v>0.23852413641903</v>
      </c>
      <c r="GX199" s="43">
        <v>0.24491993579538601</v>
      </c>
      <c r="GY199" s="43">
        <v>0.25210067935096298</v>
      </c>
      <c r="GZ199" s="43">
        <v>0.260075441648429</v>
      </c>
      <c r="HA199" s="43"/>
      <c r="HB199" s="43"/>
    </row>
    <row r="200" spans="1:210" x14ac:dyDescent="0.6">
      <c r="A200" s="327">
        <v>29</v>
      </c>
      <c r="B200" s="198">
        <v>46118</v>
      </c>
      <c r="C200" s="43">
        <v>0.34122191883425701</v>
      </c>
      <c r="D200" s="43">
        <v>0.32112679025496099</v>
      </c>
      <c r="E200" s="43">
        <v>0.30353360502820498</v>
      </c>
      <c r="F200" s="43">
        <v>0.288172724675407</v>
      </c>
      <c r="G200" s="43">
        <v>0.27479989709338398</v>
      </c>
      <c r="H200" s="43">
        <v>0.263192959163216</v>
      </c>
      <c r="I200" s="43">
        <v>0.25314940410367498</v>
      </c>
      <c r="J200" s="43">
        <v>0.24448464308675</v>
      </c>
      <c r="K200" s="43">
        <v>0.23703077263011901</v>
      </c>
      <c r="L200" s="43">
        <v>0.23063566344831599</v>
      </c>
      <c r="M200" s="43">
        <v>0.22516220999797601</v>
      </c>
      <c r="N200" s="43">
        <v>0.220487618308366</v>
      </c>
      <c r="O200" s="43">
        <v>0.21650265255244799</v>
      </c>
      <c r="P200" s="43">
        <v>0.213110803002447</v>
      </c>
      <c r="Q200" s="43">
        <v>0.21022737042383</v>
      </c>
      <c r="R200" s="43">
        <v>0.20777848464984999</v>
      </c>
      <c r="S200" s="43">
        <v>0.205700086902979</v>
      </c>
      <c r="T200" s="43">
        <v>0.20393690831713701</v>
      </c>
      <c r="U200" s="43">
        <v>0.202441474646433</v>
      </c>
      <c r="V200" s="43">
        <v>0.20117316121833301</v>
      </c>
      <c r="W200" s="43">
        <v>0.200097315104525</v>
      </c>
      <c r="X200" s="43">
        <v>0.19918445465493401</v>
      </c>
      <c r="Y200" s="43">
        <v>0.19840955084029599</v>
      </c>
      <c r="Z200" s="43">
        <v>0.19775139033560701</v>
      </c>
      <c r="AA200" s="43">
        <v>0.197192016731848</v>
      </c>
      <c r="AB200" s="43">
        <v>0.19671624497594301</v>
      </c>
      <c r="AC200" s="43">
        <v>0.19631124200403699</v>
      </c>
      <c r="AD200" s="43">
        <v>0.19596616697642699</v>
      </c>
      <c r="AE200" s="43">
        <v>0.19567186389260099</v>
      </c>
      <c r="AF200" s="43">
        <v>0.19542059997855399</v>
      </c>
      <c r="AG200" s="43">
        <v>0.19520584364000201</v>
      </c>
      <c r="AH200" s="43">
        <v>0.19502207674358599</v>
      </c>
      <c r="AI200" s="43">
        <v>0.19486463555608899</v>
      </c>
      <c r="AJ200" s="43">
        <v>0.19472957695526499</v>
      </c>
      <c r="AK200" s="43">
        <v>0.19461356525516599</v>
      </c>
      <c r="AL200" s="43">
        <v>0.19451377718509399</v>
      </c>
      <c r="AM200" s="43">
        <v>0.19442782153289401</v>
      </c>
      <c r="AN200" s="43">
        <v>0.19435367177736301</v>
      </c>
      <c r="AO200" s="43">
        <v>0.194289609209602</v>
      </c>
      <c r="AP200" s="43">
        <v>0.194231937886433</v>
      </c>
      <c r="AQ200" s="43">
        <v>0.194177895433328</v>
      </c>
      <c r="AR200" s="43">
        <v>0.19412746785131599</v>
      </c>
      <c r="AS200" s="43">
        <v>0.194080640849187</v>
      </c>
      <c r="AT200" s="43">
        <v>0.19403740002149</v>
      </c>
      <c r="AU200" s="43">
        <v>0.19399773064824799</v>
      </c>
      <c r="AV200" s="43">
        <v>0.19396161786515001</v>
      </c>
      <c r="AW200" s="43">
        <v>0.193929046537652</v>
      </c>
      <c r="AX200" s="43">
        <v>0.19390000127041301</v>
      </c>
      <c r="AY200" s="43">
        <v>0.19387446647192799</v>
      </c>
      <c r="AZ200" s="43">
        <v>0.19385242653312601</v>
      </c>
      <c r="BA200" s="308">
        <v>0.19383386536899699</v>
      </c>
      <c r="BB200" s="43">
        <v>0.193818766760603</v>
      </c>
      <c r="BC200" s="43">
        <v>0.193807114548806</v>
      </c>
      <c r="BD200" s="43">
        <v>0.193798891833701</v>
      </c>
      <c r="BE200" s="43">
        <v>0.193794082247393</v>
      </c>
      <c r="BF200" s="43">
        <v>0.19379266867974501</v>
      </c>
      <c r="BG200" s="43">
        <v>0.19379463398365601</v>
      </c>
      <c r="BH200" s="43">
        <v>0.19379996090229501</v>
      </c>
      <c r="BI200" s="43">
        <v>0.19380863169863499</v>
      </c>
      <c r="BJ200" s="43">
        <v>0.193820629177232</v>
      </c>
      <c r="BK200" s="43">
        <v>0.19383593224043399</v>
      </c>
      <c r="BL200" s="43">
        <v>0.19385453212359</v>
      </c>
      <c r="BM200" s="43">
        <v>0.19387640215396601</v>
      </c>
      <c r="BN200" s="43">
        <v>0.19390269278095601</v>
      </c>
      <c r="BO200" s="43">
        <v>0.19393526347075099</v>
      </c>
      <c r="BP200" s="43">
        <v>0.19397535579087499</v>
      </c>
      <c r="BQ200" s="43">
        <v>0.19402443375645001</v>
      </c>
      <c r="BR200" s="43">
        <v>0.19408422607439699</v>
      </c>
      <c r="BS200" s="43">
        <v>0.194156766674043</v>
      </c>
      <c r="BT200" s="43">
        <v>0.19424444734384999</v>
      </c>
      <c r="BU200" s="43">
        <v>0.194350074654878</v>
      </c>
      <c r="BV200" s="43">
        <v>0.19447693633311899</v>
      </c>
      <c r="BW200" s="43">
        <v>0.19462887610338001</v>
      </c>
      <c r="BX200" s="43">
        <v>0.194810377937847</v>
      </c>
      <c r="BY200" s="43">
        <v>0.195026661377835</v>
      </c>
      <c r="BZ200" s="43">
        <v>0.19528378639709601</v>
      </c>
      <c r="CA200" s="43">
        <v>0.195588769409372</v>
      </c>
      <c r="CB200" s="43">
        <v>0.195949709516822</v>
      </c>
      <c r="CC200" s="43">
        <v>0.19637592366454901</v>
      </c>
      <c r="CD200" s="43">
        <v>0.19687808935196499</v>
      </c>
      <c r="CE200" s="43">
        <v>0.197468391459373</v>
      </c>
      <c r="CF200" s="43">
        <v>0.198160669077103</v>
      </c>
      <c r="CG200" s="43">
        <v>0.198970556816778</v>
      </c>
      <c r="CH200" s="43">
        <v>0.19991561190422799</v>
      </c>
      <c r="CI200" s="43">
        <v>0.201015418713893</v>
      </c>
      <c r="CJ200" s="43">
        <v>0.202291657739364</v>
      </c>
      <c r="CK200" s="43">
        <v>0.20376812610153699</v>
      </c>
      <c r="CL200" s="43">
        <v>0.205470694130823</v>
      </c>
      <c r="CM200" s="43">
        <v>0.20742718219129899</v>
      </c>
      <c r="CN200" s="43">
        <v>0.20966714172512099</v>
      </c>
      <c r="CO200" s="43">
        <v>0.212221526351249</v>
      </c>
      <c r="CP200" s="43">
        <v>0.21512224117352999</v>
      </c>
      <c r="CQ200" s="43">
        <v>0.218401562953949</v>
      </c>
      <c r="CR200" s="43">
        <v>0.222091428729111</v>
      </c>
      <c r="CS200" s="43">
        <v>0.226222595328852</v>
      </c>
      <c r="CT200" s="43">
        <v>0.23082367739078899</v>
      </c>
      <c r="CU200" s="43">
        <v>0.23592007302409801</v>
      </c>
      <c r="CV200" s="43">
        <v>0.24153278724648999</v>
      </c>
      <c r="CW200" s="43">
        <v>0.247677159464535</v>
      </c>
      <c r="CX200" s="43">
        <v>0.25436149480884301</v>
      </c>
      <c r="CY200" s="43">
        <v>0.26158559247704299</v>
      </c>
      <c r="CZ200" s="43"/>
      <c r="DA200" s="43"/>
      <c r="DC200" s="198">
        <v>46047</v>
      </c>
      <c r="DD200" s="43">
        <v>0.40914815633394003</v>
      </c>
      <c r="DE200" s="43">
        <v>0.38726019366623299</v>
      </c>
      <c r="DF200" s="43">
        <v>0.36784924504311201</v>
      </c>
      <c r="DG200" s="43">
        <v>0.35064305121886502</v>
      </c>
      <c r="DH200" s="43">
        <v>0.33539921943399098</v>
      </c>
      <c r="DI200" s="43">
        <v>0.32190140816655299</v>
      </c>
      <c r="DJ200" s="43">
        <v>0.30995615258134102</v>
      </c>
      <c r="DK200" s="43">
        <v>0.299390225346857</v>
      </c>
      <c r="DL200" s="43">
        <v>0.29004843360440802</v>
      </c>
      <c r="DM200" s="43">
        <v>0.2817917626925</v>
      </c>
      <c r="DN200" s="43">
        <v>0.274495788875047</v>
      </c>
      <c r="DO200" s="43">
        <v>0.26804929720448101</v>
      </c>
      <c r="DP200" s="43">
        <v>0.26235305408908099</v>
      </c>
      <c r="DQ200" s="43">
        <v>0.25731869790700201</v>
      </c>
      <c r="DR200" s="43">
        <v>0.25286772160342302</v>
      </c>
      <c r="DS200" s="43">
        <v>0.248930530980815</v>
      </c>
      <c r="DT200" s="43">
        <v>0.24544556890020799</v>
      </c>
      <c r="DU200" s="43">
        <v>0.24235850014590399</v>
      </c>
      <c r="DV200" s="43">
        <v>0.23962145483053399</v>
      </c>
      <c r="DW200" s="43">
        <v>0.23719232915299199</v>
      </c>
      <c r="DX200" s="43">
        <v>0.23503414310109499</v>
      </c>
      <c r="DY200" s="43">
        <v>0.23311445399267899</v>
      </c>
      <c r="DZ200" s="43">
        <v>0.231404824691014</v>
      </c>
      <c r="EA200" s="290">
        <v>0.22988034406479499</v>
      </c>
      <c r="EB200" s="43">
        <v>0.22851919759431</v>
      </c>
      <c r="EC200" s="43">
        <v>0.22730228444756601</v>
      </c>
      <c r="ED200" s="43">
        <v>0.22621287807211399</v>
      </c>
      <c r="EE200" s="43">
        <v>0.22523632608532601</v>
      </c>
      <c r="EF200" s="43">
        <v>0.22435978677292601</v>
      </c>
      <c r="EG200" s="43">
        <v>0.223571997329576</v>
      </c>
      <c r="EH200" s="43">
        <v>0.222863071556716</v>
      </c>
      <c r="EI200" s="43">
        <v>0.22222432315846499</v>
      </c>
      <c r="EJ200" s="43">
        <v>0.221648111624593</v>
      </c>
      <c r="EK200" s="43">
        <v>0.221127708449915</v>
      </c>
      <c r="EL200" s="43">
        <v>0.22065718050409</v>
      </c>
      <c r="EM200" s="43">
        <v>0.22023128901445299</v>
      </c>
      <c r="EN200" s="43">
        <v>0.219845401797955</v>
      </c>
      <c r="EO200" s="43">
        <v>0.219495416898078</v>
      </c>
      <c r="EP200" s="43">
        <v>0.219177696659731</v>
      </c>
      <c r="EQ200" s="43">
        <v>0.218877056783672</v>
      </c>
      <c r="ER200" s="43">
        <v>0.21858018245674901</v>
      </c>
      <c r="ES200" s="43">
        <v>0.21828707883877899</v>
      </c>
      <c r="ET200" s="43">
        <v>0.21799775065492</v>
      </c>
      <c r="EU200" s="43">
        <v>0.21771220261867</v>
      </c>
      <c r="EV200" s="43">
        <v>0.21743043918130101</v>
      </c>
      <c r="EW200" s="43">
        <v>0.217152464565396</v>
      </c>
      <c r="EX200" s="43">
        <v>0.216878282722541</v>
      </c>
      <c r="EY200" s="43">
        <v>0.216607897704758</v>
      </c>
      <c r="EZ200" s="43">
        <v>0.21634131300067</v>
      </c>
      <c r="FA200" s="43">
        <v>0.21607853190819001</v>
      </c>
      <c r="FB200" s="308">
        <v>0.21581955783877099</v>
      </c>
      <c r="FC200" s="43">
        <v>0.21556439350048401</v>
      </c>
      <c r="FD200" s="43">
        <v>0.21531304178208799</v>
      </c>
      <c r="FE200" s="43">
        <v>0.21506550555536399</v>
      </c>
      <c r="FF200" s="43">
        <v>0.21482178648828601</v>
      </c>
      <c r="FG200" s="43">
        <v>0.214581887135571</v>
      </c>
      <c r="FH200" s="43">
        <v>0.214345808723092</v>
      </c>
      <c r="FI200" s="43">
        <v>0.21411355391700901</v>
      </c>
      <c r="FJ200" s="43">
        <v>0.213885122181212</v>
      </c>
      <c r="FK200" s="43">
        <v>0.213660517813684</v>
      </c>
      <c r="FL200" s="43">
        <v>0.213439740250875</v>
      </c>
      <c r="FM200" s="43">
        <v>0.21322278910102399</v>
      </c>
      <c r="FN200" s="43">
        <v>0.213009665513931</v>
      </c>
      <c r="FO200" s="43">
        <v>0.21279135693384299</v>
      </c>
      <c r="FP200" s="43">
        <v>0.21255879240516001</v>
      </c>
      <c r="FQ200" s="43">
        <v>0.21231158963866001</v>
      </c>
      <c r="FR200" s="43">
        <v>0.212049487887772</v>
      </c>
      <c r="FS200" s="43">
        <v>0.21177238651954999</v>
      </c>
      <c r="FT200" s="43">
        <v>0.21148039061968199</v>
      </c>
      <c r="FU200" s="43">
        <v>0.211173867622335</v>
      </c>
      <c r="FV200" s="43">
        <v>0.21085351395725799</v>
      </c>
      <c r="FW200" s="43">
        <v>0.21052043565652301</v>
      </c>
      <c r="FX200" s="43">
        <v>0.21017624387775499</v>
      </c>
      <c r="FY200" s="43">
        <v>0.209823168504775</v>
      </c>
      <c r="FZ200" s="43">
        <v>0.20946419193844101</v>
      </c>
      <c r="GA200" s="43">
        <v>0.209103206237749</v>
      </c>
      <c r="GB200" s="43">
        <v>0.208745196429206</v>
      </c>
      <c r="GC200" s="43">
        <v>0.20839645263412299</v>
      </c>
      <c r="GD200" s="43">
        <v>0.20806481395686099</v>
      </c>
      <c r="GE200" s="43">
        <v>0.20775994585069199</v>
      </c>
      <c r="GF200" s="43">
        <v>0.207493651516267</v>
      </c>
      <c r="GG200" s="43">
        <v>0.207280217137427</v>
      </c>
      <c r="GH200" s="43">
        <v>0.207136786481216</v>
      </c>
      <c r="GI200" s="43">
        <v>0.207083758277325</v>
      </c>
      <c r="GJ200" s="43">
        <v>0.207145193740746</v>
      </c>
      <c r="GK200" s="43">
        <v>0.207349215509183</v>
      </c>
      <c r="GL200" s="43">
        <v>0.20772837169049299</v>
      </c>
      <c r="GM200" s="43">
        <v>0.208319929243341</v>
      </c>
      <c r="GN200" s="43">
        <v>0.20916605212584799</v>
      </c>
      <c r="GO200" s="43">
        <v>0.21031381109365199</v>
      </c>
      <c r="GP200" s="43">
        <v>0.21181496673338801</v>
      </c>
      <c r="GQ200" s="43">
        <v>0.213725467120288</v>
      </c>
      <c r="GR200" s="43">
        <v>0.21610460920443</v>
      </c>
      <c r="GS200" s="43">
        <v>0.219013830311898</v>
      </c>
      <c r="GT200" s="43">
        <v>0.22251512371392301</v>
      </c>
      <c r="GU200" s="43">
        <v>0.22666910580695901</v>
      </c>
      <c r="GV200" s="43">
        <v>0.231532799001059</v>
      </c>
      <c r="GW200" s="43">
        <v>0.23715722289583999</v>
      </c>
      <c r="GX200" s="43">
        <v>0.24358490044943301</v>
      </c>
      <c r="GY200" s="43">
        <v>0.25084737761446702</v>
      </c>
      <c r="GZ200" s="43">
        <v>0.258962826326679</v>
      </c>
      <c r="HA200" s="43"/>
      <c r="HB200" s="43"/>
    </row>
    <row r="201" spans="1:210" x14ac:dyDescent="0.6">
      <c r="A201" s="327">
        <v>30</v>
      </c>
      <c r="B201" s="198">
        <v>46158</v>
      </c>
      <c r="C201" s="43">
        <v>0.33538616523731102</v>
      </c>
      <c r="D201" s="43">
        <v>0.315717413730911</v>
      </c>
      <c r="E201" s="43">
        <v>0.29853495654798601</v>
      </c>
      <c r="F201" s="43">
        <v>0.283565357486735</v>
      </c>
      <c r="G201" s="43">
        <v>0.27056147838998401</v>
      </c>
      <c r="H201" s="43">
        <v>0.25929916854574298</v>
      </c>
      <c r="I201" s="43">
        <v>0.24957479332589999</v>
      </c>
      <c r="J201" s="43">
        <v>0.24120342360924299</v>
      </c>
      <c r="K201" s="43">
        <v>0.23401749893010401</v>
      </c>
      <c r="L201" s="43">
        <v>0.22786578886273501</v>
      </c>
      <c r="M201" s="43">
        <v>0.222612504043564</v>
      </c>
      <c r="N201" s="43">
        <v>0.21813644747969799</v>
      </c>
      <c r="O201" s="43">
        <v>0.21433013764229</v>
      </c>
      <c r="P201" s="43">
        <v>0.21109887284169901</v>
      </c>
      <c r="Q201" s="43">
        <v>0.20835973549201001</v>
      </c>
      <c r="R201" s="43">
        <v>0.20604055368351401</v>
      </c>
      <c r="S201" s="43">
        <v>0.20407884712521901</v>
      </c>
      <c r="T201" s="43">
        <v>0.202420786179518</v>
      </c>
      <c r="U201" s="43">
        <v>0.201020190030162</v>
      </c>
      <c r="V201" s="43">
        <v>0.19983758397538701</v>
      </c>
      <c r="W201" s="43">
        <v>0.19883932981479399</v>
      </c>
      <c r="X201" s="43">
        <v>0.19799683684511299</v>
      </c>
      <c r="Y201" s="43">
        <v>0.19728585610298699</v>
      </c>
      <c r="Z201" s="43">
        <v>0.19668585643624001</v>
      </c>
      <c r="AA201" s="43">
        <v>0.19617947836668501</v>
      </c>
      <c r="AB201" s="43">
        <v>0.19575205979100899</v>
      </c>
      <c r="AC201" s="43">
        <v>0.195391227019521</v>
      </c>
      <c r="AD201" s="43">
        <v>0.19508654385657201</v>
      </c>
      <c r="AE201" s="43">
        <v>0.19482921184315799</v>
      </c>
      <c r="AF201" s="43">
        <v>0.194611815387215</v>
      </c>
      <c r="AG201" s="43">
        <v>0.19442810528307899</v>
      </c>
      <c r="AH201" s="43">
        <v>0.194272815538133</v>
      </c>
      <c r="AI201" s="43">
        <v>0.19414150859582499</v>
      </c>
      <c r="AJ201" s="43">
        <v>0.194030444555572</v>
      </c>
      <c r="AK201" s="43">
        <v>0.19393647123517499</v>
      </c>
      <c r="AL201" s="43">
        <v>0.19385693110944699</v>
      </c>
      <c r="AM201" s="43">
        <v>0.19378958341798999</v>
      </c>
      <c r="AN201" s="43">
        <v>0.193732538192946</v>
      </c>
      <c r="AO201" s="43">
        <v>0.19368420110048101</v>
      </c>
      <c r="AP201" s="43">
        <v>0.193641591981248</v>
      </c>
      <c r="AQ201" s="43">
        <v>0.193602605244348</v>
      </c>
      <c r="AR201" s="43">
        <v>0.193567228413418</v>
      </c>
      <c r="AS201" s="43">
        <v>0.19353544859757499</v>
      </c>
      <c r="AT201" s="43">
        <v>0.193507252907517</v>
      </c>
      <c r="AU201" s="43">
        <v>0.193482627955786</v>
      </c>
      <c r="AV201" s="43">
        <v>0.193461560498009</v>
      </c>
      <c r="AW201" s="43">
        <v>0.19344403678278899</v>
      </c>
      <c r="AX201" s="43">
        <v>0.19343004293911101</v>
      </c>
      <c r="AY201" s="43">
        <v>0.19341956494401299</v>
      </c>
      <c r="AZ201" s="43">
        <v>0.19341258853290799</v>
      </c>
      <c r="BA201" s="308">
        <v>0.19340909925893099</v>
      </c>
      <c r="BB201" s="43">
        <v>0.193409082313721</v>
      </c>
      <c r="BC201" s="43">
        <v>0.19341252298200101</v>
      </c>
      <c r="BD201" s="43">
        <v>0.193419406264729</v>
      </c>
      <c r="BE201" s="43">
        <v>0.19342971665559</v>
      </c>
      <c r="BF201" s="43">
        <v>0.193443439069722</v>
      </c>
      <c r="BG201" s="43">
        <v>0.19346055762470299</v>
      </c>
      <c r="BH201" s="43">
        <v>0.19348105672275401</v>
      </c>
      <c r="BI201" s="43">
        <v>0.19350492062705299</v>
      </c>
      <c r="BJ201" s="43">
        <v>0.19353213269420899</v>
      </c>
      <c r="BK201" s="43">
        <v>0.19356267659252399</v>
      </c>
      <c r="BL201" s="43">
        <v>0.193596538303343</v>
      </c>
      <c r="BM201" s="43">
        <v>0.193633696025132</v>
      </c>
      <c r="BN201" s="43">
        <v>0.19367597038336601</v>
      </c>
      <c r="BO201" s="43">
        <v>0.19372595146240101</v>
      </c>
      <c r="BP201" s="43">
        <v>0.19378501354678701</v>
      </c>
      <c r="BQ201" s="43">
        <v>0.193854768072135</v>
      </c>
      <c r="BR201" s="43">
        <v>0.19393710634182501</v>
      </c>
      <c r="BS201" s="43">
        <v>0.19403424298358399</v>
      </c>
      <c r="BT201" s="43">
        <v>0.19414877083938201</v>
      </c>
      <c r="BU201" s="43">
        <v>0.194283721296268</v>
      </c>
      <c r="BV201" s="43">
        <v>0.19444263357821501</v>
      </c>
      <c r="BW201" s="43">
        <v>0.19462963414041601</v>
      </c>
      <c r="BX201" s="43">
        <v>0.19484952660865501</v>
      </c>
      <c r="BY201" s="43">
        <v>0.19510789237241299</v>
      </c>
      <c r="BZ201" s="43">
        <v>0.19541120370638401</v>
      </c>
      <c r="CA201" s="43">
        <v>0.195766948300718</v>
      </c>
      <c r="CB201" s="43">
        <v>0.196183766468013</v>
      </c>
      <c r="CC201" s="43">
        <v>0.19667159926525499</v>
      </c>
      <c r="CD201" s="43">
        <v>0.19724184676388901</v>
      </c>
      <c r="CE201" s="43">
        <v>0.19790753309332601</v>
      </c>
      <c r="CF201" s="43">
        <v>0.198683475151441</v>
      </c>
      <c r="CG201" s="43">
        <v>0.19958644891862101</v>
      </c>
      <c r="CH201" s="43">
        <v>0.20063534610355899</v>
      </c>
      <c r="CI201" s="43">
        <v>0.201851311116963</v>
      </c>
      <c r="CJ201" s="43">
        <v>0.20325784687513199</v>
      </c>
      <c r="CK201" s="43">
        <v>0.20488087475841599</v>
      </c>
      <c r="CL201" s="43">
        <v>0.20674873233542601</v>
      </c>
      <c r="CM201" s="43">
        <v>0.20889209129813699</v>
      </c>
      <c r="CN201" s="43">
        <v>0.21134377689390499</v>
      </c>
      <c r="CO201" s="43">
        <v>0.214138471310579</v>
      </c>
      <c r="CP201" s="43">
        <v>0.217312285380002</v>
      </c>
      <c r="CQ201" s="43">
        <v>0.22090218627250599</v>
      </c>
      <c r="CR201" s="43">
        <v>0.22494527483879601</v>
      </c>
      <c r="CS201" s="43">
        <v>0.22947790987934899</v>
      </c>
      <c r="CT201" s="43">
        <v>0.23453468420716</v>
      </c>
      <c r="CU201" s="43">
        <v>0.24014725871638301</v>
      </c>
      <c r="CV201" s="43">
        <v>0.24634306350777599</v>
      </c>
      <c r="CW201" s="43">
        <v>0.25314387326136201</v>
      </c>
      <c r="CX201" s="43">
        <v>0.260564257486817</v>
      </c>
      <c r="CY201" s="43">
        <v>0.268609899542048</v>
      </c>
      <c r="CZ201" s="43"/>
      <c r="DA201" s="43"/>
      <c r="DC201" s="198">
        <v>46087</v>
      </c>
      <c r="DD201" s="43">
        <v>0.41403240418903497</v>
      </c>
      <c r="DE201" s="43">
        <v>0.39155203161351898</v>
      </c>
      <c r="DF201" s="43">
        <v>0.37163567538091602</v>
      </c>
      <c r="DG201" s="43">
        <v>0.35399804426623999</v>
      </c>
      <c r="DH201" s="43">
        <v>0.33838546175330803</v>
      </c>
      <c r="DI201" s="43">
        <v>0.32457185314496201</v>
      </c>
      <c r="DJ201" s="43">
        <v>0.31235540101009601</v>
      </c>
      <c r="DK201" s="43">
        <v>0.30155575411713798</v>
      </c>
      <c r="DL201" s="43">
        <v>0.29201168519973297</v>
      </c>
      <c r="DM201" s="43">
        <v>0.28357910375278</v>
      </c>
      <c r="DN201" s="43">
        <v>0.27612934556702601</v>
      </c>
      <c r="DO201" s="43">
        <v>0.26954767489703702</v>
      </c>
      <c r="DP201" s="43">
        <v>0.263731950319266</v>
      </c>
      <c r="DQ201" s="43">
        <v>0.25859141804251601</v>
      </c>
      <c r="DR201" s="43">
        <v>0.25404560779604501</v>
      </c>
      <c r="DS201" s="43">
        <v>0.250023315364446</v>
      </c>
      <c r="DT201" s="43">
        <v>0.24646166150644799</v>
      </c>
      <c r="DU201" s="43">
        <v>0.24330522221498399</v>
      </c>
      <c r="DV201" s="43">
        <v>0.24050522642972899</v>
      </c>
      <c r="DW201" s="43">
        <v>0.238018819797014</v>
      </c>
      <c r="DX201" s="43">
        <v>0.235808392152279</v>
      </c>
      <c r="DY201" s="43">
        <v>0.233840967265911</v>
      </c>
      <c r="DZ201" s="43">
        <v>0.23208765189718999</v>
      </c>
      <c r="EA201" s="290">
        <v>0.2305231414502</v>
      </c>
      <c r="EB201" s="43">
        <v>0.22912527877962199</v>
      </c>
      <c r="EC201" s="43">
        <v>0.227874662125994</v>
      </c>
      <c r="ED201" s="43">
        <v>0.226754298456945</v>
      </c>
      <c r="EE201" s="43">
        <v>0.22574929789859599</v>
      </c>
      <c r="EF201" s="43">
        <v>0.22484660568661499</v>
      </c>
      <c r="EG201" s="43">
        <v>0.22403476694264099</v>
      </c>
      <c r="EH201" s="43">
        <v>0.22330372145032901</v>
      </c>
      <c r="EI201" s="43">
        <v>0.22264462489103301</v>
      </c>
      <c r="EJ201" s="43">
        <v>0.22204969266538899</v>
      </c>
      <c r="EK201" s="43">
        <v>0.22151206462890199</v>
      </c>
      <c r="EL201" s="43">
        <v>0.22102568727324701</v>
      </c>
      <c r="EM201" s="43">
        <v>0.22058521131449199</v>
      </c>
      <c r="EN201" s="43">
        <v>0.220185903347761</v>
      </c>
      <c r="EO201" s="43">
        <v>0.21982356843333301</v>
      </c>
      <c r="EP201" s="43">
        <v>0.21949448335491101</v>
      </c>
      <c r="EQ201" s="43">
        <v>0.21918294942757199</v>
      </c>
      <c r="ER201" s="43">
        <v>0.21887517827351899</v>
      </c>
      <c r="ES201" s="43">
        <v>0.218571174745785</v>
      </c>
      <c r="ET201" s="43">
        <v>0.218270943575846</v>
      </c>
      <c r="EU201" s="43">
        <v>0.217974489278245</v>
      </c>
      <c r="EV201" s="43">
        <v>0.217681816125362</v>
      </c>
      <c r="EW201" s="43">
        <v>0.21739292843044999</v>
      </c>
      <c r="EX201" s="43">
        <v>0.21710782999765199</v>
      </c>
      <c r="EY201" s="43">
        <v>0.216826524687978</v>
      </c>
      <c r="EZ201" s="43">
        <v>0.21654901605663299</v>
      </c>
      <c r="FA201" s="43">
        <v>0.216275307533211</v>
      </c>
      <c r="FB201" s="308">
        <v>0.21600540232287199</v>
      </c>
      <c r="FC201" s="43">
        <v>0.215739303396594</v>
      </c>
      <c r="FD201" s="43">
        <v>0.21547701352527801</v>
      </c>
      <c r="FE201" s="43">
        <v>0.215218535414328</v>
      </c>
      <c r="FF201" s="43">
        <v>0.21496387127258501</v>
      </c>
      <c r="FG201" s="43">
        <v>0.21471302342964399</v>
      </c>
      <c r="FH201" s="43">
        <v>0.214465994115494</v>
      </c>
      <c r="FI201" s="43">
        <v>0.21422278460847299</v>
      </c>
      <c r="FJ201" s="43">
        <v>0.21398339673425501</v>
      </c>
      <c r="FK201" s="43">
        <v>0.21374783159359501</v>
      </c>
      <c r="FL201" s="43">
        <v>0.21351609192853199</v>
      </c>
      <c r="FM201" s="43">
        <v>0.213288173197373</v>
      </c>
      <c r="FN201" s="43">
        <v>0.213064084689879</v>
      </c>
      <c r="FO201" s="43">
        <v>0.212834330889036</v>
      </c>
      <c r="FP201" s="43">
        <v>0.21258932399293001</v>
      </c>
      <c r="FQ201" s="43">
        <v>0.21232859568967599</v>
      </c>
      <c r="FR201" s="43">
        <v>0.212051791151459</v>
      </c>
      <c r="FS201" s="43">
        <v>0.21175870822776299</v>
      </c>
      <c r="FT201" s="43">
        <v>0.211449342312623</v>
      </c>
      <c r="FU201" s="43">
        <v>0.211123942082211</v>
      </c>
      <c r="FV201" s="43">
        <v>0.21078307624117801</v>
      </c>
      <c r="FW201" s="43">
        <v>0.210427713580538</v>
      </c>
      <c r="FX201" s="43">
        <v>0.210059318433025</v>
      </c>
      <c r="FY201" s="43">
        <v>0.20967996424020199</v>
      </c>
      <c r="FZ201" s="43">
        <v>0.20929246813418201</v>
      </c>
      <c r="GA201" s="43">
        <v>0.20890054919356901</v>
      </c>
      <c r="GB201" s="43">
        <v>0.208509013299644</v>
      </c>
      <c r="GC201" s="43">
        <v>0.208123968960582</v>
      </c>
      <c r="GD201" s="43">
        <v>0.207753075401653</v>
      </c>
      <c r="GE201" s="43">
        <v>0.20740582706201</v>
      </c>
      <c r="GF201" s="43">
        <v>0.20709387501558099</v>
      </c>
      <c r="GG201" s="43">
        <v>0.206831385948235</v>
      </c>
      <c r="GH201" s="43">
        <v>0.206635436155407</v>
      </c>
      <c r="GI201" s="43">
        <v>0.206526434899716</v>
      </c>
      <c r="GJ201" s="43">
        <v>0.20652856663741201</v>
      </c>
      <c r="GK201" s="43">
        <v>0.20667023541948401</v>
      </c>
      <c r="GL201" s="43">
        <v>0.206984486887131</v>
      </c>
      <c r="GM201" s="43">
        <v>0.20750937407207501</v>
      </c>
      <c r="GN201" s="43">
        <v>0.20828822344540701</v>
      </c>
      <c r="GO201" s="43">
        <v>0.20936974740407599</v>
      </c>
      <c r="GP201" s="43">
        <v>0.21080794239203801</v>
      </c>
      <c r="GQ201" s="43">
        <v>0.21266170804245699</v>
      </c>
      <c r="GR201" s="43">
        <v>0.214994127158322</v>
      </c>
      <c r="GS201" s="43">
        <v>0.21787136000251001</v>
      </c>
      <c r="GT201" s="43">
        <v>0.221361130191953</v>
      </c>
      <c r="GU201" s="43">
        <v>0.22553081367445099</v>
      </c>
      <c r="GV201" s="43">
        <v>0.23044517933984399</v>
      </c>
      <c r="GW201" s="43">
        <v>0.23616386521179</v>
      </c>
      <c r="GX201" s="43">
        <v>0.24273869512971399</v>
      </c>
      <c r="GY201" s="43">
        <v>0.250210943623009</v>
      </c>
      <c r="GZ201" s="43">
        <v>0.25860863353017699</v>
      </c>
      <c r="HA201" s="43"/>
      <c r="HB201" s="43"/>
    </row>
    <row r="202" spans="1:210" x14ac:dyDescent="0.6">
      <c r="A202" s="327">
        <v>31</v>
      </c>
      <c r="B202" s="198">
        <v>46199</v>
      </c>
      <c r="C202" s="43">
        <v>0.34681799646650402</v>
      </c>
      <c r="D202" s="43">
        <v>0.32670205200063901</v>
      </c>
      <c r="E202" s="43">
        <v>0.30919226446361903</v>
      </c>
      <c r="F202" s="43">
        <v>0.29399698688278803</v>
      </c>
      <c r="G202" s="43">
        <v>0.28085273131329003</v>
      </c>
      <c r="H202" s="43">
        <v>0.269520712269121</v>
      </c>
      <c r="I202" s="43">
        <v>0.25978428090079703</v>
      </c>
      <c r="J202" s="43">
        <v>0.25144704424443398</v>
      </c>
      <c r="K202" s="43">
        <v>0.244331461726156</v>
      </c>
      <c r="L202" s="43">
        <v>0.238277729557205</v>
      </c>
      <c r="M202" s="43">
        <v>0.233142798206979</v>
      </c>
      <c r="N202" s="43">
        <v>0.228799413237424</v>
      </c>
      <c r="O202" s="43">
        <v>0.22513511535646799</v>
      </c>
      <c r="P202" s="43">
        <v>0.22205117526495499</v>
      </c>
      <c r="Q202" s="43">
        <v>0.219461468681728</v>
      </c>
      <c r="R202" s="43">
        <v>0.21729131418360201</v>
      </c>
      <c r="S202" s="43">
        <v>0.215476305118836</v>
      </c>
      <c r="T202" s="43">
        <v>0.213961166835895</v>
      </c>
      <c r="U202" s="43">
        <v>0.212698665781272</v>
      </c>
      <c r="V202" s="43">
        <v>0.21164859077773401</v>
      </c>
      <c r="W202" s="43">
        <v>0.210776819429073</v>
      </c>
      <c r="X202" s="43">
        <v>0.21005447594997501</v>
      </c>
      <c r="Y202" s="43">
        <v>0.20945718176271699</v>
      </c>
      <c r="Z202" s="43">
        <v>0.20896439591721699</v>
      </c>
      <c r="AA202" s="43">
        <v>0.20855884032969299</v>
      </c>
      <c r="AB202" s="43">
        <v>0.20822600216048001</v>
      </c>
      <c r="AC202" s="43">
        <v>0.20795370661291501</v>
      </c>
      <c r="AD202" s="43">
        <v>0.20773175111051001</v>
      </c>
      <c r="AE202" s="43">
        <v>0.20755159412497801</v>
      </c>
      <c r="AF202" s="43">
        <v>0.20740609112191999</v>
      </c>
      <c r="AG202" s="43">
        <v>0.207289270986558</v>
      </c>
      <c r="AH202" s="43">
        <v>0.207196147426291</v>
      </c>
      <c r="AI202" s="43">
        <v>0.207122560019941</v>
      </c>
      <c r="AJ202" s="43">
        <v>0.20706504039548199</v>
      </c>
      <c r="AK202" s="43">
        <v>0.20702069967334</v>
      </c>
      <c r="AL202" s="43">
        <v>0.20698713422008</v>
      </c>
      <c r="AM202" s="43">
        <v>0.206962346279909</v>
      </c>
      <c r="AN202" s="43">
        <v>0.20694467745599901</v>
      </c>
      <c r="AO202" s="43">
        <v>0.20693275308933801</v>
      </c>
      <c r="AP202" s="43">
        <v>0.20692520641436199</v>
      </c>
      <c r="AQ202" s="43">
        <v>0.20692144487040401</v>
      </c>
      <c r="AR202" s="43">
        <v>0.20692145496200501</v>
      </c>
      <c r="AS202" s="43">
        <v>0.20692522333422</v>
      </c>
      <c r="AT202" s="43">
        <v>0.206932736283546</v>
      </c>
      <c r="AU202" s="43">
        <v>0.20694397979957299</v>
      </c>
      <c r="AV202" s="43">
        <v>0.20695893977406199</v>
      </c>
      <c r="AW202" s="43">
        <v>0.20697760181430899</v>
      </c>
      <c r="AX202" s="43">
        <v>0.20699995146750599</v>
      </c>
      <c r="AY202" s="43">
        <v>0.20702597401412401</v>
      </c>
      <c r="AZ202" s="43">
        <v>0.20705565422196801</v>
      </c>
      <c r="BA202" s="308">
        <v>0.207088977232395</v>
      </c>
      <c r="BB202" s="43">
        <v>0.20712592751241901</v>
      </c>
      <c r="BC202" s="43">
        <v>0.20716648943541399</v>
      </c>
      <c r="BD202" s="43">
        <v>0.20721064771074699</v>
      </c>
      <c r="BE202" s="43">
        <v>0.20725838585478901</v>
      </c>
      <c r="BF202" s="43">
        <v>0.20730968844344899</v>
      </c>
      <c r="BG202" s="43">
        <v>0.20736453877842601</v>
      </c>
      <c r="BH202" s="43">
        <v>0.207422919126205</v>
      </c>
      <c r="BI202" s="43">
        <v>0.20748481432440599</v>
      </c>
      <c r="BJ202" s="43">
        <v>0.207550210178678</v>
      </c>
      <c r="BK202" s="43">
        <v>0.20761908526508799</v>
      </c>
      <c r="BL202" s="43">
        <v>0.20769142456416101</v>
      </c>
      <c r="BM202" s="43">
        <v>0.20776721022847899</v>
      </c>
      <c r="BN202" s="43">
        <v>0.20784994701114701</v>
      </c>
      <c r="BO202" s="43">
        <v>0.20794409011373299</v>
      </c>
      <c r="BP202" s="43">
        <v>0.20805136631652801</v>
      </c>
      <c r="BQ202" s="43">
        <v>0.20817377751414401</v>
      </c>
      <c r="BR202" s="43">
        <v>0.20831364365009999</v>
      </c>
      <c r="BS202" s="43">
        <v>0.20847365474655</v>
      </c>
      <c r="BT202" s="43">
        <v>0.20865692813759801</v>
      </c>
      <c r="BU202" s="43">
        <v>0.20886707482315101</v>
      </c>
      <c r="BV202" s="43">
        <v>0.209108276523607</v>
      </c>
      <c r="BW202" s="43">
        <v>0.20938537133576199</v>
      </c>
      <c r="BX202" s="43">
        <v>0.209703951599194</v>
      </c>
      <c r="BY202" s="43">
        <v>0.21007047415946001</v>
      </c>
      <c r="BZ202" s="43">
        <v>0.21049238343785301</v>
      </c>
      <c r="CA202" s="43">
        <v>0.210978247202849</v>
      </c>
      <c r="CB202" s="43">
        <v>0.211537906897733</v>
      </c>
      <c r="CC202" s="43">
        <v>0.21218263934648501</v>
      </c>
      <c r="CD202" s="43">
        <v>0.21292533099755501</v>
      </c>
      <c r="CE202" s="43">
        <v>0.213780659829265</v>
      </c>
      <c r="CF202" s="43">
        <v>0.21476528296036401</v>
      </c>
      <c r="CG202" s="43">
        <v>0.215898022972104</v>
      </c>
      <c r="CH202" s="43">
        <v>0.217200045949105</v>
      </c>
      <c r="CI202" s="43">
        <v>0.218695020676441</v>
      </c>
      <c r="CJ202" s="43">
        <v>0.22040924702815601</v>
      </c>
      <c r="CK202" s="43">
        <v>0.22237173734275401</v>
      </c>
      <c r="CL202" s="43">
        <v>0.224614234205566</v>
      </c>
      <c r="CM202" s="43">
        <v>0.22717114375328301</v>
      </c>
      <c r="CN202" s="43">
        <v>0.23007936451111699</v>
      </c>
      <c r="CO202" s="43">
        <v>0.23337799089574901</v>
      </c>
      <c r="CP202" s="43">
        <v>0.23710787144126899</v>
      </c>
      <c r="CQ202" s="43">
        <v>0.24131100675070699</v>
      </c>
      <c r="CR202" s="43">
        <v>0.24602977487296299</v>
      </c>
      <c r="CS202" s="43">
        <v>0.251305978821176</v>
      </c>
      <c r="CT202" s="43">
        <v>0.25717971575302101</v>
      </c>
      <c r="CU202" s="43">
        <v>0.26368807241543801</v>
      </c>
      <c r="CV202" s="43">
        <v>0.27086365299209902</v>
      </c>
      <c r="CW202" s="43">
        <v>0.27873294700923101</v>
      </c>
      <c r="CX202" s="43">
        <v>0.28731453643823701</v>
      </c>
      <c r="CY202" s="43">
        <v>0.29661713951385199</v>
      </c>
      <c r="CZ202" s="43"/>
      <c r="DA202" s="43"/>
      <c r="DC202" s="198">
        <v>46128</v>
      </c>
      <c r="DD202" s="43">
        <v>0.42092544080137001</v>
      </c>
      <c r="DE202" s="43">
        <v>0.39758533412550601</v>
      </c>
      <c r="DF202" s="43">
        <v>0.376926386497277</v>
      </c>
      <c r="DG202" s="43">
        <v>0.35864710816656697</v>
      </c>
      <c r="DH202" s="43">
        <v>0.342479733794474</v>
      </c>
      <c r="DI202" s="43">
        <v>0.32818595244823201</v>
      </c>
      <c r="DJ202" s="43">
        <v>0.31555334556812298</v>
      </c>
      <c r="DK202" s="43">
        <v>0.30439240730851103</v>
      </c>
      <c r="DL202" s="43">
        <v>0.29453403338323098</v>
      </c>
      <c r="DM202" s="43">
        <v>0.28582738108504502</v>
      </c>
      <c r="DN202" s="43">
        <v>0.27813801870218502</v>
      </c>
      <c r="DO202" s="43">
        <v>0.27134629949135602</v>
      </c>
      <c r="DP202" s="43">
        <v>0.26534591065069202</v>
      </c>
      <c r="DQ202" s="43">
        <v>0.26004256126831898</v>
      </c>
      <c r="DR202" s="43">
        <v>0.255352784354686</v>
      </c>
      <c r="DS202" s="43">
        <v>0.25120283670874799</v>
      </c>
      <c r="DT202" s="43">
        <v>0.247527686209562</v>
      </c>
      <c r="DU202" s="43">
        <v>0.24427008022327401</v>
      </c>
      <c r="DV202" s="43">
        <v>0.24137969104566401</v>
      </c>
      <c r="DW202" s="43">
        <v>0.238812335381792</v>
      </c>
      <c r="DX202" s="43">
        <v>0.23652926495809101</v>
      </c>
      <c r="DY202" s="43">
        <v>0.23449652539561</v>
      </c>
      <c r="DZ202" s="43">
        <v>0.23268437968880001</v>
      </c>
      <c r="EA202" s="290">
        <v>0.23106679269469499</v>
      </c>
      <c r="EB202" s="43">
        <v>0.22962097246674601</v>
      </c>
      <c r="EC202" s="43">
        <v>0.228326963529975</v>
      </c>
      <c r="ED202" s="43">
        <v>0.227167288360865</v>
      </c>
      <c r="EE202" s="43">
        <v>0.22612663164657701</v>
      </c>
      <c r="EF202" s="43">
        <v>0.22519156389241499</v>
      </c>
      <c r="EG202" s="43">
        <v>0.224350299122234</v>
      </c>
      <c r="EH202" s="43">
        <v>0.22359248398805701</v>
      </c>
      <c r="EI202" s="43">
        <v>0.22290901370948499</v>
      </c>
      <c r="EJ202" s="43">
        <v>0.22229187200494199</v>
      </c>
      <c r="EK202" s="43">
        <v>0.221733991843516</v>
      </c>
      <c r="EL202" s="43">
        <v>0.22122913486214499</v>
      </c>
      <c r="EM202" s="43">
        <v>0.22077178632692099</v>
      </c>
      <c r="EN202" s="43">
        <v>0.22035706420255299</v>
      </c>
      <c r="EO202" s="43">
        <v>0.219980639969686</v>
      </c>
      <c r="EP202" s="43">
        <v>0.21963867025558301</v>
      </c>
      <c r="EQ202" s="43">
        <v>0.21931485817815499</v>
      </c>
      <c r="ER202" s="43">
        <v>0.21899487699553399</v>
      </c>
      <c r="ES202" s="43">
        <v>0.21867873140982499</v>
      </c>
      <c r="ET202" s="43">
        <v>0.218366426134501</v>
      </c>
      <c r="EU202" s="43">
        <v>0.21805796568011701</v>
      </c>
      <c r="EV202" s="43">
        <v>0.21775335431485299</v>
      </c>
      <c r="EW202" s="43">
        <v>0.217452596214287</v>
      </c>
      <c r="EX202" s="43">
        <v>0.21715569538395699</v>
      </c>
      <c r="EY202" s="43">
        <v>0.21686265539687399</v>
      </c>
      <c r="EZ202" s="43">
        <v>0.21657348010286001</v>
      </c>
      <c r="FA202" s="43">
        <v>0.216288172840507</v>
      </c>
      <c r="FB202" s="308">
        <v>0.216006736804741</v>
      </c>
      <c r="FC202" s="43">
        <v>0.21572917508812001</v>
      </c>
      <c r="FD202" s="43">
        <v>0.215455490507486</v>
      </c>
      <c r="FE202" s="43">
        <v>0.21518568583224601</v>
      </c>
      <c r="FF202" s="43">
        <v>0.214919763622267</v>
      </c>
      <c r="FG202" s="43">
        <v>0.21465772597428101</v>
      </c>
      <c r="FH202" s="43">
        <v>0.21439957500151899</v>
      </c>
      <c r="FI202" s="43">
        <v>0.214145312792555</v>
      </c>
      <c r="FJ202" s="43">
        <v>0.21389494102298001</v>
      </c>
      <c r="FK202" s="43">
        <v>0.21364846050004799</v>
      </c>
      <c r="FL202" s="43">
        <v>0.21340587372654601</v>
      </c>
      <c r="FM202" s="43">
        <v>0.21316718218338301</v>
      </c>
      <c r="FN202" s="43">
        <v>0.212932384682292</v>
      </c>
      <c r="FO202" s="43">
        <v>0.212691530931193</v>
      </c>
      <c r="FP202" s="43">
        <v>0.212434546988329</v>
      </c>
      <c r="FQ202" s="43">
        <v>0.21216090178062999</v>
      </c>
      <c r="FR202" s="43">
        <v>0.211870179010823</v>
      </c>
      <c r="FS202" s="43">
        <v>0.21156211161236099</v>
      </c>
      <c r="FT202" s="43">
        <v>0.21123662954671801</v>
      </c>
      <c r="FU202" s="43">
        <v>0.21089391546248001</v>
      </c>
      <c r="FV202" s="43">
        <v>0.210534473108409</v>
      </c>
      <c r="FW202" s="43">
        <v>0.21015920770285099</v>
      </c>
      <c r="FX202" s="43">
        <v>0.209769524267201</v>
      </c>
      <c r="FY202" s="43">
        <v>0.20936744346920599</v>
      </c>
      <c r="FZ202" s="43">
        <v>0.20895573886376301</v>
      </c>
      <c r="GA202" s="43">
        <v>0.20853809945410001</v>
      </c>
      <c r="GB202" s="43">
        <v>0.20811931998885799</v>
      </c>
      <c r="GC202" s="43">
        <v>0.207705523075218</v>
      </c>
      <c r="GD202" s="43">
        <v>0.207304416473342</v>
      </c>
      <c r="GE202" s="43">
        <v>0.20692558849704201</v>
      </c>
      <c r="GF202" s="43">
        <v>0.20658084396906301</v>
      </c>
      <c r="GG202" s="43">
        <v>0.2062845814982</v>
      </c>
      <c r="GH202" s="43">
        <v>0.206054211238857</v>
      </c>
      <c r="GI202" s="43">
        <v>0.20591060812487699</v>
      </c>
      <c r="GJ202" s="43">
        <v>0.20587859192369201</v>
      </c>
      <c r="GK202" s="43">
        <v>0.20598741873861401</v>
      </c>
      <c r="GL202" s="43">
        <v>0.20627126104535401</v>
      </c>
      <c r="GM202" s="43">
        <v>0.20676964370383699</v>
      </c>
      <c r="GN202" s="43">
        <v>0.20752779292026499</v>
      </c>
      <c r="GO202" s="43">
        <v>0.208596843620311</v>
      </c>
      <c r="GP202" s="43">
        <v>0.210033841885919</v>
      </c>
      <c r="GQ202" s="43">
        <v>0.211901472661951</v>
      </c>
      <c r="GR202" s="43">
        <v>0.21426744376059101</v>
      </c>
      <c r="GS202" s="43">
        <v>0.21720346770725699</v>
      </c>
      <c r="GT202" s="43">
        <v>0.220783803875056</v>
      </c>
      <c r="GU202" s="43">
        <v>0.22508335583227601</v>
      </c>
      <c r="GV202" s="43">
        <v>0.230175357715551</v>
      </c>
      <c r="GW202" s="43">
        <v>0.23612872248400399</v>
      </c>
      <c r="GX202" s="43">
        <v>0.24300515412063001</v>
      </c>
      <c r="GY202" s="43">
        <v>0.25085613607796398</v>
      </c>
      <c r="GZ202" s="43">
        <v>0.25971989429145897</v>
      </c>
      <c r="HA202" s="43"/>
      <c r="HB202" s="43"/>
    </row>
    <row r="203" spans="1:210" x14ac:dyDescent="0.6">
      <c r="A203" s="327">
        <v>32</v>
      </c>
      <c r="B203" s="198">
        <v>46241</v>
      </c>
      <c r="C203" s="43">
        <v>0.33984514350353801</v>
      </c>
      <c r="D203" s="43">
        <v>0.32007928966678501</v>
      </c>
      <c r="E203" s="43">
        <v>0.30293944920091098</v>
      </c>
      <c r="F203" s="43">
        <v>0.28812532413030201</v>
      </c>
      <c r="G203" s="43">
        <v>0.27536600078953699</v>
      </c>
      <c r="H203" s="43">
        <v>0.264416456862548</v>
      </c>
      <c r="I203" s="43">
        <v>0.25505495526623601</v>
      </c>
      <c r="J203" s="43">
        <v>0.24708110513453899</v>
      </c>
      <c r="K203" s="43">
        <v>0.240314375178839</v>
      </c>
      <c r="L203" s="43">
        <v>0.23459287144399299</v>
      </c>
      <c r="M203" s="43">
        <v>0.229772231181714</v>
      </c>
      <c r="N203" s="43">
        <v>0.22572453222911501</v>
      </c>
      <c r="O203" s="43">
        <v>0.222337163205895</v>
      </c>
      <c r="P203" s="43">
        <v>0.219511637918019</v>
      </c>
      <c r="Q203" s="43">
        <v>0.217162363917595</v>
      </c>
      <c r="R203" s="43">
        <v>0.21521539116729399</v>
      </c>
      <c r="S203" s="43">
        <v>0.21360717191324</v>
      </c>
      <c r="T203" s="43">
        <v>0.212283361876583</v>
      </c>
      <c r="U203" s="43">
        <v>0.21119768755571</v>
      </c>
      <c r="V203" s="43">
        <v>0.21031089726334401</v>
      </c>
      <c r="W203" s="43">
        <v>0.209589806592653</v>
      </c>
      <c r="X203" s="43">
        <v>0.209006442370295</v>
      </c>
      <c r="Y203" s="43">
        <v>0.20853728483068501</v>
      </c>
      <c r="Z203" s="43">
        <v>0.208162603391773</v>
      </c>
      <c r="AA203" s="43">
        <v>0.20786587980845</v>
      </c>
      <c r="AB203" s="43">
        <v>0.20763331075279001</v>
      </c>
      <c r="AC203" s="43">
        <v>0.20745338142002401</v>
      </c>
      <c r="AD203" s="43">
        <v>0.207316501880765</v>
      </c>
      <c r="AE203" s="43">
        <v>0.20721469821576299</v>
      </c>
      <c r="AF203" s="43">
        <v>0.20714135092177999</v>
      </c>
      <c r="AG203" s="43">
        <v>0.207090974362692</v>
      </c>
      <c r="AH203" s="43">
        <v>0.20705903044430701</v>
      </c>
      <c r="AI203" s="43">
        <v>0.20704177247967401</v>
      </c>
      <c r="AJ203" s="43">
        <v>0.20703611394718099</v>
      </c>
      <c r="AK203" s="43">
        <v>0.207039518134669</v>
      </c>
      <c r="AL203" s="43">
        <v>0.207049906085083</v>
      </c>
      <c r="AM203" s="43">
        <v>0.207065579435256</v>
      </c>
      <c r="AN203" s="43">
        <v>0.20708515583066101</v>
      </c>
      <c r="AO203" s="43">
        <v>0.20710751498739599</v>
      </c>
      <c r="AP203" s="43">
        <v>0.20713283971734001</v>
      </c>
      <c r="AQ203" s="43">
        <v>0.20716196569252901</v>
      </c>
      <c r="AR203" s="43">
        <v>0.207194879907243</v>
      </c>
      <c r="AS203" s="43">
        <v>0.207231569183188</v>
      </c>
      <c r="AT203" s="43">
        <v>0.20727201998559799</v>
      </c>
      <c r="AU203" s="43">
        <v>0.207316218662674</v>
      </c>
      <c r="AV203" s="43">
        <v>0.20736415158179999</v>
      </c>
      <c r="AW203" s="43">
        <v>0.20741580439325699</v>
      </c>
      <c r="AX203" s="43">
        <v>0.20747116310160499</v>
      </c>
      <c r="AY203" s="43">
        <v>0.20753021308717201</v>
      </c>
      <c r="AZ203" s="43">
        <v>0.20759293999985501</v>
      </c>
      <c r="BA203" s="308">
        <v>0.20765932867988701</v>
      </c>
      <c r="BB203" s="43">
        <v>0.207729364544328</v>
      </c>
      <c r="BC203" s="43">
        <v>0.20780303200097</v>
      </c>
      <c r="BD203" s="43">
        <v>0.20788031574166599</v>
      </c>
      <c r="BE203" s="43">
        <v>0.20796120058327999</v>
      </c>
      <c r="BF203" s="43">
        <v>0.20804567058058601</v>
      </c>
      <c r="BG203" s="43">
        <v>0.208133711535783</v>
      </c>
      <c r="BH203" s="43">
        <v>0.20822530296991301</v>
      </c>
      <c r="BI203" s="43">
        <v>0.20832043267377801</v>
      </c>
      <c r="BJ203" s="43">
        <v>0.208419083441201</v>
      </c>
      <c r="BK203" s="43">
        <v>0.20852123818518001</v>
      </c>
      <c r="BL203" s="43">
        <v>0.208626880910873</v>
      </c>
      <c r="BM203" s="43">
        <v>0.20873599410329499</v>
      </c>
      <c r="BN203" s="43">
        <v>0.20885353372222801</v>
      </c>
      <c r="BO203" s="43">
        <v>0.208985536582356</v>
      </c>
      <c r="BP203" s="43">
        <v>0.209134002337486</v>
      </c>
      <c r="BQ203" s="43">
        <v>0.20930122943784699</v>
      </c>
      <c r="BR203" s="43">
        <v>0.20948986341818901</v>
      </c>
      <c r="BS203" s="43">
        <v>0.209702949017297</v>
      </c>
      <c r="BT203" s="43">
        <v>0.209943992228459</v>
      </c>
      <c r="BU203" s="43">
        <v>0.21021702997278</v>
      </c>
      <c r="BV203" s="43">
        <v>0.210526710576628</v>
      </c>
      <c r="BW203" s="43">
        <v>0.21087838415928101</v>
      </c>
      <c r="BX203" s="43">
        <v>0.211278206121427</v>
      </c>
      <c r="BY203" s="43">
        <v>0.21173325284321001</v>
      </c>
      <c r="BZ203" s="43">
        <v>0.212251651512606</v>
      </c>
      <c r="CA203" s="43">
        <v>0.21284272421903999</v>
      </c>
      <c r="CB203" s="43">
        <v>0.21351714651819301</v>
      </c>
      <c r="CC203" s="43">
        <v>0.214287120572176</v>
      </c>
      <c r="CD203" s="43">
        <v>0.215166560651186</v>
      </c>
      <c r="CE203" s="43">
        <v>0.21617128989110601</v>
      </c>
      <c r="CF203" s="43">
        <v>0.217319243560577</v>
      </c>
      <c r="CG203" s="43">
        <v>0.21863067457813401</v>
      </c>
      <c r="CH203" s="43">
        <v>0.2201283526899</v>
      </c>
      <c r="CI203" s="43">
        <v>0.221837747906592</v>
      </c>
      <c r="CJ203" s="43">
        <v>0.22378718566431499</v>
      </c>
      <c r="CK203" s="43">
        <v>0.22600795759799699</v>
      </c>
      <c r="CL203" s="43">
        <v>0.22853436984286299</v>
      </c>
      <c r="CM203" s="43">
        <v>0.23140370789790299</v>
      </c>
      <c r="CN203" s="43">
        <v>0.23465609530586201</v>
      </c>
      <c r="CO203" s="43">
        <v>0.23833422276762201</v>
      </c>
      <c r="CP203" s="43">
        <v>0.242482925260676</v>
      </c>
      <c r="CQ203" s="43">
        <v>0.247148586964616</v>
      </c>
      <c r="CR203" s="43">
        <v>0.25237835779311002</v>
      </c>
      <c r="CS203" s="43">
        <v>0.25821917092650698</v>
      </c>
      <c r="CT203" s="43">
        <v>0.26471655676031602</v>
      </c>
      <c r="CU203" s="43">
        <v>0.27191325300999197</v>
      </c>
      <c r="CV203" s="43">
        <v>0.27984761468148101</v>
      </c>
      <c r="CW203" s="43">
        <v>0.288551828537295</v>
      </c>
      <c r="CX203" s="43">
        <v>0.29804993280501602</v>
      </c>
      <c r="CY203" s="43">
        <v>0.30835563709758301</v>
      </c>
      <c r="CZ203" s="43"/>
      <c r="DA203" s="43"/>
      <c r="DC203" s="198">
        <v>46170</v>
      </c>
      <c r="DD203" s="43">
        <v>0.42939721064697001</v>
      </c>
      <c r="DE203" s="43">
        <v>0.40490476349364102</v>
      </c>
      <c r="DF203" s="43">
        <v>0.383246803146369</v>
      </c>
      <c r="DG203" s="43">
        <v>0.36410171986256301</v>
      </c>
      <c r="DH203" s="43">
        <v>0.34718416428557802</v>
      </c>
      <c r="DI203" s="43">
        <v>0.33224045092926902</v>
      </c>
      <c r="DJ203" s="43">
        <v>0.31904472632761599</v>
      </c>
      <c r="DK203" s="43">
        <v>0.30739576021881398</v>
      </c>
      <c r="DL203" s="43">
        <v>0.29711423654122399</v>
      </c>
      <c r="DM203" s="43">
        <v>0.28804043841011501</v>
      </c>
      <c r="DN203" s="43">
        <v>0.280032241080655</v>
      </c>
      <c r="DO203" s="43">
        <v>0.27296334436185898</v>
      </c>
      <c r="DP203" s="43">
        <v>0.26672169398033801</v>
      </c>
      <c r="DQ203" s="43">
        <v>0.26120805387488299</v>
      </c>
      <c r="DR203" s="43">
        <v>0.256334704306802</v>
      </c>
      <c r="DS203" s="43">
        <v>0.25202424914849503</v>
      </c>
      <c r="DT203" s="43">
        <v>0.248208520874549</v>
      </c>
      <c r="DU203" s="43">
        <v>0.24482757671786801</v>
      </c>
      <c r="DV203" s="43">
        <v>0.241828780942352</v>
      </c>
      <c r="DW203" s="43">
        <v>0.239165969488497</v>
      </c>
      <c r="DX203" s="43">
        <v>0.23679869322475</v>
      </c>
      <c r="DY203" s="43">
        <v>0.23469153600366599</v>
      </c>
      <c r="DZ203" s="43">
        <v>0.23281350344042201</v>
      </c>
      <c r="EA203" s="290">
        <v>0.231137477468457</v>
      </c>
      <c r="EB203" s="43">
        <v>0.22963973221558001</v>
      </c>
      <c r="EC203" s="43">
        <v>0.22829950575800101</v>
      </c>
      <c r="ED203" s="43">
        <v>0.22709862311663401</v>
      </c>
      <c r="EE203" s="43">
        <v>0.22602116478897799</v>
      </c>
      <c r="EF203" s="43">
        <v>0.22505317706658201</v>
      </c>
      <c r="EG203" s="43">
        <v>0.22418241842639899</v>
      </c>
      <c r="EH203" s="43">
        <v>0.223398139022361</v>
      </c>
      <c r="EI203" s="43">
        <v>0.22269088809652801</v>
      </c>
      <c r="EJ203" s="43">
        <v>0.22205234724013401</v>
      </c>
      <c r="EK203" s="43">
        <v>0.22147518506430899</v>
      </c>
      <c r="EL203" s="43">
        <v>0.22095293132160501</v>
      </c>
      <c r="EM203" s="43">
        <v>0.22047986766380601</v>
      </c>
      <c r="EN203" s="43">
        <v>0.22005093275378401</v>
      </c>
      <c r="EO203" s="43">
        <v>0.21966164025110199</v>
      </c>
      <c r="EP203" s="43">
        <v>0.219308007220373</v>
      </c>
      <c r="EQ203" s="43">
        <v>0.21897317558490401</v>
      </c>
      <c r="ER203" s="43">
        <v>0.218642329155499</v>
      </c>
      <c r="ES203" s="43">
        <v>0.21831547267467899</v>
      </c>
      <c r="ET203" s="43">
        <v>0.217992610722198</v>
      </c>
      <c r="EU203" s="43">
        <v>0.217673747820571</v>
      </c>
      <c r="EV203" s="43">
        <v>0.217358888220786</v>
      </c>
      <c r="EW203" s="43">
        <v>0.21704803597032599</v>
      </c>
      <c r="EX203" s="43">
        <v>0.216741195058375</v>
      </c>
      <c r="EY203" s="43">
        <v>0.21643836917863801</v>
      </c>
      <c r="EZ203" s="43">
        <v>0.2161395619207</v>
      </c>
      <c r="FA203" s="43">
        <v>0.21584477668288199</v>
      </c>
      <c r="FB203" s="308">
        <v>0.21555401675937499</v>
      </c>
      <c r="FC203" s="43">
        <v>0.21526728513291099</v>
      </c>
      <c r="FD203" s="43">
        <v>0.21498458463407399</v>
      </c>
      <c r="FE203" s="43">
        <v>0.214705917839184</v>
      </c>
      <c r="FF203" s="43">
        <v>0.21443128744798801</v>
      </c>
      <c r="FG203" s="43">
        <v>0.21416069558902101</v>
      </c>
      <c r="FH203" s="43">
        <v>0.21389414414427299</v>
      </c>
      <c r="FI203" s="43">
        <v>0.213631635559484</v>
      </c>
      <c r="FJ203" s="43">
        <v>0.21337317091908201</v>
      </c>
      <c r="FK203" s="43">
        <v>0.21311875291549301</v>
      </c>
      <c r="FL203" s="43">
        <v>0.21286838066944999</v>
      </c>
      <c r="FM203" s="43">
        <v>0.21262205725223901</v>
      </c>
      <c r="FN203" s="43">
        <v>0.21237978337812999</v>
      </c>
      <c r="FO203" s="43">
        <v>0.21213129337313999</v>
      </c>
      <c r="FP203" s="43">
        <v>0.211866197750224</v>
      </c>
      <c r="FQ203" s="43">
        <v>0.211583960712768</v>
      </c>
      <c r="FR203" s="43">
        <v>0.211284164548877</v>
      </c>
      <c r="FS203" s="43">
        <v>0.21096654870446399</v>
      </c>
      <c r="FT203" s="43">
        <v>0.21063105914181901</v>
      </c>
      <c r="FU203" s="43">
        <v>0.210277906181983</v>
      </c>
      <c r="FV203" s="43">
        <v>0.209907635822558</v>
      </c>
      <c r="FW203" s="43">
        <v>0.20952121428287099</v>
      </c>
      <c r="FX203" s="43">
        <v>0.209120130115135</v>
      </c>
      <c r="FY203" s="43">
        <v>0.20870651524282999</v>
      </c>
      <c r="FZ203" s="43">
        <v>0.20828328905058199</v>
      </c>
      <c r="GA203" s="43">
        <v>0.20785432781920801</v>
      </c>
      <c r="GB203" s="43">
        <v>0.20742466467703999</v>
      </c>
      <c r="GC203" s="43">
        <v>0.207000722696422</v>
      </c>
      <c r="GD203" s="43">
        <v>0.20659058540599401</v>
      </c>
      <c r="GE203" s="43">
        <v>0.206204308229056</v>
      </c>
      <c r="GF203" s="43">
        <v>0.205854273926562</v>
      </c>
      <c r="GG203" s="43">
        <v>0.20555559328607101</v>
      </c>
      <c r="GH203" s="43">
        <v>0.20532655076140799</v>
      </c>
      <c r="GI203" s="43">
        <v>0.20518909135904501</v>
      </c>
      <c r="GJ203" s="43">
        <v>0.20516934101781301</v>
      </c>
      <c r="GK203" s="43">
        <v>0.205298145609982</v>
      </c>
      <c r="GL203" s="43">
        <v>0.20561160698721001</v>
      </c>
      <c r="GM203" s="43">
        <v>0.20615158376002901</v>
      </c>
      <c r="GN203" s="43">
        <v>0.20696611370123699</v>
      </c>
      <c r="GO203" s="43">
        <v>0.208109702340361</v>
      </c>
      <c r="GP203" s="43">
        <v>0.20964341153052499</v>
      </c>
      <c r="GQ203" s="43">
        <v>0.21163467337717201</v>
      </c>
      <c r="GR203" s="43">
        <v>0.214156753329549</v>
      </c>
      <c r="GS203" s="43">
        <v>0.21728779336524701</v>
      </c>
      <c r="GT203" s="43">
        <v>0.22110938494120499</v>
      </c>
      <c r="GU203" s="43">
        <v>0.22570465219255101</v>
      </c>
      <c r="GV203" s="43">
        <v>0.231155865305329</v>
      </c>
      <c r="GW203" s="43">
        <v>0.23754164598831801</v>
      </c>
      <c r="GX203" s="43">
        <v>0.24493386205731599</v>
      </c>
      <c r="GY203" s="43">
        <v>0.25339432552691699</v>
      </c>
      <c r="GZ203" s="43">
        <v>0.262971402282558</v>
      </c>
      <c r="HA203" s="43"/>
      <c r="HB203" s="43"/>
    </row>
    <row r="204" spans="1:210" x14ac:dyDescent="0.6">
      <c r="A204" s="327">
        <v>33</v>
      </c>
      <c r="B204" s="198">
        <v>46285</v>
      </c>
      <c r="C204" s="43">
        <v>0.33141625480889902</v>
      </c>
      <c r="D204" s="43">
        <v>0.31191680504642</v>
      </c>
      <c r="E204" s="43">
        <v>0.29508204660568199</v>
      </c>
      <c r="F204" s="43">
        <v>0.28060045240294601</v>
      </c>
      <c r="G204" s="43">
        <v>0.268191384180126</v>
      </c>
      <c r="H204" s="43">
        <v>0.25760153259879198</v>
      </c>
      <c r="I204" s="43">
        <v>0.24860224498498501</v>
      </c>
      <c r="J204" s="43">
        <v>0.240987504928941</v>
      </c>
      <c r="K204" s="43">
        <v>0.23457234313505501</v>
      </c>
      <c r="L204" s="43">
        <v>0.22919149204061301</v>
      </c>
      <c r="M204" s="43">
        <v>0.22469814264909399</v>
      </c>
      <c r="N204" s="43">
        <v>0.22096271121226699</v>
      </c>
      <c r="O204" s="43">
        <v>0.21787156964515</v>
      </c>
      <c r="P204" s="43">
        <v>0.21532572997976299</v>
      </c>
      <c r="Q204" s="43">
        <v>0.213239497458071</v>
      </c>
      <c r="R204" s="43">
        <v>0.21153912045247</v>
      </c>
      <c r="S204" s="43">
        <v>0.210161468498722</v>
      </c>
      <c r="T204" s="43">
        <v>0.209052767687429</v>
      </c>
      <c r="U204" s="43">
        <v>0.20816741626781399</v>
      </c>
      <c r="V204" s="43">
        <v>0.20746689606691199</v>
      </c>
      <c r="W204" s="43">
        <v>0.20691878789082299</v>
      </c>
      <c r="X204" s="43">
        <v>0.206495893629697</v>
      </c>
      <c r="Y204" s="43">
        <v>0.206175462222147</v>
      </c>
      <c r="Z204" s="43">
        <v>0.205938514372076</v>
      </c>
      <c r="AA204" s="43">
        <v>0.20576925788254399</v>
      </c>
      <c r="AB204" s="43">
        <v>0.20565458515048099</v>
      </c>
      <c r="AC204" s="43">
        <v>0.20558364376197599</v>
      </c>
      <c r="AD204" s="43">
        <v>0.205547471197572</v>
      </c>
      <c r="AE204" s="43">
        <v>0.20553868528906299</v>
      </c>
      <c r="AF204" s="43">
        <v>0.20555122292262301</v>
      </c>
      <c r="AG204" s="43">
        <v>0.20558011996418399</v>
      </c>
      <c r="AH204" s="43">
        <v>0.205621326283144</v>
      </c>
      <c r="AI204" s="43">
        <v>0.20567155076266699</v>
      </c>
      <c r="AJ204" s="43">
        <v>0.20572813136618801</v>
      </c>
      <c r="AK204" s="43">
        <v>0.20578892669659901</v>
      </c>
      <c r="AL204" s="43">
        <v>0.20585222522736099</v>
      </c>
      <c r="AM204" s="43">
        <v>0.20591666987711699</v>
      </c>
      <c r="AN204" s="43">
        <v>0.205981194916456</v>
      </c>
      <c r="AO204" s="43">
        <v>0.20604497366751201</v>
      </c>
      <c r="AP204" s="43">
        <v>0.206110052237337</v>
      </c>
      <c r="AQ204" s="43">
        <v>0.20617899080077101</v>
      </c>
      <c r="AR204" s="43">
        <v>0.206251776212664</v>
      </c>
      <c r="AS204" s="43">
        <v>0.20632839538112999</v>
      </c>
      <c r="AT204" s="43">
        <v>0.20640883470799301</v>
      </c>
      <c r="AU204" s="43">
        <v>0.206493080632183</v>
      </c>
      <c r="AV204" s="43">
        <v>0.20658111922247899</v>
      </c>
      <c r="AW204" s="43">
        <v>0.206672936530646</v>
      </c>
      <c r="AX204" s="43">
        <v>0.20676851829790099</v>
      </c>
      <c r="AY204" s="43">
        <v>0.20686785006511699</v>
      </c>
      <c r="AZ204" s="43">
        <v>0.20697091732533501</v>
      </c>
      <c r="BA204" s="308">
        <v>0.20707770512346599</v>
      </c>
      <c r="BB204" s="43">
        <v>0.20718819853161299</v>
      </c>
      <c r="BC204" s="43">
        <v>0.207302382592366</v>
      </c>
      <c r="BD204" s="43">
        <v>0.20742024204617299</v>
      </c>
      <c r="BE204" s="43">
        <v>0.20754176066873201</v>
      </c>
      <c r="BF204" s="43">
        <v>0.207666918382231</v>
      </c>
      <c r="BG204" s="43">
        <v>0.20779571491021101</v>
      </c>
      <c r="BH204" s="43">
        <v>0.20792811938049799</v>
      </c>
      <c r="BI204" s="43">
        <v>0.20806411878275399</v>
      </c>
      <c r="BJ204" s="43">
        <v>0.208203698582928</v>
      </c>
      <c r="BK204" s="43">
        <v>0.208346842165469</v>
      </c>
      <c r="BL204" s="43">
        <v>0.208493532285419</v>
      </c>
      <c r="BM204" s="43">
        <v>0.208643752796248</v>
      </c>
      <c r="BN204" s="43">
        <v>0.20880424975772099</v>
      </c>
      <c r="BO204" s="43">
        <v>0.20898301984840101</v>
      </c>
      <c r="BP204" s="43">
        <v>0.20918240605569399</v>
      </c>
      <c r="BQ204" s="43">
        <v>0.20940508491856</v>
      </c>
      <c r="BR204" s="43">
        <v>0.209654114285381</v>
      </c>
      <c r="BS204" s="43">
        <v>0.20993299186079301</v>
      </c>
      <c r="BT204" s="43">
        <v>0.21024571941105399</v>
      </c>
      <c r="BU204" s="43">
        <v>0.21059687795791199</v>
      </c>
      <c r="BV204" s="43">
        <v>0.21099171318544099</v>
      </c>
      <c r="BW204" s="43">
        <v>0.21143623173217699</v>
      </c>
      <c r="BX204" s="43">
        <v>0.21193731099867799</v>
      </c>
      <c r="BY204" s="43">
        <v>0.21250282222837399</v>
      </c>
      <c r="BZ204" s="43">
        <v>0.213141768630489</v>
      </c>
      <c r="CA204" s="43">
        <v>0.21386443861322099</v>
      </c>
      <c r="CB204" s="43">
        <v>0.21468257548405401</v>
      </c>
      <c r="CC204" s="43">
        <v>0.215609561982784</v>
      </c>
      <c r="CD204" s="43">
        <v>0.21666061953226801</v>
      </c>
      <c r="CE204" s="43">
        <v>0.217853020357092</v>
      </c>
      <c r="CF204" s="43">
        <v>0.21920630795377</v>
      </c>
      <c r="CG204" s="43">
        <v>0.22074252172735301</v>
      </c>
      <c r="CH204" s="43">
        <v>0.222486417819382</v>
      </c>
      <c r="CI204" s="43">
        <v>0.22446567572807399</v>
      </c>
      <c r="CJ204" s="43">
        <v>0.226711078900285</v>
      </c>
      <c r="CK204" s="43">
        <v>0.22925665232940901</v>
      </c>
      <c r="CL204" s="43">
        <v>0.23213973782704</v>
      </c>
      <c r="CM204" s="43">
        <v>0.23540098575158999</v>
      </c>
      <c r="CN204" s="43">
        <v>0.23908423750805499</v>
      </c>
      <c r="CO204" s="43">
        <v>0.24323627352284499</v>
      </c>
      <c r="CP204" s="43">
        <v>0.247906401228531</v>
      </c>
      <c r="CQ204" s="43">
        <v>0.25314585818623297</v>
      </c>
      <c r="CR204" s="43">
        <v>0.259007010967231</v>
      </c>
      <c r="CS204" s="43">
        <v>0.26554233323888699</v>
      </c>
      <c r="CT204" s="43">
        <v>0.272803154995506</v>
      </c>
      <c r="CU204" s="43">
        <v>0.28083817711777098</v>
      </c>
      <c r="CV204" s="43">
        <v>0.28969175339550202</v>
      </c>
      <c r="CW204" s="43">
        <v>0.299401940107556</v>
      </c>
      <c r="CX204" s="43">
        <v>0.30999831402061201</v>
      </c>
      <c r="CY204" s="43">
        <v>0.32149955249380002</v>
      </c>
      <c r="CZ204" s="43"/>
      <c r="DA204" s="43"/>
      <c r="DC204" s="198">
        <v>46214</v>
      </c>
      <c r="DD204" s="43">
        <v>0.433809949949721</v>
      </c>
      <c r="DE204" s="43">
        <v>0.40800511007394602</v>
      </c>
      <c r="DF204" s="43">
        <v>0.38523209172360001</v>
      </c>
      <c r="DG204" s="43">
        <v>0.36514377156760203</v>
      </c>
      <c r="DH204" s="43">
        <v>0.34743225073012601</v>
      </c>
      <c r="DI204" s="43">
        <v>0.33182386992172902</v>
      </c>
      <c r="DJ204" s="43">
        <v>0.31807507332204799</v>
      </c>
      <c r="DK204" s="43">
        <v>0.30596895746417602</v>
      </c>
      <c r="DL204" s="43">
        <v>0.29531236203879402</v>
      </c>
      <c r="DM204" s="43">
        <v>0.28593338404595098</v>
      </c>
      <c r="DN204" s="43">
        <v>0.27767921836439902</v>
      </c>
      <c r="DO204" s="43">
        <v>0.27041425049373702</v>
      </c>
      <c r="DP204" s="43">
        <v>0.26401834597781698</v>
      </c>
      <c r="DQ204" s="43">
        <v>0.25838529774283497</v>
      </c>
      <c r="DR204" s="43">
        <v>0.25342140521305401</v>
      </c>
      <c r="DS204" s="43">
        <v>0.24904416886022401</v>
      </c>
      <c r="DT204" s="43">
        <v>0.24518108977827299</v>
      </c>
      <c r="DU204" s="43">
        <v>0.24176856795045801</v>
      </c>
      <c r="DV204" s="43">
        <v>0.23875089513827799</v>
      </c>
      <c r="DW204" s="43">
        <v>0.23607933861223299</v>
      </c>
      <c r="DX204" s="43">
        <v>0.23371131219083899</v>
      </c>
      <c r="DY204" s="43">
        <v>0.23160963019321101</v>
      </c>
      <c r="DZ204" s="43">
        <v>0.22974184021644201</v>
      </c>
      <c r="EA204" s="290">
        <v>0.22807962900635601</v>
      </c>
      <c r="EB204" s="43">
        <v>0.22659829618268601</v>
      </c>
      <c r="EC204" s="43">
        <v>0.225276290050792</v>
      </c>
      <c r="ED204" s="43">
        <v>0.224094799646779</v>
      </c>
      <c r="EE204" s="43">
        <v>0.22303739740898501</v>
      </c>
      <c r="EF204" s="43">
        <v>0.222089727217712</v>
      </c>
      <c r="EG204" s="43">
        <v>0.22123923266376699</v>
      </c>
      <c r="EH204" s="43">
        <v>0.22047492014012901</v>
      </c>
      <c r="EI204" s="43">
        <v>0.21978715420686301</v>
      </c>
      <c r="EJ204" s="43">
        <v>0.21916747944418299</v>
      </c>
      <c r="EK204" s="43">
        <v>0.21860846598176001</v>
      </c>
      <c r="EL204" s="43">
        <v>0.21810357659377999</v>
      </c>
      <c r="EM204" s="43">
        <v>0.21764705078583499</v>
      </c>
      <c r="EN204" s="43">
        <v>0.217233805194438</v>
      </c>
      <c r="EO204" s="43">
        <v>0.21685934688644301</v>
      </c>
      <c r="EP204" s="43">
        <v>0.21651969885351699</v>
      </c>
      <c r="EQ204" s="43">
        <v>0.216198571953372</v>
      </c>
      <c r="ER204" s="43">
        <v>0.21588172530629199</v>
      </c>
      <c r="ES204" s="43">
        <v>0.21556916279416999</v>
      </c>
      <c r="ET204" s="43">
        <v>0.21526088796005299</v>
      </c>
      <c r="EU204" s="43">
        <v>0.21495690440732801</v>
      </c>
      <c r="EV204" s="43">
        <v>0.214657215094857</v>
      </c>
      <c r="EW204" s="43">
        <v>0.21436182321281899</v>
      </c>
      <c r="EX204" s="43">
        <v>0.21407073181366301</v>
      </c>
      <c r="EY204" s="43">
        <v>0.21378394352875299</v>
      </c>
      <c r="EZ204" s="43">
        <v>0.21350146064067099</v>
      </c>
      <c r="FA204" s="43">
        <v>0.21322328581200201</v>
      </c>
      <c r="FB204" s="308">
        <v>0.21294942068365899</v>
      </c>
      <c r="FC204" s="43">
        <v>0.21267986760774699</v>
      </c>
      <c r="FD204" s="43">
        <v>0.21241462760126401</v>
      </c>
      <c r="FE204" s="43">
        <v>0.212153703803168</v>
      </c>
      <c r="FF204" s="43">
        <v>0.211897092806236</v>
      </c>
      <c r="FG204" s="43">
        <v>0.21164480372198399</v>
      </c>
      <c r="FH204" s="43">
        <v>0.21139683220712799</v>
      </c>
      <c r="FI204" s="43">
        <v>0.21115317894317201</v>
      </c>
      <c r="FJ204" s="43">
        <v>0.21091384503597699</v>
      </c>
      <c r="FK204" s="43">
        <v>0.21067883098321399</v>
      </c>
      <c r="FL204" s="43">
        <v>0.21044813662697301</v>
      </c>
      <c r="FM204" s="43">
        <v>0.21022176208197499</v>
      </c>
      <c r="FN204" s="43">
        <v>0.209999706887041</v>
      </c>
      <c r="FO204" s="43">
        <v>0.20977260150980401</v>
      </c>
      <c r="FP204" s="43">
        <v>0.20953108028307699</v>
      </c>
      <c r="FQ204" s="43">
        <v>0.20927485572231899</v>
      </c>
      <c r="FR204" s="43">
        <v>0.209003789586334</v>
      </c>
      <c r="FS204" s="43">
        <v>0.20871793663662</v>
      </c>
      <c r="FT204" s="43">
        <v>0.208417598778804</v>
      </c>
      <c r="FU204" s="43">
        <v>0.20810338841468701</v>
      </c>
      <c r="FV204" s="43">
        <v>0.207776306280304</v>
      </c>
      <c r="FW204" s="43">
        <v>0.20743783327982401</v>
      </c>
      <c r="FX204" s="43">
        <v>0.20709004037291001</v>
      </c>
      <c r="FY204" s="43">
        <v>0.20673571934045701</v>
      </c>
      <c r="FZ204" s="43">
        <v>0.20637853626053501</v>
      </c>
      <c r="GA204" s="43">
        <v>0.20602321365180401</v>
      </c>
      <c r="GB204" s="43">
        <v>0.20567574205049399</v>
      </c>
      <c r="GC204" s="43">
        <v>0.20534362766319</v>
      </c>
      <c r="GD204" s="43">
        <v>0.20503617800011101</v>
      </c>
      <c r="GE204" s="43">
        <v>0.204764829784256</v>
      </c>
      <c r="GF204" s="43">
        <v>0.20454352223236</v>
      </c>
      <c r="GG204" s="43">
        <v>0.204389116011127</v>
      </c>
      <c r="GH204" s="43">
        <v>0.20432185855881099</v>
      </c>
      <c r="GI204" s="43">
        <v>0.20436589053537901</v>
      </c>
      <c r="GJ204" s="43">
        <v>0.20454978620089601</v>
      </c>
      <c r="GK204" s="43">
        <v>0.20490711204634801</v>
      </c>
      <c r="GL204" s="43">
        <v>0.20547698194247199</v>
      </c>
      <c r="GM204" s="43">
        <v>0.20630457661679799</v>
      </c>
      <c r="GN204" s="43">
        <v>0.20744158388911199</v>
      </c>
      <c r="GO204" s="43">
        <v>0.20894650507356299</v>
      </c>
      <c r="GP204" s="43">
        <v>0.210884761469711</v>
      </c>
      <c r="GQ204" s="43">
        <v>0.21332852679312</v>
      </c>
      <c r="GR204" s="43">
        <v>0.216356209241472</v>
      </c>
      <c r="GS204" s="43">
        <v>0.22005151228248901</v>
      </c>
      <c r="GT204" s="43">
        <v>0.22450202051717599</v>
      </c>
      <c r="GU204" s="43">
        <v>0.22979728333917601</v>
      </c>
      <c r="GV204" s="43">
        <v>0.23602640633916799</v>
      </c>
      <c r="GW204" s="43">
        <v>0.24327519847307499</v>
      </c>
      <c r="GX204" s="43">
        <v>0.25162295650641803</v>
      </c>
      <c r="GY204" s="43">
        <v>0.26113898703093902</v>
      </c>
      <c r="GZ204" s="43">
        <v>0.27187896386171501</v>
      </c>
      <c r="HA204" s="43"/>
      <c r="HB204" s="43"/>
    </row>
    <row r="205" spans="1:210" x14ac:dyDescent="0.6">
      <c r="A205" s="327">
        <v>34</v>
      </c>
      <c r="B205" s="198">
        <v>46330</v>
      </c>
      <c r="C205" s="43">
        <v>0.325060287806549</v>
      </c>
      <c r="D205" s="43">
        <v>0.305487011656776</v>
      </c>
      <c r="E205" s="43">
        <v>0.28865733361670398</v>
      </c>
      <c r="F205" s="43">
        <v>0.27424416041869998</v>
      </c>
      <c r="G205" s="43">
        <v>0.261953302675282</v>
      </c>
      <c r="H205" s="43">
        <v>0.25151976717892899</v>
      </c>
      <c r="I205" s="43">
        <v>0.242704948611075</v>
      </c>
      <c r="J205" s="43">
        <v>0.235294469332089</v>
      </c>
      <c r="K205" s="43">
        <v>0.22909644080265501</v>
      </c>
      <c r="L205" s="43">
        <v>0.22393995983491999</v>
      </c>
      <c r="M205" s="43">
        <v>0.219673702986634</v>
      </c>
      <c r="N205" s="43">
        <v>0.21616453355609799</v>
      </c>
      <c r="O205" s="43">
        <v>0.21329608103334699</v>
      </c>
      <c r="P205" s="43">
        <v>0.21096728775826601</v>
      </c>
      <c r="Q205" s="43">
        <v>0.20909094030414099</v>
      </c>
      <c r="R205" s="43">
        <v>0.2075922142886</v>
      </c>
      <c r="S205" s="43">
        <v>0.206407263658062</v>
      </c>
      <c r="T205" s="43">
        <v>0.205481882285076</v>
      </c>
      <c r="U205" s="43">
        <v>0.20477025876582999</v>
      </c>
      <c r="V205" s="43">
        <v>0.20423383828569999</v>
      </c>
      <c r="W205" s="43">
        <v>0.20384029801506101</v>
      </c>
      <c r="X205" s="43">
        <v>0.20356263670670199</v>
      </c>
      <c r="Y205" s="43">
        <v>0.20337837491298699</v>
      </c>
      <c r="Z205" s="43">
        <v>0.20326885861656099</v>
      </c>
      <c r="AA205" s="43">
        <v>0.20321865818266299</v>
      </c>
      <c r="AB205" s="43">
        <v>0.20321505261442199</v>
      </c>
      <c r="AC205" s="43">
        <v>0.20324758968183501</v>
      </c>
      <c r="AD205" s="43">
        <v>0.20330771239655199</v>
      </c>
      <c r="AE205" s="43">
        <v>0.20338844329724301</v>
      </c>
      <c r="AF205" s="43">
        <v>0.20348411797822999</v>
      </c>
      <c r="AG205" s="43">
        <v>0.20359016163680799</v>
      </c>
      <c r="AH205" s="43">
        <v>0.20370290100983399</v>
      </c>
      <c r="AI205" s="43">
        <v>0.20381940772992299</v>
      </c>
      <c r="AJ205" s="43">
        <v>0.20393736678926699</v>
      </c>
      <c r="AK205" s="43">
        <v>0.20405496739635601</v>
      </c>
      <c r="AL205" s="43">
        <v>0.20417081186313199</v>
      </c>
      <c r="AM205" s="43">
        <v>0.204283839710625</v>
      </c>
      <c r="AN205" s="43">
        <v>0.204393265101109</v>
      </c>
      <c r="AO205" s="43">
        <v>0.20449852450867301</v>
      </c>
      <c r="AP205" s="43">
        <v>0.20460351014844899</v>
      </c>
      <c r="AQ205" s="43">
        <v>0.20471250716258199</v>
      </c>
      <c r="AR205" s="43">
        <v>0.20482550242231901</v>
      </c>
      <c r="AS205" s="43">
        <v>0.20494248252848499</v>
      </c>
      <c r="AT205" s="43">
        <v>0.20506343381668901</v>
      </c>
      <c r="AU205" s="43">
        <v>0.205188342562897</v>
      </c>
      <c r="AV205" s="43">
        <v>0.205317194793809</v>
      </c>
      <c r="AW205" s="43">
        <v>0.20544997624973799</v>
      </c>
      <c r="AX205" s="43">
        <v>0.20558667260490199</v>
      </c>
      <c r="AY205" s="43">
        <v>0.205727269315582</v>
      </c>
      <c r="AZ205" s="43">
        <v>0.205871751540702</v>
      </c>
      <c r="BA205" s="308">
        <v>0.206020104382449</v>
      </c>
      <c r="BB205" s="43">
        <v>0.20617231299619401</v>
      </c>
      <c r="BC205" s="43">
        <v>0.206328361614808</v>
      </c>
      <c r="BD205" s="43">
        <v>0.20648823523027601</v>
      </c>
      <c r="BE205" s="43">
        <v>0.20665191788956999</v>
      </c>
      <c r="BF205" s="43">
        <v>0.20681939426287499</v>
      </c>
      <c r="BG205" s="43">
        <v>0.20699064737667899</v>
      </c>
      <c r="BH205" s="43">
        <v>0.20716566520180801</v>
      </c>
      <c r="BI205" s="43">
        <v>0.207344421396808</v>
      </c>
      <c r="BJ205" s="43">
        <v>0.20752690860845599</v>
      </c>
      <c r="BK205" s="43">
        <v>0.20771310853797201</v>
      </c>
      <c r="BL205" s="43">
        <v>0.207903003403801</v>
      </c>
      <c r="BM205" s="43">
        <v>0.20809657626449601</v>
      </c>
      <c r="BN205" s="43">
        <v>0.20830246841792199</v>
      </c>
      <c r="BO205" s="43">
        <v>0.20853076263239201</v>
      </c>
      <c r="BP205" s="43">
        <v>0.208784194789329</v>
      </c>
      <c r="BQ205" s="43">
        <v>0.20906587257390499</v>
      </c>
      <c r="BR205" s="43">
        <v>0.209379330258195</v>
      </c>
      <c r="BS205" s="43">
        <v>0.20972859074616601</v>
      </c>
      <c r="BT205" s="43">
        <v>0.21011823664229901</v>
      </c>
      <c r="BU205" s="43">
        <v>0.210553491389565</v>
      </c>
      <c r="BV205" s="43">
        <v>0.211040311464361</v>
      </c>
      <c r="BW205" s="43">
        <v>0.21158549154885301</v>
      </c>
      <c r="BX205" s="43">
        <v>0.21219678324312999</v>
      </c>
      <c r="BY205" s="43">
        <v>0.21288302863046099</v>
      </c>
      <c r="BZ205" s="43">
        <v>0.21365430975005201</v>
      </c>
      <c r="CA205" s="43">
        <v>0.214522115556017</v>
      </c>
      <c r="CB205" s="43">
        <v>0.215499526134519</v>
      </c>
      <c r="CC205" s="43">
        <v>0.21660141349151199</v>
      </c>
      <c r="CD205" s="43">
        <v>0.217844659657842</v>
      </c>
      <c r="CE205" s="43">
        <v>0.21924838899986801</v>
      </c>
      <c r="CF205" s="43">
        <v>0.22083421098355099</v>
      </c>
      <c r="CG205" s="43">
        <v>0.222626469305615</v>
      </c>
      <c r="CH205" s="43">
        <v>0.22465248850868899</v>
      </c>
      <c r="CI205" s="43">
        <v>0.22694280846145401</v>
      </c>
      <c r="CJ205" s="43">
        <v>0.22953139282130899</v>
      </c>
      <c r="CK205" s="43">
        <v>0.232455794606934</v>
      </c>
      <c r="CL205" s="43">
        <v>0.235757258219782</v>
      </c>
      <c r="CM205" s="43">
        <v>0.239480733666359</v>
      </c>
      <c r="CN205" s="43">
        <v>0.24367477646333099</v>
      </c>
      <c r="CO205" s="43">
        <v>0.248391303981853</v>
      </c>
      <c r="CP205" s="43">
        <v>0.25368517923425399</v>
      </c>
      <c r="CQ205" s="43">
        <v>0.25961359396761502</v>
      </c>
      <c r="CR205" s="43">
        <v>0.26623522675651301</v>
      </c>
      <c r="CS205" s="43">
        <v>0.27360915598920199</v>
      </c>
      <c r="CT205" s="43">
        <v>0.28179351478116399</v>
      </c>
      <c r="CU205" s="43">
        <v>0.29084388030870401</v>
      </c>
      <c r="CV205" s="43">
        <v>0.30081139502172799</v>
      </c>
      <c r="CW205" s="43">
        <v>0.31174061993744101</v>
      </c>
      <c r="CX205" s="43">
        <v>0.32366711860276098</v>
      </c>
      <c r="CY205" s="43">
        <v>0.336614764551247</v>
      </c>
      <c r="CZ205" s="43"/>
      <c r="DA205" s="43"/>
      <c r="DC205" s="198">
        <v>46259</v>
      </c>
      <c r="DD205" s="43">
        <v>0.452945238543073</v>
      </c>
      <c r="DE205" s="43">
        <v>0.42482370298722399</v>
      </c>
      <c r="DF205" s="43">
        <v>0.40001314422386203</v>
      </c>
      <c r="DG205" s="43">
        <v>0.37813269196845301</v>
      </c>
      <c r="DH205" s="43">
        <v>0.35884491992096401</v>
      </c>
      <c r="DI205" s="43">
        <v>0.34185025371189898</v>
      </c>
      <c r="DJ205" s="43">
        <v>0.326882339804205</v>
      </c>
      <c r="DK205" s="43">
        <v>0.31370418613296902</v>
      </c>
      <c r="DL205" s="43">
        <v>0.302104913002468</v>
      </c>
      <c r="DM205" s="43">
        <v>0.291896980405151</v>
      </c>
      <c r="DN205" s="43">
        <v>0.28291378400223999</v>
      </c>
      <c r="DO205" s="43">
        <v>0.27500753630480501</v>
      </c>
      <c r="DP205" s="43">
        <v>0.268047371763318</v>
      </c>
      <c r="DQ205" s="43">
        <v>0.261917631901046</v>
      </c>
      <c r="DR205" s="43">
        <v>0.25651630035831102</v>
      </c>
      <c r="DS205" s="43">
        <v>0.25175356912774999</v>
      </c>
      <c r="DT205" s="43">
        <v>0.247550523324338</v>
      </c>
      <c r="DU205" s="43">
        <v>0.24383793679058099</v>
      </c>
      <c r="DV205" s="43">
        <v>0.24055517255119099</v>
      </c>
      <c r="DW205" s="43">
        <v>0.23764918431191201</v>
      </c>
      <c r="DX205" s="43">
        <v>0.235073613330505</v>
      </c>
      <c r="DY205" s="43">
        <v>0.23278797696383999</v>
      </c>
      <c r="DZ205" s="43">
        <v>0.230756942606377</v>
      </c>
      <c r="EA205" s="290">
        <v>0.22894968179366301</v>
      </c>
      <c r="EB205" s="43">
        <v>0.22733929792690499</v>
      </c>
      <c r="EC205" s="43">
        <v>0.225902321580353</v>
      </c>
      <c r="ED205" s="43">
        <v>0.224618267012963</v>
      </c>
      <c r="EE205" s="43">
        <v>0.22346924348672201</v>
      </c>
      <c r="EF205" s="43">
        <v>0.222439615968549</v>
      </c>
      <c r="EG205" s="43">
        <v>0.22151570939460499</v>
      </c>
      <c r="EH205" s="43">
        <v>0.22068555128579001</v>
      </c>
      <c r="EI205" s="43">
        <v>0.21993864849060399</v>
      </c>
      <c r="EJ205" s="43">
        <v>0.219265793428252</v>
      </c>
      <c r="EK205" s="43">
        <v>0.21865889606271099</v>
      </c>
      <c r="EL205" s="43">
        <v>0.21811083901172101</v>
      </c>
      <c r="EM205" s="43">
        <v>0.217615351077036</v>
      </c>
      <c r="EN205" s="43">
        <v>0.217166899065316</v>
      </c>
      <c r="EO205" s="43">
        <v>0.216760593132968</v>
      </c>
      <c r="EP205" s="43">
        <v>0.21639210536835499</v>
      </c>
      <c r="EQ205" s="43">
        <v>0.216043755284275</v>
      </c>
      <c r="ER205" s="43">
        <v>0.21570009246959501</v>
      </c>
      <c r="ES205" s="43">
        <v>0.21536112156742401</v>
      </c>
      <c r="ET205" s="43">
        <v>0.21502684730956001</v>
      </c>
      <c r="EU205" s="43">
        <v>0.21469727382814499</v>
      </c>
      <c r="EV205" s="43">
        <v>0.214372405456425</v>
      </c>
      <c r="EW205" s="43">
        <v>0.21405224610393001</v>
      </c>
      <c r="EX205" s="43">
        <v>0.21373679930881301</v>
      </c>
      <c r="EY205" s="43">
        <v>0.21342606897313901</v>
      </c>
      <c r="EZ205" s="43">
        <v>0.21312005833641701</v>
      </c>
      <c r="FA205" s="43">
        <v>0.212818770521257</v>
      </c>
      <c r="FB205" s="308">
        <v>0.21252220815033401</v>
      </c>
      <c r="FC205" s="43">
        <v>0.212230374472855</v>
      </c>
      <c r="FD205" s="43">
        <v>0.21194327171098501</v>
      </c>
      <c r="FE205" s="43">
        <v>0.211660902149056</v>
      </c>
      <c r="FF205" s="43">
        <v>0.211383268058037</v>
      </c>
      <c r="FG205" s="43">
        <v>0.21111037131129401</v>
      </c>
      <c r="FH205" s="43">
        <v>0.210842215588363</v>
      </c>
      <c r="FI205" s="43">
        <v>0.21057879374980201</v>
      </c>
      <c r="FJ205" s="43">
        <v>0.21032011800064199</v>
      </c>
      <c r="FK205" s="43">
        <v>0.210066183873657</v>
      </c>
      <c r="FL205" s="43">
        <v>0.209816992633508</v>
      </c>
      <c r="FM205" s="43">
        <v>0.209572545357054</v>
      </c>
      <c r="FN205" s="43">
        <v>0.20933284185658499</v>
      </c>
      <c r="FO205" s="43">
        <v>0.20908777449257601</v>
      </c>
      <c r="FP205" s="43">
        <v>0.208827255517364</v>
      </c>
      <c r="FQ205" s="43">
        <v>0.20855100365756599</v>
      </c>
      <c r="FR205" s="43">
        <v>0.208258905399859</v>
      </c>
      <c r="FS205" s="43">
        <v>0.20795106367145799</v>
      </c>
      <c r="FT205" s="43">
        <v>0.207627857145956</v>
      </c>
      <c r="FU205" s="43">
        <v>0.20729001142039799</v>
      </c>
      <c r="FV205" s="43">
        <v>0.20693868523896899</v>
      </c>
      <c r="FW205" s="43">
        <v>0.206575572302337</v>
      </c>
      <c r="FX205" s="43">
        <v>0.206203024115616</v>
      </c>
      <c r="FY205" s="43">
        <v>0.20582419479713601</v>
      </c>
      <c r="FZ205" s="43">
        <v>0.205443212841633</v>
      </c>
      <c r="GA205" s="43">
        <v>0.20506538347644701</v>
      </c>
      <c r="GB205" s="43">
        <v>0.20469742582437001</v>
      </c>
      <c r="GC205" s="43">
        <v>0.20434774911158701</v>
      </c>
      <c r="GD205" s="43">
        <v>0.204026773187896</v>
      </c>
      <c r="GE205" s="43">
        <v>0.203747296592627</v>
      </c>
      <c r="GF205" s="43">
        <v>0.20352491629535699</v>
      </c>
      <c r="GG205" s="43">
        <v>0.20337850107222899</v>
      </c>
      <c r="GH205" s="43">
        <v>0.203330717850293</v>
      </c>
      <c r="GI205" s="43">
        <v>0.203408607885009</v>
      </c>
      <c r="GJ205" s="43">
        <v>0.20364420390743301</v>
      </c>
      <c r="GK205" s="43">
        <v>0.20407517256193999</v>
      </c>
      <c r="GL205" s="43">
        <v>0.204745458441212</v>
      </c>
      <c r="GM205" s="43">
        <v>0.205705893970028</v>
      </c>
      <c r="GN205" s="43">
        <v>0.20701472777815899</v>
      </c>
      <c r="GO205" s="43">
        <v>0.208738009747996</v>
      </c>
      <c r="GP205" s="43">
        <v>0.210949758267993</v>
      </c>
      <c r="GQ205" s="43">
        <v>0.213731825340435</v>
      </c>
      <c r="GR205" s="43">
        <v>0.217173370871976</v>
      </c>
      <c r="GS205" s="43">
        <v>0.22136986325816899</v>
      </c>
      <c r="GT205" s="43">
        <v>0.226421541188705</v>
      </c>
      <c r="GU205" s="43">
        <v>0.23243130161084</v>
      </c>
      <c r="GV205" s="43">
        <v>0.23950202015515401</v>
      </c>
      <c r="GW205" s="43">
        <v>0.24773335532391699</v>
      </c>
      <c r="GX205" s="43">
        <v>0.25721812672715</v>
      </c>
      <c r="GY205" s="43">
        <v>0.26803838139705199</v>
      </c>
      <c r="GZ205" s="43">
        <v>0.28026126039858501</v>
      </c>
      <c r="HA205" s="43"/>
      <c r="HB205" s="43"/>
    </row>
    <row r="206" spans="1:210" x14ac:dyDescent="0.6">
      <c r="A206" s="327">
        <v>35</v>
      </c>
      <c r="B206" s="198">
        <v>46377</v>
      </c>
      <c r="C206" s="43">
        <v>0.32564845324187902</v>
      </c>
      <c r="D206" s="43">
        <v>0.30543807118490002</v>
      </c>
      <c r="E206" s="43">
        <v>0.28814817881031202</v>
      </c>
      <c r="F206" s="43">
        <v>0.27342480886364801</v>
      </c>
      <c r="G206" s="43">
        <v>0.26094966296295602</v>
      </c>
      <c r="H206" s="43">
        <v>0.250436190170162</v>
      </c>
      <c r="I206" s="43">
        <v>0.241626632331335</v>
      </c>
      <c r="J206" s="43">
        <v>0.23428974719078299</v>
      </c>
      <c r="K206" s="43">
        <v>0.228218956460291</v>
      </c>
      <c r="L206" s="43">
        <v>0.22323071543477599</v>
      </c>
      <c r="M206" s="43">
        <v>0.21916296145679601</v>
      </c>
      <c r="N206" s="43">
        <v>0.21587355644389</v>
      </c>
      <c r="O206" s="43">
        <v>0.21323868879230901</v>
      </c>
      <c r="P206" s="43">
        <v>0.21115123729987301</v>
      </c>
      <c r="Q206" s="43">
        <v>0.20951912183047999</v>
      </c>
      <c r="R206" s="43">
        <v>0.20826367591537301</v>
      </c>
      <c r="S206" s="43">
        <v>0.20731807685749101</v>
      </c>
      <c r="T206" s="43">
        <v>0.20662586377959999</v>
      </c>
      <c r="U206" s="43">
        <v>0.20613956607189801</v>
      </c>
      <c r="V206" s="43">
        <v>0.20581945535726501</v>
      </c>
      <c r="W206" s="43">
        <v>0.20563242751424601</v>
      </c>
      <c r="X206" s="43">
        <v>0.20555101312160201</v>
      </c>
      <c r="Y206" s="43">
        <v>0.20555251190287299</v>
      </c>
      <c r="Z206" s="43">
        <v>0.205618241784749</v>
      </c>
      <c r="AA206" s="43">
        <v>0.205732893215295</v>
      </c>
      <c r="AB206" s="43">
        <v>0.20588397689023399</v>
      </c>
      <c r="AC206" s="43">
        <v>0.20606135453823499</v>
      </c>
      <c r="AD206" s="43">
        <v>0.206256841724063</v>
      </c>
      <c r="AE206" s="43">
        <v>0.206463873048086</v>
      </c>
      <c r="AF206" s="43">
        <v>0.20667722098941399</v>
      </c>
      <c r="AG206" s="43">
        <v>0.206892760585488</v>
      </c>
      <c r="AH206" s="43">
        <v>0.207107272097175</v>
      </c>
      <c r="AI206" s="43">
        <v>0.20731827759868399</v>
      </c>
      <c r="AJ206" s="43">
        <v>0.20752390393845099</v>
      </c>
      <c r="AK206" s="43">
        <v>0.20772276991019101</v>
      </c>
      <c r="AL206" s="43">
        <v>0.20791389187534301</v>
      </c>
      <c r="AM206" s="43">
        <v>0.20809660649317399</v>
      </c>
      <c r="AN206" s="43">
        <v>0.20827050634184999</v>
      </c>
      <c r="AO206" s="43">
        <v>0.208435387245096</v>
      </c>
      <c r="AP206" s="43">
        <v>0.20859778279827701</v>
      </c>
      <c r="AQ206" s="43">
        <v>0.20876445513103101</v>
      </c>
      <c r="AR206" s="43">
        <v>0.20893538944828999</v>
      </c>
      <c r="AS206" s="43">
        <v>0.209110570957319</v>
      </c>
      <c r="AT206" s="43">
        <v>0.20928998438934099</v>
      </c>
      <c r="AU206" s="43">
        <v>0.20947361458010699</v>
      </c>
      <c r="AV206" s="43">
        <v>0.209661445805195</v>
      </c>
      <c r="AW206" s="43">
        <v>0.209853462606856</v>
      </c>
      <c r="AX206" s="43">
        <v>0.210049648828664</v>
      </c>
      <c r="AY206" s="43">
        <v>0.21024998839337899</v>
      </c>
      <c r="AZ206" s="43">
        <v>0.21045446528335501</v>
      </c>
      <c r="BA206" s="308">
        <v>0.210663062734049</v>
      </c>
      <c r="BB206" s="43">
        <v>0.21087576401660699</v>
      </c>
      <c r="BC206" s="43">
        <v>0.21109255265586899</v>
      </c>
      <c r="BD206" s="43">
        <v>0.211313411318755</v>
      </c>
      <c r="BE206" s="43">
        <v>0.21153832271836701</v>
      </c>
      <c r="BF206" s="43">
        <v>0.211767270032057</v>
      </c>
      <c r="BG206" s="43">
        <v>0.21200023630263201</v>
      </c>
      <c r="BH206" s="43">
        <v>0.212237210711505</v>
      </c>
      <c r="BI206" s="43">
        <v>0.21247814831082701</v>
      </c>
      <c r="BJ206" s="43">
        <v>0.212723060873513</v>
      </c>
      <c r="BK206" s="43">
        <v>0.21297191967054399</v>
      </c>
      <c r="BL206" s="43">
        <v>0.213224706037967</v>
      </c>
      <c r="BM206" s="43">
        <v>0.213481401749157</v>
      </c>
      <c r="BN206" s="43">
        <v>0.21375340611226901</v>
      </c>
      <c r="BO206" s="43">
        <v>0.21405384342936901</v>
      </c>
      <c r="BP206" s="43">
        <v>0.214386021505063</v>
      </c>
      <c r="BQ206" s="43">
        <v>0.214753679645419</v>
      </c>
      <c r="BR206" s="43">
        <v>0.215161046504419</v>
      </c>
      <c r="BS206" s="43">
        <v>0.215612911616335</v>
      </c>
      <c r="BT206" s="43">
        <v>0.21611470205315</v>
      </c>
      <c r="BU206" s="43">
        <v>0.21667257425613401</v>
      </c>
      <c r="BV206" s="43">
        <v>0.21729351456722201</v>
      </c>
      <c r="BW206" s="43">
        <v>0.21798545552083201</v>
      </c>
      <c r="BX206" s="43">
        <v>0.218757406107915</v>
      </c>
      <c r="BY206" s="43">
        <v>0.21961959859295799</v>
      </c>
      <c r="BZ206" s="43">
        <v>0.220583652326589</v>
      </c>
      <c r="CA206" s="43">
        <v>0.22166275600458399</v>
      </c>
      <c r="CB206" s="43">
        <v>0.22287186917712801</v>
      </c>
      <c r="CC206" s="43">
        <v>0.224227941185006</v>
      </c>
      <c r="CD206" s="43">
        <v>0.22575014919374001</v>
      </c>
      <c r="CE206" s="43">
        <v>0.22746015093924599</v>
      </c>
      <c r="CF206" s="43">
        <v>0.22938234992228501</v>
      </c>
      <c r="CG206" s="43">
        <v>0.231544166235857</v>
      </c>
      <c r="CH206" s="43">
        <v>0.233976306387184</v>
      </c>
      <c r="CI206" s="43">
        <v>0.23671301925296201</v>
      </c>
      <c r="CJ206" s="43">
        <v>0.239792325500575</v>
      </c>
      <c r="CK206" s="43">
        <v>0.24325620068704101</v>
      </c>
      <c r="CL206" s="43">
        <v>0.247150691200759</v>
      </c>
      <c r="CM206" s="43">
        <v>0.251525936017301</v>
      </c>
      <c r="CN206" s="43">
        <v>0.25643606620259901</v>
      </c>
      <c r="CO206" s="43">
        <v>0.26193894960749498</v>
      </c>
      <c r="CP206" s="43">
        <v>0.26809574907016598</v>
      </c>
      <c r="CQ206" s="43">
        <v>0.27497026286352699</v>
      </c>
      <c r="CR206" s="43">
        <v>0.282628018583028</v>
      </c>
      <c r="CS206" s="43">
        <v>0.29113509711166402</v>
      </c>
      <c r="CT206" s="43">
        <v>0.30055666989500501</v>
      </c>
      <c r="CU206" s="43">
        <v>0.31095523727741198</v>
      </c>
      <c r="CV206" s="43">
        <v>0.32238856266420701</v>
      </c>
      <c r="CW206" s="43">
        <v>0.33490729875748698</v>
      </c>
      <c r="CX206" s="43">
        <v>0.34855230041044299</v>
      </c>
      <c r="CY206" s="43">
        <v>0.363351615011684</v>
      </c>
      <c r="CZ206" s="43"/>
      <c r="DA206" s="43"/>
      <c r="DC206" s="198">
        <v>46306</v>
      </c>
      <c r="DD206" s="43">
        <v>0.47827227125025801</v>
      </c>
      <c r="DE206" s="43">
        <v>0.44692571002681902</v>
      </c>
      <c r="DF206" s="43">
        <v>0.41927826818713099</v>
      </c>
      <c r="DG206" s="43">
        <v>0.39490305757285998</v>
      </c>
      <c r="DH206" s="43">
        <v>0.37342235501670701</v>
      </c>
      <c r="DI206" s="43">
        <v>0.35450114065102101</v>
      </c>
      <c r="DJ206" s="43">
        <v>0.33784176953909101</v>
      </c>
      <c r="DK206" s="43">
        <v>0.32317954947746103</v>
      </c>
      <c r="DL206" s="43">
        <v>0.31027903447657601</v>
      </c>
      <c r="DM206" s="43">
        <v>0.29893087513125899</v>
      </c>
      <c r="DN206" s="43">
        <v>0.28894910047688199</v>
      </c>
      <c r="DO206" s="43">
        <v>0.28016873325793401</v>
      </c>
      <c r="DP206" s="43">
        <v>0.27244366539239001</v>
      </c>
      <c r="DQ206" s="43">
        <v>0.26564474190310799</v>
      </c>
      <c r="DR206" s="43">
        <v>0.25965801700483299</v>
      </c>
      <c r="DS206" s="43">
        <v>0.254383158946766</v>
      </c>
      <c r="DT206" s="43">
        <v>0.24973198808258101</v>
      </c>
      <c r="DU206" s="43">
        <v>0.24562713868855801</v>
      </c>
      <c r="DV206" s="43">
        <v>0.242000837069306</v>
      </c>
      <c r="DW206" s="43">
        <v>0.23879379113114199</v>
      </c>
      <c r="DX206" s="43">
        <v>0.23595418551719599</v>
      </c>
      <c r="DY206" s="43">
        <v>0.233436777595626</v>
      </c>
      <c r="DZ206" s="43">
        <v>0.23120208806409101</v>
      </c>
      <c r="EA206" s="290">
        <v>0.22921568003102699</v>
      </c>
      <c r="EB206" s="43">
        <v>0.22744751956331299</v>
      </c>
      <c r="EC206" s="43">
        <v>0.225871411527477</v>
      </c>
      <c r="ED206" s="43">
        <v>0.224464502977966</v>
      </c>
      <c r="EE206" s="43">
        <v>0.22320684809678701</v>
      </c>
      <c r="EF206" s="43">
        <v>0.22208102764406301</v>
      </c>
      <c r="EG206" s="43">
        <v>0.22107181761067901</v>
      </c>
      <c r="EH206" s="43">
        <v>0.22016590021454399</v>
      </c>
      <c r="EI206" s="43">
        <v>0.219351613569823</v>
      </c>
      <c r="EJ206" s="43">
        <v>0.218618733955246</v>
      </c>
      <c r="EK206" s="43">
        <v>0.21795828764108999</v>
      </c>
      <c r="EL206" s="43">
        <v>0.217362387406595</v>
      </c>
      <c r="EM206" s="43">
        <v>0.216824091505849</v>
      </c>
      <c r="EN206" s="43">
        <v>0.21633728151187301</v>
      </c>
      <c r="EO206" s="43">
        <v>0.21589655652628501</v>
      </c>
      <c r="EP206" s="43">
        <v>0.21549714173402601</v>
      </c>
      <c r="EQ206" s="43">
        <v>0.21511981884988601</v>
      </c>
      <c r="ER206" s="43">
        <v>0.21474783597423999</v>
      </c>
      <c r="ES206" s="43">
        <v>0.21438119929420499</v>
      </c>
      <c r="ET206" s="43">
        <v>0.214019914542219</v>
      </c>
      <c r="EU206" s="43">
        <v>0.213663987447516</v>
      </c>
      <c r="EV206" s="43">
        <v>0.21331342338440701</v>
      </c>
      <c r="EW206" s="43">
        <v>0.21296822753859701</v>
      </c>
      <c r="EX206" s="43">
        <v>0.21262840481487</v>
      </c>
      <c r="EY206" s="43">
        <v>0.21229395978047</v>
      </c>
      <c r="EZ206" s="43">
        <v>0.21196489714442199</v>
      </c>
      <c r="FA206" s="43">
        <v>0.21164122115471801</v>
      </c>
      <c r="FB206" s="308">
        <v>0.211322935807816</v>
      </c>
      <c r="FC206" s="43">
        <v>0.211010044454677</v>
      </c>
      <c r="FD206" s="43">
        <v>0.21070255082460601</v>
      </c>
      <c r="FE206" s="43">
        <v>0.210400458692656</v>
      </c>
      <c r="FF206" s="43">
        <v>0.210103770295193</v>
      </c>
      <c r="FG206" s="43">
        <v>0.20981248863339499</v>
      </c>
      <c r="FH206" s="43">
        <v>0.209526617597218</v>
      </c>
      <c r="FI206" s="43">
        <v>0.20924615679397701</v>
      </c>
      <c r="FJ206" s="43">
        <v>0.20897110841751901</v>
      </c>
      <c r="FK206" s="43">
        <v>0.20870147589211799</v>
      </c>
      <c r="FL206" s="43">
        <v>0.20843726048706701</v>
      </c>
      <c r="FM206" s="43">
        <v>0.208178462734074</v>
      </c>
      <c r="FN206" s="43">
        <v>0.20792508355097999</v>
      </c>
      <c r="FO206" s="43">
        <v>0.20766646603099001</v>
      </c>
      <c r="FP206" s="43">
        <v>0.207392053317142</v>
      </c>
      <c r="FQ206" s="43">
        <v>0.207101686653964</v>
      </c>
      <c r="FR206" s="43">
        <v>0.206795413398221</v>
      </c>
      <c r="FS206" s="43">
        <v>0.20647354416709701</v>
      </c>
      <c r="FT206" s="43">
        <v>0.20613672201703101</v>
      </c>
      <c r="FU206" s="43">
        <v>0.20578600588520801</v>
      </c>
      <c r="FV206" s="43">
        <v>0.20542297044948599</v>
      </c>
      <c r="FW206" s="43">
        <v>0.20504982534996399</v>
      </c>
      <c r="FX206" s="43">
        <v>0.20466955742926399</v>
      </c>
      <c r="FY206" s="43">
        <v>0.20428609923905899</v>
      </c>
      <c r="FZ206" s="43">
        <v>0.20390452858338901</v>
      </c>
      <c r="GA206" s="43">
        <v>0.20353130306363701</v>
      </c>
      <c r="GB206" s="43">
        <v>0.20317453510602901</v>
      </c>
      <c r="GC206" s="43">
        <v>0.202844312104839</v>
      </c>
      <c r="GD206" s="43">
        <v>0.202553067515643</v>
      </c>
      <c r="GE206" s="43">
        <v>0.20231600703563801</v>
      </c>
      <c r="GF206" s="43">
        <v>0.20215159405614599</v>
      </c>
      <c r="GG206" s="43">
        <v>0.20208209668810601</v>
      </c>
      <c r="GH206" s="43">
        <v>0.20213419567496299</v>
      </c>
      <c r="GI206" s="43">
        <v>0.20233964878371599</v>
      </c>
      <c r="GJ206" s="43">
        <v>0.20273600098790401</v>
      </c>
      <c r="GK206" s="43">
        <v>0.20336732273091701</v>
      </c>
      <c r="GL206" s="43">
        <v>0.204284946916692</v>
      </c>
      <c r="GM206" s="43">
        <v>0.205548163703063</v>
      </c>
      <c r="GN206" s="43">
        <v>0.20722481743024301</v>
      </c>
      <c r="GO206" s="43">
        <v>0.20939173418309301</v>
      </c>
      <c r="GP206" s="43">
        <v>0.21213489463176199</v>
      </c>
      <c r="GQ206" s="43">
        <v>0.21554925581182499</v>
      </c>
      <c r="GR206" s="43">
        <v>0.219738122899821</v>
      </c>
      <c r="GS206" s="43">
        <v>0.224811979957657</v>
      </c>
      <c r="GT206" s="43">
        <v>0.230886709826058</v>
      </c>
      <c r="GU206" s="43">
        <v>0.23808117059390199</v>
      </c>
      <c r="GV206" s="43">
        <v>0.24651414107840899</v>
      </c>
      <c r="GW206" s="43">
        <v>0.25630069810019401</v>
      </c>
      <c r="GX206" s="43">
        <v>0.26754812899832398</v>
      </c>
      <c r="GY206" s="43">
        <v>0.280351504376945</v>
      </c>
      <c r="GZ206" s="43">
        <v>0.29478902892576397</v>
      </c>
      <c r="HA206" s="43"/>
      <c r="HB206" s="43"/>
    </row>
    <row r="207" spans="1:210" x14ac:dyDescent="0.6">
      <c r="A207" s="327">
        <v>36</v>
      </c>
      <c r="B207" s="198">
        <v>46425</v>
      </c>
      <c r="C207" s="43">
        <v>0.31868454049283101</v>
      </c>
      <c r="D207" s="43">
        <v>0.29769214474556799</v>
      </c>
      <c r="E207" s="43">
        <v>0.27983510668012201</v>
      </c>
      <c r="F207" s="43">
        <v>0.26472847016569701</v>
      </c>
      <c r="G207" s="43">
        <v>0.252025755228725</v>
      </c>
      <c r="H207" s="43">
        <v>0.24141482253726301</v>
      </c>
      <c r="I207" s="43">
        <v>0.23261481889097499</v>
      </c>
      <c r="J207" s="43">
        <v>0.22537385735555701</v>
      </c>
      <c r="K207" s="43">
        <v>0.21946713096148901</v>
      </c>
      <c r="L207" s="43">
        <v>0.21469522480463801</v>
      </c>
      <c r="M207" s="43">
        <v>0.21088246671549499</v>
      </c>
      <c r="N207" s="43">
        <v>0.207875229031391</v>
      </c>
      <c r="O207" s="43">
        <v>0.205540153928711</v>
      </c>
      <c r="P207" s="43">
        <v>0.203762316593808</v>
      </c>
      <c r="Q207" s="43">
        <v>0.202443364563271</v>
      </c>
      <c r="R207" s="43">
        <v>0.201499680001995</v>
      </c>
      <c r="S207" s="43">
        <v>0.20086060998632799</v>
      </c>
      <c r="T207" s="43">
        <v>0.20046680085861199</v>
      </c>
      <c r="U207" s="43">
        <v>0.20026866275246399</v>
      </c>
      <c r="V207" s="43">
        <v>0.20022497876252701</v>
      </c>
      <c r="W207" s="43">
        <v>0.200301664001409</v>
      </c>
      <c r="X207" s="43">
        <v>0.200470672808476</v>
      </c>
      <c r="Y207" s="43">
        <v>0.20070904671457501</v>
      </c>
      <c r="Z207" s="43">
        <v>0.20099809234240601</v>
      </c>
      <c r="AA207" s="43">
        <v>0.20132267728080999</v>
      </c>
      <c r="AB207" s="43">
        <v>0.201670630590538</v>
      </c>
      <c r="AC207" s="43">
        <v>0.20203223548049401</v>
      </c>
      <c r="AD207" s="43">
        <v>0.20239980142955699</v>
      </c>
      <c r="AE207" s="43">
        <v>0.20276730551771599</v>
      </c>
      <c r="AF207" s="43">
        <v>0.20313009189311401</v>
      </c>
      <c r="AG207" s="43">
        <v>0.203484621584473</v>
      </c>
      <c r="AH207" s="43">
        <v>0.20382826396628501</v>
      </c>
      <c r="AI207" s="43">
        <v>0.204159124111669</v>
      </c>
      <c r="AJ207" s="43">
        <v>0.204475899635333</v>
      </c>
      <c r="AK207" s="43">
        <v>0.20477776273334899</v>
      </c>
      <c r="AL207" s="43">
        <v>0.20506426245956599</v>
      </c>
      <c r="AM207" s="43">
        <v>0.20533524515672699</v>
      </c>
      <c r="AN207" s="43">
        <v>0.20559078878630599</v>
      </c>
      <c r="AO207" s="43">
        <v>0.20583114915755901</v>
      </c>
      <c r="AP207" s="43">
        <v>0.206066207046297</v>
      </c>
      <c r="AQ207" s="43">
        <v>0.20630586047204799</v>
      </c>
      <c r="AR207" s="43">
        <v>0.20655009252613701</v>
      </c>
      <c r="AS207" s="43">
        <v>0.20679888614308101</v>
      </c>
      <c r="AT207" s="43">
        <v>0.20705222396074099</v>
      </c>
      <c r="AU207" s="43">
        <v>0.207310088634451</v>
      </c>
      <c r="AV207" s="43">
        <v>0.207572462387493</v>
      </c>
      <c r="AW207" s="43">
        <v>0.207839327400759</v>
      </c>
      <c r="AX207" s="43">
        <v>0.208110665452588</v>
      </c>
      <c r="AY207" s="43">
        <v>0.20838645853606799</v>
      </c>
      <c r="AZ207" s="43">
        <v>0.20866668821453199</v>
      </c>
      <c r="BA207" s="308">
        <v>0.208951335470627</v>
      </c>
      <c r="BB207" s="43">
        <v>0.20924038164775299</v>
      </c>
      <c r="BC207" s="43">
        <v>0.209533808090893</v>
      </c>
      <c r="BD207" s="43">
        <v>0.209831595154888</v>
      </c>
      <c r="BE207" s="43">
        <v>0.21013372348922801</v>
      </c>
      <c r="BF207" s="43">
        <v>0.21044017403653001</v>
      </c>
      <c r="BG207" s="43">
        <v>0.21075092637950299</v>
      </c>
      <c r="BH207" s="43">
        <v>0.211065960645718</v>
      </c>
      <c r="BI207" s="43">
        <v>0.21138527210262301</v>
      </c>
      <c r="BJ207" s="43">
        <v>0.21170879686465799</v>
      </c>
      <c r="BK207" s="43">
        <v>0.21203655752433101</v>
      </c>
      <c r="BL207" s="43">
        <v>0.21236852042450999</v>
      </c>
      <c r="BM207" s="43">
        <v>0.21270466267767901</v>
      </c>
      <c r="BN207" s="43">
        <v>0.213059855537026</v>
      </c>
      <c r="BO207" s="43">
        <v>0.21345104361977901</v>
      </c>
      <c r="BP207" s="43">
        <v>0.21388225025742899</v>
      </c>
      <c r="BQ207" s="43">
        <v>0.21435799902213901</v>
      </c>
      <c r="BR207" s="43">
        <v>0.21488338287102601</v>
      </c>
      <c r="BS207" s="43">
        <v>0.21546414263800201</v>
      </c>
      <c r="BT207" s="43">
        <v>0.216106753280009</v>
      </c>
      <c r="BU207" s="43">
        <v>0.21681852646774999</v>
      </c>
      <c r="BV207" s="43">
        <v>0.217607721698024</v>
      </c>
      <c r="BW207" s="43">
        <v>0.21848367577789801</v>
      </c>
      <c r="BX207" s="43">
        <v>0.219456947313041</v>
      </c>
      <c r="BY207" s="43">
        <v>0.22053947783368599</v>
      </c>
      <c r="BZ207" s="43">
        <v>0.22174477284462199</v>
      </c>
      <c r="CA207" s="43">
        <v>0.22308810224293299</v>
      </c>
      <c r="CB207" s="43">
        <v>0.22458672071521199</v>
      </c>
      <c r="CC207" s="43">
        <v>0.226260108260571</v>
      </c>
      <c r="CD207" s="43">
        <v>0.228130230052975</v>
      </c>
      <c r="CE207" s="43">
        <v>0.23022181255406399</v>
      </c>
      <c r="CF207" s="43">
        <v>0.23256263252511</v>
      </c>
      <c r="CG207" s="43">
        <v>0.23518381281447301</v>
      </c>
      <c r="CH207" s="43">
        <v>0.23812011591461699</v>
      </c>
      <c r="CI207" s="43">
        <v>0.24141022342954499</v>
      </c>
      <c r="CJ207" s="43">
        <v>0.24509698601021301</v>
      </c>
      <c r="CK207" s="43">
        <v>0.24922762480875901</v>
      </c>
      <c r="CL207" s="43">
        <v>0.25385385947977701</v>
      </c>
      <c r="CM207" s="43">
        <v>0.259031935762771</v>
      </c>
      <c r="CN207" s="43">
        <v>0.26482252124788602</v>
      </c>
      <c r="CO207" s="43">
        <v>0.27129043422643101</v>
      </c>
      <c r="CP207" s="43">
        <v>0.27850417087351897</v>
      </c>
      <c r="CQ207" s="43">
        <v>0.28653519610019301</v>
      </c>
      <c r="CR207" s="43">
        <v>0.29545696523840298</v>
      </c>
      <c r="CS207" s="43">
        <v>0.305343649845704</v>
      </c>
      <c r="CT207" s="43">
        <v>0.316268545583753</v>
      </c>
      <c r="CU207" s="43">
        <v>0.32830214636251498</v>
      </c>
      <c r="CV207" s="43">
        <v>0.34150987510175101</v>
      </c>
      <c r="CW207" s="43">
        <v>0.35594946150421097</v>
      </c>
      <c r="CX207" s="43">
        <v>0.37166795812500403</v>
      </c>
      <c r="CY207" s="43">
        <v>0.38869837857614098</v>
      </c>
      <c r="CZ207" s="43"/>
      <c r="DA207" s="43"/>
      <c r="DC207" s="198">
        <v>46354</v>
      </c>
      <c r="DD207" s="43">
        <v>0.51601803332616003</v>
      </c>
      <c r="DE207" s="43">
        <v>0.47995956905318798</v>
      </c>
      <c r="DF207" s="43">
        <v>0.44815260201601298</v>
      </c>
      <c r="DG207" s="43">
        <v>0.42010563022328701</v>
      </c>
      <c r="DH207" s="43">
        <v>0.39538456466295502</v>
      </c>
      <c r="DI207" s="43">
        <v>0.37360493526658201</v>
      </c>
      <c r="DJ207" s="43">
        <v>0.35442550047356702</v>
      </c>
      <c r="DK207" s="43">
        <v>0.33754297504384201</v>
      </c>
      <c r="DL207" s="43">
        <v>0.32268763885942803</v>
      </c>
      <c r="DM207" s="43">
        <v>0.30961963369524298</v>
      </c>
      <c r="DN207" s="43">
        <v>0.298125792621658</v>
      </c>
      <c r="DO207" s="43">
        <v>0.28801688164243999</v>
      </c>
      <c r="DP207" s="43">
        <v>0.27912516137169202</v>
      </c>
      <c r="DQ207" s="43">
        <v>0.27130220314745102</v>
      </c>
      <c r="DR207" s="43">
        <v>0.26441691146117602</v>
      </c>
      <c r="DS207" s="43">
        <v>0.25835372170187298</v>
      </c>
      <c r="DT207" s="43">
        <v>0.25301095142976798</v>
      </c>
      <c r="DU207" s="43">
        <v>0.248299291582781</v>
      </c>
      <c r="DV207" s="43">
        <v>0.244140428144657</v>
      </c>
      <c r="DW207" s="43">
        <v>0.240465786939071</v>
      </c>
      <c r="DX207" s="43">
        <v>0.237215395899605</v>
      </c>
      <c r="DY207" s="43">
        <v>0.23433685821179201</v>
      </c>
      <c r="DZ207" s="43">
        <v>0.23178443065239501</v>
      </c>
      <c r="EA207" s="290">
        <v>0.22951820025355801</v>
      </c>
      <c r="EB207" s="43">
        <v>0.22750335209470299</v>
      </c>
      <c r="EC207" s="43">
        <v>0.22570952107717299</v>
      </c>
      <c r="ED207" s="43">
        <v>0.224110220652666</v>
      </c>
      <c r="EE207" s="43">
        <v>0.22268234043709201</v>
      </c>
      <c r="EF207" s="43">
        <v>0.221405706533743</v>
      </c>
      <c r="EG207" s="43">
        <v>0.22026269715535499</v>
      </c>
      <c r="EH207" s="43">
        <v>0.21923790787314201</v>
      </c>
      <c r="EI207" s="43">
        <v>0.218317860053271</v>
      </c>
      <c r="EJ207" s="43">
        <v>0.21749074816833899</v>
      </c>
      <c r="EK207" s="43">
        <v>0.21674622024179299</v>
      </c>
      <c r="EL207" s="43">
        <v>0.21607518732092601</v>
      </c>
      <c r="EM207" s="43">
        <v>0.21546965951324401</v>
      </c>
      <c r="EN207" s="43">
        <v>0.214922602553313</v>
      </c>
      <c r="EO207" s="43">
        <v>0.21442781530274899</v>
      </c>
      <c r="EP207" s="43">
        <v>0.21397982256467801</v>
      </c>
      <c r="EQ207" s="43">
        <v>0.213556991437231</v>
      </c>
      <c r="ER207" s="43">
        <v>0.213140526916723</v>
      </c>
      <c r="ES207" s="43">
        <v>0.212730437893872</v>
      </c>
      <c r="ET207" s="43">
        <v>0.212326733093743</v>
      </c>
      <c r="EU207" s="43">
        <v>0.21192942092516601</v>
      </c>
      <c r="EV207" s="43">
        <v>0.21153850944007199</v>
      </c>
      <c r="EW207" s="43">
        <v>0.21115400661991801</v>
      </c>
      <c r="EX207" s="43">
        <v>0.210775919957299</v>
      </c>
      <c r="EY207" s="43">
        <v>0.21040425683732</v>
      </c>
      <c r="EZ207" s="43">
        <v>0.21003902393673801</v>
      </c>
      <c r="FA207" s="43">
        <v>0.209680228004445</v>
      </c>
      <c r="FB207" s="308">
        <v>0.209327875844036</v>
      </c>
      <c r="FC207" s="43">
        <v>0.20898197252930201</v>
      </c>
      <c r="FD207" s="43">
        <v>0.208642524779903</v>
      </c>
      <c r="FE207" s="43">
        <v>0.208309537517017</v>
      </c>
      <c r="FF207" s="43">
        <v>0.207983015793405</v>
      </c>
      <c r="FG207" s="43">
        <v>0.207662963958022</v>
      </c>
      <c r="FH207" s="43">
        <v>0.207349387108898</v>
      </c>
      <c r="FI207" s="43">
        <v>0.207042288312585</v>
      </c>
      <c r="FJ207" s="43">
        <v>0.20674167440886701</v>
      </c>
      <c r="FK207" s="43">
        <v>0.20644754538346</v>
      </c>
      <c r="FL207" s="43">
        <v>0.20615990534241299</v>
      </c>
      <c r="FM207" s="43">
        <v>0.20587875717629001</v>
      </c>
      <c r="FN207" s="43">
        <v>0.20560410309334501</v>
      </c>
      <c r="FO207" s="43">
        <v>0.20532443373916201</v>
      </c>
      <c r="FP207" s="43">
        <v>0.20502847045553599</v>
      </c>
      <c r="FQ207" s="43">
        <v>0.20471625464861001</v>
      </c>
      <c r="FR207" s="43">
        <v>0.204388096053125</v>
      </c>
      <c r="FS207" s="43">
        <v>0.20404464294865299</v>
      </c>
      <c r="FT207" s="43">
        <v>0.20368696799702701</v>
      </c>
      <c r="FU207" s="43">
        <v>0.203316670304587</v>
      </c>
      <c r="FV207" s="43">
        <v>0.20293599830646999</v>
      </c>
      <c r="FW207" s="43">
        <v>0.20254799624386299</v>
      </c>
      <c r="FX207" s="43">
        <v>0.20215667794809999</v>
      </c>
      <c r="FY207" s="43">
        <v>0.20176723329945401</v>
      </c>
      <c r="FZ207" s="43">
        <v>0.201386271565165</v>
      </c>
      <c r="GA207" s="43">
        <v>0.20102210794769401</v>
      </c>
      <c r="GB207" s="43">
        <v>0.200685097991985</v>
      </c>
      <c r="GC207" s="43">
        <v>0.200388027147545</v>
      </c>
      <c r="GD207" s="43">
        <v>0.20014656084197299</v>
      </c>
      <c r="GE207" s="43">
        <v>0.19997975997492501</v>
      </c>
      <c r="GF207" s="43">
        <v>0.19991066679976999</v>
      </c>
      <c r="GG207" s="43">
        <v>0.19996696176386999</v>
      </c>
      <c r="GH207" s="43">
        <v>0.20018169037251099</v>
      </c>
      <c r="GI207" s="43">
        <v>0.200594051965335</v>
      </c>
      <c r="GJ207" s="43">
        <v>0.20125023605447501</v>
      </c>
      <c r="GK207" s="43">
        <v>0.20220428102374799</v>
      </c>
      <c r="GL207" s="43">
        <v>0.20351891771820199</v>
      </c>
      <c r="GM207" s="43">
        <v>0.20526634547383299</v>
      </c>
      <c r="GN207" s="43">
        <v>0.20752887088342001</v>
      </c>
      <c r="GO207" s="43">
        <v>0.210399323628324</v>
      </c>
      <c r="GP207" s="43">
        <v>0.21398114899252799</v>
      </c>
      <c r="GQ207" s="43">
        <v>0.218388069027635</v>
      </c>
      <c r="GR207" s="43">
        <v>0.223743205962635</v>
      </c>
      <c r="GS207" s="43">
        <v>0.230177576929531</v>
      </c>
      <c r="GT207" s="43">
        <v>0.23782789882841299</v>
      </c>
      <c r="GU207" s="43">
        <v>0.24683368599894101</v>
      </c>
      <c r="GV207" s="43">
        <v>0.25733367413880298</v>
      </c>
      <c r="GW207" s="43">
        <v>0.269461652218277</v>
      </c>
      <c r="GX207" s="43">
        <v>0.28334181986294499</v>
      </c>
      <c r="GY207" s="43">
        <v>0.299083798059123</v>
      </c>
      <c r="GZ207" s="43">
        <v>0.31677740031396501</v>
      </c>
      <c r="HA207" s="43"/>
      <c r="HB207" s="43"/>
    </row>
    <row r="208" spans="1:210" x14ac:dyDescent="0.6">
      <c r="A208" s="327">
        <v>37</v>
      </c>
      <c r="B208" s="198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308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C208" s="198">
        <v>46403</v>
      </c>
      <c r="DD208" s="43">
        <v>0.57692796559017601</v>
      </c>
      <c r="DE208" s="43">
        <v>0.53359362076482697</v>
      </c>
      <c r="DF208" s="43">
        <v>0.49534870527207597</v>
      </c>
      <c r="DG208" s="43">
        <v>0.46160342186840297</v>
      </c>
      <c r="DH208" s="43">
        <v>0.43183846994039898</v>
      </c>
      <c r="DI208" s="43">
        <v>0.405595017441015</v>
      </c>
      <c r="DJ208" s="43">
        <v>0.38246654383518902</v>
      </c>
      <c r="DK208" s="43">
        <v>0.36209216089392499</v>
      </c>
      <c r="DL208" s="43">
        <v>0.34415109564948698</v>
      </c>
      <c r="DM208" s="43">
        <v>0.32835808185357401</v>
      </c>
      <c r="DN208" s="43">
        <v>0.31445945780831303</v>
      </c>
      <c r="DO208" s="43">
        <v>0.30222981133368299</v>
      </c>
      <c r="DP208" s="43">
        <v>0.29146905126705003</v>
      </c>
      <c r="DQ208" s="43">
        <v>0.28199981412125102</v>
      </c>
      <c r="DR208" s="43">
        <v>0.27366513971554501</v>
      </c>
      <c r="DS208" s="43">
        <v>0.26632636867506299</v>
      </c>
      <c r="DT208" s="43">
        <v>0.25986122956521202</v>
      </c>
      <c r="DU208" s="43">
        <v>0.25416209298065501</v>
      </c>
      <c r="DV208" s="43">
        <v>0.249134377494343</v>
      </c>
      <c r="DW208" s="43">
        <v>0.24469509636530801</v>
      </c>
      <c r="DX208" s="43">
        <v>0.24077153645720001</v>
      </c>
      <c r="DY208" s="43">
        <v>0.237300061693235</v>
      </c>
      <c r="DZ208" s="43">
        <v>0.23422503447899101</v>
      </c>
      <c r="EA208" s="290">
        <v>0.231497847466789</v>
      </c>
      <c r="EB208" s="43">
        <v>0.22907605835411199</v>
      </c>
      <c r="EC208" s="43">
        <v>0.22692262044914399</v>
      </c>
      <c r="ED208" s="43">
        <v>0.22500520096227999</v>
      </c>
      <c r="EE208" s="43">
        <v>0.22329557922701901</v>
      </c>
      <c r="EF208" s="43">
        <v>0.22176911767061799</v>
      </c>
      <c r="EG208" s="43">
        <v>0.22040429748471199</v>
      </c>
      <c r="EH208" s="43">
        <v>0.21918231307882499</v>
      </c>
      <c r="EI208" s="43">
        <v>0.21808671788298101</v>
      </c>
      <c r="EJ208" s="43">
        <v>0.21710311590801701</v>
      </c>
      <c r="EK208" s="43">
        <v>0.216218893532892</v>
      </c>
      <c r="EL208" s="43">
        <v>0.21542298687286601</v>
      </c>
      <c r="EM208" s="43">
        <v>0.21470567977156499</v>
      </c>
      <c r="EN208" s="43">
        <v>0.214058428577867</v>
      </c>
      <c r="EO208" s="43">
        <v>0.21347371078129301</v>
      </c>
      <c r="EP208" s="43">
        <v>0.21294489333450101</v>
      </c>
      <c r="EQ208" s="43">
        <v>0.212446331565635</v>
      </c>
      <c r="ER208" s="43">
        <v>0.21195583241836</v>
      </c>
      <c r="ES208" s="43">
        <v>0.211473411304054</v>
      </c>
      <c r="ET208" s="43">
        <v>0.210999083273188</v>
      </c>
      <c r="EU208" s="43">
        <v>0.210532863053881</v>
      </c>
      <c r="EV208" s="43">
        <v>0.21007476481885501</v>
      </c>
      <c r="EW208" s="43">
        <v>0.209624802319127</v>
      </c>
      <c r="EX208" s="43">
        <v>0.20918298914845801</v>
      </c>
      <c r="EY208" s="43">
        <v>0.208749337961494</v>
      </c>
      <c r="EZ208" s="43">
        <v>0.20832386170166101</v>
      </c>
      <c r="FA208" s="43">
        <v>0.207906572257674</v>
      </c>
      <c r="FB208" s="308">
        <v>0.207497481311091</v>
      </c>
      <c r="FC208" s="43">
        <v>0.20709660027348201</v>
      </c>
      <c r="FD208" s="43">
        <v>0.206703939896833</v>
      </c>
      <c r="FE208" s="43">
        <v>0.206319510002798</v>
      </c>
      <c r="FF208" s="43">
        <v>0.20594332084130701</v>
      </c>
      <c r="FG208" s="43">
        <v>0.205575381954192</v>
      </c>
      <c r="FH208" s="43">
        <v>0.20521570165674999</v>
      </c>
      <c r="FI208" s="43">
        <v>0.20486429029544601</v>
      </c>
      <c r="FJ208" s="43">
        <v>0.20452115042286001</v>
      </c>
      <c r="FK208" s="43">
        <v>0.20418629695065799</v>
      </c>
      <c r="FL208" s="43">
        <v>0.20385973101930099</v>
      </c>
      <c r="FM208" s="43">
        <v>0.203541461517668</v>
      </c>
      <c r="FN208" s="43">
        <v>0.20323149318672501</v>
      </c>
      <c r="FO208" s="43">
        <v>0.202916904649075</v>
      </c>
      <c r="FP208" s="43">
        <v>0.20258522589814801</v>
      </c>
      <c r="FQ208" s="43">
        <v>0.20223684057251401</v>
      </c>
      <c r="FR208" s="43">
        <v>0.20187250548034999</v>
      </c>
      <c r="FS208" s="43">
        <v>0.201493444788576</v>
      </c>
      <c r="FT208" s="43">
        <v>0.20110146200832399</v>
      </c>
      <c r="FU208" s="43">
        <v>0.20069907557077701</v>
      </c>
      <c r="FV208" s="43">
        <v>0.20028967984391399</v>
      </c>
      <c r="FW208" s="43">
        <v>0.19987773736658901</v>
      </c>
      <c r="FX208" s="43">
        <v>0.199469006581486</v>
      </c>
      <c r="FY208" s="43">
        <v>0.19907081154386599</v>
      </c>
      <c r="FZ208" s="43">
        <v>0.19869235928854201</v>
      </c>
      <c r="GA208" s="43">
        <v>0.19834511178588299</v>
      </c>
      <c r="GB208" s="43">
        <v>0.198043219613001</v>
      </c>
      <c r="GC208" s="43">
        <v>0.19780402418587301</v>
      </c>
      <c r="GD208" s="43">
        <v>0.197648635617068</v>
      </c>
      <c r="GE208" s="43">
        <v>0.19760258998487301</v>
      </c>
      <c r="GF208" s="43">
        <v>0.197696590634061</v>
      </c>
      <c r="GG208" s="43">
        <v>0.197967330985272</v>
      </c>
      <c r="GH208" s="43">
        <v>0.198458393196915</v>
      </c>
      <c r="GI208" s="43">
        <v>0.199221207592298</v>
      </c>
      <c r="GJ208" s="43">
        <v>0.20031604797402</v>
      </c>
      <c r="GK208" s="43">
        <v>0.20181302424477601</v>
      </c>
      <c r="GL208" s="43">
        <v>0.203793018324227</v>
      </c>
      <c r="GM208" s="43">
        <v>0.206348491987633</v>
      </c>
      <c r="GN208" s="43">
        <v>0.209584078225166</v>
      </c>
      <c r="GO208" s="43">
        <v>0.213616853347536</v>
      </c>
      <c r="GP208" s="43">
        <v>0.21857617926044101</v>
      </c>
      <c r="GQ208" s="43">
        <v>0.224603005403537</v>
      </c>
      <c r="GR208" s="43">
        <v>0.231848533935891</v>
      </c>
      <c r="GS208" s="43">
        <v>0.240472176195377</v>
      </c>
      <c r="GT208" s="43">
        <v>0.25063876623881598</v>
      </c>
      <c r="GU208" s="43">
        <v>0.26251504086182398</v>
      </c>
      <c r="GV208" s="43">
        <v>0.27626543788320301</v>
      </c>
      <c r="GW208" s="43">
        <v>0.29204730183933802</v>
      </c>
      <c r="GX208" s="43">
        <v>0.310005602651304</v>
      </c>
      <c r="GY208" s="43">
        <v>0.33026727117170401</v>
      </c>
      <c r="GZ208" s="43">
        <v>0.35293522238798503</v>
      </c>
      <c r="HA208" s="43"/>
      <c r="HB208" s="43"/>
    </row>
    <row r="209" spans="1:210" x14ac:dyDescent="0.6">
      <c r="A209" s="327">
        <v>38</v>
      </c>
      <c r="B209" s="198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308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C209" s="198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  <c r="EA209" s="290"/>
      <c r="EB209" s="43"/>
      <c r="EC209" s="43"/>
      <c r="ED209" s="43"/>
      <c r="EE209" s="43"/>
      <c r="EF209" s="43"/>
      <c r="EG209" s="43"/>
      <c r="EH209" s="43"/>
      <c r="EI209" s="43"/>
      <c r="EJ209" s="43"/>
      <c r="EK209" s="43"/>
      <c r="EL209" s="43"/>
      <c r="EM209" s="43"/>
      <c r="EN209" s="43"/>
      <c r="EO209" s="43"/>
      <c r="EP209" s="43"/>
      <c r="EQ209" s="43"/>
      <c r="ER209" s="43"/>
      <c r="ES209" s="43"/>
      <c r="ET209" s="43"/>
      <c r="EU209" s="43"/>
      <c r="EV209" s="43"/>
      <c r="EW209" s="43"/>
      <c r="EX209" s="43"/>
      <c r="EY209" s="43"/>
      <c r="EZ209" s="43"/>
      <c r="FA209" s="43"/>
      <c r="FB209" s="308"/>
      <c r="FC209" s="43"/>
      <c r="FD209" s="43"/>
      <c r="FE209" s="43"/>
      <c r="FF209" s="43"/>
      <c r="FG209" s="43"/>
      <c r="FH209" s="43"/>
      <c r="FI209" s="43"/>
      <c r="FJ209" s="43"/>
      <c r="FK209" s="43"/>
      <c r="FL209" s="43"/>
      <c r="FM209" s="43"/>
      <c r="FN209" s="43"/>
      <c r="FO209" s="43"/>
      <c r="FP209" s="43"/>
      <c r="FQ209" s="43"/>
      <c r="FR209" s="43"/>
      <c r="FS209" s="43"/>
      <c r="FT209" s="43"/>
      <c r="FU209" s="43"/>
      <c r="FV209" s="43"/>
      <c r="FW209" s="43"/>
      <c r="FX209" s="43"/>
      <c r="FY209" s="43"/>
      <c r="FZ209" s="43"/>
      <c r="GA209" s="43"/>
      <c r="GB209" s="43"/>
      <c r="GC209" s="43"/>
      <c r="GD209" s="43"/>
      <c r="GE209" s="43"/>
      <c r="GF209" s="43"/>
      <c r="GG209" s="43"/>
      <c r="GH209" s="43"/>
      <c r="GI209" s="43"/>
      <c r="GJ209" s="43"/>
      <c r="GK209" s="43"/>
      <c r="GL209" s="43"/>
      <c r="GM209" s="43"/>
      <c r="GN209" s="43"/>
      <c r="GO209" s="43"/>
      <c r="GP209" s="43"/>
      <c r="GQ209" s="43"/>
      <c r="GR209" s="43"/>
      <c r="GS209" s="43"/>
      <c r="GT209" s="43"/>
      <c r="GU209" s="43"/>
      <c r="GV209" s="43"/>
      <c r="GW209" s="43"/>
      <c r="GX209" s="43"/>
      <c r="GY209" s="43"/>
      <c r="GZ209" s="43"/>
      <c r="HA209" s="43"/>
      <c r="HB209" s="43"/>
    </row>
    <row r="210" spans="1:210" x14ac:dyDescent="0.6">
      <c r="A210" s="327">
        <v>39</v>
      </c>
      <c r="B210" s="198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3"/>
      <c r="BA210" s="308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43"/>
      <c r="CB210" s="43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C210" s="198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  <c r="EA210" s="290"/>
      <c r="EB210" s="43"/>
      <c r="EC210" s="43"/>
      <c r="ED210" s="43"/>
      <c r="EE210" s="43"/>
      <c r="EF210" s="43"/>
      <c r="EG210" s="43"/>
      <c r="EH210" s="43"/>
      <c r="EI210" s="43"/>
      <c r="EJ210" s="43"/>
      <c r="EK210" s="43"/>
      <c r="EL210" s="43"/>
      <c r="EM210" s="43"/>
      <c r="EN210" s="43"/>
      <c r="EO210" s="43"/>
      <c r="EP210" s="43"/>
      <c r="EQ210" s="43"/>
      <c r="ER210" s="43"/>
      <c r="ES210" s="43"/>
      <c r="ET210" s="43"/>
      <c r="EU210" s="43"/>
      <c r="EV210" s="43"/>
      <c r="EW210" s="43"/>
      <c r="EX210" s="43"/>
      <c r="EY210" s="43"/>
      <c r="EZ210" s="43"/>
      <c r="FA210" s="43"/>
      <c r="FB210" s="308"/>
      <c r="FC210" s="43"/>
      <c r="FD210" s="43"/>
      <c r="FE210" s="43"/>
      <c r="FF210" s="43"/>
      <c r="FG210" s="43"/>
      <c r="FH210" s="43"/>
      <c r="FI210" s="43"/>
      <c r="FJ210" s="43"/>
      <c r="FK210" s="43"/>
      <c r="FL210" s="43"/>
      <c r="FM210" s="43"/>
      <c r="FN210" s="43"/>
      <c r="FO210" s="43"/>
      <c r="FP210" s="43"/>
      <c r="FQ210" s="43"/>
      <c r="FR210" s="43"/>
      <c r="FS210" s="43"/>
      <c r="FT210" s="43"/>
      <c r="FU210" s="43"/>
      <c r="FV210" s="43"/>
      <c r="FW210" s="43"/>
      <c r="FX210" s="43"/>
      <c r="FY210" s="43"/>
      <c r="FZ210" s="43"/>
      <c r="GA210" s="43"/>
      <c r="GB210" s="43"/>
      <c r="GC210" s="43"/>
      <c r="GD210" s="43"/>
      <c r="GE210" s="43"/>
      <c r="GF210" s="43"/>
      <c r="GG210" s="43"/>
      <c r="GH210" s="43"/>
      <c r="GI210" s="43"/>
      <c r="GJ210" s="43"/>
      <c r="GK210" s="43"/>
      <c r="GL210" s="43"/>
      <c r="GM210" s="43"/>
      <c r="GN210" s="43"/>
      <c r="GO210" s="43"/>
      <c r="GP210" s="43"/>
      <c r="GQ210" s="43"/>
      <c r="GR210" s="43"/>
      <c r="GS210" s="43"/>
      <c r="GT210" s="43"/>
      <c r="GU210" s="43"/>
      <c r="GV210" s="43"/>
      <c r="GW210" s="43"/>
      <c r="GX210" s="43"/>
      <c r="GY210" s="43"/>
      <c r="GZ210" s="43"/>
      <c r="HA210" s="43"/>
      <c r="HB210" s="43"/>
    </row>
    <row r="211" spans="1:210" x14ac:dyDescent="0.6">
      <c r="A211" s="327">
        <v>40</v>
      </c>
      <c r="B211" s="198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3"/>
      <c r="BA211" s="308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43"/>
      <c r="CB211" s="43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C211" s="198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  <c r="EA211" s="290"/>
      <c r="EB211" s="43"/>
      <c r="EC211" s="43"/>
      <c r="ED211" s="43"/>
      <c r="EE211" s="43"/>
      <c r="EF211" s="43"/>
      <c r="EG211" s="43"/>
      <c r="EH211" s="43"/>
      <c r="EI211" s="43"/>
      <c r="EJ211" s="43"/>
      <c r="EK211" s="43"/>
      <c r="EL211" s="43"/>
      <c r="EM211" s="43"/>
      <c r="EN211" s="43"/>
      <c r="EO211" s="43"/>
      <c r="EP211" s="43"/>
      <c r="EQ211" s="43"/>
      <c r="ER211" s="43"/>
      <c r="ES211" s="43"/>
      <c r="ET211" s="43"/>
      <c r="EU211" s="43"/>
      <c r="EV211" s="43"/>
      <c r="EW211" s="43"/>
      <c r="EX211" s="43"/>
      <c r="EY211" s="43"/>
      <c r="EZ211" s="43"/>
      <c r="FA211" s="43"/>
      <c r="FB211" s="308"/>
      <c r="FC211" s="43"/>
      <c r="FD211" s="43"/>
      <c r="FE211" s="43"/>
      <c r="FF211" s="43"/>
      <c r="FG211" s="43"/>
      <c r="FH211" s="43"/>
      <c r="FI211" s="43"/>
      <c r="FJ211" s="43"/>
      <c r="FK211" s="43"/>
      <c r="FL211" s="43"/>
      <c r="FM211" s="43"/>
      <c r="FN211" s="43"/>
      <c r="FO211" s="43"/>
      <c r="FP211" s="43"/>
      <c r="FQ211" s="43"/>
      <c r="FR211" s="43"/>
      <c r="FS211" s="43"/>
      <c r="FT211" s="43"/>
      <c r="FU211" s="43"/>
      <c r="FV211" s="43"/>
      <c r="FW211" s="43"/>
      <c r="FX211" s="43"/>
      <c r="FY211" s="43"/>
      <c r="FZ211" s="43"/>
      <c r="GA211" s="43"/>
      <c r="GB211" s="43"/>
      <c r="GC211" s="43"/>
      <c r="GD211" s="43"/>
      <c r="GE211" s="43"/>
      <c r="GF211" s="43"/>
      <c r="GG211" s="43"/>
      <c r="GH211" s="43"/>
      <c r="GI211" s="43"/>
      <c r="GJ211" s="43"/>
      <c r="GK211" s="43"/>
      <c r="GL211" s="43"/>
      <c r="GM211" s="43"/>
      <c r="GN211" s="43"/>
      <c r="GO211" s="43"/>
      <c r="GP211" s="43"/>
      <c r="GQ211" s="43"/>
      <c r="GR211" s="43"/>
      <c r="GS211" s="43"/>
      <c r="GT211" s="43"/>
      <c r="GU211" s="43"/>
      <c r="GV211" s="43"/>
      <c r="GW211" s="43"/>
      <c r="GX211" s="43"/>
      <c r="GY211" s="43"/>
      <c r="GZ211" s="43"/>
      <c r="HA211" s="43"/>
      <c r="HB211" s="43"/>
    </row>
    <row r="212" spans="1:210" x14ac:dyDescent="0.6">
      <c r="A212" s="327">
        <v>41</v>
      </c>
      <c r="B212" s="198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3"/>
      <c r="BA212" s="308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43"/>
      <c r="CB212" s="43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C212" s="198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  <c r="EA212" s="290"/>
      <c r="EB212" s="43"/>
      <c r="EC212" s="43"/>
      <c r="ED212" s="43"/>
      <c r="EE212" s="43"/>
      <c r="EF212" s="43"/>
      <c r="EG212" s="43"/>
      <c r="EH212" s="43"/>
      <c r="EI212" s="43"/>
      <c r="EJ212" s="43"/>
      <c r="EK212" s="43"/>
      <c r="EL212" s="43"/>
      <c r="EM212" s="43"/>
      <c r="EN212" s="43"/>
      <c r="EO212" s="43"/>
      <c r="EP212" s="43"/>
      <c r="EQ212" s="43"/>
      <c r="ER212" s="43"/>
      <c r="ES212" s="43"/>
      <c r="ET212" s="43"/>
      <c r="EU212" s="43"/>
      <c r="EV212" s="43"/>
      <c r="EW212" s="43"/>
      <c r="EX212" s="43"/>
      <c r="EY212" s="43"/>
      <c r="EZ212" s="43"/>
      <c r="FA212" s="43"/>
      <c r="FB212" s="308"/>
      <c r="FC212" s="43"/>
      <c r="FD212" s="43"/>
      <c r="FE212" s="43"/>
      <c r="FF212" s="43"/>
      <c r="FG212" s="43"/>
      <c r="FH212" s="43"/>
      <c r="FI212" s="43"/>
      <c r="FJ212" s="43"/>
      <c r="FK212" s="43"/>
      <c r="FL212" s="43"/>
      <c r="FM212" s="43"/>
      <c r="FN212" s="43"/>
      <c r="FO212" s="43"/>
      <c r="FP212" s="43"/>
      <c r="FQ212" s="43"/>
      <c r="FR212" s="43"/>
      <c r="FS212" s="43"/>
      <c r="FT212" s="43"/>
      <c r="FU212" s="43"/>
      <c r="FV212" s="43"/>
      <c r="FW212" s="43"/>
      <c r="FX212" s="43"/>
      <c r="FY212" s="43"/>
      <c r="FZ212" s="43"/>
      <c r="GA212" s="43"/>
      <c r="GB212" s="43"/>
      <c r="GC212" s="43"/>
      <c r="GD212" s="43"/>
      <c r="GE212" s="43"/>
      <c r="GF212" s="43"/>
      <c r="GG212" s="43"/>
      <c r="GH212" s="43"/>
      <c r="GI212" s="43"/>
      <c r="GJ212" s="43"/>
      <c r="GK212" s="43"/>
      <c r="GL212" s="43"/>
      <c r="GM212" s="43"/>
      <c r="GN212" s="43"/>
      <c r="GO212" s="43"/>
      <c r="GP212" s="43"/>
      <c r="GQ212" s="43"/>
      <c r="GR212" s="43"/>
      <c r="GS212" s="43"/>
      <c r="GT212" s="43"/>
      <c r="GU212" s="43"/>
      <c r="GV212" s="43"/>
      <c r="GW212" s="43"/>
      <c r="GX212" s="43"/>
      <c r="GY212" s="43"/>
      <c r="GZ212" s="43"/>
      <c r="HA212" s="43"/>
      <c r="HB212" s="43"/>
    </row>
    <row r="213" spans="1:210" x14ac:dyDescent="0.6">
      <c r="A213" s="327">
        <v>42</v>
      </c>
      <c r="B213" s="198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308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C213" s="198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  <c r="EA213" s="290"/>
      <c r="EB213" s="43"/>
      <c r="EC213" s="43"/>
      <c r="ED213" s="43"/>
      <c r="EE213" s="43"/>
      <c r="EF213" s="43"/>
      <c r="EG213" s="43"/>
      <c r="EH213" s="43"/>
      <c r="EI213" s="43"/>
      <c r="EJ213" s="43"/>
      <c r="EK213" s="43"/>
      <c r="EL213" s="43"/>
      <c r="EM213" s="43"/>
      <c r="EN213" s="43"/>
      <c r="EO213" s="43"/>
      <c r="EP213" s="43"/>
      <c r="EQ213" s="43"/>
      <c r="ER213" s="43"/>
      <c r="ES213" s="43"/>
      <c r="ET213" s="43"/>
      <c r="EU213" s="43"/>
      <c r="EV213" s="43"/>
      <c r="EW213" s="43"/>
      <c r="EX213" s="43"/>
      <c r="EY213" s="43"/>
      <c r="EZ213" s="43"/>
      <c r="FA213" s="43"/>
      <c r="FB213" s="308"/>
      <c r="FC213" s="43"/>
      <c r="FD213" s="43"/>
      <c r="FE213" s="43"/>
      <c r="FF213" s="43"/>
      <c r="FG213" s="43"/>
      <c r="FH213" s="43"/>
      <c r="FI213" s="43"/>
      <c r="FJ213" s="43"/>
      <c r="FK213" s="43"/>
      <c r="FL213" s="43"/>
      <c r="FM213" s="43"/>
      <c r="FN213" s="43"/>
      <c r="FO213" s="43"/>
      <c r="FP213" s="43"/>
      <c r="FQ213" s="43"/>
      <c r="FR213" s="43"/>
      <c r="FS213" s="43"/>
      <c r="FT213" s="43"/>
      <c r="FU213" s="43"/>
      <c r="FV213" s="43"/>
      <c r="FW213" s="43"/>
      <c r="FX213" s="43"/>
      <c r="FY213" s="43"/>
      <c r="FZ213" s="43"/>
      <c r="GA213" s="43"/>
      <c r="GB213" s="43"/>
      <c r="GC213" s="43"/>
      <c r="GD213" s="43"/>
      <c r="GE213" s="43"/>
      <c r="GF213" s="43"/>
      <c r="GG213" s="43"/>
      <c r="GH213" s="43"/>
      <c r="GI213" s="43"/>
      <c r="GJ213" s="43"/>
      <c r="GK213" s="43"/>
      <c r="GL213" s="43"/>
      <c r="GM213" s="43"/>
      <c r="GN213" s="43"/>
      <c r="GO213" s="43"/>
      <c r="GP213" s="43"/>
      <c r="GQ213" s="43"/>
      <c r="GR213" s="43"/>
      <c r="GS213" s="43"/>
      <c r="GT213" s="43"/>
      <c r="GU213" s="43"/>
      <c r="GV213" s="43"/>
      <c r="GW213" s="43"/>
      <c r="GX213" s="43"/>
      <c r="GY213" s="43"/>
      <c r="GZ213" s="43"/>
      <c r="HA213" s="43"/>
      <c r="HB213" s="43"/>
    </row>
    <row r="214" spans="1:210" x14ac:dyDescent="0.6">
      <c r="A214" s="327">
        <v>43</v>
      </c>
      <c r="B214" s="198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308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C214" s="198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  <c r="EA214" s="290"/>
      <c r="EB214" s="43"/>
      <c r="EC214" s="43"/>
      <c r="ED214" s="43"/>
      <c r="EE214" s="43"/>
      <c r="EF214" s="43"/>
      <c r="EG214" s="43"/>
      <c r="EH214" s="43"/>
      <c r="EI214" s="43"/>
      <c r="EJ214" s="43"/>
      <c r="EK214" s="43"/>
      <c r="EL214" s="43"/>
      <c r="EM214" s="43"/>
      <c r="EN214" s="43"/>
      <c r="EO214" s="43"/>
      <c r="EP214" s="43"/>
      <c r="EQ214" s="43"/>
      <c r="ER214" s="43"/>
      <c r="ES214" s="43"/>
      <c r="ET214" s="43"/>
      <c r="EU214" s="43"/>
      <c r="EV214" s="43"/>
      <c r="EW214" s="43"/>
      <c r="EX214" s="43"/>
      <c r="EY214" s="43"/>
      <c r="EZ214" s="43"/>
      <c r="FA214" s="43"/>
      <c r="FB214" s="308"/>
      <c r="FC214" s="43"/>
      <c r="FD214" s="43"/>
      <c r="FE214" s="43"/>
      <c r="FF214" s="43"/>
      <c r="FG214" s="43"/>
      <c r="FH214" s="43"/>
      <c r="FI214" s="43"/>
      <c r="FJ214" s="43"/>
      <c r="FK214" s="43"/>
      <c r="FL214" s="43"/>
      <c r="FM214" s="43"/>
      <c r="FN214" s="43"/>
      <c r="FO214" s="43"/>
      <c r="FP214" s="43"/>
      <c r="FQ214" s="43"/>
      <c r="FR214" s="43"/>
      <c r="FS214" s="43"/>
      <c r="FT214" s="43"/>
      <c r="FU214" s="43"/>
      <c r="FV214" s="43"/>
      <c r="FW214" s="43"/>
      <c r="FX214" s="43"/>
      <c r="FY214" s="43"/>
      <c r="FZ214" s="43"/>
      <c r="GA214" s="43"/>
      <c r="GB214" s="43"/>
      <c r="GC214" s="43"/>
      <c r="GD214" s="43"/>
      <c r="GE214" s="43"/>
      <c r="GF214" s="43"/>
      <c r="GG214" s="43"/>
      <c r="GH214" s="43"/>
      <c r="GI214" s="43"/>
      <c r="GJ214" s="43"/>
      <c r="GK214" s="43"/>
      <c r="GL214" s="43"/>
      <c r="GM214" s="43"/>
      <c r="GN214" s="43"/>
      <c r="GO214" s="43"/>
      <c r="GP214" s="43"/>
      <c r="GQ214" s="43"/>
      <c r="GR214" s="43"/>
      <c r="GS214" s="43"/>
      <c r="GT214" s="43"/>
      <c r="GU214" s="43"/>
      <c r="GV214" s="43"/>
      <c r="GW214" s="43"/>
      <c r="GX214" s="43"/>
      <c r="GY214" s="43"/>
      <c r="GZ214" s="43"/>
      <c r="HA214" s="43"/>
      <c r="HB214" s="43"/>
    </row>
    <row r="215" spans="1:210" x14ac:dyDescent="0.6">
      <c r="A215" s="327">
        <v>44</v>
      </c>
      <c r="B215" s="198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308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C215" s="198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  <c r="EA215" s="290"/>
      <c r="EB215" s="43"/>
      <c r="EC215" s="43"/>
      <c r="ED215" s="43"/>
      <c r="EE215" s="43"/>
      <c r="EF215" s="43"/>
      <c r="EG215" s="43"/>
      <c r="EH215" s="43"/>
      <c r="EI215" s="43"/>
      <c r="EJ215" s="43"/>
      <c r="EK215" s="43"/>
      <c r="EL215" s="43"/>
      <c r="EM215" s="43"/>
      <c r="EN215" s="43"/>
      <c r="EO215" s="43"/>
      <c r="EP215" s="43"/>
      <c r="EQ215" s="43"/>
      <c r="ER215" s="43"/>
      <c r="ES215" s="43"/>
      <c r="ET215" s="43"/>
      <c r="EU215" s="43"/>
      <c r="EV215" s="43"/>
      <c r="EW215" s="43"/>
      <c r="EX215" s="43"/>
      <c r="EY215" s="43"/>
      <c r="EZ215" s="43"/>
      <c r="FA215" s="43"/>
      <c r="FB215" s="308"/>
      <c r="FC215" s="43"/>
      <c r="FD215" s="43"/>
      <c r="FE215" s="43"/>
      <c r="FF215" s="43"/>
      <c r="FG215" s="43"/>
      <c r="FH215" s="43"/>
      <c r="FI215" s="43"/>
      <c r="FJ215" s="43"/>
      <c r="FK215" s="43"/>
      <c r="FL215" s="43"/>
      <c r="FM215" s="43"/>
      <c r="FN215" s="43"/>
      <c r="FO215" s="43"/>
      <c r="FP215" s="43"/>
      <c r="FQ215" s="43"/>
      <c r="FR215" s="43"/>
      <c r="FS215" s="43"/>
      <c r="FT215" s="43"/>
      <c r="FU215" s="43"/>
      <c r="FV215" s="43"/>
      <c r="FW215" s="43"/>
      <c r="FX215" s="43"/>
      <c r="FY215" s="43"/>
      <c r="FZ215" s="43"/>
      <c r="GA215" s="43"/>
      <c r="GB215" s="43"/>
      <c r="GC215" s="43"/>
      <c r="GD215" s="43"/>
      <c r="GE215" s="43"/>
      <c r="GF215" s="43"/>
      <c r="GG215" s="43"/>
      <c r="GH215" s="43"/>
      <c r="GI215" s="43"/>
      <c r="GJ215" s="43"/>
      <c r="GK215" s="43"/>
      <c r="GL215" s="43"/>
      <c r="GM215" s="43"/>
      <c r="GN215" s="43"/>
      <c r="GO215" s="43"/>
      <c r="GP215" s="43"/>
      <c r="GQ215" s="43"/>
      <c r="GR215" s="43"/>
      <c r="GS215" s="43"/>
      <c r="GT215" s="43"/>
      <c r="GU215" s="43"/>
      <c r="GV215" s="43"/>
      <c r="GW215" s="43"/>
      <c r="GX215" s="43"/>
      <c r="GY215" s="43"/>
      <c r="GZ215" s="43"/>
      <c r="HA215" s="43"/>
      <c r="HB215" s="43"/>
    </row>
    <row r="216" spans="1:210" x14ac:dyDescent="0.6">
      <c r="A216" s="327">
        <v>45</v>
      </c>
      <c r="B216" s="198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308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C216" s="198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  <c r="EA216" s="290"/>
      <c r="EB216" s="43"/>
      <c r="EC216" s="43"/>
      <c r="ED216" s="43"/>
      <c r="EE216" s="43"/>
      <c r="EF216" s="43"/>
      <c r="EG216" s="43"/>
      <c r="EH216" s="43"/>
      <c r="EI216" s="43"/>
      <c r="EJ216" s="43"/>
      <c r="EK216" s="43"/>
      <c r="EL216" s="43"/>
      <c r="EM216" s="43"/>
      <c r="EN216" s="43"/>
      <c r="EO216" s="43"/>
      <c r="EP216" s="43"/>
      <c r="EQ216" s="43"/>
      <c r="ER216" s="43"/>
      <c r="ES216" s="43"/>
      <c r="ET216" s="43"/>
      <c r="EU216" s="43"/>
      <c r="EV216" s="43"/>
      <c r="EW216" s="43"/>
      <c r="EX216" s="43"/>
      <c r="EY216" s="43"/>
      <c r="EZ216" s="43"/>
      <c r="FA216" s="43"/>
      <c r="FB216" s="308"/>
      <c r="FC216" s="43"/>
      <c r="FD216" s="43"/>
      <c r="FE216" s="43"/>
      <c r="FF216" s="43"/>
      <c r="FG216" s="43"/>
      <c r="FH216" s="43"/>
      <c r="FI216" s="43"/>
      <c r="FJ216" s="43"/>
      <c r="FK216" s="43"/>
      <c r="FL216" s="43"/>
      <c r="FM216" s="43"/>
      <c r="FN216" s="43"/>
      <c r="FO216" s="43"/>
      <c r="FP216" s="43"/>
      <c r="FQ216" s="43"/>
      <c r="FR216" s="43"/>
      <c r="FS216" s="43"/>
      <c r="FT216" s="43"/>
      <c r="FU216" s="43"/>
      <c r="FV216" s="43"/>
      <c r="FW216" s="43"/>
      <c r="FX216" s="43"/>
      <c r="FY216" s="43"/>
      <c r="FZ216" s="43"/>
      <c r="GA216" s="43"/>
      <c r="GB216" s="43"/>
      <c r="GC216" s="43"/>
      <c r="GD216" s="43"/>
      <c r="GE216" s="43"/>
      <c r="GF216" s="43"/>
      <c r="GG216" s="43"/>
      <c r="GH216" s="43"/>
      <c r="GI216" s="43"/>
      <c r="GJ216" s="43"/>
      <c r="GK216" s="43"/>
      <c r="GL216" s="43"/>
      <c r="GM216" s="43"/>
      <c r="GN216" s="43"/>
      <c r="GO216" s="43"/>
      <c r="GP216" s="43"/>
      <c r="GQ216" s="43"/>
      <c r="GR216" s="43"/>
      <c r="GS216" s="43"/>
      <c r="GT216" s="43"/>
      <c r="GU216" s="43"/>
      <c r="GV216" s="43"/>
      <c r="GW216" s="43"/>
      <c r="GX216" s="43"/>
      <c r="GY216" s="43"/>
      <c r="GZ216" s="43"/>
      <c r="HA216" s="43"/>
      <c r="HB216" s="43"/>
    </row>
    <row r="217" spans="1:210" x14ac:dyDescent="0.6">
      <c r="A217" s="327">
        <v>46</v>
      </c>
      <c r="B217" s="198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308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C217" s="198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  <c r="EA217" s="290"/>
      <c r="EB217" s="43"/>
      <c r="EC217" s="43"/>
      <c r="ED217" s="43"/>
      <c r="EE217" s="43"/>
      <c r="EF217" s="43"/>
      <c r="EG217" s="43"/>
      <c r="EH217" s="43"/>
      <c r="EI217" s="43"/>
      <c r="EJ217" s="43"/>
      <c r="EK217" s="43"/>
      <c r="EL217" s="43"/>
      <c r="EM217" s="43"/>
      <c r="EN217" s="43"/>
      <c r="EO217" s="43"/>
      <c r="EP217" s="43"/>
      <c r="EQ217" s="43"/>
      <c r="ER217" s="43"/>
      <c r="ES217" s="43"/>
      <c r="ET217" s="43"/>
      <c r="EU217" s="43"/>
      <c r="EV217" s="43"/>
      <c r="EW217" s="43"/>
      <c r="EX217" s="43"/>
      <c r="EY217" s="43"/>
      <c r="EZ217" s="43"/>
      <c r="FA217" s="43"/>
      <c r="FB217" s="308"/>
      <c r="FC217" s="43"/>
      <c r="FD217" s="43"/>
      <c r="FE217" s="43"/>
      <c r="FF217" s="43"/>
      <c r="FG217" s="43"/>
      <c r="FH217" s="43"/>
      <c r="FI217" s="43"/>
      <c r="FJ217" s="43"/>
      <c r="FK217" s="43"/>
      <c r="FL217" s="43"/>
      <c r="FM217" s="43"/>
      <c r="FN217" s="43"/>
      <c r="FO217" s="43"/>
      <c r="FP217" s="43"/>
      <c r="FQ217" s="43"/>
      <c r="FR217" s="43"/>
      <c r="FS217" s="43"/>
      <c r="FT217" s="43"/>
      <c r="FU217" s="43"/>
      <c r="FV217" s="43"/>
      <c r="FW217" s="43"/>
      <c r="FX217" s="43"/>
      <c r="FY217" s="43"/>
      <c r="FZ217" s="43"/>
      <c r="GA217" s="43"/>
      <c r="GB217" s="43"/>
      <c r="GC217" s="43"/>
      <c r="GD217" s="43"/>
      <c r="GE217" s="43"/>
      <c r="GF217" s="43"/>
      <c r="GG217" s="43"/>
      <c r="GH217" s="43"/>
      <c r="GI217" s="43"/>
      <c r="GJ217" s="43"/>
      <c r="GK217" s="43"/>
      <c r="GL217" s="43"/>
      <c r="GM217" s="43"/>
      <c r="GN217" s="43"/>
      <c r="GO217" s="43"/>
      <c r="GP217" s="43"/>
      <c r="GQ217" s="43"/>
      <c r="GR217" s="43"/>
      <c r="GS217" s="43"/>
      <c r="GT217" s="43"/>
      <c r="GU217" s="43"/>
      <c r="GV217" s="43"/>
      <c r="GW217" s="43"/>
      <c r="GX217" s="43"/>
      <c r="GY217" s="43"/>
      <c r="GZ217" s="43"/>
      <c r="HA217" s="43"/>
      <c r="HB217" s="43"/>
    </row>
    <row r="218" spans="1:210" x14ac:dyDescent="0.6">
      <c r="A218" s="327">
        <v>47</v>
      </c>
      <c r="B218" s="198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308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C218" s="198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  <c r="EA218" s="290"/>
      <c r="EB218" s="43"/>
      <c r="EC218" s="43"/>
      <c r="ED218" s="43"/>
      <c r="EE218" s="43"/>
      <c r="EF218" s="43"/>
      <c r="EG218" s="43"/>
      <c r="EH218" s="43"/>
      <c r="EI218" s="43"/>
      <c r="EJ218" s="43"/>
      <c r="EK218" s="43"/>
      <c r="EL218" s="43"/>
      <c r="EM218" s="43"/>
      <c r="EN218" s="43"/>
      <c r="EO218" s="43"/>
      <c r="EP218" s="43"/>
      <c r="EQ218" s="43"/>
      <c r="ER218" s="43"/>
      <c r="ES218" s="43"/>
      <c r="ET218" s="43"/>
      <c r="EU218" s="43"/>
      <c r="EV218" s="43"/>
      <c r="EW218" s="43"/>
      <c r="EX218" s="43"/>
      <c r="EY218" s="43"/>
      <c r="EZ218" s="43"/>
      <c r="FA218" s="43"/>
      <c r="FB218" s="308"/>
      <c r="FC218" s="43"/>
      <c r="FD218" s="43"/>
      <c r="FE218" s="43"/>
      <c r="FF218" s="43"/>
      <c r="FG218" s="43"/>
      <c r="FH218" s="43"/>
      <c r="FI218" s="43"/>
      <c r="FJ218" s="43"/>
      <c r="FK218" s="43"/>
      <c r="FL218" s="43"/>
      <c r="FM218" s="43"/>
      <c r="FN218" s="43"/>
      <c r="FO218" s="43"/>
      <c r="FP218" s="43"/>
      <c r="FQ218" s="43"/>
      <c r="FR218" s="43"/>
      <c r="FS218" s="43"/>
      <c r="FT218" s="43"/>
      <c r="FU218" s="43"/>
      <c r="FV218" s="43"/>
      <c r="FW218" s="43"/>
      <c r="FX218" s="43"/>
      <c r="FY218" s="43"/>
      <c r="FZ218" s="43"/>
      <c r="GA218" s="43"/>
      <c r="GB218" s="43"/>
      <c r="GC218" s="43"/>
      <c r="GD218" s="43"/>
      <c r="GE218" s="43"/>
      <c r="GF218" s="43"/>
      <c r="GG218" s="43"/>
      <c r="GH218" s="43"/>
      <c r="GI218" s="43"/>
      <c r="GJ218" s="43"/>
      <c r="GK218" s="43"/>
      <c r="GL218" s="43"/>
      <c r="GM218" s="43"/>
      <c r="GN218" s="43"/>
      <c r="GO218" s="43"/>
      <c r="GP218" s="43"/>
      <c r="GQ218" s="43"/>
      <c r="GR218" s="43"/>
      <c r="GS218" s="43"/>
      <c r="GT218" s="43"/>
      <c r="GU218" s="43"/>
      <c r="GV218" s="43"/>
      <c r="GW218" s="43"/>
      <c r="GX218" s="43"/>
      <c r="GY218" s="43"/>
      <c r="GZ218" s="43"/>
      <c r="HA218" s="43"/>
      <c r="HB218" s="43"/>
    </row>
    <row r="219" spans="1:210" x14ac:dyDescent="0.6">
      <c r="A219" s="327">
        <v>48</v>
      </c>
      <c r="B219" s="198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308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C219" s="198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  <c r="EA219" s="290"/>
      <c r="EB219" s="43"/>
      <c r="EC219" s="43"/>
      <c r="ED219" s="43"/>
      <c r="EE219" s="43"/>
      <c r="EF219" s="43"/>
      <c r="EG219" s="43"/>
      <c r="EH219" s="43"/>
      <c r="EI219" s="43"/>
      <c r="EJ219" s="43"/>
      <c r="EK219" s="43"/>
      <c r="EL219" s="43"/>
      <c r="EM219" s="43"/>
      <c r="EN219" s="43"/>
      <c r="EO219" s="43"/>
      <c r="EP219" s="43"/>
      <c r="EQ219" s="43"/>
      <c r="ER219" s="43"/>
      <c r="ES219" s="43"/>
      <c r="ET219" s="43"/>
      <c r="EU219" s="43"/>
      <c r="EV219" s="43"/>
      <c r="EW219" s="43"/>
      <c r="EX219" s="43"/>
      <c r="EY219" s="43"/>
      <c r="EZ219" s="43"/>
      <c r="FA219" s="43"/>
      <c r="FB219" s="308"/>
      <c r="FC219" s="43"/>
      <c r="FD219" s="43"/>
      <c r="FE219" s="43"/>
      <c r="FF219" s="43"/>
      <c r="FG219" s="43"/>
      <c r="FH219" s="43"/>
      <c r="FI219" s="43"/>
      <c r="FJ219" s="43"/>
      <c r="FK219" s="43"/>
      <c r="FL219" s="43"/>
      <c r="FM219" s="43"/>
      <c r="FN219" s="43"/>
      <c r="FO219" s="43"/>
      <c r="FP219" s="43"/>
      <c r="FQ219" s="43"/>
      <c r="FR219" s="43"/>
      <c r="FS219" s="43"/>
      <c r="FT219" s="43"/>
      <c r="FU219" s="43"/>
      <c r="FV219" s="43"/>
      <c r="FW219" s="43"/>
      <c r="FX219" s="43"/>
      <c r="FY219" s="43"/>
      <c r="FZ219" s="43"/>
      <c r="GA219" s="43"/>
      <c r="GB219" s="43"/>
      <c r="GC219" s="43"/>
      <c r="GD219" s="43"/>
      <c r="GE219" s="43"/>
      <c r="GF219" s="43"/>
      <c r="GG219" s="43"/>
      <c r="GH219" s="43"/>
      <c r="GI219" s="43"/>
      <c r="GJ219" s="43"/>
      <c r="GK219" s="43"/>
      <c r="GL219" s="43"/>
      <c r="GM219" s="43"/>
      <c r="GN219" s="43"/>
      <c r="GO219" s="43"/>
      <c r="GP219" s="43"/>
      <c r="GQ219" s="43"/>
      <c r="GR219" s="43"/>
      <c r="GS219" s="43"/>
      <c r="GT219" s="43"/>
      <c r="GU219" s="43"/>
      <c r="GV219" s="43"/>
      <c r="GW219" s="43"/>
      <c r="GX219" s="43"/>
      <c r="GY219" s="43"/>
      <c r="GZ219" s="43"/>
      <c r="HA219" s="43"/>
      <c r="HB219" s="43"/>
    </row>
    <row r="220" spans="1:210" x14ac:dyDescent="0.6">
      <c r="A220" s="327">
        <v>49</v>
      </c>
      <c r="B220" s="198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308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43"/>
      <c r="CB220" s="43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C220" s="198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  <c r="EA220" s="290"/>
      <c r="EB220" s="43"/>
      <c r="EC220" s="43"/>
      <c r="ED220" s="43"/>
      <c r="EE220" s="43"/>
      <c r="EF220" s="43"/>
      <c r="EG220" s="43"/>
      <c r="EH220" s="43"/>
      <c r="EI220" s="43"/>
      <c r="EJ220" s="43"/>
      <c r="EK220" s="43"/>
      <c r="EL220" s="43"/>
      <c r="EM220" s="43"/>
      <c r="EN220" s="43"/>
      <c r="EO220" s="43"/>
      <c r="EP220" s="43"/>
      <c r="EQ220" s="43"/>
      <c r="ER220" s="43"/>
      <c r="ES220" s="43"/>
      <c r="ET220" s="43"/>
      <c r="EU220" s="43"/>
      <c r="EV220" s="43"/>
      <c r="EW220" s="43"/>
      <c r="EX220" s="43"/>
      <c r="EY220" s="43"/>
      <c r="EZ220" s="43"/>
      <c r="FA220" s="43"/>
      <c r="FB220" s="308"/>
      <c r="FC220" s="43"/>
      <c r="FD220" s="43"/>
      <c r="FE220" s="43"/>
      <c r="FF220" s="43"/>
      <c r="FG220" s="43"/>
      <c r="FH220" s="43"/>
      <c r="FI220" s="43"/>
      <c r="FJ220" s="43"/>
      <c r="FK220" s="43"/>
      <c r="FL220" s="43"/>
      <c r="FM220" s="43"/>
      <c r="FN220" s="43"/>
      <c r="FO220" s="43"/>
      <c r="FP220" s="43"/>
      <c r="FQ220" s="43"/>
      <c r="FR220" s="43"/>
      <c r="FS220" s="43"/>
      <c r="FT220" s="43"/>
      <c r="FU220" s="43"/>
      <c r="FV220" s="43"/>
      <c r="FW220" s="43"/>
      <c r="FX220" s="43"/>
      <c r="FY220" s="43"/>
      <c r="FZ220" s="43"/>
      <c r="GA220" s="43"/>
      <c r="GB220" s="43"/>
      <c r="GC220" s="43"/>
      <c r="GD220" s="43"/>
      <c r="GE220" s="43"/>
      <c r="GF220" s="43"/>
      <c r="GG220" s="43"/>
      <c r="GH220" s="43"/>
      <c r="GI220" s="43"/>
      <c r="GJ220" s="43"/>
      <c r="GK220" s="43"/>
      <c r="GL220" s="43"/>
      <c r="GM220" s="43"/>
      <c r="GN220" s="43"/>
      <c r="GO220" s="43"/>
      <c r="GP220" s="43"/>
      <c r="GQ220" s="43"/>
      <c r="GR220" s="43"/>
      <c r="GS220" s="43"/>
      <c r="GT220" s="43"/>
      <c r="GU220" s="43"/>
      <c r="GV220" s="43"/>
      <c r="GW220" s="43"/>
      <c r="GX220" s="43"/>
      <c r="GY220" s="43"/>
      <c r="GZ220" s="43"/>
      <c r="HA220" s="43"/>
      <c r="HB220" s="43"/>
    </row>
    <row r="221" spans="1:210" x14ac:dyDescent="0.6">
      <c r="A221" s="327">
        <v>50</v>
      </c>
      <c r="B221" s="198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3"/>
      <c r="BA221" s="308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43"/>
      <c r="CB221" s="43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C221" s="198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  <c r="EA221" s="290"/>
      <c r="EB221" s="43"/>
      <c r="EC221" s="43"/>
      <c r="ED221" s="43"/>
      <c r="EE221" s="43"/>
      <c r="EF221" s="43"/>
      <c r="EG221" s="43"/>
      <c r="EH221" s="43"/>
      <c r="EI221" s="43"/>
      <c r="EJ221" s="43"/>
      <c r="EK221" s="43"/>
      <c r="EL221" s="43"/>
      <c r="EM221" s="43"/>
      <c r="EN221" s="43"/>
      <c r="EO221" s="43"/>
      <c r="EP221" s="43"/>
      <c r="EQ221" s="43"/>
      <c r="ER221" s="43"/>
      <c r="ES221" s="43"/>
      <c r="ET221" s="43"/>
      <c r="EU221" s="43"/>
      <c r="EV221" s="43"/>
      <c r="EW221" s="43"/>
      <c r="EX221" s="43"/>
      <c r="EY221" s="43"/>
      <c r="EZ221" s="43"/>
      <c r="FA221" s="43"/>
      <c r="FB221" s="308"/>
      <c r="FC221" s="43"/>
      <c r="FD221" s="43"/>
      <c r="FE221" s="43"/>
      <c r="FF221" s="43"/>
      <c r="FG221" s="43"/>
      <c r="FH221" s="43"/>
      <c r="FI221" s="43"/>
      <c r="FJ221" s="43"/>
      <c r="FK221" s="43"/>
      <c r="FL221" s="43"/>
      <c r="FM221" s="43"/>
      <c r="FN221" s="43"/>
      <c r="FO221" s="43"/>
      <c r="FP221" s="43"/>
      <c r="FQ221" s="43"/>
      <c r="FR221" s="43"/>
      <c r="FS221" s="43"/>
      <c r="FT221" s="43"/>
      <c r="FU221" s="43"/>
      <c r="FV221" s="43"/>
      <c r="FW221" s="43"/>
      <c r="FX221" s="43"/>
      <c r="FY221" s="43"/>
      <c r="FZ221" s="43"/>
      <c r="GA221" s="43"/>
      <c r="GB221" s="43"/>
      <c r="GC221" s="43"/>
      <c r="GD221" s="43"/>
      <c r="GE221" s="43"/>
      <c r="GF221" s="43"/>
      <c r="GG221" s="43"/>
      <c r="GH221" s="43"/>
      <c r="GI221" s="43"/>
      <c r="GJ221" s="43"/>
      <c r="GK221" s="43"/>
      <c r="GL221" s="43"/>
      <c r="GM221" s="43"/>
      <c r="GN221" s="43"/>
      <c r="GO221" s="43"/>
      <c r="GP221" s="43"/>
      <c r="GQ221" s="43"/>
      <c r="GR221" s="43"/>
      <c r="GS221" s="43"/>
      <c r="GT221" s="43"/>
      <c r="GU221" s="43"/>
      <c r="GV221" s="43"/>
      <c r="GW221" s="43"/>
      <c r="GX221" s="43"/>
      <c r="GY221" s="43"/>
      <c r="GZ221" s="43"/>
      <c r="HA221" s="43"/>
      <c r="HB221" s="43"/>
    </row>
    <row r="222" spans="1:210" ht="16.149999999999999" thickBot="1" x14ac:dyDescent="0.65">
      <c r="B222" s="41"/>
      <c r="BA222" s="17"/>
      <c r="DC222" s="41"/>
    </row>
    <row r="223" spans="1:210" x14ac:dyDescent="0.6">
      <c r="B223" s="529" t="s">
        <v>187</v>
      </c>
      <c r="C223" s="139"/>
      <c r="D223" s="139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87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C223" s="183" t="s">
        <v>187</v>
      </c>
      <c r="DD223" s="19"/>
    </row>
    <row r="224" spans="1:210" s="327" customFormat="1" ht="16.149999999999999" thickBot="1" x14ac:dyDescent="0.65">
      <c r="B224" s="326">
        <f>COUNTA(B226:B275)</f>
        <v>36</v>
      </c>
      <c r="C224" s="326">
        <f>COUNTA(C225:DA225)</f>
        <v>101</v>
      </c>
      <c r="BA224" s="328"/>
      <c r="DC224" s="326">
        <f>COUNTA(DC226:DC275)</f>
        <v>37</v>
      </c>
      <c r="DD224" s="326">
        <f>COUNTA(DD225:HA225)</f>
        <v>101</v>
      </c>
    </row>
    <row r="225" spans="1:210" s="2" customFormat="1" ht="16.149999999999999" thickBot="1" x14ac:dyDescent="0.65">
      <c r="A225" s="327"/>
      <c r="B225" s="185">
        <v>45569</v>
      </c>
      <c r="C225" s="42">
        <v>10313.800610451301</v>
      </c>
      <c r="D225" s="42">
        <v>10795.450240427899</v>
      </c>
      <c r="E225" s="42">
        <v>11258.4091174369</v>
      </c>
      <c r="F225" s="42">
        <v>11701.8463531781</v>
      </c>
      <c r="G225" s="42">
        <v>12125.2183297392</v>
      </c>
      <c r="H225" s="42">
        <v>12528.236097851101</v>
      </c>
      <c r="I225" s="42">
        <v>12910.832953700099</v>
      </c>
      <c r="J225" s="42">
        <v>13273.1330658444</v>
      </c>
      <c r="K225" s="42">
        <v>13615.421784599001</v>
      </c>
      <c r="L225" s="42">
        <v>13938.1180628367</v>
      </c>
      <c r="M225" s="42">
        <v>14241.749249217501</v>
      </c>
      <c r="N225" s="42">
        <v>14526.928380203301</v>
      </c>
      <c r="O225" s="42">
        <v>14794.3339925484</v>
      </c>
      <c r="P225" s="42">
        <v>15044.6923994114</v>
      </c>
      <c r="Q225" s="42">
        <v>15278.7623168099</v>
      </c>
      <c r="R225" s="42">
        <v>15497.321688976101</v>
      </c>
      <c r="S225" s="42">
        <v>15701.156537689199</v>
      </c>
      <c r="T225" s="42">
        <v>15891.0516487038</v>
      </c>
      <c r="U225" s="42">
        <v>16067.7829052263</v>
      </c>
      <c r="V225" s="42">
        <v>16232.1110817067</v>
      </c>
      <c r="W225" s="42">
        <v>16384.776919133201</v>
      </c>
      <c r="X225" s="42">
        <v>16526.4973140125</v>
      </c>
      <c r="Y225" s="42">
        <v>16657.962466089601</v>
      </c>
      <c r="Z225" s="42">
        <v>16779.833843699998</v>
      </c>
      <c r="AA225" s="42">
        <v>16892.742839744398</v>
      </c>
      <c r="AB225" s="42">
        <v>16997.290005153001</v>
      </c>
      <c r="AC225" s="42">
        <v>17094.0447599869</v>
      </c>
      <c r="AD225" s="42">
        <v>17183.545494805399</v>
      </c>
      <c r="AE225" s="42">
        <v>17266.2999864495</v>
      </c>
      <c r="AF225" s="42">
        <v>17342.786062893902</v>
      </c>
      <c r="AG225" s="42">
        <v>17413.452461291399</v>
      </c>
      <c r="AH225" s="42">
        <v>17478.7198317783</v>
      </c>
      <c r="AI225" s="42">
        <v>17538.981847091502</v>
      </c>
      <c r="AJ225" s="42">
        <v>17594.606384608898</v>
      </c>
      <c r="AK225" s="42">
        <v>17645.936753153801</v>
      </c>
      <c r="AL225" s="42">
        <v>17693.292941858101</v>
      </c>
      <c r="AM225" s="42">
        <v>17736.972872651699</v>
      </c>
      <c r="AN225" s="42">
        <v>17777.253641595202</v>
      </c>
      <c r="AO225" s="42">
        <v>17814.3927373806</v>
      </c>
      <c r="AP225" s="42">
        <v>17850.057175405302</v>
      </c>
      <c r="AQ225" s="42">
        <v>17885.7930136824</v>
      </c>
      <c r="AR225" s="42">
        <v>17921.600395155499</v>
      </c>
      <c r="AS225" s="42">
        <v>17957.479463053998</v>
      </c>
      <c r="AT225" s="42">
        <v>17993.430360894301</v>
      </c>
      <c r="AU225" s="42">
        <v>18029.4532324801</v>
      </c>
      <c r="AV225" s="42">
        <v>18065.548221902802</v>
      </c>
      <c r="AW225" s="42">
        <v>18101.715473542499</v>
      </c>
      <c r="AX225" s="42">
        <v>18137.9551320682</v>
      </c>
      <c r="AY225" s="42">
        <v>18174.267342438601</v>
      </c>
      <c r="AZ225" s="42">
        <v>18210.652249902701</v>
      </c>
      <c r="BA225" s="307">
        <v>18247.11</v>
      </c>
      <c r="BB225" s="42">
        <v>18283.640738561699</v>
      </c>
      <c r="BC225" s="42">
        <v>18320.244611710601</v>
      </c>
      <c r="BD225" s="42">
        <v>18356.921765862498</v>
      </c>
      <c r="BE225" s="42">
        <v>18393.6723477259</v>
      </c>
      <c r="BF225" s="42">
        <v>18430.496504303199</v>
      </c>
      <c r="BG225" s="42">
        <v>18467.3943828911</v>
      </c>
      <c r="BH225" s="42">
        <v>18504.366131081199</v>
      </c>
      <c r="BI225" s="42">
        <v>18541.411896760401</v>
      </c>
      <c r="BJ225" s="42">
        <v>18578.531828112002</v>
      </c>
      <c r="BK225" s="42">
        <v>18615.726073615599</v>
      </c>
      <c r="BL225" s="42">
        <v>18652.994782048401</v>
      </c>
      <c r="BM225" s="42">
        <v>18690.338102485101</v>
      </c>
      <c r="BN225" s="42">
        <v>18729.384755643401</v>
      </c>
      <c r="BO225" s="42">
        <v>18771.919297766999</v>
      </c>
      <c r="BP225" s="42">
        <v>18818.2620638357</v>
      </c>
      <c r="BQ225" s="42">
        <v>18868.7644079077</v>
      </c>
      <c r="BR225" s="42">
        <v>18923.8119952122</v>
      </c>
      <c r="BS225" s="42">
        <v>18983.828494429701</v>
      </c>
      <c r="BT225" s="42">
        <v>19049.279727382898</v>
      </c>
      <c r="BU225" s="42">
        <v>19120.678342921001</v>
      </c>
      <c r="BV225" s="42">
        <v>19198.589093161001</v>
      </c>
      <c r="BW225" s="42">
        <v>19283.634803831901</v>
      </c>
      <c r="BX225" s="42">
        <v>19376.503146731498</v>
      </c>
      <c r="BY225" s="42">
        <v>19477.954341822799</v>
      </c>
      <c r="BZ225" s="42">
        <v>19588.8299400174</v>
      </c>
      <c r="CA225" s="42">
        <v>19710.0628660927</v>
      </c>
      <c r="CB225" s="42">
        <v>19842.6889356303</v>
      </c>
      <c r="CC225" s="42">
        <v>19987.860101731902</v>
      </c>
      <c r="CD225" s="42">
        <v>20146.8597383786</v>
      </c>
      <c r="CE225" s="42">
        <v>20321.1203298894</v>
      </c>
      <c r="CF225" s="42">
        <v>20512.244012877502</v>
      </c>
      <c r="CG225" s="42">
        <v>20722.026512058499</v>
      </c>
      <c r="CH225" s="42">
        <v>20952.485128903299</v>
      </c>
      <c r="CI225" s="42">
        <v>21205.891588487</v>
      </c>
      <c r="CJ225" s="42">
        <v>21484.810732744001</v>
      </c>
      <c r="CK225" s="42">
        <v>21792.146277828801</v>
      </c>
      <c r="CL225" s="42">
        <v>22131.195142622299</v>
      </c>
      <c r="CM225" s="42">
        <v>22505.712221976501</v>
      </c>
      <c r="CN225" s="42">
        <v>22919.9879449974</v>
      </c>
      <c r="CO225" s="42">
        <v>23378.9415559605</v>
      </c>
      <c r="CP225" s="42">
        <v>23888.2338240387</v>
      </c>
      <c r="CQ225" s="42">
        <v>24454.4038825682</v>
      </c>
      <c r="CR225" s="42">
        <v>25085.036193066899</v>
      </c>
      <c r="CS225" s="42">
        <v>25788.965324400699</v>
      </c>
      <c r="CT225" s="42">
        <v>26576.528471490899</v>
      </c>
      <c r="CU225" s="42">
        <v>27459.8786015644</v>
      </c>
      <c r="CV225" s="42">
        <v>28453.3750745816</v>
      </c>
      <c r="CW225" s="42">
        <v>29574.073910355699</v>
      </c>
      <c r="CX225" s="42">
        <v>30842.3470940757</v>
      </c>
      <c r="CY225" s="42">
        <v>32282.6701744364</v>
      </c>
      <c r="CZ225" s="42"/>
      <c r="DA225" s="42"/>
      <c r="DC225" s="185">
        <v>45498</v>
      </c>
      <c r="DD225" s="42">
        <v>11349.204538648301</v>
      </c>
      <c r="DE225" s="42">
        <v>11879.207044323</v>
      </c>
      <c r="DF225" s="42">
        <v>12388.6424296487</v>
      </c>
      <c r="DG225" s="42">
        <v>12876.596393329201</v>
      </c>
      <c r="DH225" s="42">
        <v>13342.470743571601</v>
      </c>
      <c r="DI225" s="42">
        <v>13785.9475234482</v>
      </c>
      <c r="DJ225" s="42">
        <v>14206.9533327396</v>
      </c>
      <c r="DK225" s="42">
        <v>14605.6248053037</v>
      </c>
      <c r="DL225" s="42">
        <v>14982.2759378146</v>
      </c>
      <c r="DM225" s="42">
        <v>15337.3677418843</v>
      </c>
      <c r="DN225" s="42">
        <v>15671.480506780699</v>
      </c>
      <c r="DO225" s="42">
        <v>15985.2888117844</v>
      </c>
      <c r="DP225" s="42">
        <v>16279.5393120522</v>
      </c>
      <c r="DQ225" s="42">
        <v>16555.0312354251</v>
      </c>
      <c r="DR225" s="42">
        <v>16812.599465531101</v>
      </c>
      <c r="DS225" s="42">
        <v>17053.1000445358</v>
      </c>
      <c r="DT225" s="42">
        <v>17277.397903058001</v>
      </c>
      <c r="DU225" s="42">
        <v>17486.3566116072</v>
      </c>
      <c r="DV225" s="42">
        <v>17680.829944416699</v>
      </c>
      <c r="DW225" s="42">
        <v>17861.6550501928</v>
      </c>
      <c r="DX225" s="42">
        <v>18029.647033018398</v>
      </c>
      <c r="DY225" s="42">
        <v>18185.594758743599</v>
      </c>
      <c r="DZ225" s="42">
        <v>18330.2577163653</v>
      </c>
      <c r="EA225" s="42">
        <v>18464.3637791201</v>
      </c>
      <c r="EB225" s="42">
        <v>18588.607725533398</v>
      </c>
      <c r="EC225" s="42">
        <v>18703.650395929399</v>
      </c>
      <c r="ED225" s="42">
        <v>18810.118374531099</v>
      </c>
      <c r="EE225" s="42">
        <v>18908.604101003799</v>
      </c>
      <c r="EF225" s="42">
        <v>18999.666327978499</v>
      </c>
      <c r="EG225" s="42">
        <v>19083.8308526492</v>
      </c>
      <c r="EH225" s="42">
        <v>19161.5914609559</v>
      </c>
      <c r="EI225" s="42">
        <v>19233.411032162701</v>
      </c>
      <c r="EJ225" s="42">
        <v>19299.722759869299</v>
      </c>
      <c r="EK225" s="42">
        <v>19360.931452716599</v>
      </c>
      <c r="EL225" s="42">
        <v>19417.414884350001</v>
      </c>
      <c r="EM225" s="42">
        <v>19469.525167656298</v>
      </c>
      <c r="EN225" s="42">
        <v>19517.590132991001</v>
      </c>
      <c r="EO225" s="42">
        <v>19561.9146941281</v>
      </c>
      <c r="EP225" s="42">
        <v>19602.782189086502</v>
      </c>
      <c r="EQ225" s="42">
        <v>19642.026985179102</v>
      </c>
      <c r="ER225" s="42">
        <v>19681.3503494059</v>
      </c>
      <c r="ES225" s="42">
        <v>19720.752439060401</v>
      </c>
      <c r="ET225" s="42">
        <v>19760.233411750902</v>
      </c>
      <c r="EU225" s="42">
        <v>19799.793425401302</v>
      </c>
      <c r="EV225" s="42">
        <v>19839.432638251899</v>
      </c>
      <c r="EW225" s="42">
        <v>19879.151208859501</v>
      </c>
      <c r="EX225" s="42">
        <v>19918.949296098501</v>
      </c>
      <c r="EY225" s="42">
        <v>19958.8270591611</v>
      </c>
      <c r="EZ225" s="42">
        <v>19998.784657558601</v>
      </c>
      <c r="FA225" s="42">
        <v>20038.822251121499</v>
      </c>
      <c r="FB225" s="307">
        <v>20078.939999999999</v>
      </c>
      <c r="FC225" s="42">
        <v>20119.138064665301</v>
      </c>
      <c r="FD225" s="42">
        <v>20159.416605909701</v>
      </c>
      <c r="FE225" s="42">
        <v>20199.775784847399</v>
      </c>
      <c r="FF225" s="42">
        <v>20240.215762915199</v>
      </c>
      <c r="FG225" s="42">
        <v>20280.736701873</v>
      </c>
      <c r="FH225" s="42">
        <v>20321.338763804601</v>
      </c>
      <c r="FI225" s="42">
        <v>20362.022111118498</v>
      </c>
      <c r="FJ225" s="42">
        <v>20402.786906547899</v>
      </c>
      <c r="FK225" s="42">
        <v>20443.633313152099</v>
      </c>
      <c r="FL225" s="42">
        <v>20484.5614943168</v>
      </c>
      <c r="FM225" s="42">
        <v>20525.571613754899</v>
      </c>
      <c r="FN225" s="42">
        <v>20566.663835506701</v>
      </c>
      <c r="FO225" s="42">
        <v>20609.630387797199</v>
      </c>
      <c r="FP225" s="42">
        <v>20656.434978728499</v>
      </c>
      <c r="FQ225" s="42">
        <v>20707.430101754901</v>
      </c>
      <c r="FR225" s="42">
        <v>20763.002383419302</v>
      </c>
      <c r="FS225" s="42">
        <v>20823.576205938702</v>
      </c>
      <c r="FT225" s="42">
        <v>20889.6177701534</v>
      </c>
      <c r="FU225" s="42">
        <v>20961.639661805999</v>
      </c>
      <c r="FV225" s="42">
        <v>21040.205994637599</v>
      </c>
      <c r="FW225" s="42">
        <v>21125.938216311199</v>
      </c>
      <c r="FX225" s="42">
        <v>21219.521678120698</v>
      </c>
      <c r="FY225" s="42">
        <v>21321.713087334501</v>
      </c>
      <c r="FZ225" s="42">
        <v>21433.348982507399</v>
      </c>
      <c r="GA225" s="42">
        <v>21555.3553979678</v>
      </c>
      <c r="GB225" s="42">
        <v>21688.7589149462</v>
      </c>
      <c r="GC225" s="42">
        <v>21834.6993346993</v>
      </c>
      <c r="GD225" s="42">
        <v>21994.444255066599</v>
      </c>
      <c r="GE225" s="42">
        <v>22169.405888128</v>
      </c>
      <c r="GF225" s="42">
        <v>22361.160525509498</v>
      </c>
      <c r="GG225" s="42">
        <v>22571.471142549501</v>
      </c>
      <c r="GH225" s="42">
        <v>22802.313737026401</v>
      </c>
      <c r="GI225" s="42">
        <v>23055.908127596202</v>
      </c>
      <c r="GJ225" s="42">
        <v>23334.7540981413</v>
      </c>
      <c r="GK225" s="42">
        <v>23641.6739754472</v>
      </c>
      <c r="GL225" s="42">
        <v>23979.862980151302</v>
      </c>
      <c r="GM225" s="42">
        <v>24352.9490092954</v>
      </c>
      <c r="GN225" s="42">
        <v>24765.063912166501</v>
      </c>
      <c r="GO225" s="42">
        <v>25220.9288346662</v>
      </c>
      <c r="GP225" s="42">
        <v>25725.956864710999</v>
      </c>
      <c r="GQ225" s="42">
        <v>26286.3770569062</v>
      </c>
      <c r="GR225" s="42">
        <v>26909.385009124901</v>
      </c>
      <c r="GS225" s="42">
        <v>27603.326588069001</v>
      </c>
      <c r="GT225" s="42">
        <v>28377.923266244401</v>
      </c>
      <c r="GU225" s="42">
        <v>29244.549991059299</v>
      </c>
      <c r="GV225" s="42">
        <v>30216.5797678698</v>
      </c>
      <c r="GW225" s="42">
        <v>31309.813494850299</v>
      </c>
      <c r="GX225" s="42">
        <v>32543.019448098701</v>
      </c>
      <c r="GY225" s="42">
        <v>33938.614759330201</v>
      </c>
      <c r="GZ225" s="42">
        <v>35523.5320810966</v>
      </c>
      <c r="HA225" s="42"/>
      <c r="HB225" s="42"/>
    </row>
    <row r="226" spans="1:210" x14ac:dyDescent="0.6">
      <c r="A226" s="327">
        <v>1</v>
      </c>
      <c r="B226" s="198">
        <v>45570</v>
      </c>
      <c r="C226" s="43">
        <v>1</v>
      </c>
      <c r="D226" s="43">
        <v>0.93388829973912202</v>
      </c>
      <c r="E226" s="43">
        <v>0.854123844331107</v>
      </c>
      <c r="F226" s="43">
        <v>0.78217501847007598</v>
      </c>
      <c r="G226" s="43">
        <v>0.717303625236972</v>
      </c>
      <c r="H226" s="43">
        <v>0.65884437941900198</v>
      </c>
      <c r="I226" s="43">
        <v>0.60619918627554503</v>
      </c>
      <c r="J226" s="43">
        <v>0.55883101468156204</v>
      </c>
      <c r="K226" s="43">
        <v>0.51625770816073602</v>
      </c>
      <c r="L226" s="43">
        <v>0.47804594896349001</v>
      </c>
      <c r="M226" s="43">
        <v>0.44380550740931402</v>
      </c>
      <c r="N226" s="43">
        <v>0.41318385865537799</v>
      </c>
      <c r="O226" s="43">
        <v>0.38586122203738099</v>
      </c>
      <c r="P226" s="43">
        <v>0.36154606610863599</v>
      </c>
      <c r="Q226" s="43">
        <v>0.33997111833459798</v>
      </c>
      <c r="R226" s="43">
        <v>0.32088991566978198</v>
      </c>
      <c r="S226" s="43">
        <v>0.30407392543605499</v>
      </c>
      <c r="T226" s="43">
        <v>0.28931025122758097</v>
      </c>
      <c r="U226" s="43">
        <v>0.27639991474987802</v>
      </c>
      <c r="V226" s="43">
        <v>0.26515667355995798</v>
      </c>
      <c r="W226" s="43">
        <v>0.25540630160459599</v>
      </c>
      <c r="X226" s="43">
        <v>0.24698623095894401</v>
      </c>
      <c r="Y226" s="43">
        <v>0.239745435615524</v>
      </c>
      <c r="Z226" s="43">
        <v>0.23354443548208401</v>
      </c>
      <c r="AA226" s="43">
        <v>0.22825531117797501</v>
      </c>
      <c r="AB226" s="43">
        <v>0.22376164446271199</v>
      </c>
      <c r="AC226" s="43">
        <v>0.21995832963190501</v>
      </c>
      <c r="AD226" s="43">
        <v>0.216751231989573</v>
      </c>
      <c r="AE226" s="43">
        <v>0.21405669575140401</v>
      </c>
      <c r="AF226" s="43">
        <v>0.21180092268357401</v>
      </c>
      <c r="AG226" s="43">
        <v>0.20991925375818099</v>
      </c>
      <c r="AH226" s="43">
        <v>0.208355390014342</v>
      </c>
      <c r="AI226" s="43">
        <v>0.20706058741087099</v>
      </c>
      <c r="AJ226" s="43">
        <v>0.20599285571245399</v>
      </c>
      <c r="AK226" s="43">
        <v>0.205116185105365</v>
      </c>
      <c r="AL226" s="43">
        <v>0.20439981759586301</v>
      </c>
      <c r="AM226" s="43">
        <v>0.203817574139359</v>
      </c>
      <c r="AN226" s="43">
        <v>0.20334724332072401</v>
      </c>
      <c r="AO226" s="43">
        <v>0.202970033396388</v>
      </c>
      <c r="AP226" s="43">
        <v>0.20265856925630299</v>
      </c>
      <c r="AQ226" s="43">
        <v>0.20239614938304601</v>
      </c>
      <c r="AR226" s="43">
        <v>0.20218281735385699</v>
      </c>
      <c r="AS226" s="43">
        <v>0.20201858150702101</v>
      </c>
      <c r="AT226" s="43">
        <v>0.201903414735605</v>
      </c>
      <c r="AU226" s="43">
        <v>0.20183725440931299</v>
      </c>
      <c r="AV226" s="43">
        <v>0.20182000242447701</v>
      </c>
      <c r="AW226" s="43">
        <v>0.201851525382863</v>
      </c>
      <c r="AX226" s="43">
        <v>0.20193165489752499</v>
      </c>
      <c r="AY226" s="43">
        <v>0.202060188024341</v>
      </c>
      <c r="AZ226" s="43">
        <v>0.20223688781360299</v>
      </c>
      <c r="BA226" s="308">
        <v>0.20246148390857299</v>
      </c>
      <c r="BB226" s="43">
        <v>0.20273367368974199</v>
      </c>
      <c r="BC226" s="43">
        <v>0.20305312243843299</v>
      </c>
      <c r="BD226" s="43">
        <v>0.20341946504933101</v>
      </c>
      <c r="BE226" s="43">
        <v>0.20383230674699501</v>
      </c>
      <c r="BF226" s="43">
        <v>0.204291224321697</v>
      </c>
      <c r="BG226" s="43">
        <v>0.20479576736733601</v>
      </c>
      <c r="BH226" s="43">
        <v>0.205345459586108</v>
      </c>
      <c r="BI226" s="43">
        <v>0.20593980014947799</v>
      </c>
      <c r="BJ226" s="43">
        <v>0.20657826510801799</v>
      </c>
      <c r="BK226" s="43">
        <v>0.207260308839157</v>
      </c>
      <c r="BL226" s="43">
        <v>0.20798536552415101</v>
      </c>
      <c r="BM226" s="43">
        <v>0.208752850646236</v>
      </c>
      <c r="BN226" s="43">
        <v>0.20959828929692001</v>
      </c>
      <c r="BO226" s="43">
        <v>0.21056808016715201</v>
      </c>
      <c r="BP226" s="43">
        <v>0.21168121089919401</v>
      </c>
      <c r="BQ226" s="43">
        <v>0.21295947394458101</v>
      </c>
      <c r="BR226" s="43">
        <v>0.214427820250952</v>
      </c>
      <c r="BS226" s="43">
        <v>0.216114736070256</v>
      </c>
      <c r="BT226" s="43">
        <v>0.218052637292032</v>
      </c>
      <c r="BU226" s="43">
        <v>0.22027827315594101</v>
      </c>
      <c r="BV226" s="43">
        <v>0.222833128365135</v>
      </c>
      <c r="BW226" s="43">
        <v>0.2257638096931</v>
      </c>
      <c r="BX226" s="43">
        <v>0.22912240045572399</v>
      </c>
      <c r="BY226" s="43">
        <v>0.232966764122986</v>
      </c>
      <c r="BZ226" s="43">
        <v>0.23736077737050401</v>
      </c>
      <c r="CA226" s="43">
        <v>0.24237447355074801</v>
      </c>
      <c r="CB226" s="43">
        <v>0.248084080336437</v>
      </c>
      <c r="CC226" s="43">
        <v>0.25457194037518199</v>
      </c>
      <c r="CD226" s="43">
        <v>0.26192631103320302</v>
      </c>
      <c r="CE226" s="43">
        <v>0.27024104804240301</v>
      </c>
      <c r="CF226" s="43">
        <v>0.27961518692777998</v>
      </c>
      <c r="CG226" s="43">
        <v>0.29015244392301298</v>
      </c>
      <c r="CH226" s="43">
        <v>0.301960662985648</v>
      </c>
      <c r="CI226" s="43">
        <v>0.31515123606407403</v>
      </c>
      <c r="CJ226" s="43">
        <v>0.32983851911378698</v>
      </c>
      <c r="CK226" s="43">
        <v>0.34613925653317101</v>
      </c>
      <c r="CL226" s="43">
        <v>0.36417201257042697</v>
      </c>
      <c r="CM226" s="43">
        <v>0.38405659136680997</v>
      </c>
      <c r="CN226" s="43">
        <v>0.40591340939564302</v>
      </c>
      <c r="CO226" s="43">
        <v>0.42986276673923501</v>
      </c>
      <c r="CP226" s="43">
        <v>0.45602394793658402</v>
      </c>
      <c r="CQ226" s="43">
        <v>0.48451406956354898</v>
      </c>
      <c r="CR226" s="43">
        <v>0.51544658004473898</v>
      </c>
      <c r="CS226" s="43">
        <v>0.54892930710958499</v>
      </c>
      <c r="CT226" s="43">
        <v>0.58506193916492699</v>
      </c>
      <c r="CU226" s="43">
        <v>0.62393281849466298</v>
      </c>
      <c r="CV226" s="43">
        <v>0.66561491685991203</v>
      </c>
      <c r="CW226" s="43">
        <v>0.71016085878697399</v>
      </c>
      <c r="CX226" s="43">
        <v>0.75759685659984499</v>
      </c>
      <c r="CY226" s="43">
        <v>0.80791542742495204</v>
      </c>
      <c r="CZ226" s="43"/>
      <c r="DA226" s="43"/>
      <c r="DC226" s="198">
        <v>45499</v>
      </c>
      <c r="DD226" s="43">
        <v>0.84259007472884795</v>
      </c>
      <c r="DE226" s="43">
        <v>0.77604298471109401</v>
      </c>
      <c r="DF226" s="43">
        <v>0.71615148482337898</v>
      </c>
      <c r="DG226" s="43">
        <v>0.66226095290222398</v>
      </c>
      <c r="DH226" s="43">
        <v>0.61378296838301305</v>
      </c>
      <c r="DI226" s="43">
        <v>0.57018936376830198</v>
      </c>
      <c r="DJ226" s="43">
        <v>0.53100620558437295</v>
      </c>
      <c r="DK226" s="43">
        <v>0.495807975809965</v>
      </c>
      <c r="DL226" s="43">
        <v>0.46421211723081601</v>
      </c>
      <c r="DM226" s="43">
        <v>0.43587403482231002</v>
      </c>
      <c r="DN226" s="43">
        <v>0.41048259838703099</v>
      </c>
      <c r="DO226" s="43">
        <v>0.38775616066034801</v>
      </c>
      <c r="DP226" s="43">
        <v>0.36743908400501601</v>
      </c>
      <c r="DQ226" s="43">
        <v>0.349298753616821</v>
      </c>
      <c r="DR226" s="43">
        <v>0.33312304347069099</v>
      </c>
      <c r="DS226" s="43">
        <v>0.318718191912995</v>
      </c>
      <c r="DT226" s="43">
        <v>0.30590703661924201</v>
      </c>
      <c r="DU226" s="43">
        <v>0.29452755387596202</v>
      </c>
      <c r="DV226" s="43">
        <v>0.28443164528803799</v>
      </c>
      <c r="DW226" s="43">
        <v>0.27548411634160103</v>
      </c>
      <c r="DX226" s="43">
        <v>0.26756179569819499</v>
      </c>
      <c r="DY226" s="43">
        <v>0.26055275113986498</v>
      </c>
      <c r="DZ226" s="43">
        <v>0.25435556685896399</v>
      </c>
      <c r="EA226" s="43">
        <v>0.24887865624000999</v>
      </c>
      <c r="EB226" s="43">
        <v>0.24403959339901701</v>
      </c>
      <c r="EC226" s="43">
        <v>0.239764454711963</v>
      </c>
      <c r="ED226" s="43">
        <v>0.23598716787323001</v>
      </c>
      <c r="EE226" s="43">
        <v>0.23264887048403701</v>
      </c>
      <c r="EF226" s="43">
        <v>0.22969728286086499</v>
      </c>
      <c r="EG226" s="43">
        <v>0.227086100940564</v>
      </c>
      <c r="EH226" s="43">
        <v>0.22477441520017799</v>
      </c>
      <c r="EI226" s="43">
        <v>0.22272616077530999</v>
      </c>
      <c r="EJ226" s="43">
        <v>0.220909602790929</v>
      </c>
      <c r="EK226" s="43">
        <v>0.21929685957308701</v>
      </c>
      <c r="EL226" s="43">
        <v>0.21786346508464999</v>
      </c>
      <c r="EM226" s="43">
        <v>0.21658797074257499</v>
      </c>
      <c r="EN226" s="43">
        <v>0.21545158579115201</v>
      </c>
      <c r="EO226" s="43">
        <v>0.21443785464743301</v>
      </c>
      <c r="EP226" s="43">
        <v>0.21353236909286499</v>
      </c>
      <c r="EQ226" s="43">
        <v>0.21268925396104199</v>
      </c>
      <c r="ER226" s="43">
        <v>0.21187046639528501</v>
      </c>
      <c r="ES226" s="43">
        <v>0.21107620833733501</v>
      </c>
      <c r="ET226" s="43">
        <v>0.210306676387855</v>
      </c>
      <c r="EU226" s="43">
        <v>0.209562061475144</v>
      </c>
      <c r="EV226" s="43">
        <v>0.208842548524726</v>
      </c>
      <c r="EW226" s="43">
        <v>0.208148316130149</v>
      </c>
      <c r="EX226" s="43">
        <v>0.20747953622753801</v>
      </c>
      <c r="EY226" s="43">
        <v>0.20683637377393299</v>
      </c>
      <c r="EZ226" s="43">
        <v>0.206218986429891</v>
      </c>
      <c r="FA226" s="43">
        <v>0.20562752425063899</v>
      </c>
      <c r="FB226" s="308">
        <v>0.205062129380292</v>
      </c>
      <c r="FC226" s="43">
        <v>0.20452293575685099</v>
      </c>
      <c r="FD226" s="43">
        <v>0.20401006883637199</v>
      </c>
      <c r="FE226" s="43">
        <v>0.20352364530625</v>
      </c>
      <c r="FF226" s="43">
        <v>0.20306377283167701</v>
      </c>
      <c r="FG226" s="43">
        <v>0.202630549804176</v>
      </c>
      <c r="FH226" s="43">
        <v>0.20222406510761201</v>
      </c>
      <c r="FI226" s="43">
        <v>0.20184439789856501</v>
      </c>
      <c r="FJ226" s="43">
        <v>0.20149161740350999</v>
      </c>
      <c r="FK226" s="43">
        <v>0.20116578273243699</v>
      </c>
      <c r="FL226" s="43">
        <v>0.20086694271113001</v>
      </c>
      <c r="FM226" s="43">
        <v>0.200595135731789</v>
      </c>
      <c r="FN226" s="43">
        <v>0.20035038962336199</v>
      </c>
      <c r="FO226" s="43">
        <v>0.20012387209749299</v>
      </c>
      <c r="FP226" s="43">
        <v>0.199911106150436</v>
      </c>
      <c r="FQ226" s="43">
        <v>0.19971934746366199</v>
      </c>
      <c r="FR226" s="43">
        <v>0.199557551930618</v>
      </c>
      <c r="FS226" s="43">
        <v>0.19943669793499599</v>
      </c>
      <c r="FT226" s="43">
        <v>0.19937015854998399</v>
      </c>
      <c r="FU226" s="43">
        <v>0.19937412774682001</v>
      </c>
      <c r="FV226" s="43">
        <v>0.199468103415126</v>
      </c>
      <c r="FW226" s="43">
        <v>0.19967542782202</v>
      </c>
      <c r="FX226" s="43">
        <v>0.20002388279477601</v>
      </c>
      <c r="FY226" s="43">
        <v>0.20054633211032699</v>
      </c>
      <c r="FZ226" s="43">
        <v>0.20128139707510201</v>
      </c>
      <c r="GA226" s="43">
        <v>0.202274142976622</v>
      </c>
      <c r="GB226" s="43">
        <v>0.20357674417027699</v>
      </c>
      <c r="GC226" s="43">
        <v>0.20524908467192199</v>
      </c>
      <c r="GD226" s="43">
        <v>0.20735924055802499</v>
      </c>
      <c r="GE226" s="43">
        <v>0.20998378230213899</v>
      </c>
      <c r="GF226" s="43">
        <v>0.21320783219612999</v>
      </c>
      <c r="GG226" s="43">
        <v>0.21712481735237399</v>
      </c>
      <c r="GH226" s="43">
        <v>0.221835875130618</v>
      </c>
      <c r="GI226" s="43">
        <v>0.22744889616793601</v>
      </c>
      <c r="GJ226" s="43">
        <v>0.23407722854372301</v>
      </c>
      <c r="GK226" s="43">
        <v>0.24183810926045801</v>
      </c>
      <c r="GL226" s="43">
        <v>0.25085092714389101</v>
      </c>
      <c r="GM226" s="43">
        <v>0.26123544418078998</v>
      </c>
      <c r="GN226" s="43">
        <v>0.27311010197824498</v>
      </c>
      <c r="GO226" s="43">
        <v>0.286590513501292</v>
      </c>
      <c r="GP226" s="43">
        <v>0.30178819149654101</v>
      </c>
      <c r="GQ226" s="43">
        <v>0.31880950390176099</v>
      </c>
      <c r="GR226" s="43">
        <v>0.33775478543114801</v>
      </c>
      <c r="GS226" s="43">
        <v>0.35871748421815502</v>
      </c>
      <c r="GT226" s="43">
        <v>0.38178318909992398</v>
      </c>
      <c r="GU226" s="43">
        <v>0.40702836771996997</v>
      </c>
      <c r="GV226" s="43">
        <v>0.43451864486354502</v>
      </c>
      <c r="GW226" s="43">
        <v>0.46430645931681302</v>
      </c>
      <c r="GX226" s="43">
        <v>0.49642795140734602</v>
      </c>
      <c r="GY226" s="43">
        <v>0.53089894965142603</v>
      </c>
      <c r="GZ226" s="43">
        <v>0.56770994346568904</v>
      </c>
      <c r="HA226" s="43"/>
      <c r="HB226" s="43"/>
    </row>
    <row r="227" spans="1:210" x14ac:dyDescent="0.6">
      <c r="A227" s="327">
        <v>2</v>
      </c>
      <c r="B227" s="198">
        <v>45572</v>
      </c>
      <c r="C227" s="43">
        <v>0.985391747311821</v>
      </c>
      <c r="D227" s="43">
        <v>0.89896439654664695</v>
      </c>
      <c r="E227" s="43">
        <v>0.82099430597386103</v>
      </c>
      <c r="F227" s="43">
        <v>0.75067973118853504</v>
      </c>
      <c r="G227" s="43">
        <v>0.68729550205886603</v>
      </c>
      <c r="H227" s="43">
        <v>0.63018824417374097</v>
      </c>
      <c r="I227" s="43">
        <v>0.57877070415991205</v>
      </c>
      <c r="J227" s="43">
        <v>0.53251569667498599</v>
      </c>
      <c r="K227" s="43">
        <v>0.49095000549392098</v>
      </c>
      <c r="L227" s="43">
        <v>0.45364844622374201</v>
      </c>
      <c r="M227" s="43">
        <v>0.420228217401309</v>
      </c>
      <c r="N227" s="43">
        <v>0.39034361800541301</v>
      </c>
      <c r="O227" s="43">
        <v>0.36368118303777303</v>
      </c>
      <c r="P227" s="43">
        <v>0.33995527707543399</v>
      </c>
      <c r="Q227" s="43">
        <v>0.31890418166253698</v>
      </c>
      <c r="R227" s="43">
        <v>0.30028670990375</v>
      </c>
      <c r="S227" s="43">
        <v>0.28387937538177699</v>
      </c>
      <c r="T227" s="43">
        <v>0.26947412881890598</v>
      </c>
      <c r="U227" s="43">
        <v>0.25687665350008398</v>
      </c>
      <c r="V227" s="43">
        <v>0.24590518118265101</v>
      </c>
      <c r="W227" s="43">
        <v>0.236389758697824</v>
      </c>
      <c r="X227" s="43">
        <v>0.22817186808578199</v>
      </c>
      <c r="Y227" s="43">
        <v>0.22110428597970899</v>
      </c>
      <c r="Z227" s="43">
        <v>0.215051064929483</v>
      </c>
      <c r="AA227" s="43">
        <v>0.20988753080712999</v>
      </c>
      <c r="AB227" s="43">
        <v>0.20550021333239701</v>
      </c>
      <c r="AC227" s="43">
        <v>0.20178665586169001</v>
      </c>
      <c r="AD227" s="43">
        <v>0.19865508016830499</v>
      </c>
      <c r="AE227" s="43">
        <v>0.196023907362673</v>
      </c>
      <c r="AF227" s="43">
        <v>0.19382115461414401</v>
      </c>
      <c r="AG227" s="43">
        <v>0.19198373821647199</v>
      </c>
      <c r="AH227" s="43">
        <v>0.19045671758505101</v>
      </c>
      <c r="AI227" s="43">
        <v>0.189192513645387</v>
      </c>
      <c r="AJ227" s="43">
        <v>0.18815013064946301</v>
      </c>
      <c r="AK227" s="43">
        <v>0.187294404422958</v>
      </c>
      <c r="AL227" s="43">
        <v>0.18659529367038999</v>
      </c>
      <c r="AM227" s="43">
        <v>0.18602722507490399</v>
      </c>
      <c r="AN227" s="43">
        <v>0.18556849795392899</v>
      </c>
      <c r="AO227" s="43">
        <v>0.185200750335384</v>
      </c>
      <c r="AP227" s="43">
        <v>0.184897266977116</v>
      </c>
      <c r="AQ227" s="43">
        <v>0.18464176791225201</v>
      </c>
      <c r="AR227" s="43">
        <v>0.18443430150981099</v>
      </c>
      <c r="AS227" s="43">
        <v>0.184274881574581</v>
      </c>
      <c r="AT227" s="43">
        <v>0.18416348712483999</v>
      </c>
      <c r="AU227" s="43">
        <v>0.18410006229619799</v>
      </c>
      <c r="AV227" s="43">
        <v>0.184084516372471</v>
      </c>
      <c r="AW227" s="43">
        <v>0.18411672394484499</v>
      </c>
      <c r="AX227" s="43">
        <v>0.18419652519461299</v>
      </c>
      <c r="AY227" s="43">
        <v>0.184323726303015</v>
      </c>
      <c r="AZ227" s="43">
        <v>0.18449809997893801</v>
      </c>
      <c r="BA227" s="308">
        <v>0.184719386104918</v>
      </c>
      <c r="BB227" s="43">
        <v>0.18498729249840001</v>
      </c>
      <c r="BC227" s="43">
        <v>0.185301495766719</v>
      </c>
      <c r="BD227" s="43">
        <v>0.18566164227530399</v>
      </c>
      <c r="BE227" s="43">
        <v>0.18606734920038501</v>
      </c>
      <c r="BF227" s="43">
        <v>0.18651820566465699</v>
      </c>
      <c r="BG227" s="43">
        <v>0.18701377395024199</v>
      </c>
      <c r="BH227" s="43">
        <v>0.187553590777264</v>
      </c>
      <c r="BI227" s="43">
        <v>0.18813716863970101</v>
      </c>
      <c r="BJ227" s="43">
        <v>0.188763997189733</v>
      </c>
      <c r="BK227" s="43">
        <v>0.18943354466051401</v>
      </c>
      <c r="BL227" s="43">
        <v>0.190145259318827</v>
      </c>
      <c r="BM227" s="43">
        <v>0.19089857093950099</v>
      </c>
      <c r="BN227" s="43">
        <v>0.19172834901906799</v>
      </c>
      <c r="BO227" s="43">
        <v>0.19268012795647699</v>
      </c>
      <c r="BP227" s="43">
        <v>0.193772535876511</v>
      </c>
      <c r="BQ227" s="43">
        <v>0.195026953560692</v>
      </c>
      <c r="BR227" s="43">
        <v>0.19646786188588899</v>
      </c>
      <c r="BS227" s="43">
        <v>0.19812321208652001</v>
      </c>
      <c r="BT227" s="43">
        <v>0.20002481338734601</v>
      </c>
      <c r="BU227" s="43">
        <v>0.20220873006916701</v>
      </c>
      <c r="BV227" s="43">
        <v>0.20471567726700701</v>
      </c>
      <c r="BW227" s="43">
        <v>0.20759140194683201</v>
      </c>
      <c r="BX227" s="43">
        <v>0.21088703287439201</v>
      </c>
      <c r="BY227" s="43">
        <v>0.21465938136103299</v>
      </c>
      <c r="BZ227" s="43">
        <v>0.218971173661583</v>
      </c>
      <c r="CA227" s="43">
        <v>0.22389119660346599</v>
      </c>
      <c r="CB227" s="43">
        <v>0.22949434077752101</v>
      </c>
      <c r="CC227" s="43">
        <v>0.23586153062385501</v>
      </c>
      <c r="CD227" s="43">
        <v>0.243079537826389</v>
      </c>
      <c r="CE227" s="43">
        <v>0.25124068293851298</v>
      </c>
      <c r="CF227" s="43">
        <v>0.26044243894369701</v>
      </c>
      <c r="CG227" s="43">
        <v>0.27078695798490399</v>
      </c>
      <c r="CH227" s="43">
        <v>0.28238054712820698</v>
      </c>
      <c r="CI227" s="43">
        <v>0.29533311938386397</v>
      </c>
      <c r="CJ227" s="43">
        <v>0.30975764149248503</v>
      </c>
      <c r="CK227" s="43">
        <v>0.32576959026449998</v>
      </c>
      <c r="CL227" s="43">
        <v>0.343486415387671</v>
      </c>
      <c r="CM227" s="43">
        <v>0.36302699011397999</v>
      </c>
      <c r="CN227" s="43">
        <v>0.38451101376434799</v>
      </c>
      <c r="CO227" s="43">
        <v>0.40805831310847801</v>
      </c>
      <c r="CP227" s="43">
        <v>0.43378797435583799</v>
      </c>
      <c r="CQ227" s="43">
        <v>0.46181722417156601</v>
      </c>
      <c r="CR227" s="43">
        <v>0.49225996666939797</v>
      </c>
      <c r="CS227" s="43">
        <v>0.52522487321692302</v>
      </c>
      <c r="CT227" s="43">
        <v>0.56081291271480904</v>
      </c>
      <c r="CU227" s="43">
        <v>0.59911420136454496</v>
      </c>
      <c r="CV227" s="43">
        <v>0.64020404343332804</v>
      </c>
      <c r="CW227" s="43">
        <v>0.68413802852799799</v>
      </c>
      <c r="CX227" s="43">
        <v>0.73094604949622799</v>
      </c>
      <c r="CY227" s="43">
        <v>0.78062510989058898</v>
      </c>
      <c r="CZ227" s="43"/>
      <c r="DA227" s="43"/>
      <c r="DC227" s="198">
        <v>45501</v>
      </c>
      <c r="DD227" s="43">
        <v>0.843774745258008</v>
      </c>
      <c r="DE227" s="43">
        <v>0.77711784748034596</v>
      </c>
      <c r="DF227" s="43">
        <v>0.71712660130550698</v>
      </c>
      <c r="DG227" s="43">
        <v>0.66314524754285298</v>
      </c>
      <c r="DH227" s="43">
        <v>0.61458438273299698</v>
      </c>
      <c r="DI227" s="43">
        <v>0.57091498525717699</v>
      </c>
      <c r="DJ227" s="43">
        <v>0.53166237643041103</v>
      </c>
      <c r="DK227" s="43">
        <v>0.49640038622580002</v>
      </c>
      <c r="DL227" s="43">
        <v>0.46474588601774602</v>
      </c>
      <c r="DM227" s="43">
        <v>0.43635377969195799</v>
      </c>
      <c r="DN227" s="43">
        <v>0.41091249771674998</v>
      </c>
      <c r="DO227" s="43">
        <v>0.388140007934686</v>
      </c>
      <c r="DP227" s="43">
        <v>0.36778033582345898</v>
      </c>
      <c r="DQ227" s="43">
        <v>0.34960057188877502</v>
      </c>
      <c r="DR227" s="43">
        <v>0.33338833223707298</v>
      </c>
      <c r="DS227" s="43">
        <v>0.31894962913748498</v>
      </c>
      <c r="DT227" s="43">
        <v>0.30610710125646601</v>
      </c>
      <c r="DU227" s="43">
        <v>0.29469854855087302</v>
      </c>
      <c r="DV227" s="43">
        <v>0.28457571497266598</v>
      </c>
      <c r="DW227" s="43">
        <v>0.27560326348460501</v>
      </c>
      <c r="DX227" s="43">
        <v>0.26765789231925602</v>
      </c>
      <c r="DY227" s="43">
        <v>0.26062754843303498</v>
      </c>
      <c r="DZ227" s="43">
        <v>0.25441070285137102</v>
      </c>
      <c r="EA227" s="43">
        <v>0.24891566201739099</v>
      </c>
      <c r="EB227" s="43">
        <v>0.244059898347742</v>
      </c>
      <c r="EC227" s="43">
        <v>0.23976939115085799</v>
      </c>
      <c r="ED227" s="43">
        <v>0.235977975358303</v>
      </c>
      <c r="EE227" s="43">
        <v>0.23262669998686</v>
      </c>
      <c r="EF227" s="43">
        <v>0.22966320094412099</v>
      </c>
      <c r="EG227" s="43">
        <v>0.22704109399435701</v>
      </c>
      <c r="EH227" s="43">
        <v>0.22471939375427599</v>
      </c>
      <c r="EI227" s="43">
        <v>0.22266196387113699</v>
      </c>
      <c r="EJ227" s="43">
        <v>0.22083700237870801</v>
      </c>
      <c r="EK227" s="43">
        <v>0.219216564887351</v>
      </c>
      <c r="EL227" s="43">
        <v>0.21777612695352699</v>
      </c>
      <c r="EM227" s="43">
        <v>0.21649418578638099</v>
      </c>
      <c r="EN227" s="43">
        <v>0.215351900473219</v>
      </c>
      <c r="EO227" s="43">
        <v>0.214332769148044</v>
      </c>
      <c r="EP227" s="43">
        <v>0.213422340984179</v>
      </c>
      <c r="EQ227" s="43">
        <v>0.212574513658945</v>
      </c>
      <c r="ER227" s="43">
        <v>0.211751039286143</v>
      </c>
      <c r="ES227" s="43">
        <v>0.21095212125236401</v>
      </c>
      <c r="ET227" s="43">
        <v>0.21017795763442601</v>
      </c>
      <c r="EU227" s="43">
        <v>0.20942874086568999</v>
      </c>
      <c r="EV227" s="43">
        <v>0.208704657403667</v>
      </c>
      <c r="EW227" s="43">
        <v>0.20800588740238199</v>
      </c>
      <c r="EX227" s="43">
        <v>0.20733260437948101</v>
      </c>
      <c r="EY227" s="43">
        <v>0.20668497489753401</v>
      </c>
      <c r="EZ227" s="43">
        <v>0.206063158240715</v>
      </c>
      <c r="FA227" s="43">
        <v>0.20546730610758501</v>
      </c>
      <c r="FB227" s="308">
        <v>0.204897562295352</v>
      </c>
      <c r="FC227" s="43">
        <v>0.204354062419287</v>
      </c>
      <c r="FD227" s="43">
        <v>0.20383693360576299</v>
      </c>
      <c r="FE227" s="43">
        <v>0.20334629423061801</v>
      </c>
      <c r="FF227" s="43">
        <v>0.20288225364793799</v>
      </c>
      <c r="FG227" s="43">
        <v>0.20244491193896899</v>
      </c>
      <c r="FH227" s="43">
        <v>0.20203435967448999</v>
      </c>
      <c r="FI227" s="43">
        <v>0.20165067769342601</v>
      </c>
      <c r="FJ227" s="43">
        <v>0.20129393689449299</v>
      </c>
      <c r="FK227" s="43">
        <v>0.20096419804874899</v>
      </c>
      <c r="FL227" s="43">
        <v>0.20066151162708301</v>
      </c>
      <c r="FM227" s="43">
        <v>0.20038591764772701</v>
      </c>
      <c r="FN227" s="43">
        <v>0.200137445543901</v>
      </c>
      <c r="FO227" s="43">
        <v>0.199907106770805</v>
      </c>
      <c r="FP227" s="43">
        <v>0.19969026663646</v>
      </c>
      <c r="FQ227" s="43">
        <v>0.19949417573461201</v>
      </c>
      <c r="FR227" s="43">
        <v>0.19932778811827201</v>
      </c>
      <c r="FS227" s="43">
        <v>0.19920208465679701</v>
      </c>
      <c r="FT227" s="43">
        <v>0.199130446562753</v>
      </c>
      <c r="FU227" s="43">
        <v>0.19912908321700701</v>
      </c>
      <c r="FV227" s="43">
        <v>0.19921751713218899</v>
      </c>
      <c r="FW227" s="43">
        <v>0.199419126715942</v>
      </c>
      <c r="FX227" s="43">
        <v>0.199761744134102</v>
      </c>
      <c r="FY227" s="43">
        <v>0.20027830075028</v>
      </c>
      <c r="FZ227" s="43">
        <v>0.201007506076361</v>
      </c>
      <c r="GA227" s="43">
        <v>0.20199453780561599</v>
      </c>
      <c r="GB227" s="43">
        <v>0.203291710504792</v>
      </c>
      <c r="GC227" s="43">
        <v>0.20495907954956</v>
      </c>
      <c r="GD227" s="43">
        <v>0.20706492621265199</v>
      </c>
      <c r="GE227" s="43">
        <v>0.20968606154722699</v>
      </c>
      <c r="GF227" s="43">
        <v>0.212907883668563</v>
      </c>
      <c r="GG227" s="43">
        <v>0.21682412841092399</v>
      </c>
      <c r="GH227" s="43">
        <v>0.22153626981892899</v>
      </c>
      <c r="GI227" s="43">
        <v>0.227152555544332</v>
      </c>
      <c r="GJ227" s="43">
        <v>0.23378670096888701</v>
      </c>
      <c r="GK227" s="43">
        <v>0.24155630898171501</v>
      </c>
      <c r="GL227" s="43">
        <v>0.250581120665478</v>
      </c>
      <c r="GM227" s="43">
        <v>0.26098122529094497</v>
      </c>
      <c r="GN227" s="43">
        <v>0.272875357635181</v>
      </c>
      <c r="GO227" s="43">
        <v>0.28637938376372502</v>
      </c>
      <c r="GP227" s="43">
        <v>0.30160502710818099</v>
      </c>
      <c r="GQ227" s="43">
        <v>0.318658824915451</v>
      </c>
      <c r="GR227" s="43">
        <v>0.337641243483842</v>
      </c>
      <c r="GS227" s="43">
        <v>0.35864582994508099</v>
      </c>
      <c r="GT227" s="43">
        <v>0.381758244936729</v>
      </c>
      <c r="GU227" s="43">
        <v>0.40705500519261201</v>
      </c>
      <c r="GV227" s="43">
        <v>0.43460176453681998</v>
      </c>
      <c r="GW227" s="43">
        <v>0.46445097084942699</v>
      </c>
      <c r="GX227" s="43">
        <v>0.49663875071684699</v>
      </c>
      <c r="GY227" s="43">
        <v>0.53118088981189904</v>
      </c>
      <c r="GZ227" s="43">
        <v>0.56806779575816502</v>
      </c>
      <c r="HA227" s="43"/>
      <c r="HB227" s="43"/>
    </row>
    <row r="228" spans="1:210" x14ac:dyDescent="0.6">
      <c r="A228" s="327">
        <v>3</v>
      </c>
      <c r="B228" s="198">
        <v>45575</v>
      </c>
      <c r="C228" s="43">
        <v>0.95692025104050904</v>
      </c>
      <c r="D228" s="43">
        <v>0.87297942404668805</v>
      </c>
      <c r="E228" s="43">
        <v>0.79721426108572901</v>
      </c>
      <c r="F228" s="43">
        <v>0.72885011559906998</v>
      </c>
      <c r="G228" s="43">
        <v>0.66718595599105401</v>
      </c>
      <c r="H228" s="43">
        <v>0.611589920847738</v>
      </c>
      <c r="I228" s="43">
        <v>0.56149397723416405</v>
      </c>
      <c r="J228" s="43">
        <v>0.51638819059320096</v>
      </c>
      <c r="K228" s="43">
        <v>0.47581493281688902</v>
      </c>
      <c r="L228" s="43">
        <v>0.439363231634952</v>
      </c>
      <c r="M228" s="43">
        <v>0.40666338383734102</v>
      </c>
      <c r="N228" s="43">
        <v>0.37738190533925597</v>
      </c>
      <c r="O228" s="43">
        <v>0.35121686375609001</v>
      </c>
      <c r="P228" s="43">
        <v>0.32789362676648198</v>
      </c>
      <c r="Q228" s="43">
        <v>0.30716105589623</v>
      </c>
      <c r="R228" s="43">
        <v>0.28878817485993102</v>
      </c>
      <c r="S228" s="43">
        <v>0.272561339142117</v>
      </c>
      <c r="T228" s="43">
        <v>0.258281925113863</v>
      </c>
      <c r="U228" s="43">
        <v>0.24576454048163399</v>
      </c>
      <c r="V228" s="43">
        <v>0.23483573369663699</v>
      </c>
      <c r="W228" s="43">
        <v>0.225333151323452</v>
      </c>
      <c r="X228" s="43">
        <v>0.21710506466544</v>
      </c>
      <c r="Y228" s="43">
        <v>0.210010166172481</v>
      </c>
      <c r="Z228" s="43">
        <v>0.20391752703992899</v>
      </c>
      <c r="AA228" s="43">
        <v>0.198706611876277</v>
      </c>
      <c r="AB228" s="43">
        <v>0.19426726297370001</v>
      </c>
      <c r="AC228" s="43">
        <v>0.190499591515812</v>
      </c>
      <c r="AD228" s="43">
        <v>0.18731374074322801</v>
      </c>
      <c r="AE228" s="43">
        <v>0.18462951178793799</v>
      </c>
      <c r="AF228" s="43">
        <v>0.182375863174743</v>
      </c>
      <c r="AG228" s="43">
        <v>0.18049030835972199</v>
      </c>
      <c r="AH228" s="43">
        <v>0.17891824226127201</v>
      </c>
      <c r="AI228" s="43">
        <v>0.177612228775933</v>
      </c>
      <c r="AJ228" s="43">
        <v>0.176531278435404</v>
      </c>
      <c r="AK228" s="43">
        <v>0.175640140346563</v>
      </c>
      <c r="AL228" s="43">
        <v>0.17490862669663201</v>
      </c>
      <c r="AM228" s="43">
        <v>0.174310982382852</v>
      </c>
      <c r="AN228" s="43">
        <v>0.173825307287023</v>
      </c>
      <c r="AO228" s="43">
        <v>0.17343303461718901</v>
      </c>
      <c r="AP228" s="43">
        <v>0.173106323628195</v>
      </c>
      <c r="AQ228" s="43">
        <v>0.172827897044212</v>
      </c>
      <c r="AR228" s="43">
        <v>0.17259783048060501</v>
      </c>
      <c r="AS228" s="43">
        <v>0.17241616213470601</v>
      </c>
      <c r="AT228" s="43">
        <v>0.17228289244966699</v>
      </c>
      <c r="AU228" s="43">
        <v>0.17219798392729499</v>
      </c>
      <c r="AV228" s="43">
        <v>0.17216136108730401</v>
      </c>
      <c r="AW228" s="43">
        <v>0.172172910579699</v>
      </c>
      <c r="AX228" s="43">
        <v>0.172232481439519</v>
      </c>
      <c r="AY228" s="43">
        <v>0.172339885497305</v>
      </c>
      <c r="AZ228" s="43">
        <v>0.17249489792536499</v>
      </c>
      <c r="BA228" s="308">
        <v>0.17269725792752699</v>
      </c>
      <c r="BB228" s="43">
        <v>0.17294666955766999</v>
      </c>
      <c r="BC228" s="43">
        <v>0.17324280266405201</v>
      </c>
      <c r="BD228" s="43">
        <v>0.173585293971383</v>
      </c>
      <c r="BE228" s="43">
        <v>0.17397374823165701</v>
      </c>
      <c r="BF228" s="43">
        <v>0.174407739510756</v>
      </c>
      <c r="BG228" s="43">
        <v>0.17488681255283001</v>
      </c>
      <c r="BH228" s="43">
        <v>0.17541048421588601</v>
      </c>
      <c r="BI228" s="43">
        <v>0.175978244986391</v>
      </c>
      <c r="BJ228" s="43">
        <v>0.176589560542983</v>
      </c>
      <c r="BK228" s="43">
        <v>0.17724387336857</v>
      </c>
      <c r="BL228" s="43">
        <v>0.17794060439400899</v>
      </c>
      <c r="BM228" s="43">
        <v>0.178679154668796</v>
      </c>
      <c r="BN228" s="43">
        <v>0.17949373422463</v>
      </c>
      <c r="BO228" s="43">
        <v>0.18042918953904</v>
      </c>
      <c r="BP228" s="43">
        <v>0.18150403375749999</v>
      </c>
      <c r="BQ228" s="43">
        <v>0.18273950311664799</v>
      </c>
      <c r="BR228" s="43">
        <v>0.18415989378971701</v>
      </c>
      <c r="BS228" s="43">
        <v>0.18579291832723299</v>
      </c>
      <c r="BT228" s="43">
        <v>0.18767007558409099</v>
      </c>
      <c r="BU228" s="43">
        <v>0.189827025542216</v>
      </c>
      <c r="BV228" s="43">
        <v>0.192303957780739</v>
      </c>
      <c r="BW228" s="43">
        <v>0.19514593970564001</v>
      </c>
      <c r="BX228" s="43">
        <v>0.19840322838475</v>
      </c>
      <c r="BY228" s="43">
        <v>0.202131528351607</v>
      </c>
      <c r="BZ228" s="43">
        <v>0.20639217754294401</v>
      </c>
      <c r="CA228" s="43">
        <v>0.211252245079597</v>
      </c>
      <c r="CB228" s="43">
        <v>0.21678452821059299</v>
      </c>
      <c r="CC228" s="43">
        <v>0.22306744148788499</v>
      </c>
      <c r="CD228" s="43">
        <v>0.230184798739342</v>
      </c>
      <c r="CE228" s="43">
        <v>0.23822549683623201</v>
      </c>
      <c r="CF228" s="43">
        <v>0.24728311831125399</v>
      </c>
      <c r="CG228" s="43">
        <v>0.25745547604999303</v>
      </c>
      <c r="CH228" s="43">
        <v>0.26884412603820801</v>
      </c>
      <c r="CI228" s="43">
        <v>0.28155387243859198</v>
      </c>
      <c r="CJ228" s="43">
        <v>0.295692282671698</v>
      </c>
      <c r="CK228" s="43">
        <v>0.31136921915778498</v>
      </c>
      <c r="CL228" s="43">
        <v>0.32869638006470497</v>
      </c>
      <c r="CM228" s="43">
        <v>0.347786825396938</v>
      </c>
      <c r="CN228" s="43">
        <v>0.368754448572303</v>
      </c>
      <c r="CO228" s="43">
        <v>0.39171333865018998</v>
      </c>
      <c r="CP228" s="43">
        <v>0.416776965035693</v>
      </c>
      <c r="CQ228" s="43">
        <v>0.44405710518910901</v>
      </c>
      <c r="CR228" s="43">
        <v>0.47366242587142299</v>
      </c>
      <c r="CS228" s="43">
        <v>0.50569661973734903</v>
      </c>
      <c r="CT228" s="43">
        <v>0.54025599043269101</v>
      </c>
      <c r="CU228" s="43">
        <v>0.577426371311901</v>
      </c>
      <c r="CV228" s="43">
        <v>0.61727925547804896</v>
      </c>
      <c r="CW228" s="43">
        <v>0.65986700899607298</v>
      </c>
      <c r="CX228" s="43">
        <v>0.70521703720911799</v>
      </c>
      <c r="CY228" s="43">
        <v>0.75332478011196702</v>
      </c>
      <c r="CZ228" s="43"/>
      <c r="DA228" s="43"/>
      <c r="DC228" s="198">
        <v>45504</v>
      </c>
      <c r="DD228" s="43">
        <v>0.84555759784982798</v>
      </c>
      <c r="DE228" s="43">
        <v>0.77873532571101001</v>
      </c>
      <c r="DF228" s="43">
        <v>0.718593911003236</v>
      </c>
      <c r="DG228" s="43">
        <v>0.66447586834309702</v>
      </c>
      <c r="DH228" s="43">
        <v>0.61579030390855405</v>
      </c>
      <c r="DI228" s="43">
        <v>0.57200690232000295</v>
      </c>
      <c r="DJ228" s="43">
        <v>0.53264985707808599</v>
      </c>
      <c r="DK228" s="43">
        <v>0.49729201203058898</v>
      </c>
      <c r="DL228" s="43">
        <v>0.46554937473673202</v>
      </c>
      <c r="DM228" s="43">
        <v>0.43707609177344597</v>
      </c>
      <c r="DN228" s="43">
        <v>0.41155992970503402</v>
      </c>
      <c r="DO228" s="43">
        <v>0.38871827470285902</v>
      </c>
      <c r="DP228" s="43">
        <v>0.36829464303218301</v>
      </c>
      <c r="DQ228" s="43">
        <v>0.35005567964200002</v>
      </c>
      <c r="DR228" s="43">
        <v>0.33378861063933002</v>
      </c>
      <c r="DS228" s="43">
        <v>0.31929910628027303</v>
      </c>
      <c r="DT228" s="43">
        <v>0.30640950412497803</v>
      </c>
      <c r="DU228" s="43">
        <v>0.294957337349951</v>
      </c>
      <c r="DV228" s="43">
        <v>0.28479411145794697</v>
      </c>
      <c r="DW228" s="43">
        <v>0.27578427397372901</v>
      </c>
      <c r="DX228" s="43">
        <v>0.26780432614425498</v>
      </c>
      <c r="DY228" s="43">
        <v>0.26074203264219198</v>
      </c>
      <c r="DZ228" s="43">
        <v>0.25449569396832</v>
      </c>
      <c r="EA228" s="43">
        <v>0.248973455620211</v>
      </c>
      <c r="EB228" s="43">
        <v>0.24409263713790899</v>
      </c>
      <c r="EC228" s="43">
        <v>0.23977907206839699</v>
      </c>
      <c r="ED228" s="43">
        <v>0.23596645617133599</v>
      </c>
      <c r="EE228" s="43">
        <v>0.232595705655641</v>
      </c>
      <c r="EF228" s="43">
        <v>0.22961432995400499</v>
      </c>
      <c r="EG228" s="43">
        <v>0.22697582475244399</v>
      </c>
      <c r="EH228" s="43">
        <v>0.224639091080298</v>
      </c>
      <c r="EI228" s="43">
        <v>0.22256788556302501</v>
      </c>
      <c r="EJ228" s="43">
        <v>0.22073030580313999</v>
      </c>
      <c r="EK228" s="43">
        <v>0.21909831353133999</v>
      </c>
      <c r="EL228" s="43">
        <v>0.217647296870007</v>
      </c>
      <c r="EM228" s="43">
        <v>0.216355671872624</v>
      </c>
      <c r="EN228" s="43">
        <v>0.21520452252491301</v>
      </c>
      <c r="EO228" s="43">
        <v>0.21417727764967701</v>
      </c>
      <c r="EP228" s="43">
        <v>0.213259422600618</v>
      </c>
      <c r="EQ228" s="43">
        <v>0.212404513857512</v>
      </c>
      <c r="ER228" s="43">
        <v>0.21157399544619501</v>
      </c>
      <c r="ES228" s="43">
        <v>0.210768072906727</v>
      </c>
      <c r="ET228" s="43">
        <v>0.20998694651327601</v>
      </c>
      <c r="EU228" s="43">
        <v>0.20923081094357701</v>
      </c>
      <c r="EV228" s="43">
        <v>0.208499854941957</v>
      </c>
      <c r="EW228" s="43">
        <v>0.207794260987232</v>
      </c>
      <c r="EX228" s="43">
        <v>0.207114204961864</v>
      </c>
      <c r="EY228" s="43">
        <v>0.20645985582477</v>
      </c>
      <c r="EZ228" s="43">
        <v>0.20583137528804199</v>
      </c>
      <c r="FA228" s="43">
        <v>0.20522891750407701</v>
      </c>
      <c r="FB228" s="308">
        <v>0.204652628744074</v>
      </c>
      <c r="FC228" s="43">
        <v>0.20410264714599799</v>
      </c>
      <c r="FD228" s="43">
        <v>0.203579102325147</v>
      </c>
      <c r="FE228" s="43">
        <v>0.20308211519045399</v>
      </c>
      <c r="FF228" s="43">
        <v>0.20261179763039999</v>
      </c>
      <c r="FG228" s="43">
        <v>0.202168252261195</v>
      </c>
      <c r="FH228" s="43">
        <v>0.201751572186743</v>
      </c>
      <c r="FI228" s="43">
        <v>0.20136184077333799</v>
      </c>
      <c r="FJ228" s="43">
        <v>0.20099913143447501</v>
      </c>
      <c r="FK228" s="43">
        <v>0.20066350743881001</v>
      </c>
      <c r="FL228" s="43">
        <v>0.20035502173386099</v>
      </c>
      <c r="FM228" s="43">
        <v>0.200073716787875</v>
      </c>
      <c r="FN228" s="43">
        <v>0.19981962445229701</v>
      </c>
      <c r="FO228" s="43">
        <v>0.199583520402623</v>
      </c>
      <c r="FP228" s="43">
        <v>0.19936053175996801</v>
      </c>
      <c r="FQ228" s="43">
        <v>0.19915790101557301</v>
      </c>
      <c r="FR228" s="43">
        <v>0.198984578936587</v>
      </c>
      <c r="FS228" s="43">
        <v>0.19885154953856299</v>
      </c>
      <c r="FT228" s="43">
        <v>0.198772205603095</v>
      </c>
      <c r="FU228" s="43">
        <v>0.198762778929233</v>
      </c>
      <c r="FV228" s="43">
        <v>0.19884282821923899</v>
      </c>
      <c r="FW228" s="43">
        <v>0.19903578530879601</v>
      </c>
      <c r="FX228" s="43">
        <v>0.19936955707214701</v>
      </c>
      <c r="FY228" s="43">
        <v>0.19987717546799</v>
      </c>
      <c r="FZ228" s="43">
        <v>0.20059748158853399</v>
      </c>
      <c r="GA228" s="43">
        <v>0.20157582112685901</v>
      </c>
      <c r="GB228" s="43">
        <v>0.20286471855199201</v>
      </c>
      <c r="GC228" s="43">
        <v>0.204524486151614</v>
      </c>
      <c r="GD228" s="43">
        <v>0.206623713261185</v>
      </c>
      <c r="GE228" s="43">
        <v>0.209239572579622</v>
      </c>
      <c r="GF228" s="43">
        <v>0.212457877352522</v>
      </c>
      <c r="GG228" s="43">
        <v>0.21637282859931301</v>
      </c>
      <c r="GH228" s="43">
        <v>0.22108640825041601</v>
      </c>
      <c r="GI228" s="43">
        <v>0.226707403086162</v>
      </c>
      <c r="GJ228" s="43">
        <v>0.233350083717274</v>
      </c>
      <c r="GK228" s="43">
        <v>0.241132606653469</v>
      </c>
      <c r="GL228" s="43">
        <v>0.25017524645316902</v>
      </c>
      <c r="GM228" s="43">
        <v>0.26059858844620398</v>
      </c>
      <c r="GN228" s="43">
        <v>0.27252181207512399</v>
      </c>
      <c r="GO228" s="43">
        <v>0.28606116751000199</v>
      </c>
      <c r="GP228" s="43">
        <v>0.30132869802579898</v>
      </c>
      <c r="GQ228" s="43">
        <v>0.31843119789836399</v>
      </c>
      <c r="GR228" s="43">
        <v>0.33746933308543697</v>
      </c>
      <c r="GS228" s="43">
        <v>0.35853680074060301</v>
      </c>
      <c r="GT228" s="43">
        <v>0.38171937004512801</v>
      </c>
      <c r="GU228" s="43">
        <v>0.40709363162553203</v>
      </c>
      <c r="GV228" s="43">
        <v>0.434725282631509</v>
      </c>
      <c r="GW228" s="43">
        <v>0.464666783972216</v>
      </c>
      <c r="GX228" s="43">
        <v>0.496954240667973</v>
      </c>
      <c r="GY228" s="43">
        <v>0.53160337288288995</v>
      </c>
      <c r="GZ228" s="43">
        <v>0.568604463986076</v>
      </c>
      <c r="HA228" s="43"/>
      <c r="HB228" s="43"/>
    </row>
    <row r="229" spans="1:210" x14ac:dyDescent="0.6">
      <c r="A229" s="327">
        <v>4</v>
      </c>
      <c r="B229" s="198">
        <v>45579</v>
      </c>
      <c r="C229" s="43">
        <v>0.94681934368173704</v>
      </c>
      <c r="D229" s="43">
        <v>0.86436558490621496</v>
      </c>
      <c r="E229" s="43">
        <v>0.78991175144940595</v>
      </c>
      <c r="F229" s="43">
        <v>0.72270034187635901</v>
      </c>
      <c r="G229" s="43">
        <v>0.66204571882707597</v>
      </c>
      <c r="H229" s="43">
        <v>0.60732981349820403</v>
      </c>
      <c r="I229" s="43">
        <v>0.55799695013186601</v>
      </c>
      <c r="J229" s="43">
        <v>0.51354828817079101</v>
      </c>
      <c r="K229" s="43">
        <v>0.47353620169952199</v>
      </c>
      <c r="L229" s="43">
        <v>0.43755879447038898</v>
      </c>
      <c r="M229" s="43">
        <v>0.40525466920661601</v>
      </c>
      <c r="N229" s="43">
        <v>0.37629802066484602</v>
      </c>
      <c r="O229" s="43">
        <v>0.35039409428367801</v>
      </c>
      <c r="P229" s="43">
        <v>0.32727503955630399</v>
      </c>
      <c r="Q229" s="43">
        <v>0.30669618360726603</v>
      </c>
      <c r="R229" s="43">
        <v>0.28843275062875201</v>
      </c>
      <c r="S229" s="43">
        <v>0.27227705205514202</v>
      </c>
      <c r="T229" s="43">
        <v>0.258036166619664</v>
      </c>
      <c r="U229" s="43">
        <v>0.24553011625805299</v>
      </c>
      <c r="V229" s="43">
        <v>0.234590522984366</v>
      </c>
      <c r="W229" s="43">
        <v>0.22505970572961401</v>
      </c>
      <c r="X229" s="43">
        <v>0.21679014933523999</v>
      </c>
      <c r="Y229" s="43">
        <v>0.20964425610193699</v>
      </c>
      <c r="Z229" s="43">
        <v>0.20349427840695999</v>
      </c>
      <c r="AA229" s="43">
        <v>0.198222331585302</v>
      </c>
      <c r="AB229" s="43">
        <v>0.193720399036617</v>
      </c>
      <c r="AC229" s="43">
        <v>0.18989026318562999</v>
      </c>
      <c r="AD229" s="43">
        <v>0.18664332173014</v>
      </c>
      <c r="AE229" s="43">
        <v>0.18390027374842799</v>
      </c>
      <c r="AF229" s="43">
        <v>0.181590681071954</v>
      </c>
      <c r="AG229" s="43">
        <v>0.179652424888115</v>
      </c>
      <c r="AH229" s="43">
        <v>0.178031085576696</v>
      </c>
      <c r="AI229" s="43">
        <v>0.17667927617781301</v>
      </c>
      <c r="AJ229" s="43">
        <v>0.17555595816325001</v>
      </c>
      <c r="AK229" s="43">
        <v>0.17462576394156301</v>
      </c>
      <c r="AL229" s="43">
        <v>0.173858345139486</v>
      </c>
      <c r="AM229" s="43">
        <v>0.17322776020844</v>
      </c>
      <c r="AN229" s="43">
        <v>0.172711909906413</v>
      </c>
      <c r="AO229" s="43">
        <v>0.17229202505569599</v>
      </c>
      <c r="AP229" s="43">
        <v>0.17193901732515901</v>
      </c>
      <c r="AQ229" s="43">
        <v>0.17163448282263599</v>
      </c>
      <c r="AR229" s="43">
        <v>0.17137852250763699</v>
      </c>
      <c r="AS229" s="43">
        <v>0.17117119814994899</v>
      </c>
      <c r="AT229" s="43">
        <v>0.17101253188071999</v>
      </c>
      <c r="AU229" s="43">
        <v>0.170902505906501</v>
      </c>
      <c r="AV229" s="43">
        <v>0.170841062384505</v>
      </c>
      <c r="AW229" s="43">
        <v>0.170828103462634</v>
      </c>
      <c r="AX229" s="43">
        <v>0.17086349148605501</v>
      </c>
      <c r="AY229" s="43">
        <v>0.170947049364359</v>
      </c>
      <c r="AZ229" s="43">
        <v>0.17107856110210001</v>
      </c>
      <c r="BA229" s="308">
        <v>0.17125777246961299</v>
      </c>
      <c r="BB229" s="43">
        <v>0.171484391869794</v>
      </c>
      <c r="BC229" s="43">
        <v>0.171758091307184</v>
      </c>
      <c r="BD229" s="43">
        <v>0.172078507402606</v>
      </c>
      <c r="BE229" s="43">
        <v>0.17244524277491999</v>
      </c>
      <c r="BF229" s="43">
        <v>0.17285786728937799</v>
      </c>
      <c r="BG229" s="43">
        <v>0.173315919530388</v>
      </c>
      <c r="BH229" s="43">
        <v>0.17381890833431499</v>
      </c>
      <c r="BI229" s="43">
        <v>0.174366314404516</v>
      </c>
      <c r="BJ229" s="43">
        <v>0.17495759198937899</v>
      </c>
      <c r="BK229" s="43">
        <v>0.17559217061219401</v>
      </c>
      <c r="BL229" s="43">
        <v>0.17626945684189901</v>
      </c>
      <c r="BM229" s="43">
        <v>0.17698883608875299</v>
      </c>
      <c r="BN229" s="43">
        <v>0.17778368480968201</v>
      </c>
      <c r="BO229" s="43">
        <v>0.17869798727811101</v>
      </c>
      <c r="BP229" s="43">
        <v>0.17975015510758799</v>
      </c>
      <c r="BQ229" s="43">
        <v>0.18096130752200901</v>
      </c>
      <c r="BR229" s="43">
        <v>0.182355602459842</v>
      </c>
      <c r="BS229" s="43">
        <v>0.183960585264628</v>
      </c>
      <c r="BT229" s="43">
        <v>0.18580754837104899</v>
      </c>
      <c r="BU229" s="43">
        <v>0.18793189290042001</v>
      </c>
      <c r="BV229" s="43">
        <v>0.19037348044958699</v>
      </c>
      <c r="BW229" s="43">
        <v>0.19317696082567501</v>
      </c>
      <c r="BX229" s="43">
        <v>0.196392059417761</v>
      </c>
      <c r="BY229" s="43">
        <v>0.20007380673366101</v>
      </c>
      <c r="BZ229" s="43">
        <v>0.204282692876852</v>
      </c>
      <c r="CA229" s="43">
        <v>0.20908473180050599</v>
      </c>
      <c r="CB229" s="43">
        <v>0.21455142437549399</v>
      </c>
      <c r="CC229" s="43">
        <v>0.22075961554345999</v>
      </c>
      <c r="CD229" s="43">
        <v>0.22779124867078801</v>
      </c>
      <c r="CE229" s="43">
        <v>0.23573302866564499</v>
      </c>
      <c r="CF229" s="43">
        <v>0.24467601313023199</v>
      </c>
      <c r="CG229" s="43">
        <v>0.25471515622229701</v>
      </c>
      <c r="CH229" s="43">
        <v>0.26594883159588101</v>
      </c>
      <c r="CI229" s="43">
        <v>0.278478357865105</v>
      </c>
      <c r="CJ229" s="43">
        <v>0.29240754233131599</v>
      </c>
      <c r="CK229" s="43">
        <v>0.30784224691819601</v>
      </c>
      <c r="CL229" s="43">
        <v>0.32488996564770301</v>
      </c>
      <c r="CM229" s="43">
        <v>0.34365938723167799</v>
      </c>
      <c r="CN229" s="43">
        <v>0.36425990090722998</v>
      </c>
      <c r="CO229" s="43">
        <v>0.386800989684978</v>
      </c>
      <c r="CP229" s="43">
        <v>0.41139144300838898</v>
      </c>
      <c r="CQ229" s="43">
        <v>0.43813831073027898</v>
      </c>
      <c r="CR229" s="43">
        <v>0.46714551128848603</v>
      </c>
      <c r="CS229" s="43">
        <v>0.49851199890542103</v>
      </c>
      <c r="CT229" s="43">
        <v>0.53232938681726305</v>
      </c>
      <c r="CU229" s="43">
        <v>0.56867891575141505</v>
      </c>
      <c r="CV229" s="43">
        <v>0.60762764967327099</v>
      </c>
      <c r="CW229" s="43">
        <v>0.64922377561124101</v>
      </c>
      <c r="CX229" s="43">
        <v>0.69349088252464697</v>
      </c>
      <c r="CY229" s="43">
        <v>0.74042109966231995</v>
      </c>
      <c r="CZ229" s="43"/>
      <c r="DA229" s="43"/>
      <c r="DC229" s="198">
        <v>45508</v>
      </c>
      <c r="DD229" s="43">
        <v>0.84795140815314796</v>
      </c>
      <c r="DE229" s="43">
        <v>0.78090726139719902</v>
      </c>
      <c r="DF229" s="43">
        <v>0.720564463357934</v>
      </c>
      <c r="DG229" s="43">
        <v>0.66626318759111502</v>
      </c>
      <c r="DH229" s="43">
        <v>0.61741052230430504</v>
      </c>
      <c r="DI229" s="43">
        <v>0.57347440277248696</v>
      </c>
      <c r="DJ229" s="43">
        <v>0.53397749923767102</v>
      </c>
      <c r="DK229" s="43">
        <v>0.49849132484332997</v>
      </c>
      <c r="DL229" s="43">
        <v>0.46663072222471302</v>
      </c>
      <c r="DM229" s="43">
        <v>0.43804881709847898</v>
      </c>
      <c r="DN229" s="43">
        <v>0.41243248126549498</v>
      </c>
      <c r="DO229" s="43">
        <v>0.38949831699927601</v>
      </c>
      <c r="DP229" s="43">
        <v>0.36898915426963003</v>
      </c>
      <c r="DQ229" s="43">
        <v>0.350671037445073</v>
      </c>
      <c r="DR229" s="43">
        <v>0.33433066687908197</v>
      </c>
      <c r="DS229" s="43">
        <v>0.31977325176454402</v>
      </c>
      <c r="DT229" s="43">
        <v>0.30682072381730902</v>
      </c>
      <c r="DU229" s="43">
        <v>0.29531025680573803</v>
      </c>
      <c r="DV229" s="43">
        <v>0.28509303524498403</v>
      </c>
      <c r="DW229" s="43">
        <v>0.27603321697297301</v>
      </c>
      <c r="DX229" s="43">
        <v>0.26800703873173298</v>
      </c>
      <c r="DY229" s="43">
        <v>0.26090202081134001</v>
      </c>
      <c r="DZ229" s="43">
        <v>0.25461623546539502</v>
      </c>
      <c r="EA229" s="43">
        <v>0.24905761309424199</v>
      </c>
      <c r="EB229" s="43">
        <v>0.24414326920412399</v>
      </c>
      <c r="EC229" s="43">
        <v>0.23979884302355101</v>
      </c>
      <c r="ED229" s="43">
        <v>0.23595784493933999</v>
      </c>
      <c r="EE229" s="43">
        <v>0.23256101437589799</v>
      </c>
      <c r="EF229" s="43">
        <v>0.229555692476069</v>
      </c>
      <c r="EG229" s="43">
        <v>0.22689521517726299</v>
      </c>
      <c r="EH229" s="43">
        <v>0.22453833240045301</v>
      </c>
      <c r="EI229" s="43">
        <v>0.22244865838119501</v>
      </c>
      <c r="EJ229" s="43">
        <v>0.220594157070097</v>
      </c>
      <c r="EK229" s="43">
        <v>0.21894666522860301</v>
      </c>
      <c r="EL229" s="43">
        <v>0.21748145454801601</v>
      </c>
      <c r="EM229" s="43">
        <v>0.21617683296661899</v>
      </c>
      <c r="EN229" s="43">
        <v>0.215013784378325</v>
      </c>
      <c r="EO229" s="43">
        <v>0.21397564518707901</v>
      </c>
      <c r="EP229" s="43">
        <v>0.21304781561035199</v>
      </c>
      <c r="EQ229" s="43">
        <v>0.21218339426133101</v>
      </c>
      <c r="ER229" s="43">
        <v>0.21134341139757801</v>
      </c>
      <c r="ES229" s="43">
        <v>0.21052807540554</v>
      </c>
      <c r="ET229" s="43">
        <v>0.20973758947719301</v>
      </c>
      <c r="EU229" s="43">
        <v>0.20897215126422999</v>
      </c>
      <c r="EV229" s="43">
        <v>0.20823195254660801</v>
      </c>
      <c r="EW229" s="43">
        <v>0.20751717889431701</v>
      </c>
      <c r="EX229" s="43">
        <v>0.20682800933405199</v>
      </c>
      <c r="EY229" s="43">
        <v>0.20616461601173</v>
      </c>
      <c r="EZ229" s="43">
        <v>0.205527163878575</v>
      </c>
      <c r="FA229" s="43">
        <v>0.20491581035794099</v>
      </c>
      <c r="FB229" s="308">
        <v>0.20433070503648301</v>
      </c>
      <c r="FC229" s="43">
        <v>0.203771989380167</v>
      </c>
      <c r="FD229" s="43">
        <v>0.20323979635815401</v>
      </c>
      <c r="FE229" s="43">
        <v>0.20273425028078501</v>
      </c>
      <c r="FF229" s="43">
        <v>0.20225546641794701</v>
      </c>
      <c r="FG229" s="43">
        <v>0.201803550787235</v>
      </c>
      <c r="FH229" s="43">
        <v>0.201378599893029</v>
      </c>
      <c r="FI229" s="43">
        <v>0.20098070049498501</v>
      </c>
      <c r="FJ229" s="43">
        <v>0.20060992938876199</v>
      </c>
      <c r="FK229" s="43">
        <v>0.20026635320634201</v>
      </c>
      <c r="FL229" s="43">
        <v>0.19995002823182301</v>
      </c>
      <c r="FM229" s="43">
        <v>0.19966100023921601</v>
      </c>
      <c r="FN229" s="43">
        <v>0.199399304345213</v>
      </c>
      <c r="FO229" s="43">
        <v>0.19915539702399701</v>
      </c>
      <c r="FP229" s="43">
        <v>0.198924082304128</v>
      </c>
      <c r="FQ229" s="43">
        <v>0.19871259061768101</v>
      </c>
      <c r="FR229" s="43">
        <v>0.198529866974714</v>
      </c>
      <c r="FS229" s="43">
        <v>0.19838689809047499</v>
      </c>
      <c r="FT229" s="43">
        <v>0.19829709056047701</v>
      </c>
      <c r="FU229" s="43">
        <v>0.19827670435932501</v>
      </c>
      <c r="FV229" s="43">
        <v>0.19834534464652201</v>
      </c>
      <c r="FW229" s="43">
        <v>0.19852651265685001</v>
      </c>
      <c r="FX229" s="43">
        <v>0.19884821305280301</v>
      </c>
      <c r="FY229" s="43">
        <v>0.19934361019340499</v>
      </c>
      <c r="FZ229" s="43">
        <v>0.20005171909736999</v>
      </c>
      <c r="GA229" s="43">
        <v>0.20101810829863401</v>
      </c>
      <c r="GB229" s="43">
        <v>0.202295581517526</v>
      </c>
      <c r="GC229" s="43">
        <v>0.20394479373284499</v>
      </c>
      <c r="GD229" s="43">
        <v>0.206034746172267</v>
      </c>
      <c r="GE229" s="43">
        <v>0.208643096124282</v>
      </c>
      <c r="GF229" s="43">
        <v>0.21185621422161399</v>
      </c>
      <c r="GG229" s="43">
        <v>0.215768927270681</v>
      </c>
      <c r="GH229" s="43">
        <v>0.220483901661857</v>
      </c>
      <c r="GI229" s="43">
        <v>0.22611065196912999</v>
      </c>
      <c r="GJ229" s="43">
        <v>0.23276419951873401</v>
      </c>
      <c r="GK229" s="43">
        <v>0.24056345045569</v>
      </c>
      <c r="GL229" s="43">
        <v>0.249629402650656</v>
      </c>
      <c r="GM229" s="43">
        <v>0.26008331478831898</v>
      </c>
      <c r="GN229" s="43">
        <v>0.27204497046543702</v>
      </c>
      <c r="GO229" s="43">
        <v>0.28563114205278201</v>
      </c>
      <c r="GP229" s="43">
        <v>0.30095430774447901</v>
      </c>
      <c r="GQ229" s="43">
        <v>0.318121611174774</v>
      </c>
      <c r="GR229" s="43">
        <v>0.33723398930881299</v>
      </c>
      <c r="GS229" s="43">
        <v>0.35838534237851899</v>
      </c>
      <c r="GT229" s="43">
        <v>0.38166158579609399</v>
      </c>
      <c r="GU229" s="43">
        <v>0.40713940893883099</v>
      </c>
      <c r="GV229" s="43">
        <v>0.43488456593490099</v>
      </c>
      <c r="GW229" s="43">
        <v>0.464949533497934</v>
      </c>
      <c r="GX229" s="43">
        <v>0.49737038571430803</v>
      </c>
      <c r="GY229" s="43">
        <v>0.53216275273251401</v>
      </c>
      <c r="GZ229" s="43">
        <v>0.569316749036471</v>
      </c>
      <c r="HA229" s="43"/>
      <c r="HB229" s="43"/>
    </row>
    <row r="230" spans="1:210" x14ac:dyDescent="0.6">
      <c r="A230" s="327">
        <v>5</v>
      </c>
      <c r="B230" s="198">
        <v>45584</v>
      </c>
      <c r="C230" s="43">
        <v>0.92417744772575905</v>
      </c>
      <c r="D230" s="43">
        <v>0.84427516489670595</v>
      </c>
      <c r="E230" s="43">
        <v>0.77211531460212801</v>
      </c>
      <c r="F230" s="43">
        <v>0.70696425015213504</v>
      </c>
      <c r="G230" s="43">
        <v>0.64815821569613097</v>
      </c>
      <c r="H230" s="43">
        <v>0.59509906282171499</v>
      </c>
      <c r="I230" s="43">
        <v>0.54724915406318497</v>
      </c>
      <c r="J230" s="43">
        <v>0.50412592420352398</v>
      </c>
      <c r="K230" s="43">
        <v>0.46529640095972002</v>
      </c>
      <c r="L230" s="43">
        <v>0.43037187166212498</v>
      </c>
      <c r="M230" s="43">
        <v>0.39900280687131101</v>
      </c>
      <c r="N230" s="43">
        <v>0.37087410554057498</v>
      </c>
      <c r="O230" s="43">
        <v>0.34570070017257498</v>
      </c>
      <c r="P230" s="43">
        <v>0.32322354853135499</v>
      </c>
      <c r="Q230" s="43">
        <v>0.30320603498980803</v>
      </c>
      <c r="R230" s="43">
        <v>0.28543080470201199</v>
      </c>
      <c r="S230" s="43">
        <v>0.269697052962249</v>
      </c>
      <c r="T230" s="43">
        <v>0.25581828653692001</v>
      </c>
      <c r="U230" s="43">
        <v>0.24362056127091899</v>
      </c>
      <c r="V230" s="43">
        <v>0.23294118061772301</v>
      </c>
      <c r="W230" s="43">
        <v>0.22362781520017899</v>
      </c>
      <c r="X230" s="43">
        <v>0.215537978456743</v>
      </c>
      <c r="Y230" s="43">
        <v>0.20853877307265201</v>
      </c>
      <c r="Z230" s="43">
        <v>0.20250681185032099</v>
      </c>
      <c r="AA230" s="43">
        <v>0.197328217383933</v>
      </c>
      <c r="AB230" s="43">
        <v>0.192898616911195</v>
      </c>
      <c r="AC230" s="43">
        <v>0.18912306909641399</v>
      </c>
      <c r="AD230" s="43">
        <v>0.185915883778552</v>
      </c>
      <c r="AE230" s="43">
        <v>0.18320031946094001</v>
      </c>
      <c r="AF230" s="43">
        <v>0.18090816305528801</v>
      </c>
      <c r="AG230" s="43">
        <v>0.17897921029039501</v>
      </c>
      <c r="AH230" s="43">
        <v>0.177360672964883</v>
      </c>
      <c r="AI230" s="43">
        <v>0.176006541657901</v>
      </c>
      <c r="AJ230" s="43">
        <v>0.174876931034432</v>
      </c>
      <c r="AK230" s="43">
        <v>0.17393743097424799</v>
      </c>
      <c r="AL230" s="43">
        <v>0.17315848172364701</v>
      </c>
      <c r="AM230" s="43">
        <v>0.172514786095391</v>
      </c>
      <c r="AN230" s="43">
        <v>0.17198476700865001</v>
      </c>
      <c r="AO230" s="43">
        <v>0.17155007470426101</v>
      </c>
      <c r="AP230" s="43">
        <v>0.17118129395617901</v>
      </c>
      <c r="AQ230" s="43">
        <v>0.17085944953398599</v>
      </c>
      <c r="AR230" s="43">
        <v>0.17058465563007999</v>
      </c>
      <c r="AS230" s="43">
        <v>0.17035698862020199</v>
      </c>
      <c r="AT230" s="43">
        <v>0.170176486563691</v>
      </c>
      <c r="AU230" s="43">
        <v>0.17004314885722199</v>
      </c>
      <c r="AV230" s="43">
        <v>0.169956936046432</v>
      </c>
      <c r="AW230" s="43">
        <v>0.16991776979478901</v>
      </c>
      <c r="AX230" s="43">
        <v>0.169925533014224</v>
      </c>
      <c r="AY230" s="43">
        <v>0.169980070157144</v>
      </c>
      <c r="AZ230" s="43">
        <v>0.17008118765670699</v>
      </c>
      <c r="BA230" s="308">
        <v>0.170228654536482</v>
      </c>
      <c r="BB230" s="43">
        <v>0.17042220315045301</v>
      </c>
      <c r="BC230" s="43">
        <v>0.170661530039593</v>
      </c>
      <c r="BD230" s="43">
        <v>0.1709462970434</v>
      </c>
      <c r="BE230" s="43">
        <v>0.171276132340133</v>
      </c>
      <c r="BF230" s="43">
        <v>0.171650631764002</v>
      </c>
      <c r="BG230" s="43">
        <v>0.17206936015429</v>
      </c>
      <c r="BH230" s="43">
        <v>0.17253185281278899</v>
      </c>
      <c r="BI230" s="43">
        <v>0.17303761703479401</v>
      </c>
      <c r="BJ230" s="43">
        <v>0.173586133714347</v>
      </c>
      <c r="BK230" s="43">
        <v>0.174176859008039</v>
      </c>
      <c r="BL230" s="43">
        <v>0.17480922602916499</v>
      </c>
      <c r="BM230" s="43">
        <v>0.17548264659037699</v>
      </c>
      <c r="BN230" s="43">
        <v>0.176228458503073</v>
      </c>
      <c r="BO230" s="43">
        <v>0.177088243084807</v>
      </c>
      <c r="BP230" s="43">
        <v>0.178079756914515</v>
      </c>
      <c r="BQ230" s="43">
        <v>0.17922338599457799</v>
      </c>
      <c r="BR230" s="43">
        <v>0.180542468857494</v>
      </c>
      <c r="BS230" s="43">
        <v>0.18206363684280699</v>
      </c>
      <c r="BT230" s="43">
        <v>0.18381716502168999</v>
      </c>
      <c r="BU230" s="43">
        <v>0.18583732475115999</v>
      </c>
      <c r="BV230" s="43">
        <v>0.18816272619972099</v>
      </c>
      <c r="BW230" s="43">
        <v>0.190836636666632</v>
      </c>
      <c r="BX230" s="43">
        <v>0.19390725842564799</v>
      </c>
      <c r="BY230" s="43">
        <v>0.19742794865219801</v>
      </c>
      <c r="BZ230" s="43">
        <v>0.20145736422032501</v>
      </c>
      <c r="CA230" s="43">
        <v>0.20605951622313801</v>
      </c>
      <c r="CB230" s="43">
        <v>0.211303723278187</v>
      </c>
      <c r="CC230" s="43">
        <v>0.217264458974845</v>
      </c>
      <c r="CD230" s="43">
        <v>0.22402109673147</v>
      </c>
      <c r="CE230" s="43">
        <v>0.231657563886981</v>
      </c>
      <c r="CF230" s="43">
        <v>0.240261924670997</v>
      </c>
      <c r="CG230" s="43">
        <v>0.24992591718196799</v>
      </c>
      <c r="CH230" s="43">
        <v>0.26074447127648498</v>
      </c>
      <c r="CI230" s="43">
        <v>0.272815231356205</v>
      </c>
      <c r="CJ230" s="43">
        <v>0.286238100322808</v>
      </c>
      <c r="CK230" s="43">
        <v>0.30111480916671501</v>
      </c>
      <c r="CL230" s="43">
        <v>0.31754850205247398</v>
      </c>
      <c r="CM230" s="43">
        <v>0.33564331107623202</v>
      </c>
      <c r="CN230" s="43">
        <v>0.35550387964417202</v>
      </c>
      <c r="CO230" s="43">
        <v>0.37723477964676799</v>
      </c>
      <c r="CP230" s="43">
        <v>0.400939756007338</v>
      </c>
      <c r="CQ230" s="43">
        <v>0.42672072227757801</v>
      </c>
      <c r="CR230" s="43">
        <v>0.45467642273625097</v>
      </c>
      <c r="CS230" s="43">
        <v>0.48490066868099801</v>
      </c>
      <c r="CT230" s="43">
        <v>0.51748004962044103</v>
      </c>
      <c r="CU230" s="43">
        <v>0.552491012452902</v>
      </c>
      <c r="CV230" s="43">
        <v>0.58999619541988801</v>
      </c>
      <c r="CW230" s="43">
        <v>0.63003989853707298</v>
      </c>
      <c r="CX230" s="43">
        <v>0.67264257052883603</v>
      </c>
      <c r="CY230" s="43">
        <v>0.71779419828019697</v>
      </c>
      <c r="CZ230" s="43"/>
      <c r="DA230" s="43"/>
      <c r="DC230" s="198">
        <v>45513</v>
      </c>
      <c r="DD230" s="43">
        <v>0.85076223503360904</v>
      </c>
      <c r="DE230" s="43">
        <v>0.78344300050807303</v>
      </c>
      <c r="DF230" s="43">
        <v>0.72285101766908499</v>
      </c>
      <c r="DG230" s="43">
        <v>0.668323477664438</v>
      </c>
      <c r="DH230" s="43">
        <v>0.61926490966381298</v>
      </c>
      <c r="DI230" s="43">
        <v>0.57514103951004802</v>
      </c>
      <c r="DJ230" s="43">
        <v>0.53547261997589501</v>
      </c>
      <c r="DK230" s="43">
        <v>0.49982949326799903</v>
      </c>
      <c r="DL230" s="43">
        <v>0.467825041325511</v>
      </c>
      <c r="DM230" s="43">
        <v>0.43911111000549602</v>
      </c>
      <c r="DN230" s="43">
        <v>0.41337344787371999</v>
      </c>
      <c r="DO230" s="43">
        <v>0.390327670237408</v>
      </c>
      <c r="DP230" s="43">
        <v>0.36971573888696802</v>
      </c>
      <c r="DQ230" s="43">
        <v>0.35130293346582397</v>
      </c>
      <c r="DR230" s="43">
        <v>0.33487527935808398</v>
      </c>
      <c r="DS230" s="43">
        <v>0.32023738815696901</v>
      </c>
      <c r="DT230" s="43">
        <v>0.30721066010150999</v>
      </c>
      <c r="DU230" s="43">
        <v>0.29563179345048002</v>
      </c>
      <c r="DV230" s="43">
        <v>0.285351544134331</v>
      </c>
      <c r="DW230" s="43">
        <v>0.27623368045780899</v>
      </c>
      <c r="DX230" s="43">
        <v>0.26815408201050001</v>
      </c>
      <c r="DY230" s="43">
        <v>0.26099993886293799</v>
      </c>
      <c r="DZ230" s="43">
        <v>0.25466901568617301</v>
      </c>
      <c r="EA230" s="43">
        <v>0.24906895470832299</v>
      </c>
      <c r="EB230" s="43">
        <v>0.24411660035330199</v>
      </c>
      <c r="EC230" s="43">
        <v>0.23973733627978</v>
      </c>
      <c r="ED230" s="43">
        <v>0.235864431791345</v>
      </c>
      <c r="EE230" s="43">
        <v>0.232438399084128</v>
      </c>
      <c r="EF230" s="43">
        <v>0.22940636552990101</v>
      </c>
      <c r="EG230" s="43">
        <v>0.226721466481172</v>
      </c>
      <c r="EH230" s="43">
        <v>0.22434226422011699</v>
      </c>
      <c r="EI230" s="43">
        <v>0.22223219802488201</v>
      </c>
      <c r="EJ230" s="43">
        <v>0.220359069252825</v>
      </c>
      <c r="EK230" s="43">
        <v>0.218694564042342</v>
      </c>
      <c r="EL230" s="43">
        <v>0.21721381496793299</v>
      </c>
      <c r="EM230" s="43">
        <v>0.21589500183339599</v>
      </c>
      <c r="EN230" s="43">
        <v>0.214718990799631</v>
      </c>
      <c r="EO230" s="43">
        <v>0.21366901032784499</v>
      </c>
      <c r="EP230" s="43">
        <v>0.212730361856387</v>
      </c>
      <c r="EQ230" s="43">
        <v>0.21185564321765399</v>
      </c>
      <c r="ER230" s="43">
        <v>0.211005435538901</v>
      </c>
      <c r="ES230" s="43">
        <v>0.210179950390254</v>
      </c>
      <c r="ET230" s="43">
        <v>0.209379394202059</v>
      </c>
      <c r="EU230" s="43">
        <v>0.20860396792925601</v>
      </c>
      <c r="EV230" s="43">
        <v>0.20785386670079101</v>
      </c>
      <c r="EW230" s="43">
        <v>0.20712927949370499</v>
      </c>
      <c r="EX230" s="43">
        <v>0.20643038877709899</v>
      </c>
      <c r="EY230" s="43">
        <v>0.20575737019117701</v>
      </c>
      <c r="EZ230" s="43">
        <v>0.205110392207529</v>
      </c>
      <c r="FA230" s="43">
        <v>0.204489615803601</v>
      </c>
      <c r="FB230" s="308">
        <v>0.203895194156993</v>
      </c>
      <c r="FC230" s="43">
        <v>0.20332727297498299</v>
      </c>
      <c r="FD230" s="43">
        <v>0.20278598689035399</v>
      </c>
      <c r="FE230" s="43">
        <v>0.20227146579409</v>
      </c>
      <c r="FF230" s="43">
        <v>0.20178382793042399</v>
      </c>
      <c r="FG230" s="43">
        <v>0.20132318293621401</v>
      </c>
      <c r="FH230" s="43">
        <v>0.20088963092526699</v>
      </c>
      <c r="FI230" s="43">
        <v>0.200483262244876</v>
      </c>
      <c r="FJ230" s="43">
        <v>0.20010415725902</v>
      </c>
      <c r="FK230" s="43">
        <v>0.19975238612999599</v>
      </c>
      <c r="FL230" s="43">
        <v>0.199428008636129</v>
      </c>
      <c r="FM230" s="43">
        <v>0.199131073998117</v>
      </c>
      <c r="FN230" s="43">
        <v>0.19886162072599101</v>
      </c>
      <c r="FO230" s="43">
        <v>0.19860978149578301</v>
      </c>
      <c r="FP230" s="43">
        <v>0.198370037918046</v>
      </c>
      <c r="FQ230" s="43">
        <v>0.19814961746686599</v>
      </c>
      <c r="FR230" s="43">
        <v>0.19795747052941901</v>
      </c>
      <c r="FS230" s="43">
        <v>0.19780460007127901</v>
      </c>
      <c r="FT230" s="43">
        <v>0.19770444291363401</v>
      </c>
      <c r="FU230" s="43">
        <v>0.19767330698601099</v>
      </c>
      <c r="FV230" s="43">
        <v>0.19773086762462799</v>
      </c>
      <c r="FW230" s="43">
        <v>0.19790072375944101</v>
      </c>
      <c r="FX230" s="43">
        <v>0.19821101140476799</v>
      </c>
      <c r="FY230" s="43">
        <v>0.19869506688431901</v>
      </c>
      <c r="FZ230" s="43">
        <v>0.199392125450817</v>
      </c>
      <c r="GA230" s="43">
        <v>0.200348032250981</v>
      </c>
      <c r="GB230" s="43">
        <v>0.20161593212936099</v>
      </c>
      <c r="GC230" s="43">
        <v>0.203256893209146</v>
      </c>
      <c r="GD230" s="43">
        <v>0.205340407884576</v>
      </c>
      <c r="GE230" s="43">
        <v>0.20794470603045401</v>
      </c>
      <c r="GF230" s="43">
        <v>0.211156811856825</v>
      </c>
      <c r="GG230" s="43">
        <v>0.21507228131619499</v>
      </c>
      <c r="GH230" s="43">
        <v>0.21979457423423901</v>
      </c>
      <c r="GI230" s="43">
        <v>0.22543404554208399</v>
      </c>
      <c r="GJ230" s="43">
        <v>0.232106581036856</v>
      </c>
      <c r="GK230" s="43">
        <v>0.23993194888828501</v>
      </c>
      <c r="GL230" s="43">
        <v>0.24903197882521799</v>
      </c>
      <c r="GM230" s="43">
        <v>0.25952870544816597</v>
      </c>
      <c r="GN230" s="43">
        <v>0.27154261148366698</v>
      </c>
      <c r="GO230" s="43">
        <v>0.28519107794394899</v>
      </c>
      <c r="GP230" s="43">
        <v>0.30058709553947399</v>
      </c>
      <c r="GQ230" s="43">
        <v>0.31783822620817798</v>
      </c>
      <c r="GR230" s="43">
        <v>0.337045738709639</v>
      </c>
      <c r="GS230" s="43">
        <v>0.35830378947643599</v>
      </c>
      <c r="GT230" s="43">
        <v>0.38169848586699701</v>
      </c>
      <c r="GU230" s="43">
        <v>0.40730665406773803</v>
      </c>
      <c r="GV230" s="43">
        <v>0.435194134581114</v>
      </c>
      <c r="GW230" s="43">
        <v>0.46541343875836699</v>
      </c>
      <c r="GX230" s="43">
        <v>0.49800061503808701</v>
      </c>
      <c r="GY230" s="43">
        <v>0.53297119093188905</v>
      </c>
      <c r="GZ230" s="43">
        <v>0.57031507595932496</v>
      </c>
      <c r="HA230" s="43"/>
      <c r="HB230" s="43"/>
    </row>
    <row r="231" spans="1:210" x14ac:dyDescent="0.6">
      <c r="A231" s="327">
        <v>6</v>
      </c>
      <c r="B231" s="198">
        <v>45591</v>
      </c>
      <c r="C231" s="43">
        <v>0.88707781983618395</v>
      </c>
      <c r="D231" s="43">
        <v>0.81112177469446201</v>
      </c>
      <c r="E231" s="43">
        <v>0.74252587025711803</v>
      </c>
      <c r="F231" s="43">
        <v>0.68059151174394905</v>
      </c>
      <c r="G231" s="43">
        <v>0.62468724563509803</v>
      </c>
      <c r="H231" s="43">
        <v>0.57424443038409401</v>
      </c>
      <c r="I231" s="43">
        <v>0.52875220445124504</v>
      </c>
      <c r="J231" s="43">
        <v>0.487752180008169</v>
      </c>
      <c r="K231" s="43">
        <v>0.45083313551370402</v>
      </c>
      <c r="L231" s="43">
        <v>0.41762587485847402</v>
      </c>
      <c r="M231" s="43">
        <v>0.38779835259901702</v>
      </c>
      <c r="N231" s="43">
        <v>0.36105112299949998</v>
      </c>
      <c r="O231" s="43">
        <v>0.33711314753419303</v>
      </c>
      <c r="P231" s="43">
        <v>0.31573798516365498</v>
      </c>
      <c r="Q231" s="43">
        <v>0.29670038658514197</v>
      </c>
      <c r="R231" s="43">
        <v>0.279793313294534</v>
      </c>
      <c r="S231" s="43">
        <v>0.26482540036017799</v>
      </c>
      <c r="T231" s="43">
        <v>0.25161887515209402</v>
      </c>
      <c r="U231" s="43">
        <v>0.240007931085643</v>
      </c>
      <c r="V231" s="43">
        <v>0.22983753603750501</v>
      </c>
      <c r="W231" s="43">
        <v>0.220962631983599</v>
      </c>
      <c r="X231" s="43">
        <v>0.21324765985642699</v>
      </c>
      <c r="Y231" s="43">
        <v>0.20656632636010799</v>
      </c>
      <c r="Z231" s="43">
        <v>0.20080152146032099</v>
      </c>
      <c r="AA231" s="43">
        <v>0.19584529814909599</v>
      </c>
      <c r="AB231" s="43">
        <v>0.19159883901027899</v>
      </c>
      <c r="AC231" s="43">
        <v>0.187972354024671</v>
      </c>
      <c r="AD231" s="43">
        <v>0.18488487681835</v>
      </c>
      <c r="AE231" s="43">
        <v>0.18226394813410801</v>
      </c>
      <c r="AF231" s="43">
        <v>0.180045192859042</v>
      </c>
      <c r="AG231" s="43">
        <v>0.178171808942374</v>
      </c>
      <c r="AH231" s="43">
        <v>0.17659399297356099</v>
      </c>
      <c r="AI231" s="43">
        <v>0.175268328874086</v>
      </c>
      <c r="AJ231" s="43">
        <v>0.17415716441951401</v>
      </c>
      <c r="AK231" s="43">
        <v>0.17322799652440601</v>
      </c>
      <c r="AL231" s="43">
        <v>0.172452881522314</v>
      </c>
      <c r="AM231" s="43">
        <v>0.17180788191183599</v>
      </c>
      <c r="AN231" s="43">
        <v>0.17127255676543199</v>
      </c>
      <c r="AO231" s="43">
        <v>0.170829499408301</v>
      </c>
      <c r="AP231" s="43">
        <v>0.170449567337221</v>
      </c>
      <c r="AQ231" s="43">
        <v>0.17011350529222199</v>
      </c>
      <c r="AR231" s="43">
        <v>0.16982143301668901</v>
      </c>
      <c r="AS231" s="43">
        <v>0.16957343617088899</v>
      </c>
      <c r="AT231" s="43">
        <v>0.169369565827797</v>
      </c>
      <c r="AU231" s="43">
        <v>0.16920983809461601</v>
      </c>
      <c r="AV231" s="43">
        <v>0.16909423387862599</v>
      </c>
      <c r="AW231" s="43">
        <v>0.169022698788451</v>
      </c>
      <c r="AX231" s="43">
        <v>0.16899514317295999</v>
      </c>
      <c r="AY231" s="43">
        <v>0.169011442308592</v>
      </c>
      <c r="AZ231" s="43">
        <v>0.169071436717667</v>
      </c>
      <c r="BA231" s="308">
        <v>0.16917493262400801</v>
      </c>
      <c r="BB231" s="43">
        <v>0.16932170253567999</v>
      </c>
      <c r="BC231" s="43">
        <v>0.16951148602764099</v>
      </c>
      <c r="BD231" s="43">
        <v>0.16974399045064101</v>
      </c>
      <c r="BE231" s="43">
        <v>0.17001889199219999</v>
      </c>
      <c r="BF231" s="43">
        <v>0.17033583671295499</v>
      </c>
      <c r="BG231" s="43">
        <v>0.17069444168578801</v>
      </c>
      <c r="BH231" s="43">
        <v>0.17109429624470801</v>
      </c>
      <c r="BI231" s="43">
        <v>0.17153496331278401</v>
      </c>
      <c r="BJ231" s="43">
        <v>0.17201598079035699</v>
      </c>
      <c r="BK231" s="43">
        <v>0.17253686299834001</v>
      </c>
      <c r="BL231" s="43">
        <v>0.173097102174813</v>
      </c>
      <c r="BM231" s="43">
        <v>0.17369617000319201</v>
      </c>
      <c r="BN231" s="43">
        <v>0.174362089720314</v>
      </c>
      <c r="BO231" s="43">
        <v>0.17513244247543699</v>
      </c>
      <c r="BP231" s="43">
        <v>0.17602378595242599</v>
      </c>
      <c r="BQ231" s="43">
        <v>0.17705516458161999</v>
      </c>
      <c r="BR231" s="43">
        <v>0.17824842063760499</v>
      </c>
      <c r="BS231" s="43">
        <v>0.17962852305416099</v>
      </c>
      <c r="BT231" s="43">
        <v>0.181223907893451</v>
      </c>
      <c r="BU231" s="43">
        <v>0.183066821948732</v>
      </c>
      <c r="BV231" s="43">
        <v>0.18519365831224899</v>
      </c>
      <c r="BW231" s="43">
        <v>0.18764527011834201</v>
      </c>
      <c r="BX231" s="43">
        <v>0.190467246433867</v>
      </c>
      <c r="BY231" s="43">
        <v>0.19371013283673499</v>
      </c>
      <c r="BZ231" s="43">
        <v>0.19742957908998901</v>
      </c>
      <c r="CA231" s="43">
        <v>0.20168639802698801</v>
      </c>
      <c r="CB231" s="43">
        <v>0.20654652356772599</v>
      </c>
      <c r="CC231" s="43">
        <v>0.212080861817566</v>
      </c>
      <c r="CD231" s="43">
        <v>0.21836503700738899</v>
      </c>
      <c r="CE231" s="43">
        <v>0.225479042778782</v>
      </c>
      <c r="CF231" s="43">
        <v>0.23350681757917199</v>
      </c>
      <c r="CG231" s="43">
        <v>0.242535769191771</v>
      </c>
      <c r="CH231" s="43">
        <v>0.25265627604020302</v>
      </c>
      <c r="CI231" s="43">
        <v>0.26396119095458498</v>
      </c>
      <c r="CJ231" s="43">
        <v>0.27654536608561198</v>
      </c>
      <c r="CK231" s="43">
        <v>0.29050520637038102</v>
      </c>
      <c r="CL231" s="43">
        <v>0.305938244566618</v>
      </c>
      <c r="CM231" s="43">
        <v>0.322942715129935</v>
      </c>
      <c r="CN231" s="43">
        <v>0.34161708875347502</v>
      </c>
      <c r="CO231" s="43">
        <v>0.362059515524977</v>
      </c>
      <c r="CP231" s="43">
        <v>0.384367112838648</v>
      </c>
      <c r="CQ231" s="43">
        <v>0.408635024552649</v>
      </c>
      <c r="CR231" s="43">
        <v>0.43495516989050798</v>
      </c>
      <c r="CS231" s="43">
        <v>0.46341459349740699</v>
      </c>
      <c r="CT231" s="43">
        <v>0.49409332159441999</v>
      </c>
      <c r="CU231" s="43">
        <v>0.52706162261499601</v>
      </c>
      <c r="CV231" s="43">
        <v>0.56237656496020805</v>
      </c>
      <c r="CW231" s="43">
        <v>0.60007776006864499</v>
      </c>
      <c r="CX231" s="43">
        <v>0.640182177712181</v>
      </c>
      <c r="CY231" s="43">
        <v>0.68267792689003803</v>
      </c>
      <c r="CZ231" s="43"/>
      <c r="DA231" s="43"/>
      <c r="DC231" s="198">
        <v>45520</v>
      </c>
      <c r="DD231" s="43">
        <v>0.85280336228906894</v>
      </c>
      <c r="DE231" s="43">
        <v>0.78513672005931601</v>
      </c>
      <c r="DF231" s="43">
        <v>0.72423362308606698</v>
      </c>
      <c r="DG231" s="43">
        <v>0.66942705077182096</v>
      </c>
      <c r="DH231" s="43">
        <v>0.62011798822227004</v>
      </c>
      <c r="DI231" s="43">
        <v>0.57576915564509201</v>
      </c>
      <c r="DJ231" s="43">
        <v>0.53589873660027398</v>
      </c>
      <c r="DK231" s="43">
        <v>0.50007435904396902</v>
      </c>
      <c r="DL231" s="43">
        <v>0.46790747967767499</v>
      </c>
      <c r="DM231" s="43">
        <v>0.43904825427800798</v>
      </c>
      <c r="DN231" s="43">
        <v>0.41318093209360501</v>
      </c>
      <c r="DO231" s="43">
        <v>0.39001978331427101</v>
      </c>
      <c r="DP231" s="43">
        <v>0.36930554885824901</v>
      </c>
      <c r="DQ231" s="43">
        <v>0.35080238762224403</v>
      </c>
      <c r="DR231" s="43">
        <v>0.33429528546861398</v>
      </c>
      <c r="DS231" s="43">
        <v>0.31958788153549</v>
      </c>
      <c r="DT231" s="43">
        <v>0.306500660712965</v>
      </c>
      <c r="DU231" s="43">
        <v>0.29486945667978198</v>
      </c>
      <c r="DV231" s="43">
        <v>0.28454420817764797</v>
      </c>
      <c r="DW231" s="43">
        <v>0.27538791255725498</v>
      </c>
      <c r="DX231" s="43">
        <v>0.26727572503421199</v>
      </c>
      <c r="DY231" s="43">
        <v>0.26009415901024402</v>
      </c>
      <c r="DZ231" s="43">
        <v>0.25374035152083602</v>
      </c>
      <c r="EA231" s="43">
        <v>0.24812136723300801</v>
      </c>
      <c r="EB231" s="43">
        <v>0.243153523533504</v>
      </c>
      <c r="EC231" s="43">
        <v>0.238761727249867</v>
      </c>
      <c r="ED231" s="43">
        <v>0.23487881993264201</v>
      </c>
      <c r="EE231" s="43">
        <v>0.23144493322151299</v>
      </c>
      <c r="EF231" s="43">
        <v>0.22840685860562601</v>
      </c>
      <c r="EG231" s="43">
        <v>0.22571743722930099</v>
      </c>
      <c r="EH231" s="43">
        <v>0.22333497551683201</v>
      </c>
      <c r="EI231" s="43">
        <v>0.22122269175300999</v>
      </c>
      <c r="EJ231" s="43">
        <v>0.219348197646136</v>
      </c>
      <c r="EK231" s="43">
        <v>0.21768301758612499</v>
      </c>
      <c r="EL231" s="43">
        <v>0.21620214701754401</v>
      </c>
      <c r="EM231" s="43">
        <v>0.21488365015352601</v>
      </c>
      <c r="EN231" s="43">
        <v>0.21370829629053301</v>
      </c>
      <c r="EO231" s="43">
        <v>0.212659233181761</v>
      </c>
      <c r="EP231" s="43">
        <v>0.21172169542980901</v>
      </c>
      <c r="EQ231" s="43">
        <v>0.21084828266122799</v>
      </c>
      <c r="ER231" s="43">
        <v>0.20999961846923501</v>
      </c>
      <c r="ES231" s="43">
        <v>0.20917591560177201</v>
      </c>
      <c r="ET231" s="43">
        <v>0.208377381527829</v>
      </c>
      <c r="EU231" s="43">
        <v>0.20760421810546401</v>
      </c>
      <c r="EV231" s="43">
        <v>0.206856621229565</v>
      </c>
      <c r="EW231" s="43">
        <v>0.20613478048061301</v>
      </c>
      <c r="EX231" s="43">
        <v>0.205438878793614</v>
      </c>
      <c r="EY231" s="43">
        <v>0.204769092116447</v>
      </c>
      <c r="EZ231" s="43">
        <v>0.20412558905977801</v>
      </c>
      <c r="FA231" s="43">
        <v>0.203508530598913</v>
      </c>
      <c r="FB231" s="308">
        <v>0.202918069714526</v>
      </c>
      <c r="FC231" s="43">
        <v>0.20235435113402001</v>
      </c>
      <c r="FD231" s="43">
        <v>0.201817510917012</v>
      </c>
      <c r="FE231" s="43">
        <v>0.20130767631619501</v>
      </c>
      <c r="FF231" s="43">
        <v>0.20082496537970701</v>
      </c>
      <c r="FG231" s="43">
        <v>0.20036948671180499</v>
      </c>
      <c r="FH231" s="43">
        <v>0.19994133922364901</v>
      </c>
      <c r="FI231" s="43">
        <v>0.19954061190036201</v>
      </c>
      <c r="FJ231" s="43">
        <v>0.19916738355793401</v>
      </c>
      <c r="FK231" s="43">
        <v>0.19882172265492601</v>
      </c>
      <c r="FL231" s="43">
        <v>0.19850368709159699</v>
      </c>
      <c r="FM231" s="43">
        <v>0.19821332404845199</v>
      </c>
      <c r="FN231" s="43">
        <v>0.19795066983478399</v>
      </c>
      <c r="FO231" s="43">
        <v>0.19770616523277601</v>
      </c>
      <c r="FP231" s="43">
        <v>0.19747466873501299</v>
      </c>
      <c r="FQ231" s="43">
        <v>0.19726353254553999</v>
      </c>
      <c r="FR231" s="43">
        <v>0.19708184923586999</v>
      </c>
      <c r="FS231" s="43">
        <v>0.196940783543404</v>
      </c>
      <c r="FT231" s="43">
        <v>0.19685395587855201</v>
      </c>
      <c r="FU231" s="43">
        <v>0.19683788184735701</v>
      </c>
      <c r="FV231" s="43">
        <v>0.19691247074507601</v>
      </c>
      <c r="FW231" s="43">
        <v>0.197101583743129</v>
      </c>
      <c r="FX231" s="43">
        <v>0.197433648988353</v>
      </c>
      <c r="FY231" s="43">
        <v>0.197942325829844</v>
      </c>
      <c r="FZ231" s="43">
        <v>0.19866720355495701</v>
      </c>
      <c r="GA231" s="43">
        <v>0.199654511305353</v>
      </c>
      <c r="GB231" s="43">
        <v>0.20095780537999899</v>
      </c>
      <c r="GC231" s="43">
        <v>0.202638588651499</v>
      </c>
      <c r="GD231" s="43">
        <v>0.204766805649751</v>
      </c>
      <c r="GE231" s="43">
        <v>0.20742114825504901</v>
      </c>
      <c r="GF231" s="43">
        <v>0.21068910386019801</v>
      </c>
      <c r="GG231" s="43">
        <v>0.21466668366987399</v>
      </c>
      <c r="GH231" s="43">
        <v>0.21945778635907601</v>
      </c>
      <c r="GI231" s="43">
        <v>0.225173182675935</v>
      </c>
      <c r="GJ231" s="43">
        <v>0.23192914753139801</v>
      </c>
      <c r="GK231" s="43">
        <v>0.239845811520845</v>
      </c>
      <c r="GL231" s="43">
        <v>0.249045343894474</v>
      </c>
      <c r="GM231" s="43">
        <v>0.25965010270586503</v>
      </c>
      <c r="GN231" s="43">
        <v>0.271780886566377</v>
      </c>
      <c r="GO231" s="43">
        <v>0.285555393159721</v>
      </c>
      <c r="GP231" s="43">
        <v>0.30108693707551498</v>
      </c>
      <c r="GQ231" s="43">
        <v>0.31848341436537703</v>
      </c>
      <c r="GR231" s="43">
        <v>0.33784643688725102</v>
      </c>
      <c r="GS231" s="43">
        <v>0.35927050729332199</v>
      </c>
      <c r="GT231" s="43">
        <v>0.38284207179380503</v>
      </c>
      <c r="GU231" s="43">
        <v>0.40863827310887701</v>
      </c>
      <c r="GV231" s="43">
        <v>0.43672522658519702</v>
      </c>
      <c r="GW231" s="43">
        <v>0.46715565257373098</v>
      </c>
      <c r="GX231" s="43">
        <v>0.49996571338041501</v>
      </c>
      <c r="GY231" s="43">
        <v>0.53517091972337905</v>
      </c>
      <c r="GZ231" s="43">
        <v>0.572760990883867</v>
      </c>
      <c r="HA231" s="43"/>
      <c r="HB231" s="43"/>
    </row>
    <row r="232" spans="1:210" x14ac:dyDescent="0.6">
      <c r="A232" s="327">
        <v>7</v>
      </c>
      <c r="B232" s="198">
        <v>45599</v>
      </c>
      <c r="C232" s="43">
        <v>0.86931495760136401</v>
      </c>
      <c r="D232" s="43">
        <v>0.79637136001899</v>
      </c>
      <c r="E232" s="43">
        <v>0.73048671279858102</v>
      </c>
      <c r="F232" s="43">
        <v>0.670990602082983</v>
      </c>
      <c r="G232" s="43">
        <v>0.61727771325963698</v>
      </c>
      <c r="H232" s="43">
        <v>0.56880339155283299</v>
      </c>
      <c r="I232" s="43">
        <v>0.52507860734235901</v>
      </c>
      <c r="J232" s="43">
        <v>0.48566471502297298</v>
      </c>
      <c r="K232" s="43">
        <v>0.45016825159630802</v>
      </c>
      <c r="L232" s="43">
        <v>0.41823592513569802</v>
      </c>
      <c r="M232" s="43">
        <v>0.38954988198681401</v>
      </c>
      <c r="N232" s="43">
        <v>0.36382330421602799</v>
      </c>
      <c r="O232" s="43">
        <v>0.34079636914447903</v>
      </c>
      <c r="P232" s="43">
        <v>0.32023259392638898</v>
      </c>
      <c r="Q232" s="43">
        <v>0.30191558556878301</v>
      </c>
      <c r="R232" s="43">
        <v>0.28564621579358201</v>
      </c>
      <c r="S232" s="43">
        <v>0.27124023689829102</v>
      </c>
      <c r="T232" s="43">
        <v>0.25852634646377498</v>
      </c>
      <c r="U232" s="43">
        <v>0.247344694260758</v>
      </c>
      <c r="V232" s="43">
        <v>0.237545804821994</v>
      </c>
      <c r="W232" s="43">
        <v>0.228989866875592</v>
      </c>
      <c r="X232" s="43">
        <v>0.22154632034528399</v>
      </c>
      <c r="Y232" s="43">
        <v>0.21509365741486799</v>
      </c>
      <c r="Z232" s="43">
        <v>0.209519349337104</v>
      </c>
      <c r="AA232" s="43">
        <v>0.204719816214435</v>
      </c>
      <c r="AB232" s="43">
        <v>0.20060037143194601</v>
      </c>
      <c r="AC232" s="43">
        <v>0.197075092503494</v>
      </c>
      <c r="AD232" s="43">
        <v>0.19406659184979999</v>
      </c>
      <c r="AE232" s="43">
        <v>0.19150568087278999</v>
      </c>
      <c r="AF232" s="43">
        <v>0.18933093623894001</v>
      </c>
      <c r="AG232" s="43">
        <v>0.18748818747927401</v>
      </c>
      <c r="AH232" s="43">
        <v>0.18592995006268101</v>
      </c>
      <c r="AI232" s="43">
        <v>0.18461482889842201</v>
      </c>
      <c r="AJ232" s="43">
        <v>0.183506915106562</v>
      </c>
      <c r="AK232" s="43">
        <v>0.18257519504340899</v>
      </c>
      <c r="AL232" s="43">
        <v>0.18179298608990299</v>
      </c>
      <c r="AM232" s="43">
        <v>0.181137409250898</v>
      </c>
      <c r="AN232" s="43">
        <v>0.18058890469279401</v>
      </c>
      <c r="AO232" s="43">
        <v>0.18013079309063801</v>
      </c>
      <c r="AP232" s="43">
        <v>0.17973379504572901</v>
      </c>
      <c r="AQ232" s="43">
        <v>0.179378083199665</v>
      </c>
      <c r="AR232" s="43">
        <v>0.179063779777833</v>
      </c>
      <c r="AS232" s="43">
        <v>0.17879097637171101</v>
      </c>
      <c r="AT232" s="43">
        <v>0.17855973344126999</v>
      </c>
      <c r="AU232" s="43">
        <v>0.178370079929764</v>
      </c>
      <c r="AV232" s="43">
        <v>0.178222012995393</v>
      </c>
      <c r="AW232" s="43">
        <v>0.17811549786748701</v>
      </c>
      <c r="AX232" s="43">
        <v>0.17805046781181799</v>
      </c>
      <c r="AY232" s="43">
        <v>0.178026824232284</v>
      </c>
      <c r="AZ232" s="43">
        <v>0.17804443687798699</v>
      </c>
      <c r="BA232" s="308">
        <v>0.178103144186989</v>
      </c>
      <c r="BB232" s="43">
        <v>0.17820275369181501</v>
      </c>
      <c r="BC232" s="43">
        <v>0.178343042565237</v>
      </c>
      <c r="BD232" s="43">
        <v>0.17852375893273201</v>
      </c>
      <c r="BE232" s="43">
        <v>0.17874462103703401</v>
      </c>
      <c r="BF232" s="43">
        <v>0.17900531988020499</v>
      </c>
      <c r="BG232" s="43">
        <v>0.17930551924562799</v>
      </c>
      <c r="BH232" s="43">
        <v>0.17964485695486099</v>
      </c>
      <c r="BI232" s="43">
        <v>0.18002294596669</v>
      </c>
      <c r="BJ232" s="43">
        <v>0.18043937556995099</v>
      </c>
      <c r="BK232" s="43">
        <v>0.180893712623868</v>
      </c>
      <c r="BL232" s="43">
        <v>0.181385502848601</v>
      </c>
      <c r="BM232" s="43">
        <v>0.18191427214684999</v>
      </c>
      <c r="BN232" s="43">
        <v>0.182504924163538</v>
      </c>
      <c r="BO232" s="43">
        <v>0.18319132073889699</v>
      </c>
      <c r="BP232" s="43">
        <v>0.18398896677211701</v>
      </c>
      <c r="BQ232" s="43">
        <v>0.184915734365383</v>
      </c>
      <c r="BR232" s="43">
        <v>0.18599216504810701</v>
      </c>
      <c r="BS232" s="43">
        <v>0.18724179053739801</v>
      </c>
      <c r="BT232" s="43">
        <v>0.18869146637956499</v>
      </c>
      <c r="BU232" s="43">
        <v>0.190371710363234</v>
      </c>
      <c r="BV232" s="43">
        <v>0.19231703489940999</v>
      </c>
      <c r="BW232" s="43">
        <v>0.194566259780106</v>
      </c>
      <c r="BX232" s="43">
        <v>0.197162789267777</v>
      </c>
      <c r="BY232" s="43">
        <v>0.20015483565109701</v>
      </c>
      <c r="BZ232" s="43">
        <v>0.20359557088475699</v>
      </c>
      <c r="CA232" s="43">
        <v>0.207543189118121</v>
      </c>
      <c r="CB232" s="43">
        <v>0.21206086632327101</v>
      </c>
      <c r="CC232" s="43">
        <v>0.217216608987542</v>
      </c>
      <c r="CD232" s="43">
        <v>0.2230829916389</v>
      </c>
      <c r="CE232" s="43">
        <v>0.229736792098299</v>
      </c>
      <c r="CF232" s="43">
        <v>0.23725854238371999</v>
      </c>
      <c r="CG232" s="43">
        <v>0.24573202056560101</v>
      </c>
      <c r="CH232" s="43">
        <v>0.25524371274379898</v>
      </c>
      <c r="CI232" s="43">
        <v>0.26588227359521099</v>
      </c>
      <c r="CJ232" s="43">
        <v>0.27773800784705799</v>
      </c>
      <c r="CK232" s="43">
        <v>0.29090238423807901</v>
      </c>
      <c r="CL232" s="43">
        <v>0.30546757905939997</v>
      </c>
      <c r="CM232" s="43">
        <v>0.32152603024456999</v>
      </c>
      <c r="CN232" s="43">
        <v>0.33916996683019501</v>
      </c>
      <c r="CO232" s="43">
        <v>0.35849086409696101</v>
      </c>
      <c r="CP232" s="43">
        <v>0.37957876247477601</v>
      </c>
      <c r="CQ232" s="43">
        <v>0.40252137854595799</v>
      </c>
      <c r="CR232" s="43">
        <v>0.427402928765033</v>
      </c>
      <c r="CS232" s="43">
        <v>0.45430258022317999</v>
      </c>
      <c r="CT232" s="43">
        <v>0.48329243665891097</v>
      </c>
      <c r="CU232" s="43">
        <v>0.514434963470077</v>
      </c>
      <c r="CV232" s="43">
        <v>0.54777974949661001</v>
      </c>
      <c r="CW232" s="43">
        <v>0.58335950083191501</v>
      </c>
      <c r="CX232" s="43">
        <v>0.62118516152310399</v>
      </c>
      <c r="CY232" s="43">
        <v>0.66124006135797797</v>
      </c>
      <c r="CZ232" s="43"/>
      <c r="DA232" s="43"/>
      <c r="DC232" s="198">
        <v>45528</v>
      </c>
      <c r="DD232" s="43">
        <v>0.82193311930637103</v>
      </c>
      <c r="DE232" s="43">
        <v>0.75814988377352499</v>
      </c>
      <c r="DF232" s="43">
        <v>0.70069911562644505</v>
      </c>
      <c r="DG232" s="43">
        <v>0.64895798340254696</v>
      </c>
      <c r="DH232" s="43">
        <v>0.60236735690111398</v>
      </c>
      <c r="DI232" s="43">
        <v>0.56042587750634698</v>
      </c>
      <c r="DJ232" s="43">
        <v>0.522684048891085</v>
      </c>
      <c r="DK232" s="43">
        <v>0.48873857729425801</v>
      </c>
      <c r="DL232" s="43">
        <v>0.45822709704046999</v>
      </c>
      <c r="DM232" s="43">
        <v>0.430823354795276</v>
      </c>
      <c r="DN232" s="43">
        <v>0.40623288641303501</v>
      </c>
      <c r="DO232" s="43">
        <v>0.38418919372287202</v>
      </c>
      <c r="DP232" s="43">
        <v>0.36445041126084998</v>
      </c>
      <c r="DQ232" s="43">
        <v>0.34679644003468801</v>
      </c>
      <c r="DR232" s="43">
        <v>0.33102651578255898</v>
      </c>
      <c r="DS232" s="43">
        <v>0.316957170968174</v>
      </c>
      <c r="DT232" s="43">
        <v>0.30442054338278501</v>
      </c>
      <c r="DU232" s="43">
        <v>0.29326297972527698</v>
      </c>
      <c r="DV232" s="43">
        <v>0.283343880532898</v>
      </c>
      <c r="DW232" s="43">
        <v>0.27453473370120002</v>
      </c>
      <c r="DX232" s="43">
        <v>0.26671828755920801</v>
      </c>
      <c r="DY232" s="43">
        <v>0.25978782075835399</v>
      </c>
      <c r="DZ232" s="43">
        <v>0.25364647420455</v>
      </c>
      <c r="EA232" s="43">
        <v>0.24820661912814401</v>
      </c>
      <c r="EB232" s="43">
        <v>0.24338924400605499</v>
      </c>
      <c r="EC232" s="43">
        <v>0.239123350785654</v>
      </c>
      <c r="ED232" s="43">
        <v>0.23534535706536999</v>
      </c>
      <c r="EE232" s="43">
        <v>0.231998505398476</v>
      </c>
      <c r="EF232" s="43">
        <v>0.229032283723728</v>
      </c>
      <c r="EG232" s="43">
        <v>0.22640186230105</v>
      </c>
      <c r="EH232" s="43">
        <v>0.22406755276457299</v>
      </c>
      <c r="EI232" s="43">
        <v>0.22199429435582199</v>
      </c>
      <c r="EJ232" s="43">
        <v>0.220151171388631</v>
      </c>
      <c r="EK232" s="43">
        <v>0.21851096476780299</v>
      </c>
      <c r="EL232" s="43">
        <v>0.21704973913697101</v>
      </c>
      <c r="EM232" s="43">
        <v>0.21574646610798101</v>
      </c>
      <c r="EN232" s="43">
        <v>0.21458268305071199</v>
      </c>
      <c r="EO232" s="43">
        <v>0.21354218620058901</v>
      </c>
      <c r="EP232" s="43">
        <v>0.21261075624505399</v>
      </c>
      <c r="EQ232" s="43">
        <v>0.211741591058867</v>
      </c>
      <c r="ER232" s="43">
        <v>0.21089559263220101</v>
      </c>
      <c r="ES232" s="43">
        <v>0.210072963811717</v>
      </c>
      <c r="ET232" s="43">
        <v>0.209273902394086</v>
      </c>
      <c r="EU232" s="43">
        <v>0.20849860078879201</v>
      </c>
      <c r="EV232" s="43">
        <v>0.20774724569497299</v>
      </c>
      <c r="EW232" s="43">
        <v>0.20702001776333301</v>
      </c>
      <c r="EX232" s="43">
        <v>0.206317091259898</v>
      </c>
      <c r="EY232" s="43">
        <v>0.20563863374626601</v>
      </c>
      <c r="EZ232" s="43">
        <v>0.20498480576134301</v>
      </c>
      <c r="FA232" s="43">
        <v>0.20435576051112</v>
      </c>
      <c r="FB232" s="308">
        <v>0.203751643503404</v>
      </c>
      <c r="FC232" s="43">
        <v>0.203172592346166</v>
      </c>
      <c r="FD232" s="43">
        <v>0.20261873638268599</v>
      </c>
      <c r="FE232" s="43">
        <v>0.20209019640165099</v>
      </c>
      <c r="FF232" s="43">
        <v>0.20158708442387199</v>
      </c>
      <c r="FG232" s="43">
        <v>0.20110950340209699</v>
      </c>
      <c r="FH232" s="43">
        <v>0.20065754698892299</v>
      </c>
      <c r="FI232" s="43">
        <v>0.20023129931485201</v>
      </c>
      <c r="FJ232" s="43">
        <v>0.19983083476338701</v>
      </c>
      <c r="FK232" s="43">
        <v>0.19945621778806399</v>
      </c>
      <c r="FL232" s="43">
        <v>0.19910750272682301</v>
      </c>
      <c r="FM232" s="43">
        <v>0.19878473364750401</v>
      </c>
      <c r="FN232" s="43">
        <v>0.19848794420687099</v>
      </c>
      <c r="FO232" s="43">
        <v>0.198205974285627</v>
      </c>
      <c r="FP232" s="43">
        <v>0.197931614167982</v>
      </c>
      <c r="FQ232" s="43">
        <v>0.197671356319118</v>
      </c>
      <c r="FR232" s="43">
        <v>0.19743328870144999</v>
      </c>
      <c r="FS232" s="43">
        <v>0.19722740198444499</v>
      </c>
      <c r="FT232" s="43">
        <v>0.197065944583205</v>
      </c>
      <c r="FU232" s="43">
        <v>0.19696382937104201</v>
      </c>
      <c r="FV232" s="43">
        <v>0.19693909462400999</v>
      </c>
      <c r="FW232" s="43">
        <v>0.197013419577031</v>
      </c>
      <c r="FX232" s="43">
        <v>0.19721269163250299</v>
      </c>
      <c r="FY232" s="43">
        <v>0.197567617522798</v>
      </c>
      <c r="FZ232" s="43">
        <v>0.198114364248898</v>
      </c>
      <c r="GA232" s="43">
        <v>0.198895207492262</v>
      </c>
      <c r="GB232" s="43">
        <v>0.19995915542658399</v>
      </c>
      <c r="GC232" s="43">
        <v>0.20136250529407301</v>
      </c>
      <c r="GD232" s="43">
        <v>0.20316927997745299</v>
      </c>
      <c r="GE232" s="43">
        <v>0.205451484263103</v>
      </c>
      <c r="GF232" s="43">
        <v>0.20828911825805499</v>
      </c>
      <c r="GG232" s="43">
        <v>0.21176989169115801</v>
      </c>
      <c r="GH232" s="43">
        <v>0.215988599965312</v>
      </c>
      <c r="GI232" s="43">
        <v>0.22104615172156999</v>
      </c>
      <c r="GJ232" s="43">
        <v>0.22704827590102</v>
      </c>
      <c r="GK232" s="43">
        <v>0.23410397799893301</v>
      </c>
      <c r="GL232" s="43">
        <v>0.24232385116056099</v>
      </c>
      <c r="GM232" s="43">
        <v>0.25181836808576102</v>
      </c>
      <c r="GN232" s="43">
        <v>0.26269627664944001</v>
      </c>
      <c r="GO232" s="43">
        <v>0.27506319368090898</v>
      </c>
      <c r="GP232" s="43">
        <v>0.28902044208549998</v>
      </c>
      <c r="GQ232" s="43">
        <v>0.30466411673078297</v>
      </c>
      <c r="GR232" s="43">
        <v>0.32208430627019002</v>
      </c>
      <c r="GS232" s="43">
        <v>0.34136435154068401</v>
      </c>
      <c r="GT232" s="43">
        <v>0.36257999166136101</v>
      </c>
      <c r="GU232" s="43">
        <v>0.38579823670901198</v>
      </c>
      <c r="GV232" s="43">
        <v>0.41107580726798099</v>
      </c>
      <c r="GW232" s="43">
        <v>0.438456990859041</v>
      </c>
      <c r="GX232" s="43">
        <v>0.46797077953665001</v>
      </c>
      <c r="GY232" s="43">
        <v>0.49962716847502298</v>
      </c>
      <c r="GZ232" s="43">
        <v>0.53341251286665703</v>
      </c>
      <c r="HA232" s="43"/>
      <c r="HB232" s="43"/>
    </row>
    <row r="233" spans="1:210" x14ac:dyDescent="0.6">
      <c r="A233" s="327">
        <v>8</v>
      </c>
      <c r="B233" s="198">
        <v>45608</v>
      </c>
      <c r="C233" s="43">
        <v>0.90154219143182401</v>
      </c>
      <c r="D233" s="43">
        <v>0.828662336248569</v>
      </c>
      <c r="E233" s="43">
        <v>0.76280650373880998</v>
      </c>
      <c r="F233" s="43">
        <v>0.70330865485084704</v>
      </c>
      <c r="G233" s="43">
        <v>0.64956830526647402</v>
      </c>
      <c r="H233" s="43">
        <v>0.60104574943079503</v>
      </c>
      <c r="I233" s="43">
        <v>0.55725678921555399</v>
      </c>
      <c r="J233" s="43">
        <v>0.51776732504079304</v>
      </c>
      <c r="K233" s="43">
        <v>0.48218803406088101</v>
      </c>
      <c r="L233" s="43">
        <v>0.45016927138032797</v>
      </c>
      <c r="M233" s="43">
        <v>0.42139627481615899</v>
      </c>
      <c r="N233" s="43">
        <v>0.39558472108651299</v>
      </c>
      <c r="O233" s="43">
        <v>0.37247666491364201</v>
      </c>
      <c r="P233" s="43">
        <v>0.35183688589272299</v>
      </c>
      <c r="Q233" s="43">
        <v>0.333449666059838</v>
      </c>
      <c r="R233" s="43">
        <v>0.317116019167901</v>
      </c>
      <c r="S233" s="43">
        <v>0.30265138702462901</v>
      </c>
      <c r="T233" s="43">
        <v>0.289883806598284</v>
      </c>
      <c r="U233" s="43">
        <v>0.27865253341671298</v>
      </c>
      <c r="V233" s="43">
        <v>0.26880708418431898</v>
      </c>
      <c r="W233" s="43">
        <v>0.26020663817994999</v>
      </c>
      <c r="X233" s="43">
        <v>0.25271971766113099</v>
      </c>
      <c r="Y233" s="43">
        <v>0.24622405639624301</v>
      </c>
      <c r="Z233" s="43">
        <v>0.24060656491170801</v>
      </c>
      <c r="AA233" s="43">
        <v>0.23576331100998901</v>
      </c>
      <c r="AB233" s="43">
        <v>0.23159945202309601</v>
      </c>
      <c r="AC233" s="43">
        <v>0.22802907737425801</v>
      </c>
      <c r="AD233" s="43">
        <v>0.22497494218675601</v>
      </c>
      <c r="AE233" s="43">
        <v>0.22236809170642</v>
      </c>
      <c r="AF233" s="43">
        <v>0.22014739027024299</v>
      </c>
      <c r="AG233" s="43">
        <v>0.21825897698684699</v>
      </c>
      <c r="AH233" s="43">
        <v>0.21665567370633099</v>
      </c>
      <c r="AI233" s="43">
        <v>0.215296370426103</v>
      </c>
      <c r="AJ233" s="43">
        <v>0.21414541034378501</v>
      </c>
      <c r="AK233" s="43">
        <v>0.21317199248604701</v>
      </c>
      <c r="AL233" s="43">
        <v>0.212349605222519</v>
      </c>
      <c r="AM233" s="43">
        <v>0.21165549956570801</v>
      </c>
      <c r="AN233" s="43">
        <v>0.211070207383627</v>
      </c>
      <c r="AO233" s="43">
        <v>0.210577106605422</v>
      </c>
      <c r="AP233" s="43">
        <v>0.210145542970465</v>
      </c>
      <c r="AQ233" s="43">
        <v>0.20975425118017901</v>
      </c>
      <c r="AR233" s="43">
        <v>0.209403354017798</v>
      </c>
      <c r="AS233" s="43">
        <v>0.209092946239472</v>
      </c>
      <c r="AT233" s="43">
        <v>0.20882309409550601</v>
      </c>
      <c r="AU233" s="43">
        <v>0.20859383496272599</v>
      </c>
      <c r="AV233" s="43">
        <v>0.20840517705771799</v>
      </c>
      <c r="AW233" s="43">
        <v>0.20825709925835001</v>
      </c>
      <c r="AX233" s="43">
        <v>0.20814955103614</v>
      </c>
      <c r="AY233" s="43">
        <v>0.208082452473935</v>
      </c>
      <c r="AZ233" s="43">
        <v>0.20805569439906901</v>
      </c>
      <c r="BA233" s="308">
        <v>0.20806913862562601</v>
      </c>
      <c r="BB233" s="43">
        <v>0.20812261829293899</v>
      </c>
      <c r="BC233" s="43">
        <v>0.20821593825024101</v>
      </c>
      <c r="BD233" s="43">
        <v>0.20834887571656899</v>
      </c>
      <c r="BE233" s="43">
        <v>0.208521180695695</v>
      </c>
      <c r="BF233" s="43">
        <v>0.20873257687159</v>
      </c>
      <c r="BG233" s="43">
        <v>0.20898276232246099</v>
      </c>
      <c r="BH233" s="43">
        <v>0.20927141036554001</v>
      </c>
      <c r="BI233" s="43">
        <v>0.20959817053236701</v>
      </c>
      <c r="BJ233" s="43">
        <v>0.209962669549076</v>
      </c>
      <c r="BK233" s="43">
        <v>0.21036451238634199</v>
      </c>
      <c r="BL233" s="43">
        <v>0.210803283365949</v>
      </c>
      <c r="BM233" s="43">
        <v>0.21127854731432699</v>
      </c>
      <c r="BN233" s="43">
        <v>0.21181289162766401</v>
      </c>
      <c r="BO233" s="43">
        <v>0.21243758377232499</v>
      </c>
      <c r="BP233" s="43">
        <v>0.21316763281297399</v>
      </c>
      <c r="BQ233" s="43">
        <v>0.21402038430568299</v>
      </c>
      <c r="BR233" s="43">
        <v>0.21501582593482299</v>
      </c>
      <c r="BS233" s="43">
        <v>0.216176913536726</v>
      </c>
      <c r="BT233" s="43">
        <v>0.217529912064958</v>
      </c>
      <c r="BU233" s="43">
        <v>0.219104743524661</v>
      </c>
      <c r="BV233" s="43">
        <v>0.22093533093116399</v>
      </c>
      <c r="BW233" s="43">
        <v>0.223059924251963</v>
      </c>
      <c r="BX233" s="43">
        <v>0.225521391276921</v>
      </c>
      <c r="BY233" s="43">
        <v>0.22836745399984901</v>
      </c>
      <c r="BZ233" s="43">
        <v>0.231650849811564</v>
      </c>
      <c r="CA233" s="43">
        <v>0.23542939732571999</v>
      </c>
      <c r="CB233" s="43">
        <v>0.23976594955640801</v>
      </c>
      <c r="CC233" s="43">
        <v>0.24472822273747799</v>
      </c>
      <c r="CD233" s="43">
        <v>0.25038849728600499</v>
      </c>
      <c r="CE233" s="43">
        <v>0.256823197601455</v>
      </c>
      <c r="CF233" s="43">
        <v>0.264112368228128</v>
      </c>
      <c r="CG233" s="43">
        <v>0.27233907354460402</v>
      </c>
      <c r="CH233" s="43">
        <v>0.28158875449644899</v>
      </c>
      <c r="CI233" s="43">
        <v>0.29194857726267298</v>
      </c>
      <c r="CJ233" s="43">
        <v>0.30350680394191099</v>
      </c>
      <c r="CK233" s="43">
        <v>0.31635220471236403</v>
      </c>
      <c r="CL233" s="43">
        <v>0.33057351547296199</v>
      </c>
      <c r="CM233" s="43">
        <v>0.34625892678551301</v>
      </c>
      <c r="CN233" s="43">
        <v>0.36349557161603702</v>
      </c>
      <c r="CO233" s="43">
        <v>0.382368962440091</v>
      </c>
      <c r="CP233" s="43">
        <v>0.40296231442229802</v>
      </c>
      <c r="CQ233" s="43">
        <v>0.42535568086077302</v>
      </c>
      <c r="CR233" s="43">
        <v>0.44962481928927001</v>
      </c>
      <c r="CS233" s="43">
        <v>0.47583970133329101</v>
      </c>
      <c r="CT233" s="43">
        <v>0.50406257508599694</v>
      </c>
      <c r="CU233" s="43">
        <v>0.53434548465057496</v>
      </c>
      <c r="CV233" s="43">
        <v>0.56672714978665095</v>
      </c>
      <c r="CW233" s="43">
        <v>0.60122910554446196</v>
      </c>
      <c r="CX233" s="43">
        <v>0.63785100438338704</v>
      </c>
      <c r="CY233" s="43">
        <v>0.67656498904940698</v>
      </c>
      <c r="CZ233" s="43"/>
      <c r="DA233" s="43"/>
      <c r="DC233" s="198">
        <v>45537</v>
      </c>
      <c r="DD233" s="43">
        <v>0.79271292264635795</v>
      </c>
      <c r="DE233" s="43">
        <v>0.73186067776192898</v>
      </c>
      <c r="DF233" s="43">
        <v>0.67705904233884096</v>
      </c>
      <c r="DG233" s="43">
        <v>0.62771137622126805</v>
      </c>
      <c r="DH233" s="43">
        <v>0.58328252760614896</v>
      </c>
      <c r="DI233" s="43">
        <v>0.54329292576130295</v>
      </c>
      <c r="DJ233" s="43">
        <v>0.50731276534196301</v>
      </c>
      <c r="DK233" s="43">
        <v>0.47495648312468602</v>
      </c>
      <c r="DL233" s="43">
        <v>0.445877643789022</v>
      </c>
      <c r="DM233" s="43">
        <v>0.41976429558508999</v>
      </c>
      <c r="DN233" s="43">
        <v>0.39633482103657502</v>
      </c>
      <c r="DO233" s="43">
        <v>0.37533428403462299</v>
      </c>
      <c r="DP233" s="43">
        <v>0.356531258679468</v>
      </c>
      <c r="DQ233" s="43">
        <v>0.339715113474443</v>
      </c>
      <c r="DR233" s="43">
        <v>0.32469371521495299</v>
      </c>
      <c r="DS233" s="43">
        <v>0.31129150964534802</v>
      </c>
      <c r="DT233" s="43">
        <v>0.29934793015993499</v>
      </c>
      <c r="DU233" s="43">
        <v>0.28871608242233898</v>
      </c>
      <c r="DV233" s="43">
        <v>0.27926165189567798</v>
      </c>
      <c r="DW233" s="43">
        <v>0.27086198314042098</v>
      </c>
      <c r="DX233" s="43">
        <v>0.26340528448894901</v>
      </c>
      <c r="DY233" s="43">
        <v>0.25678991845244598</v>
      </c>
      <c r="DZ233" s="43">
        <v>0.25092374653778698</v>
      </c>
      <c r="EA233" s="43">
        <v>0.245723505742589</v>
      </c>
      <c r="EB233" s="43">
        <v>0.241114202225615</v>
      </c>
      <c r="EC233" s="43">
        <v>0.23702851470116801</v>
      </c>
      <c r="ED233" s="43">
        <v>0.23340620562484399</v>
      </c>
      <c r="EE233" s="43">
        <v>0.23019354207407799</v>
      </c>
      <c r="EF233" s="43">
        <v>0.22734273050051501</v>
      </c>
      <c r="EG233" s="43">
        <v>0.22481137050095801</v>
      </c>
      <c r="EH233" s="43">
        <v>0.222561932709397</v>
      </c>
      <c r="EI233" s="43">
        <v>0.22056126527178699</v>
      </c>
      <c r="EJ233" s="43">
        <v>0.21878013226173501</v>
      </c>
      <c r="EK233" s="43">
        <v>0.21719278628962899</v>
      </c>
      <c r="EL233" s="43">
        <v>0.21577657631696301</v>
      </c>
      <c r="EM233" s="43">
        <v>0.21451159074510701</v>
      </c>
      <c r="EN233" s="43">
        <v>0.21338033494665301</v>
      </c>
      <c r="EO233" s="43">
        <v>0.21236744176292699</v>
      </c>
      <c r="EP233" s="43">
        <v>0.211459413085446</v>
      </c>
      <c r="EQ233" s="43">
        <v>0.210610857010119</v>
      </c>
      <c r="ER233" s="43">
        <v>0.20978366747501401</v>
      </c>
      <c r="ES233" s="43">
        <v>0.208978026505312</v>
      </c>
      <c r="ET233" s="43">
        <v>0.208194111765377</v>
      </c>
      <c r="EU233" s="43">
        <v>0.20743209627717299</v>
      </c>
      <c r="EV233" s="43">
        <v>0.206692148139518</v>
      </c>
      <c r="EW233" s="43">
        <v>0.20597443023588199</v>
      </c>
      <c r="EX233" s="43">
        <v>0.20527909997466401</v>
      </c>
      <c r="EY233" s="43">
        <v>0.20460630898160201</v>
      </c>
      <c r="EZ233" s="43">
        <v>0.20395620287407701</v>
      </c>
      <c r="FA233" s="43">
        <v>0.20332892093801799</v>
      </c>
      <c r="FB233" s="308">
        <v>0.202724595854471</v>
      </c>
      <c r="FC233" s="43">
        <v>0.20214335365619701</v>
      </c>
      <c r="FD233" s="43">
        <v>0.201585313037869</v>
      </c>
      <c r="FE233" s="43">
        <v>0.20105058555197</v>
      </c>
      <c r="FF233" s="43">
        <v>0.20053927513558401</v>
      </c>
      <c r="FG233" s="43">
        <v>0.20005147797676301</v>
      </c>
      <c r="FH233" s="43">
        <v>0.19958728226075001</v>
      </c>
      <c r="FI233" s="43">
        <v>0.19914676799304501</v>
      </c>
      <c r="FJ233" s="43">
        <v>0.19873000680717601</v>
      </c>
      <c r="FK233" s="43">
        <v>0.19833706178323501</v>
      </c>
      <c r="FL233" s="43">
        <v>0.19796798729999401</v>
      </c>
      <c r="FM233" s="43">
        <v>0.197622828881034</v>
      </c>
      <c r="FN233" s="43">
        <v>0.19730162307045199</v>
      </c>
      <c r="FO233" s="43">
        <v>0.196992018750418</v>
      </c>
      <c r="FP233" s="43">
        <v>0.196685130965362</v>
      </c>
      <c r="FQ233" s="43">
        <v>0.19638658706977899</v>
      </c>
      <c r="FR233" s="43">
        <v>0.19610346202466</v>
      </c>
      <c r="FS233" s="43">
        <v>0.195844562945272</v>
      </c>
      <c r="FT233" s="43">
        <v>0.19562075919803701</v>
      </c>
      <c r="FU233" s="43">
        <v>0.195445362137213</v>
      </c>
      <c r="FV233" s="43">
        <v>0.19533455764965599</v>
      </c>
      <c r="FW233" s="43">
        <v>0.195307892803818</v>
      </c>
      <c r="FX233" s="43">
        <v>0.19538881512478001</v>
      </c>
      <c r="FY233" s="43">
        <v>0.19560525880764901</v>
      </c>
      <c r="FZ233" s="43">
        <v>0.195990266437853</v>
      </c>
      <c r="GA233" s="43">
        <v>0.19658262726513201</v>
      </c>
      <c r="GB233" s="43">
        <v>0.197427503865028</v>
      </c>
      <c r="GC233" s="43">
        <v>0.198577008633011</v>
      </c>
      <c r="GD233" s="43">
        <v>0.20009068095135199</v>
      </c>
      <c r="GE233" s="43">
        <v>0.20203580699227999</v>
      </c>
      <c r="GF233" s="43">
        <v>0.20448751941354301</v>
      </c>
      <c r="GG233" s="43">
        <v>0.20752861683313301</v>
      </c>
      <c r="GH233" s="43">
        <v>0.211249055806529</v>
      </c>
      <c r="GI233" s="43">
        <v>0.21574509265004699</v>
      </c>
      <c r="GJ233" s="43">
        <v>0.22111808791462301</v>
      </c>
      <c r="GK233" s="43">
        <v>0.22747302791607399</v>
      </c>
      <c r="GL233" s="43">
        <v>0.23491685731697801</v>
      </c>
      <c r="GM233" s="43">
        <v>0.24355674416787201</v>
      </c>
      <c r="GN233" s="43">
        <v>0.253498404946916</v>
      </c>
      <c r="GO233" s="43">
        <v>0.26484459758165202</v>
      </c>
      <c r="GP233" s="43">
        <v>0.277693847424485</v>
      </c>
      <c r="GQ233" s="43">
        <v>0.29213941328929499</v>
      </c>
      <c r="GR233" s="43">
        <v>0.308268440231521</v>
      </c>
      <c r="GS233" s="43">
        <v>0.32616119388824499</v>
      </c>
      <c r="GT233" s="43">
        <v>0.34589023557297799</v>
      </c>
      <c r="GU233" s="43">
        <v>0.367519379694349</v>
      </c>
      <c r="GV233" s="43">
        <v>0.39110227274543502</v>
      </c>
      <c r="GW233" s="43">
        <v>0.41668044179839497</v>
      </c>
      <c r="GX233" s="43">
        <v>0.44428067436693602</v>
      </c>
      <c r="GY233" s="43">
        <v>0.47391160857618703</v>
      </c>
      <c r="GZ233" s="43">
        <v>0.50555943090000499</v>
      </c>
      <c r="HA233" s="43"/>
      <c r="HB233" s="43"/>
    </row>
    <row r="234" spans="1:210" x14ac:dyDescent="0.6">
      <c r="A234" s="327">
        <v>9</v>
      </c>
      <c r="B234" s="198">
        <v>45619</v>
      </c>
      <c r="C234" s="43">
        <v>0.82350888411559597</v>
      </c>
      <c r="D234" s="43">
        <v>0.75803364364713</v>
      </c>
      <c r="E234" s="43">
        <v>0.69892522475501195</v>
      </c>
      <c r="F234" s="43">
        <v>0.64557739610168996</v>
      </c>
      <c r="G234" s="43">
        <v>0.597444980584385</v>
      </c>
      <c r="H234" s="43">
        <v>0.55403885416402299</v>
      </c>
      <c r="I234" s="43">
        <v>0.51492065482599403</v>
      </c>
      <c r="J234" s="43">
        <v>0.47969748480333702</v>
      </c>
      <c r="K234" s="43">
        <v>0.44801678237741999</v>
      </c>
      <c r="L234" s="43">
        <v>0.419561470696723</v>
      </c>
      <c r="M234" s="43">
        <v>0.39404544944986297</v>
      </c>
      <c r="N234" s="43">
        <v>0.37120947225059298</v>
      </c>
      <c r="O234" s="43">
        <v>0.350817441269201</v>
      </c>
      <c r="P234" s="43">
        <v>0.33265314485360398</v>
      </c>
      <c r="Q234" s="43">
        <v>0.3165174588386</v>
      </c>
      <c r="R234" s="43">
        <v>0.30222602408459998</v>
      </c>
      <c r="S234" s="43">
        <v>0.28960739934002</v>
      </c>
      <c r="T234" s="43">
        <v>0.27850166957677402</v>
      </c>
      <c r="U234" s="43">
        <v>0.26875946765082698</v>
      </c>
      <c r="V234" s="43">
        <v>0.26024134526760401</v>
      </c>
      <c r="W234" s="43">
        <v>0.25281741208987502</v>
      </c>
      <c r="X234" s="43">
        <v>0.24636715318340099</v>
      </c>
      <c r="Y234" s="43">
        <v>0.240779336562706</v>
      </c>
      <c r="Z234" s="43">
        <v>0.23595193379538701</v>
      </c>
      <c r="AA234" s="43">
        <v>0.231791994872761</v>
      </c>
      <c r="AB234" s="43">
        <v>0.22821543995598201</v>
      </c>
      <c r="AC234" s="43">
        <v>0.22514675160893699</v>
      </c>
      <c r="AD234" s="43">
        <v>0.22251856867547101</v>
      </c>
      <c r="AE234" s="43">
        <v>0.22027119561244299</v>
      </c>
      <c r="AF234" s="43">
        <v>0.21835204848506601</v>
      </c>
      <c r="AG234" s="43">
        <v>0.21671506159346601</v>
      </c>
      <c r="AH234" s="43">
        <v>0.21532007802223699</v>
      </c>
      <c r="AI234" s="43">
        <v>0.21413224444128201</v>
      </c>
      <c r="AJ234" s="43">
        <v>0.213121426414043</v>
      </c>
      <c r="AK234" s="43">
        <v>0.21226165614009099</v>
      </c>
      <c r="AL234" s="43">
        <v>0.21153062045766799</v>
      </c>
      <c r="AM234" s="43">
        <v>0.210909193467338</v>
      </c>
      <c r="AN234" s="43">
        <v>0.210381015317499</v>
      </c>
      <c r="AO234" s="43">
        <v>0.209932116667117</v>
      </c>
      <c r="AP234" s="43">
        <v>0.209535345371894</v>
      </c>
      <c r="AQ234" s="43">
        <v>0.20917138652182399</v>
      </c>
      <c r="AR234" s="43">
        <v>0.20884032025784399</v>
      </c>
      <c r="AS234" s="43">
        <v>0.20854220783354099</v>
      </c>
      <c r="AT234" s="43">
        <v>0.20827709135230699</v>
      </c>
      <c r="AU234" s="43">
        <v>0.208044993545136</v>
      </c>
      <c r="AV234" s="43">
        <v>0.207845917599708</v>
      </c>
      <c r="AW234" s="43">
        <v>0.207679847063895</v>
      </c>
      <c r="AX234" s="43">
        <v>0.207546745782591</v>
      </c>
      <c r="AY234" s="43">
        <v>0.20744655790904701</v>
      </c>
      <c r="AZ234" s="43">
        <v>0.207379207963755</v>
      </c>
      <c r="BA234" s="308">
        <v>0.20734460094725299</v>
      </c>
      <c r="BB234" s="43">
        <v>0.20734262252398999</v>
      </c>
      <c r="BC234" s="43">
        <v>0.207373139207568</v>
      </c>
      <c r="BD234" s="43">
        <v>0.20743599884597599</v>
      </c>
      <c r="BE234" s="43">
        <v>0.20753103051146601</v>
      </c>
      <c r="BF234" s="43">
        <v>0.207658045414464</v>
      </c>
      <c r="BG234" s="43">
        <v>0.20781683697737399</v>
      </c>
      <c r="BH234" s="43">
        <v>0.208007181449923</v>
      </c>
      <c r="BI234" s="43">
        <v>0.20822883839884901</v>
      </c>
      <c r="BJ234" s="43">
        <v>0.208481551269766</v>
      </c>
      <c r="BK234" s="43">
        <v>0.20876504799235199</v>
      </c>
      <c r="BL234" s="43">
        <v>0.20907904158741999</v>
      </c>
      <c r="BM234" s="43">
        <v>0.209423230837161</v>
      </c>
      <c r="BN234" s="43">
        <v>0.20981423769515201</v>
      </c>
      <c r="BO234" s="43">
        <v>0.21027571235484599</v>
      </c>
      <c r="BP234" s="43">
        <v>0.210819833687939</v>
      </c>
      <c r="BQ234" s="43">
        <v>0.21146074836912701</v>
      </c>
      <c r="BR234" s="43">
        <v>0.212214845165627</v>
      </c>
      <c r="BS234" s="43">
        <v>0.21310105282550801</v>
      </c>
      <c r="BT234" s="43">
        <v>0.214141158549781</v>
      </c>
      <c r="BU234" s="43">
        <v>0.21536014181032201</v>
      </c>
      <c r="BV234" s="43">
        <v>0.21678651571528301</v>
      </c>
      <c r="BW234" s="43">
        <v>0.218452665162603</v>
      </c>
      <c r="BX234" s="43">
        <v>0.22039516768404099</v>
      </c>
      <c r="BY234" s="43">
        <v>0.22265507979948601</v>
      </c>
      <c r="BZ234" s="43">
        <v>0.225278168985697</v>
      </c>
      <c r="CA234" s="43">
        <v>0.22831506970526</v>
      </c>
      <c r="CB234" s="43">
        <v>0.23182134213939201</v>
      </c>
      <c r="CC234" s="43">
        <v>0.235857414676333</v>
      </c>
      <c r="CD234" s="43">
        <v>0.24048839655291099</v>
      </c>
      <c r="CE234" s="43">
        <v>0.24578375510766701</v>
      </c>
      <c r="CF234" s="43">
        <v>0.25181686250013302</v>
      </c>
      <c r="CG234" s="43">
        <v>0.25866442807816298</v>
      </c>
      <c r="CH234" s="43">
        <v>0.26640584297978498</v>
      </c>
      <c r="CI234" s="43">
        <v>0.27512247086335501</v>
      </c>
      <c r="CJ234" s="43">
        <v>0.28489692086645901</v>
      </c>
      <c r="CK234" s="43">
        <v>0.29581233470957702</v>
      </c>
      <c r="CL234" s="43">
        <v>0.30795170934010901</v>
      </c>
      <c r="CM234" s="43">
        <v>0.32139726060649199</v>
      </c>
      <c r="CN234" s="43">
        <v>0.33622981454582801</v>
      </c>
      <c r="CO234" s="43">
        <v>0.35252819332639201</v>
      </c>
      <c r="CP234" s="43">
        <v>0.37036854481739501</v>
      </c>
      <c r="CQ234" s="43">
        <v>0.38982355039000699</v>
      </c>
      <c r="CR234" s="43">
        <v>0.41096143392678403</v>
      </c>
      <c r="CS234" s="43">
        <v>0.43384468808965199</v>
      </c>
      <c r="CT234" s="43">
        <v>0.458528428705196</v>
      </c>
      <c r="CU234" s="43">
        <v>0.48505828480403401</v>
      </c>
      <c r="CV234" s="43">
        <v>0.51346773084970798</v>
      </c>
      <c r="CW234" s="43">
        <v>0.54377476741259101</v>
      </c>
      <c r="CX234" s="43">
        <v>0.57597785842969196</v>
      </c>
      <c r="CY234" s="43">
        <v>0.610051041731689</v>
      </c>
      <c r="CZ234" s="43"/>
      <c r="DA234" s="43"/>
      <c r="DC234" s="198">
        <v>45548</v>
      </c>
      <c r="DD234" s="43">
        <v>0.76069709152189402</v>
      </c>
      <c r="DE234" s="43">
        <v>0.70310628058893598</v>
      </c>
      <c r="DF234" s="43">
        <v>0.65124890072857899</v>
      </c>
      <c r="DG234" s="43">
        <v>0.60455795135286405</v>
      </c>
      <c r="DH234" s="43">
        <v>0.56252532894274199</v>
      </c>
      <c r="DI234" s="43">
        <v>0.52469598193996103</v>
      </c>
      <c r="DJ234" s="43">
        <v>0.49066222895446998</v>
      </c>
      <c r="DK234" s="43">
        <v>0.460058411002845</v>
      </c>
      <c r="DL234" s="43">
        <v>0.43255597462335499</v>
      </c>
      <c r="DM234" s="43">
        <v>0.40785903330592199</v>
      </c>
      <c r="DN234" s="43">
        <v>0.38570042293372803</v>
      </c>
      <c r="DO234" s="43">
        <v>0.36583824620673</v>
      </c>
      <c r="DP234" s="43">
        <v>0.34805288620886299</v>
      </c>
      <c r="DQ234" s="43">
        <v>0.33214445888488903</v>
      </c>
      <c r="DR234" s="43">
        <v>0.31793066564304301</v>
      </c>
      <c r="DS234" s="43">
        <v>0.30524500108289698</v>
      </c>
      <c r="DT234" s="43">
        <v>0.293935266121511</v>
      </c>
      <c r="DU234" s="43">
        <v>0.28386233470723299</v>
      </c>
      <c r="DV234" s="43">
        <v>0.27489912266709698</v>
      </c>
      <c r="DW234" s="43">
        <v>0.26692971033358498</v>
      </c>
      <c r="DX234" s="43">
        <v>0.25984857605713602</v>
      </c>
      <c r="DY234" s="43">
        <v>0.25355990502961001</v>
      </c>
      <c r="DZ234" s="43">
        <v>0.24797694596542999</v>
      </c>
      <c r="EA234" s="43">
        <v>0.24302139644286599</v>
      </c>
      <c r="EB234" s="43">
        <v>0.238622805228274</v>
      </c>
      <c r="EC234" s="43">
        <v>0.23471798605781199</v>
      </c>
      <c r="ED234" s="43">
        <v>0.231250442134567</v>
      </c>
      <c r="EE234" s="43">
        <v>0.22816980362644401</v>
      </c>
      <c r="EF234" s="43">
        <v>0.22543128223584499</v>
      </c>
      <c r="EG234" s="43">
        <v>0.22299514742594501</v>
      </c>
      <c r="EH234" s="43">
        <v>0.22082622871961699</v>
      </c>
      <c r="EI234" s="43">
        <v>0.21889344769816599</v>
      </c>
      <c r="EJ234" s="43">
        <v>0.21716938229660701</v>
      </c>
      <c r="EK234" s="43">
        <v>0.215629864961004</v>
      </c>
      <c r="EL234" s="43">
        <v>0.21425361514219901</v>
      </c>
      <c r="EM234" s="43">
        <v>0.21302190576791399</v>
      </c>
      <c r="EN234" s="43">
        <v>0.211918262566865</v>
      </c>
      <c r="EO234" s="43">
        <v>0.21092819464556001</v>
      </c>
      <c r="EP234" s="43">
        <v>0.210038954271313</v>
      </c>
      <c r="EQ234" s="43">
        <v>0.209206392170322</v>
      </c>
      <c r="ER234" s="43">
        <v>0.20839320681592</v>
      </c>
      <c r="ES234" s="43">
        <v>0.207599560156355</v>
      </c>
      <c r="ET234" s="43">
        <v>0.20682561054725601</v>
      </c>
      <c r="EU234" s="43">
        <v>0.20607151250685299</v>
      </c>
      <c r="EV234" s="43">
        <v>0.205337416512716</v>
      </c>
      <c r="EW234" s="43">
        <v>0.20462346872467699</v>
      </c>
      <c r="EX234" s="43">
        <v>0.203929810785628</v>
      </c>
      <c r="EY234" s="43">
        <v>0.20325657960829199</v>
      </c>
      <c r="EZ234" s="43">
        <v>0.202603907061119</v>
      </c>
      <c r="FA234" s="43">
        <v>0.20197191990215899</v>
      </c>
      <c r="FB234" s="308">
        <v>0.20136073932812801</v>
      </c>
      <c r="FC234" s="43">
        <v>0.200770481071785</v>
      </c>
      <c r="FD234" s="43">
        <v>0.200201254838135</v>
      </c>
      <c r="FE234" s="43">
        <v>0.19965316435609801</v>
      </c>
      <c r="FF234" s="43">
        <v>0.199126307087058</v>
      </c>
      <c r="FG234" s="43">
        <v>0.198620774033723</v>
      </c>
      <c r="FH234" s="43">
        <v>0.198136649571651</v>
      </c>
      <c r="FI234" s="43">
        <v>0.19767401126468101</v>
      </c>
      <c r="FJ234" s="43">
        <v>0.19723292970077599</v>
      </c>
      <c r="FK234" s="43">
        <v>0.196813468340165</v>
      </c>
      <c r="FL234" s="43">
        <v>0.196415683374627</v>
      </c>
      <c r="FM234" s="43">
        <v>0.19603962358244001</v>
      </c>
      <c r="FN234" s="43">
        <v>0.19568533022069301</v>
      </c>
      <c r="FO234" s="43">
        <v>0.19533887562653901</v>
      </c>
      <c r="FP234" s="43">
        <v>0.194989251119844</v>
      </c>
      <c r="FQ234" s="43">
        <v>0.19464110090374001</v>
      </c>
      <c r="FR234" s="43">
        <v>0.19430035380006999</v>
      </c>
      <c r="FS234" s="43">
        <v>0.19397448324074201</v>
      </c>
      <c r="FT234" s="43">
        <v>0.19367281029939501</v>
      </c>
      <c r="FU234" s="43">
        <v>0.19340685416130601</v>
      </c>
      <c r="FV234" s="43">
        <v>0.193190733776298</v>
      </c>
      <c r="FW234" s="43">
        <v>0.19304162298552899</v>
      </c>
      <c r="FX234" s="43">
        <v>0.19298025913286701</v>
      </c>
      <c r="FY234" s="43">
        <v>0.193031501634429</v>
      </c>
      <c r="FZ234" s="43">
        <v>0.19322493192745799</v>
      </c>
      <c r="GA234" s="43">
        <v>0.193595479454507</v>
      </c>
      <c r="GB234" s="43">
        <v>0.19418404974255701</v>
      </c>
      <c r="GC234" s="43">
        <v>0.19503812051604599</v>
      </c>
      <c r="GD234" s="43">
        <v>0.196212260857206</v>
      </c>
      <c r="GE234" s="43">
        <v>0.19776851823313099</v>
      </c>
      <c r="GF234" s="43">
        <v>0.19977661098661001</v>
      </c>
      <c r="GG234" s="43">
        <v>0.202313862735125</v>
      </c>
      <c r="GH234" s="43">
        <v>0.20546482310612199</v>
      </c>
      <c r="GI234" s="43">
        <v>0.20932053900532999</v>
      </c>
      <c r="GJ234" s="43">
        <v>0.21397747235315101</v>
      </c>
      <c r="GK234" s="43">
        <v>0.21953610105775201</v>
      </c>
      <c r="GL234" s="43">
        <v>0.226099282836008</v>
      </c>
      <c r="GM234" s="43">
        <v>0.23377049639365799</v>
      </c>
      <c r="GN234" s="43">
        <v>0.24265209104120999</v>
      </c>
      <c r="GO234" s="43">
        <v>0.25284366695701299</v>
      </c>
      <c r="GP234" s="43">
        <v>0.26444067330848298</v>
      </c>
      <c r="GQ234" s="43">
        <v>0.27753325685263802</v>
      </c>
      <c r="GR234" s="43">
        <v>0.292205331103291</v>
      </c>
      <c r="GS234" s="43">
        <v>0.30853377853247299</v>
      </c>
      <c r="GT234" s="43">
        <v>0.32658765512858301</v>
      </c>
      <c r="GU234" s="43">
        <v>0.346427242102329</v>
      </c>
      <c r="GV234" s="43">
        <v>0.36810278302106297</v>
      </c>
      <c r="GW234" s="43">
        <v>0.39165275072085398</v>
      </c>
      <c r="GX234" s="43">
        <v>0.41710150295925402</v>
      </c>
      <c r="GY234" s="43">
        <v>0.44445620350881099</v>
      </c>
      <c r="GZ234" s="43">
        <v>0.47370290639579798</v>
      </c>
      <c r="HA234" s="43"/>
      <c r="HB234" s="43"/>
    </row>
    <row r="235" spans="1:210" x14ac:dyDescent="0.6">
      <c r="A235" s="327">
        <v>10</v>
      </c>
      <c r="B235" s="198">
        <v>45631</v>
      </c>
      <c r="C235" s="43">
        <v>0.70356441465472797</v>
      </c>
      <c r="D235" s="43">
        <v>0.64804487981693504</v>
      </c>
      <c r="E235" s="43">
        <v>0.59798222654275801</v>
      </c>
      <c r="F235" s="43">
        <v>0.55285402633760306</v>
      </c>
      <c r="G235" s="43">
        <v>0.51219133022901697</v>
      </c>
      <c r="H235" s="43">
        <v>0.47557386871388801</v>
      </c>
      <c r="I235" s="43">
        <v>0.44262512845591701</v>
      </c>
      <c r="J235" s="43">
        <v>0.41300752086053399</v>
      </c>
      <c r="K235" s="43">
        <v>0.386417775985687</v>
      </c>
      <c r="L235" s="43">
        <v>0.36258264470115897</v>
      </c>
      <c r="M235" s="43">
        <v>0.34125496145554202</v>
      </c>
      <c r="N235" s="43">
        <v>0.32221010339350897</v>
      </c>
      <c r="O235" s="43">
        <v>0.30524287118365001</v>
      </c>
      <c r="P235" s="43">
        <v>0.290164809321106</v>
      </c>
      <c r="Q235" s="43">
        <v>0.27680197381416199</v>
      </c>
      <c r="R235" s="43">
        <v>0.26499314214140601</v>
      </c>
      <c r="S235" s="43">
        <v>0.25458844312186102</v>
      </c>
      <c r="T235" s="43">
        <v>0.245448365203184</v>
      </c>
      <c r="U235" s="43">
        <v>0.23744308340460901</v>
      </c>
      <c r="V235" s="43">
        <v>0.23045203140668</v>
      </c>
      <c r="W235" s="43">
        <v>0.22436363892606501</v>
      </c>
      <c r="X235" s="43">
        <v>0.21907515681908901</v>
      </c>
      <c r="Y235" s="43">
        <v>0.21449250266395101</v>
      </c>
      <c r="Z235" s="43">
        <v>0.21053007554702299</v>
      </c>
      <c r="AA235" s="43">
        <v>0.207110507387092</v>
      </c>
      <c r="AB235" s="43">
        <v>0.20416433599603701</v>
      </c>
      <c r="AC235" s="43">
        <v>0.20162960021774201</v>
      </c>
      <c r="AD235" s="43">
        <v>0.19945136821297901</v>
      </c>
      <c r="AE235" s="43">
        <v>0.19758121639680101</v>
      </c>
      <c r="AF235" s="43">
        <v>0.195976678956751</v>
      </c>
      <c r="AG235" s="43">
        <v>0.19460068740164799</v>
      </c>
      <c r="AH235" s="43">
        <v>0.19342101715627399</v>
      </c>
      <c r="AI235" s="43">
        <v>0.19240975483211201</v>
      </c>
      <c r="AJ235" s="43">
        <v>0.19154279613306499</v>
      </c>
      <c r="AK235" s="43">
        <v>0.19079938091748999</v>
      </c>
      <c r="AL235" s="43">
        <v>0.19016166897254499</v>
      </c>
      <c r="AM235" s="43">
        <v>0.18961435767219501</v>
      </c>
      <c r="AN235" s="43">
        <v>0.18914434093589499</v>
      </c>
      <c r="AO235" s="43">
        <v>0.18874040762997299</v>
      </c>
      <c r="AP235" s="43">
        <v>0.18837900450365</v>
      </c>
      <c r="AQ235" s="43">
        <v>0.18804282298317199</v>
      </c>
      <c r="AR235" s="43">
        <v>0.18773191886215501</v>
      </c>
      <c r="AS235" s="43">
        <v>0.18744633585540699</v>
      </c>
      <c r="AT235" s="43">
        <v>0.18718610544251299</v>
      </c>
      <c r="AU235" s="43">
        <v>0.18695124671861801</v>
      </c>
      <c r="AV235" s="43">
        <v>0.18674176630645201</v>
      </c>
      <c r="AW235" s="43">
        <v>0.18655765824974799</v>
      </c>
      <c r="AX235" s="43">
        <v>0.18639890398812001</v>
      </c>
      <c r="AY235" s="43">
        <v>0.186265472330508</v>
      </c>
      <c r="AZ235" s="43">
        <v>0.18615731946839201</v>
      </c>
      <c r="BA235" s="308">
        <v>0.18607438900919801</v>
      </c>
      <c r="BB235" s="43">
        <v>0.18601661205558301</v>
      </c>
      <c r="BC235" s="43">
        <v>0.18598390732129899</v>
      </c>
      <c r="BD235" s="43">
        <v>0.18597618129075999</v>
      </c>
      <c r="BE235" s="43">
        <v>0.18599332821338599</v>
      </c>
      <c r="BF235" s="43">
        <v>0.18603523059510901</v>
      </c>
      <c r="BG235" s="43">
        <v>0.18610175912521101</v>
      </c>
      <c r="BH235" s="43">
        <v>0.18619277306807799</v>
      </c>
      <c r="BI235" s="43">
        <v>0.18630812052368401</v>
      </c>
      <c r="BJ235" s="43">
        <v>0.18644763867144501</v>
      </c>
      <c r="BK235" s="43">
        <v>0.18661115412919399</v>
      </c>
      <c r="BL235" s="43">
        <v>0.18679848324699999</v>
      </c>
      <c r="BM235" s="43">
        <v>0.187009432495848</v>
      </c>
      <c r="BN235" s="43">
        <v>0.18725451661037401</v>
      </c>
      <c r="BO235" s="43">
        <v>0.18754955018054101</v>
      </c>
      <c r="BP235" s="43">
        <v>0.18790370497196299</v>
      </c>
      <c r="BQ235" s="43">
        <v>0.18832770095701201</v>
      </c>
      <c r="BR235" s="43">
        <v>0.18883403510427399</v>
      </c>
      <c r="BS235" s="43">
        <v>0.18943723370746299</v>
      </c>
      <c r="BT235" s="43">
        <v>0.19015412711671301</v>
      </c>
      <c r="BU235" s="43">
        <v>0.19100414405564201</v>
      </c>
      <c r="BV235" s="43">
        <v>0.19200962090131601</v>
      </c>
      <c r="BW235" s="43">
        <v>0.19319611864880901</v>
      </c>
      <c r="BX235" s="43">
        <v>0.19459273754071699</v>
      </c>
      <c r="BY235" s="43">
        <v>0.19623241610879999</v>
      </c>
      <c r="BZ235" s="43">
        <v>0.19815219833237199</v>
      </c>
      <c r="CA235" s="43">
        <v>0.200393449797474</v>
      </c>
      <c r="CB235" s="43">
        <v>0.20300200205559399</v>
      </c>
      <c r="CC235" s="43">
        <v>0.20602820422426099</v>
      </c>
      <c r="CD235" s="43">
        <v>0.209526862912986</v>
      </c>
      <c r="CE235" s="43">
        <v>0.21355705648052001</v>
      </c>
      <c r="CF235" s="43">
        <v>0.21818181711731999</v>
      </c>
      <c r="CG235" s="43">
        <v>0.22346768419454099</v>
      </c>
      <c r="CH235" s="43">
        <v>0.22948414328967801</v>
      </c>
      <c r="CI235" s="43">
        <v>0.23630297546545501</v>
      </c>
      <c r="CJ235" s="43">
        <v>0.243997548743908</v>
      </c>
      <c r="CK235" s="43">
        <v>0.252642086086803</v>
      </c>
      <c r="CL235" s="43">
        <v>0.26231094043719599</v>
      </c>
      <c r="CM235" s="43">
        <v>0.273077897228241</v>
      </c>
      <c r="CN235" s="43">
        <v>0.28501550951180998</v>
      </c>
      <c r="CO235" s="43">
        <v>0.29819445236270897</v>
      </c>
      <c r="CP235" s="43">
        <v>0.31268286412590501</v>
      </c>
      <c r="CQ235" s="43">
        <v>0.32854562486539801</v>
      </c>
      <c r="CR235" s="43">
        <v>0.345843507759094</v>
      </c>
      <c r="CS235" s="43">
        <v>0.36463212928850702</v>
      </c>
      <c r="CT235" s="43">
        <v>0.38496061656248398</v>
      </c>
      <c r="CU235" s="43">
        <v>0.40686990690291802</v>
      </c>
      <c r="CV235" s="43">
        <v>0.43039059253418499</v>
      </c>
      <c r="CW235" s="43">
        <v>0.45554022380428399</v>
      </c>
      <c r="CX235" s="43">
        <v>0.48231998760396699</v>
      </c>
      <c r="CY235" s="43">
        <v>0.51071068304555201</v>
      </c>
      <c r="CZ235" s="43"/>
      <c r="DA235" s="43"/>
      <c r="DC235" s="198">
        <v>45560</v>
      </c>
      <c r="DD235" s="43">
        <v>0.73038203513684596</v>
      </c>
      <c r="DE235" s="43">
        <v>0.67601913807901204</v>
      </c>
      <c r="DF235" s="43">
        <v>0.62706957356450799</v>
      </c>
      <c r="DG235" s="43">
        <v>0.58299637408443505</v>
      </c>
      <c r="DH235" s="43">
        <v>0.54331871147792499</v>
      </c>
      <c r="DI235" s="43">
        <v>0.50760617238866002</v>
      </c>
      <c r="DJ235" s="43">
        <v>0.47547325637764598</v>
      </c>
      <c r="DK235" s="43">
        <v>0.446574241033453</v>
      </c>
      <c r="DL235" s="43">
        <v>0.42059849204823802</v>
      </c>
      <c r="DM235" s="43">
        <v>0.39726625343357103</v>
      </c>
      <c r="DN235" s="43">
        <v>0.37632492458350603</v>
      </c>
      <c r="DO235" s="43">
        <v>0.357545812554875</v>
      </c>
      <c r="DP235" s="43">
        <v>0.34072133478483302</v>
      </c>
      <c r="DQ235" s="43">
        <v>0.32566263817611502</v>
      </c>
      <c r="DR235" s="43">
        <v>0.31219759336587899</v>
      </c>
      <c r="DS235" s="43">
        <v>0.30016911790383899</v>
      </c>
      <c r="DT235" s="43">
        <v>0.28943377904955098</v>
      </c>
      <c r="DU235" s="43">
        <v>0.27986062619140201</v>
      </c>
      <c r="DV235" s="43">
        <v>0.27133020463743901</v>
      </c>
      <c r="DW235" s="43">
        <v>0.26373370662927198</v>
      </c>
      <c r="DX235" s="43">
        <v>0.256972221366631</v>
      </c>
      <c r="DY235" s="43">
        <v>0.25095605313863201</v>
      </c>
      <c r="DZ235" s="43">
        <v>0.245604084277427</v>
      </c>
      <c r="EA235" s="43">
        <v>0.24084316712725601</v>
      </c>
      <c r="EB235" s="43">
        <v>0.23660753562903</v>
      </c>
      <c r="EC235" s="43">
        <v>0.23283823246952701</v>
      </c>
      <c r="ED235" s="43">
        <v>0.22948255141280899</v>
      </c>
      <c r="EE235" s="43">
        <v>0.226493496965776</v>
      </c>
      <c r="EF235" s="43">
        <v>0.223829264693436</v>
      </c>
      <c r="EG235" s="43">
        <v>0.221452745878916</v>
      </c>
      <c r="EH235" s="43">
        <v>0.219331059840669</v>
      </c>
      <c r="EI235" s="43">
        <v>0.21743511657487899</v>
      </c>
      <c r="EJ235" s="43">
        <v>0.21573921143247801</v>
      </c>
      <c r="EK235" s="43">
        <v>0.214220652644078</v>
      </c>
      <c r="EL235" s="43">
        <v>0.21285942169684699</v>
      </c>
      <c r="EM235" s="43">
        <v>0.211637865763664</v>
      </c>
      <c r="EN235" s="43">
        <v>0.210540420887734</v>
      </c>
      <c r="EO235" s="43">
        <v>0.20955336418718501</v>
      </c>
      <c r="EP235" s="43">
        <v>0.208664593075048</v>
      </c>
      <c r="EQ235" s="43">
        <v>0.20783039284091201</v>
      </c>
      <c r="ER235" s="43">
        <v>0.20701350934864299</v>
      </c>
      <c r="ES235" s="43">
        <v>0.20621408904164101</v>
      </c>
      <c r="ET235" s="43">
        <v>0.205432275633427</v>
      </c>
      <c r="EU235" s="43">
        <v>0.204668209913067</v>
      </c>
      <c r="EV235" s="43">
        <v>0.20392202958168901</v>
      </c>
      <c r="EW235" s="43">
        <v>0.203193869018547</v>
      </c>
      <c r="EX235" s="43">
        <v>0.20248385914193401</v>
      </c>
      <c r="EY235" s="43">
        <v>0.20179212716916001</v>
      </c>
      <c r="EZ235" s="43">
        <v>0.201118796437078</v>
      </c>
      <c r="FA235" s="43">
        <v>0.20046398628551901</v>
      </c>
      <c r="FB235" s="308">
        <v>0.199827811765008</v>
      </c>
      <c r="FC235" s="43">
        <v>0.19921038345173001</v>
      </c>
      <c r="FD235" s="43">
        <v>0.198611807474707</v>
      </c>
      <c r="FE235" s="43">
        <v>0.19803218498803801</v>
      </c>
      <c r="FF235" s="43">
        <v>0.197471612299252</v>
      </c>
      <c r="FG235" s="43">
        <v>0.19693018055617301</v>
      </c>
      <c r="FH235" s="43">
        <v>0.19640797562689499</v>
      </c>
      <c r="FI235" s="43">
        <v>0.19590507791996201</v>
      </c>
      <c r="FJ235" s="43">
        <v>0.195421562251757</v>
      </c>
      <c r="FK235" s="43">
        <v>0.19495749768693901</v>
      </c>
      <c r="FL235" s="43">
        <v>0.19451294741112099</v>
      </c>
      <c r="FM235" s="43">
        <v>0.19408796860210101</v>
      </c>
      <c r="FN235" s="43">
        <v>0.19368261229728501</v>
      </c>
      <c r="FO235" s="43">
        <v>0.19328060096559299</v>
      </c>
      <c r="FP235" s="43">
        <v>0.192867971538209</v>
      </c>
      <c r="FQ235" s="43">
        <v>0.192448269072023</v>
      </c>
      <c r="FR235" s="43">
        <v>0.192026155836903</v>
      </c>
      <c r="FS235" s="43">
        <v>0.19160764784475701</v>
      </c>
      <c r="FT235" s="43">
        <v>0.19120039238903799</v>
      </c>
      <c r="FU235" s="43">
        <v>0.19081399136494601</v>
      </c>
      <c r="FV235" s="43">
        <v>0.19046037480273301</v>
      </c>
      <c r="FW235" s="43">
        <v>0.19015422803361701</v>
      </c>
      <c r="FX235" s="43">
        <v>0.189913474108275</v>
      </c>
      <c r="FY235" s="43">
        <v>0.18975981019375401</v>
      </c>
      <c r="FZ235" s="43">
        <v>0.18971929233339399</v>
      </c>
      <c r="GA235" s="43">
        <v>0.18982295685181599</v>
      </c>
      <c r="GB235" s="43">
        <v>0.190107458679494</v>
      </c>
      <c r="GC235" s="43">
        <v>0.19061569688785601</v>
      </c>
      <c r="GD235" s="43">
        <v>0.19139738633078501</v>
      </c>
      <c r="GE235" s="43">
        <v>0.19250952261404899</v>
      </c>
      <c r="GF235" s="43">
        <v>0.194016677591554</v>
      </c>
      <c r="GG235" s="43">
        <v>0.19599105728630201</v>
      </c>
      <c r="GH235" s="43">
        <v>0.19851225699953701</v>
      </c>
      <c r="GI235" s="43">
        <v>0.201666662827089</v>
      </c>
      <c r="GJ235" s="43">
        <v>0.205546476785962</v>
      </c>
      <c r="GK235" s="43">
        <v>0.21024838298604001</v>
      </c>
      <c r="GL235" s="43">
        <v>0.21587191923860999</v>
      </c>
      <c r="GM235" s="43">
        <v>0.222517662427728</v>
      </c>
      <c r="GN235" s="43">
        <v>0.230285364918104</v>
      </c>
      <c r="GO235" s="43">
        <v>0.23927218289476601</v>
      </c>
      <c r="GP235" s="43">
        <v>0.249571111709746</v>
      </c>
      <c r="GQ235" s="43">
        <v>0.26126969157278301</v>
      </c>
      <c r="GR235" s="43">
        <v>0.27444898080427998</v>
      </c>
      <c r="GS235" s="43">
        <v>0.28918272777341902</v>
      </c>
      <c r="GT235" s="43">
        <v>0.305536619420541</v>
      </c>
      <c r="GU235" s="43">
        <v>0.323567451156412</v>
      </c>
      <c r="GV235" s="43">
        <v>0.34332205066843802</v>
      </c>
      <c r="GW235" s="43">
        <v>0.36483579283940099</v>
      </c>
      <c r="GX235" s="43">
        <v>0.38813055791169998</v>
      </c>
      <c r="GY235" s="43">
        <v>0.41321200601103297</v>
      </c>
      <c r="GZ235" s="43">
        <v>0.44006606388394098</v>
      </c>
      <c r="HA235" s="43"/>
      <c r="HB235" s="43"/>
    </row>
    <row r="236" spans="1:210" x14ac:dyDescent="0.6">
      <c r="A236" s="327">
        <v>11</v>
      </c>
      <c r="B236" s="198">
        <v>45644</v>
      </c>
      <c r="C236" s="43">
        <v>0.62872953875571402</v>
      </c>
      <c r="D236" s="43">
        <v>0.58010968883690395</v>
      </c>
      <c r="E236" s="43">
        <v>0.53628176875100897</v>
      </c>
      <c r="F236" s="43">
        <v>0.49678638513384799</v>
      </c>
      <c r="G236" s="43">
        <v>0.46121165862937202</v>
      </c>
      <c r="H236" s="43">
        <v>0.429188711360594</v>
      </c>
      <c r="I236" s="43">
        <v>0.40038712340724603</v>
      </c>
      <c r="J236" s="43">
        <v>0.37451053018506503</v>
      </c>
      <c r="K236" s="43">
        <v>0.35129246772094003</v>
      </c>
      <c r="L236" s="43">
        <v>0.33049253279053198</v>
      </c>
      <c r="M236" s="43">
        <v>0.31189290120965002</v>
      </c>
      <c r="N236" s="43">
        <v>0.29529523369615301</v>
      </c>
      <c r="O236" s="43">
        <v>0.28051798884219098</v>
      </c>
      <c r="P236" s="43">
        <v>0.26739415350372298</v>
      </c>
      <c r="Q236" s="43">
        <v>0.25576938920777398</v>
      </c>
      <c r="R236" s="43">
        <v>0.245500578378713</v>
      </c>
      <c r="S236" s="43">
        <v>0.23645473729762401</v>
      </c>
      <c r="T236" s="43">
        <v>0.228508245822413</v>
      </c>
      <c r="U236" s="43">
        <v>0.22154633026789899</v>
      </c>
      <c r="V236" s="43">
        <v>0.21546272796794999</v>
      </c>
      <c r="W236" s="43">
        <v>0.21015946177949801</v>
      </c>
      <c r="X236" s="43">
        <v>0.20554665979463199</v>
      </c>
      <c r="Y236" s="43">
        <v>0.20154236839964901</v>
      </c>
      <c r="Z236" s="43">
        <v>0.19807232281801901</v>
      </c>
      <c r="AA236" s="43">
        <v>0.19506965575254001</v>
      </c>
      <c r="AB236" s="43">
        <v>0.192474539120227</v>
      </c>
      <c r="AC236" s="43">
        <v>0.19023376498285699</v>
      </c>
      <c r="AD236" s="43">
        <v>0.188300278916227</v>
      </c>
      <c r="AE236" s="43">
        <v>0.18663268248482601</v>
      </c>
      <c r="AF236" s="43">
        <v>0.185194722102105</v>
      </c>
      <c r="AG236" s="43">
        <v>0.183954779958239</v>
      </c>
      <c r="AH236" s="43">
        <v>0.18288538013414599</v>
      </c>
      <c r="AI236" s="43">
        <v>0.18196271977235601</v>
      </c>
      <c r="AJ236" s="43">
        <v>0.181166232156134</v>
      </c>
      <c r="AK236" s="43">
        <v>0.18047818574786101</v>
      </c>
      <c r="AL236" s="43">
        <v>0.17988332091670001</v>
      </c>
      <c r="AM236" s="43">
        <v>0.17936852439023501</v>
      </c>
      <c r="AN236" s="43">
        <v>0.17892254013868999</v>
      </c>
      <c r="AO236" s="43">
        <v>0.17853571455335801</v>
      </c>
      <c r="AP236" s="43">
        <v>0.17818619117308601</v>
      </c>
      <c r="AQ236" s="43">
        <v>0.17785745778040499</v>
      </c>
      <c r="AR236" s="43">
        <v>0.17754956098022601</v>
      </c>
      <c r="AS236" s="43">
        <v>0.17726253849902099</v>
      </c>
      <c r="AT236" s="43">
        <v>0.176996419050405</v>
      </c>
      <c r="AU236" s="43">
        <v>0.176751222238725</v>
      </c>
      <c r="AV236" s="43">
        <v>0.176526958458115</v>
      </c>
      <c r="AW236" s="43">
        <v>0.17632362883991101</v>
      </c>
      <c r="AX236" s="43">
        <v>0.17614122518036199</v>
      </c>
      <c r="AY236" s="43">
        <v>0.17597972994225</v>
      </c>
      <c r="AZ236" s="43">
        <v>0.175839116219591</v>
      </c>
      <c r="BA236" s="308">
        <v>0.17571934775119499</v>
      </c>
      <c r="BB236" s="43">
        <v>0.17562037898819199</v>
      </c>
      <c r="BC236" s="43">
        <v>0.17554215509184501</v>
      </c>
      <c r="BD236" s="43">
        <v>0.17548461196822401</v>
      </c>
      <c r="BE236" s="43">
        <v>0.17544767668566</v>
      </c>
      <c r="BF236" s="43">
        <v>0.17543126690022301</v>
      </c>
      <c r="BG236" s="43">
        <v>0.17543529176710901</v>
      </c>
      <c r="BH236" s="43">
        <v>0.175459651533941</v>
      </c>
      <c r="BI236" s="43">
        <v>0.175504237994979</v>
      </c>
      <c r="BJ236" s="43">
        <v>0.17556893451446701</v>
      </c>
      <c r="BK236" s="43">
        <v>0.17565361631601401</v>
      </c>
      <c r="BL236" s="43">
        <v>0.175758150678539</v>
      </c>
      <c r="BM236" s="43">
        <v>0.175882397114072</v>
      </c>
      <c r="BN236" s="43">
        <v>0.17603290173102601</v>
      </c>
      <c r="BO236" s="43">
        <v>0.17622044886375399</v>
      </c>
      <c r="BP236" s="43">
        <v>0.17645233607666</v>
      </c>
      <c r="BQ236" s="43">
        <v>0.17673714155428399</v>
      </c>
      <c r="BR236" s="43">
        <v>0.177084920695707</v>
      </c>
      <c r="BS236" s="43">
        <v>0.17750742472401099</v>
      </c>
      <c r="BT236" s="43">
        <v>0.178018340978877</v>
      </c>
      <c r="BU236" s="43">
        <v>0.17863355330479</v>
      </c>
      <c r="BV236" s="43">
        <v>0.179371419292325</v>
      </c>
      <c r="BW236" s="43">
        <v>0.180253059090801</v>
      </c>
      <c r="BX236" s="43">
        <v>0.181302647917118</v>
      </c>
      <c r="BY236" s="43">
        <v>0.182547701535236</v>
      </c>
      <c r="BZ236" s="43">
        <v>0.18401934076513099</v>
      </c>
      <c r="CA236" s="43">
        <v>0.18575251821153499</v>
      </c>
      <c r="CB236" s="43">
        <v>0.18778618781364501</v>
      </c>
      <c r="CC236" s="43">
        <v>0.190163396597469</v>
      </c>
      <c r="CD236" s="43">
        <v>0.19293127846517999</v>
      </c>
      <c r="CE236" s="43">
        <v>0.196140932799965</v>
      </c>
      <c r="CF236" s="43">
        <v>0.19984717634339799</v>
      </c>
      <c r="CG236" s="43">
        <v>0.20410816529085901</v>
      </c>
      <c r="CH236" s="43">
        <v>0.20898489487144101</v>
      </c>
      <c r="CI236" s="43">
        <v>0.21454059473446199</v>
      </c>
      <c r="CJ236" s="43">
        <v>0.22084004782612901</v>
      </c>
      <c r="CK236" s="43">
        <v>0.227948866322779</v>
      </c>
      <c r="CL236" s="43">
        <v>0.235932758425068</v>
      </c>
      <c r="CM236" s="43">
        <v>0.24485681360512901</v>
      </c>
      <c r="CN236" s="43">
        <v>0.25478482171829198</v>
      </c>
      <c r="CO236" s="43">
        <v>0.265778624544035</v>
      </c>
      <c r="CP236" s="43">
        <v>0.27789747956327399</v>
      </c>
      <c r="CQ236" s="43">
        <v>0.29119739751785501</v>
      </c>
      <c r="CR236" s="43">
        <v>0.30573039940797703</v>
      </c>
      <c r="CS236" s="43">
        <v>0.321543627145362</v>
      </c>
      <c r="CT236" s="43">
        <v>0.33867823374390499</v>
      </c>
      <c r="CU236" s="43">
        <v>0.35716797521903498</v>
      </c>
      <c r="CV236" s="43">
        <v>0.37703742490069198</v>
      </c>
      <c r="CW236" s="43">
        <v>0.398299731754168</v>
      </c>
      <c r="CX236" s="43">
        <v>0.42095384815696302</v>
      </c>
      <c r="CY236" s="43">
        <v>0.44498115885084</v>
      </c>
      <c r="CZ236" s="43"/>
      <c r="DA236" s="43"/>
      <c r="DC236" s="198">
        <v>45573</v>
      </c>
      <c r="DD236" s="43">
        <v>0.70477468572259405</v>
      </c>
      <c r="DE236" s="43">
        <v>0.65332762318347604</v>
      </c>
      <c r="DF236" s="43">
        <v>0.60700083569733398</v>
      </c>
      <c r="DG236" s="43">
        <v>0.56528507978410902</v>
      </c>
      <c r="DH236" s="43">
        <v>0.52772468107833703</v>
      </c>
      <c r="DI236" s="43">
        <v>0.493911934506095</v>
      </c>
      <c r="DJ236" s="43">
        <v>0.46348177875897401</v>
      </c>
      <c r="DK236" s="43">
        <v>0.436106864524477</v>
      </c>
      <c r="DL236" s="43">
        <v>0.411493078457568</v>
      </c>
      <c r="DM236" s="43">
        <v>0.38937554644563799</v>
      </c>
      <c r="DN236" s="43">
        <v>0.36951511501106599</v>
      </c>
      <c r="DO236" s="43">
        <v>0.35169529331173199</v>
      </c>
      <c r="DP236" s="43">
        <v>0.33571962663660398</v>
      </c>
      <c r="DQ236" s="43">
        <v>0.32140946438495199</v>
      </c>
      <c r="DR236" s="43">
        <v>0.30860207944119</v>
      </c>
      <c r="DS236" s="43">
        <v>0.297149092417542</v>
      </c>
      <c r="DT236" s="43">
        <v>0.28691515230709103</v>
      </c>
      <c r="DU236" s="43">
        <v>0.27777682589039399</v>
      </c>
      <c r="DV236" s="43">
        <v>0.26962165095492402</v>
      </c>
      <c r="DW236" s="43">
        <v>0.262347313147895</v>
      </c>
      <c r="DX236" s="43">
        <v>0.25586091254898002</v>
      </c>
      <c r="DY236" s="43">
        <v>0.25007829303579698</v>
      </c>
      <c r="DZ236" s="43">
        <v>0.24492341463721001</v>
      </c>
      <c r="EA236" s="43">
        <v>0.24032775571794299</v>
      </c>
      <c r="EB236" s="43">
        <v>0.23622973734466199</v>
      </c>
      <c r="EC236" s="43">
        <v>0.23257416669268999</v>
      </c>
      <c r="ED236" s="43">
        <v>0.229311699306356</v>
      </c>
      <c r="EE236" s="43">
        <v>0.22639832204559501</v>
      </c>
      <c r="EF236" s="43">
        <v>0.223794859293833</v>
      </c>
      <c r="EG236" s="43">
        <v>0.22146650533861401</v>
      </c>
      <c r="EH236" s="43">
        <v>0.21938238527707499</v>
      </c>
      <c r="EI236" s="43">
        <v>0.21751514633371299</v>
      </c>
      <c r="EJ236" s="43">
        <v>0.21584058055125399</v>
      </c>
      <c r="EK236" s="43">
        <v>0.214337279175627</v>
      </c>
      <c r="EL236" s="43">
        <v>0.21298631820359101</v>
      </c>
      <c r="EM236" s="43">
        <v>0.211770974178841</v>
      </c>
      <c r="EN236" s="43">
        <v>0.210676468699</v>
      </c>
      <c r="EO236" s="43">
        <v>0.20968973984571301</v>
      </c>
      <c r="EP236" s="43">
        <v>0.208799238642316</v>
      </c>
      <c r="EQ236" s="43">
        <v>0.20796153699419101</v>
      </c>
      <c r="ER236" s="43">
        <v>0.207139333225832</v>
      </c>
      <c r="ES236" s="43">
        <v>0.20633275996485201</v>
      </c>
      <c r="ET236" s="43">
        <v>0.205541947792169</v>
      </c>
      <c r="EU236" s="43">
        <v>0.204767025098157</v>
      </c>
      <c r="EV236" s="43">
        <v>0.20400811790955101</v>
      </c>
      <c r="EW236" s="43">
        <v>0.203265349745748</v>
      </c>
      <c r="EX236" s="43">
        <v>0.202538841488626</v>
      </c>
      <c r="EY236" s="43">
        <v>0.201828711166886</v>
      </c>
      <c r="EZ236" s="43">
        <v>0.201135073826467</v>
      </c>
      <c r="FA236" s="43">
        <v>0.200458041394206</v>
      </c>
      <c r="FB236" s="308">
        <v>0.19979772249605701</v>
      </c>
      <c r="FC236" s="43">
        <v>0.19915422211900299</v>
      </c>
      <c r="FD236" s="43">
        <v>0.19852764217934399</v>
      </c>
      <c r="FE236" s="43">
        <v>0.197918080446818</v>
      </c>
      <c r="FF236" s="43">
        <v>0.197325630541483</v>
      </c>
      <c r="FG236" s="43">
        <v>0.196750382471019</v>
      </c>
      <c r="FH236" s="43">
        <v>0.19619242186676999</v>
      </c>
      <c r="FI236" s="43">
        <v>0.195651830037088</v>
      </c>
      <c r="FJ236" s="43">
        <v>0.19512868382516799</v>
      </c>
      <c r="FK236" s="43">
        <v>0.19462305545059899</v>
      </c>
      <c r="FL236" s="43">
        <v>0.19413501240542599</v>
      </c>
      <c r="FM236" s="43">
        <v>0.193664617319844</v>
      </c>
      <c r="FN236" s="43">
        <v>0.19321192786340699</v>
      </c>
      <c r="FO236" s="43">
        <v>0.192758490140542</v>
      </c>
      <c r="FP236" s="43">
        <v>0.19228761668656499</v>
      </c>
      <c r="FQ236" s="43">
        <v>0.19180185108692399</v>
      </c>
      <c r="FR236" s="43">
        <v>0.19130470064667199</v>
      </c>
      <c r="FS236" s="43">
        <v>0.19080085086163501</v>
      </c>
      <c r="FT236" s="43">
        <v>0.19029641867236</v>
      </c>
      <c r="FU236" s="43">
        <v>0.18979924963817499</v>
      </c>
      <c r="FV236" s="43">
        <v>0.18931926390421699</v>
      </c>
      <c r="FW236" s="43">
        <v>0.188868855279757</v>
      </c>
      <c r="FX236" s="43">
        <v>0.18846334643774901</v>
      </c>
      <c r="FY236" s="43">
        <v>0.18812150084111601</v>
      </c>
      <c r="FZ236" s="43">
        <v>0.187866088463569</v>
      </c>
      <c r="GA236" s="43">
        <v>0.18772449693333301</v>
      </c>
      <c r="GB236" s="43">
        <v>0.187729372440917</v>
      </c>
      <c r="GC236" s="43">
        <v>0.18791926516442201</v>
      </c>
      <c r="GD236" s="43">
        <v>0.18833924250265899</v>
      </c>
      <c r="GE236" s="43">
        <v>0.18904142067170199</v>
      </c>
      <c r="GF236" s="43">
        <v>0.19008535305601601</v>
      </c>
      <c r="GG236" s="43">
        <v>0.19153820462833199</v>
      </c>
      <c r="GH236" s="43">
        <v>0.19347463959334199</v>
      </c>
      <c r="GI236" s="43">
        <v>0.19597635817602299</v>
      </c>
      <c r="GJ236" s="43">
        <v>0.199131241409225</v>
      </c>
      <c r="GK236" s="43">
        <v>0.203032100749032</v>
      </c>
      <c r="GL236" s="43">
        <v>0.20777507846690299</v>
      </c>
      <c r="GM236" s="43">
        <v>0.21345779644235299</v>
      </c>
      <c r="GN236" s="43">
        <v>0.220177392238803</v>
      </c>
      <c r="GO236" s="43">
        <v>0.22802859906215101</v>
      </c>
      <c r="GP236" s="43">
        <v>0.23710201183965399</v>
      </c>
      <c r="GQ236" s="43">
        <v>0.247482635577147</v>
      </c>
      <c r="GR236" s="43">
        <v>0.25924874390688601</v>
      </c>
      <c r="GS236" s="43">
        <v>0.27247100144181102</v>
      </c>
      <c r="GT236" s="43">
        <v>0.287211739145389</v>
      </c>
      <c r="GU236" s="43">
        <v>0.30352422848974198</v>
      </c>
      <c r="GV236" s="43">
        <v>0.32145178093348498</v>
      </c>
      <c r="GW236" s="43">
        <v>0.34102650107413901</v>
      </c>
      <c r="GX236" s="43">
        <v>0.362267537713239</v>
      </c>
      <c r="GY236" s="43">
        <v>0.38517870042579</v>
      </c>
      <c r="GZ236" s="43">
        <v>0.40974533562646698</v>
      </c>
      <c r="HA236" s="43"/>
      <c r="HB236" s="43"/>
    </row>
    <row r="237" spans="1:210" x14ac:dyDescent="0.6">
      <c r="A237" s="327">
        <v>12</v>
      </c>
      <c r="B237" s="198">
        <v>45659</v>
      </c>
      <c r="C237" s="43">
        <v>0.59651673306743902</v>
      </c>
      <c r="D237" s="43">
        <v>0.55205005757337</v>
      </c>
      <c r="E237" s="43">
        <v>0.51195258268075305</v>
      </c>
      <c r="F237" s="43">
        <v>0.47580692715175599</v>
      </c>
      <c r="G237" s="43">
        <v>0.44323930160008901</v>
      </c>
      <c r="H237" s="43">
        <v>0.413915157704004</v>
      </c>
      <c r="I237" s="43">
        <v>0.38753486881300198</v>
      </c>
      <c r="J237" s="43">
        <v>0.363829585194545</v>
      </c>
      <c r="K237" s="43">
        <v>0.342557353697518</v>
      </c>
      <c r="L237" s="43">
        <v>0.32349955933185098</v>
      </c>
      <c r="M237" s="43">
        <v>0.30645772753698203</v>
      </c>
      <c r="N237" s="43">
        <v>0.29125071344876202</v>
      </c>
      <c r="O237" s="43">
        <v>0.27771229490834198</v>
      </c>
      <c r="P237" s="43">
        <v>0.26568917481355198</v>
      </c>
      <c r="Q237" s="43">
        <v>0.25503938479601201</v>
      </c>
      <c r="R237" s="43">
        <v>0.245631065904026</v>
      </c>
      <c r="S237" s="43">
        <v>0.23734158474742301</v>
      </c>
      <c r="T237" s="43">
        <v>0.23005692829711399</v>
      </c>
      <c r="U237" s="43">
        <v>0.22367131005082699</v>
      </c>
      <c r="V237" s="43">
        <v>0.218086916550362</v>
      </c>
      <c r="W237" s="43">
        <v>0.21321372715421599</v>
      </c>
      <c r="X237" s="43">
        <v>0.20896935011345599</v>
      </c>
      <c r="Y237" s="43">
        <v>0.20527883267928099</v>
      </c>
      <c r="Z237" s="43">
        <v>0.202074418903012</v>
      </c>
      <c r="AA237" s="43">
        <v>0.19929524396947801</v>
      </c>
      <c r="AB237" s="43">
        <v>0.19688696612397999</v>
      </c>
      <c r="AC237" s="43">
        <v>0.194801345967969</v>
      </c>
      <c r="AD237" s="43">
        <v>0.192995787798937</v>
      </c>
      <c r="AE237" s="43">
        <v>0.19143285945546301</v>
      </c>
      <c r="AF237" s="43">
        <v>0.190079806559141</v>
      </c>
      <c r="AG237" s="43">
        <v>0.188908074893571</v>
      </c>
      <c r="AH237" s="43">
        <v>0.18789285195482899</v>
      </c>
      <c r="AI237" s="43">
        <v>0.18701263556432501</v>
      </c>
      <c r="AJ237" s="43">
        <v>0.18624883472819301</v>
      </c>
      <c r="AK237" s="43">
        <v>0.18558540548399699</v>
      </c>
      <c r="AL237" s="43">
        <v>0.18500852257268599</v>
      </c>
      <c r="AM237" s="43">
        <v>0.18450628627691801</v>
      </c>
      <c r="AN237" s="43">
        <v>0.18406846288161</v>
      </c>
      <c r="AO237" s="43">
        <v>0.183686256429658</v>
      </c>
      <c r="AP237" s="43">
        <v>0.18333855060978499</v>
      </c>
      <c r="AQ237" s="43">
        <v>0.18300907238347</v>
      </c>
      <c r="AR237" s="43">
        <v>0.18269786139357699</v>
      </c>
      <c r="AS237" s="43">
        <v>0.18240495010817201</v>
      </c>
      <c r="AT237" s="43">
        <v>0.18213036372875599</v>
      </c>
      <c r="AU237" s="43">
        <v>0.181874120104456</v>
      </c>
      <c r="AV237" s="43">
        <v>0.18163622965273099</v>
      </c>
      <c r="AW237" s="43">
        <v>0.18141669530728799</v>
      </c>
      <c r="AX237" s="43">
        <v>0.18121551247475601</v>
      </c>
      <c r="AY237" s="43">
        <v>0.18103266899906301</v>
      </c>
      <c r="AZ237" s="43">
        <v>0.180868145152595</v>
      </c>
      <c r="BA237" s="308">
        <v>0.18072191363381199</v>
      </c>
      <c r="BB237" s="43">
        <v>0.18059393955769301</v>
      </c>
      <c r="BC237" s="43">
        <v>0.18048418058666099</v>
      </c>
      <c r="BD237" s="43">
        <v>0.18039258673068001</v>
      </c>
      <c r="BE237" s="43">
        <v>0.180319100775407</v>
      </c>
      <c r="BF237" s="43">
        <v>0.180263658208307</v>
      </c>
      <c r="BG237" s="43">
        <v>0.18022618684421901</v>
      </c>
      <c r="BH237" s="43">
        <v>0.18020660771788299</v>
      </c>
      <c r="BI237" s="43">
        <v>0.18020483469763501</v>
      </c>
      <c r="BJ237" s="43">
        <v>0.18022077473838399</v>
      </c>
      <c r="BK237" s="43">
        <v>0.18025432798890501</v>
      </c>
      <c r="BL237" s="43">
        <v>0.18030538799690099</v>
      </c>
      <c r="BM237" s="43">
        <v>0.180373841837108</v>
      </c>
      <c r="BN237" s="43">
        <v>0.180463687562151</v>
      </c>
      <c r="BO237" s="43">
        <v>0.18058251327934499</v>
      </c>
      <c r="BP237" s="43">
        <v>0.18073646111553099</v>
      </c>
      <c r="BQ237" s="43">
        <v>0.18093278798336601</v>
      </c>
      <c r="BR237" s="43">
        <v>0.181180041411935</v>
      </c>
      <c r="BS237" s="43">
        <v>0.18148825607327301</v>
      </c>
      <c r="BT237" s="43">
        <v>0.18186917107506301</v>
      </c>
      <c r="BU237" s="43">
        <v>0.18233646699328299</v>
      </c>
      <c r="BV237" s="43">
        <v>0.18290602022552099</v>
      </c>
      <c r="BW237" s="43">
        <v>0.18359617036025999</v>
      </c>
      <c r="BX237" s="43">
        <v>0.18442799392360301</v>
      </c>
      <c r="BY237" s="43">
        <v>0.18542557505816801</v>
      </c>
      <c r="BZ237" s="43">
        <v>0.18661626067690701</v>
      </c>
      <c r="CA237" s="43">
        <v>0.188030884358767</v>
      </c>
      <c r="CB237" s="43">
        <v>0.18970394040435501</v>
      </c>
      <c r="CC237" s="43">
        <v>0.19167368743382299</v>
      </c>
      <c r="CD237" s="43">
        <v>0.19398216034058599</v>
      </c>
      <c r="CE237" s="43">
        <v>0.19667507106750801</v>
      </c>
      <c r="CF237" s="43">
        <v>0.19980158320136701</v>
      </c>
      <c r="CG237" s="43">
        <v>0.203413952699315</v>
      </c>
      <c r="CH237" s="43">
        <v>0.207567037317297</v>
      </c>
      <c r="CI237" s="43">
        <v>0.21231768884472099</v>
      </c>
      <c r="CJ237" s="43">
        <v>0.217724053589259</v>
      </c>
      <c r="CK237" s="43">
        <v>0.22384481513439899</v>
      </c>
      <c r="CL237" s="43">
        <v>0.23073841706232001</v>
      </c>
      <c r="CM237" s="43">
        <v>0.238462300283829</v>
      </c>
      <c r="CN237" s="43">
        <v>0.247072179759741</v>
      </c>
      <c r="CO237" s="43">
        <v>0.25662136956609399</v>
      </c>
      <c r="CP237" s="43">
        <v>0.26716014603131899</v>
      </c>
      <c r="CQ237" s="43">
        <v>0.27873511882413299</v>
      </c>
      <c r="CR237" s="43">
        <v>0.29138856225336701</v>
      </c>
      <c r="CS237" s="43">
        <v>0.30515764548966701</v>
      </c>
      <c r="CT237" s="43">
        <v>0.32007349160354598</v>
      </c>
      <c r="CU237" s="43">
        <v>0.33615999134323399</v>
      </c>
      <c r="CV237" s="43">
        <v>0.35343229716270003</v>
      </c>
      <c r="CW237" s="43">
        <v>0.371894925656307</v>
      </c>
      <c r="CX237" s="43">
        <v>0.39153940199445603</v>
      </c>
      <c r="CY237" s="43">
        <v>0.41234138818863197</v>
      </c>
      <c r="CZ237" s="43"/>
      <c r="DA237" s="43"/>
      <c r="DC237" s="198">
        <v>45588</v>
      </c>
      <c r="DD237" s="43">
        <v>0.67889639351256403</v>
      </c>
      <c r="DE237" s="43">
        <v>0.63043060875901502</v>
      </c>
      <c r="DF237" s="43">
        <v>0.58678378928669195</v>
      </c>
      <c r="DG237" s="43">
        <v>0.547475360525007</v>
      </c>
      <c r="DH237" s="43">
        <v>0.51207561685533198</v>
      </c>
      <c r="DI237" s="43">
        <v>0.48020027263027298</v>
      </c>
      <c r="DJ237" s="43">
        <v>0.45150533366470602</v>
      </c>
      <c r="DK237" s="43">
        <v>0.42568238618726301</v>
      </c>
      <c r="DL237" s="43">
        <v>0.40245434839834698</v>
      </c>
      <c r="DM237" s="43">
        <v>0.38157169753428399</v>
      </c>
      <c r="DN237" s="43">
        <v>0.36280916316564099</v>
      </c>
      <c r="DO237" s="43">
        <v>0.34596286366993201</v>
      </c>
      <c r="DP237" s="43">
        <v>0.33084785285988899</v>
      </c>
      <c r="DQ237" s="43">
        <v>0.31729603695372899</v>
      </c>
      <c r="DR237" s="43">
        <v>0.30515441794917297</v>
      </c>
      <c r="DS237" s="43">
        <v>0.29428361689377103</v>
      </c>
      <c r="DT237" s="43">
        <v>0.28455663036378598</v>
      </c>
      <c r="DU237" s="43">
        <v>0.27585777531894601</v>
      </c>
      <c r="DV237" s="43">
        <v>0.26808178112001901</v>
      </c>
      <c r="DW237" s="43">
        <v>0.26113299279867302</v>
      </c>
      <c r="DX237" s="43">
        <v>0.25492465585103702</v>
      </c>
      <c r="DY237" s="43">
        <v>0.24937825954455001</v>
      </c>
      <c r="DZ237" s="43">
        <v>0.244422922102839</v>
      </c>
      <c r="EA237" s="43">
        <v>0.23999480688943201</v>
      </c>
      <c r="EB237" s="43">
        <v>0.236036563473287</v>
      </c>
      <c r="EC237" s="43">
        <v>0.23249679100708701</v>
      </c>
      <c r="ED237" s="43">
        <v>0.22932952380267899</v>
      </c>
      <c r="EE237" s="43">
        <v>0.22649374041648601</v>
      </c>
      <c r="EF237" s="43">
        <v>0.223952898201601</v>
      </c>
      <c r="EG237" s="43">
        <v>0.22167449522464699</v>
      </c>
      <c r="EH237" s="43">
        <v>0.219629661244369</v>
      </c>
      <c r="EI237" s="43">
        <v>0.217792778701666</v>
      </c>
      <c r="EJ237" s="43">
        <v>0.216141134173296</v>
      </c>
      <c r="EK237" s="43">
        <v>0.21465460000721501</v>
      </c>
      <c r="EL237" s="43">
        <v>0.213315345375411</v>
      </c>
      <c r="EM237" s="43">
        <v>0.212107575530153</v>
      </c>
      <c r="EN237" s="43">
        <v>0.21101729763747501</v>
      </c>
      <c r="EO237" s="43">
        <v>0.21003211145582901</v>
      </c>
      <c r="EP237" s="43">
        <v>0.20914102291188799</v>
      </c>
      <c r="EQ237" s="43">
        <v>0.20830093747252801</v>
      </c>
      <c r="ER237" s="43">
        <v>0.207474552870134</v>
      </c>
      <c r="ES237" s="43">
        <v>0.206661987648359</v>
      </c>
      <c r="ET237" s="43">
        <v>0.20586335889622301</v>
      </c>
      <c r="EU237" s="43">
        <v>0.20507878213797701</v>
      </c>
      <c r="EV237" s="43">
        <v>0.20430837119703299</v>
      </c>
      <c r="EW237" s="43">
        <v>0.20355223808456299</v>
      </c>
      <c r="EX237" s="43">
        <v>0.202810492873718</v>
      </c>
      <c r="EY237" s="43">
        <v>0.202083243544772</v>
      </c>
      <c r="EZ237" s="43">
        <v>0.201370595884207</v>
      </c>
      <c r="FA237" s="43">
        <v>0.20067265337186899</v>
      </c>
      <c r="FB237" s="308">
        <v>0.19998951701484499</v>
      </c>
      <c r="FC237" s="43">
        <v>0.19932128526043</v>
      </c>
      <c r="FD237" s="43">
        <v>0.19866805380577601</v>
      </c>
      <c r="FE237" s="43">
        <v>0.19802991557413399</v>
      </c>
      <c r="FF237" s="43">
        <v>0.19740696037194</v>
      </c>
      <c r="FG237" s="43">
        <v>0.196799275123693</v>
      </c>
      <c r="FH237" s="43">
        <v>0.19620694342212</v>
      </c>
      <c r="FI237" s="43">
        <v>0.19563004553924901</v>
      </c>
      <c r="FJ237" s="43">
        <v>0.195068658324591</v>
      </c>
      <c r="FK237" s="43">
        <v>0.19452285503959801</v>
      </c>
      <c r="FL237" s="43">
        <v>0.19399270526059201</v>
      </c>
      <c r="FM237" s="43">
        <v>0.19347827478110299</v>
      </c>
      <c r="FN237" s="43">
        <v>0.19297962549756001</v>
      </c>
      <c r="FO237" s="43">
        <v>0.19247618369872499</v>
      </c>
      <c r="FP237" s="43">
        <v>0.191948596479042</v>
      </c>
      <c r="FQ237" s="43">
        <v>0.19139840811637299</v>
      </c>
      <c r="FR237" s="43">
        <v>0.190827970637308</v>
      </c>
      <c r="FS237" s="43">
        <v>0.19024063504659</v>
      </c>
      <c r="FT237" s="43">
        <v>0.18964097881911601</v>
      </c>
      <c r="FU237" s="43">
        <v>0.18903507490496199</v>
      </c>
      <c r="FV237" s="43">
        <v>0.18843080753879901</v>
      </c>
      <c r="FW237" s="43">
        <v>0.18783823991207799</v>
      </c>
      <c r="FX237" s="43">
        <v>0.18727003792238001</v>
      </c>
      <c r="FY237" s="43">
        <v>0.18674195248374501</v>
      </c>
      <c r="FZ237" s="43">
        <v>0.18627336001703301</v>
      </c>
      <c r="GA237" s="43">
        <v>0.185887856222722</v>
      </c>
      <c r="GB237" s="43">
        <v>0.18561389183254501</v>
      </c>
      <c r="GC237" s="43">
        <v>0.185485430150194</v>
      </c>
      <c r="GD237" s="43">
        <v>0.18554259504134701</v>
      </c>
      <c r="GE237" s="43">
        <v>0.18583226480679299</v>
      </c>
      <c r="GF237" s="43">
        <v>0.18640855335092699</v>
      </c>
      <c r="GG237" s="43">
        <v>0.18733310748667001</v>
      </c>
      <c r="GH237" s="43">
        <v>0.18867514178842201</v>
      </c>
      <c r="GI237" s="43">
        <v>0.19051113428980801</v>
      </c>
      <c r="GJ237" s="43">
        <v>0.19292412255281799</v>
      </c>
      <c r="GK237" s="43">
        <v>0.19600257266959401</v>
      </c>
      <c r="GL237" s="43">
        <v>0.199838842696412</v>
      </c>
      <c r="GM237" s="43">
        <v>0.20452732017598199</v>
      </c>
      <c r="GN237" s="43">
        <v>0.210162367651857</v>
      </c>
      <c r="GO237" s="43">
        <v>0.21683624510000099</v>
      </c>
      <c r="GP237" s="43">
        <v>0.22463718016234199</v>
      </c>
      <c r="GQ237" s="43">
        <v>0.233647721183118</v>
      </c>
      <c r="GR237" s="43">
        <v>0.24394344053060099</v>
      </c>
      <c r="GS237" s="43">
        <v>0.25559197300958097</v>
      </c>
      <c r="GT237" s="43">
        <v>0.268652295947021</v>
      </c>
      <c r="GU237" s="43">
        <v>0.28317409999936699</v>
      </c>
      <c r="GV237" s="43">
        <v>0.29919707001630202</v>
      </c>
      <c r="GW237" s="43">
        <v>0.31674989236916301</v>
      </c>
      <c r="GX237" s="43">
        <v>0.33584882108098002</v>
      </c>
      <c r="GY237" s="43">
        <v>0.35649566190846299</v>
      </c>
      <c r="GZ237" s="43">
        <v>0.378675064291976</v>
      </c>
      <c r="HA237" s="43"/>
      <c r="HB237" s="43"/>
    </row>
    <row r="238" spans="1:210" x14ac:dyDescent="0.6">
      <c r="A238" s="327">
        <v>13</v>
      </c>
      <c r="B238" s="198">
        <v>45675</v>
      </c>
      <c r="C238" s="43">
        <v>0.56934075148248997</v>
      </c>
      <c r="D238" s="43">
        <v>0.52853627119992297</v>
      </c>
      <c r="E238" s="43">
        <v>0.49172947881133999</v>
      </c>
      <c r="F238" s="43">
        <v>0.45854016397588299</v>
      </c>
      <c r="G238" s="43">
        <v>0.42862809330804902</v>
      </c>
      <c r="H238" s="43">
        <v>0.40168881545735402</v>
      </c>
      <c r="I238" s="43">
        <v>0.37744955399323898</v>
      </c>
      <c r="J238" s="43">
        <v>0.35566530820554598</v>
      </c>
      <c r="K238" s="43">
        <v>0.33611523861541498</v>
      </c>
      <c r="L238" s="43">
        <v>0.31859938749304401</v>
      </c>
      <c r="M238" s="43">
        <v>0.30293576819565998</v>
      </c>
      <c r="N238" s="43">
        <v>0.28895784518721601</v>
      </c>
      <c r="O238" s="43">
        <v>0.27651241504324198</v>
      </c>
      <c r="P238" s="43">
        <v>0.26545788556079097</v>
      </c>
      <c r="Q238" s="43">
        <v>0.25566293451141597</v>
      </c>
      <c r="R238" s="43">
        <v>0.24700551290137701</v>
      </c>
      <c r="S238" s="43">
        <v>0.239372142110724</v>
      </c>
      <c r="T238" s="43">
        <v>0.23265744253012199</v>
      </c>
      <c r="U238" s="43">
        <v>0.226763825790507</v>
      </c>
      <c r="V238" s="43">
        <v>0.22160128399712101</v>
      </c>
      <c r="W238" s="43">
        <v>0.21708721733736799</v>
      </c>
      <c r="X238" s="43">
        <v>0.21314625409997201</v>
      </c>
      <c r="Y238" s="43">
        <v>0.20971003210825601</v>
      </c>
      <c r="Z238" s="43">
        <v>0.20671692528493299</v>
      </c>
      <c r="AA238" s="43">
        <v>0.20411171185872301</v>
      </c>
      <c r="AB238" s="43">
        <v>0.201845190105504</v>
      </c>
      <c r="AC238" s="43">
        <v>0.19987375358465401</v>
      </c>
      <c r="AD238" s="43">
        <v>0.1981589405675</v>
      </c>
      <c r="AE238" s="43">
        <v>0.19666697272563499</v>
      </c>
      <c r="AF238" s="43">
        <v>0.19536829668941799</v>
      </c>
      <c r="AG238" s="43">
        <v>0.194237139769492</v>
      </c>
      <c r="AH238" s="43">
        <v>0.193251088361277</v>
      </c>
      <c r="AI238" s="43">
        <v>0.192390694936034</v>
      </c>
      <c r="AJ238" s="43">
        <v>0.19163911702714601</v>
      </c>
      <c r="AK238" s="43">
        <v>0.190981789783537</v>
      </c>
      <c r="AL238" s="43">
        <v>0.190406132025111</v>
      </c>
      <c r="AM238" s="43">
        <v>0.189901284690255</v>
      </c>
      <c r="AN238" s="43">
        <v>0.18945787981596199</v>
      </c>
      <c r="AO238" s="43">
        <v>0.18906783774587499</v>
      </c>
      <c r="AP238" s="43">
        <v>0.18871018787584901</v>
      </c>
      <c r="AQ238" s="43">
        <v>0.18836837821684499</v>
      </c>
      <c r="AR238" s="43">
        <v>0.18804244576880899</v>
      </c>
      <c r="AS238" s="43">
        <v>0.18773242196201501</v>
      </c>
      <c r="AT238" s="43">
        <v>0.187438332560281</v>
      </c>
      <c r="AU238" s="43">
        <v>0.18716019757767099</v>
      </c>
      <c r="AV238" s="43">
        <v>0.18689803124048299</v>
      </c>
      <c r="AW238" s="43">
        <v>0.18665184190310499</v>
      </c>
      <c r="AX238" s="43">
        <v>0.18642163203232501</v>
      </c>
      <c r="AY238" s="43">
        <v>0.186207398132925</v>
      </c>
      <c r="AZ238" s="43">
        <v>0.18600913077970799</v>
      </c>
      <c r="BA238" s="308">
        <v>0.185826814531526</v>
      </c>
      <c r="BB238" s="43">
        <v>0.18566042800945201</v>
      </c>
      <c r="BC238" s="43">
        <v>0.18550994380283201</v>
      </c>
      <c r="BD238" s="43">
        <v>0.18537532856225999</v>
      </c>
      <c r="BE238" s="43">
        <v>0.18525654306377201</v>
      </c>
      <c r="BF238" s="43">
        <v>0.18515354211997101</v>
      </c>
      <c r="BG238" s="43">
        <v>0.18506627477867499</v>
      </c>
      <c r="BH238" s="43">
        <v>0.18499468414388601</v>
      </c>
      <c r="BI238" s="43">
        <v>0.18493870772336901</v>
      </c>
      <c r="BJ238" s="43">
        <v>0.18489827739242201</v>
      </c>
      <c r="BK238" s="43">
        <v>0.18487331940273899</v>
      </c>
      <c r="BL238" s="43">
        <v>0.18486375460194801</v>
      </c>
      <c r="BM238" s="43">
        <v>0.18486949843852299</v>
      </c>
      <c r="BN238" s="43">
        <v>0.18489171636301399</v>
      </c>
      <c r="BO238" s="43">
        <v>0.18493453522158701</v>
      </c>
      <c r="BP238" s="43">
        <v>0.18500296737101901</v>
      </c>
      <c r="BQ238" s="43">
        <v>0.1851029859063</v>
      </c>
      <c r="BR238" s="43">
        <v>0.185241682321096</v>
      </c>
      <c r="BS238" s="43">
        <v>0.18542744403497199</v>
      </c>
      <c r="BT238" s="43">
        <v>0.18567015226890399</v>
      </c>
      <c r="BU238" s="43">
        <v>0.185981399948733</v>
      </c>
      <c r="BV238" s="43">
        <v>0.18637472800463201</v>
      </c>
      <c r="BW238" s="43">
        <v>0.186865876909734</v>
      </c>
      <c r="BX238" s="43">
        <v>0.18747304810239401</v>
      </c>
      <c r="BY238" s="43">
        <v>0.18821716730421501</v>
      </c>
      <c r="BZ238" s="43">
        <v>0.189122138684263</v>
      </c>
      <c r="CA238" s="43">
        <v>0.190215075470345</v>
      </c>
      <c r="CB238" s="43">
        <v>0.191526489106319</v>
      </c>
      <c r="CC238" s="43">
        <v>0.193090416292586</v>
      </c>
      <c r="CD238" s="43">
        <v>0.194944461320915</v>
      </c>
      <c r="CE238" s="43">
        <v>0.19712973132039699</v>
      </c>
      <c r="CF238" s="43">
        <v>0.19969064472270801</v>
      </c>
      <c r="CG238" s="43">
        <v>0.20267459933438201</v>
      </c>
      <c r="CH238" s="43">
        <v>0.20613149576002099</v>
      </c>
      <c r="CI238" s="43">
        <v>0.21011312410681199</v>
      </c>
      <c r="CJ238" s="43">
        <v>0.214672435048024</v>
      </c>
      <c r="CK238" s="43">
        <v>0.219862728657367</v>
      </c>
      <c r="CL238" s="43">
        <v>0.22573680246024999</v>
      </c>
      <c r="CM238" s="43">
        <v>0.23234610201161199</v>
      </c>
      <c r="CN238" s="43">
        <v>0.23973991115757201</v>
      </c>
      <c r="CO238" s="43">
        <v>0.24796460552830399</v>
      </c>
      <c r="CP238" s="43">
        <v>0.25706297303880599</v>
      </c>
      <c r="CQ238" s="43">
        <v>0.26707358337827702</v>
      </c>
      <c r="CR238" s="43">
        <v>0.27803016713706402</v>
      </c>
      <c r="CS238" s="43">
        <v>0.28996094809780798</v>
      </c>
      <c r="CT238" s="43">
        <v>0.30288786085480401</v>
      </c>
      <c r="CU238" s="43">
        <v>0.31682558013478501</v>
      </c>
      <c r="CV238" s="43">
        <v>0.33178028864109099</v>
      </c>
      <c r="CW238" s="43">
        <v>0.347748113713228</v>
      </c>
      <c r="CX238" s="43">
        <v>0.364713171057791</v>
      </c>
      <c r="CY238" s="43">
        <v>0.38264516422922401</v>
      </c>
      <c r="CZ238" s="43"/>
      <c r="DA238" s="43"/>
      <c r="DC238" s="198">
        <v>45604</v>
      </c>
      <c r="DD238" s="43">
        <v>0.65415868894979301</v>
      </c>
      <c r="DE238" s="43">
        <v>0.60850809232624803</v>
      </c>
      <c r="DF238" s="43">
        <v>0.56739154145583404</v>
      </c>
      <c r="DG238" s="43">
        <v>0.53035575887500996</v>
      </c>
      <c r="DH238" s="43">
        <v>0.49699573716343198</v>
      </c>
      <c r="DI238" s="43">
        <v>0.46694944775743102</v>
      </c>
      <c r="DJ238" s="43">
        <v>0.43989291017279702</v>
      </c>
      <c r="DK238" s="43">
        <v>0.41553569640107801</v>
      </c>
      <c r="DL238" s="43">
        <v>0.39361690199081201</v>
      </c>
      <c r="DM238" s="43">
        <v>0.373901586143917</v>
      </c>
      <c r="DN238" s="43">
        <v>0.35617766517138999</v>
      </c>
      <c r="DO238" s="43">
        <v>0.34025323105704303</v>
      </c>
      <c r="DP238" s="43">
        <v>0.32595425895373298</v>
      </c>
      <c r="DQ238" s="43">
        <v>0.31312266206698403</v>
      </c>
      <c r="DR238" s="43">
        <v>0.30161464927566201</v>
      </c>
      <c r="DS238" s="43">
        <v>0.29129933990262102</v>
      </c>
      <c r="DT238" s="43">
        <v>0.28205759083041698</v>
      </c>
      <c r="DU238" s="43">
        <v>0.27378099410349599</v>
      </c>
      <c r="DV238" s="43">
        <v>0.26637100729213697</v>
      </c>
      <c r="DW238" s="43">
        <v>0.25973818461835901</v>
      </c>
      <c r="DX238" s="43">
        <v>0.25380148275739201</v>
      </c>
      <c r="DY238" s="43">
        <v>0.24848762159895399</v>
      </c>
      <c r="DZ238" s="43">
        <v>0.24373048588879401</v>
      </c>
      <c r="EA238" s="43">
        <v>0.2394705587965</v>
      </c>
      <c r="EB238" s="43">
        <v>0.23565438229639099</v>
      </c>
      <c r="EC238" s="43">
        <v>0.232234042316454</v>
      </c>
      <c r="ED238" s="43">
        <v>0.229166678451696</v>
      </c>
      <c r="EE238" s="43">
        <v>0.226414019119135</v>
      </c>
      <c r="EF238" s="43">
        <v>0.22394194351034699</v>
      </c>
      <c r="EG238" s="43">
        <v>0.22172007160523299</v>
      </c>
      <c r="EH238" s="43">
        <v>0.21972138313876299</v>
      </c>
      <c r="EI238" s="43">
        <v>0.217921866005368</v>
      </c>
      <c r="EJ238" s="43">
        <v>0.216300193950584</v>
      </c>
      <c r="EK238" s="43">
        <v>0.214837432992071</v>
      </c>
      <c r="EL238" s="43">
        <v>0.21351677548970199</v>
      </c>
      <c r="EM238" s="43">
        <v>0.212323300501881</v>
      </c>
      <c r="EN238" s="43">
        <v>0.211243758822525</v>
      </c>
      <c r="EO238" s="43">
        <v>0.21026638088711899</v>
      </c>
      <c r="EP238" s="43">
        <v>0.20938070571404199</v>
      </c>
      <c r="EQ238" s="43">
        <v>0.20854420073247801</v>
      </c>
      <c r="ER238" s="43">
        <v>0.20771980933069401</v>
      </c>
      <c r="ES238" s="43">
        <v>0.20690763657102701</v>
      </c>
      <c r="ET238" s="43">
        <v>0.206107786488605</v>
      </c>
      <c r="EU238" s="43">
        <v>0.20532036201302001</v>
      </c>
      <c r="EV238" s="43">
        <v>0.204545464849723</v>
      </c>
      <c r="EW238" s="43">
        <v>0.203783195392928</v>
      </c>
      <c r="EX238" s="43">
        <v>0.20303365264789799</v>
      </c>
      <c r="EY238" s="43">
        <v>0.202296934088395</v>
      </c>
      <c r="EZ238" s="43">
        <v>0.201573135565498</v>
      </c>
      <c r="FA238" s="43">
        <v>0.200862351245261</v>
      </c>
      <c r="FB238" s="308">
        <v>0.200164673446217</v>
      </c>
      <c r="FC238" s="43">
        <v>0.19948019256850799</v>
      </c>
      <c r="FD238" s="43">
        <v>0.19880899701007801</v>
      </c>
      <c r="FE238" s="43">
        <v>0.19815117354804501</v>
      </c>
      <c r="FF238" s="43">
        <v>0.19750680412562899</v>
      </c>
      <c r="FG238" s="43">
        <v>0.196875973226565</v>
      </c>
      <c r="FH238" s="43">
        <v>0.196258758449256</v>
      </c>
      <c r="FI238" s="43">
        <v>0.19565523679772101</v>
      </c>
      <c r="FJ238" s="43">
        <v>0.19506548232563001</v>
      </c>
      <c r="FK238" s="43">
        <v>0.194489566327055</v>
      </c>
      <c r="FL238" s="43">
        <v>0.193927557264474</v>
      </c>
      <c r="FM238" s="43">
        <v>0.19337952066255301</v>
      </c>
      <c r="FN238" s="43">
        <v>0.192845518994816</v>
      </c>
      <c r="FO238" s="43">
        <v>0.19230332757146601</v>
      </c>
      <c r="FP238" s="43">
        <v>0.191731469600156</v>
      </c>
      <c r="FQ238" s="43">
        <v>0.19113062445230999</v>
      </c>
      <c r="FR238" s="43">
        <v>0.19050213807725</v>
      </c>
      <c r="FS238" s="43">
        <v>0.18984819202969</v>
      </c>
      <c r="FT238" s="43">
        <v>0.189172005956948</v>
      </c>
      <c r="FU238" s="43">
        <v>0.18847807875290901</v>
      </c>
      <c r="FV238" s="43">
        <v>0.18777247391070101</v>
      </c>
      <c r="FW238" s="43">
        <v>0.18706315456355099</v>
      </c>
      <c r="FX238" s="43">
        <v>0.18636037327953101</v>
      </c>
      <c r="FY238" s="43">
        <v>0.18567712054289301</v>
      </c>
      <c r="FZ238" s="43">
        <v>0.185029633630445</v>
      </c>
      <c r="GA238" s="43">
        <v>0.18443796406136301</v>
      </c>
      <c r="GB238" s="43">
        <v>0.18392659624815499</v>
      </c>
      <c r="GC238" s="43">
        <v>0.183525102215779</v>
      </c>
      <c r="GD238" s="43">
        <v>0.18326880679212801</v>
      </c>
      <c r="GE238" s="43">
        <v>0.183199424651625</v>
      </c>
      <c r="GF238" s="43">
        <v>0.18336561568415699</v>
      </c>
      <c r="GG238" s="43">
        <v>0.18382339014326499</v>
      </c>
      <c r="GH238" s="43">
        <v>0.184636282982164</v>
      </c>
      <c r="GI238" s="43">
        <v>0.1858752121942</v>
      </c>
      <c r="GJ238" s="43">
        <v>0.18761794429612599</v>
      </c>
      <c r="GK238" s="43">
        <v>0.18994811592768601</v>
      </c>
      <c r="GL238" s="43">
        <v>0.19295380563984299</v>
      </c>
      <c r="GM238" s="43">
        <v>0.196725710591417</v>
      </c>
      <c r="GN238" s="43">
        <v>0.20135504755361799</v>
      </c>
      <c r="GO238" s="43">
        <v>0.206931349952549</v>
      </c>
      <c r="GP238" s="43">
        <v>0.213540354225074</v>
      </c>
      <c r="GQ238" s="43">
        <v>0.22126214851756801</v>
      </c>
      <c r="GR238" s="43">
        <v>0.230169695490056</v>
      </c>
      <c r="GS238" s="43">
        <v>0.240327753088142</v>
      </c>
      <c r="GT238" s="43">
        <v>0.25179212533745399</v>
      </c>
      <c r="GU238" s="43">
        <v>0.26460910095678403</v>
      </c>
      <c r="GV238" s="43">
        <v>0.27881489419559602</v>
      </c>
      <c r="GW238" s="43">
        <v>0.294434891162493</v>
      </c>
      <c r="GX238" s="43">
        <v>0.31148251996146697</v>
      </c>
      <c r="GY238" s="43">
        <v>0.32995759227930199</v>
      </c>
      <c r="GZ238" s="43">
        <v>0.34984399999486598</v>
      </c>
      <c r="HA238" s="43"/>
      <c r="HB238" s="43"/>
    </row>
    <row r="239" spans="1:210" x14ac:dyDescent="0.6">
      <c r="A239" s="327">
        <v>14</v>
      </c>
      <c r="B239" s="198">
        <v>45692</v>
      </c>
      <c r="C239" s="43">
        <v>0.53192904788542505</v>
      </c>
      <c r="D239" s="43">
        <v>0.495139487499971</v>
      </c>
      <c r="E239" s="43">
        <v>0.46195213208437202</v>
      </c>
      <c r="F239" s="43">
        <v>0.43202615181724402</v>
      </c>
      <c r="G239" s="43">
        <v>0.405056732651219</v>
      </c>
      <c r="H239" s="43">
        <v>0.38077108677655602</v>
      </c>
      <c r="I239" s="43">
        <v>0.35892460167366802</v>
      </c>
      <c r="J239" s="43">
        <v>0.339297227907572</v>
      </c>
      <c r="K239" s="43">
        <v>0.32169017072185002</v>
      </c>
      <c r="L239" s="43">
        <v>0.30592292876882998</v>
      </c>
      <c r="M239" s="43">
        <v>0.29183070851702198</v>
      </c>
      <c r="N239" s="43">
        <v>0.27926222959825098</v>
      </c>
      <c r="O239" s="43">
        <v>0.268077923143488</v>
      </c>
      <c r="P239" s="43">
        <v>0.25814850951290103</v>
      </c>
      <c r="Q239" s="43">
        <v>0.24935392518669999</v>
      </c>
      <c r="R239" s="43">
        <v>0.241582552915936</v>
      </c>
      <c r="S239" s="43">
        <v>0.234730696598559</v>
      </c>
      <c r="T239" s="43">
        <v>0.22870223535466699</v>
      </c>
      <c r="U239" s="43">
        <v>0.22340839107819599</v>
      </c>
      <c r="V239" s="43">
        <v>0.21876754993543501</v>
      </c>
      <c r="W239" s="43">
        <v>0.21470508965193899</v>
      </c>
      <c r="X239" s="43">
        <v>0.21115317849967999</v>
      </c>
      <c r="Y239" s="43">
        <v>0.20805052636892399</v>
      </c>
      <c r="Z239" s="43">
        <v>0.20534208117648001</v>
      </c>
      <c r="AA239" s="43">
        <v>0.202978673783347</v>
      </c>
      <c r="AB239" s="43">
        <v>0.200916621342033</v>
      </c>
      <c r="AC239" s="43">
        <v>0.199117302371702</v>
      </c>
      <c r="AD239" s="43">
        <v>0.19754671784004399</v>
      </c>
      <c r="AE239" s="43">
        <v>0.19617505161739601</v>
      </c>
      <c r="AF239" s="43">
        <v>0.19497624159608401</v>
      </c>
      <c r="AG239" s="43">
        <v>0.193927570314186</v>
      </c>
      <c r="AH239" s="43">
        <v>0.19300928137488901</v>
      </c>
      <c r="AI239" s="43">
        <v>0.19220422546913299</v>
      </c>
      <c r="AJ239" s="43">
        <v>0.19149753804307701</v>
      </c>
      <c r="AK239" s="43">
        <v>0.19087634891083</v>
      </c>
      <c r="AL239" s="43">
        <v>0.19032952305394299</v>
      </c>
      <c r="AM239" s="43">
        <v>0.18984743102195101</v>
      </c>
      <c r="AN239" s="43">
        <v>0.189421746851515</v>
      </c>
      <c r="AO239" s="43">
        <v>0.18904527115734401</v>
      </c>
      <c r="AP239" s="43">
        <v>0.18869814935529</v>
      </c>
      <c r="AQ239" s="43">
        <v>0.18836443741626499</v>
      </c>
      <c r="AR239" s="43">
        <v>0.18804416392408299</v>
      </c>
      <c r="AS239" s="43">
        <v>0.18773735324467999</v>
      </c>
      <c r="AT239" s="43">
        <v>0.18744402547226499</v>
      </c>
      <c r="AU239" s="43">
        <v>0.187164196346119</v>
      </c>
      <c r="AV239" s="43">
        <v>0.186897877248179</v>
      </c>
      <c r="AW239" s="43">
        <v>0.18664507513231801</v>
      </c>
      <c r="AX239" s="43">
        <v>0.186405792500003</v>
      </c>
      <c r="AY239" s="43">
        <v>0.186180027363156</v>
      </c>
      <c r="AZ239" s="43">
        <v>0.185967773243333</v>
      </c>
      <c r="BA239" s="308">
        <v>0.18576901913623001</v>
      </c>
      <c r="BB239" s="43">
        <v>0.18558374953752399</v>
      </c>
      <c r="BC239" s="43">
        <v>0.18541194434543701</v>
      </c>
      <c r="BD239" s="43">
        <v>0.18525357901372999</v>
      </c>
      <c r="BE239" s="43">
        <v>0.18510862464686101</v>
      </c>
      <c r="BF239" s="43">
        <v>0.184977047369419</v>
      </c>
      <c r="BG239" s="43">
        <v>0.18485880941665001</v>
      </c>
      <c r="BH239" s="43">
        <v>0.18475386833946</v>
      </c>
      <c r="BI239" s="43">
        <v>0.18466217729125001</v>
      </c>
      <c r="BJ239" s="43">
        <v>0.184583685180676</v>
      </c>
      <c r="BK239" s="43">
        <v>0.18451833660599501</v>
      </c>
      <c r="BL239" s="43">
        <v>0.18446607193263101</v>
      </c>
      <c r="BM239" s="43">
        <v>0.18442682741993599</v>
      </c>
      <c r="BN239" s="43">
        <v>0.18439968479237701</v>
      </c>
      <c r="BO239" s="43">
        <v>0.18438608236513801</v>
      </c>
      <c r="BP239" s="43">
        <v>0.18438995641658401</v>
      </c>
      <c r="BQ239" s="43">
        <v>0.184416040578287</v>
      </c>
      <c r="BR239" s="43">
        <v>0.18447000139828901</v>
      </c>
      <c r="BS239" s="43">
        <v>0.18455859202493199</v>
      </c>
      <c r="BT239" s="43">
        <v>0.18468982471489201</v>
      </c>
      <c r="BU239" s="43">
        <v>0.18487316248355101</v>
      </c>
      <c r="BV239" s="43">
        <v>0.185119729007164</v>
      </c>
      <c r="BW239" s="43">
        <v>0.18544253473931699</v>
      </c>
      <c r="BX239" s="43">
        <v>0.18585671538344001</v>
      </c>
      <c r="BY239" s="43">
        <v>0.18637977653107701</v>
      </c>
      <c r="BZ239" s="43">
        <v>0.18703183558070699</v>
      </c>
      <c r="CA239" s="43">
        <v>0.18783584873332199</v>
      </c>
      <c r="CB239" s="43">
        <v>0.188817807468211</v>
      </c>
      <c r="CC239" s="43">
        <v>0.19000688553952</v>
      </c>
      <c r="CD239" s="43">
        <v>0.19143551471568801</v>
      </c>
      <c r="CE239" s="43">
        <v>0.193139366177075</v>
      </c>
      <c r="CF239" s="43">
        <v>0.195157215219015</v>
      </c>
      <c r="CG239" s="43">
        <v>0.19753067068118699</v>
      </c>
      <c r="CH239" s="43">
        <v>0.20030375759476099</v>
      </c>
      <c r="CI239" s="43">
        <v>0.20352235247224801</v>
      </c>
      <c r="CJ239" s="43">
        <v>0.207233483566552</v>
      </c>
      <c r="CK239" s="43">
        <v>0.21148452264466999</v>
      </c>
      <c r="CL239" s="43">
        <v>0.21632230669013</v>
      </c>
      <c r="CM239" s="43">
        <v>0.221792235081816</v>
      </c>
      <c r="CN239" s="43">
        <v>0.227937387723082</v>
      </c>
      <c r="CO239" s="43">
        <v>0.23479770074217199</v>
      </c>
      <c r="CP239" s="43">
        <v>0.242409220286122</v>
      </c>
      <c r="CQ239" s="43">
        <v>0.25080343310211001</v>
      </c>
      <c r="CR239" s="43">
        <v>0.26000664969208398</v>
      </c>
      <c r="CS239" s="43">
        <v>0.27003939504505903</v>
      </c>
      <c r="CT239" s="43">
        <v>0.28091574633671101</v>
      </c>
      <c r="CU239" s="43">
        <v>0.29264254844506798</v>
      </c>
      <c r="CV239" s="43">
        <v>0.30521843593327502</v>
      </c>
      <c r="CW239" s="43">
        <v>0.31863259388283099</v>
      </c>
      <c r="CX239" s="43">
        <v>0.33286319860532898</v>
      </c>
      <c r="CY239" s="43">
        <v>0.34787549101763798</v>
      </c>
      <c r="CZ239" s="43"/>
      <c r="DA239" s="43"/>
      <c r="DC239" s="198">
        <v>45621</v>
      </c>
      <c r="DD239" s="43">
        <v>0.63010781378840197</v>
      </c>
      <c r="DE239" s="43">
        <v>0.58711367666653602</v>
      </c>
      <c r="DF239" s="43">
        <v>0.54838521063463697</v>
      </c>
      <c r="DG239" s="43">
        <v>0.513495042642234</v>
      </c>
      <c r="DH239" s="43">
        <v>0.48206158086474998</v>
      </c>
      <c r="DI239" s="43">
        <v>0.45374388426710499</v>
      </c>
      <c r="DJ239" s="43">
        <v>0.428236925462671</v>
      </c>
      <c r="DK239" s="43">
        <v>0.40526730280699802</v>
      </c>
      <c r="DL239" s="43">
        <v>0.38458942024525899</v>
      </c>
      <c r="DM239" s="43">
        <v>0.36598212876799502</v>
      </c>
      <c r="DN239" s="43">
        <v>0.349245807487646</v>
      </c>
      <c r="DO239" s="43">
        <v>0.33419985227495702</v>
      </c>
      <c r="DP239" s="43">
        <v>0.32068053300385702</v>
      </c>
      <c r="DQ239" s="43">
        <v>0.30853917668339298</v>
      </c>
      <c r="DR239" s="43">
        <v>0.297640631761806</v>
      </c>
      <c r="DS239" s="43">
        <v>0.28786196895143601</v>
      </c>
      <c r="DT239" s="43">
        <v>0.27909137600874301</v>
      </c>
      <c r="DU239" s="43">
        <v>0.27122720709713199</v>
      </c>
      <c r="DV239" s="43">
        <v>0.26417715257629598</v>
      </c>
      <c r="DW239" s="43">
        <v>0.25785750023757198</v>
      </c>
      <c r="DX239" s="43">
        <v>0.25219246528273398</v>
      </c>
      <c r="DY239" s="43">
        <v>0.24711357190266001</v>
      </c>
      <c r="DZ239" s="43">
        <v>0.24255907456637901</v>
      </c>
      <c r="EA239" s="290">
        <v>0.238473411498136</v>
      </c>
      <c r="EB239" s="43">
        <v>0.23480668616827199</v>
      </c>
      <c r="EC239" s="43">
        <v>0.23151417501765301</v>
      </c>
      <c r="ED239" s="43">
        <v>0.228555861198947</v>
      </c>
      <c r="EE239" s="43">
        <v>0.22589599491992701</v>
      </c>
      <c r="EF239" s="43">
        <v>0.223502681204408</v>
      </c>
      <c r="EG239" s="43">
        <v>0.221347495844155</v>
      </c>
      <c r="EH239" s="43">
        <v>0.21940512993200401</v>
      </c>
      <c r="EI239" s="43">
        <v>0.217653062981982</v>
      </c>
      <c r="EJ239" s="43">
        <v>0.216071264156347</v>
      </c>
      <c r="EK239" s="43">
        <v>0.21464192075539901</v>
      </c>
      <c r="EL239" s="43">
        <v>0.21334919272597999</v>
      </c>
      <c r="EM239" s="43">
        <v>0.21217899173124599</v>
      </c>
      <c r="EN239" s="43">
        <v>0.21111878317463501</v>
      </c>
      <c r="EO239" s="43">
        <v>0.21015740931982399</v>
      </c>
      <c r="EP239" s="43">
        <v>0.209284931878775</v>
      </c>
      <c r="EQ239" s="43">
        <v>0.20845968810589199</v>
      </c>
      <c r="ER239" s="43">
        <v>0.20764518763522299</v>
      </c>
      <c r="ES239" s="43">
        <v>0.20684152283680701</v>
      </c>
      <c r="ET239" s="43">
        <v>0.20604878532309201</v>
      </c>
      <c r="EU239" s="43">
        <v>0.20526706592847099</v>
      </c>
      <c r="EV239" s="43">
        <v>0.204496454587656</v>
      </c>
      <c r="EW239" s="43">
        <v>0.20373704027096101</v>
      </c>
      <c r="EX239" s="43">
        <v>0.20298891090608301</v>
      </c>
      <c r="EY239" s="43">
        <v>0.202252153340684</v>
      </c>
      <c r="EZ239" s="43">
        <v>0.20152685315254701</v>
      </c>
      <c r="FA239" s="43">
        <v>0.20081309467593</v>
      </c>
      <c r="FB239" s="308">
        <v>0.200110960867284</v>
      </c>
      <c r="FC239" s="43">
        <v>0.19942053326231801</v>
      </c>
      <c r="FD239" s="43">
        <v>0.198741891787444</v>
      </c>
      <c r="FE239" s="43">
        <v>0.198075114863042</v>
      </c>
      <c r="FF239" s="43">
        <v>0.19742027901341899</v>
      </c>
      <c r="FG239" s="43">
        <v>0.19677745927953999</v>
      </c>
      <c r="FH239" s="43">
        <v>0.19614672853201401</v>
      </c>
      <c r="FI239" s="43">
        <v>0.19552815783358299</v>
      </c>
      <c r="FJ239" s="43">
        <v>0.19492181617759799</v>
      </c>
      <c r="FK239" s="43">
        <v>0.19432777044255201</v>
      </c>
      <c r="FL239" s="43">
        <v>0.19374608529288501</v>
      </c>
      <c r="FM239" s="43">
        <v>0.19317682310246101</v>
      </c>
      <c r="FN239" s="43">
        <v>0.192620043898732</v>
      </c>
      <c r="FO239" s="43">
        <v>0.192052428028339</v>
      </c>
      <c r="FP239" s="43">
        <v>0.191451014501828</v>
      </c>
      <c r="FQ239" s="43">
        <v>0.19081577449855999</v>
      </c>
      <c r="FR239" s="43">
        <v>0.190147222535055</v>
      </c>
      <c r="FS239" s="43">
        <v>0.189446564795624</v>
      </c>
      <c r="FT239" s="43">
        <v>0.18871587799928899</v>
      </c>
      <c r="FU239" s="43">
        <v>0.187958323777206</v>
      </c>
      <c r="FV239" s="43">
        <v>0.18717840411495401</v>
      </c>
      <c r="FW239" s="43">
        <v>0.18638226346588899</v>
      </c>
      <c r="FX239" s="43">
        <v>0.185578043120702</v>
      </c>
      <c r="FY239" s="43">
        <v>0.18477629265429399</v>
      </c>
      <c r="FZ239" s="43">
        <v>0.18399044175982099</v>
      </c>
      <c r="GA239" s="43">
        <v>0.18323733298773001</v>
      </c>
      <c r="GB239" s="43">
        <v>0.182537811380691</v>
      </c>
      <c r="GC239" s="43">
        <v>0.18191736039676101</v>
      </c>
      <c r="GD239" s="43">
        <v>0.181406764108099</v>
      </c>
      <c r="GE239" s="43">
        <v>0.18104276348439899</v>
      </c>
      <c r="GF239" s="43">
        <v>0.180868659739753</v>
      </c>
      <c r="GG239" s="43">
        <v>0.18093480147822399</v>
      </c>
      <c r="GH239" s="43">
        <v>0.18129887717403401</v>
      </c>
      <c r="GI239" s="43">
        <v>0.18202592445896401</v>
      </c>
      <c r="GJ239" s="43">
        <v>0.18318796833454501</v>
      </c>
      <c r="GK239" s="43">
        <v>0.18486321759347801</v>
      </c>
      <c r="GL239" s="43">
        <v>0.187134786769522</v>
      </c>
      <c r="GM239" s="43">
        <v>0.19008896911550599</v>
      </c>
      <c r="GN239" s="43">
        <v>0.19381315647972699</v>
      </c>
      <c r="GO239" s="43">
        <v>0.19839356841355901</v>
      </c>
      <c r="GP239" s="43">
        <v>0.20391299483656999</v>
      </c>
      <c r="GQ239" s="43">
        <v>0.21044875644500499</v>
      </c>
      <c r="GR239" s="43">
        <v>0.21807103878791401</v>
      </c>
      <c r="GS239" s="43">
        <v>0.226841669009896</v>
      </c>
      <c r="GT239" s="43">
        <v>0.236813301897289</v>
      </c>
      <c r="GU239" s="43">
        <v>0.248028890321673</v>
      </c>
      <c r="GV239" s="43">
        <v>0.26052125479962202</v>
      </c>
      <c r="GW239" s="43">
        <v>0.27431254430590102</v>
      </c>
      <c r="GX239" s="43">
        <v>0.28941339092718799</v>
      </c>
      <c r="GY239" s="43">
        <v>0.305821592509817</v>
      </c>
      <c r="GZ239" s="43">
        <v>0.32352019811249499</v>
      </c>
      <c r="HA239" s="43"/>
      <c r="HB239" s="43"/>
    </row>
    <row r="240" spans="1:210" x14ac:dyDescent="0.6">
      <c r="A240" s="327">
        <v>15</v>
      </c>
      <c r="B240" s="198">
        <v>45711</v>
      </c>
      <c r="C240" s="43">
        <v>0.50043296550046201</v>
      </c>
      <c r="D240" s="43">
        <v>0.46717935746924799</v>
      </c>
      <c r="E240" s="43">
        <v>0.43717780768617298</v>
      </c>
      <c r="F240" s="43">
        <v>0.41012228610762802</v>
      </c>
      <c r="G240" s="43">
        <v>0.38573908411720698</v>
      </c>
      <c r="H240" s="43">
        <v>0.36378305477524903</v>
      </c>
      <c r="I240" s="43">
        <v>0.34403403759902101</v>
      </c>
      <c r="J240" s="43">
        <v>0.326293551130793</v>
      </c>
      <c r="K240" s="43">
        <v>0.31038180789869602</v>
      </c>
      <c r="L240" s="43">
        <v>0.29613508654180398</v>
      </c>
      <c r="M240" s="43">
        <v>0.28340348080928401</v>
      </c>
      <c r="N240" s="43">
        <v>0.27204903056645402</v>
      </c>
      <c r="O240" s="43">
        <v>0.26194422458366701</v>
      </c>
      <c r="P240" s="43">
        <v>0.25297084904200801</v>
      </c>
      <c r="Q240" s="43">
        <v>0.245019140389789</v>
      </c>
      <c r="R240" s="43">
        <v>0.23798718891690099</v>
      </c>
      <c r="S240" s="43">
        <v>0.231780531882641</v>
      </c>
      <c r="T240" s="43">
        <v>0.22631187374547401</v>
      </c>
      <c r="U240" s="43">
        <v>0.22150087566284399</v>
      </c>
      <c r="V240" s="43">
        <v>0.21727396620706901</v>
      </c>
      <c r="W240" s="43">
        <v>0.213564137747974</v>
      </c>
      <c r="X240" s="43">
        <v>0.210310706511283</v>
      </c>
      <c r="Y240" s="43">
        <v>0.20745902650183101</v>
      </c>
      <c r="Z240" s="43">
        <v>0.204960157488316</v>
      </c>
      <c r="AA240" s="43">
        <v>0.20277049417294701</v>
      </c>
      <c r="AB240" s="43">
        <v>0.20085136761659</v>
      </c>
      <c r="AC240" s="43">
        <v>0.19916863156037201</v>
      </c>
      <c r="AD240" s="43">
        <v>0.197692245912864</v>
      </c>
      <c r="AE240" s="43">
        <v>0.19639586809438001</v>
      </c>
      <c r="AF240" s="43">
        <v>0.19525646091524301</v>
      </c>
      <c r="AG240" s="43">
        <v>0.19425392320454499</v>
      </c>
      <c r="AH240" s="43">
        <v>0.19337074737047999</v>
      </c>
      <c r="AI240" s="43">
        <v>0.192591706107136</v>
      </c>
      <c r="AJ240" s="43">
        <v>0.19190356894406699</v>
      </c>
      <c r="AK240" s="43">
        <v>0.19129484824870199</v>
      </c>
      <c r="AL240" s="43">
        <v>0.19075557338126101</v>
      </c>
      <c r="AM240" s="43">
        <v>0.190277091169091</v>
      </c>
      <c r="AN240" s="43">
        <v>0.189851890721351</v>
      </c>
      <c r="AO240" s="43">
        <v>0.18947345018237599</v>
      </c>
      <c r="AP240" s="43">
        <v>0.18912227250685701</v>
      </c>
      <c r="AQ240" s="43">
        <v>0.188782373783178</v>
      </c>
      <c r="AR240" s="43">
        <v>0.18845377952659101</v>
      </c>
      <c r="AS240" s="43">
        <v>0.18813651212372301</v>
      </c>
      <c r="AT240" s="43">
        <v>0.18783059083641401</v>
      </c>
      <c r="AU240" s="43">
        <v>0.18753603171413699</v>
      </c>
      <c r="AV240" s="43">
        <v>0.187252847580551</v>
      </c>
      <c r="AW240" s="43">
        <v>0.186981047990187</v>
      </c>
      <c r="AX240" s="43">
        <v>0.18672063920017501</v>
      </c>
      <c r="AY240" s="43">
        <v>0.18647162414607901</v>
      </c>
      <c r="AZ240" s="43">
        <v>0.186234002415197</v>
      </c>
      <c r="BA240" s="308">
        <v>0.18600777022575299</v>
      </c>
      <c r="BB240" s="43">
        <v>0.18579292042463799</v>
      </c>
      <c r="BC240" s="43">
        <v>0.185589442503729</v>
      </c>
      <c r="BD240" s="43">
        <v>0.18539732252379201</v>
      </c>
      <c r="BE240" s="43">
        <v>0.18521654312272501</v>
      </c>
      <c r="BF240" s="43">
        <v>0.18504708391222799</v>
      </c>
      <c r="BG240" s="43">
        <v>0.18488892005111299</v>
      </c>
      <c r="BH240" s="43">
        <v>0.18474202489244901</v>
      </c>
      <c r="BI240" s="43">
        <v>0.18460636734348801</v>
      </c>
      <c r="BJ240" s="43">
        <v>0.18448191336382899</v>
      </c>
      <c r="BK240" s="43">
        <v>0.18436862556759701</v>
      </c>
      <c r="BL240" s="43">
        <v>0.18426646332253699</v>
      </c>
      <c r="BM240" s="43">
        <v>0.184175382774726</v>
      </c>
      <c r="BN240" s="43">
        <v>0.184092106172733</v>
      </c>
      <c r="BO240" s="43">
        <v>0.18401514904340599</v>
      </c>
      <c r="BP240" s="43">
        <v>0.183947432733361</v>
      </c>
      <c r="BQ240" s="43">
        <v>0.183892530065626</v>
      </c>
      <c r="BR240" s="43">
        <v>0.18385478197084601</v>
      </c>
      <c r="BS240" s="43">
        <v>0.183839430786433</v>
      </c>
      <c r="BT240" s="43">
        <v>0.183852771278632</v>
      </c>
      <c r="BU240" s="43">
        <v>0.18390232006962001</v>
      </c>
      <c r="BV240" s="43">
        <v>0.18399700345630601</v>
      </c>
      <c r="BW240" s="43">
        <v>0.18414736252938799</v>
      </c>
      <c r="BX240" s="43">
        <v>0.184365773009429</v>
      </c>
      <c r="BY240" s="43">
        <v>0.18466667537753001</v>
      </c>
      <c r="BZ240" s="43">
        <v>0.185066808294193</v>
      </c>
      <c r="CA240" s="43">
        <v>0.18558543530424201</v>
      </c>
      <c r="CB240" s="43">
        <v>0.18624455133684301</v>
      </c>
      <c r="CC240" s="43">
        <v>0.187069051818261</v>
      </c>
      <c r="CD240" s="43">
        <v>0.188086843582397</v>
      </c>
      <c r="CE240" s="43">
        <v>0.18932887412055699</v>
      </c>
      <c r="CF240" s="43">
        <v>0.190829054399479</v>
      </c>
      <c r="CG240" s="43">
        <v>0.19262405191872201</v>
      </c>
      <c r="CH240" s="43">
        <v>0.194752935328696</v>
      </c>
      <c r="CI240" s="43">
        <v>0.19725666071185699</v>
      </c>
      <c r="CJ240" s="43">
        <v>0.200177401917945</v>
      </c>
      <c r="CK240" s="43">
        <v>0.203557742614347</v>
      </c>
      <c r="CL240" s="43">
        <v>0.20743976300512099</v>
      </c>
      <c r="CM240" s="43">
        <v>0.21186406703711599</v>
      </c>
      <c r="CN240" s="43">
        <v>0.21686880254903801</v>
      </c>
      <c r="CO240" s="43">
        <v>0.22248872479830301</v>
      </c>
      <c r="CP240" s="43">
        <v>0.22875434239619</v>
      </c>
      <c r="CQ240" s="43">
        <v>0.235691164926005</v>
      </c>
      <c r="CR240" s="43">
        <v>0.24331904692700099</v>
      </c>
      <c r="CS240" s="43">
        <v>0.25165159810521798</v>
      </c>
      <c r="CT240" s="43">
        <v>0.26069560852755103</v>
      </c>
      <c r="CU240" s="43">
        <v>0.27045042367210598</v>
      </c>
      <c r="CV240" s="43">
        <v>0.28090719841287998</v>
      </c>
      <c r="CW240" s="43">
        <v>0.292047961291447</v>
      </c>
      <c r="CX240" s="43">
        <v>0.30384442923390798</v>
      </c>
      <c r="CY240" s="43">
        <v>0.31625652594188203</v>
      </c>
      <c r="CZ240" s="43"/>
      <c r="DA240" s="43"/>
      <c r="DC240" s="198">
        <v>45640</v>
      </c>
      <c r="DD240" s="43">
        <v>0.60401013762745503</v>
      </c>
      <c r="DE240" s="43">
        <v>0.56381836085683601</v>
      </c>
      <c r="DF240" s="43">
        <v>0.52760734823289501</v>
      </c>
      <c r="DG240" s="43">
        <v>0.49497732371310899</v>
      </c>
      <c r="DH240" s="43">
        <v>0.46557155852126603</v>
      </c>
      <c r="DI240" s="43">
        <v>0.439071454740593</v>
      </c>
      <c r="DJ240" s="43">
        <v>0.41519204558132</v>
      </c>
      <c r="DK240" s="43">
        <v>0.393677950246136</v>
      </c>
      <c r="DL240" s="43">
        <v>0.37429979043232903</v>
      </c>
      <c r="DM240" s="43">
        <v>0.35685105383667398</v>
      </c>
      <c r="DN240" s="43">
        <v>0.34114537772242798</v>
      </c>
      <c r="DO240" s="43">
        <v>0.32701421674831799</v>
      </c>
      <c r="DP240" s="43">
        <v>0.314304854720516</v>
      </c>
      <c r="DQ240" s="43">
        <v>0.30287871690254298</v>
      </c>
      <c r="DR240" s="43">
        <v>0.29260993933324803</v>
      </c>
      <c r="DS240" s="43">
        <v>0.28338415265470301</v>
      </c>
      <c r="DT240" s="43">
        <v>0.275097440800259</v>
      </c>
      <c r="DU240" s="43">
        <v>0.26765543898087601</v>
      </c>
      <c r="DV240" s="43">
        <v>0.26097254041193202</v>
      </c>
      <c r="DW240" s="43">
        <v>0.25497118669103902</v>
      </c>
      <c r="DX240" s="43">
        <v>0.24958122225395901</v>
      </c>
      <c r="DY240" s="43">
        <v>0.24473929839390801</v>
      </c>
      <c r="DZ240" s="43">
        <v>0.24038831696194801</v>
      </c>
      <c r="EA240" s="290">
        <v>0.236476907254519</v>
      </c>
      <c r="EB240" s="43">
        <v>0.23295893266061299</v>
      </c>
      <c r="EC240" s="43">
        <v>0.229793025177426</v>
      </c>
      <c r="ED240" s="43">
        <v>0.22694214744594601</v>
      </c>
      <c r="EE240" s="43">
        <v>0.224373182303854</v>
      </c>
      <c r="EF240" s="43">
        <v>0.22205655012845099</v>
      </c>
      <c r="EG240" s="43">
        <v>0.21996585409747099</v>
      </c>
      <c r="EH240" s="43">
        <v>0.21807755326997799</v>
      </c>
      <c r="EI240" s="43">
        <v>0.216370663051283</v>
      </c>
      <c r="EJ240" s="43">
        <v>0.214826482144784</v>
      </c>
      <c r="EK240" s="43">
        <v>0.213428345008536</v>
      </c>
      <c r="EL240" s="43">
        <v>0.21216139834952299</v>
      </c>
      <c r="EM240" s="43">
        <v>0.21101240027375401</v>
      </c>
      <c r="EN240" s="43">
        <v>0.20996954027939199</v>
      </c>
      <c r="EO240" s="43">
        <v>0.20902227859545999</v>
      </c>
      <c r="EP240" s="43">
        <v>0.208161203065133</v>
      </c>
      <c r="EQ240" s="43">
        <v>0.20734545037080401</v>
      </c>
      <c r="ER240" s="43">
        <v>0.20653902317739301</v>
      </c>
      <c r="ES240" s="43">
        <v>0.20574200166444001</v>
      </c>
      <c r="ET240" s="43">
        <v>0.20495446558918101</v>
      </c>
      <c r="EU240" s="43">
        <v>0.20417649418706699</v>
      </c>
      <c r="EV240" s="43">
        <v>0.203408166139038</v>
      </c>
      <c r="EW240" s="43">
        <v>0.20264955950451899</v>
      </c>
      <c r="EX240" s="43">
        <v>0.201900751666269</v>
      </c>
      <c r="EY240" s="43">
        <v>0.20116181925856999</v>
      </c>
      <c r="EZ240" s="43">
        <v>0.20043283810377999</v>
      </c>
      <c r="FA240" s="43">
        <v>0.199713883170723</v>
      </c>
      <c r="FB240" s="308">
        <v>0.19900502849707999</v>
      </c>
      <c r="FC240" s="43">
        <v>0.19830634709589001</v>
      </c>
      <c r="FD240" s="43">
        <v>0.19761791096016601</v>
      </c>
      <c r="FE240" s="43">
        <v>0.19693979088227601</v>
      </c>
      <c r="FF240" s="43">
        <v>0.196272056570368</v>
      </c>
      <c r="FG240" s="43">
        <v>0.19561477660434401</v>
      </c>
      <c r="FH240" s="43">
        <v>0.19496801749506301</v>
      </c>
      <c r="FI240" s="43">
        <v>0.194331845330275</v>
      </c>
      <c r="FJ240" s="43">
        <v>0.193706324275293</v>
      </c>
      <c r="FK240" s="43">
        <v>0.19309151691130999</v>
      </c>
      <c r="FL240" s="43">
        <v>0.19248748434679999</v>
      </c>
      <c r="FM240" s="43">
        <v>0.19189428597635999</v>
      </c>
      <c r="FN240" s="43">
        <v>0.191311979474866</v>
      </c>
      <c r="FO240" s="43">
        <v>0.19071602823261699</v>
      </c>
      <c r="FP240" s="43">
        <v>0.19008184697059999</v>
      </c>
      <c r="FQ240" s="43">
        <v>0.189408663815574</v>
      </c>
      <c r="FR240" s="43">
        <v>0.18869612231267199</v>
      </c>
      <c r="FS240" s="43">
        <v>0.18794440834426401</v>
      </c>
      <c r="FT240" s="43">
        <v>0.18715440444263501</v>
      </c>
      <c r="FU240" s="43">
        <v>0.186327876370493</v>
      </c>
      <c r="FV240" s="43">
        <v>0.185467697292301</v>
      </c>
      <c r="FW240" s="43">
        <v>0.184578115431689</v>
      </c>
      <c r="FX240" s="43">
        <v>0.183665071087937</v>
      </c>
      <c r="FY240" s="43">
        <v>0.182736568803227</v>
      </c>
      <c r="FZ240" s="43">
        <v>0.181803109432149</v>
      </c>
      <c r="GA240" s="43">
        <v>0.18087818507357001</v>
      </c>
      <c r="GB240" s="43">
        <v>0.179978836252811</v>
      </c>
      <c r="GC240" s="43">
        <v>0.17912626549451799</v>
      </c>
      <c r="GD240" s="43">
        <v>0.17834649334386701</v>
      </c>
      <c r="GE240" s="43">
        <v>0.17767103181173599</v>
      </c>
      <c r="GF240" s="43">
        <v>0.177137535964936</v>
      </c>
      <c r="GG240" s="43">
        <v>0.17679037733420899</v>
      </c>
      <c r="GH240" s="43">
        <v>0.17668106476018999</v>
      </c>
      <c r="GI240" s="43">
        <v>0.17686842268145</v>
      </c>
      <c r="GJ240" s="43">
        <v>0.177418428914558</v>
      </c>
      <c r="GK240" s="43">
        <v>0.17840362049934999</v>
      </c>
      <c r="GL240" s="43">
        <v>0.17990200399342701</v>
      </c>
      <c r="GM240" s="43">
        <v>0.181995458876096</v>
      </c>
      <c r="GN240" s="43">
        <v>0.18476769630421699</v>
      </c>
      <c r="GO240" s="43">
        <v>0.18830191660779899</v>
      </c>
      <c r="GP240" s="43">
        <v>0.19267837591329001</v>
      </c>
      <c r="GQ240" s="43">
        <v>0.19797210044713801</v>
      </c>
      <c r="GR240" s="43">
        <v>0.20425096030282999</v>
      </c>
      <c r="GS240" s="43">
        <v>0.21157423400499001</v>
      </c>
      <c r="GT240" s="43">
        <v>0.21999168140442299</v>
      </c>
      <c r="GU240" s="43">
        <v>0.229543027796315</v>
      </c>
      <c r="GV240" s="43">
        <v>0.240257675512667</v>
      </c>
      <c r="GW240" s="43">
        <v>0.252154417663363</v>
      </c>
      <c r="GX240" s="43">
        <v>0.26524093058534298</v>
      </c>
      <c r="GY240" s="43">
        <v>0.279512854828524</v>
      </c>
      <c r="GZ240" s="43">
        <v>0.29495232296176599</v>
      </c>
      <c r="HA240" s="43"/>
      <c r="HB240" s="43"/>
    </row>
    <row r="241" spans="1:210" x14ac:dyDescent="0.6">
      <c r="A241" s="327">
        <v>16</v>
      </c>
      <c r="B241" s="198">
        <v>45731</v>
      </c>
      <c r="C241" s="43">
        <v>0.47051691483883401</v>
      </c>
      <c r="D241" s="43">
        <v>0.44026036406769697</v>
      </c>
      <c r="E241" s="43">
        <v>0.41296972692945</v>
      </c>
      <c r="F241" s="43">
        <v>0.38836792717326002</v>
      </c>
      <c r="G241" s="43">
        <v>0.36620710762671899</v>
      </c>
      <c r="H241" s="43">
        <v>0.34626503685086102</v>
      </c>
      <c r="I241" s="43">
        <v>0.32834174300674501</v>
      </c>
      <c r="J241" s="43">
        <v>0.31225644596914198</v>
      </c>
      <c r="K241" s="43">
        <v>0.29784483398126299</v>
      </c>
      <c r="L241" s="43">
        <v>0.28495671320895</v>
      </c>
      <c r="M241" s="43">
        <v>0.27345404191024097</v>
      </c>
      <c r="N241" s="43">
        <v>0.26320934488660502</v>
      </c>
      <c r="O241" s="43">
        <v>0.25410448636398802</v>
      </c>
      <c r="P241" s="43">
        <v>0.24602976312428701</v>
      </c>
      <c r="Q241" s="43">
        <v>0.23888326572867999</v>
      </c>
      <c r="R241" s="43">
        <v>0.232570446437911</v>
      </c>
      <c r="S241" s="43">
        <v>0.22700382964757701</v>
      </c>
      <c r="T241" s="43">
        <v>0.222102804162019</v>
      </c>
      <c r="U241" s="43">
        <v>0.21779344566397599</v>
      </c>
      <c r="V241" s="43">
        <v>0.21400833034321801</v>
      </c>
      <c r="W241" s="43">
        <v>0.210686314381719</v>
      </c>
      <c r="X241" s="43">
        <v>0.20777226708736399</v>
      </c>
      <c r="Y241" s="43">
        <v>0.20521675607432599</v>
      </c>
      <c r="Z241" s="43">
        <v>0.20297569065013499</v>
      </c>
      <c r="AA241" s="43">
        <v>0.20100993414123999</v>
      </c>
      <c r="AB241" s="43">
        <v>0.19928489788476</v>
      </c>
      <c r="AC241" s="43">
        <v>0.19777012951482001</v>
      </c>
      <c r="AD241" s="43">
        <v>0.19643890676492801</v>
      </c>
      <c r="AE241" s="43">
        <v>0.19526784597176799</v>
      </c>
      <c r="AF241" s="43">
        <v>0.19423653202105501</v>
      </c>
      <c r="AG241" s="43">
        <v>0.19332717433836599</v>
      </c>
      <c r="AH241" s="43">
        <v>0.19252429147581401</v>
      </c>
      <c r="AI241" s="43">
        <v>0.19181442528068399</v>
      </c>
      <c r="AJ241" s="43">
        <v>0.19118588442113299</v>
      </c>
      <c r="AK241" s="43">
        <v>0.19062851608749701</v>
      </c>
      <c r="AL241" s="43">
        <v>0.190133504209829</v>
      </c>
      <c r="AM241" s="43">
        <v>0.189693192070432</v>
      </c>
      <c r="AN241" s="43">
        <v>0.189300927176871</v>
      </c>
      <c r="AO241" s="43">
        <v>0.188950925993907</v>
      </c>
      <c r="AP241" s="43">
        <v>0.18862531671371199</v>
      </c>
      <c r="AQ241" s="43">
        <v>0.18830932558954699</v>
      </c>
      <c r="AR241" s="43">
        <v>0.18800296829968099</v>
      </c>
      <c r="AS241" s="43">
        <v>0.187706258120241</v>
      </c>
      <c r="AT241" s="43">
        <v>0.18741920590344699</v>
      </c>
      <c r="AU241" s="43">
        <v>0.18714182003701299</v>
      </c>
      <c r="AV241" s="43">
        <v>0.186874106435126</v>
      </c>
      <c r="AW241" s="43">
        <v>0.18661606851455101</v>
      </c>
      <c r="AX241" s="43">
        <v>0.186367707183097</v>
      </c>
      <c r="AY241" s="43">
        <v>0.18612902078374099</v>
      </c>
      <c r="AZ241" s="43">
        <v>0.185900005180514</v>
      </c>
      <c r="BA241" s="308">
        <v>0.18568065364272501</v>
      </c>
      <c r="BB241" s="43">
        <v>0.18547095682648501</v>
      </c>
      <c r="BC241" s="43">
        <v>0.18527090301177301</v>
      </c>
      <c r="BD241" s="43">
        <v>0.18508047747133599</v>
      </c>
      <c r="BE241" s="43">
        <v>0.18489966379983</v>
      </c>
      <c r="BF241" s="43">
        <v>0.184728442053225</v>
      </c>
      <c r="BG241" s="43">
        <v>0.18456679023407799</v>
      </c>
      <c r="BH241" s="43">
        <v>0.18441468379883699</v>
      </c>
      <c r="BI241" s="43">
        <v>0.18427209565453401</v>
      </c>
      <c r="BJ241" s="43">
        <v>0.18413899616115101</v>
      </c>
      <c r="BK241" s="43">
        <v>0.18401535324450399</v>
      </c>
      <c r="BL241" s="43">
        <v>0.18390113239321901</v>
      </c>
      <c r="BM241" s="43">
        <v>0.183796296621174</v>
      </c>
      <c r="BN241" s="43">
        <v>0.18369686620270401</v>
      </c>
      <c r="BO241" s="43">
        <v>0.183600276051954</v>
      </c>
      <c r="BP241" s="43">
        <v>0.18350878392527001</v>
      </c>
      <c r="BQ241" s="43">
        <v>0.183425182164521</v>
      </c>
      <c r="BR241" s="43">
        <v>0.18335289577673999</v>
      </c>
      <c r="BS241" s="43">
        <v>0.18329609507799</v>
      </c>
      <c r="BT241" s="43">
        <v>0.18325982381800399</v>
      </c>
      <c r="BU241" s="43">
        <v>0.183250143721224</v>
      </c>
      <c r="BV241" s="43">
        <v>0.18327429569377701</v>
      </c>
      <c r="BW241" s="43">
        <v>0.18334087714928701</v>
      </c>
      <c r="BX241" s="43">
        <v>0.18346003391267601</v>
      </c>
      <c r="BY241" s="43">
        <v>0.18364366339316199</v>
      </c>
      <c r="BZ241" s="43">
        <v>0.18390562393497401</v>
      </c>
      <c r="CA241" s="43">
        <v>0.184261942380747</v>
      </c>
      <c r="CB241" s="43">
        <v>0.18473100914735899</v>
      </c>
      <c r="CC241" s="43">
        <v>0.18533374636755101</v>
      </c>
      <c r="CD241" s="43">
        <v>0.186093731295844</v>
      </c>
      <c r="CE241" s="43">
        <v>0.18703725388422901</v>
      </c>
      <c r="CF241" s="43">
        <v>0.188193285086413</v>
      </c>
      <c r="CG241" s="43">
        <v>0.18959333206912601</v>
      </c>
      <c r="CH241" s="43">
        <v>0.19127115862803101</v>
      </c>
      <c r="CI241" s="43">
        <v>0.19326235496570801</v>
      </c>
      <c r="CJ241" s="43">
        <v>0.19560375027115301</v>
      </c>
      <c r="CK241" s="43">
        <v>0.19833267482631101</v>
      </c>
      <c r="CL241" s="43">
        <v>0.20148609332407899</v>
      </c>
      <c r="CM241" s="43">
        <v>0.20509964592273799</v>
      </c>
      <c r="CN241" s="43">
        <v>0.20920664479531401</v>
      </c>
      <c r="CO241" s="43">
        <v>0.213837078654593</v>
      </c>
      <c r="CP241" s="43">
        <v>0.21901667351868301</v>
      </c>
      <c r="CQ241" s="43">
        <v>0.22476604459105301</v>
      </c>
      <c r="CR241" s="43">
        <v>0.231099953660205</v>
      </c>
      <c r="CS241" s="43">
        <v>0.238026661828246</v>
      </c>
      <c r="CT241" s="43">
        <v>0.24554734428575301</v>
      </c>
      <c r="CU241" s="43">
        <v>0.25365551516296397</v>
      </c>
      <c r="CV241" s="43">
        <v>0.26233640018013998</v>
      </c>
      <c r="CW241" s="43">
        <v>0.27156619225967499</v>
      </c>
      <c r="CX241" s="43">
        <v>0.28131113208520198</v>
      </c>
      <c r="CY241" s="43">
        <v>0.291526367417139</v>
      </c>
      <c r="CZ241" s="43"/>
      <c r="DA241" s="43"/>
      <c r="DC241" s="198">
        <v>45660</v>
      </c>
      <c r="DD241" s="43">
        <v>0.58140956139354605</v>
      </c>
      <c r="DE241" s="43">
        <v>0.54371856808479102</v>
      </c>
      <c r="DF241" s="43">
        <v>0.50975216722916805</v>
      </c>
      <c r="DG241" s="43">
        <v>0.47913559976070103</v>
      </c>
      <c r="DH241" s="43">
        <v>0.45153464477292998</v>
      </c>
      <c r="DI241" s="43">
        <v>0.426650913609323</v>
      </c>
      <c r="DJ241" s="43">
        <v>0.40421757593857299</v>
      </c>
      <c r="DK241" s="43">
        <v>0.38399554178807199</v>
      </c>
      <c r="DL241" s="43">
        <v>0.36577009535815502</v>
      </c>
      <c r="DM241" s="43">
        <v>0.34934796068128499</v>
      </c>
      <c r="DN241" s="43">
        <v>0.33455476705586701</v>
      </c>
      <c r="DO241" s="43">
        <v>0.32123287642013398</v>
      </c>
      <c r="DP241" s="43">
        <v>0.30923953125494202</v>
      </c>
      <c r="DQ241" s="43">
        <v>0.29844528005800602</v>
      </c>
      <c r="DR241" s="43">
        <v>0.28873263834318502</v>
      </c>
      <c r="DS241" s="43">
        <v>0.27999494500562699</v>
      </c>
      <c r="DT241" s="43">
        <v>0.272135377521803</v>
      </c>
      <c r="DU241" s="43">
        <v>0.26506609368166101</v>
      </c>
      <c r="DV241" s="43">
        <v>0.258707472880152</v>
      </c>
      <c r="DW241" s="43">
        <v>0.25298743478339802</v>
      </c>
      <c r="DX241" s="43">
        <v>0.24784081862129201</v>
      </c>
      <c r="DY241" s="43">
        <v>0.24320881056992599</v>
      </c>
      <c r="DZ241" s="43">
        <v>0.23903841074774501</v>
      </c>
      <c r="EA241" s="290">
        <v>0.235281934235921</v>
      </c>
      <c r="EB241" s="43">
        <v>0.23189654291592901</v>
      </c>
      <c r="EC241" s="43">
        <v>0.22884380633889201</v>
      </c>
      <c r="ED241" s="43">
        <v>0.22608929085374099</v>
      </c>
      <c r="EE241" s="43">
        <v>0.223602176624524</v>
      </c>
      <c r="EF241" s="43">
        <v>0.22135490227760901</v>
      </c>
      <c r="EG241" s="43">
        <v>0.21932283695378499</v>
      </c>
      <c r="EH241" s="43">
        <v>0.21748397906785999</v>
      </c>
      <c r="EI241" s="43">
        <v>0.215818681152214</v>
      </c>
      <c r="EJ241" s="43">
        <v>0.21430939965031201</v>
      </c>
      <c r="EK241" s="43">
        <v>0.212940468419027</v>
      </c>
      <c r="EL241" s="43">
        <v>0.21169789451792301</v>
      </c>
      <c r="EM241" s="43">
        <v>0.21056917481235199</v>
      </c>
      <c r="EN241" s="43">
        <v>0.209543131652312</v>
      </c>
      <c r="EO241" s="43">
        <v>0.208609766208361</v>
      </c>
      <c r="EP241" s="43">
        <v>0.20776012774498201</v>
      </c>
      <c r="EQ241" s="43">
        <v>0.20695411214925399</v>
      </c>
      <c r="ER241" s="43">
        <v>0.20615621386928301</v>
      </c>
      <c r="ES241" s="43">
        <v>0.20536650267751799</v>
      </c>
      <c r="ET241" s="43">
        <v>0.204585048094337</v>
      </c>
      <c r="EU241" s="43">
        <v>0.20381191931731599</v>
      </c>
      <c r="EV241" s="43">
        <v>0.20304718528878399</v>
      </c>
      <c r="EW241" s="43">
        <v>0.20229091450910799</v>
      </c>
      <c r="EX241" s="43">
        <v>0.201543175078638</v>
      </c>
      <c r="EY241" s="43">
        <v>0.200804034631416</v>
      </c>
      <c r="EZ241" s="43">
        <v>0.200073560284873</v>
      </c>
      <c r="FA241" s="43">
        <v>0.19935181858762399</v>
      </c>
      <c r="FB241" s="308">
        <v>0.198638875455113</v>
      </c>
      <c r="FC241" s="43">
        <v>0.19793479621055601</v>
      </c>
      <c r="FD241" s="43">
        <v>0.19723964534242</v>
      </c>
      <c r="FE241" s="43">
        <v>0.196553486716326</v>
      </c>
      <c r="FF241" s="43">
        <v>0.195876383243757</v>
      </c>
      <c r="FG241" s="43">
        <v>0.195208397053697</v>
      </c>
      <c r="FH241" s="43">
        <v>0.19454958942620201</v>
      </c>
      <c r="FI241" s="43">
        <v>0.19390002032457801</v>
      </c>
      <c r="FJ241" s="43">
        <v>0.193259749088039</v>
      </c>
      <c r="FK241" s="43">
        <v>0.19262883378093401</v>
      </c>
      <c r="FL241" s="43">
        <v>0.19200733134536899</v>
      </c>
      <c r="FM241" s="43">
        <v>0.191395297529137</v>
      </c>
      <c r="FN241" s="43">
        <v>0.19079278685474499</v>
      </c>
      <c r="FO241" s="43">
        <v>0.19017429079127801</v>
      </c>
      <c r="FP241" s="43">
        <v>0.18951390777197</v>
      </c>
      <c r="FQ241" s="43">
        <v>0.18881023745161801</v>
      </c>
      <c r="FR241" s="43">
        <v>0.18806218448850601</v>
      </c>
      <c r="FS241" s="43">
        <v>0.18726906652880099</v>
      </c>
      <c r="FT241" s="43">
        <v>0.18643074660312201</v>
      </c>
      <c r="FU241" s="43">
        <v>0.185547794662203</v>
      </c>
      <c r="FV241" s="43">
        <v>0.18462168339105101</v>
      </c>
      <c r="FW241" s="43">
        <v>0.183655024118204</v>
      </c>
      <c r="FX241" s="43">
        <v>0.18265184888181599</v>
      </c>
      <c r="FY241" s="43">
        <v>0.18161794506739301</v>
      </c>
      <c r="FZ241" s="43">
        <v>0.18056124840230001</v>
      </c>
      <c r="GA241" s="43">
        <v>0.17949229905972</v>
      </c>
      <c r="GB241" s="43">
        <v>0.178424763139373</v>
      </c>
      <c r="GC241" s="43">
        <v>0.17737601760788699</v>
      </c>
      <c r="GD241" s="43">
        <v>0.176367790154839</v>
      </c>
      <c r="GE241" s="43">
        <v>0.175426835839252</v>
      </c>
      <c r="GF241" s="43">
        <v>0.174585619060835</v>
      </c>
      <c r="GG241" s="43">
        <v>0.17388295256002001</v>
      </c>
      <c r="GH241" s="43">
        <v>0.173364525572028</v>
      </c>
      <c r="GI241" s="43">
        <v>0.17308323336753501</v>
      </c>
      <c r="GJ241" s="43">
        <v>0.173099204947049</v>
      </c>
      <c r="GK241" s="43">
        <v>0.17347942152787599</v>
      </c>
      <c r="GL241" s="43">
        <v>0.17429683392921599</v>
      </c>
      <c r="GM241" s="43">
        <v>0.17562892922224699</v>
      </c>
      <c r="GN241" s="43">
        <v>0.177555767921216</v>
      </c>
      <c r="GO241" s="43">
        <v>0.18015760399278999</v>
      </c>
      <c r="GP241" s="43">
        <v>0.18351229052038001</v>
      </c>
      <c r="GQ241" s="43">
        <v>0.187692734847175</v>
      </c>
      <c r="GR241" s="43">
        <v>0.19276467111386</v>
      </c>
      <c r="GS241" s="43">
        <v>0.19878495425626</v>
      </c>
      <c r="GT241" s="43">
        <v>0.20580046081677</v>
      </c>
      <c r="GU241" s="43">
        <v>0.213847542682223</v>
      </c>
      <c r="GV241" s="43">
        <v>0.22295186047712101</v>
      </c>
      <c r="GW241" s="43">
        <v>0.23312835290594699</v>
      </c>
      <c r="GX241" s="43">
        <v>0.24438108469098699</v>
      </c>
      <c r="GY241" s="43">
        <v>0.25670274784396302</v>
      </c>
      <c r="GZ241" s="43">
        <v>0.270073647733588</v>
      </c>
      <c r="HA241" s="43"/>
      <c r="HB241" s="43"/>
    </row>
    <row r="242" spans="1:210" x14ac:dyDescent="0.6">
      <c r="A242" s="327">
        <v>17</v>
      </c>
      <c r="B242" s="198">
        <v>45752</v>
      </c>
      <c r="C242" s="43">
        <v>0.45001870905734298</v>
      </c>
      <c r="D242" s="43">
        <v>0.42208102636272998</v>
      </c>
      <c r="E242" s="43">
        <v>0.39688801593322798</v>
      </c>
      <c r="F242" s="43">
        <v>0.37418419222981197</v>
      </c>
      <c r="G242" s="43">
        <v>0.353740797728678</v>
      </c>
      <c r="H242" s="43">
        <v>0.33535238731846501</v>
      </c>
      <c r="I242" s="43">
        <v>0.31883367931055301</v>
      </c>
      <c r="J242" s="43">
        <v>0.30401673212577901</v>
      </c>
      <c r="K242" s="43">
        <v>0.29074848261612801</v>
      </c>
      <c r="L242" s="43">
        <v>0.278888663579761</v>
      </c>
      <c r="M242" s="43">
        <v>0.268308100130698</v>
      </c>
      <c r="N242" s="43">
        <v>0.25888736761654102</v>
      </c>
      <c r="O242" s="43">
        <v>0.25051577695480498</v>
      </c>
      <c r="P242" s="43">
        <v>0.24309063927288599</v>
      </c>
      <c r="Q242" s="43">
        <v>0.23651675177550899</v>
      </c>
      <c r="R242" s="43">
        <v>0.23070604281325199</v>
      </c>
      <c r="S242" s="43">
        <v>0.22557731610050799</v>
      </c>
      <c r="T242" s="43">
        <v>0.22105604170482099</v>
      </c>
      <c r="U242" s="43">
        <v>0.21707415271885799</v>
      </c>
      <c r="V242" s="43">
        <v>0.21356981954752199</v>
      </c>
      <c r="W242" s="43">
        <v>0.21048718637002001</v>
      </c>
      <c r="X242" s="43">
        <v>0.207776065252951</v>
      </c>
      <c r="Y242" s="43">
        <v>0.205391591323557</v>
      </c>
      <c r="Z242" s="43">
        <v>0.203293847779561</v>
      </c>
      <c r="AA242" s="43">
        <v>0.20144747195083099</v>
      </c>
      <c r="AB242" s="43">
        <v>0.19982125415510699</v>
      </c>
      <c r="AC242" s="43">
        <v>0.19838774010867999</v>
      </c>
      <c r="AD242" s="43">
        <v>0.197122845953495</v>
      </c>
      <c r="AE242" s="43">
        <v>0.19600549279819299</v>
      </c>
      <c r="AF242" s="43">
        <v>0.19501726548468601</v>
      </c>
      <c r="AG242" s="43">
        <v>0.19414209853816899</v>
      </c>
      <c r="AH242" s="43">
        <v>0.193365990515076</v>
      </c>
      <c r="AI242" s="43">
        <v>0.19267674680476199</v>
      </c>
      <c r="AJ242" s="43">
        <v>0.19206374999381901</v>
      </c>
      <c r="AK242" s="43">
        <v>0.19151775626714701</v>
      </c>
      <c r="AL242" s="43">
        <v>0.19103071594975399</v>
      </c>
      <c r="AM242" s="43">
        <v>0.190595616158311</v>
      </c>
      <c r="AN242" s="43">
        <v>0.19020634325953101</v>
      </c>
      <c r="AO242" s="43">
        <v>0.18985756318628</v>
      </c>
      <c r="AP242" s="43">
        <v>0.189531743211694</v>
      </c>
      <c r="AQ242" s="43">
        <v>0.189214186977892</v>
      </c>
      <c r="AR242" s="43">
        <v>0.188904907948794</v>
      </c>
      <c r="AS242" s="43">
        <v>0.18860391776313201</v>
      </c>
      <c r="AT242" s="43">
        <v>0.18831122620695701</v>
      </c>
      <c r="AU242" s="43">
        <v>0.18802684119045801</v>
      </c>
      <c r="AV242" s="43">
        <v>0.187750768783496</v>
      </c>
      <c r="AW242" s="43">
        <v>0.187483013115847</v>
      </c>
      <c r="AX242" s="43">
        <v>0.18722357642804399</v>
      </c>
      <c r="AY242" s="43">
        <v>0.186972459048696</v>
      </c>
      <c r="AZ242" s="43">
        <v>0.18672965933117</v>
      </c>
      <c r="BA242" s="308">
        <v>0.18649517373771399</v>
      </c>
      <c r="BB242" s="43">
        <v>0.18626899671768599</v>
      </c>
      <c r="BC242" s="43">
        <v>0.186051120795138</v>
      </c>
      <c r="BD242" s="43">
        <v>0.185841536590967</v>
      </c>
      <c r="BE242" s="43">
        <v>0.18564023287393799</v>
      </c>
      <c r="BF242" s="43">
        <v>0.18544719556671299</v>
      </c>
      <c r="BG242" s="43">
        <v>0.185262410159339</v>
      </c>
      <c r="BH242" s="43">
        <v>0.185085859021168</v>
      </c>
      <c r="BI242" s="43">
        <v>0.18491752298948699</v>
      </c>
      <c r="BJ242" s="43">
        <v>0.18475738095848299</v>
      </c>
      <c r="BK242" s="43">
        <v>0.18460540978628301</v>
      </c>
      <c r="BL242" s="43">
        <v>0.18446158452088901</v>
      </c>
      <c r="BM242" s="43">
        <v>0.18432587826857599</v>
      </c>
      <c r="BN242" s="43">
        <v>0.18419289682107701</v>
      </c>
      <c r="BO242" s="43">
        <v>0.18405830234690801</v>
      </c>
      <c r="BP242" s="43">
        <v>0.183923706116044</v>
      </c>
      <c r="BQ242" s="43">
        <v>0.183791157218817</v>
      </c>
      <c r="BR242" s="43">
        <v>0.183663227456174</v>
      </c>
      <c r="BS242" s="43">
        <v>0.18354310916392799</v>
      </c>
      <c r="BT242" s="43">
        <v>0.18343472744782699</v>
      </c>
      <c r="BU242" s="43">
        <v>0.18334286780021999</v>
      </c>
      <c r="BV242" s="43">
        <v>0.18327331979096601</v>
      </c>
      <c r="BW242" s="43">
        <v>0.18323303687047901</v>
      </c>
      <c r="BX242" s="43">
        <v>0.183230311496139</v>
      </c>
      <c r="BY242" s="43">
        <v>0.18327496349153399</v>
      </c>
      <c r="BZ242" s="43">
        <v>0.18337853786734401</v>
      </c>
      <c r="CA242" s="43">
        <v>0.18355450602151499</v>
      </c>
      <c r="CB242" s="43">
        <v>0.18381846150106099</v>
      </c>
      <c r="CC242" s="43">
        <v>0.184188298189397</v>
      </c>
      <c r="CD242" s="43">
        <v>0.18468435505295699</v>
      </c>
      <c r="CE242" s="43">
        <v>0.18532950788663199</v>
      </c>
      <c r="CF242" s="43">
        <v>0.18614918517197299</v>
      </c>
      <c r="CG242" s="43">
        <v>0.187171283081112</v>
      </c>
      <c r="CH242" s="43">
        <v>0.188425954661259</v>
      </c>
      <c r="CI242" s="43">
        <v>0.18994525128102099</v>
      </c>
      <c r="CJ242" s="43">
        <v>0.191762601534265</v>
      </c>
      <c r="CK242" s="43">
        <v>0.193912123812223</v>
      </c>
      <c r="CL242" s="43">
        <v>0.19642778368866301</v>
      </c>
      <c r="CM242" s="43">
        <v>0.199342423823477</v>
      </c>
      <c r="CN242" s="43">
        <v>0.202686709678046</v>
      </c>
      <c r="CO242" s="43">
        <v>0.206488045499961</v>
      </c>
      <c r="CP242" s="43">
        <v>0.21076951811757799</v>
      </c>
      <c r="CQ242" s="43">
        <v>0.21554891938302001</v>
      </c>
      <c r="CR242" s="43">
        <v>0.22083788173572799</v>
      </c>
      <c r="CS242" s="43">
        <v>0.22664113773403199</v>
      </c>
      <c r="CT242" s="43">
        <v>0.23295588832338401</v>
      </c>
      <c r="CU242" s="43">
        <v>0.239771241071536</v>
      </c>
      <c r="CV242" s="43">
        <v>0.247067662671837</v>
      </c>
      <c r="CW242" s="43">
        <v>0.25481638285136998</v>
      </c>
      <c r="CX242" s="43">
        <v>0.26297868895835502</v>
      </c>
      <c r="CY242" s="43">
        <v>0.27150506207608399</v>
      </c>
      <c r="CZ242" s="43"/>
      <c r="DA242" s="43"/>
      <c r="DC242" s="198">
        <v>45681</v>
      </c>
      <c r="DD242" s="43">
        <v>0.563230340118275</v>
      </c>
      <c r="DE242" s="43">
        <v>0.52769671283116204</v>
      </c>
      <c r="DF242" s="43">
        <v>0.49566517199340199</v>
      </c>
      <c r="DG242" s="43">
        <v>0.46678283837323498</v>
      </c>
      <c r="DH242" s="43">
        <v>0.44073515854210299</v>
      </c>
      <c r="DI242" s="43">
        <v>0.41724139162616303</v>
      </c>
      <c r="DJ242" s="43">
        <v>0.39605053914441102</v>
      </c>
      <c r="DK242" s="43">
        <v>0.37693772908017797</v>
      </c>
      <c r="DL242" s="43">
        <v>0.35970104221796401</v>
      </c>
      <c r="DM242" s="43">
        <v>0.34415875469259499</v>
      </c>
      <c r="DN242" s="43">
        <v>0.330146961598764</v>
      </c>
      <c r="DO242" s="43">
        <v>0.31751754211794803</v>
      </c>
      <c r="DP242" s="43">
        <v>0.30613642423776</v>
      </c>
      <c r="DQ242" s="43">
        <v>0.29588210686310601</v>
      </c>
      <c r="DR242" s="43">
        <v>0.28664439894840599</v>
      </c>
      <c r="DS242" s="43">
        <v>0.27832333790716302</v>
      </c>
      <c r="DT242" s="43">
        <v>0.27082825349282702</v>
      </c>
      <c r="DU242" s="43">
        <v>0.264076948069563</v>
      </c>
      <c r="DV242" s="43">
        <v>0.25799496885191597</v>
      </c>
      <c r="DW242" s="43">
        <v>0.252514952884556</v>
      </c>
      <c r="DX242" s="43">
        <v>0.24757602981246299</v>
      </c>
      <c r="DY242" s="43">
        <v>0.24312327172411199</v>
      </c>
      <c r="DZ242" s="43">
        <v>0.2391071824897</v>
      </c>
      <c r="EA242" s="290">
        <v>0.235483221678675</v>
      </c>
      <c r="EB242" s="43">
        <v>0.23221135997741399</v>
      </c>
      <c r="EC242" s="43">
        <v>0.229255664309966</v>
      </c>
      <c r="ED242" s="43">
        <v>0.226583911492203</v>
      </c>
      <c r="EE242" s="43">
        <v>0.22416722984213</v>
      </c>
      <c r="EF242" s="43">
        <v>0.221979767986205</v>
      </c>
      <c r="EG242" s="43">
        <v>0.21999839029635801</v>
      </c>
      <c r="EH242" s="43">
        <v>0.21820239799166599</v>
      </c>
      <c r="EI242" s="43">
        <v>0.21657327504419899</v>
      </c>
      <c r="EJ242" s="43">
        <v>0.215094457484659</v>
      </c>
      <c r="EK242" s="43">
        <v>0.21375112492729501</v>
      </c>
      <c r="EL242" s="43">
        <v>0.21253001280492401</v>
      </c>
      <c r="EM242" s="43">
        <v>0.21141924368332399</v>
      </c>
      <c r="EN242" s="43">
        <v>0.21040817630748301</v>
      </c>
      <c r="EO242" s="43">
        <v>0.20948727071628001</v>
      </c>
      <c r="EP242" s="43">
        <v>0.208647967960051</v>
      </c>
      <c r="EQ242" s="43">
        <v>0.207850833785205</v>
      </c>
      <c r="ER242" s="43">
        <v>0.207060805982719</v>
      </c>
      <c r="ES242" s="43">
        <v>0.20627794547952699</v>
      </c>
      <c r="ET242" s="43">
        <v>0.20550231309104999</v>
      </c>
      <c r="EU242" s="43">
        <v>0.204733969500831</v>
      </c>
      <c r="EV242" s="43">
        <v>0.203972975218325</v>
      </c>
      <c r="EW242" s="43">
        <v>0.20321939056122201</v>
      </c>
      <c r="EX242" s="43">
        <v>0.202473275601839</v>
      </c>
      <c r="EY242" s="43">
        <v>0.20173469014106399</v>
      </c>
      <c r="EZ242" s="43">
        <v>0.20100369365267401</v>
      </c>
      <c r="FA242" s="43">
        <v>0.200280345286169</v>
      </c>
      <c r="FB242" s="308">
        <v>0.199564703810962</v>
      </c>
      <c r="FC242" s="43">
        <v>0.19885682753674</v>
      </c>
      <c r="FD242" s="43">
        <v>0.19815677429984199</v>
      </c>
      <c r="FE242" s="43">
        <v>0.19746460157889401</v>
      </c>
      <c r="FF242" s="43">
        <v>0.19678036607468699</v>
      </c>
      <c r="FG242" s="43">
        <v>0.196104124091108</v>
      </c>
      <c r="FH242" s="43">
        <v>0.19543593123835001</v>
      </c>
      <c r="FI242" s="43">
        <v>0.19477584235006501</v>
      </c>
      <c r="FJ242" s="43">
        <v>0.19412391209079399</v>
      </c>
      <c r="FK242" s="43">
        <v>0.19348019316840301</v>
      </c>
      <c r="FL242" s="43">
        <v>0.192844738902401</v>
      </c>
      <c r="FM242" s="43">
        <v>0.19221760093294099</v>
      </c>
      <c r="FN242" s="43">
        <v>0.19159883024822699</v>
      </c>
      <c r="FO242" s="43">
        <v>0.19096213144219901</v>
      </c>
      <c r="FP242" s="43">
        <v>0.19028052774222401</v>
      </c>
      <c r="FQ242" s="43">
        <v>0.18955209206586501</v>
      </c>
      <c r="FR242" s="43">
        <v>0.188775108511924</v>
      </c>
      <c r="FS242" s="43">
        <v>0.18794816379528501</v>
      </c>
      <c r="FT242" s="43">
        <v>0.18707026065464499</v>
      </c>
      <c r="FU242" s="43">
        <v>0.18614095732996899</v>
      </c>
      <c r="FV242" s="43">
        <v>0.185160538274422</v>
      </c>
      <c r="FW242" s="43">
        <v>0.18413022160495299</v>
      </c>
      <c r="FX242" s="43">
        <v>0.183052409568291</v>
      </c>
      <c r="FY242" s="43">
        <v>0.18193098858297599</v>
      </c>
      <c r="FZ242" s="43">
        <v>0.18077168547196901</v>
      </c>
      <c r="GA242" s="43">
        <v>0.17958248598079599</v>
      </c>
      <c r="GB242" s="43">
        <v>0.17837412005504699</v>
      </c>
      <c r="GC242" s="43">
        <v>0.17716061522771201</v>
      </c>
      <c r="GD242" s="43">
        <v>0.175959914423195</v>
      </c>
      <c r="GE242" s="43">
        <v>0.174794546106704</v>
      </c>
      <c r="GF242" s="43">
        <v>0.173692323103491</v>
      </c>
      <c r="GG242" s="43">
        <v>0.17268703032641899</v>
      </c>
      <c r="GH242" s="43">
        <v>0.17181904159786601</v>
      </c>
      <c r="GI242" s="43">
        <v>0.17113578317905001</v>
      </c>
      <c r="GJ242" s="43">
        <v>0.17069193996120699</v>
      </c>
      <c r="GK242" s="43">
        <v>0.17054928611869599</v>
      </c>
      <c r="GL242" s="43">
        <v>0.17077602397667099</v>
      </c>
      <c r="GM242" s="43">
        <v>0.171445543573257</v>
      </c>
      <c r="GN242" s="43">
        <v>0.17263457725951301</v>
      </c>
      <c r="GO242" s="43">
        <v>0.17442081783257399</v>
      </c>
      <c r="GP242" s="43">
        <v>0.17688017872077599</v>
      </c>
      <c r="GQ242" s="43">
        <v>0.18008397081488201</v>
      </c>
      <c r="GR242" s="43">
        <v>0.18409631537173299</v>
      </c>
      <c r="GS242" s="43">
        <v>0.18897207936903099</v>
      </c>
      <c r="GT242" s="43">
        <v>0.194755507681108</v>
      </c>
      <c r="GU242" s="43">
        <v>0.20147956609513601</v>
      </c>
      <c r="GV242" s="43">
        <v>0.209165849988416</v>
      </c>
      <c r="GW242" s="43">
        <v>0.217824801680811</v>
      </c>
      <c r="GX242" s="43">
        <v>0.227455937640795</v>
      </c>
      <c r="GY242" s="43">
        <v>0.23804781008681999</v>
      </c>
      <c r="GZ242" s="43">
        <v>0.24957749242570501</v>
      </c>
      <c r="HA242" s="43"/>
      <c r="HB242" s="43"/>
    </row>
    <row r="243" spans="1:210" x14ac:dyDescent="0.6">
      <c r="A243" s="327">
        <v>18</v>
      </c>
      <c r="B243" s="198">
        <v>45775</v>
      </c>
      <c r="C243" s="43">
        <v>0.43177120913031197</v>
      </c>
      <c r="D243" s="43">
        <v>0.40588680368510599</v>
      </c>
      <c r="E243" s="43">
        <v>0.38255490052813801</v>
      </c>
      <c r="F243" s="43">
        <v>0.36153796389168702</v>
      </c>
      <c r="G243" s="43">
        <v>0.34262303956863299</v>
      </c>
      <c r="H243" s="43">
        <v>0.325618525594357</v>
      </c>
      <c r="I243" s="43">
        <v>0.31035124552390397</v>
      </c>
      <c r="J243" s="43">
        <v>0.296663870043265</v>
      </c>
      <c r="K243" s="43">
        <v>0.28441271016064201</v>
      </c>
      <c r="L243" s="43">
        <v>0.27346588634597702</v>
      </c>
      <c r="M243" s="43">
        <v>0.26370185979195299</v>
      </c>
      <c r="N243" s="43">
        <v>0.25500829576234202</v>
      </c>
      <c r="O243" s="43">
        <v>0.24728121485090701</v>
      </c>
      <c r="P243" s="43">
        <v>0.24042437779183601</v>
      </c>
      <c r="Q243" s="43">
        <v>0.23434884470466</v>
      </c>
      <c r="R243" s="43">
        <v>0.228972650553358</v>
      </c>
      <c r="S243" s="43">
        <v>0.22422054467918401</v>
      </c>
      <c r="T243" s="43">
        <v>0.22002375229825899</v>
      </c>
      <c r="U243" s="43">
        <v>0.216319727794023</v>
      </c>
      <c r="V243" s="43">
        <v>0.21305188159096899</v>
      </c>
      <c r="W243" s="43">
        <v>0.21016927310967501</v>
      </c>
      <c r="X243" s="43">
        <v>0.20762627041593701</v>
      </c>
      <c r="Y243" s="43">
        <v>0.20538218291895999</v>
      </c>
      <c r="Z243" s="43">
        <v>0.203400876420055</v>
      </c>
      <c r="AA243" s="43">
        <v>0.20165038094667301</v>
      </c>
      <c r="AB243" s="43">
        <v>0.200102501260914</v>
      </c>
      <c r="AC243" s="43">
        <v>0.19873243860391701</v>
      </c>
      <c r="AD243" s="43">
        <v>0.19751843038618</v>
      </c>
      <c r="AE243" s="43">
        <v>0.19644141265474199</v>
      </c>
      <c r="AF243" s="43">
        <v>0.19548470830266401</v>
      </c>
      <c r="AG243" s="43">
        <v>0.19463374249409399</v>
      </c>
      <c r="AH243" s="43">
        <v>0.19387578562055699</v>
      </c>
      <c r="AI243" s="43">
        <v>0.193199723027036</v>
      </c>
      <c r="AJ243" s="43">
        <v>0.19259585024078299</v>
      </c>
      <c r="AK243" s="43">
        <v>0.19205569196880801</v>
      </c>
      <c r="AL243" s="43">
        <v>0.19157184287291101</v>
      </c>
      <c r="AM243" s="43">
        <v>0.19113782812018301</v>
      </c>
      <c r="AN243" s="43">
        <v>0.19074798160724299</v>
      </c>
      <c r="AO243" s="43">
        <v>0.19039733993679001</v>
      </c>
      <c r="AP243" s="43">
        <v>0.19006853407699101</v>
      </c>
      <c r="AQ243" s="43">
        <v>0.18974681395110901</v>
      </c>
      <c r="AR243" s="43">
        <v>0.18943219176832099</v>
      </c>
      <c r="AS243" s="43">
        <v>0.189124678360442</v>
      </c>
      <c r="AT243" s="43">
        <v>0.188824283191459</v>
      </c>
      <c r="AU243" s="43">
        <v>0.188531014323117</v>
      </c>
      <c r="AV243" s="43">
        <v>0.18824487842550899</v>
      </c>
      <c r="AW243" s="43">
        <v>0.18796588071669601</v>
      </c>
      <c r="AX243" s="43">
        <v>0.18769402501799501</v>
      </c>
      <c r="AY243" s="43">
        <v>0.18742931367333199</v>
      </c>
      <c r="AZ243" s="43">
        <v>0.187171747579192</v>
      </c>
      <c r="BA243" s="308">
        <v>0.18692132615686799</v>
      </c>
      <c r="BB243" s="43">
        <v>0.186678047348318</v>
      </c>
      <c r="BC243" s="43">
        <v>0.18644190763390001</v>
      </c>
      <c r="BD243" s="43">
        <v>0.186212901979702</v>
      </c>
      <c r="BE243" s="43">
        <v>0.18599102418348501</v>
      </c>
      <c r="BF243" s="43">
        <v>0.185776265655968</v>
      </c>
      <c r="BG243" s="43">
        <v>0.18556861727393101</v>
      </c>
      <c r="BH243" s="43">
        <v>0.18536806805946801</v>
      </c>
      <c r="BI243" s="43">
        <v>0.18517460551634801</v>
      </c>
      <c r="BJ243" s="43">
        <v>0.18498821562845599</v>
      </c>
      <c r="BK243" s="43">
        <v>0.18480888303138099</v>
      </c>
      <c r="BL243" s="43">
        <v>0.18463659069673799</v>
      </c>
      <c r="BM243" s="43">
        <v>0.18447132030817801</v>
      </c>
      <c r="BN243" s="43">
        <v>0.18430632926836499</v>
      </c>
      <c r="BO243" s="43">
        <v>0.184135610256764</v>
      </c>
      <c r="BP243" s="43">
        <v>0.18396019125820101</v>
      </c>
      <c r="BQ243" s="43">
        <v>0.18378145208194699</v>
      </c>
      <c r="BR243" s="43">
        <v>0.18360119718663501</v>
      </c>
      <c r="BS243" s="43">
        <v>0.18342174040781201</v>
      </c>
      <c r="BT243" s="43">
        <v>0.18324600281348899</v>
      </c>
      <c r="BU243" s="43">
        <v>0.183077625097404</v>
      </c>
      <c r="BV243" s="43">
        <v>0.1829210953182</v>
      </c>
      <c r="BW243" s="43">
        <v>0.18278189264981801</v>
      </c>
      <c r="BX243" s="43">
        <v>0.182666646925636</v>
      </c>
      <c r="BY243" s="43">
        <v>0.182583313068783</v>
      </c>
      <c r="BZ243" s="43">
        <v>0.182541357682039</v>
      </c>
      <c r="CA243" s="43">
        <v>0.18255195369458599</v>
      </c>
      <c r="CB243" s="43">
        <v>0.182628175979129</v>
      </c>
      <c r="CC243" s="43">
        <v>0.182785188168862</v>
      </c>
      <c r="CD243" s="43">
        <v>0.18304040709959299</v>
      </c>
      <c r="CE243" s="43">
        <v>0.183413627348193</v>
      </c>
      <c r="CF243" s="43">
        <v>0.18392708435793301</v>
      </c>
      <c r="CG243" s="43">
        <v>0.18460543118171899</v>
      </c>
      <c r="CH243" s="43">
        <v>0.18547560191663701</v>
      </c>
      <c r="CI243" s="43">
        <v>0.186566535322613</v>
      </c>
      <c r="CJ243" s="43">
        <v>0.187908736220121</v>
      </c>
      <c r="CK243" s="43">
        <v>0.18953366058733601</v>
      </c>
      <c r="CL243" s="43">
        <v>0.19147292345491199</v>
      </c>
      <c r="CM243" s="43">
        <v>0.193757345482821</v>
      </c>
      <c r="CN243" s="43">
        <v>0.19641587266678201</v>
      </c>
      <c r="CO243" s="43">
        <v>0.199474420211327</v>
      </c>
      <c r="CP243" s="43">
        <v>0.202954702801807</v>
      </c>
      <c r="CQ243" s="43">
        <v>0.20687311473532399</v>
      </c>
      <c r="CR243" s="43">
        <v>0.211239714168133</v>
      </c>
      <c r="CS243" s="43">
        <v>0.21605734554453401</v>
      </c>
      <c r="CT243" s="43">
        <v>0.22132090760857601</v>
      </c>
      <c r="CU243" s="43">
        <v>0.22701674632652699</v>
      </c>
      <c r="CV243" s="43">
        <v>0.23312212838008101</v>
      </c>
      <c r="CW243" s="43">
        <v>0.239604736135061</v>
      </c>
      <c r="CX243" s="43">
        <v>0.246422121553104</v>
      </c>
      <c r="CY243" s="43">
        <v>0.253521063967722</v>
      </c>
      <c r="CZ243" s="43"/>
      <c r="DA243" s="43"/>
      <c r="DC243" s="198">
        <v>45704</v>
      </c>
      <c r="DD243" s="43">
        <v>0.54552915275986802</v>
      </c>
      <c r="DE243" s="43">
        <v>0.51208172246749895</v>
      </c>
      <c r="DF243" s="43">
        <v>0.48192158459895401</v>
      </c>
      <c r="DG243" s="43">
        <v>0.45471706971009901</v>
      </c>
      <c r="DH243" s="43">
        <v>0.430172667521872</v>
      </c>
      <c r="DI243" s="43">
        <v>0.40802471172410099</v>
      </c>
      <c r="DJ243" s="43">
        <v>0.38803751515419299</v>
      </c>
      <c r="DK243" s="43">
        <v>0.36999995406671399</v>
      </c>
      <c r="DL243" s="43">
        <v>0.35372248296268</v>
      </c>
      <c r="DM243" s="43">
        <v>0.33903454852780401</v>
      </c>
      <c r="DN243" s="43">
        <v>0.32578236547265699</v>
      </c>
      <c r="DO243" s="43">
        <v>0.31382701297522397</v>
      </c>
      <c r="DP243" s="43">
        <v>0.303042810356426</v>
      </c>
      <c r="DQ243" s="43">
        <v>0.293315930736402</v>
      </c>
      <c r="DR243" s="43">
        <v>0.28454321428852403</v>
      </c>
      <c r="DS243" s="43">
        <v>0.27663114590663901</v>
      </c>
      <c r="DT243" s="43">
        <v>0.269494966275866</v>
      </c>
      <c r="DU243" s="43">
        <v>0.263057890165379</v>
      </c>
      <c r="DV243" s="43">
        <v>0.257250410092355</v>
      </c>
      <c r="DW243" s="43">
        <v>0.25200966852613899</v>
      </c>
      <c r="DX243" s="43">
        <v>0.247278885456271</v>
      </c>
      <c r="DY243" s="43">
        <v>0.24300683197916001</v>
      </c>
      <c r="DZ243" s="43">
        <v>0.23914734309264801</v>
      </c>
      <c r="EA243" s="290">
        <v>0.23565886536407701</v>
      </c>
      <c r="EB243" s="43">
        <v>0.23250403639726799</v>
      </c>
      <c r="EC243" s="43">
        <v>0.22964929419725999</v>
      </c>
      <c r="ED243" s="43">
        <v>0.22706451517081</v>
      </c>
      <c r="EE243" s="43">
        <v>0.224722679604026</v>
      </c>
      <c r="EF243" s="43">
        <v>0.22259956383454299</v>
      </c>
      <c r="EG243" s="43">
        <v>0.22067345800403801</v>
      </c>
      <c r="EH243" s="43">
        <v>0.21892490839921599</v>
      </c>
      <c r="EI243" s="43">
        <v>0.21733648314471901</v>
      </c>
      <c r="EJ243" s="43">
        <v>0.21589255992428899</v>
      </c>
      <c r="EK243" s="43">
        <v>0.214579134321429</v>
      </c>
      <c r="EL243" s="43">
        <v>0.21338364730464501</v>
      </c>
      <c r="EM243" s="43">
        <v>0.21229483042832201</v>
      </c>
      <c r="EN243" s="43">
        <v>0.211302567150531</v>
      </c>
      <c r="EO243" s="43">
        <v>0.21039776899436999</v>
      </c>
      <c r="EP243" s="43">
        <v>0.209572264929416</v>
      </c>
      <c r="EQ243" s="43">
        <v>0.20878742801793701</v>
      </c>
      <c r="ER243" s="43">
        <v>0.20800878225588201</v>
      </c>
      <c r="ES243" s="43">
        <v>0.20723638036099401</v>
      </c>
      <c r="ET243" s="43">
        <v>0.20647027501861701</v>
      </c>
      <c r="EU243" s="43">
        <v>0.20571051888633399</v>
      </c>
      <c r="EV243" s="43">
        <v>0.20495716457847199</v>
      </c>
      <c r="EW243" s="43">
        <v>0.20421026462560801</v>
      </c>
      <c r="EX243" s="43">
        <v>0.20346987144019599</v>
      </c>
      <c r="EY243" s="43">
        <v>0.202736037313796</v>
      </c>
      <c r="EZ243" s="43">
        <v>0.20200881436100099</v>
      </c>
      <c r="FA243" s="43">
        <v>0.201288254574783</v>
      </c>
      <c r="FB243" s="308">
        <v>0.20057440961449799</v>
      </c>
      <c r="FC243" s="43">
        <v>0.19986733098812001</v>
      </c>
      <c r="FD243" s="43">
        <v>0.19916706992629099</v>
      </c>
      <c r="FE243" s="43">
        <v>0.19847367732444701</v>
      </c>
      <c r="FF243" s="43">
        <v>0.19778720371232</v>
      </c>
      <c r="FG243" s="43">
        <v>0.19710769936397499</v>
      </c>
      <c r="FH243" s="43">
        <v>0.196435213989126</v>
      </c>
      <c r="FI243" s="43">
        <v>0.19576979707803099</v>
      </c>
      <c r="FJ243" s="43">
        <v>0.19511149747678</v>
      </c>
      <c r="FK243" s="43">
        <v>0.19446036354969701</v>
      </c>
      <c r="FL243" s="43">
        <v>0.19381644320854499</v>
      </c>
      <c r="FM243" s="43">
        <v>0.19317978380997899</v>
      </c>
      <c r="FN243" s="43">
        <v>0.19255043201253699</v>
      </c>
      <c r="FO243" s="43">
        <v>0.19190155805832901</v>
      </c>
      <c r="FP243" s="43">
        <v>0.19120540222304899</v>
      </c>
      <c r="FQ243" s="43">
        <v>0.19045958601080401</v>
      </c>
      <c r="FR243" s="43">
        <v>0.18966185770757399</v>
      </c>
      <c r="FS243" s="43">
        <v>0.18881016855685701</v>
      </c>
      <c r="FT243" s="43">
        <v>0.187902768015727</v>
      </c>
      <c r="FU243" s="43">
        <v>0.186938322426873</v>
      </c>
      <c r="FV243" s="43">
        <v>0.18591606164643701</v>
      </c>
      <c r="FW243" s="43">
        <v>0.18483595883579901</v>
      </c>
      <c r="FX243" s="43">
        <v>0.18369894976273099</v>
      </c>
      <c r="FY243" s="43">
        <v>0.18250719811899899</v>
      </c>
      <c r="FZ243" s="43">
        <v>0.181264413958038</v>
      </c>
      <c r="GA243" s="43">
        <v>0.179976232257408</v>
      </c>
      <c r="GB243" s="43">
        <v>0.17865065784102199</v>
      </c>
      <c r="GC243" s="43">
        <v>0.17729858085597999</v>
      </c>
      <c r="GD243" s="43">
        <v>0.175934363148365</v>
      </c>
      <c r="GE243" s="43">
        <v>0.17457648952493701</v>
      </c>
      <c r="GF243" s="43">
        <v>0.173248267841355</v>
      </c>
      <c r="GG243" s="43">
        <v>0.17197854757227601</v>
      </c>
      <c r="GH243" s="43">
        <v>0.170802407203968</v>
      </c>
      <c r="GI243" s="43">
        <v>0.16976173711481299</v>
      </c>
      <c r="GJ243" s="43">
        <v>0.16890561856499001</v>
      </c>
      <c r="GK243" s="43">
        <v>0.168290376255434</v>
      </c>
      <c r="GL243" s="43">
        <v>0.167979170096766</v>
      </c>
      <c r="GM243" s="43">
        <v>0.16804100292541799</v>
      </c>
      <c r="GN243" s="43">
        <v>0.168549066717954</v>
      </c>
      <c r="GO243" s="43">
        <v>0.16957843675344</v>
      </c>
      <c r="GP243" s="43">
        <v>0.171203244117826</v>
      </c>
      <c r="GQ243" s="43">
        <v>0.173493585925697</v>
      </c>
      <c r="GR243" s="43">
        <v>0.176512527538745</v>
      </c>
      <c r="GS243" s="43">
        <v>0.18031356802290599</v>
      </c>
      <c r="GT243" s="43">
        <v>0.18493885659959799</v>
      </c>
      <c r="GU243" s="43">
        <v>0.19041827981301401</v>
      </c>
      <c r="GV243" s="43">
        <v>0.19676933856061801</v>
      </c>
      <c r="GW243" s="43">
        <v>0.203997565780797</v>
      </c>
      <c r="GX243" s="43">
        <v>0.21209714536941601</v>
      </c>
      <c r="GY243" s="43">
        <v>0.22105139151921499</v>
      </c>
      <c r="GZ243" s="43">
        <v>0.230832813487614</v>
      </c>
      <c r="HA243" s="43"/>
      <c r="HB243" s="43"/>
    </row>
    <row r="244" spans="1:210" x14ac:dyDescent="0.6">
      <c r="A244" s="327">
        <v>19</v>
      </c>
      <c r="B244" s="198">
        <v>45799</v>
      </c>
      <c r="C244" s="43">
        <v>0.41657540189830899</v>
      </c>
      <c r="D244" s="43">
        <v>0.39237921672288201</v>
      </c>
      <c r="E244" s="43">
        <v>0.37058244451136901</v>
      </c>
      <c r="F244" s="43">
        <v>0.35096103617996</v>
      </c>
      <c r="G244" s="43">
        <v>0.33331387895202702</v>
      </c>
      <c r="H244" s="43">
        <v>0.31745973329048299</v>
      </c>
      <c r="I244" s="43">
        <v>0.30323450273147801</v>
      </c>
      <c r="J244" s="43">
        <v>0.29048886868857199</v>
      </c>
      <c r="K244" s="43">
        <v>0.27908629988897199</v>
      </c>
      <c r="L244" s="43">
        <v>0.26890142764920499</v>
      </c>
      <c r="M244" s="43">
        <v>0.25981876074696802</v>
      </c>
      <c r="N244" s="43">
        <v>0.25173169972146398</v>
      </c>
      <c r="O244" s="43">
        <v>0.244541799736745</v>
      </c>
      <c r="P244" s="43">
        <v>0.23815822556581501</v>
      </c>
      <c r="Q244" s="43">
        <v>0.23249734183203799</v>
      </c>
      <c r="R244" s="43">
        <v>0.227482386539718</v>
      </c>
      <c r="S244" s="43">
        <v>0.22304318449188501</v>
      </c>
      <c r="T244" s="43">
        <v>0.21911586810790801</v>
      </c>
      <c r="U244" s="43">
        <v>0.215642584534469</v>
      </c>
      <c r="V244" s="43">
        <v>0.212571178427789</v>
      </c>
      <c r="W244" s="43">
        <v>0.20985484813227201</v>
      </c>
      <c r="X244" s="43">
        <v>0.207451778934787</v>
      </c>
      <c r="Y244" s="43">
        <v>0.20532476088097401</v>
      </c>
      <c r="Z244" s="43">
        <v>0.203440799974616</v>
      </c>
      <c r="AA244" s="43">
        <v>0.20177073181122501</v>
      </c>
      <c r="AB244" s="43">
        <v>0.20028884565336999</v>
      </c>
      <c r="AC244" s="43">
        <v>0.19897252535260801</v>
      </c>
      <c r="AD244" s="43">
        <v>0.197801911985381</v>
      </c>
      <c r="AE244" s="43">
        <v>0.19675959126284401</v>
      </c>
      <c r="AF244" s="43">
        <v>0.19583030731052101</v>
      </c>
      <c r="AG244" s="43">
        <v>0.195000703338121</v>
      </c>
      <c r="AH244" s="43">
        <v>0.19425908865362801</v>
      </c>
      <c r="AI244" s="43">
        <v>0.19359523083581801</v>
      </c>
      <c r="AJ244" s="43">
        <v>0.193000171560684</v>
      </c>
      <c r="AK244" s="43">
        <v>0.19246606417183099</v>
      </c>
      <c r="AL244" s="43">
        <v>0.19198603098817199</v>
      </c>
      <c r="AM244" s="43">
        <v>0.191554038492385</v>
      </c>
      <c r="AN244" s="43">
        <v>0.19116478834909101</v>
      </c>
      <c r="AO244" s="43">
        <v>0.190813622506394</v>
      </c>
      <c r="AP244" s="43">
        <v>0.190483347463303</v>
      </c>
      <c r="AQ244" s="43">
        <v>0.19015921031344199</v>
      </c>
      <c r="AR244" s="43">
        <v>0.189841222028763</v>
      </c>
      <c r="AS244" s="43">
        <v>0.18952939254805101</v>
      </c>
      <c r="AT244" s="43">
        <v>0.189223730778665</v>
      </c>
      <c r="AU244" s="43">
        <v>0.18892424455916801</v>
      </c>
      <c r="AV244" s="43">
        <v>0.18863094068040601</v>
      </c>
      <c r="AW244" s="43">
        <v>0.188343824818866</v>
      </c>
      <c r="AX244" s="43">
        <v>0.18806290162566899</v>
      </c>
      <c r="AY244" s="43">
        <v>0.187788174595244</v>
      </c>
      <c r="AZ244" s="43">
        <v>0.18751964609535099</v>
      </c>
      <c r="BA244" s="308">
        <v>0.18725731746770399</v>
      </c>
      <c r="BB244" s="43">
        <v>0.18700118886199399</v>
      </c>
      <c r="BC244" s="43">
        <v>0.18675125931085099</v>
      </c>
      <c r="BD244" s="43">
        <v>0.18650752671162099</v>
      </c>
      <c r="BE244" s="43">
        <v>0.186269987828631</v>
      </c>
      <c r="BF244" s="43">
        <v>0.18603863824565101</v>
      </c>
      <c r="BG244" s="43">
        <v>0.18581347258572301</v>
      </c>
      <c r="BH244" s="43">
        <v>0.185594483807627</v>
      </c>
      <c r="BI244" s="43">
        <v>0.185381664452647</v>
      </c>
      <c r="BJ244" s="43">
        <v>0.18517500539832099</v>
      </c>
      <c r="BK244" s="43">
        <v>0.18497449647476899</v>
      </c>
      <c r="BL244" s="43">
        <v>0.18478012640487701</v>
      </c>
      <c r="BM244" s="43">
        <v>0.18459188280969299</v>
      </c>
      <c r="BN244" s="43">
        <v>0.18440197178158399</v>
      </c>
      <c r="BO244" s="43">
        <v>0.184203076508546</v>
      </c>
      <c r="BP244" s="43">
        <v>0.18399575557105799</v>
      </c>
      <c r="BQ244" s="43">
        <v>0.18378084897570099</v>
      </c>
      <c r="BR244" s="43">
        <v>0.18355954066702801</v>
      </c>
      <c r="BS244" s="43">
        <v>0.18333343206219499</v>
      </c>
      <c r="BT244" s="43">
        <v>0.18310462766306301</v>
      </c>
      <c r="BU244" s="43">
        <v>0.182875834128403</v>
      </c>
      <c r="BV244" s="43">
        <v>0.18265047399569601</v>
      </c>
      <c r="BW244" s="43">
        <v>0.182432814928779</v>
      </c>
      <c r="BX244" s="43">
        <v>0.18222811496299801</v>
      </c>
      <c r="BY244" s="43">
        <v>0.18204278344449301</v>
      </c>
      <c r="BZ244" s="43">
        <v>0.181884556268298</v>
      </c>
      <c r="CA244" s="43">
        <v>0.18176268246986799</v>
      </c>
      <c r="CB244" s="43">
        <v>0.18168811703107801</v>
      </c>
      <c r="CC244" s="43">
        <v>0.18167371233666099</v>
      </c>
      <c r="CD244" s="43">
        <v>0.18173439684579301</v>
      </c>
      <c r="CE244" s="43">
        <v>0.18188732611441399</v>
      </c>
      <c r="CF244" s="43">
        <v>0.182151986660329</v>
      </c>
      <c r="CG244" s="43">
        <v>0.18255022898040599</v>
      </c>
      <c r="CH244" s="43">
        <v>0.18310620262350299</v>
      </c>
      <c r="CI244" s="43">
        <v>0.183846164357192</v>
      </c>
      <c r="CJ244" s="43">
        <v>0.18479813159439501</v>
      </c>
      <c r="CK244" s="43">
        <v>0.18599135856111701</v>
      </c>
      <c r="CL244" s="43">
        <v>0.187455622754819</v>
      </c>
      <c r="CM244" s="43">
        <v>0.18922032455280299</v>
      </c>
      <c r="CN244" s="43">
        <v>0.191313421950423</v>
      </c>
      <c r="CO244" s="43">
        <v>0.19376024252745599</v>
      </c>
      <c r="CP244" s="43">
        <v>0.19658223240724501</v>
      </c>
      <c r="CQ244" s="43">
        <v>0.19979571196222301</v>
      </c>
      <c r="CR244" s="43">
        <v>0.20341070713356699</v>
      </c>
      <c r="CS244" s="43">
        <v>0.20742991231829899</v>
      </c>
      <c r="CT244" s="43">
        <v>0.21184781633088101</v>
      </c>
      <c r="CU244" s="43">
        <v>0.216649993562015</v>
      </c>
      <c r="CV244" s="43">
        <v>0.22181253266157</v>
      </c>
      <c r="CW244" s="43">
        <v>0.22730155254439199</v>
      </c>
      <c r="CX244" s="43">
        <v>0.233072743769864</v>
      </c>
      <c r="CY244" s="43">
        <v>0.23907087526433299</v>
      </c>
      <c r="CZ244" s="43"/>
      <c r="DA244" s="43"/>
      <c r="DC244" s="198">
        <v>45728</v>
      </c>
      <c r="DD244" s="43">
        <v>0.53083458531904504</v>
      </c>
      <c r="DE244" s="43">
        <v>0.49909757912462699</v>
      </c>
      <c r="DF244" s="43">
        <v>0.47047520961938299</v>
      </c>
      <c r="DG244" s="43">
        <v>0.44465298298245998</v>
      </c>
      <c r="DH244" s="43">
        <v>0.42135083038138499</v>
      </c>
      <c r="DI244" s="43">
        <v>0.40031893436104399</v>
      </c>
      <c r="DJ244" s="43">
        <v>0.38133401568137398</v>
      </c>
      <c r="DK244" s="43">
        <v>0.364196070074714</v>
      </c>
      <c r="DL244" s="43">
        <v>0.34872552946428698</v>
      </c>
      <c r="DM244" s="43">
        <v>0.33476081162374699</v>
      </c>
      <c r="DN244" s="43">
        <v>0.32215621884979501</v>
      </c>
      <c r="DO244" s="43">
        <v>0.31078014277013799</v>
      </c>
      <c r="DP244" s="43">
        <v>0.30051353358326299</v>
      </c>
      <c r="DQ244" s="43">
        <v>0.29124859307679601</v>
      </c>
      <c r="DR244" s="43">
        <v>0.28288765414709699</v>
      </c>
      <c r="DS244" s="43">
        <v>0.27534221311045698</v>
      </c>
      <c r="DT244" s="43">
        <v>0.268532085766575</v>
      </c>
      <c r="DU244" s="43">
        <v>0.26238466269002098</v>
      </c>
      <c r="DV244" s="43">
        <v>0.25683424402418198</v>
      </c>
      <c r="DW244" s="43">
        <v>0.25182143834844001</v>
      </c>
      <c r="DX244" s="43">
        <v>0.24729261389132501</v>
      </c>
      <c r="DY244" s="43">
        <v>0.24319939375588601</v>
      </c>
      <c r="DZ244" s="43">
        <v>0.23949818905839401</v>
      </c>
      <c r="EA244" s="290">
        <v>0.23614976620941</v>
      </c>
      <c r="EB244" s="43">
        <v>0.233118845406835</v>
      </c>
      <c r="EC244" s="43">
        <v>0.230373728575021</v>
      </c>
      <c r="ED244" s="43">
        <v>0.227885955446019</v>
      </c>
      <c r="EE244" s="43">
        <v>0.225629986569923</v>
      </c>
      <c r="EF244" s="43">
        <v>0.223582912280236</v>
      </c>
      <c r="EG244" s="43">
        <v>0.221724186476907</v>
      </c>
      <c r="EH244" s="43">
        <v>0.22003538404676301</v>
      </c>
      <c r="EI244" s="43">
        <v>0.218499980610047</v>
      </c>
      <c r="EJ244" s="43">
        <v>0.21710315333316099</v>
      </c>
      <c r="EK244" s="43">
        <v>0.21583160122647199</v>
      </c>
      <c r="EL244" s="43">
        <v>0.21467338355405599</v>
      </c>
      <c r="EM244" s="43">
        <v>0.213617774927988</v>
      </c>
      <c r="EN244" s="43">
        <v>0.21265513551132001</v>
      </c>
      <c r="EO244" s="43">
        <v>0.211776795158273</v>
      </c>
      <c r="EP244" s="43">
        <v>0.21097494992111501</v>
      </c>
      <c r="EQ244" s="43">
        <v>0.210212165310282</v>
      </c>
      <c r="ER244" s="43">
        <v>0.20945495770394401</v>
      </c>
      <c r="ES244" s="43">
        <v>0.208703373229471</v>
      </c>
      <c r="ET244" s="43">
        <v>0.20795745805552199</v>
      </c>
      <c r="EU244" s="43">
        <v>0.20721725833371399</v>
      </c>
      <c r="EV244" s="43">
        <v>0.20648282022015499</v>
      </c>
      <c r="EW244" s="43">
        <v>0.20575418977356899</v>
      </c>
      <c r="EX244" s="43">
        <v>0.20503141305606001</v>
      </c>
      <c r="EY244" s="43">
        <v>0.204314535933693</v>
      </c>
      <c r="EZ244" s="43">
        <v>0.203603604293531</v>
      </c>
      <c r="FA244" s="43">
        <v>0.20289866377950899</v>
      </c>
      <c r="FB244" s="308">
        <v>0.20219975995897499</v>
      </c>
      <c r="FC244" s="43">
        <v>0.20150693816183701</v>
      </c>
      <c r="FD244" s="43">
        <v>0.20082024356765901</v>
      </c>
      <c r="FE244" s="43">
        <v>0.20013972110855199</v>
      </c>
      <c r="FF244" s="43">
        <v>0.19946541543539301</v>
      </c>
      <c r="FG244" s="43">
        <v>0.19879737098102601</v>
      </c>
      <c r="FH244" s="43">
        <v>0.19813563184479499</v>
      </c>
      <c r="FI244" s="43">
        <v>0.19748024180530299</v>
      </c>
      <c r="FJ244" s="43">
        <v>0.19683124454221301</v>
      </c>
      <c r="FK244" s="43">
        <v>0.19618868226215999</v>
      </c>
      <c r="FL244" s="43">
        <v>0.19555259862503999</v>
      </c>
      <c r="FM244" s="43">
        <v>0.19492303530205701</v>
      </c>
      <c r="FN244" s="43">
        <v>0.19430003415976599</v>
      </c>
      <c r="FO244" s="43">
        <v>0.19365698688373301</v>
      </c>
      <c r="FP244" s="43">
        <v>0.192966231562333</v>
      </c>
      <c r="FQ244" s="43">
        <v>0.192225175870151</v>
      </c>
      <c r="FR244" s="43">
        <v>0.19143130196514099</v>
      </c>
      <c r="FS244" s="43">
        <v>0.19058223150175699</v>
      </c>
      <c r="FT244" s="43">
        <v>0.18967580800512801</v>
      </c>
      <c r="FU244" s="43">
        <v>0.18871019987183099</v>
      </c>
      <c r="FV244" s="43">
        <v>0.18768402861890701</v>
      </c>
      <c r="FW244" s="43">
        <v>0.18659652715458999</v>
      </c>
      <c r="FX244" s="43">
        <v>0.18544773380922999</v>
      </c>
      <c r="FY244" s="43">
        <v>0.184238728596199</v>
      </c>
      <c r="FZ244" s="43">
        <v>0.18297191849140601</v>
      </c>
      <c r="GA244" s="43">
        <v>0.181651378952283</v>
      </c>
      <c r="GB244" s="43">
        <v>0.18028325836991499</v>
      </c>
      <c r="GC244" s="43">
        <v>0.17887625088610801</v>
      </c>
      <c r="GD244" s="43">
        <v>0.17744214016898099</v>
      </c>
      <c r="GE244" s="43">
        <v>0.17599641153874099</v>
      </c>
      <c r="GF244" s="43">
        <v>0.17455892177518201</v>
      </c>
      <c r="GG244" s="43">
        <v>0.173154603305396</v>
      </c>
      <c r="GH244" s="43">
        <v>0.171814162364409</v>
      </c>
      <c r="GI244" s="43">
        <v>0.17057470805880201</v>
      </c>
      <c r="GJ244" s="43">
        <v>0.169480222926673</v>
      </c>
      <c r="GK244" s="43">
        <v>0.168581758653812</v>
      </c>
      <c r="GL244" s="43">
        <v>0.16793722063826899</v>
      </c>
      <c r="GM244" s="43">
        <v>0.16761060267519201</v>
      </c>
      <c r="GN244" s="43">
        <v>0.16767056159881299</v>
      </c>
      <c r="GO244" s="43">
        <v>0.16818829229480201</v>
      </c>
      <c r="GP244" s="43">
        <v>0.169234777254092</v>
      </c>
      <c r="GQ244" s="43">
        <v>0.17087762445896301</v>
      </c>
      <c r="GR244" s="43">
        <v>0.17317783496185599</v>
      </c>
      <c r="GS244" s="43">
        <v>0.176186906365943</v>
      </c>
      <c r="GT244" s="43">
        <v>0.179944641158301</v>
      </c>
      <c r="GU244" s="43">
        <v>0.184477884031785</v>
      </c>
      <c r="GV244" s="43">
        <v>0.189800200690807</v>
      </c>
      <c r="GW244" s="43">
        <v>0.19591230151022401</v>
      </c>
      <c r="GX244" s="43">
        <v>0.20280287223912899</v>
      </c>
      <c r="GY244" s="43">
        <v>0.21044943189081999</v>
      </c>
      <c r="GZ244" s="43">
        <v>0.218818885953799</v>
      </c>
      <c r="HA244" s="43"/>
      <c r="HB244" s="43"/>
    </row>
    <row r="245" spans="1:210" x14ac:dyDescent="0.6">
      <c r="A245" s="327">
        <v>20</v>
      </c>
      <c r="B245" s="198">
        <v>45825</v>
      </c>
      <c r="C245" s="43">
        <v>0.40030581851536801</v>
      </c>
      <c r="D245" s="43">
        <v>0.37765157998674198</v>
      </c>
      <c r="E245" s="43">
        <v>0.35726560386043499</v>
      </c>
      <c r="F245" s="43">
        <v>0.33893493444633899</v>
      </c>
      <c r="G245" s="43">
        <v>0.32246819310379599</v>
      </c>
      <c r="H245" s="43">
        <v>0.307692649820487</v>
      </c>
      <c r="I245" s="43">
        <v>0.29445165794855599</v>
      </c>
      <c r="J245" s="43">
        <v>0.282602470472819</v>
      </c>
      <c r="K245" s="43">
        <v>0.27201443458213598</v>
      </c>
      <c r="L245" s="43">
        <v>0.26256754280311601</v>
      </c>
      <c r="M245" s="43">
        <v>0.254151303304197</v>
      </c>
      <c r="N245" s="43">
        <v>0.24666388036044601</v>
      </c>
      <c r="O245" s="43">
        <v>0.24001144886606901</v>
      </c>
      <c r="P245" s="43">
        <v>0.23410770524046401</v>
      </c>
      <c r="Q245" s="43">
        <v>0.22887348065154101</v>
      </c>
      <c r="R245" s="43">
        <v>0.224236410409658</v>
      </c>
      <c r="S245" s="43">
        <v>0.22013062367734601</v>
      </c>
      <c r="T245" s="43">
        <v>0.21649642923396001</v>
      </c>
      <c r="U245" s="43">
        <v>0.21327998354261099</v>
      </c>
      <c r="V245" s="43">
        <v>0.21043293643678501</v>
      </c>
      <c r="W245" s="43">
        <v>0.20791205627787299</v>
      </c>
      <c r="X245" s="43">
        <v>0.20567884067036399</v>
      </c>
      <c r="Y245" s="43">
        <v>0.20369912085386299</v>
      </c>
      <c r="Z245" s="43">
        <v>0.20194266837268099</v>
      </c>
      <c r="AA245" s="43">
        <v>0.200382811878864</v>
      </c>
      <c r="AB245" s="43">
        <v>0.19899607062137201</v>
      </c>
      <c r="AC245" s="43">
        <v>0.197761809404675</v>
      </c>
      <c r="AD245" s="43">
        <v>0.196661918458406</v>
      </c>
      <c r="AE245" s="43">
        <v>0.19568051978921799</v>
      </c>
      <c r="AF245" s="43">
        <v>0.194803700800499</v>
      </c>
      <c r="AG245" s="43">
        <v>0.19401927455083401</v>
      </c>
      <c r="AH245" s="43">
        <v>0.193316565764481</v>
      </c>
      <c r="AI245" s="43">
        <v>0.19268622091496701</v>
      </c>
      <c r="AJ245" s="43">
        <v>0.192120040586782</v>
      </c>
      <c r="AK245" s="43">
        <v>0.19161083206665899</v>
      </c>
      <c r="AL245" s="43">
        <v>0.191152280315359</v>
      </c>
      <c r="AM245" s="43">
        <v>0.19073883522431601</v>
      </c>
      <c r="AN245" s="43">
        <v>0.19036561332396601</v>
      </c>
      <c r="AO245" s="43">
        <v>0.19002831236565301</v>
      </c>
      <c r="AP245" s="43">
        <v>0.18971052841015901</v>
      </c>
      <c r="AQ245" s="43">
        <v>0.18939809993225901</v>
      </c>
      <c r="AR245" s="43">
        <v>0.18909103487658599</v>
      </c>
      <c r="AS245" s="43">
        <v>0.18878934041189099</v>
      </c>
      <c r="AT245" s="43">
        <v>0.188493022905796</v>
      </c>
      <c r="AU245" s="43">
        <v>0.18820208788647499</v>
      </c>
      <c r="AV245" s="43">
        <v>0.187916540060835</v>
      </c>
      <c r="AW245" s="43">
        <v>0.18763638330350699</v>
      </c>
      <c r="AX245" s="43">
        <v>0.187361620634866</v>
      </c>
      <c r="AY245" s="43">
        <v>0.18709225428350701</v>
      </c>
      <c r="AZ245" s="43">
        <v>0.18682828552630501</v>
      </c>
      <c r="BA245" s="308">
        <v>0.186569714843483</v>
      </c>
      <c r="BB245" s="43">
        <v>0.18631654179503301</v>
      </c>
      <c r="BC245" s="43">
        <v>0.18606876530545</v>
      </c>
      <c r="BD245" s="43">
        <v>0.18582638259638001</v>
      </c>
      <c r="BE245" s="43">
        <v>0.18558939158750201</v>
      </c>
      <c r="BF245" s="43">
        <v>0.18535778761594199</v>
      </c>
      <c r="BG245" s="43">
        <v>0.18513156620223301</v>
      </c>
      <c r="BH245" s="43">
        <v>0.18491072155918201</v>
      </c>
      <c r="BI245" s="43">
        <v>0.184695247126658</v>
      </c>
      <c r="BJ245" s="43">
        <v>0.18448513544241801</v>
      </c>
      <c r="BK245" s="43">
        <v>0.18428037815655901</v>
      </c>
      <c r="BL245" s="43">
        <v>0.184080966036856</v>
      </c>
      <c r="BM245" s="43">
        <v>0.18388688895553601</v>
      </c>
      <c r="BN245" s="43">
        <v>0.18369004982262499</v>
      </c>
      <c r="BO245" s="43">
        <v>0.183482653508792</v>
      </c>
      <c r="BP245" s="43">
        <v>0.18326495095765599</v>
      </c>
      <c r="BQ245" s="43">
        <v>0.18303741869676701</v>
      </c>
      <c r="BR245" s="43">
        <v>0.18280081241798599</v>
      </c>
      <c r="BS245" s="43">
        <v>0.18255622974459099</v>
      </c>
      <c r="BT245" s="43">
        <v>0.18230518412107299</v>
      </c>
      <c r="BU245" s="43">
        <v>0.182049690526462</v>
      </c>
      <c r="BV245" s="43">
        <v>0.181792364601532</v>
      </c>
      <c r="BW245" s="43">
        <v>0.18153653608888001</v>
      </c>
      <c r="BX245" s="43">
        <v>0.18128637722690899</v>
      </c>
      <c r="BY245" s="43">
        <v>0.18104704650536599</v>
      </c>
      <c r="BZ245" s="43">
        <v>0.18082484686657299</v>
      </c>
      <c r="CA245" s="43">
        <v>0.18062739665779701</v>
      </c>
      <c r="CB245" s="43">
        <v>0.18046380960915101</v>
      </c>
      <c r="CC245" s="43">
        <v>0.18034487814565001</v>
      </c>
      <c r="CD245" s="43">
        <v>0.180283251043905</v>
      </c>
      <c r="CE245" s="43">
        <v>0.18029359337458301</v>
      </c>
      <c r="CF245" s="43">
        <v>0.18039271221436301</v>
      </c>
      <c r="CG245" s="43">
        <v>0.18059962739573701</v>
      </c>
      <c r="CH245" s="43">
        <v>0.18093556257495999</v>
      </c>
      <c r="CI245" s="43">
        <v>0.18142382853657699</v>
      </c>
      <c r="CJ245" s="43">
        <v>0.182089569777342</v>
      </c>
      <c r="CK245" s="43">
        <v>0.18295934742693701</v>
      </c>
      <c r="CL245" s="43">
        <v>0.184060538265375</v>
      </c>
      <c r="CM245" s="43">
        <v>0.18542054114786899</v>
      </c>
      <c r="CN245" s="43">
        <v>0.18706579889265501</v>
      </c>
      <c r="CO245" s="43">
        <v>0.189020663446511</v>
      </c>
      <c r="CP245" s="43">
        <v>0.191306152490133</v>
      </c>
      <c r="CQ245" s="43">
        <v>0.193938661557187</v>
      </c>
      <c r="CR245" s="43">
        <v>0.19692870355867401</v>
      </c>
      <c r="CS245" s="43">
        <v>0.20027974347910901</v>
      </c>
      <c r="CT245" s="43">
        <v>0.203987179661063</v>
      </c>
      <c r="CU245" s="43">
        <v>0.20803749711935701</v>
      </c>
      <c r="CV245" s="43">
        <v>0.21240758811816901</v>
      </c>
      <c r="CW245" s="43">
        <v>0.21706420763199299</v>
      </c>
      <c r="CX245" s="43">
        <v>0.22196351223282301</v>
      </c>
      <c r="CY245" s="43">
        <v>0.227050624571455</v>
      </c>
      <c r="CZ245" s="43"/>
      <c r="DA245" s="43"/>
      <c r="DC245" s="198">
        <v>45754</v>
      </c>
      <c r="DD245" s="43">
        <v>0.51794649581707697</v>
      </c>
      <c r="DE245" s="43">
        <v>0.48790890941752901</v>
      </c>
      <c r="DF245" s="43">
        <v>0.46081168777909098</v>
      </c>
      <c r="DG245" s="43">
        <v>0.43635755824897299</v>
      </c>
      <c r="DH245" s="43">
        <v>0.414281889127043</v>
      </c>
      <c r="DI245" s="43">
        <v>0.39434869102397901</v>
      </c>
      <c r="DJ245" s="43">
        <v>0.37634708010250201</v>
      </c>
      <c r="DK245" s="43">
        <v>0.360088184412866</v>
      </c>
      <c r="DL245" s="43">
        <v>0.345402461519005</v>
      </c>
      <c r="DM245" s="43">
        <v>0.33213738909610502</v>
      </c>
      <c r="DN245" s="43">
        <v>0.32015548600271398</v>
      </c>
      <c r="DO245" s="43">
        <v>0.30933262176675502</v>
      </c>
      <c r="DP245" s="43">
        <v>0.29955657274963998</v>
      </c>
      <c r="DQ245" s="43">
        <v>0.29072578618783101</v>
      </c>
      <c r="DR245" s="43">
        <v>0.28274831681669599</v>
      </c>
      <c r="DS245" s="43">
        <v>0.27554090478127002</v>
      </c>
      <c r="DT245" s="43">
        <v>0.26902816840218002</v>
      </c>
      <c r="DU245" s="43">
        <v>0.26314188949575501</v>
      </c>
      <c r="DV245" s="43">
        <v>0.25782037376721401</v>
      </c>
      <c r="DW245" s="43">
        <v>0.25300787242524098</v>
      </c>
      <c r="DX245" s="43">
        <v>0.24865405472013499</v>
      </c>
      <c r="DY245" s="43">
        <v>0.244713523751381</v>
      </c>
      <c r="DZ245" s="43">
        <v>0.24114537022459701</v>
      </c>
      <c r="EA245" s="290">
        <v>0.23791276030517999</v>
      </c>
      <c r="EB245" s="43">
        <v>0.23498255484241201</v>
      </c>
      <c r="EC245" s="43">
        <v>0.232324957991112</v>
      </c>
      <c r="ED245" s="43">
        <v>0.22991319372469399</v>
      </c>
      <c r="EE245" s="43">
        <v>0.227723208702447</v>
      </c>
      <c r="EF245" s="43">
        <v>0.22573340045523901</v>
      </c>
      <c r="EG245" s="43">
        <v>0.22392436932041301</v>
      </c>
      <c r="EH245" s="43">
        <v>0.222278693036908</v>
      </c>
      <c r="EI245" s="43">
        <v>0.22078072235938001</v>
      </c>
      <c r="EJ245" s="43">
        <v>0.21941639657155601</v>
      </c>
      <c r="EK245" s="43">
        <v>0.21817307707662001</v>
      </c>
      <c r="EL245" s="43">
        <v>0.21703939800837099</v>
      </c>
      <c r="EM245" s="43">
        <v>0.21600513213113601</v>
      </c>
      <c r="EN245" s="43">
        <v>0.21506107080505399</v>
      </c>
      <c r="EO245" s="43">
        <v>0.21419891668666199</v>
      </c>
      <c r="EP245" s="43">
        <v>0.21341118800261499</v>
      </c>
      <c r="EQ245" s="43">
        <v>0.212661228105025</v>
      </c>
      <c r="ER245" s="43">
        <v>0.21191615004299</v>
      </c>
      <c r="ES245" s="43">
        <v>0.211175993679315</v>
      </c>
      <c r="ET245" s="43">
        <v>0.210440798917468</v>
      </c>
      <c r="EU245" s="43">
        <v>0.209710605725522</v>
      </c>
      <c r="EV245" s="43">
        <v>0.20898545410827801</v>
      </c>
      <c r="EW245" s="43">
        <v>0.208265384039514</v>
      </c>
      <c r="EX245" s="43">
        <v>0.20755043558209599</v>
      </c>
      <c r="EY245" s="43">
        <v>0.20684064871093399</v>
      </c>
      <c r="EZ245" s="43">
        <v>0.20613606344669899</v>
      </c>
      <c r="FA245" s="43">
        <v>0.20543671970986599</v>
      </c>
      <c r="FB245" s="308">
        <v>0.204742657371317</v>
      </c>
      <c r="FC245" s="43">
        <v>0.20405391626925801</v>
      </c>
      <c r="FD245" s="43">
        <v>0.20337053611629399</v>
      </c>
      <c r="FE245" s="43">
        <v>0.20269255643489201</v>
      </c>
      <c r="FF245" s="43">
        <v>0.20202001681739201</v>
      </c>
      <c r="FG245" s="43">
        <v>0.20135295650978099</v>
      </c>
      <c r="FH245" s="43">
        <v>0.20069141469708901</v>
      </c>
      <c r="FI245" s="43">
        <v>0.20003543030611101</v>
      </c>
      <c r="FJ245" s="43">
        <v>0.19938504221997899</v>
      </c>
      <c r="FK245" s="43">
        <v>0.19874028877754599</v>
      </c>
      <c r="FL245" s="43">
        <v>0.19810120832484701</v>
      </c>
      <c r="FM245" s="43">
        <v>0.19746783872943199</v>
      </c>
      <c r="FN245" s="43">
        <v>0.19684021858460701</v>
      </c>
      <c r="FO245" s="43">
        <v>0.19619147984379501</v>
      </c>
      <c r="FP245" s="43">
        <v>0.195493523971081</v>
      </c>
      <c r="FQ245" s="43">
        <v>0.19474343784159101</v>
      </c>
      <c r="FR245" s="43">
        <v>0.193938319184737</v>
      </c>
      <c r="FS245" s="43">
        <v>0.19307532980929601</v>
      </c>
      <c r="FT245" s="43">
        <v>0.19215176365922501</v>
      </c>
      <c r="FU245" s="43">
        <v>0.191165133137708</v>
      </c>
      <c r="FV245" s="43">
        <v>0.190113277953358</v>
      </c>
      <c r="FW245" s="43">
        <v>0.18899450065076101</v>
      </c>
      <c r="FX245" s="43">
        <v>0.18780773477924101</v>
      </c>
      <c r="FY245" s="43">
        <v>0.18655275156620099</v>
      </c>
      <c r="FZ245" s="43">
        <v>0.18523041224512801</v>
      </c>
      <c r="GA245" s="43">
        <v>0.183842973445522</v>
      </c>
      <c r="GB245" s="43">
        <v>0.182394453516663</v>
      </c>
      <c r="GC245" s="43">
        <v>0.18089106676952099</v>
      </c>
      <c r="GD245" s="43">
        <v>0.17934173124946001</v>
      </c>
      <c r="GE245" s="43">
        <v>0.177758651953631</v>
      </c>
      <c r="GF245" s="43">
        <v>0.17615797514935999</v>
      </c>
      <c r="GG245" s="43">
        <v>0.17456049935274501</v>
      </c>
      <c r="GH245" s="43">
        <v>0.17299241336905899</v>
      </c>
      <c r="GI245" s="43">
        <v>0.17148601077633499</v>
      </c>
      <c r="GJ245" s="43">
        <v>0.17008030300690199</v>
      </c>
      <c r="GK245" s="43">
        <v>0.16882142204020001</v>
      </c>
      <c r="GL245" s="43">
        <v>0.16776267337697801</v>
      </c>
      <c r="GM245" s="43">
        <v>0.16696408019337999</v>
      </c>
      <c r="GN245" s="43">
        <v>0.16649126496569899</v>
      </c>
      <c r="GO245" s="43">
        <v>0.166413561384054</v>
      </c>
      <c r="GP245" s="43">
        <v>0.16680134903132701</v>
      </c>
      <c r="GQ245" s="43">
        <v>0.16772275213603599</v>
      </c>
      <c r="GR245" s="43">
        <v>0.16924001244279499</v>
      </c>
      <c r="GS245" s="43">
        <v>0.171405980872751</v>
      </c>
      <c r="GT245" s="43">
        <v>0.174261210445468</v>
      </c>
      <c r="GU245" s="43">
        <v>0.177832036475151</v>
      </c>
      <c r="GV245" s="43">
        <v>0.18212981375706899</v>
      </c>
      <c r="GW245" s="43">
        <v>0.187151214155241</v>
      </c>
      <c r="GX245" s="43">
        <v>0.19287926263872099</v>
      </c>
      <c r="GY245" s="43">
        <v>0.19928467364821101</v>
      </c>
      <c r="GZ245" s="43">
        <v>0.20632705799081899</v>
      </c>
      <c r="HA245" s="43"/>
      <c r="HB245" s="43"/>
    </row>
    <row r="246" spans="1:210" x14ac:dyDescent="0.6">
      <c r="A246" s="327">
        <v>21</v>
      </c>
      <c r="B246" s="198">
        <v>45852</v>
      </c>
      <c r="C246" s="43">
        <v>0.38264635560096599</v>
      </c>
      <c r="D246" s="43">
        <v>0.36143760711025702</v>
      </c>
      <c r="E246" s="43">
        <v>0.34237915033672101</v>
      </c>
      <c r="F246" s="43">
        <v>0.32526762620634497</v>
      </c>
      <c r="G246" s="43">
        <v>0.30992007501116298</v>
      </c>
      <c r="H246" s="43">
        <v>0.29617113123586197</v>
      </c>
      <c r="I246" s="43">
        <v>0.28387060903245098</v>
      </c>
      <c r="J246" s="43">
        <v>0.27288148288521702</v>
      </c>
      <c r="K246" s="43">
        <v>0.26307824781797401</v>
      </c>
      <c r="L246" s="43">
        <v>0.25434562517534098</v>
      </c>
      <c r="M246" s="43">
        <v>0.24657756668897099</v>
      </c>
      <c r="N246" s="43">
        <v>0.23967650023127299</v>
      </c>
      <c r="O246" s="43">
        <v>0.23355275767533701</v>
      </c>
      <c r="P246" s="43">
        <v>0.22812412718057701</v>
      </c>
      <c r="Q246" s="43">
        <v>0.22331547956547099</v>
      </c>
      <c r="R246" s="43">
        <v>0.219058428261206</v>
      </c>
      <c r="S246" s="43">
        <v>0.21529099447460801</v>
      </c>
      <c r="T246" s="43">
        <v>0.211957260149089</v>
      </c>
      <c r="U246" s="43">
        <v>0.20900700135580799</v>
      </c>
      <c r="V246" s="43">
        <v>0.20639530216631599</v>
      </c>
      <c r="W246" s="43">
        <v>0.204082153942029</v>
      </c>
      <c r="X246" s="43">
        <v>0.20203204779557399</v>
      </c>
      <c r="Y246" s="43">
        <v>0.200213568700149</v>
      </c>
      <c r="Z246" s="43">
        <v>0.19859899930956301</v>
      </c>
      <c r="AA246" s="43">
        <v>0.197163940310606</v>
      </c>
      <c r="AB246" s="43">
        <v>0.19588695253397001</v>
      </c>
      <c r="AC246" s="43">
        <v>0.19474922431819799</v>
      </c>
      <c r="AD246" s="43">
        <v>0.19373426626758899</v>
      </c>
      <c r="AE246" s="43">
        <v>0.192827633879394</v>
      </c>
      <c r="AF246" s="43">
        <v>0.192016677985966</v>
      </c>
      <c r="AG246" s="43">
        <v>0.191290321856185</v>
      </c>
      <c r="AH246" s="43">
        <v>0.190638863253626</v>
      </c>
      <c r="AI246" s="43">
        <v>0.19005379976289699</v>
      </c>
      <c r="AJ246" s="43">
        <v>0.18952767531398901</v>
      </c>
      <c r="AK246" s="43">
        <v>0.18905394561438699</v>
      </c>
      <c r="AL246" s="43">
        <v>0.188626860845759</v>
      </c>
      <c r="AM246" s="43">
        <v>0.18824136334650701</v>
      </c>
      <c r="AN246" s="43">
        <v>0.187892998552666</v>
      </c>
      <c r="AO246" s="43">
        <v>0.18757783789759899</v>
      </c>
      <c r="AP246" s="43">
        <v>0.18728061293125001</v>
      </c>
      <c r="AQ246" s="43">
        <v>0.186988095165597</v>
      </c>
      <c r="AR246" s="43">
        <v>0.186700289297862</v>
      </c>
      <c r="AS246" s="43">
        <v>0.186417199370007</v>
      </c>
      <c r="AT246" s="43">
        <v>0.18613882876492199</v>
      </c>
      <c r="AU246" s="43">
        <v>0.18586518023048801</v>
      </c>
      <c r="AV246" s="43">
        <v>0.18559625583141101</v>
      </c>
      <c r="AW246" s="43">
        <v>0.185332057009191</v>
      </c>
      <c r="AX246" s="43">
        <v>0.18507258459012199</v>
      </c>
      <c r="AY246" s="43">
        <v>0.18481783865781101</v>
      </c>
      <c r="AZ246" s="43">
        <v>0.18456781805910399</v>
      </c>
      <c r="BA246" s="308">
        <v>0.18432252270775801</v>
      </c>
      <c r="BB246" s="43">
        <v>0.184081949750519</v>
      </c>
      <c r="BC246" s="43">
        <v>0.18384609681624001</v>
      </c>
      <c r="BD246" s="43">
        <v>0.183614960463203</v>
      </c>
      <c r="BE246" s="43">
        <v>0.18338853682495099</v>
      </c>
      <c r="BF246" s="43">
        <v>0.18316682107637</v>
      </c>
      <c r="BG246" s="43">
        <v>0.18294980794068999</v>
      </c>
      <c r="BH246" s="43">
        <v>0.18273749124191399</v>
      </c>
      <c r="BI246" s="43">
        <v>0.182529864232919</v>
      </c>
      <c r="BJ246" s="43">
        <v>0.182326919437097</v>
      </c>
      <c r="BK246" s="43">
        <v>0.18212864870543299</v>
      </c>
      <c r="BL246" s="43">
        <v>0.18193504318769299</v>
      </c>
      <c r="BM246" s="43">
        <v>0.181746093325175</v>
      </c>
      <c r="BN246" s="43">
        <v>0.18155388086453</v>
      </c>
      <c r="BO246" s="43">
        <v>0.18135067681911299</v>
      </c>
      <c r="BP246" s="43">
        <v>0.181136544484266</v>
      </c>
      <c r="BQ246" s="43">
        <v>0.180911730363361</v>
      </c>
      <c r="BR246" s="43">
        <v>0.18067670965563501</v>
      </c>
      <c r="BS246" s="43">
        <v>0.18043223999211599</v>
      </c>
      <c r="BT246" s="43">
        <v>0.180179424661015</v>
      </c>
      <c r="BU246" s="43">
        <v>0.17991978630793701</v>
      </c>
      <c r="BV246" s="43">
        <v>0.179655352514828</v>
      </c>
      <c r="BW246" s="43">
        <v>0.17938875406739299</v>
      </c>
      <c r="BX246" s="43">
        <v>0.179123336755903</v>
      </c>
      <c r="BY246" s="43">
        <v>0.17886328730492501</v>
      </c>
      <c r="BZ246" s="43">
        <v>0.17861377297652201</v>
      </c>
      <c r="CA246" s="43">
        <v>0.17838109372979899</v>
      </c>
      <c r="CB246" s="43">
        <v>0.178172844502964</v>
      </c>
      <c r="CC246" s="43">
        <v>0.17799808311339399</v>
      </c>
      <c r="CD246" s="43">
        <v>0.17786749701646301</v>
      </c>
      <c r="CE246" s="43">
        <v>0.17779355917418799</v>
      </c>
      <c r="CF246" s="43">
        <v>0.17779065966044499</v>
      </c>
      <c r="CG246" s="43">
        <v>0.17787519552237199</v>
      </c>
      <c r="CH246" s="43">
        <v>0.17806559762386101</v>
      </c>
      <c r="CI246" s="43">
        <v>0.17838226919130901</v>
      </c>
      <c r="CJ246" s="43">
        <v>0.17884740882436601</v>
      </c>
      <c r="CK246" s="43">
        <v>0.17948469053218999</v>
      </c>
      <c r="CL246" s="43">
        <v>0.18031877696992099</v>
      </c>
      <c r="CM246" s="43">
        <v>0.181374650116291</v>
      </c>
      <c r="CN246" s="43">
        <v>0.18267675634363501</v>
      </c>
      <c r="CO246" s="43">
        <v>0.18424798011132101</v>
      </c>
      <c r="CP246" s="43">
        <v>0.18610847981312101</v>
      </c>
      <c r="CQ246" s="43">
        <v>0.18827443753114201</v>
      </c>
      <c r="CR246" s="43">
        <v>0.190756787647333</v>
      </c>
      <c r="CS246" s="43">
        <v>0.19355999275914501</v>
      </c>
      <c r="CT246" s="43">
        <v>0.19668092821418601</v>
      </c>
      <c r="CU246" s="43">
        <v>0.20010791748769199</v>
      </c>
      <c r="CV246" s="43">
        <v>0.20381993487072</v>
      </c>
      <c r="CW246" s="43">
        <v>0.207785964102462</v>
      </c>
      <c r="CX246" s="43">
        <v>0.211964478261739</v>
      </c>
      <c r="CY246" s="43">
        <v>0.21630299319785901</v>
      </c>
      <c r="CZ246" s="43"/>
      <c r="DA246" s="43"/>
      <c r="DC246" s="198">
        <v>45781</v>
      </c>
      <c r="DD246" s="43">
        <v>0.50215865594082998</v>
      </c>
      <c r="DE246" s="43">
        <v>0.47387949259847301</v>
      </c>
      <c r="DF246" s="43">
        <v>0.44836280045787302</v>
      </c>
      <c r="DG246" s="43">
        <v>0.42532893887440898</v>
      </c>
      <c r="DH246" s="43">
        <v>0.40452906314570097</v>
      </c>
      <c r="DI246" s="43">
        <v>0.38574131483229601</v>
      </c>
      <c r="DJ246" s="43">
        <v>0.36876747124461501</v>
      </c>
      <c r="DK246" s="43">
        <v>0.35343002696507397</v>
      </c>
      <c r="DL246" s="43">
        <v>0.33956967145576999</v>
      </c>
      <c r="DM246" s="43">
        <v>0.32704312156568399</v>
      </c>
      <c r="DN246" s="43">
        <v>0.31572126620755497</v>
      </c>
      <c r="DO246" s="43">
        <v>0.305487580648025</v>
      </c>
      <c r="DP246" s="43">
        <v>0.29623677038757201</v>
      </c>
      <c r="DQ246" s="43">
        <v>0.28787360756060998</v>
      </c>
      <c r="DR246" s="43">
        <v>0.28031192654945197</v>
      </c>
      <c r="DS246" s="43">
        <v>0.27347375015375802</v>
      </c>
      <c r="DT246" s="43">
        <v>0.26728852209651199</v>
      </c>
      <c r="DU246" s="43">
        <v>0.261692425868224</v>
      </c>
      <c r="DV246" s="43">
        <v>0.25662777415323801</v>
      </c>
      <c r="DW246" s="43">
        <v>0.252042456631828</v>
      </c>
      <c r="DX246" s="43">
        <v>0.247889436758468</v>
      </c>
      <c r="DY246" s="43">
        <v>0.24412629089197399</v>
      </c>
      <c r="DZ246" s="43">
        <v>0.240714784555776</v>
      </c>
      <c r="EA246" s="290">
        <v>0.23762048252471299</v>
      </c>
      <c r="EB246" s="43">
        <v>0.23481238973704899</v>
      </c>
      <c r="EC246" s="43">
        <v>0.23226262117732499</v>
      </c>
      <c r="ED246" s="43">
        <v>0.229946098926021</v>
      </c>
      <c r="EE246" s="43">
        <v>0.22784027485258701</v>
      </c>
      <c r="EF246" s="43">
        <v>0.225924877522134</v>
      </c>
      <c r="EG246" s="43">
        <v>0.224181681900261</v>
      </c>
      <c r="EH246" s="43">
        <v>0.22259430035495101</v>
      </c>
      <c r="EI246" s="43">
        <v>0.22114799365122201</v>
      </c>
      <c r="EJ246" s="43">
        <v>0.21982950035134199</v>
      </c>
      <c r="EK246" s="43">
        <v>0.21862688320417101</v>
      </c>
      <c r="EL246" s="43">
        <v>0.21752939117825601</v>
      </c>
      <c r="EM246" s="43">
        <v>0.216527335800728</v>
      </c>
      <c r="EN246" s="43">
        <v>0.21561198032465501</v>
      </c>
      <c r="EO246" s="43">
        <v>0.214775440723977</v>
      </c>
      <c r="EP246" s="43">
        <v>0.214010597104586</v>
      </c>
      <c r="EQ246" s="43">
        <v>0.213281950735212</v>
      </c>
      <c r="ER246" s="43">
        <v>0.21255757552195201</v>
      </c>
      <c r="ES246" s="43">
        <v>0.21183750559648101</v>
      </c>
      <c r="ET246" s="43">
        <v>0.21112177513823599</v>
      </c>
      <c r="EU246" s="43">
        <v>0.21041041843918301</v>
      </c>
      <c r="EV246" s="43">
        <v>0.20970346982701499</v>
      </c>
      <c r="EW246" s="43">
        <v>0.20900096369895799</v>
      </c>
      <c r="EX246" s="43">
        <v>0.208302934507546</v>
      </c>
      <c r="EY246" s="43">
        <v>0.20760941671825001</v>
      </c>
      <c r="EZ246" s="43">
        <v>0.206920444806555</v>
      </c>
      <c r="FA246" s="43">
        <v>0.20623605328532199</v>
      </c>
      <c r="FB246" s="308">
        <v>0.20555627664602699</v>
      </c>
      <c r="FC246" s="43">
        <v>0.20488114939996299</v>
      </c>
      <c r="FD246" s="43">
        <v>0.20421070598395399</v>
      </c>
      <c r="FE246" s="43">
        <v>0.203544980835142</v>
      </c>
      <c r="FF246" s="43">
        <v>0.202884008259336</v>
      </c>
      <c r="FG246" s="43">
        <v>0.20222782255622801</v>
      </c>
      <c r="FH246" s="43">
        <v>0.20157645804663299</v>
      </c>
      <c r="FI246" s="43">
        <v>0.20092994865467201</v>
      </c>
      <c r="FJ246" s="43">
        <v>0.20028832846327899</v>
      </c>
      <c r="FK246" s="43">
        <v>0.19965163147606901</v>
      </c>
      <c r="FL246" s="43">
        <v>0.19901989116035701</v>
      </c>
      <c r="FM246" s="43">
        <v>0.198393141009678</v>
      </c>
      <c r="FN246" s="43">
        <v>0.19777141533763701</v>
      </c>
      <c r="FO246" s="43">
        <v>0.19712804938418799</v>
      </c>
      <c r="FP246" s="43">
        <v>0.19643502788105099</v>
      </c>
      <c r="FQ246" s="43">
        <v>0.195689228206543</v>
      </c>
      <c r="FR246" s="43">
        <v>0.194887488265783</v>
      </c>
      <c r="FS246" s="43">
        <v>0.194026648856125</v>
      </c>
      <c r="FT246" s="43">
        <v>0.19310360881666599</v>
      </c>
      <c r="FU246" s="43">
        <v>0.192115396675098</v>
      </c>
      <c r="FV246" s="43">
        <v>0.191059261485343</v>
      </c>
      <c r="FW246" s="43">
        <v>0.189932787595812</v>
      </c>
      <c r="FX246" s="43">
        <v>0.188734038226995</v>
      </c>
      <c r="FY246" s="43">
        <v>0.18746173382041301</v>
      </c>
      <c r="FZ246" s="43">
        <v>0.18611547175624099</v>
      </c>
      <c r="GA246" s="43">
        <v>0.18469599508915099</v>
      </c>
      <c r="GB246" s="43">
        <v>0.183205518292478</v>
      </c>
      <c r="GC246" s="43">
        <v>0.181648118106332</v>
      </c>
      <c r="GD246" s="43">
        <v>0.18003019700043599</v>
      </c>
      <c r="GE246" s="43">
        <v>0.178361024308444</v>
      </c>
      <c r="GF246" s="43">
        <v>0.17665335586325501</v>
      </c>
      <c r="GG246" s="43">
        <v>0.17492412516096201</v>
      </c>
      <c r="GH246" s="43">
        <v>0.17319518668645201</v>
      </c>
      <c r="GI246" s="43">
        <v>0.17149407370261499</v>
      </c>
      <c r="GJ246" s="43">
        <v>0.16985470750687001</v>
      </c>
      <c r="GK246" s="43">
        <v>0.16831796308873501</v>
      </c>
      <c r="GL246" s="43">
        <v>0.166931960365483</v>
      </c>
      <c r="GM246" s="43">
        <v>0.16575191758601401</v>
      </c>
      <c r="GN246" s="43">
        <v>0.16483938738579701</v>
      </c>
      <c r="GO246" s="43">
        <v>0.16426071404231701</v>
      </c>
      <c r="GP246" s="43">
        <v>0.164084622310956</v>
      </c>
      <c r="GQ246" s="43">
        <v>0.16437898333715401</v>
      </c>
      <c r="GR246" s="43">
        <v>0.165206988939059</v>
      </c>
      <c r="GS246" s="43">
        <v>0.16662315639054801</v>
      </c>
      <c r="GT246" s="43">
        <v>0.168669709263739</v>
      </c>
      <c r="GU246" s="43">
        <v>0.17137386698332099</v>
      </c>
      <c r="GV246" s="43">
        <v>0.174746400951901</v>
      </c>
      <c r="GW246" s="43">
        <v>0.178781524783583</v>
      </c>
      <c r="GX246" s="43">
        <v>0.18345788217831999</v>
      </c>
      <c r="GY246" s="43">
        <v>0.188740183099359</v>
      </c>
      <c r="GZ246" s="43">
        <v>0.194580974731383</v>
      </c>
      <c r="HA246" s="43"/>
      <c r="HB246" s="43"/>
    </row>
    <row r="247" spans="1:210" x14ac:dyDescent="0.6">
      <c r="A247" s="327">
        <v>22</v>
      </c>
      <c r="B247" s="198">
        <v>45880</v>
      </c>
      <c r="C247" s="43">
        <v>0.37425105612067699</v>
      </c>
      <c r="D247" s="43">
        <v>0.35398825359823</v>
      </c>
      <c r="E247" s="43">
        <v>0.33579906425415301</v>
      </c>
      <c r="F247" s="43">
        <v>0.31948460646272397</v>
      </c>
      <c r="G247" s="43">
        <v>0.30486589854701002</v>
      </c>
      <c r="H247" s="43">
        <v>0.29178116154745198</v>
      </c>
      <c r="I247" s="43">
        <v>0.28008352424774202</v>
      </c>
      <c r="J247" s="43">
        <v>0.26963912132995699</v>
      </c>
      <c r="K247" s="43">
        <v>0.26032555672206398</v>
      </c>
      <c r="L247" s="43">
        <v>0.25203068878803198</v>
      </c>
      <c r="M247" s="43">
        <v>0.24465168457068501</v>
      </c>
      <c r="N247" s="43">
        <v>0.238094285146563</v>
      </c>
      <c r="O247" s="43">
        <v>0.23227222481854601</v>
      </c>
      <c r="P247" s="43">
        <v>0.227106752167864</v>
      </c>
      <c r="Q247" s="43">
        <v>0.22252620980857599</v>
      </c>
      <c r="R247" s="43">
        <v>0.21846564046182701</v>
      </c>
      <c r="S247" s="43">
        <v>0.214866397629212</v>
      </c>
      <c r="T247" s="43">
        <v>0.21167574946696499</v>
      </c>
      <c r="U247" s="43">
        <v>0.20884647182991101</v>
      </c>
      <c r="V247" s="43">
        <v>0.20633643268090901</v>
      </c>
      <c r="W247" s="43">
        <v>0.20410817290083799</v>
      </c>
      <c r="X247" s="43">
        <v>0.20212849064795799</v>
      </c>
      <c r="Y247" s="43">
        <v>0.200368036016353</v>
      </c>
      <c r="Z247" s="43">
        <v>0.198800922466809</v>
      </c>
      <c r="AA247" s="43">
        <v>0.197404359778276</v>
      </c>
      <c r="AB247" s="43">
        <v>0.19615831219264099</v>
      </c>
      <c r="AC247" s="43">
        <v>0.19504518368554799</v>
      </c>
      <c r="AD247" s="43">
        <v>0.19404953142018899</v>
      </c>
      <c r="AE247" s="43">
        <v>0.193157806934346</v>
      </c>
      <c r="AF247" s="43">
        <v>0.19235812446065401</v>
      </c>
      <c r="AG247" s="43">
        <v>0.19164005457529101</v>
      </c>
      <c r="AH247" s="43">
        <v>0.19099444169794999</v>
      </c>
      <c r="AI247" s="43">
        <v>0.190413243231073</v>
      </c>
      <c r="AJ247" s="43">
        <v>0.18988938829347399</v>
      </c>
      <c r="AK247" s="43">
        <v>0.189416654191116</v>
      </c>
      <c r="AL247" s="43">
        <v>0.18898955845086801</v>
      </c>
      <c r="AM247" s="43">
        <v>0.18860326490334101</v>
      </c>
      <c r="AN247" s="43">
        <v>0.18825350169611599</v>
      </c>
      <c r="AO247" s="43">
        <v>0.18793649033167001</v>
      </c>
      <c r="AP247" s="43">
        <v>0.187636984194406</v>
      </c>
      <c r="AQ247" s="43">
        <v>0.18734168850005001</v>
      </c>
      <c r="AR247" s="43">
        <v>0.18705060802110601</v>
      </c>
      <c r="AS247" s="43">
        <v>0.18676374697439499</v>
      </c>
      <c r="AT247" s="43">
        <v>0.18648110923604</v>
      </c>
      <c r="AU247" s="43">
        <v>0.18620269795061301</v>
      </c>
      <c r="AV247" s="43">
        <v>0.18592851601011601</v>
      </c>
      <c r="AW247" s="43">
        <v>0.18565856548288201</v>
      </c>
      <c r="AX247" s="43">
        <v>0.18539284826510999</v>
      </c>
      <c r="AY247" s="43">
        <v>0.18513136551616299</v>
      </c>
      <c r="AZ247" s="43">
        <v>0.18487411760956399</v>
      </c>
      <c r="BA247" s="308">
        <v>0.184621105483847</v>
      </c>
      <c r="BB247" s="43">
        <v>0.18437232707280499</v>
      </c>
      <c r="BC247" s="43">
        <v>0.184127782835386</v>
      </c>
      <c r="BD247" s="43">
        <v>0.18388747087797999</v>
      </c>
      <c r="BE247" s="43">
        <v>0.18365138914192999</v>
      </c>
      <c r="BF247" s="43">
        <v>0.18341953501958899</v>
      </c>
      <c r="BG247" s="43">
        <v>0.18319190536596899</v>
      </c>
      <c r="BH247" s="43">
        <v>0.18296849644022301</v>
      </c>
      <c r="BI247" s="43">
        <v>0.182749303965169</v>
      </c>
      <c r="BJ247" s="43">
        <v>0.18253432318135601</v>
      </c>
      <c r="BK247" s="43">
        <v>0.18232354868073999</v>
      </c>
      <c r="BL247" s="43">
        <v>0.18211697459310899</v>
      </c>
      <c r="BM247" s="43">
        <v>0.181914594433319</v>
      </c>
      <c r="BN247" s="43">
        <v>0.18170787893426901</v>
      </c>
      <c r="BO247" s="43">
        <v>0.18148834883229101</v>
      </c>
      <c r="BP247" s="43">
        <v>0.181255812752458</v>
      </c>
      <c r="BQ247" s="43">
        <v>0.18101022486066601</v>
      </c>
      <c r="BR247" s="43">
        <v>0.18075172498106901</v>
      </c>
      <c r="BS247" s="43">
        <v>0.18048068629219999</v>
      </c>
      <c r="BT247" s="43">
        <v>0.180197771878677</v>
      </c>
      <c r="BU247" s="43">
        <v>0.17990400126159201</v>
      </c>
      <c r="BV247" s="43">
        <v>0.179600828100728</v>
      </c>
      <c r="BW247" s="43">
        <v>0.179290230401526</v>
      </c>
      <c r="BX247" s="43">
        <v>0.17897481409235899</v>
      </c>
      <c r="BY247" s="43">
        <v>0.17865793097656299</v>
      </c>
      <c r="BZ247" s="43">
        <v>0.17834381124923199</v>
      </c>
      <c r="CA247" s="43">
        <v>0.178037710206051</v>
      </c>
      <c r="CB247" s="43">
        <v>0.17774606769009599</v>
      </c>
      <c r="CC247" s="43">
        <v>0.17747667722127999</v>
      </c>
      <c r="CD247" s="43">
        <v>0.17723885965671399</v>
      </c>
      <c r="CE247" s="43">
        <v>0.17704363358075101</v>
      </c>
      <c r="CF247" s="43">
        <v>0.176903871251364</v>
      </c>
      <c r="CG247" s="43">
        <v>0.17683442488301701</v>
      </c>
      <c r="CH247" s="43">
        <v>0.176852203707622</v>
      </c>
      <c r="CI247" s="43">
        <v>0.17697617795787099</v>
      </c>
      <c r="CJ247" s="43">
        <v>0.177227282093844</v>
      </c>
      <c r="CK247" s="43">
        <v>0.177628187720622</v>
      </c>
      <c r="CL247" s="43">
        <v>0.17820291748863501</v>
      </c>
      <c r="CM247" s="43">
        <v>0.178976276165489</v>
      </c>
      <c r="CN247" s="43">
        <v>0.17997308544023499</v>
      </c>
      <c r="CO247" s="43">
        <v>0.18121722419818201</v>
      </c>
      <c r="CP247" s="43">
        <v>0.18273049596516</v>
      </c>
      <c r="CQ247" s="43">
        <v>0.18453136631745401</v>
      </c>
      <c r="CR247" s="43">
        <v>0.186633632040585</v>
      </c>
      <c r="CS247" s="43">
        <v>0.18904509536164099</v>
      </c>
      <c r="CT247" s="43">
        <v>0.191766317051381</v>
      </c>
      <c r="CU247" s="43">
        <v>0.19478950985254601</v>
      </c>
      <c r="CV247" s="43">
        <v>0.19809761031013401</v>
      </c>
      <c r="CW247" s="43">
        <v>0.20166353698554701</v>
      </c>
      <c r="CX247" s="43">
        <v>0.20544961472259801</v>
      </c>
      <c r="CY247" s="43">
        <v>0.20940712249882701</v>
      </c>
      <c r="CZ247" s="43"/>
      <c r="DA247" s="43"/>
      <c r="DC247" s="198">
        <v>45809</v>
      </c>
      <c r="DD247" s="43">
        <v>0.482274078913626</v>
      </c>
      <c r="DE247" s="43">
        <v>0.45575794449490897</v>
      </c>
      <c r="DF247" s="43">
        <v>0.43183132589580397</v>
      </c>
      <c r="DG247" s="43">
        <v>0.41023187182652698</v>
      </c>
      <c r="DH247" s="43">
        <v>0.39072620961683402</v>
      </c>
      <c r="DI247" s="43">
        <v>0.37310631363458302</v>
      </c>
      <c r="DJ247" s="43">
        <v>0.35718633023384699</v>
      </c>
      <c r="DK247" s="43">
        <v>0.34279982551926702</v>
      </c>
      <c r="DL247" s="43">
        <v>0.32979741613651598</v>
      </c>
      <c r="DM247" s="43">
        <v>0.31804473955951001</v>
      </c>
      <c r="DN247" s="43">
        <v>0.30742072065451498</v>
      </c>
      <c r="DO247" s="43">
        <v>0.29781609208002402</v>
      </c>
      <c r="DP247" s="43">
        <v>0.28913212909952901</v>
      </c>
      <c r="DQ247" s="43">
        <v>0.28127956315401598</v>
      </c>
      <c r="DR247" s="43">
        <v>0.27417764270948902</v>
      </c>
      <c r="DS247" s="43">
        <v>0.26775331430329202</v>
      </c>
      <c r="DT247" s="43">
        <v>0.26194050137188302</v>
      </c>
      <c r="DU247" s="43">
        <v>0.25667946274035303</v>
      </c>
      <c r="DV247" s="43">
        <v>0.25191621623184002</v>
      </c>
      <c r="DW247" s="43">
        <v>0.24760201658120401</v>
      </c>
      <c r="DX247" s="43">
        <v>0.24369287937498699</v>
      </c>
      <c r="DY247" s="43">
        <v>0.24014914484580999</v>
      </c>
      <c r="DZ247" s="43">
        <v>0.23693507716950399</v>
      </c>
      <c r="EA247" s="290">
        <v>0.23401849598738</v>
      </c>
      <c r="EB247" s="43">
        <v>0.23137043760338699</v>
      </c>
      <c r="EC247" s="43">
        <v>0.22896484404102099</v>
      </c>
      <c r="ED247" s="43">
        <v>0.22677827810149401</v>
      </c>
      <c r="EE247" s="43">
        <v>0.22478966311704099</v>
      </c>
      <c r="EF247" s="43">
        <v>0.22298004565996599</v>
      </c>
      <c r="EG247" s="43">
        <v>0.22133238022338</v>
      </c>
      <c r="EH247" s="43">
        <v>0.21983133382730999</v>
      </c>
      <c r="EI247" s="43">
        <v>0.21846310974219799</v>
      </c>
      <c r="EJ247" s="43">
        <v>0.21721528842958601</v>
      </c>
      <c r="EK247" s="43">
        <v>0.21607668456884299</v>
      </c>
      <c r="EL247" s="43">
        <v>0.215037218666188</v>
      </c>
      <c r="EM247" s="43">
        <v>0.21408780204587699</v>
      </c>
      <c r="EN247" s="43">
        <v>0.213220233841275</v>
      </c>
      <c r="EO247" s="43">
        <v>0.21242710897411499</v>
      </c>
      <c r="EP247" s="43">
        <v>0.21170173589019001</v>
      </c>
      <c r="EQ247" s="43">
        <v>0.21101048690308799</v>
      </c>
      <c r="ER247" s="43">
        <v>0.21032308498470401</v>
      </c>
      <c r="ES247" s="43">
        <v>0.209639559639791</v>
      </c>
      <c r="ET247" s="43">
        <v>0.20895994044557201</v>
      </c>
      <c r="EU247" s="43">
        <v>0.208284256981001</v>
      </c>
      <c r="EV247" s="43">
        <v>0.20761253897979001</v>
      </c>
      <c r="EW247" s="43">
        <v>0.20694481613469001</v>
      </c>
      <c r="EX247" s="43">
        <v>0.20628111818771799</v>
      </c>
      <c r="EY247" s="43">
        <v>0.20562147495790301</v>
      </c>
      <c r="EZ247" s="43">
        <v>0.204965916263392</v>
      </c>
      <c r="FA247" s="43">
        <v>0.20431447185218399</v>
      </c>
      <c r="FB247" s="308">
        <v>0.20366717162596501</v>
      </c>
      <c r="FC247" s="43">
        <v>0.203024045304388</v>
      </c>
      <c r="FD247" s="43">
        <v>0.20238512274700701</v>
      </c>
      <c r="FE247" s="43">
        <v>0.20175043361082901</v>
      </c>
      <c r="FF247" s="43">
        <v>0.201120007671721</v>
      </c>
      <c r="FG247" s="43">
        <v>0.200493874570326</v>
      </c>
      <c r="FH247" s="43">
        <v>0.19987206383195499</v>
      </c>
      <c r="FI247" s="43">
        <v>0.199254604981529</v>
      </c>
      <c r="FJ247" s="43">
        <v>0.19864152747883501</v>
      </c>
      <c r="FK247" s="43">
        <v>0.19803286027452299</v>
      </c>
      <c r="FL247" s="43">
        <v>0.19742863313624601</v>
      </c>
      <c r="FM247" s="43">
        <v>0.19682887530217999</v>
      </c>
      <c r="FN247" s="43">
        <v>0.196233614984935</v>
      </c>
      <c r="FO247" s="43">
        <v>0.19561730029795499</v>
      </c>
      <c r="FP247" s="43">
        <v>0.19495302125604499</v>
      </c>
      <c r="FQ247" s="43">
        <v>0.194237675520603</v>
      </c>
      <c r="FR247" s="43">
        <v>0.193468097812839</v>
      </c>
      <c r="FS247" s="43">
        <v>0.192641095339317</v>
      </c>
      <c r="FT247" s="43">
        <v>0.191753494558391</v>
      </c>
      <c r="FU247" s="43">
        <v>0.19080220199325201</v>
      </c>
      <c r="FV247" s="43">
        <v>0.189784282254856</v>
      </c>
      <c r="FW247" s="43">
        <v>0.188697056939677</v>
      </c>
      <c r="FX247" s="43">
        <v>0.18753822917460899</v>
      </c>
      <c r="FY247" s="43">
        <v>0.18630603889678199</v>
      </c>
      <c r="FZ247" s="43">
        <v>0.184999455207189</v>
      </c>
      <c r="GA247" s="43">
        <v>0.18361841243236099</v>
      </c>
      <c r="GB247" s="43">
        <v>0.182164097808868</v>
      </c>
      <c r="GC247" s="43">
        <v>0.18063929831151301</v>
      </c>
      <c r="GD247" s="43">
        <v>0.17904881448711199</v>
      </c>
      <c r="GE247" s="43">
        <v>0.177399947039275</v>
      </c>
      <c r="GF247" s="43">
        <v>0.175703059249567</v>
      </c>
      <c r="GG247" s="43">
        <v>0.17397221174382499</v>
      </c>
      <c r="GH247" s="43">
        <v>0.172225856482601</v>
      </c>
      <c r="GI247" s="43">
        <v>0.17048756138254401</v>
      </c>
      <c r="GJ247" s="43">
        <v>0.168786714959925</v>
      </c>
      <c r="GK247" s="43">
        <v>0.16715913169159899</v>
      </c>
      <c r="GL247" s="43">
        <v>0.165647443955312</v>
      </c>
      <c r="GM247" s="43">
        <v>0.164301131423122</v>
      </c>
      <c r="GN247" s="43">
        <v>0.16317601279014499</v>
      </c>
      <c r="GO247" s="43">
        <v>0.16233302461446</v>
      </c>
      <c r="GP247" s="43">
        <v>0.161836156810998</v>
      </c>
      <c r="GQ247" s="43">
        <v>0.16174952082865501</v>
      </c>
      <c r="GR247" s="43">
        <v>0.162133694006864</v>
      </c>
      <c r="GS247" s="43">
        <v>0.163041682645855</v>
      </c>
      <c r="GT247" s="43">
        <v>0.16451501391207199</v>
      </c>
      <c r="GU247" s="43">
        <v>0.166580526018794</v>
      </c>
      <c r="GV247" s="43">
        <v>0.169248324729355</v>
      </c>
      <c r="GW247" s="43">
        <v>0.17251112372747399</v>
      </c>
      <c r="GX247" s="43">
        <v>0.17634486872962801</v>
      </c>
      <c r="GY247" s="43">
        <v>0.180710274246911</v>
      </c>
      <c r="GZ247" s="43">
        <v>0.18555476455175901</v>
      </c>
      <c r="HA247" s="43"/>
      <c r="HB247" s="43"/>
    </row>
    <row r="248" spans="1:210" x14ac:dyDescent="0.6">
      <c r="A248" s="327">
        <v>23</v>
      </c>
      <c r="B248" s="198">
        <v>45910</v>
      </c>
      <c r="C248" s="43">
        <v>0.36665299382303901</v>
      </c>
      <c r="D248" s="43">
        <v>0.34721165116256603</v>
      </c>
      <c r="E248" s="43">
        <v>0.32978073228916299</v>
      </c>
      <c r="F248" s="43">
        <v>0.314164283868619</v>
      </c>
      <c r="G248" s="43">
        <v>0.30018599482116098</v>
      </c>
      <c r="H248" s="43">
        <v>0.28768658114067103</v>
      </c>
      <c r="I248" s="43">
        <v>0.27652158067077598</v>
      </c>
      <c r="J248" s="43">
        <v>0.26655953582335301</v>
      </c>
      <c r="K248" s="43">
        <v>0.25768052571866901</v>
      </c>
      <c r="L248" s="43">
        <v>0.249774997866403</v>
      </c>
      <c r="M248" s="43">
        <v>0.24274284306749899</v>
      </c>
      <c r="N248" s="43">
        <v>0.23649265628771499</v>
      </c>
      <c r="O248" s="43">
        <v>0.23094112976089001</v>
      </c>
      <c r="P248" s="43">
        <v>0.22601253240194599</v>
      </c>
      <c r="Q248" s="43">
        <v>0.221638238763708</v>
      </c>
      <c r="R248" s="43">
        <v>0.21775628195851601</v>
      </c>
      <c r="S248" s="43">
        <v>0.21431091420116199</v>
      </c>
      <c r="T248" s="43">
        <v>0.21125216746348099</v>
      </c>
      <c r="U248" s="43">
        <v>0.208535412761227</v>
      </c>
      <c r="V248" s="43">
        <v>0.20612092083188699</v>
      </c>
      <c r="W248" s="43">
        <v>0.203973429213712</v>
      </c>
      <c r="X248" s="43">
        <v>0.20206172145468501</v>
      </c>
      <c r="Y248" s="43">
        <v>0.200358224100121</v>
      </c>
      <c r="Z248" s="43">
        <v>0.19883862578730299</v>
      </c>
      <c r="AA248" s="43">
        <v>0.19748152199191499</v>
      </c>
      <c r="AB248" s="43">
        <v>0.19626808745167301</v>
      </c>
      <c r="AC248" s="43">
        <v>0.19518177705038001</v>
      </c>
      <c r="AD248" s="43">
        <v>0.19420805535177599</v>
      </c>
      <c r="AE248" s="43">
        <v>0.19333415363119499</v>
      </c>
      <c r="AF248" s="43">
        <v>0.19254885322620099</v>
      </c>
      <c r="AG248" s="43">
        <v>0.19184229334644301</v>
      </c>
      <c r="AH248" s="43">
        <v>0.19120580136589299</v>
      </c>
      <c r="AI248" s="43">
        <v>0.190631743568665</v>
      </c>
      <c r="AJ248" s="43">
        <v>0.190113394308391</v>
      </c>
      <c r="AK248" s="43">
        <v>0.18964482144027101</v>
      </c>
      <c r="AL248" s="43">
        <v>0.189220786577807</v>
      </c>
      <c r="AM248" s="43">
        <v>0.18883665781800699</v>
      </c>
      <c r="AN248" s="43">
        <v>0.18848833409313001</v>
      </c>
      <c r="AO248" s="43">
        <v>0.188172179029614</v>
      </c>
      <c r="AP248" s="43">
        <v>0.187873072293817</v>
      </c>
      <c r="AQ248" s="43">
        <v>0.18757776344823701</v>
      </c>
      <c r="AR248" s="43">
        <v>0.18728625702759499</v>
      </c>
      <c r="AS248" s="43">
        <v>0.18699855739142901</v>
      </c>
      <c r="AT248" s="43">
        <v>0.18671466825191699</v>
      </c>
      <c r="AU248" s="43">
        <v>0.18643459301357701</v>
      </c>
      <c r="AV248" s="43">
        <v>0.186158334908259</v>
      </c>
      <c r="AW248" s="43">
        <v>0.18588589629876001</v>
      </c>
      <c r="AX248" s="43">
        <v>0.185617279508314</v>
      </c>
      <c r="AY248" s="43">
        <v>0.185352486231113</v>
      </c>
      <c r="AZ248" s="43">
        <v>0.185091518293764</v>
      </c>
      <c r="BA248" s="308">
        <v>0.18483437623031199</v>
      </c>
      <c r="BB248" s="43">
        <v>0.184581059363746</v>
      </c>
      <c r="BC248" s="43">
        <v>0.18433157010314399</v>
      </c>
      <c r="BD248" s="43">
        <v>0.18408590664765001</v>
      </c>
      <c r="BE248" s="43">
        <v>0.183844068501852</v>
      </c>
      <c r="BF248" s="43">
        <v>0.183606054492088</v>
      </c>
      <c r="BG248" s="43">
        <v>0.18337186287985599</v>
      </c>
      <c r="BH248" s="43">
        <v>0.18314149161212401</v>
      </c>
      <c r="BI248" s="43">
        <v>0.18291493814099499</v>
      </c>
      <c r="BJ248" s="43">
        <v>0.18269219943968501</v>
      </c>
      <c r="BK248" s="43">
        <v>0.182473272130316</v>
      </c>
      <c r="BL248" s="43">
        <v>0.18225815230162301</v>
      </c>
      <c r="BM248" s="43">
        <v>0.182046835615083</v>
      </c>
      <c r="BN248" s="43">
        <v>0.181830380943974</v>
      </c>
      <c r="BO248" s="43">
        <v>0.18159978810674601</v>
      </c>
      <c r="BP248" s="43">
        <v>0.181354668297497</v>
      </c>
      <c r="BQ248" s="43">
        <v>0.18109474752829199</v>
      </c>
      <c r="BR248" s="43">
        <v>0.18081990217030899</v>
      </c>
      <c r="BS248" s="43">
        <v>0.18053020144934301</v>
      </c>
      <c r="BT248" s="43">
        <v>0.180225958232407</v>
      </c>
      <c r="BU248" s="43">
        <v>0.17990778918303699</v>
      </c>
      <c r="BV248" s="43">
        <v>0.17957668554786499</v>
      </c>
      <c r="BW248" s="43">
        <v>0.1792340959872</v>
      </c>
      <c r="BX248" s="43">
        <v>0.178882022579371</v>
      </c>
      <c r="BY248" s="43">
        <v>0.17852313117788099</v>
      </c>
      <c r="BZ248" s="43">
        <v>0.178160876816016</v>
      </c>
      <c r="CA248" s="43">
        <v>0.17779964444937099</v>
      </c>
      <c r="CB248" s="43">
        <v>0.177444904387283</v>
      </c>
      <c r="CC248" s="43">
        <v>0.17710338059380701</v>
      </c>
      <c r="CD248" s="43">
        <v>0.17678322815714101</v>
      </c>
      <c r="CE248" s="43">
        <v>0.17649421405038601</v>
      </c>
      <c r="CF248" s="43">
        <v>0.176247892096872</v>
      </c>
      <c r="CG248" s="43">
        <v>0.176057759398104</v>
      </c>
      <c r="CH248" s="43">
        <v>0.175939376978439</v>
      </c>
      <c r="CI248" s="43">
        <v>0.17591043293667499</v>
      </c>
      <c r="CJ248" s="43">
        <v>0.175990721386244</v>
      </c>
      <c r="CK248" s="43">
        <v>0.17620200734758801</v>
      </c>
      <c r="CL248" s="43">
        <v>0.176567745935308</v>
      </c>
      <c r="CM248" s="43">
        <v>0.17711262637448499</v>
      </c>
      <c r="CN248" s="43">
        <v>0.177861918191313</v>
      </c>
      <c r="CO248" s="43">
        <v>0.178840609561566</v>
      </c>
      <c r="CP248" s="43">
        <v>0.18007234596951099</v>
      </c>
      <c r="CQ248" s="43">
        <v>0.18157819950514301</v>
      </c>
      <c r="CR248" s="43">
        <v>0.183375321897015</v>
      </c>
      <c r="CS248" s="43">
        <v>0.18547555273417399</v>
      </c>
      <c r="CT248" s="43">
        <v>0.18788406338949401</v>
      </c>
      <c r="CU248" s="43">
        <v>0.19059811310157501</v>
      </c>
      <c r="CV248" s="43">
        <v>0.19360597595951901</v>
      </c>
      <c r="CW248" s="43">
        <v>0.19688606906816</v>
      </c>
      <c r="CX248" s="43">
        <v>0.20040628003542199</v>
      </c>
      <c r="CY248" s="43">
        <v>0.20412346290926001</v>
      </c>
      <c r="CZ248" s="43"/>
      <c r="DA248" s="43"/>
      <c r="DC248" s="198">
        <v>45839</v>
      </c>
      <c r="DD248" s="43">
        <v>0.45960242576586802</v>
      </c>
      <c r="DE248" s="43">
        <v>0.43489241612506002</v>
      </c>
      <c r="DF248" s="43">
        <v>0.41259730820038398</v>
      </c>
      <c r="DG248" s="43">
        <v>0.39247233038599599</v>
      </c>
      <c r="DH248" s="43">
        <v>0.37429981414968799</v>
      </c>
      <c r="DI248" s="43">
        <v>0.35788574955493702</v>
      </c>
      <c r="DJ248" s="43">
        <v>0.34305679162862601</v>
      </c>
      <c r="DK248" s="43">
        <v>0.32965767942198798</v>
      </c>
      <c r="DL248" s="43">
        <v>0.31754902390109402</v>
      </c>
      <c r="DM248" s="43">
        <v>0.30660542026805798</v>
      </c>
      <c r="DN248" s="43">
        <v>0.296713840246075</v>
      </c>
      <c r="DO248" s="43">
        <v>0.28777226251359</v>
      </c>
      <c r="DP248" s="43">
        <v>0.27968850265936501</v>
      </c>
      <c r="DQ248" s="43">
        <v>0.272379208324456</v>
      </c>
      <c r="DR248" s="43">
        <v>0.26576898932580201</v>
      </c>
      <c r="DS248" s="43">
        <v>0.25978965764080902</v>
      </c>
      <c r="DT248" s="43">
        <v>0.25437955636644599</v>
      </c>
      <c r="DU248" s="43">
        <v>0.249482960852105</v>
      </c>
      <c r="DV248" s="43">
        <v>0.24504953936323601</v>
      </c>
      <c r="DW248" s="43">
        <v>0.24103386327142101</v>
      </c>
      <c r="DX248" s="43">
        <v>0.23739495960472301</v>
      </c>
      <c r="DY248" s="43">
        <v>0.23409590059000801</v>
      </c>
      <c r="DZ248" s="43">
        <v>0.231103426441123</v>
      </c>
      <c r="EA248" s="290">
        <v>0.22838759838286499</v>
      </c>
      <c r="EB248" s="43">
        <v>0.225921479943546</v>
      </c>
      <c r="EC248" s="43">
        <v>0.22368084446580799</v>
      </c>
      <c r="ED248" s="43">
        <v>0.221643907588745</v>
      </c>
      <c r="EE248" s="43">
        <v>0.21979108305512701</v>
      </c>
      <c r="EF248" s="43">
        <v>0.21810476045456001</v>
      </c>
      <c r="EG248" s="43">
        <v>0.21656910368674601</v>
      </c>
      <c r="EH248" s="43">
        <v>0.21516986848738801</v>
      </c>
      <c r="EI248" s="43">
        <v>0.21389423781654199</v>
      </c>
      <c r="EJ248" s="43">
        <v>0.21273067366537099</v>
      </c>
      <c r="EK248" s="43">
        <v>0.21166878385208401</v>
      </c>
      <c r="EL248" s="43">
        <v>0.21069920265300501</v>
      </c>
      <c r="EM248" s="43">
        <v>0.20981348380248199</v>
      </c>
      <c r="EN248" s="43">
        <v>0.20900400488710699</v>
      </c>
      <c r="EO248" s="43">
        <v>0.20826388188765399</v>
      </c>
      <c r="EP248" s="43">
        <v>0.207586892904468</v>
      </c>
      <c r="EQ248" s="43">
        <v>0.20694166820947399</v>
      </c>
      <c r="ER248" s="43">
        <v>0.206299950116687</v>
      </c>
      <c r="ES248" s="43">
        <v>0.20566176417309001</v>
      </c>
      <c r="ET248" s="43">
        <v>0.20502713592892999</v>
      </c>
      <c r="EU248" s="43">
        <v>0.20439609103842901</v>
      </c>
      <c r="EV248" s="43">
        <v>0.20376865514346101</v>
      </c>
      <c r="EW248" s="43">
        <v>0.20314485392282799</v>
      </c>
      <c r="EX248" s="43">
        <v>0.20252471308846201</v>
      </c>
      <c r="EY248" s="43">
        <v>0.20190825830140799</v>
      </c>
      <c r="EZ248" s="43">
        <v>0.201295515270977</v>
      </c>
      <c r="FA248" s="43">
        <v>0.2006865096638</v>
      </c>
      <c r="FB248" s="308">
        <v>0.20008126722210701</v>
      </c>
      <c r="FC248" s="43">
        <v>0.19947981352249999</v>
      </c>
      <c r="FD248" s="43">
        <v>0.198882174228626</v>
      </c>
      <c r="FE248" s="43">
        <v>0.19828837493878201</v>
      </c>
      <c r="FF248" s="43">
        <v>0.19769844078781099</v>
      </c>
      <c r="FG248" s="43">
        <v>0.197112398035244</v>
      </c>
      <c r="FH248" s="43">
        <v>0.19653027130987799</v>
      </c>
      <c r="FI248" s="43">
        <v>0.195952086376047</v>
      </c>
      <c r="FJ248" s="43">
        <v>0.195377868215313</v>
      </c>
      <c r="FK248" s="43">
        <v>0.19480764202853901</v>
      </c>
      <c r="FL248" s="43">
        <v>0.194241432749338</v>
      </c>
      <c r="FM248" s="43">
        <v>0.19367926534549201</v>
      </c>
      <c r="FN248" s="43">
        <v>0.19312116453376299</v>
      </c>
      <c r="FO248" s="43">
        <v>0.192543160767076</v>
      </c>
      <c r="FP248" s="43">
        <v>0.19191998079224401</v>
      </c>
      <c r="FQ248" s="43">
        <v>0.19124865931198101</v>
      </c>
      <c r="FR248" s="43">
        <v>0.19052615891220201</v>
      </c>
      <c r="FS248" s="43">
        <v>0.189749400418318</v>
      </c>
      <c r="FT248" s="43">
        <v>0.18891530318041899</v>
      </c>
      <c r="FU248" s="43">
        <v>0.188020837803094</v>
      </c>
      <c r="FV248" s="43">
        <v>0.18706309377153299</v>
      </c>
      <c r="FW248" s="43">
        <v>0.186039365933729</v>
      </c>
      <c r="FX248" s="43">
        <v>0.18494726315609</v>
      </c>
      <c r="FY248" s="43">
        <v>0.18378484443482199</v>
      </c>
      <c r="FZ248" s="43">
        <v>0.18255078755377899</v>
      </c>
      <c r="GA248" s="43">
        <v>0.18124459657313399</v>
      </c>
      <c r="GB248" s="43">
        <v>0.17986685494731</v>
      </c>
      <c r="GC248" s="43">
        <v>0.17841953140938799</v>
      </c>
      <c r="GD248" s="43">
        <v>0.17690634561740501</v>
      </c>
      <c r="GE248" s="43">
        <v>0.17533319946199299</v>
      </c>
      <c r="GF248" s="43">
        <v>0.17370867749363</v>
      </c>
      <c r="GG248" s="43">
        <v>0.17204461499596399</v>
      </c>
      <c r="GH248" s="43">
        <v>0.1703567240736</v>
      </c>
      <c r="GI248" s="43">
        <v>0.16866525559647999</v>
      </c>
      <c r="GJ248" s="43">
        <v>0.16699565616638501</v>
      </c>
      <c r="GK248" s="43">
        <v>0.16537915443007301</v>
      </c>
      <c r="GL248" s="43">
        <v>0.16385318019109599</v>
      </c>
      <c r="GM248" s="43">
        <v>0.16246148625582099</v>
      </c>
      <c r="GN248" s="43">
        <v>0.16125381455214</v>
      </c>
      <c r="GO248" s="43">
        <v>0.16028493749902301</v>
      </c>
      <c r="GP248" s="43">
        <v>0.159612930622266</v>
      </c>
      <c r="GQ248" s="43">
        <v>0.15929661027137099</v>
      </c>
      <c r="GR248" s="43">
        <v>0.159392208092418</v>
      </c>
      <c r="GS248" s="43">
        <v>0.15994953548067201</v>
      </c>
      <c r="GT248" s="43">
        <v>0.161008069522179</v>
      </c>
      <c r="GU248" s="43">
        <v>0.16259349684312499</v>
      </c>
      <c r="GV248" s="43">
        <v>0.16471522076257</v>
      </c>
      <c r="GW248" s="43">
        <v>0.167365153025019</v>
      </c>
      <c r="GX248" s="43">
        <v>0.17051782620924499</v>
      </c>
      <c r="GY248" s="43">
        <v>0.1741315759955</v>
      </c>
      <c r="GZ248" s="43">
        <v>0.17815035286091499</v>
      </c>
      <c r="HA248" s="43"/>
      <c r="HB248" s="43"/>
    </row>
    <row r="249" spans="1:210" x14ac:dyDescent="0.6">
      <c r="A249" s="327">
        <v>24</v>
      </c>
      <c r="B249" s="198">
        <v>45941</v>
      </c>
      <c r="C249" s="43">
        <v>0.35898198611709897</v>
      </c>
      <c r="D249" s="43">
        <v>0.34025827946896797</v>
      </c>
      <c r="E249" s="43">
        <v>0.323494695823346</v>
      </c>
      <c r="F249" s="43">
        <v>0.308496989450674</v>
      </c>
      <c r="G249" s="43">
        <v>0.29509046648554599</v>
      </c>
      <c r="H249" s="43">
        <v>0.283117422751615</v>
      </c>
      <c r="I249" s="43">
        <v>0.27243499885806999</v>
      </c>
      <c r="J249" s="43">
        <v>0.262913419129568</v>
      </c>
      <c r="K249" s="43">
        <v>0.25443456755896898</v>
      </c>
      <c r="L249" s="43">
        <v>0.24689084508860301</v>
      </c>
      <c r="M249" s="43">
        <v>0.24018425015084499</v>
      </c>
      <c r="N249" s="43">
        <v>0.234225625912932</v>
      </c>
      <c r="O249" s="43">
        <v>0.22893402412338301</v>
      </c>
      <c r="P249" s="43">
        <v>0.224236144255336</v>
      </c>
      <c r="Q249" s="43">
        <v>0.22006581682172299</v>
      </c>
      <c r="R249" s="43">
        <v>0.21636351001210499</v>
      </c>
      <c r="S249" s="43">
        <v>0.213075847654533</v>
      </c>
      <c r="T249" s="43">
        <v>0.2101551335745</v>
      </c>
      <c r="U249" s="43">
        <v>0.20755888256555399</v>
      </c>
      <c r="V249" s="43">
        <v>0.205249361059058</v>
      </c>
      <c r="W249" s="43">
        <v>0.20319314215307299</v>
      </c>
      <c r="X249" s="43">
        <v>0.20136067987787801</v>
      </c>
      <c r="Y249" s="43">
        <v>0.19972590684071201</v>
      </c>
      <c r="Z249" s="43">
        <v>0.19826585851527401</v>
      </c>
      <c r="AA249" s="43">
        <v>0.19696032648086301</v>
      </c>
      <c r="AB249" s="43">
        <v>0.19579154113360001</v>
      </c>
      <c r="AC249" s="43">
        <v>0.19474388441497401</v>
      </c>
      <c r="AD249" s="43">
        <v>0.19380363133030801</v>
      </c>
      <c r="AE249" s="43">
        <v>0.19295871905530701</v>
      </c>
      <c r="AF249" s="43">
        <v>0.192198541881303</v>
      </c>
      <c r="AG249" s="43">
        <v>0.191513769836864</v>
      </c>
      <c r="AH249" s="43">
        <v>0.190896189098232</v>
      </c>
      <c r="AI249" s="43">
        <v>0.19033856179938399</v>
      </c>
      <c r="AJ249" s="43">
        <v>0.18983450332301399</v>
      </c>
      <c r="AK249" s="43">
        <v>0.18937837514872399</v>
      </c>
      <c r="AL249" s="43">
        <v>0.18896519141819801</v>
      </c>
      <c r="AM249" s="43">
        <v>0.188590537315134</v>
      </c>
      <c r="AN249" s="43">
        <v>0.18825049839368499</v>
      </c>
      <c r="AO249" s="43">
        <v>0.18794159870150601</v>
      </c>
      <c r="AP249" s="43">
        <v>0.18764911444189</v>
      </c>
      <c r="AQ249" s="43">
        <v>0.18736010369009801</v>
      </c>
      <c r="AR249" s="43">
        <v>0.187074570565299</v>
      </c>
      <c r="AS249" s="43">
        <v>0.186792518557377</v>
      </c>
      <c r="AT249" s="43">
        <v>0.18651395112581501</v>
      </c>
      <c r="AU249" s="43">
        <v>0.186238871221418</v>
      </c>
      <c r="AV249" s="43">
        <v>0.185967281524129</v>
      </c>
      <c r="AW249" s="43">
        <v>0.185699184446737</v>
      </c>
      <c r="AX249" s="43">
        <v>0.185434581838297</v>
      </c>
      <c r="AY249" s="43">
        <v>0.185173475282606</v>
      </c>
      <c r="AZ249" s="43">
        <v>0.18491586875156499</v>
      </c>
      <c r="BA249" s="308">
        <v>0.18466175657940501</v>
      </c>
      <c r="BB249" s="43">
        <v>0.18441114532487199</v>
      </c>
      <c r="BC249" s="43">
        <v>0.18416403372246301</v>
      </c>
      <c r="BD249" s="43">
        <v>0.183920421488179</v>
      </c>
      <c r="BE249" s="43">
        <v>0.183680308238127</v>
      </c>
      <c r="BF249" s="43">
        <v>0.183443693186427</v>
      </c>
      <c r="BG249" s="43">
        <v>0.18321057519577799</v>
      </c>
      <c r="BH249" s="43">
        <v>0.182980952816617</v>
      </c>
      <c r="BI249" s="43">
        <v>0.182754824166206</v>
      </c>
      <c r="BJ249" s="43">
        <v>0.18253218706034799</v>
      </c>
      <c r="BK249" s="43">
        <v>0.18231303891690501</v>
      </c>
      <c r="BL249" s="43">
        <v>0.18209737683055599</v>
      </c>
      <c r="BM249" s="43">
        <v>0.18188519749531401</v>
      </c>
      <c r="BN249" s="43">
        <v>0.18166750214427099</v>
      </c>
      <c r="BO249" s="43">
        <v>0.18143516805743001</v>
      </c>
      <c r="BP249" s="43">
        <v>0.18118769365934401</v>
      </c>
      <c r="BQ249" s="43">
        <v>0.18092467075299001</v>
      </c>
      <c r="BR249" s="43">
        <v>0.180645816263582</v>
      </c>
      <c r="BS249" s="43">
        <v>0.18035101051087099</v>
      </c>
      <c r="BT249" s="43">
        <v>0.18004034323656701</v>
      </c>
      <c r="BU249" s="43">
        <v>0.17971416821962699</v>
      </c>
      <c r="BV249" s="43">
        <v>0.17937316819983601</v>
      </c>
      <c r="BW249" s="43">
        <v>0.17901843104429599</v>
      </c>
      <c r="BX249" s="43">
        <v>0.17865153870508901</v>
      </c>
      <c r="BY249" s="43">
        <v>0.17827467008429801</v>
      </c>
      <c r="BZ249" s="43">
        <v>0.17789071906318299</v>
      </c>
      <c r="CA249" s="43">
        <v>0.17750342814952599</v>
      </c>
      <c r="CB249" s="43">
        <v>0.17711753778022199</v>
      </c>
      <c r="CC249" s="43">
        <v>0.17673895046915999</v>
      </c>
      <c r="CD249" s="43">
        <v>0.17637490710478201</v>
      </c>
      <c r="CE249" s="43">
        <v>0.17603417129725099</v>
      </c>
      <c r="CF249" s="43">
        <v>0.175727214336274</v>
      </c>
      <c r="CG249" s="43">
        <v>0.17546639060720101</v>
      </c>
      <c r="CH249" s="43">
        <v>0.17526608872611699</v>
      </c>
      <c r="CI249" s="43">
        <v>0.17514283912645701</v>
      </c>
      <c r="CJ249" s="43">
        <v>0.17511535407970399</v>
      </c>
      <c r="CK249" s="43">
        <v>0.175204471359686</v>
      </c>
      <c r="CL249" s="43">
        <v>0.17543297000994601</v>
      </c>
      <c r="CM249" s="43">
        <v>0.17582522593101901</v>
      </c>
      <c r="CN249" s="43">
        <v>0.17640667913394201</v>
      </c>
      <c r="CO249" s="43">
        <v>0.177203093255519</v>
      </c>
      <c r="CP249" s="43">
        <v>0.17823960338256001</v>
      </c>
      <c r="CQ249" s="43">
        <v>0.17953956879718799</v>
      </c>
      <c r="CR249" s="43">
        <v>0.18112327057840999</v>
      </c>
      <c r="CS249" s="43">
        <v>0.183006516565621</v>
      </c>
      <c r="CT249" s="43">
        <v>0.185199231745351</v>
      </c>
      <c r="CU249" s="43">
        <v>0.18770411676555501</v>
      </c>
      <c r="CV249" s="43">
        <v>0.19051544723823099</v>
      </c>
      <c r="CW249" s="43">
        <v>0.193618063551458</v>
      </c>
      <c r="CX249" s="43">
        <v>0.19698656935085701</v>
      </c>
      <c r="CY249" s="43">
        <v>0.200584724608526</v>
      </c>
      <c r="CZ249" s="43"/>
      <c r="DA249" s="43"/>
      <c r="DC249" s="198">
        <v>45870</v>
      </c>
      <c r="DD249" s="43">
        <v>0.446677847701625</v>
      </c>
      <c r="DE249" s="43">
        <v>0.42342729266267798</v>
      </c>
      <c r="DF249" s="43">
        <v>0.40244471153682199</v>
      </c>
      <c r="DG249" s="43">
        <v>0.38349996157892902</v>
      </c>
      <c r="DH249" s="43">
        <v>0.366388429782945</v>
      </c>
      <c r="DI249" s="43">
        <v>0.35092777218551502</v>
      </c>
      <c r="DJ249" s="43">
        <v>0.336955091269663</v>
      </c>
      <c r="DK249" s="43">
        <v>0.32432450938973101</v>
      </c>
      <c r="DL249" s="43">
        <v>0.31290509276550998</v>
      </c>
      <c r="DM249" s="43">
        <v>0.30257908138526701</v>
      </c>
      <c r="DN249" s="43">
        <v>0.29324038048233397</v>
      </c>
      <c r="DO249" s="43">
        <v>0.284793273854687</v>
      </c>
      <c r="DP249" s="43">
        <v>0.277151322075326</v>
      </c>
      <c r="DQ249" s="43">
        <v>0.27023641339423699</v>
      </c>
      <c r="DR249" s="43">
        <v>0.26397793982838402</v>
      </c>
      <c r="DS249" s="43">
        <v>0.25831207507300102</v>
      </c>
      <c r="DT249" s="43">
        <v>0.25318113576742102</v>
      </c>
      <c r="DU249" s="43">
        <v>0.24853301073540501</v>
      </c>
      <c r="DV249" s="43">
        <v>0.24432064690430799</v>
      </c>
      <c r="DW249" s="43">
        <v>0.24050158296204899</v>
      </c>
      <c r="DX249" s="43">
        <v>0.23703752404127201</v>
      </c>
      <c r="DY249" s="43">
        <v>0.23389395275702901</v>
      </c>
      <c r="DZ249" s="43">
        <v>0.23103977258046701</v>
      </c>
      <c r="EA249" s="290">
        <v>0.22844698101104799</v>
      </c>
      <c r="EB249" s="43">
        <v>0.226090370288484</v>
      </c>
      <c r="EC249" s="43">
        <v>0.223947253567475</v>
      </c>
      <c r="ED249" s="43">
        <v>0.22199721507131601</v>
      </c>
      <c r="EE249" s="43">
        <v>0.220221882754191</v>
      </c>
      <c r="EF249" s="43">
        <v>0.21860472169497</v>
      </c>
      <c r="EG249" s="43">
        <v>0.21713084717344899</v>
      </c>
      <c r="EH249" s="43">
        <v>0.215786855524851</v>
      </c>
      <c r="EI249" s="43">
        <v>0.21456067190638201</v>
      </c>
      <c r="EJ249" s="43">
        <v>0.21344141310855699</v>
      </c>
      <c r="EK249" s="43">
        <v>0.21241926450756801</v>
      </c>
      <c r="EL249" s="43">
        <v>0.211485369776473</v>
      </c>
      <c r="EM249" s="43">
        <v>0.21063173184051801</v>
      </c>
      <c r="EN249" s="43">
        <v>0.20985112448481699</v>
      </c>
      <c r="EO249" s="43">
        <v>0.20913701336445101</v>
      </c>
      <c r="EP249" s="43">
        <v>0.20848348531153399</v>
      </c>
      <c r="EQ249" s="43">
        <v>0.20786031754091999</v>
      </c>
      <c r="ER249" s="43">
        <v>0.20724023541098899</v>
      </c>
      <c r="ES249" s="43">
        <v>0.20662326104069501</v>
      </c>
      <c r="ET249" s="43">
        <v>0.20600941653309901</v>
      </c>
      <c r="EU249" s="43">
        <v>0.205398724058104</v>
      </c>
      <c r="EV249" s="43">
        <v>0.20479120581355201</v>
      </c>
      <c r="EW249" s="43">
        <v>0.204186884110207</v>
      </c>
      <c r="EX249" s="43">
        <v>0.20358578124876001</v>
      </c>
      <c r="EY249" s="43">
        <v>0.20298791957127599</v>
      </c>
      <c r="EZ249" s="43">
        <v>0.20239332144601799</v>
      </c>
      <c r="FA249" s="43">
        <v>0.20180200920810501</v>
      </c>
      <c r="FB249" s="308">
        <v>0.20121400537067199</v>
      </c>
      <c r="FC249" s="43">
        <v>0.200629332180711</v>
      </c>
      <c r="FD249" s="43">
        <v>0.20004801225635599</v>
      </c>
      <c r="FE249" s="43">
        <v>0.19947006784792001</v>
      </c>
      <c r="FF249" s="43">
        <v>0.19889552141907699</v>
      </c>
      <c r="FG249" s="43">
        <v>0.19832439548498901</v>
      </c>
      <c r="FH249" s="43">
        <v>0.19775671189597099</v>
      </c>
      <c r="FI249" s="43">
        <v>0.19719249438002601</v>
      </c>
      <c r="FJ249" s="43">
        <v>0.196631762797565</v>
      </c>
      <c r="FK249" s="43">
        <v>0.19607454113060399</v>
      </c>
      <c r="FL249" s="43">
        <v>0.195520851462579</v>
      </c>
      <c r="FM249" s="43">
        <v>0.194970715668356</v>
      </c>
      <c r="FN249" s="43">
        <v>0.19442415573310101</v>
      </c>
      <c r="FO249" s="43">
        <v>0.193857668591468</v>
      </c>
      <c r="FP249" s="43">
        <v>0.19324639409663999</v>
      </c>
      <c r="FQ249" s="43">
        <v>0.19258728544651299</v>
      </c>
      <c r="FR249" s="43">
        <v>0.19187719465105901</v>
      </c>
      <c r="FS249" s="43">
        <v>0.191112896406918</v>
      </c>
      <c r="FT249" s="43">
        <v>0.19029112013933799</v>
      </c>
      <c r="FU249" s="43">
        <v>0.18940859310970401</v>
      </c>
      <c r="FV249" s="43">
        <v>0.188462096639295</v>
      </c>
      <c r="FW249" s="43">
        <v>0.18744853872926301</v>
      </c>
      <c r="FX249" s="43">
        <v>0.18636504669783599</v>
      </c>
      <c r="FY249" s="43">
        <v>0.18520908420771701</v>
      </c>
      <c r="FZ249" s="43">
        <v>0.18397859788446599</v>
      </c>
      <c r="GA249" s="43">
        <v>0.182672199459157</v>
      </c>
      <c r="GB249" s="43">
        <v>0.18128939025524801</v>
      </c>
      <c r="GC249" s="43">
        <v>0.17983083543879899</v>
      </c>
      <c r="GD249" s="43">
        <v>0.178298695867809</v>
      </c>
      <c r="GE249" s="43">
        <v>0.17669702504938001</v>
      </c>
      <c r="GF249" s="43">
        <v>0.17503223742927199</v>
      </c>
      <c r="GG249" s="43">
        <v>0.17331365091441001</v>
      </c>
      <c r="GH249" s="43">
        <v>0.17155410076925401</v>
      </c>
      <c r="GI249" s="43">
        <v>0.16977061184588901</v>
      </c>
      <c r="GJ249" s="43">
        <v>0.167985100762675</v>
      </c>
      <c r="GK249" s="43">
        <v>0.16622505704768201</v>
      </c>
      <c r="GL249" s="43">
        <v>0.164524122191363</v>
      </c>
      <c r="GM249" s="43">
        <v>0.1629224489825</v>
      </c>
      <c r="GN249" s="43">
        <v>0.16146668522949401</v>
      </c>
      <c r="GO249" s="43">
        <v>0.16020939635435999</v>
      </c>
      <c r="GP249" s="43">
        <v>0.159207737788817</v>
      </c>
      <c r="GQ249" s="43">
        <v>0.158521231889339</v>
      </c>
      <c r="GR249" s="43">
        <v>0.15820861497002001</v>
      </c>
      <c r="GS249" s="43">
        <v>0.15832389976366501</v>
      </c>
      <c r="GT249" s="43">
        <v>0.15891201721248099</v>
      </c>
      <c r="GU249" s="43">
        <v>0.16000459091468799</v>
      </c>
      <c r="GV249" s="43">
        <v>0.16161647083807301</v>
      </c>
      <c r="GW249" s="43">
        <v>0.163743548638007</v>
      </c>
      <c r="GX249" s="43">
        <v>0.16636210433694301</v>
      </c>
      <c r="GY249" s="43">
        <v>0.16942958402271699</v>
      </c>
      <c r="GZ249" s="43">
        <v>0.172886409219175</v>
      </c>
      <c r="HA249" s="43"/>
      <c r="HB249" s="43"/>
    </row>
    <row r="250" spans="1:210" x14ac:dyDescent="0.6">
      <c r="A250" s="327">
        <v>25</v>
      </c>
      <c r="B250" s="198">
        <v>45974</v>
      </c>
      <c r="C250" s="43">
        <v>0.35405396478072798</v>
      </c>
      <c r="D250" s="43">
        <v>0.33589905773240297</v>
      </c>
      <c r="E250" s="43">
        <v>0.31966368420567298</v>
      </c>
      <c r="F250" s="43">
        <v>0.30515411894484601</v>
      </c>
      <c r="G250" s="43">
        <v>0.29219633903261999</v>
      </c>
      <c r="H250" s="43">
        <v>0.28063349698378998</v>
      </c>
      <c r="I250" s="43">
        <v>0.27032380916481002</v>
      </c>
      <c r="J250" s="43">
        <v>0.26113881738679701</v>
      </c>
      <c r="K250" s="43">
        <v>0.25296197082549399</v>
      </c>
      <c r="L250" s="43">
        <v>0.24568747104202099</v>
      </c>
      <c r="M250" s="43">
        <v>0.23921932241930099</v>
      </c>
      <c r="N250" s="43">
        <v>0.233470535466266</v>
      </c>
      <c r="O250" s="43">
        <v>0.22836243762752301</v>
      </c>
      <c r="P250" s="43">
        <v>0.22382405576377101</v>
      </c>
      <c r="Q250" s="43">
        <v>0.219791544372679</v>
      </c>
      <c r="R250" s="43">
        <v>0.21620764252100899</v>
      </c>
      <c r="S250" s="43">
        <v>0.213021150367152</v>
      </c>
      <c r="T250" s="43">
        <v>0.21018642154369299</v>
      </c>
      <c r="U250" s="43">
        <v>0.20766287184082599</v>
      </c>
      <c r="V250" s="43">
        <v>0.20541450677308601</v>
      </c>
      <c r="W250" s="43">
        <v>0.203409471249272</v>
      </c>
      <c r="X250" s="43">
        <v>0.20161962477981701</v>
      </c>
      <c r="Y250" s="43">
        <v>0.20002014504295701</v>
      </c>
      <c r="Z250" s="43">
        <v>0.19858916139065</v>
      </c>
      <c r="AA250" s="43">
        <v>0.19730741937589499</v>
      </c>
      <c r="AB250" s="43">
        <v>0.196157976176734</v>
      </c>
      <c r="AC250" s="43">
        <v>0.19512592619558999</v>
      </c>
      <c r="AD250" s="43">
        <v>0.19419815518689401</v>
      </c>
      <c r="AE250" s="43">
        <v>0.19336312168992301</v>
      </c>
      <c r="AF250" s="43">
        <v>0.19261066314011699</v>
      </c>
      <c r="AG250" s="43">
        <v>0.19193182490882199</v>
      </c>
      <c r="AH250" s="43">
        <v>0.19131870995516201</v>
      </c>
      <c r="AI250" s="43">
        <v>0.19076434689180299</v>
      </c>
      <c r="AJ250" s="43">
        <v>0.190262574634114</v>
      </c>
      <c r="AK250" s="43">
        <v>0.189807941629696</v>
      </c>
      <c r="AL250" s="43">
        <v>0.18939561781308301</v>
      </c>
      <c r="AM250" s="43">
        <v>0.18902131793516899</v>
      </c>
      <c r="AN250" s="43">
        <v>0.188681234826273</v>
      </c>
      <c r="AO250" s="43">
        <v>0.18837198114984899</v>
      </c>
      <c r="AP250" s="43">
        <v>0.18807887586946201</v>
      </c>
      <c r="AQ250" s="43">
        <v>0.18778896846861701</v>
      </c>
      <c r="AR250" s="43">
        <v>0.18750226301801901</v>
      </c>
      <c r="AS250" s="43">
        <v>0.18721876331435899</v>
      </c>
      <c r="AT250" s="43">
        <v>0.18693847301439301</v>
      </c>
      <c r="AU250" s="43">
        <v>0.186661395434984</v>
      </c>
      <c r="AV250" s="43">
        <v>0.186387533660196</v>
      </c>
      <c r="AW250" s="43">
        <v>0.18611689036671999</v>
      </c>
      <c r="AX250" s="43">
        <v>0.185849468178127</v>
      </c>
      <c r="AY250" s="43">
        <v>0.18558526926632901</v>
      </c>
      <c r="AZ250" s="43">
        <v>0.18532429607031101</v>
      </c>
      <c r="BA250" s="308">
        <v>0.18506655002953001</v>
      </c>
      <c r="BB250" s="43">
        <v>0.18481203137546201</v>
      </c>
      <c r="BC250" s="43">
        <v>0.184560742770353</v>
      </c>
      <c r="BD250" s="43">
        <v>0.18431268481607099</v>
      </c>
      <c r="BE250" s="43">
        <v>0.18406785779722301</v>
      </c>
      <c r="BF250" s="43">
        <v>0.18382626213150499</v>
      </c>
      <c r="BG250" s="43">
        <v>0.183587897745528</v>
      </c>
      <c r="BH250" s="43">
        <v>0.18335276437317699</v>
      </c>
      <c r="BI250" s="43">
        <v>0.18312086144620299</v>
      </c>
      <c r="BJ250" s="43">
        <v>0.18289218807432001</v>
      </c>
      <c r="BK250" s="43">
        <v>0.182666743102114</v>
      </c>
      <c r="BL250" s="43">
        <v>0.18244452505542999</v>
      </c>
      <c r="BM250" s="43">
        <v>0.182225532149418</v>
      </c>
      <c r="BN250" s="43">
        <v>0.18200045412688801</v>
      </c>
      <c r="BO250" s="43">
        <v>0.181759781433462</v>
      </c>
      <c r="BP250" s="43">
        <v>0.18150287531675799</v>
      </c>
      <c r="BQ250" s="43">
        <v>0.18122916958731</v>
      </c>
      <c r="BR250" s="43">
        <v>0.18093819938030001</v>
      </c>
      <c r="BS250" s="43">
        <v>0.18062963590091399</v>
      </c>
      <c r="BT250" s="43">
        <v>0.180303328694496</v>
      </c>
      <c r="BU250" s="43">
        <v>0.17995935606775901</v>
      </c>
      <c r="BV250" s="43">
        <v>0.17959808536351299</v>
      </c>
      <c r="BW250" s="43">
        <v>0.17922024434390099</v>
      </c>
      <c r="BX250" s="43">
        <v>0.17882700518997399</v>
      </c>
      <c r="BY250" s="43">
        <v>0.17842008246781299</v>
      </c>
      <c r="BZ250" s="43">
        <v>0.17800184660155799</v>
      </c>
      <c r="CA250" s="43">
        <v>0.17757545382559201</v>
      </c>
      <c r="CB250" s="43">
        <v>0.177144993368543</v>
      </c>
      <c r="CC250" s="43">
        <v>0.17671565170152401</v>
      </c>
      <c r="CD250" s="43">
        <v>0.17629389262311901</v>
      </c>
      <c r="CE250" s="43">
        <v>0.17588765031548301</v>
      </c>
      <c r="CF250" s="43">
        <v>0.17550652988287699</v>
      </c>
      <c r="CG250" s="43">
        <v>0.175162007429365</v>
      </c>
      <c r="CH250" s="43">
        <v>0.17486761709533999</v>
      </c>
      <c r="CI250" s="43">
        <v>0.17463910848740299</v>
      </c>
      <c r="CJ250" s="43">
        <v>0.174494552282139</v>
      </c>
      <c r="CK250" s="43">
        <v>0.17445436666128999</v>
      </c>
      <c r="CL250" s="43">
        <v>0.17454123255395301</v>
      </c>
      <c r="CM250" s="43">
        <v>0.17477986294048201</v>
      </c>
      <c r="CN250" s="43">
        <v>0.175196592138472</v>
      </c>
      <c r="CO250" s="43">
        <v>0.17581875676724301</v>
      </c>
      <c r="CP250" s="43">
        <v>0.17667385194422799</v>
      </c>
      <c r="CQ250" s="43">
        <v>0.177788465074562</v>
      </c>
      <c r="CR250" s="43">
        <v>0.17918701342203</v>
      </c>
      <c r="CS250" s="43">
        <v>0.180890337520734</v>
      </c>
      <c r="CT250" s="43">
        <v>0.18291422497188001</v>
      </c>
      <c r="CU250" s="43">
        <v>0.18526795247906599</v>
      </c>
      <c r="CV250" s="43">
        <v>0.187952932785479</v>
      </c>
      <c r="CW250" s="43">
        <v>0.19096153664478299</v>
      </c>
      <c r="CX250" s="43">
        <v>0.19427613000730801</v>
      </c>
      <c r="CY250" s="43">
        <v>0.19786833054289901</v>
      </c>
      <c r="CZ250" s="43"/>
      <c r="DA250" s="43"/>
      <c r="DC250" s="198">
        <v>45903</v>
      </c>
      <c r="DD250" s="43">
        <v>0.43173606859633101</v>
      </c>
      <c r="DE250" s="43">
        <v>0.40995540512755002</v>
      </c>
      <c r="DF250" s="43">
        <v>0.39029788943205002</v>
      </c>
      <c r="DG250" s="43">
        <v>0.37254788010582202</v>
      </c>
      <c r="DH250" s="43">
        <v>0.356513694719923</v>
      </c>
      <c r="DI250" s="43">
        <v>0.34202452890827101</v>
      </c>
      <c r="DJ250" s="43">
        <v>0.32892780117439702</v>
      </c>
      <c r="DK250" s="43">
        <v>0.31708687796691698</v>
      </c>
      <c r="DL250" s="43">
        <v>0.30637913177529502</v>
      </c>
      <c r="DM250" s="43">
        <v>0.29669428750779597</v>
      </c>
      <c r="DN250" s="43">
        <v>0.28793301404406901</v>
      </c>
      <c r="DO250" s="43">
        <v>0.28000572202331803</v>
      </c>
      <c r="DP250" s="43">
        <v>0.272831532870495</v>
      </c>
      <c r="DQ250" s="43">
        <v>0.26633738895340803</v>
      </c>
      <c r="DR250" s="43">
        <v>0.26045727923991002</v>
      </c>
      <c r="DS250" s="43">
        <v>0.25513155915084401</v>
      </c>
      <c r="DT250" s="43">
        <v>0.25030634747285402</v>
      </c>
      <c r="DU250" s="43">
        <v>0.24593298690790899</v>
      </c>
      <c r="DV250" s="43">
        <v>0.24196755775818099</v>
      </c>
      <c r="DW250" s="43">
        <v>0.23837043675583899</v>
      </c>
      <c r="DX250" s="43">
        <v>0.23510589516335101</v>
      </c>
      <c r="DY250" s="43">
        <v>0.232141731425661</v>
      </c>
      <c r="DZ250" s="43">
        <v>0.229448935283184</v>
      </c>
      <c r="EA250" s="290">
        <v>0.227001380349102</v>
      </c>
      <c r="EB250" s="43">
        <v>0.22477554310266401</v>
      </c>
      <c r="EC250" s="43">
        <v>0.22275024654533301</v>
      </c>
      <c r="ED250" s="43">
        <v>0.220906426652591</v>
      </c>
      <c r="EE250" s="43">
        <v>0.21922692014324099</v>
      </c>
      <c r="EF250" s="43">
        <v>0.21769627219437601</v>
      </c>
      <c r="EG250" s="43">
        <v>0.21630056229583899</v>
      </c>
      <c r="EH250" s="43">
        <v>0.215027247432548</v>
      </c>
      <c r="EI250" s="43">
        <v>0.21386502045598099</v>
      </c>
      <c r="EJ250" s="43">
        <v>0.212803683087292</v>
      </c>
      <c r="EK250" s="43">
        <v>0.21183403180247301</v>
      </c>
      <c r="EL250" s="43">
        <v>0.210947755417525</v>
      </c>
      <c r="EM250" s="43">
        <v>0.21013734360876701</v>
      </c>
      <c r="EN250" s="43">
        <v>0.20939600488802401</v>
      </c>
      <c r="EO250" s="43">
        <v>0.208717593414986</v>
      </c>
      <c r="EP250" s="43">
        <v>0.20809654336619701</v>
      </c>
      <c r="EQ250" s="43">
        <v>0.207504168404607</v>
      </c>
      <c r="ER250" s="43">
        <v>0.206914551195473</v>
      </c>
      <c r="ES250" s="43">
        <v>0.20632771096119101</v>
      </c>
      <c r="ET250" s="43">
        <v>0.20574366686582099</v>
      </c>
      <c r="EU250" s="43">
        <v>0.205162438158046</v>
      </c>
      <c r="EV250" s="43">
        <v>0.204584044143132</v>
      </c>
      <c r="EW250" s="43">
        <v>0.204008504126206</v>
      </c>
      <c r="EX250" s="43">
        <v>0.20343583754431599</v>
      </c>
      <c r="EY250" s="43">
        <v>0.20286606379934299</v>
      </c>
      <c r="EZ250" s="43">
        <v>0.20229920239107699</v>
      </c>
      <c r="FA250" s="43">
        <v>0.201735272780738</v>
      </c>
      <c r="FB250" s="308">
        <v>0.20117429441894499</v>
      </c>
      <c r="FC250" s="43">
        <v>0.20061628695931799</v>
      </c>
      <c r="FD250" s="43">
        <v>0.20006126987388101</v>
      </c>
      <c r="FE250" s="43">
        <v>0.19950926278469</v>
      </c>
      <c r="FF250" s="43">
        <v>0.198960285109442</v>
      </c>
      <c r="FG250" s="43">
        <v>0.19841435679224501</v>
      </c>
      <c r="FH250" s="43">
        <v>0.19787149688167799</v>
      </c>
      <c r="FI250" s="43">
        <v>0.197331724233754</v>
      </c>
      <c r="FJ250" s="43">
        <v>0.19679506106581299</v>
      </c>
      <c r="FK250" s="43">
        <v>0.196261524444896</v>
      </c>
      <c r="FL250" s="43">
        <v>0.195731134369721</v>
      </c>
      <c r="FM250" s="43">
        <v>0.195203910571427</v>
      </c>
      <c r="FN250" s="43">
        <v>0.19467987224303501</v>
      </c>
      <c r="FO250" s="43">
        <v>0.19413646697676601</v>
      </c>
      <c r="FP250" s="43">
        <v>0.19354979266464201</v>
      </c>
      <c r="FQ250" s="43">
        <v>0.192916841659452</v>
      </c>
      <c r="FR250" s="43">
        <v>0.19223449062456499</v>
      </c>
      <c r="FS250" s="43">
        <v>0.191499519388596</v>
      </c>
      <c r="FT250" s="43">
        <v>0.190708637365924</v>
      </c>
      <c r="FU250" s="43">
        <v>0.189858519244197</v>
      </c>
      <c r="FV250" s="43">
        <v>0.188945852470257</v>
      </c>
      <c r="FW250" s="43">
        <v>0.18796739911817401</v>
      </c>
      <c r="FX250" s="43">
        <v>0.186920075496633</v>
      </c>
      <c r="FY250" s="43">
        <v>0.185801053575503</v>
      </c>
      <c r="FZ250" s="43">
        <v>0.18460788898879901</v>
      </c>
      <c r="GA250" s="43">
        <v>0.18333868114628701</v>
      </c>
      <c r="GB250" s="43">
        <v>0.18199227183098601</v>
      </c>
      <c r="GC250" s="43">
        <v>0.180568489804392</v>
      </c>
      <c r="GD250" s="43">
        <v>0.17906844897771099</v>
      </c>
      <c r="GE250" s="43">
        <v>0.17749490854519301</v>
      </c>
      <c r="GF250" s="43">
        <v>0.175852702367987</v>
      </c>
      <c r="GG250" s="43">
        <v>0.174149243281539</v>
      </c>
      <c r="GH250" s="43">
        <v>0.172395103570087</v>
      </c>
      <c r="GI250" s="43">
        <v>0.17060466537513999</v>
      </c>
      <c r="GJ250" s="43">
        <v>0.168796822360989</v>
      </c>
      <c r="GK250" s="43">
        <v>0.16699569485178301</v>
      </c>
      <c r="GL250" s="43">
        <v>0.165231293957045</v>
      </c>
      <c r="GM250" s="43">
        <v>0.163540034905305</v>
      </c>
      <c r="GN250" s="43">
        <v>0.16196495908344199</v>
      </c>
      <c r="GO250" s="43">
        <v>0.16055548459910901</v>
      </c>
      <c r="GP250" s="43">
        <v>0.15936648119327201</v>
      </c>
      <c r="GQ250" s="43">
        <v>0.15845647763075199</v>
      </c>
      <c r="GR250" s="43">
        <v>0.15788488335322201</v>
      </c>
      <c r="GS250" s="43">
        <v>0.15770825659000101</v>
      </c>
      <c r="GT250" s="43">
        <v>0.15797586916599901</v>
      </c>
      <c r="GU250" s="43">
        <v>0.158725053377962</v>
      </c>
      <c r="GV250" s="43">
        <v>0.15997698052791701</v>
      </c>
      <c r="GW250" s="43">
        <v>0.16173352340901601</v>
      </c>
      <c r="GX250" s="43">
        <v>0.16397565607572101</v>
      </c>
      <c r="GY250" s="43">
        <v>0.16666349582579801</v>
      </c>
      <c r="GZ250" s="43">
        <v>0.16973772100995199</v>
      </c>
      <c r="HA250" s="43"/>
      <c r="HB250" s="43"/>
    </row>
    <row r="251" spans="1:210" x14ac:dyDescent="0.6">
      <c r="A251" s="327">
        <v>26</v>
      </c>
      <c r="B251" s="198">
        <v>46008</v>
      </c>
      <c r="C251" s="43">
        <v>0.34864324991824702</v>
      </c>
      <c r="D251" s="43">
        <v>0.330985642630928</v>
      </c>
      <c r="E251" s="43">
        <v>0.31521757975654602</v>
      </c>
      <c r="F251" s="43">
        <v>0.30114496575203198</v>
      </c>
      <c r="G251" s="43">
        <v>0.28859365357216499</v>
      </c>
      <c r="H251" s="43">
        <v>0.27740692639515302</v>
      </c>
      <c r="I251" s="43">
        <v>0.26744339621855601</v>
      </c>
      <c r="J251" s="43">
        <v>0.258575269416989</v>
      </c>
      <c r="K251" s="43">
        <v>0.25068692177606</v>
      </c>
      <c r="L251" s="43">
        <v>0.24367372364992099</v>
      </c>
      <c r="M251" s="43">
        <v>0.237441058664349</v>
      </c>
      <c r="N251" s="43">
        <v>0.23190348573040701</v>
      </c>
      <c r="O251" s="43">
        <v>0.22698400284872999</v>
      </c>
      <c r="P251" s="43">
        <v>0.22261338086198701</v>
      </c>
      <c r="Q251" s="43">
        <v>0.21872954479318199</v>
      </c>
      <c r="R251" s="43">
        <v>0.21527698874519699</v>
      </c>
      <c r="S251" s="43">
        <v>0.21220621695078301</v>
      </c>
      <c r="T251" s="43">
        <v>0.209473208332321</v>
      </c>
      <c r="U251" s="43">
        <v>0.207038904982914</v>
      </c>
      <c r="V251" s="43">
        <v>0.20486872665292899</v>
      </c>
      <c r="W251" s="43">
        <v>0.20293211349298701</v>
      </c>
      <c r="X251" s="43">
        <v>0.201202099588628</v>
      </c>
      <c r="Y251" s="43">
        <v>0.199654918565421</v>
      </c>
      <c r="Z251" s="43">
        <v>0.19826964226004901</v>
      </c>
      <c r="AA251" s="43">
        <v>0.19702785217248101</v>
      </c>
      <c r="AB251" s="43">
        <v>0.19591334310035399</v>
      </c>
      <c r="AC251" s="43">
        <v>0.19491185733021399</v>
      </c>
      <c r="AD251" s="43">
        <v>0.194010847879689</v>
      </c>
      <c r="AE251" s="43">
        <v>0.19319926818119501</v>
      </c>
      <c r="AF251" s="43">
        <v>0.19246738663759899</v>
      </c>
      <c r="AG251" s="43">
        <v>0.19180662308510299</v>
      </c>
      <c r="AH251" s="43">
        <v>0.191209405398437</v>
      </c>
      <c r="AI251" s="43">
        <v>0.19066904389865</v>
      </c>
      <c r="AJ251" s="43">
        <v>0.19017962152978299</v>
      </c>
      <c r="AK251" s="43">
        <v>0.18973589799622201</v>
      </c>
      <c r="AL251" s="43">
        <v>0.18933322615470899</v>
      </c>
      <c r="AM251" s="43">
        <v>0.188967479207931</v>
      </c>
      <c r="AN251" s="43">
        <v>0.188634987230961</v>
      </c>
      <c r="AO251" s="43">
        <v>0.18833248179256401</v>
      </c>
      <c r="AP251" s="43">
        <v>0.18804563128183799</v>
      </c>
      <c r="AQ251" s="43">
        <v>0.18776177041560699</v>
      </c>
      <c r="AR251" s="43">
        <v>0.187480902867911</v>
      </c>
      <c r="AS251" s="43">
        <v>0.18720303225947399</v>
      </c>
      <c r="AT251" s="43">
        <v>0.18692816176917301</v>
      </c>
      <c r="AU251" s="43">
        <v>0.18665629475252299</v>
      </c>
      <c r="AV251" s="43">
        <v>0.18638743387891599</v>
      </c>
      <c r="AW251" s="43">
        <v>0.18612158176287399</v>
      </c>
      <c r="AX251" s="43">
        <v>0.18585874099085301</v>
      </c>
      <c r="AY251" s="43">
        <v>0.185598913491856</v>
      </c>
      <c r="AZ251" s="43">
        <v>0.18534210160838199</v>
      </c>
      <c r="BA251" s="308">
        <v>0.1850883067871</v>
      </c>
      <c r="BB251" s="43">
        <v>0.18483753139147699</v>
      </c>
      <c r="BC251" s="43">
        <v>0.184589775658618</v>
      </c>
      <c r="BD251" s="43">
        <v>0.18434504102485499</v>
      </c>
      <c r="BE251" s="43">
        <v>0.18410332822733999</v>
      </c>
      <c r="BF251" s="43">
        <v>0.18386463803698</v>
      </c>
      <c r="BG251" s="43">
        <v>0.18362897060203101</v>
      </c>
      <c r="BH251" s="43">
        <v>0.18339632617181501</v>
      </c>
      <c r="BI251" s="43">
        <v>0.183166704545386</v>
      </c>
      <c r="BJ251" s="43">
        <v>0.18294010527528601</v>
      </c>
      <c r="BK251" s="43">
        <v>0.18271652782362399</v>
      </c>
      <c r="BL251" s="43">
        <v>0.182495971259338</v>
      </c>
      <c r="BM251" s="43">
        <v>0.182278434479894</v>
      </c>
      <c r="BN251" s="43">
        <v>0.182054657666575</v>
      </c>
      <c r="BO251" s="43">
        <v>0.18181514750882799</v>
      </c>
      <c r="BP251" s="43">
        <v>0.18155920881091001</v>
      </c>
      <c r="BQ251" s="43">
        <v>0.18128620651996499</v>
      </c>
      <c r="BR251" s="43">
        <v>0.18099559205990701</v>
      </c>
      <c r="BS251" s="43">
        <v>0.18068693575251399</v>
      </c>
      <c r="BT251" s="43">
        <v>0.180359965847079</v>
      </c>
      <c r="BU251" s="43">
        <v>0.18001461569883501</v>
      </c>
      <c r="BV251" s="43">
        <v>0.17965108037219801</v>
      </c>
      <c r="BW251" s="43">
        <v>0.179269883748197</v>
      </c>
      <c r="BX251" s="43">
        <v>0.17887195823552399</v>
      </c>
      <c r="BY251" s="43">
        <v>0.17845873797196099</v>
      </c>
      <c r="BZ251" s="43">
        <v>0.178032267690556</v>
      </c>
      <c r="CA251" s="43">
        <v>0.17759532822000201</v>
      </c>
      <c r="CB251" s="43">
        <v>0.177151579917911</v>
      </c>
      <c r="CC251" s="43">
        <v>0.176705724487453</v>
      </c>
      <c r="CD251" s="43">
        <v>0.176263684832174</v>
      </c>
      <c r="CE251" s="43">
        <v>0.17583280100305501</v>
      </c>
      <c r="CF251" s="43">
        <v>0.175422038733132</v>
      </c>
      <c r="CG251" s="43">
        <v>0.17504220394105899</v>
      </c>
      <c r="CH251" s="43">
        <v>0.174706153248088</v>
      </c>
      <c r="CI251" s="43">
        <v>0.17442898638642401</v>
      </c>
      <c r="CJ251" s="43">
        <v>0.174228200802542</v>
      </c>
      <c r="CK251" s="43">
        <v>0.17412378362290501</v>
      </c>
      <c r="CL251" s="43">
        <v>0.17413821038775101</v>
      </c>
      <c r="CM251" s="43">
        <v>0.17429631595042</v>
      </c>
      <c r="CN251" s="43">
        <v>0.174625000891107</v>
      </c>
      <c r="CO251" s="43">
        <v>0.175152739688402</v>
      </c>
      <c r="CP251" s="43">
        <v>0.17590886491810401</v>
      </c>
      <c r="CQ251" s="43">
        <v>0.17692261712309601</v>
      </c>
      <c r="CR251" s="43">
        <v>0.17822197172169901</v>
      </c>
      <c r="CS251" s="43">
        <v>0.17983228040645599</v>
      </c>
      <c r="CT251" s="43">
        <v>0.18177479041532599</v>
      </c>
      <c r="CU251" s="43">
        <v>0.18406512476376599</v>
      </c>
      <c r="CV251" s="43">
        <v>0.186711814138459</v>
      </c>
      <c r="CW251" s="43">
        <v>0.18971496292609699</v>
      </c>
      <c r="CX251" s="43">
        <v>0.19306510755314099</v>
      </c>
      <c r="CY251" s="43">
        <v>0.19674229084745601</v>
      </c>
      <c r="CZ251" s="43"/>
      <c r="DA251" s="43"/>
      <c r="DC251" s="198">
        <v>45937</v>
      </c>
      <c r="DD251" s="43">
        <v>0.41742150376723097</v>
      </c>
      <c r="DE251" s="43">
        <v>0.39704483452886502</v>
      </c>
      <c r="DF251" s="43">
        <v>0.37865353292037701</v>
      </c>
      <c r="DG251" s="43">
        <v>0.36204578406179999</v>
      </c>
      <c r="DH251" s="43">
        <v>0.34704222249764</v>
      </c>
      <c r="DI251" s="43">
        <v>0.33348302917353001</v>
      </c>
      <c r="DJ251" s="43">
        <v>0.321225439179469</v>
      </c>
      <c r="DK251" s="43">
        <v>0.310141612786826</v>
      </c>
      <c r="DL251" s="43">
        <v>0.30011682199481099</v>
      </c>
      <c r="DM251" s="43">
        <v>0.29104790814495002</v>
      </c>
      <c r="DN251" s="43">
        <v>0.28284196805703699</v>
      </c>
      <c r="DO251" s="43">
        <v>0.27541523196966999</v>
      </c>
      <c r="DP251" s="43">
        <v>0.26869209977565001</v>
      </c>
      <c r="DQ251" s="43">
        <v>0.26260430750855002</v>
      </c>
      <c r="DR251" s="43">
        <v>0.25709020041479302</v>
      </c>
      <c r="DS251" s="43">
        <v>0.25209409301007901</v>
      </c>
      <c r="DT251" s="43">
        <v>0.247565700662849</v>
      </c>
      <c r="DU251" s="43">
        <v>0.24345963056122499</v>
      </c>
      <c r="DV251" s="43">
        <v>0.23973492252130599</v>
      </c>
      <c r="DW251" s="43">
        <v>0.23635463253898401</v>
      </c>
      <c r="DX251" s="43">
        <v>0.23328545358337199</v>
      </c>
      <c r="DY251" s="43">
        <v>0.23049736961120501</v>
      </c>
      <c r="DZ251" s="43">
        <v>0.22796333951316999</v>
      </c>
      <c r="EA251" s="290">
        <v>0.22565900846459699</v>
      </c>
      <c r="EB251" s="43">
        <v>0.22356244455771401</v>
      </c>
      <c r="EC251" s="43">
        <v>0.22165389898939</v>
      </c>
      <c r="ED251" s="43">
        <v>0.219915587867236</v>
      </c>
      <c r="EE251" s="43">
        <v>0.21833149443650701</v>
      </c>
      <c r="EF251" s="43">
        <v>0.21688718998020001</v>
      </c>
      <c r="EG251" s="43">
        <v>0.215569671937129</v>
      </c>
      <c r="EH251" s="43">
        <v>0.214367218167069</v>
      </c>
      <c r="EI251" s="43">
        <v>0.21326925560335899</v>
      </c>
      <c r="EJ251" s="43">
        <v>0.21226624236720601</v>
      </c>
      <c r="EK251" s="43">
        <v>0.2113495620428</v>
      </c>
      <c r="EL251" s="43">
        <v>0.210511428728927</v>
      </c>
      <c r="EM251" s="43">
        <v>0.20974480235366399</v>
      </c>
      <c r="EN251" s="43">
        <v>0.20904331258811801</v>
      </c>
      <c r="EO251" s="43">
        <v>0.20840119102029001</v>
      </c>
      <c r="EP251" s="43">
        <v>0.20781321040636799</v>
      </c>
      <c r="EQ251" s="43">
        <v>0.20725223892136699</v>
      </c>
      <c r="ER251" s="43">
        <v>0.20669374092550499</v>
      </c>
      <c r="ES251" s="43">
        <v>0.206137732969945</v>
      </c>
      <c r="ET251" s="43">
        <v>0.20558423180930199</v>
      </c>
      <c r="EU251" s="43">
        <v>0.20503325427652899</v>
      </c>
      <c r="EV251" s="43">
        <v>0.204484817114163</v>
      </c>
      <c r="EW251" s="43">
        <v>0.203938937187439</v>
      </c>
      <c r="EX251" s="43">
        <v>0.203395631500072</v>
      </c>
      <c r="EY251" s="43">
        <v>0.202854916859777</v>
      </c>
      <c r="EZ251" s="43">
        <v>0.20231681045290401</v>
      </c>
      <c r="FA251" s="43">
        <v>0.20178132913740099</v>
      </c>
      <c r="FB251" s="308">
        <v>0.20124849004134099</v>
      </c>
      <c r="FC251" s="43">
        <v>0.200718310223897</v>
      </c>
      <c r="FD251" s="43">
        <v>0.200190806796327</v>
      </c>
      <c r="FE251" s="43">
        <v>0.199665997001964</v>
      </c>
      <c r="FF251" s="43">
        <v>0.19914389784881201</v>
      </c>
      <c r="FG251" s="43">
        <v>0.19862452643006601</v>
      </c>
      <c r="FH251" s="43">
        <v>0.19810790030424599</v>
      </c>
      <c r="FI251" s="43">
        <v>0.19759403665550401</v>
      </c>
      <c r="FJ251" s="43">
        <v>0.19708295085983699</v>
      </c>
      <c r="FK251" s="43">
        <v>0.19657466235915499</v>
      </c>
      <c r="FL251" s="43">
        <v>0.196069187416406</v>
      </c>
      <c r="FM251" s="43">
        <v>0.19556654337656201</v>
      </c>
      <c r="FN251" s="43">
        <v>0.19506674703058399</v>
      </c>
      <c r="FO251" s="43">
        <v>0.19454827529229901</v>
      </c>
      <c r="FP251" s="43">
        <v>0.193988279784329</v>
      </c>
      <c r="FQ251" s="43">
        <v>0.19338382422742501</v>
      </c>
      <c r="FR251" s="43">
        <v>0.19273184722608999</v>
      </c>
      <c r="FS251" s="43">
        <v>0.192029177455805</v>
      </c>
      <c r="FT251" s="43">
        <v>0.19127255488178599</v>
      </c>
      <c r="FU251" s="43">
        <v>0.190458660890542</v>
      </c>
      <c r="FV251" s="43">
        <v>0.18958415810461801</v>
      </c>
      <c r="FW251" s="43">
        <v>0.188645743410434</v>
      </c>
      <c r="FX251" s="43">
        <v>0.18764021651142901</v>
      </c>
      <c r="FY251" s="43">
        <v>0.186564568152637</v>
      </c>
      <c r="FZ251" s="43">
        <v>0.18541609205576601</v>
      </c>
      <c r="GA251" s="43">
        <v>0.184192525917549</v>
      </c>
      <c r="GB251" s="43">
        <v>0.18289222759694701</v>
      </c>
      <c r="GC251" s="43">
        <v>0.181514393251996</v>
      </c>
      <c r="GD251" s="43">
        <v>0.18005932555506901</v>
      </c>
      <c r="GE251" s="43">
        <v>0.17852876000121501</v>
      </c>
      <c r="GF251" s="43">
        <v>0.176926257992223</v>
      </c>
      <c r="GG251" s="43">
        <v>0.175257673823281</v>
      </c>
      <c r="GH251" s="43">
        <v>0.17353170033448101</v>
      </c>
      <c r="GI251" s="43">
        <v>0.17176049229364099</v>
      </c>
      <c r="GJ251" s="43">
        <v>0.16996035700877299</v>
      </c>
      <c r="GK251" s="43">
        <v>0.16815248627347301</v>
      </c>
      <c r="GL251" s="43">
        <v>0.16636368054702499</v>
      </c>
      <c r="GM251" s="43">
        <v>0.16462698438215301</v>
      </c>
      <c r="GN251" s="43">
        <v>0.16298211168014001</v>
      </c>
      <c r="GO251" s="43">
        <v>0.161475494571689</v>
      </c>
      <c r="GP251" s="43">
        <v>0.160159750978356</v>
      </c>
      <c r="GQ251" s="43">
        <v>0.15909235155413601</v>
      </c>
      <c r="GR251" s="43">
        <v>0.15833330210879201</v>
      </c>
      <c r="GS251" s="43">
        <v>0.157941768118006</v>
      </c>
      <c r="GT251" s="43">
        <v>0.15797176266864901</v>
      </c>
      <c r="GU251" s="43">
        <v>0.15846727132427299</v>
      </c>
      <c r="GV251" s="43">
        <v>0.15945742276515301</v>
      </c>
      <c r="GW251" s="43">
        <v>0.16095242855612299</v>
      </c>
      <c r="GX251" s="43">
        <v>0.16294092556673101</v>
      </c>
      <c r="GY251" s="43">
        <v>0.16538905722924799</v>
      </c>
      <c r="GZ251" s="43">
        <v>0.168241224342913</v>
      </c>
      <c r="HA251" s="43"/>
      <c r="HB251" s="43"/>
    </row>
    <row r="252" spans="1:210" x14ac:dyDescent="0.6">
      <c r="A252" s="327">
        <v>27</v>
      </c>
      <c r="B252" s="198">
        <v>46043</v>
      </c>
      <c r="C252" s="43">
        <v>0.34513396285470799</v>
      </c>
      <c r="D252" s="43">
        <v>0.32784391054838802</v>
      </c>
      <c r="E252" s="43">
        <v>0.31242381154015197</v>
      </c>
      <c r="F252" s="43">
        <v>0.29867822205634398</v>
      </c>
      <c r="G252" s="43">
        <v>0.286432053168232</v>
      </c>
      <c r="H252" s="43">
        <v>0.275528038305975</v>
      </c>
      <c r="I252" s="43">
        <v>0.26582461698384602</v>
      </c>
      <c r="J252" s="43">
        <v>0.25719417869511002</v>
      </c>
      <c r="K252" s="43">
        <v>0.249521606728284</v>
      </c>
      <c r="L252" s="43">
        <v>0.242703062603699</v>
      </c>
      <c r="M252" s="43">
        <v>0.23664495598158</v>
      </c>
      <c r="N252" s="43">
        <v>0.23126305333967101</v>
      </c>
      <c r="O252" s="43">
        <v>0.226481687128086</v>
      </c>
      <c r="P252" s="43">
        <v>0.222233037249117</v>
      </c>
      <c r="Q252" s="43">
        <v>0.218456465111592</v>
      </c>
      <c r="R252" s="43">
        <v>0.21509788821638701</v>
      </c>
      <c r="S252" s="43">
        <v>0.21210918872242099</v>
      </c>
      <c r="T252" s="43">
        <v>0.209447653653628</v>
      </c>
      <c r="U252" s="43">
        <v>0.20707544655788501</v>
      </c>
      <c r="V252" s="43">
        <v>0.20495911172783099</v>
      </c>
      <c r="W252" s="43">
        <v>0.20306911234340899</v>
      </c>
      <c r="X252" s="43">
        <v>0.20137940364812601</v>
      </c>
      <c r="Y252" s="43">
        <v>0.19986704144776299</v>
      </c>
      <c r="Z252" s="43">
        <v>0.198511826005629</v>
      </c>
      <c r="AA252" s="43">
        <v>0.197295980180233</v>
      </c>
      <c r="AB252" s="43">
        <v>0.19620386030568299</v>
      </c>
      <c r="AC252" s="43">
        <v>0.195221698247977</v>
      </c>
      <c r="AD252" s="43">
        <v>0.19433737214941399</v>
      </c>
      <c r="AE252" s="43">
        <v>0.19354020358617599</v>
      </c>
      <c r="AF252" s="43">
        <v>0.19282077871501899</v>
      </c>
      <c r="AG252" s="43">
        <v>0.19217079132390799</v>
      </c>
      <c r="AH252" s="43">
        <v>0.191582904887588</v>
      </c>
      <c r="AI252" s="43">
        <v>0.19105063214902401</v>
      </c>
      <c r="AJ252" s="43">
        <v>0.19056822978344901</v>
      </c>
      <c r="AK252" s="43">
        <v>0.19013060650702501</v>
      </c>
      <c r="AL252" s="43">
        <v>0.18973324296150099</v>
      </c>
      <c r="AM252" s="43">
        <v>0.18937212177034601</v>
      </c>
      <c r="AN252" s="43">
        <v>0.18904366691763</v>
      </c>
      <c r="AO252" s="43">
        <v>0.18874469043375</v>
      </c>
      <c r="AP252" s="43">
        <v>0.18846105505855801</v>
      </c>
      <c r="AQ252" s="43">
        <v>0.18818024603811001</v>
      </c>
      <c r="AR252" s="43">
        <v>0.18790226708025401</v>
      </c>
      <c r="AS252" s="43">
        <v>0.18762712158907199</v>
      </c>
      <c r="AT252" s="43">
        <v>0.187354812960841</v>
      </c>
      <c r="AU252" s="43">
        <v>0.18708534423545201</v>
      </c>
      <c r="AV252" s="43">
        <v>0.18681871855788401</v>
      </c>
      <c r="AW252" s="43">
        <v>0.18655493854452199</v>
      </c>
      <c r="AX252" s="43">
        <v>0.18629400673666299</v>
      </c>
      <c r="AY252" s="43">
        <v>0.18603592568031599</v>
      </c>
      <c r="AZ252" s="43">
        <v>0.185780697627834</v>
      </c>
      <c r="BA252" s="308">
        <v>0.18552832503868999</v>
      </c>
      <c r="BB252" s="43">
        <v>0.18527880861333901</v>
      </c>
      <c r="BC252" s="43">
        <v>0.18503215037669299</v>
      </c>
      <c r="BD252" s="43">
        <v>0.18478835235253999</v>
      </c>
      <c r="BE252" s="43">
        <v>0.184547415356759</v>
      </c>
      <c r="BF252" s="43">
        <v>0.18430934048178199</v>
      </c>
      <c r="BG252" s="43">
        <v>0.184074128681538</v>
      </c>
      <c r="BH252" s="43">
        <v>0.18384178039952401</v>
      </c>
      <c r="BI252" s="43">
        <v>0.18361229617994099</v>
      </c>
      <c r="BJ252" s="43">
        <v>0.18338567625751701</v>
      </c>
      <c r="BK252" s="43">
        <v>0.183161920652645</v>
      </c>
      <c r="BL252" s="43">
        <v>0.182941029171203</v>
      </c>
      <c r="BM252" s="43">
        <v>0.182723001395179</v>
      </c>
      <c r="BN252" s="43">
        <v>0.18249854672117199</v>
      </c>
      <c r="BO252" s="43">
        <v>0.182258109088134</v>
      </c>
      <c r="BP252" s="43">
        <v>0.18200093839988399</v>
      </c>
      <c r="BQ252" s="43">
        <v>0.18172633437873001</v>
      </c>
      <c r="BR252" s="43">
        <v>0.18143367134387101</v>
      </c>
      <c r="BS252" s="43">
        <v>0.18112242844597301</v>
      </c>
      <c r="BT252" s="43">
        <v>0.18079222658493199</v>
      </c>
      <c r="BU252" s="43">
        <v>0.180442873312913</v>
      </c>
      <c r="BV252" s="43">
        <v>0.180074416463162</v>
      </c>
      <c r="BW252" s="43">
        <v>0.17968720873761601</v>
      </c>
      <c r="BX252" s="43">
        <v>0.179281984082</v>
      </c>
      <c r="BY252" s="43">
        <v>0.17885994815457201</v>
      </c>
      <c r="BZ252" s="43">
        <v>0.178422884196308</v>
      </c>
      <c r="CA252" s="43">
        <v>0.177973276227263</v>
      </c>
      <c r="CB252" s="43">
        <v>0.177514450955984</v>
      </c>
      <c r="CC252" s="43">
        <v>0.177050739548792</v>
      </c>
      <c r="CD252" s="43">
        <v>0.176587659515867</v>
      </c>
      <c r="CE252" s="43">
        <v>0.17613211619871999</v>
      </c>
      <c r="CF252" s="43">
        <v>0.17569262118233001</v>
      </c>
      <c r="CG252" s="43">
        <v>0.17527952311994199</v>
      </c>
      <c r="CH252" s="43">
        <v>0.17490524285964401</v>
      </c>
      <c r="CI252" s="43">
        <v>0.174584500957123</v>
      </c>
      <c r="CJ252" s="43">
        <v>0.17433452054194201</v>
      </c>
      <c r="CK252" s="43">
        <v>0.17417518256506601</v>
      </c>
      <c r="CL252" s="43">
        <v>0.17412910479779001</v>
      </c>
      <c r="CM252" s="43">
        <v>0.17422160981135501</v>
      </c>
      <c r="CN252" s="43">
        <v>0.17448054376403799</v>
      </c>
      <c r="CO252" s="43">
        <v>0.17493590717907601</v>
      </c>
      <c r="CP252" s="43">
        <v>0.17561926367938799</v>
      </c>
      <c r="CQ252" s="43">
        <v>0.17656290439771299</v>
      </c>
      <c r="CR252" s="43">
        <v>0.17779876482044801</v>
      </c>
      <c r="CS252" s="43">
        <v>0.17935711613147501</v>
      </c>
      <c r="CT252" s="43">
        <v>0.18126508153100099</v>
      </c>
      <c r="CU252" s="43">
        <v>0.18354505317059899</v>
      </c>
      <c r="CV252" s="43">
        <v>0.18621310128607901</v>
      </c>
      <c r="CW252" s="43">
        <v>0.18927746749754701</v>
      </c>
      <c r="CX252" s="43">
        <v>0.192737217299883</v>
      </c>
      <c r="CY252" s="43">
        <v>0.19658109504662599</v>
      </c>
      <c r="CZ252" s="43"/>
      <c r="DA252" s="43"/>
      <c r="DC252" s="198">
        <v>45972</v>
      </c>
      <c r="DD252" s="43">
        <v>0.40377195393016801</v>
      </c>
      <c r="DE252" s="43">
        <v>0.384747480166025</v>
      </c>
      <c r="DF252" s="43">
        <v>0.36757589131713703</v>
      </c>
      <c r="DG252" s="43">
        <v>0.35206870934899498</v>
      </c>
      <c r="DH252" s="43">
        <v>0.33805843881755598</v>
      </c>
      <c r="DI252" s="43">
        <v>0.32539584084908402</v>
      </c>
      <c r="DJ252" s="43">
        <v>0.31394760101360902</v>
      </c>
      <c r="DK252" s="43">
        <v>0.30359434309216698</v>
      </c>
      <c r="DL252" s="43">
        <v>0.29422893978454201</v>
      </c>
      <c r="DM252" s="43">
        <v>0.28575507731716798</v>
      </c>
      <c r="DN252" s="43">
        <v>0.27808603257355202</v>
      </c>
      <c r="DO252" s="43">
        <v>0.27114362777322598</v>
      </c>
      <c r="DP252" s="43">
        <v>0.26485733124892402</v>
      </c>
      <c r="DQ252" s="43">
        <v>0.25916347811853901</v>
      </c>
      <c r="DR252" s="43">
        <v>0.25400458913424001</v>
      </c>
      <c r="DS252" s="43">
        <v>0.24932876995354999</v>
      </c>
      <c r="DT252" s="43">
        <v>0.245089176647135</v>
      </c>
      <c r="DU252" s="43">
        <v>0.241243536481871</v>
      </c>
      <c r="DV252" s="43">
        <v>0.23775371563885001</v>
      </c>
      <c r="DW252" s="43">
        <v>0.23458532703356799</v>
      </c>
      <c r="DX252" s="43">
        <v>0.231707373683634</v>
      </c>
      <c r="DY252" s="43">
        <v>0.22909192365223799</v>
      </c>
      <c r="DZ252" s="43">
        <v>0.22671381342875799</v>
      </c>
      <c r="EA252" s="290">
        <v>0.22455037760570501</v>
      </c>
      <c r="EB252" s="43">
        <v>0.22258120266900899</v>
      </c>
      <c r="EC252" s="43">
        <v>0.22078790300592399</v>
      </c>
      <c r="ED252" s="43">
        <v>0.219153917695737</v>
      </c>
      <c r="EE252" s="43">
        <v>0.21766432630419</v>
      </c>
      <c r="EF252" s="43">
        <v>0.216305682421288</v>
      </c>
      <c r="EG252" s="43">
        <v>0.21506586352440099</v>
      </c>
      <c r="EH252" s="43">
        <v>0.21393393553950399</v>
      </c>
      <c r="EI252" s="43">
        <v>0.21290003133826099</v>
      </c>
      <c r="EJ252" s="43">
        <v>0.21195524144035799</v>
      </c>
      <c r="EK252" s="43">
        <v>0.21109151601682</v>
      </c>
      <c r="EL252" s="43">
        <v>0.21030157720526901</v>
      </c>
      <c r="EM252" s="43">
        <v>0.20957884053758399</v>
      </c>
      <c r="EN252" s="43">
        <v>0.20891734462943201</v>
      </c>
      <c r="EO252" s="43">
        <v>0.208311688354052</v>
      </c>
      <c r="EP252" s="43">
        <v>0.20775697452533701</v>
      </c>
      <c r="EQ252" s="43">
        <v>0.20722762861298799</v>
      </c>
      <c r="ER252" s="43">
        <v>0.20670050419161001</v>
      </c>
      <c r="ES252" s="43">
        <v>0.20617561582378</v>
      </c>
      <c r="ET252" s="43">
        <v>0.20565297812599401</v>
      </c>
      <c r="EU252" s="43">
        <v>0.20513260576617601</v>
      </c>
      <c r="EV252" s="43">
        <v>0.20461451340761599</v>
      </c>
      <c r="EW252" s="43">
        <v>0.204098715806173</v>
      </c>
      <c r="EX252" s="43">
        <v>0.20358522781817301</v>
      </c>
      <c r="EY252" s="43">
        <v>0.20307406418009499</v>
      </c>
      <c r="EZ252" s="43">
        <v>0.202565239809845</v>
      </c>
      <c r="FA252" s="43">
        <v>0.202058769627116</v>
      </c>
      <c r="FB252" s="308">
        <v>0.20155466856923801</v>
      </c>
      <c r="FC252" s="43">
        <v>0.20105295151049599</v>
      </c>
      <c r="FD252" s="43">
        <v>0.20055363367863599</v>
      </c>
      <c r="FE252" s="43">
        <v>0.20005672999346499</v>
      </c>
      <c r="FF252" s="43">
        <v>0.19956225538648301</v>
      </c>
      <c r="FG252" s="43">
        <v>0.19907022522082399</v>
      </c>
      <c r="FH252" s="43">
        <v>0.19858065400439701</v>
      </c>
      <c r="FI252" s="43">
        <v>0.198093558267701</v>
      </c>
      <c r="FJ252" s="43">
        <v>0.19760894681920599</v>
      </c>
      <c r="FK252" s="43">
        <v>0.197126848391423</v>
      </c>
      <c r="FL252" s="43">
        <v>0.19664726608752001</v>
      </c>
      <c r="FM252" s="43">
        <v>0.19617021853424599</v>
      </c>
      <c r="FN252" s="43">
        <v>0.19569572105050101</v>
      </c>
      <c r="FO252" s="43">
        <v>0.195203328385398</v>
      </c>
      <c r="FP252" s="43">
        <v>0.19467130688610201</v>
      </c>
      <c r="FQ252" s="43">
        <v>0.19409681416461999</v>
      </c>
      <c r="FR252" s="43">
        <v>0.19347687717880399</v>
      </c>
      <c r="FS252" s="43">
        <v>0.192808404104375</v>
      </c>
      <c r="FT252" s="43">
        <v>0.19208820188873399</v>
      </c>
      <c r="FU252" s="43">
        <v>0.191313000850621</v>
      </c>
      <c r="FV252" s="43">
        <v>0.190479488762101</v>
      </c>
      <c r="FW252" s="43">
        <v>0.18958435590387701</v>
      </c>
      <c r="FX252" s="43">
        <v>0.188624354405901</v>
      </c>
      <c r="FY252" s="43">
        <v>0.18759637488734299</v>
      </c>
      <c r="FZ252" s="43">
        <v>0.18649754456117701</v>
      </c>
      <c r="GA252" s="43">
        <v>0.18532535155194199</v>
      </c>
      <c r="GB252" s="43">
        <v>0.184077801124891</v>
      </c>
      <c r="GC252" s="43">
        <v>0.18275361054301201</v>
      </c>
      <c r="GD252" s="43">
        <v>0.181352450039475</v>
      </c>
      <c r="GE252" s="43">
        <v>0.179875238383117</v>
      </c>
      <c r="GF252" s="43">
        <v>0.17832450204462399</v>
      </c>
      <c r="GG252" s="43">
        <v>0.17670480636916</v>
      </c>
      <c r="GH252" s="43">
        <v>0.175023266165476</v>
      </c>
      <c r="GI252" s="43">
        <v>0.17329013887848799</v>
      </c>
      <c r="GJ252" s="43">
        <v>0.171519496928348</v>
      </c>
      <c r="GK252" s="43">
        <v>0.16972996331968501</v>
      </c>
      <c r="GL252" s="43">
        <v>0.16794547583709399</v>
      </c>
      <c r="GM252" s="43">
        <v>0.166196017030775</v>
      </c>
      <c r="GN252" s="43">
        <v>0.16451820954660201</v>
      </c>
      <c r="GO252" s="43">
        <v>0.16295563027059201</v>
      </c>
      <c r="GP252" s="43">
        <v>0.16155864883034099</v>
      </c>
      <c r="GQ252" s="43">
        <v>0.16038356067993201</v>
      </c>
      <c r="GR252" s="43">
        <v>0.15949078557037</v>
      </c>
      <c r="GS252" s="43">
        <v>0.158941967758291</v>
      </c>
      <c r="GT252" s="43">
        <v>0.15879596923850101</v>
      </c>
      <c r="GU252" s="43">
        <v>0.159103988179532</v>
      </c>
      <c r="GV252" s="43">
        <v>0.159904312741696</v>
      </c>
      <c r="GW252" s="43">
        <v>0.16121743620156401</v>
      </c>
      <c r="GX252" s="43">
        <v>0.16304229920558799</v>
      </c>
      <c r="GY252" s="43">
        <v>0.16535422785512799</v>
      </c>
      <c r="GZ252" s="43">
        <v>0.168104747152308</v>
      </c>
      <c r="HA252" s="43"/>
      <c r="HB252" s="43"/>
    </row>
    <row r="253" spans="1:210" x14ac:dyDescent="0.6">
      <c r="A253" s="327">
        <v>28</v>
      </c>
      <c r="B253" s="198">
        <v>46080</v>
      </c>
      <c r="C253" s="43">
        <v>0.34183318500787602</v>
      </c>
      <c r="D253" s="43">
        <v>0.32485005574536002</v>
      </c>
      <c r="E253" s="43">
        <v>0.30972371901346601</v>
      </c>
      <c r="F253" s="43">
        <v>0.29625676661053801</v>
      </c>
      <c r="G253" s="43">
        <v>0.284272643832442</v>
      </c>
      <c r="H253" s="43">
        <v>0.27361308523858702</v>
      </c>
      <c r="I253" s="43">
        <v>0.26413596583675802</v>
      </c>
      <c r="J253" s="43">
        <v>0.25571350734610798</v>
      </c>
      <c r="K253" s="43">
        <v>0.248230777628098</v>
      </c>
      <c r="L253" s="43">
        <v>0.24158442412130299</v>
      </c>
      <c r="M253" s="43">
        <v>0.23568158844114001</v>
      </c>
      <c r="N253" s="43">
        <v>0.23043895806077899</v>
      </c>
      <c r="O253" s="43">
        <v>0.22578192001539399</v>
      </c>
      <c r="P253" s="43">
        <v>0.22164379101564499</v>
      </c>
      <c r="Q253" s="43">
        <v>0.21796510632246999</v>
      </c>
      <c r="R253" s="43">
        <v>0.214692956598038</v>
      </c>
      <c r="S253" s="43">
        <v>0.21178036655489399</v>
      </c>
      <c r="T253" s="43">
        <v>0.20918571287012</v>
      </c>
      <c r="U253" s="43">
        <v>0.20687218035166199</v>
      </c>
      <c r="V253" s="43">
        <v>0.20480725688319701</v>
      </c>
      <c r="W253" s="43">
        <v>0.20296226688114899</v>
      </c>
      <c r="X253" s="43">
        <v>0.20131194381586401</v>
      </c>
      <c r="Y253" s="43">
        <v>0.199834040718881</v>
      </c>
      <c r="Z253" s="43">
        <v>0.19850897803173201</v>
      </c>
      <c r="AA253" s="43">
        <v>0.19731952701939201</v>
      </c>
      <c r="AB253" s="43">
        <v>0.196250526621427</v>
      </c>
      <c r="AC253" s="43">
        <v>0.19528863162519899</v>
      </c>
      <c r="AD253" s="43">
        <v>0.19442208958385501</v>
      </c>
      <c r="AE253" s="43">
        <v>0.193640543878312</v>
      </c>
      <c r="AF253" s="43">
        <v>0.19293486064070001</v>
      </c>
      <c r="AG253" s="43">
        <v>0.19229697646016999</v>
      </c>
      <c r="AH253" s="43">
        <v>0.191719765614072</v>
      </c>
      <c r="AI253" s="43">
        <v>0.19119692333187299</v>
      </c>
      <c r="AJ253" s="43">
        <v>0.19072286443592201</v>
      </c>
      <c r="AK253" s="43">
        <v>0.19029263466559199</v>
      </c>
      <c r="AL253" s="43">
        <v>0.18990183330994201</v>
      </c>
      <c r="AM253" s="43">
        <v>0.189546545960667</v>
      </c>
      <c r="AN253" s="43">
        <v>0.18922328565575799</v>
      </c>
      <c r="AO253" s="43">
        <v>0.18892894196573701</v>
      </c>
      <c r="AP253" s="43">
        <v>0.18864961475907099</v>
      </c>
      <c r="AQ253" s="43">
        <v>0.18837298500552099</v>
      </c>
      <c r="AR253" s="43">
        <v>0.18809905622499701</v>
      </c>
      <c r="AS253" s="43">
        <v>0.187827831986567</v>
      </c>
      <c r="AT253" s="43">
        <v>0.18755931555872299</v>
      </c>
      <c r="AU253" s="43">
        <v>0.18729351009748499</v>
      </c>
      <c r="AV253" s="43">
        <v>0.18703041846711099</v>
      </c>
      <c r="AW253" s="43">
        <v>0.18677004391502799</v>
      </c>
      <c r="AX253" s="43">
        <v>0.18651238871610201</v>
      </c>
      <c r="AY253" s="43">
        <v>0.18625745559948301</v>
      </c>
      <c r="AZ253" s="43">
        <v>0.18600524683176001</v>
      </c>
      <c r="BA253" s="308">
        <v>0.18575576515941999</v>
      </c>
      <c r="BB253" s="43">
        <v>0.18550901151197499</v>
      </c>
      <c r="BC253" s="43">
        <v>0.18526498917130901</v>
      </c>
      <c r="BD253" s="43">
        <v>0.18502369862882301</v>
      </c>
      <c r="BE253" s="43">
        <v>0.18478514217732001</v>
      </c>
      <c r="BF253" s="43">
        <v>0.184549321049886</v>
      </c>
      <c r="BG253" s="43">
        <v>0.184316236472409</v>
      </c>
      <c r="BH253" s="43">
        <v>0.18408588941513301</v>
      </c>
      <c r="BI253" s="43">
        <v>0.18385828073872601</v>
      </c>
      <c r="BJ253" s="43">
        <v>0.18363341125555099</v>
      </c>
      <c r="BK253" s="43">
        <v>0.18341128145760699</v>
      </c>
      <c r="BL253" s="43">
        <v>0.183191891650864</v>
      </c>
      <c r="BM253" s="43">
        <v>0.18297524206469901</v>
      </c>
      <c r="BN253" s="43">
        <v>0.18275209442500601</v>
      </c>
      <c r="BO253" s="43">
        <v>0.18251292651082801</v>
      </c>
      <c r="BP253" s="43">
        <v>0.18225695867400901</v>
      </c>
      <c r="BQ253" s="43">
        <v>0.18198345418067799</v>
      </c>
      <c r="BR253" s="43">
        <v>0.181691742629327</v>
      </c>
      <c r="BS253" s="43">
        <v>0.181381248845909</v>
      </c>
      <c r="BT253" s="43">
        <v>0.18105152818818099</v>
      </c>
      <c r="BU253" s="43">
        <v>0.18070230956521899</v>
      </c>
      <c r="BV253" s="43">
        <v>0.18033354721436701</v>
      </c>
      <c r="BW253" s="43">
        <v>0.179945483060207</v>
      </c>
      <c r="BX253" s="43">
        <v>0.17953872099662699</v>
      </c>
      <c r="BY253" s="43">
        <v>0.17911431511786599</v>
      </c>
      <c r="BZ253" s="43">
        <v>0.178673873679041</v>
      </c>
      <c r="CA253" s="43">
        <v>0.178219680622618</v>
      </c>
      <c r="CB253" s="43">
        <v>0.17775483669349201</v>
      </c>
      <c r="CC253" s="43">
        <v>0.17728342167835601</v>
      </c>
      <c r="CD253" s="43">
        <v>0.17681067860538299</v>
      </c>
      <c r="CE253" s="43">
        <v>0.176343220361141</v>
      </c>
      <c r="CF253" s="43">
        <v>0.175889257355858</v>
      </c>
      <c r="CG253" s="43">
        <v>0.17545884302495399</v>
      </c>
      <c r="CH253" s="43">
        <v>0.175064131057202</v>
      </c>
      <c r="CI253" s="43">
        <v>0.17471963451827299</v>
      </c>
      <c r="CJ253" s="43">
        <v>0.174442472271264</v>
      </c>
      <c r="CK253" s="43">
        <v>0.17425258213386599</v>
      </c>
      <c r="CL253" s="43">
        <v>0.17417287388859701</v>
      </c>
      <c r="CM253" s="43">
        <v>0.174229288613163</v>
      </c>
      <c r="CN253" s="43">
        <v>0.174450725285349</v>
      </c>
      <c r="CO253" s="43">
        <v>0.174868792308394</v>
      </c>
      <c r="CP253" s="43">
        <v>0.17551734328649099</v>
      </c>
      <c r="CQ253" s="43">
        <v>0.17643176387863499</v>
      </c>
      <c r="CR253" s="43">
        <v>0.17764799232195599</v>
      </c>
      <c r="CS253" s="43">
        <v>0.17920127929631299</v>
      </c>
      <c r="CT253" s="43">
        <v>0.18112472185772399</v>
      </c>
      <c r="CU253" s="43">
        <v>0.18344763513182899</v>
      </c>
      <c r="CV253" s="43">
        <v>0.186193848620682</v>
      </c>
      <c r="CW253" s="43">
        <v>0.18938002374368301</v>
      </c>
      <c r="CX253" s="43">
        <v>0.19301408068963399</v>
      </c>
      <c r="CY253" s="43">
        <v>0.197093796631649</v>
      </c>
      <c r="CZ253" s="43"/>
      <c r="DA253" s="43"/>
      <c r="DC253" s="198">
        <v>46009</v>
      </c>
      <c r="DD253" s="43">
        <v>0.389554610785873</v>
      </c>
      <c r="DE253" s="43">
        <v>0.37193226195492202</v>
      </c>
      <c r="DF253" s="43">
        <v>0.356024766015681</v>
      </c>
      <c r="DG253" s="43">
        <v>0.34165765208623899</v>
      </c>
      <c r="DH253" s="43">
        <v>0.32867587681715299</v>
      </c>
      <c r="DI253" s="43">
        <v>0.31694129056343301</v>
      </c>
      <c r="DJ253" s="43">
        <v>0.30633047778610101</v>
      </c>
      <c r="DK253" s="43">
        <v>0.29673292176483201</v>
      </c>
      <c r="DL253" s="43">
        <v>0.28804944661962301</v>
      </c>
      <c r="DM253" s="43">
        <v>0.28019089380116002</v>
      </c>
      <c r="DN253" s="43">
        <v>0.27307699445846101</v>
      </c>
      <c r="DO253" s="43">
        <v>0.26663540408997599</v>
      </c>
      <c r="DP253" s="43">
        <v>0.26080087102572802</v>
      </c>
      <c r="DQ253" s="43">
        <v>0.25551451411614901</v>
      </c>
      <c r="DR253" s="43">
        <v>0.250723190034086</v>
      </c>
      <c r="DS253" s="43">
        <v>0.24637893432462199</v>
      </c>
      <c r="DT253" s="43">
        <v>0.24243846340314701</v>
      </c>
      <c r="DU253" s="43">
        <v>0.238862727584948</v>
      </c>
      <c r="DV253" s="43">
        <v>0.23561650787056801</v>
      </c>
      <c r="DW253" s="43">
        <v>0.23266805021906101</v>
      </c>
      <c r="DX253" s="43">
        <v>0.22998873331203301</v>
      </c>
      <c r="DY253" s="43">
        <v>0.227552766024742</v>
      </c>
      <c r="DZ253" s="43">
        <v>0.22533691184575799</v>
      </c>
      <c r="EA253" s="290">
        <v>0.22332023793494499</v>
      </c>
      <c r="EB253" s="43">
        <v>0.22148388722849299</v>
      </c>
      <c r="EC253" s="43">
        <v>0.219810871143651</v>
      </c>
      <c r="ED253" s="43">
        <v>0.21828588185293199</v>
      </c>
      <c r="EE253" s="43">
        <v>0.21689512255446</v>
      </c>
      <c r="EF253" s="43">
        <v>0.21562615393492099</v>
      </c>
      <c r="EG253" s="43">
        <v>0.21446775600080301</v>
      </c>
      <c r="EH253" s="43">
        <v>0.21340980359319101</v>
      </c>
      <c r="EI253" s="43">
        <v>0.21244315467616801</v>
      </c>
      <c r="EJ253" s="43">
        <v>0.211559549826662</v>
      </c>
      <c r="EK253" s="43">
        <v>0.21075152238679801</v>
      </c>
      <c r="EL253" s="43">
        <v>0.210012317812213</v>
      </c>
      <c r="EM253" s="43">
        <v>0.20933582160885</v>
      </c>
      <c r="EN253" s="43">
        <v>0.20871649460546199</v>
      </c>
      <c r="EO253" s="43">
        <v>0.20814931541218401</v>
      </c>
      <c r="EP253" s="43">
        <v>0.20762972868725599</v>
      </c>
      <c r="EQ253" s="43">
        <v>0.20713379967670001</v>
      </c>
      <c r="ER253" s="43">
        <v>0.20663984893346299</v>
      </c>
      <c r="ES253" s="43">
        <v>0.206147889052719</v>
      </c>
      <c r="ET253" s="43">
        <v>0.205657932771725</v>
      </c>
      <c r="EU253" s="43">
        <v>0.20516999273303199</v>
      </c>
      <c r="EV253" s="43">
        <v>0.204684081765</v>
      </c>
      <c r="EW253" s="43">
        <v>0.20420021271195299</v>
      </c>
      <c r="EX253" s="43">
        <v>0.20371839839942599</v>
      </c>
      <c r="EY253" s="43">
        <v>0.203238651651756</v>
      </c>
      <c r="EZ253" s="43">
        <v>0.20276098552949201</v>
      </c>
      <c r="FA253" s="43">
        <v>0.20228541300337399</v>
      </c>
      <c r="FB253" s="308">
        <v>0.20181194697336099</v>
      </c>
      <c r="FC253" s="43">
        <v>0.20134060071030499</v>
      </c>
      <c r="FD253" s="43">
        <v>0.20087138707531299</v>
      </c>
      <c r="FE253" s="43">
        <v>0.200404319324228</v>
      </c>
      <c r="FF253" s="43">
        <v>0.19993941052616901</v>
      </c>
      <c r="FG253" s="43">
        <v>0.199476673933981</v>
      </c>
      <c r="FH253" s="43">
        <v>0.19901612269666599</v>
      </c>
      <c r="FI253" s="43">
        <v>0.19855776997365299</v>
      </c>
      <c r="FJ253" s="43">
        <v>0.19810162892994601</v>
      </c>
      <c r="FK253" s="43">
        <v>0.197647713209959</v>
      </c>
      <c r="FL253" s="43">
        <v>0.19719603334599001</v>
      </c>
      <c r="FM253" s="43">
        <v>0.19674660993073101</v>
      </c>
      <c r="FN253" s="43">
        <v>0.19629944917054201</v>
      </c>
      <c r="FO253" s="43">
        <v>0.19583527560977801</v>
      </c>
      <c r="FP253" s="43">
        <v>0.19533357026328099</v>
      </c>
      <c r="FQ253" s="43">
        <v>0.194791605340773</v>
      </c>
      <c r="FR253" s="43">
        <v>0.19420651936406999</v>
      </c>
      <c r="FS253" s="43">
        <v>0.19357532613959899</v>
      </c>
      <c r="FT253" s="43">
        <v>0.19289492836152999</v>
      </c>
      <c r="FU253" s="43">
        <v>0.19216213836573801</v>
      </c>
      <c r="FV253" s="43">
        <v>0.19137370582229599</v>
      </c>
      <c r="FW253" s="43">
        <v>0.19052635613913699</v>
      </c>
      <c r="FX253" s="43">
        <v>0.18961684099778001</v>
      </c>
      <c r="FY253" s="43">
        <v>0.18864200428543401</v>
      </c>
      <c r="FZ253" s="43">
        <v>0.18759886722074001</v>
      </c>
      <c r="GA253" s="43">
        <v>0.18648473696120199</v>
      </c>
      <c r="GB253" s="43">
        <v>0.18529734399303499</v>
      </c>
      <c r="GC253" s="43">
        <v>0.184035014490599</v>
      </c>
      <c r="GD253" s="43">
        <v>0.18269688520183899</v>
      </c>
      <c r="GE253" s="43">
        <v>0.18128316886253701</v>
      </c>
      <c r="GF253" s="43">
        <v>0.17979547957182301</v>
      </c>
      <c r="GG253" s="43">
        <v>0.17823722746141801</v>
      </c>
      <c r="GH253" s="43">
        <v>0.17661409192886801</v>
      </c>
      <c r="GI253" s="43">
        <v>0.17493458026855699</v>
      </c>
      <c r="GJ253" s="43">
        <v>0.17321067403724499</v>
      </c>
      <c r="GK253" s="43">
        <v>0.17145855650393599</v>
      </c>
      <c r="GL253" s="43">
        <v>0.16969939968061301</v>
      </c>
      <c r="GM253" s="43">
        <v>0.167960166354158</v>
      </c>
      <c r="GN253" s="43">
        <v>0.16627434887292</v>
      </c>
      <c r="GO253" s="43">
        <v>0.16468252244857301</v>
      </c>
      <c r="GP253" s="43">
        <v>0.16323253815056099</v>
      </c>
      <c r="GQ253" s="43">
        <v>0.16197913045881199</v>
      </c>
      <c r="GR253" s="43">
        <v>0.160982683907442</v>
      </c>
      <c r="GS253" s="43">
        <v>0.160306922788478</v>
      </c>
      <c r="GT253" s="43">
        <v>0.16001538991626399</v>
      </c>
      <c r="GU253" s="43">
        <v>0.160166784380122</v>
      </c>
      <c r="GV253" s="43">
        <v>0.16080951604864899</v>
      </c>
      <c r="GW253" s="43">
        <v>0.16197612997892699</v>
      </c>
      <c r="GX253" s="43">
        <v>0.16367843330849399</v>
      </c>
      <c r="GY253" s="43">
        <v>0.16590410641717801</v>
      </c>
      <c r="GZ253" s="43">
        <v>0.16861527111986799</v>
      </c>
      <c r="HA253" s="43"/>
      <c r="HB253" s="43"/>
    </row>
    <row r="254" spans="1:210" x14ac:dyDescent="0.6">
      <c r="A254" s="327">
        <v>29</v>
      </c>
      <c r="B254" s="198">
        <v>46118</v>
      </c>
      <c r="C254" s="43">
        <v>0.33808594457493302</v>
      </c>
      <c r="D254" s="43">
        <v>0.32135339456530199</v>
      </c>
      <c r="E254" s="43">
        <v>0.30647378105805401</v>
      </c>
      <c r="F254" s="43">
        <v>0.29324683328049</v>
      </c>
      <c r="G254" s="43">
        <v>0.28149370949109798</v>
      </c>
      <c r="H254" s="43">
        <v>0.271054384099434</v>
      </c>
      <c r="I254" s="43">
        <v>0.26178545357990501</v>
      </c>
      <c r="J254" s="43">
        <v>0.25355829618333597</v>
      </c>
      <c r="K254" s="43">
        <v>0.24625752180825</v>
      </c>
      <c r="L254" s="43">
        <v>0.239779652566638</v>
      </c>
      <c r="M254" s="43">
        <v>0.23403198270577599</v>
      </c>
      <c r="N254" s="43">
        <v>0.22893157566587499</v>
      </c>
      <c r="O254" s="43">
        <v>0.22440436523476501</v>
      </c>
      <c r="P254" s="43">
        <v>0.220384337351515</v>
      </c>
      <c r="Q254" s="43">
        <v>0.21681277629326301</v>
      </c>
      <c r="R254" s="43">
        <v>0.213637565153317</v>
      </c>
      <c r="S254" s="43">
        <v>0.21081253483479501</v>
      </c>
      <c r="T254" s="43">
        <v>0.20829685882316701</v>
      </c>
      <c r="U254" s="43">
        <v>0.20605449218578101</v>
      </c>
      <c r="V254" s="43">
        <v>0.204053654418203</v>
      </c>
      <c r="W254" s="43">
        <v>0.20226635523672801</v>
      </c>
      <c r="X254" s="43">
        <v>0.20066796272141399</v>
      </c>
      <c r="Y254" s="43">
        <v>0.19923681238851701</v>
      </c>
      <c r="Z254" s="43">
        <v>0.19795385529502901</v>
      </c>
      <c r="AA254" s="43">
        <v>0.19680234327892401</v>
      </c>
      <c r="AB254" s="43">
        <v>0.195767548437111</v>
      </c>
      <c r="AC254" s="43">
        <v>0.19483651463350299</v>
      </c>
      <c r="AD254" s="43">
        <v>0.193997837890997</v>
      </c>
      <c r="AE254" s="43">
        <v>0.19324147297973299</v>
      </c>
      <c r="AF254" s="43">
        <v>0.192558563969601</v>
      </c>
      <c r="AG254" s="43">
        <v>0.19194129520457701</v>
      </c>
      <c r="AH254" s="43">
        <v>0.19138276173761501</v>
      </c>
      <c r="AI254" s="43">
        <v>0.190876855542645</v>
      </c>
      <c r="AJ254" s="43">
        <v>0.19041816679301901</v>
      </c>
      <c r="AK254" s="43">
        <v>0.190001897412614</v>
      </c>
      <c r="AL254" s="43">
        <v>0.18962378621676501</v>
      </c>
      <c r="AM254" s="43">
        <v>0.189280043084461</v>
      </c>
      <c r="AN254" s="43">
        <v>0.18896729232124601</v>
      </c>
      <c r="AO254" s="43">
        <v>0.18868252293198501</v>
      </c>
      <c r="AP254" s="43">
        <v>0.18841228577028599</v>
      </c>
      <c r="AQ254" s="43">
        <v>0.18814466233182101</v>
      </c>
      <c r="AR254" s="43">
        <v>0.18787965590505201</v>
      </c>
      <c r="AS254" s="43">
        <v>0.18761726975064599</v>
      </c>
      <c r="AT254" s="43">
        <v>0.18735750693867001</v>
      </c>
      <c r="AU254" s="43">
        <v>0.18710037036505001</v>
      </c>
      <c r="AV254" s="43">
        <v>0.18684586294776201</v>
      </c>
      <c r="AW254" s="43">
        <v>0.18659398727659901</v>
      </c>
      <c r="AX254" s="43">
        <v>0.18634474629473999</v>
      </c>
      <c r="AY254" s="43">
        <v>0.186098141811258</v>
      </c>
      <c r="AZ254" s="43">
        <v>0.18585417658935199</v>
      </c>
      <c r="BA254" s="308">
        <v>0.18561285121427901</v>
      </c>
      <c r="BB254" s="43">
        <v>0.18537417238925799</v>
      </c>
      <c r="BC254" s="43">
        <v>0.18513813587161199</v>
      </c>
      <c r="BD254" s="43">
        <v>0.184904746731817</v>
      </c>
      <c r="BE254" s="43">
        <v>0.18467400607328099</v>
      </c>
      <c r="BF254" s="43">
        <v>0.184445915250428</v>
      </c>
      <c r="BG254" s="43">
        <v>0.18422047543339401</v>
      </c>
      <c r="BH254" s="43">
        <v>0.18399768775181399</v>
      </c>
      <c r="BI254" s="43">
        <v>0.18377755329057099</v>
      </c>
      <c r="BJ254" s="43">
        <v>0.1835600726745</v>
      </c>
      <c r="BK254" s="43">
        <v>0.18334524678487099</v>
      </c>
      <c r="BL254" s="43">
        <v>0.183133076015813</v>
      </c>
      <c r="BM254" s="43">
        <v>0.18292356074407801</v>
      </c>
      <c r="BN254" s="43">
        <v>0.18270776752201601</v>
      </c>
      <c r="BO254" s="43">
        <v>0.18247648949016201</v>
      </c>
      <c r="BP254" s="43">
        <v>0.18222897511606001</v>
      </c>
      <c r="BQ254" s="43">
        <v>0.18196451504537101</v>
      </c>
      <c r="BR254" s="43">
        <v>0.18168246491749901</v>
      </c>
      <c r="BS254" s="43">
        <v>0.18138227368521401</v>
      </c>
      <c r="BT254" s="43">
        <v>0.18106351805166401</v>
      </c>
      <c r="BU254" s="43">
        <v>0.180725944573907</v>
      </c>
      <c r="BV254" s="43">
        <v>0.180369520393102</v>
      </c>
      <c r="BW254" s="43">
        <v>0.17999449447897301</v>
      </c>
      <c r="BX254" s="43">
        <v>0.17960147066826301</v>
      </c>
      <c r="BY254" s="43">
        <v>0.179191494673243</v>
      </c>
      <c r="BZ254" s="43">
        <v>0.17876615675914501</v>
      </c>
      <c r="CA254" s="43">
        <v>0.17832771257286401</v>
      </c>
      <c r="CB254" s="43">
        <v>0.17787922356461899</v>
      </c>
      <c r="CC254" s="43">
        <v>0.17742471962513001</v>
      </c>
      <c r="CD254" s="43">
        <v>0.17696938496355499</v>
      </c>
      <c r="CE254" s="43">
        <v>0.176519768135146</v>
      </c>
      <c r="CF254" s="43">
        <v>0.17608401613124799</v>
      </c>
      <c r="CG254" s="43">
        <v>0.175672130223961</v>
      </c>
      <c r="CH254" s="43">
        <v>0.175296239003886</v>
      </c>
      <c r="CI254" s="43">
        <v>0.174970880700937</v>
      </c>
      <c r="CJ254" s="43">
        <v>0.174713282228984</v>
      </c>
      <c r="CK254" s="43">
        <v>0.174543616791589</v>
      </c>
      <c r="CL254" s="43">
        <v>0.17448521529879099</v>
      </c>
      <c r="CM254" s="43">
        <v>0.174564700126564</v>
      </c>
      <c r="CN254" s="43">
        <v>0.174812002456077</v>
      </c>
      <c r="CO254" s="43">
        <v>0.17526021993999999</v>
      </c>
      <c r="CP254" s="43">
        <v>0.17594526971048799</v>
      </c>
      <c r="CQ254" s="43">
        <v>0.17690529592409501</v>
      </c>
      <c r="CR254" s="43">
        <v>0.178179802701984</v>
      </c>
      <c r="CS254" s="43">
        <v>0.179808503139993</v>
      </c>
      <c r="CT254" s="43">
        <v>0.181829902115307</v>
      </c>
      <c r="CU254" s="43">
        <v>0.18427966076149599</v>
      </c>
      <c r="CV254" s="43">
        <v>0.18718881830873399</v>
      </c>
      <c r="CW254" s="43">
        <v>0.19058196382022299</v>
      </c>
      <c r="CX254" s="43">
        <v>0.194475451535188</v>
      </c>
      <c r="CY254" s="43">
        <v>0.198875734948876</v>
      </c>
      <c r="CZ254" s="43"/>
      <c r="DA254" s="43"/>
      <c r="DC254" s="198">
        <v>46047</v>
      </c>
      <c r="DD254" s="43">
        <v>0.37621853492761698</v>
      </c>
      <c r="DE254" s="43">
        <v>0.35993849331467598</v>
      </c>
      <c r="DF254" s="43">
        <v>0.34524136066877797</v>
      </c>
      <c r="DG254" s="43">
        <v>0.33196614481742698</v>
      </c>
      <c r="DH254" s="43">
        <v>0.31996977059668003</v>
      </c>
      <c r="DI254" s="43">
        <v>0.30912473518963701</v>
      </c>
      <c r="DJ254" s="43">
        <v>0.29931711620331702</v>
      </c>
      <c r="DK254" s="43">
        <v>0.29044488367715099</v>
      </c>
      <c r="DL254" s="43">
        <v>0.28241646902388201</v>
      </c>
      <c r="DM254" s="43">
        <v>0.27514954999711599</v>
      </c>
      <c r="DN254" s="43">
        <v>0.26857001532932201</v>
      </c>
      <c r="DO254" s="43">
        <v>0.26261107752089402</v>
      </c>
      <c r="DP254" s="43">
        <v>0.25721250687637098</v>
      </c>
      <c r="DQ254" s="43">
        <v>0.25231996530921003</v>
      </c>
      <c r="DR254" s="43">
        <v>0.247884421429379</v>
      </c>
      <c r="DS254" s="43">
        <v>0.24386163278651701</v>
      </c>
      <c r="DT254" s="43">
        <v>0.24021168394496401</v>
      </c>
      <c r="DU254" s="43">
        <v>0.236898571576142</v>
      </c>
      <c r="DV254" s="43">
        <v>0.23388982982829801</v>
      </c>
      <c r="DW254" s="43">
        <v>0.23115619076597699</v>
      </c>
      <c r="DX254" s="43">
        <v>0.22867127591942699</v>
      </c>
      <c r="DY254" s="43">
        <v>0.226411315648123</v>
      </c>
      <c r="DZ254" s="43">
        <v>0.22435489385619001</v>
      </c>
      <c r="EA254" s="290">
        <v>0.222482715813584</v>
      </c>
      <c r="EB254" s="43">
        <v>0.220777397369361</v>
      </c>
      <c r="EC254" s="43">
        <v>0.219223273735587</v>
      </c>
      <c r="ED254" s="43">
        <v>0.21780622631925001</v>
      </c>
      <c r="EE254" s="43">
        <v>0.21651352634147999</v>
      </c>
      <c r="EF254" s="43">
        <v>0.21533369365951399</v>
      </c>
      <c r="EG254" s="43">
        <v>0.21425636955876101</v>
      </c>
      <c r="EH254" s="43">
        <v>0.21327220250120901</v>
      </c>
      <c r="EI254" s="43">
        <v>0.212372745490231</v>
      </c>
      <c r="EJ254" s="43">
        <v>0.211550363710407</v>
      </c>
      <c r="EK254" s="43">
        <v>0.21079815214154499</v>
      </c>
      <c r="EL254" s="43">
        <v>0.21010986160480899</v>
      </c>
      <c r="EM254" s="43">
        <v>0.20947983241832299</v>
      </c>
      <c r="EN254" s="43">
        <v>0.208902935312269</v>
      </c>
      <c r="EO254" s="43">
        <v>0.20837451833537901</v>
      </c>
      <c r="EP254" s="43">
        <v>0.20789035945300499</v>
      </c>
      <c r="EQ254" s="43">
        <v>0.20742817048743001</v>
      </c>
      <c r="ER254" s="43">
        <v>0.206967751063899</v>
      </c>
      <c r="ES254" s="43">
        <v>0.20650911211994599</v>
      </c>
      <c r="ET254" s="43">
        <v>0.206052264841944</v>
      </c>
      <c r="EU254" s="43">
        <v>0.205597220233879</v>
      </c>
      <c r="EV254" s="43">
        <v>0.20514398942972401</v>
      </c>
      <c r="EW254" s="43">
        <v>0.20469258373729499</v>
      </c>
      <c r="EX254" s="43">
        <v>0.20424301427553901</v>
      </c>
      <c r="EY254" s="43">
        <v>0.20379529241806801</v>
      </c>
      <c r="EZ254" s="43">
        <v>0.20334942937561001</v>
      </c>
      <c r="FA254" s="43">
        <v>0.202905436700209</v>
      </c>
      <c r="FB254" s="308">
        <v>0.20246332549139401</v>
      </c>
      <c r="FC254" s="43">
        <v>0.20202310746479099</v>
      </c>
      <c r="FD254" s="43">
        <v>0.20158479390286899</v>
      </c>
      <c r="FE254" s="43">
        <v>0.20114839635916201</v>
      </c>
      <c r="FF254" s="43">
        <v>0.20071392636763599</v>
      </c>
      <c r="FG254" s="43">
        <v>0.20028139558230801</v>
      </c>
      <c r="FH254" s="43">
        <v>0.199850815328038</v>
      </c>
      <c r="FI254" s="43">
        <v>0.19942219726843499</v>
      </c>
      <c r="FJ254" s="43">
        <v>0.19899555335611999</v>
      </c>
      <c r="FK254" s="43">
        <v>0.19857089493619801</v>
      </c>
      <c r="FL254" s="43">
        <v>0.19814823348271701</v>
      </c>
      <c r="FM254" s="43">
        <v>0.19772758122633299</v>
      </c>
      <c r="FN254" s="43">
        <v>0.19730895023860501</v>
      </c>
      <c r="FO254" s="43">
        <v>0.19687428377668501</v>
      </c>
      <c r="FP254" s="43">
        <v>0.196404346354178</v>
      </c>
      <c r="FQ254" s="43">
        <v>0.195896547944621</v>
      </c>
      <c r="FR254" s="43">
        <v>0.19534816649171899</v>
      </c>
      <c r="FS254" s="43">
        <v>0.194756353704651</v>
      </c>
      <c r="FT254" s="43">
        <v>0.19411814616376399</v>
      </c>
      <c r="FU254" s="43">
        <v>0.19343048218307801</v>
      </c>
      <c r="FV254" s="43">
        <v>0.19269022528388999</v>
      </c>
      <c r="FW254" s="43">
        <v>0.19189419676628999</v>
      </c>
      <c r="FX254" s="43">
        <v>0.19103921898352799</v>
      </c>
      <c r="FY254" s="43">
        <v>0.19012217260417</v>
      </c>
      <c r="FZ254" s="43">
        <v>0.189140070909571</v>
      </c>
      <c r="GA254" s="43">
        <v>0.188090154881391</v>
      </c>
      <c r="GB254" s="43">
        <v>0.18697001447591299</v>
      </c>
      <c r="GC254" s="43">
        <v>0.18577774173975201</v>
      </c>
      <c r="GD254" s="43">
        <v>0.18451212248885701</v>
      </c>
      <c r="GE254" s="43">
        <v>0.18317287469662499</v>
      </c>
      <c r="GF254" s="43">
        <v>0.18176094295079601</v>
      </c>
      <c r="GG254" s="43">
        <v>0.180278858606123</v>
      </c>
      <c r="GH254" s="43">
        <v>0.17873117601990901</v>
      </c>
      <c r="GI254" s="43">
        <v>0.17712499427671999</v>
      </c>
      <c r="GJ254" s="43">
        <v>0.17547057083231499</v>
      </c>
      <c r="GK254" s="43">
        <v>0.173782027612986</v>
      </c>
      <c r="GL254" s="43">
        <v>0.172078138874901</v>
      </c>
      <c r="GM254" s="43">
        <v>0.17038317174860501</v>
      </c>
      <c r="GN254" s="43">
        <v>0.168727722277143</v>
      </c>
      <c r="GO254" s="43">
        <v>0.16714944976950299</v>
      </c>
      <c r="GP254" s="43">
        <v>0.16569356082078099</v>
      </c>
      <c r="GQ254" s="43">
        <v>0.16441283633317</v>
      </c>
      <c r="GR254" s="43">
        <v>0.16336694354362799</v>
      </c>
      <c r="GS254" s="43">
        <v>0.162620755789771</v>
      </c>
      <c r="GT254" s="43">
        <v>0.16224144936547699</v>
      </c>
      <c r="GU254" s="43">
        <v>0.162294294834916</v>
      </c>
      <c r="GV254" s="43">
        <v>0.162837319290209</v>
      </c>
      <c r="GW254" s="43">
        <v>0.163915345133159</v>
      </c>
      <c r="GX254" s="43">
        <v>0.16555420327245499</v>
      </c>
      <c r="GY254" s="43">
        <v>0.167756031655483</v>
      </c>
      <c r="GZ254" s="43">
        <v>0.170496404816943</v>
      </c>
      <c r="HA254" s="43"/>
      <c r="HB254" s="43"/>
    </row>
    <row r="255" spans="1:210" x14ac:dyDescent="0.6">
      <c r="A255" s="327">
        <v>30</v>
      </c>
      <c r="B255" s="198">
        <v>46158</v>
      </c>
      <c r="C255" s="43">
        <v>0.33595993603535401</v>
      </c>
      <c r="D255" s="43">
        <v>0.319349985922946</v>
      </c>
      <c r="E255" s="43">
        <v>0.30460149414482002</v>
      </c>
      <c r="F255" s="43">
        <v>0.29151003285461202</v>
      </c>
      <c r="G255" s="43">
        <v>0.27989335105740298</v>
      </c>
      <c r="H255" s="43">
        <v>0.26958868921680301</v>
      </c>
      <c r="I255" s="43">
        <v>0.26045051646089601</v>
      </c>
      <c r="J255" s="43">
        <v>0.25234862202324898</v>
      </c>
      <c r="K255" s="43">
        <v>0.24516649625776599</v>
      </c>
      <c r="L255" s="43">
        <v>0.238799942263863</v>
      </c>
      <c r="M255" s="43">
        <v>0.23315586820860601</v>
      </c>
      <c r="N255" s="43">
        <v>0.22815121975192701</v>
      </c>
      <c r="O255" s="43">
        <v>0.22371202182473801</v>
      </c>
      <c r="P255" s="43">
        <v>0.21977250737324</v>
      </c>
      <c r="Q255" s="43">
        <v>0.21627431753658299</v>
      </c>
      <c r="R255" s="43">
        <v>0.213165763943307</v>
      </c>
      <c r="S255" s="43">
        <v>0.210401146813743</v>
      </c>
      <c r="T255" s="43">
        <v>0.20794012562561401</v>
      </c>
      <c r="U255" s="43">
        <v>0.205747140148486</v>
      </c>
      <c r="V255" s="43">
        <v>0.20379088030022199</v>
      </c>
      <c r="W255" s="43">
        <v>0.20204380319262399</v>
      </c>
      <c r="X255" s="43">
        <v>0.20048169599690199</v>
      </c>
      <c r="Y255" s="43">
        <v>0.199083281956282</v>
      </c>
      <c r="Z255" s="43">
        <v>0.19782986757368001</v>
      </c>
      <c r="AA255" s="43">
        <v>0.19670502812334301</v>
      </c>
      <c r="AB255" s="43">
        <v>0.19569432838808101</v>
      </c>
      <c r="AC255" s="43">
        <v>0.19478507584435301</v>
      </c>
      <c r="AD255" s="43">
        <v>0.19396610325990099</v>
      </c>
      <c r="AE255" s="43">
        <v>0.193227577445303</v>
      </c>
      <c r="AF255" s="43">
        <v>0.19256083205298399</v>
      </c>
      <c r="AG255" s="43">
        <v>0.191958220902719</v>
      </c>
      <c r="AH255" s="43">
        <v>0.19141299013531299</v>
      </c>
      <c r="AI255" s="43">
        <v>0.190919166871371</v>
      </c>
      <c r="AJ255" s="43">
        <v>0.19047146170738199</v>
      </c>
      <c r="AK255" s="43">
        <v>0.19006518431343999</v>
      </c>
      <c r="AL255" s="43">
        <v>0.189696169550119</v>
      </c>
      <c r="AM255" s="43">
        <v>0.18936071357942499</v>
      </c>
      <c r="AN255" s="43">
        <v>0.189055517766511</v>
      </c>
      <c r="AO255" s="43">
        <v>0.18877764007350101</v>
      </c>
      <c r="AP255" s="43">
        <v>0.188513954542218</v>
      </c>
      <c r="AQ255" s="43">
        <v>0.188252830703908</v>
      </c>
      <c r="AR255" s="43">
        <v>0.18799427196420901</v>
      </c>
      <c r="AS255" s="43">
        <v>0.187738281394221</v>
      </c>
      <c r="AT255" s="43">
        <v>0.18748486211371901</v>
      </c>
      <c r="AU255" s="43">
        <v>0.18723401708670201</v>
      </c>
      <c r="AV255" s="43">
        <v>0.18698574911371799</v>
      </c>
      <c r="AW255" s="43">
        <v>0.186740061044084</v>
      </c>
      <c r="AX255" s="43">
        <v>0.186496955192784</v>
      </c>
      <c r="AY255" s="43">
        <v>0.18625643429445601</v>
      </c>
      <c r="AZ255" s="43">
        <v>0.186018500651536</v>
      </c>
      <c r="BA255" s="308">
        <v>0.185783156415394</v>
      </c>
      <c r="BB255" s="43">
        <v>0.18555040346653401</v>
      </c>
      <c r="BC255" s="43">
        <v>0.185320244332635</v>
      </c>
      <c r="BD255" s="43">
        <v>0.18509268078708099</v>
      </c>
      <c r="BE255" s="43">
        <v>0.18486771420571499</v>
      </c>
      <c r="BF255" s="43">
        <v>0.18464534634566901</v>
      </c>
      <c r="BG255" s="43">
        <v>0.18442557870495599</v>
      </c>
      <c r="BH255" s="43">
        <v>0.18420841250139</v>
      </c>
      <c r="BI255" s="43">
        <v>0.18399384914418099</v>
      </c>
      <c r="BJ255" s="43">
        <v>0.183781889524855</v>
      </c>
      <c r="BK255" s="43">
        <v>0.18357253469774801</v>
      </c>
      <c r="BL255" s="43">
        <v>0.18336578536761899</v>
      </c>
      <c r="BM255" s="43">
        <v>0.18316164230548601</v>
      </c>
      <c r="BN255" s="43">
        <v>0.18295140267676299</v>
      </c>
      <c r="BO255" s="43">
        <v>0.18272610111714099</v>
      </c>
      <c r="BP255" s="43">
        <v>0.18248501262226499</v>
      </c>
      <c r="BQ255" s="43">
        <v>0.18222745498149301</v>
      </c>
      <c r="BR255" s="43">
        <v>0.181952811493857</v>
      </c>
      <c r="BS255" s="43">
        <v>0.18166055900029601</v>
      </c>
      <c r="BT255" s="43">
        <v>0.18135030231896701</v>
      </c>
      <c r="BU255" s="43">
        <v>0.181021815894361</v>
      </c>
      <c r="BV255" s="43">
        <v>0.18067509460391101</v>
      </c>
      <c r="BW255" s="43">
        <v>0.180310414639859</v>
      </c>
      <c r="BX255" s="43">
        <v>0.179928406710292</v>
      </c>
      <c r="BY255" s="43">
        <v>0.17953014309984799</v>
      </c>
      <c r="BZ255" s="43">
        <v>0.179117241090923</v>
      </c>
      <c r="CA255" s="43">
        <v>0.17869198450821799</v>
      </c>
      <c r="CB255" s="43">
        <v>0.17825746624838301</v>
      </c>
      <c r="CC255" s="43">
        <v>0.17781775362628299</v>
      </c>
      <c r="CD255" s="43">
        <v>0.177378078848691</v>
      </c>
      <c r="CE255" s="43">
        <v>0.17694505578619801</v>
      </c>
      <c r="CF255" s="43">
        <v>0.176526923935267</v>
      </c>
      <c r="CG255" s="43">
        <v>0.176133818242068</v>
      </c>
      <c r="CH255" s="43">
        <v>0.17577806178514899</v>
      </c>
      <c r="CI255" s="43">
        <v>0.17547447497379001</v>
      </c>
      <c r="CJ255" s="43">
        <v>0.17524069035473899</v>
      </c>
      <c r="CK255" s="43">
        <v>0.17509745730517301</v>
      </c>
      <c r="CL255" s="43">
        <v>0.175068913537795</v>
      </c>
      <c r="CM255" s="43">
        <v>0.17518279325265501</v>
      </c>
      <c r="CN255" s="43">
        <v>0.175470533771212</v>
      </c>
      <c r="CO255" s="43">
        <v>0.175967235742224</v>
      </c>
      <c r="CP255" s="43">
        <v>0.17671142767881901</v>
      </c>
      <c r="CQ255" s="43">
        <v>0.17774458655815201</v>
      </c>
      <c r="CR255" s="43">
        <v>0.17911037351371001</v>
      </c>
      <c r="CS255" s="43">
        <v>0.18085356050660401</v>
      </c>
      <c r="CT255" s="43">
        <v>0.18301864846522001</v>
      </c>
      <c r="CU255" s="43">
        <v>0.18564820854619099</v>
      </c>
      <c r="CV255" s="43">
        <v>0.18878100970689601</v>
      </c>
      <c r="CW255" s="43">
        <v>0.19245002043842099</v>
      </c>
      <c r="CX255" s="43">
        <v>0.19668038239458299</v>
      </c>
      <c r="CY255" s="43">
        <v>0.20148744474070501</v>
      </c>
      <c r="CZ255" s="43"/>
      <c r="DA255" s="43"/>
      <c r="DC255" s="198">
        <v>46087</v>
      </c>
      <c r="DD255" s="43">
        <v>0.36128475325702702</v>
      </c>
      <c r="DE255" s="43">
        <v>0.34639853649027902</v>
      </c>
      <c r="DF255" s="43">
        <v>0.33295918513952499</v>
      </c>
      <c r="DG255" s="43">
        <v>0.32081979093382001</v>
      </c>
      <c r="DH255" s="43">
        <v>0.309849753921486</v>
      </c>
      <c r="DI255" s="43">
        <v>0.29993263894280298</v>
      </c>
      <c r="DJ255" s="43">
        <v>0.290964362749009</v>
      </c>
      <c r="DK255" s="43">
        <v>0.28285166267857398</v>
      </c>
      <c r="DL255" s="43">
        <v>0.27551080167470099</v>
      </c>
      <c r="DM255" s="43">
        <v>0.26886647018990001</v>
      </c>
      <c r="DN255" s="43">
        <v>0.26285085080938397</v>
      </c>
      <c r="DO255" s="43">
        <v>0.25740281612545601</v>
      </c>
      <c r="DP255" s="43">
        <v>0.25246723539611499</v>
      </c>
      <c r="DQ255" s="43">
        <v>0.24799436997570101</v>
      </c>
      <c r="DR255" s="43">
        <v>0.24393934148014601</v>
      </c>
      <c r="DS255" s="43">
        <v>0.24026165973836799</v>
      </c>
      <c r="DT255" s="43">
        <v>0.23692480058736801</v>
      </c>
      <c r="DU255" s="43">
        <v>0.23389582606241099</v>
      </c>
      <c r="DV255" s="43">
        <v>0.23114504068537001</v>
      </c>
      <c r="DW255" s="43">
        <v>0.22864567989967899</v>
      </c>
      <c r="DX255" s="43">
        <v>0.226373626392845</v>
      </c>
      <c r="DY255" s="43">
        <v>0.224307152388243</v>
      </c>
      <c r="DZ255" s="43">
        <v>0.222426684938727</v>
      </c>
      <c r="EA255" s="290">
        <v>0.22071459262526399</v>
      </c>
      <c r="EB255" s="43">
        <v>0.21915499197895999</v>
      </c>
      <c r="EC255" s="43">
        <v>0.217733571913691</v>
      </c>
      <c r="ED255" s="43">
        <v>0.216437434928168</v>
      </c>
      <c r="EE255" s="43">
        <v>0.215254953691812</v>
      </c>
      <c r="EF255" s="43">
        <v>0.21417564178724499</v>
      </c>
      <c r="EG255" s="43">
        <v>0.213190037251902</v>
      </c>
      <c r="EH255" s="43">
        <v>0.21228959785514701</v>
      </c>
      <c r="EI255" s="43">
        <v>0.211466607415362</v>
      </c>
      <c r="EJ255" s="43">
        <v>0.21071409142514699</v>
      </c>
      <c r="EK255" s="43">
        <v>0.210025741573027</v>
      </c>
      <c r="EL255" s="43">
        <v>0.20939584817434101</v>
      </c>
      <c r="EM255" s="43">
        <v>0.208819240026511</v>
      </c>
      <c r="EN255" s="43">
        <v>0.20829122989743001</v>
      </c>
      <c r="EO255" s="43">
        <v>0.207807566404796</v>
      </c>
      <c r="EP255" s="43">
        <v>0.20736439075903701</v>
      </c>
      <c r="EQ255" s="43">
        <v>0.20694130508508299</v>
      </c>
      <c r="ER255" s="43">
        <v>0.20651981899847599</v>
      </c>
      <c r="ES255" s="43">
        <v>0.206099942197878</v>
      </c>
      <c r="ET255" s="43">
        <v>0.20568168436304399</v>
      </c>
      <c r="EU255" s="43">
        <v>0.20526505534050599</v>
      </c>
      <c r="EV255" s="43">
        <v>0.204850064895825</v>
      </c>
      <c r="EW255" s="43">
        <v>0.20443672290319301</v>
      </c>
      <c r="EX255" s="43">
        <v>0.20402503936893199</v>
      </c>
      <c r="EY255" s="43">
        <v>0.20361502398730599</v>
      </c>
      <c r="EZ255" s="43">
        <v>0.203206686869942</v>
      </c>
      <c r="FA255" s="43">
        <v>0.20280003799409899</v>
      </c>
      <c r="FB255" s="308">
        <v>0.202395087410187</v>
      </c>
      <c r="FC255" s="43">
        <v>0.20199184512556501</v>
      </c>
      <c r="FD255" s="43">
        <v>0.201590321299283</v>
      </c>
      <c r="FE255" s="43">
        <v>0.20119052603228901</v>
      </c>
      <c r="FF255" s="43">
        <v>0.20079246944672</v>
      </c>
      <c r="FG255" s="43">
        <v>0.20039616168157701</v>
      </c>
      <c r="FH255" s="43">
        <v>0.20000161309810899</v>
      </c>
      <c r="FI255" s="43">
        <v>0.19960883367865101</v>
      </c>
      <c r="FJ255" s="43">
        <v>0.19921783399766299</v>
      </c>
      <c r="FK255" s="43">
        <v>0.19882862400234699</v>
      </c>
      <c r="FL255" s="43">
        <v>0.198441214169159</v>
      </c>
      <c r="FM255" s="43">
        <v>0.198055614817435</v>
      </c>
      <c r="FN255" s="43">
        <v>0.19767183637751601</v>
      </c>
      <c r="FO255" s="43">
        <v>0.19727332163564801</v>
      </c>
      <c r="FP255" s="43">
        <v>0.19684243319052899</v>
      </c>
      <c r="FQ255" s="43">
        <v>0.19637677932132599</v>
      </c>
      <c r="FR255" s="43">
        <v>0.19587385179157901</v>
      </c>
      <c r="FS255" s="43">
        <v>0.195331022166434</v>
      </c>
      <c r="FT255" s="43">
        <v>0.194745552262334</v>
      </c>
      <c r="FU255" s="43">
        <v>0.19411460898802299</v>
      </c>
      <c r="FV255" s="43">
        <v>0.19343528516802799</v>
      </c>
      <c r="FW255" s="43">
        <v>0.192704627697078</v>
      </c>
      <c r="FX255" s="43">
        <v>0.19191967607677801</v>
      </c>
      <c r="FY255" s="43">
        <v>0.19107751307984999</v>
      </c>
      <c r="FZ255" s="43">
        <v>0.190175330485362</v>
      </c>
      <c r="GA255" s="43">
        <v>0.189210514029995</v>
      </c>
      <c r="GB255" s="43">
        <v>0.18818075159425901</v>
      </c>
      <c r="GC255" s="43">
        <v>0.187084170193759</v>
      </c>
      <c r="GD255" s="43">
        <v>0.18591950793088999</v>
      </c>
      <c r="GE255" s="43">
        <v>0.18468632882737801</v>
      </c>
      <c r="GF255" s="43">
        <v>0.183385288763975</v>
      </c>
      <c r="GG255" s="43">
        <v>0.18201846253235801</v>
      </c>
      <c r="GH255" s="43">
        <v>0.180589742304921</v>
      </c>
      <c r="GI255" s="43">
        <v>0.17910531786136499</v>
      </c>
      <c r="GJ255" s="43">
        <v>0.17757424709498601</v>
      </c>
      <c r="GK255" s="43">
        <v>0.17600912166768401</v>
      </c>
      <c r="GL255" s="43">
        <v>0.17442682407385099</v>
      </c>
      <c r="GM255" s="43">
        <v>0.17284935844451299</v>
      </c>
      <c r="GN255" s="43">
        <v>0.171304714538487</v>
      </c>
      <c r="GO255" s="43">
        <v>0.169827690380598</v>
      </c>
      <c r="GP255" s="43">
        <v>0.16846055284619399</v>
      </c>
      <c r="GQ255" s="43">
        <v>0.167253358259387</v>
      </c>
      <c r="GR255" s="43">
        <v>0.16626369607958699</v>
      </c>
      <c r="GS255" s="43">
        <v>0.165555575579137</v>
      </c>
      <c r="GT255" s="43">
        <v>0.16519717946502999</v>
      </c>
      <c r="GU255" s="43">
        <v>0.16525729648007001</v>
      </c>
      <c r="GV255" s="43">
        <v>0.165800446234629</v>
      </c>
      <c r="GW255" s="43">
        <v>0.16688101471724401</v>
      </c>
      <c r="GX255" s="43">
        <v>0.16853705636574101</v>
      </c>
      <c r="GY255" s="43">
        <v>0.17078465686428501</v>
      </c>
      <c r="GZ255" s="43">
        <v>0.173613751958482</v>
      </c>
      <c r="HA255" s="43"/>
      <c r="HB255" s="43"/>
    </row>
    <row r="256" spans="1:210" x14ac:dyDescent="0.6">
      <c r="A256" s="327">
        <v>31</v>
      </c>
      <c r="B256" s="198">
        <v>46199</v>
      </c>
      <c r="C256" s="43">
        <v>0.33324812904699802</v>
      </c>
      <c r="D256" s="43">
        <v>0.31667511289241501</v>
      </c>
      <c r="E256" s="43">
        <v>0.30199455508648199</v>
      </c>
      <c r="F256" s="43">
        <v>0.28899520932400902</v>
      </c>
      <c r="G256" s="43">
        <v>0.277488943391548</v>
      </c>
      <c r="H256" s="43">
        <v>0.267307959051996</v>
      </c>
      <c r="I256" s="43">
        <v>0.258302448615367</v>
      </c>
      <c r="J256" s="43">
        <v>0.25033861446740902</v>
      </c>
      <c r="K256" s="43">
        <v>0.24329698213085099</v>
      </c>
      <c r="L256" s="43">
        <v>0.23707094633401299</v>
      </c>
      <c r="M256" s="43">
        <v>0.23156549901823301</v>
      </c>
      <c r="N256" s="43">
        <v>0.22669609913755001</v>
      </c>
      <c r="O256" s="43">
        <v>0.222387654203586</v>
      </c>
      <c r="P256" s="43">
        <v>0.218573592147841</v>
      </c>
      <c r="Q256" s="43">
        <v>0.215195009112433</v>
      </c>
      <c r="R256" s="43">
        <v>0.21219988431046999</v>
      </c>
      <c r="S256" s="43">
        <v>0.20954235614274999</v>
      </c>
      <c r="T256" s="43">
        <v>0.207182056601181</v>
      </c>
      <c r="U256" s="43">
        <v>0.20508350119844901</v>
      </c>
      <c r="V256" s="43">
        <v>0.203215533057124</v>
      </c>
      <c r="W256" s="43">
        <v>0.20155081865100699</v>
      </c>
      <c r="X256" s="43">
        <v>0.20006539341334001</v>
      </c>
      <c r="Y256" s="43">
        <v>0.19873825402819201</v>
      </c>
      <c r="Z256" s="43">
        <v>0.197550994830201</v>
      </c>
      <c r="AA256" s="43">
        <v>0.196487485079058</v>
      </c>
      <c r="AB256" s="43">
        <v>0.195533583268756</v>
      </c>
      <c r="AC256" s="43">
        <v>0.19467688572268599</v>
      </c>
      <c r="AD256" s="43">
        <v>0.19390650574773399</v>
      </c>
      <c r="AE256" s="43">
        <v>0.19321288015656199</v>
      </c>
      <c r="AF256" s="43">
        <v>0.19258760026333399</v>
      </c>
      <c r="AG256" s="43">
        <v>0.19202326459733501</v>
      </c>
      <c r="AH256" s="43">
        <v>0.19151335028966701</v>
      </c>
      <c r="AI256" s="43">
        <v>0.19105210174921</v>
      </c>
      <c r="AJ256" s="43">
        <v>0.19063443325511001</v>
      </c>
      <c r="AK256" s="43">
        <v>0.19025584488410899</v>
      </c>
      <c r="AL256" s="43">
        <v>0.189912349314383</v>
      </c>
      <c r="AM256" s="43">
        <v>0.18960040789819901</v>
      </c>
      <c r="AN256" s="43">
        <v>0.189316875597307</v>
      </c>
      <c r="AO256" s="43">
        <v>0.18905895333575001</v>
      </c>
      <c r="AP256" s="43">
        <v>0.188814413220807</v>
      </c>
      <c r="AQ256" s="43">
        <v>0.18857245564702599</v>
      </c>
      <c r="AR256" s="43">
        <v>0.18833308312481101</v>
      </c>
      <c r="AS256" s="43">
        <v>0.18809629816948101</v>
      </c>
      <c r="AT256" s="43">
        <v>0.18786210344523299</v>
      </c>
      <c r="AU256" s="43">
        <v>0.18763050119487801</v>
      </c>
      <c r="AV256" s="43">
        <v>0.18740149351938001</v>
      </c>
      <c r="AW256" s="43">
        <v>0.18717508278619399</v>
      </c>
      <c r="AX256" s="43">
        <v>0.18695127049818799</v>
      </c>
      <c r="AY256" s="43">
        <v>0.186730059536797</v>
      </c>
      <c r="AZ256" s="43">
        <v>0.186511452325099</v>
      </c>
      <c r="BA256" s="308">
        <v>0.186295448322014</v>
      </c>
      <c r="BB256" s="43">
        <v>0.18608205037591899</v>
      </c>
      <c r="BC256" s="43">
        <v>0.18587125978434599</v>
      </c>
      <c r="BD256" s="43">
        <v>0.18566307770507001</v>
      </c>
      <c r="BE256" s="43">
        <v>0.18545750568490699</v>
      </c>
      <c r="BF256" s="43">
        <v>0.185254544570226</v>
      </c>
      <c r="BG256" s="43">
        <v>0.185054195303341</v>
      </c>
      <c r="BH256" s="43">
        <v>0.184856458788456</v>
      </c>
      <c r="BI256" s="43">
        <v>0.18466133569337501</v>
      </c>
      <c r="BJ256" s="43">
        <v>0.184468826558186</v>
      </c>
      <c r="BK256" s="43">
        <v>0.18427893194271999</v>
      </c>
      <c r="BL256" s="43">
        <v>0.18409165212088099</v>
      </c>
      <c r="BM256" s="43">
        <v>0.183906987233002</v>
      </c>
      <c r="BN256" s="43">
        <v>0.18371708151371699</v>
      </c>
      <c r="BO256" s="43">
        <v>0.183513891685195</v>
      </c>
      <c r="BP256" s="43">
        <v>0.183296848339152</v>
      </c>
      <c r="BQ256" s="43">
        <v>0.183065438356523</v>
      </c>
      <c r="BR256" s="43">
        <v>0.182819228846648</v>
      </c>
      <c r="BS256" s="43">
        <v>0.18255789631743799</v>
      </c>
      <c r="BT256" s="43">
        <v>0.182281262335203</v>
      </c>
      <c r="BU256" s="43">
        <v>0.18198933674942899</v>
      </c>
      <c r="BV256" s="43">
        <v>0.18168236975006699</v>
      </c>
      <c r="BW256" s="43">
        <v>0.18136091453131001</v>
      </c>
      <c r="BX256" s="43">
        <v>0.18102590198190699</v>
      </c>
      <c r="BY256" s="43">
        <v>0.18067872972382301</v>
      </c>
      <c r="BZ256" s="43">
        <v>0.18032136717403699</v>
      </c>
      <c r="CA256" s="43">
        <v>0.17995647957507999</v>
      </c>
      <c r="CB256" s="43">
        <v>0.17958757252098101</v>
      </c>
      <c r="CC256" s="43">
        <v>0.17921916009375</v>
      </c>
      <c r="CD256" s="43">
        <v>0.17885695840624399</v>
      </c>
      <c r="CE256" s="43">
        <v>0.17850810617817101</v>
      </c>
      <c r="CF256" s="43">
        <v>0.17818141344638</v>
      </c>
      <c r="CG256" s="43">
        <v>0.17788763757287401</v>
      </c>
      <c r="CH256" s="43">
        <v>0.17763978431410399</v>
      </c>
      <c r="CI256" s="43">
        <v>0.17745342820349699</v>
      </c>
      <c r="CJ256" s="43">
        <v>0.17734704296196899</v>
      </c>
      <c r="CK256" s="43">
        <v>0.17734232706830599</v>
      </c>
      <c r="CL256" s="43">
        <v>0.17746450384378701</v>
      </c>
      <c r="CM256" s="43">
        <v>0.17774256706703201</v>
      </c>
      <c r="CN256" s="43">
        <v>0.17820943634153999</v>
      </c>
      <c r="CO256" s="43">
        <v>0.17890197798346599</v>
      </c>
      <c r="CP256" s="43">
        <v>0.17986084248645201</v>
      </c>
      <c r="CQ256" s="43">
        <v>0.181130067718619</v>
      </c>
      <c r="CR256" s="43">
        <v>0.18275640196693299</v>
      </c>
      <c r="CS256" s="43">
        <v>0.18478831325713599</v>
      </c>
      <c r="CT256" s="43">
        <v>0.18727467266476899</v>
      </c>
      <c r="CU256" s="43">
        <v>0.19026312724453601</v>
      </c>
      <c r="CV256" s="43">
        <v>0.19379820864008199</v>
      </c>
      <c r="CW256" s="43">
        <v>0.19791925053118201</v>
      </c>
      <c r="CX256" s="43">
        <v>0.20265820342122101</v>
      </c>
      <c r="CY256" s="43">
        <v>0.20803743433205399</v>
      </c>
      <c r="CZ256" s="43"/>
      <c r="DA256" s="43"/>
      <c r="DC256" s="198">
        <v>46128</v>
      </c>
      <c r="DD256" s="43">
        <v>0.34685115093275098</v>
      </c>
      <c r="DE256" s="43">
        <v>0.333366584789825</v>
      </c>
      <c r="DF256" s="43">
        <v>0.32119022758601401</v>
      </c>
      <c r="DG256" s="43">
        <v>0.31018975672815402</v>
      </c>
      <c r="DH256" s="43">
        <v>0.30024746540008201</v>
      </c>
      <c r="DI256" s="43">
        <v>0.29125833572944598</v>
      </c>
      <c r="DJ256" s="43">
        <v>0.28312841658965798</v>
      </c>
      <c r="DK256" s="43">
        <v>0.27577345818517002</v>
      </c>
      <c r="DL256" s="43">
        <v>0.26911776032691498</v>
      </c>
      <c r="DM256" s="43">
        <v>0.263093197122577</v>
      </c>
      <c r="DN256" s="43">
        <v>0.25763838627521002</v>
      </c>
      <c r="DO256" s="43">
        <v>0.25269797607142402</v>
      </c>
      <c r="DP256" s="43">
        <v>0.24822202795467399</v>
      </c>
      <c r="DQ256" s="43">
        <v>0.244165476841919</v>
      </c>
      <c r="DR256" s="43">
        <v>0.240487654820216</v>
      </c>
      <c r="DS256" s="43">
        <v>0.23715186746612801</v>
      </c>
      <c r="DT256" s="43">
        <v>0.23412501357542601</v>
      </c>
      <c r="DU256" s="43">
        <v>0.231377242364252</v>
      </c>
      <c r="DV256" s="43">
        <v>0.228881642658079</v>
      </c>
      <c r="DW256" s="43">
        <v>0.22661396053639499</v>
      </c>
      <c r="DX256" s="43">
        <v>0.22455234237713401</v>
      </c>
      <c r="DY256" s="43">
        <v>0.22267710071219299</v>
      </c>
      <c r="DZ256" s="43">
        <v>0.22097050136910901</v>
      </c>
      <c r="EA256" s="290">
        <v>0.21941656981600799</v>
      </c>
      <c r="EB256" s="43">
        <v>0.21800091532788299</v>
      </c>
      <c r="EC256" s="43">
        <v>0.216710571803165</v>
      </c>
      <c r="ED256" s="43">
        <v>0.21553385363396599</v>
      </c>
      <c r="EE256" s="43">
        <v>0.21446022564195599</v>
      </c>
      <c r="EF256" s="43">
        <v>0.213480185800202</v>
      </c>
      <c r="EG256" s="43">
        <v>0.21258515983381401</v>
      </c>
      <c r="EH256" s="43">
        <v>0.21176740628284199</v>
      </c>
      <c r="EI256" s="43">
        <v>0.211019931599501</v>
      </c>
      <c r="EJ256" s="43">
        <v>0.21033641373411299</v>
      </c>
      <c r="EK256" s="43">
        <v>0.20971113402997901</v>
      </c>
      <c r="EL256" s="43">
        <v>0.20913891582296401</v>
      </c>
      <c r="EM256" s="43">
        <v>0.20861507001386601</v>
      </c>
      <c r="EN256" s="43">
        <v>0.20813534590871899</v>
      </c>
      <c r="EO256" s="43">
        <v>0.20769588753509099</v>
      </c>
      <c r="EP256" s="43">
        <v>0.207293194525941</v>
      </c>
      <c r="EQ256" s="43">
        <v>0.20690873625175699</v>
      </c>
      <c r="ER256" s="43">
        <v>0.20652571137450099</v>
      </c>
      <c r="ES256" s="43">
        <v>0.20614412845966801</v>
      </c>
      <c r="ET256" s="43">
        <v>0.20576399614324201</v>
      </c>
      <c r="EU256" s="43">
        <v>0.20538532291977499</v>
      </c>
      <c r="EV256" s="43">
        <v>0.205008117457911</v>
      </c>
      <c r="EW256" s="43">
        <v>0.20463238842120199</v>
      </c>
      <c r="EX256" s="43">
        <v>0.20425814456451</v>
      </c>
      <c r="EY256" s="43">
        <v>0.20388539457159699</v>
      </c>
      <c r="EZ256" s="43">
        <v>0.20351414715133301</v>
      </c>
      <c r="FA256" s="43">
        <v>0.20314441120454399</v>
      </c>
      <c r="FB256" s="308">
        <v>0.20277619557025001</v>
      </c>
      <c r="FC256" s="43">
        <v>0.20240950897424001</v>
      </c>
      <c r="FD256" s="43">
        <v>0.20204436044586899</v>
      </c>
      <c r="FE256" s="43">
        <v>0.20168075872000299</v>
      </c>
      <c r="FF256" s="43">
        <v>0.20131871299653001</v>
      </c>
      <c r="FG256" s="43">
        <v>0.20095823195236501</v>
      </c>
      <c r="FH256" s="43">
        <v>0.20059932476196299</v>
      </c>
      <c r="FI256" s="43">
        <v>0.20024200034227899</v>
      </c>
      <c r="FJ256" s="43">
        <v>0.19988626777077501</v>
      </c>
      <c r="FK256" s="43">
        <v>0.19953213612333401</v>
      </c>
      <c r="FL256" s="43">
        <v>0.199179614567495</v>
      </c>
      <c r="FM256" s="43">
        <v>0.19882871169486699</v>
      </c>
      <c r="FN256" s="43">
        <v>0.19847943722171801</v>
      </c>
      <c r="FO256" s="43">
        <v>0.19811672273494199</v>
      </c>
      <c r="FP256" s="43">
        <v>0.197724501704345</v>
      </c>
      <c r="FQ256" s="43">
        <v>0.19730059342474501</v>
      </c>
      <c r="FR256" s="43">
        <v>0.19684270002113199</v>
      </c>
      <c r="FS256" s="43">
        <v>0.19634841427327901</v>
      </c>
      <c r="FT256" s="43">
        <v>0.195815224738736</v>
      </c>
      <c r="FU256" s="43">
        <v>0.19524053025379501</v>
      </c>
      <c r="FV256" s="43">
        <v>0.194621656777166</v>
      </c>
      <c r="FW256" s="43">
        <v>0.19395588278508599</v>
      </c>
      <c r="FX256" s="43">
        <v>0.19324047274176201</v>
      </c>
      <c r="FY256" s="43">
        <v>0.192472721750473</v>
      </c>
      <c r="FZ256" s="43">
        <v>0.19165001388518399</v>
      </c>
      <c r="GA256" s="43">
        <v>0.19076989723458199</v>
      </c>
      <c r="GB256" s="43">
        <v>0.18983018031087701</v>
      </c>
      <c r="GC256" s="43">
        <v>0.18882905391483701</v>
      </c>
      <c r="GD256" s="43">
        <v>0.187765245060978</v>
      </c>
      <c r="GE256" s="43">
        <v>0.18663820937271</v>
      </c>
      <c r="GF256" s="43">
        <v>0.185448370671769</v>
      </c>
      <c r="GG256" s="43">
        <v>0.18419741661615499</v>
      </c>
      <c r="GH256" s="43">
        <v>0.18288866125672401</v>
      </c>
      <c r="GI256" s="43">
        <v>0.181527484905188</v>
      </c>
      <c r="GJ256" s="43">
        <v>0.18012186199703301</v>
      </c>
      <c r="GK256" s="43">
        <v>0.17868298460860099</v>
      </c>
      <c r="GL256" s="43">
        <v>0.17722598390935501</v>
      </c>
      <c r="GM256" s="43">
        <v>0.175770741518815</v>
      </c>
      <c r="GN256" s="43">
        <v>0.174342764411728</v>
      </c>
      <c r="GO256" s="43">
        <v>0.17297406971125101</v>
      </c>
      <c r="GP256" s="43">
        <v>0.171703984927256</v>
      </c>
      <c r="GQ256" s="43">
        <v>0.170579716313327</v>
      </c>
      <c r="GR256" s="43">
        <v>0.16965647567696501</v>
      </c>
      <c r="GS256" s="43">
        <v>0.168996897378491</v>
      </c>
      <c r="GT256" s="43">
        <v>0.16866944653728999</v>
      </c>
      <c r="GU256" s="43">
        <v>0.168745552320548</v>
      </c>
      <c r="GV256" s="43">
        <v>0.16929533581047099</v>
      </c>
      <c r="GW256" s="43">
        <v>0.17038205782065399</v>
      </c>
      <c r="GX256" s="43">
        <v>0.17205575583409799</v>
      </c>
      <c r="GY256" s="43">
        <v>0.174346868071075</v>
      </c>
      <c r="GZ256" s="43">
        <v>0.17726080698402799</v>
      </c>
      <c r="HA256" s="43"/>
      <c r="HB256" s="43"/>
    </row>
    <row r="257" spans="1:210" x14ac:dyDescent="0.6">
      <c r="A257" s="327">
        <v>32</v>
      </c>
      <c r="B257" s="198">
        <v>46241</v>
      </c>
      <c r="C257" s="43">
        <v>0.33050102272327703</v>
      </c>
      <c r="D257" s="43">
        <v>0.31389370772039898</v>
      </c>
      <c r="E257" s="43">
        <v>0.29921923981683601</v>
      </c>
      <c r="F257" s="43">
        <v>0.28625840275470099</v>
      </c>
      <c r="G257" s="43">
        <v>0.27481616340327403</v>
      </c>
      <c r="H257" s="43">
        <v>0.26471878483295502</v>
      </c>
      <c r="I257" s="43">
        <v>0.255811390408413</v>
      </c>
      <c r="J257" s="43">
        <v>0.24795589934071199</v>
      </c>
      <c r="K257" s="43">
        <v>0.24102926099006999</v>
      </c>
      <c r="L257" s="43">
        <v>0.234921924671289</v>
      </c>
      <c r="M257" s="43">
        <v>0.229536494081964</v>
      </c>
      <c r="N257" s="43">
        <v>0.22478652616234099</v>
      </c>
      <c r="O257" s="43">
        <v>0.22059544522892199</v>
      </c>
      <c r="P257" s="43">
        <v>0.216895551887551</v>
      </c>
      <c r="Q257" s="43">
        <v>0.213627113245872</v>
      </c>
      <c r="R257" s="43">
        <v>0.21073752585456401</v>
      </c>
      <c r="S257" s="43">
        <v>0.20818054621441201</v>
      </c>
      <c r="T257" s="43">
        <v>0.205915585471034</v>
      </c>
      <c r="U257" s="43">
        <v>0.203907065629816</v>
      </c>
      <c r="V257" s="43">
        <v>0.20212383507473899</v>
      </c>
      <c r="W257" s="43">
        <v>0.20053864094311899</v>
      </c>
      <c r="X257" s="43">
        <v>0.199127655085855</v>
      </c>
      <c r="Y257" s="43">
        <v>0.197870051082399</v>
      </c>
      <c r="Z257" s="43">
        <v>0.19674762793212699</v>
      </c>
      <c r="AA257" s="43">
        <v>0.195744477345486</v>
      </c>
      <c r="AB257" s="43">
        <v>0.19484669051534101</v>
      </c>
      <c r="AC257" s="43">
        <v>0.19404210061369601</v>
      </c>
      <c r="AD257" s="43">
        <v>0.19332005740577701</v>
      </c>
      <c r="AE257" s="43">
        <v>0.19267123041270201</v>
      </c>
      <c r="AF257" s="43">
        <v>0.19208743724622199</v>
      </c>
      <c r="AG257" s="43">
        <v>0.191561494871656</v>
      </c>
      <c r="AH257" s="43">
        <v>0.19108708953211301</v>
      </c>
      <c r="AI257" s="43">
        <v>0.19065866464152101</v>
      </c>
      <c r="AJ257" s="43">
        <v>0.19027132335348301</v>
      </c>
      <c r="AK257" s="43">
        <v>0.18992074372047599</v>
      </c>
      <c r="AL257" s="43">
        <v>0.18960310600275601</v>
      </c>
      <c r="AM257" s="43">
        <v>0.18931502871546699</v>
      </c>
      <c r="AN257" s="43">
        <v>0.18905351424342701</v>
      </c>
      <c r="AO257" s="43">
        <v>0.18881590050102801</v>
      </c>
      <c r="AP257" s="43">
        <v>0.18859086968908501</v>
      </c>
      <c r="AQ257" s="43">
        <v>0.188368466038902</v>
      </c>
      <c r="AR257" s="43">
        <v>0.18814869231424</v>
      </c>
      <c r="AS257" s="43">
        <v>0.187931550264268</v>
      </c>
      <c r="AT257" s="43">
        <v>0.18771704192199001</v>
      </c>
      <c r="AU257" s="43">
        <v>0.187505167675003</v>
      </c>
      <c r="AV257" s="43">
        <v>0.18729593817835499</v>
      </c>
      <c r="AW257" s="43">
        <v>0.18708933872807601</v>
      </c>
      <c r="AX257" s="43">
        <v>0.18688538364521401</v>
      </c>
      <c r="AY257" s="43">
        <v>0.18668407067047399</v>
      </c>
      <c r="AZ257" s="43">
        <v>0.18648540122207599</v>
      </c>
      <c r="BA257" s="308">
        <v>0.18628937657289699</v>
      </c>
      <c r="BB257" s="43">
        <v>0.18609599781460701</v>
      </c>
      <c r="BC257" s="43">
        <v>0.18590526583827299</v>
      </c>
      <c r="BD257" s="43">
        <v>0.18571718175263899</v>
      </c>
      <c r="BE257" s="43">
        <v>0.18553174602283201</v>
      </c>
      <c r="BF257" s="43">
        <v>0.185348959546181</v>
      </c>
      <c r="BG257" s="43">
        <v>0.18516882274379801</v>
      </c>
      <c r="BH257" s="43">
        <v>0.184991335970287</v>
      </c>
      <c r="BI257" s="43">
        <v>0.18481649962729099</v>
      </c>
      <c r="BJ257" s="43">
        <v>0.18464431380412399</v>
      </c>
      <c r="BK257" s="43">
        <v>0.18447477858518099</v>
      </c>
      <c r="BL257" s="43">
        <v>0.18430789385086299</v>
      </c>
      <c r="BM257" s="43">
        <v>0.184143659426387</v>
      </c>
      <c r="BN257" s="43">
        <v>0.18397510967162101</v>
      </c>
      <c r="BO257" s="43">
        <v>0.183795175453487</v>
      </c>
      <c r="BP257" s="43">
        <v>0.18360345970891201</v>
      </c>
      <c r="BQ257" s="43">
        <v>0.18339963767428</v>
      </c>
      <c r="BR257" s="43">
        <v>0.18318348255108</v>
      </c>
      <c r="BS257" s="43">
        <v>0.18295489630928399</v>
      </c>
      <c r="BT257" s="43">
        <v>0.18271394727877099</v>
      </c>
      <c r="BU257" s="43">
        <v>0.18246091540824599</v>
      </c>
      <c r="BV257" s="43">
        <v>0.18219634670336399</v>
      </c>
      <c r="BW257" s="43">
        <v>0.181921118385417</v>
      </c>
      <c r="BX257" s="43">
        <v>0.181636516327327</v>
      </c>
      <c r="BY257" s="43">
        <v>0.181344327292698</v>
      </c>
      <c r="BZ257" s="43">
        <v>0.18104694740286101</v>
      </c>
      <c r="CA257" s="43">
        <v>0.18074750992491601</v>
      </c>
      <c r="CB257" s="43">
        <v>0.18045003423740599</v>
      </c>
      <c r="CC257" s="43">
        <v>0.18015959890429301</v>
      </c>
      <c r="CD257" s="43">
        <v>0.17988254068783799</v>
      </c>
      <c r="CE257" s="43">
        <v>0.17962668184469599</v>
      </c>
      <c r="CF257" s="43">
        <v>0.17940158649658999</v>
      </c>
      <c r="CG257" s="43">
        <v>0.17921884596792401</v>
      </c>
      <c r="CH257" s="43">
        <v>0.17909239127434601</v>
      </c>
      <c r="CI257" s="43">
        <v>0.17903882750452699</v>
      </c>
      <c r="CJ257" s="43">
        <v>0.17907778194149501</v>
      </c>
      <c r="CK257" s="43">
        <v>0.17923225187407199</v>
      </c>
      <c r="CL257" s="43">
        <v>0.17952893247968099</v>
      </c>
      <c r="CM257" s="43">
        <v>0.179998497450261</v>
      </c>
      <c r="CN257" s="43">
        <v>0.18067579706475401</v>
      </c>
      <c r="CO257" s="43">
        <v>0.181599930262969</v>
      </c>
      <c r="CP257" s="43">
        <v>0.18281414116118599</v>
      </c>
      <c r="CQ257" s="43">
        <v>0.18436548671382799</v>
      </c>
      <c r="CR257" s="43">
        <v>0.18630422492329901</v>
      </c>
      <c r="CS257" s="43">
        <v>0.18868288215114201</v>
      </c>
      <c r="CT257" s="43">
        <v>0.191554976463124</v>
      </c>
      <c r="CU257" s="43">
        <v>0.19497339875438099</v>
      </c>
      <c r="CV257" s="43">
        <v>0.198988483912064</v>
      </c>
      <c r="CW257" s="43">
        <v>0.203645831791778</v>
      </c>
      <c r="CX257" s="43">
        <v>0.20898395829685801</v>
      </c>
      <c r="CY257" s="43">
        <v>0.21503186195683799</v>
      </c>
      <c r="CZ257" s="43"/>
      <c r="DA257" s="43"/>
      <c r="DC257" s="198">
        <v>46170</v>
      </c>
      <c r="DD257" s="43">
        <v>0.32949607148652099</v>
      </c>
      <c r="DE257" s="43">
        <v>0.31750410423992798</v>
      </c>
      <c r="DF257" s="43">
        <v>0.30667325540114398</v>
      </c>
      <c r="DG257" s="43">
        <v>0.29688709651824802</v>
      </c>
      <c r="DH257" s="43">
        <v>0.28804189926638102</v>
      </c>
      <c r="DI257" s="43">
        <v>0.28004495534285401</v>
      </c>
      <c r="DJ257" s="43">
        <v>0.27281317289920498</v>
      </c>
      <c r="DK257" s="43">
        <v>0.26627190192125799</v>
      </c>
      <c r="DL257" s="43">
        <v>0.26035394826601999</v>
      </c>
      <c r="DM257" s="43">
        <v>0.25499874144790602</v>
      </c>
      <c r="DN257" s="43">
        <v>0.25015162634020899</v>
      </c>
      <c r="DO257" s="43">
        <v>0.24576325523238601</v>
      </c>
      <c r="DP257" s="43">
        <v>0.24178905981068399</v>
      </c>
      <c r="DQ257" s="43">
        <v>0.23818878810295699</v>
      </c>
      <c r="DR257" s="43">
        <v>0.23492609370699499</v>
      </c>
      <c r="DS257" s="43">
        <v>0.23196816801637199</v>
      </c>
      <c r="DT257" s="43">
        <v>0.229285408620231</v>
      </c>
      <c r="DU257" s="43">
        <v>0.22685111831056701</v>
      </c>
      <c r="DV257" s="43">
        <v>0.22464123095746</v>
      </c>
      <c r="DW257" s="43">
        <v>0.222634061213482</v>
      </c>
      <c r="DX257" s="43">
        <v>0.22081007577841499</v>
      </c>
      <c r="DY257" s="43">
        <v>0.21915168449032499</v>
      </c>
      <c r="DZ257" s="43">
        <v>0.217643049642508</v>
      </c>
      <c r="EA257" s="290">
        <v>0.216269912333278</v>
      </c>
      <c r="EB257" s="43">
        <v>0.21501943457092201</v>
      </c>
      <c r="EC257" s="43">
        <v>0.21388005598263801</v>
      </c>
      <c r="ED257" s="43">
        <v>0.21284136422998601</v>
      </c>
      <c r="EE257" s="43">
        <v>0.211893977901525</v>
      </c>
      <c r="EF257" s="43">
        <v>0.21102944089183001</v>
      </c>
      <c r="EG257" s="43">
        <v>0.210240127452679</v>
      </c>
      <c r="EH257" s="43">
        <v>0.20951915687778699</v>
      </c>
      <c r="EI257" s="43">
        <v>0.208860316978218</v>
      </c>
      <c r="EJ257" s="43">
        <v>0.208257995411362</v>
      </c>
      <c r="EK257" s="43">
        <v>0.20770711847328299</v>
      </c>
      <c r="EL257" s="43">
        <v>0.207203096046223</v>
      </c>
      <c r="EM257" s="43">
        <v>0.20674177238916699</v>
      </c>
      <c r="EN257" s="43">
        <v>0.206319382483168</v>
      </c>
      <c r="EO257" s="43">
        <v>0.205932512711576</v>
      </c>
      <c r="EP257" s="43">
        <v>0.20557806553788199</v>
      </c>
      <c r="EQ257" s="43">
        <v>0.205239720051415</v>
      </c>
      <c r="ER257" s="43">
        <v>0.20490268685413099</v>
      </c>
      <c r="ES257" s="43">
        <v>0.20456697372195101</v>
      </c>
      <c r="ET257" s="43">
        <v>0.20423258830773899</v>
      </c>
      <c r="EU257" s="43">
        <v>0.20389953830230401</v>
      </c>
      <c r="EV257" s="43">
        <v>0.20356783148589899</v>
      </c>
      <c r="EW257" s="43">
        <v>0.203237475681118</v>
      </c>
      <c r="EX257" s="43">
        <v>0.20290847864523101</v>
      </c>
      <c r="EY257" s="43">
        <v>0.20258084826085099</v>
      </c>
      <c r="EZ257" s="43">
        <v>0.202254592258688</v>
      </c>
      <c r="FA257" s="43">
        <v>0.20192971870737</v>
      </c>
      <c r="FB257" s="308">
        <v>0.20160623539512601</v>
      </c>
      <c r="FC257" s="43">
        <v>0.201284150383396</v>
      </c>
      <c r="FD257" s="43">
        <v>0.200963471372647</v>
      </c>
      <c r="FE257" s="43">
        <v>0.20064420655128201</v>
      </c>
      <c r="FF257" s="43">
        <v>0.20032636383503299</v>
      </c>
      <c r="FG257" s="43">
        <v>0.200009951236336</v>
      </c>
      <c r="FH257" s="43">
        <v>0.199694976739791</v>
      </c>
      <c r="FI257" s="43">
        <v>0.19938144860628501</v>
      </c>
      <c r="FJ257" s="43">
        <v>0.19906937450440601</v>
      </c>
      <c r="FK257" s="43">
        <v>0.198758762726019</v>
      </c>
      <c r="FL257" s="43">
        <v>0.198449621571789</v>
      </c>
      <c r="FM257" s="43">
        <v>0.19814195902901399</v>
      </c>
      <c r="FN257" s="43">
        <v>0.19783578298948301</v>
      </c>
      <c r="FO257" s="43">
        <v>0.19751789038593001</v>
      </c>
      <c r="FP257" s="43">
        <v>0.19717420970454899</v>
      </c>
      <c r="FQ257" s="43">
        <v>0.19680284934159201</v>
      </c>
      <c r="FR257" s="43">
        <v>0.196401824104984</v>
      </c>
      <c r="FS257" s="43">
        <v>0.19596905104110801</v>
      </c>
      <c r="FT257" s="43">
        <v>0.19550236510232499</v>
      </c>
      <c r="FU257" s="43">
        <v>0.19499952915676499</v>
      </c>
      <c r="FV257" s="43">
        <v>0.19445825145010101</v>
      </c>
      <c r="FW257" s="43">
        <v>0.1938762086561</v>
      </c>
      <c r="FX257" s="43">
        <v>0.193251077685406</v>
      </c>
      <c r="FY257" s="43">
        <v>0.19258057713451501</v>
      </c>
      <c r="FZ257" s="43">
        <v>0.191862521184263</v>
      </c>
      <c r="GA257" s="43">
        <v>0.19109488887137799</v>
      </c>
      <c r="GB257" s="43">
        <v>0.190275912322003</v>
      </c>
      <c r="GC257" s="43">
        <v>0.18940418861529201</v>
      </c>
      <c r="GD257" s="43">
        <v>0.188478820037011</v>
      </c>
      <c r="GE257" s="43">
        <v>0.18749958964847399</v>
      </c>
      <c r="GF257" s="43">
        <v>0.186467179239517</v>
      </c>
      <c r="GG257" s="43">
        <v>0.18538343817512401</v>
      </c>
      <c r="GH257" s="43">
        <v>0.18425171288652201</v>
      </c>
      <c r="GI257" s="43">
        <v>0.18307724693081801</v>
      </c>
      <c r="GJ257" s="43">
        <v>0.18186766172359001</v>
      </c>
      <c r="GK257" s="43">
        <v>0.180633526105175</v>
      </c>
      <c r="GL257" s="43">
        <v>0.17938901887016501</v>
      </c>
      <c r="GM257" s="43">
        <v>0.17815268002450799</v>
      </c>
      <c r="GN257" s="43">
        <v>0.176948232420364</v>
      </c>
      <c r="GO257" s="43">
        <v>0.17580543258050799</v>
      </c>
      <c r="GP257" s="43">
        <v>0.17476087602608301</v>
      </c>
      <c r="GQ257" s="43">
        <v>0.17385863670780399</v>
      </c>
      <c r="GR257" s="43">
        <v>0.17315056432239501</v>
      </c>
      <c r="GS257" s="43">
        <v>0.17269600503121099</v>
      </c>
      <c r="GT257" s="43">
        <v>0.172560669229716</v>
      </c>
      <c r="GU257" s="43">
        <v>0.17281437183031101</v>
      </c>
      <c r="GV257" s="43">
        <v>0.173527453849249</v>
      </c>
      <c r="GW257" s="43">
        <v>0.17476588388245201</v>
      </c>
      <c r="GX257" s="43">
        <v>0.17658532850135999</v>
      </c>
      <c r="GY257" s="43">
        <v>0.17902480590783201</v>
      </c>
      <c r="GZ257" s="43">
        <v>0.18210077542061001</v>
      </c>
      <c r="HA257" s="43"/>
      <c r="HB257" s="43"/>
    </row>
    <row r="258" spans="1:210" x14ac:dyDescent="0.6">
      <c r="A258" s="327">
        <v>33</v>
      </c>
      <c r="B258" s="198">
        <v>46285</v>
      </c>
      <c r="C258" s="43">
        <v>0.32858403468511099</v>
      </c>
      <c r="D258" s="43">
        <v>0.31178844126479899</v>
      </c>
      <c r="E258" s="43">
        <v>0.29698479419645502</v>
      </c>
      <c r="F258" s="43">
        <v>0.28394371008502201</v>
      </c>
      <c r="G258" s="43">
        <v>0.272461306746202</v>
      </c>
      <c r="H258" s="43">
        <v>0.26235618303944103</v>
      </c>
      <c r="I258" s="43">
        <v>0.253466866448539</v>
      </c>
      <c r="J258" s="43">
        <v>0.24564964286709401</v>
      </c>
      <c r="K258" s="43">
        <v>0.23877669156508799</v>
      </c>
      <c r="L258" s="43">
        <v>0.23273446094126299</v>
      </c>
      <c r="M258" s="43">
        <v>0.22742223295563499</v>
      </c>
      <c r="N258" s="43">
        <v>0.222750836978203</v>
      </c>
      <c r="O258" s="43">
        <v>0.21864148394785099</v>
      </c>
      <c r="P258" s="43">
        <v>0.215024701508264</v>
      </c>
      <c r="Q258" s="43">
        <v>0.21183935710601501</v>
      </c>
      <c r="R258" s="43">
        <v>0.209031760902819</v>
      </c>
      <c r="S258" s="43">
        <v>0.206554843283352</v>
      </c>
      <c r="T258" s="43">
        <v>0.20436740335156101</v>
      </c>
      <c r="U258" s="43">
        <v>0.202433425705071</v>
      </c>
      <c r="V258" s="43">
        <v>0.20072146228371501</v>
      </c>
      <c r="W258" s="43">
        <v>0.199204076432317</v>
      </c>
      <c r="X258" s="43">
        <v>0.19785734547438499</v>
      </c>
      <c r="Y258" s="43">
        <v>0.19666041811195301</v>
      </c>
      <c r="Z258" s="43">
        <v>0.19559512223258799</v>
      </c>
      <c r="AA258" s="43">
        <v>0.194645619195184</v>
      </c>
      <c r="AB258" s="43">
        <v>0.19379810014036</v>
      </c>
      <c r="AC258" s="43">
        <v>0.193040519733715</v>
      </c>
      <c r="AD258" s="43">
        <v>0.19236236440100599</v>
      </c>
      <c r="AE258" s="43">
        <v>0.191754449818338</v>
      </c>
      <c r="AF258" s="43">
        <v>0.19120874518184</v>
      </c>
      <c r="AG258" s="43">
        <v>0.190718221155982</v>
      </c>
      <c r="AH258" s="43">
        <v>0.19027671709516999</v>
      </c>
      <c r="AI258" s="43">
        <v>0.18987882727101399</v>
      </c>
      <c r="AJ258" s="43">
        <v>0.18951980154616199</v>
      </c>
      <c r="AK258" s="43">
        <v>0.189195460213575</v>
      </c>
      <c r="AL258" s="43">
        <v>0.18890211968843801</v>
      </c>
      <c r="AM258" s="43">
        <v>0.18863652917745599</v>
      </c>
      <c r="AN258" s="43">
        <v>0.188395814439135</v>
      </c>
      <c r="AO258" s="43">
        <v>0.188177431028581</v>
      </c>
      <c r="AP258" s="43">
        <v>0.18797091358585999</v>
      </c>
      <c r="AQ258" s="43">
        <v>0.18776710627492599</v>
      </c>
      <c r="AR258" s="43">
        <v>0.187566010326746</v>
      </c>
      <c r="AS258" s="43">
        <v>0.18736762771093601</v>
      </c>
      <c r="AT258" s="43">
        <v>0.18717196196515101</v>
      </c>
      <c r="AU258" s="43">
        <v>0.18697901162973601</v>
      </c>
      <c r="AV258" s="43">
        <v>0.18678877899317201</v>
      </c>
      <c r="AW258" s="43">
        <v>0.18660126644438799</v>
      </c>
      <c r="AX258" s="43">
        <v>0.18641647477737</v>
      </c>
      <c r="AY258" s="43">
        <v>0.18623440502088001</v>
      </c>
      <c r="AZ258" s="43">
        <v>0.18605505832312799</v>
      </c>
      <c r="BA258" s="308">
        <v>0.18587843539003901</v>
      </c>
      <c r="BB258" s="43">
        <v>0.185704537225162</v>
      </c>
      <c r="BC258" s="43">
        <v>0.18553336437233101</v>
      </c>
      <c r="BD258" s="43">
        <v>0.18536491738741301</v>
      </c>
      <c r="BE258" s="43">
        <v>0.18519919680362401</v>
      </c>
      <c r="BF258" s="43">
        <v>0.18503620285740499</v>
      </c>
      <c r="BG258" s="43">
        <v>0.184875935829863</v>
      </c>
      <c r="BH258" s="43">
        <v>0.18471839585008801</v>
      </c>
      <c r="BI258" s="43">
        <v>0.18456358284535301</v>
      </c>
      <c r="BJ258" s="43">
        <v>0.184411496683935</v>
      </c>
      <c r="BK258" s="43">
        <v>0.18426213710910599</v>
      </c>
      <c r="BL258" s="43">
        <v>0.18411550379965999</v>
      </c>
      <c r="BM258" s="43">
        <v>0.18397159619796999</v>
      </c>
      <c r="BN258" s="43">
        <v>0.18382433711177801</v>
      </c>
      <c r="BO258" s="43">
        <v>0.18366763741912301</v>
      </c>
      <c r="BP258" s="43">
        <v>0.18350128526399101</v>
      </c>
      <c r="BQ258" s="43">
        <v>0.18332516022582501</v>
      </c>
      <c r="BR258" s="43">
        <v>0.18313926082610199</v>
      </c>
      <c r="BS258" s="43">
        <v>0.18294373790069901</v>
      </c>
      <c r="BT258" s="43">
        <v>0.182738934730962</v>
      </c>
      <c r="BU258" s="43">
        <v>0.182525435520902</v>
      </c>
      <c r="BV258" s="43">
        <v>0.182304123088736</v>
      </c>
      <c r="BW258" s="43">
        <v>0.18207624804408201</v>
      </c>
      <c r="BX258" s="43">
        <v>0.18184351051206099</v>
      </c>
      <c r="BY258" s="43">
        <v>0.18160815737997299</v>
      </c>
      <c r="BZ258" s="43">
        <v>0.181373096341822</v>
      </c>
      <c r="CA258" s="43">
        <v>0.181142030255208</v>
      </c>
      <c r="CB258" s="43">
        <v>0.18091961331648901</v>
      </c>
      <c r="CC258" s="43">
        <v>0.18071163245458799</v>
      </c>
      <c r="CD258" s="43">
        <v>0.18052521608137501</v>
      </c>
      <c r="CE258" s="43">
        <v>0.18036907239411101</v>
      </c>
      <c r="CF258" s="43">
        <v>0.18025375846560601</v>
      </c>
      <c r="CG258" s="43">
        <v>0.18019198062246</v>
      </c>
      <c r="CH258" s="43">
        <v>0.18019892414629499</v>
      </c>
      <c r="CI258" s="43">
        <v>0.180292607963361</v>
      </c>
      <c r="CJ258" s="43">
        <v>0.180494256589079</v>
      </c>
      <c r="CK258" s="43">
        <v>0.18082867568349101</v>
      </c>
      <c r="CL258" s="43">
        <v>0.181324612527935</v>
      </c>
      <c r="CM258" s="43">
        <v>0.18201507398442099</v>
      </c>
      <c r="CN258" s="43">
        <v>0.18293756715572501</v>
      </c>
      <c r="CO258" s="43">
        <v>0.18413421842487801</v>
      </c>
      <c r="CP258" s="43">
        <v>0.18565171962580501</v>
      </c>
      <c r="CQ258" s="43">
        <v>0.18754104490748899</v>
      </c>
      <c r="CR258" s="43">
        <v>0.18985688233626899</v>
      </c>
      <c r="CS258" s="43">
        <v>0.19265673128076199</v>
      </c>
      <c r="CT258" s="43">
        <v>0.19599963233376</v>
      </c>
      <c r="CU258" s="43">
        <v>0.19994452048456099</v>
      </c>
      <c r="CV258" s="43">
        <v>0.204548221522171</v>
      </c>
      <c r="CW258" s="43">
        <v>0.20986314192892899</v>
      </c>
      <c r="CX258" s="43">
        <v>0.21593472614602899</v>
      </c>
      <c r="CY258" s="43">
        <v>0.222798765882157</v>
      </c>
      <c r="CZ258" s="43"/>
      <c r="DA258" s="43"/>
      <c r="DC258" s="198">
        <v>46214</v>
      </c>
      <c r="DD258" s="43">
        <v>0.31005631546482298</v>
      </c>
      <c r="DE258" s="43">
        <v>0.29968047001962</v>
      </c>
      <c r="DF258" s="43">
        <v>0.29030445534676802</v>
      </c>
      <c r="DG258" s="43">
        <v>0.28182989762214999</v>
      </c>
      <c r="DH258" s="43">
        <v>0.27416884565949501</v>
      </c>
      <c r="DI258" s="43">
        <v>0.26724239504831898</v>
      </c>
      <c r="DJ258" s="43">
        <v>0.26097955153122598</v>
      </c>
      <c r="DK258" s="43">
        <v>0.25531628984083299</v>
      </c>
      <c r="DL258" s="43">
        <v>0.25019476942771002</v>
      </c>
      <c r="DM258" s="43">
        <v>0.245562675996358</v>
      </c>
      <c r="DN258" s="43">
        <v>0.24137266206545999</v>
      </c>
      <c r="DO258" s="43">
        <v>0.237581866021704</v>
      </c>
      <c r="DP258" s="43">
        <v>0.23415149226745299</v>
      </c>
      <c r="DQ258" s="43">
        <v>0.23104643981637901</v>
      </c>
      <c r="DR258" s="43">
        <v>0.22823496972453799</v>
      </c>
      <c r="DS258" s="43">
        <v>0.22568840372465901</v>
      </c>
      <c r="DT258" s="43">
        <v>0.22338084937605701</v>
      </c>
      <c r="DU258" s="43">
        <v>0.22128894761333201</v>
      </c>
      <c r="DV258" s="43">
        <v>0.219391640482928</v>
      </c>
      <c r="DW258" s="43">
        <v>0.217669957048157</v>
      </c>
      <c r="DX258" s="43">
        <v>0.216106816170756</v>
      </c>
      <c r="DY258" s="43">
        <v>0.21468684511948499</v>
      </c>
      <c r="DZ258" s="43">
        <v>0.21339621319924301</v>
      </c>
      <c r="EA258" s="290">
        <v>0.212222479392248</v>
      </c>
      <c r="EB258" s="43">
        <v>0.2111544535606</v>
      </c>
      <c r="EC258" s="43">
        <v>0.210182069867865</v>
      </c>
      <c r="ED258" s="43">
        <v>0.209296272480818</v>
      </c>
      <c r="EE258" s="43">
        <v>0.20848891170028899</v>
      </c>
      <c r="EF258" s="43">
        <v>0.20775265070142099</v>
      </c>
      <c r="EG258" s="43">
        <v>0.20708088112415199</v>
      </c>
      <c r="EH258" s="43">
        <v>0.20646764765700401</v>
      </c>
      <c r="EI258" s="43">
        <v>0.205907580359388</v>
      </c>
      <c r="EJ258" s="43">
        <v>0.205395833783139</v>
      </c>
      <c r="EK258" s="43">
        <v>0.204928032600694</v>
      </c>
      <c r="EL258" s="43">
        <v>0.20450022327554099</v>
      </c>
      <c r="EM258" s="43">
        <v>0.20410883083013701</v>
      </c>
      <c r="EN258" s="43">
        <v>0.20375061973931699</v>
      </c>
      <c r="EO258" s="43">
        <v>0.20342265959927899</v>
      </c>
      <c r="EP258" s="43">
        <v>0.20312229445966801</v>
      </c>
      <c r="EQ258" s="43">
        <v>0.2028356734466</v>
      </c>
      <c r="ER258" s="43">
        <v>0.20255026224830799</v>
      </c>
      <c r="ES258" s="43">
        <v>0.202266067771526</v>
      </c>
      <c r="ET258" s="43">
        <v>0.20198309706047601</v>
      </c>
      <c r="EU258" s="43">
        <v>0.201701357160607</v>
      </c>
      <c r="EV258" s="43">
        <v>0.20142085502144899</v>
      </c>
      <c r="EW258" s="43">
        <v>0.20114159779777199</v>
      </c>
      <c r="EX258" s="43">
        <v>0.20086359248734501</v>
      </c>
      <c r="EY258" s="43">
        <v>0.20058684631413701</v>
      </c>
      <c r="EZ258" s="43">
        <v>0.20031136605584299</v>
      </c>
      <c r="FA258" s="43">
        <v>0.200037159249078</v>
      </c>
      <c r="FB258" s="308">
        <v>0.199764232784016</v>
      </c>
      <c r="FC258" s="43">
        <v>0.19949259384738599</v>
      </c>
      <c r="FD258" s="43">
        <v>0.19922224951026399</v>
      </c>
      <c r="FE258" s="43">
        <v>0.19895320717096099</v>
      </c>
      <c r="FF258" s="43">
        <v>0.19868547384875901</v>
      </c>
      <c r="FG258" s="43">
        <v>0.19841905690860601</v>
      </c>
      <c r="FH258" s="43">
        <v>0.198153963184722</v>
      </c>
      <c r="FI258" s="43">
        <v>0.19789020035173899</v>
      </c>
      <c r="FJ258" s="43">
        <v>0.19762777619341501</v>
      </c>
      <c r="FK258" s="43">
        <v>0.19736670064526299</v>
      </c>
      <c r="FL258" s="43">
        <v>0.19710696827548799</v>
      </c>
      <c r="FM258" s="43">
        <v>0.196848600691298</v>
      </c>
      <c r="FN258" s="43">
        <v>0.19659159973948701</v>
      </c>
      <c r="FO258" s="43">
        <v>0.19632489011047</v>
      </c>
      <c r="FP258" s="43">
        <v>0.19603669508386401</v>
      </c>
      <c r="FQ258" s="43">
        <v>0.19572546793371501</v>
      </c>
      <c r="FR258" s="43">
        <v>0.19538958952121699</v>
      </c>
      <c r="FS258" s="43">
        <v>0.195027373799562</v>
      </c>
      <c r="FT258" s="43">
        <v>0.19463707691520701</v>
      </c>
      <c r="FU258" s="43">
        <v>0.194216909452646</v>
      </c>
      <c r="FV258" s="43">
        <v>0.193765054180917</v>
      </c>
      <c r="FW258" s="43">
        <v>0.19327968935438999</v>
      </c>
      <c r="FX258" s="43">
        <v>0.19275901900794901</v>
      </c>
      <c r="FY258" s="43">
        <v>0.19220131344244201</v>
      </c>
      <c r="FZ258" s="43">
        <v>0.191604959962904</v>
      </c>
      <c r="GA258" s="43">
        <v>0.190968528496575</v>
      </c>
      <c r="GB258" s="43">
        <v>0.190290854077803</v>
      </c>
      <c r="GC258" s="43">
        <v>0.18957114079140799</v>
      </c>
      <c r="GD258" s="43">
        <v>0.18880909136638999</v>
      </c>
      <c r="GE258" s="43">
        <v>0.18800506866525399</v>
      </c>
      <c r="GF258" s="43">
        <v>0.18716029489722699</v>
      </c>
      <c r="GG258" s="43">
        <v>0.18627709656664801</v>
      </c>
      <c r="GH258" s="43">
        <v>0.18535920328541799</v>
      </c>
      <c r="GI258" s="43">
        <v>0.18441210941078101</v>
      </c>
      <c r="GJ258" s="43">
        <v>0.183443507063619</v>
      </c>
      <c r="GK258" s="43">
        <v>0.182463798118812</v>
      </c>
      <c r="GL258" s="43">
        <v>0.181486688819642</v>
      </c>
      <c r="GM258" s="43">
        <v>0.18052986415112199</v>
      </c>
      <c r="GN258" s="43">
        <v>0.179615727351944</v>
      </c>
      <c r="GO258" s="43">
        <v>0.17877217144680799</v>
      </c>
      <c r="GP258" s="43">
        <v>0.17803332182878401</v>
      </c>
      <c r="GQ258" s="43">
        <v>0.177440151655089</v>
      </c>
      <c r="GR258" s="43">
        <v>0.177040824433739</v>
      </c>
      <c r="GS258" s="43">
        <v>0.17689056771859199</v>
      </c>
      <c r="GT258" s="43">
        <v>0.17705083986195799</v>
      </c>
      <c r="GU258" s="43">
        <v>0.17758754078487901</v>
      </c>
      <c r="GV258" s="43">
        <v>0.17856806566383299</v>
      </c>
      <c r="GW258" s="43">
        <v>0.18005713356464501</v>
      </c>
      <c r="GX258" s="43">
        <v>0.18211154602007601</v>
      </c>
      <c r="GY258" s="43">
        <v>0.18477430653232799</v>
      </c>
      <c r="GZ258" s="43">
        <v>0.188068776567795</v>
      </c>
      <c r="HA258" s="43"/>
      <c r="HB258" s="43"/>
    </row>
    <row r="259" spans="1:210" x14ac:dyDescent="0.6">
      <c r="A259" s="327">
        <v>34</v>
      </c>
      <c r="B259" s="198">
        <v>46330</v>
      </c>
      <c r="C259" s="43">
        <v>0.32931993612081101</v>
      </c>
      <c r="D259" s="43">
        <v>0.31204836362828298</v>
      </c>
      <c r="E259" s="43">
        <v>0.296861441639659</v>
      </c>
      <c r="F259" s="43">
        <v>0.28351595343193697</v>
      </c>
      <c r="G259" s="43">
        <v>0.27179587912640502</v>
      </c>
      <c r="H259" s="43">
        <v>0.26150919944307899</v>
      </c>
      <c r="I259" s="43">
        <v>0.25248519087481902</v>
      </c>
      <c r="J259" s="43">
        <v>0.24457211893637501</v>
      </c>
      <c r="K259" s="43">
        <v>0.23763524804312799</v>
      </c>
      <c r="L259" s="43">
        <v>0.231555100580526</v>
      </c>
      <c r="M259" s="43">
        <v>0.22622591192354199</v>
      </c>
      <c r="N259" s="43">
        <v>0.221554241384713</v>
      </c>
      <c r="O259" s="43">
        <v>0.217457710674031</v>
      </c>
      <c r="P259" s="43">
        <v>0.213863850457957</v>
      </c>
      <c r="Q259" s="43">
        <v>0.21070904267073301</v>
      </c>
      <c r="R259" s="43">
        <v>0.207937550481676</v>
      </c>
      <c r="S259" s="43">
        <v>0.20550063071954799</v>
      </c>
      <c r="T259" s="43">
        <v>0.203355725017036</v>
      </c>
      <c r="U259" s="43">
        <v>0.20146572638979801</v>
      </c>
      <c r="V259" s="43">
        <v>0.19979831759741101</v>
      </c>
      <c r="W259" s="43">
        <v>0.19832537794295799</v>
      </c>
      <c r="X259" s="43">
        <v>0.19702245394798101</v>
      </c>
      <c r="Y259" s="43">
        <v>0.19586828957951</v>
      </c>
      <c r="Z259" s="43">
        <v>0.194844411504493</v>
      </c>
      <c r="AA259" s="43">
        <v>0.19393476402656701</v>
      </c>
      <c r="AB259" s="43">
        <v>0.193125389226666</v>
      </c>
      <c r="AC259" s="43">
        <v>0.19240414787600599</v>
      </c>
      <c r="AD259" s="43">
        <v>0.19176047596034801</v>
      </c>
      <c r="AE259" s="43">
        <v>0.19118517334811999</v>
      </c>
      <c r="AF259" s="43">
        <v>0.19067022065556199</v>
      </c>
      <c r="AG259" s="43">
        <v>0.190208620253279</v>
      </c>
      <c r="AH259" s="43">
        <v>0.18979425947078901</v>
      </c>
      <c r="AI259" s="43">
        <v>0.189421791866206</v>
      </c>
      <c r="AJ259" s="43">
        <v>0.18908653500273001</v>
      </c>
      <c r="AK259" s="43">
        <v>0.18878438220010699</v>
      </c>
      <c r="AL259" s="43">
        <v>0.188511726457534</v>
      </c>
      <c r="AM259" s="43">
        <v>0.188265395022959</v>
      </c>
      <c r="AN259" s="43">
        <v>0.188042592395262</v>
      </c>
      <c r="AO259" s="43">
        <v>0.18784085173681001</v>
      </c>
      <c r="AP259" s="43">
        <v>0.18765043037402099</v>
      </c>
      <c r="AQ259" s="43">
        <v>0.187462862667757</v>
      </c>
      <c r="AR259" s="43">
        <v>0.18727814990018199</v>
      </c>
      <c r="AS259" s="43">
        <v>0.187096293704519</v>
      </c>
      <c r="AT259" s="43">
        <v>0.18691729514045799</v>
      </c>
      <c r="AU259" s="43">
        <v>0.18674116168315399</v>
      </c>
      <c r="AV259" s="43">
        <v>0.18656787908330499</v>
      </c>
      <c r="AW259" s="43">
        <v>0.18639746297153301</v>
      </c>
      <c r="AX259" s="43">
        <v>0.18622990970525899</v>
      </c>
      <c r="AY259" s="43">
        <v>0.18606521992394301</v>
      </c>
      <c r="AZ259" s="43">
        <v>0.18590339471650899</v>
      </c>
      <c r="BA259" s="308">
        <v>0.185744434571364</v>
      </c>
      <c r="BB259" s="43">
        <v>0.185588340245711</v>
      </c>
      <c r="BC259" s="43">
        <v>0.18543511197652501</v>
      </c>
      <c r="BD259" s="43">
        <v>0.18528475012993101</v>
      </c>
      <c r="BE259" s="43">
        <v>0.18513725495477301</v>
      </c>
      <c r="BF259" s="43">
        <v>0.184992626545436</v>
      </c>
      <c r="BG259" s="43">
        <v>0.18485086491323699</v>
      </c>
      <c r="BH259" s="43">
        <v>0.18471196980261201</v>
      </c>
      <c r="BI259" s="43">
        <v>0.18457594109033601</v>
      </c>
      <c r="BJ259" s="43">
        <v>0.184442778269122</v>
      </c>
      <c r="BK259" s="43">
        <v>0.18431248089197999</v>
      </c>
      <c r="BL259" s="43">
        <v>0.184185048384923</v>
      </c>
      <c r="BM259" s="43">
        <v>0.18406047990135499</v>
      </c>
      <c r="BN259" s="43">
        <v>0.183933547993133</v>
      </c>
      <c r="BO259" s="43">
        <v>0.18379911327127099</v>
      </c>
      <c r="BP259" s="43">
        <v>0.183657162805759</v>
      </c>
      <c r="BQ259" s="43">
        <v>0.18350779791138</v>
      </c>
      <c r="BR259" s="43">
        <v>0.18335126440368199</v>
      </c>
      <c r="BS259" s="43">
        <v>0.18318798938314801</v>
      </c>
      <c r="BT259" s="43">
        <v>0.18301862518478301</v>
      </c>
      <c r="BU259" s="43">
        <v>0.18284410223161901</v>
      </c>
      <c r="BV259" s="43">
        <v>0.182665691702076</v>
      </c>
      <c r="BW259" s="43">
        <v>0.182485080308145</v>
      </c>
      <c r="BX259" s="43">
        <v>0.18230445888487601</v>
      </c>
      <c r="BY259" s="43">
        <v>0.182126626739891</v>
      </c>
      <c r="BZ259" s="43">
        <v>0.18195511477352999</v>
      </c>
      <c r="CA259" s="43">
        <v>0.181794329280144</v>
      </c>
      <c r="CB259" s="43">
        <v>0.181649719585565</v>
      </c>
      <c r="CC259" s="43">
        <v>0.18152797243944799</v>
      </c>
      <c r="CD259" s="43">
        <v>0.18143723545209001</v>
      </c>
      <c r="CE259" s="43">
        <v>0.18138737222839099</v>
      </c>
      <c r="CF259" s="43">
        <v>0.18139025077586199</v>
      </c>
      <c r="CG259" s="43">
        <v>0.181460065576699</v>
      </c>
      <c r="CH259" s="43">
        <v>0.18161369197114499</v>
      </c>
      <c r="CI259" s="43">
        <v>0.181871068772024</v>
      </c>
      <c r="CJ259" s="43">
        <v>0.18225560091822099</v>
      </c>
      <c r="CK259" s="43">
        <v>0.182794569603621</v>
      </c>
      <c r="CL259" s="43">
        <v>0.18351952991823001</v>
      </c>
      <c r="CM259" s="43">
        <v>0.184466668807201</v>
      </c>
      <c r="CN259" s="43">
        <v>0.18567708705651001</v>
      </c>
      <c r="CO259" s="43">
        <v>0.18719695918066201</v>
      </c>
      <c r="CP259" s="43">
        <v>0.18907751706227299</v>
      </c>
      <c r="CQ259" s="43">
        <v>0.191374796741134</v>
      </c>
      <c r="CR259" s="43">
        <v>0.194149086155184</v>
      </c>
      <c r="CS259" s="43">
        <v>0.19746401787040099</v>
      </c>
      <c r="CT259" s="43">
        <v>0.20138526449742</v>
      </c>
      <c r="CU259" s="43">
        <v>0.205978818411197</v>
      </c>
      <c r="CV259" s="43">
        <v>0.21130886686387901</v>
      </c>
      <c r="CW259" s="43">
        <v>0.21743530628376601</v>
      </c>
      <c r="CX259" s="43">
        <v>0.22441096629479099</v>
      </c>
      <c r="CY259" s="43">
        <v>0.232278629512988</v>
      </c>
      <c r="CZ259" s="43"/>
      <c r="DA259" s="43"/>
      <c r="DC259" s="198">
        <v>46259</v>
      </c>
      <c r="DD259" s="43">
        <v>0.29275091453708801</v>
      </c>
      <c r="DE259" s="43">
        <v>0.28403801100116099</v>
      </c>
      <c r="DF259" s="43">
        <v>0.27615015623713801</v>
      </c>
      <c r="DG259" s="43">
        <v>0.269009368412085</v>
      </c>
      <c r="DH259" s="43">
        <v>0.26254542345403997</v>
      </c>
      <c r="DI259" s="43">
        <v>0.25669485583948098</v>
      </c>
      <c r="DJ259" s="43">
        <v>0.25140014722492399</v>
      </c>
      <c r="DK259" s="43">
        <v>0.24660906419857101</v>
      </c>
      <c r="DL259" s="43">
        <v>0.242274111786142</v>
      </c>
      <c r="DM259" s="43">
        <v>0.23835207714478801</v>
      </c>
      <c r="DN259" s="43">
        <v>0.23480364112188401</v>
      </c>
      <c r="DO259" s="43">
        <v>0.23159304219042201</v>
      </c>
      <c r="DP259" s="43">
        <v>0.22868777889858999</v>
      </c>
      <c r="DQ259" s="43">
        <v>0.22605834229934499</v>
      </c>
      <c r="DR259" s="43">
        <v>0.22367797126998301</v>
      </c>
      <c r="DS259" s="43">
        <v>0.22152242656034499</v>
      </c>
      <c r="DT259" s="43">
        <v>0.21956977997420701</v>
      </c>
      <c r="DU259" s="43">
        <v>0.21780021752173301</v>
      </c>
      <c r="DV259" s="43">
        <v>0.21619585508112399</v>
      </c>
      <c r="DW259" s="43">
        <v>0.21474056616113099</v>
      </c>
      <c r="DX259" s="43">
        <v>0.213419821013489</v>
      </c>
      <c r="DY259" s="43">
        <v>0.21222053750309999</v>
      </c>
      <c r="DZ259" s="43">
        <v>0.21113094284921</v>
      </c>
      <c r="EA259" s="290">
        <v>0.210140446448563</v>
      </c>
      <c r="EB259" s="43">
        <v>0.20923952287011799</v>
      </c>
      <c r="EC259" s="43">
        <v>0.20841960561289</v>
      </c>
      <c r="ED259" s="43">
        <v>0.20767298942175699</v>
      </c>
      <c r="EE259" s="43">
        <v>0.20699274281808899</v>
      </c>
      <c r="EF259" s="43">
        <v>0.20637262791684599</v>
      </c>
      <c r="EG259" s="43">
        <v>0.20580702910741999</v>
      </c>
      <c r="EH259" s="43">
        <v>0.205290888116412</v>
      </c>
      <c r="EI259" s="43">
        <v>0.20481964623584301</v>
      </c>
      <c r="EJ259" s="43">
        <v>0.20438919238365</v>
      </c>
      <c r="EK259" s="43">
        <v>0.20399581648280801</v>
      </c>
      <c r="EL259" s="43">
        <v>0.20363616795747599</v>
      </c>
      <c r="EM259" s="43">
        <v>0.20330721879580099</v>
      </c>
      <c r="EN259" s="43">
        <v>0.203006230031017</v>
      </c>
      <c r="EO259" s="43">
        <v>0.202730722544712</v>
      </c>
      <c r="EP259" s="43">
        <v>0.20247845051459101</v>
      </c>
      <c r="EQ259" s="43">
        <v>0.20223777103266699</v>
      </c>
      <c r="ER259" s="43">
        <v>0.201998156085439</v>
      </c>
      <c r="ES259" s="43">
        <v>0.20175961205792001</v>
      </c>
      <c r="ET259" s="43">
        <v>0.201522145080309</v>
      </c>
      <c r="EU259" s="43">
        <v>0.20128576153202599</v>
      </c>
      <c r="EV259" s="43">
        <v>0.201050467758734</v>
      </c>
      <c r="EW259" s="43">
        <v>0.20081626995806501</v>
      </c>
      <c r="EX259" s="43">
        <v>0.20058317466060199</v>
      </c>
      <c r="EY259" s="43">
        <v>0.20035118811106101</v>
      </c>
      <c r="EZ259" s="43">
        <v>0.20012031674771999</v>
      </c>
      <c r="FA259" s="43">
        <v>0.19989056689593701</v>
      </c>
      <c r="FB259" s="308">
        <v>0.199661945031406</v>
      </c>
      <c r="FC259" s="43">
        <v>0.199434457310387</v>
      </c>
      <c r="FD259" s="43">
        <v>0.19920811058381299</v>
      </c>
      <c r="FE259" s="43">
        <v>0.198982910845033</v>
      </c>
      <c r="FF259" s="43">
        <v>0.19875886468769</v>
      </c>
      <c r="FG259" s="43">
        <v>0.198535978786161</v>
      </c>
      <c r="FH259" s="43">
        <v>0.19831425911928999</v>
      </c>
      <c r="FI259" s="43">
        <v>0.198093712653649</v>
      </c>
      <c r="FJ259" s="43">
        <v>0.197874345731166</v>
      </c>
      <c r="FK259" s="43">
        <v>0.19765616402435601</v>
      </c>
      <c r="FL259" s="43">
        <v>0.19743917599302599</v>
      </c>
      <c r="FM259" s="43">
        <v>0.197223384607733</v>
      </c>
      <c r="FN259" s="43">
        <v>0.19700880074494201</v>
      </c>
      <c r="FO259" s="43">
        <v>0.19678617822438099</v>
      </c>
      <c r="FP259" s="43">
        <v>0.196545702635156</v>
      </c>
      <c r="FQ259" s="43">
        <v>0.19628610490267001</v>
      </c>
      <c r="FR259" s="43">
        <v>0.19600606100041701</v>
      </c>
      <c r="FS259" s="43">
        <v>0.19570419672997599</v>
      </c>
      <c r="FT259" s="43">
        <v>0.195379096958952</v>
      </c>
      <c r="FU259" s="43">
        <v>0.19502931692408201</v>
      </c>
      <c r="FV259" s="43">
        <v>0.19465339943777801</v>
      </c>
      <c r="FW259" s="43">
        <v>0.19424989604141599</v>
      </c>
      <c r="FX259" s="43">
        <v>0.19381739518013799</v>
      </c>
      <c r="FY259" s="43">
        <v>0.193354559041196</v>
      </c>
      <c r="FZ259" s="43">
        <v>0.192860169909953</v>
      </c>
      <c r="GA259" s="43">
        <v>0.192333189705582</v>
      </c>
      <c r="GB259" s="43">
        <v>0.19177283451890101</v>
      </c>
      <c r="GC259" s="43">
        <v>0.191178668274293</v>
      </c>
      <c r="GD259" s="43">
        <v>0.190550719771058</v>
      </c>
      <c r="GE259" s="43">
        <v>0.18988962767999501</v>
      </c>
      <c r="GF259" s="43">
        <v>0.189196819766665</v>
      </c>
      <c r="GG259" s="43">
        <v>0.18847473314840099</v>
      </c>
      <c r="GH259" s="43">
        <v>0.18772708315287301</v>
      </c>
      <c r="GI259" s="43">
        <v>0.18695918922819199</v>
      </c>
      <c r="GJ259" s="43">
        <v>0.18617836640150801</v>
      </c>
      <c r="GK259" s="43">
        <v>0.18539438993757301</v>
      </c>
      <c r="GL259" s="43">
        <v>0.184620038618204</v>
      </c>
      <c r="GM259" s="43">
        <v>0.18387171675920899</v>
      </c>
      <c r="GN259" s="43">
        <v>0.18317014629315401</v>
      </c>
      <c r="GO259" s="43">
        <v>0.18254110524091999</v>
      </c>
      <c r="GP259" s="43">
        <v>0.18201616648088501</v>
      </c>
      <c r="GQ259" s="43">
        <v>0.181633358747021</v>
      </c>
      <c r="GR259" s="43">
        <v>0.18143763041416999</v>
      </c>
      <c r="GS259" s="43">
        <v>0.18148094821240199</v>
      </c>
      <c r="GT259" s="43">
        <v>0.181821816793654</v>
      </c>
      <c r="GU259" s="43">
        <v>0.18252397661110401</v>
      </c>
      <c r="GV259" s="43">
        <v>0.183654052137079</v>
      </c>
      <c r="GW259" s="43">
        <v>0.185278006034579</v>
      </c>
      <c r="GX259" s="43">
        <v>0.18745642553175099</v>
      </c>
      <c r="GY259" s="43">
        <v>0.190238911185419</v>
      </c>
      <c r="GZ259" s="43">
        <v>0.19365809966700601</v>
      </c>
      <c r="HA259" s="43"/>
      <c r="HB259" s="43"/>
    </row>
    <row r="260" spans="1:210" x14ac:dyDescent="0.6">
      <c r="A260" s="327">
        <v>35</v>
      </c>
      <c r="B260" s="198">
        <v>46377</v>
      </c>
      <c r="C260" s="43">
        <v>0.32873056328980099</v>
      </c>
      <c r="D260" s="43">
        <v>0.31076431531082399</v>
      </c>
      <c r="E260" s="43">
        <v>0.29501534847826699</v>
      </c>
      <c r="F260" s="43">
        <v>0.28122181847990002</v>
      </c>
      <c r="G260" s="43">
        <v>0.26915116341206702</v>
      </c>
      <c r="H260" s="43">
        <v>0.258596699247926</v>
      </c>
      <c r="I260" s="43">
        <v>0.249374742859969</v>
      </c>
      <c r="J260" s="43">
        <v>0.241322157391304</v>
      </c>
      <c r="K260" s="43">
        <v>0.23429422934532501</v>
      </c>
      <c r="L260" s="43">
        <v>0.22816280414264001</v>
      </c>
      <c r="M260" s="43">
        <v>0.22281462245</v>
      </c>
      <c r="N260" s="43">
        <v>0.218149816800038</v>
      </c>
      <c r="O260" s="43">
        <v>0.214080538977861</v>
      </c>
      <c r="P260" s="43">
        <v>0.21052969999336299</v>
      </c>
      <c r="Q260" s="43">
        <v>0.20742981102076</v>
      </c>
      <c r="R260" s="43">
        <v>0.204721918324135</v>
      </c>
      <c r="S260" s="43">
        <v>0.202354628214477</v>
      </c>
      <c r="T260" s="43">
        <v>0.20028321806895</v>
      </c>
      <c r="U260" s="43">
        <v>0.198468831179411</v>
      </c>
      <c r="V260" s="43">
        <v>0.19687775154588599</v>
      </c>
      <c r="W260" s="43">
        <v>0.19548075437368101</v>
      </c>
      <c r="X260" s="43">
        <v>0.19425252822008501</v>
      </c>
      <c r="Y260" s="43">
        <v>0.19317116332505699</v>
      </c>
      <c r="Z260" s="43">
        <v>0.19221770039801001</v>
      </c>
      <c r="AA260" s="43">
        <v>0.19137573561587501</v>
      </c>
      <c r="AB260" s="43">
        <v>0.190631074533093</v>
      </c>
      <c r="AC260" s="43">
        <v>0.189971431436251</v>
      </c>
      <c r="AD260" s="43">
        <v>0.18938616764938701</v>
      </c>
      <c r="AE260" s="43">
        <v>0.188866065306801</v>
      </c>
      <c r="AF260" s="43">
        <v>0.18840313155671201</v>
      </c>
      <c r="AG260" s="43">
        <v>0.187990429509277</v>
      </c>
      <c r="AH260" s="43">
        <v>0.187621932692702</v>
      </c>
      <c r="AI260" s="43">
        <v>0.187292399997675</v>
      </c>
      <c r="AJ260" s="43">
        <v>0.186997267282797</v>
      </c>
      <c r="AK260" s="43">
        <v>0.186732555073225</v>
      </c>
      <c r="AL260" s="43">
        <v>0.186494788862583</v>
      </c>
      <c r="AM260" s="43">
        <v>0.18628093040160801</v>
      </c>
      <c r="AN260" s="43">
        <v>0.186088318995591</v>
      </c>
      <c r="AO260" s="43">
        <v>0.18591462130525799</v>
      </c>
      <c r="AP260" s="43">
        <v>0.18575131357108801</v>
      </c>
      <c r="AQ260" s="43">
        <v>0.18559109322985501</v>
      </c>
      <c r="AR260" s="43">
        <v>0.18543396118951999</v>
      </c>
      <c r="AS260" s="43">
        <v>0.18527991836615601</v>
      </c>
      <c r="AT260" s="43">
        <v>0.185128963479053</v>
      </c>
      <c r="AU260" s="43">
        <v>0.184981102438488</v>
      </c>
      <c r="AV260" s="43">
        <v>0.184836330831049</v>
      </c>
      <c r="AW260" s="43">
        <v>0.18469465115370101</v>
      </c>
      <c r="AX260" s="43">
        <v>0.18455606335091701</v>
      </c>
      <c r="AY260" s="43">
        <v>0.18442056772913201</v>
      </c>
      <c r="AZ260" s="43">
        <v>0.18428816456594099</v>
      </c>
      <c r="BA260" s="308">
        <v>0.18415885352985001</v>
      </c>
      <c r="BB260" s="43">
        <v>0.18403263468578901</v>
      </c>
      <c r="BC260" s="43">
        <v>0.18390950773975701</v>
      </c>
      <c r="BD260" s="43">
        <v>0.18378947218414601</v>
      </c>
      <c r="BE260" s="43">
        <v>0.183672527612187</v>
      </c>
      <c r="BF260" s="43">
        <v>0.18355867337519499</v>
      </c>
      <c r="BG260" s="43">
        <v>0.18344790861694399</v>
      </c>
      <c r="BH260" s="43">
        <v>0.18334023247061801</v>
      </c>
      <c r="BI260" s="43">
        <v>0.183235643915034</v>
      </c>
      <c r="BJ260" s="43">
        <v>0.18313414181687601</v>
      </c>
      <c r="BK260" s="43">
        <v>0.18303572483043201</v>
      </c>
      <c r="BL260" s="43">
        <v>0.182940391564583</v>
      </c>
      <c r="BM260" s="43">
        <v>0.18284814050067799</v>
      </c>
      <c r="BN260" s="43">
        <v>0.18275516280495799</v>
      </c>
      <c r="BO260" s="43">
        <v>0.18265790210485799</v>
      </c>
      <c r="BP260" s="43">
        <v>0.182556672616944</v>
      </c>
      <c r="BQ260" s="43">
        <v>0.18245193938886201</v>
      </c>
      <c r="BR260" s="43">
        <v>0.18234435298759499</v>
      </c>
      <c r="BS260" s="43">
        <v>0.18223479176665899</v>
      </c>
      <c r="BT260" s="43">
        <v>0.182124411172217</v>
      </c>
      <c r="BU260" s="43">
        <v>0.18201470357955701</v>
      </c>
      <c r="BV260" s="43">
        <v>0.18190756816839901</v>
      </c>
      <c r="BW260" s="43">
        <v>0.181805394264414</v>
      </c>
      <c r="BX260" s="43">
        <v>0.18171115935011101</v>
      </c>
      <c r="BY260" s="43">
        <v>0.18162854421595601</v>
      </c>
      <c r="BZ260" s="43">
        <v>0.181562067865462</v>
      </c>
      <c r="CA260" s="43">
        <v>0.18151724484854301</v>
      </c>
      <c r="CB260" s="43">
        <v>0.18150076798480499</v>
      </c>
      <c r="CC260" s="43">
        <v>0.18152071894188701</v>
      </c>
      <c r="CD260" s="43">
        <v>0.18158681006927399</v>
      </c>
      <c r="CE260" s="43">
        <v>0.18171065935261899</v>
      </c>
      <c r="CF260" s="43">
        <v>0.18190610017456799</v>
      </c>
      <c r="CG260" s="43">
        <v>0.18218952626849899</v>
      </c>
      <c r="CH260" s="43">
        <v>0.182580270335088</v>
      </c>
      <c r="CI260" s="43">
        <v>0.18310101133342699</v>
      </c>
      <c r="CJ260" s="43">
        <v>0.18377820251243099</v>
      </c>
      <c r="CK260" s="43">
        <v>0.18464250613670299</v>
      </c>
      <c r="CL260" s="43">
        <v>0.185729214350209</v>
      </c>
      <c r="CM260" s="43">
        <v>0.187078627867033</v>
      </c>
      <c r="CN260" s="43">
        <v>0.18873635433187799</v>
      </c>
      <c r="CO260" s="43">
        <v>0.19075347896311301</v>
      </c>
      <c r="CP260" s="43">
        <v>0.19318655100607901</v>
      </c>
      <c r="CQ260" s="43">
        <v>0.19609732262537</v>
      </c>
      <c r="CR260" s="43">
        <v>0.19955217553273499</v>
      </c>
      <c r="CS260" s="43">
        <v>0.20362117506938501</v>
      </c>
      <c r="CT260" s="43">
        <v>0.20837670515837001</v>
      </c>
      <c r="CU260" s="43">
        <v>0.21389165986613001</v>
      </c>
      <c r="CV260" s="43">
        <v>0.22023719678279099</v>
      </c>
      <c r="CW260" s="43">
        <v>0.227480088940366</v>
      </c>
      <c r="CX260" s="43">
        <v>0.235679739836196</v>
      </c>
      <c r="CY260" s="43">
        <v>0.24488494205496</v>
      </c>
      <c r="CZ260" s="43"/>
      <c r="DA260" s="43"/>
      <c r="DC260" s="198">
        <v>46306</v>
      </c>
      <c r="DD260" s="43">
        <v>0.27349103068724301</v>
      </c>
      <c r="DE260" s="43">
        <v>0.26663363895459802</v>
      </c>
      <c r="DF260" s="43">
        <v>0.26039817655078001</v>
      </c>
      <c r="DG260" s="43">
        <v>0.25473190841154503</v>
      </c>
      <c r="DH260" s="43">
        <v>0.249586301622719</v>
      </c>
      <c r="DI260" s="43">
        <v>0.244916569060912</v>
      </c>
      <c r="DJ260" s="43">
        <v>0.24068131862752801</v>
      </c>
      <c r="DK260" s="43">
        <v>0.236842279872574</v>
      </c>
      <c r="DL260" s="43">
        <v>0.23336408518371901</v>
      </c>
      <c r="DM260" s="43">
        <v>0.23021408803011401</v>
      </c>
      <c r="DN260" s="43">
        <v>0.22736220525211301</v>
      </c>
      <c r="DO260" s="43">
        <v>0.22478077337431099</v>
      </c>
      <c r="DP260" s="43">
        <v>0.22244441274339199</v>
      </c>
      <c r="DQ260" s="43">
        <v>0.22032989539492201</v>
      </c>
      <c r="DR260" s="43">
        <v>0.218416014041247</v>
      </c>
      <c r="DS260" s="43">
        <v>0.21668345193920599</v>
      </c>
      <c r="DT260" s="43">
        <v>0.215114653480594</v>
      </c>
      <c r="DU260" s="43">
        <v>0.213693696398736</v>
      </c>
      <c r="DV260" s="43">
        <v>0.21240616624285699</v>
      </c>
      <c r="DW260" s="43">
        <v>0.211239035012178</v>
      </c>
      <c r="DX260" s="43">
        <v>0.21018054393562999</v>
      </c>
      <c r="DY260" s="43">
        <v>0.209220092199946</v>
      </c>
      <c r="DZ260" s="43">
        <v>0.20834813189211501</v>
      </c>
      <c r="EA260" s="290">
        <v>0.20755606933867099</v>
      </c>
      <c r="EB260" s="43">
        <v>0.20683617379607</v>
      </c>
      <c r="EC260" s="43">
        <v>0.20618149288683801</v>
      </c>
      <c r="ED260" s="43">
        <v>0.20558577507298201</v>
      </c>
      <c r="EE260" s="43">
        <v>0.20504339889708301</v>
      </c>
      <c r="EF260" s="43">
        <v>0.20454930855078099</v>
      </c>
      <c r="EG260" s="43">
        <v>0.20409895584992099</v>
      </c>
      <c r="EH260" s="43">
        <v>0.203688247152153</v>
      </c>
      <c r="EI260" s="43">
        <v>0.20331349658725001</v>
      </c>
      <c r="EJ260" s="43">
        <v>0.20297138318032601</v>
      </c>
      <c r="EK260" s="43">
        <v>0.20265891300373301</v>
      </c>
      <c r="EL260" s="43">
        <v>0.20237338485447501</v>
      </c>
      <c r="EM260" s="43">
        <v>0.20211236012981401</v>
      </c>
      <c r="EN260" s="43">
        <v>0.20187363546791401</v>
      </c>
      <c r="EO260" s="43">
        <v>0.20165521835226199</v>
      </c>
      <c r="EP260" s="43">
        <v>0.20145530572088599</v>
      </c>
      <c r="EQ260" s="43">
        <v>0.20126465621217099</v>
      </c>
      <c r="ER260" s="43">
        <v>0.20107492608708799</v>
      </c>
      <c r="ES260" s="43">
        <v>0.20088612096495301</v>
      </c>
      <c r="ET260" s="43">
        <v>0.200698246690621</v>
      </c>
      <c r="EU260" s="43">
        <v>0.200511308938425</v>
      </c>
      <c r="EV260" s="43">
        <v>0.200325313370004</v>
      </c>
      <c r="EW260" s="43">
        <v>0.20014026601086099</v>
      </c>
      <c r="EX260" s="43">
        <v>0.199956172307208</v>
      </c>
      <c r="EY260" s="43">
        <v>0.199773038273968</v>
      </c>
      <c r="EZ260" s="43">
        <v>0.199590869455117</v>
      </c>
      <c r="FA260" s="43">
        <v>0.19940967187313</v>
      </c>
      <c r="FB260" s="308">
        <v>0.19922945126775801</v>
      </c>
      <c r="FC260" s="43">
        <v>0.199050213396475</v>
      </c>
      <c r="FD260" s="43">
        <v>0.198871964057553</v>
      </c>
      <c r="FE260" s="43">
        <v>0.198694709228771</v>
      </c>
      <c r="FF260" s="43">
        <v>0.198518454536423</v>
      </c>
      <c r="FG260" s="43">
        <v>0.19834320572452799</v>
      </c>
      <c r="FH260" s="43">
        <v>0.19816896893115299</v>
      </c>
      <c r="FI260" s="43">
        <v>0.19799575005128001</v>
      </c>
      <c r="FJ260" s="43">
        <v>0.19782355418280501</v>
      </c>
      <c r="FK260" s="43">
        <v>0.19765238760774201</v>
      </c>
      <c r="FL260" s="43">
        <v>0.19748225679885201</v>
      </c>
      <c r="FM260" s="43">
        <v>0.197313164989811</v>
      </c>
      <c r="FN260" s="43">
        <v>0.197145124028413</v>
      </c>
      <c r="FO260" s="43">
        <v>0.196970896828532</v>
      </c>
      <c r="FP260" s="43">
        <v>0.19678282791798801</v>
      </c>
      <c r="FQ260" s="43">
        <v>0.196579959653783</v>
      </c>
      <c r="FR260" s="43">
        <v>0.196361300165867</v>
      </c>
      <c r="FS260" s="43">
        <v>0.19612582775492399</v>
      </c>
      <c r="FT260" s="43">
        <v>0.19587250030364001</v>
      </c>
      <c r="FU260" s="43">
        <v>0.195600267027115</v>
      </c>
      <c r="FV260" s="43">
        <v>0.195308084164771</v>
      </c>
      <c r="FW260" s="43">
        <v>0.19499493545231</v>
      </c>
      <c r="FX260" s="43">
        <v>0.19465985879742201</v>
      </c>
      <c r="FY260" s="43">
        <v>0.19430197994665699</v>
      </c>
      <c r="FZ260" s="43">
        <v>0.19392055539622999</v>
      </c>
      <c r="GA260" s="43">
        <v>0.19351502655488001</v>
      </c>
      <c r="GB260" s="43">
        <v>0.19308508764857099</v>
      </c>
      <c r="GC260" s="43">
        <v>0.192630770330837</v>
      </c>
      <c r="GD260" s="43">
        <v>0.192152549113874</v>
      </c>
      <c r="GE260" s="43">
        <v>0.19165147158177601</v>
      </c>
      <c r="GF260" s="43">
        <v>0.191129319010272</v>
      </c>
      <c r="GG260" s="43">
        <v>0.19058880344991</v>
      </c>
      <c r="GH260" s="43">
        <v>0.19003380771989001</v>
      </c>
      <c r="GI260" s="43">
        <v>0.18946967657956201</v>
      </c>
      <c r="GJ260" s="43">
        <v>0.188903566209148</v>
      </c>
      <c r="GK260" s="43">
        <v>0.18834485993036901</v>
      </c>
      <c r="GL260" s="43">
        <v>0.18780565540161601</v>
      </c>
      <c r="GM260" s="43">
        <v>0.18730132541112501</v>
      </c>
      <c r="GN260" s="43">
        <v>0.186851146813858</v>
      </c>
      <c r="GO260" s="43">
        <v>0.18647898080584499</v>
      </c>
      <c r="GP260" s="43">
        <v>0.186213969172244</v>
      </c>
      <c r="GQ260" s="43">
        <v>0.186091185321931</v>
      </c>
      <c r="GR260" s="43">
        <v>0.186152143259352</v>
      </c>
      <c r="GS260" s="43">
        <v>0.186445025420757</v>
      </c>
      <c r="GT260" s="43">
        <v>0.18702444521000899</v>
      </c>
      <c r="GU260" s="43">
        <v>0.18795052462753301</v>
      </c>
      <c r="GV260" s="43">
        <v>0.18928706095939099</v>
      </c>
      <c r="GW260" s="43">
        <v>0.191098601629034</v>
      </c>
      <c r="GX260" s="43">
        <v>0.19344636531206399</v>
      </c>
      <c r="GY260" s="43">
        <v>0.19638314204346599</v>
      </c>
      <c r="GZ260" s="43">
        <v>0.19994754446443</v>
      </c>
      <c r="HA260" s="43"/>
      <c r="HB260" s="43"/>
    </row>
    <row r="261" spans="1:210" x14ac:dyDescent="0.6">
      <c r="A261" s="327">
        <v>36</v>
      </c>
      <c r="B261" s="198">
        <v>46425</v>
      </c>
      <c r="C261" s="43">
        <v>0.33462645071305203</v>
      </c>
      <c r="D261" s="43">
        <v>0.31530039075759397</v>
      </c>
      <c r="E261" s="43">
        <v>0.29840221557723601</v>
      </c>
      <c r="F261" s="43">
        <v>0.28364337754743202</v>
      </c>
      <c r="G261" s="43">
        <v>0.27076746250026101</v>
      </c>
      <c r="H261" s="43">
        <v>0.25954647188846303</v>
      </c>
      <c r="I261" s="43">
        <v>0.24977769637597499</v>
      </c>
      <c r="J261" s="43">
        <v>0.24128105729767599</v>
      </c>
      <c r="K261" s="43">
        <v>0.23389681054278999</v>
      </c>
      <c r="L261" s="43">
        <v>0.22748352765649099</v>
      </c>
      <c r="M261" s="43">
        <v>0.22191628911790701</v>
      </c>
      <c r="N261" s="43">
        <v>0.217085043645762</v>
      </c>
      <c r="O261" s="43">
        <v>0.212893102276899</v>
      </c>
      <c r="P261" s="43">
        <v>0.20925574835819699</v>
      </c>
      <c r="Q261" s="43">
        <v>0.20609895232882799</v>
      </c>
      <c r="R261" s="43">
        <v>0.203358185942589</v>
      </c>
      <c r="S261" s="43">
        <v>0.20097733264395901</v>
      </c>
      <c r="T261" s="43">
        <v>0.19890769236676201</v>
      </c>
      <c r="U261" s="43">
        <v>0.19710707825711299</v>
      </c>
      <c r="V261" s="43">
        <v>0.195539002411135</v>
      </c>
      <c r="W261" s="43">
        <v>0.19417194697211801</v>
      </c>
      <c r="X261" s="43">
        <v>0.19297871530319699</v>
      </c>
      <c r="Y261" s="43">
        <v>0.191935858144098</v>
      </c>
      <c r="Z261" s="43">
        <v>0.191023168566612</v>
      </c>
      <c r="AA261" s="43">
        <v>0.19022323957475201</v>
      </c>
      <c r="AB261" s="43">
        <v>0.18952107834639301</v>
      </c>
      <c r="AC261" s="43">
        <v>0.18890377050184601</v>
      </c>
      <c r="AD261" s="43">
        <v>0.18836018976872701</v>
      </c>
      <c r="AE261" s="43">
        <v>0.18788074651956499</v>
      </c>
      <c r="AF261" s="43">
        <v>0.18745717126994199</v>
      </c>
      <c r="AG261" s="43">
        <v>0.18708232814689299</v>
      </c>
      <c r="AH261" s="43">
        <v>0.186750054708434</v>
      </c>
      <c r="AI261" s="43">
        <v>0.186455023910512</v>
      </c>
      <c r="AJ261" s="43">
        <v>0.186192626960972</v>
      </c>
      <c r="AK261" s="43">
        <v>0.185958871167655</v>
      </c>
      <c r="AL261" s="43">
        <v>0.185750293884617</v>
      </c>
      <c r="AM261" s="43">
        <v>0.18556388825172501</v>
      </c>
      <c r="AN261" s="43">
        <v>0.185397040003107</v>
      </c>
      <c r="AO261" s="43">
        <v>0.185247471594713</v>
      </c>
      <c r="AP261" s="43">
        <v>0.185107672139116</v>
      </c>
      <c r="AQ261" s="43">
        <v>0.18497133496353299</v>
      </c>
      <c r="AR261" s="43">
        <v>0.18483846036887999</v>
      </c>
      <c r="AS261" s="43">
        <v>0.18470904867650001</v>
      </c>
      <c r="AT261" s="43">
        <v>0.18458310064999101</v>
      </c>
      <c r="AU261" s="43">
        <v>0.184460611078511</v>
      </c>
      <c r="AV261" s="43">
        <v>0.18434159150054499</v>
      </c>
      <c r="AW261" s="43">
        <v>0.184226030657058</v>
      </c>
      <c r="AX261" s="43">
        <v>0.18411393272087201</v>
      </c>
      <c r="AY261" s="43">
        <v>0.18400529623627301</v>
      </c>
      <c r="AZ261" s="43">
        <v>0.18390012074074499</v>
      </c>
      <c r="BA261" s="308">
        <v>0.18379840520406801</v>
      </c>
      <c r="BB261" s="43">
        <v>0.18370014871975601</v>
      </c>
      <c r="BC261" s="43">
        <v>0.18360535025303401</v>
      </c>
      <c r="BD261" s="43">
        <v>0.18351400849358801</v>
      </c>
      <c r="BE261" s="43">
        <v>0.183426122022915</v>
      </c>
      <c r="BF261" s="43">
        <v>0.18334168932960701</v>
      </c>
      <c r="BG261" s="43">
        <v>0.18326070863816299</v>
      </c>
      <c r="BH261" s="43">
        <v>0.18318317812549201</v>
      </c>
      <c r="BI261" s="43">
        <v>0.18310909584679499</v>
      </c>
      <c r="BJ261" s="43">
        <v>0.18303845965115201</v>
      </c>
      <c r="BK261" s="43">
        <v>0.18297126721225099</v>
      </c>
      <c r="BL261" s="43">
        <v>0.18290751613376599</v>
      </c>
      <c r="BM261" s="43">
        <v>0.18284720394967099</v>
      </c>
      <c r="BN261" s="43">
        <v>0.182787932737699</v>
      </c>
      <c r="BO261" s="43">
        <v>0.18272774730931299</v>
      </c>
      <c r="BP261" s="43">
        <v>0.18266733238549601</v>
      </c>
      <c r="BQ261" s="43">
        <v>0.182607569305651</v>
      </c>
      <c r="BR261" s="43">
        <v>0.18254957712197301</v>
      </c>
      <c r="BS261" s="43">
        <v>0.182494761558357</v>
      </c>
      <c r="BT261" s="43">
        <v>0.182444873279106</v>
      </c>
      <c r="BU261" s="43">
        <v>0.18240207618294099</v>
      </c>
      <c r="BV261" s="43">
        <v>0.182369028730718</v>
      </c>
      <c r="BW261" s="43">
        <v>0.182348979058367</v>
      </c>
      <c r="BX261" s="43">
        <v>0.1823458770834</v>
      </c>
      <c r="BY261" s="43">
        <v>0.18236450512393301</v>
      </c>
      <c r="BZ261" s="43">
        <v>0.18241063082842801</v>
      </c>
      <c r="CA261" s="43">
        <v>0.18249118440847201</v>
      </c>
      <c r="CB261" s="43">
        <v>0.18261446353715099</v>
      </c>
      <c r="CC261" s="43">
        <v>0.18279036912858099</v>
      </c>
      <c r="CD261" s="43">
        <v>0.18303067444124299</v>
      </c>
      <c r="CE261" s="43">
        <v>0.18334933002600701</v>
      </c>
      <c r="CF261" s="43">
        <v>0.18376280589208799</v>
      </c>
      <c r="CG261" s="43">
        <v>0.184290470843233</v>
      </c>
      <c r="CH261" s="43">
        <v>0.184955006942956</v>
      </c>
      <c r="CI261" s="43">
        <v>0.18578285323191601</v>
      </c>
      <c r="CJ261" s="43">
        <v>0.18680466961433101</v>
      </c>
      <c r="CK261" s="43">
        <v>0.188055804990926</v>
      </c>
      <c r="CL261" s="43">
        <v>0.189576747247794</v>
      </c>
      <c r="CM261" s="43">
        <v>0.19141352396589401</v>
      </c>
      <c r="CN261" s="43">
        <v>0.19361801275631699</v>
      </c>
      <c r="CO261" s="43">
        <v>0.196248110357091</v>
      </c>
      <c r="CP261" s="43">
        <v>0.19936770019101199</v>
      </c>
      <c r="CQ261" s="43">
        <v>0.20304635141890301</v>
      </c>
      <c r="CR261" s="43">
        <v>0.20735868077222699</v>
      </c>
      <c r="CS261" s="43">
        <v>0.21238331341973099</v>
      </c>
      <c r="CT261" s="43">
        <v>0.21820139328597199</v>
      </c>
      <c r="CU261" s="43">
        <v>0.22489461540198</v>
      </c>
      <c r="CV261" s="43">
        <v>0.23254278282622601</v>
      </c>
      <c r="CW261" s="43">
        <v>0.24122092240883999</v>
      </c>
      <c r="CX261" s="43">
        <v>0.25099602079433198</v>
      </c>
      <c r="CY261" s="43">
        <v>0.26192345832632302</v>
      </c>
      <c r="CZ261" s="43"/>
      <c r="DA261" s="43"/>
      <c r="DC261" s="198">
        <v>46354</v>
      </c>
      <c r="DD261" s="43">
        <v>0.252963438843404</v>
      </c>
      <c r="DE261" s="43">
        <v>0.24814537637282899</v>
      </c>
      <c r="DF261" s="43">
        <v>0.24371266885127699</v>
      </c>
      <c r="DG261" s="43">
        <v>0.23964463867983199</v>
      </c>
      <c r="DH261" s="43">
        <v>0.23591979576571401</v>
      </c>
      <c r="DI261" s="43">
        <v>0.23251624503773599</v>
      </c>
      <c r="DJ261" s="43">
        <v>0.22941204513934599</v>
      </c>
      <c r="DK261" s="43">
        <v>0.22658551735545901</v>
      </c>
      <c r="DL261" s="43">
        <v>0.22401550440578399</v>
      </c>
      <c r="DM261" s="43">
        <v>0.221681580908167</v>
      </c>
      <c r="DN261" s="43">
        <v>0.219564217488496</v>
      </c>
      <c r="DO261" s="43">
        <v>0.217644901433905</v>
      </c>
      <c r="DP261" s="43">
        <v>0.215906218609423</v>
      </c>
      <c r="DQ261" s="43">
        <v>0.21433190042487299</v>
      </c>
      <c r="DR261" s="43">
        <v>0.212906841376585</v>
      </c>
      <c r="DS261" s="43">
        <v>0.21161709189774</v>
      </c>
      <c r="DT261" s="43">
        <v>0.210449831470919</v>
      </c>
      <c r="DU261" s="43">
        <v>0.209393326750971</v>
      </c>
      <c r="DV261" s="43">
        <v>0.20843687822132501</v>
      </c>
      <c r="DW261" s="43">
        <v>0.207570759879562</v>
      </c>
      <c r="DX261" s="43">
        <v>0.206786154150706</v>
      </c>
      <c r="DY261" s="43">
        <v>0.20607508483914699</v>
      </c>
      <c r="DZ261" s="43">
        <v>0.205430350251328</v>
      </c>
      <c r="EA261" s="290">
        <v>0.20484545748570901</v>
      </c>
      <c r="EB261" s="43">
        <v>0.20431455963294801</v>
      </c>
      <c r="EC261" s="43">
        <v>0.203832395835995</v>
      </c>
      <c r="ED261" s="43">
        <v>0.203394235606946</v>
      </c>
      <c r="EE261" s="43">
        <v>0.202995826704987</v>
      </c>
      <c r="EF261" s="43">
        <v>0.20263334762030799</v>
      </c>
      <c r="EG261" s="43">
        <v>0.20230336378716601</v>
      </c>
      <c r="EH261" s="43">
        <v>0.20200278767760099</v>
      </c>
      <c r="EI261" s="43">
        <v>0.20172884309332401</v>
      </c>
      <c r="EJ261" s="43">
        <v>0.201479032568954</v>
      </c>
      <c r="EK261" s="43">
        <v>0.201251108320921</v>
      </c>
      <c r="EL261" s="43">
        <v>0.201043045726256</v>
      </c>
      <c r="EM261" s="43">
        <v>0.20085302026565899</v>
      </c>
      <c r="EN261" s="43">
        <v>0.200679386357314</v>
      </c>
      <c r="EO261" s="43">
        <v>0.200520658734232</v>
      </c>
      <c r="EP261" s="43">
        <v>0.20037549576272801</v>
      </c>
      <c r="EQ261" s="43">
        <v>0.200237166229635</v>
      </c>
      <c r="ER261" s="43">
        <v>0.20009961026124701</v>
      </c>
      <c r="ES261" s="43">
        <v>0.199962833083909</v>
      </c>
      <c r="ET261" s="43">
        <v>0.199826840301741</v>
      </c>
      <c r="EU261" s="43">
        <v>0.199691637132</v>
      </c>
      <c r="EV261" s="43">
        <v>0.19955722880159699</v>
      </c>
      <c r="EW261" s="43">
        <v>0.19942362074071401</v>
      </c>
      <c r="EX261" s="43">
        <v>0.199290818368801</v>
      </c>
      <c r="EY261" s="43">
        <v>0.19915882677872601</v>
      </c>
      <c r="EZ261" s="43">
        <v>0.199027651673997</v>
      </c>
      <c r="FA261" s="43">
        <v>0.19889729821225699</v>
      </c>
      <c r="FB261" s="308">
        <v>0.198767771820927</v>
      </c>
      <c r="FC261" s="43">
        <v>0.198639077891618</v>
      </c>
      <c r="FD261" s="43">
        <v>0.1985112216239</v>
      </c>
      <c r="FE261" s="43">
        <v>0.19838420854101901</v>
      </c>
      <c r="FF261" s="43">
        <v>0.19825804396234201</v>
      </c>
      <c r="FG261" s="43">
        <v>0.19813273324424499</v>
      </c>
      <c r="FH261" s="43">
        <v>0.198008281812632</v>
      </c>
      <c r="FI261" s="43">
        <v>0.197884695325417</v>
      </c>
      <c r="FJ261" s="43">
        <v>0.19776197796574899</v>
      </c>
      <c r="FK261" s="43">
        <v>0.19764013643214101</v>
      </c>
      <c r="FL261" s="43">
        <v>0.197519175222058</v>
      </c>
      <c r="FM261" s="43">
        <v>0.197399102820736</v>
      </c>
      <c r="FN261" s="43">
        <v>0.197279916844219</v>
      </c>
      <c r="FO261" s="43">
        <v>0.19715650789846101</v>
      </c>
      <c r="FP261" s="43">
        <v>0.197023482368921</v>
      </c>
      <c r="FQ261" s="43">
        <v>0.19688021461821001</v>
      </c>
      <c r="FR261" s="43">
        <v>0.196726066327545</v>
      </c>
      <c r="FS261" s="43">
        <v>0.19656039214263701</v>
      </c>
      <c r="FT261" s="43">
        <v>0.196382549362762</v>
      </c>
      <c r="FU261" s="43">
        <v>0.19619190983955601</v>
      </c>
      <c r="FV261" s="43">
        <v>0.19598787531895301</v>
      </c>
      <c r="FW261" s="43">
        <v>0.19576989768960401</v>
      </c>
      <c r="FX261" s="43">
        <v>0.195537503694105</v>
      </c>
      <c r="FY261" s="43">
        <v>0.19529032706410801</v>
      </c>
      <c r="FZ261" s="43">
        <v>0.195028147938519</v>
      </c>
      <c r="GA261" s="43">
        <v>0.194750943138461</v>
      </c>
      <c r="GB261" s="43">
        <v>0.194458947674574</v>
      </c>
      <c r="GC261" s="43">
        <v>0.19415273186319701</v>
      </c>
      <c r="GD261" s="43">
        <v>0.19383329640284799</v>
      </c>
      <c r="GE261" s="43">
        <v>0.19350218925350801</v>
      </c>
      <c r="GF261" s="43">
        <v>0.19316164941821601</v>
      </c>
      <c r="GG261" s="43">
        <v>0.19281478251374701</v>
      </c>
      <c r="GH261" s="43">
        <v>0.19246577427577799</v>
      </c>
      <c r="GI261" s="43">
        <v>0.19212014861983401</v>
      </c>
      <c r="GJ261" s="43">
        <v>0.19178507714207099</v>
      </c>
      <c r="GK261" s="43">
        <v>0.19146974660145399</v>
      </c>
      <c r="GL261" s="43">
        <v>0.19118578976446901</v>
      </c>
      <c r="GM261" s="43">
        <v>0.190947781833227</v>
      </c>
      <c r="GN261" s="43">
        <v>0.19077379889971299</v>
      </c>
      <c r="GO261" s="43">
        <v>0.19068602591863601</v>
      </c>
      <c r="GP261" s="43">
        <v>0.190711386505067</v>
      </c>
      <c r="GQ261" s="43">
        <v>0.19088214572669601</v>
      </c>
      <c r="GR261" s="43">
        <v>0.19123640800309699</v>
      </c>
      <c r="GS261" s="43">
        <v>0.19181839601771999</v>
      </c>
      <c r="GT261" s="43">
        <v>0.19267835645335199</v>
      </c>
      <c r="GU261" s="43">
        <v>0.19387190302112001</v>
      </c>
      <c r="GV261" s="43">
        <v>0.19545858962380799</v>
      </c>
      <c r="GW261" s="43">
        <v>0.19749952678584101</v>
      </c>
      <c r="GX261" s="43">
        <v>0.20005393181856501</v>
      </c>
      <c r="GY261" s="43">
        <v>0.20317464742156199</v>
      </c>
      <c r="GZ261" s="43">
        <v>0.20690286131355301</v>
      </c>
      <c r="HA261" s="43"/>
      <c r="HB261" s="43"/>
    </row>
    <row r="262" spans="1:210" x14ac:dyDescent="0.6">
      <c r="A262" s="327">
        <v>37</v>
      </c>
      <c r="B262" s="198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43"/>
      <c r="BA262" s="308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43"/>
      <c r="CB262" s="43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C262" s="198">
        <v>46403</v>
      </c>
      <c r="DD262" s="43">
        <v>0.23050444325953101</v>
      </c>
      <c r="DE262" s="43">
        <v>0.22805924651731699</v>
      </c>
      <c r="DF262" s="43">
        <v>0.225698356282903</v>
      </c>
      <c r="DG262" s="43">
        <v>0.223446908593984</v>
      </c>
      <c r="DH262" s="43">
        <v>0.22132099288839099</v>
      </c>
      <c r="DI262" s="43">
        <v>0.21932974181984299</v>
      </c>
      <c r="DJ262" s="43">
        <v>0.217476994290072</v>
      </c>
      <c r="DK262" s="43">
        <v>0.21576262328075699</v>
      </c>
      <c r="DL262" s="43">
        <v>0.21418359554268601</v>
      </c>
      <c r="DM262" s="43">
        <v>0.21273481483440301</v>
      </c>
      <c r="DN262" s="43">
        <v>0.21140978882547901</v>
      </c>
      <c r="DO262" s="43">
        <v>0.21020115113819901</v>
      </c>
      <c r="DP262" s="43">
        <v>0.20910106507019799</v>
      </c>
      <c r="DQ262" s="43">
        <v>0.20810153000346299</v>
      </c>
      <c r="DR262" s="43">
        <v>0.20719460918308799</v>
      </c>
      <c r="DS262" s="43">
        <v>0.20637259377732201</v>
      </c>
      <c r="DT262" s="43">
        <v>0.205628116289375</v>
      </c>
      <c r="DU262" s="43">
        <v>0.204954224159517</v>
      </c>
      <c r="DV262" s="43">
        <v>0.20434442252460999</v>
      </c>
      <c r="DW262" s="43">
        <v>0.20379269375284001</v>
      </c>
      <c r="DX262" s="43">
        <v>0.203293499199793</v>
      </c>
      <c r="DY262" s="43">
        <v>0.202841769349659</v>
      </c>
      <c r="DZ262" s="43">
        <v>0.202432884280391</v>
      </c>
      <c r="EA262" s="290">
        <v>0.202062649425131</v>
      </c>
      <c r="EB262" s="43">
        <v>0.20172726749247399</v>
      </c>
      <c r="EC262" s="43">
        <v>0.20142330892542701</v>
      </c>
      <c r="ED262" s="43">
        <v>0.201147681937831</v>
      </c>
      <c r="EE262" s="43">
        <v>0.200897603370679</v>
      </c>
      <c r="EF262" s="43">
        <v>0.20067057029552701</v>
      </c>
      <c r="EG262" s="43">
        <v>0.20046433345416501</v>
      </c>
      <c r="EH262" s="43">
        <v>0.20027687259034599</v>
      </c>
      <c r="EI262" s="43">
        <v>0.20010637318736699</v>
      </c>
      <c r="EJ262" s="43">
        <v>0.199951205811639</v>
      </c>
      <c r="EK262" s="43">
        <v>0.19980990680571201</v>
      </c>
      <c r="EL262" s="43">
        <v>0.19968116094828001</v>
      </c>
      <c r="EM262" s="43">
        <v>0.199563786033255</v>
      </c>
      <c r="EN262" s="43">
        <v>0.19945671865595899</v>
      </c>
      <c r="EO262" s="43">
        <v>0.199359001565452</v>
      </c>
      <c r="EP262" s="43">
        <v>0.199269772904449</v>
      </c>
      <c r="EQ262" s="43">
        <v>0.199184871036131</v>
      </c>
      <c r="ER262" s="43">
        <v>0.19910057032115799</v>
      </c>
      <c r="ES262" s="43">
        <v>0.19901687575224999</v>
      </c>
      <c r="ET262" s="43">
        <v>0.19893379250542301</v>
      </c>
      <c r="EU262" s="43">
        <v>0.19885132576129899</v>
      </c>
      <c r="EV262" s="43">
        <v>0.19876948045086201</v>
      </c>
      <c r="EW262" s="43">
        <v>0.198688261763627</v>
      </c>
      <c r="EX262" s="43">
        <v>0.198607674746549</v>
      </c>
      <c r="EY262" s="43">
        <v>0.19852772463102999</v>
      </c>
      <c r="EZ262" s="43">
        <v>0.19844841636542901</v>
      </c>
      <c r="FA262" s="43">
        <v>0.19836975507954999</v>
      </c>
      <c r="FB262" s="308">
        <v>0.19829174598952001</v>
      </c>
      <c r="FC262" s="43">
        <v>0.19821439405541799</v>
      </c>
      <c r="FD262" s="43">
        <v>0.198137704357679</v>
      </c>
      <c r="FE262" s="43">
        <v>0.19806168197726301</v>
      </c>
      <c r="FF262" s="43">
        <v>0.19798633235322</v>
      </c>
      <c r="FG262" s="43">
        <v>0.19791165998302801</v>
      </c>
      <c r="FH262" s="43">
        <v>0.19783767031227001</v>
      </c>
      <c r="FI262" s="43">
        <v>0.19776436846100701</v>
      </c>
      <c r="FJ262" s="43">
        <v>0.19769175894376001</v>
      </c>
      <c r="FK262" s="43">
        <v>0.19761984763328999</v>
      </c>
      <c r="FL262" s="43">
        <v>0.197548638945894</v>
      </c>
      <c r="FM262" s="43">
        <v>0.197478138769099</v>
      </c>
      <c r="FN262" s="43">
        <v>0.197408350323063</v>
      </c>
      <c r="FO262" s="43">
        <v>0.19733629641132999</v>
      </c>
      <c r="FP262" s="43">
        <v>0.19725886099860701</v>
      </c>
      <c r="FQ262" s="43">
        <v>0.19717576752926899</v>
      </c>
      <c r="FR262" s="43">
        <v>0.19708671091854399</v>
      </c>
      <c r="FS262" s="43">
        <v>0.19699142145119999</v>
      </c>
      <c r="FT262" s="43">
        <v>0.19688964869475101</v>
      </c>
      <c r="FU262" s="43">
        <v>0.19678117858403399</v>
      </c>
      <c r="FV262" s="43">
        <v>0.196665847923432</v>
      </c>
      <c r="FW262" s="43">
        <v>0.19654356287735</v>
      </c>
      <c r="FX262" s="43">
        <v>0.196414323590625</v>
      </c>
      <c r="FY262" s="43">
        <v>0.196278252221772</v>
      </c>
      <c r="FZ262" s="43">
        <v>0.19613562997386599</v>
      </c>
      <c r="GA262" s="43">
        <v>0.195986941786848</v>
      </c>
      <c r="GB262" s="43">
        <v>0.19583293185952699</v>
      </c>
      <c r="GC262" s="43">
        <v>0.19567467242137901</v>
      </c>
      <c r="GD262" s="43">
        <v>0.19551364792064799</v>
      </c>
      <c r="GE262" s="43">
        <v>0.195351858469546</v>
      </c>
      <c r="GF262" s="43">
        <v>0.19519194651257099</v>
      </c>
      <c r="GG262" s="43">
        <v>0.19503735098553299</v>
      </c>
      <c r="GH262" s="43">
        <v>0.19489249467476899</v>
      </c>
      <c r="GI262" s="43">
        <v>0.194763010188096</v>
      </c>
      <c r="GJ262" s="43">
        <v>0.194656010908831</v>
      </c>
      <c r="GK262" s="43">
        <v>0.194580412630869</v>
      </c>
      <c r="GL262" s="43">
        <v>0.19454731125121599</v>
      </c>
      <c r="GM262" s="43">
        <v>0.19457041889967799</v>
      </c>
      <c r="GN262" s="43">
        <v>0.194666556841501</v>
      </c>
      <c r="GO262" s="43">
        <v>0.19485619614024299</v>
      </c>
      <c r="GP262" s="43">
        <v>0.19516402487479301</v>
      </c>
      <c r="GQ262" s="43">
        <v>0.195619503956071</v>
      </c>
      <c r="GR262" s="43">
        <v>0.19625734905026801</v>
      </c>
      <c r="GS262" s="43">
        <v>0.19711784592106399</v>
      </c>
      <c r="GT262" s="43">
        <v>0.19824687118263201</v>
      </c>
      <c r="GU262" s="43">
        <v>0.199695455393849</v>
      </c>
      <c r="GV262" s="43">
        <v>0.201518702051207</v>
      </c>
      <c r="GW262" s="43">
        <v>0.20377387746248099</v>
      </c>
      <c r="GX262" s="43">
        <v>0.206517531852171</v>
      </c>
      <c r="GY262" s="43">
        <v>0.20980161379044901</v>
      </c>
      <c r="GZ262" s="43">
        <v>0.21366869685605</v>
      </c>
      <c r="HA262" s="43"/>
      <c r="HB262" s="43"/>
    </row>
    <row r="263" spans="1:210" x14ac:dyDescent="0.6">
      <c r="A263" s="327">
        <v>38</v>
      </c>
      <c r="B263" s="198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AY263" s="43"/>
      <c r="AZ263" s="43"/>
      <c r="BA263" s="308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43"/>
      <c r="CB263" s="43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C263" s="198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  <c r="EA263" s="290"/>
      <c r="EB263" s="43"/>
      <c r="EC263" s="43"/>
      <c r="ED263" s="43"/>
      <c r="EE263" s="43"/>
      <c r="EF263" s="43"/>
      <c r="EG263" s="43"/>
      <c r="EH263" s="43"/>
      <c r="EI263" s="43"/>
      <c r="EJ263" s="43"/>
      <c r="EK263" s="43"/>
      <c r="EL263" s="43"/>
      <c r="EM263" s="43"/>
      <c r="EN263" s="43"/>
      <c r="EO263" s="43"/>
      <c r="EP263" s="43"/>
      <c r="EQ263" s="43"/>
      <c r="ER263" s="43"/>
      <c r="ES263" s="43"/>
      <c r="ET263" s="43"/>
      <c r="EU263" s="43"/>
      <c r="EV263" s="43"/>
      <c r="EW263" s="43"/>
      <c r="EX263" s="43"/>
      <c r="EY263" s="43"/>
      <c r="EZ263" s="43"/>
      <c r="FA263" s="43"/>
      <c r="FB263" s="308"/>
      <c r="FC263" s="43"/>
      <c r="FD263" s="43"/>
      <c r="FE263" s="43"/>
      <c r="FF263" s="43"/>
      <c r="FG263" s="43"/>
      <c r="FH263" s="43"/>
      <c r="FI263" s="43"/>
      <c r="FJ263" s="43"/>
      <c r="FK263" s="43"/>
      <c r="FL263" s="43"/>
      <c r="FM263" s="43"/>
      <c r="FN263" s="43"/>
      <c r="FO263" s="43"/>
      <c r="FP263" s="43"/>
      <c r="FQ263" s="43"/>
      <c r="FR263" s="43"/>
      <c r="FS263" s="43"/>
      <c r="FT263" s="43"/>
      <c r="FU263" s="43"/>
      <c r="FV263" s="43"/>
      <c r="FW263" s="43"/>
      <c r="FX263" s="43"/>
      <c r="FY263" s="43"/>
      <c r="FZ263" s="43"/>
      <c r="GA263" s="43"/>
      <c r="GB263" s="43"/>
      <c r="GC263" s="43"/>
      <c r="GD263" s="43"/>
      <c r="GE263" s="43"/>
      <c r="GF263" s="43"/>
      <c r="GG263" s="43"/>
      <c r="GH263" s="43"/>
      <c r="GI263" s="43"/>
      <c r="GJ263" s="43"/>
      <c r="GK263" s="43"/>
      <c r="GL263" s="43"/>
      <c r="GM263" s="43"/>
      <c r="GN263" s="43"/>
      <c r="GO263" s="43"/>
      <c r="GP263" s="43"/>
      <c r="GQ263" s="43"/>
      <c r="GR263" s="43"/>
      <c r="GS263" s="43"/>
      <c r="GT263" s="43"/>
      <c r="GU263" s="43"/>
      <c r="GV263" s="43"/>
      <c r="GW263" s="43"/>
      <c r="GX263" s="43"/>
      <c r="GY263" s="43"/>
      <c r="GZ263" s="43"/>
      <c r="HA263" s="43"/>
      <c r="HB263" s="43"/>
    </row>
    <row r="264" spans="1:210" x14ac:dyDescent="0.6">
      <c r="A264" s="327">
        <v>39</v>
      </c>
      <c r="B264" s="198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43"/>
      <c r="BA264" s="308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43"/>
      <c r="CB264" s="43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C264" s="198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  <c r="EA264" s="290"/>
      <c r="EB264" s="43"/>
      <c r="EC264" s="43"/>
      <c r="ED264" s="43"/>
      <c r="EE264" s="43"/>
      <c r="EF264" s="43"/>
      <c r="EG264" s="43"/>
      <c r="EH264" s="43"/>
      <c r="EI264" s="43"/>
      <c r="EJ264" s="43"/>
      <c r="EK264" s="43"/>
      <c r="EL264" s="43"/>
      <c r="EM264" s="43"/>
      <c r="EN264" s="43"/>
      <c r="EO264" s="43"/>
      <c r="EP264" s="43"/>
      <c r="EQ264" s="43"/>
      <c r="ER264" s="43"/>
      <c r="ES264" s="43"/>
      <c r="ET264" s="43"/>
      <c r="EU264" s="43"/>
      <c r="EV264" s="43"/>
      <c r="EW264" s="43"/>
      <c r="EX264" s="43"/>
      <c r="EY264" s="43"/>
      <c r="EZ264" s="43"/>
      <c r="FA264" s="43"/>
      <c r="FB264" s="308"/>
      <c r="FC264" s="43"/>
      <c r="FD264" s="43"/>
      <c r="FE264" s="43"/>
      <c r="FF264" s="43"/>
      <c r="FG264" s="43"/>
      <c r="FH264" s="43"/>
      <c r="FI264" s="43"/>
      <c r="FJ264" s="43"/>
      <c r="FK264" s="43"/>
      <c r="FL264" s="43"/>
      <c r="FM264" s="43"/>
      <c r="FN264" s="43"/>
      <c r="FO264" s="43"/>
      <c r="FP264" s="43"/>
      <c r="FQ264" s="43"/>
      <c r="FR264" s="43"/>
      <c r="FS264" s="43"/>
      <c r="FT264" s="43"/>
      <c r="FU264" s="43"/>
      <c r="FV264" s="43"/>
      <c r="FW264" s="43"/>
      <c r="FX264" s="43"/>
      <c r="FY264" s="43"/>
      <c r="FZ264" s="43"/>
      <c r="GA264" s="43"/>
      <c r="GB264" s="43"/>
      <c r="GC264" s="43"/>
      <c r="GD264" s="43"/>
      <c r="GE264" s="43"/>
      <c r="GF264" s="43"/>
      <c r="GG264" s="43"/>
      <c r="GH264" s="43"/>
      <c r="GI264" s="43"/>
      <c r="GJ264" s="43"/>
      <c r="GK264" s="43"/>
      <c r="GL264" s="43"/>
      <c r="GM264" s="43"/>
      <c r="GN264" s="43"/>
      <c r="GO264" s="43"/>
      <c r="GP264" s="43"/>
      <c r="GQ264" s="43"/>
      <c r="GR264" s="43"/>
      <c r="GS264" s="43"/>
      <c r="GT264" s="43"/>
      <c r="GU264" s="43"/>
      <c r="GV264" s="43"/>
      <c r="GW264" s="43"/>
      <c r="GX264" s="43"/>
      <c r="GY264" s="43"/>
      <c r="GZ264" s="43"/>
      <c r="HA264" s="43"/>
      <c r="HB264" s="43"/>
    </row>
    <row r="265" spans="1:210" x14ac:dyDescent="0.6">
      <c r="A265" s="327">
        <v>40</v>
      </c>
      <c r="B265" s="198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43"/>
      <c r="BA265" s="308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43"/>
      <c r="CB265" s="43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C265" s="198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  <c r="EA265" s="290"/>
      <c r="EB265" s="43"/>
      <c r="EC265" s="43"/>
      <c r="ED265" s="43"/>
      <c r="EE265" s="43"/>
      <c r="EF265" s="43"/>
      <c r="EG265" s="43"/>
      <c r="EH265" s="43"/>
      <c r="EI265" s="43"/>
      <c r="EJ265" s="43"/>
      <c r="EK265" s="43"/>
      <c r="EL265" s="43"/>
      <c r="EM265" s="43"/>
      <c r="EN265" s="43"/>
      <c r="EO265" s="43"/>
      <c r="EP265" s="43"/>
      <c r="EQ265" s="43"/>
      <c r="ER265" s="43"/>
      <c r="ES265" s="43"/>
      <c r="ET265" s="43"/>
      <c r="EU265" s="43"/>
      <c r="EV265" s="43"/>
      <c r="EW265" s="43"/>
      <c r="EX265" s="43"/>
      <c r="EY265" s="43"/>
      <c r="EZ265" s="43"/>
      <c r="FA265" s="43"/>
      <c r="FB265" s="308"/>
      <c r="FC265" s="43"/>
      <c r="FD265" s="43"/>
      <c r="FE265" s="43"/>
      <c r="FF265" s="43"/>
      <c r="FG265" s="43"/>
      <c r="FH265" s="43"/>
      <c r="FI265" s="43"/>
      <c r="FJ265" s="43"/>
      <c r="FK265" s="43"/>
      <c r="FL265" s="43"/>
      <c r="FM265" s="43"/>
      <c r="FN265" s="43"/>
      <c r="FO265" s="43"/>
      <c r="FP265" s="43"/>
      <c r="FQ265" s="43"/>
      <c r="FR265" s="43"/>
      <c r="FS265" s="43"/>
      <c r="FT265" s="43"/>
      <c r="FU265" s="43"/>
      <c r="FV265" s="43"/>
      <c r="FW265" s="43"/>
      <c r="FX265" s="43"/>
      <c r="FY265" s="43"/>
      <c r="FZ265" s="43"/>
      <c r="GA265" s="43"/>
      <c r="GB265" s="43"/>
      <c r="GC265" s="43"/>
      <c r="GD265" s="43"/>
      <c r="GE265" s="43"/>
      <c r="GF265" s="43"/>
      <c r="GG265" s="43"/>
      <c r="GH265" s="43"/>
      <c r="GI265" s="43"/>
      <c r="GJ265" s="43"/>
      <c r="GK265" s="43"/>
      <c r="GL265" s="43"/>
      <c r="GM265" s="43"/>
      <c r="GN265" s="43"/>
      <c r="GO265" s="43"/>
      <c r="GP265" s="43"/>
      <c r="GQ265" s="43"/>
      <c r="GR265" s="43"/>
      <c r="GS265" s="43"/>
      <c r="GT265" s="43"/>
      <c r="GU265" s="43"/>
      <c r="GV265" s="43"/>
      <c r="GW265" s="43"/>
      <c r="GX265" s="43"/>
      <c r="GY265" s="43"/>
      <c r="GZ265" s="43"/>
      <c r="HA265" s="43"/>
      <c r="HB265" s="43"/>
    </row>
    <row r="266" spans="1:210" x14ac:dyDescent="0.6">
      <c r="A266" s="327">
        <v>41</v>
      </c>
      <c r="B266" s="198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43"/>
      <c r="BA266" s="308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43"/>
      <c r="CB266" s="43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C266" s="198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  <c r="EA266" s="290"/>
      <c r="EB266" s="43"/>
      <c r="EC266" s="43"/>
      <c r="ED266" s="43"/>
      <c r="EE266" s="43"/>
      <c r="EF266" s="43"/>
      <c r="EG266" s="43"/>
      <c r="EH266" s="43"/>
      <c r="EI266" s="43"/>
      <c r="EJ266" s="43"/>
      <c r="EK266" s="43"/>
      <c r="EL266" s="43"/>
      <c r="EM266" s="43"/>
      <c r="EN266" s="43"/>
      <c r="EO266" s="43"/>
      <c r="EP266" s="43"/>
      <c r="EQ266" s="43"/>
      <c r="ER266" s="43"/>
      <c r="ES266" s="43"/>
      <c r="ET266" s="43"/>
      <c r="EU266" s="43"/>
      <c r="EV266" s="43"/>
      <c r="EW266" s="43"/>
      <c r="EX266" s="43"/>
      <c r="EY266" s="43"/>
      <c r="EZ266" s="43"/>
      <c r="FA266" s="43"/>
      <c r="FB266" s="308"/>
      <c r="FC266" s="43"/>
      <c r="FD266" s="43"/>
      <c r="FE266" s="43"/>
      <c r="FF266" s="43"/>
      <c r="FG266" s="43"/>
      <c r="FH266" s="43"/>
      <c r="FI266" s="43"/>
      <c r="FJ266" s="43"/>
      <c r="FK266" s="43"/>
      <c r="FL266" s="43"/>
      <c r="FM266" s="43"/>
      <c r="FN266" s="43"/>
      <c r="FO266" s="43"/>
      <c r="FP266" s="43"/>
      <c r="FQ266" s="43"/>
      <c r="FR266" s="43"/>
      <c r="FS266" s="43"/>
      <c r="FT266" s="43"/>
      <c r="FU266" s="43"/>
      <c r="FV266" s="43"/>
      <c r="FW266" s="43"/>
      <c r="FX266" s="43"/>
      <c r="FY266" s="43"/>
      <c r="FZ266" s="43"/>
      <c r="GA266" s="43"/>
      <c r="GB266" s="43"/>
      <c r="GC266" s="43"/>
      <c r="GD266" s="43"/>
      <c r="GE266" s="43"/>
      <c r="GF266" s="43"/>
      <c r="GG266" s="43"/>
      <c r="GH266" s="43"/>
      <c r="GI266" s="43"/>
      <c r="GJ266" s="43"/>
      <c r="GK266" s="43"/>
      <c r="GL266" s="43"/>
      <c r="GM266" s="43"/>
      <c r="GN266" s="43"/>
      <c r="GO266" s="43"/>
      <c r="GP266" s="43"/>
      <c r="GQ266" s="43"/>
      <c r="GR266" s="43"/>
      <c r="GS266" s="43"/>
      <c r="GT266" s="43"/>
      <c r="GU266" s="43"/>
      <c r="GV266" s="43"/>
      <c r="GW266" s="43"/>
      <c r="GX266" s="43"/>
      <c r="GY266" s="43"/>
      <c r="GZ266" s="43"/>
      <c r="HA266" s="43"/>
      <c r="HB266" s="43"/>
    </row>
    <row r="267" spans="1:210" x14ac:dyDescent="0.6">
      <c r="A267" s="327">
        <v>42</v>
      </c>
      <c r="B267" s="198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43"/>
      <c r="BA267" s="308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43"/>
      <c r="CB267" s="43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C267" s="198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  <c r="EA267" s="290"/>
      <c r="EB267" s="43"/>
      <c r="EC267" s="43"/>
      <c r="ED267" s="43"/>
      <c r="EE267" s="43"/>
      <c r="EF267" s="43"/>
      <c r="EG267" s="43"/>
      <c r="EH267" s="43"/>
      <c r="EI267" s="43"/>
      <c r="EJ267" s="43"/>
      <c r="EK267" s="43"/>
      <c r="EL267" s="43"/>
      <c r="EM267" s="43"/>
      <c r="EN267" s="43"/>
      <c r="EO267" s="43"/>
      <c r="EP267" s="43"/>
      <c r="EQ267" s="43"/>
      <c r="ER267" s="43"/>
      <c r="ES267" s="43"/>
      <c r="ET267" s="43"/>
      <c r="EU267" s="43"/>
      <c r="EV267" s="43"/>
      <c r="EW267" s="43"/>
      <c r="EX267" s="43"/>
      <c r="EY267" s="43"/>
      <c r="EZ267" s="43"/>
      <c r="FA267" s="43"/>
      <c r="FB267" s="308"/>
      <c r="FC267" s="43"/>
      <c r="FD267" s="43"/>
      <c r="FE267" s="43"/>
      <c r="FF267" s="43"/>
      <c r="FG267" s="43"/>
      <c r="FH267" s="43"/>
      <c r="FI267" s="43"/>
      <c r="FJ267" s="43"/>
      <c r="FK267" s="43"/>
      <c r="FL267" s="43"/>
      <c r="FM267" s="43"/>
      <c r="FN267" s="43"/>
      <c r="FO267" s="43"/>
      <c r="FP267" s="43"/>
      <c r="FQ267" s="43"/>
      <c r="FR267" s="43"/>
      <c r="FS267" s="43"/>
      <c r="FT267" s="43"/>
      <c r="FU267" s="43"/>
      <c r="FV267" s="43"/>
      <c r="FW267" s="43"/>
      <c r="FX267" s="43"/>
      <c r="FY267" s="43"/>
      <c r="FZ267" s="43"/>
      <c r="GA267" s="43"/>
      <c r="GB267" s="43"/>
      <c r="GC267" s="43"/>
      <c r="GD267" s="43"/>
      <c r="GE267" s="43"/>
      <c r="GF267" s="43"/>
      <c r="GG267" s="43"/>
      <c r="GH267" s="43"/>
      <c r="GI267" s="43"/>
      <c r="GJ267" s="43"/>
      <c r="GK267" s="43"/>
      <c r="GL267" s="43"/>
      <c r="GM267" s="43"/>
      <c r="GN267" s="43"/>
      <c r="GO267" s="43"/>
      <c r="GP267" s="43"/>
      <c r="GQ267" s="43"/>
      <c r="GR267" s="43"/>
      <c r="GS267" s="43"/>
      <c r="GT267" s="43"/>
      <c r="GU267" s="43"/>
      <c r="GV267" s="43"/>
      <c r="GW267" s="43"/>
      <c r="GX267" s="43"/>
      <c r="GY267" s="43"/>
      <c r="GZ267" s="43"/>
      <c r="HA267" s="43"/>
      <c r="HB267" s="43"/>
    </row>
    <row r="268" spans="1:210" x14ac:dyDescent="0.6">
      <c r="A268" s="327">
        <v>43</v>
      </c>
      <c r="B268" s="198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43"/>
      <c r="BA268" s="308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43"/>
      <c r="CB268" s="43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C268" s="198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  <c r="EA268" s="290"/>
      <c r="EB268" s="43"/>
      <c r="EC268" s="43"/>
      <c r="ED268" s="43"/>
      <c r="EE268" s="43"/>
      <c r="EF268" s="43"/>
      <c r="EG268" s="43"/>
      <c r="EH268" s="43"/>
      <c r="EI268" s="43"/>
      <c r="EJ268" s="43"/>
      <c r="EK268" s="43"/>
      <c r="EL268" s="43"/>
      <c r="EM268" s="43"/>
      <c r="EN268" s="43"/>
      <c r="EO268" s="43"/>
      <c r="EP268" s="43"/>
      <c r="EQ268" s="43"/>
      <c r="ER268" s="43"/>
      <c r="ES268" s="43"/>
      <c r="ET268" s="43"/>
      <c r="EU268" s="43"/>
      <c r="EV268" s="43"/>
      <c r="EW268" s="43"/>
      <c r="EX268" s="43"/>
      <c r="EY268" s="43"/>
      <c r="EZ268" s="43"/>
      <c r="FA268" s="43"/>
      <c r="FB268" s="308"/>
      <c r="FC268" s="43"/>
      <c r="FD268" s="43"/>
      <c r="FE268" s="43"/>
      <c r="FF268" s="43"/>
      <c r="FG268" s="43"/>
      <c r="FH268" s="43"/>
      <c r="FI268" s="43"/>
      <c r="FJ268" s="43"/>
      <c r="FK268" s="43"/>
      <c r="FL268" s="43"/>
      <c r="FM268" s="43"/>
      <c r="FN268" s="43"/>
      <c r="FO268" s="43"/>
      <c r="FP268" s="43"/>
      <c r="FQ268" s="43"/>
      <c r="FR268" s="43"/>
      <c r="FS268" s="43"/>
      <c r="FT268" s="43"/>
      <c r="FU268" s="43"/>
      <c r="FV268" s="43"/>
      <c r="FW268" s="43"/>
      <c r="FX268" s="43"/>
      <c r="FY268" s="43"/>
      <c r="FZ268" s="43"/>
      <c r="GA268" s="43"/>
      <c r="GB268" s="43"/>
      <c r="GC268" s="43"/>
      <c r="GD268" s="43"/>
      <c r="GE268" s="43"/>
      <c r="GF268" s="43"/>
      <c r="GG268" s="43"/>
      <c r="GH268" s="43"/>
      <c r="GI268" s="43"/>
      <c r="GJ268" s="43"/>
      <c r="GK268" s="43"/>
      <c r="GL268" s="43"/>
      <c r="GM268" s="43"/>
      <c r="GN268" s="43"/>
      <c r="GO268" s="43"/>
      <c r="GP268" s="43"/>
      <c r="GQ268" s="43"/>
      <c r="GR268" s="43"/>
      <c r="GS268" s="43"/>
      <c r="GT268" s="43"/>
      <c r="GU268" s="43"/>
      <c r="GV268" s="43"/>
      <c r="GW268" s="43"/>
      <c r="GX268" s="43"/>
      <c r="GY268" s="43"/>
      <c r="GZ268" s="43"/>
      <c r="HA268" s="43"/>
      <c r="HB268" s="43"/>
    </row>
    <row r="269" spans="1:210" x14ac:dyDescent="0.6">
      <c r="A269" s="327">
        <v>44</v>
      </c>
      <c r="B269" s="198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43"/>
      <c r="BA269" s="308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43"/>
      <c r="CB269" s="43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C269" s="198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  <c r="EA269" s="290"/>
      <c r="EB269" s="43"/>
      <c r="EC269" s="43"/>
      <c r="ED269" s="43"/>
      <c r="EE269" s="43"/>
      <c r="EF269" s="43"/>
      <c r="EG269" s="43"/>
      <c r="EH269" s="43"/>
      <c r="EI269" s="43"/>
      <c r="EJ269" s="43"/>
      <c r="EK269" s="43"/>
      <c r="EL269" s="43"/>
      <c r="EM269" s="43"/>
      <c r="EN269" s="43"/>
      <c r="EO269" s="43"/>
      <c r="EP269" s="43"/>
      <c r="EQ269" s="43"/>
      <c r="ER269" s="43"/>
      <c r="ES269" s="43"/>
      <c r="ET269" s="43"/>
      <c r="EU269" s="43"/>
      <c r="EV269" s="43"/>
      <c r="EW269" s="43"/>
      <c r="EX269" s="43"/>
      <c r="EY269" s="43"/>
      <c r="EZ269" s="43"/>
      <c r="FA269" s="43"/>
      <c r="FB269" s="308"/>
      <c r="FC269" s="43"/>
      <c r="FD269" s="43"/>
      <c r="FE269" s="43"/>
      <c r="FF269" s="43"/>
      <c r="FG269" s="43"/>
      <c r="FH269" s="43"/>
      <c r="FI269" s="43"/>
      <c r="FJ269" s="43"/>
      <c r="FK269" s="43"/>
      <c r="FL269" s="43"/>
      <c r="FM269" s="43"/>
      <c r="FN269" s="43"/>
      <c r="FO269" s="43"/>
      <c r="FP269" s="43"/>
      <c r="FQ269" s="43"/>
      <c r="FR269" s="43"/>
      <c r="FS269" s="43"/>
      <c r="FT269" s="43"/>
      <c r="FU269" s="43"/>
      <c r="FV269" s="43"/>
      <c r="FW269" s="43"/>
      <c r="FX269" s="43"/>
      <c r="FY269" s="43"/>
      <c r="FZ269" s="43"/>
      <c r="GA269" s="43"/>
      <c r="GB269" s="43"/>
      <c r="GC269" s="43"/>
      <c r="GD269" s="43"/>
      <c r="GE269" s="43"/>
      <c r="GF269" s="43"/>
      <c r="GG269" s="43"/>
      <c r="GH269" s="43"/>
      <c r="GI269" s="43"/>
      <c r="GJ269" s="43"/>
      <c r="GK269" s="43"/>
      <c r="GL269" s="43"/>
      <c r="GM269" s="43"/>
      <c r="GN269" s="43"/>
      <c r="GO269" s="43"/>
      <c r="GP269" s="43"/>
      <c r="GQ269" s="43"/>
      <c r="GR269" s="43"/>
      <c r="GS269" s="43"/>
      <c r="GT269" s="43"/>
      <c r="GU269" s="43"/>
      <c r="GV269" s="43"/>
      <c r="GW269" s="43"/>
      <c r="GX269" s="43"/>
      <c r="GY269" s="43"/>
      <c r="GZ269" s="43"/>
      <c r="HA269" s="43"/>
      <c r="HB269" s="43"/>
    </row>
    <row r="270" spans="1:210" x14ac:dyDescent="0.6">
      <c r="A270" s="327">
        <v>45</v>
      </c>
      <c r="B270" s="198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43"/>
      <c r="BA270" s="308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43"/>
      <c r="CB270" s="43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C270" s="198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  <c r="EA270" s="290"/>
      <c r="EB270" s="43"/>
      <c r="EC270" s="43"/>
      <c r="ED270" s="43"/>
      <c r="EE270" s="43"/>
      <c r="EF270" s="43"/>
      <c r="EG270" s="43"/>
      <c r="EH270" s="43"/>
      <c r="EI270" s="43"/>
      <c r="EJ270" s="43"/>
      <c r="EK270" s="43"/>
      <c r="EL270" s="43"/>
      <c r="EM270" s="43"/>
      <c r="EN270" s="43"/>
      <c r="EO270" s="43"/>
      <c r="EP270" s="43"/>
      <c r="EQ270" s="43"/>
      <c r="ER270" s="43"/>
      <c r="ES270" s="43"/>
      <c r="ET270" s="43"/>
      <c r="EU270" s="43"/>
      <c r="EV270" s="43"/>
      <c r="EW270" s="43"/>
      <c r="EX270" s="43"/>
      <c r="EY270" s="43"/>
      <c r="EZ270" s="43"/>
      <c r="FA270" s="43"/>
      <c r="FB270" s="308"/>
      <c r="FC270" s="43"/>
      <c r="FD270" s="43"/>
      <c r="FE270" s="43"/>
      <c r="FF270" s="43"/>
      <c r="FG270" s="43"/>
      <c r="FH270" s="43"/>
      <c r="FI270" s="43"/>
      <c r="FJ270" s="43"/>
      <c r="FK270" s="43"/>
      <c r="FL270" s="43"/>
      <c r="FM270" s="43"/>
      <c r="FN270" s="43"/>
      <c r="FO270" s="43"/>
      <c r="FP270" s="43"/>
      <c r="FQ270" s="43"/>
      <c r="FR270" s="43"/>
      <c r="FS270" s="43"/>
      <c r="FT270" s="43"/>
      <c r="FU270" s="43"/>
      <c r="FV270" s="43"/>
      <c r="FW270" s="43"/>
      <c r="FX270" s="43"/>
      <c r="FY270" s="43"/>
      <c r="FZ270" s="43"/>
      <c r="GA270" s="43"/>
      <c r="GB270" s="43"/>
      <c r="GC270" s="43"/>
      <c r="GD270" s="43"/>
      <c r="GE270" s="43"/>
      <c r="GF270" s="43"/>
      <c r="GG270" s="43"/>
      <c r="GH270" s="43"/>
      <c r="GI270" s="43"/>
      <c r="GJ270" s="43"/>
      <c r="GK270" s="43"/>
      <c r="GL270" s="43"/>
      <c r="GM270" s="43"/>
      <c r="GN270" s="43"/>
      <c r="GO270" s="43"/>
      <c r="GP270" s="43"/>
      <c r="GQ270" s="43"/>
      <c r="GR270" s="43"/>
      <c r="GS270" s="43"/>
      <c r="GT270" s="43"/>
      <c r="GU270" s="43"/>
      <c r="GV270" s="43"/>
      <c r="GW270" s="43"/>
      <c r="GX270" s="43"/>
      <c r="GY270" s="43"/>
      <c r="GZ270" s="43"/>
      <c r="HA270" s="43"/>
      <c r="HB270" s="43"/>
    </row>
    <row r="271" spans="1:210" x14ac:dyDescent="0.6">
      <c r="A271" s="327">
        <v>46</v>
      </c>
      <c r="B271" s="198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43"/>
      <c r="AS271" s="43"/>
      <c r="AT271" s="43"/>
      <c r="AU271" s="43"/>
      <c r="AV271" s="43"/>
      <c r="AW271" s="43"/>
      <c r="AX271" s="43"/>
      <c r="AY271" s="43"/>
      <c r="AZ271" s="43"/>
      <c r="BA271" s="308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43"/>
      <c r="CB271" s="43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C271" s="198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  <c r="EA271" s="290"/>
      <c r="EB271" s="43"/>
      <c r="EC271" s="43"/>
      <c r="ED271" s="43"/>
      <c r="EE271" s="43"/>
      <c r="EF271" s="43"/>
      <c r="EG271" s="43"/>
      <c r="EH271" s="43"/>
      <c r="EI271" s="43"/>
      <c r="EJ271" s="43"/>
      <c r="EK271" s="43"/>
      <c r="EL271" s="43"/>
      <c r="EM271" s="43"/>
      <c r="EN271" s="43"/>
      <c r="EO271" s="43"/>
      <c r="EP271" s="43"/>
      <c r="EQ271" s="43"/>
      <c r="ER271" s="43"/>
      <c r="ES271" s="43"/>
      <c r="ET271" s="43"/>
      <c r="EU271" s="43"/>
      <c r="EV271" s="43"/>
      <c r="EW271" s="43"/>
      <c r="EX271" s="43"/>
      <c r="EY271" s="43"/>
      <c r="EZ271" s="43"/>
      <c r="FA271" s="43"/>
      <c r="FB271" s="308"/>
      <c r="FC271" s="43"/>
      <c r="FD271" s="43"/>
      <c r="FE271" s="43"/>
      <c r="FF271" s="43"/>
      <c r="FG271" s="43"/>
      <c r="FH271" s="43"/>
      <c r="FI271" s="43"/>
      <c r="FJ271" s="43"/>
      <c r="FK271" s="43"/>
      <c r="FL271" s="43"/>
      <c r="FM271" s="43"/>
      <c r="FN271" s="43"/>
      <c r="FO271" s="43"/>
      <c r="FP271" s="43"/>
      <c r="FQ271" s="43"/>
      <c r="FR271" s="43"/>
      <c r="FS271" s="43"/>
      <c r="FT271" s="43"/>
      <c r="FU271" s="43"/>
      <c r="FV271" s="43"/>
      <c r="FW271" s="43"/>
      <c r="FX271" s="43"/>
      <c r="FY271" s="43"/>
      <c r="FZ271" s="43"/>
      <c r="GA271" s="43"/>
      <c r="GB271" s="43"/>
      <c r="GC271" s="43"/>
      <c r="GD271" s="43"/>
      <c r="GE271" s="43"/>
      <c r="GF271" s="43"/>
      <c r="GG271" s="43"/>
      <c r="GH271" s="43"/>
      <c r="GI271" s="43"/>
      <c r="GJ271" s="43"/>
      <c r="GK271" s="43"/>
      <c r="GL271" s="43"/>
      <c r="GM271" s="43"/>
      <c r="GN271" s="43"/>
      <c r="GO271" s="43"/>
      <c r="GP271" s="43"/>
      <c r="GQ271" s="43"/>
      <c r="GR271" s="43"/>
      <c r="GS271" s="43"/>
      <c r="GT271" s="43"/>
      <c r="GU271" s="43"/>
      <c r="GV271" s="43"/>
      <c r="GW271" s="43"/>
      <c r="GX271" s="43"/>
      <c r="GY271" s="43"/>
      <c r="GZ271" s="43"/>
      <c r="HA271" s="43"/>
      <c r="HB271" s="43"/>
    </row>
    <row r="272" spans="1:210" x14ac:dyDescent="0.6">
      <c r="A272" s="327">
        <v>47</v>
      </c>
      <c r="B272" s="198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43"/>
      <c r="BA272" s="308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43"/>
      <c r="CB272" s="43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C272" s="198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  <c r="EA272" s="290"/>
      <c r="EB272" s="43"/>
      <c r="EC272" s="43"/>
      <c r="ED272" s="43"/>
      <c r="EE272" s="43"/>
      <c r="EF272" s="43"/>
      <c r="EG272" s="43"/>
      <c r="EH272" s="43"/>
      <c r="EI272" s="43"/>
      <c r="EJ272" s="43"/>
      <c r="EK272" s="43"/>
      <c r="EL272" s="43"/>
      <c r="EM272" s="43"/>
      <c r="EN272" s="43"/>
      <c r="EO272" s="43"/>
      <c r="EP272" s="43"/>
      <c r="EQ272" s="43"/>
      <c r="ER272" s="43"/>
      <c r="ES272" s="43"/>
      <c r="ET272" s="43"/>
      <c r="EU272" s="43"/>
      <c r="EV272" s="43"/>
      <c r="EW272" s="43"/>
      <c r="EX272" s="43"/>
      <c r="EY272" s="43"/>
      <c r="EZ272" s="43"/>
      <c r="FA272" s="43"/>
      <c r="FB272" s="308"/>
      <c r="FC272" s="43"/>
      <c r="FD272" s="43"/>
      <c r="FE272" s="43"/>
      <c r="FF272" s="43"/>
      <c r="FG272" s="43"/>
      <c r="FH272" s="43"/>
      <c r="FI272" s="43"/>
      <c r="FJ272" s="43"/>
      <c r="FK272" s="43"/>
      <c r="FL272" s="43"/>
      <c r="FM272" s="43"/>
      <c r="FN272" s="43"/>
      <c r="FO272" s="43"/>
      <c r="FP272" s="43"/>
      <c r="FQ272" s="43"/>
      <c r="FR272" s="43"/>
      <c r="FS272" s="43"/>
      <c r="FT272" s="43"/>
      <c r="FU272" s="43"/>
      <c r="FV272" s="43"/>
      <c r="FW272" s="43"/>
      <c r="FX272" s="43"/>
      <c r="FY272" s="43"/>
      <c r="FZ272" s="43"/>
      <c r="GA272" s="43"/>
      <c r="GB272" s="43"/>
      <c r="GC272" s="43"/>
      <c r="GD272" s="43"/>
      <c r="GE272" s="43"/>
      <c r="GF272" s="43"/>
      <c r="GG272" s="43"/>
      <c r="GH272" s="43"/>
      <c r="GI272" s="43"/>
      <c r="GJ272" s="43"/>
      <c r="GK272" s="43"/>
      <c r="GL272" s="43"/>
      <c r="GM272" s="43"/>
      <c r="GN272" s="43"/>
      <c r="GO272" s="43"/>
      <c r="GP272" s="43"/>
      <c r="GQ272" s="43"/>
      <c r="GR272" s="43"/>
      <c r="GS272" s="43"/>
      <c r="GT272" s="43"/>
      <c r="GU272" s="43"/>
      <c r="GV272" s="43"/>
      <c r="GW272" s="43"/>
      <c r="GX272" s="43"/>
      <c r="GY272" s="43"/>
      <c r="GZ272" s="43"/>
      <c r="HA272" s="43"/>
      <c r="HB272" s="43"/>
    </row>
    <row r="273" spans="1:210" x14ac:dyDescent="0.6">
      <c r="A273" s="327">
        <v>48</v>
      </c>
      <c r="B273" s="198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43"/>
      <c r="BA273" s="308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43"/>
      <c r="CB273" s="43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C273" s="198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  <c r="EA273" s="290"/>
      <c r="EB273" s="43"/>
      <c r="EC273" s="43"/>
      <c r="ED273" s="43"/>
      <c r="EE273" s="43"/>
      <c r="EF273" s="43"/>
      <c r="EG273" s="43"/>
      <c r="EH273" s="43"/>
      <c r="EI273" s="43"/>
      <c r="EJ273" s="43"/>
      <c r="EK273" s="43"/>
      <c r="EL273" s="43"/>
      <c r="EM273" s="43"/>
      <c r="EN273" s="43"/>
      <c r="EO273" s="43"/>
      <c r="EP273" s="43"/>
      <c r="EQ273" s="43"/>
      <c r="ER273" s="43"/>
      <c r="ES273" s="43"/>
      <c r="ET273" s="43"/>
      <c r="EU273" s="43"/>
      <c r="EV273" s="43"/>
      <c r="EW273" s="43"/>
      <c r="EX273" s="43"/>
      <c r="EY273" s="43"/>
      <c r="EZ273" s="43"/>
      <c r="FA273" s="43"/>
      <c r="FB273" s="308"/>
      <c r="FC273" s="43"/>
      <c r="FD273" s="43"/>
      <c r="FE273" s="43"/>
      <c r="FF273" s="43"/>
      <c r="FG273" s="43"/>
      <c r="FH273" s="43"/>
      <c r="FI273" s="43"/>
      <c r="FJ273" s="43"/>
      <c r="FK273" s="43"/>
      <c r="FL273" s="43"/>
      <c r="FM273" s="43"/>
      <c r="FN273" s="43"/>
      <c r="FO273" s="43"/>
      <c r="FP273" s="43"/>
      <c r="FQ273" s="43"/>
      <c r="FR273" s="43"/>
      <c r="FS273" s="43"/>
      <c r="FT273" s="43"/>
      <c r="FU273" s="43"/>
      <c r="FV273" s="43"/>
      <c r="FW273" s="43"/>
      <c r="FX273" s="43"/>
      <c r="FY273" s="43"/>
      <c r="FZ273" s="43"/>
      <c r="GA273" s="43"/>
      <c r="GB273" s="43"/>
      <c r="GC273" s="43"/>
      <c r="GD273" s="43"/>
      <c r="GE273" s="43"/>
      <c r="GF273" s="43"/>
      <c r="GG273" s="43"/>
      <c r="GH273" s="43"/>
      <c r="GI273" s="43"/>
      <c r="GJ273" s="43"/>
      <c r="GK273" s="43"/>
      <c r="GL273" s="43"/>
      <c r="GM273" s="43"/>
      <c r="GN273" s="43"/>
      <c r="GO273" s="43"/>
      <c r="GP273" s="43"/>
      <c r="GQ273" s="43"/>
      <c r="GR273" s="43"/>
      <c r="GS273" s="43"/>
      <c r="GT273" s="43"/>
      <c r="GU273" s="43"/>
      <c r="GV273" s="43"/>
      <c r="GW273" s="43"/>
      <c r="GX273" s="43"/>
      <c r="GY273" s="43"/>
      <c r="GZ273" s="43"/>
      <c r="HA273" s="43"/>
      <c r="HB273" s="43"/>
    </row>
    <row r="274" spans="1:210" x14ac:dyDescent="0.6">
      <c r="A274" s="327">
        <v>49</v>
      </c>
      <c r="B274" s="198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43"/>
      <c r="BA274" s="308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43"/>
      <c r="CB274" s="43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C274" s="198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  <c r="EA274" s="290"/>
      <c r="EB274" s="43"/>
      <c r="EC274" s="43"/>
      <c r="ED274" s="43"/>
      <c r="EE274" s="43"/>
      <c r="EF274" s="43"/>
      <c r="EG274" s="43"/>
      <c r="EH274" s="43"/>
      <c r="EI274" s="43"/>
      <c r="EJ274" s="43"/>
      <c r="EK274" s="43"/>
      <c r="EL274" s="43"/>
      <c r="EM274" s="43"/>
      <c r="EN274" s="43"/>
      <c r="EO274" s="43"/>
      <c r="EP274" s="43"/>
      <c r="EQ274" s="43"/>
      <c r="ER274" s="43"/>
      <c r="ES274" s="43"/>
      <c r="ET274" s="43"/>
      <c r="EU274" s="43"/>
      <c r="EV274" s="43"/>
      <c r="EW274" s="43"/>
      <c r="EX274" s="43"/>
      <c r="EY274" s="43"/>
      <c r="EZ274" s="43"/>
      <c r="FA274" s="43"/>
      <c r="FB274" s="308"/>
      <c r="FC274" s="43"/>
      <c r="FD274" s="43"/>
      <c r="FE274" s="43"/>
      <c r="FF274" s="43"/>
      <c r="FG274" s="43"/>
      <c r="FH274" s="43"/>
      <c r="FI274" s="43"/>
      <c r="FJ274" s="43"/>
      <c r="FK274" s="43"/>
      <c r="FL274" s="43"/>
      <c r="FM274" s="43"/>
      <c r="FN274" s="43"/>
      <c r="FO274" s="43"/>
      <c r="FP274" s="43"/>
      <c r="FQ274" s="43"/>
      <c r="FR274" s="43"/>
      <c r="FS274" s="43"/>
      <c r="FT274" s="43"/>
      <c r="FU274" s="43"/>
      <c r="FV274" s="43"/>
      <c r="FW274" s="43"/>
      <c r="FX274" s="43"/>
      <c r="FY274" s="43"/>
      <c r="FZ274" s="43"/>
      <c r="GA274" s="43"/>
      <c r="GB274" s="43"/>
      <c r="GC274" s="43"/>
      <c r="GD274" s="43"/>
      <c r="GE274" s="43"/>
      <c r="GF274" s="43"/>
      <c r="GG274" s="43"/>
      <c r="GH274" s="43"/>
      <c r="GI274" s="43"/>
      <c r="GJ274" s="43"/>
      <c r="GK274" s="43"/>
      <c r="GL274" s="43"/>
      <c r="GM274" s="43"/>
      <c r="GN274" s="43"/>
      <c r="GO274" s="43"/>
      <c r="GP274" s="43"/>
      <c r="GQ274" s="43"/>
      <c r="GR274" s="43"/>
      <c r="GS274" s="43"/>
      <c r="GT274" s="43"/>
      <c r="GU274" s="43"/>
      <c r="GV274" s="43"/>
      <c r="GW274" s="43"/>
      <c r="GX274" s="43"/>
      <c r="GY274" s="43"/>
      <c r="GZ274" s="43"/>
      <c r="HA274" s="43"/>
      <c r="HB274" s="43"/>
    </row>
    <row r="275" spans="1:210" x14ac:dyDescent="0.6">
      <c r="A275" s="327">
        <v>50</v>
      </c>
      <c r="B275" s="198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43"/>
      <c r="BA275" s="308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43"/>
      <c r="CB275" s="43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C275" s="198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  <c r="EA275" s="290"/>
      <c r="EB275" s="43"/>
      <c r="EC275" s="43"/>
      <c r="ED275" s="43"/>
      <c r="EE275" s="43"/>
      <c r="EF275" s="43"/>
      <c r="EG275" s="43"/>
      <c r="EH275" s="43"/>
      <c r="EI275" s="43"/>
      <c r="EJ275" s="43"/>
      <c r="EK275" s="43"/>
      <c r="EL275" s="43"/>
      <c r="EM275" s="43"/>
      <c r="EN275" s="43"/>
      <c r="EO275" s="43"/>
      <c r="EP275" s="43"/>
      <c r="EQ275" s="43"/>
      <c r="ER275" s="43"/>
      <c r="ES275" s="43"/>
      <c r="ET275" s="43"/>
      <c r="EU275" s="43"/>
      <c r="EV275" s="43"/>
      <c r="EW275" s="43"/>
      <c r="EX275" s="43"/>
      <c r="EY275" s="43"/>
      <c r="EZ275" s="43"/>
      <c r="FA275" s="43"/>
      <c r="FB275" s="308"/>
      <c r="FC275" s="43"/>
      <c r="FD275" s="43"/>
      <c r="FE275" s="43"/>
      <c r="FF275" s="43"/>
      <c r="FG275" s="43"/>
      <c r="FH275" s="43"/>
      <c r="FI275" s="43"/>
      <c r="FJ275" s="43"/>
      <c r="FK275" s="43"/>
      <c r="FL275" s="43"/>
      <c r="FM275" s="43"/>
      <c r="FN275" s="43"/>
      <c r="FO275" s="43"/>
      <c r="FP275" s="43"/>
      <c r="FQ275" s="43"/>
      <c r="FR275" s="43"/>
      <c r="FS275" s="43"/>
      <c r="FT275" s="43"/>
      <c r="FU275" s="43"/>
      <c r="FV275" s="43"/>
      <c r="FW275" s="43"/>
      <c r="FX275" s="43"/>
      <c r="FY275" s="43"/>
      <c r="FZ275" s="43"/>
      <c r="GA275" s="43"/>
      <c r="GB275" s="43"/>
      <c r="GC275" s="43"/>
      <c r="GD275" s="43"/>
      <c r="GE275" s="43"/>
      <c r="GF275" s="43"/>
      <c r="GG275" s="43"/>
      <c r="GH275" s="43"/>
      <c r="GI275" s="43"/>
      <c r="GJ275" s="43"/>
      <c r="GK275" s="43"/>
      <c r="GL275" s="43"/>
      <c r="GM275" s="43"/>
      <c r="GN275" s="43"/>
      <c r="GO275" s="43"/>
      <c r="GP275" s="43"/>
      <c r="GQ275" s="43"/>
      <c r="GR275" s="43"/>
      <c r="GS275" s="43"/>
      <c r="GT275" s="43"/>
      <c r="GU275" s="43"/>
      <c r="GV275" s="43"/>
      <c r="GW275" s="43"/>
      <c r="GX275" s="43"/>
      <c r="GY275" s="43"/>
      <c r="GZ275" s="43"/>
      <c r="HA275" s="43"/>
      <c r="HB275" s="43"/>
    </row>
    <row r="276" spans="1:210" ht="16.149999999999999" thickBot="1" x14ac:dyDescent="0.65">
      <c r="B276" s="41"/>
      <c r="BA276" s="17"/>
      <c r="DC276" s="41"/>
    </row>
    <row r="277" spans="1:210" x14ac:dyDescent="0.6">
      <c r="B277" s="529" t="s">
        <v>106</v>
      </c>
      <c r="C277" s="19"/>
      <c r="BA277" s="187"/>
      <c r="DC277" s="183" t="s">
        <v>100</v>
      </c>
      <c r="DD277" s="19"/>
    </row>
    <row r="278" spans="1:210" s="327" customFormat="1" ht="16.149999999999999" thickBot="1" x14ac:dyDescent="0.65">
      <c r="B278" s="326">
        <f>COUNTA(B280:B329)</f>
        <v>35</v>
      </c>
      <c r="C278" s="326">
        <f>COUNTA(C279:DA279)</f>
        <v>101</v>
      </c>
      <c r="BA278" s="328"/>
      <c r="DC278" s="326">
        <f>COUNTA(DC280:DC329)</f>
        <v>37</v>
      </c>
      <c r="DD278" s="326">
        <f>COUNTA(DD279:HA279)</f>
        <v>101</v>
      </c>
    </row>
    <row r="279" spans="1:210" s="2" customFormat="1" ht="16.149999999999999" thickBot="1" x14ac:dyDescent="0.65">
      <c r="A279" s="327"/>
      <c r="B279" s="185">
        <v>45569</v>
      </c>
      <c r="C279" s="42">
        <v>21837.983173289598</v>
      </c>
      <c r="D279" s="42">
        <v>22857.806700243498</v>
      </c>
      <c r="E279" s="42">
        <v>23838.055257288699</v>
      </c>
      <c r="F279" s="42">
        <v>24776.969558454701</v>
      </c>
      <c r="G279" s="42">
        <v>25673.398571326401</v>
      </c>
      <c r="H279" s="42">
        <v>26526.730487559798</v>
      </c>
      <c r="I279" s="42">
        <v>27336.824071463001</v>
      </c>
      <c r="J279" s="42">
        <v>28103.942232024601</v>
      </c>
      <c r="K279" s="42">
        <v>28828.689157323399</v>
      </c>
      <c r="L279" s="42">
        <v>29511.951919558502</v>
      </c>
      <c r="M279" s="42">
        <v>30154.8471033524</v>
      </c>
      <c r="N279" s="42">
        <v>30758.672724872598</v>
      </c>
      <c r="O279" s="42">
        <v>31324.865487695599</v>
      </c>
      <c r="P279" s="42">
        <v>31854.963255033101</v>
      </c>
      <c r="Q279" s="42">
        <v>32350.5724984716</v>
      </c>
      <c r="R279" s="42">
        <v>32813.3404025645</v>
      </c>
      <c r="S279" s="42">
        <v>33244.931254904099</v>
      </c>
      <c r="T279" s="42">
        <v>33647.006725979802</v>
      </c>
      <c r="U279" s="42">
        <v>34021.209636420303</v>
      </c>
      <c r="V279" s="42">
        <v>34369.150816244801</v>
      </c>
      <c r="W279" s="42">
        <v>34692.398677511097</v>
      </c>
      <c r="X279" s="42">
        <v>34992.471145030999</v>
      </c>
      <c r="Y279" s="42">
        <v>35270.829617079202</v>
      </c>
      <c r="Z279" s="42">
        <v>35528.874657319997</v>
      </c>
      <c r="AA279" s="42">
        <v>35767.943149029503</v>
      </c>
      <c r="AB279" s="42">
        <v>35989.306672064296</v>
      </c>
      <c r="AC279" s="42">
        <v>36194.170891162699</v>
      </c>
      <c r="AD279" s="42">
        <v>36383.675770574802</v>
      </c>
      <c r="AE279" s="42">
        <v>36558.896454422997</v>
      </c>
      <c r="AF279" s="42">
        <v>36720.844674431602</v>
      </c>
      <c r="AG279" s="42">
        <v>36870.470566709999</v>
      </c>
      <c r="AH279" s="42">
        <v>37008.664797167898</v>
      </c>
      <c r="AI279" s="42">
        <v>37136.260910967503</v>
      </c>
      <c r="AJ279" s="42">
        <v>37254.0378353243</v>
      </c>
      <c r="AK279" s="42">
        <v>37362.722477087402</v>
      </c>
      <c r="AL279" s="42">
        <v>37462.992367027597</v>
      </c>
      <c r="AM279" s="42">
        <v>37555.478311802697</v>
      </c>
      <c r="AN279" s="42">
        <v>37640.767022300497</v>
      </c>
      <c r="AO279" s="42">
        <v>37719.403693636901</v>
      </c>
      <c r="AP279" s="42">
        <v>37794.917990149203</v>
      </c>
      <c r="AQ279" s="42">
        <v>37870.583466383898</v>
      </c>
      <c r="AR279" s="42">
        <v>37946.400425002998</v>
      </c>
      <c r="AS279" s="42">
        <v>38022.369169274403</v>
      </c>
      <c r="AT279" s="42">
        <v>38098.490003073101</v>
      </c>
      <c r="AU279" s="42">
        <v>38174.763230882701</v>
      </c>
      <c r="AV279" s="42">
        <v>38251.189157795998</v>
      </c>
      <c r="AW279" s="42">
        <v>38327.768089516998</v>
      </c>
      <c r="AX279" s="42">
        <v>38404.500332361502</v>
      </c>
      <c r="AY279" s="42">
        <v>38481.386193258499</v>
      </c>
      <c r="AZ279" s="42">
        <v>38558.425979751599</v>
      </c>
      <c r="BA279" s="307">
        <v>38635.620000000003</v>
      </c>
      <c r="BB279" s="42">
        <v>38712.968562779897</v>
      </c>
      <c r="BC279" s="42">
        <v>38790.4719774857</v>
      </c>
      <c r="BD279" s="42">
        <v>38868.130554131203</v>
      </c>
      <c r="BE279" s="42">
        <v>38945.944603350603</v>
      </c>
      <c r="BF279" s="42">
        <v>39023.914436400402</v>
      </c>
      <c r="BG279" s="42">
        <v>39102.040365159999</v>
      </c>
      <c r="BH279" s="42">
        <v>39180.322702133199</v>
      </c>
      <c r="BI279" s="42">
        <v>39258.761760449401</v>
      </c>
      <c r="BJ279" s="42">
        <v>39337.357853865098</v>
      </c>
      <c r="BK279" s="42">
        <v>39416.111296764502</v>
      </c>
      <c r="BL279" s="42">
        <v>39495.022404161798</v>
      </c>
      <c r="BM279" s="42">
        <v>39574.0914917013</v>
      </c>
      <c r="BN279" s="42">
        <v>39656.767140266697</v>
      </c>
      <c r="BO279" s="42">
        <v>39746.827889961402</v>
      </c>
      <c r="BP279" s="42">
        <v>39844.952003838996</v>
      </c>
      <c r="BQ279" s="42">
        <v>39951.883423372099</v>
      </c>
      <c r="BR279" s="42">
        <v>40068.4387389818</v>
      </c>
      <c r="BS279" s="42">
        <v>40195.5150079085</v>
      </c>
      <c r="BT279" s="42">
        <v>40334.098540583604</v>
      </c>
      <c r="BU279" s="42">
        <v>40485.274796903599</v>
      </c>
      <c r="BV279" s="42">
        <v>40650.239557908702</v>
      </c>
      <c r="BW279" s="42">
        <v>40830.3115671263</v>
      </c>
      <c r="BX279" s="42">
        <v>41026.946870267202</v>
      </c>
      <c r="BY279" s="42">
        <v>41241.755123305396</v>
      </c>
      <c r="BZ279" s="42">
        <v>41476.518188750699</v>
      </c>
      <c r="CA279" s="42">
        <v>41733.211400077496</v>
      </c>
      <c r="CB279" s="42">
        <v>42014.027947177201</v>
      </c>
      <c r="CC279" s="42">
        <v>42321.406924366303</v>
      </c>
      <c r="CD279" s="42">
        <v>42658.065690692703</v>
      </c>
      <c r="CE279" s="42">
        <v>43027.037324808203</v>
      </c>
      <c r="CF279" s="42">
        <v>43431.714119595403</v>
      </c>
      <c r="CG279" s="42">
        <v>43875.898262783303</v>
      </c>
      <c r="CH279" s="42">
        <v>44363.861098878602</v>
      </c>
      <c r="CI279" s="42">
        <v>44900.412677622902</v>
      </c>
      <c r="CJ279" s="42">
        <v>45490.983681373</v>
      </c>
      <c r="CK279" s="42">
        <v>46141.722309703298</v>
      </c>
      <c r="CL279" s="42">
        <v>46859.609312170498</v>
      </c>
      <c r="CM279" s="42">
        <v>47652.595136306001</v>
      </c>
      <c r="CN279" s="42">
        <v>48529.764146075802</v>
      </c>
      <c r="CO279" s="42">
        <v>49501.532130748201</v>
      </c>
      <c r="CP279" s="42">
        <v>50579.884951463901</v>
      </c>
      <c r="CQ279" s="42">
        <v>51778.668278616598</v>
      </c>
      <c r="CR279" s="42">
        <v>53113.941114049303</v>
      </c>
      <c r="CS279" s="42">
        <v>54604.409381360703</v>
      </c>
      <c r="CT279" s="42">
        <v>56271.960597799</v>
      </c>
      <c r="CU279" s="42">
        <v>58142.326916217004</v>
      </c>
      <c r="CV279" s="42">
        <v>60245.912207412803</v>
      </c>
      <c r="CW279" s="42">
        <v>62618.830129944799</v>
      </c>
      <c r="CX279" s="42">
        <v>65304.215420130298</v>
      </c>
      <c r="CY279" s="42">
        <v>68353.891517334006</v>
      </c>
      <c r="CZ279" s="42"/>
      <c r="DA279" s="42"/>
      <c r="DC279" s="185">
        <v>45498</v>
      </c>
      <c r="DD279" s="42">
        <v>21404.955379536299</v>
      </c>
      <c r="DE279" s="42">
        <v>22404.556712508798</v>
      </c>
      <c r="DF279" s="42">
        <v>23365.367812046199</v>
      </c>
      <c r="DG279" s="42">
        <v>24285.664277254898</v>
      </c>
      <c r="DH279" s="42">
        <v>25164.317899669601</v>
      </c>
      <c r="DI279" s="42">
        <v>26000.7290025617</v>
      </c>
      <c r="DJ279" s="42">
        <v>26794.759150817499</v>
      </c>
      <c r="DK279" s="42">
        <v>27546.666040174299</v>
      </c>
      <c r="DL279" s="42">
        <v>28257.041878198099</v>
      </c>
      <c r="DM279" s="42">
        <v>28926.756147235101</v>
      </c>
      <c r="DN279" s="42">
        <v>29556.9032910272</v>
      </c>
      <c r="DO279" s="42">
        <v>30148.755587234999</v>
      </c>
      <c r="DP279" s="42">
        <v>30703.721250880499</v>
      </c>
      <c r="DQ279" s="42">
        <v>31223.3076507148</v>
      </c>
      <c r="DR279" s="42">
        <v>31709.089403420901</v>
      </c>
      <c r="DS279" s="42">
        <v>32162.681031346801</v>
      </c>
      <c r="DT279" s="42">
        <v>32585.713820741199</v>
      </c>
      <c r="DU279" s="42">
        <v>32979.816492644903</v>
      </c>
      <c r="DV279" s="42">
        <v>33346.599292013801</v>
      </c>
      <c r="DW279" s="42">
        <v>33687.641107539901</v>
      </c>
      <c r="DX279" s="42">
        <v>34004.479251064004</v>
      </c>
      <c r="DY279" s="42">
        <v>34298.601548298197</v>
      </c>
      <c r="DZ279" s="42">
        <v>34571.4404192886</v>
      </c>
      <c r="EA279" s="42">
        <v>34824.368655767103</v>
      </c>
      <c r="EB279" s="42">
        <v>35058.696631802501</v>
      </c>
      <c r="EC279" s="42">
        <v>35275.670712953601</v>
      </c>
      <c r="ED279" s="42">
        <v>35476.472656698497</v>
      </c>
      <c r="EE279" s="42">
        <v>35662.219822809602</v>
      </c>
      <c r="EF279" s="42">
        <v>35833.966036257101</v>
      </c>
      <c r="EG279" s="42">
        <v>35992.702967024503</v>
      </c>
      <c r="EH279" s="42">
        <v>36139.361910867003</v>
      </c>
      <c r="EI279" s="42">
        <v>36274.815872580803</v>
      </c>
      <c r="EJ279" s="42">
        <v>36399.881868868499</v>
      </c>
      <c r="EK279" s="42">
        <v>36515.3233815114</v>
      </c>
      <c r="EL279" s="42">
        <v>36621.852903442101</v>
      </c>
      <c r="EM279" s="42">
        <v>36720.134530598298</v>
      </c>
      <c r="EN279" s="42">
        <v>36810.786561302702</v>
      </c>
      <c r="EO279" s="42">
        <v>36894.384072487403</v>
      </c>
      <c r="EP279" s="42">
        <v>36971.461448534203</v>
      </c>
      <c r="EQ279" s="42">
        <v>37045.478363674098</v>
      </c>
      <c r="ER279" s="42">
        <v>37119.643460776897</v>
      </c>
      <c r="ES279" s="42">
        <v>37193.957036503001</v>
      </c>
      <c r="ET279" s="42">
        <v>37268.419388106799</v>
      </c>
      <c r="EU279" s="42">
        <v>37343.030813437901</v>
      </c>
      <c r="EV279" s="42">
        <v>37417.791610941997</v>
      </c>
      <c r="EW279" s="42">
        <v>37492.7020796625</v>
      </c>
      <c r="EX279" s="42">
        <v>37567.762519241202</v>
      </c>
      <c r="EY279" s="42">
        <v>37642.973229920099</v>
      </c>
      <c r="EZ279" s="42">
        <v>37718.334512542198</v>
      </c>
      <c r="FA279" s="42">
        <v>37793.8466685526</v>
      </c>
      <c r="FB279" s="307">
        <v>37869.51</v>
      </c>
      <c r="FC279" s="42">
        <v>37945.324809537902</v>
      </c>
      <c r="FD279" s="42">
        <v>38021.291400425704</v>
      </c>
      <c r="FE279" s="42">
        <v>38097.410076529799</v>
      </c>
      <c r="FF279" s="42">
        <v>38173.681142324902</v>
      </c>
      <c r="FG279" s="42">
        <v>38250.104902895597</v>
      </c>
      <c r="FH279" s="42">
        <v>38326.681663936797</v>
      </c>
      <c r="FI279" s="42">
        <v>38403.411731755798</v>
      </c>
      <c r="FJ279" s="42">
        <v>38480.295413273001</v>
      </c>
      <c r="FK279" s="42">
        <v>38557.333016023098</v>
      </c>
      <c r="FL279" s="42">
        <v>38634.524848156601</v>
      </c>
      <c r="FM279" s="42">
        <v>38711.871218441098</v>
      </c>
      <c r="FN279" s="42">
        <v>38789.3724362621</v>
      </c>
      <c r="FO279" s="42">
        <v>38870.408700209897</v>
      </c>
      <c r="FP279" s="42">
        <v>38958.683625296297</v>
      </c>
      <c r="FQ279" s="42">
        <v>39054.862025221802</v>
      </c>
      <c r="FR279" s="42">
        <v>39159.673089760799</v>
      </c>
      <c r="FS279" s="42">
        <v>39273.917217072201</v>
      </c>
      <c r="FT279" s="42">
        <v>39398.473676548798</v>
      </c>
      <c r="FU279" s="42">
        <v>39534.309220962903</v>
      </c>
      <c r="FV279" s="42">
        <v>39682.487786505997</v>
      </c>
      <c r="FW279" s="42">
        <v>39844.181442943598</v>
      </c>
      <c r="FX279" s="42">
        <v>40020.682784290897</v>
      </c>
      <c r="FY279" s="42">
        <v>40213.418984166798</v>
      </c>
      <c r="FZ279" s="42">
        <v>40423.967780498002</v>
      </c>
      <c r="GA279" s="42">
        <v>40654.075703044902</v>
      </c>
      <c r="GB279" s="42">
        <v>40905.678916174998</v>
      </c>
      <c r="GC279" s="42">
        <v>41180.927120773697</v>
      </c>
      <c r="GD279" s="42">
        <v>41482.211046085402</v>
      </c>
      <c r="GE279" s="42">
        <v>41812.194168343703</v>
      </c>
      <c r="GF279" s="42">
        <v>42173.849422947002</v>
      </c>
      <c r="GG279" s="42">
        <v>42570.501836625299</v>
      </c>
      <c r="GH279" s="42">
        <v>43005.878203105203</v>
      </c>
      <c r="GI279" s="42">
        <v>43484.165169928499</v>
      </c>
      <c r="GJ279" s="42">
        <v>44010.077407826502</v>
      </c>
      <c r="GK279" s="42">
        <v>44588.937913552101</v>
      </c>
      <c r="GL279" s="42">
        <v>45226.772973347703</v>
      </c>
      <c r="GM279" s="42">
        <v>45930.424914711701</v>
      </c>
      <c r="GN279" s="42">
        <v>46707.686534868299</v>
      </c>
      <c r="GO279" s="42">
        <v>47567.462062921702</v>
      </c>
      <c r="GP279" s="42">
        <v>48519.960752297797</v>
      </c>
      <c r="GQ279" s="42">
        <v>49576.930795165499</v>
      </c>
      <c r="GR279" s="42">
        <v>50751.943314582699</v>
      </c>
      <c r="GS279" s="42">
        <v>52060.738876661002</v>
      </c>
      <c r="GT279" s="42">
        <v>53521.652483162703</v>
      </c>
      <c r="GU279" s="42">
        <v>55156.137641325702</v>
      </c>
      <c r="GV279" s="42">
        <v>56989.416258285702</v>
      </c>
      <c r="GW279" s="42">
        <v>59051.289323110199</v>
      </c>
      <c r="GX279" s="42">
        <v>61377.154392610901</v>
      </c>
      <c r="GY279" s="42">
        <v>64009.290879628199</v>
      </c>
      <c r="GZ279" s="42">
        <v>66998.494610791604</v>
      </c>
      <c r="HA279" s="42"/>
      <c r="HB279" s="42"/>
    </row>
    <row r="280" spans="1:210" x14ac:dyDescent="0.6">
      <c r="A280" s="327">
        <v>1</v>
      </c>
      <c r="B280" s="198">
        <v>45570</v>
      </c>
      <c r="C280" s="43">
        <v>1</v>
      </c>
      <c r="D280" s="43">
        <v>1</v>
      </c>
      <c r="E280" s="43">
        <v>1</v>
      </c>
      <c r="F280" s="43">
        <v>1</v>
      </c>
      <c r="G280" s="43">
        <v>1</v>
      </c>
      <c r="H280" s="43">
        <v>1</v>
      </c>
      <c r="I280" s="43">
        <v>1</v>
      </c>
      <c r="J280" s="43">
        <v>1</v>
      </c>
      <c r="K280" s="43">
        <v>1</v>
      </c>
      <c r="L280" s="43">
        <v>1</v>
      </c>
      <c r="M280" s="43">
        <v>1</v>
      </c>
      <c r="N280" s="43">
        <v>0.94578433724357702</v>
      </c>
      <c r="O280" s="43">
        <v>0.88047059549564999</v>
      </c>
      <c r="P280" s="43">
        <v>0.82124137745090398</v>
      </c>
      <c r="Q280" s="43">
        <v>0.76754706548859997</v>
      </c>
      <c r="R280" s="43">
        <v>0.71889107151537102</v>
      </c>
      <c r="S280" s="43">
        <v>0.67482383218578601</v>
      </c>
      <c r="T280" s="43">
        <v>0.63493747936446998</v>
      </c>
      <c r="U280" s="43">
        <v>0.59886113467142299</v>
      </c>
      <c r="V280" s="43">
        <v>0.56625677871204205</v>
      </c>
      <c r="W280" s="43">
        <v>0.536815647682238</v>
      </c>
      <c r="X280" s="43">
        <v>0.51025511154729297</v>
      </c>
      <c r="Y280" s="43">
        <v>0.48631598866811998</v>
      </c>
      <c r="Z280" s="43">
        <v>0.46476025153284201</v>
      </c>
      <c r="AA280" s="43">
        <v>0.445369077555473</v>
      </c>
      <c r="AB280" s="43">
        <v>0.42794119817087301</v>
      </c>
      <c r="AC280" s="43">
        <v>0.41229149936443799</v>
      </c>
      <c r="AD280" s="43">
        <v>0.39824982776571199</v>
      </c>
      <c r="AE280" s="43">
        <v>0.38565995892018501</v>
      </c>
      <c r="AF280" s="43">
        <v>0.37437868834615101</v>
      </c>
      <c r="AG280" s="43">
        <v>0.36427501133572399</v>
      </c>
      <c r="AH280" s="43">
        <v>0.35522936374028102</v>
      </c>
      <c r="AI280" s="43">
        <v>0.34713290265235303</v>
      </c>
      <c r="AJ280" s="43">
        <v>0.33988681240900998</v>
      </c>
      <c r="AK280" s="43">
        <v>0.33340162720337002</v>
      </c>
      <c r="AL280" s="43">
        <v>0.32759656646208402</v>
      </c>
      <c r="AM280" s="43">
        <v>0.32239888285248802</v>
      </c>
      <c r="AN280" s="43">
        <v>0.31774322529629201</v>
      </c>
      <c r="AO280" s="43">
        <v>0.31357102080425497</v>
      </c>
      <c r="AP280" s="43">
        <v>0.30967606784471702</v>
      </c>
      <c r="AQ280" s="43">
        <v>0.30588576519829103</v>
      </c>
      <c r="AR280" s="43">
        <v>0.30220356915163599</v>
      </c>
      <c r="AS280" s="43">
        <v>0.29863299163371498</v>
      </c>
      <c r="AT280" s="43">
        <v>0.29517759068785798</v>
      </c>
      <c r="AU280" s="43">
        <v>0.29184095955135397</v>
      </c>
      <c r="AV280" s="43">
        <v>0.288626714299829</v>
      </c>
      <c r="AW280" s="43">
        <v>0.28553848002518301</v>
      </c>
      <c r="AX280" s="43">
        <v>0.28257987554650899</v>
      </c>
      <c r="AY280" s="43">
        <v>0.27975449667597402</v>
      </c>
      <c r="AZ280" s="43">
        <v>0.27706589809577098</v>
      </c>
      <c r="BA280" s="308">
        <v>0.27451757398814403</v>
      </c>
      <c r="BB280" s="43">
        <v>0.272112937213146</v>
      </c>
      <c r="BC280" s="43">
        <v>0.26985529820199999</v>
      </c>
      <c r="BD280" s="43">
        <v>0.26774784212373898</v>
      </c>
      <c r="BE280" s="43">
        <v>0.26579360623368398</v>
      </c>
      <c r="BF280" s="43">
        <v>0.26399545670425301</v>
      </c>
      <c r="BG280" s="43">
        <v>0.26235606559826002</v>
      </c>
      <c r="BH280" s="43">
        <v>0.26087788829460501</v>
      </c>
      <c r="BI280" s="43">
        <v>0.25956314174637002</v>
      </c>
      <c r="BJ280" s="43">
        <v>0.258413783959898</v>
      </c>
      <c r="BK280" s="43">
        <v>0.25743149508711499</v>
      </c>
      <c r="BL280" s="43">
        <v>0.25661766050921803</v>
      </c>
      <c r="BM280" s="43">
        <v>0.25597335626668599</v>
      </c>
      <c r="BN280" s="43">
        <v>0.25548259822105002</v>
      </c>
      <c r="BO280" s="43">
        <v>0.25516000565157498</v>
      </c>
      <c r="BP280" s="43">
        <v>0.25505852186524802</v>
      </c>
      <c r="BQ280" s="43">
        <v>0.255241808181911</v>
      </c>
      <c r="BR280" s="43">
        <v>0.25578571752242701</v>
      </c>
      <c r="BS280" s="43">
        <v>0.256779735970394</v>
      </c>
      <c r="BT280" s="43">
        <v>0.25832828133872998</v>
      </c>
      <c r="BU280" s="43">
        <v>0.26055171527913801</v>
      </c>
      <c r="BV280" s="43">
        <v>0.26358690085790398</v>
      </c>
      <c r="BW280" s="43">
        <v>0.26758713199586398</v>
      </c>
      <c r="BX280" s="43">
        <v>0.27272128766255999</v>
      </c>
      <c r="BY280" s="43">
        <v>0.27917213262505303</v>
      </c>
      <c r="BZ280" s="43">
        <v>0.287133799335339</v>
      </c>
      <c r="CA280" s="43">
        <v>0.29680862831487997</v>
      </c>
      <c r="CB280" s="43">
        <v>0.30840368587287198</v>
      </c>
      <c r="CC280" s="43">
        <v>0.32212737589646401</v>
      </c>
      <c r="CD280" s="43">
        <v>0.33818657887667603</v>
      </c>
      <c r="CE280" s="43">
        <v>0.35678467082054499</v>
      </c>
      <c r="CF280" s="43">
        <v>0.37812061449315199</v>
      </c>
      <c r="CG280" s="43">
        <v>0.40238912020608097</v>
      </c>
      <c r="CH280" s="43">
        <v>0.42978169626958501</v>
      </c>
      <c r="CI280" s="43">
        <v>0.46048829024036297</v>
      </c>
      <c r="CJ280" s="43">
        <v>0.49469917548541098</v>
      </c>
      <c r="CK280" s="43">
        <v>0.53260675297737503</v>
      </c>
      <c r="CL280" s="43">
        <v>0.57440699130120398</v>
      </c>
      <c r="CM280" s="43">
        <v>0.62030029250888596</v>
      </c>
      <c r="CN280" s="43">
        <v>0.67049162815589403</v>
      </c>
      <c r="CO280" s="43">
        <v>0.72518982818663003</v>
      </c>
      <c r="CP280" s="43">
        <v>0.78460592250278705</v>
      </c>
      <c r="CQ280" s="43">
        <v>0.848950433503183</v>
      </c>
      <c r="CR280" s="43">
        <v>0.91842950173688098</v>
      </c>
      <c r="CS280" s="43">
        <v>0.99323970127587302</v>
      </c>
      <c r="CT280" s="43">
        <v>1</v>
      </c>
      <c r="CU280" s="43">
        <v>1</v>
      </c>
      <c r="CV280" s="43">
        <v>1</v>
      </c>
      <c r="CW280" s="43">
        <v>1</v>
      </c>
      <c r="CX280" s="43">
        <v>1</v>
      </c>
      <c r="CY280" s="43">
        <v>1</v>
      </c>
      <c r="CZ280" s="43"/>
      <c r="DA280" s="43"/>
      <c r="DC280" s="198">
        <v>45499</v>
      </c>
      <c r="DD280" s="43">
        <v>1</v>
      </c>
      <c r="DE280" s="43">
        <v>1</v>
      </c>
      <c r="DF280" s="43">
        <v>1</v>
      </c>
      <c r="DG280" s="43">
        <v>1</v>
      </c>
      <c r="DH280" s="43">
        <v>1</v>
      </c>
      <c r="DI280" s="43">
        <v>1</v>
      </c>
      <c r="DJ280" s="43">
        <v>0.94918185086682005</v>
      </c>
      <c r="DK280" s="43">
        <v>0.88067115060726098</v>
      </c>
      <c r="DL280" s="43">
        <v>0.81852729430541005</v>
      </c>
      <c r="DM280" s="43">
        <v>0.76214321523152295</v>
      </c>
      <c r="DN280" s="43">
        <v>0.71097402896566098</v>
      </c>
      <c r="DO280" s="43">
        <v>0.66453029972709898</v>
      </c>
      <c r="DP280" s="43">
        <v>0.622371940132875</v>
      </c>
      <c r="DQ280" s="43">
        <v>0.58410272993408097</v>
      </c>
      <c r="DR280" s="43">
        <v>0.54936542233425401</v>
      </c>
      <c r="DS280" s="43">
        <v>0.51783739753884195</v>
      </c>
      <c r="DT280" s="43">
        <v>0.48922681925813699</v>
      </c>
      <c r="DU280" s="43">
        <v>0.46326924902065503</v>
      </c>
      <c r="DV280" s="43">
        <v>0.43972467402821902</v>
      </c>
      <c r="DW280" s="43">
        <v>0.41837490601487998</v>
      </c>
      <c r="DX280" s="43">
        <v>0.39902131069077401</v>
      </c>
      <c r="DY280" s="43">
        <v>0.38148282957053598</v>
      </c>
      <c r="DZ280" s="43">
        <v>0.36559425822643798</v>
      </c>
      <c r="EA280" s="43">
        <v>0.35120474728108297</v>
      </c>
      <c r="EB280" s="43">
        <v>0.33817649482006401</v>
      </c>
      <c r="EC280" s="43">
        <v>0.326383601437786</v>
      </c>
      <c r="ED280" s="43">
        <v>0.31571106186391001</v>
      </c>
      <c r="EE280" s="43">
        <v>0.30605387005036899</v>
      </c>
      <c r="EF280" s="43">
        <v>0.297316217684365</v>
      </c>
      <c r="EG280" s="43">
        <v>0.28941076922912901</v>
      </c>
      <c r="EH280" s="43">
        <v>0.28225799967210402</v>
      </c>
      <c r="EI280" s="43">
        <v>0.27578558405526499</v>
      </c>
      <c r="EJ280" s="43">
        <v>0.269927830469258</v>
      </c>
      <c r="EK280" s="43">
        <v>0.264625150435564</v>
      </c>
      <c r="EL280" s="43">
        <v>0.259823562432488</v>
      </c>
      <c r="EM280" s="43">
        <v>0.255474225739311</v>
      </c>
      <c r="EN280" s="43">
        <v>0.25153300279933899</v>
      </c>
      <c r="EO280" s="43">
        <v>0.24796004898468799</v>
      </c>
      <c r="EP280" s="43">
        <v>0.244719429043293</v>
      </c>
      <c r="EQ280" s="43">
        <v>0.24165709699329799</v>
      </c>
      <c r="ER280" s="43">
        <v>0.23863851379173801</v>
      </c>
      <c r="ES280" s="43">
        <v>0.23566511456855199</v>
      </c>
      <c r="ET280" s="43">
        <v>0.23273838225381199</v>
      </c>
      <c r="EU280" s="43">
        <v>0.22985984770634799</v>
      </c>
      <c r="EV280" s="43">
        <v>0.227031089604849</v>
      </c>
      <c r="EW280" s="43">
        <v>0.22425373406919799</v>
      </c>
      <c r="EX280" s="43">
        <v>0.22152945397687601</v>
      </c>
      <c r="EY280" s="43">
        <v>0.21885996793905599</v>
      </c>
      <c r="EZ280" s="43">
        <v>0.21624703889806601</v>
      </c>
      <c r="FA280" s="43">
        <v>0.21369247230632701</v>
      </c>
      <c r="FB280" s="308">
        <v>0.211198113942896</v>
      </c>
      <c r="FC280" s="43">
        <v>0.20876584667607601</v>
      </c>
      <c r="FD280" s="43">
        <v>0.20639758808491199</v>
      </c>
      <c r="FE280" s="43">
        <v>0.20409528565203899</v>
      </c>
      <c r="FF280" s="43">
        <v>0.201860912747858</v>
      </c>
      <c r="FG280" s="43">
        <v>0.19969646342351399</v>
      </c>
      <c r="FH280" s="43">
        <v>0.19760394664250999</v>
      </c>
      <c r="FI280" s="43">
        <v>0.195585379840058</v>
      </c>
      <c r="FJ280" s="43">
        <v>0.19364278180491501</v>
      </c>
      <c r="FK280" s="43">
        <v>0.191778164885897</v>
      </c>
      <c r="FL280" s="43">
        <v>0.18999352653920301</v>
      </c>
      <c r="FM280" s="43">
        <v>0.18829084024505099</v>
      </c>
      <c r="FN280" s="43">
        <v>0.186672045837913</v>
      </c>
      <c r="FO280" s="43">
        <v>0.185074361571057</v>
      </c>
      <c r="FP280" s="43">
        <v>0.183446132739573</v>
      </c>
      <c r="FQ280" s="43">
        <v>0.181807298779355</v>
      </c>
      <c r="FR280" s="43">
        <v>0.180184263126691</v>
      </c>
      <c r="FS280" s="43">
        <v>0.178611362834525</v>
      </c>
      <c r="FT280" s="43">
        <v>0.177132568494341</v>
      </c>
      <c r="FU280" s="43">
        <v>0.175803396240021</v>
      </c>
      <c r="FV280" s="43">
        <v>0.17469297389805499</v>
      </c>
      <c r="FW280" s="43">
        <v>0.173886143831607</v>
      </c>
      <c r="FX280" s="43">
        <v>0.17348540445893601</v>
      </c>
      <c r="FY280" s="43">
        <v>0.17361239689302699</v>
      </c>
      <c r="FZ280" s="43">
        <v>0.17440855209700801</v>
      </c>
      <c r="GA280" s="43">
        <v>0.17603446527279501</v>
      </c>
      <c r="GB280" s="43">
        <v>0.178667612291663</v>
      </c>
      <c r="GC280" s="43">
        <v>0.182498221220569</v>
      </c>
      <c r="GD280" s="43">
        <v>0.187723475818032</v>
      </c>
      <c r="GE280" s="43">
        <v>0.19454069165363699</v>
      </c>
      <c r="GF280" s="43">
        <v>0.20314050999612401</v>
      </c>
      <c r="GG280" s="43">
        <v>0.21370130300280299</v>
      </c>
      <c r="GH280" s="43">
        <v>0.22638575771445099</v>
      </c>
      <c r="GI280" s="43">
        <v>0.241340062815459</v>
      </c>
      <c r="GJ280" s="43">
        <v>0.25869547893710998</v>
      </c>
      <c r="GK280" s="43">
        <v>0.27857158064610799</v>
      </c>
      <c r="GL280" s="43">
        <v>0.30108025754873502</v>
      </c>
      <c r="GM280" s="43">
        <v>0.32632963748056798</v>
      </c>
      <c r="GN280" s="43">
        <v>0.35442732904011898</v>
      </c>
      <c r="GO280" s="43">
        <v>0.38548264405788901</v>
      </c>
      <c r="GP280" s="43">
        <v>0.41960766887393097</v>
      </c>
      <c r="GQ280" s="43">
        <v>0.45691717790415698</v>
      </c>
      <c r="GR280" s="43">
        <v>0.49752743245764097</v>
      </c>
      <c r="GS280" s="43">
        <v>0.54155390541406601</v>
      </c>
      <c r="GT280" s="43">
        <v>0.58910794144212097</v>
      </c>
      <c r="GU280" s="43">
        <v>0.64029232032927097</v>
      </c>
      <c r="GV280" s="43">
        <v>0.69519564879868201</v>
      </c>
      <c r="GW280" s="43">
        <v>0.75388547076726398</v>
      </c>
      <c r="GX280" s="43">
        <v>0.81639996205783105</v>
      </c>
      <c r="GY280" s="43">
        <v>0.88273806751656003</v>
      </c>
      <c r="GZ280" s="43">
        <v>0.95284795203149897</v>
      </c>
      <c r="HA280" s="43"/>
      <c r="HB280" s="43"/>
    </row>
    <row r="281" spans="1:210" x14ac:dyDescent="0.6">
      <c r="A281" s="327">
        <v>2</v>
      </c>
      <c r="B281" s="198">
        <v>45572</v>
      </c>
      <c r="C281" s="43">
        <v>1</v>
      </c>
      <c r="D281" s="43">
        <v>1</v>
      </c>
      <c r="E281" s="43">
        <v>1</v>
      </c>
      <c r="F281" s="43">
        <v>1</v>
      </c>
      <c r="G281" s="43">
        <v>1</v>
      </c>
      <c r="H281" s="43">
        <v>1</v>
      </c>
      <c r="I281" s="43">
        <v>1</v>
      </c>
      <c r="J281" s="43">
        <v>1</v>
      </c>
      <c r="K281" s="43">
        <v>1</v>
      </c>
      <c r="L281" s="43">
        <v>1</v>
      </c>
      <c r="M281" s="43">
        <v>1</v>
      </c>
      <c r="N281" s="43">
        <v>0.95211512363306205</v>
      </c>
      <c r="O281" s="43">
        <v>0.886030882314924</v>
      </c>
      <c r="P281" s="43">
        <v>0.82609705960142599</v>
      </c>
      <c r="Q281" s="43">
        <v>0.771758261888568</v>
      </c>
      <c r="R281" s="43">
        <v>0.72251273984356601</v>
      </c>
      <c r="S281" s="43">
        <v>0.67790630508026595</v>
      </c>
      <c r="T281" s="43">
        <v>0.63752693191893794</v>
      </c>
      <c r="U281" s="43">
        <v>0.60099999153968497</v>
      </c>
      <c r="V281" s="43">
        <v>0.56798406801276802</v>
      </c>
      <c r="W281" s="43">
        <v>0.53816730810706404</v>
      </c>
      <c r="X281" s="43">
        <v>0.51126425852302304</v>
      </c>
      <c r="Y281" s="43">
        <v>0.487013145029005</v>
      </c>
      <c r="Z281" s="43">
        <v>0.46517354785531001</v>
      </c>
      <c r="AA281" s="43">
        <v>0.445524427018131</v>
      </c>
      <c r="AB281" s="43">
        <v>0.42786245051857302</v>
      </c>
      <c r="AC281" s="43">
        <v>0.412000578148143</v>
      </c>
      <c r="AD281" s="43">
        <v>0.39776685459493</v>
      </c>
      <c r="AE281" s="43">
        <v>0.38500336791152001</v>
      </c>
      <c r="AF281" s="43">
        <v>0.37356533336005998</v>
      </c>
      <c r="AG281" s="43">
        <v>0.36332026797779499</v>
      </c>
      <c r="AH281" s="43">
        <v>0.354147227497076</v>
      </c>
      <c r="AI281" s="43">
        <v>0.34593608400133002</v>
      </c>
      <c r="AJ281" s="43">
        <v>0.338586829275481</v>
      </c>
      <c r="AK281" s="43">
        <v>0.33200889479541801</v>
      </c>
      <c r="AL281" s="43">
        <v>0.32612048426552098</v>
      </c>
      <c r="AM281" s="43">
        <v>0.32084791842710603</v>
      </c>
      <c r="AN281" s="43">
        <v>0.316124994462611</v>
      </c>
      <c r="AO281" s="43">
        <v>0.31189236382201002</v>
      </c>
      <c r="AP281" s="43">
        <v>0.30794088720178697</v>
      </c>
      <c r="AQ281" s="43">
        <v>0.30409548683631998</v>
      </c>
      <c r="AR281" s="43">
        <v>0.300359690907266</v>
      </c>
      <c r="AS281" s="43">
        <v>0.296737085279277</v>
      </c>
      <c r="AT281" s="43">
        <v>0.293231303763548</v>
      </c>
      <c r="AU281" s="43">
        <v>0.28984601694669898</v>
      </c>
      <c r="AV281" s="43">
        <v>0.286584919536576</v>
      </c>
      <c r="AW281" s="43">
        <v>0.28345171619936499</v>
      </c>
      <c r="AX281" s="43">
        <v>0.28045010587569402</v>
      </c>
      <c r="AY281" s="43">
        <v>0.277583764606193</v>
      </c>
      <c r="AZ281" s="43">
        <v>0.27485632692536699</v>
      </c>
      <c r="BA281" s="308">
        <v>0.272271365917653</v>
      </c>
      <c r="BB281" s="43">
        <v>0.26983237199823901</v>
      </c>
      <c r="BC281" s="43">
        <v>0.26754273086909502</v>
      </c>
      <c r="BD281" s="43">
        <v>0.26540570037540001</v>
      </c>
      <c r="BE281" s="43">
        <v>0.26342438704254201</v>
      </c>
      <c r="BF281" s="43">
        <v>0.261601722277366</v>
      </c>
      <c r="BG281" s="43">
        <v>0.25994043868576899</v>
      </c>
      <c r="BH281" s="43">
        <v>0.25844304685779801</v>
      </c>
      <c r="BI281" s="43">
        <v>0.25711181301455199</v>
      </c>
      <c r="BJ281" s="43">
        <v>0.25594873791982498</v>
      </c>
      <c r="BK281" s="43">
        <v>0.25495553746216398</v>
      </c>
      <c r="BL281" s="43">
        <v>0.25413362529764</v>
      </c>
      <c r="BM281" s="43">
        <v>0.253484097919638</v>
      </c>
      <c r="BN281" s="43">
        <v>0.252990946229465</v>
      </c>
      <c r="BO281" s="43">
        <v>0.25266929722265702</v>
      </c>
      <c r="BP281" s="43">
        <v>0.252573018602057</v>
      </c>
      <c r="BQ281" s="43">
        <v>0.25276686806721199</v>
      </c>
      <c r="BR281" s="43">
        <v>0.25332798435846998</v>
      </c>
      <c r="BS281" s="43">
        <v>0.25434734254517899</v>
      </c>
      <c r="BT281" s="43">
        <v>0.255931060052839</v>
      </c>
      <c r="BU281" s="43">
        <v>0.25820140714621098</v>
      </c>
      <c r="BV281" s="43">
        <v>0.26129735111105101</v>
      </c>
      <c r="BW281" s="43">
        <v>0.26537445865952902</v>
      </c>
      <c r="BX281" s="43">
        <v>0.270604009199092</v>
      </c>
      <c r="BY281" s="43">
        <v>0.27717124289136702</v>
      </c>
      <c r="BZ281" s="43">
        <v>0.28527278292407698</v>
      </c>
      <c r="CA281" s="43">
        <v>0.29511341649897899</v>
      </c>
      <c r="CB281" s="43">
        <v>0.30690256152033302</v>
      </c>
      <c r="CC281" s="43">
        <v>0.32085084296177502</v>
      </c>
      <c r="CD281" s="43">
        <v>0.337167216528101</v>
      </c>
      <c r="CE281" s="43">
        <v>0.356056992845943</v>
      </c>
      <c r="CF281" s="43">
        <v>0.37772095151733298</v>
      </c>
      <c r="CG281" s="43">
        <v>0.40235553664784601</v>
      </c>
      <c r="CH281" s="43">
        <v>0.43015394759982201</v>
      </c>
      <c r="CI281" s="43">
        <v>0.46130782037851398</v>
      </c>
      <c r="CJ281" s="43">
        <v>0.496009149890626</v>
      </c>
      <c r="CK281" s="43">
        <v>0.53445212025776301</v>
      </c>
      <c r="CL281" s="43">
        <v>0.57683456463928995</v>
      </c>
      <c r="CM281" s="43">
        <v>0.62335884138926201</v>
      </c>
      <c r="CN281" s="43">
        <v>0.67423197033695004</v>
      </c>
      <c r="CO281" s="43">
        <v>0.72966491123006105</v>
      </c>
      <c r="CP281" s="43">
        <v>0.78987088318279597</v>
      </c>
      <c r="CQ281" s="43">
        <v>0.85506262204808903</v>
      </c>
      <c r="CR281" s="43">
        <v>0.92544845577663903</v>
      </c>
      <c r="CS281" s="43">
        <v>1</v>
      </c>
      <c r="CT281" s="43">
        <v>1</v>
      </c>
      <c r="CU281" s="43">
        <v>1</v>
      </c>
      <c r="CV281" s="43">
        <v>1</v>
      </c>
      <c r="CW281" s="43">
        <v>1</v>
      </c>
      <c r="CX281" s="43">
        <v>1</v>
      </c>
      <c r="CY281" s="43">
        <v>1</v>
      </c>
      <c r="CZ281" s="43"/>
      <c r="DA281" s="43"/>
      <c r="DC281" s="198">
        <v>45501</v>
      </c>
      <c r="DD281" s="43">
        <v>1</v>
      </c>
      <c r="DE281" s="43">
        <v>1</v>
      </c>
      <c r="DF281" s="43">
        <v>1</v>
      </c>
      <c r="DG281" s="43">
        <v>1</v>
      </c>
      <c r="DH281" s="43">
        <v>1</v>
      </c>
      <c r="DI281" s="43">
        <v>1</v>
      </c>
      <c r="DJ281" s="43">
        <v>0.95153903425488595</v>
      </c>
      <c r="DK281" s="43">
        <v>0.882788909634043</v>
      </c>
      <c r="DL281" s="43">
        <v>0.82042630872807298</v>
      </c>
      <c r="DM281" s="43">
        <v>0.76384218190168196</v>
      </c>
      <c r="DN281" s="43">
        <v>0.71248989346807101</v>
      </c>
      <c r="DO281" s="43">
        <v>0.66587845480502095</v>
      </c>
      <c r="DP281" s="43">
        <v>0.623566396775591</v>
      </c>
      <c r="DQ281" s="43">
        <v>0.58515626563451495</v>
      </c>
      <c r="DR281" s="43">
        <v>0.55028971010377403</v>
      </c>
      <c r="DS281" s="43">
        <v>0.51864311850473799</v>
      </c>
      <c r="DT281" s="43">
        <v>0.48992376117099201</v>
      </c>
      <c r="DU281" s="43">
        <v>0.46386639257308498</v>
      </c>
      <c r="DV281" s="43">
        <v>0.44023026859437098</v>
      </c>
      <c r="DW281" s="43">
        <v>0.41879653619875501</v>
      </c>
      <c r="DX281" s="43">
        <v>0.39936595488750498</v>
      </c>
      <c r="DY281" s="43">
        <v>0.38175691161383202</v>
      </c>
      <c r="DZ281" s="43">
        <v>0.36580369307855498</v>
      </c>
      <c r="EA281" s="43">
        <v>0.35135498162076101</v>
      </c>
      <c r="EB281" s="43">
        <v>0.338272543295771</v>
      </c>
      <c r="EC281" s="43">
        <v>0.32643007925989798</v>
      </c>
      <c r="ED281" s="43">
        <v>0.31571221432560298</v>
      </c>
      <c r="EE281" s="43">
        <v>0.306013599480434</v>
      </c>
      <c r="EF281" s="43">
        <v>0.29723810824775698</v>
      </c>
      <c r="EG281" s="43">
        <v>0.28929810991689697</v>
      </c>
      <c r="EH281" s="43">
        <v>0.28211380574453998</v>
      </c>
      <c r="EI281" s="43">
        <v>0.27561261714194901</v>
      </c>
      <c r="EJ281" s="43">
        <v>0.26972861747064197</v>
      </c>
      <c r="EK281" s="43">
        <v>0.26440200133177999</v>
      </c>
      <c r="EL281" s="43">
        <v>0.25957858706793602</v>
      </c>
      <c r="EM281" s="43">
        <v>0.25520934963002501</v>
      </c>
      <c r="EN281" s="43">
        <v>0.25124998199370502</v>
      </c>
      <c r="EO281" s="43">
        <v>0.24766048400082499</v>
      </c>
      <c r="EP281" s="43">
        <v>0.244404777901541</v>
      </c>
      <c r="EQ281" s="43">
        <v>0.24132811670423099</v>
      </c>
      <c r="ER281" s="43">
        <v>0.238295337449246</v>
      </c>
      <c r="ES281" s="43">
        <v>0.23530788295260999</v>
      </c>
      <c r="ET281" s="43">
        <v>0.232367244224748</v>
      </c>
      <c r="EU281" s="43">
        <v>0.229474960608199</v>
      </c>
      <c r="EV281" s="43">
        <v>0.22663261967746201</v>
      </c>
      <c r="EW281" s="43">
        <v>0.223841856866524</v>
      </c>
      <c r="EX281" s="43">
        <v>0.22110435479038301</v>
      </c>
      <c r="EY281" s="43">
        <v>0.218421842222628</v>
      </c>
      <c r="EZ281" s="43">
        <v>0.215796092692671</v>
      </c>
      <c r="FA281" s="43">
        <v>0.21322892266023499</v>
      </c>
      <c r="FB281" s="308">
        <v>0.210722189118487</v>
      </c>
      <c r="FC281" s="43">
        <v>0.20827778736851499</v>
      </c>
      <c r="FD281" s="43">
        <v>0.20589764657901399</v>
      </c>
      <c r="FE281" s="43">
        <v>0.20358372700260499</v>
      </c>
      <c r="FF281" s="43">
        <v>0.20133801490846101</v>
      </c>
      <c r="FG281" s="43">
        <v>0.19916251754837699</v>
      </c>
      <c r="FH281" s="43">
        <v>0.197059257348634</v>
      </c>
      <c r="FI281" s="43">
        <v>0.195030265423532</v>
      </c>
      <c r="FJ281" s="43">
        <v>0.19307757440416501</v>
      </c>
      <c r="FK281" s="43">
        <v>0.19120321058627399</v>
      </c>
      <c r="FL281" s="43">
        <v>0.18940918541115001</v>
      </c>
      <c r="FM281" s="43">
        <v>0.18769748631000099</v>
      </c>
      <c r="FN281" s="43">
        <v>0.18607006695552999</v>
      </c>
      <c r="FO281" s="43">
        <v>0.18446381101654</v>
      </c>
      <c r="FP281" s="43">
        <v>0.18282677868382899</v>
      </c>
      <c r="FQ281" s="43">
        <v>0.18117900383336299</v>
      </c>
      <c r="FR281" s="43">
        <v>0.17954701816636601</v>
      </c>
      <c r="FS281" s="43">
        <v>0.17796532885624999</v>
      </c>
      <c r="FT281" s="43">
        <v>0.176478127669943</v>
      </c>
      <c r="FU281" s="43">
        <v>0.175141213098815</v>
      </c>
      <c r="FV281" s="43">
        <v>0.174024067012467</v>
      </c>
      <c r="FW281" s="43">
        <v>0.17321196739839401</v>
      </c>
      <c r="FX281" s="43">
        <v>0.17280793764336</v>
      </c>
      <c r="FY281" s="43">
        <v>0.17293423673684499</v>
      </c>
      <c r="FZ281" s="43">
        <v>0.173733003386466</v>
      </c>
      <c r="GA281" s="43">
        <v>0.17536561855115901</v>
      </c>
      <c r="GB281" s="43">
        <v>0.17801040005681501</v>
      </c>
      <c r="GC281" s="43">
        <v>0.181858443278237</v>
      </c>
      <c r="GD281" s="43">
        <v>0.18710778840101899</v>
      </c>
      <c r="GE281" s="43">
        <v>0.19395656089384999</v>
      </c>
      <c r="GF281" s="43">
        <v>0.20259613700840201</v>
      </c>
      <c r="GG281" s="43">
        <v>0.21320553285444299</v>
      </c>
      <c r="GH281" s="43">
        <v>0.225947986110309</v>
      </c>
      <c r="GI281" s="43">
        <v>0.24097015223770599</v>
      </c>
      <c r="GJ281" s="43">
        <v>0.25840369164625998</v>
      </c>
      <c r="GK281" s="43">
        <v>0.27836853133148698</v>
      </c>
      <c r="GL281" s="43">
        <v>0.30097688489747199</v>
      </c>
      <c r="GM281" s="43">
        <v>0.32633719190287003</v>
      </c>
      <c r="GN281" s="43">
        <v>0.35455737293432299</v>
      </c>
      <c r="GO281" s="43">
        <v>0.38574706079678001</v>
      </c>
      <c r="GP281" s="43">
        <v>0.42001867671764198</v>
      </c>
      <c r="GQ281" s="43">
        <v>0.45748734506077399</v>
      </c>
      <c r="GR281" s="43">
        <v>0.49826968942920602</v>
      </c>
      <c r="GS281" s="43">
        <v>0.542481550482526</v>
      </c>
      <c r="GT281" s="43">
        <v>0.59023463473608495</v>
      </c>
      <c r="GU281" s="43">
        <v>0.64163206125561201</v>
      </c>
      <c r="GV281" s="43">
        <v>0.69676273073255002</v>
      </c>
      <c r="GW281" s="43">
        <v>0.75569440579825098</v>
      </c>
      <c r="GX281" s="43">
        <v>0.81846536723951002</v>
      </c>
      <c r="GY281" s="43">
        <v>0.88507450256141196</v>
      </c>
      <c r="GZ281" s="43">
        <v>0.95546969657579806</v>
      </c>
      <c r="HA281" s="43"/>
      <c r="HB281" s="43"/>
    </row>
    <row r="282" spans="1:210" x14ac:dyDescent="0.6">
      <c r="A282" s="327">
        <v>3</v>
      </c>
      <c r="B282" s="198">
        <v>45575</v>
      </c>
      <c r="C282" s="43">
        <v>1</v>
      </c>
      <c r="D282" s="43">
        <v>1</v>
      </c>
      <c r="E282" s="43">
        <v>1</v>
      </c>
      <c r="F282" s="43">
        <v>1</v>
      </c>
      <c r="G282" s="43">
        <v>1</v>
      </c>
      <c r="H282" s="43">
        <v>1</v>
      </c>
      <c r="I282" s="43">
        <v>1</v>
      </c>
      <c r="J282" s="43">
        <v>1</v>
      </c>
      <c r="K282" s="43">
        <v>1</v>
      </c>
      <c r="L282" s="43">
        <v>1</v>
      </c>
      <c r="M282" s="43">
        <v>1</v>
      </c>
      <c r="N282" s="43">
        <v>0.94617012690847202</v>
      </c>
      <c r="O282" s="43">
        <v>0.87956549668774997</v>
      </c>
      <c r="P282" s="43">
        <v>0.81915944800274998</v>
      </c>
      <c r="Q282" s="43">
        <v>0.76439189183138501</v>
      </c>
      <c r="R282" s="43">
        <v>0.71475695528274996</v>
      </c>
      <c r="S282" s="43">
        <v>0.66979681619689901</v>
      </c>
      <c r="T282" s="43">
        <v>0.62909623489090505</v>
      </c>
      <c r="U282" s="43">
        <v>0.59227772789328004</v>
      </c>
      <c r="V282" s="43">
        <v>0.55899733154552</v>
      </c>
      <c r="W282" s="43">
        <v>0.52894090624644796</v>
      </c>
      <c r="X282" s="43">
        <v>0.50182093417842799</v>
      </c>
      <c r="Y282" s="43">
        <v>0.47737376450563501</v>
      </c>
      <c r="Z282" s="43">
        <v>0.45535726003011601</v>
      </c>
      <c r="AA282" s="43">
        <v>0.43554879868854102</v>
      </c>
      <c r="AB282" s="43">
        <v>0.41774358247936899</v>
      </c>
      <c r="AC282" s="43">
        <v>0.40175320620550298</v>
      </c>
      <c r="AD282" s="43">
        <v>0.38740443922364998</v>
      </c>
      <c r="AE282" s="43">
        <v>0.37453817572633502</v>
      </c>
      <c r="AF282" s="43">
        <v>0.36300851295834802</v>
      </c>
      <c r="AG282" s="43">
        <v>0.35268192207273402</v>
      </c>
      <c r="AH282" s="43">
        <v>0.34343648266489701</v>
      </c>
      <c r="AI282" s="43">
        <v>0.335161158812539</v>
      </c>
      <c r="AJ282" s="43">
        <v>0.327755101131391</v>
      </c>
      <c r="AK282" s="43">
        <v>0.32112696543930402</v>
      </c>
      <c r="AL282" s="43">
        <v>0.31519424370758098</v>
      </c>
      <c r="AM282" s="43">
        <v>0.309882606888426</v>
      </c>
      <c r="AN282" s="43">
        <v>0.30512526189619898</v>
      </c>
      <c r="AO282" s="43">
        <v>0.30086232657348899</v>
      </c>
      <c r="AP282" s="43">
        <v>0.29688309629077902</v>
      </c>
      <c r="AQ282" s="43">
        <v>0.29301126392792998</v>
      </c>
      <c r="AR282" s="43">
        <v>0.28925041906848398</v>
      </c>
      <c r="AS282" s="43">
        <v>0.28560421027893501</v>
      </c>
      <c r="AT282" s="43">
        <v>0.28207633513310698</v>
      </c>
      <c r="AU282" s="43">
        <v>0.278670528765807</v>
      </c>
      <c r="AV282" s="43">
        <v>0.27539055090263898</v>
      </c>
      <c r="AW282" s="43">
        <v>0.27224017133629203</v>
      </c>
      <c r="AX282" s="43">
        <v>0.26922315384335299</v>
      </c>
      <c r="AY282" s="43">
        <v>0.26634323857992698</v>
      </c>
      <c r="AZ282" s="43">
        <v>0.26360412298492197</v>
      </c>
      <c r="BA282" s="308">
        <v>0.26100944139033999</v>
      </c>
      <c r="BB282" s="43">
        <v>0.25856274309627297</v>
      </c>
      <c r="BC282" s="43">
        <v>0.25626747007066802</v>
      </c>
      <c r="BD282" s="43">
        <v>0.25412693296942301</v>
      </c>
      <c r="BE282" s="43">
        <v>0.25214428724389798</v>
      </c>
      <c r="BF282" s="43">
        <v>0.25032250876135298</v>
      </c>
      <c r="BG282" s="43">
        <v>0.24866436958961</v>
      </c>
      <c r="BH282" s="43">
        <v>0.247172414283478</v>
      </c>
      <c r="BI282" s="43">
        <v>0.24584893707969499</v>
      </c>
      <c r="BJ282" s="43">
        <v>0.24469596041192099</v>
      </c>
      <c r="BK282" s="43">
        <v>0.24371521516702299</v>
      </c>
      <c r="BL282" s="43">
        <v>0.24290812308013399</v>
      </c>
      <c r="BM282" s="43">
        <v>0.242275781644056</v>
      </c>
      <c r="BN282" s="43">
        <v>0.24180307877225399</v>
      </c>
      <c r="BO282" s="43">
        <v>0.24150655288732201</v>
      </c>
      <c r="BP282" s="43">
        <v>0.241440968325943</v>
      </c>
      <c r="BQ282" s="43">
        <v>0.24167211934126101</v>
      </c>
      <c r="BR282" s="43">
        <v>0.24227833167170301</v>
      </c>
      <c r="BS282" s="43">
        <v>0.243351924666249</v>
      </c>
      <c r="BT282" s="43">
        <v>0.24500051875273501</v>
      </c>
      <c r="BU282" s="43">
        <v>0.24734804035014701</v>
      </c>
      <c r="BV282" s="43">
        <v>0.25053525234348301</v>
      </c>
      <c r="BW282" s="43">
        <v>0.25471963452968399</v>
      </c>
      <c r="BX282" s="43">
        <v>0.26007446805508999</v>
      </c>
      <c r="BY282" s="43">
        <v>0.26678705086941801</v>
      </c>
      <c r="BZ282" s="43">
        <v>0.275056088168808</v>
      </c>
      <c r="CA282" s="43">
        <v>0.28508844744596901</v>
      </c>
      <c r="CB282" s="43">
        <v>0.29709560946703101</v>
      </c>
      <c r="CC282" s="43">
        <v>0.31129024140699701</v>
      </c>
      <c r="CD282" s="43">
        <v>0.32788332928729802</v>
      </c>
      <c r="CE282" s="43">
        <v>0.34708222010581602</v>
      </c>
      <c r="CF282" s="43">
        <v>0.36908975899274199</v>
      </c>
      <c r="CG282" s="43">
        <v>0.39410450927464702</v>
      </c>
      <c r="CH282" s="43">
        <v>0.422321866703814</v>
      </c>
      <c r="CI282" s="43">
        <v>0.45393576215728898</v>
      </c>
      <c r="CJ282" s="43">
        <v>0.48914060291892297</v>
      </c>
      <c r="CK282" s="43">
        <v>0.52813311977257504</v>
      </c>
      <c r="CL282" s="43">
        <v>0.57111384112380803</v>
      </c>
      <c r="CM282" s="43">
        <v>0.61828798011555597</v>
      </c>
      <c r="CN282" s="43">
        <v>0.66986557691743098</v>
      </c>
      <c r="CO282" s="43">
        <v>0.72606077621676202</v>
      </c>
      <c r="CP282" s="43">
        <v>0.78709013612120904</v>
      </c>
      <c r="CQ282" s="43">
        <v>0.85316986235146697</v>
      </c>
      <c r="CR282" s="43">
        <v>0.92451184412065301</v>
      </c>
      <c r="CS282" s="43">
        <v>1</v>
      </c>
      <c r="CT282" s="43">
        <v>1</v>
      </c>
      <c r="CU282" s="43">
        <v>1</v>
      </c>
      <c r="CV282" s="43">
        <v>1</v>
      </c>
      <c r="CW282" s="43">
        <v>1</v>
      </c>
      <c r="CX282" s="43">
        <v>1</v>
      </c>
      <c r="CY282" s="43">
        <v>1</v>
      </c>
      <c r="CZ282" s="43"/>
      <c r="DA282" s="43"/>
      <c r="DC282" s="198">
        <v>45504</v>
      </c>
      <c r="DD282" s="43">
        <v>1</v>
      </c>
      <c r="DE282" s="43">
        <v>1</v>
      </c>
      <c r="DF282" s="43">
        <v>1</v>
      </c>
      <c r="DG282" s="43">
        <v>1</v>
      </c>
      <c r="DH282" s="43">
        <v>1</v>
      </c>
      <c r="DI282" s="43">
        <v>1</v>
      </c>
      <c r="DJ282" s="43">
        <v>0.95496915340522104</v>
      </c>
      <c r="DK282" s="43">
        <v>0.88585750758060999</v>
      </c>
      <c r="DL282" s="43">
        <v>0.82316488486735795</v>
      </c>
      <c r="DM282" s="43">
        <v>0.766279189648712</v>
      </c>
      <c r="DN282" s="43">
        <v>0.71465110408147203</v>
      </c>
      <c r="DO282" s="43">
        <v>0.66778726747379402</v>
      </c>
      <c r="DP282" s="43">
        <v>0.62524410457372004</v>
      </c>
      <c r="DQ282" s="43">
        <v>0.58662228485716805</v>
      </c>
      <c r="DR282" s="43">
        <v>0.55156177881668</v>
      </c>
      <c r="DS282" s="43">
        <v>0.51973746899136097</v>
      </c>
      <c r="DT282" s="43">
        <v>0.49085527007657598</v>
      </c>
      <c r="DU282" s="43">
        <v>0.46464871181879602</v>
      </c>
      <c r="DV282" s="43">
        <v>0.44087593974365802</v>
      </c>
      <c r="DW282" s="43">
        <v>0.41931709050445298</v>
      </c>
      <c r="DX282" s="43">
        <v>0.39977200100697202</v>
      </c>
      <c r="DY282" s="43">
        <v>0.38205821274064999</v>
      </c>
      <c r="DZ282" s="43">
        <v>0.366009235049779</v>
      </c>
      <c r="EA282" s="43">
        <v>0.35147303338821201</v>
      </c>
      <c r="EB282" s="43">
        <v>0.33831071100052801</v>
      </c>
      <c r="EC282" s="43">
        <v>0.32639535497870897</v>
      </c>
      <c r="ED282" s="43">
        <v>0.31561102042183797</v>
      </c>
      <c r="EE282" s="43">
        <v>0.30585182932778099</v>
      </c>
      <c r="EF282" s="43">
        <v>0.29702116395740102</v>
      </c>
      <c r="EG282" s="43">
        <v>0.28903093756111897</v>
      </c>
      <c r="EH282" s="43">
        <v>0.28180092844528998</v>
      </c>
      <c r="EI282" s="43">
        <v>0.27525816628977601</v>
      </c>
      <c r="EJ282" s="43">
        <v>0.26933636225556301</v>
      </c>
      <c r="EK282" s="43">
        <v>0.263975376694502</v>
      </c>
      <c r="EL282" s="43">
        <v>0.25912072013963999</v>
      </c>
      <c r="EM282" s="43">
        <v>0.25472308468940202</v>
      </c>
      <c r="EN282" s="43">
        <v>0.25073790396196199</v>
      </c>
      <c r="EO282" s="43">
        <v>0.247124940480343</v>
      </c>
      <c r="EP282" s="43">
        <v>0.24384789977231899</v>
      </c>
      <c r="EQ282" s="43">
        <v>0.240751033787381</v>
      </c>
      <c r="ER282" s="43">
        <v>0.23769829807668</v>
      </c>
      <c r="ES282" s="43">
        <v>0.23469114843146199</v>
      </c>
      <c r="ET282" s="43">
        <v>0.23173108941620199</v>
      </c>
      <c r="EU282" s="43">
        <v>0.22881967451112101</v>
      </c>
      <c r="EV282" s="43">
        <v>0.22595850601614101</v>
      </c>
      <c r="EW282" s="43">
        <v>0.223149234677717</v>
      </c>
      <c r="EX282" s="43">
        <v>0.22039355900230201</v>
      </c>
      <c r="EY282" s="43">
        <v>0.217693224226821</v>
      </c>
      <c r="EZ282" s="43">
        <v>0.21505002089795</v>
      </c>
      <c r="FA282" s="43">
        <v>0.21246578302229699</v>
      </c>
      <c r="FB282" s="308">
        <v>0.20994238575919</v>
      </c>
      <c r="FC282" s="43">
        <v>0.20748174260841201</v>
      </c>
      <c r="FD282" s="43">
        <v>0.205085802003313</v>
      </c>
      <c r="FE282" s="43">
        <v>0.20275654340726301</v>
      </c>
      <c r="FF282" s="43">
        <v>0.20049597271658001</v>
      </c>
      <c r="FG282" s="43">
        <v>0.198306117049251</v>
      </c>
      <c r="FH282" s="43">
        <v>0.196189018856888</v>
      </c>
      <c r="FI282" s="43">
        <v>0.19414672934826899</v>
      </c>
      <c r="FJ282" s="43">
        <v>0.19218130121948601</v>
      </c>
      <c r="FK282" s="43">
        <v>0.19029478069254399</v>
      </c>
      <c r="FL282" s="43">
        <v>0.18848919887951901</v>
      </c>
      <c r="FM282" s="43">
        <v>0.186766562502058</v>
      </c>
      <c r="FN282" s="43">
        <v>0.185128844010919</v>
      </c>
      <c r="FO282" s="43">
        <v>0.18351254110708101</v>
      </c>
      <c r="FP282" s="43">
        <v>0.18186542157451899</v>
      </c>
      <c r="FQ282" s="43">
        <v>0.18020769397480499</v>
      </c>
      <c r="FR282" s="43">
        <v>0.178566117062086</v>
      </c>
      <c r="FS282" s="43">
        <v>0.17697548839110699</v>
      </c>
      <c r="FT282" s="43">
        <v>0.175480365490399</v>
      </c>
      <c r="FU282" s="43">
        <v>0.174137000555972</v>
      </c>
      <c r="FV282" s="43">
        <v>0.17301542914090301</v>
      </c>
      <c r="FW282" s="43">
        <v>0.172201592784095</v>
      </c>
      <c r="FX282" s="43">
        <v>0.17179929380074199</v>
      </c>
      <c r="FY282" s="43">
        <v>0.17193168393132799</v>
      </c>
      <c r="FZ282" s="43">
        <v>0.17274189720709801</v>
      </c>
      <c r="GA282" s="43">
        <v>0.17439238987101599</v>
      </c>
      <c r="GB282" s="43">
        <v>0.177062601493892</v>
      </c>
      <c r="GC282" s="43">
        <v>0.18094475485202699</v>
      </c>
      <c r="GD282" s="43">
        <v>0.18623798172143799</v>
      </c>
      <c r="GE282" s="43">
        <v>0.193141429276355</v>
      </c>
      <c r="GF282" s="43">
        <v>0.201847405436165</v>
      </c>
      <c r="GG282" s="43">
        <v>0.21253576396386201</v>
      </c>
      <c r="GH282" s="43">
        <v>0.22537049562377801</v>
      </c>
      <c r="GI282" s="43">
        <v>0.240498941360373</v>
      </c>
      <c r="GJ282" s="43">
        <v>0.25805339797443699</v>
      </c>
      <c r="GK282" s="43">
        <v>0.27815439606393999</v>
      </c>
      <c r="GL282" s="43">
        <v>0.30091473298177701</v>
      </c>
      <c r="GM282" s="43">
        <v>0.32644342218091998</v>
      </c>
      <c r="GN282" s="43">
        <v>0.354848956083329</v>
      </c>
      <c r="GO282" s="43">
        <v>0.386241543117672</v>
      </c>
      <c r="GP282" s="43">
        <v>0.42073418749776798</v>
      </c>
      <c r="GQ282" s="43">
        <v>0.45844260437794199</v>
      </c>
      <c r="GR282" s="43">
        <v>0.49948401226727202</v>
      </c>
      <c r="GS282" s="43">
        <v>0.54397484186170997</v>
      </c>
      <c r="GT282" s="43">
        <v>0.59202736937221201</v>
      </c>
      <c r="GU282" s="43">
        <v>0.64374523988339005</v>
      </c>
      <c r="GV282" s="43">
        <v>0.69921780379828902</v>
      </c>
      <c r="GW282" s="43">
        <v>0.75851315338745295</v>
      </c>
      <c r="GX282" s="43">
        <v>0.82166972192259202</v>
      </c>
      <c r="GY282" s="43">
        <v>0.88868629948264899</v>
      </c>
      <c r="GZ282" s="43">
        <v>0.95951033330123003</v>
      </c>
      <c r="HA282" s="43"/>
      <c r="HB282" s="43"/>
    </row>
    <row r="283" spans="1:210" x14ac:dyDescent="0.6">
      <c r="A283" s="327">
        <v>4</v>
      </c>
      <c r="B283" s="198">
        <v>45579</v>
      </c>
      <c r="C283" s="43">
        <v>1</v>
      </c>
      <c r="D283" s="43">
        <v>1</v>
      </c>
      <c r="E283" s="43">
        <v>1</v>
      </c>
      <c r="F283" s="43">
        <v>1</v>
      </c>
      <c r="G283" s="43">
        <v>1</v>
      </c>
      <c r="H283" s="43">
        <v>1</v>
      </c>
      <c r="I283" s="43">
        <v>1</v>
      </c>
      <c r="J283" s="43">
        <v>1</v>
      </c>
      <c r="K283" s="43">
        <v>0.97252422259524396</v>
      </c>
      <c r="L283" s="43">
        <v>0.90448758471713897</v>
      </c>
      <c r="M283" s="43">
        <v>0.84268675681887795</v>
      </c>
      <c r="N283" s="43">
        <v>0.78654968081891896</v>
      </c>
      <c r="O283" s="43">
        <v>0.73556197162977999</v>
      </c>
      <c r="P283" s="43">
        <v>0.689260430806519</v>
      </c>
      <c r="Q283" s="43">
        <v>0.64722722336403604</v>
      </c>
      <c r="R283" s="43">
        <v>0.60908467635472596</v>
      </c>
      <c r="S283" s="43">
        <v>0.57449065496877405</v>
      </c>
      <c r="T283" s="43">
        <v>0.54313447198192899</v>
      </c>
      <c r="U283" s="43">
        <v>0.51473328841045396</v>
      </c>
      <c r="V283" s="43">
        <v>0.48902896581607502</v>
      </c>
      <c r="W283" s="43">
        <v>0.46578533259815402</v>
      </c>
      <c r="X283" s="43">
        <v>0.44478582799994498</v>
      </c>
      <c r="Y283" s="43">
        <v>0.425831487847801</v>
      </c>
      <c r="Z283" s="43">
        <v>0.40873923547461899</v>
      </c>
      <c r="AA283" s="43">
        <v>0.39334044050268702</v>
      </c>
      <c r="AB283" s="43">
        <v>0.37947970735152198</v>
      </c>
      <c r="AC283" s="43">
        <v>0.36701385522375102</v>
      </c>
      <c r="AD283" s="43">
        <v>0.35581105235117599</v>
      </c>
      <c r="AE283" s="43">
        <v>0.345750069530399</v>
      </c>
      <c r="AF283" s="43">
        <v>0.33671962160914698</v>
      </c>
      <c r="AG283" s="43">
        <v>0.32861777025163502</v>
      </c>
      <c r="AH283" s="43">
        <v>0.32135136670102099</v>
      </c>
      <c r="AI283" s="43">
        <v>0.31483551880473798</v>
      </c>
      <c r="AJ283" s="43">
        <v>0.30899307189477598</v>
      </c>
      <c r="AK283" s="43">
        <v>0.30375409776052098</v>
      </c>
      <c r="AL283" s="43">
        <v>0.29905538976193102</v>
      </c>
      <c r="AM283" s="43">
        <v>0.29483996488765701</v>
      </c>
      <c r="AN283" s="43">
        <v>0.29105657537596902</v>
      </c>
      <c r="AO283" s="43">
        <v>0.28765923350195799</v>
      </c>
      <c r="AP283" s="43">
        <v>0.28448112088787297</v>
      </c>
      <c r="AQ283" s="43">
        <v>0.28138161078947999</v>
      </c>
      <c r="AR283" s="43">
        <v>0.27836329553383998</v>
      </c>
      <c r="AS283" s="43">
        <v>0.27542880848454299</v>
      </c>
      <c r="AT283" s="43">
        <v>0.27258081730247702</v>
      </c>
      <c r="AU283" s="43">
        <v>0.26982201626875602</v>
      </c>
      <c r="AV283" s="43">
        <v>0.26715511763378302</v>
      </c>
      <c r="AW283" s="43">
        <v>0.26458284197270998</v>
      </c>
      <c r="AX283" s="43">
        <v>0.26210790755229901</v>
      </c>
      <c r="AY283" s="43">
        <v>0.25973301872508497</v>
      </c>
      <c r="AZ283" s="43">
        <v>0.25746085337985303</v>
      </c>
      <c r="BA283" s="308">
        <v>0.25529404952796197</v>
      </c>
      <c r="BB283" s="43">
        <v>0.25323519099303499</v>
      </c>
      <c r="BC283" s="43">
        <v>0.25128679267440501</v>
      </c>
      <c r="BD283" s="43">
        <v>0.24945128487134399</v>
      </c>
      <c r="BE283" s="43">
        <v>0.247730997516141</v>
      </c>
      <c r="BF283" s="43">
        <v>0.24612814404745201</v>
      </c>
      <c r="BG283" s="43">
        <v>0.244644805314431</v>
      </c>
      <c r="BH283" s="43">
        <v>0.243282913681724</v>
      </c>
      <c r="BI283" s="43">
        <v>0.24204423759094701</v>
      </c>
      <c r="BJ283" s="43">
        <v>0.24093036682944899</v>
      </c>
      <c r="BK283" s="43">
        <v>0.23994269874761501</v>
      </c>
      <c r="BL283" s="43">
        <v>0.23908242568118299</v>
      </c>
      <c r="BM283" s="43">
        <v>0.238350523812941</v>
      </c>
      <c r="BN283" s="43">
        <v>0.23772447376554701</v>
      </c>
      <c r="BO283" s="43">
        <v>0.23720411798821101</v>
      </c>
      <c r="BP283" s="43">
        <v>0.23682810579150501</v>
      </c>
      <c r="BQ283" s="43">
        <v>0.23664329214056801</v>
      </c>
      <c r="BR283" s="43">
        <v>0.23670594330171801</v>
      </c>
      <c r="BS283" s="43">
        <v>0.23708294815898301</v>
      </c>
      <c r="BT283" s="43">
        <v>0.23785295395507899</v>
      </c>
      <c r="BU283" s="43">
        <v>0.23910731632889701</v>
      </c>
      <c r="BV283" s="43">
        <v>0.24095072751661401</v>
      </c>
      <c r="BW283" s="43">
        <v>0.243501371772672</v>
      </c>
      <c r="BX283" s="43">
        <v>0.24689046428308201</v>
      </c>
      <c r="BY283" s="43">
        <v>0.25126107007266901</v>
      </c>
      <c r="BZ283" s="43">
        <v>0.25676617882151997</v>
      </c>
      <c r="CA283" s="43">
        <v>0.26356612558130399</v>
      </c>
      <c r="CB283" s="43">
        <v>0.27182557636643601</v>
      </c>
      <c r="CC283" s="43">
        <v>0.28171040790258101</v>
      </c>
      <c r="CD283" s="43">
        <v>0.29338486482366599</v>
      </c>
      <c r="CE283" s="43">
        <v>0.30700934955610198</v>
      </c>
      <c r="CF283" s="43">
        <v>0.32273909014191199</v>
      </c>
      <c r="CG283" s="43">
        <v>0.34072376824287398</v>
      </c>
      <c r="CH283" s="43">
        <v>0.36110801968431999</v>
      </c>
      <c r="CI283" s="43">
        <v>0.38403258684729902</v>
      </c>
      <c r="CJ283" s="43">
        <v>0.40963583073111298</v>
      </c>
      <c r="CK283" s="43">
        <v>0.43805530116839803</v>
      </c>
      <c r="CL283" s="43">
        <v>0.469429099382981</v>
      </c>
      <c r="CM283" s="43">
        <v>0.50389682366257904</v>
      </c>
      <c r="CN283" s="43">
        <v>0.54159994595414496</v>
      </c>
      <c r="CO283" s="43">
        <v>0.58268151095721199</v>
      </c>
      <c r="CP283" s="43">
        <v>0.62728507498041297</v>
      </c>
      <c r="CQ283" s="43">
        <v>0.67555280970337395</v>
      </c>
      <c r="CR283" s="43">
        <v>0.727622689429262</v>
      </c>
      <c r="CS283" s="43">
        <v>0.78362466387952801</v>
      </c>
      <c r="CT283" s="43">
        <v>0.84367569624306304</v>
      </c>
      <c r="CU283" s="43">
        <v>0.90787352425462697</v>
      </c>
      <c r="CV283" s="43">
        <v>0.97628897797079695</v>
      </c>
      <c r="CW283" s="43">
        <v>1</v>
      </c>
      <c r="CX283" s="43">
        <v>1</v>
      </c>
      <c r="CY283" s="43">
        <v>1</v>
      </c>
      <c r="CZ283" s="43"/>
      <c r="DA283" s="43"/>
      <c r="DC283" s="198">
        <v>45508</v>
      </c>
      <c r="DD283" s="43">
        <v>1</v>
      </c>
      <c r="DE283" s="43">
        <v>1</v>
      </c>
      <c r="DF283" s="43">
        <v>1</v>
      </c>
      <c r="DG283" s="43">
        <v>1</v>
      </c>
      <c r="DH283" s="43">
        <v>1</v>
      </c>
      <c r="DI283" s="43">
        <v>1</v>
      </c>
      <c r="DJ283" s="43">
        <v>0.95979017710211101</v>
      </c>
      <c r="DK283" s="43">
        <v>0.89018557171630197</v>
      </c>
      <c r="DL283" s="43">
        <v>0.82704313470300395</v>
      </c>
      <c r="DM283" s="43">
        <v>0.76974654052830405</v>
      </c>
      <c r="DN283" s="43">
        <v>0.71774275695576095</v>
      </c>
      <c r="DO283" s="43">
        <v>0.67053514618884102</v>
      </c>
      <c r="DP283" s="43">
        <v>0.62767722933828196</v>
      </c>
      <c r="DQ283" s="43">
        <v>0.58876709307399799</v>
      </c>
      <c r="DR283" s="43">
        <v>0.55344240197196404</v>
      </c>
      <c r="DS283" s="43">
        <v>0.52137597252145995</v>
      </c>
      <c r="DT283" s="43">
        <v>0.49227186174476001</v>
      </c>
      <c r="DU283" s="43">
        <v>0.465861923195941</v>
      </c>
      <c r="DV283" s="43">
        <v>0.44190278456939103</v>
      </c>
      <c r="DW283" s="43">
        <v>0.42017320317951601</v>
      </c>
      <c r="DX283" s="43">
        <v>0.40047175800675</v>
      </c>
      <c r="DY283" s="43">
        <v>0.38261483940019497</v>
      </c>
      <c r="DZ283" s="43">
        <v>0.36643489987705302</v>
      </c>
      <c r="EA283" s="43">
        <v>0.35177893181355802</v>
      </c>
      <c r="EB283" s="43">
        <v>0.33850714023436501</v>
      </c>
      <c r="EC283" s="43">
        <v>0.32649178144538699</v>
      </c>
      <c r="ED283" s="43">
        <v>0.31561614099610502</v>
      </c>
      <c r="EE283" s="43">
        <v>0.30577362743232001</v>
      </c>
      <c r="EF283" s="43">
        <v>0.296866961369954</v>
      </c>
      <c r="EG283" s="43">
        <v>0.28880744259541002</v>
      </c>
      <c r="EH283" s="43">
        <v>0.28151428103342702</v>
      </c>
      <c r="EI283" s="43">
        <v>0.274913980332612</v>
      </c>
      <c r="EJ283" s="43">
        <v>0.26893976551992199</v>
      </c>
      <c r="EK283" s="43">
        <v>0.26353104842530001</v>
      </c>
      <c r="EL283" s="43">
        <v>0.25863292651619202</v>
      </c>
      <c r="EM283" s="43">
        <v>0.25419571219335502</v>
      </c>
      <c r="EN283" s="43">
        <v>0.25017449070895997</v>
      </c>
      <c r="EO283" s="43">
        <v>0.246528705552714</v>
      </c>
      <c r="EP283" s="43">
        <v>0.24322177059338501</v>
      </c>
      <c r="EQ283" s="43">
        <v>0.24009654267479999</v>
      </c>
      <c r="ER283" s="43">
        <v>0.23701574084959201</v>
      </c>
      <c r="ES283" s="43">
        <v>0.233980836606654</v>
      </c>
      <c r="ET283" s="43">
        <v>0.23099335093314199</v>
      </c>
      <c r="EU283" s="43">
        <v>0.228054854471267</v>
      </c>
      <c r="EV283" s="43">
        <v>0.22516696742596401</v>
      </c>
      <c r="EW283" s="43">
        <v>0.222331359199719</v>
      </c>
      <c r="EX283" s="43">
        <v>0.219549747701139</v>
      </c>
      <c r="EY283" s="43">
        <v>0.21682389831319801</v>
      </c>
      <c r="EZ283" s="43">
        <v>0.214155622458745</v>
      </c>
      <c r="FA283" s="43">
        <v>0.21154677572946201</v>
      </c>
      <c r="FB283" s="308">
        <v>0.20899925554697499</v>
      </c>
      <c r="FC283" s="43">
        <v>0.20651499834567699</v>
      </c>
      <c r="FD283" s="43">
        <v>0.20409597606930699</v>
      </c>
      <c r="FE283" s="43">
        <v>0.20174419225877799</v>
      </c>
      <c r="FF283" s="43">
        <v>0.199461677372546</v>
      </c>
      <c r="FG283" s="43">
        <v>0.19725048350444499</v>
      </c>
      <c r="FH283" s="43">
        <v>0.195112678406763</v>
      </c>
      <c r="FI283" s="43">
        <v>0.19305033881814901</v>
      </c>
      <c r="FJ283" s="43">
        <v>0.19106554308544099</v>
      </c>
      <c r="FK283" s="43">
        <v>0.189160363079793</v>
      </c>
      <c r="FL283" s="43">
        <v>0.187336855431573</v>
      </c>
      <c r="FM283" s="43">
        <v>0.185597052106759</v>
      </c>
      <c r="FN283" s="43">
        <v>0.18394295037767799</v>
      </c>
      <c r="FO283" s="43">
        <v>0.18231041369162801</v>
      </c>
      <c r="FP283" s="43">
        <v>0.180646677641706</v>
      </c>
      <c r="FQ283" s="43">
        <v>0.17897214140256801</v>
      </c>
      <c r="FR283" s="43">
        <v>0.17731381924947601</v>
      </c>
      <c r="FS283" s="43">
        <v>0.17570684389961999</v>
      </c>
      <c r="FT283" s="43">
        <v>0.17419620436696601</v>
      </c>
      <c r="FU283" s="43">
        <v>0.172838698782325</v>
      </c>
      <c r="FV283" s="43">
        <v>0.171705041622424</v>
      </c>
      <c r="FW283" s="43">
        <v>0.170882003532559</v>
      </c>
      <c r="FX283" s="43">
        <v>0.170474379369315</v>
      </c>
      <c r="FY283" s="43">
        <v>0.170606482785782</v>
      </c>
      <c r="FZ283" s="43">
        <v>0.171422774002015</v>
      </c>
      <c r="GA283" s="43">
        <v>0.173087180450119</v>
      </c>
      <c r="GB283" s="43">
        <v>0.175780723212734</v>
      </c>
      <c r="GC283" s="43">
        <v>0.17969726887793799</v>
      </c>
      <c r="GD283" s="43">
        <v>0.18503759985503401</v>
      </c>
      <c r="GE283" s="43">
        <v>0.19200246651701899</v>
      </c>
      <c r="GF283" s="43">
        <v>0.200785688320436</v>
      </c>
      <c r="GG283" s="43">
        <v>0.21156851056359699</v>
      </c>
      <c r="GH283" s="43">
        <v>0.22451618430981701</v>
      </c>
      <c r="GI283" s="43">
        <v>0.23977718266290499</v>
      </c>
      <c r="GJ283" s="43">
        <v>0.257484819323829</v>
      </c>
      <c r="GK283" s="43">
        <v>0.277760544986283</v>
      </c>
      <c r="GL283" s="43">
        <v>0.30071800131739601</v>
      </c>
      <c r="GM283" s="43">
        <v>0.32646699185204198</v>
      </c>
      <c r="GN283" s="43">
        <v>0.35511676529130798</v>
      </c>
      <c r="GO283" s="43">
        <v>0.38677827024842798</v>
      </c>
      <c r="GP283" s="43">
        <v>0.42156524835579701</v>
      </c>
      <c r="GQ283" s="43">
        <v>0.45959415687104899</v>
      </c>
      <c r="GR283" s="43">
        <v>0.50098296117660901</v>
      </c>
      <c r="GS283" s="43">
        <v>0.54584883508333704</v>
      </c>
      <c r="GT283" s="43">
        <v>0.59430477559268502</v>
      </c>
      <c r="GU283" s="43">
        <v>0.64645509624981701</v>
      </c>
      <c r="GV283" s="43">
        <v>0.70238972008143896</v>
      </c>
      <c r="GW283" s="43">
        <v>0.762177156859696</v>
      </c>
      <c r="GX283" s="43">
        <v>0.82585602505362299</v>
      </c>
      <c r="GY283" s="43">
        <v>0.89342496817573303</v>
      </c>
      <c r="GZ283" s="43">
        <v>0.96483083124847302</v>
      </c>
      <c r="HA283" s="43"/>
      <c r="HB283" s="43"/>
    </row>
    <row r="284" spans="1:210" x14ac:dyDescent="0.6">
      <c r="A284" s="327">
        <v>5</v>
      </c>
      <c r="B284" s="198">
        <v>45584</v>
      </c>
      <c r="C284" s="43">
        <v>1</v>
      </c>
      <c r="D284" s="43">
        <v>1</v>
      </c>
      <c r="E284" s="43">
        <v>1</v>
      </c>
      <c r="F284" s="43">
        <v>1</v>
      </c>
      <c r="G284" s="43">
        <v>1</v>
      </c>
      <c r="H284" s="43">
        <v>1</v>
      </c>
      <c r="I284" s="43">
        <v>1</v>
      </c>
      <c r="J284" s="43">
        <v>0.93553701472669804</v>
      </c>
      <c r="K284" s="43">
        <v>0.87099078212414605</v>
      </c>
      <c r="L284" s="43">
        <v>0.81236454717480799</v>
      </c>
      <c r="M284" s="43">
        <v>0.75911171914276698</v>
      </c>
      <c r="N284" s="43">
        <v>0.710741437416191</v>
      </c>
      <c r="O284" s="43">
        <v>0.666812265026829</v>
      </c>
      <c r="P284" s="43">
        <v>0.62692651880415295</v>
      </c>
      <c r="Q284" s="43">
        <v>0.59072520146007901</v>
      </c>
      <c r="R284" s="43">
        <v>0.55788349498384904</v>
      </c>
      <c r="S284" s="43">
        <v>0.52810677411810203</v>
      </c>
      <c r="T284" s="43">
        <v>0.501127099832816</v>
      </c>
      <c r="U284" s="43">
        <v>0.47670015459707599</v>
      </c>
      <c r="V284" s="43">
        <v>0.45460258314576701</v>
      </c>
      <c r="W284" s="43">
        <v>0.4346297032632</v>
      </c>
      <c r="X284" s="43">
        <v>0.41659355159832601</v>
      </c>
      <c r="Y284" s="43">
        <v>0.40032122875648501</v>
      </c>
      <c r="Z284" s="43">
        <v>0.38565350711152502</v>
      </c>
      <c r="AA284" s="43">
        <v>0.372443663982295</v>
      </c>
      <c r="AB284" s="43">
        <v>0.36055650271332401</v>
      </c>
      <c r="AC284" s="43">
        <v>0.34986752512489</v>
      </c>
      <c r="AD284" s="43">
        <v>0.340262221073455</v>
      </c>
      <c r="AE284" s="43">
        <v>0.331635444380874</v>
      </c>
      <c r="AF284" s="43">
        <v>0.32389084900035398</v>
      </c>
      <c r="AG284" s="43">
        <v>0.31694036448770702</v>
      </c>
      <c r="AH284" s="43">
        <v>0.31070369534362602</v>
      </c>
      <c r="AI284" s="43">
        <v>0.30510783391743401</v>
      </c>
      <c r="AJ284" s="43">
        <v>0.30008658113270298</v>
      </c>
      <c r="AK284" s="43">
        <v>0.29558007296245398</v>
      </c>
      <c r="AL284" s="43">
        <v>0.29153431329167201</v>
      </c>
      <c r="AM284" s="43">
        <v>0.287900715561965</v>
      </c>
      <c r="AN284" s="43">
        <v>0.284635656558822</v>
      </c>
      <c r="AO284" s="43">
        <v>0.28170004592857301</v>
      </c>
      <c r="AP284" s="43">
        <v>0.27895013352220999</v>
      </c>
      <c r="AQ284" s="43">
        <v>0.27626417339855902</v>
      </c>
      <c r="AR284" s="43">
        <v>0.27364408658252498</v>
      </c>
      <c r="AS284" s="43">
        <v>0.27109181848199498</v>
      </c>
      <c r="AT284" s="43">
        <v>0.26860933432769402</v>
      </c>
      <c r="AU284" s="43">
        <v>0.26619861407350898</v>
      </c>
      <c r="AV284" s="43">
        <v>0.26386164674963403</v>
      </c>
      <c r="AW284" s="43">
        <v>0.26160042425214902</v>
      </c>
      <c r="AX284" s="43">
        <v>0.25941693457774501</v>
      </c>
      <c r="AY284" s="43">
        <v>0.257313154529483</v>
      </c>
      <c r="AZ284" s="43">
        <v>0.25529104187865698</v>
      </c>
      <c r="BA284" s="308">
        <v>0.25335252712642797</v>
      </c>
      <c r="BB284" s="43">
        <v>0.251499504390097</v>
      </c>
      <c r="BC284" s="43">
        <v>0.24973382300226599</v>
      </c>
      <c r="BD284" s="43">
        <v>0.248057277284817</v>
      </c>
      <c r="BE284" s="43">
        <v>0.24647159722706499</v>
      </c>
      <c r="BF284" s="43">
        <v>0.244978438556955</v>
      </c>
      <c r="BG284" s="43">
        <v>0.243579372835248</v>
      </c>
      <c r="BH284" s="43">
        <v>0.24227587762018499</v>
      </c>
      <c r="BI284" s="43">
        <v>0.241069326813557</v>
      </c>
      <c r="BJ284" s="43">
        <v>0.23996098130768001</v>
      </c>
      <c r="BK284" s="43">
        <v>0.23895198008490401</v>
      </c>
      <c r="BL284" s="43">
        <v>0.238043331868285</v>
      </c>
      <c r="BM284" s="43">
        <v>0.23723590747338999</v>
      </c>
      <c r="BN284" s="43">
        <v>0.23650208228286501</v>
      </c>
      <c r="BO284" s="43">
        <v>0.23583110546320099</v>
      </c>
      <c r="BP284" s="43">
        <v>0.23525208235213699</v>
      </c>
      <c r="BQ284" s="43">
        <v>0.234800720350196</v>
      </c>
      <c r="BR284" s="43">
        <v>0.23452041010889499</v>
      </c>
      <c r="BS284" s="43">
        <v>0.23446336575007501</v>
      </c>
      <c r="BT284" s="43">
        <v>0.23469177275561501</v>
      </c>
      <c r="BU284" s="43">
        <v>0.23527886649228999</v>
      </c>
      <c r="BV284" s="43">
        <v>0.23630983610929901</v>
      </c>
      <c r="BW284" s="43">
        <v>0.237882422424779</v>
      </c>
      <c r="BX284" s="43">
        <v>0.24010706238629001</v>
      </c>
      <c r="BY284" s="43">
        <v>0.24310643716205901</v>
      </c>
      <c r="BZ284" s="43">
        <v>0.24701431707577201</v>
      </c>
      <c r="CA284" s="43">
        <v>0.25197367127951698</v>
      </c>
      <c r="CB284" s="43">
        <v>0.25813412024981902</v>
      </c>
      <c r="CC284" s="43">
        <v>0.265648936820779</v>
      </c>
      <c r="CD284" s="43">
        <v>0.27467191409518998</v>
      </c>
      <c r="CE284" s="43">
        <v>0.28535447829122301</v>
      </c>
      <c r="CF284" s="43">
        <v>0.29784340354257499</v>
      </c>
      <c r="CG284" s="43">
        <v>0.31227938121594401</v>
      </c>
      <c r="CH284" s="43">
        <v>0.32879653515058299</v>
      </c>
      <c r="CI284" s="43">
        <v>0.34752280244307798</v>
      </c>
      <c r="CJ284" s="43">
        <v>0.36858096209298902</v>
      </c>
      <c r="CK284" s="43">
        <v>0.392090018211111</v>
      </c>
      <c r="CL284" s="43">
        <v>0.41816663268987703</v>
      </c>
      <c r="CM284" s="43">
        <v>0.446926337551458</v>
      </c>
      <c r="CN284" s="43">
        <v>0.478484315069442</v>
      </c>
      <c r="CO284" s="43">
        <v>0.51295559250488598</v>
      </c>
      <c r="CP284" s="43">
        <v>0.55045454421502205</v>
      </c>
      <c r="CQ284" s="43">
        <v>0.59109362089408901</v>
      </c>
      <c r="CR284" s="43">
        <v>0.634981235547733</v>
      </c>
      <c r="CS284" s="43">
        <v>0.68221872996740895</v>
      </c>
      <c r="CT284" s="43">
        <v>0.73289633256836795</v>
      </c>
      <c r="CU284" s="43">
        <v>0.78708799837972798</v>
      </c>
      <c r="CV284" s="43">
        <v>0.844845004619872</v>
      </c>
      <c r="CW284" s="43">
        <v>0.90618816255081402</v>
      </c>
      <c r="CX284" s="43">
        <v>0.971098501217313</v>
      </c>
      <c r="CY284" s="43">
        <v>1</v>
      </c>
      <c r="CZ284" s="43"/>
      <c r="DA284" s="43"/>
      <c r="DC284" s="198">
        <v>45513</v>
      </c>
      <c r="DD284" s="43">
        <v>1</v>
      </c>
      <c r="DE284" s="43">
        <v>1</v>
      </c>
      <c r="DF284" s="43">
        <v>0.96208167411148604</v>
      </c>
      <c r="DG284" s="43">
        <v>0.89013457939514096</v>
      </c>
      <c r="DH284" s="43">
        <v>0.82487584051118701</v>
      </c>
      <c r="DI284" s="43">
        <v>0.76565570696918395</v>
      </c>
      <c r="DJ284" s="43">
        <v>0.71189057178327297</v>
      </c>
      <c r="DK284" s="43">
        <v>0.66305680059358996</v>
      </c>
      <c r="DL284" s="43">
        <v>0.61868476907566095</v>
      </c>
      <c r="DM284" s="43">
        <v>0.57835325248283098</v>
      </c>
      <c r="DN284" s="43">
        <v>0.54168424208854504</v>
      </c>
      <c r="DO284" s="43">
        <v>0.50833821785562605</v>
      </c>
      <c r="DP284" s="43">
        <v>0.47800987824075702</v>
      </c>
      <c r="DQ284" s="43">
        <v>0.45042431072449102</v>
      </c>
      <c r="DR284" s="43">
        <v>0.42533357719175302</v>
      </c>
      <c r="DS284" s="43">
        <v>0.40251368343942301</v>
      </c>
      <c r="DT284" s="43">
        <v>0.38176190048708702</v>
      </c>
      <c r="DU284" s="43">
        <v>0.36289440553105101</v>
      </c>
      <c r="DV284" s="43">
        <v>0.34574421150149698</v>
      </c>
      <c r="DW284" s="43">
        <v>0.33015935581120498</v>
      </c>
      <c r="DX284" s="43">
        <v>0.31600132044019402</v>
      </c>
      <c r="DY284" s="43">
        <v>0.30314365729178699</v>
      </c>
      <c r="DZ284" s="43">
        <v>0.29147079415996202</v>
      </c>
      <c r="EA284" s="43">
        <v>0.28087699820585399</v>
      </c>
      <c r="EB284" s="43">
        <v>0.27126547531184098</v>
      </c>
      <c r="EC284" s="43">
        <v>0.26254758523670102</v>
      </c>
      <c r="ED284" s="43">
        <v>0.25464215421070002</v>
      </c>
      <c r="EE284" s="43">
        <v>0.24747486847591901</v>
      </c>
      <c r="EF284" s="43">
        <v>0.24097773426977501</v>
      </c>
      <c r="EG284" s="43">
        <v>0.23508859187523701</v>
      </c>
      <c r="EH284" s="43">
        <v>0.22975067345042199</v>
      </c>
      <c r="EI284" s="43">
        <v>0.22491219642090801</v>
      </c>
      <c r="EJ284" s="43">
        <v>0.220525986085013</v>
      </c>
      <c r="EK284" s="43">
        <v>0.21654912277048199</v>
      </c>
      <c r="EL284" s="43">
        <v>0.21294261026321301</v>
      </c>
      <c r="EM284" s="43">
        <v>0.20967106334942001</v>
      </c>
      <c r="EN284" s="43">
        <v>0.206702413140365</v>
      </c>
      <c r="EO284" s="43">
        <v>0.20400762943084599</v>
      </c>
      <c r="EP284" s="43">
        <v>0.20156045968420699</v>
      </c>
      <c r="EQ284" s="43">
        <v>0.19924514689512099</v>
      </c>
      <c r="ER284" s="43">
        <v>0.19696014883198301</v>
      </c>
      <c r="ES284" s="43">
        <v>0.194706548700077</v>
      </c>
      <c r="ET284" s="43">
        <v>0.19248546891881901</v>
      </c>
      <c r="EU284" s="43">
        <v>0.19029807142785399</v>
      </c>
      <c r="EV284" s="43">
        <v>0.18814555780315001</v>
      </c>
      <c r="EW284" s="43">
        <v>0.18602916917405601</v>
      </c>
      <c r="EX284" s="43">
        <v>0.183950185888752</v>
      </c>
      <c r="EY284" s="43">
        <v>0.181909926915374</v>
      </c>
      <c r="EZ284" s="43">
        <v>0.17990974894558201</v>
      </c>
      <c r="FA284" s="43">
        <v>0.17795104514571999</v>
      </c>
      <c r="FB284" s="308">
        <v>0.176035241229901</v>
      </c>
      <c r="FC284" s="43">
        <v>0.17416380502995299</v>
      </c>
      <c r="FD284" s="43">
        <v>0.17233822086706599</v>
      </c>
      <c r="FE284" s="43">
        <v>0.17056000977608701</v>
      </c>
      <c r="FF284" s="43">
        <v>0.16883071449274201</v>
      </c>
      <c r="FG284" s="43">
        <v>0.16715189779152201</v>
      </c>
      <c r="FH284" s="43">
        <v>0.16552513796255799</v>
      </c>
      <c r="FI284" s="43">
        <v>0.163952023714378</v>
      </c>
      <c r="FJ284" s="43">
        <v>0.16243414849349799</v>
      </c>
      <c r="FK284" s="43">
        <v>0.16097310422594399</v>
      </c>
      <c r="FL284" s="43">
        <v>0.15957047448682901</v>
      </c>
      <c r="FM284" s="43">
        <v>0.15822782712252001</v>
      </c>
      <c r="FN284" s="43">
        <v>0.15694670635640501</v>
      </c>
      <c r="FO284" s="43">
        <v>0.15567711724891001</v>
      </c>
      <c r="FP284" s="43">
        <v>0.154376929236441</v>
      </c>
      <c r="FQ284" s="43">
        <v>0.153060306472041</v>
      </c>
      <c r="FR284" s="43">
        <v>0.15174620786441301</v>
      </c>
      <c r="FS284" s="43">
        <v>0.15045949235015299</v>
      </c>
      <c r="FT284" s="43">
        <v>0.14923219556063899</v>
      </c>
      <c r="FU284" s="43">
        <v>0.14810496049228999</v>
      </c>
      <c r="FV284" s="43">
        <v>0.14712857224900799</v>
      </c>
      <c r="FW284" s="43">
        <v>0.14636549867433599</v>
      </c>
      <c r="FX284" s="43">
        <v>0.14589127425929399</v>
      </c>
      <c r="FY284" s="43">
        <v>0.14579549011516599</v>
      </c>
      <c r="FZ284" s="43">
        <v>0.14618208526830601</v>
      </c>
      <c r="GA284" s="43">
        <v>0.14716860617403299</v>
      </c>
      <c r="GB284" s="43">
        <v>0.148884156111284</v>
      </c>
      <c r="GC284" s="43">
        <v>0.15146593338921299</v>
      </c>
      <c r="GD284" s="43">
        <v>0.15505456048003</v>
      </c>
      <c r="GE284" s="43">
        <v>0.15978877000769701</v>
      </c>
      <c r="GF284" s="43">
        <v>0.165800301750058</v>
      </c>
      <c r="GG284" s="43">
        <v>0.17320992581883801</v>
      </c>
      <c r="GH284" s="43">
        <v>0.18212527009537399</v>
      </c>
      <c r="GI284" s="43">
        <v>0.19264067003874299</v>
      </c>
      <c r="GJ284" s="43">
        <v>0.20483876519959701</v>
      </c>
      <c r="GK284" s="43">
        <v>0.218793227994763</v>
      </c>
      <c r="GL284" s="43">
        <v>0.23457191139143099</v>
      </c>
      <c r="GM284" s="43">
        <v>0.252239805437044</v>
      </c>
      <c r="GN284" s="43">
        <v>0.271861394782907</v>
      </c>
      <c r="GO284" s="43">
        <v>0.293502212542468</v>
      </c>
      <c r="GP284" s="43">
        <v>0.31722953446933499</v>
      </c>
      <c r="GQ284" s="43">
        <v>0.34311223881394898</v>
      </c>
      <c r="GR284" s="43">
        <v>0.37121988341409901</v>
      </c>
      <c r="GS284" s="43">
        <v>0.40162104247773001</v>
      </c>
      <c r="GT284" s="43">
        <v>0.434380918711951</v>
      </c>
      <c r="GU284" s="43">
        <v>0.46955821377215901</v>
      </c>
      <c r="GV284" s="43">
        <v>0.50720120966071902</v>
      </c>
      <c r="GW284" s="43">
        <v>0.54734298802495296</v>
      </c>
      <c r="GX284" s="43">
        <v>0.58999569872003299</v>
      </c>
      <c r="GY284" s="43">
        <v>0.63514378409129602</v>
      </c>
      <c r="GZ284" s="43">
        <v>0.68273607585391505</v>
      </c>
      <c r="HA284" s="43"/>
      <c r="HB284" s="43"/>
    </row>
    <row r="285" spans="1:210" x14ac:dyDescent="0.6">
      <c r="A285" s="327">
        <v>6</v>
      </c>
      <c r="B285" s="198">
        <v>45591</v>
      </c>
      <c r="C285" s="43">
        <v>1</v>
      </c>
      <c r="D285" s="43">
        <v>1</v>
      </c>
      <c r="E285" s="43">
        <v>1</v>
      </c>
      <c r="F285" s="43">
        <v>1</v>
      </c>
      <c r="G285" s="43">
        <v>1</v>
      </c>
      <c r="H285" s="43">
        <v>0.95981740449526598</v>
      </c>
      <c r="I285" s="43">
        <v>0.89305745903145495</v>
      </c>
      <c r="J285" s="43">
        <v>0.83244601439513199</v>
      </c>
      <c r="K285" s="43">
        <v>0.777404991831116</v>
      </c>
      <c r="L285" s="43">
        <v>0.72741648294088102</v>
      </c>
      <c r="M285" s="43">
        <v>0.68201601522999</v>
      </c>
      <c r="N285" s="43">
        <v>0.64078644607638902</v>
      </c>
      <c r="O285" s="43">
        <v>0.60335246969036305</v>
      </c>
      <c r="P285" s="43">
        <v>0.56937570687452299</v>
      </c>
      <c r="Q285" s="43">
        <v>0.538550340938728</v>
      </c>
      <c r="R285" s="43">
        <v>0.51059926135799005</v>
      </c>
      <c r="S285" s="43">
        <v>0.48527067683611003</v>
      </c>
      <c r="T285" s="43">
        <v>0.46233516113790102</v>
      </c>
      <c r="U285" s="43">
        <v>0.44158309600839901</v>
      </c>
      <c r="V285" s="43">
        <v>0.42282247639428699</v>
      </c>
      <c r="W285" s="43">
        <v>0.40587704302458399</v>
      </c>
      <c r="X285" s="43">
        <v>0.39058470660109801</v>
      </c>
      <c r="Y285" s="43">
        <v>0.37679622703500998</v>
      </c>
      <c r="Z285" s="43">
        <v>0.36437411034351902</v>
      </c>
      <c r="AA285" s="43">
        <v>0.35319168595128497</v>
      </c>
      <c r="AB285" s="43">
        <v>0.343132328323976</v>
      </c>
      <c r="AC285" s="43">
        <v>0.33408878940442299</v>
      </c>
      <c r="AD285" s="43">
        <v>0.32596261202707999</v>
      </c>
      <c r="AE285" s="43">
        <v>0.31866359928827898</v>
      </c>
      <c r="AF285" s="43">
        <v>0.31210932006331099</v>
      </c>
      <c r="AG285" s="43">
        <v>0.30622463627087798</v>
      </c>
      <c r="AH285" s="43">
        <v>0.30094124247640303</v>
      </c>
      <c r="AI285" s="43">
        <v>0.29619721275600303</v>
      </c>
      <c r="AJ285" s="43">
        <v>0.29193655316975098</v>
      </c>
      <c r="AK285" s="43">
        <v>0.28810876070076802</v>
      </c>
      <c r="AL285" s="43">
        <v>0.28466839107108299</v>
      </c>
      <c r="AM285" s="43">
        <v>0.28157463864209897</v>
      </c>
      <c r="AN285" s="43">
        <v>0.27879093179205899</v>
      </c>
      <c r="AO285" s="43">
        <v>0.276284546885955</v>
      </c>
      <c r="AP285" s="43">
        <v>0.27393315509448202</v>
      </c>
      <c r="AQ285" s="43">
        <v>0.27163261437571901</v>
      </c>
      <c r="AR285" s="43">
        <v>0.269384287306288</v>
      </c>
      <c r="AS285" s="43">
        <v>0.26718954936206002</v>
      </c>
      <c r="AT285" s="43">
        <v>0.26504978605590501</v>
      </c>
      <c r="AU285" s="43">
        <v>0.26296638978987502</v>
      </c>
      <c r="AV285" s="43">
        <v>0.260940756427675</v>
      </c>
      <c r="AW285" s="43">
        <v>0.25897428156325702</v>
      </c>
      <c r="AX285" s="43">
        <v>0.25706835654306598</v>
      </c>
      <c r="AY285" s="43">
        <v>0.255224364181661</v>
      </c>
      <c r="AZ285" s="43">
        <v>0.25344367422076503</v>
      </c>
      <c r="BA285" s="308">
        <v>0.251727638558982</v>
      </c>
      <c r="BB285" s="43">
        <v>0.25007758631378202</v>
      </c>
      <c r="BC285" s="43">
        <v>0.248494818432555</v>
      </c>
      <c r="BD285" s="43">
        <v>0.246980602554324</v>
      </c>
      <c r="BE285" s="43">
        <v>0.24553616736415401</v>
      </c>
      <c r="BF285" s="43">
        <v>0.24416269704652599</v>
      </c>
      <c r="BG285" s="43">
        <v>0.242861325652626</v>
      </c>
      <c r="BH285" s="43">
        <v>0.24163313145547599</v>
      </c>
      <c r="BI285" s="43">
        <v>0.24047913138722801</v>
      </c>
      <c r="BJ285" s="43">
        <v>0.23940027557263999</v>
      </c>
      <c r="BK285" s="43">
        <v>0.238397442037866</v>
      </c>
      <c r="BL285" s="43">
        <v>0.237471431647547</v>
      </c>
      <c r="BM285" s="43">
        <v>0.23662296334029601</v>
      </c>
      <c r="BN285" s="43">
        <v>0.23582096072328099</v>
      </c>
      <c r="BO285" s="43">
        <v>0.23504647606747001</v>
      </c>
      <c r="BP285" s="43">
        <v>0.23432027024238</v>
      </c>
      <c r="BQ285" s="43">
        <v>0.233668199648317</v>
      </c>
      <c r="BR285" s="43">
        <v>0.23312213633919601</v>
      </c>
      <c r="BS285" s="43">
        <v>0.23272097794136401</v>
      </c>
      <c r="BT285" s="43">
        <v>0.23251172200721501</v>
      </c>
      <c r="BU285" s="43">
        <v>0.232550560350894</v>
      </c>
      <c r="BV285" s="43">
        <v>0.232903924854753</v>
      </c>
      <c r="BW285" s="43">
        <v>0.23364938871444499</v>
      </c>
      <c r="BX285" s="43">
        <v>0.23487630001772999</v>
      </c>
      <c r="BY285" s="43">
        <v>0.236686004733724</v>
      </c>
      <c r="BZ285" s="43">
        <v>0.23919151353840801</v>
      </c>
      <c r="CA285" s="43">
        <v>0.24251649266966699</v>
      </c>
      <c r="CB285" s="43">
        <v>0.246793522006614</v>
      </c>
      <c r="CC285" s="43">
        <v>0.25216166449091798</v>
      </c>
      <c r="CD285" s="43">
        <v>0.258763516451606</v>
      </c>
      <c r="CE285" s="43">
        <v>0.26674202956707299</v>
      </c>
      <c r="CF285" s="43">
        <v>0.27623747381186298</v>
      </c>
      <c r="CG285" s="43">
        <v>0.28738491374557201</v>
      </c>
      <c r="CH285" s="43">
        <v>0.300312486397454</v>
      </c>
      <c r="CI285" s="43">
        <v>0.31514061675496402</v>
      </c>
      <c r="CJ285" s="43">
        <v>0.33198212980727299</v>
      </c>
      <c r="CK285" s="43">
        <v>0.35094306497500199</v>
      </c>
      <c r="CL285" s="43">
        <v>0.37212390415324298</v>
      </c>
      <c r="CM285" s="43">
        <v>0.39562089770199599</v>
      </c>
      <c r="CN285" s="43">
        <v>0.421527200258136</v>
      </c>
      <c r="CO285" s="43">
        <v>0.449933585799138</v>
      </c>
      <c r="CP285" s="43">
        <v>0.48092857444721598</v>
      </c>
      <c r="CQ285" s="43">
        <v>0.51459785618227705</v>
      </c>
      <c r="CR285" s="43">
        <v>0.551022929768196</v>
      </c>
      <c r="CS285" s="43">
        <v>0.59027889096698105</v>
      </c>
      <c r="CT285" s="43">
        <v>0.63243130315045903</v>
      </c>
      <c r="CU285" s="43">
        <v>0.67753207420934003</v>
      </c>
      <c r="CV285" s="43">
        <v>0.72561424943910502</v>
      </c>
      <c r="CW285" s="43">
        <v>0.77668561848222595</v>
      </c>
      <c r="CX285" s="43">
        <v>0.83072102966032402</v>
      </c>
      <c r="CY285" s="43">
        <v>0.88765331185876395</v>
      </c>
      <c r="CZ285" s="43"/>
      <c r="DA285" s="43"/>
      <c r="DC285" s="198">
        <v>45520</v>
      </c>
      <c r="DD285" s="43">
        <v>1</v>
      </c>
      <c r="DE285" s="43">
        <v>0.92509742880934398</v>
      </c>
      <c r="DF285" s="43">
        <v>0.85657115132435602</v>
      </c>
      <c r="DG285" s="43">
        <v>0.79442426623533002</v>
      </c>
      <c r="DH285" s="43">
        <v>0.73803502183469405</v>
      </c>
      <c r="DI285" s="43">
        <v>0.68684458886134403</v>
      </c>
      <c r="DJ285" s="43">
        <v>0.64035149544507497</v>
      </c>
      <c r="DK285" s="43">
        <v>0.59810611178864803</v>
      </c>
      <c r="DL285" s="43">
        <v>0.55970537496900796</v>
      </c>
      <c r="DM285" s="43">
        <v>0.52478786059355997</v>
      </c>
      <c r="DN285" s="43">
        <v>0.493029253549576</v>
      </c>
      <c r="DO285" s="43">
        <v>0.46413823434586099</v>
      </c>
      <c r="DP285" s="43">
        <v>0.43785277595463701</v>
      </c>
      <c r="DQ285" s="43">
        <v>0.413936832726155</v>
      </c>
      <c r="DR285" s="43">
        <v>0.39217739625280401</v>
      </c>
      <c r="DS285" s="43">
        <v>0.37238188975751302</v>
      </c>
      <c r="DT285" s="43">
        <v>0.35437587158374001</v>
      </c>
      <c r="DU285" s="43">
        <v>0.33800101903033802</v>
      </c>
      <c r="DV285" s="43">
        <v>0.32311336467472301</v>
      </c>
      <c r="DW285" s="43">
        <v>0.30958175879359001</v>
      </c>
      <c r="DX285" s="43">
        <v>0.29728653292436302</v>
      </c>
      <c r="DY285" s="43">
        <v>0.28611834086667498</v>
      </c>
      <c r="DZ285" s="43">
        <v>0.27597715486879698</v>
      </c>
      <c r="EA285" s="43">
        <v>0.26677139599766803</v>
      </c>
      <c r="EB285" s="43">
        <v>0.258417179152934</v>
      </c>
      <c r="EC285" s="43">
        <v>0.250837654714965</v>
      </c>
      <c r="ED285" s="43">
        <v>0.24396243055004399</v>
      </c>
      <c r="EE285" s="43">
        <v>0.23772705996706001</v>
      </c>
      <c r="EF285" s="43">
        <v>0.23207258323157801</v>
      </c>
      <c r="EG285" s="43">
        <v>0.22694511226057101</v>
      </c>
      <c r="EH285" s="43">
        <v>0.22229545013188801</v>
      </c>
      <c r="EI285" s="43">
        <v>0.21807873889430601</v>
      </c>
      <c r="EJ285" s="43">
        <v>0.21425413084363601</v>
      </c>
      <c r="EK285" s="43">
        <v>0.210784479836125</v>
      </c>
      <c r="EL285" s="43">
        <v>0.207636050364195</v>
      </c>
      <c r="EM285" s="43">
        <v>0.20477824296116301</v>
      </c>
      <c r="EN285" s="43">
        <v>0.202183335152574</v>
      </c>
      <c r="EO285" s="43">
        <v>0.199826237528792</v>
      </c>
      <c r="EP285" s="43">
        <v>0.197684264749208</v>
      </c>
      <c r="EQ285" s="43">
        <v>0.19565627708397701</v>
      </c>
      <c r="ER285" s="43">
        <v>0.193653329485001</v>
      </c>
      <c r="ES285" s="43">
        <v>0.191676268499296</v>
      </c>
      <c r="ET285" s="43">
        <v>0.18972596889305701</v>
      </c>
      <c r="EU285" s="43">
        <v>0.18780333377052</v>
      </c>
      <c r="EV285" s="43">
        <v>0.18590929456814101</v>
      </c>
      <c r="EW285" s="43">
        <v>0.18404481091361</v>
      </c>
      <c r="EX285" s="43">
        <v>0.18221087031927999</v>
      </c>
      <c r="EY285" s="43">
        <v>0.18040848770267001</v>
      </c>
      <c r="EZ285" s="43">
        <v>0.178638704713006</v>
      </c>
      <c r="FA285" s="43">
        <v>0.176902588834257</v>
      </c>
      <c r="FB285" s="308">
        <v>0.17520123249613501</v>
      </c>
      <c r="FC285" s="43">
        <v>0.17353575051690601</v>
      </c>
      <c r="FD285" s="43">
        <v>0.17190728079443299</v>
      </c>
      <c r="FE285" s="43">
        <v>0.17031698000314999</v>
      </c>
      <c r="FF285" s="43">
        <v>0.16876602251020001</v>
      </c>
      <c r="FG285" s="43">
        <v>0.16725559754901601</v>
      </c>
      <c r="FH285" s="43">
        <v>0.165786906289806</v>
      </c>
      <c r="FI285" s="43">
        <v>0.16436115856624001</v>
      </c>
      <c r="FJ285" s="43">
        <v>0.1629795692347</v>
      </c>
      <c r="FK285" s="43">
        <v>0.161643354188031</v>
      </c>
      <c r="FL285" s="43">
        <v>0.16035372600709</v>
      </c>
      <c r="FM285" s="43">
        <v>0.15911188927029599</v>
      </c>
      <c r="FN285" s="43">
        <v>0.157919035536493</v>
      </c>
      <c r="FO285" s="43">
        <v>0.15672781113782699</v>
      </c>
      <c r="FP285" s="43">
        <v>0.15549646630997699</v>
      </c>
      <c r="FQ285" s="43">
        <v>0.15423487738768399</v>
      </c>
      <c r="FR285" s="43">
        <v>0.15295663526511999</v>
      </c>
      <c r="FS285" s="43">
        <v>0.151679944260737</v>
      </c>
      <c r="FT285" s="43">
        <v>0.150428680129748</v>
      </c>
      <c r="FU285" s="43">
        <v>0.149233607157891</v>
      </c>
      <c r="FV285" s="43">
        <v>0.148133733932236</v>
      </c>
      <c r="FW285" s="43">
        <v>0.14717775461599</v>
      </c>
      <c r="FX285" s="43">
        <v>0.14642547461097899</v>
      </c>
      <c r="FY285" s="43">
        <v>0.14594905653791099</v>
      </c>
      <c r="FZ285" s="43">
        <v>0.14583385127020099</v>
      </c>
      <c r="GA285" s="43">
        <v>0.14617851735062901</v>
      </c>
      <c r="GB285" s="43">
        <v>0.147094112784526</v>
      </c>
      <c r="GC285" s="43">
        <v>0.148701908440424</v>
      </c>
      <c r="GD285" s="43">
        <v>0.151129857516968</v>
      </c>
      <c r="GE285" s="43">
        <v>0.154507957899848</v>
      </c>
      <c r="GF285" s="43">
        <v>0.158963092802311</v>
      </c>
      <c r="GG285" s="43">
        <v>0.164614193571019</v>
      </c>
      <c r="GH285" s="43">
        <v>0.171568594484835</v>
      </c>
      <c r="GI285" s="43">
        <v>0.179920187558226</v>
      </c>
      <c r="GJ285" s="43">
        <v>0.18974952385284199</v>
      </c>
      <c r="GK285" s="43">
        <v>0.20112553644419101</v>
      </c>
      <c r="GL285" s="43">
        <v>0.214108256303922</v>
      </c>
      <c r="GM285" s="43">
        <v>0.22875182512092501</v>
      </c>
      <c r="GN285" s="43">
        <v>0.245107230658583</v>
      </c>
      <c r="GO285" s="43">
        <v>0.26322439590694002</v>
      </c>
      <c r="GP285" s="43">
        <v>0.283153449848421</v>
      </c>
      <c r="GQ285" s="43">
        <v>0.30494514573269699</v>
      </c>
      <c r="GR285" s="43">
        <v>0.32865046431474698</v>
      </c>
      <c r="GS285" s="43">
        <v>0.354319458685869</v>
      </c>
      <c r="GT285" s="43">
        <v>0.38199938488540802</v>
      </c>
      <c r="GU285" s="43">
        <v>0.411732134788733</v>
      </c>
      <c r="GV285" s="43">
        <v>0.44355095768192598</v>
      </c>
      <c r="GW285" s="43">
        <v>0.47747642948615998</v>
      </c>
      <c r="GX285" s="43">
        <v>0.51351160982036803</v>
      </c>
      <c r="GY285" s="43">
        <v>0.55163631887590003</v>
      </c>
      <c r="GZ285" s="43">
        <v>0.59180047059354901</v>
      </c>
      <c r="HA285" s="43"/>
      <c r="HB285" s="43"/>
    </row>
    <row r="286" spans="1:210" x14ac:dyDescent="0.6">
      <c r="A286" s="327">
        <v>7</v>
      </c>
      <c r="B286" s="198">
        <v>45599</v>
      </c>
      <c r="C286" s="43">
        <v>1</v>
      </c>
      <c r="D286" s="43">
        <v>1</v>
      </c>
      <c r="E286" s="43">
        <v>1</v>
      </c>
      <c r="F286" s="43">
        <v>0.93901938944636398</v>
      </c>
      <c r="G286" s="43">
        <v>0.87205624585118102</v>
      </c>
      <c r="H286" s="43">
        <v>0.81133335570753395</v>
      </c>
      <c r="I286" s="43">
        <v>0.75625064672495401</v>
      </c>
      <c r="J286" s="43">
        <v>0.70627148132544904</v>
      </c>
      <c r="K286" s="43">
        <v>0.66091573452859598</v>
      </c>
      <c r="L286" s="43">
        <v>0.61975343440612596</v>
      </c>
      <c r="M286" s="43">
        <v>0.582398987042132</v>
      </c>
      <c r="N286" s="43">
        <v>0.54850597795718603</v>
      </c>
      <c r="O286" s="43">
        <v>0.51776252592363803</v>
      </c>
      <c r="P286" s="43">
        <v>0.489887156840705</v>
      </c>
      <c r="Q286" s="43">
        <v>0.464625162161938</v>
      </c>
      <c r="R286" s="43">
        <v>0.44174540583018601</v>
      </c>
      <c r="S286" s="43">
        <v>0.42103754432059898</v>
      </c>
      <c r="T286" s="43">
        <v>0.40230962532622899</v>
      </c>
      <c r="U286" s="43">
        <v>0.385386030786254</v>
      </c>
      <c r="V286" s="43">
        <v>0.37010572986429902</v>
      </c>
      <c r="W286" s="43">
        <v>0.356320806907863</v>
      </c>
      <c r="X286" s="43">
        <v>0.34389522856778498</v>
      </c>
      <c r="Y286" s="43">
        <v>0.33270381395092102</v>
      </c>
      <c r="Z286" s="43">
        <v>0.32263137220869498</v>
      </c>
      <c r="AA286" s="43">
        <v>0.31357197338642601</v>
      </c>
      <c r="AB286" s="43">
        <v>0.30542832122757502</v>
      </c>
      <c r="AC286" s="43">
        <v>0.29811120041373401</v>
      </c>
      <c r="AD286" s="43">
        <v>0.29153897541386897</v>
      </c>
      <c r="AE286" s="43">
        <v>0.28563712311717399</v>
      </c>
      <c r="AF286" s="43">
        <v>0.28033778644274998</v>
      </c>
      <c r="AG286" s="43">
        <v>0.275579340745778</v>
      </c>
      <c r="AH286" s="43">
        <v>0.27130596861520301</v>
      </c>
      <c r="AI286" s="43">
        <v>0.26746724182441001</v>
      </c>
      <c r="AJ286" s="43">
        <v>0.26401771121200301</v>
      </c>
      <c r="AK286" s="43">
        <v>0.260916506690059</v>
      </c>
      <c r="AL286" s="43">
        <v>0.25812695015334902</v>
      </c>
      <c r="AM286" s="43">
        <v>0.255616184160388</v>
      </c>
      <c r="AN286" s="43">
        <v>0.253354819010778</v>
      </c>
      <c r="AO286" s="43">
        <v>0.25131660028674102</v>
      </c>
      <c r="AP286" s="43">
        <v>0.24940226894008799</v>
      </c>
      <c r="AQ286" s="43">
        <v>0.247526997635028</v>
      </c>
      <c r="AR286" s="43">
        <v>0.24569170832743301</v>
      </c>
      <c r="AS286" s="43">
        <v>0.24389732912105599</v>
      </c>
      <c r="AT286" s="43">
        <v>0.24214479254846399</v>
      </c>
      <c r="AU286" s="43">
        <v>0.24043503372941599</v>
      </c>
      <c r="AV286" s="43">
        <v>0.23876898837744501</v>
      </c>
      <c r="AW286" s="43">
        <v>0.23714759069231001</v>
      </c>
      <c r="AX286" s="43">
        <v>0.23557177108166</v>
      </c>
      <c r="AY286" s="43">
        <v>0.234042453761547</v>
      </c>
      <c r="AZ286" s="43">
        <v>0.23256055424588201</v>
      </c>
      <c r="BA286" s="308">
        <v>0.23112697676674199</v>
      </c>
      <c r="BB286" s="43">
        <v>0.22974261121348699</v>
      </c>
      <c r="BC286" s="43">
        <v>0.22840833091058901</v>
      </c>
      <c r="BD286" s="43">
        <v>0.227124989064514</v>
      </c>
      <c r="BE286" s="43">
        <v>0.225893416065751</v>
      </c>
      <c r="BF286" s="43">
        <v>0.22471441641013001</v>
      </c>
      <c r="BG286" s="43">
        <v>0.22358876559000501</v>
      </c>
      <c r="BH286" s="43">
        <v>0.22251720703153699</v>
      </c>
      <c r="BI286" s="43">
        <v>0.22150044901219201</v>
      </c>
      <c r="BJ286" s="43">
        <v>0.220539161627238</v>
      </c>
      <c r="BK286" s="43">
        <v>0.21963397382328001</v>
      </c>
      <c r="BL286" s="43">
        <v>0.21878547051217201</v>
      </c>
      <c r="BM286" s="43">
        <v>0.21799418980385199</v>
      </c>
      <c r="BN286" s="43">
        <v>0.217230042153329</v>
      </c>
      <c r="BO286" s="43">
        <v>0.21647129513643501</v>
      </c>
      <c r="BP286" s="43">
        <v>0.21573207711464701</v>
      </c>
      <c r="BQ286" s="43">
        <v>0.21503025649740001</v>
      </c>
      <c r="BR286" s="43">
        <v>0.21438816781775</v>
      </c>
      <c r="BS286" s="43">
        <v>0.213833431109513</v>
      </c>
      <c r="BT286" s="43">
        <v>0.213399856443756</v>
      </c>
      <c r="BU286" s="43">
        <v>0.21312841353470699</v>
      </c>
      <c r="BV286" s="43">
        <v>0.21306822985539101</v>
      </c>
      <c r="BW286" s="43">
        <v>0.213277559420852</v>
      </c>
      <c r="BX286" s="43">
        <v>0.21382463940844601</v>
      </c>
      <c r="BY286" s="43">
        <v>0.21478832602245601</v>
      </c>
      <c r="BZ286" s="43">
        <v>0.216258380076953</v>
      </c>
      <c r="CA286" s="43">
        <v>0.21833526528003999</v>
      </c>
      <c r="CB286" s="43">
        <v>0.22112933848150099</v>
      </c>
      <c r="CC286" s="43">
        <v>0.22475936058489701</v>
      </c>
      <c r="CD286" s="43">
        <v>0.22935034244601499</v>
      </c>
      <c r="CE286" s="43">
        <v>0.23503085321173001</v>
      </c>
      <c r="CF286" s="43">
        <v>0.24193003572307101</v>
      </c>
      <c r="CG286" s="43">
        <v>0.25017466015633399</v>
      </c>
      <c r="CH286" s="43">
        <v>0.25988656938935101</v>
      </c>
      <c r="CI286" s="43">
        <v>0.27118081038758202</v>
      </c>
      <c r="CJ286" s="43">
        <v>0.28416461579383301</v>
      </c>
      <c r="CK286" s="43">
        <v>0.29893723497743901</v>
      </c>
      <c r="CL286" s="43">
        <v>0.31559046058495999</v>
      </c>
      <c r="CM286" s="43">
        <v>0.33420959231828001</v>
      </c>
      <c r="CN286" s="43">
        <v>0.35487453915476003</v>
      </c>
      <c r="CO286" s="43">
        <v>0.37766077648546698</v>
      </c>
      <c r="CP286" s="43">
        <v>0.40263992400160198</v>
      </c>
      <c r="CQ286" s="43">
        <v>0.42987977033406699</v>
      </c>
      <c r="CR286" s="43">
        <v>0.45944362306160802</v>
      </c>
      <c r="CS286" s="43">
        <v>0.49138889938971803</v>
      </c>
      <c r="CT286" s="43">
        <v>0.52576489171546104</v>
      </c>
      <c r="CU286" s="43">
        <v>0.56260964685850601</v>
      </c>
      <c r="CV286" s="43">
        <v>0.60194589340837101</v>
      </c>
      <c r="CW286" s="43">
        <v>0.64377594296803298</v>
      </c>
      <c r="CX286" s="43">
        <v>0.68807548802186103</v>
      </c>
      <c r="CY286" s="43">
        <v>0.73478622235697599</v>
      </c>
      <c r="CZ286" s="43"/>
      <c r="DA286" s="43"/>
      <c r="DC286" s="198">
        <v>45528</v>
      </c>
      <c r="DD286" s="43">
        <v>0.90763422342370803</v>
      </c>
      <c r="DE286" s="43">
        <v>0.84053907864619803</v>
      </c>
      <c r="DF286" s="43">
        <v>0.77971587293900801</v>
      </c>
      <c r="DG286" s="43">
        <v>0.72455095673075198</v>
      </c>
      <c r="DH286" s="43">
        <v>0.67449222272284104</v>
      </c>
      <c r="DI286" s="43">
        <v>0.629044040715108</v>
      </c>
      <c r="DJ286" s="43">
        <v>0.58776206104718098</v>
      </c>
      <c r="DK286" s="43">
        <v>0.55024813693311103</v>
      </c>
      <c r="DL286" s="43">
        <v>0.51614551390885599</v>
      </c>
      <c r="DM286" s="43">
        <v>0.48513436651337599</v>
      </c>
      <c r="DN286" s="43">
        <v>0.45692771785115299</v>
      </c>
      <c r="DO286" s="43">
        <v>0.43126774928714201</v>
      </c>
      <c r="DP286" s="43">
        <v>0.40792249044606699</v>
      </c>
      <c r="DQ286" s="43">
        <v>0.386682869534139</v>
      </c>
      <c r="DR286" s="43">
        <v>0.36736009912361201</v>
      </c>
      <c r="DS286" s="43">
        <v>0.34978337011801702</v>
      </c>
      <c r="DT286" s="43">
        <v>0.33379782639848199</v>
      </c>
      <c r="DU286" s="43">
        <v>0.319262793202225</v>
      </c>
      <c r="DV286" s="43">
        <v>0.30605023323540698</v>
      </c>
      <c r="DW286" s="43">
        <v>0.29404340584902</v>
      </c>
      <c r="DX286" s="43">
        <v>0.283135705706685</v>
      </c>
      <c r="DY286" s="43">
        <v>0.27322965869604998</v>
      </c>
      <c r="DZ286" s="43">
        <v>0.26423605403</v>
      </c>
      <c r="EA286" s="43">
        <v>0.25607319289133301</v>
      </c>
      <c r="EB286" s="43">
        <v>0.248666235389433</v>
      </c>
      <c r="EC286" s="43">
        <v>0.24194662938386499</v>
      </c>
      <c r="ED286" s="43">
        <v>0.23585160645896799</v>
      </c>
      <c r="EE286" s="43">
        <v>0.230323732411128</v>
      </c>
      <c r="EF286" s="43">
        <v>0.225310501561512</v>
      </c>
      <c r="EG286" s="43">
        <v>0.220763966277464</v>
      </c>
      <c r="EH286" s="43">
        <v>0.21664039493460199</v>
      </c>
      <c r="EI286" s="43">
        <v>0.21289995325584599</v>
      </c>
      <c r="EJ286" s="43">
        <v>0.209506405432033</v>
      </c>
      <c r="EK286" s="43">
        <v>0.20642683260568401</v>
      </c>
      <c r="EL286" s="43">
        <v>0.20363136717944699</v>
      </c>
      <c r="EM286" s="43">
        <v>0.20109294209033901</v>
      </c>
      <c r="EN286" s="43">
        <v>0.19878705460443499</v>
      </c>
      <c r="EO286" s="43">
        <v>0.196691544409133</v>
      </c>
      <c r="EP286" s="43">
        <v>0.19478638590106701</v>
      </c>
      <c r="EQ286" s="43">
        <v>0.19298171243932799</v>
      </c>
      <c r="ER286" s="43">
        <v>0.19119835219971801</v>
      </c>
      <c r="ES286" s="43">
        <v>0.189436974894374</v>
      </c>
      <c r="ET286" s="43">
        <v>0.18769827041339199</v>
      </c>
      <c r="EU286" s="43">
        <v>0.18598294885104599</v>
      </c>
      <c r="EV286" s="43">
        <v>0.184291740411959</v>
      </c>
      <c r="EW286" s="43">
        <v>0.18262539524625099</v>
      </c>
      <c r="EX286" s="43">
        <v>0.180984683172799</v>
      </c>
      <c r="EY286" s="43">
        <v>0.17937039327611501</v>
      </c>
      <c r="EZ286" s="43">
        <v>0.17778333340847</v>
      </c>
      <c r="FA286" s="43">
        <v>0.17622432950393499</v>
      </c>
      <c r="FB286" s="308">
        <v>0.174694224834263</v>
      </c>
      <c r="FC286" s="43">
        <v>0.17319387889617399</v>
      </c>
      <c r="FD286" s="43">
        <v>0.17172416652623501</v>
      </c>
      <c r="FE286" s="43">
        <v>0.17028597635675999</v>
      </c>
      <c r="FF286" s="43">
        <v>0.16888020942024301</v>
      </c>
      <c r="FG286" s="43">
        <v>0.16750777742550199</v>
      </c>
      <c r="FH286" s="43">
        <v>0.16616960085350499</v>
      </c>
      <c r="FI286" s="43">
        <v>0.16486660683123699</v>
      </c>
      <c r="FJ286" s="43">
        <v>0.16359972680078899</v>
      </c>
      <c r="FK286" s="43">
        <v>0.162369893964176</v>
      </c>
      <c r="FL286" s="43">
        <v>0.16117804051691301</v>
      </c>
      <c r="FM286" s="43">
        <v>0.160025094667992</v>
      </c>
      <c r="FN286" s="43">
        <v>0.15891197745468799</v>
      </c>
      <c r="FO286" s="43">
        <v>0.15779391228307499</v>
      </c>
      <c r="FP286" s="43">
        <v>0.15663012381834401</v>
      </c>
      <c r="FQ286" s="43">
        <v>0.15542743387567201</v>
      </c>
      <c r="FR286" s="43">
        <v>0.154195572021433</v>
      </c>
      <c r="FS286" s="43">
        <v>0.152947909026585</v>
      </c>
      <c r="FT286" s="43">
        <v>0.151702332996899</v>
      </c>
      <c r="FU286" s="43">
        <v>0.15048227789215099</v>
      </c>
      <c r="FV286" s="43">
        <v>0.149317902506519</v>
      </c>
      <c r="FW286" s="43">
        <v>0.14824739737488901</v>
      </c>
      <c r="FX286" s="43">
        <v>0.147318364259554</v>
      </c>
      <c r="FY286" s="43">
        <v>0.146589165383959</v>
      </c>
      <c r="FZ286" s="43">
        <v>0.14613007798069999</v>
      </c>
      <c r="GA286" s="43">
        <v>0.14602402122425001</v>
      </c>
      <c r="GB286" s="43">
        <v>0.14636656556195901</v>
      </c>
      <c r="GC286" s="43">
        <v>0.14726492080606701</v>
      </c>
      <c r="GD286" s="43">
        <v>0.14883567014438601</v>
      </c>
      <c r="GE286" s="43">
        <v>0.15120120503499501</v>
      </c>
      <c r="GF286" s="43">
        <v>0.15448511443051599</v>
      </c>
      <c r="GG286" s="43">
        <v>0.158807118113753</v>
      </c>
      <c r="GH286" s="43">
        <v>0.16427837411410201</v>
      </c>
      <c r="GI286" s="43">
        <v>0.17099799872976401</v>
      </c>
      <c r="GJ286" s="43">
        <v>0.179051367708738</v>
      </c>
      <c r="GK286" s="43">
        <v>0.18851031071705199</v>
      </c>
      <c r="GL286" s="43">
        <v>0.19943485516373899</v>
      </c>
      <c r="GM286" s="43">
        <v>0.211875889274354</v>
      </c>
      <c r="GN286" s="43">
        <v>0.225878060166504</v>
      </c>
      <c r="GO286" s="43">
        <v>0.24148234988865599</v>
      </c>
      <c r="GP286" s="43">
        <v>0.25872797737633801</v>
      </c>
      <c r="GQ286" s="43">
        <v>0.27765346680572001</v>
      </c>
      <c r="GR286" s="43">
        <v>0.29829685617787599</v>
      </c>
      <c r="GS286" s="43">
        <v>0.32069508758528997</v>
      </c>
      <c r="GT286" s="43">
        <v>0.34488263773057598</v>
      </c>
      <c r="GU286" s="43">
        <v>0.37088943362962201</v>
      </c>
      <c r="GV286" s="43">
        <v>0.39873807249263499</v>
      </c>
      <c r="GW286" s="43">
        <v>0.42844033630089701</v>
      </c>
      <c r="GX286" s="43">
        <v>0.45999296850636101</v>
      </c>
      <c r="GY286" s="43">
        <v>0.49337266892721299</v>
      </c>
      <c r="GZ286" s="43">
        <v>0.52853025908634499</v>
      </c>
      <c r="HA286" s="43"/>
      <c r="HB286" s="43"/>
    </row>
    <row r="287" spans="1:210" x14ac:dyDescent="0.6">
      <c r="A287" s="327">
        <v>8</v>
      </c>
      <c r="B287" s="198">
        <v>45608</v>
      </c>
      <c r="C287" s="43">
        <v>0.98093483526073799</v>
      </c>
      <c r="D287" s="43">
        <v>0.90699529367929999</v>
      </c>
      <c r="E287" s="43">
        <v>0.84007559376554797</v>
      </c>
      <c r="F287" s="43">
        <v>0.77948081990652096</v>
      </c>
      <c r="G287" s="43">
        <v>0.72458920259746395</v>
      </c>
      <c r="H287" s="43">
        <v>0.67484506972295699</v>
      </c>
      <c r="I287" s="43">
        <v>0.62975201954054005</v>
      </c>
      <c r="J287" s="43">
        <v>0.58886649426978099</v>
      </c>
      <c r="K287" s="43">
        <v>0.55179184375787604</v>
      </c>
      <c r="L287" s="43">
        <v>0.51817291622418704</v>
      </c>
      <c r="M287" s="43">
        <v>0.48769117933022399</v>
      </c>
      <c r="N287" s="43">
        <v>0.46006035408822099</v>
      </c>
      <c r="O287" s="43">
        <v>0.43502253557503501</v>
      </c>
      <c r="P287" s="43">
        <v>0.41234476795462999</v>
      </c>
      <c r="Q287" s="43">
        <v>0.39181604107250301</v>
      </c>
      <c r="R287" s="43">
        <v>0.37324467509913301</v>
      </c>
      <c r="S287" s="43">
        <v>0.35645606063510799</v>
      </c>
      <c r="T287" s="43">
        <v>0.34129072176830599</v>
      </c>
      <c r="U287" s="43">
        <v>0.32760266961630502</v>
      </c>
      <c r="V287" s="43">
        <v>0.31525801343509402</v>
      </c>
      <c r="W287" s="43">
        <v>0.30413379590695899</v>
      </c>
      <c r="X287" s="43">
        <v>0.29411701903390802</v>
      </c>
      <c r="Y287" s="43">
        <v>0.28510382772932302</v>
      </c>
      <c r="Z287" s="43">
        <v>0.27699881958896599</v>
      </c>
      <c r="AA287" s="43">
        <v>0.26971445195055399</v>
      </c>
      <c r="AB287" s="43">
        <v>0.26317052089530002</v>
      </c>
      <c r="AC287" s="43">
        <v>0.25729369100314098</v>
      </c>
      <c r="AD287" s="43">
        <v>0.25201705930655199</v>
      </c>
      <c r="AE287" s="43">
        <v>0.24727974137594899</v>
      </c>
      <c r="AF287" s="43">
        <v>0.24302647164772601</v>
      </c>
      <c r="AG287" s="43">
        <v>0.23920721364731301</v>
      </c>
      <c r="AH287" s="43">
        <v>0.23577677850596501</v>
      </c>
      <c r="AI287" s="43">
        <v>0.23269445212833101</v>
      </c>
      <c r="AJ287" s="43">
        <v>0.229923632725067</v>
      </c>
      <c r="AK287" s="43">
        <v>0.227431480838518</v>
      </c>
      <c r="AL287" s="43">
        <v>0.22518858431243199</v>
      </c>
      <c r="AM287" s="43">
        <v>0.22316864033384601</v>
      </c>
      <c r="AN287" s="43">
        <v>0.22134815627514301</v>
      </c>
      <c r="AO287" s="43">
        <v>0.21970617058596001</v>
      </c>
      <c r="AP287" s="43">
        <v>0.218162837399206</v>
      </c>
      <c r="AQ287" s="43">
        <v>0.216649746405921</v>
      </c>
      <c r="AR287" s="43">
        <v>0.21516754153520101</v>
      </c>
      <c r="AS287" s="43">
        <v>0.21371686977472701</v>
      </c>
      <c r="AT287" s="43">
        <v>0.21229838011690599</v>
      </c>
      <c r="AU287" s="43">
        <v>0.21091272239594899</v>
      </c>
      <c r="AV287" s="43">
        <v>0.20956054605121999</v>
      </c>
      <c r="AW287" s="43">
        <v>0.20824249886146301</v>
      </c>
      <c r="AX287" s="43">
        <v>0.206959225519594</v>
      </c>
      <c r="AY287" s="43">
        <v>0.20571136623498301</v>
      </c>
      <c r="AZ287" s="43">
        <v>0.20449955514871099</v>
      </c>
      <c r="BA287" s="308">
        <v>0.20332441876722501</v>
      </c>
      <c r="BB287" s="43">
        <v>0.20218657467055401</v>
      </c>
      <c r="BC287" s="43">
        <v>0.20108662897492299</v>
      </c>
      <c r="BD287" s="43">
        <v>0.20002517548394</v>
      </c>
      <c r="BE287" s="43">
        <v>0.19900279347305</v>
      </c>
      <c r="BF287" s="43">
        <v>0.19802004596829201</v>
      </c>
      <c r="BG287" s="43">
        <v>0.19707747792044</v>
      </c>
      <c r="BH287" s="43">
        <v>0.196175614374928</v>
      </c>
      <c r="BI287" s="43">
        <v>0.19531495865408299</v>
      </c>
      <c r="BJ287" s="43">
        <v>0.194495990527634</v>
      </c>
      <c r="BK287" s="43">
        <v>0.19371916443071599</v>
      </c>
      <c r="BL287" s="43">
        <v>0.192984907716201</v>
      </c>
      <c r="BM287" s="43">
        <v>0.19229361896437699</v>
      </c>
      <c r="BN287" s="43">
        <v>0.19161848285726399</v>
      </c>
      <c r="BO287" s="43">
        <v>0.190938602403912</v>
      </c>
      <c r="BP287" s="43">
        <v>0.19026385122817899</v>
      </c>
      <c r="BQ287" s="43">
        <v>0.189606879580551</v>
      </c>
      <c r="BR287" s="43">
        <v>0.188983678131391</v>
      </c>
      <c r="BS287" s="43">
        <v>0.18841422451477</v>
      </c>
      <c r="BT287" s="43">
        <v>0.18792321214142599</v>
      </c>
      <c r="BU287" s="43">
        <v>0.187540853549019</v>
      </c>
      <c r="BV287" s="43">
        <v>0.18730373980823001</v>
      </c>
      <c r="BW287" s="43">
        <v>0.18725572261697901</v>
      </c>
      <c r="BX287" s="43">
        <v>0.18744876662123799</v>
      </c>
      <c r="BY287" s="43">
        <v>0.187943697135007</v>
      </c>
      <c r="BZ287" s="43">
        <v>0.18881074549194199</v>
      </c>
      <c r="CA287" s="43">
        <v>0.19012977587309501</v>
      </c>
      <c r="CB287" s="43">
        <v>0.19199007134141</v>
      </c>
      <c r="CC287" s="43">
        <v>0.19448957215825499</v>
      </c>
      <c r="CD287" s="43">
        <v>0.19773350461309899</v>
      </c>
      <c r="CE287" s="43">
        <v>0.20183241586307801</v>
      </c>
      <c r="CF287" s="43">
        <v>0.206899731560482</v>
      </c>
      <c r="CG287" s="43">
        <v>0.21304905696011001</v>
      </c>
      <c r="CH287" s="43">
        <v>0.22039151766328199</v>
      </c>
      <c r="CI287" s="43">
        <v>0.22903345352358201</v>
      </c>
      <c r="CJ287" s="43">
        <v>0.23907472385860001</v>
      </c>
      <c r="CK287" s="43">
        <v>0.25060776422782199</v>
      </c>
      <c r="CL287" s="43">
        <v>0.26371738749582502</v>
      </c>
      <c r="CM287" s="43">
        <v>0.27848118598274102</v>
      </c>
      <c r="CN287" s="43">
        <v>0.29497029994382301</v>
      </c>
      <c r="CO287" s="43">
        <v>0.31325028290169898</v>
      </c>
      <c r="CP287" s="43">
        <v>0.333381808736533</v>
      </c>
      <c r="CQ287" s="43">
        <v>0.35542100975220497</v>
      </c>
      <c r="CR287" s="43">
        <v>0.37941928817547099</v>
      </c>
      <c r="CS287" s="43">
        <v>0.40542249012004</v>
      </c>
      <c r="CT287" s="43">
        <v>0.43346936351982701</v>
      </c>
      <c r="CU287" s="43">
        <v>0.463589239214931</v>
      </c>
      <c r="CV287" s="43">
        <v>0.49579887905560199</v>
      </c>
      <c r="CW287" s="43">
        <v>0.53009843473754803</v>
      </c>
      <c r="CX287" s="43">
        <v>0.56646645727858003</v>
      </c>
      <c r="CY287" s="43">
        <v>0.60485390373502601</v>
      </c>
      <c r="CZ287" s="43"/>
      <c r="DA287" s="43"/>
      <c r="DC287" s="198">
        <v>45537</v>
      </c>
      <c r="DD287" s="43">
        <v>0.83648847193467801</v>
      </c>
      <c r="DE287" s="43">
        <v>0.77571747632439503</v>
      </c>
      <c r="DF287" s="43">
        <v>0.72063512745057701</v>
      </c>
      <c r="DG287" s="43">
        <v>0.67068318292347096</v>
      </c>
      <c r="DH287" s="43">
        <v>0.62536013778726696</v>
      </c>
      <c r="DI287" s="43">
        <v>0.58421630984929396</v>
      </c>
      <c r="DJ287" s="43">
        <v>0.54684889526960101</v>
      </c>
      <c r="DK287" s="43">
        <v>0.51289719772081099</v>
      </c>
      <c r="DL287" s="43">
        <v>0.482038147590373</v>
      </c>
      <c r="DM287" s="43">
        <v>0.45398217132936097</v>
      </c>
      <c r="DN287" s="43">
        <v>0.42846943418899702</v>
      </c>
      <c r="DO287" s="43">
        <v>0.40526645654294202</v>
      </c>
      <c r="DP287" s="43">
        <v>0.38416309013730299</v>
      </c>
      <c r="DQ287" s="43">
        <v>0.36496983307494901</v>
      </c>
      <c r="DR287" s="43">
        <v>0.34751545853372101</v>
      </c>
      <c r="DS287" s="43">
        <v>0.33164493054317001</v>
      </c>
      <c r="DT287" s="43">
        <v>0.31721758042093801</v>
      </c>
      <c r="DU287" s="43">
        <v>0.30410551781699702</v>
      </c>
      <c r="DV287" s="43">
        <v>0.29219225143869199</v>
      </c>
      <c r="DW287" s="43">
        <v>0.28137149559656</v>
      </c>
      <c r="DX287" s="43">
        <v>0.27154613977678099</v>
      </c>
      <c r="DY287" s="43">
        <v>0.26262735973324802</v>
      </c>
      <c r="DZ287" s="43">
        <v>0.25453384982182897</v>
      </c>
      <c r="EA287" s="43">
        <v>0.24719115786027099</v>
      </c>
      <c r="EB287" s="43">
        <v>0.24053110533512601</v>
      </c>
      <c r="EC287" s="43">
        <v>0.23449127775939299</v>
      </c>
      <c r="ED287" s="43">
        <v>0.22901457188169599</v>
      </c>
      <c r="EE287" s="43">
        <v>0.22404878857195001</v>
      </c>
      <c r="EF287" s="43">
        <v>0.21954626226259699</v>
      </c>
      <c r="EG287" s="43">
        <v>0.21546351977618</v>
      </c>
      <c r="EH287" s="43">
        <v>0.21176096312478401</v>
      </c>
      <c r="EI287" s="43">
        <v>0.20840257243147201</v>
      </c>
      <c r="EJ287" s="43">
        <v>0.205355626323667</v>
      </c>
      <c r="EK287" s="43">
        <v>0.20259043814824201</v>
      </c>
      <c r="EL287" s="43">
        <v>0.200080107045428</v>
      </c>
      <c r="EM287" s="43">
        <v>0.19780028336929201</v>
      </c>
      <c r="EN287" s="43">
        <v>0.19572894822467601</v>
      </c>
      <c r="EO287" s="43">
        <v>0.19384620701129901</v>
      </c>
      <c r="EP287" s="43">
        <v>0.192134096852768</v>
      </c>
      <c r="EQ287" s="43">
        <v>0.19051187415151799</v>
      </c>
      <c r="ER287" s="43">
        <v>0.188908340628414</v>
      </c>
      <c r="ES287" s="43">
        <v>0.18732403770252601</v>
      </c>
      <c r="ET287" s="43">
        <v>0.18575952136660501</v>
      </c>
      <c r="EU287" s="43">
        <v>0.184215362107818</v>
      </c>
      <c r="EV287" s="43">
        <v>0.182692144800811</v>
      </c>
      <c r="EW287" s="43">
        <v>0.18119046849676501</v>
      </c>
      <c r="EX287" s="43">
        <v>0.179710946173573</v>
      </c>
      <c r="EY287" s="43">
        <v>0.17825420440253301</v>
      </c>
      <c r="EZ287" s="43">
        <v>0.17682088289761999</v>
      </c>
      <c r="FA287" s="43">
        <v>0.175411634049399</v>
      </c>
      <c r="FB287" s="308">
        <v>0.174027122244621</v>
      </c>
      <c r="FC287" s="43">
        <v>0.172668023262596</v>
      </c>
      <c r="FD287" s="43">
        <v>0.171335023303154</v>
      </c>
      <c r="FE287" s="43">
        <v>0.170028818190576</v>
      </c>
      <c r="FF287" s="43">
        <v>0.16875011224169001</v>
      </c>
      <c r="FG287" s="43">
        <v>0.167499617109896</v>
      </c>
      <c r="FH287" s="43">
        <v>0.16627805047393601</v>
      </c>
      <c r="FI287" s="43">
        <v>0.16508613459909899</v>
      </c>
      <c r="FJ287" s="43">
        <v>0.16392459476313401</v>
      </c>
      <c r="FK287" s="43">
        <v>0.16279415755586299</v>
      </c>
      <c r="FL287" s="43">
        <v>0.16169554903873501</v>
      </c>
      <c r="FM287" s="43">
        <v>0.160629492776281</v>
      </c>
      <c r="FN287" s="43">
        <v>0.159596707739458</v>
      </c>
      <c r="FO287" s="43">
        <v>0.158555261723134</v>
      </c>
      <c r="FP287" s="43">
        <v>0.157466155702877</v>
      </c>
      <c r="FQ287" s="43">
        <v>0.156334174074611</v>
      </c>
      <c r="FR287" s="43">
        <v>0.15516642508883999</v>
      </c>
      <c r="FS287" s="43">
        <v>0.15397294448763099</v>
      </c>
      <c r="FT287" s="43">
        <v>0.15276742339657401</v>
      </c>
      <c r="FU287" s="43">
        <v>0.15156807413656401</v>
      </c>
      <c r="FV287" s="43">
        <v>0.15039864131963701</v>
      </c>
      <c r="FW287" s="43">
        <v>0.14928955317324699</v>
      </c>
      <c r="FX287" s="43">
        <v>0.14827918662329501</v>
      </c>
      <c r="FY287" s="43">
        <v>0.147415186297813</v>
      </c>
      <c r="FZ287" s="43">
        <v>0.146755730299863</v>
      </c>
      <c r="GA287" s="43">
        <v>0.14637057567815701</v>
      </c>
      <c r="GB287" s="43">
        <v>0.14634165213946601</v>
      </c>
      <c r="GC287" s="43">
        <v>0.14676292275789801</v>
      </c>
      <c r="GD287" s="43">
        <v>0.14773922681193599</v>
      </c>
      <c r="GE287" s="43">
        <v>0.149383900908128</v>
      </c>
      <c r="GF287" s="43">
        <v>0.15181516747138499</v>
      </c>
      <c r="GG287" s="43">
        <v>0.15515157168955199</v>
      </c>
      <c r="GH287" s="43">
        <v>0.15950706280483001</v>
      </c>
      <c r="GI287" s="43">
        <v>0.16498652404194</v>
      </c>
      <c r="GJ287" s="43">
        <v>0.17168253551717599</v>
      </c>
      <c r="GK287" s="43">
        <v>0.179673874597017</v>
      </c>
      <c r="GL287" s="43">
        <v>0.189025816270389</v>
      </c>
      <c r="GM287" s="43">
        <v>0.199791870673271</v>
      </c>
      <c r="GN287" s="43">
        <v>0.21201633915452001</v>
      </c>
      <c r="GO287" s="43">
        <v>0.225737033955032</v>
      </c>
      <c r="GP287" s="43">
        <v>0.24098763614048699</v>
      </c>
      <c r="GQ287" s="43">
        <v>0.257799363669444</v>
      </c>
      <c r="GR287" s="43">
        <v>0.276201803109836</v>
      </c>
      <c r="GS287" s="43">
        <v>0.296222882740932</v>
      </c>
      <c r="GT287" s="43">
        <v>0.31788802701871899</v>
      </c>
      <c r="GU287" s="43">
        <v>0.34121854710369698</v>
      </c>
      <c r="GV287" s="43">
        <v>0.36622930988082503</v>
      </c>
      <c r="GW287" s="43">
        <v>0.39292570334036903</v>
      </c>
      <c r="GX287" s="43">
        <v>0.42129989280215302</v>
      </c>
      <c r="GY287" s="43">
        <v>0.45132634515946202</v>
      </c>
      <c r="GZ287" s="43">
        <v>0.48295659267688101</v>
      </c>
      <c r="HA287" s="43"/>
      <c r="HB287" s="43"/>
    </row>
    <row r="288" spans="1:210" x14ac:dyDescent="0.6">
      <c r="A288" s="327">
        <v>9</v>
      </c>
      <c r="B288" s="198">
        <v>45619</v>
      </c>
      <c r="C288" s="43">
        <v>0.90400142856781496</v>
      </c>
      <c r="D288" s="43">
        <v>0.83742995640548501</v>
      </c>
      <c r="E288" s="43">
        <v>0.77716766341122701</v>
      </c>
      <c r="F288" s="43">
        <v>0.722589246839206</v>
      </c>
      <c r="G288" s="43">
        <v>0.67313610361333998</v>
      </c>
      <c r="H288" s="43">
        <v>0.62830962116010003</v>
      </c>
      <c r="I288" s="43">
        <v>0.58766477383327997</v>
      </c>
      <c r="J288" s="43">
        <v>0.55080415476492595</v>
      </c>
      <c r="K288" s="43">
        <v>0.51737250378188804</v>
      </c>
      <c r="L288" s="43">
        <v>0.48705174931869499</v>
      </c>
      <c r="M288" s="43">
        <v>0.45955655714398602</v>
      </c>
      <c r="N288" s="43">
        <v>0.43463036424770102</v>
      </c>
      <c r="O288" s="43">
        <v>0.41204186914957702</v>
      </c>
      <c r="P288" s="43">
        <v>0.39158194724267098</v>
      </c>
      <c r="Q288" s="43">
        <v>0.37306095897545599</v>
      </c>
      <c r="R288" s="43">
        <v>0.35630641904759802</v>
      </c>
      <c r="S288" s="43">
        <v>0.341160994994266</v>
      </c>
      <c r="T288" s="43">
        <v>0.32748080359304899</v>
      </c>
      <c r="U288" s="43">
        <v>0.31513397304687302</v>
      </c>
      <c r="V288" s="43">
        <v>0.30399943830138798</v>
      </c>
      <c r="W288" s="43">
        <v>0.29396593649400499</v>
      </c>
      <c r="X288" s="43">
        <v>0.28493116962828802</v>
      </c>
      <c r="Y288" s="43">
        <v>0.27680110277522801</v>
      </c>
      <c r="Z288" s="43">
        <v>0.26948936803831502</v>
      </c>
      <c r="AA288" s="43">
        <v>0.26291674781278801</v>
      </c>
      <c r="AB288" s="43">
        <v>0.25701071474060599</v>
      </c>
      <c r="AC288" s="43">
        <v>0.25170501024223302</v>
      </c>
      <c r="AD288" s="43">
        <v>0.246939248037259</v>
      </c>
      <c r="AE288" s="43">
        <v>0.242658533348481</v>
      </c>
      <c r="AF288" s="43">
        <v>0.238813092247045</v>
      </c>
      <c r="AG288" s="43">
        <v>0.23535790858942801</v>
      </c>
      <c r="AH288" s="43">
        <v>0.23225236831231999</v>
      </c>
      <c r="AI288" s="43">
        <v>0.229459912246324</v>
      </c>
      <c r="AJ288" s="43">
        <v>0.226947699478211</v>
      </c>
      <c r="AK288" s="43">
        <v>0.22468628364736001</v>
      </c>
      <c r="AL288" s="43">
        <v>0.222649304351276</v>
      </c>
      <c r="AM288" s="43">
        <v>0.220813195570397</v>
      </c>
      <c r="AN288" s="43">
        <v>0.21915691256890399</v>
      </c>
      <c r="AO288" s="43">
        <v>0.217661678106812</v>
      </c>
      <c r="AP288" s="43">
        <v>0.21625498019873399</v>
      </c>
      <c r="AQ288" s="43">
        <v>0.214874492208637</v>
      </c>
      <c r="AR288" s="43">
        <v>0.21352074230165199</v>
      </c>
      <c r="AS288" s="43">
        <v>0.21219426061809701</v>
      </c>
      <c r="AT288" s="43">
        <v>0.21089557847642099</v>
      </c>
      <c r="AU288" s="43">
        <v>0.209625227489836</v>
      </c>
      <c r="AV288" s="43">
        <v>0.20838373864613799</v>
      </c>
      <c r="AW288" s="43">
        <v>0.20717164134865701</v>
      </c>
      <c r="AX288" s="43">
        <v>0.20598946240370899</v>
      </c>
      <c r="AY288" s="43">
        <v>0.20483772487440199</v>
      </c>
      <c r="AZ288" s="43">
        <v>0.203716947051853</v>
      </c>
      <c r="BA288" s="308">
        <v>0.20262764126652899</v>
      </c>
      <c r="BB288" s="43">
        <v>0.20157031267131501</v>
      </c>
      <c r="BC288" s="43">
        <v>0.20054545798048501</v>
      </c>
      <c r="BD288" s="43">
        <v>0.19955356423425999</v>
      </c>
      <c r="BE288" s="43">
        <v>0.198595107497815</v>
      </c>
      <c r="BF288" s="43">
        <v>0.19767055153896099</v>
      </c>
      <c r="BG288" s="43">
        <v>0.19678034649020501</v>
      </c>
      <c r="BH288" s="43">
        <v>0.19592492749504001</v>
      </c>
      <c r="BI288" s="43">
        <v>0.19510471339639501</v>
      </c>
      <c r="BJ288" s="43">
        <v>0.19432010536981201</v>
      </c>
      <c r="BK288" s="43">
        <v>0.193571485628489</v>
      </c>
      <c r="BL288" s="43">
        <v>0.19285921611065401</v>
      </c>
      <c r="BM288" s="43">
        <v>0.19218363721957399</v>
      </c>
      <c r="BN288" s="43">
        <v>0.19151814678863599</v>
      </c>
      <c r="BO288" s="43">
        <v>0.19084088012554701</v>
      </c>
      <c r="BP288" s="43">
        <v>0.19015961666076101</v>
      </c>
      <c r="BQ288" s="43">
        <v>0.189484467883826</v>
      </c>
      <c r="BR288" s="43">
        <v>0.18882836649965201</v>
      </c>
      <c r="BS288" s="43">
        <v>0.188207632619764</v>
      </c>
      <c r="BT288" s="43">
        <v>0.18764261951821801</v>
      </c>
      <c r="BU288" s="43">
        <v>0.18715843630187901</v>
      </c>
      <c r="BV288" s="43">
        <v>0.18678573668578</v>
      </c>
      <c r="BW288" s="43">
        <v>0.18656155125931101</v>
      </c>
      <c r="BX288" s="43">
        <v>0.18653012466260399</v>
      </c>
      <c r="BY288" s="43">
        <v>0.186743699143119</v>
      </c>
      <c r="BZ288" s="43">
        <v>0.18726316332479601</v>
      </c>
      <c r="CA288" s="43">
        <v>0.18815846318865601</v>
      </c>
      <c r="CB288" s="43">
        <v>0.189508656986008</v>
      </c>
      <c r="CC288" s="43">
        <v>0.19140149536548201</v>
      </c>
      <c r="CD288" s="43">
        <v>0.193932431834026</v>
      </c>
      <c r="CE288" s="43">
        <v>0.19720302360417299</v>
      </c>
      <c r="CF288" s="43">
        <v>0.201318768892774</v>
      </c>
      <c r="CG288" s="43">
        <v>0.20638653148021199</v>
      </c>
      <c r="CH288" s="43">
        <v>0.21251180206116199</v>
      </c>
      <c r="CI288" s="43">
        <v>0.21979610604581501</v>
      </c>
      <c r="CJ288" s="43">
        <v>0.228334862347182</v>
      </c>
      <c r="CK288" s="43">
        <v>0.238215919415179</v>
      </c>
      <c r="CL288" s="43">
        <v>0.24951886156174299</v>
      </c>
      <c r="CM288" s="43">
        <v>0.26231502827306002</v>
      </c>
      <c r="CN288" s="43">
        <v>0.27666806310535802</v>
      </c>
      <c r="CO288" s="43">
        <v>0.29263473470674101</v>
      </c>
      <c r="CP288" s="43">
        <v>0.31026575611851998</v>
      </c>
      <c r="CQ288" s="43">
        <v>0.32960635740309602</v>
      </c>
      <c r="CR288" s="43">
        <v>0.35069641877056001</v>
      </c>
      <c r="CS288" s="43">
        <v>0.37357002686643898</v>
      </c>
      <c r="CT288" s="43">
        <v>0.39825436176134499</v>
      </c>
      <c r="CU288" s="43">
        <v>0.42476785207880402</v>
      </c>
      <c r="CV288" s="43">
        <v>0.45311755047397501</v>
      </c>
      <c r="CW288" s="43">
        <v>0.483295687367361</v>
      </c>
      <c r="CX288" s="43">
        <v>0.515275361039913</v>
      </c>
      <c r="CY288" s="43">
        <v>0.54900532656346102</v>
      </c>
      <c r="CZ288" s="43"/>
      <c r="DA288" s="43"/>
      <c r="DC288" s="198">
        <v>45548</v>
      </c>
      <c r="DD288" s="43">
        <v>0.77998885946533103</v>
      </c>
      <c r="DE288" s="43">
        <v>0.72426893550781701</v>
      </c>
      <c r="DF288" s="43">
        <v>0.67377860185739902</v>
      </c>
      <c r="DG288" s="43">
        <v>0.62800293257155604</v>
      </c>
      <c r="DH288" s="43">
        <v>0.586480012831327</v>
      </c>
      <c r="DI288" s="43">
        <v>0.54879612170277703</v>
      </c>
      <c r="DJ288" s="43">
        <v>0.51458097142459902</v>
      </c>
      <c r="DK288" s="43">
        <v>0.483503167496313</v>
      </c>
      <c r="DL288" s="43">
        <v>0.45526598049804601</v>
      </c>
      <c r="DM288" s="43">
        <v>0.42960347330559001</v>
      </c>
      <c r="DN288" s="43">
        <v>0.40627699649681998</v>
      </c>
      <c r="DO288" s="43">
        <v>0.385072046375462</v>
      </c>
      <c r="DP288" s="43">
        <v>0.365795468703002</v>
      </c>
      <c r="DQ288" s="43">
        <v>0.348272985518919</v>
      </c>
      <c r="DR288" s="43">
        <v>0.33234701963806901</v>
      </c>
      <c r="DS288" s="43">
        <v>0.317874790269845</v>
      </c>
      <c r="DT288" s="43">
        <v>0.30472665367290003</v>
      </c>
      <c r="DU288" s="43">
        <v>0.29278466315069401</v>
      </c>
      <c r="DV288" s="43">
        <v>0.28194132379509901</v>
      </c>
      <c r="DW288" s="43">
        <v>0.27209851838057098</v>
      </c>
      <c r="DX288" s="43">
        <v>0.26316658198868897</v>
      </c>
      <c r="DY288" s="43">
        <v>0.25506350425219598</v>
      </c>
      <c r="DZ288" s="43">
        <v>0.24771423958666899</v>
      </c>
      <c r="EA288" s="43">
        <v>0.241050107511532</v>
      </c>
      <c r="EB288" s="43">
        <v>0.235008267019164</v>
      </c>
      <c r="EC288" s="43">
        <v>0.22953125103060401</v>
      </c>
      <c r="ED288" s="43">
        <v>0.22456654914685401</v>
      </c>
      <c r="EE288" s="43">
        <v>0.22006622901488901</v>
      </c>
      <c r="EF288" s="43">
        <v>0.21598658867909201</v>
      </c>
      <c r="EG288" s="43">
        <v>0.212287834165823</v>
      </c>
      <c r="EH288" s="43">
        <v>0.208933778077809</v>
      </c>
      <c r="EI288" s="43">
        <v>0.205891556416338</v>
      </c>
      <c r="EJ288" s="43">
        <v>0.203131361717515</v>
      </c>
      <c r="EK288" s="43">
        <v>0.20062619146559399</v>
      </c>
      <c r="EL288" s="43">
        <v>0.19835161117025099</v>
      </c>
      <c r="EM288" s="43">
        <v>0.196285531821873</v>
      </c>
      <c r="EN288" s="43">
        <v>0.194408001552514</v>
      </c>
      <c r="EO288" s="43">
        <v>0.192701011388901</v>
      </c>
      <c r="EP288" s="43">
        <v>0.191148314915908</v>
      </c>
      <c r="EQ288" s="43">
        <v>0.18967671093910601</v>
      </c>
      <c r="ER288" s="43">
        <v>0.188221586658539</v>
      </c>
      <c r="ES288" s="43">
        <v>0.18678337823692101</v>
      </c>
      <c r="ET288" s="43">
        <v>0.185362532245752</v>
      </c>
      <c r="EU288" s="43">
        <v>0.18395950557722099</v>
      </c>
      <c r="EV288" s="43">
        <v>0.18257476530785099</v>
      </c>
      <c r="EW288" s="43">
        <v>0.18120878852984801</v>
      </c>
      <c r="EX288" s="43">
        <v>0.17986206212164699</v>
      </c>
      <c r="EY288" s="43">
        <v>0.17853508248330199</v>
      </c>
      <c r="EZ288" s="43">
        <v>0.17722835518476501</v>
      </c>
      <c r="FA288" s="43">
        <v>0.175942394604477</v>
      </c>
      <c r="FB288" s="308">
        <v>0.17467772347496899</v>
      </c>
      <c r="FC288" s="43">
        <v>0.17343487242108999</v>
      </c>
      <c r="FD288" s="43">
        <v>0.17221437920560501</v>
      </c>
      <c r="FE288" s="43">
        <v>0.17101678829728101</v>
      </c>
      <c r="FF288" s="43">
        <v>0.16984265001021701</v>
      </c>
      <c r="FG288" s="43">
        <v>0.16869251974490501</v>
      </c>
      <c r="FH288" s="43">
        <v>0.16756695709403399</v>
      </c>
      <c r="FI288" s="43">
        <v>0.16646652488681399</v>
      </c>
      <c r="FJ288" s="43">
        <v>0.165391788147116</v>
      </c>
      <c r="FK288" s="43">
        <v>0.164343312963323</v>
      </c>
      <c r="FL288" s="43">
        <v>0.163321665288999</v>
      </c>
      <c r="FM288" s="43">
        <v>0.162327409654553</v>
      </c>
      <c r="FN288" s="43">
        <v>0.16136110780535301</v>
      </c>
      <c r="FO288" s="43">
        <v>0.160383199066543</v>
      </c>
      <c r="FP288" s="43">
        <v>0.15935619708245399</v>
      </c>
      <c r="FQ288" s="43">
        <v>0.158283256378252</v>
      </c>
      <c r="FR288" s="43">
        <v>0.157169385187375</v>
      </c>
      <c r="FS288" s="43">
        <v>0.156021942337044</v>
      </c>
      <c r="FT288" s="43">
        <v>0.154851241294403</v>
      </c>
      <c r="FU288" s="43">
        <v>0.15367127663559499</v>
      </c>
      <c r="FV288" s="43">
        <v>0.15250058547472101</v>
      </c>
      <c r="FW288" s="43">
        <v>0.1513632496589</v>
      </c>
      <c r="FX288" s="43">
        <v>0.15029003160686399</v>
      </c>
      <c r="FY288" s="43">
        <v>0.149319614752768</v>
      </c>
      <c r="FZ288" s="43">
        <v>0.148499885880855</v>
      </c>
      <c r="GA288" s="43">
        <v>0.147889149528797</v>
      </c>
      <c r="GB288" s="43">
        <v>0.147557105859356</v>
      </c>
      <c r="GC288" s="43">
        <v>0.14758536164355099</v>
      </c>
      <c r="GD288" s="43">
        <v>0.14806719856832301</v>
      </c>
      <c r="GE288" s="43">
        <v>0.14910632507966701</v>
      </c>
      <c r="GF288" s="43">
        <v>0.15081442413575699</v>
      </c>
      <c r="GG288" s="43">
        <v>0.15330750370425</v>
      </c>
      <c r="GH288" s="43">
        <v>0.15670134356469001</v>
      </c>
      <c r="GI288" s="43">
        <v>0.161106633856583</v>
      </c>
      <c r="GJ288" s="43">
        <v>0.166624592486106</v>
      </c>
      <c r="GK288" s="43">
        <v>0.173343815881703</v>
      </c>
      <c r="GL288" s="43">
        <v>0.181338836098343</v>
      </c>
      <c r="GM288" s="43">
        <v>0.190670425713277</v>
      </c>
      <c r="GN288" s="43">
        <v>0.201387282546026</v>
      </c>
      <c r="GO288" s="43">
        <v>0.213528483847824</v>
      </c>
      <c r="GP288" s="43">
        <v>0.22712606886355699</v>
      </c>
      <c r="GQ288" s="43">
        <v>0.24220723672281699</v>
      </c>
      <c r="GR288" s="43">
        <v>0.25879583868586598</v>
      </c>
      <c r="GS288" s="43">
        <v>0.27691302017414898</v>
      </c>
      <c r="GT288" s="43">
        <v>0.29657698889506801</v>
      </c>
      <c r="GU288" s="43">
        <v>0.31780194628443997</v>
      </c>
      <c r="GV288" s="43">
        <v>0.34059623502069802</v>
      </c>
      <c r="GW288" s="43">
        <v>0.36495974445804502</v>
      </c>
      <c r="GX288" s="43">
        <v>0.390880595743343</v>
      </c>
      <c r="GY288" s="43">
        <v>0.41833110786162198</v>
      </c>
      <c r="GZ288" s="43">
        <v>0.44726303727651001</v>
      </c>
      <c r="HA288" s="43"/>
      <c r="HB288" s="43"/>
    </row>
    <row r="289" spans="1:210" x14ac:dyDescent="0.6">
      <c r="A289" s="327">
        <v>10</v>
      </c>
      <c r="B289" s="198">
        <v>45631</v>
      </c>
      <c r="C289" s="43">
        <v>0.835661403661905</v>
      </c>
      <c r="D289" s="43">
        <v>0.77531974645507595</v>
      </c>
      <c r="E289" s="43">
        <v>0.72069718641292702</v>
      </c>
      <c r="F289" s="43">
        <v>0.67122605497286802</v>
      </c>
      <c r="G289" s="43">
        <v>0.62639996694348199</v>
      </c>
      <c r="H289" s="43">
        <v>0.58576741254439801</v>
      </c>
      <c r="I289" s="43">
        <v>0.54892571819119895</v>
      </c>
      <c r="J289" s="43">
        <v>0.51551546811250504</v>
      </c>
      <c r="K289" s="43">
        <v>0.48521542409170498</v>
      </c>
      <c r="L289" s="43">
        <v>0.45773794789390598</v>
      </c>
      <c r="M289" s="43">
        <v>0.43282491111097399</v>
      </c>
      <c r="N289" s="43">
        <v>0.41024406768722899</v>
      </c>
      <c r="O289" s="43">
        <v>0.389785859016404</v>
      </c>
      <c r="P289" s="43">
        <v>0.37126062041633401</v>
      </c>
      <c r="Q289" s="43">
        <v>0.354496157350778</v>
      </c>
      <c r="R289" s="43">
        <v>0.33933566007528199</v>
      </c>
      <c r="S289" s="43">
        <v>0.32563592528750102</v>
      </c>
      <c r="T289" s="43">
        <v>0.313265853160417</v>
      </c>
      <c r="U289" s="43">
        <v>0.30210518735018999</v>
      </c>
      <c r="V289" s="43">
        <v>0.292043465189467</v>
      </c>
      <c r="W289" s="43">
        <v>0.28297914517110601</v>
      </c>
      <c r="X289" s="43">
        <v>0.27481887955428902</v>
      </c>
      <c r="Y289" s="43">
        <v>0.267476901740067</v>
      </c>
      <c r="Z289" s="43">
        <v>0.26087450086240499</v>
      </c>
      <c r="AA289" s="43">
        <v>0.25493955974577298</v>
      </c>
      <c r="AB289" s="43">
        <v>0.24960613670668899</v>
      </c>
      <c r="AC289" s="43">
        <v>0.244814076162192</v>
      </c>
      <c r="AD289" s="43">
        <v>0.24050863743093701</v>
      </c>
      <c r="AE289" s="43">
        <v>0.23664013498906999</v>
      </c>
      <c r="AF289" s="43">
        <v>0.23316358669633999</v>
      </c>
      <c r="AG289" s="43">
        <v>0.230038368996939</v>
      </c>
      <c r="AH289" s="43">
        <v>0.227227879790872</v>
      </c>
      <c r="AI289" s="43">
        <v>0.22469921071235799</v>
      </c>
      <c r="AJ289" s="43">
        <v>0.222422831033325</v>
      </c>
      <c r="AK289" s="43">
        <v>0.22037228534887399</v>
      </c>
      <c r="AL289" s="43">
        <v>0.21852390706103</v>
      </c>
      <c r="AM289" s="43">
        <v>0.216856549213817</v>
      </c>
      <c r="AN289" s="43">
        <v>0.21535133364171</v>
      </c>
      <c r="AO289" s="43">
        <v>0.213991419036345</v>
      </c>
      <c r="AP289" s="43">
        <v>0.21271100612656799</v>
      </c>
      <c r="AQ289" s="43">
        <v>0.21145338085146301</v>
      </c>
      <c r="AR289" s="43">
        <v>0.210218973749486</v>
      </c>
      <c r="AS289" s="43">
        <v>0.209008216537034</v>
      </c>
      <c r="AT289" s="43">
        <v>0.207821541488769</v>
      </c>
      <c r="AU289" s="43">
        <v>0.206659380799535</v>
      </c>
      <c r="AV289" s="43">
        <v>0.205522165905623</v>
      </c>
      <c r="AW289" s="43">
        <v>0.20441032672692699</v>
      </c>
      <c r="AX289" s="43">
        <v>0.2033242909737</v>
      </c>
      <c r="AY289" s="43">
        <v>0.20226448332576299</v>
      </c>
      <c r="AZ289" s="43">
        <v>0.20123132457554499</v>
      </c>
      <c r="BA289" s="308">
        <v>0.200225230875412</v>
      </c>
      <c r="BB289" s="43">
        <v>0.19924661285029499</v>
      </c>
      <c r="BC289" s="43">
        <v>0.19829587452290501</v>
      </c>
      <c r="BD289" s="43">
        <v>0.19737341263562599</v>
      </c>
      <c r="BE289" s="43">
        <v>0.19647961557233601</v>
      </c>
      <c r="BF289" s="43">
        <v>0.195614862439912</v>
      </c>
      <c r="BG289" s="43">
        <v>0.19477952210438099</v>
      </c>
      <c r="BH289" s="43">
        <v>0.19397395221340999</v>
      </c>
      <c r="BI289" s="43">
        <v>0.1931984982188</v>
      </c>
      <c r="BJ289" s="43">
        <v>0.192453492415609</v>
      </c>
      <c r="BK289" s="43">
        <v>0.191739252971075</v>
      </c>
      <c r="BL289" s="43">
        <v>0.19105608298409499</v>
      </c>
      <c r="BM289" s="43">
        <v>0.19040426954414399</v>
      </c>
      <c r="BN289" s="43">
        <v>0.18975783959012399</v>
      </c>
      <c r="BO289" s="43">
        <v>0.189094590353344</v>
      </c>
      <c r="BP289" s="43">
        <v>0.18842059063083499</v>
      </c>
      <c r="BQ289" s="43">
        <v>0.18774386276539301</v>
      </c>
      <c r="BR289" s="43">
        <v>0.18707480516039901</v>
      </c>
      <c r="BS289" s="43">
        <v>0.18642668541304</v>
      </c>
      <c r="BT289" s="43">
        <v>0.185816208657126</v>
      </c>
      <c r="BU289" s="43">
        <v>0.185264162157772</v>
      </c>
      <c r="BV289" s="43">
        <v>0.18479613132141601</v>
      </c>
      <c r="BW289" s="43">
        <v>0.18444327331405599</v>
      </c>
      <c r="BX289" s="43">
        <v>0.18424312170670601</v>
      </c>
      <c r="BY289" s="43">
        <v>0.18424037871048099</v>
      </c>
      <c r="BZ289" s="43">
        <v>0.18448763098592999</v>
      </c>
      <c r="CA289" s="43">
        <v>0.18504590252392999</v>
      </c>
      <c r="CB289" s="43">
        <v>0.18598493779675199</v>
      </c>
      <c r="CC289" s="43">
        <v>0.18738309657062199</v>
      </c>
      <c r="CD289" s="43">
        <v>0.18932674735355301</v>
      </c>
      <c r="CE289" s="43">
        <v>0.191909078280809</v>
      </c>
      <c r="CF289" s="43">
        <v>0.19522830790248299</v>
      </c>
      <c r="CG289" s="43">
        <v>0.19938537063009101</v>
      </c>
      <c r="CH289" s="43">
        <v>0.20448125698233599</v>
      </c>
      <c r="CI289" s="43">
        <v>0.21061427911623301</v>
      </c>
      <c r="CJ289" s="43">
        <v>0.21787757567302601</v>
      </c>
      <c r="CK289" s="43">
        <v>0.226357143413392</v>
      </c>
      <c r="CL289" s="43">
        <v>0.23613058620177099</v>
      </c>
      <c r="CM289" s="43">
        <v>0.24726662892988999</v>
      </c>
      <c r="CN289" s="43">
        <v>0.25982529628624701</v>
      </c>
      <c r="CO289" s="43">
        <v>0.273858543015084</v>
      </c>
      <c r="CP289" s="43">
        <v>0.28941106524395699</v>
      </c>
      <c r="CQ289" s="43">
        <v>0.306521022258744</v>
      </c>
      <c r="CR289" s="43">
        <v>0.32522043718073301</v>
      </c>
      <c r="CS289" s="43">
        <v>0.34553510198401</v>
      </c>
      <c r="CT289" s="43">
        <v>0.36748386714546699</v>
      </c>
      <c r="CU289" s="43">
        <v>0.39107723922097498</v>
      </c>
      <c r="CV289" s="43">
        <v>0.41631523661970099</v>
      </c>
      <c r="CW289" s="43">
        <v>0.44318446694260999</v>
      </c>
      <c r="CX289" s="43">
        <v>0.47165439820234301</v>
      </c>
      <c r="CY289" s="43">
        <v>0.50167279761075201</v>
      </c>
      <c r="CZ289" s="43"/>
      <c r="DA289" s="43"/>
      <c r="DC289" s="198">
        <v>45560</v>
      </c>
      <c r="DD289" s="43">
        <v>0.73238117488524301</v>
      </c>
      <c r="DE289" s="43">
        <v>0.68076313248654097</v>
      </c>
      <c r="DF289" s="43">
        <v>0.63400920220373003</v>
      </c>
      <c r="DG289" s="43">
        <v>0.59163864122172605</v>
      </c>
      <c r="DH289" s="43">
        <v>0.55322076618497096</v>
      </c>
      <c r="DI289" s="43">
        <v>0.51837021236388903</v>
      </c>
      <c r="DJ289" s="43">
        <v>0.48674231733654599</v>
      </c>
      <c r="DK289" s="43">
        <v>0.45802876413371002</v>
      </c>
      <c r="DL289" s="43">
        <v>0.43195355395260998</v>
      </c>
      <c r="DM289" s="43">
        <v>0.40826933895537798</v>
      </c>
      <c r="DN289" s="43">
        <v>0.38675412026064698</v>
      </c>
      <c r="DO289" s="43">
        <v>0.36720830027211399</v>
      </c>
      <c r="DP289" s="43">
        <v>0.34945207023984698</v>
      </c>
      <c r="DQ289" s="43">
        <v>0.33332310881465199</v>
      </c>
      <c r="DR289" s="43">
        <v>0.31867456566415198</v>
      </c>
      <c r="DS289" s="43">
        <v>0.305373303432592</v>
      </c>
      <c r="DT289" s="43">
        <v>0.29329837180933399</v>
      </c>
      <c r="DU289" s="43">
        <v>0.28233968800771603</v>
      </c>
      <c r="DV289" s="43">
        <v>0.27239689911327902</v>
      </c>
      <c r="DW289" s="43">
        <v>0.26337840272553098</v>
      </c>
      <c r="DX289" s="43">
        <v>0.25520050374163</v>
      </c>
      <c r="DY289" s="43">
        <v>0.24778668658406899</v>
      </c>
      <c r="DZ289" s="43">
        <v>0.24106698392898501</v>
      </c>
      <c r="EA289" s="43">
        <v>0.23497742495590701</v>
      </c>
      <c r="EB289" s="43">
        <v>0.22945954826092299</v>
      </c>
      <c r="EC289" s="43">
        <v>0.224459966812631</v>
      </c>
      <c r="ED289" s="43">
        <v>0.21992997458092101</v>
      </c>
      <c r="EE289" s="43">
        <v>0.21582518657351099</v>
      </c>
      <c r="EF289" s="43">
        <v>0.212105206021104</v>
      </c>
      <c r="EG289" s="43">
        <v>0.208733314105505</v>
      </c>
      <c r="EH289" s="43">
        <v>0.20567617903132199</v>
      </c>
      <c r="EI289" s="43">
        <v>0.202903582403032</v>
      </c>
      <c r="EJ289" s="43">
        <v>0.20038816158449799</v>
      </c>
      <c r="EK289" s="43">
        <v>0.19810516733528699</v>
      </c>
      <c r="EL289" s="43">
        <v>0.19603223634616601</v>
      </c>
      <c r="EM289" s="43">
        <v>0.19414917843543</v>
      </c>
      <c r="EN289" s="43">
        <v>0.19243777822486899</v>
      </c>
      <c r="EO289" s="43">
        <v>0.19088161110406099</v>
      </c>
      <c r="EP289" s="43">
        <v>0.18946587316194799</v>
      </c>
      <c r="EQ289" s="43">
        <v>0.188123823374236</v>
      </c>
      <c r="ER289" s="43">
        <v>0.18679651343394099</v>
      </c>
      <c r="ES289" s="43">
        <v>0.18548429950619899</v>
      </c>
      <c r="ET289" s="43">
        <v>0.184187545289038</v>
      </c>
      <c r="EU289" s="43">
        <v>0.18290662191395901</v>
      </c>
      <c r="EV289" s="43">
        <v>0.18164190782942199</v>
      </c>
      <c r="EW289" s="43">
        <v>0.18039378863483399</v>
      </c>
      <c r="EX289" s="43">
        <v>0.179162656917325</v>
      </c>
      <c r="EY289" s="43">
        <v>0.17794891197966001</v>
      </c>
      <c r="EZ289" s="43">
        <v>0.176752959653527</v>
      </c>
      <c r="FA289" s="43">
        <v>0.175575211929832</v>
      </c>
      <c r="FB289" s="308">
        <v>0.17441608671558201</v>
      </c>
      <c r="FC289" s="43">
        <v>0.17327600730221601</v>
      </c>
      <c r="FD289" s="43">
        <v>0.172155402128605</v>
      </c>
      <c r="FE289" s="43">
        <v>0.17105470418056101</v>
      </c>
      <c r="FF289" s="43">
        <v>0.169974350531228</v>
      </c>
      <c r="FG289" s="43">
        <v>0.16891478175218599</v>
      </c>
      <c r="FH289" s="43">
        <v>0.16787644131398</v>
      </c>
      <c r="FI289" s="43">
        <v>0.16685977491940099</v>
      </c>
      <c r="FJ289" s="43">
        <v>0.165865229780843</v>
      </c>
      <c r="FK289" s="43">
        <v>0.16489325386236101</v>
      </c>
      <c r="FL289" s="43">
        <v>0.16394429505173999</v>
      </c>
      <c r="FM289" s="43">
        <v>0.16301880030150001</v>
      </c>
      <c r="FN289" s="43">
        <v>0.16211721470284299</v>
      </c>
      <c r="FO289" s="43">
        <v>0.16120239909485601</v>
      </c>
      <c r="FP289" s="43">
        <v>0.160238689048676</v>
      </c>
      <c r="FQ289" s="43">
        <v>0.15922811356679301</v>
      </c>
      <c r="FR289" s="43">
        <v>0.15817420590248699</v>
      </c>
      <c r="FS289" s="43">
        <v>0.15708241745375201</v>
      </c>
      <c r="FT289" s="43">
        <v>0.15596062366520699</v>
      </c>
      <c r="FU289" s="43">
        <v>0.154819737021587</v>
      </c>
      <c r="FV289" s="43">
        <v>0.153674441466226</v>
      </c>
      <c r="FW289" s="43">
        <v>0.15254405927311801</v>
      </c>
      <c r="FX289" s="43">
        <v>0.15145355391434101</v>
      </c>
      <c r="FY289" s="43">
        <v>0.15043465851890001</v>
      </c>
      <c r="FZ289" s="43">
        <v>0.14952709650404999</v>
      </c>
      <c r="GA289" s="43">
        <v>0.14877982626009001</v>
      </c>
      <c r="GB289" s="43">
        <v>0.14825219424022901</v>
      </c>
      <c r="GC289" s="43">
        <v>0.14801482302573599</v>
      </c>
      <c r="GD289" s="43">
        <v>0.14815000261550701</v>
      </c>
      <c r="GE289" s="43">
        <v>0.14875131457730101</v>
      </c>
      <c r="GF289" s="43">
        <v>0.14992223075948399</v>
      </c>
      <c r="GG289" s="43">
        <v>0.15177352546918099</v>
      </c>
      <c r="GH289" s="43">
        <v>0.15441954140818501</v>
      </c>
      <c r="GI289" s="43">
        <v>0.15797363255250199</v>
      </c>
      <c r="GJ289" s="43">
        <v>0.162543390637434</v>
      </c>
      <c r="GK289" s="43">
        <v>0.16822642420575001</v>
      </c>
      <c r="GL289" s="43">
        <v>0.17510739870835401</v>
      </c>
      <c r="GM289" s="43">
        <v>0.183256752797334</v>
      </c>
      <c r="GN289" s="43">
        <v>0.19273108493761501</v>
      </c>
      <c r="GO289" s="43">
        <v>0.20357482132867699</v>
      </c>
      <c r="GP289" s="43">
        <v>0.215822561148101</v>
      </c>
      <c r="GQ289" s="43">
        <v>0.229501481197008</v>
      </c>
      <c r="GR289" s="43">
        <v>0.244633313123341</v>
      </c>
      <c r="GS289" s="43">
        <v>0.26123559205018299</v>
      </c>
      <c r="GT289" s="43">
        <v>0.27932204219749002</v>
      </c>
      <c r="GU289" s="43">
        <v>0.29890207810507702</v>
      </c>
      <c r="GV289" s="43">
        <v>0.319979456243627</v>
      </c>
      <c r="GW289" s="43">
        <v>0.34255012647498001</v>
      </c>
      <c r="GX289" s="43">
        <v>0.36659932398434297</v>
      </c>
      <c r="GY289" s="43">
        <v>0.39209792557290402</v>
      </c>
      <c r="GZ289" s="43">
        <v>0.418998082135146</v>
      </c>
      <c r="HA289" s="43"/>
      <c r="HB289" s="43"/>
    </row>
    <row r="290" spans="1:210" x14ac:dyDescent="0.6">
      <c r="A290" s="327">
        <v>11</v>
      </c>
      <c r="B290" s="198">
        <v>45644</v>
      </c>
      <c r="C290" s="43">
        <v>0.77483081245181995</v>
      </c>
      <c r="D290" s="43">
        <v>0.71983666823040404</v>
      </c>
      <c r="E290" s="43">
        <v>0.67006115347677697</v>
      </c>
      <c r="F290" s="43">
        <v>0.62498543904892101</v>
      </c>
      <c r="G290" s="43">
        <v>0.58414729942487398</v>
      </c>
      <c r="H290" s="43">
        <v>0.54713498706500496</v>
      </c>
      <c r="I290" s="43">
        <v>0.51358152140805702</v>
      </c>
      <c r="J290" s="43">
        <v>0.48315945539524602</v>
      </c>
      <c r="K290" s="43">
        <v>0.455576138662946</v>
      </c>
      <c r="L290" s="43">
        <v>0.430569472003626</v>
      </c>
      <c r="M290" s="43">
        <v>0.407904132250896</v>
      </c>
      <c r="N290" s="43">
        <v>0.38736824019678401</v>
      </c>
      <c r="O290" s="43">
        <v>0.36877044059346498</v>
      </c>
      <c r="P290" s="43">
        <v>0.351937363380604</v>
      </c>
      <c r="Q290" s="43">
        <v>0.33671143415814397</v>
      </c>
      <c r="R290" s="43">
        <v>0.32294900274087701</v>
      </c>
      <c r="S290" s="43">
        <v>0.31051875808490997</v>
      </c>
      <c r="T290" s="43">
        <v>0.29930039727747598</v>
      </c>
      <c r="U290" s="43">
        <v>0.28918351594955</v>
      </c>
      <c r="V290" s="43">
        <v>0.28006668699355902</v>
      </c>
      <c r="W290" s="43">
        <v>0.271856695120131</v>
      </c>
      <c r="X290" s="43">
        <v>0.264467896329657</v>
      </c>
      <c r="Y290" s="43">
        <v>0.257821673580507</v>
      </c>
      <c r="Z290" s="43">
        <v>0.25184596365744899</v>
      </c>
      <c r="AA290" s="43">
        <v>0.24647483430987599</v>
      </c>
      <c r="AB290" s="43">
        <v>0.24164809504783699</v>
      </c>
      <c r="AC290" s="43">
        <v>0.237310929654001</v>
      </c>
      <c r="AD290" s="43">
        <v>0.233413542338618</v>
      </c>
      <c r="AE290" s="43">
        <v>0.229910812996235</v>
      </c>
      <c r="AF290" s="43">
        <v>0.22676195971775301</v>
      </c>
      <c r="AG290" s="43">
        <v>0.22393020869415201</v>
      </c>
      <c r="AH290" s="43">
        <v>0.22138247278057199</v>
      </c>
      <c r="AI290" s="43">
        <v>0.219089040764613</v>
      </c>
      <c r="AJ290" s="43">
        <v>0.217023279421341</v>
      </c>
      <c r="AK290" s="43">
        <v>0.21516135037426501</v>
      </c>
      <c r="AL290" s="43">
        <v>0.21348194334539</v>
      </c>
      <c r="AM290" s="43">
        <v>0.21196602697237299</v>
      </c>
      <c r="AN290" s="43">
        <v>0.210596617866284</v>
      </c>
      <c r="AO290" s="43">
        <v>0.20935856806669501</v>
      </c>
      <c r="AP290" s="43">
        <v>0.208192091762467</v>
      </c>
      <c r="AQ290" s="43">
        <v>0.20704553429438899</v>
      </c>
      <c r="AR290" s="43">
        <v>0.20591924765984301</v>
      </c>
      <c r="AS290" s="43">
        <v>0.20481358450301199</v>
      </c>
      <c r="AT290" s="43">
        <v>0.203728897627455</v>
      </c>
      <c r="AU290" s="43">
        <v>0.20266553951170299</v>
      </c>
      <c r="AV290" s="43">
        <v>0.201623861815063</v>
      </c>
      <c r="AW290" s="43">
        <v>0.20060421483694399</v>
      </c>
      <c r="AX290" s="43">
        <v>0.19960694692873199</v>
      </c>
      <c r="AY290" s="43">
        <v>0.19863240396671999</v>
      </c>
      <c r="AZ290" s="43">
        <v>0.197680928702303</v>
      </c>
      <c r="BA290" s="308">
        <v>0.196752860129707</v>
      </c>
      <c r="BB290" s="43">
        <v>0.19584853301368499</v>
      </c>
      <c r="BC290" s="43">
        <v>0.194968276927733</v>
      </c>
      <c r="BD290" s="43">
        <v>0.194112415811977</v>
      </c>
      <c r="BE290" s="43">
        <v>0.193281267236076</v>
      </c>
      <c r="BF290" s="43">
        <v>0.192475141711279</v>
      </c>
      <c r="BG290" s="43">
        <v>0.19169434193603799</v>
      </c>
      <c r="BH290" s="43">
        <v>0.19093916213287301</v>
      </c>
      <c r="BI290" s="43">
        <v>0.19020988734067201</v>
      </c>
      <c r="BJ290" s="43">
        <v>0.18950679267717799</v>
      </c>
      <c r="BK290" s="43">
        <v>0.18883014265228901</v>
      </c>
      <c r="BL290" s="43">
        <v>0.18818019047485501</v>
      </c>
      <c r="BM290" s="43">
        <v>0.187557177343745</v>
      </c>
      <c r="BN290" s="43">
        <v>0.18693604513043</v>
      </c>
      <c r="BO290" s="43">
        <v>0.186294737479485</v>
      </c>
      <c r="BP290" s="43">
        <v>0.185637970450686</v>
      </c>
      <c r="BQ290" s="43">
        <v>0.184972100973718</v>
      </c>
      <c r="BR290" s="43">
        <v>0.18430549174248101</v>
      </c>
      <c r="BS290" s="43">
        <v>0.18364894004568799</v>
      </c>
      <c r="BT290" s="43">
        <v>0.18301617627939601</v>
      </c>
      <c r="BU290" s="43">
        <v>0.18242443560177199</v>
      </c>
      <c r="BV290" s="43">
        <v>0.18189510202784601</v>
      </c>
      <c r="BW290" s="43">
        <v>0.18145441766318501</v>
      </c>
      <c r="BX290" s="43">
        <v>0.18113423984576399</v>
      </c>
      <c r="BY290" s="43">
        <v>0.180972815303686</v>
      </c>
      <c r="BZ290" s="43">
        <v>0.18101552262739101</v>
      </c>
      <c r="CA290" s="43">
        <v>0.18131551341083399</v>
      </c>
      <c r="CB290" s="43">
        <v>0.18193416049689501</v>
      </c>
      <c r="CC290" s="43">
        <v>0.18294120366408301</v>
      </c>
      <c r="CD290" s="43">
        <v>0.184414475765076</v>
      </c>
      <c r="CE290" s="43">
        <v>0.186439104925676</v>
      </c>
      <c r="CF290" s="43">
        <v>0.18910612894863499</v>
      </c>
      <c r="CG290" s="43">
        <v>0.192510530240253</v>
      </c>
      <c r="CH290" s="43">
        <v>0.196748796658168</v>
      </c>
      <c r="CI290" s="43">
        <v>0.20191621634387899</v>
      </c>
      <c r="CJ290" s="43">
        <v>0.20810419296563701</v>
      </c>
      <c r="CK290" s="43">
        <v>0.21539789115781599</v>
      </c>
      <c r="CL290" s="43">
        <v>0.223874473259635</v>
      </c>
      <c r="CM290" s="43">
        <v>0.233602074652943</v>
      </c>
      <c r="CN290" s="43">
        <v>0.24463951707999601</v>
      </c>
      <c r="CO290" s="43">
        <v>0.25703661938501299</v>
      </c>
      <c r="CP290" s="43">
        <v>0.27083486831085801</v>
      </c>
      <c r="CQ290" s="43">
        <v>0.28606817395324802</v>
      </c>
      <c r="CR290" s="43">
        <v>0.30276344885905299</v>
      </c>
      <c r="CS290" s="43">
        <v>0.32094079747173099</v>
      </c>
      <c r="CT290" s="43">
        <v>0.34061316162081401</v>
      </c>
      <c r="CU290" s="43">
        <v>0.361785320375967</v>
      </c>
      <c r="CV290" s="43">
        <v>0.38445218299267903</v>
      </c>
      <c r="CW290" s="43">
        <v>0.40859633686611802</v>
      </c>
      <c r="CX290" s="43">
        <v>0.43418482731705799</v>
      </c>
      <c r="CY290" s="43">
        <v>0.46116515503354399</v>
      </c>
      <c r="CZ290" s="43"/>
      <c r="DA290" s="43"/>
      <c r="DC290" s="198">
        <v>45573</v>
      </c>
      <c r="DD290" s="43">
        <v>0.68722892718202</v>
      </c>
      <c r="DE290" s="43">
        <v>0.63899374444602897</v>
      </c>
      <c r="DF290" s="43">
        <v>0.59533024371739496</v>
      </c>
      <c r="DG290" s="43">
        <v>0.55578461697481996</v>
      </c>
      <c r="DH290" s="43">
        <v>0.51995093870805398</v>
      </c>
      <c r="DI290" s="43">
        <v>0.48746643697969799</v>
      </c>
      <c r="DJ290" s="43">
        <v>0.45800695478263997</v>
      </c>
      <c r="DK290" s="43">
        <v>0.43128270789728101</v>
      </c>
      <c r="DL290" s="43">
        <v>0.40703439238991701</v>
      </c>
      <c r="DM290" s="43">
        <v>0.38502966058885602</v>
      </c>
      <c r="DN290" s="43">
        <v>0.36505996302706001</v>
      </c>
      <c r="DO290" s="43">
        <v>0.34693774170064501</v>
      </c>
      <c r="DP290" s="43">
        <v>0.33049395273862098</v>
      </c>
      <c r="DQ290" s="43">
        <v>0.31557589327358199</v>
      </c>
      <c r="DR290" s="43">
        <v>0.30204530602037899</v>
      </c>
      <c r="DS290" s="43">
        <v>0.28977673463728898</v>
      </c>
      <c r="DT290" s="43">
        <v>0.27865610354219</v>
      </c>
      <c r="DU290" s="43">
        <v>0.26857949630681799</v>
      </c>
      <c r="DV290" s="43">
        <v>0.25945210786218798</v>
      </c>
      <c r="DW290" s="43">
        <v>0.25118734669478698</v>
      </c>
      <c r="DX290" s="43">
        <v>0.24370606460134001</v>
      </c>
      <c r="DY290" s="43">
        <v>0.236935893142036</v>
      </c>
      <c r="DZ290" s="43">
        <v>0.23081066789497801</v>
      </c>
      <c r="EA290" s="43">
        <v>0.22526992375548899</v>
      </c>
      <c r="EB290" s="43">
        <v>0.220258446902171</v>
      </c>
      <c r="EC290" s="43">
        <v>0.21572587152764899</v>
      </c>
      <c r="ED290" s="43">
        <v>0.21162631178420399</v>
      </c>
      <c r="EE290" s="43">
        <v>0.20791802171057899</v>
      </c>
      <c r="EF290" s="43">
        <v>0.20456307784894801</v>
      </c>
      <c r="EG290" s="43">
        <v>0.20152708091263999</v>
      </c>
      <c r="EH290" s="43">
        <v>0.19877887422225299</v>
      </c>
      <c r="EI290" s="43">
        <v>0.19629027761535101</v>
      </c>
      <c r="EJ290" s="43">
        <v>0.19403583613653699</v>
      </c>
      <c r="EK290" s="43">
        <v>0.19199258330921301</v>
      </c>
      <c r="EL290" s="43">
        <v>0.19013981892057999</v>
      </c>
      <c r="EM290" s="43">
        <v>0.18845890135229401</v>
      </c>
      <c r="EN290" s="43">
        <v>0.18693305442119201</v>
      </c>
      <c r="EO290" s="43">
        <v>0.18554718856997501</v>
      </c>
      <c r="EP290" s="43">
        <v>0.18428773614652799</v>
      </c>
      <c r="EQ290" s="43">
        <v>0.183095066283847</v>
      </c>
      <c r="ER290" s="43">
        <v>0.181916709740788</v>
      </c>
      <c r="ES290" s="43">
        <v>0.18075297978417601</v>
      </c>
      <c r="ET290" s="43">
        <v>0.17960419489476701</v>
      </c>
      <c r="EU290" s="43">
        <v>0.17847067861753901</v>
      </c>
      <c r="EV290" s="43">
        <v>0.177352759363332</v>
      </c>
      <c r="EW290" s="43">
        <v>0.17625077021024099</v>
      </c>
      <c r="EX290" s="43">
        <v>0.17516504867407401</v>
      </c>
      <c r="EY290" s="43">
        <v>0.174095936393246</v>
      </c>
      <c r="EZ290" s="43">
        <v>0.173043778955701</v>
      </c>
      <c r="FA290" s="43">
        <v>0.17200892545902499</v>
      </c>
      <c r="FB290" s="308">
        <v>0.17099172820682201</v>
      </c>
      <c r="FC290" s="43">
        <v>0.16999254231743899</v>
      </c>
      <c r="FD290" s="43">
        <v>0.169011725326073</v>
      </c>
      <c r="FE290" s="43">
        <v>0.16804963671255699</v>
      </c>
      <c r="FF290" s="43">
        <v>0.16710663743332299</v>
      </c>
      <c r="FG290" s="43">
        <v>0.16618308940284199</v>
      </c>
      <c r="FH290" s="43">
        <v>0.16527935494516</v>
      </c>
      <c r="FI290" s="43">
        <v>0.164395796205278</v>
      </c>
      <c r="FJ290" s="43">
        <v>0.16353277454293799</v>
      </c>
      <c r="FK290" s="43">
        <v>0.16269064987812401</v>
      </c>
      <c r="FL290" s="43">
        <v>0.16186978001692101</v>
      </c>
      <c r="FM290" s="43">
        <v>0.16107051993744401</v>
      </c>
      <c r="FN290" s="43">
        <v>0.160293221058563</v>
      </c>
      <c r="FO290" s="43">
        <v>0.159505916145121</v>
      </c>
      <c r="FP290" s="43">
        <v>0.158678153463225</v>
      </c>
      <c r="FQ290" s="43">
        <v>0.15781205257852199</v>
      </c>
      <c r="FR290" s="43">
        <v>0.156911080718378</v>
      </c>
      <c r="FS290" s="43">
        <v>0.15598041022477499</v>
      </c>
      <c r="FT290" s="43">
        <v>0.155027352723663</v>
      </c>
      <c r="FU290" s="43">
        <v>0.15406188207131699</v>
      </c>
      <c r="FV290" s="43">
        <v>0.153097257501593</v>
      </c>
      <c r="FW290" s="43">
        <v>0.152150755925759</v>
      </c>
      <c r="FX290" s="43">
        <v>0.15124451672570699</v>
      </c>
      <c r="FY290" s="43">
        <v>0.15040649218934299</v>
      </c>
      <c r="FZ290" s="43">
        <v>0.149671480036381</v>
      </c>
      <c r="GA290" s="43">
        <v>0.149082189445671</v>
      </c>
      <c r="GB290" s="43">
        <v>0.148690257622626</v>
      </c>
      <c r="GC290" s="43">
        <v>0.14855709146020499</v>
      </c>
      <c r="GD290" s="43">
        <v>0.14875436387916199</v>
      </c>
      <c r="GE290" s="43">
        <v>0.14936395926293</v>
      </c>
      <c r="GF290" s="43">
        <v>0.150477156854989</v>
      </c>
      <c r="GG290" s="43">
        <v>0.152192889314861</v>
      </c>
      <c r="GH290" s="43">
        <v>0.15461503461496801</v>
      </c>
      <c r="GI290" s="43">
        <v>0.157848890184041</v>
      </c>
      <c r="GJ290" s="43">
        <v>0.16199719917022901</v>
      </c>
      <c r="GK290" s="43">
        <v>0.16715627440304101</v>
      </c>
      <c r="GL290" s="43">
        <v>0.17341281243460999</v>
      </c>
      <c r="GM290" s="43">
        <v>0.180841863323048</v>
      </c>
      <c r="GN290" s="43">
        <v>0.18950615184525499</v>
      </c>
      <c r="GO290" s="43">
        <v>0.19945662964100599</v>
      </c>
      <c r="GP290" s="43">
        <v>0.21073388776176799</v>
      </c>
      <c r="GQ290" s="43">
        <v>0.223369944228374</v>
      </c>
      <c r="GR290" s="43">
        <v>0.23738994257764001</v>
      </c>
      <c r="GS290" s="43">
        <v>0.25281340639925598</v>
      </c>
      <c r="GT290" s="43">
        <v>0.26965482980914102</v>
      </c>
      <c r="GU290" s="43">
        <v>0.28792350002843597</v>
      </c>
      <c r="GV290" s="43">
        <v>0.30762252509805799</v>
      </c>
      <c r="GW290" s="43">
        <v>0.32874707906450901</v>
      </c>
      <c r="GX290" s="43">
        <v>0.35128188783500103</v>
      </c>
      <c r="GY290" s="43">
        <v>0.37519797629808699</v>
      </c>
      <c r="GZ290" s="43">
        <v>0.40044869201106198</v>
      </c>
      <c r="HA290" s="43"/>
      <c r="HB290" s="43"/>
    </row>
    <row r="291" spans="1:210" x14ac:dyDescent="0.6">
      <c r="A291" s="327">
        <v>12</v>
      </c>
      <c r="B291" s="198">
        <v>45659</v>
      </c>
      <c r="C291" s="43">
        <v>0.73038304090737105</v>
      </c>
      <c r="D291" s="43">
        <v>0.67943216182959398</v>
      </c>
      <c r="E291" s="43">
        <v>0.63332323268398005</v>
      </c>
      <c r="F291" s="43">
        <v>0.59157427923371497</v>
      </c>
      <c r="G291" s="43">
        <v>0.55375643733704705</v>
      </c>
      <c r="H291" s="43">
        <v>0.51948801471086004</v>
      </c>
      <c r="I291" s="43">
        <v>0.48842900790614902</v>
      </c>
      <c r="J291" s="43">
        <v>0.46027611550631498</v>
      </c>
      <c r="K291" s="43">
        <v>0.43475825157562498</v>
      </c>
      <c r="L291" s="43">
        <v>0.41163254563392898</v>
      </c>
      <c r="M291" s="43">
        <v>0.39068080367185398</v>
      </c>
      <c r="N291" s="43">
        <v>0.37170640052342402</v>
      </c>
      <c r="O291" s="43">
        <v>0.35453157194845297</v>
      </c>
      <c r="P291" s="43">
        <v>0.33899507430557702</v>
      </c>
      <c r="Q291" s="43">
        <v>0.32495018002529003</v>
      </c>
      <c r="R291" s="43">
        <v>0.31226297637023998</v>
      </c>
      <c r="S291" s="43">
        <v>0.30081093490576599</v>
      </c>
      <c r="T291" s="43">
        <v>0.29048171835845499</v>
      </c>
      <c r="U291" s="43">
        <v>0.28117219104265501</v>
      </c>
      <c r="V291" s="43">
        <v>0.27278759945032299</v>
      </c>
      <c r="W291" s="43">
        <v>0.265240890642987</v>
      </c>
      <c r="X291" s="43">
        <v>0.25845213827475599</v>
      </c>
      <c r="Y291" s="43">
        <v>0.25234804934648802</v>
      </c>
      <c r="Z291" s="43">
        <v>0.246861528849012</v>
      </c>
      <c r="AA291" s="43">
        <v>0.24193128384219201</v>
      </c>
      <c r="AB291" s="43">
        <v>0.237501453202032</v>
      </c>
      <c r="AC291" s="43">
        <v>0.23352125353359199</v>
      </c>
      <c r="AD291" s="43">
        <v>0.22994463544337099</v>
      </c>
      <c r="AE291" s="43">
        <v>0.22672994739063401</v>
      </c>
      <c r="AF291" s="43">
        <v>0.223839606696244</v>
      </c>
      <c r="AG291" s="43">
        <v>0.22123977854923499</v>
      </c>
      <c r="AH291" s="43">
        <v>0.218900064852523</v>
      </c>
      <c r="AI291" s="43">
        <v>0.21679320508314801</v>
      </c>
      <c r="AJ291" s="43">
        <v>0.21489479111215201</v>
      </c>
      <c r="AK291" s="43">
        <v>0.213182997784339</v>
      </c>
      <c r="AL291" s="43">
        <v>0.21163833059573101</v>
      </c>
      <c r="AM291" s="43">
        <v>0.21024339123518401</v>
      </c>
      <c r="AN291" s="43">
        <v>0.208982661344191</v>
      </c>
      <c r="AO291" s="43">
        <v>0.207842304476509</v>
      </c>
      <c r="AP291" s="43">
        <v>0.20676732604554801</v>
      </c>
      <c r="AQ291" s="43">
        <v>0.20571012692422</v>
      </c>
      <c r="AR291" s="43">
        <v>0.204670999218553</v>
      </c>
      <c r="AS291" s="43">
        <v>0.20365023519123199</v>
      </c>
      <c r="AT291" s="43">
        <v>0.20264812689312001</v>
      </c>
      <c r="AU291" s="43">
        <v>0.20166496581614601</v>
      </c>
      <c r="AV291" s="43">
        <v>0.20070104245975501</v>
      </c>
      <c r="AW291" s="43">
        <v>0.19975664596433701</v>
      </c>
      <c r="AX291" s="43">
        <v>0.19883206365625999</v>
      </c>
      <c r="AY291" s="43">
        <v>0.19792758062902099</v>
      </c>
      <c r="AZ291" s="43">
        <v>0.19704347929906699</v>
      </c>
      <c r="BA291" s="308">
        <v>0.19618003879788301</v>
      </c>
      <c r="BB291" s="43">
        <v>0.19533753491862699</v>
      </c>
      <c r="BC291" s="43">
        <v>0.19451623891820699</v>
      </c>
      <c r="BD291" s="43">
        <v>0.19371641773223</v>
      </c>
      <c r="BE291" s="43">
        <v>0.19293833301111299</v>
      </c>
      <c r="BF291" s="43">
        <v>0.19218224078301499</v>
      </c>
      <c r="BG291" s="43">
        <v>0.19144839090114199</v>
      </c>
      <c r="BH291" s="43">
        <v>0.19073702651052701</v>
      </c>
      <c r="BI291" s="43">
        <v>0.19004838352935199</v>
      </c>
      <c r="BJ291" s="43">
        <v>0.18938269011091799</v>
      </c>
      <c r="BK291" s="43">
        <v>0.18874016614533301</v>
      </c>
      <c r="BL291" s="43">
        <v>0.18812102272262299</v>
      </c>
      <c r="BM291" s="43">
        <v>0.187525461628677</v>
      </c>
      <c r="BN291" s="43">
        <v>0.18692935669629601</v>
      </c>
      <c r="BO291" s="43">
        <v>0.18631101771367201</v>
      </c>
      <c r="BP291" s="43">
        <v>0.18567416373329099</v>
      </c>
      <c r="BQ291" s="43">
        <v>0.18502391402042301</v>
      </c>
      <c r="BR291" s="43">
        <v>0.18436710649039501</v>
      </c>
      <c r="BS291" s="43">
        <v>0.18371267383210499</v>
      </c>
      <c r="BT291" s="43">
        <v>0.18307208364233599</v>
      </c>
      <c r="BU291" s="43">
        <v>0.182459847266806</v>
      </c>
      <c r="BV291" s="43">
        <v>0.18189409937204301</v>
      </c>
      <c r="BW291" s="43">
        <v>0.18139724528556</v>
      </c>
      <c r="BX291" s="43">
        <v>0.18099666566661299</v>
      </c>
      <c r="BY291" s="43">
        <v>0.18072545714196001</v>
      </c>
      <c r="BZ291" s="43">
        <v>0.18062317273686901</v>
      </c>
      <c r="CA291" s="43">
        <v>0.18073650739292499</v>
      </c>
      <c r="CB291" s="43">
        <v>0.18111985278454401</v>
      </c>
      <c r="CC291" s="43">
        <v>0.18183562496730599</v>
      </c>
      <c r="CD291" s="43">
        <v>0.18295425351212499</v>
      </c>
      <c r="CE291" s="43">
        <v>0.18455371930710299</v>
      </c>
      <c r="CF291" s="43">
        <v>0.186718549012722</v>
      </c>
      <c r="CG291" s="43">
        <v>0.18953822412125901</v>
      </c>
      <c r="CH291" s="43">
        <v>0.193105042519162</v>
      </c>
      <c r="CI291" s="43">
        <v>0.19751156982045801</v>
      </c>
      <c r="CJ291" s="43">
        <v>0.20284791397840299</v>
      </c>
      <c r="CK291" s="43">
        <v>0.20919911873365499</v>
      </c>
      <c r="CL291" s="43">
        <v>0.21664297249314399</v>
      </c>
      <c r="CM291" s="43">
        <v>0.225248458846801</v>
      </c>
      <c r="CN291" s="43">
        <v>0.235074948201143</v>
      </c>
      <c r="CO291" s="43">
        <v>0.246172082316788</v>
      </c>
      <c r="CP291" s="43">
        <v>0.258580175783099</v>
      </c>
      <c r="CQ291" s="43">
        <v>0.27233088041666598</v>
      </c>
      <c r="CR291" s="43">
        <v>0.28744783842039301</v>
      </c>
      <c r="CS291" s="43">
        <v>0.303947077389912</v>
      </c>
      <c r="CT291" s="43">
        <v>0.32183695332502898</v>
      </c>
      <c r="CU291" s="43">
        <v>0.34111750696621701</v>
      </c>
      <c r="CV291" s="43">
        <v>0.36177914908712999</v>
      </c>
      <c r="CW291" s="43">
        <v>0.38380062655214803</v>
      </c>
      <c r="CX291" s="43">
        <v>0.40714624500234903</v>
      </c>
      <c r="CY291" s="43">
        <v>0.43176233798545599</v>
      </c>
      <c r="CZ291" s="43"/>
      <c r="DA291" s="43"/>
      <c r="DC291" s="198">
        <v>45588</v>
      </c>
      <c r="DD291" s="43">
        <v>0.65335337822909001</v>
      </c>
      <c r="DE291" s="43">
        <v>0.60798055936458295</v>
      </c>
      <c r="DF291" s="43">
        <v>0.566931941859532</v>
      </c>
      <c r="DG291" s="43">
        <v>0.52977657167897996</v>
      </c>
      <c r="DH291" s="43">
        <v>0.49612938541297102</v>
      </c>
      <c r="DI291" s="43">
        <v>0.46564652717069099</v>
      </c>
      <c r="DJ291" s="43">
        <v>0.43802090490565798</v>
      </c>
      <c r="DK291" s="43">
        <v>0.41297807111752799</v>
      </c>
      <c r="DL291" s="43">
        <v>0.39027246723429199</v>
      </c>
      <c r="DM291" s="43">
        <v>0.36968404149559198</v>
      </c>
      <c r="DN291" s="43">
        <v>0.35101523228585901</v>
      </c>
      <c r="DO291" s="43">
        <v>0.33408829858046402</v>
      </c>
      <c r="DP291" s="43">
        <v>0.318742973684363</v>
      </c>
      <c r="DQ291" s="43">
        <v>0.30483441559169799</v>
      </c>
      <c r="DR291" s="43">
        <v>0.29223142650140599</v>
      </c>
      <c r="DS291" s="43">
        <v>0.28081491389135599</v>
      </c>
      <c r="DT291" s="43">
        <v>0.27047656610715898</v>
      </c>
      <c r="DU291" s="43">
        <v>0.26111771616273199</v>
      </c>
      <c r="DV291" s="43">
        <v>0.25264836855627798</v>
      </c>
      <c r="DW291" s="43">
        <v>0.244986365202915</v>
      </c>
      <c r="DX291" s="43">
        <v>0.23805666824754701</v>
      </c>
      <c r="DY291" s="43">
        <v>0.23179073943403999</v>
      </c>
      <c r="DZ291" s="43">
        <v>0.22612599800201699</v>
      </c>
      <c r="EA291" s="43">
        <v>0.22100534145049899</v>
      </c>
      <c r="EB291" s="43">
        <v>0.21637671619740001</v>
      </c>
      <c r="EC291" s="43">
        <v>0.21219272758029001</v>
      </c>
      <c r="ED291" s="43">
        <v>0.208410281081439</v>
      </c>
      <c r="EE291" s="43">
        <v>0.204990248823326</v>
      </c>
      <c r="EF291" s="43">
        <v>0.20189715711294001</v>
      </c>
      <c r="EG291" s="43">
        <v>0.19909889234640299</v>
      </c>
      <c r="EH291" s="43">
        <v>0.19656642360524801</v>
      </c>
      <c r="EI291" s="43">
        <v>0.194273541063121</v>
      </c>
      <c r="EJ291" s="43">
        <v>0.19219660985307399</v>
      </c>
      <c r="EK291" s="43">
        <v>0.190314339180575</v>
      </c>
      <c r="EL291" s="43">
        <v>0.18860756667196699</v>
      </c>
      <c r="EM291" s="43">
        <v>0.187059057869262</v>
      </c>
      <c r="EN291" s="43">
        <v>0.18565332067885701</v>
      </c>
      <c r="EO291" s="43">
        <v>0.18437643447343799</v>
      </c>
      <c r="EP291" s="43">
        <v>0.183215893398954</v>
      </c>
      <c r="EQ291" s="43">
        <v>0.18211674570466399</v>
      </c>
      <c r="ER291" s="43">
        <v>0.18103061833291401</v>
      </c>
      <c r="ES291" s="43">
        <v>0.17995777172703001</v>
      </c>
      <c r="ET291" s="43">
        <v>0.17889847012554999</v>
      </c>
      <c r="EU291" s="43">
        <v>0.17785298140681399</v>
      </c>
      <c r="EV291" s="43">
        <v>0.17682157696690601</v>
      </c>
      <c r="EW291" s="43">
        <v>0.17580453152126799</v>
      </c>
      <c r="EX291" s="43">
        <v>0.17480212293630301</v>
      </c>
      <c r="EY291" s="43">
        <v>0.173814632079929</v>
      </c>
      <c r="EZ291" s="43">
        <v>0.17284234225446901</v>
      </c>
      <c r="FA291" s="43">
        <v>0.17188553966276199</v>
      </c>
      <c r="FB291" s="308">
        <v>0.170944512405409</v>
      </c>
      <c r="FC291" s="43">
        <v>0.17001955058704399</v>
      </c>
      <c r="FD291" s="43">
        <v>0.16911094589012099</v>
      </c>
      <c r="FE291" s="43">
        <v>0.16821899128318701</v>
      </c>
      <c r="FF291" s="43">
        <v>0.16734398065480999</v>
      </c>
      <c r="FG291" s="43">
        <v>0.166486208420841</v>
      </c>
      <c r="FH291" s="43">
        <v>0.165645969150124</v>
      </c>
      <c r="FI291" s="43">
        <v>0.16482355712861499</v>
      </c>
      <c r="FJ291" s="43">
        <v>0.16401926592795801</v>
      </c>
      <c r="FK291" s="43">
        <v>0.16323338793657599</v>
      </c>
      <c r="FL291" s="43">
        <v>0.16246621387485999</v>
      </c>
      <c r="FM291" s="43">
        <v>0.16171803229720699</v>
      </c>
      <c r="FN291" s="43">
        <v>0.160989129066574</v>
      </c>
      <c r="FO291" s="43">
        <v>0.16024939389961201</v>
      </c>
      <c r="FP291" s="43">
        <v>0.159469860964051</v>
      </c>
      <c r="FQ291" s="43">
        <v>0.15865197466578801</v>
      </c>
      <c r="FR291" s="43">
        <v>0.15779831129143801</v>
      </c>
      <c r="FS291" s="43">
        <v>0.156912885319405</v>
      </c>
      <c r="FT291" s="43">
        <v>0.15600152278774301</v>
      </c>
      <c r="FU291" s="43">
        <v>0.15507231316226999</v>
      </c>
      <c r="FV291" s="43">
        <v>0.154136151327052</v>
      </c>
      <c r="FW291" s="43">
        <v>0.15320738028716799</v>
      </c>
      <c r="FX291" s="43">
        <v>0.152304541975051</v>
      </c>
      <c r="FY291" s="43">
        <v>0.151451237031825</v>
      </c>
      <c r="FZ291" s="43">
        <v>0.150677082981307</v>
      </c>
      <c r="GA291" s="43">
        <v>0.15001874196040901</v>
      </c>
      <c r="GB291" s="43">
        <v>0.149520962606635</v>
      </c>
      <c r="GC291" s="43">
        <v>0.149237545123937</v>
      </c>
      <c r="GD291" s="43">
        <v>0.14923209612723101</v>
      </c>
      <c r="GE291" s="43">
        <v>0.149578397421291</v>
      </c>
      <c r="GF291" s="43">
        <v>0.150360183834398</v>
      </c>
      <c r="GG291" s="43">
        <v>0.15167013019529499</v>
      </c>
      <c r="GH291" s="43">
        <v>0.15360790933346299</v>
      </c>
      <c r="GI291" s="43">
        <v>0.156277316281828</v>
      </c>
      <c r="GJ291" s="43">
        <v>0.15978264879222701</v>
      </c>
      <c r="GK291" s="43">
        <v>0.164224744753344</v>
      </c>
      <c r="GL291" s="43">
        <v>0.169697226374801</v>
      </c>
      <c r="GM291" s="43">
        <v>0.17628351332508699</v>
      </c>
      <c r="GN291" s="43">
        <v>0.18405501280515099</v>
      </c>
      <c r="GO291" s="43">
        <v>0.193070617217449</v>
      </c>
      <c r="GP291" s="43">
        <v>0.20337733963461199</v>
      </c>
      <c r="GQ291" s="43">
        <v>0.21501169615785801</v>
      </c>
      <c r="GR291" s="43">
        <v>0.22800135725641499</v>
      </c>
      <c r="GS291" s="43">
        <v>0.24236662802167999</v>
      </c>
      <c r="GT291" s="43">
        <v>0.25812142923369702</v>
      </c>
      <c r="GU291" s="43">
        <v>0.27527358033170601</v>
      </c>
      <c r="GV291" s="43">
        <v>0.29382429228727802</v>
      </c>
      <c r="GW291" s="43">
        <v>0.31376684825482898</v>
      </c>
      <c r="GX291" s="43">
        <v>0.33508448440376698</v>
      </c>
      <c r="GY291" s="43">
        <v>0.35774749517274701</v>
      </c>
      <c r="GZ291" s="43">
        <v>0.38170958803560601</v>
      </c>
      <c r="HA291" s="43"/>
      <c r="HB291" s="43"/>
    </row>
    <row r="292" spans="1:210" x14ac:dyDescent="0.6">
      <c r="A292" s="327">
        <v>13</v>
      </c>
      <c r="B292" s="198">
        <v>45675</v>
      </c>
      <c r="C292" s="43">
        <v>0.69341460283294898</v>
      </c>
      <c r="D292" s="43">
        <v>0.64584145156573403</v>
      </c>
      <c r="E292" s="43">
        <v>0.60279909611548899</v>
      </c>
      <c r="F292" s="43">
        <v>0.56383590589933297</v>
      </c>
      <c r="G292" s="43">
        <v>0.52855043391354495</v>
      </c>
      <c r="H292" s="43">
        <v>0.49658563974537001</v>
      </c>
      <c r="I292" s="43">
        <v>0.467623602029415</v>
      </c>
      <c r="J292" s="43">
        <v>0.44138074169284602</v>
      </c>
      <c r="K292" s="43">
        <v>0.41760354954627299</v>
      </c>
      <c r="L292" s="43">
        <v>0.39606479704613601</v>
      </c>
      <c r="M292" s="43">
        <v>0.37656020140096702</v>
      </c>
      <c r="N292" s="43">
        <v>0.35890551296702899</v>
      </c>
      <c r="O292" s="43">
        <v>0.3429339920792</v>
      </c>
      <c r="P292" s="43">
        <v>0.32849424214566902</v>
      </c>
      <c r="Q292" s="43">
        <v>0.31544836557322897</v>
      </c>
      <c r="R292" s="43">
        <v>0.30367040909709098</v>
      </c>
      <c r="S292" s="43">
        <v>0.29304506426490301</v>
      </c>
      <c r="T292" s="43">
        <v>0.28346658844532402</v>
      </c>
      <c r="U292" s="43">
        <v>0.274837912048296</v>
      </c>
      <c r="V292" s="43">
        <v>0.26706989817882298</v>
      </c>
      <c r="W292" s="43">
        <v>0.26008072317714198</v>
      </c>
      <c r="X292" s="43">
        <v>0.25379534942272503</v>
      </c>
      <c r="Y292" s="43">
        <v>0.248145065471023</v>
      </c>
      <c r="Z292" s="43">
        <v>0.24306707336604799</v>
      </c>
      <c r="AA292" s="43">
        <v>0.23850410729587301</v>
      </c>
      <c r="AB292" s="43">
        <v>0.23440407251721099</v>
      </c>
      <c r="AC292" s="43">
        <v>0.23071969721683899</v>
      </c>
      <c r="AD292" s="43">
        <v>0.22740819353060901</v>
      </c>
      <c r="AE292" s="43">
        <v>0.22443092625632799</v>
      </c>
      <c r="AF292" s="43">
        <v>0.22175308970080601</v>
      </c>
      <c r="AG292" s="43">
        <v>0.21934339407449099</v>
      </c>
      <c r="AH292" s="43">
        <v>0.21717376341111599</v>
      </c>
      <c r="AI292" s="43">
        <v>0.21521904695046901</v>
      </c>
      <c r="AJ292" s="43">
        <v>0.213456745904991</v>
      </c>
      <c r="AK292" s="43">
        <v>0.21186675687561601</v>
      </c>
      <c r="AL292" s="43">
        <v>0.21043113293320501</v>
      </c>
      <c r="AM292" s="43">
        <v>0.209133862830331</v>
      </c>
      <c r="AN292" s="43">
        <v>0.20796066839500699</v>
      </c>
      <c r="AO292" s="43">
        <v>0.20689881964276399</v>
      </c>
      <c r="AP292" s="43">
        <v>0.205897206257285</v>
      </c>
      <c r="AQ292" s="43">
        <v>0.20491149164012501</v>
      </c>
      <c r="AR292" s="43">
        <v>0.203941919841063</v>
      </c>
      <c r="AS292" s="43">
        <v>0.20298873483657601</v>
      </c>
      <c r="AT292" s="43">
        <v>0.20205218031339001</v>
      </c>
      <c r="AU292" s="43">
        <v>0.201132499319542</v>
      </c>
      <c r="AV292" s="43">
        <v>0.200229934002565</v>
      </c>
      <c r="AW292" s="43">
        <v>0.199344725294645</v>
      </c>
      <c r="AX292" s="43">
        <v>0.19847711257828499</v>
      </c>
      <c r="AY292" s="43">
        <v>0.197627333363663</v>
      </c>
      <c r="AZ292" s="43">
        <v>0.19679562297889899</v>
      </c>
      <c r="BA292" s="308">
        <v>0.19598221792893999</v>
      </c>
      <c r="BB292" s="43">
        <v>0.19518733670256599</v>
      </c>
      <c r="BC292" s="43">
        <v>0.194411217124842</v>
      </c>
      <c r="BD292" s="43">
        <v>0.19365407824467501</v>
      </c>
      <c r="BE292" s="43">
        <v>0.19291613886957501</v>
      </c>
      <c r="BF292" s="43">
        <v>0.19219761336346899</v>
      </c>
      <c r="BG292" s="43">
        <v>0.19149871125232901</v>
      </c>
      <c r="BH292" s="43">
        <v>0.19081963683960601</v>
      </c>
      <c r="BI292" s="43">
        <v>0.190160588846088</v>
      </c>
      <c r="BJ292" s="43">
        <v>0.189521759944216</v>
      </c>
      <c r="BK292" s="43">
        <v>0.18890333643566801</v>
      </c>
      <c r="BL292" s="43">
        <v>0.18830549783119399</v>
      </c>
      <c r="BM292" s="43">
        <v>0.18772841646243599</v>
      </c>
      <c r="BN292" s="43">
        <v>0.187148553326414</v>
      </c>
      <c r="BO292" s="43">
        <v>0.186544313174235</v>
      </c>
      <c r="BP292" s="43">
        <v>0.18591854712497799</v>
      </c>
      <c r="BQ292" s="43">
        <v>0.185275303623684</v>
      </c>
      <c r="BR292" s="43">
        <v>0.184620108075946</v>
      </c>
      <c r="BS292" s="43">
        <v>0.18396029491753599</v>
      </c>
      <c r="BT292" s="43">
        <v>0.18330539862791001</v>
      </c>
      <c r="BU292" s="43">
        <v>0.18266760942858101</v>
      </c>
      <c r="BV292" s="43">
        <v>0.18206229754117401</v>
      </c>
      <c r="BW292" s="43">
        <v>0.181508606424649</v>
      </c>
      <c r="BX292" s="43">
        <v>0.18103010975053799</v>
      </c>
      <c r="BY292" s="43">
        <v>0.18065551832504401</v>
      </c>
      <c r="BZ292" s="43">
        <v>0.18041941102703199</v>
      </c>
      <c r="CA292" s="43">
        <v>0.18036294778932599</v>
      </c>
      <c r="CB292" s="43">
        <v>0.18053450315001099</v>
      </c>
      <c r="CC292" s="43">
        <v>0.18099013751950699</v>
      </c>
      <c r="CD292" s="43">
        <v>0.181793803918569</v>
      </c>
      <c r="CE292" s="43">
        <v>0.18301717649580099</v>
      </c>
      <c r="CF292" s="43">
        <v>0.184738991998489</v>
      </c>
      <c r="CG292" s="43">
        <v>0.187043825053514</v>
      </c>
      <c r="CH292" s="43">
        <v>0.190020278321096</v>
      </c>
      <c r="CI292" s="43">
        <v>0.19375865662234201</v>
      </c>
      <c r="CJ292" s="43">
        <v>0.19834829584653599</v>
      </c>
      <c r="CK292" s="43">
        <v>0.20387480623104701</v>
      </c>
      <c r="CL292" s="43">
        <v>0.21041753456395801</v>
      </c>
      <c r="CM292" s="43">
        <v>0.21804752743407299</v>
      </c>
      <c r="CN292" s="43">
        <v>0.226826185662487</v>
      </c>
      <c r="CO292" s="43">
        <v>0.236804661004344</v>
      </c>
      <c r="CP292" s="43">
        <v>0.248023899325088</v>
      </c>
      <c r="CQ292" s="43">
        <v>0.26051511988079501</v>
      </c>
      <c r="CR292" s="43">
        <v>0.274300460469031</v>
      </c>
      <c r="CS292" s="43">
        <v>0.28939351600524099</v>
      </c>
      <c r="CT292" s="43">
        <v>0.30579953720027198</v>
      </c>
      <c r="CU292" s="43">
        <v>0.32351511449489301</v>
      </c>
      <c r="CV292" s="43">
        <v>0.34252723228958998</v>
      </c>
      <c r="CW292" s="43">
        <v>0.36281162600733202</v>
      </c>
      <c r="CX292" s="43">
        <v>0.3843304102915</v>
      </c>
      <c r="CY292" s="43">
        <v>0.40702896890418599</v>
      </c>
      <c r="CZ292" s="43"/>
      <c r="DA292" s="43"/>
      <c r="DC292" s="198">
        <v>45604</v>
      </c>
      <c r="DD292" s="43">
        <v>0.62492146180869401</v>
      </c>
      <c r="DE292" s="43">
        <v>0.58192427949911896</v>
      </c>
      <c r="DF292" s="43">
        <v>0.54304849982890302</v>
      </c>
      <c r="DG292" s="43">
        <v>0.50788176609969704</v>
      </c>
      <c r="DH292" s="43">
        <v>0.47605598510647201</v>
      </c>
      <c r="DI292" s="43">
        <v>0.44724267946898599</v>
      </c>
      <c r="DJ292" s="43">
        <v>0.421148620656628</v>
      </c>
      <c r="DK292" s="43">
        <v>0.397511810464733</v>
      </c>
      <c r="DL292" s="43">
        <v>0.37609783851513401</v>
      </c>
      <c r="DM292" s="43">
        <v>0.35669661810777198</v>
      </c>
      <c r="DN292" s="43">
        <v>0.33911948760946498</v>
      </c>
      <c r="DO292" s="43">
        <v>0.32319665599969699</v>
      </c>
      <c r="DP292" s="43">
        <v>0.30877496667346399</v>
      </c>
      <c r="DQ292" s="43">
        <v>0.29571595156617098</v>
      </c>
      <c r="DR292" s="43">
        <v>0.28389414705376598</v>
      </c>
      <c r="DS292" s="43">
        <v>0.273195643146314</v>
      </c>
      <c r="DT292" s="43">
        <v>0.263516838268464</v>
      </c>
      <c r="DU292" s="43">
        <v>0.25476337283583</v>
      </c>
      <c r="DV292" s="43">
        <v>0.24684921609346799</v>
      </c>
      <c r="DW292" s="43">
        <v>0.239695882348512</v>
      </c>
      <c r="DX292" s="43">
        <v>0.233231754731267</v>
      </c>
      <c r="DY292" s="43">
        <v>0.22739149676189399</v>
      </c>
      <c r="DZ292" s="43">
        <v>0.22211553468492301</v>
      </c>
      <c r="EA292" s="43">
        <v>0.21734959610714</v>
      </c>
      <c r="EB292" s="43">
        <v>0.213044293179635</v>
      </c>
      <c r="EC292" s="43">
        <v>0.20915474112212401</v>
      </c>
      <c r="ED292" s="43">
        <v>0.20564020517456799</v>
      </c>
      <c r="EE292" s="43">
        <v>0.20246377109949901</v>
      </c>
      <c r="EF292" s="43">
        <v>0.199592035886622</v>
      </c>
      <c r="EG292" s="43">
        <v>0.19699481663529</v>
      </c>
      <c r="EH292" s="43">
        <v>0.19464487643290401</v>
      </c>
      <c r="EI292" s="43">
        <v>0.19251766661413899</v>
      </c>
      <c r="EJ292" s="43">
        <v>0.19059108514794099</v>
      </c>
      <c r="EK292" s="43">
        <v>0.18884525098489499</v>
      </c>
      <c r="EL292" s="43">
        <v>0.18726229428824701</v>
      </c>
      <c r="EM292" s="43">
        <v>0.18582616228541499</v>
      </c>
      <c r="EN292" s="43">
        <v>0.184522440440157</v>
      </c>
      <c r="EO292" s="43">
        <v>0.18333818851421799</v>
      </c>
      <c r="EP292" s="43">
        <v>0.182261790848158</v>
      </c>
      <c r="EQ292" s="43">
        <v>0.18124226809881999</v>
      </c>
      <c r="ER292" s="43">
        <v>0.18023473505839199</v>
      </c>
      <c r="ES292" s="43">
        <v>0.179239412052596</v>
      </c>
      <c r="ET292" s="43">
        <v>0.178256522201344</v>
      </c>
      <c r="EU292" s="43">
        <v>0.177286291286784</v>
      </c>
      <c r="EV292" s="43">
        <v>0.17632894766986401</v>
      </c>
      <c r="EW292" s="43">
        <v>0.17538472209453501</v>
      </c>
      <c r="EX292" s="43">
        <v>0.17445384756183399</v>
      </c>
      <c r="EY292" s="43">
        <v>0.17353655977528101</v>
      </c>
      <c r="EZ292" s="43">
        <v>0.17263309407076799</v>
      </c>
      <c r="FA292" s="43">
        <v>0.171743690831406</v>
      </c>
      <c r="FB292" s="308">
        <v>0.17086858974105801</v>
      </c>
      <c r="FC292" s="43">
        <v>0.17000803234680201</v>
      </c>
      <c r="FD292" s="43">
        <v>0.169162261215444</v>
      </c>
      <c r="FE292" s="43">
        <v>0.16833151970882601</v>
      </c>
      <c r="FF292" s="43">
        <v>0.16751605172318701</v>
      </c>
      <c r="FG292" s="43">
        <v>0.166716101382124</v>
      </c>
      <c r="FH292" s="43">
        <v>0.16593191275783201</v>
      </c>
      <c r="FI292" s="43">
        <v>0.1651637295442</v>
      </c>
      <c r="FJ292" s="43">
        <v>0.16441179473029699</v>
      </c>
      <c r="FK292" s="43">
        <v>0.16367635026303801</v>
      </c>
      <c r="FL292" s="43">
        <v>0.16295763668284899</v>
      </c>
      <c r="FM292" s="43">
        <v>0.162255892751659</v>
      </c>
      <c r="FN292" s="43">
        <v>0.16157135507760401</v>
      </c>
      <c r="FO292" s="43">
        <v>0.16087565268124099</v>
      </c>
      <c r="FP292" s="43">
        <v>0.16014129918737099</v>
      </c>
      <c r="FQ292" s="43">
        <v>0.15936927464488501</v>
      </c>
      <c r="FR292" s="43">
        <v>0.15856152925727801</v>
      </c>
      <c r="FS292" s="43">
        <v>0.15772125010691701</v>
      </c>
      <c r="FT292" s="43">
        <v>0.15685318699620701</v>
      </c>
      <c r="FU292" s="43">
        <v>0.15596404802721001</v>
      </c>
      <c r="FV292" s="43">
        <v>0.155062976139695</v>
      </c>
      <c r="FW292" s="43">
        <v>0.15416211763431201</v>
      </c>
      <c r="FX292" s="43">
        <v>0.15327729200467299</v>
      </c>
      <c r="FY292" s="43">
        <v>0.15242876824962501</v>
      </c>
      <c r="FZ292" s="43">
        <v>0.151642144979206</v>
      </c>
      <c r="GA292" s="43">
        <v>0.150949318362018</v>
      </c>
      <c r="GB292" s="43">
        <v>0.150389501698829</v>
      </c>
      <c r="GC292" s="43">
        <v>0.15001023166743499</v>
      </c>
      <c r="GD292" s="43">
        <v>0.14986825939745099</v>
      </c>
      <c r="GE292" s="43">
        <v>0.150030182631787</v>
      </c>
      <c r="GF292" s="43">
        <v>0.15057263692223199</v>
      </c>
      <c r="GG292" s="43">
        <v>0.151581844079478</v>
      </c>
      <c r="GH292" s="43">
        <v>0.15315233603280601</v>
      </c>
      <c r="GI292" s="43">
        <v>0.155384752283629</v>
      </c>
      <c r="GJ292" s="43">
        <v>0.15838275765901499</v>
      </c>
      <c r="GK292" s="43">
        <v>0.162249324768206</v>
      </c>
      <c r="GL292" s="43">
        <v>0.167082818414651</v>
      </c>
      <c r="GM292" s="43">
        <v>0.17297343082008801</v>
      </c>
      <c r="GN292" s="43">
        <v>0.18000048345636799</v>
      </c>
      <c r="GO292" s="43">
        <v>0.18823092404382399</v>
      </c>
      <c r="GP292" s="43">
        <v>0.19771906498035199</v>
      </c>
      <c r="GQ292" s="43">
        <v>0.208507332795868</v>
      </c>
      <c r="GR292" s="43">
        <v>0.220627615980373</v>
      </c>
      <c r="GS292" s="43">
        <v>0.23410274653878599</v>
      </c>
      <c r="GT292" s="43">
        <v>0.24894770830452101</v>
      </c>
      <c r="GU292" s="43">
        <v>0.26517027969080997</v>
      </c>
      <c r="GV292" s="43">
        <v>0.282770939910646</v>
      </c>
      <c r="GW292" s="43">
        <v>0.30174196330651698</v>
      </c>
      <c r="GX292" s="43">
        <v>0.32206568679026998</v>
      </c>
      <c r="GY292" s="43">
        <v>0.34371196611803101</v>
      </c>
      <c r="GZ292" s="43">
        <v>0.36663484839906102</v>
      </c>
      <c r="HA292" s="43"/>
      <c r="HB292" s="43"/>
    </row>
    <row r="293" spans="1:210" x14ac:dyDescent="0.6">
      <c r="A293" s="327">
        <v>14</v>
      </c>
      <c r="B293" s="198">
        <v>45692</v>
      </c>
      <c r="C293" s="43">
        <v>0.66146807694125098</v>
      </c>
      <c r="D293" s="43">
        <v>0.61678890231712002</v>
      </c>
      <c r="E293" s="43">
        <v>0.576376930582573</v>
      </c>
      <c r="F293" s="43">
        <v>0.53980614994785503</v>
      </c>
      <c r="G293" s="43">
        <v>0.50669822797917496</v>
      </c>
      <c r="H293" s="43">
        <v>0.47671687617663999</v>
      </c>
      <c r="I293" s="43">
        <v>0.44956273213606601</v>
      </c>
      <c r="J293" s="43">
        <v>0.42496876550492402</v>
      </c>
      <c r="K293" s="43">
        <v>0.40269619203662699</v>
      </c>
      <c r="L293" s="43">
        <v>0.382530868890883</v>
      </c>
      <c r="M293" s="43">
        <v>0.364280138816379</v>
      </c>
      <c r="N293" s="43">
        <v>0.34777008961097899</v>
      </c>
      <c r="O293" s="43">
        <v>0.33284319378302701</v>
      </c>
      <c r="P293" s="43">
        <v>0.31935629402752103</v>
      </c>
      <c r="Q293" s="43">
        <v>0.30717889966912199</v>
      </c>
      <c r="R293" s="43">
        <v>0.29619175864870601</v>
      </c>
      <c r="S293" s="43">
        <v>0.28628566966559799</v>
      </c>
      <c r="T293" s="43">
        <v>0.27736049861561901</v>
      </c>
      <c r="U293" s="43">
        <v>0.269324364592054</v>
      </c>
      <c r="V293" s="43">
        <v>0.26209296202924298</v>
      </c>
      <c r="W293" s="43">
        <v>0.25558898849227302</v>
      </c>
      <c r="X293" s="43">
        <v>0.24974165135117299</v>
      </c>
      <c r="Y293" s="43">
        <v>0.244486230681249</v>
      </c>
      <c r="Z293" s="43">
        <v>0.23976368080988</v>
      </c>
      <c r="AA293" s="43">
        <v>0.23552025726374001</v>
      </c>
      <c r="AB293" s="43">
        <v>0.23170716026569799</v>
      </c>
      <c r="AC293" s="43">
        <v>0.228280189592698</v>
      </c>
      <c r="AD293" s="43">
        <v>0.22519940830570501</v>
      </c>
      <c r="AE293" s="43">
        <v>0.222428815077514</v>
      </c>
      <c r="AF293" s="43">
        <v>0.219936026057719</v>
      </c>
      <c r="AG293" s="43">
        <v>0.217691968006821</v>
      </c>
      <c r="AH293" s="43">
        <v>0.215670584550964</v>
      </c>
      <c r="AI293" s="43">
        <v>0.21384855745061199</v>
      </c>
      <c r="AJ293" s="43">
        <v>0.21220504430429199</v>
      </c>
      <c r="AK293" s="43">
        <v>0.210721433712206</v>
      </c>
      <c r="AL293" s="43">
        <v>0.20938111860262401</v>
      </c>
      <c r="AM293" s="43">
        <v>0.20816928769722801</v>
      </c>
      <c r="AN293" s="43">
        <v>0.20707273505816201</v>
      </c>
      <c r="AO293" s="43">
        <v>0.20607968695403001</v>
      </c>
      <c r="AP293" s="43">
        <v>0.20514242861245499</v>
      </c>
      <c r="AQ293" s="43">
        <v>0.20421948468706999</v>
      </c>
      <c r="AR293" s="43">
        <v>0.20331106058547699</v>
      </c>
      <c r="AS293" s="43">
        <v>0.20241736151381101</v>
      </c>
      <c r="AT293" s="43">
        <v>0.20153859228433499</v>
      </c>
      <c r="AU293" s="43">
        <v>0.200674957132742</v>
      </c>
      <c r="AV293" s="43">
        <v>0.19982665941241101</v>
      </c>
      <c r="AW293" s="43">
        <v>0.198993901437967</v>
      </c>
      <c r="AX293" s="43">
        <v>0.19817688417146001</v>
      </c>
      <c r="AY293" s="43">
        <v>0.197375807013145</v>
      </c>
      <c r="AZ293" s="43">
        <v>0.19659086739753501</v>
      </c>
      <c r="BA293" s="308">
        <v>0.19582226080843601</v>
      </c>
      <c r="BB293" s="43">
        <v>0.195070180687484</v>
      </c>
      <c r="BC293" s="43">
        <v>0.194334816892614</v>
      </c>
      <c r="BD293" s="43">
        <v>0.19361635707453101</v>
      </c>
      <c r="BE293" s="43">
        <v>0.19291498542775301</v>
      </c>
      <c r="BF293" s="43">
        <v>0.19223088264621899</v>
      </c>
      <c r="BG293" s="43">
        <v>0.19156422558648301</v>
      </c>
      <c r="BH293" s="43">
        <v>0.19091518698639201</v>
      </c>
      <c r="BI293" s="43">
        <v>0.19028393516693301</v>
      </c>
      <c r="BJ293" s="43">
        <v>0.18967063373719401</v>
      </c>
      <c r="BK293" s="43">
        <v>0.18907544127708001</v>
      </c>
      <c r="BL293" s="43">
        <v>0.18849851107690799</v>
      </c>
      <c r="BM293" s="43">
        <v>0.18793999080191101</v>
      </c>
      <c r="BN293" s="43">
        <v>0.18737696829351999</v>
      </c>
      <c r="BO293" s="43">
        <v>0.18678807779572801</v>
      </c>
      <c r="BP293" s="43">
        <v>0.186175472728631</v>
      </c>
      <c r="BQ293" s="43">
        <v>0.18554233592480401</v>
      </c>
      <c r="BR293" s="43">
        <v>0.18489312629764901</v>
      </c>
      <c r="BS293" s="43">
        <v>0.18423387304482999</v>
      </c>
      <c r="BT293" s="43">
        <v>0.18357252391592599</v>
      </c>
      <c r="BU293" s="43">
        <v>0.18291935379624299</v>
      </c>
      <c r="BV293" s="43">
        <v>0.18228743861409499</v>
      </c>
      <c r="BW293" s="43">
        <v>0.18169319732931499</v>
      </c>
      <c r="BX293" s="43">
        <v>0.18115700047472399</v>
      </c>
      <c r="BY293" s="43">
        <v>0.18070383721121799</v>
      </c>
      <c r="BZ293" s="43">
        <v>0.18036402301253801</v>
      </c>
      <c r="CA293" s="43">
        <v>0.18017391671949901</v>
      </c>
      <c r="CB293" s="43">
        <v>0.180176598289113</v>
      </c>
      <c r="CC293" s="43">
        <v>0.18042243820432399</v>
      </c>
      <c r="CD293" s="43">
        <v>0.18096946838296599</v>
      </c>
      <c r="CE293" s="43">
        <v>0.18188344703459899</v>
      </c>
      <c r="CF293" s="43">
        <v>0.18323750326249</v>
      </c>
      <c r="CG293" s="43">
        <v>0.18511125993018601</v>
      </c>
      <c r="CH293" s="43">
        <v>0.18758937341208401</v>
      </c>
      <c r="CI293" s="43">
        <v>0.19075949962598601</v>
      </c>
      <c r="CJ293" s="43">
        <v>0.194709790958181</v>
      </c>
      <c r="CK293" s="43">
        <v>0.19952612935448899</v>
      </c>
      <c r="CL293" s="43">
        <v>0.205289377816124</v>
      </c>
      <c r="CM293" s="43">
        <v>0.21207295561592801</v>
      </c>
      <c r="CN293" s="43">
        <v>0.21994099456309901</v>
      </c>
      <c r="CO293" s="43">
        <v>0.228947220845481</v>
      </c>
      <c r="CP293" s="43">
        <v>0.23913455968974101</v>
      </c>
      <c r="CQ293" s="43">
        <v>0.250535319679695</v>
      </c>
      <c r="CR293" s="43">
        <v>0.26317171613839402</v>
      </c>
      <c r="CS293" s="43">
        <v>0.277056454042932</v>
      </c>
      <c r="CT293" s="43">
        <v>0.292193106266595</v>
      </c>
      <c r="CU293" s="43">
        <v>0.308576072052548</v>
      </c>
      <c r="CV293" s="43">
        <v>0.32618996372207798</v>
      </c>
      <c r="CW293" s="43">
        <v>0.34500832695461903</v>
      </c>
      <c r="CX293" s="43">
        <v>0.36499164735214001</v>
      </c>
      <c r="CY293" s="43">
        <v>0.38608462766208501</v>
      </c>
      <c r="CZ293" s="43"/>
      <c r="DA293" s="43"/>
      <c r="DC293" s="198">
        <v>45621</v>
      </c>
      <c r="DD293" s="43">
        <v>0.60079390529292198</v>
      </c>
      <c r="DE293" s="43">
        <v>0.55980448999538301</v>
      </c>
      <c r="DF293" s="43">
        <v>0.52276683458379003</v>
      </c>
      <c r="DG293" s="43">
        <v>0.48928404621886901</v>
      </c>
      <c r="DH293" s="43">
        <v>0.45900213780390797</v>
      </c>
      <c r="DI293" s="43">
        <v>0.431605408058305</v>
      </c>
      <c r="DJ293" s="43">
        <v>0.40681213777755398</v>
      </c>
      <c r="DK293" s="43">
        <v>0.38437065583723601</v>
      </c>
      <c r="DL293" s="43">
        <v>0.36405579225941798</v>
      </c>
      <c r="DM293" s="43">
        <v>0.34566571436382398</v>
      </c>
      <c r="DN293" s="43">
        <v>0.32901912904196001</v>
      </c>
      <c r="DO293" s="43">
        <v>0.31395282680166697</v>
      </c>
      <c r="DP293" s="43">
        <v>0.30031954001279199</v>
      </c>
      <c r="DQ293" s="43">
        <v>0.28798608588420599</v>
      </c>
      <c r="DR293" s="43">
        <v>0.27683176454287001</v>
      </c>
      <c r="DS293" s="43">
        <v>0.26674698300023703</v>
      </c>
      <c r="DT293" s="43">
        <v>0.25763207638958802</v>
      </c>
      <c r="DU293" s="43">
        <v>0.24939629937659999</v>
      </c>
      <c r="DV293" s="43">
        <v>0.24195696196447899</v>
      </c>
      <c r="DW293" s="43">
        <v>0.23523868598502501</v>
      </c>
      <c r="DX293" s="43">
        <v>0.229172760821647</v>
      </c>
      <c r="DY293" s="43">
        <v>0.223696579465438</v>
      </c>
      <c r="DZ293" s="43">
        <v>0.21875313882481701</v>
      </c>
      <c r="EA293" s="43">
        <v>0.214290590966596</v>
      </c>
      <c r="EB293" s="43">
        <v>0.21026183479879401</v>
      </c>
      <c r="EC293" s="43">
        <v>0.20662414006482599</v>
      </c>
      <c r="ED293" s="43">
        <v>0.20333879787631001</v>
      </c>
      <c r="EE293" s="43">
        <v>0.200370793737387</v>
      </c>
      <c r="EF293" s="43">
        <v>0.19768850044098599</v>
      </c>
      <c r="EG293" s="43">
        <v>0.19526338928121001</v>
      </c>
      <c r="EH293" s="43">
        <v>0.19306975877264901</v>
      </c>
      <c r="EI293" s="43">
        <v>0.19108448035124601</v>
      </c>
      <c r="EJ293" s="43">
        <v>0.18928676089403301</v>
      </c>
      <c r="EK293" s="43">
        <v>0.187657921897255</v>
      </c>
      <c r="EL293" s="43">
        <v>0.186181195011212</v>
      </c>
      <c r="EM293" s="43">
        <v>0.18484153362518099</v>
      </c>
      <c r="EN293" s="43">
        <v>0.183625440101712</v>
      </c>
      <c r="EO293" s="43">
        <v>0.18252080793737499</v>
      </c>
      <c r="EP293" s="43">
        <v>0.18151677822658299</v>
      </c>
      <c r="EQ293" s="43">
        <v>0.18056578262006501</v>
      </c>
      <c r="ER293" s="43">
        <v>0.179625937928379</v>
      </c>
      <c r="ES293" s="43">
        <v>0.17869743330275001</v>
      </c>
      <c r="ET293" s="43">
        <v>0.17778045996613501</v>
      </c>
      <c r="EU293" s="43">
        <v>0.17687521114813101</v>
      </c>
      <c r="EV293" s="43">
        <v>0.175981881906284</v>
      </c>
      <c r="EW293" s="43">
        <v>0.175100669091625</v>
      </c>
      <c r="EX293" s="43">
        <v>0.174231771196762</v>
      </c>
      <c r="EY293" s="43">
        <v>0.173375388159177</v>
      </c>
      <c r="EZ293" s="43">
        <v>0.17253172130806699</v>
      </c>
      <c r="FA293" s="43">
        <v>0.17170097312434199</v>
      </c>
      <c r="FB293" s="308">
        <v>0.17088334711756301</v>
      </c>
      <c r="FC293" s="43">
        <v>0.17007904764290699</v>
      </c>
      <c r="FD293" s="43">
        <v>0.169288279720954</v>
      </c>
      <c r="FE293" s="43">
        <v>0.16851124880486301</v>
      </c>
      <c r="FF293" s="43">
        <v>0.16774816059952399</v>
      </c>
      <c r="FG293" s="43">
        <v>0.16699922082833299</v>
      </c>
      <c r="FH293" s="43">
        <v>0.16626463500160099</v>
      </c>
      <c r="FI293" s="43">
        <v>0.16554460817875599</v>
      </c>
      <c r="FJ293" s="43">
        <v>0.164839344708054</v>
      </c>
      <c r="FK293" s="43">
        <v>0.164149047968454</v>
      </c>
      <c r="FL293" s="43">
        <v>0.16347392010050099</v>
      </c>
      <c r="FM293" s="43">
        <v>0.16281416171632501</v>
      </c>
      <c r="FN293" s="43">
        <v>0.16216997160935701</v>
      </c>
      <c r="FO293" s="43">
        <v>0.16151458426051599</v>
      </c>
      <c r="FP293" s="43">
        <v>0.16082193363981101</v>
      </c>
      <c r="FQ293" s="43">
        <v>0.16009267631045901</v>
      </c>
      <c r="FR293" s="43">
        <v>0.15932831520835</v>
      </c>
      <c r="FS293" s="43">
        <v>0.15853143523066901</v>
      </c>
      <c r="FT293" s="43">
        <v>0.15770599142741001</v>
      </c>
      <c r="FU293" s="43">
        <v>0.156857659564898</v>
      </c>
      <c r="FV293" s="43">
        <v>0.15599425964659799</v>
      </c>
      <c r="FW293" s="43">
        <v>0.15512626327478801</v>
      </c>
      <c r="FX293" s="43">
        <v>0.15426739492899999</v>
      </c>
      <c r="FY293" s="43">
        <v>0.15343533467703199</v>
      </c>
      <c r="FZ293" s="43">
        <v>0.152652524381653</v>
      </c>
      <c r="GA293" s="43">
        <v>0.15194706982278</v>
      </c>
      <c r="GB293" s="43">
        <v>0.15135371566727601</v>
      </c>
      <c r="GC293" s="43">
        <v>0.15091484735883401</v>
      </c>
      <c r="GD293" s="43">
        <v>0.15068144296941499</v>
      </c>
      <c r="GE293" s="43">
        <v>0.15071386001341799</v>
      </c>
      <c r="GF293" s="43">
        <v>0.151082302133144</v>
      </c>
      <c r="GG293" s="43">
        <v>0.15186677879844501</v>
      </c>
      <c r="GH293" s="43">
        <v>0.153156364633484</v>
      </c>
      <c r="GI293" s="43">
        <v>0.155047604243854</v>
      </c>
      <c r="GJ293" s="43">
        <v>0.15764200999851599</v>
      </c>
      <c r="GK293" s="43">
        <v>0.16104276365735301</v>
      </c>
      <c r="GL293" s="43">
        <v>0.16535092755108599</v>
      </c>
      <c r="GM293" s="43">
        <v>0.170661636031189</v>
      </c>
      <c r="GN293" s="43">
        <v>0.17706080074941999</v>
      </c>
      <c r="GO293" s="43">
        <v>0.18462277860200399</v>
      </c>
      <c r="GP293" s="43">
        <v>0.19340923243594799</v>
      </c>
      <c r="GQ293" s="43">
        <v>0.203469135561616</v>
      </c>
      <c r="GR293" s="43">
        <v>0.21483962830839401</v>
      </c>
      <c r="GS293" s="43">
        <v>0.22754729852385799</v>
      </c>
      <c r="GT293" s="43">
        <v>0.241609443753564</v>
      </c>
      <c r="GU293" s="43">
        <v>0.25703494907179503</v>
      </c>
      <c r="GV293" s="43">
        <v>0.27382452969214199</v>
      </c>
      <c r="GW293" s="43">
        <v>0.29197019869545898</v>
      </c>
      <c r="GX293" s="43">
        <v>0.31145390312725402</v>
      </c>
      <c r="GY293" s="43">
        <v>0.33224532302370302</v>
      </c>
      <c r="GZ293" s="43">
        <v>0.35429885507557402</v>
      </c>
      <c r="HA293" s="43"/>
      <c r="HB293" s="43"/>
    </row>
    <row r="294" spans="1:210" x14ac:dyDescent="0.6">
      <c r="A294" s="327">
        <v>15</v>
      </c>
      <c r="B294" s="198">
        <v>45711</v>
      </c>
      <c r="C294" s="43">
        <v>0.63069034460696105</v>
      </c>
      <c r="D294" s="43">
        <v>0.58874864878019295</v>
      </c>
      <c r="E294" s="43">
        <v>0.55082697924778901</v>
      </c>
      <c r="F294" s="43">
        <v>0.51652326571125595</v>
      </c>
      <c r="G294" s="43">
        <v>0.48548073051866403</v>
      </c>
      <c r="H294" s="43">
        <v>0.45738239883290199</v>
      </c>
      <c r="I294" s="43">
        <v>0.43194615040507001</v>
      </c>
      <c r="J294" s="43">
        <v>0.40892030622042902</v>
      </c>
      <c r="K294" s="43">
        <v>0.38807972561932902</v>
      </c>
      <c r="L294" s="43">
        <v>0.36922238237510802</v>
      </c>
      <c r="M294" s="43">
        <v>0.35216638423535201</v>
      </c>
      <c r="N294" s="43">
        <v>0.33674739968894601</v>
      </c>
      <c r="O294" s="43">
        <v>0.322816455542139</v>
      </c>
      <c r="P294" s="43">
        <v>0.31023806876293603</v>
      </c>
      <c r="Q294" s="43">
        <v>0.29888867604469199</v>
      </c>
      <c r="R294" s="43">
        <v>0.288655324116801</v>
      </c>
      <c r="S294" s="43">
        <v>0.27943458387002401</v>
      </c>
      <c r="T294" s="43">
        <v>0.27113165205613199</v>
      </c>
      <c r="U294" s="43">
        <v>0.26365960553839402</v>
      </c>
      <c r="V294" s="43">
        <v>0.25693877578104901</v>
      </c>
      <c r="W294" s="43">
        <v>0.25089621463901601</v>
      </c>
      <c r="X294" s="43">
        <v>0.245465226861174</v>
      </c>
      <c r="Y294" s="43">
        <v>0.24058494933506999</v>
      </c>
      <c r="Z294" s="43">
        <v>0.23619996202780399</v>
      </c>
      <c r="AA294" s="43">
        <v>0.232259919909659</v>
      </c>
      <c r="AB294" s="43">
        <v>0.22871919918936401</v>
      </c>
      <c r="AC294" s="43">
        <v>0.22553655426303601</v>
      </c>
      <c r="AD294" s="43">
        <v>0.222674784188157</v>
      </c>
      <c r="AE294" s="43">
        <v>0.220100409107332</v>
      </c>
      <c r="AF294" s="43">
        <v>0.21778335791792799</v>
      </c>
      <c r="AG294" s="43">
        <v>0.21569666901600301</v>
      </c>
      <c r="AH294" s="43">
        <v>0.21381620572707599</v>
      </c>
      <c r="AI294" s="43">
        <v>0.212120388101598</v>
      </c>
      <c r="AJ294" s="43">
        <v>0.210589942087821</v>
      </c>
      <c r="AK294" s="43">
        <v>0.20920766680664499</v>
      </c>
      <c r="AL294" s="43">
        <v>0.20795822012581899</v>
      </c>
      <c r="AM294" s="43">
        <v>0.20682792249585599</v>
      </c>
      <c r="AN294" s="43">
        <v>0.20580457834038399</v>
      </c>
      <c r="AO294" s="43">
        <v>0.20487731453482699</v>
      </c>
      <c r="AP294" s="43">
        <v>0.20400165423536201</v>
      </c>
      <c r="AQ294" s="43">
        <v>0.20313886031921299</v>
      </c>
      <c r="AR294" s="43">
        <v>0.20228910494112501</v>
      </c>
      <c r="AS294" s="43">
        <v>0.20145256007789999</v>
      </c>
      <c r="AT294" s="43">
        <v>0.200629397210011</v>
      </c>
      <c r="AU294" s="43">
        <v>0.199819787292984</v>
      </c>
      <c r="AV294" s="43">
        <v>0.19902390049419799</v>
      </c>
      <c r="AW294" s="43">
        <v>0.198241906040551</v>
      </c>
      <c r="AX294" s="43">
        <v>0.197473972049969</v>
      </c>
      <c r="AY294" s="43">
        <v>0.19672026528133499</v>
      </c>
      <c r="AZ294" s="43">
        <v>0.19598095099617499</v>
      </c>
      <c r="BA294" s="308">
        <v>0.19525619261087501</v>
      </c>
      <c r="BB294" s="43">
        <v>0.19454615195338301</v>
      </c>
      <c r="BC294" s="43">
        <v>0.19385098819590099</v>
      </c>
      <c r="BD294" s="43">
        <v>0.193170858581003</v>
      </c>
      <c r="BE294" s="43">
        <v>0.19250591756385699</v>
      </c>
      <c r="BF294" s="43">
        <v>0.19185631685957999</v>
      </c>
      <c r="BG294" s="43">
        <v>0.19122220515046101</v>
      </c>
      <c r="BH294" s="43">
        <v>0.190603727855267</v>
      </c>
      <c r="BI294" s="43">
        <v>0.19000102696722801</v>
      </c>
      <c r="BJ294" s="43">
        <v>0.18941424074975399</v>
      </c>
      <c r="BK294" s="43">
        <v>0.18884350356163099</v>
      </c>
      <c r="BL294" s="43">
        <v>0.188288945603411</v>
      </c>
      <c r="BM294" s="43">
        <v>0.18775069272382</v>
      </c>
      <c r="BN294" s="43">
        <v>0.18720655250183599</v>
      </c>
      <c r="BO294" s="43">
        <v>0.18663553612491901</v>
      </c>
      <c r="BP294" s="43">
        <v>0.186039199429054</v>
      </c>
      <c r="BQ294" s="43">
        <v>0.18541997877660901</v>
      </c>
      <c r="BR294" s="43">
        <v>0.18478140772887799</v>
      </c>
      <c r="BS294" s="43">
        <v>0.18412837648688399</v>
      </c>
      <c r="BT294" s="43">
        <v>0.18346744051460301</v>
      </c>
      <c r="BU294" s="43">
        <v>0.18280718468079701</v>
      </c>
      <c r="BV294" s="43">
        <v>0.18215864873069901</v>
      </c>
      <c r="BW294" s="43">
        <v>0.18153581830052201</v>
      </c>
      <c r="BX294" s="43">
        <v>0.18095618279828701</v>
      </c>
      <c r="BY294" s="43">
        <v>0.18044135655051999</v>
      </c>
      <c r="BZ294" s="43">
        <v>0.180017751915614</v>
      </c>
      <c r="CA294" s="43">
        <v>0.17971728222268299</v>
      </c>
      <c r="CB294" s="43">
        <v>0.179578057513718</v>
      </c>
      <c r="CC294" s="43">
        <v>0.17964501764413299</v>
      </c>
      <c r="CD294" s="43">
        <v>0.17997042637986899</v>
      </c>
      <c r="CE294" s="43">
        <v>0.18061412973209301</v>
      </c>
      <c r="CF294" s="43">
        <v>0.18164346729699701</v>
      </c>
      <c r="CG294" s="43">
        <v>0.18313272448037399</v>
      </c>
      <c r="CH294" s="43">
        <v>0.18516203472818199</v>
      </c>
      <c r="CI294" s="43">
        <v>0.18781569160725201</v>
      </c>
      <c r="CJ294" s="43">
        <v>0.19117991078337901</v>
      </c>
      <c r="CK294" s="43">
        <v>0.19534018165119199</v>
      </c>
      <c r="CL294" s="43">
        <v>0.20037844434788901</v>
      </c>
      <c r="CM294" s="43">
        <v>0.20637038916033501</v>
      </c>
      <c r="CN294" s="43">
        <v>0.21338317497016199</v>
      </c>
      <c r="CO294" s="43">
        <v>0.221473790919472</v>
      </c>
      <c r="CP294" s="43">
        <v>0.23068815637253501</v>
      </c>
      <c r="CQ294" s="43">
        <v>0.241060904098711</v>
      </c>
      <c r="CR294" s="43">
        <v>0.25261566259167201</v>
      </c>
      <c r="CS294" s="43">
        <v>0.26536557511808101</v>
      </c>
      <c r="CT294" s="43">
        <v>0.279313774494449</v>
      </c>
      <c r="CU294" s="43">
        <v>0.29445356263877298</v>
      </c>
      <c r="CV294" s="43">
        <v>0.310768101526672</v>
      </c>
      <c r="CW294" s="43">
        <v>0.32822948617061498</v>
      </c>
      <c r="CX294" s="43">
        <v>0.34679712731415502</v>
      </c>
      <c r="CY294" s="43">
        <v>0.36641541593700899</v>
      </c>
      <c r="CZ294" s="43"/>
      <c r="DA294" s="43"/>
      <c r="DC294" s="198">
        <v>45640</v>
      </c>
      <c r="DD294" s="43">
        <v>0.58436396497973497</v>
      </c>
      <c r="DE294" s="43">
        <v>0.54487190472500202</v>
      </c>
      <c r="DF294" s="43">
        <v>0.50920798792857602</v>
      </c>
      <c r="DG294" s="43">
        <v>0.476986384124158</v>
      </c>
      <c r="DH294" s="43">
        <v>0.447863250701029</v>
      </c>
      <c r="DI294" s="43">
        <v>0.42153210265977398</v>
      </c>
      <c r="DJ294" s="43">
        <v>0.39771953431884799</v>
      </c>
      <c r="DK294" s="43">
        <v>0.376181333389283</v>
      </c>
      <c r="DL294" s="43">
        <v>0.35669899545693501</v>
      </c>
      <c r="DM294" s="43">
        <v>0.33907662936184302</v>
      </c>
      <c r="DN294" s="43">
        <v>0.323138231829734</v>
      </c>
      <c r="DO294" s="43">
        <v>0.30872530464550502</v>
      </c>
      <c r="DP294" s="43">
        <v>0.29569478456098103</v>
      </c>
      <c r="DQ294" s="43">
        <v>0.28391725462274497</v>
      </c>
      <c r="DR294" s="43">
        <v>0.27327540627220798</v>
      </c>
      <c r="DS294" s="43">
        <v>0.26366272153213199</v>
      </c>
      <c r="DT294" s="43">
        <v>0.25498234609159798</v>
      </c>
      <c r="DU294" s="43">
        <v>0.24714612526774701</v>
      </c>
      <c r="DV294" s="43">
        <v>0.24007377701826299</v>
      </c>
      <c r="DW294" s="43">
        <v>0.233692178224462</v>
      </c>
      <c r="DX294" s="43">
        <v>0.22793474325448501</v>
      </c>
      <c r="DY294" s="43">
        <v>0.22274087659497199</v>
      </c>
      <c r="DZ294" s="43">
        <v>0.21805548440380501</v>
      </c>
      <c r="EA294" s="43">
        <v>0.21382853272829699</v>
      </c>
      <c r="EB294" s="43">
        <v>0.210014642939194</v>
      </c>
      <c r="EC294" s="43">
        <v>0.20657271736726801</v>
      </c>
      <c r="ED294" s="43">
        <v>0.20346559015724899</v>
      </c>
      <c r="EE294" s="43">
        <v>0.200659700134691</v>
      </c>
      <c r="EF294" s="43">
        <v>0.19812478358341901</v>
      </c>
      <c r="EG294" s="43">
        <v>0.195833585767795</v>
      </c>
      <c r="EH294" s="43">
        <v>0.193761590570667</v>
      </c>
      <c r="EI294" s="43">
        <v>0.191886767954563</v>
      </c>
      <c r="EJ294" s="43">
        <v>0.19018933891370801</v>
      </c>
      <c r="EK294" s="43">
        <v>0.188651557780985</v>
      </c>
      <c r="EL294" s="43">
        <v>0.18725751149098199</v>
      </c>
      <c r="EM294" s="43">
        <v>0.185992935321598</v>
      </c>
      <c r="EN294" s="43">
        <v>0.18484504450915001</v>
      </c>
      <c r="EO294" s="43">
        <v>0.183802381090998</v>
      </c>
      <c r="EP294" s="43">
        <v>0.182854674995378</v>
      </c>
      <c r="EQ294" s="43">
        <v>0.181957012591418</v>
      </c>
      <c r="ER294" s="43">
        <v>0.18106984693172501</v>
      </c>
      <c r="ES294" s="43">
        <v>0.180193342721616</v>
      </c>
      <c r="ET294" s="43">
        <v>0.179327666196168</v>
      </c>
      <c r="EU294" s="43">
        <v>0.17847298506835901</v>
      </c>
      <c r="EV294" s="43">
        <v>0.17762946842385299</v>
      </c>
      <c r="EW294" s="43">
        <v>0.17679728662295799</v>
      </c>
      <c r="EX294" s="43">
        <v>0.17597661115223501</v>
      </c>
      <c r="EY294" s="43">
        <v>0.175167614558392</v>
      </c>
      <c r="EZ294" s="43">
        <v>0.17437047035844599</v>
      </c>
      <c r="FA294" s="43">
        <v>0.17358535281816201</v>
      </c>
      <c r="FB294" s="308">
        <v>0.172812436835306</v>
      </c>
      <c r="FC294" s="43">
        <v>0.17205189787866901</v>
      </c>
      <c r="FD294" s="43">
        <v>0.17130391174540799</v>
      </c>
      <c r="FE294" s="43">
        <v>0.170568654436242</v>
      </c>
      <c r="FF294" s="43">
        <v>0.16984630195383199</v>
      </c>
      <c r="FG294" s="43">
        <v>0.16913703018954199</v>
      </c>
      <c r="FH294" s="43">
        <v>0.16844101467570899</v>
      </c>
      <c r="FI294" s="43">
        <v>0.16775843043267399</v>
      </c>
      <c r="FJ294" s="43">
        <v>0.16708945174888601</v>
      </c>
      <c r="FK294" s="43">
        <v>0.166434251986079</v>
      </c>
      <c r="FL294" s="43">
        <v>0.16579300336910799</v>
      </c>
      <c r="FM294" s="43">
        <v>0.16516587675031799</v>
      </c>
      <c r="FN294" s="43">
        <v>0.16455304139773699</v>
      </c>
      <c r="FO294" s="43">
        <v>0.16392897893307601</v>
      </c>
      <c r="FP294" s="43">
        <v>0.16326872564687001</v>
      </c>
      <c r="FQ294" s="43">
        <v>0.162572684629151</v>
      </c>
      <c r="FR294" s="43">
        <v>0.16184200835052201</v>
      </c>
      <c r="FS294" s="43">
        <v>0.16107880967906199</v>
      </c>
      <c r="FT294" s="43">
        <v>0.160286420196917</v>
      </c>
      <c r="FU294" s="43">
        <v>0.15946970487553599</v>
      </c>
      <c r="FV294" s="43">
        <v>0.158635442962197</v>
      </c>
      <c r="FW294" s="43">
        <v>0.15779278561010199</v>
      </c>
      <c r="FX294" s="43">
        <v>0.156953800526176</v>
      </c>
      <c r="FY294" s="43">
        <v>0.15613411240712599</v>
      </c>
      <c r="FZ294" s="43">
        <v>0.155353644196871</v>
      </c>
      <c r="GA294" s="43">
        <v>0.15463745715421101</v>
      </c>
      <c r="GB294" s="43">
        <v>0.15401667589764501</v>
      </c>
      <c r="GC294" s="43">
        <v>0.15352946647072699</v>
      </c>
      <c r="GD294" s="43">
        <v>0.15322200981082401</v>
      </c>
      <c r="GE294" s="43">
        <v>0.15314937972260501</v>
      </c>
      <c r="GF294" s="43">
        <v>0.15337619608303801</v>
      </c>
      <c r="GG294" s="43">
        <v>0.153976887367133</v>
      </c>
      <c r="GH294" s="43">
        <v>0.15503537424198699</v>
      </c>
      <c r="GI294" s="43">
        <v>0.15664399592435099</v>
      </c>
      <c r="GJ294" s="43">
        <v>0.158901562403029</v>
      </c>
      <c r="GK294" s="43">
        <v>0.161910538834596</v>
      </c>
      <c r="GL294" s="43">
        <v>0.165773542623389</v>
      </c>
      <c r="GM294" s="43">
        <v>0.17058951738498099</v>
      </c>
      <c r="GN294" s="43">
        <v>0.17645007584624001</v>
      </c>
      <c r="GO294" s="43">
        <v>0.18343651274251499</v>
      </c>
      <c r="GP294" s="43">
        <v>0.19161785466895001</v>
      </c>
      <c r="GQ294" s="43">
        <v>0.20105007278946399</v>
      </c>
      <c r="GR294" s="43">
        <v>0.211776318514874</v>
      </c>
      <c r="GS294" s="43">
        <v>0.223827839499214</v>
      </c>
      <c r="GT294" s="43">
        <v>0.23722514249478199</v>
      </c>
      <c r="GU294" s="43">
        <v>0.25197898914334899</v>
      </c>
      <c r="GV294" s="43">
        <v>0.268090900506402</v>
      </c>
      <c r="GW294" s="43">
        <v>0.28555295941131298</v>
      </c>
      <c r="GX294" s="43">
        <v>0.30434679964168398</v>
      </c>
      <c r="GY294" s="43">
        <v>0.324441743657224</v>
      </c>
      <c r="GZ294" s="43">
        <v>0.34579209474000699</v>
      </c>
      <c r="HA294" s="43"/>
      <c r="HB294" s="43"/>
    </row>
    <row r="295" spans="1:210" x14ac:dyDescent="0.6">
      <c r="A295" s="327">
        <v>16</v>
      </c>
      <c r="B295" s="198">
        <v>45731</v>
      </c>
      <c r="C295" s="43">
        <v>0.57846630245333996</v>
      </c>
      <c r="D295" s="43">
        <v>0.54050883983187104</v>
      </c>
      <c r="E295" s="43">
        <v>0.50620759895475498</v>
      </c>
      <c r="F295" s="43">
        <v>0.47519593119394798</v>
      </c>
      <c r="G295" s="43">
        <v>0.44714872178058701</v>
      </c>
      <c r="H295" s="43">
        <v>0.42177724009443501</v>
      </c>
      <c r="I295" s="43">
        <v>0.39882453122612799</v>
      </c>
      <c r="J295" s="43">
        <v>0.37806133010422399</v>
      </c>
      <c r="K295" s="43">
        <v>0.359282468910672</v>
      </c>
      <c r="L295" s="43">
        <v>0.34230374248283801</v>
      </c>
      <c r="M295" s="43">
        <v>0.32695919511418398</v>
      </c>
      <c r="N295" s="43">
        <v>0.31309879142716601</v>
      </c>
      <c r="O295" s="43">
        <v>0.30058643455796102</v>
      </c>
      <c r="P295" s="43">
        <v>0.28929829455462502</v>
      </c>
      <c r="Q295" s="43">
        <v>0.27912141003942298</v>
      </c>
      <c r="R295" s="43">
        <v>0.269952526339442</v>
      </c>
      <c r="S295" s="43">
        <v>0.26169713355497798</v>
      </c>
      <c r="T295" s="43">
        <v>0.25426866938986797</v>
      </c>
      <c r="U295" s="43">
        <v>0.24758785377380499</v>
      </c>
      <c r="V295" s="43">
        <v>0.24158212532385501</v>
      </c>
      <c r="W295" s="43">
        <v>0.236185153714147</v>
      </c>
      <c r="X295" s="43">
        <v>0.23133640662265101</v>
      </c>
      <c r="Y295" s="43">
        <v>0.22698075450705699</v>
      </c>
      <c r="Z295" s="43">
        <v>0.22306810102699601</v>
      </c>
      <c r="AA295" s="43">
        <v>0.219553030964597</v>
      </c>
      <c r="AB295" s="43">
        <v>0.216394470983019</v>
      </c>
      <c r="AC295" s="43">
        <v>0.213555360913599</v>
      </c>
      <c r="AD295" s="43">
        <v>0.21100233538823099</v>
      </c>
      <c r="AE295" s="43">
        <v>0.20870541660720399</v>
      </c>
      <c r="AF295" s="43">
        <v>0.206637719644194</v>
      </c>
      <c r="AG295" s="43">
        <v>0.20477517190968</v>
      </c>
      <c r="AH295" s="43">
        <v>0.203096248301014</v>
      </c>
      <c r="AI295" s="43">
        <v>0.20158172295586799</v>
      </c>
      <c r="AJ295" s="43">
        <v>0.200214438616482</v>
      </c>
      <c r="AK295" s="43">
        <v>0.198979093731986</v>
      </c>
      <c r="AL295" s="43">
        <v>0.19786204729934401</v>
      </c>
      <c r="AM295" s="43">
        <v>0.19685114109153901</v>
      </c>
      <c r="AN295" s="43">
        <v>0.19593553847200801</v>
      </c>
      <c r="AO295" s="43">
        <v>0.195105579075873</v>
      </c>
      <c r="AP295" s="43">
        <v>0.19432149912285901</v>
      </c>
      <c r="AQ295" s="43">
        <v>0.19354861842919899</v>
      </c>
      <c r="AR295" s="43">
        <v>0.19278707663931299</v>
      </c>
      <c r="AS295" s="43">
        <v>0.19203701307662099</v>
      </c>
      <c r="AT295" s="43">
        <v>0.19129856667997999</v>
      </c>
      <c r="AU295" s="43">
        <v>0.19057187585690799</v>
      </c>
      <c r="AV295" s="43">
        <v>0.189857078325635</v>
      </c>
      <c r="AW295" s="43">
        <v>0.189154310996761</v>
      </c>
      <c r="AX295" s="43">
        <v>0.18846370989669101</v>
      </c>
      <c r="AY295" s="43">
        <v>0.18778540981310399</v>
      </c>
      <c r="AZ295" s="43">
        <v>0.18711954444916101</v>
      </c>
      <c r="BA295" s="308">
        <v>0.18646624610616999</v>
      </c>
      <c r="BB295" s="43">
        <v>0.18582564528548001</v>
      </c>
      <c r="BC295" s="43">
        <v>0.185197871220288</v>
      </c>
      <c r="BD295" s="43">
        <v>0.18458305101372999</v>
      </c>
      <c r="BE295" s="43">
        <v>0.18398130981650301</v>
      </c>
      <c r="BF295" s="43">
        <v>0.18339277056996101</v>
      </c>
      <c r="BG295" s="43">
        <v>0.18281755395145799</v>
      </c>
      <c r="BH295" s="43">
        <v>0.182255778060402</v>
      </c>
      <c r="BI295" s="43">
        <v>0.18170755836501901</v>
      </c>
      <c r="BJ295" s="43">
        <v>0.181173007503416</v>
      </c>
      <c r="BK295" s="43">
        <v>0.180652235092708</v>
      </c>
      <c r="BL295" s="43">
        <v>0.18014534760953099</v>
      </c>
      <c r="BM295" s="43">
        <v>0.179652448179595</v>
      </c>
      <c r="BN295" s="43">
        <v>0.17915313962076199</v>
      </c>
      <c r="BO295" s="43">
        <v>0.17862793810262201</v>
      </c>
      <c r="BP295" s="43">
        <v>0.17807792432189501</v>
      </c>
      <c r="BQ295" s="43">
        <v>0.17750491071524899</v>
      </c>
      <c r="BR295" s="43">
        <v>0.17691162552311601</v>
      </c>
      <c r="BS295" s="43">
        <v>0.17630193394926799</v>
      </c>
      <c r="BT295" s="43">
        <v>0.17568110217219499</v>
      </c>
      <c r="BU295" s="43">
        <v>0.17505611032350299</v>
      </c>
      <c r="BV295" s="43">
        <v>0.17443602021278001</v>
      </c>
      <c r="BW295" s="43">
        <v>0.17383240281913501</v>
      </c>
      <c r="BX295" s="43">
        <v>0.17325982852894001</v>
      </c>
      <c r="BY295" s="43">
        <v>0.172736419667566</v>
      </c>
      <c r="BZ295" s="43">
        <v>0.172284459215859</v>
      </c>
      <c r="CA295" s="43">
        <v>0.171931041220137</v>
      </c>
      <c r="CB295" s="43">
        <v>0.171708736522872</v>
      </c>
      <c r="CC295" s="43">
        <v>0.17165623199683799</v>
      </c>
      <c r="CD295" s="43">
        <v>0.171818882842314</v>
      </c>
      <c r="CE295" s="43">
        <v>0.172249097237751</v>
      </c>
      <c r="CF295" s="43">
        <v>0.17300645490261199</v>
      </c>
      <c r="CG295" s="43">
        <v>0.17415745120571999</v>
      </c>
      <c r="CH295" s="43">
        <v>0.17577476483436999</v>
      </c>
      <c r="CI295" s="43">
        <v>0.17793597733029501</v>
      </c>
      <c r="CJ295" s="43">
        <v>0.180721731997289</v>
      </c>
      <c r="CK295" s="43">
        <v>0.184213404872096</v>
      </c>
      <c r="CL295" s="43">
        <v>0.18849045680287399</v>
      </c>
      <c r="CM295" s="43">
        <v>0.19362771796038</v>
      </c>
      <c r="CN295" s="43">
        <v>0.19969289475149199</v>
      </c>
      <c r="CO295" s="43">
        <v>0.20674456276790801</v>
      </c>
      <c r="CP295" s="43">
        <v>0.214830817291882</v>
      </c>
      <c r="CQ295" s="43">
        <v>0.22398861803630399</v>
      </c>
      <c r="CR295" s="43">
        <v>0.23424372462686399</v>
      </c>
      <c r="CS295" s="43">
        <v>0.24561101238969699</v>
      </c>
      <c r="CT295" s="43">
        <v>0.25809490401420698</v>
      </c>
      <c r="CU295" s="43">
        <v>0.27168965495202002</v>
      </c>
      <c r="CV295" s="43">
        <v>0.28637927073298097</v>
      </c>
      <c r="CW295" s="43">
        <v>0.30213689516152797</v>
      </c>
      <c r="CX295" s="43">
        <v>0.31892356940787903</v>
      </c>
      <c r="CY295" s="43">
        <v>0.33668631405767901</v>
      </c>
      <c r="CZ295" s="43"/>
      <c r="DA295" s="43"/>
      <c r="DC295" s="198">
        <v>45660</v>
      </c>
      <c r="DD295" s="43">
        <v>0.56281562496483395</v>
      </c>
      <c r="DE295" s="43">
        <v>0.52505463740093905</v>
      </c>
      <c r="DF295" s="43">
        <v>0.49097734387741099</v>
      </c>
      <c r="DG295" s="43">
        <v>0.46021103070696501</v>
      </c>
      <c r="DH295" s="43">
        <v>0.43242380382161899</v>
      </c>
      <c r="DI295" s="43">
        <v>0.40731998459646601</v>
      </c>
      <c r="DJ295" s="43">
        <v>0.38463588823997102</v>
      </c>
      <c r="DK295" s="43">
        <v>0.36413601262279099</v>
      </c>
      <c r="DL295" s="43">
        <v>0.34560963744103401</v>
      </c>
      <c r="DM295" s="43">
        <v>0.32886781809120302</v>
      </c>
      <c r="DN295" s="43">
        <v>0.31374074943288299</v>
      </c>
      <c r="DO295" s="43">
        <v>0.300075470141067</v>
      </c>
      <c r="DP295" s="43">
        <v>0.28773387557046198</v>
      </c>
      <c r="DQ295" s="43">
        <v>0.27659100702295902</v>
      </c>
      <c r="DR295" s="43">
        <v>0.26653358509271902</v>
      </c>
      <c r="DS295" s="43">
        <v>0.25745875592086098</v>
      </c>
      <c r="DT295" s="43">
        <v>0.24927302025426301</v>
      </c>
      <c r="DU295" s="43">
        <v>0.24189131723683099</v>
      </c>
      <c r="DV295" s="43">
        <v>0.23523623690515</v>
      </c>
      <c r="DW295" s="43">
        <v>0.22923733813019601</v>
      </c>
      <c r="DX295" s="43">
        <v>0.22383055152693401</v>
      </c>
      <c r="DY295" s="43">
        <v>0.21895765021136601</v>
      </c>
      <c r="DZ295" s="43">
        <v>0.21456577411880101</v>
      </c>
      <c r="EA295" s="43">
        <v>0.21060699696478899</v>
      </c>
      <c r="EB295" s="43">
        <v>0.20703792738651899</v>
      </c>
      <c r="EC295" s="43">
        <v>0.20381933826931001</v>
      </c>
      <c r="ED295" s="43">
        <v>0.20091582020491799</v>
      </c>
      <c r="EE295" s="43">
        <v>0.198295456435923</v>
      </c>
      <c r="EF295" s="43">
        <v>0.195929517793898</v>
      </c>
      <c r="EG295" s="43">
        <v>0.193792176711965</v>
      </c>
      <c r="EH295" s="43">
        <v>0.19186023987353101</v>
      </c>
      <c r="EI295" s="43">
        <v>0.19011289928224701</v>
      </c>
      <c r="EJ295" s="43">
        <v>0.18853150138300201</v>
      </c>
      <c r="EK295" s="43">
        <v>0.18709933404896301</v>
      </c>
      <c r="EL295" s="43">
        <v>0.18580143085617701</v>
      </c>
      <c r="EM295" s="43">
        <v>0.18462439213346499</v>
      </c>
      <c r="EN295" s="43">
        <v>0.18355622202127</v>
      </c>
      <c r="EO295" s="43">
        <v>0.18258618073859401</v>
      </c>
      <c r="EP295" s="43">
        <v>0.181704651094621</v>
      </c>
      <c r="EQ295" s="43">
        <v>0.18086981377831499</v>
      </c>
      <c r="ER295" s="43">
        <v>0.18004487062371299</v>
      </c>
      <c r="ES295" s="43">
        <v>0.17922996493184401</v>
      </c>
      <c r="ET295" s="43">
        <v>0.17842524109475</v>
      </c>
      <c r="EU295" s="43">
        <v>0.17763084458196399</v>
      </c>
      <c r="EV295" s="43">
        <v>0.176846921742883</v>
      </c>
      <c r="EW295" s="43">
        <v>0.176073619816532</v>
      </c>
      <c r="EX295" s="43">
        <v>0.17531108676775201</v>
      </c>
      <c r="EY295" s="43">
        <v>0.17455947149373099</v>
      </c>
      <c r="EZ295" s="43">
        <v>0.17381892290428799</v>
      </c>
      <c r="FA295" s="43">
        <v>0.173089590844166</v>
      </c>
      <c r="FB295" s="308">
        <v>0.17237162529283301</v>
      </c>
      <c r="FC295" s="43">
        <v>0.17166517650635499</v>
      </c>
      <c r="FD295" s="43">
        <v>0.17097039478289</v>
      </c>
      <c r="FE295" s="43">
        <v>0.17028743041219899</v>
      </c>
      <c r="FF295" s="43">
        <v>0.16961643348073599</v>
      </c>
      <c r="FG295" s="43">
        <v>0.16895755376329899</v>
      </c>
      <c r="FH295" s="43">
        <v>0.16831094055801399</v>
      </c>
      <c r="FI295" s="43">
        <v>0.16767674253244799</v>
      </c>
      <c r="FJ295" s="43">
        <v>0.167055107565343</v>
      </c>
      <c r="FK295" s="43">
        <v>0.16644618259066499</v>
      </c>
      <c r="FL295" s="43">
        <v>0.165850113415353</v>
      </c>
      <c r="FM295" s="43">
        <v>0.165267044553387</v>
      </c>
      <c r="FN295" s="43">
        <v>0.16469711904825901</v>
      </c>
      <c r="FO295" s="43">
        <v>0.16411658003465199</v>
      </c>
      <c r="FP295" s="43">
        <v>0.16350215076448199</v>
      </c>
      <c r="FQ295" s="43">
        <v>0.16285412271760899</v>
      </c>
      <c r="FR295" s="43">
        <v>0.16217345932530799</v>
      </c>
      <c r="FS295" s="43">
        <v>0.16146198537898701</v>
      </c>
      <c r="FT295" s="43">
        <v>0.16072261879809499</v>
      </c>
      <c r="FU295" s="43">
        <v>0.15995965293578701</v>
      </c>
      <c r="FV295" s="43">
        <v>0.15917909844794001</v>
      </c>
      <c r="FW295" s="43">
        <v>0.15838909444011201</v>
      </c>
      <c r="FX295" s="43">
        <v>0.15760039881271101</v>
      </c>
      <c r="FY295" s="43">
        <v>0.15682696676945401</v>
      </c>
      <c r="FZ295" s="43">
        <v>0.156086623922848</v>
      </c>
      <c r="GA295" s="43">
        <v>0.155401835284631</v>
      </c>
      <c r="GB295" s="43">
        <v>0.15480056236096601</v>
      </c>
      <c r="GC295" s="43">
        <v>0.15431718646411</v>
      </c>
      <c r="GD295" s="43">
        <v>0.15399345551346599</v>
      </c>
      <c r="GE295" s="43">
        <v>0.153879383784637</v>
      </c>
      <c r="GF295" s="43">
        <v>0.15403399996924999</v>
      </c>
      <c r="GG295" s="43">
        <v>0.15452580297075799</v>
      </c>
      <c r="GH295" s="43">
        <v>0.15543275584476601</v>
      </c>
      <c r="GI295" s="43">
        <v>0.156841640372442</v>
      </c>
      <c r="GJ295" s="43">
        <v>0.158846625592997</v>
      </c>
      <c r="GK295" s="43">
        <v>0.16154698796733</v>
      </c>
      <c r="GL295" s="43">
        <v>0.16504406010666001</v>
      </c>
      <c r="GM295" s="43">
        <v>0.16943765658879301</v>
      </c>
      <c r="GN295" s="43">
        <v>0.17482237982886001</v>
      </c>
      <c r="GO295" s="43">
        <v>0.18128428411362199</v>
      </c>
      <c r="GP295" s="43">
        <v>0.18889832675135301</v>
      </c>
      <c r="GQ295" s="43">
        <v>0.19772686246364601</v>
      </c>
      <c r="GR295" s="43">
        <v>0.20781919457041201</v>
      </c>
      <c r="GS295" s="43">
        <v>0.219211965516102</v>
      </c>
      <c r="GT295" s="43">
        <v>0.231930018493927</v>
      </c>
      <c r="GU295" s="43">
        <v>0.24598731821754899</v>
      </c>
      <c r="GV295" s="43">
        <v>0.26138756441883998</v>
      </c>
      <c r="GW295" s="43">
        <v>0.27812422659522101</v>
      </c>
      <c r="GX295" s="43">
        <v>0.29617983160278399</v>
      </c>
      <c r="GY295" s="43">
        <v>0.31552442194643099</v>
      </c>
      <c r="GZ295" s="43">
        <v>0.33611316359586701</v>
      </c>
      <c r="HA295" s="43"/>
      <c r="HB295" s="43"/>
    </row>
    <row r="296" spans="1:210" x14ac:dyDescent="0.6">
      <c r="A296" s="327">
        <v>17</v>
      </c>
      <c r="B296" s="198">
        <v>45752</v>
      </c>
      <c r="C296" s="43">
        <v>0.55208547967001798</v>
      </c>
      <c r="D296" s="43">
        <v>0.51608985722658096</v>
      </c>
      <c r="E296" s="43">
        <v>0.48357922465647102</v>
      </c>
      <c r="F296" s="43">
        <v>0.45420393330132303</v>
      </c>
      <c r="G296" s="43">
        <v>0.42765421255534503</v>
      </c>
      <c r="H296" s="43">
        <v>0.40365510311309599</v>
      </c>
      <c r="I296" s="43">
        <v>0.38196194936851702</v>
      </c>
      <c r="J296" s="43">
        <v>0.36235642254025302</v>
      </c>
      <c r="K296" s="43">
        <v>0.34464304118232603</v>
      </c>
      <c r="L296" s="43">
        <v>0.328646150142754</v>
      </c>
      <c r="M296" s="43">
        <v>0.31420732061418</v>
      </c>
      <c r="N296" s="43">
        <v>0.30118313262340501</v>
      </c>
      <c r="O296" s="43">
        <v>0.289443302389565</v>
      </c>
      <c r="P296" s="43">
        <v>0.27886911617652799</v>
      </c>
      <c r="Q296" s="43">
        <v>0.26935213230892802</v>
      </c>
      <c r="R296" s="43">
        <v>0.26079311259893601</v>
      </c>
      <c r="S296" s="43">
        <v>0.25310114519114602</v>
      </c>
      <c r="T296" s="43">
        <v>0.24619292203915699</v>
      </c>
      <c r="U296" s="43">
        <v>0.23999213705380601</v>
      </c>
      <c r="V296" s="43">
        <v>0.23442897469943799</v>
      </c>
      <c r="W296" s="43">
        <v>0.229439663387766</v>
      </c>
      <c r="X296" s="43">
        <v>0.22496607317824699</v>
      </c>
      <c r="Y296" s="43">
        <v>0.22095534245198301</v>
      </c>
      <c r="Z296" s="43">
        <v>0.21735952293649399</v>
      </c>
      <c r="AA296" s="43">
        <v>0.21413523671079901</v>
      </c>
      <c r="AB296" s="43">
        <v>0.21124334195736</v>
      </c>
      <c r="AC296" s="43">
        <v>0.208648606814376</v>
      </c>
      <c r="AD296" s="43">
        <v>0.206319392089029</v>
      </c>
      <c r="AE296" s="43">
        <v>0.20422734463460099</v>
      </c>
      <c r="AF296" s="43">
        <v>0.20234710337846901</v>
      </c>
      <c r="AG296" s="43">
        <v>0.20065602001045901</v>
      </c>
      <c r="AH296" s="43">
        <v>0.199133895916843</v>
      </c>
      <c r="AI296" s="43">
        <v>0.197762736651103</v>
      </c>
      <c r="AJ296" s="43">
        <v>0.196526524516588</v>
      </c>
      <c r="AK296" s="43">
        <v>0.19541100963241601</v>
      </c>
      <c r="AL296" s="43">
        <v>0.19440351912373099</v>
      </c>
      <c r="AM296" s="43">
        <v>0.19349278402277401</v>
      </c>
      <c r="AN296" s="43">
        <v>0.19266878300683901</v>
      </c>
      <c r="AO296" s="43">
        <v>0.19192260199842301</v>
      </c>
      <c r="AP296" s="43">
        <v>0.19121834334277399</v>
      </c>
      <c r="AQ296" s="43">
        <v>0.19052480725444901</v>
      </c>
      <c r="AR296" s="43">
        <v>0.189842112979102</v>
      </c>
      <c r="AS296" s="43">
        <v>0.189170379089563</v>
      </c>
      <c r="AT296" s="43">
        <v>0.188509723347349</v>
      </c>
      <c r="AU296" s="43">
        <v>0.18786026263708</v>
      </c>
      <c r="AV296" s="43">
        <v>0.187222112794937</v>
      </c>
      <c r="AW296" s="43">
        <v>0.186595388354269</v>
      </c>
      <c r="AX296" s="43">
        <v>0.185980203024739</v>
      </c>
      <c r="AY296" s="43">
        <v>0.18537666869288399</v>
      </c>
      <c r="AZ296" s="43">
        <v>0.18478489587719801</v>
      </c>
      <c r="BA296" s="308">
        <v>0.184204993444231</v>
      </c>
      <c r="BB296" s="43">
        <v>0.18363706852870601</v>
      </c>
      <c r="BC296" s="43">
        <v>0.183081226370123</v>
      </c>
      <c r="BD296" s="43">
        <v>0.182537570132037</v>
      </c>
      <c r="BE296" s="43">
        <v>0.182006200849368</v>
      </c>
      <c r="BF296" s="43">
        <v>0.18148721727040301</v>
      </c>
      <c r="BG296" s="43">
        <v>0.18098071569173299</v>
      </c>
      <c r="BH296" s="43">
        <v>0.18048678989521</v>
      </c>
      <c r="BI296" s="43">
        <v>0.180005530951174</v>
      </c>
      <c r="BJ296" s="43">
        <v>0.17953702712405201</v>
      </c>
      <c r="BK296" s="43">
        <v>0.17908136373596101</v>
      </c>
      <c r="BL296" s="43">
        <v>0.17863862305178699</v>
      </c>
      <c r="BM296" s="43">
        <v>0.17820888412580599</v>
      </c>
      <c r="BN296" s="43">
        <v>0.177774404770219</v>
      </c>
      <c r="BO296" s="43">
        <v>0.17731839078376199</v>
      </c>
      <c r="BP296" s="43">
        <v>0.1768420309506</v>
      </c>
      <c r="BQ296" s="43">
        <v>0.17634719576223301</v>
      </c>
      <c r="BR296" s="43">
        <v>0.17583660394075001</v>
      </c>
      <c r="BS296" s="43">
        <v>0.17531402170893301</v>
      </c>
      <c r="BT296" s="43">
        <v>0.17478449975989799</v>
      </c>
      <c r="BU296" s="43">
        <v>0.17425465310798699</v>
      </c>
      <c r="BV296" s="43">
        <v>0.17373298876387899</v>
      </c>
      <c r="BW296" s="43">
        <v>0.17323028541862301</v>
      </c>
      <c r="BX296" s="43">
        <v>0.17276002766578599</v>
      </c>
      <c r="BY296" s="43">
        <v>0.172338894431037</v>
      </c>
      <c r="BZ296" s="43">
        <v>0.17198729663106399</v>
      </c>
      <c r="CA296" s="43">
        <v>0.171729952210736</v>
      </c>
      <c r="CB296" s="43">
        <v>0.17159647717913201</v>
      </c>
      <c r="CC296" s="43">
        <v>0.171621958634258</v>
      </c>
      <c r="CD296" s="43">
        <v>0.171847460674311</v>
      </c>
      <c r="CE296" s="43">
        <v>0.17232039739298599</v>
      </c>
      <c r="CF296" s="43">
        <v>0.17309469182234999</v>
      </c>
      <c r="CG296" s="43">
        <v>0.174230629812724</v>
      </c>
      <c r="CH296" s="43">
        <v>0.17579431959597899</v>
      </c>
      <c r="CI296" s="43">
        <v>0.17785668742611899</v>
      </c>
      <c r="CJ296" s="43">
        <v>0.18049198201995401</v>
      </c>
      <c r="CK296" s="43">
        <v>0.183775824915312</v>
      </c>
      <c r="CL296" s="43">
        <v>0.18778292174351399</v>
      </c>
      <c r="CM296" s="43">
        <v>0.192584623017585</v>
      </c>
      <c r="CN296" s="43">
        <v>0.19824656946934099</v>
      </c>
      <c r="CO296" s="43">
        <v>0.204826656238322</v>
      </c>
      <c r="CP296" s="43">
        <v>0.21237349478829901</v>
      </c>
      <c r="CQ296" s="43">
        <v>0.220925452198966</v>
      </c>
      <c r="CR296" s="43">
        <v>0.23051023026793599</v>
      </c>
      <c r="CS296" s="43">
        <v>0.24114484281415499</v>
      </c>
      <c r="CT296" s="43">
        <v>0.25283578241238902</v>
      </c>
      <c r="CU296" s="43">
        <v>0.26557914591711002</v>
      </c>
      <c r="CV296" s="43">
        <v>0.27936050594984302</v>
      </c>
      <c r="CW296" s="43">
        <v>0.29415435824006703</v>
      </c>
      <c r="CX296" s="43">
        <v>0.30992302660041798</v>
      </c>
      <c r="CY296" s="43">
        <v>0.32661495829568499</v>
      </c>
      <c r="CZ296" s="43"/>
      <c r="DA296" s="43"/>
      <c r="DC296" s="198">
        <v>45681</v>
      </c>
      <c r="DD296" s="43">
        <v>0.54389507943917703</v>
      </c>
      <c r="DE296" s="43">
        <v>0.50769574529337003</v>
      </c>
      <c r="DF296" s="43">
        <v>0.47504891695137902</v>
      </c>
      <c r="DG296" s="43">
        <v>0.44559382680853599</v>
      </c>
      <c r="DH296" s="43">
        <v>0.419009434794198</v>
      </c>
      <c r="DI296" s="43">
        <v>0.39500985730857402</v>
      </c>
      <c r="DJ296" s="43">
        <v>0.37334020523651401</v>
      </c>
      <c r="DK296" s="43">
        <v>0.35377284726582597</v>
      </c>
      <c r="DL296" s="43">
        <v>0.33610409151167198</v>
      </c>
      <c r="DM296" s="43">
        <v>0.32015126470228999</v>
      </c>
      <c r="DN296" s="43">
        <v>0.30575016090343698</v>
      </c>
      <c r="DO296" s="43">
        <v>0.29275282793927598</v>
      </c>
      <c r="DP296" s="43">
        <v>0.28102565793318202</v>
      </c>
      <c r="DQ296" s="43">
        <v>0.270447748313</v>
      </c>
      <c r="DR296" s="43">
        <v>0.26090950009574398</v>
      </c>
      <c r="DS296" s="43">
        <v>0.252311421325142</v>
      </c>
      <c r="DT296" s="43">
        <v>0.244563105358096</v>
      </c>
      <c r="DU296" s="43">
        <v>0.237582355630751</v>
      </c>
      <c r="DV296" s="43">
        <v>0.231294431239113</v>
      </c>
      <c r="DW296" s="43">
        <v>0.225631390597401</v>
      </c>
      <c r="DX296" s="43">
        <v>0.22053151359220699</v>
      </c>
      <c r="DY296" s="43">
        <v>0.215938786069474</v>
      </c>
      <c r="DZ296" s="43">
        <v>0.211802433606123</v>
      </c>
      <c r="EA296" s="43">
        <v>0.20807649468033301</v>
      </c>
      <c r="EB296" s="43">
        <v>0.20471942581525401</v>
      </c>
      <c r="EC296" s="43">
        <v>0.20169373369804999</v>
      </c>
      <c r="ED296" s="43">
        <v>0.198965630790398</v>
      </c>
      <c r="EE296" s="43">
        <v>0.196504712473696</v>
      </c>
      <c r="EF296" s="43">
        <v>0.19428365441137499</v>
      </c>
      <c r="EG296" s="43">
        <v>0.19227792958532899</v>
      </c>
      <c r="EH296" s="43">
        <v>0.19046554455660999</v>
      </c>
      <c r="EI296" s="43">
        <v>0.18882679465890601</v>
      </c>
      <c r="EJ296" s="43">
        <v>0.18734403784801701</v>
      </c>
      <c r="EK296" s="43">
        <v>0.18600148675570999</v>
      </c>
      <c r="EL296" s="43">
        <v>0.18478501832288999</v>
      </c>
      <c r="EM296" s="43">
        <v>0.18368200032683801</v>
      </c>
      <c r="EN296" s="43">
        <v>0.18268113402988401</v>
      </c>
      <c r="EO296" s="43">
        <v>0.181772311803721</v>
      </c>
      <c r="EP296" s="43">
        <v>0.18094648902538399</v>
      </c>
      <c r="EQ296" s="43">
        <v>0.18016446606234199</v>
      </c>
      <c r="ER296" s="43">
        <v>0.179391760180175</v>
      </c>
      <c r="ES296" s="43">
        <v>0.17862849676675299</v>
      </c>
      <c r="ET296" s="43">
        <v>0.17787480203300099</v>
      </c>
      <c r="EU296" s="43">
        <v>0.17713080290942301</v>
      </c>
      <c r="EV296" s="43">
        <v>0.17639662698693401</v>
      </c>
      <c r="EW296" s="43">
        <v>0.17567240240951501</v>
      </c>
      <c r="EX296" s="43">
        <v>0.17495825792988601</v>
      </c>
      <c r="EY296" s="43">
        <v>0.174254322638658</v>
      </c>
      <c r="EZ296" s="43">
        <v>0.17356072576815701</v>
      </c>
      <c r="FA296" s="43">
        <v>0.172877597204078</v>
      </c>
      <c r="FB296" s="308">
        <v>0.17220506668372901</v>
      </c>
      <c r="FC296" s="43">
        <v>0.171543264057547</v>
      </c>
      <c r="FD296" s="43">
        <v>0.17089231914203001</v>
      </c>
      <c r="FE296" s="43">
        <v>0.17025236155235299</v>
      </c>
      <c r="FF296" s="43">
        <v>0.16962352063039399</v>
      </c>
      <c r="FG296" s="43">
        <v>0.16900592532591199</v>
      </c>
      <c r="FH296" s="43">
        <v>0.168399704066619</v>
      </c>
      <c r="FI296" s="43">
        <v>0.16780498463405</v>
      </c>
      <c r="FJ296" s="43">
        <v>0.167221894041754</v>
      </c>
      <c r="FK296" s="43">
        <v>0.16665055839491599</v>
      </c>
      <c r="FL296" s="43">
        <v>0.16609110275821201</v>
      </c>
      <c r="FM296" s="43">
        <v>0.16554365102478499</v>
      </c>
      <c r="FN296" s="43">
        <v>0.165008325757876</v>
      </c>
      <c r="FO296" s="43">
        <v>0.16446278523899499</v>
      </c>
      <c r="FP296" s="43">
        <v>0.163885090335989</v>
      </c>
      <c r="FQ296" s="43">
        <v>0.16327541345584901</v>
      </c>
      <c r="FR296" s="43">
        <v>0.16263453110845899</v>
      </c>
      <c r="FS296" s="43">
        <v>0.16196399504345199</v>
      </c>
      <c r="FT296" s="43">
        <v>0.16126634172555199</v>
      </c>
      <c r="FU296" s="43">
        <v>0.16054534751845601</v>
      </c>
      <c r="FV296" s="43">
        <v>0.15980633795773</v>
      </c>
      <c r="FW296" s="43">
        <v>0.15905656018588801</v>
      </c>
      <c r="FX296" s="43">
        <v>0.15830562805985901</v>
      </c>
      <c r="FY296" s="43">
        <v>0.15756604900261201</v>
      </c>
      <c r="FZ296" s="43">
        <v>0.156853839977009</v>
      </c>
      <c r="GA296" s="43">
        <v>0.15618923620316599</v>
      </c>
      <c r="GB296" s="43">
        <v>0.155597489325072</v>
      </c>
      <c r="GC296" s="43">
        <v>0.15510974057553101</v>
      </c>
      <c r="GD296" s="43">
        <v>0.15476393757714699</v>
      </c>
      <c r="GE296" s="43">
        <v>0.15460573994292201</v>
      </c>
      <c r="GF296" s="43">
        <v>0.154689328915396</v>
      </c>
      <c r="GG296" s="43">
        <v>0.15507800213436701</v>
      </c>
      <c r="GH296" s="43">
        <v>0.15584440265011401</v>
      </c>
      <c r="GI296" s="43">
        <v>0.157070212054188</v>
      </c>
      <c r="GJ296" s="43">
        <v>0.15884514676587799</v>
      </c>
      <c r="GK296" s="43">
        <v>0.16126514985981999</v>
      </c>
      <c r="GL296" s="43">
        <v>0.16442977734800701</v>
      </c>
      <c r="GM296" s="43">
        <v>0.16843892882078901</v>
      </c>
      <c r="GN296" s="43">
        <v>0.173389233764774</v>
      </c>
      <c r="GO296" s="43">
        <v>0.17937052268577999</v>
      </c>
      <c r="GP296" s="43">
        <v>0.186462831849279</v>
      </c>
      <c r="GQ296" s="43">
        <v>0.19473428755497399</v>
      </c>
      <c r="GR296" s="43">
        <v>0.20424001432810501</v>
      </c>
      <c r="GS296" s="43">
        <v>0.21502197708632501</v>
      </c>
      <c r="GT296" s="43">
        <v>0.22710947515934801</v>
      </c>
      <c r="GU296" s="43">
        <v>0.24051990502048301</v>
      </c>
      <c r="GV296" s="43">
        <v>0.25525940509818001</v>
      </c>
      <c r="GW296" s="43">
        <v>0.27132306258661598</v>
      </c>
      <c r="GX296" s="43">
        <v>0.288694458912718</v>
      </c>
      <c r="GY296" s="43">
        <v>0.30734442495370801</v>
      </c>
      <c r="GZ296" s="43">
        <v>0.32722895202996599</v>
      </c>
      <c r="HA296" s="43"/>
      <c r="HB296" s="43"/>
    </row>
    <row r="297" spans="1:210" x14ac:dyDescent="0.6">
      <c r="A297" s="327">
        <v>18</v>
      </c>
      <c r="B297" s="198">
        <v>45775</v>
      </c>
      <c r="C297" s="43">
        <v>0.53307466822694904</v>
      </c>
      <c r="D297" s="43">
        <v>0.49881338230480199</v>
      </c>
      <c r="E297" s="43">
        <v>0.467882528094477</v>
      </c>
      <c r="F297" s="43">
        <v>0.43994735157088699</v>
      </c>
      <c r="G297" s="43">
        <v>0.41471141032686498</v>
      </c>
      <c r="H297" s="43">
        <v>0.39191161667871799</v>
      </c>
      <c r="I297" s="43">
        <v>0.37131385339996897</v>
      </c>
      <c r="J297" s="43">
        <v>0.35270912711852298</v>
      </c>
      <c r="K297" s="43">
        <v>0.33591021991633202</v>
      </c>
      <c r="L297" s="43">
        <v>0.32074879795711903</v>
      </c>
      <c r="M297" s="43">
        <v>0.307072936660514</v>
      </c>
      <c r="N297" s="43">
        <v>0.29474502164840999</v>
      </c>
      <c r="O297" s="43">
        <v>0.283639985604277</v>
      </c>
      <c r="P297" s="43">
        <v>0.27364384078297399</v>
      </c>
      <c r="Q297" s="43">
        <v>0.26465246705944301</v>
      </c>
      <c r="R297" s="43">
        <v>0.25657061559318201</v>
      </c>
      <c r="S297" s="43">
        <v>0.24931108968022</v>
      </c>
      <c r="T297" s="43">
        <v>0.24279406637149101</v>
      </c>
      <c r="U297" s="43">
        <v>0.23694652606622801</v>
      </c>
      <c r="V297" s="43">
        <v>0.231701761535585</v>
      </c>
      <c r="W297" s="43">
        <v>0.22699894307983601</v>
      </c>
      <c r="X297" s="43">
        <v>0.22278272154822801</v>
      </c>
      <c r="Y297" s="43">
        <v>0.219002856234432</v>
      </c>
      <c r="Z297" s="43">
        <v>0.21561385904205099</v>
      </c>
      <c r="AA297" s="43">
        <v>0.21257465002621601</v>
      </c>
      <c r="AB297" s="43">
        <v>0.20984822248208199</v>
      </c>
      <c r="AC297" s="43">
        <v>0.207401317351734</v>
      </c>
      <c r="AD297" s="43">
        <v>0.20520410841438699</v>
      </c>
      <c r="AE297" s="43">
        <v>0.203229899830008</v>
      </c>
      <c r="AF297" s="43">
        <v>0.20145483805944001</v>
      </c>
      <c r="AG297" s="43">
        <v>0.19985763984111901</v>
      </c>
      <c r="AH297" s="43">
        <v>0.19841933752535601</v>
      </c>
      <c r="AI297" s="43">
        <v>0.19712304257976801</v>
      </c>
      <c r="AJ297" s="43">
        <v>0.195953727721739</v>
      </c>
      <c r="AK297" s="43">
        <v>0.19489802749969001</v>
      </c>
      <c r="AL297" s="43">
        <v>0.19394405700314299</v>
      </c>
      <c r="AM297" s="43">
        <v>0.193081247838258</v>
      </c>
      <c r="AN297" s="43">
        <v>0.19230020061445</v>
      </c>
      <c r="AO297" s="43">
        <v>0.191592552642494</v>
      </c>
      <c r="AP297" s="43">
        <v>0.19092431839656801</v>
      </c>
      <c r="AQ297" s="43">
        <v>0.19026590628041601</v>
      </c>
      <c r="AR297" s="43">
        <v>0.189617419199718</v>
      </c>
      <c r="AS297" s="43">
        <v>0.188978959429248</v>
      </c>
      <c r="AT297" s="43">
        <v>0.18835062866705701</v>
      </c>
      <c r="AU297" s="43">
        <v>0.18773252766909901</v>
      </c>
      <c r="AV297" s="43">
        <v>0.18712475638992501</v>
      </c>
      <c r="AW297" s="43">
        <v>0.186527413669072</v>
      </c>
      <c r="AX297" s="43">
        <v>0.18594059777347599</v>
      </c>
      <c r="AY297" s="43">
        <v>0.18536440494588499</v>
      </c>
      <c r="AZ297" s="43">
        <v>0.18479893086457999</v>
      </c>
      <c r="BA297" s="308">
        <v>0.18424426954031101</v>
      </c>
      <c r="BB297" s="43">
        <v>0.18370051354174799</v>
      </c>
      <c r="BC297" s="43">
        <v>0.18316775391425899</v>
      </c>
      <c r="BD297" s="43">
        <v>0.18264607994599999</v>
      </c>
      <c r="BE297" s="43">
        <v>0.182135579201711</v>
      </c>
      <c r="BF297" s="43">
        <v>0.18163633732189699</v>
      </c>
      <c r="BG297" s="43">
        <v>0.18114843796405899</v>
      </c>
      <c r="BH297" s="43">
        <v>0.18067196269306901</v>
      </c>
      <c r="BI297" s="43">
        <v>0.18020699085847999</v>
      </c>
      <c r="BJ297" s="43">
        <v>0.17975359951821099</v>
      </c>
      <c r="BK297" s="43">
        <v>0.17931186332250201</v>
      </c>
      <c r="BL297" s="43">
        <v>0.178881854399145</v>
      </c>
      <c r="BM297" s="43">
        <v>0.17846364228674999</v>
      </c>
      <c r="BN297" s="43">
        <v>0.178039896593222</v>
      </c>
      <c r="BO297" s="43">
        <v>0.17759403957373199</v>
      </c>
      <c r="BP297" s="43">
        <v>0.177126923350229</v>
      </c>
      <c r="BQ297" s="43">
        <v>0.17663999864819199</v>
      </c>
      <c r="BR297" s="43">
        <v>0.176135464650302</v>
      </c>
      <c r="BS297" s="43">
        <v>0.175616448685225</v>
      </c>
      <c r="BT297" s="43">
        <v>0.17508722080298</v>
      </c>
      <c r="BU297" s="43">
        <v>0.174553448035206</v>
      </c>
      <c r="BV297" s="43">
        <v>0.17402249357978899</v>
      </c>
      <c r="BW297" s="43">
        <v>0.17350376544756699</v>
      </c>
      <c r="BX297" s="43">
        <v>0.173009118093813</v>
      </c>
      <c r="BY297" s="43">
        <v>0.172553308335745</v>
      </c>
      <c r="BZ297" s="43">
        <v>0.172154503264388</v>
      </c>
      <c r="CA297" s="43">
        <v>0.17183483226954799</v>
      </c>
      <c r="CB297" s="43">
        <v>0.17162096714565001</v>
      </c>
      <c r="CC297" s="43">
        <v>0.17154470342523301</v>
      </c>
      <c r="CD297" s="43">
        <v>0.171643502087405</v>
      </c>
      <c r="CE297" s="43">
        <v>0.17196093478523999</v>
      </c>
      <c r="CF297" s="43">
        <v>0.17254695910173401</v>
      </c>
      <c r="CG297" s="43">
        <v>0.17345793677903801</v>
      </c>
      <c r="CH297" s="43">
        <v>0.174756302438179</v>
      </c>
      <c r="CI297" s="43">
        <v>0.176509799273528</v>
      </c>
      <c r="CJ297" s="43">
        <v>0.17879022802068401</v>
      </c>
      <c r="CK297" s="43">
        <v>0.181671708249102</v>
      </c>
      <c r="CL297" s="43">
        <v>0.18522852376066301</v>
      </c>
      <c r="CM297" s="43">
        <v>0.18953270272314701</v>
      </c>
      <c r="CN297" s="43">
        <v>0.194651547919833</v>
      </c>
      <c r="CO297" s="43">
        <v>0.200645359800767</v>
      </c>
      <c r="CP297" s="43">
        <v>0.20756556916132601</v>
      </c>
      <c r="CQ297" s="43">
        <v>0.215453418300359</v>
      </c>
      <c r="CR297" s="43">
        <v>0.224339217190374</v>
      </c>
      <c r="CS297" s="43">
        <v>0.234242085619385</v>
      </c>
      <c r="CT297" s="43">
        <v>0.24517000163775299</v>
      </c>
      <c r="CU297" s="43">
        <v>0.25711993041426001</v>
      </c>
      <c r="CV297" s="43">
        <v>0.27007780489182098</v>
      </c>
      <c r="CW297" s="43">
        <v>0.28401816277930703</v>
      </c>
      <c r="CX297" s="43">
        <v>0.298903294046451</v>
      </c>
      <c r="CY297" s="43">
        <v>0.314681809020537</v>
      </c>
      <c r="CZ297" s="43"/>
      <c r="DA297" s="43"/>
      <c r="DC297" s="198">
        <v>45704</v>
      </c>
      <c r="DD297" s="43">
        <v>0.52568275896299199</v>
      </c>
      <c r="DE297" s="43">
        <v>0.49099742053009598</v>
      </c>
      <c r="DF297" s="43">
        <v>0.45973637170815101</v>
      </c>
      <c r="DG297" s="43">
        <v>0.431550597628929</v>
      </c>
      <c r="DH297" s="43">
        <v>0.406129716149224</v>
      </c>
      <c r="DI297" s="43">
        <v>0.38319744746686701</v>
      </c>
      <c r="DJ297" s="43">
        <v>0.36250751660665098</v>
      </c>
      <c r="DK297" s="43">
        <v>0.34383999471019799</v>
      </c>
      <c r="DL297" s="43">
        <v>0.32699806522175101</v>
      </c>
      <c r="DM297" s="43">
        <v>0.311805189564833</v>
      </c>
      <c r="DN297" s="43">
        <v>0.29810264116863999</v>
      </c>
      <c r="DO297" s="43">
        <v>0.28574737379838</v>
      </c>
      <c r="DP297" s="43">
        <v>0.27461018882174199</v>
      </c>
      <c r="DQ297" s="43">
        <v>0.264574166601939</v>
      </c>
      <c r="DR297" s="43">
        <v>0.25553332779583998</v>
      </c>
      <c r="DS297" s="43">
        <v>0.24739149187164</v>
      </c>
      <c r="DT297" s="43">
        <v>0.240061302104322</v>
      </c>
      <c r="DU297" s="43">
        <v>0.23346338895240501</v>
      </c>
      <c r="DV297" s="43">
        <v>0.227525646383959</v>
      </c>
      <c r="DW297" s="43">
        <v>0.222182599198856</v>
      </c>
      <c r="DX297" s="43">
        <v>0.21737484277795899</v>
      </c>
      <c r="DY297" s="43">
        <v>0.21304854007222301</v>
      </c>
      <c r="DZ297" s="43">
        <v>0.209154964081707</v>
      </c>
      <c r="EA297" s="43">
        <v>0.20565007687883299</v>
      </c>
      <c r="EB297" s="43">
        <v>0.202494138855737</v>
      </c>
      <c r="EC297" s="43">
        <v>0.199651343943792</v>
      </c>
      <c r="ED297" s="43">
        <v>0.19708947798463899</v>
      </c>
      <c r="EE297" s="43">
        <v>0.19477959868045999</v>
      </c>
      <c r="EF297" s="43">
        <v>0.19269573618837399</v>
      </c>
      <c r="EG297" s="43">
        <v>0.19081461386958901</v>
      </c>
      <c r="EH297" s="43">
        <v>0.189115388738156</v>
      </c>
      <c r="EI297" s="43">
        <v>0.18757941148016699</v>
      </c>
      <c r="EJ297" s="43">
        <v>0.18619000539886199</v>
      </c>
      <c r="EK297" s="43">
        <v>0.18493226391957601</v>
      </c>
      <c r="EL297" s="43">
        <v>0.183792865820469</v>
      </c>
      <c r="EM297" s="43">
        <v>0.182759907425535</v>
      </c>
      <c r="EN297" s="43">
        <v>0.181822750847593</v>
      </c>
      <c r="EO297" s="43">
        <v>0.180971887123175</v>
      </c>
      <c r="EP297" s="43">
        <v>0.18019881331684601</v>
      </c>
      <c r="EQ297" s="43">
        <v>0.17946681009996901</v>
      </c>
      <c r="ER297" s="43">
        <v>0.17874358846013</v>
      </c>
      <c r="ES297" s="43">
        <v>0.17802925835091199</v>
      </c>
      <c r="ET297" s="43">
        <v>0.17732393025430801</v>
      </c>
      <c r="EU297" s="43">
        <v>0.17662771515492101</v>
      </c>
      <c r="EV297" s="43">
        <v>0.17594072443668299</v>
      </c>
      <c r="EW297" s="43">
        <v>0.175263069964576</v>
      </c>
      <c r="EX297" s="43">
        <v>0.174594863783257</v>
      </c>
      <c r="EY297" s="43">
        <v>0.17393621555732799</v>
      </c>
      <c r="EZ297" s="43">
        <v>0.173287245637464</v>
      </c>
      <c r="FA297" s="43">
        <v>0.17264805875419301</v>
      </c>
      <c r="FB297" s="308">
        <v>0.17201877008723501</v>
      </c>
      <c r="FC297" s="43">
        <v>0.17139949209019301</v>
      </c>
      <c r="FD297" s="43">
        <v>0.17079033706823299</v>
      </c>
      <c r="FE297" s="43">
        <v>0.170191417050537</v>
      </c>
      <c r="FF297" s="43">
        <v>0.16960284374266801</v>
      </c>
      <c r="FG297" s="43">
        <v>0.16902472837896501</v>
      </c>
      <c r="FH297" s="43">
        <v>0.16845718164585599</v>
      </c>
      <c r="FI297" s="43">
        <v>0.16790031358514401</v>
      </c>
      <c r="FJ297" s="43">
        <v>0.167354233479766</v>
      </c>
      <c r="FK297" s="43">
        <v>0.166819049763097</v>
      </c>
      <c r="FL297" s="43">
        <v>0.166294869885668</v>
      </c>
      <c r="FM297" s="43">
        <v>0.165781800228051</v>
      </c>
      <c r="FN297" s="43">
        <v>0.16527994596660101</v>
      </c>
      <c r="FO297" s="43">
        <v>0.16476834172389199</v>
      </c>
      <c r="FP297" s="43">
        <v>0.16422636503982099</v>
      </c>
      <c r="FQ297" s="43">
        <v>0.16365410325868601</v>
      </c>
      <c r="FR297" s="43">
        <v>0.16305218959276199</v>
      </c>
      <c r="FS297" s="43">
        <v>0.16242195830786199</v>
      </c>
      <c r="FT297" s="43">
        <v>0.161765634609398</v>
      </c>
      <c r="FU297" s="43">
        <v>0.161086565998598</v>
      </c>
      <c r="FV297" s="43">
        <v>0.16038950274483299</v>
      </c>
      <c r="FW297" s="43">
        <v>0.15968093592799101</v>
      </c>
      <c r="FX297" s="43">
        <v>0.15896950202532101</v>
      </c>
      <c r="FY297" s="43">
        <v>0.15826646295604199</v>
      </c>
      <c r="FZ297" s="43">
        <v>0.157586269376816</v>
      </c>
      <c r="GA297" s="43">
        <v>0.15694721234600501</v>
      </c>
      <c r="GB297" s="43">
        <v>0.156372163174503</v>
      </c>
      <c r="GC297" s="43">
        <v>0.15588939249481301</v>
      </c>
      <c r="GD297" s="43">
        <v>0.15553344591196799</v>
      </c>
      <c r="GE297" s="43">
        <v>0.15534603402272401</v>
      </c>
      <c r="GF297" s="43">
        <v>0.155376868787544</v>
      </c>
      <c r="GG297" s="43">
        <v>0.15568434708177101</v>
      </c>
      <c r="GH297" s="43">
        <v>0.15633595021164401</v>
      </c>
      <c r="GI297" s="43">
        <v>0.15740820277624601</v>
      </c>
      <c r="GJ297" s="43">
        <v>0.15898602859069499</v>
      </c>
      <c r="GK297" s="43">
        <v>0.16116137028383901</v>
      </c>
      <c r="GL297" s="43">
        <v>0.16403101538260201</v>
      </c>
      <c r="GM297" s="43">
        <v>0.16769369595990899</v>
      </c>
      <c r="GN297" s="43">
        <v>0.172246681547404</v>
      </c>
      <c r="GO297" s="43">
        <v>0.17778222364478799</v>
      </c>
      <c r="GP297" s="43">
        <v>0.18438428128394099</v>
      </c>
      <c r="GQ297" s="43">
        <v>0.192125920525066</v>
      </c>
      <c r="GR297" s="43">
        <v>0.20106763442926601</v>
      </c>
      <c r="GS297" s="43">
        <v>0.21125661671771401</v>
      </c>
      <c r="GT297" s="43">
        <v>0.22272681140991499</v>
      </c>
      <c r="GU297" s="43">
        <v>0.235499413895774</v>
      </c>
      <c r="GV297" s="43">
        <v>0.24958344466142199</v>
      </c>
      <c r="GW297" s="43">
        <v>0.26497604544426001</v>
      </c>
      <c r="GX297" s="43">
        <v>0.28166222693932602</v>
      </c>
      <c r="GY297" s="43">
        <v>0.29961389086844598</v>
      </c>
      <c r="GZ297" s="43">
        <v>0.31878803412573598</v>
      </c>
      <c r="HA297" s="43"/>
      <c r="HB297" s="43"/>
    </row>
    <row r="298" spans="1:210" x14ac:dyDescent="0.6">
      <c r="A298" s="327">
        <v>19</v>
      </c>
      <c r="B298" s="198">
        <v>45799</v>
      </c>
      <c r="C298" s="43">
        <v>0.518290004224775</v>
      </c>
      <c r="D298" s="43">
        <v>0.48544201998195002</v>
      </c>
      <c r="E298" s="43">
        <v>0.45580044669324099</v>
      </c>
      <c r="F298" s="43">
        <v>0.42904235802845803</v>
      </c>
      <c r="G298" s="43">
        <v>0.40488188978726403</v>
      </c>
      <c r="H298" s="43">
        <v>0.38306536515372702</v>
      </c>
      <c r="I298" s="43">
        <v>0.363367006874806</v>
      </c>
      <c r="J298" s="43">
        <v>0.34558519539963001</v>
      </c>
      <c r="K298" s="43">
        <v>0.32953922849414602</v>
      </c>
      <c r="L298" s="43">
        <v>0.31506653769297499</v>
      </c>
      <c r="M298" s="43">
        <v>0.30202031840947302</v>
      </c>
      <c r="N298" s="43">
        <v>0.29026753048387299</v>
      </c>
      <c r="O298" s="43">
        <v>0.27968722670534302</v>
      </c>
      <c r="P298" s="43">
        <v>0.270169167135271</v>
      </c>
      <c r="Q298" s="43">
        <v>0.26161267745529598</v>
      </c>
      <c r="R298" s="43">
        <v>0.25392571031767103</v>
      </c>
      <c r="S298" s="43">
        <v>0.24702407115125699</v>
      </c>
      <c r="T298" s="43">
        <v>0.240830772488726</v>
      </c>
      <c r="U298" s="43">
        <v>0.235275485354207</v>
      </c>
      <c r="V298" s="43">
        <v>0.23029406099010599</v>
      </c>
      <c r="W298" s="43">
        <v>0.22582810166331699</v>
      </c>
      <c r="X298" s="43">
        <v>0.221824564610659</v>
      </c>
      <c r="Y298" s="43">
        <v>0.218235387957154</v>
      </c>
      <c r="Z298" s="43">
        <v>0.21501713181547</v>
      </c>
      <c r="AA298" s="43">
        <v>0.212130631012831</v>
      </c>
      <c r="AB298" s="43">
        <v>0.209540658307456</v>
      </c>
      <c r="AC298" s="43">
        <v>0.20721559868633399</v>
      </c>
      <c r="AD298" s="43">
        <v>0.20512713605942801</v>
      </c>
      <c r="AE298" s="43">
        <v>0.203249954221461</v>
      </c>
      <c r="AF298" s="43">
        <v>0.201561453643125</v>
      </c>
      <c r="AG298" s="43">
        <v>0.20004148560489801</v>
      </c>
      <c r="AH298" s="43">
        <v>0.19867210465562701</v>
      </c>
      <c r="AI298" s="43">
        <v>0.19743733987600401</v>
      </c>
      <c r="AJ298" s="43">
        <v>0.196322985007678</v>
      </c>
      <c r="AK298" s="43">
        <v>0.19531640723198701</v>
      </c>
      <c r="AL298" s="43">
        <v>0.194406373775348</v>
      </c>
      <c r="AM298" s="43">
        <v>0.19358289569715101</v>
      </c>
      <c r="AN298" s="43">
        <v>0.192837087581124</v>
      </c>
      <c r="AO298" s="43">
        <v>0.192161042182666</v>
      </c>
      <c r="AP298" s="43">
        <v>0.191522344284662</v>
      </c>
      <c r="AQ298" s="43">
        <v>0.19089272152348899</v>
      </c>
      <c r="AR298" s="43">
        <v>0.19027226362178201</v>
      </c>
      <c r="AS298" s="43">
        <v>0.18966105972994199</v>
      </c>
      <c r="AT298" s="43">
        <v>0.189059198406023</v>
      </c>
      <c r="AU298" s="43">
        <v>0.18846676751337299</v>
      </c>
      <c r="AV298" s="43">
        <v>0.18788385401318</v>
      </c>
      <c r="AW298" s="43">
        <v>0.187310544138095</v>
      </c>
      <c r="AX298" s="43">
        <v>0.186746923630184</v>
      </c>
      <c r="AY298" s="43">
        <v>0.18619307585543601</v>
      </c>
      <c r="AZ298" s="43">
        <v>0.18564908480599299</v>
      </c>
      <c r="BA298" s="308">
        <v>0.185115032248926</v>
      </c>
      <c r="BB298" s="43">
        <v>0.18459099902111301</v>
      </c>
      <c r="BC298" s="43">
        <v>0.18407706452526801</v>
      </c>
      <c r="BD298" s="43">
        <v>0.18357330684043499</v>
      </c>
      <c r="BE298" s="43">
        <v>0.18307980249769701</v>
      </c>
      <c r="BF298" s="43">
        <v>0.18259662647462299</v>
      </c>
      <c r="BG298" s="43">
        <v>0.18212385204549</v>
      </c>
      <c r="BH298" s="43">
        <v>0.181661550785503</v>
      </c>
      <c r="BI298" s="43">
        <v>0.18120979239708099</v>
      </c>
      <c r="BJ298" s="43">
        <v>0.18076864469575099</v>
      </c>
      <c r="BK298" s="43">
        <v>0.18033817346327699</v>
      </c>
      <c r="BL298" s="43">
        <v>0.17991844245306701</v>
      </c>
      <c r="BM298" s="43">
        <v>0.17950951320474801</v>
      </c>
      <c r="BN298" s="43">
        <v>0.179094385004962</v>
      </c>
      <c r="BO298" s="43">
        <v>0.178656647435364</v>
      </c>
      <c r="BP298" s="43">
        <v>0.17819687225828501</v>
      </c>
      <c r="BQ298" s="43">
        <v>0.17771616077688401</v>
      </c>
      <c r="BR298" s="43">
        <v>0.17721627957934699</v>
      </c>
      <c r="BS298" s="43">
        <v>0.17669982392195099</v>
      </c>
      <c r="BT298" s="43">
        <v>0.17617041325903701</v>
      </c>
      <c r="BU298" s="43">
        <v>0.17563292380502901</v>
      </c>
      <c r="BV298" s="43">
        <v>0.17509376324777401</v>
      </c>
      <c r="BW298" s="43">
        <v>0.17456119249399701</v>
      </c>
      <c r="BX298" s="43">
        <v>0.174045698519114</v>
      </c>
      <c r="BY298" s="43">
        <v>0.17356042092492699</v>
      </c>
      <c r="BZ298" s="43">
        <v>0.173121631880989</v>
      </c>
      <c r="CA298" s="43">
        <v>0.172749264582503</v>
      </c>
      <c r="CB298" s="43">
        <v>0.172467478665629</v>
      </c>
      <c r="CC298" s="43">
        <v>0.17230524147300399</v>
      </c>
      <c r="CD298" s="43">
        <v>0.17229689165650799</v>
      </c>
      <c r="CE298" s="43">
        <v>0.17248263640888101</v>
      </c>
      <c r="CF298" s="43">
        <v>0.172908916871584</v>
      </c>
      <c r="CG298" s="43">
        <v>0.17362856049130901</v>
      </c>
      <c r="CH298" s="43">
        <v>0.17470062850624801</v>
      </c>
      <c r="CI298" s="43">
        <v>0.17618986740272499</v>
      </c>
      <c r="CJ298" s="43">
        <v>0.17816569145501099</v>
      </c>
      <c r="CK298" s="43">
        <v>0.180700664494406</v>
      </c>
      <c r="CL298" s="43">
        <v>0.18386851273289601</v>
      </c>
      <c r="CM298" s="43">
        <v>0.18774177894261801</v>
      </c>
      <c r="CN298" s="43">
        <v>0.192389303988453</v>
      </c>
      <c r="CO298" s="43">
        <v>0.19787377184525801</v>
      </c>
      <c r="CP298" s="43">
        <v>0.20424955739235301</v>
      </c>
      <c r="CQ298" s="43">
        <v>0.21156106402415301</v>
      </c>
      <c r="CR298" s="43">
        <v>0.21984163941335</v>
      </c>
      <c r="CS298" s="43">
        <v>0.22911303882148101</v>
      </c>
      <c r="CT298" s="43">
        <v>0.23938529724132099</v>
      </c>
      <c r="CU298" s="43">
        <v>0.25065680029656801</v>
      </c>
      <c r="CV298" s="43">
        <v>0.262914319439224</v>
      </c>
      <c r="CW298" s="43">
        <v>0.276132793722424</v>
      </c>
      <c r="CX298" s="43">
        <v>0.29027468544241503</v>
      </c>
      <c r="CY298" s="43">
        <v>0.30528879357975902</v>
      </c>
      <c r="CZ298" s="43"/>
      <c r="DA298" s="43"/>
      <c r="DC298" s="198">
        <v>45728</v>
      </c>
      <c r="DD298" s="43">
        <v>0.52379971259751001</v>
      </c>
      <c r="DE298" s="43">
        <v>0.48965216916709903</v>
      </c>
      <c r="DF298" s="43">
        <v>0.458888147222554</v>
      </c>
      <c r="DG298" s="43">
        <v>0.43116206568530302</v>
      </c>
      <c r="DH298" s="43">
        <v>0.40616678269392897</v>
      </c>
      <c r="DI298" s="43">
        <v>0.38362900457271099</v>
      </c>
      <c r="DJ298" s="43">
        <v>0.36330515878613001</v>
      </c>
      <c r="DK298" s="43">
        <v>0.34497772723084802</v>
      </c>
      <c r="DL298" s="43">
        <v>0.32845201983961397</v>
      </c>
      <c r="DM298" s="43">
        <v>0.31355335837057802</v>
      </c>
      <c r="DN298" s="43">
        <v>0.30012463570687398</v>
      </c>
      <c r="DO298" s="43">
        <v>0.288024213797068</v>
      </c>
      <c r="DP298" s="43">
        <v>0.27712412273491099</v>
      </c>
      <c r="DQ298" s="43">
        <v>0.26730852417675499</v>
      </c>
      <c r="DR298" s="43">
        <v>0.25847240312933301</v>
      </c>
      <c r="DS298" s="43">
        <v>0.25052045411636298</v>
      </c>
      <c r="DT298" s="43">
        <v>0.243366130122358</v>
      </c>
      <c r="DU298" s="43">
        <v>0.23693082533534199</v>
      </c>
      <c r="DV298" s="43">
        <v>0.23114316633224199</v>
      </c>
      <c r="DW298" s="43">
        <v>0.22593838971029001</v>
      </c>
      <c r="DX298" s="43">
        <v>0.22125778805735699</v>
      </c>
      <c r="DY298" s="43">
        <v>0.217048209800735</v>
      </c>
      <c r="DZ298" s="43">
        <v>0.21326160183005999</v>
      </c>
      <c r="EA298" s="43">
        <v>0.20985458675518001</v>
      </c>
      <c r="EB298" s="43">
        <v>0.20678806930035101</v>
      </c>
      <c r="EC298" s="43">
        <v>0.20402686802931799</v>
      </c>
      <c r="ED298" s="43">
        <v>0.20153937022586099</v>
      </c>
      <c r="EE298" s="43">
        <v>0.19929720869362899</v>
      </c>
      <c r="EF298" s="43">
        <v>0.197274959674656</v>
      </c>
      <c r="EG298" s="43">
        <v>0.19544986164876599</v>
      </c>
      <c r="EH298" s="43">
        <v>0.19380155456957901</v>
      </c>
      <c r="EI298" s="43">
        <v>0.19231183928612799</v>
      </c>
      <c r="EJ298" s="43">
        <v>0.190964456574574</v>
      </c>
      <c r="EK298" s="43">
        <v>0.18974488521906099</v>
      </c>
      <c r="EL298" s="43">
        <v>0.18864015827566899</v>
      </c>
      <c r="EM298" s="43">
        <v>0.187638696628457</v>
      </c>
      <c r="EN298" s="43">
        <v>0.18673015874980201</v>
      </c>
      <c r="EO298" s="43">
        <v>0.185905305666384</v>
      </c>
      <c r="EP298" s="43">
        <v>0.18515587977858</v>
      </c>
      <c r="EQ298" s="43">
        <v>0.18444627521260801</v>
      </c>
      <c r="ER298" s="43">
        <v>0.18374518388077701</v>
      </c>
      <c r="ES298" s="43">
        <v>0.18305270567227599</v>
      </c>
      <c r="ET298" s="43">
        <v>0.182368940819475</v>
      </c>
      <c r="EU298" s="43">
        <v>0.18169398987999399</v>
      </c>
      <c r="EV298" s="43">
        <v>0.18102795371476599</v>
      </c>
      <c r="EW298" s="43">
        <v>0.18037093329520701</v>
      </c>
      <c r="EX298" s="43">
        <v>0.17972302982336599</v>
      </c>
      <c r="EY298" s="43">
        <v>0.17908434431231501</v>
      </c>
      <c r="EZ298" s="43">
        <v>0.178454979126386</v>
      </c>
      <c r="FA298" s="43">
        <v>0.17783503422109501</v>
      </c>
      <c r="FB298" s="308">
        <v>0.17722461120517599</v>
      </c>
      <c r="FC298" s="43">
        <v>0.176623810960018</v>
      </c>
      <c r="FD298" s="43">
        <v>0.176032734125913</v>
      </c>
      <c r="FE298" s="43">
        <v>0.17545148100459901</v>
      </c>
      <c r="FF298" s="43">
        <v>0.17488015145160299</v>
      </c>
      <c r="FG298" s="43">
        <v>0.17431884484119001</v>
      </c>
      <c r="FH298" s="43">
        <v>0.17376765990472501</v>
      </c>
      <c r="FI298" s="43">
        <v>0.173226694719988</v>
      </c>
      <c r="FJ298" s="43">
        <v>0.17269604659201601</v>
      </c>
      <c r="FK298" s="43">
        <v>0.17217581195789899</v>
      </c>
      <c r="FL298" s="43">
        <v>0.171666086291029</v>
      </c>
      <c r="FM298" s="43">
        <v>0.171166964030918</v>
      </c>
      <c r="FN298" s="43">
        <v>0.17067853845964101</v>
      </c>
      <c r="FO298" s="43">
        <v>0.17018038094340801</v>
      </c>
      <c r="FP298" s="43">
        <v>0.169652349507664</v>
      </c>
      <c r="FQ298" s="43">
        <v>0.16909443385213799</v>
      </c>
      <c r="FR298" s="43">
        <v>0.168507130331256</v>
      </c>
      <c r="FS298" s="43">
        <v>0.16789158691477801</v>
      </c>
      <c r="FT298" s="43">
        <v>0.167249780502192</v>
      </c>
      <c r="FU298" s="43">
        <v>0.16658473293415799</v>
      </c>
      <c r="FV298" s="43">
        <v>0.16590077285254301</v>
      </c>
      <c r="FW298" s="43">
        <v>0.16520385136898499</v>
      </c>
      <c r="FX298" s="43">
        <v>0.16450192016979701</v>
      </c>
      <c r="FY298" s="43">
        <v>0.16380538068207101</v>
      </c>
      <c r="FZ298" s="43">
        <v>0.16312761228734901</v>
      </c>
      <c r="GA298" s="43">
        <v>0.162485585473816</v>
      </c>
      <c r="GB298" s="43">
        <v>0.16190056161278199</v>
      </c>
      <c r="GC298" s="43">
        <v>0.16139887372862</v>
      </c>
      <c r="GD298" s="43">
        <v>0.161012771263149</v>
      </c>
      <c r="GE298" s="43">
        <v>0.16078129496971699</v>
      </c>
      <c r="GF298" s="43">
        <v>0.160751125373569</v>
      </c>
      <c r="GG298" s="43">
        <v>0.16097731994962999</v>
      </c>
      <c r="GH298" s="43">
        <v>0.16152382303016899</v>
      </c>
      <c r="GI298" s="43">
        <v>0.162463604541916</v>
      </c>
      <c r="GJ298" s="43">
        <v>0.16387826925163401</v>
      </c>
      <c r="GK298" s="43">
        <v>0.16585699095074999</v>
      </c>
      <c r="GL298" s="43">
        <v>0.16849467960695999</v>
      </c>
      <c r="GM298" s="43">
        <v>0.17188939024965599</v>
      </c>
      <c r="GN298" s="43">
        <v>0.17613912059293499</v>
      </c>
      <c r="GO298" s="43">
        <v>0.18133828879994399</v>
      </c>
      <c r="GP298" s="43">
        <v>0.18757428560114101</v>
      </c>
      <c r="GQ298" s="43">
        <v>0.19492450929083999</v>
      </c>
      <c r="GR298" s="43">
        <v>0.203454197943397</v>
      </c>
      <c r="GS298" s="43">
        <v>0.213215191409662</v>
      </c>
      <c r="GT298" s="43">
        <v>0.224245543689473</v>
      </c>
      <c r="GU298" s="43">
        <v>0.236569729099011</v>
      </c>
      <c r="GV298" s="43">
        <v>0.25019908824729498</v>
      </c>
      <c r="GW298" s="43">
        <v>0.26513214942588298</v>
      </c>
      <c r="GX298" s="43">
        <v>0.28135451686520102</v>
      </c>
      <c r="GY298" s="43">
        <v>0.298838104374059</v>
      </c>
      <c r="GZ298" s="43">
        <v>0.31753958371214303</v>
      </c>
      <c r="HA298" s="43"/>
      <c r="HB298" s="43"/>
    </row>
    <row r="299" spans="1:210" x14ac:dyDescent="0.6">
      <c r="A299" s="327">
        <v>20</v>
      </c>
      <c r="B299" s="198">
        <v>45825</v>
      </c>
      <c r="C299" s="43">
        <v>0.51447693479665102</v>
      </c>
      <c r="D299" s="43">
        <v>0.48233219756366402</v>
      </c>
      <c r="E299" s="43">
        <v>0.45333881725910902</v>
      </c>
      <c r="F299" s="43">
        <v>0.42717874387531402</v>
      </c>
      <c r="G299" s="43">
        <v>0.403570514409263</v>
      </c>
      <c r="H299" s="43">
        <v>0.38226436445214101</v>
      </c>
      <c r="I299" s="43">
        <v>0.36303795341391698</v>
      </c>
      <c r="J299" s="43">
        <v>0.34569265343195599</v>
      </c>
      <c r="K299" s="43">
        <v>0.33005035300861502</v>
      </c>
      <c r="L299" s="43">
        <v>0.31595072604202401</v>
      </c>
      <c r="M299" s="43">
        <v>0.30324891904752999</v>
      </c>
      <c r="N299" s="43">
        <v>0.29181360958435698</v>
      </c>
      <c r="O299" s="43">
        <v>0.28152539067507798</v>
      </c>
      <c r="P299" s="43">
        <v>0.27227543550851102</v>
      </c>
      <c r="Q299" s="43">
        <v>0.263964398715271</v>
      </c>
      <c r="R299" s="43">
        <v>0.25650151172076002</v>
      </c>
      <c r="S299" s="43">
        <v>0.24980383277328799</v>
      </c>
      <c r="T299" s="43">
        <v>0.24379561611136599</v>
      </c>
      <c r="U299" s="43">
        <v>0.23840776977441699</v>
      </c>
      <c r="V299" s="43">
        <v>0.233577376852554</v>
      </c>
      <c r="W299" s="43">
        <v>0.229247260746134</v>
      </c>
      <c r="X299" s="43">
        <v>0.22536558023956199</v>
      </c>
      <c r="Y299" s="43">
        <v>0.22188544509783301</v>
      </c>
      <c r="Z299" s="43">
        <v>0.21876454667268</v>
      </c>
      <c r="AA299" s="43">
        <v>0.215964801048943</v>
      </c>
      <c r="AB299" s="43">
        <v>0.21345200434228401</v>
      </c>
      <c r="AC299" s="43">
        <v>0.21119550102718099</v>
      </c>
      <c r="AD299" s="43">
        <v>0.20916786678351601</v>
      </c>
      <c r="AE299" s="43">
        <v>0.20734460754960701</v>
      </c>
      <c r="AF299" s="43">
        <v>0.205703876305696</v>
      </c>
      <c r="AG299" s="43">
        <v>0.204226208545849</v>
      </c>
      <c r="AH299" s="43">
        <v>0.202894277317825</v>
      </c>
      <c r="AI299" s="43">
        <v>0.201692667896955</v>
      </c>
      <c r="AJ299" s="43">
        <v>0.200607672002347</v>
      </c>
      <c r="AK299" s="43">
        <v>0.19962710079353899</v>
      </c>
      <c r="AL299" s="43">
        <v>0.198740116140078</v>
      </c>
      <c r="AM299" s="43">
        <v>0.19793707872509</v>
      </c>
      <c r="AN299" s="43">
        <v>0.19720941231281799</v>
      </c>
      <c r="AO299" s="43">
        <v>0.19654948221698601</v>
      </c>
      <c r="AP299" s="43">
        <v>0.19592570003940199</v>
      </c>
      <c r="AQ299" s="43">
        <v>0.19531046577740799</v>
      </c>
      <c r="AR299" s="43">
        <v>0.19470385899495499</v>
      </c>
      <c r="AS299" s="43">
        <v>0.19410595872032399</v>
      </c>
      <c r="AT299" s="43">
        <v>0.19351684351014001</v>
      </c>
      <c r="AU299" s="43">
        <v>0.192936591195425</v>
      </c>
      <c r="AV299" s="43">
        <v>0.19236527896526601</v>
      </c>
      <c r="AW299" s="43">
        <v>0.19180298308503699</v>
      </c>
      <c r="AX299" s="43">
        <v>0.19124977911844401</v>
      </c>
      <c r="AY299" s="43">
        <v>0.19070574246977201</v>
      </c>
      <c r="AZ299" s="43">
        <v>0.19017094622199501</v>
      </c>
      <c r="BA299" s="308">
        <v>0.189645463258447</v>
      </c>
      <c r="BB299" s="43">
        <v>0.18912936539559599</v>
      </c>
      <c r="BC299" s="43">
        <v>0.18862272309757799</v>
      </c>
      <c r="BD299" s="43">
        <v>0.18812560574157999</v>
      </c>
      <c r="BE299" s="43">
        <v>0.18763808133726401</v>
      </c>
      <c r="BF299" s="43">
        <v>0.18716021658700099</v>
      </c>
      <c r="BG299" s="43">
        <v>0.18669207675216101</v>
      </c>
      <c r="BH299" s="43">
        <v>0.18623372561987001</v>
      </c>
      <c r="BI299" s="43">
        <v>0.18578522541321099</v>
      </c>
      <c r="BJ299" s="43">
        <v>0.185346636717963</v>
      </c>
      <c r="BK299" s="43">
        <v>0.184918018438431</v>
      </c>
      <c r="BL299" s="43">
        <v>0.18449942772717301</v>
      </c>
      <c r="BM299" s="43">
        <v>0.184090919882031</v>
      </c>
      <c r="BN299" s="43">
        <v>0.18367545857060799</v>
      </c>
      <c r="BO299" s="43">
        <v>0.18323645648907799</v>
      </c>
      <c r="BP299" s="43">
        <v>0.18277423218264799</v>
      </c>
      <c r="BQ299" s="43">
        <v>0.18228957901440199</v>
      </c>
      <c r="BR299" s="43">
        <v>0.18178389031944001</v>
      </c>
      <c r="BS299" s="43">
        <v>0.18125931034786799</v>
      </c>
      <c r="BT299" s="43">
        <v>0.18071891539430299</v>
      </c>
      <c r="BU299" s="43">
        <v>0.180166929970521</v>
      </c>
      <c r="BV299" s="43">
        <v>0.17960898303523501</v>
      </c>
      <c r="BW299" s="43">
        <v>0.17905240944767001</v>
      </c>
      <c r="BX299" s="43">
        <v>0.178506601192469</v>
      </c>
      <c r="BY299" s="43">
        <v>0.17798341187845201</v>
      </c>
      <c r="BZ299" s="43">
        <v>0.17749761584635601</v>
      </c>
      <c r="CA299" s="43">
        <v>0.177067419397124</v>
      </c>
      <c r="CB299" s="43">
        <v>0.176715016107128</v>
      </c>
      <c r="CC299" s="43">
        <v>0.17646716992408401</v>
      </c>
      <c r="CD299" s="43">
        <v>0.17635579855755701</v>
      </c>
      <c r="CE299" s="43">
        <v>0.176418515642117</v>
      </c>
      <c r="CF299" s="43">
        <v>0.17669907346983099</v>
      </c>
      <c r="CG299" s="43">
        <v>0.177247631111696</v>
      </c>
      <c r="CH299" s="43">
        <v>0.17812075838303201</v>
      </c>
      <c r="CI299" s="43">
        <v>0.17938108002820299</v>
      </c>
      <c r="CJ299" s="43">
        <v>0.181096472872145</v>
      </c>
      <c r="CK299" s="43">
        <v>0.18333875811515701</v>
      </c>
      <c r="CL299" s="43">
        <v>0.18618188459313001</v>
      </c>
      <c r="CM299" s="43">
        <v>0.18969967271388599</v>
      </c>
      <c r="CN299" s="43">
        <v>0.19396327094475499</v>
      </c>
      <c r="CO299" s="43">
        <v>0.19903854466764101</v>
      </c>
      <c r="CP299" s="43">
        <v>0.20498364817793499</v>
      </c>
      <c r="CQ299" s="43">
        <v>0.21184700661449701</v>
      </c>
      <c r="CR299" s="43">
        <v>0.219665855980407</v>
      </c>
      <c r="CS299" s="43">
        <v>0.22846537402433201</v>
      </c>
      <c r="CT299" s="43">
        <v>0.23825831381180701</v>
      </c>
      <c r="CU299" s="43">
        <v>0.24904495633908699</v>
      </c>
      <c r="CV299" s="43">
        <v>0.26081314853366699</v>
      </c>
      <c r="CW299" s="43">
        <v>0.27353818952728998</v>
      </c>
      <c r="CX299" s="43">
        <v>0.28718236326116903</v>
      </c>
      <c r="CY299" s="43">
        <v>0.30169397121605601</v>
      </c>
      <c r="CZ299" s="43"/>
      <c r="DA299" s="43"/>
      <c r="DC299" s="198">
        <v>45754</v>
      </c>
      <c r="DD299" s="43">
        <v>0.50168662212385196</v>
      </c>
      <c r="DE299" s="43">
        <v>0.469107903405585</v>
      </c>
      <c r="DF299" s="43">
        <v>0.4397830628089</v>
      </c>
      <c r="DG299" s="43">
        <v>0.41337878951559098</v>
      </c>
      <c r="DH299" s="43">
        <v>0.389599088242852</v>
      </c>
      <c r="DI299" s="43">
        <v>0.368180714842958</v>
      </c>
      <c r="DJ299" s="43">
        <v>0.34888910179898902</v>
      </c>
      <c r="DK299" s="43">
        <v>0.33151475941234199</v>
      </c>
      <c r="DL299" s="43">
        <v>0.31587012591331498</v>
      </c>
      <c r="DM299" s="43">
        <v>0.301786832685285</v>
      </c>
      <c r="DN299" s="43">
        <v>0.28911334658512799</v>
      </c>
      <c r="DO299" s="43">
        <v>0.277712950768428</v>
      </c>
      <c r="DP299" s="43">
        <v>0.267462024645029</v>
      </c>
      <c r="DQ299" s="43">
        <v>0.25824858452688798</v>
      </c>
      <c r="DR299" s="43">
        <v>0.24997104780972801</v>
      </c>
      <c r="DS299" s="43">
        <v>0.24253718530014001</v>
      </c>
      <c r="DT299" s="43">
        <v>0.235863229073727</v>
      </c>
      <c r="DU299" s="43">
        <v>0.22987310629309601</v>
      </c>
      <c r="DV299" s="43">
        <v>0.22449777326633399</v>
      </c>
      <c r="DW299" s="43">
        <v>0.21967462793682899</v>
      </c>
      <c r="DX299" s="43">
        <v>0.21534698321321399</v>
      </c>
      <c r="DY299" s="43">
        <v>0.211463587479744</v>
      </c>
      <c r="DZ299" s="43">
        <v>0.207978182165935</v>
      </c>
      <c r="EA299" s="43">
        <v>0.20484908939632401</v>
      </c>
      <c r="EB299" s="43">
        <v>0.20203882524535599</v>
      </c>
      <c r="EC299" s="43">
        <v>0.19951373580928899</v>
      </c>
      <c r="ED299" s="43">
        <v>0.19724365481495701</v>
      </c>
      <c r="EE299" s="43">
        <v>0.19520158216306699</v>
      </c>
      <c r="EF299" s="43">
        <v>0.19336338316189</v>
      </c>
      <c r="EG299" s="43">
        <v>0.19170750862281</v>
      </c>
      <c r="EH299" s="43">
        <v>0.19021473552990101</v>
      </c>
      <c r="EI299" s="43">
        <v>0.18886792824920201</v>
      </c>
      <c r="EJ299" s="43">
        <v>0.18765181971282799</v>
      </c>
      <c r="EK299" s="43">
        <v>0.18655281199854601</v>
      </c>
      <c r="EL299" s="43">
        <v>0.18555879537761399</v>
      </c>
      <c r="EM299" s="43">
        <v>0.18465898504153999</v>
      </c>
      <c r="EN299" s="43">
        <v>0.18384377409677299</v>
      </c>
      <c r="EO299" s="43">
        <v>0.18310460184248101</v>
      </c>
      <c r="EP299" s="43">
        <v>0.18243383611804501</v>
      </c>
      <c r="EQ299" s="43">
        <v>0.18179945277708701</v>
      </c>
      <c r="ER299" s="43">
        <v>0.18117341298610601</v>
      </c>
      <c r="ES299" s="43">
        <v>0.18055580490980899</v>
      </c>
      <c r="ET299" s="43">
        <v>0.17994671665877901</v>
      </c>
      <c r="EU299" s="43">
        <v>0.179346236094659</v>
      </c>
      <c r="EV299" s="43">
        <v>0.17875445175514701</v>
      </c>
      <c r="EW299" s="43">
        <v>0.17817145108057</v>
      </c>
      <c r="EX299" s="43">
        <v>0.17759732204192299</v>
      </c>
      <c r="EY299" s="43">
        <v>0.17703215207741799</v>
      </c>
      <c r="EZ299" s="43">
        <v>0.176476028323825</v>
      </c>
      <c r="FA299" s="43">
        <v>0.17592903764061901</v>
      </c>
      <c r="FB299" s="308">
        <v>0.17539126636670499</v>
      </c>
      <c r="FC299" s="43">
        <v>0.17486280040299801</v>
      </c>
      <c r="FD299" s="43">
        <v>0.174343725032129</v>
      </c>
      <c r="FE299" s="43">
        <v>0.17383412489546299</v>
      </c>
      <c r="FF299" s="43">
        <v>0.17333408395515801</v>
      </c>
      <c r="FG299" s="43">
        <v>0.17284368533724401</v>
      </c>
      <c r="FH299" s="43">
        <v>0.17236301133731199</v>
      </c>
      <c r="FI299" s="43">
        <v>0.171892143305995</v>
      </c>
      <c r="FJ299" s="43">
        <v>0.17143116157198601</v>
      </c>
      <c r="FK299" s="43">
        <v>0.170980145367329</v>
      </c>
      <c r="FL299" s="43">
        <v>0.17053917275503799</v>
      </c>
      <c r="FM299" s="43">
        <v>0.17010832055386199</v>
      </c>
      <c r="FN299" s="43">
        <v>0.16968766423706799</v>
      </c>
      <c r="FO299" s="43">
        <v>0.16925966907713</v>
      </c>
      <c r="FP299" s="43">
        <v>0.16880723633005901</v>
      </c>
      <c r="FQ299" s="43">
        <v>0.168330677456796</v>
      </c>
      <c r="FR299" s="43">
        <v>0.16783080225814101</v>
      </c>
      <c r="FS299" s="43">
        <v>0.16730905397864701</v>
      </c>
      <c r="FT299" s="43">
        <v>0.166767673563709</v>
      </c>
      <c r="FU299" s="43">
        <v>0.166209898584848</v>
      </c>
      <c r="FV299" s="43">
        <v>0.16564020292839099</v>
      </c>
      <c r="FW299" s="43">
        <v>0.165064584043707</v>
      </c>
      <c r="FX299" s="43">
        <v>0.16449090491686799</v>
      </c>
      <c r="FY299" s="43">
        <v>0.163929297897246</v>
      </c>
      <c r="FZ299" s="43">
        <v>0.16339263681098901</v>
      </c>
      <c r="GA299" s="43">
        <v>0.162897081881068</v>
      </c>
      <c r="GB299" s="43">
        <v>0.16246269834058799</v>
      </c>
      <c r="GC299" s="43">
        <v>0.16211414356499501</v>
      </c>
      <c r="GD299" s="43">
        <v>0.161881408092028</v>
      </c>
      <c r="GE299" s="43">
        <v>0.161800582450734</v>
      </c>
      <c r="GF299" s="43">
        <v>0.161914603420798</v>
      </c>
      <c r="GG299" s="43">
        <v>0.16227391111273801</v>
      </c>
      <c r="GH299" s="43">
        <v>0.16293692347328101</v>
      </c>
      <c r="GI299" s="43">
        <v>0.16397021222397001</v>
      </c>
      <c r="GJ299" s="43">
        <v>0.165448251110734</v>
      </c>
      <c r="GK299" s="43">
        <v>0.167452613542343</v>
      </c>
      <c r="GL299" s="43">
        <v>0.170070532618153</v>
      </c>
      <c r="GM299" s="43">
        <v>0.17339280806463001</v>
      </c>
      <c r="GN299" s="43">
        <v>0.17751114734322801</v>
      </c>
      <c r="GO299" s="43">
        <v>0.18251514276227301</v>
      </c>
      <c r="GP299" s="43">
        <v>0.18848917966192799</v>
      </c>
      <c r="GQ299" s="43">
        <v>0.19550960648454299</v>
      </c>
      <c r="GR299" s="43">
        <v>0.20364245307043899</v>
      </c>
      <c r="GS299" s="43">
        <v>0.212941863060473</v>
      </c>
      <c r="GT299" s="43">
        <v>0.22344924421847101</v>
      </c>
      <c r="GU299" s="43">
        <v>0.23519298400493099</v>
      </c>
      <c r="GV299" s="43">
        <v>0.24818846926876001</v>
      </c>
      <c r="GW299" s="43">
        <v>0.26243810634354298</v>
      </c>
      <c r="GX299" s="43">
        <v>0.27793105606815199</v>
      </c>
      <c r="GY299" s="43">
        <v>0.294642455127401</v>
      </c>
      <c r="GZ299" s="43">
        <v>0.31253196824651602</v>
      </c>
      <c r="HA299" s="43"/>
      <c r="HB299" s="43"/>
    </row>
    <row r="300" spans="1:210" x14ac:dyDescent="0.6">
      <c r="A300" s="327">
        <v>21</v>
      </c>
      <c r="B300" s="198">
        <v>45852</v>
      </c>
      <c r="C300" s="43">
        <v>0.49805844954209999</v>
      </c>
      <c r="D300" s="43">
        <v>0.46735900027767502</v>
      </c>
      <c r="E300" s="43">
        <v>0.43968539235510901</v>
      </c>
      <c r="F300" s="43">
        <v>0.41473145973636999</v>
      </c>
      <c r="G300" s="43">
        <v>0.392226331315773</v>
      </c>
      <c r="H300" s="43">
        <v>0.37192964304131498</v>
      </c>
      <c r="I300" s="43">
        <v>0.35362737403695699</v>
      </c>
      <c r="J300" s="43">
        <v>0.33712825246748401</v>
      </c>
      <c r="K300" s="43">
        <v>0.32226067615477999</v>
      </c>
      <c r="L300" s="43">
        <v>0.308870096473018</v>
      </c>
      <c r="M300" s="43">
        <v>0.29681681430257401</v>
      </c>
      <c r="N300" s="43">
        <v>0.28597413956290801</v>
      </c>
      <c r="O300" s="43">
        <v>0.27622686590095102</v>
      </c>
      <c r="P300" s="43">
        <v>0.26747001381354701</v>
      </c>
      <c r="Q300" s="43">
        <v>0.25960779686796698</v>
      </c>
      <c r="R300" s="43">
        <v>0.25255276864725501</v>
      </c>
      <c r="S300" s="43">
        <v>0.24622511119978899</v>
      </c>
      <c r="T300" s="43">
        <v>0.240552031066806</v>
      </c>
      <c r="U300" s="43">
        <v>0.23546723387942101</v>
      </c>
      <c r="V300" s="43">
        <v>0.23091045483931499</v>
      </c>
      <c r="W300" s="43">
        <v>0.22682702755623399</v>
      </c>
      <c r="X300" s="43">
        <v>0.223167479409521</v>
      </c>
      <c r="Y300" s="43">
        <v>0.219887145797206</v>
      </c>
      <c r="Z300" s="43">
        <v>0.21694579906986</v>
      </c>
      <c r="AA300" s="43">
        <v>0.214307290947861</v>
      </c>
      <c r="AB300" s="43">
        <v>0.21193920830534699</v>
      </c>
      <c r="AC300" s="43">
        <v>0.20981254360625501</v>
      </c>
      <c r="AD300" s="43">
        <v>0.207901381674434</v>
      </c>
      <c r="AE300" s="43">
        <v>0.20618260387168399</v>
      </c>
      <c r="AF300" s="43">
        <v>0.20463561148906301</v>
      </c>
      <c r="AG300" s="43">
        <v>0.20324206860616101</v>
      </c>
      <c r="AH300" s="43">
        <v>0.20198566514849001</v>
      </c>
      <c r="AI300" s="43">
        <v>0.20085190001620401</v>
      </c>
      <c r="AJ300" s="43">
        <v>0.19982788361284701</v>
      </c>
      <c r="AK300" s="43">
        <v>0.19890215933541699</v>
      </c>
      <c r="AL300" s="43">
        <v>0.19806454265152601</v>
      </c>
      <c r="AM300" s="43">
        <v>0.19730597705261499</v>
      </c>
      <c r="AN300" s="43">
        <v>0.19661840524555699</v>
      </c>
      <c r="AO300" s="43">
        <v>0.19599465458558901</v>
      </c>
      <c r="AP300" s="43">
        <v>0.19540489617798901</v>
      </c>
      <c r="AQ300" s="43">
        <v>0.19482304022354999</v>
      </c>
      <c r="AR300" s="43">
        <v>0.19424915539380699</v>
      </c>
      <c r="AS300" s="43">
        <v>0.19368330988691199</v>
      </c>
      <c r="AT300" s="43">
        <v>0.19312557145054701</v>
      </c>
      <c r="AU300" s="43">
        <v>0.19257600718864601</v>
      </c>
      <c r="AV300" s="43">
        <v>0.19203468344699601</v>
      </c>
      <c r="AW300" s="43">
        <v>0.191501666138852</v>
      </c>
      <c r="AX300" s="43">
        <v>0.19097702027409699</v>
      </c>
      <c r="AY300" s="43">
        <v>0.19046081048701999</v>
      </c>
      <c r="AZ300" s="43">
        <v>0.189953099782003</v>
      </c>
      <c r="BA300" s="308">
        <v>0.18945395101513601</v>
      </c>
      <c r="BB300" s="43">
        <v>0.18896342581435599</v>
      </c>
      <c r="BC300" s="43">
        <v>0.188481584844922</v>
      </c>
      <c r="BD300" s="43">
        <v>0.188008487701635</v>
      </c>
      <c r="BE300" s="43">
        <v>0.18754419292767999</v>
      </c>
      <c r="BF300" s="43">
        <v>0.18708875789541199</v>
      </c>
      <c r="BG300" s="43">
        <v>0.186642238738322</v>
      </c>
      <c r="BH300" s="43">
        <v>0.18620469036046899</v>
      </c>
      <c r="BI300" s="43">
        <v>0.18577616632819899</v>
      </c>
      <c r="BJ300" s="43">
        <v>0.185356718844429</v>
      </c>
      <c r="BK300" s="43">
        <v>0.18494639866707299</v>
      </c>
      <c r="BL300" s="43">
        <v>0.18454525508170699</v>
      </c>
      <c r="BM300" s="43">
        <v>0.18415333584798599</v>
      </c>
      <c r="BN300" s="43">
        <v>0.18375426121945501</v>
      </c>
      <c r="BO300" s="43">
        <v>0.18333199234087</v>
      </c>
      <c r="BP300" s="43">
        <v>0.18288667130375999</v>
      </c>
      <c r="BQ300" s="43">
        <v>0.18241886001640101</v>
      </c>
      <c r="BR300" s="43">
        <v>0.18192965305473399</v>
      </c>
      <c r="BS300" s="43">
        <v>0.18142081416851</v>
      </c>
      <c r="BT300" s="43">
        <v>0.180894940250447</v>
      </c>
      <c r="BU300" s="43">
        <v>0.18035565752310101</v>
      </c>
      <c r="BV300" s="43">
        <v>0.17980785466415999</v>
      </c>
      <c r="BW300" s="43">
        <v>0.17925795790902499</v>
      </c>
      <c r="BX300" s="43">
        <v>0.178714252872438</v>
      </c>
      <c r="BY300" s="43">
        <v>0.178187257091424</v>
      </c>
      <c r="BZ300" s="43">
        <v>0.17769014560902799</v>
      </c>
      <c r="CA300" s="43">
        <v>0.17723922901290601</v>
      </c>
      <c r="CB300" s="43">
        <v>0.176854478844784</v>
      </c>
      <c r="CC300" s="43">
        <v>0.1765600883224</v>
      </c>
      <c r="CD300" s="43">
        <v>0.17638504690757201</v>
      </c>
      <c r="CE300" s="43">
        <v>0.17636369467330801</v>
      </c>
      <c r="CF300" s="43">
        <v>0.17653620722635199</v>
      </c>
      <c r="CG300" s="43">
        <v>0.176948945138478</v>
      </c>
      <c r="CH300" s="43">
        <v>0.17765458591514999</v>
      </c>
      <c r="CI300" s="43">
        <v>0.17871194588064601</v>
      </c>
      <c r="CJ300" s="43">
        <v>0.18018539974442499</v>
      </c>
      <c r="CK300" s="43">
        <v>0.18214382347461999</v>
      </c>
      <c r="CL300" s="43">
        <v>0.184659026805535</v>
      </c>
      <c r="CM300" s="43">
        <v>0.187803705164373</v>
      </c>
      <c r="CN300" s="43">
        <v>0.191649019293095</v>
      </c>
      <c r="CO300" s="43">
        <v>0.19626198744690701</v>
      </c>
      <c r="CP300" s="43">
        <v>0.20170292668673001</v>
      </c>
      <c r="CQ300" s="43">
        <v>0.20802318482878601</v>
      </c>
      <c r="CR300" s="43">
        <v>0.215263354246229</v>
      </c>
      <c r="CS300" s="43">
        <v>0.22345206045292801</v>
      </c>
      <c r="CT300" s="43">
        <v>0.232605298772432</v>
      </c>
      <c r="CU300" s="43">
        <v>0.24272618223314299</v>
      </c>
      <c r="CV300" s="43">
        <v>0.25380488999860401</v>
      </c>
      <c r="CW300" s="43">
        <v>0.26581857943868997</v>
      </c>
      <c r="CX300" s="43">
        <v>0.27873104221790101</v>
      </c>
      <c r="CY300" s="43">
        <v>0.29249193186133499</v>
      </c>
      <c r="CZ300" s="43"/>
      <c r="DA300" s="43"/>
      <c r="DC300" s="198">
        <v>45781</v>
      </c>
      <c r="DD300" s="43">
        <v>0.48505408994312399</v>
      </c>
      <c r="DE300" s="43">
        <v>0.45393291252993101</v>
      </c>
      <c r="DF300" s="43">
        <v>0.42593731501607002</v>
      </c>
      <c r="DG300" s="43">
        <v>0.40074610614155098</v>
      </c>
      <c r="DH300" s="43">
        <v>0.37807419800160802</v>
      </c>
      <c r="DI300" s="43">
        <v>0.35766811628891998</v>
      </c>
      <c r="DJ300" s="43">
        <v>0.33930201661114301</v>
      </c>
      <c r="DK300" s="43">
        <v>0.32277418356755799</v>
      </c>
      <c r="DL300" s="43">
        <v>0.30790398144311898</v>
      </c>
      <c r="DM300" s="43">
        <v>0.294529217786201</v>
      </c>
      <c r="DN300" s="43">
        <v>0.28250388037867502</v>
      </c>
      <c r="DO300" s="43">
        <v>0.27169620617345203</v>
      </c>
      <c r="DP300" s="43">
        <v>0.26198704171123099</v>
      </c>
      <c r="DQ300" s="43">
        <v>0.253268455554712</v>
      </c>
      <c r="DR300" s="43">
        <v>0.24544256456974001</v>
      </c>
      <c r="DS300" s="43">
        <v>0.23842053873659</v>
      </c>
      <c r="DT300" s="43">
        <v>0.232121751865179</v>
      </c>
      <c r="DU300" s="43">
        <v>0.22647304929621001</v>
      </c>
      <c r="DV300" s="43">
        <v>0.22140810788342</v>
      </c>
      <c r="DW300" s="43">
        <v>0.216866867678154</v>
      </c>
      <c r="DX300" s="43">
        <v>0.212795019086753</v>
      </c>
      <c r="DY300" s="43">
        <v>0.209143533110596</v>
      </c>
      <c r="DZ300" s="43">
        <v>0.205868225983314</v>
      </c>
      <c r="EA300" s="43">
        <v>0.20292935223209399</v>
      </c>
      <c r="EB300" s="43">
        <v>0.20029122242970601</v>
      </c>
      <c r="EC300" s="43">
        <v>0.197921843697482</v>
      </c>
      <c r="ED300" s="43">
        <v>0.19579258192416099</v>
      </c>
      <c r="EE300" s="43">
        <v>0.19387784534975</v>
      </c>
      <c r="EF300" s="43">
        <v>0.19215478946054901</v>
      </c>
      <c r="EG300" s="43">
        <v>0.19060304316538801</v>
      </c>
      <c r="EH300" s="43">
        <v>0.189204456024964</v>
      </c>
      <c r="EI300" s="43">
        <v>0.187942866244943</v>
      </c>
      <c r="EJ300" s="43">
        <v>0.186803888877902</v>
      </c>
      <c r="EK300" s="43">
        <v>0.18577472336272899</v>
      </c>
      <c r="EL300" s="43">
        <v>0.18484397947931699</v>
      </c>
      <c r="EM300" s="43">
        <v>0.18400152068231901</v>
      </c>
      <c r="EN300" s="43">
        <v>0.18323832343111701</v>
      </c>
      <c r="EO300" s="43">
        <v>0.18254635164663999</v>
      </c>
      <c r="EP300" s="43">
        <v>0.181918444451838</v>
      </c>
      <c r="EQ300" s="43">
        <v>0.181324613165319</v>
      </c>
      <c r="ER300" s="43">
        <v>0.180738604753999</v>
      </c>
      <c r="ES300" s="43">
        <v>0.18016049622405</v>
      </c>
      <c r="ET300" s="43">
        <v>0.179590364528497</v>
      </c>
      <c r="EU300" s="43">
        <v>0.17902828635882001</v>
      </c>
      <c r="EV300" s="43">
        <v>0.17847433910142799</v>
      </c>
      <c r="EW300" s="43">
        <v>0.17792859826023499</v>
      </c>
      <c r="EX300" s="43">
        <v>0.17739114093116001</v>
      </c>
      <c r="EY300" s="43">
        <v>0.17686204287236701</v>
      </c>
      <c r="EZ300" s="43">
        <v>0.17634137983235301</v>
      </c>
      <c r="FA300" s="43">
        <v>0.175829227098423</v>
      </c>
      <c r="FB300" s="308">
        <v>0.17532565949034801</v>
      </c>
      <c r="FC300" s="43">
        <v>0.174830751409809</v>
      </c>
      <c r="FD300" s="43">
        <v>0.17434457663493699</v>
      </c>
      <c r="FE300" s="43">
        <v>0.17386720834637001</v>
      </c>
      <c r="FF300" s="43">
        <v>0.173398719049949</v>
      </c>
      <c r="FG300" s="43">
        <v>0.17293918052703799</v>
      </c>
      <c r="FH300" s="43">
        <v>0.172488663746833</v>
      </c>
      <c r="FI300" s="43">
        <v>0.17204723883545001</v>
      </c>
      <c r="FJ300" s="43">
        <v>0.17161497498498501</v>
      </c>
      <c r="FK300" s="43">
        <v>0.17119194041729299</v>
      </c>
      <c r="FL300" s="43">
        <v>0.17077820229971999</v>
      </c>
      <c r="FM300" s="43">
        <v>0.17037382668477399</v>
      </c>
      <c r="FN300" s="43">
        <v>0.16997887845933601</v>
      </c>
      <c r="FO300" s="43">
        <v>0.16957687852109099</v>
      </c>
      <c r="FP300" s="43">
        <v>0.169151725926179</v>
      </c>
      <c r="FQ300" s="43">
        <v>0.168703650253164</v>
      </c>
      <c r="FR300" s="43">
        <v>0.16823333300769699</v>
      </c>
      <c r="FS300" s="43">
        <v>0.16774203070258201</v>
      </c>
      <c r="FT300" s="43">
        <v>0.16723172443397899</v>
      </c>
      <c r="FU300" s="43">
        <v>0.1667053011304</v>
      </c>
      <c r="FV300" s="43">
        <v>0.16616677198629601</v>
      </c>
      <c r="FW300" s="43">
        <v>0.16562153443459601</v>
      </c>
      <c r="FX300" s="43">
        <v>0.16507668440699799</v>
      </c>
      <c r="FY300" s="43">
        <v>0.16454138573500501</v>
      </c>
      <c r="FZ300" s="43">
        <v>0.16402730318455899</v>
      </c>
      <c r="GA300" s="43">
        <v>0.16354910419798999</v>
      </c>
      <c r="GB300" s="43">
        <v>0.16312503165043901</v>
      </c>
      <c r="GC300" s="43">
        <v>0.16277754510167899</v>
      </c>
      <c r="GD300" s="43">
        <v>0.16253402032164199</v>
      </c>
      <c r="GE300" s="43">
        <v>0.16242748555770101</v>
      </c>
      <c r="GF300" s="43">
        <v>0.16249735749320801</v>
      </c>
      <c r="GG300" s="43">
        <v>0.162790119982266</v>
      </c>
      <c r="GH300" s="43">
        <v>0.16335986567028099</v>
      </c>
      <c r="GI300" s="43">
        <v>0.164268597526535</v>
      </c>
      <c r="GJ300" s="43">
        <v>0.16558616988922301</v>
      </c>
      <c r="GK300" s="43">
        <v>0.16738974525224101</v>
      </c>
      <c r="GL300" s="43">
        <v>0.16976266351316399</v>
      </c>
      <c r="GM300" s="43">
        <v>0.172792673067381</v>
      </c>
      <c r="GN300" s="43">
        <v>0.17656955845028</v>
      </c>
      <c r="GO300" s="43">
        <v>0.18118230613630601</v>
      </c>
      <c r="GP300" s="43">
        <v>0.186716052505532</v>
      </c>
      <c r="GQ300" s="43">
        <v>0.19324912182083001</v>
      </c>
      <c r="GR300" s="43">
        <v>0.200850457776094</v>
      </c>
      <c r="GS300" s="43">
        <v>0.20957767063086499</v>
      </c>
      <c r="GT300" s="43">
        <v>0.21947578211935001</v>
      </c>
      <c r="GU300" s="43">
        <v>0.23057659278014001</v>
      </c>
      <c r="GV300" s="43">
        <v>0.24289846588335501</v>
      </c>
      <c r="GW300" s="43">
        <v>0.25644624812386002</v>
      </c>
      <c r="GX300" s="43">
        <v>0.27121103625260701</v>
      </c>
      <c r="GY300" s="43">
        <v>0.28716953688409702</v>
      </c>
      <c r="GZ300" s="43">
        <v>0.30428283216040197</v>
      </c>
      <c r="HA300" s="43"/>
      <c r="HB300" s="43"/>
    </row>
    <row r="301" spans="1:210" x14ac:dyDescent="0.6">
      <c r="A301" s="327">
        <v>22</v>
      </c>
      <c r="B301" s="198">
        <v>45880</v>
      </c>
      <c r="C301" s="43">
        <v>0.483725120427901</v>
      </c>
      <c r="D301" s="43">
        <v>0.45433121337819499</v>
      </c>
      <c r="E301" s="43">
        <v>0.42784945073033398</v>
      </c>
      <c r="F301" s="43">
        <v>0.40398430558519699</v>
      </c>
      <c r="G301" s="43">
        <v>0.38247437056272698</v>
      </c>
      <c r="H301" s="43">
        <v>0.36308766914109603</v>
      </c>
      <c r="I301" s="43">
        <v>0.34561760123478502</v>
      </c>
      <c r="J301" s="43">
        <v>0.32987946146488301</v>
      </c>
      <c r="K301" s="43">
        <v>0.31570747212255301</v>
      </c>
      <c r="L301" s="43">
        <v>0.30295227479228098</v>
      </c>
      <c r="M301" s="43">
        <v>0.29147882749756998</v>
      </c>
      <c r="N301" s="43">
        <v>0.28116465560731901</v>
      </c>
      <c r="O301" s="43">
        <v>0.271898406481413</v>
      </c>
      <c r="P301" s="43">
        <v>0.263578659678191</v>
      </c>
      <c r="Q301" s="43">
        <v>0.25611294692346498</v>
      </c>
      <c r="R301" s="43">
        <v>0.249416939523982</v>
      </c>
      <c r="S301" s="43">
        <v>0.24341376538641701</v>
      </c>
      <c r="T301" s="43">
        <v>0.238033423116779</v>
      </c>
      <c r="U301" s="43">
        <v>0.233212266695936</v>
      </c>
      <c r="V301" s="43">
        <v>0.228892539798321</v>
      </c>
      <c r="W301" s="43">
        <v>0.22502194486734201</v>
      </c>
      <c r="X301" s="43">
        <v>0.221553236698353</v>
      </c>
      <c r="Y301" s="43">
        <v>0.21844383450976301</v>
      </c>
      <c r="Z301" s="43">
        <v>0.21565544948269699</v>
      </c>
      <c r="AA301" s="43">
        <v>0.213153727033705</v>
      </c>
      <c r="AB301" s="43">
        <v>0.21090790419937999</v>
      </c>
      <c r="AC301" s="43">
        <v>0.20889048353324499</v>
      </c>
      <c r="AD301" s="43">
        <v>0.207076924650378</v>
      </c>
      <c r="AE301" s="43">
        <v>0.20544535500943101</v>
      </c>
      <c r="AF301" s="43">
        <v>0.20397630042247</v>
      </c>
      <c r="AG301" s="43">
        <v>0.202652436164769</v>
      </c>
      <c r="AH301" s="43">
        <v>0.20145835848058699</v>
      </c>
      <c r="AI301" s="43">
        <v>0.200380376220025</v>
      </c>
      <c r="AJ301" s="43">
        <v>0.19940632204780601</v>
      </c>
      <c r="AK301" s="43">
        <v>0.19852538197036401</v>
      </c>
      <c r="AL301" s="43">
        <v>0.19772794253845699</v>
      </c>
      <c r="AM301" s="43">
        <v>0.197005453870713</v>
      </c>
      <c r="AN301" s="43">
        <v>0.19635030791130401</v>
      </c>
      <c r="AO301" s="43">
        <v>0.19575572994851401</v>
      </c>
      <c r="AP301" s="43">
        <v>0.195193326322945</v>
      </c>
      <c r="AQ301" s="43">
        <v>0.19463822654204899</v>
      </c>
      <c r="AR301" s="43">
        <v>0.194090490434802</v>
      </c>
      <c r="AS301" s="43">
        <v>0.193550177296302</v>
      </c>
      <c r="AT301" s="43">
        <v>0.193017346003138</v>
      </c>
      <c r="AU301" s="43">
        <v>0.192492055168626</v>
      </c>
      <c r="AV301" s="43">
        <v>0.191974362380818</v>
      </c>
      <c r="AW301" s="43">
        <v>0.19146432520429399</v>
      </c>
      <c r="AX301" s="43">
        <v>0.19096200003369901</v>
      </c>
      <c r="AY301" s="43">
        <v>0.190467442831911</v>
      </c>
      <c r="AZ301" s="43">
        <v>0.18998070903596601</v>
      </c>
      <c r="BA301" s="308">
        <v>0.18950185309537301</v>
      </c>
      <c r="BB301" s="43">
        <v>0.18903092872417299</v>
      </c>
      <c r="BC301" s="43">
        <v>0.18856798882898601</v>
      </c>
      <c r="BD301" s="43">
        <v>0.18811308536733201</v>
      </c>
      <c r="BE301" s="43">
        <v>0.18766626938292999</v>
      </c>
      <c r="BF301" s="43">
        <v>0.187227590992601</v>
      </c>
      <c r="BG301" s="43">
        <v>0.18679709922821</v>
      </c>
      <c r="BH301" s="43">
        <v>0.18637484211335401</v>
      </c>
      <c r="BI301" s="43">
        <v>0.185960866530853</v>
      </c>
      <c r="BJ301" s="43">
        <v>0.18555521823243801</v>
      </c>
      <c r="BK301" s="43">
        <v>0.185157941749682</v>
      </c>
      <c r="BL301" s="43">
        <v>0.184769080406854</v>
      </c>
      <c r="BM301" s="43">
        <v>0.18438867623305299</v>
      </c>
      <c r="BN301" s="43">
        <v>0.184000793473173</v>
      </c>
      <c r="BO301" s="43">
        <v>0.18358972861513201</v>
      </c>
      <c r="BP301" s="43">
        <v>0.183155442363898</v>
      </c>
      <c r="BQ301" s="43">
        <v>0.18269826475328399</v>
      </c>
      <c r="BR301" s="43">
        <v>0.18221899735588701</v>
      </c>
      <c r="BS301" s="43">
        <v>0.18171903689670801</v>
      </c>
      <c r="BT301" s="43">
        <v>0.181200524294823</v>
      </c>
      <c r="BU301" s="43">
        <v>0.180666523369822</v>
      </c>
      <c r="BV301" s="43">
        <v>0.18012123378974701</v>
      </c>
      <c r="BW301" s="43">
        <v>0.17957024329138199</v>
      </c>
      <c r="BX301" s="43">
        <v>0.17902082390023799</v>
      </c>
      <c r="BY301" s="43">
        <v>0.17848227666712299</v>
      </c>
      <c r="BZ301" s="43">
        <v>0.17796632800930201</v>
      </c>
      <c r="CA301" s="43">
        <v>0.17748757867109399</v>
      </c>
      <c r="CB301" s="43">
        <v>0.177064002566445</v>
      </c>
      <c r="CC301" s="43">
        <v>0.17671748710426</v>
      </c>
      <c r="CD301" s="43">
        <v>0.17647439846350099</v>
      </c>
      <c r="CE301" s="43">
        <v>0.17636614429030101</v>
      </c>
      <c r="CF301" s="43">
        <v>0.176429692338882</v>
      </c>
      <c r="CG301" s="43">
        <v>0.17670798729644599</v>
      </c>
      <c r="CH301" s="43">
        <v>0.177250191392054</v>
      </c>
      <c r="CI301" s="43">
        <v>0.17811166028707701</v>
      </c>
      <c r="CJ301" s="43">
        <v>0.1793535599601</v>
      </c>
      <c r="CK301" s="43">
        <v>0.18104203833604501</v>
      </c>
      <c r="CL301" s="43">
        <v>0.18324689450419299</v>
      </c>
      <c r="CM301" s="43">
        <v>0.186039740474992</v>
      </c>
      <c r="CN301" s="43">
        <v>0.18949172296999001</v>
      </c>
      <c r="CO301" s="43">
        <v>0.19367095316376701</v>
      </c>
      <c r="CP301" s="43">
        <v>0.198639859202807</v>
      </c>
      <c r="CQ301" s="43">
        <v>0.20445270737687399</v>
      </c>
      <c r="CR301" s="43">
        <v>0.21115351536902299</v>
      </c>
      <c r="CS301" s="43">
        <v>0.21877450472654</v>
      </c>
      <c r="CT301" s="43">
        <v>0.22733512674602399</v>
      </c>
      <c r="CU301" s="43">
        <v>0.236841576922805</v>
      </c>
      <c r="CV301" s="43">
        <v>0.24728661878411001</v>
      </c>
      <c r="CW301" s="43">
        <v>0.25864948711916402</v>
      </c>
      <c r="CX301" s="43">
        <v>0.27089563842139702</v>
      </c>
      <c r="CY301" s="43">
        <v>0.28397615162676798</v>
      </c>
      <c r="CZ301" s="43"/>
      <c r="DA301" s="43"/>
      <c r="DC301" s="198">
        <v>45809</v>
      </c>
      <c r="DD301" s="43">
        <v>0.48046258696525501</v>
      </c>
      <c r="DE301" s="43">
        <v>0.450093907095721</v>
      </c>
      <c r="DF301" s="43">
        <v>0.42278569337593902</v>
      </c>
      <c r="DG301" s="43">
        <v>0.39822288753388302</v>
      </c>
      <c r="DH301" s="43">
        <v>0.376125973962949</v>
      </c>
      <c r="DI301" s="43">
        <v>0.35624648889277899</v>
      </c>
      <c r="DJ301" s="43">
        <v>0.33836305649565701</v>
      </c>
      <c r="DK301" s="43">
        <v>0.32227792352451301</v>
      </c>
      <c r="DL301" s="43">
        <v>0.30781395386349703</v>
      </c>
      <c r="DM301" s="43">
        <v>0.29481204183798498</v>
      </c>
      <c r="DN301" s="43">
        <v>0.28312890081070902</v>
      </c>
      <c r="DO301" s="43">
        <v>0.27263518348802601</v>
      </c>
      <c r="DP301" s="43">
        <v>0.26321389154702501</v>
      </c>
      <c r="DQ301" s="43">
        <v>0.25475903302713399</v>
      </c>
      <c r="DR301" s="43">
        <v>0.24717448836914699</v>
      </c>
      <c r="DS301" s="43">
        <v>0.240373048727965</v>
      </c>
      <c r="DT301" s="43">
        <v>0.23427559380687399</v>
      </c>
      <c r="DU301" s="43">
        <v>0.22881038020717101</v>
      </c>
      <c r="DV301" s="43">
        <v>0.223912416330842</v>
      </c>
      <c r="DW301" s="43">
        <v>0.219522903883759</v>
      </c>
      <c r="DX301" s="43">
        <v>0.215588730854926</v>
      </c>
      <c r="DY301" s="43">
        <v>0.212062004637534</v>
      </c>
      <c r="DZ301" s="43">
        <v>0.20889961758106601</v>
      </c>
      <c r="EA301" s="43">
        <v>0.20606283979071299</v>
      </c>
      <c r="EB301" s="43">
        <v>0.20351693624136299</v>
      </c>
      <c r="EC301" s="43">
        <v>0.20123080676737501</v>
      </c>
      <c r="ED301" s="43">
        <v>0.199176648071413</v>
      </c>
      <c r="EE301" s="43">
        <v>0.19732963784627799</v>
      </c>
      <c r="EF301" s="43">
        <v>0.19566764079225599</v>
      </c>
      <c r="EG301" s="43">
        <v>0.194170936500692</v>
      </c>
      <c r="EH301" s="43">
        <v>0.19282196913610899</v>
      </c>
      <c r="EI301" s="43">
        <v>0.19160511813138301</v>
      </c>
      <c r="EJ301" s="43">
        <v>0.19050648959212799</v>
      </c>
      <c r="EK301" s="43">
        <v>0.189513727096042</v>
      </c>
      <c r="EL301" s="43">
        <v>0.18861584115017199</v>
      </c>
      <c r="EM301" s="43">
        <v>0.18780305599007899</v>
      </c>
      <c r="EN301" s="43">
        <v>0.187066672284079</v>
      </c>
      <c r="EO301" s="43">
        <v>0.18639894488408801</v>
      </c>
      <c r="EP301" s="43">
        <v>0.18579297366891101</v>
      </c>
      <c r="EQ301" s="43">
        <v>0.18521982430792</v>
      </c>
      <c r="ER301" s="43">
        <v>0.18465415697335899</v>
      </c>
      <c r="ES301" s="43">
        <v>0.18409604078050201</v>
      </c>
      <c r="ET301" s="43">
        <v>0.183545544759385</v>
      </c>
      <c r="EU301" s="43">
        <v>0.18300273769969699</v>
      </c>
      <c r="EV301" s="43">
        <v>0.18246768797858501</v>
      </c>
      <c r="EW301" s="43">
        <v>0.18194046485571799</v>
      </c>
      <c r="EX301" s="43">
        <v>0.18142113561527201</v>
      </c>
      <c r="EY301" s="43">
        <v>0.18090976836908201</v>
      </c>
      <c r="EZ301" s="43">
        <v>0.18040643056526401</v>
      </c>
      <c r="FA301" s="43">
        <v>0.17991118931915401</v>
      </c>
      <c r="FB301" s="308">
        <v>0.17942411115585899</v>
      </c>
      <c r="FC301" s="43">
        <v>0.17894526220110099</v>
      </c>
      <c r="FD301" s="43">
        <v>0.17847470801496099</v>
      </c>
      <c r="FE301" s="43">
        <v>0.17801251350595701</v>
      </c>
      <c r="FF301" s="43">
        <v>0.177558742993987</v>
      </c>
      <c r="FG301" s="43">
        <v>0.17711346007327</v>
      </c>
      <c r="FH301" s="43">
        <v>0.17667672756486999</v>
      </c>
      <c r="FI301" s="43">
        <v>0.17624860750417501</v>
      </c>
      <c r="FJ301" s="43">
        <v>0.17582916107331401</v>
      </c>
      <c r="FK301" s="43">
        <v>0.17541844852996499</v>
      </c>
      <c r="FL301" s="43">
        <v>0.17501652918029001</v>
      </c>
      <c r="FM301" s="43">
        <v>0.17462346130633</v>
      </c>
      <c r="FN301" s="43">
        <v>0.17423930211115199</v>
      </c>
      <c r="FO301" s="43">
        <v>0.17384799909652099</v>
      </c>
      <c r="FP301" s="43">
        <v>0.17343381382191</v>
      </c>
      <c r="FQ301" s="43">
        <v>0.17299686758624699</v>
      </c>
      <c r="FR301" s="43">
        <v>0.172537697255848</v>
      </c>
      <c r="FS301" s="43">
        <v>0.17205736956918299</v>
      </c>
      <c r="FT301" s="43">
        <v>0.17155762021253501</v>
      </c>
      <c r="FU301" s="43">
        <v>0.171041022269904</v>
      </c>
      <c r="FV301" s="43">
        <v>0.17051118937655399</v>
      </c>
      <c r="FW301" s="43">
        <v>0.16997301952205601</v>
      </c>
      <c r="FX301" s="43">
        <v>0.16943298592167999</v>
      </c>
      <c r="FY301" s="43">
        <v>0.16889948159288301</v>
      </c>
      <c r="FZ301" s="43">
        <v>0.16838322414757401</v>
      </c>
      <c r="GA301" s="43">
        <v>0.16789772616638701</v>
      </c>
      <c r="GB301" s="43">
        <v>0.167459834432408</v>
      </c>
      <c r="GC301" s="43">
        <v>0.16709033727241199</v>
      </c>
      <c r="GD301" s="43">
        <v>0.166814632819033</v>
      </c>
      <c r="GE301" s="43">
        <v>0.166663441348331</v>
      </c>
      <c r="GF301" s="43">
        <v>0.16667353123952899</v>
      </c>
      <c r="GG301" s="43">
        <v>0.16688841032731699</v>
      </c>
      <c r="GH301" s="43">
        <v>0.16735891308347201</v>
      </c>
      <c r="GI301" s="43">
        <v>0.16814359114424299</v>
      </c>
      <c r="GJ301" s="43">
        <v>0.16930879503465701</v>
      </c>
      <c r="GK301" s="43">
        <v>0.17092832513113801</v>
      </c>
      <c r="GL301" s="43">
        <v>0.173082539601118</v>
      </c>
      <c r="GM301" s="43">
        <v>0.17585684467454701</v>
      </c>
      <c r="GN301" s="43">
        <v>0.17933956286458899</v>
      </c>
      <c r="GO301" s="43">
        <v>0.18361927163685199</v>
      </c>
      <c r="GP301" s="43">
        <v>0.188781809767712</v>
      </c>
      <c r="GQ301" s="43">
        <v>0.194907230538682</v>
      </c>
      <c r="GR301" s="43">
        <v>0.20206700813827699</v>
      </c>
      <c r="GS301" s="43">
        <v>0.21032175712878501</v>
      </c>
      <c r="GT301" s="43">
        <v>0.21971961067543599</v>
      </c>
      <c r="GU301" s="43">
        <v>0.23029525252528099</v>
      </c>
      <c r="GV301" s="43">
        <v>0.242069453961581</v>
      </c>
      <c r="GW301" s="43">
        <v>0.25504886705673102</v>
      </c>
      <c r="GX301" s="43">
        <v>0.26922578664399999</v>
      </c>
      <c r="GY301" s="43">
        <v>0.28457761059227099</v>
      </c>
      <c r="GZ301" s="43">
        <v>0.30106578301112402</v>
      </c>
      <c r="HA301" s="43"/>
      <c r="HB301" s="43"/>
    </row>
    <row r="302" spans="1:210" x14ac:dyDescent="0.6">
      <c r="A302" s="327">
        <v>23</v>
      </c>
      <c r="B302" s="198">
        <v>45910</v>
      </c>
      <c r="C302" s="43">
        <v>0.46984958345299199</v>
      </c>
      <c r="D302" s="43">
        <v>0.44169901873855599</v>
      </c>
      <c r="E302" s="43">
        <v>0.41635283388496802</v>
      </c>
      <c r="F302" s="43">
        <v>0.39352556151145202</v>
      </c>
      <c r="G302" s="43">
        <v>0.37296473184040602</v>
      </c>
      <c r="H302" s="43">
        <v>0.35444628333287598</v>
      </c>
      <c r="I302" s="43">
        <v>0.33777061513172602</v>
      </c>
      <c r="J302" s="43">
        <v>0.32275921557332299</v>
      </c>
      <c r="K302" s="43">
        <v>0.30925180364834098</v>
      </c>
      <c r="L302" s="43">
        <v>0.29710392481172698</v>
      </c>
      <c r="M302" s="43">
        <v>0.28618494443293502</v>
      </c>
      <c r="N302" s="43">
        <v>0.27637638518847202</v>
      </c>
      <c r="O302" s="43">
        <v>0.26757055651914702</v>
      </c>
      <c r="P302" s="43">
        <v>0.25966942665154302</v>
      </c>
      <c r="Q302" s="43">
        <v>0.25258369136339198</v>
      </c>
      <c r="R302" s="43">
        <v>0.24623199764011999</v>
      </c>
      <c r="S302" s="43">
        <v>0.24054028563274399</v>
      </c>
      <c r="T302" s="43">
        <v>0.23544121838002799</v>
      </c>
      <c r="U302" s="43">
        <v>0.23087367466035899</v>
      </c>
      <c r="V302" s="43">
        <v>0.22678228636789199</v>
      </c>
      <c r="W302" s="43">
        <v>0.22311700765699</v>
      </c>
      <c r="X302" s="43">
        <v>0.219832706984179</v>
      </c>
      <c r="Y302" s="43">
        <v>0.21688877776478999</v>
      </c>
      <c r="Z302" s="43">
        <v>0.21424876520601299</v>
      </c>
      <c r="AA302" s="43">
        <v>0.21188000918531399</v>
      </c>
      <c r="AB302" s="43">
        <v>0.209753304037123</v>
      </c>
      <c r="AC302" s="43">
        <v>0.20784257620032001</v>
      </c>
      <c r="AD302" s="43">
        <v>0.20612458117625601</v>
      </c>
      <c r="AE302" s="43">
        <v>0.20457862068472399</v>
      </c>
      <c r="AF302" s="43">
        <v>0.20318628054100701</v>
      </c>
      <c r="AG302" s="43">
        <v>0.201931189579166</v>
      </c>
      <c r="AH302" s="43">
        <v>0.20079879935937101</v>
      </c>
      <c r="AI302" s="43">
        <v>0.199776184011346</v>
      </c>
      <c r="AJ302" s="43">
        <v>0.19885185941337599</v>
      </c>
      <c r="AK302" s="43">
        <v>0.198015620522448</v>
      </c>
      <c r="AL302" s="43">
        <v>0.19725839591508901</v>
      </c>
      <c r="AM302" s="43">
        <v>0.19657211761091101</v>
      </c>
      <c r="AN302" s="43">
        <v>0.195949605806746</v>
      </c>
      <c r="AO302" s="43">
        <v>0.19538446604444201</v>
      </c>
      <c r="AP302" s="43">
        <v>0.19484973921412799</v>
      </c>
      <c r="AQ302" s="43">
        <v>0.19432178488324001</v>
      </c>
      <c r="AR302" s="43">
        <v>0.19380065503141999</v>
      </c>
      <c r="AS302" s="43">
        <v>0.19328640123841201</v>
      </c>
      <c r="AT302" s="43">
        <v>0.19277907478065701</v>
      </c>
      <c r="AU302" s="43">
        <v>0.19227872626089401</v>
      </c>
      <c r="AV302" s="43">
        <v>0.191785406133236</v>
      </c>
      <c r="AW302" s="43">
        <v>0.19129916422636201</v>
      </c>
      <c r="AX302" s="43">
        <v>0.19082004825332</v>
      </c>
      <c r="AY302" s="43">
        <v>0.190348109012829</v>
      </c>
      <c r="AZ302" s="43">
        <v>0.18988339327574399</v>
      </c>
      <c r="BA302" s="308">
        <v>0.18942594848406899</v>
      </c>
      <c r="BB302" s="43">
        <v>0.188975821335958</v>
      </c>
      <c r="BC302" s="43">
        <v>0.18853305770114501</v>
      </c>
      <c r="BD302" s="43">
        <v>0.18809770270690701</v>
      </c>
      <c r="BE302" s="43">
        <v>0.187669800672293</v>
      </c>
      <c r="BF302" s="43">
        <v>0.18724939510094801</v>
      </c>
      <c r="BG302" s="43">
        <v>0.186836528602916</v>
      </c>
      <c r="BH302" s="43">
        <v>0.186431242916625</v>
      </c>
      <c r="BI302" s="43">
        <v>0.186033578813214</v>
      </c>
      <c r="BJ302" s="43">
        <v>0.18564357607478801</v>
      </c>
      <c r="BK302" s="43">
        <v>0.18526127350538499</v>
      </c>
      <c r="BL302" s="43">
        <v>0.184886708833265</v>
      </c>
      <c r="BM302" s="43">
        <v>0.18451991871670301</v>
      </c>
      <c r="BN302" s="43">
        <v>0.18414550858550499</v>
      </c>
      <c r="BO302" s="43">
        <v>0.183748231938997</v>
      </c>
      <c r="BP302" s="43">
        <v>0.18332791380292299</v>
      </c>
      <c r="BQ302" s="43">
        <v>0.18288470552360001</v>
      </c>
      <c r="BR302" s="43">
        <v>0.18241917733978399</v>
      </c>
      <c r="BS302" s="43">
        <v>0.18193243056994499</v>
      </c>
      <c r="BT302" s="43">
        <v>0.181426233136565</v>
      </c>
      <c r="BU302" s="43">
        <v>0.180903182289123</v>
      </c>
      <c r="BV302" s="43">
        <v>0.18036689908756301</v>
      </c>
      <c r="BW302" s="43">
        <v>0.179822259235977</v>
      </c>
      <c r="BX302" s="43">
        <v>0.179275665163354</v>
      </c>
      <c r="BY302" s="43">
        <v>0.17873536391382999</v>
      </c>
      <c r="BZ302" s="43">
        <v>0.17821181450603801</v>
      </c>
      <c r="CA302" s="43">
        <v>0.17771810690640699</v>
      </c>
      <c r="CB302" s="43">
        <v>0.17727043154307801</v>
      </c>
      <c r="CC302" s="43">
        <v>0.176888593942268</v>
      </c>
      <c r="CD302" s="43">
        <v>0.17659656200815199</v>
      </c>
      <c r="CE302" s="43">
        <v>0.176423023997545</v>
      </c>
      <c r="CF302" s="43">
        <v>0.17640192277844799</v>
      </c>
      <c r="CG302" s="43">
        <v>0.17657291684844501</v>
      </c>
      <c r="CH302" s="43">
        <v>0.17698170197375901</v>
      </c>
      <c r="CI302" s="43">
        <v>0.177680111673018</v>
      </c>
      <c r="CJ302" s="43">
        <v>0.178725904417461</v>
      </c>
      <c r="CK302" s="43">
        <v>0.18018214602514701</v>
      </c>
      <c r="CL302" s="43">
        <v>0.18211611383769599</v>
      </c>
      <c r="CM302" s="43">
        <v>0.18459768968811299</v>
      </c>
      <c r="CN302" s="43">
        <v>0.18769727162039801</v>
      </c>
      <c r="CO302" s="43">
        <v>0.19148331192373599</v>
      </c>
      <c r="CP302" s="43">
        <v>0.19601966467250301</v>
      </c>
      <c r="CQ302" s="43">
        <v>0.20136297656771299</v>
      </c>
      <c r="CR302" s="43">
        <v>0.20756035979233201</v>
      </c>
      <c r="CS302" s="43">
        <v>0.21464753521145399</v>
      </c>
      <c r="CT302" s="43">
        <v>0.222647537489021</v>
      </c>
      <c r="CU302" s="43">
        <v>0.23156995456233401</v>
      </c>
      <c r="CV302" s="43">
        <v>0.241410565628981</v>
      </c>
      <c r="CW302" s="43">
        <v>0.25215116898488699</v>
      </c>
      <c r="CX302" s="43">
        <v>0.26375936591652999</v>
      </c>
      <c r="CY302" s="43">
        <v>0.27618808651652998</v>
      </c>
      <c r="CZ302" s="43"/>
      <c r="DA302" s="43"/>
      <c r="DC302" s="198">
        <v>45839</v>
      </c>
      <c r="DD302" s="43">
        <v>0.470897961054772</v>
      </c>
      <c r="DE302" s="43">
        <v>0.44157959677818598</v>
      </c>
      <c r="DF302" s="43">
        <v>0.41522883334091198</v>
      </c>
      <c r="DG302" s="43">
        <v>0.391539548531882</v>
      </c>
      <c r="DH302" s="43">
        <v>0.370240276942716</v>
      </c>
      <c r="DI302" s="43">
        <v>0.351089757290097</v>
      </c>
      <c r="DJ302" s="43">
        <v>0.33387302525290002</v>
      </c>
      <c r="DK302" s="43">
        <v>0.31839801545404101</v>
      </c>
      <c r="DL302" s="43">
        <v>0.304492629151354</v>
      </c>
      <c r="DM302" s="43">
        <v>0.29200222241981</v>
      </c>
      <c r="DN302" s="43">
        <v>0.28078746861359999</v>
      </c>
      <c r="DO302" s="43">
        <v>0.270722549306953</v>
      </c>
      <c r="DP302" s="43">
        <v>0.26169362916286798</v>
      </c>
      <c r="DQ302" s="43">
        <v>0.253597571900749</v>
      </c>
      <c r="DR302" s="43">
        <v>0.246340857204535</v>
      </c>
      <c r="DS302" s="43">
        <v>0.23983866159341399</v>
      </c>
      <c r="DT302" s="43">
        <v>0.23401407057030099</v>
      </c>
      <c r="DU302" s="43">
        <v>0.228797393552537</v>
      </c>
      <c r="DV302" s="43">
        <v>0.224125558421777</v>
      </c>
      <c r="DW302" s="43">
        <v>0.21994156689451999</v>
      </c>
      <c r="DX302" s="43">
        <v>0.21619399690206101</v>
      </c>
      <c r="DY302" s="43">
        <v>0.21283654176498801</v>
      </c>
      <c r="DZ302" s="43">
        <v>0.209827579608593</v>
      </c>
      <c r="EA302" s="43">
        <v>0.20712976880103201</v>
      </c>
      <c r="EB302" s="43">
        <v>0.20470966724056899</v>
      </c>
      <c r="EC302" s="43">
        <v>0.20253737438354499</v>
      </c>
      <c r="ED302" s="43">
        <v>0.20058619581675999</v>
      </c>
      <c r="EE302" s="43">
        <v>0.19883233026066599</v>
      </c>
      <c r="EF302" s="43">
        <v>0.197254579082662</v>
      </c>
      <c r="EG302" s="43">
        <v>0.19583407819038201</v>
      </c>
      <c r="EH302" s="43">
        <v>0.19455405211905899</v>
      </c>
      <c r="EI302" s="43">
        <v>0.19339958943799801</v>
      </c>
      <c r="EJ302" s="43">
        <v>0.19235743899313501</v>
      </c>
      <c r="EK302" s="43">
        <v>0.19141582570391499</v>
      </c>
      <c r="EL302" s="43">
        <v>0.190564284884992</v>
      </c>
      <c r="EM302" s="43">
        <v>0.189793513807447</v>
      </c>
      <c r="EN302" s="43">
        <v>0.189095239078962</v>
      </c>
      <c r="EO302" s="43">
        <v>0.18846209848265499</v>
      </c>
      <c r="EP302" s="43">
        <v>0.18788753627445001</v>
      </c>
      <c r="EQ302" s="43">
        <v>0.18734410916716501</v>
      </c>
      <c r="ER302" s="43">
        <v>0.18680778576947801</v>
      </c>
      <c r="ES302" s="43">
        <v>0.18627862726812899</v>
      </c>
      <c r="ET302" s="43">
        <v>0.185756694406708</v>
      </c>
      <c r="EU302" s="43">
        <v>0.18524204736872499</v>
      </c>
      <c r="EV302" s="43">
        <v>0.18473474745410901</v>
      </c>
      <c r="EW302" s="43">
        <v>0.184234854008444</v>
      </c>
      <c r="EX302" s="43">
        <v>0.18374242689558101</v>
      </c>
      <c r="EY302" s="43">
        <v>0.183257525622842</v>
      </c>
      <c r="EZ302" s="43">
        <v>0.18278020920563701</v>
      </c>
      <c r="FA302" s="43">
        <v>0.18231053624945101</v>
      </c>
      <c r="FB302" s="308">
        <v>0.18184856485370199</v>
      </c>
      <c r="FC302" s="43">
        <v>0.181394352674598</v>
      </c>
      <c r="FD302" s="43">
        <v>0.180947956746421</v>
      </c>
      <c r="FE302" s="43">
        <v>0.18050943359185201</v>
      </c>
      <c r="FF302" s="43">
        <v>0.18007883903909799</v>
      </c>
      <c r="FG302" s="43">
        <v>0.179656228261691</v>
      </c>
      <c r="FH302" s="43">
        <v>0.17924165570817499</v>
      </c>
      <c r="FI302" s="43">
        <v>0.17883517508406299</v>
      </c>
      <c r="FJ302" s="43">
        <v>0.178436839283482</v>
      </c>
      <c r="FK302" s="43">
        <v>0.17804670034095699</v>
      </c>
      <c r="FL302" s="43">
        <v>0.17766480939992299</v>
      </c>
      <c r="FM302" s="43">
        <v>0.177291216685421</v>
      </c>
      <c r="FN302" s="43">
        <v>0.176925971419964</v>
      </c>
      <c r="FO302" s="43">
        <v>0.17655379779528299</v>
      </c>
      <c r="FP302" s="43">
        <v>0.176159692213262</v>
      </c>
      <c r="FQ302" s="43">
        <v>0.17574371652989501</v>
      </c>
      <c r="FR302" s="43">
        <v>0.17530631398133201</v>
      </c>
      <c r="FS302" s="43">
        <v>0.17484841447937199</v>
      </c>
      <c r="FT302" s="43">
        <v>0.17437156270037199</v>
      </c>
      <c r="FU302" s="43">
        <v>0.17387807318537299</v>
      </c>
      <c r="FV302" s="43">
        <v>0.17337121734845601</v>
      </c>
      <c r="FW302" s="43">
        <v>0.172855447914362</v>
      </c>
      <c r="FX302" s="43">
        <v>0.172336666710276</v>
      </c>
      <c r="FY302" s="43">
        <v>0.17182254214711201</v>
      </c>
      <c r="FZ302" s="43">
        <v>0.171322882570382</v>
      </c>
      <c r="GA302" s="43">
        <v>0.170850070942732</v>
      </c>
      <c r="GB302" s="43">
        <v>0.17041956464929101</v>
      </c>
      <c r="GC302" s="43">
        <v>0.170050460935671</v>
      </c>
      <c r="GD302" s="43">
        <v>0.16976612321845</v>
      </c>
      <c r="GE302" s="43">
        <v>0.169594855383847</v>
      </c>
      <c r="GF302" s="43">
        <v>0.169570599588136</v>
      </c>
      <c r="GG302" s="43">
        <v>0.169733617591697</v>
      </c>
      <c r="GH302" s="43">
        <v>0.17013109651834901</v>
      </c>
      <c r="GI302" s="43">
        <v>0.17081759844556399</v>
      </c>
      <c r="GJ302" s="43">
        <v>0.171855252985018</v>
      </c>
      <c r="GK302" s="43">
        <v>0.173313578246378</v>
      </c>
      <c r="GL302" s="43">
        <v>0.17526881671978201</v>
      </c>
      <c r="GM302" s="43">
        <v>0.17780269679802299</v>
      </c>
      <c r="GN302" s="43">
        <v>0.181000584568656</v>
      </c>
      <c r="GO302" s="43">
        <v>0.184949072783127</v>
      </c>
      <c r="GP302" s="43">
        <v>0.18973315237298699</v>
      </c>
      <c r="GQ302" s="43">
        <v>0.19543320204969</v>
      </c>
      <c r="GR302" s="43">
        <v>0.202122082791026</v>
      </c>
      <c r="GS302" s="43">
        <v>0.20986261183392699</v>
      </c>
      <c r="GT302" s="43">
        <v>0.21870560979710801</v>
      </c>
      <c r="GU302" s="43">
        <v>0.228688583345379</v>
      </c>
      <c r="GV302" s="43">
        <v>0.23983496173852401</v>
      </c>
      <c r="GW302" s="43">
        <v>0.25215368800080801</v>
      </c>
      <c r="GX302" s="43">
        <v>0.265638899946398</v>
      </c>
      <c r="GY302" s="43">
        <v>0.280269428161465</v>
      </c>
      <c r="GZ302" s="43">
        <v>0.296007876177318</v>
      </c>
      <c r="HA302" s="43"/>
      <c r="HB302" s="43"/>
    </row>
    <row r="303" spans="1:210" x14ac:dyDescent="0.6">
      <c r="A303" s="327">
        <v>24</v>
      </c>
      <c r="B303" s="198">
        <v>45941</v>
      </c>
      <c r="C303" s="43">
        <v>0.453567344400159</v>
      </c>
      <c r="D303" s="43">
        <v>0.426637891857021</v>
      </c>
      <c r="E303" s="43">
        <v>0.40241115154523599</v>
      </c>
      <c r="F303" s="43">
        <v>0.38061150116041798</v>
      </c>
      <c r="G303" s="43">
        <v>0.36099520916199301</v>
      </c>
      <c r="H303" s="43">
        <v>0.343345929482612</v>
      </c>
      <c r="I303" s="43">
        <v>0.32747084788681302</v>
      </c>
      <c r="J303" s="43">
        <v>0.31319740840556798</v>
      </c>
      <c r="K303" s="43">
        <v>0.30037055476233698</v>
      </c>
      <c r="L303" s="43">
        <v>0.28885042451430099</v>
      </c>
      <c r="M303" s="43">
        <v>0.27851043729286201</v>
      </c>
      <c r="N303" s="43">
        <v>0.26923572048873001</v>
      </c>
      <c r="O303" s="43">
        <v>0.26092181874496001</v>
      </c>
      <c r="P303" s="43">
        <v>0.25347363611554602</v>
      </c>
      <c r="Q303" s="43">
        <v>0.24680456339176499</v>
      </c>
      <c r="R303" s="43">
        <v>0.24083574914269101</v>
      </c>
      <c r="S303" s="43">
        <v>0.23549547770372201</v>
      </c>
      <c r="T303" s="43">
        <v>0.23071862489001399</v>
      </c>
      <c r="U303" s="43">
        <v>0.226446168120088</v>
      </c>
      <c r="V303" s="43">
        <v>0.22262473431546301</v>
      </c>
      <c r="W303" s="43">
        <v>0.219206174306073</v>
      </c>
      <c r="X303" s="43">
        <v>0.21614715692874101</v>
      </c>
      <c r="Y303" s="43">
        <v>0.21340877963985699</v>
      </c>
      <c r="Z303" s="43">
        <v>0.210956194605222</v>
      </c>
      <c r="AA303" s="43">
        <v>0.20875825082121699</v>
      </c>
      <c r="AB303" s="43">
        <v>0.20678715369946399</v>
      </c>
      <c r="AC303" s="43">
        <v>0.20501814348432501</v>
      </c>
      <c r="AD303" s="43">
        <v>0.20342919382427699</v>
      </c>
      <c r="AE303" s="43">
        <v>0.20200073157110399</v>
      </c>
      <c r="AF303" s="43">
        <v>0.200715378149597</v>
      </c>
      <c r="AG303" s="43">
        <v>0.19955771260182101</v>
      </c>
      <c r="AH303" s="43">
        <v>0.19851405600122299</v>
      </c>
      <c r="AI303" s="43">
        <v>0.197572276204699</v>
      </c>
      <c r="AJ303" s="43">
        <v>0.19672161229172799</v>
      </c>
      <c r="AK303" s="43">
        <v>0.195952516951511</v>
      </c>
      <c r="AL303" s="43">
        <v>0.19525651620561199</v>
      </c>
      <c r="AM303" s="43">
        <v>0.19462608423906899</v>
      </c>
      <c r="AN303" s="43">
        <v>0.19405453275922199</v>
      </c>
      <c r="AO303" s="43">
        <v>0.19353591276504301</v>
      </c>
      <c r="AP303" s="43">
        <v>0.193045432099025</v>
      </c>
      <c r="AQ303" s="43">
        <v>0.19256138816232499</v>
      </c>
      <c r="AR303" s="43">
        <v>0.19208382487939801</v>
      </c>
      <c r="AS303" s="43">
        <v>0.19161278632554199</v>
      </c>
      <c r="AT303" s="43">
        <v>0.19114831419873199</v>
      </c>
      <c r="AU303" s="43">
        <v>0.190690457927681</v>
      </c>
      <c r="AV303" s="43">
        <v>0.19023925128726701</v>
      </c>
      <c r="AW303" s="43">
        <v>0.189794740868791</v>
      </c>
      <c r="AX303" s="43">
        <v>0.18935696696482099</v>
      </c>
      <c r="AY303" s="43">
        <v>0.188925970290128</v>
      </c>
      <c r="AZ303" s="43">
        <v>0.188501790933019</v>
      </c>
      <c r="BA303" s="308">
        <v>0.188084468207219</v>
      </c>
      <c r="BB303" s="43">
        <v>0.18767404078335201</v>
      </c>
      <c r="BC303" s="43">
        <v>0.18727054666572601</v>
      </c>
      <c r="BD303" s="43">
        <v>0.18687402301601599</v>
      </c>
      <c r="BE303" s="43">
        <v>0.18648450632223601</v>
      </c>
      <c r="BF303" s="43">
        <v>0.18610203216728699</v>
      </c>
      <c r="BG303" s="43">
        <v>0.18572663534429301</v>
      </c>
      <c r="BH303" s="43">
        <v>0.18535834978729801</v>
      </c>
      <c r="BI303" s="43">
        <v>0.184997208508557</v>
      </c>
      <c r="BJ303" s="43">
        <v>0.18464324363116699</v>
      </c>
      <c r="BK303" s="43">
        <v>0.18429648628659001</v>
      </c>
      <c r="BL303" s="43">
        <v>0.18395696666132</v>
      </c>
      <c r="BM303" s="43">
        <v>0.183624713937139</v>
      </c>
      <c r="BN303" s="43">
        <v>0.18328579353896901</v>
      </c>
      <c r="BO303" s="43">
        <v>0.18292644690130899</v>
      </c>
      <c r="BP303" s="43">
        <v>0.18254658210477301</v>
      </c>
      <c r="BQ303" s="43">
        <v>0.18214641424074701</v>
      </c>
      <c r="BR303" s="43">
        <v>0.18172655070261101</v>
      </c>
      <c r="BS303" s="43">
        <v>0.18128809437259599</v>
      </c>
      <c r="BT303" s="43">
        <v>0.18083276798363601</v>
      </c>
      <c r="BU303" s="43">
        <v>0.18036306310247199</v>
      </c>
      <c r="BV303" s="43">
        <v>0.179882417845426</v>
      </c>
      <c r="BW303" s="43">
        <v>0.179395427461288</v>
      </c>
      <c r="BX303" s="43">
        <v>0.17890809209178399</v>
      </c>
      <c r="BY303" s="43">
        <v>0.17842810588765901</v>
      </c>
      <c r="BZ303" s="43">
        <v>0.177965190869986</v>
      </c>
      <c r="CA303" s="43">
        <v>0.17753147750030299</v>
      </c>
      <c r="CB303" s="43">
        <v>0.17714193158309599</v>
      </c>
      <c r="CC303" s="43">
        <v>0.176814823096133</v>
      </c>
      <c r="CD303" s="43">
        <v>0.17657222680795301</v>
      </c>
      <c r="CE303" s="43">
        <v>0.176440536587784</v>
      </c>
      <c r="CF303" s="43">
        <v>0.176450964656372</v>
      </c>
      <c r="CG303" s="43">
        <v>0.17663998409239901</v>
      </c>
      <c r="CH303" s="43">
        <v>0.177049658324238</v>
      </c>
      <c r="CI303" s="43">
        <v>0.17772778714233201</v>
      </c>
      <c r="CJ303" s="43">
        <v>0.178727787798033</v>
      </c>
      <c r="CK303" s="43">
        <v>0.18010822745801899</v>
      </c>
      <c r="CL303" s="43">
        <v>0.18193193414177</v>
      </c>
      <c r="CM303" s="43">
        <v>0.18426464274110399</v>
      </c>
      <c r="CN303" s="43">
        <v>0.18717318248680201</v>
      </c>
      <c r="CO303" s="43">
        <v>0.19072327691389299</v>
      </c>
      <c r="CP303" s="43">
        <v>0.19497709651544901</v>
      </c>
      <c r="CQ303" s="43">
        <v>0.19999075852374601</v>
      </c>
      <c r="CR303" s="43">
        <v>0.20581198857861599</v>
      </c>
      <c r="CS303" s="43">
        <v>0.212478133584801</v>
      </c>
      <c r="CT303" s="43">
        <v>0.220014644159614</v>
      </c>
      <c r="CU303" s="43">
        <v>0.22843404543823001</v>
      </c>
      <c r="CV303" s="43">
        <v>0.23773531291987801</v>
      </c>
      <c r="CW303" s="43">
        <v>0.24790348995961101</v>
      </c>
      <c r="CX303" s="43">
        <v>0.25890934266174698</v>
      </c>
      <c r="CY303" s="43">
        <v>0.27070884881228002</v>
      </c>
      <c r="CZ303" s="43"/>
      <c r="DA303" s="43"/>
      <c r="DC303" s="198">
        <v>45870</v>
      </c>
      <c r="DD303" s="43">
        <v>0.45550015560911999</v>
      </c>
      <c r="DE303" s="43">
        <v>0.42758952928035499</v>
      </c>
      <c r="DF303" s="43">
        <v>0.40251768000864402</v>
      </c>
      <c r="DG303" s="43">
        <v>0.37999099801971697</v>
      </c>
      <c r="DH303" s="43">
        <v>0.35974921277349198</v>
      </c>
      <c r="DI303" s="43">
        <v>0.34156104582635499</v>
      </c>
      <c r="DJ303" s="43">
        <v>0.325220418348586</v>
      </c>
      <c r="DK303" s="43">
        <v>0.31054316934149201</v>
      </c>
      <c r="DL303" s="43">
        <v>0.29736423768507297</v>
      </c>
      <c r="DM303" s="43">
        <v>0.28553525921845102</v>
      </c>
      <c r="DN303" s="43">
        <v>0.27492253061652699</v>
      </c>
      <c r="DO303" s="43">
        <v>0.265405292395341</v>
      </c>
      <c r="DP303" s="43">
        <v>0.25687428540059898</v>
      </c>
      <c r="DQ303" s="43">
        <v>0.24923053731290001</v>
      </c>
      <c r="DR303" s="43">
        <v>0.242384338758415</v>
      </c>
      <c r="DS303" s="43">
        <v>0.23625437254944701</v>
      </c>
      <c r="DT303" s="43">
        <v>0.23076696408417699</v>
      </c>
      <c r="DU303" s="43">
        <v>0.225855425879955</v>
      </c>
      <c r="DV303" s="43">
        <v>0.22145947432183499</v>
      </c>
      <c r="DW303" s="43">
        <v>0.21752470163708301</v>
      </c>
      <c r="DX303" s="43">
        <v>0.214002090633304</v>
      </c>
      <c r="DY303" s="43">
        <v>0.210847563511398</v>
      </c>
      <c r="DZ303" s="43">
        <v>0.20802155916949999</v>
      </c>
      <c r="EA303" s="43">
        <v>0.205488635827491</v>
      </c>
      <c r="EB303" s="43">
        <v>0.20321709722504999</v>
      </c>
      <c r="EC303" s="43">
        <v>0.201178641812162</v>
      </c>
      <c r="ED303" s="43">
        <v>0.19934803474594801</v>
      </c>
      <c r="EE303" s="43">
        <v>0.197702802811141</v>
      </c>
      <c r="EF303" s="43">
        <v>0.19622295212618801</v>
      </c>
      <c r="EG303" s="43">
        <v>0.19489070848857401</v>
      </c>
      <c r="EH303" s="43">
        <v>0.19369027990990101</v>
      </c>
      <c r="EI303" s="43">
        <v>0.19260764057483701</v>
      </c>
      <c r="EJ303" s="43">
        <v>0.19163033523685</v>
      </c>
      <c r="EK303" s="43">
        <v>0.19074730306441101</v>
      </c>
      <c r="EL303" s="43">
        <v>0.18994871951502801</v>
      </c>
      <c r="EM303" s="43">
        <v>0.189225854956319</v>
      </c>
      <c r="EN303" s="43">
        <v>0.18857094875137601</v>
      </c>
      <c r="EO303" s="43">
        <v>0.187977097356925</v>
      </c>
      <c r="EP303" s="43">
        <v>0.187438154899463</v>
      </c>
      <c r="EQ303" s="43">
        <v>0.18692838155608399</v>
      </c>
      <c r="ER303" s="43">
        <v>0.18642523252964699</v>
      </c>
      <c r="ES303" s="43">
        <v>0.18592876094159899</v>
      </c>
      <c r="ET303" s="43">
        <v>0.18543901960675699</v>
      </c>
      <c r="EU303" s="43">
        <v>0.184956060668164</v>
      </c>
      <c r="EV303" s="43">
        <v>0.18447993846674199</v>
      </c>
      <c r="EW303" s="43">
        <v>0.184010702475049</v>
      </c>
      <c r="EX303" s="43">
        <v>0.183548406097154</v>
      </c>
      <c r="EY303" s="43">
        <v>0.183093100404772</v>
      </c>
      <c r="EZ303" s="43">
        <v>0.182644836399388</v>
      </c>
      <c r="FA303" s="43">
        <v>0.18220366485995301</v>
      </c>
      <c r="FB303" s="308">
        <v>0.18176963592357701</v>
      </c>
      <c r="FC303" s="43">
        <v>0.181342799331356</v>
      </c>
      <c r="FD303" s="43">
        <v>0.18092320433314599</v>
      </c>
      <c r="FE303" s="43">
        <v>0.18051089960085401</v>
      </c>
      <c r="FF303" s="43">
        <v>0.18010593322444901</v>
      </c>
      <c r="FG303" s="43">
        <v>0.17970835272264099</v>
      </c>
      <c r="FH303" s="43">
        <v>0.17931820491541001</v>
      </c>
      <c r="FI303" s="43">
        <v>0.17893553595435799</v>
      </c>
      <c r="FJ303" s="43">
        <v>0.17856039127947701</v>
      </c>
      <c r="FK303" s="43">
        <v>0.178192815585273</v>
      </c>
      <c r="FL303" s="43">
        <v>0.177832852747908</v>
      </c>
      <c r="FM303" s="43">
        <v>0.17748054583704401</v>
      </c>
      <c r="FN303" s="43">
        <v>0.17713593706235001</v>
      </c>
      <c r="FO303" s="43">
        <v>0.17678459742219399</v>
      </c>
      <c r="FP303" s="43">
        <v>0.176412318080095</v>
      </c>
      <c r="FQ303" s="43">
        <v>0.176019087547124</v>
      </c>
      <c r="FR303" s="43">
        <v>0.17560523763222499</v>
      </c>
      <c r="FS303" s="43">
        <v>0.17517153910070901</v>
      </c>
      <c r="FT303" s="43">
        <v>0.174719318107946</v>
      </c>
      <c r="FU303" s="43">
        <v>0.17425059712386901</v>
      </c>
      <c r="FV303" s="43">
        <v>0.17376826500085699</v>
      </c>
      <c r="FW303" s="43">
        <v>0.173276281178085</v>
      </c>
      <c r="FX303" s="43">
        <v>0.17277991952836699</v>
      </c>
      <c r="FY303" s="43">
        <v>0.17228605785044099</v>
      </c>
      <c r="FZ303" s="43">
        <v>0.17180351889890799</v>
      </c>
      <c r="GA303" s="43">
        <v>0.171343468515018</v>
      </c>
      <c r="GB303" s="43">
        <v>0.17091987504950301</v>
      </c>
      <c r="GC303" s="43">
        <v>0.17055003180876299</v>
      </c>
      <c r="GD303" s="43">
        <v>0.170255139956281</v>
      </c>
      <c r="GE303" s="43">
        <v>0.17006094258982801</v>
      </c>
      <c r="GF303" s="43">
        <v>0.169998390972111</v>
      </c>
      <c r="GG303" s="43">
        <v>0.170104310560351</v>
      </c>
      <c r="GH303" s="43">
        <v>0.17042201745317401</v>
      </c>
      <c r="GI303" s="43">
        <v>0.171001816011108</v>
      </c>
      <c r="GJ303" s="43">
        <v>0.17190128814759401</v>
      </c>
      <c r="GK303" s="43">
        <v>0.17318526827733199</v>
      </c>
      <c r="GL303" s="43">
        <v>0.17492539209295399</v>
      </c>
      <c r="GM303" s="43">
        <v>0.17719912013337999</v>
      </c>
      <c r="GN303" s="43">
        <v>0.18008817591329501</v>
      </c>
      <c r="GO303" s="43">
        <v>0.183676405584904</v>
      </c>
      <c r="GP303" s="43">
        <v>0.188047155424065</v>
      </c>
      <c r="GQ303" s="43">
        <v>0.19328035597441601</v>
      </c>
      <c r="GR303" s="43">
        <v>0.199449571085725</v>
      </c>
      <c r="GS303" s="43">
        <v>0.20661928795687401</v>
      </c>
      <c r="GT303" s="43">
        <v>0.21484267701068099</v>
      </c>
      <c r="GU303" s="43">
        <v>0.224159943951319</v>
      </c>
      <c r="GV303" s="43">
        <v>0.234597260059279</v>
      </c>
      <c r="GW303" s="43">
        <v>0.24616612806382401</v>
      </c>
      <c r="GX303" s="43">
        <v>0.25886295190493402</v>
      </c>
      <c r="GY303" s="43">
        <v>0.27266854565718301</v>
      </c>
      <c r="GZ303" s="43">
        <v>0.287547333812534</v>
      </c>
      <c r="HA303" s="43"/>
      <c r="HB303" s="43"/>
    </row>
    <row r="304" spans="1:210" x14ac:dyDescent="0.6">
      <c r="A304" s="327">
        <v>25</v>
      </c>
      <c r="B304" s="198">
        <v>45974</v>
      </c>
      <c r="C304" s="43">
        <v>0.44036727533007303</v>
      </c>
      <c r="D304" s="43">
        <v>0.41461620692220202</v>
      </c>
      <c r="E304" s="43">
        <v>0.39146391831349803</v>
      </c>
      <c r="F304" s="43">
        <v>0.370644404896178</v>
      </c>
      <c r="G304" s="43">
        <v>0.35192245127420502</v>
      </c>
      <c r="H304" s="43">
        <v>0.33508924322811001</v>
      </c>
      <c r="I304" s="43">
        <v>0.31995863408573799</v>
      </c>
      <c r="J304" s="43">
        <v>0.30636398933327402</v>
      </c>
      <c r="K304" s="43">
        <v>0.29415554045026199</v>
      </c>
      <c r="L304" s="43">
        <v>0.28319818275074399</v>
      </c>
      <c r="M304" s="43">
        <v>0.273369655591716</v>
      </c>
      <c r="N304" s="43">
        <v>0.26455904747824999</v>
      </c>
      <c r="O304" s="43">
        <v>0.25666557028595699</v>
      </c>
      <c r="P304" s="43">
        <v>0.249597551927355</v>
      </c>
      <c r="Q304" s="43">
        <v>0.24327160093066799</v>
      </c>
      <c r="R304" s="43">
        <v>0.237611902516384</v>
      </c>
      <c r="S304" s="43">
        <v>0.23254961196544599</v>
      </c>
      <c r="T304" s="43">
        <v>0.22802231814183799</v>
      </c>
      <c r="U304" s="43">
        <v>0.22397355637347099</v>
      </c>
      <c r="V304" s="43">
        <v>0.220352356251001</v>
      </c>
      <c r="W304" s="43">
        <v>0.21711281487098799</v>
      </c>
      <c r="X304" s="43">
        <v>0.21421368988936099</v>
      </c>
      <c r="Y304" s="43">
        <v>0.211618010351286</v>
      </c>
      <c r="Z304" s="43">
        <v>0.20929270460948299</v>
      </c>
      <c r="AA304" s="43">
        <v>0.207208246040647</v>
      </c>
      <c r="AB304" s="43">
        <v>0.20533831799678301</v>
      </c>
      <c r="AC304" s="43">
        <v>0.20365949894831301</v>
      </c>
      <c r="AD304" s="43">
        <v>0.20215096911427999</v>
      </c>
      <c r="AE304" s="43">
        <v>0.200794238841081</v>
      </c>
      <c r="AF304" s="43">
        <v>0.19957289940355799</v>
      </c>
      <c r="AG304" s="43">
        <v>0.19847239522633101</v>
      </c>
      <c r="AH304" s="43">
        <v>0.19747981773613801</v>
      </c>
      <c r="AI304" s="43">
        <v>0.19658371900593599</v>
      </c>
      <c r="AJ304" s="43">
        <v>0.195773944781724</v>
      </c>
      <c r="AK304" s="43">
        <v>0.195041485109338</v>
      </c>
      <c r="AL304" s="43">
        <v>0.19437834122008499</v>
      </c>
      <c r="AM304" s="43">
        <v>0.19377740752272399</v>
      </c>
      <c r="AN304" s="43">
        <v>0.19323236685838199</v>
      </c>
      <c r="AO304" s="43">
        <v>0.19273759828164699</v>
      </c>
      <c r="AP304" s="43">
        <v>0.192269484699511</v>
      </c>
      <c r="AQ304" s="43">
        <v>0.19180732190326</v>
      </c>
      <c r="AR304" s="43">
        <v>0.19135114866269101</v>
      </c>
      <c r="AS304" s="43">
        <v>0.19090100319546</v>
      </c>
      <c r="AT304" s="43">
        <v>0.19045692313189899</v>
      </c>
      <c r="AU304" s="43">
        <v>0.19001894645855799</v>
      </c>
      <c r="AV304" s="43">
        <v>0.18958711036311399</v>
      </c>
      <c r="AW304" s="43">
        <v>0.189161450789149</v>
      </c>
      <c r="AX304" s="43">
        <v>0.18874200401549701</v>
      </c>
      <c r="AY304" s="43">
        <v>0.18832880571447499</v>
      </c>
      <c r="AZ304" s="43">
        <v>0.18792189083178601</v>
      </c>
      <c r="BA304" s="308">
        <v>0.18752129382963501</v>
      </c>
      <c r="BB304" s="43">
        <v>0.18712704856309301</v>
      </c>
      <c r="BC304" s="43">
        <v>0.18673918827557701</v>
      </c>
      <c r="BD304" s="43">
        <v>0.186357745565152</v>
      </c>
      <c r="BE304" s="43">
        <v>0.185982752424216</v>
      </c>
      <c r="BF304" s="43">
        <v>0.18561424006648899</v>
      </c>
      <c r="BG304" s="43">
        <v>0.18525223907937799</v>
      </c>
      <c r="BH304" s="43">
        <v>0.18489677928800899</v>
      </c>
      <c r="BI304" s="43">
        <v>0.18454788974223499</v>
      </c>
      <c r="BJ304" s="43">
        <v>0.184205598742156</v>
      </c>
      <c r="BK304" s="43">
        <v>0.183869933790338</v>
      </c>
      <c r="BL304" s="43">
        <v>0.18354092155270299</v>
      </c>
      <c r="BM304" s="43">
        <v>0.183218587831385</v>
      </c>
      <c r="BN304" s="43">
        <v>0.18288938698947699</v>
      </c>
      <c r="BO304" s="43">
        <v>0.182539870552409</v>
      </c>
      <c r="BP304" s="43">
        <v>0.18216981827353601</v>
      </c>
      <c r="BQ304" s="43">
        <v>0.181779279835147</v>
      </c>
      <c r="BR304" s="43">
        <v>0.18136865216047501</v>
      </c>
      <c r="BS304" s="43">
        <v>0.18093877321732599</v>
      </c>
      <c r="BT304" s="43">
        <v>0.18049103511379799</v>
      </c>
      <c r="BU304" s="43">
        <v>0.180027520116367</v>
      </c>
      <c r="BV304" s="43">
        <v>0.179551163146035</v>
      </c>
      <c r="BW304" s="43">
        <v>0.17906594490195701</v>
      </c>
      <c r="BX304" s="43">
        <v>0.17857711987233099</v>
      </c>
      <c r="BY304" s="43">
        <v>0.178091483436048</v>
      </c>
      <c r="BZ304" s="43">
        <v>0.177617681769454</v>
      </c>
      <c r="CA304" s="43">
        <v>0.177166567311422</v>
      </c>
      <c r="CB304" s="43">
        <v>0.17675160056619901</v>
      </c>
      <c r="CC304" s="43">
        <v>0.17638929579097701</v>
      </c>
      <c r="CD304" s="43">
        <v>0.17609970340825701</v>
      </c>
      <c r="CE304" s="43">
        <v>0.17590691492729199</v>
      </c>
      <c r="CF304" s="43">
        <v>0.17583956695411501</v>
      </c>
      <c r="CG304" s="43">
        <v>0.175931308796241</v>
      </c>
      <c r="CH304" s="43">
        <v>0.17622118437493001</v>
      </c>
      <c r="CI304" s="43">
        <v>0.176753864313519</v>
      </c>
      <c r="CJ304" s="43">
        <v>0.177579651142662</v>
      </c>
      <c r="CK304" s="43">
        <v>0.178754173414583</v>
      </c>
      <c r="CL304" s="43">
        <v>0.18033768839860201</v>
      </c>
      <c r="CM304" s="43">
        <v>0.182393933316638</v>
      </c>
      <c r="CN304" s="43">
        <v>0.184988505075105</v>
      </c>
      <c r="CO304" s="43">
        <v>0.18818680726227299</v>
      </c>
      <c r="CP304" s="43">
        <v>0.19205167224917499</v>
      </c>
      <c r="CQ304" s="43">
        <v>0.19664083000500099</v>
      </c>
      <c r="CR304" s="43">
        <v>0.20200443411671401</v>
      </c>
      <c r="CS304" s="43">
        <v>0.20818285273708401</v>
      </c>
      <c r="CT304" s="43">
        <v>0.21520488133379601</v>
      </c>
      <c r="CU304" s="43">
        <v>0.22308644572579001</v>
      </c>
      <c r="CV304" s="43">
        <v>0.23182975900782299</v>
      </c>
      <c r="CW304" s="43">
        <v>0.241422802954433</v>
      </c>
      <c r="CX304" s="43">
        <v>0.25183894452753902</v>
      </c>
      <c r="CY304" s="43">
        <v>0.26303648024403897</v>
      </c>
      <c r="CZ304" s="43"/>
      <c r="DA304" s="43"/>
      <c r="DC304" s="198">
        <v>45903</v>
      </c>
      <c r="DD304" s="43">
        <v>0.44071711871484298</v>
      </c>
      <c r="DE304" s="43">
        <v>0.414154466685414</v>
      </c>
      <c r="DF304" s="43">
        <v>0.39030629611472401</v>
      </c>
      <c r="DG304" s="43">
        <v>0.36889118948799599</v>
      </c>
      <c r="DH304" s="43">
        <v>0.34965976587979197</v>
      </c>
      <c r="DI304" s="43">
        <v>0.33239044293797299</v>
      </c>
      <c r="DJ304" s="43">
        <v>0.316885760472013</v>
      </c>
      <c r="DK304" s="43">
        <v>0.30296921577321101</v>
      </c>
      <c r="DL304" s="43">
        <v>0.29048255992728</v>
      </c>
      <c r="DM304" s="43">
        <v>0.27928350286070103</v>
      </c>
      <c r="DN304" s="43">
        <v>0.269243777388748</v>
      </c>
      <c r="DO304" s="43">
        <v>0.26024751265764701</v>
      </c>
      <c r="DP304" s="43">
        <v>0.25218987043951102</v>
      </c>
      <c r="DQ304" s="43">
        <v>0.24497589993105401</v>
      </c>
      <c r="DR304" s="43">
        <v>0.23851957107513899</v>
      </c>
      <c r="DS304" s="43">
        <v>0.23274295007708301</v>
      </c>
      <c r="DT304" s="43">
        <v>0.227575486342322</v>
      </c>
      <c r="DU304" s="43">
        <v>0.222953385116551</v>
      </c>
      <c r="DV304" s="43">
        <v>0.21881904541073699</v>
      </c>
      <c r="DW304" s="43">
        <v>0.21512054789037199</v>
      </c>
      <c r="DX304" s="43">
        <v>0.21181118158585499</v>
      </c>
      <c r="DY304" s="43">
        <v>0.20884900238141399</v>
      </c>
      <c r="DZ304" s="43">
        <v>0.20619641833788399</v>
      </c>
      <c r="EA304" s="43">
        <v>0.20381979974475101</v>
      </c>
      <c r="EB304" s="43">
        <v>0.201689112643792</v>
      </c>
      <c r="EC304" s="43">
        <v>0.19977757537513699</v>
      </c>
      <c r="ED304" s="43">
        <v>0.198061338396889</v>
      </c>
      <c r="EE304" s="43">
        <v>0.19651918723051801</v>
      </c>
      <c r="EF304" s="43">
        <v>0.19513226847118401</v>
      </c>
      <c r="EG304" s="43">
        <v>0.19388383855730801</v>
      </c>
      <c r="EH304" s="43">
        <v>0.19275903472717501</v>
      </c>
      <c r="EI304" s="43">
        <v>0.19174466735489101</v>
      </c>
      <c r="EJ304" s="43">
        <v>0.190829032264339</v>
      </c>
      <c r="EK304" s="43">
        <v>0.190001742374687</v>
      </c>
      <c r="EL304" s="43">
        <v>0.18925357681222901</v>
      </c>
      <c r="EM304" s="43">
        <v>0.18857634639197901</v>
      </c>
      <c r="EN304" s="43">
        <v>0.187962774019651</v>
      </c>
      <c r="EO304" s="43">
        <v>0.18740638860891801</v>
      </c>
      <c r="EP304" s="43">
        <v>0.186901431043727</v>
      </c>
      <c r="EQ304" s="43">
        <v>0.186423784014384</v>
      </c>
      <c r="ER304" s="43">
        <v>0.185952321140779</v>
      </c>
      <c r="ES304" s="43">
        <v>0.185487088493964</v>
      </c>
      <c r="ET304" s="43">
        <v>0.185028131964216</v>
      </c>
      <c r="EU304" s="43">
        <v>0.184575497369521</v>
      </c>
      <c r="EV304" s="43">
        <v>0.184129229732266</v>
      </c>
      <c r="EW304" s="43">
        <v>0.18368937447443101</v>
      </c>
      <c r="EX304" s="43">
        <v>0.183255976372103</v>
      </c>
      <c r="EY304" s="43">
        <v>0.18282907965617901</v>
      </c>
      <c r="EZ304" s="43">
        <v>0.18240872849560799</v>
      </c>
      <c r="FA304" s="43">
        <v>0.18199496654467401</v>
      </c>
      <c r="FB304" s="308">
        <v>0.181587837043443</v>
      </c>
      <c r="FC304" s="43">
        <v>0.18118738278662899</v>
      </c>
      <c r="FD304" s="43">
        <v>0.18079364606503801</v>
      </c>
      <c r="FE304" s="43">
        <v>0.18040666871427699</v>
      </c>
      <c r="FF304" s="43">
        <v>0.18002649197758699</v>
      </c>
      <c r="FG304" s="43">
        <v>0.17965315658391001</v>
      </c>
      <c r="FH304" s="43">
        <v>0.179286702628947</v>
      </c>
      <c r="FI304" s="43">
        <v>0.17892716959758101</v>
      </c>
      <c r="FJ304" s="43">
        <v>0.17857459635300599</v>
      </c>
      <c r="FK304" s="43">
        <v>0.17822902105115901</v>
      </c>
      <c r="FL304" s="43">
        <v>0.177890481145521</v>
      </c>
      <c r="FM304" s="43">
        <v>0.177559013360574</v>
      </c>
      <c r="FN304" s="43">
        <v>0.17723465364726401</v>
      </c>
      <c r="FO304" s="43">
        <v>0.17690380771601</v>
      </c>
      <c r="FP304" s="43">
        <v>0.17655305983703901</v>
      </c>
      <c r="FQ304" s="43">
        <v>0.17618234391951501</v>
      </c>
      <c r="FR304" s="43">
        <v>0.17579190362814301</v>
      </c>
      <c r="FS304" s="43">
        <v>0.175382379461715</v>
      </c>
      <c r="FT304" s="43">
        <v>0.17495491453956899</v>
      </c>
      <c r="FU304" s="43">
        <v>0.174511282812507</v>
      </c>
      <c r="FV304" s="43">
        <v>0.174054043699542</v>
      </c>
      <c r="FW304" s="43">
        <v>0.17358672786073601</v>
      </c>
      <c r="FX304" s="43">
        <v>0.17311405909260699</v>
      </c>
      <c r="FY304" s="43">
        <v>0.172642218021716</v>
      </c>
      <c r="FZ304" s="43">
        <v>0.172179153070909</v>
      </c>
      <c r="GA304" s="43">
        <v>0.171734944200784</v>
      </c>
      <c r="GB304" s="43">
        <v>0.17132222375355499</v>
      </c>
      <c r="GC304" s="43">
        <v>0.17095665692756201</v>
      </c>
      <c r="GD304" s="43">
        <v>0.17065748080554599</v>
      </c>
      <c r="GE304" s="43">
        <v>0.17044809547332601</v>
      </c>
      <c r="GF304" s="43">
        <v>0.17035669250312799</v>
      </c>
      <c r="GG304" s="43">
        <v>0.170416894675958</v>
      </c>
      <c r="GH304" s="43">
        <v>0.170668366021241</v>
      </c>
      <c r="GI304" s="43">
        <v>0.17115733318448101</v>
      </c>
      <c r="GJ304" s="43">
        <v>0.171936939868128</v>
      </c>
      <c r="GK304" s="43">
        <v>0.173067338475906</v>
      </c>
      <c r="GL304" s="43">
        <v>0.17461541281435</v>
      </c>
      <c r="GM304" s="43">
        <v>0.176654029980193</v>
      </c>
      <c r="GN304" s="43">
        <v>0.179260745462032</v>
      </c>
      <c r="GO304" s="43">
        <v>0.182515938293145</v>
      </c>
      <c r="GP304" s="43">
        <v>0.18650042964956901</v>
      </c>
      <c r="GQ304" s="43">
        <v>0.19129272732268701</v>
      </c>
      <c r="GR304" s="43">
        <v>0.19696611647610501</v>
      </c>
      <c r="GS304" s="43">
        <v>0.20358585791400199</v>
      </c>
      <c r="GT304" s="43">
        <v>0.21120673842631901</v>
      </c>
      <c r="GU304" s="43">
        <v>0.21987114003841099</v>
      </c>
      <c r="GV304" s="43">
        <v>0.229607675162083</v>
      </c>
      <c r="GW304" s="43">
        <v>0.240430304779118</v>
      </c>
      <c r="GX304" s="43">
        <v>0.25233775274326098</v>
      </c>
      <c r="GY304" s="43">
        <v>0.26531297181815999</v>
      </c>
      <c r="GZ304" s="43">
        <v>0.279322413132919</v>
      </c>
      <c r="HA304" s="43"/>
      <c r="HB304" s="43"/>
    </row>
    <row r="305" spans="1:210" x14ac:dyDescent="0.6">
      <c r="A305" s="327">
        <v>26</v>
      </c>
      <c r="B305" s="198">
        <v>46008</v>
      </c>
      <c r="C305" s="43">
        <v>0.41993082606827398</v>
      </c>
      <c r="D305" s="43">
        <v>0.39576022777167702</v>
      </c>
      <c r="E305" s="43">
        <v>0.37404241459734</v>
      </c>
      <c r="F305" s="43">
        <v>0.35452535723092898</v>
      </c>
      <c r="G305" s="43">
        <v>0.33698620824911302</v>
      </c>
      <c r="H305" s="43">
        <v>0.32122711161683098</v>
      </c>
      <c r="I305" s="43">
        <v>0.30707165496560601</v>
      </c>
      <c r="J305" s="43">
        <v>0.29436188596735402</v>
      </c>
      <c r="K305" s="43">
        <v>0.28295582102505301</v>
      </c>
      <c r="L305" s="43">
        <v>0.27272537980565797</v>
      </c>
      <c r="M305" s="43">
        <v>0.263554683682657</v>
      </c>
      <c r="N305" s="43">
        <v>0.25533865926426502</v>
      </c>
      <c r="O305" s="43">
        <v>0.247981892785268</v>
      </c>
      <c r="P305" s="43">
        <v>0.24139768530285699</v>
      </c>
      <c r="Q305" s="43">
        <v>0.235507264545329</v>
      </c>
      <c r="R305" s="43">
        <v>0.23023911522023899</v>
      </c>
      <c r="S305" s="43">
        <v>0.225528396451528</v>
      </c>
      <c r="T305" s="43">
        <v>0.22131642202992699</v>
      </c>
      <c r="U305" s="43">
        <v>0.21755018525471601</v>
      </c>
      <c r="V305" s="43">
        <v>0.214181915809318</v>
      </c>
      <c r="W305" s="43">
        <v>0.21116866110937799</v>
      </c>
      <c r="X305" s="43">
        <v>0.208471887807539</v>
      </c>
      <c r="Y305" s="43">
        <v>0.20605710163375801</v>
      </c>
      <c r="Z305" s="43">
        <v>0.203893485598904</v>
      </c>
      <c r="AA305" s="43">
        <v>0.20195355731515</v>
      </c>
      <c r="AB305" s="43">
        <v>0.20021284635641701</v>
      </c>
      <c r="AC305" s="43">
        <v>0.198649592825102</v>
      </c>
      <c r="AD305" s="43">
        <v>0.19724446760949199</v>
      </c>
      <c r="AE305" s="43">
        <v>0.195980314718146</v>
      </c>
      <c r="AF305" s="43">
        <v>0.19484191566074499</v>
      </c>
      <c r="AG305" s="43">
        <v>0.193815775001829</v>
      </c>
      <c r="AH305" s="43">
        <v>0.192889926862403</v>
      </c>
      <c r="AI305" s="43">
        <v>0.192053760370579</v>
      </c>
      <c r="AJ305" s="43">
        <v>0.191297863944214</v>
      </c>
      <c r="AK305" s="43">
        <v>0.190613885868332</v>
      </c>
      <c r="AL305" s="43">
        <v>0.189994410759173</v>
      </c>
      <c r="AM305" s="43">
        <v>0.18943284984721101</v>
      </c>
      <c r="AN305" s="43">
        <v>0.188923343840673</v>
      </c>
      <c r="AO305" s="43">
        <v>0.188460677527508</v>
      </c>
      <c r="AP305" s="43">
        <v>0.18802279268529001</v>
      </c>
      <c r="AQ305" s="43">
        <v>0.187590328588364</v>
      </c>
      <c r="AR305" s="43">
        <v>0.18716331859982199</v>
      </c>
      <c r="AS305" s="43">
        <v>0.18674179581724501</v>
      </c>
      <c r="AT305" s="43">
        <v>0.18632579350039999</v>
      </c>
      <c r="AU305" s="43">
        <v>0.18591534255436801</v>
      </c>
      <c r="AV305" s="43">
        <v>0.18551047685910299</v>
      </c>
      <c r="AW305" s="43">
        <v>0.18511122673410199</v>
      </c>
      <c r="AX305" s="43">
        <v>0.18471762378590501</v>
      </c>
      <c r="AY305" s="43">
        <v>0.184329698636505</v>
      </c>
      <c r="AZ305" s="43">
        <v>0.18394748152625301</v>
      </c>
      <c r="BA305" s="308">
        <v>0.1835710023481</v>
      </c>
      <c r="BB305" s="43">
        <v>0.18320029036295399</v>
      </c>
      <c r="BC305" s="43">
        <v>0.18283537432531299</v>
      </c>
      <c r="BD305" s="43">
        <v>0.18247628249136799</v>
      </c>
      <c r="BE305" s="43">
        <v>0.18212304257383</v>
      </c>
      <c r="BF305" s="43">
        <v>0.18177568168546901</v>
      </c>
      <c r="BG305" s="43">
        <v>0.181434226311941</v>
      </c>
      <c r="BH305" s="43">
        <v>0.181098702400462</v>
      </c>
      <c r="BI305" s="43">
        <v>0.18076913522785301</v>
      </c>
      <c r="BJ305" s="43">
        <v>0.18044554941072199</v>
      </c>
      <c r="BK305" s="43">
        <v>0.180127968951594</v>
      </c>
      <c r="BL305" s="43">
        <v>0.179816417074082</v>
      </c>
      <c r="BM305" s="43">
        <v>0.179510916414474</v>
      </c>
      <c r="BN305" s="43">
        <v>0.17919860826765699</v>
      </c>
      <c r="BO305" s="43">
        <v>0.178866670960179</v>
      </c>
      <c r="BP305" s="43">
        <v>0.178514797306187</v>
      </c>
      <c r="BQ305" s="43">
        <v>0.17814291500561999</v>
      </c>
      <c r="BR305" s="43">
        <v>0.17775125579741199</v>
      </c>
      <c r="BS305" s="43">
        <v>0.17734043954909101</v>
      </c>
      <c r="BT305" s="43">
        <v>0.17691157584741199</v>
      </c>
      <c r="BU305" s="43">
        <v>0.17646638641719001</v>
      </c>
      <c r="BV305" s="43">
        <v>0.17600735163674</v>
      </c>
      <c r="BW305" s="43">
        <v>0.175537885180619</v>
      </c>
      <c r="BX305" s="43">
        <v>0.17506254071265601</v>
      </c>
      <c r="BY305" s="43">
        <v>0.17458725488410701</v>
      </c>
      <c r="BZ305" s="43">
        <v>0.174119630441468</v>
      </c>
      <c r="CA305" s="43">
        <v>0.17366926266275901</v>
      </c>
      <c r="CB305" s="43">
        <v>0.173248110721376</v>
      </c>
      <c r="CC305" s="43">
        <v>0.17287091319085701</v>
      </c>
      <c r="CD305" s="43">
        <v>0.17255564278440999</v>
      </c>
      <c r="CE305" s="43">
        <v>0.17232398976718399</v>
      </c>
      <c r="CF305" s="43">
        <v>0.172201855245881</v>
      </c>
      <c r="CG305" s="43">
        <v>0.172219825053054</v>
      </c>
      <c r="CH305" s="43">
        <v>0.172413581980431</v>
      </c>
      <c r="CI305" s="43">
        <v>0.17282419984210801</v>
      </c>
      <c r="CJ305" s="43">
        <v>0.173498248709615</v>
      </c>
      <c r="CK305" s="43">
        <v>0.174487630713833</v>
      </c>
      <c r="CL305" s="43">
        <v>0.175849063723691</v>
      </c>
      <c r="CM305" s="43">
        <v>0.17764314242913901</v>
      </c>
      <c r="CN305" s="43">
        <v>0.17993293646288699</v>
      </c>
      <c r="CO305" s="43">
        <v>0.18278213520217701</v>
      </c>
      <c r="CP305" s="43">
        <v>0.18625281375417199</v>
      </c>
      <c r="CQ305" s="43">
        <v>0.190402961761514</v>
      </c>
      <c r="CR305" s="43">
        <v>0.195283968803729</v>
      </c>
      <c r="CS305" s="43">
        <v>0.20093827740654399</v>
      </c>
      <c r="CT305" s="43">
        <v>0.20739738620273901</v>
      </c>
      <c r="CU305" s="43">
        <v>0.21468031354411601</v>
      </c>
      <c r="CV305" s="43">
        <v>0.22279253324074</v>
      </c>
      <c r="CW305" s="43">
        <v>0.23172529380828799</v>
      </c>
      <c r="CX305" s="43">
        <v>0.241455158072749</v>
      </c>
      <c r="CY305" s="43">
        <v>0.25194356366579201</v>
      </c>
      <c r="CZ305" s="43"/>
      <c r="DA305" s="43"/>
      <c r="DC305" s="198">
        <v>45937</v>
      </c>
      <c r="DD305" s="43">
        <v>0.42424257324195802</v>
      </c>
      <c r="DE305" s="43">
        <v>0.39897229296530801</v>
      </c>
      <c r="DF305" s="43">
        <v>0.37630176907554302</v>
      </c>
      <c r="DG305" s="43">
        <v>0.35596111476243503</v>
      </c>
      <c r="DH305" s="43">
        <v>0.33771122784645002</v>
      </c>
      <c r="DI305" s="43">
        <v>0.32133964593051101</v>
      </c>
      <c r="DJ305" s="43">
        <v>0.30665697183109197</v>
      </c>
      <c r="DK305" s="43">
        <v>0.29349381444780498</v>
      </c>
      <c r="DL305" s="43">
        <v>0.28169819060697299</v>
      </c>
      <c r="DM305" s="43">
        <v>0.27113333365667602</v>
      </c>
      <c r="DN305" s="43">
        <v>0.26167585598450499</v>
      </c>
      <c r="DO305" s="43">
        <v>0.253214214709437</v>
      </c>
      <c r="DP305" s="43">
        <v>0.245647431804174</v>
      </c>
      <c r="DQ305" s="43">
        <v>0.238884023483281</v>
      </c>
      <c r="DR305" s="43">
        <v>0.23284109756105101</v>
      </c>
      <c r="DS305" s="43">
        <v>0.22744358274955201</v>
      </c>
      <c r="DT305" s="43">
        <v>0.22262355909276499</v>
      </c>
      <c r="DU305" s="43">
        <v>0.21831966463896399</v>
      </c>
      <c r="DV305" s="43">
        <v>0.214476559436095</v>
      </c>
      <c r="DW305" s="43">
        <v>0.21104443249735999</v>
      </c>
      <c r="DX305" s="43">
        <v>0.207978542518201</v>
      </c>
      <c r="DY305" s="43">
        <v>0.20523878616892399</v>
      </c>
      <c r="DZ305" s="43">
        <v>0.20278929076556401</v>
      </c>
      <c r="EA305" s="43">
        <v>0.200598029865489</v>
      </c>
      <c r="EB305" s="43">
        <v>0.198636461384569</v>
      </c>
      <c r="EC305" s="43">
        <v>0.196879188517947</v>
      </c>
      <c r="ED305" s="43">
        <v>0.19530364372800799</v>
      </c>
      <c r="EE305" s="43">
        <v>0.19388979618803101</v>
      </c>
      <c r="EF305" s="43">
        <v>0.19261988243007599</v>
      </c>
      <c r="EG305" s="43">
        <v>0.19147816008611901</v>
      </c>
      <c r="EH305" s="43">
        <v>0.190450684168956</v>
      </c>
      <c r="EI305" s="43">
        <v>0.18952510429781</v>
      </c>
      <c r="EJ305" s="43">
        <v>0.18869048284730799</v>
      </c>
      <c r="EK305" s="43">
        <v>0.18793713153866301</v>
      </c>
      <c r="EL305" s="43">
        <v>0.187256465855826</v>
      </c>
      <c r="EM305" s="43">
        <v>0.18664087550397501</v>
      </c>
      <c r="EN305" s="43">
        <v>0.186083609590385</v>
      </c>
      <c r="EO305" s="43">
        <v>0.18557867498181199</v>
      </c>
      <c r="EP305" s="43">
        <v>0.18512074680469101</v>
      </c>
      <c r="EQ305" s="43">
        <v>0.18468788783733101</v>
      </c>
      <c r="ER305" s="43">
        <v>0.184260931147712</v>
      </c>
      <c r="ES305" s="43">
        <v>0.18383991495386201</v>
      </c>
      <c r="ET305" s="43">
        <v>0.18342487940218899</v>
      </c>
      <c r="EU305" s="43">
        <v>0.183015863303962</v>
      </c>
      <c r="EV305" s="43">
        <v>0.18261290489249901</v>
      </c>
      <c r="EW305" s="43">
        <v>0.18221604249126999</v>
      </c>
      <c r="EX305" s="43">
        <v>0.18182531383079201</v>
      </c>
      <c r="EY305" s="43">
        <v>0.18144075638295401</v>
      </c>
      <c r="EZ305" s="43">
        <v>0.18106240706070001</v>
      </c>
      <c r="FA305" s="43">
        <v>0.18069030239983</v>
      </c>
      <c r="FB305" s="308">
        <v>0.180324478480202</v>
      </c>
      <c r="FC305" s="43">
        <v>0.17996497085830601</v>
      </c>
      <c r="FD305" s="43">
        <v>0.179611814585872</v>
      </c>
      <c r="FE305" s="43">
        <v>0.17926504419657699</v>
      </c>
      <c r="FF305" s="43">
        <v>0.178924693630791</v>
      </c>
      <c r="FG305" s="43">
        <v>0.17859079626853999</v>
      </c>
      <c r="FH305" s="43">
        <v>0.17826338485110399</v>
      </c>
      <c r="FI305" s="43">
        <v>0.17794249152009001</v>
      </c>
      <c r="FJ305" s="43">
        <v>0.177628147737006</v>
      </c>
      <c r="FK305" s="43">
        <v>0.17732038429558999</v>
      </c>
      <c r="FL305" s="43">
        <v>0.17701923127965599</v>
      </c>
      <c r="FM305" s="43">
        <v>0.176724718034515</v>
      </c>
      <c r="FN305" s="43">
        <v>0.17643687317635801</v>
      </c>
      <c r="FO305" s="43">
        <v>0.17614365301041501</v>
      </c>
      <c r="FP305" s="43">
        <v>0.17583324097629599</v>
      </c>
      <c r="FQ305" s="43">
        <v>0.17550569265534599</v>
      </c>
      <c r="FR305" s="43">
        <v>0.17516135997234</v>
      </c>
      <c r="FS305" s="43">
        <v>0.17480097185481799</v>
      </c>
      <c r="FT305" s="43">
        <v>0.17442573191819899</v>
      </c>
      <c r="FU305" s="43">
        <v>0.17403743645891401</v>
      </c>
      <c r="FV305" s="43">
        <v>0.17363861631490199</v>
      </c>
      <c r="FW305" s="43">
        <v>0.173232706671371</v>
      </c>
      <c r="FX305" s="43">
        <v>0.172824249348628</v>
      </c>
      <c r="FY305" s="43">
        <v>0.17241913234166301</v>
      </c>
      <c r="FZ305" s="43">
        <v>0.17202487146672599</v>
      </c>
      <c r="GA305" s="43">
        <v>0.17165093886569599</v>
      </c>
      <c r="GB305" s="43">
        <v>0.17130914206543801</v>
      </c>
      <c r="GC305" s="43">
        <v>0.17101405574346301</v>
      </c>
      <c r="GD305" s="43">
        <v>0.170783505360566</v>
      </c>
      <c r="GE305" s="43">
        <v>0.17063909714192799</v>
      </c>
      <c r="GF305" s="43">
        <v>0.17060678207503299</v>
      </c>
      <c r="GG305" s="43">
        <v>0.170717431940933</v>
      </c>
      <c r="GH305" s="43">
        <v>0.17100739320303901</v>
      </c>
      <c r="GI305" s="43">
        <v>0.17151896917880799</v>
      </c>
      <c r="GJ305" s="43">
        <v>0.17230076476256101</v>
      </c>
      <c r="GK305" s="43">
        <v>0.17340781217113799</v>
      </c>
      <c r="GL305" s="43">
        <v>0.17490138617810999</v>
      </c>
      <c r="GM305" s="43">
        <v>0.17684841758106101</v>
      </c>
      <c r="GN305" s="43">
        <v>0.17932043141210999</v>
      </c>
      <c r="GO305" s="43">
        <v>0.18239197516994299</v>
      </c>
      <c r="GP305" s="43">
        <v>0.186138562746303</v>
      </c>
      <c r="GQ305" s="43">
        <v>0.19063423330384999</v>
      </c>
      <c r="GR305" s="43">
        <v>0.19594889516561201</v>
      </c>
      <c r="GS305" s="43">
        <v>0.20214567108491099</v>
      </c>
      <c r="GT305" s="43">
        <v>0.209278464435107</v>
      </c>
      <c r="GU305" s="43">
        <v>0.217389917035059</v>
      </c>
      <c r="GV305" s="43">
        <v>0.22650983849756801</v>
      </c>
      <c r="GW305" s="43">
        <v>0.236654076651937</v>
      </c>
      <c r="GX305" s="43">
        <v>0.24782369843389801</v>
      </c>
      <c r="GY305" s="43">
        <v>0.26000428398285602</v>
      </c>
      <c r="GZ305" s="43">
        <v>0.273165114322932</v>
      </c>
      <c r="HA305" s="43"/>
      <c r="HB305" s="43"/>
    </row>
    <row r="306" spans="1:210" x14ac:dyDescent="0.6">
      <c r="A306" s="327">
        <v>27</v>
      </c>
      <c r="B306" s="198">
        <v>46043</v>
      </c>
      <c r="C306" s="43">
        <v>0.41021464460134999</v>
      </c>
      <c r="D306" s="43">
        <v>0.386917718786218</v>
      </c>
      <c r="E306" s="43">
        <v>0.36599800470234001</v>
      </c>
      <c r="F306" s="43">
        <v>0.347210399735283</v>
      </c>
      <c r="G306" s="43">
        <v>0.33033817944764998</v>
      </c>
      <c r="H306" s="43">
        <v>0.31518889473001999</v>
      </c>
      <c r="I306" s="43">
        <v>0.30159091393203002</v>
      </c>
      <c r="J306" s="43">
        <v>0.28939052807248</v>
      </c>
      <c r="K306" s="43">
        <v>0.27844954395849902</v>
      </c>
      <c r="L306" s="43">
        <v>0.268643295920657</v>
      </c>
      <c r="M306" s="43">
        <v>0.25985901223472702</v>
      </c>
      <c r="N306" s="43">
        <v>0.25199447619145898</v>
      </c>
      <c r="O306" s="43">
        <v>0.244956926730997</v>
      </c>
      <c r="P306" s="43">
        <v>0.238662148825251</v>
      </c>
      <c r="Q306" s="43">
        <v>0.233033710529578</v>
      </c>
      <c r="R306" s="43">
        <v>0.22800230965026</v>
      </c>
      <c r="S306" s="43">
        <v>0.22350520055141199</v>
      </c>
      <c r="T306" s="43">
        <v>0.21948567883005601</v>
      </c>
      <c r="U306" s="43">
        <v>0.21589260713913699</v>
      </c>
      <c r="V306" s="43">
        <v>0.21267997150666801</v>
      </c>
      <c r="W306" s="43">
        <v>0.209806461621832</v>
      </c>
      <c r="X306" s="43">
        <v>0.207235071557613</v>
      </c>
      <c r="Y306" s="43">
        <v>0.204932720039641</v>
      </c>
      <c r="Z306" s="43">
        <v>0.20286989020756299</v>
      </c>
      <c r="AA306" s="43">
        <v>0.20102028984065301</v>
      </c>
      <c r="AB306" s="43">
        <v>0.19936053280600299</v>
      </c>
      <c r="AC306" s="43">
        <v>0.197869842686069</v>
      </c>
      <c r="AD306" s="43">
        <v>0.19652977894781501</v>
      </c>
      <c r="AE306" s="43">
        <v>0.19532398569908799</v>
      </c>
      <c r="AF306" s="43">
        <v>0.19423796256606299</v>
      </c>
      <c r="AG306" s="43">
        <v>0.19325885717579799</v>
      </c>
      <c r="AH306" s="43">
        <v>0.19237527802437401</v>
      </c>
      <c r="AI306" s="43">
        <v>0.19157712666898</v>
      </c>
      <c r="AJ306" s="43">
        <v>0.190855447804573</v>
      </c>
      <c r="AK306" s="43">
        <v>0.190202295691136</v>
      </c>
      <c r="AL306" s="43">
        <v>0.189610615871908</v>
      </c>
      <c r="AM306" s="43">
        <v>0.189074140194264</v>
      </c>
      <c r="AN306" s="43">
        <v>0.188587294477469</v>
      </c>
      <c r="AO306" s="43">
        <v>0.18814511646519599</v>
      </c>
      <c r="AP306" s="43">
        <v>0.18772653911569701</v>
      </c>
      <c r="AQ306" s="43">
        <v>0.18731305825059999</v>
      </c>
      <c r="AR306" s="43">
        <v>0.18690470358014399</v>
      </c>
      <c r="AS306" s="43">
        <v>0.18650150433936799</v>
      </c>
      <c r="AT306" s="43">
        <v>0.18610348832644699</v>
      </c>
      <c r="AU306" s="43">
        <v>0.18571068688214101</v>
      </c>
      <c r="AV306" s="43">
        <v>0.18532312583077401</v>
      </c>
      <c r="AW306" s="43">
        <v>0.18494083344459</v>
      </c>
      <c r="AX306" s="43">
        <v>0.18456383750512101</v>
      </c>
      <c r="AY306" s="43">
        <v>0.184192165039085</v>
      </c>
      <c r="AZ306" s="43">
        <v>0.183825842685439</v>
      </c>
      <c r="BA306" s="308">
        <v>0.183464896714369</v>
      </c>
      <c r="BB306" s="43">
        <v>0.18310935289224201</v>
      </c>
      <c r="BC306" s="43">
        <v>0.182759236610225</v>
      </c>
      <c r="BD306" s="43">
        <v>0.182414572694866</v>
      </c>
      <c r="BE306" s="43">
        <v>0.18207538549209201</v>
      </c>
      <c r="BF306" s="43">
        <v>0.18174169890657099</v>
      </c>
      <c r="BG306" s="43">
        <v>0.181413536244041</v>
      </c>
      <c r="BH306" s="43">
        <v>0.18109092031857199</v>
      </c>
      <c r="BI306" s="43">
        <v>0.18077387333401601</v>
      </c>
      <c r="BJ306" s="43">
        <v>0.18046241697829399</v>
      </c>
      <c r="BK306" s="43">
        <v>0.180156572334015</v>
      </c>
      <c r="BL306" s="43">
        <v>0.179856359847127</v>
      </c>
      <c r="BM306" s="43">
        <v>0.179561799406005</v>
      </c>
      <c r="BN306" s="43">
        <v>0.179260478748618</v>
      </c>
      <c r="BO306" s="43">
        <v>0.17893998480797901</v>
      </c>
      <c r="BP306" s="43">
        <v>0.17859995535112899</v>
      </c>
      <c r="BQ306" s="43">
        <v>0.17824024017500101</v>
      </c>
      <c r="BR306" s="43">
        <v>0.17786096486131001</v>
      </c>
      <c r="BS306" s="43">
        <v>0.17746260829179</v>
      </c>
      <c r="BT306" s="43">
        <v>0.177046096627546</v>
      </c>
      <c r="BU306" s="43">
        <v>0.176612916329004</v>
      </c>
      <c r="BV306" s="43">
        <v>0.17616524995313601</v>
      </c>
      <c r="BW306" s="43">
        <v>0.17570613795669701</v>
      </c>
      <c r="BX306" s="43">
        <v>0.17523967063815801</v>
      </c>
      <c r="BY306" s="43">
        <v>0.17477121428403</v>
      </c>
      <c r="BZ306" s="43">
        <v>0.17430767522676899</v>
      </c>
      <c r="CA306" s="43">
        <v>0.173857805362896</v>
      </c>
      <c r="CB306" s="43">
        <v>0.17343255124311399</v>
      </c>
      <c r="CC306" s="43">
        <v>0.173045446770551</v>
      </c>
      <c r="CD306" s="43">
        <v>0.17271304634697501</v>
      </c>
      <c r="CE306" s="43">
        <v>0.17245539010252001</v>
      </c>
      <c r="CF306" s="43">
        <v>0.17229648584024099</v>
      </c>
      <c r="CG306" s="43">
        <v>0.17226478280562799</v>
      </c>
      <c r="CH306" s="43">
        <v>0.172393600544958</v>
      </c>
      <c r="CI306" s="43">
        <v>0.172721462330477</v>
      </c>
      <c r="CJ306" s="43">
        <v>0.17329226853728499</v>
      </c>
      <c r="CK306" s="43">
        <v>0.174155233514942</v>
      </c>
      <c r="CL306" s="43">
        <v>0.17536450395025099</v>
      </c>
      <c r="CM306" s="43">
        <v>0.17697838274945399</v>
      </c>
      <c r="CN306" s="43">
        <v>0.17905810478223699</v>
      </c>
      <c r="CO306" s="43">
        <v>0.18166615267188799</v>
      </c>
      <c r="CP306" s="43">
        <v>0.18486415938057499</v>
      </c>
      <c r="CQ306" s="43">
        <v>0.18871051139414799</v>
      </c>
      <c r="CR306" s="43">
        <v>0.19325782542019199</v>
      </c>
      <c r="CS306" s="43">
        <v>0.198550503741736</v>
      </c>
      <c r="CT306" s="43">
        <v>0.20462256414174301</v>
      </c>
      <c r="CU306" s="43">
        <v>0.21149588551329801</v>
      </c>
      <c r="CV306" s="43">
        <v>0.219178921143098</v>
      </c>
      <c r="CW306" s="43">
        <v>0.22766583148328101</v>
      </c>
      <c r="CX306" s="43">
        <v>0.23693590216951901</v>
      </c>
      <c r="CY306" s="43">
        <v>0.24695306230126099</v>
      </c>
      <c r="CZ306" s="43"/>
      <c r="DA306" s="43"/>
      <c r="DC306" s="198">
        <v>45972</v>
      </c>
      <c r="DD306" s="43">
        <v>0.41446031532939298</v>
      </c>
      <c r="DE306" s="43">
        <v>0.39015921143361298</v>
      </c>
      <c r="DF306" s="43">
        <v>0.36836876327857698</v>
      </c>
      <c r="DG306" s="43">
        <v>0.34882771658714601</v>
      </c>
      <c r="DH306" s="43">
        <v>0.33130465211833099</v>
      </c>
      <c r="DI306" s="43">
        <v>0.31559392455104301</v>
      </c>
      <c r="DJ306" s="43">
        <v>0.301512178279982</v>
      </c>
      <c r="DK306" s="43">
        <v>0.28889538087477501</v>
      </c>
      <c r="DL306" s="43">
        <v>0.27759631484401098</v>
      </c>
      <c r="DM306" s="43">
        <v>0.26748247157744398</v>
      </c>
      <c r="DN306" s="43">
        <v>0.25843429169481102</v>
      </c>
      <c r="DO306" s="43">
        <v>0.25034369929154499</v>
      </c>
      <c r="DP306" s="43">
        <v>0.243112880770331</v>
      </c>
      <c r="DQ306" s="43">
        <v>0.23665326213495499</v>
      </c>
      <c r="DR306" s="43">
        <v>0.23088464423676</v>
      </c>
      <c r="DS306" s="43">
        <v>0.225734460475432</v>
      </c>
      <c r="DT306" s="43">
        <v>0.22113712766811999</v>
      </c>
      <c r="DU306" s="43">
        <v>0.217033466897152</v>
      </c>
      <c r="DV306" s="43">
        <v>0.21337017661885899</v>
      </c>
      <c r="DW306" s="43">
        <v>0.210099345798477</v>
      </c>
      <c r="DX306" s="43">
        <v>0.207177998856242</v>
      </c>
      <c r="DY306" s="43">
        <v>0.204567667281915</v>
      </c>
      <c r="DZ306" s="43">
        <v>0.202233985802384</v>
      </c>
      <c r="EA306" s="43">
        <v>0.20014631172569899</v>
      </c>
      <c r="EB306" s="43">
        <v>0.19827736764387199</v>
      </c>
      <c r="EC306" s="43">
        <v>0.196602907594498</v>
      </c>
      <c r="ED306" s="43">
        <v>0.195101407065461</v>
      </c>
      <c r="EE306" s="43">
        <v>0.19375377697182</v>
      </c>
      <c r="EF306" s="43">
        <v>0.19254310120809501</v>
      </c>
      <c r="EG306" s="43">
        <v>0.191454397663606</v>
      </c>
      <c r="EH306" s="43">
        <v>0.19047440139833899</v>
      </c>
      <c r="EI306" s="43">
        <v>0.18959136918491301</v>
      </c>
      <c r="EJ306" s="43">
        <v>0.18879490426037801</v>
      </c>
      <c r="EK306" s="43">
        <v>0.188075799422803</v>
      </c>
      <c r="EL306" s="43">
        <v>0.187425897620844</v>
      </c>
      <c r="EM306" s="43">
        <v>0.186837967832645</v>
      </c>
      <c r="EN306" s="43">
        <v>0.18630559578556499</v>
      </c>
      <c r="EO306" s="43">
        <v>0.18582308650448001</v>
      </c>
      <c r="EP306" s="43">
        <v>0.18538537949043299</v>
      </c>
      <c r="EQ306" s="43">
        <v>0.18497152501123301</v>
      </c>
      <c r="ER306" s="43">
        <v>0.18456320053054101</v>
      </c>
      <c r="ES306" s="43">
        <v>0.18416044244988999</v>
      </c>
      <c r="ET306" s="43">
        <v>0.18376328407266701</v>
      </c>
      <c r="EU306" s="43">
        <v>0.18337175855725599</v>
      </c>
      <c r="EV306" s="43">
        <v>0.18298590037433499</v>
      </c>
      <c r="EW306" s="43">
        <v>0.18260574276573699</v>
      </c>
      <c r="EX306" s="43">
        <v>0.18223131861111</v>
      </c>
      <c r="EY306" s="43">
        <v>0.18186266065453599</v>
      </c>
      <c r="EZ306" s="43">
        <v>0.18149980104212499</v>
      </c>
      <c r="FA306" s="43">
        <v>0.18114277168878401</v>
      </c>
      <c r="FB306" s="308">
        <v>0.18079160395531799</v>
      </c>
      <c r="FC306" s="43">
        <v>0.18044632878796699</v>
      </c>
      <c r="FD306" s="43">
        <v>0.18010697668707801</v>
      </c>
      <c r="FE306" s="43">
        <v>0.17977357764608701</v>
      </c>
      <c r="FF306" s="43">
        <v>0.17944616116397</v>
      </c>
      <c r="FG306" s="43">
        <v>0.17912475620410401</v>
      </c>
      <c r="FH306" s="43">
        <v>0.178809391216215</v>
      </c>
      <c r="FI306" s="43">
        <v>0.17850009405804301</v>
      </c>
      <c r="FJ306" s="43">
        <v>0.17819689198817101</v>
      </c>
      <c r="FK306" s="43">
        <v>0.17789981170470001</v>
      </c>
      <c r="FL306" s="43">
        <v>0.17760887927267399</v>
      </c>
      <c r="FM306" s="43">
        <v>0.17732412008846099</v>
      </c>
      <c r="FN306" s="43">
        <v>0.17704555890889201</v>
      </c>
      <c r="FO306" s="43">
        <v>0.17676152049451099</v>
      </c>
      <c r="FP306" s="43">
        <v>0.17646049823648899</v>
      </c>
      <c r="FQ306" s="43">
        <v>0.17614245276818299</v>
      </c>
      <c r="FR306" s="43">
        <v>0.175807610948197</v>
      </c>
      <c r="FS306" s="43">
        <v>0.175456539580024</v>
      </c>
      <c r="FT306" s="43">
        <v>0.175090234888896</v>
      </c>
      <c r="FU306" s="43">
        <v>0.17471023057482599</v>
      </c>
      <c r="FV306" s="43">
        <v>0.17431872796405601</v>
      </c>
      <c r="FW306" s="43">
        <v>0.17391875177185301</v>
      </c>
      <c r="FX306" s="43">
        <v>0.17351433601034799</v>
      </c>
      <c r="FY306" s="43">
        <v>0.17311074431571299</v>
      </c>
      <c r="FZ306" s="43">
        <v>0.17271472954428499</v>
      </c>
      <c r="GA306" s="43">
        <v>0.17233483713183601</v>
      </c>
      <c r="GB306" s="43">
        <v>0.17198175624865</v>
      </c>
      <c r="GC306" s="43">
        <v>0.17166872132924599</v>
      </c>
      <c r="GD306" s="43">
        <v>0.17141196423081101</v>
      </c>
      <c r="GE306" s="43">
        <v>0.171231213325099</v>
      </c>
      <c r="GF306" s="43">
        <v>0.171150230049786</v>
      </c>
      <c r="GG306" s="43">
        <v>0.171197365145702</v>
      </c>
      <c r="GH306" s="43">
        <v>0.17140610575115101</v>
      </c>
      <c r="GI306" s="43">
        <v>0.17181557091279301</v>
      </c>
      <c r="GJ306" s="43">
        <v>0.17247089731679699</v>
      </c>
      <c r="GK306" s="43">
        <v>0.173423441426516</v>
      </c>
      <c r="GL306" s="43">
        <v>0.174730711674042</v>
      </c>
      <c r="GM306" s="43">
        <v>0.17645594017330701</v>
      </c>
      <c r="GN306" s="43">
        <v>0.17866721331677701</v>
      </c>
      <c r="GO306" s="43">
        <v>0.181436109670432</v>
      </c>
      <c r="GP306" s="43">
        <v>0.18483584409522999</v>
      </c>
      <c r="GQ306" s="43">
        <v>0.18893898441146501</v>
      </c>
      <c r="GR306" s="43">
        <v>0.193814878831719</v>
      </c>
      <c r="GS306" s="43">
        <v>0.199526989552334</v>
      </c>
      <c r="GT306" s="43">
        <v>0.206130349996935</v>
      </c>
      <c r="GU306" s="43">
        <v>0.21366933725397499</v>
      </c>
      <c r="GV306" s="43">
        <v>0.22217587831475799</v>
      </c>
      <c r="GW306" s="43">
        <v>0.23166810679993699</v>
      </c>
      <c r="GX306" s="43">
        <v>0.242149382115041</v>
      </c>
      <c r="GY306" s="43">
        <v>0.25360750272249</v>
      </c>
      <c r="GZ306" s="43">
        <v>0.26601390504623001</v>
      </c>
      <c r="HA306" s="43"/>
      <c r="HB306" s="43"/>
    </row>
    <row r="307" spans="1:210" x14ac:dyDescent="0.6">
      <c r="A307" s="327">
        <v>28</v>
      </c>
      <c r="B307" s="198">
        <v>46080</v>
      </c>
      <c r="C307" s="43">
        <v>0.40129900686759501</v>
      </c>
      <c r="D307" s="43">
        <v>0.37883037255309099</v>
      </c>
      <c r="E307" s="43">
        <v>0.35866679930046402</v>
      </c>
      <c r="F307" s="43">
        <v>0.34056971112236101</v>
      </c>
      <c r="G307" s="43">
        <v>0.32432815283356198</v>
      </c>
      <c r="H307" s="43">
        <v>0.30975477494290798</v>
      </c>
      <c r="I307" s="43">
        <v>0.29668246557747002</v>
      </c>
      <c r="J307" s="43">
        <v>0.28496154273478402</v>
      </c>
      <c r="K307" s="43">
        <v>0.27445742845184201</v>
      </c>
      <c r="L307" s="43">
        <v>0.26504873374892102</v>
      </c>
      <c r="M307" s="43">
        <v>0.25662568771862798</v>
      </c>
      <c r="N307" s="43">
        <v>0.24908885028526501</v>
      </c>
      <c r="O307" s="43">
        <v>0.24234805296749601</v>
      </c>
      <c r="P307" s="43">
        <v>0.23632151888519401</v>
      </c>
      <c r="Q307" s="43">
        <v>0.23093511936820299</v>
      </c>
      <c r="R307" s="43">
        <v>0.22612173263601201</v>
      </c>
      <c r="S307" s="43">
        <v>0.22182067660003399</v>
      </c>
      <c r="T307" s="43">
        <v>0.21797719532153201</v>
      </c>
      <c r="U307" s="43">
        <v>0.21454198440261699</v>
      </c>
      <c r="V307" s="43">
        <v>0.21147074604883601</v>
      </c>
      <c r="W307" s="43">
        <v>0.208723768137933</v>
      </c>
      <c r="X307" s="43">
        <v>0.206265524749978</v>
      </c>
      <c r="Y307" s="43">
        <v>0.20406429747804</v>
      </c>
      <c r="Z307" s="43">
        <v>0.20209181762995801</v>
      </c>
      <c r="AA307" s="43">
        <v>0.20032293020358799</v>
      </c>
      <c r="AB307" s="43">
        <v>0.19873528035031601</v>
      </c>
      <c r="AC307" s="43">
        <v>0.197309022829363</v>
      </c>
      <c r="AD307" s="43">
        <v>0.19602655474737299</v>
      </c>
      <c r="AE307" s="43">
        <v>0.19487227102337701</v>
      </c>
      <c r="AF307" s="43">
        <v>0.193832342497612</v>
      </c>
      <c r="AG307" s="43">
        <v>0.19289451521727299</v>
      </c>
      <c r="AH307" s="43">
        <v>0.192047930312815</v>
      </c>
      <c r="AI307" s="43">
        <v>0.19128296242176501</v>
      </c>
      <c r="AJ307" s="43">
        <v>0.190591075957221</v>
      </c>
      <c r="AK307" s="43">
        <v>0.189964697333903</v>
      </c>
      <c r="AL307" s="43">
        <v>0.18939710171299001</v>
      </c>
      <c r="AM307" s="43">
        <v>0.18888231269950501</v>
      </c>
      <c r="AN307" s="43">
        <v>0.188415014514348</v>
      </c>
      <c r="AO307" s="43">
        <v>0.18799047383989001</v>
      </c>
      <c r="AP307" s="43">
        <v>0.18758848352958499</v>
      </c>
      <c r="AQ307" s="43">
        <v>0.18719127782557299</v>
      </c>
      <c r="AR307" s="43">
        <v>0.186798882748823</v>
      </c>
      <c r="AS307" s="43">
        <v>0.18641132439488101</v>
      </c>
      <c r="AT307" s="43">
        <v>0.18602862855956101</v>
      </c>
      <c r="AU307" s="43">
        <v>0.18565082101758101</v>
      </c>
      <c r="AV307" s="43">
        <v>0.18527792415835201</v>
      </c>
      <c r="AW307" s="43">
        <v>0.18490996568024201</v>
      </c>
      <c r="AX307" s="43">
        <v>0.18454696862548001</v>
      </c>
      <c r="AY307" s="43">
        <v>0.18418895715017</v>
      </c>
      <c r="AZ307" s="43">
        <v>0.18383595494220101</v>
      </c>
      <c r="BA307" s="308">
        <v>0.18348798508841799</v>
      </c>
      <c r="BB307" s="43">
        <v>0.183145070538449</v>
      </c>
      <c r="BC307" s="43">
        <v>0.18280723369324001</v>
      </c>
      <c r="BD307" s="43">
        <v>0.182474496567928</v>
      </c>
      <c r="BE307" s="43">
        <v>0.182146880769254</v>
      </c>
      <c r="BF307" s="43">
        <v>0.18182440736713801</v>
      </c>
      <c r="BG307" s="43">
        <v>0.181507097123383</v>
      </c>
      <c r="BH307" s="43">
        <v>0.18119497016452599</v>
      </c>
      <c r="BI307" s="43">
        <v>0.18088804625657301</v>
      </c>
      <c r="BJ307" s="43">
        <v>0.18058634459217901</v>
      </c>
      <c r="BK307" s="43">
        <v>0.18028988386856101</v>
      </c>
      <c r="BL307" s="43">
        <v>0.17999868227100499</v>
      </c>
      <c r="BM307" s="43">
        <v>0.17971275742187401</v>
      </c>
      <c r="BN307" s="43">
        <v>0.17942004540457601</v>
      </c>
      <c r="BO307" s="43">
        <v>0.17910843986244199</v>
      </c>
      <c r="BP307" s="43">
        <v>0.17877751455677901</v>
      </c>
      <c r="BQ307" s="43">
        <v>0.178427033039465</v>
      </c>
      <c r="BR307" s="43">
        <v>0.17805700721109199</v>
      </c>
      <c r="BS307" s="43">
        <v>0.17766776892677599</v>
      </c>
      <c r="BT307" s="43">
        <v>0.17726005659501301</v>
      </c>
      <c r="BU307" s="43">
        <v>0.176835119805765</v>
      </c>
      <c r="BV307" s="43">
        <v>0.17639484491177199</v>
      </c>
      <c r="BW307" s="43">
        <v>0.175941905163955</v>
      </c>
      <c r="BX307" s="43">
        <v>0.17547993902615699</v>
      </c>
      <c r="BY307" s="43">
        <v>0.17501376073788899</v>
      </c>
      <c r="BZ307" s="43">
        <v>0.174549606948388</v>
      </c>
      <c r="CA307" s="43">
        <v>0.17409542302217901</v>
      </c>
      <c r="CB307" s="43">
        <v>0.173661191559595</v>
      </c>
      <c r="CC307" s="43">
        <v>0.173259304149955</v>
      </c>
      <c r="CD307" s="43">
        <v>0.172904974418436</v>
      </c>
      <c r="CE307" s="43">
        <v>0.17261668614779099</v>
      </c>
      <c r="CF307" s="43">
        <v>0.172416664053475</v>
      </c>
      <c r="CG307" s="43">
        <v>0.17233134638257899</v>
      </c>
      <c r="CH307" s="43">
        <v>0.17239182739571601</v>
      </c>
      <c r="CI307" s="43">
        <v>0.172634225019177</v>
      </c>
      <c r="CJ307" s="43">
        <v>0.17309991471306699</v>
      </c>
      <c r="CK307" s="43">
        <v>0.17383555759050601</v>
      </c>
      <c r="CL307" s="43">
        <v>0.17489284231448701</v>
      </c>
      <c r="CM307" s="43">
        <v>0.176327861224993</v>
      </c>
      <c r="CN307" s="43">
        <v>0.17820005609307199</v>
      </c>
      <c r="CO307" s="43">
        <v>0.18057070298306799</v>
      </c>
      <c r="CP307" s="43">
        <v>0.183500957435273</v>
      </c>
      <c r="CQ307" s="43">
        <v>0.18704954608239699</v>
      </c>
      <c r="CR307" s="43">
        <v>0.19127025464032499</v>
      </c>
      <c r="CS307" s="43">
        <v>0.196209407240415</v>
      </c>
      <c r="CT307" s="43">
        <v>0.20190354061340701</v>
      </c>
      <c r="CU307" s="43">
        <v>0.20837744029546701</v>
      </c>
      <c r="CV307" s="43">
        <v>0.21564262927314701</v>
      </c>
      <c r="CW307" s="43">
        <v>0.22369630168325</v>
      </c>
      <c r="CX307" s="43">
        <v>0.23252060049565501</v>
      </c>
      <c r="CY307" s="43">
        <v>0.24208207272555901</v>
      </c>
      <c r="CZ307" s="43"/>
      <c r="DA307" s="43"/>
      <c r="DC307" s="198">
        <v>46009</v>
      </c>
      <c r="DD307" s="43">
        <v>0.41082736052322999</v>
      </c>
      <c r="DE307" s="43">
        <v>0.38706733629388901</v>
      </c>
      <c r="DF307" s="43">
        <v>0.365772685217362</v>
      </c>
      <c r="DG307" s="43">
        <v>0.34668617321683298</v>
      </c>
      <c r="DH307" s="43">
        <v>0.32957996353105501</v>
      </c>
      <c r="DI307" s="43">
        <v>0.314251577393245</v>
      </c>
      <c r="DJ307" s="43">
        <v>0.30052044687711599</v>
      </c>
      <c r="DK307" s="43">
        <v>0.28822499389202699</v>
      </c>
      <c r="DL307" s="43">
        <v>0.27722017218242201</v>
      </c>
      <c r="DM307" s="43">
        <v>0.26737541116651198</v>
      </c>
      <c r="DN307" s="43">
        <v>0.25857290334120803</v>
      </c>
      <c r="DO307" s="43">
        <v>0.25070618032834302</v>
      </c>
      <c r="DP307" s="43">
        <v>0.243678926223554</v>
      </c>
      <c r="DQ307" s="43">
        <v>0.237403981731756</v>
      </c>
      <c r="DR307" s="43">
        <v>0.231802498389821</v>
      </c>
      <c r="DS307" s="43">
        <v>0.22680320811603899</v>
      </c>
      <c r="DT307" s="43">
        <v>0.22234177989419199</v>
      </c>
      <c r="DU307" s="43">
        <v>0.218360241701505</v>
      </c>
      <c r="DV307" s="43">
        <v>0.21480645173555701</v>
      </c>
      <c r="DW307" s="43">
        <v>0.21163360767273101</v>
      </c>
      <c r="DX307" s="43">
        <v>0.20879978711428501</v>
      </c>
      <c r="DY307" s="43">
        <v>0.20626751502511201</v>
      </c>
      <c r="DZ307" s="43">
        <v>0.20400335641942399</v>
      </c>
      <c r="EA307" s="43">
        <v>0.20197753340661101</v>
      </c>
      <c r="EB307" s="43">
        <v>0.20016356691356199</v>
      </c>
      <c r="EC307" s="43">
        <v>0.19853794322044399</v>
      </c>
      <c r="ED307" s="43">
        <v>0.197079805269821</v>
      </c>
      <c r="EE307" s="43">
        <v>0.19577066907235599</v>
      </c>
      <c r="EF307" s="43">
        <v>0.194594164373285</v>
      </c>
      <c r="EG307" s="43">
        <v>0.19353579925310699</v>
      </c>
      <c r="EH307" s="43">
        <v>0.19258274732019001</v>
      </c>
      <c r="EI307" s="43">
        <v>0.19172365633694499</v>
      </c>
      <c r="EJ307" s="43">
        <v>0.19094847710153001</v>
      </c>
      <c r="EK307" s="43">
        <v>0.19024831057572</v>
      </c>
      <c r="EL307" s="43">
        <v>0.189615272438552</v>
      </c>
      <c r="EM307" s="43">
        <v>0.18904237274048799</v>
      </c>
      <c r="EN307" s="43">
        <v>0.188523409573297</v>
      </c>
      <c r="EO307" s="43">
        <v>0.18805287538877999</v>
      </c>
      <c r="EP307" s="43">
        <v>0.18762587474803</v>
      </c>
      <c r="EQ307" s="43">
        <v>0.18722199666009501</v>
      </c>
      <c r="ER307" s="43">
        <v>0.186823367317454</v>
      </c>
      <c r="ES307" s="43">
        <v>0.18643001782738</v>
      </c>
      <c r="ET307" s="43">
        <v>0.18604197720179899</v>
      </c>
      <c r="EU307" s="43">
        <v>0.185659276534068</v>
      </c>
      <c r="EV307" s="43">
        <v>0.18528194514052401</v>
      </c>
      <c r="EW307" s="43">
        <v>0.18491001246817901</v>
      </c>
      <c r="EX307" s="43">
        <v>0.18454350766959901</v>
      </c>
      <c r="EY307" s="43">
        <v>0.18418245929730201</v>
      </c>
      <c r="EZ307" s="43">
        <v>0.183826895800419</v>
      </c>
      <c r="FA307" s="43">
        <v>0.18347684515881299</v>
      </c>
      <c r="FB307" s="308">
        <v>0.18313233492331199</v>
      </c>
      <c r="FC307" s="43">
        <v>0.18279339230679001</v>
      </c>
      <c r="FD307" s="43">
        <v>0.182460044065334</v>
      </c>
      <c r="FE307" s="43">
        <v>0.182132316483266</v>
      </c>
      <c r="FF307" s="43">
        <v>0.18181023541344499</v>
      </c>
      <c r="FG307" s="43">
        <v>0.18149382623643401</v>
      </c>
      <c r="FH307" s="43">
        <v>0.181183113851729</v>
      </c>
      <c r="FI307" s="43">
        <v>0.18087812261001801</v>
      </c>
      <c r="FJ307" s="43">
        <v>0.18057887639551901</v>
      </c>
      <c r="FK307" s="43">
        <v>0.18028539848507999</v>
      </c>
      <c r="FL307" s="43">
        <v>0.17999771168360201</v>
      </c>
      <c r="FM307" s="43">
        <v>0.179715838134826</v>
      </c>
      <c r="FN307" s="43">
        <v>0.17943979945132499</v>
      </c>
      <c r="FO307" s="43">
        <v>0.17915800271405</v>
      </c>
      <c r="FP307" s="43">
        <v>0.17885896079989599</v>
      </c>
      <c r="FQ307" s="43">
        <v>0.178542524005738</v>
      </c>
      <c r="FR307" s="43">
        <v>0.178208782190697</v>
      </c>
      <c r="FS307" s="43">
        <v>0.17785813288469099</v>
      </c>
      <c r="FT307" s="43">
        <v>0.177491363977514</v>
      </c>
      <c r="FU307" s="43">
        <v>0.177109753777665</v>
      </c>
      <c r="FV307" s="43">
        <v>0.17671519148798001</v>
      </c>
      <c r="FW307" s="43">
        <v>0.17631032175245101</v>
      </c>
      <c r="FX307" s="43">
        <v>0.17589871717637801</v>
      </c>
      <c r="FY307" s="43">
        <v>0.17548508322310299</v>
      </c>
      <c r="FZ307" s="43">
        <v>0.17507549990033899</v>
      </c>
      <c r="GA307" s="43">
        <v>0.17467770490688</v>
      </c>
      <c r="GB307" s="43">
        <v>0.17430142221018899</v>
      </c>
      <c r="GC307" s="43">
        <v>0.173958739147518</v>
      </c>
      <c r="GD307" s="43">
        <v>0.17366453308794</v>
      </c>
      <c r="GE307" s="43">
        <v>0.17343694550382799</v>
      </c>
      <c r="GF307" s="43">
        <v>0.17329789613077901</v>
      </c>
      <c r="GG307" s="43">
        <v>0.17327362297940199</v>
      </c>
      <c r="GH307" s="43">
        <v>0.17339522379177499</v>
      </c>
      <c r="GI307" s="43">
        <v>0.173699162339811</v>
      </c>
      <c r="GJ307" s="43">
        <v>0.17422768810955999</v>
      </c>
      <c r="GK307" s="43">
        <v>0.175029102249871</v>
      </c>
      <c r="GL307" s="43">
        <v>0.17615778886159</v>
      </c>
      <c r="GM307" s="43">
        <v>0.17767392297011</v>
      </c>
      <c r="GN307" s="43">
        <v>0.17964276998950801</v>
      </c>
      <c r="GO307" s="43">
        <v>0.182133512465981</v>
      </c>
      <c r="GP307" s="43">
        <v>0.18521758074917799</v>
      </c>
      <c r="GQ307" s="43">
        <v>0.18896652488197199</v>
      </c>
      <c r="GR307" s="43">
        <v>0.19344953507947099</v>
      </c>
      <c r="GS307" s="43">
        <v>0.198730782663531</v>
      </c>
      <c r="GT307" s="43">
        <v>0.20486679081412601</v>
      </c>
      <c r="GU307" s="43">
        <v>0.21190403924121101</v>
      </c>
      <c r="GV307" s="43">
        <v>0.219876953535768</v>
      </c>
      <c r="GW307" s="43">
        <v>0.228806339055136</v>
      </c>
      <c r="GX307" s="43">
        <v>0.238698214712806</v>
      </c>
      <c r="GY307" s="43">
        <v>0.24954291071793899</v>
      </c>
      <c r="GZ307" s="43">
        <v>0.26131423792875502</v>
      </c>
      <c r="HA307" s="43"/>
      <c r="HB307" s="43"/>
    </row>
    <row r="308" spans="1:210" x14ac:dyDescent="0.6">
      <c r="A308" s="327">
        <v>29</v>
      </c>
      <c r="B308" s="198">
        <v>46118</v>
      </c>
      <c r="C308" s="43">
        <v>0.38992560040452201</v>
      </c>
      <c r="D308" s="43">
        <v>0.36830807427537199</v>
      </c>
      <c r="E308" s="43">
        <v>0.34892573446070002</v>
      </c>
      <c r="F308" s="43">
        <v>0.33154665254099203</v>
      </c>
      <c r="G308" s="43">
        <v>0.31596571007722701</v>
      </c>
      <c r="H308" s="43">
        <v>0.30200066564219902</v>
      </c>
      <c r="I308" s="43">
        <v>0.28948887299625498</v>
      </c>
      <c r="J308" s="43">
        <v>0.27828455948000302</v>
      </c>
      <c r="K308" s="43">
        <v>0.26825658400393798</v>
      </c>
      <c r="L308" s="43">
        <v>0.25928660057840303</v>
      </c>
      <c r="M308" s="43">
        <v>0.25126755884762902</v>
      </c>
      <c r="N308" s="43">
        <v>0.24410247917585601</v>
      </c>
      <c r="O308" s="43">
        <v>0.23770344579256</v>
      </c>
      <c r="P308" s="43">
        <v>0.23199076865206</v>
      </c>
      <c r="Q308" s="43">
        <v>0.22689227210639701</v>
      </c>
      <c r="R308" s="43">
        <v>0.222342676263107</v>
      </c>
      <c r="S308" s="43">
        <v>0.218283044986153</v>
      </c>
      <c r="T308" s="43">
        <v>0.21466028132050799</v>
      </c>
      <c r="U308" s="43">
        <v>0.21142665744720901</v>
      </c>
      <c r="V308" s="43">
        <v>0.20853937136861</v>
      </c>
      <c r="W308" s="43">
        <v>0.20596012582769799</v>
      </c>
      <c r="X308" s="43">
        <v>0.20365472823094799</v>
      </c>
      <c r="Y308" s="43">
        <v>0.201592711217216</v>
      </c>
      <c r="Z308" s="43">
        <v>0.19974697479123499</v>
      </c>
      <c r="AA308" s="43">
        <v>0.19809345087773</v>
      </c>
      <c r="AB308" s="43">
        <v>0.19661079143204599</v>
      </c>
      <c r="AC308" s="43">
        <v>0.195280079941825</v>
      </c>
      <c r="AD308" s="43">
        <v>0.19408456745480501</v>
      </c>
      <c r="AE308" s="43">
        <v>0.19300943147748201</v>
      </c>
      <c r="AF308" s="43">
        <v>0.192041558160397</v>
      </c>
      <c r="AG308" s="43">
        <v>0.191169345806044</v>
      </c>
      <c r="AH308" s="43">
        <v>0.19038252915864301</v>
      </c>
      <c r="AI308" s="43">
        <v>0.18967202220330501</v>
      </c>
      <c r="AJ308" s="43">
        <v>0.18902977886450001</v>
      </c>
      <c r="AK308" s="43">
        <v>0.18844866920741801</v>
      </c>
      <c r="AL308" s="43">
        <v>0.18792237023584901</v>
      </c>
      <c r="AM308" s="43">
        <v>0.187445269586754</v>
      </c>
      <c r="AN308" s="43">
        <v>0.18701238081538901</v>
      </c>
      <c r="AO308" s="43">
        <v>0.186619268525925</v>
      </c>
      <c r="AP308" s="43">
        <v>0.186247187832705</v>
      </c>
      <c r="AQ308" s="43">
        <v>0.18587968430129501</v>
      </c>
      <c r="AR308" s="43">
        <v>0.18551677787983101</v>
      </c>
      <c r="AS308" s="43">
        <v>0.18515849247357699</v>
      </c>
      <c r="AT308" s="43">
        <v>0.18480484986901</v>
      </c>
      <c r="AU308" s="43">
        <v>0.184455871330448</v>
      </c>
      <c r="AV308" s="43">
        <v>0.18411157814140999</v>
      </c>
      <c r="AW308" s="43">
        <v>0.18377199119715201</v>
      </c>
      <c r="AX308" s="43">
        <v>0.18343713099682801</v>
      </c>
      <c r="AY308" s="43">
        <v>0.183107017815832</v>
      </c>
      <c r="AZ308" s="43">
        <v>0.182781671513016</v>
      </c>
      <c r="BA308" s="308">
        <v>0.18246111157421199</v>
      </c>
      <c r="BB308" s="43">
        <v>0.18214535700569601</v>
      </c>
      <c r="BC308" s="43">
        <v>0.18183442655277701</v>
      </c>
      <c r="BD308" s="43">
        <v>0.181528338508742</v>
      </c>
      <c r="BE308" s="43">
        <v>0.181227110690344</v>
      </c>
      <c r="BF308" s="43">
        <v>0.180930760539733</v>
      </c>
      <c r="BG308" s="43">
        <v>0.180639305063476</v>
      </c>
      <c r="BH308" s="43">
        <v>0.1803527607538</v>
      </c>
      <c r="BI308" s="43">
        <v>0.180071143707321</v>
      </c>
      <c r="BJ308" s="43">
        <v>0.179794469524409</v>
      </c>
      <c r="BK308" s="43">
        <v>0.17952275329810399</v>
      </c>
      <c r="BL308" s="43">
        <v>0.17925600964824301</v>
      </c>
      <c r="BM308" s="43">
        <v>0.17899425267381</v>
      </c>
      <c r="BN308" s="43">
        <v>0.178726446245143</v>
      </c>
      <c r="BO308" s="43">
        <v>0.17844154487119701</v>
      </c>
      <c r="BP308" s="43">
        <v>0.178139206429756</v>
      </c>
      <c r="BQ308" s="43">
        <v>0.17781927124954</v>
      </c>
      <c r="BR308" s="43">
        <v>0.177481817114826</v>
      </c>
      <c r="BS308" s="43">
        <v>0.17712722616753501</v>
      </c>
      <c r="BT308" s="43">
        <v>0.17675626579846099</v>
      </c>
      <c r="BU308" s="43">
        <v>0.17637018609546201</v>
      </c>
      <c r="BV308" s="43">
        <v>0.17597083666563301</v>
      </c>
      <c r="BW308" s="43">
        <v>0.17556080588309</v>
      </c>
      <c r="BX308" s="43">
        <v>0.17514358615230199</v>
      </c>
      <c r="BY308" s="43">
        <v>0.17472376857598601</v>
      </c>
      <c r="BZ308" s="43">
        <v>0.17430727070465599</v>
      </c>
      <c r="CA308" s="43">
        <v>0.17390160049811201</v>
      </c>
      <c r="CB308" s="43">
        <v>0.173516159039517</v>
      </c>
      <c r="CC308" s="43">
        <v>0.17316258284314101</v>
      </c>
      <c r="CD308" s="43">
        <v>0.17285512425604399</v>
      </c>
      <c r="CE308" s="43">
        <v>0.172611064882808</v>
      </c>
      <c r="CF308" s="43">
        <v>0.172451151123826</v>
      </c>
      <c r="CG308" s="43">
        <v>0.172400034077098</v>
      </c>
      <c r="CH308" s="43">
        <v>0.17248668615179899</v>
      </c>
      <c r="CI308" s="43">
        <v>0.17274475542182799</v>
      </c>
      <c r="CJ308" s="43">
        <v>0.17321280623021401</v>
      </c>
      <c r="CK308" s="43">
        <v>0.173934382190961</v>
      </c>
      <c r="CL308" s="43">
        <v>0.17495781926133999</v>
      </c>
      <c r="CM308" s="43">
        <v>0.17633573492565399</v>
      </c>
      <c r="CN308" s="43">
        <v>0.178124129765</v>
      </c>
      <c r="CO308" s="43">
        <v>0.180381063849124</v>
      </c>
      <c r="CP308" s="43">
        <v>0.183164912631124</v>
      </c>
      <c r="CQ308" s="43">
        <v>0.186532262948258</v>
      </c>
      <c r="CR308" s="43">
        <v>0.1905355679164</v>
      </c>
      <c r="CS308" s="43">
        <v>0.195220726463641</v>
      </c>
      <c r="CT308" s="43">
        <v>0.20062477177520199</v>
      </c>
      <c r="CU308" s="43">
        <v>0.20677383348093101</v>
      </c>
      <c r="CV308" s="43">
        <v>0.21368148023306499</v>
      </c>
      <c r="CW308" s="43">
        <v>0.221347467234493</v>
      </c>
      <c r="CX308" s="43">
        <v>0.22975682487767099</v>
      </c>
      <c r="CY308" s="43">
        <v>0.23887915751378999</v>
      </c>
      <c r="CZ308" s="43"/>
      <c r="DA308" s="43"/>
      <c r="DC308" s="198">
        <v>46047</v>
      </c>
      <c r="DD308" s="43">
        <v>0.402925968377496</v>
      </c>
      <c r="DE308" s="43">
        <v>0.37983332940518</v>
      </c>
      <c r="DF308" s="43">
        <v>0.35915252391719299</v>
      </c>
      <c r="DG308" s="43">
        <v>0.34063081042485899</v>
      </c>
      <c r="DH308" s="43">
        <v>0.324044350743868</v>
      </c>
      <c r="DI308" s="43">
        <v>0.30919420901419797</v>
      </c>
      <c r="DJ308" s="43">
        <v>0.29590295473676598</v>
      </c>
      <c r="DK308" s="43">
        <v>0.28401179764114798</v>
      </c>
      <c r="DL308" s="43">
        <v>0.27337818715707302</v>
      </c>
      <c r="DM308" s="43">
        <v>0.26387381090654199</v>
      </c>
      <c r="DN308" s="43">
        <v>0.25538293184287902</v>
      </c>
      <c r="DO308" s="43">
        <v>0.24780100631180299</v>
      </c>
      <c r="DP308" s="43">
        <v>0.24103353102146999</v>
      </c>
      <c r="DQ308" s="43">
        <v>0.234995072035657</v>
      </c>
      <c r="DR308" s="43">
        <v>0.22960843554947</v>
      </c>
      <c r="DS308" s="43">
        <v>0.22480394657928399</v>
      </c>
      <c r="DT308" s="43">
        <v>0.22051880911379801</v>
      </c>
      <c r="DU308" s="43">
        <v>0.21669652729474101</v>
      </c>
      <c r="DV308" s="43">
        <v>0.213286373160812</v>
      </c>
      <c r="DW308" s="43">
        <v>0.21024289128597101</v>
      </c>
      <c r="DX308" s="43">
        <v>0.20752543440621801</v>
      </c>
      <c r="DY308" s="43">
        <v>0.205097726707552</v>
      </c>
      <c r="DZ308" s="43">
        <v>0.20292745351681701</v>
      </c>
      <c r="EA308" s="43">
        <v>0.20098587676875701</v>
      </c>
      <c r="EB308" s="43">
        <v>0.19924747665693901</v>
      </c>
      <c r="EC308" s="43">
        <v>0.197689619264976</v>
      </c>
      <c r="ED308" s="43">
        <v>0.19629225039642301</v>
      </c>
      <c r="EE308" s="43">
        <v>0.195037615250298</v>
      </c>
      <c r="EF308" s="43">
        <v>0.193910003169145</v>
      </c>
      <c r="EG308" s="43">
        <v>0.19289551671819899</v>
      </c>
      <c r="EH308" s="43">
        <v>0.19198186360990699</v>
      </c>
      <c r="EI308" s="43">
        <v>0.19115817032513399</v>
      </c>
      <c r="EJ308" s="43">
        <v>0.19041481560288101</v>
      </c>
      <c r="EK308" s="43">
        <v>0.18974328265732501</v>
      </c>
      <c r="EL308" s="43">
        <v>0.189136027552048</v>
      </c>
      <c r="EM308" s="43">
        <v>0.18858636358986899</v>
      </c>
      <c r="EN308" s="43">
        <v>0.18808835862780601</v>
      </c>
      <c r="EO308" s="43">
        <v>0.18763674511724701</v>
      </c>
      <c r="EP308" s="43">
        <v>0.18722684087123401</v>
      </c>
      <c r="EQ308" s="43">
        <v>0.18683906338845699</v>
      </c>
      <c r="ER308" s="43">
        <v>0.18645625237333099</v>
      </c>
      <c r="ES308" s="43">
        <v>0.18607843598455301</v>
      </c>
      <c r="ET308" s="43">
        <v>0.185705640151727</v>
      </c>
      <c r="EU308" s="43">
        <v>0.18533788991799299</v>
      </c>
      <c r="EV308" s="43">
        <v>0.184975211729559</v>
      </c>
      <c r="EW308" s="43">
        <v>0.18461763104560999</v>
      </c>
      <c r="EX308" s="43">
        <v>0.18426517302702999</v>
      </c>
      <c r="EY308" s="43">
        <v>0.18391786255606701</v>
      </c>
      <c r="EZ308" s="43">
        <v>0.18357572405954301</v>
      </c>
      <c r="FA308" s="43">
        <v>0.18323878180939701</v>
      </c>
      <c r="FB308" s="308">
        <v>0.182907059522425</v>
      </c>
      <c r="FC308" s="43">
        <v>0.18258058065562299</v>
      </c>
      <c r="FD308" s="43">
        <v>0.18225936825015801</v>
      </c>
      <c r="FE308" s="43">
        <v>0.181943444911321</v>
      </c>
      <c r="FF308" s="43">
        <v>0.18163283284349199</v>
      </c>
      <c r="FG308" s="43">
        <v>0.18132755383437399</v>
      </c>
      <c r="FH308" s="43">
        <v>0.181027629193241</v>
      </c>
      <c r="FI308" s="43">
        <v>0.180733079797985</v>
      </c>
      <c r="FJ308" s="43">
        <v>0.18044392606172099</v>
      </c>
      <c r="FK308" s="43">
        <v>0.18016018785451199</v>
      </c>
      <c r="FL308" s="43">
        <v>0.17988188463038501</v>
      </c>
      <c r="FM308" s="43">
        <v>0.17960903527021899</v>
      </c>
      <c r="FN308" s="43">
        <v>0.179341658145515</v>
      </c>
      <c r="FO308" s="43">
        <v>0.17906850951549599</v>
      </c>
      <c r="FP308" s="43">
        <v>0.17877841188836199</v>
      </c>
      <c r="FQ308" s="43">
        <v>0.17847115360759699</v>
      </c>
      <c r="FR308" s="43">
        <v>0.17814674004821901</v>
      </c>
      <c r="FS308" s="43">
        <v>0.17780545637881001</v>
      </c>
      <c r="FT308" s="43">
        <v>0.177447943846512</v>
      </c>
      <c r="FU308" s="43">
        <v>0.177075292024611</v>
      </c>
      <c r="FV308" s="43">
        <v>0.176689150029885</v>
      </c>
      <c r="FW308" s="43">
        <v>0.176291859948497</v>
      </c>
      <c r="FX308" s="43">
        <v>0.17588661618971099</v>
      </c>
      <c r="FY308" s="43">
        <v>0.17547765486460701</v>
      </c>
      <c r="FZ308" s="43">
        <v>0.17507047739701601</v>
      </c>
      <c r="GA308" s="43">
        <v>0.17467211283074499</v>
      </c>
      <c r="GB308" s="43">
        <v>0.17429142279686799</v>
      </c>
      <c r="GC308" s="43">
        <v>0.173939452369369</v>
      </c>
      <c r="GD308" s="43">
        <v>0.173629828541396</v>
      </c>
      <c r="GE308" s="43">
        <v>0.17337920509223401</v>
      </c>
      <c r="GF308" s="43">
        <v>0.17320774864230001</v>
      </c>
      <c r="GG308" s="43">
        <v>0.17313965424614899</v>
      </c>
      <c r="GH308" s="43">
        <v>0.17320367056550101</v>
      </c>
      <c r="GI308" s="43">
        <v>0.173433603266407</v>
      </c>
      <c r="GJ308" s="43">
        <v>0.17386875212577499</v>
      </c>
      <c r="GK308" s="43">
        <v>0.17455422223747999</v>
      </c>
      <c r="GL308" s="43">
        <v>0.17554103564555101</v>
      </c>
      <c r="GM308" s="43">
        <v>0.17688595977146701</v>
      </c>
      <c r="GN308" s="43">
        <v>0.17865096778297099</v>
      </c>
      <c r="GO308" s="43">
        <v>0.180902259577576</v>
      </c>
      <c r="GP308" s="43">
        <v>0.18370880356805999</v>
      </c>
      <c r="GQ308" s="43">
        <v>0.18714041085896299</v>
      </c>
      <c r="GR308" s="43">
        <v>0.191265417922278</v>
      </c>
      <c r="GS308" s="43">
        <v>0.196148119300146</v>
      </c>
      <c r="GT308" s="43">
        <v>0.20184613974323601</v>
      </c>
      <c r="GU308" s="43">
        <v>0.20840794744159499</v>
      </c>
      <c r="GV308" s="43">
        <v>0.21587067725029799</v>
      </c>
      <c r="GW308" s="43">
        <v>0.22425835871375199</v>
      </c>
      <c r="GX308" s="43">
        <v>0.233580546632457</v>
      </c>
      <c r="GY308" s="43">
        <v>0.24383125731545299</v>
      </c>
      <c r="GZ308" s="43">
        <v>0.254988044632531</v>
      </c>
      <c r="HA308" s="43"/>
      <c r="HB308" s="43"/>
    </row>
    <row r="309" spans="1:210" x14ac:dyDescent="0.6">
      <c r="A309" s="327">
        <v>30</v>
      </c>
      <c r="B309" s="198">
        <v>46158</v>
      </c>
      <c r="C309" s="43">
        <v>0.38265557312606502</v>
      </c>
      <c r="D309" s="43">
        <v>0.36175567904503803</v>
      </c>
      <c r="E309" s="43">
        <v>0.34302803042702801</v>
      </c>
      <c r="F309" s="43">
        <v>0.326246237414551</v>
      </c>
      <c r="G309" s="43">
        <v>0.31121007578681498</v>
      </c>
      <c r="H309" s="43">
        <v>0.29774163851668101</v>
      </c>
      <c r="I309" s="43">
        <v>0.285682137501165</v>
      </c>
      <c r="J309" s="43">
        <v>0.27488926151098497</v>
      </c>
      <c r="K309" s="43">
        <v>0.26523500638723402</v>
      </c>
      <c r="L309" s="43">
        <v>0.25660390079385598</v>
      </c>
      <c r="M309" s="43">
        <v>0.248891558135517</v>
      </c>
      <c r="N309" s="43">
        <v>0.24200349136055599</v>
      </c>
      <c r="O309" s="43">
        <v>0.235854134952063</v>
      </c>
      <c r="P309" s="43">
        <v>0.23036602550129101</v>
      </c>
      <c r="Q309" s="43">
        <v>0.225469101052378</v>
      </c>
      <c r="R309" s="43">
        <v>0.221100086979545</v>
      </c>
      <c r="S309" s="43">
        <v>0.21720194433168799</v>
      </c>
      <c r="T309" s="43">
        <v>0.21372336338449599</v>
      </c>
      <c r="U309" s="43">
        <v>0.21061829092246301</v>
      </c>
      <c r="V309" s="43">
        <v>0.20784548454132201</v>
      </c>
      <c r="W309" s="43">
        <v>0.20536809058911201</v>
      </c>
      <c r="X309" s="43">
        <v>0.20315324426422099</v>
      </c>
      <c r="Y309" s="43">
        <v>0.20117169225895501</v>
      </c>
      <c r="Z309" s="43">
        <v>0.19939743830626</v>
      </c>
      <c r="AA309" s="43">
        <v>0.197807412668211</v>
      </c>
      <c r="AB309" s="43">
        <v>0.19638116585665899</v>
      </c>
      <c r="AC309" s="43">
        <v>0.19510058699177499</v>
      </c>
      <c r="AD309" s="43">
        <v>0.193949646473524</v>
      </c>
      <c r="AE309" s="43">
        <v>0.19291416233073599</v>
      </c>
      <c r="AF309" s="43">
        <v>0.19198158916963401</v>
      </c>
      <c r="AG309" s="43">
        <v>0.191140829017378</v>
      </c>
      <c r="AH309" s="43">
        <v>0.190382061762428</v>
      </c>
      <c r="AI309" s="43">
        <v>0.18969659446862899</v>
      </c>
      <c r="AJ309" s="43">
        <v>0.189076727455703</v>
      </c>
      <c r="AK309" s="43">
        <v>0.18851563610525299</v>
      </c>
      <c r="AL309" s="43">
        <v>0.18800726626435499</v>
      </c>
      <c r="AM309" s="43">
        <v>0.18754624220779001</v>
      </c>
      <c r="AN309" s="43">
        <v>0.187127785581993</v>
      </c>
      <c r="AO309" s="43">
        <v>0.18674764434574401</v>
      </c>
      <c r="AP309" s="43">
        <v>0.18638771640870699</v>
      </c>
      <c r="AQ309" s="43">
        <v>0.18603208998537299</v>
      </c>
      <c r="AR309" s="43">
        <v>0.18568078430489399</v>
      </c>
      <c r="AS309" s="43">
        <v>0.185333819717239</v>
      </c>
      <c r="AT309" s="43">
        <v>0.184991216093882</v>
      </c>
      <c r="AU309" s="43">
        <v>0.18465299215600001</v>
      </c>
      <c r="AV309" s="43">
        <v>0.18431916698020201</v>
      </c>
      <c r="AW309" s="43">
        <v>0.18398975915891499</v>
      </c>
      <c r="AX309" s="43">
        <v>0.18366478719948701</v>
      </c>
      <c r="AY309" s="43">
        <v>0.18334426900154299</v>
      </c>
      <c r="AZ309" s="43">
        <v>0.183028222370412</v>
      </c>
      <c r="BA309" s="308">
        <v>0.182716664704591</v>
      </c>
      <c r="BB309" s="43">
        <v>0.18240961304452999</v>
      </c>
      <c r="BC309" s="43">
        <v>0.18210708405466799</v>
      </c>
      <c r="BD309" s="43">
        <v>0.18180909414103599</v>
      </c>
      <c r="BE309" s="43">
        <v>0.181515659249707</v>
      </c>
      <c r="BF309" s="43">
        <v>0.181226794994577</v>
      </c>
      <c r="BG309" s="43">
        <v>0.18094251661066099</v>
      </c>
      <c r="BH309" s="43">
        <v>0.180662838859591</v>
      </c>
      <c r="BI309" s="43">
        <v>0.18038777621982</v>
      </c>
      <c r="BJ309" s="43">
        <v>0.18011734262969301</v>
      </c>
      <c r="BK309" s="43">
        <v>0.17985155170682801</v>
      </c>
      <c r="BL309" s="43">
        <v>0.179590416565202</v>
      </c>
      <c r="BM309" s="43">
        <v>0.17933394992594201</v>
      </c>
      <c r="BN309" s="43">
        <v>0.17907132315982299</v>
      </c>
      <c r="BO309" s="43">
        <v>0.17879165555330201</v>
      </c>
      <c r="BP309" s="43">
        <v>0.17849453581347199</v>
      </c>
      <c r="BQ309" s="43">
        <v>0.17817971528569199</v>
      </c>
      <c r="BR309" s="43">
        <v>0.17784715867526801</v>
      </c>
      <c r="BS309" s="43">
        <v>0.177497105944358</v>
      </c>
      <c r="BT309" s="43">
        <v>0.177130147197539</v>
      </c>
      <c r="BU309" s="43">
        <v>0.17674731303275801</v>
      </c>
      <c r="BV309" s="43">
        <v>0.176350183080311</v>
      </c>
      <c r="BW309" s="43">
        <v>0.17594101567436299</v>
      </c>
      <c r="BX309" s="43">
        <v>0.175522901963166</v>
      </c>
      <c r="BY309" s="43">
        <v>0.175099947928439</v>
      </c>
      <c r="BZ309" s="43">
        <v>0.17467748796666199</v>
      </c>
      <c r="CA309" s="43">
        <v>0.17426233326457299</v>
      </c>
      <c r="CB309" s="43">
        <v>0.173863057756523</v>
      </c>
      <c r="CC309" s="43">
        <v>0.173490323253321</v>
      </c>
      <c r="CD309" s="43">
        <v>0.17315724324596801</v>
      </c>
      <c r="CE309" s="43">
        <v>0.17287978162193199</v>
      </c>
      <c r="CF309" s="43">
        <v>0.17267717795353599</v>
      </c>
      <c r="CG309" s="43">
        <v>0.17257238424458901</v>
      </c>
      <c r="CH309" s="43">
        <v>0.172592489535011</v>
      </c>
      <c r="CI309" s="43">
        <v>0.17276909770954799</v>
      </c>
      <c r="CJ309" s="43">
        <v>0.17313861189006899</v>
      </c>
      <c r="CK309" s="43">
        <v>0.17374236565734599</v>
      </c>
      <c r="CL309" s="43">
        <v>0.174626531499912</v>
      </c>
      <c r="CM309" s="43">
        <v>0.17584173126297101</v>
      </c>
      <c r="CN309" s="43">
        <v>0.17744227922383499</v>
      </c>
      <c r="CO309" s="43">
        <v>0.179485007317845</v>
      </c>
      <c r="CP309" s="43">
        <v>0.18202765881027799</v>
      </c>
      <c r="CQ309" s="43">
        <v>0.18512688774475999</v>
      </c>
      <c r="CR309" s="43">
        <v>0.188835960917863</v>
      </c>
      <c r="CS309" s="43">
        <v>0.19320231264968901</v>
      </c>
      <c r="CT309" s="43">
        <v>0.19826513404647</v>
      </c>
      <c r="CU309" s="43">
        <v>0.20405317482570301</v>
      </c>
      <c r="CV309" s="43">
        <v>0.210582892302941</v>
      </c>
      <c r="CW309" s="43">
        <v>0.21785700614266601</v>
      </c>
      <c r="CX309" s="43">
        <v>0.22586343008125301</v>
      </c>
      <c r="CY309" s="43">
        <v>0.23457447323696901</v>
      </c>
      <c r="CZ309" s="43"/>
      <c r="DA309" s="43"/>
      <c r="DC309" s="198">
        <v>46087</v>
      </c>
      <c r="DD309" s="43">
        <v>0.39782559520690203</v>
      </c>
      <c r="DE309" s="43">
        <v>0.37511728520083198</v>
      </c>
      <c r="DF309" s="43">
        <v>0.35479888258463799</v>
      </c>
      <c r="DG309" s="43">
        <v>0.33661840573602803</v>
      </c>
      <c r="DH309" s="43">
        <v>0.32035271689414102</v>
      </c>
      <c r="DI309" s="43">
        <v>0.30580351354054303</v>
      </c>
      <c r="DJ309" s="43">
        <v>0.292793940343546</v>
      </c>
      <c r="DK309" s="43">
        <v>0.28116574363969898</v>
      </c>
      <c r="DL309" s="43">
        <v>0.27077689457346998</v>
      </c>
      <c r="DM309" s="43">
        <v>0.26149961211042499</v>
      </c>
      <c r="DN309" s="43">
        <v>0.25321872108737797</v>
      </c>
      <c r="DO309" s="43">
        <v>0.245830286106895</v>
      </c>
      <c r="DP309" s="43">
        <v>0.239240467803846</v>
      </c>
      <c r="DQ309" s="43">
        <v>0.23336455435048101</v>
      </c>
      <c r="DR309" s="43">
        <v>0.228126128555833</v>
      </c>
      <c r="DS309" s="43">
        <v>0.22345633822701499</v>
      </c>
      <c r="DT309" s="43">
        <v>0.219293244032987</v>
      </c>
      <c r="DU309" s="43">
        <v>0.21558122679234601</v>
      </c>
      <c r="DV309" s="43">
        <v>0.21227044055955899</v>
      </c>
      <c r="DW309" s="43">
        <v>0.20931630325071701</v>
      </c>
      <c r="DX309" s="43">
        <v>0.20667901976213501</v>
      </c>
      <c r="DY309" s="43">
        <v>0.204323134657452</v>
      </c>
      <c r="DZ309" s="43">
        <v>0.20221711353927699</v>
      </c>
      <c r="EA309" s="43">
        <v>0.200332952578306</v>
      </c>
      <c r="EB309" s="43">
        <v>0.19864581619988</v>
      </c>
      <c r="EC309" s="43">
        <v>0.197133702688082</v>
      </c>
      <c r="ED309" s="43">
        <v>0.19577713780379</v>
      </c>
      <c r="EE309" s="43">
        <v>0.19455889509976099</v>
      </c>
      <c r="EF309" s="43">
        <v>0.19346374283472001</v>
      </c>
      <c r="EG309" s="43">
        <v>0.19247821513029001</v>
      </c>
      <c r="EH309" s="43">
        <v>0.19159040747980299</v>
      </c>
      <c r="EI309" s="43">
        <v>0.19078979312675301</v>
      </c>
      <c r="EJ309" s="43">
        <v>0.19006706025619399</v>
      </c>
      <c r="EK309" s="43">
        <v>0.18941396732079699</v>
      </c>
      <c r="EL309" s="43">
        <v>0.18882321504881</v>
      </c>
      <c r="EM309" s="43">
        <v>0.18828833325154901</v>
      </c>
      <c r="EN309" s="43">
        <v>0.18780358215889201</v>
      </c>
      <c r="EO309" s="43">
        <v>0.18736386390673501</v>
      </c>
      <c r="EP309" s="43">
        <v>0.18696464627620701</v>
      </c>
      <c r="EQ309" s="43">
        <v>0.18658687590221201</v>
      </c>
      <c r="ER309" s="43">
        <v>0.186213838901475</v>
      </c>
      <c r="ES309" s="43">
        <v>0.18584555914092599</v>
      </c>
      <c r="ET309" s="43">
        <v>0.18548206226067901</v>
      </c>
      <c r="EU309" s="43">
        <v>0.18512336724748901</v>
      </c>
      <c r="EV309" s="43">
        <v>0.18476949831734199</v>
      </c>
      <c r="EW309" s="43">
        <v>0.184420477490603</v>
      </c>
      <c r="EX309" s="43">
        <v>0.18407632677178701</v>
      </c>
      <c r="EY309" s="43">
        <v>0.183737067875582</v>
      </c>
      <c r="EZ309" s="43">
        <v>0.18340272203413699</v>
      </c>
      <c r="FA309" s="43">
        <v>0.18307331031278901</v>
      </c>
      <c r="FB309" s="308">
        <v>0.18274885339192801</v>
      </c>
      <c r="FC309" s="43">
        <v>0.18242937156710101</v>
      </c>
      <c r="FD309" s="43">
        <v>0.182114884910312</v>
      </c>
      <c r="FE309" s="43">
        <v>0.181805412963499</v>
      </c>
      <c r="FF309" s="43">
        <v>0.18150097500923401</v>
      </c>
      <c r="FG309" s="43">
        <v>0.18120158984106799</v>
      </c>
      <c r="FH309" s="43">
        <v>0.18090727595294001</v>
      </c>
      <c r="FI309" s="43">
        <v>0.18061805132981801</v>
      </c>
      <c r="FJ309" s="43">
        <v>0.18033393358580499</v>
      </c>
      <c r="FK309" s="43">
        <v>0.180054939910472</v>
      </c>
      <c r="FL309" s="43">
        <v>0.17978108700293999</v>
      </c>
      <c r="FM309" s="43">
        <v>0.17951239115537701</v>
      </c>
      <c r="FN309" s="43">
        <v>0.17924886815400601</v>
      </c>
      <c r="FO309" s="43">
        <v>0.178979419286555</v>
      </c>
      <c r="FP309" s="43">
        <v>0.17869296703246701</v>
      </c>
      <c r="FQ309" s="43">
        <v>0.17838922282596301</v>
      </c>
      <c r="FR309" s="43">
        <v>0.178068094350461</v>
      </c>
      <c r="FS309" s="43">
        <v>0.177729743822581</v>
      </c>
      <c r="FT309" s="43">
        <v>0.177374658768301</v>
      </c>
      <c r="FU309" s="43">
        <v>0.17700373775832101</v>
      </c>
      <c r="FV309" s="43">
        <v>0.176618393789753</v>
      </c>
      <c r="FW309" s="43">
        <v>0.176220678486498</v>
      </c>
      <c r="FX309" s="43">
        <v>0.17581343052425999</v>
      </c>
      <c r="FY309" s="43">
        <v>0.17540045218139999</v>
      </c>
      <c r="FZ309" s="43">
        <v>0.174986718138949</v>
      </c>
      <c r="GA309" s="43">
        <v>0.17457862078101699</v>
      </c>
      <c r="GB309" s="43">
        <v>0.17418425597203999</v>
      </c>
      <c r="GC309" s="43">
        <v>0.17381375290717399</v>
      </c>
      <c r="GD309" s="43">
        <v>0.17347965005039501</v>
      </c>
      <c r="GE309" s="43">
        <v>0.173197317115938</v>
      </c>
      <c r="GF309" s="43">
        <v>0.172985419425318</v>
      </c>
      <c r="GG309" s="43">
        <v>0.172866415527441</v>
      </c>
      <c r="GH309" s="43">
        <v>0.172867071637022</v>
      </c>
      <c r="GI309" s="43">
        <v>0.17301896629434499</v>
      </c>
      <c r="GJ309" s="43">
        <v>0.17335894660941301</v>
      </c>
      <c r="GK309" s="43">
        <v>0.17392948303903299</v>
      </c>
      <c r="GL309" s="43">
        <v>0.17477885569552201</v>
      </c>
      <c r="GM309" s="43">
        <v>0.17596109323317199</v>
      </c>
      <c r="GN309" s="43">
        <v>0.17753558085041099</v>
      </c>
      <c r="GO309" s="43">
        <v>0.17956626070779499</v>
      </c>
      <c r="GP309" s="43">
        <v>0.18212037194382499</v>
      </c>
      <c r="GQ309" s="43">
        <v>0.185266719716322</v>
      </c>
      <c r="GR309" s="43">
        <v>0.18907352118714699</v>
      </c>
      <c r="GS309" s="43">
        <v>0.19360594072163201</v>
      </c>
      <c r="GT309" s="43">
        <v>0.19892348146361499</v>
      </c>
      <c r="GU309" s="43">
        <v>0.20507742742773699</v>
      </c>
      <c r="GV309" s="43">
        <v>0.212108515976415</v>
      </c>
      <c r="GW309" s="43">
        <v>0.220044964128702</v>
      </c>
      <c r="GX309" s="43">
        <v>0.228900884943535</v>
      </c>
      <c r="GY309" s="43">
        <v>0.23867503534711701</v>
      </c>
      <c r="GZ309" s="43">
        <v>0.249349758632157</v>
      </c>
      <c r="HA309" s="43"/>
      <c r="HB309" s="43"/>
    </row>
    <row r="310" spans="1:210" x14ac:dyDescent="0.6">
      <c r="A310" s="327">
        <v>31</v>
      </c>
      <c r="B310" s="198">
        <v>46199</v>
      </c>
      <c r="C310" s="43">
        <v>0.37612843079053399</v>
      </c>
      <c r="D310" s="43">
        <v>0.35588613502198901</v>
      </c>
      <c r="E310" s="43">
        <v>0.33775846882578803</v>
      </c>
      <c r="F310" s="43">
        <v>0.32152405099727099</v>
      </c>
      <c r="G310" s="43">
        <v>0.30698708662794899</v>
      </c>
      <c r="H310" s="43">
        <v>0.29397359728704398</v>
      </c>
      <c r="I310" s="43">
        <v>0.282328300458078</v>
      </c>
      <c r="J310" s="43">
        <v>0.27191204025076099</v>
      </c>
      <c r="K310" s="43">
        <v>0.26259968292855201</v>
      </c>
      <c r="L310" s="43">
        <v>0.25427839831649501</v>
      </c>
      <c r="M310" s="43">
        <v>0.24684625662864301</v>
      </c>
      <c r="N310" s="43">
        <v>0.2402110772827</v>
      </c>
      <c r="O310" s="43">
        <v>0.234289474552522</v>
      </c>
      <c r="P310" s="43">
        <v>0.22900605312306499</v>
      </c>
      <c r="Q310" s="43">
        <v>0.224292715093661</v>
      </c>
      <c r="R310" s="43">
        <v>0.22008804834514301</v>
      </c>
      <c r="S310" s="43">
        <v>0.216336774268544</v>
      </c>
      <c r="T310" s="43">
        <v>0.21298923879915499</v>
      </c>
      <c r="U310" s="43">
        <v>0.21000093724279201</v>
      </c>
      <c r="V310" s="43">
        <v>0.20733206646296901</v>
      </c>
      <c r="W310" s="43">
        <v>0.204947102206157</v>
      </c>
      <c r="X310" s="43">
        <v>0.20281439992257899</v>
      </c>
      <c r="Y310" s="43">
        <v>0.200905819787906</v>
      </c>
      <c r="Z310" s="43">
        <v>0.19919637601377499</v>
      </c>
      <c r="AA310" s="43">
        <v>0.19766391116208601</v>
      </c>
      <c r="AB310" s="43">
        <v>0.196288795717074</v>
      </c>
      <c r="AC310" s="43">
        <v>0.195053652779512</v>
      </c>
      <c r="AD310" s="43">
        <v>0.193943107455436</v>
      </c>
      <c r="AE310" s="43">
        <v>0.19294355990964199</v>
      </c>
      <c r="AF310" s="43">
        <v>0.19204298108134599</v>
      </c>
      <c r="AG310" s="43">
        <v>0.191230730058259</v>
      </c>
      <c r="AH310" s="43">
        <v>0.19049739025550999</v>
      </c>
      <c r="AI310" s="43">
        <v>0.18983462503461199</v>
      </c>
      <c r="AJ310" s="43">
        <v>0.18923504854640999</v>
      </c>
      <c r="AK310" s="43">
        <v>0.188692112571337</v>
      </c>
      <c r="AL310" s="43">
        <v>0.188200006383868</v>
      </c>
      <c r="AM310" s="43">
        <v>0.18775356809490501</v>
      </c>
      <c r="AN310" s="43">
        <v>0.187348207836777</v>
      </c>
      <c r="AO310" s="43">
        <v>0.18697983984135999</v>
      </c>
      <c r="AP310" s="43">
        <v>0.18663094394586699</v>
      </c>
      <c r="AQ310" s="43">
        <v>0.18628610285305</v>
      </c>
      <c r="AR310" s="43">
        <v>0.18594533274248001</v>
      </c>
      <c r="AS310" s="43">
        <v>0.185608653237856</v>
      </c>
      <c r="AT310" s="43">
        <v>0.18527608063610901</v>
      </c>
      <c r="AU310" s="43">
        <v>0.18494763259838401</v>
      </c>
      <c r="AV310" s="43">
        <v>0.18462332596226599</v>
      </c>
      <c r="AW310" s="43">
        <v>0.184303177452145</v>
      </c>
      <c r="AX310" s="43">
        <v>0.18398720355704201</v>
      </c>
      <c r="AY310" s="43">
        <v>0.18367542037724</v>
      </c>
      <c r="AZ310" s="43">
        <v>0.183367843810672</v>
      </c>
      <c r="BA310" s="308">
        <v>0.18306448940652001</v>
      </c>
      <c r="BB310" s="43">
        <v>0.18276537249300501</v>
      </c>
      <c r="BC310" s="43">
        <v>0.18247050802822801</v>
      </c>
      <c r="BD310" s="43">
        <v>0.182179910679441</v>
      </c>
      <c r="BE310" s="43">
        <v>0.181893594756006</v>
      </c>
      <c r="BF310" s="43">
        <v>0.18161157427215099</v>
      </c>
      <c r="BG310" s="43">
        <v>0.181333862903992</v>
      </c>
      <c r="BH310" s="43">
        <v>0.18106047394531699</v>
      </c>
      <c r="BI310" s="43">
        <v>0.18079142036152601</v>
      </c>
      <c r="BJ310" s="43">
        <v>0.180526714738935</v>
      </c>
      <c r="BK310" s="43">
        <v>0.180266369275425</v>
      </c>
      <c r="BL310" s="43">
        <v>0.180010395854422</v>
      </c>
      <c r="BM310" s="43">
        <v>0.17975880587339699</v>
      </c>
      <c r="BN310" s="43">
        <v>0.17950096267981799</v>
      </c>
      <c r="BO310" s="43">
        <v>0.179226139595171</v>
      </c>
      <c r="BP310" s="43">
        <v>0.17893386451658599</v>
      </c>
      <c r="BQ310" s="43">
        <v>0.17862381017909201</v>
      </c>
      <c r="BR310" s="43">
        <v>0.178295841319768</v>
      </c>
      <c r="BS310" s="43">
        <v>0.17795007185227699</v>
      </c>
      <c r="BT310" s="43">
        <v>0.17758693441769699</v>
      </c>
      <c r="BU310" s="43">
        <v>0.17720726442172</v>
      </c>
      <c r="BV310" s="43">
        <v>0.17681240104156301</v>
      </c>
      <c r="BW310" s="43">
        <v>0.17640430818429001</v>
      </c>
      <c r="BX310" s="43">
        <v>0.175985718523894</v>
      </c>
      <c r="BY310" s="43">
        <v>0.175560303982883</v>
      </c>
      <c r="BZ310" s="43">
        <v>0.17513287626263799</v>
      </c>
      <c r="CA310" s="43">
        <v>0.17470962077687999</v>
      </c>
      <c r="CB310" s="43">
        <v>0.174298366940776</v>
      </c>
      <c r="CC310" s="43">
        <v>0.17390889700026099</v>
      </c>
      <c r="CD310" s="43">
        <v>0.17355329347586801</v>
      </c>
      <c r="CE310" s="43">
        <v>0.173246323056401</v>
      </c>
      <c r="CF310" s="43">
        <v>0.17300585011122799</v>
      </c>
      <c r="CG310" s="43">
        <v>0.172853267621183</v>
      </c>
      <c r="CH310" s="43">
        <v>0.17281392499369799</v>
      </c>
      <c r="CI310" s="43">
        <v>0.1729175224848</v>
      </c>
      <c r="CJ310" s="43">
        <v>0.17319842985144601</v>
      </c>
      <c r="CK310" s="43">
        <v>0.17369587428532701</v>
      </c>
      <c r="CL310" s="43">
        <v>0.174453930780091</v>
      </c>
      <c r="CM310" s="43">
        <v>0.17552124079460499</v>
      </c>
      <c r="CN310" s="43">
        <v>0.176950385739581</v>
      </c>
      <c r="CO310" s="43">
        <v>0.178796855452974</v>
      </c>
      <c r="CP310" s="43">
        <v>0.181117582002742</v>
      </c>
      <c r="CQ310" s="43">
        <v>0.18396905497469199</v>
      </c>
      <c r="CR310" s="43">
        <v>0.18740509283610901</v>
      </c>
      <c r="CS310" s="43">
        <v>0.19147440205260199</v>
      </c>
      <c r="CT310" s="43">
        <v>0.19621809795673301</v>
      </c>
      <c r="CU310" s="43">
        <v>0.20166737239669999</v>
      </c>
      <c r="CV310" s="43">
        <v>0.20784146407767301</v>
      </c>
      <c r="CW310" s="43">
        <v>0.214746022969456</v>
      </c>
      <c r="CX310" s="43">
        <v>0.222371873481474</v>
      </c>
      <c r="CY310" s="43">
        <v>0.23069409754348999</v>
      </c>
      <c r="CZ310" s="43"/>
      <c r="DA310" s="43"/>
      <c r="DC310" s="198">
        <v>46128</v>
      </c>
      <c r="DD310" s="43">
        <v>0.392469595816195</v>
      </c>
      <c r="DE310" s="43">
        <v>0.36990557471110602</v>
      </c>
      <c r="DF310" s="43">
        <v>0.349744614252956</v>
      </c>
      <c r="DG310" s="43">
        <v>0.331731559281842</v>
      </c>
      <c r="DH310" s="43">
        <v>0.31564046342102198</v>
      </c>
      <c r="DI310" s="43">
        <v>0.30127050906741398</v>
      </c>
      <c r="DJ310" s="43">
        <v>0.28844257681986502</v>
      </c>
      <c r="DK310" s="43">
        <v>0.27699637780954101</v>
      </c>
      <c r="DL310" s="43">
        <v>0.26678806799319099</v>
      </c>
      <c r="DM310" s="43">
        <v>0.25768827017760498</v>
      </c>
      <c r="DN310" s="43">
        <v>0.249580433887678</v>
      </c>
      <c r="DO310" s="43">
        <v>0.242359470558623</v>
      </c>
      <c r="DP310" s="43">
        <v>0.23593060783137099</v>
      </c>
      <c r="DQ310" s="43">
        <v>0.23020841463268599</v>
      </c>
      <c r="DR310" s="43">
        <v>0.225115956894821</v>
      </c>
      <c r="DS310" s="43">
        <v>0.22058405175826501</v>
      </c>
      <c r="DT310" s="43">
        <v>0.21655059613182001</v>
      </c>
      <c r="DU310" s="43">
        <v>0.21295995178921301</v>
      </c>
      <c r="DV310" s="43">
        <v>0.20976237555244201</v>
      </c>
      <c r="DW310" s="43">
        <v>0.20691348699553</v>
      </c>
      <c r="DX310" s="43">
        <v>0.20437376973895799</v>
      </c>
      <c r="DY310" s="43">
        <v>0.20210810431367299</v>
      </c>
      <c r="DZ310" s="43">
        <v>0.20008533177175</v>
      </c>
      <c r="EA310" s="43">
        <v>0.19827784825318601</v>
      </c>
      <c r="EB310" s="43">
        <v>0.196661230009544</v>
      </c>
      <c r="EC310" s="43">
        <v>0.19521388907537801</v>
      </c>
      <c r="ED310" s="43">
        <v>0.193916758809762</v>
      </c>
      <c r="EE310" s="43">
        <v>0.19275300842873599</v>
      </c>
      <c r="EF310" s="43">
        <v>0.191707785468064</v>
      </c>
      <c r="EG310" s="43">
        <v>0.19076798435775899</v>
      </c>
      <c r="EH310" s="43">
        <v>0.18992203981644201</v>
      </c>
      <c r="EI310" s="43">
        <v>0.18915974269480801</v>
      </c>
      <c r="EJ310" s="43">
        <v>0.18847207671461</v>
      </c>
      <c r="EK310" s="43">
        <v>0.187851074169091</v>
      </c>
      <c r="EL310" s="43">
        <v>0.187289688657787</v>
      </c>
      <c r="EM310" s="43">
        <v>0.18678168302466799</v>
      </c>
      <c r="EN310" s="43">
        <v>0.18632153114657199</v>
      </c>
      <c r="EO310" s="43">
        <v>0.185904331441405</v>
      </c>
      <c r="EP310" s="43">
        <v>0.18552573041036499</v>
      </c>
      <c r="EQ310" s="43">
        <v>0.185167623644616</v>
      </c>
      <c r="ER310" s="43">
        <v>0.184814155968443</v>
      </c>
      <c r="ES310" s="43">
        <v>0.184465347272604</v>
      </c>
      <c r="ET310" s="43">
        <v>0.18412121698198999</v>
      </c>
      <c r="EU310" s="43">
        <v>0.183781784310802</v>
      </c>
      <c r="EV310" s="43">
        <v>0.18344706827733601</v>
      </c>
      <c r="EW310" s="43">
        <v>0.18311708761058401</v>
      </c>
      <c r="EX310" s="43">
        <v>0.18279186065273501</v>
      </c>
      <c r="EY310" s="43">
        <v>0.182471405544225</v>
      </c>
      <c r="EZ310" s="43">
        <v>0.18215574000250601</v>
      </c>
      <c r="FA310" s="43">
        <v>0.18184488146030001</v>
      </c>
      <c r="FB310" s="308">
        <v>0.18153884699006001</v>
      </c>
      <c r="FC310" s="43">
        <v>0.18123765338669501</v>
      </c>
      <c r="FD310" s="43">
        <v>0.18094131699014099</v>
      </c>
      <c r="FE310" s="43">
        <v>0.18064985385664201</v>
      </c>
      <c r="FF310" s="43">
        <v>0.18036327957992401</v>
      </c>
      <c r="FG310" s="43">
        <v>0.180081609438934</v>
      </c>
      <c r="FH310" s="43">
        <v>0.17980485829759399</v>
      </c>
      <c r="FI310" s="43">
        <v>0.179533040589021</v>
      </c>
      <c r="FJ310" s="43">
        <v>0.17926617038161299</v>
      </c>
      <c r="FK310" s="43">
        <v>0.17900426125048199</v>
      </c>
      <c r="FL310" s="43">
        <v>0.17874732641565499</v>
      </c>
      <c r="FM310" s="43">
        <v>0.17849537860540199</v>
      </c>
      <c r="FN310" s="43">
        <v>0.17824843011671401</v>
      </c>
      <c r="FO310" s="43">
        <v>0.17799608764448399</v>
      </c>
      <c r="FP310" s="43">
        <v>0.17772800611072201</v>
      </c>
      <c r="FQ310" s="43">
        <v>0.17744396069688601</v>
      </c>
      <c r="FR310" s="43">
        <v>0.17714391845218599</v>
      </c>
      <c r="FS310" s="43">
        <v>0.17682809401347299</v>
      </c>
      <c r="FT310" s="43">
        <v>0.17649701699561801</v>
      </c>
      <c r="FU310" s="43">
        <v>0.17615161360705101</v>
      </c>
      <c r="FV310" s="43">
        <v>0.17579330478553501</v>
      </c>
      <c r="FW310" s="43">
        <v>0.175424123679567</v>
      </c>
      <c r="FX310" s="43">
        <v>0.17504685592446201</v>
      </c>
      <c r="FY310" s="43">
        <v>0.17466520604430999</v>
      </c>
      <c r="FZ310" s="43">
        <v>0.17428399386944199</v>
      </c>
      <c r="GA310" s="43">
        <v>0.173909384749485</v>
      </c>
      <c r="GB310" s="43">
        <v>0.173549157449056</v>
      </c>
      <c r="GC310" s="43">
        <v>0.17321301268412101</v>
      </c>
      <c r="GD310" s="43">
        <v>0.172912924597726</v>
      </c>
      <c r="GE310" s="43">
        <v>0.172663535011439</v>
      </c>
      <c r="GF310" s="43">
        <v>0.17248258754066301</v>
      </c>
      <c r="GG310" s="43">
        <v>0.17239139386249899</v>
      </c>
      <c r="GH310" s="43">
        <v>0.17241531783050401</v>
      </c>
      <c r="GI310" s="43">
        <v>0.172584254756492</v>
      </c>
      <c r="GJ310" s="43">
        <v>0.17293307211615699</v>
      </c>
      <c r="GK310" s="43">
        <v>0.17350196586203301</v>
      </c>
      <c r="GL310" s="43">
        <v>0.174336673396808</v>
      </c>
      <c r="GM310" s="43">
        <v>0.17548847347625099</v>
      </c>
      <c r="GN310" s="43">
        <v>0.17701389721486999</v>
      </c>
      <c r="GO310" s="43">
        <v>0.17897407826957001</v>
      </c>
      <c r="GP310" s="43">
        <v>0.18143368698776499</v>
      </c>
      <c r="GQ310" s="43">
        <v>0.18445942689835901</v>
      </c>
      <c r="GR310" s="43">
        <v>0.188118119545123</v>
      </c>
      <c r="GS310" s="43">
        <v>0.192474459674843</v>
      </c>
      <c r="GT310" s="43">
        <v>0.19758857404081201</v>
      </c>
      <c r="GU310" s="43">
        <v>0.203513548992722</v>
      </c>
      <c r="GV310" s="43">
        <v>0.21029309084501199</v>
      </c>
      <c r="GW310" s="43">
        <v>0.21795944510366</v>
      </c>
      <c r="GX310" s="43">
        <v>0.22653163169434501</v>
      </c>
      <c r="GY310" s="43">
        <v>0.23601397092065099</v>
      </c>
      <c r="GZ310" s="43">
        <v>0.24639480013489801</v>
      </c>
      <c r="HA310" s="43"/>
      <c r="HB310" s="43"/>
    </row>
    <row r="311" spans="1:210" x14ac:dyDescent="0.6">
      <c r="A311" s="327">
        <v>32</v>
      </c>
      <c r="B311" s="198">
        <v>46241</v>
      </c>
      <c r="C311" s="43">
        <v>0.36915648470474999</v>
      </c>
      <c r="D311" s="43">
        <v>0.34956836380614398</v>
      </c>
      <c r="E311" s="43">
        <v>0.33203766128902101</v>
      </c>
      <c r="F311" s="43">
        <v>0.316348033762123</v>
      </c>
      <c r="G311" s="43">
        <v>0.30230813724524702</v>
      </c>
      <c r="H311" s="43">
        <v>0.28974793732443499</v>
      </c>
      <c r="I311" s="43">
        <v>0.27851566735127498</v>
      </c>
      <c r="J311" s="43">
        <v>0.26847533195374501</v>
      </c>
      <c r="K311" s="43">
        <v>0.259504667557928</v>
      </c>
      <c r="L311" s="43">
        <v>0.25149347859038201</v>
      </c>
      <c r="M311" s="43">
        <v>0.24434227881152501</v>
      </c>
      <c r="N311" s="43">
        <v>0.23796117378888801</v>
      </c>
      <c r="O311" s="43">
        <v>0.232268930509612</v>
      </c>
      <c r="P311" s="43">
        <v>0.22719218828691201</v>
      </c>
      <c r="Q311" s="43">
        <v>0.22266477438520499</v>
      </c>
      <c r="R311" s="43">
        <v>0.21862709639903999</v>
      </c>
      <c r="S311" s="43">
        <v>0.21502559037823499</v>
      </c>
      <c r="T311" s="43">
        <v>0.21181221130275699</v>
      </c>
      <c r="U311" s="43">
        <v>0.20894395643914401</v>
      </c>
      <c r="V311" s="43">
        <v>0.20638241706801999</v>
      </c>
      <c r="W311" s="43">
        <v>0.204093355880754</v>
      </c>
      <c r="X311" s="43">
        <v>0.20204630966591899</v>
      </c>
      <c r="Y311" s="43">
        <v>0.200214216977917</v>
      </c>
      <c r="Z311" s="43">
        <v>0.19857307160354501</v>
      </c>
      <c r="AA311" s="43">
        <v>0.19710160187440301</v>
      </c>
      <c r="AB311" s="43">
        <v>0.195780975956169</v>
      </c>
      <c r="AC311" s="43">
        <v>0.194594532600145</v>
      </c>
      <c r="AD311" s="43">
        <v>0.193527537155983</v>
      </c>
      <c r="AE311" s="43">
        <v>0.19256696083606401</v>
      </c>
      <c r="AF311" s="43">
        <v>0.191701283034311</v>
      </c>
      <c r="AG311" s="43">
        <v>0.19092031430111001</v>
      </c>
      <c r="AH311" s="43">
        <v>0.190215038970101</v>
      </c>
      <c r="AI311" s="43">
        <v>0.18957747527388299</v>
      </c>
      <c r="AJ311" s="43">
        <v>0.18900055194225299</v>
      </c>
      <c r="AK311" s="43">
        <v>0.18847799914409799</v>
      </c>
      <c r="AL311" s="43">
        <v>0.18800425206816901</v>
      </c>
      <c r="AM311" s="43">
        <v>0.18757436715020501</v>
      </c>
      <c r="AN311" s="43">
        <v>0.187183947405653</v>
      </c>
      <c r="AO311" s="43">
        <v>0.186829077500476</v>
      </c>
      <c r="AP311" s="43">
        <v>0.186492893202553</v>
      </c>
      <c r="AQ311" s="43">
        <v>0.18616054118695499</v>
      </c>
      <c r="AR311" s="43">
        <v>0.18583203881009899</v>
      </c>
      <c r="AS311" s="43">
        <v>0.18550739967271199</v>
      </c>
      <c r="AT311" s="43">
        <v>0.18518664108148</v>
      </c>
      <c r="AU311" s="43">
        <v>0.184869777453009</v>
      </c>
      <c r="AV311" s="43">
        <v>0.18455682424737199</v>
      </c>
      <c r="AW311" s="43">
        <v>0.18424779618455001</v>
      </c>
      <c r="AX311" s="43">
        <v>0.18394270788238601</v>
      </c>
      <c r="AY311" s="43">
        <v>0.183641573732474</v>
      </c>
      <c r="AZ311" s="43">
        <v>0.18334440775866701</v>
      </c>
      <c r="BA311" s="308">
        <v>0.183051223929169</v>
      </c>
      <c r="BB311" s="43">
        <v>0.18276203569972399</v>
      </c>
      <c r="BC311" s="43">
        <v>0.18247685643985601</v>
      </c>
      <c r="BD311" s="43">
        <v>0.18219569911008299</v>
      </c>
      <c r="BE311" s="43">
        <v>0.18191857644332801</v>
      </c>
      <c r="BF311" s="43">
        <v>0.181645500846429</v>
      </c>
      <c r="BG311" s="43">
        <v>0.18137648445700699</v>
      </c>
      <c r="BH311" s="43">
        <v>0.18111153906774199</v>
      </c>
      <c r="BI311" s="43">
        <v>0.18085067615266301</v>
      </c>
      <c r="BJ311" s="43">
        <v>0.180593906905201</v>
      </c>
      <c r="BK311" s="43">
        <v>0.18034124213122299</v>
      </c>
      <c r="BL311" s="43">
        <v>0.18009269234463801</v>
      </c>
      <c r="BM311" s="43">
        <v>0.17984826765636999</v>
      </c>
      <c r="BN311" s="43">
        <v>0.17959762447479499</v>
      </c>
      <c r="BO311" s="43">
        <v>0.179330305289955</v>
      </c>
      <c r="BP311" s="43">
        <v>0.179045803998132</v>
      </c>
      <c r="BQ311" s="43">
        <v>0.17874374504771801</v>
      </c>
      <c r="BR311" s="43">
        <v>0.17842392711948399</v>
      </c>
      <c r="BS311" s="43">
        <v>0.178086376306031</v>
      </c>
      <c r="BT311" s="43">
        <v>0.177731410805544</v>
      </c>
      <c r="BU311" s="43">
        <v>0.177359719120775</v>
      </c>
      <c r="BV311" s="43">
        <v>0.176972454272559</v>
      </c>
      <c r="BW311" s="43">
        <v>0.17657134665389601</v>
      </c>
      <c r="BX311" s="43">
        <v>0.17615883859380299</v>
      </c>
      <c r="BY311" s="43">
        <v>0.175738243963104</v>
      </c>
      <c r="BZ311" s="43">
        <v>0.17531393606702</v>
      </c>
      <c r="CA311" s="43">
        <v>0.174891567467026</v>
      </c>
      <c r="CB311" s="43">
        <v>0.174478324566568</v>
      </c>
      <c r="CC311" s="43">
        <v>0.174083219472423</v>
      </c>
      <c r="CD311" s="43">
        <v>0.17371741987394099</v>
      </c>
      <c r="CE311" s="43">
        <v>0.17339461549128499</v>
      </c>
      <c r="CF311" s="43">
        <v>0.17313141610918301</v>
      </c>
      <c r="CG311" s="43">
        <v>0.17294777068414399</v>
      </c>
      <c r="CH311" s="43">
        <v>0.17286739041716501</v>
      </c>
      <c r="CI311" s="43">
        <v>0.17291814877057399</v>
      </c>
      <c r="CJ311" s="43">
        <v>0.173132420916146</v>
      </c>
      <c r="CK311" s="43">
        <v>0.173547312093527</v>
      </c>
      <c r="CL311" s="43">
        <v>0.17420471249045899</v>
      </c>
      <c r="CM311" s="43">
        <v>0.17515110693959399</v>
      </c>
      <c r="CN311" s="43">
        <v>0.176437065224714</v>
      </c>
      <c r="CO311" s="43">
        <v>0.17811634742199101</v>
      </c>
      <c r="CP311" s="43">
        <v>0.180244582461148</v>
      </c>
      <c r="CQ311" s="43">
        <v>0.182877518312448</v>
      </c>
      <c r="CR311" s="43">
        <v>0.18606889632795601</v>
      </c>
      <c r="CS311" s="43">
        <v>0.18986806069292</v>
      </c>
      <c r="CT311" s="43">
        <v>0.19431746261988</v>
      </c>
      <c r="CU311" s="43">
        <v>0.19945024256274299</v>
      </c>
      <c r="CV311" s="43">
        <v>0.20528805913939999</v>
      </c>
      <c r="CW311" s="43">
        <v>0.21183928170223101</v>
      </c>
      <c r="CX311" s="43">
        <v>0.21909758376966301</v>
      </c>
      <c r="CY311" s="43">
        <v>0.22704088857138</v>
      </c>
      <c r="CZ311" s="43"/>
      <c r="DA311" s="43"/>
      <c r="DC311" s="198">
        <v>46170</v>
      </c>
      <c r="DD311" s="43">
        <v>0.394000721712993</v>
      </c>
      <c r="DE311" s="43">
        <v>0.37110684086066498</v>
      </c>
      <c r="DF311" s="43">
        <v>0.35067503572353198</v>
      </c>
      <c r="DG311" s="43">
        <v>0.33244137268023999</v>
      </c>
      <c r="DH311" s="43">
        <v>0.31617220068763502</v>
      </c>
      <c r="DI311" s="43">
        <v>0.30165993133319702</v>
      </c>
      <c r="DJ311" s="43">
        <v>0.28871950255783801</v>
      </c>
      <c r="DK311" s="43">
        <v>0.27718542930547402</v>
      </c>
      <c r="DL311" s="43">
        <v>0.26690935200102001</v>
      </c>
      <c r="DM311" s="43">
        <v>0.25775800158932699</v>
      </c>
      <c r="DN311" s="43">
        <v>0.249611507666155</v>
      </c>
      <c r="DO311" s="43">
        <v>0.24236198291330299</v>
      </c>
      <c r="DP311" s="43">
        <v>0.23591232703402701</v>
      </c>
      <c r="DQ311" s="43">
        <v>0.23017520090597501</v>
      </c>
      <c r="DR311" s="43">
        <v>0.22507213131467499</v>
      </c>
      <c r="DS311" s="43">
        <v>0.220532715237647</v>
      </c>
      <c r="DT311" s="43">
        <v>0.216493900285503</v>
      </c>
      <c r="DU311" s="43">
        <v>0.21289932509430901</v>
      </c>
      <c r="DV311" s="43">
        <v>0.20969870853873401</v>
      </c>
      <c r="DW311" s="43">
        <v>0.20684728114412099</v>
      </c>
      <c r="DX311" s="43">
        <v>0.20430525484145001</v>
      </c>
      <c r="DY311" s="43">
        <v>0.202037328985677</v>
      </c>
      <c r="DZ311" s="43">
        <v>0.20001223202305901</v>
      </c>
      <c r="EA311" s="43">
        <v>0.198202297718343</v>
      </c>
      <c r="EB311" s="43">
        <v>0.19658307597785701</v>
      </c>
      <c r="EC311" s="43">
        <v>0.195132977240323</v>
      </c>
      <c r="ED311" s="43">
        <v>0.193832949402865</v>
      </c>
      <c r="EE311" s="43">
        <v>0.19266618594899201</v>
      </c>
      <c r="EF311" s="43">
        <v>0.19161786387893101</v>
      </c>
      <c r="EG311" s="43">
        <v>0.19067490868475601</v>
      </c>
      <c r="EH311" s="43">
        <v>0.18982578566640401</v>
      </c>
      <c r="EI311" s="43">
        <v>0.18906031437588899</v>
      </c>
      <c r="EJ311" s="43">
        <v>0.18836950421111301</v>
      </c>
      <c r="EK311" s="43">
        <v>0.18774540991302199</v>
      </c>
      <c r="EL311" s="43">
        <v>0.18718100409355501</v>
      </c>
      <c r="EM311" s="43">
        <v>0.18667006518180401</v>
      </c>
      <c r="EN311" s="43">
        <v>0.18620707903804601</v>
      </c>
      <c r="EO311" s="43">
        <v>0.18578715395248099</v>
      </c>
      <c r="EP311" s="43">
        <v>0.18540594136432401</v>
      </c>
      <c r="EQ311" s="43">
        <v>0.18504524099966299</v>
      </c>
      <c r="ER311" s="43">
        <v>0.18468908335731701</v>
      </c>
      <c r="ES311" s="43">
        <v>0.18433748830655899</v>
      </c>
      <c r="ET311" s="43">
        <v>0.18399047305548799</v>
      </c>
      <c r="EU311" s="43">
        <v>0.18364805507204299</v>
      </c>
      <c r="EV311" s="43">
        <v>0.183310251313823</v>
      </c>
      <c r="EW311" s="43">
        <v>0.18297707856627399</v>
      </c>
      <c r="EX311" s="43">
        <v>0.18264855328058399</v>
      </c>
      <c r="EY311" s="43">
        <v>0.18232469170027801</v>
      </c>
      <c r="EZ311" s="43">
        <v>0.18200550969104001</v>
      </c>
      <c r="FA311" s="43">
        <v>0.181691022868678</v>
      </c>
      <c r="FB311" s="308">
        <v>0.18138124649645901</v>
      </c>
      <c r="FC311" s="43">
        <v>0.18107619556280799</v>
      </c>
      <c r="FD311" s="43">
        <v>0.18077588467077901</v>
      </c>
      <c r="FE311" s="43">
        <v>0.18048032814394099</v>
      </c>
      <c r="FF311" s="43">
        <v>0.18018953996953799</v>
      </c>
      <c r="FG311" s="43">
        <v>0.179903533694214</v>
      </c>
      <c r="FH311" s="43">
        <v>0.179622322605788</v>
      </c>
      <c r="FI311" s="43">
        <v>0.179345919585885</v>
      </c>
      <c r="FJ311" s="43">
        <v>0.17907433712324899</v>
      </c>
      <c r="FK311" s="43">
        <v>0.17880758734001301</v>
      </c>
      <c r="FL311" s="43">
        <v>0.17854568198356</v>
      </c>
      <c r="FM311" s="43">
        <v>0.17828863238788201</v>
      </c>
      <c r="FN311" s="43">
        <v>0.178036449469341</v>
      </c>
      <c r="FO311" s="43">
        <v>0.17777850212950699</v>
      </c>
      <c r="FP311" s="43">
        <v>0.17750416123203999</v>
      </c>
      <c r="FQ311" s="43">
        <v>0.177213112674485</v>
      </c>
      <c r="FR311" s="43">
        <v>0.17690522017495799</v>
      </c>
      <c r="FS311" s="43">
        <v>0.176580578455651</v>
      </c>
      <c r="FT311" s="43">
        <v>0.176239577850446</v>
      </c>
      <c r="FU311" s="43">
        <v>0.17588298252766299</v>
      </c>
      <c r="FV311" s="43">
        <v>0.175512024551675</v>
      </c>
      <c r="FW311" s="43">
        <v>0.17512851694805101</v>
      </c>
      <c r="FX311" s="43">
        <v>0.17473498861626899</v>
      </c>
      <c r="FY311" s="43">
        <v>0.17433484472201799</v>
      </c>
      <c r="FZ311" s="43">
        <v>0.17393255628427401</v>
      </c>
      <c r="GA311" s="43">
        <v>0.17353388299695999</v>
      </c>
      <c r="GB311" s="43">
        <v>0.173146133034771</v>
      </c>
      <c r="GC311" s="43">
        <v>0.172778463429999</v>
      </c>
      <c r="GD311" s="43">
        <v>0.17244222351670899</v>
      </c>
      <c r="GE311" s="43">
        <v>0.17215134240459601</v>
      </c>
      <c r="GF311" s="43">
        <v>0.17192275880716201</v>
      </c>
      <c r="GG311" s="43">
        <v>0.17177688707829</v>
      </c>
      <c r="GH311" s="43">
        <v>0.17173810805426001</v>
      </c>
      <c r="GI311" s="43">
        <v>0.17183526485869399</v>
      </c>
      <c r="GJ311" s="43">
        <v>0.17210213416484099</v>
      </c>
      <c r="GK311" s="43">
        <v>0.172577831170005</v>
      </c>
      <c r="GL311" s="43">
        <v>0.173307093901893</v>
      </c>
      <c r="GM311" s="43">
        <v>0.17434038008573899</v>
      </c>
      <c r="GN311" s="43">
        <v>0.17573370177673101</v>
      </c>
      <c r="GO311" s="43">
        <v>0.17754812245978999</v>
      </c>
      <c r="GP311" s="43">
        <v>0.17984885254287999</v>
      </c>
      <c r="GQ311" s="43">
        <v>0.182703906463936</v>
      </c>
      <c r="GR311" s="43">
        <v>0.18618232656342901</v>
      </c>
      <c r="GS311" s="43">
        <v>0.190352032307852</v>
      </c>
      <c r="GT311" s="43">
        <v>0.195277407484482</v>
      </c>
      <c r="GU311" s="43">
        <v>0.201016777519548</v>
      </c>
      <c r="GV311" s="43">
        <v>0.207619941550237</v>
      </c>
      <c r="GW311" s="43">
        <v>0.21512589948887501</v>
      </c>
      <c r="GX311" s="43">
        <v>0.22356085655619401</v>
      </c>
      <c r="GY311" s="43">
        <v>0.23293650990346901</v>
      </c>
      <c r="GZ311" s="43">
        <v>0.243248543493158</v>
      </c>
      <c r="HA311" s="43"/>
      <c r="HB311" s="43"/>
    </row>
    <row r="312" spans="1:210" x14ac:dyDescent="0.6">
      <c r="A312" s="327">
        <v>33</v>
      </c>
      <c r="B312" s="198">
        <v>46285</v>
      </c>
      <c r="C312" s="43">
        <v>0.36270213117519301</v>
      </c>
      <c r="D312" s="43">
        <v>0.34373568676275301</v>
      </c>
      <c r="E312" s="43">
        <v>0.32677183625803002</v>
      </c>
      <c r="F312" s="43">
        <v>0.31159901002262302</v>
      </c>
      <c r="G312" s="43">
        <v>0.29803008786351098</v>
      </c>
      <c r="H312" s="43">
        <v>0.28589878910307898</v>
      </c>
      <c r="I312" s="43">
        <v>0.27505670615120198</v>
      </c>
      <c r="J312" s="43">
        <v>0.26537087789974001</v>
      </c>
      <c r="K312" s="43">
        <v>0.25672181028318303</v>
      </c>
      <c r="L312" s="43">
        <v>0.249001863073288</v>
      </c>
      <c r="M312" s="43">
        <v>0.242113930511238</v>
      </c>
      <c r="N312" s="43">
        <v>0.235970352833727</v>
      </c>
      <c r="O312" s="43">
        <v>0.230492005598112</v>
      </c>
      <c r="P312" s="43">
        <v>0.22560752245926</v>
      </c>
      <c r="Q312" s="43">
        <v>0.22125261692168799</v>
      </c>
      <c r="R312" s="43">
        <v>0.21736947645553001</v>
      </c>
      <c r="S312" s="43">
        <v>0.21390621054214101</v>
      </c>
      <c r="T312" s="43">
        <v>0.21081633966988</v>
      </c>
      <c r="U312" s="43">
        <v>0.20805831761488</v>
      </c>
      <c r="V312" s="43">
        <v>0.205595082887089</v>
      </c>
      <c r="W312" s="43">
        <v>0.203393637083461</v>
      </c>
      <c r="X312" s="43">
        <v>0.201424649746966</v>
      </c>
      <c r="Y312" s="43">
        <v>0.19966208977296801</v>
      </c>
      <c r="Z312" s="43">
        <v>0.19808288335260099</v>
      </c>
      <c r="AA312" s="43">
        <v>0.19666659903235401</v>
      </c>
      <c r="AB312" s="43">
        <v>0.195395158877117</v>
      </c>
      <c r="AC312" s="43">
        <v>0.19425257600073401</v>
      </c>
      <c r="AD312" s="43">
        <v>0.193224716853584</v>
      </c>
      <c r="AE312" s="43">
        <v>0.192299087346602</v>
      </c>
      <c r="AF312" s="43">
        <v>0.191464641350202</v>
      </c>
      <c r="AG312" s="43">
        <v>0.19071160972847501</v>
      </c>
      <c r="AH312" s="43">
        <v>0.19003134864590901</v>
      </c>
      <c r="AI312" s="43">
        <v>0.189416205095015</v>
      </c>
      <c r="AJ312" s="43">
        <v>0.18885939804023</v>
      </c>
      <c r="AK312" s="43">
        <v>0.18835491360797699</v>
      </c>
      <c r="AL312" s="43">
        <v>0.18789741369285101</v>
      </c>
      <c r="AM312" s="43">
        <v>0.18748215399660301</v>
      </c>
      <c r="AN312" s="43">
        <v>0.18710491364318699</v>
      </c>
      <c r="AO312" s="43">
        <v>0.18676193333892199</v>
      </c>
      <c r="AP312" s="43">
        <v>0.18643692947594001</v>
      </c>
      <c r="AQ312" s="43">
        <v>0.18611554773615499</v>
      </c>
      <c r="AR312" s="43">
        <v>0.18579780178583699</v>
      </c>
      <c r="AS312" s="43">
        <v>0.18548370549955001</v>
      </c>
      <c r="AT312" s="43">
        <v>0.18517327329288499</v>
      </c>
      <c r="AU312" s="43">
        <v>0.18486651861966499</v>
      </c>
      <c r="AV312" s="43">
        <v>0.184563455113747</v>
      </c>
      <c r="AW312" s="43">
        <v>0.184264095785727</v>
      </c>
      <c r="AX312" s="43">
        <v>0.18396845373774201</v>
      </c>
      <c r="AY312" s="43">
        <v>0.183676541837892</v>
      </c>
      <c r="AZ312" s="43">
        <v>0.183388372526713</v>
      </c>
      <c r="BA312" s="308">
        <v>0.18310395826738701</v>
      </c>
      <c r="BB312" s="43">
        <v>0.18282331103525401</v>
      </c>
      <c r="BC312" s="43">
        <v>0.182546442782096</v>
      </c>
      <c r="BD312" s="43">
        <v>0.18227336502015601</v>
      </c>
      <c r="BE312" s="43">
        <v>0.18200408914778601</v>
      </c>
      <c r="BF312" s="43">
        <v>0.181738626189518</v>
      </c>
      <c r="BG312" s="43">
        <v>0.18147698692068501</v>
      </c>
      <c r="BH312" s="43">
        <v>0.18121918190820699</v>
      </c>
      <c r="BI312" s="43">
        <v>0.18096522137239701</v>
      </c>
      <c r="BJ312" s="43">
        <v>0.180715115227297</v>
      </c>
      <c r="BK312" s="43">
        <v>0.180468873203149</v>
      </c>
      <c r="BL312" s="43">
        <v>0.18022650456404599</v>
      </c>
      <c r="BM312" s="43">
        <v>0.17998801844227699</v>
      </c>
      <c r="BN312" s="43">
        <v>0.17974331214859801</v>
      </c>
      <c r="BO312" s="43">
        <v>0.179482143784544</v>
      </c>
      <c r="BP312" s="43">
        <v>0.17920396938076</v>
      </c>
      <c r="BQ312" s="43">
        <v>0.17890836162508</v>
      </c>
      <c r="BR312" s="43">
        <v>0.178595050365874</v>
      </c>
      <c r="BS312" s="43">
        <v>0.17826397198371</v>
      </c>
      <c r="BT312" s="43">
        <v>0.177915329517493</v>
      </c>
      <c r="BU312" s="43">
        <v>0.17754966549321399</v>
      </c>
      <c r="BV312" s="43">
        <v>0.17716794961705701</v>
      </c>
      <c r="BW312" s="43">
        <v>0.17677168425397999</v>
      </c>
      <c r="BX312" s="43">
        <v>0.176363030114742</v>
      </c>
      <c r="BY312" s="43">
        <v>0.17594495558789</v>
      </c>
      <c r="BZ312" s="43">
        <v>0.17552141306965299</v>
      </c>
      <c r="CA312" s="43">
        <v>0.175097545475419</v>
      </c>
      <c r="CB312" s="43">
        <v>0.17467992624744699</v>
      </c>
      <c r="CC312" s="43">
        <v>0.174276835245157</v>
      </c>
      <c r="CD312" s="43">
        <v>0.173898572118108</v>
      </c>
      <c r="CE312" s="43">
        <v>0.17355780623322301</v>
      </c>
      <c r="CF312" s="43">
        <v>0.17326995958417199</v>
      </c>
      <c r="CG312" s="43">
        <v>0.17305361424785301</v>
      </c>
      <c r="CH312" s="43">
        <v>0.17293092950089001</v>
      </c>
      <c r="CI312" s="43">
        <v>0.17292804553042901</v>
      </c>
      <c r="CJ312" s="43">
        <v>0.17307543986403001</v>
      </c>
      <c r="CK312" s="43">
        <v>0.17340819073250499</v>
      </c>
      <c r="CL312" s="43">
        <v>0.173966089327874</v>
      </c>
      <c r="CM312" s="43">
        <v>0.174793532071332</v>
      </c>
      <c r="CN312" s="43">
        <v>0.175939118904961</v>
      </c>
      <c r="CO312" s="43">
        <v>0.17745488795127101</v>
      </c>
      <c r="CP312" s="43">
        <v>0.17939513458057901</v>
      </c>
      <c r="CQ312" s="43">
        <v>0.18181479734911801</v>
      </c>
      <c r="CR312" s="43">
        <v>0.18476744281810101</v>
      </c>
      <c r="CS312" s="43">
        <v>0.188302938997017</v>
      </c>
      <c r="CT312" s="43">
        <v>0.19246496091493101</v>
      </c>
      <c r="CU312" s="43">
        <v>0.197288505780429</v>
      </c>
      <c r="CV312" s="43">
        <v>0.202797595139635</v>
      </c>
      <c r="CW312" s="43">
        <v>0.20900330306904799</v>
      </c>
      <c r="CX312" s="43">
        <v>0.21590217808602899</v>
      </c>
      <c r="CY312" s="43">
        <v>0.223475041926187</v>
      </c>
      <c r="CZ312" s="43"/>
      <c r="DA312" s="43"/>
      <c r="DC312" s="198">
        <v>46214</v>
      </c>
      <c r="DD312" s="43">
        <v>0.39886526494369601</v>
      </c>
      <c r="DE312" s="43">
        <v>0.37520616181785499</v>
      </c>
      <c r="DF312" s="43">
        <v>0.35411963876827202</v>
      </c>
      <c r="DG312" s="43">
        <v>0.335327007430616</v>
      </c>
      <c r="DH312" s="43">
        <v>0.31858164790140697</v>
      </c>
      <c r="DI312" s="43">
        <v>0.30366455340434001</v>
      </c>
      <c r="DJ312" s="43">
        <v>0.29038060812224697</v>
      </c>
      <c r="DK312" s="43">
        <v>0.27855548857519202</v>
      </c>
      <c r="DL312" s="43">
        <v>0.26803308878274801</v>
      </c>
      <c r="DM312" s="43">
        <v>0.25867337974777299</v>
      </c>
      <c r="DN312" s="43">
        <v>0.250350623188134</v>
      </c>
      <c r="DO312" s="43">
        <v>0.24295186928544801</v>
      </c>
      <c r="DP312" s="43">
        <v>0.23637567832324699</v>
      </c>
      <c r="DQ312" s="43">
        <v>0.23053101639769</v>
      </c>
      <c r="DR312" s="43">
        <v>0.22533628505106501</v>
      </c>
      <c r="DS312" s="43">
        <v>0.22071845429984399</v>
      </c>
      <c r="DT312" s="43">
        <v>0.216612276236409</v>
      </c>
      <c r="DU312" s="43">
        <v>0.2129595638956</v>
      </c>
      <c r="DV312" s="43">
        <v>0.209708524474497</v>
      </c>
      <c r="DW312" s="43">
        <v>0.20681314090838601</v>
      </c>
      <c r="DX312" s="43">
        <v>0.20423259787530099</v>
      </c>
      <c r="DY312" s="43">
        <v>0.201930750001488</v>
      </c>
      <c r="DZ312" s="43">
        <v>0.19987563104127901</v>
      </c>
      <c r="EA312" s="43">
        <v>0.19803900306432701</v>
      </c>
      <c r="EB312" s="43">
        <v>0.196395944607234</v>
      </c>
      <c r="EC312" s="43">
        <v>0.194924476092175</v>
      </c>
      <c r="ED312" s="43">
        <v>0.19360522158093799</v>
      </c>
      <c r="EE312" s="43">
        <v>0.192421104443984</v>
      </c>
      <c r="EF312" s="43">
        <v>0.191357074863995</v>
      </c>
      <c r="EG312" s="43">
        <v>0.19039986705894801</v>
      </c>
      <c r="EH312" s="43">
        <v>0.189537783675337</v>
      </c>
      <c r="EI312" s="43">
        <v>0.18876050520297699</v>
      </c>
      <c r="EJ312" s="43">
        <v>0.18805892115872699</v>
      </c>
      <c r="EK312" s="43">
        <v>0.18742498270862001</v>
      </c>
      <c r="EL312" s="43">
        <v>0.18685157173393899</v>
      </c>
      <c r="EM312" s="43">
        <v>0.186332386825561</v>
      </c>
      <c r="EN312" s="43">
        <v>0.18586184420664001</v>
      </c>
      <c r="EO312" s="43">
        <v>0.18543498762876301</v>
      </c>
      <c r="EP312" s="43">
        <v>0.18504741928501101</v>
      </c>
      <c r="EQ312" s="43">
        <v>0.18468063640107399</v>
      </c>
      <c r="ER312" s="43">
        <v>0.184318409179865</v>
      </c>
      <c r="ES312" s="43">
        <v>0.183960754153915</v>
      </c>
      <c r="ET312" s="43">
        <v>0.18360768692653801</v>
      </c>
      <c r="EU312" s="43">
        <v>0.183259223398056</v>
      </c>
      <c r="EV312" s="43">
        <v>0.18291537888633999</v>
      </c>
      <c r="EW312" s="43">
        <v>0.182576168528961</v>
      </c>
      <c r="EX312" s="43">
        <v>0.18224160736703701</v>
      </c>
      <c r="EY312" s="43">
        <v>0.18191170990767599</v>
      </c>
      <c r="EZ312" s="43">
        <v>0.18158649058426399</v>
      </c>
      <c r="FA312" s="43">
        <v>0.18126596340901299</v>
      </c>
      <c r="FB312" s="308">
        <v>0.180950142172177</v>
      </c>
      <c r="FC312" s="43">
        <v>0.18063904036481099</v>
      </c>
      <c r="FD312" s="43">
        <v>0.18033267114905699</v>
      </c>
      <c r="FE312" s="43">
        <v>0.18003104734546399</v>
      </c>
      <c r="FF312" s="43">
        <v>0.17973418150527701</v>
      </c>
      <c r="FG312" s="43">
        <v>0.17944208580003701</v>
      </c>
      <c r="FH312" s="43">
        <v>0.17915477213017</v>
      </c>
      <c r="FI312" s="43">
        <v>0.17887225197286999</v>
      </c>
      <c r="FJ312" s="43">
        <v>0.178594536514177</v>
      </c>
      <c r="FK312" s="43">
        <v>0.17832163656240099</v>
      </c>
      <c r="FL312" s="43">
        <v>0.178053562565198</v>
      </c>
      <c r="FM312" s="43">
        <v>0.177790324603599</v>
      </c>
      <c r="FN312" s="43">
        <v>0.177531932371638</v>
      </c>
      <c r="FO312" s="43">
        <v>0.17726748212642801</v>
      </c>
      <c r="FP312" s="43">
        <v>0.176986043955493</v>
      </c>
      <c r="FQ312" s="43">
        <v>0.17668724496427499</v>
      </c>
      <c r="FR312" s="43">
        <v>0.17637088321687</v>
      </c>
      <c r="FS312" s="43">
        <v>0.176036979932153</v>
      </c>
      <c r="FT312" s="43">
        <v>0.17568584291851799</v>
      </c>
      <c r="FU312" s="43">
        <v>0.175318143392138</v>
      </c>
      <c r="FV312" s="43">
        <v>0.17493500855045099</v>
      </c>
      <c r="FW312" s="43">
        <v>0.17453813271216501</v>
      </c>
      <c r="FX312" s="43">
        <v>0.17412991021229099</v>
      </c>
      <c r="FY312" s="43">
        <v>0.173713593398824</v>
      </c>
      <c r="FZ312" s="43">
        <v>0.173293479831855</v>
      </c>
      <c r="GA312" s="43">
        <v>0.17287513233124299</v>
      </c>
      <c r="GB312" s="43">
        <v>0.17246563624782299</v>
      </c>
      <c r="GC312" s="43">
        <v>0.17207389755175501</v>
      </c>
      <c r="GD312" s="43">
        <v>0.17171098485319999</v>
      </c>
      <c r="GE312" s="43">
        <v>0.171390516925639</v>
      </c>
      <c r="GF312" s="43">
        <v>0.17112909510646501</v>
      </c>
      <c r="GG312" s="43">
        <v>0.17094677606304101</v>
      </c>
      <c r="GH312" s="43">
        <v>0.170867575344791</v>
      </c>
      <c r="GI312" s="43">
        <v>0.17091998468979899</v>
      </c>
      <c r="GJ312" s="43">
        <v>0.171137476762135</v>
      </c>
      <c r="GK312" s="43">
        <v>0.17155895946122099</v>
      </c>
      <c r="GL312" s="43">
        <v>0.172229128946703</v>
      </c>
      <c r="GM312" s="43">
        <v>0.173198658185968</v>
      </c>
      <c r="GN312" s="43">
        <v>0.174524147335573</v>
      </c>
      <c r="GO312" s="43">
        <v>0.17626775883294701</v>
      </c>
      <c r="GP312" s="43">
        <v>0.17849646668673599</v>
      </c>
      <c r="GQ312" s="43">
        <v>0.18128087021584899</v>
      </c>
      <c r="GR312" s="43">
        <v>0.18469355918786701</v>
      </c>
      <c r="GS312" s="43">
        <v>0.188807066190321</v>
      </c>
      <c r="GT312" s="43">
        <v>0.19369149615172801</v>
      </c>
      <c r="GU312" s="43">
        <v>0.199411967917174</v>
      </c>
      <c r="GV312" s="43">
        <v>0.20602602531901301</v>
      </c>
      <c r="GW312" s="43">
        <v>0.213581164485175</v>
      </c>
      <c r="GX312" s="43">
        <v>0.222112578394138</v>
      </c>
      <c r="GY312" s="43">
        <v>0.23164114977720199</v>
      </c>
      <c r="GZ312" s="43">
        <v>0.242171645108191</v>
      </c>
      <c r="HA312" s="43"/>
      <c r="HB312" s="43"/>
    </row>
    <row r="313" spans="1:210" x14ac:dyDescent="0.6">
      <c r="A313" s="327">
        <v>34</v>
      </c>
      <c r="B313" s="198">
        <v>46330</v>
      </c>
      <c r="C313" s="43">
        <v>0.35669732933012699</v>
      </c>
      <c r="D313" s="43">
        <v>0.33824432553342298</v>
      </c>
      <c r="E313" s="43">
        <v>0.32175505850993402</v>
      </c>
      <c r="F313" s="43">
        <v>0.30702127255650402</v>
      </c>
      <c r="G313" s="43">
        <v>0.29385872377601702</v>
      </c>
      <c r="H313" s="43">
        <v>0.282103625516746</v>
      </c>
      <c r="I313" s="43">
        <v>0.27160974082446399</v>
      </c>
      <c r="J313" s="43">
        <v>0.26224601417237098</v>
      </c>
      <c r="K313" s="43">
        <v>0.253894646981704</v>
      </c>
      <c r="L313" s="43">
        <v>0.24644953310112899</v>
      </c>
      <c r="M313" s="43">
        <v>0.239814980406858</v>
      </c>
      <c r="N313" s="43">
        <v>0.233904654707105</v>
      </c>
      <c r="O313" s="43">
        <v>0.228640692838154</v>
      </c>
      <c r="P313" s="43">
        <v>0.22395294121765899</v>
      </c>
      <c r="Q313" s="43">
        <v>0.219778286616198</v>
      </c>
      <c r="R313" s="43">
        <v>0.21606005391128999</v>
      </c>
      <c r="S313" s="43">
        <v>0.212747453797963</v>
      </c>
      <c r="T313" s="43">
        <v>0.20979506926061001</v>
      </c>
      <c r="U313" s="43">
        <v>0.207162373993872</v>
      </c>
      <c r="V313" s="43">
        <v>0.204813279663765</v>
      </c>
      <c r="W313" s="43">
        <v>0.202715710611753</v>
      </c>
      <c r="X313" s="43">
        <v>0.20084120579147999</v>
      </c>
      <c r="Y313" s="43">
        <v>0.199164548257482</v>
      </c>
      <c r="Z313" s="43">
        <v>0.197663422463114</v>
      </c>
      <c r="AA313" s="43">
        <v>0.196318099300865</v>
      </c>
      <c r="AB313" s="43">
        <v>0.19511114869433599</v>
      </c>
      <c r="AC313" s="43">
        <v>0.194027178672948</v>
      </c>
      <c r="AD313" s="43">
        <v>0.19305260018324</v>
      </c>
      <c r="AE313" s="43">
        <v>0.19217541605708399</v>
      </c>
      <c r="AF313" s="43">
        <v>0.191385032415782</v>
      </c>
      <c r="AG313" s="43">
        <v>0.190672090696516</v>
      </c>
      <c r="AH313" s="43">
        <v>0.190028319651905</v>
      </c>
      <c r="AI313" s="43">
        <v>0.18944640348397199</v>
      </c>
      <c r="AJ313" s="43">
        <v>0.18891986622221801</v>
      </c>
      <c r="AK313" s="43">
        <v>0.188442969914633</v>
      </c>
      <c r="AL313" s="43">
        <v>0.18801062533743201</v>
      </c>
      <c r="AM313" s="43">
        <v>0.187618313417132</v>
      </c>
      <c r="AN313" s="43">
        <v>0.18726201705277201</v>
      </c>
      <c r="AO313" s="43">
        <v>0.18693816107318201</v>
      </c>
      <c r="AP313" s="43">
        <v>0.186631350026146</v>
      </c>
      <c r="AQ313" s="43">
        <v>0.186328030293856</v>
      </c>
      <c r="AR313" s="43">
        <v>0.186028212486404</v>
      </c>
      <c r="AS313" s="43">
        <v>0.18573190928344499</v>
      </c>
      <c r="AT313" s="43">
        <v>0.18543913239467399</v>
      </c>
      <c r="AU313" s="43">
        <v>0.18514989345222899</v>
      </c>
      <c r="AV313" s="43">
        <v>0.18486420391636499</v>
      </c>
      <c r="AW313" s="43">
        <v>0.18458207513913699</v>
      </c>
      <c r="AX313" s="43">
        <v>0.18430351822815499</v>
      </c>
      <c r="AY313" s="43">
        <v>0.184028543963067</v>
      </c>
      <c r="AZ313" s="43">
        <v>0.183757163000316</v>
      </c>
      <c r="BA313" s="308">
        <v>0.18348938573167201</v>
      </c>
      <c r="BB313" s="43">
        <v>0.18322522232782301</v>
      </c>
      <c r="BC313" s="43">
        <v>0.18296468271129701</v>
      </c>
      <c r="BD313" s="43">
        <v>0.18270777653124501</v>
      </c>
      <c r="BE313" s="43">
        <v>0.182454513246674</v>
      </c>
      <c r="BF313" s="43">
        <v>0.18220490201275</v>
      </c>
      <c r="BG313" s="43">
        <v>0.181958951763105</v>
      </c>
      <c r="BH313" s="43">
        <v>0.18171667119424501</v>
      </c>
      <c r="BI313" s="43">
        <v>0.181478068592241</v>
      </c>
      <c r="BJ313" s="43">
        <v>0.181243152156527</v>
      </c>
      <c r="BK313" s="43">
        <v>0.18101192966716301</v>
      </c>
      <c r="BL313" s="43">
        <v>0.18078440870482901</v>
      </c>
      <c r="BM313" s="43">
        <v>0.18056059652223599</v>
      </c>
      <c r="BN313" s="43">
        <v>0.18033101507760799</v>
      </c>
      <c r="BO313" s="43">
        <v>0.18008606778934799</v>
      </c>
      <c r="BP313" s="43">
        <v>0.17982526335170601</v>
      </c>
      <c r="BQ313" s="43">
        <v>0.17954822329261999</v>
      </c>
      <c r="BR313" s="43">
        <v>0.179254720321984</v>
      </c>
      <c r="BS313" s="43">
        <v>0.17894472509114701</v>
      </c>
      <c r="BT313" s="43">
        <v>0.178618463072374</v>
      </c>
      <c r="BU313" s="43">
        <v>0.17827648333932899</v>
      </c>
      <c r="BV313" s="43">
        <v>0.17791974134629401</v>
      </c>
      <c r="BW313" s="43">
        <v>0.177549698160268</v>
      </c>
      <c r="BX313" s="43">
        <v>0.177168438655668</v>
      </c>
      <c r="BY313" s="43">
        <v>0.17677881192891901</v>
      </c>
      <c r="BZ313" s="43">
        <v>0.17638459651739699</v>
      </c>
      <c r="CA313" s="43">
        <v>0.175990694081812</v>
      </c>
      <c r="CB313" s="43">
        <v>0.17560335397809201</v>
      </c>
      <c r="CC313" s="43">
        <v>0.175230431519592</v>
      </c>
      <c r="CD313" s="43">
        <v>0.174881681010988</v>
      </c>
      <c r="CE313" s="43">
        <v>0.17456908317907699</v>
      </c>
      <c r="CF313" s="43">
        <v>0.17430720390954099</v>
      </c>
      <c r="CG313" s="43">
        <v>0.17411357669550101</v>
      </c>
      <c r="CH313" s="43">
        <v>0.17400909610378601</v>
      </c>
      <c r="CI313" s="43">
        <v>0.174018401393429</v>
      </c>
      <c r="CJ313" s="43">
        <v>0.17417022051595199</v>
      </c>
      <c r="CK313" s="43">
        <v>0.174497633374674</v>
      </c>
      <c r="CL313" s="43">
        <v>0.175038202049697</v>
      </c>
      <c r="CM313" s="43">
        <v>0.175833905044158</v>
      </c>
      <c r="CN313" s="43">
        <v>0.17693080695205601</v>
      </c>
      <c r="CO313" s="43">
        <v>0.17837839619215501</v>
      </c>
      <c r="CP313" s="43">
        <v>0.180228537253004</v>
      </c>
      <c r="CQ313" s="43">
        <v>0.18253401158674201</v>
      </c>
      <c r="CR313" s="43">
        <v>0.18534666384374099</v>
      </c>
      <c r="CS313" s="43">
        <v>0.18871522193659299</v>
      </c>
      <c r="CT313" s="43">
        <v>0.19268291118146</v>
      </c>
      <c r="CU313" s="43">
        <v>0.19728501994050501</v>
      </c>
      <c r="CV313" s="43">
        <v>0.202546583927561</v>
      </c>
      <c r="CW313" s="43">
        <v>0.20848033157940901</v>
      </c>
      <c r="CX313" s="43">
        <v>0.21508497531537099</v>
      </c>
      <c r="CY313" s="43">
        <v>0.22234385859823</v>
      </c>
      <c r="CZ313" s="43"/>
      <c r="DA313" s="43"/>
      <c r="DC313" s="198">
        <v>46259</v>
      </c>
      <c r="DD313" s="43">
        <v>0.408882878212245</v>
      </c>
      <c r="DE313" s="43">
        <v>0.383906202847412</v>
      </c>
      <c r="DF313" s="43">
        <v>0.36167343310119598</v>
      </c>
      <c r="DG313" s="43">
        <v>0.34188420262122099</v>
      </c>
      <c r="DH313" s="43">
        <v>0.32427284899339498</v>
      </c>
      <c r="DI313" s="43">
        <v>0.30860360382297602</v>
      </c>
      <c r="DJ313" s="43">
        <v>0.29466658584594302</v>
      </c>
      <c r="DK313" s="43">
        <v>0.28227446964828201</v>
      </c>
      <c r="DL313" s="43">
        <v>0.271259716689146</v>
      </c>
      <c r="DM313" s="43">
        <v>0.26147226879520902</v>
      </c>
      <c r="DN313" s="43">
        <v>0.252777615833081</v>
      </c>
      <c r="DO313" s="43">
        <v>0.24505516192648799</v>
      </c>
      <c r="DP313" s="43">
        <v>0.23819682682304999</v>
      </c>
      <c r="DQ313" s="43">
        <v>0.23210582990548501</v>
      </c>
      <c r="DR313" s="43">
        <v>0.22669561637122801</v>
      </c>
      <c r="DS313" s="43">
        <v>0.22188889429380201</v>
      </c>
      <c r="DT313" s="43">
        <v>0.217616760218863</v>
      </c>
      <c r="DU313" s="43">
        <v>0.213817897739917</v>
      </c>
      <c r="DV313" s="43">
        <v>0.210437838651091</v>
      </c>
      <c r="DW313" s="43">
        <v>0.207428280076461</v>
      </c>
      <c r="DX313" s="43">
        <v>0.20474645403278499</v>
      </c>
      <c r="DY313" s="43">
        <v>0.20235454613831699</v>
      </c>
      <c r="DZ313" s="43">
        <v>0.200219162153773</v>
      </c>
      <c r="EA313" s="43">
        <v>0.19831084049426501</v>
      </c>
      <c r="EB313" s="43">
        <v>0.196603609163471</v>
      </c>
      <c r="EC313" s="43">
        <v>0.19507458469265501</v>
      </c>
      <c r="ED313" s="43">
        <v>0.193703611540961</v>
      </c>
      <c r="EE313" s="43">
        <v>0.19247293875079199</v>
      </c>
      <c r="EF313" s="43">
        <v>0.19136693171347899</v>
      </c>
      <c r="EG313" s="43">
        <v>0.190371815984228</v>
      </c>
      <c r="EH313" s="43">
        <v>0.18947545072824901</v>
      </c>
      <c r="EI313" s="43">
        <v>0.188667128094618</v>
      </c>
      <c r="EJ313" s="43">
        <v>0.18793739741257001</v>
      </c>
      <c r="EK313" s="43">
        <v>0.187277909920674</v>
      </c>
      <c r="EL313" s="43">
        <v>0.18668128344120299</v>
      </c>
      <c r="EM313" s="43">
        <v>0.186140982991747</v>
      </c>
      <c r="EN313" s="43">
        <v>0.185651217424882</v>
      </c>
      <c r="EO313" s="43">
        <v>0.185206847454465</v>
      </c>
      <c r="EP313" s="43">
        <v>0.184803303663648</v>
      </c>
      <c r="EQ313" s="43">
        <v>0.184421347588832</v>
      </c>
      <c r="ER313" s="43">
        <v>0.184044067393414</v>
      </c>
      <c r="ES313" s="43">
        <v>0.183671482666842</v>
      </c>
      <c r="ET313" s="43">
        <v>0.18330360830443301</v>
      </c>
      <c r="EU313" s="43">
        <v>0.18294045895491201</v>
      </c>
      <c r="EV313" s="43">
        <v>0.182582049237832</v>
      </c>
      <c r="EW313" s="43">
        <v>0.18222839349070299</v>
      </c>
      <c r="EX313" s="43">
        <v>0.18187950570905401</v>
      </c>
      <c r="EY313" s="43">
        <v>0.18153539972770799</v>
      </c>
      <c r="EZ313" s="43">
        <v>0.18119608901274001</v>
      </c>
      <c r="FA313" s="43">
        <v>0.180861586819275</v>
      </c>
      <c r="FB313" s="308">
        <v>0.180531906126908</v>
      </c>
      <c r="FC313" s="43">
        <v>0.18020705956535299</v>
      </c>
      <c r="FD313" s="43">
        <v>0.179887059567262</v>
      </c>
      <c r="FE313" s="43">
        <v>0.17957191817103499</v>
      </c>
      <c r="FF313" s="43">
        <v>0.17926164712707501</v>
      </c>
      <c r="FG313" s="43">
        <v>0.17895625793874201</v>
      </c>
      <c r="FH313" s="43">
        <v>0.178655761675345</v>
      </c>
      <c r="FI313" s="43">
        <v>0.17836016916779801</v>
      </c>
      <c r="FJ313" s="43">
        <v>0.17806949090674801</v>
      </c>
      <c r="FK313" s="43">
        <v>0.177783737001246</v>
      </c>
      <c r="FL313" s="43">
        <v>0.177502917247473</v>
      </c>
      <c r="FM313" s="43">
        <v>0.177227041106407</v>
      </c>
      <c r="FN313" s="43">
        <v>0.17695611764063299</v>
      </c>
      <c r="FO313" s="43">
        <v>0.17667870467734001</v>
      </c>
      <c r="FP313" s="43">
        <v>0.17638330717022599</v>
      </c>
      <c r="FQ313" s="43">
        <v>0.176069488341876</v>
      </c>
      <c r="FR313" s="43">
        <v>0.17573698072632399</v>
      </c>
      <c r="FS313" s="43">
        <v>0.17538573895987999</v>
      </c>
      <c r="FT313" s="43">
        <v>0.175016003863113</v>
      </c>
      <c r="FU313" s="43">
        <v>0.174628380227173</v>
      </c>
      <c r="FV313" s="43">
        <v>0.17422393055159999</v>
      </c>
      <c r="FW313" s="43">
        <v>0.17380428774318499</v>
      </c>
      <c r="FX313" s="43">
        <v>0.17337178991978699</v>
      </c>
      <c r="FY313" s="43">
        <v>0.17292964106521599</v>
      </c>
      <c r="FZ313" s="43">
        <v>0.172482101303393</v>
      </c>
      <c r="GA313" s="43">
        <v>0.17203471133558401</v>
      </c>
      <c r="GB313" s="43">
        <v>0.17159455510879301</v>
      </c>
      <c r="GC313" s="43">
        <v>0.171170565144979</v>
      </c>
      <c r="GD313" s="43">
        <v>0.17077387402574501</v>
      </c>
      <c r="GE313" s="43">
        <v>0.170418214497955</v>
      </c>
      <c r="GF313" s="43">
        <v>0.170120368535498</v>
      </c>
      <c r="GG313" s="43">
        <v>0.16990066224341499</v>
      </c>
      <c r="GH313" s="43">
        <v>0.16978349880131699</v>
      </c>
      <c r="GI313" s="43">
        <v>0.16979791447686499</v>
      </c>
      <c r="GJ313" s="43">
        <v>0.169978133822137</v>
      </c>
      <c r="GK313" s="43">
        <v>0.17036408880141601</v>
      </c>
      <c r="GL313" s="43">
        <v>0.17100185349227101</v>
      </c>
      <c r="GM313" s="43">
        <v>0.17194393229612601</v>
      </c>
      <c r="GN313" s="43">
        <v>0.173249328010533</v>
      </c>
      <c r="GO313" s="43">
        <v>0.17498330887379199</v>
      </c>
      <c r="GP313" s="43">
        <v>0.17721679658272599</v>
      </c>
      <c r="GQ313" s="43">
        <v>0.18002531263771701</v>
      </c>
      <c r="GR313" s="43">
        <v>0.18348745199963401</v>
      </c>
      <c r="GS313" s="43">
        <v>0.18768289898388699</v>
      </c>
      <c r="GT313" s="43">
        <v>0.19269005405488401</v>
      </c>
      <c r="GU313" s="43">
        <v>0.198583390400074</v>
      </c>
      <c r="GV313" s="43">
        <v>0.20543069118019799</v>
      </c>
      <c r="GW313" s="43">
        <v>0.213290319689041</v>
      </c>
      <c r="GX313" s="43">
        <v>0.222208640912857</v>
      </c>
      <c r="GY313" s="43">
        <v>0.232217650354548</v>
      </c>
      <c r="GZ313" s="43">
        <v>0.243332787818518</v>
      </c>
      <c r="HA313" s="43"/>
      <c r="HB313" s="43"/>
    </row>
    <row r="314" spans="1:210" x14ac:dyDescent="0.6">
      <c r="A314" s="327">
        <v>35</v>
      </c>
      <c r="B314" s="198">
        <v>46377</v>
      </c>
      <c r="C314" s="43">
        <v>0.35117097194348201</v>
      </c>
      <c r="D314" s="43">
        <v>0.33328328013796499</v>
      </c>
      <c r="E314" s="43">
        <v>0.31730829235765901</v>
      </c>
      <c r="F314" s="43">
        <v>0.30304212135585401</v>
      </c>
      <c r="G314" s="43">
        <v>0.290304402393047</v>
      </c>
      <c r="H314" s="43">
        <v>0.278934816700317</v>
      </c>
      <c r="I314" s="43">
        <v>0.26879025579141902</v>
      </c>
      <c r="J314" s="43">
        <v>0.25974251640359902</v>
      </c>
      <c r="K314" s="43">
        <v>0.25167642947646501</v>
      </c>
      <c r="L314" s="43">
        <v>0.24448833714518201</v>
      </c>
      <c r="M314" s="43">
        <v>0.23808484527611001</v>
      </c>
      <c r="N314" s="43">
        <v>0.23238178812546201</v>
      </c>
      <c r="O314" s="43">
        <v>0.22730335397968199</v>
      </c>
      <c r="P314" s="43">
        <v>0.222781329634965</v>
      </c>
      <c r="Q314" s="43">
        <v>0.218754432847348</v>
      </c>
      <c r="R314" s="43">
        <v>0.215167709274625</v>
      </c>
      <c r="S314" s="43">
        <v>0.211971978278196</v>
      </c>
      <c r="T314" s="43">
        <v>0.20912331779034601</v>
      </c>
      <c r="U314" s="43">
        <v>0.206582582177158</v>
      </c>
      <c r="V314" s="43">
        <v>0.20431495011679399</v>
      </c>
      <c r="W314" s="43">
        <v>0.20228950172984</v>
      </c>
      <c r="X314" s="43">
        <v>0.20047882418204199</v>
      </c>
      <c r="Y314" s="43">
        <v>0.19885864603914799</v>
      </c>
      <c r="Z314" s="43">
        <v>0.197407500790684</v>
      </c>
      <c r="AA314" s="43">
        <v>0.19610641811971999</v>
      </c>
      <c r="AB314" s="43">
        <v>0.194938643636344</v>
      </c>
      <c r="AC314" s="43">
        <v>0.193889385254404</v>
      </c>
      <c r="AD314" s="43">
        <v>0.19294558472779599</v>
      </c>
      <c r="AE314" s="43">
        <v>0.19209571334300199</v>
      </c>
      <c r="AF314" s="43">
        <v>0.19132959012342099</v>
      </c>
      <c r="AG314" s="43">
        <v>0.190638220024235</v>
      </c>
      <c r="AH314" s="43">
        <v>0.19001365079816299</v>
      </c>
      <c r="AI314" s="43">
        <v>0.18944884666025599</v>
      </c>
      <c r="AJ314" s="43">
        <v>0.18893757769066399</v>
      </c>
      <c r="AK314" s="43">
        <v>0.188474321374518</v>
      </c>
      <c r="AL314" s="43">
        <v>0.188054177403468</v>
      </c>
      <c r="AM314" s="43">
        <v>0.18767279258372599</v>
      </c>
      <c r="AN314" s="43">
        <v>0.18732629462796199</v>
      </c>
      <c r="AO314" s="43">
        <v>0.18701123344290699</v>
      </c>
      <c r="AP314" s="43">
        <v>0.18671266086798199</v>
      </c>
      <c r="AQ314" s="43">
        <v>0.186417382747358</v>
      </c>
      <c r="AR314" s="43">
        <v>0.18612541207073999</v>
      </c>
      <c r="AS314" s="43">
        <v>0.185836759729575</v>
      </c>
      <c r="AT314" s="43">
        <v>0.18555143664054399</v>
      </c>
      <c r="AU314" s="43">
        <v>0.185269452990839</v>
      </c>
      <c r="AV314" s="43">
        <v>0.18499081928304201</v>
      </c>
      <c r="AW314" s="43">
        <v>0.18471554555372999</v>
      </c>
      <c r="AX314" s="43">
        <v>0.184443641817194</v>
      </c>
      <c r="AY314" s="43">
        <v>0.18417511769356601</v>
      </c>
      <c r="AZ314" s="43">
        <v>0.18390998283578899</v>
      </c>
      <c r="BA314" s="308">
        <v>0.18364824649190301</v>
      </c>
      <c r="BB314" s="43">
        <v>0.18338991780998201</v>
      </c>
      <c r="BC314" s="43">
        <v>0.18313500578067901</v>
      </c>
      <c r="BD314" s="43">
        <v>0.18288351898225499</v>
      </c>
      <c r="BE314" s="43">
        <v>0.18263546598383701</v>
      </c>
      <c r="BF314" s="43">
        <v>0.18239085496427099</v>
      </c>
      <c r="BG314" s="43">
        <v>0.182149694018201</v>
      </c>
      <c r="BH314" s="43">
        <v>0.181911990857137</v>
      </c>
      <c r="BI314" s="43">
        <v>0.18167775307238501</v>
      </c>
      <c r="BJ314" s="43">
        <v>0.18144698799752601</v>
      </c>
      <c r="BK314" s="43">
        <v>0.18121970262550499</v>
      </c>
      <c r="BL314" s="43">
        <v>0.18099590382074701</v>
      </c>
      <c r="BM314" s="43">
        <v>0.180775598119116</v>
      </c>
      <c r="BN314" s="43">
        <v>0.18054944495825501</v>
      </c>
      <c r="BO314" s="43">
        <v>0.18030795605998701</v>
      </c>
      <c r="BP314" s="43">
        <v>0.180050593069503</v>
      </c>
      <c r="BQ314" s="43">
        <v>0.17977691726163</v>
      </c>
      <c r="BR314" s="43">
        <v>0.17948662490689499</v>
      </c>
      <c r="BS314" s="43">
        <v>0.17917959072796899</v>
      </c>
      <c r="BT314" s="43">
        <v>0.17885592076305401</v>
      </c>
      <c r="BU314" s="43">
        <v>0.178516016375419</v>
      </c>
      <c r="BV314" s="43">
        <v>0.1781606514953</v>
      </c>
      <c r="BW314" s="43">
        <v>0.177791065227343</v>
      </c>
      <c r="BX314" s="43">
        <v>0.17740907255067201</v>
      </c>
      <c r="BY314" s="43">
        <v>0.17701719584985301</v>
      </c>
      <c r="BZ314" s="43">
        <v>0.176618820237879</v>
      </c>
      <c r="CA314" s="43">
        <v>0.176218375787981</v>
      </c>
      <c r="CB314" s="43">
        <v>0.17582154976728301</v>
      </c>
      <c r="CC314" s="43">
        <v>0.17543553123460601</v>
      </c>
      <c r="CD314" s="43">
        <v>0.17506928992506701</v>
      </c>
      <c r="CE314" s="43">
        <v>0.17473388953293001</v>
      </c>
      <c r="CF314" s="43">
        <v>0.17444283318352499</v>
      </c>
      <c r="CG314" s="43">
        <v>0.17421243538012399</v>
      </c>
      <c r="CH314" s="43">
        <v>0.17406220933157901</v>
      </c>
      <c r="CI314" s="43">
        <v>0.17401525195013501</v>
      </c>
      <c r="CJ314" s="43">
        <v>0.174098599881328</v>
      </c>
      <c r="CK314" s="43">
        <v>0.17434351930265399</v>
      </c>
      <c r="CL314" s="43">
        <v>0.17478568100650499</v>
      </c>
      <c r="CM314" s="43">
        <v>0.17546516083383501</v>
      </c>
      <c r="CN314" s="43">
        <v>0.17642619818545499</v>
      </c>
      <c r="CO314" s="43">
        <v>0.177716643151691</v>
      </c>
      <c r="CP314" s="43">
        <v>0.17938703212582499</v>
      </c>
      <c r="CQ314" s="43">
        <v>0.18148925431842899</v>
      </c>
      <c r="CR314" s="43">
        <v>0.18407480934446199</v>
      </c>
      <c r="CS314" s="43">
        <v>0.187192705566287</v>
      </c>
      <c r="CT314" s="43">
        <v>0.19088710260332201</v>
      </c>
      <c r="CU314" s="43">
        <v>0.195194845203054</v>
      </c>
      <c r="CV314" s="43">
        <v>0.20014305711767799</v>
      </c>
      <c r="CW314" s="43">
        <v>0.20574695129592099</v>
      </c>
      <c r="CX314" s="43">
        <v>0.21200796553644199</v>
      </c>
      <c r="CY314" s="43">
        <v>0.218912262464524</v>
      </c>
      <c r="CZ314" s="43"/>
      <c r="DA314" s="43"/>
      <c r="DC314" s="198">
        <v>46306</v>
      </c>
      <c r="DD314" s="43">
        <v>0.420640558481643</v>
      </c>
      <c r="DE314" s="43">
        <v>0.393768307406128</v>
      </c>
      <c r="DF314" s="43">
        <v>0.36988780725493098</v>
      </c>
      <c r="DG314" s="43">
        <v>0.34866851212575201</v>
      </c>
      <c r="DH314" s="43">
        <v>0.329818173005755</v>
      </c>
      <c r="DI314" s="43">
        <v>0.31307751255736899</v>
      </c>
      <c r="DJ314" s="43">
        <v>0.29821580840186601</v>
      </c>
      <c r="DK314" s="43">
        <v>0.28502723431471999</v>
      </c>
      <c r="DL314" s="43">
        <v>0.27332782581229997</v>
      </c>
      <c r="DM314" s="43">
        <v>0.26295295491568099</v>
      </c>
      <c r="DN314" s="43">
        <v>0.253755212502915</v>
      </c>
      <c r="DO314" s="43">
        <v>0.24560261373459399</v>
      </c>
      <c r="DP314" s="43">
        <v>0.238377055403106</v>
      </c>
      <c r="DQ314" s="43">
        <v>0.23197296825982899</v>
      </c>
      <c r="DR314" s="43">
        <v>0.22629612096246299</v>
      </c>
      <c r="DS314" s="43">
        <v>0.22126254258394401</v>
      </c>
      <c r="DT314" s="43">
        <v>0.21679754073001301</v>
      </c>
      <c r="DU314" s="43">
        <v>0.21283479977581601</v>
      </c>
      <c r="DV314" s="43">
        <v>0.20931554878845199</v>
      </c>
      <c r="DW314" s="43">
        <v>0.20618779306068399</v>
      </c>
      <c r="DX314" s="43">
        <v>0.20340560549463699</v>
      </c>
      <c r="DY314" s="43">
        <v>0.20092847494177499</v>
      </c>
      <c r="DZ314" s="43">
        <v>0.198720709750383</v>
      </c>
      <c r="EA314" s="43">
        <v>0.196750894699602</v>
      </c>
      <c r="EB314" s="43">
        <v>0.19499139852999001</v>
      </c>
      <c r="EC314" s="43">
        <v>0.19341793037482299</v>
      </c>
      <c r="ED314" s="43">
        <v>0.19200914207536199</v>
      </c>
      <c r="EE314" s="43">
        <v>0.19074627240983399</v>
      </c>
      <c r="EF314" s="43">
        <v>0.18961283169266799</v>
      </c>
      <c r="EG314" s="43">
        <v>0.18859432186637501</v>
      </c>
      <c r="EH314" s="43">
        <v>0.18767798980999101</v>
      </c>
      <c r="EI314" s="43">
        <v>0.18685260947982801</v>
      </c>
      <c r="EJ314" s="43">
        <v>0.18610829172667401</v>
      </c>
      <c r="EK314" s="43">
        <v>0.18543631710690101</v>
      </c>
      <c r="EL314" s="43">
        <v>0.18482898908353901</v>
      </c>
      <c r="EM314" s="43">
        <v>0.184279507440371</v>
      </c>
      <c r="EN314" s="43">
        <v>0.183781852680967</v>
      </c>
      <c r="EO314" s="43">
        <v>0.18333069779347899</v>
      </c>
      <c r="EP314" s="43">
        <v>0.18292131435849401</v>
      </c>
      <c r="EQ314" s="43">
        <v>0.18253411139947201</v>
      </c>
      <c r="ER314" s="43">
        <v>0.182151936921817</v>
      </c>
      <c r="ES314" s="43">
        <v>0.18177480504007601</v>
      </c>
      <c r="ET314" s="43">
        <v>0.18140272992857501</v>
      </c>
      <c r="EU314" s="43">
        <v>0.18103572506837801</v>
      </c>
      <c r="EV314" s="43">
        <v>0.18067380402821101</v>
      </c>
      <c r="EW314" s="43">
        <v>0.18031697988711301</v>
      </c>
      <c r="EX314" s="43">
        <v>0.17996526553721501</v>
      </c>
      <c r="EY314" s="43">
        <v>0.17961867357390299</v>
      </c>
      <c r="EZ314" s="43">
        <v>0.179277216269568</v>
      </c>
      <c r="FA314" s="43">
        <v>0.178940905592095</v>
      </c>
      <c r="FB314" s="308">
        <v>0.17860975326259401</v>
      </c>
      <c r="FC314" s="43">
        <v>0.178283770657062</v>
      </c>
      <c r="FD314" s="43">
        <v>0.177962968806789</v>
      </c>
      <c r="FE314" s="43">
        <v>0.17764735846138199</v>
      </c>
      <c r="FF314" s="43">
        <v>0.17733695004645</v>
      </c>
      <c r="FG314" s="43">
        <v>0.17703175360568699</v>
      </c>
      <c r="FH314" s="43">
        <v>0.17673177886543301</v>
      </c>
      <c r="FI314" s="43">
        <v>0.176437035248864</v>
      </c>
      <c r="FJ314" s="43">
        <v>0.176147531754972</v>
      </c>
      <c r="FK314" s="43">
        <v>0.175863277080929</v>
      </c>
      <c r="FL314" s="43">
        <v>0.17558427954917899</v>
      </c>
      <c r="FM314" s="43">
        <v>0.17531054710603999</v>
      </c>
      <c r="FN314" s="43">
        <v>0.17504208730191101</v>
      </c>
      <c r="FO314" s="43">
        <v>0.17476758464078901</v>
      </c>
      <c r="FP314" s="43">
        <v>0.17447574176154301</v>
      </c>
      <c r="FQ314" s="43">
        <v>0.17416624634592501</v>
      </c>
      <c r="FR314" s="43">
        <v>0.1738389778551</v>
      </c>
      <c r="FS314" s="43">
        <v>0.17349406416552801</v>
      </c>
      <c r="FT314" s="43">
        <v>0.17313195012371799</v>
      </c>
      <c r="FU314" s="43">
        <v>0.172753480413677</v>
      </c>
      <c r="FV314" s="43">
        <v>0.172359999312717</v>
      </c>
      <c r="FW314" s="43">
        <v>0.17195347009894399</v>
      </c>
      <c r="FX314" s="43">
        <v>0.17153661777696699</v>
      </c>
      <c r="FY314" s="43">
        <v>0.17111309848605</v>
      </c>
      <c r="FZ314" s="43">
        <v>0.17068770005767001</v>
      </c>
      <c r="GA314" s="43">
        <v>0.17026657780989801</v>
      </c>
      <c r="GB314" s="43">
        <v>0.16985753024313299</v>
      </c>
      <c r="GC314" s="43">
        <v>0.16947031892995901</v>
      </c>
      <c r="GD314" s="43">
        <v>0.169117036414661</v>
      </c>
      <c r="GE314" s="43">
        <v>0.16881252473244401</v>
      </c>
      <c r="GF314" s="43">
        <v>0.16857484514129401</v>
      </c>
      <c r="GG314" s="43">
        <v>0.16842579648332701</v>
      </c>
      <c r="GH314" s="43">
        <v>0.16839147468811</v>
      </c>
      <c r="GI314" s="43">
        <v>0.16850285946709201</v>
      </c>
      <c r="GJ314" s="43">
        <v>0.168796405390746</v>
      </c>
      <c r="GK314" s="43">
        <v>0.16931460333963599</v>
      </c>
      <c r="GL314" s="43">
        <v>0.170106466080506</v>
      </c>
      <c r="GM314" s="43">
        <v>0.171227877591315</v>
      </c>
      <c r="GN314" s="43">
        <v>0.172741734124501</v>
      </c>
      <c r="GO314" s="43">
        <v>0.174717796642296</v>
      </c>
      <c r="GP314" s="43">
        <v>0.17723217468288299</v>
      </c>
      <c r="GQ314" s="43">
        <v>0.18036637346578199</v>
      </c>
      <c r="GR314" s="43">
        <v>0.184205862766708</v>
      </c>
      <c r="GS314" s="43">
        <v>0.18883816639523701</v>
      </c>
      <c r="GT314" s="43">
        <v>0.194350520522444</v>
      </c>
      <c r="GU314" s="43">
        <v>0.20082719788866399</v>
      </c>
      <c r="GV314" s="43">
        <v>0.20834662946317001</v>
      </c>
      <c r="GW314" s="43">
        <v>0.21697846471458901</v>
      </c>
      <c r="GX314" s="43">
        <v>0.22678068841076601</v>
      </c>
      <c r="GY314" s="43">
        <v>0.23779686053324001</v>
      </c>
      <c r="GZ314" s="43">
        <v>0.25005347588099103</v>
      </c>
      <c r="HA314" s="43"/>
      <c r="HB314" s="43"/>
    </row>
    <row r="315" spans="1:210" x14ac:dyDescent="0.6">
      <c r="A315" s="327">
        <v>36</v>
      </c>
      <c r="B315" s="198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  <c r="AX315" s="43"/>
      <c r="AY315" s="43"/>
      <c r="AZ315" s="43"/>
      <c r="BA315" s="308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43"/>
      <c r="CB315" s="43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C315" s="198">
        <v>46354</v>
      </c>
      <c r="DD315" s="43">
        <v>0.43810858771868</v>
      </c>
      <c r="DE315" s="43">
        <v>0.40852807116881501</v>
      </c>
      <c r="DF315" s="43">
        <v>0.38226773129780101</v>
      </c>
      <c r="DG315" s="43">
        <v>0.35895763253461799</v>
      </c>
      <c r="DH315" s="43">
        <v>0.33827101335425303</v>
      </c>
      <c r="DI315" s="43">
        <v>0.31991824066170998</v>
      </c>
      <c r="DJ315" s="43">
        <v>0.30364181454317901</v>
      </c>
      <c r="DK315" s="43">
        <v>0.28921223981282301</v>
      </c>
      <c r="DL315" s="43">
        <v>0.27642460683998699</v>
      </c>
      <c r="DM315" s="43">
        <v>0.26509574577357897</v>
      </c>
      <c r="DN315" s="43">
        <v>0.25506183861128701</v>
      </c>
      <c r="DO315" s="43">
        <v>0.246176391814278</v>
      </c>
      <c r="DP315" s="43">
        <v>0.23830849008479099</v>
      </c>
      <c r="DQ315" s="43">
        <v>0.23134126846257799</v>
      </c>
      <c r="DR315" s="43">
        <v>0.22517055403120201</v>
      </c>
      <c r="DS315" s="43">
        <v>0.219703642000984</v>
      </c>
      <c r="DT315" s="43">
        <v>0.214858180896079</v>
      </c>
      <c r="DU315" s="43">
        <v>0.21056114983598101</v>
      </c>
      <c r="DV315" s="43">
        <v>0.20674791669397399</v>
      </c>
      <c r="DW315" s="43">
        <v>0.20336137053928099</v>
      </c>
      <c r="DX315" s="43">
        <v>0.20035112340745001</v>
      </c>
      <c r="DY315" s="43">
        <v>0.19767277837499</v>
      </c>
      <c r="DZ315" s="43">
        <v>0.19528726162655499</v>
      </c>
      <c r="EA315" s="43">
        <v>0.19316021527446001</v>
      </c>
      <c r="EB315" s="43">
        <v>0.19126144906200401</v>
      </c>
      <c r="EC315" s="43">
        <v>0.18956444670721001</v>
      </c>
      <c r="ED315" s="43">
        <v>0.18804592452851099</v>
      </c>
      <c r="EE315" s="43">
        <v>0.18668543765600101</v>
      </c>
      <c r="EF315" s="43">
        <v>0.185465031245682</v>
      </c>
      <c r="EG315" s="43">
        <v>0.184368931362451</v>
      </c>
      <c r="EH315" s="43">
        <v>0.183383272959531</v>
      </c>
      <c r="EI315" s="43">
        <v>0.18249586076437099</v>
      </c>
      <c r="EJ315" s="43">
        <v>0.18169595902838601</v>
      </c>
      <c r="EK315" s="43">
        <v>0.180974108435281</v>
      </c>
      <c r="EL315" s="43">
        <v>0.18032196544835999</v>
      </c>
      <c r="EM315" s="43">
        <v>0.17973216232060801</v>
      </c>
      <c r="EN315" s="43">
        <v>0.17919818486456099</v>
      </c>
      <c r="EO315" s="43">
        <v>0.17871426640067201</v>
      </c>
      <c r="EP315" s="43">
        <v>0.178275295491474</v>
      </c>
      <c r="EQ315" s="43">
        <v>0.177860237596384</v>
      </c>
      <c r="ER315" s="43">
        <v>0.177450698455384</v>
      </c>
      <c r="ES315" s="43">
        <v>0.17704669301694001</v>
      </c>
      <c r="ET315" s="43">
        <v>0.176648235960782</v>
      </c>
      <c r="EU315" s="43">
        <v>0.176255341871979</v>
      </c>
      <c r="EV315" s="43">
        <v>0.175868024880181</v>
      </c>
      <c r="EW315" s="43">
        <v>0.175486298978247</v>
      </c>
      <c r="EX315" s="43">
        <v>0.175110177774982</v>
      </c>
      <c r="EY315" s="43">
        <v>0.17473967459058901</v>
      </c>
      <c r="EZ315" s="43">
        <v>0.174374802412468</v>
      </c>
      <c r="FA315" s="43">
        <v>0.17401557398481901</v>
      </c>
      <c r="FB315" s="308">
        <v>0.17366200169358101</v>
      </c>
      <c r="FC315" s="43">
        <v>0.17331409755256599</v>
      </c>
      <c r="FD315" s="43">
        <v>0.17297187332095501</v>
      </c>
      <c r="FE315" s="43">
        <v>0.17263534038013101</v>
      </c>
      <c r="FF315" s="43">
        <v>0.17230450977160799</v>
      </c>
      <c r="FG315" s="43">
        <v>0.171979392208743</v>
      </c>
      <c r="FH315" s="43">
        <v>0.17165999797583201</v>
      </c>
      <c r="FI315" s="43">
        <v>0.17134633708355701</v>
      </c>
      <c r="FJ315" s="43">
        <v>0.17103841914665999</v>
      </c>
      <c r="FK315" s="43">
        <v>0.17073625337380099</v>
      </c>
      <c r="FL315" s="43">
        <v>0.170439848625076</v>
      </c>
      <c r="FM315" s="43">
        <v>0.170149213403509</v>
      </c>
      <c r="FN315" s="43">
        <v>0.169864355762057</v>
      </c>
      <c r="FO315" s="43">
        <v>0.16957328116395801</v>
      </c>
      <c r="FP315" s="43">
        <v>0.169264050102574</v>
      </c>
      <c r="FQ315" s="43">
        <v>0.16893639342109501</v>
      </c>
      <c r="FR315" s="43">
        <v>0.16859025837529101</v>
      </c>
      <c r="FS315" s="43">
        <v>0.168225871205953</v>
      </c>
      <c r="FT315" s="43">
        <v>0.16784381290494299</v>
      </c>
      <c r="FU315" s="43">
        <v>0.167445110694037</v>
      </c>
      <c r="FV315" s="43">
        <v>0.167031348050308</v>
      </c>
      <c r="FW315" s="43">
        <v>0.166604796526577</v>
      </c>
      <c r="FX315" s="43">
        <v>0.16616857309771901</v>
      </c>
      <c r="FY315" s="43">
        <v>0.16572682730697699</v>
      </c>
      <c r="FZ315" s="43">
        <v>0.165284962431443</v>
      </c>
      <c r="GA315" s="43">
        <v>0.164849896136706</v>
      </c>
      <c r="GB315" s="43">
        <v>0.164430365337733</v>
      </c>
      <c r="GC315" s="43">
        <v>0.164037280427972</v>
      </c>
      <c r="GD315" s="43">
        <v>0.16368413349900099</v>
      </c>
      <c r="GE315" s="43">
        <v>0.16338746394868001</v>
      </c>
      <c r="GF315" s="43">
        <v>0.163167382802823</v>
      </c>
      <c r="GG315" s="43">
        <v>0.16304815392263</v>
      </c>
      <c r="GH315" s="43">
        <v>0.16305882525305801</v>
      </c>
      <c r="GI315" s="43">
        <v>0.16323389632163199</v>
      </c>
      <c r="GJ315" s="43">
        <v>0.16361399890417799</v>
      </c>
      <c r="GK315" s="43">
        <v>0.16424655601061999</v>
      </c>
      <c r="GL315" s="43">
        <v>0.16518637017078799</v>
      </c>
      <c r="GM315" s="43">
        <v>0.16649607732140401</v>
      </c>
      <c r="GN315" s="43">
        <v>0.16824638780370699</v>
      </c>
      <c r="GO315" s="43">
        <v>0.17051602595229901</v>
      </c>
      <c r="GP315" s="43">
        <v>0.17339127701766299</v>
      </c>
      <c r="GQ315" s="43">
        <v>0.17696506009565999</v>
      </c>
      <c r="GR315" s="43">
        <v>0.18133547076991799</v>
      </c>
      <c r="GS315" s="43">
        <v>0.18660377832612701</v>
      </c>
      <c r="GT315" s="43">
        <v>0.19287191472076201</v>
      </c>
      <c r="GU315" s="43">
        <v>0.20023954661215901</v>
      </c>
      <c r="GV315" s="43">
        <v>0.208800864445641</v>
      </c>
      <c r="GW315" s="43">
        <v>0.21864123885612499</v>
      </c>
      <c r="GX315" s="43">
        <v>0.22983387834070801</v>
      </c>
      <c r="GY315" s="43">
        <v>0.24243657132249699</v>
      </c>
      <c r="GZ315" s="43">
        <v>0.25648852355602297</v>
      </c>
      <c r="HA315" s="43"/>
      <c r="HB315" s="43"/>
    </row>
    <row r="316" spans="1:210" x14ac:dyDescent="0.6">
      <c r="A316" s="327">
        <v>37</v>
      </c>
      <c r="B316" s="198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43"/>
      <c r="AS316" s="43"/>
      <c r="AT316" s="43"/>
      <c r="AU316" s="43"/>
      <c r="AV316" s="43"/>
      <c r="AW316" s="43"/>
      <c r="AX316" s="43"/>
      <c r="AY316" s="43"/>
      <c r="AZ316" s="43"/>
      <c r="BA316" s="308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43"/>
      <c r="CB316" s="43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C316" s="198">
        <v>46403</v>
      </c>
      <c r="DD316" s="43">
        <v>0.47440867930706798</v>
      </c>
      <c r="DE316" s="43">
        <v>0.440380596230039</v>
      </c>
      <c r="DF316" s="43">
        <v>0.41018945458168699</v>
      </c>
      <c r="DG316" s="43">
        <v>0.38340524306402601</v>
      </c>
      <c r="DH316" s="43">
        <v>0.35964869821058498</v>
      </c>
      <c r="DI316" s="43">
        <v>0.33858406786914802</v>
      </c>
      <c r="DJ316" s="43">
        <v>0.319913159833562</v>
      </c>
      <c r="DK316" s="43">
        <v>0.303370442346796</v>
      </c>
      <c r="DL316" s="43">
        <v>0.288718999967501</v>
      </c>
      <c r="DM316" s="43">
        <v>0.27574717764492701</v>
      </c>
      <c r="DN316" s="43">
        <v>0.26426577247154698</v>
      </c>
      <c r="DO316" s="43">
        <v>0.25410565632348697</v>
      </c>
      <c r="DP316" s="43">
        <v>0.24511573393619701</v>
      </c>
      <c r="DQ316" s="43">
        <v>0.23716116096531101</v>
      </c>
      <c r="DR316" s="43">
        <v>0.230121764347999</v>
      </c>
      <c r="DS316" s="43">
        <v>0.22389062195041601</v>
      </c>
      <c r="DT316" s="43">
        <v>0.21837277126367999</v>
      </c>
      <c r="DU316" s="43">
        <v>0.21348402653982201</v>
      </c>
      <c r="DV316" s="43">
        <v>0.20914989046284499</v>
      </c>
      <c r="DW316" s="43">
        <v>0.20530455230557901</v>
      </c>
      <c r="DX316" s="43">
        <v>0.20188996618441199</v>
      </c>
      <c r="DY316" s="43">
        <v>0.19885500622312799</v>
      </c>
      <c r="DZ316" s="43">
        <v>0.196154694921091</v>
      </c>
      <c r="EA316" s="43">
        <v>0.19374950234535199</v>
      </c>
      <c r="EB316" s="43">
        <v>0.19160471191367101</v>
      </c>
      <c r="EC316" s="43">
        <v>0.18968985041824299</v>
      </c>
      <c r="ED316" s="43">
        <v>0.18797817713208301</v>
      </c>
      <c r="EE316" s="43">
        <v>0.186446229054955</v>
      </c>
      <c r="EF316" s="43">
        <v>0.18507341667952701</v>
      </c>
      <c r="EG316" s="43">
        <v>0.183841666703213</v>
      </c>
      <c r="EH316" s="43">
        <v>0.182735107174161</v>
      </c>
      <c r="EI316" s="43">
        <v>0.18173979082082001</v>
      </c>
      <c r="EJ316" s="43">
        <v>0.18084345158045101</v>
      </c>
      <c r="EK316" s="43">
        <v>0.18003529301027199</v>
      </c>
      <c r="EL316" s="43">
        <v>0.179305802117006</v>
      </c>
      <c r="EM316" s="43">
        <v>0.178646587118198</v>
      </c>
      <c r="EN316" s="43">
        <v>0.17805023933736799</v>
      </c>
      <c r="EO316" s="43">
        <v>0.17751020377110299</v>
      </c>
      <c r="EP316" s="43">
        <v>0.17702067870106999</v>
      </c>
      <c r="EQ316" s="43">
        <v>0.17655814255168401</v>
      </c>
      <c r="ER316" s="43">
        <v>0.176102076711671</v>
      </c>
      <c r="ES316" s="43">
        <v>0.17565249910153799</v>
      </c>
      <c r="ET316" s="43">
        <v>0.17520942754657001</v>
      </c>
      <c r="EU316" s="43">
        <v>0.17477287939633801</v>
      </c>
      <c r="EV316" s="43">
        <v>0.17434287176844601</v>
      </c>
      <c r="EW316" s="43">
        <v>0.17391942134024099</v>
      </c>
      <c r="EX316" s="43">
        <v>0.17350254450963801</v>
      </c>
      <c r="EY316" s="43">
        <v>0.17309225726615199</v>
      </c>
      <c r="EZ316" s="43">
        <v>0.172688575248448</v>
      </c>
      <c r="FA316" s="43">
        <v>0.17229151375599</v>
      </c>
      <c r="FB316" s="308">
        <v>0.17190108764995901</v>
      </c>
      <c r="FC316" s="43">
        <v>0.17151731144915999</v>
      </c>
      <c r="FD316" s="43">
        <v>0.17114019926082999</v>
      </c>
      <c r="FE316" s="43">
        <v>0.17076976475275699</v>
      </c>
      <c r="FF316" s="43">
        <v>0.17040602124027099</v>
      </c>
      <c r="FG316" s="43">
        <v>0.17004898159889101</v>
      </c>
      <c r="FH316" s="43">
        <v>0.16969865826056399</v>
      </c>
      <c r="FI316" s="43">
        <v>0.16935506320618099</v>
      </c>
      <c r="FJ316" s="43">
        <v>0.16901820807676701</v>
      </c>
      <c r="FK316" s="43">
        <v>0.168688103954035</v>
      </c>
      <c r="FL316" s="43">
        <v>0.16836476151961499</v>
      </c>
      <c r="FM316" s="43">
        <v>0.168048190973378</v>
      </c>
      <c r="FN316" s="43">
        <v>0.16773840208020199</v>
      </c>
      <c r="FO316" s="43">
        <v>0.16742238445906599</v>
      </c>
      <c r="FP316" s="43">
        <v>0.16708728537616599</v>
      </c>
      <c r="FQ316" s="43">
        <v>0.166732983291034</v>
      </c>
      <c r="FR316" s="43">
        <v>0.166359627822428</v>
      </c>
      <c r="FS316" s="43">
        <v>0.165967714620785</v>
      </c>
      <c r="FT316" s="43">
        <v>0.165558176023443</v>
      </c>
      <c r="FU316" s="43">
        <v>0.16513249017458501</v>
      </c>
      <c r="FV316" s="43">
        <v>0.16469281223337001</v>
      </c>
      <c r="FW316" s="43">
        <v>0.16424213115785999</v>
      </c>
      <c r="FX316" s="43">
        <v>0.16378445675888501</v>
      </c>
      <c r="FY316" s="43">
        <v>0.16332504167189099</v>
      </c>
      <c r="FZ316" s="43">
        <v>0.16287064375681001</v>
      </c>
      <c r="GA316" s="43">
        <v>0.16242983459256</v>
      </c>
      <c r="GB316" s="43">
        <v>0.16201336004488501</v>
      </c>
      <c r="GC316" s="43">
        <v>0.16163455875706501</v>
      </c>
      <c r="GD316" s="43">
        <v>0.161309843717516</v>
      </c>
      <c r="GE316" s="43">
        <v>0.16105925075667399</v>
      </c>
      <c r="GF316" s="43">
        <v>0.16090705513924</v>
      </c>
      <c r="GG316" s="43">
        <v>0.16088245386647501</v>
      </c>
      <c r="GH316" s="43">
        <v>0.161020304970241</v>
      </c>
      <c r="GI316" s="43">
        <v>0.161361907109075</v>
      </c>
      <c r="GJ316" s="43">
        <v>0.16195579187598699</v>
      </c>
      <c r="GK316" s="43">
        <v>0.16285848745187001</v>
      </c>
      <c r="GL316" s="43">
        <v>0.16413519620644501</v>
      </c>
      <c r="GM316" s="43">
        <v>0.16586031209329499</v>
      </c>
      <c r="GN316" s="43">
        <v>0.16811768802045601</v>
      </c>
      <c r="GO316" s="43">
        <v>0.17100055253588201</v>
      </c>
      <c r="GP316" s="43">
        <v>0.17461097455692201</v>
      </c>
      <c r="GQ316" s="43">
        <v>0.179058787144867</v>
      </c>
      <c r="GR316" s="43">
        <v>0.18445991187403901</v>
      </c>
      <c r="GS316" s="43">
        <v>0.19093407160265599</v>
      </c>
      <c r="GT316" s="43">
        <v>0.198601937170997</v>
      </c>
      <c r="GU316" s="43">
        <v>0.207581810853912</v>
      </c>
      <c r="GV316" s="43">
        <v>0.217985991887717</v>
      </c>
      <c r="GW316" s="43">
        <v>0.22991698309697201</v>
      </c>
      <c r="GX316" s="43">
        <v>0.24346367472312</v>
      </c>
      <c r="GY316" s="43">
        <v>0.258697584124994</v>
      </c>
      <c r="GZ316" s="43">
        <v>0.27566915003548997</v>
      </c>
      <c r="HA316" s="43"/>
      <c r="HB316" s="43"/>
    </row>
    <row r="317" spans="1:210" x14ac:dyDescent="0.6">
      <c r="A317" s="327">
        <v>38</v>
      </c>
      <c r="B317" s="198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308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3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C317" s="198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  <c r="EA317" s="43"/>
      <c r="EB317" s="43"/>
      <c r="EC317" s="43"/>
      <c r="ED317" s="43"/>
      <c r="EE317" s="43"/>
      <c r="EF317" s="43"/>
      <c r="EG317" s="43"/>
      <c r="EH317" s="43"/>
      <c r="EI317" s="43"/>
      <c r="EJ317" s="43"/>
      <c r="EK317" s="43"/>
      <c r="EL317" s="43"/>
      <c r="EM317" s="43"/>
      <c r="EN317" s="43"/>
      <c r="EO317" s="43"/>
      <c r="EP317" s="43"/>
      <c r="EQ317" s="43"/>
      <c r="ER317" s="43"/>
      <c r="ES317" s="43"/>
      <c r="ET317" s="43"/>
      <c r="EU317" s="43"/>
      <c r="EV317" s="43"/>
      <c r="EW317" s="43"/>
      <c r="EX317" s="43"/>
      <c r="EY317" s="43"/>
      <c r="EZ317" s="43"/>
      <c r="FA317" s="43"/>
      <c r="FB317" s="308"/>
      <c r="FC317" s="43"/>
      <c r="FD317" s="43"/>
      <c r="FE317" s="43"/>
      <c r="FF317" s="43"/>
      <c r="FG317" s="43"/>
      <c r="FH317" s="43"/>
      <c r="FI317" s="43"/>
      <c r="FJ317" s="43"/>
      <c r="FK317" s="43"/>
      <c r="FL317" s="43"/>
      <c r="FM317" s="43"/>
      <c r="FN317" s="43"/>
      <c r="FO317" s="43"/>
      <c r="FP317" s="43"/>
      <c r="FQ317" s="43"/>
      <c r="FR317" s="43"/>
      <c r="FS317" s="43"/>
      <c r="FT317" s="43"/>
      <c r="FU317" s="43"/>
      <c r="FV317" s="43"/>
      <c r="FW317" s="43"/>
      <c r="FX317" s="43"/>
      <c r="FY317" s="43"/>
      <c r="FZ317" s="43"/>
      <c r="GA317" s="43"/>
      <c r="GB317" s="43"/>
      <c r="GC317" s="43"/>
      <c r="GD317" s="43"/>
      <c r="GE317" s="43"/>
      <c r="GF317" s="43"/>
      <c r="GG317" s="43"/>
      <c r="GH317" s="43"/>
      <c r="GI317" s="43"/>
      <c r="GJ317" s="43"/>
      <c r="GK317" s="43"/>
      <c r="GL317" s="43"/>
      <c r="GM317" s="43"/>
      <c r="GN317" s="43"/>
      <c r="GO317" s="43"/>
      <c r="GP317" s="43"/>
      <c r="GQ317" s="43"/>
      <c r="GR317" s="43"/>
      <c r="GS317" s="43"/>
      <c r="GT317" s="43"/>
      <c r="GU317" s="43"/>
      <c r="GV317" s="43"/>
      <c r="GW317" s="43"/>
      <c r="GX317" s="43"/>
      <c r="GY317" s="43"/>
      <c r="GZ317" s="43"/>
      <c r="HA317" s="43"/>
      <c r="HB317" s="43"/>
    </row>
    <row r="318" spans="1:210" x14ac:dyDescent="0.6">
      <c r="A318" s="327">
        <v>39</v>
      </c>
      <c r="B318" s="198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43"/>
      <c r="AS318" s="43"/>
      <c r="AT318" s="43"/>
      <c r="AU318" s="43"/>
      <c r="AV318" s="43"/>
      <c r="AW318" s="43"/>
      <c r="AX318" s="43"/>
      <c r="AY318" s="43"/>
      <c r="AZ318" s="43"/>
      <c r="BA318" s="308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43"/>
      <c r="CB318" s="43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C318" s="198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  <c r="EA318" s="43"/>
      <c r="EB318" s="43"/>
      <c r="EC318" s="43"/>
      <c r="ED318" s="43"/>
      <c r="EE318" s="43"/>
      <c r="EF318" s="43"/>
      <c r="EG318" s="43"/>
      <c r="EH318" s="43"/>
      <c r="EI318" s="43"/>
      <c r="EJ318" s="43"/>
      <c r="EK318" s="43"/>
      <c r="EL318" s="43"/>
      <c r="EM318" s="43"/>
      <c r="EN318" s="43"/>
      <c r="EO318" s="43"/>
      <c r="EP318" s="43"/>
      <c r="EQ318" s="43"/>
      <c r="ER318" s="43"/>
      <c r="ES318" s="43"/>
      <c r="ET318" s="43"/>
      <c r="EU318" s="43"/>
      <c r="EV318" s="43"/>
      <c r="EW318" s="43"/>
      <c r="EX318" s="43"/>
      <c r="EY318" s="43"/>
      <c r="EZ318" s="43"/>
      <c r="FA318" s="43"/>
      <c r="FB318" s="308"/>
      <c r="FC318" s="43"/>
      <c r="FD318" s="43"/>
      <c r="FE318" s="43"/>
      <c r="FF318" s="43"/>
      <c r="FG318" s="43"/>
      <c r="FH318" s="43"/>
      <c r="FI318" s="43"/>
      <c r="FJ318" s="43"/>
      <c r="FK318" s="43"/>
      <c r="FL318" s="43"/>
      <c r="FM318" s="43"/>
      <c r="FN318" s="43"/>
      <c r="FO318" s="43"/>
      <c r="FP318" s="43"/>
      <c r="FQ318" s="43"/>
      <c r="FR318" s="43"/>
      <c r="FS318" s="43"/>
      <c r="FT318" s="43"/>
      <c r="FU318" s="43"/>
      <c r="FV318" s="43"/>
      <c r="FW318" s="43"/>
      <c r="FX318" s="43"/>
      <c r="FY318" s="43"/>
      <c r="FZ318" s="43"/>
      <c r="GA318" s="43"/>
      <c r="GB318" s="43"/>
      <c r="GC318" s="43"/>
      <c r="GD318" s="43"/>
      <c r="GE318" s="43"/>
      <c r="GF318" s="43"/>
      <c r="GG318" s="43"/>
      <c r="GH318" s="43"/>
      <c r="GI318" s="43"/>
      <c r="GJ318" s="43"/>
      <c r="GK318" s="43"/>
      <c r="GL318" s="43"/>
      <c r="GM318" s="43"/>
      <c r="GN318" s="43"/>
      <c r="GO318" s="43"/>
      <c r="GP318" s="43"/>
      <c r="GQ318" s="43"/>
      <c r="GR318" s="43"/>
      <c r="GS318" s="43"/>
      <c r="GT318" s="43"/>
      <c r="GU318" s="43"/>
      <c r="GV318" s="43"/>
      <c r="GW318" s="43"/>
      <c r="GX318" s="43"/>
      <c r="GY318" s="43"/>
      <c r="GZ318" s="43"/>
      <c r="HA318" s="43"/>
      <c r="HB318" s="43"/>
    </row>
    <row r="319" spans="1:210" x14ac:dyDescent="0.6">
      <c r="A319" s="327">
        <v>40</v>
      </c>
      <c r="B319" s="198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43"/>
      <c r="AS319" s="43"/>
      <c r="AT319" s="43"/>
      <c r="AU319" s="43"/>
      <c r="AV319" s="43"/>
      <c r="AW319" s="43"/>
      <c r="AX319" s="43"/>
      <c r="AY319" s="43"/>
      <c r="AZ319" s="43"/>
      <c r="BA319" s="308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43"/>
      <c r="CB319" s="43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C319" s="198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  <c r="EA319" s="43"/>
      <c r="EB319" s="43"/>
      <c r="EC319" s="43"/>
      <c r="ED319" s="43"/>
      <c r="EE319" s="43"/>
      <c r="EF319" s="43"/>
      <c r="EG319" s="43"/>
      <c r="EH319" s="43"/>
      <c r="EI319" s="43"/>
      <c r="EJ319" s="43"/>
      <c r="EK319" s="43"/>
      <c r="EL319" s="43"/>
      <c r="EM319" s="43"/>
      <c r="EN319" s="43"/>
      <c r="EO319" s="43"/>
      <c r="EP319" s="43"/>
      <c r="EQ319" s="43"/>
      <c r="ER319" s="43"/>
      <c r="ES319" s="43"/>
      <c r="ET319" s="43"/>
      <c r="EU319" s="43"/>
      <c r="EV319" s="43"/>
      <c r="EW319" s="43"/>
      <c r="EX319" s="43"/>
      <c r="EY319" s="43"/>
      <c r="EZ319" s="43"/>
      <c r="FA319" s="43"/>
      <c r="FB319" s="308"/>
      <c r="FC319" s="43"/>
      <c r="FD319" s="43"/>
      <c r="FE319" s="43"/>
      <c r="FF319" s="43"/>
      <c r="FG319" s="43"/>
      <c r="FH319" s="43"/>
      <c r="FI319" s="43"/>
      <c r="FJ319" s="43"/>
      <c r="FK319" s="43"/>
      <c r="FL319" s="43"/>
      <c r="FM319" s="43"/>
      <c r="FN319" s="43"/>
      <c r="FO319" s="43"/>
      <c r="FP319" s="43"/>
      <c r="FQ319" s="43"/>
      <c r="FR319" s="43"/>
      <c r="FS319" s="43"/>
      <c r="FT319" s="43"/>
      <c r="FU319" s="43"/>
      <c r="FV319" s="43"/>
      <c r="FW319" s="43"/>
      <c r="FX319" s="43"/>
      <c r="FY319" s="43"/>
      <c r="FZ319" s="43"/>
      <c r="GA319" s="43"/>
      <c r="GB319" s="43"/>
      <c r="GC319" s="43"/>
      <c r="GD319" s="43"/>
      <c r="GE319" s="43"/>
      <c r="GF319" s="43"/>
      <c r="GG319" s="43"/>
      <c r="GH319" s="43"/>
      <c r="GI319" s="43"/>
      <c r="GJ319" s="43"/>
      <c r="GK319" s="43"/>
      <c r="GL319" s="43"/>
      <c r="GM319" s="43"/>
      <c r="GN319" s="43"/>
      <c r="GO319" s="43"/>
      <c r="GP319" s="43"/>
      <c r="GQ319" s="43"/>
      <c r="GR319" s="43"/>
      <c r="GS319" s="43"/>
      <c r="GT319" s="43"/>
      <c r="GU319" s="43"/>
      <c r="GV319" s="43"/>
      <c r="GW319" s="43"/>
      <c r="GX319" s="43"/>
      <c r="GY319" s="43"/>
      <c r="GZ319" s="43"/>
      <c r="HA319" s="43"/>
      <c r="HB319" s="43"/>
    </row>
    <row r="320" spans="1:210" x14ac:dyDescent="0.6">
      <c r="A320" s="327">
        <v>41</v>
      </c>
      <c r="B320" s="198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43"/>
      <c r="AS320" s="43"/>
      <c r="AT320" s="43"/>
      <c r="AU320" s="43"/>
      <c r="AV320" s="43"/>
      <c r="AW320" s="43"/>
      <c r="AX320" s="43"/>
      <c r="AY320" s="43"/>
      <c r="AZ320" s="43"/>
      <c r="BA320" s="308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43"/>
      <c r="CB320" s="43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C320" s="198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  <c r="EA320" s="43"/>
      <c r="EB320" s="43"/>
      <c r="EC320" s="43"/>
      <c r="ED320" s="43"/>
      <c r="EE320" s="43"/>
      <c r="EF320" s="43"/>
      <c r="EG320" s="43"/>
      <c r="EH320" s="43"/>
      <c r="EI320" s="43"/>
      <c r="EJ320" s="43"/>
      <c r="EK320" s="43"/>
      <c r="EL320" s="43"/>
      <c r="EM320" s="43"/>
      <c r="EN320" s="43"/>
      <c r="EO320" s="43"/>
      <c r="EP320" s="43"/>
      <c r="EQ320" s="43"/>
      <c r="ER320" s="43"/>
      <c r="ES320" s="43"/>
      <c r="ET320" s="43"/>
      <c r="EU320" s="43"/>
      <c r="EV320" s="43"/>
      <c r="EW320" s="43"/>
      <c r="EX320" s="43"/>
      <c r="EY320" s="43"/>
      <c r="EZ320" s="43"/>
      <c r="FA320" s="43"/>
      <c r="FB320" s="308"/>
      <c r="FC320" s="43"/>
      <c r="FD320" s="43"/>
      <c r="FE320" s="43"/>
      <c r="FF320" s="43"/>
      <c r="FG320" s="43"/>
      <c r="FH320" s="43"/>
      <c r="FI320" s="43"/>
      <c r="FJ320" s="43"/>
      <c r="FK320" s="43"/>
      <c r="FL320" s="43"/>
      <c r="FM320" s="43"/>
      <c r="FN320" s="43"/>
      <c r="FO320" s="43"/>
      <c r="FP320" s="43"/>
      <c r="FQ320" s="43"/>
      <c r="FR320" s="43"/>
      <c r="FS320" s="43"/>
      <c r="FT320" s="43"/>
      <c r="FU320" s="43"/>
      <c r="FV320" s="43"/>
      <c r="FW320" s="43"/>
      <c r="FX320" s="43"/>
      <c r="FY320" s="43"/>
      <c r="FZ320" s="43"/>
      <c r="GA320" s="43"/>
      <c r="GB320" s="43"/>
      <c r="GC320" s="43"/>
      <c r="GD320" s="43"/>
      <c r="GE320" s="43"/>
      <c r="GF320" s="43"/>
      <c r="GG320" s="43"/>
      <c r="GH320" s="43"/>
      <c r="GI320" s="43"/>
      <c r="GJ320" s="43"/>
      <c r="GK320" s="43"/>
      <c r="GL320" s="43"/>
      <c r="GM320" s="43"/>
      <c r="GN320" s="43"/>
      <c r="GO320" s="43"/>
      <c r="GP320" s="43"/>
      <c r="GQ320" s="43"/>
      <c r="GR320" s="43"/>
      <c r="GS320" s="43"/>
      <c r="GT320" s="43"/>
      <c r="GU320" s="43"/>
      <c r="GV320" s="43"/>
      <c r="GW320" s="43"/>
      <c r="GX320" s="43"/>
      <c r="GY320" s="43"/>
      <c r="GZ320" s="43"/>
      <c r="HA320" s="43"/>
      <c r="HB320" s="43"/>
    </row>
    <row r="321" spans="1:210" x14ac:dyDescent="0.6">
      <c r="A321" s="327">
        <v>42</v>
      </c>
      <c r="B321" s="198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43"/>
      <c r="AS321" s="43"/>
      <c r="AT321" s="43"/>
      <c r="AU321" s="43"/>
      <c r="AV321" s="43"/>
      <c r="AW321" s="43"/>
      <c r="AX321" s="43"/>
      <c r="AY321" s="43"/>
      <c r="AZ321" s="43"/>
      <c r="BA321" s="308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43"/>
      <c r="CB321" s="43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C321" s="198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  <c r="EA321" s="43"/>
      <c r="EB321" s="43"/>
      <c r="EC321" s="43"/>
      <c r="ED321" s="43"/>
      <c r="EE321" s="43"/>
      <c r="EF321" s="43"/>
      <c r="EG321" s="43"/>
      <c r="EH321" s="43"/>
      <c r="EI321" s="43"/>
      <c r="EJ321" s="43"/>
      <c r="EK321" s="43"/>
      <c r="EL321" s="43"/>
      <c r="EM321" s="43"/>
      <c r="EN321" s="43"/>
      <c r="EO321" s="43"/>
      <c r="EP321" s="43"/>
      <c r="EQ321" s="43"/>
      <c r="ER321" s="43"/>
      <c r="ES321" s="43"/>
      <c r="ET321" s="43"/>
      <c r="EU321" s="43"/>
      <c r="EV321" s="43"/>
      <c r="EW321" s="43"/>
      <c r="EX321" s="43"/>
      <c r="EY321" s="43"/>
      <c r="EZ321" s="43"/>
      <c r="FA321" s="43"/>
      <c r="FB321" s="308"/>
      <c r="FC321" s="43"/>
      <c r="FD321" s="43"/>
      <c r="FE321" s="43"/>
      <c r="FF321" s="43"/>
      <c r="FG321" s="43"/>
      <c r="FH321" s="43"/>
      <c r="FI321" s="43"/>
      <c r="FJ321" s="43"/>
      <c r="FK321" s="43"/>
      <c r="FL321" s="43"/>
      <c r="FM321" s="43"/>
      <c r="FN321" s="43"/>
      <c r="FO321" s="43"/>
      <c r="FP321" s="43"/>
      <c r="FQ321" s="43"/>
      <c r="FR321" s="43"/>
      <c r="FS321" s="43"/>
      <c r="FT321" s="43"/>
      <c r="FU321" s="43"/>
      <c r="FV321" s="43"/>
      <c r="FW321" s="43"/>
      <c r="FX321" s="43"/>
      <c r="FY321" s="43"/>
      <c r="FZ321" s="43"/>
      <c r="GA321" s="43"/>
      <c r="GB321" s="43"/>
      <c r="GC321" s="43"/>
      <c r="GD321" s="43"/>
      <c r="GE321" s="43"/>
      <c r="GF321" s="43"/>
      <c r="GG321" s="43"/>
      <c r="GH321" s="43"/>
      <c r="GI321" s="43"/>
      <c r="GJ321" s="43"/>
      <c r="GK321" s="43"/>
      <c r="GL321" s="43"/>
      <c r="GM321" s="43"/>
      <c r="GN321" s="43"/>
      <c r="GO321" s="43"/>
      <c r="GP321" s="43"/>
      <c r="GQ321" s="43"/>
      <c r="GR321" s="43"/>
      <c r="GS321" s="43"/>
      <c r="GT321" s="43"/>
      <c r="GU321" s="43"/>
      <c r="GV321" s="43"/>
      <c r="GW321" s="43"/>
      <c r="GX321" s="43"/>
      <c r="GY321" s="43"/>
      <c r="GZ321" s="43"/>
      <c r="HA321" s="43"/>
      <c r="HB321" s="43"/>
    </row>
    <row r="322" spans="1:210" x14ac:dyDescent="0.6">
      <c r="A322" s="327">
        <v>43</v>
      </c>
      <c r="B322" s="198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43"/>
      <c r="AS322" s="43"/>
      <c r="AT322" s="43"/>
      <c r="AU322" s="43"/>
      <c r="AV322" s="43"/>
      <c r="AW322" s="43"/>
      <c r="AX322" s="43"/>
      <c r="AY322" s="43"/>
      <c r="AZ322" s="43"/>
      <c r="BA322" s="308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43"/>
      <c r="CB322" s="43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C322" s="198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  <c r="EA322" s="43"/>
      <c r="EB322" s="43"/>
      <c r="EC322" s="43"/>
      <c r="ED322" s="43"/>
      <c r="EE322" s="43"/>
      <c r="EF322" s="43"/>
      <c r="EG322" s="43"/>
      <c r="EH322" s="43"/>
      <c r="EI322" s="43"/>
      <c r="EJ322" s="43"/>
      <c r="EK322" s="43"/>
      <c r="EL322" s="43"/>
      <c r="EM322" s="43"/>
      <c r="EN322" s="43"/>
      <c r="EO322" s="43"/>
      <c r="EP322" s="43"/>
      <c r="EQ322" s="43"/>
      <c r="ER322" s="43"/>
      <c r="ES322" s="43"/>
      <c r="ET322" s="43"/>
      <c r="EU322" s="43"/>
      <c r="EV322" s="43"/>
      <c r="EW322" s="43"/>
      <c r="EX322" s="43"/>
      <c r="EY322" s="43"/>
      <c r="EZ322" s="43"/>
      <c r="FA322" s="43"/>
      <c r="FB322" s="308"/>
      <c r="FC322" s="43"/>
      <c r="FD322" s="43"/>
      <c r="FE322" s="43"/>
      <c r="FF322" s="43"/>
      <c r="FG322" s="43"/>
      <c r="FH322" s="43"/>
      <c r="FI322" s="43"/>
      <c r="FJ322" s="43"/>
      <c r="FK322" s="43"/>
      <c r="FL322" s="43"/>
      <c r="FM322" s="43"/>
      <c r="FN322" s="43"/>
      <c r="FO322" s="43"/>
      <c r="FP322" s="43"/>
      <c r="FQ322" s="43"/>
      <c r="FR322" s="43"/>
      <c r="FS322" s="43"/>
      <c r="FT322" s="43"/>
      <c r="FU322" s="43"/>
      <c r="FV322" s="43"/>
      <c r="FW322" s="43"/>
      <c r="FX322" s="43"/>
      <c r="FY322" s="43"/>
      <c r="FZ322" s="43"/>
      <c r="GA322" s="43"/>
      <c r="GB322" s="43"/>
      <c r="GC322" s="43"/>
      <c r="GD322" s="43"/>
      <c r="GE322" s="43"/>
      <c r="GF322" s="43"/>
      <c r="GG322" s="43"/>
      <c r="GH322" s="43"/>
      <c r="GI322" s="43"/>
      <c r="GJ322" s="43"/>
      <c r="GK322" s="43"/>
      <c r="GL322" s="43"/>
      <c r="GM322" s="43"/>
      <c r="GN322" s="43"/>
      <c r="GO322" s="43"/>
      <c r="GP322" s="43"/>
      <c r="GQ322" s="43"/>
      <c r="GR322" s="43"/>
      <c r="GS322" s="43"/>
      <c r="GT322" s="43"/>
      <c r="GU322" s="43"/>
      <c r="GV322" s="43"/>
      <c r="GW322" s="43"/>
      <c r="GX322" s="43"/>
      <c r="GY322" s="43"/>
      <c r="GZ322" s="43"/>
      <c r="HA322" s="43"/>
      <c r="HB322" s="43"/>
    </row>
    <row r="323" spans="1:210" x14ac:dyDescent="0.6">
      <c r="A323" s="327">
        <v>44</v>
      </c>
      <c r="B323" s="198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43"/>
      <c r="AS323" s="43"/>
      <c r="AT323" s="43"/>
      <c r="AU323" s="43"/>
      <c r="AV323" s="43"/>
      <c r="AW323" s="43"/>
      <c r="AX323" s="43"/>
      <c r="AY323" s="43"/>
      <c r="AZ323" s="43"/>
      <c r="BA323" s="308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43"/>
      <c r="CB323" s="43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C323" s="198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  <c r="EA323" s="43"/>
      <c r="EB323" s="43"/>
      <c r="EC323" s="43"/>
      <c r="ED323" s="43"/>
      <c r="EE323" s="43"/>
      <c r="EF323" s="43"/>
      <c r="EG323" s="43"/>
      <c r="EH323" s="43"/>
      <c r="EI323" s="43"/>
      <c r="EJ323" s="43"/>
      <c r="EK323" s="43"/>
      <c r="EL323" s="43"/>
      <c r="EM323" s="43"/>
      <c r="EN323" s="43"/>
      <c r="EO323" s="43"/>
      <c r="EP323" s="43"/>
      <c r="EQ323" s="43"/>
      <c r="ER323" s="43"/>
      <c r="ES323" s="43"/>
      <c r="ET323" s="43"/>
      <c r="EU323" s="43"/>
      <c r="EV323" s="43"/>
      <c r="EW323" s="43"/>
      <c r="EX323" s="43"/>
      <c r="EY323" s="43"/>
      <c r="EZ323" s="43"/>
      <c r="FA323" s="43"/>
      <c r="FB323" s="308"/>
      <c r="FC323" s="43"/>
      <c r="FD323" s="43"/>
      <c r="FE323" s="43"/>
      <c r="FF323" s="43"/>
      <c r="FG323" s="43"/>
      <c r="FH323" s="43"/>
      <c r="FI323" s="43"/>
      <c r="FJ323" s="43"/>
      <c r="FK323" s="43"/>
      <c r="FL323" s="43"/>
      <c r="FM323" s="43"/>
      <c r="FN323" s="43"/>
      <c r="FO323" s="43"/>
      <c r="FP323" s="43"/>
      <c r="FQ323" s="43"/>
      <c r="FR323" s="43"/>
      <c r="FS323" s="43"/>
      <c r="FT323" s="43"/>
      <c r="FU323" s="43"/>
      <c r="FV323" s="43"/>
      <c r="FW323" s="43"/>
      <c r="FX323" s="43"/>
      <c r="FY323" s="43"/>
      <c r="FZ323" s="43"/>
      <c r="GA323" s="43"/>
      <c r="GB323" s="43"/>
      <c r="GC323" s="43"/>
      <c r="GD323" s="43"/>
      <c r="GE323" s="43"/>
      <c r="GF323" s="43"/>
      <c r="GG323" s="43"/>
      <c r="GH323" s="43"/>
      <c r="GI323" s="43"/>
      <c r="GJ323" s="43"/>
      <c r="GK323" s="43"/>
      <c r="GL323" s="43"/>
      <c r="GM323" s="43"/>
      <c r="GN323" s="43"/>
      <c r="GO323" s="43"/>
      <c r="GP323" s="43"/>
      <c r="GQ323" s="43"/>
      <c r="GR323" s="43"/>
      <c r="GS323" s="43"/>
      <c r="GT323" s="43"/>
      <c r="GU323" s="43"/>
      <c r="GV323" s="43"/>
      <c r="GW323" s="43"/>
      <c r="GX323" s="43"/>
      <c r="GY323" s="43"/>
      <c r="GZ323" s="43"/>
      <c r="HA323" s="43"/>
      <c r="HB323" s="43"/>
    </row>
    <row r="324" spans="1:210" x14ac:dyDescent="0.6">
      <c r="A324" s="327">
        <v>45</v>
      </c>
      <c r="B324" s="198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43"/>
      <c r="AS324" s="43"/>
      <c r="AT324" s="43"/>
      <c r="AU324" s="43"/>
      <c r="AV324" s="43"/>
      <c r="AW324" s="43"/>
      <c r="AX324" s="43"/>
      <c r="AY324" s="43"/>
      <c r="AZ324" s="43"/>
      <c r="BA324" s="308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43"/>
      <c r="CB324" s="43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C324" s="198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  <c r="EA324" s="43"/>
      <c r="EB324" s="43"/>
      <c r="EC324" s="43"/>
      <c r="ED324" s="43"/>
      <c r="EE324" s="43"/>
      <c r="EF324" s="43"/>
      <c r="EG324" s="43"/>
      <c r="EH324" s="43"/>
      <c r="EI324" s="43"/>
      <c r="EJ324" s="43"/>
      <c r="EK324" s="43"/>
      <c r="EL324" s="43"/>
      <c r="EM324" s="43"/>
      <c r="EN324" s="43"/>
      <c r="EO324" s="43"/>
      <c r="EP324" s="43"/>
      <c r="EQ324" s="43"/>
      <c r="ER324" s="43"/>
      <c r="ES324" s="43"/>
      <c r="ET324" s="43"/>
      <c r="EU324" s="43"/>
      <c r="EV324" s="43"/>
      <c r="EW324" s="43"/>
      <c r="EX324" s="43"/>
      <c r="EY324" s="43"/>
      <c r="EZ324" s="43"/>
      <c r="FA324" s="43"/>
      <c r="FB324" s="308"/>
      <c r="FC324" s="43"/>
      <c r="FD324" s="43"/>
      <c r="FE324" s="43"/>
      <c r="FF324" s="43"/>
      <c r="FG324" s="43"/>
      <c r="FH324" s="43"/>
      <c r="FI324" s="43"/>
      <c r="FJ324" s="43"/>
      <c r="FK324" s="43"/>
      <c r="FL324" s="43"/>
      <c r="FM324" s="43"/>
      <c r="FN324" s="43"/>
      <c r="FO324" s="43"/>
      <c r="FP324" s="43"/>
      <c r="FQ324" s="43"/>
      <c r="FR324" s="43"/>
      <c r="FS324" s="43"/>
      <c r="FT324" s="43"/>
      <c r="FU324" s="43"/>
      <c r="FV324" s="43"/>
      <c r="FW324" s="43"/>
      <c r="FX324" s="43"/>
      <c r="FY324" s="43"/>
      <c r="FZ324" s="43"/>
      <c r="GA324" s="43"/>
      <c r="GB324" s="43"/>
      <c r="GC324" s="43"/>
      <c r="GD324" s="43"/>
      <c r="GE324" s="43"/>
      <c r="GF324" s="43"/>
      <c r="GG324" s="43"/>
      <c r="GH324" s="43"/>
      <c r="GI324" s="43"/>
      <c r="GJ324" s="43"/>
      <c r="GK324" s="43"/>
      <c r="GL324" s="43"/>
      <c r="GM324" s="43"/>
      <c r="GN324" s="43"/>
      <c r="GO324" s="43"/>
      <c r="GP324" s="43"/>
      <c r="GQ324" s="43"/>
      <c r="GR324" s="43"/>
      <c r="GS324" s="43"/>
      <c r="GT324" s="43"/>
      <c r="GU324" s="43"/>
      <c r="GV324" s="43"/>
      <c r="GW324" s="43"/>
      <c r="GX324" s="43"/>
      <c r="GY324" s="43"/>
      <c r="GZ324" s="43"/>
      <c r="HA324" s="43"/>
      <c r="HB324" s="43"/>
    </row>
    <row r="325" spans="1:210" x14ac:dyDescent="0.6">
      <c r="A325" s="327">
        <v>46</v>
      </c>
      <c r="B325" s="198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43"/>
      <c r="AS325" s="43"/>
      <c r="AT325" s="43"/>
      <c r="AU325" s="43"/>
      <c r="AV325" s="43"/>
      <c r="AW325" s="43"/>
      <c r="AX325" s="43"/>
      <c r="AY325" s="43"/>
      <c r="AZ325" s="43"/>
      <c r="BA325" s="308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43"/>
      <c r="CB325" s="43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C325" s="198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  <c r="EA325" s="43"/>
      <c r="EB325" s="43"/>
      <c r="EC325" s="43"/>
      <c r="ED325" s="43"/>
      <c r="EE325" s="43"/>
      <c r="EF325" s="43"/>
      <c r="EG325" s="43"/>
      <c r="EH325" s="43"/>
      <c r="EI325" s="43"/>
      <c r="EJ325" s="43"/>
      <c r="EK325" s="43"/>
      <c r="EL325" s="43"/>
      <c r="EM325" s="43"/>
      <c r="EN325" s="43"/>
      <c r="EO325" s="43"/>
      <c r="EP325" s="43"/>
      <c r="EQ325" s="43"/>
      <c r="ER325" s="43"/>
      <c r="ES325" s="43"/>
      <c r="ET325" s="43"/>
      <c r="EU325" s="43"/>
      <c r="EV325" s="43"/>
      <c r="EW325" s="43"/>
      <c r="EX325" s="43"/>
      <c r="EY325" s="43"/>
      <c r="EZ325" s="43"/>
      <c r="FA325" s="43"/>
      <c r="FB325" s="308"/>
      <c r="FC325" s="43"/>
      <c r="FD325" s="43"/>
      <c r="FE325" s="43"/>
      <c r="FF325" s="43"/>
      <c r="FG325" s="43"/>
      <c r="FH325" s="43"/>
      <c r="FI325" s="43"/>
      <c r="FJ325" s="43"/>
      <c r="FK325" s="43"/>
      <c r="FL325" s="43"/>
      <c r="FM325" s="43"/>
      <c r="FN325" s="43"/>
      <c r="FO325" s="43"/>
      <c r="FP325" s="43"/>
      <c r="FQ325" s="43"/>
      <c r="FR325" s="43"/>
      <c r="FS325" s="43"/>
      <c r="FT325" s="43"/>
      <c r="FU325" s="43"/>
      <c r="FV325" s="43"/>
      <c r="FW325" s="43"/>
      <c r="FX325" s="43"/>
      <c r="FY325" s="43"/>
      <c r="FZ325" s="43"/>
      <c r="GA325" s="43"/>
      <c r="GB325" s="43"/>
      <c r="GC325" s="43"/>
      <c r="GD325" s="43"/>
      <c r="GE325" s="43"/>
      <c r="GF325" s="43"/>
      <c r="GG325" s="43"/>
      <c r="GH325" s="43"/>
      <c r="GI325" s="43"/>
      <c r="GJ325" s="43"/>
      <c r="GK325" s="43"/>
      <c r="GL325" s="43"/>
      <c r="GM325" s="43"/>
      <c r="GN325" s="43"/>
      <c r="GO325" s="43"/>
      <c r="GP325" s="43"/>
      <c r="GQ325" s="43"/>
      <c r="GR325" s="43"/>
      <c r="GS325" s="43"/>
      <c r="GT325" s="43"/>
      <c r="GU325" s="43"/>
      <c r="GV325" s="43"/>
      <c r="GW325" s="43"/>
      <c r="GX325" s="43"/>
      <c r="GY325" s="43"/>
      <c r="GZ325" s="43"/>
      <c r="HA325" s="43"/>
      <c r="HB325" s="43"/>
    </row>
    <row r="326" spans="1:210" x14ac:dyDescent="0.6">
      <c r="A326" s="327">
        <v>47</v>
      </c>
      <c r="B326" s="198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43"/>
      <c r="AS326" s="43"/>
      <c r="AT326" s="43"/>
      <c r="AU326" s="43"/>
      <c r="AV326" s="43"/>
      <c r="AW326" s="43"/>
      <c r="AX326" s="43"/>
      <c r="AY326" s="43"/>
      <c r="AZ326" s="43"/>
      <c r="BA326" s="308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43"/>
      <c r="CB326" s="43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C326" s="198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  <c r="EA326" s="43"/>
      <c r="EB326" s="43"/>
      <c r="EC326" s="43"/>
      <c r="ED326" s="43"/>
      <c r="EE326" s="43"/>
      <c r="EF326" s="43"/>
      <c r="EG326" s="43"/>
      <c r="EH326" s="43"/>
      <c r="EI326" s="43"/>
      <c r="EJ326" s="43"/>
      <c r="EK326" s="43"/>
      <c r="EL326" s="43"/>
      <c r="EM326" s="43"/>
      <c r="EN326" s="43"/>
      <c r="EO326" s="43"/>
      <c r="EP326" s="43"/>
      <c r="EQ326" s="43"/>
      <c r="ER326" s="43"/>
      <c r="ES326" s="43"/>
      <c r="ET326" s="43"/>
      <c r="EU326" s="43"/>
      <c r="EV326" s="43"/>
      <c r="EW326" s="43"/>
      <c r="EX326" s="43"/>
      <c r="EY326" s="43"/>
      <c r="EZ326" s="43"/>
      <c r="FA326" s="43"/>
      <c r="FB326" s="308"/>
      <c r="FC326" s="43"/>
      <c r="FD326" s="43"/>
      <c r="FE326" s="43"/>
      <c r="FF326" s="43"/>
      <c r="FG326" s="43"/>
      <c r="FH326" s="43"/>
      <c r="FI326" s="43"/>
      <c r="FJ326" s="43"/>
      <c r="FK326" s="43"/>
      <c r="FL326" s="43"/>
      <c r="FM326" s="43"/>
      <c r="FN326" s="43"/>
      <c r="FO326" s="43"/>
      <c r="FP326" s="43"/>
      <c r="FQ326" s="43"/>
      <c r="FR326" s="43"/>
      <c r="FS326" s="43"/>
      <c r="FT326" s="43"/>
      <c r="FU326" s="43"/>
      <c r="FV326" s="43"/>
      <c r="FW326" s="43"/>
      <c r="FX326" s="43"/>
      <c r="FY326" s="43"/>
      <c r="FZ326" s="43"/>
      <c r="GA326" s="43"/>
      <c r="GB326" s="43"/>
      <c r="GC326" s="43"/>
      <c r="GD326" s="43"/>
      <c r="GE326" s="43"/>
      <c r="GF326" s="43"/>
      <c r="GG326" s="43"/>
      <c r="GH326" s="43"/>
      <c r="GI326" s="43"/>
      <c r="GJ326" s="43"/>
      <c r="GK326" s="43"/>
      <c r="GL326" s="43"/>
      <c r="GM326" s="43"/>
      <c r="GN326" s="43"/>
      <c r="GO326" s="43"/>
      <c r="GP326" s="43"/>
      <c r="GQ326" s="43"/>
      <c r="GR326" s="43"/>
      <c r="GS326" s="43"/>
      <c r="GT326" s="43"/>
      <c r="GU326" s="43"/>
      <c r="GV326" s="43"/>
      <c r="GW326" s="43"/>
      <c r="GX326" s="43"/>
      <c r="GY326" s="43"/>
      <c r="GZ326" s="43"/>
      <c r="HA326" s="43"/>
      <c r="HB326" s="43"/>
    </row>
    <row r="327" spans="1:210" x14ac:dyDescent="0.6">
      <c r="A327" s="327">
        <v>48</v>
      </c>
      <c r="B327" s="198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  <c r="AX327" s="43"/>
      <c r="AY327" s="43"/>
      <c r="AZ327" s="43"/>
      <c r="BA327" s="308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43"/>
      <c r="CB327" s="43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C327" s="198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  <c r="EA327" s="43"/>
      <c r="EB327" s="43"/>
      <c r="EC327" s="43"/>
      <c r="ED327" s="43"/>
      <c r="EE327" s="43"/>
      <c r="EF327" s="43"/>
      <c r="EG327" s="43"/>
      <c r="EH327" s="43"/>
      <c r="EI327" s="43"/>
      <c r="EJ327" s="43"/>
      <c r="EK327" s="43"/>
      <c r="EL327" s="43"/>
      <c r="EM327" s="43"/>
      <c r="EN327" s="43"/>
      <c r="EO327" s="43"/>
      <c r="EP327" s="43"/>
      <c r="EQ327" s="43"/>
      <c r="ER327" s="43"/>
      <c r="ES327" s="43"/>
      <c r="ET327" s="43"/>
      <c r="EU327" s="43"/>
      <c r="EV327" s="43"/>
      <c r="EW327" s="43"/>
      <c r="EX327" s="43"/>
      <c r="EY327" s="43"/>
      <c r="EZ327" s="43"/>
      <c r="FA327" s="43"/>
      <c r="FB327" s="308"/>
      <c r="FC327" s="43"/>
      <c r="FD327" s="43"/>
      <c r="FE327" s="43"/>
      <c r="FF327" s="43"/>
      <c r="FG327" s="43"/>
      <c r="FH327" s="43"/>
      <c r="FI327" s="43"/>
      <c r="FJ327" s="43"/>
      <c r="FK327" s="43"/>
      <c r="FL327" s="43"/>
      <c r="FM327" s="43"/>
      <c r="FN327" s="43"/>
      <c r="FO327" s="43"/>
      <c r="FP327" s="43"/>
      <c r="FQ327" s="43"/>
      <c r="FR327" s="43"/>
      <c r="FS327" s="43"/>
      <c r="FT327" s="43"/>
      <c r="FU327" s="43"/>
      <c r="FV327" s="43"/>
      <c r="FW327" s="43"/>
      <c r="FX327" s="43"/>
      <c r="FY327" s="43"/>
      <c r="FZ327" s="43"/>
      <c r="GA327" s="43"/>
      <c r="GB327" s="43"/>
      <c r="GC327" s="43"/>
      <c r="GD327" s="43"/>
      <c r="GE327" s="43"/>
      <c r="GF327" s="43"/>
      <c r="GG327" s="43"/>
      <c r="GH327" s="43"/>
      <c r="GI327" s="43"/>
      <c r="GJ327" s="43"/>
      <c r="GK327" s="43"/>
      <c r="GL327" s="43"/>
      <c r="GM327" s="43"/>
      <c r="GN327" s="43"/>
      <c r="GO327" s="43"/>
      <c r="GP327" s="43"/>
      <c r="GQ327" s="43"/>
      <c r="GR327" s="43"/>
      <c r="GS327" s="43"/>
      <c r="GT327" s="43"/>
      <c r="GU327" s="43"/>
      <c r="GV327" s="43"/>
      <c r="GW327" s="43"/>
      <c r="GX327" s="43"/>
      <c r="GY327" s="43"/>
      <c r="GZ327" s="43"/>
      <c r="HA327" s="43"/>
      <c r="HB327" s="43"/>
    </row>
    <row r="328" spans="1:210" x14ac:dyDescent="0.6">
      <c r="A328" s="327">
        <v>49</v>
      </c>
      <c r="B328" s="198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43"/>
      <c r="AS328" s="43"/>
      <c r="AT328" s="43"/>
      <c r="AU328" s="43"/>
      <c r="AV328" s="43"/>
      <c r="AW328" s="43"/>
      <c r="AX328" s="43"/>
      <c r="AY328" s="43"/>
      <c r="AZ328" s="43"/>
      <c r="BA328" s="308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43"/>
      <c r="CB328" s="43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C328" s="198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  <c r="EA328" s="43"/>
      <c r="EB328" s="43"/>
      <c r="EC328" s="43"/>
      <c r="ED328" s="43"/>
      <c r="EE328" s="43"/>
      <c r="EF328" s="43"/>
      <c r="EG328" s="43"/>
      <c r="EH328" s="43"/>
      <c r="EI328" s="43"/>
      <c r="EJ328" s="43"/>
      <c r="EK328" s="43"/>
      <c r="EL328" s="43"/>
      <c r="EM328" s="43"/>
      <c r="EN328" s="43"/>
      <c r="EO328" s="43"/>
      <c r="EP328" s="43"/>
      <c r="EQ328" s="43"/>
      <c r="ER328" s="43"/>
      <c r="ES328" s="43"/>
      <c r="ET328" s="43"/>
      <c r="EU328" s="43"/>
      <c r="EV328" s="43"/>
      <c r="EW328" s="43"/>
      <c r="EX328" s="43"/>
      <c r="EY328" s="43"/>
      <c r="EZ328" s="43"/>
      <c r="FA328" s="43"/>
      <c r="FB328" s="308"/>
      <c r="FC328" s="43"/>
      <c r="FD328" s="43"/>
      <c r="FE328" s="43"/>
      <c r="FF328" s="43"/>
      <c r="FG328" s="43"/>
      <c r="FH328" s="43"/>
      <c r="FI328" s="43"/>
      <c r="FJ328" s="43"/>
      <c r="FK328" s="43"/>
      <c r="FL328" s="43"/>
      <c r="FM328" s="43"/>
      <c r="FN328" s="43"/>
      <c r="FO328" s="43"/>
      <c r="FP328" s="43"/>
      <c r="FQ328" s="43"/>
      <c r="FR328" s="43"/>
      <c r="FS328" s="43"/>
      <c r="FT328" s="43"/>
      <c r="FU328" s="43"/>
      <c r="FV328" s="43"/>
      <c r="FW328" s="43"/>
      <c r="FX328" s="43"/>
      <c r="FY328" s="43"/>
      <c r="FZ328" s="43"/>
      <c r="GA328" s="43"/>
      <c r="GB328" s="43"/>
      <c r="GC328" s="43"/>
      <c r="GD328" s="43"/>
      <c r="GE328" s="43"/>
      <c r="GF328" s="43"/>
      <c r="GG328" s="43"/>
      <c r="GH328" s="43"/>
      <c r="GI328" s="43"/>
      <c r="GJ328" s="43"/>
      <c r="GK328" s="43"/>
      <c r="GL328" s="43"/>
      <c r="GM328" s="43"/>
      <c r="GN328" s="43"/>
      <c r="GO328" s="43"/>
      <c r="GP328" s="43"/>
      <c r="GQ328" s="43"/>
      <c r="GR328" s="43"/>
      <c r="GS328" s="43"/>
      <c r="GT328" s="43"/>
      <c r="GU328" s="43"/>
      <c r="GV328" s="43"/>
      <c r="GW328" s="43"/>
      <c r="GX328" s="43"/>
      <c r="GY328" s="43"/>
      <c r="GZ328" s="43"/>
      <c r="HA328" s="43"/>
      <c r="HB328" s="43"/>
    </row>
    <row r="329" spans="1:210" x14ac:dyDescent="0.6">
      <c r="A329" s="327">
        <v>50</v>
      </c>
      <c r="B329" s="198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43"/>
      <c r="AS329" s="43"/>
      <c r="AT329" s="43"/>
      <c r="AU329" s="43"/>
      <c r="AV329" s="43"/>
      <c r="AW329" s="43"/>
      <c r="AX329" s="43"/>
      <c r="AY329" s="43"/>
      <c r="AZ329" s="43"/>
      <c r="BA329" s="308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43"/>
      <c r="CB329" s="43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C329" s="198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  <c r="EA329" s="43"/>
      <c r="EB329" s="43"/>
      <c r="EC329" s="43"/>
      <c r="ED329" s="43"/>
      <c r="EE329" s="43"/>
      <c r="EF329" s="43"/>
      <c r="EG329" s="43"/>
      <c r="EH329" s="43"/>
      <c r="EI329" s="43"/>
      <c r="EJ329" s="43"/>
      <c r="EK329" s="43"/>
      <c r="EL329" s="43"/>
      <c r="EM329" s="43"/>
      <c r="EN329" s="43"/>
      <c r="EO329" s="43"/>
      <c r="EP329" s="43"/>
      <c r="EQ329" s="43"/>
      <c r="ER329" s="43"/>
      <c r="ES329" s="43"/>
      <c r="ET329" s="43"/>
      <c r="EU329" s="43"/>
      <c r="EV329" s="43"/>
      <c r="EW329" s="43"/>
      <c r="EX329" s="43"/>
      <c r="EY329" s="43"/>
      <c r="EZ329" s="43"/>
      <c r="FA329" s="43"/>
      <c r="FB329" s="308"/>
      <c r="FC329" s="43"/>
      <c r="FD329" s="43"/>
      <c r="FE329" s="43"/>
      <c r="FF329" s="43"/>
      <c r="FG329" s="43"/>
      <c r="FH329" s="43"/>
      <c r="FI329" s="43"/>
      <c r="FJ329" s="43"/>
      <c r="FK329" s="43"/>
      <c r="FL329" s="43"/>
      <c r="FM329" s="43"/>
      <c r="FN329" s="43"/>
      <c r="FO329" s="43"/>
      <c r="FP329" s="43"/>
      <c r="FQ329" s="43"/>
      <c r="FR329" s="43"/>
      <c r="FS329" s="43"/>
      <c r="FT329" s="43"/>
      <c r="FU329" s="43"/>
      <c r="FV329" s="43"/>
      <c r="FW329" s="43"/>
      <c r="FX329" s="43"/>
      <c r="FY329" s="43"/>
      <c r="FZ329" s="43"/>
      <c r="GA329" s="43"/>
      <c r="GB329" s="43"/>
      <c r="GC329" s="43"/>
      <c r="GD329" s="43"/>
      <c r="GE329" s="43"/>
      <c r="GF329" s="43"/>
      <c r="GG329" s="43"/>
      <c r="GH329" s="43"/>
      <c r="GI329" s="43"/>
      <c r="GJ329" s="43"/>
      <c r="GK329" s="43"/>
      <c r="GL329" s="43"/>
      <c r="GM329" s="43"/>
      <c r="GN329" s="43"/>
      <c r="GO329" s="43"/>
      <c r="GP329" s="43"/>
      <c r="GQ329" s="43"/>
      <c r="GR329" s="43"/>
      <c r="GS329" s="43"/>
      <c r="GT329" s="43"/>
      <c r="GU329" s="43"/>
      <c r="GV329" s="43"/>
      <c r="GW329" s="43"/>
      <c r="GX329" s="43"/>
      <c r="GY329" s="43"/>
      <c r="GZ329" s="43"/>
      <c r="HA329" s="43"/>
      <c r="HB329" s="43"/>
    </row>
    <row r="330" spans="1:210" ht="16.149999999999999" thickBot="1" x14ac:dyDescent="0.65">
      <c r="B330" s="41"/>
      <c r="BA330" s="17"/>
    </row>
    <row r="331" spans="1:210" x14ac:dyDescent="0.6">
      <c r="B331" s="529" t="s">
        <v>521</v>
      </c>
      <c r="C331" s="842"/>
      <c r="D331" s="842"/>
      <c r="E331" s="842"/>
      <c r="F331" s="842"/>
      <c r="G331" s="842"/>
      <c r="H331" s="842"/>
      <c r="I331" s="842"/>
      <c r="J331" s="842"/>
      <c r="K331" s="842"/>
      <c r="L331" s="842"/>
      <c r="M331" s="842"/>
      <c r="N331" s="842"/>
      <c r="O331" s="842"/>
      <c r="P331" s="842"/>
      <c r="Q331" s="842"/>
      <c r="R331" s="842"/>
      <c r="S331" s="842"/>
      <c r="T331" s="842"/>
      <c r="U331" s="842"/>
      <c r="V331" s="842"/>
      <c r="W331" s="842"/>
      <c r="X331" s="842"/>
      <c r="Y331" s="842"/>
      <c r="Z331" s="842"/>
      <c r="AA331" s="842"/>
      <c r="AB331" s="842"/>
      <c r="AC331" s="842"/>
      <c r="AD331" s="842"/>
      <c r="AE331" s="842"/>
      <c r="AF331" s="842"/>
      <c r="AG331" s="842"/>
      <c r="AH331" s="842"/>
      <c r="AI331" s="842"/>
      <c r="AJ331" s="842"/>
      <c r="AK331" s="842"/>
      <c r="AL331" s="842"/>
      <c r="AM331" s="842"/>
      <c r="AN331" s="842"/>
      <c r="AO331" s="842"/>
      <c r="AP331" s="842"/>
      <c r="AQ331" s="842"/>
      <c r="AR331" s="842"/>
      <c r="AS331" s="842"/>
      <c r="AT331" s="842"/>
      <c r="AU331" s="842"/>
      <c r="AV331" s="842"/>
      <c r="AW331" s="842"/>
      <c r="AX331" s="842"/>
      <c r="AY331" s="842"/>
      <c r="AZ331" s="842"/>
      <c r="BA331" s="842"/>
      <c r="BB331" s="842"/>
      <c r="BC331" s="842"/>
      <c r="BD331" s="842"/>
      <c r="BE331" s="842"/>
      <c r="BF331" s="842"/>
      <c r="BG331" s="842"/>
      <c r="BH331" s="842"/>
      <c r="BI331" s="842"/>
      <c r="BJ331" s="842"/>
      <c r="BK331" s="842"/>
      <c r="BL331" s="842"/>
      <c r="BM331" s="842"/>
      <c r="BN331" s="842"/>
      <c r="BO331" s="842"/>
      <c r="BP331" s="842"/>
      <c r="BQ331" s="842"/>
      <c r="BR331" s="842"/>
      <c r="BS331" s="842"/>
      <c r="BT331" s="842"/>
      <c r="BU331" s="842"/>
      <c r="BV331" s="842"/>
      <c r="BW331" s="842"/>
      <c r="BX331" s="842"/>
      <c r="BY331" s="842"/>
      <c r="BZ331" s="842"/>
      <c r="CA331" s="842"/>
      <c r="CB331" s="842"/>
      <c r="CC331" s="842"/>
      <c r="CD331" s="842"/>
      <c r="CE331" s="842"/>
      <c r="CF331" s="842"/>
      <c r="CG331" s="842"/>
      <c r="CH331" s="842"/>
      <c r="CI331" s="842"/>
      <c r="CJ331" s="842"/>
      <c r="CK331" s="842"/>
      <c r="CL331" s="842"/>
      <c r="CM331" s="842"/>
      <c r="CN331" s="842"/>
      <c r="CO331" s="842"/>
      <c r="CP331" s="842"/>
      <c r="CQ331" s="842"/>
      <c r="CR331" s="842"/>
      <c r="CS331" s="842"/>
      <c r="CT331" s="842"/>
      <c r="CU331" s="842"/>
      <c r="CV331" s="842"/>
      <c r="CW331" s="842"/>
      <c r="CX331" s="842"/>
      <c r="CY331" s="842"/>
      <c r="DC331" s="183" t="s">
        <v>521</v>
      </c>
      <c r="DD331" s="19"/>
    </row>
    <row r="332" spans="1:210" ht="16.149999999999999" thickBot="1" x14ac:dyDescent="0.65">
      <c r="B332" s="326">
        <f>COUNTA(B334:B383)</f>
        <v>36</v>
      </c>
      <c r="C332" s="326">
        <f>COUNTA(C333:DA333)</f>
        <v>101</v>
      </c>
      <c r="D332" s="327"/>
      <c r="E332" s="327"/>
      <c r="F332" s="327"/>
      <c r="G332" s="327"/>
      <c r="H332" s="327"/>
      <c r="I332" s="327"/>
      <c r="J332" s="327"/>
      <c r="K332" s="327"/>
      <c r="L332" s="327"/>
      <c r="M332" s="327"/>
      <c r="N332" s="327"/>
      <c r="O332" s="327"/>
      <c r="P332" s="327"/>
      <c r="Q332" s="327"/>
      <c r="R332" s="327"/>
      <c r="S332" s="327"/>
      <c r="T332" s="327"/>
      <c r="U332" s="327"/>
      <c r="V332" s="327"/>
      <c r="W332" s="327"/>
      <c r="X332" s="327"/>
      <c r="Y332" s="327"/>
      <c r="Z332" s="327"/>
      <c r="AA332" s="327"/>
      <c r="AB332" s="327"/>
      <c r="AC332" s="327"/>
      <c r="AD332" s="327"/>
      <c r="AE332" s="327"/>
      <c r="AF332" s="327"/>
      <c r="AG332" s="327"/>
      <c r="AH332" s="327"/>
      <c r="AI332" s="327"/>
      <c r="AJ332" s="327"/>
      <c r="AK332" s="327"/>
      <c r="AL332" s="327"/>
      <c r="AM332" s="327"/>
      <c r="AN332" s="327"/>
      <c r="AO332" s="327"/>
      <c r="AP332" s="327"/>
      <c r="AQ332" s="327"/>
      <c r="AR332" s="327"/>
      <c r="AS332" s="327"/>
      <c r="AT332" s="327"/>
      <c r="AU332" s="327"/>
      <c r="AV332" s="327"/>
      <c r="AW332" s="327"/>
      <c r="AX332" s="327"/>
      <c r="AY332" s="327"/>
      <c r="AZ332" s="327"/>
      <c r="BA332" s="328"/>
      <c r="BB332" s="327"/>
      <c r="BC332" s="327"/>
      <c r="BD332" s="327"/>
      <c r="BE332" s="327"/>
      <c r="BF332" s="327"/>
      <c r="BG332" s="327"/>
      <c r="BH332" s="327"/>
      <c r="BI332" s="327"/>
      <c r="BJ332" s="327"/>
      <c r="BK332" s="327"/>
      <c r="BL332" s="327"/>
      <c r="BM332" s="327"/>
      <c r="BN332" s="327"/>
      <c r="BO332" s="327"/>
      <c r="BP332" s="327"/>
      <c r="BQ332" s="327"/>
      <c r="BR332" s="327"/>
      <c r="BS332" s="327"/>
      <c r="BT332" s="327"/>
      <c r="BU332" s="327"/>
      <c r="BV332" s="327"/>
      <c r="BW332" s="327"/>
      <c r="BX332" s="327"/>
      <c r="BY332" s="327"/>
      <c r="BZ332" s="327"/>
      <c r="CA332" s="327"/>
      <c r="CB332" s="327"/>
      <c r="CC332" s="327"/>
      <c r="CD332" s="327"/>
      <c r="CE332" s="327"/>
      <c r="CF332" s="327"/>
      <c r="CG332" s="327"/>
      <c r="CH332" s="327"/>
      <c r="CI332" s="327"/>
      <c r="CJ332" s="327"/>
      <c r="CK332" s="327"/>
      <c r="CL332" s="327"/>
      <c r="CM332" s="327"/>
      <c r="CN332" s="327"/>
      <c r="CO332" s="327"/>
      <c r="CP332" s="327"/>
      <c r="CQ332" s="327"/>
      <c r="CR332" s="327"/>
      <c r="CS332" s="327"/>
      <c r="CT332" s="327"/>
      <c r="CU332" s="327"/>
      <c r="CV332" s="327"/>
      <c r="CW332" s="327"/>
      <c r="CX332" s="327"/>
      <c r="CY332" s="327"/>
      <c r="CZ332" s="327"/>
      <c r="DA332" s="327"/>
      <c r="DB332" s="327"/>
      <c r="DC332" s="326">
        <f>COUNTA(DC334:DC383)</f>
        <v>36</v>
      </c>
      <c r="DD332" s="326">
        <f>COUNTA(DD333:HA333)</f>
        <v>101</v>
      </c>
      <c r="DE332" s="327"/>
      <c r="DF332" s="327"/>
      <c r="DG332" s="327"/>
      <c r="DH332" s="327"/>
      <c r="DI332" s="327"/>
      <c r="DJ332" s="327"/>
      <c r="DK332" s="327"/>
      <c r="DL332" s="327"/>
      <c r="DM332" s="327"/>
      <c r="DN332" s="327"/>
      <c r="DO332" s="327"/>
      <c r="DP332" s="327"/>
      <c r="DQ332" s="327"/>
      <c r="DR332" s="327"/>
      <c r="DS332" s="327"/>
      <c r="DT332" s="327"/>
      <c r="DU332" s="327"/>
      <c r="DV332" s="327"/>
      <c r="DW332" s="327"/>
      <c r="DX332" s="327"/>
      <c r="DY332" s="327"/>
      <c r="DZ332" s="327"/>
      <c r="EA332" s="327"/>
      <c r="EB332" s="327"/>
      <c r="EC332" s="327"/>
      <c r="ED332" s="327"/>
      <c r="EE332" s="327"/>
      <c r="EF332" s="327"/>
      <c r="EG332" s="327"/>
      <c r="EH332" s="327"/>
      <c r="EI332" s="327"/>
      <c r="EJ332" s="327"/>
      <c r="EK332" s="327"/>
      <c r="EL332" s="327"/>
      <c r="EM332" s="327"/>
      <c r="EN332" s="327"/>
      <c r="EO332" s="327"/>
      <c r="EP332" s="327"/>
      <c r="EQ332" s="327"/>
      <c r="ER332" s="327"/>
      <c r="ES332" s="327"/>
      <c r="ET332" s="327"/>
      <c r="EU332" s="327"/>
      <c r="EV332" s="327"/>
      <c r="EW332" s="327"/>
      <c r="EX332" s="327"/>
      <c r="EY332" s="327"/>
      <c r="EZ332" s="327"/>
      <c r="FA332" s="327"/>
      <c r="FB332" s="327"/>
      <c r="FC332" s="327"/>
      <c r="FD332" s="327"/>
      <c r="FE332" s="327"/>
      <c r="FF332" s="327"/>
      <c r="FG332" s="327"/>
      <c r="FH332" s="327"/>
      <c r="FI332" s="327"/>
      <c r="FJ332" s="327"/>
      <c r="FK332" s="327"/>
      <c r="FL332" s="327"/>
      <c r="FM332" s="327"/>
      <c r="FN332" s="327"/>
      <c r="FO332" s="327"/>
      <c r="FP332" s="327"/>
      <c r="FQ332" s="327"/>
      <c r="FR332" s="327"/>
      <c r="FS332" s="327"/>
      <c r="FT332" s="327"/>
      <c r="FU332" s="327"/>
      <c r="FV332" s="327"/>
      <c r="FW332" s="327"/>
      <c r="FX332" s="327"/>
      <c r="FY332" s="327"/>
      <c r="FZ332" s="327"/>
      <c r="GA332" s="327"/>
      <c r="GB332" s="327"/>
      <c r="GC332" s="327"/>
      <c r="GD332" s="327"/>
      <c r="GE332" s="327"/>
      <c r="GF332" s="327"/>
      <c r="GG332" s="327"/>
      <c r="GH332" s="327"/>
      <c r="GI332" s="327"/>
      <c r="GJ332" s="327"/>
      <c r="GK332" s="327"/>
      <c r="GL332" s="327"/>
      <c r="GM332" s="327"/>
      <c r="GN332" s="327"/>
      <c r="GO332" s="327"/>
      <c r="GP332" s="327"/>
      <c r="GQ332" s="327"/>
      <c r="GR332" s="327"/>
      <c r="GS332" s="327"/>
      <c r="GT332" s="327"/>
      <c r="GU332" s="327"/>
      <c r="GV332" s="327"/>
      <c r="GW332" s="327"/>
      <c r="GX332" s="327"/>
      <c r="GY332" s="327"/>
      <c r="GZ332" s="327"/>
      <c r="HA332" s="327"/>
      <c r="HB332" s="327"/>
    </row>
    <row r="333" spans="1:210" ht="16.149999999999999" thickBot="1" x14ac:dyDescent="0.65">
      <c r="B333" s="185">
        <v>45569</v>
      </c>
      <c r="C333" s="42">
        <v>216.59399999999999</v>
      </c>
      <c r="D333" s="42">
        <v>217.07532</v>
      </c>
      <c r="E333" s="42">
        <v>217.55663999999999</v>
      </c>
      <c r="F333" s="42">
        <v>218.03796</v>
      </c>
      <c r="G333" s="42">
        <v>218.51928000000001</v>
      </c>
      <c r="H333" s="42">
        <v>219.00059999999999</v>
      </c>
      <c r="I333" s="42">
        <v>219.48192</v>
      </c>
      <c r="J333" s="42">
        <v>219.96323999999998</v>
      </c>
      <c r="K333" s="42">
        <v>220.44456</v>
      </c>
      <c r="L333" s="42">
        <v>220.92588000000001</v>
      </c>
      <c r="M333" s="42">
        <v>221.40719999999999</v>
      </c>
      <c r="N333" s="42">
        <v>221.88852</v>
      </c>
      <c r="O333" s="42">
        <v>222.36984000000001</v>
      </c>
      <c r="P333" s="42">
        <v>222.85115999999999</v>
      </c>
      <c r="Q333" s="42">
        <v>223.33248</v>
      </c>
      <c r="R333" s="42">
        <v>223.81379999999999</v>
      </c>
      <c r="S333" s="42">
        <v>224.29512</v>
      </c>
      <c r="T333" s="42">
        <v>224.77644000000001</v>
      </c>
      <c r="U333" s="42">
        <v>225.25775999999999</v>
      </c>
      <c r="V333" s="42">
        <v>225.73908</v>
      </c>
      <c r="W333" s="42">
        <v>226.22039999999998</v>
      </c>
      <c r="X333" s="42">
        <v>226.70171999999999</v>
      </c>
      <c r="Y333" s="42">
        <v>227.18304000000001</v>
      </c>
      <c r="Z333" s="42">
        <v>227.66435999999999</v>
      </c>
      <c r="AA333" s="42">
        <v>228.14568</v>
      </c>
      <c r="AB333" s="42">
        <v>228.62700000000001</v>
      </c>
      <c r="AC333" s="42">
        <v>229.10831999999999</v>
      </c>
      <c r="AD333" s="42">
        <v>229.58964</v>
      </c>
      <c r="AE333" s="42">
        <v>230.07095999999999</v>
      </c>
      <c r="AF333" s="42">
        <v>230.55228</v>
      </c>
      <c r="AG333" s="42">
        <v>231.03360000000001</v>
      </c>
      <c r="AH333" s="42">
        <v>231.51491999999999</v>
      </c>
      <c r="AI333" s="42">
        <v>231.99624</v>
      </c>
      <c r="AJ333" s="42">
        <v>232.47755999999998</v>
      </c>
      <c r="AK333" s="42">
        <v>232.95887999999999</v>
      </c>
      <c r="AL333" s="42">
        <v>233.4402</v>
      </c>
      <c r="AM333" s="42">
        <v>233.92151999999999</v>
      </c>
      <c r="AN333" s="42">
        <v>234.40284</v>
      </c>
      <c r="AO333" s="42">
        <v>234.88416000000001</v>
      </c>
      <c r="AP333" s="42">
        <v>235.36547999999999</v>
      </c>
      <c r="AQ333" s="42">
        <v>235.8468</v>
      </c>
      <c r="AR333" s="42">
        <v>236.32811999999998</v>
      </c>
      <c r="AS333" s="42">
        <v>236.80944</v>
      </c>
      <c r="AT333" s="42">
        <v>237.29076000000001</v>
      </c>
      <c r="AU333" s="42">
        <v>237.77207999999999</v>
      </c>
      <c r="AV333" s="42">
        <v>238.2534</v>
      </c>
      <c r="AW333" s="42">
        <v>238.73472000000001</v>
      </c>
      <c r="AX333" s="42">
        <v>239.21603999999999</v>
      </c>
      <c r="AY333" s="42">
        <v>239.69736</v>
      </c>
      <c r="AZ333" s="42">
        <v>240.17867999999999</v>
      </c>
      <c r="BA333" s="307">
        <v>240.66</v>
      </c>
      <c r="BB333" s="42">
        <v>241.14132000000001</v>
      </c>
      <c r="BC333" s="42">
        <v>241.62263999999999</v>
      </c>
      <c r="BD333" s="42">
        <v>242.10396</v>
      </c>
      <c r="BE333" s="42">
        <v>242.58527999999998</v>
      </c>
      <c r="BF333" s="42">
        <v>243.06659999999999</v>
      </c>
      <c r="BG333" s="42">
        <v>243.54792</v>
      </c>
      <c r="BH333" s="42">
        <v>244.02923999999999</v>
      </c>
      <c r="BI333" s="42">
        <v>244.51056</v>
      </c>
      <c r="BJ333" s="42">
        <v>244.99188000000001</v>
      </c>
      <c r="BK333" s="42">
        <v>245.47319999999999</v>
      </c>
      <c r="BL333" s="42">
        <v>245.95452</v>
      </c>
      <c r="BM333" s="42">
        <v>246.43583999999998</v>
      </c>
      <c r="BN333" s="42">
        <v>246.91716</v>
      </c>
      <c r="BO333" s="42">
        <v>247.39848000000001</v>
      </c>
      <c r="BP333" s="42">
        <v>247.87979999999999</v>
      </c>
      <c r="BQ333" s="42">
        <v>248.36112</v>
      </c>
      <c r="BR333" s="42">
        <v>248.84244000000001</v>
      </c>
      <c r="BS333" s="42">
        <v>249.32375999999999</v>
      </c>
      <c r="BT333" s="42">
        <v>249.80508</v>
      </c>
      <c r="BU333" s="42">
        <v>250.28639999999999</v>
      </c>
      <c r="BV333" s="42">
        <v>250.76772</v>
      </c>
      <c r="BW333" s="42">
        <v>251.24904000000001</v>
      </c>
      <c r="BX333" s="42">
        <v>251.73035999999999</v>
      </c>
      <c r="BY333" s="42">
        <v>252.21168</v>
      </c>
      <c r="BZ333" s="42">
        <v>252.69299999999998</v>
      </c>
      <c r="CA333" s="42">
        <v>253.17431999999999</v>
      </c>
      <c r="CB333" s="42">
        <v>253.65564000000001</v>
      </c>
      <c r="CC333" s="42">
        <v>254.13695999999999</v>
      </c>
      <c r="CD333" s="42">
        <v>254.61828</v>
      </c>
      <c r="CE333" s="42">
        <v>255.09960000000001</v>
      </c>
      <c r="CF333" s="42">
        <v>255.58091999999999</v>
      </c>
      <c r="CG333" s="42">
        <v>256.06223999999997</v>
      </c>
      <c r="CH333" s="42">
        <v>256.54356000000001</v>
      </c>
      <c r="CI333" s="42">
        <v>257.02488</v>
      </c>
      <c r="CJ333" s="42">
        <v>257.50619999999998</v>
      </c>
      <c r="CK333" s="42">
        <v>257.98752000000002</v>
      </c>
      <c r="CL333" s="42">
        <v>258.46884</v>
      </c>
      <c r="CM333" s="42">
        <v>258.95015999999998</v>
      </c>
      <c r="CN333" s="42">
        <v>259.43148000000002</v>
      </c>
      <c r="CO333" s="42">
        <v>259.9128</v>
      </c>
      <c r="CP333" s="42">
        <v>260.39411999999999</v>
      </c>
      <c r="CQ333" s="42">
        <v>260.87543999999997</v>
      </c>
      <c r="CR333" s="42">
        <v>261.35676000000001</v>
      </c>
      <c r="CS333" s="42">
        <v>261.83807999999999</v>
      </c>
      <c r="CT333" s="42">
        <v>262.31939999999997</v>
      </c>
      <c r="CU333" s="42">
        <v>262.80072000000001</v>
      </c>
      <c r="CV333" s="42">
        <v>263.28203999999999</v>
      </c>
      <c r="CW333" s="42">
        <v>263.76335999999998</v>
      </c>
      <c r="CX333" s="42">
        <v>264.24468000000002</v>
      </c>
      <c r="CY333" s="42">
        <v>264.726</v>
      </c>
      <c r="CZ333" s="42"/>
      <c r="DA333" s="42"/>
      <c r="DB333" s="2"/>
      <c r="DC333" s="185">
        <v>45498</v>
      </c>
      <c r="DD333" s="42">
        <v>194.39100000000002</v>
      </c>
      <c r="DE333" s="42">
        <v>194.82298</v>
      </c>
      <c r="DF333" s="42">
        <v>195.25496000000001</v>
      </c>
      <c r="DG333" s="42">
        <v>195.68694000000002</v>
      </c>
      <c r="DH333" s="42">
        <v>196.11892</v>
      </c>
      <c r="DI333" s="42">
        <v>196.55090000000001</v>
      </c>
      <c r="DJ333" s="42">
        <v>196.98287999999999</v>
      </c>
      <c r="DK333" s="42">
        <v>197.41486</v>
      </c>
      <c r="DL333" s="42">
        <v>197.84684000000001</v>
      </c>
      <c r="DM333" s="42">
        <v>198.27882</v>
      </c>
      <c r="DN333" s="42">
        <v>198.71080000000001</v>
      </c>
      <c r="DO333" s="42">
        <v>199.14278000000002</v>
      </c>
      <c r="DP333" s="42">
        <v>199.57476</v>
      </c>
      <c r="DQ333" s="42">
        <v>200.00674000000001</v>
      </c>
      <c r="DR333" s="42">
        <v>200.43872000000002</v>
      </c>
      <c r="DS333" s="42">
        <v>200.8707</v>
      </c>
      <c r="DT333" s="42">
        <v>201.30268000000001</v>
      </c>
      <c r="DU333" s="42">
        <v>201.73466000000002</v>
      </c>
      <c r="DV333" s="42">
        <v>202.16664</v>
      </c>
      <c r="DW333" s="42">
        <v>202.59862000000001</v>
      </c>
      <c r="DX333" s="42">
        <v>203.03060000000002</v>
      </c>
      <c r="DY333" s="42">
        <v>203.46258</v>
      </c>
      <c r="DZ333" s="42">
        <v>203.89456000000001</v>
      </c>
      <c r="EA333" s="42">
        <v>204.32653999999999</v>
      </c>
      <c r="EB333" s="42">
        <v>204.75852</v>
      </c>
      <c r="EC333" s="42">
        <v>205.19050000000001</v>
      </c>
      <c r="ED333" s="42">
        <v>205.62248</v>
      </c>
      <c r="EE333" s="42">
        <v>206.05446000000001</v>
      </c>
      <c r="EF333" s="42">
        <v>206.48644000000002</v>
      </c>
      <c r="EG333" s="42">
        <v>206.91842</v>
      </c>
      <c r="EH333" s="42">
        <v>207.35040000000001</v>
      </c>
      <c r="EI333" s="42">
        <v>207.78238000000002</v>
      </c>
      <c r="EJ333" s="42">
        <v>208.21436</v>
      </c>
      <c r="EK333" s="42">
        <v>208.64634000000001</v>
      </c>
      <c r="EL333" s="42">
        <v>209.07832000000002</v>
      </c>
      <c r="EM333" s="42">
        <v>209.5103</v>
      </c>
      <c r="EN333" s="42">
        <v>209.94228000000001</v>
      </c>
      <c r="EO333" s="42">
        <v>210.37426000000002</v>
      </c>
      <c r="EP333" s="42">
        <v>210.80624</v>
      </c>
      <c r="EQ333" s="42">
        <v>211.23822000000001</v>
      </c>
      <c r="ER333" s="42">
        <v>211.67020000000002</v>
      </c>
      <c r="ES333" s="42">
        <v>212.10218</v>
      </c>
      <c r="ET333" s="42">
        <v>212.53416000000001</v>
      </c>
      <c r="EU333" s="42">
        <v>212.96614</v>
      </c>
      <c r="EV333" s="42">
        <v>213.39812000000001</v>
      </c>
      <c r="EW333" s="42">
        <v>213.83010000000002</v>
      </c>
      <c r="EX333" s="42">
        <v>214.26208</v>
      </c>
      <c r="EY333" s="42">
        <v>214.69406000000001</v>
      </c>
      <c r="EZ333" s="42">
        <v>215.12604000000002</v>
      </c>
      <c r="FA333" s="42">
        <v>215.55802</v>
      </c>
      <c r="FB333" s="307">
        <v>215.99</v>
      </c>
      <c r="FC333" s="42">
        <v>216.42198000000002</v>
      </c>
      <c r="FD333" s="42">
        <v>216.85396</v>
      </c>
      <c r="FE333" s="42">
        <v>217.28594000000001</v>
      </c>
      <c r="FF333" s="42">
        <v>217.71792000000002</v>
      </c>
      <c r="FG333" s="42">
        <v>218.1499</v>
      </c>
      <c r="FH333" s="42">
        <v>218.58188000000001</v>
      </c>
      <c r="FI333" s="42">
        <v>219.01386000000002</v>
      </c>
      <c r="FJ333" s="42">
        <v>219.44584</v>
      </c>
      <c r="FK333" s="42">
        <v>219.87782000000001</v>
      </c>
      <c r="FL333" s="42">
        <v>220.3098</v>
      </c>
      <c r="FM333" s="42">
        <v>220.74178000000001</v>
      </c>
      <c r="FN333" s="42">
        <v>221.17376000000002</v>
      </c>
      <c r="FO333" s="42">
        <v>221.60574</v>
      </c>
      <c r="FP333" s="42">
        <v>222.03772000000001</v>
      </c>
      <c r="FQ333" s="42">
        <v>222.46970000000002</v>
      </c>
      <c r="FR333" s="42">
        <v>222.90168</v>
      </c>
      <c r="FS333" s="42">
        <v>223.33366000000001</v>
      </c>
      <c r="FT333" s="42">
        <v>223.76564000000002</v>
      </c>
      <c r="FU333" s="42">
        <v>224.19762</v>
      </c>
      <c r="FV333" s="42">
        <v>224.62960000000001</v>
      </c>
      <c r="FW333" s="42">
        <v>225.06158000000002</v>
      </c>
      <c r="FX333" s="42">
        <v>225.49356</v>
      </c>
      <c r="FY333" s="42">
        <v>225.92554000000001</v>
      </c>
      <c r="FZ333" s="42">
        <v>226.35752000000002</v>
      </c>
      <c r="GA333" s="42">
        <v>226.7895</v>
      </c>
      <c r="GB333" s="42">
        <v>227.22148000000001</v>
      </c>
      <c r="GC333" s="42">
        <v>227.65346000000002</v>
      </c>
      <c r="GD333" s="42">
        <v>228.08544000000001</v>
      </c>
      <c r="GE333" s="42">
        <v>228.51742000000002</v>
      </c>
      <c r="GF333" s="42">
        <v>228.9494</v>
      </c>
      <c r="GG333" s="42">
        <v>229.38138000000001</v>
      </c>
      <c r="GH333" s="42">
        <v>229.81336000000002</v>
      </c>
      <c r="GI333" s="42">
        <v>230.24534</v>
      </c>
      <c r="GJ333" s="42">
        <v>230.67732000000001</v>
      </c>
      <c r="GK333" s="42">
        <v>231.10930000000002</v>
      </c>
      <c r="GL333" s="42">
        <v>231.54128</v>
      </c>
      <c r="GM333" s="42">
        <v>231.97326000000001</v>
      </c>
      <c r="GN333" s="42">
        <v>232.40524000000002</v>
      </c>
      <c r="GO333" s="42">
        <v>232.83722</v>
      </c>
      <c r="GP333" s="42">
        <v>233.26920000000001</v>
      </c>
      <c r="GQ333" s="42">
        <v>233.70118000000002</v>
      </c>
      <c r="GR333" s="42">
        <v>234.13316</v>
      </c>
      <c r="GS333" s="42">
        <v>234.56514000000001</v>
      </c>
      <c r="GT333" s="42">
        <v>234.99712000000002</v>
      </c>
      <c r="GU333" s="42">
        <v>235.42910000000001</v>
      </c>
      <c r="GV333" s="42">
        <v>235.86108000000002</v>
      </c>
      <c r="GW333" s="42">
        <v>236.29306</v>
      </c>
      <c r="GX333" s="42">
        <v>236.72504000000001</v>
      </c>
      <c r="GY333" s="42">
        <v>237.15702000000002</v>
      </c>
      <c r="GZ333" s="42">
        <v>237.589</v>
      </c>
      <c r="HA333" s="42"/>
      <c r="HB333" s="42"/>
    </row>
    <row r="334" spans="1:210" x14ac:dyDescent="0.6">
      <c r="A334" s="327">
        <v>1</v>
      </c>
      <c r="B334" s="198">
        <v>45570</v>
      </c>
      <c r="C334" s="43">
        <v>0.55573300000000003</v>
      </c>
      <c r="D334" s="43">
        <v>0.55573300000000003</v>
      </c>
      <c r="E334" s="43">
        <v>0.55573300000000003</v>
      </c>
      <c r="F334" s="43">
        <v>0.55573300000000003</v>
      </c>
      <c r="G334" s="43">
        <v>0.55573300000000003</v>
      </c>
      <c r="H334" s="43">
        <v>0.55573300000000003</v>
      </c>
      <c r="I334" s="43">
        <v>0.55573300000000003</v>
      </c>
      <c r="J334" s="43">
        <v>0.55573300000000003</v>
      </c>
      <c r="K334" s="43">
        <v>0.55573300000000003</v>
      </c>
      <c r="L334" s="43">
        <v>0.55573300000000003</v>
      </c>
      <c r="M334" s="43">
        <v>0.55573300000000003</v>
      </c>
      <c r="N334" s="43">
        <v>0.55573300000000003</v>
      </c>
      <c r="O334" s="43">
        <v>0.55573300000000003</v>
      </c>
      <c r="P334" s="43">
        <v>0.55573300000000003</v>
      </c>
      <c r="Q334" s="43">
        <v>0.55573300000000003</v>
      </c>
      <c r="R334" s="43">
        <v>0.55573300000000003</v>
      </c>
      <c r="S334" s="43">
        <v>0.55573300000000003</v>
      </c>
      <c r="T334" s="43">
        <v>0.55573300000000003</v>
      </c>
      <c r="U334" s="43">
        <v>0.55573300000000003</v>
      </c>
      <c r="V334" s="43">
        <v>0.55573300000000003</v>
      </c>
      <c r="W334" s="43">
        <v>0.55573300000000003</v>
      </c>
      <c r="X334" s="43">
        <v>0.55573300000000003</v>
      </c>
      <c r="Y334" s="43">
        <v>0.55573300000000003</v>
      </c>
      <c r="Z334" s="43">
        <v>0.55573300000000003</v>
      </c>
      <c r="AA334" s="43">
        <v>0.55573300000000003</v>
      </c>
      <c r="AB334" s="43">
        <v>0.55573300000000003</v>
      </c>
      <c r="AC334" s="43">
        <v>0.55573300000000003</v>
      </c>
      <c r="AD334" s="43">
        <v>0.55573300000000003</v>
      </c>
      <c r="AE334" s="43">
        <v>0.55573300000000003</v>
      </c>
      <c r="AF334" s="43">
        <v>0.55573300000000003</v>
      </c>
      <c r="AG334" s="43">
        <v>0.55573300000000003</v>
      </c>
      <c r="AH334" s="43">
        <v>0.55573300000000003</v>
      </c>
      <c r="AI334" s="43">
        <v>0.55573300000000003</v>
      </c>
      <c r="AJ334" s="43">
        <v>0.55573300000000003</v>
      </c>
      <c r="AK334" s="43">
        <v>0.55573300000000003</v>
      </c>
      <c r="AL334" s="43">
        <v>0.55573300000000003</v>
      </c>
      <c r="AM334" s="43">
        <v>0.55573300000000003</v>
      </c>
      <c r="AN334" s="43">
        <v>0.55573300000000003</v>
      </c>
      <c r="AO334" s="43">
        <v>0.55573300000000003</v>
      </c>
      <c r="AP334" s="43">
        <v>0.55573300000000003</v>
      </c>
      <c r="AQ334" s="43">
        <v>0.55573300000000003</v>
      </c>
      <c r="AR334" s="43">
        <v>0.55573300000000003</v>
      </c>
      <c r="AS334" s="43">
        <v>0.55573300000000003</v>
      </c>
      <c r="AT334" s="43">
        <v>0.55573300000000003</v>
      </c>
      <c r="AU334" s="43">
        <v>0.55573300000000003</v>
      </c>
      <c r="AV334" s="43">
        <v>0.55573300000000003</v>
      </c>
      <c r="AW334" s="43">
        <v>0.55573300000000003</v>
      </c>
      <c r="AX334" s="43">
        <v>0.55573300000000003</v>
      </c>
      <c r="AY334" s="43">
        <v>0.55573300000000003</v>
      </c>
      <c r="AZ334" s="43">
        <v>0.55573300000000003</v>
      </c>
      <c r="BA334" s="308">
        <v>0.55573300000000003</v>
      </c>
      <c r="BB334" s="43">
        <v>0.55573300000000003</v>
      </c>
      <c r="BC334" s="43">
        <v>0.55573300000000003</v>
      </c>
      <c r="BD334" s="43">
        <v>0.55573300000000003</v>
      </c>
      <c r="BE334" s="43">
        <v>0.55573300000000003</v>
      </c>
      <c r="BF334" s="43">
        <v>0.55573300000000003</v>
      </c>
      <c r="BG334" s="43">
        <v>0.55573300000000003</v>
      </c>
      <c r="BH334" s="43">
        <v>0.55573300000000003</v>
      </c>
      <c r="BI334" s="43">
        <v>0.55573300000000003</v>
      </c>
      <c r="BJ334" s="43">
        <v>0.55573300000000003</v>
      </c>
      <c r="BK334" s="43">
        <v>0.55573300000000003</v>
      </c>
      <c r="BL334" s="43">
        <v>0.55573300000000003</v>
      </c>
      <c r="BM334" s="43">
        <v>0.55573300000000003</v>
      </c>
      <c r="BN334" s="43">
        <v>0.55573300000000003</v>
      </c>
      <c r="BO334" s="43">
        <v>0.55573300000000003</v>
      </c>
      <c r="BP334" s="43">
        <v>0.55573300000000003</v>
      </c>
      <c r="BQ334" s="43">
        <v>0.55573300000000003</v>
      </c>
      <c r="BR334" s="43">
        <v>0.55573300000000003</v>
      </c>
      <c r="BS334" s="43">
        <v>0.55573300000000003</v>
      </c>
      <c r="BT334" s="43">
        <v>0.55573300000000003</v>
      </c>
      <c r="BU334" s="43">
        <v>0.55573300000000003</v>
      </c>
      <c r="BV334" s="43">
        <v>0.55573300000000003</v>
      </c>
      <c r="BW334" s="43">
        <v>0.55573300000000003</v>
      </c>
      <c r="BX334" s="43">
        <v>0.55573300000000003</v>
      </c>
      <c r="BY334" s="43">
        <v>0.55573300000000003</v>
      </c>
      <c r="BZ334" s="43">
        <v>0.55573300000000003</v>
      </c>
      <c r="CA334" s="43">
        <v>0.55573300000000003</v>
      </c>
      <c r="CB334" s="43">
        <v>0.55573300000000003</v>
      </c>
      <c r="CC334" s="43">
        <v>0.55573300000000003</v>
      </c>
      <c r="CD334" s="43">
        <v>0.55573300000000003</v>
      </c>
      <c r="CE334" s="43">
        <v>0.55573300000000003</v>
      </c>
      <c r="CF334" s="43">
        <v>0.55573300000000003</v>
      </c>
      <c r="CG334" s="43">
        <v>0.55573300000000003</v>
      </c>
      <c r="CH334" s="43">
        <v>0.55573300000000003</v>
      </c>
      <c r="CI334" s="43">
        <v>0.55573300000000003</v>
      </c>
      <c r="CJ334" s="43">
        <v>0.55573300000000003</v>
      </c>
      <c r="CK334" s="43">
        <v>0.55573300000000003</v>
      </c>
      <c r="CL334" s="43">
        <v>0.55573300000000003</v>
      </c>
      <c r="CM334" s="43">
        <v>0.55573300000000003</v>
      </c>
      <c r="CN334" s="43">
        <v>0.55573300000000003</v>
      </c>
      <c r="CO334" s="43">
        <v>0.55573300000000003</v>
      </c>
      <c r="CP334" s="43">
        <v>0.55573300000000003</v>
      </c>
      <c r="CQ334" s="43">
        <v>0.55573300000000003</v>
      </c>
      <c r="CR334" s="43">
        <v>0.55573300000000003</v>
      </c>
      <c r="CS334" s="43">
        <v>0.55573300000000003</v>
      </c>
      <c r="CT334" s="43">
        <v>0.55573300000000003</v>
      </c>
      <c r="CU334" s="43">
        <v>0.55573300000000003</v>
      </c>
      <c r="CV334" s="43">
        <v>0.55573300000000003</v>
      </c>
      <c r="CW334" s="43">
        <v>0.55573300000000003</v>
      </c>
      <c r="CX334" s="43">
        <v>0.55573300000000003</v>
      </c>
      <c r="CY334" s="43">
        <v>0.55573300000000003</v>
      </c>
      <c r="CZ334" s="43"/>
      <c r="DA334" s="43"/>
      <c r="DC334" s="198">
        <v>45499</v>
      </c>
      <c r="DD334" s="43">
        <v>0.52969999999999995</v>
      </c>
      <c r="DE334" s="43">
        <v>0.52969999999999995</v>
      </c>
      <c r="DF334" s="43">
        <v>0.52969999999999995</v>
      </c>
      <c r="DG334" s="43">
        <v>0.52969999999999995</v>
      </c>
      <c r="DH334" s="43">
        <v>0.52969999999999995</v>
      </c>
      <c r="DI334" s="43">
        <v>0.52969999999999995</v>
      </c>
      <c r="DJ334" s="43">
        <v>0.52969999999999995</v>
      </c>
      <c r="DK334" s="43">
        <v>0.52969999999999995</v>
      </c>
      <c r="DL334" s="43">
        <v>0.52969999999999995</v>
      </c>
      <c r="DM334" s="43">
        <v>0.52969999999999995</v>
      </c>
      <c r="DN334" s="43">
        <v>0.52969999999999995</v>
      </c>
      <c r="DO334" s="43">
        <v>0.52969999999999995</v>
      </c>
      <c r="DP334" s="43">
        <v>0.52969999999999995</v>
      </c>
      <c r="DQ334" s="43">
        <v>0.52969999999999995</v>
      </c>
      <c r="DR334" s="43">
        <v>0.52969999999999995</v>
      </c>
      <c r="DS334" s="43">
        <v>0.52969999999999995</v>
      </c>
      <c r="DT334" s="43">
        <v>0.52969999999999995</v>
      </c>
      <c r="DU334" s="43">
        <v>0.52969999999999995</v>
      </c>
      <c r="DV334" s="43">
        <v>0.52969999999999995</v>
      </c>
      <c r="DW334" s="43">
        <v>0.52969999999999995</v>
      </c>
      <c r="DX334" s="43">
        <v>0.52969999999999995</v>
      </c>
      <c r="DY334" s="43">
        <v>0.52969999999999995</v>
      </c>
      <c r="DZ334" s="43">
        <v>0.52969999999999995</v>
      </c>
      <c r="EA334" s="43">
        <v>0.52969999999999995</v>
      </c>
      <c r="EB334" s="43">
        <v>0.52969999999999995</v>
      </c>
      <c r="EC334" s="43">
        <v>0.52969999999999995</v>
      </c>
      <c r="ED334" s="43">
        <v>0.52969999999999995</v>
      </c>
      <c r="EE334" s="43">
        <v>0.52969999999999995</v>
      </c>
      <c r="EF334" s="43">
        <v>0.52969999999999995</v>
      </c>
      <c r="EG334" s="43">
        <v>0.52969999999999995</v>
      </c>
      <c r="EH334" s="43">
        <v>0.52969999999999995</v>
      </c>
      <c r="EI334" s="43">
        <v>0.52969999999999995</v>
      </c>
      <c r="EJ334" s="43">
        <v>0.52969999999999995</v>
      </c>
      <c r="EK334" s="43">
        <v>0.52969999999999995</v>
      </c>
      <c r="EL334" s="43">
        <v>0.52969999999999995</v>
      </c>
      <c r="EM334" s="43">
        <v>0.52969999999999995</v>
      </c>
      <c r="EN334" s="43">
        <v>0.52969999999999995</v>
      </c>
      <c r="EO334" s="43">
        <v>0.52969999999999995</v>
      </c>
      <c r="EP334" s="43">
        <v>0.52969999999999995</v>
      </c>
      <c r="EQ334" s="43">
        <v>0.52969999999999995</v>
      </c>
      <c r="ER334" s="43">
        <v>0.52969999999999995</v>
      </c>
      <c r="ES334" s="43">
        <v>0.52969999999999995</v>
      </c>
      <c r="ET334" s="43">
        <v>0.52969999999999995</v>
      </c>
      <c r="EU334" s="43">
        <v>0.52969999999999995</v>
      </c>
      <c r="EV334" s="43">
        <v>0.52969999999999995</v>
      </c>
      <c r="EW334" s="43">
        <v>0.52969999999999995</v>
      </c>
      <c r="EX334" s="43">
        <v>0.52969999999999995</v>
      </c>
      <c r="EY334" s="43">
        <v>0.52969999999999995</v>
      </c>
      <c r="EZ334" s="43">
        <v>0.52969999999999995</v>
      </c>
      <c r="FA334" s="43">
        <v>0.52969999999999995</v>
      </c>
      <c r="FB334" s="308">
        <v>0.52969999999999995</v>
      </c>
      <c r="FC334" s="43">
        <v>0.52969999999999995</v>
      </c>
      <c r="FD334" s="43">
        <v>0.52969999999999995</v>
      </c>
      <c r="FE334" s="43">
        <v>0.52969999999999995</v>
      </c>
      <c r="FF334" s="43">
        <v>0.52969999999999995</v>
      </c>
      <c r="FG334" s="43">
        <v>0.52969999999999995</v>
      </c>
      <c r="FH334" s="43">
        <v>0.52969999999999995</v>
      </c>
      <c r="FI334" s="43">
        <v>0.52969999999999995</v>
      </c>
      <c r="FJ334" s="43">
        <v>0.52969999999999995</v>
      </c>
      <c r="FK334" s="43">
        <v>0.52969999999999995</v>
      </c>
      <c r="FL334" s="43">
        <v>0.52969999999999995</v>
      </c>
      <c r="FM334" s="43">
        <v>0.52969999999999995</v>
      </c>
      <c r="FN334" s="43">
        <v>0.52969999999999995</v>
      </c>
      <c r="FO334" s="43">
        <v>0.52969999999999995</v>
      </c>
      <c r="FP334" s="43">
        <v>0.52969999999999995</v>
      </c>
      <c r="FQ334" s="43">
        <v>0.52969999999999995</v>
      </c>
      <c r="FR334" s="43">
        <v>0.52969999999999995</v>
      </c>
      <c r="FS334" s="43">
        <v>0.52969999999999995</v>
      </c>
      <c r="FT334" s="43">
        <v>0.52969999999999995</v>
      </c>
      <c r="FU334" s="43">
        <v>0.52969999999999995</v>
      </c>
      <c r="FV334" s="43">
        <v>0.52969999999999995</v>
      </c>
      <c r="FW334" s="43">
        <v>0.52969999999999995</v>
      </c>
      <c r="FX334" s="43">
        <v>0.52969999999999995</v>
      </c>
      <c r="FY334" s="43">
        <v>0.52969999999999995</v>
      </c>
      <c r="FZ334" s="43">
        <v>0.52969999999999995</v>
      </c>
      <c r="GA334" s="43">
        <v>0.52969999999999995</v>
      </c>
      <c r="GB334" s="43">
        <v>0.52969999999999995</v>
      </c>
      <c r="GC334" s="43">
        <v>0.52969999999999995</v>
      </c>
      <c r="GD334" s="43">
        <v>0.52969999999999995</v>
      </c>
      <c r="GE334" s="43">
        <v>0.52969999999999995</v>
      </c>
      <c r="GF334" s="43">
        <v>0.52969999999999995</v>
      </c>
      <c r="GG334" s="43">
        <v>0.52969999999999995</v>
      </c>
      <c r="GH334" s="43">
        <v>0.52969999999999995</v>
      </c>
      <c r="GI334" s="43">
        <v>0.52969999999999995</v>
      </c>
      <c r="GJ334" s="43">
        <v>0.52969999999999995</v>
      </c>
      <c r="GK334" s="43">
        <v>0.52969999999999995</v>
      </c>
      <c r="GL334" s="43">
        <v>0.52969999999999995</v>
      </c>
      <c r="GM334" s="43">
        <v>0.52969999999999995</v>
      </c>
      <c r="GN334" s="43">
        <v>0.52969999999999995</v>
      </c>
      <c r="GO334" s="43">
        <v>0.52969999999999995</v>
      </c>
      <c r="GP334" s="43">
        <v>0.52969999999999995</v>
      </c>
      <c r="GQ334" s="43">
        <v>0.52969999999999995</v>
      </c>
      <c r="GR334" s="43">
        <v>0.52969999999999995</v>
      </c>
      <c r="GS334" s="43">
        <v>0.52969999999999995</v>
      </c>
      <c r="GT334" s="43">
        <v>0.52969999999999995</v>
      </c>
      <c r="GU334" s="43">
        <v>0.52969999999999995</v>
      </c>
      <c r="GV334" s="43">
        <v>0.52969999999999995</v>
      </c>
      <c r="GW334" s="43">
        <v>0.52969999999999995</v>
      </c>
      <c r="GX334" s="43">
        <v>0.52969999999999995</v>
      </c>
      <c r="GY334" s="43">
        <v>0.52969999999999995</v>
      </c>
      <c r="GZ334" s="43">
        <v>0.52969999999999995</v>
      </c>
      <c r="HA334" s="43"/>
      <c r="HB334" s="43"/>
    </row>
    <row r="335" spans="1:210" x14ac:dyDescent="0.6">
      <c r="A335" s="327">
        <v>2</v>
      </c>
      <c r="B335" s="198">
        <v>45601</v>
      </c>
      <c r="C335" s="43">
        <v>0.55573300000000003</v>
      </c>
      <c r="D335" s="43">
        <v>0.55573300000000003</v>
      </c>
      <c r="E335" s="43">
        <v>0.55573300000000003</v>
      </c>
      <c r="F335" s="43">
        <v>0.55573300000000003</v>
      </c>
      <c r="G335" s="43">
        <v>0.55573300000000003</v>
      </c>
      <c r="H335" s="43">
        <v>0.55573300000000003</v>
      </c>
      <c r="I335" s="43">
        <v>0.55573300000000003</v>
      </c>
      <c r="J335" s="43">
        <v>0.55573300000000003</v>
      </c>
      <c r="K335" s="43">
        <v>0.55573300000000003</v>
      </c>
      <c r="L335" s="43">
        <v>0.55573300000000003</v>
      </c>
      <c r="M335" s="43">
        <v>0.55573300000000003</v>
      </c>
      <c r="N335" s="43">
        <v>0.55573300000000003</v>
      </c>
      <c r="O335" s="43">
        <v>0.55573300000000003</v>
      </c>
      <c r="P335" s="43">
        <v>0.55573300000000003</v>
      </c>
      <c r="Q335" s="43">
        <v>0.55573300000000003</v>
      </c>
      <c r="R335" s="43">
        <v>0.55573300000000003</v>
      </c>
      <c r="S335" s="43">
        <v>0.55573300000000003</v>
      </c>
      <c r="T335" s="43">
        <v>0.55573300000000003</v>
      </c>
      <c r="U335" s="43">
        <v>0.55573300000000003</v>
      </c>
      <c r="V335" s="43">
        <v>0.55573300000000003</v>
      </c>
      <c r="W335" s="43">
        <v>0.55573300000000003</v>
      </c>
      <c r="X335" s="43">
        <v>0.55573300000000003</v>
      </c>
      <c r="Y335" s="43">
        <v>0.55573300000000003</v>
      </c>
      <c r="Z335" s="43">
        <v>0.55573300000000003</v>
      </c>
      <c r="AA335" s="43">
        <v>0.55573300000000003</v>
      </c>
      <c r="AB335" s="43">
        <v>0.55573300000000003</v>
      </c>
      <c r="AC335" s="43">
        <v>0.55573300000000003</v>
      </c>
      <c r="AD335" s="43">
        <v>0.55573300000000003</v>
      </c>
      <c r="AE335" s="43">
        <v>0.55573300000000003</v>
      </c>
      <c r="AF335" s="43">
        <v>0.55573300000000003</v>
      </c>
      <c r="AG335" s="43">
        <v>0.55573300000000003</v>
      </c>
      <c r="AH335" s="43">
        <v>0.55573300000000003</v>
      </c>
      <c r="AI335" s="43">
        <v>0.55573300000000003</v>
      </c>
      <c r="AJ335" s="43">
        <v>0.55573300000000003</v>
      </c>
      <c r="AK335" s="43">
        <v>0.55573300000000003</v>
      </c>
      <c r="AL335" s="43">
        <v>0.55573300000000003</v>
      </c>
      <c r="AM335" s="43">
        <v>0.55573300000000003</v>
      </c>
      <c r="AN335" s="43">
        <v>0.55573300000000003</v>
      </c>
      <c r="AO335" s="43">
        <v>0.55573300000000003</v>
      </c>
      <c r="AP335" s="43">
        <v>0.55573300000000003</v>
      </c>
      <c r="AQ335" s="43">
        <v>0.55573300000000003</v>
      </c>
      <c r="AR335" s="43">
        <v>0.55573300000000003</v>
      </c>
      <c r="AS335" s="43">
        <v>0.55573300000000003</v>
      </c>
      <c r="AT335" s="43">
        <v>0.55573300000000003</v>
      </c>
      <c r="AU335" s="43">
        <v>0.55573300000000003</v>
      </c>
      <c r="AV335" s="43">
        <v>0.55573300000000003</v>
      </c>
      <c r="AW335" s="43">
        <v>0.55573300000000003</v>
      </c>
      <c r="AX335" s="43">
        <v>0.55573300000000003</v>
      </c>
      <c r="AY335" s="43">
        <v>0.55573300000000003</v>
      </c>
      <c r="AZ335" s="43">
        <v>0.55573300000000003</v>
      </c>
      <c r="BA335" s="308">
        <v>0.55573300000000003</v>
      </c>
      <c r="BB335" s="43">
        <v>0.55573300000000003</v>
      </c>
      <c r="BC335" s="43">
        <v>0.55573300000000003</v>
      </c>
      <c r="BD335" s="43">
        <v>0.55573300000000003</v>
      </c>
      <c r="BE335" s="43">
        <v>0.55573300000000003</v>
      </c>
      <c r="BF335" s="43">
        <v>0.55573300000000003</v>
      </c>
      <c r="BG335" s="43">
        <v>0.55573300000000003</v>
      </c>
      <c r="BH335" s="43">
        <v>0.55573300000000003</v>
      </c>
      <c r="BI335" s="43">
        <v>0.55573300000000003</v>
      </c>
      <c r="BJ335" s="43">
        <v>0.55573300000000003</v>
      </c>
      <c r="BK335" s="43">
        <v>0.55573300000000003</v>
      </c>
      <c r="BL335" s="43">
        <v>0.55573300000000003</v>
      </c>
      <c r="BM335" s="43">
        <v>0.55573300000000003</v>
      </c>
      <c r="BN335" s="43">
        <v>0.55573300000000003</v>
      </c>
      <c r="BO335" s="43">
        <v>0.55573300000000003</v>
      </c>
      <c r="BP335" s="43">
        <v>0.55573300000000003</v>
      </c>
      <c r="BQ335" s="43">
        <v>0.55573300000000003</v>
      </c>
      <c r="BR335" s="43">
        <v>0.55573300000000003</v>
      </c>
      <c r="BS335" s="43">
        <v>0.55573300000000003</v>
      </c>
      <c r="BT335" s="43">
        <v>0.55573300000000003</v>
      </c>
      <c r="BU335" s="43">
        <v>0.55573300000000003</v>
      </c>
      <c r="BV335" s="43">
        <v>0.55573300000000003</v>
      </c>
      <c r="BW335" s="43">
        <v>0.55573300000000003</v>
      </c>
      <c r="BX335" s="43">
        <v>0.55573300000000003</v>
      </c>
      <c r="BY335" s="43">
        <v>0.55573300000000003</v>
      </c>
      <c r="BZ335" s="43">
        <v>0.55573300000000003</v>
      </c>
      <c r="CA335" s="43">
        <v>0.55573300000000003</v>
      </c>
      <c r="CB335" s="43">
        <v>0.55573300000000003</v>
      </c>
      <c r="CC335" s="43">
        <v>0.55573300000000003</v>
      </c>
      <c r="CD335" s="43">
        <v>0.55573300000000003</v>
      </c>
      <c r="CE335" s="43">
        <v>0.55573300000000003</v>
      </c>
      <c r="CF335" s="43">
        <v>0.55573300000000003</v>
      </c>
      <c r="CG335" s="43">
        <v>0.55573300000000003</v>
      </c>
      <c r="CH335" s="43">
        <v>0.55573300000000003</v>
      </c>
      <c r="CI335" s="43">
        <v>0.55573300000000003</v>
      </c>
      <c r="CJ335" s="43">
        <v>0.55573300000000003</v>
      </c>
      <c r="CK335" s="43">
        <v>0.55573300000000003</v>
      </c>
      <c r="CL335" s="43">
        <v>0.55573300000000003</v>
      </c>
      <c r="CM335" s="43">
        <v>0.55573300000000003</v>
      </c>
      <c r="CN335" s="43">
        <v>0.55573300000000003</v>
      </c>
      <c r="CO335" s="43">
        <v>0.55573300000000003</v>
      </c>
      <c r="CP335" s="43">
        <v>0.55573300000000003</v>
      </c>
      <c r="CQ335" s="43">
        <v>0.55573300000000003</v>
      </c>
      <c r="CR335" s="43">
        <v>0.55573300000000003</v>
      </c>
      <c r="CS335" s="43">
        <v>0.55573300000000003</v>
      </c>
      <c r="CT335" s="43">
        <v>0.55573300000000003</v>
      </c>
      <c r="CU335" s="43">
        <v>0.55573300000000003</v>
      </c>
      <c r="CV335" s="43">
        <v>0.55573300000000003</v>
      </c>
      <c r="CW335" s="43">
        <v>0.55573300000000003</v>
      </c>
      <c r="CX335" s="43">
        <v>0.55573300000000003</v>
      </c>
      <c r="CY335" s="43">
        <v>0.55573300000000003</v>
      </c>
      <c r="CZ335" s="43"/>
      <c r="DA335" s="43"/>
      <c r="DC335" s="198">
        <v>45530</v>
      </c>
      <c r="DD335" s="43">
        <v>0.52969999999999995</v>
      </c>
      <c r="DE335" s="43">
        <v>0.52969999999999995</v>
      </c>
      <c r="DF335" s="43">
        <v>0.52969999999999995</v>
      </c>
      <c r="DG335" s="43">
        <v>0.52969999999999995</v>
      </c>
      <c r="DH335" s="43">
        <v>0.52969999999999995</v>
      </c>
      <c r="DI335" s="43">
        <v>0.52969999999999995</v>
      </c>
      <c r="DJ335" s="43">
        <v>0.52969999999999995</v>
      </c>
      <c r="DK335" s="43">
        <v>0.52969999999999995</v>
      </c>
      <c r="DL335" s="43">
        <v>0.52969999999999995</v>
      </c>
      <c r="DM335" s="43">
        <v>0.52969999999999995</v>
      </c>
      <c r="DN335" s="43">
        <v>0.52969999999999995</v>
      </c>
      <c r="DO335" s="43">
        <v>0.52969999999999995</v>
      </c>
      <c r="DP335" s="43">
        <v>0.52969999999999995</v>
      </c>
      <c r="DQ335" s="43">
        <v>0.52969999999999995</v>
      </c>
      <c r="DR335" s="43">
        <v>0.52969999999999995</v>
      </c>
      <c r="DS335" s="43">
        <v>0.52969999999999995</v>
      </c>
      <c r="DT335" s="43">
        <v>0.52969999999999995</v>
      </c>
      <c r="DU335" s="43">
        <v>0.52969999999999995</v>
      </c>
      <c r="DV335" s="43">
        <v>0.52969999999999995</v>
      </c>
      <c r="DW335" s="43">
        <v>0.52969999999999995</v>
      </c>
      <c r="DX335" s="43">
        <v>0.52969999999999995</v>
      </c>
      <c r="DY335" s="43">
        <v>0.52969999999999995</v>
      </c>
      <c r="DZ335" s="43">
        <v>0.52969999999999995</v>
      </c>
      <c r="EA335" s="43">
        <v>0.52969999999999995</v>
      </c>
      <c r="EB335" s="43">
        <v>0.52969999999999995</v>
      </c>
      <c r="EC335" s="43">
        <v>0.52969999999999995</v>
      </c>
      <c r="ED335" s="43">
        <v>0.52969999999999995</v>
      </c>
      <c r="EE335" s="43">
        <v>0.52969999999999995</v>
      </c>
      <c r="EF335" s="43">
        <v>0.52969999999999995</v>
      </c>
      <c r="EG335" s="43">
        <v>0.52969999999999995</v>
      </c>
      <c r="EH335" s="43">
        <v>0.52969999999999995</v>
      </c>
      <c r="EI335" s="43">
        <v>0.52969999999999995</v>
      </c>
      <c r="EJ335" s="43">
        <v>0.52969999999999995</v>
      </c>
      <c r="EK335" s="43">
        <v>0.52969999999999995</v>
      </c>
      <c r="EL335" s="43">
        <v>0.52969999999999995</v>
      </c>
      <c r="EM335" s="43">
        <v>0.52969999999999995</v>
      </c>
      <c r="EN335" s="43">
        <v>0.52969999999999995</v>
      </c>
      <c r="EO335" s="43">
        <v>0.52969999999999995</v>
      </c>
      <c r="EP335" s="43">
        <v>0.52969999999999995</v>
      </c>
      <c r="EQ335" s="43">
        <v>0.52969999999999995</v>
      </c>
      <c r="ER335" s="43">
        <v>0.52969999999999995</v>
      </c>
      <c r="ES335" s="43">
        <v>0.52969999999999995</v>
      </c>
      <c r="ET335" s="43">
        <v>0.52969999999999995</v>
      </c>
      <c r="EU335" s="43">
        <v>0.52969999999999995</v>
      </c>
      <c r="EV335" s="43">
        <v>0.52969999999999995</v>
      </c>
      <c r="EW335" s="43">
        <v>0.52969999999999995</v>
      </c>
      <c r="EX335" s="43">
        <v>0.52969999999999995</v>
      </c>
      <c r="EY335" s="43">
        <v>0.52969999999999995</v>
      </c>
      <c r="EZ335" s="43">
        <v>0.52969999999999995</v>
      </c>
      <c r="FA335" s="43">
        <v>0.52969999999999995</v>
      </c>
      <c r="FB335" s="308">
        <v>0.52969999999999995</v>
      </c>
      <c r="FC335" s="43">
        <v>0.52969999999999995</v>
      </c>
      <c r="FD335" s="43">
        <v>0.52969999999999995</v>
      </c>
      <c r="FE335" s="43">
        <v>0.52969999999999995</v>
      </c>
      <c r="FF335" s="43">
        <v>0.52969999999999995</v>
      </c>
      <c r="FG335" s="43">
        <v>0.52969999999999995</v>
      </c>
      <c r="FH335" s="43">
        <v>0.52969999999999995</v>
      </c>
      <c r="FI335" s="43">
        <v>0.52969999999999995</v>
      </c>
      <c r="FJ335" s="43">
        <v>0.52969999999999995</v>
      </c>
      <c r="FK335" s="43">
        <v>0.52969999999999995</v>
      </c>
      <c r="FL335" s="43">
        <v>0.52969999999999995</v>
      </c>
      <c r="FM335" s="43">
        <v>0.52969999999999995</v>
      </c>
      <c r="FN335" s="43">
        <v>0.52969999999999995</v>
      </c>
      <c r="FO335" s="43">
        <v>0.52969999999999995</v>
      </c>
      <c r="FP335" s="43">
        <v>0.52969999999999995</v>
      </c>
      <c r="FQ335" s="43">
        <v>0.52969999999999995</v>
      </c>
      <c r="FR335" s="43">
        <v>0.52969999999999995</v>
      </c>
      <c r="FS335" s="43">
        <v>0.52969999999999995</v>
      </c>
      <c r="FT335" s="43">
        <v>0.52969999999999995</v>
      </c>
      <c r="FU335" s="43">
        <v>0.52969999999999995</v>
      </c>
      <c r="FV335" s="43">
        <v>0.52969999999999995</v>
      </c>
      <c r="FW335" s="43">
        <v>0.52969999999999995</v>
      </c>
      <c r="FX335" s="43">
        <v>0.52969999999999995</v>
      </c>
      <c r="FY335" s="43">
        <v>0.52969999999999995</v>
      </c>
      <c r="FZ335" s="43">
        <v>0.52969999999999995</v>
      </c>
      <c r="GA335" s="43">
        <v>0.52969999999999995</v>
      </c>
      <c r="GB335" s="43">
        <v>0.52969999999999995</v>
      </c>
      <c r="GC335" s="43">
        <v>0.52969999999999995</v>
      </c>
      <c r="GD335" s="43">
        <v>0.52969999999999995</v>
      </c>
      <c r="GE335" s="43">
        <v>0.52969999999999995</v>
      </c>
      <c r="GF335" s="43">
        <v>0.52969999999999995</v>
      </c>
      <c r="GG335" s="43">
        <v>0.52969999999999995</v>
      </c>
      <c r="GH335" s="43">
        <v>0.52969999999999995</v>
      </c>
      <c r="GI335" s="43">
        <v>0.52969999999999995</v>
      </c>
      <c r="GJ335" s="43">
        <v>0.52969999999999995</v>
      </c>
      <c r="GK335" s="43">
        <v>0.52969999999999995</v>
      </c>
      <c r="GL335" s="43">
        <v>0.52969999999999995</v>
      </c>
      <c r="GM335" s="43">
        <v>0.52969999999999995</v>
      </c>
      <c r="GN335" s="43">
        <v>0.52969999999999995</v>
      </c>
      <c r="GO335" s="43">
        <v>0.52969999999999995</v>
      </c>
      <c r="GP335" s="43">
        <v>0.52969999999999995</v>
      </c>
      <c r="GQ335" s="43">
        <v>0.52969999999999995</v>
      </c>
      <c r="GR335" s="43">
        <v>0.52969999999999995</v>
      </c>
      <c r="GS335" s="43">
        <v>0.52969999999999995</v>
      </c>
      <c r="GT335" s="43">
        <v>0.52969999999999995</v>
      </c>
      <c r="GU335" s="43">
        <v>0.52969999999999995</v>
      </c>
      <c r="GV335" s="43">
        <v>0.52969999999999995</v>
      </c>
      <c r="GW335" s="43">
        <v>0.52969999999999995</v>
      </c>
      <c r="GX335" s="43">
        <v>0.52969999999999995</v>
      </c>
      <c r="GY335" s="43">
        <v>0.52969999999999995</v>
      </c>
      <c r="GZ335" s="43">
        <v>0.52969999999999995</v>
      </c>
      <c r="HA335" s="43"/>
      <c r="HB335" s="43"/>
    </row>
    <row r="336" spans="1:210" x14ac:dyDescent="0.6">
      <c r="A336" s="327">
        <v>3</v>
      </c>
      <c r="B336" s="198">
        <v>45631</v>
      </c>
      <c r="C336" s="43">
        <v>0.55573300000000003</v>
      </c>
      <c r="D336" s="43">
        <v>0.55573300000000003</v>
      </c>
      <c r="E336" s="43">
        <v>0.55573300000000003</v>
      </c>
      <c r="F336" s="43">
        <v>0.55573300000000003</v>
      </c>
      <c r="G336" s="43">
        <v>0.55573300000000003</v>
      </c>
      <c r="H336" s="43">
        <v>0.55573300000000003</v>
      </c>
      <c r="I336" s="43">
        <v>0.55573300000000003</v>
      </c>
      <c r="J336" s="43">
        <v>0.55573300000000003</v>
      </c>
      <c r="K336" s="43">
        <v>0.55573300000000003</v>
      </c>
      <c r="L336" s="43">
        <v>0.55573300000000003</v>
      </c>
      <c r="M336" s="43">
        <v>0.55573300000000003</v>
      </c>
      <c r="N336" s="43">
        <v>0.55573300000000003</v>
      </c>
      <c r="O336" s="43">
        <v>0.55573300000000003</v>
      </c>
      <c r="P336" s="43">
        <v>0.55573300000000003</v>
      </c>
      <c r="Q336" s="43">
        <v>0.55573300000000003</v>
      </c>
      <c r="R336" s="43">
        <v>0.55573300000000003</v>
      </c>
      <c r="S336" s="43">
        <v>0.55573300000000003</v>
      </c>
      <c r="T336" s="43">
        <v>0.55573300000000003</v>
      </c>
      <c r="U336" s="43">
        <v>0.55573300000000003</v>
      </c>
      <c r="V336" s="43">
        <v>0.55573300000000003</v>
      </c>
      <c r="W336" s="43">
        <v>0.55573300000000003</v>
      </c>
      <c r="X336" s="43">
        <v>0.55573300000000003</v>
      </c>
      <c r="Y336" s="43">
        <v>0.55573300000000003</v>
      </c>
      <c r="Z336" s="43">
        <v>0.55573300000000003</v>
      </c>
      <c r="AA336" s="43">
        <v>0.55573300000000003</v>
      </c>
      <c r="AB336" s="43">
        <v>0.55573300000000003</v>
      </c>
      <c r="AC336" s="43">
        <v>0.55573300000000003</v>
      </c>
      <c r="AD336" s="43">
        <v>0.55573300000000003</v>
      </c>
      <c r="AE336" s="43">
        <v>0.55573300000000003</v>
      </c>
      <c r="AF336" s="43">
        <v>0.55573300000000003</v>
      </c>
      <c r="AG336" s="43">
        <v>0.55573300000000003</v>
      </c>
      <c r="AH336" s="43">
        <v>0.55573300000000003</v>
      </c>
      <c r="AI336" s="43">
        <v>0.55573300000000003</v>
      </c>
      <c r="AJ336" s="43">
        <v>0.55573300000000003</v>
      </c>
      <c r="AK336" s="43">
        <v>0.55573300000000003</v>
      </c>
      <c r="AL336" s="43">
        <v>0.55573300000000003</v>
      </c>
      <c r="AM336" s="43">
        <v>0.55573300000000003</v>
      </c>
      <c r="AN336" s="43">
        <v>0.55573300000000003</v>
      </c>
      <c r="AO336" s="43">
        <v>0.55573300000000003</v>
      </c>
      <c r="AP336" s="43">
        <v>0.55573300000000003</v>
      </c>
      <c r="AQ336" s="43">
        <v>0.55573300000000003</v>
      </c>
      <c r="AR336" s="43">
        <v>0.55573300000000003</v>
      </c>
      <c r="AS336" s="43">
        <v>0.55573300000000003</v>
      </c>
      <c r="AT336" s="43">
        <v>0.55573300000000003</v>
      </c>
      <c r="AU336" s="43">
        <v>0.55573300000000003</v>
      </c>
      <c r="AV336" s="43">
        <v>0.55573300000000003</v>
      </c>
      <c r="AW336" s="43">
        <v>0.55573300000000003</v>
      </c>
      <c r="AX336" s="43">
        <v>0.55573300000000003</v>
      </c>
      <c r="AY336" s="43">
        <v>0.55573300000000003</v>
      </c>
      <c r="AZ336" s="43">
        <v>0.55573300000000003</v>
      </c>
      <c r="BA336" s="308">
        <v>0.55573300000000003</v>
      </c>
      <c r="BB336" s="43">
        <v>0.55573300000000003</v>
      </c>
      <c r="BC336" s="43">
        <v>0.55573300000000003</v>
      </c>
      <c r="BD336" s="43">
        <v>0.55573300000000003</v>
      </c>
      <c r="BE336" s="43">
        <v>0.55573300000000003</v>
      </c>
      <c r="BF336" s="43">
        <v>0.55573300000000003</v>
      </c>
      <c r="BG336" s="43">
        <v>0.55573300000000003</v>
      </c>
      <c r="BH336" s="43">
        <v>0.55573300000000003</v>
      </c>
      <c r="BI336" s="43">
        <v>0.55573300000000003</v>
      </c>
      <c r="BJ336" s="43">
        <v>0.55573300000000003</v>
      </c>
      <c r="BK336" s="43">
        <v>0.55573300000000003</v>
      </c>
      <c r="BL336" s="43">
        <v>0.55573300000000003</v>
      </c>
      <c r="BM336" s="43">
        <v>0.55573300000000003</v>
      </c>
      <c r="BN336" s="43">
        <v>0.55573300000000003</v>
      </c>
      <c r="BO336" s="43">
        <v>0.55573300000000003</v>
      </c>
      <c r="BP336" s="43">
        <v>0.55573300000000003</v>
      </c>
      <c r="BQ336" s="43">
        <v>0.55573300000000003</v>
      </c>
      <c r="BR336" s="43">
        <v>0.55573300000000003</v>
      </c>
      <c r="BS336" s="43">
        <v>0.55573300000000003</v>
      </c>
      <c r="BT336" s="43">
        <v>0.55573300000000003</v>
      </c>
      <c r="BU336" s="43">
        <v>0.55573300000000003</v>
      </c>
      <c r="BV336" s="43">
        <v>0.55573300000000003</v>
      </c>
      <c r="BW336" s="43">
        <v>0.55573300000000003</v>
      </c>
      <c r="BX336" s="43">
        <v>0.55573300000000003</v>
      </c>
      <c r="BY336" s="43">
        <v>0.55573300000000003</v>
      </c>
      <c r="BZ336" s="43">
        <v>0.55573300000000003</v>
      </c>
      <c r="CA336" s="43">
        <v>0.55573300000000003</v>
      </c>
      <c r="CB336" s="43">
        <v>0.55573300000000003</v>
      </c>
      <c r="CC336" s="43">
        <v>0.55573300000000003</v>
      </c>
      <c r="CD336" s="43">
        <v>0.55573300000000003</v>
      </c>
      <c r="CE336" s="43">
        <v>0.55573300000000003</v>
      </c>
      <c r="CF336" s="43">
        <v>0.55573300000000003</v>
      </c>
      <c r="CG336" s="43">
        <v>0.55573300000000003</v>
      </c>
      <c r="CH336" s="43">
        <v>0.55573300000000003</v>
      </c>
      <c r="CI336" s="43">
        <v>0.55573300000000003</v>
      </c>
      <c r="CJ336" s="43">
        <v>0.55573300000000003</v>
      </c>
      <c r="CK336" s="43">
        <v>0.55573300000000003</v>
      </c>
      <c r="CL336" s="43">
        <v>0.55573300000000003</v>
      </c>
      <c r="CM336" s="43">
        <v>0.55573300000000003</v>
      </c>
      <c r="CN336" s="43">
        <v>0.55573300000000003</v>
      </c>
      <c r="CO336" s="43">
        <v>0.55573300000000003</v>
      </c>
      <c r="CP336" s="43">
        <v>0.55573300000000003</v>
      </c>
      <c r="CQ336" s="43">
        <v>0.55573300000000003</v>
      </c>
      <c r="CR336" s="43">
        <v>0.55573300000000003</v>
      </c>
      <c r="CS336" s="43">
        <v>0.55573300000000003</v>
      </c>
      <c r="CT336" s="43">
        <v>0.55573300000000003</v>
      </c>
      <c r="CU336" s="43">
        <v>0.55573300000000003</v>
      </c>
      <c r="CV336" s="43">
        <v>0.55573300000000003</v>
      </c>
      <c r="CW336" s="43">
        <v>0.55573300000000003</v>
      </c>
      <c r="CX336" s="43">
        <v>0.55573300000000003</v>
      </c>
      <c r="CY336" s="43">
        <v>0.55573300000000003</v>
      </c>
      <c r="CZ336" s="43"/>
      <c r="DA336" s="43"/>
      <c r="DC336" s="198">
        <v>45561</v>
      </c>
      <c r="DD336" s="43">
        <v>0.52969999999999995</v>
      </c>
      <c r="DE336" s="43">
        <v>0.52969999999999995</v>
      </c>
      <c r="DF336" s="43">
        <v>0.52969999999999995</v>
      </c>
      <c r="DG336" s="43">
        <v>0.52969999999999995</v>
      </c>
      <c r="DH336" s="43">
        <v>0.52969999999999995</v>
      </c>
      <c r="DI336" s="43">
        <v>0.52969999999999995</v>
      </c>
      <c r="DJ336" s="43">
        <v>0.52969999999999995</v>
      </c>
      <c r="DK336" s="43">
        <v>0.52969999999999995</v>
      </c>
      <c r="DL336" s="43">
        <v>0.52969999999999995</v>
      </c>
      <c r="DM336" s="43">
        <v>0.52969999999999995</v>
      </c>
      <c r="DN336" s="43">
        <v>0.52969999999999995</v>
      </c>
      <c r="DO336" s="43">
        <v>0.52969999999999995</v>
      </c>
      <c r="DP336" s="43">
        <v>0.52969999999999995</v>
      </c>
      <c r="DQ336" s="43">
        <v>0.52969999999999995</v>
      </c>
      <c r="DR336" s="43">
        <v>0.52969999999999995</v>
      </c>
      <c r="DS336" s="43">
        <v>0.52969999999999995</v>
      </c>
      <c r="DT336" s="43">
        <v>0.52969999999999995</v>
      </c>
      <c r="DU336" s="43">
        <v>0.52969999999999995</v>
      </c>
      <c r="DV336" s="43">
        <v>0.52969999999999995</v>
      </c>
      <c r="DW336" s="43">
        <v>0.52969999999999995</v>
      </c>
      <c r="DX336" s="43">
        <v>0.52969999999999995</v>
      </c>
      <c r="DY336" s="43">
        <v>0.52969999999999995</v>
      </c>
      <c r="DZ336" s="43">
        <v>0.52969999999999995</v>
      </c>
      <c r="EA336" s="43">
        <v>0.52969999999999995</v>
      </c>
      <c r="EB336" s="43">
        <v>0.52969999999999995</v>
      </c>
      <c r="EC336" s="43">
        <v>0.52969999999999995</v>
      </c>
      <c r="ED336" s="43">
        <v>0.52969999999999995</v>
      </c>
      <c r="EE336" s="43">
        <v>0.52969999999999995</v>
      </c>
      <c r="EF336" s="43">
        <v>0.52969999999999995</v>
      </c>
      <c r="EG336" s="43">
        <v>0.52969999999999995</v>
      </c>
      <c r="EH336" s="43">
        <v>0.52969999999999995</v>
      </c>
      <c r="EI336" s="43">
        <v>0.52969999999999995</v>
      </c>
      <c r="EJ336" s="43">
        <v>0.52969999999999995</v>
      </c>
      <c r="EK336" s="43">
        <v>0.52969999999999995</v>
      </c>
      <c r="EL336" s="43">
        <v>0.52969999999999995</v>
      </c>
      <c r="EM336" s="43">
        <v>0.52969999999999995</v>
      </c>
      <c r="EN336" s="43">
        <v>0.52969999999999995</v>
      </c>
      <c r="EO336" s="43">
        <v>0.52969999999999995</v>
      </c>
      <c r="EP336" s="43">
        <v>0.52969999999999995</v>
      </c>
      <c r="EQ336" s="43">
        <v>0.52969999999999995</v>
      </c>
      <c r="ER336" s="43">
        <v>0.52969999999999995</v>
      </c>
      <c r="ES336" s="43">
        <v>0.52969999999999995</v>
      </c>
      <c r="ET336" s="43">
        <v>0.52969999999999995</v>
      </c>
      <c r="EU336" s="43">
        <v>0.52969999999999995</v>
      </c>
      <c r="EV336" s="43">
        <v>0.52969999999999995</v>
      </c>
      <c r="EW336" s="43">
        <v>0.52969999999999995</v>
      </c>
      <c r="EX336" s="43">
        <v>0.52969999999999995</v>
      </c>
      <c r="EY336" s="43">
        <v>0.52969999999999995</v>
      </c>
      <c r="EZ336" s="43">
        <v>0.52969999999999995</v>
      </c>
      <c r="FA336" s="43">
        <v>0.52969999999999995</v>
      </c>
      <c r="FB336" s="308">
        <v>0.52969999999999995</v>
      </c>
      <c r="FC336" s="43">
        <v>0.52969999999999995</v>
      </c>
      <c r="FD336" s="43">
        <v>0.52969999999999995</v>
      </c>
      <c r="FE336" s="43">
        <v>0.52969999999999995</v>
      </c>
      <c r="FF336" s="43">
        <v>0.52969999999999995</v>
      </c>
      <c r="FG336" s="43">
        <v>0.52969999999999995</v>
      </c>
      <c r="FH336" s="43">
        <v>0.52969999999999995</v>
      </c>
      <c r="FI336" s="43">
        <v>0.52969999999999995</v>
      </c>
      <c r="FJ336" s="43">
        <v>0.52969999999999995</v>
      </c>
      <c r="FK336" s="43">
        <v>0.52969999999999995</v>
      </c>
      <c r="FL336" s="43">
        <v>0.52969999999999995</v>
      </c>
      <c r="FM336" s="43">
        <v>0.52969999999999995</v>
      </c>
      <c r="FN336" s="43">
        <v>0.52969999999999995</v>
      </c>
      <c r="FO336" s="43">
        <v>0.52969999999999995</v>
      </c>
      <c r="FP336" s="43">
        <v>0.52969999999999995</v>
      </c>
      <c r="FQ336" s="43">
        <v>0.52969999999999995</v>
      </c>
      <c r="FR336" s="43">
        <v>0.52969999999999995</v>
      </c>
      <c r="FS336" s="43">
        <v>0.52969999999999995</v>
      </c>
      <c r="FT336" s="43">
        <v>0.52969999999999995</v>
      </c>
      <c r="FU336" s="43">
        <v>0.52969999999999995</v>
      </c>
      <c r="FV336" s="43">
        <v>0.52969999999999995</v>
      </c>
      <c r="FW336" s="43">
        <v>0.52969999999999995</v>
      </c>
      <c r="FX336" s="43">
        <v>0.52969999999999995</v>
      </c>
      <c r="FY336" s="43">
        <v>0.52969999999999995</v>
      </c>
      <c r="FZ336" s="43">
        <v>0.52969999999999995</v>
      </c>
      <c r="GA336" s="43">
        <v>0.52969999999999995</v>
      </c>
      <c r="GB336" s="43">
        <v>0.52969999999999995</v>
      </c>
      <c r="GC336" s="43">
        <v>0.52969999999999995</v>
      </c>
      <c r="GD336" s="43">
        <v>0.52969999999999995</v>
      </c>
      <c r="GE336" s="43">
        <v>0.52969999999999995</v>
      </c>
      <c r="GF336" s="43">
        <v>0.52969999999999995</v>
      </c>
      <c r="GG336" s="43">
        <v>0.52969999999999995</v>
      </c>
      <c r="GH336" s="43">
        <v>0.52969999999999995</v>
      </c>
      <c r="GI336" s="43">
        <v>0.52969999999999995</v>
      </c>
      <c r="GJ336" s="43">
        <v>0.52969999999999995</v>
      </c>
      <c r="GK336" s="43">
        <v>0.52969999999999995</v>
      </c>
      <c r="GL336" s="43">
        <v>0.52969999999999995</v>
      </c>
      <c r="GM336" s="43">
        <v>0.52969999999999995</v>
      </c>
      <c r="GN336" s="43">
        <v>0.52969999999999995</v>
      </c>
      <c r="GO336" s="43">
        <v>0.52969999999999995</v>
      </c>
      <c r="GP336" s="43">
        <v>0.52969999999999995</v>
      </c>
      <c r="GQ336" s="43">
        <v>0.52969999999999995</v>
      </c>
      <c r="GR336" s="43">
        <v>0.52969999999999995</v>
      </c>
      <c r="GS336" s="43">
        <v>0.52969999999999995</v>
      </c>
      <c r="GT336" s="43">
        <v>0.52969999999999995</v>
      </c>
      <c r="GU336" s="43">
        <v>0.52969999999999995</v>
      </c>
      <c r="GV336" s="43">
        <v>0.52969999999999995</v>
      </c>
      <c r="GW336" s="43">
        <v>0.52969999999999995</v>
      </c>
      <c r="GX336" s="43">
        <v>0.52969999999999995</v>
      </c>
      <c r="GY336" s="43">
        <v>0.52969999999999995</v>
      </c>
      <c r="GZ336" s="43">
        <v>0.52969999999999995</v>
      </c>
      <c r="HA336" s="43"/>
      <c r="HB336" s="43"/>
    </row>
    <row r="337" spans="1:210" x14ac:dyDescent="0.6">
      <c r="A337" s="327">
        <v>4</v>
      </c>
      <c r="B337" s="198">
        <v>45662</v>
      </c>
      <c r="C337" s="43">
        <v>0.55573300000000003</v>
      </c>
      <c r="D337" s="43">
        <v>0.55573300000000003</v>
      </c>
      <c r="E337" s="43">
        <v>0.55573300000000003</v>
      </c>
      <c r="F337" s="43">
        <v>0.55573300000000003</v>
      </c>
      <c r="G337" s="43">
        <v>0.55573300000000003</v>
      </c>
      <c r="H337" s="43">
        <v>0.55573300000000003</v>
      </c>
      <c r="I337" s="43">
        <v>0.55573300000000003</v>
      </c>
      <c r="J337" s="43">
        <v>0.55573300000000003</v>
      </c>
      <c r="K337" s="43">
        <v>0.55573300000000003</v>
      </c>
      <c r="L337" s="43">
        <v>0.55573300000000003</v>
      </c>
      <c r="M337" s="43">
        <v>0.55573300000000003</v>
      </c>
      <c r="N337" s="43">
        <v>0.55573300000000003</v>
      </c>
      <c r="O337" s="43">
        <v>0.55573300000000003</v>
      </c>
      <c r="P337" s="43">
        <v>0.55573300000000003</v>
      </c>
      <c r="Q337" s="43">
        <v>0.55573300000000003</v>
      </c>
      <c r="R337" s="43">
        <v>0.55573300000000003</v>
      </c>
      <c r="S337" s="43">
        <v>0.55573300000000003</v>
      </c>
      <c r="T337" s="43">
        <v>0.55573300000000003</v>
      </c>
      <c r="U337" s="43">
        <v>0.55573300000000003</v>
      </c>
      <c r="V337" s="43">
        <v>0.55573300000000003</v>
      </c>
      <c r="W337" s="43">
        <v>0.55573300000000003</v>
      </c>
      <c r="X337" s="43">
        <v>0.55573300000000003</v>
      </c>
      <c r="Y337" s="43">
        <v>0.55573300000000003</v>
      </c>
      <c r="Z337" s="43">
        <v>0.55573300000000003</v>
      </c>
      <c r="AA337" s="43">
        <v>0.55573300000000003</v>
      </c>
      <c r="AB337" s="43">
        <v>0.55573300000000003</v>
      </c>
      <c r="AC337" s="43">
        <v>0.55573300000000003</v>
      </c>
      <c r="AD337" s="43">
        <v>0.55573300000000003</v>
      </c>
      <c r="AE337" s="43">
        <v>0.55573300000000003</v>
      </c>
      <c r="AF337" s="43">
        <v>0.55573300000000003</v>
      </c>
      <c r="AG337" s="43">
        <v>0.55573300000000003</v>
      </c>
      <c r="AH337" s="43">
        <v>0.55573300000000003</v>
      </c>
      <c r="AI337" s="43">
        <v>0.55573300000000003</v>
      </c>
      <c r="AJ337" s="43">
        <v>0.55573300000000003</v>
      </c>
      <c r="AK337" s="43">
        <v>0.55573300000000003</v>
      </c>
      <c r="AL337" s="43">
        <v>0.55573300000000003</v>
      </c>
      <c r="AM337" s="43">
        <v>0.55573300000000003</v>
      </c>
      <c r="AN337" s="43">
        <v>0.55573300000000003</v>
      </c>
      <c r="AO337" s="43">
        <v>0.55573300000000003</v>
      </c>
      <c r="AP337" s="43">
        <v>0.55573300000000003</v>
      </c>
      <c r="AQ337" s="43">
        <v>0.55573300000000003</v>
      </c>
      <c r="AR337" s="43">
        <v>0.55573300000000003</v>
      </c>
      <c r="AS337" s="43">
        <v>0.55573300000000003</v>
      </c>
      <c r="AT337" s="43">
        <v>0.55573300000000003</v>
      </c>
      <c r="AU337" s="43">
        <v>0.55573300000000003</v>
      </c>
      <c r="AV337" s="43">
        <v>0.55573300000000003</v>
      </c>
      <c r="AW337" s="43">
        <v>0.55573300000000003</v>
      </c>
      <c r="AX337" s="43">
        <v>0.55573300000000003</v>
      </c>
      <c r="AY337" s="43">
        <v>0.55573300000000003</v>
      </c>
      <c r="AZ337" s="43">
        <v>0.55573300000000003</v>
      </c>
      <c r="BA337" s="308">
        <v>0.55573300000000003</v>
      </c>
      <c r="BB337" s="43">
        <v>0.55573300000000003</v>
      </c>
      <c r="BC337" s="43">
        <v>0.55573300000000003</v>
      </c>
      <c r="BD337" s="43">
        <v>0.55573300000000003</v>
      </c>
      <c r="BE337" s="43">
        <v>0.55573300000000003</v>
      </c>
      <c r="BF337" s="43">
        <v>0.55573300000000003</v>
      </c>
      <c r="BG337" s="43">
        <v>0.55573300000000003</v>
      </c>
      <c r="BH337" s="43">
        <v>0.55573300000000003</v>
      </c>
      <c r="BI337" s="43">
        <v>0.55573300000000003</v>
      </c>
      <c r="BJ337" s="43">
        <v>0.55573300000000003</v>
      </c>
      <c r="BK337" s="43">
        <v>0.55573300000000003</v>
      </c>
      <c r="BL337" s="43">
        <v>0.55573300000000003</v>
      </c>
      <c r="BM337" s="43">
        <v>0.55573300000000003</v>
      </c>
      <c r="BN337" s="43">
        <v>0.55573300000000003</v>
      </c>
      <c r="BO337" s="43">
        <v>0.55573300000000003</v>
      </c>
      <c r="BP337" s="43">
        <v>0.55573300000000003</v>
      </c>
      <c r="BQ337" s="43">
        <v>0.55573300000000003</v>
      </c>
      <c r="BR337" s="43">
        <v>0.55573300000000003</v>
      </c>
      <c r="BS337" s="43">
        <v>0.55573300000000003</v>
      </c>
      <c r="BT337" s="43">
        <v>0.55573300000000003</v>
      </c>
      <c r="BU337" s="43">
        <v>0.55573300000000003</v>
      </c>
      <c r="BV337" s="43">
        <v>0.55573300000000003</v>
      </c>
      <c r="BW337" s="43">
        <v>0.55573300000000003</v>
      </c>
      <c r="BX337" s="43">
        <v>0.55573300000000003</v>
      </c>
      <c r="BY337" s="43">
        <v>0.55573300000000003</v>
      </c>
      <c r="BZ337" s="43">
        <v>0.55573300000000003</v>
      </c>
      <c r="CA337" s="43">
        <v>0.55573300000000003</v>
      </c>
      <c r="CB337" s="43">
        <v>0.55573300000000003</v>
      </c>
      <c r="CC337" s="43">
        <v>0.55573300000000003</v>
      </c>
      <c r="CD337" s="43">
        <v>0.55573300000000003</v>
      </c>
      <c r="CE337" s="43">
        <v>0.55573300000000003</v>
      </c>
      <c r="CF337" s="43">
        <v>0.55573300000000003</v>
      </c>
      <c r="CG337" s="43">
        <v>0.55573300000000003</v>
      </c>
      <c r="CH337" s="43">
        <v>0.55573300000000003</v>
      </c>
      <c r="CI337" s="43">
        <v>0.55573300000000003</v>
      </c>
      <c r="CJ337" s="43">
        <v>0.55573300000000003</v>
      </c>
      <c r="CK337" s="43">
        <v>0.55573300000000003</v>
      </c>
      <c r="CL337" s="43">
        <v>0.55573300000000003</v>
      </c>
      <c r="CM337" s="43">
        <v>0.55573300000000003</v>
      </c>
      <c r="CN337" s="43">
        <v>0.55573300000000003</v>
      </c>
      <c r="CO337" s="43">
        <v>0.55573300000000003</v>
      </c>
      <c r="CP337" s="43">
        <v>0.55573300000000003</v>
      </c>
      <c r="CQ337" s="43">
        <v>0.55573300000000003</v>
      </c>
      <c r="CR337" s="43">
        <v>0.55573300000000003</v>
      </c>
      <c r="CS337" s="43">
        <v>0.55573300000000003</v>
      </c>
      <c r="CT337" s="43">
        <v>0.55573300000000003</v>
      </c>
      <c r="CU337" s="43">
        <v>0.55573300000000003</v>
      </c>
      <c r="CV337" s="43">
        <v>0.55573300000000003</v>
      </c>
      <c r="CW337" s="43">
        <v>0.55573300000000003</v>
      </c>
      <c r="CX337" s="43">
        <v>0.55573300000000003</v>
      </c>
      <c r="CY337" s="43">
        <v>0.55573300000000003</v>
      </c>
      <c r="CZ337" s="43"/>
      <c r="DA337" s="43"/>
      <c r="DC337" s="198">
        <v>45591</v>
      </c>
      <c r="DD337" s="43">
        <v>0.52969999999999995</v>
      </c>
      <c r="DE337" s="43">
        <v>0.52969999999999995</v>
      </c>
      <c r="DF337" s="43">
        <v>0.52969999999999995</v>
      </c>
      <c r="DG337" s="43">
        <v>0.52969999999999995</v>
      </c>
      <c r="DH337" s="43">
        <v>0.52969999999999995</v>
      </c>
      <c r="DI337" s="43">
        <v>0.52969999999999995</v>
      </c>
      <c r="DJ337" s="43">
        <v>0.52969999999999995</v>
      </c>
      <c r="DK337" s="43">
        <v>0.52969999999999995</v>
      </c>
      <c r="DL337" s="43">
        <v>0.52969999999999995</v>
      </c>
      <c r="DM337" s="43">
        <v>0.52969999999999995</v>
      </c>
      <c r="DN337" s="43">
        <v>0.52969999999999995</v>
      </c>
      <c r="DO337" s="43">
        <v>0.52969999999999995</v>
      </c>
      <c r="DP337" s="43">
        <v>0.52969999999999995</v>
      </c>
      <c r="DQ337" s="43">
        <v>0.52969999999999995</v>
      </c>
      <c r="DR337" s="43">
        <v>0.52969999999999995</v>
      </c>
      <c r="DS337" s="43">
        <v>0.52969999999999995</v>
      </c>
      <c r="DT337" s="43">
        <v>0.52969999999999995</v>
      </c>
      <c r="DU337" s="43">
        <v>0.52969999999999995</v>
      </c>
      <c r="DV337" s="43">
        <v>0.52969999999999995</v>
      </c>
      <c r="DW337" s="43">
        <v>0.52969999999999995</v>
      </c>
      <c r="DX337" s="43">
        <v>0.52969999999999995</v>
      </c>
      <c r="DY337" s="43">
        <v>0.52969999999999995</v>
      </c>
      <c r="DZ337" s="43">
        <v>0.52969999999999995</v>
      </c>
      <c r="EA337" s="43">
        <v>0.52969999999999995</v>
      </c>
      <c r="EB337" s="43">
        <v>0.52969999999999995</v>
      </c>
      <c r="EC337" s="43">
        <v>0.52969999999999995</v>
      </c>
      <c r="ED337" s="43">
        <v>0.52969999999999995</v>
      </c>
      <c r="EE337" s="43">
        <v>0.52969999999999995</v>
      </c>
      <c r="EF337" s="43">
        <v>0.52969999999999995</v>
      </c>
      <c r="EG337" s="43">
        <v>0.52969999999999995</v>
      </c>
      <c r="EH337" s="43">
        <v>0.52969999999999995</v>
      </c>
      <c r="EI337" s="43">
        <v>0.52969999999999995</v>
      </c>
      <c r="EJ337" s="43">
        <v>0.52969999999999995</v>
      </c>
      <c r="EK337" s="43">
        <v>0.52969999999999995</v>
      </c>
      <c r="EL337" s="43">
        <v>0.52969999999999995</v>
      </c>
      <c r="EM337" s="43">
        <v>0.52969999999999995</v>
      </c>
      <c r="EN337" s="43">
        <v>0.52969999999999995</v>
      </c>
      <c r="EO337" s="43">
        <v>0.52969999999999995</v>
      </c>
      <c r="EP337" s="43">
        <v>0.52969999999999995</v>
      </c>
      <c r="EQ337" s="43">
        <v>0.52969999999999995</v>
      </c>
      <c r="ER337" s="43">
        <v>0.52969999999999995</v>
      </c>
      <c r="ES337" s="43">
        <v>0.52969999999999995</v>
      </c>
      <c r="ET337" s="43">
        <v>0.52969999999999995</v>
      </c>
      <c r="EU337" s="43">
        <v>0.52969999999999995</v>
      </c>
      <c r="EV337" s="43">
        <v>0.52969999999999995</v>
      </c>
      <c r="EW337" s="43">
        <v>0.52969999999999995</v>
      </c>
      <c r="EX337" s="43">
        <v>0.52969999999999995</v>
      </c>
      <c r="EY337" s="43">
        <v>0.52969999999999995</v>
      </c>
      <c r="EZ337" s="43">
        <v>0.52969999999999995</v>
      </c>
      <c r="FA337" s="43">
        <v>0.52969999999999995</v>
      </c>
      <c r="FB337" s="308">
        <v>0.52969999999999995</v>
      </c>
      <c r="FC337" s="43">
        <v>0.52969999999999995</v>
      </c>
      <c r="FD337" s="43">
        <v>0.52969999999999995</v>
      </c>
      <c r="FE337" s="43">
        <v>0.52969999999999995</v>
      </c>
      <c r="FF337" s="43">
        <v>0.52969999999999995</v>
      </c>
      <c r="FG337" s="43">
        <v>0.52969999999999995</v>
      </c>
      <c r="FH337" s="43">
        <v>0.52969999999999995</v>
      </c>
      <c r="FI337" s="43">
        <v>0.52969999999999995</v>
      </c>
      <c r="FJ337" s="43">
        <v>0.52969999999999995</v>
      </c>
      <c r="FK337" s="43">
        <v>0.52969999999999995</v>
      </c>
      <c r="FL337" s="43">
        <v>0.52969999999999995</v>
      </c>
      <c r="FM337" s="43">
        <v>0.52969999999999995</v>
      </c>
      <c r="FN337" s="43">
        <v>0.52969999999999995</v>
      </c>
      <c r="FO337" s="43">
        <v>0.52969999999999995</v>
      </c>
      <c r="FP337" s="43">
        <v>0.52969999999999995</v>
      </c>
      <c r="FQ337" s="43">
        <v>0.52969999999999995</v>
      </c>
      <c r="FR337" s="43">
        <v>0.52969999999999995</v>
      </c>
      <c r="FS337" s="43">
        <v>0.52969999999999995</v>
      </c>
      <c r="FT337" s="43">
        <v>0.52969999999999995</v>
      </c>
      <c r="FU337" s="43">
        <v>0.52969999999999995</v>
      </c>
      <c r="FV337" s="43">
        <v>0.52969999999999995</v>
      </c>
      <c r="FW337" s="43">
        <v>0.52969999999999995</v>
      </c>
      <c r="FX337" s="43">
        <v>0.52969999999999995</v>
      </c>
      <c r="FY337" s="43">
        <v>0.52969999999999995</v>
      </c>
      <c r="FZ337" s="43">
        <v>0.52969999999999995</v>
      </c>
      <c r="GA337" s="43">
        <v>0.52969999999999995</v>
      </c>
      <c r="GB337" s="43">
        <v>0.52969999999999995</v>
      </c>
      <c r="GC337" s="43">
        <v>0.52969999999999995</v>
      </c>
      <c r="GD337" s="43">
        <v>0.52969999999999995</v>
      </c>
      <c r="GE337" s="43">
        <v>0.52969999999999995</v>
      </c>
      <c r="GF337" s="43">
        <v>0.52969999999999995</v>
      </c>
      <c r="GG337" s="43">
        <v>0.52969999999999995</v>
      </c>
      <c r="GH337" s="43">
        <v>0.52969999999999995</v>
      </c>
      <c r="GI337" s="43">
        <v>0.52969999999999995</v>
      </c>
      <c r="GJ337" s="43">
        <v>0.52969999999999995</v>
      </c>
      <c r="GK337" s="43">
        <v>0.52969999999999995</v>
      </c>
      <c r="GL337" s="43">
        <v>0.52969999999999995</v>
      </c>
      <c r="GM337" s="43">
        <v>0.52969999999999995</v>
      </c>
      <c r="GN337" s="43">
        <v>0.52969999999999995</v>
      </c>
      <c r="GO337" s="43">
        <v>0.52969999999999995</v>
      </c>
      <c r="GP337" s="43">
        <v>0.52969999999999995</v>
      </c>
      <c r="GQ337" s="43">
        <v>0.52969999999999995</v>
      </c>
      <c r="GR337" s="43">
        <v>0.52969999999999995</v>
      </c>
      <c r="GS337" s="43">
        <v>0.52969999999999995</v>
      </c>
      <c r="GT337" s="43">
        <v>0.52969999999999995</v>
      </c>
      <c r="GU337" s="43">
        <v>0.52969999999999995</v>
      </c>
      <c r="GV337" s="43">
        <v>0.52969999999999995</v>
      </c>
      <c r="GW337" s="43">
        <v>0.52969999999999995</v>
      </c>
      <c r="GX337" s="43">
        <v>0.52969999999999995</v>
      </c>
      <c r="GY337" s="43">
        <v>0.52969999999999995</v>
      </c>
      <c r="GZ337" s="43">
        <v>0.52969999999999995</v>
      </c>
      <c r="HA337" s="43"/>
      <c r="HB337" s="43"/>
    </row>
    <row r="338" spans="1:210" x14ac:dyDescent="0.6">
      <c r="A338" s="327">
        <v>5</v>
      </c>
      <c r="B338" s="198">
        <v>45693</v>
      </c>
      <c r="C338" s="43">
        <v>0.55573300000000003</v>
      </c>
      <c r="D338" s="43">
        <v>0.55573300000000003</v>
      </c>
      <c r="E338" s="43">
        <v>0.55573300000000003</v>
      </c>
      <c r="F338" s="43">
        <v>0.55573300000000003</v>
      </c>
      <c r="G338" s="43">
        <v>0.55573300000000003</v>
      </c>
      <c r="H338" s="43">
        <v>0.55573300000000003</v>
      </c>
      <c r="I338" s="43">
        <v>0.55573300000000003</v>
      </c>
      <c r="J338" s="43">
        <v>0.55573300000000003</v>
      </c>
      <c r="K338" s="43">
        <v>0.55573300000000003</v>
      </c>
      <c r="L338" s="43">
        <v>0.55573300000000003</v>
      </c>
      <c r="M338" s="43">
        <v>0.55573300000000003</v>
      </c>
      <c r="N338" s="43">
        <v>0.55573300000000003</v>
      </c>
      <c r="O338" s="43">
        <v>0.55573300000000003</v>
      </c>
      <c r="P338" s="43">
        <v>0.55573300000000003</v>
      </c>
      <c r="Q338" s="43">
        <v>0.55573300000000003</v>
      </c>
      <c r="R338" s="43">
        <v>0.55573300000000003</v>
      </c>
      <c r="S338" s="43">
        <v>0.55573300000000003</v>
      </c>
      <c r="T338" s="43">
        <v>0.55573300000000003</v>
      </c>
      <c r="U338" s="43">
        <v>0.55573300000000003</v>
      </c>
      <c r="V338" s="43">
        <v>0.55573300000000003</v>
      </c>
      <c r="W338" s="43">
        <v>0.55573300000000003</v>
      </c>
      <c r="X338" s="43">
        <v>0.55573300000000003</v>
      </c>
      <c r="Y338" s="43">
        <v>0.55573300000000003</v>
      </c>
      <c r="Z338" s="43">
        <v>0.55573300000000003</v>
      </c>
      <c r="AA338" s="43">
        <v>0.55573300000000003</v>
      </c>
      <c r="AB338" s="43">
        <v>0.55573300000000003</v>
      </c>
      <c r="AC338" s="43">
        <v>0.55573300000000003</v>
      </c>
      <c r="AD338" s="43">
        <v>0.55573300000000003</v>
      </c>
      <c r="AE338" s="43">
        <v>0.55573300000000003</v>
      </c>
      <c r="AF338" s="43">
        <v>0.55573300000000003</v>
      </c>
      <c r="AG338" s="43">
        <v>0.55573300000000003</v>
      </c>
      <c r="AH338" s="43">
        <v>0.55573300000000003</v>
      </c>
      <c r="AI338" s="43">
        <v>0.55573300000000003</v>
      </c>
      <c r="AJ338" s="43">
        <v>0.55573300000000003</v>
      </c>
      <c r="AK338" s="43">
        <v>0.55573300000000003</v>
      </c>
      <c r="AL338" s="43">
        <v>0.55573300000000003</v>
      </c>
      <c r="AM338" s="43">
        <v>0.55573300000000003</v>
      </c>
      <c r="AN338" s="43">
        <v>0.55573300000000003</v>
      </c>
      <c r="AO338" s="43">
        <v>0.55573300000000003</v>
      </c>
      <c r="AP338" s="43">
        <v>0.55573300000000003</v>
      </c>
      <c r="AQ338" s="43">
        <v>0.55573300000000003</v>
      </c>
      <c r="AR338" s="43">
        <v>0.55573300000000003</v>
      </c>
      <c r="AS338" s="43">
        <v>0.55573300000000003</v>
      </c>
      <c r="AT338" s="43">
        <v>0.55573300000000003</v>
      </c>
      <c r="AU338" s="43">
        <v>0.55573300000000003</v>
      </c>
      <c r="AV338" s="43">
        <v>0.55573300000000003</v>
      </c>
      <c r="AW338" s="43">
        <v>0.55573300000000003</v>
      </c>
      <c r="AX338" s="43">
        <v>0.55573300000000003</v>
      </c>
      <c r="AY338" s="43">
        <v>0.55573300000000003</v>
      </c>
      <c r="AZ338" s="43">
        <v>0.55573300000000003</v>
      </c>
      <c r="BA338" s="308">
        <v>0.55573300000000003</v>
      </c>
      <c r="BB338" s="43">
        <v>0.55573300000000003</v>
      </c>
      <c r="BC338" s="43">
        <v>0.55573300000000003</v>
      </c>
      <c r="BD338" s="43">
        <v>0.55573300000000003</v>
      </c>
      <c r="BE338" s="43">
        <v>0.55573300000000003</v>
      </c>
      <c r="BF338" s="43">
        <v>0.55573300000000003</v>
      </c>
      <c r="BG338" s="43">
        <v>0.55573300000000003</v>
      </c>
      <c r="BH338" s="43">
        <v>0.55573300000000003</v>
      </c>
      <c r="BI338" s="43">
        <v>0.55573300000000003</v>
      </c>
      <c r="BJ338" s="43">
        <v>0.55573300000000003</v>
      </c>
      <c r="BK338" s="43">
        <v>0.55573300000000003</v>
      </c>
      <c r="BL338" s="43">
        <v>0.55573300000000003</v>
      </c>
      <c r="BM338" s="43">
        <v>0.55573300000000003</v>
      </c>
      <c r="BN338" s="43">
        <v>0.55573300000000003</v>
      </c>
      <c r="BO338" s="43">
        <v>0.55573300000000003</v>
      </c>
      <c r="BP338" s="43">
        <v>0.55573300000000003</v>
      </c>
      <c r="BQ338" s="43">
        <v>0.55573300000000003</v>
      </c>
      <c r="BR338" s="43">
        <v>0.55573300000000003</v>
      </c>
      <c r="BS338" s="43">
        <v>0.55573300000000003</v>
      </c>
      <c r="BT338" s="43">
        <v>0.55573300000000003</v>
      </c>
      <c r="BU338" s="43">
        <v>0.55573300000000003</v>
      </c>
      <c r="BV338" s="43">
        <v>0.55573300000000003</v>
      </c>
      <c r="BW338" s="43">
        <v>0.55573300000000003</v>
      </c>
      <c r="BX338" s="43">
        <v>0.55573300000000003</v>
      </c>
      <c r="BY338" s="43">
        <v>0.55573300000000003</v>
      </c>
      <c r="BZ338" s="43">
        <v>0.55573300000000003</v>
      </c>
      <c r="CA338" s="43">
        <v>0.55573300000000003</v>
      </c>
      <c r="CB338" s="43">
        <v>0.55573300000000003</v>
      </c>
      <c r="CC338" s="43">
        <v>0.55573300000000003</v>
      </c>
      <c r="CD338" s="43">
        <v>0.55573300000000003</v>
      </c>
      <c r="CE338" s="43">
        <v>0.55573300000000003</v>
      </c>
      <c r="CF338" s="43">
        <v>0.55573300000000003</v>
      </c>
      <c r="CG338" s="43">
        <v>0.55573300000000003</v>
      </c>
      <c r="CH338" s="43">
        <v>0.55573300000000003</v>
      </c>
      <c r="CI338" s="43">
        <v>0.55573300000000003</v>
      </c>
      <c r="CJ338" s="43">
        <v>0.55573300000000003</v>
      </c>
      <c r="CK338" s="43">
        <v>0.55573300000000003</v>
      </c>
      <c r="CL338" s="43">
        <v>0.55573300000000003</v>
      </c>
      <c r="CM338" s="43">
        <v>0.55573300000000003</v>
      </c>
      <c r="CN338" s="43">
        <v>0.55573300000000003</v>
      </c>
      <c r="CO338" s="43">
        <v>0.55573300000000003</v>
      </c>
      <c r="CP338" s="43">
        <v>0.55573300000000003</v>
      </c>
      <c r="CQ338" s="43">
        <v>0.55573300000000003</v>
      </c>
      <c r="CR338" s="43">
        <v>0.55573300000000003</v>
      </c>
      <c r="CS338" s="43">
        <v>0.55573300000000003</v>
      </c>
      <c r="CT338" s="43">
        <v>0.55573300000000003</v>
      </c>
      <c r="CU338" s="43">
        <v>0.55573300000000003</v>
      </c>
      <c r="CV338" s="43">
        <v>0.55573300000000003</v>
      </c>
      <c r="CW338" s="43">
        <v>0.55573300000000003</v>
      </c>
      <c r="CX338" s="43">
        <v>0.55573300000000003</v>
      </c>
      <c r="CY338" s="43">
        <v>0.55573300000000003</v>
      </c>
      <c r="CZ338" s="43"/>
      <c r="DA338" s="43"/>
      <c r="DC338" s="198">
        <v>45622</v>
      </c>
      <c r="DD338" s="43">
        <v>0.52969999999999995</v>
      </c>
      <c r="DE338" s="43">
        <v>0.52969999999999995</v>
      </c>
      <c r="DF338" s="43">
        <v>0.52969999999999995</v>
      </c>
      <c r="DG338" s="43">
        <v>0.52969999999999995</v>
      </c>
      <c r="DH338" s="43">
        <v>0.52969999999999995</v>
      </c>
      <c r="DI338" s="43">
        <v>0.52969999999999995</v>
      </c>
      <c r="DJ338" s="43">
        <v>0.52969999999999995</v>
      </c>
      <c r="DK338" s="43">
        <v>0.52969999999999995</v>
      </c>
      <c r="DL338" s="43">
        <v>0.52969999999999995</v>
      </c>
      <c r="DM338" s="43">
        <v>0.52969999999999995</v>
      </c>
      <c r="DN338" s="43">
        <v>0.52969999999999995</v>
      </c>
      <c r="DO338" s="43">
        <v>0.52969999999999995</v>
      </c>
      <c r="DP338" s="43">
        <v>0.52969999999999995</v>
      </c>
      <c r="DQ338" s="43">
        <v>0.52969999999999995</v>
      </c>
      <c r="DR338" s="43">
        <v>0.52969999999999995</v>
      </c>
      <c r="DS338" s="43">
        <v>0.52969999999999995</v>
      </c>
      <c r="DT338" s="43">
        <v>0.52969999999999995</v>
      </c>
      <c r="DU338" s="43">
        <v>0.52969999999999995</v>
      </c>
      <c r="DV338" s="43">
        <v>0.52969999999999995</v>
      </c>
      <c r="DW338" s="43">
        <v>0.52969999999999995</v>
      </c>
      <c r="DX338" s="43">
        <v>0.52969999999999995</v>
      </c>
      <c r="DY338" s="43">
        <v>0.52969999999999995</v>
      </c>
      <c r="DZ338" s="43">
        <v>0.52969999999999995</v>
      </c>
      <c r="EA338" s="43">
        <v>0.52969999999999995</v>
      </c>
      <c r="EB338" s="43">
        <v>0.52969999999999995</v>
      </c>
      <c r="EC338" s="43">
        <v>0.52969999999999995</v>
      </c>
      <c r="ED338" s="43">
        <v>0.52969999999999995</v>
      </c>
      <c r="EE338" s="43">
        <v>0.52969999999999995</v>
      </c>
      <c r="EF338" s="43">
        <v>0.52969999999999995</v>
      </c>
      <c r="EG338" s="43">
        <v>0.52969999999999995</v>
      </c>
      <c r="EH338" s="43">
        <v>0.52969999999999995</v>
      </c>
      <c r="EI338" s="43">
        <v>0.52969999999999995</v>
      </c>
      <c r="EJ338" s="43">
        <v>0.52969999999999995</v>
      </c>
      <c r="EK338" s="43">
        <v>0.52969999999999995</v>
      </c>
      <c r="EL338" s="43">
        <v>0.52969999999999995</v>
      </c>
      <c r="EM338" s="43">
        <v>0.52969999999999995</v>
      </c>
      <c r="EN338" s="43">
        <v>0.52969999999999995</v>
      </c>
      <c r="EO338" s="43">
        <v>0.52969999999999995</v>
      </c>
      <c r="EP338" s="43">
        <v>0.52969999999999995</v>
      </c>
      <c r="EQ338" s="43">
        <v>0.52969999999999995</v>
      </c>
      <c r="ER338" s="43">
        <v>0.52969999999999995</v>
      </c>
      <c r="ES338" s="43">
        <v>0.52969999999999995</v>
      </c>
      <c r="ET338" s="43">
        <v>0.52969999999999995</v>
      </c>
      <c r="EU338" s="43">
        <v>0.52969999999999995</v>
      </c>
      <c r="EV338" s="43">
        <v>0.52969999999999995</v>
      </c>
      <c r="EW338" s="43">
        <v>0.52969999999999995</v>
      </c>
      <c r="EX338" s="43">
        <v>0.52969999999999995</v>
      </c>
      <c r="EY338" s="43">
        <v>0.52969999999999995</v>
      </c>
      <c r="EZ338" s="43">
        <v>0.52969999999999995</v>
      </c>
      <c r="FA338" s="43">
        <v>0.52969999999999995</v>
      </c>
      <c r="FB338" s="308">
        <v>0.52969999999999995</v>
      </c>
      <c r="FC338" s="43">
        <v>0.52969999999999995</v>
      </c>
      <c r="FD338" s="43">
        <v>0.52969999999999995</v>
      </c>
      <c r="FE338" s="43">
        <v>0.52969999999999995</v>
      </c>
      <c r="FF338" s="43">
        <v>0.52969999999999995</v>
      </c>
      <c r="FG338" s="43">
        <v>0.52969999999999995</v>
      </c>
      <c r="FH338" s="43">
        <v>0.52969999999999995</v>
      </c>
      <c r="FI338" s="43">
        <v>0.52969999999999995</v>
      </c>
      <c r="FJ338" s="43">
        <v>0.52969999999999995</v>
      </c>
      <c r="FK338" s="43">
        <v>0.52969999999999995</v>
      </c>
      <c r="FL338" s="43">
        <v>0.52969999999999995</v>
      </c>
      <c r="FM338" s="43">
        <v>0.52969999999999995</v>
      </c>
      <c r="FN338" s="43">
        <v>0.52969999999999995</v>
      </c>
      <c r="FO338" s="43">
        <v>0.52969999999999995</v>
      </c>
      <c r="FP338" s="43">
        <v>0.52969999999999995</v>
      </c>
      <c r="FQ338" s="43">
        <v>0.52969999999999995</v>
      </c>
      <c r="FR338" s="43">
        <v>0.52969999999999995</v>
      </c>
      <c r="FS338" s="43">
        <v>0.52969999999999995</v>
      </c>
      <c r="FT338" s="43">
        <v>0.52969999999999995</v>
      </c>
      <c r="FU338" s="43">
        <v>0.52969999999999995</v>
      </c>
      <c r="FV338" s="43">
        <v>0.52969999999999995</v>
      </c>
      <c r="FW338" s="43">
        <v>0.52969999999999995</v>
      </c>
      <c r="FX338" s="43">
        <v>0.52969999999999995</v>
      </c>
      <c r="FY338" s="43">
        <v>0.52969999999999995</v>
      </c>
      <c r="FZ338" s="43">
        <v>0.52969999999999995</v>
      </c>
      <c r="GA338" s="43">
        <v>0.52969999999999995</v>
      </c>
      <c r="GB338" s="43">
        <v>0.52969999999999995</v>
      </c>
      <c r="GC338" s="43">
        <v>0.52969999999999995</v>
      </c>
      <c r="GD338" s="43">
        <v>0.52969999999999995</v>
      </c>
      <c r="GE338" s="43">
        <v>0.52969999999999995</v>
      </c>
      <c r="GF338" s="43">
        <v>0.52969999999999995</v>
      </c>
      <c r="GG338" s="43">
        <v>0.52969999999999995</v>
      </c>
      <c r="GH338" s="43">
        <v>0.52969999999999995</v>
      </c>
      <c r="GI338" s="43">
        <v>0.52969999999999995</v>
      </c>
      <c r="GJ338" s="43">
        <v>0.52969999999999995</v>
      </c>
      <c r="GK338" s="43">
        <v>0.52969999999999995</v>
      </c>
      <c r="GL338" s="43">
        <v>0.52969999999999995</v>
      </c>
      <c r="GM338" s="43">
        <v>0.52969999999999995</v>
      </c>
      <c r="GN338" s="43">
        <v>0.52969999999999995</v>
      </c>
      <c r="GO338" s="43">
        <v>0.52969999999999995</v>
      </c>
      <c r="GP338" s="43">
        <v>0.52969999999999995</v>
      </c>
      <c r="GQ338" s="43">
        <v>0.52969999999999995</v>
      </c>
      <c r="GR338" s="43">
        <v>0.52969999999999995</v>
      </c>
      <c r="GS338" s="43">
        <v>0.52969999999999995</v>
      </c>
      <c r="GT338" s="43">
        <v>0.52969999999999995</v>
      </c>
      <c r="GU338" s="43">
        <v>0.52969999999999995</v>
      </c>
      <c r="GV338" s="43">
        <v>0.52969999999999995</v>
      </c>
      <c r="GW338" s="43">
        <v>0.52969999999999995</v>
      </c>
      <c r="GX338" s="43">
        <v>0.52969999999999995</v>
      </c>
      <c r="GY338" s="43">
        <v>0.52969999999999995</v>
      </c>
      <c r="GZ338" s="43">
        <v>0.52969999999999995</v>
      </c>
      <c r="HA338" s="43"/>
      <c r="HB338" s="43"/>
    </row>
    <row r="339" spans="1:210" x14ac:dyDescent="0.6">
      <c r="A339" s="327">
        <v>6</v>
      </c>
      <c r="B339" s="198">
        <v>45721</v>
      </c>
      <c r="C339" s="43">
        <v>0.55573300000000003</v>
      </c>
      <c r="D339" s="43">
        <v>0.55573300000000003</v>
      </c>
      <c r="E339" s="43">
        <v>0.55573300000000003</v>
      </c>
      <c r="F339" s="43">
        <v>0.55573300000000003</v>
      </c>
      <c r="G339" s="43">
        <v>0.55573300000000003</v>
      </c>
      <c r="H339" s="43">
        <v>0.55573300000000003</v>
      </c>
      <c r="I339" s="43">
        <v>0.55573300000000003</v>
      </c>
      <c r="J339" s="43">
        <v>0.55573300000000003</v>
      </c>
      <c r="K339" s="43">
        <v>0.55573300000000003</v>
      </c>
      <c r="L339" s="43">
        <v>0.55573300000000003</v>
      </c>
      <c r="M339" s="43">
        <v>0.55573300000000003</v>
      </c>
      <c r="N339" s="43">
        <v>0.55573300000000003</v>
      </c>
      <c r="O339" s="43">
        <v>0.55573300000000003</v>
      </c>
      <c r="P339" s="43">
        <v>0.55573300000000003</v>
      </c>
      <c r="Q339" s="43">
        <v>0.55573300000000003</v>
      </c>
      <c r="R339" s="43">
        <v>0.55573300000000003</v>
      </c>
      <c r="S339" s="43">
        <v>0.55573300000000003</v>
      </c>
      <c r="T339" s="43">
        <v>0.55573300000000003</v>
      </c>
      <c r="U339" s="43">
        <v>0.55573300000000003</v>
      </c>
      <c r="V339" s="43">
        <v>0.55573300000000003</v>
      </c>
      <c r="W339" s="43">
        <v>0.55573300000000003</v>
      </c>
      <c r="X339" s="43">
        <v>0.55573300000000003</v>
      </c>
      <c r="Y339" s="43">
        <v>0.55573300000000003</v>
      </c>
      <c r="Z339" s="43">
        <v>0.55573300000000003</v>
      </c>
      <c r="AA339" s="43">
        <v>0.55573300000000003</v>
      </c>
      <c r="AB339" s="43">
        <v>0.55573300000000003</v>
      </c>
      <c r="AC339" s="43">
        <v>0.55573300000000003</v>
      </c>
      <c r="AD339" s="43">
        <v>0.55573300000000003</v>
      </c>
      <c r="AE339" s="43">
        <v>0.55573300000000003</v>
      </c>
      <c r="AF339" s="43">
        <v>0.55573300000000003</v>
      </c>
      <c r="AG339" s="43">
        <v>0.55573300000000003</v>
      </c>
      <c r="AH339" s="43">
        <v>0.55573300000000003</v>
      </c>
      <c r="AI339" s="43">
        <v>0.55573300000000003</v>
      </c>
      <c r="AJ339" s="43">
        <v>0.55573300000000003</v>
      </c>
      <c r="AK339" s="43">
        <v>0.55573300000000003</v>
      </c>
      <c r="AL339" s="43">
        <v>0.55573300000000003</v>
      </c>
      <c r="AM339" s="43">
        <v>0.55573300000000003</v>
      </c>
      <c r="AN339" s="43">
        <v>0.55573300000000003</v>
      </c>
      <c r="AO339" s="43">
        <v>0.55573300000000003</v>
      </c>
      <c r="AP339" s="43">
        <v>0.55573300000000003</v>
      </c>
      <c r="AQ339" s="43">
        <v>0.55573300000000003</v>
      </c>
      <c r="AR339" s="43">
        <v>0.55573300000000003</v>
      </c>
      <c r="AS339" s="43">
        <v>0.55573300000000003</v>
      </c>
      <c r="AT339" s="43">
        <v>0.55573300000000003</v>
      </c>
      <c r="AU339" s="43">
        <v>0.55573300000000003</v>
      </c>
      <c r="AV339" s="43">
        <v>0.55573300000000003</v>
      </c>
      <c r="AW339" s="43">
        <v>0.55573300000000003</v>
      </c>
      <c r="AX339" s="43">
        <v>0.55573300000000003</v>
      </c>
      <c r="AY339" s="43">
        <v>0.55573300000000003</v>
      </c>
      <c r="AZ339" s="43">
        <v>0.55573300000000003</v>
      </c>
      <c r="BA339" s="308">
        <v>0.55573300000000003</v>
      </c>
      <c r="BB339" s="43">
        <v>0.55573300000000003</v>
      </c>
      <c r="BC339" s="43">
        <v>0.55573300000000003</v>
      </c>
      <c r="BD339" s="43">
        <v>0.55573300000000003</v>
      </c>
      <c r="BE339" s="43">
        <v>0.55573300000000003</v>
      </c>
      <c r="BF339" s="43">
        <v>0.55573300000000003</v>
      </c>
      <c r="BG339" s="43">
        <v>0.55573300000000003</v>
      </c>
      <c r="BH339" s="43">
        <v>0.55573300000000003</v>
      </c>
      <c r="BI339" s="43">
        <v>0.55573300000000003</v>
      </c>
      <c r="BJ339" s="43">
        <v>0.55573300000000003</v>
      </c>
      <c r="BK339" s="43">
        <v>0.55573300000000003</v>
      </c>
      <c r="BL339" s="43">
        <v>0.55573300000000003</v>
      </c>
      <c r="BM339" s="43">
        <v>0.55573300000000003</v>
      </c>
      <c r="BN339" s="43">
        <v>0.55573300000000003</v>
      </c>
      <c r="BO339" s="43">
        <v>0.55573300000000003</v>
      </c>
      <c r="BP339" s="43">
        <v>0.55573300000000003</v>
      </c>
      <c r="BQ339" s="43">
        <v>0.55573300000000003</v>
      </c>
      <c r="BR339" s="43">
        <v>0.55573300000000003</v>
      </c>
      <c r="BS339" s="43">
        <v>0.55573300000000003</v>
      </c>
      <c r="BT339" s="43">
        <v>0.55573300000000003</v>
      </c>
      <c r="BU339" s="43">
        <v>0.55573300000000003</v>
      </c>
      <c r="BV339" s="43">
        <v>0.55573300000000003</v>
      </c>
      <c r="BW339" s="43">
        <v>0.55573300000000003</v>
      </c>
      <c r="BX339" s="43">
        <v>0.55573300000000003</v>
      </c>
      <c r="BY339" s="43">
        <v>0.55573300000000003</v>
      </c>
      <c r="BZ339" s="43">
        <v>0.55573300000000003</v>
      </c>
      <c r="CA339" s="43">
        <v>0.55573300000000003</v>
      </c>
      <c r="CB339" s="43">
        <v>0.55573300000000003</v>
      </c>
      <c r="CC339" s="43">
        <v>0.55573300000000003</v>
      </c>
      <c r="CD339" s="43">
        <v>0.55573300000000003</v>
      </c>
      <c r="CE339" s="43">
        <v>0.55573300000000003</v>
      </c>
      <c r="CF339" s="43">
        <v>0.55573300000000003</v>
      </c>
      <c r="CG339" s="43">
        <v>0.55573300000000003</v>
      </c>
      <c r="CH339" s="43">
        <v>0.55573300000000003</v>
      </c>
      <c r="CI339" s="43">
        <v>0.55573300000000003</v>
      </c>
      <c r="CJ339" s="43">
        <v>0.55573300000000003</v>
      </c>
      <c r="CK339" s="43">
        <v>0.55573300000000003</v>
      </c>
      <c r="CL339" s="43">
        <v>0.55573300000000003</v>
      </c>
      <c r="CM339" s="43">
        <v>0.55573300000000003</v>
      </c>
      <c r="CN339" s="43">
        <v>0.55573300000000003</v>
      </c>
      <c r="CO339" s="43">
        <v>0.55573300000000003</v>
      </c>
      <c r="CP339" s="43">
        <v>0.55573300000000003</v>
      </c>
      <c r="CQ339" s="43">
        <v>0.55573300000000003</v>
      </c>
      <c r="CR339" s="43">
        <v>0.55573300000000003</v>
      </c>
      <c r="CS339" s="43">
        <v>0.55573300000000003</v>
      </c>
      <c r="CT339" s="43">
        <v>0.55573300000000003</v>
      </c>
      <c r="CU339" s="43">
        <v>0.55573300000000003</v>
      </c>
      <c r="CV339" s="43">
        <v>0.55573300000000003</v>
      </c>
      <c r="CW339" s="43">
        <v>0.55573300000000003</v>
      </c>
      <c r="CX339" s="43">
        <v>0.55573300000000003</v>
      </c>
      <c r="CY339" s="43">
        <v>0.55573300000000003</v>
      </c>
      <c r="CZ339" s="43"/>
      <c r="DA339" s="43"/>
      <c r="DC339" s="198">
        <v>45652</v>
      </c>
      <c r="DD339" s="43">
        <v>0.52969999999999995</v>
      </c>
      <c r="DE339" s="43">
        <v>0.52969999999999995</v>
      </c>
      <c r="DF339" s="43">
        <v>0.52969999999999995</v>
      </c>
      <c r="DG339" s="43">
        <v>0.52969999999999995</v>
      </c>
      <c r="DH339" s="43">
        <v>0.52969999999999995</v>
      </c>
      <c r="DI339" s="43">
        <v>0.52969999999999995</v>
      </c>
      <c r="DJ339" s="43">
        <v>0.52969999999999995</v>
      </c>
      <c r="DK339" s="43">
        <v>0.52969999999999995</v>
      </c>
      <c r="DL339" s="43">
        <v>0.52969999999999995</v>
      </c>
      <c r="DM339" s="43">
        <v>0.52969999999999995</v>
      </c>
      <c r="DN339" s="43">
        <v>0.52969999999999995</v>
      </c>
      <c r="DO339" s="43">
        <v>0.52969999999999995</v>
      </c>
      <c r="DP339" s="43">
        <v>0.52969999999999995</v>
      </c>
      <c r="DQ339" s="43">
        <v>0.52969999999999995</v>
      </c>
      <c r="DR339" s="43">
        <v>0.52969999999999995</v>
      </c>
      <c r="DS339" s="43">
        <v>0.52969999999999995</v>
      </c>
      <c r="DT339" s="43">
        <v>0.52969999999999995</v>
      </c>
      <c r="DU339" s="43">
        <v>0.52969999999999995</v>
      </c>
      <c r="DV339" s="43">
        <v>0.52969999999999995</v>
      </c>
      <c r="DW339" s="43">
        <v>0.52969999999999995</v>
      </c>
      <c r="DX339" s="43">
        <v>0.52969999999999995</v>
      </c>
      <c r="DY339" s="43">
        <v>0.52969999999999995</v>
      </c>
      <c r="DZ339" s="43">
        <v>0.52969999999999995</v>
      </c>
      <c r="EA339" s="43">
        <v>0.52969999999999995</v>
      </c>
      <c r="EB339" s="43">
        <v>0.52969999999999995</v>
      </c>
      <c r="EC339" s="43">
        <v>0.52969999999999995</v>
      </c>
      <c r="ED339" s="43">
        <v>0.52969999999999995</v>
      </c>
      <c r="EE339" s="43">
        <v>0.52969999999999995</v>
      </c>
      <c r="EF339" s="43">
        <v>0.52969999999999995</v>
      </c>
      <c r="EG339" s="43">
        <v>0.52969999999999995</v>
      </c>
      <c r="EH339" s="43">
        <v>0.52969999999999995</v>
      </c>
      <c r="EI339" s="43">
        <v>0.52969999999999995</v>
      </c>
      <c r="EJ339" s="43">
        <v>0.52969999999999995</v>
      </c>
      <c r="EK339" s="43">
        <v>0.52969999999999995</v>
      </c>
      <c r="EL339" s="43">
        <v>0.52969999999999995</v>
      </c>
      <c r="EM339" s="43">
        <v>0.52969999999999995</v>
      </c>
      <c r="EN339" s="43">
        <v>0.52969999999999995</v>
      </c>
      <c r="EO339" s="43">
        <v>0.52969999999999995</v>
      </c>
      <c r="EP339" s="43">
        <v>0.52969999999999995</v>
      </c>
      <c r="EQ339" s="43">
        <v>0.52969999999999995</v>
      </c>
      <c r="ER339" s="43">
        <v>0.52969999999999995</v>
      </c>
      <c r="ES339" s="43">
        <v>0.52969999999999995</v>
      </c>
      <c r="ET339" s="43">
        <v>0.52969999999999995</v>
      </c>
      <c r="EU339" s="43">
        <v>0.52969999999999995</v>
      </c>
      <c r="EV339" s="43">
        <v>0.52969999999999995</v>
      </c>
      <c r="EW339" s="43">
        <v>0.52969999999999995</v>
      </c>
      <c r="EX339" s="43">
        <v>0.52969999999999995</v>
      </c>
      <c r="EY339" s="43">
        <v>0.52969999999999995</v>
      </c>
      <c r="EZ339" s="43">
        <v>0.52969999999999995</v>
      </c>
      <c r="FA339" s="43">
        <v>0.52969999999999995</v>
      </c>
      <c r="FB339" s="308">
        <v>0.52969999999999995</v>
      </c>
      <c r="FC339" s="43">
        <v>0.52969999999999995</v>
      </c>
      <c r="FD339" s="43">
        <v>0.52969999999999995</v>
      </c>
      <c r="FE339" s="43">
        <v>0.52969999999999995</v>
      </c>
      <c r="FF339" s="43">
        <v>0.52969999999999995</v>
      </c>
      <c r="FG339" s="43">
        <v>0.52969999999999995</v>
      </c>
      <c r="FH339" s="43">
        <v>0.52969999999999995</v>
      </c>
      <c r="FI339" s="43">
        <v>0.52969999999999995</v>
      </c>
      <c r="FJ339" s="43">
        <v>0.52969999999999995</v>
      </c>
      <c r="FK339" s="43">
        <v>0.52969999999999995</v>
      </c>
      <c r="FL339" s="43">
        <v>0.52969999999999995</v>
      </c>
      <c r="FM339" s="43">
        <v>0.52969999999999995</v>
      </c>
      <c r="FN339" s="43">
        <v>0.52969999999999995</v>
      </c>
      <c r="FO339" s="43">
        <v>0.52969999999999995</v>
      </c>
      <c r="FP339" s="43">
        <v>0.52969999999999995</v>
      </c>
      <c r="FQ339" s="43">
        <v>0.52969999999999995</v>
      </c>
      <c r="FR339" s="43">
        <v>0.52969999999999995</v>
      </c>
      <c r="FS339" s="43">
        <v>0.52969999999999995</v>
      </c>
      <c r="FT339" s="43">
        <v>0.52969999999999995</v>
      </c>
      <c r="FU339" s="43">
        <v>0.52969999999999995</v>
      </c>
      <c r="FV339" s="43">
        <v>0.52969999999999995</v>
      </c>
      <c r="FW339" s="43">
        <v>0.52969999999999995</v>
      </c>
      <c r="FX339" s="43">
        <v>0.52969999999999995</v>
      </c>
      <c r="FY339" s="43">
        <v>0.52969999999999995</v>
      </c>
      <c r="FZ339" s="43">
        <v>0.52969999999999995</v>
      </c>
      <c r="GA339" s="43">
        <v>0.52969999999999995</v>
      </c>
      <c r="GB339" s="43">
        <v>0.52969999999999995</v>
      </c>
      <c r="GC339" s="43">
        <v>0.52969999999999995</v>
      </c>
      <c r="GD339" s="43">
        <v>0.52969999999999995</v>
      </c>
      <c r="GE339" s="43">
        <v>0.52969999999999995</v>
      </c>
      <c r="GF339" s="43">
        <v>0.52969999999999995</v>
      </c>
      <c r="GG339" s="43">
        <v>0.52969999999999995</v>
      </c>
      <c r="GH339" s="43">
        <v>0.52969999999999995</v>
      </c>
      <c r="GI339" s="43">
        <v>0.52969999999999995</v>
      </c>
      <c r="GJ339" s="43">
        <v>0.52969999999999995</v>
      </c>
      <c r="GK339" s="43">
        <v>0.52969999999999995</v>
      </c>
      <c r="GL339" s="43">
        <v>0.52969999999999995</v>
      </c>
      <c r="GM339" s="43">
        <v>0.52969999999999995</v>
      </c>
      <c r="GN339" s="43">
        <v>0.52969999999999995</v>
      </c>
      <c r="GO339" s="43">
        <v>0.52969999999999995</v>
      </c>
      <c r="GP339" s="43">
        <v>0.52969999999999995</v>
      </c>
      <c r="GQ339" s="43">
        <v>0.52969999999999995</v>
      </c>
      <c r="GR339" s="43">
        <v>0.52969999999999995</v>
      </c>
      <c r="GS339" s="43">
        <v>0.52969999999999995</v>
      </c>
      <c r="GT339" s="43">
        <v>0.52969999999999995</v>
      </c>
      <c r="GU339" s="43">
        <v>0.52969999999999995</v>
      </c>
      <c r="GV339" s="43">
        <v>0.52969999999999995</v>
      </c>
      <c r="GW339" s="43">
        <v>0.52969999999999995</v>
      </c>
      <c r="GX339" s="43">
        <v>0.52969999999999995</v>
      </c>
      <c r="GY339" s="43">
        <v>0.52969999999999995</v>
      </c>
      <c r="GZ339" s="43">
        <v>0.52969999999999995</v>
      </c>
      <c r="HA339" s="43"/>
      <c r="HB339" s="43"/>
    </row>
    <row r="340" spans="1:210" x14ac:dyDescent="0.6">
      <c r="A340" s="327">
        <v>7</v>
      </c>
      <c r="B340" s="198">
        <v>45752</v>
      </c>
      <c r="C340" s="43">
        <v>0.55573300000000003</v>
      </c>
      <c r="D340" s="43">
        <v>0.55573300000000003</v>
      </c>
      <c r="E340" s="43">
        <v>0.55573300000000003</v>
      </c>
      <c r="F340" s="43">
        <v>0.55573300000000003</v>
      </c>
      <c r="G340" s="43">
        <v>0.55573300000000003</v>
      </c>
      <c r="H340" s="43">
        <v>0.55573300000000003</v>
      </c>
      <c r="I340" s="43">
        <v>0.55573300000000003</v>
      </c>
      <c r="J340" s="43">
        <v>0.55573300000000003</v>
      </c>
      <c r="K340" s="43">
        <v>0.55573300000000003</v>
      </c>
      <c r="L340" s="43">
        <v>0.55573300000000003</v>
      </c>
      <c r="M340" s="43">
        <v>0.55573300000000003</v>
      </c>
      <c r="N340" s="43">
        <v>0.55573300000000003</v>
      </c>
      <c r="O340" s="43">
        <v>0.55573300000000003</v>
      </c>
      <c r="P340" s="43">
        <v>0.55573300000000003</v>
      </c>
      <c r="Q340" s="43">
        <v>0.55573300000000003</v>
      </c>
      <c r="R340" s="43">
        <v>0.55573300000000003</v>
      </c>
      <c r="S340" s="43">
        <v>0.55573300000000003</v>
      </c>
      <c r="T340" s="43">
        <v>0.55573300000000003</v>
      </c>
      <c r="U340" s="43">
        <v>0.55573300000000003</v>
      </c>
      <c r="V340" s="43">
        <v>0.55573300000000003</v>
      </c>
      <c r="W340" s="43">
        <v>0.55573300000000003</v>
      </c>
      <c r="X340" s="43">
        <v>0.55573300000000003</v>
      </c>
      <c r="Y340" s="43">
        <v>0.55573300000000003</v>
      </c>
      <c r="Z340" s="43">
        <v>0.55573300000000003</v>
      </c>
      <c r="AA340" s="43">
        <v>0.55573300000000003</v>
      </c>
      <c r="AB340" s="43">
        <v>0.55573300000000003</v>
      </c>
      <c r="AC340" s="43">
        <v>0.55573300000000003</v>
      </c>
      <c r="AD340" s="43">
        <v>0.55573300000000003</v>
      </c>
      <c r="AE340" s="43">
        <v>0.55573300000000003</v>
      </c>
      <c r="AF340" s="43">
        <v>0.55573300000000003</v>
      </c>
      <c r="AG340" s="43">
        <v>0.55573300000000003</v>
      </c>
      <c r="AH340" s="43">
        <v>0.55573300000000003</v>
      </c>
      <c r="AI340" s="43">
        <v>0.55573300000000003</v>
      </c>
      <c r="AJ340" s="43">
        <v>0.55573300000000003</v>
      </c>
      <c r="AK340" s="43">
        <v>0.55573300000000003</v>
      </c>
      <c r="AL340" s="43">
        <v>0.55573300000000003</v>
      </c>
      <c r="AM340" s="43">
        <v>0.55573300000000003</v>
      </c>
      <c r="AN340" s="43">
        <v>0.55573300000000003</v>
      </c>
      <c r="AO340" s="43">
        <v>0.55573300000000003</v>
      </c>
      <c r="AP340" s="43">
        <v>0.55573300000000003</v>
      </c>
      <c r="AQ340" s="43">
        <v>0.55573300000000003</v>
      </c>
      <c r="AR340" s="43">
        <v>0.55573300000000003</v>
      </c>
      <c r="AS340" s="43">
        <v>0.55573300000000003</v>
      </c>
      <c r="AT340" s="43">
        <v>0.55573300000000003</v>
      </c>
      <c r="AU340" s="43">
        <v>0.55573300000000003</v>
      </c>
      <c r="AV340" s="43">
        <v>0.55573300000000003</v>
      </c>
      <c r="AW340" s="43">
        <v>0.55573300000000003</v>
      </c>
      <c r="AX340" s="43">
        <v>0.55573300000000003</v>
      </c>
      <c r="AY340" s="43">
        <v>0.55573300000000003</v>
      </c>
      <c r="AZ340" s="43">
        <v>0.55573300000000003</v>
      </c>
      <c r="BA340" s="308">
        <v>0.55573300000000003</v>
      </c>
      <c r="BB340" s="43">
        <v>0.55573300000000003</v>
      </c>
      <c r="BC340" s="43">
        <v>0.55573300000000003</v>
      </c>
      <c r="BD340" s="43">
        <v>0.55573300000000003</v>
      </c>
      <c r="BE340" s="43">
        <v>0.55573300000000003</v>
      </c>
      <c r="BF340" s="43">
        <v>0.55573300000000003</v>
      </c>
      <c r="BG340" s="43">
        <v>0.55573300000000003</v>
      </c>
      <c r="BH340" s="43">
        <v>0.55573300000000003</v>
      </c>
      <c r="BI340" s="43">
        <v>0.55573300000000003</v>
      </c>
      <c r="BJ340" s="43">
        <v>0.55573300000000003</v>
      </c>
      <c r="BK340" s="43">
        <v>0.55573300000000003</v>
      </c>
      <c r="BL340" s="43">
        <v>0.55573300000000003</v>
      </c>
      <c r="BM340" s="43">
        <v>0.55573300000000003</v>
      </c>
      <c r="BN340" s="43">
        <v>0.55573300000000003</v>
      </c>
      <c r="BO340" s="43">
        <v>0.55573300000000003</v>
      </c>
      <c r="BP340" s="43">
        <v>0.55573300000000003</v>
      </c>
      <c r="BQ340" s="43">
        <v>0.55573300000000003</v>
      </c>
      <c r="BR340" s="43">
        <v>0.55573300000000003</v>
      </c>
      <c r="BS340" s="43">
        <v>0.55573300000000003</v>
      </c>
      <c r="BT340" s="43">
        <v>0.55573300000000003</v>
      </c>
      <c r="BU340" s="43">
        <v>0.55573300000000003</v>
      </c>
      <c r="BV340" s="43">
        <v>0.55573300000000003</v>
      </c>
      <c r="BW340" s="43">
        <v>0.55573300000000003</v>
      </c>
      <c r="BX340" s="43">
        <v>0.55573300000000003</v>
      </c>
      <c r="BY340" s="43">
        <v>0.55573300000000003</v>
      </c>
      <c r="BZ340" s="43">
        <v>0.55573300000000003</v>
      </c>
      <c r="CA340" s="43">
        <v>0.55573300000000003</v>
      </c>
      <c r="CB340" s="43">
        <v>0.55573300000000003</v>
      </c>
      <c r="CC340" s="43">
        <v>0.55573300000000003</v>
      </c>
      <c r="CD340" s="43">
        <v>0.55573300000000003</v>
      </c>
      <c r="CE340" s="43">
        <v>0.55573300000000003</v>
      </c>
      <c r="CF340" s="43">
        <v>0.55573300000000003</v>
      </c>
      <c r="CG340" s="43">
        <v>0.55573300000000003</v>
      </c>
      <c r="CH340" s="43">
        <v>0.55573300000000003</v>
      </c>
      <c r="CI340" s="43">
        <v>0.55573300000000003</v>
      </c>
      <c r="CJ340" s="43">
        <v>0.55573300000000003</v>
      </c>
      <c r="CK340" s="43">
        <v>0.55573300000000003</v>
      </c>
      <c r="CL340" s="43">
        <v>0.55573300000000003</v>
      </c>
      <c r="CM340" s="43">
        <v>0.55573300000000003</v>
      </c>
      <c r="CN340" s="43">
        <v>0.55573300000000003</v>
      </c>
      <c r="CO340" s="43">
        <v>0.55573300000000003</v>
      </c>
      <c r="CP340" s="43">
        <v>0.55573300000000003</v>
      </c>
      <c r="CQ340" s="43">
        <v>0.55573300000000003</v>
      </c>
      <c r="CR340" s="43">
        <v>0.55573300000000003</v>
      </c>
      <c r="CS340" s="43">
        <v>0.55573300000000003</v>
      </c>
      <c r="CT340" s="43">
        <v>0.55573300000000003</v>
      </c>
      <c r="CU340" s="43">
        <v>0.55573300000000003</v>
      </c>
      <c r="CV340" s="43">
        <v>0.55573300000000003</v>
      </c>
      <c r="CW340" s="43">
        <v>0.55573300000000003</v>
      </c>
      <c r="CX340" s="43">
        <v>0.55573300000000003</v>
      </c>
      <c r="CY340" s="43">
        <v>0.55573300000000003</v>
      </c>
      <c r="CZ340" s="43"/>
      <c r="DA340" s="43"/>
      <c r="DC340" s="198">
        <v>45683</v>
      </c>
      <c r="DD340" s="43">
        <v>0.52969999999999995</v>
      </c>
      <c r="DE340" s="43">
        <v>0.52969999999999995</v>
      </c>
      <c r="DF340" s="43">
        <v>0.52969999999999995</v>
      </c>
      <c r="DG340" s="43">
        <v>0.52969999999999995</v>
      </c>
      <c r="DH340" s="43">
        <v>0.52969999999999995</v>
      </c>
      <c r="DI340" s="43">
        <v>0.52969999999999995</v>
      </c>
      <c r="DJ340" s="43">
        <v>0.52969999999999995</v>
      </c>
      <c r="DK340" s="43">
        <v>0.52969999999999995</v>
      </c>
      <c r="DL340" s="43">
        <v>0.52969999999999995</v>
      </c>
      <c r="DM340" s="43">
        <v>0.52969999999999995</v>
      </c>
      <c r="DN340" s="43">
        <v>0.52969999999999995</v>
      </c>
      <c r="DO340" s="43">
        <v>0.52969999999999995</v>
      </c>
      <c r="DP340" s="43">
        <v>0.52969999999999995</v>
      </c>
      <c r="DQ340" s="43">
        <v>0.52969999999999995</v>
      </c>
      <c r="DR340" s="43">
        <v>0.52969999999999995</v>
      </c>
      <c r="DS340" s="43">
        <v>0.52969999999999995</v>
      </c>
      <c r="DT340" s="43">
        <v>0.52969999999999995</v>
      </c>
      <c r="DU340" s="43">
        <v>0.52969999999999995</v>
      </c>
      <c r="DV340" s="43">
        <v>0.52969999999999995</v>
      </c>
      <c r="DW340" s="43">
        <v>0.52969999999999995</v>
      </c>
      <c r="DX340" s="43">
        <v>0.52969999999999995</v>
      </c>
      <c r="DY340" s="43">
        <v>0.52969999999999995</v>
      </c>
      <c r="DZ340" s="43">
        <v>0.52969999999999995</v>
      </c>
      <c r="EA340" s="43">
        <v>0.52969999999999995</v>
      </c>
      <c r="EB340" s="43">
        <v>0.52969999999999995</v>
      </c>
      <c r="EC340" s="43">
        <v>0.52969999999999995</v>
      </c>
      <c r="ED340" s="43">
        <v>0.52969999999999995</v>
      </c>
      <c r="EE340" s="43">
        <v>0.52969999999999995</v>
      </c>
      <c r="EF340" s="43">
        <v>0.52969999999999995</v>
      </c>
      <c r="EG340" s="43">
        <v>0.52969999999999995</v>
      </c>
      <c r="EH340" s="43">
        <v>0.52969999999999995</v>
      </c>
      <c r="EI340" s="43">
        <v>0.52969999999999995</v>
      </c>
      <c r="EJ340" s="43">
        <v>0.52969999999999995</v>
      </c>
      <c r="EK340" s="43">
        <v>0.52969999999999995</v>
      </c>
      <c r="EL340" s="43">
        <v>0.52969999999999995</v>
      </c>
      <c r="EM340" s="43">
        <v>0.52969999999999995</v>
      </c>
      <c r="EN340" s="43">
        <v>0.52969999999999995</v>
      </c>
      <c r="EO340" s="43">
        <v>0.52969999999999995</v>
      </c>
      <c r="EP340" s="43">
        <v>0.52969999999999995</v>
      </c>
      <c r="EQ340" s="43">
        <v>0.52969999999999995</v>
      </c>
      <c r="ER340" s="43">
        <v>0.52969999999999995</v>
      </c>
      <c r="ES340" s="43">
        <v>0.52969999999999995</v>
      </c>
      <c r="ET340" s="43">
        <v>0.52969999999999995</v>
      </c>
      <c r="EU340" s="43">
        <v>0.52969999999999995</v>
      </c>
      <c r="EV340" s="43">
        <v>0.52969999999999995</v>
      </c>
      <c r="EW340" s="43">
        <v>0.52969999999999995</v>
      </c>
      <c r="EX340" s="43">
        <v>0.52969999999999995</v>
      </c>
      <c r="EY340" s="43">
        <v>0.52969999999999995</v>
      </c>
      <c r="EZ340" s="43">
        <v>0.52969999999999995</v>
      </c>
      <c r="FA340" s="43">
        <v>0.52969999999999995</v>
      </c>
      <c r="FB340" s="308">
        <v>0.52969999999999995</v>
      </c>
      <c r="FC340" s="43">
        <v>0.52969999999999995</v>
      </c>
      <c r="FD340" s="43">
        <v>0.52969999999999995</v>
      </c>
      <c r="FE340" s="43">
        <v>0.52969999999999995</v>
      </c>
      <c r="FF340" s="43">
        <v>0.52969999999999995</v>
      </c>
      <c r="FG340" s="43">
        <v>0.52969999999999995</v>
      </c>
      <c r="FH340" s="43">
        <v>0.52969999999999995</v>
      </c>
      <c r="FI340" s="43">
        <v>0.52969999999999995</v>
      </c>
      <c r="FJ340" s="43">
        <v>0.52969999999999995</v>
      </c>
      <c r="FK340" s="43">
        <v>0.52969999999999995</v>
      </c>
      <c r="FL340" s="43">
        <v>0.52969999999999995</v>
      </c>
      <c r="FM340" s="43">
        <v>0.52969999999999995</v>
      </c>
      <c r="FN340" s="43">
        <v>0.52969999999999995</v>
      </c>
      <c r="FO340" s="43">
        <v>0.52969999999999995</v>
      </c>
      <c r="FP340" s="43">
        <v>0.52969999999999995</v>
      </c>
      <c r="FQ340" s="43">
        <v>0.52969999999999995</v>
      </c>
      <c r="FR340" s="43">
        <v>0.52969999999999995</v>
      </c>
      <c r="FS340" s="43">
        <v>0.52969999999999995</v>
      </c>
      <c r="FT340" s="43">
        <v>0.52969999999999995</v>
      </c>
      <c r="FU340" s="43">
        <v>0.52969999999999995</v>
      </c>
      <c r="FV340" s="43">
        <v>0.52969999999999995</v>
      </c>
      <c r="FW340" s="43">
        <v>0.52969999999999995</v>
      </c>
      <c r="FX340" s="43">
        <v>0.52969999999999995</v>
      </c>
      <c r="FY340" s="43">
        <v>0.52969999999999995</v>
      </c>
      <c r="FZ340" s="43">
        <v>0.52969999999999995</v>
      </c>
      <c r="GA340" s="43">
        <v>0.52969999999999995</v>
      </c>
      <c r="GB340" s="43">
        <v>0.52969999999999995</v>
      </c>
      <c r="GC340" s="43">
        <v>0.52969999999999995</v>
      </c>
      <c r="GD340" s="43">
        <v>0.52969999999999995</v>
      </c>
      <c r="GE340" s="43">
        <v>0.52969999999999995</v>
      </c>
      <c r="GF340" s="43">
        <v>0.52969999999999995</v>
      </c>
      <c r="GG340" s="43">
        <v>0.52969999999999995</v>
      </c>
      <c r="GH340" s="43">
        <v>0.52969999999999995</v>
      </c>
      <c r="GI340" s="43">
        <v>0.52969999999999995</v>
      </c>
      <c r="GJ340" s="43">
        <v>0.52969999999999995</v>
      </c>
      <c r="GK340" s="43">
        <v>0.52969999999999995</v>
      </c>
      <c r="GL340" s="43">
        <v>0.52969999999999995</v>
      </c>
      <c r="GM340" s="43">
        <v>0.52969999999999995</v>
      </c>
      <c r="GN340" s="43">
        <v>0.52969999999999995</v>
      </c>
      <c r="GO340" s="43">
        <v>0.52969999999999995</v>
      </c>
      <c r="GP340" s="43">
        <v>0.52969999999999995</v>
      </c>
      <c r="GQ340" s="43">
        <v>0.52969999999999995</v>
      </c>
      <c r="GR340" s="43">
        <v>0.52969999999999995</v>
      </c>
      <c r="GS340" s="43">
        <v>0.52969999999999995</v>
      </c>
      <c r="GT340" s="43">
        <v>0.52969999999999995</v>
      </c>
      <c r="GU340" s="43">
        <v>0.52969999999999995</v>
      </c>
      <c r="GV340" s="43">
        <v>0.52969999999999995</v>
      </c>
      <c r="GW340" s="43">
        <v>0.52969999999999995</v>
      </c>
      <c r="GX340" s="43">
        <v>0.52969999999999995</v>
      </c>
      <c r="GY340" s="43">
        <v>0.52969999999999995</v>
      </c>
      <c r="GZ340" s="43">
        <v>0.52969999999999995</v>
      </c>
      <c r="HA340" s="43"/>
      <c r="HB340" s="43"/>
    </row>
    <row r="341" spans="1:210" x14ac:dyDescent="0.6">
      <c r="A341" s="327">
        <v>8</v>
      </c>
      <c r="B341" s="198">
        <v>45782</v>
      </c>
      <c r="C341" s="43">
        <v>0.55573300000000003</v>
      </c>
      <c r="D341" s="43">
        <v>0.55573300000000003</v>
      </c>
      <c r="E341" s="43">
        <v>0.55573300000000003</v>
      </c>
      <c r="F341" s="43">
        <v>0.55573300000000003</v>
      </c>
      <c r="G341" s="43">
        <v>0.55573300000000003</v>
      </c>
      <c r="H341" s="43">
        <v>0.55573300000000003</v>
      </c>
      <c r="I341" s="43">
        <v>0.55573300000000003</v>
      </c>
      <c r="J341" s="43">
        <v>0.55573300000000003</v>
      </c>
      <c r="K341" s="43">
        <v>0.55573300000000003</v>
      </c>
      <c r="L341" s="43">
        <v>0.55573300000000003</v>
      </c>
      <c r="M341" s="43">
        <v>0.55573300000000003</v>
      </c>
      <c r="N341" s="43">
        <v>0.55573300000000003</v>
      </c>
      <c r="O341" s="43">
        <v>0.55573300000000003</v>
      </c>
      <c r="P341" s="43">
        <v>0.55573300000000003</v>
      </c>
      <c r="Q341" s="43">
        <v>0.55573300000000003</v>
      </c>
      <c r="R341" s="43">
        <v>0.55573300000000003</v>
      </c>
      <c r="S341" s="43">
        <v>0.55573300000000003</v>
      </c>
      <c r="T341" s="43">
        <v>0.55573300000000003</v>
      </c>
      <c r="U341" s="43">
        <v>0.55573300000000003</v>
      </c>
      <c r="V341" s="43">
        <v>0.55573300000000003</v>
      </c>
      <c r="W341" s="43">
        <v>0.55573300000000003</v>
      </c>
      <c r="X341" s="43">
        <v>0.55573300000000003</v>
      </c>
      <c r="Y341" s="43">
        <v>0.55573300000000003</v>
      </c>
      <c r="Z341" s="43">
        <v>0.55573300000000003</v>
      </c>
      <c r="AA341" s="43">
        <v>0.55573300000000003</v>
      </c>
      <c r="AB341" s="43">
        <v>0.55573300000000003</v>
      </c>
      <c r="AC341" s="43">
        <v>0.55573300000000003</v>
      </c>
      <c r="AD341" s="43">
        <v>0.55573300000000003</v>
      </c>
      <c r="AE341" s="43">
        <v>0.55573300000000003</v>
      </c>
      <c r="AF341" s="43">
        <v>0.55573300000000003</v>
      </c>
      <c r="AG341" s="43">
        <v>0.55573300000000003</v>
      </c>
      <c r="AH341" s="43">
        <v>0.55573300000000003</v>
      </c>
      <c r="AI341" s="43">
        <v>0.55573300000000003</v>
      </c>
      <c r="AJ341" s="43">
        <v>0.55573300000000003</v>
      </c>
      <c r="AK341" s="43">
        <v>0.55573300000000003</v>
      </c>
      <c r="AL341" s="43">
        <v>0.55573300000000003</v>
      </c>
      <c r="AM341" s="43">
        <v>0.55573300000000003</v>
      </c>
      <c r="AN341" s="43">
        <v>0.55573300000000003</v>
      </c>
      <c r="AO341" s="43">
        <v>0.55573300000000003</v>
      </c>
      <c r="AP341" s="43">
        <v>0.55573300000000003</v>
      </c>
      <c r="AQ341" s="43">
        <v>0.55573300000000003</v>
      </c>
      <c r="AR341" s="43">
        <v>0.55573300000000003</v>
      </c>
      <c r="AS341" s="43">
        <v>0.55573300000000003</v>
      </c>
      <c r="AT341" s="43">
        <v>0.55573300000000003</v>
      </c>
      <c r="AU341" s="43">
        <v>0.55573300000000003</v>
      </c>
      <c r="AV341" s="43">
        <v>0.55573300000000003</v>
      </c>
      <c r="AW341" s="43">
        <v>0.55573300000000003</v>
      </c>
      <c r="AX341" s="43">
        <v>0.55573300000000003</v>
      </c>
      <c r="AY341" s="43">
        <v>0.55573300000000003</v>
      </c>
      <c r="AZ341" s="43">
        <v>0.55573300000000003</v>
      </c>
      <c r="BA341" s="308">
        <v>0.55573300000000003</v>
      </c>
      <c r="BB341" s="43">
        <v>0.55573300000000003</v>
      </c>
      <c r="BC341" s="43">
        <v>0.55573300000000003</v>
      </c>
      <c r="BD341" s="43">
        <v>0.55573300000000003</v>
      </c>
      <c r="BE341" s="43">
        <v>0.55573300000000003</v>
      </c>
      <c r="BF341" s="43">
        <v>0.55573300000000003</v>
      </c>
      <c r="BG341" s="43">
        <v>0.55573300000000003</v>
      </c>
      <c r="BH341" s="43">
        <v>0.55573300000000003</v>
      </c>
      <c r="BI341" s="43">
        <v>0.55573300000000003</v>
      </c>
      <c r="BJ341" s="43">
        <v>0.55573300000000003</v>
      </c>
      <c r="BK341" s="43">
        <v>0.55573300000000003</v>
      </c>
      <c r="BL341" s="43">
        <v>0.55573300000000003</v>
      </c>
      <c r="BM341" s="43">
        <v>0.55573300000000003</v>
      </c>
      <c r="BN341" s="43">
        <v>0.55573300000000003</v>
      </c>
      <c r="BO341" s="43">
        <v>0.55573300000000003</v>
      </c>
      <c r="BP341" s="43">
        <v>0.55573300000000003</v>
      </c>
      <c r="BQ341" s="43">
        <v>0.55573300000000003</v>
      </c>
      <c r="BR341" s="43">
        <v>0.55573300000000003</v>
      </c>
      <c r="BS341" s="43">
        <v>0.55573300000000003</v>
      </c>
      <c r="BT341" s="43">
        <v>0.55573300000000003</v>
      </c>
      <c r="BU341" s="43">
        <v>0.55573300000000003</v>
      </c>
      <c r="BV341" s="43">
        <v>0.55573300000000003</v>
      </c>
      <c r="BW341" s="43">
        <v>0.55573300000000003</v>
      </c>
      <c r="BX341" s="43">
        <v>0.55573300000000003</v>
      </c>
      <c r="BY341" s="43">
        <v>0.55573300000000003</v>
      </c>
      <c r="BZ341" s="43">
        <v>0.55573300000000003</v>
      </c>
      <c r="CA341" s="43">
        <v>0.55573300000000003</v>
      </c>
      <c r="CB341" s="43">
        <v>0.55573300000000003</v>
      </c>
      <c r="CC341" s="43">
        <v>0.55573300000000003</v>
      </c>
      <c r="CD341" s="43">
        <v>0.55573300000000003</v>
      </c>
      <c r="CE341" s="43">
        <v>0.55573300000000003</v>
      </c>
      <c r="CF341" s="43">
        <v>0.55573300000000003</v>
      </c>
      <c r="CG341" s="43">
        <v>0.55573300000000003</v>
      </c>
      <c r="CH341" s="43">
        <v>0.55573300000000003</v>
      </c>
      <c r="CI341" s="43">
        <v>0.55573300000000003</v>
      </c>
      <c r="CJ341" s="43">
        <v>0.55573300000000003</v>
      </c>
      <c r="CK341" s="43">
        <v>0.55573300000000003</v>
      </c>
      <c r="CL341" s="43">
        <v>0.55573300000000003</v>
      </c>
      <c r="CM341" s="43">
        <v>0.55573300000000003</v>
      </c>
      <c r="CN341" s="43">
        <v>0.55573300000000003</v>
      </c>
      <c r="CO341" s="43">
        <v>0.55573300000000003</v>
      </c>
      <c r="CP341" s="43">
        <v>0.55573300000000003</v>
      </c>
      <c r="CQ341" s="43">
        <v>0.55573300000000003</v>
      </c>
      <c r="CR341" s="43">
        <v>0.55573300000000003</v>
      </c>
      <c r="CS341" s="43">
        <v>0.55573300000000003</v>
      </c>
      <c r="CT341" s="43">
        <v>0.55573300000000003</v>
      </c>
      <c r="CU341" s="43">
        <v>0.55573300000000003</v>
      </c>
      <c r="CV341" s="43">
        <v>0.55573300000000003</v>
      </c>
      <c r="CW341" s="43">
        <v>0.55573300000000003</v>
      </c>
      <c r="CX341" s="43">
        <v>0.55573300000000003</v>
      </c>
      <c r="CY341" s="43">
        <v>0.55573300000000003</v>
      </c>
      <c r="CZ341" s="43"/>
      <c r="DA341" s="43"/>
      <c r="DC341" s="198">
        <v>45714</v>
      </c>
      <c r="DD341" s="43">
        <v>0.52969999999999995</v>
      </c>
      <c r="DE341" s="43">
        <v>0.52969999999999995</v>
      </c>
      <c r="DF341" s="43">
        <v>0.52969999999999995</v>
      </c>
      <c r="DG341" s="43">
        <v>0.52969999999999995</v>
      </c>
      <c r="DH341" s="43">
        <v>0.52969999999999995</v>
      </c>
      <c r="DI341" s="43">
        <v>0.52969999999999995</v>
      </c>
      <c r="DJ341" s="43">
        <v>0.52969999999999995</v>
      </c>
      <c r="DK341" s="43">
        <v>0.52969999999999995</v>
      </c>
      <c r="DL341" s="43">
        <v>0.52969999999999995</v>
      </c>
      <c r="DM341" s="43">
        <v>0.52969999999999995</v>
      </c>
      <c r="DN341" s="43">
        <v>0.52969999999999995</v>
      </c>
      <c r="DO341" s="43">
        <v>0.52969999999999995</v>
      </c>
      <c r="DP341" s="43">
        <v>0.52969999999999995</v>
      </c>
      <c r="DQ341" s="43">
        <v>0.52969999999999995</v>
      </c>
      <c r="DR341" s="43">
        <v>0.52969999999999995</v>
      </c>
      <c r="DS341" s="43">
        <v>0.52969999999999995</v>
      </c>
      <c r="DT341" s="43">
        <v>0.52969999999999995</v>
      </c>
      <c r="DU341" s="43">
        <v>0.52969999999999995</v>
      </c>
      <c r="DV341" s="43">
        <v>0.52969999999999995</v>
      </c>
      <c r="DW341" s="43">
        <v>0.52969999999999995</v>
      </c>
      <c r="DX341" s="43">
        <v>0.52969999999999995</v>
      </c>
      <c r="DY341" s="43">
        <v>0.52969999999999995</v>
      </c>
      <c r="DZ341" s="43">
        <v>0.52969999999999995</v>
      </c>
      <c r="EA341" s="43">
        <v>0.52969999999999995</v>
      </c>
      <c r="EB341" s="43">
        <v>0.52969999999999995</v>
      </c>
      <c r="EC341" s="43">
        <v>0.52969999999999995</v>
      </c>
      <c r="ED341" s="43">
        <v>0.52969999999999995</v>
      </c>
      <c r="EE341" s="43">
        <v>0.52969999999999995</v>
      </c>
      <c r="EF341" s="43">
        <v>0.52969999999999995</v>
      </c>
      <c r="EG341" s="43">
        <v>0.52969999999999995</v>
      </c>
      <c r="EH341" s="43">
        <v>0.52969999999999995</v>
      </c>
      <c r="EI341" s="43">
        <v>0.52969999999999995</v>
      </c>
      <c r="EJ341" s="43">
        <v>0.52969999999999995</v>
      </c>
      <c r="EK341" s="43">
        <v>0.52969999999999995</v>
      </c>
      <c r="EL341" s="43">
        <v>0.52969999999999995</v>
      </c>
      <c r="EM341" s="43">
        <v>0.52969999999999995</v>
      </c>
      <c r="EN341" s="43">
        <v>0.52969999999999995</v>
      </c>
      <c r="EO341" s="43">
        <v>0.52969999999999995</v>
      </c>
      <c r="EP341" s="43">
        <v>0.52969999999999995</v>
      </c>
      <c r="EQ341" s="43">
        <v>0.52969999999999995</v>
      </c>
      <c r="ER341" s="43">
        <v>0.52969999999999995</v>
      </c>
      <c r="ES341" s="43">
        <v>0.52969999999999995</v>
      </c>
      <c r="ET341" s="43">
        <v>0.52969999999999995</v>
      </c>
      <c r="EU341" s="43">
        <v>0.52969999999999995</v>
      </c>
      <c r="EV341" s="43">
        <v>0.52969999999999995</v>
      </c>
      <c r="EW341" s="43">
        <v>0.52969999999999995</v>
      </c>
      <c r="EX341" s="43">
        <v>0.52969999999999995</v>
      </c>
      <c r="EY341" s="43">
        <v>0.52969999999999995</v>
      </c>
      <c r="EZ341" s="43">
        <v>0.52969999999999995</v>
      </c>
      <c r="FA341" s="43">
        <v>0.52969999999999995</v>
      </c>
      <c r="FB341" s="308">
        <v>0.52969999999999995</v>
      </c>
      <c r="FC341" s="43">
        <v>0.52969999999999995</v>
      </c>
      <c r="FD341" s="43">
        <v>0.52969999999999995</v>
      </c>
      <c r="FE341" s="43">
        <v>0.52969999999999995</v>
      </c>
      <c r="FF341" s="43">
        <v>0.52969999999999995</v>
      </c>
      <c r="FG341" s="43">
        <v>0.52969999999999995</v>
      </c>
      <c r="FH341" s="43">
        <v>0.52969999999999995</v>
      </c>
      <c r="FI341" s="43">
        <v>0.52969999999999995</v>
      </c>
      <c r="FJ341" s="43">
        <v>0.52969999999999995</v>
      </c>
      <c r="FK341" s="43">
        <v>0.52969999999999995</v>
      </c>
      <c r="FL341" s="43">
        <v>0.52969999999999995</v>
      </c>
      <c r="FM341" s="43">
        <v>0.52969999999999995</v>
      </c>
      <c r="FN341" s="43">
        <v>0.52969999999999995</v>
      </c>
      <c r="FO341" s="43">
        <v>0.52969999999999995</v>
      </c>
      <c r="FP341" s="43">
        <v>0.52969999999999995</v>
      </c>
      <c r="FQ341" s="43">
        <v>0.52969999999999995</v>
      </c>
      <c r="FR341" s="43">
        <v>0.52969999999999995</v>
      </c>
      <c r="FS341" s="43">
        <v>0.52969999999999995</v>
      </c>
      <c r="FT341" s="43">
        <v>0.52969999999999995</v>
      </c>
      <c r="FU341" s="43">
        <v>0.52969999999999995</v>
      </c>
      <c r="FV341" s="43">
        <v>0.52969999999999995</v>
      </c>
      <c r="FW341" s="43">
        <v>0.52969999999999995</v>
      </c>
      <c r="FX341" s="43">
        <v>0.52969999999999995</v>
      </c>
      <c r="FY341" s="43">
        <v>0.52969999999999995</v>
      </c>
      <c r="FZ341" s="43">
        <v>0.52969999999999995</v>
      </c>
      <c r="GA341" s="43">
        <v>0.52969999999999995</v>
      </c>
      <c r="GB341" s="43">
        <v>0.52969999999999995</v>
      </c>
      <c r="GC341" s="43">
        <v>0.52969999999999995</v>
      </c>
      <c r="GD341" s="43">
        <v>0.52969999999999995</v>
      </c>
      <c r="GE341" s="43">
        <v>0.52969999999999995</v>
      </c>
      <c r="GF341" s="43">
        <v>0.52969999999999995</v>
      </c>
      <c r="GG341" s="43">
        <v>0.52969999999999995</v>
      </c>
      <c r="GH341" s="43">
        <v>0.52969999999999995</v>
      </c>
      <c r="GI341" s="43">
        <v>0.52969999999999995</v>
      </c>
      <c r="GJ341" s="43">
        <v>0.52969999999999995</v>
      </c>
      <c r="GK341" s="43">
        <v>0.52969999999999995</v>
      </c>
      <c r="GL341" s="43">
        <v>0.52969999999999995</v>
      </c>
      <c r="GM341" s="43">
        <v>0.52969999999999995</v>
      </c>
      <c r="GN341" s="43">
        <v>0.52969999999999995</v>
      </c>
      <c r="GO341" s="43">
        <v>0.52969999999999995</v>
      </c>
      <c r="GP341" s="43">
        <v>0.52969999999999995</v>
      </c>
      <c r="GQ341" s="43">
        <v>0.52969999999999995</v>
      </c>
      <c r="GR341" s="43">
        <v>0.52969999999999995</v>
      </c>
      <c r="GS341" s="43">
        <v>0.52969999999999995</v>
      </c>
      <c r="GT341" s="43">
        <v>0.52969999999999995</v>
      </c>
      <c r="GU341" s="43">
        <v>0.52969999999999995</v>
      </c>
      <c r="GV341" s="43">
        <v>0.52969999999999995</v>
      </c>
      <c r="GW341" s="43">
        <v>0.52969999999999995</v>
      </c>
      <c r="GX341" s="43">
        <v>0.52969999999999995</v>
      </c>
      <c r="GY341" s="43">
        <v>0.52969999999999995</v>
      </c>
      <c r="GZ341" s="43">
        <v>0.52969999999999995</v>
      </c>
      <c r="HA341" s="43"/>
      <c r="HB341" s="43"/>
    </row>
    <row r="342" spans="1:210" x14ac:dyDescent="0.6">
      <c r="A342" s="327">
        <v>9</v>
      </c>
      <c r="B342" s="198">
        <v>45813</v>
      </c>
      <c r="C342" s="43">
        <v>0.55573300000000003</v>
      </c>
      <c r="D342" s="43">
        <v>0.55573300000000003</v>
      </c>
      <c r="E342" s="43">
        <v>0.55573300000000003</v>
      </c>
      <c r="F342" s="43">
        <v>0.55573300000000003</v>
      </c>
      <c r="G342" s="43">
        <v>0.55573300000000003</v>
      </c>
      <c r="H342" s="43">
        <v>0.55573300000000003</v>
      </c>
      <c r="I342" s="43">
        <v>0.55573300000000003</v>
      </c>
      <c r="J342" s="43">
        <v>0.55573300000000003</v>
      </c>
      <c r="K342" s="43">
        <v>0.55573300000000003</v>
      </c>
      <c r="L342" s="43">
        <v>0.55573300000000003</v>
      </c>
      <c r="M342" s="43">
        <v>0.55573300000000003</v>
      </c>
      <c r="N342" s="43">
        <v>0.55573300000000003</v>
      </c>
      <c r="O342" s="43">
        <v>0.55573300000000003</v>
      </c>
      <c r="P342" s="43">
        <v>0.55573300000000003</v>
      </c>
      <c r="Q342" s="43">
        <v>0.55573300000000003</v>
      </c>
      <c r="R342" s="43">
        <v>0.55573300000000003</v>
      </c>
      <c r="S342" s="43">
        <v>0.55573300000000003</v>
      </c>
      <c r="T342" s="43">
        <v>0.55573300000000003</v>
      </c>
      <c r="U342" s="43">
        <v>0.55573300000000003</v>
      </c>
      <c r="V342" s="43">
        <v>0.55573300000000003</v>
      </c>
      <c r="W342" s="43">
        <v>0.55573300000000003</v>
      </c>
      <c r="X342" s="43">
        <v>0.55573300000000003</v>
      </c>
      <c r="Y342" s="43">
        <v>0.55573300000000003</v>
      </c>
      <c r="Z342" s="43">
        <v>0.55573300000000003</v>
      </c>
      <c r="AA342" s="43">
        <v>0.55573300000000003</v>
      </c>
      <c r="AB342" s="43">
        <v>0.55573300000000003</v>
      </c>
      <c r="AC342" s="43">
        <v>0.55573300000000003</v>
      </c>
      <c r="AD342" s="43">
        <v>0.55573300000000003</v>
      </c>
      <c r="AE342" s="43">
        <v>0.55573300000000003</v>
      </c>
      <c r="AF342" s="43">
        <v>0.55573300000000003</v>
      </c>
      <c r="AG342" s="43">
        <v>0.55573300000000003</v>
      </c>
      <c r="AH342" s="43">
        <v>0.55573300000000003</v>
      </c>
      <c r="AI342" s="43">
        <v>0.55573300000000003</v>
      </c>
      <c r="AJ342" s="43">
        <v>0.55573300000000003</v>
      </c>
      <c r="AK342" s="43">
        <v>0.55573300000000003</v>
      </c>
      <c r="AL342" s="43">
        <v>0.55573300000000003</v>
      </c>
      <c r="AM342" s="43">
        <v>0.55573300000000003</v>
      </c>
      <c r="AN342" s="43">
        <v>0.55573300000000003</v>
      </c>
      <c r="AO342" s="43">
        <v>0.55573300000000003</v>
      </c>
      <c r="AP342" s="43">
        <v>0.55573300000000003</v>
      </c>
      <c r="AQ342" s="43">
        <v>0.55573300000000003</v>
      </c>
      <c r="AR342" s="43">
        <v>0.55573300000000003</v>
      </c>
      <c r="AS342" s="43">
        <v>0.55573300000000003</v>
      </c>
      <c r="AT342" s="43">
        <v>0.55573300000000003</v>
      </c>
      <c r="AU342" s="43">
        <v>0.55573300000000003</v>
      </c>
      <c r="AV342" s="43">
        <v>0.55573300000000003</v>
      </c>
      <c r="AW342" s="43">
        <v>0.55573300000000003</v>
      </c>
      <c r="AX342" s="43">
        <v>0.55573300000000003</v>
      </c>
      <c r="AY342" s="43">
        <v>0.55573300000000003</v>
      </c>
      <c r="AZ342" s="43">
        <v>0.55573300000000003</v>
      </c>
      <c r="BA342" s="308">
        <v>0.55573300000000003</v>
      </c>
      <c r="BB342" s="43">
        <v>0.55573300000000003</v>
      </c>
      <c r="BC342" s="43">
        <v>0.55573300000000003</v>
      </c>
      <c r="BD342" s="43">
        <v>0.55573300000000003</v>
      </c>
      <c r="BE342" s="43">
        <v>0.55573300000000003</v>
      </c>
      <c r="BF342" s="43">
        <v>0.55573300000000003</v>
      </c>
      <c r="BG342" s="43">
        <v>0.55573300000000003</v>
      </c>
      <c r="BH342" s="43">
        <v>0.55573300000000003</v>
      </c>
      <c r="BI342" s="43">
        <v>0.55573300000000003</v>
      </c>
      <c r="BJ342" s="43">
        <v>0.55573300000000003</v>
      </c>
      <c r="BK342" s="43">
        <v>0.55573300000000003</v>
      </c>
      <c r="BL342" s="43">
        <v>0.55573300000000003</v>
      </c>
      <c r="BM342" s="43">
        <v>0.55573300000000003</v>
      </c>
      <c r="BN342" s="43">
        <v>0.55573300000000003</v>
      </c>
      <c r="BO342" s="43">
        <v>0.55573300000000003</v>
      </c>
      <c r="BP342" s="43">
        <v>0.55573300000000003</v>
      </c>
      <c r="BQ342" s="43">
        <v>0.55573300000000003</v>
      </c>
      <c r="BR342" s="43">
        <v>0.55573300000000003</v>
      </c>
      <c r="BS342" s="43">
        <v>0.55573300000000003</v>
      </c>
      <c r="BT342" s="43">
        <v>0.55573300000000003</v>
      </c>
      <c r="BU342" s="43">
        <v>0.55573300000000003</v>
      </c>
      <c r="BV342" s="43">
        <v>0.55573300000000003</v>
      </c>
      <c r="BW342" s="43">
        <v>0.55573300000000003</v>
      </c>
      <c r="BX342" s="43">
        <v>0.55573300000000003</v>
      </c>
      <c r="BY342" s="43">
        <v>0.55573300000000003</v>
      </c>
      <c r="BZ342" s="43">
        <v>0.55573300000000003</v>
      </c>
      <c r="CA342" s="43">
        <v>0.55573300000000003</v>
      </c>
      <c r="CB342" s="43">
        <v>0.55573300000000003</v>
      </c>
      <c r="CC342" s="43">
        <v>0.55573300000000003</v>
      </c>
      <c r="CD342" s="43">
        <v>0.55573300000000003</v>
      </c>
      <c r="CE342" s="43">
        <v>0.55573300000000003</v>
      </c>
      <c r="CF342" s="43">
        <v>0.55573300000000003</v>
      </c>
      <c r="CG342" s="43">
        <v>0.55573300000000003</v>
      </c>
      <c r="CH342" s="43">
        <v>0.55573300000000003</v>
      </c>
      <c r="CI342" s="43">
        <v>0.55573300000000003</v>
      </c>
      <c r="CJ342" s="43">
        <v>0.55573300000000003</v>
      </c>
      <c r="CK342" s="43">
        <v>0.55573300000000003</v>
      </c>
      <c r="CL342" s="43">
        <v>0.55573300000000003</v>
      </c>
      <c r="CM342" s="43">
        <v>0.55573300000000003</v>
      </c>
      <c r="CN342" s="43">
        <v>0.55573300000000003</v>
      </c>
      <c r="CO342" s="43">
        <v>0.55573300000000003</v>
      </c>
      <c r="CP342" s="43">
        <v>0.55573300000000003</v>
      </c>
      <c r="CQ342" s="43">
        <v>0.55573300000000003</v>
      </c>
      <c r="CR342" s="43">
        <v>0.55573300000000003</v>
      </c>
      <c r="CS342" s="43">
        <v>0.55573300000000003</v>
      </c>
      <c r="CT342" s="43">
        <v>0.55573300000000003</v>
      </c>
      <c r="CU342" s="43">
        <v>0.55573300000000003</v>
      </c>
      <c r="CV342" s="43">
        <v>0.55573300000000003</v>
      </c>
      <c r="CW342" s="43">
        <v>0.55573300000000003</v>
      </c>
      <c r="CX342" s="43">
        <v>0.55573300000000003</v>
      </c>
      <c r="CY342" s="43">
        <v>0.55573300000000003</v>
      </c>
      <c r="CZ342" s="43"/>
      <c r="DA342" s="43"/>
      <c r="DC342" s="198">
        <v>45742</v>
      </c>
      <c r="DD342" s="43">
        <v>0.52969999999999995</v>
      </c>
      <c r="DE342" s="43">
        <v>0.52969999999999995</v>
      </c>
      <c r="DF342" s="43">
        <v>0.52969999999999995</v>
      </c>
      <c r="DG342" s="43">
        <v>0.52969999999999995</v>
      </c>
      <c r="DH342" s="43">
        <v>0.52969999999999995</v>
      </c>
      <c r="DI342" s="43">
        <v>0.52969999999999995</v>
      </c>
      <c r="DJ342" s="43">
        <v>0.52969999999999995</v>
      </c>
      <c r="DK342" s="43">
        <v>0.52969999999999995</v>
      </c>
      <c r="DL342" s="43">
        <v>0.52969999999999995</v>
      </c>
      <c r="DM342" s="43">
        <v>0.52969999999999995</v>
      </c>
      <c r="DN342" s="43">
        <v>0.52969999999999995</v>
      </c>
      <c r="DO342" s="43">
        <v>0.52969999999999995</v>
      </c>
      <c r="DP342" s="43">
        <v>0.52969999999999995</v>
      </c>
      <c r="DQ342" s="43">
        <v>0.52969999999999995</v>
      </c>
      <c r="DR342" s="43">
        <v>0.52969999999999995</v>
      </c>
      <c r="DS342" s="43">
        <v>0.52969999999999995</v>
      </c>
      <c r="DT342" s="43">
        <v>0.52969999999999995</v>
      </c>
      <c r="DU342" s="43">
        <v>0.52969999999999995</v>
      </c>
      <c r="DV342" s="43">
        <v>0.52969999999999995</v>
      </c>
      <c r="DW342" s="43">
        <v>0.52969999999999995</v>
      </c>
      <c r="DX342" s="43">
        <v>0.52969999999999995</v>
      </c>
      <c r="DY342" s="43">
        <v>0.52969999999999995</v>
      </c>
      <c r="DZ342" s="43">
        <v>0.52969999999999995</v>
      </c>
      <c r="EA342" s="43">
        <v>0.52969999999999995</v>
      </c>
      <c r="EB342" s="43">
        <v>0.52969999999999995</v>
      </c>
      <c r="EC342" s="43">
        <v>0.52969999999999995</v>
      </c>
      <c r="ED342" s="43">
        <v>0.52969999999999995</v>
      </c>
      <c r="EE342" s="43">
        <v>0.52969999999999995</v>
      </c>
      <c r="EF342" s="43">
        <v>0.52969999999999995</v>
      </c>
      <c r="EG342" s="43">
        <v>0.52969999999999995</v>
      </c>
      <c r="EH342" s="43">
        <v>0.52969999999999995</v>
      </c>
      <c r="EI342" s="43">
        <v>0.52969999999999995</v>
      </c>
      <c r="EJ342" s="43">
        <v>0.52969999999999995</v>
      </c>
      <c r="EK342" s="43">
        <v>0.52969999999999995</v>
      </c>
      <c r="EL342" s="43">
        <v>0.52969999999999995</v>
      </c>
      <c r="EM342" s="43">
        <v>0.52969999999999995</v>
      </c>
      <c r="EN342" s="43">
        <v>0.52969999999999995</v>
      </c>
      <c r="EO342" s="43">
        <v>0.52969999999999995</v>
      </c>
      <c r="EP342" s="43">
        <v>0.52969999999999995</v>
      </c>
      <c r="EQ342" s="43">
        <v>0.52969999999999995</v>
      </c>
      <c r="ER342" s="43">
        <v>0.52969999999999995</v>
      </c>
      <c r="ES342" s="43">
        <v>0.52969999999999995</v>
      </c>
      <c r="ET342" s="43">
        <v>0.52969999999999995</v>
      </c>
      <c r="EU342" s="43">
        <v>0.52969999999999995</v>
      </c>
      <c r="EV342" s="43">
        <v>0.52969999999999995</v>
      </c>
      <c r="EW342" s="43">
        <v>0.52969999999999995</v>
      </c>
      <c r="EX342" s="43">
        <v>0.52969999999999995</v>
      </c>
      <c r="EY342" s="43">
        <v>0.52969999999999995</v>
      </c>
      <c r="EZ342" s="43">
        <v>0.52969999999999995</v>
      </c>
      <c r="FA342" s="43">
        <v>0.52969999999999995</v>
      </c>
      <c r="FB342" s="308">
        <v>0.52969999999999995</v>
      </c>
      <c r="FC342" s="43">
        <v>0.52969999999999995</v>
      </c>
      <c r="FD342" s="43">
        <v>0.52969999999999995</v>
      </c>
      <c r="FE342" s="43">
        <v>0.52969999999999995</v>
      </c>
      <c r="FF342" s="43">
        <v>0.52969999999999995</v>
      </c>
      <c r="FG342" s="43">
        <v>0.52969999999999995</v>
      </c>
      <c r="FH342" s="43">
        <v>0.52969999999999995</v>
      </c>
      <c r="FI342" s="43">
        <v>0.52969999999999995</v>
      </c>
      <c r="FJ342" s="43">
        <v>0.52969999999999995</v>
      </c>
      <c r="FK342" s="43">
        <v>0.52969999999999995</v>
      </c>
      <c r="FL342" s="43">
        <v>0.52969999999999995</v>
      </c>
      <c r="FM342" s="43">
        <v>0.52969999999999995</v>
      </c>
      <c r="FN342" s="43">
        <v>0.52969999999999995</v>
      </c>
      <c r="FO342" s="43">
        <v>0.52969999999999995</v>
      </c>
      <c r="FP342" s="43">
        <v>0.52969999999999995</v>
      </c>
      <c r="FQ342" s="43">
        <v>0.52969999999999995</v>
      </c>
      <c r="FR342" s="43">
        <v>0.52969999999999995</v>
      </c>
      <c r="FS342" s="43">
        <v>0.52969999999999995</v>
      </c>
      <c r="FT342" s="43">
        <v>0.52969999999999995</v>
      </c>
      <c r="FU342" s="43">
        <v>0.52969999999999995</v>
      </c>
      <c r="FV342" s="43">
        <v>0.52969999999999995</v>
      </c>
      <c r="FW342" s="43">
        <v>0.52969999999999995</v>
      </c>
      <c r="FX342" s="43">
        <v>0.52969999999999995</v>
      </c>
      <c r="FY342" s="43">
        <v>0.52969999999999995</v>
      </c>
      <c r="FZ342" s="43">
        <v>0.52969999999999995</v>
      </c>
      <c r="GA342" s="43">
        <v>0.52969999999999995</v>
      </c>
      <c r="GB342" s="43">
        <v>0.52969999999999995</v>
      </c>
      <c r="GC342" s="43">
        <v>0.52969999999999995</v>
      </c>
      <c r="GD342" s="43">
        <v>0.52969999999999995</v>
      </c>
      <c r="GE342" s="43">
        <v>0.52969999999999995</v>
      </c>
      <c r="GF342" s="43">
        <v>0.52969999999999995</v>
      </c>
      <c r="GG342" s="43">
        <v>0.52969999999999995</v>
      </c>
      <c r="GH342" s="43">
        <v>0.52969999999999995</v>
      </c>
      <c r="GI342" s="43">
        <v>0.52969999999999995</v>
      </c>
      <c r="GJ342" s="43">
        <v>0.52969999999999995</v>
      </c>
      <c r="GK342" s="43">
        <v>0.52969999999999995</v>
      </c>
      <c r="GL342" s="43">
        <v>0.52969999999999995</v>
      </c>
      <c r="GM342" s="43">
        <v>0.52969999999999995</v>
      </c>
      <c r="GN342" s="43">
        <v>0.52969999999999995</v>
      </c>
      <c r="GO342" s="43">
        <v>0.52969999999999995</v>
      </c>
      <c r="GP342" s="43">
        <v>0.52969999999999995</v>
      </c>
      <c r="GQ342" s="43">
        <v>0.52969999999999995</v>
      </c>
      <c r="GR342" s="43">
        <v>0.52969999999999995</v>
      </c>
      <c r="GS342" s="43">
        <v>0.52969999999999995</v>
      </c>
      <c r="GT342" s="43">
        <v>0.52969999999999995</v>
      </c>
      <c r="GU342" s="43">
        <v>0.52969999999999995</v>
      </c>
      <c r="GV342" s="43">
        <v>0.52969999999999995</v>
      </c>
      <c r="GW342" s="43">
        <v>0.52969999999999995</v>
      </c>
      <c r="GX342" s="43">
        <v>0.52969999999999995</v>
      </c>
      <c r="GY342" s="43">
        <v>0.52969999999999995</v>
      </c>
      <c r="GZ342" s="43">
        <v>0.52969999999999995</v>
      </c>
      <c r="HA342" s="43"/>
      <c r="HB342" s="43"/>
    </row>
    <row r="343" spans="1:210" x14ac:dyDescent="0.6">
      <c r="A343" s="327">
        <v>10</v>
      </c>
      <c r="B343" s="198">
        <v>45843</v>
      </c>
      <c r="C343" s="43">
        <v>0.55573300000000003</v>
      </c>
      <c r="D343" s="43">
        <v>0.55573300000000003</v>
      </c>
      <c r="E343" s="43">
        <v>0.55573300000000003</v>
      </c>
      <c r="F343" s="43">
        <v>0.55573300000000003</v>
      </c>
      <c r="G343" s="43">
        <v>0.55573300000000003</v>
      </c>
      <c r="H343" s="43">
        <v>0.55573300000000003</v>
      </c>
      <c r="I343" s="43">
        <v>0.55573300000000003</v>
      </c>
      <c r="J343" s="43">
        <v>0.55573300000000003</v>
      </c>
      <c r="K343" s="43">
        <v>0.55573300000000003</v>
      </c>
      <c r="L343" s="43">
        <v>0.55573300000000003</v>
      </c>
      <c r="M343" s="43">
        <v>0.55573300000000003</v>
      </c>
      <c r="N343" s="43">
        <v>0.55573300000000003</v>
      </c>
      <c r="O343" s="43">
        <v>0.55573300000000003</v>
      </c>
      <c r="P343" s="43">
        <v>0.55573300000000003</v>
      </c>
      <c r="Q343" s="43">
        <v>0.55573300000000003</v>
      </c>
      <c r="R343" s="43">
        <v>0.55573300000000003</v>
      </c>
      <c r="S343" s="43">
        <v>0.55573300000000003</v>
      </c>
      <c r="T343" s="43">
        <v>0.55573300000000003</v>
      </c>
      <c r="U343" s="43">
        <v>0.55573300000000003</v>
      </c>
      <c r="V343" s="43">
        <v>0.55573300000000003</v>
      </c>
      <c r="W343" s="43">
        <v>0.55573300000000003</v>
      </c>
      <c r="X343" s="43">
        <v>0.55573300000000003</v>
      </c>
      <c r="Y343" s="43">
        <v>0.55573300000000003</v>
      </c>
      <c r="Z343" s="43">
        <v>0.55573300000000003</v>
      </c>
      <c r="AA343" s="43">
        <v>0.55573300000000003</v>
      </c>
      <c r="AB343" s="43">
        <v>0.55573300000000003</v>
      </c>
      <c r="AC343" s="43">
        <v>0.55573300000000003</v>
      </c>
      <c r="AD343" s="43">
        <v>0.55573300000000003</v>
      </c>
      <c r="AE343" s="43">
        <v>0.55573300000000003</v>
      </c>
      <c r="AF343" s="43">
        <v>0.55573300000000003</v>
      </c>
      <c r="AG343" s="43">
        <v>0.55573300000000003</v>
      </c>
      <c r="AH343" s="43">
        <v>0.55573300000000003</v>
      </c>
      <c r="AI343" s="43">
        <v>0.55573300000000003</v>
      </c>
      <c r="AJ343" s="43">
        <v>0.55573300000000003</v>
      </c>
      <c r="AK343" s="43">
        <v>0.55573300000000003</v>
      </c>
      <c r="AL343" s="43">
        <v>0.55573300000000003</v>
      </c>
      <c r="AM343" s="43">
        <v>0.55573300000000003</v>
      </c>
      <c r="AN343" s="43">
        <v>0.55573300000000003</v>
      </c>
      <c r="AO343" s="43">
        <v>0.55573300000000003</v>
      </c>
      <c r="AP343" s="43">
        <v>0.55573300000000003</v>
      </c>
      <c r="AQ343" s="43">
        <v>0.55573300000000003</v>
      </c>
      <c r="AR343" s="43">
        <v>0.55573300000000003</v>
      </c>
      <c r="AS343" s="43">
        <v>0.55573300000000003</v>
      </c>
      <c r="AT343" s="43">
        <v>0.55573300000000003</v>
      </c>
      <c r="AU343" s="43">
        <v>0.55573300000000003</v>
      </c>
      <c r="AV343" s="43">
        <v>0.55573300000000003</v>
      </c>
      <c r="AW343" s="43">
        <v>0.55573300000000003</v>
      </c>
      <c r="AX343" s="43">
        <v>0.55573300000000003</v>
      </c>
      <c r="AY343" s="43">
        <v>0.55573300000000003</v>
      </c>
      <c r="AZ343" s="43">
        <v>0.55573300000000003</v>
      </c>
      <c r="BA343" s="308">
        <v>0.55573300000000003</v>
      </c>
      <c r="BB343" s="43">
        <v>0.55573300000000003</v>
      </c>
      <c r="BC343" s="43">
        <v>0.55573300000000003</v>
      </c>
      <c r="BD343" s="43">
        <v>0.55573300000000003</v>
      </c>
      <c r="BE343" s="43">
        <v>0.55573300000000003</v>
      </c>
      <c r="BF343" s="43">
        <v>0.55573300000000003</v>
      </c>
      <c r="BG343" s="43">
        <v>0.55573300000000003</v>
      </c>
      <c r="BH343" s="43">
        <v>0.55573300000000003</v>
      </c>
      <c r="BI343" s="43">
        <v>0.55573300000000003</v>
      </c>
      <c r="BJ343" s="43">
        <v>0.55573300000000003</v>
      </c>
      <c r="BK343" s="43">
        <v>0.55573300000000003</v>
      </c>
      <c r="BL343" s="43">
        <v>0.55573300000000003</v>
      </c>
      <c r="BM343" s="43">
        <v>0.55573300000000003</v>
      </c>
      <c r="BN343" s="43">
        <v>0.55573300000000003</v>
      </c>
      <c r="BO343" s="43">
        <v>0.55573300000000003</v>
      </c>
      <c r="BP343" s="43">
        <v>0.55573300000000003</v>
      </c>
      <c r="BQ343" s="43">
        <v>0.55573300000000003</v>
      </c>
      <c r="BR343" s="43">
        <v>0.55573300000000003</v>
      </c>
      <c r="BS343" s="43">
        <v>0.55573300000000003</v>
      </c>
      <c r="BT343" s="43">
        <v>0.55573300000000003</v>
      </c>
      <c r="BU343" s="43">
        <v>0.55573300000000003</v>
      </c>
      <c r="BV343" s="43">
        <v>0.55573300000000003</v>
      </c>
      <c r="BW343" s="43">
        <v>0.55573300000000003</v>
      </c>
      <c r="BX343" s="43">
        <v>0.55573300000000003</v>
      </c>
      <c r="BY343" s="43">
        <v>0.55573300000000003</v>
      </c>
      <c r="BZ343" s="43">
        <v>0.55573300000000003</v>
      </c>
      <c r="CA343" s="43">
        <v>0.55573300000000003</v>
      </c>
      <c r="CB343" s="43">
        <v>0.55573300000000003</v>
      </c>
      <c r="CC343" s="43">
        <v>0.55573300000000003</v>
      </c>
      <c r="CD343" s="43">
        <v>0.55573300000000003</v>
      </c>
      <c r="CE343" s="43">
        <v>0.55573300000000003</v>
      </c>
      <c r="CF343" s="43">
        <v>0.55573300000000003</v>
      </c>
      <c r="CG343" s="43">
        <v>0.55573300000000003</v>
      </c>
      <c r="CH343" s="43">
        <v>0.55573300000000003</v>
      </c>
      <c r="CI343" s="43">
        <v>0.55573300000000003</v>
      </c>
      <c r="CJ343" s="43">
        <v>0.55573300000000003</v>
      </c>
      <c r="CK343" s="43">
        <v>0.55573300000000003</v>
      </c>
      <c r="CL343" s="43">
        <v>0.55573300000000003</v>
      </c>
      <c r="CM343" s="43">
        <v>0.55573300000000003</v>
      </c>
      <c r="CN343" s="43">
        <v>0.55573300000000003</v>
      </c>
      <c r="CO343" s="43">
        <v>0.55573300000000003</v>
      </c>
      <c r="CP343" s="43">
        <v>0.55573300000000003</v>
      </c>
      <c r="CQ343" s="43">
        <v>0.55573300000000003</v>
      </c>
      <c r="CR343" s="43">
        <v>0.55573300000000003</v>
      </c>
      <c r="CS343" s="43">
        <v>0.55573300000000003</v>
      </c>
      <c r="CT343" s="43">
        <v>0.55573300000000003</v>
      </c>
      <c r="CU343" s="43">
        <v>0.55573300000000003</v>
      </c>
      <c r="CV343" s="43">
        <v>0.55573300000000003</v>
      </c>
      <c r="CW343" s="43">
        <v>0.55573300000000003</v>
      </c>
      <c r="CX343" s="43">
        <v>0.55573300000000003</v>
      </c>
      <c r="CY343" s="43">
        <v>0.55573300000000003</v>
      </c>
      <c r="CZ343" s="43"/>
      <c r="DA343" s="43"/>
      <c r="DC343" s="198">
        <v>45773</v>
      </c>
      <c r="DD343" s="43">
        <v>0.52969999999999995</v>
      </c>
      <c r="DE343" s="43">
        <v>0.52969999999999995</v>
      </c>
      <c r="DF343" s="43">
        <v>0.52969999999999995</v>
      </c>
      <c r="DG343" s="43">
        <v>0.52969999999999995</v>
      </c>
      <c r="DH343" s="43">
        <v>0.52969999999999995</v>
      </c>
      <c r="DI343" s="43">
        <v>0.52969999999999995</v>
      </c>
      <c r="DJ343" s="43">
        <v>0.52969999999999995</v>
      </c>
      <c r="DK343" s="43">
        <v>0.52969999999999995</v>
      </c>
      <c r="DL343" s="43">
        <v>0.52969999999999995</v>
      </c>
      <c r="DM343" s="43">
        <v>0.52969999999999995</v>
      </c>
      <c r="DN343" s="43">
        <v>0.52969999999999995</v>
      </c>
      <c r="DO343" s="43">
        <v>0.52969999999999995</v>
      </c>
      <c r="DP343" s="43">
        <v>0.52969999999999995</v>
      </c>
      <c r="DQ343" s="43">
        <v>0.52969999999999995</v>
      </c>
      <c r="DR343" s="43">
        <v>0.52969999999999995</v>
      </c>
      <c r="DS343" s="43">
        <v>0.52969999999999995</v>
      </c>
      <c r="DT343" s="43">
        <v>0.52969999999999995</v>
      </c>
      <c r="DU343" s="43">
        <v>0.52969999999999995</v>
      </c>
      <c r="DV343" s="43">
        <v>0.52969999999999995</v>
      </c>
      <c r="DW343" s="43">
        <v>0.52969999999999995</v>
      </c>
      <c r="DX343" s="43">
        <v>0.52969999999999995</v>
      </c>
      <c r="DY343" s="43">
        <v>0.52969999999999995</v>
      </c>
      <c r="DZ343" s="43">
        <v>0.52969999999999995</v>
      </c>
      <c r="EA343" s="43">
        <v>0.52969999999999995</v>
      </c>
      <c r="EB343" s="43">
        <v>0.52969999999999995</v>
      </c>
      <c r="EC343" s="43">
        <v>0.52969999999999995</v>
      </c>
      <c r="ED343" s="43">
        <v>0.52969999999999995</v>
      </c>
      <c r="EE343" s="43">
        <v>0.52969999999999995</v>
      </c>
      <c r="EF343" s="43">
        <v>0.52969999999999995</v>
      </c>
      <c r="EG343" s="43">
        <v>0.52969999999999995</v>
      </c>
      <c r="EH343" s="43">
        <v>0.52969999999999995</v>
      </c>
      <c r="EI343" s="43">
        <v>0.52969999999999995</v>
      </c>
      <c r="EJ343" s="43">
        <v>0.52969999999999995</v>
      </c>
      <c r="EK343" s="43">
        <v>0.52969999999999995</v>
      </c>
      <c r="EL343" s="43">
        <v>0.52969999999999995</v>
      </c>
      <c r="EM343" s="43">
        <v>0.52969999999999995</v>
      </c>
      <c r="EN343" s="43">
        <v>0.52969999999999995</v>
      </c>
      <c r="EO343" s="43">
        <v>0.52969999999999995</v>
      </c>
      <c r="EP343" s="43">
        <v>0.52969999999999995</v>
      </c>
      <c r="EQ343" s="43">
        <v>0.52969999999999995</v>
      </c>
      <c r="ER343" s="43">
        <v>0.52969999999999995</v>
      </c>
      <c r="ES343" s="43">
        <v>0.52969999999999995</v>
      </c>
      <c r="ET343" s="43">
        <v>0.52969999999999995</v>
      </c>
      <c r="EU343" s="43">
        <v>0.52969999999999995</v>
      </c>
      <c r="EV343" s="43">
        <v>0.52969999999999995</v>
      </c>
      <c r="EW343" s="43">
        <v>0.52969999999999995</v>
      </c>
      <c r="EX343" s="43">
        <v>0.52969999999999995</v>
      </c>
      <c r="EY343" s="43">
        <v>0.52969999999999995</v>
      </c>
      <c r="EZ343" s="43">
        <v>0.52969999999999995</v>
      </c>
      <c r="FA343" s="43">
        <v>0.52969999999999995</v>
      </c>
      <c r="FB343" s="308">
        <v>0.52969999999999995</v>
      </c>
      <c r="FC343" s="43">
        <v>0.52969999999999995</v>
      </c>
      <c r="FD343" s="43">
        <v>0.52969999999999995</v>
      </c>
      <c r="FE343" s="43">
        <v>0.52969999999999995</v>
      </c>
      <c r="FF343" s="43">
        <v>0.52969999999999995</v>
      </c>
      <c r="FG343" s="43">
        <v>0.52969999999999995</v>
      </c>
      <c r="FH343" s="43">
        <v>0.52969999999999995</v>
      </c>
      <c r="FI343" s="43">
        <v>0.52969999999999995</v>
      </c>
      <c r="FJ343" s="43">
        <v>0.52969999999999995</v>
      </c>
      <c r="FK343" s="43">
        <v>0.52969999999999995</v>
      </c>
      <c r="FL343" s="43">
        <v>0.52969999999999995</v>
      </c>
      <c r="FM343" s="43">
        <v>0.52969999999999995</v>
      </c>
      <c r="FN343" s="43">
        <v>0.52969999999999995</v>
      </c>
      <c r="FO343" s="43">
        <v>0.52969999999999995</v>
      </c>
      <c r="FP343" s="43">
        <v>0.52969999999999995</v>
      </c>
      <c r="FQ343" s="43">
        <v>0.52969999999999995</v>
      </c>
      <c r="FR343" s="43">
        <v>0.52969999999999995</v>
      </c>
      <c r="FS343" s="43">
        <v>0.52969999999999995</v>
      </c>
      <c r="FT343" s="43">
        <v>0.52969999999999995</v>
      </c>
      <c r="FU343" s="43">
        <v>0.52969999999999995</v>
      </c>
      <c r="FV343" s="43">
        <v>0.52969999999999995</v>
      </c>
      <c r="FW343" s="43">
        <v>0.52969999999999995</v>
      </c>
      <c r="FX343" s="43">
        <v>0.52969999999999995</v>
      </c>
      <c r="FY343" s="43">
        <v>0.52969999999999995</v>
      </c>
      <c r="FZ343" s="43">
        <v>0.52969999999999995</v>
      </c>
      <c r="GA343" s="43">
        <v>0.52969999999999995</v>
      </c>
      <c r="GB343" s="43">
        <v>0.52969999999999995</v>
      </c>
      <c r="GC343" s="43">
        <v>0.52969999999999995</v>
      </c>
      <c r="GD343" s="43">
        <v>0.52969999999999995</v>
      </c>
      <c r="GE343" s="43">
        <v>0.52969999999999995</v>
      </c>
      <c r="GF343" s="43">
        <v>0.52969999999999995</v>
      </c>
      <c r="GG343" s="43">
        <v>0.52969999999999995</v>
      </c>
      <c r="GH343" s="43">
        <v>0.52969999999999995</v>
      </c>
      <c r="GI343" s="43">
        <v>0.52969999999999995</v>
      </c>
      <c r="GJ343" s="43">
        <v>0.52969999999999995</v>
      </c>
      <c r="GK343" s="43">
        <v>0.52969999999999995</v>
      </c>
      <c r="GL343" s="43">
        <v>0.52969999999999995</v>
      </c>
      <c r="GM343" s="43">
        <v>0.52969999999999995</v>
      </c>
      <c r="GN343" s="43">
        <v>0.52969999999999995</v>
      </c>
      <c r="GO343" s="43">
        <v>0.52969999999999995</v>
      </c>
      <c r="GP343" s="43">
        <v>0.52969999999999995</v>
      </c>
      <c r="GQ343" s="43">
        <v>0.52969999999999995</v>
      </c>
      <c r="GR343" s="43">
        <v>0.52969999999999995</v>
      </c>
      <c r="GS343" s="43">
        <v>0.52969999999999995</v>
      </c>
      <c r="GT343" s="43">
        <v>0.52969999999999995</v>
      </c>
      <c r="GU343" s="43">
        <v>0.52969999999999995</v>
      </c>
      <c r="GV343" s="43">
        <v>0.52969999999999995</v>
      </c>
      <c r="GW343" s="43">
        <v>0.52969999999999995</v>
      </c>
      <c r="GX343" s="43">
        <v>0.52969999999999995</v>
      </c>
      <c r="GY343" s="43">
        <v>0.52969999999999995</v>
      </c>
      <c r="GZ343" s="43">
        <v>0.52969999999999995</v>
      </c>
      <c r="HA343" s="43"/>
      <c r="HB343" s="43"/>
    </row>
    <row r="344" spans="1:210" x14ac:dyDescent="0.6">
      <c r="A344" s="327">
        <v>11</v>
      </c>
      <c r="B344" s="198">
        <v>45874</v>
      </c>
      <c r="C344" s="43">
        <v>0.55573300000000003</v>
      </c>
      <c r="D344" s="43">
        <v>0.55573300000000003</v>
      </c>
      <c r="E344" s="43">
        <v>0.55573300000000003</v>
      </c>
      <c r="F344" s="43">
        <v>0.55573300000000003</v>
      </c>
      <c r="G344" s="43">
        <v>0.55573300000000003</v>
      </c>
      <c r="H344" s="43">
        <v>0.55573300000000003</v>
      </c>
      <c r="I344" s="43">
        <v>0.55573300000000003</v>
      </c>
      <c r="J344" s="43">
        <v>0.55573300000000003</v>
      </c>
      <c r="K344" s="43">
        <v>0.55573300000000003</v>
      </c>
      <c r="L344" s="43">
        <v>0.55573300000000003</v>
      </c>
      <c r="M344" s="43">
        <v>0.55573300000000003</v>
      </c>
      <c r="N344" s="43">
        <v>0.55573300000000003</v>
      </c>
      <c r="O344" s="43">
        <v>0.55573300000000003</v>
      </c>
      <c r="P344" s="43">
        <v>0.55573300000000003</v>
      </c>
      <c r="Q344" s="43">
        <v>0.55573300000000003</v>
      </c>
      <c r="R344" s="43">
        <v>0.55573300000000003</v>
      </c>
      <c r="S344" s="43">
        <v>0.55573300000000003</v>
      </c>
      <c r="T344" s="43">
        <v>0.55573300000000003</v>
      </c>
      <c r="U344" s="43">
        <v>0.55573300000000003</v>
      </c>
      <c r="V344" s="43">
        <v>0.55573300000000003</v>
      </c>
      <c r="W344" s="43">
        <v>0.55573300000000003</v>
      </c>
      <c r="X344" s="43">
        <v>0.55573300000000003</v>
      </c>
      <c r="Y344" s="43">
        <v>0.55573300000000003</v>
      </c>
      <c r="Z344" s="43">
        <v>0.55573300000000003</v>
      </c>
      <c r="AA344" s="43">
        <v>0.55573300000000003</v>
      </c>
      <c r="AB344" s="43">
        <v>0.55573300000000003</v>
      </c>
      <c r="AC344" s="43">
        <v>0.55573300000000003</v>
      </c>
      <c r="AD344" s="43">
        <v>0.55573300000000003</v>
      </c>
      <c r="AE344" s="43">
        <v>0.55573300000000003</v>
      </c>
      <c r="AF344" s="43">
        <v>0.55573300000000003</v>
      </c>
      <c r="AG344" s="43">
        <v>0.55573300000000003</v>
      </c>
      <c r="AH344" s="43">
        <v>0.55573300000000003</v>
      </c>
      <c r="AI344" s="43">
        <v>0.55573300000000003</v>
      </c>
      <c r="AJ344" s="43">
        <v>0.55573300000000003</v>
      </c>
      <c r="AK344" s="43">
        <v>0.55573300000000003</v>
      </c>
      <c r="AL344" s="43">
        <v>0.55573300000000003</v>
      </c>
      <c r="AM344" s="43">
        <v>0.55573300000000003</v>
      </c>
      <c r="AN344" s="43">
        <v>0.55573300000000003</v>
      </c>
      <c r="AO344" s="43">
        <v>0.55573300000000003</v>
      </c>
      <c r="AP344" s="43">
        <v>0.55573300000000003</v>
      </c>
      <c r="AQ344" s="43">
        <v>0.55573300000000003</v>
      </c>
      <c r="AR344" s="43">
        <v>0.55573300000000003</v>
      </c>
      <c r="AS344" s="43">
        <v>0.55573300000000003</v>
      </c>
      <c r="AT344" s="43">
        <v>0.55573300000000003</v>
      </c>
      <c r="AU344" s="43">
        <v>0.55573300000000003</v>
      </c>
      <c r="AV344" s="43">
        <v>0.55573300000000003</v>
      </c>
      <c r="AW344" s="43">
        <v>0.55573300000000003</v>
      </c>
      <c r="AX344" s="43">
        <v>0.55573300000000003</v>
      </c>
      <c r="AY344" s="43">
        <v>0.55573300000000003</v>
      </c>
      <c r="AZ344" s="43">
        <v>0.55573300000000003</v>
      </c>
      <c r="BA344" s="308">
        <v>0.55573300000000003</v>
      </c>
      <c r="BB344" s="43">
        <v>0.55573300000000003</v>
      </c>
      <c r="BC344" s="43">
        <v>0.55573300000000003</v>
      </c>
      <c r="BD344" s="43">
        <v>0.55573300000000003</v>
      </c>
      <c r="BE344" s="43">
        <v>0.55573300000000003</v>
      </c>
      <c r="BF344" s="43">
        <v>0.55573300000000003</v>
      </c>
      <c r="BG344" s="43">
        <v>0.55573300000000003</v>
      </c>
      <c r="BH344" s="43">
        <v>0.55573300000000003</v>
      </c>
      <c r="BI344" s="43">
        <v>0.55573300000000003</v>
      </c>
      <c r="BJ344" s="43">
        <v>0.55573300000000003</v>
      </c>
      <c r="BK344" s="43">
        <v>0.55573300000000003</v>
      </c>
      <c r="BL344" s="43">
        <v>0.55573300000000003</v>
      </c>
      <c r="BM344" s="43">
        <v>0.55573300000000003</v>
      </c>
      <c r="BN344" s="43">
        <v>0.55573300000000003</v>
      </c>
      <c r="BO344" s="43">
        <v>0.55573300000000003</v>
      </c>
      <c r="BP344" s="43">
        <v>0.55573300000000003</v>
      </c>
      <c r="BQ344" s="43">
        <v>0.55573300000000003</v>
      </c>
      <c r="BR344" s="43">
        <v>0.55573300000000003</v>
      </c>
      <c r="BS344" s="43">
        <v>0.55573300000000003</v>
      </c>
      <c r="BT344" s="43">
        <v>0.55573300000000003</v>
      </c>
      <c r="BU344" s="43">
        <v>0.55573300000000003</v>
      </c>
      <c r="BV344" s="43">
        <v>0.55573300000000003</v>
      </c>
      <c r="BW344" s="43">
        <v>0.55573300000000003</v>
      </c>
      <c r="BX344" s="43">
        <v>0.55573300000000003</v>
      </c>
      <c r="BY344" s="43">
        <v>0.55573300000000003</v>
      </c>
      <c r="BZ344" s="43">
        <v>0.55573300000000003</v>
      </c>
      <c r="CA344" s="43">
        <v>0.55573300000000003</v>
      </c>
      <c r="CB344" s="43">
        <v>0.55573300000000003</v>
      </c>
      <c r="CC344" s="43">
        <v>0.55573300000000003</v>
      </c>
      <c r="CD344" s="43">
        <v>0.55573300000000003</v>
      </c>
      <c r="CE344" s="43">
        <v>0.55573300000000003</v>
      </c>
      <c r="CF344" s="43">
        <v>0.55573300000000003</v>
      </c>
      <c r="CG344" s="43">
        <v>0.55573300000000003</v>
      </c>
      <c r="CH344" s="43">
        <v>0.55573300000000003</v>
      </c>
      <c r="CI344" s="43">
        <v>0.55573300000000003</v>
      </c>
      <c r="CJ344" s="43">
        <v>0.55573300000000003</v>
      </c>
      <c r="CK344" s="43">
        <v>0.55573300000000003</v>
      </c>
      <c r="CL344" s="43">
        <v>0.55573300000000003</v>
      </c>
      <c r="CM344" s="43">
        <v>0.55573300000000003</v>
      </c>
      <c r="CN344" s="43">
        <v>0.55573300000000003</v>
      </c>
      <c r="CO344" s="43">
        <v>0.55573300000000003</v>
      </c>
      <c r="CP344" s="43">
        <v>0.55573300000000003</v>
      </c>
      <c r="CQ344" s="43">
        <v>0.55573300000000003</v>
      </c>
      <c r="CR344" s="43">
        <v>0.55573300000000003</v>
      </c>
      <c r="CS344" s="43">
        <v>0.55573300000000003</v>
      </c>
      <c r="CT344" s="43">
        <v>0.55573300000000003</v>
      </c>
      <c r="CU344" s="43">
        <v>0.55573300000000003</v>
      </c>
      <c r="CV344" s="43">
        <v>0.55573300000000003</v>
      </c>
      <c r="CW344" s="43">
        <v>0.55573300000000003</v>
      </c>
      <c r="CX344" s="43">
        <v>0.55573300000000003</v>
      </c>
      <c r="CY344" s="43">
        <v>0.55573300000000003</v>
      </c>
      <c r="CZ344" s="43"/>
      <c r="DA344" s="43"/>
      <c r="DC344" s="198">
        <v>45803</v>
      </c>
      <c r="DD344" s="43">
        <v>0.52969999999999995</v>
      </c>
      <c r="DE344" s="43">
        <v>0.52969999999999995</v>
      </c>
      <c r="DF344" s="43">
        <v>0.52969999999999995</v>
      </c>
      <c r="DG344" s="43">
        <v>0.52969999999999995</v>
      </c>
      <c r="DH344" s="43">
        <v>0.52969999999999995</v>
      </c>
      <c r="DI344" s="43">
        <v>0.52969999999999995</v>
      </c>
      <c r="DJ344" s="43">
        <v>0.52969999999999995</v>
      </c>
      <c r="DK344" s="43">
        <v>0.52969999999999995</v>
      </c>
      <c r="DL344" s="43">
        <v>0.52969999999999995</v>
      </c>
      <c r="DM344" s="43">
        <v>0.52969999999999995</v>
      </c>
      <c r="DN344" s="43">
        <v>0.52969999999999995</v>
      </c>
      <c r="DO344" s="43">
        <v>0.52969999999999995</v>
      </c>
      <c r="DP344" s="43">
        <v>0.52969999999999995</v>
      </c>
      <c r="DQ344" s="43">
        <v>0.52969999999999995</v>
      </c>
      <c r="DR344" s="43">
        <v>0.52969999999999995</v>
      </c>
      <c r="DS344" s="43">
        <v>0.52969999999999995</v>
      </c>
      <c r="DT344" s="43">
        <v>0.52969999999999995</v>
      </c>
      <c r="DU344" s="43">
        <v>0.52969999999999995</v>
      </c>
      <c r="DV344" s="43">
        <v>0.52969999999999995</v>
      </c>
      <c r="DW344" s="43">
        <v>0.52969999999999995</v>
      </c>
      <c r="DX344" s="43">
        <v>0.52969999999999995</v>
      </c>
      <c r="DY344" s="43">
        <v>0.52969999999999995</v>
      </c>
      <c r="DZ344" s="43">
        <v>0.52969999999999995</v>
      </c>
      <c r="EA344" s="43">
        <v>0.52969999999999995</v>
      </c>
      <c r="EB344" s="43">
        <v>0.52969999999999995</v>
      </c>
      <c r="EC344" s="43">
        <v>0.52969999999999995</v>
      </c>
      <c r="ED344" s="43">
        <v>0.52969999999999995</v>
      </c>
      <c r="EE344" s="43">
        <v>0.52969999999999995</v>
      </c>
      <c r="EF344" s="43">
        <v>0.52969999999999995</v>
      </c>
      <c r="EG344" s="43">
        <v>0.52969999999999995</v>
      </c>
      <c r="EH344" s="43">
        <v>0.52969999999999995</v>
      </c>
      <c r="EI344" s="43">
        <v>0.52969999999999995</v>
      </c>
      <c r="EJ344" s="43">
        <v>0.52969999999999995</v>
      </c>
      <c r="EK344" s="43">
        <v>0.52969999999999995</v>
      </c>
      <c r="EL344" s="43">
        <v>0.52969999999999995</v>
      </c>
      <c r="EM344" s="43">
        <v>0.52969999999999995</v>
      </c>
      <c r="EN344" s="43">
        <v>0.52969999999999995</v>
      </c>
      <c r="EO344" s="43">
        <v>0.52969999999999995</v>
      </c>
      <c r="EP344" s="43">
        <v>0.52969999999999995</v>
      </c>
      <c r="EQ344" s="43">
        <v>0.52969999999999995</v>
      </c>
      <c r="ER344" s="43">
        <v>0.52969999999999995</v>
      </c>
      <c r="ES344" s="43">
        <v>0.52969999999999995</v>
      </c>
      <c r="ET344" s="43">
        <v>0.52969999999999995</v>
      </c>
      <c r="EU344" s="43">
        <v>0.52969999999999995</v>
      </c>
      <c r="EV344" s="43">
        <v>0.52969999999999995</v>
      </c>
      <c r="EW344" s="43">
        <v>0.52969999999999995</v>
      </c>
      <c r="EX344" s="43">
        <v>0.52969999999999995</v>
      </c>
      <c r="EY344" s="43">
        <v>0.52969999999999995</v>
      </c>
      <c r="EZ344" s="43">
        <v>0.52969999999999995</v>
      </c>
      <c r="FA344" s="43">
        <v>0.52969999999999995</v>
      </c>
      <c r="FB344" s="308">
        <v>0.52969999999999995</v>
      </c>
      <c r="FC344" s="43">
        <v>0.52969999999999995</v>
      </c>
      <c r="FD344" s="43">
        <v>0.52969999999999995</v>
      </c>
      <c r="FE344" s="43">
        <v>0.52969999999999995</v>
      </c>
      <c r="FF344" s="43">
        <v>0.52969999999999995</v>
      </c>
      <c r="FG344" s="43">
        <v>0.52969999999999995</v>
      </c>
      <c r="FH344" s="43">
        <v>0.52969999999999995</v>
      </c>
      <c r="FI344" s="43">
        <v>0.52969999999999995</v>
      </c>
      <c r="FJ344" s="43">
        <v>0.52969999999999995</v>
      </c>
      <c r="FK344" s="43">
        <v>0.52969999999999995</v>
      </c>
      <c r="FL344" s="43">
        <v>0.52969999999999995</v>
      </c>
      <c r="FM344" s="43">
        <v>0.52969999999999995</v>
      </c>
      <c r="FN344" s="43">
        <v>0.52969999999999995</v>
      </c>
      <c r="FO344" s="43">
        <v>0.52969999999999995</v>
      </c>
      <c r="FP344" s="43">
        <v>0.52969999999999995</v>
      </c>
      <c r="FQ344" s="43">
        <v>0.52969999999999995</v>
      </c>
      <c r="FR344" s="43">
        <v>0.52969999999999995</v>
      </c>
      <c r="FS344" s="43">
        <v>0.52969999999999995</v>
      </c>
      <c r="FT344" s="43">
        <v>0.52969999999999995</v>
      </c>
      <c r="FU344" s="43">
        <v>0.52969999999999995</v>
      </c>
      <c r="FV344" s="43">
        <v>0.52969999999999995</v>
      </c>
      <c r="FW344" s="43">
        <v>0.52969999999999995</v>
      </c>
      <c r="FX344" s="43">
        <v>0.52969999999999995</v>
      </c>
      <c r="FY344" s="43">
        <v>0.52969999999999995</v>
      </c>
      <c r="FZ344" s="43">
        <v>0.52969999999999995</v>
      </c>
      <c r="GA344" s="43">
        <v>0.52969999999999995</v>
      </c>
      <c r="GB344" s="43">
        <v>0.52969999999999995</v>
      </c>
      <c r="GC344" s="43">
        <v>0.52969999999999995</v>
      </c>
      <c r="GD344" s="43">
        <v>0.52969999999999995</v>
      </c>
      <c r="GE344" s="43">
        <v>0.52969999999999995</v>
      </c>
      <c r="GF344" s="43">
        <v>0.52969999999999995</v>
      </c>
      <c r="GG344" s="43">
        <v>0.52969999999999995</v>
      </c>
      <c r="GH344" s="43">
        <v>0.52969999999999995</v>
      </c>
      <c r="GI344" s="43">
        <v>0.52969999999999995</v>
      </c>
      <c r="GJ344" s="43">
        <v>0.52969999999999995</v>
      </c>
      <c r="GK344" s="43">
        <v>0.52969999999999995</v>
      </c>
      <c r="GL344" s="43">
        <v>0.52969999999999995</v>
      </c>
      <c r="GM344" s="43">
        <v>0.52969999999999995</v>
      </c>
      <c r="GN344" s="43">
        <v>0.52969999999999995</v>
      </c>
      <c r="GO344" s="43">
        <v>0.52969999999999995</v>
      </c>
      <c r="GP344" s="43">
        <v>0.52969999999999995</v>
      </c>
      <c r="GQ344" s="43">
        <v>0.52969999999999995</v>
      </c>
      <c r="GR344" s="43">
        <v>0.52969999999999995</v>
      </c>
      <c r="GS344" s="43">
        <v>0.52969999999999995</v>
      </c>
      <c r="GT344" s="43">
        <v>0.52969999999999995</v>
      </c>
      <c r="GU344" s="43">
        <v>0.52969999999999995</v>
      </c>
      <c r="GV344" s="43">
        <v>0.52969999999999995</v>
      </c>
      <c r="GW344" s="43">
        <v>0.52969999999999995</v>
      </c>
      <c r="GX344" s="43">
        <v>0.52969999999999995</v>
      </c>
      <c r="GY344" s="43">
        <v>0.52969999999999995</v>
      </c>
      <c r="GZ344" s="43">
        <v>0.52969999999999995</v>
      </c>
      <c r="HA344" s="43"/>
      <c r="HB344" s="43"/>
    </row>
    <row r="345" spans="1:210" x14ac:dyDescent="0.6">
      <c r="A345" s="327">
        <v>12</v>
      </c>
      <c r="B345" s="198">
        <v>45905</v>
      </c>
      <c r="C345" s="43">
        <v>0.55573300000000003</v>
      </c>
      <c r="D345" s="43">
        <v>0.55573300000000003</v>
      </c>
      <c r="E345" s="43">
        <v>0.55573300000000003</v>
      </c>
      <c r="F345" s="43">
        <v>0.55573300000000003</v>
      </c>
      <c r="G345" s="43">
        <v>0.55573300000000003</v>
      </c>
      <c r="H345" s="43">
        <v>0.55573300000000003</v>
      </c>
      <c r="I345" s="43">
        <v>0.55573300000000003</v>
      </c>
      <c r="J345" s="43">
        <v>0.55573300000000003</v>
      </c>
      <c r="K345" s="43">
        <v>0.55573300000000003</v>
      </c>
      <c r="L345" s="43">
        <v>0.55573300000000003</v>
      </c>
      <c r="M345" s="43">
        <v>0.55573300000000003</v>
      </c>
      <c r="N345" s="43">
        <v>0.55573300000000003</v>
      </c>
      <c r="O345" s="43">
        <v>0.55573300000000003</v>
      </c>
      <c r="P345" s="43">
        <v>0.55573300000000003</v>
      </c>
      <c r="Q345" s="43">
        <v>0.55573300000000003</v>
      </c>
      <c r="R345" s="43">
        <v>0.55573300000000003</v>
      </c>
      <c r="S345" s="43">
        <v>0.55573300000000003</v>
      </c>
      <c r="T345" s="43">
        <v>0.55573300000000003</v>
      </c>
      <c r="U345" s="43">
        <v>0.55573300000000003</v>
      </c>
      <c r="V345" s="43">
        <v>0.55573300000000003</v>
      </c>
      <c r="W345" s="43">
        <v>0.55573300000000003</v>
      </c>
      <c r="X345" s="43">
        <v>0.55573300000000003</v>
      </c>
      <c r="Y345" s="43">
        <v>0.55573300000000003</v>
      </c>
      <c r="Z345" s="43">
        <v>0.55573300000000003</v>
      </c>
      <c r="AA345" s="43">
        <v>0.55573300000000003</v>
      </c>
      <c r="AB345" s="43">
        <v>0.55573300000000003</v>
      </c>
      <c r="AC345" s="43">
        <v>0.55573300000000003</v>
      </c>
      <c r="AD345" s="43">
        <v>0.55573300000000003</v>
      </c>
      <c r="AE345" s="43">
        <v>0.55573300000000003</v>
      </c>
      <c r="AF345" s="43">
        <v>0.55573300000000003</v>
      </c>
      <c r="AG345" s="43">
        <v>0.55573300000000003</v>
      </c>
      <c r="AH345" s="43">
        <v>0.55573300000000003</v>
      </c>
      <c r="AI345" s="43">
        <v>0.55573300000000003</v>
      </c>
      <c r="AJ345" s="43">
        <v>0.55573300000000003</v>
      </c>
      <c r="AK345" s="43">
        <v>0.55573300000000003</v>
      </c>
      <c r="AL345" s="43">
        <v>0.55573300000000003</v>
      </c>
      <c r="AM345" s="43">
        <v>0.55573300000000003</v>
      </c>
      <c r="AN345" s="43">
        <v>0.55573300000000003</v>
      </c>
      <c r="AO345" s="43">
        <v>0.55573300000000003</v>
      </c>
      <c r="AP345" s="43">
        <v>0.55573300000000003</v>
      </c>
      <c r="AQ345" s="43">
        <v>0.55573300000000003</v>
      </c>
      <c r="AR345" s="43">
        <v>0.55573300000000003</v>
      </c>
      <c r="AS345" s="43">
        <v>0.55573300000000003</v>
      </c>
      <c r="AT345" s="43">
        <v>0.55573300000000003</v>
      </c>
      <c r="AU345" s="43">
        <v>0.55573300000000003</v>
      </c>
      <c r="AV345" s="43">
        <v>0.55573300000000003</v>
      </c>
      <c r="AW345" s="43">
        <v>0.55573300000000003</v>
      </c>
      <c r="AX345" s="43">
        <v>0.55573300000000003</v>
      </c>
      <c r="AY345" s="43">
        <v>0.55573300000000003</v>
      </c>
      <c r="AZ345" s="43">
        <v>0.55573300000000003</v>
      </c>
      <c r="BA345" s="308">
        <v>0.55573300000000003</v>
      </c>
      <c r="BB345" s="43">
        <v>0.55573300000000003</v>
      </c>
      <c r="BC345" s="43">
        <v>0.55573300000000003</v>
      </c>
      <c r="BD345" s="43">
        <v>0.55573300000000003</v>
      </c>
      <c r="BE345" s="43">
        <v>0.55573300000000003</v>
      </c>
      <c r="BF345" s="43">
        <v>0.55573300000000003</v>
      </c>
      <c r="BG345" s="43">
        <v>0.55573300000000003</v>
      </c>
      <c r="BH345" s="43">
        <v>0.55573300000000003</v>
      </c>
      <c r="BI345" s="43">
        <v>0.55573300000000003</v>
      </c>
      <c r="BJ345" s="43">
        <v>0.55573300000000003</v>
      </c>
      <c r="BK345" s="43">
        <v>0.55573300000000003</v>
      </c>
      <c r="BL345" s="43">
        <v>0.55573300000000003</v>
      </c>
      <c r="BM345" s="43">
        <v>0.55573300000000003</v>
      </c>
      <c r="BN345" s="43">
        <v>0.55573300000000003</v>
      </c>
      <c r="BO345" s="43">
        <v>0.55573300000000003</v>
      </c>
      <c r="BP345" s="43">
        <v>0.55573300000000003</v>
      </c>
      <c r="BQ345" s="43">
        <v>0.55573300000000003</v>
      </c>
      <c r="BR345" s="43">
        <v>0.55573300000000003</v>
      </c>
      <c r="BS345" s="43">
        <v>0.55573300000000003</v>
      </c>
      <c r="BT345" s="43">
        <v>0.55573300000000003</v>
      </c>
      <c r="BU345" s="43">
        <v>0.55573300000000003</v>
      </c>
      <c r="BV345" s="43">
        <v>0.55573300000000003</v>
      </c>
      <c r="BW345" s="43">
        <v>0.55573300000000003</v>
      </c>
      <c r="BX345" s="43">
        <v>0.55573300000000003</v>
      </c>
      <c r="BY345" s="43">
        <v>0.55573300000000003</v>
      </c>
      <c r="BZ345" s="43">
        <v>0.55573300000000003</v>
      </c>
      <c r="CA345" s="43">
        <v>0.55573300000000003</v>
      </c>
      <c r="CB345" s="43">
        <v>0.55573300000000003</v>
      </c>
      <c r="CC345" s="43">
        <v>0.55573300000000003</v>
      </c>
      <c r="CD345" s="43">
        <v>0.55573300000000003</v>
      </c>
      <c r="CE345" s="43">
        <v>0.55573300000000003</v>
      </c>
      <c r="CF345" s="43">
        <v>0.55573300000000003</v>
      </c>
      <c r="CG345" s="43">
        <v>0.55573300000000003</v>
      </c>
      <c r="CH345" s="43">
        <v>0.55573300000000003</v>
      </c>
      <c r="CI345" s="43">
        <v>0.55573300000000003</v>
      </c>
      <c r="CJ345" s="43">
        <v>0.55573300000000003</v>
      </c>
      <c r="CK345" s="43">
        <v>0.55573300000000003</v>
      </c>
      <c r="CL345" s="43">
        <v>0.55573300000000003</v>
      </c>
      <c r="CM345" s="43">
        <v>0.55573300000000003</v>
      </c>
      <c r="CN345" s="43">
        <v>0.55573300000000003</v>
      </c>
      <c r="CO345" s="43">
        <v>0.55573300000000003</v>
      </c>
      <c r="CP345" s="43">
        <v>0.55573300000000003</v>
      </c>
      <c r="CQ345" s="43">
        <v>0.55573300000000003</v>
      </c>
      <c r="CR345" s="43">
        <v>0.55573300000000003</v>
      </c>
      <c r="CS345" s="43">
        <v>0.55573300000000003</v>
      </c>
      <c r="CT345" s="43">
        <v>0.55573300000000003</v>
      </c>
      <c r="CU345" s="43">
        <v>0.55573300000000003</v>
      </c>
      <c r="CV345" s="43">
        <v>0.55573300000000003</v>
      </c>
      <c r="CW345" s="43">
        <v>0.55573300000000003</v>
      </c>
      <c r="CX345" s="43">
        <v>0.55573300000000003</v>
      </c>
      <c r="CY345" s="43">
        <v>0.55573300000000003</v>
      </c>
      <c r="CZ345" s="43"/>
      <c r="DA345" s="43"/>
      <c r="DC345" s="198">
        <v>45834</v>
      </c>
      <c r="DD345" s="43">
        <v>0.52969999999999995</v>
      </c>
      <c r="DE345" s="43">
        <v>0.52969999999999995</v>
      </c>
      <c r="DF345" s="43">
        <v>0.52969999999999995</v>
      </c>
      <c r="DG345" s="43">
        <v>0.52969999999999995</v>
      </c>
      <c r="DH345" s="43">
        <v>0.52969999999999995</v>
      </c>
      <c r="DI345" s="43">
        <v>0.52969999999999995</v>
      </c>
      <c r="DJ345" s="43">
        <v>0.52969999999999995</v>
      </c>
      <c r="DK345" s="43">
        <v>0.52969999999999995</v>
      </c>
      <c r="DL345" s="43">
        <v>0.52969999999999995</v>
      </c>
      <c r="DM345" s="43">
        <v>0.52969999999999995</v>
      </c>
      <c r="DN345" s="43">
        <v>0.52969999999999995</v>
      </c>
      <c r="DO345" s="43">
        <v>0.52969999999999995</v>
      </c>
      <c r="DP345" s="43">
        <v>0.52969999999999995</v>
      </c>
      <c r="DQ345" s="43">
        <v>0.52969999999999995</v>
      </c>
      <c r="DR345" s="43">
        <v>0.52969999999999995</v>
      </c>
      <c r="DS345" s="43">
        <v>0.52969999999999995</v>
      </c>
      <c r="DT345" s="43">
        <v>0.52969999999999995</v>
      </c>
      <c r="DU345" s="43">
        <v>0.52969999999999995</v>
      </c>
      <c r="DV345" s="43">
        <v>0.52969999999999995</v>
      </c>
      <c r="DW345" s="43">
        <v>0.52969999999999995</v>
      </c>
      <c r="DX345" s="43">
        <v>0.52969999999999995</v>
      </c>
      <c r="DY345" s="43">
        <v>0.52969999999999995</v>
      </c>
      <c r="DZ345" s="43">
        <v>0.52969999999999995</v>
      </c>
      <c r="EA345" s="43">
        <v>0.52969999999999995</v>
      </c>
      <c r="EB345" s="43">
        <v>0.52969999999999995</v>
      </c>
      <c r="EC345" s="43">
        <v>0.52969999999999995</v>
      </c>
      <c r="ED345" s="43">
        <v>0.52969999999999995</v>
      </c>
      <c r="EE345" s="43">
        <v>0.52969999999999995</v>
      </c>
      <c r="EF345" s="43">
        <v>0.52969999999999995</v>
      </c>
      <c r="EG345" s="43">
        <v>0.52969999999999995</v>
      </c>
      <c r="EH345" s="43">
        <v>0.52969999999999995</v>
      </c>
      <c r="EI345" s="43">
        <v>0.52969999999999995</v>
      </c>
      <c r="EJ345" s="43">
        <v>0.52969999999999995</v>
      </c>
      <c r="EK345" s="43">
        <v>0.52969999999999995</v>
      </c>
      <c r="EL345" s="43">
        <v>0.52969999999999995</v>
      </c>
      <c r="EM345" s="43">
        <v>0.52969999999999995</v>
      </c>
      <c r="EN345" s="43">
        <v>0.52969999999999995</v>
      </c>
      <c r="EO345" s="43">
        <v>0.52969999999999995</v>
      </c>
      <c r="EP345" s="43">
        <v>0.52969999999999995</v>
      </c>
      <c r="EQ345" s="43">
        <v>0.52969999999999995</v>
      </c>
      <c r="ER345" s="43">
        <v>0.52969999999999995</v>
      </c>
      <c r="ES345" s="43">
        <v>0.52969999999999995</v>
      </c>
      <c r="ET345" s="43">
        <v>0.52969999999999995</v>
      </c>
      <c r="EU345" s="43">
        <v>0.52969999999999995</v>
      </c>
      <c r="EV345" s="43">
        <v>0.52969999999999995</v>
      </c>
      <c r="EW345" s="43">
        <v>0.52969999999999995</v>
      </c>
      <c r="EX345" s="43">
        <v>0.52969999999999995</v>
      </c>
      <c r="EY345" s="43">
        <v>0.52969999999999995</v>
      </c>
      <c r="EZ345" s="43">
        <v>0.52969999999999995</v>
      </c>
      <c r="FA345" s="43">
        <v>0.52969999999999995</v>
      </c>
      <c r="FB345" s="308">
        <v>0.52969999999999995</v>
      </c>
      <c r="FC345" s="43">
        <v>0.52969999999999995</v>
      </c>
      <c r="FD345" s="43">
        <v>0.52969999999999995</v>
      </c>
      <c r="FE345" s="43">
        <v>0.52969999999999995</v>
      </c>
      <c r="FF345" s="43">
        <v>0.52969999999999995</v>
      </c>
      <c r="FG345" s="43">
        <v>0.52969999999999995</v>
      </c>
      <c r="FH345" s="43">
        <v>0.52969999999999995</v>
      </c>
      <c r="FI345" s="43">
        <v>0.52969999999999995</v>
      </c>
      <c r="FJ345" s="43">
        <v>0.52969999999999995</v>
      </c>
      <c r="FK345" s="43">
        <v>0.52969999999999995</v>
      </c>
      <c r="FL345" s="43">
        <v>0.52969999999999995</v>
      </c>
      <c r="FM345" s="43">
        <v>0.52969999999999995</v>
      </c>
      <c r="FN345" s="43">
        <v>0.52969999999999995</v>
      </c>
      <c r="FO345" s="43">
        <v>0.52969999999999995</v>
      </c>
      <c r="FP345" s="43">
        <v>0.52969999999999995</v>
      </c>
      <c r="FQ345" s="43">
        <v>0.52969999999999995</v>
      </c>
      <c r="FR345" s="43">
        <v>0.52969999999999995</v>
      </c>
      <c r="FS345" s="43">
        <v>0.52969999999999995</v>
      </c>
      <c r="FT345" s="43">
        <v>0.52969999999999995</v>
      </c>
      <c r="FU345" s="43">
        <v>0.52969999999999995</v>
      </c>
      <c r="FV345" s="43">
        <v>0.52969999999999995</v>
      </c>
      <c r="FW345" s="43">
        <v>0.52969999999999995</v>
      </c>
      <c r="FX345" s="43">
        <v>0.52969999999999995</v>
      </c>
      <c r="FY345" s="43">
        <v>0.52969999999999995</v>
      </c>
      <c r="FZ345" s="43">
        <v>0.52969999999999995</v>
      </c>
      <c r="GA345" s="43">
        <v>0.52969999999999995</v>
      </c>
      <c r="GB345" s="43">
        <v>0.52969999999999995</v>
      </c>
      <c r="GC345" s="43">
        <v>0.52969999999999995</v>
      </c>
      <c r="GD345" s="43">
        <v>0.52969999999999995</v>
      </c>
      <c r="GE345" s="43">
        <v>0.52969999999999995</v>
      </c>
      <c r="GF345" s="43">
        <v>0.52969999999999995</v>
      </c>
      <c r="GG345" s="43">
        <v>0.52969999999999995</v>
      </c>
      <c r="GH345" s="43">
        <v>0.52969999999999995</v>
      </c>
      <c r="GI345" s="43">
        <v>0.52969999999999995</v>
      </c>
      <c r="GJ345" s="43">
        <v>0.52969999999999995</v>
      </c>
      <c r="GK345" s="43">
        <v>0.52969999999999995</v>
      </c>
      <c r="GL345" s="43">
        <v>0.52969999999999995</v>
      </c>
      <c r="GM345" s="43">
        <v>0.52969999999999995</v>
      </c>
      <c r="GN345" s="43">
        <v>0.52969999999999995</v>
      </c>
      <c r="GO345" s="43">
        <v>0.52969999999999995</v>
      </c>
      <c r="GP345" s="43">
        <v>0.52969999999999995</v>
      </c>
      <c r="GQ345" s="43">
        <v>0.52969999999999995</v>
      </c>
      <c r="GR345" s="43">
        <v>0.52969999999999995</v>
      </c>
      <c r="GS345" s="43">
        <v>0.52969999999999995</v>
      </c>
      <c r="GT345" s="43">
        <v>0.52969999999999995</v>
      </c>
      <c r="GU345" s="43">
        <v>0.52969999999999995</v>
      </c>
      <c r="GV345" s="43">
        <v>0.52969999999999995</v>
      </c>
      <c r="GW345" s="43">
        <v>0.52969999999999995</v>
      </c>
      <c r="GX345" s="43">
        <v>0.52969999999999995</v>
      </c>
      <c r="GY345" s="43">
        <v>0.52969999999999995</v>
      </c>
      <c r="GZ345" s="43">
        <v>0.52969999999999995</v>
      </c>
      <c r="HA345" s="43"/>
      <c r="HB345" s="43"/>
    </row>
    <row r="346" spans="1:210" x14ac:dyDescent="0.6">
      <c r="A346" s="327">
        <v>13</v>
      </c>
      <c r="B346" s="198">
        <v>45935</v>
      </c>
      <c r="C346" s="43">
        <v>0.55573300000000003</v>
      </c>
      <c r="D346" s="43">
        <v>0.55573300000000003</v>
      </c>
      <c r="E346" s="43">
        <v>0.55573300000000003</v>
      </c>
      <c r="F346" s="43">
        <v>0.55573300000000003</v>
      </c>
      <c r="G346" s="43">
        <v>0.55573300000000003</v>
      </c>
      <c r="H346" s="43">
        <v>0.55573300000000003</v>
      </c>
      <c r="I346" s="43">
        <v>0.55573300000000003</v>
      </c>
      <c r="J346" s="43">
        <v>0.55573300000000003</v>
      </c>
      <c r="K346" s="43">
        <v>0.55573300000000003</v>
      </c>
      <c r="L346" s="43">
        <v>0.55573300000000003</v>
      </c>
      <c r="M346" s="43">
        <v>0.55573300000000003</v>
      </c>
      <c r="N346" s="43">
        <v>0.55573300000000003</v>
      </c>
      <c r="O346" s="43">
        <v>0.55573300000000003</v>
      </c>
      <c r="P346" s="43">
        <v>0.55573300000000003</v>
      </c>
      <c r="Q346" s="43">
        <v>0.55573300000000003</v>
      </c>
      <c r="R346" s="43">
        <v>0.55573300000000003</v>
      </c>
      <c r="S346" s="43">
        <v>0.55573300000000003</v>
      </c>
      <c r="T346" s="43">
        <v>0.55573300000000003</v>
      </c>
      <c r="U346" s="43">
        <v>0.55573300000000003</v>
      </c>
      <c r="V346" s="43">
        <v>0.55573300000000003</v>
      </c>
      <c r="W346" s="43">
        <v>0.55573300000000003</v>
      </c>
      <c r="X346" s="43">
        <v>0.55573300000000003</v>
      </c>
      <c r="Y346" s="43">
        <v>0.55573300000000003</v>
      </c>
      <c r="Z346" s="43">
        <v>0.55573300000000003</v>
      </c>
      <c r="AA346" s="43">
        <v>0.55573300000000003</v>
      </c>
      <c r="AB346" s="43">
        <v>0.55573300000000003</v>
      </c>
      <c r="AC346" s="43">
        <v>0.55573300000000003</v>
      </c>
      <c r="AD346" s="43">
        <v>0.55573300000000003</v>
      </c>
      <c r="AE346" s="43">
        <v>0.55573300000000003</v>
      </c>
      <c r="AF346" s="43">
        <v>0.55573300000000003</v>
      </c>
      <c r="AG346" s="43">
        <v>0.55573300000000003</v>
      </c>
      <c r="AH346" s="43">
        <v>0.55573300000000003</v>
      </c>
      <c r="AI346" s="43">
        <v>0.55573300000000003</v>
      </c>
      <c r="AJ346" s="43">
        <v>0.55573300000000003</v>
      </c>
      <c r="AK346" s="43">
        <v>0.55573300000000003</v>
      </c>
      <c r="AL346" s="43">
        <v>0.55573300000000003</v>
      </c>
      <c r="AM346" s="43">
        <v>0.55573300000000003</v>
      </c>
      <c r="AN346" s="43">
        <v>0.55573300000000003</v>
      </c>
      <c r="AO346" s="43">
        <v>0.55573300000000003</v>
      </c>
      <c r="AP346" s="43">
        <v>0.55573300000000003</v>
      </c>
      <c r="AQ346" s="43">
        <v>0.55573300000000003</v>
      </c>
      <c r="AR346" s="43">
        <v>0.55573300000000003</v>
      </c>
      <c r="AS346" s="43">
        <v>0.55573300000000003</v>
      </c>
      <c r="AT346" s="43">
        <v>0.55573300000000003</v>
      </c>
      <c r="AU346" s="43">
        <v>0.55573300000000003</v>
      </c>
      <c r="AV346" s="43">
        <v>0.55573300000000003</v>
      </c>
      <c r="AW346" s="43">
        <v>0.55573300000000003</v>
      </c>
      <c r="AX346" s="43">
        <v>0.55573300000000003</v>
      </c>
      <c r="AY346" s="43">
        <v>0.55573300000000003</v>
      </c>
      <c r="AZ346" s="43">
        <v>0.55573300000000003</v>
      </c>
      <c r="BA346" s="308">
        <v>0.55573300000000003</v>
      </c>
      <c r="BB346" s="43">
        <v>0.55573300000000003</v>
      </c>
      <c r="BC346" s="43">
        <v>0.55573300000000003</v>
      </c>
      <c r="BD346" s="43">
        <v>0.55573300000000003</v>
      </c>
      <c r="BE346" s="43">
        <v>0.55573300000000003</v>
      </c>
      <c r="BF346" s="43">
        <v>0.55573300000000003</v>
      </c>
      <c r="BG346" s="43">
        <v>0.55573300000000003</v>
      </c>
      <c r="BH346" s="43">
        <v>0.55573300000000003</v>
      </c>
      <c r="BI346" s="43">
        <v>0.55573300000000003</v>
      </c>
      <c r="BJ346" s="43">
        <v>0.55573300000000003</v>
      </c>
      <c r="BK346" s="43">
        <v>0.55573300000000003</v>
      </c>
      <c r="BL346" s="43">
        <v>0.55573300000000003</v>
      </c>
      <c r="BM346" s="43">
        <v>0.55573300000000003</v>
      </c>
      <c r="BN346" s="43">
        <v>0.55573300000000003</v>
      </c>
      <c r="BO346" s="43">
        <v>0.55573300000000003</v>
      </c>
      <c r="BP346" s="43">
        <v>0.55573300000000003</v>
      </c>
      <c r="BQ346" s="43">
        <v>0.55573300000000003</v>
      </c>
      <c r="BR346" s="43">
        <v>0.55573300000000003</v>
      </c>
      <c r="BS346" s="43">
        <v>0.55573300000000003</v>
      </c>
      <c r="BT346" s="43">
        <v>0.55573300000000003</v>
      </c>
      <c r="BU346" s="43">
        <v>0.55573300000000003</v>
      </c>
      <c r="BV346" s="43">
        <v>0.55573300000000003</v>
      </c>
      <c r="BW346" s="43">
        <v>0.55573300000000003</v>
      </c>
      <c r="BX346" s="43">
        <v>0.55573300000000003</v>
      </c>
      <c r="BY346" s="43">
        <v>0.55573300000000003</v>
      </c>
      <c r="BZ346" s="43">
        <v>0.55573300000000003</v>
      </c>
      <c r="CA346" s="43">
        <v>0.55573300000000003</v>
      </c>
      <c r="CB346" s="43">
        <v>0.55573300000000003</v>
      </c>
      <c r="CC346" s="43">
        <v>0.55573300000000003</v>
      </c>
      <c r="CD346" s="43">
        <v>0.55573300000000003</v>
      </c>
      <c r="CE346" s="43">
        <v>0.55573300000000003</v>
      </c>
      <c r="CF346" s="43">
        <v>0.55573300000000003</v>
      </c>
      <c r="CG346" s="43">
        <v>0.55573300000000003</v>
      </c>
      <c r="CH346" s="43">
        <v>0.55573300000000003</v>
      </c>
      <c r="CI346" s="43">
        <v>0.55573300000000003</v>
      </c>
      <c r="CJ346" s="43">
        <v>0.55573300000000003</v>
      </c>
      <c r="CK346" s="43">
        <v>0.55573300000000003</v>
      </c>
      <c r="CL346" s="43">
        <v>0.55573300000000003</v>
      </c>
      <c r="CM346" s="43">
        <v>0.55573300000000003</v>
      </c>
      <c r="CN346" s="43">
        <v>0.55573300000000003</v>
      </c>
      <c r="CO346" s="43">
        <v>0.55573300000000003</v>
      </c>
      <c r="CP346" s="43">
        <v>0.55573300000000003</v>
      </c>
      <c r="CQ346" s="43">
        <v>0.55573300000000003</v>
      </c>
      <c r="CR346" s="43">
        <v>0.55573300000000003</v>
      </c>
      <c r="CS346" s="43">
        <v>0.55573300000000003</v>
      </c>
      <c r="CT346" s="43">
        <v>0.55573300000000003</v>
      </c>
      <c r="CU346" s="43">
        <v>0.55573300000000003</v>
      </c>
      <c r="CV346" s="43">
        <v>0.55573300000000003</v>
      </c>
      <c r="CW346" s="43">
        <v>0.55573300000000003</v>
      </c>
      <c r="CX346" s="43">
        <v>0.55573300000000003</v>
      </c>
      <c r="CY346" s="43">
        <v>0.55573300000000003</v>
      </c>
      <c r="CZ346" s="43"/>
      <c r="DA346" s="43"/>
      <c r="DC346" s="198">
        <v>45864</v>
      </c>
      <c r="DD346" s="43">
        <v>0.52969999999999995</v>
      </c>
      <c r="DE346" s="43">
        <v>0.52969999999999995</v>
      </c>
      <c r="DF346" s="43">
        <v>0.52969999999999995</v>
      </c>
      <c r="DG346" s="43">
        <v>0.52969999999999995</v>
      </c>
      <c r="DH346" s="43">
        <v>0.52969999999999995</v>
      </c>
      <c r="DI346" s="43">
        <v>0.52969999999999995</v>
      </c>
      <c r="DJ346" s="43">
        <v>0.52969999999999995</v>
      </c>
      <c r="DK346" s="43">
        <v>0.52969999999999995</v>
      </c>
      <c r="DL346" s="43">
        <v>0.52969999999999995</v>
      </c>
      <c r="DM346" s="43">
        <v>0.52969999999999995</v>
      </c>
      <c r="DN346" s="43">
        <v>0.52969999999999995</v>
      </c>
      <c r="DO346" s="43">
        <v>0.52969999999999995</v>
      </c>
      <c r="DP346" s="43">
        <v>0.52969999999999995</v>
      </c>
      <c r="DQ346" s="43">
        <v>0.52969999999999995</v>
      </c>
      <c r="DR346" s="43">
        <v>0.52969999999999995</v>
      </c>
      <c r="DS346" s="43">
        <v>0.52969999999999995</v>
      </c>
      <c r="DT346" s="43">
        <v>0.52969999999999995</v>
      </c>
      <c r="DU346" s="43">
        <v>0.52969999999999995</v>
      </c>
      <c r="DV346" s="43">
        <v>0.52969999999999995</v>
      </c>
      <c r="DW346" s="43">
        <v>0.52969999999999995</v>
      </c>
      <c r="DX346" s="43">
        <v>0.52969999999999995</v>
      </c>
      <c r="DY346" s="43">
        <v>0.52969999999999995</v>
      </c>
      <c r="DZ346" s="43">
        <v>0.52969999999999995</v>
      </c>
      <c r="EA346" s="43">
        <v>0.52969999999999995</v>
      </c>
      <c r="EB346" s="43">
        <v>0.52969999999999995</v>
      </c>
      <c r="EC346" s="43">
        <v>0.52969999999999995</v>
      </c>
      <c r="ED346" s="43">
        <v>0.52969999999999995</v>
      </c>
      <c r="EE346" s="43">
        <v>0.52969999999999995</v>
      </c>
      <c r="EF346" s="43">
        <v>0.52969999999999995</v>
      </c>
      <c r="EG346" s="43">
        <v>0.52969999999999995</v>
      </c>
      <c r="EH346" s="43">
        <v>0.52969999999999995</v>
      </c>
      <c r="EI346" s="43">
        <v>0.52969999999999995</v>
      </c>
      <c r="EJ346" s="43">
        <v>0.52969999999999995</v>
      </c>
      <c r="EK346" s="43">
        <v>0.52969999999999995</v>
      </c>
      <c r="EL346" s="43">
        <v>0.52969999999999995</v>
      </c>
      <c r="EM346" s="43">
        <v>0.52969999999999995</v>
      </c>
      <c r="EN346" s="43">
        <v>0.52969999999999995</v>
      </c>
      <c r="EO346" s="43">
        <v>0.52969999999999995</v>
      </c>
      <c r="EP346" s="43">
        <v>0.52969999999999995</v>
      </c>
      <c r="EQ346" s="43">
        <v>0.52969999999999995</v>
      </c>
      <c r="ER346" s="43">
        <v>0.52969999999999995</v>
      </c>
      <c r="ES346" s="43">
        <v>0.52969999999999995</v>
      </c>
      <c r="ET346" s="43">
        <v>0.52969999999999995</v>
      </c>
      <c r="EU346" s="43">
        <v>0.52969999999999995</v>
      </c>
      <c r="EV346" s="43">
        <v>0.52969999999999995</v>
      </c>
      <c r="EW346" s="43">
        <v>0.52969999999999995</v>
      </c>
      <c r="EX346" s="43">
        <v>0.52969999999999995</v>
      </c>
      <c r="EY346" s="43">
        <v>0.52969999999999995</v>
      </c>
      <c r="EZ346" s="43">
        <v>0.52969999999999995</v>
      </c>
      <c r="FA346" s="43">
        <v>0.52969999999999995</v>
      </c>
      <c r="FB346" s="308">
        <v>0.52969999999999995</v>
      </c>
      <c r="FC346" s="43">
        <v>0.52969999999999995</v>
      </c>
      <c r="FD346" s="43">
        <v>0.52969999999999995</v>
      </c>
      <c r="FE346" s="43">
        <v>0.52969999999999995</v>
      </c>
      <c r="FF346" s="43">
        <v>0.52969999999999995</v>
      </c>
      <c r="FG346" s="43">
        <v>0.52969999999999995</v>
      </c>
      <c r="FH346" s="43">
        <v>0.52969999999999995</v>
      </c>
      <c r="FI346" s="43">
        <v>0.52969999999999995</v>
      </c>
      <c r="FJ346" s="43">
        <v>0.52969999999999995</v>
      </c>
      <c r="FK346" s="43">
        <v>0.52969999999999995</v>
      </c>
      <c r="FL346" s="43">
        <v>0.52969999999999995</v>
      </c>
      <c r="FM346" s="43">
        <v>0.52969999999999995</v>
      </c>
      <c r="FN346" s="43">
        <v>0.52969999999999995</v>
      </c>
      <c r="FO346" s="43">
        <v>0.52969999999999995</v>
      </c>
      <c r="FP346" s="43">
        <v>0.52969999999999995</v>
      </c>
      <c r="FQ346" s="43">
        <v>0.52969999999999995</v>
      </c>
      <c r="FR346" s="43">
        <v>0.52969999999999995</v>
      </c>
      <c r="FS346" s="43">
        <v>0.52969999999999995</v>
      </c>
      <c r="FT346" s="43">
        <v>0.52969999999999995</v>
      </c>
      <c r="FU346" s="43">
        <v>0.52969999999999995</v>
      </c>
      <c r="FV346" s="43">
        <v>0.52969999999999995</v>
      </c>
      <c r="FW346" s="43">
        <v>0.52969999999999995</v>
      </c>
      <c r="FX346" s="43">
        <v>0.52969999999999995</v>
      </c>
      <c r="FY346" s="43">
        <v>0.52969999999999995</v>
      </c>
      <c r="FZ346" s="43">
        <v>0.52969999999999995</v>
      </c>
      <c r="GA346" s="43">
        <v>0.52969999999999995</v>
      </c>
      <c r="GB346" s="43">
        <v>0.52969999999999995</v>
      </c>
      <c r="GC346" s="43">
        <v>0.52969999999999995</v>
      </c>
      <c r="GD346" s="43">
        <v>0.52969999999999995</v>
      </c>
      <c r="GE346" s="43">
        <v>0.52969999999999995</v>
      </c>
      <c r="GF346" s="43">
        <v>0.52969999999999995</v>
      </c>
      <c r="GG346" s="43">
        <v>0.52969999999999995</v>
      </c>
      <c r="GH346" s="43">
        <v>0.52969999999999995</v>
      </c>
      <c r="GI346" s="43">
        <v>0.52969999999999995</v>
      </c>
      <c r="GJ346" s="43">
        <v>0.52969999999999995</v>
      </c>
      <c r="GK346" s="43">
        <v>0.52969999999999995</v>
      </c>
      <c r="GL346" s="43">
        <v>0.52969999999999995</v>
      </c>
      <c r="GM346" s="43">
        <v>0.52969999999999995</v>
      </c>
      <c r="GN346" s="43">
        <v>0.52969999999999995</v>
      </c>
      <c r="GO346" s="43">
        <v>0.52969999999999995</v>
      </c>
      <c r="GP346" s="43">
        <v>0.52969999999999995</v>
      </c>
      <c r="GQ346" s="43">
        <v>0.52969999999999995</v>
      </c>
      <c r="GR346" s="43">
        <v>0.52969999999999995</v>
      </c>
      <c r="GS346" s="43">
        <v>0.52969999999999995</v>
      </c>
      <c r="GT346" s="43">
        <v>0.52969999999999995</v>
      </c>
      <c r="GU346" s="43">
        <v>0.52969999999999995</v>
      </c>
      <c r="GV346" s="43">
        <v>0.52969999999999995</v>
      </c>
      <c r="GW346" s="43">
        <v>0.52969999999999995</v>
      </c>
      <c r="GX346" s="43">
        <v>0.52969999999999995</v>
      </c>
      <c r="GY346" s="43">
        <v>0.52969999999999995</v>
      </c>
      <c r="GZ346" s="43">
        <v>0.52969999999999995</v>
      </c>
      <c r="HA346" s="43"/>
      <c r="HB346" s="43"/>
    </row>
    <row r="347" spans="1:210" x14ac:dyDescent="0.6">
      <c r="A347" s="327">
        <v>14</v>
      </c>
      <c r="B347" s="198">
        <v>45966</v>
      </c>
      <c r="C347" s="43">
        <v>0.55573300000000003</v>
      </c>
      <c r="D347" s="43">
        <v>0.55573300000000003</v>
      </c>
      <c r="E347" s="43">
        <v>0.55573300000000003</v>
      </c>
      <c r="F347" s="43">
        <v>0.55573300000000003</v>
      </c>
      <c r="G347" s="43">
        <v>0.55573300000000003</v>
      </c>
      <c r="H347" s="43">
        <v>0.55573300000000003</v>
      </c>
      <c r="I347" s="43">
        <v>0.55573300000000003</v>
      </c>
      <c r="J347" s="43">
        <v>0.55573300000000003</v>
      </c>
      <c r="K347" s="43">
        <v>0.55573300000000003</v>
      </c>
      <c r="L347" s="43">
        <v>0.55573300000000003</v>
      </c>
      <c r="M347" s="43">
        <v>0.55573300000000003</v>
      </c>
      <c r="N347" s="43">
        <v>0.55573300000000003</v>
      </c>
      <c r="O347" s="43">
        <v>0.55573300000000003</v>
      </c>
      <c r="P347" s="43">
        <v>0.55573300000000003</v>
      </c>
      <c r="Q347" s="43">
        <v>0.55573300000000003</v>
      </c>
      <c r="R347" s="43">
        <v>0.55573300000000003</v>
      </c>
      <c r="S347" s="43">
        <v>0.55573300000000003</v>
      </c>
      <c r="T347" s="43">
        <v>0.55573300000000003</v>
      </c>
      <c r="U347" s="43">
        <v>0.55573300000000003</v>
      </c>
      <c r="V347" s="43">
        <v>0.55573300000000003</v>
      </c>
      <c r="W347" s="43">
        <v>0.55573300000000003</v>
      </c>
      <c r="X347" s="43">
        <v>0.55573300000000003</v>
      </c>
      <c r="Y347" s="43">
        <v>0.55573300000000003</v>
      </c>
      <c r="Z347" s="43">
        <v>0.55573300000000003</v>
      </c>
      <c r="AA347" s="43">
        <v>0.55573300000000003</v>
      </c>
      <c r="AB347" s="43">
        <v>0.55573300000000003</v>
      </c>
      <c r="AC347" s="43">
        <v>0.55573300000000003</v>
      </c>
      <c r="AD347" s="43">
        <v>0.55573300000000003</v>
      </c>
      <c r="AE347" s="43">
        <v>0.55573300000000003</v>
      </c>
      <c r="AF347" s="43">
        <v>0.55573300000000003</v>
      </c>
      <c r="AG347" s="43">
        <v>0.55573300000000003</v>
      </c>
      <c r="AH347" s="43">
        <v>0.55573300000000003</v>
      </c>
      <c r="AI347" s="43">
        <v>0.55573300000000003</v>
      </c>
      <c r="AJ347" s="43">
        <v>0.55573300000000003</v>
      </c>
      <c r="AK347" s="43">
        <v>0.55573300000000003</v>
      </c>
      <c r="AL347" s="43">
        <v>0.55573300000000003</v>
      </c>
      <c r="AM347" s="43">
        <v>0.55573300000000003</v>
      </c>
      <c r="AN347" s="43">
        <v>0.55573300000000003</v>
      </c>
      <c r="AO347" s="43">
        <v>0.55573300000000003</v>
      </c>
      <c r="AP347" s="43">
        <v>0.55573300000000003</v>
      </c>
      <c r="AQ347" s="43">
        <v>0.55573300000000003</v>
      </c>
      <c r="AR347" s="43">
        <v>0.55573300000000003</v>
      </c>
      <c r="AS347" s="43">
        <v>0.55573300000000003</v>
      </c>
      <c r="AT347" s="43">
        <v>0.55573300000000003</v>
      </c>
      <c r="AU347" s="43">
        <v>0.55573300000000003</v>
      </c>
      <c r="AV347" s="43">
        <v>0.55573300000000003</v>
      </c>
      <c r="AW347" s="43">
        <v>0.55573300000000003</v>
      </c>
      <c r="AX347" s="43">
        <v>0.55573300000000003</v>
      </c>
      <c r="AY347" s="43">
        <v>0.55573300000000003</v>
      </c>
      <c r="AZ347" s="43">
        <v>0.55573300000000003</v>
      </c>
      <c r="BA347" s="308">
        <v>0.55573300000000003</v>
      </c>
      <c r="BB347" s="43">
        <v>0.55573300000000003</v>
      </c>
      <c r="BC347" s="43">
        <v>0.55573300000000003</v>
      </c>
      <c r="BD347" s="43">
        <v>0.55573300000000003</v>
      </c>
      <c r="BE347" s="43">
        <v>0.55573300000000003</v>
      </c>
      <c r="BF347" s="43">
        <v>0.55573300000000003</v>
      </c>
      <c r="BG347" s="43">
        <v>0.55573300000000003</v>
      </c>
      <c r="BH347" s="43">
        <v>0.55573300000000003</v>
      </c>
      <c r="BI347" s="43">
        <v>0.55573300000000003</v>
      </c>
      <c r="BJ347" s="43">
        <v>0.55573300000000003</v>
      </c>
      <c r="BK347" s="43">
        <v>0.55573300000000003</v>
      </c>
      <c r="BL347" s="43">
        <v>0.55573300000000003</v>
      </c>
      <c r="BM347" s="43">
        <v>0.55573300000000003</v>
      </c>
      <c r="BN347" s="43">
        <v>0.55573300000000003</v>
      </c>
      <c r="BO347" s="43">
        <v>0.55573300000000003</v>
      </c>
      <c r="BP347" s="43">
        <v>0.55573300000000003</v>
      </c>
      <c r="BQ347" s="43">
        <v>0.55573300000000003</v>
      </c>
      <c r="BR347" s="43">
        <v>0.55573300000000003</v>
      </c>
      <c r="BS347" s="43">
        <v>0.55573300000000003</v>
      </c>
      <c r="BT347" s="43">
        <v>0.55573300000000003</v>
      </c>
      <c r="BU347" s="43">
        <v>0.55573300000000003</v>
      </c>
      <c r="BV347" s="43">
        <v>0.55573300000000003</v>
      </c>
      <c r="BW347" s="43">
        <v>0.55573300000000003</v>
      </c>
      <c r="BX347" s="43">
        <v>0.55573300000000003</v>
      </c>
      <c r="BY347" s="43">
        <v>0.55573300000000003</v>
      </c>
      <c r="BZ347" s="43">
        <v>0.55573300000000003</v>
      </c>
      <c r="CA347" s="43">
        <v>0.55573300000000003</v>
      </c>
      <c r="CB347" s="43">
        <v>0.55573300000000003</v>
      </c>
      <c r="CC347" s="43">
        <v>0.55573300000000003</v>
      </c>
      <c r="CD347" s="43">
        <v>0.55573300000000003</v>
      </c>
      <c r="CE347" s="43">
        <v>0.55573300000000003</v>
      </c>
      <c r="CF347" s="43">
        <v>0.55573300000000003</v>
      </c>
      <c r="CG347" s="43">
        <v>0.55573300000000003</v>
      </c>
      <c r="CH347" s="43">
        <v>0.55573300000000003</v>
      </c>
      <c r="CI347" s="43">
        <v>0.55573300000000003</v>
      </c>
      <c r="CJ347" s="43">
        <v>0.55573300000000003</v>
      </c>
      <c r="CK347" s="43">
        <v>0.55573300000000003</v>
      </c>
      <c r="CL347" s="43">
        <v>0.55573300000000003</v>
      </c>
      <c r="CM347" s="43">
        <v>0.55573300000000003</v>
      </c>
      <c r="CN347" s="43">
        <v>0.55573300000000003</v>
      </c>
      <c r="CO347" s="43">
        <v>0.55573300000000003</v>
      </c>
      <c r="CP347" s="43">
        <v>0.55573300000000003</v>
      </c>
      <c r="CQ347" s="43">
        <v>0.55573300000000003</v>
      </c>
      <c r="CR347" s="43">
        <v>0.55573300000000003</v>
      </c>
      <c r="CS347" s="43">
        <v>0.55573300000000003</v>
      </c>
      <c r="CT347" s="43">
        <v>0.55573300000000003</v>
      </c>
      <c r="CU347" s="43">
        <v>0.55573300000000003</v>
      </c>
      <c r="CV347" s="43">
        <v>0.55573300000000003</v>
      </c>
      <c r="CW347" s="43">
        <v>0.55573300000000003</v>
      </c>
      <c r="CX347" s="43">
        <v>0.55573300000000003</v>
      </c>
      <c r="CY347" s="43">
        <v>0.55573300000000003</v>
      </c>
      <c r="CZ347" s="43"/>
      <c r="DA347" s="43"/>
      <c r="DC347" s="198">
        <v>45895</v>
      </c>
      <c r="DD347" s="43">
        <v>0.52969999999999995</v>
      </c>
      <c r="DE347" s="43">
        <v>0.52969999999999995</v>
      </c>
      <c r="DF347" s="43">
        <v>0.52969999999999995</v>
      </c>
      <c r="DG347" s="43">
        <v>0.52969999999999995</v>
      </c>
      <c r="DH347" s="43">
        <v>0.52969999999999995</v>
      </c>
      <c r="DI347" s="43">
        <v>0.52969999999999995</v>
      </c>
      <c r="DJ347" s="43">
        <v>0.52969999999999995</v>
      </c>
      <c r="DK347" s="43">
        <v>0.52969999999999995</v>
      </c>
      <c r="DL347" s="43">
        <v>0.52969999999999995</v>
      </c>
      <c r="DM347" s="43">
        <v>0.52969999999999995</v>
      </c>
      <c r="DN347" s="43">
        <v>0.52969999999999995</v>
      </c>
      <c r="DO347" s="43">
        <v>0.52969999999999995</v>
      </c>
      <c r="DP347" s="43">
        <v>0.52969999999999995</v>
      </c>
      <c r="DQ347" s="43">
        <v>0.52969999999999995</v>
      </c>
      <c r="DR347" s="43">
        <v>0.52969999999999995</v>
      </c>
      <c r="DS347" s="43">
        <v>0.52969999999999995</v>
      </c>
      <c r="DT347" s="43">
        <v>0.52969999999999995</v>
      </c>
      <c r="DU347" s="43">
        <v>0.52969999999999995</v>
      </c>
      <c r="DV347" s="43">
        <v>0.52969999999999995</v>
      </c>
      <c r="DW347" s="43">
        <v>0.52969999999999995</v>
      </c>
      <c r="DX347" s="43">
        <v>0.52969999999999995</v>
      </c>
      <c r="DY347" s="43">
        <v>0.52969999999999995</v>
      </c>
      <c r="DZ347" s="43">
        <v>0.52969999999999995</v>
      </c>
      <c r="EA347" s="43">
        <v>0.52969999999999995</v>
      </c>
      <c r="EB347" s="43">
        <v>0.52969999999999995</v>
      </c>
      <c r="EC347" s="43">
        <v>0.52969999999999995</v>
      </c>
      <c r="ED347" s="43">
        <v>0.52969999999999995</v>
      </c>
      <c r="EE347" s="43">
        <v>0.52969999999999995</v>
      </c>
      <c r="EF347" s="43">
        <v>0.52969999999999995</v>
      </c>
      <c r="EG347" s="43">
        <v>0.52969999999999995</v>
      </c>
      <c r="EH347" s="43">
        <v>0.52969999999999995</v>
      </c>
      <c r="EI347" s="43">
        <v>0.52969999999999995</v>
      </c>
      <c r="EJ347" s="43">
        <v>0.52969999999999995</v>
      </c>
      <c r="EK347" s="43">
        <v>0.52969999999999995</v>
      </c>
      <c r="EL347" s="43">
        <v>0.52969999999999995</v>
      </c>
      <c r="EM347" s="43">
        <v>0.52969999999999995</v>
      </c>
      <c r="EN347" s="43">
        <v>0.52969999999999995</v>
      </c>
      <c r="EO347" s="43">
        <v>0.52969999999999995</v>
      </c>
      <c r="EP347" s="43">
        <v>0.52969999999999995</v>
      </c>
      <c r="EQ347" s="43">
        <v>0.52969999999999995</v>
      </c>
      <c r="ER347" s="43">
        <v>0.52969999999999995</v>
      </c>
      <c r="ES347" s="43">
        <v>0.52969999999999995</v>
      </c>
      <c r="ET347" s="43">
        <v>0.52969999999999995</v>
      </c>
      <c r="EU347" s="43">
        <v>0.52969999999999995</v>
      </c>
      <c r="EV347" s="43">
        <v>0.52969999999999995</v>
      </c>
      <c r="EW347" s="43">
        <v>0.52969999999999995</v>
      </c>
      <c r="EX347" s="43">
        <v>0.52969999999999995</v>
      </c>
      <c r="EY347" s="43">
        <v>0.52969999999999995</v>
      </c>
      <c r="EZ347" s="43">
        <v>0.52969999999999995</v>
      </c>
      <c r="FA347" s="43">
        <v>0.52969999999999995</v>
      </c>
      <c r="FB347" s="308">
        <v>0.52969999999999995</v>
      </c>
      <c r="FC347" s="43">
        <v>0.52969999999999995</v>
      </c>
      <c r="FD347" s="43">
        <v>0.52969999999999995</v>
      </c>
      <c r="FE347" s="43">
        <v>0.52969999999999995</v>
      </c>
      <c r="FF347" s="43">
        <v>0.52969999999999995</v>
      </c>
      <c r="FG347" s="43">
        <v>0.52969999999999995</v>
      </c>
      <c r="FH347" s="43">
        <v>0.52969999999999995</v>
      </c>
      <c r="FI347" s="43">
        <v>0.52969999999999995</v>
      </c>
      <c r="FJ347" s="43">
        <v>0.52969999999999995</v>
      </c>
      <c r="FK347" s="43">
        <v>0.52969999999999995</v>
      </c>
      <c r="FL347" s="43">
        <v>0.52969999999999995</v>
      </c>
      <c r="FM347" s="43">
        <v>0.52969999999999995</v>
      </c>
      <c r="FN347" s="43">
        <v>0.52969999999999995</v>
      </c>
      <c r="FO347" s="43">
        <v>0.52969999999999995</v>
      </c>
      <c r="FP347" s="43">
        <v>0.52969999999999995</v>
      </c>
      <c r="FQ347" s="43">
        <v>0.52969999999999995</v>
      </c>
      <c r="FR347" s="43">
        <v>0.52969999999999995</v>
      </c>
      <c r="FS347" s="43">
        <v>0.52969999999999995</v>
      </c>
      <c r="FT347" s="43">
        <v>0.52969999999999995</v>
      </c>
      <c r="FU347" s="43">
        <v>0.52969999999999995</v>
      </c>
      <c r="FV347" s="43">
        <v>0.52969999999999995</v>
      </c>
      <c r="FW347" s="43">
        <v>0.52969999999999995</v>
      </c>
      <c r="FX347" s="43">
        <v>0.52969999999999995</v>
      </c>
      <c r="FY347" s="43">
        <v>0.52969999999999995</v>
      </c>
      <c r="FZ347" s="43">
        <v>0.52969999999999995</v>
      </c>
      <c r="GA347" s="43">
        <v>0.52969999999999995</v>
      </c>
      <c r="GB347" s="43">
        <v>0.52969999999999995</v>
      </c>
      <c r="GC347" s="43">
        <v>0.52969999999999995</v>
      </c>
      <c r="GD347" s="43">
        <v>0.52969999999999995</v>
      </c>
      <c r="GE347" s="43">
        <v>0.52969999999999995</v>
      </c>
      <c r="GF347" s="43">
        <v>0.52969999999999995</v>
      </c>
      <c r="GG347" s="43">
        <v>0.52969999999999995</v>
      </c>
      <c r="GH347" s="43">
        <v>0.52969999999999995</v>
      </c>
      <c r="GI347" s="43">
        <v>0.52969999999999995</v>
      </c>
      <c r="GJ347" s="43">
        <v>0.52969999999999995</v>
      </c>
      <c r="GK347" s="43">
        <v>0.52969999999999995</v>
      </c>
      <c r="GL347" s="43">
        <v>0.52969999999999995</v>
      </c>
      <c r="GM347" s="43">
        <v>0.52969999999999995</v>
      </c>
      <c r="GN347" s="43">
        <v>0.52969999999999995</v>
      </c>
      <c r="GO347" s="43">
        <v>0.52969999999999995</v>
      </c>
      <c r="GP347" s="43">
        <v>0.52969999999999995</v>
      </c>
      <c r="GQ347" s="43">
        <v>0.52969999999999995</v>
      </c>
      <c r="GR347" s="43">
        <v>0.52969999999999995</v>
      </c>
      <c r="GS347" s="43">
        <v>0.52969999999999995</v>
      </c>
      <c r="GT347" s="43">
        <v>0.52969999999999995</v>
      </c>
      <c r="GU347" s="43">
        <v>0.52969999999999995</v>
      </c>
      <c r="GV347" s="43">
        <v>0.52969999999999995</v>
      </c>
      <c r="GW347" s="43">
        <v>0.52969999999999995</v>
      </c>
      <c r="GX347" s="43">
        <v>0.52969999999999995</v>
      </c>
      <c r="GY347" s="43">
        <v>0.52969999999999995</v>
      </c>
      <c r="GZ347" s="43">
        <v>0.52969999999999995</v>
      </c>
      <c r="HA347" s="43"/>
      <c r="HB347" s="43"/>
    </row>
    <row r="348" spans="1:210" x14ac:dyDescent="0.6">
      <c r="A348" s="327">
        <v>15</v>
      </c>
      <c r="B348" s="198">
        <v>45996</v>
      </c>
      <c r="C348" s="43">
        <v>0.55573300000000003</v>
      </c>
      <c r="D348" s="43">
        <v>0.55573300000000003</v>
      </c>
      <c r="E348" s="43">
        <v>0.55573300000000003</v>
      </c>
      <c r="F348" s="43">
        <v>0.55573300000000003</v>
      </c>
      <c r="G348" s="43">
        <v>0.55573300000000003</v>
      </c>
      <c r="H348" s="43">
        <v>0.55573300000000003</v>
      </c>
      <c r="I348" s="43">
        <v>0.55573300000000003</v>
      </c>
      <c r="J348" s="43">
        <v>0.55573300000000003</v>
      </c>
      <c r="K348" s="43">
        <v>0.55573300000000003</v>
      </c>
      <c r="L348" s="43">
        <v>0.55573300000000003</v>
      </c>
      <c r="M348" s="43">
        <v>0.55573300000000003</v>
      </c>
      <c r="N348" s="43">
        <v>0.55573300000000003</v>
      </c>
      <c r="O348" s="43">
        <v>0.55573300000000003</v>
      </c>
      <c r="P348" s="43">
        <v>0.55573300000000003</v>
      </c>
      <c r="Q348" s="43">
        <v>0.55573300000000003</v>
      </c>
      <c r="R348" s="43">
        <v>0.55573300000000003</v>
      </c>
      <c r="S348" s="43">
        <v>0.55573300000000003</v>
      </c>
      <c r="T348" s="43">
        <v>0.55573300000000003</v>
      </c>
      <c r="U348" s="43">
        <v>0.55573300000000003</v>
      </c>
      <c r="V348" s="43">
        <v>0.55573300000000003</v>
      </c>
      <c r="W348" s="43">
        <v>0.55573300000000003</v>
      </c>
      <c r="X348" s="43">
        <v>0.55573300000000003</v>
      </c>
      <c r="Y348" s="43">
        <v>0.55573300000000003</v>
      </c>
      <c r="Z348" s="43">
        <v>0.55573300000000003</v>
      </c>
      <c r="AA348" s="43">
        <v>0.55573300000000003</v>
      </c>
      <c r="AB348" s="43">
        <v>0.55573300000000003</v>
      </c>
      <c r="AC348" s="43">
        <v>0.55573300000000003</v>
      </c>
      <c r="AD348" s="43">
        <v>0.55573300000000003</v>
      </c>
      <c r="AE348" s="43">
        <v>0.55573300000000003</v>
      </c>
      <c r="AF348" s="43">
        <v>0.55573300000000003</v>
      </c>
      <c r="AG348" s="43">
        <v>0.55573300000000003</v>
      </c>
      <c r="AH348" s="43">
        <v>0.55573300000000003</v>
      </c>
      <c r="AI348" s="43">
        <v>0.55573300000000003</v>
      </c>
      <c r="AJ348" s="43">
        <v>0.55573300000000003</v>
      </c>
      <c r="AK348" s="43">
        <v>0.55573300000000003</v>
      </c>
      <c r="AL348" s="43">
        <v>0.55573300000000003</v>
      </c>
      <c r="AM348" s="43">
        <v>0.55573300000000003</v>
      </c>
      <c r="AN348" s="43">
        <v>0.55573300000000003</v>
      </c>
      <c r="AO348" s="43">
        <v>0.55573300000000003</v>
      </c>
      <c r="AP348" s="43">
        <v>0.55573300000000003</v>
      </c>
      <c r="AQ348" s="43">
        <v>0.55573300000000003</v>
      </c>
      <c r="AR348" s="43">
        <v>0.55573300000000003</v>
      </c>
      <c r="AS348" s="43">
        <v>0.55573300000000003</v>
      </c>
      <c r="AT348" s="43">
        <v>0.55573300000000003</v>
      </c>
      <c r="AU348" s="43">
        <v>0.55573300000000003</v>
      </c>
      <c r="AV348" s="43">
        <v>0.55573300000000003</v>
      </c>
      <c r="AW348" s="43">
        <v>0.55573300000000003</v>
      </c>
      <c r="AX348" s="43">
        <v>0.55573300000000003</v>
      </c>
      <c r="AY348" s="43">
        <v>0.55573300000000003</v>
      </c>
      <c r="AZ348" s="43">
        <v>0.55573300000000003</v>
      </c>
      <c r="BA348" s="308">
        <v>0.55573300000000003</v>
      </c>
      <c r="BB348" s="43">
        <v>0.55573300000000003</v>
      </c>
      <c r="BC348" s="43">
        <v>0.55573300000000003</v>
      </c>
      <c r="BD348" s="43">
        <v>0.55573300000000003</v>
      </c>
      <c r="BE348" s="43">
        <v>0.55573300000000003</v>
      </c>
      <c r="BF348" s="43">
        <v>0.55573300000000003</v>
      </c>
      <c r="BG348" s="43">
        <v>0.55573300000000003</v>
      </c>
      <c r="BH348" s="43">
        <v>0.55573300000000003</v>
      </c>
      <c r="BI348" s="43">
        <v>0.55573300000000003</v>
      </c>
      <c r="BJ348" s="43">
        <v>0.55573300000000003</v>
      </c>
      <c r="BK348" s="43">
        <v>0.55573300000000003</v>
      </c>
      <c r="BL348" s="43">
        <v>0.55573300000000003</v>
      </c>
      <c r="BM348" s="43">
        <v>0.55573300000000003</v>
      </c>
      <c r="BN348" s="43">
        <v>0.55573300000000003</v>
      </c>
      <c r="BO348" s="43">
        <v>0.55573300000000003</v>
      </c>
      <c r="BP348" s="43">
        <v>0.55573300000000003</v>
      </c>
      <c r="BQ348" s="43">
        <v>0.55573300000000003</v>
      </c>
      <c r="BR348" s="43">
        <v>0.55573300000000003</v>
      </c>
      <c r="BS348" s="43">
        <v>0.55573300000000003</v>
      </c>
      <c r="BT348" s="43">
        <v>0.55573300000000003</v>
      </c>
      <c r="BU348" s="43">
        <v>0.55573300000000003</v>
      </c>
      <c r="BV348" s="43">
        <v>0.55573300000000003</v>
      </c>
      <c r="BW348" s="43">
        <v>0.55573300000000003</v>
      </c>
      <c r="BX348" s="43">
        <v>0.55573300000000003</v>
      </c>
      <c r="BY348" s="43">
        <v>0.55573300000000003</v>
      </c>
      <c r="BZ348" s="43">
        <v>0.55573300000000003</v>
      </c>
      <c r="CA348" s="43">
        <v>0.55573300000000003</v>
      </c>
      <c r="CB348" s="43">
        <v>0.55573300000000003</v>
      </c>
      <c r="CC348" s="43">
        <v>0.55573300000000003</v>
      </c>
      <c r="CD348" s="43">
        <v>0.55573300000000003</v>
      </c>
      <c r="CE348" s="43">
        <v>0.55573300000000003</v>
      </c>
      <c r="CF348" s="43">
        <v>0.55573300000000003</v>
      </c>
      <c r="CG348" s="43">
        <v>0.55573300000000003</v>
      </c>
      <c r="CH348" s="43">
        <v>0.55573300000000003</v>
      </c>
      <c r="CI348" s="43">
        <v>0.55573300000000003</v>
      </c>
      <c r="CJ348" s="43">
        <v>0.55573300000000003</v>
      </c>
      <c r="CK348" s="43">
        <v>0.55573300000000003</v>
      </c>
      <c r="CL348" s="43">
        <v>0.55573300000000003</v>
      </c>
      <c r="CM348" s="43">
        <v>0.55573300000000003</v>
      </c>
      <c r="CN348" s="43">
        <v>0.55573300000000003</v>
      </c>
      <c r="CO348" s="43">
        <v>0.55573300000000003</v>
      </c>
      <c r="CP348" s="43">
        <v>0.55573300000000003</v>
      </c>
      <c r="CQ348" s="43">
        <v>0.55573300000000003</v>
      </c>
      <c r="CR348" s="43">
        <v>0.55573300000000003</v>
      </c>
      <c r="CS348" s="43">
        <v>0.55573300000000003</v>
      </c>
      <c r="CT348" s="43">
        <v>0.55573300000000003</v>
      </c>
      <c r="CU348" s="43">
        <v>0.55573300000000003</v>
      </c>
      <c r="CV348" s="43">
        <v>0.55573300000000003</v>
      </c>
      <c r="CW348" s="43">
        <v>0.55573300000000003</v>
      </c>
      <c r="CX348" s="43">
        <v>0.55573300000000003</v>
      </c>
      <c r="CY348" s="43">
        <v>0.55573300000000003</v>
      </c>
      <c r="CZ348" s="43"/>
      <c r="DA348" s="43"/>
      <c r="DC348" s="198">
        <v>45926</v>
      </c>
      <c r="DD348" s="43">
        <v>0.52969999999999995</v>
      </c>
      <c r="DE348" s="43">
        <v>0.52969999999999995</v>
      </c>
      <c r="DF348" s="43">
        <v>0.52969999999999995</v>
      </c>
      <c r="DG348" s="43">
        <v>0.52969999999999995</v>
      </c>
      <c r="DH348" s="43">
        <v>0.52969999999999995</v>
      </c>
      <c r="DI348" s="43">
        <v>0.52969999999999995</v>
      </c>
      <c r="DJ348" s="43">
        <v>0.52969999999999995</v>
      </c>
      <c r="DK348" s="43">
        <v>0.52969999999999995</v>
      </c>
      <c r="DL348" s="43">
        <v>0.52969999999999995</v>
      </c>
      <c r="DM348" s="43">
        <v>0.52969999999999995</v>
      </c>
      <c r="DN348" s="43">
        <v>0.52969999999999995</v>
      </c>
      <c r="DO348" s="43">
        <v>0.52969999999999995</v>
      </c>
      <c r="DP348" s="43">
        <v>0.52969999999999995</v>
      </c>
      <c r="DQ348" s="43">
        <v>0.52969999999999995</v>
      </c>
      <c r="DR348" s="43">
        <v>0.52969999999999995</v>
      </c>
      <c r="DS348" s="43">
        <v>0.52969999999999995</v>
      </c>
      <c r="DT348" s="43">
        <v>0.52969999999999995</v>
      </c>
      <c r="DU348" s="43">
        <v>0.52969999999999995</v>
      </c>
      <c r="DV348" s="43">
        <v>0.52969999999999995</v>
      </c>
      <c r="DW348" s="43">
        <v>0.52969999999999995</v>
      </c>
      <c r="DX348" s="43">
        <v>0.52969999999999995</v>
      </c>
      <c r="DY348" s="43">
        <v>0.52969999999999995</v>
      </c>
      <c r="DZ348" s="43">
        <v>0.52969999999999995</v>
      </c>
      <c r="EA348" s="43">
        <v>0.52969999999999995</v>
      </c>
      <c r="EB348" s="43">
        <v>0.52969999999999995</v>
      </c>
      <c r="EC348" s="43">
        <v>0.52969999999999995</v>
      </c>
      <c r="ED348" s="43">
        <v>0.52969999999999995</v>
      </c>
      <c r="EE348" s="43">
        <v>0.52969999999999995</v>
      </c>
      <c r="EF348" s="43">
        <v>0.52969999999999995</v>
      </c>
      <c r="EG348" s="43">
        <v>0.52969999999999995</v>
      </c>
      <c r="EH348" s="43">
        <v>0.52969999999999995</v>
      </c>
      <c r="EI348" s="43">
        <v>0.52969999999999995</v>
      </c>
      <c r="EJ348" s="43">
        <v>0.52969999999999995</v>
      </c>
      <c r="EK348" s="43">
        <v>0.52969999999999995</v>
      </c>
      <c r="EL348" s="43">
        <v>0.52969999999999995</v>
      </c>
      <c r="EM348" s="43">
        <v>0.52969999999999995</v>
      </c>
      <c r="EN348" s="43">
        <v>0.52969999999999995</v>
      </c>
      <c r="EO348" s="43">
        <v>0.52969999999999995</v>
      </c>
      <c r="EP348" s="43">
        <v>0.52969999999999995</v>
      </c>
      <c r="EQ348" s="43">
        <v>0.52969999999999995</v>
      </c>
      <c r="ER348" s="43">
        <v>0.52969999999999995</v>
      </c>
      <c r="ES348" s="43">
        <v>0.52969999999999995</v>
      </c>
      <c r="ET348" s="43">
        <v>0.52969999999999995</v>
      </c>
      <c r="EU348" s="43">
        <v>0.52969999999999995</v>
      </c>
      <c r="EV348" s="43">
        <v>0.52969999999999995</v>
      </c>
      <c r="EW348" s="43">
        <v>0.52969999999999995</v>
      </c>
      <c r="EX348" s="43">
        <v>0.52969999999999995</v>
      </c>
      <c r="EY348" s="43">
        <v>0.52969999999999995</v>
      </c>
      <c r="EZ348" s="43">
        <v>0.52969999999999995</v>
      </c>
      <c r="FA348" s="43">
        <v>0.52969999999999995</v>
      </c>
      <c r="FB348" s="308">
        <v>0.52969999999999995</v>
      </c>
      <c r="FC348" s="43">
        <v>0.52969999999999995</v>
      </c>
      <c r="FD348" s="43">
        <v>0.52969999999999995</v>
      </c>
      <c r="FE348" s="43">
        <v>0.52969999999999995</v>
      </c>
      <c r="FF348" s="43">
        <v>0.52969999999999995</v>
      </c>
      <c r="FG348" s="43">
        <v>0.52969999999999995</v>
      </c>
      <c r="FH348" s="43">
        <v>0.52969999999999995</v>
      </c>
      <c r="FI348" s="43">
        <v>0.52969999999999995</v>
      </c>
      <c r="FJ348" s="43">
        <v>0.52969999999999995</v>
      </c>
      <c r="FK348" s="43">
        <v>0.52969999999999995</v>
      </c>
      <c r="FL348" s="43">
        <v>0.52969999999999995</v>
      </c>
      <c r="FM348" s="43">
        <v>0.52969999999999995</v>
      </c>
      <c r="FN348" s="43">
        <v>0.52969999999999995</v>
      </c>
      <c r="FO348" s="43">
        <v>0.52969999999999995</v>
      </c>
      <c r="FP348" s="43">
        <v>0.52969999999999995</v>
      </c>
      <c r="FQ348" s="43">
        <v>0.52969999999999995</v>
      </c>
      <c r="FR348" s="43">
        <v>0.52969999999999995</v>
      </c>
      <c r="FS348" s="43">
        <v>0.52969999999999995</v>
      </c>
      <c r="FT348" s="43">
        <v>0.52969999999999995</v>
      </c>
      <c r="FU348" s="43">
        <v>0.52969999999999995</v>
      </c>
      <c r="FV348" s="43">
        <v>0.52969999999999995</v>
      </c>
      <c r="FW348" s="43">
        <v>0.52969999999999995</v>
      </c>
      <c r="FX348" s="43">
        <v>0.52969999999999995</v>
      </c>
      <c r="FY348" s="43">
        <v>0.52969999999999995</v>
      </c>
      <c r="FZ348" s="43">
        <v>0.52969999999999995</v>
      </c>
      <c r="GA348" s="43">
        <v>0.52969999999999995</v>
      </c>
      <c r="GB348" s="43">
        <v>0.52969999999999995</v>
      </c>
      <c r="GC348" s="43">
        <v>0.52969999999999995</v>
      </c>
      <c r="GD348" s="43">
        <v>0.52969999999999995</v>
      </c>
      <c r="GE348" s="43">
        <v>0.52969999999999995</v>
      </c>
      <c r="GF348" s="43">
        <v>0.52969999999999995</v>
      </c>
      <c r="GG348" s="43">
        <v>0.52969999999999995</v>
      </c>
      <c r="GH348" s="43">
        <v>0.52969999999999995</v>
      </c>
      <c r="GI348" s="43">
        <v>0.52969999999999995</v>
      </c>
      <c r="GJ348" s="43">
        <v>0.52969999999999995</v>
      </c>
      <c r="GK348" s="43">
        <v>0.52969999999999995</v>
      </c>
      <c r="GL348" s="43">
        <v>0.52969999999999995</v>
      </c>
      <c r="GM348" s="43">
        <v>0.52969999999999995</v>
      </c>
      <c r="GN348" s="43">
        <v>0.52969999999999995</v>
      </c>
      <c r="GO348" s="43">
        <v>0.52969999999999995</v>
      </c>
      <c r="GP348" s="43">
        <v>0.52969999999999995</v>
      </c>
      <c r="GQ348" s="43">
        <v>0.52969999999999995</v>
      </c>
      <c r="GR348" s="43">
        <v>0.52969999999999995</v>
      </c>
      <c r="GS348" s="43">
        <v>0.52969999999999995</v>
      </c>
      <c r="GT348" s="43">
        <v>0.52969999999999995</v>
      </c>
      <c r="GU348" s="43">
        <v>0.52969999999999995</v>
      </c>
      <c r="GV348" s="43">
        <v>0.52969999999999995</v>
      </c>
      <c r="GW348" s="43">
        <v>0.52969999999999995</v>
      </c>
      <c r="GX348" s="43">
        <v>0.52969999999999995</v>
      </c>
      <c r="GY348" s="43">
        <v>0.52969999999999995</v>
      </c>
      <c r="GZ348" s="43">
        <v>0.52969999999999995</v>
      </c>
      <c r="HA348" s="43"/>
      <c r="HB348" s="43"/>
    </row>
    <row r="349" spans="1:210" x14ac:dyDescent="0.6">
      <c r="A349" s="327">
        <v>16</v>
      </c>
      <c r="B349" s="198">
        <v>46027</v>
      </c>
      <c r="C349" s="43">
        <v>0.55573300000000003</v>
      </c>
      <c r="D349" s="43">
        <v>0.55573300000000003</v>
      </c>
      <c r="E349" s="43">
        <v>0.55573300000000003</v>
      </c>
      <c r="F349" s="43">
        <v>0.55573300000000003</v>
      </c>
      <c r="G349" s="43">
        <v>0.55573300000000003</v>
      </c>
      <c r="H349" s="43">
        <v>0.55573300000000003</v>
      </c>
      <c r="I349" s="43">
        <v>0.55573300000000003</v>
      </c>
      <c r="J349" s="43">
        <v>0.55573300000000003</v>
      </c>
      <c r="K349" s="43">
        <v>0.55573300000000003</v>
      </c>
      <c r="L349" s="43">
        <v>0.55573300000000003</v>
      </c>
      <c r="M349" s="43">
        <v>0.55573300000000003</v>
      </c>
      <c r="N349" s="43">
        <v>0.55573300000000003</v>
      </c>
      <c r="O349" s="43">
        <v>0.55573300000000003</v>
      </c>
      <c r="P349" s="43">
        <v>0.55573300000000003</v>
      </c>
      <c r="Q349" s="43">
        <v>0.55573300000000003</v>
      </c>
      <c r="R349" s="43">
        <v>0.55573300000000003</v>
      </c>
      <c r="S349" s="43">
        <v>0.55573300000000003</v>
      </c>
      <c r="T349" s="43">
        <v>0.55573300000000003</v>
      </c>
      <c r="U349" s="43">
        <v>0.55573300000000003</v>
      </c>
      <c r="V349" s="43">
        <v>0.55573300000000003</v>
      </c>
      <c r="W349" s="43">
        <v>0.55573300000000003</v>
      </c>
      <c r="X349" s="43">
        <v>0.55573300000000003</v>
      </c>
      <c r="Y349" s="43">
        <v>0.55573300000000003</v>
      </c>
      <c r="Z349" s="43">
        <v>0.55573300000000003</v>
      </c>
      <c r="AA349" s="43">
        <v>0.55573300000000003</v>
      </c>
      <c r="AB349" s="43">
        <v>0.55573300000000003</v>
      </c>
      <c r="AC349" s="43">
        <v>0.55573300000000003</v>
      </c>
      <c r="AD349" s="43">
        <v>0.55573300000000003</v>
      </c>
      <c r="AE349" s="43">
        <v>0.55573300000000003</v>
      </c>
      <c r="AF349" s="43">
        <v>0.55573300000000003</v>
      </c>
      <c r="AG349" s="43">
        <v>0.55573300000000003</v>
      </c>
      <c r="AH349" s="43">
        <v>0.55573300000000003</v>
      </c>
      <c r="AI349" s="43">
        <v>0.55573300000000003</v>
      </c>
      <c r="AJ349" s="43">
        <v>0.55573300000000003</v>
      </c>
      <c r="AK349" s="43">
        <v>0.55573300000000003</v>
      </c>
      <c r="AL349" s="43">
        <v>0.55573300000000003</v>
      </c>
      <c r="AM349" s="43">
        <v>0.55573300000000003</v>
      </c>
      <c r="AN349" s="43">
        <v>0.55573300000000003</v>
      </c>
      <c r="AO349" s="43">
        <v>0.55573300000000003</v>
      </c>
      <c r="AP349" s="43">
        <v>0.55573300000000003</v>
      </c>
      <c r="AQ349" s="43">
        <v>0.55573300000000003</v>
      </c>
      <c r="AR349" s="43">
        <v>0.55573300000000003</v>
      </c>
      <c r="AS349" s="43">
        <v>0.55573300000000003</v>
      </c>
      <c r="AT349" s="43">
        <v>0.55573300000000003</v>
      </c>
      <c r="AU349" s="43">
        <v>0.55573300000000003</v>
      </c>
      <c r="AV349" s="43">
        <v>0.55573300000000003</v>
      </c>
      <c r="AW349" s="43">
        <v>0.55573300000000003</v>
      </c>
      <c r="AX349" s="43">
        <v>0.55573300000000003</v>
      </c>
      <c r="AY349" s="43">
        <v>0.55573300000000003</v>
      </c>
      <c r="AZ349" s="43">
        <v>0.55573300000000003</v>
      </c>
      <c r="BA349" s="308">
        <v>0.55573300000000003</v>
      </c>
      <c r="BB349" s="43">
        <v>0.55573300000000003</v>
      </c>
      <c r="BC349" s="43">
        <v>0.55573300000000003</v>
      </c>
      <c r="BD349" s="43">
        <v>0.55573300000000003</v>
      </c>
      <c r="BE349" s="43">
        <v>0.55573300000000003</v>
      </c>
      <c r="BF349" s="43">
        <v>0.55573300000000003</v>
      </c>
      <c r="BG349" s="43">
        <v>0.55573300000000003</v>
      </c>
      <c r="BH349" s="43">
        <v>0.55573300000000003</v>
      </c>
      <c r="BI349" s="43">
        <v>0.55573300000000003</v>
      </c>
      <c r="BJ349" s="43">
        <v>0.55573300000000003</v>
      </c>
      <c r="BK349" s="43">
        <v>0.55573300000000003</v>
      </c>
      <c r="BL349" s="43">
        <v>0.55573300000000003</v>
      </c>
      <c r="BM349" s="43">
        <v>0.55573300000000003</v>
      </c>
      <c r="BN349" s="43">
        <v>0.55573300000000003</v>
      </c>
      <c r="BO349" s="43">
        <v>0.55573300000000003</v>
      </c>
      <c r="BP349" s="43">
        <v>0.55573300000000003</v>
      </c>
      <c r="BQ349" s="43">
        <v>0.55573300000000003</v>
      </c>
      <c r="BR349" s="43">
        <v>0.55573300000000003</v>
      </c>
      <c r="BS349" s="43">
        <v>0.55573300000000003</v>
      </c>
      <c r="BT349" s="43">
        <v>0.55573300000000003</v>
      </c>
      <c r="BU349" s="43">
        <v>0.55573300000000003</v>
      </c>
      <c r="BV349" s="43">
        <v>0.55573300000000003</v>
      </c>
      <c r="BW349" s="43">
        <v>0.55573300000000003</v>
      </c>
      <c r="BX349" s="43">
        <v>0.55573300000000003</v>
      </c>
      <c r="BY349" s="43">
        <v>0.55573300000000003</v>
      </c>
      <c r="BZ349" s="43">
        <v>0.55573300000000003</v>
      </c>
      <c r="CA349" s="43">
        <v>0.55573300000000003</v>
      </c>
      <c r="CB349" s="43">
        <v>0.55573300000000003</v>
      </c>
      <c r="CC349" s="43">
        <v>0.55573300000000003</v>
      </c>
      <c r="CD349" s="43">
        <v>0.55573300000000003</v>
      </c>
      <c r="CE349" s="43">
        <v>0.55573300000000003</v>
      </c>
      <c r="CF349" s="43">
        <v>0.55573300000000003</v>
      </c>
      <c r="CG349" s="43">
        <v>0.55573300000000003</v>
      </c>
      <c r="CH349" s="43">
        <v>0.55573300000000003</v>
      </c>
      <c r="CI349" s="43">
        <v>0.55573300000000003</v>
      </c>
      <c r="CJ349" s="43">
        <v>0.55573300000000003</v>
      </c>
      <c r="CK349" s="43">
        <v>0.55573300000000003</v>
      </c>
      <c r="CL349" s="43">
        <v>0.55573300000000003</v>
      </c>
      <c r="CM349" s="43">
        <v>0.55573300000000003</v>
      </c>
      <c r="CN349" s="43">
        <v>0.55573300000000003</v>
      </c>
      <c r="CO349" s="43">
        <v>0.55573300000000003</v>
      </c>
      <c r="CP349" s="43">
        <v>0.55573300000000003</v>
      </c>
      <c r="CQ349" s="43">
        <v>0.55573300000000003</v>
      </c>
      <c r="CR349" s="43">
        <v>0.55573300000000003</v>
      </c>
      <c r="CS349" s="43">
        <v>0.55573300000000003</v>
      </c>
      <c r="CT349" s="43">
        <v>0.55573300000000003</v>
      </c>
      <c r="CU349" s="43">
        <v>0.55573300000000003</v>
      </c>
      <c r="CV349" s="43">
        <v>0.55573300000000003</v>
      </c>
      <c r="CW349" s="43">
        <v>0.55573300000000003</v>
      </c>
      <c r="CX349" s="43">
        <v>0.55573300000000003</v>
      </c>
      <c r="CY349" s="43">
        <v>0.55573300000000003</v>
      </c>
      <c r="CZ349" s="43"/>
      <c r="DA349" s="43"/>
      <c r="DC349" s="198">
        <v>45956</v>
      </c>
      <c r="DD349" s="43">
        <v>0.52969999999999995</v>
      </c>
      <c r="DE349" s="43">
        <v>0.52969999999999995</v>
      </c>
      <c r="DF349" s="43">
        <v>0.52969999999999995</v>
      </c>
      <c r="DG349" s="43">
        <v>0.52969999999999995</v>
      </c>
      <c r="DH349" s="43">
        <v>0.52969999999999995</v>
      </c>
      <c r="DI349" s="43">
        <v>0.52969999999999995</v>
      </c>
      <c r="DJ349" s="43">
        <v>0.52969999999999995</v>
      </c>
      <c r="DK349" s="43">
        <v>0.52969999999999995</v>
      </c>
      <c r="DL349" s="43">
        <v>0.52969999999999995</v>
      </c>
      <c r="DM349" s="43">
        <v>0.52969999999999995</v>
      </c>
      <c r="DN349" s="43">
        <v>0.52969999999999995</v>
      </c>
      <c r="DO349" s="43">
        <v>0.52969999999999995</v>
      </c>
      <c r="DP349" s="43">
        <v>0.52969999999999995</v>
      </c>
      <c r="DQ349" s="43">
        <v>0.52969999999999995</v>
      </c>
      <c r="DR349" s="43">
        <v>0.52969999999999995</v>
      </c>
      <c r="DS349" s="43">
        <v>0.52969999999999995</v>
      </c>
      <c r="DT349" s="43">
        <v>0.52969999999999995</v>
      </c>
      <c r="DU349" s="43">
        <v>0.52969999999999995</v>
      </c>
      <c r="DV349" s="43">
        <v>0.52969999999999995</v>
      </c>
      <c r="DW349" s="43">
        <v>0.52969999999999995</v>
      </c>
      <c r="DX349" s="43">
        <v>0.52969999999999995</v>
      </c>
      <c r="DY349" s="43">
        <v>0.52969999999999995</v>
      </c>
      <c r="DZ349" s="43">
        <v>0.52969999999999995</v>
      </c>
      <c r="EA349" s="43">
        <v>0.52969999999999995</v>
      </c>
      <c r="EB349" s="43">
        <v>0.52969999999999995</v>
      </c>
      <c r="EC349" s="43">
        <v>0.52969999999999995</v>
      </c>
      <c r="ED349" s="43">
        <v>0.52969999999999995</v>
      </c>
      <c r="EE349" s="43">
        <v>0.52969999999999995</v>
      </c>
      <c r="EF349" s="43">
        <v>0.52969999999999995</v>
      </c>
      <c r="EG349" s="43">
        <v>0.52969999999999995</v>
      </c>
      <c r="EH349" s="43">
        <v>0.52969999999999995</v>
      </c>
      <c r="EI349" s="43">
        <v>0.52969999999999995</v>
      </c>
      <c r="EJ349" s="43">
        <v>0.52969999999999995</v>
      </c>
      <c r="EK349" s="43">
        <v>0.52969999999999995</v>
      </c>
      <c r="EL349" s="43">
        <v>0.52969999999999995</v>
      </c>
      <c r="EM349" s="43">
        <v>0.52969999999999995</v>
      </c>
      <c r="EN349" s="43">
        <v>0.52969999999999995</v>
      </c>
      <c r="EO349" s="43">
        <v>0.52969999999999995</v>
      </c>
      <c r="EP349" s="43">
        <v>0.52969999999999995</v>
      </c>
      <c r="EQ349" s="43">
        <v>0.52969999999999995</v>
      </c>
      <c r="ER349" s="43">
        <v>0.52969999999999995</v>
      </c>
      <c r="ES349" s="43">
        <v>0.52969999999999995</v>
      </c>
      <c r="ET349" s="43">
        <v>0.52969999999999995</v>
      </c>
      <c r="EU349" s="43">
        <v>0.52969999999999995</v>
      </c>
      <c r="EV349" s="43">
        <v>0.52969999999999995</v>
      </c>
      <c r="EW349" s="43">
        <v>0.52969999999999995</v>
      </c>
      <c r="EX349" s="43">
        <v>0.52969999999999995</v>
      </c>
      <c r="EY349" s="43">
        <v>0.52969999999999995</v>
      </c>
      <c r="EZ349" s="43">
        <v>0.52969999999999995</v>
      </c>
      <c r="FA349" s="43">
        <v>0.52969999999999995</v>
      </c>
      <c r="FB349" s="308">
        <v>0.52969999999999995</v>
      </c>
      <c r="FC349" s="43">
        <v>0.52969999999999995</v>
      </c>
      <c r="FD349" s="43">
        <v>0.52969999999999995</v>
      </c>
      <c r="FE349" s="43">
        <v>0.52969999999999995</v>
      </c>
      <c r="FF349" s="43">
        <v>0.52969999999999995</v>
      </c>
      <c r="FG349" s="43">
        <v>0.52969999999999995</v>
      </c>
      <c r="FH349" s="43">
        <v>0.52969999999999995</v>
      </c>
      <c r="FI349" s="43">
        <v>0.52969999999999995</v>
      </c>
      <c r="FJ349" s="43">
        <v>0.52969999999999995</v>
      </c>
      <c r="FK349" s="43">
        <v>0.52969999999999995</v>
      </c>
      <c r="FL349" s="43">
        <v>0.52969999999999995</v>
      </c>
      <c r="FM349" s="43">
        <v>0.52969999999999995</v>
      </c>
      <c r="FN349" s="43">
        <v>0.52969999999999995</v>
      </c>
      <c r="FO349" s="43">
        <v>0.52969999999999995</v>
      </c>
      <c r="FP349" s="43">
        <v>0.52969999999999995</v>
      </c>
      <c r="FQ349" s="43">
        <v>0.52969999999999995</v>
      </c>
      <c r="FR349" s="43">
        <v>0.52969999999999995</v>
      </c>
      <c r="FS349" s="43">
        <v>0.52969999999999995</v>
      </c>
      <c r="FT349" s="43">
        <v>0.52969999999999995</v>
      </c>
      <c r="FU349" s="43">
        <v>0.52969999999999995</v>
      </c>
      <c r="FV349" s="43">
        <v>0.52969999999999995</v>
      </c>
      <c r="FW349" s="43">
        <v>0.52969999999999995</v>
      </c>
      <c r="FX349" s="43">
        <v>0.52969999999999995</v>
      </c>
      <c r="FY349" s="43">
        <v>0.52969999999999995</v>
      </c>
      <c r="FZ349" s="43">
        <v>0.52969999999999995</v>
      </c>
      <c r="GA349" s="43">
        <v>0.52969999999999995</v>
      </c>
      <c r="GB349" s="43">
        <v>0.52969999999999995</v>
      </c>
      <c r="GC349" s="43">
        <v>0.52969999999999995</v>
      </c>
      <c r="GD349" s="43">
        <v>0.52969999999999995</v>
      </c>
      <c r="GE349" s="43">
        <v>0.52969999999999995</v>
      </c>
      <c r="GF349" s="43">
        <v>0.52969999999999995</v>
      </c>
      <c r="GG349" s="43">
        <v>0.52969999999999995</v>
      </c>
      <c r="GH349" s="43">
        <v>0.52969999999999995</v>
      </c>
      <c r="GI349" s="43">
        <v>0.52969999999999995</v>
      </c>
      <c r="GJ349" s="43">
        <v>0.52969999999999995</v>
      </c>
      <c r="GK349" s="43">
        <v>0.52969999999999995</v>
      </c>
      <c r="GL349" s="43">
        <v>0.52969999999999995</v>
      </c>
      <c r="GM349" s="43">
        <v>0.52969999999999995</v>
      </c>
      <c r="GN349" s="43">
        <v>0.52969999999999995</v>
      </c>
      <c r="GO349" s="43">
        <v>0.52969999999999995</v>
      </c>
      <c r="GP349" s="43">
        <v>0.52969999999999995</v>
      </c>
      <c r="GQ349" s="43">
        <v>0.52969999999999995</v>
      </c>
      <c r="GR349" s="43">
        <v>0.52969999999999995</v>
      </c>
      <c r="GS349" s="43">
        <v>0.52969999999999995</v>
      </c>
      <c r="GT349" s="43">
        <v>0.52969999999999995</v>
      </c>
      <c r="GU349" s="43">
        <v>0.52969999999999995</v>
      </c>
      <c r="GV349" s="43">
        <v>0.52969999999999995</v>
      </c>
      <c r="GW349" s="43">
        <v>0.52969999999999995</v>
      </c>
      <c r="GX349" s="43">
        <v>0.52969999999999995</v>
      </c>
      <c r="GY349" s="43">
        <v>0.52969999999999995</v>
      </c>
      <c r="GZ349" s="43">
        <v>0.52969999999999995</v>
      </c>
      <c r="HA349" s="43"/>
      <c r="HB349" s="43"/>
    </row>
    <row r="350" spans="1:210" x14ac:dyDescent="0.6">
      <c r="A350" s="327">
        <v>17</v>
      </c>
      <c r="B350" s="198">
        <v>46058</v>
      </c>
      <c r="C350" s="43">
        <v>0.55573300000000003</v>
      </c>
      <c r="D350" s="43">
        <v>0.55573300000000003</v>
      </c>
      <c r="E350" s="43">
        <v>0.55573300000000003</v>
      </c>
      <c r="F350" s="43">
        <v>0.55573300000000003</v>
      </c>
      <c r="G350" s="43">
        <v>0.55573300000000003</v>
      </c>
      <c r="H350" s="43">
        <v>0.55573300000000003</v>
      </c>
      <c r="I350" s="43">
        <v>0.55573300000000003</v>
      </c>
      <c r="J350" s="43">
        <v>0.55573300000000003</v>
      </c>
      <c r="K350" s="43">
        <v>0.55573300000000003</v>
      </c>
      <c r="L350" s="43">
        <v>0.55573300000000003</v>
      </c>
      <c r="M350" s="43">
        <v>0.55573300000000003</v>
      </c>
      <c r="N350" s="43">
        <v>0.55573300000000003</v>
      </c>
      <c r="O350" s="43">
        <v>0.55573300000000003</v>
      </c>
      <c r="P350" s="43">
        <v>0.55573300000000003</v>
      </c>
      <c r="Q350" s="43">
        <v>0.55573300000000003</v>
      </c>
      <c r="R350" s="43">
        <v>0.55573300000000003</v>
      </c>
      <c r="S350" s="43">
        <v>0.55573300000000003</v>
      </c>
      <c r="T350" s="43">
        <v>0.55573300000000003</v>
      </c>
      <c r="U350" s="43">
        <v>0.55573300000000003</v>
      </c>
      <c r="V350" s="43">
        <v>0.55573300000000003</v>
      </c>
      <c r="W350" s="43">
        <v>0.55573300000000003</v>
      </c>
      <c r="X350" s="43">
        <v>0.55573300000000003</v>
      </c>
      <c r="Y350" s="43">
        <v>0.55573300000000003</v>
      </c>
      <c r="Z350" s="43">
        <v>0.55573300000000003</v>
      </c>
      <c r="AA350" s="43">
        <v>0.55573300000000003</v>
      </c>
      <c r="AB350" s="43">
        <v>0.55573300000000003</v>
      </c>
      <c r="AC350" s="43">
        <v>0.55573300000000003</v>
      </c>
      <c r="AD350" s="43">
        <v>0.55573300000000003</v>
      </c>
      <c r="AE350" s="43">
        <v>0.55573300000000003</v>
      </c>
      <c r="AF350" s="43">
        <v>0.55573300000000003</v>
      </c>
      <c r="AG350" s="43">
        <v>0.55573300000000003</v>
      </c>
      <c r="AH350" s="43">
        <v>0.55573300000000003</v>
      </c>
      <c r="AI350" s="43">
        <v>0.55573300000000003</v>
      </c>
      <c r="AJ350" s="43">
        <v>0.55573300000000003</v>
      </c>
      <c r="AK350" s="43">
        <v>0.55573300000000003</v>
      </c>
      <c r="AL350" s="43">
        <v>0.55573300000000003</v>
      </c>
      <c r="AM350" s="43">
        <v>0.55573300000000003</v>
      </c>
      <c r="AN350" s="43">
        <v>0.55573300000000003</v>
      </c>
      <c r="AO350" s="43">
        <v>0.55573300000000003</v>
      </c>
      <c r="AP350" s="43">
        <v>0.55573300000000003</v>
      </c>
      <c r="AQ350" s="43">
        <v>0.55573300000000003</v>
      </c>
      <c r="AR350" s="43">
        <v>0.55573300000000003</v>
      </c>
      <c r="AS350" s="43">
        <v>0.55573300000000003</v>
      </c>
      <c r="AT350" s="43">
        <v>0.55573300000000003</v>
      </c>
      <c r="AU350" s="43">
        <v>0.55573300000000003</v>
      </c>
      <c r="AV350" s="43">
        <v>0.55573300000000003</v>
      </c>
      <c r="AW350" s="43">
        <v>0.55573300000000003</v>
      </c>
      <c r="AX350" s="43">
        <v>0.55573300000000003</v>
      </c>
      <c r="AY350" s="43">
        <v>0.55573300000000003</v>
      </c>
      <c r="AZ350" s="43">
        <v>0.55573300000000003</v>
      </c>
      <c r="BA350" s="308">
        <v>0.55573300000000003</v>
      </c>
      <c r="BB350" s="43">
        <v>0.55573300000000003</v>
      </c>
      <c r="BC350" s="43">
        <v>0.55573300000000003</v>
      </c>
      <c r="BD350" s="43">
        <v>0.55573300000000003</v>
      </c>
      <c r="BE350" s="43">
        <v>0.55573300000000003</v>
      </c>
      <c r="BF350" s="43">
        <v>0.55573300000000003</v>
      </c>
      <c r="BG350" s="43">
        <v>0.55573300000000003</v>
      </c>
      <c r="BH350" s="43">
        <v>0.55573300000000003</v>
      </c>
      <c r="BI350" s="43">
        <v>0.55573300000000003</v>
      </c>
      <c r="BJ350" s="43">
        <v>0.55573300000000003</v>
      </c>
      <c r="BK350" s="43">
        <v>0.55573300000000003</v>
      </c>
      <c r="BL350" s="43">
        <v>0.55573300000000003</v>
      </c>
      <c r="BM350" s="43">
        <v>0.55573300000000003</v>
      </c>
      <c r="BN350" s="43">
        <v>0.55573300000000003</v>
      </c>
      <c r="BO350" s="43">
        <v>0.55573300000000003</v>
      </c>
      <c r="BP350" s="43">
        <v>0.55573300000000003</v>
      </c>
      <c r="BQ350" s="43">
        <v>0.55573300000000003</v>
      </c>
      <c r="BR350" s="43">
        <v>0.55573300000000003</v>
      </c>
      <c r="BS350" s="43">
        <v>0.55573300000000003</v>
      </c>
      <c r="BT350" s="43">
        <v>0.55573300000000003</v>
      </c>
      <c r="BU350" s="43">
        <v>0.55573300000000003</v>
      </c>
      <c r="BV350" s="43">
        <v>0.55573300000000003</v>
      </c>
      <c r="BW350" s="43">
        <v>0.55573300000000003</v>
      </c>
      <c r="BX350" s="43">
        <v>0.55573300000000003</v>
      </c>
      <c r="BY350" s="43">
        <v>0.55573300000000003</v>
      </c>
      <c r="BZ350" s="43">
        <v>0.55573300000000003</v>
      </c>
      <c r="CA350" s="43">
        <v>0.55573300000000003</v>
      </c>
      <c r="CB350" s="43">
        <v>0.55573300000000003</v>
      </c>
      <c r="CC350" s="43">
        <v>0.55573300000000003</v>
      </c>
      <c r="CD350" s="43">
        <v>0.55573300000000003</v>
      </c>
      <c r="CE350" s="43">
        <v>0.55573300000000003</v>
      </c>
      <c r="CF350" s="43">
        <v>0.55573300000000003</v>
      </c>
      <c r="CG350" s="43">
        <v>0.55573300000000003</v>
      </c>
      <c r="CH350" s="43">
        <v>0.55573300000000003</v>
      </c>
      <c r="CI350" s="43">
        <v>0.55573300000000003</v>
      </c>
      <c r="CJ350" s="43">
        <v>0.55573300000000003</v>
      </c>
      <c r="CK350" s="43">
        <v>0.55573300000000003</v>
      </c>
      <c r="CL350" s="43">
        <v>0.55573300000000003</v>
      </c>
      <c r="CM350" s="43">
        <v>0.55573300000000003</v>
      </c>
      <c r="CN350" s="43">
        <v>0.55573300000000003</v>
      </c>
      <c r="CO350" s="43">
        <v>0.55573300000000003</v>
      </c>
      <c r="CP350" s="43">
        <v>0.55573300000000003</v>
      </c>
      <c r="CQ350" s="43">
        <v>0.55573300000000003</v>
      </c>
      <c r="CR350" s="43">
        <v>0.55573300000000003</v>
      </c>
      <c r="CS350" s="43">
        <v>0.55573300000000003</v>
      </c>
      <c r="CT350" s="43">
        <v>0.55573300000000003</v>
      </c>
      <c r="CU350" s="43">
        <v>0.55573300000000003</v>
      </c>
      <c r="CV350" s="43">
        <v>0.55573300000000003</v>
      </c>
      <c r="CW350" s="43">
        <v>0.55573300000000003</v>
      </c>
      <c r="CX350" s="43">
        <v>0.55573300000000003</v>
      </c>
      <c r="CY350" s="43">
        <v>0.55573300000000003</v>
      </c>
      <c r="CZ350" s="43"/>
      <c r="DA350" s="43"/>
      <c r="DC350" s="198">
        <v>45987</v>
      </c>
      <c r="DD350" s="43">
        <v>0.52969999999999995</v>
      </c>
      <c r="DE350" s="43">
        <v>0.52969999999999995</v>
      </c>
      <c r="DF350" s="43">
        <v>0.52969999999999995</v>
      </c>
      <c r="DG350" s="43">
        <v>0.52969999999999995</v>
      </c>
      <c r="DH350" s="43">
        <v>0.52969999999999995</v>
      </c>
      <c r="DI350" s="43">
        <v>0.52969999999999995</v>
      </c>
      <c r="DJ350" s="43">
        <v>0.52969999999999995</v>
      </c>
      <c r="DK350" s="43">
        <v>0.52969999999999995</v>
      </c>
      <c r="DL350" s="43">
        <v>0.52969999999999995</v>
      </c>
      <c r="DM350" s="43">
        <v>0.52969999999999995</v>
      </c>
      <c r="DN350" s="43">
        <v>0.52969999999999995</v>
      </c>
      <c r="DO350" s="43">
        <v>0.52969999999999995</v>
      </c>
      <c r="DP350" s="43">
        <v>0.52969999999999995</v>
      </c>
      <c r="DQ350" s="43">
        <v>0.52969999999999995</v>
      </c>
      <c r="DR350" s="43">
        <v>0.52969999999999995</v>
      </c>
      <c r="DS350" s="43">
        <v>0.52969999999999995</v>
      </c>
      <c r="DT350" s="43">
        <v>0.52969999999999995</v>
      </c>
      <c r="DU350" s="43">
        <v>0.52969999999999995</v>
      </c>
      <c r="DV350" s="43">
        <v>0.52969999999999995</v>
      </c>
      <c r="DW350" s="43">
        <v>0.52969999999999995</v>
      </c>
      <c r="DX350" s="43">
        <v>0.52969999999999995</v>
      </c>
      <c r="DY350" s="43">
        <v>0.52969999999999995</v>
      </c>
      <c r="DZ350" s="43">
        <v>0.52969999999999995</v>
      </c>
      <c r="EA350" s="43">
        <v>0.52969999999999995</v>
      </c>
      <c r="EB350" s="43">
        <v>0.52969999999999995</v>
      </c>
      <c r="EC350" s="43">
        <v>0.52969999999999995</v>
      </c>
      <c r="ED350" s="43">
        <v>0.52969999999999995</v>
      </c>
      <c r="EE350" s="43">
        <v>0.52969999999999995</v>
      </c>
      <c r="EF350" s="43">
        <v>0.52969999999999995</v>
      </c>
      <c r="EG350" s="43">
        <v>0.52969999999999995</v>
      </c>
      <c r="EH350" s="43">
        <v>0.52969999999999995</v>
      </c>
      <c r="EI350" s="43">
        <v>0.52969999999999995</v>
      </c>
      <c r="EJ350" s="43">
        <v>0.52969999999999995</v>
      </c>
      <c r="EK350" s="43">
        <v>0.52969999999999995</v>
      </c>
      <c r="EL350" s="43">
        <v>0.52969999999999995</v>
      </c>
      <c r="EM350" s="43">
        <v>0.52969999999999995</v>
      </c>
      <c r="EN350" s="43">
        <v>0.52969999999999995</v>
      </c>
      <c r="EO350" s="43">
        <v>0.52969999999999995</v>
      </c>
      <c r="EP350" s="43">
        <v>0.52969999999999995</v>
      </c>
      <c r="EQ350" s="43">
        <v>0.52969999999999995</v>
      </c>
      <c r="ER350" s="43">
        <v>0.52969999999999995</v>
      </c>
      <c r="ES350" s="43">
        <v>0.52969999999999995</v>
      </c>
      <c r="ET350" s="43">
        <v>0.52969999999999995</v>
      </c>
      <c r="EU350" s="43">
        <v>0.52969999999999995</v>
      </c>
      <c r="EV350" s="43">
        <v>0.52969999999999995</v>
      </c>
      <c r="EW350" s="43">
        <v>0.52969999999999995</v>
      </c>
      <c r="EX350" s="43">
        <v>0.52969999999999995</v>
      </c>
      <c r="EY350" s="43">
        <v>0.52969999999999995</v>
      </c>
      <c r="EZ350" s="43">
        <v>0.52969999999999995</v>
      </c>
      <c r="FA350" s="43">
        <v>0.52969999999999995</v>
      </c>
      <c r="FB350" s="308">
        <v>0.52969999999999995</v>
      </c>
      <c r="FC350" s="43">
        <v>0.52969999999999995</v>
      </c>
      <c r="FD350" s="43">
        <v>0.52969999999999995</v>
      </c>
      <c r="FE350" s="43">
        <v>0.52969999999999995</v>
      </c>
      <c r="FF350" s="43">
        <v>0.52969999999999995</v>
      </c>
      <c r="FG350" s="43">
        <v>0.52969999999999995</v>
      </c>
      <c r="FH350" s="43">
        <v>0.52969999999999995</v>
      </c>
      <c r="FI350" s="43">
        <v>0.52969999999999995</v>
      </c>
      <c r="FJ350" s="43">
        <v>0.52969999999999995</v>
      </c>
      <c r="FK350" s="43">
        <v>0.52969999999999995</v>
      </c>
      <c r="FL350" s="43">
        <v>0.52969999999999995</v>
      </c>
      <c r="FM350" s="43">
        <v>0.52969999999999995</v>
      </c>
      <c r="FN350" s="43">
        <v>0.52969999999999995</v>
      </c>
      <c r="FO350" s="43">
        <v>0.52969999999999995</v>
      </c>
      <c r="FP350" s="43">
        <v>0.52969999999999995</v>
      </c>
      <c r="FQ350" s="43">
        <v>0.52969999999999995</v>
      </c>
      <c r="FR350" s="43">
        <v>0.52969999999999995</v>
      </c>
      <c r="FS350" s="43">
        <v>0.52969999999999995</v>
      </c>
      <c r="FT350" s="43">
        <v>0.52969999999999995</v>
      </c>
      <c r="FU350" s="43">
        <v>0.52969999999999995</v>
      </c>
      <c r="FV350" s="43">
        <v>0.52969999999999995</v>
      </c>
      <c r="FW350" s="43">
        <v>0.52969999999999995</v>
      </c>
      <c r="FX350" s="43">
        <v>0.52969999999999995</v>
      </c>
      <c r="FY350" s="43">
        <v>0.52969999999999995</v>
      </c>
      <c r="FZ350" s="43">
        <v>0.52969999999999995</v>
      </c>
      <c r="GA350" s="43">
        <v>0.52969999999999995</v>
      </c>
      <c r="GB350" s="43">
        <v>0.52969999999999995</v>
      </c>
      <c r="GC350" s="43">
        <v>0.52969999999999995</v>
      </c>
      <c r="GD350" s="43">
        <v>0.52969999999999995</v>
      </c>
      <c r="GE350" s="43">
        <v>0.52969999999999995</v>
      </c>
      <c r="GF350" s="43">
        <v>0.52969999999999995</v>
      </c>
      <c r="GG350" s="43">
        <v>0.52969999999999995</v>
      </c>
      <c r="GH350" s="43">
        <v>0.52969999999999995</v>
      </c>
      <c r="GI350" s="43">
        <v>0.52969999999999995</v>
      </c>
      <c r="GJ350" s="43">
        <v>0.52969999999999995</v>
      </c>
      <c r="GK350" s="43">
        <v>0.52969999999999995</v>
      </c>
      <c r="GL350" s="43">
        <v>0.52969999999999995</v>
      </c>
      <c r="GM350" s="43">
        <v>0.52969999999999995</v>
      </c>
      <c r="GN350" s="43">
        <v>0.52969999999999995</v>
      </c>
      <c r="GO350" s="43">
        <v>0.52969999999999995</v>
      </c>
      <c r="GP350" s="43">
        <v>0.52969999999999995</v>
      </c>
      <c r="GQ350" s="43">
        <v>0.52969999999999995</v>
      </c>
      <c r="GR350" s="43">
        <v>0.52969999999999995</v>
      </c>
      <c r="GS350" s="43">
        <v>0.52969999999999995</v>
      </c>
      <c r="GT350" s="43">
        <v>0.52969999999999995</v>
      </c>
      <c r="GU350" s="43">
        <v>0.52969999999999995</v>
      </c>
      <c r="GV350" s="43">
        <v>0.52969999999999995</v>
      </c>
      <c r="GW350" s="43">
        <v>0.52969999999999995</v>
      </c>
      <c r="GX350" s="43">
        <v>0.52969999999999995</v>
      </c>
      <c r="GY350" s="43">
        <v>0.52969999999999995</v>
      </c>
      <c r="GZ350" s="43">
        <v>0.52969999999999995</v>
      </c>
      <c r="HA350" s="43"/>
      <c r="HB350" s="43"/>
    </row>
    <row r="351" spans="1:210" x14ac:dyDescent="0.6">
      <c r="A351" s="327">
        <v>18</v>
      </c>
      <c r="B351" s="198">
        <v>46086</v>
      </c>
      <c r="C351" s="43">
        <v>0.55573300000000003</v>
      </c>
      <c r="D351" s="43">
        <v>0.55573300000000003</v>
      </c>
      <c r="E351" s="43">
        <v>0.55573300000000003</v>
      </c>
      <c r="F351" s="43">
        <v>0.55573300000000003</v>
      </c>
      <c r="G351" s="43">
        <v>0.55573300000000003</v>
      </c>
      <c r="H351" s="43">
        <v>0.55573300000000003</v>
      </c>
      <c r="I351" s="43">
        <v>0.55573300000000003</v>
      </c>
      <c r="J351" s="43">
        <v>0.55573300000000003</v>
      </c>
      <c r="K351" s="43">
        <v>0.55573300000000003</v>
      </c>
      <c r="L351" s="43">
        <v>0.55573300000000003</v>
      </c>
      <c r="M351" s="43">
        <v>0.55573300000000003</v>
      </c>
      <c r="N351" s="43">
        <v>0.55573300000000003</v>
      </c>
      <c r="O351" s="43">
        <v>0.55573300000000003</v>
      </c>
      <c r="P351" s="43">
        <v>0.55573300000000003</v>
      </c>
      <c r="Q351" s="43">
        <v>0.55573300000000003</v>
      </c>
      <c r="R351" s="43">
        <v>0.55573300000000003</v>
      </c>
      <c r="S351" s="43">
        <v>0.55573300000000003</v>
      </c>
      <c r="T351" s="43">
        <v>0.55573300000000003</v>
      </c>
      <c r="U351" s="43">
        <v>0.55573300000000003</v>
      </c>
      <c r="V351" s="43">
        <v>0.55573300000000003</v>
      </c>
      <c r="W351" s="43">
        <v>0.55573300000000003</v>
      </c>
      <c r="X351" s="43">
        <v>0.55573300000000003</v>
      </c>
      <c r="Y351" s="43">
        <v>0.55573300000000003</v>
      </c>
      <c r="Z351" s="43">
        <v>0.55573300000000003</v>
      </c>
      <c r="AA351" s="43">
        <v>0.55573300000000003</v>
      </c>
      <c r="AB351" s="43">
        <v>0.55573300000000003</v>
      </c>
      <c r="AC351" s="43">
        <v>0.55573300000000003</v>
      </c>
      <c r="AD351" s="43">
        <v>0.55573300000000003</v>
      </c>
      <c r="AE351" s="43">
        <v>0.55573300000000003</v>
      </c>
      <c r="AF351" s="43">
        <v>0.55573300000000003</v>
      </c>
      <c r="AG351" s="43">
        <v>0.55573300000000003</v>
      </c>
      <c r="AH351" s="43">
        <v>0.55573300000000003</v>
      </c>
      <c r="AI351" s="43">
        <v>0.55573300000000003</v>
      </c>
      <c r="AJ351" s="43">
        <v>0.55573300000000003</v>
      </c>
      <c r="AK351" s="43">
        <v>0.55573300000000003</v>
      </c>
      <c r="AL351" s="43">
        <v>0.55573300000000003</v>
      </c>
      <c r="AM351" s="43">
        <v>0.55573300000000003</v>
      </c>
      <c r="AN351" s="43">
        <v>0.55573300000000003</v>
      </c>
      <c r="AO351" s="43">
        <v>0.55573300000000003</v>
      </c>
      <c r="AP351" s="43">
        <v>0.55573300000000003</v>
      </c>
      <c r="AQ351" s="43">
        <v>0.55573300000000003</v>
      </c>
      <c r="AR351" s="43">
        <v>0.55573300000000003</v>
      </c>
      <c r="AS351" s="43">
        <v>0.55573300000000003</v>
      </c>
      <c r="AT351" s="43">
        <v>0.55573300000000003</v>
      </c>
      <c r="AU351" s="43">
        <v>0.55573300000000003</v>
      </c>
      <c r="AV351" s="43">
        <v>0.55573300000000003</v>
      </c>
      <c r="AW351" s="43">
        <v>0.55573300000000003</v>
      </c>
      <c r="AX351" s="43">
        <v>0.55573300000000003</v>
      </c>
      <c r="AY351" s="43">
        <v>0.55573300000000003</v>
      </c>
      <c r="AZ351" s="43">
        <v>0.55573300000000003</v>
      </c>
      <c r="BA351" s="308">
        <v>0.55573300000000003</v>
      </c>
      <c r="BB351" s="43">
        <v>0.55573300000000003</v>
      </c>
      <c r="BC351" s="43">
        <v>0.55573300000000003</v>
      </c>
      <c r="BD351" s="43">
        <v>0.55573300000000003</v>
      </c>
      <c r="BE351" s="43">
        <v>0.55573300000000003</v>
      </c>
      <c r="BF351" s="43">
        <v>0.55573300000000003</v>
      </c>
      <c r="BG351" s="43">
        <v>0.55573300000000003</v>
      </c>
      <c r="BH351" s="43">
        <v>0.55573300000000003</v>
      </c>
      <c r="BI351" s="43">
        <v>0.55573300000000003</v>
      </c>
      <c r="BJ351" s="43">
        <v>0.55573300000000003</v>
      </c>
      <c r="BK351" s="43">
        <v>0.55573300000000003</v>
      </c>
      <c r="BL351" s="43">
        <v>0.55573300000000003</v>
      </c>
      <c r="BM351" s="43">
        <v>0.55573300000000003</v>
      </c>
      <c r="BN351" s="43">
        <v>0.55573300000000003</v>
      </c>
      <c r="BO351" s="43">
        <v>0.55573300000000003</v>
      </c>
      <c r="BP351" s="43">
        <v>0.55573300000000003</v>
      </c>
      <c r="BQ351" s="43">
        <v>0.55573300000000003</v>
      </c>
      <c r="BR351" s="43">
        <v>0.55573300000000003</v>
      </c>
      <c r="BS351" s="43">
        <v>0.55573300000000003</v>
      </c>
      <c r="BT351" s="43">
        <v>0.55573300000000003</v>
      </c>
      <c r="BU351" s="43">
        <v>0.55573300000000003</v>
      </c>
      <c r="BV351" s="43">
        <v>0.55573300000000003</v>
      </c>
      <c r="BW351" s="43">
        <v>0.55573300000000003</v>
      </c>
      <c r="BX351" s="43">
        <v>0.55573300000000003</v>
      </c>
      <c r="BY351" s="43">
        <v>0.55573300000000003</v>
      </c>
      <c r="BZ351" s="43">
        <v>0.55573300000000003</v>
      </c>
      <c r="CA351" s="43">
        <v>0.55573300000000003</v>
      </c>
      <c r="CB351" s="43">
        <v>0.55573300000000003</v>
      </c>
      <c r="CC351" s="43">
        <v>0.55573300000000003</v>
      </c>
      <c r="CD351" s="43">
        <v>0.55573300000000003</v>
      </c>
      <c r="CE351" s="43">
        <v>0.55573300000000003</v>
      </c>
      <c r="CF351" s="43">
        <v>0.55573300000000003</v>
      </c>
      <c r="CG351" s="43">
        <v>0.55573300000000003</v>
      </c>
      <c r="CH351" s="43">
        <v>0.55573300000000003</v>
      </c>
      <c r="CI351" s="43">
        <v>0.55573300000000003</v>
      </c>
      <c r="CJ351" s="43">
        <v>0.55573300000000003</v>
      </c>
      <c r="CK351" s="43">
        <v>0.55573300000000003</v>
      </c>
      <c r="CL351" s="43">
        <v>0.55573300000000003</v>
      </c>
      <c r="CM351" s="43">
        <v>0.55573300000000003</v>
      </c>
      <c r="CN351" s="43">
        <v>0.55573300000000003</v>
      </c>
      <c r="CO351" s="43">
        <v>0.55573300000000003</v>
      </c>
      <c r="CP351" s="43">
        <v>0.55573300000000003</v>
      </c>
      <c r="CQ351" s="43">
        <v>0.55573300000000003</v>
      </c>
      <c r="CR351" s="43">
        <v>0.55573300000000003</v>
      </c>
      <c r="CS351" s="43">
        <v>0.55573300000000003</v>
      </c>
      <c r="CT351" s="43">
        <v>0.55573300000000003</v>
      </c>
      <c r="CU351" s="43">
        <v>0.55573300000000003</v>
      </c>
      <c r="CV351" s="43">
        <v>0.55573300000000003</v>
      </c>
      <c r="CW351" s="43">
        <v>0.55573300000000003</v>
      </c>
      <c r="CX351" s="43">
        <v>0.55573300000000003</v>
      </c>
      <c r="CY351" s="43">
        <v>0.55573300000000003</v>
      </c>
      <c r="CZ351" s="43"/>
      <c r="DA351" s="43"/>
      <c r="DC351" s="198">
        <v>46017</v>
      </c>
      <c r="DD351" s="43">
        <v>0.52969999999999995</v>
      </c>
      <c r="DE351" s="43">
        <v>0.52969999999999995</v>
      </c>
      <c r="DF351" s="43">
        <v>0.52969999999999995</v>
      </c>
      <c r="DG351" s="43">
        <v>0.52969999999999995</v>
      </c>
      <c r="DH351" s="43">
        <v>0.52969999999999995</v>
      </c>
      <c r="DI351" s="43">
        <v>0.52969999999999995</v>
      </c>
      <c r="DJ351" s="43">
        <v>0.52969999999999995</v>
      </c>
      <c r="DK351" s="43">
        <v>0.52969999999999995</v>
      </c>
      <c r="DL351" s="43">
        <v>0.52969999999999995</v>
      </c>
      <c r="DM351" s="43">
        <v>0.52969999999999995</v>
      </c>
      <c r="DN351" s="43">
        <v>0.52969999999999995</v>
      </c>
      <c r="DO351" s="43">
        <v>0.52969999999999995</v>
      </c>
      <c r="DP351" s="43">
        <v>0.52969999999999995</v>
      </c>
      <c r="DQ351" s="43">
        <v>0.52969999999999995</v>
      </c>
      <c r="DR351" s="43">
        <v>0.52969999999999995</v>
      </c>
      <c r="DS351" s="43">
        <v>0.52969999999999995</v>
      </c>
      <c r="DT351" s="43">
        <v>0.52969999999999995</v>
      </c>
      <c r="DU351" s="43">
        <v>0.52969999999999995</v>
      </c>
      <c r="DV351" s="43">
        <v>0.52969999999999995</v>
      </c>
      <c r="DW351" s="43">
        <v>0.52969999999999995</v>
      </c>
      <c r="DX351" s="43">
        <v>0.52969999999999995</v>
      </c>
      <c r="DY351" s="43">
        <v>0.52969999999999995</v>
      </c>
      <c r="DZ351" s="43">
        <v>0.52969999999999995</v>
      </c>
      <c r="EA351" s="43">
        <v>0.52969999999999995</v>
      </c>
      <c r="EB351" s="43">
        <v>0.52969999999999995</v>
      </c>
      <c r="EC351" s="43">
        <v>0.52969999999999995</v>
      </c>
      <c r="ED351" s="43">
        <v>0.52969999999999995</v>
      </c>
      <c r="EE351" s="43">
        <v>0.52969999999999995</v>
      </c>
      <c r="EF351" s="43">
        <v>0.52969999999999995</v>
      </c>
      <c r="EG351" s="43">
        <v>0.52969999999999995</v>
      </c>
      <c r="EH351" s="43">
        <v>0.52969999999999995</v>
      </c>
      <c r="EI351" s="43">
        <v>0.52969999999999995</v>
      </c>
      <c r="EJ351" s="43">
        <v>0.52969999999999995</v>
      </c>
      <c r="EK351" s="43">
        <v>0.52969999999999995</v>
      </c>
      <c r="EL351" s="43">
        <v>0.52969999999999995</v>
      </c>
      <c r="EM351" s="43">
        <v>0.52969999999999995</v>
      </c>
      <c r="EN351" s="43">
        <v>0.52969999999999995</v>
      </c>
      <c r="EO351" s="43">
        <v>0.52969999999999995</v>
      </c>
      <c r="EP351" s="43">
        <v>0.52969999999999995</v>
      </c>
      <c r="EQ351" s="43">
        <v>0.52969999999999995</v>
      </c>
      <c r="ER351" s="43">
        <v>0.52969999999999995</v>
      </c>
      <c r="ES351" s="43">
        <v>0.52969999999999995</v>
      </c>
      <c r="ET351" s="43">
        <v>0.52969999999999995</v>
      </c>
      <c r="EU351" s="43">
        <v>0.52969999999999995</v>
      </c>
      <c r="EV351" s="43">
        <v>0.52969999999999995</v>
      </c>
      <c r="EW351" s="43">
        <v>0.52969999999999995</v>
      </c>
      <c r="EX351" s="43">
        <v>0.52969999999999995</v>
      </c>
      <c r="EY351" s="43">
        <v>0.52969999999999995</v>
      </c>
      <c r="EZ351" s="43">
        <v>0.52969999999999995</v>
      </c>
      <c r="FA351" s="43">
        <v>0.52969999999999995</v>
      </c>
      <c r="FB351" s="308">
        <v>0.52969999999999995</v>
      </c>
      <c r="FC351" s="43">
        <v>0.52969999999999995</v>
      </c>
      <c r="FD351" s="43">
        <v>0.52969999999999995</v>
      </c>
      <c r="FE351" s="43">
        <v>0.52969999999999995</v>
      </c>
      <c r="FF351" s="43">
        <v>0.52969999999999995</v>
      </c>
      <c r="FG351" s="43">
        <v>0.52969999999999995</v>
      </c>
      <c r="FH351" s="43">
        <v>0.52969999999999995</v>
      </c>
      <c r="FI351" s="43">
        <v>0.52969999999999995</v>
      </c>
      <c r="FJ351" s="43">
        <v>0.52969999999999995</v>
      </c>
      <c r="FK351" s="43">
        <v>0.52969999999999995</v>
      </c>
      <c r="FL351" s="43">
        <v>0.52969999999999995</v>
      </c>
      <c r="FM351" s="43">
        <v>0.52969999999999995</v>
      </c>
      <c r="FN351" s="43">
        <v>0.52969999999999995</v>
      </c>
      <c r="FO351" s="43">
        <v>0.52969999999999995</v>
      </c>
      <c r="FP351" s="43">
        <v>0.52969999999999995</v>
      </c>
      <c r="FQ351" s="43">
        <v>0.52969999999999995</v>
      </c>
      <c r="FR351" s="43">
        <v>0.52969999999999995</v>
      </c>
      <c r="FS351" s="43">
        <v>0.52969999999999995</v>
      </c>
      <c r="FT351" s="43">
        <v>0.52969999999999995</v>
      </c>
      <c r="FU351" s="43">
        <v>0.52969999999999995</v>
      </c>
      <c r="FV351" s="43">
        <v>0.52969999999999995</v>
      </c>
      <c r="FW351" s="43">
        <v>0.52969999999999995</v>
      </c>
      <c r="FX351" s="43">
        <v>0.52969999999999995</v>
      </c>
      <c r="FY351" s="43">
        <v>0.52969999999999995</v>
      </c>
      <c r="FZ351" s="43">
        <v>0.52969999999999995</v>
      </c>
      <c r="GA351" s="43">
        <v>0.52969999999999995</v>
      </c>
      <c r="GB351" s="43">
        <v>0.52969999999999995</v>
      </c>
      <c r="GC351" s="43">
        <v>0.52969999999999995</v>
      </c>
      <c r="GD351" s="43">
        <v>0.52969999999999995</v>
      </c>
      <c r="GE351" s="43">
        <v>0.52969999999999995</v>
      </c>
      <c r="GF351" s="43">
        <v>0.52969999999999995</v>
      </c>
      <c r="GG351" s="43">
        <v>0.52969999999999995</v>
      </c>
      <c r="GH351" s="43">
        <v>0.52969999999999995</v>
      </c>
      <c r="GI351" s="43">
        <v>0.52969999999999995</v>
      </c>
      <c r="GJ351" s="43">
        <v>0.52969999999999995</v>
      </c>
      <c r="GK351" s="43">
        <v>0.52969999999999995</v>
      </c>
      <c r="GL351" s="43">
        <v>0.52969999999999995</v>
      </c>
      <c r="GM351" s="43">
        <v>0.52969999999999995</v>
      </c>
      <c r="GN351" s="43">
        <v>0.52969999999999995</v>
      </c>
      <c r="GO351" s="43">
        <v>0.52969999999999995</v>
      </c>
      <c r="GP351" s="43">
        <v>0.52969999999999995</v>
      </c>
      <c r="GQ351" s="43">
        <v>0.52969999999999995</v>
      </c>
      <c r="GR351" s="43">
        <v>0.52969999999999995</v>
      </c>
      <c r="GS351" s="43">
        <v>0.52969999999999995</v>
      </c>
      <c r="GT351" s="43">
        <v>0.52969999999999995</v>
      </c>
      <c r="GU351" s="43">
        <v>0.52969999999999995</v>
      </c>
      <c r="GV351" s="43">
        <v>0.52969999999999995</v>
      </c>
      <c r="GW351" s="43">
        <v>0.52969999999999995</v>
      </c>
      <c r="GX351" s="43">
        <v>0.52969999999999995</v>
      </c>
      <c r="GY351" s="43">
        <v>0.52969999999999995</v>
      </c>
      <c r="GZ351" s="43">
        <v>0.52969999999999995</v>
      </c>
      <c r="HA351" s="43"/>
      <c r="HB351" s="43"/>
    </row>
    <row r="352" spans="1:210" x14ac:dyDescent="0.6">
      <c r="A352" s="327">
        <v>19</v>
      </c>
      <c r="B352" s="198">
        <v>46117</v>
      </c>
      <c r="C352" s="43">
        <v>0.55573300000000003</v>
      </c>
      <c r="D352" s="43">
        <v>0.55573300000000003</v>
      </c>
      <c r="E352" s="43">
        <v>0.55573300000000003</v>
      </c>
      <c r="F352" s="43">
        <v>0.55573300000000003</v>
      </c>
      <c r="G352" s="43">
        <v>0.55573300000000003</v>
      </c>
      <c r="H352" s="43">
        <v>0.55573300000000003</v>
      </c>
      <c r="I352" s="43">
        <v>0.55573300000000003</v>
      </c>
      <c r="J352" s="43">
        <v>0.55573300000000003</v>
      </c>
      <c r="K352" s="43">
        <v>0.55573300000000003</v>
      </c>
      <c r="L352" s="43">
        <v>0.55573300000000003</v>
      </c>
      <c r="M352" s="43">
        <v>0.55573300000000003</v>
      </c>
      <c r="N352" s="43">
        <v>0.55573300000000003</v>
      </c>
      <c r="O352" s="43">
        <v>0.55573300000000003</v>
      </c>
      <c r="P352" s="43">
        <v>0.55573300000000003</v>
      </c>
      <c r="Q352" s="43">
        <v>0.55573300000000003</v>
      </c>
      <c r="R352" s="43">
        <v>0.55573300000000003</v>
      </c>
      <c r="S352" s="43">
        <v>0.55573300000000003</v>
      </c>
      <c r="T352" s="43">
        <v>0.55573300000000003</v>
      </c>
      <c r="U352" s="43">
        <v>0.55573300000000003</v>
      </c>
      <c r="V352" s="43">
        <v>0.55573300000000003</v>
      </c>
      <c r="W352" s="43">
        <v>0.55573300000000003</v>
      </c>
      <c r="X352" s="43">
        <v>0.55573300000000003</v>
      </c>
      <c r="Y352" s="43">
        <v>0.55573300000000003</v>
      </c>
      <c r="Z352" s="43">
        <v>0.55573300000000003</v>
      </c>
      <c r="AA352" s="43">
        <v>0.55573300000000003</v>
      </c>
      <c r="AB352" s="43">
        <v>0.55573300000000003</v>
      </c>
      <c r="AC352" s="43">
        <v>0.55573300000000003</v>
      </c>
      <c r="AD352" s="43">
        <v>0.55573300000000003</v>
      </c>
      <c r="AE352" s="43">
        <v>0.55573300000000003</v>
      </c>
      <c r="AF352" s="43">
        <v>0.55573300000000003</v>
      </c>
      <c r="AG352" s="43">
        <v>0.55573300000000003</v>
      </c>
      <c r="AH352" s="43">
        <v>0.55573300000000003</v>
      </c>
      <c r="AI352" s="43">
        <v>0.55573300000000003</v>
      </c>
      <c r="AJ352" s="43">
        <v>0.55573300000000003</v>
      </c>
      <c r="AK352" s="43">
        <v>0.55573300000000003</v>
      </c>
      <c r="AL352" s="43">
        <v>0.55573300000000003</v>
      </c>
      <c r="AM352" s="43">
        <v>0.55573300000000003</v>
      </c>
      <c r="AN352" s="43">
        <v>0.55573300000000003</v>
      </c>
      <c r="AO352" s="43">
        <v>0.55573300000000003</v>
      </c>
      <c r="AP352" s="43">
        <v>0.55573300000000003</v>
      </c>
      <c r="AQ352" s="43">
        <v>0.55573300000000003</v>
      </c>
      <c r="AR352" s="43">
        <v>0.55573300000000003</v>
      </c>
      <c r="AS352" s="43">
        <v>0.55573300000000003</v>
      </c>
      <c r="AT352" s="43">
        <v>0.55573300000000003</v>
      </c>
      <c r="AU352" s="43">
        <v>0.55573300000000003</v>
      </c>
      <c r="AV352" s="43">
        <v>0.55573300000000003</v>
      </c>
      <c r="AW352" s="43">
        <v>0.55573300000000003</v>
      </c>
      <c r="AX352" s="43">
        <v>0.55573300000000003</v>
      </c>
      <c r="AY352" s="43">
        <v>0.55573300000000003</v>
      </c>
      <c r="AZ352" s="43">
        <v>0.55573300000000003</v>
      </c>
      <c r="BA352" s="308">
        <v>0.55573300000000003</v>
      </c>
      <c r="BB352" s="43">
        <v>0.55573300000000003</v>
      </c>
      <c r="BC352" s="43">
        <v>0.55573300000000003</v>
      </c>
      <c r="BD352" s="43">
        <v>0.55573300000000003</v>
      </c>
      <c r="BE352" s="43">
        <v>0.55573300000000003</v>
      </c>
      <c r="BF352" s="43">
        <v>0.55573300000000003</v>
      </c>
      <c r="BG352" s="43">
        <v>0.55573300000000003</v>
      </c>
      <c r="BH352" s="43">
        <v>0.55573300000000003</v>
      </c>
      <c r="BI352" s="43">
        <v>0.55573300000000003</v>
      </c>
      <c r="BJ352" s="43">
        <v>0.55573300000000003</v>
      </c>
      <c r="BK352" s="43">
        <v>0.55573300000000003</v>
      </c>
      <c r="BL352" s="43">
        <v>0.55573300000000003</v>
      </c>
      <c r="BM352" s="43">
        <v>0.55573300000000003</v>
      </c>
      <c r="BN352" s="43">
        <v>0.55573300000000003</v>
      </c>
      <c r="BO352" s="43">
        <v>0.55573300000000003</v>
      </c>
      <c r="BP352" s="43">
        <v>0.55573300000000003</v>
      </c>
      <c r="BQ352" s="43">
        <v>0.55573300000000003</v>
      </c>
      <c r="BR352" s="43">
        <v>0.55573300000000003</v>
      </c>
      <c r="BS352" s="43">
        <v>0.55573300000000003</v>
      </c>
      <c r="BT352" s="43">
        <v>0.55573300000000003</v>
      </c>
      <c r="BU352" s="43">
        <v>0.55573300000000003</v>
      </c>
      <c r="BV352" s="43">
        <v>0.55573300000000003</v>
      </c>
      <c r="BW352" s="43">
        <v>0.55573300000000003</v>
      </c>
      <c r="BX352" s="43">
        <v>0.55573300000000003</v>
      </c>
      <c r="BY352" s="43">
        <v>0.55573300000000003</v>
      </c>
      <c r="BZ352" s="43">
        <v>0.55573300000000003</v>
      </c>
      <c r="CA352" s="43">
        <v>0.55573300000000003</v>
      </c>
      <c r="CB352" s="43">
        <v>0.55573300000000003</v>
      </c>
      <c r="CC352" s="43">
        <v>0.55573300000000003</v>
      </c>
      <c r="CD352" s="43">
        <v>0.55573300000000003</v>
      </c>
      <c r="CE352" s="43">
        <v>0.55573300000000003</v>
      </c>
      <c r="CF352" s="43">
        <v>0.55573300000000003</v>
      </c>
      <c r="CG352" s="43">
        <v>0.55573300000000003</v>
      </c>
      <c r="CH352" s="43">
        <v>0.55573300000000003</v>
      </c>
      <c r="CI352" s="43">
        <v>0.55573300000000003</v>
      </c>
      <c r="CJ352" s="43">
        <v>0.55573300000000003</v>
      </c>
      <c r="CK352" s="43">
        <v>0.55573300000000003</v>
      </c>
      <c r="CL352" s="43">
        <v>0.55573300000000003</v>
      </c>
      <c r="CM352" s="43">
        <v>0.55573300000000003</v>
      </c>
      <c r="CN352" s="43">
        <v>0.55573300000000003</v>
      </c>
      <c r="CO352" s="43">
        <v>0.55573300000000003</v>
      </c>
      <c r="CP352" s="43">
        <v>0.55573300000000003</v>
      </c>
      <c r="CQ352" s="43">
        <v>0.55573300000000003</v>
      </c>
      <c r="CR352" s="43">
        <v>0.55573300000000003</v>
      </c>
      <c r="CS352" s="43">
        <v>0.55573300000000003</v>
      </c>
      <c r="CT352" s="43">
        <v>0.55573300000000003</v>
      </c>
      <c r="CU352" s="43">
        <v>0.55573300000000003</v>
      </c>
      <c r="CV352" s="43">
        <v>0.55573300000000003</v>
      </c>
      <c r="CW352" s="43">
        <v>0.55573300000000003</v>
      </c>
      <c r="CX352" s="43">
        <v>0.55573300000000003</v>
      </c>
      <c r="CY352" s="43">
        <v>0.55573300000000003</v>
      </c>
      <c r="CZ352" s="43"/>
      <c r="DA352" s="43"/>
      <c r="DC352" s="198">
        <v>46048</v>
      </c>
      <c r="DD352" s="43">
        <v>0.52969999999999995</v>
      </c>
      <c r="DE352" s="43">
        <v>0.52969999999999995</v>
      </c>
      <c r="DF352" s="43">
        <v>0.52969999999999995</v>
      </c>
      <c r="DG352" s="43">
        <v>0.52969999999999995</v>
      </c>
      <c r="DH352" s="43">
        <v>0.52969999999999995</v>
      </c>
      <c r="DI352" s="43">
        <v>0.52969999999999995</v>
      </c>
      <c r="DJ352" s="43">
        <v>0.52969999999999995</v>
      </c>
      <c r="DK352" s="43">
        <v>0.52969999999999995</v>
      </c>
      <c r="DL352" s="43">
        <v>0.52969999999999995</v>
      </c>
      <c r="DM352" s="43">
        <v>0.52969999999999995</v>
      </c>
      <c r="DN352" s="43">
        <v>0.52969999999999995</v>
      </c>
      <c r="DO352" s="43">
        <v>0.52969999999999995</v>
      </c>
      <c r="DP352" s="43">
        <v>0.52969999999999995</v>
      </c>
      <c r="DQ352" s="43">
        <v>0.52969999999999995</v>
      </c>
      <c r="DR352" s="43">
        <v>0.52969999999999995</v>
      </c>
      <c r="DS352" s="43">
        <v>0.52969999999999995</v>
      </c>
      <c r="DT352" s="43">
        <v>0.52969999999999995</v>
      </c>
      <c r="DU352" s="43">
        <v>0.52969999999999995</v>
      </c>
      <c r="DV352" s="43">
        <v>0.52969999999999995</v>
      </c>
      <c r="DW352" s="43">
        <v>0.52969999999999995</v>
      </c>
      <c r="DX352" s="43">
        <v>0.52969999999999995</v>
      </c>
      <c r="DY352" s="43">
        <v>0.52969999999999995</v>
      </c>
      <c r="DZ352" s="43">
        <v>0.52969999999999995</v>
      </c>
      <c r="EA352" s="43">
        <v>0.52969999999999995</v>
      </c>
      <c r="EB352" s="43">
        <v>0.52969999999999995</v>
      </c>
      <c r="EC352" s="43">
        <v>0.52969999999999995</v>
      </c>
      <c r="ED352" s="43">
        <v>0.52969999999999995</v>
      </c>
      <c r="EE352" s="43">
        <v>0.52969999999999995</v>
      </c>
      <c r="EF352" s="43">
        <v>0.52969999999999995</v>
      </c>
      <c r="EG352" s="43">
        <v>0.52969999999999995</v>
      </c>
      <c r="EH352" s="43">
        <v>0.52969999999999995</v>
      </c>
      <c r="EI352" s="43">
        <v>0.52969999999999995</v>
      </c>
      <c r="EJ352" s="43">
        <v>0.52969999999999995</v>
      </c>
      <c r="EK352" s="43">
        <v>0.52969999999999995</v>
      </c>
      <c r="EL352" s="43">
        <v>0.52969999999999995</v>
      </c>
      <c r="EM352" s="43">
        <v>0.52969999999999995</v>
      </c>
      <c r="EN352" s="43">
        <v>0.52969999999999995</v>
      </c>
      <c r="EO352" s="43">
        <v>0.52969999999999995</v>
      </c>
      <c r="EP352" s="43">
        <v>0.52969999999999995</v>
      </c>
      <c r="EQ352" s="43">
        <v>0.52969999999999995</v>
      </c>
      <c r="ER352" s="43">
        <v>0.52969999999999995</v>
      </c>
      <c r="ES352" s="43">
        <v>0.52969999999999995</v>
      </c>
      <c r="ET352" s="43">
        <v>0.52969999999999995</v>
      </c>
      <c r="EU352" s="43">
        <v>0.52969999999999995</v>
      </c>
      <c r="EV352" s="43">
        <v>0.52969999999999995</v>
      </c>
      <c r="EW352" s="43">
        <v>0.52969999999999995</v>
      </c>
      <c r="EX352" s="43">
        <v>0.52969999999999995</v>
      </c>
      <c r="EY352" s="43">
        <v>0.52969999999999995</v>
      </c>
      <c r="EZ352" s="43">
        <v>0.52969999999999995</v>
      </c>
      <c r="FA352" s="43">
        <v>0.52969999999999995</v>
      </c>
      <c r="FB352" s="308">
        <v>0.52969999999999995</v>
      </c>
      <c r="FC352" s="43">
        <v>0.52969999999999995</v>
      </c>
      <c r="FD352" s="43">
        <v>0.52969999999999995</v>
      </c>
      <c r="FE352" s="43">
        <v>0.52969999999999995</v>
      </c>
      <c r="FF352" s="43">
        <v>0.52969999999999995</v>
      </c>
      <c r="FG352" s="43">
        <v>0.52969999999999995</v>
      </c>
      <c r="FH352" s="43">
        <v>0.52969999999999995</v>
      </c>
      <c r="FI352" s="43">
        <v>0.52969999999999995</v>
      </c>
      <c r="FJ352" s="43">
        <v>0.52969999999999995</v>
      </c>
      <c r="FK352" s="43">
        <v>0.52969999999999995</v>
      </c>
      <c r="FL352" s="43">
        <v>0.52969999999999995</v>
      </c>
      <c r="FM352" s="43">
        <v>0.52969999999999995</v>
      </c>
      <c r="FN352" s="43">
        <v>0.52969999999999995</v>
      </c>
      <c r="FO352" s="43">
        <v>0.52969999999999995</v>
      </c>
      <c r="FP352" s="43">
        <v>0.52969999999999995</v>
      </c>
      <c r="FQ352" s="43">
        <v>0.52969999999999995</v>
      </c>
      <c r="FR352" s="43">
        <v>0.52969999999999995</v>
      </c>
      <c r="FS352" s="43">
        <v>0.52969999999999995</v>
      </c>
      <c r="FT352" s="43">
        <v>0.52969999999999995</v>
      </c>
      <c r="FU352" s="43">
        <v>0.52969999999999995</v>
      </c>
      <c r="FV352" s="43">
        <v>0.52969999999999995</v>
      </c>
      <c r="FW352" s="43">
        <v>0.52969999999999995</v>
      </c>
      <c r="FX352" s="43">
        <v>0.52969999999999995</v>
      </c>
      <c r="FY352" s="43">
        <v>0.52969999999999995</v>
      </c>
      <c r="FZ352" s="43">
        <v>0.52969999999999995</v>
      </c>
      <c r="GA352" s="43">
        <v>0.52969999999999995</v>
      </c>
      <c r="GB352" s="43">
        <v>0.52969999999999995</v>
      </c>
      <c r="GC352" s="43">
        <v>0.52969999999999995</v>
      </c>
      <c r="GD352" s="43">
        <v>0.52969999999999995</v>
      </c>
      <c r="GE352" s="43">
        <v>0.52969999999999995</v>
      </c>
      <c r="GF352" s="43">
        <v>0.52969999999999995</v>
      </c>
      <c r="GG352" s="43">
        <v>0.52969999999999995</v>
      </c>
      <c r="GH352" s="43">
        <v>0.52969999999999995</v>
      </c>
      <c r="GI352" s="43">
        <v>0.52969999999999995</v>
      </c>
      <c r="GJ352" s="43">
        <v>0.52969999999999995</v>
      </c>
      <c r="GK352" s="43">
        <v>0.52969999999999995</v>
      </c>
      <c r="GL352" s="43">
        <v>0.52969999999999995</v>
      </c>
      <c r="GM352" s="43">
        <v>0.52969999999999995</v>
      </c>
      <c r="GN352" s="43">
        <v>0.52969999999999995</v>
      </c>
      <c r="GO352" s="43">
        <v>0.52969999999999995</v>
      </c>
      <c r="GP352" s="43">
        <v>0.52969999999999995</v>
      </c>
      <c r="GQ352" s="43">
        <v>0.52969999999999995</v>
      </c>
      <c r="GR352" s="43">
        <v>0.52969999999999995</v>
      </c>
      <c r="GS352" s="43">
        <v>0.52969999999999995</v>
      </c>
      <c r="GT352" s="43">
        <v>0.52969999999999995</v>
      </c>
      <c r="GU352" s="43">
        <v>0.52969999999999995</v>
      </c>
      <c r="GV352" s="43">
        <v>0.52969999999999995</v>
      </c>
      <c r="GW352" s="43">
        <v>0.52969999999999995</v>
      </c>
      <c r="GX352" s="43">
        <v>0.52969999999999995</v>
      </c>
      <c r="GY352" s="43">
        <v>0.52969999999999995</v>
      </c>
      <c r="GZ352" s="43">
        <v>0.52969999999999995</v>
      </c>
      <c r="HA352" s="43"/>
      <c r="HB352" s="43"/>
    </row>
    <row r="353" spans="1:210" x14ac:dyDescent="0.6">
      <c r="A353" s="327">
        <v>20</v>
      </c>
      <c r="B353" s="198">
        <v>46147</v>
      </c>
      <c r="C353" s="43">
        <v>0.55573300000000003</v>
      </c>
      <c r="D353" s="43">
        <v>0.55573300000000003</v>
      </c>
      <c r="E353" s="43">
        <v>0.55573300000000003</v>
      </c>
      <c r="F353" s="43">
        <v>0.55573300000000003</v>
      </c>
      <c r="G353" s="43">
        <v>0.55573300000000003</v>
      </c>
      <c r="H353" s="43">
        <v>0.55573300000000003</v>
      </c>
      <c r="I353" s="43">
        <v>0.55573300000000003</v>
      </c>
      <c r="J353" s="43">
        <v>0.55573300000000003</v>
      </c>
      <c r="K353" s="43">
        <v>0.55573300000000003</v>
      </c>
      <c r="L353" s="43">
        <v>0.55573300000000003</v>
      </c>
      <c r="M353" s="43">
        <v>0.55573300000000003</v>
      </c>
      <c r="N353" s="43">
        <v>0.55573300000000003</v>
      </c>
      <c r="O353" s="43">
        <v>0.55573300000000003</v>
      </c>
      <c r="P353" s="43">
        <v>0.55573300000000003</v>
      </c>
      <c r="Q353" s="43">
        <v>0.55573300000000003</v>
      </c>
      <c r="R353" s="43">
        <v>0.55573300000000003</v>
      </c>
      <c r="S353" s="43">
        <v>0.55573300000000003</v>
      </c>
      <c r="T353" s="43">
        <v>0.55573300000000003</v>
      </c>
      <c r="U353" s="43">
        <v>0.55573300000000003</v>
      </c>
      <c r="V353" s="43">
        <v>0.55573300000000003</v>
      </c>
      <c r="W353" s="43">
        <v>0.55573300000000003</v>
      </c>
      <c r="X353" s="43">
        <v>0.55573300000000003</v>
      </c>
      <c r="Y353" s="43">
        <v>0.55573300000000003</v>
      </c>
      <c r="Z353" s="43">
        <v>0.55573300000000003</v>
      </c>
      <c r="AA353" s="43">
        <v>0.55573300000000003</v>
      </c>
      <c r="AB353" s="43">
        <v>0.55573300000000003</v>
      </c>
      <c r="AC353" s="43">
        <v>0.55573300000000003</v>
      </c>
      <c r="AD353" s="43">
        <v>0.55573300000000003</v>
      </c>
      <c r="AE353" s="43">
        <v>0.55573300000000003</v>
      </c>
      <c r="AF353" s="43">
        <v>0.55573300000000003</v>
      </c>
      <c r="AG353" s="43">
        <v>0.55573300000000003</v>
      </c>
      <c r="AH353" s="43">
        <v>0.55573300000000003</v>
      </c>
      <c r="AI353" s="43">
        <v>0.55573300000000003</v>
      </c>
      <c r="AJ353" s="43">
        <v>0.55573300000000003</v>
      </c>
      <c r="AK353" s="43">
        <v>0.55573300000000003</v>
      </c>
      <c r="AL353" s="43">
        <v>0.55573300000000003</v>
      </c>
      <c r="AM353" s="43">
        <v>0.55573300000000003</v>
      </c>
      <c r="AN353" s="43">
        <v>0.55573300000000003</v>
      </c>
      <c r="AO353" s="43">
        <v>0.55573300000000003</v>
      </c>
      <c r="AP353" s="43">
        <v>0.55573300000000003</v>
      </c>
      <c r="AQ353" s="43">
        <v>0.55573300000000003</v>
      </c>
      <c r="AR353" s="43">
        <v>0.55573300000000003</v>
      </c>
      <c r="AS353" s="43">
        <v>0.55573300000000003</v>
      </c>
      <c r="AT353" s="43">
        <v>0.55573300000000003</v>
      </c>
      <c r="AU353" s="43">
        <v>0.55573300000000003</v>
      </c>
      <c r="AV353" s="43">
        <v>0.55573300000000003</v>
      </c>
      <c r="AW353" s="43">
        <v>0.55573300000000003</v>
      </c>
      <c r="AX353" s="43">
        <v>0.55573300000000003</v>
      </c>
      <c r="AY353" s="43">
        <v>0.55573300000000003</v>
      </c>
      <c r="AZ353" s="43">
        <v>0.55573300000000003</v>
      </c>
      <c r="BA353" s="308">
        <v>0.55573300000000003</v>
      </c>
      <c r="BB353" s="43">
        <v>0.55573300000000003</v>
      </c>
      <c r="BC353" s="43">
        <v>0.55573300000000003</v>
      </c>
      <c r="BD353" s="43">
        <v>0.55573300000000003</v>
      </c>
      <c r="BE353" s="43">
        <v>0.55573300000000003</v>
      </c>
      <c r="BF353" s="43">
        <v>0.55573300000000003</v>
      </c>
      <c r="BG353" s="43">
        <v>0.55573300000000003</v>
      </c>
      <c r="BH353" s="43">
        <v>0.55573300000000003</v>
      </c>
      <c r="BI353" s="43">
        <v>0.55573300000000003</v>
      </c>
      <c r="BJ353" s="43">
        <v>0.55573300000000003</v>
      </c>
      <c r="BK353" s="43">
        <v>0.55573300000000003</v>
      </c>
      <c r="BL353" s="43">
        <v>0.55573300000000003</v>
      </c>
      <c r="BM353" s="43">
        <v>0.55573300000000003</v>
      </c>
      <c r="BN353" s="43">
        <v>0.55573300000000003</v>
      </c>
      <c r="BO353" s="43">
        <v>0.55573300000000003</v>
      </c>
      <c r="BP353" s="43">
        <v>0.55573300000000003</v>
      </c>
      <c r="BQ353" s="43">
        <v>0.55573300000000003</v>
      </c>
      <c r="BR353" s="43">
        <v>0.55573300000000003</v>
      </c>
      <c r="BS353" s="43">
        <v>0.55573300000000003</v>
      </c>
      <c r="BT353" s="43">
        <v>0.55573300000000003</v>
      </c>
      <c r="BU353" s="43">
        <v>0.55573300000000003</v>
      </c>
      <c r="BV353" s="43">
        <v>0.55573300000000003</v>
      </c>
      <c r="BW353" s="43">
        <v>0.55573300000000003</v>
      </c>
      <c r="BX353" s="43">
        <v>0.55573300000000003</v>
      </c>
      <c r="BY353" s="43">
        <v>0.55573300000000003</v>
      </c>
      <c r="BZ353" s="43">
        <v>0.55573300000000003</v>
      </c>
      <c r="CA353" s="43">
        <v>0.55573300000000003</v>
      </c>
      <c r="CB353" s="43">
        <v>0.55573300000000003</v>
      </c>
      <c r="CC353" s="43">
        <v>0.55573300000000003</v>
      </c>
      <c r="CD353" s="43">
        <v>0.55573300000000003</v>
      </c>
      <c r="CE353" s="43">
        <v>0.55573300000000003</v>
      </c>
      <c r="CF353" s="43">
        <v>0.55573300000000003</v>
      </c>
      <c r="CG353" s="43">
        <v>0.55573300000000003</v>
      </c>
      <c r="CH353" s="43">
        <v>0.55573300000000003</v>
      </c>
      <c r="CI353" s="43">
        <v>0.55573300000000003</v>
      </c>
      <c r="CJ353" s="43">
        <v>0.55573300000000003</v>
      </c>
      <c r="CK353" s="43">
        <v>0.55573300000000003</v>
      </c>
      <c r="CL353" s="43">
        <v>0.55573300000000003</v>
      </c>
      <c r="CM353" s="43">
        <v>0.55573300000000003</v>
      </c>
      <c r="CN353" s="43">
        <v>0.55573300000000003</v>
      </c>
      <c r="CO353" s="43">
        <v>0.55573300000000003</v>
      </c>
      <c r="CP353" s="43">
        <v>0.55573300000000003</v>
      </c>
      <c r="CQ353" s="43">
        <v>0.55573300000000003</v>
      </c>
      <c r="CR353" s="43">
        <v>0.55573300000000003</v>
      </c>
      <c r="CS353" s="43">
        <v>0.55573300000000003</v>
      </c>
      <c r="CT353" s="43">
        <v>0.55573300000000003</v>
      </c>
      <c r="CU353" s="43">
        <v>0.55573300000000003</v>
      </c>
      <c r="CV353" s="43">
        <v>0.55573300000000003</v>
      </c>
      <c r="CW353" s="43">
        <v>0.55573300000000003</v>
      </c>
      <c r="CX353" s="43">
        <v>0.55573300000000003</v>
      </c>
      <c r="CY353" s="43">
        <v>0.55573300000000003</v>
      </c>
      <c r="CZ353" s="43"/>
      <c r="DA353" s="43"/>
      <c r="DC353" s="198">
        <v>46079</v>
      </c>
      <c r="DD353" s="43">
        <v>0.52969999999999995</v>
      </c>
      <c r="DE353" s="43">
        <v>0.52969999999999995</v>
      </c>
      <c r="DF353" s="43">
        <v>0.52969999999999995</v>
      </c>
      <c r="DG353" s="43">
        <v>0.52969999999999995</v>
      </c>
      <c r="DH353" s="43">
        <v>0.52969999999999995</v>
      </c>
      <c r="DI353" s="43">
        <v>0.52969999999999995</v>
      </c>
      <c r="DJ353" s="43">
        <v>0.52969999999999995</v>
      </c>
      <c r="DK353" s="43">
        <v>0.52969999999999995</v>
      </c>
      <c r="DL353" s="43">
        <v>0.52969999999999995</v>
      </c>
      <c r="DM353" s="43">
        <v>0.52969999999999995</v>
      </c>
      <c r="DN353" s="43">
        <v>0.52969999999999995</v>
      </c>
      <c r="DO353" s="43">
        <v>0.52969999999999995</v>
      </c>
      <c r="DP353" s="43">
        <v>0.52969999999999995</v>
      </c>
      <c r="DQ353" s="43">
        <v>0.52969999999999995</v>
      </c>
      <c r="DR353" s="43">
        <v>0.52969999999999995</v>
      </c>
      <c r="DS353" s="43">
        <v>0.52969999999999995</v>
      </c>
      <c r="DT353" s="43">
        <v>0.52969999999999995</v>
      </c>
      <c r="DU353" s="43">
        <v>0.52969999999999995</v>
      </c>
      <c r="DV353" s="43">
        <v>0.52969999999999995</v>
      </c>
      <c r="DW353" s="43">
        <v>0.52969999999999995</v>
      </c>
      <c r="DX353" s="43">
        <v>0.52969999999999995</v>
      </c>
      <c r="DY353" s="43">
        <v>0.52969999999999995</v>
      </c>
      <c r="DZ353" s="43">
        <v>0.52969999999999995</v>
      </c>
      <c r="EA353" s="43">
        <v>0.52969999999999995</v>
      </c>
      <c r="EB353" s="43">
        <v>0.52969999999999995</v>
      </c>
      <c r="EC353" s="43">
        <v>0.52969999999999995</v>
      </c>
      <c r="ED353" s="43">
        <v>0.52969999999999995</v>
      </c>
      <c r="EE353" s="43">
        <v>0.52969999999999995</v>
      </c>
      <c r="EF353" s="43">
        <v>0.52969999999999995</v>
      </c>
      <c r="EG353" s="43">
        <v>0.52969999999999995</v>
      </c>
      <c r="EH353" s="43">
        <v>0.52969999999999995</v>
      </c>
      <c r="EI353" s="43">
        <v>0.52969999999999995</v>
      </c>
      <c r="EJ353" s="43">
        <v>0.52969999999999995</v>
      </c>
      <c r="EK353" s="43">
        <v>0.52969999999999995</v>
      </c>
      <c r="EL353" s="43">
        <v>0.52969999999999995</v>
      </c>
      <c r="EM353" s="43">
        <v>0.52969999999999995</v>
      </c>
      <c r="EN353" s="43">
        <v>0.52969999999999995</v>
      </c>
      <c r="EO353" s="43">
        <v>0.52969999999999995</v>
      </c>
      <c r="EP353" s="43">
        <v>0.52969999999999995</v>
      </c>
      <c r="EQ353" s="43">
        <v>0.52969999999999995</v>
      </c>
      <c r="ER353" s="43">
        <v>0.52969999999999995</v>
      </c>
      <c r="ES353" s="43">
        <v>0.52969999999999995</v>
      </c>
      <c r="ET353" s="43">
        <v>0.52969999999999995</v>
      </c>
      <c r="EU353" s="43">
        <v>0.52969999999999995</v>
      </c>
      <c r="EV353" s="43">
        <v>0.52969999999999995</v>
      </c>
      <c r="EW353" s="43">
        <v>0.52969999999999995</v>
      </c>
      <c r="EX353" s="43">
        <v>0.52969999999999995</v>
      </c>
      <c r="EY353" s="43">
        <v>0.52969999999999995</v>
      </c>
      <c r="EZ353" s="43">
        <v>0.52969999999999995</v>
      </c>
      <c r="FA353" s="43">
        <v>0.52969999999999995</v>
      </c>
      <c r="FB353" s="308">
        <v>0.52969999999999995</v>
      </c>
      <c r="FC353" s="43">
        <v>0.52969999999999995</v>
      </c>
      <c r="FD353" s="43">
        <v>0.52969999999999995</v>
      </c>
      <c r="FE353" s="43">
        <v>0.52969999999999995</v>
      </c>
      <c r="FF353" s="43">
        <v>0.52969999999999995</v>
      </c>
      <c r="FG353" s="43">
        <v>0.52969999999999995</v>
      </c>
      <c r="FH353" s="43">
        <v>0.52969999999999995</v>
      </c>
      <c r="FI353" s="43">
        <v>0.52969999999999995</v>
      </c>
      <c r="FJ353" s="43">
        <v>0.52969999999999995</v>
      </c>
      <c r="FK353" s="43">
        <v>0.52969999999999995</v>
      </c>
      <c r="FL353" s="43">
        <v>0.52969999999999995</v>
      </c>
      <c r="FM353" s="43">
        <v>0.52969999999999995</v>
      </c>
      <c r="FN353" s="43">
        <v>0.52969999999999995</v>
      </c>
      <c r="FO353" s="43">
        <v>0.52969999999999995</v>
      </c>
      <c r="FP353" s="43">
        <v>0.52969999999999995</v>
      </c>
      <c r="FQ353" s="43">
        <v>0.52969999999999995</v>
      </c>
      <c r="FR353" s="43">
        <v>0.52969999999999995</v>
      </c>
      <c r="FS353" s="43">
        <v>0.52969999999999995</v>
      </c>
      <c r="FT353" s="43">
        <v>0.52969999999999995</v>
      </c>
      <c r="FU353" s="43">
        <v>0.52969999999999995</v>
      </c>
      <c r="FV353" s="43">
        <v>0.52969999999999995</v>
      </c>
      <c r="FW353" s="43">
        <v>0.52969999999999995</v>
      </c>
      <c r="FX353" s="43">
        <v>0.52969999999999995</v>
      </c>
      <c r="FY353" s="43">
        <v>0.52969999999999995</v>
      </c>
      <c r="FZ353" s="43">
        <v>0.52969999999999995</v>
      </c>
      <c r="GA353" s="43">
        <v>0.52969999999999995</v>
      </c>
      <c r="GB353" s="43">
        <v>0.52969999999999995</v>
      </c>
      <c r="GC353" s="43">
        <v>0.52969999999999995</v>
      </c>
      <c r="GD353" s="43">
        <v>0.52969999999999995</v>
      </c>
      <c r="GE353" s="43">
        <v>0.52969999999999995</v>
      </c>
      <c r="GF353" s="43">
        <v>0.52969999999999995</v>
      </c>
      <c r="GG353" s="43">
        <v>0.52969999999999995</v>
      </c>
      <c r="GH353" s="43">
        <v>0.52969999999999995</v>
      </c>
      <c r="GI353" s="43">
        <v>0.52969999999999995</v>
      </c>
      <c r="GJ353" s="43">
        <v>0.52969999999999995</v>
      </c>
      <c r="GK353" s="43">
        <v>0.52969999999999995</v>
      </c>
      <c r="GL353" s="43">
        <v>0.52969999999999995</v>
      </c>
      <c r="GM353" s="43">
        <v>0.52969999999999995</v>
      </c>
      <c r="GN353" s="43">
        <v>0.52969999999999995</v>
      </c>
      <c r="GO353" s="43">
        <v>0.52969999999999995</v>
      </c>
      <c r="GP353" s="43">
        <v>0.52969999999999995</v>
      </c>
      <c r="GQ353" s="43">
        <v>0.52969999999999995</v>
      </c>
      <c r="GR353" s="43">
        <v>0.52969999999999995</v>
      </c>
      <c r="GS353" s="43">
        <v>0.52969999999999995</v>
      </c>
      <c r="GT353" s="43">
        <v>0.52969999999999995</v>
      </c>
      <c r="GU353" s="43">
        <v>0.52969999999999995</v>
      </c>
      <c r="GV353" s="43">
        <v>0.52969999999999995</v>
      </c>
      <c r="GW353" s="43">
        <v>0.52969999999999995</v>
      </c>
      <c r="GX353" s="43">
        <v>0.52969999999999995</v>
      </c>
      <c r="GY353" s="43">
        <v>0.52969999999999995</v>
      </c>
      <c r="GZ353" s="43">
        <v>0.52969999999999995</v>
      </c>
      <c r="HA353" s="43"/>
      <c r="HB353" s="43"/>
    </row>
    <row r="354" spans="1:210" x14ac:dyDescent="0.6">
      <c r="A354" s="327">
        <v>21</v>
      </c>
      <c r="B354" s="198">
        <v>46178</v>
      </c>
      <c r="C354" s="43">
        <v>0.55573300000000003</v>
      </c>
      <c r="D354" s="43">
        <v>0.55573300000000003</v>
      </c>
      <c r="E354" s="43">
        <v>0.55573300000000003</v>
      </c>
      <c r="F354" s="43">
        <v>0.55573300000000003</v>
      </c>
      <c r="G354" s="43">
        <v>0.55573300000000003</v>
      </c>
      <c r="H354" s="43">
        <v>0.55573300000000003</v>
      </c>
      <c r="I354" s="43">
        <v>0.55573300000000003</v>
      </c>
      <c r="J354" s="43">
        <v>0.55573300000000003</v>
      </c>
      <c r="K354" s="43">
        <v>0.55573300000000003</v>
      </c>
      <c r="L354" s="43">
        <v>0.55573300000000003</v>
      </c>
      <c r="M354" s="43">
        <v>0.55573300000000003</v>
      </c>
      <c r="N354" s="43">
        <v>0.55573300000000003</v>
      </c>
      <c r="O354" s="43">
        <v>0.55573300000000003</v>
      </c>
      <c r="P354" s="43">
        <v>0.55573300000000003</v>
      </c>
      <c r="Q354" s="43">
        <v>0.55573300000000003</v>
      </c>
      <c r="R354" s="43">
        <v>0.55573300000000003</v>
      </c>
      <c r="S354" s="43">
        <v>0.55573300000000003</v>
      </c>
      <c r="T354" s="43">
        <v>0.55573300000000003</v>
      </c>
      <c r="U354" s="43">
        <v>0.55573300000000003</v>
      </c>
      <c r="V354" s="43">
        <v>0.55573300000000003</v>
      </c>
      <c r="W354" s="43">
        <v>0.55573300000000003</v>
      </c>
      <c r="X354" s="43">
        <v>0.55573300000000003</v>
      </c>
      <c r="Y354" s="43">
        <v>0.55573300000000003</v>
      </c>
      <c r="Z354" s="43">
        <v>0.55573300000000003</v>
      </c>
      <c r="AA354" s="43">
        <v>0.55573300000000003</v>
      </c>
      <c r="AB354" s="43">
        <v>0.55573300000000003</v>
      </c>
      <c r="AC354" s="43">
        <v>0.55573300000000003</v>
      </c>
      <c r="AD354" s="43">
        <v>0.55573300000000003</v>
      </c>
      <c r="AE354" s="43">
        <v>0.55573300000000003</v>
      </c>
      <c r="AF354" s="43">
        <v>0.55573300000000003</v>
      </c>
      <c r="AG354" s="43">
        <v>0.55573300000000003</v>
      </c>
      <c r="AH354" s="43">
        <v>0.55573300000000003</v>
      </c>
      <c r="AI354" s="43">
        <v>0.55573300000000003</v>
      </c>
      <c r="AJ354" s="43">
        <v>0.55573300000000003</v>
      </c>
      <c r="AK354" s="43">
        <v>0.55573300000000003</v>
      </c>
      <c r="AL354" s="43">
        <v>0.55573300000000003</v>
      </c>
      <c r="AM354" s="43">
        <v>0.55573300000000003</v>
      </c>
      <c r="AN354" s="43">
        <v>0.55573300000000003</v>
      </c>
      <c r="AO354" s="43">
        <v>0.55573300000000003</v>
      </c>
      <c r="AP354" s="43">
        <v>0.55573300000000003</v>
      </c>
      <c r="AQ354" s="43">
        <v>0.55573300000000003</v>
      </c>
      <c r="AR354" s="43">
        <v>0.55573300000000003</v>
      </c>
      <c r="AS354" s="43">
        <v>0.55573300000000003</v>
      </c>
      <c r="AT354" s="43">
        <v>0.55573300000000003</v>
      </c>
      <c r="AU354" s="43">
        <v>0.55573300000000003</v>
      </c>
      <c r="AV354" s="43">
        <v>0.55573300000000003</v>
      </c>
      <c r="AW354" s="43">
        <v>0.55573300000000003</v>
      </c>
      <c r="AX354" s="43">
        <v>0.55573300000000003</v>
      </c>
      <c r="AY354" s="43">
        <v>0.55573300000000003</v>
      </c>
      <c r="AZ354" s="43">
        <v>0.55573300000000003</v>
      </c>
      <c r="BA354" s="308">
        <v>0.55573300000000003</v>
      </c>
      <c r="BB354" s="43">
        <v>0.55573300000000003</v>
      </c>
      <c r="BC354" s="43">
        <v>0.55573300000000003</v>
      </c>
      <c r="BD354" s="43">
        <v>0.55573300000000003</v>
      </c>
      <c r="BE354" s="43">
        <v>0.55573300000000003</v>
      </c>
      <c r="BF354" s="43">
        <v>0.55573300000000003</v>
      </c>
      <c r="BG354" s="43">
        <v>0.55573300000000003</v>
      </c>
      <c r="BH354" s="43">
        <v>0.55573300000000003</v>
      </c>
      <c r="BI354" s="43">
        <v>0.55573300000000003</v>
      </c>
      <c r="BJ354" s="43">
        <v>0.55573300000000003</v>
      </c>
      <c r="BK354" s="43">
        <v>0.55573300000000003</v>
      </c>
      <c r="BL354" s="43">
        <v>0.55573300000000003</v>
      </c>
      <c r="BM354" s="43">
        <v>0.55573300000000003</v>
      </c>
      <c r="BN354" s="43">
        <v>0.55573300000000003</v>
      </c>
      <c r="BO354" s="43">
        <v>0.55573300000000003</v>
      </c>
      <c r="BP354" s="43">
        <v>0.55573300000000003</v>
      </c>
      <c r="BQ354" s="43">
        <v>0.55573300000000003</v>
      </c>
      <c r="BR354" s="43">
        <v>0.55573300000000003</v>
      </c>
      <c r="BS354" s="43">
        <v>0.55573300000000003</v>
      </c>
      <c r="BT354" s="43">
        <v>0.55573300000000003</v>
      </c>
      <c r="BU354" s="43">
        <v>0.55573300000000003</v>
      </c>
      <c r="BV354" s="43">
        <v>0.55573300000000003</v>
      </c>
      <c r="BW354" s="43">
        <v>0.55573300000000003</v>
      </c>
      <c r="BX354" s="43">
        <v>0.55573300000000003</v>
      </c>
      <c r="BY354" s="43">
        <v>0.55573300000000003</v>
      </c>
      <c r="BZ354" s="43">
        <v>0.55573300000000003</v>
      </c>
      <c r="CA354" s="43">
        <v>0.55573300000000003</v>
      </c>
      <c r="CB354" s="43">
        <v>0.55573300000000003</v>
      </c>
      <c r="CC354" s="43">
        <v>0.55573300000000003</v>
      </c>
      <c r="CD354" s="43">
        <v>0.55573300000000003</v>
      </c>
      <c r="CE354" s="43">
        <v>0.55573300000000003</v>
      </c>
      <c r="CF354" s="43">
        <v>0.55573300000000003</v>
      </c>
      <c r="CG354" s="43">
        <v>0.55573300000000003</v>
      </c>
      <c r="CH354" s="43">
        <v>0.55573300000000003</v>
      </c>
      <c r="CI354" s="43">
        <v>0.55573300000000003</v>
      </c>
      <c r="CJ354" s="43">
        <v>0.55573300000000003</v>
      </c>
      <c r="CK354" s="43">
        <v>0.55573300000000003</v>
      </c>
      <c r="CL354" s="43">
        <v>0.55573300000000003</v>
      </c>
      <c r="CM354" s="43">
        <v>0.55573300000000003</v>
      </c>
      <c r="CN354" s="43">
        <v>0.55573300000000003</v>
      </c>
      <c r="CO354" s="43">
        <v>0.55573300000000003</v>
      </c>
      <c r="CP354" s="43">
        <v>0.55573300000000003</v>
      </c>
      <c r="CQ354" s="43">
        <v>0.55573300000000003</v>
      </c>
      <c r="CR354" s="43">
        <v>0.55573300000000003</v>
      </c>
      <c r="CS354" s="43">
        <v>0.55573300000000003</v>
      </c>
      <c r="CT354" s="43">
        <v>0.55573300000000003</v>
      </c>
      <c r="CU354" s="43">
        <v>0.55573300000000003</v>
      </c>
      <c r="CV354" s="43">
        <v>0.55573300000000003</v>
      </c>
      <c r="CW354" s="43">
        <v>0.55573300000000003</v>
      </c>
      <c r="CX354" s="43">
        <v>0.55573300000000003</v>
      </c>
      <c r="CY354" s="43">
        <v>0.55573300000000003</v>
      </c>
      <c r="CZ354" s="43"/>
      <c r="DA354" s="43"/>
      <c r="DC354" s="198">
        <v>46107</v>
      </c>
      <c r="DD354" s="43">
        <v>0.52969999999999995</v>
      </c>
      <c r="DE354" s="43">
        <v>0.52969999999999995</v>
      </c>
      <c r="DF354" s="43">
        <v>0.52969999999999995</v>
      </c>
      <c r="DG354" s="43">
        <v>0.52969999999999995</v>
      </c>
      <c r="DH354" s="43">
        <v>0.52969999999999995</v>
      </c>
      <c r="DI354" s="43">
        <v>0.52969999999999995</v>
      </c>
      <c r="DJ354" s="43">
        <v>0.52969999999999995</v>
      </c>
      <c r="DK354" s="43">
        <v>0.52969999999999995</v>
      </c>
      <c r="DL354" s="43">
        <v>0.52969999999999995</v>
      </c>
      <c r="DM354" s="43">
        <v>0.52969999999999995</v>
      </c>
      <c r="DN354" s="43">
        <v>0.52969999999999995</v>
      </c>
      <c r="DO354" s="43">
        <v>0.52969999999999995</v>
      </c>
      <c r="DP354" s="43">
        <v>0.52969999999999995</v>
      </c>
      <c r="DQ354" s="43">
        <v>0.52969999999999995</v>
      </c>
      <c r="DR354" s="43">
        <v>0.52969999999999995</v>
      </c>
      <c r="DS354" s="43">
        <v>0.52969999999999995</v>
      </c>
      <c r="DT354" s="43">
        <v>0.52969999999999995</v>
      </c>
      <c r="DU354" s="43">
        <v>0.52969999999999995</v>
      </c>
      <c r="DV354" s="43">
        <v>0.52969999999999995</v>
      </c>
      <c r="DW354" s="43">
        <v>0.52969999999999995</v>
      </c>
      <c r="DX354" s="43">
        <v>0.52969999999999995</v>
      </c>
      <c r="DY354" s="43">
        <v>0.52969999999999995</v>
      </c>
      <c r="DZ354" s="43">
        <v>0.52969999999999995</v>
      </c>
      <c r="EA354" s="43">
        <v>0.52969999999999995</v>
      </c>
      <c r="EB354" s="43">
        <v>0.52969999999999995</v>
      </c>
      <c r="EC354" s="43">
        <v>0.52969999999999995</v>
      </c>
      <c r="ED354" s="43">
        <v>0.52969999999999995</v>
      </c>
      <c r="EE354" s="43">
        <v>0.52969999999999995</v>
      </c>
      <c r="EF354" s="43">
        <v>0.52969999999999995</v>
      </c>
      <c r="EG354" s="43">
        <v>0.52969999999999995</v>
      </c>
      <c r="EH354" s="43">
        <v>0.52969999999999995</v>
      </c>
      <c r="EI354" s="43">
        <v>0.52969999999999995</v>
      </c>
      <c r="EJ354" s="43">
        <v>0.52969999999999995</v>
      </c>
      <c r="EK354" s="43">
        <v>0.52969999999999995</v>
      </c>
      <c r="EL354" s="43">
        <v>0.52969999999999995</v>
      </c>
      <c r="EM354" s="43">
        <v>0.52969999999999995</v>
      </c>
      <c r="EN354" s="43">
        <v>0.52969999999999995</v>
      </c>
      <c r="EO354" s="43">
        <v>0.52969999999999995</v>
      </c>
      <c r="EP354" s="43">
        <v>0.52969999999999995</v>
      </c>
      <c r="EQ354" s="43">
        <v>0.52969999999999995</v>
      </c>
      <c r="ER354" s="43">
        <v>0.52969999999999995</v>
      </c>
      <c r="ES354" s="43">
        <v>0.52969999999999995</v>
      </c>
      <c r="ET354" s="43">
        <v>0.52969999999999995</v>
      </c>
      <c r="EU354" s="43">
        <v>0.52969999999999995</v>
      </c>
      <c r="EV354" s="43">
        <v>0.52969999999999995</v>
      </c>
      <c r="EW354" s="43">
        <v>0.52969999999999995</v>
      </c>
      <c r="EX354" s="43">
        <v>0.52969999999999995</v>
      </c>
      <c r="EY354" s="43">
        <v>0.52969999999999995</v>
      </c>
      <c r="EZ354" s="43">
        <v>0.52969999999999995</v>
      </c>
      <c r="FA354" s="43">
        <v>0.52969999999999995</v>
      </c>
      <c r="FB354" s="308">
        <v>0.52969999999999995</v>
      </c>
      <c r="FC354" s="43">
        <v>0.52969999999999995</v>
      </c>
      <c r="FD354" s="43">
        <v>0.52969999999999995</v>
      </c>
      <c r="FE354" s="43">
        <v>0.52969999999999995</v>
      </c>
      <c r="FF354" s="43">
        <v>0.52969999999999995</v>
      </c>
      <c r="FG354" s="43">
        <v>0.52969999999999995</v>
      </c>
      <c r="FH354" s="43">
        <v>0.52969999999999995</v>
      </c>
      <c r="FI354" s="43">
        <v>0.52969999999999995</v>
      </c>
      <c r="FJ354" s="43">
        <v>0.52969999999999995</v>
      </c>
      <c r="FK354" s="43">
        <v>0.52969999999999995</v>
      </c>
      <c r="FL354" s="43">
        <v>0.52969999999999995</v>
      </c>
      <c r="FM354" s="43">
        <v>0.52969999999999995</v>
      </c>
      <c r="FN354" s="43">
        <v>0.52969999999999995</v>
      </c>
      <c r="FO354" s="43">
        <v>0.52969999999999995</v>
      </c>
      <c r="FP354" s="43">
        <v>0.52969999999999995</v>
      </c>
      <c r="FQ354" s="43">
        <v>0.52969999999999995</v>
      </c>
      <c r="FR354" s="43">
        <v>0.52969999999999995</v>
      </c>
      <c r="FS354" s="43">
        <v>0.52969999999999995</v>
      </c>
      <c r="FT354" s="43">
        <v>0.52969999999999995</v>
      </c>
      <c r="FU354" s="43">
        <v>0.52969999999999995</v>
      </c>
      <c r="FV354" s="43">
        <v>0.52969999999999995</v>
      </c>
      <c r="FW354" s="43">
        <v>0.52969999999999995</v>
      </c>
      <c r="FX354" s="43">
        <v>0.52969999999999995</v>
      </c>
      <c r="FY354" s="43">
        <v>0.52969999999999995</v>
      </c>
      <c r="FZ354" s="43">
        <v>0.52969999999999995</v>
      </c>
      <c r="GA354" s="43">
        <v>0.52969999999999995</v>
      </c>
      <c r="GB354" s="43">
        <v>0.52969999999999995</v>
      </c>
      <c r="GC354" s="43">
        <v>0.52969999999999995</v>
      </c>
      <c r="GD354" s="43">
        <v>0.52969999999999995</v>
      </c>
      <c r="GE354" s="43">
        <v>0.52969999999999995</v>
      </c>
      <c r="GF354" s="43">
        <v>0.52969999999999995</v>
      </c>
      <c r="GG354" s="43">
        <v>0.52969999999999995</v>
      </c>
      <c r="GH354" s="43">
        <v>0.52969999999999995</v>
      </c>
      <c r="GI354" s="43">
        <v>0.52969999999999995</v>
      </c>
      <c r="GJ354" s="43">
        <v>0.52969999999999995</v>
      </c>
      <c r="GK354" s="43">
        <v>0.52969999999999995</v>
      </c>
      <c r="GL354" s="43">
        <v>0.52969999999999995</v>
      </c>
      <c r="GM354" s="43">
        <v>0.52969999999999995</v>
      </c>
      <c r="GN354" s="43">
        <v>0.52969999999999995</v>
      </c>
      <c r="GO354" s="43">
        <v>0.52969999999999995</v>
      </c>
      <c r="GP354" s="43">
        <v>0.52969999999999995</v>
      </c>
      <c r="GQ354" s="43">
        <v>0.52969999999999995</v>
      </c>
      <c r="GR354" s="43">
        <v>0.52969999999999995</v>
      </c>
      <c r="GS354" s="43">
        <v>0.52969999999999995</v>
      </c>
      <c r="GT354" s="43">
        <v>0.52969999999999995</v>
      </c>
      <c r="GU354" s="43">
        <v>0.52969999999999995</v>
      </c>
      <c r="GV354" s="43">
        <v>0.52969999999999995</v>
      </c>
      <c r="GW354" s="43">
        <v>0.52969999999999995</v>
      </c>
      <c r="GX354" s="43">
        <v>0.52969999999999995</v>
      </c>
      <c r="GY354" s="43">
        <v>0.52969999999999995</v>
      </c>
      <c r="GZ354" s="43">
        <v>0.52969999999999995</v>
      </c>
      <c r="HA354" s="43"/>
      <c r="HB354" s="43"/>
    </row>
    <row r="355" spans="1:210" x14ac:dyDescent="0.6">
      <c r="A355" s="327">
        <v>22</v>
      </c>
      <c r="B355" s="198">
        <v>46208</v>
      </c>
      <c r="C355" s="43">
        <v>0.55573300000000003</v>
      </c>
      <c r="D355" s="43">
        <v>0.55573300000000003</v>
      </c>
      <c r="E355" s="43">
        <v>0.55573300000000003</v>
      </c>
      <c r="F355" s="43">
        <v>0.55573300000000003</v>
      </c>
      <c r="G355" s="43">
        <v>0.55573300000000003</v>
      </c>
      <c r="H355" s="43">
        <v>0.55573300000000003</v>
      </c>
      <c r="I355" s="43">
        <v>0.55573300000000003</v>
      </c>
      <c r="J355" s="43">
        <v>0.55573300000000003</v>
      </c>
      <c r="K355" s="43">
        <v>0.55573300000000003</v>
      </c>
      <c r="L355" s="43">
        <v>0.55573300000000003</v>
      </c>
      <c r="M355" s="43">
        <v>0.55573300000000003</v>
      </c>
      <c r="N355" s="43">
        <v>0.55573300000000003</v>
      </c>
      <c r="O355" s="43">
        <v>0.55573300000000003</v>
      </c>
      <c r="P355" s="43">
        <v>0.55573300000000003</v>
      </c>
      <c r="Q355" s="43">
        <v>0.55573300000000003</v>
      </c>
      <c r="R355" s="43">
        <v>0.55573300000000003</v>
      </c>
      <c r="S355" s="43">
        <v>0.55573300000000003</v>
      </c>
      <c r="T355" s="43">
        <v>0.55573300000000003</v>
      </c>
      <c r="U355" s="43">
        <v>0.55573300000000003</v>
      </c>
      <c r="V355" s="43">
        <v>0.55573300000000003</v>
      </c>
      <c r="W355" s="43">
        <v>0.55573300000000003</v>
      </c>
      <c r="X355" s="43">
        <v>0.55573300000000003</v>
      </c>
      <c r="Y355" s="43">
        <v>0.55573300000000003</v>
      </c>
      <c r="Z355" s="43">
        <v>0.55573300000000003</v>
      </c>
      <c r="AA355" s="43">
        <v>0.55573300000000003</v>
      </c>
      <c r="AB355" s="43">
        <v>0.55573300000000003</v>
      </c>
      <c r="AC355" s="43">
        <v>0.55573300000000003</v>
      </c>
      <c r="AD355" s="43">
        <v>0.55573300000000003</v>
      </c>
      <c r="AE355" s="43">
        <v>0.55573300000000003</v>
      </c>
      <c r="AF355" s="43">
        <v>0.55573300000000003</v>
      </c>
      <c r="AG355" s="43">
        <v>0.55573300000000003</v>
      </c>
      <c r="AH355" s="43">
        <v>0.55573300000000003</v>
      </c>
      <c r="AI355" s="43">
        <v>0.55573300000000003</v>
      </c>
      <c r="AJ355" s="43">
        <v>0.55573300000000003</v>
      </c>
      <c r="AK355" s="43">
        <v>0.55573300000000003</v>
      </c>
      <c r="AL355" s="43">
        <v>0.55573300000000003</v>
      </c>
      <c r="AM355" s="43">
        <v>0.55573300000000003</v>
      </c>
      <c r="AN355" s="43">
        <v>0.55573300000000003</v>
      </c>
      <c r="AO355" s="43">
        <v>0.55573300000000003</v>
      </c>
      <c r="AP355" s="43">
        <v>0.55573300000000003</v>
      </c>
      <c r="AQ355" s="43">
        <v>0.55573300000000003</v>
      </c>
      <c r="AR355" s="43">
        <v>0.55573300000000003</v>
      </c>
      <c r="AS355" s="43">
        <v>0.55573300000000003</v>
      </c>
      <c r="AT355" s="43">
        <v>0.55573300000000003</v>
      </c>
      <c r="AU355" s="43">
        <v>0.55573300000000003</v>
      </c>
      <c r="AV355" s="43">
        <v>0.55573300000000003</v>
      </c>
      <c r="AW355" s="43">
        <v>0.55573300000000003</v>
      </c>
      <c r="AX355" s="43">
        <v>0.55573300000000003</v>
      </c>
      <c r="AY355" s="43">
        <v>0.55573300000000003</v>
      </c>
      <c r="AZ355" s="43">
        <v>0.55573300000000003</v>
      </c>
      <c r="BA355" s="308">
        <v>0.55573300000000003</v>
      </c>
      <c r="BB355" s="43">
        <v>0.55573300000000003</v>
      </c>
      <c r="BC355" s="43">
        <v>0.55573300000000003</v>
      </c>
      <c r="BD355" s="43">
        <v>0.55573300000000003</v>
      </c>
      <c r="BE355" s="43">
        <v>0.55573300000000003</v>
      </c>
      <c r="BF355" s="43">
        <v>0.55573300000000003</v>
      </c>
      <c r="BG355" s="43">
        <v>0.55573300000000003</v>
      </c>
      <c r="BH355" s="43">
        <v>0.55573300000000003</v>
      </c>
      <c r="BI355" s="43">
        <v>0.55573300000000003</v>
      </c>
      <c r="BJ355" s="43">
        <v>0.55573300000000003</v>
      </c>
      <c r="BK355" s="43">
        <v>0.55573300000000003</v>
      </c>
      <c r="BL355" s="43">
        <v>0.55573300000000003</v>
      </c>
      <c r="BM355" s="43">
        <v>0.55573300000000003</v>
      </c>
      <c r="BN355" s="43">
        <v>0.55573300000000003</v>
      </c>
      <c r="BO355" s="43">
        <v>0.55573300000000003</v>
      </c>
      <c r="BP355" s="43">
        <v>0.55573300000000003</v>
      </c>
      <c r="BQ355" s="43">
        <v>0.55573300000000003</v>
      </c>
      <c r="BR355" s="43">
        <v>0.55573300000000003</v>
      </c>
      <c r="BS355" s="43">
        <v>0.55573300000000003</v>
      </c>
      <c r="BT355" s="43">
        <v>0.55573300000000003</v>
      </c>
      <c r="BU355" s="43">
        <v>0.55573300000000003</v>
      </c>
      <c r="BV355" s="43">
        <v>0.55573300000000003</v>
      </c>
      <c r="BW355" s="43">
        <v>0.55573300000000003</v>
      </c>
      <c r="BX355" s="43">
        <v>0.55573300000000003</v>
      </c>
      <c r="BY355" s="43">
        <v>0.55573300000000003</v>
      </c>
      <c r="BZ355" s="43">
        <v>0.55573300000000003</v>
      </c>
      <c r="CA355" s="43">
        <v>0.55573300000000003</v>
      </c>
      <c r="CB355" s="43">
        <v>0.55573300000000003</v>
      </c>
      <c r="CC355" s="43">
        <v>0.55573300000000003</v>
      </c>
      <c r="CD355" s="43">
        <v>0.55573300000000003</v>
      </c>
      <c r="CE355" s="43">
        <v>0.55573300000000003</v>
      </c>
      <c r="CF355" s="43">
        <v>0.55573300000000003</v>
      </c>
      <c r="CG355" s="43">
        <v>0.55573300000000003</v>
      </c>
      <c r="CH355" s="43">
        <v>0.55573300000000003</v>
      </c>
      <c r="CI355" s="43">
        <v>0.55573300000000003</v>
      </c>
      <c r="CJ355" s="43">
        <v>0.55573300000000003</v>
      </c>
      <c r="CK355" s="43">
        <v>0.55573300000000003</v>
      </c>
      <c r="CL355" s="43">
        <v>0.55573300000000003</v>
      </c>
      <c r="CM355" s="43">
        <v>0.55573300000000003</v>
      </c>
      <c r="CN355" s="43">
        <v>0.55573300000000003</v>
      </c>
      <c r="CO355" s="43">
        <v>0.55573300000000003</v>
      </c>
      <c r="CP355" s="43">
        <v>0.55573300000000003</v>
      </c>
      <c r="CQ355" s="43">
        <v>0.55573300000000003</v>
      </c>
      <c r="CR355" s="43">
        <v>0.55573300000000003</v>
      </c>
      <c r="CS355" s="43">
        <v>0.55573300000000003</v>
      </c>
      <c r="CT355" s="43">
        <v>0.55573300000000003</v>
      </c>
      <c r="CU355" s="43">
        <v>0.55573300000000003</v>
      </c>
      <c r="CV355" s="43">
        <v>0.55573300000000003</v>
      </c>
      <c r="CW355" s="43">
        <v>0.55573300000000003</v>
      </c>
      <c r="CX355" s="43">
        <v>0.55573300000000003</v>
      </c>
      <c r="CY355" s="43">
        <v>0.55573300000000003</v>
      </c>
      <c r="CZ355" s="43"/>
      <c r="DA355" s="43"/>
      <c r="DC355" s="198">
        <v>46138</v>
      </c>
      <c r="DD355" s="43">
        <v>0.52969999999999995</v>
      </c>
      <c r="DE355" s="43">
        <v>0.52969999999999995</v>
      </c>
      <c r="DF355" s="43">
        <v>0.52969999999999995</v>
      </c>
      <c r="DG355" s="43">
        <v>0.52969999999999995</v>
      </c>
      <c r="DH355" s="43">
        <v>0.52969999999999995</v>
      </c>
      <c r="DI355" s="43">
        <v>0.52969999999999995</v>
      </c>
      <c r="DJ355" s="43">
        <v>0.52969999999999995</v>
      </c>
      <c r="DK355" s="43">
        <v>0.52969999999999995</v>
      </c>
      <c r="DL355" s="43">
        <v>0.52969999999999995</v>
      </c>
      <c r="DM355" s="43">
        <v>0.52969999999999995</v>
      </c>
      <c r="DN355" s="43">
        <v>0.52969999999999995</v>
      </c>
      <c r="DO355" s="43">
        <v>0.52969999999999995</v>
      </c>
      <c r="DP355" s="43">
        <v>0.52969999999999995</v>
      </c>
      <c r="DQ355" s="43">
        <v>0.52969999999999995</v>
      </c>
      <c r="DR355" s="43">
        <v>0.52969999999999995</v>
      </c>
      <c r="DS355" s="43">
        <v>0.52969999999999995</v>
      </c>
      <c r="DT355" s="43">
        <v>0.52969999999999995</v>
      </c>
      <c r="DU355" s="43">
        <v>0.52969999999999995</v>
      </c>
      <c r="DV355" s="43">
        <v>0.52969999999999995</v>
      </c>
      <c r="DW355" s="43">
        <v>0.52969999999999995</v>
      </c>
      <c r="DX355" s="43">
        <v>0.52969999999999995</v>
      </c>
      <c r="DY355" s="43">
        <v>0.52969999999999995</v>
      </c>
      <c r="DZ355" s="43">
        <v>0.52969999999999995</v>
      </c>
      <c r="EA355" s="43">
        <v>0.52969999999999995</v>
      </c>
      <c r="EB355" s="43">
        <v>0.52969999999999995</v>
      </c>
      <c r="EC355" s="43">
        <v>0.52969999999999995</v>
      </c>
      <c r="ED355" s="43">
        <v>0.52969999999999995</v>
      </c>
      <c r="EE355" s="43">
        <v>0.52969999999999995</v>
      </c>
      <c r="EF355" s="43">
        <v>0.52969999999999995</v>
      </c>
      <c r="EG355" s="43">
        <v>0.52969999999999995</v>
      </c>
      <c r="EH355" s="43">
        <v>0.52969999999999995</v>
      </c>
      <c r="EI355" s="43">
        <v>0.52969999999999995</v>
      </c>
      <c r="EJ355" s="43">
        <v>0.52969999999999995</v>
      </c>
      <c r="EK355" s="43">
        <v>0.52969999999999995</v>
      </c>
      <c r="EL355" s="43">
        <v>0.52969999999999995</v>
      </c>
      <c r="EM355" s="43">
        <v>0.52969999999999995</v>
      </c>
      <c r="EN355" s="43">
        <v>0.52969999999999995</v>
      </c>
      <c r="EO355" s="43">
        <v>0.52969999999999995</v>
      </c>
      <c r="EP355" s="43">
        <v>0.52969999999999995</v>
      </c>
      <c r="EQ355" s="43">
        <v>0.52969999999999995</v>
      </c>
      <c r="ER355" s="43">
        <v>0.52969999999999995</v>
      </c>
      <c r="ES355" s="43">
        <v>0.52969999999999995</v>
      </c>
      <c r="ET355" s="43">
        <v>0.52969999999999995</v>
      </c>
      <c r="EU355" s="43">
        <v>0.52969999999999995</v>
      </c>
      <c r="EV355" s="43">
        <v>0.52969999999999995</v>
      </c>
      <c r="EW355" s="43">
        <v>0.52969999999999995</v>
      </c>
      <c r="EX355" s="43">
        <v>0.52969999999999995</v>
      </c>
      <c r="EY355" s="43">
        <v>0.52969999999999995</v>
      </c>
      <c r="EZ355" s="43">
        <v>0.52969999999999995</v>
      </c>
      <c r="FA355" s="43">
        <v>0.52969999999999995</v>
      </c>
      <c r="FB355" s="308">
        <v>0.52969999999999995</v>
      </c>
      <c r="FC355" s="43">
        <v>0.52969999999999995</v>
      </c>
      <c r="FD355" s="43">
        <v>0.52969999999999995</v>
      </c>
      <c r="FE355" s="43">
        <v>0.52969999999999995</v>
      </c>
      <c r="FF355" s="43">
        <v>0.52969999999999995</v>
      </c>
      <c r="FG355" s="43">
        <v>0.52969999999999995</v>
      </c>
      <c r="FH355" s="43">
        <v>0.52969999999999995</v>
      </c>
      <c r="FI355" s="43">
        <v>0.52969999999999995</v>
      </c>
      <c r="FJ355" s="43">
        <v>0.52969999999999995</v>
      </c>
      <c r="FK355" s="43">
        <v>0.52969999999999995</v>
      </c>
      <c r="FL355" s="43">
        <v>0.52969999999999995</v>
      </c>
      <c r="FM355" s="43">
        <v>0.52969999999999995</v>
      </c>
      <c r="FN355" s="43">
        <v>0.52969999999999995</v>
      </c>
      <c r="FO355" s="43">
        <v>0.52969999999999995</v>
      </c>
      <c r="FP355" s="43">
        <v>0.52969999999999995</v>
      </c>
      <c r="FQ355" s="43">
        <v>0.52969999999999995</v>
      </c>
      <c r="FR355" s="43">
        <v>0.52969999999999995</v>
      </c>
      <c r="FS355" s="43">
        <v>0.52969999999999995</v>
      </c>
      <c r="FT355" s="43">
        <v>0.52969999999999995</v>
      </c>
      <c r="FU355" s="43">
        <v>0.52969999999999995</v>
      </c>
      <c r="FV355" s="43">
        <v>0.52969999999999995</v>
      </c>
      <c r="FW355" s="43">
        <v>0.52969999999999995</v>
      </c>
      <c r="FX355" s="43">
        <v>0.52969999999999995</v>
      </c>
      <c r="FY355" s="43">
        <v>0.52969999999999995</v>
      </c>
      <c r="FZ355" s="43">
        <v>0.52969999999999995</v>
      </c>
      <c r="GA355" s="43">
        <v>0.52969999999999995</v>
      </c>
      <c r="GB355" s="43">
        <v>0.52969999999999995</v>
      </c>
      <c r="GC355" s="43">
        <v>0.52969999999999995</v>
      </c>
      <c r="GD355" s="43">
        <v>0.52969999999999995</v>
      </c>
      <c r="GE355" s="43">
        <v>0.52969999999999995</v>
      </c>
      <c r="GF355" s="43">
        <v>0.52969999999999995</v>
      </c>
      <c r="GG355" s="43">
        <v>0.52969999999999995</v>
      </c>
      <c r="GH355" s="43">
        <v>0.52969999999999995</v>
      </c>
      <c r="GI355" s="43">
        <v>0.52969999999999995</v>
      </c>
      <c r="GJ355" s="43">
        <v>0.52969999999999995</v>
      </c>
      <c r="GK355" s="43">
        <v>0.52969999999999995</v>
      </c>
      <c r="GL355" s="43">
        <v>0.52969999999999995</v>
      </c>
      <c r="GM355" s="43">
        <v>0.52969999999999995</v>
      </c>
      <c r="GN355" s="43">
        <v>0.52969999999999995</v>
      </c>
      <c r="GO355" s="43">
        <v>0.52969999999999995</v>
      </c>
      <c r="GP355" s="43">
        <v>0.52969999999999995</v>
      </c>
      <c r="GQ355" s="43">
        <v>0.52969999999999995</v>
      </c>
      <c r="GR355" s="43">
        <v>0.52969999999999995</v>
      </c>
      <c r="GS355" s="43">
        <v>0.52969999999999995</v>
      </c>
      <c r="GT355" s="43">
        <v>0.52969999999999995</v>
      </c>
      <c r="GU355" s="43">
        <v>0.52969999999999995</v>
      </c>
      <c r="GV355" s="43">
        <v>0.52969999999999995</v>
      </c>
      <c r="GW355" s="43">
        <v>0.52969999999999995</v>
      </c>
      <c r="GX355" s="43">
        <v>0.52969999999999995</v>
      </c>
      <c r="GY355" s="43">
        <v>0.52969999999999995</v>
      </c>
      <c r="GZ355" s="43">
        <v>0.52969999999999995</v>
      </c>
      <c r="HA355" s="43"/>
      <c r="HB355" s="43"/>
    </row>
    <row r="356" spans="1:210" x14ac:dyDescent="0.6">
      <c r="A356" s="327">
        <v>23</v>
      </c>
      <c r="B356" s="198">
        <v>46239</v>
      </c>
      <c r="C356" s="43">
        <v>0.55573300000000003</v>
      </c>
      <c r="D356" s="43">
        <v>0.55573300000000003</v>
      </c>
      <c r="E356" s="43">
        <v>0.55573300000000003</v>
      </c>
      <c r="F356" s="43">
        <v>0.55573300000000003</v>
      </c>
      <c r="G356" s="43">
        <v>0.55573300000000003</v>
      </c>
      <c r="H356" s="43">
        <v>0.55573300000000003</v>
      </c>
      <c r="I356" s="43">
        <v>0.55573300000000003</v>
      </c>
      <c r="J356" s="43">
        <v>0.55573300000000003</v>
      </c>
      <c r="K356" s="43">
        <v>0.55573300000000003</v>
      </c>
      <c r="L356" s="43">
        <v>0.55573300000000003</v>
      </c>
      <c r="M356" s="43">
        <v>0.55573300000000003</v>
      </c>
      <c r="N356" s="43">
        <v>0.55573300000000003</v>
      </c>
      <c r="O356" s="43">
        <v>0.55573300000000003</v>
      </c>
      <c r="P356" s="43">
        <v>0.55573300000000003</v>
      </c>
      <c r="Q356" s="43">
        <v>0.55573300000000003</v>
      </c>
      <c r="R356" s="43">
        <v>0.55573300000000003</v>
      </c>
      <c r="S356" s="43">
        <v>0.55573300000000003</v>
      </c>
      <c r="T356" s="43">
        <v>0.55573300000000003</v>
      </c>
      <c r="U356" s="43">
        <v>0.55573300000000003</v>
      </c>
      <c r="V356" s="43">
        <v>0.55573300000000003</v>
      </c>
      <c r="W356" s="43">
        <v>0.55573300000000003</v>
      </c>
      <c r="X356" s="43">
        <v>0.55573300000000003</v>
      </c>
      <c r="Y356" s="43">
        <v>0.55573300000000003</v>
      </c>
      <c r="Z356" s="43">
        <v>0.55573300000000003</v>
      </c>
      <c r="AA356" s="43">
        <v>0.55573300000000003</v>
      </c>
      <c r="AB356" s="43">
        <v>0.55573300000000003</v>
      </c>
      <c r="AC356" s="43">
        <v>0.55573300000000003</v>
      </c>
      <c r="AD356" s="43">
        <v>0.55573300000000003</v>
      </c>
      <c r="AE356" s="43">
        <v>0.55573300000000003</v>
      </c>
      <c r="AF356" s="43">
        <v>0.55573300000000003</v>
      </c>
      <c r="AG356" s="43">
        <v>0.55573300000000003</v>
      </c>
      <c r="AH356" s="43">
        <v>0.55573300000000003</v>
      </c>
      <c r="AI356" s="43">
        <v>0.55573300000000003</v>
      </c>
      <c r="AJ356" s="43">
        <v>0.55573300000000003</v>
      </c>
      <c r="AK356" s="43">
        <v>0.55573300000000003</v>
      </c>
      <c r="AL356" s="43">
        <v>0.55573300000000003</v>
      </c>
      <c r="AM356" s="43">
        <v>0.55573300000000003</v>
      </c>
      <c r="AN356" s="43">
        <v>0.55573300000000003</v>
      </c>
      <c r="AO356" s="43">
        <v>0.55573300000000003</v>
      </c>
      <c r="AP356" s="43">
        <v>0.55573300000000003</v>
      </c>
      <c r="AQ356" s="43">
        <v>0.55573300000000003</v>
      </c>
      <c r="AR356" s="43">
        <v>0.55573300000000003</v>
      </c>
      <c r="AS356" s="43">
        <v>0.55573300000000003</v>
      </c>
      <c r="AT356" s="43">
        <v>0.55573300000000003</v>
      </c>
      <c r="AU356" s="43">
        <v>0.55573300000000003</v>
      </c>
      <c r="AV356" s="43">
        <v>0.55573300000000003</v>
      </c>
      <c r="AW356" s="43">
        <v>0.55573300000000003</v>
      </c>
      <c r="AX356" s="43">
        <v>0.55573300000000003</v>
      </c>
      <c r="AY356" s="43">
        <v>0.55573300000000003</v>
      </c>
      <c r="AZ356" s="43">
        <v>0.55573300000000003</v>
      </c>
      <c r="BA356" s="308">
        <v>0.55573300000000003</v>
      </c>
      <c r="BB356" s="43">
        <v>0.55573300000000003</v>
      </c>
      <c r="BC356" s="43">
        <v>0.55573300000000003</v>
      </c>
      <c r="BD356" s="43">
        <v>0.55573300000000003</v>
      </c>
      <c r="BE356" s="43">
        <v>0.55573300000000003</v>
      </c>
      <c r="BF356" s="43">
        <v>0.55573300000000003</v>
      </c>
      <c r="BG356" s="43">
        <v>0.55573300000000003</v>
      </c>
      <c r="BH356" s="43">
        <v>0.55573300000000003</v>
      </c>
      <c r="BI356" s="43">
        <v>0.55573300000000003</v>
      </c>
      <c r="BJ356" s="43">
        <v>0.55573300000000003</v>
      </c>
      <c r="BK356" s="43">
        <v>0.55573300000000003</v>
      </c>
      <c r="BL356" s="43">
        <v>0.55573300000000003</v>
      </c>
      <c r="BM356" s="43">
        <v>0.55573300000000003</v>
      </c>
      <c r="BN356" s="43">
        <v>0.55573300000000003</v>
      </c>
      <c r="BO356" s="43">
        <v>0.55573300000000003</v>
      </c>
      <c r="BP356" s="43">
        <v>0.55573300000000003</v>
      </c>
      <c r="BQ356" s="43">
        <v>0.55573300000000003</v>
      </c>
      <c r="BR356" s="43">
        <v>0.55573300000000003</v>
      </c>
      <c r="BS356" s="43">
        <v>0.55573300000000003</v>
      </c>
      <c r="BT356" s="43">
        <v>0.55573300000000003</v>
      </c>
      <c r="BU356" s="43">
        <v>0.55573300000000003</v>
      </c>
      <c r="BV356" s="43">
        <v>0.55573300000000003</v>
      </c>
      <c r="BW356" s="43">
        <v>0.55573300000000003</v>
      </c>
      <c r="BX356" s="43">
        <v>0.55573300000000003</v>
      </c>
      <c r="BY356" s="43">
        <v>0.55573300000000003</v>
      </c>
      <c r="BZ356" s="43">
        <v>0.55573300000000003</v>
      </c>
      <c r="CA356" s="43">
        <v>0.55573300000000003</v>
      </c>
      <c r="CB356" s="43">
        <v>0.55573300000000003</v>
      </c>
      <c r="CC356" s="43">
        <v>0.55573300000000003</v>
      </c>
      <c r="CD356" s="43">
        <v>0.55573300000000003</v>
      </c>
      <c r="CE356" s="43">
        <v>0.55573300000000003</v>
      </c>
      <c r="CF356" s="43">
        <v>0.55573300000000003</v>
      </c>
      <c r="CG356" s="43">
        <v>0.55573300000000003</v>
      </c>
      <c r="CH356" s="43">
        <v>0.55573300000000003</v>
      </c>
      <c r="CI356" s="43">
        <v>0.55573300000000003</v>
      </c>
      <c r="CJ356" s="43">
        <v>0.55573300000000003</v>
      </c>
      <c r="CK356" s="43">
        <v>0.55573300000000003</v>
      </c>
      <c r="CL356" s="43">
        <v>0.55573300000000003</v>
      </c>
      <c r="CM356" s="43">
        <v>0.55573300000000003</v>
      </c>
      <c r="CN356" s="43">
        <v>0.55573300000000003</v>
      </c>
      <c r="CO356" s="43">
        <v>0.55573300000000003</v>
      </c>
      <c r="CP356" s="43">
        <v>0.55573300000000003</v>
      </c>
      <c r="CQ356" s="43">
        <v>0.55573300000000003</v>
      </c>
      <c r="CR356" s="43">
        <v>0.55573300000000003</v>
      </c>
      <c r="CS356" s="43">
        <v>0.55573300000000003</v>
      </c>
      <c r="CT356" s="43">
        <v>0.55573300000000003</v>
      </c>
      <c r="CU356" s="43">
        <v>0.55573300000000003</v>
      </c>
      <c r="CV356" s="43">
        <v>0.55573300000000003</v>
      </c>
      <c r="CW356" s="43">
        <v>0.55573300000000003</v>
      </c>
      <c r="CX356" s="43">
        <v>0.55573300000000003</v>
      </c>
      <c r="CY356" s="43">
        <v>0.55573300000000003</v>
      </c>
      <c r="CZ356" s="43"/>
      <c r="DA356" s="43"/>
      <c r="DC356" s="198">
        <v>46168</v>
      </c>
      <c r="DD356" s="43">
        <v>0.52969999999999995</v>
      </c>
      <c r="DE356" s="43">
        <v>0.52969999999999995</v>
      </c>
      <c r="DF356" s="43">
        <v>0.52969999999999995</v>
      </c>
      <c r="DG356" s="43">
        <v>0.52969999999999995</v>
      </c>
      <c r="DH356" s="43">
        <v>0.52969999999999995</v>
      </c>
      <c r="DI356" s="43">
        <v>0.52969999999999995</v>
      </c>
      <c r="DJ356" s="43">
        <v>0.52969999999999995</v>
      </c>
      <c r="DK356" s="43">
        <v>0.52969999999999995</v>
      </c>
      <c r="DL356" s="43">
        <v>0.52969999999999995</v>
      </c>
      <c r="DM356" s="43">
        <v>0.52969999999999995</v>
      </c>
      <c r="DN356" s="43">
        <v>0.52969999999999995</v>
      </c>
      <c r="DO356" s="43">
        <v>0.52969999999999995</v>
      </c>
      <c r="DP356" s="43">
        <v>0.52969999999999995</v>
      </c>
      <c r="DQ356" s="43">
        <v>0.52969999999999995</v>
      </c>
      <c r="DR356" s="43">
        <v>0.52969999999999995</v>
      </c>
      <c r="DS356" s="43">
        <v>0.52969999999999995</v>
      </c>
      <c r="DT356" s="43">
        <v>0.52969999999999995</v>
      </c>
      <c r="DU356" s="43">
        <v>0.52969999999999995</v>
      </c>
      <c r="DV356" s="43">
        <v>0.52969999999999995</v>
      </c>
      <c r="DW356" s="43">
        <v>0.52969999999999995</v>
      </c>
      <c r="DX356" s="43">
        <v>0.52969999999999995</v>
      </c>
      <c r="DY356" s="43">
        <v>0.52969999999999995</v>
      </c>
      <c r="DZ356" s="43">
        <v>0.52969999999999995</v>
      </c>
      <c r="EA356" s="43">
        <v>0.52969999999999995</v>
      </c>
      <c r="EB356" s="43">
        <v>0.52969999999999995</v>
      </c>
      <c r="EC356" s="43">
        <v>0.52969999999999995</v>
      </c>
      <c r="ED356" s="43">
        <v>0.52969999999999995</v>
      </c>
      <c r="EE356" s="43">
        <v>0.52969999999999995</v>
      </c>
      <c r="EF356" s="43">
        <v>0.52969999999999995</v>
      </c>
      <c r="EG356" s="43">
        <v>0.52969999999999995</v>
      </c>
      <c r="EH356" s="43">
        <v>0.52969999999999995</v>
      </c>
      <c r="EI356" s="43">
        <v>0.52969999999999995</v>
      </c>
      <c r="EJ356" s="43">
        <v>0.52969999999999995</v>
      </c>
      <c r="EK356" s="43">
        <v>0.52969999999999995</v>
      </c>
      <c r="EL356" s="43">
        <v>0.52969999999999995</v>
      </c>
      <c r="EM356" s="43">
        <v>0.52969999999999995</v>
      </c>
      <c r="EN356" s="43">
        <v>0.52969999999999995</v>
      </c>
      <c r="EO356" s="43">
        <v>0.52969999999999995</v>
      </c>
      <c r="EP356" s="43">
        <v>0.52969999999999995</v>
      </c>
      <c r="EQ356" s="43">
        <v>0.52969999999999995</v>
      </c>
      <c r="ER356" s="43">
        <v>0.52969999999999995</v>
      </c>
      <c r="ES356" s="43">
        <v>0.52969999999999995</v>
      </c>
      <c r="ET356" s="43">
        <v>0.52969999999999995</v>
      </c>
      <c r="EU356" s="43">
        <v>0.52969999999999995</v>
      </c>
      <c r="EV356" s="43">
        <v>0.52969999999999995</v>
      </c>
      <c r="EW356" s="43">
        <v>0.52969999999999995</v>
      </c>
      <c r="EX356" s="43">
        <v>0.52969999999999995</v>
      </c>
      <c r="EY356" s="43">
        <v>0.52969999999999995</v>
      </c>
      <c r="EZ356" s="43">
        <v>0.52969999999999995</v>
      </c>
      <c r="FA356" s="43">
        <v>0.52969999999999995</v>
      </c>
      <c r="FB356" s="308">
        <v>0.52969999999999995</v>
      </c>
      <c r="FC356" s="43">
        <v>0.52969999999999995</v>
      </c>
      <c r="FD356" s="43">
        <v>0.52969999999999995</v>
      </c>
      <c r="FE356" s="43">
        <v>0.52969999999999995</v>
      </c>
      <c r="FF356" s="43">
        <v>0.52969999999999995</v>
      </c>
      <c r="FG356" s="43">
        <v>0.52969999999999995</v>
      </c>
      <c r="FH356" s="43">
        <v>0.52969999999999995</v>
      </c>
      <c r="FI356" s="43">
        <v>0.52969999999999995</v>
      </c>
      <c r="FJ356" s="43">
        <v>0.52969999999999995</v>
      </c>
      <c r="FK356" s="43">
        <v>0.52969999999999995</v>
      </c>
      <c r="FL356" s="43">
        <v>0.52969999999999995</v>
      </c>
      <c r="FM356" s="43">
        <v>0.52969999999999995</v>
      </c>
      <c r="FN356" s="43">
        <v>0.52969999999999995</v>
      </c>
      <c r="FO356" s="43">
        <v>0.52969999999999995</v>
      </c>
      <c r="FP356" s="43">
        <v>0.52969999999999995</v>
      </c>
      <c r="FQ356" s="43">
        <v>0.52969999999999995</v>
      </c>
      <c r="FR356" s="43">
        <v>0.52969999999999995</v>
      </c>
      <c r="FS356" s="43">
        <v>0.52969999999999995</v>
      </c>
      <c r="FT356" s="43">
        <v>0.52969999999999995</v>
      </c>
      <c r="FU356" s="43">
        <v>0.52969999999999995</v>
      </c>
      <c r="FV356" s="43">
        <v>0.52969999999999995</v>
      </c>
      <c r="FW356" s="43">
        <v>0.52969999999999995</v>
      </c>
      <c r="FX356" s="43">
        <v>0.52969999999999995</v>
      </c>
      <c r="FY356" s="43">
        <v>0.52969999999999995</v>
      </c>
      <c r="FZ356" s="43">
        <v>0.52969999999999995</v>
      </c>
      <c r="GA356" s="43">
        <v>0.52969999999999995</v>
      </c>
      <c r="GB356" s="43">
        <v>0.52969999999999995</v>
      </c>
      <c r="GC356" s="43">
        <v>0.52969999999999995</v>
      </c>
      <c r="GD356" s="43">
        <v>0.52969999999999995</v>
      </c>
      <c r="GE356" s="43">
        <v>0.52969999999999995</v>
      </c>
      <c r="GF356" s="43">
        <v>0.52969999999999995</v>
      </c>
      <c r="GG356" s="43">
        <v>0.52969999999999995</v>
      </c>
      <c r="GH356" s="43">
        <v>0.52969999999999995</v>
      </c>
      <c r="GI356" s="43">
        <v>0.52969999999999995</v>
      </c>
      <c r="GJ356" s="43">
        <v>0.52969999999999995</v>
      </c>
      <c r="GK356" s="43">
        <v>0.52969999999999995</v>
      </c>
      <c r="GL356" s="43">
        <v>0.52969999999999995</v>
      </c>
      <c r="GM356" s="43">
        <v>0.52969999999999995</v>
      </c>
      <c r="GN356" s="43">
        <v>0.52969999999999995</v>
      </c>
      <c r="GO356" s="43">
        <v>0.52969999999999995</v>
      </c>
      <c r="GP356" s="43">
        <v>0.52969999999999995</v>
      </c>
      <c r="GQ356" s="43">
        <v>0.52969999999999995</v>
      </c>
      <c r="GR356" s="43">
        <v>0.52969999999999995</v>
      </c>
      <c r="GS356" s="43">
        <v>0.52969999999999995</v>
      </c>
      <c r="GT356" s="43">
        <v>0.52969999999999995</v>
      </c>
      <c r="GU356" s="43">
        <v>0.52969999999999995</v>
      </c>
      <c r="GV356" s="43">
        <v>0.52969999999999995</v>
      </c>
      <c r="GW356" s="43">
        <v>0.52969999999999995</v>
      </c>
      <c r="GX356" s="43">
        <v>0.52969999999999995</v>
      </c>
      <c r="GY356" s="43">
        <v>0.52969999999999995</v>
      </c>
      <c r="GZ356" s="43">
        <v>0.52969999999999995</v>
      </c>
      <c r="HA356" s="43"/>
      <c r="HB356" s="43"/>
    </row>
    <row r="357" spans="1:210" x14ac:dyDescent="0.6">
      <c r="A357" s="327">
        <v>24</v>
      </c>
      <c r="B357" s="198">
        <v>46270</v>
      </c>
      <c r="C357" s="43">
        <v>0.55573300000000003</v>
      </c>
      <c r="D357" s="43">
        <v>0.55573300000000003</v>
      </c>
      <c r="E357" s="43">
        <v>0.55573300000000003</v>
      </c>
      <c r="F357" s="43">
        <v>0.55573300000000003</v>
      </c>
      <c r="G357" s="43">
        <v>0.55573300000000003</v>
      </c>
      <c r="H357" s="43">
        <v>0.55573300000000003</v>
      </c>
      <c r="I357" s="43">
        <v>0.55573300000000003</v>
      </c>
      <c r="J357" s="43">
        <v>0.55573300000000003</v>
      </c>
      <c r="K357" s="43">
        <v>0.55573300000000003</v>
      </c>
      <c r="L357" s="43">
        <v>0.55573300000000003</v>
      </c>
      <c r="M357" s="43">
        <v>0.55573300000000003</v>
      </c>
      <c r="N357" s="43">
        <v>0.55573300000000003</v>
      </c>
      <c r="O357" s="43">
        <v>0.55573300000000003</v>
      </c>
      <c r="P357" s="43">
        <v>0.55573300000000003</v>
      </c>
      <c r="Q357" s="43">
        <v>0.55573300000000003</v>
      </c>
      <c r="R357" s="43">
        <v>0.55573300000000003</v>
      </c>
      <c r="S357" s="43">
        <v>0.55573300000000003</v>
      </c>
      <c r="T357" s="43">
        <v>0.55573300000000003</v>
      </c>
      <c r="U357" s="43">
        <v>0.55573300000000003</v>
      </c>
      <c r="V357" s="43">
        <v>0.55573300000000003</v>
      </c>
      <c r="W357" s="43">
        <v>0.55573300000000003</v>
      </c>
      <c r="X357" s="43">
        <v>0.55573300000000003</v>
      </c>
      <c r="Y357" s="43">
        <v>0.55573300000000003</v>
      </c>
      <c r="Z357" s="43">
        <v>0.55573300000000003</v>
      </c>
      <c r="AA357" s="43">
        <v>0.55573300000000003</v>
      </c>
      <c r="AB357" s="43">
        <v>0.55573300000000003</v>
      </c>
      <c r="AC357" s="43">
        <v>0.55573300000000003</v>
      </c>
      <c r="AD357" s="43">
        <v>0.55573300000000003</v>
      </c>
      <c r="AE357" s="43">
        <v>0.55573300000000003</v>
      </c>
      <c r="AF357" s="43">
        <v>0.55573300000000003</v>
      </c>
      <c r="AG357" s="43">
        <v>0.55573300000000003</v>
      </c>
      <c r="AH357" s="43">
        <v>0.55573300000000003</v>
      </c>
      <c r="AI357" s="43">
        <v>0.55573300000000003</v>
      </c>
      <c r="AJ357" s="43">
        <v>0.55573300000000003</v>
      </c>
      <c r="AK357" s="43">
        <v>0.55573300000000003</v>
      </c>
      <c r="AL357" s="43">
        <v>0.55573300000000003</v>
      </c>
      <c r="AM357" s="43">
        <v>0.55573300000000003</v>
      </c>
      <c r="AN357" s="43">
        <v>0.55573300000000003</v>
      </c>
      <c r="AO357" s="43">
        <v>0.55573300000000003</v>
      </c>
      <c r="AP357" s="43">
        <v>0.55573300000000003</v>
      </c>
      <c r="AQ357" s="43">
        <v>0.55573300000000003</v>
      </c>
      <c r="AR357" s="43">
        <v>0.55573300000000003</v>
      </c>
      <c r="AS357" s="43">
        <v>0.55573300000000003</v>
      </c>
      <c r="AT357" s="43">
        <v>0.55573300000000003</v>
      </c>
      <c r="AU357" s="43">
        <v>0.55573300000000003</v>
      </c>
      <c r="AV357" s="43">
        <v>0.55573300000000003</v>
      </c>
      <c r="AW357" s="43">
        <v>0.55573300000000003</v>
      </c>
      <c r="AX357" s="43">
        <v>0.55573300000000003</v>
      </c>
      <c r="AY357" s="43">
        <v>0.55573300000000003</v>
      </c>
      <c r="AZ357" s="43">
        <v>0.55573300000000003</v>
      </c>
      <c r="BA357" s="308">
        <v>0.55573300000000003</v>
      </c>
      <c r="BB357" s="43">
        <v>0.55573300000000003</v>
      </c>
      <c r="BC357" s="43">
        <v>0.55573300000000003</v>
      </c>
      <c r="BD357" s="43">
        <v>0.55573300000000003</v>
      </c>
      <c r="BE357" s="43">
        <v>0.55573300000000003</v>
      </c>
      <c r="BF357" s="43">
        <v>0.55573300000000003</v>
      </c>
      <c r="BG357" s="43">
        <v>0.55573300000000003</v>
      </c>
      <c r="BH357" s="43">
        <v>0.55573300000000003</v>
      </c>
      <c r="BI357" s="43">
        <v>0.55573300000000003</v>
      </c>
      <c r="BJ357" s="43">
        <v>0.55573300000000003</v>
      </c>
      <c r="BK357" s="43">
        <v>0.55573300000000003</v>
      </c>
      <c r="BL357" s="43">
        <v>0.55573300000000003</v>
      </c>
      <c r="BM357" s="43">
        <v>0.55573300000000003</v>
      </c>
      <c r="BN357" s="43">
        <v>0.55573300000000003</v>
      </c>
      <c r="BO357" s="43">
        <v>0.55573300000000003</v>
      </c>
      <c r="BP357" s="43">
        <v>0.55573300000000003</v>
      </c>
      <c r="BQ357" s="43">
        <v>0.55573300000000003</v>
      </c>
      <c r="BR357" s="43">
        <v>0.55573300000000003</v>
      </c>
      <c r="BS357" s="43">
        <v>0.55573300000000003</v>
      </c>
      <c r="BT357" s="43">
        <v>0.55573300000000003</v>
      </c>
      <c r="BU357" s="43">
        <v>0.55573300000000003</v>
      </c>
      <c r="BV357" s="43">
        <v>0.55573300000000003</v>
      </c>
      <c r="BW357" s="43">
        <v>0.55573300000000003</v>
      </c>
      <c r="BX357" s="43">
        <v>0.55573300000000003</v>
      </c>
      <c r="BY357" s="43">
        <v>0.55573300000000003</v>
      </c>
      <c r="BZ357" s="43">
        <v>0.55573300000000003</v>
      </c>
      <c r="CA357" s="43">
        <v>0.55573300000000003</v>
      </c>
      <c r="CB357" s="43">
        <v>0.55573300000000003</v>
      </c>
      <c r="CC357" s="43">
        <v>0.55573300000000003</v>
      </c>
      <c r="CD357" s="43">
        <v>0.55573300000000003</v>
      </c>
      <c r="CE357" s="43">
        <v>0.55573300000000003</v>
      </c>
      <c r="CF357" s="43">
        <v>0.55573300000000003</v>
      </c>
      <c r="CG357" s="43">
        <v>0.55573300000000003</v>
      </c>
      <c r="CH357" s="43">
        <v>0.55573300000000003</v>
      </c>
      <c r="CI357" s="43">
        <v>0.55573300000000003</v>
      </c>
      <c r="CJ357" s="43">
        <v>0.55573300000000003</v>
      </c>
      <c r="CK357" s="43">
        <v>0.55573300000000003</v>
      </c>
      <c r="CL357" s="43">
        <v>0.55573300000000003</v>
      </c>
      <c r="CM357" s="43">
        <v>0.55573300000000003</v>
      </c>
      <c r="CN357" s="43">
        <v>0.55573300000000003</v>
      </c>
      <c r="CO357" s="43">
        <v>0.55573300000000003</v>
      </c>
      <c r="CP357" s="43">
        <v>0.55573300000000003</v>
      </c>
      <c r="CQ357" s="43">
        <v>0.55573300000000003</v>
      </c>
      <c r="CR357" s="43">
        <v>0.55573300000000003</v>
      </c>
      <c r="CS357" s="43">
        <v>0.55573300000000003</v>
      </c>
      <c r="CT357" s="43">
        <v>0.55573300000000003</v>
      </c>
      <c r="CU357" s="43">
        <v>0.55573300000000003</v>
      </c>
      <c r="CV357" s="43">
        <v>0.55573300000000003</v>
      </c>
      <c r="CW357" s="43">
        <v>0.55573300000000003</v>
      </c>
      <c r="CX357" s="43">
        <v>0.55573300000000003</v>
      </c>
      <c r="CY357" s="43">
        <v>0.55573300000000003</v>
      </c>
      <c r="CZ357" s="43"/>
      <c r="DA357" s="43"/>
      <c r="DC357" s="198">
        <v>46199</v>
      </c>
      <c r="DD357" s="43">
        <v>0.52969999999999995</v>
      </c>
      <c r="DE357" s="43">
        <v>0.52969999999999995</v>
      </c>
      <c r="DF357" s="43">
        <v>0.52969999999999995</v>
      </c>
      <c r="DG357" s="43">
        <v>0.52969999999999995</v>
      </c>
      <c r="DH357" s="43">
        <v>0.52969999999999995</v>
      </c>
      <c r="DI357" s="43">
        <v>0.52969999999999995</v>
      </c>
      <c r="DJ357" s="43">
        <v>0.52969999999999995</v>
      </c>
      <c r="DK357" s="43">
        <v>0.52969999999999995</v>
      </c>
      <c r="DL357" s="43">
        <v>0.52969999999999995</v>
      </c>
      <c r="DM357" s="43">
        <v>0.52969999999999995</v>
      </c>
      <c r="DN357" s="43">
        <v>0.52969999999999995</v>
      </c>
      <c r="DO357" s="43">
        <v>0.52969999999999995</v>
      </c>
      <c r="DP357" s="43">
        <v>0.52969999999999995</v>
      </c>
      <c r="DQ357" s="43">
        <v>0.52969999999999995</v>
      </c>
      <c r="DR357" s="43">
        <v>0.52969999999999995</v>
      </c>
      <c r="DS357" s="43">
        <v>0.52969999999999995</v>
      </c>
      <c r="DT357" s="43">
        <v>0.52969999999999995</v>
      </c>
      <c r="DU357" s="43">
        <v>0.52969999999999995</v>
      </c>
      <c r="DV357" s="43">
        <v>0.52969999999999995</v>
      </c>
      <c r="DW357" s="43">
        <v>0.52969999999999995</v>
      </c>
      <c r="DX357" s="43">
        <v>0.52969999999999995</v>
      </c>
      <c r="DY357" s="43">
        <v>0.52969999999999995</v>
      </c>
      <c r="DZ357" s="43">
        <v>0.52969999999999995</v>
      </c>
      <c r="EA357" s="43">
        <v>0.52969999999999995</v>
      </c>
      <c r="EB357" s="43">
        <v>0.52969999999999995</v>
      </c>
      <c r="EC357" s="43">
        <v>0.52969999999999995</v>
      </c>
      <c r="ED357" s="43">
        <v>0.52969999999999995</v>
      </c>
      <c r="EE357" s="43">
        <v>0.52969999999999995</v>
      </c>
      <c r="EF357" s="43">
        <v>0.52969999999999995</v>
      </c>
      <c r="EG357" s="43">
        <v>0.52969999999999995</v>
      </c>
      <c r="EH357" s="43">
        <v>0.52969999999999995</v>
      </c>
      <c r="EI357" s="43">
        <v>0.52969999999999995</v>
      </c>
      <c r="EJ357" s="43">
        <v>0.52969999999999995</v>
      </c>
      <c r="EK357" s="43">
        <v>0.52969999999999995</v>
      </c>
      <c r="EL357" s="43">
        <v>0.52969999999999995</v>
      </c>
      <c r="EM357" s="43">
        <v>0.52969999999999995</v>
      </c>
      <c r="EN357" s="43">
        <v>0.52969999999999995</v>
      </c>
      <c r="EO357" s="43">
        <v>0.52969999999999995</v>
      </c>
      <c r="EP357" s="43">
        <v>0.52969999999999995</v>
      </c>
      <c r="EQ357" s="43">
        <v>0.52969999999999995</v>
      </c>
      <c r="ER357" s="43">
        <v>0.52969999999999995</v>
      </c>
      <c r="ES357" s="43">
        <v>0.52969999999999995</v>
      </c>
      <c r="ET357" s="43">
        <v>0.52969999999999995</v>
      </c>
      <c r="EU357" s="43">
        <v>0.52969999999999995</v>
      </c>
      <c r="EV357" s="43">
        <v>0.52969999999999995</v>
      </c>
      <c r="EW357" s="43">
        <v>0.52969999999999995</v>
      </c>
      <c r="EX357" s="43">
        <v>0.52969999999999995</v>
      </c>
      <c r="EY357" s="43">
        <v>0.52969999999999995</v>
      </c>
      <c r="EZ357" s="43">
        <v>0.52969999999999995</v>
      </c>
      <c r="FA357" s="43">
        <v>0.52969999999999995</v>
      </c>
      <c r="FB357" s="308">
        <v>0.52969999999999995</v>
      </c>
      <c r="FC357" s="43">
        <v>0.52969999999999995</v>
      </c>
      <c r="FD357" s="43">
        <v>0.52969999999999995</v>
      </c>
      <c r="FE357" s="43">
        <v>0.52969999999999995</v>
      </c>
      <c r="FF357" s="43">
        <v>0.52969999999999995</v>
      </c>
      <c r="FG357" s="43">
        <v>0.52969999999999995</v>
      </c>
      <c r="FH357" s="43">
        <v>0.52969999999999995</v>
      </c>
      <c r="FI357" s="43">
        <v>0.52969999999999995</v>
      </c>
      <c r="FJ357" s="43">
        <v>0.52969999999999995</v>
      </c>
      <c r="FK357" s="43">
        <v>0.52969999999999995</v>
      </c>
      <c r="FL357" s="43">
        <v>0.52969999999999995</v>
      </c>
      <c r="FM357" s="43">
        <v>0.52969999999999995</v>
      </c>
      <c r="FN357" s="43">
        <v>0.52969999999999995</v>
      </c>
      <c r="FO357" s="43">
        <v>0.52969999999999995</v>
      </c>
      <c r="FP357" s="43">
        <v>0.52969999999999995</v>
      </c>
      <c r="FQ357" s="43">
        <v>0.52969999999999995</v>
      </c>
      <c r="FR357" s="43">
        <v>0.52969999999999995</v>
      </c>
      <c r="FS357" s="43">
        <v>0.52969999999999995</v>
      </c>
      <c r="FT357" s="43">
        <v>0.52969999999999995</v>
      </c>
      <c r="FU357" s="43">
        <v>0.52969999999999995</v>
      </c>
      <c r="FV357" s="43">
        <v>0.52969999999999995</v>
      </c>
      <c r="FW357" s="43">
        <v>0.52969999999999995</v>
      </c>
      <c r="FX357" s="43">
        <v>0.52969999999999995</v>
      </c>
      <c r="FY357" s="43">
        <v>0.52969999999999995</v>
      </c>
      <c r="FZ357" s="43">
        <v>0.52969999999999995</v>
      </c>
      <c r="GA357" s="43">
        <v>0.52969999999999995</v>
      </c>
      <c r="GB357" s="43">
        <v>0.52969999999999995</v>
      </c>
      <c r="GC357" s="43">
        <v>0.52969999999999995</v>
      </c>
      <c r="GD357" s="43">
        <v>0.52969999999999995</v>
      </c>
      <c r="GE357" s="43">
        <v>0.52969999999999995</v>
      </c>
      <c r="GF357" s="43">
        <v>0.52969999999999995</v>
      </c>
      <c r="GG357" s="43">
        <v>0.52969999999999995</v>
      </c>
      <c r="GH357" s="43">
        <v>0.52969999999999995</v>
      </c>
      <c r="GI357" s="43">
        <v>0.52969999999999995</v>
      </c>
      <c r="GJ357" s="43">
        <v>0.52969999999999995</v>
      </c>
      <c r="GK357" s="43">
        <v>0.52969999999999995</v>
      </c>
      <c r="GL357" s="43">
        <v>0.52969999999999995</v>
      </c>
      <c r="GM357" s="43">
        <v>0.52969999999999995</v>
      </c>
      <c r="GN357" s="43">
        <v>0.52969999999999995</v>
      </c>
      <c r="GO357" s="43">
        <v>0.52969999999999995</v>
      </c>
      <c r="GP357" s="43">
        <v>0.52969999999999995</v>
      </c>
      <c r="GQ357" s="43">
        <v>0.52969999999999995</v>
      </c>
      <c r="GR357" s="43">
        <v>0.52969999999999995</v>
      </c>
      <c r="GS357" s="43">
        <v>0.52969999999999995</v>
      </c>
      <c r="GT357" s="43">
        <v>0.52969999999999995</v>
      </c>
      <c r="GU357" s="43">
        <v>0.52969999999999995</v>
      </c>
      <c r="GV357" s="43">
        <v>0.52969999999999995</v>
      </c>
      <c r="GW357" s="43">
        <v>0.52969999999999995</v>
      </c>
      <c r="GX357" s="43">
        <v>0.52969999999999995</v>
      </c>
      <c r="GY357" s="43">
        <v>0.52969999999999995</v>
      </c>
      <c r="GZ357" s="43">
        <v>0.52969999999999995</v>
      </c>
      <c r="HA357" s="43"/>
      <c r="HB357" s="43"/>
    </row>
    <row r="358" spans="1:210" x14ac:dyDescent="0.6">
      <c r="A358" s="327">
        <v>25</v>
      </c>
      <c r="B358" s="198">
        <v>46300</v>
      </c>
      <c r="C358" s="43">
        <v>0.55573300000000003</v>
      </c>
      <c r="D358" s="43">
        <v>0.55573300000000003</v>
      </c>
      <c r="E358" s="43">
        <v>0.55573300000000003</v>
      </c>
      <c r="F358" s="43">
        <v>0.55573300000000003</v>
      </c>
      <c r="G358" s="43">
        <v>0.55573300000000003</v>
      </c>
      <c r="H358" s="43">
        <v>0.55573300000000003</v>
      </c>
      <c r="I358" s="43">
        <v>0.55573300000000003</v>
      </c>
      <c r="J358" s="43">
        <v>0.55573300000000003</v>
      </c>
      <c r="K358" s="43">
        <v>0.55573300000000003</v>
      </c>
      <c r="L358" s="43">
        <v>0.55573300000000003</v>
      </c>
      <c r="M358" s="43">
        <v>0.55573300000000003</v>
      </c>
      <c r="N358" s="43">
        <v>0.55573300000000003</v>
      </c>
      <c r="O358" s="43">
        <v>0.55573300000000003</v>
      </c>
      <c r="P358" s="43">
        <v>0.55573300000000003</v>
      </c>
      <c r="Q358" s="43">
        <v>0.55573300000000003</v>
      </c>
      <c r="R358" s="43">
        <v>0.55573300000000003</v>
      </c>
      <c r="S358" s="43">
        <v>0.55573300000000003</v>
      </c>
      <c r="T358" s="43">
        <v>0.55573300000000003</v>
      </c>
      <c r="U358" s="43">
        <v>0.55573300000000003</v>
      </c>
      <c r="V358" s="43">
        <v>0.55573300000000003</v>
      </c>
      <c r="W358" s="43">
        <v>0.55573300000000003</v>
      </c>
      <c r="X358" s="43">
        <v>0.55573300000000003</v>
      </c>
      <c r="Y358" s="43">
        <v>0.55573300000000003</v>
      </c>
      <c r="Z358" s="43">
        <v>0.55573300000000003</v>
      </c>
      <c r="AA358" s="43">
        <v>0.55573300000000003</v>
      </c>
      <c r="AB358" s="43">
        <v>0.55573300000000003</v>
      </c>
      <c r="AC358" s="43">
        <v>0.55573300000000003</v>
      </c>
      <c r="AD358" s="43">
        <v>0.55573300000000003</v>
      </c>
      <c r="AE358" s="43">
        <v>0.55573300000000003</v>
      </c>
      <c r="AF358" s="43">
        <v>0.55573300000000003</v>
      </c>
      <c r="AG358" s="43">
        <v>0.55573300000000003</v>
      </c>
      <c r="AH358" s="43">
        <v>0.55573300000000003</v>
      </c>
      <c r="AI358" s="43">
        <v>0.55573300000000003</v>
      </c>
      <c r="AJ358" s="43">
        <v>0.55573300000000003</v>
      </c>
      <c r="AK358" s="43">
        <v>0.55573300000000003</v>
      </c>
      <c r="AL358" s="43">
        <v>0.55573300000000003</v>
      </c>
      <c r="AM358" s="43">
        <v>0.55573300000000003</v>
      </c>
      <c r="AN358" s="43">
        <v>0.55573300000000003</v>
      </c>
      <c r="AO358" s="43">
        <v>0.55573300000000003</v>
      </c>
      <c r="AP358" s="43">
        <v>0.55573300000000003</v>
      </c>
      <c r="AQ358" s="43">
        <v>0.55573300000000003</v>
      </c>
      <c r="AR358" s="43">
        <v>0.55573300000000003</v>
      </c>
      <c r="AS358" s="43">
        <v>0.55573300000000003</v>
      </c>
      <c r="AT358" s="43">
        <v>0.55573300000000003</v>
      </c>
      <c r="AU358" s="43">
        <v>0.55573300000000003</v>
      </c>
      <c r="AV358" s="43">
        <v>0.55573300000000003</v>
      </c>
      <c r="AW358" s="43">
        <v>0.55573300000000003</v>
      </c>
      <c r="AX358" s="43">
        <v>0.55573300000000003</v>
      </c>
      <c r="AY358" s="43">
        <v>0.55573300000000003</v>
      </c>
      <c r="AZ358" s="43">
        <v>0.55573300000000003</v>
      </c>
      <c r="BA358" s="308">
        <v>0.55573300000000003</v>
      </c>
      <c r="BB358" s="43">
        <v>0.55573300000000003</v>
      </c>
      <c r="BC358" s="43">
        <v>0.55573300000000003</v>
      </c>
      <c r="BD358" s="43">
        <v>0.55573300000000003</v>
      </c>
      <c r="BE358" s="43">
        <v>0.55573300000000003</v>
      </c>
      <c r="BF358" s="43">
        <v>0.55573300000000003</v>
      </c>
      <c r="BG358" s="43">
        <v>0.55573300000000003</v>
      </c>
      <c r="BH358" s="43">
        <v>0.55573300000000003</v>
      </c>
      <c r="BI358" s="43">
        <v>0.55573300000000003</v>
      </c>
      <c r="BJ358" s="43">
        <v>0.55573300000000003</v>
      </c>
      <c r="BK358" s="43">
        <v>0.55573300000000003</v>
      </c>
      <c r="BL358" s="43">
        <v>0.55573300000000003</v>
      </c>
      <c r="BM358" s="43">
        <v>0.55573300000000003</v>
      </c>
      <c r="BN358" s="43">
        <v>0.55573300000000003</v>
      </c>
      <c r="BO358" s="43">
        <v>0.55573300000000003</v>
      </c>
      <c r="BP358" s="43">
        <v>0.55573300000000003</v>
      </c>
      <c r="BQ358" s="43">
        <v>0.55573300000000003</v>
      </c>
      <c r="BR358" s="43">
        <v>0.55573300000000003</v>
      </c>
      <c r="BS358" s="43">
        <v>0.55573300000000003</v>
      </c>
      <c r="BT358" s="43">
        <v>0.55573300000000003</v>
      </c>
      <c r="BU358" s="43">
        <v>0.55573300000000003</v>
      </c>
      <c r="BV358" s="43">
        <v>0.55573300000000003</v>
      </c>
      <c r="BW358" s="43">
        <v>0.55573300000000003</v>
      </c>
      <c r="BX358" s="43">
        <v>0.55573300000000003</v>
      </c>
      <c r="BY358" s="43">
        <v>0.55573300000000003</v>
      </c>
      <c r="BZ358" s="43">
        <v>0.55573300000000003</v>
      </c>
      <c r="CA358" s="43">
        <v>0.55573300000000003</v>
      </c>
      <c r="CB358" s="43">
        <v>0.55573300000000003</v>
      </c>
      <c r="CC358" s="43">
        <v>0.55573300000000003</v>
      </c>
      <c r="CD358" s="43">
        <v>0.55573300000000003</v>
      </c>
      <c r="CE358" s="43">
        <v>0.55573300000000003</v>
      </c>
      <c r="CF358" s="43">
        <v>0.55573300000000003</v>
      </c>
      <c r="CG358" s="43">
        <v>0.55573300000000003</v>
      </c>
      <c r="CH358" s="43">
        <v>0.55573300000000003</v>
      </c>
      <c r="CI358" s="43">
        <v>0.55573300000000003</v>
      </c>
      <c r="CJ358" s="43">
        <v>0.55573300000000003</v>
      </c>
      <c r="CK358" s="43">
        <v>0.55573300000000003</v>
      </c>
      <c r="CL358" s="43">
        <v>0.55573300000000003</v>
      </c>
      <c r="CM358" s="43">
        <v>0.55573300000000003</v>
      </c>
      <c r="CN358" s="43">
        <v>0.55573300000000003</v>
      </c>
      <c r="CO358" s="43">
        <v>0.55573300000000003</v>
      </c>
      <c r="CP358" s="43">
        <v>0.55573300000000003</v>
      </c>
      <c r="CQ358" s="43">
        <v>0.55573300000000003</v>
      </c>
      <c r="CR358" s="43">
        <v>0.55573300000000003</v>
      </c>
      <c r="CS358" s="43">
        <v>0.55573300000000003</v>
      </c>
      <c r="CT358" s="43">
        <v>0.55573300000000003</v>
      </c>
      <c r="CU358" s="43">
        <v>0.55573300000000003</v>
      </c>
      <c r="CV358" s="43">
        <v>0.55573300000000003</v>
      </c>
      <c r="CW358" s="43">
        <v>0.55573300000000003</v>
      </c>
      <c r="CX358" s="43">
        <v>0.55573300000000003</v>
      </c>
      <c r="CY358" s="43">
        <v>0.55573300000000003</v>
      </c>
      <c r="CZ358" s="43"/>
      <c r="DA358" s="43"/>
      <c r="DC358" s="198">
        <v>46229</v>
      </c>
      <c r="DD358" s="43">
        <v>0.52969999999999995</v>
      </c>
      <c r="DE358" s="43">
        <v>0.52969999999999995</v>
      </c>
      <c r="DF358" s="43">
        <v>0.52969999999999995</v>
      </c>
      <c r="DG358" s="43">
        <v>0.52969999999999995</v>
      </c>
      <c r="DH358" s="43">
        <v>0.52969999999999995</v>
      </c>
      <c r="DI358" s="43">
        <v>0.52969999999999995</v>
      </c>
      <c r="DJ358" s="43">
        <v>0.52969999999999995</v>
      </c>
      <c r="DK358" s="43">
        <v>0.52969999999999995</v>
      </c>
      <c r="DL358" s="43">
        <v>0.52969999999999995</v>
      </c>
      <c r="DM358" s="43">
        <v>0.52969999999999995</v>
      </c>
      <c r="DN358" s="43">
        <v>0.52969999999999995</v>
      </c>
      <c r="DO358" s="43">
        <v>0.52969999999999995</v>
      </c>
      <c r="DP358" s="43">
        <v>0.52969999999999995</v>
      </c>
      <c r="DQ358" s="43">
        <v>0.52969999999999995</v>
      </c>
      <c r="DR358" s="43">
        <v>0.52969999999999995</v>
      </c>
      <c r="DS358" s="43">
        <v>0.52969999999999995</v>
      </c>
      <c r="DT358" s="43">
        <v>0.52969999999999995</v>
      </c>
      <c r="DU358" s="43">
        <v>0.52969999999999995</v>
      </c>
      <c r="DV358" s="43">
        <v>0.52969999999999995</v>
      </c>
      <c r="DW358" s="43">
        <v>0.52969999999999995</v>
      </c>
      <c r="DX358" s="43">
        <v>0.52969999999999995</v>
      </c>
      <c r="DY358" s="43">
        <v>0.52969999999999995</v>
      </c>
      <c r="DZ358" s="43">
        <v>0.52969999999999995</v>
      </c>
      <c r="EA358" s="43">
        <v>0.52969999999999995</v>
      </c>
      <c r="EB358" s="43">
        <v>0.52969999999999995</v>
      </c>
      <c r="EC358" s="43">
        <v>0.52969999999999995</v>
      </c>
      <c r="ED358" s="43">
        <v>0.52969999999999995</v>
      </c>
      <c r="EE358" s="43">
        <v>0.52969999999999995</v>
      </c>
      <c r="EF358" s="43">
        <v>0.52969999999999995</v>
      </c>
      <c r="EG358" s="43">
        <v>0.52969999999999995</v>
      </c>
      <c r="EH358" s="43">
        <v>0.52969999999999995</v>
      </c>
      <c r="EI358" s="43">
        <v>0.52969999999999995</v>
      </c>
      <c r="EJ358" s="43">
        <v>0.52969999999999995</v>
      </c>
      <c r="EK358" s="43">
        <v>0.52969999999999995</v>
      </c>
      <c r="EL358" s="43">
        <v>0.52969999999999995</v>
      </c>
      <c r="EM358" s="43">
        <v>0.52969999999999995</v>
      </c>
      <c r="EN358" s="43">
        <v>0.52969999999999995</v>
      </c>
      <c r="EO358" s="43">
        <v>0.52969999999999995</v>
      </c>
      <c r="EP358" s="43">
        <v>0.52969999999999995</v>
      </c>
      <c r="EQ358" s="43">
        <v>0.52969999999999995</v>
      </c>
      <c r="ER358" s="43">
        <v>0.52969999999999995</v>
      </c>
      <c r="ES358" s="43">
        <v>0.52969999999999995</v>
      </c>
      <c r="ET358" s="43">
        <v>0.52969999999999995</v>
      </c>
      <c r="EU358" s="43">
        <v>0.52969999999999995</v>
      </c>
      <c r="EV358" s="43">
        <v>0.52969999999999995</v>
      </c>
      <c r="EW358" s="43">
        <v>0.52969999999999995</v>
      </c>
      <c r="EX358" s="43">
        <v>0.52969999999999995</v>
      </c>
      <c r="EY358" s="43">
        <v>0.52969999999999995</v>
      </c>
      <c r="EZ358" s="43">
        <v>0.52969999999999995</v>
      </c>
      <c r="FA358" s="43">
        <v>0.52969999999999995</v>
      </c>
      <c r="FB358" s="308">
        <v>0.52969999999999995</v>
      </c>
      <c r="FC358" s="43">
        <v>0.52969999999999995</v>
      </c>
      <c r="FD358" s="43">
        <v>0.52969999999999995</v>
      </c>
      <c r="FE358" s="43">
        <v>0.52969999999999995</v>
      </c>
      <c r="FF358" s="43">
        <v>0.52969999999999995</v>
      </c>
      <c r="FG358" s="43">
        <v>0.52969999999999995</v>
      </c>
      <c r="FH358" s="43">
        <v>0.52969999999999995</v>
      </c>
      <c r="FI358" s="43">
        <v>0.52969999999999995</v>
      </c>
      <c r="FJ358" s="43">
        <v>0.52969999999999995</v>
      </c>
      <c r="FK358" s="43">
        <v>0.52969999999999995</v>
      </c>
      <c r="FL358" s="43">
        <v>0.52969999999999995</v>
      </c>
      <c r="FM358" s="43">
        <v>0.52969999999999995</v>
      </c>
      <c r="FN358" s="43">
        <v>0.52969999999999995</v>
      </c>
      <c r="FO358" s="43">
        <v>0.52969999999999995</v>
      </c>
      <c r="FP358" s="43">
        <v>0.52969999999999995</v>
      </c>
      <c r="FQ358" s="43">
        <v>0.52969999999999995</v>
      </c>
      <c r="FR358" s="43">
        <v>0.52969999999999995</v>
      </c>
      <c r="FS358" s="43">
        <v>0.52969999999999995</v>
      </c>
      <c r="FT358" s="43">
        <v>0.52969999999999995</v>
      </c>
      <c r="FU358" s="43">
        <v>0.52969999999999995</v>
      </c>
      <c r="FV358" s="43">
        <v>0.52969999999999995</v>
      </c>
      <c r="FW358" s="43">
        <v>0.52969999999999995</v>
      </c>
      <c r="FX358" s="43">
        <v>0.52969999999999995</v>
      </c>
      <c r="FY358" s="43">
        <v>0.52969999999999995</v>
      </c>
      <c r="FZ358" s="43">
        <v>0.52969999999999995</v>
      </c>
      <c r="GA358" s="43">
        <v>0.52969999999999995</v>
      </c>
      <c r="GB358" s="43">
        <v>0.52969999999999995</v>
      </c>
      <c r="GC358" s="43">
        <v>0.52969999999999995</v>
      </c>
      <c r="GD358" s="43">
        <v>0.52969999999999995</v>
      </c>
      <c r="GE358" s="43">
        <v>0.52969999999999995</v>
      </c>
      <c r="GF358" s="43">
        <v>0.52969999999999995</v>
      </c>
      <c r="GG358" s="43">
        <v>0.52969999999999995</v>
      </c>
      <c r="GH358" s="43">
        <v>0.52969999999999995</v>
      </c>
      <c r="GI358" s="43">
        <v>0.52969999999999995</v>
      </c>
      <c r="GJ358" s="43">
        <v>0.52969999999999995</v>
      </c>
      <c r="GK358" s="43">
        <v>0.52969999999999995</v>
      </c>
      <c r="GL358" s="43">
        <v>0.52969999999999995</v>
      </c>
      <c r="GM358" s="43">
        <v>0.52969999999999995</v>
      </c>
      <c r="GN358" s="43">
        <v>0.52969999999999995</v>
      </c>
      <c r="GO358" s="43">
        <v>0.52969999999999995</v>
      </c>
      <c r="GP358" s="43">
        <v>0.52969999999999995</v>
      </c>
      <c r="GQ358" s="43">
        <v>0.52969999999999995</v>
      </c>
      <c r="GR358" s="43">
        <v>0.52969999999999995</v>
      </c>
      <c r="GS358" s="43">
        <v>0.52969999999999995</v>
      </c>
      <c r="GT358" s="43">
        <v>0.52969999999999995</v>
      </c>
      <c r="GU358" s="43">
        <v>0.52969999999999995</v>
      </c>
      <c r="GV358" s="43">
        <v>0.52969999999999995</v>
      </c>
      <c r="GW358" s="43">
        <v>0.52969999999999995</v>
      </c>
      <c r="GX358" s="43">
        <v>0.52969999999999995</v>
      </c>
      <c r="GY358" s="43">
        <v>0.52969999999999995</v>
      </c>
      <c r="GZ358" s="43">
        <v>0.52969999999999995</v>
      </c>
      <c r="HA358" s="43"/>
      <c r="HB358" s="43"/>
    </row>
    <row r="359" spans="1:210" x14ac:dyDescent="0.6">
      <c r="A359" s="327">
        <v>26</v>
      </c>
      <c r="B359" s="198">
        <v>46331</v>
      </c>
      <c r="C359" s="43">
        <v>0.55573300000000003</v>
      </c>
      <c r="D359" s="43">
        <v>0.55573300000000003</v>
      </c>
      <c r="E359" s="43">
        <v>0.55573300000000003</v>
      </c>
      <c r="F359" s="43">
        <v>0.55573300000000003</v>
      </c>
      <c r="G359" s="43">
        <v>0.55573300000000003</v>
      </c>
      <c r="H359" s="43">
        <v>0.55573300000000003</v>
      </c>
      <c r="I359" s="43">
        <v>0.55573300000000003</v>
      </c>
      <c r="J359" s="43">
        <v>0.55573300000000003</v>
      </c>
      <c r="K359" s="43">
        <v>0.55573300000000003</v>
      </c>
      <c r="L359" s="43">
        <v>0.55573300000000003</v>
      </c>
      <c r="M359" s="43">
        <v>0.55573300000000003</v>
      </c>
      <c r="N359" s="43">
        <v>0.55573300000000003</v>
      </c>
      <c r="O359" s="43">
        <v>0.55573300000000003</v>
      </c>
      <c r="P359" s="43">
        <v>0.55573300000000003</v>
      </c>
      <c r="Q359" s="43">
        <v>0.55573300000000003</v>
      </c>
      <c r="R359" s="43">
        <v>0.55573300000000003</v>
      </c>
      <c r="S359" s="43">
        <v>0.55573300000000003</v>
      </c>
      <c r="T359" s="43">
        <v>0.55573300000000003</v>
      </c>
      <c r="U359" s="43">
        <v>0.55573300000000003</v>
      </c>
      <c r="V359" s="43">
        <v>0.55573300000000003</v>
      </c>
      <c r="W359" s="43">
        <v>0.55573300000000003</v>
      </c>
      <c r="X359" s="43">
        <v>0.55573300000000003</v>
      </c>
      <c r="Y359" s="43">
        <v>0.55573300000000003</v>
      </c>
      <c r="Z359" s="43">
        <v>0.55573300000000003</v>
      </c>
      <c r="AA359" s="43">
        <v>0.55573300000000003</v>
      </c>
      <c r="AB359" s="43">
        <v>0.55573300000000003</v>
      </c>
      <c r="AC359" s="43">
        <v>0.55573300000000003</v>
      </c>
      <c r="AD359" s="43">
        <v>0.55573300000000003</v>
      </c>
      <c r="AE359" s="43">
        <v>0.55573300000000003</v>
      </c>
      <c r="AF359" s="43">
        <v>0.55573300000000003</v>
      </c>
      <c r="AG359" s="43">
        <v>0.55573300000000003</v>
      </c>
      <c r="AH359" s="43">
        <v>0.55573300000000003</v>
      </c>
      <c r="AI359" s="43">
        <v>0.55573300000000003</v>
      </c>
      <c r="AJ359" s="43">
        <v>0.55573300000000003</v>
      </c>
      <c r="AK359" s="43">
        <v>0.55573300000000003</v>
      </c>
      <c r="AL359" s="43">
        <v>0.55573300000000003</v>
      </c>
      <c r="AM359" s="43">
        <v>0.55573300000000003</v>
      </c>
      <c r="AN359" s="43">
        <v>0.55573300000000003</v>
      </c>
      <c r="AO359" s="43">
        <v>0.55573300000000003</v>
      </c>
      <c r="AP359" s="43">
        <v>0.55573300000000003</v>
      </c>
      <c r="AQ359" s="43">
        <v>0.55573300000000003</v>
      </c>
      <c r="AR359" s="43">
        <v>0.55573300000000003</v>
      </c>
      <c r="AS359" s="43">
        <v>0.55573300000000003</v>
      </c>
      <c r="AT359" s="43">
        <v>0.55573300000000003</v>
      </c>
      <c r="AU359" s="43">
        <v>0.55573300000000003</v>
      </c>
      <c r="AV359" s="43">
        <v>0.55573300000000003</v>
      </c>
      <c r="AW359" s="43">
        <v>0.55573300000000003</v>
      </c>
      <c r="AX359" s="43">
        <v>0.55573300000000003</v>
      </c>
      <c r="AY359" s="43">
        <v>0.55573300000000003</v>
      </c>
      <c r="AZ359" s="43">
        <v>0.55573300000000003</v>
      </c>
      <c r="BA359" s="308">
        <v>0.55573300000000003</v>
      </c>
      <c r="BB359" s="43">
        <v>0.55573300000000003</v>
      </c>
      <c r="BC359" s="43">
        <v>0.55573300000000003</v>
      </c>
      <c r="BD359" s="43">
        <v>0.55573300000000003</v>
      </c>
      <c r="BE359" s="43">
        <v>0.55573300000000003</v>
      </c>
      <c r="BF359" s="43">
        <v>0.55573300000000003</v>
      </c>
      <c r="BG359" s="43">
        <v>0.55573300000000003</v>
      </c>
      <c r="BH359" s="43">
        <v>0.55573300000000003</v>
      </c>
      <c r="BI359" s="43">
        <v>0.55573300000000003</v>
      </c>
      <c r="BJ359" s="43">
        <v>0.55573300000000003</v>
      </c>
      <c r="BK359" s="43">
        <v>0.55573300000000003</v>
      </c>
      <c r="BL359" s="43">
        <v>0.55573300000000003</v>
      </c>
      <c r="BM359" s="43">
        <v>0.55573300000000003</v>
      </c>
      <c r="BN359" s="43">
        <v>0.55573300000000003</v>
      </c>
      <c r="BO359" s="43">
        <v>0.55573300000000003</v>
      </c>
      <c r="BP359" s="43">
        <v>0.55573300000000003</v>
      </c>
      <c r="BQ359" s="43">
        <v>0.55573300000000003</v>
      </c>
      <c r="BR359" s="43">
        <v>0.55573300000000003</v>
      </c>
      <c r="BS359" s="43">
        <v>0.55573300000000003</v>
      </c>
      <c r="BT359" s="43">
        <v>0.55573300000000003</v>
      </c>
      <c r="BU359" s="43">
        <v>0.55573300000000003</v>
      </c>
      <c r="BV359" s="43">
        <v>0.55573300000000003</v>
      </c>
      <c r="BW359" s="43">
        <v>0.55573300000000003</v>
      </c>
      <c r="BX359" s="43">
        <v>0.55573300000000003</v>
      </c>
      <c r="BY359" s="43">
        <v>0.55573300000000003</v>
      </c>
      <c r="BZ359" s="43">
        <v>0.55573300000000003</v>
      </c>
      <c r="CA359" s="43">
        <v>0.55573300000000003</v>
      </c>
      <c r="CB359" s="43">
        <v>0.55573300000000003</v>
      </c>
      <c r="CC359" s="43">
        <v>0.55573300000000003</v>
      </c>
      <c r="CD359" s="43">
        <v>0.55573300000000003</v>
      </c>
      <c r="CE359" s="43">
        <v>0.55573300000000003</v>
      </c>
      <c r="CF359" s="43">
        <v>0.55573300000000003</v>
      </c>
      <c r="CG359" s="43">
        <v>0.55573300000000003</v>
      </c>
      <c r="CH359" s="43">
        <v>0.55573300000000003</v>
      </c>
      <c r="CI359" s="43">
        <v>0.55573300000000003</v>
      </c>
      <c r="CJ359" s="43">
        <v>0.55573300000000003</v>
      </c>
      <c r="CK359" s="43">
        <v>0.55573300000000003</v>
      </c>
      <c r="CL359" s="43">
        <v>0.55573300000000003</v>
      </c>
      <c r="CM359" s="43">
        <v>0.55573300000000003</v>
      </c>
      <c r="CN359" s="43">
        <v>0.55573300000000003</v>
      </c>
      <c r="CO359" s="43">
        <v>0.55573300000000003</v>
      </c>
      <c r="CP359" s="43">
        <v>0.55573300000000003</v>
      </c>
      <c r="CQ359" s="43">
        <v>0.55573300000000003</v>
      </c>
      <c r="CR359" s="43">
        <v>0.55573300000000003</v>
      </c>
      <c r="CS359" s="43">
        <v>0.55573300000000003</v>
      </c>
      <c r="CT359" s="43">
        <v>0.55573300000000003</v>
      </c>
      <c r="CU359" s="43">
        <v>0.55573300000000003</v>
      </c>
      <c r="CV359" s="43">
        <v>0.55573300000000003</v>
      </c>
      <c r="CW359" s="43">
        <v>0.55573300000000003</v>
      </c>
      <c r="CX359" s="43">
        <v>0.55573300000000003</v>
      </c>
      <c r="CY359" s="43">
        <v>0.55573300000000003</v>
      </c>
      <c r="CZ359" s="43"/>
      <c r="DA359" s="43"/>
      <c r="DC359" s="198">
        <v>46260</v>
      </c>
      <c r="DD359" s="43">
        <v>0.52969999999999995</v>
      </c>
      <c r="DE359" s="43">
        <v>0.52969999999999995</v>
      </c>
      <c r="DF359" s="43">
        <v>0.52969999999999995</v>
      </c>
      <c r="DG359" s="43">
        <v>0.52969999999999995</v>
      </c>
      <c r="DH359" s="43">
        <v>0.52969999999999995</v>
      </c>
      <c r="DI359" s="43">
        <v>0.52969999999999995</v>
      </c>
      <c r="DJ359" s="43">
        <v>0.52969999999999995</v>
      </c>
      <c r="DK359" s="43">
        <v>0.52969999999999995</v>
      </c>
      <c r="DL359" s="43">
        <v>0.52969999999999995</v>
      </c>
      <c r="DM359" s="43">
        <v>0.52969999999999995</v>
      </c>
      <c r="DN359" s="43">
        <v>0.52969999999999995</v>
      </c>
      <c r="DO359" s="43">
        <v>0.52969999999999995</v>
      </c>
      <c r="DP359" s="43">
        <v>0.52969999999999995</v>
      </c>
      <c r="DQ359" s="43">
        <v>0.52969999999999995</v>
      </c>
      <c r="DR359" s="43">
        <v>0.52969999999999995</v>
      </c>
      <c r="DS359" s="43">
        <v>0.52969999999999995</v>
      </c>
      <c r="DT359" s="43">
        <v>0.52969999999999995</v>
      </c>
      <c r="DU359" s="43">
        <v>0.52969999999999995</v>
      </c>
      <c r="DV359" s="43">
        <v>0.52969999999999995</v>
      </c>
      <c r="DW359" s="43">
        <v>0.52969999999999995</v>
      </c>
      <c r="DX359" s="43">
        <v>0.52969999999999995</v>
      </c>
      <c r="DY359" s="43">
        <v>0.52969999999999995</v>
      </c>
      <c r="DZ359" s="43">
        <v>0.52969999999999995</v>
      </c>
      <c r="EA359" s="43">
        <v>0.52969999999999995</v>
      </c>
      <c r="EB359" s="43">
        <v>0.52969999999999995</v>
      </c>
      <c r="EC359" s="43">
        <v>0.52969999999999995</v>
      </c>
      <c r="ED359" s="43">
        <v>0.52969999999999995</v>
      </c>
      <c r="EE359" s="43">
        <v>0.52969999999999995</v>
      </c>
      <c r="EF359" s="43">
        <v>0.52969999999999995</v>
      </c>
      <c r="EG359" s="43">
        <v>0.52969999999999995</v>
      </c>
      <c r="EH359" s="43">
        <v>0.52969999999999995</v>
      </c>
      <c r="EI359" s="43">
        <v>0.52969999999999995</v>
      </c>
      <c r="EJ359" s="43">
        <v>0.52969999999999995</v>
      </c>
      <c r="EK359" s="43">
        <v>0.52969999999999995</v>
      </c>
      <c r="EL359" s="43">
        <v>0.52969999999999995</v>
      </c>
      <c r="EM359" s="43">
        <v>0.52969999999999995</v>
      </c>
      <c r="EN359" s="43">
        <v>0.52969999999999995</v>
      </c>
      <c r="EO359" s="43">
        <v>0.52969999999999995</v>
      </c>
      <c r="EP359" s="43">
        <v>0.52969999999999995</v>
      </c>
      <c r="EQ359" s="43">
        <v>0.52969999999999995</v>
      </c>
      <c r="ER359" s="43">
        <v>0.52969999999999995</v>
      </c>
      <c r="ES359" s="43">
        <v>0.52969999999999995</v>
      </c>
      <c r="ET359" s="43">
        <v>0.52969999999999995</v>
      </c>
      <c r="EU359" s="43">
        <v>0.52969999999999995</v>
      </c>
      <c r="EV359" s="43">
        <v>0.52969999999999995</v>
      </c>
      <c r="EW359" s="43">
        <v>0.52969999999999995</v>
      </c>
      <c r="EX359" s="43">
        <v>0.52969999999999995</v>
      </c>
      <c r="EY359" s="43">
        <v>0.52969999999999995</v>
      </c>
      <c r="EZ359" s="43">
        <v>0.52969999999999995</v>
      </c>
      <c r="FA359" s="43">
        <v>0.52969999999999995</v>
      </c>
      <c r="FB359" s="308">
        <v>0.52969999999999995</v>
      </c>
      <c r="FC359" s="43">
        <v>0.52969999999999995</v>
      </c>
      <c r="FD359" s="43">
        <v>0.52969999999999995</v>
      </c>
      <c r="FE359" s="43">
        <v>0.52969999999999995</v>
      </c>
      <c r="FF359" s="43">
        <v>0.52969999999999995</v>
      </c>
      <c r="FG359" s="43">
        <v>0.52969999999999995</v>
      </c>
      <c r="FH359" s="43">
        <v>0.52969999999999995</v>
      </c>
      <c r="FI359" s="43">
        <v>0.52969999999999995</v>
      </c>
      <c r="FJ359" s="43">
        <v>0.52969999999999995</v>
      </c>
      <c r="FK359" s="43">
        <v>0.52969999999999995</v>
      </c>
      <c r="FL359" s="43">
        <v>0.52969999999999995</v>
      </c>
      <c r="FM359" s="43">
        <v>0.52969999999999995</v>
      </c>
      <c r="FN359" s="43">
        <v>0.52969999999999995</v>
      </c>
      <c r="FO359" s="43">
        <v>0.52969999999999995</v>
      </c>
      <c r="FP359" s="43">
        <v>0.52969999999999995</v>
      </c>
      <c r="FQ359" s="43">
        <v>0.52969999999999995</v>
      </c>
      <c r="FR359" s="43">
        <v>0.52969999999999995</v>
      </c>
      <c r="FS359" s="43">
        <v>0.52969999999999995</v>
      </c>
      <c r="FT359" s="43">
        <v>0.52969999999999995</v>
      </c>
      <c r="FU359" s="43">
        <v>0.52969999999999995</v>
      </c>
      <c r="FV359" s="43">
        <v>0.52969999999999995</v>
      </c>
      <c r="FW359" s="43">
        <v>0.52969999999999995</v>
      </c>
      <c r="FX359" s="43">
        <v>0.52969999999999995</v>
      </c>
      <c r="FY359" s="43">
        <v>0.52969999999999995</v>
      </c>
      <c r="FZ359" s="43">
        <v>0.52969999999999995</v>
      </c>
      <c r="GA359" s="43">
        <v>0.52969999999999995</v>
      </c>
      <c r="GB359" s="43">
        <v>0.52969999999999995</v>
      </c>
      <c r="GC359" s="43">
        <v>0.52969999999999995</v>
      </c>
      <c r="GD359" s="43">
        <v>0.52969999999999995</v>
      </c>
      <c r="GE359" s="43">
        <v>0.52969999999999995</v>
      </c>
      <c r="GF359" s="43">
        <v>0.52969999999999995</v>
      </c>
      <c r="GG359" s="43">
        <v>0.52969999999999995</v>
      </c>
      <c r="GH359" s="43">
        <v>0.52969999999999995</v>
      </c>
      <c r="GI359" s="43">
        <v>0.52969999999999995</v>
      </c>
      <c r="GJ359" s="43">
        <v>0.52969999999999995</v>
      </c>
      <c r="GK359" s="43">
        <v>0.52969999999999995</v>
      </c>
      <c r="GL359" s="43">
        <v>0.52969999999999995</v>
      </c>
      <c r="GM359" s="43">
        <v>0.52969999999999995</v>
      </c>
      <c r="GN359" s="43">
        <v>0.52969999999999995</v>
      </c>
      <c r="GO359" s="43">
        <v>0.52969999999999995</v>
      </c>
      <c r="GP359" s="43">
        <v>0.52969999999999995</v>
      </c>
      <c r="GQ359" s="43">
        <v>0.52969999999999995</v>
      </c>
      <c r="GR359" s="43">
        <v>0.52969999999999995</v>
      </c>
      <c r="GS359" s="43">
        <v>0.52969999999999995</v>
      </c>
      <c r="GT359" s="43">
        <v>0.52969999999999995</v>
      </c>
      <c r="GU359" s="43">
        <v>0.52969999999999995</v>
      </c>
      <c r="GV359" s="43">
        <v>0.52969999999999995</v>
      </c>
      <c r="GW359" s="43">
        <v>0.52969999999999995</v>
      </c>
      <c r="GX359" s="43">
        <v>0.52969999999999995</v>
      </c>
      <c r="GY359" s="43">
        <v>0.52969999999999995</v>
      </c>
      <c r="GZ359" s="43">
        <v>0.52969999999999995</v>
      </c>
      <c r="HA359" s="43"/>
      <c r="HB359" s="43"/>
    </row>
    <row r="360" spans="1:210" x14ac:dyDescent="0.6">
      <c r="A360" s="327">
        <v>27</v>
      </c>
      <c r="B360" s="198">
        <v>46361</v>
      </c>
      <c r="C360" s="43">
        <v>0.55573300000000003</v>
      </c>
      <c r="D360" s="43">
        <v>0.55573300000000003</v>
      </c>
      <c r="E360" s="43">
        <v>0.55573300000000003</v>
      </c>
      <c r="F360" s="43">
        <v>0.55573300000000003</v>
      </c>
      <c r="G360" s="43">
        <v>0.55573300000000003</v>
      </c>
      <c r="H360" s="43">
        <v>0.55573300000000003</v>
      </c>
      <c r="I360" s="43">
        <v>0.55573300000000003</v>
      </c>
      <c r="J360" s="43">
        <v>0.55573300000000003</v>
      </c>
      <c r="K360" s="43">
        <v>0.55573300000000003</v>
      </c>
      <c r="L360" s="43">
        <v>0.55573300000000003</v>
      </c>
      <c r="M360" s="43">
        <v>0.55573300000000003</v>
      </c>
      <c r="N360" s="43">
        <v>0.55573300000000003</v>
      </c>
      <c r="O360" s="43">
        <v>0.55573300000000003</v>
      </c>
      <c r="P360" s="43">
        <v>0.55573300000000003</v>
      </c>
      <c r="Q360" s="43">
        <v>0.55573300000000003</v>
      </c>
      <c r="R360" s="43">
        <v>0.55573300000000003</v>
      </c>
      <c r="S360" s="43">
        <v>0.55573300000000003</v>
      </c>
      <c r="T360" s="43">
        <v>0.55573300000000003</v>
      </c>
      <c r="U360" s="43">
        <v>0.55573300000000003</v>
      </c>
      <c r="V360" s="43">
        <v>0.55573300000000003</v>
      </c>
      <c r="W360" s="43">
        <v>0.55573300000000003</v>
      </c>
      <c r="X360" s="43">
        <v>0.55573300000000003</v>
      </c>
      <c r="Y360" s="43">
        <v>0.55573300000000003</v>
      </c>
      <c r="Z360" s="43">
        <v>0.55573300000000003</v>
      </c>
      <c r="AA360" s="43">
        <v>0.55573300000000003</v>
      </c>
      <c r="AB360" s="43">
        <v>0.55573300000000003</v>
      </c>
      <c r="AC360" s="43">
        <v>0.55573300000000003</v>
      </c>
      <c r="AD360" s="43">
        <v>0.55573300000000003</v>
      </c>
      <c r="AE360" s="43">
        <v>0.55573300000000003</v>
      </c>
      <c r="AF360" s="43">
        <v>0.55573300000000003</v>
      </c>
      <c r="AG360" s="43">
        <v>0.55573300000000003</v>
      </c>
      <c r="AH360" s="43">
        <v>0.55573300000000003</v>
      </c>
      <c r="AI360" s="43">
        <v>0.55573300000000003</v>
      </c>
      <c r="AJ360" s="43">
        <v>0.55573300000000003</v>
      </c>
      <c r="AK360" s="43">
        <v>0.55573300000000003</v>
      </c>
      <c r="AL360" s="43">
        <v>0.55573300000000003</v>
      </c>
      <c r="AM360" s="43">
        <v>0.55573300000000003</v>
      </c>
      <c r="AN360" s="43">
        <v>0.55573300000000003</v>
      </c>
      <c r="AO360" s="43">
        <v>0.55573300000000003</v>
      </c>
      <c r="AP360" s="43">
        <v>0.55573300000000003</v>
      </c>
      <c r="AQ360" s="43">
        <v>0.55573300000000003</v>
      </c>
      <c r="AR360" s="43">
        <v>0.55573300000000003</v>
      </c>
      <c r="AS360" s="43">
        <v>0.55573300000000003</v>
      </c>
      <c r="AT360" s="43">
        <v>0.55573300000000003</v>
      </c>
      <c r="AU360" s="43">
        <v>0.55573300000000003</v>
      </c>
      <c r="AV360" s="43">
        <v>0.55573300000000003</v>
      </c>
      <c r="AW360" s="43">
        <v>0.55573300000000003</v>
      </c>
      <c r="AX360" s="43">
        <v>0.55573300000000003</v>
      </c>
      <c r="AY360" s="43">
        <v>0.55573300000000003</v>
      </c>
      <c r="AZ360" s="43">
        <v>0.55573300000000003</v>
      </c>
      <c r="BA360" s="308">
        <v>0.55573300000000003</v>
      </c>
      <c r="BB360" s="43">
        <v>0.55573300000000003</v>
      </c>
      <c r="BC360" s="43">
        <v>0.55573300000000003</v>
      </c>
      <c r="BD360" s="43">
        <v>0.55573300000000003</v>
      </c>
      <c r="BE360" s="43">
        <v>0.55573300000000003</v>
      </c>
      <c r="BF360" s="43">
        <v>0.55573300000000003</v>
      </c>
      <c r="BG360" s="43">
        <v>0.55573300000000003</v>
      </c>
      <c r="BH360" s="43">
        <v>0.55573300000000003</v>
      </c>
      <c r="BI360" s="43">
        <v>0.55573300000000003</v>
      </c>
      <c r="BJ360" s="43">
        <v>0.55573300000000003</v>
      </c>
      <c r="BK360" s="43">
        <v>0.55573300000000003</v>
      </c>
      <c r="BL360" s="43">
        <v>0.55573300000000003</v>
      </c>
      <c r="BM360" s="43">
        <v>0.55573300000000003</v>
      </c>
      <c r="BN360" s="43">
        <v>0.55573300000000003</v>
      </c>
      <c r="BO360" s="43">
        <v>0.55573300000000003</v>
      </c>
      <c r="BP360" s="43">
        <v>0.55573300000000003</v>
      </c>
      <c r="BQ360" s="43">
        <v>0.55573300000000003</v>
      </c>
      <c r="BR360" s="43">
        <v>0.55573300000000003</v>
      </c>
      <c r="BS360" s="43">
        <v>0.55573300000000003</v>
      </c>
      <c r="BT360" s="43">
        <v>0.55573300000000003</v>
      </c>
      <c r="BU360" s="43">
        <v>0.55573300000000003</v>
      </c>
      <c r="BV360" s="43">
        <v>0.55573300000000003</v>
      </c>
      <c r="BW360" s="43">
        <v>0.55573300000000003</v>
      </c>
      <c r="BX360" s="43">
        <v>0.55573300000000003</v>
      </c>
      <c r="BY360" s="43">
        <v>0.55573300000000003</v>
      </c>
      <c r="BZ360" s="43">
        <v>0.55573300000000003</v>
      </c>
      <c r="CA360" s="43">
        <v>0.55573300000000003</v>
      </c>
      <c r="CB360" s="43">
        <v>0.55573300000000003</v>
      </c>
      <c r="CC360" s="43">
        <v>0.55573300000000003</v>
      </c>
      <c r="CD360" s="43">
        <v>0.55573300000000003</v>
      </c>
      <c r="CE360" s="43">
        <v>0.55573300000000003</v>
      </c>
      <c r="CF360" s="43">
        <v>0.55573300000000003</v>
      </c>
      <c r="CG360" s="43">
        <v>0.55573300000000003</v>
      </c>
      <c r="CH360" s="43">
        <v>0.55573300000000003</v>
      </c>
      <c r="CI360" s="43">
        <v>0.55573300000000003</v>
      </c>
      <c r="CJ360" s="43">
        <v>0.55573300000000003</v>
      </c>
      <c r="CK360" s="43">
        <v>0.55573300000000003</v>
      </c>
      <c r="CL360" s="43">
        <v>0.55573300000000003</v>
      </c>
      <c r="CM360" s="43">
        <v>0.55573300000000003</v>
      </c>
      <c r="CN360" s="43">
        <v>0.55573300000000003</v>
      </c>
      <c r="CO360" s="43">
        <v>0.55573300000000003</v>
      </c>
      <c r="CP360" s="43">
        <v>0.55573300000000003</v>
      </c>
      <c r="CQ360" s="43">
        <v>0.55573300000000003</v>
      </c>
      <c r="CR360" s="43">
        <v>0.55573300000000003</v>
      </c>
      <c r="CS360" s="43">
        <v>0.55573300000000003</v>
      </c>
      <c r="CT360" s="43">
        <v>0.55573300000000003</v>
      </c>
      <c r="CU360" s="43">
        <v>0.55573300000000003</v>
      </c>
      <c r="CV360" s="43">
        <v>0.55573300000000003</v>
      </c>
      <c r="CW360" s="43">
        <v>0.55573300000000003</v>
      </c>
      <c r="CX360" s="43">
        <v>0.55573300000000003</v>
      </c>
      <c r="CY360" s="43">
        <v>0.55573300000000003</v>
      </c>
      <c r="CZ360" s="43"/>
      <c r="DA360" s="43"/>
      <c r="DC360" s="198">
        <v>46291</v>
      </c>
      <c r="DD360" s="43">
        <v>0.52969999999999995</v>
      </c>
      <c r="DE360" s="43">
        <v>0.52969999999999995</v>
      </c>
      <c r="DF360" s="43">
        <v>0.52969999999999995</v>
      </c>
      <c r="DG360" s="43">
        <v>0.52969999999999995</v>
      </c>
      <c r="DH360" s="43">
        <v>0.52969999999999995</v>
      </c>
      <c r="DI360" s="43">
        <v>0.52969999999999995</v>
      </c>
      <c r="DJ360" s="43">
        <v>0.52969999999999995</v>
      </c>
      <c r="DK360" s="43">
        <v>0.52969999999999995</v>
      </c>
      <c r="DL360" s="43">
        <v>0.52969999999999995</v>
      </c>
      <c r="DM360" s="43">
        <v>0.52969999999999995</v>
      </c>
      <c r="DN360" s="43">
        <v>0.52969999999999995</v>
      </c>
      <c r="DO360" s="43">
        <v>0.52969999999999995</v>
      </c>
      <c r="DP360" s="43">
        <v>0.52969999999999995</v>
      </c>
      <c r="DQ360" s="43">
        <v>0.52969999999999995</v>
      </c>
      <c r="DR360" s="43">
        <v>0.52969999999999995</v>
      </c>
      <c r="DS360" s="43">
        <v>0.52969999999999995</v>
      </c>
      <c r="DT360" s="43">
        <v>0.52969999999999995</v>
      </c>
      <c r="DU360" s="43">
        <v>0.52969999999999995</v>
      </c>
      <c r="DV360" s="43">
        <v>0.52969999999999995</v>
      </c>
      <c r="DW360" s="43">
        <v>0.52969999999999995</v>
      </c>
      <c r="DX360" s="43">
        <v>0.52969999999999995</v>
      </c>
      <c r="DY360" s="43">
        <v>0.52969999999999995</v>
      </c>
      <c r="DZ360" s="43">
        <v>0.52969999999999995</v>
      </c>
      <c r="EA360" s="43">
        <v>0.52969999999999995</v>
      </c>
      <c r="EB360" s="43">
        <v>0.52969999999999995</v>
      </c>
      <c r="EC360" s="43">
        <v>0.52969999999999995</v>
      </c>
      <c r="ED360" s="43">
        <v>0.52969999999999995</v>
      </c>
      <c r="EE360" s="43">
        <v>0.52969999999999995</v>
      </c>
      <c r="EF360" s="43">
        <v>0.52969999999999995</v>
      </c>
      <c r="EG360" s="43">
        <v>0.52969999999999995</v>
      </c>
      <c r="EH360" s="43">
        <v>0.52969999999999995</v>
      </c>
      <c r="EI360" s="43">
        <v>0.52969999999999995</v>
      </c>
      <c r="EJ360" s="43">
        <v>0.52969999999999995</v>
      </c>
      <c r="EK360" s="43">
        <v>0.52969999999999995</v>
      </c>
      <c r="EL360" s="43">
        <v>0.52969999999999995</v>
      </c>
      <c r="EM360" s="43">
        <v>0.52969999999999995</v>
      </c>
      <c r="EN360" s="43">
        <v>0.52969999999999995</v>
      </c>
      <c r="EO360" s="43">
        <v>0.52969999999999995</v>
      </c>
      <c r="EP360" s="43">
        <v>0.52969999999999995</v>
      </c>
      <c r="EQ360" s="43">
        <v>0.52969999999999995</v>
      </c>
      <c r="ER360" s="43">
        <v>0.52969999999999995</v>
      </c>
      <c r="ES360" s="43">
        <v>0.52969999999999995</v>
      </c>
      <c r="ET360" s="43">
        <v>0.52969999999999995</v>
      </c>
      <c r="EU360" s="43">
        <v>0.52969999999999995</v>
      </c>
      <c r="EV360" s="43">
        <v>0.52969999999999995</v>
      </c>
      <c r="EW360" s="43">
        <v>0.52969999999999995</v>
      </c>
      <c r="EX360" s="43">
        <v>0.52969999999999995</v>
      </c>
      <c r="EY360" s="43">
        <v>0.52969999999999995</v>
      </c>
      <c r="EZ360" s="43">
        <v>0.52969999999999995</v>
      </c>
      <c r="FA360" s="43">
        <v>0.52969999999999995</v>
      </c>
      <c r="FB360" s="308">
        <v>0.52969999999999995</v>
      </c>
      <c r="FC360" s="43">
        <v>0.52969999999999995</v>
      </c>
      <c r="FD360" s="43">
        <v>0.52969999999999995</v>
      </c>
      <c r="FE360" s="43">
        <v>0.52969999999999995</v>
      </c>
      <c r="FF360" s="43">
        <v>0.52969999999999995</v>
      </c>
      <c r="FG360" s="43">
        <v>0.52969999999999995</v>
      </c>
      <c r="FH360" s="43">
        <v>0.52969999999999995</v>
      </c>
      <c r="FI360" s="43">
        <v>0.52969999999999995</v>
      </c>
      <c r="FJ360" s="43">
        <v>0.52969999999999995</v>
      </c>
      <c r="FK360" s="43">
        <v>0.52969999999999995</v>
      </c>
      <c r="FL360" s="43">
        <v>0.52969999999999995</v>
      </c>
      <c r="FM360" s="43">
        <v>0.52969999999999995</v>
      </c>
      <c r="FN360" s="43">
        <v>0.52969999999999995</v>
      </c>
      <c r="FO360" s="43">
        <v>0.52969999999999995</v>
      </c>
      <c r="FP360" s="43">
        <v>0.52969999999999995</v>
      </c>
      <c r="FQ360" s="43">
        <v>0.52969999999999995</v>
      </c>
      <c r="FR360" s="43">
        <v>0.52969999999999995</v>
      </c>
      <c r="FS360" s="43">
        <v>0.52969999999999995</v>
      </c>
      <c r="FT360" s="43">
        <v>0.52969999999999995</v>
      </c>
      <c r="FU360" s="43">
        <v>0.52969999999999995</v>
      </c>
      <c r="FV360" s="43">
        <v>0.52969999999999995</v>
      </c>
      <c r="FW360" s="43">
        <v>0.52969999999999995</v>
      </c>
      <c r="FX360" s="43">
        <v>0.52969999999999995</v>
      </c>
      <c r="FY360" s="43">
        <v>0.52969999999999995</v>
      </c>
      <c r="FZ360" s="43">
        <v>0.52969999999999995</v>
      </c>
      <c r="GA360" s="43">
        <v>0.52969999999999995</v>
      </c>
      <c r="GB360" s="43">
        <v>0.52969999999999995</v>
      </c>
      <c r="GC360" s="43">
        <v>0.52969999999999995</v>
      </c>
      <c r="GD360" s="43">
        <v>0.52969999999999995</v>
      </c>
      <c r="GE360" s="43">
        <v>0.52969999999999995</v>
      </c>
      <c r="GF360" s="43">
        <v>0.52969999999999995</v>
      </c>
      <c r="GG360" s="43">
        <v>0.52969999999999995</v>
      </c>
      <c r="GH360" s="43">
        <v>0.52969999999999995</v>
      </c>
      <c r="GI360" s="43">
        <v>0.52969999999999995</v>
      </c>
      <c r="GJ360" s="43">
        <v>0.52969999999999995</v>
      </c>
      <c r="GK360" s="43">
        <v>0.52969999999999995</v>
      </c>
      <c r="GL360" s="43">
        <v>0.52969999999999995</v>
      </c>
      <c r="GM360" s="43">
        <v>0.52969999999999995</v>
      </c>
      <c r="GN360" s="43">
        <v>0.52969999999999995</v>
      </c>
      <c r="GO360" s="43">
        <v>0.52969999999999995</v>
      </c>
      <c r="GP360" s="43">
        <v>0.52969999999999995</v>
      </c>
      <c r="GQ360" s="43">
        <v>0.52969999999999995</v>
      </c>
      <c r="GR360" s="43">
        <v>0.52969999999999995</v>
      </c>
      <c r="GS360" s="43">
        <v>0.52969999999999995</v>
      </c>
      <c r="GT360" s="43">
        <v>0.52969999999999995</v>
      </c>
      <c r="GU360" s="43">
        <v>0.52969999999999995</v>
      </c>
      <c r="GV360" s="43">
        <v>0.52969999999999995</v>
      </c>
      <c r="GW360" s="43">
        <v>0.52969999999999995</v>
      </c>
      <c r="GX360" s="43">
        <v>0.52969999999999995</v>
      </c>
      <c r="GY360" s="43">
        <v>0.52969999999999995</v>
      </c>
      <c r="GZ360" s="43">
        <v>0.52969999999999995</v>
      </c>
      <c r="HA360" s="43"/>
      <c r="HB360" s="43"/>
    </row>
    <row r="361" spans="1:210" x14ac:dyDescent="0.6">
      <c r="A361" s="327">
        <v>28</v>
      </c>
      <c r="B361" s="198">
        <v>46392</v>
      </c>
      <c r="C361" s="43">
        <v>0.55573300000000003</v>
      </c>
      <c r="D361" s="43">
        <v>0.55573300000000003</v>
      </c>
      <c r="E361" s="43">
        <v>0.55573300000000003</v>
      </c>
      <c r="F361" s="43">
        <v>0.55573300000000003</v>
      </c>
      <c r="G361" s="43">
        <v>0.55573300000000003</v>
      </c>
      <c r="H361" s="43">
        <v>0.55573300000000003</v>
      </c>
      <c r="I361" s="43">
        <v>0.55573300000000003</v>
      </c>
      <c r="J361" s="43">
        <v>0.55573300000000003</v>
      </c>
      <c r="K361" s="43">
        <v>0.55573300000000003</v>
      </c>
      <c r="L361" s="43">
        <v>0.55573300000000003</v>
      </c>
      <c r="M361" s="43">
        <v>0.55573300000000003</v>
      </c>
      <c r="N361" s="43">
        <v>0.55573300000000003</v>
      </c>
      <c r="O361" s="43">
        <v>0.55573300000000003</v>
      </c>
      <c r="P361" s="43">
        <v>0.55573300000000003</v>
      </c>
      <c r="Q361" s="43">
        <v>0.55573300000000003</v>
      </c>
      <c r="R361" s="43">
        <v>0.55573300000000003</v>
      </c>
      <c r="S361" s="43">
        <v>0.55573300000000003</v>
      </c>
      <c r="T361" s="43">
        <v>0.55573300000000003</v>
      </c>
      <c r="U361" s="43">
        <v>0.55573300000000003</v>
      </c>
      <c r="V361" s="43">
        <v>0.55573300000000003</v>
      </c>
      <c r="W361" s="43">
        <v>0.55573300000000003</v>
      </c>
      <c r="X361" s="43">
        <v>0.55573300000000003</v>
      </c>
      <c r="Y361" s="43">
        <v>0.55573300000000003</v>
      </c>
      <c r="Z361" s="43">
        <v>0.55573300000000003</v>
      </c>
      <c r="AA361" s="43">
        <v>0.55573300000000003</v>
      </c>
      <c r="AB361" s="43">
        <v>0.55573300000000003</v>
      </c>
      <c r="AC361" s="43">
        <v>0.55573300000000003</v>
      </c>
      <c r="AD361" s="43">
        <v>0.55573300000000003</v>
      </c>
      <c r="AE361" s="43">
        <v>0.55573300000000003</v>
      </c>
      <c r="AF361" s="43">
        <v>0.55573300000000003</v>
      </c>
      <c r="AG361" s="43">
        <v>0.55573300000000003</v>
      </c>
      <c r="AH361" s="43">
        <v>0.55573300000000003</v>
      </c>
      <c r="AI361" s="43">
        <v>0.55573300000000003</v>
      </c>
      <c r="AJ361" s="43">
        <v>0.55573300000000003</v>
      </c>
      <c r="AK361" s="43">
        <v>0.55573300000000003</v>
      </c>
      <c r="AL361" s="43">
        <v>0.55573300000000003</v>
      </c>
      <c r="AM361" s="43">
        <v>0.55573300000000003</v>
      </c>
      <c r="AN361" s="43">
        <v>0.55573300000000003</v>
      </c>
      <c r="AO361" s="43">
        <v>0.55573300000000003</v>
      </c>
      <c r="AP361" s="43">
        <v>0.55573300000000003</v>
      </c>
      <c r="AQ361" s="43">
        <v>0.55573300000000003</v>
      </c>
      <c r="AR361" s="43">
        <v>0.55573300000000003</v>
      </c>
      <c r="AS361" s="43">
        <v>0.55573300000000003</v>
      </c>
      <c r="AT361" s="43">
        <v>0.55573300000000003</v>
      </c>
      <c r="AU361" s="43">
        <v>0.55573300000000003</v>
      </c>
      <c r="AV361" s="43">
        <v>0.55573300000000003</v>
      </c>
      <c r="AW361" s="43">
        <v>0.55573300000000003</v>
      </c>
      <c r="AX361" s="43">
        <v>0.55573300000000003</v>
      </c>
      <c r="AY361" s="43">
        <v>0.55573300000000003</v>
      </c>
      <c r="AZ361" s="43">
        <v>0.55573300000000003</v>
      </c>
      <c r="BA361" s="308">
        <v>0.55573300000000003</v>
      </c>
      <c r="BB361" s="43">
        <v>0.55573300000000003</v>
      </c>
      <c r="BC361" s="43">
        <v>0.55573300000000003</v>
      </c>
      <c r="BD361" s="43">
        <v>0.55573300000000003</v>
      </c>
      <c r="BE361" s="43">
        <v>0.55573300000000003</v>
      </c>
      <c r="BF361" s="43">
        <v>0.55573300000000003</v>
      </c>
      <c r="BG361" s="43">
        <v>0.55573300000000003</v>
      </c>
      <c r="BH361" s="43">
        <v>0.55573300000000003</v>
      </c>
      <c r="BI361" s="43">
        <v>0.55573300000000003</v>
      </c>
      <c r="BJ361" s="43">
        <v>0.55573300000000003</v>
      </c>
      <c r="BK361" s="43">
        <v>0.55573300000000003</v>
      </c>
      <c r="BL361" s="43">
        <v>0.55573300000000003</v>
      </c>
      <c r="BM361" s="43">
        <v>0.55573300000000003</v>
      </c>
      <c r="BN361" s="43">
        <v>0.55573300000000003</v>
      </c>
      <c r="BO361" s="43">
        <v>0.55573300000000003</v>
      </c>
      <c r="BP361" s="43">
        <v>0.55573300000000003</v>
      </c>
      <c r="BQ361" s="43">
        <v>0.55573300000000003</v>
      </c>
      <c r="BR361" s="43">
        <v>0.55573300000000003</v>
      </c>
      <c r="BS361" s="43">
        <v>0.55573300000000003</v>
      </c>
      <c r="BT361" s="43">
        <v>0.55573300000000003</v>
      </c>
      <c r="BU361" s="43">
        <v>0.55573300000000003</v>
      </c>
      <c r="BV361" s="43">
        <v>0.55573300000000003</v>
      </c>
      <c r="BW361" s="43">
        <v>0.55573300000000003</v>
      </c>
      <c r="BX361" s="43">
        <v>0.55573300000000003</v>
      </c>
      <c r="BY361" s="43">
        <v>0.55573300000000003</v>
      </c>
      <c r="BZ361" s="43">
        <v>0.55573300000000003</v>
      </c>
      <c r="CA361" s="43">
        <v>0.55573300000000003</v>
      </c>
      <c r="CB361" s="43">
        <v>0.55573300000000003</v>
      </c>
      <c r="CC361" s="43">
        <v>0.55573300000000003</v>
      </c>
      <c r="CD361" s="43">
        <v>0.55573300000000003</v>
      </c>
      <c r="CE361" s="43">
        <v>0.55573300000000003</v>
      </c>
      <c r="CF361" s="43">
        <v>0.55573300000000003</v>
      </c>
      <c r="CG361" s="43">
        <v>0.55573300000000003</v>
      </c>
      <c r="CH361" s="43">
        <v>0.55573300000000003</v>
      </c>
      <c r="CI361" s="43">
        <v>0.55573300000000003</v>
      </c>
      <c r="CJ361" s="43">
        <v>0.55573300000000003</v>
      </c>
      <c r="CK361" s="43">
        <v>0.55573300000000003</v>
      </c>
      <c r="CL361" s="43">
        <v>0.55573300000000003</v>
      </c>
      <c r="CM361" s="43">
        <v>0.55573300000000003</v>
      </c>
      <c r="CN361" s="43">
        <v>0.55573300000000003</v>
      </c>
      <c r="CO361" s="43">
        <v>0.55573300000000003</v>
      </c>
      <c r="CP361" s="43">
        <v>0.55573300000000003</v>
      </c>
      <c r="CQ361" s="43">
        <v>0.55573300000000003</v>
      </c>
      <c r="CR361" s="43">
        <v>0.55573300000000003</v>
      </c>
      <c r="CS361" s="43">
        <v>0.55573300000000003</v>
      </c>
      <c r="CT361" s="43">
        <v>0.55573300000000003</v>
      </c>
      <c r="CU361" s="43">
        <v>0.55573300000000003</v>
      </c>
      <c r="CV361" s="43">
        <v>0.55573300000000003</v>
      </c>
      <c r="CW361" s="43">
        <v>0.55573300000000003</v>
      </c>
      <c r="CX361" s="43">
        <v>0.55573300000000003</v>
      </c>
      <c r="CY361" s="43">
        <v>0.55573300000000003</v>
      </c>
      <c r="CZ361" s="43"/>
      <c r="DA361" s="43"/>
      <c r="DC361" s="198">
        <v>46321</v>
      </c>
      <c r="DD361" s="43">
        <v>0.52969999999999995</v>
      </c>
      <c r="DE361" s="43">
        <v>0.52969999999999995</v>
      </c>
      <c r="DF361" s="43">
        <v>0.52969999999999995</v>
      </c>
      <c r="DG361" s="43">
        <v>0.52969999999999995</v>
      </c>
      <c r="DH361" s="43">
        <v>0.52969999999999995</v>
      </c>
      <c r="DI361" s="43">
        <v>0.52969999999999995</v>
      </c>
      <c r="DJ361" s="43">
        <v>0.52969999999999995</v>
      </c>
      <c r="DK361" s="43">
        <v>0.52969999999999995</v>
      </c>
      <c r="DL361" s="43">
        <v>0.52969999999999995</v>
      </c>
      <c r="DM361" s="43">
        <v>0.52969999999999995</v>
      </c>
      <c r="DN361" s="43">
        <v>0.52969999999999995</v>
      </c>
      <c r="DO361" s="43">
        <v>0.52969999999999995</v>
      </c>
      <c r="DP361" s="43">
        <v>0.52969999999999995</v>
      </c>
      <c r="DQ361" s="43">
        <v>0.52969999999999995</v>
      </c>
      <c r="DR361" s="43">
        <v>0.52969999999999995</v>
      </c>
      <c r="DS361" s="43">
        <v>0.52969999999999995</v>
      </c>
      <c r="DT361" s="43">
        <v>0.52969999999999995</v>
      </c>
      <c r="DU361" s="43">
        <v>0.52969999999999995</v>
      </c>
      <c r="DV361" s="43">
        <v>0.52969999999999995</v>
      </c>
      <c r="DW361" s="43">
        <v>0.52969999999999995</v>
      </c>
      <c r="DX361" s="43">
        <v>0.52969999999999995</v>
      </c>
      <c r="DY361" s="43">
        <v>0.52969999999999995</v>
      </c>
      <c r="DZ361" s="43">
        <v>0.52969999999999995</v>
      </c>
      <c r="EA361" s="43">
        <v>0.52969999999999995</v>
      </c>
      <c r="EB361" s="43">
        <v>0.52969999999999995</v>
      </c>
      <c r="EC361" s="43">
        <v>0.52969999999999995</v>
      </c>
      <c r="ED361" s="43">
        <v>0.52969999999999995</v>
      </c>
      <c r="EE361" s="43">
        <v>0.52969999999999995</v>
      </c>
      <c r="EF361" s="43">
        <v>0.52969999999999995</v>
      </c>
      <c r="EG361" s="43">
        <v>0.52969999999999995</v>
      </c>
      <c r="EH361" s="43">
        <v>0.52969999999999995</v>
      </c>
      <c r="EI361" s="43">
        <v>0.52969999999999995</v>
      </c>
      <c r="EJ361" s="43">
        <v>0.52969999999999995</v>
      </c>
      <c r="EK361" s="43">
        <v>0.52969999999999995</v>
      </c>
      <c r="EL361" s="43">
        <v>0.52969999999999995</v>
      </c>
      <c r="EM361" s="43">
        <v>0.52969999999999995</v>
      </c>
      <c r="EN361" s="43">
        <v>0.52969999999999995</v>
      </c>
      <c r="EO361" s="43">
        <v>0.52969999999999995</v>
      </c>
      <c r="EP361" s="43">
        <v>0.52969999999999995</v>
      </c>
      <c r="EQ361" s="43">
        <v>0.52969999999999995</v>
      </c>
      <c r="ER361" s="43">
        <v>0.52969999999999995</v>
      </c>
      <c r="ES361" s="43">
        <v>0.52969999999999995</v>
      </c>
      <c r="ET361" s="43">
        <v>0.52969999999999995</v>
      </c>
      <c r="EU361" s="43">
        <v>0.52969999999999995</v>
      </c>
      <c r="EV361" s="43">
        <v>0.52969999999999995</v>
      </c>
      <c r="EW361" s="43">
        <v>0.52969999999999995</v>
      </c>
      <c r="EX361" s="43">
        <v>0.52969999999999995</v>
      </c>
      <c r="EY361" s="43">
        <v>0.52969999999999995</v>
      </c>
      <c r="EZ361" s="43">
        <v>0.52969999999999995</v>
      </c>
      <c r="FA361" s="43">
        <v>0.52969999999999995</v>
      </c>
      <c r="FB361" s="308">
        <v>0.52969999999999995</v>
      </c>
      <c r="FC361" s="43">
        <v>0.52969999999999995</v>
      </c>
      <c r="FD361" s="43">
        <v>0.52969999999999995</v>
      </c>
      <c r="FE361" s="43">
        <v>0.52969999999999995</v>
      </c>
      <c r="FF361" s="43">
        <v>0.52969999999999995</v>
      </c>
      <c r="FG361" s="43">
        <v>0.52969999999999995</v>
      </c>
      <c r="FH361" s="43">
        <v>0.52969999999999995</v>
      </c>
      <c r="FI361" s="43">
        <v>0.52969999999999995</v>
      </c>
      <c r="FJ361" s="43">
        <v>0.52969999999999995</v>
      </c>
      <c r="FK361" s="43">
        <v>0.52969999999999995</v>
      </c>
      <c r="FL361" s="43">
        <v>0.52969999999999995</v>
      </c>
      <c r="FM361" s="43">
        <v>0.52969999999999995</v>
      </c>
      <c r="FN361" s="43">
        <v>0.52969999999999995</v>
      </c>
      <c r="FO361" s="43">
        <v>0.52969999999999995</v>
      </c>
      <c r="FP361" s="43">
        <v>0.52969999999999995</v>
      </c>
      <c r="FQ361" s="43">
        <v>0.52969999999999995</v>
      </c>
      <c r="FR361" s="43">
        <v>0.52969999999999995</v>
      </c>
      <c r="FS361" s="43">
        <v>0.52969999999999995</v>
      </c>
      <c r="FT361" s="43">
        <v>0.52969999999999995</v>
      </c>
      <c r="FU361" s="43">
        <v>0.52969999999999995</v>
      </c>
      <c r="FV361" s="43">
        <v>0.52969999999999995</v>
      </c>
      <c r="FW361" s="43">
        <v>0.52969999999999995</v>
      </c>
      <c r="FX361" s="43">
        <v>0.52969999999999995</v>
      </c>
      <c r="FY361" s="43">
        <v>0.52969999999999995</v>
      </c>
      <c r="FZ361" s="43">
        <v>0.52969999999999995</v>
      </c>
      <c r="GA361" s="43">
        <v>0.52969999999999995</v>
      </c>
      <c r="GB361" s="43">
        <v>0.52969999999999995</v>
      </c>
      <c r="GC361" s="43">
        <v>0.52969999999999995</v>
      </c>
      <c r="GD361" s="43">
        <v>0.52969999999999995</v>
      </c>
      <c r="GE361" s="43">
        <v>0.52969999999999995</v>
      </c>
      <c r="GF361" s="43">
        <v>0.52969999999999995</v>
      </c>
      <c r="GG361" s="43">
        <v>0.52969999999999995</v>
      </c>
      <c r="GH361" s="43">
        <v>0.52969999999999995</v>
      </c>
      <c r="GI361" s="43">
        <v>0.52969999999999995</v>
      </c>
      <c r="GJ361" s="43">
        <v>0.52969999999999995</v>
      </c>
      <c r="GK361" s="43">
        <v>0.52969999999999995</v>
      </c>
      <c r="GL361" s="43">
        <v>0.52969999999999995</v>
      </c>
      <c r="GM361" s="43">
        <v>0.52969999999999995</v>
      </c>
      <c r="GN361" s="43">
        <v>0.52969999999999995</v>
      </c>
      <c r="GO361" s="43">
        <v>0.52969999999999995</v>
      </c>
      <c r="GP361" s="43">
        <v>0.52969999999999995</v>
      </c>
      <c r="GQ361" s="43">
        <v>0.52969999999999995</v>
      </c>
      <c r="GR361" s="43">
        <v>0.52969999999999995</v>
      </c>
      <c r="GS361" s="43">
        <v>0.52969999999999995</v>
      </c>
      <c r="GT361" s="43">
        <v>0.52969999999999995</v>
      </c>
      <c r="GU361" s="43">
        <v>0.52969999999999995</v>
      </c>
      <c r="GV361" s="43">
        <v>0.52969999999999995</v>
      </c>
      <c r="GW361" s="43">
        <v>0.52969999999999995</v>
      </c>
      <c r="GX361" s="43">
        <v>0.52969999999999995</v>
      </c>
      <c r="GY361" s="43">
        <v>0.52969999999999995</v>
      </c>
      <c r="GZ361" s="43">
        <v>0.52969999999999995</v>
      </c>
      <c r="HA361" s="43"/>
      <c r="HB361" s="43"/>
    </row>
    <row r="362" spans="1:210" x14ac:dyDescent="0.6">
      <c r="A362" s="327">
        <v>29</v>
      </c>
      <c r="B362" s="198">
        <v>46423</v>
      </c>
      <c r="C362" s="43">
        <v>0.55573300000000003</v>
      </c>
      <c r="D362" s="43">
        <v>0.55573300000000003</v>
      </c>
      <c r="E362" s="43">
        <v>0.55573300000000003</v>
      </c>
      <c r="F362" s="43">
        <v>0.55573300000000003</v>
      </c>
      <c r="G362" s="43">
        <v>0.55573300000000003</v>
      </c>
      <c r="H362" s="43">
        <v>0.55573300000000003</v>
      </c>
      <c r="I362" s="43">
        <v>0.55573300000000003</v>
      </c>
      <c r="J362" s="43">
        <v>0.55573300000000003</v>
      </c>
      <c r="K362" s="43">
        <v>0.55573300000000003</v>
      </c>
      <c r="L362" s="43">
        <v>0.55573300000000003</v>
      </c>
      <c r="M362" s="43">
        <v>0.55573300000000003</v>
      </c>
      <c r="N362" s="43">
        <v>0.55573300000000003</v>
      </c>
      <c r="O362" s="43">
        <v>0.55573300000000003</v>
      </c>
      <c r="P362" s="43">
        <v>0.55573300000000003</v>
      </c>
      <c r="Q362" s="43">
        <v>0.55573300000000003</v>
      </c>
      <c r="R362" s="43">
        <v>0.55573300000000003</v>
      </c>
      <c r="S362" s="43">
        <v>0.55573300000000003</v>
      </c>
      <c r="T362" s="43">
        <v>0.55573300000000003</v>
      </c>
      <c r="U362" s="43">
        <v>0.55573300000000003</v>
      </c>
      <c r="V362" s="43">
        <v>0.55573300000000003</v>
      </c>
      <c r="W362" s="43">
        <v>0.55573300000000003</v>
      </c>
      <c r="X362" s="43">
        <v>0.55573300000000003</v>
      </c>
      <c r="Y362" s="43">
        <v>0.55573300000000003</v>
      </c>
      <c r="Z362" s="43">
        <v>0.55573300000000003</v>
      </c>
      <c r="AA362" s="43">
        <v>0.55573300000000003</v>
      </c>
      <c r="AB362" s="43">
        <v>0.55573300000000003</v>
      </c>
      <c r="AC362" s="43">
        <v>0.55573300000000003</v>
      </c>
      <c r="AD362" s="43">
        <v>0.55573300000000003</v>
      </c>
      <c r="AE362" s="43">
        <v>0.55573300000000003</v>
      </c>
      <c r="AF362" s="43">
        <v>0.55573300000000003</v>
      </c>
      <c r="AG362" s="43">
        <v>0.55573300000000003</v>
      </c>
      <c r="AH362" s="43">
        <v>0.55573300000000003</v>
      </c>
      <c r="AI362" s="43">
        <v>0.55573300000000003</v>
      </c>
      <c r="AJ362" s="43">
        <v>0.55573300000000003</v>
      </c>
      <c r="AK362" s="43">
        <v>0.55573300000000003</v>
      </c>
      <c r="AL362" s="43">
        <v>0.55573300000000003</v>
      </c>
      <c r="AM362" s="43">
        <v>0.55573300000000003</v>
      </c>
      <c r="AN362" s="43">
        <v>0.55573300000000003</v>
      </c>
      <c r="AO362" s="43">
        <v>0.55573300000000003</v>
      </c>
      <c r="AP362" s="43">
        <v>0.55573300000000003</v>
      </c>
      <c r="AQ362" s="43">
        <v>0.55573300000000003</v>
      </c>
      <c r="AR362" s="43">
        <v>0.55573300000000003</v>
      </c>
      <c r="AS362" s="43">
        <v>0.55573300000000003</v>
      </c>
      <c r="AT362" s="43">
        <v>0.55573300000000003</v>
      </c>
      <c r="AU362" s="43">
        <v>0.55573300000000003</v>
      </c>
      <c r="AV362" s="43">
        <v>0.55573300000000003</v>
      </c>
      <c r="AW362" s="43">
        <v>0.55573300000000003</v>
      </c>
      <c r="AX362" s="43">
        <v>0.55573300000000003</v>
      </c>
      <c r="AY362" s="43">
        <v>0.55573300000000003</v>
      </c>
      <c r="AZ362" s="43">
        <v>0.55573300000000003</v>
      </c>
      <c r="BA362" s="308">
        <v>0.55573300000000003</v>
      </c>
      <c r="BB362" s="43">
        <v>0.55573300000000003</v>
      </c>
      <c r="BC362" s="43">
        <v>0.55573300000000003</v>
      </c>
      <c r="BD362" s="43">
        <v>0.55573300000000003</v>
      </c>
      <c r="BE362" s="43">
        <v>0.55573300000000003</v>
      </c>
      <c r="BF362" s="43">
        <v>0.55573300000000003</v>
      </c>
      <c r="BG362" s="43">
        <v>0.55573300000000003</v>
      </c>
      <c r="BH362" s="43">
        <v>0.55573300000000003</v>
      </c>
      <c r="BI362" s="43">
        <v>0.55573300000000003</v>
      </c>
      <c r="BJ362" s="43">
        <v>0.55573300000000003</v>
      </c>
      <c r="BK362" s="43">
        <v>0.55573300000000003</v>
      </c>
      <c r="BL362" s="43">
        <v>0.55573300000000003</v>
      </c>
      <c r="BM362" s="43">
        <v>0.55573300000000003</v>
      </c>
      <c r="BN362" s="43">
        <v>0.55573300000000003</v>
      </c>
      <c r="BO362" s="43">
        <v>0.55573300000000003</v>
      </c>
      <c r="BP362" s="43">
        <v>0.55573300000000003</v>
      </c>
      <c r="BQ362" s="43">
        <v>0.55573300000000003</v>
      </c>
      <c r="BR362" s="43">
        <v>0.55573300000000003</v>
      </c>
      <c r="BS362" s="43">
        <v>0.55573300000000003</v>
      </c>
      <c r="BT362" s="43">
        <v>0.55573300000000003</v>
      </c>
      <c r="BU362" s="43">
        <v>0.55573300000000003</v>
      </c>
      <c r="BV362" s="43">
        <v>0.55573300000000003</v>
      </c>
      <c r="BW362" s="43">
        <v>0.55573300000000003</v>
      </c>
      <c r="BX362" s="43">
        <v>0.55573300000000003</v>
      </c>
      <c r="BY362" s="43">
        <v>0.55573300000000003</v>
      </c>
      <c r="BZ362" s="43">
        <v>0.55573300000000003</v>
      </c>
      <c r="CA362" s="43">
        <v>0.55573300000000003</v>
      </c>
      <c r="CB362" s="43">
        <v>0.55573300000000003</v>
      </c>
      <c r="CC362" s="43">
        <v>0.55573300000000003</v>
      </c>
      <c r="CD362" s="43">
        <v>0.55573300000000003</v>
      </c>
      <c r="CE362" s="43">
        <v>0.55573300000000003</v>
      </c>
      <c r="CF362" s="43">
        <v>0.55573300000000003</v>
      </c>
      <c r="CG362" s="43">
        <v>0.55573300000000003</v>
      </c>
      <c r="CH362" s="43">
        <v>0.55573300000000003</v>
      </c>
      <c r="CI362" s="43">
        <v>0.55573300000000003</v>
      </c>
      <c r="CJ362" s="43">
        <v>0.55573300000000003</v>
      </c>
      <c r="CK362" s="43">
        <v>0.55573300000000003</v>
      </c>
      <c r="CL362" s="43">
        <v>0.55573300000000003</v>
      </c>
      <c r="CM362" s="43">
        <v>0.55573300000000003</v>
      </c>
      <c r="CN362" s="43">
        <v>0.55573300000000003</v>
      </c>
      <c r="CO362" s="43">
        <v>0.55573300000000003</v>
      </c>
      <c r="CP362" s="43">
        <v>0.55573300000000003</v>
      </c>
      <c r="CQ362" s="43">
        <v>0.55573300000000003</v>
      </c>
      <c r="CR362" s="43">
        <v>0.55573300000000003</v>
      </c>
      <c r="CS362" s="43">
        <v>0.55573300000000003</v>
      </c>
      <c r="CT362" s="43">
        <v>0.55573300000000003</v>
      </c>
      <c r="CU362" s="43">
        <v>0.55573300000000003</v>
      </c>
      <c r="CV362" s="43">
        <v>0.55573300000000003</v>
      </c>
      <c r="CW362" s="43">
        <v>0.55573300000000003</v>
      </c>
      <c r="CX362" s="43">
        <v>0.55573300000000003</v>
      </c>
      <c r="CY362" s="43">
        <v>0.55573300000000003</v>
      </c>
      <c r="CZ362" s="43"/>
      <c r="DA362" s="43"/>
      <c r="DC362" s="198">
        <v>46352</v>
      </c>
      <c r="DD362" s="43">
        <v>0.52969999999999995</v>
      </c>
      <c r="DE362" s="43">
        <v>0.52969999999999995</v>
      </c>
      <c r="DF362" s="43">
        <v>0.52969999999999995</v>
      </c>
      <c r="DG362" s="43">
        <v>0.52969999999999995</v>
      </c>
      <c r="DH362" s="43">
        <v>0.52969999999999995</v>
      </c>
      <c r="DI362" s="43">
        <v>0.52969999999999995</v>
      </c>
      <c r="DJ362" s="43">
        <v>0.52969999999999995</v>
      </c>
      <c r="DK362" s="43">
        <v>0.52969999999999995</v>
      </c>
      <c r="DL362" s="43">
        <v>0.52969999999999995</v>
      </c>
      <c r="DM362" s="43">
        <v>0.52969999999999995</v>
      </c>
      <c r="DN362" s="43">
        <v>0.52969999999999995</v>
      </c>
      <c r="DO362" s="43">
        <v>0.52969999999999995</v>
      </c>
      <c r="DP362" s="43">
        <v>0.52969999999999995</v>
      </c>
      <c r="DQ362" s="43">
        <v>0.52969999999999995</v>
      </c>
      <c r="DR362" s="43">
        <v>0.52969999999999995</v>
      </c>
      <c r="DS362" s="43">
        <v>0.52969999999999995</v>
      </c>
      <c r="DT362" s="43">
        <v>0.52969999999999995</v>
      </c>
      <c r="DU362" s="43">
        <v>0.52969999999999995</v>
      </c>
      <c r="DV362" s="43">
        <v>0.52969999999999995</v>
      </c>
      <c r="DW362" s="43">
        <v>0.52969999999999995</v>
      </c>
      <c r="DX362" s="43">
        <v>0.52969999999999995</v>
      </c>
      <c r="DY362" s="43">
        <v>0.52969999999999995</v>
      </c>
      <c r="DZ362" s="43">
        <v>0.52969999999999995</v>
      </c>
      <c r="EA362" s="43">
        <v>0.52969999999999995</v>
      </c>
      <c r="EB362" s="43">
        <v>0.52969999999999995</v>
      </c>
      <c r="EC362" s="43">
        <v>0.52969999999999995</v>
      </c>
      <c r="ED362" s="43">
        <v>0.52969999999999995</v>
      </c>
      <c r="EE362" s="43">
        <v>0.52969999999999995</v>
      </c>
      <c r="EF362" s="43">
        <v>0.52969999999999995</v>
      </c>
      <c r="EG362" s="43">
        <v>0.52969999999999995</v>
      </c>
      <c r="EH362" s="43">
        <v>0.52969999999999995</v>
      </c>
      <c r="EI362" s="43">
        <v>0.52969999999999995</v>
      </c>
      <c r="EJ362" s="43">
        <v>0.52969999999999995</v>
      </c>
      <c r="EK362" s="43">
        <v>0.52969999999999995</v>
      </c>
      <c r="EL362" s="43">
        <v>0.52969999999999995</v>
      </c>
      <c r="EM362" s="43">
        <v>0.52969999999999995</v>
      </c>
      <c r="EN362" s="43">
        <v>0.52969999999999995</v>
      </c>
      <c r="EO362" s="43">
        <v>0.52969999999999995</v>
      </c>
      <c r="EP362" s="43">
        <v>0.52969999999999995</v>
      </c>
      <c r="EQ362" s="43">
        <v>0.52969999999999995</v>
      </c>
      <c r="ER362" s="43">
        <v>0.52969999999999995</v>
      </c>
      <c r="ES362" s="43">
        <v>0.52969999999999995</v>
      </c>
      <c r="ET362" s="43">
        <v>0.52969999999999995</v>
      </c>
      <c r="EU362" s="43">
        <v>0.52969999999999995</v>
      </c>
      <c r="EV362" s="43">
        <v>0.52969999999999995</v>
      </c>
      <c r="EW362" s="43">
        <v>0.52969999999999995</v>
      </c>
      <c r="EX362" s="43">
        <v>0.52969999999999995</v>
      </c>
      <c r="EY362" s="43">
        <v>0.52969999999999995</v>
      </c>
      <c r="EZ362" s="43">
        <v>0.52969999999999995</v>
      </c>
      <c r="FA362" s="43">
        <v>0.52969999999999995</v>
      </c>
      <c r="FB362" s="308">
        <v>0.52969999999999995</v>
      </c>
      <c r="FC362" s="43">
        <v>0.52969999999999995</v>
      </c>
      <c r="FD362" s="43">
        <v>0.52969999999999995</v>
      </c>
      <c r="FE362" s="43">
        <v>0.52969999999999995</v>
      </c>
      <c r="FF362" s="43">
        <v>0.52969999999999995</v>
      </c>
      <c r="FG362" s="43">
        <v>0.52969999999999995</v>
      </c>
      <c r="FH362" s="43">
        <v>0.52969999999999995</v>
      </c>
      <c r="FI362" s="43">
        <v>0.52969999999999995</v>
      </c>
      <c r="FJ362" s="43">
        <v>0.52969999999999995</v>
      </c>
      <c r="FK362" s="43">
        <v>0.52969999999999995</v>
      </c>
      <c r="FL362" s="43">
        <v>0.52969999999999995</v>
      </c>
      <c r="FM362" s="43">
        <v>0.52969999999999995</v>
      </c>
      <c r="FN362" s="43">
        <v>0.52969999999999995</v>
      </c>
      <c r="FO362" s="43">
        <v>0.52969999999999995</v>
      </c>
      <c r="FP362" s="43">
        <v>0.52969999999999995</v>
      </c>
      <c r="FQ362" s="43">
        <v>0.52969999999999995</v>
      </c>
      <c r="FR362" s="43">
        <v>0.52969999999999995</v>
      </c>
      <c r="FS362" s="43">
        <v>0.52969999999999995</v>
      </c>
      <c r="FT362" s="43">
        <v>0.52969999999999995</v>
      </c>
      <c r="FU362" s="43">
        <v>0.52969999999999995</v>
      </c>
      <c r="FV362" s="43">
        <v>0.52969999999999995</v>
      </c>
      <c r="FW362" s="43">
        <v>0.52969999999999995</v>
      </c>
      <c r="FX362" s="43">
        <v>0.52969999999999995</v>
      </c>
      <c r="FY362" s="43">
        <v>0.52969999999999995</v>
      </c>
      <c r="FZ362" s="43">
        <v>0.52969999999999995</v>
      </c>
      <c r="GA362" s="43">
        <v>0.52969999999999995</v>
      </c>
      <c r="GB362" s="43">
        <v>0.52969999999999995</v>
      </c>
      <c r="GC362" s="43">
        <v>0.52969999999999995</v>
      </c>
      <c r="GD362" s="43">
        <v>0.52969999999999995</v>
      </c>
      <c r="GE362" s="43">
        <v>0.52969999999999995</v>
      </c>
      <c r="GF362" s="43">
        <v>0.52969999999999995</v>
      </c>
      <c r="GG362" s="43">
        <v>0.52969999999999995</v>
      </c>
      <c r="GH362" s="43">
        <v>0.52969999999999995</v>
      </c>
      <c r="GI362" s="43">
        <v>0.52969999999999995</v>
      </c>
      <c r="GJ362" s="43">
        <v>0.52969999999999995</v>
      </c>
      <c r="GK362" s="43">
        <v>0.52969999999999995</v>
      </c>
      <c r="GL362" s="43">
        <v>0.52969999999999995</v>
      </c>
      <c r="GM362" s="43">
        <v>0.52969999999999995</v>
      </c>
      <c r="GN362" s="43">
        <v>0.52969999999999995</v>
      </c>
      <c r="GO362" s="43">
        <v>0.52969999999999995</v>
      </c>
      <c r="GP362" s="43">
        <v>0.52969999999999995</v>
      </c>
      <c r="GQ362" s="43">
        <v>0.52969999999999995</v>
      </c>
      <c r="GR362" s="43">
        <v>0.52969999999999995</v>
      </c>
      <c r="GS362" s="43">
        <v>0.52969999999999995</v>
      </c>
      <c r="GT362" s="43">
        <v>0.52969999999999995</v>
      </c>
      <c r="GU362" s="43">
        <v>0.52969999999999995</v>
      </c>
      <c r="GV362" s="43">
        <v>0.52969999999999995</v>
      </c>
      <c r="GW362" s="43">
        <v>0.52969999999999995</v>
      </c>
      <c r="GX362" s="43">
        <v>0.52969999999999995</v>
      </c>
      <c r="GY362" s="43">
        <v>0.52969999999999995</v>
      </c>
      <c r="GZ362" s="43">
        <v>0.52969999999999995</v>
      </c>
      <c r="HA362" s="43"/>
      <c r="HB362" s="43"/>
    </row>
    <row r="363" spans="1:210" x14ac:dyDescent="0.6">
      <c r="A363" s="327">
        <v>30</v>
      </c>
      <c r="B363" s="198">
        <v>46451</v>
      </c>
      <c r="C363" s="43">
        <v>0.55573300000000003</v>
      </c>
      <c r="D363" s="43">
        <v>0.55573300000000003</v>
      </c>
      <c r="E363" s="43">
        <v>0.55573300000000003</v>
      </c>
      <c r="F363" s="43">
        <v>0.55573300000000003</v>
      </c>
      <c r="G363" s="43">
        <v>0.55573300000000003</v>
      </c>
      <c r="H363" s="43">
        <v>0.55573300000000003</v>
      </c>
      <c r="I363" s="43">
        <v>0.55573300000000003</v>
      </c>
      <c r="J363" s="43">
        <v>0.55573300000000003</v>
      </c>
      <c r="K363" s="43">
        <v>0.55573300000000003</v>
      </c>
      <c r="L363" s="43">
        <v>0.55573300000000003</v>
      </c>
      <c r="M363" s="43">
        <v>0.55573300000000003</v>
      </c>
      <c r="N363" s="43">
        <v>0.55573300000000003</v>
      </c>
      <c r="O363" s="43">
        <v>0.55573300000000003</v>
      </c>
      <c r="P363" s="43">
        <v>0.55573300000000003</v>
      </c>
      <c r="Q363" s="43">
        <v>0.55573300000000003</v>
      </c>
      <c r="R363" s="43">
        <v>0.55573300000000003</v>
      </c>
      <c r="S363" s="43">
        <v>0.55573300000000003</v>
      </c>
      <c r="T363" s="43">
        <v>0.55573300000000003</v>
      </c>
      <c r="U363" s="43">
        <v>0.55573300000000003</v>
      </c>
      <c r="V363" s="43">
        <v>0.55573300000000003</v>
      </c>
      <c r="W363" s="43">
        <v>0.55573300000000003</v>
      </c>
      <c r="X363" s="43">
        <v>0.55573300000000003</v>
      </c>
      <c r="Y363" s="43">
        <v>0.55573300000000003</v>
      </c>
      <c r="Z363" s="43">
        <v>0.55573300000000003</v>
      </c>
      <c r="AA363" s="43">
        <v>0.55573300000000003</v>
      </c>
      <c r="AB363" s="43">
        <v>0.55573300000000003</v>
      </c>
      <c r="AC363" s="43">
        <v>0.55573300000000003</v>
      </c>
      <c r="AD363" s="43">
        <v>0.55573300000000003</v>
      </c>
      <c r="AE363" s="43">
        <v>0.55573300000000003</v>
      </c>
      <c r="AF363" s="43">
        <v>0.55573300000000003</v>
      </c>
      <c r="AG363" s="43">
        <v>0.55573300000000003</v>
      </c>
      <c r="AH363" s="43">
        <v>0.55573300000000003</v>
      </c>
      <c r="AI363" s="43">
        <v>0.55573300000000003</v>
      </c>
      <c r="AJ363" s="43">
        <v>0.55573300000000003</v>
      </c>
      <c r="AK363" s="43">
        <v>0.55573300000000003</v>
      </c>
      <c r="AL363" s="43">
        <v>0.55573300000000003</v>
      </c>
      <c r="AM363" s="43">
        <v>0.55573300000000003</v>
      </c>
      <c r="AN363" s="43">
        <v>0.55573300000000003</v>
      </c>
      <c r="AO363" s="43">
        <v>0.55573300000000003</v>
      </c>
      <c r="AP363" s="43">
        <v>0.55573300000000003</v>
      </c>
      <c r="AQ363" s="43">
        <v>0.55573300000000003</v>
      </c>
      <c r="AR363" s="43">
        <v>0.55573300000000003</v>
      </c>
      <c r="AS363" s="43">
        <v>0.55573300000000003</v>
      </c>
      <c r="AT363" s="43">
        <v>0.55573300000000003</v>
      </c>
      <c r="AU363" s="43">
        <v>0.55573300000000003</v>
      </c>
      <c r="AV363" s="43">
        <v>0.55573300000000003</v>
      </c>
      <c r="AW363" s="43">
        <v>0.55573300000000003</v>
      </c>
      <c r="AX363" s="43">
        <v>0.55573300000000003</v>
      </c>
      <c r="AY363" s="43">
        <v>0.55573300000000003</v>
      </c>
      <c r="AZ363" s="43">
        <v>0.55573300000000003</v>
      </c>
      <c r="BA363" s="308">
        <v>0.55573300000000003</v>
      </c>
      <c r="BB363" s="43">
        <v>0.55573300000000003</v>
      </c>
      <c r="BC363" s="43">
        <v>0.55573300000000003</v>
      </c>
      <c r="BD363" s="43">
        <v>0.55573300000000003</v>
      </c>
      <c r="BE363" s="43">
        <v>0.55573300000000003</v>
      </c>
      <c r="BF363" s="43">
        <v>0.55573300000000003</v>
      </c>
      <c r="BG363" s="43">
        <v>0.55573300000000003</v>
      </c>
      <c r="BH363" s="43">
        <v>0.55573300000000003</v>
      </c>
      <c r="BI363" s="43">
        <v>0.55573300000000003</v>
      </c>
      <c r="BJ363" s="43">
        <v>0.55573300000000003</v>
      </c>
      <c r="BK363" s="43">
        <v>0.55573300000000003</v>
      </c>
      <c r="BL363" s="43">
        <v>0.55573300000000003</v>
      </c>
      <c r="BM363" s="43">
        <v>0.55573300000000003</v>
      </c>
      <c r="BN363" s="43">
        <v>0.55573300000000003</v>
      </c>
      <c r="BO363" s="43">
        <v>0.55573300000000003</v>
      </c>
      <c r="BP363" s="43">
        <v>0.55573300000000003</v>
      </c>
      <c r="BQ363" s="43">
        <v>0.55573300000000003</v>
      </c>
      <c r="BR363" s="43">
        <v>0.55573300000000003</v>
      </c>
      <c r="BS363" s="43">
        <v>0.55573300000000003</v>
      </c>
      <c r="BT363" s="43">
        <v>0.55573300000000003</v>
      </c>
      <c r="BU363" s="43">
        <v>0.55573300000000003</v>
      </c>
      <c r="BV363" s="43">
        <v>0.55573300000000003</v>
      </c>
      <c r="BW363" s="43">
        <v>0.55573300000000003</v>
      </c>
      <c r="BX363" s="43">
        <v>0.55573300000000003</v>
      </c>
      <c r="BY363" s="43">
        <v>0.55573300000000003</v>
      </c>
      <c r="BZ363" s="43">
        <v>0.55573300000000003</v>
      </c>
      <c r="CA363" s="43">
        <v>0.55573300000000003</v>
      </c>
      <c r="CB363" s="43">
        <v>0.55573300000000003</v>
      </c>
      <c r="CC363" s="43">
        <v>0.55573300000000003</v>
      </c>
      <c r="CD363" s="43">
        <v>0.55573300000000003</v>
      </c>
      <c r="CE363" s="43">
        <v>0.55573300000000003</v>
      </c>
      <c r="CF363" s="43">
        <v>0.55573300000000003</v>
      </c>
      <c r="CG363" s="43">
        <v>0.55573300000000003</v>
      </c>
      <c r="CH363" s="43">
        <v>0.55573300000000003</v>
      </c>
      <c r="CI363" s="43">
        <v>0.55573300000000003</v>
      </c>
      <c r="CJ363" s="43">
        <v>0.55573300000000003</v>
      </c>
      <c r="CK363" s="43">
        <v>0.55573300000000003</v>
      </c>
      <c r="CL363" s="43">
        <v>0.55573300000000003</v>
      </c>
      <c r="CM363" s="43">
        <v>0.55573300000000003</v>
      </c>
      <c r="CN363" s="43">
        <v>0.55573300000000003</v>
      </c>
      <c r="CO363" s="43">
        <v>0.55573300000000003</v>
      </c>
      <c r="CP363" s="43">
        <v>0.55573300000000003</v>
      </c>
      <c r="CQ363" s="43">
        <v>0.55573300000000003</v>
      </c>
      <c r="CR363" s="43">
        <v>0.55573300000000003</v>
      </c>
      <c r="CS363" s="43">
        <v>0.55573300000000003</v>
      </c>
      <c r="CT363" s="43">
        <v>0.55573300000000003</v>
      </c>
      <c r="CU363" s="43">
        <v>0.55573300000000003</v>
      </c>
      <c r="CV363" s="43">
        <v>0.55573300000000003</v>
      </c>
      <c r="CW363" s="43">
        <v>0.55573300000000003</v>
      </c>
      <c r="CX363" s="43">
        <v>0.55573300000000003</v>
      </c>
      <c r="CY363" s="43">
        <v>0.55573300000000003</v>
      </c>
      <c r="CZ363" s="43"/>
      <c r="DA363" s="43"/>
      <c r="DC363" s="198">
        <v>46382</v>
      </c>
      <c r="DD363" s="43">
        <v>0.52969999999999995</v>
      </c>
      <c r="DE363" s="43">
        <v>0.52969999999999995</v>
      </c>
      <c r="DF363" s="43">
        <v>0.52969999999999995</v>
      </c>
      <c r="DG363" s="43">
        <v>0.52969999999999995</v>
      </c>
      <c r="DH363" s="43">
        <v>0.52969999999999995</v>
      </c>
      <c r="DI363" s="43">
        <v>0.52969999999999995</v>
      </c>
      <c r="DJ363" s="43">
        <v>0.52969999999999995</v>
      </c>
      <c r="DK363" s="43">
        <v>0.52969999999999995</v>
      </c>
      <c r="DL363" s="43">
        <v>0.52969999999999995</v>
      </c>
      <c r="DM363" s="43">
        <v>0.52969999999999995</v>
      </c>
      <c r="DN363" s="43">
        <v>0.52969999999999995</v>
      </c>
      <c r="DO363" s="43">
        <v>0.52969999999999995</v>
      </c>
      <c r="DP363" s="43">
        <v>0.52969999999999995</v>
      </c>
      <c r="DQ363" s="43">
        <v>0.52969999999999995</v>
      </c>
      <c r="DR363" s="43">
        <v>0.52969999999999995</v>
      </c>
      <c r="DS363" s="43">
        <v>0.52969999999999995</v>
      </c>
      <c r="DT363" s="43">
        <v>0.52969999999999995</v>
      </c>
      <c r="DU363" s="43">
        <v>0.52969999999999995</v>
      </c>
      <c r="DV363" s="43">
        <v>0.52969999999999995</v>
      </c>
      <c r="DW363" s="43">
        <v>0.52969999999999995</v>
      </c>
      <c r="DX363" s="43">
        <v>0.52969999999999995</v>
      </c>
      <c r="DY363" s="43">
        <v>0.52969999999999995</v>
      </c>
      <c r="DZ363" s="43">
        <v>0.52969999999999995</v>
      </c>
      <c r="EA363" s="43">
        <v>0.52969999999999995</v>
      </c>
      <c r="EB363" s="43">
        <v>0.52969999999999995</v>
      </c>
      <c r="EC363" s="43">
        <v>0.52969999999999995</v>
      </c>
      <c r="ED363" s="43">
        <v>0.52969999999999995</v>
      </c>
      <c r="EE363" s="43">
        <v>0.52969999999999995</v>
      </c>
      <c r="EF363" s="43">
        <v>0.52969999999999995</v>
      </c>
      <c r="EG363" s="43">
        <v>0.52969999999999995</v>
      </c>
      <c r="EH363" s="43">
        <v>0.52969999999999995</v>
      </c>
      <c r="EI363" s="43">
        <v>0.52969999999999995</v>
      </c>
      <c r="EJ363" s="43">
        <v>0.52969999999999995</v>
      </c>
      <c r="EK363" s="43">
        <v>0.52969999999999995</v>
      </c>
      <c r="EL363" s="43">
        <v>0.52969999999999995</v>
      </c>
      <c r="EM363" s="43">
        <v>0.52969999999999995</v>
      </c>
      <c r="EN363" s="43">
        <v>0.52969999999999995</v>
      </c>
      <c r="EO363" s="43">
        <v>0.52969999999999995</v>
      </c>
      <c r="EP363" s="43">
        <v>0.52969999999999995</v>
      </c>
      <c r="EQ363" s="43">
        <v>0.52969999999999995</v>
      </c>
      <c r="ER363" s="43">
        <v>0.52969999999999995</v>
      </c>
      <c r="ES363" s="43">
        <v>0.52969999999999995</v>
      </c>
      <c r="ET363" s="43">
        <v>0.52969999999999995</v>
      </c>
      <c r="EU363" s="43">
        <v>0.52969999999999995</v>
      </c>
      <c r="EV363" s="43">
        <v>0.52969999999999995</v>
      </c>
      <c r="EW363" s="43">
        <v>0.52969999999999995</v>
      </c>
      <c r="EX363" s="43">
        <v>0.52969999999999995</v>
      </c>
      <c r="EY363" s="43">
        <v>0.52969999999999995</v>
      </c>
      <c r="EZ363" s="43">
        <v>0.52969999999999995</v>
      </c>
      <c r="FA363" s="43">
        <v>0.52969999999999995</v>
      </c>
      <c r="FB363" s="308">
        <v>0.52969999999999995</v>
      </c>
      <c r="FC363" s="43">
        <v>0.52969999999999995</v>
      </c>
      <c r="FD363" s="43">
        <v>0.52969999999999995</v>
      </c>
      <c r="FE363" s="43">
        <v>0.52969999999999995</v>
      </c>
      <c r="FF363" s="43">
        <v>0.52969999999999995</v>
      </c>
      <c r="FG363" s="43">
        <v>0.52969999999999995</v>
      </c>
      <c r="FH363" s="43">
        <v>0.52969999999999995</v>
      </c>
      <c r="FI363" s="43">
        <v>0.52969999999999995</v>
      </c>
      <c r="FJ363" s="43">
        <v>0.52969999999999995</v>
      </c>
      <c r="FK363" s="43">
        <v>0.52969999999999995</v>
      </c>
      <c r="FL363" s="43">
        <v>0.52969999999999995</v>
      </c>
      <c r="FM363" s="43">
        <v>0.52969999999999995</v>
      </c>
      <c r="FN363" s="43">
        <v>0.52969999999999995</v>
      </c>
      <c r="FO363" s="43">
        <v>0.52969999999999995</v>
      </c>
      <c r="FP363" s="43">
        <v>0.52969999999999995</v>
      </c>
      <c r="FQ363" s="43">
        <v>0.52969999999999995</v>
      </c>
      <c r="FR363" s="43">
        <v>0.52969999999999995</v>
      </c>
      <c r="FS363" s="43">
        <v>0.52969999999999995</v>
      </c>
      <c r="FT363" s="43">
        <v>0.52969999999999995</v>
      </c>
      <c r="FU363" s="43">
        <v>0.52969999999999995</v>
      </c>
      <c r="FV363" s="43">
        <v>0.52969999999999995</v>
      </c>
      <c r="FW363" s="43">
        <v>0.52969999999999995</v>
      </c>
      <c r="FX363" s="43">
        <v>0.52969999999999995</v>
      </c>
      <c r="FY363" s="43">
        <v>0.52969999999999995</v>
      </c>
      <c r="FZ363" s="43">
        <v>0.52969999999999995</v>
      </c>
      <c r="GA363" s="43">
        <v>0.52969999999999995</v>
      </c>
      <c r="GB363" s="43">
        <v>0.52969999999999995</v>
      </c>
      <c r="GC363" s="43">
        <v>0.52969999999999995</v>
      </c>
      <c r="GD363" s="43">
        <v>0.52969999999999995</v>
      </c>
      <c r="GE363" s="43">
        <v>0.52969999999999995</v>
      </c>
      <c r="GF363" s="43">
        <v>0.52969999999999995</v>
      </c>
      <c r="GG363" s="43">
        <v>0.52969999999999995</v>
      </c>
      <c r="GH363" s="43">
        <v>0.52969999999999995</v>
      </c>
      <c r="GI363" s="43">
        <v>0.52969999999999995</v>
      </c>
      <c r="GJ363" s="43">
        <v>0.52969999999999995</v>
      </c>
      <c r="GK363" s="43">
        <v>0.52969999999999995</v>
      </c>
      <c r="GL363" s="43">
        <v>0.52969999999999995</v>
      </c>
      <c r="GM363" s="43">
        <v>0.52969999999999995</v>
      </c>
      <c r="GN363" s="43">
        <v>0.52969999999999995</v>
      </c>
      <c r="GO363" s="43">
        <v>0.52969999999999995</v>
      </c>
      <c r="GP363" s="43">
        <v>0.52969999999999995</v>
      </c>
      <c r="GQ363" s="43">
        <v>0.52969999999999995</v>
      </c>
      <c r="GR363" s="43">
        <v>0.52969999999999995</v>
      </c>
      <c r="GS363" s="43">
        <v>0.52969999999999995</v>
      </c>
      <c r="GT363" s="43">
        <v>0.52969999999999995</v>
      </c>
      <c r="GU363" s="43">
        <v>0.52969999999999995</v>
      </c>
      <c r="GV363" s="43">
        <v>0.52969999999999995</v>
      </c>
      <c r="GW363" s="43">
        <v>0.52969999999999995</v>
      </c>
      <c r="GX363" s="43">
        <v>0.52969999999999995</v>
      </c>
      <c r="GY363" s="43">
        <v>0.52969999999999995</v>
      </c>
      <c r="GZ363" s="43">
        <v>0.52969999999999995</v>
      </c>
      <c r="HA363" s="43"/>
      <c r="HB363" s="43"/>
    </row>
    <row r="364" spans="1:210" x14ac:dyDescent="0.6">
      <c r="A364" s="327">
        <v>31</v>
      </c>
      <c r="B364" s="198">
        <v>46482</v>
      </c>
      <c r="C364" s="43">
        <v>0.55573300000000003</v>
      </c>
      <c r="D364" s="43">
        <v>0.55573300000000003</v>
      </c>
      <c r="E364" s="43">
        <v>0.55573300000000003</v>
      </c>
      <c r="F364" s="43">
        <v>0.55573300000000003</v>
      </c>
      <c r="G364" s="43">
        <v>0.55573300000000003</v>
      </c>
      <c r="H364" s="43">
        <v>0.55573300000000003</v>
      </c>
      <c r="I364" s="43">
        <v>0.55573300000000003</v>
      </c>
      <c r="J364" s="43">
        <v>0.55573300000000003</v>
      </c>
      <c r="K364" s="43">
        <v>0.55573300000000003</v>
      </c>
      <c r="L364" s="43">
        <v>0.55573300000000003</v>
      </c>
      <c r="M364" s="43">
        <v>0.55573300000000003</v>
      </c>
      <c r="N364" s="43">
        <v>0.55573300000000003</v>
      </c>
      <c r="O364" s="43">
        <v>0.55573300000000003</v>
      </c>
      <c r="P364" s="43">
        <v>0.55573300000000003</v>
      </c>
      <c r="Q364" s="43">
        <v>0.55573300000000003</v>
      </c>
      <c r="R364" s="43">
        <v>0.55573300000000003</v>
      </c>
      <c r="S364" s="43">
        <v>0.55573300000000003</v>
      </c>
      <c r="T364" s="43">
        <v>0.55573300000000003</v>
      </c>
      <c r="U364" s="43">
        <v>0.55573300000000003</v>
      </c>
      <c r="V364" s="43">
        <v>0.55573300000000003</v>
      </c>
      <c r="W364" s="43">
        <v>0.55573300000000003</v>
      </c>
      <c r="X364" s="43">
        <v>0.55573300000000003</v>
      </c>
      <c r="Y364" s="43">
        <v>0.55573300000000003</v>
      </c>
      <c r="Z364" s="43">
        <v>0.55573300000000003</v>
      </c>
      <c r="AA364" s="43">
        <v>0.55573300000000003</v>
      </c>
      <c r="AB364" s="43">
        <v>0.55573300000000003</v>
      </c>
      <c r="AC364" s="43">
        <v>0.55573300000000003</v>
      </c>
      <c r="AD364" s="43">
        <v>0.55573300000000003</v>
      </c>
      <c r="AE364" s="43">
        <v>0.55573300000000003</v>
      </c>
      <c r="AF364" s="43">
        <v>0.55573300000000003</v>
      </c>
      <c r="AG364" s="43">
        <v>0.55573300000000003</v>
      </c>
      <c r="AH364" s="43">
        <v>0.55573300000000003</v>
      </c>
      <c r="AI364" s="43">
        <v>0.55573300000000003</v>
      </c>
      <c r="AJ364" s="43">
        <v>0.55573300000000003</v>
      </c>
      <c r="AK364" s="43">
        <v>0.55573300000000003</v>
      </c>
      <c r="AL364" s="43">
        <v>0.55573300000000003</v>
      </c>
      <c r="AM364" s="43">
        <v>0.55573300000000003</v>
      </c>
      <c r="AN364" s="43">
        <v>0.55573300000000003</v>
      </c>
      <c r="AO364" s="43">
        <v>0.55573300000000003</v>
      </c>
      <c r="AP364" s="43">
        <v>0.55573300000000003</v>
      </c>
      <c r="AQ364" s="43">
        <v>0.55573300000000003</v>
      </c>
      <c r="AR364" s="43">
        <v>0.55573300000000003</v>
      </c>
      <c r="AS364" s="43">
        <v>0.55573300000000003</v>
      </c>
      <c r="AT364" s="43">
        <v>0.55573300000000003</v>
      </c>
      <c r="AU364" s="43">
        <v>0.55573300000000003</v>
      </c>
      <c r="AV364" s="43">
        <v>0.55573300000000003</v>
      </c>
      <c r="AW364" s="43">
        <v>0.55573300000000003</v>
      </c>
      <c r="AX364" s="43">
        <v>0.55573300000000003</v>
      </c>
      <c r="AY364" s="43">
        <v>0.55573300000000003</v>
      </c>
      <c r="AZ364" s="43">
        <v>0.55573300000000003</v>
      </c>
      <c r="BA364" s="308">
        <v>0.55573300000000003</v>
      </c>
      <c r="BB364" s="43">
        <v>0.55573300000000003</v>
      </c>
      <c r="BC364" s="43">
        <v>0.55573300000000003</v>
      </c>
      <c r="BD364" s="43">
        <v>0.55573300000000003</v>
      </c>
      <c r="BE364" s="43">
        <v>0.55573300000000003</v>
      </c>
      <c r="BF364" s="43">
        <v>0.55573300000000003</v>
      </c>
      <c r="BG364" s="43">
        <v>0.55573300000000003</v>
      </c>
      <c r="BH364" s="43">
        <v>0.55573300000000003</v>
      </c>
      <c r="BI364" s="43">
        <v>0.55573300000000003</v>
      </c>
      <c r="BJ364" s="43">
        <v>0.55573300000000003</v>
      </c>
      <c r="BK364" s="43">
        <v>0.55573300000000003</v>
      </c>
      <c r="BL364" s="43">
        <v>0.55573300000000003</v>
      </c>
      <c r="BM364" s="43">
        <v>0.55573300000000003</v>
      </c>
      <c r="BN364" s="43">
        <v>0.55573300000000003</v>
      </c>
      <c r="BO364" s="43">
        <v>0.55573300000000003</v>
      </c>
      <c r="BP364" s="43">
        <v>0.55573300000000003</v>
      </c>
      <c r="BQ364" s="43">
        <v>0.55573300000000003</v>
      </c>
      <c r="BR364" s="43">
        <v>0.55573300000000003</v>
      </c>
      <c r="BS364" s="43">
        <v>0.55573300000000003</v>
      </c>
      <c r="BT364" s="43">
        <v>0.55573300000000003</v>
      </c>
      <c r="BU364" s="43">
        <v>0.55573300000000003</v>
      </c>
      <c r="BV364" s="43">
        <v>0.55573300000000003</v>
      </c>
      <c r="BW364" s="43">
        <v>0.55573300000000003</v>
      </c>
      <c r="BX364" s="43">
        <v>0.55573300000000003</v>
      </c>
      <c r="BY364" s="43">
        <v>0.55573300000000003</v>
      </c>
      <c r="BZ364" s="43">
        <v>0.55573300000000003</v>
      </c>
      <c r="CA364" s="43">
        <v>0.55573300000000003</v>
      </c>
      <c r="CB364" s="43">
        <v>0.55573300000000003</v>
      </c>
      <c r="CC364" s="43">
        <v>0.55573300000000003</v>
      </c>
      <c r="CD364" s="43">
        <v>0.55573300000000003</v>
      </c>
      <c r="CE364" s="43">
        <v>0.55573300000000003</v>
      </c>
      <c r="CF364" s="43">
        <v>0.55573300000000003</v>
      </c>
      <c r="CG364" s="43">
        <v>0.55573300000000003</v>
      </c>
      <c r="CH364" s="43">
        <v>0.55573300000000003</v>
      </c>
      <c r="CI364" s="43">
        <v>0.55573300000000003</v>
      </c>
      <c r="CJ364" s="43">
        <v>0.55573300000000003</v>
      </c>
      <c r="CK364" s="43">
        <v>0.55573300000000003</v>
      </c>
      <c r="CL364" s="43">
        <v>0.55573300000000003</v>
      </c>
      <c r="CM364" s="43">
        <v>0.55573300000000003</v>
      </c>
      <c r="CN364" s="43">
        <v>0.55573300000000003</v>
      </c>
      <c r="CO364" s="43">
        <v>0.55573300000000003</v>
      </c>
      <c r="CP364" s="43">
        <v>0.55573300000000003</v>
      </c>
      <c r="CQ364" s="43">
        <v>0.55573300000000003</v>
      </c>
      <c r="CR364" s="43">
        <v>0.55573300000000003</v>
      </c>
      <c r="CS364" s="43">
        <v>0.55573300000000003</v>
      </c>
      <c r="CT364" s="43">
        <v>0.55573300000000003</v>
      </c>
      <c r="CU364" s="43">
        <v>0.55573300000000003</v>
      </c>
      <c r="CV364" s="43">
        <v>0.55573300000000003</v>
      </c>
      <c r="CW364" s="43">
        <v>0.55573300000000003</v>
      </c>
      <c r="CX364" s="43">
        <v>0.55573300000000003</v>
      </c>
      <c r="CY364" s="43">
        <v>0.55573300000000003</v>
      </c>
      <c r="CZ364" s="43"/>
      <c r="DA364" s="43"/>
      <c r="DC364" s="198">
        <v>46413</v>
      </c>
      <c r="DD364" s="43">
        <v>0.52969999999999995</v>
      </c>
      <c r="DE364" s="43">
        <v>0.52969999999999995</v>
      </c>
      <c r="DF364" s="43">
        <v>0.52969999999999995</v>
      </c>
      <c r="DG364" s="43">
        <v>0.52969999999999995</v>
      </c>
      <c r="DH364" s="43">
        <v>0.52969999999999995</v>
      </c>
      <c r="DI364" s="43">
        <v>0.52969999999999995</v>
      </c>
      <c r="DJ364" s="43">
        <v>0.52969999999999995</v>
      </c>
      <c r="DK364" s="43">
        <v>0.52969999999999995</v>
      </c>
      <c r="DL364" s="43">
        <v>0.52969999999999995</v>
      </c>
      <c r="DM364" s="43">
        <v>0.52969999999999995</v>
      </c>
      <c r="DN364" s="43">
        <v>0.52969999999999995</v>
      </c>
      <c r="DO364" s="43">
        <v>0.52969999999999995</v>
      </c>
      <c r="DP364" s="43">
        <v>0.52969999999999995</v>
      </c>
      <c r="DQ364" s="43">
        <v>0.52969999999999995</v>
      </c>
      <c r="DR364" s="43">
        <v>0.52969999999999995</v>
      </c>
      <c r="DS364" s="43">
        <v>0.52969999999999995</v>
      </c>
      <c r="DT364" s="43">
        <v>0.52969999999999995</v>
      </c>
      <c r="DU364" s="43">
        <v>0.52969999999999995</v>
      </c>
      <c r="DV364" s="43">
        <v>0.52969999999999995</v>
      </c>
      <c r="DW364" s="43">
        <v>0.52969999999999995</v>
      </c>
      <c r="DX364" s="43">
        <v>0.52969999999999995</v>
      </c>
      <c r="DY364" s="43">
        <v>0.52969999999999995</v>
      </c>
      <c r="DZ364" s="43">
        <v>0.52969999999999995</v>
      </c>
      <c r="EA364" s="43">
        <v>0.52969999999999995</v>
      </c>
      <c r="EB364" s="43">
        <v>0.52969999999999995</v>
      </c>
      <c r="EC364" s="43">
        <v>0.52969999999999995</v>
      </c>
      <c r="ED364" s="43">
        <v>0.52969999999999995</v>
      </c>
      <c r="EE364" s="43">
        <v>0.52969999999999995</v>
      </c>
      <c r="EF364" s="43">
        <v>0.52969999999999995</v>
      </c>
      <c r="EG364" s="43">
        <v>0.52969999999999995</v>
      </c>
      <c r="EH364" s="43">
        <v>0.52969999999999995</v>
      </c>
      <c r="EI364" s="43">
        <v>0.52969999999999995</v>
      </c>
      <c r="EJ364" s="43">
        <v>0.52969999999999995</v>
      </c>
      <c r="EK364" s="43">
        <v>0.52969999999999995</v>
      </c>
      <c r="EL364" s="43">
        <v>0.52969999999999995</v>
      </c>
      <c r="EM364" s="43">
        <v>0.52969999999999995</v>
      </c>
      <c r="EN364" s="43">
        <v>0.52969999999999995</v>
      </c>
      <c r="EO364" s="43">
        <v>0.52969999999999995</v>
      </c>
      <c r="EP364" s="43">
        <v>0.52969999999999995</v>
      </c>
      <c r="EQ364" s="43">
        <v>0.52969999999999995</v>
      </c>
      <c r="ER364" s="43">
        <v>0.52969999999999995</v>
      </c>
      <c r="ES364" s="43">
        <v>0.52969999999999995</v>
      </c>
      <c r="ET364" s="43">
        <v>0.52969999999999995</v>
      </c>
      <c r="EU364" s="43">
        <v>0.52969999999999995</v>
      </c>
      <c r="EV364" s="43">
        <v>0.52969999999999995</v>
      </c>
      <c r="EW364" s="43">
        <v>0.52969999999999995</v>
      </c>
      <c r="EX364" s="43">
        <v>0.52969999999999995</v>
      </c>
      <c r="EY364" s="43">
        <v>0.52969999999999995</v>
      </c>
      <c r="EZ364" s="43">
        <v>0.52969999999999995</v>
      </c>
      <c r="FA364" s="43">
        <v>0.52969999999999995</v>
      </c>
      <c r="FB364" s="308">
        <v>0.52969999999999995</v>
      </c>
      <c r="FC364" s="43">
        <v>0.52969999999999995</v>
      </c>
      <c r="FD364" s="43">
        <v>0.52969999999999995</v>
      </c>
      <c r="FE364" s="43">
        <v>0.52969999999999995</v>
      </c>
      <c r="FF364" s="43">
        <v>0.52969999999999995</v>
      </c>
      <c r="FG364" s="43">
        <v>0.52969999999999995</v>
      </c>
      <c r="FH364" s="43">
        <v>0.52969999999999995</v>
      </c>
      <c r="FI364" s="43">
        <v>0.52969999999999995</v>
      </c>
      <c r="FJ364" s="43">
        <v>0.52969999999999995</v>
      </c>
      <c r="FK364" s="43">
        <v>0.52969999999999995</v>
      </c>
      <c r="FL364" s="43">
        <v>0.52969999999999995</v>
      </c>
      <c r="FM364" s="43">
        <v>0.52969999999999995</v>
      </c>
      <c r="FN364" s="43">
        <v>0.52969999999999995</v>
      </c>
      <c r="FO364" s="43">
        <v>0.52969999999999995</v>
      </c>
      <c r="FP364" s="43">
        <v>0.52969999999999995</v>
      </c>
      <c r="FQ364" s="43">
        <v>0.52969999999999995</v>
      </c>
      <c r="FR364" s="43">
        <v>0.52969999999999995</v>
      </c>
      <c r="FS364" s="43">
        <v>0.52969999999999995</v>
      </c>
      <c r="FT364" s="43">
        <v>0.52969999999999995</v>
      </c>
      <c r="FU364" s="43">
        <v>0.52969999999999995</v>
      </c>
      <c r="FV364" s="43">
        <v>0.52969999999999995</v>
      </c>
      <c r="FW364" s="43">
        <v>0.52969999999999995</v>
      </c>
      <c r="FX364" s="43">
        <v>0.52969999999999995</v>
      </c>
      <c r="FY364" s="43">
        <v>0.52969999999999995</v>
      </c>
      <c r="FZ364" s="43">
        <v>0.52969999999999995</v>
      </c>
      <c r="GA364" s="43">
        <v>0.52969999999999995</v>
      </c>
      <c r="GB364" s="43">
        <v>0.52969999999999995</v>
      </c>
      <c r="GC364" s="43">
        <v>0.52969999999999995</v>
      </c>
      <c r="GD364" s="43">
        <v>0.52969999999999995</v>
      </c>
      <c r="GE364" s="43">
        <v>0.52969999999999995</v>
      </c>
      <c r="GF364" s="43">
        <v>0.52969999999999995</v>
      </c>
      <c r="GG364" s="43">
        <v>0.52969999999999995</v>
      </c>
      <c r="GH364" s="43">
        <v>0.52969999999999995</v>
      </c>
      <c r="GI364" s="43">
        <v>0.52969999999999995</v>
      </c>
      <c r="GJ364" s="43">
        <v>0.52969999999999995</v>
      </c>
      <c r="GK364" s="43">
        <v>0.52969999999999995</v>
      </c>
      <c r="GL364" s="43">
        <v>0.52969999999999995</v>
      </c>
      <c r="GM364" s="43">
        <v>0.52969999999999995</v>
      </c>
      <c r="GN364" s="43">
        <v>0.52969999999999995</v>
      </c>
      <c r="GO364" s="43">
        <v>0.52969999999999995</v>
      </c>
      <c r="GP364" s="43">
        <v>0.52969999999999995</v>
      </c>
      <c r="GQ364" s="43">
        <v>0.52969999999999995</v>
      </c>
      <c r="GR364" s="43">
        <v>0.52969999999999995</v>
      </c>
      <c r="GS364" s="43">
        <v>0.52969999999999995</v>
      </c>
      <c r="GT364" s="43">
        <v>0.52969999999999995</v>
      </c>
      <c r="GU364" s="43">
        <v>0.52969999999999995</v>
      </c>
      <c r="GV364" s="43">
        <v>0.52969999999999995</v>
      </c>
      <c r="GW364" s="43">
        <v>0.52969999999999995</v>
      </c>
      <c r="GX364" s="43">
        <v>0.52969999999999995</v>
      </c>
      <c r="GY364" s="43">
        <v>0.52969999999999995</v>
      </c>
      <c r="GZ364" s="43">
        <v>0.52969999999999995</v>
      </c>
      <c r="HA364" s="43"/>
      <c r="HB364" s="43"/>
    </row>
    <row r="365" spans="1:210" x14ac:dyDescent="0.6">
      <c r="A365" s="327">
        <v>32</v>
      </c>
      <c r="B365" s="198">
        <v>46512</v>
      </c>
      <c r="C365" s="43">
        <v>0.55573300000000003</v>
      </c>
      <c r="D365" s="43">
        <v>0.55573300000000003</v>
      </c>
      <c r="E365" s="43">
        <v>0.55573300000000003</v>
      </c>
      <c r="F365" s="43">
        <v>0.55573300000000003</v>
      </c>
      <c r="G365" s="43">
        <v>0.55573300000000003</v>
      </c>
      <c r="H365" s="43">
        <v>0.55573300000000003</v>
      </c>
      <c r="I365" s="43">
        <v>0.55573300000000003</v>
      </c>
      <c r="J365" s="43">
        <v>0.55573300000000003</v>
      </c>
      <c r="K365" s="43">
        <v>0.55573300000000003</v>
      </c>
      <c r="L365" s="43">
        <v>0.55573300000000003</v>
      </c>
      <c r="M365" s="43">
        <v>0.55573300000000003</v>
      </c>
      <c r="N365" s="43">
        <v>0.55573300000000003</v>
      </c>
      <c r="O365" s="43">
        <v>0.55573300000000003</v>
      </c>
      <c r="P365" s="43">
        <v>0.55573300000000003</v>
      </c>
      <c r="Q365" s="43">
        <v>0.55573300000000003</v>
      </c>
      <c r="R365" s="43">
        <v>0.55573300000000003</v>
      </c>
      <c r="S365" s="43">
        <v>0.55573300000000003</v>
      </c>
      <c r="T365" s="43">
        <v>0.55573300000000003</v>
      </c>
      <c r="U365" s="43">
        <v>0.55573300000000003</v>
      </c>
      <c r="V365" s="43">
        <v>0.55573300000000003</v>
      </c>
      <c r="W365" s="43">
        <v>0.55573300000000003</v>
      </c>
      <c r="X365" s="43">
        <v>0.55573300000000003</v>
      </c>
      <c r="Y365" s="43">
        <v>0.55573300000000003</v>
      </c>
      <c r="Z365" s="43">
        <v>0.55573300000000003</v>
      </c>
      <c r="AA365" s="43">
        <v>0.55573300000000003</v>
      </c>
      <c r="AB365" s="43">
        <v>0.55573300000000003</v>
      </c>
      <c r="AC365" s="43">
        <v>0.55573300000000003</v>
      </c>
      <c r="AD365" s="43">
        <v>0.55573300000000003</v>
      </c>
      <c r="AE365" s="43">
        <v>0.55573300000000003</v>
      </c>
      <c r="AF365" s="43">
        <v>0.55573300000000003</v>
      </c>
      <c r="AG365" s="43">
        <v>0.55573300000000003</v>
      </c>
      <c r="AH365" s="43">
        <v>0.55573300000000003</v>
      </c>
      <c r="AI365" s="43">
        <v>0.55573300000000003</v>
      </c>
      <c r="AJ365" s="43">
        <v>0.55573300000000003</v>
      </c>
      <c r="AK365" s="43">
        <v>0.55573300000000003</v>
      </c>
      <c r="AL365" s="43">
        <v>0.55573300000000003</v>
      </c>
      <c r="AM365" s="43">
        <v>0.55573300000000003</v>
      </c>
      <c r="AN365" s="43">
        <v>0.55573300000000003</v>
      </c>
      <c r="AO365" s="43">
        <v>0.55573300000000003</v>
      </c>
      <c r="AP365" s="43">
        <v>0.55573300000000003</v>
      </c>
      <c r="AQ365" s="43">
        <v>0.55573300000000003</v>
      </c>
      <c r="AR365" s="43">
        <v>0.55573300000000003</v>
      </c>
      <c r="AS365" s="43">
        <v>0.55573300000000003</v>
      </c>
      <c r="AT365" s="43">
        <v>0.55573300000000003</v>
      </c>
      <c r="AU365" s="43">
        <v>0.55573300000000003</v>
      </c>
      <c r="AV365" s="43">
        <v>0.55573300000000003</v>
      </c>
      <c r="AW365" s="43">
        <v>0.55573300000000003</v>
      </c>
      <c r="AX365" s="43">
        <v>0.55573300000000003</v>
      </c>
      <c r="AY365" s="43">
        <v>0.55573300000000003</v>
      </c>
      <c r="AZ365" s="43">
        <v>0.55573300000000003</v>
      </c>
      <c r="BA365" s="308">
        <v>0.55573300000000003</v>
      </c>
      <c r="BB365" s="43">
        <v>0.55573300000000003</v>
      </c>
      <c r="BC365" s="43">
        <v>0.55573300000000003</v>
      </c>
      <c r="BD365" s="43">
        <v>0.55573300000000003</v>
      </c>
      <c r="BE365" s="43">
        <v>0.55573300000000003</v>
      </c>
      <c r="BF365" s="43">
        <v>0.55573300000000003</v>
      </c>
      <c r="BG365" s="43">
        <v>0.55573300000000003</v>
      </c>
      <c r="BH365" s="43">
        <v>0.55573300000000003</v>
      </c>
      <c r="BI365" s="43">
        <v>0.55573300000000003</v>
      </c>
      <c r="BJ365" s="43">
        <v>0.55573300000000003</v>
      </c>
      <c r="BK365" s="43">
        <v>0.55573300000000003</v>
      </c>
      <c r="BL365" s="43">
        <v>0.55573300000000003</v>
      </c>
      <c r="BM365" s="43">
        <v>0.55573300000000003</v>
      </c>
      <c r="BN365" s="43">
        <v>0.55573300000000003</v>
      </c>
      <c r="BO365" s="43">
        <v>0.55573300000000003</v>
      </c>
      <c r="BP365" s="43">
        <v>0.55573300000000003</v>
      </c>
      <c r="BQ365" s="43">
        <v>0.55573300000000003</v>
      </c>
      <c r="BR365" s="43">
        <v>0.55573300000000003</v>
      </c>
      <c r="BS365" s="43">
        <v>0.55573300000000003</v>
      </c>
      <c r="BT365" s="43">
        <v>0.55573300000000003</v>
      </c>
      <c r="BU365" s="43">
        <v>0.55573300000000003</v>
      </c>
      <c r="BV365" s="43">
        <v>0.55573300000000003</v>
      </c>
      <c r="BW365" s="43">
        <v>0.55573300000000003</v>
      </c>
      <c r="BX365" s="43">
        <v>0.55573300000000003</v>
      </c>
      <c r="BY365" s="43">
        <v>0.55573300000000003</v>
      </c>
      <c r="BZ365" s="43">
        <v>0.55573300000000003</v>
      </c>
      <c r="CA365" s="43">
        <v>0.55573300000000003</v>
      </c>
      <c r="CB365" s="43">
        <v>0.55573300000000003</v>
      </c>
      <c r="CC365" s="43">
        <v>0.55573300000000003</v>
      </c>
      <c r="CD365" s="43">
        <v>0.55573300000000003</v>
      </c>
      <c r="CE365" s="43">
        <v>0.55573300000000003</v>
      </c>
      <c r="CF365" s="43">
        <v>0.55573300000000003</v>
      </c>
      <c r="CG365" s="43">
        <v>0.55573300000000003</v>
      </c>
      <c r="CH365" s="43">
        <v>0.55573300000000003</v>
      </c>
      <c r="CI365" s="43">
        <v>0.55573300000000003</v>
      </c>
      <c r="CJ365" s="43">
        <v>0.55573300000000003</v>
      </c>
      <c r="CK365" s="43">
        <v>0.55573300000000003</v>
      </c>
      <c r="CL365" s="43">
        <v>0.55573300000000003</v>
      </c>
      <c r="CM365" s="43">
        <v>0.55573300000000003</v>
      </c>
      <c r="CN365" s="43">
        <v>0.55573300000000003</v>
      </c>
      <c r="CO365" s="43">
        <v>0.55573300000000003</v>
      </c>
      <c r="CP365" s="43">
        <v>0.55573300000000003</v>
      </c>
      <c r="CQ365" s="43">
        <v>0.55573300000000003</v>
      </c>
      <c r="CR365" s="43">
        <v>0.55573300000000003</v>
      </c>
      <c r="CS365" s="43">
        <v>0.55573300000000003</v>
      </c>
      <c r="CT365" s="43">
        <v>0.55573300000000003</v>
      </c>
      <c r="CU365" s="43">
        <v>0.55573300000000003</v>
      </c>
      <c r="CV365" s="43">
        <v>0.55573300000000003</v>
      </c>
      <c r="CW365" s="43">
        <v>0.55573300000000003</v>
      </c>
      <c r="CX365" s="43">
        <v>0.55573300000000003</v>
      </c>
      <c r="CY365" s="43">
        <v>0.55573300000000003</v>
      </c>
      <c r="CZ365" s="43"/>
      <c r="DA365" s="43"/>
      <c r="DC365" s="198">
        <v>46444</v>
      </c>
      <c r="DD365" s="43">
        <v>0.52969999999999995</v>
      </c>
      <c r="DE365" s="43">
        <v>0.52969999999999995</v>
      </c>
      <c r="DF365" s="43">
        <v>0.52969999999999995</v>
      </c>
      <c r="DG365" s="43">
        <v>0.52969999999999995</v>
      </c>
      <c r="DH365" s="43">
        <v>0.52969999999999995</v>
      </c>
      <c r="DI365" s="43">
        <v>0.52969999999999995</v>
      </c>
      <c r="DJ365" s="43">
        <v>0.52969999999999995</v>
      </c>
      <c r="DK365" s="43">
        <v>0.52969999999999995</v>
      </c>
      <c r="DL365" s="43">
        <v>0.52969999999999995</v>
      </c>
      <c r="DM365" s="43">
        <v>0.52969999999999995</v>
      </c>
      <c r="DN365" s="43">
        <v>0.52969999999999995</v>
      </c>
      <c r="DO365" s="43">
        <v>0.52969999999999995</v>
      </c>
      <c r="DP365" s="43">
        <v>0.52969999999999995</v>
      </c>
      <c r="DQ365" s="43">
        <v>0.52969999999999995</v>
      </c>
      <c r="DR365" s="43">
        <v>0.52969999999999995</v>
      </c>
      <c r="DS365" s="43">
        <v>0.52969999999999995</v>
      </c>
      <c r="DT365" s="43">
        <v>0.52969999999999995</v>
      </c>
      <c r="DU365" s="43">
        <v>0.52969999999999995</v>
      </c>
      <c r="DV365" s="43">
        <v>0.52969999999999995</v>
      </c>
      <c r="DW365" s="43">
        <v>0.52969999999999995</v>
      </c>
      <c r="DX365" s="43">
        <v>0.52969999999999995</v>
      </c>
      <c r="DY365" s="43">
        <v>0.52969999999999995</v>
      </c>
      <c r="DZ365" s="43">
        <v>0.52969999999999995</v>
      </c>
      <c r="EA365" s="43">
        <v>0.52969999999999995</v>
      </c>
      <c r="EB365" s="43">
        <v>0.52969999999999995</v>
      </c>
      <c r="EC365" s="43">
        <v>0.52969999999999995</v>
      </c>
      <c r="ED365" s="43">
        <v>0.52969999999999995</v>
      </c>
      <c r="EE365" s="43">
        <v>0.52969999999999995</v>
      </c>
      <c r="EF365" s="43">
        <v>0.52969999999999995</v>
      </c>
      <c r="EG365" s="43">
        <v>0.52969999999999995</v>
      </c>
      <c r="EH365" s="43">
        <v>0.52969999999999995</v>
      </c>
      <c r="EI365" s="43">
        <v>0.52969999999999995</v>
      </c>
      <c r="EJ365" s="43">
        <v>0.52969999999999995</v>
      </c>
      <c r="EK365" s="43">
        <v>0.52969999999999995</v>
      </c>
      <c r="EL365" s="43">
        <v>0.52969999999999995</v>
      </c>
      <c r="EM365" s="43">
        <v>0.52969999999999995</v>
      </c>
      <c r="EN365" s="43">
        <v>0.52969999999999995</v>
      </c>
      <c r="EO365" s="43">
        <v>0.52969999999999995</v>
      </c>
      <c r="EP365" s="43">
        <v>0.52969999999999995</v>
      </c>
      <c r="EQ365" s="43">
        <v>0.52969999999999995</v>
      </c>
      <c r="ER365" s="43">
        <v>0.52969999999999995</v>
      </c>
      <c r="ES365" s="43">
        <v>0.52969999999999995</v>
      </c>
      <c r="ET365" s="43">
        <v>0.52969999999999995</v>
      </c>
      <c r="EU365" s="43">
        <v>0.52969999999999995</v>
      </c>
      <c r="EV365" s="43">
        <v>0.52969999999999995</v>
      </c>
      <c r="EW365" s="43">
        <v>0.52969999999999995</v>
      </c>
      <c r="EX365" s="43">
        <v>0.52969999999999995</v>
      </c>
      <c r="EY365" s="43">
        <v>0.52969999999999995</v>
      </c>
      <c r="EZ365" s="43">
        <v>0.52969999999999995</v>
      </c>
      <c r="FA365" s="43">
        <v>0.52969999999999995</v>
      </c>
      <c r="FB365" s="308">
        <v>0.52969999999999995</v>
      </c>
      <c r="FC365" s="43">
        <v>0.52969999999999995</v>
      </c>
      <c r="FD365" s="43">
        <v>0.52969999999999995</v>
      </c>
      <c r="FE365" s="43">
        <v>0.52969999999999995</v>
      </c>
      <c r="FF365" s="43">
        <v>0.52969999999999995</v>
      </c>
      <c r="FG365" s="43">
        <v>0.52969999999999995</v>
      </c>
      <c r="FH365" s="43">
        <v>0.52969999999999995</v>
      </c>
      <c r="FI365" s="43">
        <v>0.52969999999999995</v>
      </c>
      <c r="FJ365" s="43">
        <v>0.52969999999999995</v>
      </c>
      <c r="FK365" s="43">
        <v>0.52969999999999995</v>
      </c>
      <c r="FL365" s="43">
        <v>0.52969999999999995</v>
      </c>
      <c r="FM365" s="43">
        <v>0.52969999999999995</v>
      </c>
      <c r="FN365" s="43">
        <v>0.52969999999999995</v>
      </c>
      <c r="FO365" s="43">
        <v>0.52969999999999995</v>
      </c>
      <c r="FP365" s="43">
        <v>0.52969999999999995</v>
      </c>
      <c r="FQ365" s="43">
        <v>0.52969999999999995</v>
      </c>
      <c r="FR365" s="43">
        <v>0.52969999999999995</v>
      </c>
      <c r="FS365" s="43">
        <v>0.52969999999999995</v>
      </c>
      <c r="FT365" s="43">
        <v>0.52969999999999995</v>
      </c>
      <c r="FU365" s="43">
        <v>0.52969999999999995</v>
      </c>
      <c r="FV365" s="43">
        <v>0.52969999999999995</v>
      </c>
      <c r="FW365" s="43">
        <v>0.52969999999999995</v>
      </c>
      <c r="FX365" s="43">
        <v>0.52969999999999995</v>
      </c>
      <c r="FY365" s="43">
        <v>0.52969999999999995</v>
      </c>
      <c r="FZ365" s="43">
        <v>0.52969999999999995</v>
      </c>
      <c r="GA365" s="43">
        <v>0.52969999999999995</v>
      </c>
      <c r="GB365" s="43">
        <v>0.52969999999999995</v>
      </c>
      <c r="GC365" s="43">
        <v>0.52969999999999995</v>
      </c>
      <c r="GD365" s="43">
        <v>0.52969999999999995</v>
      </c>
      <c r="GE365" s="43">
        <v>0.52969999999999995</v>
      </c>
      <c r="GF365" s="43">
        <v>0.52969999999999995</v>
      </c>
      <c r="GG365" s="43">
        <v>0.52969999999999995</v>
      </c>
      <c r="GH365" s="43">
        <v>0.52969999999999995</v>
      </c>
      <c r="GI365" s="43">
        <v>0.52969999999999995</v>
      </c>
      <c r="GJ365" s="43">
        <v>0.52969999999999995</v>
      </c>
      <c r="GK365" s="43">
        <v>0.52969999999999995</v>
      </c>
      <c r="GL365" s="43">
        <v>0.52969999999999995</v>
      </c>
      <c r="GM365" s="43">
        <v>0.52969999999999995</v>
      </c>
      <c r="GN365" s="43">
        <v>0.52969999999999995</v>
      </c>
      <c r="GO365" s="43">
        <v>0.52969999999999995</v>
      </c>
      <c r="GP365" s="43">
        <v>0.52969999999999995</v>
      </c>
      <c r="GQ365" s="43">
        <v>0.52969999999999995</v>
      </c>
      <c r="GR365" s="43">
        <v>0.52969999999999995</v>
      </c>
      <c r="GS365" s="43">
        <v>0.52969999999999995</v>
      </c>
      <c r="GT365" s="43">
        <v>0.52969999999999995</v>
      </c>
      <c r="GU365" s="43">
        <v>0.52969999999999995</v>
      </c>
      <c r="GV365" s="43">
        <v>0.52969999999999995</v>
      </c>
      <c r="GW365" s="43">
        <v>0.52969999999999995</v>
      </c>
      <c r="GX365" s="43">
        <v>0.52969999999999995</v>
      </c>
      <c r="GY365" s="43">
        <v>0.52969999999999995</v>
      </c>
      <c r="GZ365" s="43">
        <v>0.52969999999999995</v>
      </c>
      <c r="HA365" s="43"/>
      <c r="HB365" s="43"/>
    </row>
    <row r="366" spans="1:210" x14ac:dyDescent="0.6">
      <c r="A366" s="327">
        <v>33</v>
      </c>
      <c r="B366" s="198">
        <v>46543</v>
      </c>
      <c r="C366" s="43">
        <v>0.55573300000000003</v>
      </c>
      <c r="D366" s="43">
        <v>0.55573300000000003</v>
      </c>
      <c r="E366" s="43">
        <v>0.55573300000000003</v>
      </c>
      <c r="F366" s="43">
        <v>0.55573300000000003</v>
      </c>
      <c r="G366" s="43">
        <v>0.55573300000000003</v>
      </c>
      <c r="H366" s="43">
        <v>0.55573300000000003</v>
      </c>
      <c r="I366" s="43">
        <v>0.55573300000000003</v>
      </c>
      <c r="J366" s="43">
        <v>0.55573300000000003</v>
      </c>
      <c r="K366" s="43">
        <v>0.55573300000000003</v>
      </c>
      <c r="L366" s="43">
        <v>0.55573300000000003</v>
      </c>
      <c r="M366" s="43">
        <v>0.55573300000000003</v>
      </c>
      <c r="N366" s="43">
        <v>0.55573300000000003</v>
      </c>
      <c r="O366" s="43">
        <v>0.55573300000000003</v>
      </c>
      <c r="P366" s="43">
        <v>0.55573300000000003</v>
      </c>
      <c r="Q366" s="43">
        <v>0.55573300000000003</v>
      </c>
      <c r="R366" s="43">
        <v>0.55573300000000003</v>
      </c>
      <c r="S366" s="43">
        <v>0.55573300000000003</v>
      </c>
      <c r="T366" s="43">
        <v>0.55573300000000003</v>
      </c>
      <c r="U366" s="43">
        <v>0.55573300000000003</v>
      </c>
      <c r="V366" s="43">
        <v>0.55573300000000003</v>
      </c>
      <c r="W366" s="43">
        <v>0.55573300000000003</v>
      </c>
      <c r="X366" s="43">
        <v>0.55573300000000003</v>
      </c>
      <c r="Y366" s="43">
        <v>0.55573300000000003</v>
      </c>
      <c r="Z366" s="43">
        <v>0.55573300000000003</v>
      </c>
      <c r="AA366" s="43">
        <v>0.55573300000000003</v>
      </c>
      <c r="AB366" s="43">
        <v>0.55573300000000003</v>
      </c>
      <c r="AC366" s="43">
        <v>0.55573300000000003</v>
      </c>
      <c r="AD366" s="43">
        <v>0.55573300000000003</v>
      </c>
      <c r="AE366" s="43">
        <v>0.55573300000000003</v>
      </c>
      <c r="AF366" s="43">
        <v>0.55573300000000003</v>
      </c>
      <c r="AG366" s="43">
        <v>0.55573300000000003</v>
      </c>
      <c r="AH366" s="43">
        <v>0.55573300000000003</v>
      </c>
      <c r="AI366" s="43">
        <v>0.55573300000000003</v>
      </c>
      <c r="AJ366" s="43">
        <v>0.55573300000000003</v>
      </c>
      <c r="AK366" s="43">
        <v>0.55573300000000003</v>
      </c>
      <c r="AL366" s="43">
        <v>0.55573300000000003</v>
      </c>
      <c r="AM366" s="43">
        <v>0.55573300000000003</v>
      </c>
      <c r="AN366" s="43">
        <v>0.55573300000000003</v>
      </c>
      <c r="AO366" s="43">
        <v>0.55573300000000003</v>
      </c>
      <c r="AP366" s="43">
        <v>0.55573300000000003</v>
      </c>
      <c r="AQ366" s="43">
        <v>0.55573300000000003</v>
      </c>
      <c r="AR366" s="43">
        <v>0.55573300000000003</v>
      </c>
      <c r="AS366" s="43">
        <v>0.55573300000000003</v>
      </c>
      <c r="AT366" s="43">
        <v>0.55573300000000003</v>
      </c>
      <c r="AU366" s="43">
        <v>0.55573300000000003</v>
      </c>
      <c r="AV366" s="43">
        <v>0.55573300000000003</v>
      </c>
      <c r="AW366" s="43">
        <v>0.55573300000000003</v>
      </c>
      <c r="AX366" s="43">
        <v>0.55573300000000003</v>
      </c>
      <c r="AY366" s="43">
        <v>0.55573300000000003</v>
      </c>
      <c r="AZ366" s="43">
        <v>0.55573300000000003</v>
      </c>
      <c r="BA366" s="308">
        <v>0.55573300000000003</v>
      </c>
      <c r="BB366" s="43">
        <v>0.55573300000000003</v>
      </c>
      <c r="BC366" s="43">
        <v>0.55573300000000003</v>
      </c>
      <c r="BD366" s="43">
        <v>0.55573300000000003</v>
      </c>
      <c r="BE366" s="43">
        <v>0.55573300000000003</v>
      </c>
      <c r="BF366" s="43">
        <v>0.55573300000000003</v>
      </c>
      <c r="BG366" s="43">
        <v>0.55573300000000003</v>
      </c>
      <c r="BH366" s="43">
        <v>0.55573300000000003</v>
      </c>
      <c r="BI366" s="43">
        <v>0.55573300000000003</v>
      </c>
      <c r="BJ366" s="43">
        <v>0.55573300000000003</v>
      </c>
      <c r="BK366" s="43">
        <v>0.55573300000000003</v>
      </c>
      <c r="BL366" s="43">
        <v>0.55573300000000003</v>
      </c>
      <c r="BM366" s="43">
        <v>0.55573300000000003</v>
      </c>
      <c r="BN366" s="43">
        <v>0.55573300000000003</v>
      </c>
      <c r="BO366" s="43">
        <v>0.55573300000000003</v>
      </c>
      <c r="BP366" s="43">
        <v>0.55573300000000003</v>
      </c>
      <c r="BQ366" s="43">
        <v>0.55573300000000003</v>
      </c>
      <c r="BR366" s="43">
        <v>0.55573300000000003</v>
      </c>
      <c r="BS366" s="43">
        <v>0.55573300000000003</v>
      </c>
      <c r="BT366" s="43">
        <v>0.55573300000000003</v>
      </c>
      <c r="BU366" s="43">
        <v>0.55573300000000003</v>
      </c>
      <c r="BV366" s="43">
        <v>0.55573300000000003</v>
      </c>
      <c r="BW366" s="43">
        <v>0.55573300000000003</v>
      </c>
      <c r="BX366" s="43">
        <v>0.55573300000000003</v>
      </c>
      <c r="BY366" s="43">
        <v>0.55573300000000003</v>
      </c>
      <c r="BZ366" s="43">
        <v>0.55573300000000003</v>
      </c>
      <c r="CA366" s="43">
        <v>0.55573300000000003</v>
      </c>
      <c r="CB366" s="43">
        <v>0.55573300000000003</v>
      </c>
      <c r="CC366" s="43">
        <v>0.55573300000000003</v>
      </c>
      <c r="CD366" s="43">
        <v>0.55573300000000003</v>
      </c>
      <c r="CE366" s="43">
        <v>0.55573300000000003</v>
      </c>
      <c r="CF366" s="43">
        <v>0.55573300000000003</v>
      </c>
      <c r="CG366" s="43">
        <v>0.55573300000000003</v>
      </c>
      <c r="CH366" s="43">
        <v>0.55573300000000003</v>
      </c>
      <c r="CI366" s="43">
        <v>0.55573300000000003</v>
      </c>
      <c r="CJ366" s="43">
        <v>0.55573300000000003</v>
      </c>
      <c r="CK366" s="43">
        <v>0.55573300000000003</v>
      </c>
      <c r="CL366" s="43">
        <v>0.55573300000000003</v>
      </c>
      <c r="CM366" s="43">
        <v>0.55573300000000003</v>
      </c>
      <c r="CN366" s="43">
        <v>0.55573300000000003</v>
      </c>
      <c r="CO366" s="43">
        <v>0.55573300000000003</v>
      </c>
      <c r="CP366" s="43">
        <v>0.55573300000000003</v>
      </c>
      <c r="CQ366" s="43">
        <v>0.55573300000000003</v>
      </c>
      <c r="CR366" s="43">
        <v>0.55573300000000003</v>
      </c>
      <c r="CS366" s="43">
        <v>0.55573300000000003</v>
      </c>
      <c r="CT366" s="43">
        <v>0.55573300000000003</v>
      </c>
      <c r="CU366" s="43">
        <v>0.55573300000000003</v>
      </c>
      <c r="CV366" s="43">
        <v>0.55573300000000003</v>
      </c>
      <c r="CW366" s="43">
        <v>0.55573300000000003</v>
      </c>
      <c r="CX366" s="43">
        <v>0.55573300000000003</v>
      </c>
      <c r="CY366" s="43">
        <v>0.55573300000000003</v>
      </c>
      <c r="CZ366" s="43"/>
      <c r="DA366" s="43"/>
      <c r="DC366" s="198">
        <v>46472</v>
      </c>
      <c r="DD366" s="43">
        <v>0.52969999999999995</v>
      </c>
      <c r="DE366" s="43">
        <v>0.52969999999999995</v>
      </c>
      <c r="DF366" s="43">
        <v>0.52969999999999995</v>
      </c>
      <c r="DG366" s="43">
        <v>0.52969999999999995</v>
      </c>
      <c r="DH366" s="43">
        <v>0.52969999999999995</v>
      </c>
      <c r="DI366" s="43">
        <v>0.52969999999999995</v>
      </c>
      <c r="DJ366" s="43">
        <v>0.52969999999999995</v>
      </c>
      <c r="DK366" s="43">
        <v>0.52969999999999995</v>
      </c>
      <c r="DL366" s="43">
        <v>0.52969999999999995</v>
      </c>
      <c r="DM366" s="43">
        <v>0.52969999999999995</v>
      </c>
      <c r="DN366" s="43">
        <v>0.52969999999999995</v>
      </c>
      <c r="DO366" s="43">
        <v>0.52969999999999995</v>
      </c>
      <c r="DP366" s="43">
        <v>0.52969999999999995</v>
      </c>
      <c r="DQ366" s="43">
        <v>0.52969999999999995</v>
      </c>
      <c r="DR366" s="43">
        <v>0.52969999999999995</v>
      </c>
      <c r="DS366" s="43">
        <v>0.52969999999999995</v>
      </c>
      <c r="DT366" s="43">
        <v>0.52969999999999995</v>
      </c>
      <c r="DU366" s="43">
        <v>0.52969999999999995</v>
      </c>
      <c r="DV366" s="43">
        <v>0.52969999999999995</v>
      </c>
      <c r="DW366" s="43">
        <v>0.52969999999999995</v>
      </c>
      <c r="DX366" s="43">
        <v>0.52969999999999995</v>
      </c>
      <c r="DY366" s="43">
        <v>0.52969999999999995</v>
      </c>
      <c r="DZ366" s="43">
        <v>0.52969999999999995</v>
      </c>
      <c r="EA366" s="43">
        <v>0.52969999999999995</v>
      </c>
      <c r="EB366" s="43">
        <v>0.52969999999999995</v>
      </c>
      <c r="EC366" s="43">
        <v>0.52969999999999995</v>
      </c>
      <c r="ED366" s="43">
        <v>0.52969999999999995</v>
      </c>
      <c r="EE366" s="43">
        <v>0.52969999999999995</v>
      </c>
      <c r="EF366" s="43">
        <v>0.52969999999999995</v>
      </c>
      <c r="EG366" s="43">
        <v>0.52969999999999995</v>
      </c>
      <c r="EH366" s="43">
        <v>0.52969999999999995</v>
      </c>
      <c r="EI366" s="43">
        <v>0.52969999999999995</v>
      </c>
      <c r="EJ366" s="43">
        <v>0.52969999999999995</v>
      </c>
      <c r="EK366" s="43">
        <v>0.52969999999999995</v>
      </c>
      <c r="EL366" s="43">
        <v>0.52969999999999995</v>
      </c>
      <c r="EM366" s="43">
        <v>0.52969999999999995</v>
      </c>
      <c r="EN366" s="43">
        <v>0.52969999999999995</v>
      </c>
      <c r="EO366" s="43">
        <v>0.52969999999999995</v>
      </c>
      <c r="EP366" s="43">
        <v>0.52969999999999995</v>
      </c>
      <c r="EQ366" s="43">
        <v>0.52969999999999995</v>
      </c>
      <c r="ER366" s="43">
        <v>0.52969999999999995</v>
      </c>
      <c r="ES366" s="43">
        <v>0.52969999999999995</v>
      </c>
      <c r="ET366" s="43">
        <v>0.52969999999999995</v>
      </c>
      <c r="EU366" s="43">
        <v>0.52969999999999995</v>
      </c>
      <c r="EV366" s="43">
        <v>0.52969999999999995</v>
      </c>
      <c r="EW366" s="43">
        <v>0.52969999999999995</v>
      </c>
      <c r="EX366" s="43">
        <v>0.52969999999999995</v>
      </c>
      <c r="EY366" s="43">
        <v>0.52969999999999995</v>
      </c>
      <c r="EZ366" s="43">
        <v>0.52969999999999995</v>
      </c>
      <c r="FA366" s="43">
        <v>0.52969999999999995</v>
      </c>
      <c r="FB366" s="308">
        <v>0.52969999999999995</v>
      </c>
      <c r="FC366" s="43">
        <v>0.52969999999999995</v>
      </c>
      <c r="FD366" s="43">
        <v>0.52969999999999995</v>
      </c>
      <c r="FE366" s="43">
        <v>0.52969999999999995</v>
      </c>
      <c r="FF366" s="43">
        <v>0.52969999999999995</v>
      </c>
      <c r="FG366" s="43">
        <v>0.52969999999999995</v>
      </c>
      <c r="FH366" s="43">
        <v>0.52969999999999995</v>
      </c>
      <c r="FI366" s="43">
        <v>0.52969999999999995</v>
      </c>
      <c r="FJ366" s="43">
        <v>0.52969999999999995</v>
      </c>
      <c r="FK366" s="43">
        <v>0.52969999999999995</v>
      </c>
      <c r="FL366" s="43">
        <v>0.52969999999999995</v>
      </c>
      <c r="FM366" s="43">
        <v>0.52969999999999995</v>
      </c>
      <c r="FN366" s="43">
        <v>0.52969999999999995</v>
      </c>
      <c r="FO366" s="43">
        <v>0.52969999999999995</v>
      </c>
      <c r="FP366" s="43">
        <v>0.52969999999999995</v>
      </c>
      <c r="FQ366" s="43">
        <v>0.52969999999999995</v>
      </c>
      <c r="FR366" s="43">
        <v>0.52969999999999995</v>
      </c>
      <c r="FS366" s="43">
        <v>0.52969999999999995</v>
      </c>
      <c r="FT366" s="43">
        <v>0.52969999999999995</v>
      </c>
      <c r="FU366" s="43">
        <v>0.52969999999999995</v>
      </c>
      <c r="FV366" s="43">
        <v>0.52969999999999995</v>
      </c>
      <c r="FW366" s="43">
        <v>0.52969999999999995</v>
      </c>
      <c r="FX366" s="43">
        <v>0.52969999999999995</v>
      </c>
      <c r="FY366" s="43">
        <v>0.52969999999999995</v>
      </c>
      <c r="FZ366" s="43">
        <v>0.52969999999999995</v>
      </c>
      <c r="GA366" s="43">
        <v>0.52969999999999995</v>
      </c>
      <c r="GB366" s="43">
        <v>0.52969999999999995</v>
      </c>
      <c r="GC366" s="43">
        <v>0.52969999999999995</v>
      </c>
      <c r="GD366" s="43">
        <v>0.52969999999999995</v>
      </c>
      <c r="GE366" s="43">
        <v>0.52969999999999995</v>
      </c>
      <c r="GF366" s="43">
        <v>0.52969999999999995</v>
      </c>
      <c r="GG366" s="43">
        <v>0.52969999999999995</v>
      </c>
      <c r="GH366" s="43">
        <v>0.52969999999999995</v>
      </c>
      <c r="GI366" s="43">
        <v>0.52969999999999995</v>
      </c>
      <c r="GJ366" s="43">
        <v>0.52969999999999995</v>
      </c>
      <c r="GK366" s="43">
        <v>0.52969999999999995</v>
      </c>
      <c r="GL366" s="43">
        <v>0.52969999999999995</v>
      </c>
      <c r="GM366" s="43">
        <v>0.52969999999999995</v>
      </c>
      <c r="GN366" s="43">
        <v>0.52969999999999995</v>
      </c>
      <c r="GO366" s="43">
        <v>0.52969999999999995</v>
      </c>
      <c r="GP366" s="43">
        <v>0.52969999999999995</v>
      </c>
      <c r="GQ366" s="43">
        <v>0.52969999999999995</v>
      </c>
      <c r="GR366" s="43">
        <v>0.52969999999999995</v>
      </c>
      <c r="GS366" s="43">
        <v>0.52969999999999995</v>
      </c>
      <c r="GT366" s="43">
        <v>0.52969999999999995</v>
      </c>
      <c r="GU366" s="43">
        <v>0.52969999999999995</v>
      </c>
      <c r="GV366" s="43">
        <v>0.52969999999999995</v>
      </c>
      <c r="GW366" s="43">
        <v>0.52969999999999995</v>
      </c>
      <c r="GX366" s="43">
        <v>0.52969999999999995</v>
      </c>
      <c r="GY366" s="43">
        <v>0.52969999999999995</v>
      </c>
      <c r="GZ366" s="43">
        <v>0.52969999999999995</v>
      </c>
      <c r="HA366" s="43"/>
      <c r="HB366" s="43"/>
    </row>
    <row r="367" spans="1:210" x14ac:dyDescent="0.6">
      <c r="A367" s="327">
        <v>34</v>
      </c>
      <c r="B367" s="198">
        <v>46573</v>
      </c>
      <c r="C367" s="43">
        <v>0.55573300000000003</v>
      </c>
      <c r="D367" s="43">
        <v>0.55573300000000003</v>
      </c>
      <c r="E367" s="43">
        <v>0.55573300000000003</v>
      </c>
      <c r="F367" s="43">
        <v>0.55573300000000003</v>
      </c>
      <c r="G367" s="43">
        <v>0.55573300000000003</v>
      </c>
      <c r="H367" s="43">
        <v>0.55573300000000003</v>
      </c>
      <c r="I367" s="43">
        <v>0.55573300000000003</v>
      </c>
      <c r="J367" s="43">
        <v>0.55573300000000003</v>
      </c>
      <c r="K367" s="43">
        <v>0.55573300000000003</v>
      </c>
      <c r="L367" s="43">
        <v>0.55573300000000003</v>
      </c>
      <c r="M367" s="43">
        <v>0.55573300000000003</v>
      </c>
      <c r="N367" s="43">
        <v>0.55573300000000003</v>
      </c>
      <c r="O367" s="43">
        <v>0.55573300000000003</v>
      </c>
      <c r="P367" s="43">
        <v>0.55573300000000003</v>
      </c>
      <c r="Q367" s="43">
        <v>0.55573300000000003</v>
      </c>
      <c r="R367" s="43">
        <v>0.55573300000000003</v>
      </c>
      <c r="S367" s="43">
        <v>0.55573300000000003</v>
      </c>
      <c r="T367" s="43">
        <v>0.55573300000000003</v>
      </c>
      <c r="U367" s="43">
        <v>0.55573300000000003</v>
      </c>
      <c r="V367" s="43">
        <v>0.55573300000000003</v>
      </c>
      <c r="W367" s="43">
        <v>0.55573300000000003</v>
      </c>
      <c r="X367" s="43">
        <v>0.55573300000000003</v>
      </c>
      <c r="Y367" s="43">
        <v>0.55573300000000003</v>
      </c>
      <c r="Z367" s="43">
        <v>0.55573300000000003</v>
      </c>
      <c r="AA367" s="43">
        <v>0.55573300000000003</v>
      </c>
      <c r="AB367" s="43">
        <v>0.55573300000000003</v>
      </c>
      <c r="AC367" s="43">
        <v>0.55573300000000003</v>
      </c>
      <c r="AD367" s="43">
        <v>0.55573300000000003</v>
      </c>
      <c r="AE367" s="43">
        <v>0.55573300000000003</v>
      </c>
      <c r="AF367" s="43">
        <v>0.55573300000000003</v>
      </c>
      <c r="AG367" s="43">
        <v>0.55573300000000003</v>
      </c>
      <c r="AH367" s="43">
        <v>0.55573300000000003</v>
      </c>
      <c r="AI367" s="43">
        <v>0.55573300000000003</v>
      </c>
      <c r="AJ367" s="43">
        <v>0.55573300000000003</v>
      </c>
      <c r="AK367" s="43">
        <v>0.55573300000000003</v>
      </c>
      <c r="AL367" s="43">
        <v>0.55573300000000003</v>
      </c>
      <c r="AM367" s="43">
        <v>0.55573300000000003</v>
      </c>
      <c r="AN367" s="43">
        <v>0.55573300000000003</v>
      </c>
      <c r="AO367" s="43">
        <v>0.55573300000000003</v>
      </c>
      <c r="AP367" s="43">
        <v>0.55573300000000003</v>
      </c>
      <c r="AQ367" s="43">
        <v>0.55573300000000003</v>
      </c>
      <c r="AR367" s="43">
        <v>0.55573300000000003</v>
      </c>
      <c r="AS367" s="43">
        <v>0.55573300000000003</v>
      </c>
      <c r="AT367" s="43">
        <v>0.55573300000000003</v>
      </c>
      <c r="AU367" s="43">
        <v>0.55573300000000003</v>
      </c>
      <c r="AV367" s="43">
        <v>0.55573300000000003</v>
      </c>
      <c r="AW367" s="43">
        <v>0.55573300000000003</v>
      </c>
      <c r="AX367" s="43">
        <v>0.55573300000000003</v>
      </c>
      <c r="AY367" s="43">
        <v>0.55573300000000003</v>
      </c>
      <c r="AZ367" s="43">
        <v>0.55573300000000003</v>
      </c>
      <c r="BA367" s="308">
        <v>0.55573300000000003</v>
      </c>
      <c r="BB367" s="43">
        <v>0.55573300000000003</v>
      </c>
      <c r="BC367" s="43">
        <v>0.55573300000000003</v>
      </c>
      <c r="BD367" s="43">
        <v>0.55573300000000003</v>
      </c>
      <c r="BE367" s="43">
        <v>0.55573300000000003</v>
      </c>
      <c r="BF367" s="43">
        <v>0.55573300000000003</v>
      </c>
      <c r="BG367" s="43">
        <v>0.55573300000000003</v>
      </c>
      <c r="BH367" s="43">
        <v>0.55573300000000003</v>
      </c>
      <c r="BI367" s="43">
        <v>0.55573300000000003</v>
      </c>
      <c r="BJ367" s="43">
        <v>0.55573300000000003</v>
      </c>
      <c r="BK367" s="43">
        <v>0.55573300000000003</v>
      </c>
      <c r="BL367" s="43">
        <v>0.55573300000000003</v>
      </c>
      <c r="BM367" s="43">
        <v>0.55573300000000003</v>
      </c>
      <c r="BN367" s="43">
        <v>0.55573300000000003</v>
      </c>
      <c r="BO367" s="43">
        <v>0.55573300000000003</v>
      </c>
      <c r="BP367" s="43">
        <v>0.55573300000000003</v>
      </c>
      <c r="BQ367" s="43">
        <v>0.55573300000000003</v>
      </c>
      <c r="BR367" s="43">
        <v>0.55573300000000003</v>
      </c>
      <c r="BS367" s="43">
        <v>0.55573300000000003</v>
      </c>
      <c r="BT367" s="43">
        <v>0.55573300000000003</v>
      </c>
      <c r="BU367" s="43">
        <v>0.55573300000000003</v>
      </c>
      <c r="BV367" s="43">
        <v>0.55573300000000003</v>
      </c>
      <c r="BW367" s="43">
        <v>0.55573300000000003</v>
      </c>
      <c r="BX367" s="43">
        <v>0.55573300000000003</v>
      </c>
      <c r="BY367" s="43">
        <v>0.55573300000000003</v>
      </c>
      <c r="BZ367" s="43">
        <v>0.55573300000000003</v>
      </c>
      <c r="CA367" s="43">
        <v>0.55573300000000003</v>
      </c>
      <c r="CB367" s="43">
        <v>0.55573300000000003</v>
      </c>
      <c r="CC367" s="43">
        <v>0.55573300000000003</v>
      </c>
      <c r="CD367" s="43">
        <v>0.55573300000000003</v>
      </c>
      <c r="CE367" s="43">
        <v>0.55573300000000003</v>
      </c>
      <c r="CF367" s="43">
        <v>0.55573300000000003</v>
      </c>
      <c r="CG367" s="43">
        <v>0.55573300000000003</v>
      </c>
      <c r="CH367" s="43">
        <v>0.55573300000000003</v>
      </c>
      <c r="CI367" s="43">
        <v>0.55573300000000003</v>
      </c>
      <c r="CJ367" s="43">
        <v>0.55573300000000003</v>
      </c>
      <c r="CK367" s="43">
        <v>0.55573300000000003</v>
      </c>
      <c r="CL367" s="43">
        <v>0.55573300000000003</v>
      </c>
      <c r="CM367" s="43">
        <v>0.55573300000000003</v>
      </c>
      <c r="CN367" s="43">
        <v>0.55573300000000003</v>
      </c>
      <c r="CO367" s="43">
        <v>0.55573300000000003</v>
      </c>
      <c r="CP367" s="43">
        <v>0.55573300000000003</v>
      </c>
      <c r="CQ367" s="43">
        <v>0.55573300000000003</v>
      </c>
      <c r="CR367" s="43">
        <v>0.55573300000000003</v>
      </c>
      <c r="CS367" s="43">
        <v>0.55573300000000003</v>
      </c>
      <c r="CT367" s="43">
        <v>0.55573300000000003</v>
      </c>
      <c r="CU367" s="43">
        <v>0.55573300000000003</v>
      </c>
      <c r="CV367" s="43">
        <v>0.55573300000000003</v>
      </c>
      <c r="CW367" s="43">
        <v>0.55573300000000003</v>
      </c>
      <c r="CX367" s="43">
        <v>0.55573300000000003</v>
      </c>
      <c r="CY367" s="43">
        <v>0.55573300000000003</v>
      </c>
      <c r="CZ367" s="43"/>
      <c r="DA367" s="43"/>
      <c r="DC367" s="198">
        <v>46503</v>
      </c>
      <c r="DD367" s="43">
        <v>0.52969999999999995</v>
      </c>
      <c r="DE367" s="43">
        <v>0.52969999999999995</v>
      </c>
      <c r="DF367" s="43">
        <v>0.52969999999999995</v>
      </c>
      <c r="DG367" s="43">
        <v>0.52969999999999995</v>
      </c>
      <c r="DH367" s="43">
        <v>0.52969999999999995</v>
      </c>
      <c r="DI367" s="43">
        <v>0.52969999999999995</v>
      </c>
      <c r="DJ367" s="43">
        <v>0.52969999999999995</v>
      </c>
      <c r="DK367" s="43">
        <v>0.52969999999999995</v>
      </c>
      <c r="DL367" s="43">
        <v>0.52969999999999995</v>
      </c>
      <c r="DM367" s="43">
        <v>0.52969999999999995</v>
      </c>
      <c r="DN367" s="43">
        <v>0.52969999999999995</v>
      </c>
      <c r="DO367" s="43">
        <v>0.52969999999999995</v>
      </c>
      <c r="DP367" s="43">
        <v>0.52969999999999995</v>
      </c>
      <c r="DQ367" s="43">
        <v>0.52969999999999995</v>
      </c>
      <c r="DR367" s="43">
        <v>0.52969999999999995</v>
      </c>
      <c r="DS367" s="43">
        <v>0.52969999999999995</v>
      </c>
      <c r="DT367" s="43">
        <v>0.52969999999999995</v>
      </c>
      <c r="DU367" s="43">
        <v>0.52969999999999995</v>
      </c>
      <c r="DV367" s="43">
        <v>0.52969999999999995</v>
      </c>
      <c r="DW367" s="43">
        <v>0.52969999999999995</v>
      </c>
      <c r="DX367" s="43">
        <v>0.52969999999999995</v>
      </c>
      <c r="DY367" s="43">
        <v>0.52969999999999995</v>
      </c>
      <c r="DZ367" s="43">
        <v>0.52969999999999995</v>
      </c>
      <c r="EA367" s="43">
        <v>0.52969999999999995</v>
      </c>
      <c r="EB367" s="43">
        <v>0.52969999999999995</v>
      </c>
      <c r="EC367" s="43">
        <v>0.52969999999999995</v>
      </c>
      <c r="ED367" s="43">
        <v>0.52969999999999995</v>
      </c>
      <c r="EE367" s="43">
        <v>0.52969999999999995</v>
      </c>
      <c r="EF367" s="43">
        <v>0.52969999999999995</v>
      </c>
      <c r="EG367" s="43">
        <v>0.52969999999999995</v>
      </c>
      <c r="EH367" s="43">
        <v>0.52969999999999995</v>
      </c>
      <c r="EI367" s="43">
        <v>0.52969999999999995</v>
      </c>
      <c r="EJ367" s="43">
        <v>0.52969999999999995</v>
      </c>
      <c r="EK367" s="43">
        <v>0.52969999999999995</v>
      </c>
      <c r="EL367" s="43">
        <v>0.52969999999999995</v>
      </c>
      <c r="EM367" s="43">
        <v>0.52969999999999995</v>
      </c>
      <c r="EN367" s="43">
        <v>0.52969999999999995</v>
      </c>
      <c r="EO367" s="43">
        <v>0.52969999999999995</v>
      </c>
      <c r="EP367" s="43">
        <v>0.52969999999999995</v>
      </c>
      <c r="EQ367" s="43">
        <v>0.52969999999999995</v>
      </c>
      <c r="ER367" s="43">
        <v>0.52969999999999995</v>
      </c>
      <c r="ES367" s="43">
        <v>0.52969999999999995</v>
      </c>
      <c r="ET367" s="43">
        <v>0.52969999999999995</v>
      </c>
      <c r="EU367" s="43">
        <v>0.52969999999999995</v>
      </c>
      <c r="EV367" s="43">
        <v>0.52969999999999995</v>
      </c>
      <c r="EW367" s="43">
        <v>0.52969999999999995</v>
      </c>
      <c r="EX367" s="43">
        <v>0.52969999999999995</v>
      </c>
      <c r="EY367" s="43">
        <v>0.52969999999999995</v>
      </c>
      <c r="EZ367" s="43">
        <v>0.52969999999999995</v>
      </c>
      <c r="FA367" s="43">
        <v>0.52969999999999995</v>
      </c>
      <c r="FB367" s="308">
        <v>0.52969999999999995</v>
      </c>
      <c r="FC367" s="43">
        <v>0.52969999999999995</v>
      </c>
      <c r="FD367" s="43">
        <v>0.52969999999999995</v>
      </c>
      <c r="FE367" s="43">
        <v>0.52969999999999995</v>
      </c>
      <c r="FF367" s="43">
        <v>0.52969999999999995</v>
      </c>
      <c r="FG367" s="43">
        <v>0.52969999999999995</v>
      </c>
      <c r="FH367" s="43">
        <v>0.52969999999999995</v>
      </c>
      <c r="FI367" s="43">
        <v>0.52969999999999995</v>
      </c>
      <c r="FJ367" s="43">
        <v>0.52969999999999995</v>
      </c>
      <c r="FK367" s="43">
        <v>0.52969999999999995</v>
      </c>
      <c r="FL367" s="43">
        <v>0.52969999999999995</v>
      </c>
      <c r="FM367" s="43">
        <v>0.52969999999999995</v>
      </c>
      <c r="FN367" s="43">
        <v>0.52969999999999995</v>
      </c>
      <c r="FO367" s="43">
        <v>0.52969999999999995</v>
      </c>
      <c r="FP367" s="43">
        <v>0.52969999999999995</v>
      </c>
      <c r="FQ367" s="43">
        <v>0.52969999999999995</v>
      </c>
      <c r="FR367" s="43">
        <v>0.52969999999999995</v>
      </c>
      <c r="FS367" s="43">
        <v>0.52969999999999995</v>
      </c>
      <c r="FT367" s="43">
        <v>0.52969999999999995</v>
      </c>
      <c r="FU367" s="43">
        <v>0.52969999999999995</v>
      </c>
      <c r="FV367" s="43">
        <v>0.52969999999999995</v>
      </c>
      <c r="FW367" s="43">
        <v>0.52969999999999995</v>
      </c>
      <c r="FX367" s="43">
        <v>0.52969999999999995</v>
      </c>
      <c r="FY367" s="43">
        <v>0.52969999999999995</v>
      </c>
      <c r="FZ367" s="43">
        <v>0.52969999999999995</v>
      </c>
      <c r="GA367" s="43">
        <v>0.52969999999999995</v>
      </c>
      <c r="GB367" s="43">
        <v>0.52969999999999995</v>
      </c>
      <c r="GC367" s="43">
        <v>0.52969999999999995</v>
      </c>
      <c r="GD367" s="43">
        <v>0.52969999999999995</v>
      </c>
      <c r="GE367" s="43">
        <v>0.52969999999999995</v>
      </c>
      <c r="GF367" s="43">
        <v>0.52969999999999995</v>
      </c>
      <c r="GG367" s="43">
        <v>0.52969999999999995</v>
      </c>
      <c r="GH367" s="43">
        <v>0.52969999999999995</v>
      </c>
      <c r="GI367" s="43">
        <v>0.52969999999999995</v>
      </c>
      <c r="GJ367" s="43">
        <v>0.52969999999999995</v>
      </c>
      <c r="GK367" s="43">
        <v>0.52969999999999995</v>
      </c>
      <c r="GL367" s="43">
        <v>0.52969999999999995</v>
      </c>
      <c r="GM367" s="43">
        <v>0.52969999999999995</v>
      </c>
      <c r="GN367" s="43">
        <v>0.52969999999999995</v>
      </c>
      <c r="GO367" s="43">
        <v>0.52969999999999995</v>
      </c>
      <c r="GP367" s="43">
        <v>0.52969999999999995</v>
      </c>
      <c r="GQ367" s="43">
        <v>0.52969999999999995</v>
      </c>
      <c r="GR367" s="43">
        <v>0.52969999999999995</v>
      </c>
      <c r="GS367" s="43">
        <v>0.52969999999999995</v>
      </c>
      <c r="GT367" s="43">
        <v>0.52969999999999995</v>
      </c>
      <c r="GU367" s="43">
        <v>0.52969999999999995</v>
      </c>
      <c r="GV367" s="43">
        <v>0.52969999999999995</v>
      </c>
      <c r="GW367" s="43">
        <v>0.52969999999999995</v>
      </c>
      <c r="GX367" s="43">
        <v>0.52969999999999995</v>
      </c>
      <c r="GY367" s="43">
        <v>0.52969999999999995</v>
      </c>
      <c r="GZ367" s="43">
        <v>0.52969999999999995</v>
      </c>
      <c r="HA367" s="43"/>
      <c r="HB367" s="43"/>
    </row>
    <row r="368" spans="1:210" x14ac:dyDescent="0.6">
      <c r="A368" s="327">
        <v>35</v>
      </c>
      <c r="B368" s="198">
        <v>46604</v>
      </c>
      <c r="C368" s="43">
        <v>0.55573300000000003</v>
      </c>
      <c r="D368" s="43">
        <v>0.55573300000000003</v>
      </c>
      <c r="E368" s="43">
        <v>0.55573300000000003</v>
      </c>
      <c r="F368" s="43">
        <v>0.55573300000000003</v>
      </c>
      <c r="G368" s="43">
        <v>0.55573300000000003</v>
      </c>
      <c r="H368" s="43">
        <v>0.55573300000000003</v>
      </c>
      <c r="I368" s="43">
        <v>0.55573300000000003</v>
      </c>
      <c r="J368" s="43">
        <v>0.55573300000000003</v>
      </c>
      <c r="K368" s="43">
        <v>0.55573300000000003</v>
      </c>
      <c r="L368" s="43">
        <v>0.55573300000000003</v>
      </c>
      <c r="M368" s="43">
        <v>0.55573300000000003</v>
      </c>
      <c r="N368" s="43">
        <v>0.55573300000000003</v>
      </c>
      <c r="O368" s="43">
        <v>0.55573300000000003</v>
      </c>
      <c r="P368" s="43">
        <v>0.55573300000000003</v>
      </c>
      <c r="Q368" s="43">
        <v>0.55573300000000003</v>
      </c>
      <c r="R368" s="43">
        <v>0.55573300000000003</v>
      </c>
      <c r="S368" s="43">
        <v>0.55573300000000003</v>
      </c>
      <c r="T368" s="43">
        <v>0.55573300000000003</v>
      </c>
      <c r="U368" s="43">
        <v>0.55573300000000003</v>
      </c>
      <c r="V368" s="43">
        <v>0.55573300000000003</v>
      </c>
      <c r="W368" s="43">
        <v>0.55573300000000003</v>
      </c>
      <c r="X368" s="43">
        <v>0.55573300000000003</v>
      </c>
      <c r="Y368" s="43">
        <v>0.55573300000000003</v>
      </c>
      <c r="Z368" s="43">
        <v>0.55573300000000003</v>
      </c>
      <c r="AA368" s="43">
        <v>0.55573300000000003</v>
      </c>
      <c r="AB368" s="43">
        <v>0.55573300000000003</v>
      </c>
      <c r="AC368" s="43">
        <v>0.55573300000000003</v>
      </c>
      <c r="AD368" s="43">
        <v>0.55573300000000003</v>
      </c>
      <c r="AE368" s="43">
        <v>0.55573300000000003</v>
      </c>
      <c r="AF368" s="43">
        <v>0.55573300000000003</v>
      </c>
      <c r="AG368" s="43">
        <v>0.55573300000000003</v>
      </c>
      <c r="AH368" s="43">
        <v>0.55573300000000003</v>
      </c>
      <c r="AI368" s="43">
        <v>0.55573300000000003</v>
      </c>
      <c r="AJ368" s="43">
        <v>0.55573300000000003</v>
      </c>
      <c r="AK368" s="43">
        <v>0.55573300000000003</v>
      </c>
      <c r="AL368" s="43">
        <v>0.55573300000000003</v>
      </c>
      <c r="AM368" s="43">
        <v>0.55573300000000003</v>
      </c>
      <c r="AN368" s="43">
        <v>0.55573300000000003</v>
      </c>
      <c r="AO368" s="43">
        <v>0.55573300000000003</v>
      </c>
      <c r="AP368" s="43">
        <v>0.55573300000000003</v>
      </c>
      <c r="AQ368" s="43">
        <v>0.55573300000000003</v>
      </c>
      <c r="AR368" s="43">
        <v>0.55573300000000003</v>
      </c>
      <c r="AS368" s="43">
        <v>0.55573300000000003</v>
      </c>
      <c r="AT368" s="43">
        <v>0.55573300000000003</v>
      </c>
      <c r="AU368" s="43">
        <v>0.55573300000000003</v>
      </c>
      <c r="AV368" s="43">
        <v>0.55573300000000003</v>
      </c>
      <c r="AW368" s="43">
        <v>0.55573300000000003</v>
      </c>
      <c r="AX368" s="43">
        <v>0.55573300000000003</v>
      </c>
      <c r="AY368" s="43">
        <v>0.55573300000000003</v>
      </c>
      <c r="AZ368" s="43">
        <v>0.55573300000000003</v>
      </c>
      <c r="BA368" s="308">
        <v>0.55573300000000003</v>
      </c>
      <c r="BB368" s="43">
        <v>0.55573300000000003</v>
      </c>
      <c r="BC368" s="43">
        <v>0.55573300000000003</v>
      </c>
      <c r="BD368" s="43">
        <v>0.55573300000000003</v>
      </c>
      <c r="BE368" s="43">
        <v>0.55573300000000003</v>
      </c>
      <c r="BF368" s="43">
        <v>0.55573300000000003</v>
      </c>
      <c r="BG368" s="43">
        <v>0.55573300000000003</v>
      </c>
      <c r="BH368" s="43">
        <v>0.55573300000000003</v>
      </c>
      <c r="BI368" s="43">
        <v>0.55573300000000003</v>
      </c>
      <c r="BJ368" s="43">
        <v>0.55573300000000003</v>
      </c>
      <c r="BK368" s="43">
        <v>0.55573300000000003</v>
      </c>
      <c r="BL368" s="43">
        <v>0.55573300000000003</v>
      </c>
      <c r="BM368" s="43">
        <v>0.55573300000000003</v>
      </c>
      <c r="BN368" s="43">
        <v>0.55573300000000003</v>
      </c>
      <c r="BO368" s="43">
        <v>0.55573300000000003</v>
      </c>
      <c r="BP368" s="43">
        <v>0.55573300000000003</v>
      </c>
      <c r="BQ368" s="43">
        <v>0.55573300000000003</v>
      </c>
      <c r="BR368" s="43">
        <v>0.55573300000000003</v>
      </c>
      <c r="BS368" s="43">
        <v>0.55573300000000003</v>
      </c>
      <c r="BT368" s="43">
        <v>0.55573300000000003</v>
      </c>
      <c r="BU368" s="43">
        <v>0.55573300000000003</v>
      </c>
      <c r="BV368" s="43">
        <v>0.55573300000000003</v>
      </c>
      <c r="BW368" s="43">
        <v>0.55573300000000003</v>
      </c>
      <c r="BX368" s="43">
        <v>0.55573300000000003</v>
      </c>
      <c r="BY368" s="43">
        <v>0.55573300000000003</v>
      </c>
      <c r="BZ368" s="43">
        <v>0.55573300000000003</v>
      </c>
      <c r="CA368" s="43">
        <v>0.55573300000000003</v>
      </c>
      <c r="CB368" s="43">
        <v>0.55573300000000003</v>
      </c>
      <c r="CC368" s="43">
        <v>0.55573300000000003</v>
      </c>
      <c r="CD368" s="43">
        <v>0.55573300000000003</v>
      </c>
      <c r="CE368" s="43">
        <v>0.55573300000000003</v>
      </c>
      <c r="CF368" s="43">
        <v>0.55573300000000003</v>
      </c>
      <c r="CG368" s="43">
        <v>0.55573300000000003</v>
      </c>
      <c r="CH368" s="43">
        <v>0.55573300000000003</v>
      </c>
      <c r="CI368" s="43">
        <v>0.55573300000000003</v>
      </c>
      <c r="CJ368" s="43">
        <v>0.55573300000000003</v>
      </c>
      <c r="CK368" s="43">
        <v>0.55573300000000003</v>
      </c>
      <c r="CL368" s="43">
        <v>0.55573300000000003</v>
      </c>
      <c r="CM368" s="43">
        <v>0.55573300000000003</v>
      </c>
      <c r="CN368" s="43">
        <v>0.55573300000000003</v>
      </c>
      <c r="CO368" s="43">
        <v>0.55573300000000003</v>
      </c>
      <c r="CP368" s="43">
        <v>0.55573300000000003</v>
      </c>
      <c r="CQ368" s="43">
        <v>0.55573300000000003</v>
      </c>
      <c r="CR368" s="43">
        <v>0.55573300000000003</v>
      </c>
      <c r="CS368" s="43">
        <v>0.55573300000000003</v>
      </c>
      <c r="CT368" s="43">
        <v>0.55573300000000003</v>
      </c>
      <c r="CU368" s="43">
        <v>0.55573300000000003</v>
      </c>
      <c r="CV368" s="43">
        <v>0.55573300000000003</v>
      </c>
      <c r="CW368" s="43">
        <v>0.55573300000000003</v>
      </c>
      <c r="CX368" s="43">
        <v>0.55573300000000003</v>
      </c>
      <c r="CY368" s="43">
        <v>0.55573300000000003</v>
      </c>
      <c r="CZ368" s="43"/>
      <c r="DA368" s="43"/>
      <c r="DC368" s="198">
        <v>46533</v>
      </c>
      <c r="DD368" s="43">
        <v>0.52969999999999995</v>
      </c>
      <c r="DE368" s="43">
        <v>0.52969999999999995</v>
      </c>
      <c r="DF368" s="43">
        <v>0.52969999999999995</v>
      </c>
      <c r="DG368" s="43">
        <v>0.52969999999999995</v>
      </c>
      <c r="DH368" s="43">
        <v>0.52969999999999995</v>
      </c>
      <c r="DI368" s="43">
        <v>0.52969999999999995</v>
      </c>
      <c r="DJ368" s="43">
        <v>0.52969999999999995</v>
      </c>
      <c r="DK368" s="43">
        <v>0.52969999999999995</v>
      </c>
      <c r="DL368" s="43">
        <v>0.52969999999999995</v>
      </c>
      <c r="DM368" s="43">
        <v>0.52969999999999995</v>
      </c>
      <c r="DN368" s="43">
        <v>0.52969999999999995</v>
      </c>
      <c r="DO368" s="43">
        <v>0.52969999999999995</v>
      </c>
      <c r="DP368" s="43">
        <v>0.52969999999999995</v>
      </c>
      <c r="DQ368" s="43">
        <v>0.52969999999999995</v>
      </c>
      <c r="DR368" s="43">
        <v>0.52969999999999995</v>
      </c>
      <c r="DS368" s="43">
        <v>0.52969999999999995</v>
      </c>
      <c r="DT368" s="43">
        <v>0.52969999999999995</v>
      </c>
      <c r="DU368" s="43">
        <v>0.52969999999999995</v>
      </c>
      <c r="DV368" s="43">
        <v>0.52969999999999995</v>
      </c>
      <c r="DW368" s="43">
        <v>0.52969999999999995</v>
      </c>
      <c r="DX368" s="43">
        <v>0.52969999999999995</v>
      </c>
      <c r="DY368" s="43">
        <v>0.52969999999999995</v>
      </c>
      <c r="DZ368" s="43">
        <v>0.52969999999999995</v>
      </c>
      <c r="EA368" s="43">
        <v>0.52969999999999995</v>
      </c>
      <c r="EB368" s="43">
        <v>0.52969999999999995</v>
      </c>
      <c r="EC368" s="43">
        <v>0.52969999999999995</v>
      </c>
      <c r="ED368" s="43">
        <v>0.52969999999999995</v>
      </c>
      <c r="EE368" s="43">
        <v>0.52969999999999995</v>
      </c>
      <c r="EF368" s="43">
        <v>0.52969999999999995</v>
      </c>
      <c r="EG368" s="43">
        <v>0.52969999999999995</v>
      </c>
      <c r="EH368" s="43">
        <v>0.52969999999999995</v>
      </c>
      <c r="EI368" s="43">
        <v>0.52969999999999995</v>
      </c>
      <c r="EJ368" s="43">
        <v>0.52969999999999995</v>
      </c>
      <c r="EK368" s="43">
        <v>0.52969999999999995</v>
      </c>
      <c r="EL368" s="43">
        <v>0.52969999999999995</v>
      </c>
      <c r="EM368" s="43">
        <v>0.52969999999999995</v>
      </c>
      <c r="EN368" s="43">
        <v>0.52969999999999995</v>
      </c>
      <c r="EO368" s="43">
        <v>0.52969999999999995</v>
      </c>
      <c r="EP368" s="43">
        <v>0.52969999999999995</v>
      </c>
      <c r="EQ368" s="43">
        <v>0.52969999999999995</v>
      </c>
      <c r="ER368" s="43">
        <v>0.52969999999999995</v>
      </c>
      <c r="ES368" s="43">
        <v>0.52969999999999995</v>
      </c>
      <c r="ET368" s="43">
        <v>0.52969999999999995</v>
      </c>
      <c r="EU368" s="43">
        <v>0.52969999999999995</v>
      </c>
      <c r="EV368" s="43">
        <v>0.52969999999999995</v>
      </c>
      <c r="EW368" s="43">
        <v>0.52969999999999995</v>
      </c>
      <c r="EX368" s="43">
        <v>0.52969999999999995</v>
      </c>
      <c r="EY368" s="43">
        <v>0.52969999999999995</v>
      </c>
      <c r="EZ368" s="43">
        <v>0.52969999999999995</v>
      </c>
      <c r="FA368" s="43">
        <v>0.52969999999999995</v>
      </c>
      <c r="FB368" s="308">
        <v>0.52969999999999995</v>
      </c>
      <c r="FC368" s="43">
        <v>0.52969999999999995</v>
      </c>
      <c r="FD368" s="43">
        <v>0.52969999999999995</v>
      </c>
      <c r="FE368" s="43">
        <v>0.52969999999999995</v>
      </c>
      <c r="FF368" s="43">
        <v>0.52969999999999995</v>
      </c>
      <c r="FG368" s="43">
        <v>0.52969999999999995</v>
      </c>
      <c r="FH368" s="43">
        <v>0.52969999999999995</v>
      </c>
      <c r="FI368" s="43">
        <v>0.52969999999999995</v>
      </c>
      <c r="FJ368" s="43">
        <v>0.52969999999999995</v>
      </c>
      <c r="FK368" s="43">
        <v>0.52969999999999995</v>
      </c>
      <c r="FL368" s="43">
        <v>0.52969999999999995</v>
      </c>
      <c r="FM368" s="43">
        <v>0.52969999999999995</v>
      </c>
      <c r="FN368" s="43">
        <v>0.52969999999999995</v>
      </c>
      <c r="FO368" s="43">
        <v>0.52969999999999995</v>
      </c>
      <c r="FP368" s="43">
        <v>0.52969999999999995</v>
      </c>
      <c r="FQ368" s="43">
        <v>0.52969999999999995</v>
      </c>
      <c r="FR368" s="43">
        <v>0.52969999999999995</v>
      </c>
      <c r="FS368" s="43">
        <v>0.52969999999999995</v>
      </c>
      <c r="FT368" s="43">
        <v>0.52969999999999995</v>
      </c>
      <c r="FU368" s="43">
        <v>0.52969999999999995</v>
      </c>
      <c r="FV368" s="43">
        <v>0.52969999999999995</v>
      </c>
      <c r="FW368" s="43">
        <v>0.52969999999999995</v>
      </c>
      <c r="FX368" s="43">
        <v>0.52969999999999995</v>
      </c>
      <c r="FY368" s="43">
        <v>0.52969999999999995</v>
      </c>
      <c r="FZ368" s="43">
        <v>0.52969999999999995</v>
      </c>
      <c r="GA368" s="43">
        <v>0.52969999999999995</v>
      </c>
      <c r="GB368" s="43">
        <v>0.52969999999999995</v>
      </c>
      <c r="GC368" s="43">
        <v>0.52969999999999995</v>
      </c>
      <c r="GD368" s="43">
        <v>0.52969999999999995</v>
      </c>
      <c r="GE368" s="43">
        <v>0.52969999999999995</v>
      </c>
      <c r="GF368" s="43">
        <v>0.52969999999999995</v>
      </c>
      <c r="GG368" s="43">
        <v>0.52969999999999995</v>
      </c>
      <c r="GH368" s="43">
        <v>0.52969999999999995</v>
      </c>
      <c r="GI368" s="43">
        <v>0.52969999999999995</v>
      </c>
      <c r="GJ368" s="43">
        <v>0.52969999999999995</v>
      </c>
      <c r="GK368" s="43">
        <v>0.52969999999999995</v>
      </c>
      <c r="GL368" s="43">
        <v>0.52969999999999995</v>
      </c>
      <c r="GM368" s="43">
        <v>0.52969999999999995</v>
      </c>
      <c r="GN368" s="43">
        <v>0.52969999999999995</v>
      </c>
      <c r="GO368" s="43">
        <v>0.52969999999999995</v>
      </c>
      <c r="GP368" s="43">
        <v>0.52969999999999995</v>
      </c>
      <c r="GQ368" s="43">
        <v>0.52969999999999995</v>
      </c>
      <c r="GR368" s="43">
        <v>0.52969999999999995</v>
      </c>
      <c r="GS368" s="43">
        <v>0.52969999999999995</v>
      </c>
      <c r="GT368" s="43">
        <v>0.52969999999999995</v>
      </c>
      <c r="GU368" s="43">
        <v>0.52969999999999995</v>
      </c>
      <c r="GV368" s="43">
        <v>0.52969999999999995</v>
      </c>
      <c r="GW368" s="43">
        <v>0.52969999999999995</v>
      </c>
      <c r="GX368" s="43">
        <v>0.52969999999999995</v>
      </c>
      <c r="GY368" s="43">
        <v>0.52969999999999995</v>
      </c>
      <c r="GZ368" s="43">
        <v>0.52969999999999995</v>
      </c>
      <c r="HA368" s="43"/>
      <c r="HB368" s="43"/>
    </row>
    <row r="369" spans="1:210" x14ac:dyDescent="0.6">
      <c r="A369" s="327">
        <v>36</v>
      </c>
      <c r="B369" s="198">
        <v>46635</v>
      </c>
      <c r="C369" s="43">
        <v>0.55573300000000003</v>
      </c>
      <c r="D369" s="43">
        <v>0.55573300000000003</v>
      </c>
      <c r="E369" s="43">
        <v>0.55573300000000003</v>
      </c>
      <c r="F369" s="43">
        <v>0.55573300000000003</v>
      </c>
      <c r="G369" s="43">
        <v>0.55573300000000003</v>
      </c>
      <c r="H369" s="43">
        <v>0.55573300000000003</v>
      </c>
      <c r="I369" s="43">
        <v>0.55573300000000003</v>
      </c>
      <c r="J369" s="43">
        <v>0.55573300000000003</v>
      </c>
      <c r="K369" s="43">
        <v>0.55573300000000003</v>
      </c>
      <c r="L369" s="43">
        <v>0.55573300000000003</v>
      </c>
      <c r="M369" s="43">
        <v>0.55573300000000003</v>
      </c>
      <c r="N369" s="43">
        <v>0.55573300000000003</v>
      </c>
      <c r="O369" s="43">
        <v>0.55573300000000003</v>
      </c>
      <c r="P369" s="43">
        <v>0.55573300000000003</v>
      </c>
      <c r="Q369" s="43">
        <v>0.55573300000000003</v>
      </c>
      <c r="R369" s="43">
        <v>0.55573300000000003</v>
      </c>
      <c r="S369" s="43">
        <v>0.55573300000000003</v>
      </c>
      <c r="T369" s="43">
        <v>0.55573300000000003</v>
      </c>
      <c r="U369" s="43">
        <v>0.55573300000000003</v>
      </c>
      <c r="V369" s="43">
        <v>0.55573300000000003</v>
      </c>
      <c r="W369" s="43">
        <v>0.55573300000000003</v>
      </c>
      <c r="X369" s="43">
        <v>0.55573300000000003</v>
      </c>
      <c r="Y369" s="43">
        <v>0.55573300000000003</v>
      </c>
      <c r="Z369" s="43">
        <v>0.55573300000000003</v>
      </c>
      <c r="AA369" s="43">
        <v>0.55573300000000003</v>
      </c>
      <c r="AB369" s="43">
        <v>0.55573300000000003</v>
      </c>
      <c r="AC369" s="43">
        <v>0.55573300000000003</v>
      </c>
      <c r="AD369" s="43">
        <v>0.55573300000000003</v>
      </c>
      <c r="AE369" s="43">
        <v>0.55573300000000003</v>
      </c>
      <c r="AF369" s="43">
        <v>0.55573300000000003</v>
      </c>
      <c r="AG369" s="43">
        <v>0.55573300000000003</v>
      </c>
      <c r="AH369" s="43">
        <v>0.55573300000000003</v>
      </c>
      <c r="AI369" s="43">
        <v>0.55573300000000003</v>
      </c>
      <c r="AJ369" s="43">
        <v>0.55573300000000003</v>
      </c>
      <c r="AK369" s="43">
        <v>0.55573300000000003</v>
      </c>
      <c r="AL369" s="43">
        <v>0.55573300000000003</v>
      </c>
      <c r="AM369" s="43">
        <v>0.55573300000000003</v>
      </c>
      <c r="AN369" s="43">
        <v>0.55573300000000003</v>
      </c>
      <c r="AO369" s="43">
        <v>0.55573300000000003</v>
      </c>
      <c r="AP369" s="43">
        <v>0.55573300000000003</v>
      </c>
      <c r="AQ369" s="43">
        <v>0.55573300000000003</v>
      </c>
      <c r="AR369" s="43">
        <v>0.55573300000000003</v>
      </c>
      <c r="AS369" s="43">
        <v>0.55573300000000003</v>
      </c>
      <c r="AT369" s="43">
        <v>0.55573300000000003</v>
      </c>
      <c r="AU369" s="43">
        <v>0.55573300000000003</v>
      </c>
      <c r="AV369" s="43">
        <v>0.55573300000000003</v>
      </c>
      <c r="AW369" s="43">
        <v>0.55573300000000003</v>
      </c>
      <c r="AX369" s="43">
        <v>0.55573300000000003</v>
      </c>
      <c r="AY369" s="43">
        <v>0.55573300000000003</v>
      </c>
      <c r="AZ369" s="43">
        <v>0.55573300000000003</v>
      </c>
      <c r="BA369" s="308">
        <v>0.55573300000000003</v>
      </c>
      <c r="BB369" s="43">
        <v>0.55573300000000003</v>
      </c>
      <c r="BC369" s="43">
        <v>0.55573300000000003</v>
      </c>
      <c r="BD369" s="43">
        <v>0.55573300000000003</v>
      </c>
      <c r="BE369" s="43">
        <v>0.55573300000000003</v>
      </c>
      <c r="BF369" s="43">
        <v>0.55573300000000003</v>
      </c>
      <c r="BG369" s="43">
        <v>0.55573300000000003</v>
      </c>
      <c r="BH369" s="43">
        <v>0.55573300000000003</v>
      </c>
      <c r="BI369" s="43">
        <v>0.55573300000000003</v>
      </c>
      <c r="BJ369" s="43">
        <v>0.55573300000000003</v>
      </c>
      <c r="BK369" s="43">
        <v>0.55573300000000003</v>
      </c>
      <c r="BL369" s="43">
        <v>0.55573300000000003</v>
      </c>
      <c r="BM369" s="43">
        <v>0.55573300000000003</v>
      </c>
      <c r="BN369" s="43">
        <v>0.55573300000000003</v>
      </c>
      <c r="BO369" s="43">
        <v>0.55573300000000003</v>
      </c>
      <c r="BP369" s="43">
        <v>0.55573300000000003</v>
      </c>
      <c r="BQ369" s="43">
        <v>0.55573300000000003</v>
      </c>
      <c r="BR369" s="43">
        <v>0.55573300000000003</v>
      </c>
      <c r="BS369" s="43">
        <v>0.55573300000000003</v>
      </c>
      <c r="BT369" s="43">
        <v>0.55573300000000003</v>
      </c>
      <c r="BU369" s="43">
        <v>0.55573300000000003</v>
      </c>
      <c r="BV369" s="43">
        <v>0.55573300000000003</v>
      </c>
      <c r="BW369" s="43">
        <v>0.55573300000000003</v>
      </c>
      <c r="BX369" s="43">
        <v>0.55573300000000003</v>
      </c>
      <c r="BY369" s="43">
        <v>0.55573300000000003</v>
      </c>
      <c r="BZ369" s="43">
        <v>0.55573300000000003</v>
      </c>
      <c r="CA369" s="43">
        <v>0.55573300000000003</v>
      </c>
      <c r="CB369" s="43">
        <v>0.55573300000000003</v>
      </c>
      <c r="CC369" s="43">
        <v>0.55573300000000003</v>
      </c>
      <c r="CD369" s="43">
        <v>0.55573300000000003</v>
      </c>
      <c r="CE369" s="43">
        <v>0.55573300000000003</v>
      </c>
      <c r="CF369" s="43">
        <v>0.55573300000000003</v>
      </c>
      <c r="CG369" s="43">
        <v>0.55573300000000003</v>
      </c>
      <c r="CH369" s="43">
        <v>0.55573300000000003</v>
      </c>
      <c r="CI369" s="43">
        <v>0.55573300000000003</v>
      </c>
      <c r="CJ369" s="43">
        <v>0.55573300000000003</v>
      </c>
      <c r="CK369" s="43">
        <v>0.55573300000000003</v>
      </c>
      <c r="CL369" s="43">
        <v>0.55573300000000003</v>
      </c>
      <c r="CM369" s="43">
        <v>0.55573300000000003</v>
      </c>
      <c r="CN369" s="43">
        <v>0.55573300000000003</v>
      </c>
      <c r="CO369" s="43">
        <v>0.55573300000000003</v>
      </c>
      <c r="CP369" s="43">
        <v>0.55573300000000003</v>
      </c>
      <c r="CQ369" s="43">
        <v>0.55573300000000003</v>
      </c>
      <c r="CR369" s="43">
        <v>0.55573300000000003</v>
      </c>
      <c r="CS369" s="43">
        <v>0.55573300000000003</v>
      </c>
      <c r="CT369" s="43">
        <v>0.55573300000000003</v>
      </c>
      <c r="CU369" s="43">
        <v>0.55573300000000003</v>
      </c>
      <c r="CV369" s="43">
        <v>0.55573300000000003</v>
      </c>
      <c r="CW369" s="43">
        <v>0.55573300000000003</v>
      </c>
      <c r="CX369" s="43">
        <v>0.55573300000000003</v>
      </c>
      <c r="CY369" s="43">
        <v>0.55573300000000003</v>
      </c>
      <c r="CZ369" s="43"/>
      <c r="DA369" s="43"/>
      <c r="DC369" s="198">
        <v>46564</v>
      </c>
      <c r="DD369" s="43">
        <v>0.52969999999999995</v>
      </c>
      <c r="DE369" s="43">
        <v>0.52969999999999995</v>
      </c>
      <c r="DF369" s="43">
        <v>0.52969999999999995</v>
      </c>
      <c r="DG369" s="43">
        <v>0.52969999999999995</v>
      </c>
      <c r="DH369" s="43">
        <v>0.52969999999999995</v>
      </c>
      <c r="DI369" s="43">
        <v>0.52969999999999995</v>
      </c>
      <c r="DJ369" s="43">
        <v>0.52969999999999995</v>
      </c>
      <c r="DK369" s="43">
        <v>0.52969999999999995</v>
      </c>
      <c r="DL369" s="43">
        <v>0.52969999999999995</v>
      </c>
      <c r="DM369" s="43">
        <v>0.52969999999999995</v>
      </c>
      <c r="DN369" s="43">
        <v>0.52969999999999995</v>
      </c>
      <c r="DO369" s="43">
        <v>0.52969999999999995</v>
      </c>
      <c r="DP369" s="43">
        <v>0.52969999999999995</v>
      </c>
      <c r="DQ369" s="43">
        <v>0.52969999999999995</v>
      </c>
      <c r="DR369" s="43">
        <v>0.52969999999999995</v>
      </c>
      <c r="DS369" s="43">
        <v>0.52969999999999995</v>
      </c>
      <c r="DT369" s="43">
        <v>0.52969999999999995</v>
      </c>
      <c r="DU369" s="43">
        <v>0.52969999999999995</v>
      </c>
      <c r="DV369" s="43">
        <v>0.52969999999999995</v>
      </c>
      <c r="DW369" s="43">
        <v>0.52969999999999995</v>
      </c>
      <c r="DX369" s="43">
        <v>0.52969999999999995</v>
      </c>
      <c r="DY369" s="43">
        <v>0.52969999999999995</v>
      </c>
      <c r="DZ369" s="43">
        <v>0.52969999999999995</v>
      </c>
      <c r="EA369" s="43">
        <v>0.52969999999999995</v>
      </c>
      <c r="EB369" s="43">
        <v>0.52969999999999995</v>
      </c>
      <c r="EC369" s="43">
        <v>0.52969999999999995</v>
      </c>
      <c r="ED369" s="43">
        <v>0.52969999999999995</v>
      </c>
      <c r="EE369" s="43">
        <v>0.52969999999999995</v>
      </c>
      <c r="EF369" s="43">
        <v>0.52969999999999995</v>
      </c>
      <c r="EG369" s="43">
        <v>0.52969999999999995</v>
      </c>
      <c r="EH369" s="43">
        <v>0.52969999999999995</v>
      </c>
      <c r="EI369" s="43">
        <v>0.52969999999999995</v>
      </c>
      <c r="EJ369" s="43">
        <v>0.52969999999999995</v>
      </c>
      <c r="EK369" s="43">
        <v>0.52969999999999995</v>
      </c>
      <c r="EL369" s="43">
        <v>0.52969999999999995</v>
      </c>
      <c r="EM369" s="43">
        <v>0.52969999999999995</v>
      </c>
      <c r="EN369" s="43">
        <v>0.52969999999999995</v>
      </c>
      <c r="EO369" s="43">
        <v>0.52969999999999995</v>
      </c>
      <c r="EP369" s="43">
        <v>0.52969999999999995</v>
      </c>
      <c r="EQ369" s="43">
        <v>0.52969999999999995</v>
      </c>
      <c r="ER369" s="43">
        <v>0.52969999999999995</v>
      </c>
      <c r="ES369" s="43">
        <v>0.52969999999999995</v>
      </c>
      <c r="ET369" s="43">
        <v>0.52969999999999995</v>
      </c>
      <c r="EU369" s="43">
        <v>0.52969999999999995</v>
      </c>
      <c r="EV369" s="43">
        <v>0.52969999999999995</v>
      </c>
      <c r="EW369" s="43">
        <v>0.52969999999999995</v>
      </c>
      <c r="EX369" s="43">
        <v>0.52969999999999995</v>
      </c>
      <c r="EY369" s="43">
        <v>0.52969999999999995</v>
      </c>
      <c r="EZ369" s="43">
        <v>0.52969999999999995</v>
      </c>
      <c r="FA369" s="43">
        <v>0.52969999999999995</v>
      </c>
      <c r="FB369" s="308">
        <v>0.52969999999999995</v>
      </c>
      <c r="FC369" s="43">
        <v>0.52969999999999995</v>
      </c>
      <c r="FD369" s="43">
        <v>0.52969999999999995</v>
      </c>
      <c r="FE369" s="43">
        <v>0.52969999999999995</v>
      </c>
      <c r="FF369" s="43">
        <v>0.52969999999999995</v>
      </c>
      <c r="FG369" s="43">
        <v>0.52969999999999995</v>
      </c>
      <c r="FH369" s="43">
        <v>0.52969999999999995</v>
      </c>
      <c r="FI369" s="43">
        <v>0.52969999999999995</v>
      </c>
      <c r="FJ369" s="43">
        <v>0.52969999999999995</v>
      </c>
      <c r="FK369" s="43">
        <v>0.52969999999999995</v>
      </c>
      <c r="FL369" s="43">
        <v>0.52969999999999995</v>
      </c>
      <c r="FM369" s="43">
        <v>0.52969999999999995</v>
      </c>
      <c r="FN369" s="43">
        <v>0.52969999999999995</v>
      </c>
      <c r="FO369" s="43">
        <v>0.52969999999999995</v>
      </c>
      <c r="FP369" s="43">
        <v>0.52969999999999995</v>
      </c>
      <c r="FQ369" s="43">
        <v>0.52969999999999995</v>
      </c>
      <c r="FR369" s="43">
        <v>0.52969999999999995</v>
      </c>
      <c r="FS369" s="43">
        <v>0.52969999999999995</v>
      </c>
      <c r="FT369" s="43">
        <v>0.52969999999999995</v>
      </c>
      <c r="FU369" s="43">
        <v>0.52969999999999995</v>
      </c>
      <c r="FV369" s="43">
        <v>0.52969999999999995</v>
      </c>
      <c r="FW369" s="43">
        <v>0.52969999999999995</v>
      </c>
      <c r="FX369" s="43">
        <v>0.52969999999999995</v>
      </c>
      <c r="FY369" s="43">
        <v>0.52969999999999995</v>
      </c>
      <c r="FZ369" s="43">
        <v>0.52969999999999995</v>
      </c>
      <c r="GA369" s="43">
        <v>0.52969999999999995</v>
      </c>
      <c r="GB369" s="43">
        <v>0.52969999999999995</v>
      </c>
      <c r="GC369" s="43">
        <v>0.52969999999999995</v>
      </c>
      <c r="GD369" s="43">
        <v>0.52969999999999995</v>
      </c>
      <c r="GE369" s="43">
        <v>0.52969999999999995</v>
      </c>
      <c r="GF369" s="43">
        <v>0.52969999999999995</v>
      </c>
      <c r="GG369" s="43">
        <v>0.52969999999999995</v>
      </c>
      <c r="GH369" s="43">
        <v>0.52969999999999995</v>
      </c>
      <c r="GI369" s="43">
        <v>0.52969999999999995</v>
      </c>
      <c r="GJ369" s="43">
        <v>0.52969999999999995</v>
      </c>
      <c r="GK369" s="43">
        <v>0.52969999999999995</v>
      </c>
      <c r="GL369" s="43">
        <v>0.52969999999999995</v>
      </c>
      <c r="GM369" s="43">
        <v>0.52969999999999995</v>
      </c>
      <c r="GN369" s="43">
        <v>0.52969999999999995</v>
      </c>
      <c r="GO369" s="43">
        <v>0.52969999999999995</v>
      </c>
      <c r="GP369" s="43">
        <v>0.52969999999999995</v>
      </c>
      <c r="GQ369" s="43">
        <v>0.52969999999999995</v>
      </c>
      <c r="GR369" s="43">
        <v>0.52969999999999995</v>
      </c>
      <c r="GS369" s="43">
        <v>0.52969999999999995</v>
      </c>
      <c r="GT369" s="43">
        <v>0.52969999999999995</v>
      </c>
      <c r="GU369" s="43">
        <v>0.52969999999999995</v>
      </c>
      <c r="GV369" s="43">
        <v>0.52969999999999995</v>
      </c>
      <c r="GW369" s="43">
        <v>0.52969999999999995</v>
      </c>
      <c r="GX369" s="43">
        <v>0.52969999999999995</v>
      </c>
      <c r="GY369" s="43">
        <v>0.52969999999999995</v>
      </c>
      <c r="GZ369" s="43">
        <v>0.52969999999999995</v>
      </c>
      <c r="HA369" s="43"/>
      <c r="HB369" s="43"/>
    </row>
    <row r="370" spans="1:210" x14ac:dyDescent="0.6">
      <c r="A370" s="327">
        <v>37</v>
      </c>
      <c r="B370" s="198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43"/>
      <c r="AS370" s="43"/>
      <c r="AT370" s="43"/>
      <c r="AU370" s="43"/>
      <c r="AV370" s="43"/>
      <c r="AW370" s="43"/>
      <c r="AX370" s="43"/>
      <c r="AY370" s="43"/>
      <c r="AZ370" s="43"/>
      <c r="BA370" s="308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43"/>
      <c r="CB370" s="43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C370" s="198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  <c r="EA370" s="43"/>
      <c r="EB370" s="43"/>
      <c r="EC370" s="43"/>
      <c r="ED370" s="43"/>
      <c r="EE370" s="43"/>
      <c r="EF370" s="43"/>
      <c r="EG370" s="43"/>
      <c r="EH370" s="43"/>
      <c r="EI370" s="43"/>
      <c r="EJ370" s="43"/>
      <c r="EK370" s="43"/>
      <c r="EL370" s="43"/>
      <c r="EM370" s="43"/>
      <c r="EN370" s="43"/>
      <c r="EO370" s="43"/>
      <c r="EP370" s="43"/>
      <c r="EQ370" s="43"/>
      <c r="ER370" s="43"/>
      <c r="ES370" s="43"/>
      <c r="ET370" s="43"/>
      <c r="EU370" s="43"/>
      <c r="EV370" s="43"/>
      <c r="EW370" s="43"/>
      <c r="EX370" s="43"/>
      <c r="EY370" s="43"/>
      <c r="EZ370" s="43"/>
      <c r="FA370" s="43"/>
      <c r="FB370" s="308"/>
      <c r="FC370" s="43"/>
      <c r="FD370" s="43"/>
      <c r="FE370" s="43"/>
      <c r="FF370" s="43"/>
      <c r="FG370" s="43"/>
      <c r="FH370" s="43"/>
      <c r="FI370" s="43"/>
      <c r="FJ370" s="43"/>
      <c r="FK370" s="43"/>
      <c r="FL370" s="43"/>
      <c r="FM370" s="43"/>
      <c r="FN370" s="43"/>
      <c r="FO370" s="43"/>
      <c r="FP370" s="43"/>
      <c r="FQ370" s="43"/>
      <c r="FR370" s="43"/>
      <c r="FS370" s="43"/>
      <c r="FT370" s="43"/>
      <c r="FU370" s="43"/>
      <c r="FV370" s="43"/>
      <c r="FW370" s="43"/>
      <c r="FX370" s="43"/>
      <c r="FY370" s="43"/>
      <c r="FZ370" s="43"/>
      <c r="GA370" s="43"/>
      <c r="GB370" s="43"/>
      <c r="GC370" s="43"/>
      <c r="GD370" s="43"/>
      <c r="GE370" s="43"/>
      <c r="GF370" s="43"/>
      <c r="GG370" s="43"/>
      <c r="GH370" s="43"/>
      <c r="GI370" s="43"/>
      <c r="GJ370" s="43"/>
      <c r="GK370" s="43"/>
      <c r="GL370" s="43"/>
      <c r="GM370" s="43"/>
      <c r="GN370" s="43"/>
      <c r="GO370" s="43"/>
      <c r="GP370" s="43"/>
      <c r="GQ370" s="43"/>
      <c r="GR370" s="43"/>
      <c r="GS370" s="43"/>
      <c r="GT370" s="43"/>
      <c r="GU370" s="43"/>
      <c r="GV370" s="43"/>
      <c r="GW370" s="43"/>
      <c r="GX370" s="43"/>
      <c r="GY370" s="43"/>
      <c r="GZ370" s="43"/>
      <c r="HA370" s="43"/>
      <c r="HB370" s="43"/>
    </row>
    <row r="371" spans="1:210" x14ac:dyDescent="0.6">
      <c r="A371" s="327">
        <v>38</v>
      </c>
      <c r="B371" s="198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43"/>
      <c r="AS371" s="43"/>
      <c r="AT371" s="43"/>
      <c r="AU371" s="43"/>
      <c r="AV371" s="43"/>
      <c r="AW371" s="43"/>
      <c r="AX371" s="43"/>
      <c r="AY371" s="43"/>
      <c r="AZ371" s="43"/>
      <c r="BA371" s="308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43"/>
      <c r="CB371" s="43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C371" s="198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  <c r="EA371" s="43"/>
      <c r="EB371" s="43"/>
      <c r="EC371" s="43"/>
      <c r="ED371" s="43"/>
      <c r="EE371" s="43"/>
      <c r="EF371" s="43"/>
      <c r="EG371" s="43"/>
      <c r="EH371" s="43"/>
      <c r="EI371" s="43"/>
      <c r="EJ371" s="43"/>
      <c r="EK371" s="43"/>
      <c r="EL371" s="43"/>
      <c r="EM371" s="43"/>
      <c r="EN371" s="43"/>
      <c r="EO371" s="43"/>
      <c r="EP371" s="43"/>
      <c r="EQ371" s="43"/>
      <c r="ER371" s="43"/>
      <c r="ES371" s="43"/>
      <c r="ET371" s="43"/>
      <c r="EU371" s="43"/>
      <c r="EV371" s="43"/>
      <c r="EW371" s="43"/>
      <c r="EX371" s="43"/>
      <c r="EY371" s="43"/>
      <c r="EZ371" s="43"/>
      <c r="FA371" s="43"/>
      <c r="FB371" s="308"/>
      <c r="FC371" s="43"/>
      <c r="FD371" s="43"/>
      <c r="FE371" s="43"/>
      <c r="FF371" s="43"/>
      <c r="FG371" s="43"/>
      <c r="FH371" s="43"/>
      <c r="FI371" s="43"/>
      <c r="FJ371" s="43"/>
      <c r="FK371" s="43"/>
      <c r="FL371" s="43"/>
      <c r="FM371" s="43"/>
      <c r="FN371" s="43"/>
      <c r="FO371" s="43"/>
      <c r="FP371" s="43"/>
      <c r="FQ371" s="43"/>
      <c r="FR371" s="43"/>
      <c r="FS371" s="43"/>
      <c r="FT371" s="43"/>
      <c r="FU371" s="43"/>
      <c r="FV371" s="43"/>
      <c r="FW371" s="43"/>
      <c r="FX371" s="43"/>
      <c r="FY371" s="43"/>
      <c r="FZ371" s="43"/>
      <c r="GA371" s="43"/>
      <c r="GB371" s="43"/>
      <c r="GC371" s="43"/>
      <c r="GD371" s="43"/>
      <c r="GE371" s="43"/>
      <c r="GF371" s="43"/>
      <c r="GG371" s="43"/>
      <c r="GH371" s="43"/>
      <c r="GI371" s="43"/>
      <c r="GJ371" s="43"/>
      <c r="GK371" s="43"/>
      <c r="GL371" s="43"/>
      <c r="GM371" s="43"/>
      <c r="GN371" s="43"/>
      <c r="GO371" s="43"/>
      <c r="GP371" s="43"/>
      <c r="GQ371" s="43"/>
      <c r="GR371" s="43"/>
      <c r="GS371" s="43"/>
      <c r="GT371" s="43"/>
      <c r="GU371" s="43"/>
      <c r="GV371" s="43"/>
      <c r="GW371" s="43"/>
      <c r="GX371" s="43"/>
      <c r="GY371" s="43"/>
      <c r="GZ371" s="43"/>
      <c r="HA371" s="43"/>
      <c r="HB371" s="43"/>
    </row>
    <row r="372" spans="1:210" x14ac:dyDescent="0.6">
      <c r="A372" s="327">
        <v>39</v>
      </c>
      <c r="B372" s="198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43"/>
      <c r="AS372" s="43"/>
      <c r="AT372" s="43"/>
      <c r="AU372" s="43"/>
      <c r="AV372" s="43"/>
      <c r="AW372" s="43"/>
      <c r="AX372" s="43"/>
      <c r="AY372" s="43"/>
      <c r="AZ372" s="43"/>
      <c r="BA372" s="308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43"/>
      <c r="CB372" s="43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C372" s="198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  <c r="EA372" s="43"/>
      <c r="EB372" s="43"/>
      <c r="EC372" s="43"/>
      <c r="ED372" s="43"/>
      <c r="EE372" s="43"/>
      <c r="EF372" s="43"/>
      <c r="EG372" s="43"/>
      <c r="EH372" s="43"/>
      <c r="EI372" s="43"/>
      <c r="EJ372" s="43"/>
      <c r="EK372" s="43"/>
      <c r="EL372" s="43"/>
      <c r="EM372" s="43"/>
      <c r="EN372" s="43"/>
      <c r="EO372" s="43"/>
      <c r="EP372" s="43"/>
      <c r="EQ372" s="43"/>
      <c r="ER372" s="43"/>
      <c r="ES372" s="43"/>
      <c r="ET372" s="43"/>
      <c r="EU372" s="43"/>
      <c r="EV372" s="43"/>
      <c r="EW372" s="43"/>
      <c r="EX372" s="43"/>
      <c r="EY372" s="43"/>
      <c r="EZ372" s="43"/>
      <c r="FA372" s="43"/>
      <c r="FB372" s="308"/>
      <c r="FC372" s="43"/>
      <c r="FD372" s="43"/>
      <c r="FE372" s="43"/>
      <c r="FF372" s="43"/>
      <c r="FG372" s="43"/>
      <c r="FH372" s="43"/>
      <c r="FI372" s="43"/>
      <c r="FJ372" s="43"/>
      <c r="FK372" s="43"/>
      <c r="FL372" s="43"/>
      <c r="FM372" s="43"/>
      <c r="FN372" s="43"/>
      <c r="FO372" s="43"/>
      <c r="FP372" s="43"/>
      <c r="FQ372" s="43"/>
      <c r="FR372" s="43"/>
      <c r="FS372" s="43"/>
      <c r="FT372" s="43"/>
      <c r="FU372" s="43"/>
      <c r="FV372" s="43"/>
      <c r="FW372" s="43"/>
      <c r="FX372" s="43"/>
      <c r="FY372" s="43"/>
      <c r="FZ372" s="43"/>
      <c r="GA372" s="43"/>
      <c r="GB372" s="43"/>
      <c r="GC372" s="43"/>
      <c r="GD372" s="43"/>
      <c r="GE372" s="43"/>
      <c r="GF372" s="43"/>
      <c r="GG372" s="43"/>
      <c r="GH372" s="43"/>
      <c r="GI372" s="43"/>
      <c r="GJ372" s="43"/>
      <c r="GK372" s="43"/>
      <c r="GL372" s="43"/>
      <c r="GM372" s="43"/>
      <c r="GN372" s="43"/>
      <c r="GO372" s="43"/>
      <c r="GP372" s="43"/>
      <c r="GQ372" s="43"/>
      <c r="GR372" s="43"/>
      <c r="GS372" s="43"/>
      <c r="GT372" s="43"/>
      <c r="GU372" s="43"/>
      <c r="GV372" s="43"/>
      <c r="GW372" s="43"/>
      <c r="GX372" s="43"/>
      <c r="GY372" s="43"/>
      <c r="GZ372" s="43"/>
      <c r="HA372" s="43"/>
      <c r="HB372" s="43"/>
    </row>
    <row r="373" spans="1:210" x14ac:dyDescent="0.6">
      <c r="A373" s="327">
        <v>40</v>
      </c>
      <c r="B373" s="198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43"/>
      <c r="AS373" s="43"/>
      <c r="AT373" s="43"/>
      <c r="AU373" s="43"/>
      <c r="AV373" s="43"/>
      <c r="AW373" s="43"/>
      <c r="AX373" s="43"/>
      <c r="AY373" s="43"/>
      <c r="AZ373" s="43"/>
      <c r="BA373" s="308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43"/>
      <c r="CB373" s="43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C373" s="198"/>
      <c r="DD373" s="43"/>
      <c r="DE373" s="43"/>
      <c r="DF373" s="43"/>
      <c r="DG373" s="43"/>
      <c r="DH373" s="43"/>
      <c r="DI373" s="43"/>
      <c r="DJ373" s="43"/>
      <c r="DK373" s="43"/>
      <c r="DL373" s="43"/>
      <c r="DM373" s="43"/>
      <c r="DN373" s="43"/>
      <c r="DO373" s="43"/>
      <c r="DP373" s="43"/>
      <c r="DQ373" s="43"/>
      <c r="DR373" s="43"/>
      <c r="DS373" s="43"/>
      <c r="DT373" s="43"/>
      <c r="DU373" s="43"/>
      <c r="DV373" s="43"/>
      <c r="DW373" s="43"/>
      <c r="DX373" s="43"/>
      <c r="DY373" s="43"/>
      <c r="DZ373" s="43"/>
      <c r="EA373" s="43"/>
      <c r="EB373" s="43"/>
      <c r="EC373" s="43"/>
      <c r="ED373" s="43"/>
      <c r="EE373" s="43"/>
      <c r="EF373" s="43"/>
      <c r="EG373" s="43"/>
      <c r="EH373" s="43"/>
      <c r="EI373" s="43"/>
      <c r="EJ373" s="43"/>
      <c r="EK373" s="43"/>
      <c r="EL373" s="43"/>
      <c r="EM373" s="43"/>
      <c r="EN373" s="43"/>
      <c r="EO373" s="43"/>
      <c r="EP373" s="43"/>
      <c r="EQ373" s="43"/>
      <c r="ER373" s="43"/>
      <c r="ES373" s="43"/>
      <c r="ET373" s="43"/>
      <c r="EU373" s="43"/>
      <c r="EV373" s="43"/>
      <c r="EW373" s="43"/>
      <c r="EX373" s="43"/>
      <c r="EY373" s="43"/>
      <c r="EZ373" s="43"/>
      <c r="FA373" s="43"/>
      <c r="FB373" s="308"/>
      <c r="FC373" s="43"/>
      <c r="FD373" s="43"/>
      <c r="FE373" s="43"/>
      <c r="FF373" s="43"/>
      <c r="FG373" s="43"/>
      <c r="FH373" s="43"/>
      <c r="FI373" s="43"/>
      <c r="FJ373" s="43"/>
      <c r="FK373" s="43"/>
      <c r="FL373" s="43"/>
      <c r="FM373" s="43"/>
      <c r="FN373" s="43"/>
      <c r="FO373" s="43"/>
      <c r="FP373" s="43"/>
      <c r="FQ373" s="43"/>
      <c r="FR373" s="43"/>
      <c r="FS373" s="43"/>
      <c r="FT373" s="43"/>
      <c r="FU373" s="43"/>
      <c r="FV373" s="43"/>
      <c r="FW373" s="43"/>
      <c r="FX373" s="43"/>
      <c r="FY373" s="43"/>
      <c r="FZ373" s="43"/>
      <c r="GA373" s="43"/>
      <c r="GB373" s="43"/>
      <c r="GC373" s="43"/>
      <c r="GD373" s="43"/>
      <c r="GE373" s="43"/>
      <c r="GF373" s="43"/>
      <c r="GG373" s="43"/>
      <c r="GH373" s="43"/>
      <c r="GI373" s="43"/>
      <c r="GJ373" s="43"/>
      <c r="GK373" s="43"/>
      <c r="GL373" s="43"/>
      <c r="GM373" s="43"/>
      <c r="GN373" s="43"/>
      <c r="GO373" s="43"/>
      <c r="GP373" s="43"/>
      <c r="GQ373" s="43"/>
      <c r="GR373" s="43"/>
      <c r="GS373" s="43"/>
      <c r="GT373" s="43"/>
      <c r="GU373" s="43"/>
      <c r="GV373" s="43"/>
      <c r="GW373" s="43"/>
      <c r="GX373" s="43"/>
      <c r="GY373" s="43"/>
      <c r="GZ373" s="43"/>
      <c r="HA373" s="43"/>
      <c r="HB373" s="43"/>
    </row>
    <row r="374" spans="1:210" x14ac:dyDescent="0.6">
      <c r="A374" s="327">
        <v>41</v>
      </c>
      <c r="B374" s="198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43"/>
      <c r="AS374" s="43"/>
      <c r="AT374" s="43"/>
      <c r="AU374" s="43"/>
      <c r="AV374" s="43"/>
      <c r="AW374" s="43"/>
      <c r="AX374" s="43"/>
      <c r="AY374" s="43"/>
      <c r="AZ374" s="43"/>
      <c r="BA374" s="308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43"/>
      <c r="CB374" s="43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C374" s="198"/>
      <c r="DD374" s="43"/>
      <c r="DE374" s="43"/>
      <c r="DF374" s="43"/>
      <c r="DG374" s="43"/>
      <c r="DH374" s="43"/>
      <c r="DI374" s="43"/>
      <c r="DJ374" s="43"/>
      <c r="DK374" s="43"/>
      <c r="DL374" s="43"/>
      <c r="DM374" s="43"/>
      <c r="DN374" s="43"/>
      <c r="DO374" s="43"/>
      <c r="DP374" s="43"/>
      <c r="DQ374" s="43"/>
      <c r="DR374" s="43"/>
      <c r="DS374" s="43"/>
      <c r="DT374" s="43"/>
      <c r="DU374" s="43"/>
      <c r="DV374" s="43"/>
      <c r="DW374" s="43"/>
      <c r="DX374" s="43"/>
      <c r="DY374" s="43"/>
      <c r="DZ374" s="43"/>
      <c r="EA374" s="43"/>
      <c r="EB374" s="43"/>
      <c r="EC374" s="43"/>
      <c r="ED374" s="43"/>
      <c r="EE374" s="43"/>
      <c r="EF374" s="43"/>
      <c r="EG374" s="43"/>
      <c r="EH374" s="43"/>
      <c r="EI374" s="43"/>
      <c r="EJ374" s="43"/>
      <c r="EK374" s="43"/>
      <c r="EL374" s="43"/>
      <c r="EM374" s="43"/>
      <c r="EN374" s="43"/>
      <c r="EO374" s="43"/>
      <c r="EP374" s="43"/>
      <c r="EQ374" s="43"/>
      <c r="ER374" s="43"/>
      <c r="ES374" s="43"/>
      <c r="ET374" s="43"/>
      <c r="EU374" s="43"/>
      <c r="EV374" s="43"/>
      <c r="EW374" s="43"/>
      <c r="EX374" s="43"/>
      <c r="EY374" s="43"/>
      <c r="EZ374" s="43"/>
      <c r="FA374" s="43"/>
      <c r="FB374" s="308"/>
      <c r="FC374" s="43"/>
      <c r="FD374" s="43"/>
      <c r="FE374" s="43"/>
      <c r="FF374" s="43"/>
      <c r="FG374" s="43"/>
      <c r="FH374" s="43"/>
      <c r="FI374" s="43"/>
      <c r="FJ374" s="43"/>
      <c r="FK374" s="43"/>
      <c r="FL374" s="43"/>
      <c r="FM374" s="43"/>
      <c r="FN374" s="43"/>
      <c r="FO374" s="43"/>
      <c r="FP374" s="43"/>
      <c r="FQ374" s="43"/>
      <c r="FR374" s="43"/>
      <c r="FS374" s="43"/>
      <c r="FT374" s="43"/>
      <c r="FU374" s="43"/>
      <c r="FV374" s="43"/>
      <c r="FW374" s="43"/>
      <c r="FX374" s="43"/>
      <c r="FY374" s="43"/>
      <c r="FZ374" s="43"/>
      <c r="GA374" s="43"/>
      <c r="GB374" s="43"/>
      <c r="GC374" s="43"/>
      <c r="GD374" s="43"/>
      <c r="GE374" s="43"/>
      <c r="GF374" s="43"/>
      <c r="GG374" s="43"/>
      <c r="GH374" s="43"/>
      <c r="GI374" s="43"/>
      <c r="GJ374" s="43"/>
      <c r="GK374" s="43"/>
      <c r="GL374" s="43"/>
      <c r="GM374" s="43"/>
      <c r="GN374" s="43"/>
      <c r="GO374" s="43"/>
      <c r="GP374" s="43"/>
      <c r="GQ374" s="43"/>
      <c r="GR374" s="43"/>
      <c r="GS374" s="43"/>
      <c r="GT374" s="43"/>
      <c r="GU374" s="43"/>
      <c r="GV374" s="43"/>
      <c r="GW374" s="43"/>
      <c r="GX374" s="43"/>
      <c r="GY374" s="43"/>
      <c r="GZ374" s="43"/>
      <c r="HA374" s="43"/>
      <c r="HB374" s="43"/>
    </row>
    <row r="375" spans="1:210" x14ac:dyDescent="0.6">
      <c r="A375" s="327">
        <v>42</v>
      </c>
      <c r="B375" s="198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43"/>
      <c r="AS375" s="43"/>
      <c r="AT375" s="43"/>
      <c r="AU375" s="43"/>
      <c r="AV375" s="43"/>
      <c r="AW375" s="43"/>
      <c r="AX375" s="43"/>
      <c r="AY375" s="43"/>
      <c r="AZ375" s="43"/>
      <c r="BA375" s="308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43"/>
      <c r="CB375" s="43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C375" s="198"/>
      <c r="DD375" s="43"/>
      <c r="DE375" s="43"/>
      <c r="DF375" s="43"/>
      <c r="DG375" s="43"/>
      <c r="DH375" s="43"/>
      <c r="DI375" s="43"/>
      <c r="DJ375" s="43"/>
      <c r="DK375" s="43"/>
      <c r="DL375" s="43"/>
      <c r="DM375" s="43"/>
      <c r="DN375" s="43"/>
      <c r="DO375" s="43"/>
      <c r="DP375" s="43"/>
      <c r="DQ375" s="43"/>
      <c r="DR375" s="43"/>
      <c r="DS375" s="43"/>
      <c r="DT375" s="43"/>
      <c r="DU375" s="43"/>
      <c r="DV375" s="43"/>
      <c r="DW375" s="43"/>
      <c r="DX375" s="43"/>
      <c r="DY375" s="43"/>
      <c r="DZ375" s="43"/>
      <c r="EA375" s="43"/>
      <c r="EB375" s="43"/>
      <c r="EC375" s="43"/>
      <c r="ED375" s="43"/>
      <c r="EE375" s="43"/>
      <c r="EF375" s="43"/>
      <c r="EG375" s="43"/>
      <c r="EH375" s="43"/>
      <c r="EI375" s="43"/>
      <c r="EJ375" s="43"/>
      <c r="EK375" s="43"/>
      <c r="EL375" s="43"/>
      <c r="EM375" s="43"/>
      <c r="EN375" s="43"/>
      <c r="EO375" s="43"/>
      <c r="EP375" s="43"/>
      <c r="EQ375" s="43"/>
      <c r="ER375" s="43"/>
      <c r="ES375" s="43"/>
      <c r="ET375" s="43"/>
      <c r="EU375" s="43"/>
      <c r="EV375" s="43"/>
      <c r="EW375" s="43"/>
      <c r="EX375" s="43"/>
      <c r="EY375" s="43"/>
      <c r="EZ375" s="43"/>
      <c r="FA375" s="43"/>
      <c r="FB375" s="308"/>
      <c r="FC375" s="43"/>
      <c r="FD375" s="43"/>
      <c r="FE375" s="43"/>
      <c r="FF375" s="43"/>
      <c r="FG375" s="43"/>
      <c r="FH375" s="43"/>
      <c r="FI375" s="43"/>
      <c r="FJ375" s="43"/>
      <c r="FK375" s="43"/>
      <c r="FL375" s="43"/>
      <c r="FM375" s="43"/>
      <c r="FN375" s="43"/>
      <c r="FO375" s="43"/>
      <c r="FP375" s="43"/>
      <c r="FQ375" s="43"/>
      <c r="FR375" s="43"/>
      <c r="FS375" s="43"/>
      <c r="FT375" s="43"/>
      <c r="FU375" s="43"/>
      <c r="FV375" s="43"/>
      <c r="FW375" s="43"/>
      <c r="FX375" s="43"/>
      <c r="FY375" s="43"/>
      <c r="FZ375" s="43"/>
      <c r="GA375" s="43"/>
      <c r="GB375" s="43"/>
      <c r="GC375" s="43"/>
      <c r="GD375" s="43"/>
      <c r="GE375" s="43"/>
      <c r="GF375" s="43"/>
      <c r="GG375" s="43"/>
      <c r="GH375" s="43"/>
      <c r="GI375" s="43"/>
      <c r="GJ375" s="43"/>
      <c r="GK375" s="43"/>
      <c r="GL375" s="43"/>
      <c r="GM375" s="43"/>
      <c r="GN375" s="43"/>
      <c r="GO375" s="43"/>
      <c r="GP375" s="43"/>
      <c r="GQ375" s="43"/>
      <c r="GR375" s="43"/>
      <c r="GS375" s="43"/>
      <c r="GT375" s="43"/>
      <c r="GU375" s="43"/>
      <c r="GV375" s="43"/>
      <c r="GW375" s="43"/>
      <c r="GX375" s="43"/>
      <c r="GY375" s="43"/>
      <c r="GZ375" s="43"/>
      <c r="HA375" s="43"/>
      <c r="HB375" s="43"/>
    </row>
    <row r="376" spans="1:210" x14ac:dyDescent="0.6">
      <c r="A376" s="327">
        <v>43</v>
      </c>
      <c r="B376" s="198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43"/>
      <c r="AS376" s="43"/>
      <c r="AT376" s="43"/>
      <c r="AU376" s="43"/>
      <c r="AV376" s="43"/>
      <c r="AW376" s="43"/>
      <c r="AX376" s="43"/>
      <c r="AY376" s="43"/>
      <c r="AZ376" s="43"/>
      <c r="BA376" s="308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43"/>
      <c r="CB376" s="43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C376" s="198"/>
      <c r="DD376" s="43"/>
      <c r="DE376" s="43"/>
      <c r="DF376" s="43"/>
      <c r="DG376" s="43"/>
      <c r="DH376" s="43"/>
      <c r="DI376" s="43"/>
      <c r="DJ376" s="43"/>
      <c r="DK376" s="43"/>
      <c r="DL376" s="43"/>
      <c r="DM376" s="43"/>
      <c r="DN376" s="43"/>
      <c r="DO376" s="43"/>
      <c r="DP376" s="43"/>
      <c r="DQ376" s="43"/>
      <c r="DR376" s="43"/>
      <c r="DS376" s="43"/>
      <c r="DT376" s="43"/>
      <c r="DU376" s="43"/>
      <c r="DV376" s="43"/>
      <c r="DW376" s="43"/>
      <c r="DX376" s="43"/>
      <c r="DY376" s="43"/>
      <c r="DZ376" s="43"/>
      <c r="EA376" s="43"/>
      <c r="EB376" s="43"/>
      <c r="EC376" s="43"/>
      <c r="ED376" s="43"/>
      <c r="EE376" s="43"/>
      <c r="EF376" s="43"/>
      <c r="EG376" s="43"/>
      <c r="EH376" s="43"/>
      <c r="EI376" s="43"/>
      <c r="EJ376" s="43"/>
      <c r="EK376" s="43"/>
      <c r="EL376" s="43"/>
      <c r="EM376" s="43"/>
      <c r="EN376" s="43"/>
      <c r="EO376" s="43"/>
      <c r="EP376" s="43"/>
      <c r="EQ376" s="43"/>
      <c r="ER376" s="43"/>
      <c r="ES376" s="43"/>
      <c r="ET376" s="43"/>
      <c r="EU376" s="43"/>
      <c r="EV376" s="43"/>
      <c r="EW376" s="43"/>
      <c r="EX376" s="43"/>
      <c r="EY376" s="43"/>
      <c r="EZ376" s="43"/>
      <c r="FA376" s="43"/>
      <c r="FB376" s="308"/>
      <c r="FC376" s="43"/>
      <c r="FD376" s="43"/>
      <c r="FE376" s="43"/>
      <c r="FF376" s="43"/>
      <c r="FG376" s="43"/>
      <c r="FH376" s="43"/>
      <c r="FI376" s="43"/>
      <c r="FJ376" s="43"/>
      <c r="FK376" s="43"/>
      <c r="FL376" s="43"/>
      <c r="FM376" s="43"/>
      <c r="FN376" s="43"/>
      <c r="FO376" s="43"/>
      <c r="FP376" s="43"/>
      <c r="FQ376" s="43"/>
      <c r="FR376" s="43"/>
      <c r="FS376" s="43"/>
      <c r="FT376" s="43"/>
      <c r="FU376" s="43"/>
      <c r="FV376" s="43"/>
      <c r="FW376" s="43"/>
      <c r="FX376" s="43"/>
      <c r="FY376" s="43"/>
      <c r="FZ376" s="43"/>
      <c r="GA376" s="43"/>
      <c r="GB376" s="43"/>
      <c r="GC376" s="43"/>
      <c r="GD376" s="43"/>
      <c r="GE376" s="43"/>
      <c r="GF376" s="43"/>
      <c r="GG376" s="43"/>
      <c r="GH376" s="43"/>
      <c r="GI376" s="43"/>
      <c r="GJ376" s="43"/>
      <c r="GK376" s="43"/>
      <c r="GL376" s="43"/>
      <c r="GM376" s="43"/>
      <c r="GN376" s="43"/>
      <c r="GO376" s="43"/>
      <c r="GP376" s="43"/>
      <c r="GQ376" s="43"/>
      <c r="GR376" s="43"/>
      <c r="GS376" s="43"/>
      <c r="GT376" s="43"/>
      <c r="GU376" s="43"/>
      <c r="GV376" s="43"/>
      <c r="GW376" s="43"/>
      <c r="GX376" s="43"/>
      <c r="GY376" s="43"/>
      <c r="GZ376" s="43"/>
      <c r="HA376" s="43"/>
      <c r="HB376" s="43"/>
    </row>
    <row r="377" spans="1:210" x14ac:dyDescent="0.6">
      <c r="A377" s="327">
        <v>44</v>
      </c>
      <c r="B377" s="198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43"/>
      <c r="AS377" s="43"/>
      <c r="AT377" s="43"/>
      <c r="AU377" s="43"/>
      <c r="AV377" s="43"/>
      <c r="AW377" s="43"/>
      <c r="AX377" s="43"/>
      <c r="AY377" s="43"/>
      <c r="AZ377" s="43"/>
      <c r="BA377" s="308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43"/>
      <c r="CB377" s="43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C377" s="198"/>
      <c r="DD377" s="43"/>
      <c r="DE377" s="43"/>
      <c r="DF377" s="43"/>
      <c r="DG377" s="43"/>
      <c r="DH377" s="43"/>
      <c r="DI377" s="43"/>
      <c r="DJ377" s="43"/>
      <c r="DK377" s="43"/>
      <c r="DL377" s="43"/>
      <c r="DM377" s="43"/>
      <c r="DN377" s="43"/>
      <c r="DO377" s="43"/>
      <c r="DP377" s="43"/>
      <c r="DQ377" s="43"/>
      <c r="DR377" s="43"/>
      <c r="DS377" s="43"/>
      <c r="DT377" s="43"/>
      <c r="DU377" s="43"/>
      <c r="DV377" s="43"/>
      <c r="DW377" s="43"/>
      <c r="DX377" s="43"/>
      <c r="DY377" s="43"/>
      <c r="DZ377" s="43"/>
      <c r="EA377" s="43"/>
      <c r="EB377" s="43"/>
      <c r="EC377" s="43"/>
      <c r="ED377" s="43"/>
      <c r="EE377" s="43"/>
      <c r="EF377" s="43"/>
      <c r="EG377" s="43"/>
      <c r="EH377" s="43"/>
      <c r="EI377" s="43"/>
      <c r="EJ377" s="43"/>
      <c r="EK377" s="43"/>
      <c r="EL377" s="43"/>
      <c r="EM377" s="43"/>
      <c r="EN377" s="43"/>
      <c r="EO377" s="43"/>
      <c r="EP377" s="43"/>
      <c r="EQ377" s="43"/>
      <c r="ER377" s="43"/>
      <c r="ES377" s="43"/>
      <c r="ET377" s="43"/>
      <c r="EU377" s="43"/>
      <c r="EV377" s="43"/>
      <c r="EW377" s="43"/>
      <c r="EX377" s="43"/>
      <c r="EY377" s="43"/>
      <c r="EZ377" s="43"/>
      <c r="FA377" s="43"/>
      <c r="FB377" s="308"/>
      <c r="FC377" s="43"/>
      <c r="FD377" s="43"/>
      <c r="FE377" s="43"/>
      <c r="FF377" s="43"/>
      <c r="FG377" s="43"/>
      <c r="FH377" s="43"/>
      <c r="FI377" s="43"/>
      <c r="FJ377" s="43"/>
      <c r="FK377" s="43"/>
      <c r="FL377" s="43"/>
      <c r="FM377" s="43"/>
      <c r="FN377" s="43"/>
      <c r="FO377" s="43"/>
      <c r="FP377" s="43"/>
      <c r="FQ377" s="43"/>
      <c r="FR377" s="43"/>
      <c r="FS377" s="43"/>
      <c r="FT377" s="43"/>
      <c r="FU377" s="43"/>
      <c r="FV377" s="43"/>
      <c r="FW377" s="43"/>
      <c r="FX377" s="43"/>
      <c r="FY377" s="43"/>
      <c r="FZ377" s="43"/>
      <c r="GA377" s="43"/>
      <c r="GB377" s="43"/>
      <c r="GC377" s="43"/>
      <c r="GD377" s="43"/>
      <c r="GE377" s="43"/>
      <c r="GF377" s="43"/>
      <c r="GG377" s="43"/>
      <c r="GH377" s="43"/>
      <c r="GI377" s="43"/>
      <c r="GJ377" s="43"/>
      <c r="GK377" s="43"/>
      <c r="GL377" s="43"/>
      <c r="GM377" s="43"/>
      <c r="GN377" s="43"/>
      <c r="GO377" s="43"/>
      <c r="GP377" s="43"/>
      <c r="GQ377" s="43"/>
      <c r="GR377" s="43"/>
      <c r="GS377" s="43"/>
      <c r="GT377" s="43"/>
      <c r="GU377" s="43"/>
      <c r="GV377" s="43"/>
      <c r="GW377" s="43"/>
      <c r="GX377" s="43"/>
      <c r="GY377" s="43"/>
      <c r="GZ377" s="43"/>
      <c r="HA377" s="43"/>
      <c r="HB377" s="43"/>
    </row>
    <row r="378" spans="1:210" x14ac:dyDescent="0.6">
      <c r="A378" s="327">
        <v>45</v>
      </c>
      <c r="B378" s="198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43"/>
      <c r="AS378" s="43"/>
      <c r="AT378" s="43"/>
      <c r="AU378" s="43"/>
      <c r="AV378" s="43"/>
      <c r="AW378" s="43"/>
      <c r="AX378" s="43"/>
      <c r="AY378" s="43"/>
      <c r="AZ378" s="43"/>
      <c r="BA378" s="308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43"/>
      <c r="CB378" s="43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C378" s="198"/>
      <c r="DD378" s="43"/>
      <c r="DE378" s="43"/>
      <c r="DF378" s="43"/>
      <c r="DG378" s="43"/>
      <c r="DH378" s="43"/>
      <c r="DI378" s="43"/>
      <c r="DJ378" s="43"/>
      <c r="DK378" s="43"/>
      <c r="DL378" s="43"/>
      <c r="DM378" s="43"/>
      <c r="DN378" s="43"/>
      <c r="DO378" s="43"/>
      <c r="DP378" s="43"/>
      <c r="DQ378" s="43"/>
      <c r="DR378" s="43"/>
      <c r="DS378" s="43"/>
      <c r="DT378" s="43"/>
      <c r="DU378" s="43"/>
      <c r="DV378" s="43"/>
      <c r="DW378" s="43"/>
      <c r="DX378" s="43"/>
      <c r="DY378" s="43"/>
      <c r="DZ378" s="43"/>
      <c r="EA378" s="43"/>
      <c r="EB378" s="43"/>
      <c r="EC378" s="43"/>
      <c r="ED378" s="43"/>
      <c r="EE378" s="43"/>
      <c r="EF378" s="43"/>
      <c r="EG378" s="43"/>
      <c r="EH378" s="43"/>
      <c r="EI378" s="43"/>
      <c r="EJ378" s="43"/>
      <c r="EK378" s="43"/>
      <c r="EL378" s="43"/>
      <c r="EM378" s="43"/>
      <c r="EN378" s="43"/>
      <c r="EO378" s="43"/>
      <c r="EP378" s="43"/>
      <c r="EQ378" s="43"/>
      <c r="ER378" s="43"/>
      <c r="ES378" s="43"/>
      <c r="ET378" s="43"/>
      <c r="EU378" s="43"/>
      <c r="EV378" s="43"/>
      <c r="EW378" s="43"/>
      <c r="EX378" s="43"/>
      <c r="EY378" s="43"/>
      <c r="EZ378" s="43"/>
      <c r="FA378" s="43"/>
      <c r="FB378" s="308"/>
      <c r="FC378" s="43"/>
      <c r="FD378" s="43"/>
      <c r="FE378" s="43"/>
      <c r="FF378" s="43"/>
      <c r="FG378" s="43"/>
      <c r="FH378" s="43"/>
      <c r="FI378" s="43"/>
      <c r="FJ378" s="43"/>
      <c r="FK378" s="43"/>
      <c r="FL378" s="43"/>
      <c r="FM378" s="43"/>
      <c r="FN378" s="43"/>
      <c r="FO378" s="43"/>
      <c r="FP378" s="43"/>
      <c r="FQ378" s="43"/>
      <c r="FR378" s="43"/>
      <c r="FS378" s="43"/>
      <c r="FT378" s="43"/>
      <c r="FU378" s="43"/>
      <c r="FV378" s="43"/>
      <c r="FW378" s="43"/>
      <c r="FX378" s="43"/>
      <c r="FY378" s="43"/>
      <c r="FZ378" s="43"/>
      <c r="GA378" s="43"/>
      <c r="GB378" s="43"/>
      <c r="GC378" s="43"/>
      <c r="GD378" s="43"/>
      <c r="GE378" s="43"/>
      <c r="GF378" s="43"/>
      <c r="GG378" s="43"/>
      <c r="GH378" s="43"/>
      <c r="GI378" s="43"/>
      <c r="GJ378" s="43"/>
      <c r="GK378" s="43"/>
      <c r="GL378" s="43"/>
      <c r="GM378" s="43"/>
      <c r="GN378" s="43"/>
      <c r="GO378" s="43"/>
      <c r="GP378" s="43"/>
      <c r="GQ378" s="43"/>
      <c r="GR378" s="43"/>
      <c r="GS378" s="43"/>
      <c r="GT378" s="43"/>
      <c r="GU378" s="43"/>
      <c r="GV378" s="43"/>
      <c r="GW378" s="43"/>
      <c r="GX378" s="43"/>
      <c r="GY378" s="43"/>
      <c r="GZ378" s="43"/>
      <c r="HA378" s="43"/>
      <c r="HB378" s="43"/>
    </row>
    <row r="379" spans="1:210" x14ac:dyDescent="0.6">
      <c r="A379" s="327">
        <v>46</v>
      </c>
      <c r="B379" s="198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43"/>
      <c r="AS379" s="43"/>
      <c r="AT379" s="43"/>
      <c r="AU379" s="43"/>
      <c r="AV379" s="43"/>
      <c r="AW379" s="43"/>
      <c r="AX379" s="43"/>
      <c r="AY379" s="43"/>
      <c r="AZ379" s="43"/>
      <c r="BA379" s="308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43"/>
      <c r="CB379" s="43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C379" s="198"/>
      <c r="DD379" s="43"/>
      <c r="DE379" s="43"/>
      <c r="DF379" s="43"/>
      <c r="DG379" s="43"/>
      <c r="DH379" s="43"/>
      <c r="DI379" s="43"/>
      <c r="DJ379" s="43"/>
      <c r="DK379" s="43"/>
      <c r="DL379" s="43"/>
      <c r="DM379" s="43"/>
      <c r="DN379" s="43"/>
      <c r="DO379" s="43"/>
      <c r="DP379" s="43"/>
      <c r="DQ379" s="43"/>
      <c r="DR379" s="43"/>
      <c r="DS379" s="43"/>
      <c r="DT379" s="43"/>
      <c r="DU379" s="43"/>
      <c r="DV379" s="43"/>
      <c r="DW379" s="43"/>
      <c r="DX379" s="43"/>
      <c r="DY379" s="43"/>
      <c r="DZ379" s="43"/>
      <c r="EA379" s="43"/>
      <c r="EB379" s="43"/>
      <c r="EC379" s="43"/>
      <c r="ED379" s="43"/>
      <c r="EE379" s="43"/>
      <c r="EF379" s="43"/>
      <c r="EG379" s="43"/>
      <c r="EH379" s="43"/>
      <c r="EI379" s="43"/>
      <c r="EJ379" s="43"/>
      <c r="EK379" s="43"/>
      <c r="EL379" s="43"/>
      <c r="EM379" s="43"/>
      <c r="EN379" s="43"/>
      <c r="EO379" s="43"/>
      <c r="EP379" s="43"/>
      <c r="EQ379" s="43"/>
      <c r="ER379" s="43"/>
      <c r="ES379" s="43"/>
      <c r="ET379" s="43"/>
      <c r="EU379" s="43"/>
      <c r="EV379" s="43"/>
      <c r="EW379" s="43"/>
      <c r="EX379" s="43"/>
      <c r="EY379" s="43"/>
      <c r="EZ379" s="43"/>
      <c r="FA379" s="43"/>
      <c r="FB379" s="308"/>
      <c r="FC379" s="43"/>
      <c r="FD379" s="43"/>
      <c r="FE379" s="43"/>
      <c r="FF379" s="43"/>
      <c r="FG379" s="43"/>
      <c r="FH379" s="43"/>
      <c r="FI379" s="43"/>
      <c r="FJ379" s="43"/>
      <c r="FK379" s="43"/>
      <c r="FL379" s="43"/>
      <c r="FM379" s="43"/>
      <c r="FN379" s="43"/>
      <c r="FO379" s="43"/>
      <c r="FP379" s="43"/>
      <c r="FQ379" s="43"/>
      <c r="FR379" s="43"/>
      <c r="FS379" s="43"/>
      <c r="FT379" s="43"/>
      <c r="FU379" s="43"/>
      <c r="FV379" s="43"/>
      <c r="FW379" s="43"/>
      <c r="FX379" s="43"/>
      <c r="FY379" s="43"/>
      <c r="FZ379" s="43"/>
      <c r="GA379" s="43"/>
      <c r="GB379" s="43"/>
      <c r="GC379" s="43"/>
      <c r="GD379" s="43"/>
      <c r="GE379" s="43"/>
      <c r="GF379" s="43"/>
      <c r="GG379" s="43"/>
      <c r="GH379" s="43"/>
      <c r="GI379" s="43"/>
      <c r="GJ379" s="43"/>
      <c r="GK379" s="43"/>
      <c r="GL379" s="43"/>
      <c r="GM379" s="43"/>
      <c r="GN379" s="43"/>
      <c r="GO379" s="43"/>
      <c r="GP379" s="43"/>
      <c r="GQ379" s="43"/>
      <c r="GR379" s="43"/>
      <c r="GS379" s="43"/>
      <c r="GT379" s="43"/>
      <c r="GU379" s="43"/>
      <c r="GV379" s="43"/>
      <c r="GW379" s="43"/>
      <c r="GX379" s="43"/>
      <c r="GY379" s="43"/>
      <c r="GZ379" s="43"/>
      <c r="HA379" s="43"/>
      <c r="HB379" s="43"/>
    </row>
    <row r="380" spans="1:210" x14ac:dyDescent="0.6">
      <c r="A380" s="327">
        <v>47</v>
      </c>
      <c r="B380" s="198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43"/>
      <c r="AS380" s="43"/>
      <c r="AT380" s="43"/>
      <c r="AU380" s="43"/>
      <c r="AV380" s="43"/>
      <c r="AW380" s="43"/>
      <c r="AX380" s="43"/>
      <c r="AY380" s="43"/>
      <c r="AZ380" s="43"/>
      <c r="BA380" s="308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/>
      <c r="BR380" s="43"/>
      <c r="BS380" s="43"/>
      <c r="BT380" s="43"/>
      <c r="BU380" s="43"/>
      <c r="BV380" s="43"/>
      <c r="BW380" s="43"/>
      <c r="BX380" s="43"/>
      <c r="BY380" s="43"/>
      <c r="BZ380" s="43"/>
      <c r="CA380" s="43"/>
      <c r="CB380" s="43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C380" s="198"/>
      <c r="DD380" s="43"/>
      <c r="DE380" s="43"/>
      <c r="DF380" s="43"/>
      <c r="DG380" s="43"/>
      <c r="DH380" s="43"/>
      <c r="DI380" s="43"/>
      <c r="DJ380" s="43"/>
      <c r="DK380" s="43"/>
      <c r="DL380" s="43"/>
      <c r="DM380" s="43"/>
      <c r="DN380" s="43"/>
      <c r="DO380" s="43"/>
      <c r="DP380" s="43"/>
      <c r="DQ380" s="43"/>
      <c r="DR380" s="43"/>
      <c r="DS380" s="43"/>
      <c r="DT380" s="43"/>
      <c r="DU380" s="43"/>
      <c r="DV380" s="43"/>
      <c r="DW380" s="43"/>
      <c r="DX380" s="43"/>
      <c r="DY380" s="43"/>
      <c r="DZ380" s="43"/>
      <c r="EA380" s="43"/>
      <c r="EB380" s="43"/>
      <c r="EC380" s="43"/>
      <c r="ED380" s="43"/>
      <c r="EE380" s="43"/>
      <c r="EF380" s="43"/>
      <c r="EG380" s="43"/>
      <c r="EH380" s="43"/>
      <c r="EI380" s="43"/>
      <c r="EJ380" s="43"/>
      <c r="EK380" s="43"/>
      <c r="EL380" s="43"/>
      <c r="EM380" s="43"/>
      <c r="EN380" s="43"/>
      <c r="EO380" s="43"/>
      <c r="EP380" s="43"/>
      <c r="EQ380" s="43"/>
      <c r="ER380" s="43"/>
      <c r="ES380" s="43"/>
      <c r="ET380" s="43"/>
      <c r="EU380" s="43"/>
      <c r="EV380" s="43"/>
      <c r="EW380" s="43"/>
      <c r="EX380" s="43"/>
      <c r="EY380" s="43"/>
      <c r="EZ380" s="43"/>
      <c r="FA380" s="43"/>
      <c r="FB380" s="308"/>
      <c r="FC380" s="43"/>
      <c r="FD380" s="43"/>
      <c r="FE380" s="43"/>
      <c r="FF380" s="43"/>
      <c r="FG380" s="43"/>
      <c r="FH380" s="43"/>
      <c r="FI380" s="43"/>
      <c r="FJ380" s="43"/>
      <c r="FK380" s="43"/>
      <c r="FL380" s="43"/>
      <c r="FM380" s="43"/>
      <c r="FN380" s="43"/>
      <c r="FO380" s="43"/>
      <c r="FP380" s="43"/>
      <c r="FQ380" s="43"/>
      <c r="FR380" s="43"/>
      <c r="FS380" s="43"/>
      <c r="FT380" s="43"/>
      <c r="FU380" s="43"/>
      <c r="FV380" s="43"/>
      <c r="FW380" s="43"/>
      <c r="FX380" s="43"/>
      <c r="FY380" s="43"/>
      <c r="FZ380" s="43"/>
      <c r="GA380" s="43"/>
      <c r="GB380" s="43"/>
      <c r="GC380" s="43"/>
      <c r="GD380" s="43"/>
      <c r="GE380" s="43"/>
      <c r="GF380" s="43"/>
      <c r="GG380" s="43"/>
      <c r="GH380" s="43"/>
      <c r="GI380" s="43"/>
      <c r="GJ380" s="43"/>
      <c r="GK380" s="43"/>
      <c r="GL380" s="43"/>
      <c r="GM380" s="43"/>
      <c r="GN380" s="43"/>
      <c r="GO380" s="43"/>
      <c r="GP380" s="43"/>
      <c r="GQ380" s="43"/>
      <c r="GR380" s="43"/>
      <c r="GS380" s="43"/>
      <c r="GT380" s="43"/>
      <c r="GU380" s="43"/>
      <c r="GV380" s="43"/>
      <c r="GW380" s="43"/>
      <c r="GX380" s="43"/>
      <c r="GY380" s="43"/>
      <c r="GZ380" s="43"/>
      <c r="HA380" s="43"/>
      <c r="HB380" s="43"/>
    </row>
    <row r="381" spans="1:210" x14ac:dyDescent="0.6">
      <c r="A381" s="327">
        <v>48</v>
      </c>
      <c r="B381" s="198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43"/>
      <c r="AS381" s="43"/>
      <c r="AT381" s="43"/>
      <c r="AU381" s="43"/>
      <c r="AV381" s="43"/>
      <c r="AW381" s="43"/>
      <c r="AX381" s="43"/>
      <c r="AY381" s="43"/>
      <c r="AZ381" s="43"/>
      <c r="BA381" s="308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43"/>
      <c r="CB381" s="43"/>
      <c r="CC381" s="43"/>
      <c r="CD381" s="43"/>
      <c r="CE381" s="43"/>
      <c r="CF381" s="43"/>
      <c r="CG381" s="43"/>
      <c r="CH381" s="43"/>
      <c r="CI381" s="43"/>
      <c r="CJ381" s="43"/>
      <c r="CK381" s="43"/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C381" s="198"/>
      <c r="DD381" s="43"/>
      <c r="DE381" s="43"/>
      <c r="DF381" s="43"/>
      <c r="DG381" s="43"/>
      <c r="DH381" s="43"/>
      <c r="DI381" s="43"/>
      <c r="DJ381" s="43"/>
      <c r="DK381" s="43"/>
      <c r="DL381" s="43"/>
      <c r="DM381" s="43"/>
      <c r="DN381" s="43"/>
      <c r="DO381" s="43"/>
      <c r="DP381" s="43"/>
      <c r="DQ381" s="43"/>
      <c r="DR381" s="43"/>
      <c r="DS381" s="43"/>
      <c r="DT381" s="43"/>
      <c r="DU381" s="43"/>
      <c r="DV381" s="43"/>
      <c r="DW381" s="43"/>
      <c r="DX381" s="43"/>
      <c r="DY381" s="43"/>
      <c r="DZ381" s="43"/>
      <c r="EA381" s="43"/>
      <c r="EB381" s="43"/>
      <c r="EC381" s="43"/>
      <c r="ED381" s="43"/>
      <c r="EE381" s="43"/>
      <c r="EF381" s="43"/>
      <c r="EG381" s="43"/>
      <c r="EH381" s="43"/>
      <c r="EI381" s="43"/>
      <c r="EJ381" s="43"/>
      <c r="EK381" s="43"/>
      <c r="EL381" s="43"/>
      <c r="EM381" s="43"/>
      <c r="EN381" s="43"/>
      <c r="EO381" s="43"/>
      <c r="EP381" s="43"/>
      <c r="EQ381" s="43"/>
      <c r="ER381" s="43"/>
      <c r="ES381" s="43"/>
      <c r="ET381" s="43"/>
      <c r="EU381" s="43"/>
      <c r="EV381" s="43"/>
      <c r="EW381" s="43"/>
      <c r="EX381" s="43"/>
      <c r="EY381" s="43"/>
      <c r="EZ381" s="43"/>
      <c r="FA381" s="43"/>
      <c r="FB381" s="308"/>
      <c r="FC381" s="43"/>
      <c r="FD381" s="43"/>
      <c r="FE381" s="43"/>
      <c r="FF381" s="43"/>
      <c r="FG381" s="43"/>
      <c r="FH381" s="43"/>
      <c r="FI381" s="43"/>
      <c r="FJ381" s="43"/>
      <c r="FK381" s="43"/>
      <c r="FL381" s="43"/>
      <c r="FM381" s="43"/>
      <c r="FN381" s="43"/>
      <c r="FO381" s="43"/>
      <c r="FP381" s="43"/>
      <c r="FQ381" s="43"/>
      <c r="FR381" s="43"/>
      <c r="FS381" s="43"/>
      <c r="FT381" s="43"/>
      <c r="FU381" s="43"/>
      <c r="FV381" s="43"/>
      <c r="FW381" s="43"/>
      <c r="FX381" s="43"/>
      <c r="FY381" s="43"/>
      <c r="FZ381" s="43"/>
      <c r="GA381" s="43"/>
      <c r="GB381" s="43"/>
      <c r="GC381" s="43"/>
      <c r="GD381" s="43"/>
      <c r="GE381" s="43"/>
      <c r="GF381" s="43"/>
      <c r="GG381" s="43"/>
      <c r="GH381" s="43"/>
      <c r="GI381" s="43"/>
      <c r="GJ381" s="43"/>
      <c r="GK381" s="43"/>
      <c r="GL381" s="43"/>
      <c r="GM381" s="43"/>
      <c r="GN381" s="43"/>
      <c r="GO381" s="43"/>
      <c r="GP381" s="43"/>
      <c r="GQ381" s="43"/>
      <c r="GR381" s="43"/>
      <c r="GS381" s="43"/>
      <c r="GT381" s="43"/>
      <c r="GU381" s="43"/>
      <c r="GV381" s="43"/>
      <c r="GW381" s="43"/>
      <c r="GX381" s="43"/>
      <c r="GY381" s="43"/>
      <c r="GZ381" s="43"/>
      <c r="HA381" s="43"/>
      <c r="HB381" s="43"/>
    </row>
    <row r="382" spans="1:210" x14ac:dyDescent="0.6">
      <c r="A382" s="327">
        <v>49</v>
      </c>
      <c r="B382" s="198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43"/>
      <c r="AS382" s="43"/>
      <c r="AT382" s="43"/>
      <c r="AU382" s="43"/>
      <c r="AV382" s="43"/>
      <c r="AW382" s="43"/>
      <c r="AX382" s="43"/>
      <c r="AY382" s="43"/>
      <c r="AZ382" s="43"/>
      <c r="BA382" s="308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43"/>
      <c r="CB382" s="43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/>
      <c r="CV382" s="43"/>
      <c r="CW382" s="43"/>
      <c r="CX382" s="43"/>
      <c r="CY382" s="43"/>
      <c r="CZ382" s="43"/>
      <c r="DA382" s="43"/>
      <c r="DC382" s="198"/>
      <c r="DD382" s="43"/>
      <c r="DE382" s="43"/>
      <c r="DF382" s="43"/>
      <c r="DG382" s="43"/>
      <c r="DH382" s="43"/>
      <c r="DI382" s="43"/>
      <c r="DJ382" s="43"/>
      <c r="DK382" s="43"/>
      <c r="DL382" s="43"/>
      <c r="DM382" s="43"/>
      <c r="DN382" s="43"/>
      <c r="DO382" s="43"/>
      <c r="DP382" s="43"/>
      <c r="DQ382" s="43"/>
      <c r="DR382" s="43"/>
      <c r="DS382" s="43"/>
      <c r="DT382" s="43"/>
      <c r="DU382" s="43"/>
      <c r="DV382" s="43"/>
      <c r="DW382" s="43"/>
      <c r="DX382" s="43"/>
      <c r="DY382" s="43"/>
      <c r="DZ382" s="43"/>
      <c r="EA382" s="43"/>
      <c r="EB382" s="43"/>
      <c r="EC382" s="43"/>
      <c r="ED382" s="43"/>
      <c r="EE382" s="43"/>
      <c r="EF382" s="43"/>
      <c r="EG382" s="43"/>
      <c r="EH382" s="43"/>
      <c r="EI382" s="43"/>
      <c r="EJ382" s="43"/>
      <c r="EK382" s="43"/>
      <c r="EL382" s="43"/>
      <c r="EM382" s="43"/>
      <c r="EN382" s="43"/>
      <c r="EO382" s="43"/>
      <c r="EP382" s="43"/>
      <c r="EQ382" s="43"/>
      <c r="ER382" s="43"/>
      <c r="ES382" s="43"/>
      <c r="ET382" s="43"/>
      <c r="EU382" s="43"/>
      <c r="EV382" s="43"/>
      <c r="EW382" s="43"/>
      <c r="EX382" s="43"/>
      <c r="EY382" s="43"/>
      <c r="EZ382" s="43"/>
      <c r="FA382" s="43"/>
      <c r="FB382" s="308"/>
      <c r="FC382" s="43"/>
      <c r="FD382" s="43"/>
      <c r="FE382" s="43"/>
      <c r="FF382" s="43"/>
      <c r="FG382" s="43"/>
      <c r="FH382" s="43"/>
      <c r="FI382" s="43"/>
      <c r="FJ382" s="43"/>
      <c r="FK382" s="43"/>
      <c r="FL382" s="43"/>
      <c r="FM382" s="43"/>
      <c r="FN382" s="43"/>
      <c r="FO382" s="43"/>
      <c r="FP382" s="43"/>
      <c r="FQ382" s="43"/>
      <c r="FR382" s="43"/>
      <c r="FS382" s="43"/>
      <c r="FT382" s="43"/>
      <c r="FU382" s="43"/>
      <c r="FV382" s="43"/>
      <c r="FW382" s="43"/>
      <c r="FX382" s="43"/>
      <c r="FY382" s="43"/>
      <c r="FZ382" s="43"/>
      <c r="GA382" s="43"/>
      <c r="GB382" s="43"/>
      <c r="GC382" s="43"/>
      <c r="GD382" s="43"/>
      <c r="GE382" s="43"/>
      <c r="GF382" s="43"/>
      <c r="GG382" s="43"/>
      <c r="GH382" s="43"/>
      <c r="GI382" s="43"/>
      <c r="GJ382" s="43"/>
      <c r="GK382" s="43"/>
      <c r="GL382" s="43"/>
      <c r="GM382" s="43"/>
      <c r="GN382" s="43"/>
      <c r="GO382" s="43"/>
      <c r="GP382" s="43"/>
      <c r="GQ382" s="43"/>
      <c r="GR382" s="43"/>
      <c r="GS382" s="43"/>
      <c r="GT382" s="43"/>
      <c r="GU382" s="43"/>
      <c r="GV382" s="43"/>
      <c r="GW382" s="43"/>
      <c r="GX382" s="43"/>
      <c r="GY382" s="43"/>
      <c r="GZ382" s="43"/>
      <c r="HA382" s="43"/>
      <c r="HB382" s="43"/>
    </row>
    <row r="383" spans="1:210" x14ac:dyDescent="0.6">
      <c r="A383" s="327">
        <v>50</v>
      </c>
      <c r="B383" s="198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308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43"/>
      <c r="BU383" s="43"/>
      <c r="BV383" s="43"/>
      <c r="BW383" s="43"/>
      <c r="BX383" s="43"/>
      <c r="BY383" s="43"/>
      <c r="BZ383" s="43"/>
      <c r="CA383" s="43"/>
      <c r="CB383" s="43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C383" s="198"/>
      <c r="DD383" s="43"/>
      <c r="DE383" s="43"/>
      <c r="DF383" s="43"/>
      <c r="DG383" s="43"/>
      <c r="DH383" s="43"/>
      <c r="DI383" s="43"/>
      <c r="DJ383" s="43"/>
      <c r="DK383" s="43"/>
      <c r="DL383" s="43"/>
      <c r="DM383" s="43"/>
      <c r="DN383" s="43"/>
      <c r="DO383" s="43"/>
      <c r="DP383" s="43"/>
      <c r="DQ383" s="43"/>
      <c r="DR383" s="43"/>
      <c r="DS383" s="43"/>
      <c r="DT383" s="43"/>
      <c r="DU383" s="43"/>
      <c r="DV383" s="43"/>
      <c r="DW383" s="43"/>
      <c r="DX383" s="43"/>
      <c r="DY383" s="43"/>
      <c r="DZ383" s="43"/>
      <c r="EA383" s="43"/>
      <c r="EB383" s="43"/>
      <c r="EC383" s="43"/>
      <c r="ED383" s="43"/>
      <c r="EE383" s="43"/>
      <c r="EF383" s="43"/>
      <c r="EG383" s="43"/>
      <c r="EH383" s="43"/>
      <c r="EI383" s="43"/>
      <c r="EJ383" s="43"/>
      <c r="EK383" s="43"/>
      <c r="EL383" s="43"/>
      <c r="EM383" s="43"/>
      <c r="EN383" s="43"/>
      <c r="EO383" s="43"/>
      <c r="EP383" s="43"/>
      <c r="EQ383" s="43"/>
      <c r="ER383" s="43"/>
      <c r="ES383" s="43"/>
      <c r="ET383" s="43"/>
      <c r="EU383" s="43"/>
      <c r="EV383" s="43"/>
      <c r="EW383" s="43"/>
      <c r="EX383" s="43"/>
      <c r="EY383" s="43"/>
      <c r="EZ383" s="43"/>
      <c r="FA383" s="43"/>
      <c r="FB383" s="308"/>
      <c r="FC383" s="43"/>
      <c r="FD383" s="43"/>
      <c r="FE383" s="43"/>
      <c r="FF383" s="43"/>
      <c r="FG383" s="43"/>
      <c r="FH383" s="43"/>
      <c r="FI383" s="43"/>
      <c r="FJ383" s="43"/>
      <c r="FK383" s="43"/>
      <c r="FL383" s="43"/>
      <c r="FM383" s="43"/>
      <c r="FN383" s="43"/>
      <c r="FO383" s="43"/>
      <c r="FP383" s="43"/>
      <c r="FQ383" s="43"/>
      <c r="FR383" s="43"/>
      <c r="FS383" s="43"/>
      <c r="FT383" s="43"/>
      <c r="FU383" s="43"/>
      <c r="FV383" s="43"/>
      <c r="FW383" s="43"/>
      <c r="FX383" s="43"/>
      <c r="FY383" s="43"/>
      <c r="FZ383" s="43"/>
      <c r="GA383" s="43"/>
      <c r="GB383" s="43"/>
      <c r="GC383" s="43"/>
      <c r="GD383" s="43"/>
      <c r="GE383" s="43"/>
      <c r="GF383" s="43"/>
      <c r="GG383" s="43"/>
      <c r="GH383" s="43"/>
      <c r="GI383" s="43"/>
      <c r="GJ383" s="43"/>
      <c r="GK383" s="43"/>
      <c r="GL383" s="43"/>
      <c r="GM383" s="43"/>
      <c r="GN383" s="43"/>
      <c r="GO383" s="43"/>
      <c r="GP383" s="43"/>
      <c r="GQ383" s="43"/>
      <c r="GR383" s="43"/>
      <c r="GS383" s="43"/>
      <c r="GT383" s="43"/>
      <c r="GU383" s="43"/>
      <c r="GV383" s="43"/>
      <c r="GW383" s="43"/>
      <c r="GX383" s="43"/>
      <c r="GY383" s="43"/>
      <c r="GZ383" s="43"/>
      <c r="HA383" s="43"/>
      <c r="HB383" s="43"/>
    </row>
    <row r="384" spans="1:210" ht="16.149999999999999" thickBot="1" x14ac:dyDescent="0.65">
      <c r="B384" s="41"/>
      <c r="BA384" s="17"/>
    </row>
    <row r="385" spans="1:210" x14ac:dyDescent="0.6">
      <c r="B385" s="529" t="s">
        <v>654</v>
      </c>
      <c r="C385" s="19"/>
      <c r="BA385" s="187"/>
      <c r="DC385" s="183" t="s">
        <v>654</v>
      </c>
      <c r="DD385" s="19"/>
    </row>
    <row r="386" spans="1:210" ht="16.149999999999999" thickBot="1" x14ac:dyDescent="0.65">
      <c r="B386" s="326">
        <f>COUNTA(B388:B437)</f>
        <v>36</v>
      </c>
      <c r="C386" s="326">
        <f>COUNTA(C387:DA387)</f>
        <v>101</v>
      </c>
      <c r="D386" s="327"/>
      <c r="E386" s="327"/>
      <c r="F386" s="327"/>
      <c r="G386" s="327"/>
      <c r="H386" s="327"/>
      <c r="I386" s="327"/>
      <c r="J386" s="327"/>
      <c r="K386" s="327"/>
      <c r="L386" s="327"/>
      <c r="M386" s="327"/>
      <c r="N386" s="327"/>
      <c r="O386" s="327"/>
      <c r="P386" s="327"/>
      <c r="Q386" s="327"/>
      <c r="R386" s="327"/>
      <c r="S386" s="327"/>
      <c r="T386" s="327"/>
      <c r="U386" s="327"/>
      <c r="V386" s="327"/>
      <c r="W386" s="327"/>
      <c r="X386" s="327"/>
      <c r="Y386" s="327"/>
      <c r="Z386" s="327"/>
      <c r="AA386" s="327"/>
      <c r="AB386" s="327"/>
      <c r="AC386" s="327"/>
      <c r="AD386" s="327"/>
      <c r="AE386" s="327"/>
      <c r="AF386" s="327"/>
      <c r="AG386" s="327"/>
      <c r="AH386" s="327"/>
      <c r="AI386" s="327"/>
      <c r="AJ386" s="327"/>
      <c r="AK386" s="327"/>
      <c r="AL386" s="327"/>
      <c r="AM386" s="327"/>
      <c r="AN386" s="327"/>
      <c r="AO386" s="327"/>
      <c r="AP386" s="327"/>
      <c r="AQ386" s="327"/>
      <c r="AR386" s="327"/>
      <c r="AS386" s="327"/>
      <c r="AT386" s="327"/>
      <c r="AU386" s="327"/>
      <c r="AV386" s="327"/>
      <c r="AW386" s="327"/>
      <c r="AX386" s="327"/>
      <c r="AY386" s="327"/>
      <c r="AZ386" s="327"/>
      <c r="BA386" s="327"/>
      <c r="BB386" s="327"/>
      <c r="BC386" s="327"/>
      <c r="BD386" s="327"/>
      <c r="BE386" s="327"/>
      <c r="BF386" s="327"/>
      <c r="BG386" s="327"/>
      <c r="BH386" s="327"/>
      <c r="BI386" s="327"/>
      <c r="BJ386" s="327"/>
      <c r="BK386" s="327"/>
      <c r="BL386" s="327"/>
      <c r="BM386" s="327"/>
      <c r="BN386" s="327"/>
      <c r="BO386" s="327"/>
      <c r="BP386" s="327"/>
      <c r="BQ386" s="327"/>
      <c r="BR386" s="327"/>
      <c r="BS386" s="327"/>
      <c r="BT386" s="327"/>
      <c r="BU386" s="327"/>
      <c r="BV386" s="327"/>
      <c r="BW386" s="327"/>
      <c r="BX386" s="327"/>
      <c r="BY386" s="327"/>
      <c r="BZ386" s="327"/>
      <c r="CA386" s="327"/>
      <c r="CB386" s="327"/>
      <c r="CC386" s="327"/>
      <c r="CD386" s="327"/>
      <c r="CE386" s="327"/>
      <c r="CF386" s="327"/>
      <c r="CG386" s="327"/>
      <c r="CH386" s="327"/>
      <c r="CI386" s="327"/>
      <c r="CJ386" s="327"/>
      <c r="CK386" s="327"/>
      <c r="CL386" s="327"/>
      <c r="CM386" s="327"/>
      <c r="CN386" s="327"/>
      <c r="CO386" s="327"/>
      <c r="CP386" s="327"/>
      <c r="CQ386" s="327"/>
      <c r="CR386" s="327"/>
      <c r="CS386" s="327"/>
      <c r="CT386" s="327"/>
      <c r="CU386" s="327"/>
      <c r="CV386" s="327"/>
      <c r="CW386" s="327"/>
      <c r="CX386" s="327"/>
      <c r="CY386" s="327"/>
      <c r="CZ386" s="327"/>
      <c r="DA386" s="327"/>
      <c r="DB386" s="327"/>
      <c r="DC386" s="326">
        <f>COUNTA(DC388:DC437)</f>
        <v>36</v>
      </c>
      <c r="DD386" s="326">
        <f>COUNTA(DD387:HA387)</f>
        <v>101</v>
      </c>
      <c r="DE386" s="327"/>
      <c r="DF386" s="327"/>
      <c r="DG386" s="327"/>
      <c r="DH386" s="327"/>
      <c r="DI386" s="327"/>
      <c r="DJ386" s="327"/>
      <c r="DK386" s="327"/>
      <c r="DL386" s="327"/>
      <c r="DM386" s="327"/>
      <c r="DN386" s="327"/>
      <c r="DO386" s="327"/>
      <c r="DP386" s="327"/>
      <c r="DQ386" s="327"/>
      <c r="DR386" s="327"/>
      <c r="DS386" s="327"/>
      <c r="DT386" s="327"/>
      <c r="DU386" s="327"/>
      <c r="DV386" s="327"/>
      <c r="DW386" s="327"/>
      <c r="DX386" s="327"/>
      <c r="DY386" s="327"/>
      <c r="DZ386" s="327"/>
      <c r="EA386" s="327"/>
      <c r="EB386" s="327"/>
      <c r="EC386" s="327"/>
      <c r="ED386" s="327"/>
      <c r="EE386" s="327"/>
      <c r="EF386" s="327"/>
      <c r="EG386" s="327"/>
      <c r="EH386" s="327"/>
      <c r="EI386" s="327"/>
      <c r="EJ386" s="327"/>
      <c r="EK386" s="327"/>
      <c r="EL386" s="327"/>
      <c r="EM386" s="327"/>
      <c r="EN386" s="327"/>
      <c r="EO386" s="327"/>
      <c r="EP386" s="327"/>
      <c r="EQ386" s="327"/>
      <c r="ER386" s="327"/>
      <c r="ES386" s="327"/>
      <c r="ET386" s="327"/>
      <c r="EU386" s="327"/>
      <c r="EV386" s="327"/>
      <c r="EW386" s="327"/>
      <c r="EX386" s="327"/>
      <c r="EY386" s="327"/>
      <c r="EZ386" s="327"/>
      <c r="FA386" s="327"/>
      <c r="FB386" s="327"/>
      <c r="FC386" s="327"/>
      <c r="FD386" s="327"/>
      <c r="FE386" s="327"/>
      <c r="FF386" s="327"/>
      <c r="FG386" s="327"/>
      <c r="FH386" s="327"/>
      <c r="FI386" s="327"/>
      <c r="FJ386" s="327"/>
      <c r="FK386" s="327"/>
      <c r="FL386" s="327"/>
      <c r="FM386" s="327"/>
      <c r="FN386" s="327"/>
      <c r="FO386" s="327"/>
      <c r="FP386" s="327"/>
      <c r="FQ386" s="327"/>
      <c r="FR386" s="327"/>
      <c r="FS386" s="327"/>
      <c r="FT386" s="327"/>
      <c r="FU386" s="327"/>
      <c r="FV386" s="327"/>
      <c r="FW386" s="327"/>
      <c r="FX386" s="327"/>
      <c r="FY386" s="327"/>
      <c r="FZ386" s="327"/>
      <c r="GA386" s="327"/>
      <c r="GB386" s="327"/>
      <c r="GC386" s="327"/>
      <c r="GD386" s="327"/>
      <c r="GE386" s="327"/>
      <c r="GF386" s="327"/>
      <c r="GG386" s="327"/>
      <c r="GH386" s="327"/>
      <c r="GI386" s="327"/>
      <c r="GJ386" s="327"/>
      <c r="GK386" s="327"/>
      <c r="GL386" s="327"/>
      <c r="GM386" s="327"/>
      <c r="GN386" s="327"/>
      <c r="GO386" s="327"/>
      <c r="GP386" s="327"/>
      <c r="GQ386" s="327"/>
      <c r="GR386" s="327"/>
      <c r="GS386" s="327"/>
      <c r="GT386" s="327"/>
      <c r="GU386" s="327"/>
      <c r="GV386" s="327"/>
      <c r="GW386" s="327"/>
      <c r="GX386" s="327"/>
      <c r="GY386" s="327"/>
      <c r="GZ386" s="327"/>
      <c r="HA386" s="327"/>
      <c r="HB386" s="327"/>
    </row>
    <row r="387" spans="1:210" ht="16.149999999999999" thickBot="1" x14ac:dyDescent="0.65">
      <c r="B387" s="185">
        <v>45569</v>
      </c>
      <c r="C387" s="42">
        <v>110.565</v>
      </c>
      <c r="D387" s="42">
        <v>110.8107</v>
      </c>
      <c r="E387" s="42">
        <v>111.0564</v>
      </c>
      <c r="F387" s="42">
        <v>111.3021</v>
      </c>
      <c r="G387" s="42">
        <v>111.5478</v>
      </c>
      <c r="H387" s="42">
        <v>111.79349999999999</v>
      </c>
      <c r="I387" s="42">
        <v>112.03919999999999</v>
      </c>
      <c r="J387" s="42">
        <v>112.28489999999999</v>
      </c>
      <c r="K387" s="42">
        <v>112.53059999999999</v>
      </c>
      <c r="L387" s="42">
        <v>112.77629999999999</v>
      </c>
      <c r="M387" s="42">
        <v>113.02199999999999</v>
      </c>
      <c r="N387" s="42">
        <v>113.26769999999999</v>
      </c>
      <c r="O387" s="42">
        <v>113.51339999999999</v>
      </c>
      <c r="P387" s="42">
        <v>113.75909999999999</v>
      </c>
      <c r="Q387" s="42">
        <v>114.00479999999999</v>
      </c>
      <c r="R387" s="42">
        <v>114.25049999999999</v>
      </c>
      <c r="S387" s="42">
        <v>114.49619999999999</v>
      </c>
      <c r="T387" s="42">
        <v>114.7419</v>
      </c>
      <c r="U387" s="42">
        <v>114.9876</v>
      </c>
      <c r="V387" s="42">
        <v>115.2333</v>
      </c>
      <c r="W387" s="42">
        <v>115.479</v>
      </c>
      <c r="X387" s="42">
        <v>115.7247</v>
      </c>
      <c r="Y387" s="42">
        <v>115.9704</v>
      </c>
      <c r="Z387" s="42">
        <v>116.2161</v>
      </c>
      <c r="AA387" s="42">
        <v>116.4618</v>
      </c>
      <c r="AB387" s="42">
        <v>116.7075</v>
      </c>
      <c r="AC387" s="42">
        <v>116.9532</v>
      </c>
      <c r="AD387" s="42">
        <v>117.19889999999999</v>
      </c>
      <c r="AE387" s="42">
        <v>117.44459999999999</v>
      </c>
      <c r="AF387" s="42">
        <v>117.69029999999999</v>
      </c>
      <c r="AG387" s="42">
        <v>117.93599999999999</v>
      </c>
      <c r="AH387" s="42">
        <v>118.18169999999999</v>
      </c>
      <c r="AI387" s="42">
        <v>118.42739999999999</v>
      </c>
      <c r="AJ387" s="42">
        <v>118.67309999999999</v>
      </c>
      <c r="AK387" s="42">
        <v>118.91879999999999</v>
      </c>
      <c r="AL387" s="42">
        <v>119.16449999999999</v>
      </c>
      <c r="AM387" s="42">
        <v>119.41019999999999</v>
      </c>
      <c r="AN387" s="42">
        <v>119.65589999999999</v>
      </c>
      <c r="AO387" s="42">
        <v>119.90159999999999</v>
      </c>
      <c r="AP387" s="42">
        <v>120.1473</v>
      </c>
      <c r="AQ387" s="42">
        <v>120.393</v>
      </c>
      <c r="AR387" s="42">
        <v>120.6387</v>
      </c>
      <c r="AS387" s="42">
        <v>120.8844</v>
      </c>
      <c r="AT387" s="42">
        <v>121.1301</v>
      </c>
      <c r="AU387" s="42">
        <v>121.3758</v>
      </c>
      <c r="AV387" s="42">
        <v>121.6215</v>
      </c>
      <c r="AW387" s="42">
        <v>121.8672</v>
      </c>
      <c r="AX387" s="42">
        <v>122.1129</v>
      </c>
      <c r="AY387" s="42">
        <v>122.3586</v>
      </c>
      <c r="AZ387" s="42">
        <v>122.60429999999999</v>
      </c>
      <c r="BA387" s="307">
        <v>122.85</v>
      </c>
      <c r="BB387" s="42">
        <v>123.09569999999999</v>
      </c>
      <c r="BC387" s="42">
        <v>123.34139999999999</v>
      </c>
      <c r="BD387" s="42">
        <v>123.58709999999999</v>
      </c>
      <c r="BE387" s="42">
        <v>123.83279999999999</v>
      </c>
      <c r="BF387" s="42">
        <v>124.07849999999999</v>
      </c>
      <c r="BG387" s="42">
        <v>124.32419999999999</v>
      </c>
      <c r="BH387" s="42">
        <v>124.56989999999999</v>
      </c>
      <c r="BI387" s="42">
        <v>124.81559999999999</v>
      </c>
      <c r="BJ387" s="42">
        <v>125.06129999999999</v>
      </c>
      <c r="BK387" s="42">
        <v>125.30699999999999</v>
      </c>
      <c r="BL387" s="42">
        <v>125.55269999999999</v>
      </c>
      <c r="BM387" s="42">
        <v>125.7984</v>
      </c>
      <c r="BN387" s="42">
        <v>126.0441</v>
      </c>
      <c r="BO387" s="42">
        <v>126.2898</v>
      </c>
      <c r="BP387" s="42">
        <v>126.5355</v>
      </c>
      <c r="BQ387" s="42">
        <v>126.7812</v>
      </c>
      <c r="BR387" s="42">
        <v>127.0269</v>
      </c>
      <c r="BS387" s="42">
        <v>127.2726</v>
      </c>
      <c r="BT387" s="42">
        <v>127.5183</v>
      </c>
      <c r="BU387" s="42">
        <v>127.764</v>
      </c>
      <c r="BV387" s="42">
        <v>128.00969999999998</v>
      </c>
      <c r="BW387" s="42">
        <v>128.25539999999998</v>
      </c>
      <c r="BX387" s="42">
        <v>128.50110000000001</v>
      </c>
      <c r="BY387" s="42">
        <v>128.74680000000001</v>
      </c>
      <c r="BZ387" s="42">
        <v>128.99250000000001</v>
      </c>
      <c r="CA387" s="42">
        <v>129.23820000000001</v>
      </c>
      <c r="CB387" s="42">
        <v>129.48390000000001</v>
      </c>
      <c r="CC387" s="42">
        <v>129.7296</v>
      </c>
      <c r="CD387" s="42">
        <v>129.9753</v>
      </c>
      <c r="CE387" s="42">
        <v>130.221</v>
      </c>
      <c r="CF387" s="42">
        <v>130.4667</v>
      </c>
      <c r="CG387" s="42">
        <v>130.7124</v>
      </c>
      <c r="CH387" s="42">
        <v>130.9581</v>
      </c>
      <c r="CI387" s="42">
        <v>131.2038</v>
      </c>
      <c r="CJ387" s="42">
        <v>131.4495</v>
      </c>
      <c r="CK387" s="42">
        <v>131.6952</v>
      </c>
      <c r="CL387" s="42">
        <v>131.9409</v>
      </c>
      <c r="CM387" s="42">
        <v>132.1866</v>
      </c>
      <c r="CN387" s="42">
        <v>132.4323</v>
      </c>
      <c r="CO387" s="42">
        <v>132.678</v>
      </c>
      <c r="CP387" s="42">
        <v>132.9237</v>
      </c>
      <c r="CQ387" s="42">
        <v>133.1694</v>
      </c>
      <c r="CR387" s="42">
        <v>133.4151</v>
      </c>
      <c r="CS387" s="42">
        <v>133.66079999999999</v>
      </c>
      <c r="CT387" s="42">
        <v>133.90649999999999</v>
      </c>
      <c r="CU387" s="42">
        <v>134.15219999999999</v>
      </c>
      <c r="CV387" s="42">
        <v>134.39789999999999</v>
      </c>
      <c r="CW387" s="42">
        <v>134.64359999999999</v>
      </c>
      <c r="CX387" s="42">
        <v>134.88929999999999</v>
      </c>
      <c r="CY387" s="42">
        <v>135.13499999999999</v>
      </c>
      <c r="CZ387" s="42"/>
      <c r="DA387" s="42"/>
      <c r="DB387" s="2"/>
      <c r="DC387" s="185">
        <v>45498</v>
      </c>
      <c r="DD387" s="42">
        <v>102.825</v>
      </c>
      <c r="DE387" s="42">
        <v>103.0535</v>
      </c>
      <c r="DF387" s="42">
        <v>103.282</v>
      </c>
      <c r="DG387" s="42">
        <v>103.51049999999999</v>
      </c>
      <c r="DH387" s="42">
        <v>103.739</v>
      </c>
      <c r="DI387" s="42">
        <v>103.9675</v>
      </c>
      <c r="DJ387" s="42">
        <v>104.196</v>
      </c>
      <c r="DK387" s="42">
        <v>104.42449999999999</v>
      </c>
      <c r="DL387" s="42">
        <v>104.65300000000001</v>
      </c>
      <c r="DM387" s="42">
        <v>104.8815</v>
      </c>
      <c r="DN387" s="42">
        <v>105.11</v>
      </c>
      <c r="DO387" s="42">
        <v>105.3385</v>
      </c>
      <c r="DP387" s="42">
        <v>105.56699999999999</v>
      </c>
      <c r="DQ387" s="42">
        <v>105.7955</v>
      </c>
      <c r="DR387" s="42">
        <v>106.024</v>
      </c>
      <c r="DS387" s="42">
        <v>106.2525</v>
      </c>
      <c r="DT387" s="42">
        <v>106.48099999999999</v>
      </c>
      <c r="DU387" s="42">
        <v>106.70950000000001</v>
      </c>
      <c r="DV387" s="42">
        <v>106.938</v>
      </c>
      <c r="DW387" s="42">
        <v>107.1665</v>
      </c>
      <c r="DX387" s="42">
        <v>107.395</v>
      </c>
      <c r="DY387" s="42">
        <v>107.62349999999999</v>
      </c>
      <c r="DZ387" s="42">
        <v>107.852</v>
      </c>
      <c r="EA387" s="42">
        <v>108.0805</v>
      </c>
      <c r="EB387" s="42">
        <v>108.309</v>
      </c>
      <c r="EC387" s="42">
        <v>108.53749999999999</v>
      </c>
      <c r="ED387" s="42">
        <v>108.76600000000001</v>
      </c>
      <c r="EE387" s="42">
        <v>108.9945</v>
      </c>
      <c r="EF387" s="42">
        <v>109.223</v>
      </c>
      <c r="EG387" s="42">
        <v>109.4515</v>
      </c>
      <c r="EH387" s="42">
        <v>109.68</v>
      </c>
      <c r="EI387" s="42">
        <v>109.9085</v>
      </c>
      <c r="EJ387" s="42">
        <v>110.137</v>
      </c>
      <c r="EK387" s="42">
        <v>110.3655</v>
      </c>
      <c r="EL387" s="42">
        <v>110.59399999999999</v>
      </c>
      <c r="EM387" s="42">
        <v>110.82250000000001</v>
      </c>
      <c r="EN387" s="42">
        <v>111.051</v>
      </c>
      <c r="EO387" s="42">
        <v>111.2795</v>
      </c>
      <c r="EP387" s="42">
        <v>111.508</v>
      </c>
      <c r="EQ387" s="42">
        <v>111.73650000000001</v>
      </c>
      <c r="ER387" s="42">
        <v>111.965</v>
      </c>
      <c r="ES387" s="42">
        <v>112.1935</v>
      </c>
      <c r="ET387" s="42">
        <v>112.422</v>
      </c>
      <c r="EU387" s="42">
        <v>112.65049999999999</v>
      </c>
      <c r="EV387" s="42">
        <v>112.879</v>
      </c>
      <c r="EW387" s="42">
        <v>113.1075</v>
      </c>
      <c r="EX387" s="42">
        <v>113.336</v>
      </c>
      <c r="EY387" s="42">
        <v>113.5645</v>
      </c>
      <c r="EZ387" s="42">
        <v>113.79300000000001</v>
      </c>
      <c r="FA387" s="42">
        <v>114.0215</v>
      </c>
      <c r="FB387" s="307">
        <v>114.25</v>
      </c>
      <c r="FC387" s="42">
        <v>114.4785</v>
      </c>
      <c r="FD387" s="42">
        <v>114.70699999999999</v>
      </c>
      <c r="FE387" s="42">
        <v>114.9355</v>
      </c>
      <c r="FF387" s="42">
        <v>115.164</v>
      </c>
      <c r="FG387" s="42">
        <v>115.3925</v>
      </c>
      <c r="FH387" s="42">
        <v>115.621</v>
      </c>
      <c r="FI387" s="42">
        <v>115.84950000000001</v>
      </c>
      <c r="FJ387" s="42">
        <v>116.078</v>
      </c>
      <c r="FK387" s="42">
        <v>116.3065</v>
      </c>
      <c r="FL387" s="42">
        <v>116.535</v>
      </c>
      <c r="FM387" s="42">
        <v>116.76349999999999</v>
      </c>
      <c r="FN387" s="42">
        <v>116.992</v>
      </c>
      <c r="FO387" s="42">
        <v>117.2205</v>
      </c>
      <c r="FP387" s="42">
        <v>117.449</v>
      </c>
      <c r="FQ387" s="42">
        <v>117.67749999999999</v>
      </c>
      <c r="FR387" s="42">
        <v>117.90600000000001</v>
      </c>
      <c r="FS387" s="42">
        <v>118.1345</v>
      </c>
      <c r="FT387" s="42">
        <v>118.363</v>
      </c>
      <c r="FU387" s="42">
        <v>118.5915</v>
      </c>
      <c r="FV387" s="42">
        <v>118.82</v>
      </c>
      <c r="FW387" s="42">
        <v>119.0485</v>
      </c>
      <c r="FX387" s="42">
        <v>119.277</v>
      </c>
      <c r="FY387" s="42">
        <v>119.5055</v>
      </c>
      <c r="FZ387" s="42">
        <v>119.73399999999999</v>
      </c>
      <c r="GA387" s="42">
        <v>119.96250000000001</v>
      </c>
      <c r="GB387" s="42">
        <v>120.191</v>
      </c>
      <c r="GC387" s="42">
        <v>120.4195</v>
      </c>
      <c r="GD387" s="42">
        <v>120.648</v>
      </c>
      <c r="GE387" s="42">
        <v>120.87650000000001</v>
      </c>
      <c r="GF387" s="42">
        <v>121.105</v>
      </c>
      <c r="GG387" s="42">
        <v>121.3335</v>
      </c>
      <c r="GH387" s="42">
        <v>121.562</v>
      </c>
      <c r="GI387" s="42">
        <v>121.79049999999999</v>
      </c>
      <c r="GJ387" s="42">
        <v>122.01900000000001</v>
      </c>
      <c r="GK387" s="42">
        <v>122.2475</v>
      </c>
      <c r="GL387" s="42">
        <v>122.476</v>
      </c>
      <c r="GM387" s="42">
        <v>122.7045</v>
      </c>
      <c r="GN387" s="42">
        <v>122.93300000000001</v>
      </c>
      <c r="GO387" s="42">
        <v>123.1615</v>
      </c>
      <c r="GP387" s="42">
        <v>123.39</v>
      </c>
      <c r="GQ387" s="42">
        <v>123.6185</v>
      </c>
      <c r="GR387" s="42">
        <v>123.84699999999999</v>
      </c>
      <c r="GS387" s="42">
        <v>124.07550000000001</v>
      </c>
      <c r="GT387" s="42">
        <v>124.304</v>
      </c>
      <c r="GU387" s="42">
        <v>124.5325</v>
      </c>
      <c r="GV387" s="42">
        <v>124.761</v>
      </c>
      <c r="GW387" s="42">
        <v>124.98950000000001</v>
      </c>
      <c r="GX387" s="42">
        <v>125.218</v>
      </c>
      <c r="GY387" s="42">
        <v>125.4465</v>
      </c>
      <c r="GZ387" s="42">
        <v>125.675</v>
      </c>
      <c r="HA387" s="42"/>
      <c r="HB387" s="42"/>
    </row>
    <row r="388" spans="1:210" x14ac:dyDescent="0.6">
      <c r="A388" s="327">
        <v>1</v>
      </c>
      <c r="B388" s="198">
        <v>45570</v>
      </c>
      <c r="C388" s="43">
        <v>0.50293699999999997</v>
      </c>
      <c r="D388" s="43">
        <v>0.50293699999999997</v>
      </c>
      <c r="E388" s="43">
        <v>0.50293699999999997</v>
      </c>
      <c r="F388" s="43">
        <v>0.50293699999999997</v>
      </c>
      <c r="G388" s="43">
        <v>0.50293699999999997</v>
      </c>
      <c r="H388" s="43">
        <v>0.50293699999999997</v>
      </c>
      <c r="I388" s="43">
        <v>0.50293699999999997</v>
      </c>
      <c r="J388" s="43">
        <v>0.50293699999999997</v>
      </c>
      <c r="K388" s="43">
        <v>0.50293699999999997</v>
      </c>
      <c r="L388" s="43">
        <v>0.50293699999999997</v>
      </c>
      <c r="M388" s="43">
        <v>0.50293699999999997</v>
      </c>
      <c r="N388" s="43">
        <v>0.50293699999999997</v>
      </c>
      <c r="O388" s="43">
        <v>0.50293699999999997</v>
      </c>
      <c r="P388" s="43">
        <v>0.50293699999999997</v>
      </c>
      <c r="Q388" s="43">
        <v>0.50293699999999997</v>
      </c>
      <c r="R388" s="43">
        <v>0.50293699999999997</v>
      </c>
      <c r="S388" s="43">
        <v>0.50293699999999997</v>
      </c>
      <c r="T388" s="43">
        <v>0.50293699999999997</v>
      </c>
      <c r="U388" s="43">
        <v>0.50293699999999997</v>
      </c>
      <c r="V388" s="43">
        <v>0.50293699999999997</v>
      </c>
      <c r="W388" s="43">
        <v>0.50293699999999997</v>
      </c>
      <c r="X388" s="43">
        <v>0.50293699999999997</v>
      </c>
      <c r="Y388" s="43">
        <v>0.50293699999999997</v>
      </c>
      <c r="Z388" s="43">
        <v>0.50293699999999997</v>
      </c>
      <c r="AA388" s="43">
        <v>0.50293699999999997</v>
      </c>
      <c r="AB388" s="43">
        <v>0.50293699999999997</v>
      </c>
      <c r="AC388" s="43">
        <v>0.50293699999999997</v>
      </c>
      <c r="AD388" s="43">
        <v>0.50293699999999997</v>
      </c>
      <c r="AE388" s="43">
        <v>0.50293699999999997</v>
      </c>
      <c r="AF388" s="43">
        <v>0.50293699999999997</v>
      </c>
      <c r="AG388" s="43">
        <v>0.50293699999999997</v>
      </c>
      <c r="AH388" s="43">
        <v>0.50293699999999997</v>
      </c>
      <c r="AI388" s="43">
        <v>0.50293699999999997</v>
      </c>
      <c r="AJ388" s="43">
        <v>0.50293699999999997</v>
      </c>
      <c r="AK388" s="43">
        <v>0.50293699999999997</v>
      </c>
      <c r="AL388" s="43">
        <v>0.50293699999999997</v>
      </c>
      <c r="AM388" s="43">
        <v>0.50293699999999997</v>
      </c>
      <c r="AN388" s="43">
        <v>0.50293699999999997</v>
      </c>
      <c r="AO388" s="43">
        <v>0.50293699999999997</v>
      </c>
      <c r="AP388" s="43">
        <v>0.50293699999999997</v>
      </c>
      <c r="AQ388" s="43">
        <v>0.50293699999999997</v>
      </c>
      <c r="AR388" s="43">
        <v>0.50293699999999997</v>
      </c>
      <c r="AS388" s="43">
        <v>0.50293699999999997</v>
      </c>
      <c r="AT388" s="43">
        <v>0.50293699999999997</v>
      </c>
      <c r="AU388" s="43">
        <v>0.50293699999999997</v>
      </c>
      <c r="AV388" s="43">
        <v>0.50293699999999997</v>
      </c>
      <c r="AW388" s="43">
        <v>0.50293699999999997</v>
      </c>
      <c r="AX388" s="43">
        <v>0.50293699999999997</v>
      </c>
      <c r="AY388" s="43">
        <v>0.50293699999999997</v>
      </c>
      <c r="AZ388" s="43">
        <v>0.50293699999999997</v>
      </c>
      <c r="BA388" s="308">
        <v>0.50293699999999997</v>
      </c>
      <c r="BB388" s="43">
        <v>0.50293699999999997</v>
      </c>
      <c r="BC388" s="43">
        <v>0.50293699999999997</v>
      </c>
      <c r="BD388" s="43">
        <v>0.50293699999999997</v>
      </c>
      <c r="BE388" s="43">
        <v>0.50293699999999997</v>
      </c>
      <c r="BF388" s="43">
        <v>0.50293699999999997</v>
      </c>
      <c r="BG388" s="43">
        <v>0.50293699999999997</v>
      </c>
      <c r="BH388" s="43">
        <v>0.50293699999999997</v>
      </c>
      <c r="BI388" s="43">
        <v>0.50293699999999997</v>
      </c>
      <c r="BJ388" s="43">
        <v>0.50293699999999997</v>
      </c>
      <c r="BK388" s="43">
        <v>0.50293699999999997</v>
      </c>
      <c r="BL388" s="43">
        <v>0.50293699999999997</v>
      </c>
      <c r="BM388" s="43">
        <v>0.50293699999999997</v>
      </c>
      <c r="BN388" s="43">
        <v>0.50293699999999997</v>
      </c>
      <c r="BO388" s="43">
        <v>0.50293699999999997</v>
      </c>
      <c r="BP388" s="43">
        <v>0.50293699999999997</v>
      </c>
      <c r="BQ388" s="43">
        <v>0.50293699999999997</v>
      </c>
      <c r="BR388" s="43">
        <v>0.50293699999999997</v>
      </c>
      <c r="BS388" s="43">
        <v>0.50293699999999997</v>
      </c>
      <c r="BT388" s="43">
        <v>0.50293699999999997</v>
      </c>
      <c r="BU388" s="43">
        <v>0.50293699999999997</v>
      </c>
      <c r="BV388" s="43">
        <v>0.50293699999999997</v>
      </c>
      <c r="BW388" s="43">
        <v>0.50293699999999997</v>
      </c>
      <c r="BX388" s="43">
        <v>0.50293699999999997</v>
      </c>
      <c r="BY388" s="43">
        <v>0.50293699999999997</v>
      </c>
      <c r="BZ388" s="43">
        <v>0.50293699999999997</v>
      </c>
      <c r="CA388" s="43">
        <v>0.50293699999999997</v>
      </c>
      <c r="CB388" s="43">
        <v>0.50293699999999997</v>
      </c>
      <c r="CC388" s="43">
        <v>0.50293699999999997</v>
      </c>
      <c r="CD388" s="43">
        <v>0.50293699999999997</v>
      </c>
      <c r="CE388" s="43">
        <v>0.50293699999999997</v>
      </c>
      <c r="CF388" s="43">
        <v>0.50293699999999997</v>
      </c>
      <c r="CG388" s="43">
        <v>0.50293699999999997</v>
      </c>
      <c r="CH388" s="43">
        <v>0.50293699999999997</v>
      </c>
      <c r="CI388" s="43">
        <v>0.50293699999999997</v>
      </c>
      <c r="CJ388" s="43">
        <v>0.50293699999999997</v>
      </c>
      <c r="CK388" s="43">
        <v>0.50293699999999997</v>
      </c>
      <c r="CL388" s="43">
        <v>0.50293699999999997</v>
      </c>
      <c r="CM388" s="43">
        <v>0.50293699999999997</v>
      </c>
      <c r="CN388" s="43">
        <v>0.50293699999999997</v>
      </c>
      <c r="CO388" s="43">
        <v>0.50293699999999997</v>
      </c>
      <c r="CP388" s="43">
        <v>0.50293699999999997</v>
      </c>
      <c r="CQ388" s="43">
        <v>0.50293699999999997</v>
      </c>
      <c r="CR388" s="43">
        <v>0.50293699999999997</v>
      </c>
      <c r="CS388" s="43">
        <v>0.50293699999999997</v>
      </c>
      <c r="CT388" s="43">
        <v>0.50293699999999997</v>
      </c>
      <c r="CU388" s="43">
        <v>0.50293699999999997</v>
      </c>
      <c r="CV388" s="43">
        <v>0.50293699999999997</v>
      </c>
      <c r="CW388" s="43">
        <v>0.50293699999999997</v>
      </c>
      <c r="CX388" s="43">
        <v>0.50293699999999997</v>
      </c>
      <c r="CY388" s="43">
        <v>0.50293699999999997</v>
      </c>
      <c r="CZ388" s="43"/>
      <c r="DA388" s="43"/>
      <c r="DC388" s="198">
        <v>45499</v>
      </c>
      <c r="DD388" s="43">
        <v>0.51029999999999998</v>
      </c>
      <c r="DE388" s="43">
        <v>0.51029999999999998</v>
      </c>
      <c r="DF388" s="43">
        <v>0.51029999999999998</v>
      </c>
      <c r="DG388" s="43">
        <v>0.51029999999999998</v>
      </c>
      <c r="DH388" s="43">
        <v>0.51029999999999998</v>
      </c>
      <c r="DI388" s="43">
        <v>0.51029999999999998</v>
      </c>
      <c r="DJ388" s="43">
        <v>0.51029999999999998</v>
      </c>
      <c r="DK388" s="43">
        <v>0.51029999999999998</v>
      </c>
      <c r="DL388" s="43">
        <v>0.51029999999999998</v>
      </c>
      <c r="DM388" s="43">
        <v>0.51029999999999998</v>
      </c>
      <c r="DN388" s="43">
        <v>0.51029999999999998</v>
      </c>
      <c r="DO388" s="43">
        <v>0.51029999999999998</v>
      </c>
      <c r="DP388" s="43">
        <v>0.51029999999999998</v>
      </c>
      <c r="DQ388" s="43">
        <v>0.51029999999999998</v>
      </c>
      <c r="DR388" s="43">
        <v>0.51029999999999998</v>
      </c>
      <c r="DS388" s="43">
        <v>0.51029999999999998</v>
      </c>
      <c r="DT388" s="43">
        <v>0.51029999999999998</v>
      </c>
      <c r="DU388" s="43">
        <v>0.51029999999999998</v>
      </c>
      <c r="DV388" s="43">
        <v>0.51029999999999998</v>
      </c>
      <c r="DW388" s="43">
        <v>0.51029999999999998</v>
      </c>
      <c r="DX388" s="43">
        <v>0.51029999999999998</v>
      </c>
      <c r="DY388" s="43">
        <v>0.51029999999999998</v>
      </c>
      <c r="DZ388" s="43">
        <v>0.51029999999999998</v>
      </c>
      <c r="EA388" s="43">
        <v>0.51029999999999998</v>
      </c>
      <c r="EB388" s="43">
        <v>0.51029999999999998</v>
      </c>
      <c r="EC388" s="43">
        <v>0.51029999999999998</v>
      </c>
      <c r="ED388" s="43">
        <v>0.51029999999999998</v>
      </c>
      <c r="EE388" s="43">
        <v>0.51029999999999998</v>
      </c>
      <c r="EF388" s="43">
        <v>0.51029999999999998</v>
      </c>
      <c r="EG388" s="43">
        <v>0.51029999999999998</v>
      </c>
      <c r="EH388" s="43">
        <v>0.51029999999999998</v>
      </c>
      <c r="EI388" s="43">
        <v>0.51029999999999998</v>
      </c>
      <c r="EJ388" s="43">
        <v>0.51029999999999998</v>
      </c>
      <c r="EK388" s="43">
        <v>0.51029999999999998</v>
      </c>
      <c r="EL388" s="43">
        <v>0.51029999999999998</v>
      </c>
      <c r="EM388" s="43">
        <v>0.51029999999999998</v>
      </c>
      <c r="EN388" s="43">
        <v>0.51029999999999998</v>
      </c>
      <c r="EO388" s="43">
        <v>0.51029999999999998</v>
      </c>
      <c r="EP388" s="43">
        <v>0.51029999999999998</v>
      </c>
      <c r="EQ388" s="43">
        <v>0.51029999999999998</v>
      </c>
      <c r="ER388" s="43">
        <v>0.51029999999999998</v>
      </c>
      <c r="ES388" s="43">
        <v>0.51029999999999998</v>
      </c>
      <c r="ET388" s="43">
        <v>0.51029999999999998</v>
      </c>
      <c r="EU388" s="43">
        <v>0.51029999999999998</v>
      </c>
      <c r="EV388" s="43">
        <v>0.51029999999999998</v>
      </c>
      <c r="EW388" s="43">
        <v>0.51029999999999998</v>
      </c>
      <c r="EX388" s="43">
        <v>0.51029999999999998</v>
      </c>
      <c r="EY388" s="43">
        <v>0.51029999999999998</v>
      </c>
      <c r="EZ388" s="43">
        <v>0.51029999999999998</v>
      </c>
      <c r="FA388" s="43">
        <v>0.51029999999999998</v>
      </c>
      <c r="FB388" s="308">
        <v>0.51029999999999998</v>
      </c>
      <c r="FC388" s="43">
        <v>0.51029999999999998</v>
      </c>
      <c r="FD388" s="43">
        <v>0.51029999999999998</v>
      </c>
      <c r="FE388" s="43">
        <v>0.51029999999999998</v>
      </c>
      <c r="FF388" s="43">
        <v>0.51029999999999998</v>
      </c>
      <c r="FG388" s="43">
        <v>0.51029999999999998</v>
      </c>
      <c r="FH388" s="43">
        <v>0.51029999999999998</v>
      </c>
      <c r="FI388" s="43">
        <v>0.51029999999999998</v>
      </c>
      <c r="FJ388" s="43">
        <v>0.51029999999999998</v>
      </c>
      <c r="FK388" s="43">
        <v>0.51029999999999998</v>
      </c>
      <c r="FL388" s="43">
        <v>0.51029999999999998</v>
      </c>
      <c r="FM388" s="43">
        <v>0.51029999999999998</v>
      </c>
      <c r="FN388" s="43">
        <v>0.51029999999999998</v>
      </c>
      <c r="FO388" s="43">
        <v>0.51029999999999998</v>
      </c>
      <c r="FP388" s="43">
        <v>0.51029999999999998</v>
      </c>
      <c r="FQ388" s="43">
        <v>0.51029999999999998</v>
      </c>
      <c r="FR388" s="43">
        <v>0.51029999999999998</v>
      </c>
      <c r="FS388" s="43">
        <v>0.51029999999999998</v>
      </c>
      <c r="FT388" s="43">
        <v>0.51029999999999998</v>
      </c>
      <c r="FU388" s="43">
        <v>0.51029999999999998</v>
      </c>
      <c r="FV388" s="43">
        <v>0.51029999999999998</v>
      </c>
      <c r="FW388" s="43">
        <v>0.51029999999999998</v>
      </c>
      <c r="FX388" s="43">
        <v>0.51029999999999998</v>
      </c>
      <c r="FY388" s="43">
        <v>0.51029999999999998</v>
      </c>
      <c r="FZ388" s="43">
        <v>0.51029999999999998</v>
      </c>
      <c r="GA388" s="43">
        <v>0.51029999999999998</v>
      </c>
      <c r="GB388" s="43">
        <v>0.51029999999999998</v>
      </c>
      <c r="GC388" s="43">
        <v>0.51029999999999998</v>
      </c>
      <c r="GD388" s="43">
        <v>0.51029999999999998</v>
      </c>
      <c r="GE388" s="43">
        <v>0.51029999999999998</v>
      </c>
      <c r="GF388" s="43">
        <v>0.51029999999999998</v>
      </c>
      <c r="GG388" s="43">
        <v>0.51029999999999998</v>
      </c>
      <c r="GH388" s="43">
        <v>0.51029999999999998</v>
      </c>
      <c r="GI388" s="43">
        <v>0.51029999999999998</v>
      </c>
      <c r="GJ388" s="43">
        <v>0.51029999999999998</v>
      </c>
      <c r="GK388" s="43">
        <v>0.51029999999999998</v>
      </c>
      <c r="GL388" s="43">
        <v>0.51029999999999998</v>
      </c>
      <c r="GM388" s="43">
        <v>0.51029999999999998</v>
      </c>
      <c r="GN388" s="43">
        <v>0.51029999999999998</v>
      </c>
      <c r="GO388" s="43">
        <v>0.51029999999999998</v>
      </c>
      <c r="GP388" s="43">
        <v>0.51029999999999998</v>
      </c>
      <c r="GQ388" s="43">
        <v>0.51029999999999998</v>
      </c>
      <c r="GR388" s="43">
        <v>0.51029999999999998</v>
      </c>
      <c r="GS388" s="43">
        <v>0.51029999999999998</v>
      </c>
      <c r="GT388" s="43">
        <v>0.51029999999999998</v>
      </c>
      <c r="GU388" s="43">
        <v>0.51029999999999998</v>
      </c>
      <c r="GV388" s="43">
        <v>0.51029999999999998</v>
      </c>
      <c r="GW388" s="43">
        <v>0.51029999999999998</v>
      </c>
      <c r="GX388" s="43">
        <v>0.51029999999999998</v>
      </c>
      <c r="GY388" s="43">
        <v>0.51029999999999998</v>
      </c>
      <c r="GZ388" s="43">
        <v>0.51029999999999998</v>
      </c>
      <c r="HA388" s="43"/>
      <c r="HB388" s="43"/>
    </row>
    <row r="389" spans="1:210" x14ac:dyDescent="0.6">
      <c r="A389" s="327">
        <v>2</v>
      </c>
      <c r="B389" s="198">
        <v>45601</v>
      </c>
      <c r="C389" s="43">
        <v>0.50293699999999997</v>
      </c>
      <c r="D389" s="43">
        <v>0.50293699999999997</v>
      </c>
      <c r="E389" s="43">
        <v>0.50293699999999997</v>
      </c>
      <c r="F389" s="43">
        <v>0.50293699999999997</v>
      </c>
      <c r="G389" s="43">
        <v>0.50293699999999997</v>
      </c>
      <c r="H389" s="43">
        <v>0.50293699999999997</v>
      </c>
      <c r="I389" s="43">
        <v>0.50293699999999997</v>
      </c>
      <c r="J389" s="43">
        <v>0.50293699999999997</v>
      </c>
      <c r="K389" s="43">
        <v>0.50293699999999997</v>
      </c>
      <c r="L389" s="43">
        <v>0.50293699999999997</v>
      </c>
      <c r="M389" s="43">
        <v>0.50293699999999997</v>
      </c>
      <c r="N389" s="43">
        <v>0.50293699999999997</v>
      </c>
      <c r="O389" s="43">
        <v>0.50293699999999997</v>
      </c>
      <c r="P389" s="43">
        <v>0.50293699999999997</v>
      </c>
      <c r="Q389" s="43">
        <v>0.50293699999999997</v>
      </c>
      <c r="R389" s="43">
        <v>0.50293699999999997</v>
      </c>
      <c r="S389" s="43">
        <v>0.50293699999999997</v>
      </c>
      <c r="T389" s="43">
        <v>0.50293699999999997</v>
      </c>
      <c r="U389" s="43">
        <v>0.50293699999999997</v>
      </c>
      <c r="V389" s="43">
        <v>0.50293699999999997</v>
      </c>
      <c r="W389" s="43">
        <v>0.50293699999999997</v>
      </c>
      <c r="X389" s="43">
        <v>0.50293699999999997</v>
      </c>
      <c r="Y389" s="43">
        <v>0.50293699999999997</v>
      </c>
      <c r="Z389" s="43">
        <v>0.50293699999999997</v>
      </c>
      <c r="AA389" s="43">
        <v>0.50293699999999997</v>
      </c>
      <c r="AB389" s="43">
        <v>0.50293699999999997</v>
      </c>
      <c r="AC389" s="43">
        <v>0.50293699999999997</v>
      </c>
      <c r="AD389" s="43">
        <v>0.50293699999999997</v>
      </c>
      <c r="AE389" s="43">
        <v>0.50293699999999997</v>
      </c>
      <c r="AF389" s="43">
        <v>0.50293699999999997</v>
      </c>
      <c r="AG389" s="43">
        <v>0.50293699999999997</v>
      </c>
      <c r="AH389" s="43">
        <v>0.50293699999999997</v>
      </c>
      <c r="AI389" s="43">
        <v>0.50293699999999997</v>
      </c>
      <c r="AJ389" s="43">
        <v>0.50293699999999997</v>
      </c>
      <c r="AK389" s="43">
        <v>0.50293699999999997</v>
      </c>
      <c r="AL389" s="43">
        <v>0.50293699999999997</v>
      </c>
      <c r="AM389" s="43">
        <v>0.50293699999999997</v>
      </c>
      <c r="AN389" s="43">
        <v>0.50293699999999997</v>
      </c>
      <c r="AO389" s="43">
        <v>0.50293699999999997</v>
      </c>
      <c r="AP389" s="43">
        <v>0.50293699999999997</v>
      </c>
      <c r="AQ389" s="43">
        <v>0.50293699999999997</v>
      </c>
      <c r="AR389" s="43">
        <v>0.50293699999999997</v>
      </c>
      <c r="AS389" s="43">
        <v>0.50293699999999997</v>
      </c>
      <c r="AT389" s="43">
        <v>0.50293699999999997</v>
      </c>
      <c r="AU389" s="43">
        <v>0.50293699999999997</v>
      </c>
      <c r="AV389" s="43">
        <v>0.50293699999999997</v>
      </c>
      <c r="AW389" s="43">
        <v>0.50293699999999997</v>
      </c>
      <c r="AX389" s="43">
        <v>0.50293699999999997</v>
      </c>
      <c r="AY389" s="43">
        <v>0.50293699999999997</v>
      </c>
      <c r="AZ389" s="43">
        <v>0.50293699999999997</v>
      </c>
      <c r="BA389" s="308">
        <v>0.50293699999999997</v>
      </c>
      <c r="BB389" s="43">
        <v>0.50293699999999997</v>
      </c>
      <c r="BC389" s="43">
        <v>0.50293699999999997</v>
      </c>
      <c r="BD389" s="43">
        <v>0.50293699999999997</v>
      </c>
      <c r="BE389" s="43">
        <v>0.50293699999999997</v>
      </c>
      <c r="BF389" s="43">
        <v>0.50293699999999997</v>
      </c>
      <c r="BG389" s="43">
        <v>0.50293699999999997</v>
      </c>
      <c r="BH389" s="43">
        <v>0.50293699999999997</v>
      </c>
      <c r="BI389" s="43">
        <v>0.50293699999999997</v>
      </c>
      <c r="BJ389" s="43">
        <v>0.50293699999999997</v>
      </c>
      <c r="BK389" s="43">
        <v>0.50293699999999997</v>
      </c>
      <c r="BL389" s="43">
        <v>0.50293699999999997</v>
      </c>
      <c r="BM389" s="43">
        <v>0.50293699999999997</v>
      </c>
      <c r="BN389" s="43">
        <v>0.50293699999999997</v>
      </c>
      <c r="BO389" s="43">
        <v>0.50293699999999997</v>
      </c>
      <c r="BP389" s="43">
        <v>0.50293699999999997</v>
      </c>
      <c r="BQ389" s="43">
        <v>0.50293699999999997</v>
      </c>
      <c r="BR389" s="43">
        <v>0.50293699999999997</v>
      </c>
      <c r="BS389" s="43">
        <v>0.50293699999999997</v>
      </c>
      <c r="BT389" s="43">
        <v>0.50293699999999997</v>
      </c>
      <c r="BU389" s="43">
        <v>0.50293699999999997</v>
      </c>
      <c r="BV389" s="43">
        <v>0.50293699999999997</v>
      </c>
      <c r="BW389" s="43">
        <v>0.50293699999999997</v>
      </c>
      <c r="BX389" s="43">
        <v>0.50293699999999997</v>
      </c>
      <c r="BY389" s="43">
        <v>0.50293699999999997</v>
      </c>
      <c r="BZ389" s="43">
        <v>0.50293699999999997</v>
      </c>
      <c r="CA389" s="43">
        <v>0.50293699999999997</v>
      </c>
      <c r="CB389" s="43">
        <v>0.50293699999999997</v>
      </c>
      <c r="CC389" s="43">
        <v>0.50293699999999997</v>
      </c>
      <c r="CD389" s="43">
        <v>0.50293699999999997</v>
      </c>
      <c r="CE389" s="43">
        <v>0.50293699999999997</v>
      </c>
      <c r="CF389" s="43">
        <v>0.50293699999999997</v>
      </c>
      <c r="CG389" s="43">
        <v>0.50293699999999997</v>
      </c>
      <c r="CH389" s="43">
        <v>0.50293699999999997</v>
      </c>
      <c r="CI389" s="43">
        <v>0.50293699999999997</v>
      </c>
      <c r="CJ389" s="43">
        <v>0.50293699999999997</v>
      </c>
      <c r="CK389" s="43">
        <v>0.50293699999999997</v>
      </c>
      <c r="CL389" s="43">
        <v>0.50293699999999997</v>
      </c>
      <c r="CM389" s="43">
        <v>0.50293699999999997</v>
      </c>
      <c r="CN389" s="43">
        <v>0.50293699999999997</v>
      </c>
      <c r="CO389" s="43">
        <v>0.50293699999999997</v>
      </c>
      <c r="CP389" s="43">
        <v>0.50293699999999997</v>
      </c>
      <c r="CQ389" s="43">
        <v>0.50293699999999997</v>
      </c>
      <c r="CR389" s="43">
        <v>0.50293699999999997</v>
      </c>
      <c r="CS389" s="43">
        <v>0.50293699999999997</v>
      </c>
      <c r="CT389" s="43">
        <v>0.50293699999999997</v>
      </c>
      <c r="CU389" s="43">
        <v>0.50293699999999997</v>
      </c>
      <c r="CV389" s="43">
        <v>0.50293699999999997</v>
      </c>
      <c r="CW389" s="43">
        <v>0.50293699999999997</v>
      </c>
      <c r="CX389" s="43">
        <v>0.50293699999999997</v>
      </c>
      <c r="CY389" s="43">
        <v>0.50293699999999997</v>
      </c>
      <c r="CZ389" s="43"/>
      <c r="DA389" s="43"/>
      <c r="DC389" s="198">
        <v>45530</v>
      </c>
      <c r="DD389" s="43">
        <v>0.51029999999999998</v>
      </c>
      <c r="DE389" s="43">
        <v>0.51029999999999998</v>
      </c>
      <c r="DF389" s="43">
        <v>0.51029999999999998</v>
      </c>
      <c r="DG389" s="43">
        <v>0.51029999999999998</v>
      </c>
      <c r="DH389" s="43">
        <v>0.51029999999999998</v>
      </c>
      <c r="DI389" s="43">
        <v>0.51029999999999998</v>
      </c>
      <c r="DJ389" s="43">
        <v>0.51029999999999998</v>
      </c>
      <c r="DK389" s="43">
        <v>0.51029999999999998</v>
      </c>
      <c r="DL389" s="43">
        <v>0.51029999999999998</v>
      </c>
      <c r="DM389" s="43">
        <v>0.51029999999999998</v>
      </c>
      <c r="DN389" s="43">
        <v>0.51029999999999998</v>
      </c>
      <c r="DO389" s="43">
        <v>0.51029999999999998</v>
      </c>
      <c r="DP389" s="43">
        <v>0.51029999999999998</v>
      </c>
      <c r="DQ389" s="43">
        <v>0.51029999999999998</v>
      </c>
      <c r="DR389" s="43">
        <v>0.51029999999999998</v>
      </c>
      <c r="DS389" s="43">
        <v>0.51029999999999998</v>
      </c>
      <c r="DT389" s="43">
        <v>0.51029999999999998</v>
      </c>
      <c r="DU389" s="43">
        <v>0.51029999999999998</v>
      </c>
      <c r="DV389" s="43">
        <v>0.51029999999999998</v>
      </c>
      <c r="DW389" s="43">
        <v>0.51029999999999998</v>
      </c>
      <c r="DX389" s="43">
        <v>0.51029999999999998</v>
      </c>
      <c r="DY389" s="43">
        <v>0.51029999999999998</v>
      </c>
      <c r="DZ389" s="43">
        <v>0.51029999999999998</v>
      </c>
      <c r="EA389" s="43">
        <v>0.51029999999999998</v>
      </c>
      <c r="EB389" s="43">
        <v>0.51029999999999998</v>
      </c>
      <c r="EC389" s="43">
        <v>0.51029999999999998</v>
      </c>
      <c r="ED389" s="43">
        <v>0.51029999999999998</v>
      </c>
      <c r="EE389" s="43">
        <v>0.51029999999999998</v>
      </c>
      <c r="EF389" s="43">
        <v>0.51029999999999998</v>
      </c>
      <c r="EG389" s="43">
        <v>0.51029999999999998</v>
      </c>
      <c r="EH389" s="43">
        <v>0.51029999999999998</v>
      </c>
      <c r="EI389" s="43">
        <v>0.51029999999999998</v>
      </c>
      <c r="EJ389" s="43">
        <v>0.51029999999999998</v>
      </c>
      <c r="EK389" s="43">
        <v>0.51029999999999998</v>
      </c>
      <c r="EL389" s="43">
        <v>0.51029999999999998</v>
      </c>
      <c r="EM389" s="43">
        <v>0.51029999999999998</v>
      </c>
      <c r="EN389" s="43">
        <v>0.51029999999999998</v>
      </c>
      <c r="EO389" s="43">
        <v>0.51029999999999998</v>
      </c>
      <c r="EP389" s="43">
        <v>0.51029999999999998</v>
      </c>
      <c r="EQ389" s="43">
        <v>0.51029999999999998</v>
      </c>
      <c r="ER389" s="43">
        <v>0.51029999999999998</v>
      </c>
      <c r="ES389" s="43">
        <v>0.51029999999999998</v>
      </c>
      <c r="ET389" s="43">
        <v>0.51029999999999998</v>
      </c>
      <c r="EU389" s="43">
        <v>0.51029999999999998</v>
      </c>
      <c r="EV389" s="43">
        <v>0.51029999999999998</v>
      </c>
      <c r="EW389" s="43">
        <v>0.51029999999999998</v>
      </c>
      <c r="EX389" s="43">
        <v>0.51029999999999998</v>
      </c>
      <c r="EY389" s="43">
        <v>0.51029999999999998</v>
      </c>
      <c r="EZ389" s="43">
        <v>0.51029999999999998</v>
      </c>
      <c r="FA389" s="43">
        <v>0.51029999999999998</v>
      </c>
      <c r="FB389" s="308">
        <v>0.51029999999999998</v>
      </c>
      <c r="FC389" s="43">
        <v>0.51029999999999998</v>
      </c>
      <c r="FD389" s="43">
        <v>0.51029999999999998</v>
      </c>
      <c r="FE389" s="43">
        <v>0.51029999999999998</v>
      </c>
      <c r="FF389" s="43">
        <v>0.51029999999999998</v>
      </c>
      <c r="FG389" s="43">
        <v>0.51029999999999998</v>
      </c>
      <c r="FH389" s="43">
        <v>0.51029999999999998</v>
      </c>
      <c r="FI389" s="43">
        <v>0.51029999999999998</v>
      </c>
      <c r="FJ389" s="43">
        <v>0.51029999999999998</v>
      </c>
      <c r="FK389" s="43">
        <v>0.51029999999999998</v>
      </c>
      <c r="FL389" s="43">
        <v>0.51029999999999998</v>
      </c>
      <c r="FM389" s="43">
        <v>0.51029999999999998</v>
      </c>
      <c r="FN389" s="43">
        <v>0.51029999999999998</v>
      </c>
      <c r="FO389" s="43">
        <v>0.51029999999999998</v>
      </c>
      <c r="FP389" s="43">
        <v>0.51029999999999998</v>
      </c>
      <c r="FQ389" s="43">
        <v>0.51029999999999998</v>
      </c>
      <c r="FR389" s="43">
        <v>0.51029999999999998</v>
      </c>
      <c r="FS389" s="43">
        <v>0.51029999999999998</v>
      </c>
      <c r="FT389" s="43">
        <v>0.51029999999999998</v>
      </c>
      <c r="FU389" s="43">
        <v>0.51029999999999998</v>
      </c>
      <c r="FV389" s="43">
        <v>0.51029999999999998</v>
      </c>
      <c r="FW389" s="43">
        <v>0.51029999999999998</v>
      </c>
      <c r="FX389" s="43">
        <v>0.51029999999999998</v>
      </c>
      <c r="FY389" s="43">
        <v>0.51029999999999998</v>
      </c>
      <c r="FZ389" s="43">
        <v>0.51029999999999998</v>
      </c>
      <c r="GA389" s="43">
        <v>0.51029999999999998</v>
      </c>
      <c r="GB389" s="43">
        <v>0.51029999999999998</v>
      </c>
      <c r="GC389" s="43">
        <v>0.51029999999999998</v>
      </c>
      <c r="GD389" s="43">
        <v>0.51029999999999998</v>
      </c>
      <c r="GE389" s="43">
        <v>0.51029999999999998</v>
      </c>
      <c r="GF389" s="43">
        <v>0.51029999999999998</v>
      </c>
      <c r="GG389" s="43">
        <v>0.51029999999999998</v>
      </c>
      <c r="GH389" s="43">
        <v>0.51029999999999998</v>
      </c>
      <c r="GI389" s="43">
        <v>0.51029999999999998</v>
      </c>
      <c r="GJ389" s="43">
        <v>0.51029999999999998</v>
      </c>
      <c r="GK389" s="43">
        <v>0.51029999999999998</v>
      </c>
      <c r="GL389" s="43">
        <v>0.51029999999999998</v>
      </c>
      <c r="GM389" s="43">
        <v>0.51029999999999998</v>
      </c>
      <c r="GN389" s="43">
        <v>0.51029999999999998</v>
      </c>
      <c r="GO389" s="43">
        <v>0.51029999999999998</v>
      </c>
      <c r="GP389" s="43">
        <v>0.51029999999999998</v>
      </c>
      <c r="GQ389" s="43">
        <v>0.51029999999999998</v>
      </c>
      <c r="GR389" s="43">
        <v>0.51029999999999998</v>
      </c>
      <c r="GS389" s="43">
        <v>0.51029999999999998</v>
      </c>
      <c r="GT389" s="43">
        <v>0.51029999999999998</v>
      </c>
      <c r="GU389" s="43">
        <v>0.51029999999999998</v>
      </c>
      <c r="GV389" s="43">
        <v>0.51029999999999998</v>
      </c>
      <c r="GW389" s="43">
        <v>0.51029999999999998</v>
      </c>
      <c r="GX389" s="43">
        <v>0.51029999999999998</v>
      </c>
      <c r="GY389" s="43">
        <v>0.51029999999999998</v>
      </c>
      <c r="GZ389" s="43">
        <v>0.51029999999999998</v>
      </c>
      <c r="HA389" s="43"/>
      <c r="HB389" s="43"/>
    </row>
    <row r="390" spans="1:210" x14ac:dyDescent="0.6">
      <c r="A390" s="327">
        <v>3</v>
      </c>
      <c r="B390" s="198">
        <v>45631</v>
      </c>
      <c r="C390" s="43">
        <v>0.50293699999999997</v>
      </c>
      <c r="D390" s="43">
        <v>0.50293699999999997</v>
      </c>
      <c r="E390" s="43">
        <v>0.50293699999999997</v>
      </c>
      <c r="F390" s="43">
        <v>0.50293699999999997</v>
      </c>
      <c r="G390" s="43">
        <v>0.50293699999999997</v>
      </c>
      <c r="H390" s="43">
        <v>0.50293699999999997</v>
      </c>
      <c r="I390" s="43">
        <v>0.50293699999999997</v>
      </c>
      <c r="J390" s="43">
        <v>0.50293699999999997</v>
      </c>
      <c r="K390" s="43">
        <v>0.50293699999999997</v>
      </c>
      <c r="L390" s="43">
        <v>0.50293699999999997</v>
      </c>
      <c r="M390" s="43">
        <v>0.50293699999999997</v>
      </c>
      <c r="N390" s="43">
        <v>0.50293699999999997</v>
      </c>
      <c r="O390" s="43">
        <v>0.50293699999999997</v>
      </c>
      <c r="P390" s="43">
        <v>0.50293699999999997</v>
      </c>
      <c r="Q390" s="43">
        <v>0.50293699999999997</v>
      </c>
      <c r="R390" s="43">
        <v>0.50293699999999997</v>
      </c>
      <c r="S390" s="43">
        <v>0.50293699999999997</v>
      </c>
      <c r="T390" s="43">
        <v>0.50293699999999997</v>
      </c>
      <c r="U390" s="43">
        <v>0.50293699999999997</v>
      </c>
      <c r="V390" s="43">
        <v>0.50293699999999997</v>
      </c>
      <c r="W390" s="43">
        <v>0.50293699999999997</v>
      </c>
      <c r="X390" s="43">
        <v>0.50293699999999997</v>
      </c>
      <c r="Y390" s="43">
        <v>0.50293699999999997</v>
      </c>
      <c r="Z390" s="43">
        <v>0.50293699999999997</v>
      </c>
      <c r="AA390" s="43">
        <v>0.50293699999999997</v>
      </c>
      <c r="AB390" s="43">
        <v>0.50293699999999997</v>
      </c>
      <c r="AC390" s="43">
        <v>0.50293699999999997</v>
      </c>
      <c r="AD390" s="43">
        <v>0.50293699999999997</v>
      </c>
      <c r="AE390" s="43">
        <v>0.50293699999999997</v>
      </c>
      <c r="AF390" s="43">
        <v>0.50293699999999997</v>
      </c>
      <c r="AG390" s="43">
        <v>0.50293699999999997</v>
      </c>
      <c r="AH390" s="43">
        <v>0.50293699999999997</v>
      </c>
      <c r="AI390" s="43">
        <v>0.50293699999999997</v>
      </c>
      <c r="AJ390" s="43">
        <v>0.50293699999999997</v>
      </c>
      <c r="AK390" s="43">
        <v>0.50293699999999997</v>
      </c>
      <c r="AL390" s="43">
        <v>0.50293699999999997</v>
      </c>
      <c r="AM390" s="43">
        <v>0.50293699999999997</v>
      </c>
      <c r="AN390" s="43">
        <v>0.50293699999999997</v>
      </c>
      <c r="AO390" s="43">
        <v>0.50293699999999997</v>
      </c>
      <c r="AP390" s="43">
        <v>0.50293699999999997</v>
      </c>
      <c r="AQ390" s="43">
        <v>0.50293699999999997</v>
      </c>
      <c r="AR390" s="43">
        <v>0.50293699999999997</v>
      </c>
      <c r="AS390" s="43">
        <v>0.50293699999999997</v>
      </c>
      <c r="AT390" s="43">
        <v>0.50293699999999997</v>
      </c>
      <c r="AU390" s="43">
        <v>0.50293699999999997</v>
      </c>
      <c r="AV390" s="43">
        <v>0.50293699999999997</v>
      </c>
      <c r="AW390" s="43">
        <v>0.50293699999999997</v>
      </c>
      <c r="AX390" s="43">
        <v>0.50293699999999997</v>
      </c>
      <c r="AY390" s="43">
        <v>0.50293699999999997</v>
      </c>
      <c r="AZ390" s="43">
        <v>0.50293699999999997</v>
      </c>
      <c r="BA390" s="308">
        <v>0.50293699999999997</v>
      </c>
      <c r="BB390" s="43">
        <v>0.50293699999999997</v>
      </c>
      <c r="BC390" s="43">
        <v>0.50293699999999997</v>
      </c>
      <c r="BD390" s="43">
        <v>0.50293699999999997</v>
      </c>
      <c r="BE390" s="43">
        <v>0.50293699999999997</v>
      </c>
      <c r="BF390" s="43">
        <v>0.50293699999999997</v>
      </c>
      <c r="BG390" s="43">
        <v>0.50293699999999997</v>
      </c>
      <c r="BH390" s="43">
        <v>0.50293699999999997</v>
      </c>
      <c r="BI390" s="43">
        <v>0.50293699999999997</v>
      </c>
      <c r="BJ390" s="43">
        <v>0.50293699999999997</v>
      </c>
      <c r="BK390" s="43">
        <v>0.50293699999999997</v>
      </c>
      <c r="BL390" s="43">
        <v>0.50293699999999997</v>
      </c>
      <c r="BM390" s="43">
        <v>0.50293699999999997</v>
      </c>
      <c r="BN390" s="43">
        <v>0.50293699999999997</v>
      </c>
      <c r="BO390" s="43">
        <v>0.50293699999999997</v>
      </c>
      <c r="BP390" s="43">
        <v>0.50293699999999997</v>
      </c>
      <c r="BQ390" s="43">
        <v>0.50293699999999997</v>
      </c>
      <c r="BR390" s="43">
        <v>0.50293699999999997</v>
      </c>
      <c r="BS390" s="43">
        <v>0.50293699999999997</v>
      </c>
      <c r="BT390" s="43">
        <v>0.50293699999999997</v>
      </c>
      <c r="BU390" s="43">
        <v>0.50293699999999997</v>
      </c>
      <c r="BV390" s="43">
        <v>0.50293699999999997</v>
      </c>
      <c r="BW390" s="43">
        <v>0.50293699999999997</v>
      </c>
      <c r="BX390" s="43">
        <v>0.50293699999999997</v>
      </c>
      <c r="BY390" s="43">
        <v>0.50293699999999997</v>
      </c>
      <c r="BZ390" s="43">
        <v>0.50293699999999997</v>
      </c>
      <c r="CA390" s="43">
        <v>0.50293699999999997</v>
      </c>
      <c r="CB390" s="43">
        <v>0.50293699999999997</v>
      </c>
      <c r="CC390" s="43">
        <v>0.50293699999999997</v>
      </c>
      <c r="CD390" s="43">
        <v>0.50293699999999997</v>
      </c>
      <c r="CE390" s="43">
        <v>0.50293699999999997</v>
      </c>
      <c r="CF390" s="43">
        <v>0.50293699999999997</v>
      </c>
      <c r="CG390" s="43">
        <v>0.50293699999999997</v>
      </c>
      <c r="CH390" s="43">
        <v>0.50293699999999997</v>
      </c>
      <c r="CI390" s="43">
        <v>0.50293699999999997</v>
      </c>
      <c r="CJ390" s="43">
        <v>0.50293699999999997</v>
      </c>
      <c r="CK390" s="43">
        <v>0.50293699999999997</v>
      </c>
      <c r="CL390" s="43">
        <v>0.50293699999999997</v>
      </c>
      <c r="CM390" s="43">
        <v>0.50293699999999997</v>
      </c>
      <c r="CN390" s="43">
        <v>0.50293699999999997</v>
      </c>
      <c r="CO390" s="43">
        <v>0.50293699999999997</v>
      </c>
      <c r="CP390" s="43">
        <v>0.50293699999999997</v>
      </c>
      <c r="CQ390" s="43">
        <v>0.50293699999999997</v>
      </c>
      <c r="CR390" s="43">
        <v>0.50293699999999997</v>
      </c>
      <c r="CS390" s="43">
        <v>0.50293699999999997</v>
      </c>
      <c r="CT390" s="43">
        <v>0.50293699999999997</v>
      </c>
      <c r="CU390" s="43">
        <v>0.50293699999999997</v>
      </c>
      <c r="CV390" s="43">
        <v>0.50293699999999997</v>
      </c>
      <c r="CW390" s="43">
        <v>0.50293699999999997</v>
      </c>
      <c r="CX390" s="43">
        <v>0.50293699999999997</v>
      </c>
      <c r="CY390" s="43">
        <v>0.50293699999999997</v>
      </c>
      <c r="CZ390" s="43"/>
      <c r="DA390" s="43"/>
      <c r="DC390" s="198">
        <v>45561</v>
      </c>
      <c r="DD390" s="43">
        <v>0.51029999999999998</v>
      </c>
      <c r="DE390" s="43">
        <v>0.51029999999999998</v>
      </c>
      <c r="DF390" s="43">
        <v>0.51029999999999998</v>
      </c>
      <c r="DG390" s="43">
        <v>0.51029999999999998</v>
      </c>
      <c r="DH390" s="43">
        <v>0.51029999999999998</v>
      </c>
      <c r="DI390" s="43">
        <v>0.51029999999999998</v>
      </c>
      <c r="DJ390" s="43">
        <v>0.51029999999999998</v>
      </c>
      <c r="DK390" s="43">
        <v>0.51029999999999998</v>
      </c>
      <c r="DL390" s="43">
        <v>0.51029999999999998</v>
      </c>
      <c r="DM390" s="43">
        <v>0.51029999999999998</v>
      </c>
      <c r="DN390" s="43">
        <v>0.51029999999999998</v>
      </c>
      <c r="DO390" s="43">
        <v>0.51029999999999998</v>
      </c>
      <c r="DP390" s="43">
        <v>0.51029999999999998</v>
      </c>
      <c r="DQ390" s="43">
        <v>0.51029999999999998</v>
      </c>
      <c r="DR390" s="43">
        <v>0.51029999999999998</v>
      </c>
      <c r="DS390" s="43">
        <v>0.51029999999999998</v>
      </c>
      <c r="DT390" s="43">
        <v>0.51029999999999998</v>
      </c>
      <c r="DU390" s="43">
        <v>0.51029999999999998</v>
      </c>
      <c r="DV390" s="43">
        <v>0.51029999999999998</v>
      </c>
      <c r="DW390" s="43">
        <v>0.51029999999999998</v>
      </c>
      <c r="DX390" s="43">
        <v>0.51029999999999998</v>
      </c>
      <c r="DY390" s="43">
        <v>0.51029999999999998</v>
      </c>
      <c r="DZ390" s="43">
        <v>0.51029999999999998</v>
      </c>
      <c r="EA390" s="43">
        <v>0.51029999999999998</v>
      </c>
      <c r="EB390" s="43">
        <v>0.51029999999999998</v>
      </c>
      <c r="EC390" s="43">
        <v>0.51029999999999998</v>
      </c>
      <c r="ED390" s="43">
        <v>0.51029999999999998</v>
      </c>
      <c r="EE390" s="43">
        <v>0.51029999999999998</v>
      </c>
      <c r="EF390" s="43">
        <v>0.51029999999999998</v>
      </c>
      <c r="EG390" s="43">
        <v>0.51029999999999998</v>
      </c>
      <c r="EH390" s="43">
        <v>0.51029999999999998</v>
      </c>
      <c r="EI390" s="43">
        <v>0.51029999999999998</v>
      </c>
      <c r="EJ390" s="43">
        <v>0.51029999999999998</v>
      </c>
      <c r="EK390" s="43">
        <v>0.51029999999999998</v>
      </c>
      <c r="EL390" s="43">
        <v>0.51029999999999998</v>
      </c>
      <c r="EM390" s="43">
        <v>0.51029999999999998</v>
      </c>
      <c r="EN390" s="43">
        <v>0.51029999999999998</v>
      </c>
      <c r="EO390" s="43">
        <v>0.51029999999999998</v>
      </c>
      <c r="EP390" s="43">
        <v>0.51029999999999998</v>
      </c>
      <c r="EQ390" s="43">
        <v>0.51029999999999998</v>
      </c>
      <c r="ER390" s="43">
        <v>0.51029999999999998</v>
      </c>
      <c r="ES390" s="43">
        <v>0.51029999999999998</v>
      </c>
      <c r="ET390" s="43">
        <v>0.51029999999999998</v>
      </c>
      <c r="EU390" s="43">
        <v>0.51029999999999998</v>
      </c>
      <c r="EV390" s="43">
        <v>0.51029999999999998</v>
      </c>
      <c r="EW390" s="43">
        <v>0.51029999999999998</v>
      </c>
      <c r="EX390" s="43">
        <v>0.51029999999999998</v>
      </c>
      <c r="EY390" s="43">
        <v>0.51029999999999998</v>
      </c>
      <c r="EZ390" s="43">
        <v>0.51029999999999998</v>
      </c>
      <c r="FA390" s="43">
        <v>0.51029999999999998</v>
      </c>
      <c r="FB390" s="308">
        <v>0.51029999999999998</v>
      </c>
      <c r="FC390" s="43">
        <v>0.51029999999999998</v>
      </c>
      <c r="FD390" s="43">
        <v>0.51029999999999998</v>
      </c>
      <c r="FE390" s="43">
        <v>0.51029999999999998</v>
      </c>
      <c r="FF390" s="43">
        <v>0.51029999999999998</v>
      </c>
      <c r="FG390" s="43">
        <v>0.51029999999999998</v>
      </c>
      <c r="FH390" s="43">
        <v>0.51029999999999998</v>
      </c>
      <c r="FI390" s="43">
        <v>0.51029999999999998</v>
      </c>
      <c r="FJ390" s="43">
        <v>0.51029999999999998</v>
      </c>
      <c r="FK390" s="43">
        <v>0.51029999999999998</v>
      </c>
      <c r="FL390" s="43">
        <v>0.51029999999999998</v>
      </c>
      <c r="FM390" s="43">
        <v>0.51029999999999998</v>
      </c>
      <c r="FN390" s="43">
        <v>0.51029999999999998</v>
      </c>
      <c r="FO390" s="43">
        <v>0.51029999999999998</v>
      </c>
      <c r="FP390" s="43">
        <v>0.51029999999999998</v>
      </c>
      <c r="FQ390" s="43">
        <v>0.51029999999999998</v>
      </c>
      <c r="FR390" s="43">
        <v>0.51029999999999998</v>
      </c>
      <c r="FS390" s="43">
        <v>0.51029999999999998</v>
      </c>
      <c r="FT390" s="43">
        <v>0.51029999999999998</v>
      </c>
      <c r="FU390" s="43">
        <v>0.51029999999999998</v>
      </c>
      <c r="FV390" s="43">
        <v>0.51029999999999998</v>
      </c>
      <c r="FW390" s="43">
        <v>0.51029999999999998</v>
      </c>
      <c r="FX390" s="43">
        <v>0.51029999999999998</v>
      </c>
      <c r="FY390" s="43">
        <v>0.51029999999999998</v>
      </c>
      <c r="FZ390" s="43">
        <v>0.51029999999999998</v>
      </c>
      <c r="GA390" s="43">
        <v>0.51029999999999998</v>
      </c>
      <c r="GB390" s="43">
        <v>0.51029999999999998</v>
      </c>
      <c r="GC390" s="43">
        <v>0.51029999999999998</v>
      </c>
      <c r="GD390" s="43">
        <v>0.51029999999999998</v>
      </c>
      <c r="GE390" s="43">
        <v>0.51029999999999998</v>
      </c>
      <c r="GF390" s="43">
        <v>0.51029999999999998</v>
      </c>
      <c r="GG390" s="43">
        <v>0.51029999999999998</v>
      </c>
      <c r="GH390" s="43">
        <v>0.51029999999999998</v>
      </c>
      <c r="GI390" s="43">
        <v>0.51029999999999998</v>
      </c>
      <c r="GJ390" s="43">
        <v>0.51029999999999998</v>
      </c>
      <c r="GK390" s="43">
        <v>0.51029999999999998</v>
      </c>
      <c r="GL390" s="43">
        <v>0.51029999999999998</v>
      </c>
      <c r="GM390" s="43">
        <v>0.51029999999999998</v>
      </c>
      <c r="GN390" s="43">
        <v>0.51029999999999998</v>
      </c>
      <c r="GO390" s="43">
        <v>0.51029999999999998</v>
      </c>
      <c r="GP390" s="43">
        <v>0.51029999999999998</v>
      </c>
      <c r="GQ390" s="43">
        <v>0.51029999999999998</v>
      </c>
      <c r="GR390" s="43">
        <v>0.51029999999999998</v>
      </c>
      <c r="GS390" s="43">
        <v>0.51029999999999998</v>
      </c>
      <c r="GT390" s="43">
        <v>0.51029999999999998</v>
      </c>
      <c r="GU390" s="43">
        <v>0.51029999999999998</v>
      </c>
      <c r="GV390" s="43">
        <v>0.51029999999999998</v>
      </c>
      <c r="GW390" s="43">
        <v>0.51029999999999998</v>
      </c>
      <c r="GX390" s="43">
        <v>0.51029999999999998</v>
      </c>
      <c r="GY390" s="43">
        <v>0.51029999999999998</v>
      </c>
      <c r="GZ390" s="43">
        <v>0.51029999999999998</v>
      </c>
      <c r="HA390" s="43"/>
      <c r="HB390" s="43"/>
    </row>
    <row r="391" spans="1:210" x14ac:dyDescent="0.6">
      <c r="A391" s="327">
        <v>4</v>
      </c>
      <c r="B391" s="198">
        <v>45662</v>
      </c>
      <c r="C391" s="43">
        <v>0.50293699999999997</v>
      </c>
      <c r="D391" s="43">
        <v>0.50293699999999997</v>
      </c>
      <c r="E391" s="43">
        <v>0.50293699999999997</v>
      </c>
      <c r="F391" s="43">
        <v>0.50293699999999997</v>
      </c>
      <c r="G391" s="43">
        <v>0.50293699999999997</v>
      </c>
      <c r="H391" s="43">
        <v>0.50293699999999997</v>
      </c>
      <c r="I391" s="43">
        <v>0.50293699999999997</v>
      </c>
      <c r="J391" s="43">
        <v>0.50293699999999997</v>
      </c>
      <c r="K391" s="43">
        <v>0.50293699999999997</v>
      </c>
      <c r="L391" s="43">
        <v>0.50293699999999997</v>
      </c>
      <c r="M391" s="43">
        <v>0.50293699999999997</v>
      </c>
      <c r="N391" s="43">
        <v>0.50293699999999997</v>
      </c>
      <c r="O391" s="43">
        <v>0.50293699999999997</v>
      </c>
      <c r="P391" s="43">
        <v>0.50293699999999997</v>
      </c>
      <c r="Q391" s="43">
        <v>0.50293699999999997</v>
      </c>
      <c r="R391" s="43">
        <v>0.50293699999999997</v>
      </c>
      <c r="S391" s="43">
        <v>0.50293699999999997</v>
      </c>
      <c r="T391" s="43">
        <v>0.50293699999999997</v>
      </c>
      <c r="U391" s="43">
        <v>0.50293699999999997</v>
      </c>
      <c r="V391" s="43">
        <v>0.50293699999999997</v>
      </c>
      <c r="W391" s="43">
        <v>0.50293699999999997</v>
      </c>
      <c r="X391" s="43">
        <v>0.50293699999999997</v>
      </c>
      <c r="Y391" s="43">
        <v>0.50293699999999997</v>
      </c>
      <c r="Z391" s="43">
        <v>0.50293699999999997</v>
      </c>
      <c r="AA391" s="43">
        <v>0.50293699999999997</v>
      </c>
      <c r="AB391" s="43">
        <v>0.50293699999999997</v>
      </c>
      <c r="AC391" s="43">
        <v>0.50293699999999997</v>
      </c>
      <c r="AD391" s="43">
        <v>0.50293699999999997</v>
      </c>
      <c r="AE391" s="43">
        <v>0.50293699999999997</v>
      </c>
      <c r="AF391" s="43">
        <v>0.50293699999999997</v>
      </c>
      <c r="AG391" s="43">
        <v>0.50293699999999997</v>
      </c>
      <c r="AH391" s="43">
        <v>0.50293699999999997</v>
      </c>
      <c r="AI391" s="43">
        <v>0.50293699999999997</v>
      </c>
      <c r="AJ391" s="43">
        <v>0.50293699999999997</v>
      </c>
      <c r="AK391" s="43">
        <v>0.50293699999999997</v>
      </c>
      <c r="AL391" s="43">
        <v>0.50293699999999997</v>
      </c>
      <c r="AM391" s="43">
        <v>0.50293699999999997</v>
      </c>
      <c r="AN391" s="43">
        <v>0.50293699999999997</v>
      </c>
      <c r="AO391" s="43">
        <v>0.50293699999999997</v>
      </c>
      <c r="AP391" s="43">
        <v>0.50293699999999997</v>
      </c>
      <c r="AQ391" s="43">
        <v>0.50293699999999997</v>
      </c>
      <c r="AR391" s="43">
        <v>0.50293699999999997</v>
      </c>
      <c r="AS391" s="43">
        <v>0.50293699999999997</v>
      </c>
      <c r="AT391" s="43">
        <v>0.50293699999999997</v>
      </c>
      <c r="AU391" s="43">
        <v>0.50293699999999997</v>
      </c>
      <c r="AV391" s="43">
        <v>0.50293699999999997</v>
      </c>
      <c r="AW391" s="43">
        <v>0.50293699999999997</v>
      </c>
      <c r="AX391" s="43">
        <v>0.50293699999999997</v>
      </c>
      <c r="AY391" s="43">
        <v>0.50293699999999997</v>
      </c>
      <c r="AZ391" s="43">
        <v>0.50293699999999997</v>
      </c>
      <c r="BA391" s="308">
        <v>0.50293699999999997</v>
      </c>
      <c r="BB391" s="43">
        <v>0.50293699999999997</v>
      </c>
      <c r="BC391" s="43">
        <v>0.50293699999999997</v>
      </c>
      <c r="BD391" s="43">
        <v>0.50293699999999997</v>
      </c>
      <c r="BE391" s="43">
        <v>0.50293699999999997</v>
      </c>
      <c r="BF391" s="43">
        <v>0.50293699999999997</v>
      </c>
      <c r="BG391" s="43">
        <v>0.50293699999999997</v>
      </c>
      <c r="BH391" s="43">
        <v>0.50293699999999997</v>
      </c>
      <c r="BI391" s="43">
        <v>0.50293699999999997</v>
      </c>
      <c r="BJ391" s="43">
        <v>0.50293699999999997</v>
      </c>
      <c r="BK391" s="43">
        <v>0.50293699999999997</v>
      </c>
      <c r="BL391" s="43">
        <v>0.50293699999999997</v>
      </c>
      <c r="BM391" s="43">
        <v>0.50293699999999997</v>
      </c>
      <c r="BN391" s="43">
        <v>0.50293699999999997</v>
      </c>
      <c r="BO391" s="43">
        <v>0.50293699999999997</v>
      </c>
      <c r="BP391" s="43">
        <v>0.50293699999999997</v>
      </c>
      <c r="BQ391" s="43">
        <v>0.50293699999999997</v>
      </c>
      <c r="BR391" s="43">
        <v>0.50293699999999997</v>
      </c>
      <c r="BS391" s="43">
        <v>0.50293699999999997</v>
      </c>
      <c r="BT391" s="43">
        <v>0.50293699999999997</v>
      </c>
      <c r="BU391" s="43">
        <v>0.50293699999999997</v>
      </c>
      <c r="BV391" s="43">
        <v>0.50293699999999997</v>
      </c>
      <c r="BW391" s="43">
        <v>0.50293699999999997</v>
      </c>
      <c r="BX391" s="43">
        <v>0.50293699999999997</v>
      </c>
      <c r="BY391" s="43">
        <v>0.50293699999999997</v>
      </c>
      <c r="BZ391" s="43">
        <v>0.50293699999999997</v>
      </c>
      <c r="CA391" s="43">
        <v>0.50293699999999997</v>
      </c>
      <c r="CB391" s="43">
        <v>0.50293699999999997</v>
      </c>
      <c r="CC391" s="43">
        <v>0.50293699999999997</v>
      </c>
      <c r="CD391" s="43">
        <v>0.50293699999999997</v>
      </c>
      <c r="CE391" s="43">
        <v>0.50293699999999997</v>
      </c>
      <c r="CF391" s="43">
        <v>0.50293699999999997</v>
      </c>
      <c r="CG391" s="43">
        <v>0.50293699999999997</v>
      </c>
      <c r="CH391" s="43">
        <v>0.50293699999999997</v>
      </c>
      <c r="CI391" s="43">
        <v>0.50293699999999997</v>
      </c>
      <c r="CJ391" s="43">
        <v>0.50293699999999997</v>
      </c>
      <c r="CK391" s="43">
        <v>0.50293699999999997</v>
      </c>
      <c r="CL391" s="43">
        <v>0.50293699999999997</v>
      </c>
      <c r="CM391" s="43">
        <v>0.50293699999999997</v>
      </c>
      <c r="CN391" s="43">
        <v>0.50293699999999997</v>
      </c>
      <c r="CO391" s="43">
        <v>0.50293699999999997</v>
      </c>
      <c r="CP391" s="43">
        <v>0.50293699999999997</v>
      </c>
      <c r="CQ391" s="43">
        <v>0.50293699999999997</v>
      </c>
      <c r="CR391" s="43">
        <v>0.50293699999999997</v>
      </c>
      <c r="CS391" s="43">
        <v>0.50293699999999997</v>
      </c>
      <c r="CT391" s="43">
        <v>0.50293699999999997</v>
      </c>
      <c r="CU391" s="43">
        <v>0.50293699999999997</v>
      </c>
      <c r="CV391" s="43">
        <v>0.50293699999999997</v>
      </c>
      <c r="CW391" s="43">
        <v>0.50293699999999997</v>
      </c>
      <c r="CX391" s="43">
        <v>0.50293699999999997</v>
      </c>
      <c r="CY391" s="43">
        <v>0.50293699999999997</v>
      </c>
      <c r="CZ391" s="43"/>
      <c r="DA391" s="43"/>
      <c r="DC391" s="198">
        <v>45591</v>
      </c>
      <c r="DD391" s="43">
        <v>0.51029999999999998</v>
      </c>
      <c r="DE391" s="43">
        <v>0.51029999999999998</v>
      </c>
      <c r="DF391" s="43">
        <v>0.51029999999999998</v>
      </c>
      <c r="DG391" s="43">
        <v>0.51029999999999998</v>
      </c>
      <c r="DH391" s="43">
        <v>0.51029999999999998</v>
      </c>
      <c r="DI391" s="43">
        <v>0.51029999999999998</v>
      </c>
      <c r="DJ391" s="43">
        <v>0.51029999999999998</v>
      </c>
      <c r="DK391" s="43">
        <v>0.51029999999999998</v>
      </c>
      <c r="DL391" s="43">
        <v>0.51029999999999998</v>
      </c>
      <c r="DM391" s="43">
        <v>0.51029999999999998</v>
      </c>
      <c r="DN391" s="43">
        <v>0.51029999999999998</v>
      </c>
      <c r="DO391" s="43">
        <v>0.51029999999999998</v>
      </c>
      <c r="DP391" s="43">
        <v>0.51029999999999998</v>
      </c>
      <c r="DQ391" s="43">
        <v>0.51029999999999998</v>
      </c>
      <c r="DR391" s="43">
        <v>0.51029999999999998</v>
      </c>
      <c r="DS391" s="43">
        <v>0.51029999999999998</v>
      </c>
      <c r="DT391" s="43">
        <v>0.51029999999999998</v>
      </c>
      <c r="DU391" s="43">
        <v>0.51029999999999998</v>
      </c>
      <c r="DV391" s="43">
        <v>0.51029999999999998</v>
      </c>
      <c r="DW391" s="43">
        <v>0.51029999999999998</v>
      </c>
      <c r="DX391" s="43">
        <v>0.51029999999999998</v>
      </c>
      <c r="DY391" s="43">
        <v>0.51029999999999998</v>
      </c>
      <c r="DZ391" s="43">
        <v>0.51029999999999998</v>
      </c>
      <c r="EA391" s="43">
        <v>0.51029999999999998</v>
      </c>
      <c r="EB391" s="43">
        <v>0.51029999999999998</v>
      </c>
      <c r="EC391" s="43">
        <v>0.51029999999999998</v>
      </c>
      <c r="ED391" s="43">
        <v>0.51029999999999998</v>
      </c>
      <c r="EE391" s="43">
        <v>0.51029999999999998</v>
      </c>
      <c r="EF391" s="43">
        <v>0.51029999999999998</v>
      </c>
      <c r="EG391" s="43">
        <v>0.51029999999999998</v>
      </c>
      <c r="EH391" s="43">
        <v>0.51029999999999998</v>
      </c>
      <c r="EI391" s="43">
        <v>0.51029999999999998</v>
      </c>
      <c r="EJ391" s="43">
        <v>0.51029999999999998</v>
      </c>
      <c r="EK391" s="43">
        <v>0.51029999999999998</v>
      </c>
      <c r="EL391" s="43">
        <v>0.51029999999999998</v>
      </c>
      <c r="EM391" s="43">
        <v>0.51029999999999998</v>
      </c>
      <c r="EN391" s="43">
        <v>0.51029999999999998</v>
      </c>
      <c r="EO391" s="43">
        <v>0.51029999999999998</v>
      </c>
      <c r="EP391" s="43">
        <v>0.51029999999999998</v>
      </c>
      <c r="EQ391" s="43">
        <v>0.51029999999999998</v>
      </c>
      <c r="ER391" s="43">
        <v>0.51029999999999998</v>
      </c>
      <c r="ES391" s="43">
        <v>0.51029999999999998</v>
      </c>
      <c r="ET391" s="43">
        <v>0.51029999999999998</v>
      </c>
      <c r="EU391" s="43">
        <v>0.51029999999999998</v>
      </c>
      <c r="EV391" s="43">
        <v>0.51029999999999998</v>
      </c>
      <c r="EW391" s="43">
        <v>0.51029999999999998</v>
      </c>
      <c r="EX391" s="43">
        <v>0.51029999999999998</v>
      </c>
      <c r="EY391" s="43">
        <v>0.51029999999999998</v>
      </c>
      <c r="EZ391" s="43">
        <v>0.51029999999999998</v>
      </c>
      <c r="FA391" s="43">
        <v>0.51029999999999998</v>
      </c>
      <c r="FB391" s="308">
        <v>0.51029999999999998</v>
      </c>
      <c r="FC391" s="43">
        <v>0.51029999999999998</v>
      </c>
      <c r="FD391" s="43">
        <v>0.51029999999999998</v>
      </c>
      <c r="FE391" s="43">
        <v>0.51029999999999998</v>
      </c>
      <c r="FF391" s="43">
        <v>0.51029999999999998</v>
      </c>
      <c r="FG391" s="43">
        <v>0.51029999999999998</v>
      </c>
      <c r="FH391" s="43">
        <v>0.51029999999999998</v>
      </c>
      <c r="FI391" s="43">
        <v>0.51029999999999998</v>
      </c>
      <c r="FJ391" s="43">
        <v>0.51029999999999998</v>
      </c>
      <c r="FK391" s="43">
        <v>0.51029999999999998</v>
      </c>
      <c r="FL391" s="43">
        <v>0.51029999999999998</v>
      </c>
      <c r="FM391" s="43">
        <v>0.51029999999999998</v>
      </c>
      <c r="FN391" s="43">
        <v>0.51029999999999998</v>
      </c>
      <c r="FO391" s="43">
        <v>0.51029999999999998</v>
      </c>
      <c r="FP391" s="43">
        <v>0.51029999999999998</v>
      </c>
      <c r="FQ391" s="43">
        <v>0.51029999999999998</v>
      </c>
      <c r="FR391" s="43">
        <v>0.51029999999999998</v>
      </c>
      <c r="FS391" s="43">
        <v>0.51029999999999998</v>
      </c>
      <c r="FT391" s="43">
        <v>0.51029999999999998</v>
      </c>
      <c r="FU391" s="43">
        <v>0.51029999999999998</v>
      </c>
      <c r="FV391" s="43">
        <v>0.51029999999999998</v>
      </c>
      <c r="FW391" s="43">
        <v>0.51029999999999998</v>
      </c>
      <c r="FX391" s="43">
        <v>0.51029999999999998</v>
      </c>
      <c r="FY391" s="43">
        <v>0.51029999999999998</v>
      </c>
      <c r="FZ391" s="43">
        <v>0.51029999999999998</v>
      </c>
      <c r="GA391" s="43">
        <v>0.51029999999999998</v>
      </c>
      <c r="GB391" s="43">
        <v>0.51029999999999998</v>
      </c>
      <c r="GC391" s="43">
        <v>0.51029999999999998</v>
      </c>
      <c r="GD391" s="43">
        <v>0.51029999999999998</v>
      </c>
      <c r="GE391" s="43">
        <v>0.51029999999999998</v>
      </c>
      <c r="GF391" s="43">
        <v>0.51029999999999998</v>
      </c>
      <c r="GG391" s="43">
        <v>0.51029999999999998</v>
      </c>
      <c r="GH391" s="43">
        <v>0.51029999999999998</v>
      </c>
      <c r="GI391" s="43">
        <v>0.51029999999999998</v>
      </c>
      <c r="GJ391" s="43">
        <v>0.51029999999999998</v>
      </c>
      <c r="GK391" s="43">
        <v>0.51029999999999998</v>
      </c>
      <c r="GL391" s="43">
        <v>0.51029999999999998</v>
      </c>
      <c r="GM391" s="43">
        <v>0.51029999999999998</v>
      </c>
      <c r="GN391" s="43">
        <v>0.51029999999999998</v>
      </c>
      <c r="GO391" s="43">
        <v>0.51029999999999998</v>
      </c>
      <c r="GP391" s="43">
        <v>0.51029999999999998</v>
      </c>
      <c r="GQ391" s="43">
        <v>0.51029999999999998</v>
      </c>
      <c r="GR391" s="43">
        <v>0.51029999999999998</v>
      </c>
      <c r="GS391" s="43">
        <v>0.51029999999999998</v>
      </c>
      <c r="GT391" s="43">
        <v>0.51029999999999998</v>
      </c>
      <c r="GU391" s="43">
        <v>0.51029999999999998</v>
      </c>
      <c r="GV391" s="43">
        <v>0.51029999999999998</v>
      </c>
      <c r="GW391" s="43">
        <v>0.51029999999999998</v>
      </c>
      <c r="GX391" s="43">
        <v>0.51029999999999998</v>
      </c>
      <c r="GY391" s="43">
        <v>0.51029999999999998</v>
      </c>
      <c r="GZ391" s="43">
        <v>0.51029999999999998</v>
      </c>
      <c r="HA391" s="43"/>
      <c r="HB391" s="43"/>
    </row>
    <row r="392" spans="1:210" x14ac:dyDescent="0.6">
      <c r="A392" s="327">
        <v>5</v>
      </c>
      <c r="B392" s="198">
        <v>45693</v>
      </c>
      <c r="C392" s="43">
        <v>0.50293699999999997</v>
      </c>
      <c r="D392" s="43">
        <v>0.50293699999999997</v>
      </c>
      <c r="E392" s="43">
        <v>0.50293699999999997</v>
      </c>
      <c r="F392" s="43">
        <v>0.50293699999999997</v>
      </c>
      <c r="G392" s="43">
        <v>0.50293699999999997</v>
      </c>
      <c r="H392" s="43">
        <v>0.50293699999999997</v>
      </c>
      <c r="I392" s="43">
        <v>0.50293699999999997</v>
      </c>
      <c r="J392" s="43">
        <v>0.50293699999999997</v>
      </c>
      <c r="K392" s="43">
        <v>0.50293699999999997</v>
      </c>
      <c r="L392" s="43">
        <v>0.50293699999999997</v>
      </c>
      <c r="M392" s="43">
        <v>0.50293699999999997</v>
      </c>
      <c r="N392" s="43">
        <v>0.50293699999999997</v>
      </c>
      <c r="O392" s="43">
        <v>0.50293699999999997</v>
      </c>
      <c r="P392" s="43">
        <v>0.50293699999999997</v>
      </c>
      <c r="Q392" s="43">
        <v>0.50293699999999997</v>
      </c>
      <c r="R392" s="43">
        <v>0.50293699999999997</v>
      </c>
      <c r="S392" s="43">
        <v>0.50293699999999997</v>
      </c>
      <c r="T392" s="43">
        <v>0.50293699999999997</v>
      </c>
      <c r="U392" s="43">
        <v>0.50293699999999997</v>
      </c>
      <c r="V392" s="43">
        <v>0.50293699999999997</v>
      </c>
      <c r="W392" s="43">
        <v>0.50293699999999997</v>
      </c>
      <c r="X392" s="43">
        <v>0.50293699999999997</v>
      </c>
      <c r="Y392" s="43">
        <v>0.50293699999999997</v>
      </c>
      <c r="Z392" s="43">
        <v>0.50293699999999997</v>
      </c>
      <c r="AA392" s="43">
        <v>0.50293699999999997</v>
      </c>
      <c r="AB392" s="43">
        <v>0.50293699999999997</v>
      </c>
      <c r="AC392" s="43">
        <v>0.50293699999999997</v>
      </c>
      <c r="AD392" s="43">
        <v>0.50293699999999997</v>
      </c>
      <c r="AE392" s="43">
        <v>0.50293699999999997</v>
      </c>
      <c r="AF392" s="43">
        <v>0.50293699999999997</v>
      </c>
      <c r="AG392" s="43">
        <v>0.50293699999999997</v>
      </c>
      <c r="AH392" s="43">
        <v>0.50293699999999997</v>
      </c>
      <c r="AI392" s="43">
        <v>0.50293699999999997</v>
      </c>
      <c r="AJ392" s="43">
        <v>0.50293699999999997</v>
      </c>
      <c r="AK392" s="43">
        <v>0.50293699999999997</v>
      </c>
      <c r="AL392" s="43">
        <v>0.50293699999999997</v>
      </c>
      <c r="AM392" s="43">
        <v>0.50293699999999997</v>
      </c>
      <c r="AN392" s="43">
        <v>0.50293699999999997</v>
      </c>
      <c r="AO392" s="43">
        <v>0.50293699999999997</v>
      </c>
      <c r="AP392" s="43">
        <v>0.50293699999999997</v>
      </c>
      <c r="AQ392" s="43">
        <v>0.50293699999999997</v>
      </c>
      <c r="AR392" s="43">
        <v>0.50293699999999997</v>
      </c>
      <c r="AS392" s="43">
        <v>0.50293699999999997</v>
      </c>
      <c r="AT392" s="43">
        <v>0.50293699999999997</v>
      </c>
      <c r="AU392" s="43">
        <v>0.50293699999999997</v>
      </c>
      <c r="AV392" s="43">
        <v>0.50293699999999997</v>
      </c>
      <c r="AW392" s="43">
        <v>0.50293699999999997</v>
      </c>
      <c r="AX392" s="43">
        <v>0.50293699999999997</v>
      </c>
      <c r="AY392" s="43">
        <v>0.50293699999999997</v>
      </c>
      <c r="AZ392" s="43">
        <v>0.50293699999999997</v>
      </c>
      <c r="BA392" s="308">
        <v>0.50293699999999997</v>
      </c>
      <c r="BB392" s="43">
        <v>0.50293699999999997</v>
      </c>
      <c r="BC392" s="43">
        <v>0.50293699999999997</v>
      </c>
      <c r="BD392" s="43">
        <v>0.50293699999999997</v>
      </c>
      <c r="BE392" s="43">
        <v>0.50293699999999997</v>
      </c>
      <c r="BF392" s="43">
        <v>0.50293699999999997</v>
      </c>
      <c r="BG392" s="43">
        <v>0.50293699999999997</v>
      </c>
      <c r="BH392" s="43">
        <v>0.50293699999999997</v>
      </c>
      <c r="BI392" s="43">
        <v>0.50293699999999997</v>
      </c>
      <c r="BJ392" s="43">
        <v>0.50293699999999997</v>
      </c>
      <c r="BK392" s="43">
        <v>0.50293699999999997</v>
      </c>
      <c r="BL392" s="43">
        <v>0.50293699999999997</v>
      </c>
      <c r="BM392" s="43">
        <v>0.50293699999999997</v>
      </c>
      <c r="BN392" s="43">
        <v>0.50293699999999997</v>
      </c>
      <c r="BO392" s="43">
        <v>0.50293699999999997</v>
      </c>
      <c r="BP392" s="43">
        <v>0.50293699999999997</v>
      </c>
      <c r="BQ392" s="43">
        <v>0.50293699999999997</v>
      </c>
      <c r="BR392" s="43">
        <v>0.50293699999999997</v>
      </c>
      <c r="BS392" s="43">
        <v>0.50293699999999997</v>
      </c>
      <c r="BT392" s="43">
        <v>0.50293699999999997</v>
      </c>
      <c r="BU392" s="43">
        <v>0.50293699999999997</v>
      </c>
      <c r="BV392" s="43">
        <v>0.50293699999999997</v>
      </c>
      <c r="BW392" s="43">
        <v>0.50293699999999997</v>
      </c>
      <c r="BX392" s="43">
        <v>0.50293699999999997</v>
      </c>
      <c r="BY392" s="43">
        <v>0.50293699999999997</v>
      </c>
      <c r="BZ392" s="43">
        <v>0.50293699999999997</v>
      </c>
      <c r="CA392" s="43">
        <v>0.50293699999999997</v>
      </c>
      <c r="CB392" s="43">
        <v>0.50293699999999997</v>
      </c>
      <c r="CC392" s="43">
        <v>0.50293699999999997</v>
      </c>
      <c r="CD392" s="43">
        <v>0.50293699999999997</v>
      </c>
      <c r="CE392" s="43">
        <v>0.50293699999999997</v>
      </c>
      <c r="CF392" s="43">
        <v>0.50293699999999997</v>
      </c>
      <c r="CG392" s="43">
        <v>0.50293699999999997</v>
      </c>
      <c r="CH392" s="43">
        <v>0.50293699999999997</v>
      </c>
      <c r="CI392" s="43">
        <v>0.50293699999999997</v>
      </c>
      <c r="CJ392" s="43">
        <v>0.50293699999999997</v>
      </c>
      <c r="CK392" s="43">
        <v>0.50293699999999997</v>
      </c>
      <c r="CL392" s="43">
        <v>0.50293699999999997</v>
      </c>
      <c r="CM392" s="43">
        <v>0.50293699999999997</v>
      </c>
      <c r="CN392" s="43">
        <v>0.50293699999999997</v>
      </c>
      <c r="CO392" s="43">
        <v>0.50293699999999997</v>
      </c>
      <c r="CP392" s="43">
        <v>0.50293699999999997</v>
      </c>
      <c r="CQ392" s="43">
        <v>0.50293699999999997</v>
      </c>
      <c r="CR392" s="43">
        <v>0.50293699999999997</v>
      </c>
      <c r="CS392" s="43">
        <v>0.50293699999999997</v>
      </c>
      <c r="CT392" s="43">
        <v>0.50293699999999997</v>
      </c>
      <c r="CU392" s="43">
        <v>0.50293699999999997</v>
      </c>
      <c r="CV392" s="43">
        <v>0.50293699999999997</v>
      </c>
      <c r="CW392" s="43">
        <v>0.50293699999999997</v>
      </c>
      <c r="CX392" s="43">
        <v>0.50293699999999997</v>
      </c>
      <c r="CY392" s="43">
        <v>0.50293699999999997</v>
      </c>
      <c r="CZ392" s="43"/>
      <c r="DA392" s="43"/>
      <c r="DC392" s="198">
        <v>45622</v>
      </c>
      <c r="DD392" s="43">
        <v>0.51029999999999998</v>
      </c>
      <c r="DE392" s="43">
        <v>0.51029999999999998</v>
      </c>
      <c r="DF392" s="43">
        <v>0.51029999999999998</v>
      </c>
      <c r="DG392" s="43">
        <v>0.51029999999999998</v>
      </c>
      <c r="DH392" s="43">
        <v>0.51029999999999998</v>
      </c>
      <c r="DI392" s="43">
        <v>0.51029999999999998</v>
      </c>
      <c r="DJ392" s="43">
        <v>0.51029999999999998</v>
      </c>
      <c r="DK392" s="43">
        <v>0.51029999999999998</v>
      </c>
      <c r="DL392" s="43">
        <v>0.51029999999999998</v>
      </c>
      <c r="DM392" s="43">
        <v>0.51029999999999998</v>
      </c>
      <c r="DN392" s="43">
        <v>0.51029999999999998</v>
      </c>
      <c r="DO392" s="43">
        <v>0.51029999999999998</v>
      </c>
      <c r="DP392" s="43">
        <v>0.51029999999999998</v>
      </c>
      <c r="DQ392" s="43">
        <v>0.51029999999999998</v>
      </c>
      <c r="DR392" s="43">
        <v>0.51029999999999998</v>
      </c>
      <c r="DS392" s="43">
        <v>0.51029999999999998</v>
      </c>
      <c r="DT392" s="43">
        <v>0.51029999999999998</v>
      </c>
      <c r="DU392" s="43">
        <v>0.51029999999999998</v>
      </c>
      <c r="DV392" s="43">
        <v>0.51029999999999998</v>
      </c>
      <c r="DW392" s="43">
        <v>0.51029999999999998</v>
      </c>
      <c r="DX392" s="43">
        <v>0.51029999999999998</v>
      </c>
      <c r="DY392" s="43">
        <v>0.51029999999999998</v>
      </c>
      <c r="DZ392" s="43">
        <v>0.51029999999999998</v>
      </c>
      <c r="EA392" s="43">
        <v>0.51029999999999998</v>
      </c>
      <c r="EB392" s="43">
        <v>0.51029999999999998</v>
      </c>
      <c r="EC392" s="43">
        <v>0.51029999999999998</v>
      </c>
      <c r="ED392" s="43">
        <v>0.51029999999999998</v>
      </c>
      <c r="EE392" s="43">
        <v>0.51029999999999998</v>
      </c>
      <c r="EF392" s="43">
        <v>0.51029999999999998</v>
      </c>
      <c r="EG392" s="43">
        <v>0.51029999999999998</v>
      </c>
      <c r="EH392" s="43">
        <v>0.51029999999999998</v>
      </c>
      <c r="EI392" s="43">
        <v>0.51029999999999998</v>
      </c>
      <c r="EJ392" s="43">
        <v>0.51029999999999998</v>
      </c>
      <c r="EK392" s="43">
        <v>0.51029999999999998</v>
      </c>
      <c r="EL392" s="43">
        <v>0.51029999999999998</v>
      </c>
      <c r="EM392" s="43">
        <v>0.51029999999999998</v>
      </c>
      <c r="EN392" s="43">
        <v>0.51029999999999998</v>
      </c>
      <c r="EO392" s="43">
        <v>0.51029999999999998</v>
      </c>
      <c r="EP392" s="43">
        <v>0.51029999999999998</v>
      </c>
      <c r="EQ392" s="43">
        <v>0.51029999999999998</v>
      </c>
      <c r="ER392" s="43">
        <v>0.51029999999999998</v>
      </c>
      <c r="ES392" s="43">
        <v>0.51029999999999998</v>
      </c>
      <c r="ET392" s="43">
        <v>0.51029999999999998</v>
      </c>
      <c r="EU392" s="43">
        <v>0.51029999999999998</v>
      </c>
      <c r="EV392" s="43">
        <v>0.51029999999999998</v>
      </c>
      <c r="EW392" s="43">
        <v>0.51029999999999998</v>
      </c>
      <c r="EX392" s="43">
        <v>0.51029999999999998</v>
      </c>
      <c r="EY392" s="43">
        <v>0.51029999999999998</v>
      </c>
      <c r="EZ392" s="43">
        <v>0.51029999999999998</v>
      </c>
      <c r="FA392" s="43">
        <v>0.51029999999999998</v>
      </c>
      <c r="FB392" s="308">
        <v>0.51029999999999998</v>
      </c>
      <c r="FC392" s="43">
        <v>0.51029999999999998</v>
      </c>
      <c r="FD392" s="43">
        <v>0.51029999999999998</v>
      </c>
      <c r="FE392" s="43">
        <v>0.51029999999999998</v>
      </c>
      <c r="FF392" s="43">
        <v>0.51029999999999998</v>
      </c>
      <c r="FG392" s="43">
        <v>0.51029999999999998</v>
      </c>
      <c r="FH392" s="43">
        <v>0.51029999999999998</v>
      </c>
      <c r="FI392" s="43">
        <v>0.51029999999999998</v>
      </c>
      <c r="FJ392" s="43">
        <v>0.51029999999999998</v>
      </c>
      <c r="FK392" s="43">
        <v>0.51029999999999998</v>
      </c>
      <c r="FL392" s="43">
        <v>0.51029999999999998</v>
      </c>
      <c r="FM392" s="43">
        <v>0.51029999999999998</v>
      </c>
      <c r="FN392" s="43">
        <v>0.51029999999999998</v>
      </c>
      <c r="FO392" s="43">
        <v>0.51029999999999998</v>
      </c>
      <c r="FP392" s="43">
        <v>0.51029999999999998</v>
      </c>
      <c r="FQ392" s="43">
        <v>0.51029999999999998</v>
      </c>
      <c r="FR392" s="43">
        <v>0.51029999999999998</v>
      </c>
      <c r="FS392" s="43">
        <v>0.51029999999999998</v>
      </c>
      <c r="FT392" s="43">
        <v>0.51029999999999998</v>
      </c>
      <c r="FU392" s="43">
        <v>0.51029999999999998</v>
      </c>
      <c r="FV392" s="43">
        <v>0.51029999999999998</v>
      </c>
      <c r="FW392" s="43">
        <v>0.51029999999999998</v>
      </c>
      <c r="FX392" s="43">
        <v>0.51029999999999998</v>
      </c>
      <c r="FY392" s="43">
        <v>0.51029999999999998</v>
      </c>
      <c r="FZ392" s="43">
        <v>0.51029999999999998</v>
      </c>
      <c r="GA392" s="43">
        <v>0.51029999999999998</v>
      </c>
      <c r="GB392" s="43">
        <v>0.51029999999999998</v>
      </c>
      <c r="GC392" s="43">
        <v>0.51029999999999998</v>
      </c>
      <c r="GD392" s="43">
        <v>0.51029999999999998</v>
      </c>
      <c r="GE392" s="43">
        <v>0.51029999999999998</v>
      </c>
      <c r="GF392" s="43">
        <v>0.51029999999999998</v>
      </c>
      <c r="GG392" s="43">
        <v>0.51029999999999998</v>
      </c>
      <c r="GH392" s="43">
        <v>0.51029999999999998</v>
      </c>
      <c r="GI392" s="43">
        <v>0.51029999999999998</v>
      </c>
      <c r="GJ392" s="43">
        <v>0.51029999999999998</v>
      </c>
      <c r="GK392" s="43">
        <v>0.51029999999999998</v>
      </c>
      <c r="GL392" s="43">
        <v>0.51029999999999998</v>
      </c>
      <c r="GM392" s="43">
        <v>0.51029999999999998</v>
      </c>
      <c r="GN392" s="43">
        <v>0.51029999999999998</v>
      </c>
      <c r="GO392" s="43">
        <v>0.51029999999999998</v>
      </c>
      <c r="GP392" s="43">
        <v>0.51029999999999998</v>
      </c>
      <c r="GQ392" s="43">
        <v>0.51029999999999998</v>
      </c>
      <c r="GR392" s="43">
        <v>0.51029999999999998</v>
      </c>
      <c r="GS392" s="43">
        <v>0.51029999999999998</v>
      </c>
      <c r="GT392" s="43">
        <v>0.51029999999999998</v>
      </c>
      <c r="GU392" s="43">
        <v>0.51029999999999998</v>
      </c>
      <c r="GV392" s="43">
        <v>0.51029999999999998</v>
      </c>
      <c r="GW392" s="43">
        <v>0.51029999999999998</v>
      </c>
      <c r="GX392" s="43">
        <v>0.51029999999999998</v>
      </c>
      <c r="GY392" s="43">
        <v>0.51029999999999998</v>
      </c>
      <c r="GZ392" s="43">
        <v>0.51029999999999998</v>
      </c>
      <c r="HA392" s="43"/>
      <c r="HB392" s="43"/>
    </row>
    <row r="393" spans="1:210" x14ac:dyDescent="0.6">
      <c r="A393" s="327">
        <v>6</v>
      </c>
      <c r="B393" s="198">
        <v>45721</v>
      </c>
      <c r="C393" s="43">
        <v>0.50293699999999997</v>
      </c>
      <c r="D393" s="43">
        <v>0.50293699999999997</v>
      </c>
      <c r="E393" s="43">
        <v>0.50293699999999997</v>
      </c>
      <c r="F393" s="43">
        <v>0.50293699999999997</v>
      </c>
      <c r="G393" s="43">
        <v>0.50293699999999997</v>
      </c>
      <c r="H393" s="43">
        <v>0.50293699999999997</v>
      </c>
      <c r="I393" s="43">
        <v>0.50293699999999997</v>
      </c>
      <c r="J393" s="43">
        <v>0.50293699999999997</v>
      </c>
      <c r="K393" s="43">
        <v>0.50293699999999997</v>
      </c>
      <c r="L393" s="43">
        <v>0.50293699999999997</v>
      </c>
      <c r="M393" s="43">
        <v>0.50293699999999997</v>
      </c>
      <c r="N393" s="43">
        <v>0.50293699999999997</v>
      </c>
      <c r="O393" s="43">
        <v>0.50293699999999997</v>
      </c>
      <c r="P393" s="43">
        <v>0.50293699999999997</v>
      </c>
      <c r="Q393" s="43">
        <v>0.50293699999999997</v>
      </c>
      <c r="R393" s="43">
        <v>0.50293699999999997</v>
      </c>
      <c r="S393" s="43">
        <v>0.50293699999999997</v>
      </c>
      <c r="T393" s="43">
        <v>0.50293699999999997</v>
      </c>
      <c r="U393" s="43">
        <v>0.50293699999999997</v>
      </c>
      <c r="V393" s="43">
        <v>0.50293699999999997</v>
      </c>
      <c r="W393" s="43">
        <v>0.50293699999999997</v>
      </c>
      <c r="X393" s="43">
        <v>0.50293699999999997</v>
      </c>
      <c r="Y393" s="43">
        <v>0.50293699999999997</v>
      </c>
      <c r="Z393" s="43">
        <v>0.50293699999999997</v>
      </c>
      <c r="AA393" s="43">
        <v>0.50293699999999997</v>
      </c>
      <c r="AB393" s="43">
        <v>0.50293699999999997</v>
      </c>
      <c r="AC393" s="43">
        <v>0.50293699999999997</v>
      </c>
      <c r="AD393" s="43">
        <v>0.50293699999999997</v>
      </c>
      <c r="AE393" s="43">
        <v>0.50293699999999997</v>
      </c>
      <c r="AF393" s="43">
        <v>0.50293699999999997</v>
      </c>
      <c r="AG393" s="43">
        <v>0.50293699999999997</v>
      </c>
      <c r="AH393" s="43">
        <v>0.50293699999999997</v>
      </c>
      <c r="AI393" s="43">
        <v>0.50293699999999997</v>
      </c>
      <c r="AJ393" s="43">
        <v>0.50293699999999997</v>
      </c>
      <c r="AK393" s="43">
        <v>0.50293699999999997</v>
      </c>
      <c r="AL393" s="43">
        <v>0.50293699999999997</v>
      </c>
      <c r="AM393" s="43">
        <v>0.50293699999999997</v>
      </c>
      <c r="AN393" s="43">
        <v>0.50293699999999997</v>
      </c>
      <c r="AO393" s="43">
        <v>0.50293699999999997</v>
      </c>
      <c r="AP393" s="43">
        <v>0.50293699999999997</v>
      </c>
      <c r="AQ393" s="43">
        <v>0.50293699999999997</v>
      </c>
      <c r="AR393" s="43">
        <v>0.50293699999999997</v>
      </c>
      <c r="AS393" s="43">
        <v>0.50293699999999997</v>
      </c>
      <c r="AT393" s="43">
        <v>0.50293699999999997</v>
      </c>
      <c r="AU393" s="43">
        <v>0.50293699999999997</v>
      </c>
      <c r="AV393" s="43">
        <v>0.50293699999999997</v>
      </c>
      <c r="AW393" s="43">
        <v>0.50293699999999997</v>
      </c>
      <c r="AX393" s="43">
        <v>0.50293699999999997</v>
      </c>
      <c r="AY393" s="43">
        <v>0.50293699999999997</v>
      </c>
      <c r="AZ393" s="43">
        <v>0.50293699999999997</v>
      </c>
      <c r="BA393" s="308">
        <v>0.50293699999999997</v>
      </c>
      <c r="BB393" s="43">
        <v>0.50293699999999997</v>
      </c>
      <c r="BC393" s="43">
        <v>0.50293699999999997</v>
      </c>
      <c r="BD393" s="43">
        <v>0.50293699999999997</v>
      </c>
      <c r="BE393" s="43">
        <v>0.50293699999999997</v>
      </c>
      <c r="BF393" s="43">
        <v>0.50293699999999997</v>
      </c>
      <c r="BG393" s="43">
        <v>0.50293699999999997</v>
      </c>
      <c r="BH393" s="43">
        <v>0.50293699999999997</v>
      </c>
      <c r="BI393" s="43">
        <v>0.50293699999999997</v>
      </c>
      <c r="BJ393" s="43">
        <v>0.50293699999999997</v>
      </c>
      <c r="BK393" s="43">
        <v>0.50293699999999997</v>
      </c>
      <c r="BL393" s="43">
        <v>0.50293699999999997</v>
      </c>
      <c r="BM393" s="43">
        <v>0.50293699999999997</v>
      </c>
      <c r="BN393" s="43">
        <v>0.50293699999999997</v>
      </c>
      <c r="BO393" s="43">
        <v>0.50293699999999997</v>
      </c>
      <c r="BP393" s="43">
        <v>0.50293699999999997</v>
      </c>
      <c r="BQ393" s="43">
        <v>0.50293699999999997</v>
      </c>
      <c r="BR393" s="43">
        <v>0.50293699999999997</v>
      </c>
      <c r="BS393" s="43">
        <v>0.50293699999999997</v>
      </c>
      <c r="BT393" s="43">
        <v>0.50293699999999997</v>
      </c>
      <c r="BU393" s="43">
        <v>0.50293699999999997</v>
      </c>
      <c r="BV393" s="43">
        <v>0.50293699999999997</v>
      </c>
      <c r="BW393" s="43">
        <v>0.50293699999999997</v>
      </c>
      <c r="BX393" s="43">
        <v>0.50293699999999997</v>
      </c>
      <c r="BY393" s="43">
        <v>0.50293699999999997</v>
      </c>
      <c r="BZ393" s="43">
        <v>0.50293699999999997</v>
      </c>
      <c r="CA393" s="43">
        <v>0.50293699999999997</v>
      </c>
      <c r="CB393" s="43">
        <v>0.50293699999999997</v>
      </c>
      <c r="CC393" s="43">
        <v>0.50293699999999997</v>
      </c>
      <c r="CD393" s="43">
        <v>0.50293699999999997</v>
      </c>
      <c r="CE393" s="43">
        <v>0.50293699999999997</v>
      </c>
      <c r="CF393" s="43">
        <v>0.50293699999999997</v>
      </c>
      <c r="CG393" s="43">
        <v>0.50293699999999997</v>
      </c>
      <c r="CH393" s="43">
        <v>0.50293699999999997</v>
      </c>
      <c r="CI393" s="43">
        <v>0.50293699999999997</v>
      </c>
      <c r="CJ393" s="43">
        <v>0.50293699999999997</v>
      </c>
      <c r="CK393" s="43">
        <v>0.50293699999999997</v>
      </c>
      <c r="CL393" s="43">
        <v>0.50293699999999997</v>
      </c>
      <c r="CM393" s="43">
        <v>0.50293699999999997</v>
      </c>
      <c r="CN393" s="43">
        <v>0.50293699999999997</v>
      </c>
      <c r="CO393" s="43">
        <v>0.50293699999999997</v>
      </c>
      <c r="CP393" s="43">
        <v>0.50293699999999997</v>
      </c>
      <c r="CQ393" s="43">
        <v>0.50293699999999997</v>
      </c>
      <c r="CR393" s="43">
        <v>0.50293699999999997</v>
      </c>
      <c r="CS393" s="43">
        <v>0.50293699999999997</v>
      </c>
      <c r="CT393" s="43">
        <v>0.50293699999999997</v>
      </c>
      <c r="CU393" s="43">
        <v>0.50293699999999997</v>
      </c>
      <c r="CV393" s="43">
        <v>0.50293699999999997</v>
      </c>
      <c r="CW393" s="43">
        <v>0.50293699999999997</v>
      </c>
      <c r="CX393" s="43">
        <v>0.50293699999999997</v>
      </c>
      <c r="CY393" s="43">
        <v>0.50293699999999997</v>
      </c>
      <c r="CZ393" s="43"/>
      <c r="DA393" s="43"/>
      <c r="DC393" s="198">
        <v>45652</v>
      </c>
      <c r="DD393" s="43">
        <v>0.51029999999999998</v>
      </c>
      <c r="DE393" s="43">
        <v>0.51029999999999998</v>
      </c>
      <c r="DF393" s="43">
        <v>0.51029999999999998</v>
      </c>
      <c r="DG393" s="43">
        <v>0.51029999999999998</v>
      </c>
      <c r="DH393" s="43">
        <v>0.51029999999999998</v>
      </c>
      <c r="DI393" s="43">
        <v>0.51029999999999998</v>
      </c>
      <c r="DJ393" s="43">
        <v>0.51029999999999998</v>
      </c>
      <c r="DK393" s="43">
        <v>0.51029999999999998</v>
      </c>
      <c r="DL393" s="43">
        <v>0.51029999999999998</v>
      </c>
      <c r="DM393" s="43">
        <v>0.51029999999999998</v>
      </c>
      <c r="DN393" s="43">
        <v>0.51029999999999998</v>
      </c>
      <c r="DO393" s="43">
        <v>0.51029999999999998</v>
      </c>
      <c r="DP393" s="43">
        <v>0.51029999999999998</v>
      </c>
      <c r="DQ393" s="43">
        <v>0.51029999999999998</v>
      </c>
      <c r="DR393" s="43">
        <v>0.51029999999999998</v>
      </c>
      <c r="DS393" s="43">
        <v>0.51029999999999998</v>
      </c>
      <c r="DT393" s="43">
        <v>0.51029999999999998</v>
      </c>
      <c r="DU393" s="43">
        <v>0.51029999999999998</v>
      </c>
      <c r="DV393" s="43">
        <v>0.51029999999999998</v>
      </c>
      <c r="DW393" s="43">
        <v>0.51029999999999998</v>
      </c>
      <c r="DX393" s="43">
        <v>0.51029999999999998</v>
      </c>
      <c r="DY393" s="43">
        <v>0.51029999999999998</v>
      </c>
      <c r="DZ393" s="43">
        <v>0.51029999999999998</v>
      </c>
      <c r="EA393" s="43">
        <v>0.51029999999999998</v>
      </c>
      <c r="EB393" s="43">
        <v>0.51029999999999998</v>
      </c>
      <c r="EC393" s="43">
        <v>0.51029999999999998</v>
      </c>
      <c r="ED393" s="43">
        <v>0.51029999999999998</v>
      </c>
      <c r="EE393" s="43">
        <v>0.51029999999999998</v>
      </c>
      <c r="EF393" s="43">
        <v>0.51029999999999998</v>
      </c>
      <c r="EG393" s="43">
        <v>0.51029999999999998</v>
      </c>
      <c r="EH393" s="43">
        <v>0.51029999999999998</v>
      </c>
      <c r="EI393" s="43">
        <v>0.51029999999999998</v>
      </c>
      <c r="EJ393" s="43">
        <v>0.51029999999999998</v>
      </c>
      <c r="EK393" s="43">
        <v>0.51029999999999998</v>
      </c>
      <c r="EL393" s="43">
        <v>0.51029999999999998</v>
      </c>
      <c r="EM393" s="43">
        <v>0.51029999999999998</v>
      </c>
      <c r="EN393" s="43">
        <v>0.51029999999999998</v>
      </c>
      <c r="EO393" s="43">
        <v>0.51029999999999998</v>
      </c>
      <c r="EP393" s="43">
        <v>0.51029999999999998</v>
      </c>
      <c r="EQ393" s="43">
        <v>0.51029999999999998</v>
      </c>
      <c r="ER393" s="43">
        <v>0.51029999999999998</v>
      </c>
      <c r="ES393" s="43">
        <v>0.51029999999999998</v>
      </c>
      <c r="ET393" s="43">
        <v>0.51029999999999998</v>
      </c>
      <c r="EU393" s="43">
        <v>0.51029999999999998</v>
      </c>
      <c r="EV393" s="43">
        <v>0.51029999999999998</v>
      </c>
      <c r="EW393" s="43">
        <v>0.51029999999999998</v>
      </c>
      <c r="EX393" s="43">
        <v>0.51029999999999998</v>
      </c>
      <c r="EY393" s="43">
        <v>0.51029999999999998</v>
      </c>
      <c r="EZ393" s="43">
        <v>0.51029999999999998</v>
      </c>
      <c r="FA393" s="43">
        <v>0.51029999999999998</v>
      </c>
      <c r="FB393" s="308">
        <v>0.51029999999999998</v>
      </c>
      <c r="FC393" s="43">
        <v>0.51029999999999998</v>
      </c>
      <c r="FD393" s="43">
        <v>0.51029999999999998</v>
      </c>
      <c r="FE393" s="43">
        <v>0.51029999999999998</v>
      </c>
      <c r="FF393" s="43">
        <v>0.51029999999999998</v>
      </c>
      <c r="FG393" s="43">
        <v>0.51029999999999998</v>
      </c>
      <c r="FH393" s="43">
        <v>0.51029999999999998</v>
      </c>
      <c r="FI393" s="43">
        <v>0.51029999999999998</v>
      </c>
      <c r="FJ393" s="43">
        <v>0.51029999999999998</v>
      </c>
      <c r="FK393" s="43">
        <v>0.51029999999999998</v>
      </c>
      <c r="FL393" s="43">
        <v>0.51029999999999998</v>
      </c>
      <c r="FM393" s="43">
        <v>0.51029999999999998</v>
      </c>
      <c r="FN393" s="43">
        <v>0.51029999999999998</v>
      </c>
      <c r="FO393" s="43">
        <v>0.51029999999999998</v>
      </c>
      <c r="FP393" s="43">
        <v>0.51029999999999998</v>
      </c>
      <c r="FQ393" s="43">
        <v>0.51029999999999998</v>
      </c>
      <c r="FR393" s="43">
        <v>0.51029999999999998</v>
      </c>
      <c r="FS393" s="43">
        <v>0.51029999999999998</v>
      </c>
      <c r="FT393" s="43">
        <v>0.51029999999999998</v>
      </c>
      <c r="FU393" s="43">
        <v>0.51029999999999998</v>
      </c>
      <c r="FV393" s="43">
        <v>0.51029999999999998</v>
      </c>
      <c r="FW393" s="43">
        <v>0.51029999999999998</v>
      </c>
      <c r="FX393" s="43">
        <v>0.51029999999999998</v>
      </c>
      <c r="FY393" s="43">
        <v>0.51029999999999998</v>
      </c>
      <c r="FZ393" s="43">
        <v>0.51029999999999998</v>
      </c>
      <c r="GA393" s="43">
        <v>0.51029999999999998</v>
      </c>
      <c r="GB393" s="43">
        <v>0.51029999999999998</v>
      </c>
      <c r="GC393" s="43">
        <v>0.51029999999999998</v>
      </c>
      <c r="GD393" s="43">
        <v>0.51029999999999998</v>
      </c>
      <c r="GE393" s="43">
        <v>0.51029999999999998</v>
      </c>
      <c r="GF393" s="43">
        <v>0.51029999999999998</v>
      </c>
      <c r="GG393" s="43">
        <v>0.51029999999999998</v>
      </c>
      <c r="GH393" s="43">
        <v>0.51029999999999998</v>
      </c>
      <c r="GI393" s="43">
        <v>0.51029999999999998</v>
      </c>
      <c r="GJ393" s="43">
        <v>0.51029999999999998</v>
      </c>
      <c r="GK393" s="43">
        <v>0.51029999999999998</v>
      </c>
      <c r="GL393" s="43">
        <v>0.51029999999999998</v>
      </c>
      <c r="GM393" s="43">
        <v>0.51029999999999998</v>
      </c>
      <c r="GN393" s="43">
        <v>0.51029999999999998</v>
      </c>
      <c r="GO393" s="43">
        <v>0.51029999999999998</v>
      </c>
      <c r="GP393" s="43">
        <v>0.51029999999999998</v>
      </c>
      <c r="GQ393" s="43">
        <v>0.51029999999999998</v>
      </c>
      <c r="GR393" s="43">
        <v>0.51029999999999998</v>
      </c>
      <c r="GS393" s="43">
        <v>0.51029999999999998</v>
      </c>
      <c r="GT393" s="43">
        <v>0.51029999999999998</v>
      </c>
      <c r="GU393" s="43">
        <v>0.51029999999999998</v>
      </c>
      <c r="GV393" s="43">
        <v>0.51029999999999998</v>
      </c>
      <c r="GW393" s="43">
        <v>0.51029999999999998</v>
      </c>
      <c r="GX393" s="43">
        <v>0.51029999999999998</v>
      </c>
      <c r="GY393" s="43">
        <v>0.51029999999999998</v>
      </c>
      <c r="GZ393" s="43">
        <v>0.51029999999999998</v>
      </c>
      <c r="HA393" s="43"/>
      <c r="HB393" s="43"/>
    </row>
    <row r="394" spans="1:210" x14ac:dyDescent="0.6">
      <c r="A394" s="327">
        <v>7</v>
      </c>
      <c r="B394" s="198">
        <v>45752</v>
      </c>
      <c r="C394" s="43">
        <v>0.50293699999999997</v>
      </c>
      <c r="D394" s="43">
        <v>0.50293699999999997</v>
      </c>
      <c r="E394" s="43">
        <v>0.50293699999999997</v>
      </c>
      <c r="F394" s="43">
        <v>0.50293699999999997</v>
      </c>
      <c r="G394" s="43">
        <v>0.50293699999999997</v>
      </c>
      <c r="H394" s="43">
        <v>0.50293699999999997</v>
      </c>
      <c r="I394" s="43">
        <v>0.50293699999999997</v>
      </c>
      <c r="J394" s="43">
        <v>0.50293699999999997</v>
      </c>
      <c r="K394" s="43">
        <v>0.50293699999999997</v>
      </c>
      <c r="L394" s="43">
        <v>0.50293699999999997</v>
      </c>
      <c r="M394" s="43">
        <v>0.50293699999999997</v>
      </c>
      <c r="N394" s="43">
        <v>0.50293699999999997</v>
      </c>
      <c r="O394" s="43">
        <v>0.50293699999999997</v>
      </c>
      <c r="P394" s="43">
        <v>0.50293699999999997</v>
      </c>
      <c r="Q394" s="43">
        <v>0.50293699999999997</v>
      </c>
      <c r="R394" s="43">
        <v>0.50293699999999997</v>
      </c>
      <c r="S394" s="43">
        <v>0.50293699999999997</v>
      </c>
      <c r="T394" s="43">
        <v>0.50293699999999997</v>
      </c>
      <c r="U394" s="43">
        <v>0.50293699999999997</v>
      </c>
      <c r="V394" s="43">
        <v>0.50293699999999997</v>
      </c>
      <c r="W394" s="43">
        <v>0.50293699999999997</v>
      </c>
      <c r="X394" s="43">
        <v>0.50293699999999997</v>
      </c>
      <c r="Y394" s="43">
        <v>0.50293699999999997</v>
      </c>
      <c r="Z394" s="43">
        <v>0.50293699999999997</v>
      </c>
      <c r="AA394" s="43">
        <v>0.50293699999999997</v>
      </c>
      <c r="AB394" s="43">
        <v>0.50293699999999997</v>
      </c>
      <c r="AC394" s="43">
        <v>0.50293699999999997</v>
      </c>
      <c r="AD394" s="43">
        <v>0.50293699999999997</v>
      </c>
      <c r="AE394" s="43">
        <v>0.50293699999999997</v>
      </c>
      <c r="AF394" s="43">
        <v>0.50293699999999997</v>
      </c>
      <c r="AG394" s="43">
        <v>0.50293699999999997</v>
      </c>
      <c r="AH394" s="43">
        <v>0.50293699999999997</v>
      </c>
      <c r="AI394" s="43">
        <v>0.50293699999999997</v>
      </c>
      <c r="AJ394" s="43">
        <v>0.50293699999999997</v>
      </c>
      <c r="AK394" s="43">
        <v>0.50293699999999997</v>
      </c>
      <c r="AL394" s="43">
        <v>0.50293699999999997</v>
      </c>
      <c r="AM394" s="43">
        <v>0.50293699999999997</v>
      </c>
      <c r="AN394" s="43">
        <v>0.50293699999999997</v>
      </c>
      <c r="AO394" s="43">
        <v>0.50293699999999997</v>
      </c>
      <c r="AP394" s="43">
        <v>0.50293699999999997</v>
      </c>
      <c r="AQ394" s="43">
        <v>0.50293699999999997</v>
      </c>
      <c r="AR394" s="43">
        <v>0.50293699999999997</v>
      </c>
      <c r="AS394" s="43">
        <v>0.50293699999999997</v>
      </c>
      <c r="AT394" s="43">
        <v>0.50293699999999997</v>
      </c>
      <c r="AU394" s="43">
        <v>0.50293699999999997</v>
      </c>
      <c r="AV394" s="43">
        <v>0.50293699999999997</v>
      </c>
      <c r="AW394" s="43">
        <v>0.50293699999999997</v>
      </c>
      <c r="AX394" s="43">
        <v>0.50293699999999997</v>
      </c>
      <c r="AY394" s="43">
        <v>0.50293699999999997</v>
      </c>
      <c r="AZ394" s="43">
        <v>0.50293699999999997</v>
      </c>
      <c r="BA394" s="308">
        <v>0.50293699999999997</v>
      </c>
      <c r="BB394" s="43">
        <v>0.50293699999999997</v>
      </c>
      <c r="BC394" s="43">
        <v>0.50293699999999997</v>
      </c>
      <c r="BD394" s="43">
        <v>0.50293699999999997</v>
      </c>
      <c r="BE394" s="43">
        <v>0.50293699999999997</v>
      </c>
      <c r="BF394" s="43">
        <v>0.50293699999999997</v>
      </c>
      <c r="BG394" s="43">
        <v>0.50293699999999997</v>
      </c>
      <c r="BH394" s="43">
        <v>0.50293699999999997</v>
      </c>
      <c r="BI394" s="43">
        <v>0.50293699999999997</v>
      </c>
      <c r="BJ394" s="43">
        <v>0.50293699999999997</v>
      </c>
      <c r="BK394" s="43">
        <v>0.50293699999999997</v>
      </c>
      <c r="BL394" s="43">
        <v>0.50293699999999997</v>
      </c>
      <c r="BM394" s="43">
        <v>0.50293699999999997</v>
      </c>
      <c r="BN394" s="43">
        <v>0.50293699999999997</v>
      </c>
      <c r="BO394" s="43">
        <v>0.50293699999999997</v>
      </c>
      <c r="BP394" s="43">
        <v>0.50293699999999997</v>
      </c>
      <c r="BQ394" s="43">
        <v>0.50293699999999997</v>
      </c>
      <c r="BR394" s="43">
        <v>0.50293699999999997</v>
      </c>
      <c r="BS394" s="43">
        <v>0.50293699999999997</v>
      </c>
      <c r="BT394" s="43">
        <v>0.50293699999999997</v>
      </c>
      <c r="BU394" s="43">
        <v>0.50293699999999997</v>
      </c>
      <c r="BV394" s="43">
        <v>0.50293699999999997</v>
      </c>
      <c r="BW394" s="43">
        <v>0.50293699999999997</v>
      </c>
      <c r="BX394" s="43">
        <v>0.50293699999999997</v>
      </c>
      <c r="BY394" s="43">
        <v>0.50293699999999997</v>
      </c>
      <c r="BZ394" s="43">
        <v>0.50293699999999997</v>
      </c>
      <c r="CA394" s="43">
        <v>0.50293699999999997</v>
      </c>
      <c r="CB394" s="43">
        <v>0.50293699999999997</v>
      </c>
      <c r="CC394" s="43">
        <v>0.50293699999999997</v>
      </c>
      <c r="CD394" s="43">
        <v>0.50293699999999997</v>
      </c>
      <c r="CE394" s="43">
        <v>0.50293699999999997</v>
      </c>
      <c r="CF394" s="43">
        <v>0.50293699999999997</v>
      </c>
      <c r="CG394" s="43">
        <v>0.50293699999999997</v>
      </c>
      <c r="CH394" s="43">
        <v>0.50293699999999997</v>
      </c>
      <c r="CI394" s="43">
        <v>0.50293699999999997</v>
      </c>
      <c r="CJ394" s="43">
        <v>0.50293699999999997</v>
      </c>
      <c r="CK394" s="43">
        <v>0.50293699999999997</v>
      </c>
      <c r="CL394" s="43">
        <v>0.50293699999999997</v>
      </c>
      <c r="CM394" s="43">
        <v>0.50293699999999997</v>
      </c>
      <c r="CN394" s="43">
        <v>0.50293699999999997</v>
      </c>
      <c r="CO394" s="43">
        <v>0.50293699999999997</v>
      </c>
      <c r="CP394" s="43">
        <v>0.50293699999999997</v>
      </c>
      <c r="CQ394" s="43">
        <v>0.50293699999999997</v>
      </c>
      <c r="CR394" s="43">
        <v>0.50293699999999997</v>
      </c>
      <c r="CS394" s="43">
        <v>0.50293699999999997</v>
      </c>
      <c r="CT394" s="43">
        <v>0.50293699999999997</v>
      </c>
      <c r="CU394" s="43">
        <v>0.50293699999999997</v>
      </c>
      <c r="CV394" s="43">
        <v>0.50293699999999997</v>
      </c>
      <c r="CW394" s="43">
        <v>0.50293699999999997</v>
      </c>
      <c r="CX394" s="43">
        <v>0.50293699999999997</v>
      </c>
      <c r="CY394" s="43">
        <v>0.50293699999999997</v>
      </c>
      <c r="CZ394" s="43"/>
      <c r="DA394" s="43"/>
      <c r="DC394" s="198">
        <v>45683</v>
      </c>
      <c r="DD394" s="43">
        <v>0.51029999999999998</v>
      </c>
      <c r="DE394" s="43">
        <v>0.51029999999999998</v>
      </c>
      <c r="DF394" s="43">
        <v>0.51029999999999998</v>
      </c>
      <c r="DG394" s="43">
        <v>0.51029999999999998</v>
      </c>
      <c r="DH394" s="43">
        <v>0.51029999999999998</v>
      </c>
      <c r="DI394" s="43">
        <v>0.51029999999999998</v>
      </c>
      <c r="DJ394" s="43">
        <v>0.51029999999999998</v>
      </c>
      <c r="DK394" s="43">
        <v>0.51029999999999998</v>
      </c>
      <c r="DL394" s="43">
        <v>0.51029999999999998</v>
      </c>
      <c r="DM394" s="43">
        <v>0.51029999999999998</v>
      </c>
      <c r="DN394" s="43">
        <v>0.51029999999999998</v>
      </c>
      <c r="DO394" s="43">
        <v>0.51029999999999998</v>
      </c>
      <c r="DP394" s="43">
        <v>0.51029999999999998</v>
      </c>
      <c r="DQ394" s="43">
        <v>0.51029999999999998</v>
      </c>
      <c r="DR394" s="43">
        <v>0.51029999999999998</v>
      </c>
      <c r="DS394" s="43">
        <v>0.51029999999999998</v>
      </c>
      <c r="DT394" s="43">
        <v>0.51029999999999998</v>
      </c>
      <c r="DU394" s="43">
        <v>0.51029999999999998</v>
      </c>
      <c r="DV394" s="43">
        <v>0.51029999999999998</v>
      </c>
      <c r="DW394" s="43">
        <v>0.51029999999999998</v>
      </c>
      <c r="DX394" s="43">
        <v>0.51029999999999998</v>
      </c>
      <c r="DY394" s="43">
        <v>0.51029999999999998</v>
      </c>
      <c r="DZ394" s="43">
        <v>0.51029999999999998</v>
      </c>
      <c r="EA394" s="43">
        <v>0.51029999999999998</v>
      </c>
      <c r="EB394" s="43">
        <v>0.51029999999999998</v>
      </c>
      <c r="EC394" s="43">
        <v>0.51029999999999998</v>
      </c>
      <c r="ED394" s="43">
        <v>0.51029999999999998</v>
      </c>
      <c r="EE394" s="43">
        <v>0.51029999999999998</v>
      </c>
      <c r="EF394" s="43">
        <v>0.51029999999999998</v>
      </c>
      <c r="EG394" s="43">
        <v>0.51029999999999998</v>
      </c>
      <c r="EH394" s="43">
        <v>0.51029999999999998</v>
      </c>
      <c r="EI394" s="43">
        <v>0.51029999999999998</v>
      </c>
      <c r="EJ394" s="43">
        <v>0.51029999999999998</v>
      </c>
      <c r="EK394" s="43">
        <v>0.51029999999999998</v>
      </c>
      <c r="EL394" s="43">
        <v>0.51029999999999998</v>
      </c>
      <c r="EM394" s="43">
        <v>0.51029999999999998</v>
      </c>
      <c r="EN394" s="43">
        <v>0.51029999999999998</v>
      </c>
      <c r="EO394" s="43">
        <v>0.51029999999999998</v>
      </c>
      <c r="EP394" s="43">
        <v>0.51029999999999998</v>
      </c>
      <c r="EQ394" s="43">
        <v>0.51029999999999998</v>
      </c>
      <c r="ER394" s="43">
        <v>0.51029999999999998</v>
      </c>
      <c r="ES394" s="43">
        <v>0.51029999999999998</v>
      </c>
      <c r="ET394" s="43">
        <v>0.51029999999999998</v>
      </c>
      <c r="EU394" s="43">
        <v>0.51029999999999998</v>
      </c>
      <c r="EV394" s="43">
        <v>0.51029999999999998</v>
      </c>
      <c r="EW394" s="43">
        <v>0.51029999999999998</v>
      </c>
      <c r="EX394" s="43">
        <v>0.51029999999999998</v>
      </c>
      <c r="EY394" s="43">
        <v>0.51029999999999998</v>
      </c>
      <c r="EZ394" s="43">
        <v>0.51029999999999998</v>
      </c>
      <c r="FA394" s="43">
        <v>0.51029999999999998</v>
      </c>
      <c r="FB394" s="308">
        <v>0.51029999999999998</v>
      </c>
      <c r="FC394" s="43">
        <v>0.51029999999999998</v>
      </c>
      <c r="FD394" s="43">
        <v>0.51029999999999998</v>
      </c>
      <c r="FE394" s="43">
        <v>0.51029999999999998</v>
      </c>
      <c r="FF394" s="43">
        <v>0.51029999999999998</v>
      </c>
      <c r="FG394" s="43">
        <v>0.51029999999999998</v>
      </c>
      <c r="FH394" s="43">
        <v>0.51029999999999998</v>
      </c>
      <c r="FI394" s="43">
        <v>0.51029999999999998</v>
      </c>
      <c r="FJ394" s="43">
        <v>0.51029999999999998</v>
      </c>
      <c r="FK394" s="43">
        <v>0.51029999999999998</v>
      </c>
      <c r="FL394" s="43">
        <v>0.51029999999999998</v>
      </c>
      <c r="FM394" s="43">
        <v>0.51029999999999998</v>
      </c>
      <c r="FN394" s="43">
        <v>0.51029999999999998</v>
      </c>
      <c r="FO394" s="43">
        <v>0.51029999999999998</v>
      </c>
      <c r="FP394" s="43">
        <v>0.51029999999999998</v>
      </c>
      <c r="FQ394" s="43">
        <v>0.51029999999999998</v>
      </c>
      <c r="FR394" s="43">
        <v>0.51029999999999998</v>
      </c>
      <c r="FS394" s="43">
        <v>0.51029999999999998</v>
      </c>
      <c r="FT394" s="43">
        <v>0.51029999999999998</v>
      </c>
      <c r="FU394" s="43">
        <v>0.51029999999999998</v>
      </c>
      <c r="FV394" s="43">
        <v>0.51029999999999998</v>
      </c>
      <c r="FW394" s="43">
        <v>0.51029999999999998</v>
      </c>
      <c r="FX394" s="43">
        <v>0.51029999999999998</v>
      </c>
      <c r="FY394" s="43">
        <v>0.51029999999999998</v>
      </c>
      <c r="FZ394" s="43">
        <v>0.51029999999999998</v>
      </c>
      <c r="GA394" s="43">
        <v>0.51029999999999998</v>
      </c>
      <c r="GB394" s="43">
        <v>0.51029999999999998</v>
      </c>
      <c r="GC394" s="43">
        <v>0.51029999999999998</v>
      </c>
      <c r="GD394" s="43">
        <v>0.51029999999999998</v>
      </c>
      <c r="GE394" s="43">
        <v>0.51029999999999998</v>
      </c>
      <c r="GF394" s="43">
        <v>0.51029999999999998</v>
      </c>
      <c r="GG394" s="43">
        <v>0.51029999999999998</v>
      </c>
      <c r="GH394" s="43">
        <v>0.51029999999999998</v>
      </c>
      <c r="GI394" s="43">
        <v>0.51029999999999998</v>
      </c>
      <c r="GJ394" s="43">
        <v>0.51029999999999998</v>
      </c>
      <c r="GK394" s="43">
        <v>0.51029999999999998</v>
      </c>
      <c r="GL394" s="43">
        <v>0.51029999999999998</v>
      </c>
      <c r="GM394" s="43">
        <v>0.51029999999999998</v>
      </c>
      <c r="GN394" s="43">
        <v>0.51029999999999998</v>
      </c>
      <c r="GO394" s="43">
        <v>0.51029999999999998</v>
      </c>
      <c r="GP394" s="43">
        <v>0.51029999999999998</v>
      </c>
      <c r="GQ394" s="43">
        <v>0.51029999999999998</v>
      </c>
      <c r="GR394" s="43">
        <v>0.51029999999999998</v>
      </c>
      <c r="GS394" s="43">
        <v>0.51029999999999998</v>
      </c>
      <c r="GT394" s="43">
        <v>0.51029999999999998</v>
      </c>
      <c r="GU394" s="43">
        <v>0.51029999999999998</v>
      </c>
      <c r="GV394" s="43">
        <v>0.51029999999999998</v>
      </c>
      <c r="GW394" s="43">
        <v>0.51029999999999998</v>
      </c>
      <c r="GX394" s="43">
        <v>0.51029999999999998</v>
      </c>
      <c r="GY394" s="43">
        <v>0.51029999999999998</v>
      </c>
      <c r="GZ394" s="43">
        <v>0.51029999999999998</v>
      </c>
      <c r="HA394" s="43"/>
      <c r="HB394" s="43"/>
    </row>
    <row r="395" spans="1:210" x14ac:dyDescent="0.6">
      <c r="A395" s="327">
        <v>8</v>
      </c>
      <c r="B395" s="198">
        <v>45782</v>
      </c>
      <c r="C395" s="43">
        <v>0.50293699999999997</v>
      </c>
      <c r="D395" s="43">
        <v>0.50293699999999997</v>
      </c>
      <c r="E395" s="43">
        <v>0.50293699999999997</v>
      </c>
      <c r="F395" s="43">
        <v>0.50293699999999997</v>
      </c>
      <c r="G395" s="43">
        <v>0.50293699999999997</v>
      </c>
      <c r="H395" s="43">
        <v>0.50293699999999997</v>
      </c>
      <c r="I395" s="43">
        <v>0.50293699999999997</v>
      </c>
      <c r="J395" s="43">
        <v>0.50293699999999997</v>
      </c>
      <c r="K395" s="43">
        <v>0.50293699999999997</v>
      </c>
      <c r="L395" s="43">
        <v>0.50293699999999997</v>
      </c>
      <c r="M395" s="43">
        <v>0.50293699999999997</v>
      </c>
      <c r="N395" s="43">
        <v>0.50293699999999997</v>
      </c>
      <c r="O395" s="43">
        <v>0.50293699999999997</v>
      </c>
      <c r="P395" s="43">
        <v>0.50293699999999997</v>
      </c>
      <c r="Q395" s="43">
        <v>0.50293699999999997</v>
      </c>
      <c r="R395" s="43">
        <v>0.50293699999999997</v>
      </c>
      <c r="S395" s="43">
        <v>0.50293699999999997</v>
      </c>
      <c r="T395" s="43">
        <v>0.50293699999999997</v>
      </c>
      <c r="U395" s="43">
        <v>0.50293699999999997</v>
      </c>
      <c r="V395" s="43">
        <v>0.50293699999999997</v>
      </c>
      <c r="W395" s="43">
        <v>0.50293699999999997</v>
      </c>
      <c r="X395" s="43">
        <v>0.50293699999999997</v>
      </c>
      <c r="Y395" s="43">
        <v>0.50293699999999997</v>
      </c>
      <c r="Z395" s="43">
        <v>0.50293699999999997</v>
      </c>
      <c r="AA395" s="43">
        <v>0.50293699999999997</v>
      </c>
      <c r="AB395" s="43">
        <v>0.50293699999999997</v>
      </c>
      <c r="AC395" s="43">
        <v>0.50293699999999997</v>
      </c>
      <c r="AD395" s="43">
        <v>0.50293699999999997</v>
      </c>
      <c r="AE395" s="43">
        <v>0.50293699999999997</v>
      </c>
      <c r="AF395" s="43">
        <v>0.50293699999999997</v>
      </c>
      <c r="AG395" s="43">
        <v>0.50293699999999997</v>
      </c>
      <c r="AH395" s="43">
        <v>0.50293699999999997</v>
      </c>
      <c r="AI395" s="43">
        <v>0.50293699999999997</v>
      </c>
      <c r="AJ395" s="43">
        <v>0.50293699999999997</v>
      </c>
      <c r="AK395" s="43">
        <v>0.50293699999999997</v>
      </c>
      <c r="AL395" s="43">
        <v>0.50293699999999997</v>
      </c>
      <c r="AM395" s="43">
        <v>0.50293699999999997</v>
      </c>
      <c r="AN395" s="43">
        <v>0.50293699999999997</v>
      </c>
      <c r="AO395" s="43">
        <v>0.50293699999999997</v>
      </c>
      <c r="AP395" s="43">
        <v>0.50293699999999997</v>
      </c>
      <c r="AQ395" s="43">
        <v>0.50293699999999997</v>
      </c>
      <c r="AR395" s="43">
        <v>0.50293699999999997</v>
      </c>
      <c r="AS395" s="43">
        <v>0.50293699999999997</v>
      </c>
      <c r="AT395" s="43">
        <v>0.50293699999999997</v>
      </c>
      <c r="AU395" s="43">
        <v>0.50293699999999997</v>
      </c>
      <c r="AV395" s="43">
        <v>0.50293699999999997</v>
      </c>
      <c r="AW395" s="43">
        <v>0.50293699999999997</v>
      </c>
      <c r="AX395" s="43">
        <v>0.50293699999999997</v>
      </c>
      <c r="AY395" s="43">
        <v>0.50293699999999997</v>
      </c>
      <c r="AZ395" s="43">
        <v>0.50293699999999997</v>
      </c>
      <c r="BA395" s="308">
        <v>0.50293699999999997</v>
      </c>
      <c r="BB395" s="43">
        <v>0.50293699999999997</v>
      </c>
      <c r="BC395" s="43">
        <v>0.50293699999999997</v>
      </c>
      <c r="BD395" s="43">
        <v>0.50293699999999997</v>
      </c>
      <c r="BE395" s="43">
        <v>0.50293699999999997</v>
      </c>
      <c r="BF395" s="43">
        <v>0.50293699999999997</v>
      </c>
      <c r="BG395" s="43">
        <v>0.50293699999999997</v>
      </c>
      <c r="BH395" s="43">
        <v>0.50293699999999997</v>
      </c>
      <c r="BI395" s="43">
        <v>0.50293699999999997</v>
      </c>
      <c r="BJ395" s="43">
        <v>0.50293699999999997</v>
      </c>
      <c r="BK395" s="43">
        <v>0.50293699999999997</v>
      </c>
      <c r="BL395" s="43">
        <v>0.50293699999999997</v>
      </c>
      <c r="BM395" s="43">
        <v>0.50293699999999997</v>
      </c>
      <c r="BN395" s="43">
        <v>0.50293699999999997</v>
      </c>
      <c r="BO395" s="43">
        <v>0.50293699999999997</v>
      </c>
      <c r="BP395" s="43">
        <v>0.50293699999999997</v>
      </c>
      <c r="BQ395" s="43">
        <v>0.50293699999999997</v>
      </c>
      <c r="BR395" s="43">
        <v>0.50293699999999997</v>
      </c>
      <c r="BS395" s="43">
        <v>0.50293699999999997</v>
      </c>
      <c r="BT395" s="43">
        <v>0.50293699999999997</v>
      </c>
      <c r="BU395" s="43">
        <v>0.50293699999999997</v>
      </c>
      <c r="BV395" s="43">
        <v>0.50293699999999997</v>
      </c>
      <c r="BW395" s="43">
        <v>0.50293699999999997</v>
      </c>
      <c r="BX395" s="43">
        <v>0.50293699999999997</v>
      </c>
      <c r="BY395" s="43">
        <v>0.50293699999999997</v>
      </c>
      <c r="BZ395" s="43">
        <v>0.50293699999999997</v>
      </c>
      <c r="CA395" s="43">
        <v>0.50293699999999997</v>
      </c>
      <c r="CB395" s="43">
        <v>0.50293699999999997</v>
      </c>
      <c r="CC395" s="43">
        <v>0.50293699999999997</v>
      </c>
      <c r="CD395" s="43">
        <v>0.50293699999999997</v>
      </c>
      <c r="CE395" s="43">
        <v>0.50293699999999997</v>
      </c>
      <c r="CF395" s="43">
        <v>0.50293699999999997</v>
      </c>
      <c r="CG395" s="43">
        <v>0.50293699999999997</v>
      </c>
      <c r="CH395" s="43">
        <v>0.50293699999999997</v>
      </c>
      <c r="CI395" s="43">
        <v>0.50293699999999997</v>
      </c>
      <c r="CJ395" s="43">
        <v>0.50293699999999997</v>
      </c>
      <c r="CK395" s="43">
        <v>0.50293699999999997</v>
      </c>
      <c r="CL395" s="43">
        <v>0.50293699999999997</v>
      </c>
      <c r="CM395" s="43">
        <v>0.50293699999999997</v>
      </c>
      <c r="CN395" s="43">
        <v>0.50293699999999997</v>
      </c>
      <c r="CO395" s="43">
        <v>0.50293699999999997</v>
      </c>
      <c r="CP395" s="43">
        <v>0.50293699999999997</v>
      </c>
      <c r="CQ395" s="43">
        <v>0.50293699999999997</v>
      </c>
      <c r="CR395" s="43">
        <v>0.50293699999999997</v>
      </c>
      <c r="CS395" s="43">
        <v>0.50293699999999997</v>
      </c>
      <c r="CT395" s="43">
        <v>0.50293699999999997</v>
      </c>
      <c r="CU395" s="43">
        <v>0.50293699999999997</v>
      </c>
      <c r="CV395" s="43">
        <v>0.50293699999999997</v>
      </c>
      <c r="CW395" s="43">
        <v>0.50293699999999997</v>
      </c>
      <c r="CX395" s="43">
        <v>0.50293699999999997</v>
      </c>
      <c r="CY395" s="43">
        <v>0.50293699999999997</v>
      </c>
      <c r="CZ395" s="43"/>
      <c r="DA395" s="43"/>
      <c r="DC395" s="198">
        <v>45714</v>
      </c>
      <c r="DD395" s="43">
        <v>0.51029999999999998</v>
      </c>
      <c r="DE395" s="43">
        <v>0.51029999999999998</v>
      </c>
      <c r="DF395" s="43">
        <v>0.51029999999999998</v>
      </c>
      <c r="DG395" s="43">
        <v>0.51029999999999998</v>
      </c>
      <c r="DH395" s="43">
        <v>0.51029999999999998</v>
      </c>
      <c r="DI395" s="43">
        <v>0.51029999999999998</v>
      </c>
      <c r="DJ395" s="43">
        <v>0.51029999999999998</v>
      </c>
      <c r="DK395" s="43">
        <v>0.51029999999999998</v>
      </c>
      <c r="DL395" s="43">
        <v>0.51029999999999998</v>
      </c>
      <c r="DM395" s="43">
        <v>0.51029999999999998</v>
      </c>
      <c r="DN395" s="43">
        <v>0.51029999999999998</v>
      </c>
      <c r="DO395" s="43">
        <v>0.51029999999999998</v>
      </c>
      <c r="DP395" s="43">
        <v>0.51029999999999998</v>
      </c>
      <c r="DQ395" s="43">
        <v>0.51029999999999998</v>
      </c>
      <c r="DR395" s="43">
        <v>0.51029999999999998</v>
      </c>
      <c r="DS395" s="43">
        <v>0.51029999999999998</v>
      </c>
      <c r="DT395" s="43">
        <v>0.51029999999999998</v>
      </c>
      <c r="DU395" s="43">
        <v>0.51029999999999998</v>
      </c>
      <c r="DV395" s="43">
        <v>0.51029999999999998</v>
      </c>
      <c r="DW395" s="43">
        <v>0.51029999999999998</v>
      </c>
      <c r="DX395" s="43">
        <v>0.51029999999999998</v>
      </c>
      <c r="DY395" s="43">
        <v>0.51029999999999998</v>
      </c>
      <c r="DZ395" s="43">
        <v>0.51029999999999998</v>
      </c>
      <c r="EA395" s="43">
        <v>0.51029999999999998</v>
      </c>
      <c r="EB395" s="43">
        <v>0.51029999999999998</v>
      </c>
      <c r="EC395" s="43">
        <v>0.51029999999999998</v>
      </c>
      <c r="ED395" s="43">
        <v>0.51029999999999998</v>
      </c>
      <c r="EE395" s="43">
        <v>0.51029999999999998</v>
      </c>
      <c r="EF395" s="43">
        <v>0.51029999999999998</v>
      </c>
      <c r="EG395" s="43">
        <v>0.51029999999999998</v>
      </c>
      <c r="EH395" s="43">
        <v>0.51029999999999998</v>
      </c>
      <c r="EI395" s="43">
        <v>0.51029999999999998</v>
      </c>
      <c r="EJ395" s="43">
        <v>0.51029999999999998</v>
      </c>
      <c r="EK395" s="43">
        <v>0.51029999999999998</v>
      </c>
      <c r="EL395" s="43">
        <v>0.51029999999999998</v>
      </c>
      <c r="EM395" s="43">
        <v>0.51029999999999998</v>
      </c>
      <c r="EN395" s="43">
        <v>0.51029999999999998</v>
      </c>
      <c r="EO395" s="43">
        <v>0.51029999999999998</v>
      </c>
      <c r="EP395" s="43">
        <v>0.51029999999999998</v>
      </c>
      <c r="EQ395" s="43">
        <v>0.51029999999999998</v>
      </c>
      <c r="ER395" s="43">
        <v>0.51029999999999998</v>
      </c>
      <c r="ES395" s="43">
        <v>0.51029999999999998</v>
      </c>
      <c r="ET395" s="43">
        <v>0.51029999999999998</v>
      </c>
      <c r="EU395" s="43">
        <v>0.51029999999999998</v>
      </c>
      <c r="EV395" s="43">
        <v>0.51029999999999998</v>
      </c>
      <c r="EW395" s="43">
        <v>0.51029999999999998</v>
      </c>
      <c r="EX395" s="43">
        <v>0.51029999999999998</v>
      </c>
      <c r="EY395" s="43">
        <v>0.51029999999999998</v>
      </c>
      <c r="EZ395" s="43">
        <v>0.51029999999999998</v>
      </c>
      <c r="FA395" s="43">
        <v>0.51029999999999998</v>
      </c>
      <c r="FB395" s="308">
        <v>0.51029999999999998</v>
      </c>
      <c r="FC395" s="43">
        <v>0.51029999999999998</v>
      </c>
      <c r="FD395" s="43">
        <v>0.51029999999999998</v>
      </c>
      <c r="FE395" s="43">
        <v>0.51029999999999998</v>
      </c>
      <c r="FF395" s="43">
        <v>0.51029999999999998</v>
      </c>
      <c r="FG395" s="43">
        <v>0.51029999999999998</v>
      </c>
      <c r="FH395" s="43">
        <v>0.51029999999999998</v>
      </c>
      <c r="FI395" s="43">
        <v>0.51029999999999998</v>
      </c>
      <c r="FJ395" s="43">
        <v>0.51029999999999998</v>
      </c>
      <c r="FK395" s="43">
        <v>0.51029999999999998</v>
      </c>
      <c r="FL395" s="43">
        <v>0.51029999999999998</v>
      </c>
      <c r="FM395" s="43">
        <v>0.51029999999999998</v>
      </c>
      <c r="FN395" s="43">
        <v>0.51029999999999998</v>
      </c>
      <c r="FO395" s="43">
        <v>0.51029999999999998</v>
      </c>
      <c r="FP395" s="43">
        <v>0.51029999999999998</v>
      </c>
      <c r="FQ395" s="43">
        <v>0.51029999999999998</v>
      </c>
      <c r="FR395" s="43">
        <v>0.51029999999999998</v>
      </c>
      <c r="FS395" s="43">
        <v>0.51029999999999998</v>
      </c>
      <c r="FT395" s="43">
        <v>0.51029999999999998</v>
      </c>
      <c r="FU395" s="43">
        <v>0.51029999999999998</v>
      </c>
      <c r="FV395" s="43">
        <v>0.51029999999999998</v>
      </c>
      <c r="FW395" s="43">
        <v>0.51029999999999998</v>
      </c>
      <c r="FX395" s="43">
        <v>0.51029999999999998</v>
      </c>
      <c r="FY395" s="43">
        <v>0.51029999999999998</v>
      </c>
      <c r="FZ395" s="43">
        <v>0.51029999999999998</v>
      </c>
      <c r="GA395" s="43">
        <v>0.51029999999999998</v>
      </c>
      <c r="GB395" s="43">
        <v>0.51029999999999998</v>
      </c>
      <c r="GC395" s="43">
        <v>0.51029999999999998</v>
      </c>
      <c r="GD395" s="43">
        <v>0.51029999999999998</v>
      </c>
      <c r="GE395" s="43">
        <v>0.51029999999999998</v>
      </c>
      <c r="GF395" s="43">
        <v>0.51029999999999998</v>
      </c>
      <c r="GG395" s="43">
        <v>0.51029999999999998</v>
      </c>
      <c r="GH395" s="43">
        <v>0.51029999999999998</v>
      </c>
      <c r="GI395" s="43">
        <v>0.51029999999999998</v>
      </c>
      <c r="GJ395" s="43">
        <v>0.51029999999999998</v>
      </c>
      <c r="GK395" s="43">
        <v>0.51029999999999998</v>
      </c>
      <c r="GL395" s="43">
        <v>0.51029999999999998</v>
      </c>
      <c r="GM395" s="43">
        <v>0.51029999999999998</v>
      </c>
      <c r="GN395" s="43">
        <v>0.51029999999999998</v>
      </c>
      <c r="GO395" s="43">
        <v>0.51029999999999998</v>
      </c>
      <c r="GP395" s="43">
        <v>0.51029999999999998</v>
      </c>
      <c r="GQ395" s="43">
        <v>0.51029999999999998</v>
      </c>
      <c r="GR395" s="43">
        <v>0.51029999999999998</v>
      </c>
      <c r="GS395" s="43">
        <v>0.51029999999999998</v>
      </c>
      <c r="GT395" s="43">
        <v>0.51029999999999998</v>
      </c>
      <c r="GU395" s="43">
        <v>0.51029999999999998</v>
      </c>
      <c r="GV395" s="43">
        <v>0.51029999999999998</v>
      </c>
      <c r="GW395" s="43">
        <v>0.51029999999999998</v>
      </c>
      <c r="GX395" s="43">
        <v>0.51029999999999998</v>
      </c>
      <c r="GY395" s="43">
        <v>0.51029999999999998</v>
      </c>
      <c r="GZ395" s="43">
        <v>0.51029999999999998</v>
      </c>
      <c r="HA395" s="43"/>
      <c r="HB395" s="43"/>
    </row>
    <row r="396" spans="1:210" x14ac:dyDescent="0.6">
      <c r="A396" s="327">
        <v>9</v>
      </c>
      <c r="B396" s="198">
        <v>45813</v>
      </c>
      <c r="C396" s="43">
        <v>0.50293699999999997</v>
      </c>
      <c r="D396" s="43">
        <v>0.50293699999999997</v>
      </c>
      <c r="E396" s="43">
        <v>0.50293699999999997</v>
      </c>
      <c r="F396" s="43">
        <v>0.50293699999999997</v>
      </c>
      <c r="G396" s="43">
        <v>0.50293699999999997</v>
      </c>
      <c r="H396" s="43">
        <v>0.50293699999999997</v>
      </c>
      <c r="I396" s="43">
        <v>0.50293699999999997</v>
      </c>
      <c r="J396" s="43">
        <v>0.50293699999999997</v>
      </c>
      <c r="K396" s="43">
        <v>0.50293699999999997</v>
      </c>
      <c r="L396" s="43">
        <v>0.50293699999999997</v>
      </c>
      <c r="M396" s="43">
        <v>0.50293699999999997</v>
      </c>
      <c r="N396" s="43">
        <v>0.50293699999999997</v>
      </c>
      <c r="O396" s="43">
        <v>0.50293699999999997</v>
      </c>
      <c r="P396" s="43">
        <v>0.50293699999999997</v>
      </c>
      <c r="Q396" s="43">
        <v>0.50293699999999997</v>
      </c>
      <c r="R396" s="43">
        <v>0.50293699999999997</v>
      </c>
      <c r="S396" s="43">
        <v>0.50293699999999997</v>
      </c>
      <c r="T396" s="43">
        <v>0.50293699999999997</v>
      </c>
      <c r="U396" s="43">
        <v>0.50293699999999997</v>
      </c>
      <c r="V396" s="43">
        <v>0.50293699999999997</v>
      </c>
      <c r="W396" s="43">
        <v>0.50293699999999997</v>
      </c>
      <c r="X396" s="43">
        <v>0.50293699999999997</v>
      </c>
      <c r="Y396" s="43">
        <v>0.50293699999999997</v>
      </c>
      <c r="Z396" s="43">
        <v>0.50293699999999997</v>
      </c>
      <c r="AA396" s="43">
        <v>0.50293699999999997</v>
      </c>
      <c r="AB396" s="43">
        <v>0.50293699999999997</v>
      </c>
      <c r="AC396" s="43">
        <v>0.50293699999999997</v>
      </c>
      <c r="AD396" s="43">
        <v>0.50293699999999997</v>
      </c>
      <c r="AE396" s="43">
        <v>0.50293699999999997</v>
      </c>
      <c r="AF396" s="43">
        <v>0.50293699999999997</v>
      </c>
      <c r="AG396" s="43">
        <v>0.50293699999999997</v>
      </c>
      <c r="AH396" s="43">
        <v>0.50293699999999997</v>
      </c>
      <c r="AI396" s="43">
        <v>0.50293699999999997</v>
      </c>
      <c r="AJ396" s="43">
        <v>0.50293699999999997</v>
      </c>
      <c r="AK396" s="43">
        <v>0.50293699999999997</v>
      </c>
      <c r="AL396" s="43">
        <v>0.50293699999999997</v>
      </c>
      <c r="AM396" s="43">
        <v>0.50293699999999997</v>
      </c>
      <c r="AN396" s="43">
        <v>0.50293699999999997</v>
      </c>
      <c r="AO396" s="43">
        <v>0.50293699999999997</v>
      </c>
      <c r="AP396" s="43">
        <v>0.50293699999999997</v>
      </c>
      <c r="AQ396" s="43">
        <v>0.50293699999999997</v>
      </c>
      <c r="AR396" s="43">
        <v>0.50293699999999997</v>
      </c>
      <c r="AS396" s="43">
        <v>0.50293699999999997</v>
      </c>
      <c r="AT396" s="43">
        <v>0.50293699999999997</v>
      </c>
      <c r="AU396" s="43">
        <v>0.50293699999999997</v>
      </c>
      <c r="AV396" s="43">
        <v>0.50293699999999997</v>
      </c>
      <c r="AW396" s="43">
        <v>0.50293699999999997</v>
      </c>
      <c r="AX396" s="43">
        <v>0.50293699999999997</v>
      </c>
      <c r="AY396" s="43">
        <v>0.50293699999999997</v>
      </c>
      <c r="AZ396" s="43">
        <v>0.50293699999999997</v>
      </c>
      <c r="BA396" s="308">
        <v>0.50293699999999997</v>
      </c>
      <c r="BB396" s="43">
        <v>0.50293699999999997</v>
      </c>
      <c r="BC396" s="43">
        <v>0.50293699999999997</v>
      </c>
      <c r="BD396" s="43">
        <v>0.50293699999999997</v>
      </c>
      <c r="BE396" s="43">
        <v>0.50293699999999997</v>
      </c>
      <c r="BF396" s="43">
        <v>0.50293699999999997</v>
      </c>
      <c r="BG396" s="43">
        <v>0.50293699999999997</v>
      </c>
      <c r="BH396" s="43">
        <v>0.50293699999999997</v>
      </c>
      <c r="BI396" s="43">
        <v>0.50293699999999997</v>
      </c>
      <c r="BJ396" s="43">
        <v>0.50293699999999997</v>
      </c>
      <c r="BK396" s="43">
        <v>0.50293699999999997</v>
      </c>
      <c r="BL396" s="43">
        <v>0.50293699999999997</v>
      </c>
      <c r="BM396" s="43">
        <v>0.50293699999999997</v>
      </c>
      <c r="BN396" s="43">
        <v>0.50293699999999997</v>
      </c>
      <c r="BO396" s="43">
        <v>0.50293699999999997</v>
      </c>
      <c r="BP396" s="43">
        <v>0.50293699999999997</v>
      </c>
      <c r="BQ396" s="43">
        <v>0.50293699999999997</v>
      </c>
      <c r="BR396" s="43">
        <v>0.50293699999999997</v>
      </c>
      <c r="BS396" s="43">
        <v>0.50293699999999997</v>
      </c>
      <c r="BT396" s="43">
        <v>0.50293699999999997</v>
      </c>
      <c r="BU396" s="43">
        <v>0.50293699999999997</v>
      </c>
      <c r="BV396" s="43">
        <v>0.50293699999999997</v>
      </c>
      <c r="BW396" s="43">
        <v>0.50293699999999997</v>
      </c>
      <c r="BX396" s="43">
        <v>0.50293699999999997</v>
      </c>
      <c r="BY396" s="43">
        <v>0.50293699999999997</v>
      </c>
      <c r="BZ396" s="43">
        <v>0.50293699999999997</v>
      </c>
      <c r="CA396" s="43">
        <v>0.50293699999999997</v>
      </c>
      <c r="CB396" s="43">
        <v>0.50293699999999997</v>
      </c>
      <c r="CC396" s="43">
        <v>0.50293699999999997</v>
      </c>
      <c r="CD396" s="43">
        <v>0.50293699999999997</v>
      </c>
      <c r="CE396" s="43">
        <v>0.50293699999999997</v>
      </c>
      <c r="CF396" s="43">
        <v>0.50293699999999997</v>
      </c>
      <c r="CG396" s="43">
        <v>0.50293699999999997</v>
      </c>
      <c r="CH396" s="43">
        <v>0.50293699999999997</v>
      </c>
      <c r="CI396" s="43">
        <v>0.50293699999999997</v>
      </c>
      <c r="CJ396" s="43">
        <v>0.50293699999999997</v>
      </c>
      <c r="CK396" s="43">
        <v>0.50293699999999997</v>
      </c>
      <c r="CL396" s="43">
        <v>0.50293699999999997</v>
      </c>
      <c r="CM396" s="43">
        <v>0.50293699999999997</v>
      </c>
      <c r="CN396" s="43">
        <v>0.50293699999999997</v>
      </c>
      <c r="CO396" s="43">
        <v>0.50293699999999997</v>
      </c>
      <c r="CP396" s="43">
        <v>0.50293699999999997</v>
      </c>
      <c r="CQ396" s="43">
        <v>0.50293699999999997</v>
      </c>
      <c r="CR396" s="43">
        <v>0.50293699999999997</v>
      </c>
      <c r="CS396" s="43">
        <v>0.50293699999999997</v>
      </c>
      <c r="CT396" s="43">
        <v>0.50293699999999997</v>
      </c>
      <c r="CU396" s="43">
        <v>0.50293699999999997</v>
      </c>
      <c r="CV396" s="43">
        <v>0.50293699999999997</v>
      </c>
      <c r="CW396" s="43">
        <v>0.50293699999999997</v>
      </c>
      <c r="CX396" s="43">
        <v>0.50293699999999997</v>
      </c>
      <c r="CY396" s="43">
        <v>0.50293699999999997</v>
      </c>
      <c r="CZ396" s="43"/>
      <c r="DA396" s="43"/>
      <c r="DC396" s="198">
        <v>45742</v>
      </c>
      <c r="DD396" s="43">
        <v>0.51029999999999998</v>
      </c>
      <c r="DE396" s="43">
        <v>0.51029999999999998</v>
      </c>
      <c r="DF396" s="43">
        <v>0.51029999999999998</v>
      </c>
      <c r="DG396" s="43">
        <v>0.51029999999999998</v>
      </c>
      <c r="DH396" s="43">
        <v>0.51029999999999998</v>
      </c>
      <c r="DI396" s="43">
        <v>0.51029999999999998</v>
      </c>
      <c r="DJ396" s="43">
        <v>0.51029999999999998</v>
      </c>
      <c r="DK396" s="43">
        <v>0.51029999999999998</v>
      </c>
      <c r="DL396" s="43">
        <v>0.51029999999999998</v>
      </c>
      <c r="DM396" s="43">
        <v>0.51029999999999998</v>
      </c>
      <c r="DN396" s="43">
        <v>0.51029999999999998</v>
      </c>
      <c r="DO396" s="43">
        <v>0.51029999999999998</v>
      </c>
      <c r="DP396" s="43">
        <v>0.51029999999999998</v>
      </c>
      <c r="DQ396" s="43">
        <v>0.51029999999999998</v>
      </c>
      <c r="DR396" s="43">
        <v>0.51029999999999998</v>
      </c>
      <c r="DS396" s="43">
        <v>0.51029999999999998</v>
      </c>
      <c r="DT396" s="43">
        <v>0.51029999999999998</v>
      </c>
      <c r="DU396" s="43">
        <v>0.51029999999999998</v>
      </c>
      <c r="DV396" s="43">
        <v>0.51029999999999998</v>
      </c>
      <c r="DW396" s="43">
        <v>0.51029999999999998</v>
      </c>
      <c r="DX396" s="43">
        <v>0.51029999999999998</v>
      </c>
      <c r="DY396" s="43">
        <v>0.51029999999999998</v>
      </c>
      <c r="DZ396" s="43">
        <v>0.51029999999999998</v>
      </c>
      <c r="EA396" s="43">
        <v>0.51029999999999998</v>
      </c>
      <c r="EB396" s="43">
        <v>0.51029999999999998</v>
      </c>
      <c r="EC396" s="43">
        <v>0.51029999999999998</v>
      </c>
      <c r="ED396" s="43">
        <v>0.51029999999999998</v>
      </c>
      <c r="EE396" s="43">
        <v>0.51029999999999998</v>
      </c>
      <c r="EF396" s="43">
        <v>0.51029999999999998</v>
      </c>
      <c r="EG396" s="43">
        <v>0.51029999999999998</v>
      </c>
      <c r="EH396" s="43">
        <v>0.51029999999999998</v>
      </c>
      <c r="EI396" s="43">
        <v>0.51029999999999998</v>
      </c>
      <c r="EJ396" s="43">
        <v>0.51029999999999998</v>
      </c>
      <c r="EK396" s="43">
        <v>0.51029999999999998</v>
      </c>
      <c r="EL396" s="43">
        <v>0.51029999999999998</v>
      </c>
      <c r="EM396" s="43">
        <v>0.51029999999999998</v>
      </c>
      <c r="EN396" s="43">
        <v>0.51029999999999998</v>
      </c>
      <c r="EO396" s="43">
        <v>0.51029999999999998</v>
      </c>
      <c r="EP396" s="43">
        <v>0.51029999999999998</v>
      </c>
      <c r="EQ396" s="43">
        <v>0.51029999999999998</v>
      </c>
      <c r="ER396" s="43">
        <v>0.51029999999999998</v>
      </c>
      <c r="ES396" s="43">
        <v>0.51029999999999998</v>
      </c>
      <c r="ET396" s="43">
        <v>0.51029999999999998</v>
      </c>
      <c r="EU396" s="43">
        <v>0.51029999999999998</v>
      </c>
      <c r="EV396" s="43">
        <v>0.51029999999999998</v>
      </c>
      <c r="EW396" s="43">
        <v>0.51029999999999998</v>
      </c>
      <c r="EX396" s="43">
        <v>0.51029999999999998</v>
      </c>
      <c r="EY396" s="43">
        <v>0.51029999999999998</v>
      </c>
      <c r="EZ396" s="43">
        <v>0.51029999999999998</v>
      </c>
      <c r="FA396" s="43">
        <v>0.51029999999999998</v>
      </c>
      <c r="FB396" s="308">
        <v>0.51029999999999998</v>
      </c>
      <c r="FC396" s="43">
        <v>0.51029999999999998</v>
      </c>
      <c r="FD396" s="43">
        <v>0.51029999999999998</v>
      </c>
      <c r="FE396" s="43">
        <v>0.51029999999999998</v>
      </c>
      <c r="FF396" s="43">
        <v>0.51029999999999998</v>
      </c>
      <c r="FG396" s="43">
        <v>0.51029999999999998</v>
      </c>
      <c r="FH396" s="43">
        <v>0.51029999999999998</v>
      </c>
      <c r="FI396" s="43">
        <v>0.51029999999999998</v>
      </c>
      <c r="FJ396" s="43">
        <v>0.51029999999999998</v>
      </c>
      <c r="FK396" s="43">
        <v>0.51029999999999998</v>
      </c>
      <c r="FL396" s="43">
        <v>0.51029999999999998</v>
      </c>
      <c r="FM396" s="43">
        <v>0.51029999999999998</v>
      </c>
      <c r="FN396" s="43">
        <v>0.51029999999999998</v>
      </c>
      <c r="FO396" s="43">
        <v>0.51029999999999998</v>
      </c>
      <c r="FP396" s="43">
        <v>0.51029999999999998</v>
      </c>
      <c r="FQ396" s="43">
        <v>0.51029999999999998</v>
      </c>
      <c r="FR396" s="43">
        <v>0.51029999999999998</v>
      </c>
      <c r="FS396" s="43">
        <v>0.51029999999999998</v>
      </c>
      <c r="FT396" s="43">
        <v>0.51029999999999998</v>
      </c>
      <c r="FU396" s="43">
        <v>0.51029999999999998</v>
      </c>
      <c r="FV396" s="43">
        <v>0.51029999999999998</v>
      </c>
      <c r="FW396" s="43">
        <v>0.51029999999999998</v>
      </c>
      <c r="FX396" s="43">
        <v>0.51029999999999998</v>
      </c>
      <c r="FY396" s="43">
        <v>0.51029999999999998</v>
      </c>
      <c r="FZ396" s="43">
        <v>0.51029999999999998</v>
      </c>
      <c r="GA396" s="43">
        <v>0.51029999999999998</v>
      </c>
      <c r="GB396" s="43">
        <v>0.51029999999999998</v>
      </c>
      <c r="GC396" s="43">
        <v>0.51029999999999998</v>
      </c>
      <c r="GD396" s="43">
        <v>0.51029999999999998</v>
      </c>
      <c r="GE396" s="43">
        <v>0.51029999999999998</v>
      </c>
      <c r="GF396" s="43">
        <v>0.51029999999999998</v>
      </c>
      <c r="GG396" s="43">
        <v>0.51029999999999998</v>
      </c>
      <c r="GH396" s="43">
        <v>0.51029999999999998</v>
      </c>
      <c r="GI396" s="43">
        <v>0.51029999999999998</v>
      </c>
      <c r="GJ396" s="43">
        <v>0.51029999999999998</v>
      </c>
      <c r="GK396" s="43">
        <v>0.51029999999999998</v>
      </c>
      <c r="GL396" s="43">
        <v>0.51029999999999998</v>
      </c>
      <c r="GM396" s="43">
        <v>0.51029999999999998</v>
      </c>
      <c r="GN396" s="43">
        <v>0.51029999999999998</v>
      </c>
      <c r="GO396" s="43">
        <v>0.51029999999999998</v>
      </c>
      <c r="GP396" s="43">
        <v>0.51029999999999998</v>
      </c>
      <c r="GQ396" s="43">
        <v>0.51029999999999998</v>
      </c>
      <c r="GR396" s="43">
        <v>0.51029999999999998</v>
      </c>
      <c r="GS396" s="43">
        <v>0.51029999999999998</v>
      </c>
      <c r="GT396" s="43">
        <v>0.51029999999999998</v>
      </c>
      <c r="GU396" s="43">
        <v>0.51029999999999998</v>
      </c>
      <c r="GV396" s="43">
        <v>0.51029999999999998</v>
      </c>
      <c r="GW396" s="43">
        <v>0.51029999999999998</v>
      </c>
      <c r="GX396" s="43">
        <v>0.51029999999999998</v>
      </c>
      <c r="GY396" s="43">
        <v>0.51029999999999998</v>
      </c>
      <c r="GZ396" s="43">
        <v>0.51029999999999998</v>
      </c>
      <c r="HA396" s="43"/>
      <c r="HB396" s="43"/>
    </row>
    <row r="397" spans="1:210" x14ac:dyDescent="0.6">
      <c r="A397" s="327">
        <v>10</v>
      </c>
      <c r="B397" s="198">
        <v>45843</v>
      </c>
      <c r="C397" s="43">
        <v>0.50293699999999997</v>
      </c>
      <c r="D397" s="43">
        <v>0.50293699999999997</v>
      </c>
      <c r="E397" s="43">
        <v>0.50293699999999997</v>
      </c>
      <c r="F397" s="43">
        <v>0.50293699999999997</v>
      </c>
      <c r="G397" s="43">
        <v>0.50293699999999997</v>
      </c>
      <c r="H397" s="43">
        <v>0.50293699999999997</v>
      </c>
      <c r="I397" s="43">
        <v>0.50293699999999997</v>
      </c>
      <c r="J397" s="43">
        <v>0.50293699999999997</v>
      </c>
      <c r="K397" s="43">
        <v>0.50293699999999997</v>
      </c>
      <c r="L397" s="43">
        <v>0.50293699999999997</v>
      </c>
      <c r="M397" s="43">
        <v>0.50293699999999997</v>
      </c>
      <c r="N397" s="43">
        <v>0.50293699999999997</v>
      </c>
      <c r="O397" s="43">
        <v>0.50293699999999997</v>
      </c>
      <c r="P397" s="43">
        <v>0.50293699999999997</v>
      </c>
      <c r="Q397" s="43">
        <v>0.50293699999999997</v>
      </c>
      <c r="R397" s="43">
        <v>0.50293699999999997</v>
      </c>
      <c r="S397" s="43">
        <v>0.50293699999999997</v>
      </c>
      <c r="T397" s="43">
        <v>0.50293699999999997</v>
      </c>
      <c r="U397" s="43">
        <v>0.50293699999999997</v>
      </c>
      <c r="V397" s="43">
        <v>0.50293699999999997</v>
      </c>
      <c r="W397" s="43">
        <v>0.50293699999999997</v>
      </c>
      <c r="X397" s="43">
        <v>0.50293699999999997</v>
      </c>
      <c r="Y397" s="43">
        <v>0.50293699999999997</v>
      </c>
      <c r="Z397" s="43">
        <v>0.50293699999999997</v>
      </c>
      <c r="AA397" s="43">
        <v>0.50293699999999997</v>
      </c>
      <c r="AB397" s="43">
        <v>0.50293699999999997</v>
      </c>
      <c r="AC397" s="43">
        <v>0.50293699999999997</v>
      </c>
      <c r="AD397" s="43">
        <v>0.50293699999999997</v>
      </c>
      <c r="AE397" s="43">
        <v>0.50293699999999997</v>
      </c>
      <c r="AF397" s="43">
        <v>0.50293699999999997</v>
      </c>
      <c r="AG397" s="43">
        <v>0.50293699999999997</v>
      </c>
      <c r="AH397" s="43">
        <v>0.50293699999999997</v>
      </c>
      <c r="AI397" s="43">
        <v>0.50293699999999997</v>
      </c>
      <c r="AJ397" s="43">
        <v>0.50293699999999997</v>
      </c>
      <c r="AK397" s="43">
        <v>0.50293699999999997</v>
      </c>
      <c r="AL397" s="43">
        <v>0.50293699999999997</v>
      </c>
      <c r="AM397" s="43">
        <v>0.50293699999999997</v>
      </c>
      <c r="AN397" s="43">
        <v>0.50293699999999997</v>
      </c>
      <c r="AO397" s="43">
        <v>0.50293699999999997</v>
      </c>
      <c r="AP397" s="43">
        <v>0.50293699999999997</v>
      </c>
      <c r="AQ397" s="43">
        <v>0.50293699999999997</v>
      </c>
      <c r="AR397" s="43">
        <v>0.50293699999999997</v>
      </c>
      <c r="AS397" s="43">
        <v>0.50293699999999997</v>
      </c>
      <c r="AT397" s="43">
        <v>0.50293699999999997</v>
      </c>
      <c r="AU397" s="43">
        <v>0.50293699999999997</v>
      </c>
      <c r="AV397" s="43">
        <v>0.50293699999999997</v>
      </c>
      <c r="AW397" s="43">
        <v>0.50293699999999997</v>
      </c>
      <c r="AX397" s="43">
        <v>0.50293699999999997</v>
      </c>
      <c r="AY397" s="43">
        <v>0.50293699999999997</v>
      </c>
      <c r="AZ397" s="43">
        <v>0.50293699999999997</v>
      </c>
      <c r="BA397" s="308">
        <v>0.50293699999999997</v>
      </c>
      <c r="BB397" s="43">
        <v>0.50293699999999997</v>
      </c>
      <c r="BC397" s="43">
        <v>0.50293699999999997</v>
      </c>
      <c r="BD397" s="43">
        <v>0.50293699999999997</v>
      </c>
      <c r="BE397" s="43">
        <v>0.50293699999999997</v>
      </c>
      <c r="BF397" s="43">
        <v>0.50293699999999997</v>
      </c>
      <c r="BG397" s="43">
        <v>0.50293699999999997</v>
      </c>
      <c r="BH397" s="43">
        <v>0.50293699999999997</v>
      </c>
      <c r="BI397" s="43">
        <v>0.50293699999999997</v>
      </c>
      <c r="BJ397" s="43">
        <v>0.50293699999999997</v>
      </c>
      <c r="BK397" s="43">
        <v>0.50293699999999997</v>
      </c>
      <c r="BL397" s="43">
        <v>0.50293699999999997</v>
      </c>
      <c r="BM397" s="43">
        <v>0.50293699999999997</v>
      </c>
      <c r="BN397" s="43">
        <v>0.50293699999999997</v>
      </c>
      <c r="BO397" s="43">
        <v>0.50293699999999997</v>
      </c>
      <c r="BP397" s="43">
        <v>0.50293699999999997</v>
      </c>
      <c r="BQ397" s="43">
        <v>0.50293699999999997</v>
      </c>
      <c r="BR397" s="43">
        <v>0.50293699999999997</v>
      </c>
      <c r="BS397" s="43">
        <v>0.50293699999999997</v>
      </c>
      <c r="BT397" s="43">
        <v>0.50293699999999997</v>
      </c>
      <c r="BU397" s="43">
        <v>0.50293699999999997</v>
      </c>
      <c r="BV397" s="43">
        <v>0.50293699999999997</v>
      </c>
      <c r="BW397" s="43">
        <v>0.50293699999999997</v>
      </c>
      <c r="BX397" s="43">
        <v>0.50293699999999997</v>
      </c>
      <c r="BY397" s="43">
        <v>0.50293699999999997</v>
      </c>
      <c r="BZ397" s="43">
        <v>0.50293699999999997</v>
      </c>
      <c r="CA397" s="43">
        <v>0.50293699999999997</v>
      </c>
      <c r="CB397" s="43">
        <v>0.50293699999999997</v>
      </c>
      <c r="CC397" s="43">
        <v>0.50293699999999997</v>
      </c>
      <c r="CD397" s="43">
        <v>0.50293699999999997</v>
      </c>
      <c r="CE397" s="43">
        <v>0.50293699999999997</v>
      </c>
      <c r="CF397" s="43">
        <v>0.50293699999999997</v>
      </c>
      <c r="CG397" s="43">
        <v>0.50293699999999997</v>
      </c>
      <c r="CH397" s="43">
        <v>0.50293699999999997</v>
      </c>
      <c r="CI397" s="43">
        <v>0.50293699999999997</v>
      </c>
      <c r="CJ397" s="43">
        <v>0.50293699999999997</v>
      </c>
      <c r="CK397" s="43">
        <v>0.50293699999999997</v>
      </c>
      <c r="CL397" s="43">
        <v>0.50293699999999997</v>
      </c>
      <c r="CM397" s="43">
        <v>0.50293699999999997</v>
      </c>
      <c r="CN397" s="43">
        <v>0.50293699999999997</v>
      </c>
      <c r="CO397" s="43">
        <v>0.50293699999999997</v>
      </c>
      <c r="CP397" s="43">
        <v>0.50293699999999997</v>
      </c>
      <c r="CQ397" s="43">
        <v>0.50293699999999997</v>
      </c>
      <c r="CR397" s="43">
        <v>0.50293699999999997</v>
      </c>
      <c r="CS397" s="43">
        <v>0.50293699999999997</v>
      </c>
      <c r="CT397" s="43">
        <v>0.50293699999999997</v>
      </c>
      <c r="CU397" s="43">
        <v>0.50293699999999997</v>
      </c>
      <c r="CV397" s="43">
        <v>0.50293699999999997</v>
      </c>
      <c r="CW397" s="43">
        <v>0.50293699999999997</v>
      </c>
      <c r="CX397" s="43">
        <v>0.50293699999999997</v>
      </c>
      <c r="CY397" s="43">
        <v>0.50293699999999997</v>
      </c>
      <c r="CZ397" s="43"/>
      <c r="DA397" s="43"/>
      <c r="DC397" s="198">
        <v>45773</v>
      </c>
      <c r="DD397" s="43">
        <v>0.51029999999999998</v>
      </c>
      <c r="DE397" s="43">
        <v>0.51029999999999998</v>
      </c>
      <c r="DF397" s="43">
        <v>0.51029999999999998</v>
      </c>
      <c r="DG397" s="43">
        <v>0.51029999999999998</v>
      </c>
      <c r="DH397" s="43">
        <v>0.51029999999999998</v>
      </c>
      <c r="DI397" s="43">
        <v>0.51029999999999998</v>
      </c>
      <c r="DJ397" s="43">
        <v>0.51029999999999998</v>
      </c>
      <c r="DK397" s="43">
        <v>0.51029999999999998</v>
      </c>
      <c r="DL397" s="43">
        <v>0.51029999999999998</v>
      </c>
      <c r="DM397" s="43">
        <v>0.51029999999999998</v>
      </c>
      <c r="DN397" s="43">
        <v>0.51029999999999998</v>
      </c>
      <c r="DO397" s="43">
        <v>0.51029999999999998</v>
      </c>
      <c r="DP397" s="43">
        <v>0.51029999999999998</v>
      </c>
      <c r="DQ397" s="43">
        <v>0.51029999999999998</v>
      </c>
      <c r="DR397" s="43">
        <v>0.51029999999999998</v>
      </c>
      <c r="DS397" s="43">
        <v>0.51029999999999998</v>
      </c>
      <c r="DT397" s="43">
        <v>0.51029999999999998</v>
      </c>
      <c r="DU397" s="43">
        <v>0.51029999999999998</v>
      </c>
      <c r="DV397" s="43">
        <v>0.51029999999999998</v>
      </c>
      <c r="DW397" s="43">
        <v>0.51029999999999998</v>
      </c>
      <c r="DX397" s="43">
        <v>0.51029999999999998</v>
      </c>
      <c r="DY397" s="43">
        <v>0.51029999999999998</v>
      </c>
      <c r="DZ397" s="43">
        <v>0.51029999999999998</v>
      </c>
      <c r="EA397" s="43">
        <v>0.51029999999999998</v>
      </c>
      <c r="EB397" s="43">
        <v>0.51029999999999998</v>
      </c>
      <c r="EC397" s="43">
        <v>0.51029999999999998</v>
      </c>
      <c r="ED397" s="43">
        <v>0.51029999999999998</v>
      </c>
      <c r="EE397" s="43">
        <v>0.51029999999999998</v>
      </c>
      <c r="EF397" s="43">
        <v>0.51029999999999998</v>
      </c>
      <c r="EG397" s="43">
        <v>0.51029999999999998</v>
      </c>
      <c r="EH397" s="43">
        <v>0.51029999999999998</v>
      </c>
      <c r="EI397" s="43">
        <v>0.51029999999999998</v>
      </c>
      <c r="EJ397" s="43">
        <v>0.51029999999999998</v>
      </c>
      <c r="EK397" s="43">
        <v>0.51029999999999998</v>
      </c>
      <c r="EL397" s="43">
        <v>0.51029999999999998</v>
      </c>
      <c r="EM397" s="43">
        <v>0.51029999999999998</v>
      </c>
      <c r="EN397" s="43">
        <v>0.51029999999999998</v>
      </c>
      <c r="EO397" s="43">
        <v>0.51029999999999998</v>
      </c>
      <c r="EP397" s="43">
        <v>0.51029999999999998</v>
      </c>
      <c r="EQ397" s="43">
        <v>0.51029999999999998</v>
      </c>
      <c r="ER397" s="43">
        <v>0.51029999999999998</v>
      </c>
      <c r="ES397" s="43">
        <v>0.51029999999999998</v>
      </c>
      <c r="ET397" s="43">
        <v>0.51029999999999998</v>
      </c>
      <c r="EU397" s="43">
        <v>0.51029999999999998</v>
      </c>
      <c r="EV397" s="43">
        <v>0.51029999999999998</v>
      </c>
      <c r="EW397" s="43">
        <v>0.51029999999999998</v>
      </c>
      <c r="EX397" s="43">
        <v>0.51029999999999998</v>
      </c>
      <c r="EY397" s="43">
        <v>0.51029999999999998</v>
      </c>
      <c r="EZ397" s="43">
        <v>0.51029999999999998</v>
      </c>
      <c r="FA397" s="43">
        <v>0.51029999999999998</v>
      </c>
      <c r="FB397" s="308">
        <v>0.51029999999999998</v>
      </c>
      <c r="FC397" s="43">
        <v>0.51029999999999998</v>
      </c>
      <c r="FD397" s="43">
        <v>0.51029999999999998</v>
      </c>
      <c r="FE397" s="43">
        <v>0.51029999999999998</v>
      </c>
      <c r="FF397" s="43">
        <v>0.51029999999999998</v>
      </c>
      <c r="FG397" s="43">
        <v>0.51029999999999998</v>
      </c>
      <c r="FH397" s="43">
        <v>0.51029999999999998</v>
      </c>
      <c r="FI397" s="43">
        <v>0.51029999999999998</v>
      </c>
      <c r="FJ397" s="43">
        <v>0.51029999999999998</v>
      </c>
      <c r="FK397" s="43">
        <v>0.51029999999999998</v>
      </c>
      <c r="FL397" s="43">
        <v>0.51029999999999998</v>
      </c>
      <c r="FM397" s="43">
        <v>0.51029999999999998</v>
      </c>
      <c r="FN397" s="43">
        <v>0.51029999999999998</v>
      </c>
      <c r="FO397" s="43">
        <v>0.51029999999999998</v>
      </c>
      <c r="FP397" s="43">
        <v>0.51029999999999998</v>
      </c>
      <c r="FQ397" s="43">
        <v>0.51029999999999998</v>
      </c>
      <c r="FR397" s="43">
        <v>0.51029999999999998</v>
      </c>
      <c r="FS397" s="43">
        <v>0.51029999999999998</v>
      </c>
      <c r="FT397" s="43">
        <v>0.51029999999999998</v>
      </c>
      <c r="FU397" s="43">
        <v>0.51029999999999998</v>
      </c>
      <c r="FV397" s="43">
        <v>0.51029999999999998</v>
      </c>
      <c r="FW397" s="43">
        <v>0.51029999999999998</v>
      </c>
      <c r="FX397" s="43">
        <v>0.51029999999999998</v>
      </c>
      <c r="FY397" s="43">
        <v>0.51029999999999998</v>
      </c>
      <c r="FZ397" s="43">
        <v>0.51029999999999998</v>
      </c>
      <c r="GA397" s="43">
        <v>0.51029999999999998</v>
      </c>
      <c r="GB397" s="43">
        <v>0.51029999999999998</v>
      </c>
      <c r="GC397" s="43">
        <v>0.51029999999999998</v>
      </c>
      <c r="GD397" s="43">
        <v>0.51029999999999998</v>
      </c>
      <c r="GE397" s="43">
        <v>0.51029999999999998</v>
      </c>
      <c r="GF397" s="43">
        <v>0.51029999999999998</v>
      </c>
      <c r="GG397" s="43">
        <v>0.51029999999999998</v>
      </c>
      <c r="GH397" s="43">
        <v>0.51029999999999998</v>
      </c>
      <c r="GI397" s="43">
        <v>0.51029999999999998</v>
      </c>
      <c r="GJ397" s="43">
        <v>0.51029999999999998</v>
      </c>
      <c r="GK397" s="43">
        <v>0.51029999999999998</v>
      </c>
      <c r="GL397" s="43">
        <v>0.51029999999999998</v>
      </c>
      <c r="GM397" s="43">
        <v>0.51029999999999998</v>
      </c>
      <c r="GN397" s="43">
        <v>0.51029999999999998</v>
      </c>
      <c r="GO397" s="43">
        <v>0.51029999999999998</v>
      </c>
      <c r="GP397" s="43">
        <v>0.51029999999999998</v>
      </c>
      <c r="GQ397" s="43">
        <v>0.51029999999999998</v>
      </c>
      <c r="GR397" s="43">
        <v>0.51029999999999998</v>
      </c>
      <c r="GS397" s="43">
        <v>0.51029999999999998</v>
      </c>
      <c r="GT397" s="43">
        <v>0.51029999999999998</v>
      </c>
      <c r="GU397" s="43">
        <v>0.51029999999999998</v>
      </c>
      <c r="GV397" s="43">
        <v>0.51029999999999998</v>
      </c>
      <c r="GW397" s="43">
        <v>0.51029999999999998</v>
      </c>
      <c r="GX397" s="43">
        <v>0.51029999999999998</v>
      </c>
      <c r="GY397" s="43">
        <v>0.51029999999999998</v>
      </c>
      <c r="GZ397" s="43">
        <v>0.51029999999999998</v>
      </c>
      <c r="HA397" s="43"/>
      <c r="HB397" s="43"/>
    </row>
    <row r="398" spans="1:210" x14ac:dyDescent="0.6">
      <c r="A398" s="327">
        <v>11</v>
      </c>
      <c r="B398" s="198">
        <v>45874</v>
      </c>
      <c r="C398" s="43">
        <v>0.50293699999999997</v>
      </c>
      <c r="D398" s="43">
        <v>0.50293699999999997</v>
      </c>
      <c r="E398" s="43">
        <v>0.50293699999999997</v>
      </c>
      <c r="F398" s="43">
        <v>0.50293699999999997</v>
      </c>
      <c r="G398" s="43">
        <v>0.50293699999999997</v>
      </c>
      <c r="H398" s="43">
        <v>0.50293699999999997</v>
      </c>
      <c r="I398" s="43">
        <v>0.50293699999999997</v>
      </c>
      <c r="J398" s="43">
        <v>0.50293699999999997</v>
      </c>
      <c r="K398" s="43">
        <v>0.50293699999999997</v>
      </c>
      <c r="L398" s="43">
        <v>0.50293699999999997</v>
      </c>
      <c r="M398" s="43">
        <v>0.50293699999999997</v>
      </c>
      <c r="N398" s="43">
        <v>0.50293699999999997</v>
      </c>
      <c r="O398" s="43">
        <v>0.50293699999999997</v>
      </c>
      <c r="P398" s="43">
        <v>0.50293699999999997</v>
      </c>
      <c r="Q398" s="43">
        <v>0.50293699999999997</v>
      </c>
      <c r="R398" s="43">
        <v>0.50293699999999997</v>
      </c>
      <c r="S398" s="43">
        <v>0.50293699999999997</v>
      </c>
      <c r="T398" s="43">
        <v>0.50293699999999997</v>
      </c>
      <c r="U398" s="43">
        <v>0.50293699999999997</v>
      </c>
      <c r="V398" s="43">
        <v>0.50293699999999997</v>
      </c>
      <c r="W398" s="43">
        <v>0.50293699999999997</v>
      </c>
      <c r="X398" s="43">
        <v>0.50293699999999997</v>
      </c>
      <c r="Y398" s="43">
        <v>0.50293699999999997</v>
      </c>
      <c r="Z398" s="43">
        <v>0.50293699999999997</v>
      </c>
      <c r="AA398" s="43">
        <v>0.50293699999999997</v>
      </c>
      <c r="AB398" s="43">
        <v>0.50293699999999997</v>
      </c>
      <c r="AC398" s="43">
        <v>0.50293699999999997</v>
      </c>
      <c r="AD398" s="43">
        <v>0.50293699999999997</v>
      </c>
      <c r="AE398" s="43">
        <v>0.50293699999999997</v>
      </c>
      <c r="AF398" s="43">
        <v>0.50293699999999997</v>
      </c>
      <c r="AG398" s="43">
        <v>0.50293699999999997</v>
      </c>
      <c r="AH398" s="43">
        <v>0.50293699999999997</v>
      </c>
      <c r="AI398" s="43">
        <v>0.50293699999999997</v>
      </c>
      <c r="AJ398" s="43">
        <v>0.50293699999999997</v>
      </c>
      <c r="AK398" s="43">
        <v>0.50293699999999997</v>
      </c>
      <c r="AL398" s="43">
        <v>0.50293699999999997</v>
      </c>
      <c r="AM398" s="43">
        <v>0.50293699999999997</v>
      </c>
      <c r="AN398" s="43">
        <v>0.50293699999999997</v>
      </c>
      <c r="AO398" s="43">
        <v>0.50293699999999997</v>
      </c>
      <c r="AP398" s="43">
        <v>0.50293699999999997</v>
      </c>
      <c r="AQ398" s="43">
        <v>0.50293699999999997</v>
      </c>
      <c r="AR398" s="43">
        <v>0.50293699999999997</v>
      </c>
      <c r="AS398" s="43">
        <v>0.50293699999999997</v>
      </c>
      <c r="AT398" s="43">
        <v>0.50293699999999997</v>
      </c>
      <c r="AU398" s="43">
        <v>0.50293699999999997</v>
      </c>
      <c r="AV398" s="43">
        <v>0.50293699999999997</v>
      </c>
      <c r="AW398" s="43">
        <v>0.50293699999999997</v>
      </c>
      <c r="AX398" s="43">
        <v>0.50293699999999997</v>
      </c>
      <c r="AY398" s="43">
        <v>0.50293699999999997</v>
      </c>
      <c r="AZ398" s="43">
        <v>0.50293699999999997</v>
      </c>
      <c r="BA398" s="308">
        <v>0.50293699999999997</v>
      </c>
      <c r="BB398" s="43">
        <v>0.50293699999999997</v>
      </c>
      <c r="BC398" s="43">
        <v>0.50293699999999997</v>
      </c>
      <c r="BD398" s="43">
        <v>0.50293699999999997</v>
      </c>
      <c r="BE398" s="43">
        <v>0.50293699999999997</v>
      </c>
      <c r="BF398" s="43">
        <v>0.50293699999999997</v>
      </c>
      <c r="BG398" s="43">
        <v>0.50293699999999997</v>
      </c>
      <c r="BH398" s="43">
        <v>0.50293699999999997</v>
      </c>
      <c r="BI398" s="43">
        <v>0.50293699999999997</v>
      </c>
      <c r="BJ398" s="43">
        <v>0.50293699999999997</v>
      </c>
      <c r="BK398" s="43">
        <v>0.50293699999999997</v>
      </c>
      <c r="BL398" s="43">
        <v>0.50293699999999997</v>
      </c>
      <c r="BM398" s="43">
        <v>0.50293699999999997</v>
      </c>
      <c r="BN398" s="43">
        <v>0.50293699999999997</v>
      </c>
      <c r="BO398" s="43">
        <v>0.50293699999999997</v>
      </c>
      <c r="BP398" s="43">
        <v>0.50293699999999997</v>
      </c>
      <c r="BQ398" s="43">
        <v>0.50293699999999997</v>
      </c>
      <c r="BR398" s="43">
        <v>0.50293699999999997</v>
      </c>
      <c r="BS398" s="43">
        <v>0.50293699999999997</v>
      </c>
      <c r="BT398" s="43">
        <v>0.50293699999999997</v>
      </c>
      <c r="BU398" s="43">
        <v>0.50293699999999997</v>
      </c>
      <c r="BV398" s="43">
        <v>0.50293699999999997</v>
      </c>
      <c r="BW398" s="43">
        <v>0.50293699999999997</v>
      </c>
      <c r="BX398" s="43">
        <v>0.50293699999999997</v>
      </c>
      <c r="BY398" s="43">
        <v>0.50293699999999997</v>
      </c>
      <c r="BZ398" s="43">
        <v>0.50293699999999997</v>
      </c>
      <c r="CA398" s="43">
        <v>0.50293699999999997</v>
      </c>
      <c r="CB398" s="43">
        <v>0.50293699999999997</v>
      </c>
      <c r="CC398" s="43">
        <v>0.50293699999999997</v>
      </c>
      <c r="CD398" s="43">
        <v>0.50293699999999997</v>
      </c>
      <c r="CE398" s="43">
        <v>0.50293699999999997</v>
      </c>
      <c r="CF398" s="43">
        <v>0.50293699999999997</v>
      </c>
      <c r="CG398" s="43">
        <v>0.50293699999999997</v>
      </c>
      <c r="CH398" s="43">
        <v>0.50293699999999997</v>
      </c>
      <c r="CI398" s="43">
        <v>0.50293699999999997</v>
      </c>
      <c r="CJ398" s="43">
        <v>0.50293699999999997</v>
      </c>
      <c r="CK398" s="43">
        <v>0.50293699999999997</v>
      </c>
      <c r="CL398" s="43">
        <v>0.50293699999999997</v>
      </c>
      <c r="CM398" s="43">
        <v>0.50293699999999997</v>
      </c>
      <c r="CN398" s="43">
        <v>0.50293699999999997</v>
      </c>
      <c r="CO398" s="43">
        <v>0.50293699999999997</v>
      </c>
      <c r="CP398" s="43">
        <v>0.50293699999999997</v>
      </c>
      <c r="CQ398" s="43">
        <v>0.50293699999999997</v>
      </c>
      <c r="CR398" s="43">
        <v>0.50293699999999997</v>
      </c>
      <c r="CS398" s="43">
        <v>0.50293699999999997</v>
      </c>
      <c r="CT398" s="43">
        <v>0.50293699999999997</v>
      </c>
      <c r="CU398" s="43">
        <v>0.50293699999999997</v>
      </c>
      <c r="CV398" s="43">
        <v>0.50293699999999997</v>
      </c>
      <c r="CW398" s="43">
        <v>0.50293699999999997</v>
      </c>
      <c r="CX398" s="43">
        <v>0.50293699999999997</v>
      </c>
      <c r="CY398" s="43">
        <v>0.50293699999999997</v>
      </c>
      <c r="CZ398" s="43"/>
      <c r="DA398" s="43"/>
      <c r="DC398" s="198">
        <v>45803</v>
      </c>
      <c r="DD398" s="43">
        <v>0.51029999999999998</v>
      </c>
      <c r="DE398" s="43">
        <v>0.51029999999999998</v>
      </c>
      <c r="DF398" s="43">
        <v>0.51029999999999998</v>
      </c>
      <c r="DG398" s="43">
        <v>0.51029999999999998</v>
      </c>
      <c r="DH398" s="43">
        <v>0.51029999999999998</v>
      </c>
      <c r="DI398" s="43">
        <v>0.51029999999999998</v>
      </c>
      <c r="DJ398" s="43">
        <v>0.51029999999999998</v>
      </c>
      <c r="DK398" s="43">
        <v>0.51029999999999998</v>
      </c>
      <c r="DL398" s="43">
        <v>0.51029999999999998</v>
      </c>
      <c r="DM398" s="43">
        <v>0.51029999999999998</v>
      </c>
      <c r="DN398" s="43">
        <v>0.51029999999999998</v>
      </c>
      <c r="DO398" s="43">
        <v>0.51029999999999998</v>
      </c>
      <c r="DP398" s="43">
        <v>0.51029999999999998</v>
      </c>
      <c r="DQ398" s="43">
        <v>0.51029999999999998</v>
      </c>
      <c r="DR398" s="43">
        <v>0.51029999999999998</v>
      </c>
      <c r="DS398" s="43">
        <v>0.51029999999999998</v>
      </c>
      <c r="DT398" s="43">
        <v>0.51029999999999998</v>
      </c>
      <c r="DU398" s="43">
        <v>0.51029999999999998</v>
      </c>
      <c r="DV398" s="43">
        <v>0.51029999999999998</v>
      </c>
      <c r="DW398" s="43">
        <v>0.51029999999999998</v>
      </c>
      <c r="DX398" s="43">
        <v>0.51029999999999998</v>
      </c>
      <c r="DY398" s="43">
        <v>0.51029999999999998</v>
      </c>
      <c r="DZ398" s="43">
        <v>0.51029999999999998</v>
      </c>
      <c r="EA398" s="43">
        <v>0.51029999999999998</v>
      </c>
      <c r="EB398" s="43">
        <v>0.51029999999999998</v>
      </c>
      <c r="EC398" s="43">
        <v>0.51029999999999998</v>
      </c>
      <c r="ED398" s="43">
        <v>0.51029999999999998</v>
      </c>
      <c r="EE398" s="43">
        <v>0.51029999999999998</v>
      </c>
      <c r="EF398" s="43">
        <v>0.51029999999999998</v>
      </c>
      <c r="EG398" s="43">
        <v>0.51029999999999998</v>
      </c>
      <c r="EH398" s="43">
        <v>0.51029999999999998</v>
      </c>
      <c r="EI398" s="43">
        <v>0.51029999999999998</v>
      </c>
      <c r="EJ398" s="43">
        <v>0.51029999999999998</v>
      </c>
      <c r="EK398" s="43">
        <v>0.51029999999999998</v>
      </c>
      <c r="EL398" s="43">
        <v>0.51029999999999998</v>
      </c>
      <c r="EM398" s="43">
        <v>0.51029999999999998</v>
      </c>
      <c r="EN398" s="43">
        <v>0.51029999999999998</v>
      </c>
      <c r="EO398" s="43">
        <v>0.51029999999999998</v>
      </c>
      <c r="EP398" s="43">
        <v>0.51029999999999998</v>
      </c>
      <c r="EQ398" s="43">
        <v>0.51029999999999998</v>
      </c>
      <c r="ER398" s="43">
        <v>0.51029999999999998</v>
      </c>
      <c r="ES398" s="43">
        <v>0.51029999999999998</v>
      </c>
      <c r="ET398" s="43">
        <v>0.51029999999999998</v>
      </c>
      <c r="EU398" s="43">
        <v>0.51029999999999998</v>
      </c>
      <c r="EV398" s="43">
        <v>0.51029999999999998</v>
      </c>
      <c r="EW398" s="43">
        <v>0.51029999999999998</v>
      </c>
      <c r="EX398" s="43">
        <v>0.51029999999999998</v>
      </c>
      <c r="EY398" s="43">
        <v>0.51029999999999998</v>
      </c>
      <c r="EZ398" s="43">
        <v>0.51029999999999998</v>
      </c>
      <c r="FA398" s="43">
        <v>0.51029999999999998</v>
      </c>
      <c r="FB398" s="308">
        <v>0.51029999999999998</v>
      </c>
      <c r="FC398" s="43">
        <v>0.51029999999999998</v>
      </c>
      <c r="FD398" s="43">
        <v>0.51029999999999998</v>
      </c>
      <c r="FE398" s="43">
        <v>0.51029999999999998</v>
      </c>
      <c r="FF398" s="43">
        <v>0.51029999999999998</v>
      </c>
      <c r="FG398" s="43">
        <v>0.51029999999999998</v>
      </c>
      <c r="FH398" s="43">
        <v>0.51029999999999998</v>
      </c>
      <c r="FI398" s="43">
        <v>0.51029999999999998</v>
      </c>
      <c r="FJ398" s="43">
        <v>0.51029999999999998</v>
      </c>
      <c r="FK398" s="43">
        <v>0.51029999999999998</v>
      </c>
      <c r="FL398" s="43">
        <v>0.51029999999999998</v>
      </c>
      <c r="FM398" s="43">
        <v>0.51029999999999998</v>
      </c>
      <c r="FN398" s="43">
        <v>0.51029999999999998</v>
      </c>
      <c r="FO398" s="43">
        <v>0.51029999999999998</v>
      </c>
      <c r="FP398" s="43">
        <v>0.51029999999999998</v>
      </c>
      <c r="FQ398" s="43">
        <v>0.51029999999999998</v>
      </c>
      <c r="FR398" s="43">
        <v>0.51029999999999998</v>
      </c>
      <c r="FS398" s="43">
        <v>0.51029999999999998</v>
      </c>
      <c r="FT398" s="43">
        <v>0.51029999999999998</v>
      </c>
      <c r="FU398" s="43">
        <v>0.51029999999999998</v>
      </c>
      <c r="FV398" s="43">
        <v>0.51029999999999998</v>
      </c>
      <c r="FW398" s="43">
        <v>0.51029999999999998</v>
      </c>
      <c r="FX398" s="43">
        <v>0.51029999999999998</v>
      </c>
      <c r="FY398" s="43">
        <v>0.51029999999999998</v>
      </c>
      <c r="FZ398" s="43">
        <v>0.51029999999999998</v>
      </c>
      <c r="GA398" s="43">
        <v>0.51029999999999998</v>
      </c>
      <c r="GB398" s="43">
        <v>0.51029999999999998</v>
      </c>
      <c r="GC398" s="43">
        <v>0.51029999999999998</v>
      </c>
      <c r="GD398" s="43">
        <v>0.51029999999999998</v>
      </c>
      <c r="GE398" s="43">
        <v>0.51029999999999998</v>
      </c>
      <c r="GF398" s="43">
        <v>0.51029999999999998</v>
      </c>
      <c r="GG398" s="43">
        <v>0.51029999999999998</v>
      </c>
      <c r="GH398" s="43">
        <v>0.51029999999999998</v>
      </c>
      <c r="GI398" s="43">
        <v>0.51029999999999998</v>
      </c>
      <c r="GJ398" s="43">
        <v>0.51029999999999998</v>
      </c>
      <c r="GK398" s="43">
        <v>0.51029999999999998</v>
      </c>
      <c r="GL398" s="43">
        <v>0.51029999999999998</v>
      </c>
      <c r="GM398" s="43">
        <v>0.51029999999999998</v>
      </c>
      <c r="GN398" s="43">
        <v>0.51029999999999998</v>
      </c>
      <c r="GO398" s="43">
        <v>0.51029999999999998</v>
      </c>
      <c r="GP398" s="43">
        <v>0.51029999999999998</v>
      </c>
      <c r="GQ398" s="43">
        <v>0.51029999999999998</v>
      </c>
      <c r="GR398" s="43">
        <v>0.51029999999999998</v>
      </c>
      <c r="GS398" s="43">
        <v>0.51029999999999998</v>
      </c>
      <c r="GT398" s="43">
        <v>0.51029999999999998</v>
      </c>
      <c r="GU398" s="43">
        <v>0.51029999999999998</v>
      </c>
      <c r="GV398" s="43">
        <v>0.51029999999999998</v>
      </c>
      <c r="GW398" s="43">
        <v>0.51029999999999998</v>
      </c>
      <c r="GX398" s="43">
        <v>0.51029999999999998</v>
      </c>
      <c r="GY398" s="43">
        <v>0.51029999999999998</v>
      </c>
      <c r="GZ398" s="43">
        <v>0.51029999999999998</v>
      </c>
      <c r="HA398" s="43"/>
      <c r="HB398" s="43"/>
    </row>
    <row r="399" spans="1:210" x14ac:dyDescent="0.6">
      <c r="A399" s="327">
        <v>12</v>
      </c>
      <c r="B399" s="198">
        <v>45905</v>
      </c>
      <c r="C399" s="43">
        <v>0.50293699999999997</v>
      </c>
      <c r="D399" s="43">
        <v>0.50293699999999997</v>
      </c>
      <c r="E399" s="43">
        <v>0.50293699999999997</v>
      </c>
      <c r="F399" s="43">
        <v>0.50293699999999997</v>
      </c>
      <c r="G399" s="43">
        <v>0.50293699999999997</v>
      </c>
      <c r="H399" s="43">
        <v>0.50293699999999997</v>
      </c>
      <c r="I399" s="43">
        <v>0.50293699999999997</v>
      </c>
      <c r="J399" s="43">
        <v>0.50293699999999997</v>
      </c>
      <c r="K399" s="43">
        <v>0.50293699999999997</v>
      </c>
      <c r="L399" s="43">
        <v>0.50293699999999997</v>
      </c>
      <c r="M399" s="43">
        <v>0.50293699999999997</v>
      </c>
      <c r="N399" s="43">
        <v>0.50293699999999997</v>
      </c>
      <c r="O399" s="43">
        <v>0.50293699999999997</v>
      </c>
      <c r="P399" s="43">
        <v>0.50293699999999997</v>
      </c>
      <c r="Q399" s="43">
        <v>0.50293699999999997</v>
      </c>
      <c r="R399" s="43">
        <v>0.50293699999999997</v>
      </c>
      <c r="S399" s="43">
        <v>0.50293699999999997</v>
      </c>
      <c r="T399" s="43">
        <v>0.50293699999999997</v>
      </c>
      <c r="U399" s="43">
        <v>0.50293699999999997</v>
      </c>
      <c r="V399" s="43">
        <v>0.50293699999999997</v>
      </c>
      <c r="W399" s="43">
        <v>0.50293699999999997</v>
      </c>
      <c r="X399" s="43">
        <v>0.50293699999999997</v>
      </c>
      <c r="Y399" s="43">
        <v>0.50293699999999997</v>
      </c>
      <c r="Z399" s="43">
        <v>0.50293699999999997</v>
      </c>
      <c r="AA399" s="43">
        <v>0.50293699999999997</v>
      </c>
      <c r="AB399" s="43">
        <v>0.50293699999999997</v>
      </c>
      <c r="AC399" s="43">
        <v>0.50293699999999997</v>
      </c>
      <c r="AD399" s="43">
        <v>0.50293699999999997</v>
      </c>
      <c r="AE399" s="43">
        <v>0.50293699999999997</v>
      </c>
      <c r="AF399" s="43">
        <v>0.50293699999999997</v>
      </c>
      <c r="AG399" s="43">
        <v>0.50293699999999997</v>
      </c>
      <c r="AH399" s="43">
        <v>0.50293699999999997</v>
      </c>
      <c r="AI399" s="43">
        <v>0.50293699999999997</v>
      </c>
      <c r="AJ399" s="43">
        <v>0.50293699999999997</v>
      </c>
      <c r="AK399" s="43">
        <v>0.50293699999999997</v>
      </c>
      <c r="AL399" s="43">
        <v>0.50293699999999997</v>
      </c>
      <c r="AM399" s="43">
        <v>0.50293699999999997</v>
      </c>
      <c r="AN399" s="43">
        <v>0.50293699999999997</v>
      </c>
      <c r="AO399" s="43">
        <v>0.50293699999999997</v>
      </c>
      <c r="AP399" s="43">
        <v>0.50293699999999997</v>
      </c>
      <c r="AQ399" s="43">
        <v>0.50293699999999997</v>
      </c>
      <c r="AR399" s="43">
        <v>0.50293699999999997</v>
      </c>
      <c r="AS399" s="43">
        <v>0.50293699999999997</v>
      </c>
      <c r="AT399" s="43">
        <v>0.50293699999999997</v>
      </c>
      <c r="AU399" s="43">
        <v>0.50293699999999997</v>
      </c>
      <c r="AV399" s="43">
        <v>0.50293699999999997</v>
      </c>
      <c r="AW399" s="43">
        <v>0.50293699999999997</v>
      </c>
      <c r="AX399" s="43">
        <v>0.50293699999999997</v>
      </c>
      <c r="AY399" s="43">
        <v>0.50293699999999997</v>
      </c>
      <c r="AZ399" s="43">
        <v>0.50293699999999997</v>
      </c>
      <c r="BA399" s="308">
        <v>0.50293699999999997</v>
      </c>
      <c r="BB399" s="43">
        <v>0.50293699999999997</v>
      </c>
      <c r="BC399" s="43">
        <v>0.50293699999999997</v>
      </c>
      <c r="BD399" s="43">
        <v>0.50293699999999997</v>
      </c>
      <c r="BE399" s="43">
        <v>0.50293699999999997</v>
      </c>
      <c r="BF399" s="43">
        <v>0.50293699999999997</v>
      </c>
      <c r="BG399" s="43">
        <v>0.50293699999999997</v>
      </c>
      <c r="BH399" s="43">
        <v>0.50293699999999997</v>
      </c>
      <c r="BI399" s="43">
        <v>0.50293699999999997</v>
      </c>
      <c r="BJ399" s="43">
        <v>0.50293699999999997</v>
      </c>
      <c r="BK399" s="43">
        <v>0.50293699999999997</v>
      </c>
      <c r="BL399" s="43">
        <v>0.50293699999999997</v>
      </c>
      <c r="BM399" s="43">
        <v>0.50293699999999997</v>
      </c>
      <c r="BN399" s="43">
        <v>0.50293699999999997</v>
      </c>
      <c r="BO399" s="43">
        <v>0.50293699999999997</v>
      </c>
      <c r="BP399" s="43">
        <v>0.50293699999999997</v>
      </c>
      <c r="BQ399" s="43">
        <v>0.50293699999999997</v>
      </c>
      <c r="BR399" s="43">
        <v>0.50293699999999997</v>
      </c>
      <c r="BS399" s="43">
        <v>0.50293699999999997</v>
      </c>
      <c r="BT399" s="43">
        <v>0.50293699999999997</v>
      </c>
      <c r="BU399" s="43">
        <v>0.50293699999999997</v>
      </c>
      <c r="BV399" s="43">
        <v>0.50293699999999997</v>
      </c>
      <c r="BW399" s="43">
        <v>0.50293699999999997</v>
      </c>
      <c r="BX399" s="43">
        <v>0.50293699999999997</v>
      </c>
      <c r="BY399" s="43">
        <v>0.50293699999999997</v>
      </c>
      <c r="BZ399" s="43">
        <v>0.50293699999999997</v>
      </c>
      <c r="CA399" s="43">
        <v>0.50293699999999997</v>
      </c>
      <c r="CB399" s="43">
        <v>0.50293699999999997</v>
      </c>
      <c r="CC399" s="43">
        <v>0.50293699999999997</v>
      </c>
      <c r="CD399" s="43">
        <v>0.50293699999999997</v>
      </c>
      <c r="CE399" s="43">
        <v>0.50293699999999997</v>
      </c>
      <c r="CF399" s="43">
        <v>0.50293699999999997</v>
      </c>
      <c r="CG399" s="43">
        <v>0.50293699999999997</v>
      </c>
      <c r="CH399" s="43">
        <v>0.50293699999999997</v>
      </c>
      <c r="CI399" s="43">
        <v>0.50293699999999997</v>
      </c>
      <c r="CJ399" s="43">
        <v>0.50293699999999997</v>
      </c>
      <c r="CK399" s="43">
        <v>0.50293699999999997</v>
      </c>
      <c r="CL399" s="43">
        <v>0.50293699999999997</v>
      </c>
      <c r="CM399" s="43">
        <v>0.50293699999999997</v>
      </c>
      <c r="CN399" s="43">
        <v>0.50293699999999997</v>
      </c>
      <c r="CO399" s="43">
        <v>0.50293699999999997</v>
      </c>
      <c r="CP399" s="43">
        <v>0.50293699999999997</v>
      </c>
      <c r="CQ399" s="43">
        <v>0.50293699999999997</v>
      </c>
      <c r="CR399" s="43">
        <v>0.50293699999999997</v>
      </c>
      <c r="CS399" s="43">
        <v>0.50293699999999997</v>
      </c>
      <c r="CT399" s="43">
        <v>0.50293699999999997</v>
      </c>
      <c r="CU399" s="43">
        <v>0.50293699999999997</v>
      </c>
      <c r="CV399" s="43">
        <v>0.50293699999999997</v>
      </c>
      <c r="CW399" s="43">
        <v>0.50293699999999997</v>
      </c>
      <c r="CX399" s="43">
        <v>0.50293699999999997</v>
      </c>
      <c r="CY399" s="43">
        <v>0.50293699999999997</v>
      </c>
      <c r="CZ399" s="43"/>
      <c r="DA399" s="43"/>
      <c r="DC399" s="198">
        <v>45834</v>
      </c>
      <c r="DD399" s="43">
        <v>0.51029999999999998</v>
      </c>
      <c r="DE399" s="43">
        <v>0.51029999999999998</v>
      </c>
      <c r="DF399" s="43">
        <v>0.51029999999999998</v>
      </c>
      <c r="DG399" s="43">
        <v>0.51029999999999998</v>
      </c>
      <c r="DH399" s="43">
        <v>0.51029999999999998</v>
      </c>
      <c r="DI399" s="43">
        <v>0.51029999999999998</v>
      </c>
      <c r="DJ399" s="43">
        <v>0.51029999999999998</v>
      </c>
      <c r="DK399" s="43">
        <v>0.51029999999999998</v>
      </c>
      <c r="DL399" s="43">
        <v>0.51029999999999998</v>
      </c>
      <c r="DM399" s="43">
        <v>0.51029999999999998</v>
      </c>
      <c r="DN399" s="43">
        <v>0.51029999999999998</v>
      </c>
      <c r="DO399" s="43">
        <v>0.51029999999999998</v>
      </c>
      <c r="DP399" s="43">
        <v>0.51029999999999998</v>
      </c>
      <c r="DQ399" s="43">
        <v>0.51029999999999998</v>
      </c>
      <c r="DR399" s="43">
        <v>0.51029999999999998</v>
      </c>
      <c r="DS399" s="43">
        <v>0.51029999999999998</v>
      </c>
      <c r="DT399" s="43">
        <v>0.51029999999999998</v>
      </c>
      <c r="DU399" s="43">
        <v>0.51029999999999998</v>
      </c>
      <c r="DV399" s="43">
        <v>0.51029999999999998</v>
      </c>
      <c r="DW399" s="43">
        <v>0.51029999999999998</v>
      </c>
      <c r="DX399" s="43">
        <v>0.51029999999999998</v>
      </c>
      <c r="DY399" s="43">
        <v>0.51029999999999998</v>
      </c>
      <c r="DZ399" s="43">
        <v>0.51029999999999998</v>
      </c>
      <c r="EA399" s="43">
        <v>0.51029999999999998</v>
      </c>
      <c r="EB399" s="43">
        <v>0.51029999999999998</v>
      </c>
      <c r="EC399" s="43">
        <v>0.51029999999999998</v>
      </c>
      <c r="ED399" s="43">
        <v>0.51029999999999998</v>
      </c>
      <c r="EE399" s="43">
        <v>0.51029999999999998</v>
      </c>
      <c r="EF399" s="43">
        <v>0.51029999999999998</v>
      </c>
      <c r="EG399" s="43">
        <v>0.51029999999999998</v>
      </c>
      <c r="EH399" s="43">
        <v>0.51029999999999998</v>
      </c>
      <c r="EI399" s="43">
        <v>0.51029999999999998</v>
      </c>
      <c r="EJ399" s="43">
        <v>0.51029999999999998</v>
      </c>
      <c r="EK399" s="43">
        <v>0.51029999999999998</v>
      </c>
      <c r="EL399" s="43">
        <v>0.51029999999999998</v>
      </c>
      <c r="EM399" s="43">
        <v>0.51029999999999998</v>
      </c>
      <c r="EN399" s="43">
        <v>0.51029999999999998</v>
      </c>
      <c r="EO399" s="43">
        <v>0.51029999999999998</v>
      </c>
      <c r="EP399" s="43">
        <v>0.51029999999999998</v>
      </c>
      <c r="EQ399" s="43">
        <v>0.51029999999999998</v>
      </c>
      <c r="ER399" s="43">
        <v>0.51029999999999998</v>
      </c>
      <c r="ES399" s="43">
        <v>0.51029999999999998</v>
      </c>
      <c r="ET399" s="43">
        <v>0.51029999999999998</v>
      </c>
      <c r="EU399" s="43">
        <v>0.51029999999999998</v>
      </c>
      <c r="EV399" s="43">
        <v>0.51029999999999998</v>
      </c>
      <c r="EW399" s="43">
        <v>0.51029999999999998</v>
      </c>
      <c r="EX399" s="43">
        <v>0.51029999999999998</v>
      </c>
      <c r="EY399" s="43">
        <v>0.51029999999999998</v>
      </c>
      <c r="EZ399" s="43">
        <v>0.51029999999999998</v>
      </c>
      <c r="FA399" s="43">
        <v>0.51029999999999998</v>
      </c>
      <c r="FB399" s="308">
        <v>0.51029999999999998</v>
      </c>
      <c r="FC399" s="43">
        <v>0.51029999999999998</v>
      </c>
      <c r="FD399" s="43">
        <v>0.51029999999999998</v>
      </c>
      <c r="FE399" s="43">
        <v>0.51029999999999998</v>
      </c>
      <c r="FF399" s="43">
        <v>0.51029999999999998</v>
      </c>
      <c r="FG399" s="43">
        <v>0.51029999999999998</v>
      </c>
      <c r="FH399" s="43">
        <v>0.51029999999999998</v>
      </c>
      <c r="FI399" s="43">
        <v>0.51029999999999998</v>
      </c>
      <c r="FJ399" s="43">
        <v>0.51029999999999998</v>
      </c>
      <c r="FK399" s="43">
        <v>0.51029999999999998</v>
      </c>
      <c r="FL399" s="43">
        <v>0.51029999999999998</v>
      </c>
      <c r="FM399" s="43">
        <v>0.51029999999999998</v>
      </c>
      <c r="FN399" s="43">
        <v>0.51029999999999998</v>
      </c>
      <c r="FO399" s="43">
        <v>0.51029999999999998</v>
      </c>
      <c r="FP399" s="43">
        <v>0.51029999999999998</v>
      </c>
      <c r="FQ399" s="43">
        <v>0.51029999999999998</v>
      </c>
      <c r="FR399" s="43">
        <v>0.51029999999999998</v>
      </c>
      <c r="FS399" s="43">
        <v>0.51029999999999998</v>
      </c>
      <c r="FT399" s="43">
        <v>0.51029999999999998</v>
      </c>
      <c r="FU399" s="43">
        <v>0.51029999999999998</v>
      </c>
      <c r="FV399" s="43">
        <v>0.51029999999999998</v>
      </c>
      <c r="FW399" s="43">
        <v>0.51029999999999998</v>
      </c>
      <c r="FX399" s="43">
        <v>0.51029999999999998</v>
      </c>
      <c r="FY399" s="43">
        <v>0.51029999999999998</v>
      </c>
      <c r="FZ399" s="43">
        <v>0.51029999999999998</v>
      </c>
      <c r="GA399" s="43">
        <v>0.51029999999999998</v>
      </c>
      <c r="GB399" s="43">
        <v>0.51029999999999998</v>
      </c>
      <c r="GC399" s="43">
        <v>0.51029999999999998</v>
      </c>
      <c r="GD399" s="43">
        <v>0.51029999999999998</v>
      </c>
      <c r="GE399" s="43">
        <v>0.51029999999999998</v>
      </c>
      <c r="GF399" s="43">
        <v>0.51029999999999998</v>
      </c>
      <c r="GG399" s="43">
        <v>0.51029999999999998</v>
      </c>
      <c r="GH399" s="43">
        <v>0.51029999999999998</v>
      </c>
      <c r="GI399" s="43">
        <v>0.51029999999999998</v>
      </c>
      <c r="GJ399" s="43">
        <v>0.51029999999999998</v>
      </c>
      <c r="GK399" s="43">
        <v>0.51029999999999998</v>
      </c>
      <c r="GL399" s="43">
        <v>0.51029999999999998</v>
      </c>
      <c r="GM399" s="43">
        <v>0.51029999999999998</v>
      </c>
      <c r="GN399" s="43">
        <v>0.51029999999999998</v>
      </c>
      <c r="GO399" s="43">
        <v>0.51029999999999998</v>
      </c>
      <c r="GP399" s="43">
        <v>0.51029999999999998</v>
      </c>
      <c r="GQ399" s="43">
        <v>0.51029999999999998</v>
      </c>
      <c r="GR399" s="43">
        <v>0.51029999999999998</v>
      </c>
      <c r="GS399" s="43">
        <v>0.51029999999999998</v>
      </c>
      <c r="GT399" s="43">
        <v>0.51029999999999998</v>
      </c>
      <c r="GU399" s="43">
        <v>0.51029999999999998</v>
      </c>
      <c r="GV399" s="43">
        <v>0.51029999999999998</v>
      </c>
      <c r="GW399" s="43">
        <v>0.51029999999999998</v>
      </c>
      <c r="GX399" s="43">
        <v>0.51029999999999998</v>
      </c>
      <c r="GY399" s="43">
        <v>0.51029999999999998</v>
      </c>
      <c r="GZ399" s="43">
        <v>0.51029999999999998</v>
      </c>
      <c r="HA399" s="43"/>
      <c r="HB399" s="43"/>
    </row>
    <row r="400" spans="1:210" x14ac:dyDescent="0.6">
      <c r="A400" s="327">
        <v>13</v>
      </c>
      <c r="B400" s="198">
        <v>45935</v>
      </c>
      <c r="C400" s="43">
        <v>0.50293699999999997</v>
      </c>
      <c r="D400" s="43">
        <v>0.50293699999999997</v>
      </c>
      <c r="E400" s="43">
        <v>0.50293699999999997</v>
      </c>
      <c r="F400" s="43">
        <v>0.50293699999999997</v>
      </c>
      <c r="G400" s="43">
        <v>0.50293699999999997</v>
      </c>
      <c r="H400" s="43">
        <v>0.50293699999999997</v>
      </c>
      <c r="I400" s="43">
        <v>0.50293699999999997</v>
      </c>
      <c r="J400" s="43">
        <v>0.50293699999999997</v>
      </c>
      <c r="K400" s="43">
        <v>0.50293699999999997</v>
      </c>
      <c r="L400" s="43">
        <v>0.50293699999999997</v>
      </c>
      <c r="M400" s="43">
        <v>0.50293699999999997</v>
      </c>
      <c r="N400" s="43">
        <v>0.50293699999999997</v>
      </c>
      <c r="O400" s="43">
        <v>0.50293699999999997</v>
      </c>
      <c r="P400" s="43">
        <v>0.50293699999999997</v>
      </c>
      <c r="Q400" s="43">
        <v>0.50293699999999997</v>
      </c>
      <c r="R400" s="43">
        <v>0.50293699999999997</v>
      </c>
      <c r="S400" s="43">
        <v>0.50293699999999997</v>
      </c>
      <c r="T400" s="43">
        <v>0.50293699999999997</v>
      </c>
      <c r="U400" s="43">
        <v>0.50293699999999997</v>
      </c>
      <c r="V400" s="43">
        <v>0.50293699999999997</v>
      </c>
      <c r="W400" s="43">
        <v>0.50293699999999997</v>
      </c>
      <c r="X400" s="43">
        <v>0.50293699999999997</v>
      </c>
      <c r="Y400" s="43">
        <v>0.50293699999999997</v>
      </c>
      <c r="Z400" s="43">
        <v>0.50293699999999997</v>
      </c>
      <c r="AA400" s="43">
        <v>0.50293699999999997</v>
      </c>
      <c r="AB400" s="43">
        <v>0.50293699999999997</v>
      </c>
      <c r="AC400" s="43">
        <v>0.50293699999999997</v>
      </c>
      <c r="AD400" s="43">
        <v>0.50293699999999997</v>
      </c>
      <c r="AE400" s="43">
        <v>0.50293699999999997</v>
      </c>
      <c r="AF400" s="43">
        <v>0.50293699999999997</v>
      </c>
      <c r="AG400" s="43">
        <v>0.50293699999999997</v>
      </c>
      <c r="AH400" s="43">
        <v>0.50293699999999997</v>
      </c>
      <c r="AI400" s="43">
        <v>0.50293699999999997</v>
      </c>
      <c r="AJ400" s="43">
        <v>0.50293699999999997</v>
      </c>
      <c r="AK400" s="43">
        <v>0.50293699999999997</v>
      </c>
      <c r="AL400" s="43">
        <v>0.50293699999999997</v>
      </c>
      <c r="AM400" s="43">
        <v>0.50293699999999997</v>
      </c>
      <c r="AN400" s="43">
        <v>0.50293699999999997</v>
      </c>
      <c r="AO400" s="43">
        <v>0.50293699999999997</v>
      </c>
      <c r="AP400" s="43">
        <v>0.50293699999999997</v>
      </c>
      <c r="AQ400" s="43">
        <v>0.50293699999999997</v>
      </c>
      <c r="AR400" s="43">
        <v>0.50293699999999997</v>
      </c>
      <c r="AS400" s="43">
        <v>0.50293699999999997</v>
      </c>
      <c r="AT400" s="43">
        <v>0.50293699999999997</v>
      </c>
      <c r="AU400" s="43">
        <v>0.50293699999999997</v>
      </c>
      <c r="AV400" s="43">
        <v>0.50293699999999997</v>
      </c>
      <c r="AW400" s="43">
        <v>0.50293699999999997</v>
      </c>
      <c r="AX400" s="43">
        <v>0.50293699999999997</v>
      </c>
      <c r="AY400" s="43">
        <v>0.50293699999999997</v>
      </c>
      <c r="AZ400" s="43">
        <v>0.50293699999999997</v>
      </c>
      <c r="BA400" s="308">
        <v>0.50293699999999997</v>
      </c>
      <c r="BB400" s="43">
        <v>0.50293699999999997</v>
      </c>
      <c r="BC400" s="43">
        <v>0.50293699999999997</v>
      </c>
      <c r="BD400" s="43">
        <v>0.50293699999999997</v>
      </c>
      <c r="BE400" s="43">
        <v>0.50293699999999997</v>
      </c>
      <c r="BF400" s="43">
        <v>0.50293699999999997</v>
      </c>
      <c r="BG400" s="43">
        <v>0.50293699999999997</v>
      </c>
      <c r="BH400" s="43">
        <v>0.50293699999999997</v>
      </c>
      <c r="BI400" s="43">
        <v>0.50293699999999997</v>
      </c>
      <c r="BJ400" s="43">
        <v>0.50293699999999997</v>
      </c>
      <c r="BK400" s="43">
        <v>0.50293699999999997</v>
      </c>
      <c r="BL400" s="43">
        <v>0.50293699999999997</v>
      </c>
      <c r="BM400" s="43">
        <v>0.50293699999999997</v>
      </c>
      <c r="BN400" s="43">
        <v>0.50293699999999997</v>
      </c>
      <c r="BO400" s="43">
        <v>0.50293699999999997</v>
      </c>
      <c r="BP400" s="43">
        <v>0.50293699999999997</v>
      </c>
      <c r="BQ400" s="43">
        <v>0.50293699999999997</v>
      </c>
      <c r="BR400" s="43">
        <v>0.50293699999999997</v>
      </c>
      <c r="BS400" s="43">
        <v>0.50293699999999997</v>
      </c>
      <c r="BT400" s="43">
        <v>0.50293699999999997</v>
      </c>
      <c r="BU400" s="43">
        <v>0.50293699999999997</v>
      </c>
      <c r="BV400" s="43">
        <v>0.50293699999999997</v>
      </c>
      <c r="BW400" s="43">
        <v>0.50293699999999997</v>
      </c>
      <c r="BX400" s="43">
        <v>0.50293699999999997</v>
      </c>
      <c r="BY400" s="43">
        <v>0.50293699999999997</v>
      </c>
      <c r="BZ400" s="43">
        <v>0.50293699999999997</v>
      </c>
      <c r="CA400" s="43">
        <v>0.50293699999999997</v>
      </c>
      <c r="CB400" s="43">
        <v>0.50293699999999997</v>
      </c>
      <c r="CC400" s="43">
        <v>0.50293699999999997</v>
      </c>
      <c r="CD400" s="43">
        <v>0.50293699999999997</v>
      </c>
      <c r="CE400" s="43">
        <v>0.50293699999999997</v>
      </c>
      <c r="CF400" s="43">
        <v>0.50293699999999997</v>
      </c>
      <c r="CG400" s="43">
        <v>0.50293699999999997</v>
      </c>
      <c r="CH400" s="43">
        <v>0.50293699999999997</v>
      </c>
      <c r="CI400" s="43">
        <v>0.50293699999999997</v>
      </c>
      <c r="CJ400" s="43">
        <v>0.50293699999999997</v>
      </c>
      <c r="CK400" s="43">
        <v>0.50293699999999997</v>
      </c>
      <c r="CL400" s="43">
        <v>0.50293699999999997</v>
      </c>
      <c r="CM400" s="43">
        <v>0.50293699999999997</v>
      </c>
      <c r="CN400" s="43">
        <v>0.50293699999999997</v>
      </c>
      <c r="CO400" s="43">
        <v>0.50293699999999997</v>
      </c>
      <c r="CP400" s="43">
        <v>0.50293699999999997</v>
      </c>
      <c r="CQ400" s="43">
        <v>0.50293699999999997</v>
      </c>
      <c r="CR400" s="43">
        <v>0.50293699999999997</v>
      </c>
      <c r="CS400" s="43">
        <v>0.50293699999999997</v>
      </c>
      <c r="CT400" s="43">
        <v>0.50293699999999997</v>
      </c>
      <c r="CU400" s="43">
        <v>0.50293699999999997</v>
      </c>
      <c r="CV400" s="43">
        <v>0.50293699999999997</v>
      </c>
      <c r="CW400" s="43">
        <v>0.50293699999999997</v>
      </c>
      <c r="CX400" s="43">
        <v>0.50293699999999997</v>
      </c>
      <c r="CY400" s="43">
        <v>0.50293699999999997</v>
      </c>
      <c r="CZ400" s="43"/>
      <c r="DA400" s="43"/>
      <c r="DC400" s="198">
        <v>45864</v>
      </c>
      <c r="DD400" s="43">
        <v>0.51029999999999998</v>
      </c>
      <c r="DE400" s="43">
        <v>0.51029999999999998</v>
      </c>
      <c r="DF400" s="43">
        <v>0.51029999999999998</v>
      </c>
      <c r="DG400" s="43">
        <v>0.51029999999999998</v>
      </c>
      <c r="DH400" s="43">
        <v>0.51029999999999998</v>
      </c>
      <c r="DI400" s="43">
        <v>0.51029999999999998</v>
      </c>
      <c r="DJ400" s="43">
        <v>0.51029999999999998</v>
      </c>
      <c r="DK400" s="43">
        <v>0.51029999999999998</v>
      </c>
      <c r="DL400" s="43">
        <v>0.51029999999999998</v>
      </c>
      <c r="DM400" s="43">
        <v>0.51029999999999998</v>
      </c>
      <c r="DN400" s="43">
        <v>0.51029999999999998</v>
      </c>
      <c r="DO400" s="43">
        <v>0.51029999999999998</v>
      </c>
      <c r="DP400" s="43">
        <v>0.51029999999999998</v>
      </c>
      <c r="DQ400" s="43">
        <v>0.51029999999999998</v>
      </c>
      <c r="DR400" s="43">
        <v>0.51029999999999998</v>
      </c>
      <c r="DS400" s="43">
        <v>0.51029999999999998</v>
      </c>
      <c r="DT400" s="43">
        <v>0.51029999999999998</v>
      </c>
      <c r="DU400" s="43">
        <v>0.51029999999999998</v>
      </c>
      <c r="DV400" s="43">
        <v>0.51029999999999998</v>
      </c>
      <c r="DW400" s="43">
        <v>0.51029999999999998</v>
      </c>
      <c r="DX400" s="43">
        <v>0.51029999999999998</v>
      </c>
      <c r="DY400" s="43">
        <v>0.51029999999999998</v>
      </c>
      <c r="DZ400" s="43">
        <v>0.51029999999999998</v>
      </c>
      <c r="EA400" s="43">
        <v>0.51029999999999998</v>
      </c>
      <c r="EB400" s="43">
        <v>0.51029999999999998</v>
      </c>
      <c r="EC400" s="43">
        <v>0.51029999999999998</v>
      </c>
      <c r="ED400" s="43">
        <v>0.51029999999999998</v>
      </c>
      <c r="EE400" s="43">
        <v>0.51029999999999998</v>
      </c>
      <c r="EF400" s="43">
        <v>0.51029999999999998</v>
      </c>
      <c r="EG400" s="43">
        <v>0.51029999999999998</v>
      </c>
      <c r="EH400" s="43">
        <v>0.51029999999999998</v>
      </c>
      <c r="EI400" s="43">
        <v>0.51029999999999998</v>
      </c>
      <c r="EJ400" s="43">
        <v>0.51029999999999998</v>
      </c>
      <c r="EK400" s="43">
        <v>0.51029999999999998</v>
      </c>
      <c r="EL400" s="43">
        <v>0.51029999999999998</v>
      </c>
      <c r="EM400" s="43">
        <v>0.51029999999999998</v>
      </c>
      <c r="EN400" s="43">
        <v>0.51029999999999998</v>
      </c>
      <c r="EO400" s="43">
        <v>0.51029999999999998</v>
      </c>
      <c r="EP400" s="43">
        <v>0.51029999999999998</v>
      </c>
      <c r="EQ400" s="43">
        <v>0.51029999999999998</v>
      </c>
      <c r="ER400" s="43">
        <v>0.51029999999999998</v>
      </c>
      <c r="ES400" s="43">
        <v>0.51029999999999998</v>
      </c>
      <c r="ET400" s="43">
        <v>0.51029999999999998</v>
      </c>
      <c r="EU400" s="43">
        <v>0.51029999999999998</v>
      </c>
      <c r="EV400" s="43">
        <v>0.51029999999999998</v>
      </c>
      <c r="EW400" s="43">
        <v>0.51029999999999998</v>
      </c>
      <c r="EX400" s="43">
        <v>0.51029999999999998</v>
      </c>
      <c r="EY400" s="43">
        <v>0.51029999999999998</v>
      </c>
      <c r="EZ400" s="43">
        <v>0.51029999999999998</v>
      </c>
      <c r="FA400" s="43">
        <v>0.51029999999999998</v>
      </c>
      <c r="FB400" s="308">
        <v>0.51029999999999998</v>
      </c>
      <c r="FC400" s="43">
        <v>0.51029999999999998</v>
      </c>
      <c r="FD400" s="43">
        <v>0.51029999999999998</v>
      </c>
      <c r="FE400" s="43">
        <v>0.51029999999999998</v>
      </c>
      <c r="FF400" s="43">
        <v>0.51029999999999998</v>
      </c>
      <c r="FG400" s="43">
        <v>0.51029999999999998</v>
      </c>
      <c r="FH400" s="43">
        <v>0.51029999999999998</v>
      </c>
      <c r="FI400" s="43">
        <v>0.51029999999999998</v>
      </c>
      <c r="FJ400" s="43">
        <v>0.51029999999999998</v>
      </c>
      <c r="FK400" s="43">
        <v>0.51029999999999998</v>
      </c>
      <c r="FL400" s="43">
        <v>0.51029999999999998</v>
      </c>
      <c r="FM400" s="43">
        <v>0.51029999999999998</v>
      </c>
      <c r="FN400" s="43">
        <v>0.51029999999999998</v>
      </c>
      <c r="FO400" s="43">
        <v>0.51029999999999998</v>
      </c>
      <c r="FP400" s="43">
        <v>0.51029999999999998</v>
      </c>
      <c r="FQ400" s="43">
        <v>0.51029999999999998</v>
      </c>
      <c r="FR400" s="43">
        <v>0.51029999999999998</v>
      </c>
      <c r="FS400" s="43">
        <v>0.51029999999999998</v>
      </c>
      <c r="FT400" s="43">
        <v>0.51029999999999998</v>
      </c>
      <c r="FU400" s="43">
        <v>0.51029999999999998</v>
      </c>
      <c r="FV400" s="43">
        <v>0.51029999999999998</v>
      </c>
      <c r="FW400" s="43">
        <v>0.51029999999999998</v>
      </c>
      <c r="FX400" s="43">
        <v>0.51029999999999998</v>
      </c>
      <c r="FY400" s="43">
        <v>0.51029999999999998</v>
      </c>
      <c r="FZ400" s="43">
        <v>0.51029999999999998</v>
      </c>
      <c r="GA400" s="43">
        <v>0.51029999999999998</v>
      </c>
      <c r="GB400" s="43">
        <v>0.51029999999999998</v>
      </c>
      <c r="GC400" s="43">
        <v>0.51029999999999998</v>
      </c>
      <c r="GD400" s="43">
        <v>0.51029999999999998</v>
      </c>
      <c r="GE400" s="43">
        <v>0.51029999999999998</v>
      </c>
      <c r="GF400" s="43">
        <v>0.51029999999999998</v>
      </c>
      <c r="GG400" s="43">
        <v>0.51029999999999998</v>
      </c>
      <c r="GH400" s="43">
        <v>0.51029999999999998</v>
      </c>
      <c r="GI400" s="43">
        <v>0.51029999999999998</v>
      </c>
      <c r="GJ400" s="43">
        <v>0.51029999999999998</v>
      </c>
      <c r="GK400" s="43">
        <v>0.51029999999999998</v>
      </c>
      <c r="GL400" s="43">
        <v>0.51029999999999998</v>
      </c>
      <c r="GM400" s="43">
        <v>0.51029999999999998</v>
      </c>
      <c r="GN400" s="43">
        <v>0.51029999999999998</v>
      </c>
      <c r="GO400" s="43">
        <v>0.51029999999999998</v>
      </c>
      <c r="GP400" s="43">
        <v>0.51029999999999998</v>
      </c>
      <c r="GQ400" s="43">
        <v>0.51029999999999998</v>
      </c>
      <c r="GR400" s="43">
        <v>0.51029999999999998</v>
      </c>
      <c r="GS400" s="43">
        <v>0.51029999999999998</v>
      </c>
      <c r="GT400" s="43">
        <v>0.51029999999999998</v>
      </c>
      <c r="GU400" s="43">
        <v>0.51029999999999998</v>
      </c>
      <c r="GV400" s="43">
        <v>0.51029999999999998</v>
      </c>
      <c r="GW400" s="43">
        <v>0.51029999999999998</v>
      </c>
      <c r="GX400" s="43">
        <v>0.51029999999999998</v>
      </c>
      <c r="GY400" s="43">
        <v>0.51029999999999998</v>
      </c>
      <c r="GZ400" s="43">
        <v>0.51029999999999998</v>
      </c>
      <c r="HA400" s="43"/>
      <c r="HB400" s="43"/>
    </row>
    <row r="401" spans="1:210" x14ac:dyDescent="0.6">
      <c r="A401" s="327">
        <v>14</v>
      </c>
      <c r="B401" s="198">
        <v>45966</v>
      </c>
      <c r="C401" s="43">
        <v>0.50293699999999997</v>
      </c>
      <c r="D401" s="43">
        <v>0.50293699999999997</v>
      </c>
      <c r="E401" s="43">
        <v>0.50293699999999997</v>
      </c>
      <c r="F401" s="43">
        <v>0.50293699999999997</v>
      </c>
      <c r="G401" s="43">
        <v>0.50293699999999997</v>
      </c>
      <c r="H401" s="43">
        <v>0.50293699999999997</v>
      </c>
      <c r="I401" s="43">
        <v>0.50293699999999997</v>
      </c>
      <c r="J401" s="43">
        <v>0.50293699999999997</v>
      </c>
      <c r="K401" s="43">
        <v>0.50293699999999997</v>
      </c>
      <c r="L401" s="43">
        <v>0.50293699999999997</v>
      </c>
      <c r="M401" s="43">
        <v>0.50293699999999997</v>
      </c>
      <c r="N401" s="43">
        <v>0.50293699999999997</v>
      </c>
      <c r="O401" s="43">
        <v>0.50293699999999997</v>
      </c>
      <c r="P401" s="43">
        <v>0.50293699999999997</v>
      </c>
      <c r="Q401" s="43">
        <v>0.50293699999999997</v>
      </c>
      <c r="R401" s="43">
        <v>0.50293699999999997</v>
      </c>
      <c r="S401" s="43">
        <v>0.50293699999999997</v>
      </c>
      <c r="T401" s="43">
        <v>0.50293699999999997</v>
      </c>
      <c r="U401" s="43">
        <v>0.50293699999999997</v>
      </c>
      <c r="V401" s="43">
        <v>0.50293699999999997</v>
      </c>
      <c r="W401" s="43">
        <v>0.50293699999999997</v>
      </c>
      <c r="X401" s="43">
        <v>0.50293699999999997</v>
      </c>
      <c r="Y401" s="43">
        <v>0.50293699999999997</v>
      </c>
      <c r="Z401" s="43">
        <v>0.50293699999999997</v>
      </c>
      <c r="AA401" s="43">
        <v>0.50293699999999997</v>
      </c>
      <c r="AB401" s="43">
        <v>0.50293699999999997</v>
      </c>
      <c r="AC401" s="43">
        <v>0.50293699999999997</v>
      </c>
      <c r="AD401" s="43">
        <v>0.50293699999999997</v>
      </c>
      <c r="AE401" s="43">
        <v>0.50293699999999997</v>
      </c>
      <c r="AF401" s="43">
        <v>0.50293699999999997</v>
      </c>
      <c r="AG401" s="43">
        <v>0.50293699999999997</v>
      </c>
      <c r="AH401" s="43">
        <v>0.50293699999999997</v>
      </c>
      <c r="AI401" s="43">
        <v>0.50293699999999997</v>
      </c>
      <c r="AJ401" s="43">
        <v>0.50293699999999997</v>
      </c>
      <c r="AK401" s="43">
        <v>0.50293699999999997</v>
      </c>
      <c r="AL401" s="43">
        <v>0.50293699999999997</v>
      </c>
      <c r="AM401" s="43">
        <v>0.50293699999999997</v>
      </c>
      <c r="AN401" s="43">
        <v>0.50293699999999997</v>
      </c>
      <c r="AO401" s="43">
        <v>0.50293699999999997</v>
      </c>
      <c r="AP401" s="43">
        <v>0.50293699999999997</v>
      </c>
      <c r="AQ401" s="43">
        <v>0.50293699999999997</v>
      </c>
      <c r="AR401" s="43">
        <v>0.50293699999999997</v>
      </c>
      <c r="AS401" s="43">
        <v>0.50293699999999997</v>
      </c>
      <c r="AT401" s="43">
        <v>0.50293699999999997</v>
      </c>
      <c r="AU401" s="43">
        <v>0.50293699999999997</v>
      </c>
      <c r="AV401" s="43">
        <v>0.50293699999999997</v>
      </c>
      <c r="AW401" s="43">
        <v>0.50293699999999997</v>
      </c>
      <c r="AX401" s="43">
        <v>0.50293699999999997</v>
      </c>
      <c r="AY401" s="43">
        <v>0.50293699999999997</v>
      </c>
      <c r="AZ401" s="43">
        <v>0.50293699999999997</v>
      </c>
      <c r="BA401" s="308">
        <v>0.50293699999999997</v>
      </c>
      <c r="BB401" s="43">
        <v>0.50293699999999997</v>
      </c>
      <c r="BC401" s="43">
        <v>0.50293699999999997</v>
      </c>
      <c r="BD401" s="43">
        <v>0.50293699999999997</v>
      </c>
      <c r="BE401" s="43">
        <v>0.50293699999999997</v>
      </c>
      <c r="BF401" s="43">
        <v>0.50293699999999997</v>
      </c>
      <c r="BG401" s="43">
        <v>0.50293699999999997</v>
      </c>
      <c r="BH401" s="43">
        <v>0.50293699999999997</v>
      </c>
      <c r="BI401" s="43">
        <v>0.50293699999999997</v>
      </c>
      <c r="BJ401" s="43">
        <v>0.50293699999999997</v>
      </c>
      <c r="BK401" s="43">
        <v>0.50293699999999997</v>
      </c>
      <c r="BL401" s="43">
        <v>0.50293699999999997</v>
      </c>
      <c r="BM401" s="43">
        <v>0.50293699999999997</v>
      </c>
      <c r="BN401" s="43">
        <v>0.50293699999999997</v>
      </c>
      <c r="BO401" s="43">
        <v>0.50293699999999997</v>
      </c>
      <c r="BP401" s="43">
        <v>0.50293699999999997</v>
      </c>
      <c r="BQ401" s="43">
        <v>0.50293699999999997</v>
      </c>
      <c r="BR401" s="43">
        <v>0.50293699999999997</v>
      </c>
      <c r="BS401" s="43">
        <v>0.50293699999999997</v>
      </c>
      <c r="BT401" s="43">
        <v>0.50293699999999997</v>
      </c>
      <c r="BU401" s="43">
        <v>0.50293699999999997</v>
      </c>
      <c r="BV401" s="43">
        <v>0.50293699999999997</v>
      </c>
      <c r="BW401" s="43">
        <v>0.50293699999999997</v>
      </c>
      <c r="BX401" s="43">
        <v>0.50293699999999997</v>
      </c>
      <c r="BY401" s="43">
        <v>0.50293699999999997</v>
      </c>
      <c r="BZ401" s="43">
        <v>0.50293699999999997</v>
      </c>
      <c r="CA401" s="43">
        <v>0.50293699999999997</v>
      </c>
      <c r="CB401" s="43">
        <v>0.50293699999999997</v>
      </c>
      <c r="CC401" s="43">
        <v>0.50293699999999997</v>
      </c>
      <c r="CD401" s="43">
        <v>0.50293699999999997</v>
      </c>
      <c r="CE401" s="43">
        <v>0.50293699999999997</v>
      </c>
      <c r="CF401" s="43">
        <v>0.50293699999999997</v>
      </c>
      <c r="CG401" s="43">
        <v>0.50293699999999997</v>
      </c>
      <c r="CH401" s="43">
        <v>0.50293699999999997</v>
      </c>
      <c r="CI401" s="43">
        <v>0.50293699999999997</v>
      </c>
      <c r="CJ401" s="43">
        <v>0.50293699999999997</v>
      </c>
      <c r="CK401" s="43">
        <v>0.50293699999999997</v>
      </c>
      <c r="CL401" s="43">
        <v>0.50293699999999997</v>
      </c>
      <c r="CM401" s="43">
        <v>0.50293699999999997</v>
      </c>
      <c r="CN401" s="43">
        <v>0.50293699999999997</v>
      </c>
      <c r="CO401" s="43">
        <v>0.50293699999999997</v>
      </c>
      <c r="CP401" s="43">
        <v>0.50293699999999997</v>
      </c>
      <c r="CQ401" s="43">
        <v>0.50293699999999997</v>
      </c>
      <c r="CR401" s="43">
        <v>0.50293699999999997</v>
      </c>
      <c r="CS401" s="43">
        <v>0.50293699999999997</v>
      </c>
      <c r="CT401" s="43">
        <v>0.50293699999999997</v>
      </c>
      <c r="CU401" s="43">
        <v>0.50293699999999997</v>
      </c>
      <c r="CV401" s="43">
        <v>0.50293699999999997</v>
      </c>
      <c r="CW401" s="43">
        <v>0.50293699999999997</v>
      </c>
      <c r="CX401" s="43">
        <v>0.50293699999999997</v>
      </c>
      <c r="CY401" s="43">
        <v>0.50293699999999997</v>
      </c>
      <c r="CZ401" s="43"/>
      <c r="DA401" s="43"/>
      <c r="DC401" s="198">
        <v>45895</v>
      </c>
      <c r="DD401" s="43">
        <v>0.51029999999999998</v>
      </c>
      <c r="DE401" s="43">
        <v>0.51029999999999998</v>
      </c>
      <c r="DF401" s="43">
        <v>0.51029999999999998</v>
      </c>
      <c r="DG401" s="43">
        <v>0.51029999999999998</v>
      </c>
      <c r="DH401" s="43">
        <v>0.51029999999999998</v>
      </c>
      <c r="DI401" s="43">
        <v>0.51029999999999998</v>
      </c>
      <c r="DJ401" s="43">
        <v>0.51029999999999998</v>
      </c>
      <c r="DK401" s="43">
        <v>0.51029999999999998</v>
      </c>
      <c r="DL401" s="43">
        <v>0.51029999999999998</v>
      </c>
      <c r="DM401" s="43">
        <v>0.51029999999999998</v>
      </c>
      <c r="DN401" s="43">
        <v>0.51029999999999998</v>
      </c>
      <c r="DO401" s="43">
        <v>0.51029999999999998</v>
      </c>
      <c r="DP401" s="43">
        <v>0.51029999999999998</v>
      </c>
      <c r="DQ401" s="43">
        <v>0.51029999999999998</v>
      </c>
      <c r="DR401" s="43">
        <v>0.51029999999999998</v>
      </c>
      <c r="DS401" s="43">
        <v>0.51029999999999998</v>
      </c>
      <c r="DT401" s="43">
        <v>0.51029999999999998</v>
      </c>
      <c r="DU401" s="43">
        <v>0.51029999999999998</v>
      </c>
      <c r="DV401" s="43">
        <v>0.51029999999999998</v>
      </c>
      <c r="DW401" s="43">
        <v>0.51029999999999998</v>
      </c>
      <c r="DX401" s="43">
        <v>0.51029999999999998</v>
      </c>
      <c r="DY401" s="43">
        <v>0.51029999999999998</v>
      </c>
      <c r="DZ401" s="43">
        <v>0.51029999999999998</v>
      </c>
      <c r="EA401" s="43">
        <v>0.51029999999999998</v>
      </c>
      <c r="EB401" s="43">
        <v>0.51029999999999998</v>
      </c>
      <c r="EC401" s="43">
        <v>0.51029999999999998</v>
      </c>
      <c r="ED401" s="43">
        <v>0.51029999999999998</v>
      </c>
      <c r="EE401" s="43">
        <v>0.51029999999999998</v>
      </c>
      <c r="EF401" s="43">
        <v>0.51029999999999998</v>
      </c>
      <c r="EG401" s="43">
        <v>0.51029999999999998</v>
      </c>
      <c r="EH401" s="43">
        <v>0.51029999999999998</v>
      </c>
      <c r="EI401" s="43">
        <v>0.51029999999999998</v>
      </c>
      <c r="EJ401" s="43">
        <v>0.51029999999999998</v>
      </c>
      <c r="EK401" s="43">
        <v>0.51029999999999998</v>
      </c>
      <c r="EL401" s="43">
        <v>0.51029999999999998</v>
      </c>
      <c r="EM401" s="43">
        <v>0.51029999999999998</v>
      </c>
      <c r="EN401" s="43">
        <v>0.51029999999999998</v>
      </c>
      <c r="EO401" s="43">
        <v>0.51029999999999998</v>
      </c>
      <c r="EP401" s="43">
        <v>0.51029999999999998</v>
      </c>
      <c r="EQ401" s="43">
        <v>0.51029999999999998</v>
      </c>
      <c r="ER401" s="43">
        <v>0.51029999999999998</v>
      </c>
      <c r="ES401" s="43">
        <v>0.51029999999999998</v>
      </c>
      <c r="ET401" s="43">
        <v>0.51029999999999998</v>
      </c>
      <c r="EU401" s="43">
        <v>0.51029999999999998</v>
      </c>
      <c r="EV401" s="43">
        <v>0.51029999999999998</v>
      </c>
      <c r="EW401" s="43">
        <v>0.51029999999999998</v>
      </c>
      <c r="EX401" s="43">
        <v>0.51029999999999998</v>
      </c>
      <c r="EY401" s="43">
        <v>0.51029999999999998</v>
      </c>
      <c r="EZ401" s="43">
        <v>0.51029999999999998</v>
      </c>
      <c r="FA401" s="43">
        <v>0.51029999999999998</v>
      </c>
      <c r="FB401" s="308">
        <v>0.51029999999999998</v>
      </c>
      <c r="FC401" s="43">
        <v>0.51029999999999998</v>
      </c>
      <c r="FD401" s="43">
        <v>0.51029999999999998</v>
      </c>
      <c r="FE401" s="43">
        <v>0.51029999999999998</v>
      </c>
      <c r="FF401" s="43">
        <v>0.51029999999999998</v>
      </c>
      <c r="FG401" s="43">
        <v>0.51029999999999998</v>
      </c>
      <c r="FH401" s="43">
        <v>0.51029999999999998</v>
      </c>
      <c r="FI401" s="43">
        <v>0.51029999999999998</v>
      </c>
      <c r="FJ401" s="43">
        <v>0.51029999999999998</v>
      </c>
      <c r="FK401" s="43">
        <v>0.51029999999999998</v>
      </c>
      <c r="FL401" s="43">
        <v>0.51029999999999998</v>
      </c>
      <c r="FM401" s="43">
        <v>0.51029999999999998</v>
      </c>
      <c r="FN401" s="43">
        <v>0.51029999999999998</v>
      </c>
      <c r="FO401" s="43">
        <v>0.51029999999999998</v>
      </c>
      <c r="FP401" s="43">
        <v>0.51029999999999998</v>
      </c>
      <c r="FQ401" s="43">
        <v>0.51029999999999998</v>
      </c>
      <c r="FR401" s="43">
        <v>0.51029999999999998</v>
      </c>
      <c r="FS401" s="43">
        <v>0.51029999999999998</v>
      </c>
      <c r="FT401" s="43">
        <v>0.51029999999999998</v>
      </c>
      <c r="FU401" s="43">
        <v>0.51029999999999998</v>
      </c>
      <c r="FV401" s="43">
        <v>0.51029999999999998</v>
      </c>
      <c r="FW401" s="43">
        <v>0.51029999999999998</v>
      </c>
      <c r="FX401" s="43">
        <v>0.51029999999999998</v>
      </c>
      <c r="FY401" s="43">
        <v>0.51029999999999998</v>
      </c>
      <c r="FZ401" s="43">
        <v>0.51029999999999998</v>
      </c>
      <c r="GA401" s="43">
        <v>0.51029999999999998</v>
      </c>
      <c r="GB401" s="43">
        <v>0.51029999999999998</v>
      </c>
      <c r="GC401" s="43">
        <v>0.51029999999999998</v>
      </c>
      <c r="GD401" s="43">
        <v>0.51029999999999998</v>
      </c>
      <c r="GE401" s="43">
        <v>0.51029999999999998</v>
      </c>
      <c r="GF401" s="43">
        <v>0.51029999999999998</v>
      </c>
      <c r="GG401" s="43">
        <v>0.51029999999999998</v>
      </c>
      <c r="GH401" s="43">
        <v>0.51029999999999998</v>
      </c>
      <c r="GI401" s="43">
        <v>0.51029999999999998</v>
      </c>
      <c r="GJ401" s="43">
        <v>0.51029999999999998</v>
      </c>
      <c r="GK401" s="43">
        <v>0.51029999999999998</v>
      </c>
      <c r="GL401" s="43">
        <v>0.51029999999999998</v>
      </c>
      <c r="GM401" s="43">
        <v>0.51029999999999998</v>
      </c>
      <c r="GN401" s="43">
        <v>0.51029999999999998</v>
      </c>
      <c r="GO401" s="43">
        <v>0.51029999999999998</v>
      </c>
      <c r="GP401" s="43">
        <v>0.51029999999999998</v>
      </c>
      <c r="GQ401" s="43">
        <v>0.51029999999999998</v>
      </c>
      <c r="GR401" s="43">
        <v>0.51029999999999998</v>
      </c>
      <c r="GS401" s="43">
        <v>0.51029999999999998</v>
      </c>
      <c r="GT401" s="43">
        <v>0.51029999999999998</v>
      </c>
      <c r="GU401" s="43">
        <v>0.51029999999999998</v>
      </c>
      <c r="GV401" s="43">
        <v>0.51029999999999998</v>
      </c>
      <c r="GW401" s="43">
        <v>0.51029999999999998</v>
      </c>
      <c r="GX401" s="43">
        <v>0.51029999999999998</v>
      </c>
      <c r="GY401" s="43">
        <v>0.51029999999999998</v>
      </c>
      <c r="GZ401" s="43">
        <v>0.51029999999999998</v>
      </c>
      <c r="HA401" s="43"/>
      <c r="HB401" s="43"/>
    </row>
    <row r="402" spans="1:210" x14ac:dyDescent="0.6">
      <c r="A402" s="327">
        <v>15</v>
      </c>
      <c r="B402" s="198">
        <v>45996</v>
      </c>
      <c r="C402" s="43">
        <v>0.50293699999999997</v>
      </c>
      <c r="D402" s="43">
        <v>0.50293699999999997</v>
      </c>
      <c r="E402" s="43">
        <v>0.50293699999999997</v>
      </c>
      <c r="F402" s="43">
        <v>0.50293699999999997</v>
      </c>
      <c r="G402" s="43">
        <v>0.50293699999999997</v>
      </c>
      <c r="H402" s="43">
        <v>0.50293699999999997</v>
      </c>
      <c r="I402" s="43">
        <v>0.50293699999999997</v>
      </c>
      <c r="J402" s="43">
        <v>0.50293699999999997</v>
      </c>
      <c r="K402" s="43">
        <v>0.50293699999999997</v>
      </c>
      <c r="L402" s="43">
        <v>0.50293699999999997</v>
      </c>
      <c r="M402" s="43">
        <v>0.50293699999999997</v>
      </c>
      <c r="N402" s="43">
        <v>0.50293699999999997</v>
      </c>
      <c r="O402" s="43">
        <v>0.50293699999999997</v>
      </c>
      <c r="P402" s="43">
        <v>0.50293699999999997</v>
      </c>
      <c r="Q402" s="43">
        <v>0.50293699999999997</v>
      </c>
      <c r="R402" s="43">
        <v>0.50293699999999997</v>
      </c>
      <c r="S402" s="43">
        <v>0.50293699999999997</v>
      </c>
      <c r="T402" s="43">
        <v>0.50293699999999997</v>
      </c>
      <c r="U402" s="43">
        <v>0.50293699999999997</v>
      </c>
      <c r="V402" s="43">
        <v>0.50293699999999997</v>
      </c>
      <c r="W402" s="43">
        <v>0.50293699999999997</v>
      </c>
      <c r="X402" s="43">
        <v>0.50293699999999997</v>
      </c>
      <c r="Y402" s="43">
        <v>0.50293699999999997</v>
      </c>
      <c r="Z402" s="43">
        <v>0.50293699999999997</v>
      </c>
      <c r="AA402" s="43">
        <v>0.50293699999999997</v>
      </c>
      <c r="AB402" s="43">
        <v>0.50293699999999997</v>
      </c>
      <c r="AC402" s="43">
        <v>0.50293699999999997</v>
      </c>
      <c r="AD402" s="43">
        <v>0.50293699999999997</v>
      </c>
      <c r="AE402" s="43">
        <v>0.50293699999999997</v>
      </c>
      <c r="AF402" s="43">
        <v>0.50293699999999997</v>
      </c>
      <c r="AG402" s="43">
        <v>0.50293699999999997</v>
      </c>
      <c r="AH402" s="43">
        <v>0.50293699999999997</v>
      </c>
      <c r="AI402" s="43">
        <v>0.50293699999999997</v>
      </c>
      <c r="AJ402" s="43">
        <v>0.50293699999999997</v>
      </c>
      <c r="AK402" s="43">
        <v>0.50293699999999997</v>
      </c>
      <c r="AL402" s="43">
        <v>0.50293699999999997</v>
      </c>
      <c r="AM402" s="43">
        <v>0.50293699999999997</v>
      </c>
      <c r="AN402" s="43">
        <v>0.50293699999999997</v>
      </c>
      <c r="AO402" s="43">
        <v>0.50293699999999997</v>
      </c>
      <c r="AP402" s="43">
        <v>0.50293699999999997</v>
      </c>
      <c r="AQ402" s="43">
        <v>0.50293699999999997</v>
      </c>
      <c r="AR402" s="43">
        <v>0.50293699999999997</v>
      </c>
      <c r="AS402" s="43">
        <v>0.50293699999999997</v>
      </c>
      <c r="AT402" s="43">
        <v>0.50293699999999997</v>
      </c>
      <c r="AU402" s="43">
        <v>0.50293699999999997</v>
      </c>
      <c r="AV402" s="43">
        <v>0.50293699999999997</v>
      </c>
      <c r="AW402" s="43">
        <v>0.50293699999999997</v>
      </c>
      <c r="AX402" s="43">
        <v>0.50293699999999997</v>
      </c>
      <c r="AY402" s="43">
        <v>0.50293699999999997</v>
      </c>
      <c r="AZ402" s="43">
        <v>0.50293699999999997</v>
      </c>
      <c r="BA402" s="308">
        <v>0.50293699999999997</v>
      </c>
      <c r="BB402" s="43">
        <v>0.50293699999999997</v>
      </c>
      <c r="BC402" s="43">
        <v>0.50293699999999997</v>
      </c>
      <c r="BD402" s="43">
        <v>0.50293699999999997</v>
      </c>
      <c r="BE402" s="43">
        <v>0.50293699999999997</v>
      </c>
      <c r="BF402" s="43">
        <v>0.50293699999999997</v>
      </c>
      <c r="BG402" s="43">
        <v>0.50293699999999997</v>
      </c>
      <c r="BH402" s="43">
        <v>0.50293699999999997</v>
      </c>
      <c r="BI402" s="43">
        <v>0.50293699999999997</v>
      </c>
      <c r="BJ402" s="43">
        <v>0.50293699999999997</v>
      </c>
      <c r="BK402" s="43">
        <v>0.50293699999999997</v>
      </c>
      <c r="BL402" s="43">
        <v>0.50293699999999997</v>
      </c>
      <c r="BM402" s="43">
        <v>0.50293699999999997</v>
      </c>
      <c r="BN402" s="43">
        <v>0.50293699999999997</v>
      </c>
      <c r="BO402" s="43">
        <v>0.50293699999999997</v>
      </c>
      <c r="BP402" s="43">
        <v>0.50293699999999997</v>
      </c>
      <c r="BQ402" s="43">
        <v>0.50293699999999997</v>
      </c>
      <c r="BR402" s="43">
        <v>0.50293699999999997</v>
      </c>
      <c r="BS402" s="43">
        <v>0.50293699999999997</v>
      </c>
      <c r="BT402" s="43">
        <v>0.50293699999999997</v>
      </c>
      <c r="BU402" s="43">
        <v>0.50293699999999997</v>
      </c>
      <c r="BV402" s="43">
        <v>0.50293699999999997</v>
      </c>
      <c r="BW402" s="43">
        <v>0.50293699999999997</v>
      </c>
      <c r="BX402" s="43">
        <v>0.50293699999999997</v>
      </c>
      <c r="BY402" s="43">
        <v>0.50293699999999997</v>
      </c>
      <c r="BZ402" s="43">
        <v>0.50293699999999997</v>
      </c>
      <c r="CA402" s="43">
        <v>0.50293699999999997</v>
      </c>
      <c r="CB402" s="43">
        <v>0.50293699999999997</v>
      </c>
      <c r="CC402" s="43">
        <v>0.50293699999999997</v>
      </c>
      <c r="CD402" s="43">
        <v>0.50293699999999997</v>
      </c>
      <c r="CE402" s="43">
        <v>0.50293699999999997</v>
      </c>
      <c r="CF402" s="43">
        <v>0.50293699999999997</v>
      </c>
      <c r="CG402" s="43">
        <v>0.50293699999999997</v>
      </c>
      <c r="CH402" s="43">
        <v>0.50293699999999997</v>
      </c>
      <c r="CI402" s="43">
        <v>0.50293699999999997</v>
      </c>
      <c r="CJ402" s="43">
        <v>0.50293699999999997</v>
      </c>
      <c r="CK402" s="43">
        <v>0.50293699999999997</v>
      </c>
      <c r="CL402" s="43">
        <v>0.50293699999999997</v>
      </c>
      <c r="CM402" s="43">
        <v>0.50293699999999997</v>
      </c>
      <c r="CN402" s="43">
        <v>0.50293699999999997</v>
      </c>
      <c r="CO402" s="43">
        <v>0.50293699999999997</v>
      </c>
      <c r="CP402" s="43">
        <v>0.50293699999999997</v>
      </c>
      <c r="CQ402" s="43">
        <v>0.50293699999999997</v>
      </c>
      <c r="CR402" s="43">
        <v>0.50293699999999997</v>
      </c>
      <c r="CS402" s="43">
        <v>0.50293699999999997</v>
      </c>
      <c r="CT402" s="43">
        <v>0.50293699999999997</v>
      </c>
      <c r="CU402" s="43">
        <v>0.50293699999999997</v>
      </c>
      <c r="CV402" s="43">
        <v>0.50293699999999997</v>
      </c>
      <c r="CW402" s="43">
        <v>0.50293699999999997</v>
      </c>
      <c r="CX402" s="43">
        <v>0.50293699999999997</v>
      </c>
      <c r="CY402" s="43">
        <v>0.50293699999999997</v>
      </c>
      <c r="CZ402" s="43"/>
      <c r="DA402" s="43"/>
      <c r="DC402" s="198">
        <v>45926</v>
      </c>
      <c r="DD402" s="43">
        <v>0.51029999999999998</v>
      </c>
      <c r="DE402" s="43">
        <v>0.51029999999999998</v>
      </c>
      <c r="DF402" s="43">
        <v>0.51029999999999998</v>
      </c>
      <c r="DG402" s="43">
        <v>0.51029999999999998</v>
      </c>
      <c r="DH402" s="43">
        <v>0.51029999999999998</v>
      </c>
      <c r="DI402" s="43">
        <v>0.51029999999999998</v>
      </c>
      <c r="DJ402" s="43">
        <v>0.51029999999999998</v>
      </c>
      <c r="DK402" s="43">
        <v>0.51029999999999998</v>
      </c>
      <c r="DL402" s="43">
        <v>0.51029999999999998</v>
      </c>
      <c r="DM402" s="43">
        <v>0.51029999999999998</v>
      </c>
      <c r="DN402" s="43">
        <v>0.51029999999999998</v>
      </c>
      <c r="DO402" s="43">
        <v>0.51029999999999998</v>
      </c>
      <c r="DP402" s="43">
        <v>0.51029999999999998</v>
      </c>
      <c r="DQ402" s="43">
        <v>0.51029999999999998</v>
      </c>
      <c r="DR402" s="43">
        <v>0.51029999999999998</v>
      </c>
      <c r="DS402" s="43">
        <v>0.51029999999999998</v>
      </c>
      <c r="DT402" s="43">
        <v>0.51029999999999998</v>
      </c>
      <c r="DU402" s="43">
        <v>0.51029999999999998</v>
      </c>
      <c r="DV402" s="43">
        <v>0.51029999999999998</v>
      </c>
      <c r="DW402" s="43">
        <v>0.51029999999999998</v>
      </c>
      <c r="DX402" s="43">
        <v>0.51029999999999998</v>
      </c>
      <c r="DY402" s="43">
        <v>0.51029999999999998</v>
      </c>
      <c r="DZ402" s="43">
        <v>0.51029999999999998</v>
      </c>
      <c r="EA402" s="43">
        <v>0.51029999999999998</v>
      </c>
      <c r="EB402" s="43">
        <v>0.51029999999999998</v>
      </c>
      <c r="EC402" s="43">
        <v>0.51029999999999998</v>
      </c>
      <c r="ED402" s="43">
        <v>0.51029999999999998</v>
      </c>
      <c r="EE402" s="43">
        <v>0.51029999999999998</v>
      </c>
      <c r="EF402" s="43">
        <v>0.51029999999999998</v>
      </c>
      <c r="EG402" s="43">
        <v>0.51029999999999998</v>
      </c>
      <c r="EH402" s="43">
        <v>0.51029999999999998</v>
      </c>
      <c r="EI402" s="43">
        <v>0.51029999999999998</v>
      </c>
      <c r="EJ402" s="43">
        <v>0.51029999999999998</v>
      </c>
      <c r="EK402" s="43">
        <v>0.51029999999999998</v>
      </c>
      <c r="EL402" s="43">
        <v>0.51029999999999998</v>
      </c>
      <c r="EM402" s="43">
        <v>0.51029999999999998</v>
      </c>
      <c r="EN402" s="43">
        <v>0.51029999999999998</v>
      </c>
      <c r="EO402" s="43">
        <v>0.51029999999999998</v>
      </c>
      <c r="EP402" s="43">
        <v>0.51029999999999998</v>
      </c>
      <c r="EQ402" s="43">
        <v>0.51029999999999998</v>
      </c>
      <c r="ER402" s="43">
        <v>0.51029999999999998</v>
      </c>
      <c r="ES402" s="43">
        <v>0.51029999999999998</v>
      </c>
      <c r="ET402" s="43">
        <v>0.51029999999999998</v>
      </c>
      <c r="EU402" s="43">
        <v>0.51029999999999998</v>
      </c>
      <c r="EV402" s="43">
        <v>0.51029999999999998</v>
      </c>
      <c r="EW402" s="43">
        <v>0.51029999999999998</v>
      </c>
      <c r="EX402" s="43">
        <v>0.51029999999999998</v>
      </c>
      <c r="EY402" s="43">
        <v>0.51029999999999998</v>
      </c>
      <c r="EZ402" s="43">
        <v>0.51029999999999998</v>
      </c>
      <c r="FA402" s="43">
        <v>0.51029999999999998</v>
      </c>
      <c r="FB402" s="308">
        <v>0.51029999999999998</v>
      </c>
      <c r="FC402" s="43">
        <v>0.51029999999999998</v>
      </c>
      <c r="FD402" s="43">
        <v>0.51029999999999998</v>
      </c>
      <c r="FE402" s="43">
        <v>0.51029999999999998</v>
      </c>
      <c r="FF402" s="43">
        <v>0.51029999999999998</v>
      </c>
      <c r="FG402" s="43">
        <v>0.51029999999999998</v>
      </c>
      <c r="FH402" s="43">
        <v>0.51029999999999998</v>
      </c>
      <c r="FI402" s="43">
        <v>0.51029999999999998</v>
      </c>
      <c r="FJ402" s="43">
        <v>0.51029999999999998</v>
      </c>
      <c r="FK402" s="43">
        <v>0.51029999999999998</v>
      </c>
      <c r="FL402" s="43">
        <v>0.51029999999999998</v>
      </c>
      <c r="FM402" s="43">
        <v>0.51029999999999998</v>
      </c>
      <c r="FN402" s="43">
        <v>0.51029999999999998</v>
      </c>
      <c r="FO402" s="43">
        <v>0.51029999999999998</v>
      </c>
      <c r="FP402" s="43">
        <v>0.51029999999999998</v>
      </c>
      <c r="FQ402" s="43">
        <v>0.51029999999999998</v>
      </c>
      <c r="FR402" s="43">
        <v>0.51029999999999998</v>
      </c>
      <c r="FS402" s="43">
        <v>0.51029999999999998</v>
      </c>
      <c r="FT402" s="43">
        <v>0.51029999999999998</v>
      </c>
      <c r="FU402" s="43">
        <v>0.51029999999999998</v>
      </c>
      <c r="FV402" s="43">
        <v>0.51029999999999998</v>
      </c>
      <c r="FW402" s="43">
        <v>0.51029999999999998</v>
      </c>
      <c r="FX402" s="43">
        <v>0.51029999999999998</v>
      </c>
      <c r="FY402" s="43">
        <v>0.51029999999999998</v>
      </c>
      <c r="FZ402" s="43">
        <v>0.51029999999999998</v>
      </c>
      <c r="GA402" s="43">
        <v>0.51029999999999998</v>
      </c>
      <c r="GB402" s="43">
        <v>0.51029999999999998</v>
      </c>
      <c r="GC402" s="43">
        <v>0.51029999999999998</v>
      </c>
      <c r="GD402" s="43">
        <v>0.51029999999999998</v>
      </c>
      <c r="GE402" s="43">
        <v>0.51029999999999998</v>
      </c>
      <c r="GF402" s="43">
        <v>0.51029999999999998</v>
      </c>
      <c r="GG402" s="43">
        <v>0.51029999999999998</v>
      </c>
      <c r="GH402" s="43">
        <v>0.51029999999999998</v>
      </c>
      <c r="GI402" s="43">
        <v>0.51029999999999998</v>
      </c>
      <c r="GJ402" s="43">
        <v>0.51029999999999998</v>
      </c>
      <c r="GK402" s="43">
        <v>0.51029999999999998</v>
      </c>
      <c r="GL402" s="43">
        <v>0.51029999999999998</v>
      </c>
      <c r="GM402" s="43">
        <v>0.51029999999999998</v>
      </c>
      <c r="GN402" s="43">
        <v>0.51029999999999998</v>
      </c>
      <c r="GO402" s="43">
        <v>0.51029999999999998</v>
      </c>
      <c r="GP402" s="43">
        <v>0.51029999999999998</v>
      </c>
      <c r="GQ402" s="43">
        <v>0.51029999999999998</v>
      </c>
      <c r="GR402" s="43">
        <v>0.51029999999999998</v>
      </c>
      <c r="GS402" s="43">
        <v>0.51029999999999998</v>
      </c>
      <c r="GT402" s="43">
        <v>0.51029999999999998</v>
      </c>
      <c r="GU402" s="43">
        <v>0.51029999999999998</v>
      </c>
      <c r="GV402" s="43">
        <v>0.51029999999999998</v>
      </c>
      <c r="GW402" s="43">
        <v>0.51029999999999998</v>
      </c>
      <c r="GX402" s="43">
        <v>0.51029999999999998</v>
      </c>
      <c r="GY402" s="43">
        <v>0.51029999999999998</v>
      </c>
      <c r="GZ402" s="43">
        <v>0.51029999999999998</v>
      </c>
      <c r="HA402" s="43"/>
      <c r="HB402" s="43"/>
    </row>
    <row r="403" spans="1:210" x14ac:dyDescent="0.6">
      <c r="A403" s="327">
        <v>16</v>
      </c>
      <c r="B403" s="198">
        <v>46027</v>
      </c>
      <c r="C403" s="43">
        <v>0.50293699999999997</v>
      </c>
      <c r="D403" s="43">
        <v>0.50293699999999997</v>
      </c>
      <c r="E403" s="43">
        <v>0.50293699999999997</v>
      </c>
      <c r="F403" s="43">
        <v>0.50293699999999997</v>
      </c>
      <c r="G403" s="43">
        <v>0.50293699999999997</v>
      </c>
      <c r="H403" s="43">
        <v>0.50293699999999997</v>
      </c>
      <c r="I403" s="43">
        <v>0.50293699999999997</v>
      </c>
      <c r="J403" s="43">
        <v>0.50293699999999997</v>
      </c>
      <c r="K403" s="43">
        <v>0.50293699999999997</v>
      </c>
      <c r="L403" s="43">
        <v>0.50293699999999997</v>
      </c>
      <c r="M403" s="43">
        <v>0.50293699999999997</v>
      </c>
      <c r="N403" s="43">
        <v>0.50293699999999997</v>
      </c>
      <c r="O403" s="43">
        <v>0.50293699999999997</v>
      </c>
      <c r="P403" s="43">
        <v>0.50293699999999997</v>
      </c>
      <c r="Q403" s="43">
        <v>0.50293699999999997</v>
      </c>
      <c r="R403" s="43">
        <v>0.50293699999999997</v>
      </c>
      <c r="S403" s="43">
        <v>0.50293699999999997</v>
      </c>
      <c r="T403" s="43">
        <v>0.50293699999999997</v>
      </c>
      <c r="U403" s="43">
        <v>0.50293699999999997</v>
      </c>
      <c r="V403" s="43">
        <v>0.50293699999999997</v>
      </c>
      <c r="W403" s="43">
        <v>0.50293699999999997</v>
      </c>
      <c r="X403" s="43">
        <v>0.50293699999999997</v>
      </c>
      <c r="Y403" s="43">
        <v>0.50293699999999997</v>
      </c>
      <c r="Z403" s="43">
        <v>0.50293699999999997</v>
      </c>
      <c r="AA403" s="43">
        <v>0.50293699999999997</v>
      </c>
      <c r="AB403" s="43">
        <v>0.50293699999999997</v>
      </c>
      <c r="AC403" s="43">
        <v>0.50293699999999997</v>
      </c>
      <c r="AD403" s="43">
        <v>0.50293699999999997</v>
      </c>
      <c r="AE403" s="43">
        <v>0.50293699999999997</v>
      </c>
      <c r="AF403" s="43">
        <v>0.50293699999999997</v>
      </c>
      <c r="AG403" s="43">
        <v>0.50293699999999997</v>
      </c>
      <c r="AH403" s="43">
        <v>0.50293699999999997</v>
      </c>
      <c r="AI403" s="43">
        <v>0.50293699999999997</v>
      </c>
      <c r="AJ403" s="43">
        <v>0.50293699999999997</v>
      </c>
      <c r="AK403" s="43">
        <v>0.50293699999999997</v>
      </c>
      <c r="AL403" s="43">
        <v>0.50293699999999997</v>
      </c>
      <c r="AM403" s="43">
        <v>0.50293699999999997</v>
      </c>
      <c r="AN403" s="43">
        <v>0.50293699999999997</v>
      </c>
      <c r="AO403" s="43">
        <v>0.50293699999999997</v>
      </c>
      <c r="AP403" s="43">
        <v>0.50293699999999997</v>
      </c>
      <c r="AQ403" s="43">
        <v>0.50293699999999997</v>
      </c>
      <c r="AR403" s="43">
        <v>0.50293699999999997</v>
      </c>
      <c r="AS403" s="43">
        <v>0.50293699999999997</v>
      </c>
      <c r="AT403" s="43">
        <v>0.50293699999999997</v>
      </c>
      <c r="AU403" s="43">
        <v>0.50293699999999997</v>
      </c>
      <c r="AV403" s="43">
        <v>0.50293699999999997</v>
      </c>
      <c r="AW403" s="43">
        <v>0.50293699999999997</v>
      </c>
      <c r="AX403" s="43">
        <v>0.50293699999999997</v>
      </c>
      <c r="AY403" s="43">
        <v>0.50293699999999997</v>
      </c>
      <c r="AZ403" s="43">
        <v>0.50293699999999997</v>
      </c>
      <c r="BA403" s="308">
        <v>0.50293699999999997</v>
      </c>
      <c r="BB403" s="43">
        <v>0.50293699999999997</v>
      </c>
      <c r="BC403" s="43">
        <v>0.50293699999999997</v>
      </c>
      <c r="BD403" s="43">
        <v>0.50293699999999997</v>
      </c>
      <c r="BE403" s="43">
        <v>0.50293699999999997</v>
      </c>
      <c r="BF403" s="43">
        <v>0.50293699999999997</v>
      </c>
      <c r="BG403" s="43">
        <v>0.50293699999999997</v>
      </c>
      <c r="BH403" s="43">
        <v>0.50293699999999997</v>
      </c>
      <c r="BI403" s="43">
        <v>0.50293699999999997</v>
      </c>
      <c r="BJ403" s="43">
        <v>0.50293699999999997</v>
      </c>
      <c r="BK403" s="43">
        <v>0.50293699999999997</v>
      </c>
      <c r="BL403" s="43">
        <v>0.50293699999999997</v>
      </c>
      <c r="BM403" s="43">
        <v>0.50293699999999997</v>
      </c>
      <c r="BN403" s="43">
        <v>0.50293699999999997</v>
      </c>
      <c r="BO403" s="43">
        <v>0.50293699999999997</v>
      </c>
      <c r="BP403" s="43">
        <v>0.50293699999999997</v>
      </c>
      <c r="BQ403" s="43">
        <v>0.50293699999999997</v>
      </c>
      <c r="BR403" s="43">
        <v>0.50293699999999997</v>
      </c>
      <c r="BS403" s="43">
        <v>0.50293699999999997</v>
      </c>
      <c r="BT403" s="43">
        <v>0.50293699999999997</v>
      </c>
      <c r="BU403" s="43">
        <v>0.50293699999999997</v>
      </c>
      <c r="BV403" s="43">
        <v>0.50293699999999997</v>
      </c>
      <c r="BW403" s="43">
        <v>0.50293699999999997</v>
      </c>
      <c r="BX403" s="43">
        <v>0.50293699999999997</v>
      </c>
      <c r="BY403" s="43">
        <v>0.50293699999999997</v>
      </c>
      <c r="BZ403" s="43">
        <v>0.50293699999999997</v>
      </c>
      <c r="CA403" s="43">
        <v>0.50293699999999997</v>
      </c>
      <c r="CB403" s="43">
        <v>0.50293699999999997</v>
      </c>
      <c r="CC403" s="43">
        <v>0.50293699999999997</v>
      </c>
      <c r="CD403" s="43">
        <v>0.50293699999999997</v>
      </c>
      <c r="CE403" s="43">
        <v>0.50293699999999997</v>
      </c>
      <c r="CF403" s="43">
        <v>0.50293699999999997</v>
      </c>
      <c r="CG403" s="43">
        <v>0.50293699999999997</v>
      </c>
      <c r="CH403" s="43">
        <v>0.50293699999999997</v>
      </c>
      <c r="CI403" s="43">
        <v>0.50293699999999997</v>
      </c>
      <c r="CJ403" s="43">
        <v>0.50293699999999997</v>
      </c>
      <c r="CK403" s="43">
        <v>0.50293699999999997</v>
      </c>
      <c r="CL403" s="43">
        <v>0.50293699999999997</v>
      </c>
      <c r="CM403" s="43">
        <v>0.50293699999999997</v>
      </c>
      <c r="CN403" s="43">
        <v>0.50293699999999997</v>
      </c>
      <c r="CO403" s="43">
        <v>0.50293699999999997</v>
      </c>
      <c r="CP403" s="43">
        <v>0.50293699999999997</v>
      </c>
      <c r="CQ403" s="43">
        <v>0.50293699999999997</v>
      </c>
      <c r="CR403" s="43">
        <v>0.50293699999999997</v>
      </c>
      <c r="CS403" s="43">
        <v>0.50293699999999997</v>
      </c>
      <c r="CT403" s="43">
        <v>0.50293699999999997</v>
      </c>
      <c r="CU403" s="43">
        <v>0.50293699999999997</v>
      </c>
      <c r="CV403" s="43">
        <v>0.50293699999999997</v>
      </c>
      <c r="CW403" s="43">
        <v>0.50293699999999997</v>
      </c>
      <c r="CX403" s="43">
        <v>0.50293699999999997</v>
      </c>
      <c r="CY403" s="43">
        <v>0.50293699999999997</v>
      </c>
      <c r="CZ403" s="43"/>
      <c r="DA403" s="43"/>
      <c r="DC403" s="198">
        <v>45956</v>
      </c>
      <c r="DD403" s="43">
        <v>0.51029999999999998</v>
      </c>
      <c r="DE403" s="43">
        <v>0.51029999999999998</v>
      </c>
      <c r="DF403" s="43">
        <v>0.51029999999999998</v>
      </c>
      <c r="DG403" s="43">
        <v>0.51029999999999998</v>
      </c>
      <c r="DH403" s="43">
        <v>0.51029999999999998</v>
      </c>
      <c r="DI403" s="43">
        <v>0.51029999999999998</v>
      </c>
      <c r="DJ403" s="43">
        <v>0.51029999999999998</v>
      </c>
      <c r="DK403" s="43">
        <v>0.51029999999999998</v>
      </c>
      <c r="DL403" s="43">
        <v>0.51029999999999998</v>
      </c>
      <c r="DM403" s="43">
        <v>0.51029999999999998</v>
      </c>
      <c r="DN403" s="43">
        <v>0.51029999999999998</v>
      </c>
      <c r="DO403" s="43">
        <v>0.51029999999999998</v>
      </c>
      <c r="DP403" s="43">
        <v>0.51029999999999998</v>
      </c>
      <c r="DQ403" s="43">
        <v>0.51029999999999998</v>
      </c>
      <c r="DR403" s="43">
        <v>0.51029999999999998</v>
      </c>
      <c r="DS403" s="43">
        <v>0.51029999999999998</v>
      </c>
      <c r="DT403" s="43">
        <v>0.51029999999999998</v>
      </c>
      <c r="DU403" s="43">
        <v>0.51029999999999998</v>
      </c>
      <c r="DV403" s="43">
        <v>0.51029999999999998</v>
      </c>
      <c r="DW403" s="43">
        <v>0.51029999999999998</v>
      </c>
      <c r="DX403" s="43">
        <v>0.51029999999999998</v>
      </c>
      <c r="DY403" s="43">
        <v>0.51029999999999998</v>
      </c>
      <c r="DZ403" s="43">
        <v>0.51029999999999998</v>
      </c>
      <c r="EA403" s="43">
        <v>0.51029999999999998</v>
      </c>
      <c r="EB403" s="43">
        <v>0.51029999999999998</v>
      </c>
      <c r="EC403" s="43">
        <v>0.51029999999999998</v>
      </c>
      <c r="ED403" s="43">
        <v>0.51029999999999998</v>
      </c>
      <c r="EE403" s="43">
        <v>0.51029999999999998</v>
      </c>
      <c r="EF403" s="43">
        <v>0.51029999999999998</v>
      </c>
      <c r="EG403" s="43">
        <v>0.51029999999999998</v>
      </c>
      <c r="EH403" s="43">
        <v>0.51029999999999998</v>
      </c>
      <c r="EI403" s="43">
        <v>0.51029999999999998</v>
      </c>
      <c r="EJ403" s="43">
        <v>0.51029999999999998</v>
      </c>
      <c r="EK403" s="43">
        <v>0.51029999999999998</v>
      </c>
      <c r="EL403" s="43">
        <v>0.51029999999999998</v>
      </c>
      <c r="EM403" s="43">
        <v>0.51029999999999998</v>
      </c>
      <c r="EN403" s="43">
        <v>0.51029999999999998</v>
      </c>
      <c r="EO403" s="43">
        <v>0.51029999999999998</v>
      </c>
      <c r="EP403" s="43">
        <v>0.51029999999999998</v>
      </c>
      <c r="EQ403" s="43">
        <v>0.51029999999999998</v>
      </c>
      <c r="ER403" s="43">
        <v>0.51029999999999998</v>
      </c>
      <c r="ES403" s="43">
        <v>0.51029999999999998</v>
      </c>
      <c r="ET403" s="43">
        <v>0.51029999999999998</v>
      </c>
      <c r="EU403" s="43">
        <v>0.51029999999999998</v>
      </c>
      <c r="EV403" s="43">
        <v>0.51029999999999998</v>
      </c>
      <c r="EW403" s="43">
        <v>0.51029999999999998</v>
      </c>
      <c r="EX403" s="43">
        <v>0.51029999999999998</v>
      </c>
      <c r="EY403" s="43">
        <v>0.51029999999999998</v>
      </c>
      <c r="EZ403" s="43">
        <v>0.51029999999999998</v>
      </c>
      <c r="FA403" s="43">
        <v>0.51029999999999998</v>
      </c>
      <c r="FB403" s="308">
        <v>0.51029999999999998</v>
      </c>
      <c r="FC403" s="43">
        <v>0.51029999999999998</v>
      </c>
      <c r="FD403" s="43">
        <v>0.51029999999999998</v>
      </c>
      <c r="FE403" s="43">
        <v>0.51029999999999998</v>
      </c>
      <c r="FF403" s="43">
        <v>0.51029999999999998</v>
      </c>
      <c r="FG403" s="43">
        <v>0.51029999999999998</v>
      </c>
      <c r="FH403" s="43">
        <v>0.51029999999999998</v>
      </c>
      <c r="FI403" s="43">
        <v>0.51029999999999998</v>
      </c>
      <c r="FJ403" s="43">
        <v>0.51029999999999998</v>
      </c>
      <c r="FK403" s="43">
        <v>0.51029999999999998</v>
      </c>
      <c r="FL403" s="43">
        <v>0.51029999999999998</v>
      </c>
      <c r="FM403" s="43">
        <v>0.51029999999999998</v>
      </c>
      <c r="FN403" s="43">
        <v>0.51029999999999998</v>
      </c>
      <c r="FO403" s="43">
        <v>0.51029999999999998</v>
      </c>
      <c r="FP403" s="43">
        <v>0.51029999999999998</v>
      </c>
      <c r="FQ403" s="43">
        <v>0.51029999999999998</v>
      </c>
      <c r="FR403" s="43">
        <v>0.51029999999999998</v>
      </c>
      <c r="FS403" s="43">
        <v>0.51029999999999998</v>
      </c>
      <c r="FT403" s="43">
        <v>0.51029999999999998</v>
      </c>
      <c r="FU403" s="43">
        <v>0.51029999999999998</v>
      </c>
      <c r="FV403" s="43">
        <v>0.51029999999999998</v>
      </c>
      <c r="FW403" s="43">
        <v>0.51029999999999998</v>
      </c>
      <c r="FX403" s="43">
        <v>0.51029999999999998</v>
      </c>
      <c r="FY403" s="43">
        <v>0.51029999999999998</v>
      </c>
      <c r="FZ403" s="43">
        <v>0.51029999999999998</v>
      </c>
      <c r="GA403" s="43">
        <v>0.51029999999999998</v>
      </c>
      <c r="GB403" s="43">
        <v>0.51029999999999998</v>
      </c>
      <c r="GC403" s="43">
        <v>0.51029999999999998</v>
      </c>
      <c r="GD403" s="43">
        <v>0.51029999999999998</v>
      </c>
      <c r="GE403" s="43">
        <v>0.51029999999999998</v>
      </c>
      <c r="GF403" s="43">
        <v>0.51029999999999998</v>
      </c>
      <c r="GG403" s="43">
        <v>0.51029999999999998</v>
      </c>
      <c r="GH403" s="43">
        <v>0.51029999999999998</v>
      </c>
      <c r="GI403" s="43">
        <v>0.51029999999999998</v>
      </c>
      <c r="GJ403" s="43">
        <v>0.51029999999999998</v>
      </c>
      <c r="GK403" s="43">
        <v>0.51029999999999998</v>
      </c>
      <c r="GL403" s="43">
        <v>0.51029999999999998</v>
      </c>
      <c r="GM403" s="43">
        <v>0.51029999999999998</v>
      </c>
      <c r="GN403" s="43">
        <v>0.51029999999999998</v>
      </c>
      <c r="GO403" s="43">
        <v>0.51029999999999998</v>
      </c>
      <c r="GP403" s="43">
        <v>0.51029999999999998</v>
      </c>
      <c r="GQ403" s="43">
        <v>0.51029999999999998</v>
      </c>
      <c r="GR403" s="43">
        <v>0.51029999999999998</v>
      </c>
      <c r="GS403" s="43">
        <v>0.51029999999999998</v>
      </c>
      <c r="GT403" s="43">
        <v>0.51029999999999998</v>
      </c>
      <c r="GU403" s="43">
        <v>0.51029999999999998</v>
      </c>
      <c r="GV403" s="43">
        <v>0.51029999999999998</v>
      </c>
      <c r="GW403" s="43">
        <v>0.51029999999999998</v>
      </c>
      <c r="GX403" s="43">
        <v>0.51029999999999998</v>
      </c>
      <c r="GY403" s="43">
        <v>0.51029999999999998</v>
      </c>
      <c r="GZ403" s="43">
        <v>0.51029999999999998</v>
      </c>
      <c r="HA403" s="43"/>
      <c r="HB403" s="43"/>
    </row>
    <row r="404" spans="1:210" x14ac:dyDescent="0.6">
      <c r="A404" s="327">
        <v>17</v>
      </c>
      <c r="B404" s="198">
        <v>46058</v>
      </c>
      <c r="C404" s="43">
        <v>0.50293699999999997</v>
      </c>
      <c r="D404" s="43">
        <v>0.50293699999999997</v>
      </c>
      <c r="E404" s="43">
        <v>0.50293699999999997</v>
      </c>
      <c r="F404" s="43">
        <v>0.50293699999999997</v>
      </c>
      <c r="G404" s="43">
        <v>0.50293699999999997</v>
      </c>
      <c r="H404" s="43">
        <v>0.50293699999999997</v>
      </c>
      <c r="I404" s="43">
        <v>0.50293699999999997</v>
      </c>
      <c r="J404" s="43">
        <v>0.50293699999999997</v>
      </c>
      <c r="K404" s="43">
        <v>0.50293699999999997</v>
      </c>
      <c r="L404" s="43">
        <v>0.50293699999999997</v>
      </c>
      <c r="M404" s="43">
        <v>0.50293699999999997</v>
      </c>
      <c r="N404" s="43">
        <v>0.50293699999999997</v>
      </c>
      <c r="O404" s="43">
        <v>0.50293699999999997</v>
      </c>
      <c r="P404" s="43">
        <v>0.50293699999999997</v>
      </c>
      <c r="Q404" s="43">
        <v>0.50293699999999997</v>
      </c>
      <c r="R404" s="43">
        <v>0.50293699999999997</v>
      </c>
      <c r="S404" s="43">
        <v>0.50293699999999997</v>
      </c>
      <c r="T404" s="43">
        <v>0.50293699999999997</v>
      </c>
      <c r="U404" s="43">
        <v>0.50293699999999997</v>
      </c>
      <c r="V404" s="43">
        <v>0.50293699999999997</v>
      </c>
      <c r="W404" s="43">
        <v>0.50293699999999997</v>
      </c>
      <c r="X404" s="43">
        <v>0.50293699999999997</v>
      </c>
      <c r="Y404" s="43">
        <v>0.50293699999999997</v>
      </c>
      <c r="Z404" s="43">
        <v>0.50293699999999997</v>
      </c>
      <c r="AA404" s="43">
        <v>0.50293699999999997</v>
      </c>
      <c r="AB404" s="43">
        <v>0.50293699999999997</v>
      </c>
      <c r="AC404" s="43">
        <v>0.50293699999999997</v>
      </c>
      <c r="AD404" s="43">
        <v>0.50293699999999997</v>
      </c>
      <c r="AE404" s="43">
        <v>0.50293699999999997</v>
      </c>
      <c r="AF404" s="43">
        <v>0.50293699999999997</v>
      </c>
      <c r="AG404" s="43">
        <v>0.50293699999999997</v>
      </c>
      <c r="AH404" s="43">
        <v>0.50293699999999997</v>
      </c>
      <c r="AI404" s="43">
        <v>0.50293699999999997</v>
      </c>
      <c r="AJ404" s="43">
        <v>0.50293699999999997</v>
      </c>
      <c r="AK404" s="43">
        <v>0.50293699999999997</v>
      </c>
      <c r="AL404" s="43">
        <v>0.50293699999999997</v>
      </c>
      <c r="AM404" s="43">
        <v>0.50293699999999997</v>
      </c>
      <c r="AN404" s="43">
        <v>0.50293699999999997</v>
      </c>
      <c r="AO404" s="43">
        <v>0.50293699999999997</v>
      </c>
      <c r="AP404" s="43">
        <v>0.50293699999999997</v>
      </c>
      <c r="AQ404" s="43">
        <v>0.50293699999999997</v>
      </c>
      <c r="AR404" s="43">
        <v>0.50293699999999997</v>
      </c>
      <c r="AS404" s="43">
        <v>0.50293699999999997</v>
      </c>
      <c r="AT404" s="43">
        <v>0.50293699999999997</v>
      </c>
      <c r="AU404" s="43">
        <v>0.50293699999999997</v>
      </c>
      <c r="AV404" s="43">
        <v>0.50293699999999997</v>
      </c>
      <c r="AW404" s="43">
        <v>0.50293699999999997</v>
      </c>
      <c r="AX404" s="43">
        <v>0.50293699999999997</v>
      </c>
      <c r="AY404" s="43">
        <v>0.50293699999999997</v>
      </c>
      <c r="AZ404" s="43">
        <v>0.50293699999999997</v>
      </c>
      <c r="BA404" s="308">
        <v>0.50293699999999997</v>
      </c>
      <c r="BB404" s="43">
        <v>0.50293699999999997</v>
      </c>
      <c r="BC404" s="43">
        <v>0.50293699999999997</v>
      </c>
      <c r="BD404" s="43">
        <v>0.50293699999999997</v>
      </c>
      <c r="BE404" s="43">
        <v>0.50293699999999997</v>
      </c>
      <c r="BF404" s="43">
        <v>0.50293699999999997</v>
      </c>
      <c r="BG404" s="43">
        <v>0.50293699999999997</v>
      </c>
      <c r="BH404" s="43">
        <v>0.50293699999999997</v>
      </c>
      <c r="BI404" s="43">
        <v>0.50293699999999997</v>
      </c>
      <c r="BJ404" s="43">
        <v>0.50293699999999997</v>
      </c>
      <c r="BK404" s="43">
        <v>0.50293699999999997</v>
      </c>
      <c r="BL404" s="43">
        <v>0.50293699999999997</v>
      </c>
      <c r="BM404" s="43">
        <v>0.50293699999999997</v>
      </c>
      <c r="BN404" s="43">
        <v>0.50293699999999997</v>
      </c>
      <c r="BO404" s="43">
        <v>0.50293699999999997</v>
      </c>
      <c r="BP404" s="43">
        <v>0.50293699999999997</v>
      </c>
      <c r="BQ404" s="43">
        <v>0.50293699999999997</v>
      </c>
      <c r="BR404" s="43">
        <v>0.50293699999999997</v>
      </c>
      <c r="BS404" s="43">
        <v>0.50293699999999997</v>
      </c>
      <c r="BT404" s="43">
        <v>0.50293699999999997</v>
      </c>
      <c r="BU404" s="43">
        <v>0.50293699999999997</v>
      </c>
      <c r="BV404" s="43">
        <v>0.50293699999999997</v>
      </c>
      <c r="BW404" s="43">
        <v>0.50293699999999997</v>
      </c>
      <c r="BX404" s="43">
        <v>0.50293699999999997</v>
      </c>
      <c r="BY404" s="43">
        <v>0.50293699999999997</v>
      </c>
      <c r="BZ404" s="43">
        <v>0.50293699999999997</v>
      </c>
      <c r="CA404" s="43">
        <v>0.50293699999999997</v>
      </c>
      <c r="CB404" s="43">
        <v>0.50293699999999997</v>
      </c>
      <c r="CC404" s="43">
        <v>0.50293699999999997</v>
      </c>
      <c r="CD404" s="43">
        <v>0.50293699999999997</v>
      </c>
      <c r="CE404" s="43">
        <v>0.50293699999999997</v>
      </c>
      <c r="CF404" s="43">
        <v>0.50293699999999997</v>
      </c>
      <c r="CG404" s="43">
        <v>0.50293699999999997</v>
      </c>
      <c r="CH404" s="43">
        <v>0.50293699999999997</v>
      </c>
      <c r="CI404" s="43">
        <v>0.50293699999999997</v>
      </c>
      <c r="CJ404" s="43">
        <v>0.50293699999999997</v>
      </c>
      <c r="CK404" s="43">
        <v>0.50293699999999997</v>
      </c>
      <c r="CL404" s="43">
        <v>0.50293699999999997</v>
      </c>
      <c r="CM404" s="43">
        <v>0.50293699999999997</v>
      </c>
      <c r="CN404" s="43">
        <v>0.50293699999999997</v>
      </c>
      <c r="CO404" s="43">
        <v>0.50293699999999997</v>
      </c>
      <c r="CP404" s="43">
        <v>0.50293699999999997</v>
      </c>
      <c r="CQ404" s="43">
        <v>0.50293699999999997</v>
      </c>
      <c r="CR404" s="43">
        <v>0.50293699999999997</v>
      </c>
      <c r="CS404" s="43">
        <v>0.50293699999999997</v>
      </c>
      <c r="CT404" s="43">
        <v>0.50293699999999997</v>
      </c>
      <c r="CU404" s="43">
        <v>0.50293699999999997</v>
      </c>
      <c r="CV404" s="43">
        <v>0.50293699999999997</v>
      </c>
      <c r="CW404" s="43">
        <v>0.50293699999999997</v>
      </c>
      <c r="CX404" s="43">
        <v>0.50293699999999997</v>
      </c>
      <c r="CY404" s="43">
        <v>0.50293699999999997</v>
      </c>
      <c r="CZ404" s="43"/>
      <c r="DA404" s="43"/>
      <c r="DC404" s="198">
        <v>45987</v>
      </c>
      <c r="DD404" s="43">
        <v>0.51029999999999998</v>
      </c>
      <c r="DE404" s="43">
        <v>0.51029999999999998</v>
      </c>
      <c r="DF404" s="43">
        <v>0.51029999999999998</v>
      </c>
      <c r="DG404" s="43">
        <v>0.51029999999999998</v>
      </c>
      <c r="DH404" s="43">
        <v>0.51029999999999998</v>
      </c>
      <c r="DI404" s="43">
        <v>0.51029999999999998</v>
      </c>
      <c r="DJ404" s="43">
        <v>0.51029999999999998</v>
      </c>
      <c r="DK404" s="43">
        <v>0.51029999999999998</v>
      </c>
      <c r="DL404" s="43">
        <v>0.51029999999999998</v>
      </c>
      <c r="DM404" s="43">
        <v>0.51029999999999998</v>
      </c>
      <c r="DN404" s="43">
        <v>0.51029999999999998</v>
      </c>
      <c r="DO404" s="43">
        <v>0.51029999999999998</v>
      </c>
      <c r="DP404" s="43">
        <v>0.51029999999999998</v>
      </c>
      <c r="DQ404" s="43">
        <v>0.51029999999999998</v>
      </c>
      <c r="DR404" s="43">
        <v>0.51029999999999998</v>
      </c>
      <c r="DS404" s="43">
        <v>0.51029999999999998</v>
      </c>
      <c r="DT404" s="43">
        <v>0.51029999999999998</v>
      </c>
      <c r="DU404" s="43">
        <v>0.51029999999999998</v>
      </c>
      <c r="DV404" s="43">
        <v>0.51029999999999998</v>
      </c>
      <c r="DW404" s="43">
        <v>0.51029999999999998</v>
      </c>
      <c r="DX404" s="43">
        <v>0.51029999999999998</v>
      </c>
      <c r="DY404" s="43">
        <v>0.51029999999999998</v>
      </c>
      <c r="DZ404" s="43">
        <v>0.51029999999999998</v>
      </c>
      <c r="EA404" s="43">
        <v>0.51029999999999998</v>
      </c>
      <c r="EB404" s="43">
        <v>0.51029999999999998</v>
      </c>
      <c r="EC404" s="43">
        <v>0.51029999999999998</v>
      </c>
      <c r="ED404" s="43">
        <v>0.51029999999999998</v>
      </c>
      <c r="EE404" s="43">
        <v>0.51029999999999998</v>
      </c>
      <c r="EF404" s="43">
        <v>0.51029999999999998</v>
      </c>
      <c r="EG404" s="43">
        <v>0.51029999999999998</v>
      </c>
      <c r="EH404" s="43">
        <v>0.51029999999999998</v>
      </c>
      <c r="EI404" s="43">
        <v>0.51029999999999998</v>
      </c>
      <c r="EJ404" s="43">
        <v>0.51029999999999998</v>
      </c>
      <c r="EK404" s="43">
        <v>0.51029999999999998</v>
      </c>
      <c r="EL404" s="43">
        <v>0.51029999999999998</v>
      </c>
      <c r="EM404" s="43">
        <v>0.51029999999999998</v>
      </c>
      <c r="EN404" s="43">
        <v>0.51029999999999998</v>
      </c>
      <c r="EO404" s="43">
        <v>0.51029999999999998</v>
      </c>
      <c r="EP404" s="43">
        <v>0.51029999999999998</v>
      </c>
      <c r="EQ404" s="43">
        <v>0.51029999999999998</v>
      </c>
      <c r="ER404" s="43">
        <v>0.51029999999999998</v>
      </c>
      <c r="ES404" s="43">
        <v>0.51029999999999998</v>
      </c>
      <c r="ET404" s="43">
        <v>0.51029999999999998</v>
      </c>
      <c r="EU404" s="43">
        <v>0.51029999999999998</v>
      </c>
      <c r="EV404" s="43">
        <v>0.51029999999999998</v>
      </c>
      <c r="EW404" s="43">
        <v>0.51029999999999998</v>
      </c>
      <c r="EX404" s="43">
        <v>0.51029999999999998</v>
      </c>
      <c r="EY404" s="43">
        <v>0.51029999999999998</v>
      </c>
      <c r="EZ404" s="43">
        <v>0.51029999999999998</v>
      </c>
      <c r="FA404" s="43">
        <v>0.51029999999999998</v>
      </c>
      <c r="FB404" s="308">
        <v>0.51029999999999998</v>
      </c>
      <c r="FC404" s="43">
        <v>0.51029999999999998</v>
      </c>
      <c r="FD404" s="43">
        <v>0.51029999999999998</v>
      </c>
      <c r="FE404" s="43">
        <v>0.51029999999999998</v>
      </c>
      <c r="FF404" s="43">
        <v>0.51029999999999998</v>
      </c>
      <c r="FG404" s="43">
        <v>0.51029999999999998</v>
      </c>
      <c r="FH404" s="43">
        <v>0.51029999999999998</v>
      </c>
      <c r="FI404" s="43">
        <v>0.51029999999999998</v>
      </c>
      <c r="FJ404" s="43">
        <v>0.51029999999999998</v>
      </c>
      <c r="FK404" s="43">
        <v>0.51029999999999998</v>
      </c>
      <c r="FL404" s="43">
        <v>0.51029999999999998</v>
      </c>
      <c r="FM404" s="43">
        <v>0.51029999999999998</v>
      </c>
      <c r="FN404" s="43">
        <v>0.51029999999999998</v>
      </c>
      <c r="FO404" s="43">
        <v>0.51029999999999998</v>
      </c>
      <c r="FP404" s="43">
        <v>0.51029999999999998</v>
      </c>
      <c r="FQ404" s="43">
        <v>0.51029999999999998</v>
      </c>
      <c r="FR404" s="43">
        <v>0.51029999999999998</v>
      </c>
      <c r="FS404" s="43">
        <v>0.51029999999999998</v>
      </c>
      <c r="FT404" s="43">
        <v>0.51029999999999998</v>
      </c>
      <c r="FU404" s="43">
        <v>0.51029999999999998</v>
      </c>
      <c r="FV404" s="43">
        <v>0.51029999999999998</v>
      </c>
      <c r="FW404" s="43">
        <v>0.51029999999999998</v>
      </c>
      <c r="FX404" s="43">
        <v>0.51029999999999998</v>
      </c>
      <c r="FY404" s="43">
        <v>0.51029999999999998</v>
      </c>
      <c r="FZ404" s="43">
        <v>0.51029999999999998</v>
      </c>
      <c r="GA404" s="43">
        <v>0.51029999999999998</v>
      </c>
      <c r="GB404" s="43">
        <v>0.51029999999999998</v>
      </c>
      <c r="GC404" s="43">
        <v>0.51029999999999998</v>
      </c>
      <c r="GD404" s="43">
        <v>0.51029999999999998</v>
      </c>
      <c r="GE404" s="43">
        <v>0.51029999999999998</v>
      </c>
      <c r="GF404" s="43">
        <v>0.51029999999999998</v>
      </c>
      <c r="GG404" s="43">
        <v>0.51029999999999998</v>
      </c>
      <c r="GH404" s="43">
        <v>0.51029999999999998</v>
      </c>
      <c r="GI404" s="43">
        <v>0.51029999999999998</v>
      </c>
      <c r="GJ404" s="43">
        <v>0.51029999999999998</v>
      </c>
      <c r="GK404" s="43">
        <v>0.51029999999999998</v>
      </c>
      <c r="GL404" s="43">
        <v>0.51029999999999998</v>
      </c>
      <c r="GM404" s="43">
        <v>0.51029999999999998</v>
      </c>
      <c r="GN404" s="43">
        <v>0.51029999999999998</v>
      </c>
      <c r="GO404" s="43">
        <v>0.51029999999999998</v>
      </c>
      <c r="GP404" s="43">
        <v>0.51029999999999998</v>
      </c>
      <c r="GQ404" s="43">
        <v>0.51029999999999998</v>
      </c>
      <c r="GR404" s="43">
        <v>0.51029999999999998</v>
      </c>
      <c r="GS404" s="43">
        <v>0.51029999999999998</v>
      </c>
      <c r="GT404" s="43">
        <v>0.51029999999999998</v>
      </c>
      <c r="GU404" s="43">
        <v>0.51029999999999998</v>
      </c>
      <c r="GV404" s="43">
        <v>0.51029999999999998</v>
      </c>
      <c r="GW404" s="43">
        <v>0.51029999999999998</v>
      </c>
      <c r="GX404" s="43">
        <v>0.51029999999999998</v>
      </c>
      <c r="GY404" s="43">
        <v>0.51029999999999998</v>
      </c>
      <c r="GZ404" s="43">
        <v>0.51029999999999998</v>
      </c>
      <c r="HA404" s="43"/>
      <c r="HB404" s="43"/>
    </row>
    <row r="405" spans="1:210" x14ac:dyDescent="0.6">
      <c r="A405" s="327">
        <v>18</v>
      </c>
      <c r="B405" s="198">
        <v>46086</v>
      </c>
      <c r="C405" s="43">
        <v>0.50293699999999997</v>
      </c>
      <c r="D405" s="43">
        <v>0.50293699999999997</v>
      </c>
      <c r="E405" s="43">
        <v>0.50293699999999997</v>
      </c>
      <c r="F405" s="43">
        <v>0.50293699999999997</v>
      </c>
      <c r="G405" s="43">
        <v>0.50293699999999997</v>
      </c>
      <c r="H405" s="43">
        <v>0.50293699999999997</v>
      </c>
      <c r="I405" s="43">
        <v>0.50293699999999997</v>
      </c>
      <c r="J405" s="43">
        <v>0.50293699999999997</v>
      </c>
      <c r="K405" s="43">
        <v>0.50293699999999997</v>
      </c>
      <c r="L405" s="43">
        <v>0.50293699999999997</v>
      </c>
      <c r="M405" s="43">
        <v>0.50293699999999997</v>
      </c>
      <c r="N405" s="43">
        <v>0.50293699999999997</v>
      </c>
      <c r="O405" s="43">
        <v>0.50293699999999997</v>
      </c>
      <c r="P405" s="43">
        <v>0.50293699999999997</v>
      </c>
      <c r="Q405" s="43">
        <v>0.50293699999999997</v>
      </c>
      <c r="R405" s="43">
        <v>0.50293699999999997</v>
      </c>
      <c r="S405" s="43">
        <v>0.50293699999999997</v>
      </c>
      <c r="T405" s="43">
        <v>0.50293699999999997</v>
      </c>
      <c r="U405" s="43">
        <v>0.50293699999999997</v>
      </c>
      <c r="V405" s="43">
        <v>0.50293699999999997</v>
      </c>
      <c r="W405" s="43">
        <v>0.50293699999999997</v>
      </c>
      <c r="X405" s="43">
        <v>0.50293699999999997</v>
      </c>
      <c r="Y405" s="43">
        <v>0.50293699999999997</v>
      </c>
      <c r="Z405" s="43">
        <v>0.50293699999999997</v>
      </c>
      <c r="AA405" s="43">
        <v>0.50293699999999997</v>
      </c>
      <c r="AB405" s="43">
        <v>0.50293699999999997</v>
      </c>
      <c r="AC405" s="43">
        <v>0.50293699999999997</v>
      </c>
      <c r="AD405" s="43">
        <v>0.50293699999999997</v>
      </c>
      <c r="AE405" s="43">
        <v>0.50293699999999997</v>
      </c>
      <c r="AF405" s="43">
        <v>0.50293699999999997</v>
      </c>
      <c r="AG405" s="43">
        <v>0.50293699999999997</v>
      </c>
      <c r="AH405" s="43">
        <v>0.50293699999999997</v>
      </c>
      <c r="AI405" s="43">
        <v>0.50293699999999997</v>
      </c>
      <c r="AJ405" s="43">
        <v>0.50293699999999997</v>
      </c>
      <c r="AK405" s="43">
        <v>0.50293699999999997</v>
      </c>
      <c r="AL405" s="43">
        <v>0.50293699999999997</v>
      </c>
      <c r="AM405" s="43">
        <v>0.50293699999999997</v>
      </c>
      <c r="AN405" s="43">
        <v>0.50293699999999997</v>
      </c>
      <c r="AO405" s="43">
        <v>0.50293699999999997</v>
      </c>
      <c r="AP405" s="43">
        <v>0.50293699999999997</v>
      </c>
      <c r="AQ405" s="43">
        <v>0.50293699999999997</v>
      </c>
      <c r="AR405" s="43">
        <v>0.50293699999999997</v>
      </c>
      <c r="AS405" s="43">
        <v>0.50293699999999997</v>
      </c>
      <c r="AT405" s="43">
        <v>0.50293699999999997</v>
      </c>
      <c r="AU405" s="43">
        <v>0.50293699999999997</v>
      </c>
      <c r="AV405" s="43">
        <v>0.50293699999999997</v>
      </c>
      <c r="AW405" s="43">
        <v>0.50293699999999997</v>
      </c>
      <c r="AX405" s="43">
        <v>0.50293699999999997</v>
      </c>
      <c r="AY405" s="43">
        <v>0.50293699999999997</v>
      </c>
      <c r="AZ405" s="43">
        <v>0.50293699999999997</v>
      </c>
      <c r="BA405" s="308">
        <v>0.50293699999999997</v>
      </c>
      <c r="BB405" s="43">
        <v>0.50293699999999997</v>
      </c>
      <c r="BC405" s="43">
        <v>0.50293699999999997</v>
      </c>
      <c r="BD405" s="43">
        <v>0.50293699999999997</v>
      </c>
      <c r="BE405" s="43">
        <v>0.50293699999999997</v>
      </c>
      <c r="BF405" s="43">
        <v>0.50293699999999997</v>
      </c>
      <c r="BG405" s="43">
        <v>0.50293699999999997</v>
      </c>
      <c r="BH405" s="43">
        <v>0.50293699999999997</v>
      </c>
      <c r="BI405" s="43">
        <v>0.50293699999999997</v>
      </c>
      <c r="BJ405" s="43">
        <v>0.50293699999999997</v>
      </c>
      <c r="BK405" s="43">
        <v>0.50293699999999997</v>
      </c>
      <c r="BL405" s="43">
        <v>0.50293699999999997</v>
      </c>
      <c r="BM405" s="43">
        <v>0.50293699999999997</v>
      </c>
      <c r="BN405" s="43">
        <v>0.50293699999999997</v>
      </c>
      <c r="BO405" s="43">
        <v>0.50293699999999997</v>
      </c>
      <c r="BP405" s="43">
        <v>0.50293699999999997</v>
      </c>
      <c r="BQ405" s="43">
        <v>0.50293699999999997</v>
      </c>
      <c r="BR405" s="43">
        <v>0.50293699999999997</v>
      </c>
      <c r="BS405" s="43">
        <v>0.50293699999999997</v>
      </c>
      <c r="BT405" s="43">
        <v>0.50293699999999997</v>
      </c>
      <c r="BU405" s="43">
        <v>0.50293699999999997</v>
      </c>
      <c r="BV405" s="43">
        <v>0.50293699999999997</v>
      </c>
      <c r="BW405" s="43">
        <v>0.50293699999999997</v>
      </c>
      <c r="BX405" s="43">
        <v>0.50293699999999997</v>
      </c>
      <c r="BY405" s="43">
        <v>0.50293699999999997</v>
      </c>
      <c r="BZ405" s="43">
        <v>0.50293699999999997</v>
      </c>
      <c r="CA405" s="43">
        <v>0.50293699999999997</v>
      </c>
      <c r="CB405" s="43">
        <v>0.50293699999999997</v>
      </c>
      <c r="CC405" s="43">
        <v>0.50293699999999997</v>
      </c>
      <c r="CD405" s="43">
        <v>0.50293699999999997</v>
      </c>
      <c r="CE405" s="43">
        <v>0.50293699999999997</v>
      </c>
      <c r="CF405" s="43">
        <v>0.50293699999999997</v>
      </c>
      <c r="CG405" s="43">
        <v>0.50293699999999997</v>
      </c>
      <c r="CH405" s="43">
        <v>0.50293699999999997</v>
      </c>
      <c r="CI405" s="43">
        <v>0.50293699999999997</v>
      </c>
      <c r="CJ405" s="43">
        <v>0.50293699999999997</v>
      </c>
      <c r="CK405" s="43">
        <v>0.50293699999999997</v>
      </c>
      <c r="CL405" s="43">
        <v>0.50293699999999997</v>
      </c>
      <c r="CM405" s="43">
        <v>0.50293699999999997</v>
      </c>
      <c r="CN405" s="43">
        <v>0.50293699999999997</v>
      </c>
      <c r="CO405" s="43">
        <v>0.50293699999999997</v>
      </c>
      <c r="CP405" s="43">
        <v>0.50293699999999997</v>
      </c>
      <c r="CQ405" s="43">
        <v>0.50293699999999997</v>
      </c>
      <c r="CR405" s="43">
        <v>0.50293699999999997</v>
      </c>
      <c r="CS405" s="43">
        <v>0.50293699999999997</v>
      </c>
      <c r="CT405" s="43">
        <v>0.50293699999999997</v>
      </c>
      <c r="CU405" s="43">
        <v>0.50293699999999997</v>
      </c>
      <c r="CV405" s="43">
        <v>0.50293699999999997</v>
      </c>
      <c r="CW405" s="43">
        <v>0.50293699999999997</v>
      </c>
      <c r="CX405" s="43">
        <v>0.50293699999999997</v>
      </c>
      <c r="CY405" s="43">
        <v>0.50293699999999997</v>
      </c>
      <c r="CZ405" s="43"/>
      <c r="DA405" s="43"/>
      <c r="DC405" s="198">
        <v>46017</v>
      </c>
      <c r="DD405" s="43">
        <v>0.51029999999999998</v>
      </c>
      <c r="DE405" s="43">
        <v>0.51029999999999998</v>
      </c>
      <c r="DF405" s="43">
        <v>0.51029999999999998</v>
      </c>
      <c r="DG405" s="43">
        <v>0.51029999999999998</v>
      </c>
      <c r="DH405" s="43">
        <v>0.51029999999999998</v>
      </c>
      <c r="DI405" s="43">
        <v>0.51029999999999998</v>
      </c>
      <c r="DJ405" s="43">
        <v>0.51029999999999998</v>
      </c>
      <c r="DK405" s="43">
        <v>0.51029999999999998</v>
      </c>
      <c r="DL405" s="43">
        <v>0.51029999999999998</v>
      </c>
      <c r="DM405" s="43">
        <v>0.51029999999999998</v>
      </c>
      <c r="DN405" s="43">
        <v>0.51029999999999998</v>
      </c>
      <c r="DO405" s="43">
        <v>0.51029999999999998</v>
      </c>
      <c r="DP405" s="43">
        <v>0.51029999999999998</v>
      </c>
      <c r="DQ405" s="43">
        <v>0.51029999999999998</v>
      </c>
      <c r="DR405" s="43">
        <v>0.51029999999999998</v>
      </c>
      <c r="DS405" s="43">
        <v>0.51029999999999998</v>
      </c>
      <c r="DT405" s="43">
        <v>0.51029999999999998</v>
      </c>
      <c r="DU405" s="43">
        <v>0.51029999999999998</v>
      </c>
      <c r="DV405" s="43">
        <v>0.51029999999999998</v>
      </c>
      <c r="DW405" s="43">
        <v>0.51029999999999998</v>
      </c>
      <c r="DX405" s="43">
        <v>0.51029999999999998</v>
      </c>
      <c r="DY405" s="43">
        <v>0.51029999999999998</v>
      </c>
      <c r="DZ405" s="43">
        <v>0.51029999999999998</v>
      </c>
      <c r="EA405" s="43">
        <v>0.51029999999999998</v>
      </c>
      <c r="EB405" s="43">
        <v>0.51029999999999998</v>
      </c>
      <c r="EC405" s="43">
        <v>0.51029999999999998</v>
      </c>
      <c r="ED405" s="43">
        <v>0.51029999999999998</v>
      </c>
      <c r="EE405" s="43">
        <v>0.51029999999999998</v>
      </c>
      <c r="EF405" s="43">
        <v>0.51029999999999998</v>
      </c>
      <c r="EG405" s="43">
        <v>0.51029999999999998</v>
      </c>
      <c r="EH405" s="43">
        <v>0.51029999999999998</v>
      </c>
      <c r="EI405" s="43">
        <v>0.51029999999999998</v>
      </c>
      <c r="EJ405" s="43">
        <v>0.51029999999999998</v>
      </c>
      <c r="EK405" s="43">
        <v>0.51029999999999998</v>
      </c>
      <c r="EL405" s="43">
        <v>0.51029999999999998</v>
      </c>
      <c r="EM405" s="43">
        <v>0.51029999999999998</v>
      </c>
      <c r="EN405" s="43">
        <v>0.51029999999999998</v>
      </c>
      <c r="EO405" s="43">
        <v>0.51029999999999998</v>
      </c>
      <c r="EP405" s="43">
        <v>0.51029999999999998</v>
      </c>
      <c r="EQ405" s="43">
        <v>0.51029999999999998</v>
      </c>
      <c r="ER405" s="43">
        <v>0.51029999999999998</v>
      </c>
      <c r="ES405" s="43">
        <v>0.51029999999999998</v>
      </c>
      <c r="ET405" s="43">
        <v>0.51029999999999998</v>
      </c>
      <c r="EU405" s="43">
        <v>0.51029999999999998</v>
      </c>
      <c r="EV405" s="43">
        <v>0.51029999999999998</v>
      </c>
      <c r="EW405" s="43">
        <v>0.51029999999999998</v>
      </c>
      <c r="EX405" s="43">
        <v>0.51029999999999998</v>
      </c>
      <c r="EY405" s="43">
        <v>0.51029999999999998</v>
      </c>
      <c r="EZ405" s="43">
        <v>0.51029999999999998</v>
      </c>
      <c r="FA405" s="43">
        <v>0.51029999999999998</v>
      </c>
      <c r="FB405" s="308">
        <v>0.51029999999999998</v>
      </c>
      <c r="FC405" s="43">
        <v>0.51029999999999998</v>
      </c>
      <c r="FD405" s="43">
        <v>0.51029999999999998</v>
      </c>
      <c r="FE405" s="43">
        <v>0.51029999999999998</v>
      </c>
      <c r="FF405" s="43">
        <v>0.51029999999999998</v>
      </c>
      <c r="FG405" s="43">
        <v>0.51029999999999998</v>
      </c>
      <c r="FH405" s="43">
        <v>0.51029999999999998</v>
      </c>
      <c r="FI405" s="43">
        <v>0.51029999999999998</v>
      </c>
      <c r="FJ405" s="43">
        <v>0.51029999999999998</v>
      </c>
      <c r="FK405" s="43">
        <v>0.51029999999999998</v>
      </c>
      <c r="FL405" s="43">
        <v>0.51029999999999998</v>
      </c>
      <c r="FM405" s="43">
        <v>0.51029999999999998</v>
      </c>
      <c r="FN405" s="43">
        <v>0.51029999999999998</v>
      </c>
      <c r="FO405" s="43">
        <v>0.51029999999999998</v>
      </c>
      <c r="FP405" s="43">
        <v>0.51029999999999998</v>
      </c>
      <c r="FQ405" s="43">
        <v>0.51029999999999998</v>
      </c>
      <c r="FR405" s="43">
        <v>0.51029999999999998</v>
      </c>
      <c r="FS405" s="43">
        <v>0.51029999999999998</v>
      </c>
      <c r="FT405" s="43">
        <v>0.51029999999999998</v>
      </c>
      <c r="FU405" s="43">
        <v>0.51029999999999998</v>
      </c>
      <c r="FV405" s="43">
        <v>0.51029999999999998</v>
      </c>
      <c r="FW405" s="43">
        <v>0.51029999999999998</v>
      </c>
      <c r="FX405" s="43">
        <v>0.51029999999999998</v>
      </c>
      <c r="FY405" s="43">
        <v>0.51029999999999998</v>
      </c>
      <c r="FZ405" s="43">
        <v>0.51029999999999998</v>
      </c>
      <c r="GA405" s="43">
        <v>0.51029999999999998</v>
      </c>
      <c r="GB405" s="43">
        <v>0.51029999999999998</v>
      </c>
      <c r="GC405" s="43">
        <v>0.51029999999999998</v>
      </c>
      <c r="GD405" s="43">
        <v>0.51029999999999998</v>
      </c>
      <c r="GE405" s="43">
        <v>0.51029999999999998</v>
      </c>
      <c r="GF405" s="43">
        <v>0.51029999999999998</v>
      </c>
      <c r="GG405" s="43">
        <v>0.51029999999999998</v>
      </c>
      <c r="GH405" s="43">
        <v>0.51029999999999998</v>
      </c>
      <c r="GI405" s="43">
        <v>0.51029999999999998</v>
      </c>
      <c r="GJ405" s="43">
        <v>0.51029999999999998</v>
      </c>
      <c r="GK405" s="43">
        <v>0.51029999999999998</v>
      </c>
      <c r="GL405" s="43">
        <v>0.51029999999999998</v>
      </c>
      <c r="GM405" s="43">
        <v>0.51029999999999998</v>
      </c>
      <c r="GN405" s="43">
        <v>0.51029999999999998</v>
      </c>
      <c r="GO405" s="43">
        <v>0.51029999999999998</v>
      </c>
      <c r="GP405" s="43">
        <v>0.51029999999999998</v>
      </c>
      <c r="GQ405" s="43">
        <v>0.51029999999999998</v>
      </c>
      <c r="GR405" s="43">
        <v>0.51029999999999998</v>
      </c>
      <c r="GS405" s="43">
        <v>0.51029999999999998</v>
      </c>
      <c r="GT405" s="43">
        <v>0.51029999999999998</v>
      </c>
      <c r="GU405" s="43">
        <v>0.51029999999999998</v>
      </c>
      <c r="GV405" s="43">
        <v>0.51029999999999998</v>
      </c>
      <c r="GW405" s="43">
        <v>0.51029999999999998</v>
      </c>
      <c r="GX405" s="43">
        <v>0.51029999999999998</v>
      </c>
      <c r="GY405" s="43">
        <v>0.51029999999999998</v>
      </c>
      <c r="GZ405" s="43">
        <v>0.51029999999999998</v>
      </c>
      <c r="HA405" s="43"/>
      <c r="HB405" s="43"/>
    </row>
    <row r="406" spans="1:210" x14ac:dyDescent="0.6">
      <c r="A406" s="327">
        <v>19</v>
      </c>
      <c r="B406" s="198">
        <v>46117</v>
      </c>
      <c r="C406" s="43">
        <v>0.50293699999999997</v>
      </c>
      <c r="D406" s="43">
        <v>0.50293699999999997</v>
      </c>
      <c r="E406" s="43">
        <v>0.50293699999999997</v>
      </c>
      <c r="F406" s="43">
        <v>0.50293699999999997</v>
      </c>
      <c r="G406" s="43">
        <v>0.50293699999999997</v>
      </c>
      <c r="H406" s="43">
        <v>0.50293699999999997</v>
      </c>
      <c r="I406" s="43">
        <v>0.50293699999999997</v>
      </c>
      <c r="J406" s="43">
        <v>0.50293699999999997</v>
      </c>
      <c r="K406" s="43">
        <v>0.50293699999999997</v>
      </c>
      <c r="L406" s="43">
        <v>0.50293699999999997</v>
      </c>
      <c r="M406" s="43">
        <v>0.50293699999999997</v>
      </c>
      <c r="N406" s="43">
        <v>0.50293699999999997</v>
      </c>
      <c r="O406" s="43">
        <v>0.50293699999999997</v>
      </c>
      <c r="P406" s="43">
        <v>0.50293699999999997</v>
      </c>
      <c r="Q406" s="43">
        <v>0.50293699999999997</v>
      </c>
      <c r="R406" s="43">
        <v>0.50293699999999997</v>
      </c>
      <c r="S406" s="43">
        <v>0.50293699999999997</v>
      </c>
      <c r="T406" s="43">
        <v>0.50293699999999997</v>
      </c>
      <c r="U406" s="43">
        <v>0.50293699999999997</v>
      </c>
      <c r="V406" s="43">
        <v>0.50293699999999997</v>
      </c>
      <c r="W406" s="43">
        <v>0.50293699999999997</v>
      </c>
      <c r="X406" s="43">
        <v>0.50293699999999997</v>
      </c>
      <c r="Y406" s="43">
        <v>0.50293699999999997</v>
      </c>
      <c r="Z406" s="43">
        <v>0.50293699999999997</v>
      </c>
      <c r="AA406" s="43">
        <v>0.50293699999999997</v>
      </c>
      <c r="AB406" s="43">
        <v>0.50293699999999997</v>
      </c>
      <c r="AC406" s="43">
        <v>0.50293699999999997</v>
      </c>
      <c r="AD406" s="43">
        <v>0.50293699999999997</v>
      </c>
      <c r="AE406" s="43">
        <v>0.50293699999999997</v>
      </c>
      <c r="AF406" s="43">
        <v>0.50293699999999997</v>
      </c>
      <c r="AG406" s="43">
        <v>0.50293699999999997</v>
      </c>
      <c r="AH406" s="43">
        <v>0.50293699999999997</v>
      </c>
      <c r="AI406" s="43">
        <v>0.50293699999999997</v>
      </c>
      <c r="AJ406" s="43">
        <v>0.50293699999999997</v>
      </c>
      <c r="AK406" s="43">
        <v>0.50293699999999997</v>
      </c>
      <c r="AL406" s="43">
        <v>0.50293699999999997</v>
      </c>
      <c r="AM406" s="43">
        <v>0.50293699999999997</v>
      </c>
      <c r="AN406" s="43">
        <v>0.50293699999999997</v>
      </c>
      <c r="AO406" s="43">
        <v>0.50293699999999997</v>
      </c>
      <c r="AP406" s="43">
        <v>0.50293699999999997</v>
      </c>
      <c r="AQ406" s="43">
        <v>0.50293699999999997</v>
      </c>
      <c r="AR406" s="43">
        <v>0.50293699999999997</v>
      </c>
      <c r="AS406" s="43">
        <v>0.50293699999999997</v>
      </c>
      <c r="AT406" s="43">
        <v>0.50293699999999997</v>
      </c>
      <c r="AU406" s="43">
        <v>0.50293699999999997</v>
      </c>
      <c r="AV406" s="43">
        <v>0.50293699999999997</v>
      </c>
      <c r="AW406" s="43">
        <v>0.50293699999999997</v>
      </c>
      <c r="AX406" s="43">
        <v>0.50293699999999997</v>
      </c>
      <c r="AY406" s="43">
        <v>0.50293699999999997</v>
      </c>
      <c r="AZ406" s="43">
        <v>0.50293699999999997</v>
      </c>
      <c r="BA406" s="308">
        <v>0.50293699999999997</v>
      </c>
      <c r="BB406" s="43">
        <v>0.50293699999999997</v>
      </c>
      <c r="BC406" s="43">
        <v>0.50293699999999997</v>
      </c>
      <c r="BD406" s="43">
        <v>0.50293699999999997</v>
      </c>
      <c r="BE406" s="43">
        <v>0.50293699999999997</v>
      </c>
      <c r="BF406" s="43">
        <v>0.50293699999999997</v>
      </c>
      <c r="BG406" s="43">
        <v>0.50293699999999997</v>
      </c>
      <c r="BH406" s="43">
        <v>0.50293699999999997</v>
      </c>
      <c r="BI406" s="43">
        <v>0.50293699999999997</v>
      </c>
      <c r="BJ406" s="43">
        <v>0.50293699999999997</v>
      </c>
      <c r="BK406" s="43">
        <v>0.50293699999999997</v>
      </c>
      <c r="BL406" s="43">
        <v>0.50293699999999997</v>
      </c>
      <c r="BM406" s="43">
        <v>0.50293699999999997</v>
      </c>
      <c r="BN406" s="43">
        <v>0.50293699999999997</v>
      </c>
      <c r="BO406" s="43">
        <v>0.50293699999999997</v>
      </c>
      <c r="BP406" s="43">
        <v>0.50293699999999997</v>
      </c>
      <c r="BQ406" s="43">
        <v>0.50293699999999997</v>
      </c>
      <c r="BR406" s="43">
        <v>0.50293699999999997</v>
      </c>
      <c r="BS406" s="43">
        <v>0.50293699999999997</v>
      </c>
      <c r="BT406" s="43">
        <v>0.50293699999999997</v>
      </c>
      <c r="BU406" s="43">
        <v>0.50293699999999997</v>
      </c>
      <c r="BV406" s="43">
        <v>0.50293699999999997</v>
      </c>
      <c r="BW406" s="43">
        <v>0.50293699999999997</v>
      </c>
      <c r="BX406" s="43">
        <v>0.50293699999999997</v>
      </c>
      <c r="BY406" s="43">
        <v>0.50293699999999997</v>
      </c>
      <c r="BZ406" s="43">
        <v>0.50293699999999997</v>
      </c>
      <c r="CA406" s="43">
        <v>0.50293699999999997</v>
      </c>
      <c r="CB406" s="43">
        <v>0.50293699999999997</v>
      </c>
      <c r="CC406" s="43">
        <v>0.50293699999999997</v>
      </c>
      <c r="CD406" s="43">
        <v>0.50293699999999997</v>
      </c>
      <c r="CE406" s="43">
        <v>0.50293699999999997</v>
      </c>
      <c r="CF406" s="43">
        <v>0.50293699999999997</v>
      </c>
      <c r="CG406" s="43">
        <v>0.50293699999999997</v>
      </c>
      <c r="CH406" s="43">
        <v>0.50293699999999997</v>
      </c>
      <c r="CI406" s="43">
        <v>0.50293699999999997</v>
      </c>
      <c r="CJ406" s="43">
        <v>0.50293699999999997</v>
      </c>
      <c r="CK406" s="43">
        <v>0.50293699999999997</v>
      </c>
      <c r="CL406" s="43">
        <v>0.50293699999999997</v>
      </c>
      <c r="CM406" s="43">
        <v>0.50293699999999997</v>
      </c>
      <c r="CN406" s="43">
        <v>0.50293699999999997</v>
      </c>
      <c r="CO406" s="43">
        <v>0.50293699999999997</v>
      </c>
      <c r="CP406" s="43">
        <v>0.50293699999999997</v>
      </c>
      <c r="CQ406" s="43">
        <v>0.50293699999999997</v>
      </c>
      <c r="CR406" s="43">
        <v>0.50293699999999997</v>
      </c>
      <c r="CS406" s="43">
        <v>0.50293699999999997</v>
      </c>
      <c r="CT406" s="43">
        <v>0.50293699999999997</v>
      </c>
      <c r="CU406" s="43">
        <v>0.50293699999999997</v>
      </c>
      <c r="CV406" s="43">
        <v>0.50293699999999997</v>
      </c>
      <c r="CW406" s="43">
        <v>0.50293699999999997</v>
      </c>
      <c r="CX406" s="43">
        <v>0.50293699999999997</v>
      </c>
      <c r="CY406" s="43">
        <v>0.50293699999999997</v>
      </c>
      <c r="CZ406" s="43"/>
      <c r="DA406" s="43"/>
      <c r="DC406" s="198">
        <v>46048</v>
      </c>
      <c r="DD406" s="43">
        <v>0.51029999999999998</v>
      </c>
      <c r="DE406" s="43">
        <v>0.51029999999999998</v>
      </c>
      <c r="DF406" s="43">
        <v>0.51029999999999998</v>
      </c>
      <c r="DG406" s="43">
        <v>0.51029999999999998</v>
      </c>
      <c r="DH406" s="43">
        <v>0.51029999999999998</v>
      </c>
      <c r="DI406" s="43">
        <v>0.51029999999999998</v>
      </c>
      <c r="DJ406" s="43">
        <v>0.51029999999999998</v>
      </c>
      <c r="DK406" s="43">
        <v>0.51029999999999998</v>
      </c>
      <c r="DL406" s="43">
        <v>0.51029999999999998</v>
      </c>
      <c r="DM406" s="43">
        <v>0.51029999999999998</v>
      </c>
      <c r="DN406" s="43">
        <v>0.51029999999999998</v>
      </c>
      <c r="DO406" s="43">
        <v>0.51029999999999998</v>
      </c>
      <c r="DP406" s="43">
        <v>0.51029999999999998</v>
      </c>
      <c r="DQ406" s="43">
        <v>0.51029999999999998</v>
      </c>
      <c r="DR406" s="43">
        <v>0.51029999999999998</v>
      </c>
      <c r="DS406" s="43">
        <v>0.51029999999999998</v>
      </c>
      <c r="DT406" s="43">
        <v>0.51029999999999998</v>
      </c>
      <c r="DU406" s="43">
        <v>0.51029999999999998</v>
      </c>
      <c r="DV406" s="43">
        <v>0.51029999999999998</v>
      </c>
      <c r="DW406" s="43">
        <v>0.51029999999999998</v>
      </c>
      <c r="DX406" s="43">
        <v>0.51029999999999998</v>
      </c>
      <c r="DY406" s="43">
        <v>0.51029999999999998</v>
      </c>
      <c r="DZ406" s="43">
        <v>0.51029999999999998</v>
      </c>
      <c r="EA406" s="43">
        <v>0.51029999999999998</v>
      </c>
      <c r="EB406" s="43">
        <v>0.51029999999999998</v>
      </c>
      <c r="EC406" s="43">
        <v>0.51029999999999998</v>
      </c>
      <c r="ED406" s="43">
        <v>0.51029999999999998</v>
      </c>
      <c r="EE406" s="43">
        <v>0.51029999999999998</v>
      </c>
      <c r="EF406" s="43">
        <v>0.51029999999999998</v>
      </c>
      <c r="EG406" s="43">
        <v>0.51029999999999998</v>
      </c>
      <c r="EH406" s="43">
        <v>0.51029999999999998</v>
      </c>
      <c r="EI406" s="43">
        <v>0.51029999999999998</v>
      </c>
      <c r="EJ406" s="43">
        <v>0.51029999999999998</v>
      </c>
      <c r="EK406" s="43">
        <v>0.51029999999999998</v>
      </c>
      <c r="EL406" s="43">
        <v>0.51029999999999998</v>
      </c>
      <c r="EM406" s="43">
        <v>0.51029999999999998</v>
      </c>
      <c r="EN406" s="43">
        <v>0.51029999999999998</v>
      </c>
      <c r="EO406" s="43">
        <v>0.51029999999999998</v>
      </c>
      <c r="EP406" s="43">
        <v>0.51029999999999998</v>
      </c>
      <c r="EQ406" s="43">
        <v>0.51029999999999998</v>
      </c>
      <c r="ER406" s="43">
        <v>0.51029999999999998</v>
      </c>
      <c r="ES406" s="43">
        <v>0.51029999999999998</v>
      </c>
      <c r="ET406" s="43">
        <v>0.51029999999999998</v>
      </c>
      <c r="EU406" s="43">
        <v>0.51029999999999998</v>
      </c>
      <c r="EV406" s="43">
        <v>0.51029999999999998</v>
      </c>
      <c r="EW406" s="43">
        <v>0.51029999999999998</v>
      </c>
      <c r="EX406" s="43">
        <v>0.51029999999999998</v>
      </c>
      <c r="EY406" s="43">
        <v>0.51029999999999998</v>
      </c>
      <c r="EZ406" s="43">
        <v>0.51029999999999998</v>
      </c>
      <c r="FA406" s="43">
        <v>0.51029999999999998</v>
      </c>
      <c r="FB406" s="308">
        <v>0.51029999999999998</v>
      </c>
      <c r="FC406" s="43">
        <v>0.51029999999999998</v>
      </c>
      <c r="FD406" s="43">
        <v>0.51029999999999998</v>
      </c>
      <c r="FE406" s="43">
        <v>0.51029999999999998</v>
      </c>
      <c r="FF406" s="43">
        <v>0.51029999999999998</v>
      </c>
      <c r="FG406" s="43">
        <v>0.51029999999999998</v>
      </c>
      <c r="FH406" s="43">
        <v>0.51029999999999998</v>
      </c>
      <c r="FI406" s="43">
        <v>0.51029999999999998</v>
      </c>
      <c r="FJ406" s="43">
        <v>0.51029999999999998</v>
      </c>
      <c r="FK406" s="43">
        <v>0.51029999999999998</v>
      </c>
      <c r="FL406" s="43">
        <v>0.51029999999999998</v>
      </c>
      <c r="FM406" s="43">
        <v>0.51029999999999998</v>
      </c>
      <c r="FN406" s="43">
        <v>0.51029999999999998</v>
      </c>
      <c r="FO406" s="43">
        <v>0.51029999999999998</v>
      </c>
      <c r="FP406" s="43">
        <v>0.51029999999999998</v>
      </c>
      <c r="FQ406" s="43">
        <v>0.51029999999999998</v>
      </c>
      <c r="FR406" s="43">
        <v>0.51029999999999998</v>
      </c>
      <c r="FS406" s="43">
        <v>0.51029999999999998</v>
      </c>
      <c r="FT406" s="43">
        <v>0.51029999999999998</v>
      </c>
      <c r="FU406" s="43">
        <v>0.51029999999999998</v>
      </c>
      <c r="FV406" s="43">
        <v>0.51029999999999998</v>
      </c>
      <c r="FW406" s="43">
        <v>0.51029999999999998</v>
      </c>
      <c r="FX406" s="43">
        <v>0.51029999999999998</v>
      </c>
      <c r="FY406" s="43">
        <v>0.51029999999999998</v>
      </c>
      <c r="FZ406" s="43">
        <v>0.51029999999999998</v>
      </c>
      <c r="GA406" s="43">
        <v>0.51029999999999998</v>
      </c>
      <c r="GB406" s="43">
        <v>0.51029999999999998</v>
      </c>
      <c r="GC406" s="43">
        <v>0.51029999999999998</v>
      </c>
      <c r="GD406" s="43">
        <v>0.51029999999999998</v>
      </c>
      <c r="GE406" s="43">
        <v>0.51029999999999998</v>
      </c>
      <c r="GF406" s="43">
        <v>0.51029999999999998</v>
      </c>
      <c r="GG406" s="43">
        <v>0.51029999999999998</v>
      </c>
      <c r="GH406" s="43">
        <v>0.51029999999999998</v>
      </c>
      <c r="GI406" s="43">
        <v>0.51029999999999998</v>
      </c>
      <c r="GJ406" s="43">
        <v>0.51029999999999998</v>
      </c>
      <c r="GK406" s="43">
        <v>0.51029999999999998</v>
      </c>
      <c r="GL406" s="43">
        <v>0.51029999999999998</v>
      </c>
      <c r="GM406" s="43">
        <v>0.51029999999999998</v>
      </c>
      <c r="GN406" s="43">
        <v>0.51029999999999998</v>
      </c>
      <c r="GO406" s="43">
        <v>0.51029999999999998</v>
      </c>
      <c r="GP406" s="43">
        <v>0.51029999999999998</v>
      </c>
      <c r="GQ406" s="43">
        <v>0.51029999999999998</v>
      </c>
      <c r="GR406" s="43">
        <v>0.51029999999999998</v>
      </c>
      <c r="GS406" s="43">
        <v>0.51029999999999998</v>
      </c>
      <c r="GT406" s="43">
        <v>0.51029999999999998</v>
      </c>
      <c r="GU406" s="43">
        <v>0.51029999999999998</v>
      </c>
      <c r="GV406" s="43">
        <v>0.51029999999999998</v>
      </c>
      <c r="GW406" s="43">
        <v>0.51029999999999998</v>
      </c>
      <c r="GX406" s="43">
        <v>0.51029999999999998</v>
      </c>
      <c r="GY406" s="43">
        <v>0.51029999999999998</v>
      </c>
      <c r="GZ406" s="43">
        <v>0.51029999999999998</v>
      </c>
      <c r="HA406" s="43"/>
      <c r="HB406" s="43"/>
    </row>
    <row r="407" spans="1:210" x14ac:dyDescent="0.6">
      <c r="A407" s="327">
        <v>20</v>
      </c>
      <c r="B407" s="198">
        <v>46147</v>
      </c>
      <c r="C407" s="43">
        <v>0.50293699999999997</v>
      </c>
      <c r="D407" s="43">
        <v>0.50293699999999997</v>
      </c>
      <c r="E407" s="43">
        <v>0.50293699999999997</v>
      </c>
      <c r="F407" s="43">
        <v>0.50293699999999997</v>
      </c>
      <c r="G407" s="43">
        <v>0.50293699999999997</v>
      </c>
      <c r="H407" s="43">
        <v>0.50293699999999997</v>
      </c>
      <c r="I407" s="43">
        <v>0.50293699999999997</v>
      </c>
      <c r="J407" s="43">
        <v>0.50293699999999997</v>
      </c>
      <c r="K407" s="43">
        <v>0.50293699999999997</v>
      </c>
      <c r="L407" s="43">
        <v>0.50293699999999997</v>
      </c>
      <c r="M407" s="43">
        <v>0.50293699999999997</v>
      </c>
      <c r="N407" s="43">
        <v>0.50293699999999997</v>
      </c>
      <c r="O407" s="43">
        <v>0.50293699999999997</v>
      </c>
      <c r="P407" s="43">
        <v>0.50293699999999997</v>
      </c>
      <c r="Q407" s="43">
        <v>0.50293699999999997</v>
      </c>
      <c r="R407" s="43">
        <v>0.50293699999999997</v>
      </c>
      <c r="S407" s="43">
        <v>0.50293699999999997</v>
      </c>
      <c r="T407" s="43">
        <v>0.50293699999999997</v>
      </c>
      <c r="U407" s="43">
        <v>0.50293699999999997</v>
      </c>
      <c r="V407" s="43">
        <v>0.50293699999999997</v>
      </c>
      <c r="W407" s="43">
        <v>0.50293699999999997</v>
      </c>
      <c r="X407" s="43">
        <v>0.50293699999999997</v>
      </c>
      <c r="Y407" s="43">
        <v>0.50293699999999997</v>
      </c>
      <c r="Z407" s="43">
        <v>0.50293699999999997</v>
      </c>
      <c r="AA407" s="43">
        <v>0.50293699999999997</v>
      </c>
      <c r="AB407" s="43">
        <v>0.50293699999999997</v>
      </c>
      <c r="AC407" s="43">
        <v>0.50293699999999997</v>
      </c>
      <c r="AD407" s="43">
        <v>0.50293699999999997</v>
      </c>
      <c r="AE407" s="43">
        <v>0.50293699999999997</v>
      </c>
      <c r="AF407" s="43">
        <v>0.50293699999999997</v>
      </c>
      <c r="AG407" s="43">
        <v>0.50293699999999997</v>
      </c>
      <c r="AH407" s="43">
        <v>0.50293699999999997</v>
      </c>
      <c r="AI407" s="43">
        <v>0.50293699999999997</v>
      </c>
      <c r="AJ407" s="43">
        <v>0.50293699999999997</v>
      </c>
      <c r="AK407" s="43">
        <v>0.50293699999999997</v>
      </c>
      <c r="AL407" s="43">
        <v>0.50293699999999997</v>
      </c>
      <c r="AM407" s="43">
        <v>0.50293699999999997</v>
      </c>
      <c r="AN407" s="43">
        <v>0.50293699999999997</v>
      </c>
      <c r="AO407" s="43">
        <v>0.50293699999999997</v>
      </c>
      <c r="AP407" s="43">
        <v>0.50293699999999997</v>
      </c>
      <c r="AQ407" s="43">
        <v>0.50293699999999997</v>
      </c>
      <c r="AR407" s="43">
        <v>0.50293699999999997</v>
      </c>
      <c r="AS407" s="43">
        <v>0.50293699999999997</v>
      </c>
      <c r="AT407" s="43">
        <v>0.50293699999999997</v>
      </c>
      <c r="AU407" s="43">
        <v>0.50293699999999997</v>
      </c>
      <c r="AV407" s="43">
        <v>0.50293699999999997</v>
      </c>
      <c r="AW407" s="43">
        <v>0.50293699999999997</v>
      </c>
      <c r="AX407" s="43">
        <v>0.50293699999999997</v>
      </c>
      <c r="AY407" s="43">
        <v>0.50293699999999997</v>
      </c>
      <c r="AZ407" s="43">
        <v>0.50293699999999997</v>
      </c>
      <c r="BA407" s="308">
        <v>0.50293699999999997</v>
      </c>
      <c r="BB407" s="43">
        <v>0.50293699999999997</v>
      </c>
      <c r="BC407" s="43">
        <v>0.50293699999999997</v>
      </c>
      <c r="BD407" s="43">
        <v>0.50293699999999997</v>
      </c>
      <c r="BE407" s="43">
        <v>0.50293699999999997</v>
      </c>
      <c r="BF407" s="43">
        <v>0.50293699999999997</v>
      </c>
      <c r="BG407" s="43">
        <v>0.50293699999999997</v>
      </c>
      <c r="BH407" s="43">
        <v>0.50293699999999997</v>
      </c>
      <c r="BI407" s="43">
        <v>0.50293699999999997</v>
      </c>
      <c r="BJ407" s="43">
        <v>0.50293699999999997</v>
      </c>
      <c r="BK407" s="43">
        <v>0.50293699999999997</v>
      </c>
      <c r="BL407" s="43">
        <v>0.50293699999999997</v>
      </c>
      <c r="BM407" s="43">
        <v>0.50293699999999997</v>
      </c>
      <c r="BN407" s="43">
        <v>0.50293699999999997</v>
      </c>
      <c r="BO407" s="43">
        <v>0.50293699999999997</v>
      </c>
      <c r="BP407" s="43">
        <v>0.50293699999999997</v>
      </c>
      <c r="BQ407" s="43">
        <v>0.50293699999999997</v>
      </c>
      <c r="BR407" s="43">
        <v>0.50293699999999997</v>
      </c>
      <c r="BS407" s="43">
        <v>0.50293699999999997</v>
      </c>
      <c r="BT407" s="43">
        <v>0.50293699999999997</v>
      </c>
      <c r="BU407" s="43">
        <v>0.50293699999999997</v>
      </c>
      <c r="BV407" s="43">
        <v>0.50293699999999997</v>
      </c>
      <c r="BW407" s="43">
        <v>0.50293699999999997</v>
      </c>
      <c r="BX407" s="43">
        <v>0.50293699999999997</v>
      </c>
      <c r="BY407" s="43">
        <v>0.50293699999999997</v>
      </c>
      <c r="BZ407" s="43">
        <v>0.50293699999999997</v>
      </c>
      <c r="CA407" s="43">
        <v>0.50293699999999997</v>
      </c>
      <c r="CB407" s="43">
        <v>0.50293699999999997</v>
      </c>
      <c r="CC407" s="43">
        <v>0.50293699999999997</v>
      </c>
      <c r="CD407" s="43">
        <v>0.50293699999999997</v>
      </c>
      <c r="CE407" s="43">
        <v>0.50293699999999997</v>
      </c>
      <c r="CF407" s="43">
        <v>0.50293699999999997</v>
      </c>
      <c r="CG407" s="43">
        <v>0.50293699999999997</v>
      </c>
      <c r="CH407" s="43">
        <v>0.50293699999999997</v>
      </c>
      <c r="CI407" s="43">
        <v>0.50293699999999997</v>
      </c>
      <c r="CJ407" s="43">
        <v>0.50293699999999997</v>
      </c>
      <c r="CK407" s="43">
        <v>0.50293699999999997</v>
      </c>
      <c r="CL407" s="43">
        <v>0.50293699999999997</v>
      </c>
      <c r="CM407" s="43">
        <v>0.50293699999999997</v>
      </c>
      <c r="CN407" s="43">
        <v>0.50293699999999997</v>
      </c>
      <c r="CO407" s="43">
        <v>0.50293699999999997</v>
      </c>
      <c r="CP407" s="43">
        <v>0.50293699999999997</v>
      </c>
      <c r="CQ407" s="43">
        <v>0.50293699999999997</v>
      </c>
      <c r="CR407" s="43">
        <v>0.50293699999999997</v>
      </c>
      <c r="CS407" s="43">
        <v>0.50293699999999997</v>
      </c>
      <c r="CT407" s="43">
        <v>0.50293699999999997</v>
      </c>
      <c r="CU407" s="43">
        <v>0.50293699999999997</v>
      </c>
      <c r="CV407" s="43">
        <v>0.50293699999999997</v>
      </c>
      <c r="CW407" s="43">
        <v>0.50293699999999997</v>
      </c>
      <c r="CX407" s="43">
        <v>0.50293699999999997</v>
      </c>
      <c r="CY407" s="43">
        <v>0.50293699999999997</v>
      </c>
      <c r="CZ407" s="43"/>
      <c r="DA407" s="43"/>
      <c r="DC407" s="198">
        <v>46079</v>
      </c>
      <c r="DD407" s="43">
        <v>0.51029999999999998</v>
      </c>
      <c r="DE407" s="43">
        <v>0.51029999999999998</v>
      </c>
      <c r="DF407" s="43">
        <v>0.51029999999999998</v>
      </c>
      <c r="DG407" s="43">
        <v>0.51029999999999998</v>
      </c>
      <c r="DH407" s="43">
        <v>0.51029999999999998</v>
      </c>
      <c r="DI407" s="43">
        <v>0.51029999999999998</v>
      </c>
      <c r="DJ407" s="43">
        <v>0.51029999999999998</v>
      </c>
      <c r="DK407" s="43">
        <v>0.51029999999999998</v>
      </c>
      <c r="DL407" s="43">
        <v>0.51029999999999998</v>
      </c>
      <c r="DM407" s="43">
        <v>0.51029999999999998</v>
      </c>
      <c r="DN407" s="43">
        <v>0.51029999999999998</v>
      </c>
      <c r="DO407" s="43">
        <v>0.51029999999999998</v>
      </c>
      <c r="DP407" s="43">
        <v>0.51029999999999998</v>
      </c>
      <c r="DQ407" s="43">
        <v>0.51029999999999998</v>
      </c>
      <c r="DR407" s="43">
        <v>0.51029999999999998</v>
      </c>
      <c r="DS407" s="43">
        <v>0.51029999999999998</v>
      </c>
      <c r="DT407" s="43">
        <v>0.51029999999999998</v>
      </c>
      <c r="DU407" s="43">
        <v>0.51029999999999998</v>
      </c>
      <c r="DV407" s="43">
        <v>0.51029999999999998</v>
      </c>
      <c r="DW407" s="43">
        <v>0.51029999999999998</v>
      </c>
      <c r="DX407" s="43">
        <v>0.51029999999999998</v>
      </c>
      <c r="DY407" s="43">
        <v>0.51029999999999998</v>
      </c>
      <c r="DZ407" s="43">
        <v>0.51029999999999998</v>
      </c>
      <c r="EA407" s="43">
        <v>0.51029999999999998</v>
      </c>
      <c r="EB407" s="43">
        <v>0.51029999999999998</v>
      </c>
      <c r="EC407" s="43">
        <v>0.51029999999999998</v>
      </c>
      <c r="ED407" s="43">
        <v>0.51029999999999998</v>
      </c>
      <c r="EE407" s="43">
        <v>0.51029999999999998</v>
      </c>
      <c r="EF407" s="43">
        <v>0.51029999999999998</v>
      </c>
      <c r="EG407" s="43">
        <v>0.51029999999999998</v>
      </c>
      <c r="EH407" s="43">
        <v>0.51029999999999998</v>
      </c>
      <c r="EI407" s="43">
        <v>0.51029999999999998</v>
      </c>
      <c r="EJ407" s="43">
        <v>0.51029999999999998</v>
      </c>
      <c r="EK407" s="43">
        <v>0.51029999999999998</v>
      </c>
      <c r="EL407" s="43">
        <v>0.51029999999999998</v>
      </c>
      <c r="EM407" s="43">
        <v>0.51029999999999998</v>
      </c>
      <c r="EN407" s="43">
        <v>0.51029999999999998</v>
      </c>
      <c r="EO407" s="43">
        <v>0.51029999999999998</v>
      </c>
      <c r="EP407" s="43">
        <v>0.51029999999999998</v>
      </c>
      <c r="EQ407" s="43">
        <v>0.51029999999999998</v>
      </c>
      <c r="ER407" s="43">
        <v>0.51029999999999998</v>
      </c>
      <c r="ES407" s="43">
        <v>0.51029999999999998</v>
      </c>
      <c r="ET407" s="43">
        <v>0.51029999999999998</v>
      </c>
      <c r="EU407" s="43">
        <v>0.51029999999999998</v>
      </c>
      <c r="EV407" s="43">
        <v>0.51029999999999998</v>
      </c>
      <c r="EW407" s="43">
        <v>0.51029999999999998</v>
      </c>
      <c r="EX407" s="43">
        <v>0.51029999999999998</v>
      </c>
      <c r="EY407" s="43">
        <v>0.51029999999999998</v>
      </c>
      <c r="EZ407" s="43">
        <v>0.51029999999999998</v>
      </c>
      <c r="FA407" s="43">
        <v>0.51029999999999998</v>
      </c>
      <c r="FB407" s="308">
        <v>0.51029999999999998</v>
      </c>
      <c r="FC407" s="43">
        <v>0.51029999999999998</v>
      </c>
      <c r="FD407" s="43">
        <v>0.51029999999999998</v>
      </c>
      <c r="FE407" s="43">
        <v>0.51029999999999998</v>
      </c>
      <c r="FF407" s="43">
        <v>0.51029999999999998</v>
      </c>
      <c r="FG407" s="43">
        <v>0.51029999999999998</v>
      </c>
      <c r="FH407" s="43">
        <v>0.51029999999999998</v>
      </c>
      <c r="FI407" s="43">
        <v>0.51029999999999998</v>
      </c>
      <c r="FJ407" s="43">
        <v>0.51029999999999998</v>
      </c>
      <c r="FK407" s="43">
        <v>0.51029999999999998</v>
      </c>
      <c r="FL407" s="43">
        <v>0.51029999999999998</v>
      </c>
      <c r="FM407" s="43">
        <v>0.51029999999999998</v>
      </c>
      <c r="FN407" s="43">
        <v>0.51029999999999998</v>
      </c>
      <c r="FO407" s="43">
        <v>0.51029999999999998</v>
      </c>
      <c r="FP407" s="43">
        <v>0.51029999999999998</v>
      </c>
      <c r="FQ407" s="43">
        <v>0.51029999999999998</v>
      </c>
      <c r="FR407" s="43">
        <v>0.51029999999999998</v>
      </c>
      <c r="FS407" s="43">
        <v>0.51029999999999998</v>
      </c>
      <c r="FT407" s="43">
        <v>0.51029999999999998</v>
      </c>
      <c r="FU407" s="43">
        <v>0.51029999999999998</v>
      </c>
      <c r="FV407" s="43">
        <v>0.51029999999999998</v>
      </c>
      <c r="FW407" s="43">
        <v>0.51029999999999998</v>
      </c>
      <c r="FX407" s="43">
        <v>0.51029999999999998</v>
      </c>
      <c r="FY407" s="43">
        <v>0.51029999999999998</v>
      </c>
      <c r="FZ407" s="43">
        <v>0.51029999999999998</v>
      </c>
      <c r="GA407" s="43">
        <v>0.51029999999999998</v>
      </c>
      <c r="GB407" s="43">
        <v>0.51029999999999998</v>
      </c>
      <c r="GC407" s="43">
        <v>0.51029999999999998</v>
      </c>
      <c r="GD407" s="43">
        <v>0.51029999999999998</v>
      </c>
      <c r="GE407" s="43">
        <v>0.51029999999999998</v>
      </c>
      <c r="GF407" s="43">
        <v>0.51029999999999998</v>
      </c>
      <c r="GG407" s="43">
        <v>0.51029999999999998</v>
      </c>
      <c r="GH407" s="43">
        <v>0.51029999999999998</v>
      </c>
      <c r="GI407" s="43">
        <v>0.51029999999999998</v>
      </c>
      <c r="GJ407" s="43">
        <v>0.51029999999999998</v>
      </c>
      <c r="GK407" s="43">
        <v>0.51029999999999998</v>
      </c>
      <c r="GL407" s="43">
        <v>0.51029999999999998</v>
      </c>
      <c r="GM407" s="43">
        <v>0.51029999999999998</v>
      </c>
      <c r="GN407" s="43">
        <v>0.51029999999999998</v>
      </c>
      <c r="GO407" s="43">
        <v>0.51029999999999998</v>
      </c>
      <c r="GP407" s="43">
        <v>0.51029999999999998</v>
      </c>
      <c r="GQ407" s="43">
        <v>0.51029999999999998</v>
      </c>
      <c r="GR407" s="43">
        <v>0.51029999999999998</v>
      </c>
      <c r="GS407" s="43">
        <v>0.51029999999999998</v>
      </c>
      <c r="GT407" s="43">
        <v>0.51029999999999998</v>
      </c>
      <c r="GU407" s="43">
        <v>0.51029999999999998</v>
      </c>
      <c r="GV407" s="43">
        <v>0.51029999999999998</v>
      </c>
      <c r="GW407" s="43">
        <v>0.51029999999999998</v>
      </c>
      <c r="GX407" s="43">
        <v>0.51029999999999998</v>
      </c>
      <c r="GY407" s="43">
        <v>0.51029999999999998</v>
      </c>
      <c r="GZ407" s="43">
        <v>0.51029999999999998</v>
      </c>
      <c r="HA407" s="43"/>
      <c r="HB407" s="43"/>
    </row>
    <row r="408" spans="1:210" x14ac:dyDescent="0.6">
      <c r="A408" s="327">
        <v>21</v>
      </c>
      <c r="B408" s="198">
        <v>46178</v>
      </c>
      <c r="C408" s="43">
        <v>0.50293699999999997</v>
      </c>
      <c r="D408" s="43">
        <v>0.50293699999999997</v>
      </c>
      <c r="E408" s="43">
        <v>0.50293699999999997</v>
      </c>
      <c r="F408" s="43">
        <v>0.50293699999999997</v>
      </c>
      <c r="G408" s="43">
        <v>0.50293699999999997</v>
      </c>
      <c r="H408" s="43">
        <v>0.50293699999999997</v>
      </c>
      <c r="I408" s="43">
        <v>0.50293699999999997</v>
      </c>
      <c r="J408" s="43">
        <v>0.50293699999999997</v>
      </c>
      <c r="K408" s="43">
        <v>0.50293699999999997</v>
      </c>
      <c r="L408" s="43">
        <v>0.50293699999999997</v>
      </c>
      <c r="M408" s="43">
        <v>0.50293699999999997</v>
      </c>
      <c r="N408" s="43">
        <v>0.50293699999999997</v>
      </c>
      <c r="O408" s="43">
        <v>0.50293699999999997</v>
      </c>
      <c r="P408" s="43">
        <v>0.50293699999999997</v>
      </c>
      <c r="Q408" s="43">
        <v>0.50293699999999997</v>
      </c>
      <c r="R408" s="43">
        <v>0.50293699999999997</v>
      </c>
      <c r="S408" s="43">
        <v>0.50293699999999997</v>
      </c>
      <c r="T408" s="43">
        <v>0.50293699999999997</v>
      </c>
      <c r="U408" s="43">
        <v>0.50293699999999997</v>
      </c>
      <c r="V408" s="43">
        <v>0.50293699999999997</v>
      </c>
      <c r="W408" s="43">
        <v>0.50293699999999997</v>
      </c>
      <c r="X408" s="43">
        <v>0.50293699999999997</v>
      </c>
      <c r="Y408" s="43">
        <v>0.50293699999999997</v>
      </c>
      <c r="Z408" s="43">
        <v>0.50293699999999997</v>
      </c>
      <c r="AA408" s="43">
        <v>0.50293699999999997</v>
      </c>
      <c r="AB408" s="43">
        <v>0.50293699999999997</v>
      </c>
      <c r="AC408" s="43">
        <v>0.50293699999999997</v>
      </c>
      <c r="AD408" s="43">
        <v>0.50293699999999997</v>
      </c>
      <c r="AE408" s="43">
        <v>0.50293699999999997</v>
      </c>
      <c r="AF408" s="43">
        <v>0.50293699999999997</v>
      </c>
      <c r="AG408" s="43">
        <v>0.50293699999999997</v>
      </c>
      <c r="AH408" s="43">
        <v>0.50293699999999997</v>
      </c>
      <c r="AI408" s="43">
        <v>0.50293699999999997</v>
      </c>
      <c r="AJ408" s="43">
        <v>0.50293699999999997</v>
      </c>
      <c r="AK408" s="43">
        <v>0.50293699999999997</v>
      </c>
      <c r="AL408" s="43">
        <v>0.50293699999999997</v>
      </c>
      <c r="AM408" s="43">
        <v>0.50293699999999997</v>
      </c>
      <c r="AN408" s="43">
        <v>0.50293699999999997</v>
      </c>
      <c r="AO408" s="43">
        <v>0.50293699999999997</v>
      </c>
      <c r="AP408" s="43">
        <v>0.50293699999999997</v>
      </c>
      <c r="AQ408" s="43">
        <v>0.50293699999999997</v>
      </c>
      <c r="AR408" s="43">
        <v>0.50293699999999997</v>
      </c>
      <c r="AS408" s="43">
        <v>0.50293699999999997</v>
      </c>
      <c r="AT408" s="43">
        <v>0.50293699999999997</v>
      </c>
      <c r="AU408" s="43">
        <v>0.50293699999999997</v>
      </c>
      <c r="AV408" s="43">
        <v>0.50293699999999997</v>
      </c>
      <c r="AW408" s="43">
        <v>0.50293699999999997</v>
      </c>
      <c r="AX408" s="43">
        <v>0.50293699999999997</v>
      </c>
      <c r="AY408" s="43">
        <v>0.50293699999999997</v>
      </c>
      <c r="AZ408" s="43">
        <v>0.50293699999999997</v>
      </c>
      <c r="BA408" s="308">
        <v>0.50293699999999997</v>
      </c>
      <c r="BB408" s="43">
        <v>0.50293699999999997</v>
      </c>
      <c r="BC408" s="43">
        <v>0.50293699999999997</v>
      </c>
      <c r="BD408" s="43">
        <v>0.50293699999999997</v>
      </c>
      <c r="BE408" s="43">
        <v>0.50293699999999997</v>
      </c>
      <c r="BF408" s="43">
        <v>0.50293699999999997</v>
      </c>
      <c r="BG408" s="43">
        <v>0.50293699999999997</v>
      </c>
      <c r="BH408" s="43">
        <v>0.50293699999999997</v>
      </c>
      <c r="BI408" s="43">
        <v>0.50293699999999997</v>
      </c>
      <c r="BJ408" s="43">
        <v>0.50293699999999997</v>
      </c>
      <c r="BK408" s="43">
        <v>0.50293699999999997</v>
      </c>
      <c r="BL408" s="43">
        <v>0.50293699999999997</v>
      </c>
      <c r="BM408" s="43">
        <v>0.50293699999999997</v>
      </c>
      <c r="BN408" s="43">
        <v>0.50293699999999997</v>
      </c>
      <c r="BO408" s="43">
        <v>0.50293699999999997</v>
      </c>
      <c r="BP408" s="43">
        <v>0.50293699999999997</v>
      </c>
      <c r="BQ408" s="43">
        <v>0.50293699999999997</v>
      </c>
      <c r="BR408" s="43">
        <v>0.50293699999999997</v>
      </c>
      <c r="BS408" s="43">
        <v>0.50293699999999997</v>
      </c>
      <c r="BT408" s="43">
        <v>0.50293699999999997</v>
      </c>
      <c r="BU408" s="43">
        <v>0.50293699999999997</v>
      </c>
      <c r="BV408" s="43">
        <v>0.50293699999999997</v>
      </c>
      <c r="BW408" s="43">
        <v>0.50293699999999997</v>
      </c>
      <c r="BX408" s="43">
        <v>0.50293699999999997</v>
      </c>
      <c r="BY408" s="43">
        <v>0.50293699999999997</v>
      </c>
      <c r="BZ408" s="43">
        <v>0.50293699999999997</v>
      </c>
      <c r="CA408" s="43">
        <v>0.50293699999999997</v>
      </c>
      <c r="CB408" s="43">
        <v>0.50293699999999997</v>
      </c>
      <c r="CC408" s="43">
        <v>0.50293699999999997</v>
      </c>
      <c r="CD408" s="43">
        <v>0.50293699999999997</v>
      </c>
      <c r="CE408" s="43">
        <v>0.50293699999999997</v>
      </c>
      <c r="CF408" s="43">
        <v>0.50293699999999997</v>
      </c>
      <c r="CG408" s="43">
        <v>0.50293699999999997</v>
      </c>
      <c r="CH408" s="43">
        <v>0.50293699999999997</v>
      </c>
      <c r="CI408" s="43">
        <v>0.50293699999999997</v>
      </c>
      <c r="CJ408" s="43">
        <v>0.50293699999999997</v>
      </c>
      <c r="CK408" s="43">
        <v>0.50293699999999997</v>
      </c>
      <c r="CL408" s="43">
        <v>0.50293699999999997</v>
      </c>
      <c r="CM408" s="43">
        <v>0.50293699999999997</v>
      </c>
      <c r="CN408" s="43">
        <v>0.50293699999999997</v>
      </c>
      <c r="CO408" s="43">
        <v>0.50293699999999997</v>
      </c>
      <c r="CP408" s="43">
        <v>0.50293699999999997</v>
      </c>
      <c r="CQ408" s="43">
        <v>0.50293699999999997</v>
      </c>
      <c r="CR408" s="43">
        <v>0.50293699999999997</v>
      </c>
      <c r="CS408" s="43">
        <v>0.50293699999999997</v>
      </c>
      <c r="CT408" s="43">
        <v>0.50293699999999997</v>
      </c>
      <c r="CU408" s="43">
        <v>0.50293699999999997</v>
      </c>
      <c r="CV408" s="43">
        <v>0.50293699999999997</v>
      </c>
      <c r="CW408" s="43">
        <v>0.50293699999999997</v>
      </c>
      <c r="CX408" s="43">
        <v>0.50293699999999997</v>
      </c>
      <c r="CY408" s="43">
        <v>0.50293699999999997</v>
      </c>
      <c r="CZ408" s="43"/>
      <c r="DA408" s="43"/>
      <c r="DC408" s="198">
        <v>46107</v>
      </c>
      <c r="DD408" s="43">
        <v>0.51029999999999998</v>
      </c>
      <c r="DE408" s="43">
        <v>0.51029999999999998</v>
      </c>
      <c r="DF408" s="43">
        <v>0.51029999999999998</v>
      </c>
      <c r="DG408" s="43">
        <v>0.51029999999999998</v>
      </c>
      <c r="DH408" s="43">
        <v>0.51029999999999998</v>
      </c>
      <c r="DI408" s="43">
        <v>0.51029999999999998</v>
      </c>
      <c r="DJ408" s="43">
        <v>0.51029999999999998</v>
      </c>
      <c r="DK408" s="43">
        <v>0.51029999999999998</v>
      </c>
      <c r="DL408" s="43">
        <v>0.51029999999999998</v>
      </c>
      <c r="DM408" s="43">
        <v>0.51029999999999998</v>
      </c>
      <c r="DN408" s="43">
        <v>0.51029999999999998</v>
      </c>
      <c r="DO408" s="43">
        <v>0.51029999999999998</v>
      </c>
      <c r="DP408" s="43">
        <v>0.51029999999999998</v>
      </c>
      <c r="DQ408" s="43">
        <v>0.51029999999999998</v>
      </c>
      <c r="DR408" s="43">
        <v>0.51029999999999998</v>
      </c>
      <c r="DS408" s="43">
        <v>0.51029999999999998</v>
      </c>
      <c r="DT408" s="43">
        <v>0.51029999999999998</v>
      </c>
      <c r="DU408" s="43">
        <v>0.51029999999999998</v>
      </c>
      <c r="DV408" s="43">
        <v>0.51029999999999998</v>
      </c>
      <c r="DW408" s="43">
        <v>0.51029999999999998</v>
      </c>
      <c r="DX408" s="43">
        <v>0.51029999999999998</v>
      </c>
      <c r="DY408" s="43">
        <v>0.51029999999999998</v>
      </c>
      <c r="DZ408" s="43">
        <v>0.51029999999999998</v>
      </c>
      <c r="EA408" s="43">
        <v>0.51029999999999998</v>
      </c>
      <c r="EB408" s="43">
        <v>0.51029999999999998</v>
      </c>
      <c r="EC408" s="43">
        <v>0.51029999999999998</v>
      </c>
      <c r="ED408" s="43">
        <v>0.51029999999999998</v>
      </c>
      <c r="EE408" s="43">
        <v>0.51029999999999998</v>
      </c>
      <c r="EF408" s="43">
        <v>0.51029999999999998</v>
      </c>
      <c r="EG408" s="43">
        <v>0.51029999999999998</v>
      </c>
      <c r="EH408" s="43">
        <v>0.51029999999999998</v>
      </c>
      <c r="EI408" s="43">
        <v>0.51029999999999998</v>
      </c>
      <c r="EJ408" s="43">
        <v>0.51029999999999998</v>
      </c>
      <c r="EK408" s="43">
        <v>0.51029999999999998</v>
      </c>
      <c r="EL408" s="43">
        <v>0.51029999999999998</v>
      </c>
      <c r="EM408" s="43">
        <v>0.51029999999999998</v>
      </c>
      <c r="EN408" s="43">
        <v>0.51029999999999998</v>
      </c>
      <c r="EO408" s="43">
        <v>0.51029999999999998</v>
      </c>
      <c r="EP408" s="43">
        <v>0.51029999999999998</v>
      </c>
      <c r="EQ408" s="43">
        <v>0.51029999999999998</v>
      </c>
      <c r="ER408" s="43">
        <v>0.51029999999999998</v>
      </c>
      <c r="ES408" s="43">
        <v>0.51029999999999998</v>
      </c>
      <c r="ET408" s="43">
        <v>0.51029999999999998</v>
      </c>
      <c r="EU408" s="43">
        <v>0.51029999999999998</v>
      </c>
      <c r="EV408" s="43">
        <v>0.51029999999999998</v>
      </c>
      <c r="EW408" s="43">
        <v>0.51029999999999998</v>
      </c>
      <c r="EX408" s="43">
        <v>0.51029999999999998</v>
      </c>
      <c r="EY408" s="43">
        <v>0.51029999999999998</v>
      </c>
      <c r="EZ408" s="43">
        <v>0.51029999999999998</v>
      </c>
      <c r="FA408" s="43">
        <v>0.51029999999999998</v>
      </c>
      <c r="FB408" s="308">
        <v>0.51029999999999998</v>
      </c>
      <c r="FC408" s="43">
        <v>0.51029999999999998</v>
      </c>
      <c r="FD408" s="43">
        <v>0.51029999999999998</v>
      </c>
      <c r="FE408" s="43">
        <v>0.51029999999999998</v>
      </c>
      <c r="FF408" s="43">
        <v>0.51029999999999998</v>
      </c>
      <c r="FG408" s="43">
        <v>0.51029999999999998</v>
      </c>
      <c r="FH408" s="43">
        <v>0.51029999999999998</v>
      </c>
      <c r="FI408" s="43">
        <v>0.51029999999999998</v>
      </c>
      <c r="FJ408" s="43">
        <v>0.51029999999999998</v>
      </c>
      <c r="FK408" s="43">
        <v>0.51029999999999998</v>
      </c>
      <c r="FL408" s="43">
        <v>0.51029999999999998</v>
      </c>
      <c r="FM408" s="43">
        <v>0.51029999999999998</v>
      </c>
      <c r="FN408" s="43">
        <v>0.51029999999999998</v>
      </c>
      <c r="FO408" s="43">
        <v>0.51029999999999998</v>
      </c>
      <c r="FP408" s="43">
        <v>0.51029999999999998</v>
      </c>
      <c r="FQ408" s="43">
        <v>0.51029999999999998</v>
      </c>
      <c r="FR408" s="43">
        <v>0.51029999999999998</v>
      </c>
      <c r="FS408" s="43">
        <v>0.51029999999999998</v>
      </c>
      <c r="FT408" s="43">
        <v>0.51029999999999998</v>
      </c>
      <c r="FU408" s="43">
        <v>0.51029999999999998</v>
      </c>
      <c r="FV408" s="43">
        <v>0.51029999999999998</v>
      </c>
      <c r="FW408" s="43">
        <v>0.51029999999999998</v>
      </c>
      <c r="FX408" s="43">
        <v>0.51029999999999998</v>
      </c>
      <c r="FY408" s="43">
        <v>0.51029999999999998</v>
      </c>
      <c r="FZ408" s="43">
        <v>0.51029999999999998</v>
      </c>
      <c r="GA408" s="43">
        <v>0.51029999999999998</v>
      </c>
      <c r="GB408" s="43">
        <v>0.51029999999999998</v>
      </c>
      <c r="GC408" s="43">
        <v>0.51029999999999998</v>
      </c>
      <c r="GD408" s="43">
        <v>0.51029999999999998</v>
      </c>
      <c r="GE408" s="43">
        <v>0.51029999999999998</v>
      </c>
      <c r="GF408" s="43">
        <v>0.51029999999999998</v>
      </c>
      <c r="GG408" s="43">
        <v>0.51029999999999998</v>
      </c>
      <c r="GH408" s="43">
        <v>0.51029999999999998</v>
      </c>
      <c r="GI408" s="43">
        <v>0.51029999999999998</v>
      </c>
      <c r="GJ408" s="43">
        <v>0.51029999999999998</v>
      </c>
      <c r="GK408" s="43">
        <v>0.51029999999999998</v>
      </c>
      <c r="GL408" s="43">
        <v>0.51029999999999998</v>
      </c>
      <c r="GM408" s="43">
        <v>0.51029999999999998</v>
      </c>
      <c r="GN408" s="43">
        <v>0.51029999999999998</v>
      </c>
      <c r="GO408" s="43">
        <v>0.51029999999999998</v>
      </c>
      <c r="GP408" s="43">
        <v>0.51029999999999998</v>
      </c>
      <c r="GQ408" s="43">
        <v>0.51029999999999998</v>
      </c>
      <c r="GR408" s="43">
        <v>0.51029999999999998</v>
      </c>
      <c r="GS408" s="43">
        <v>0.51029999999999998</v>
      </c>
      <c r="GT408" s="43">
        <v>0.51029999999999998</v>
      </c>
      <c r="GU408" s="43">
        <v>0.51029999999999998</v>
      </c>
      <c r="GV408" s="43">
        <v>0.51029999999999998</v>
      </c>
      <c r="GW408" s="43">
        <v>0.51029999999999998</v>
      </c>
      <c r="GX408" s="43">
        <v>0.51029999999999998</v>
      </c>
      <c r="GY408" s="43">
        <v>0.51029999999999998</v>
      </c>
      <c r="GZ408" s="43">
        <v>0.51029999999999998</v>
      </c>
      <c r="HA408" s="43"/>
      <c r="HB408" s="43"/>
    </row>
    <row r="409" spans="1:210" x14ac:dyDescent="0.6">
      <c r="A409" s="327">
        <v>22</v>
      </c>
      <c r="B409" s="198">
        <v>46208</v>
      </c>
      <c r="C409" s="43">
        <v>0.50293699999999997</v>
      </c>
      <c r="D409" s="43">
        <v>0.50293699999999997</v>
      </c>
      <c r="E409" s="43">
        <v>0.50293699999999997</v>
      </c>
      <c r="F409" s="43">
        <v>0.50293699999999997</v>
      </c>
      <c r="G409" s="43">
        <v>0.50293699999999997</v>
      </c>
      <c r="H409" s="43">
        <v>0.50293699999999997</v>
      </c>
      <c r="I409" s="43">
        <v>0.50293699999999997</v>
      </c>
      <c r="J409" s="43">
        <v>0.50293699999999997</v>
      </c>
      <c r="K409" s="43">
        <v>0.50293699999999997</v>
      </c>
      <c r="L409" s="43">
        <v>0.50293699999999997</v>
      </c>
      <c r="M409" s="43">
        <v>0.50293699999999997</v>
      </c>
      <c r="N409" s="43">
        <v>0.50293699999999997</v>
      </c>
      <c r="O409" s="43">
        <v>0.50293699999999997</v>
      </c>
      <c r="P409" s="43">
        <v>0.50293699999999997</v>
      </c>
      <c r="Q409" s="43">
        <v>0.50293699999999997</v>
      </c>
      <c r="R409" s="43">
        <v>0.50293699999999997</v>
      </c>
      <c r="S409" s="43">
        <v>0.50293699999999997</v>
      </c>
      <c r="T409" s="43">
        <v>0.50293699999999997</v>
      </c>
      <c r="U409" s="43">
        <v>0.50293699999999997</v>
      </c>
      <c r="V409" s="43">
        <v>0.50293699999999997</v>
      </c>
      <c r="W409" s="43">
        <v>0.50293699999999997</v>
      </c>
      <c r="X409" s="43">
        <v>0.50293699999999997</v>
      </c>
      <c r="Y409" s="43">
        <v>0.50293699999999997</v>
      </c>
      <c r="Z409" s="43">
        <v>0.50293699999999997</v>
      </c>
      <c r="AA409" s="43">
        <v>0.50293699999999997</v>
      </c>
      <c r="AB409" s="43">
        <v>0.50293699999999997</v>
      </c>
      <c r="AC409" s="43">
        <v>0.50293699999999997</v>
      </c>
      <c r="AD409" s="43">
        <v>0.50293699999999997</v>
      </c>
      <c r="AE409" s="43">
        <v>0.50293699999999997</v>
      </c>
      <c r="AF409" s="43">
        <v>0.50293699999999997</v>
      </c>
      <c r="AG409" s="43">
        <v>0.50293699999999997</v>
      </c>
      <c r="AH409" s="43">
        <v>0.50293699999999997</v>
      </c>
      <c r="AI409" s="43">
        <v>0.50293699999999997</v>
      </c>
      <c r="AJ409" s="43">
        <v>0.50293699999999997</v>
      </c>
      <c r="AK409" s="43">
        <v>0.50293699999999997</v>
      </c>
      <c r="AL409" s="43">
        <v>0.50293699999999997</v>
      </c>
      <c r="AM409" s="43">
        <v>0.50293699999999997</v>
      </c>
      <c r="AN409" s="43">
        <v>0.50293699999999997</v>
      </c>
      <c r="AO409" s="43">
        <v>0.50293699999999997</v>
      </c>
      <c r="AP409" s="43">
        <v>0.50293699999999997</v>
      </c>
      <c r="AQ409" s="43">
        <v>0.50293699999999997</v>
      </c>
      <c r="AR409" s="43">
        <v>0.50293699999999997</v>
      </c>
      <c r="AS409" s="43">
        <v>0.50293699999999997</v>
      </c>
      <c r="AT409" s="43">
        <v>0.50293699999999997</v>
      </c>
      <c r="AU409" s="43">
        <v>0.50293699999999997</v>
      </c>
      <c r="AV409" s="43">
        <v>0.50293699999999997</v>
      </c>
      <c r="AW409" s="43">
        <v>0.50293699999999997</v>
      </c>
      <c r="AX409" s="43">
        <v>0.50293699999999997</v>
      </c>
      <c r="AY409" s="43">
        <v>0.50293699999999997</v>
      </c>
      <c r="AZ409" s="43">
        <v>0.50293699999999997</v>
      </c>
      <c r="BA409" s="308">
        <v>0.50293699999999997</v>
      </c>
      <c r="BB409" s="43">
        <v>0.50293699999999997</v>
      </c>
      <c r="BC409" s="43">
        <v>0.50293699999999997</v>
      </c>
      <c r="BD409" s="43">
        <v>0.50293699999999997</v>
      </c>
      <c r="BE409" s="43">
        <v>0.50293699999999997</v>
      </c>
      <c r="BF409" s="43">
        <v>0.50293699999999997</v>
      </c>
      <c r="BG409" s="43">
        <v>0.50293699999999997</v>
      </c>
      <c r="BH409" s="43">
        <v>0.50293699999999997</v>
      </c>
      <c r="BI409" s="43">
        <v>0.50293699999999997</v>
      </c>
      <c r="BJ409" s="43">
        <v>0.50293699999999997</v>
      </c>
      <c r="BK409" s="43">
        <v>0.50293699999999997</v>
      </c>
      <c r="BL409" s="43">
        <v>0.50293699999999997</v>
      </c>
      <c r="BM409" s="43">
        <v>0.50293699999999997</v>
      </c>
      <c r="BN409" s="43">
        <v>0.50293699999999997</v>
      </c>
      <c r="BO409" s="43">
        <v>0.50293699999999997</v>
      </c>
      <c r="BP409" s="43">
        <v>0.50293699999999997</v>
      </c>
      <c r="BQ409" s="43">
        <v>0.50293699999999997</v>
      </c>
      <c r="BR409" s="43">
        <v>0.50293699999999997</v>
      </c>
      <c r="BS409" s="43">
        <v>0.50293699999999997</v>
      </c>
      <c r="BT409" s="43">
        <v>0.50293699999999997</v>
      </c>
      <c r="BU409" s="43">
        <v>0.50293699999999997</v>
      </c>
      <c r="BV409" s="43">
        <v>0.50293699999999997</v>
      </c>
      <c r="BW409" s="43">
        <v>0.50293699999999997</v>
      </c>
      <c r="BX409" s="43">
        <v>0.50293699999999997</v>
      </c>
      <c r="BY409" s="43">
        <v>0.50293699999999997</v>
      </c>
      <c r="BZ409" s="43">
        <v>0.50293699999999997</v>
      </c>
      <c r="CA409" s="43">
        <v>0.50293699999999997</v>
      </c>
      <c r="CB409" s="43">
        <v>0.50293699999999997</v>
      </c>
      <c r="CC409" s="43">
        <v>0.50293699999999997</v>
      </c>
      <c r="CD409" s="43">
        <v>0.50293699999999997</v>
      </c>
      <c r="CE409" s="43">
        <v>0.50293699999999997</v>
      </c>
      <c r="CF409" s="43">
        <v>0.50293699999999997</v>
      </c>
      <c r="CG409" s="43">
        <v>0.50293699999999997</v>
      </c>
      <c r="CH409" s="43">
        <v>0.50293699999999997</v>
      </c>
      <c r="CI409" s="43">
        <v>0.50293699999999997</v>
      </c>
      <c r="CJ409" s="43">
        <v>0.50293699999999997</v>
      </c>
      <c r="CK409" s="43">
        <v>0.50293699999999997</v>
      </c>
      <c r="CL409" s="43">
        <v>0.50293699999999997</v>
      </c>
      <c r="CM409" s="43">
        <v>0.50293699999999997</v>
      </c>
      <c r="CN409" s="43">
        <v>0.50293699999999997</v>
      </c>
      <c r="CO409" s="43">
        <v>0.50293699999999997</v>
      </c>
      <c r="CP409" s="43">
        <v>0.50293699999999997</v>
      </c>
      <c r="CQ409" s="43">
        <v>0.50293699999999997</v>
      </c>
      <c r="CR409" s="43">
        <v>0.50293699999999997</v>
      </c>
      <c r="CS409" s="43">
        <v>0.50293699999999997</v>
      </c>
      <c r="CT409" s="43">
        <v>0.50293699999999997</v>
      </c>
      <c r="CU409" s="43">
        <v>0.50293699999999997</v>
      </c>
      <c r="CV409" s="43">
        <v>0.50293699999999997</v>
      </c>
      <c r="CW409" s="43">
        <v>0.50293699999999997</v>
      </c>
      <c r="CX409" s="43">
        <v>0.50293699999999997</v>
      </c>
      <c r="CY409" s="43">
        <v>0.50293699999999997</v>
      </c>
      <c r="CZ409" s="43"/>
      <c r="DA409" s="43"/>
      <c r="DC409" s="198">
        <v>46138</v>
      </c>
      <c r="DD409" s="43">
        <v>0.51029999999999998</v>
      </c>
      <c r="DE409" s="43">
        <v>0.51029999999999998</v>
      </c>
      <c r="DF409" s="43">
        <v>0.51029999999999998</v>
      </c>
      <c r="DG409" s="43">
        <v>0.51029999999999998</v>
      </c>
      <c r="DH409" s="43">
        <v>0.51029999999999998</v>
      </c>
      <c r="DI409" s="43">
        <v>0.51029999999999998</v>
      </c>
      <c r="DJ409" s="43">
        <v>0.51029999999999998</v>
      </c>
      <c r="DK409" s="43">
        <v>0.51029999999999998</v>
      </c>
      <c r="DL409" s="43">
        <v>0.51029999999999998</v>
      </c>
      <c r="DM409" s="43">
        <v>0.51029999999999998</v>
      </c>
      <c r="DN409" s="43">
        <v>0.51029999999999998</v>
      </c>
      <c r="DO409" s="43">
        <v>0.51029999999999998</v>
      </c>
      <c r="DP409" s="43">
        <v>0.51029999999999998</v>
      </c>
      <c r="DQ409" s="43">
        <v>0.51029999999999998</v>
      </c>
      <c r="DR409" s="43">
        <v>0.51029999999999998</v>
      </c>
      <c r="DS409" s="43">
        <v>0.51029999999999998</v>
      </c>
      <c r="DT409" s="43">
        <v>0.51029999999999998</v>
      </c>
      <c r="DU409" s="43">
        <v>0.51029999999999998</v>
      </c>
      <c r="DV409" s="43">
        <v>0.51029999999999998</v>
      </c>
      <c r="DW409" s="43">
        <v>0.51029999999999998</v>
      </c>
      <c r="DX409" s="43">
        <v>0.51029999999999998</v>
      </c>
      <c r="DY409" s="43">
        <v>0.51029999999999998</v>
      </c>
      <c r="DZ409" s="43">
        <v>0.51029999999999998</v>
      </c>
      <c r="EA409" s="43">
        <v>0.51029999999999998</v>
      </c>
      <c r="EB409" s="43">
        <v>0.51029999999999998</v>
      </c>
      <c r="EC409" s="43">
        <v>0.51029999999999998</v>
      </c>
      <c r="ED409" s="43">
        <v>0.51029999999999998</v>
      </c>
      <c r="EE409" s="43">
        <v>0.51029999999999998</v>
      </c>
      <c r="EF409" s="43">
        <v>0.51029999999999998</v>
      </c>
      <c r="EG409" s="43">
        <v>0.51029999999999998</v>
      </c>
      <c r="EH409" s="43">
        <v>0.51029999999999998</v>
      </c>
      <c r="EI409" s="43">
        <v>0.51029999999999998</v>
      </c>
      <c r="EJ409" s="43">
        <v>0.51029999999999998</v>
      </c>
      <c r="EK409" s="43">
        <v>0.51029999999999998</v>
      </c>
      <c r="EL409" s="43">
        <v>0.51029999999999998</v>
      </c>
      <c r="EM409" s="43">
        <v>0.51029999999999998</v>
      </c>
      <c r="EN409" s="43">
        <v>0.51029999999999998</v>
      </c>
      <c r="EO409" s="43">
        <v>0.51029999999999998</v>
      </c>
      <c r="EP409" s="43">
        <v>0.51029999999999998</v>
      </c>
      <c r="EQ409" s="43">
        <v>0.51029999999999998</v>
      </c>
      <c r="ER409" s="43">
        <v>0.51029999999999998</v>
      </c>
      <c r="ES409" s="43">
        <v>0.51029999999999998</v>
      </c>
      <c r="ET409" s="43">
        <v>0.51029999999999998</v>
      </c>
      <c r="EU409" s="43">
        <v>0.51029999999999998</v>
      </c>
      <c r="EV409" s="43">
        <v>0.51029999999999998</v>
      </c>
      <c r="EW409" s="43">
        <v>0.51029999999999998</v>
      </c>
      <c r="EX409" s="43">
        <v>0.51029999999999998</v>
      </c>
      <c r="EY409" s="43">
        <v>0.51029999999999998</v>
      </c>
      <c r="EZ409" s="43">
        <v>0.51029999999999998</v>
      </c>
      <c r="FA409" s="43">
        <v>0.51029999999999998</v>
      </c>
      <c r="FB409" s="308">
        <v>0.51029999999999998</v>
      </c>
      <c r="FC409" s="43">
        <v>0.51029999999999998</v>
      </c>
      <c r="FD409" s="43">
        <v>0.51029999999999998</v>
      </c>
      <c r="FE409" s="43">
        <v>0.51029999999999998</v>
      </c>
      <c r="FF409" s="43">
        <v>0.51029999999999998</v>
      </c>
      <c r="FG409" s="43">
        <v>0.51029999999999998</v>
      </c>
      <c r="FH409" s="43">
        <v>0.51029999999999998</v>
      </c>
      <c r="FI409" s="43">
        <v>0.51029999999999998</v>
      </c>
      <c r="FJ409" s="43">
        <v>0.51029999999999998</v>
      </c>
      <c r="FK409" s="43">
        <v>0.51029999999999998</v>
      </c>
      <c r="FL409" s="43">
        <v>0.51029999999999998</v>
      </c>
      <c r="FM409" s="43">
        <v>0.51029999999999998</v>
      </c>
      <c r="FN409" s="43">
        <v>0.51029999999999998</v>
      </c>
      <c r="FO409" s="43">
        <v>0.51029999999999998</v>
      </c>
      <c r="FP409" s="43">
        <v>0.51029999999999998</v>
      </c>
      <c r="FQ409" s="43">
        <v>0.51029999999999998</v>
      </c>
      <c r="FR409" s="43">
        <v>0.51029999999999998</v>
      </c>
      <c r="FS409" s="43">
        <v>0.51029999999999998</v>
      </c>
      <c r="FT409" s="43">
        <v>0.51029999999999998</v>
      </c>
      <c r="FU409" s="43">
        <v>0.51029999999999998</v>
      </c>
      <c r="FV409" s="43">
        <v>0.51029999999999998</v>
      </c>
      <c r="FW409" s="43">
        <v>0.51029999999999998</v>
      </c>
      <c r="FX409" s="43">
        <v>0.51029999999999998</v>
      </c>
      <c r="FY409" s="43">
        <v>0.51029999999999998</v>
      </c>
      <c r="FZ409" s="43">
        <v>0.51029999999999998</v>
      </c>
      <c r="GA409" s="43">
        <v>0.51029999999999998</v>
      </c>
      <c r="GB409" s="43">
        <v>0.51029999999999998</v>
      </c>
      <c r="GC409" s="43">
        <v>0.51029999999999998</v>
      </c>
      <c r="GD409" s="43">
        <v>0.51029999999999998</v>
      </c>
      <c r="GE409" s="43">
        <v>0.51029999999999998</v>
      </c>
      <c r="GF409" s="43">
        <v>0.51029999999999998</v>
      </c>
      <c r="GG409" s="43">
        <v>0.51029999999999998</v>
      </c>
      <c r="GH409" s="43">
        <v>0.51029999999999998</v>
      </c>
      <c r="GI409" s="43">
        <v>0.51029999999999998</v>
      </c>
      <c r="GJ409" s="43">
        <v>0.51029999999999998</v>
      </c>
      <c r="GK409" s="43">
        <v>0.51029999999999998</v>
      </c>
      <c r="GL409" s="43">
        <v>0.51029999999999998</v>
      </c>
      <c r="GM409" s="43">
        <v>0.51029999999999998</v>
      </c>
      <c r="GN409" s="43">
        <v>0.51029999999999998</v>
      </c>
      <c r="GO409" s="43">
        <v>0.51029999999999998</v>
      </c>
      <c r="GP409" s="43">
        <v>0.51029999999999998</v>
      </c>
      <c r="GQ409" s="43">
        <v>0.51029999999999998</v>
      </c>
      <c r="GR409" s="43">
        <v>0.51029999999999998</v>
      </c>
      <c r="GS409" s="43">
        <v>0.51029999999999998</v>
      </c>
      <c r="GT409" s="43">
        <v>0.51029999999999998</v>
      </c>
      <c r="GU409" s="43">
        <v>0.51029999999999998</v>
      </c>
      <c r="GV409" s="43">
        <v>0.51029999999999998</v>
      </c>
      <c r="GW409" s="43">
        <v>0.51029999999999998</v>
      </c>
      <c r="GX409" s="43">
        <v>0.51029999999999998</v>
      </c>
      <c r="GY409" s="43">
        <v>0.51029999999999998</v>
      </c>
      <c r="GZ409" s="43">
        <v>0.51029999999999998</v>
      </c>
      <c r="HA409" s="43"/>
      <c r="HB409" s="43"/>
    </row>
    <row r="410" spans="1:210" x14ac:dyDescent="0.6">
      <c r="A410" s="327">
        <v>23</v>
      </c>
      <c r="B410" s="198">
        <v>46239</v>
      </c>
      <c r="C410" s="43">
        <v>0.50293699999999997</v>
      </c>
      <c r="D410" s="43">
        <v>0.50293699999999997</v>
      </c>
      <c r="E410" s="43">
        <v>0.50293699999999997</v>
      </c>
      <c r="F410" s="43">
        <v>0.50293699999999997</v>
      </c>
      <c r="G410" s="43">
        <v>0.50293699999999997</v>
      </c>
      <c r="H410" s="43">
        <v>0.50293699999999997</v>
      </c>
      <c r="I410" s="43">
        <v>0.50293699999999997</v>
      </c>
      <c r="J410" s="43">
        <v>0.50293699999999997</v>
      </c>
      <c r="K410" s="43">
        <v>0.50293699999999997</v>
      </c>
      <c r="L410" s="43">
        <v>0.50293699999999997</v>
      </c>
      <c r="M410" s="43">
        <v>0.50293699999999997</v>
      </c>
      <c r="N410" s="43">
        <v>0.50293699999999997</v>
      </c>
      <c r="O410" s="43">
        <v>0.50293699999999997</v>
      </c>
      <c r="P410" s="43">
        <v>0.50293699999999997</v>
      </c>
      <c r="Q410" s="43">
        <v>0.50293699999999997</v>
      </c>
      <c r="R410" s="43">
        <v>0.50293699999999997</v>
      </c>
      <c r="S410" s="43">
        <v>0.50293699999999997</v>
      </c>
      <c r="T410" s="43">
        <v>0.50293699999999997</v>
      </c>
      <c r="U410" s="43">
        <v>0.50293699999999997</v>
      </c>
      <c r="V410" s="43">
        <v>0.50293699999999997</v>
      </c>
      <c r="W410" s="43">
        <v>0.50293699999999997</v>
      </c>
      <c r="X410" s="43">
        <v>0.50293699999999997</v>
      </c>
      <c r="Y410" s="43">
        <v>0.50293699999999997</v>
      </c>
      <c r="Z410" s="43">
        <v>0.50293699999999997</v>
      </c>
      <c r="AA410" s="43">
        <v>0.50293699999999997</v>
      </c>
      <c r="AB410" s="43">
        <v>0.50293699999999997</v>
      </c>
      <c r="AC410" s="43">
        <v>0.50293699999999997</v>
      </c>
      <c r="AD410" s="43">
        <v>0.50293699999999997</v>
      </c>
      <c r="AE410" s="43">
        <v>0.50293699999999997</v>
      </c>
      <c r="AF410" s="43">
        <v>0.50293699999999997</v>
      </c>
      <c r="AG410" s="43">
        <v>0.50293699999999997</v>
      </c>
      <c r="AH410" s="43">
        <v>0.50293699999999997</v>
      </c>
      <c r="AI410" s="43">
        <v>0.50293699999999997</v>
      </c>
      <c r="AJ410" s="43">
        <v>0.50293699999999997</v>
      </c>
      <c r="AK410" s="43">
        <v>0.50293699999999997</v>
      </c>
      <c r="AL410" s="43">
        <v>0.50293699999999997</v>
      </c>
      <c r="AM410" s="43">
        <v>0.50293699999999997</v>
      </c>
      <c r="AN410" s="43">
        <v>0.50293699999999997</v>
      </c>
      <c r="AO410" s="43">
        <v>0.50293699999999997</v>
      </c>
      <c r="AP410" s="43">
        <v>0.50293699999999997</v>
      </c>
      <c r="AQ410" s="43">
        <v>0.50293699999999997</v>
      </c>
      <c r="AR410" s="43">
        <v>0.50293699999999997</v>
      </c>
      <c r="AS410" s="43">
        <v>0.50293699999999997</v>
      </c>
      <c r="AT410" s="43">
        <v>0.50293699999999997</v>
      </c>
      <c r="AU410" s="43">
        <v>0.50293699999999997</v>
      </c>
      <c r="AV410" s="43">
        <v>0.50293699999999997</v>
      </c>
      <c r="AW410" s="43">
        <v>0.50293699999999997</v>
      </c>
      <c r="AX410" s="43">
        <v>0.50293699999999997</v>
      </c>
      <c r="AY410" s="43">
        <v>0.50293699999999997</v>
      </c>
      <c r="AZ410" s="43">
        <v>0.50293699999999997</v>
      </c>
      <c r="BA410" s="308">
        <v>0.50293699999999997</v>
      </c>
      <c r="BB410" s="43">
        <v>0.50293699999999997</v>
      </c>
      <c r="BC410" s="43">
        <v>0.50293699999999997</v>
      </c>
      <c r="BD410" s="43">
        <v>0.50293699999999997</v>
      </c>
      <c r="BE410" s="43">
        <v>0.50293699999999997</v>
      </c>
      <c r="BF410" s="43">
        <v>0.50293699999999997</v>
      </c>
      <c r="BG410" s="43">
        <v>0.50293699999999997</v>
      </c>
      <c r="BH410" s="43">
        <v>0.50293699999999997</v>
      </c>
      <c r="BI410" s="43">
        <v>0.50293699999999997</v>
      </c>
      <c r="BJ410" s="43">
        <v>0.50293699999999997</v>
      </c>
      <c r="BK410" s="43">
        <v>0.50293699999999997</v>
      </c>
      <c r="BL410" s="43">
        <v>0.50293699999999997</v>
      </c>
      <c r="BM410" s="43">
        <v>0.50293699999999997</v>
      </c>
      <c r="BN410" s="43">
        <v>0.50293699999999997</v>
      </c>
      <c r="BO410" s="43">
        <v>0.50293699999999997</v>
      </c>
      <c r="BP410" s="43">
        <v>0.50293699999999997</v>
      </c>
      <c r="BQ410" s="43">
        <v>0.50293699999999997</v>
      </c>
      <c r="BR410" s="43">
        <v>0.50293699999999997</v>
      </c>
      <c r="BS410" s="43">
        <v>0.50293699999999997</v>
      </c>
      <c r="BT410" s="43">
        <v>0.50293699999999997</v>
      </c>
      <c r="BU410" s="43">
        <v>0.50293699999999997</v>
      </c>
      <c r="BV410" s="43">
        <v>0.50293699999999997</v>
      </c>
      <c r="BW410" s="43">
        <v>0.50293699999999997</v>
      </c>
      <c r="BX410" s="43">
        <v>0.50293699999999997</v>
      </c>
      <c r="BY410" s="43">
        <v>0.50293699999999997</v>
      </c>
      <c r="BZ410" s="43">
        <v>0.50293699999999997</v>
      </c>
      <c r="CA410" s="43">
        <v>0.50293699999999997</v>
      </c>
      <c r="CB410" s="43">
        <v>0.50293699999999997</v>
      </c>
      <c r="CC410" s="43">
        <v>0.50293699999999997</v>
      </c>
      <c r="CD410" s="43">
        <v>0.50293699999999997</v>
      </c>
      <c r="CE410" s="43">
        <v>0.50293699999999997</v>
      </c>
      <c r="CF410" s="43">
        <v>0.50293699999999997</v>
      </c>
      <c r="CG410" s="43">
        <v>0.50293699999999997</v>
      </c>
      <c r="CH410" s="43">
        <v>0.50293699999999997</v>
      </c>
      <c r="CI410" s="43">
        <v>0.50293699999999997</v>
      </c>
      <c r="CJ410" s="43">
        <v>0.50293699999999997</v>
      </c>
      <c r="CK410" s="43">
        <v>0.50293699999999997</v>
      </c>
      <c r="CL410" s="43">
        <v>0.50293699999999997</v>
      </c>
      <c r="CM410" s="43">
        <v>0.50293699999999997</v>
      </c>
      <c r="CN410" s="43">
        <v>0.50293699999999997</v>
      </c>
      <c r="CO410" s="43">
        <v>0.50293699999999997</v>
      </c>
      <c r="CP410" s="43">
        <v>0.50293699999999997</v>
      </c>
      <c r="CQ410" s="43">
        <v>0.50293699999999997</v>
      </c>
      <c r="CR410" s="43">
        <v>0.50293699999999997</v>
      </c>
      <c r="CS410" s="43">
        <v>0.50293699999999997</v>
      </c>
      <c r="CT410" s="43">
        <v>0.50293699999999997</v>
      </c>
      <c r="CU410" s="43">
        <v>0.50293699999999997</v>
      </c>
      <c r="CV410" s="43">
        <v>0.50293699999999997</v>
      </c>
      <c r="CW410" s="43">
        <v>0.50293699999999997</v>
      </c>
      <c r="CX410" s="43">
        <v>0.50293699999999997</v>
      </c>
      <c r="CY410" s="43">
        <v>0.50293699999999997</v>
      </c>
      <c r="CZ410" s="43"/>
      <c r="DA410" s="43"/>
      <c r="DC410" s="198">
        <v>46168</v>
      </c>
      <c r="DD410" s="43">
        <v>0.51029999999999998</v>
      </c>
      <c r="DE410" s="43">
        <v>0.51029999999999998</v>
      </c>
      <c r="DF410" s="43">
        <v>0.51029999999999998</v>
      </c>
      <c r="DG410" s="43">
        <v>0.51029999999999998</v>
      </c>
      <c r="DH410" s="43">
        <v>0.51029999999999998</v>
      </c>
      <c r="DI410" s="43">
        <v>0.51029999999999998</v>
      </c>
      <c r="DJ410" s="43">
        <v>0.51029999999999998</v>
      </c>
      <c r="DK410" s="43">
        <v>0.51029999999999998</v>
      </c>
      <c r="DL410" s="43">
        <v>0.51029999999999998</v>
      </c>
      <c r="DM410" s="43">
        <v>0.51029999999999998</v>
      </c>
      <c r="DN410" s="43">
        <v>0.51029999999999998</v>
      </c>
      <c r="DO410" s="43">
        <v>0.51029999999999998</v>
      </c>
      <c r="DP410" s="43">
        <v>0.51029999999999998</v>
      </c>
      <c r="DQ410" s="43">
        <v>0.51029999999999998</v>
      </c>
      <c r="DR410" s="43">
        <v>0.51029999999999998</v>
      </c>
      <c r="DS410" s="43">
        <v>0.51029999999999998</v>
      </c>
      <c r="DT410" s="43">
        <v>0.51029999999999998</v>
      </c>
      <c r="DU410" s="43">
        <v>0.51029999999999998</v>
      </c>
      <c r="DV410" s="43">
        <v>0.51029999999999998</v>
      </c>
      <c r="DW410" s="43">
        <v>0.51029999999999998</v>
      </c>
      <c r="DX410" s="43">
        <v>0.51029999999999998</v>
      </c>
      <c r="DY410" s="43">
        <v>0.51029999999999998</v>
      </c>
      <c r="DZ410" s="43">
        <v>0.51029999999999998</v>
      </c>
      <c r="EA410" s="43">
        <v>0.51029999999999998</v>
      </c>
      <c r="EB410" s="43">
        <v>0.51029999999999998</v>
      </c>
      <c r="EC410" s="43">
        <v>0.51029999999999998</v>
      </c>
      <c r="ED410" s="43">
        <v>0.51029999999999998</v>
      </c>
      <c r="EE410" s="43">
        <v>0.51029999999999998</v>
      </c>
      <c r="EF410" s="43">
        <v>0.51029999999999998</v>
      </c>
      <c r="EG410" s="43">
        <v>0.51029999999999998</v>
      </c>
      <c r="EH410" s="43">
        <v>0.51029999999999998</v>
      </c>
      <c r="EI410" s="43">
        <v>0.51029999999999998</v>
      </c>
      <c r="EJ410" s="43">
        <v>0.51029999999999998</v>
      </c>
      <c r="EK410" s="43">
        <v>0.51029999999999998</v>
      </c>
      <c r="EL410" s="43">
        <v>0.51029999999999998</v>
      </c>
      <c r="EM410" s="43">
        <v>0.51029999999999998</v>
      </c>
      <c r="EN410" s="43">
        <v>0.51029999999999998</v>
      </c>
      <c r="EO410" s="43">
        <v>0.51029999999999998</v>
      </c>
      <c r="EP410" s="43">
        <v>0.51029999999999998</v>
      </c>
      <c r="EQ410" s="43">
        <v>0.51029999999999998</v>
      </c>
      <c r="ER410" s="43">
        <v>0.51029999999999998</v>
      </c>
      <c r="ES410" s="43">
        <v>0.51029999999999998</v>
      </c>
      <c r="ET410" s="43">
        <v>0.51029999999999998</v>
      </c>
      <c r="EU410" s="43">
        <v>0.51029999999999998</v>
      </c>
      <c r="EV410" s="43">
        <v>0.51029999999999998</v>
      </c>
      <c r="EW410" s="43">
        <v>0.51029999999999998</v>
      </c>
      <c r="EX410" s="43">
        <v>0.51029999999999998</v>
      </c>
      <c r="EY410" s="43">
        <v>0.51029999999999998</v>
      </c>
      <c r="EZ410" s="43">
        <v>0.51029999999999998</v>
      </c>
      <c r="FA410" s="43">
        <v>0.51029999999999998</v>
      </c>
      <c r="FB410" s="308">
        <v>0.51029999999999998</v>
      </c>
      <c r="FC410" s="43">
        <v>0.51029999999999998</v>
      </c>
      <c r="FD410" s="43">
        <v>0.51029999999999998</v>
      </c>
      <c r="FE410" s="43">
        <v>0.51029999999999998</v>
      </c>
      <c r="FF410" s="43">
        <v>0.51029999999999998</v>
      </c>
      <c r="FG410" s="43">
        <v>0.51029999999999998</v>
      </c>
      <c r="FH410" s="43">
        <v>0.51029999999999998</v>
      </c>
      <c r="FI410" s="43">
        <v>0.51029999999999998</v>
      </c>
      <c r="FJ410" s="43">
        <v>0.51029999999999998</v>
      </c>
      <c r="FK410" s="43">
        <v>0.51029999999999998</v>
      </c>
      <c r="FL410" s="43">
        <v>0.51029999999999998</v>
      </c>
      <c r="FM410" s="43">
        <v>0.51029999999999998</v>
      </c>
      <c r="FN410" s="43">
        <v>0.51029999999999998</v>
      </c>
      <c r="FO410" s="43">
        <v>0.51029999999999998</v>
      </c>
      <c r="FP410" s="43">
        <v>0.51029999999999998</v>
      </c>
      <c r="FQ410" s="43">
        <v>0.51029999999999998</v>
      </c>
      <c r="FR410" s="43">
        <v>0.51029999999999998</v>
      </c>
      <c r="FS410" s="43">
        <v>0.51029999999999998</v>
      </c>
      <c r="FT410" s="43">
        <v>0.51029999999999998</v>
      </c>
      <c r="FU410" s="43">
        <v>0.51029999999999998</v>
      </c>
      <c r="FV410" s="43">
        <v>0.51029999999999998</v>
      </c>
      <c r="FW410" s="43">
        <v>0.51029999999999998</v>
      </c>
      <c r="FX410" s="43">
        <v>0.51029999999999998</v>
      </c>
      <c r="FY410" s="43">
        <v>0.51029999999999998</v>
      </c>
      <c r="FZ410" s="43">
        <v>0.51029999999999998</v>
      </c>
      <c r="GA410" s="43">
        <v>0.51029999999999998</v>
      </c>
      <c r="GB410" s="43">
        <v>0.51029999999999998</v>
      </c>
      <c r="GC410" s="43">
        <v>0.51029999999999998</v>
      </c>
      <c r="GD410" s="43">
        <v>0.51029999999999998</v>
      </c>
      <c r="GE410" s="43">
        <v>0.51029999999999998</v>
      </c>
      <c r="GF410" s="43">
        <v>0.51029999999999998</v>
      </c>
      <c r="GG410" s="43">
        <v>0.51029999999999998</v>
      </c>
      <c r="GH410" s="43">
        <v>0.51029999999999998</v>
      </c>
      <c r="GI410" s="43">
        <v>0.51029999999999998</v>
      </c>
      <c r="GJ410" s="43">
        <v>0.51029999999999998</v>
      </c>
      <c r="GK410" s="43">
        <v>0.51029999999999998</v>
      </c>
      <c r="GL410" s="43">
        <v>0.51029999999999998</v>
      </c>
      <c r="GM410" s="43">
        <v>0.51029999999999998</v>
      </c>
      <c r="GN410" s="43">
        <v>0.51029999999999998</v>
      </c>
      <c r="GO410" s="43">
        <v>0.51029999999999998</v>
      </c>
      <c r="GP410" s="43">
        <v>0.51029999999999998</v>
      </c>
      <c r="GQ410" s="43">
        <v>0.51029999999999998</v>
      </c>
      <c r="GR410" s="43">
        <v>0.51029999999999998</v>
      </c>
      <c r="GS410" s="43">
        <v>0.51029999999999998</v>
      </c>
      <c r="GT410" s="43">
        <v>0.51029999999999998</v>
      </c>
      <c r="GU410" s="43">
        <v>0.51029999999999998</v>
      </c>
      <c r="GV410" s="43">
        <v>0.51029999999999998</v>
      </c>
      <c r="GW410" s="43">
        <v>0.51029999999999998</v>
      </c>
      <c r="GX410" s="43">
        <v>0.51029999999999998</v>
      </c>
      <c r="GY410" s="43">
        <v>0.51029999999999998</v>
      </c>
      <c r="GZ410" s="43">
        <v>0.51029999999999998</v>
      </c>
      <c r="HA410" s="43"/>
      <c r="HB410" s="43"/>
    </row>
    <row r="411" spans="1:210" x14ac:dyDescent="0.6">
      <c r="A411" s="327">
        <v>24</v>
      </c>
      <c r="B411" s="198">
        <v>46270</v>
      </c>
      <c r="C411" s="43">
        <v>0.50293699999999997</v>
      </c>
      <c r="D411" s="43">
        <v>0.50293699999999997</v>
      </c>
      <c r="E411" s="43">
        <v>0.50293699999999997</v>
      </c>
      <c r="F411" s="43">
        <v>0.50293699999999997</v>
      </c>
      <c r="G411" s="43">
        <v>0.50293699999999997</v>
      </c>
      <c r="H411" s="43">
        <v>0.50293699999999997</v>
      </c>
      <c r="I411" s="43">
        <v>0.50293699999999997</v>
      </c>
      <c r="J411" s="43">
        <v>0.50293699999999997</v>
      </c>
      <c r="K411" s="43">
        <v>0.50293699999999997</v>
      </c>
      <c r="L411" s="43">
        <v>0.50293699999999997</v>
      </c>
      <c r="M411" s="43">
        <v>0.50293699999999997</v>
      </c>
      <c r="N411" s="43">
        <v>0.50293699999999997</v>
      </c>
      <c r="O411" s="43">
        <v>0.50293699999999997</v>
      </c>
      <c r="P411" s="43">
        <v>0.50293699999999997</v>
      </c>
      <c r="Q411" s="43">
        <v>0.50293699999999997</v>
      </c>
      <c r="R411" s="43">
        <v>0.50293699999999997</v>
      </c>
      <c r="S411" s="43">
        <v>0.50293699999999997</v>
      </c>
      <c r="T411" s="43">
        <v>0.50293699999999997</v>
      </c>
      <c r="U411" s="43">
        <v>0.50293699999999997</v>
      </c>
      <c r="V411" s="43">
        <v>0.50293699999999997</v>
      </c>
      <c r="W411" s="43">
        <v>0.50293699999999997</v>
      </c>
      <c r="X411" s="43">
        <v>0.50293699999999997</v>
      </c>
      <c r="Y411" s="43">
        <v>0.50293699999999997</v>
      </c>
      <c r="Z411" s="43">
        <v>0.50293699999999997</v>
      </c>
      <c r="AA411" s="43">
        <v>0.50293699999999997</v>
      </c>
      <c r="AB411" s="43">
        <v>0.50293699999999997</v>
      </c>
      <c r="AC411" s="43">
        <v>0.50293699999999997</v>
      </c>
      <c r="AD411" s="43">
        <v>0.50293699999999997</v>
      </c>
      <c r="AE411" s="43">
        <v>0.50293699999999997</v>
      </c>
      <c r="AF411" s="43">
        <v>0.50293699999999997</v>
      </c>
      <c r="AG411" s="43">
        <v>0.50293699999999997</v>
      </c>
      <c r="AH411" s="43">
        <v>0.50293699999999997</v>
      </c>
      <c r="AI411" s="43">
        <v>0.50293699999999997</v>
      </c>
      <c r="AJ411" s="43">
        <v>0.50293699999999997</v>
      </c>
      <c r="AK411" s="43">
        <v>0.50293699999999997</v>
      </c>
      <c r="AL411" s="43">
        <v>0.50293699999999997</v>
      </c>
      <c r="AM411" s="43">
        <v>0.50293699999999997</v>
      </c>
      <c r="AN411" s="43">
        <v>0.50293699999999997</v>
      </c>
      <c r="AO411" s="43">
        <v>0.50293699999999997</v>
      </c>
      <c r="AP411" s="43">
        <v>0.50293699999999997</v>
      </c>
      <c r="AQ411" s="43">
        <v>0.50293699999999997</v>
      </c>
      <c r="AR411" s="43">
        <v>0.50293699999999997</v>
      </c>
      <c r="AS411" s="43">
        <v>0.50293699999999997</v>
      </c>
      <c r="AT411" s="43">
        <v>0.50293699999999997</v>
      </c>
      <c r="AU411" s="43">
        <v>0.50293699999999997</v>
      </c>
      <c r="AV411" s="43">
        <v>0.50293699999999997</v>
      </c>
      <c r="AW411" s="43">
        <v>0.50293699999999997</v>
      </c>
      <c r="AX411" s="43">
        <v>0.50293699999999997</v>
      </c>
      <c r="AY411" s="43">
        <v>0.50293699999999997</v>
      </c>
      <c r="AZ411" s="43">
        <v>0.50293699999999997</v>
      </c>
      <c r="BA411" s="308">
        <v>0.50293699999999997</v>
      </c>
      <c r="BB411" s="43">
        <v>0.50293699999999997</v>
      </c>
      <c r="BC411" s="43">
        <v>0.50293699999999997</v>
      </c>
      <c r="BD411" s="43">
        <v>0.50293699999999997</v>
      </c>
      <c r="BE411" s="43">
        <v>0.50293699999999997</v>
      </c>
      <c r="BF411" s="43">
        <v>0.50293699999999997</v>
      </c>
      <c r="BG411" s="43">
        <v>0.50293699999999997</v>
      </c>
      <c r="BH411" s="43">
        <v>0.50293699999999997</v>
      </c>
      <c r="BI411" s="43">
        <v>0.50293699999999997</v>
      </c>
      <c r="BJ411" s="43">
        <v>0.50293699999999997</v>
      </c>
      <c r="BK411" s="43">
        <v>0.50293699999999997</v>
      </c>
      <c r="BL411" s="43">
        <v>0.50293699999999997</v>
      </c>
      <c r="BM411" s="43">
        <v>0.50293699999999997</v>
      </c>
      <c r="BN411" s="43">
        <v>0.50293699999999997</v>
      </c>
      <c r="BO411" s="43">
        <v>0.50293699999999997</v>
      </c>
      <c r="BP411" s="43">
        <v>0.50293699999999997</v>
      </c>
      <c r="BQ411" s="43">
        <v>0.50293699999999997</v>
      </c>
      <c r="BR411" s="43">
        <v>0.50293699999999997</v>
      </c>
      <c r="BS411" s="43">
        <v>0.50293699999999997</v>
      </c>
      <c r="BT411" s="43">
        <v>0.50293699999999997</v>
      </c>
      <c r="BU411" s="43">
        <v>0.50293699999999997</v>
      </c>
      <c r="BV411" s="43">
        <v>0.50293699999999997</v>
      </c>
      <c r="BW411" s="43">
        <v>0.50293699999999997</v>
      </c>
      <c r="BX411" s="43">
        <v>0.50293699999999997</v>
      </c>
      <c r="BY411" s="43">
        <v>0.50293699999999997</v>
      </c>
      <c r="BZ411" s="43">
        <v>0.50293699999999997</v>
      </c>
      <c r="CA411" s="43">
        <v>0.50293699999999997</v>
      </c>
      <c r="CB411" s="43">
        <v>0.50293699999999997</v>
      </c>
      <c r="CC411" s="43">
        <v>0.50293699999999997</v>
      </c>
      <c r="CD411" s="43">
        <v>0.50293699999999997</v>
      </c>
      <c r="CE411" s="43">
        <v>0.50293699999999997</v>
      </c>
      <c r="CF411" s="43">
        <v>0.50293699999999997</v>
      </c>
      <c r="CG411" s="43">
        <v>0.50293699999999997</v>
      </c>
      <c r="CH411" s="43">
        <v>0.50293699999999997</v>
      </c>
      <c r="CI411" s="43">
        <v>0.50293699999999997</v>
      </c>
      <c r="CJ411" s="43">
        <v>0.50293699999999997</v>
      </c>
      <c r="CK411" s="43">
        <v>0.50293699999999997</v>
      </c>
      <c r="CL411" s="43">
        <v>0.50293699999999997</v>
      </c>
      <c r="CM411" s="43">
        <v>0.50293699999999997</v>
      </c>
      <c r="CN411" s="43">
        <v>0.50293699999999997</v>
      </c>
      <c r="CO411" s="43">
        <v>0.50293699999999997</v>
      </c>
      <c r="CP411" s="43">
        <v>0.50293699999999997</v>
      </c>
      <c r="CQ411" s="43">
        <v>0.50293699999999997</v>
      </c>
      <c r="CR411" s="43">
        <v>0.50293699999999997</v>
      </c>
      <c r="CS411" s="43">
        <v>0.50293699999999997</v>
      </c>
      <c r="CT411" s="43">
        <v>0.50293699999999997</v>
      </c>
      <c r="CU411" s="43">
        <v>0.50293699999999997</v>
      </c>
      <c r="CV411" s="43">
        <v>0.50293699999999997</v>
      </c>
      <c r="CW411" s="43">
        <v>0.50293699999999997</v>
      </c>
      <c r="CX411" s="43">
        <v>0.50293699999999997</v>
      </c>
      <c r="CY411" s="43">
        <v>0.50293699999999997</v>
      </c>
      <c r="CZ411" s="43"/>
      <c r="DA411" s="43"/>
      <c r="DC411" s="198">
        <v>46199</v>
      </c>
      <c r="DD411" s="43">
        <v>0.51029999999999998</v>
      </c>
      <c r="DE411" s="43">
        <v>0.51029999999999998</v>
      </c>
      <c r="DF411" s="43">
        <v>0.51029999999999998</v>
      </c>
      <c r="DG411" s="43">
        <v>0.51029999999999998</v>
      </c>
      <c r="DH411" s="43">
        <v>0.51029999999999998</v>
      </c>
      <c r="DI411" s="43">
        <v>0.51029999999999998</v>
      </c>
      <c r="DJ411" s="43">
        <v>0.51029999999999998</v>
      </c>
      <c r="DK411" s="43">
        <v>0.51029999999999998</v>
      </c>
      <c r="DL411" s="43">
        <v>0.51029999999999998</v>
      </c>
      <c r="DM411" s="43">
        <v>0.51029999999999998</v>
      </c>
      <c r="DN411" s="43">
        <v>0.51029999999999998</v>
      </c>
      <c r="DO411" s="43">
        <v>0.51029999999999998</v>
      </c>
      <c r="DP411" s="43">
        <v>0.51029999999999998</v>
      </c>
      <c r="DQ411" s="43">
        <v>0.51029999999999998</v>
      </c>
      <c r="DR411" s="43">
        <v>0.51029999999999998</v>
      </c>
      <c r="DS411" s="43">
        <v>0.51029999999999998</v>
      </c>
      <c r="DT411" s="43">
        <v>0.51029999999999998</v>
      </c>
      <c r="DU411" s="43">
        <v>0.51029999999999998</v>
      </c>
      <c r="DV411" s="43">
        <v>0.51029999999999998</v>
      </c>
      <c r="DW411" s="43">
        <v>0.51029999999999998</v>
      </c>
      <c r="DX411" s="43">
        <v>0.51029999999999998</v>
      </c>
      <c r="DY411" s="43">
        <v>0.51029999999999998</v>
      </c>
      <c r="DZ411" s="43">
        <v>0.51029999999999998</v>
      </c>
      <c r="EA411" s="43">
        <v>0.51029999999999998</v>
      </c>
      <c r="EB411" s="43">
        <v>0.51029999999999998</v>
      </c>
      <c r="EC411" s="43">
        <v>0.51029999999999998</v>
      </c>
      <c r="ED411" s="43">
        <v>0.51029999999999998</v>
      </c>
      <c r="EE411" s="43">
        <v>0.51029999999999998</v>
      </c>
      <c r="EF411" s="43">
        <v>0.51029999999999998</v>
      </c>
      <c r="EG411" s="43">
        <v>0.51029999999999998</v>
      </c>
      <c r="EH411" s="43">
        <v>0.51029999999999998</v>
      </c>
      <c r="EI411" s="43">
        <v>0.51029999999999998</v>
      </c>
      <c r="EJ411" s="43">
        <v>0.51029999999999998</v>
      </c>
      <c r="EK411" s="43">
        <v>0.51029999999999998</v>
      </c>
      <c r="EL411" s="43">
        <v>0.51029999999999998</v>
      </c>
      <c r="EM411" s="43">
        <v>0.51029999999999998</v>
      </c>
      <c r="EN411" s="43">
        <v>0.51029999999999998</v>
      </c>
      <c r="EO411" s="43">
        <v>0.51029999999999998</v>
      </c>
      <c r="EP411" s="43">
        <v>0.51029999999999998</v>
      </c>
      <c r="EQ411" s="43">
        <v>0.51029999999999998</v>
      </c>
      <c r="ER411" s="43">
        <v>0.51029999999999998</v>
      </c>
      <c r="ES411" s="43">
        <v>0.51029999999999998</v>
      </c>
      <c r="ET411" s="43">
        <v>0.51029999999999998</v>
      </c>
      <c r="EU411" s="43">
        <v>0.51029999999999998</v>
      </c>
      <c r="EV411" s="43">
        <v>0.51029999999999998</v>
      </c>
      <c r="EW411" s="43">
        <v>0.51029999999999998</v>
      </c>
      <c r="EX411" s="43">
        <v>0.51029999999999998</v>
      </c>
      <c r="EY411" s="43">
        <v>0.51029999999999998</v>
      </c>
      <c r="EZ411" s="43">
        <v>0.51029999999999998</v>
      </c>
      <c r="FA411" s="43">
        <v>0.51029999999999998</v>
      </c>
      <c r="FB411" s="308">
        <v>0.51029999999999998</v>
      </c>
      <c r="FC411" s="43">
        <v>0.51029999999999998</v>
      </c>
      <c r="FD411" s="43">
        <v>0.51029999999999998</v>
      </c>
      <c r="FE411" s="43">
        <v>0.51029999999999998</v>
      </c>
      <c r="FF411" s="43">
        <v>0.51029999999999998</v>
      </c>
      <c r="FG411" s="43">
        <v>0.51029999999999998</v>
      </c>
      <c r="FH411" s="43">
        <v>0.51029999999999998</v>
      </c>
      <c r="FI411" s="43">
        <v>0.51029999999999998</v>
      </c>
      <c r="FJ411" s="43">
        <v>0.51029999999999998</v>
      </c>
      <c r="FK411" s="43">
        <v>0.51029999999999998</v>
      </c>
      <c r="FL411" s="43">
        <v>0.51029999999999998</v>
      </c>
      <c r="FM411" s="43">
        <v>0.51029999999999998</v>
      </c>
      <c r="FN411" s="43">
        <v>0.51029999999999998</v>
      </c>
      <c r="FO411" s="43">
        <v>0.51029999999999998</v>
      </c>
      <c r="FP411" s="43">
        <v>0.51029999999999998</v>
      </c>
      <c r="FQ411" s="43">
        <v>0.51029999999999998</v>
      </c>
      <c r="FR411" s="43">
        <v>0.51029999999999998</v>
      </c>
      <c r="FS411" s="43">
        <v>0.51029999999999998</v>
      </c>
      <c r="FT411" s="43">
        <v>0.51029999999999998</v>
      </c>
      <c r="FU411" s="43">
        <v>0.51029999999999998</v>
      </c>
      <c r="FV411" s="43">
        <v>0.51029999999999998</v>
      </c>
      <c r="FW411" s="43">
        <v>0.51029999999999998</v>
      </c>
      <c r="FX411" s="43">
        <v>0.51029999999999998</v>
      </c>
      <c r="FY411" s="43">
        <v>0.51029999999999998</v>
      </c>
      <c r="FZ411" s="43">
        <v>0.51029999999999998</v>
      </c>
      <c r="GA411" s="43">
        <v>0.51029999999999998</v>
      </c>
      <c r="GB411" s="43">
        <v>0.51029999999999998</v>
      </c>
      <c r="GC411" s="43">
        <v>0.51029999999999998</v>
      </c>
      <c r="GD411" s="43">
        <v>0.51029999999999998</v>
      </c>
      <c r="GE411" s="43">
        <v>0.51029999999999998</v>
      </c>
      <c r="GF411" s="43">
        <v>0.51029999999999998</v>
      </c>
      <c r="GG411" s="43">
        <v>0.51029999999999998</v>
      </c>
      <c r="GH411" s="43">
        <v>0.51029999999999998</v>
      </c>
      <c r="GI411" s="43">
        <v>0.51029999999999998</v>
      </c>
      <c r="GJ411" s="43">
        <v>0.51029999999999998</v>
      </c>
      <c r="GK411" s="43">
        <v>0.51029999999999998</v>
      </c>
      <c r="GL411" s="43">
        <v>0.51029999999999998</v>
      </c>
      <c r="GM411" s="43">
        <v>0.51029999999999998</v>
      </c>
      <c r="GN411" s="43">
        <v>0.51029999999999998</v>
      </c>
      <c r="GO411" s="43">
        <v>0.51029999999999998</v>
      </c>
      <c r="GP411" s="43">
        <v>0.51029999999999998</v>
      </c>
      <c r="GQ411" s="43">
        <v>0.51029999999999998</v>
      </c>
      <c r="GR411" s="43">
        <v>0.51029999999999998</v>
      </c>
      <c r="GS411" s="43">
        <v>0.51029999999999998</v>
      </c>
      <c r="GT411" s="43">
        <v>0.51029999999999998</v>
      </c>
      <c r="GU411" s="43">
        <v>0.51029999999999998</v>
      </c>
      <c r="GV411" s="43">
        <v>0.51029999999999998</v>
      </c>
      <c r="GW411" s="43">
        <v>0.51029999999999998</v>
      </c>
      <c r="GX411" s="43">
        <v>0.51029999999999998</v>
      </c>
      <c r="GY411" s="43">
        <v>0.51029999999999998</v>
      </c>
      <c r="GZ411" s="43">
        <v>0.51029999999999998</v>
      </c>
      <c r="HA411" s="43"/>
      <c r="HB411" s="43"/>
    </row>
    <row r="412" spans="1:210" x14ac:dyDescent="0.6">
      <c r="A412" s="327">
        <v>25</v>
      </c>
      <c r="B412" s="198">
        <v>46300</v>
      </c>
      <c r="C412" s="43">
        <v>0.50293699999999997</v>
      </c>
      <c r="D412" s="43">
        <v>0.50293699999999997</v>
      </c>
      <c r="E412" s="43">
        <v>0.50293699999999997</v>
      </c>
      <c r="F412" s="43">
        <v>0.50293699999999997</v>
      </c>
      <c r="G412" s="43">
        <v>0.50293699999999997</v>
      </c>
      <c r="H412" s="43">
        <v>0.50293699999999997</v>
      </c>
      <c r="I412" s="43">
        <v>0.50293699999999997</v>
      </c>
      <c r="J412" s="43">
        <v>0.50293699999999997</v>
      </c>
      <c r="K412" s="43">
        <v>0.50293699999999997</v>
      </c>
      <c r="L412" s="43">
        <v>0.50293699999999997</v>
      </c>
      <c r="M412" s="43">
        <v>0.50293699999999997</v>
      </c>
      <c r="N412" s="43">
        <v>0.50293699999999997</v>
      </c>
      <c r="O412" s="43">
        <v>0.50293699999999997</v>
      </c>
      <c r="P412" s="43">
        <v>0.50293699999999997</v>
      </c>
      <c r="Q412" s="43">
        <v>0.50293699999999997</v>
      </c>
      <c r="R412" s="43">
        <v>0.50293699999999997</v>
      </c>
      <c r="S412" s="43">
        <v>0.50293699999999997</v>
      </c>
      <c r="T412" s="43">
        <v>0.50293699999999997</v>
      </c>
      <c r="U412" s="43">
        <v>0.50293699999999997</v>
      </c>
      <c r="V412" s="43">
        <v>0.50293699999999997</v>
      </c>
      <c r="W412" s="43">
        <v>0.50293699999999997</v>
      </c>
      <c r="X412" s="43">
        <v>0.50293699999999997</v>
      </c>
      <c r="Y412" s="43">
        <v>0.50293699999999997</v>
      </c>
      <c r="Z412" s="43">
        <v>0.50293699999999997</v>
      </c>
      <c r="AA412" s="43">
        <v>0.50293699999999997</v>
      </c>
      <c r="AB412" s="43">
        <v>0.50293699999999997</v>
      </c>
      <c r="AC412" s="43">
        <v>0.50293699999999997</v>
      </c>
      <c r="AD412" s="43">
        <v>0.50293699999999997</v>
      </c>
      <c r="AE412" s="43">
        <v>0.50293699999999997</v>
      </c>
      <c r="AF412" s="43">
        <v>0.50293699999999997</v>
      </c>
      <c r="AG412" s="43">
        <v>0.50293699999999997</v>
      </c>
      <c r="AH412" s="43">
        <v>0.50293699999999997</v>
      </c>
      <c r="AI412" s="43">
        <v>0.50293699999999997</v>
      </c>
      <c r="AJ412" s="43">
        <v>0.50293699999999997</v>
      </c>
      <c r="AK412" s="43">
        <v>0.50293699999999997</v>
      </c>
      <c r="AL412" s="43">
        <v>0.50293699999999997</v>
      </c>
      <c r="AM412" s="43">
        <v>0.50293699999999997</v>
      </c>
      <c r="AN412" s="43">
        <v>0.50293699999999997</v>
      </c>
      <c r="AO412" s="43">
        <v>0.50293699999999997</v>
      </c>
      <c r="AP412" s="43">
        <v>0.50293699999999997</v>
      </c>
      <c r="AQ412" s="43">
        <v>0.50293699999999997</v>
      </c>
      <c r="AR412" s="43">
        <v>0.50293699999999997</v>
      </c>
      <c r="AS412" s="43">
        <v>0.50293699999999997</v>
      </c>
      <c r="AT412" s="43">
        <v>0.50293699999999997</v>
      </c>
      <c r="AU412" s="43">
        <v>0.50293699999999997</v>
      </c>
      <c r="AV412" s="43">
        <v>0.50293699999999997</v>
      </c>
      <c r="AW412" s="43">
        <v>0.50293699999999997</v>
      </c>
      <c r="AX412" s="43">
        <v>0.50293699999999997</v>
      </c>
      <c r="AY412" s="43">
        <v>0.50293699999999997</v>
      </c>
      <c r="AZ412" s="43">
        <v>0.50293699999999997</v>
      </c>
      <c r="BA412" s="308">
        <v>0.50293699999999997</v>
      </c>
      <c r="BB412" s="43">
        <v>0.50293699999999997</v>
      </c>
      <c r="BC412" s="43">
        <v>0.50293699999999997</v>
      </c>
      <c r="BD412" s="43">
        <v>0.50293699999999997</v>
      </c>
      <c r="BE412" s="43">
        <v>0.50293699999999997</v>
      </c>
      <c r="BF412" s="43">
        <v>0.50293699999999997</v>
      </c>
      <c r="BG412" s="43">
        <v>0.50293699999999997</v>
      </c>
      <c r="BH412" s="43">
        <v>0.50293699999999997</v>
      </c>
      <c r="BI412" s="43">
        <v>0.50293699999999997</v>
      </c>
      <c r="BJ412" s="43">
        <v>0.50293699999999997</v>
      </c>
      <c r="BK412" s="43">
        <v>0.50293699999999997</v>
      </c>
      <c r="BL412" s="43">
        <v>0.50293699999999997</v>
      </c>
      <c r="BM412" s="43">
        <v>0.50293699999999997</v>
      </c>
      <c r="BN412" s="43">
        <v>0.50293699999999997</v>
      </c>
      <c r="BO412" s="43">
        <v>0.50293699999999997</v>
      </c>
      <c r="BP412" s="43">
        <v>0.50293699999999997</v>
      </c>
      <c r="BQ412" s="43">
        <v>0.50293699999999997</v>
      </c>
      <c r="BR412" s="43">
        <v>0.50293699999999997</v>
      </c>
      <c r="BS412" s="43">
        <v>0.50293699999999997</v>
      </c>
      <c r="BT412" s="43">
        <v>0.50293699999999997</v>
      </c>
      <c r="BU412" s="43">
        <v>0.50293699999999997</v>
      </c>
      <c r="BV412" s="43">
        <v>0.50293699999999997</v>
      </c>
      <c r="BW412" s="43">
        <v>0.50293699999999997</v>
      </c>
      <c r="BX412" s="43">
        <v>0.50293699999999997</v>
      </c>
      <c r="BY412" s="43">
        <v>0.50293699999999997</v>
      </c>
      <c r="BZ412" s="43">
        <v>0.50293699999999997</v>
      </c>
      <c r="CA412" s="43">
        <v>0.50293699999999997</v>
      </c>
      <c r="CB412" s="43">
        <v>0.50293699999999997</v>
      </c>
      <c r="CC412" s="43">
        <v>0.50293699999999997</v>
      </c>
      <c r="CD412" s="43">
        <v>0.50293699999999997</v>
      </c>
      <c r="CE412" s="43">
        <v>0.50293699999999997</v>
      </c>
      <c r="CF412" s="43">
        <v>0.50293699999999997</v>
      </c>
      <c r="CG412" s="43">
        <v>0.50293699999999997</v>
      </c>
      <c r="CH412" s="43">
        <v>0.50293699999999997</v>
      </c>
      <c r="CI412" s="43">
        <v>0.50293699999999997</v>
      </c>
      <c r="CJ412" s="43">
        <v>0.50293699999999997</v>
      </c>
      <c r="CK412" s="43">
        <v>0.50293699999999997</v>
      </c>
      <c r="CL412" s="43">
        <v>0.50293699999999997</v>
      </c>
      <c r="CM412" s="43">
        <v>0.50293699999999997</v>
      </c>
      <c r="CN412" s="43">
        <v>0.50293699999999997</v>
      </c>
      <c r="CO412" s="43">
        <v>0.50293699999999997</v>
      </c>
      <c r="CP412" s="43">
        <v>0.50293699999999997</v>
      </c>
      <c r="CQ412" s="43">
        <v>0.50293699999999997</v>
      </c>
      <c r="CR412" s="43">
        <v>0.50293699999999997</v>
      </c>
      <c r="CS412" s="43">
        <v>0.50293699999999997</v>
      </c>
      <c r="CT412" s="43">
        <v>0.50293699999999997</v>
      </c>
      <c r="CU412" s="43">
        <v>0.50293699999999997</v>
      </c>
      <c r="CV412" s="43">
        <v>0.50293699999999997</v>
      </c>
      <c r="CW412" s="43">
        <v>0.50293699999999997</v>
      </c>
      <c r="CX412" s="43">
        <v>0.50293699999999997</v>
      </c>
      <c r="CY412" s="43">
        <v>0.50293699999999997</v>
      </c>
      <c r="CZ412" s="43"/>
      <c r="DA412" s="43"/>
      <c r="DC412" s="198">
        <v>46229</v>
      </c>
      <c r="DD412" s="43">
        <v>0.51029999999999998</v>
      </c>
      <c r="DE412" s="43">
        <v>0.51029999999999998</v>
      </c>
      <c r="DF412" s="43">
        <v>0.51029999999999998</v>
      </c>
      <c r="DG412" s="43">
        <v>0.51029999999999998</v>
      </c>
      <c r="DH412" s="43">
        <v>0.51029999999999998</v>
      </c>
      <c r="DI412" s="43">
        <v>0.51029999999999998</v>
      </c>
      <c r="DJ412" s="43">
        <v>0.51029999999999998</v>
      </c>
      <c r="DK412" s="43">
        <v>0.51029999999999998</v>
      </c>
      <c r="DL412" s="43">
        <v>0.51029999999999998</v>
      </c>
      <c r="DM412" s="43">
        <v>0.51029999999999998</v>
      </c>
      <c r="DN412" s="43">
        <v>0.51029999999999998</v>
      </c>
      <c r="DO412" s="43">
        <v>0.51029999999999998</v>
      </c>
      <c r="DP412" s="43">
        <v>0.51029999999999998</v>
      </c>
      <c r="DQ412" s="43">
        <v>0.51029999999999998</v>
      </c>
      <c r="DR412" s="43">
        <v>0.51029999999999998</v>
      </c>
      <c r="DS412" s="43">
        <v>0.51029999999999998</v>
      </c>
      <c r="DT412" s="43">
        <v>0.51029999999999998</v>
      </c>
      <c r="DU412" s="43">
        <v>0.51029999999999998</v>
      </c>
      <c r="DV412" s="43">
        <v>0.51029999999999998</v>
      </c>
      <c r="DW412" s="43">
        <v>0.51029999999999998</v>
      </c>
      <c r="DX412" s="43">
        <v>0.51029999999999998</v>
      </c>
      <c r="DY412" s="43">
        <v>0.51029999999999998</v>
      </c>
      <c r="DZ412" s="43">
        <v>0.51029999999999998</v>
      </c>
      <c r="EA412" s="43">
        <v>0.51029999999999998</v>
      </c>
      <c r="EB412" s="43">
        <v>0.51029999999999998</v>
      </c>
      <c r="EC412" s="43">
        <v>0.51029999999999998</v>
      </c>
      <c r="ED412" s="43">
        <v>0.51029999999999998</v>
      </c>
      <c r="EE412" s="43">
        <v>0.51029999999999998</v>
      </c>
      <c r="EF412" s="43">
        <v>0.51029999999999998</v>
      </c>
      <c r="EG412" s="43">
        <v>0.51029999999999998</v>
      </c>
      <c r="EH412" s="43">
        <v>0.51029999999999998</v>
      </c>
      <c r="EI412" s="43">
        <v>0.51029999999999998</v>
      </c>
      <c r="EJ412" s="43">
        <v>0.51029999999999998</v>
      </c>
      <c r="EK412" s="43">
        <v>0.51029999999999998</v>
      </c>
      <c r="EL412" s="43">
        <v>0.51029999999999998</v>
      </c>
      <c r="EM412" s="43">
        <v>0.51029999999999998</v>
      </c>
      <c r="EN412" s="43">
        <v>0.51029999999999998</v>
      </c>
      <c r="EO412" s="43">
        <v>0.51029999999999998</v>
      </c>
      <c r="EP412" s="43">
        <v>0.51029999999999998</v>
      </c>
      <c r="EQ412" s="43">
        <v>0.51029999999999998</v>
      </c>
      <c r="ER412" s="43">
        <v>0.51029999999999998</v>
      </c>
      <c r="ES412" s="43">
        <v>0.51029999999999998</v>
      </c>
      <c r="ET412" s="43">
        <v>0.51029999999999998</v>
      </c>
      <c r="EU412" s="43">
        <v>0.51029999999999998</v>
      </c>
      <c r="EV412" s="43">
        <v>0.51029999999999998</v>
      </c>
      <c r="EW412" s="43">
        <v>0.51029999999999998</v>
      </c>
      <c r="EX412" s="43">
        <v>0.51029999999999998</v>
      </c>
      <c r="EY412" s="43">
        <v>0.51029999999999998</v>
      </c>
      <c r="EZ412" s="43">
        <v>0.51029999999999998</v>
      </c>
      <c r="FA412" s="43">
        <v>0.51029999999999998</v>
      </c>
      <c r="FB412" s="308">
        <v>0.51029999999999998</v>
      </c>
      <c r="FC412" s="43">
        <v>0.51029999999999998</v>
      </c>
      <c r="FD412" s="43">
        <v>0.51029999999999998</v>
      </c>
      <c r="FE412" s="43">
        <v>0.51029999999999998</v>
      </c>
      <c r="FF412" s="43">
        <v>0.51029999999999998</v>
      </c>
      <c r="FG412" s="43">
        <v>0.51029999999999998</v>
      </c>
      <c r="FH412" s="43">
        <v>0.51029999999999998</v>
      </c>
      <c r="FI412" s="43">
        <v>0.51029999999999998</v>
      </c>
      <c r="FJ412" s="43">
        <v>0.51029999999999998</v>
      </c>
      <c r="FK412" s="43">
        <v>0.51029999999999998</v>
      </c>
      <c r="FL412" s="43">
        <v>0.51029999999999998</v>
      </c>
      <c r="FM412" s="43">
        <v>0.51029999999999998</v>
      </c>
      <c r="FN412" s="43">
        <v>0.51029999999999998</v>
      </c>
      <c r="FO412" s="43">
        <v>0.51029999999999998</v>
      </c>
      <c r="FP412" s="43">
        <v>0.51029999999999998</v>
      </c>
      <c r="FQ412" s="43">
        <v>0.51029999999999998</v>
      </c>
      <c r="FR412" s="43">
        <v>0.51029999999999998</v>
      </c>
      <c r="FS412" s="43">
        <v>0.51029999999999998</v>
      </c>
      <c r="FT412" s="43">
        <v>0.51029999999999998</v>
      </c>
      <c r="FU412" s="43">
        <v>0.51029999999999998</v>
      </c>
      <c r="FV412" s="43">
        <v>0.51029999999999998</v>
      </c>
      <c r="FW412" s="43">
        <v>0.51029999999999998</v>
      </c>
      <c r="FX412" s="43">
        <v>0.51029999999999998</v>
      </c>
      <c r="FY412" s="43">
        <v>0.51029999999999998</v>
      </c>
      <c r="FZ412" s="43">
        <v>0.51029999999999998</v>
      </c>
      <c r="GA412" s="43">
        <v>0.51029999999999998</v>
      </c>
      <c r="GB412" s="43">
        <v>0.51029999999999998</v>
      </c>
      <c r="GC412" s="43">
        <v>0.51029999999999998</v>
      </c>
      <c r="GD412" s="43">
        <v>0.51029999999999998</v>
      </c>
      <c r="GE412" s="43">
        <v>0.51029999999999998</v>
      </c>
      <c r="GF412" s="43">
        <v>0.51029999999999998</v>
      </c>
      <c r="GG412" s="43">
        <v>0.51029999999999998</v>
      </c>
      <c r="GH412" s="43">
        <v>0.51029999999999998</v>
      </c>
      <c r="GI412" s="43">
        <v>0.51029999999999998</v>
      </c>
      <c r="GJ412" s="43">
        <v>0.51029999999999998</v>
      </c>
      <c r="GK412" s="43">
        <v>0.51029999999999998</v>
      </c>
      <c r="GL412" s="43">
        <v>0.51029999999999998</v>
      </c>
      <c r="GM412" s="43">
        <v>0.51029999999999998</v>
      </c>
      <c r="GN412" s="43">
        <v>0.51029999999999998</v>
      </c>
      <c r="GO412" s="43">
        <v>0.51029999999999998</v>
      </c>
      <c r="GP412" s="43">
        <v>0.51029999999999998</v>
      </c>
      <c r="GQ412" s="43">
        <v>0.51029999999999998</v>
      </c>
      <c r="GR412" s="43">
        <v>0.51029999999999998</v>
      </c>
      <c r="GS412" s="43">
        <v>0.51029999999999998</v>
      </c>
      <c r="GT412" s="43">
        <v>0.51029999999999998</v>
      </c>
      <c r="GU412" s="43">
        <v>0.51029999999999998</v>
      </c>
      <c r="GV412" s="43">
        <v>0.51029999999999998</v>
      </c>
      <c r="GW412" s="43">
        <v>0.51029999999999998</v>
      </c>
      <c r="GX412" s="43">
        <v>0.51029999999999998</v>
      </c>
      <c r="GY412" s="43">
        <v>0.51029999999999998</v>
      </c>
      <c r="GZ412" s="43">
        <v>0.51029999999999998</v>
      </c>
      <c r="HA412" s="43"/>
      <c r="HB412" s="43"/>
    </row>
    <row r="413" spans="1:210" x14ac:dyDescent="0.6">
      <c r="A413" s="327">
        <v>26</v>
      </c>
      <c r="B413" s="198">
        <v>46331</v>
      </c>
      <c r="C413" s="43">
        <v>0.50293699999999997</v>
      </c>
      <c r="D413" s="43">
        <v>0.50293699999999997</v>
      </c>
      <c r="E413" s="43">
        <v>0.50293699999999997</v>
      </c>
      <c r="F413" s="43">
        <v>0.50293699999999997</v>
      </c>
      <c r="G413" s="43">
        <v>0.50293699999999997</v>
      </c>
      <c r="H413" s="43">
        <v>0.50293699999999997</v>
      </c>
      <c r="I413" s="43">
        <v>0.50293699999999997</v>
      </c>
      <c r="J413" s="43">
        <v>0.50293699999999997</v>
      </c>
      <c r="K413" s="43">
        <v>0.50293699999999997</v>
      </c>
      <c r="L413" s="43">
        <v>0.50293699999999997</v>
      </c>
      <c r="M413" s="43">
        <v>0.50293699999999997</v>
      </c>
      <c r="N413" s="43">
        <v>0.50293699999999997</v>
      </c>
      <c r="O413" s="43">
        <v>0.50293699999999997</v>
      </c>
      <c r="P413" s="43">
        <v>0.50293699999999997</v>
      </c>
      <c r="Q413" s="43">
        <v>0.50293699999999997</v>
      </c>
      <c r="R413" s="43">
        <v>0.50293699999999997</v>
      </c>
      <c r="S413" s="43">
        <v>0.50293699999999997</v>
      </c>
      <c r="T413" s="43">
        <v>0.50293699999999997</v>
      </c>
      <c r="U413" s="43">
        <v>0.50293699999999997</v>
      </c>
      <c r="V413" s="43">
        <v>0.50293699999999997</v>
      </c>
      <c r="W413" s="43">
        <v>0.50293699999999997</v>
      </c>
      <c r="X413" s="43">
        <v>0.50293699999999997</v>
      </c>
      <c r="Y413" s="43">
        <v>0.50293699999999997</v>
      </c>
      <c r="Z413" s="43">
        <v>0.50293699999999997</v>
      </c>
      <c r="AA413" s="43">
        <v>0.50293699999999997</v>
      </c>
      <c r="AB413" s="43">
        <v>0.50293699999999997</v>
      </c>
      <c r="AC413" s="43">
        <v>0.50293699999999997</v>
      </c>
      <c r="AD413" s="43">
        <v>0.50293699999999997</v>
      </c>
      <c r="AE413" s="43">
        <v>0.50293699999999997</v>
      </c>
      <c r="AF413" s="43">
        <v>0.50293699999999997</v>
      </c>
      <c r="AG413" s="43">
        <v>0.50293699999999997</v>
      </c>
      <c r="AH413" s="43">
        <v>0.50293699999999997</v>
      </c>
      <c r="AI413" s="43">
        <v>0.50293699999999997</v>
      </c>
      <c r="AJ413" s="43">
        <v>0.50293699999999997</v>
      </c>
      <c r="AK413" s="43">
        <v>0.50293699999999997</v>
      </c>
      <c r="AL413" s="43">
        <v>0.50293699999999997</v>
      </c>
      <c r="AM413" s="43">
        <v>0.50293699999999997</v>
      </c>
      <c r="AN413" s="43">
        <v>0.50293699999999997</v>
      </c>
      <c r="AO413" s="43">
        <v>0.50293699999999997</v>
      </c>
      <c r="AP413" s="43">
        <v>0.50293699999999997</v>
      </c>
      <c r="AQ413" s="43">
        <v>0.50293699999999997</v>
      </c>
      <c r="AR413" s="43">
        <v>0.50293699999999997</v>
      </c>
      <c r="AS413" s="43">
        <v>0.50293699999999997</v>
      </c>
      <c r="AT413" s="43">
        <v>0.50293699999999997</v>
      </c>
      <c r="AU413" s="43">
        <v>0.50293699999999997</v>
      </c>
      <c r="AV413" s="43">
        <v>0.50293699999999997</v>
      </c>
      <c r="AW413" s="43">
        <v>0.50293699999999997</v>
      </c>
      <c r="AX413" s="43">
        <v>0.50293699999999997</v>
      </c>
      <c r="AY413" s="43">
        <v>0.50293699999999997</v>
      </c>
      <c r="AZ413" s="43">
        <v>0.50293699999999997</v>
      </c>
      <c r="BA413" s="308">
        <v>0.50293699999999997</v>
      </c>
      <c r="BB413" s="43">
        <v>0.50293699999999997</v>
      </c>
      <c r="BC413" s="43">
        <v>0.50293699999999997</v>
      </c>
      <c r="BD413" s="43">
        <v>0.50293699999999997</v>
      </c>
      <c r="BE413" s="43">
        <v>0.50293699999999997</v>
      </c>
      <c r="BF413" s="43">
        <v>0.50293699999999997</v>
      </c>
      <c r="BG413" s="43">
        <v>0.50293699999999997</v>
      </c>
      <c r="BH413" s="43">
        <v>0.50293699999999997</v>
      </c>
      <c r="BI413" s="43">
        <v>0.50293699999999997</v>
      </c>
      <c r="BJ413" s="43">
        <v>0.50293699999999997</v>
      </c>
      <c r="BK413" s="43">
        <v>0.50293699999999997</v>
      </c>
      <c r="BL413" s="43">
        <v>0.50293699999999997</v>
      </c>
      <c r="BM413" s="43">
        <v>0.50293699999999997</v>
      </c>
      <c r="BN413" s="43">
        <v>0.50293699999999997</v>
      </c>
      <c r="BO413" s="43">
        <v>0.50293699999999997</v>
      </c>
      <c r="BP413" s="43">
        <v>0.50293699999999997</v>
      </c>
      <c r="BQ413" s="43">
        <v>0.50293699999999997</v>
      </c>
      <c r="BR413" s="43">
        <v>0.50293699999999997</v>
      </c>
      <c r="BS413" s="43">
        <v>0.50293699999999997</v>
      </c>
      <c r="BT413" s="43">
        <v>0.50293699999999997</v>
      </c>
      <c r="BU413" s="43">
        <v>0.50293699999999997</v>
      </c>
      <c r="BV413" s="43">
        <v>0.50293699999999997</v>
      </c>
      <c r="BW413" s="43">
        <v>0.50293699999999997</v>
      </c>
      <c r="BX413" s="43">
        <v>0.50293699999999997</v>
      </c>
      <c r="BY413" s="43">
        <v>0.50293699999999997</v>
      </c>
      <c r="BZ413" s="43">
        <v>0.50293699999999997</v>
      </c>
      <c r="CA413" s="43">
        <v>0.50293699999999997</v>
      </c>
      <c r="CB413" s="43">
        <v>0.50293699999999997</v>
      </c>
      <c r="CC413" s="43">
        <v>0.50293699999999997</v>
      </c>
      <c r="CD413" s="43">
        <v>0.50293699999999997</v>
      </c>
      <c r="CE413" s="43">
        <v>0.50293699999999997</v>
      </c>
      <c r="CF413" s="43">
        <v>0.50293699999999997</v>
      </c>
      <c r="CG413" s="43">
        <v>0.50293699999999997</v>
      </c>
      <c r="CH413" s="43">
        <v>0.50293699999999997</v>
      </c>
      <c r="CI413" s="43">
        <v>0.50293699999999997</v>
      </c>
      <c r="CJ413" s="43">
        <v>0.50293699999999997</v>
      </c>
      <c r="CK413" s="43">
        <v>0.50293699999999997</v>
      </c>
      <c r="CL413" s="43">
        <v>0.50293699999999997</v>
      </c>
      <c r="CM413" s="43">
        <v>0.50293699999999997</v>
      </c>
      <c r="CN413" s="43">
        <v>0.50293699999999997</v>
      </c>
      <c r="CO413" s="43">
        <v>0.50293699999999997</v>
      </c>
      <c r="CP413" s="43">
        <v>0.50293699999999997</v>
      </c>
      <c r="CQ413" s="43">
        <v>0.50293699999999997</v>
      </c>
      <c r="CR413" s="43">
        <v>0.50293699999999997</v>
      </c>
      <c r="CS413" s="43">
        <v>0.50293699999999997</v>
      </c>
      <c r="CT413" s="43">
        <v>0.50293699999999997</v>
      </c>
      <c r="CU413" s="43">
        <v>0.50293699999999997</v>
      </c>
      <c r="CV413" s="43">
        <v>0.50293699999999997</v>
      </c>
      <c r="CW413" s="43">
        <v>0.50293699999999997</v>
      </c>
      <c r="CX413" s="43">
        <v>0.50293699999999997</v>
      </c>
      <c r="CY413" s="43">
        <v>0.50293699999999997</v>
      </c>
      <c r="CZ413" s="43"/>
      <c r="DA413" s="43"/>
      <c r="DC413" s="198">
        <v>46260</v>
      </c>
      <c r="DD413" s="43">
        <v>0.51029999999999998</v>
      </c>
      <c r="DE413" s="43">
        <v>0.51029999999999998</v>
      </c>
      <c r="DF413" s="43">
        <v>0.51029999999999998</v>
      </c>
      <c r="DG413" s="43">
        <v>0.51029999999999998</v>
      </c>
      <c r="DH413" s="43">
        <v>0.51029999999999998</v>
      </c>
      <c r="DI413" s="43">
        <v>0.51029999999999998</v>
      </c>
      <c r="DJ413" s="43">
        <v>0.51029999999999998</v>
      </c>
      <c r="DK413" s="43">
        <v>0.51029999999999998</v>
      </c>
      <c r="DL413" s="43">
        <v>0.51029999999999998</v>
      </c>
      <c r="DM413" s="43">
        <v>0.51029999999999998</v>
      </c>
      <c r="DN413" s="43">
        <v>0.51029999999999998</v>
      </c>
      <c r="DO413" s="43">
        <v>0.51029999999999998</v>
      </c>
      <c r="DP413" s="43">
        <v>0.51029999999999998</v>
      </c>
      <c r="DQ413" s="43">
        <v>0.51029999999999998</v>
      </c>
      <c r="DR413" s="43">
        <v>0.51029999999999998</v>
      </c>
      <c r="DS413" s="43">
        <v>0.51029999999999998</v>
      </c>
      <c r="DT413" s="43">
        <v>0.51029999999999998</v>
      </c>
      <c r="DU413" s="43">
        <v>0.51029999999999998</v>
      </c>
      <c r="DV413" s="43">
        <v>0.51029999999999998</v>
      </c>
      <c r="DW413" s="43">
        <v>0.51029999999999998</v>
      </c>
      <c r="DX413" s="43">
        <v>0.51029999999999998</v>
      </c>
      <c r="DY413" s="43">
        <v>0.51029999999999998</v>
      </c>
      <c r="DZ413" s="43">
        <v>0.51029999999999998</v>
      </c>
      <c r="EA413" s="43">
        <v>0.51029999999999998</v>
      </c>
      <c r="EB413" s="43">
        <v>0.51029999999999998</v>
      </c>
      <c r="EC413" s="43">
        <v>0.51029999999999998</v>
      </c>
      <c r="ED413" s="43">
        <v>0.51029999999999998</v>
      </c>
      <c r="EE413" s="43">
        <v>0.51029999999999998</v>
      </c>
      <c r="EF413" s="43">
        <v>0.51029999999999998</v>
      </c>
      <c r="EG413" s="43">
        <v>0.51029999999999998</v>
      </c>
      <c r="EH413" s="43">
        <v>0.51029999999999998</v>
      </c>
      <c r="EI413" s="43">
        <v>0.51029999999999998</v>
      </c>
      <c r="EJ413" s="43">
        <v>0.51029999999999998</v>
      </c>
      <c r="EK413" s="43">
        <v>0.51029999999999998</v>
      </c>
      <c r="EL413" s="43">
        <v>0.51029999999999998</v>
      </c>
      <c r="EM413" s="43">
        <v>0.51029999999999998</v>
      </c>
      <c r="EN413" s="43">
        <v>0.51029999999999998</v>
      </c>
      <c r="EO413" s="43">
        <v>0.51029999999999998</v>
      </c>
      <c r="EP413" s="43">
        <v>0.51029999999999998</v>
      </c>
      <c r="EQ413" s="43">
        <v>0.51029999999999998</v>
      </c>
      <c r="ER413" s="43">
        <v>0.51029999999999998</v>
      </c>
      <c r="ES413" s="43">
        <v>0.51029999999999998</v>
      </c>
      <c r="ET413" s="43">
        <v>0.51029999999999998</v>
      </c>
      <c r="EU413" s="43">
        <v>0.51029999999999998</v>
      </c>
      <c r="EV413" s="43">
        <v>0.51029999999999998</v>
      </c>
      <c r="EW413" s="43">
        <v>0.51029999999999998</v>
      </c>
      <c r="EX413" s="43">
        <v>0.51029999999999998</v>
      </c>
      <c r="EY413" s="43">
        <v>0.51029999999999998</v>
      </c>
      <c r="EZ413" s="43">
        <v>0.51029999999999998</v>
      </c>
      <c r="FA413" s="43">
        <v>0.51029999999999998</v>
      </c>
      <c r="FB413" s="308">
        <v>0.51029999999999998</v>
      </c>
      <c r="FC413" s="43">
        <v>0.51029999999999998</v>
      </c>
      <c r="FD413" s="43">
        <v>0.51029999999999998</v>
      </c>
      <c r="FE413" s="43">
        <v>0.51029999999999998</v>
      </c>
      <c r="FF413" s="43">
        <v>0.51029999999999998</v>
      </c>
      <c r="FG413" s="43">
        <v>0.51029999999999998</v>
      </c>
      <c r="FH413" s="43">
        <v>0.51029999999999998</v>
      </c>
      <c r="FI413" s="43">
        <v>0.51029999999999998</v>
      </c>
      <c r="FJ413" s="43">
        <v>0.51029999999999998</v>
      </c>
      <c r="FK413" s="43">
        <v>0.51029999999999998</v>
      </c>
      <c r="FL413" s="43">
        <v>0.51029999999999998</v>
      </c>
      <c r="FM413" s="43">
        <v>0.51029999999999998</v>
      </c>
      <c r="FN413" s="43">
        <v>0.51029999999999998</v>
      </c>
      <c r="FO413" s="43">
        <v>0.51029999999999998</v>
      </c>
      <c r="FP413" s="43">
        <v>0.51029999999999998</v>
      </c>
      <c r="FQ413" s="43">
        <v>0.51029999999999998</v>
      </c>
      <c r="FR413" s="43">
        <v>0.51029999999999998</v>
      </c>
      <c r="FS413" s="43">
        <v>0.51029999999999998</v>
      </c>
      <c r="FT413" s="43">
        <v>0.51029999999999998</v>
      </c>
      <c r="FU413" s="43">
        <v>0.51029999999999998</v>
      </c>
      <c r="FV413" s="43">
        <v>0.51029999999999998</v>
      </c>
      <c r="FW413" s="43">
        <v>0.51029999999999998</v>
      </c>
      <c r="FX413" s="43">
        <v>0.51029999999999998</v>
      </c>
      <c r="FY413" s="43">
        <v>0.51029999999999998</v>
      </c>
      <c r="FZ413" s="43">
        <v>0.51029999999999998</v>
      </c>
      <c r="GA413" s="43">
        <v>0.51029999999999998</v>
      </c>
      <c r="GB413" s="43">
        <v>0.51029999999999998</v>
      </c>
      <c r="GC413" s="43">
        <v>0.51029999999999998</v>
      </c>
      <c r="GD413" s="43">
        <v>0.51029999999999998</v>
      </c>
      <c r="GE413" s="43">
        <v>0.51029999999999998</v>
      </c>
      <c r="GF413" s="43">
        <v>0.51029999999999998</v>
      </c>
      <c r="GG413" s="43">
        <v>0.51029999999999998</v>
      </c>
      <c r="GH413" s="43">
        <v>0.51029999999999998</v>
      </c>
      <c r="GI413" s="43">
        <v>0.51029999999999998</v>
      </c>
      <c r="GJ413" s="43">
        <v>0.51029999999999998</v>
      </c>
      <c r="GK413" s="43">
        <v>0.51029999999999998</v>
      </c>
      <c r="GL413" s="43">
        <v>0.51029999999999998</v>
      </c>
      <c r="GM413" s="43">
        <v>0.51029999999999998</v>
      </c>
      <c r="GN413" s="43">
        <v>0.51029999999999998</v>
      </c>
      <c r="GO413" s="43">
        <v>0.51029999999999998</v>
      </c>
      <c r="GP413" s="43">
        <v>0.51029999999999998</v>
      </c>
      <c r="GQ413" s="43">
        <v>0.51029999999999998</v>
      </c>
      <c r="GR413" s="43">
        <v>0.51029999999999998</v>
      </c>
      <c r="GS413" s="43">
        <v>0.51029999999999998</v>
      </c>
      <c r="GT413" s="43">
        <v>0.51029999999999998</v>
      </c>
      <c r="GU413" s="43">
        <v>0.51029999999999998</v>
      </c>
      <c r="GV413" s="43">
        <v>0.51029999999999998</v>
      </c>
      <c r="GW413" s="43">
        <v>0.51029999999999998</v>
      </c>
      <c r="GX413" s="43">
        <v>0.51029999999999998</v>
      </c>
      <c r="GY413" s="43">
        <v>0.51029999999999998</v>
      </c>
      <c r="GZ413" s="43">
        <v>0.51029999999999998</v>
      </c>
      <c r="HA413" s="43"/>
      <c r="HB413" s="43"/>
    </row>
    <row r="414" spans="1:210" x14ac:dyDescent="0.6">
      <c r="A414" s="327">
        <v>27</v>
      </c>
      <c r="B414" s="198">
        <v>46361</v>
      </c>
      <c r="C414" s="43">
        <v>0.50293699999999997</v>
      </c>
      <c r="D414" s="43">
        <v>0.50293699999999997</v>
      </c>
      <c r="E414" s="43">
        <v>0.50293699999999997</v>
      </c>
      <c r="F414" s="43">
        <v>0.50293699999999997</v>
      </c>
      <c r="G414" s="43">
        <v>0.50293699999999997</v>
      </c>
      <c r="H414" s="43">
        <v>0.50293699999999997</v>
      </c>
      <c r="I414" s="43">
        <v>0.50293699999999997</v>
      </c>
      <c r="J414" s="43">
        <v>0.50293699999999997</v>
      </c>
      <c r="K414" s="43">
        <v>0.50293699999999997</v>
      </c>
      <c r="L414" s="43">
        <v>0.50293699999999997</v>
      </c>
      <c r="M414" s="43">
        <v>0.50293699999999997</v>
      </c>
      <c r="N414" s="43">
        <v>0.50293699999999997</v>
      </c>
      <c r="O414" s="43">
        <v>0.50293699999999997</v>
      </c>
      <c r="P414" s="43">
        <v>0.50293699999999997</v>
      </c>
      <c r="Q414" s="43">
        <v>0.50293699999999997</v>
      </c>
      <c r="R414" s="43">
        <v>0.50293699999999997</v>
      </c>
      <c r="S414" s="43">
        <v>0.50293699999999997</v>
      </c>
      <c r="T414" s="43">
        <v>0.50293699999999997</v>
      </c>
      <c r="U414" s="43">
        <v>0.50293699999999997</v>
      </c>
      <c r="V414" s="43">
        <v>0.50293699999999997</v>
      </c>
      <c r="W414" s="43">
        <v>0.50293699999999997</v>
      </c>
      <c r="X414" s="43">
        <v>0.50293699999999997</v>
      </c>
      <c r="Y414" s="43">
        <v>0.50293699999999997</v>
      </c>
      <c r="Z414" s="43">
        <v>0.50293699999999997</v>
      </c>
      <c r="AA414" s="43">
        <v>0.50293699999999997</v>
      </c>
      <c r="AB414" s="43">
        <v>0.50293699999999997</v>
      </c>
      <c r="AC414" s="43">
        <v>0.50293699999999997</v>
      </c>
      <c r="AD414" s="43">
        <v>0.50293699999999997</v>
      </c>
      <c r="AE414" s="43">
        <v>0.50293699999999997</v>
      </c>
      <c r="AF414" s="43">
        <v>0.50293699999999997</v>
      </c>
      <c r="AG414" s="43">
        <v>0.50293699999999997</v>
      </c>
      <c r="AH414" s="43">
        <v>0.50293699999999997</v>
      </c>
      <c r="AI414" s="43">
        <v>0.50293699999999997</v>
      </c>
      <c r="AJ414" s="43">
        <v>0.50293699999999997</v>
      </c>
      <c r="AK414" s="43">
        <v>0.50293699999999997</v>
      </c>
      <c r="AL414" s="43">
        <v>0.50293699999999997</v>
      </c>
      <c r="AM414" s="43">
        <v>0.50293699999999997</v>
      </c>
      <c r="AN414" s="43">
        <v>0.50293699999999997</v>
      </c>
      <c r="AO414" s="43">
        <v>0.50293699999999997</v>
      </c>
      <c r="AP414" s="43">
        <v>0.50293699999999997</v>
      </c>
      <c r="AQ414" s="43">
        <v>0.50293699999999997</v>
      </c>
      <c r="AR414" s="43">
        <v>0.50293699999999997</v>
      </c>
      <c r="AS414" s="43">
        <v>0.50293699999999997</v>
      </c>
      <c r="AT414" s="43">
        <v>0.50293699999999997</v>
      </c>
      <c r="AU414" s="43">
        <v>0.50293699999999997</v>
      </c>
      <c r="AV414" s="43">
        <v>0.50293699999999997</v>
      </c>
      <c r="AW414" s="43">
        <v>0.50293699999999997</v>
      </c>
      <c r="AX414" s="43">
        <v>0.50293699999999997</v>
      </c>
      <c r="AY414" s="43">
        <v>0.50293699999999997</v>
      </c>
      <c r="AZ414" s="43">
        <v>0.50293699999999997</v>
      </c>
      <c r="BA414" s="308">
        <v>0.50293699999999997</v>
      </c>
      <c r="BB414" s="43">
        <v>0.50293699999999997</v>
      </c>
      <c r="BC414" s="43">
        <v>0.50293699999999997</v>
      </c>
      <c r="BD414" s="43">
        <v>0.50293699999999997</v>
      </c>
      <c r="BE414" s="43">
        <v>0.50293699999999997</v>
      </c>
      <c r="BF414" s="43">
        <v>0.50293699999999997</v>
      </c>
      <c r="BG414" s="43">
        <v>0.50293699999999997</v>
      </c>
      <c r="BH414" s="43">
        <v>0.50293699999999997</v>
      </c>
      <c r="BI414" s="43">
        <v>0.50293699999999997</v>
      </c>
      <c r="BJ414" s="43">
        <v>0.50293699999999997</v>
      </c>
      <c r="BK414" s="43">
        <v>0.50293699999999997</v>
      </c>
      <c r="BL414" s="43">
        <v>0.50293699999999997</v>
      </c>
      <c r="BM414" s="43">
        <v>0.50293699999999997</v>
      </c>
      <c r="BN414" s="43">
        <v>0.50293699999999997</v>
      </c>
      <c r="BO414" s="43">
        <v>0.50293699999999997</v>
      </c>
      <c r="BP414" s="43">
        <v>0.50293699999999997</v>
      </c>
      <c r="BQ414" s="43">
        <v>0.50293699999999997</v>
      </c>
      <c r="BR414" s="43">
        <v>0.50293699999999997</v>
      </c>
      <c r="BS414" s="43">
        <v>0.50293699999999997</v>
      </c>
      <c r="BT414" s="43">
        <v>0.50293699999999997</v>
      </c>
      <c r="BU414" s="43">
        <v>0.50293699999999997</v>
      </c>
      <c r="BV414" s="43">
        <v>0.50293699999999997</v>
      </c>
      <c r="BW414" s="43">
        <v>0.50293699999999997</v>
      </c>
      <c r="BX414" s="43">
        <v>0.50293699999999997</v>
      </c>
      <c r="BY414" s="43">
        <v>0.50293699999999997</v>
      </c>
      <c r="BZ414" s="43">
        <v>0.50293699999999997</v>
      </c>
      <c r="CA414" s="43">
        <v>0.50293699999999997</v>
      </c>
      <c r="CB414" s="43">
        <v>0.50293699999999997</v>
      </c>
      <c r="CC414" s="43">
        <v>0.50293699999999997</v>
      </c>
      <c r="CD414" s="43">
        <v>0.50293699999999997</v>
      </c>
      <c r="CE414" s="43">
        <v>0.50293699999999997</v>
      </c>
      <c r="CF414" s="43">
        <v>0.50293699999999997</v>
      </c>
      <c r="CG414" s="43">
        <v>0.50293699999999997</v>
      </c>
      <c r="CH414" s="43">
        <v>0.50293699999999997</v>
      </c>
      <c r="CI414" s="43">
        <v>0.50293699999999997</v>
      </c>
      <c r="CJ414" s="43">
        <v>0.50293699999999997</v>
      </c>
      <c r="CK414" s="43">
        <v>0.50293699999999997</v>
      </c>
      <c r="CL414" s="43">
        <v>0.50293699999999997</v>
      </c>
      <c r="CM414" s="43">
        <v>0.50293699999999997</v>
      </c>
      <c r="CN414" s="43">
        <v>0.50293699999999997</v>
      </c>
      <c r="CO414" s="43">
        <v>0.50293699999999997</v>
      </c>
      <c r="CP414" s="43">
        <v>0.50293699999999997</v>
      </c>
      <c r="CQ414" s="43">
        <v>0.50293699999999997</v>
      </c>
      <c r="CR414" s="43">
        <v>0.50293699999999997</v>
      </c>
      <c r="CS414" s="43">
        <v>0.50293699999999997</v>
      </c>
      <c r="CT414" s="43">
        <v>0.50293699999999997</v>
      </c>
      <c r="CU414" s="43">
        <v>0.50293699999999997</v>
      </c>
      <c r="CV414" s="43">
        <v>0.50293699999999997</v>
      </c>
      <c r="CW414" s="43">
        <v>0.50293699999999997</v>
      </c>
      <c r="CX414" s="43">
        <v>0.50293699999999997</v>
      </c>
      <c r="CY414" s="43">
        <v>0.50293699999999997</v>
      </c>
      <c r="CZ414" s="43"/>
      <c r="DA414" s="43"/>
      <c r="DC414" s="198">
        <v>46291</v>
      </c>
      <c r="DD414" s="43">
        <v>0.51029999999999998</v>
      </c>
      <c r="DE414" s="43">
        <v>0.51029999999999998</v>
      </c>
      <c r="DF414" s="43">
        <v>0.51029999999999998</v>
      </c>
      <c r="DG414" s="43">
        <v>0.51029999999999998</v>
      </c>
      <c r="DH414" s="43">
        <v>0.51029999999999998</v>
      </c>
      <c r="DI414" s="43">
        <v>0.51029999999999998</v>
      </c>
      <c r="DJ414" s="43">
        <v>0.51029999999999998</v>
      </c>
      <c r="DK414" s="43">
        <v>0.51029999999999998</v>
      </c>
      <c r="DL414" s="43">
        <v>0.51029999999999998</v>
      </c>
      <c r="DM414" s="43">
        <v>0.51029999999999998</v>
      </c>
      <c r="DN414" s="43">
        <v>0.51029999999999998</v>
      </c>
      <c r="DO414" s="43">
        <v>0.51029999999999998</v>
      </c>
      <c r="DP414" s="43">
        <v>0.51029999999999998</v>
      </c>
      <c r="DQ414" s="43">
        <v>0.51029999999999998</v>
      </c>
      <c r="DR414" s="43">
        <v>0.51029999999999998</v>
      </c>
      <c r="DS414" s="43">
        <v>0.51029999999999998</v>
      </c>
      <c r="DT414" s="43">
        <v>0.51029999999999998</v>
      </c>
      <c r="DU414" s="43">
        <v>0.51029999999999998</v>
      </c>
      <c r="DV414" s="43">
        <v>0.51029999999999998</v>
      </c>
      <c r="DW414" s="43">
        <v>0.51029999999999998</v>
      </c>
      <c r="DX414" s="43">
        <v>0.51029999999999998</v>
      </c>
      <c r="DY414" s="43">
        <v>0.51029999999999998</v>
      </c>
      <c r="DZ414" s="43">
        <v>0.51029999999999998</v>
      </c>
      <c r="EA414" s="43">
        <v>0.51029999999999998</v>
      </c>
      <c r="EB414" s="43">
        <v>0.51029999999999998</v>
      </c>
      <c r="EC414" s="43">
        <v>0.51029999999999998</v>
      </c>
      <c r="ED414" s="43">
        <v>0.51029999999999998</v>
      </c>
      <c r="EE414" s="43">
        <v>0.51029999999999998</v>
      </c>
      <c r="EF414" s="43">
        <v>0.51029999999999998</v>
      </c>
      <c r="EG414" s="43">
        <v>0.51029999999999998</v>
      </c>
      <c r="EH414" s="43">
        <v>0.51029999999999998</v>
      </c>
      <c r="EI414" s="43">
        <v>0.51029999999999998</v>
      </c>
      <c r="EJ414" s="43">
        <v>0.51029999999999998</v>
      </c>
      <c r="EK414" s="43">
        <v>0.51029999999999998</v>
      </c>
      <c r="EL414" s="43">
        <v>0.51029999999999998</v>
      </c>
      <c r="EM414" s="43">
        <v>0.51029999999999998</v>
      </c>
      <c r="EN414" s="43">
        <v>0.51029999999999998</v>
      </c>
      <c r="EO414" s="43">
        <v>0.51029999999999998</v>
      </c>
      <c r="EP414" s="43">
        <v>0.51029999999999998</v>
      </c>
      <c r="EQ414" s="43">
        <v>0.51029999999999998</v>
      </c>
      <c r="ER414" s="43">
        <v>0.51029999999999998</v>
      </c>
      <c r="ES414" s="43">
        <v>0.51029999999999998</v>
      </c>
      <c r="ET414" s="43">
        <v>0.51029999999999998</v>
      </c>
      <c r="EU414" s="43">
        <v>0.51029999999999998</v>
      </c>
      <c r="EV414" s="43">
        <v>0.51029999999999998</v>
      </c>
      <c r="EW414" s="43">
        <v>0.51029999999999998</v>
      </c>
      <c r="EX414" s="43">
        <v>0.51029999999999998</v>
      </c>
      <c r="EY414" s="43">
        <v>0.51029999999999998</v>
      </c>
      <c r="EZ414" s="43">
        <v>0.51029999999999998</v>
      </c>
      <c r="FA414" s="43">
        <v>0.51029999999999998</v>
      </c>
      <c r="FB414" s="308">
        <v>0.51029999999999998</v>
      </c>
      <c r="FC414" s="43">
        <v>0.51029999999999998</v>
      </c>
      <c r="FD414" s="43">
        <v>0.51029999999999998</v>
      </c>
      <c r="FE414" s="43">
        <v>0.51029999999999998</v>
      </c>
      <c r="FF414" s="43">
        <v>0.51029999999999998</v>
      </c>
      <c r="FG414" s="43">
        <v>0.51029999999999998</v>
      </c>
      <c r="FH414" s="43">
        <v>0.51029999999999998</v>
      </c>
      <c r="FI414" s="43">
        <v>0.51029999999999998</v>
      </c>
      <c r="FJ414" s="43">
        <v>0.51029999999999998</v>
      </c>
      <c r="FK414" s="43">
        <v>0.51029999999999998</v>
      </c>
      <c r="FL414" s="43">
        <v>0.51029999999999998</v>
      </c>
      <c r="FM414" s="43">
        <v>0.51029999999999998</v>
      </c>
      <c r="FN414" s="43">
        <v>0.51029999999999998</v>
      </c>
      <c r="FO414" s="43">
        <v>0.51029999999999998</v>
      </c>
      <c r="FP414" s="43">
        <v>0.51029999999999998</v>
      </c>
      <c r="FQ414" s="43">
        <v>0.51029999999999998</v>
      </c>
      <c r="FR414" s="43">
        <v>0.51029999999999998</v>
      </c>
      <c r="FS414" s="43">
        <v>0.51029999999999998</v>
      </c>
      <c r="FT414" s="43">
        <v>0.51029999999999998</v>
      </c>
      <c r="FU414" s="43">
        <v>0.51029999999999998</v>
      </c>
      <c r="FV414" s="43">
        <v>0.51029999999999998</v>
      </c>
      <c r="FW414" s="43">
        <v>0.51029999999999998</v>
      </c>
      <c r="FX414" s="43">
        <v>0.51029999999999998</v>
      </c>
      <c r="FY414" s="43">
        <v>0.51029999999999998</v>
      </c>
      <c r="FZ414" s="43">
        <v>0.51029999999999998</v>
      </c>
      <c r="GA414" s="43">
        <v>0.51029999999999998</v>
      </c>
      <c r="GB414" s="43">
        <v>0.51029999999999998</v>
      </c>
      <c r="GC414" s="43">
        <v>0.51029999999999998</v>
      </c>
      <c r="GD414" s="43">
        <v>0.51029999999999998</v>
      </c>
      <c r="GE414" s="43">
        <v>0.51029999999999998</v>
      </c>
      <c r="GF414" s="43">
        <v>0.51029999999999998</v>
      </c>
      <c r="GG414" s="43">
        <v>0.51029999999999998</v>
      </c>
      <c r="GH414" s="43">
        <v>0.51029999999999998</v>
      </c>
      <c r="GI414" s="43">
        <v>0.51029999999999998</v>
      </c>
      <c r="GJ414" s="43">
        <v>0.51029999999999998</v>
      </c>
      <c r="GK414" s="43">
        <v>0.51029999999999998</v>
      </c>
      <c r="GL414" s="43">
        <v>0.51029999999999998</v>
      </c>
      <c r="GM414" s="43">
        <v>0.51029999999999998</v>
      </c>
      <c r="GN414" s="43">
        <v>0.51029999999999998</v>
      </c>
      <c r="GO414" s="43">
        <v>0.51029999999999998</v>
      </c>
      <c r="GP414" s="43">
        <v>0.51029999999999998</v>
      </c>
      <c r="GQ414" s="43">
        <v>0.51029999999999998</v>
      </c>
      <c r="GR414" s="43">
        <v>0.51029999999999998</v>
      </c>
      <c r="GS414" s="43">
        <v>0.51029999999999998</v>
      </c>
      <c r="GT414" s="43">
        <v>0.51029999999999998</v>
      </c>
      <c r="GU414" s="43">
        <v>0.51029999999999998</v>
      </c>
      <c r="GV414" s="43">
        <v>0.51029999999999998</v>
      </c>
      <c r="GW414" s="43">
        <v>0.51029999999999998</v>
      </c>
      <c r="GX414" s="43">
        <v>0.51029999999999998</v>
      </c>
      <c r="GY414" s="43">
        <v>0.51029999999999998</v>
      </c>
      <c r="GZ414" s="43">
        <v>0.51029999999999998</v>
      </c>
      <c r="HA414" s="43"/>
      <c r="HB414" s="43"/>
    </row>
    <row r="415" spans="1:210" x14ac:dyDescent="0.6">
      <c r="A415" s="327">
        <v>28</v>
      </c>
      <c r="B415" s="198">
        <v>46392</v>
      </c>
      <c r="C415" s="43">
        <v>0.50293699999999997</v>
      </c>
      <c r="D415" s="43">
        <v>0.50293699999999997</v>
      </c>
      <c r="E415" s="43">
        <v>0.50293699999999997</v>
      </c>
      <c r="F415" s="43">
        <v>0.50293699999999997</v>
      </c>
      <c r="G415" s="43">
        <v>0.50293699999999997</v>
      </c>
      <c r="H415" s="43">
        <v>0.50293699999999997</v>
      </c>
      <c r="I415" s="43">
        <v>0.50293699999999997</v>
      </c>
      <c r="J415" s="43">
        <v>0.50293699999999997</v>
      </c>
      <c r="K415" s="43">
        <v>0.50293699999999997</v>
      </c>
      <c r="L415" s="43">
        <v>0.50293699999999997</v>
      </c>
      <c r="M415" s="43">
        <v>0.50293699999999997</v>
      </c>
      <c r="N415" s="43">
        <v>0.50293699999999997</v>
      </c>
      <c r="O415" s="43">
        <v>0.50293699999999997</v>
      </c>
      <c r="P415" s="43">
        <v>0.50293699999999997</v>
      </c>
      <c r="Q415" s="43">
        <v>0.50293699999999997</v>
      </c>
      <c r="R415" s="43">
        <v>0.50293699999999997</v>
      </c>
      <c r="S415" s="43">
        <v>0.50293699999999997</v>
      </c>
      <c r="T415" s="43">
        <v>0.50293699999999997</v>
      </c>
      <c r="U415" s="43">
        <v>0.50293699999999997</v>
      </c>
      <c r="V415" s="43">
        <v>0.50293699999999997</v>
      </c>
      <c r="W415" s="43">
        <v>0.50293699999999997</v>
      </c>
      <c r="X415" s="43">
        <v>0.50293699999999997</v>
      </c>
      <c r="Y415" s="43">
        <v>0.50293699999999997</v>
      </c>
      <c r="Z415" s="43">
        <v>0.50293699999999997</v>
      </c>
      <c r="AA415" s="43">
        <v>0.50293699999999997</v>
      </c>
      <c r="AB415" s="43">
        <v>0.50293699999999997</v>
      </c>
      <c r="AC415" s="43">
        <v>0.50293699999999997</v>
      </c>
      <c r="AD415" s="43">
        <v>0.50293699999999997</v>
      </c>
      <c r="AE415" s="43">
        <v>0.50293699999999997</v>
      </c>
      <c r="AF415" s="43">
        <v>0.50293699999999997</v>
      </c>
      <c r="AG415" s="43">
        <v>0.50293699999999997</v>
      </c>
      <c r="AH415" s="43">
        <v>0.50293699999999997</v>
      </c>
      <c r="AI415" s="43">
        <v>0.50293699999999997</v>
      </c>
      <c r="AJ415" s="43">
        <v>0.50293699999999997</v>
      </c>
      <c r="AK415" s="43">
        <v>0.50293699999999997</v>
      </c>
      <c r="AL415" s="43">
        <v>0.50293699999999997</v>
      </c>
      <c r="AM415" s="43">
        <v>0.50293699999999997</v>
      </c>
      <c r="AN415" s="43">
        <v>0.50293699999999997</v>
      </c>
      <c r="AO415" s="43">
        <v>0.50293699999999997</v>
      </c>
      <c r="AP415" s="43">
        <v>0.50293699999999997</v>
      </c>
      <c r="AQ415" s="43">
        <v>0.50293699999999997</v>
      </c>
      <c r="AR415" s="43">
        <v>0.50293699999999997</v>
      </c>
      <c r="AS415" s="43">
        <v>0.50293699999999997</v>
      </c>
      <c r="AT415" s="43">
        <v>0.50293699999999997</v>
      </c>
      <c r="AU415" s="43">
        <v>0.50293699999999997</v>
      </c>
      <c r="AV415" s="43">
        <v>0.50293699999999997</v>
      </c>
      <c r="AW415" s="43">
        <v>0.50293699999999997</v>
      </c>
      <c r="AX415" s="43">
        <v>0.50293699999999997</v>
      </c>
      <c r="AY415" s="43">
        <v>0.50293699999999997</v>
      </c>
      <c r="AZ415" s="43">
        <v>0.50293699999999997</v>
      </c>
      <c r="BA415" s="308">
        <v>0.50293699999999997</v>
      </c>
      <c r="BB415" s="43">
        <v>0.50293699999999997</v>
      </c>
      <c r="BC415" s="43">
        <v>0.50293699999999997</v>
      </c>
      <c r="BD415" s="43">
        <v>0.50293699999999997</v>
      </c>
      <c r="BE415" s="43">
        <v>0.50293699999999997</v>
      </c>
      <c r="BF415" s="43">
        <v>0.50293699999999997</v>
      </c>
      <c r="BG415" s="43">
        <v>0.50293699999999997</v>
      </c>
      <c r="BH415" s="43">
        <v>0.50293699999999997</v>
      </c>
      <c r="BI415" s="43">
        <v>0.50293699999999997</v>
      </c>
      <c r="BJ415" s="43">
        <v>0.50293699999999997</v>
      </c>
      <c r="BK415" s="43">
        <v>0.50293699999999997</v>
      </c>
      <c r="BL415" s="43">
        <v>0.50293699999999997</v>
      </c>
      <c r="BM415" s="43">
        <v>0.50293699999999997</v>
      </c>
      <c r="BN415" s="43">
        <v>0.50293699999999997</v>
      </c>
      <c r="BO415" s="43">
        <v>0.50293699999999997</v>
      </c>
      <c r="BP415" s="43">
        <v>0.50293699999999997</v>
      </c>
      <c r="BQ415" s="43">
        <v>0.50293699999999997</v>
      </c>
      <c r="BR415" s="43">
        <v>0.50293699999999997</v>
      </c>
      <c r="BS415" s="43">
        <v>0.50293699999999997</v>
      </c>
      <c r="BT415" s="43">
        <v>0.50293699999999997</v>
      </c>
      <c r="BU415" s="43">
        <v>0.50293699999999997</v>
      </c>
      <c r="BV415" s="43">
        <v>0.50293699999999997</v>
      </c>
      <c r="BW415" s="43">
        <v>0.50293699999999997</v>
      </c>
      <c r="BX415" s="43">
        <v>0.50293699999999997</v>
      </c>
      <c r="BY415" s="43">
        <v>0.50293699999999997</v>
      </c>
      <c r="BZ415" s="43">
        <v>0.50293699999999997</v>
      </c>
      <c r="CA415" s="43">
        <v>0.50293699999999997</v>
      </c>
      <c r="CB415" s="43">
        <v>0.50293699999999997</v>
      </c>
      <c r="CC415" s="43">
        <v>0.50293699999999997</v>
      </c>
      <c r="CD415" s="43">
        <v>0.50293699999999997</v>
      </c>
      <c r="CE415" s="43">
        <v>0.50293699999999997</v>
      </c>
      <c r="CF415" s="43">
        <v>0.50293699999999997</v>
      </c>
      <c r="CG415" s="43">
        <v>0.50293699999999997</v>
      </c>
      <c r="CH415" s="43">
        <v>0.50293699999999997</v>
      </c>
      <c r="CI415" s="43">
        <v>0.50293699999999997</v>
      </c>
      <c r="CJ415" s="43">
        <v>0.50293699999999997</v>
      </c>
      <c r="CK415" s="43">
        <v>0.50293699999999997</v>
      </c>
      <c r="CL415" s="43">
        <v>0.50293699999999997</v>
      </c>
      <c r="CM415" s="43">
        <v>0.50293699999999997</v>
      </c>
      <c r="CN415" s="43">
        <v>0.50293699999999997</v>
      </c>
      <c r="CO415" s="43">
        <v>0.50293699999999997</v>
      </c>
      <c r="CP415" s="43">
        <v>0.50293699999999997</v>
      </c>
      <c r="CQ415" s="43">
        <v>0.50293699999999997</v>
      </c>
      <c r="CR415" s="43">
        <v>0.50293699999999997</v>
      </c>
      <c r="CS415" s="43">
        <v>0.50293699999999997</v>
      </c>
      <c r="CT415" s="43">
        <v>0.50293699999999997</v>
      </c>
      <c r="CU415" s="43">
        <v>0.50293699999999997</v>
      </c>
      <c r="CV415" s="43">
        <v>0.50293699999999997</v>
      </c>
      <c r="CW415" s="43">
        <v>0.50293699999999997</v>
      </c>
      <c r="CX415" s="43">
        <v>0.50293699999999997</v>
      </c>
      <c r="CY415" s="43">
        <v>0.50293699999999997</v>
      </c>
      <c r="CZ415" s="43"/>
      <c r="DA415" s="43"/>
      <c r="DC415" s="198">
        <v>46321</v>
      </c>
      <c r="DD415" s="43">
        <v>0.51029999999999998</v>
      </c>
      <c r="DE415" s="43">
        <v>0.51029999999999998</v>
      </c>
      <c r="DF415" s="43">
        <v>0.51029999999999998</v>
      </c>
      <c r="DG415" s="43">
        <v>0.51029999999999998</v>
      </c>
      <c r="DH415" s="43">
        <v>0.51029999999999998</v>
      </c>
      <c r="DI415" s="43">
        <v>0.51029999999999998</v>
      </c>
      <c r="DJ415" s="43">
        <v>0.51029999999999998</v>
      </c>
      <c r="DK415" s="43">
        <v>0.51029999999999998</v>
      </c>
      <c r="DL415" s="43">
        <v>0.51029999999999998</v>
      </c>
      <c r="DM415" s="43">
        <v>0.51029999999999998</v>
      </c>
      <c r="DN415" s="43">
        <v>0.51029999999999998</v>
      </c>
      <c r="DO415" s="43">
        <v>0.51029999999999998</v>
      </c>
      <c r="DP415" s="43">
        <v>0.51029999999999998</v>
      </c>
      <c r="DQ415" s="43">
        <v>0.51029999999999998</v>
      </c>
      <c r="DR415" s="43">
        <v>0.51029999999999998</v>
      </c>
      <c r="DS415" s="43">
        <v>0.51029999999999998</v>
      </c>
      <c r="DT415" s="43">
        <v>0.51029999999999998</v>
      </c>
      <c r="DU415" s="43">
        <v>0.51029999999999998</v>
      </c>
      <c r="DV415" s="43">
        <v>0.51029999999999998</v>
      </c>
      <c r="DW415" s="43">
        <v>0.51029999999999998</v>
      </c>
      <c r="DX415" s="43">
        <v>0.51029999999999998</v>
      </c>
      <c r="DY415" s="43">
        <v>0.51029999999999998</v>
      </c>
      <c r="DZ415" s="43">
        <v>0.51029999999999998</v>
      </c>
      <c r="EA415" s="43">
        <v>0.51029999999999998</v>
      </c>
      <c r="EB415" s="43">
        <v>0.51029999999999998</v>
      </c>
      <c r="EC415" s="43">
        <v>0.51029999999999998</v>
      </c>
      <c r="ED415" s="43">
        <v>0.51029999999999998</v>
      </c>
      <c r="EE415" s="43">
        <v>0.51029999999999998</v>
      </c>
      <c r="EF415" s="43">
        <v>0.51029999999999998</v>
      </c>
      <c r="EG415" s="43">
        <v>0.51029999999999998</v>
      </c>
      <c r="EH415" s="43">
        <v>0.51029999999999998</v>
      </c>
      <c r="EI415" s="43">
        <v>0.51029999999999998</v>
      </c>
      <c r="EJ415" s="43">
        <v>0.51029999999999998</v>
      </c>
      <c r="EK415" s="43">
        <v>0.51029999999999998</v>
      </c>
      <c r="EL415" s="43">
        <v>0.51029999999999998</v>
      </c>
      <c r="EM415" s="43">
        <v>0.51029999999999998</v>
      </c>
      <c r="EN415" s="43">
        <v>0.51029999999999998</v>
      </c>
      <c r="EO415" s="43">
        <v>0.51029999999999998</v>
      </c>
      <c r="EP415" s="43">
        <v>0.51029999999999998</v>
      </c>
      <c r="EQ415" s="43">
        <v>0.51029999999999998</v>
      </c>
      <c r="ER415" s="43">
        <v>0.51029999999999998</v>
      </c>
      <c r="ES415" s="43">
        <v>0.51029999999999998</v>
      </c>
      <c r="ET415" s="43">
        <v>0.51029999999999998</v>
      </c>
      <c r="EU415" s="43">
        <v>0.51029999999999998</v>
      </c>
      <c r="EV415" s="43">
        <v>0.51029999999999998</v>
      </c>
      <c r="EW415" s="43">
        <v>0.51029999999999998</v>
      </c>
      <c r="EX415" s="43">
        <v>0.51029999999999998</v>
      </c>
      <c r="EY415" s="43">
        <v>0.51029999999999998</v>
      </c>
      <c r="EZ415" s="43">
        <v>0.51029999999999998</v>
      </c>
      <c r="FA415" s="43">
        <v>0.51029999999999998</v>
      </c>
      <c r="FB415" s="308">
        <v>0.51029999999999998</v>
      </c>
      <c r="FC415" s="43">
        <v>0.51029999999999998</v>
      </c>
      <c r="FD415" s="43">
        <v>0.51029999999999998</v>
      </c>
      <c r="FE415" s="43">
        <v>0.51029999999999998</v>
      </c>
      <c r="FF415" s="43">
        <v>0.51029999999999998</v>
      </c>
      <c r="FG415" s="43">
        <v>0.51029999999999998</v>
      </c>
      <c r="FH415" s="43">
        <v>0.51029999999999998</v>
      </c>
      <c r="FI415" s="43">
        <v>0.51029999999999998</v>
      </c>
      <c r="FJ415" s="43">
        <v>0.51029999999999998</v>
      </c>
      <c r="FK415" s="43">
        <v>0.51029999999999998</v>
      </c>
      <c r="FL415" s="43">
        <v>0.51029999999999998</v>
      </c>
      <c r="FM415" s="43">
        <v>0.51029999999999998</v>
      </c>
      <c r="FN415" s="43">
        <v>0.51029999999999998</v>
      </c>
      <c r="FO415" s="43">
        <v>0.51029999999999998</v>
      </c>
      <c r="FP415" s="43">
        <v>0.51029999999999998</v>
      </c>
      <c r="FQ415" s="43">
        <v>0.51029999999999998</v>
      </c>
      <c r="FR415" s="43">
        <v>0.51029999999999998</v>
      </c>
      <c r="FS415" s="43">
        <v>0.51029999999999998</v>
      </c>
      <c r="FT415" s="43">
        <v>0.51029999999999998</v>
      </c>
      <c r="FU415" s="43">
        <v>0.51029999999999998</v>
      </c>
      <c r="FV415" s="43">
        <v>0.51029999999999998</v>
      </c>
      <c r="FW415" s="43">
        <v>0.51029999999999998</v>
      </c>
      <c r="FX415" s="43">
        <v>0.51029999999999998</v>
      </c>
      <c r="FY415" s="43">
        <v>0.51029999999999998</v>
      </c>
      <c r="FZ415" s="43">
        <v>0.51029999999999998</v>
      </c>
      <c r="GA415" s="43">
        <v>0.51029999999999998</v>
      </c>
      <c r="GB415" s="43">
        <v>0.51029999999999998</v>
      </c>
      <c r="GC415" s="43">
        <v>0.51029999999999998</v>
      </c>
      <c r="GD415" s="43">
        <v>0.51029999999999998</v>
      </c>
      <c r="GE415" s="43">
        <v>0.51029999999999998</v>
      </c>
      <c r="GF415" s="43">
        <v>0.51029999999999998</v>
      </c>
      <c r="GG415" s="43">
        <v>0.51029999999999998</v>
      </c>
      <c r="GH415" s="43">
        <v>0.51029999999999998</v>
      </c>
      <c r="GI415" s="43">
        <v>0.51029999999999998</v>
      </c>
      <c r="GJ415" s="43">
        <v>0.51029999999999998</v>
      </c>
      <c r="GK415" s="43">
        <v>0.51029999999999998</v>
      </c>
      <c r="GL415" s="43">
        <v>0.51029999999999998</v>
      </c>
      <c r="GM415" s="43">
        <v>0.51029999999999998</v>
      </c>
      <c r="GN415" s="43">
        <v>0.51029999999999998</v>
      </c>
      <c r="GO415" s="43">
        <v>0.51029999999999998</v>
      </c>
      <c r="GP415" s="43">
        <v>0.51029999999999998</v>
      </c>
      <c r="GQ415" s="43">
        <v>0.51029999999999998</v>
      </c>
      <c r="GR415" s="43">
        <v>0.51029999999999998</v>
      </c>
      <c r="GS415" s="43">
        <v>0.51029999999999998</v>
      </c>
      <c r="GT415" s="43">
        <v>0.51029999999999998</v>
      </c>
      <c r="GU415" s="43">
        <v>0.51029999999999998</v>
      </c>
      <c r="GV415" s="43">
        <v>0.51029999999999998</v>
      </c>
      <c r="GW415" s="43">
        <v>0.51029999999999998</v>
      </c>
      <c r="GX415" s="43">
        <v>0.51029999999999998</v>
      </c>
      <c r="GY415" s="43">
        <v>0.51029999999999998</v>
      </c>
      <c r="GZ415" s="43">
        <v>0.51029999999999998</v>
      </c>
      <c r="HA415" s="43"/>
      <c r="HB415" s="43"/>
    </row>
    <row r="416" spans="1:210" x14ac:dyDescent="0.6">
      <c r="A416" s="327">
        <v>29</v>
      </c>
      <c r="B416" s="198">
        <v>46423</v>
      </c>
      <c r="C416" s="43">
        <v>0.50293699999999997</v>
      </c>
      <c r="D416" s="43">
        <v>0.50293699999999997</v>
      </c>
      <c r="E416" s="43">
        <v>0.50293699999999997</v>
      </c>
      <c r="F416" s="43">
        <v>0.50293699999999997</v>
      </c>
      <c r="G416" s="43">
        <v>0.50293699999999997</v>
      </c>
      <c r="H416" s="43">
        <v>0.50293699999999997</v>
      </c>
      <c r="I416" s="43">
        <v>0.50293699999999997</v>
      </c>
      <c r="J416" s="43">
        <v>0.50293699999999997</v>
      </c>
      <c r="K416" s="43">
        <v>0.50293699999999997</v>
      </c>
      <c r="L416" s="43">
        <v>0.50293699999999997</v>
      </c>
      <c r="M416" s="43">
        <v>0.50293699999999997</v>
      </c>
      <c r="N416" s="43">
        <v>0.50293699999999997</v>
      </c>
      <c r="O416" s="43">
        <v>0.50293699999999997</v>
      </c>
      <c r="P416" s="43">
        <v>0.50293699999999997</v>
      </c>
      <c r="Q416" s="43">
        <v>0.50293699999999997</v>
      </c>
      <c r="R416" s="43">
        <v>0.50293699999999997</v>
      </c>
      <c r="S416" s="43">
        <v>0.50293699999999997</v>
      </c>
      <c r="T416" s="43">
        <v>0.50293699999999997</v>
      </c>
      <c r="U416" s="43">
        <v>0.50293699999999997</v>
      </c>
      <c r="V416" s="43">
        <v>0.50293699999999997</v>
      </c>
      <c r="W416" s="43">
        <v>0.50293699999999997</v>
      </c>
      <c r="X416" s="43">
        <v>0.50293699999999997</v>
      </c>
      <c r="Y416" s="43">
        <v>0.50293699999999997</v>
      </c>
      <c r="Z416" s="43">
        <v>0.50293699999999997</v>
      </c>
      <c r="AA416" s="43">
        <v>0.50293699999999997</v>
      </c>
      <c r="AB416" s="43">
        <v>0.50293699999999997</v>
      </c>
      <c r="AC416" s="43">
        <v>0.50293699999999997</v>
      </c>
      <c r="AD416" s="43">
        <v>0.50293699999999997</v>
      </c>
      <c r="AE416" s="43">
        <v>0.50293699999999997</v>
      </c>
      <c r="AF416" s="43">
        <v>0.50293699999999997</v>
      </c>
      <c r="AG416" s="43">
        <v>0.50293699999999997</v>
      </c>
      <c r="AH416" s="43">
        <v>0.50293699999999997</v>
      </c>
      <c r="AI416" s="43">
        <v>0.50293699999999997</v>
      </c>
      <c r="AJ416" s="43">
        <v>0.50293699999999997</v>
      </c>
      <c r="AK416" s="43">
        <v>0.50293699999999997</v>
      </c>
      <c r="AL416" s="43">
        <v>0.50293699999999997</v>
      </c>
      <c r="AM416" s="43">
        <v>0.50293699999999997</v>
      </c>
      <c r="AN416" s="43">
        <v>0.50293699999999997</v>
      </c>
      <c r="AO416" s="43">
        <v>0.50293699999999997</v>
      </c>
      <c r="AP416" s="43">
        <v>0.50293699999999997</v>
      </c>
      <c r="AQ416" s="43">
        <v>0.50293699999999997</v>
      </c>
      <c r="AR416" s="43">
        <v>0.50293699999999997</v>
      </c>
      <c r="AS416" s="43">
        <v>0.50293699999999997</v>
      </c>
      <c r="AT416" s="43">
        <v>0.50293699999999997</v>
      </c>
      <c r="AU416" s="43">
        <v>0.50293699999999997</v>
      </c>
      <c r="AV416" s="43">
        <v>0.50293699999999997</v>
      </c>
      <c r="AW416" s="43">
        <v>0.50293699999999997</v>
      </c>
      <c r="AX416" s="43">
        <v>0.50293699999999997</v>
      </c>
      <c r="AY416" s="43">
        <v>0.50293699999999997</v>
      </c>
      <c r="AZ416" s="43">
        <v>0.50293699999999997</v>
      </c>
      <c r="BA416" s="308">
        <v>0.50293699999999997</v>
      </c>
      <c r="BB416" s="43">
        <v>0.50293699999999997</v>
      </c>
      <c r="BC416" s="43">
        <v>0.50293699999999997</v>
      </c>
      <c r="BD416" s="43">
        <v>0.50293699999999997</v>
      </c>
      <c r="BE416" s="43">
        <v>0.50293699999999997</v>
      </c>
      <c r="BF416" s="43">
        <v>0.50293699999999997</v>
      </c>
      <c r="BG416" s="43">
        <v>0.50293699999999997</v>
      </c>
      <c r="BH416" s="43">
        <v>0.50293699999999997</v>
      </c>
      <c r="BI416" s="43">
        <v>0.50293699999999997</v>
      </c>
      <c r="BJ416" s="43">
        <v>0.50293699999999997</v>
      </c>
      <c r="BK416" s="43">
        <v>0.50293699999999997</v>
      </c>
      <c r="BL416" s="43">
        <v>0.50293699999999997</v>
      </c>
      <c r="BM416" s="43">
        <v>0.50293699999999997</v>
      </c>
      <c r="BN416" s="43">
        <v>0.50293699999999997</v>
      </c>
      <c r="BO416" s="43">
        <v>0.50293699999999997</v>
      </c>
      <c r="BP416" s="43">
        <v>0.50293699999999997</v>
      </c>
      <c r="BQ416" s="43">
        <v>0.50293699999999997</v>
      </c>
      <c r="BR416" s="43">
        <v>0.50293699999999997</v>
      </c>
      <c r="BS416" s="43">
        <v>0.50293699999999997</v>
      </c>
      <c r="BT416" s="43">
        <v>0.50293699999999997</v>
      </c>
      <c r="BU416" s="43">
        <v>0.50293699999999997</v>
      </c>
      <c r="BV416" s="43">
        <v>0.50293699999999997</v>
      </c>
      <c r="BW416" s="43">
        <v>0.50293699999999997</v>
      </c>
      <c r="BX416" s="43">
        <v>0.50293699999999997</v>
      </c>
      <c r="BY416" s="43">
        <v>0.50293699999999997</v>
      </c>
      <c r="BZ416" s="43">
        <v>0.50293699999999997</v>
      </c>
      <c r="CA416" s="43">
        <v>0.50293699999999997</v>
      </c>
      <c r="CB416" s="43">
        <v>0.50293699999999997</v>
      </c>
      <c r="CC416" s="43">
        <v>0.50293699999999997</v>
      </c>
      <c r="CD416" s="43">
        <v>0.50293699999999997</v>
      </c>
      <c r="CE416" s="43">
        <v>0.50293699999999997</v>
      </c>
      <c r="CF416" s="43">
        <v>0.50293699999999997</v>
      </c>
      <c r="CG416" s="43">
        <v>0.50293699999999997</v>
      </c>
      <c r="CH416" s="43">
        <v>0.50293699999999997</v>
      </c>
      <c r="CI416" s="43">
        <v>0.50293699999999997</v>
      </c>
      <c r="CJ416" s="43">
        <v>0.50293699999999997</v>
      </c>
      <c r="CK416" s="43">
        <v>0.50293699999999997</v>
      </c>
      <c r="CL416" s="43">
        <v>0.50293699999999997</v>
      </c>
      <c r="CM416" s="43">
        <v>0.50293699999999997</v>
      </c>
      <c r="CN416" s="43">
        <v>0.50293699999999997</v>
      </c>
      <c r="CO416" s="43">
        <v>0.50293699999999997</v>
      </c>
      <c r="CP416" s="43">
        <v>0.50293699999999997</v>
      </c>
      <c r="CQ416" s="43">
        <v>0.50293699999999997</v>
      </c>
      <c r="CR416" s="43">
        <v>0.50293699999999997</v>
      </c>
      <c r="CS416" s="43">
        <v>0.50293699999999997</v>
      </c>
      <c r="CT416" s="43">
        <v>0.50293699999999997</v>
      </c>
      <c r="CU416" s="43">
        <v>0.50293699999999997</v>
      </c>
      <c r="CV416" s="43">
        <v>0.50293699999999997</v>
      </c>
      <c r="CW416" s="43">
        <v>0.50293699999999997</v>
      </c>
      <c r="CX416" s="43">
        <v>0.50293699999999997</v>
      </c>
      <c r="CY416" s="43">
        <v>0.50293699999999997</v>
      </c>
      <c r="CZ416" s="43"/>
      <c r="DA416" s="43"/>
      <c r="DC416" s="198">
        <v>46352</v>
      </c>
      <c r="DD416" s="43">
        <v>0.51029999999999998</v>
      </c>
      <c r="DE416" s="43">
        <v>0.51029999999999998</v>
      </c>
      <c r="DF416" s="43">
        <v>0.51029999999999998</v>
      </c>
      <c r="DG416" s="43">
        <v>0.51029999999999998</v>
      </c>
      <c r="DH416" s="43">
        <v>0.51029999999999998</v>
      </c>
      <c r="DI416" s="43">
        <v>0.51029999999999998</v>
      </c>
      <c r="DJ416" s="43">
        <v>0.51029999999999998</v>
      </c>
      <c r="DK416" s="43">
        <v>0.51029999999999998</v>
      </c>
      <c r="DL416" s="43">
        <v>0.51029999999999998</v>
      </c>
      <c r="DM416" s="43">
        <v>0.51029999999999998</v>
      </c>
      <c r="DN416" s="43">
        <v>0.51029999999999998</v>
      </c>
      <c r="DO416" s="43">
        <v>0.51029999999999998</v>
      </c>
      <c r="DP416" s="43">
        <v>0.51029999999999998</v>
      </c>
      <c r="DQ416" s="43">
        <v>0.51029999999999998</v>
      </c>
      <c r="DR416" s="43">
        <v>0.51029999999999998</v>
      </c>
      <c r="DS416" s="43">
        <v>0.51029999999999998</v>
      </c>
      <c r="DT416" s="43">
        <v>0.51029999999999998</v>
      </c>
      <c r="DU416" s="43">
        <v>0.51029999999999998</v>
      </c>
      <c r="DV416" s="43">
        <v>0.51029999999999998</v>
      </c>
      <c r="DW416" s="43">
        <v>0.51029999999999998</v>
      </c>
      <c r="DX416" s="43">
        <v>0.51029999999999998</v>
      </c>
      <c r="DY416" s="43">
        <v>0.51029999999999998</v>
      </c>
      <c r="DZ416" s="43">
        <v>0.51029999999999998</v>
      </c>
      <c r="EA416" s="43">
        <v>0.51029999999999998</v>
      </c>
      <c r="EB416" s="43">
        <v>0.51029999999999998</v>
      </c>
      <c r="EC416" s="43">
        <v>0.51029999999999998</v>
      </c>
      <c r="ED416" s="43">
        <v>0.51029999999999998</v>
      </c>
      <c r="EE416" s="43">
        <v>0.51029999999999998</v>
      </c>
      <c r="EF416" s="43">
        <v>0.51029999999999998</v>
      </c>
      <c r="EG416" s="43">
        <v>0.51029999999999998</v>
      </c>
      <c r="EH416" s="43">
        <v>0.51029999999999998</v>
      </c>
      <c r="EI416" s="43">
        <v>0.51029999999999998</v>
      </c>
      <c r="EJ416" s="43">
        <v>0.51029999999999998</v>
      </c>
      <c r="EK416" s="43">
        <v>0.51029999999999998</v>
      </c>
      <c r="EL416" s="43">
        <v>0.51029999999999998</v>
      </c>
      <c r="EM416" s="43">
        <v>0.51029999999999998</v>
      </c>
      <c r="EN416" s="43">
        <v>0.51029999999999998</v>
      </c>
      <c r="EO416" s="43">
        <v>0.51029999999999998</v>
      </c>
      <c r="EP416" s="43">
        <v>0.51029999999999998</v>
      </c>
      <c r="EQ416" s="43">
        <v>0.51029999999999998</v>
      </c>
      <c r="ER416" s="43">
        <v>0.51029999999999998</v>
      </c>
      <c r="ES416" s="43">
        <v>0.51029999999999998</v>
      </c>
      <c r="ET416" s="43">
        <v>0.51029999999999998</v>
      </c>
      <c r="EU416" s="43">
        <v>0.51029999999999998</v>
      </c>
      <c r="EV416" s="43">
        <v>0.51029999999999998</v>
      </c>
      <c r="EW416" s="43">
        <v>0.51029999999999998</v>
      </c>
      <c r="EX416" s="43">
        <v>0.51029999999999998</v>
      </c>
      <c r="EY416" s="43">
        <v>0.51029999999999998</v>
      </c>
      <c r="EZ416" s="43">
        <v>0.51029999999999998</v>
      </c>
      <c r="FA416" s="43">
        <v>0.51029999999999998</v>
      </c>
      <c r="FB416" s="308">
        <v>0.51029999999999998</v>
      </c>
      <c r="FC416" s="43">
        <v>0.51029999999999998</v>
      </c>
      <c r="FD416" s="43">
        <v>0.51029999999999998</v>
      </c>
      <c r="FE416" s="43">
        <v>0.51029999999999998</v>
      </c>
      <c r="FF416" s="43">
        <v>0.51029999999999998</v>
      </c>
      <c r="FG416" s="43">
        <v>0.51029999999999998</v>
      </c>
      <c r="FH416" s="43">
        <v>0.51029999999999998</v>
      </c>
      <c r="FI416" s="43">
        <v>0.51029999999999998</v>
      </c>
      <c r="FJ416" s="43">
        <v>0.51029999999999998</v>
      </c>
      <c r="FK416" s="43">
        <v>0.51029999999999998</v>
      </c>
      <c r="FL416" s="43">
        <v>0.51029999999999998</v>
      </c>
      <c r="FM416" s="43">
        <v>0.51029999999999998</v>
      </c>
      <c r="FN416" s="43">
        <v>0.51029999999999998</v>
      </c>
      <c r="FO416" s="43">
        <v>0.51029999999999998</v>
      </c>
      <c r="FP416" s="43">
        <v>0.51029999999999998</v>
      </c>
      <c r="FQ416" s="43">
        <v>0.51029999999999998</v>
      </c>
      <c r="FR416" s="43">
        <v>0.51029999999999998</v>
      </c>
      <c r="FS416" s="43">
        <v>0.51029999999999998</v>
      </c>
      <c r="FT416" s="43">
        <v>0.51029999999999998</v>
      </c>
      <c r="FU416" s="43">
        <v>0.51029999999999998</v>
      </c>
      <c r="FV416" s="43">
        <v>0.51029999999999998</v>
      </c>
      <c r="FW416" s="43">
        <v>0.51029999999999998</v>
      </c>
      <c r="FX416" s="43">
        <v>0.51029999999999998</v>
      </c>
      <c r="FY416" s="43">
        <v>0.51029999999999998</v>
      </c>
      <c r="FZ416" s="43">
        <v>0.51029999999999998</v>
      </c>
      <c r="GA416" s="43">
        <v>0.51029999999999998</v>
      </c>
      <c r="GB416" s="43">
        <v>0.51029999999999998</v>
      </c>
      <c r="GC416" s="43">
        <v>0.51029999999999998</v>
      </c>
      <c r="GD416" s="43">
        <v>0.51029999999999998</v>
      </c>
      <c r="GE416" s="43">
        <v>0.51029999999999998</v>
      </c>
      <c r="GF416" s="43">
        <v>0.51029999999999998</v>
      </c>
      <c r="GG416" s="43">
        <v>0.51029999999999998</v>
      </c>
      <c r="GH416" s="43">
        <v>0.51029999999999998</v>
      </c>
      <c r="GI416" s="43">
        <v>0.51029999999999998</v>
      </c>
      <c r="GJ416" s="43">
        <v>0.51029999999999998</v>
      </c>
      <c r="GK416" s="43">
        <v>0.51029999999999998</v>
      </c>
      <c r="GL416" s="43">
        <v>0.51029999999999998</v>
      </c>
      <c r="GM416" s="43">
        <v>0.51029999999999998</v>
      </c>
      <c r="GN416" s="43">
        <v>0.51029999999999998</v>
      </c>
      <c r="GO416" s="43">
        <v>0.51029999999999998</v>
      </c>
      <c r="GP416" s="43">
        <v>0.51029999999999998</v>
      </c>
      <c r="GQ416" s="43">
        <v>0.51029999999999998</v>
      </c>
      <c r="GR416" s="43">
        <v>0.51029999999999998</v>
      </c>
      <c r="GS416" s="43">
        <v>0.51029999999999998</v>
      </c>
      <c r="GT416" s="43">
        <v>0.51029999999999998</v>
      </c>
      <c r="GU416" s="43">
        <v>0.51029999999999998</v>
      </c>
      <c r="GV416" s="43">
        <v>0.51029999999999998</v>
      </c>
      <c r="GW416" s="43">
        <v>0.51029999999999998</v>
      </c>
      <c r="GX416" s="43">
        <v>0.51029999999999998</v>
      </c>
      <c r="GY416" s="43">
        <v>0.51029999999999998</v>
      </c>
      <c r="GZ416" s="43">
        <v>0.51029999999999998</v>
      </c>
      <c r="HA416" s="43"/>
      <c r="HB416" s="43"/>
    </row>
    <row r="417" spans="1:210" x14ac:dyDescent="0.6">
      <c r="A417" s="327">
        <v>30</v>
      </c>
      <c r="B417" s="198">
        <v>46451</v>
      </c>
      <c r="C417" s="43">
        <v>0.50293699999999997</v>
      </c>
      <c r="D417" s="43">
        <v>0.50293699999999997</v>
      </c>
      <c r="E417" s="43">
        <v>0.50293699999999997</v>
      </c>
      <c r="F417" s="43">
        <v>0.50293699999999997</v>
      </c>
      <c r="G417" s="43">
        <v>0.50293699999999997</v>
      </c>
      <c r="H417" s="43">
        <v>0.50293699999999997</v>
      </c>
      <c r="I417" s="43">
        <v>0.50293699999999997</v>
      </c>
      <c r="J417" s="43">
        <v>0.50293699999999997</v>
      </c>
      <c r="K417" s="43">
        <v>0.50293699999999997</v>
      </c>
      <c r="L417" s="43">
        <v>0.50293699999999997</v>
      </c>
      <c r="M417" s="43">
        <v>0.50293699999999997</v>
      </c>
      <c r="N417" s="43">
        <v>0.50293699999999997</v>
      </c>
      <c r="O417" s="43">
        <v>0.50293699999999997</v>
      </c>
      <c r="P417" s="43">
        <v>0.50293699999999997</v>
      </c>
      <c r="Q417" s="43">
        <v>0.50293699999999997</v>
      </c>
      <c r="R417" s="43">
        <v>0.50293699999999997</v>
      </c>
      <c r="S417" s="43">
        <v>0.50293699999999997</v>
      </c>
      <c r="T417" s="43">
        <v>0.50293699999999997</v>
      </c>
      <c r="U417" s="43">
        <v>0.50293699999999997</v>
      </c>
      <c r="V417" s="43">
        <v>0.50293699999999997</v>
      </c>
      <c r="W417" s="43">
        <v>0.50293699999999997</v>
      </c>
      <c r="X417" s="43">
        <v>0.50293699999999997</v>
      </c>
      <c r="Y417" s="43">
        <v>0.50293699999999997</v>
      </c>
      <c r="Z417" s="43">
        <v>0.50293699999999997</v>
      </c>
      <c r="AA417" s="43">
        <v>0.50293699999999997</v>
      </c>
      <c r="AB417" s="43">
        <v>0.50293699999999997</v>
      </c>
      <c r="AC417" s="43">
        <v>0.50293699999999997</v>
      </c>
      <c r="AD417" s="43">
        <v>0.50293699999999997</v>
      </c>
      <c r="AE417" s="43">
        <v>0.50293699999999997</v>
      </c>
      <c r="AF417" s="43">
        <v>0.50293699999999997</v>
      </c>
      <c r="AG417" s="43">
        <v>0.50293699999999997</v>
      </c>
      <c r="AH417" s="43">
        <v>0.50293699999999997</v>
      </c>
      <c r="AI417" s="43">
        <v>0.50293699999999997</v>
      </c>
      <c r="AJ417" s="43">
        <v>0.50293699999999997</v>
      </c>
      <c r="AK417" s="43">
        <v>0.50293699999999997</v>
      </c>
      <c r="AL417" s="43">
        <v>0.50293699999999997</v>
      </c>
      <c r="AM417" s="43">
        <v>0.50293699999999997</v>
      </c>
      <c r="AN417" s="43">
        <v>0.50293699999999997</v>
      </c>
      <c r="AO417" s="43">
        <v>0.50293699999999997</v>
      </c>
      <c r="AP417" s="43">
        <v>0.50293699999999997</v>
      </c>
      <c r="AQ417" s="43">
        <v>0.50293699999999997</v>
      </c>
      <c r="AR417" s="43">
        <v>0.50293699999999997</v>
      </c>
      <c r="AS417" s="43">
        <v>0.50293699999999997</v>
      </c>
      <c r="AT417" s="43">
        <v>0.50293699999999997</v>
      </c>
      <c r="AU417" s="43">
        <v>0.50293699999999997</v>
      </c>
      <c r="AV417" s="43">
        <v>0.50293699999999997</v>
      </c>
      <c r="AW417" s="43">
        <v>0.50293699999999997</v>
      </c>
      <c r="AX417" s="43">
        <v>0.50293699999999997</v>
      </c>
      <c r="AY417" s="43">
        <v>0.50293699999999997</v>
      </c>
      <c r="AZ417" s="43">
        <v>0.50293699999999997</v>
      </c>
      <c r="BA417" s="308">
        <v>0.50293699999999997</v>
      </c>
      <c r="BB417" s="43">
        <v>0.50293699999999997</v>
      </c>
      <c r="BC417" s="43">
        <v>0.50293699999999997</v>
      </c>
      <c r="BD417" s="43">
        <v>0.50293699999999997</v>
      </c>
      <c r="BE417" s="43">
        <v>0.50293699999999997</v>
      </c>
      <c r="BF417" s="43">
        <v>0.50293699999999997</v>
      </c>
      <c r="BG417" s="43">
        <v>0.50293699999999997</v>
      </c>
      <c r="BH417" s="43">
        <v>0.50293699999999997</v>
      </c>
      <c r="BI417" s="43">
        <v>0.50293699999999997</v>
      </c>
      <c r="BJ417" s="43">
        <v>0.50293699999999997</v>
      </c>
      <c r="BK417" s="43">
        <v>0.50293699999999997</v>
      </c>
      <c r="BL417" s="43">
        <v>0.50293699999999997</v>
      </c>
      <c r="BM417" s="43">
        <v>0.50293699999999997</v>
      </c>
      <c r="BN417" s="43">
        <v>0.50293699999999997</v>
      </c>
      <c r="BO417" s="43">
        <v>0.50293699999999997</v>
      </c>
      <c r="BP417" s="43">
        <v>0.50293699999999997</v>
      </c>
      <c r="BQ417" s="43">
        <v>0.50293699999999997</v>
      </c>
      <c r="BR417" s="43">
        <v>0.50293699999999997</v>
      </c>
      <c r="BS417" s="43">
        <v>0.50293699999999997</v>
      </c>
      <c r="BT417" s="43">
        <v>0.50293699999999997</v>
      </c>
      <c r="BU417" s="43">
        <v>0.50293699999999997</v>
      </c>
      <c r="BV417" s="43">
        <v>0.50293699999999997</v>
      </c>
      <c r="BW417" s="43">
        <v>0.50293699999999997</v>
      </c>
      <c r="BX417" s="43">
        <v>0.50293699999999997</v>
      </c>
      <c r="BY417" s="43">
        <v>0.50293699999999997</v>
      </c>
      <c r="BZ417" s="43">
        <v>0.50293699999999997</v>
      </c>
      <c r="CA417" s="43">
        <v>0.50293699999999997</v>
      </c>
      <c r="CB417" s="43">
        <v>0.50293699999999997</v>
      </c>
      <c r="CC417" s="43">
        <v>0.50293699999999997</v>
      </c>
      <c r="CD417" s="43">
        <v>0.50293699999999997</v>
      </c>
      <c r="CE417" s="43">
        <v>0.50293699999999997</v>
      </c>
      <c r="CF417" s="43">
        <v>0.50293699999999997</v>
      </c>
      <c r="CG417" s="43">
        <v>0.50293699999999997</v>
      </c>
      <c r="CH417" s="43">
        <v>0.50293699999999997</v>
      </c>
      <c r="CI417" s="43">
        <v>0.50293699999999997</v>
      </c>
      <c r="CJ417" s="43">
        <v>0.50293699999999997</v>
      </c>
      <c r="CK417" s="43">
        <v>0.50293699999999997</v>
      </c>
      <c r="CL417" s="43">
        <v>0.50293699999999997</v>
      </c>
      <c r="CM417" s="43">
        <v>0.50293699999999997</v>
      </c>
      <c r="CN417" s="43">
        <v>0.50293699999999997</v>
      </c>
      <c r="CO417" s="43">
        <v>0.50293699999999997</v>
      </c>
      <c r="CP417" s="43">
        <v>0.50293699999999997</v>
      </c>
      <c r="CQ417" s="43">
        <v>0.50293699999999997</v>
      </c>
      <c r="CR417" s="43">
        <v>0.50293699999999997</v>
      </c>
      <c r="CS417" s="43">
        <v>0.50293699999999997</v>
      </c>
      <c r="CT417" s="43">
        <v>0.50293699999999997</v>
      </c>
      <c r="CU417" s="43">
        <v>0.50293699999999997</v>
      </c>
      <c r="CV417" s="43">
        <v>0.50293699999999997</v>
      </c>
      <c r="CW417" s="43">
        <v>0.50293699999999997</v>
      </c>
      <c r="CX417" s="43">
        <v>0.50293699999999997</v>
      </c>
      <c r="CY417" s="43">
        <v>0.50293699999999997</v>
      </c>
      <c r="CZ417" s="43"/>
      <c r="DA417" s="43"/>
      <c r="DC417" s="198">
        <v>46382</v>
      </c>
      <c r="DD417" s="43">
        <v>0.51029999999999998</v>
      </c>
      <c r="DE417" s="43">
        <v>0.51029999999999998</v>
      </c>
      <c r="DF417" s="43">
        <v>0.51029999999999998</v>
      </c>
      <c r="DG417" s="43">
        <v>0.51029999999999998</v>
      </c>
      <c r="DH417" s="43">
        <v>0.51029999999999998</v>
      </c>
      <c r="DI417" s="43">
        <v>0.51029999999999998</v>
      </c>
      <c r="DJ417" s="43">
        <v>0.51029999999999998</v>
      </c>
      <c r="DK417" s="43">
        <v>0.51029999999999998</v>
      </c>
      <c r="DL417" s="43">
        <v>0.51029999999999998</v>
      </c>
      <c r="DM417" s="43">
        <v>0.51029999999999998</v>
      </c>
      <c r="DN417" s="43">
        <v>0.51029999999999998</v>
      </c>
      <c r="DO417" s="43">
        <v>0.51029999999999998</v>
      </c>
      <c r="DP417" s="43">
        <v>0.51029999999999998</v>
      </c>
      <c r="DQ417" s="43">
        <v>0.51029999999999998</v>
      </c>
      <c r="DR417" s="43">
        <v>0.51029999999999998</v>
      </c>
      <c r="DS417" s="43">
        <v>0.51029999999999998</v>
      </c>
      <c r="DT417" s="43">
        <v>0.51029999999999998</v>
      </c>
      <c r="DU417" s="43">
        <v>0.51029999999999998</v>
      </c>
      <c r="DV417" s="43">
        <v>0.51029999999999998</v>
      </c>
      <c r="DW417" s="43">
        <v>0.51029999999999998</v>
      </c>
      <c r="DX417" s="43">
        <v>0.51029999999999998</v>
      </c>
      <c r="DY417" s="43">
        <v>0.51029999999999998</v>
      </c>
      <c r="DZ417" s="43">
        <v>0.51029999999999998</v>
      </c>
      <c r="EA417" s="43">
        <v>0.51029999999999998</v>
      </c>
      <c r="EB417" s="43">
        <v>0.51029999999999998</v>
      </c>
      <c r="EC417" s="43">
        <v>0.51029999999999998</v>
      </c>
      <c r="ED417" s="43">
        <v>0.51029999999999998</v>
      </c>
      <c r="EE417" s="43">
        <v>0.51029999999999998</v>
      </c>
      <c r="EF417" s="43">
        <v>0.51029999999999998</v>
      </c>
      <c r="EG417" s="43">
        <v>0.51029999999999998</v>
      </c>
      <c r="EH417" s="43">
        <v>0.51029999999999998</v>
      </c>
      <c r="EI417" s="43">
        <v>0.51029999999999998</v>
      </c>
      <c r="EJ417" s="43">
        <v>0.51029999999999998</v>
      </c>
      <c r="EK417" s="43">
        <v>0.51029999999999998</v>
      </c>
      <c r="EL417" s="43">
        <v>0.51029999999999998</v>
      </c>
      <c r="EM417" s="43">
        <v>0.51029999999999998</v>
      </c>
      <c r="EN417" s="43">
        <v>0.51029999999999998</v>
      </c>
      <c r="EO417" s="43">
        <v>0.51029999999999998</v>
      </c>
      <c r="EP417" s="43">
        <v>0.51029999999999998</v>
      </c>
      <c r="EQ417" s="43">
        <v>0.51029999999999998</v>
      </c>
      <c r="ER417" s="43">
        <v>0.51029999999999998</v>
      </c>
      <c r="ES417" s="43">
        <v>0.51029999999999998</v>
      </c>
      <c r="ET417" s="43">
        <v>0.51029999999999998</v>
      </c>
      <c r="EU417" s="43">
        <v>0.51029999999999998</v>
      </c>
      <c r="EV417" s="43">
        <v>0.51029999999999998</v>
      </c>
      <c r="EW417" s="43">
        <v>0.51029999999999998</v>
      </c>
      <c r="EX417" s="43">
        <v>0.51029999999999998</v>
      </c>
      <c r="EY417" s="43">
        <v>0.51029999999999998</v>
      </c>
      <c r="EZ417" s="43">
        <v>0.51029999999999998</v>
      </c>
      <c r="FA417" s="43">
        <v>0.51029999999999998</v>
      </c>
      <c r="FB417" s="308">
        <v>0.51029999999999998</v>
      </c>
      <c r="FC417" s="43">
        <v>0.51029999999999998</v>
      </c>
      <c r="FD417" s="43">
        <v>0.51029999999999998</v>
      </c>
      <c r="FE417" s="43">
        <v>0.51029999999999998</v>
      </c>
      <c r="FF417" s="43">
        <v>0.51029999999999998</v>
      </c>
      <c r="FG417" s="43">
        <v>0.51029999999999998</v>
      </c>
      <c r="FH417" s="43">
        <v>0.51029999999999998</v>
      </c>
      <c r="FI417" s="43">
        <v>0.51029999999999998</v>
      </c>
      <c r="FJ417" s="43">
        <v>0.51029999999999998</v>
      </c>
      <c r="FK417" s="43">
        <v>0.51029999999999998</v>
      </c>
      <c r="FL417" s="43">
        <v>0.51029999999999998</v>
      </c>
      <c r="FM417" s="43">
        <v>0.51029999999999998</v>
      </c>
      <c r="FN417" s="43">
        <v>0.51029999999999998</v>
      </c>
      <c r="FO417" s="43">
        <v>0.51029999999999998</v>
      </c>
      <c r="FP417" s="43">
        <v>0.51029999999999998</v>
      </c>
      <c r="FQ417" s="43">
        <v>0.51029999999999998</v>
      </c>
      <c r="FR417" s="43">
        <v>0.51029999999999998</v>
      </c>
      <c r="FS417" s="43">
        <v>0.51029999999999998</v>
      </c>
      <c r="FT417" s="43">
        <v>0.51029999999999998</v>
      </c>
      <c r="FU417" s="43">
        <v>0.51029999999999998</v>
      </c>
      <c r="FV417" s="43">
        <v>0.51029999999999998</v>
      </c>
      <c r="FW417" s="43">
        <v>0.51029999999999998</v>
      </c>
      <c r="FX417" s="43">
        <v>0.51029999999999998</v>
      </c>
      <c r="FY417" s="43">
        <v>0.51029999999999998</v>
      </c>
      <c r="FZ417" s="43">
        <v>0.51029999999999998</v>
      </c>
      <c r="GA417" s="43">
        <v>0.51029999999999998</v>
      </c>
      <c r="GB417" s="43">
        <v>0.51029999999999998</v>
      </c>
      <c r="GC417" s="43">
        <v>0.51029999999999998</v>
      </c>
      <c r="GD417" s="43">
        <v>0.51029999999999998</v>
      </c>
      <c r="GE417" s="43">
        <v>0.51029999999999998</v>
      </c>
      <c r="GF417" s="43">
        <v>0.51029999999999998</v>
      </c>
      <c r="GG417" s="43">
        <v>0.51029999999999998</v>
      </c>
      <c r="GH417" s="43">
        <v>0.51029999999999998</v>
      </c>
      <c r="GI417" s="43">
        <v>0.51029999999999998</v>
      </c>
      <c r="GJ417" s="43">
        <v>0.51029999999999998</v>
      </c>
      <c r="GK417" s="43">
        <v>0.51029999999999998</v>
      </c>
      <c r="GL417" s="43">
        <v>0.51029999999999998</v>
      </c>
      <c r="GM417" s="43">
        <v>0.51029999999999998</v>
      </c>
      <c r="GN417" s="43">
        <v>0.51029999999999998</v>
      </c>
      <c r="GO417" s="43">
        <v>0.51029999999999998</v>
      </c>
      <c r="GP417" s="43">
        <v>0.51029999999999998</v>
      </c>
      <c r="GQ417" s="43">
        <v>0.51029999999999998</v>
      </c>
      <c r="GR417" s="43">
        <v>0.51029999999999998</v>
      </c>
      <c r="GS417" s="43">
        <v>0.51029999999999998</v>
      </c>
      <c r="GT417" s="43">
        <v>0.51029999999999998</v>
      </c>
      <c r="GU417" s="43">
        <v>0.51029999999999998</v>
      </c>
      <c r="GV417" s="43">
        <v>0.51029999999999998</v>
      </c>
      <c r="GW417" s="43">
        <v>0.51029999999999998</v>
      </c>
      <c r="GX417" s="43">
        <v>0.51029999999999998</v>
      </c>
      <c r="GY417" s="43">
        <v>0.51029999999999998</v>
      </c>
      <c r="GZ417" s="43">
        <v>0.51029999999999998</v>
      </c>
      <c r="HA417" s="43"/>
      <c r="HB417" s="43"/>
    </row>
    <row r="418" spans="1:210" x14ac:dyDescent="0.6">
      <c r="A418" s="327">
        <v>31</v>
      </c>
      <c r="B418" s="198">
        <v>46482</v>
      </c>
      <c r="C418" s="43">
        <v>0.50293699999999997</v>
      </c>
      <c r="D418" s="43">
        <v>0.50293699999999997</v>
      </c>
      <c r="E418" s="43">
        <v>0.50293699999999997</v>
      </c>
      <c r="F418" s="43">
        <v>0.50293699999999997</v>
      </c>
      <c r="G418" s="43">
        <v>0.50293699999999997</v>
      </c>
      <c r="H418" s="43">
        <v>0.50293699999999997</v>
      </c>
      <c r="I418" s="43">
        <v>0.50293699999999997</v>
      </c>
      <c r="J418" s="43">
        <v>0.50293699999999997</v>
      </c>
      <c r="K418" s="43">
        <v>0.50293699999999997</v>
      </c>
      <c r="L418" s="43">
        <v>0.50293699999999997</v>
      </c>
      <c r="M418" s="43">
        <v>0.50293699999999997</v>
      </c>
      <c r="N418" s="43">
        <v>0.50293699999999997</v>
      </c>
      <c r="O418" s="43">
        <v>0.50293699999999997</v>
      </c>
      <c r="P418" s="43">
        <v>0.50293699999999997</v>
      </c>
      <c r="Q418" s="43">
        <v>0.50293699999999997</v>
      </c>
      <c r="R418" s="43">
        <v>0.50293699999999997</v>
      </c>
      <c r="S418" s="43">
        <v>0.50293699999999997</v>
      </c>
      <c r="T418" s="43">
        <v>0.50293699999999997</v>
      </c>
      <c r="U418" s="43">
        <v>0.50293699999999997</v>
      </c>
      <c r="V418" s="43">
        <v>0.50293699999999997</v>
      </c>
      <c r="W418" s="43">
        <v>0.50293699999999997</v>
      </c>
      <c r="X418" s="43">
        <v>0.50293699999999997</v>
      </c>
      <c r="Y418" s="43">
        <v>0.50293699999999997</v>
      </c>
      <c r="Z418" s="43">
        <v>0.50293699999999997</v>
      </c>
      <c r="AA418" s="43">
        <v>0.50293699999999997</v>
      </c>
      <c r="AB418" s="43">
        <v>0.50293699999999997</v>
      </c>
      <c r="AC418" s="43">
        <v>0.50293699999999997</v>
      </c>
      <c r="AD418" s="43">
        <v>0.50293699999999997</v>
      </c>
      <c r="AE418" s="43">
        <v>0.50293699999999997</v>
      </c>
      <c r="AF418" s="43">
        <v>0.50293699999999997</v>
      </c>
      <c r="AG418" s="43">
        <v>0.50293699999999997</v>
      </c>
      <c r="AH418" s="43">
        <v>0.50293699999999997</v>
      </c>
      <c r="AI418" s="43">
        <v>0.50293699999999997</v>
      </c>
      <c r="AJ418" s="43">
        <v>0.50293699999999997</v>
      </c>
      <c r="AK418" s="43">
        <v>0.50293699999999997</v>
      </c>
      <c r="AL418" s="43">
        <v>0.50293699999999997</v>
      </c>
      <c r="AM418" s="43">
        <v>0.50293699999999997</v>
      </c>
      <c r="AN418" s="43">
        <v>0.50293699999999997</v>
      </c>
      <c r="AO418" s="43">
        <v>0.50293699999999997</v>
      </c>
      <c r="AP418" s="43">
        <v>0.50293699999999997</v>
      </c>
      <c r="AQ418" s="43">
        <v>0.50293699999999997</v>
      </c>
      <c r="AR418" s="43">
        <v>0.50293699999999997</v>
      </c>
      <c r="AS418" s="43">
        <v>0.50293699999999997</v>
      </c>
      <c r="AT418" s="43">
        <v>0.50293699999999997</v>
      </c>
      <c r="AU418" s="43">
        <v>0.50293699999999997</v>
      </c>
      <c r="AV418" s="43">
        <v>0.50293699999999997</v>
      </c>
      <c r="AW418" s="43">
        <v>0.50293699999999997</v>
      </c>
      <c r="AX418" s="43">
        <v>0.50293699999999997</v>
      </c>
      <c r="AY418" s="43">
        <v>0.50293699999999997</v>
      </c>
      <c r="AZ418" s="43">
        <v>0.50293699999999997</v>
      </c>
      <c r="BA418" s="308">
        <v>0.50293699999999997</v>
      </c>
      <c r="BB418" s="43">
        <v>0.50293699999999997</v>
      </c>
      <c r="BC418" s="43">
        <v>0.50293699999999997</v>
      </c>
      <c r="BD418" s="43">
        <v>0.50293699999999997</v>
      </c>
      <c r="BE418" s="43">
        <v>0.50293699999999997</v>
      </c>
      <c r="BF418" s="43">
        <v>0.50293699999999997</v>
      </c>
      <c r="BG418" s="43">
        <v>0.50293699999999997</v>
      </c>
      <c r="BH418" s="43">
        <v>0.50293699999999997</v>
      </c>
      <c r="BI418" s="43">
        <v>0.50293699999999997</v>
      </c>
      <c r="BJ418" s="43">
        <v>0.50293699999999997</v>
      </c>
      <c r="BK418" s="43">
        <v>0.50293699999999997</v>
      </c>
      <c r="BL418" s="43">
        <v>0.50293699999999997</v>
      </c>
      <c r="BM418" s="43">
        <v>0.50293699999999997</v>
      </c>
      <c r="BN418" s="43">
        <v>0.50293699999999997</v>
      </c>
      <c r="BO418" s="43">
        <v>0.50293699999999997</v>
      </c>
      <c r="BP418" s="43">
        <v>0.50293699999999997</v>
      </c>
      <c r="BQ418" s="43">
        <v>0.50293699999999997</v>
      </c>
      <c r="BR418" s="43">
        <v>0.50293699999999997</v>
      </c>
      <c r="BS418" s="43">
        <v>0.50293699999999997</v>
      </c>
      <c r="BT418" s="43">
        <v>0.50293699999999997</v>
      </c>
      <c r="BU418" s="43">
        <v>0.50293699999999997</v>
      </c>
      <c r="BV418" s="43">
        <v>0.50293699999999997</v>
      </c>
      <c r="BW418" s="43">
        <v>0.50293699999999997</v>
      </c>
      <c r="BX418" s="43">
        <v>0.50293699999999997</v>
      </c>
      <c r="BY418" s="43">
        <v>0.50293699999999997</v>
      </c>
      <c r="BZ418" s="43">
        <v>0.50293699999999997</v>
      </c>
      <c r="CA418" s="43">
        <v>0.50293699999999997</v>
      </c>
      <c r="CB418" s="43">
        <v>0.50293699999999997</v>
      </c>
      <c r="CC418" s="43">
        <v>0.50293699999999997</v>
      </c>
      <c r="CD418" s="43">
        <v>0.50293699999999997</v>
      </c>
      <c r="CE418" s="43">
        <v>0.50293699999999997</v>
      </c>
      <c r="CF418" s="43">
        <v>0.50293699999999997</v>
      </c>
      <c r="CG418" s="43">
        <v>0.50293699999999997</v>
      </c>
      <c r="CH418" s="43">
        <v>0.50293699999999997</v>
      </c>
      <c r="CI418" s="43">
        <v>0.50293699999999997</v>
      </c>
      <c r="CJ418" s="43">
        <v>0.50293699999999997</v>
      </c>
      <c r="CK418" s="43">
        <v>0.50293699999999997</v>
      </c>
      <c r="CL418" s="43">
        <v>0.50293699999999997</v>
      </c>
      <c r="CM418" s="43">
        <v>0.50293699999999997</v>
      </c>
      <c r="CN418" s="43">
        <v>0.50293699999999997</v>
      </c>
      <c r="CO418" s="43">
        <v>0.50293699999999997</v>
      </c>
      <c r="CP418" s="43">
        <v>0.50293699999999997</v>
      </c>
      <c r="CQ418" s="43">
        <v>0.50293699999999997</v>
      </c>
      <c r="CR418" s="43">
        <v>0.50293699999999997</v>
      </c>
      <c r="CS418" s="43">
        <v>0.50293699999999997</v>
      </c>
      <c r="CT418" s="43">
        <v>0.50293699999999997</v>
      </c>
      <c r="CU418" s="43">
        <v>0.50293699999999997</v>
      </c>
      <c r="CV418" s="43">
        <v>0.50293699999999997</v>
      </c>
      <c r="CW418" s="43">
        <v>0.50293699999999997</v>
      </c>
      <c r="CX418" s="43">
        <v>0.50293699999999997</v>
      </c>
      <c r="CY418" s="43">
        <v>0.50293699999999997</v>
      </c>
      <c r="CZ418" s="43"/>
      <c r="DA418" s="43"/>
      <c r="DC418" s="198">
        <v>46413</v>
      </c>
      <c r="DD418" s="43">
        <v>0.51029999999999998</v>
      </c>
      <c r="DE418" s="43">
        <v>0.51029999999999998</v>
      </c>
      <c r="DF418" s="43">
        <v>0.51029999999999998</v>
      </c>
      <c r="DG418" s="43">
        <v>0.51029999999999998</v>
      </c>
      <c r="DH418" s="43">
        <v>0.51029999999999998</v>
      </c>
      <c r="DI418" s="43">
        <v>0.51029999999999998</v>
      </c>
      <c r="DJ418" s="43">
        <v>0.51029999999999998</v>
      </c>
      <c r="DK418" s="43">
        <v>0.51029999999999998</v>
      </c>
      <c r="DL418" s="43">
        <v>0.51029999999999998</v>
      </c>
      <c r="DM418" s="43">
        <v>0.51029999999999998</v>
      </c>
      <c r="DN418" s="43">
        <v>0.51029999999999998</v>
      </c>
      <c r="DO418" s="43">
        <v>0.51029999999999998</v>
      </c>
      <c r="DP418" s="43">
        <v>0.51029999999999998</v>
      </c>
      <c r="DQ418" s="43">
        <v>0.51029999999999998</v>
      </c>
      <c r="DR418" s="43">
        <v>0.51029999999999998</v>
      </c>
      <c r="DS418" s="43">
        <v>0.51029999999999998</v>
      </c>
      <c r="DT418" s="43">
        <v>0.51029999999999998</v>
      </c>
      <c r="DU418" s="43">
        <v>0.51029999999999998</v>
      </c>
      <c r="DV418" s="43">
        <v>0.51029999999999998</v>
      </c>
      <c r="DW418" s="43">
        <v>0.51029999999999998</v>
      </c>
      <c r="DX418" s="43">
        <v>0.51029999999999998</v>
      </c>
      <c r="DY418" s="43">
        <v>0.51029999999999998</v>
      </c>
      <c r="DZ418" s="43">
        <v>0.51029999999999998</v>
      </c>
      <c r="EA418" s="43">
        <v>0.51029999999999998</v>
      </c>
      <c r="EB418" s="43">
        <v>0.51029999999999998</v>
      </c>
      <c r="EC418" s="43">
        <v>0.51029999999999998</v>
      </c>
      <c r="ED418" s="43">
        <v>0.51029999999999998</v>
      </c>
      <c r="EE418" s="43">
        <v>0.51029999999999998</v>
      </c>
      <c r="EF418" s="43">
        <v>0.51029999999999998</v>
      </c>
      <c r="EG418" s="43">
        <v>0.51029999999999998</v>
      </c>
      <c r="EH418" s="43">
        <v>0.51029999999999998</v>
      </c>
      <c r="EI418" s="43">
        <v>0.51029999999999998</v>
      </c>
      <c r="EJ418" s="43">
        <v>0.51029999999999998</v>
      </c>
      <c r="EK418" s="43">
        <v>0.51029999999999998</v>
      </c>
      <c r="EL418" s="43">
        <v>0.51029999999999998</v>
      </c>
      <c r="EM418" s="43">
        <v>0.51029999999999998</v>
      </c>
      <c r="EN418" s="43">
        <v>0.51029999999999998</v>
      </c>
      <c r="EO418" s="43">
        <v>0.51029999999999998</v>
      </c>
      <c r="EP418" s="43">
        <v>0.51029999999999998</v>
      </c>
      <c r="EQ418" s="43">
        <v>0.51029999999999998</v>
      </c>
      <c r="ER418" s="43">
        <v>0.51029999999999998</v>
      </c>
      <c r="ES418" s="43">
        <v>0.51029999999999998</v>
      </c>
      <c r="ET418" s="43">
        <v>0.51029999999999998</v>
      </c>
      <c r="EU418" s="43">
        <v>0.51029999999999998</v>
      </c>
      <c r="EV418" s="43">
        <v>0.51029999999999998</v>
      </c>
      <c r="EW418" s="43">
        <v>0.51029999999999998</v>
      </c>
      <c r="EX418" s="43">
        <v>0.51029999999999998</v>
      </c>
      <c r="EY418" s="43">
        <v>0.51029999999999998</v>
      </c>
      <c r="EZ418" s="43">
        <v>0.51029999999999998</v>
      </c>
      <c r="FA418" s="43">
        <v>0.51029999999999998</v>
      </c>
      <c r="FB418" s="308">
        <v>0.51029999999999998</v>
      </c>
      <c r="FC418" s="43">
        <v>0.51029999999999998</v>
      </c>
      <c r="FD418" s="43">
        <v>0.51029999999999998</v>
      </c>
      <c r="FE418" s="43">
        <v>0.51029999999999998</v>
      </c>
      <c r="FF418" s="43">
        <v>0.51029999999999998</v>
      </c>
      <c r="FG418" s="43">
        <v>0.51029999999999998</v>
      </c>
      <c r="FH418" s="43">
        <v>0.51029999999999998</v>
      </c>
      <c r="FI418" s="43">
        <v>0.51029999999999998</v>
      </c>
      <c r="FJ418" s="43">
        <v>0.51029999999999998</v>
      </c>
      <c r="FK418" s="43">
        <v>0.51029999999999998</v>
      </c>
      <c r="FL418" s="43">
        <v>0.51029999999999998</v>
      </c>
      <c r="FM418" s="43">
        <v>0.51029999999999998</v>
      </c>
      <c r="FN418" s="43">
        <v>0.51029999999999998</v>
      </c>
      <c r="FO418" s="43">
        <v>0.51029999999999998</v>
      </c>
      <c r="FP418" s="43">
        <v>0.51029999999999998</v>
      </c>
      <c r="FQ418" s="43">
        <v>0.51029999999999998</v>
      </c>
      <c r="FR418" s="43">
        <v>0.51029999999999998</v>
      </c>
      <c r="FS418" s="43">
        <v>0.51029999999999998</v>
      </c>
      <c r="FT418" s="43">
        <v>0.51029999999999998</v>
      </c>
      <c r="FU418" s="43">
        <v>0.51029999999999998</v>
      </c>
      <c r="FV418" s="43">
        <v>0.51029999999999998</v>
      </c>
      <c r="FW418" s="43">
        <v>0.51029999999999998</v>
      </c>
      <c r="FX418" s="43">
        <v>0.51029999999999998</v>
      </c>
      <c r="FY418" s="43">
        <v>0.51029999999999998</v>
      </c>
      <c r="FZ418" s="43">
        <v>0.51029999999999998</v>
      </c>
      <c r="GA418" s="43">
        <v>0.51029999999999998</v>
      </c>
      <c r="GB418" s="43">
        <v>0.51029999999999998</v>
      </c>
      <c r="GC418" s="43">
        <v>0.51029999999999998</v>
      </c>
      <c r="GD418" s="43">
        <v>0.51029999999999998</v>
      </c>
      <c r="GE418" s="43">
        <v>0.51029999999999998</v>
      </c>
      <c r="GF418" s="43">
        <v>0.51029999999999998</v>
      </c>
      <c r="GG418" s="43">
        <v>0.51029999999999998</v>
      </c>
      <c r="GH418" s="43">
        <v>0.51029999999999998</v>
      </c>
      <c r="GI418" s="43">
        <v>0.51029999999999998</v>
      </c>
      <c r="GJ418" s="43">
        <v>0.51029999999999998</v>
      </c>
      <c r="GK418" s="43">
        <v>0.51029999999999998</v>
      </c>
      <c r="GL418" s="43">
        <v>0.51029999999999998</v>
      </c>
      <c r="GM418" s="43">
        <v>0.51029999999999998</v>
      </c>
      <c r="GN418" s="43">
        <v>0.51029999999999998</v>
      </c>
      <c r="GO418" s="43">
        <v>0.51029999999999998</v>
      </c>
      <c r="GP418" s="43">
        <v>0.51029999999999998</v>
      </c>
      <c r="GQ418" s="43">
        <v>0.51029999999999998</v>
      </c>
      <c r="GR418" s="43">
        <v>0.51029999999999998</v>
      </c>
      <c r="GS418" s="43">
        <v>0.51029999999999998</v>
      </c>
      <c r="GT418" s="43">
        <v>0.51029999999999998</v>
      </c>
      <c r="GU418" s="43">
        <v>0.51029999999999998</v>
      </c>
      <c r="GV418" s="43">
        <v>0.51029999999999998</v>
      </c>
      <c r="GW418" s="43">
        <v>0.51029999999999998</v>
      </c>
      <c r="GX418" s="43">
        <v>0.51029999999999998</v>
      </c>
      <c r="GY418" s="43">
        <v>0.51029999999999998</v>
      </c>
      <c r="GZ418" s="43">
        <v>0.51029999999999998</v>
      </c>
      <c r="HA418" s="43"/>
      <c r="HB418" s="43"/>
    </row>
    <row r="419" spans="1:210" x14ac:dyDescent="0.6">
      <c r="A419" s="327">
        <v>32</v>
      </c>
      <c r="B419" s="198">
        <v>46512</v>
      </c>
      <c r="C419" s="43">
        <v>0.50293699999999997</v>
      </c>
      <c r="D419" s="43">
        <v>0.50293699999999997</v>
      </c>
      <c r="E419" s="43">
        <v>0.50293699999999997</v>
      </c>
      <c r="F419" s="43">
        <v>0.50293699999999997</v>
      </c>
      <c r="G419" s="43">
        <v>0.50293699999999997</v>
      </c>
      <c r="H419" s="43">
        <v>0.50293699999999997</v>
      </c>
      <c r="I419" s="43">
        <v>0.50293699999999997</v>
      </c>
      <c r="J419" s="43">
        <v>0.50293699999999997</v>
      </c>
      <c r="K419" s="43">
        <v>0.50293699999999997</v>
      </c>
      <c r="L419" s="43">
        <v>0.50293699999999997</v>
      </c>
      <c r="M419" s="43">
        <v>0.50293699999999997</v>
      </c>
      <c r="N419" s="43">
        <v>0.50293699999999997</v>
      </c>
      <c r="O419" s="43">
        <v>0.50293699999999997</v>
      </c>
      <c r="P419" s="43">
        <v>0.50293699999999997</v>
      </c>
      <c r="Q419" s="43">
        <v>0.50293699999999997</v>
      </c>
      <c r="R419" s="43">
        <v>0.50293699999999997</v>
      </c>
      <c r="S419" s="43">
        <v>0.50293699999999997</v>
      </c>
      <c r="T419" s="43">
        <v>0.50293699999999997</v>
      </c>
      <c r="U419" s="43">
        <v>0.50293699999999997</v>
      </c>
      <c r="V419" s="43">
        <v>0.50293699999999997</v>
      </c>
      <c r="W419" s="43">
        <v>0.50293699999999997</v>
      </c>
      <c r="X419" s="43">
        <v>0.50293699999999997</v>
      </c>
      <c r="Y419" s="43">
        <v>0.50293699999999997</v>
      </c>
      <c r="Z419" s="43">
        <v>0.50293699999999997</v>
      </c>
      <c r="AA419" s="43">
        <v>0.50293699999999997</v>
      </c>
      <c r="AB419" s="43">
        <v>0.50293699999999997</v>
      </c>
      <c r="AC419" s="43">
        <v>0.50293699999999997</v>
      </c>
      <c r="AD419" s="43">
        <v>0.50293699999999997</v>
      </c>
      <c r="AE419" s="43">
        <v>0.50293699999999997</v>
      </c>
      <c r="AF419" s="43">
        <v>0.50293699999999997</v>
      </c>
      <c r="AG419" s="43">
        <v>0.50293699999999997</v>
      </c>
      <c r="AH419" s="43">
        <v>0.50293699999999997</v>
      </c>
      <c r="AI419" s="43">
        <v>0.50293699999999997</v>
      </c>
      <c r="AJ419" s="43">
        <v>0.50293699999999997</v>
      </c>
      <c r="AK419" s="43">
        <v>0.50293699999999997</v>
      </c>
      <c r="AL419" s="43">
        <v>0.50293699999999997</v>
      </c>
      <c r="AM419" s="43">
        <v>0.50293699999999997</v>
      </c>
      <c r="AN419" s="43">
        <v>0.50293699999999997</v>
      </c>
      <c r="AO419" s="43">
        <v>0.50293699999999997</v>
      </c>
      <c r="AP419" s="43">
        <v>0.50293699999999997</v>
      </c>
      <c r="AQ419" s="43">
        <v>0.50293699999999997</v>
      </c>
      <c r="AR419" s="43">
        <v>0.50293699999999997</v>
      </c>
      <c r="AS419" s="43">
        <v>0.50293699999999997</v>
      </c>
      <c r="AT419" s="43">
        <v>0.50293699999999997</v>
      </c>
      <c r="AU419" s="43">
        <v>0.50293699999999997</v>
      </c>
      <c r="AV419" s="43">
        <v>0.50293699999999997</v>
      </c>
      <c r="AW419" s="43">
        <v>0.50293699999999997</v>
      </c>
      <c r="AX419" s="43">
        <v>0.50293699999999997</v>
      </c>
      <c r="AY419" s="43">
        <v>0.50293699999999997</v>
      </c>
      <c r="AZ419" s="43">
        <v>0.50293699999999997</v>
      </c>
      <c r="BA419" s="308">
        <v>0.50293699999999997</v>
      </c>
      <c r="BB419" s="43">
        <v>0.50293699999999997</v>
      </c>
      <c r="BC419" s="43">
        <v>0.50293699999999997</v>
      </c>
      <c r="BD419" s="43">
        <v>0.50293699999999997</v>
      </c>
      <c r="BE419" s="43">
        <v>0.50293699999999997</v>
      </c>
      <c r="BF419" s="43">
        <v>0.50293699999999997</v>
      </c>
      <c r="BG419" s="43">
        <v>0.50293699999999997</v>
      </c>
      <c r="BH419" s="43">
        <v>0.50293699999999997</v>
      </c>
      <c r="BI419" s="43">
        <v>0.50293699999999997</v>
      </c>
      <c r="BJ419" s="43">
        <v>0.50293699999999997</v>
      </c>
      <c r="BK419" s="43">
        <v>0.50293699999999997</v>
      </c>
      <c r="BL419" s="43">
        <v>0.50293699999999997</v>
      </c>
      <c r="BM419" s="43">
        <v>0.50293699999999997</v>
      </c>
      <c r="BN419" s="43">
        <v>0.50293699999999997</v>
      </c>
      <c r="BO419" s="43">
        <v>0.50293699999999997</v>
      </c>
      <c r="BP419" s="43">
        <v>0.50293699999999997</v>
      </c>
      <c r="BQ419" s="43">
        <v>0.50293699999999997</v>
      </c>
      <c r="BR419" s="43">
        <v>0.50293699999999997</v>
      </c>
      <c r="BS419" s="43">
        <v>0.50293699999999997</v>
      </c>
      <c r="BT419" s="43">
        <v>0.50293699999999997</v>
      </c>
      <c r="BU419" s="43">
        <v>0.50293699999999997</v>
      </c>
      <c r="BV419" s="43">
        <v>0.50293699999999997</v>
      </c>
      <c r="BW419" s="43">
        <v>0.50293699999999997</v>
      </c>
      <c r="BX419" s="43">
        <v>0.50293699999999997</v>
      </c>
      <c r="BY419" s="43">
        <v>0.50293699999999997</v>
      </c>
      <c r="BZ419" s="43">
        <v>0.50293699999999997</v>
      </c>
      <c r="CA419" s="43">
        <v>0.50293699999999997</v>
      </c>
      <c r="CB419" s="43">
        <v>0.50293699999999997</v>
      </c>
      <c r="CC419" s="43">
        <v>0.50293699999999997</v>
      </c>
      <c r="CD419" s="43">
        <v>0.50293699999999997</v>
      </c>
      <c r="CE419" s="43">
        <v>0.50293699999999997</v>
      </c>
      <c r="CF419" s="43">
        <v>0.50293699999999997</v>
      </c>
      <c r="CG419" s="43">
        <v>0.50293699999999997</v>
      </c>
      <c r="CH419" s="43">
        <v>0.50293699999999997</v>
      </c>
      <c r="CI419" s="43">
        <v>0.50293699999999997</v>
      </c>
      <c r="CJ419" s="43">
        <v>0.50293699999999997</v>
      </c>
      <c r="CK419" s="43">
        <v>0.50293699999999997</v>
      </c>
      <c r="CL419" s="43">
        <v>0.50293699999999997</v>
      </c>
      <c r="CM419" s="43">
        <v>0.50293699999999997</v>
      </c>
      <c r="CN419" s="43">
        <v>0.50293699999999997</v>
      </c>
      <c r="CO419" s="43">
        <v>0.50293699999999997</v>
      </c>
      <c r="CP419" s="43">
        <v>0.50293699999999997</v>
      </c>
      <c r="CQ419" s="43">
        <v>0.50293699999999997</v>
      </c>
      <c r="CR419" s="43">
        <v>0.50293699999999997</v>
      </c>
      <c r="CS419" s="43">
        <v>0.50293699999999997</v>
      </c>
      <c r="CT419" s="43">
        <v>0.50293699999999997</v>
      </c>
      <c r="CU419" s="43">
        <v>0.50293699999999997</v>
      </c>
      <c r="CV419" s="43">
        <v>0.50293699999999997</v>
      </c>
      <c r="CW419" s="43">
        <v>0.50293699999999997</v>
      </c>
      <c r="CX419" s="43">
        <v>0.50293699999999997</v>
      </c>
      <c r="CY419" s="43">
        <v>0.50293699999999997</v>
      </c>
      <c r="CZ419" s="43"/>
      <c r="DA419" s="43"/>
      <c r="DC419" s="198">
        <v>46444</v>
      </c>
      <c r="DD419" s="43">
        <v>0.51029999999999998</v>
      </c>
      <c r="DE419" s="43">
        <v>0.51029999999999998</v>
      </c>
      <c r="DF419" s="43">
        <v>0.51029999999999998</v>
      </c>
      <c r="DG419" s="43">
        <v>0.51029999999999998</v>
      </c>
      <c r="DH419" s="43">
        <v>0.51029999999999998</v>
      </c>
      <c r="DI419" s="43">
        <v>0.51029999999999998</v>
      </c>
      <c r="DJ419" s="43">
        <v>0.51029999999999998</v>
      </c>
      <c r="DK419" s="43">
        <v>0.51029999999999998</v>
      </c>
      <c r="DL419" s="43">
        <v>0.51029999999999998</v>
      </c>
      <c r="DM419" s="43">
        <v>0.51029999999999998</v>
      </c>
      <c r="DN419" s="43">
        <v>0.51029999999999998</v>
      </c>
      <c r="DO419" s="43">
        <v>0.51029999999999998</v>
      </c>
      <c r="DP419" s="43">
        <v>0.51029999999999998</v>
      </c>
      <c r="DQ419" s="43">
        <v>0.51029999999999998</v>
      </c>
      <c r="DR419" s="43">
        <v>0.51029999999999998</v>
      </c>
      <c r="DS419" s="43">
        <v>0.51029999999999998</v>
      </c>
      <c r="DT419" s="43">
        <v>0.51029999999999998</v>
      </c>
      <c r="DU419" s="43">
        <v>0.51029999999999998</v>
      </c>
      <c r="DV419" s="43">
        <v>0.51029999999999998</v>
      </c>
      <c r="DW419" s="43">
        <v>0.51029999999999998</v>
      </c>
      <c r="DX419" s="43">
        <v>0.51029999999999998</v>
      </c>
      <c r="DY419" s="43">
        <v>0.51029999999999998</v>
      </c>
      <c r="DZ419" s="43">
        <v>0.51029999999999998</v>
      </c>
      <c r="EA419" s="43">
        <v>0.51029999999999998</v>
      </c>
      <c r="EB419" s="43">
        <v>0.51029999999999998</v>
      </c>
      <c r="EC419" s="43">
        <v>0.51029999999999998</v>
      </c>
      <c r="ED419" s="43">
        <v>0.51029999999999998</v>
      </c>
      <c r="EE419" s="43">
        <v>0.51029999999999998</v>
      </c>
      <c r="EF419" s="43">
        <v>0.51029999999999998</v>
      </c>
      <c r="EG419" s="43">
        <v>0.51029999999999998</v>
      </c>
      <c r="EH419" s="43">
        <v>0.51029999999999998</v>
      </c>
      <c r="EI419" s="43">
        <v>0.51029999999999998</v>
      </c>
      <c r="EJ419" s="43">
        <v>0.51029999999999998</v>
      </c>
      <c r="EK419" s="43">
        <v>0.51029999999999998</v>
      </c>
      <c r="EL419" s="43">
        <v>0.51029999999999998</v>
      </c>
      <c r="EM419" s="43">
        <v>0.51029999999999998</v>
      </c>
      <c r="EN419" s="43">
        <v>0.51029999999999998</v>
      </c>
      <c r="EO419" s="43">
        <v>0.51029999999999998</v>
      </c>
      <c r="EP419" s="43">
        <v>0.51029999999999998</v>
      </c>
      <c r="EQ419" s="43">
        <v>0.51029999999999998</v>
      </c>
      <c r="ER419" s="43">
        <v>0.51029999999999998</v>
      </c>
      <c r="ES419" s="43">
        <v>0.51029999999999998</v>
      </c>
      <c r="ET419" s="43">
        <v>0.51029999999999998</v>
      </c>
      <c r="EU419" s="43">
        <v>0.51029999999999998</v>
      </c>
      <c r="EV419" s="43">
        <v>0.51029999999999998</v>
      </c>
      <c r="EW419" s="43">
        <v>0.51029999999999998</v>
      </c>
      <c r="EX419" s="43">
        <v>0.51029999999999998</v>
      </c>
      <c r="EY419" s="43">
        <v>0.51029999999999998</v>
      </c>
      <c r="EZ419" s="43">
        <v>0.51029999999999998</v>
      </c>
      <c r="FA419" s="43">
        <v>0.51029999999999998</v>
      </c>
      <c r="FB419" s="308">
        <v>0.51029999999999998</v>
      </c>
      <c r="FC419" s="43">
        <v>0.51029999999999998</v>
      </c>
      <c r="FD419" s="43">
        <v>0.51029999999999998</v>
      </c>
      <c r="FE419" s="43">
        <v>0.51029999999999998</v>
      </c>
      <c r="FF419" s="43">
        <v>0.51029999999999998</v>
      </c>
      <c r="FG419" s="43">
        <v>0.51029999999999998</v>
      </c>
      <c r="FH419" s="43">
        <v>0.51029999999999998</v>
      </c>
      <c r="FI419" s="43">
        <v>0.51029999999999998</v>
      </c>
      <c r="FJ419" s="43">
        <v>0.51029999999999998</v>
      </c>
      <c r="FK419" s="43">
        <v>0.51029999999999998</v>
      </c>
      <c r="FL419" s="43">
        <v>0.51029999999999998</v>
      </c>
      <c r="FM419" s="43">
        <v>0.51029999999999998</v>
      </c>
      <c r="FN419" s="43">
        <v>0.51029999999999998</v>
      </c>
      <c r="FO419" s="43">
        <v>0.51029999999999998</v>
      </c>
      <c r="FP419" s="43">
        <v>0.51029999999999998</v>
      </c>
      <c r="FQ419" s="43">
        <v>0.51029999999999998</v>
      </c>
      <c r="FR419" s="43">
        <v>0.51029999999999998</v>
      </c>
      <c r="FS419" s="43">
        <v>0.51029999999999998</v>
      </c>
      <c r="FT419" s="43">
        <v>0.51029999999999998</v>
      </c>
      <c r="FU419" s="43">
        <v>0.51029999999999998</v>
      </c>
      <c r="FV419" s="43">
        <v>0.51029999999999998</v>
      </c>
      <c r="FW419" s="43">
        <v>0.51029999999999998</v>
      </c>
      <c r="FX419" s="43">
        <v>0.51029999999999998</v>
      </c>
      <c r="FY419" s="43">
        <v>0.51029999999999998</v>
      </c>
      <c r="FZ419" s="43">
        <v>0.51029999999999998</v>
      </c>
      <c r="GA419" s="43">
        <v>0.51029999999999998</v>
      </c>
      <c r="GB419" s="43">
        <v>0.51029999999999998</v>
      </c>
      <c r="GC419" s="43">
        <v>0.51029999999999998</v>
      </c>
      <c r="GD419" s="43">
        <v>0.51029999999999998</v>
      </c>
      <c r="GE419" s="43">
        <v>0.51029999999999998</v>
      </c>
      <c r="GF419" s="43">
        <v>0.51029999999999998</v>
      </c>
      <c r="GG419" s="43">
        <v>0.51029999999999998</v>
      </c>
      <c r="GH419" s="43">
        <v>0.51029999999999998</v>
      </c>
      <c r="GI419" s="43">
        <v>0.51029999999999998</v>
      </c>
      <c r="GJ419" s="43">
        <v>0.51029999999999998</v>
      </c>
      <c r="GK419" s="43">
        <v>0.51029999999999998</v>
      </c>
      <c r="GL419" s="43">
        <v>0.51029999999999998</v>
      </c>
      <c r="GM419" s="43">
        <v>0.51029999999999998</v>
      </c>
      <c r="GN419" s="43">
        <v>0.51029999999999998</v>
      </c>
      <c r="GO419" s="43">
        <v>0.51029999999999998</v>
      </c>
      <c r="GP419" s="43">
        <v>0.51029999999999998</v>
      </c>
      <c r="GQ419" s="43">
        <v>0.51029999999999998</v>
      </c>
      <c r="GR419" s="43">
        <v>0.51029999999999998</v>
      </c>
      <c r="GS419" s="43">
        <v>0.51029999999999998</v>
      </c>
      <c r="GT419" s="43">
        <v>0.51029999999999998</v>
      </c>
      <c r="GU419" s="43">
        <v>0.51029999999999998</v>
      </c>
      <c r="GV419" s="43">
        <v>0.51029999999999998</v>
      </c>
      <c r="GW419" s="43">
        <v>0.51029999999999998</v>
      </c>
      <c r="GX419" s="43">
        <v>0.51029999999999998</v>
      </c>
      <c r="GY419" s="43">
        <v>0.51029999999999998</v>
      </c>
      <c r="GZ419" s="43">
        <v>0.51029999999999998</v>
      </c>
      <c r="HA419" s="43"/>
      <c r="HB419" s="43"/>
    </row>
    <row r="420" spans="1:210" x14ac:dyDescent="0.6">
      <c r="A420" s="327">
        <v>33</v>
      </c>
      <c r="B420" s="198">
        <v>46543</v>
      </c>
      <c r="C420" s="43">
        <v>0.50293699999999997</v>
      </c>
      <c r="D420" s="43">
        <v>0.50293699999999997</v>
      </c>
      <c r="E420" s="43">
        <v>0.50293699999999997</v>
      </c>
      <c r="F420" s="43">
        <v>0.50293699999999997</v>
      </c>
      <c r="G420" s="43">
        <v>0.50293699999999997</v>
      </c>
      <c r="H420" s="43">
        <v>0.50293699999999997</v>
      </c>
      <c r="I420" s="43">
        <v>0.50293699999999997</v>
      </c>
      <c r="J420" s="43">
        <v>0.50293699999999997</v>
      </c>
      <c r="K420" s="43">
        <v>0.50293699999999997</v>
      </c>
      <c r="L420" s="43">
        <v>0.50293699999999997</v>
      </c>
      <c r="M420" s="43">
        <v>0.50293699999999997</v>
      </c>
      <c r="N420" s="43">
        <v>0.50293699999999997</v>
      </c>
      <c r="O420" s="43">
        <v>0.50293699999999997</v>
      </c>
      <c r="P420" s="43">
        <v>0.50293699999999997</v>
      </c>
      <c r="Q420" s="43">
        <v>0.50293699999999997</v>
      </c>
      <c r="R420" s="43">
        <v>0.50293699999999997</v>
      </c>
      <c r="S420" s="43">
        <v>0.50293699999999997</v>
      </c>
      <c r="T420" s="43">
        <v>0.50293699999999997</v>
      </c>
      <c r="U420" s="43">
        <v>0.50293699999999997</v>
      </c>
      <c r="V420" s="43">
        <v>0.50293699999999997</v>
      </c>
      <c r="W420" s="43">
        <v>0.50293699999999997</v>
      </c>
      <c r="X420" s="43">
        <v>0.50293699999999997</v>
      </c>
      <c r="Y420" s="43">
        <v>0.50293699999999997</v>
      </c>
      <c r="Z420" s="43">
        <v>0.50293699999999997</v>
      </c>
      <c r="AA420" s="43">
        <v>0.50293699999999997</v>
      </c>
      <c r="AB420" s="43">
        <v>0.50293699999999997</v>
      </c>
      <c r="AC420" s="43">
        <v>0.50293699999999997</v>
      </c>
      <c r="AD420" s="43">
        <v>0.50293699999999997</v>
      </c>
      <c r="AE420" s="43">
        <v>0.50293699999999997</v>
      </c>
      <c r="AF420" s="43">
        <v>0.50293699999999997</v>
      </c>
      <c r="AG420" s="43">
        <v>0.50293699999999997</v>
      </c>
      <c r="AH420" s="43">
        <v>0.50293699999999997</v>
      </c>
      <c r="AI420" s="43">
        <v>0.50293699999999997</v>
      </c>
      <c r="AJ420" s="43">
        <v>0.50293699999999997</v>
      </c>
      <c r="AK420" s="43">
        <v>0.50293699999999997</v>
      </c>
      <c r="AL420" s="43">
        <v>0.50293699999999997</v>
      </c>
      <c r="AM420" s="43">
        <v>0.50293699999999997</v>
      </c>
      <c r="AN420" s="43">
        <v>0.50293699999999997</v>
      </c>
      <c r="AO420" s="43">
        <v>0.50293699999999997</v>
      </c>
      <c r="AP420" s="43">
        <v>0.50293699999999997</v>
      </c>
      <c r="AQ420" s="43">
        <v>0.50293699999999997</v>
      </c>
      <c r="AR420" s="43">
        <v>0.50293699999999997</v>
      </c>
      <c r="AS420" s="43">
        <v>0.50293699999999997</v>
      </c>
      <c r="AT420" s="43">
        <v>0.50293699999999997</v>
      </c>
      <c r="AU420" s="43">
        <v>0.50293699999999997</v>
      </c>
      <c r="AV420" s="43">
        <v>0.50293699999999997</v>
      </c>
      <c r="AW420" s="43">
        <v>0.50293699999999997</v>
      </c>
      <c r="AX420" s="43">
        <v>0.50293699999999997</v>
      </c>
      <c r="AY420" s="43">
        <v>0.50293699999999997</v>
      </c>
      <c r="AZ420" s="43">
        <v>0.50293699999999997</v>
      </c>
      <c r="BA420" s="308">
        <v>0.50293699999999997</v>
      </c>
      <c r="BB420" s="43">
        <v>0.50293699999999997</v>
      </c>
      <c r="BC420" s="43">
        <v>0.50293699999999997</v>
      </c>
      <c r="BD420" s="43">
        <v>0.50293699999999997</v>
      </c>
      <c r="BE420" s="43">
        <v>0.50293699999999997</v>
      </c>
      <c r="BF420" s="43">
        <v>0.50293699999999997</v>
      </c>
      <c r="BG420" s="43">
        <v>0.50293699999999997</v>
      </c>
      <c r="BH420" s="43">
        <v>0.50293699999999997</v>
      </c>
      <c r="BI420" s="43">
        <v>0.50293699999999997</v>
      </c>
      <c r="BJ420" s="43">
        <v>0.50293699999999997</v>
      </c>
      <c r="BK420" s="43">
        <v>0.50293699999999997</v>
      </c>
      <c r="BL420" s="43">
        <v>0.50293699999999997</v>
      </c>
      <c r="BM420" s="43">
        <v>0.50293699999999997</v>
      </c>
      <c r="BN420" s="43">
        <v>0.50293699999999997</v>
      </c>
      <c r="BO420" s="43">
        <v>0.50293699999999997</v>
      </c>
      <c r="BP420" s="43">
        <v>0.50293699999999997</v>
      </c>
      <c r="BQ420" s="43">
        <v>0.50293699999999997</v>
      </c>
      <c r="BR420" s="43">
        <v>0.50293699999999997</v>
      </c>
      <c r="BS420" s="43">
        <v>0.50293699999999997</v>
      </c>
      <c r="BT420" s="43">
        <v>0.50293699999999997</v>
      </c>
      <c r="BU420" s="43">
        <v>0.50293699999999997</v>
      </c>
      <c r="BV420" s="43">
        <v>0.50293699999999997</v>
      </c>
      <c r="BW420" s="43">
        <v>0.50293699999999997</v>
      </c>
      <c r="BX420" s="43">
        <v>0.50293699999999997</v>
      </c>
      <c r="BY420" s="43">
        <v>0.50293699999999997</v>
      </c>
      <c r="BZ420" s="43">
        <v>0.50293699999999997</v>
      </c>
      <c r="CA420" s="43">
        <v>0.50293699999999997</v>
      </c>
      <c r="CB420" s="43">
        <v>0.50293699999999997</v>
      </c>
      <c r="CC420" s="43">
        <v>0.50293699999999997</v>
      </c>
      <c r="CD420" s="43">
        <v>0.50293699999999997</v>
      </c>
      <c r="CE420" s="43">
        <v>0.50293699999999997</v>
      </c>
      <c r="CF420" s="43">
        <v>0.50293699999999997</v>
      </c>
      <c r="CG420" s="43">
        <v>0.50293699999999997</v>
      </c>
      <c r="CH420" s="43">
        <v>0.50293699999999997</v>
      </c>
      <c r="CI420" s="43">
        <v>0.50293699999999997</v>
      </c>
      <c r="CJ420" s="43">
        <v>0.50293699999999997</v>
      </c>
      <c r="CK420" s="43">
        <v>0.50293699999999997</v>
      </c>
      <c r="CL420" s="43">
        <v>0.50293699999999997</v>
      </c>
      <c r="CM420" s="43">
        <v>0.50293699999999997</v>
      </c>
      <c r="CN420" s="43">
        <v>0.50293699999999997</v>
      </c>
      <c r="CO420" s="43">
        <v>0.50293699999999997</v>
      </c>
      <c r="CP420" s="43">
        <v>0.50293699999999997</v>
      </c>
      <c r="CQ420" s="43">
        <v>0.50293699999999997</v>
      </c>
      <c r="CR420" s="43">
        <v>0.50293699999999997</v>
      </c>
      <c r="CS420" s="43">
        <v>0.50293699999999997</v>
      </c>
      <c r="CT420" s="43">
        <v>0.50293699999999997</v>
      </c>
      <c r="CU420" s="43">
        <v>0.50293699999999997</v>
      </c>
      <c r="CV420" s="43">
        <v>0.50293699999999997</v>
      </c>
      <c r="CW420" s="43">
        <v>0.50293699999999997</v>
      </c>
      <c r="CX420" s="43">
        <v>0.50293699999999997</v>
      </c>
      <c r="CY420" s="43">
        <v>0.50293699999999997</v>
      </c>
      <c r="CZ420" s="43"/>
      <c r="DA420" s="43"/>
      <c r="DC420" s="198">
        <v>46472</v>
      </c>
      <c r="DD420" s="43">
        <v>0.51029999999999998</v>
      </c>
      <c r="DE420" s="43">
        <v>0.51029999999999998</v>
      </c>
      <c r="DF420" s="43">
        <v>0.51029999999999998</v>
      </c>
      <c r="DG420" s="43">
        <v>0.51029999999999998</v>
      </c>
      <c r="DH420" s="43">
        <v>0.51029999999999998</v>
      </c>
      <c r="DI420" s="43">
        <v>0.51029999999999998</v>
      </c>
      <c r="DJ420" s="43">
        <v>0.51029999999999998</v>
      </c>
      <c r="DK420" s="43">
        <v>0.51029999999999998</v>
      </c>
      <c r="DL420" s="43">
        <v>0.51029999999999998</v>
      </c>
      <c r="DM420" s="43">
        <v>0.51029999999999998</v>
      </c>
      <c r="DN420" s="43">
        <v>0.51029999999999998</v>
      </c>
      <c r="DO420" s="43">
        <v>0.51029999999999998</v>
      </c>
      <c r="DP420" s="43">
        <v>0.51029999999999998</v>
      </c>
      <c r="DQ420" s="43">
        <v>0.51029999999999998</v>
      </c>
      <c r="DR420" s="43">
        <v>0.51029999999999998</v>
      </c>
      <c r="DS420" s="43">
        <v>0.51029999999999998</v>
      </c>
      <c r="DT420" s="43">
        <v>0.51029999999999998</v>
      </c>
      <c r="DU420" s="43">
        <v>0.51029999999999998</v>
      </c>
      <c r="DV420" s="43">
        <v>0.51029999999999998</v>
      </c>
      <c r="DW420" s="43">
        <v>0.51029999999999998</v>
      </c>
      <c r="DX420" s="43">
        <v>0.51029999999999998</v>
      </c>
      <c r="DY420" s="43">
        <v>0.51029999999999998</v>
      </c>
      <c r="DZ420" s="43">
        <v>0.51029999999999998</v>
      </c>
      <c r="EA420" s="43">
        <v>0.51029999999999998</v>
      </c>
      <c r="EB420" s="43">
        <v>0.51029999999999998</v>
      </c>
      <c r="EC420" s="43">
        <v>0.51029999999999998</v>
      </c>
      <c r="ED420" s="43">
        <v>0.51029999999999998</v>
      </c>
      <c r="EE420" s="43">
        <v>0.51029999999999998</v>
      </c>
      <c r="EF420" s="43">
        <v>0.51029999999999998</v>
      </c>
      <c r="EG420" s="43">
        <v>0.51029999999999998</v>
      </c>
      <c r="EH420" s="43">
        <v>0.51029999999999998</v>
      </c>
      <c r="EI420" s="43">
        <v>0.51029999999999998</v>
      </c>
      <c r="EJ420" s="43">
        <v>0.51029999999999998</v>
      </c>
      <c r="EK420" s="43">
        <v>0.51029999999999998</v>
      </c>
      <c r="EL420" s="43">
        <v>0.51029999999999998</v>
      </c>
      <c r="EM420" s="43">
        <v>0.51029999999999998</v>
      </c>
      <c r="EN420" s="43">
        <v>0.51029999999999998</v>
      </c>
      <c r="EO420" s="43">
        <v>0.51029999999999998</v>
      </c>
      <c r="EP420" s="43">
        <v>0.51029999999999998</v>
      </c>
      <c r="EQ420" s="43">
        <v>0.51029999999999998</v>
      </c>
      <c r="ER420" s="43">
        <v>0.51029999999999998</v>
      </c>
      <c r="ES420" s="43">
        <v>0.51029999999999998</v>
      </c>
      <c r="ET420" s="43">
        <v>0.51029999999999998</v>
      </c>
      <c r="EU420" s="43">
        <v>0.51029999999999998</v>
      </c>
      <c r="EV420" s="43">
        <v>0.51029999999999998</v>
      </c>
      <c r="EW420" s="43">
        <v>0.51029999999999998</v>
      </c>
      <c r="EX420" s="43">
        <v>0.51029999999999998</v>
      </c>
      <c r="EY420" s="43">
        <v>0.51029999999999998</v>
      </c>
      <c r="EZ420" s="43">
        <v>0.51029999999999998</v>
      </c>
      <c r="FA420" s="43">
        <v>0.51029999999999998</v>
      </c>
      <c r="FB420" s="308">
        <v>0.51029999999999998</v>
      </c>
      <c r="FC420" s="43">
        <v>0.51029999999999998</v>
      </c>
      <c r="FD420" s="43">
        <v>0.51029999999999998</v>
      </c>
      <c r="FE420" s="43">
        <v>0.51029999999999998</v>
      </c>
      <c r="FF420" s="43">
        <v>0.51029999999999998</v>
      </c>
      <c r="FG420" s="43">
        <v>0.51029999999999998</v>
      </c>
      <c r="FH420" s="43">
        <v>0.51029999999999998</v>
      </c>
      <c r="FI420" s="43">
        <v>0.51029999999999998</v>
      </c>
      <c r="FJ420" s="43">
        <v>0.51029999999999998</v>
      </c>
      <c r="FK420" s="43">
        <v>0.51029999999999998</v>
      </c>
      <c r="FL420" s="43">
        <v>0.51029999999999998</v>
      </c>
      <c r="FM420" s="43">
        <v>0.51029999999999998</v>
      </c>
      <c r="FN420" s="43">
        <v>0.51029999999999998</v>
      </c>
      <c r="FO420" s="43">
        <v>0.51029999999999998</v>
      </c>
      <c r="FP420" s="43">
        <v>0.51029999999999998</v>
      </c>
      <c r="FQ420" s="43">
        <v>0.51029999999999998</v>
      </c>
      <c r="FR420" s="43">
        <v>0.51029999999999998</v>
      </c>
      <c r="FS420" s="43">
        <v>0.51029999999999998</v>
      </c>
      <c r="FT420" s="43">
        <v>0.51029999999999998</v>
      </c>
      <c r="FU420" s="43">
        <v>0.51029999999999998</v>
      </c>
      <c r="FV420" s="43">
        <v>0.51029999999999998</v>
      </c>
      <c r="FW420" s="43">
        <v>0.51029999999999998</v>
      </c>
      <c r="FX420" s="43">
        <v>0.51029999999999998</v>
      </c>
      <c r="FY420" s="43">
        <v>0.51029999999999998</v>
      </c>
      <c r="FZ420" s="43">
        <v>0.51029999999999998</v>
      </c>
      <c r="GA420" s="43">
        <v>0.51029999999999998</v>
      </c>
      <c r="GB420" s="43">
        <v>0.51029999999999998</v>
      </c>
      <c r="GC420" s="43">
        <v>0.51029999999999998</v>
      </c>
      <c r="GD420" s="43">
        <v>0.51029999999999998</v>
      </c>
      <c r="GE420" s="43">
        <v>0.51029999999999998</v>
      </c>
      <c r="GF420" s="43">
        <v>0.51029999999999998</v>
      </c>
      <c r="GG420" s="43">
        <v>0.51029999999999998</v>
      </c>
      <c r="GH420" s="43">
        <v>0.51029999999999998</v>
      </c>
      <c r="GI420" s="43">
        <v>0.51029999999999998</v>
      </c>
      <c r="GJ420" s="43">
        <v>0.51029999999999998</v>
      </c>
      <c r="GK420" s="43">
        <v>0.51029999999999998</v>
      </c>
      <c r="GL420" s="43">
        <v>0.51029999999999998</v>
      </c>
      <c r="GM420" s="43">
        <v>0.51029999999999998</v>
      </c>
      <c r="GN420" s="43">
        <v>0.51029999999999998</v>
      </c>
      <c r="GO420" s="43">
        <v>0.51029999999999998</v>
      </c>
      <c r="GP420" s="43">
        <v>0.51029999999999998</v>
      </c>
      <c r="GQ420" s="43">
        <v>0.51029999999999998</v>
      </c>
      <c r="GR420" s="43">
        <v>0.51029999999999998</v>
      </c>
      <c r="GS420" s="43">
        <v>0.51029999999999998</v>
      </c>
      <c r="GT420" s="43">
        <v>0.51029999999999998</v>
      </c>
      <c r="GU420" s="43">
        <v>0.51029999999999998</v>
      </c>
      <c r="GV420" s="43">
        <v>0.51029999999999998</v>
      </c>
      <c r="GW420" s="43">
        <v>0.51029999999999998</v>
      </c>
      <c r="GX420" s="43">
        <v>0.51029999999999998</v>
      </c>
      <c r="GY420" s="43">
        <v>0.51029999999999998</v>
      </c>
      <c r="GZ420" s="43">
        <v>0.51029999999999998</v>
      </c>
      <c r="HA420" s="43"/>
      <c r="HB420" s="43"/>
    </row>
    <row r="421" spans="1:210" x14ac:dyDescent="0.6">
      <c r="A421" s="327">
        <v>34</v>
      </c>
      <c r="B421" s="198">
        <v>46573</v>
      </c>
      <c r="C421" s="43">
        <v>0.50293699999999997</v>
      </c>
      <c r="D421" s="43">
        <v>0.50293699999999997</v>
      </c>
      <c r="E421" s="43">
        <v>0.50293699999999997</v>
      </c>
      <c r="F421" s="43">
        <v>0.50293699999999997</v>
      </c>
      <c r="G421" s="43">
        <v>0.50293699999999997</v>
      </c>
      <c r="H421" s="43">
        <v>0.50293699999999997</v>
      </c>
      <c r="I421" s="43">
        <v>0.50293699999999997</v>
      </c>
      <c r="J421" s="43">
        <v>0.50293699999999997</v>
      </c>
      <c r="K421" s="43">
        <v>0.50293699999999997</v>
      </c>
      <c r="L421" s="43">
        <v>0.50293699999999997</v>
      </c>
      <c r="M421" s="43">
        <v>0.50293699999999997</v>
      </c>
      <c r="N421" s="43">
        <v>0.50293699999999997</v>
      </c>
      <c r="O421" s="43">
        <v>0.50293699999999997</v>
      </c>
      <c r="P421" s="43">
        <v>0.50293699999999997</v>
      </c>
      <c r="Q421" s="43">
        <v>0.50293699999999997</v>
      </c>
      <c r="R421" s="43">
        <v>0.50293699999999997</v>
      </c>
      <c r="S421" s="43">
        <v>0.50293699999999997</v>
      </c>
      <c r="T421" s="43">
        <v>0.50293699999999997</v>
      </c>
      <c r="U421" s="43">
        <v>0.50293699999999997</v>
      </c>
      <c r="V421" s="43">
        <v>0.50293699999999997</v>
      </c>
      <c r="W421" s="43">
        <v>0.50293699999999997</v>
      </c>
      <c r="X421" s="43">
        <v>0.50293699999999997</v>
      </c>
      <c r="Y421" s="43">
        <v>0.50293699999999997</v>
      </c>
      <c r="Z421" s="43">
        <v>0.50293699999999997</v>
      </c>
      <c r="AA421" s="43">
        <v>0.50293699999999997</v>
      </c>
      <c r="AB421" s="43">
        <v>0.50293699999999997</v>
      </c>
      <c r="AC421" s="43">
        <v>0.50293699999999997</v>
      </c>
      <c r="AD421" s="43">
        <v>0.50293699999999997</v>
      </c>
      <c r="AE421" s="43">
        <v>0.50293699999999997</v>
      </c>
      <c r="AF421" s="43">
        <v>0.50293699999999997</v>
      </c>
      <c r="AG421" s="43">
        <v>0.50293699999999997</v>
      </c>
      <c r="AH421" s="43">
        <v>0.50293699999999997</v>
      </c>
      <c r="AI421" s="43">
        <v>0.50293699999999997</v>
      </c>
      <c r="AJ421" s="43">
        <v>0.50293699999999997</v>
      </c>
      <c r="AK421" s="43">
        <v>0.50293699999999997</v>
      </c>
      <c r="AL421" s="43">
        <v>0.50293699999999997</v>
      </c>
      <c r="AM421" s="43">
        <v>0.50293699999999997</v>
      </c>
      <c r="AN421" s="43">
        <v>0.50293699999999997</v>
      </c>
      <c r="AO421" s="43">
        <v>0.50293699999999997</v>
      </c>
      <c r="AP421" s="43">
        <v>0.50293699999999997</v>
      </c>
      <c r="AQ421" s="43">
        <v>0.50293699999999997</v>
      </c>
      <c r="AR421" s="43">
        <v>0.50293699999999997</v>
      </c>
      <c r="AS421" s="43">
        <v>0.50293699999999997</v>
      </c>
      <c r="AT421" s="43">
        <v>0.50293699999999997</v>
      </c>
      <c r="AU421" s="43">
        <v>0.50293699999999997</v>
      </c>
      <c r="AV421" s="43">
        <v>0.50293699999999997</v>
      </c>
      <c r="AW421" s="43">
        <v>0.50293699999999997</v>
      </c>
      <c r="AX421" s="43">
        <v>0.50293699999999997</v>
      </c>
      <c r="AY421" s="43">
        <v>0.50293699999999997</v>
      </c>
      <c r="AZ421" s="43">
        <v>0.50293699999999997</v>
      </c>
      <c r="BA421" s="308">
        <v>0.50293699999999997</v>
      </c>
      <c r="BB421" s="43">
        <v>0.50293699999999997</v>
      </c>
      <c r="BC421" s="43">
        <v>0.50293699999999997</v>
      </c>
      <c r="BD421" s="43">
        <v>0.50293699999999997</v>
      </c>
      <c r="BE421" s="43">
        <v>0.50293699999999997</v>
      </c>
      <c r="BF421" s="43">
        <v>0.50293699999999997</v>
      </c>
      <c r="BG421" s="43">
        <v>0.50293699999999997</v>
      </c>
      <c r="BH421" s="43">
        <v>0.50293699999999997</v>
      </c>
      <c r="BI421" s="43">
        <v>0.50293699999999997</v>
      </c>
      <c r="BJ421" s="43">
        <v>0.50293699999999997</v>
      </c>
      <c r="BK421" s="43">
        <v>0.50293699999999997</v>
      </c>
      <c r="BL421" s="43">
        <v>0.50293699999999997</v>
      </c>
      <c r="BM421" s="43">
        <v>0.50293699999999997</v>
      </c>
      <c r="BN421" s="43">
        <v>0.50293699999999997</v>
      </c>
      <c r="BO421" s="43">
        <v>0.50293699999999997</v>
      </c>
      <c r="BP421" s="43">
        <v>0.50293699999999997</v>
      </c>
      <c r="BQ421" s="43">
        <v>0.50293699999999997</v>
      </c>
      <c r="BR421" s="43">
        <v>0.50293699999999997</v>
      </c>
      <c r="BS421" s="43">
        <v>0.50293699999999997</v>
      </c>
      <c r="BT421" s="43">
        <v>0.50293699999999997</v>
      </c>
      <c r="BU421" s="43">
        <v>0.50293699999999997</v>
      </c>
      <c r="BV421" s="43">
        <v>0.50293699999999997</v>
      </c>
      <c r="BW421" s="43">
        <v>0.50293699999999997</v>
      </c>
      <c r="BX421" s="43">
        <v>0.50293699999999997</v>
      </c>
      <c r="BY421" s="43">
        <v>0.50293699999999997</v>
      </c>
      <c r="BZ421" s="43">
        <v>0.50293699999999997</v>
      </c>
      <c r="CA421" s="43">
        <v>0.50293699999999997</v>
      </c>
      <c r="CB421" s="43">
        <v>0.50293699999999997</v>
      </c>
      <c r="CC421" s="43">
        <v>0.50293699999999997</v>
      </c>
      <c r="CD421" s="43">
        <v>0.50293699999999997</v>
      </c>
      <c r="CE421" s="43">
        <v>0.50293699999999997</v>
      </c>
      <c r="CF421" s="43">
        <v>0.50293699999999997</v>
      </c>
      <c r="CG421" s="43">
        <v>0.50293699999999997</v>
      </c>
      <c r="CH421" s="43">
        <v>0.50293699999999997</v>
      </c>
      <c r="CI421" s="43">
        <v>0.50293699999999997</v>
      </c>
      <c r="CJ421" s="43">
        <v>0.50293699999999997</v>
      </c>
      <c r="CK421" s="43">
        <v>0.50293699999999997</v>
      </c>
      <c r="CL421" s="43">
        <v>0.50293699999999997</v>
      </c>
      <c r="CM421" s="43">
        <v>0.50293699999999997</v>
      </c>
      <c r="CN421" s="43">
        <v>0.50293699999999997</v>
      </c>
      <c r="CO421" s="43">
        <v>0.50293699999999997</v>
      </c>
      <c r="CP421" s="43">
        <v>0.50293699999999997</v>
      </c>
      <c r="CQ421" s="43">
        <v>0.50293699999999997</v>
      </c>
      <c r="CR421" s="43">
        <v>0.50293699999999997</v>
      </c>
      <c r="CS421" s="43">
        <v>0.50293699999999997</v>
      </c>
      <c r="CT421" s="43">
        <v>0.50293699999999997</v>
      </c>
      <c r="CU421" s="43">
        <v>0.50293699999999997</v>
      </c>
      <c r="CV421" s="43">
        <v>0.50293699999999997</v>
      </c>
      <c r="CW421" s="43">
        <v>0.50293699999999997</v>
      </c>
      <c r="CX421" s="43">
        <v>0.50293699999999997</v>
      </c>
      <c r="CY421" s="43">
        <v>0.50293699999999997</v>
      </c>
      <c r="CZ421" s="43"/>
      <c r="DA421" s="43"/>
      <c r="DC421" s="198">
        <v>46503</v>
      </c>
      <c r="DD421" s="43">
        <v>0.51029999999999998</v>
      </c>
      <c r="DE421" s="43">
        <v>0.51029999999999998</v>
      </c>
      <c r="DF421" s="43">
        <v>0.51029999999999998</v>
      </c>
      <c r="DG421" s="43">
        <v>0.51029999999999998</v>
      </c>
      <c r="DH421" s="43">
        <v>0.51029999999999998</v>
      </c>
      <c r="DI421" s="43">
        <v>0.51029999999999998</v>
      </c>
      <c r="DJ421" s="43">
        <v>0.51029999999999998</v>
      </c>
      <c r="DK421" s="43">
        <v>0.51029999999999998</v>
      </c>
      <c r="DL421" s="43">
        <v>0.51029999999999998</v>
      </c>
      <c r="DM421" s="43">
        <v>0.51029999999999998</v>
      </c>
      <c r="DN421" s="43">
        <v>0.51029999999999998</v>
      </c>
      <c r="DO421" s="43">
        <v>0.51029999999999998</v>
      </c>
      <c r="DP421" s="43">
        <v>0.51029999999999998</v>
      </c>
      <c r="DQ421" s="43">
        <v>0.51029999999999998</v>
      </c>
      <c r="DR421" s="43">
        <v>0.51029999999999998</v>
      </c>
      <c r="DS421" s="43">
        <v>0.51029999999999998</v>
      </c>
      <c r="DT421" s="43">
        <v>0.51029999999999998</v>
      </c>
      <c r="DU421" s="43">
        <v>0.51029999999999998</v>
      </c>
      <c r="DV421" s="43">
        <v>0.51029999999999998</v>
      </c>
      <c r="DW421" s="43">
        <v>0.51029999999999998</v>
      </c>
      <c r="DX421" s="43">
        <v>0.51029999999999998</v>
      </c>
      <c r="DY421" s="43">
        <v>0.51029999999999998</v>
      </c>
      <c r="DZ421" s="43">
        <v>0.51029999999999998</v>
      </c>
      <c r="EA421" s="43">
        <v>0.51029999999999998</v>
      </c>
      <c r="EB421" s="43">
        <v>0.51029999999999998</v>
      </c>
      <c r="EC421" s="43">
        <v>0.51029999999999998</v>
      </c>
      <c r="ED421" s="43">
        <v>0.51029999999999998</v>
      </c>
      <c r="EE421" s="43">
        <v>0.51029999999999998</v>
      </c>
      <c r="EF421" s="43">
        <v>0.51029999999999998</v>
      </c>
      <c r="EG421" s="43">
        <v>0.51029999999999998</v>
      </c>
      <c r="EH421" s="43">
        <v>0.51029999999999998</v>
      </c>
      <c r="EI421" s="43">
        <v>0.51029999999999998</v>
      </c>
      <c r="EJ421" s="43">
        <v>0.51029999999999998</v>
      </c>
      <c r="EK421" s="43">
        <v>0.51029999999999998</v>
      </c>
      <c r="EL421" s="43">
        <v>0.51029999999999998</v>
      </c>
      <c r="EM421" s="43">
        <v>0.51029999999999998</v>
      </c>
      <c r="EN421" s="43">
        <v>0.51029999999999998</v>
      </c>
      <c r="EO421" s="43">
        <v>0.51029999999999998</v>
      </c>
      <c r="EP421" s="43">
        <v>0.51029999999999998</v>
      </c>
      <c r="EQ421" s="43">
        <v>0.51029999999999998</v>
      </c>
      <c r="ER421" s="43">
        <v>0.51029999999999998</v>
      </c>
      <c r="ES421" s="43">
        <v>0.51029999999999998</v>
      </c>
      <c r="ET421" s="43">
        <v>0.51029999999999998</v>
      </c>
      <c r="EU421" s="43">
        <v>0.51029999999999998</v>
      </c>
      <c r="EV421" s="43">
        <v>0.51029999999999998</v>
      </c>
      <c r="EW421" s="43">
        <v>0.51029999999999998</v>
      </c>
      <c r="EX421" s="43">
        <v>0.51029999999999998</v>
      </c>
      <c r="EY421" s="43">
        <v>0.51029999999999998</v>
      </c>
      <c r="EZ421" s="43">
        <v>0.51029999999999998</v>
      </c>
      <c r="FA421" s="43">
        <v>0.51029999999999998</v>
      </c>
      <c r="FB421" s="308">
        <v>0.51029999999999998</v>
      </c>
      <c r="FC421" s="43">
        <v>0.51029999999999998</v>
      </c>
      <c r="FD421" s="43">
        <v>0.51029999999999998</v>
      </c>
      <c r="FE421" s="43">
        <v>0.51029999999999998</v>
      </c>
      <c r="FF421" s="43">
        <v>0.51029999999999998</v>
      </c>
      <c r="FG421" s="43">
        <v>0.51029999999999998</v>
      </c>
      <c r="FH421" s="43">
        <v>0.51029999999999998</v>
      </c>
      <c r="FI421" s="43">
        <v>0.51029999999999998</v>
      </c>
      <c r="FJ421" s="43">
        <v>0.51029999999999998</v>
      </c>
      <c r="FK421" s="43">
        <v>0.51029999999999998</v>
      </c>
      <c r="FL421" s="43">
        <v>0.51029999999999998</v>
      </c>
      <c r="FM421" s="43">
        <v>0.51029999999999998</v>
      </c>
      <c r="FN421" s="43">
        <v>0.51029999999999998</v>
      </c>
      <c r="FO421" s="43">
        <v>0.51029999999999998</v>
      </c>
      <c r="FP421" s="43">
        <v>0.51029999999999998</v>
      </c>
      <c r="FQ421" s="43">
        <v>0.51029999999999998</v>
      </c>
      <c r="FR421" s="43">
        <v>0.51029999999999998</v>
      </c>
      <c r="FS421" s="43">
        <v>0.51029999999999998</v>
      </c>
      <c r="FT421" s="43">
        <v>0.51029999999999998</v>
      </c>
      <c r="FU421" s="43">
        <v>0.51029999999999998</v>
      </c>
      <c r="FV421" s="43">
        <v>0.51029999999999998</v>
      </c>
      <c r="FW421" s="43">
        <v>0.51029999999999998</v>
      </c>
      <c r="FX421" s="43">
        <v>0.51029999999999998</v>
      </c>
      <c r="FY421" s="43">
        <v>0.51029999999999998</v>
      </c>
      <c r="FZ421" s="43">
        <v>0.51029999999999998</v>
      </c>
      <c r="GA421" s="43">
        <v>0.51029999999999998</v>
      </c>
      <c r="GB421" s="43">
        <v>0.51029999999999998</v>
      </c>
      <c r="GC421" s="43">
        <v>0.51029999999999998</v>
      </c>
      <c r="GD421" s="43">
        <v>0.51029999999999998</v>
      </c>
      <c r="GE421" s="43">
        <v>0.51029999999999998</v>
      </c>
      <c r="GF421" s="43">
        <v>0.51029999999999998</v>
      </c>
      <c r="GG421" s="43">
        <v>0.51029999999999998</v>
      </c>
      <c r="GH421" s="43">
        <v>0.51029999999999998</v>
      </c>
      <c r="GI421" s="43">
        <v>0.51029999999999998</v>
      </c>
      <c r="GJ421" s="43">
        <v>0.51029999999999998</v>
      </c>
      <c r="GK421" s="43">
        <v>0.51029999999999998</v>
      </c>
      <c r="GL421" s="43">
        <v>0.51029999999999998</v>
      </c>
      <c r="GM421" s="43">
        <v>0.51029999999999998</v>
      </c>
      <c r="GN421" s="43">
        <v>0.51029999999999998</v>
      </c>
      <c r="GO421" s="43">
        <v>0.51029999999999998</v>
      </c>
      <c r="GP421" s="43">
        <v>0.51029999999999998</v>
      </c>
      <c r="GQ421" s="43">
        <v>0.51029999999999998</v>
      </c>
      <c r="GR421" s="43">
        <v>0.51029999999999998</v>
      </c>
      <c r="GS421" s="43">
        <v>0.51029999999999998</v>
      </c>
      <c r="GT421" s="43">
        <v>0.51029999999999998</v>
      </c>
      <c r="GU421" s="43">
        <v>0.51029999999999998</v>
      </c>
      <c r="GV421" s="43">
        <v>0.51029999999999998</v>
      </c>
      <c r="GW421" s="43">
        <v>0.51029999999999998</v>
      </c>
      <c r="GX421" s="43">
        <v>0.51029999999999998</v>
      </c>
      <c r="GY421" s="43">
        <v>0.51029999999999998</v>
      </c>
      <c r="GZ421" s="43">
        <v>0.51029999999999998</v>
      </c>
      <c r="HA421" s="43"/>
      <c r="HB421" s="43"/>
    </row>
    <row r="422" spans="1:210" x14ac:dyDescent="0.6">
      <c r="A422" s="327">
        <v>35</v>
      </c>
      <c r="B422" s="198">
        <v>46604</v>
      </c>
      <c r="C422" s="43">
        <v>0.50293699999999997</v>
      </c>
      <c r="D422" s="43">
        <v>0.50293699999999997</v>
      </c>
      <c r="E422" s="43">
        <v>0.50293699999999997</v>
      </c>
      <c r="F422" s="43">
        <v>0.50293699999999997</v>
      </c>
      <c r="G422" s="43">
        <v>0.50293699999999997</v>
      </c>
      <c r="H422" s="43">
        <v>0.50293699999999997</v>
      </c>
      <c r="I422" s="43">
        <v>0.50293699999999997</v>
      </c>
      <c r="J422" s="43">
        <v>0.50293699999999997</v>
      </c>
      <c r="K422" s="43">
        <v>0.50293699999999997</v>
      </c>
      <c r="L422" s="43">
        <v>0.50293699999999997</v>
      </c>
      <c r="M422" s="43">
        <v>0.50293699999999997</v>
      </c>
      <c r="N422" s="43">
        <v>0.50293699999999997</v>
      </c>
      <c r="O422" s="43">
        <v>0.50293699999999997</v>
      </c>
      <c r="P422" s="43">
        <v>0.50293699999999997</v>
      </c>
      <c r="Q422" s="43">
        <v>0.50293699999999997</v>
      </c>
      <c r="R422" s="43">
        <v>0.50293699999999997</v>
      </c>
      <c r="S422" s="43">
        <v>0.50293699999999997</v>
      </c>
      <c r="T422" s="43">
        <v>0.50293699999999997</v>
      </c>
      <c r="U422" s="43">
        <v>0.50293699999999997</v>
      </c>
      <c r="V422" s="43">
        <v>0.50293699999999997</v>
      </c>
      <c r="W422" s="43">
        <v>0.50293699999999997</v>
      </c>
      <c r="X422" s="43">
        <v>0.50293699999999997</v>
      </c>
      <c r="Y422" s="43">
        <v>0.50293699999999997</v>
      </c>
      <c r="Z422" s="43">
        <v>0.50293699999999997</v>
      </c>
      <c r="AA422" s="43">
        <v>0.50293699999999997</v>
      </c>
      <c r="AB422" s="43">
        <v>0.50293699999999997</v>
      </c>
      <c r="AC422" s="43">
        <v>0.50293699999999997</v>
      </c>
      <c r="AD422" s="43">
        <v>0.50293699999999997</v>
      </c>
      <c r="AE422" s="43">
        <v>0.50293699999999997</v>
      </c>
      <c r="AF422" s="43">
        <v>0.50293699999999997</v>
      </c>
      <c r="AG422" s="43">
        <v>0.50293699999999997</v>
      </c>
      <c r="AH422" s="43">
        <v>0.50293699999999997</v>
      </c>
      <c r="AI422" s="43">
        <v>0.50293699999999997</v>
      </c>
      <c r="AJ422" s="43">
        <v>0.50293699999999997</v>
      </c>
      <c r="AK422" s="43">
        <v>0.50293699999999997</v>
      </c>
      <c r="AL422" s="43">
        <v>0.50293699999999997</v>
      </c>
      <c r="AM422" s="43">
        <v>0.50293699999999997</v>
      </c>
      <c r="AN422" s="43">
        <v>0.50293699999999997</v>
      </c>
      <c r="AO422" s="43">
        <v>0.50293699999999997</v>
      </c>
      <c r="AP422" s="43">
        <v>0.50293699999999997</v>
      </c>
      <c r="AQ422" s="43">
        <v>0.50293699999999997</v>
      </c>
      <c r="AR422" s="43">
        <v>0.50293699999999997</v>
      </c>
      <c r="AS422" s="43">
        <v>0.50293699999999997</v>
      </c>
      <c r="AT422" s="43">
        <v>0.50293699999999997</v>
      </c>
      <c r="AU422" s="43">
        <v>0.50293699999999997</v>
      </c>
      <c r="AV422" s="43">
        <v>0.50293699999999997</v>
      </c>
      <c r="AW422" s="43">
        <v>0.50293699999999997</v>
      </c>
      <c r="AX422" s="43">
        <v>0.50293699999999997</v>
      </c>
      <c r="AY422" s="43">
        <v>0.50293699999999997</v>
      </c>
      <c r="AZ422" s="43">
        <v>0.50293699999999997</v>
      </c>
      <c r="BA422" s="308">
        <v>0.50293699999999997</v>
      </c>
      <c r="BB422" s="43">
        <v>0.50293699999999997</v>
      </c>
      <c r="BC422" s="43">
        <v>0.50293699999999997</v>
      </c>
      <c r="BD422" s="43">
        <v>0.50293699999999997</v>
      </c>
      <c r="BE422" s="43">
        <v>0.50293699999999997</v>
      </c>
      <c r="BF422" s="43">
        <v>0.50293699999999997</v>
      </c>
      <c r="BG422" s="43">
        <v>0.50293699999999997</v>
      </c>
      <c r="BH422" s="43">
        <v>0.50293699999999997</v>
      </c>
      <c r="BI422" s="43">
        <v>0.50293699999999997</v>
      </c>
      <c r="BJ422" s="43">
        <v>0.50293699999999997</v>
      </c>
      <c r="BK422" s="43">
        <v>0.50293699999999997</v>
      </c>
      <c r="BL422" s="43">
        <v>0.50293699999999997</v>
      </c>
      <c r="BM422" s="43">
        <v>0.50293699999999997</v>
      </c>
      <c r="BN422" s="43">
        <v>0.50293699999999997</v>
      </c>
      <c r="BO422" s="43">
        <v>0.50293699999999997</v>
      </c>
      <c r="BP422" s="43">
        <v>0.50293699999999997</v>
      </c>
      <c r="BQ422" s="43">
        <v>0.50293699999999997</v>
      </c>
      <c r="BR422" s="43">
        <v>0.50293699999999997</v>
      </c>
      <c r="BS422" s="43">
        <v>0.50293699999999997</v>
      </c>
      <c r="BT422" s="43">
        <v>0.50293699999999997</v>
      </c>
      <c r="BU422" s="43">
        <v>0.50293699999999997</v>
      </c>
      <c r="BV422" s="43">
        <v>0.50293699999999997</v>
      </c>
      <c r="BW422" s="43">
        <v>0.50293699999999997</v>
      </c>
      <c r="BX422" s="43">
        <v>0.50293699999999997</v>
      </c>
      <c r="BY422" s="43">
        <v>0.50293699999999997</v>
      </c>
      <c r="BZ422" s="43">
        <v>0.50293699999999997</v>
      </c>
      <c r="CA422" s="43">
        <v>0.50293699999999997</v>
      </c>
      <c r="CB422" s="43">
        <v>0.50293699999999997</v>
      </c>
      <c r="CC422" s="43">
        <v>0.50293699999999997</v>
      </c>
      <c r="CD422" s="43">
        <v>0.50293699999999997</v>
      </c>
      <c r="CE422" s="43">
        <v>0.50293699999999997</v>
      </c>
      <c r="CF422" s="43">
        <v>0.50293699999999997</v>
      </c>
      <c r="CG422" s="43">
        <v>0.50293699999999997</v>
      </c>
      <c r="CH422" s="43">
        <v>0.50293699999999997</v>
      </c>
      <c r="CI422" s="43">
        <v>0.50293699999999997</v>
      </c>
      <c r="CJ422" s="43">
        <v>0.50293699999999997</v>
      </c>
      <c r="CK422" s="43">
        <v>0.50293699999999997</v>
      </c>
      <c r="CL422" s="43">
        <v>0.50293699999999997</v>
      </c>
      <c r="CM422" s="43">
        <v>0.50293699999999997</v>
      </c>
      <c r="CN422" s="43">
        <v>0.50293699999999997</v>
      </c>
      <c r="CO422" s="43">
        <v>0.50293699999999997</v>
      </c>
      <c r="CP422" s="43">
        <v>0.50293699999999997</v>
      </c>
      <c r="CQ422" s="43">
        <v>0.50293699999999997</v>
      </c>
      <c r="CR422" s="43">
        <v>0.50293699999999997</v>
      </c>
      <c r="CS422" s="43">
        <v>0.50293699999999997</v>
      </c>
      <c r="CT422" s="43">
        <v>0.50293699999999997</v>
      </c>
      <c r="CU422" s="43">
        <v>0.50293699999999997</v>
      </c>
      <c r="CV422" s="43">
        <v>0.50293699999999997</v>
      </c>
      <c r="CW422" s="43">
        <v>0.50293699999999997</v>
      </c>
      <c r="CX422" s="43">
        <v>0.50293699999999997</v>
      </c>
      <c r="CY422" s="43">
        <v>0.50293699999999997</v>
      </c>
      <c r="CZ422" s="43"/>
      <c r="DA422" s="43"/>
      <c r="DC422" s="198">
        <v>46533</v>
      </c>
      <c r="DD422" s="43">
        <v>0.51029999999999998</v>
      </c>
      <c r="DE422" s="43">
        <v>0.51029999999999998</v>
      </c>
      <c r="DF422" s="43">
        <v>0.51029999999999998</v>
      </c>
      <c r="DG422" s="43">
        <v>0.51029999999999998</v>
      </c>
      <c r="DH422" s="43">
        <v>0.51029999999999998</v>
      </c>
      <c r="DI422" s="43">
        <v>0.51029999999999998</v>
      </c>
      <c r="DJ422" s="43">
        <v>0.51029999999999998</v>
      </c>
      <c r="DK422" s="43">
        <v>0.51029999999999998</v>
      </c>
      <c r="DL422" s="43">
        <v>0.51029999999999998</v>
      </c>
      <c r="DM422" s="43">
        <v>0.51029999999999998</v>
      </c>
      <c r="DN422" s="43">
        <v>0.51029999999999998</v>
      </c>
      <c r="DO422" s="43">
        <v>0.51029999999999998</v>
      </c>
      <c r="DP422" s="43">
        <v>0.51029999999999998</v>
      </c>
      <c r="DQ422" s="43">
        <v>0.51029999999999998</v>
      </c>
      <c r="DR422" s="43">
        <v>0.51029999999999998</v>
      </c>
      <c r="DS422" s="43">
        <v>0.51029999999999998</v>
      </c>
      <c r="DT422" s="43">
        <v>0.51029999999999998</v>
      </c>
      <c r="DU422" s="43">
        <v>0.51029999999999998</v>
      </c>
      <c r="DV422" s="43">
        <v>0.51029999999999998</v>
      </c>
      <c r="DW422" s="43">
        <v>0.51029999999999998</v>
      </c>
      <c r="DX422" s="43">
        <v>0.51029999999999998</v>
      </c>
      <c r="DY422" s="43">
        <v>0.51029999999999998</v>
      </c>
      <c r="DZ422" s="43">
        <v>0.51029999999999998</v>
      </c>
      <c r="EA422" s="43">
        <v>0.51029999999999998</v>
      </c>
      <c r="EB422" s="43">
        <v>0.51029999999999998</v>
      </c>
      <c r="EC422" s="43">
        <v>0.51029999999999998</v>
      </c>
      <c r="ED422" s="43">
        <v>0.51029999999999998</v>
      </c>
      <c r="EE422" s="43">
        <v>0.51029999999999998</v>
      </c>
      <c r="EF422" s="43">
        <v>0.51029999999999998</v>
      </c>
      <c r="EG422" s="43">
        <v>0.51029999999999998</v>
      </c>
      <c r="EH422" s="43">
        <v>0.51029999999999998</v>
      </c>
      <c r="EI422" s="43">
        <v>0.51029999999999998</v>
      </c>
      <c r="EJ422" s="43">
        <v>0.51029999999999998</v>
      </c>
      <c r="EK422" s="43">
        <v>0.51029999999999998</v>
      </c>
      <c r="EL422" s="43">
        <v>0.51029999999999998</v>
      </c>
      <c r="EM422" s="43">
        <v>0.51029999999999998</v>
      </c>
      <c r="EN422" s="43">
        <v>0.51029999999999998</v>
      </c>
      <c r="EO422" s="43">
        <v>0.51029999999999998</v>
      </c>
      <c r="EP422" s="43">
        <v>0.51029999999999998</v>
      </c>
      <c r="EQ422" s="43">
        <v>0.51029999999999998</v>
      </c>
      <c r="ER422" s="43">
        <v>0.51029999999999998</v>
      </c>
      <c r="ES422" s="43">
        <v>0.51029999999999998</v>
      </c>
      <c r="ET422" s="43">
        <v>0.51029999999999998</v>
      </c>
      <c r="EU422" s="43">
        <v>0.51029999999999998</v>
      </c>
      <c r="EV422" s="43">
        <v>0.51029999999999998</v>
      </c>
      <c r="EW422" s="43">
        <v>0.51029999999999998</v>
      </c>
      <c r="EX422" s="43">
        <v>0.51029999999999998</v>
      </c>
      <c r="EY422" s="43">
        <v>0.51029999999999998</v>
      </c>
      <c r="EZ422" s="43">
        <v>0.51029999999999998</v>
      </c>
      <c r="FA422" s="43">
        <v>0.51029999999999998</v>
      </c>
      <c r="FB422" s="308">
        <v>0.51029999999999998</v>
      </c>
      <c r="FC422" s="43">
        <v>0.51029999999999998</v>
      </c>
      <c r="FD422" s="43">
        <v>0.51029999999999998</v>
      </c>
      <c r="FE422" s="43">
        <v>0.51029999999999998</v>
      </c>
      <c r="FF422" s="43">
        <v>0.51029999999999998</v>
      </c>
      <c r="FG422" s="43">
        <v>0.51029999999999998</v>
      </c>
      <c r="FH422" s="43">
        <v>0.51029999999999998</v>
      </c>
      <c r="FI422" s="43">
        <v>0.51029999999999998</v>
      </c>
      <c r="FJ422" s="43">
        <v>0.51029999999999998</v>
      </c>
      <c r="FK422" s="43">
        <v>0.51029999999999998</v>
      </c>
      <c r="FL422" s="43">
        <v>0.51029999999999998</v>
      </c>
      <c r="FM422" s="43">
        <v>0.51029999999999998</v>
      </c>
      <c r="FN422" s="43">
        <v>0.51029999999999998</v>
      </c>
      <c r="FO422" s="43">
        <v>0.51029999999999998</v>
      </c>
      <c r="FP422" s="43">
        <v>0.51029999999999998</v>
      </c>
      <c r="FQ422" s="43">
        <v>0.51029999999999998</v>
      </c>
      <c r="FR422" s="43">
        <v>0.51029999999999998</v>
      </c>
      <c r="FS422" s="43">
        <v>0.51029999999999998</v>
      </c>
      <c r="FT422" s="43">
        <v>0.51029999999999998</v>
      </c>
      <c r="FU422" s="43">
        <v>0.51029999999999998</v>
      </c>
      <c r="FV422" s="43">
        <v>0.51029999999999998</v>
      </c>
      <c r="FW422" s="43">
        <v>0.51029999999999998</v>
      </c>
      <c r="FX422" s="43">
        <v>0.51029999999999998</v>
      </c>
      <c r="FY422" s="43">
        <v>0.51029999999999998</v>
      </c>
      <c r="FZ422" s="43">
        <v>0.51029999999999998</v>
      </c>
      <c r="GA422" s="43">
        <v>0.51029999999999998</v>
      </c>
      <c r="GB422" s="43">
        <v>0.51029999999999998</v>
      </c>
      <c r="GC422" s="43">
        <v>0.51029999999999998</v>
      </c>
      <c r="GD422" s="43">
        <v>0.51029999999999998</v>
      </c>
      <c r="GE422" s="43">
        <v>0.51029999999999998</v>
      </c>
      <c r="GF422" s="43">
        <v>0.51029999999999998</v>
      </c>
      <c r="GG422" s="43">
        <v>0.51029999999999998</v>
      </c>
      <c r="GH422" s="43">
        <v>0.51029999999999998</v>
      </c>
      <c r="GI422" s="43">
        <v>0.51029999999999998</v>
      </c>
      <c r="GJ422" s="43">
        <v>0.51029999999999998</v>
      </c>
      <c r="GK422" s="43">
        <v>0.51029999999999998</v>
      </c>
      <c r="GL422" s="43">
        <v>0.51029999999999998</v>
      </c>
      <c r="GM422" s="43">
        <v>0.51029999999999998</v>
      </c>
      <c r="GN422" s="43">
        <v>0.51029999999999998</v>
      </c>
      <c r="GO422" s="43">
        <v>0.51029999999999998</v>
      </c>
      <c r="GP422" s="43">
        <v>0.51029999999999998</v>
      </c>
      <c r="GQ422" s="43">
        <v>0.51029999999999998</v>
      </c>
      <c r="GR422" s="43">
        <v>0.51029999999999998</v>
      </c>
      <c r="GS422" s="43">
        <v>0.51029999999999998</v>
      </c>
      <c r="GT422" s="43">
        <v>0.51029999999999998</v>
      </c>
      <c r="GU422" s="43">
        <v>0.51029999999999998</v>
      </c>
      <c r="GV422" s="43">
        <v>0.51029999999999998</v>
      </c>
      <c r="GW422" s="43">
        <v>0.51029999999999998</v>
      </c>
      <c r="GX422" s="43">
        <v>0.51029999999999998</v>
      </c>
      <c r="GY422" s="43">
        <v>0.51029999999999998</v>
      </c>
      <c r="GZ422" s="43">
        <v>0.51029999999999998</v>
      </c>
      <c r="HA422" s="43"/>
      <c r="HB422" s="43"/>
    </row>
    <row r="423" spans="1:210" x14ac:dyDescent="0.6">
      <c r="A423" s="327">
        <v>36</v>
      </c>
      <c r="B423" s="198">
        <v>46635</v>
      </c>
      <c r="C423" s="43">
        <v>0.50293699999999997</v>
      </c>
      <c r="D423" s="43">
        <v>0.50293699999999997</v>
      </c>
      <c r="E423" s="43">
        <v>0.50293699999999997</v>
      </c>
      <c r="F423" s="43">
        <v>0.50293699999999997</v>
      </c>
      <c r="G423" s="43">
        <v>0.50293699999999997</v>
      </c>
      <c r="H423" s="43">
        <v>0.50293699999999997</v>
      </c>
      <c r="I423" s="43">
        <v>0.50293699999999997</v>
      </c>
      <c r="J423" s="43">
        <v>0.50293699999999997</v>
      </c>
      <c r="K423" s="43">
        <v>0.50293699999999997</v>
      </c>
      <c r="L423" s="43">
        <v>0.50293699999999997</v>
      </c>
      <c r="M423" s="43">
        <v>0.50293699999999997</v>
      </c>
      <c r="N423" s="43">
        <v>0.50293699999999997</v>
      </c>
      <c r="O423" s="43">
        <v>0.50293699999999997</v>
      </c>
      <c r="P423" s="43">
        <v>0.50293699999999997</v>
      </c>
      <c r="Q423" s="43">
        <v>0.50293699999999997</v>
      </c>
      <c r="R423" s="43">
        <v>0.50293699999999997</v>
      </c>
      <c r="S423" s="43">
        <v>0.50293699999999997</v>
      </c>
      <c r="T423" s="43">
        <v>0.50293699999999997</v>
      </c>
      <c r="U423" s="43">
        <v>0.50293699999999997</v>
      </c>
      <c r="V423" s="43">
        <v>0.50293699999999997</v>
      </c>
      <c r="W423" s="43">
        <v>0.50293699999999997</v>
      </c>
      <c r="X423" s="43">
        <v>0.50293699999999997</v>
      </c>
      <c r="Y423" s="43">
        <v>0.50293699999999997</v>
      </c>
      <c r="Z423" s="43">
        <v>0.50293699999999997</v>
      </c>
      <c r="AA423" s="43">
        <v>0.50293699999999997</v>
      </c>
      <c r="AB423" s="43">
        <v>0.50293699999999997</v>
      </c>
      <c r="AC423" s="43">
        <v>0.50293699999999997</v>
      </c>
      <c r="AD423" s="43">
        <v>0.50293699999999997</v>
      </c>
      <c r="AE423" s="43">
        <v>0.50293699999999997</v>
      </c>
      <c r="AF423" s="43">
        <v>0.50293699999999997</v>
      </c>
      <c r="AG423" s="43">
        <v>0.50293699999999997</v>
      </c>
      <c r="AH423" s="43">
        <v>0.50293699999999997</v>
      </c>
      <c r="AI423" s="43">
        <v>0.50293699999999997</v>
      </c>
      <c r="AJ423" s="43">
        <v>0.50293699999999997</v>
      </c>
      <c r="AK423" s="43">
        <v>0.50293699999999997</v>
      </c>
      <c r="AL423" s="43">
        <v>0.50293699999999997</v>
      </c>
      <c r="AM423" s="43">
        <v>0.50293699999999997</v>
      </c>
      <c r="AN423" s="43">
        <v>0.50293699999999997</v>
      </c>
      <c r="AO423" s="43">
        <v>0.50293699999999997</v>
      </c>
      <c r="AP423" s="43">
        <v>0.50293699999999997</v>
      </c>
      <c r="AQ423" s="43">
        <v>0.50293699999999997</v>
      </c>
      <c r="AR423" s="43">
        <v>0.50293699999999997</v>
      </c>
      <c r="AS423" s="43">
        <v>0.50293699999999997</v>
      </c>
      <c r="AT423" s="43">
        <v>0.50293699999999997</v>
      </c>
      <c r="AU423" s="43">
        <v>0.50293699999999997</v>
      </c>
      <c r="AV423" s="43">
        <v>0.50293699999999997</v>
      </c>
      <c r="AW423" s="43">
        <v>0.50293699999999997</v>
      </c>
      <c r="AX423" s="43">
        <v>0.50293699999999997</v>
      </c>
      <c r="AY423" s="43">
        <v>0.50293699999999997</v>
      </c>
      <c r="AZ423" s="43">
        <v>0.50293699999999997</v>
      </c>
      <c r="BA423" s="308">
        <v>0.50293699999999997</v>
      </c>
      <c r="BB423" s="43">
        <v>0.50293699999999997</v>
      </c>
      <c r="BC423" s="43">
        <v>0.50293699999999997</v>
      </c>
      <c r="BD423" s="43">
        <v>0.50293699999999997</v>
      </c>
      <c r="BE423" s="43">
        <v>0.50293699999999997</v>
      </c>
      <c r="BF423" s="43">
        <v>0.50293699999999997</v>
      </c>
      <c r="BG423" s="43">
        <v>0.50293699999999997</v>
      </c>
      <c r="BH423" s="43">
        <v>0.50293699999999997</v>
      </c>
      <c r="BI423" s="43">
        <v>0.50293699999999997</v>
      </c>
      <c r="BJ423" s="43">
        <v>0.50293699999999997</v>
      </c>
      <c r="BK423" s="43">
        <v>0.50293699999999997</v>
      </c>
      <c r="BL423" s="43">
        <v>0.50293699999999997</v>
      </c>
      <c r="BM423" s="43">
        <v>0.50293699999999997</v>
      </c>
      <c r="BN423" s="43">
        <v>0.50293699999999997</v>
      </c>
      <c r="BO423" s="43">
        <v>0.50293699999999997</v>
      </c>
      <c r="BP423" s="43">
        <v>0.50293699999999997</v>
      </c>
      <c r="BQ423" s="43">
        <v>0.50293699999999997</v>
      </c>
      <c r="BR423" s="43">
        <v>0.50293699999999997</v>
      </c>
      <c r="BS423" s="43">
        <v>0.50293699999999997</v>
      </c>
      <c r="BT423" s="43">
        <v>0.50293699999999997</v>
      </c>
      <c r="BU423" s="43">
        <v>0.50293699999999997</v>
      </c>
      <c r="BV423" s="43">
        <v>0.50293699999999997</v>
      </c>
      <c r="BW423" s="43">
        <v>0.50293699999999997</v>
      </c>
      <c r="BX423" s="43">
        <v>0.50293699999999997</v>
      </c>
      <c r="BY423" s="43">
        <v>0.50293699999999997</v>
      </c>
      <c r="BZ423" s="43">
        <v>0.50293699999999997</v>
      </c>
      <c r="CA423" s="43">
        <v>0.50293699999999997</v>
      </c>
      <c r="CB423" s="43">
        <v>0.50293699999999997</v>
      </c>
      <c r="CC423" s="43">
        <v>0.50293699999999997</v>
      </c>
      <c r="CD423" s="43">
        <v>0.50293699999999997</v>
      </c>
      <c r="CE423" s="43">
        <v>0.50293699999999997</v>
      </c>
      <c r="CF423" s="43">
        <v>0.50293699999999997</v>
      </c>
      <c r="CG423" s="43">
        <v>0.50293699999999997</v>
      </c>
      <c r="CH423" s="43">
        <v>0.50293699999999997</v>
      </c>
      <c r="CI423" s="43">
        <v>0.50293699999999997</v>
      </c>
      <c r="CJ423" s="43">
        <v>0.50293699999999997</v>
      </c>
      <c r="CK423" s="43">
        <v>0.50293699999999997</v>
      </c>
      <c r="CL423" s="43">
        <v>0.50293699999999997</v>
      </c>
      <c r="CM423" s="43">
        <v>0.50293699999999997</v>
      </c>
      <c r="CN423" s="43">
        <v>0.50293699999999997</v>
      </c>
      <c r="CO423" s="43">
        <v>0.50293699999999997</v>
      </c>
      <c r="CP423" s="43">
        <v>0.50293699999999997</v>
      </c>
      <c r="CQ423" s="43">
        <v>0.50293699999999997</v>
      </c>
      <c r="CR423" s="43">
        <v>0.50293699999999997</v>
      </c>
      <c r="CS423" s="43">
        <v>0.50293699999999997</v>
      </c>
      <c r="CT423" s="43">
        <v>0.50293699999999997</v>
      </c>
      <c r="CU423" s="43">
        <v>0.50293699999999997</v>
      </c>
      <c r="CV423" s="43">
        <v>0.50293699999999997</v>
      </c>
      <c r="CW423" s="43">
        <v>0.50293699999999997</v>
      </c>
      <c r="CX423" s="43">
        <v>0.50293699999999997</v>
      </c>
      <c r="CY423" s="43">
        <v>0.50293699999999997</v>
      </c>
      <c r="CZ423" s="43"/>
      <c r="DA423" s="43"/>
      <c r="DC423" s="198">
        <v>46564</v>
      </c>
      <c r="DD423" s="43">
        <v>0.51029999999999998</v>
      </c>
      <c r="DE423" s="43">
        <v>0.51029999999999998</v>
      </c>
      <c r="DF423" s="43">
        <v>0.51029999999999998</v>
      </c>
      <c r="DG423" s="43">
        <v>0.51029999999999998</v>
      </c>
      <c r="DH423" s="43">
        <v>0.51029999999999998</v>
      </c>
      <c r="DI423" s="43">
        <v>0.51029999999999998</v>
      </c>
      <c r="DJ423" s="43">
        <v>0.51029999999999998</v>
      </c>
      <c r="DK423" s="43">
        <v>0.51029999999999998</v>
      </c>
      <c r="DL423" s="43">
        <v>0.51029999999999998</v>
      </c>
      <c r="DM423" s="43">
        <v>0.51029999999999998</v>
      </c>
      <c r="DN423" s="43">
        <v>0.51029999999999998</v>
      </c>
      <c r="DO423" s="43">
        <v>0.51029999999999998</v>
      </c>
      <c r="DP423" s="43">
        <v>0.51029999999999998</v>
      </c>
      <c r="DQ423" s="43">
        <v>0.51029999999999998</v>
      </c>
      <c r="DR423" s="43">
        <v>0.51029999999999998</v>
      </c>
      <c r="DS423" s="43">
        <v>0.51029999999999998</v>
      </c>
      <c r="DT423" s="43">
        <v>0.51029999999999998</v>
      </c>
      <c r="DU423" s="43">
        <v>0.51029999999999998</v>
      </c>
      <c r="DV423" s="43">
        <v>0.51029999999999998</v>
      </c>
      <c r="DW423" s="43">
        <v>0.51029999999999998</v>
      </c>
      <c r="DX423" s="43">
        <v>0.51029999999999998</v>
      </c>
      <c r="DY423" s="43">
        <v>0.51029999999999998</v>
      </c>
      <c r="DZ423" s="43">
        <v>0.51029999999999998</v>
      </c>
      <c r="EA423" s="43">
        <v>0.51029999999999998</v>
      </c>
      <c r="EB423" s="43">
        <v>0.51029999999999998</v>
      </c>
      <c r="EC423" s="43">
        <v>0.51029999999999998</v>
      </c>
      <c r="ED423" s="43">
        <v>0.51029999999999998</v>
      </c>
      <c r="EE423" s="43">
        <v>0.51029999999999998</v>
      </c>
      <c r="EF423" s="43">
        <v>0.51029999999999998</v>
      </c>
      <c r="EG423" s="43">
        <v>0.51029999999999998</v>
      </c>
      <c r="EH423" s="43">
        <v>0.51029999999999998</v>
      </c>
      <c r="EI423" s="43">
        <v>0.51029999999999998</v>
      </c>
      <c r="EJ423" s="43">
        <v>0.51029999999999998</v>
      </c>
      <c r="EK423" s="43">
        <v>0.51029999999999998</v>
      </c>
      <c r="EL423" s="43">
        <v>0.51029999999999998</v>
      </c>
      <c r="EM423" s="43">
        <v>0.51029999999999998</v>
      </c>
      <c r="EN423" s="43">
        <v>0.51029999999999998</v>
      </c>
      <c r="EO423" s="43">
        <v>0.51029999999999998</v>
      </c>
      <c r="EP423" s="43">
        <v>0.51029999999999998</v>
      </c>
      <c r="EQ423" s="43">
        <v>0.51029999999999998</v>
      </c>
      <c r="ER423" s="43">
        <v>0.51029999999999998</v>
      </c>
      <c r="ES423" s="43">
        <v>0.51029999999999998</v>
      </c>
      <c r="ET423" s="43">
        <v>0.51029999999999998</v>
      </c>
      <c r="EU423" s="43">
        <v>0.51029999999999998</v>
      </c>
      <c r="EV423" s="43">
        <v>0.51029999999999998</v>
      </c>
      <c r="EW423" s="43">
        <v>0.51029999999999998</v>
      </c>
      <c r="EX423" s="43">
        <v>0.51029999999999998</v>
      </c>
      <c r="EY423" s="43">
        <v>0.51029999999999998</v>
      </c>
      <c r="EZ423" s="43">
        <v>0.51029999999999998</v>
      </c>
      <c r="FA423" s="43">
        <v>0.51029999999999998</v>
      </c>
      <c r="FB423" s="308">
        <v>0.51029999999999998</v>
      </c>
      <c r="FC423" s="43">
        <v>0.51029999999999998</v>
      </c>
      <c r="FD423" s="43">
        <v>0.51029999999999998</v>
      </c>
      <c r="FE423" s="43">
        <v>0.51029999999999998</v>
      </c>
      <c r="FF423" s="43">
        <v>0.51029999999999998</v>
      </c>
      <c r="FG423" s="43">
        <v>0.51029999999999998</v>
      </c>
      <c r="FH423" s="43">
        <v>0.51029999999999998</v>
      </c>
      <c r="FI423" s="43">
        <v>0.51029999999999998</v>
      </c>
      <c r="FJ423" s="43">
        <v>0.51029999999999998</v>
      </c>
      <c r="FK423" s="43">
        <v>0.51029999999999998</v>
      </c>
      <c r="FL423" s="43">
        <v>0.51029999999999998</v>
      </c>
      <c r="FM423" s="43">
        <v>0.51029999999999998</v>
      </c>
      <c r="FN423" s="43">
        <v>0.51029999999999998</v>
      </c>
      <c r="FO423" s="43">
        <v>0.51029999999999998</v>
      </c>
      <c r="FP423" s="43">
        <v>0.51029999999999998</v>
      </c>
      <c r="FQ423" s="43">
        <v>0.51029999999999998</v>
      </c>
      <c r="FR423" s="43">
        <v>0.51029999999999998</v>
      </c>
      <c r="FS423" s="43">
        <v>0.51029999999999998</v>
      </c>
      <c r="FT423" s="43">
        <v>0.51029999999999998</v>
      </c>
      <c r="FU423" s="43">
        <v>0.51029999999999998</v>
      </c>
      <c r="FV423" s="43">
        <v>0.51029999999999998</v>
      </c>
      <c r="FW423" s="43">
        <v>0.51029999999999998</v>
      </c>
      <c r="FX423" s="43">
        <v>0.51029999999999998</v>
      </c>
      <c r="FY423" s="43">
        <v>0.51029999999999998</v>
      </c>
      <c r="FZ423" s="43">
        <v>0.51029999999999998</v>
      </c>
      <c r="GA423" s="43">
        <v>0.51029999999999998</v>
      </c>
      <c r="GB423" s="43">
        <v>0.51029999999999998</v>
      </c>
      <c r="GC423" s="43">
        <v>0.51029999999999998</v>
      </c>
      <c r="GD423" s="43">
        <v>0.51029999999999998</v>
      </c>
      <c r="GE423" s="43">
        <v>0.51029999999999998</v>
      </c>
      <c r="GF423" s="43">
        <v>0.51029999999999998</v>
      </c>
      <c r="GG423" s="43">
        <v>0.51029999999999998</v>
      </c>
      <c r="GH423" s="43">
        <v>0.51029999999999998</v>
      </c>
      <c r="GI423" s="43">
        <v>0.51029999999999998</v>
      </c>
      <c r="GJ423" s="43">
        <v>0.51029999999999998</v>
      </c>
      <c r="GK423" s="43">
        <v>0.51029999999999998</v>
      </c>
      <c r="GL423" s="43">
        <v>0.51029999999999998</v>
      </c>
      <c r="GM423" s="43">
        <v>0.51029999999999998</v>
      </c>
      <c r="GN423" s="43">
        <v>0.51029999999999998</v>
      </c>
      <c r="GO423" s="43">
        <v>0.51029999999999998</v>
      </c>
      <c r="GP423" s="43">
        <v>0.51029999999999998</v>
      </c>
      <c r="GQ423" s="43">
        <v>0.51029999999999998</v>
      </c>
      <c r="GR423" s="43">
        <v>0.51029999999999998</v>
      </c>
      <c r="GS423" s="43">
        <v>0.51029999999999998</v>
      </c>
      <c r="GT423" s="43">
        <v>0.51029999999999998</v>
      </c>
      <c r="GU423" s="43">
        <v>0.51029999999999998</v>
      </c>
      <c r="GV423" s="43">
        <v>0.51029999999999998</v>
      </c>
      <c r="GW423" s="43">
        <v>0.51029999999999998</v>
      </c>
      <c r="GX423" s="43">
        <v>0.51029999999999998</v>
      </c>
      <c r="GY423" s="43">
        <v>0.51029999999999998</v>
      </c>
      <c r="GZ423" s="43">
        <v>0.51029999999999998</v>
      </c>
      <c r="HA423" s="43"/>
      <c r="HB423" s="43"/>
    </row>
    <row r="424" spans="1:210" x14ac:dyDescent="0.6">
      <c r="A424" s="327">
        <v>37</v>
      </c>
      <c r="B424" s="198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  <c r="AK424" s="43"/>
      <c r="AL424" s="43"/>
      <c r="AM424" s="43"/>
      <c r="AN424" s="43"/>
      <c r="AO424" s="43"/>
      <c r="AP424" s="43"/>
      <c r="AQ424" s="43"/>
      <c r="AR424" s="43"/>
      <c r="AS424" s="43"/>
      <c r="AT424" s="43"/>
      <c r="AU424" s="43"/>
      <c r="AV424" s="43"/>
      <c r="AW424" s="43"/>
      <c r="AX424" s="43"/>
      <c r="AY424" s="43"/>
      <c r="AZ424" s="43"/>
      <c r="BA424" s="308"/>
      <c r="BB424" s="43"/>
      <c r="BC424" s="43"/>
      <c r="BD424" s="43"/>
      <c r="BE424" s="43"/>
      <c r="BF424" s="43"/>
      <c r="BG424" s="43"/>
      <c r="BH424" s="43"/>
      <c r="BI424" s="43"/>
      <c r="BJ424" s="43"/>
      <c r="BK424" s="43"/>
      <c r="BL424" s="43"/>
      <c r="BM424" s="43"/>
      <c r="BN424" s="43"/>
      <c r="BO424" s="43"/>
      <c r="BP424" s="43"/>
      <c r="BQ424" s="43"/>
      <c r="BR424" s="43"/>
      <c r="BS424" s="43"/>
      <c r="BT424" s="43"/>
      <c r="BU424" s="43"/>
      <c r="BV424" s="43"/>
      <c r="BW424" s="43"/>
      <c r="BX424" s="43"/>
      <c r="BY424" s="43"/>
      <c r="BZ424" s="43"/>
      <c r="CA424" s="43"/>
      <c r="CB424" s="43"/>
      <c r="CC424" s="43"/>
      <c r="CD424" s="43"/>
      <c r="CE424" s="43"/>
      <c r="CF424" s="43"/>
      <c r="CG424" s="43"/>
      <c r="CH424" s="43"/>
      <c r="CI424" s="43"/>
      <c r="CJ424" s="43"/>
      <c r="CK424" s="43"/>
      <c r="CL424" s="43"/>
      <c r="CM424" s="43"/>
      <c r="CN424" s="43"/>
      <c r="CO424" s="43"/>
      <c r="CP424" s="43"/>
      <c r="CQ424" s="43"/>
      <c r="CR424" s="43"/>
      <c r="CS424" s="43"/>
      <c r="CT424" s="43"/>
      <c r="CU424" s="43"/>
      <c r="CV424" s="43"/>
      <c r="CW424" s="43"/>
      <c r="CX424" s="43"/>
      <c r="CY424" s="43"/>
      <c r="CZ424" s="43"/>
      <c r="DA424" s="43"/>
      <c r="DC424" s="198"/>
      <c r="DD424" s="43"/>
      <c r="DE424" s="43"/>
      <c r="DF424" s="43"/>
      <c r="DG424" s="43"/>
      <c r="DH424" s="43"/>
      <c r="DI424" s="43"/>
      <c r="DJ424" s="43"/>
      <c r="DK424" s="43"/>
      <c r="DL424" s="43"/>
      <c r="DM424" s="43"/>
      <c r="DN424" s="43"/>
      <c r="DO424" s="43"/>
      <c r="DP424" s="43"/>
      <c r="DQ424" s="43"/>
      <c r="DR424" s="43"/>
      <c r="DS424" s="43"/>
      <c r="DT424" s="43"/>
      <c r="DU424" s="43"/>
      <c r="DV424" s="43"/>
      <c r="DW424" s="43"/>
      <c r="DX424" s="43"/>
      <c r="DY424" s="43"/>
      <c r="DZ424" s="43"/>
      <c r="EA424" s="43"/>
      <c r="EB424" s="43"/>
      <c r="EC424" s="43"/>
      <c r="ED424" s="43"/>
      <c r="EE424" s="43"/>
      <c r="EF424" s="43"/>
      <c r="EG424" s="43"/>
      <c r="EH424" s="43"/>
      <c r="EI424" s="43"/>
      <c r="EJ424" s="43"/>
      <c r="EK424" s="43"/>
      <c r="EL424" s="43"/>
      <c r="EM424" s="43"/>
      <c r="EN424" s="43"/>
      <c r="EO424" s="43"/>
      <c r="EP424" s="43"/>
      <c r="EQ424" s="43"/>
      <c r="ER424" s="43"/>
      <c r="ES424" s="43"/>
      <c r="ET424" s="43"/>
      <c r="EU424" s="43"/>
      <c r="EV424" s="43"/>
      <c r="EW424" s="43"/>
      <c r="EX424" s="43"/>
      <c r="EY424" s="43"/>
      <c r="EZ424" s="43"/>
      <c r="FA424" s="43"/>
      <c r="FB424" s="308"/>
      <c r="FC424" s="43"/>
      <c r="FD424" s="43"/>
      <c r="FE424" s="43"/>
      <c r="FF424" s="43"/>
      <c r="FG424" s="43"/>
      <c r="FH424" s="43"/>
      <c r="FI424" s="43"/>
      <c r="FJ424" s="43"/>
      <c r="FK424" s="43"/>
      <c r="FL424" s="43"/>
      <c r="FM424" s="43"/>
      <c r="FN424" s="43"/>
      <c r="FO424" s="43"/>
      <c r="FP424" s="43"/>
      <c r="FQ424" s="43"/>
      <c r="FR424" s="43"/>
      <c r="FS424" s="43"/>
      <c r="FT424" s="43"/>
      <c r="FU424" s="43"/>
      <c r="FV424" s="43"/>
      <c r="FW424" s="43"/>
      <c r="FX424" s="43"/>
      <c r="FY424" s="43"/>
      <c r="FZ424" s="43"/>
      <c r="GA424" s="43"/>
      <c r="GB424" s="43"/>
      <c r="GC424" s="43"/>
      <c r="GD424" s="43"/>
      <c r="GE424" s="43"/>
      <c r="GF424" s="43"/>
      <c r="GG424" s="43"/>
      <c r="GH424" s="43"/>
      <c r="GI424" s="43"/>
      <c r="GJ424" s="43"/>
      <c r="GK424" s="43"/>
      <c r="GL424" s="43"/>
      <c r="GM424" s="43"/>
      <c r="GN424" s="43"/>
      <c r="GO424" s="43"/>
      <c r="GP424" s="43"/>
      <c r="GQ424" s="43"/>
      <c r="GR424" s="43"/>
      <c r="GS424" s="43"/>
      <c r="GT424" s="43"/>
      <c r="GU424" s="43"/>
      <c r="GV424" s="43"/>
      <c r="GW424" s="43"/>
      <c r="GX424" s="43"/>
      <c r="GY424" s="43"/>
      <c r="GZ424" s="43"/>
      <c r="HA424" s="43"/>
      <c r="HB424" s="43"/>
    </row>
    <row r="425" spans="1:210" x14ac:dyDescent="0.6">
      <c r="A425" s="327">
        <v>38</v>
      </c>
      <c r="B425" s="198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  <c r="AQ425" s="43"/>
      <c r="AR425" s="43"/>
      <c r="AS425" s="43"/>
      <c r="AT425" s="43"/>
      <c r="AU425" s="43"/>
      <c r="AV425" s="43"/>
      <c r="AW425" s="43"/>
      <c r="AX425" s="43"/>
      <c r="AY425" s="43"/>
      <c r="AZ425" s="43"/>
      <c r="BA425" s="308"/>
      <c r="BB425" s="43"/>
      <c r="BC425" s="43"/>
      <c r="BD425" s="43"/>
      <c r="BE425" s="43"/>
      <c r="BF425" s="43"/>
      <c r="BG425" s="43"/>
      <c r="BH425" s="43"/>
      <c r="BI425" s="43"/>
      <c r="BJ425" s="43"/>
      <c r="BK425" s="43"/>
      <c r="BL425" s="43"/>
      <c r="BM425" s="43"/>
      <c r="BN425" s="43"/>
      <c r="BO425" s="43"/>
      <c r="BP425" s="43"/>
      <c r="BQ425" s="43"/>
      <c r="BR425" s="43"/>
      <c r="BS425" s="43"/>
      <c r="BT425" s="43"/>
      <c r="BU425" s="43"/>
      <c r="BV425" s="43"/>
      <c r="BW425" s="43"/>
      <c r="BX425" s="43"/>
      <c r="BY425" s="43"/>
      <c r="BZ425" s="43"/>
      <c r="CA425" s="43"/>
      <c r="CB425" s="43"/>
      <c r="CC425" s="43"/>
      <c r="CD425" s="43"/>
      <c r="CE425" s="43"/>
      <c r="CF425" s="43"/>
      <c r="CG425" s="43"/>
      <c r="CH425" s="43"/>
      <c r="CI425" s="43"/>
      <c r="CJ425" s="43"/>
      <c r="CK425" s="43"/>
      <c r="CL425" s="43"/>
      <c r="CM425" s="43"/>
      <c r="CN425" s="43"/>
      <c r="CO425" s="43"/>
      <c r="CP425" s="43"/>
      <c r="CQ425" s="43"/>
      <c r="CR425" s="43"/>
      <c r="CS425" s="43"/>
      <c r="CT425" s="43"/>
      <c r="CU425" s="43"/>
      <c r="CV425" s="43"/>
      <c r="CW425" s="43"/>
      <c r="CX425" s="43"/>
      <c r="CY425" s="43"/>
      <c r="CZ425" s="43"/>
      <c r="DA425" s="43"/>
      <c r="DC425" s="198"/>
      <c r="DD425" s="43"/>
      <c r="DE425" s="43"/>
      <c r="DF425" s="43"/>
      <c r="DG425" s="43"/>
      <c r="DH425" s="43"/>
      <c r="DI425" s="43"/>
      <c r="DJ425" s="43"/>
      <c r="DK425" s="43"/>
      <c r="DL425" s="43"/>
      <c r="DM425" s="43"/>
      <c r="DN425" s="43"/>
      <c r="DO425" s="43"/>
      <c r="DP425" s="43"/>
      <c r="DQ425" s="43"/>
      <c r="DR425" s="43"/>
      <c r="DS425" s="43"/>
      <c r="DT425" s="43"/>
      <c r="DU425" s="43"/>
      <c r="DV425" s="43"/>
      <c r="DW425" s="43"/>
      <c r="DX425" s="43"/>
      <c r="DY425" s="43"/>
      <c r="DZ425" s="43"/>
      <c r="EA425" s="43"/>
      <c r="EB425" s="43"/>
      <c r="EC425" s="43"/>
      <c r="ED425" s="43"/>
      <c r="EE425" s="43"/>
      <c r="EF425" s="43"/>
      <c r="EG425" s="43"/>
      <c r="EH425" s="43"/>
      <c r="EI425" s="43"/>
      <c r="EJ425" s="43"/>
      <c r="EK425" s="43"/>
      <c r="EL425" s="43"/>
      <c r="EM425" s="43"/>
      <c r="EN425" s="43"/>
      <c r="EO425" s="43"/>
      <c r="EP425" s="43"/>
      <c r="EQ425" s="43"/>
      <c r="ER425" s="43"/>
      <c r="ES425" s="43"/>
      <c r="ET425" s="43"/>
      <c r="EU425" s="43"/>
      <c r="EV425" s="43"/>
      <c r="EW425" s="43"/>
      <c r="EX425" s="43"/>
      <c r="EY425" s="43"/>
      <c r="EZ425" s="43"/>
      <c r="FA425" s="43"/>
      <c r="FB425" s="308"/>
      <c r="FC425" s="43"/>
      <c r="FD425" s="43"/>
      <c r="FE425" s="43"/>
      <c r="FF425" s="43"/>
      <c r="FG425" s="43"/>
      <c r="FH425" s="43"/>
      <c r="FI425" s="43"/>
      <c r="FJ425" s="43"/>
      <c r="FK425" s="43"/>
      <c r="FL425" s="43"/>
      <c r="FM425" s="43"/>
      <c r="FN425" s="43"/>
      <c r="FO425" s="43"/>
      <c r="FP425" s="43"/>
      <c r="FQ425" s="43"/>
      <c r="FR425" s="43"/>
      <c r="FS425" s="43"/>
      <c r="FT425" s="43"/>
      <c r="FU425" s="43"/>
      <c r="FV425" s="43"/>
      <c r="FW425" s="43"/>
      <c r="FX425" s="43"/>
      <c r="FY425" s="43"/>
      <c r="FZ425" s="43"/>
      <c r="GA425" s="43"/>
      <c r="GB425" s="43"/>
      <c r="GC425" s="43"/>
      <c r="GD425" s="43"/>
      <c r="GE425" s="43"/>
      <c r="GF425" s="43"/>
      <c r="GG425" s="43"/>
      <c r="GH425" s="43"/>
      <c r="GI425" s="43"/>
      <c r="GJ425" s="43"/>
      <c r="GK425" s="43"/>
      <c r="GL425" s="43"/>
      <c r="GM425" s="43"/>
      <c r="GN425" s="43"/>
      <c r="GO425" s="43"/>
      <c r="GP425" s="43"/>
      <c r="GQ425" s="43"/>
      <c r="GR425" s="43"/>
      <c r="GS425" s="43"/>
      <c r="GT425" s="43"/>
      <c r="GU425" s="43"/>
      <c r="GV425" s="43"/>
      <c r="GW425" s="43"/>
      <c r="GX425" s="43"/>
      <c r="GY425" s="43"/>
      <c r="GZ425" s="43"/>
      <c r="HA425" s="43"/>
      <c r="HB425" s="43"/>
    </row>
    <row r="426" spans="1:210" x14ac:dyDescent="0.6">
      <c r="A426" s="327">
        <v>39</v>
      </c>
      <c r="B426" s="198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  <c r="AK426" s="43"/>
      <c r="AL426" s="43"/>
      <c r="AM426" s="43"/>
      <c r="AN426" s="43"/>
      <c r="AO426" s="43"/>
      <c r="AP426" s="43"/>
      <c r="AQ426" s="43"/>
      <c r="AR426" s="43"/>
      <c r="AS426" s="43"/>
      <c r="AT426" s="43"/>
      <c r="AU426" s="43"/>
      <c r="AV426" s="43"/>
      <c r="AW426" s="43"/>
      <c r="AX426" s="43"/>
      <c r="AY426" s="43"/>
      <c r="AZ426" s="43"/>
      <c r="BA426" s="308"/>
      <c r="BB426" s="43"/>
      <c r="BC426" s="43"/>
      <c r="BD426" s="43"/>
      <c r="BE426" s="43"/>
      <c r="BF426" s="43"/>
      <c r="BG426" s="43"/>
      <c r="BH426" s="43"/>
      <c r="BI426" s="43"/>
      <c r="BJ426" s="43"/>
      <c r="BK426" s="43"/>
      <c r="BL426" s="43"/>
      <c r="BM426" s="43"/>
      <c r="BN426" s="43"/>
      <c r="BO426" s="43"/>
      <c r="BP426" s="43"/>
      <c r="BQ426" s="43"/>
      <c r="BR426" s="43"/>
      <c r="BS426" s="43"/>
      <c r="BT426" s="43"/>
      <c r="BU426" s="43"/>
      <c r="BV426" s="43"/>
      <c r="BW426" s="43"/>
      <c r="BX426" s="43"/>
      <c r="BY426" s="43"/>
      <c r="BZ426" s="43"/>
      <c r="CA426" s="43"/>
      <c r="CB426" s="43"/>
      <c r="CC426" s="43"/>
      <c r="CD426" s="43"/>
      <c r="CE426" s="43"/>
      <c r="CF426" s="43"/>
      <c r="CG426" s="43"/>
      <c r="CH426" s="43"/>
      <c r="CI426" s="43"/>
      <c r="CJ426" s="43"/>
      <c r="CK426" s="43"/>
      <c r="CL426" s="43"/>
      <c r="CM426" s="43"/>
      <c r="CN426" s="43"/>
      <c r="CO426" s="43"/>
      <c r="CP426" s="43"/>
      <c r="CQ426" s="43"/>
      <c r="CR426" s="43"/>
      <c r="CS426" s="43"/>
      <c r="CT426" s="43"/>
      <c r="CU426" s="43"/>
      <c r="CV426" s="43"/>
      <c r="CW426" s="43"/>
      <c r="CX426" s="43"/>
      <c r="CY426" s="43"/>
      <c r="CZ426" s="43"/>
      <c r="DA426" s="43"/>
      <c r="DC426" s="198"/>
      <c r="DD426" s="43"/>
      <c r="DE426" s="43"/>
      <c r="DF426" s="43"/>
      <c r="DG426" s="43"/>
      <c r="DH426" s="43"/>
      <c r="DI426" s="43"/>
      <c r="DJ426" s="43"/>
      <c r="DK426" s="43"/>
      <c r="DL426" s="43"/>
      <c r="DM426" s="43"/>
      <c r="DN426" s="43"/>
      <c r="DO426" s="43"/>
      <c r="DP426" s="43"/>
      <c r="DQ426" s="43"/>
      <c r="DR426" s="43"/>
      <c r="DS426" s="43"/>
      <c r="DT426" s="43"/>
      <c r="DU426" s="43"/>
      <c r="DV426" s="43"/>
      <c r="DW426" s="43"/>
      <c r="DX426" s="43"/>
      <c r="DY426" s="43"/>
      <c r="DZ426" s="43"/>
      <c r="EA426" s="43"/>
      <c r="EB426" s="43"/>
      <c r="EC426" s="43"/>
      <c r="ED426" s="43"/>
      <c r="EE426" s="43"/>
      <c r="EF426" s="43"/>
      <c r="EG426" s="43"/>
      <c r="EH426" s="43"/>
      <c r="EI426" s="43"/>
      <c r="EJ426" s="43"/>
      <c r="EK426" s="43"/>
      <c r="EL426" s="43"/>
      <c r="EM426" s="43"/>
      <c r="EN426" s="43"/>
      <c r="EO426" s="43"/>
      <c r="EP426" s="43"/>
      <c r="EQ426" s="43"/>
      <c r="ER426" s="43"/>
      <c r="ES426" s="43"/>
      <c r="ET426" s="43"/>
      <c r="EU426" s="43"/>
      <c r="EV426" s="43"/>
      <c r="EW426" s="43"/>
      <c r="EX426" s="43"/>
      <c r="EY426" s="43"/>
      <c r="EZ426" s="43"/>
      <c r="FA426" s="43"/>
      <c r="FB426" s="308"/>
      <c r="FC426" s="43"/>
      <c r="FD426" s="43"/>
      <c r="FE426" s="43"/>
      <c r="FF426" s="43"/>
      <c r="FG426" s="43"/>
      <c r="FH426" s="43"/>
      <c r="FI426" s="43"/>
      <c r="FJ426" s="43"/>
      <c r="FK426" s="43"/>
      <c r="FL426" s="43"/>
      <c r="FM426" s="43"/>
      <c r="FN426" s="43"/>
      <c r="FO426" s="43"/>
      <c r="FP426" s="43"/>
      <c r="FQ426" s="43"/>
      <c r="FR426" s="43"/>
      <c r="FS426" s="43"/>
      <c r="FT426" s="43"/>
      <c r="FU426" s="43"/>
      <c r="FV426" s="43"/>
      <c r="FW426" s="43"/>
      <c r="FX426" s="43"/>
      <c r="FY426" s="43"/>
      <c r="FZ426" s="43"/>
      <c r="GA426" s="43"/>
      <c r="GB426" s="43"/>
      <c r="GC426" s="43"/>
      <c r="GD426" s="43"/>
      <c r="GE426" s="43"/>
      <c r="GF426" s="43"/>
      <c r="GG426" s="43"/>
      <c r="GH426" s="43"/>
      <c r="GI426" s="43"/>
      <c r="GJ426" s="43"/>
      <c r="GK426" s="43"/>
      <c r="GL426" s="43"/>
      <c r="GM426" s="43"/>
      <c r="GN426" s="43"/>
      <c r="GO426" s="43"/>
      <c r="GP426" s="43"/>
      <c r="GQ426" s="43"/>
      <c r="GR426" s="43"/>
      <c r="GS426" s="43"/>
      <c r="GT426" s="43"/>
      <c r="GU426" s="43"/>
      <c r="GV426" s="43"/>
      <c r="GW426" s="43"/>
      <c r="GX426" s="43"/>
      <c r="GY426" s="43"/>
      <c r="GZ426" s="43"/>
      <c r="HA426" s="43"/>
      <c r="HB426" s="43"/>
    </row>
    <row r="427" spans="1:210" x14ac:dyDescent="0.6">
      <c r="A427" s="327">
        <v>40</v>
      </c>
      <c r="B427" s="198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  <c r="AQ427" s="43"/>
      <c r="AR427" s="43"/>
      <c r="AS427" s="43"/>
      <c r="AT427" s="43"/>
      <c r="AU427" s="43"/>
      <c r="AV427" s="43"/>
      <c r="AW427" s="43"/>
      <c r="AX427" s="43"/>
      <c r="AY427" s="43"/>
      <c r="AZ427" s="43"/>
      <c r="BA427" s="308"/>
      <c r="BB427" s="43"/>
      <c r="BC427" s="43"/>
      <c r="BD427" s="43"/>
      <c r="BE427" s="43"/>
      <c r="BF427" s="43"/>
      <c r="BG427" s="43"/>
      <c r="BH427" s="43"/>
      <c r="BI427" s="43"/>
      <c r="BJ427" s="43"/>
      <c r="BK427" s="43"/>
      <c r="BL427" s="43"/>
      <c r="BM427" s="43"/>
      <c r="BN427" s="43"/>
      <c r="BO427" s="43"/>
      <c r="BP427" s="43"/>
      <c r="BQ427" s="43"/>
      <c r="BR427" s="43"/>
      <c r="BS427" s="43"/>
      <c r="BT427" s="43"/>
      <c r="BU427" s="43"/>
      <c r="BV427" s="43"/>
      <c r="BW427" s="43"/>
      <c r="BX427" s="43"/>
      <c r="BY427" s="43"/>
      <c r="BZ427" s="43"/>
      <c r="CA427" s="43"/>
      <c r="CB427" s="43"/>
      <c r="CC427" s="43"/>
      <c r="CD427" s="43"/>
      <c r="CE427" s="43"/>
      <c r="CF427" s="43"/>
      <c r="CG427" s="43"/>
      <c r="CH427" s="43"/>
      <c r="CI427" s="43"/>
      <c r="CJ427" s="43"/>
      <c r="CK427" s="43"/>
      <c r="CL427" s="43"/>
      <c r="CM427" s="43"/>
      <c r="CN427" s="43"/>
      <c r="CO427" s="43"/>
      <c r="CP427" s="43"/>
      <c r="CQ427" s="43"/>
      <c r="CR427" s="43"/>
      <c r="CS427" s="43"/>
      <c r="CT427" s="43"/>
      <c r="CU427" s="43"/>
      <c r="CV427" s="43"/>
      <c r="CW427" s="43"/>
      <c r="CX427" s="43"/>
      <c r="CY427" s="43"/>
      <c r="CZ427" s="43"/>
      <c r="DA427" s="43"/>
      <c r="DC427" s="198"/>
      <c r="DD427" s="43"/>
      <c r="DE427" s="43"/>
      <c r="DF427" s="43"/>
      <c r="DG427" s="43"/>
      <c r="DH427" s="43"/>
      <c r="DI427" s="43"/>
      <c r="DJ427" s="43"/>
      <c r="DK427" s="43"/>
      <c r="DL427" s="43"/>
      <c r="DM427" s="43"/>
      <c r="DN427" s="43"/>
      <c r="DO427" s="43"/>
      <c r="DP427" s="43"/>
      <c r="DQ427" s="43"/>
      <c r="DR427" s="43"/>
      <c r="DS427" s="43"/>
      <c r="DT427" s="43"/>
      <c r="DU427" s="43"/>
      <c r="DV427" s="43"/>
      <c r="DW427" s="43"/>
      <c r="DX427" s="43"/>
      <c r="DY427" s="43"/>
      <c r="DZ427" s="43"/>
      <c r="EA427" s="43"/>
      <c r="EB427" s="43"/>
      <c r="EC427" s="43"/>
      <c r="ED427" s="43"/>
      <c r="EE427" s="43"/>
      <c r="EF427" s="43"/>
      <c r="EG427" s="43"/>
      <c r="EH427" s="43"/>
      <c r="EI427" s="43"/>
      <c r="EJ427" s="43"/>
      <c r="EK427" s="43"/>
      <c r="EL427" s="43"/>
      <c r="EM427" s="43"/>
      <c r="EN427" s="43"/>
      <c r="EO427" s="43"/>
      <c r="EP427" s="43"/>
      <c r="EQ427" s="43"/>
      <c r="ER427" s="43"/>
      <c r="ES427" s="43"/>
      <c r="ET427" s="43"/>
      <c r="EU427" s="43"/>
      <c r="EV427" s="43"/>
      <c r="EW427" s="43"/>
      <c r="EX427" s="43"/>
      <c r="EY427" s="43"/>
      <c r="EZ427" s="43"/>
      <c r="FA427" s="43"/>
      <c r="FB427" s="308"/>
      <c r="FC427" s="43"/>
      <c r="FD427" s="43"/>
      <c r="FE427" s="43"/>
      <c r="FF427" s="43"/>
      <c r="FG427" s="43"/>
      <c r="FH427" s="43"/>
      <c r="FI427" s="43"/>
      <c r="FJ427" s="43"/>
      <c r="FK427" s="43"/>
      <c r="FL427" s="43"/>
      <c r="FM427" s="43"/>
      <c r="FN427" s="43"/>
      <c r="FO427" s="43"/>
      <c r="FP427" s="43"/>
      <c r="FQ427" s="43"/>
      <c r="FR427" s="43"/>
      <c r="FS427" s="43"/>
      <c r="FT427" s="43"/>
      <c r="FU427" s="43"/>
      <c r="FV427" s="43"/>
      <c r="FW427" s="43"/>
      <c r="FX427" s="43"/>
      <c r="FY427" s="43"/>
      <c r="FZ427" s="43"/>
      <c r="GA427" s="43"/>
      <c r="GB427" s="43"/>
      <c r="GC427" s="43"/>
      <c r="GD427" s="43"/>
      <c r="GE427" s="43"/>
      <c r="GF427" s="43"/>
      <c r="GG427" s="43"/>
      <c r="GH427" s="43"/>
      <c r="GI427" s="43"/>
      <c r="GJ427" s="43"/>
      <c r="GK427" s="43"/>
      <c r="GL427" s="43"/>
      <c r="GM427" s="43"/>
      <c r="GN427" s="43"/>
      <c r="GO427" s="43"/>
      <c r="GP427" s="43"/>
      <c r="GQ427" s="43"/>
      <c r="GR427" s="43"/>
      <c r="GS427" s="43"/>
      <c r="GT427" s="43"/>
      <c r="GU427" s="43"/>
      <c r="GV427" s="43"/>
      <c r="GW427" s="43"/>
      <c r="GX427" s="43"/>
      <c r="GY427" s="43"/>
      <c r="GZ427" s="43"/>
      <c r="HA427" s="43"/>
      <c r="HB427" s="43"/>
    </row>
    <row r="428" spans="1:210" x14ac:dyDescent="0.6">
      <c r="A428" s="327">
        <v>41</v>
      </c>
      <c r="B428" s="198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  <c r="AK428" s="43"/>
      <c r="AL428" s="43"/>
      <c r="AM428" s="43"/>
      <c r="AN428" s="43"/>
      <c r="AO428" s="43"/>
      <c r="AP428" s="43"/>
      <c r="AQ428" s="43"/>
      <c r="AR428" s="43"/>
      <c r="AS428" s="43"/>
      <c r="AT428" s="43"/>
      <c r="AU428" s="43"/>
      <c r="AV428" s="43"/>
      <c r="AW428" s="43"/>
      <c r="AX428" s="43"/>
      <c r="AY428" s="43"/>
      <c r="AZ428" s="43"/>
      <c r="BA428" s="308"/>
      <c r="BB428" s="43"/>
      <c r="BC428" s="43"/>
      <c r="BD428" s="43"/>
      <c r="BE428" s="43"/>
      <c r="BF428" s="43"/>
      <c r="BG428" s="43"/>
      <c r="BH428" s="43"/>
      <c r="BI428" s="43"/>
      <c r="BJ428" s="43"/>
      <c r="BK428" s="43"/>
      <c r="BL428" s="43"/>
      <c r="BM428" s="43"/>
      <c r="BN428" s="43"/>
      <c r="BO428" s="43"/>
      <c r="BP428" s="43"/>
      <c r="BQ428" s="43"/>
      <c r="BR428" s="43"/>
      <c r="BS428" s="43"/>
      <c r="BT428" s="43"/>
      <c r="BU428" s="43"/>
      <c r="BV428" s="43"/>
      <c r="BW428" s="43"/>
      <c r="BX428" s="43"/>
      <c r="BY428" s="43"/>
      <c r="BZ428" s="43"/>
      <c r="CA428" s="43"/>
      <c r="CB428" s="43"/>
      <c r="CC428" s="43"/>
      <c r="CD428" s="43"/>
      <c r="CE428" s="43"/>
      <c r="CF428" s="43"/>
      <c r="CG428" s="43"/>
      <c r="CH428" s="43"/>
      <c r="CI428" s="43"/>
      <c r="CJ428" s="43"/>
      <c r="CK428" s="43"/>
      <c r="CL428" s="43"/>
      <c r="CM428" s="43"/>
      <c r="CN428" s="43"/>
      <c r="CO428" s="43"/>
      <c r="CP428" s="43"/>
      <c r="CQ428" s="43"/>
      <c r="CR428" s="43"/>
      <c r="CS428" s="43"/>
      <c r="CT428" s="43"/>
      <c r="CU428" s="43"/>
      <c r="CV428" s="43"/>
      <c r="CW428" s="43"/>
      <c r="CX428" s="43"/>
      <c r="CY428" s="43"/>
      <c r="CZ428" s="43"/>
      <c r="DA428" s="43"/>
      <c r="DC428" s="198"/>
      <c r="DD428" s="43"/>
      <c r="DE428" s="43"/>
      <c r="DF428" s="43"/>
      <c r="DG428" s="43"/>
      <c r="DH428" s="43"/>
      <c r="DI428" s="43"/>
      <c r="DJ428" s="43"/>
      <c r="DK428" s="43"/>
      <c r="DL428" s="43"/>
      <c r="DM428" s="43"/>
      <c r="DN428" s="43"/>
      <c r="DO428" s="43"/>
      <c r="DP428" s="43"/>
      <c r="DQ428" s="43"/>
      <c r="DR428" s="43"/>
      <c r="DS428" s="43"/>
      <c r="DT428" s="43"/>
      <c r="DU428" s="43"/>
      <c r="DV428" s="43"/>
      <c r="DW428" s="43"/>
      <c r="DX428" s="43"/>
      <c r="DY428" s="43"/>
      <c r="DZ428" s="43"/>
      <c r="EA428" s="43"/>
      <c r="EB428" s="43"/>
      <c r="EC428" s="43"/>
      <c r="ED428" s="43"/>
      <c r="EE428" s="43"/>
      <c r="EF428" s="43"/>
      <c r="EG428" s="43"/>
      <c r="EH428" s="43"/>
      <c r="EI428" s="43"/>
      <c r="EJ428" s="43"/>
      <c r="EK428" s="43"/>
      <c r="EL428" s="43"/>
      <c r="EM428" s="43"/>
      <c r="EN428" s="43"/>
      <c r="EO428" s="43"/>
      <c r="EP428" s="43"/>
      <c r="EQ428" s="43"/>
      <c r="ER428" s="43"/>
      <c r="ES428" s="43"/>
      <c r="ET428" s="43"/>
      <c r="EU428" s="43"/>
      <c r="EV428" s="43"/>
      <c r="EW428" s="43"/>
      <c r="EX428" s="43"/>
      <c r="EY428" s="43"/>
      <c r="EZ428" s="43"/>
      <c r="FA428" s="43"/>
      <c r="FB428" s="308"/>
      <c r="FC428" s="43"/>
      <c r="FD428" s="43"/>
      <c r="FE428" s="43"/>
      <c r="FF428" s="43"/>
      <c r="FG428" s="43"/>
      <c r="FH428" s="43"/>
      <c r="FI428" s="43"/>
      <c r="FJ428" s="43"/>
      <c r="FK428" s="43"/>
      <c r="FL428" s="43"/>
      <c r="FM428" s="43"/>
      <c r="FN428" s="43"/>
      <c r="FO428" s="43"/>
      <c r="FP428" s="43"/>
      <c r="FQ428" s="43"/>
      <c r="FR428" s="43"/>
      <c r="FS428" s="43"/>
      <c r="FT428" s="43"/>
      <c r="FU428" s="43"/>
      <c r="FV428" s="43"/>
      <c r="FW428" s="43"/>
      <c r="FX428" s="43"/>
      <c r="FY428" s="43"/>
      <c r="FZ428" s="43"/>
      <c r="GA428" s="43"/>
      <c r="GB428" s="43"/>
      <c r="GC428" s="43"/>
      <c r="GD428" s="43"/>
      <c r="GE428" s="43"/>
      <c r="GF428" s="43"/>
      <c r="GG428" s="43"/>
      <c r="GH428" s="43"/>
      <c r="GI428" s="43"/>
      <c r="GJ428" s="43"/>
      <c r="GK428" s="43"/>
      <c r="GL428" s="43"/>
      <c r="GM428" s="43"/>
      <c r="GN428" s="43"/>
      <c r="GO428" s="43"/>
      <c r="GP428" s="43"/>
      <c r="GQ428" s="43"/>
      <c r="GR428" s="43"/>
      <c r="GS428" s="43"/>
      <c r="GT428" s="43"/>
      <c r="GU428" s="43"/>
      <c r="GV428" s="43"/>
      <c r="GW428" s="43"/>
      <c r="GX428" s="43"/>
      <c r="GY428" s="43"/>
      <c r="GZ428" s="43"/>
      <c r="HA428" s="43"/>
      <c r="HB428" s="43"/>
    </row>
    <row r="429" spans="1:210" x14ac:dyDescent="0.6">
      <c r="A429" s="327">
        <v>42</v>
      </c>
      <c r="B429" s="198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  <c r="AQ429" s="43"/>
      <c r="AR429" s="43"/>
      <c r="AS429" s="43"/>
      <c r="AT429" s="43"/>
      <c r="AU429" s="43"/>
      <c r="AV429" s="43"/>
      <c r="AW429" s="43"/>
      <c r="AX429" s="43"/>
      <c r="AY429" s="43"/>
      <c r="AZ429" s="43"/>
      <c r="BA429" s="308"/>
      <c r="BB429" s="43"/>
      <c r="BC429" s="43"/>
      <c r="BD429" s="43"/>
      <c r="BE429" s="43"/>
      <c r="BF429" s="43"/>
      <c r="BG429" s="43"/>
      <c r="BH429" s="43"/>
      <c r="BI429" s="43"/>
      <c r="BJ429" s="43"/>
      <c r="BK429" s="43"/>
      <c r="BL429" s="43"/>
      <c r="BM429" s="43"/>
      <c r="BN429" s="43"/>
      <c r="BO429" s="43"/>
      <c r="BP429" s="43"/>
      <c r="BQ429" s="43"/>
      <c r="BR429" s="43"/>
      <c r="BS429" s="43"/>
      <c r="BT429" s="43"/>
      <c r="BU429" s="43"/>
      <c r="BV429" s="43"/>
      <c r="BW429" s="43"/>
      <c r="BX429" s="43"/>
      <c r="BY429" s="43"/>
      <c r="BZ429" s="43"/>
      <c r="CA429" s="43"/>
      <c r="CB429" s="43"/>
      <c r="CC429" s="43"/>
      <c r="CD429" s="43"/>
      <c r="CE429" s="43"/>
      <c r="CF429" s="43"/>
      <c r="CG429" s="43"/>
      <c r="CH429" s="43"/>
      <c r="CI429" s="43"/>
      <c r="CJ429" s="43"/>
      <c r="CK429" s="43"/>
      <c r="CL429" s="43"/>
      <c r="CM429" s="43"/>
      <c r="CN429" s="43"/>
      <c r="CO429" s="43"/>
      <c r="CP429" s="43"/>
      <c r="CQ429" s="43"/>
      <c r="CR429" s="43"/>
      <c r="CS429" s="43"/>
      <c r="CT429" s="43"/>
      <c r="CU429" s="43"/>
      <c r="CV429" s="43"/>
      <c r="CW429" s="43"/>
      <c r="CX429" s="43"/>
      <c r="CY429" s="43"/>
      <c r="CZ429" s="43"/>
      <c r="DA429" s="43"/>
      <c r="DC429" s="198"/>
      <c r="DD429" s="43"/>
      <c r="DE429" s="43"/>
      <c r="DF429" s="43"/>
      <c r="DG429" s="43"/>
      <c r="DH429" s="43"/>
      <c r="DI429" s="43"/>
      <c r="DJ429" s="43"/>
      <c r="DK429" s="43"/>
      <c r="DL429" s="43"/>
      <c r="DM429" s="43"/>
      <c r="DN429" s="43"/>
      <c r="DO429" s="43"/>
      <c r="DP429" s="43"/>
      <c r="DQ429" s="43"/>
      <c r="DR429" s="43"/>
      <c r="DS429" s="43"/>
      <c r="DT429" s="43"/>
      <c r="DU429" s="43"/>
      <c r="DV429" s="43"/>
      <c r="DW429" s="43"/>
      <c r="DX429" s="43"/>
      <c r="DY429" s="43"/>
      <c r="DZ429" s="43"/>
      <c r="EA429" s="43"/>
      <c r="EB429" s="43"/>
      <c r="EC429" s="43"/>
      <c r="ED429" s="43"/>
      <c r="EE429" s="43"/>
      <c r="EF429" s="43"/>
      <c r="EG429" s="43"/>
      <c r="EH429" s="43"/>
      <c r="EI429" s="43"/>
      <c r="EJ429" s="43"/>
      <c r="EK429" s="43"/>
      <c r="EL429" s="43"/>
      <c r="EM429" s="43"/>
      <c r="EN429" s="43"/>
      <c r="EO429" s="43"/>
      <c r="EP429" s="43"/>
      <c r="EQ429" s="43"/>
      <c r="ER429" s="43"/>
      <c r="ES429" s="43"/>
      <c r="ET429" s="43"/>
      <c r="EU429" s="43"/>
      <c r="EV429" s="43"/>
      <c r="EW429" s="43"/>
      <c r="EX429" s="43"/>
      <c r="EY429" s="43"/>
      <c r="EZ429" s="43"/>
      <c r="FA429" s="43"/>
      <c r="FB429" s="308"/>
      <c r="FC429" s="43"/>
      <c r="FD429" s="43"/>
      <c r="FE429" s="43"/>
      <c r="FF429" s="43"/>
      <c r="FG429" s="43"/>
      <c r="FH429" s="43"/>
      <c r="FI429" s="43"/>
      <c r="FJ429" s="43"/>
      <c r="FK429" s="43"/>
      <c r="FL429" s="43"/>
      <c r="FM429" s="43"/>
      <c r="FN429" s="43"/>
      <c r="FO429" s="43"/>
      <c r="FP429" s="43"/>
      <c r="FQ429" s="43"/>
      <c r="FR429" s="43"/>
      <c r="FS429" s="43"/>
      <c r="FT429" s="43"/>
      <c r="FU429" s="43"/>
      <c r="FV429" s="43"/>
      <c r="FW429" s="43"/>
      <c r="FX429" s="43"/>
      <c r="FY429" s="43"/>
      <c r="FZ429" s="43"/>
      <c r="GA429" s="43"/>
      <c r="GB429" s="43"/>
      <c r="GC429" s="43"/>
      <c r="GD429" s="43"/>
      <c r="GE429" s="43"/>
      <c r="GF429" s="43"/>
      <c r="GG429" s="43"/>
      <c r="GH429" s="43"/>
      <c r="GI429" s="43"/>
      <c r="GJ429" s="43"/>
      <c r="GK429" s="43"/>
      <c r="GL429" s="43"/>
      <c r="GM429" s="43"/>
      <c r="GN429" s="43"/>
      <c r="GO429" s="43"/>
      <c r="GP429" s="43"/>
      <c r="GQ429" s="43"/>
      <c r="GR429" s="43"/>
      <c r="GS429" s="43"/>
      <c r="GT429" s="43"/>
      <c r="GU429" s="43"/>
      <c r="GV429" s="43"/>
      <c r="GW429" s="43"/>
      <c r="GX429" s="43"/>
      <c r="GY429" s="43"/>
      <c r="GZ429" s="43"/>
      <c r="HA429" s="43"/>
      <c r="HB429" s="43"/>
    </row>
    <row r="430" spans="1:210" x14ac:dyDescent="0.6">
      <c r="A430" s="327">
        <v>43</v>
      </c>
      <c r="B430" s="198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  <c r="AK430" s="43"/>
      <c r="AL430" s="43"/>
      <c r="AM430" s="43"/>
      <c r="AN430" s="43"/>
      <c r="AO430" s="43"/>
      <c r="AP430" s="43"/>
      <c r="AQ430" s="43"/>
      <c r="AR430" s="43"/>
      <c r="AS430" s="43"/>
      <c r="AT430" s="43"/>
      <c r="AU430" s="43"/>
      <c r="AV430" s="43"/>
      <c r="AW430" s="43"/>
      <c r="AX430" s="43"/>
      <c r="AY430" s="43"/>
      <c r="AZ430" s="43"/>
      <c r="BA430" s="308"/>
      <c r="BB430" s="43"/>
      <c r="BC430" s="43"/>
      <c r="BD430" s="43"/>
      <c r="BE430" s="43"/>
      <c r="BF430" s="43"/>
      <c r="BG430" s="43"/>
      <c r="BH430" s="43"/>
      <c r="BI430" s="43"/>
      <c r="BJ430" s="43"/>
      <c r="BK430" s="43"/>
      <c r="BL430" s="43"/>
      <c r="BM430" s="43"/>
      <c r="BN430" s="43"/>
      <c r="BO430" s="43"/>
      <c r="BP430" s="43"/>
      <c r="BQ430" s="43"/>
      <c r="BR430" s="43"/>
      <c r="BS430" s="43"/>
      <c r="BT430" s="43"/>
      <c r="BU430" s="43"/>
      <c r="BV430" s="43"/>
      <c r="BW430" s="43"/>
      <c r="BX430" s="43"/>
      <c r="BY430" s="43"/>
      <c r="BZ430" s="43"/>
      <c r="CA430" s="43"/>
      <c r="CB430" s="43"/>
      <c r="CC430" s="43"/>
      <c r="CD430" s="43"/>
      <c r="CE430" s="43"/>
      <c r="CF430" s="43"/>
      <c r="CG430" s="43"/>
      <c r="CH430" s="43"/>
      <c r="CI430" s="43"/>
      <c r="CJ430" s="43"/>
      <c r="CK430" s="43"/>
      <c r="CL430" s="43"/>
      <c r="CM430" s="43"/>
      <c r="CN430" s="43"/>
      <c r="CO430" s="43"/>
      <c r="CP430" s="43"/>
      <c r="CQ430" s="43"/>
      <c r="CR430" s="43"/>
      <c r="CS430" s="43"/>
      <c r="CT430" s="43"/>
      <c r="CU430" s="43"/>
      <c r="CV430" s="43"/>
      <c r="CW430" s="43"/>
      <c r="CX430" s="43"/>
      <c r="CY430" s="43"/>
      <c r="CZ430" s="43"/>
      <c r="DA430" s="43"/>
      <c r="DC430" s="198"/>
      <c r="DD430" s="43"/>
      <c r="DE430" s="43"/>
      <c r="DF430" s="43"/>
      <c r="DG430" s="43"/>
      <c r="DH430" s="43"/>
      <c r="DI430" s="43"/>
      <c r="DJ430" s="43"/>
      <c r="DK430" s="43"/>
      <c r="DL430" s="43"/>
      <c r="DM430" s="43"/>
      <c r="DN430" s="43"/>
      <c r="DO430" s="43"/>
      <c r="DP430" s="43"/>
      <c r="DQ430" s="43"/>
      <c r="DR430" s="43"/>
      <c r="DS430" s="43"/>
      <c r="DT430" s="43"/>
      <c r="DU430" s="43"/>
      <c r="DV430" s="43"/>
      <c r="DW430" s="43"/>
      <c r="DX430" s="43"/>
      <c r="DY430" s="43"/>
      <c r="DZ430" s="43"/>
      <c r="EA430" s="43"/>
      <c r="EB430" s="43"/>
      <c r="EC430" s="43"/>
      <c r="ED430" s="43"/>
      <c r="EE430" s="43"/>
      <c r="EF430" s="43"/>
      <c r="EG430" s="43"/>
      <c r="EH430" s="43"/>
      <c r="EI430" s="43"/>
      <c r="EJ430" s="43"/>
      <c r="EK430" s="43"/>
      <c r="EL430" s="43"/>
      <c r="EM430" s="43"/>
      <c r="EN430" s="43"/>
      <c r="EO430" s="43"/>
      <c r="EP430" s="43"/>
      <c r="EQ430" s="43"/>
      <c r="ER430" s="43"/>
      <c r="ES430" s="43"/>
      <c r="ET430" s="43"/>
      <c r="EU430" s="43"/>
      <c r="EV430" s="43"/>
      <c r="EW430" s="43"/>
      <c r="EX430" s="43"/>
      <c r="EY430" s="43"/>
      <c r="EZ430" s="43"/>
      <c r="FA430" s="43"/>
      <c r="FB430" s="308"/>
      <c r="FC430" s="43"/>
      <c r="FD430" s="43"/>
      <c r="FE430" s="43"/>
      <c r="FF430" s="43"/>
      <c r="FG430" s="43"/>
      <c r="FH430" s="43"/>
      <c r="FI430" s="43"/>
      <c r="FJ430" s="43"/>
      <c r="FK430" s="43"/>
      <c r="FL430" s="43"/>
      <c r="FM430" s="43"/>
      <c r="FN430" s="43"/>
      <c r="FO430" s="43"/>
      <c r="FP430" s="43"/>
      <c r="FQ430" s="43"/>
      <c r="FR430" s="43"/>
      <c r="FS430" s="43"/>
      <c r="FT430" s="43"/>
      <c r="FU430" s="43"/>
      <c r="FV430" s="43"/>
      <c r="FW430" s="43"/>
      <c r="FX430" s="43"/>
      <c r="FY430" s="43"/>
      <c r="FZ430" s="43"/>
      <c r="GA430" s="43"/>
      <c r="GB430" s="43"/>
      <c r="GC430" s="43"/>
      <c r="GD430" s="43"/>
      <c r="GE430" s="43"/>
      <c r="GF430" s="43"/>
      <c r="GG430" s="43"/>
      <c r="GH430" s="43"/>
      <c r="GI430" s="43"/>
      <c r="GJ430" s="43"/>
      <c r="GK430" s="43"/>
      <c r="GL430" s="43"/>
      <c r="GM430" s="43"/>
      <c r="GN430" s="43"/>
      <c r="GO430" s="43"/>
      <c r="GP430" s="43"/>
      <c r="GQ430" s="43"/>
      <c r="GR430" s="43"/>
      <c r="GS430" s="43"/>
      <c r="GT430" s="43"/>
      <c r="GU430" s="43"/>
      <c r="GV430" s="43"/>
      <c r="GW430" s="43"/>
      <c r="GX430" s="43"/>
      <c r="GY430" s="43"/>
      <c r="GZ430" s="43"/>
      <c r="HA430" s="43"/>
      <c r="HB430" s="43"/>
    </row>
    <row r="431" spans="1:210" x14ac:dyDescent="0.6">
      <c r="A431" s="327">
        <v>44</v>
      </c>
      <c r="B431" s="198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3"/>
      <c r="AP431" s="43"/>
      <c r="AQ431" s="43"/>
      <c r="AR431" s="43"/>
      <c r="AS431" s="43"/>
      <c r="AT431" s="43"/>
      <c r="AU431" s="43"/>
      <c r="AV431" s="43"/>
      <c r="AW431" s="43"/>
      <c r="AX431" s="43"/>
      <c r="AY431" s="43"/>
      <c r="AZ431" s="43"/>
      <c r="BA431" s="308"/>
      <c r="BB431" s="43"/>
      <c r="BC431" s="43"/>
      <c r="BD431" s="43"/>
      <c r="BE431" s="43"/>
      <c r="BF431" s="43"/>
      <c r="BG431" s="43"/>
      <c r="BH431" s="43"/>
      <c r="BI431" s="43"/>
      <c r="BJ431" s="43"/>
      <c r="BK431" s="43"/>
      <c r="BL431" s="43"/>
      <c r="BM431" s="43"/>
      <c r="BN431" s="43"/>
      <c r="BO431" s="43"/>
      <c r="BP431" s="43"/>
      <c r="BQ431" s="43"/>
      <c r="BR431" s="43"/>
      <c r="BS431" s="43"/>
      <c r="BT431" s="43"/>
      <c r="BU431" s="43"/>
      <c r="BV431" s="43"/>
      <c r="BW431" s="43"/>
      <c r="BX431" s="43"/>
      <c r="BY431" s="43"/>
      <c r="BZ431" s="43"/>
      <c r="CA431" s="43"/>
      <c r="CB431" s="43"/>
      <c r="CC431" s="43"/>
      <c r="CD431" s="43"/>
      <c r="CE431" s="43"/>
      <c r="CF431" s="43"/>
      <c r="CG431" s="43"/>
      <c r="CH431" s="43"/>
      <c r="CI431" s="43"/>
      <c r="CJ431" s="43"/>
      <c r="CK431" s="43"/>
      <c r="CL431" s="43"/>
      <c r="CM431" s="43"/>
      <c r="CN431" s="43"/>
      <c r="CO431" s="43"/>
      <c r="CP431" s="43"/>
      <c r="CQ431" s="43"/>
      <c r="CR431" s="43"/>
      <c r="CS431" s="43"/>
      <c r="CT431" s="43"/>
      <c r="CU431" s="43"/>
      <c r="CV431" s="43"/>
      <c r="CW431" s="43"/>
      <c r="CX431" s="43"/>
      <c r="CY431" s="43"/>
      <c r="CZ431" s="43"/>
      <c r="DA431" s="43"/>
      <c r="DC431" s="198"/>
      <c r="DD431" s="43"/>
      <c r="DE431" s="43"/>
      <c r="DF431" s="43"/>
      <c r="DG431" s="43"/>
      <c r="DH431" s="43"/>
      <c r="DI431" s="43"/>
      <c r="DJ431" s="43"/>
      <c r="DK431" s="43"/>
      <c r="DL431" s="43"/>
      <c r="DM431" s="43"/>
      <c r="DN431" s="43"/>
      <c r="DO431" s="43"/>
      <c r="DP431" s="43"/>
      <c r="DQ431" s="43"/>
      <c r="DR431" s="43"/>
      <c r="DS431" s="43"/>
      <c r="DT431" s="43"/>
      <c r="DU431" s="43"/>
      <c r="DV431" s="43"/>
      <c r="DW431" s="43"/>
      <c r="DX431" s="43"/>
      <c r="DY431" s="43"/>
      <c r="DZ431" s="43"/>
      <c r="EA431" s="43"/>
      <c r="EB431" s="43"/>
      <c r="EC431" s="43"/>
      <c r="ED431" s="43"/>
      <c r="EE431" s="43"/>
      <c r="EF431" s="43"/>
      <c r="EG431" s="43"/>
      <c r="EH431" s="43"/>
      <c r="EI431" s="43"/>
      <c r="EJ431" s="43"/>
      <c r="EK431" s="43"/>
      <c r="EL431" s="43"/>
      <c r="EM431" s="43"/>
      <c r="EN431" s="43"/>
      <c r="EO431" s="43"/>
      <c r="EP431" s="43"/>
      <c r="EQ431" s="43"/>
      <c r="ER431" s="43"/>
      <c r="ES431" s="43"/>
      <c r="ET431" s="43"/>
      <c r="EU431" s="43"/>
      <c r="EV431" s="43"/>
      <c r="EW431" s="43"/>
      <c r="EX431" s="43"/>
      <c r="EY431" s="43"/>
      <c r="EZ431" s="43"/>
      <c r="FA431" s="43"/>
      <c r="FB431" s="308"/>
      <c r="FC431" s="43"/>
      <c r="FD431" s="43"/>
      <c r="FE431" s="43"/>
      <c r="FF431" s="43"/>
      <c r="FG431" s="43"/>
      <c r="FH431" s="43"/>
      <c r="FI431" s="43"/>
      <c r="FJ431" s="43"/>
      <c r="FK431" s="43"/>
      <c r="FL431" s="43"/>
      <c r="FM431" s="43"/>
      <c r="FN431" s="43"/>
      <c r="FO431" s="43"/>
      <c r="FP431" s="43"/>
      <c r="FQ431" s="43"/>
      <c r="FR431" s="43"/>
      <c r="FS431" s="43"/>
      <c r="FT431" s="43"/>
      <c r="FU431" s="43"/>
      <c r="FV431" s="43"/>
      <c r="FW431" s="43"/>
      <c r="FX431" s="43"/>
      <c r="FY431" s="43"/>
      <c r="FZ431" s="43"/>
      <c r="GA431" s="43"/>
      <c r="GB431" s="43"/>
      <c r="GC431" s="43"/>
      <c r="GD431" s="43"/>
      <c r="GE431" s="43"/>
      <c r="GF431" s="43"/>
      <c r="GG431" s="43"/>
      <c r="GH431" s="43"/>
      <c r="GI431" s="43"/>
      <c r="GJ431" s="43"/>
      <c r="GK431" s="43"/>
      <c r="GL431" s="43"/>
      <c r="GM431" s="43"/>
      <c r="GN431" s="43"/>
      <c r="GO431" s="43"/>
      <c r="GP431" s="43"/>
      <c r="GQ431" s="43"/>
      <c r="GR431" s="43"/>
      <c r="GS431" s="43"/>
      <c r="GT431" s="43"/>
      <c r="GU431" s="43"/>
      <c r="GV431" s="43"/>
      <c r="GW431" s="43"/>
      <c r="GX431" s="43"/>
      <c r="GY431" s="43"/>
      <c r="GZ431" s="43"/>
      <c r="HA431" s="43"/>
      <c r="HB431" s="43"/>
    </row>
    <row r="432" spans="1:210" x14ac:dyDescent="0.6">
      <c r="A432" s="327">
        <v>45</v>
      </c>
      <c r="B432" s="198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  <c r="AK432" s="43"/>
      <c r="AL432" s="43"/>
      <c r="AM432" s="43"/>
      <c r="AN432" s="43"/>
      <c r="AO432" s="43"/>
      <c r="AP432" s="43"/>
      <c r="AQ432" s="43"/>
      <c r="AR432" s="43"/>
      <c r="AS432" s="43"/>
      <c r="AT432" s="43"/>
      <c r="AU432" s="43"/>
      <c r="AV432" s="43"/>
      <c r="AW432" s="43"/>
      <c r="AX432" s="43"/>
      <c r="AY432" s="43"/>
      <c r="AZ432" s="43"/>
      <c r="BA432" s="308"/>
      <c r="BB432" s="43"/>
      <c r="BC432" s="43"/>
      <c r="BD432" s="43"/>
      <c r="BE432" s="43"/>
      <c r="BF432" s="43"/>
      <c r="BG432" s="43"/>
      <c r="BH432" s="43"/>
      <c r="BI432" s="43"/>
      <c r="BJ432" s="43"/>
      <c r="BK432" s="43"/>
      <c r="BL432" s="43"/>
      <c r="BM432" s="43"/>
      <c r="BN432" s="43"/>
      <c r="BO432" s="43"/>
      <c r="BP432" s="43"/>
      <c r="BQ432" s="43"/>
      <c r="BR432" s="43"/>
      <c r="BS432" s="43"/>
      <c r="BT432" s="43"/>
      <c r="BU432" s="43"/>
      <c r="BV432" s="43"/>
      <c r="BW432" s="43"/>
      <c r="BX432" s="43"/>
      <c r="BY432" s="43"/>
      <c r="BZ432" s="43"/>
      <c r="CA432" s="43"/>
      <c r="CB432" s="43"/>
      <c r="CC432" s="43"/>
      <c r="CD432" s="43"/>
      <c r="CE432" s="43"/>
      <c r="CF432" s="43"/>
      <c r="CG432" s="43"/>
      <c r="CH432" s="43"/>
      <c r="CI432" s="43"/>
      <c r="CJ432" s="43"/>
      <c r="CK432" s="43"/>
      <c r="CL432" s="43"/>
      <c r="CM432" s="43"/>
      <c r="CN432" s="43"/>
      <c r="CO432" s="43"/>
      <c r="CP432" s="43"/>
      <c r="CQ432" s="43"/>
      <c r="CR432" s="43"/>
      <c r="CS432" s="43"/>
      <c r="CT432" s="43"/>
      <c r="CU432" s="43"/>
      <c r="CV432" s="43"/>
      <c r="CW432" s="43"/>
      <c r="CX432" s="43"/>
      <c r="CY432" s="43"/>
      <c r="CZ432" s="43"/>
      <c r="DA432" s="43"/>
      <c r="DC432" s="198"/>
      <c r="DD432" s="43"/>
      <c r="DE432" s="43"/>
      <c r="DF432" s="43"/>
      <c r="DG432" s="43"/>
      <c r="DH432" s="43"/>
      <c r="DI432" s="43"/>
      <c r="DJ432" s="43"/>
      <c r="DK432" s="43"/>
      <c r="DL432" s="43"/>
      <c r="DM432" s="43"/>
      <c r="DN432" s="43"/>
      <c r="DO432" s="43"/>
      <c r="DP432" s="43"/>
      <c r="DQ432" s="43"/>
      <c r="DR432" s="43"/>
      <c r="DS432" s="43"/>
      <c r="DT432" s="43"/>
      <c r="DU432" s="43"/>
      <c r="DV432" s="43"/>
      <c r="DW432" s="43"/>
      <c r="DX432" s="43"/>
      <c r="DY432" s="43"/>
      <c r="DZ432" s="43"/>
      <c r="EA432" s="43"/>
      <c r="EB432" s="43"/>
      <c r="EC432" s="43"/>
      <c r="ED432" s="43"/>
      <c r="EE432" s="43"/>
      <c r="EF432" s="43"/>
      <c r="EG432" s="43"/>
      <c r="EH432" s="43"/>
      <c r="EI432" s="43"/>
      <c r="EJ432" s="43"/>
      <c r="EK432" s="43"/>
      <c r="EL432" s="43"/>
      <c r="EM432" s="43"/>
      <c r="EN432" s="43"/>
      <c r="EO432" s="43"/>
      <c r="EP432" s="43"/>
      <c r="EQ432" s="43"/>
      <c r="ER432" s="43"/>
      <c r="ES432" s="43"/>
      <c r="ET432" s="43"/>
      <c r="EU432" s="43"/>
      <c r="EV432" s="43"/>
      <c r="EW432" s="43"/>
      <c r="EX432" s="43"/>
      <c r="EY432" s="43"/>
      <c r="EZ432" s="43"/>
      <c r="FA432" s="43"/>
      <c r="FB432" s="308"/>
      <c r="FC432" s="43"/>
      <c r="FD432" s="43"/>
      <c r="FE432" s="43"/>
      <c r="FF432" s="43"/>
      <c r="FG432" s="43"/>
      <c r="FH432" s="43"/>
      <c r="FI432" s="43"/>
      <c r="FJ432" s="43"/>
      <c r="FK432" s="43"/>
      <c r="FL432" s="43"/>
      <c r="FM432" s="43"/>
      <c r="FN432" s="43"/>
      <c r="FO432" s="43"/>
      <c r="FP432" s="43"/>
      <c r="FQ432" s="43"/>
      <c r="FR432" s="43"/>
      <c r="FS432" s="43"/>
      <c r="FT432" s="43"/>
      <c r="FU432" s="43"/>
      <c r="FV432" s="43"/>
      <c r="FW432" s="43"/>
      <c r="FX432" s="43"/>
      <c r="FY432" s="43"/>
      <c r="FZ432" s="43"/>
      <c r="GA432" s="43"/>
      <c r="GB432" s="43"/>
      <c r="GC432" s="43"/>
      <c r="GD432" s="43"/>
      <c r="GE432" s="43"/>
      <c r="GF432" s="43"/>
      <c r="GG432" s="43"/>
      <c r="GH432" s="43"/>
      <c r="GI432" s="43"/>
      <c r="GJ432" s="43"/>
      <c r="GK432" s="43"/>
      <c r="GL432" s="43"/>
      <c r="GM432" s="43"/>
      <c r="GN432" s="43"/>
      <c r="GO432" s="43"/>
      <c r="GP432" s="43"/>
      <c r="GQ432" s="43"/>
      <c r="GR432" s="43"/>
      <c r="GS432" s="43"/>
      <c r="GT432" s="43"/>
      <c r="GU432" s="43"/>
      <c r="GV432" s="43"/>
      <c r="GW432" s="43"/>
      <c r="GX432" s="43"/>
      <c r="GY432" s="43"/>
      <c r="GZ432" s="43"/>
      <c r="HA432" s="43"/>
      <c r="HB432" s="43"/>
    </row>
    <row r="433" spans="1:210" x14ac:dyDescent="0.6">
      <c r="A433" s="327">
        <v>46</v>
      </c>
      <c r="B433" s="198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3"/>
      <c r="AP433" s="43"/>
      <c r="AQ433" s="43"/>
      <c r="AR433" s="43"/>
      <c r="AS433" s="43"/>
      <c r="AT433" s="43"/>
      <c r="AU433" s="43"/>
      <c r="AV433" s="43"/>
      <c r="AW433" s="43"/>
      <c r="AX433" s="43"/>
      <c r="AY433" s="43"/>
      <c r="AZ433" s="43"/>
      <c r="BA433" s="308"/>
      <c r="BB433" s="43"/>
      <c r="BC433" s="43"/>
      <c r="BD433" s="43"/>
      <c r="BE433" s="43"/>
      <c r="BF433" s="43"/>
      <c r="BG433" s="43"/>
      <c r="BH433" s="43"/>
      <c r="BI433" s="43"/>
      <c r="BJ433" s="43"/>
      <c r="BK433" s="43"/>
      <c r="BL433" s="43"/>
      <c r="BM433" s="43"/>
      <c r="BN433" s="43"/>
      <c r="BO433" s="43"/>
      <c r="BP433" s="43"/>
      <c r="BQ433" s="43"/>
      <c r="BR433" s="43"/>
      <c r="BS433" s="43"/>
      <c r="BT433" s="43"/>
      <c r="BU433" s="43"/>
      <c r="BV433" s="43"/>
      <c r="BW433" s="43"/>
      <c r="BX433" s="43"/>
      <c r="BY433" s="43"/>
      <c r="BZ433" s="43"/>
      <c r="CA433" s="43"/>
      <c r="CB433" s="43"/>
      <c r="CC433" s="43"/>
      <c r="CD433" s="43"/>
      <c r="CE433" s="43"/>
      <c r="CF433" s="43"/>
      <c r="CG433" s="43"/>
      <c r="CH433" s="43"/>
      <c r="CI433" s="43"/>
      <c r="CJ433" s="43"/>
      <c r="CK433" s="43"/>
      <c r="CL433" s="43"/>
      <c r="CM433" s="43"/>
      <c r="CN433" s="43"/>
      <c r="CO433" s="43"/>
      <c r="CP433" s="43"/>
      <c r="CQ433" s="43"/>
      <c r="CR433" s="43"/>
      <c r="CS433" s="43"/>
      <c r="CT433" s="43"/>
      <c r="CU433" s="43"/>
      <c r="CV433" s="43"/>
      <c r="CW433" s="43"/>
      <c r="CX433" s="43"/>
      <c r="CY433" s="43"/>
      <c r="CZ433" s="43"/>
      <c r="DA433" s="43"/>
      <c r="DC433" s="198"/>
      <c r="DD433" s="43"/>
      <c r="DE433" s="43"/>
      <c r="DF433" s="43"/>
      <c r="DG433" s="43"/>
      <c r="DH433" s="43"/>
      <c r="DI433" s="43"/>
      <c r="DJ433" s="43"/>
      <c r="DK433" s="43"/>
      <c r="DL433" s="43"/>
      <c r="DM433" s="43"/>
      <c r="DN433" s="43"/>
      <c r="DO433" s="43"/>
      <c r="DP433" s="43"/>
      <c r="DQ433" s="43"/>
      <c r="DR433" s="43"/>
      <c r="DS433" s="43"/>
      <c r="DT433" s="43"/>
      <c r="DU433" s="43"/>
      <c r="DV433" s="43"/>
      <c r="DW433" s="43"/>
      <c r="DX433" s="43"/>
      <c r="DY433" s="43"/>
      <c r="DZ433" s="43"/>
      <c r="EA433" s="43"/>
      <c r="EB433" s="43"/>
      <c r="EC433" s="43"/>
      <c r="ED433" s="43"/>
      <c r="EE433" s="43"/>
      <c r="EF433" s="43"/>
      <c r="EG433" s="43"/>
      <c r="EH433" s="43"/>
      <c r="EI433" s="43"/>
      <c r="EJ433" s="43"/>
      <c r="EK433" s="43"/>
      <c r="EL433" s="43"/>
      <c r="EM433" s="43"/>
      <c r="EN433" s="43"/>
      <c r="EO433" s="43"/>
      <c r="EP433" s="43"/>
      <c r="EQ433" s="43"/>
      <c r="ER433" s="43"/>
      <c r="ES433" s="43"/>
      <c r="ET433" s="43"/>
      <c r="EU433" s="43"/>
      <c r="EV433" s="43"/>
      <c r="EW433" s="43"/>
      <c r="EX433" s="43"/>
      <c r="EY433" s="43"/>
      <c r="EZ433" s="43"/>
      <c r="FA433" s="43"/>
      <c r="FB433" s="308"/>
      <c r="FC433" s="43"/>
      <c r="FD433" s="43"/>
      <c r="FE433" s="43"/>
      <c r="FF433" s="43"/>
      <c r="FG433" s="43"/>
      <c r="FH433" s="43"/>
      <c r="FI433" s="43"/>
      <c r="FJ433" s="43"/>
      <c r="FK433" s="43"/>
      <c r="FL433" s="43"/>
      <c r="FM433" s="43"/>
      <c r="FN433" s="43"/>
      <c r="FO433" s="43"/>
      <c r="FP433" s="43"/>
      <c r="FQ433" s="43"/>
      <c r="FR433" s="43"/>
      <c r="FS433" s="43"/>
      <c r="FT433" s="43"/>
      <c r="FU433" s="43"/>
      <c r="FV433" s="43"/>
      <c r="FW433" s="43"/>
      <c r="FX433" s="43"/>
      <c r="FY433" s="43"/>
      <c r="FZ433" s="43"/>
      <c r="GA433" s="43"/>
      <c r="GB433" s="43"/>
      <c r="GC433" s="43"/>
      <c r="GD433" s="43"/>
      <c r="GE433" s="43"/>
      <c r="GF433" s="43"/>
      <c r="GG433" s="43"/>
      <c r="GH433" s="43"/>
      <c r="GI433" s="43"/>
      <c r="GJ433" s="43"/>
      <c r="GK433" s="43"/>
      <c r="GL433" s="43"/>
      <c r="GM433" s="43"/>
      <c r="GN433" s="43"/>
      <c r="GO433" s="43"/>
      <c r="GP433" s="43"/>
      <c r="GQ433" s="43"/>
      <c r="GR433" s="43"/>
      <c r="GS433" s="43"/>
      <c r="GT433" s="43"/>
      <c r="GU433" s="43"/>
      <c r="GV433" s="43"/>
      <c r="GW433" s="43"/>
      <c r="GX433" s="43"/>
      <c r="GY433" s="43"/>
      <c r="GZ433" s="43"/>
      <c r="HA433" s="43"/>
      <c r="HB433" s="43"/>
    </row>
    <row r="434" spans="1:210" x14ac:dyDescent="0.6">
      <c r="A434" s="327">
        <v>47</v>
      </c>
      <c r="B434" s="198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  <c r="AH434" s="43"/>
      <c r="AI434" s="43"/>
      <c r="AJ434" s="43"/>
      <c r="AK434" s="43"/>
      <c r="AL434" s="43"/>
      <c r="AM434" s="43"/>
      <c r="AN434" s="43"/>
      <c r="AO434" s="43"/>
      <c r="AP434" s="43"/>
      <c r="AQ434" s="43"/>
      <c r="AR434" s="43"/>
      <c r="AS434" s="43"/>
      <c r="AT434" s="43"/>
      <c r="AU434" s="43"/>
      <c r="AV434" s="43"/>
      <c r="AW434" s="43"/>
      <c r="AX434" s="43"/>
      <c r="AY434" s="43"/>
      <c r="AZ434" s="43"/>
      <c r="BA434" s="308"/>
      <c r="BB434" s="43"/>
      <c r="BC434" s="43"/>
      <c r="BD434" s="43"/>
      <c r="BE434" s="43"/>
      <c r="BF434" s="43"/>
      <c r="BG434" s="43"/>
      <c r="BH434" s="43"/>
      <c r="BI434" s="43"/>
      <c r="BJ434" s="43"/>
      <c r="BK434" s="43"/>
      <c r="BL434" s="43"/>
      <c r="BM434" s="43"/>
      <c r="BN434" s="43"/>
      <c r="BO434" s="43"/>
      <c r="BP434" s="43"/>
      <c r="BQ434" s="43"/>
      <c r="BR434" s="43"/>
      <c r="BS434" s="43"/>
      <c r="BT434" s="43"/>
      <c r="BU434" s="43"/>
      <c r="BV434" s="43"/>
      <c r="BW434" s="43"/>
      <c r="BX434" s="43"/>
      <c r="BY434" s="43"/>
      <c r="BZ434" s="43"/>
      <c r="CA434" s="43"/>
      <c r="CB434" s="43"/>
      <c r="CC434" s="43"/>
      <c r="CD434" s="43"/>
      <c r="CE434" s="43"/>
      <c r="CF434" s="43"/>
      <c r="CG434" s="43"/>
      <c r="CH434" s="43"/>
      <c r="CI434" s="43"/>
      <c r="CJ434" s="43"/>
      <c r="CK434" s="43"/>
      <c r="CL434" s="43"/>
      <c r="CM434" s="43"/>
      <c r="CN434" s="43"/>
      <c r="CO434" s="43"/>
      <c r="CP434" s="43"/>
      <c r="CQ434" s="43"/>
      <c r="CR434" s="43"/>
      <c r="CS434" s="43"/>
      <c r="CT434" s="43"/>
      <c r="CU434" s="43"/>
      <c r="CV434" s="43"/>
      <c r="CW434" s="43"/>
      <c r="CX434" s="43"/>
      <c r="CY434" s="43"/>
      <c r="CZ434" s="43"/>
      <c r="DA434" s="43"/>
      <c r="DC434" s="198"/>
      <c r="DD434" s="43"/>
      <c r="DE434" s="43"/>
      <c r="DF434" s="43"/>
      <c r="DG434" s="43"/>
      <c r="DH434" s="43"/>
      <c r="DI434" s="43"/>
      <c r="DJ434" s="43"/>
      <c r="DK434" s="43"/>
      <c r="DL434" s="43"/>
      <c r="DM434" s="43"/>
      <c r="DN434" s="43"/>
      <c r="DO434" s="43"/>
      <c r="DP434" s="43"/>
      <c r="DQ434" s="43"/>
      <c r="DR434" s="43"/>
      <c r="DS434" s="43"/>
      <c r="DT434" s="43"/>
      <c r="DU434" s="43"/>
      <c r="DV434" s="43"/>
      <c r="DW434" s="43"/>
      <c r="DX434" s="43"/>
      <c r="DY434" s="43"/>
      <c r="DZ434" s="43"/>
      <c r="EA434" s="43"/>
      <c r="EB434" s="43"/>
      <c r="EC434" s="43"/>
      <c r="ED434" s="43"/>
      <c r="EE434" s="43"/>
      <c r="EF434" s="43"/>
      <c r="EG434" s="43"/>
      <c r="EH434" s="43"/>
      <c r="EI434" s="43"/>
      <c r="EJ434" s="43"/>
      <c r="EK434" s="43"/>
      <c r="EL434" s="43"/>
      <c r="EM434" s="43"/>
      <c r="EN434" s="43"/>
      <c r="EO434" s="43"/>
      <c r="EP434" s="43"/>
      <c r="EQ434" s="43"/>
      <c r="ER434" s="43"/>
      <c r="ES434" s="43"/>
      <c r="ET434" s="43"/>
      <c r="EU434" s="43"/>
      <c r="EV434" s="43"/>
      <c r="EW434" s="43"/>
      <c r="EX434" s="43"/>
      <c r="EY434" s="43"/>
      <c r="EZ434" s="43"/>
      <c r="FA434" s="43"/>
      <c r="FB434" s="308"/>
      <c r="FC434" s="43"/>
      <c r="FD434" s="43"/>
      <c r="FE434" s="43"/>
      <c r="FF434" s="43"/>
      <c r="FG434" s="43"/>
      <c r="FH434" s="43"/>
      <c r="FI434" s="43"/>
      <c r="FJ434" s="43"/>
      <c r="FK434" s="43"/>
      <c r="FL434" s="43"/>
      <c r="FM434" s="43"/>
      <c r="FN434" s="43"/>
      <c r="FO434" s="43"/>
      <c r="FP434" s="43"/>
      <c r="FQ434" s="43"/>
      <c r="FR434" s="43"/>
      <c r="FS434" s="43"/>
      <c r="FT434" s="43"/>
      <c r="FU434" s="43"/>
      <c r="FV434" s="43"/>
      <c r="FW434" s="43"/>
      <c r="FX434" s="43"/>
      <c r="FY434" s="43"/>
      <c r="FZ434" s="43"/>
      <c r="GA434" s="43"/>
      <c r="GB434" s="43"/>
      <c r="GC434" s="43"/>
      <c r="GD434" s="43"/>
      <c r="GE434" s="43"/>
      <c r="GF434" s="43"/>
      <c r="GG434" s="43"/>
      <c r="GH434" s="43"/>
      <c r="GI434" s="43"/>
      <c r="GJ434" s="43"/>
      <c r="GK434" s="43"/>
      <c r="GL434" s="43"/>
      <c r="GM434" s="43"/>
      <c r="GN434" s="43"/>
      <c r="GO434" s="43"/>
      <c r="GP434" s="43"/>
      <c r="GQ434" s="43"/>
      <c r="GR434" s="43"/>
      <c r="GS434" s="43"/>
      <c r="GT434" s="43"/>
      <c r="GU434" s="43"/>
      <c r="GV434" s="43"/>
      <c r="GW434" s="43"/>
      <c r="GX434" s="43"/>
      <c r="GY434" s="43"/>
      <c r="GZ434" s="43"/>
      <c r="HA434" s="43"/>
      <c r="HB434" s="43"/>
    </row>
    <row r="435" spans="1:210" x14ac:dyDescent="0.6">
      <c r="A435" s="327">
        <v>48</v>
      </c>
      <c r="B435" s="198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  <c r="AH435" s="43"/>
      <c r="AI435" s="43"/>
      <c r="AJ435" s="43"/>
      <c r="AK435" s="43"/>
      <c r="AL435" s="43"/>
      <c r="AM435" s="43"/>
      <c r="AN435" s="43"/>
      <c r="AO435" s="43"/>
      <c r="AP435" s="43"/>
      <c r="AQ435" s="43"/>
      <c r="AR435" s="43"/>
      <c r="AS435" s="43"/>
      <c r="AT435" s="43"/>
      <c r="AU435" s="43"/>
      <c r="AV435" s="43"/>
      <c r="AW435" s="43"/>
      <c r="AX435" s="43"/>
      <c r="AY435" s="43"/>
      <c r="AZ435" s="43"/>
      <c r="BA435" s="308"/>
      <c r="BB435" s="43"/>
      <c r="BC435" s="43"/>
      <c r="BD435" s="43"/>
      <c r="BE435" s="43"/>
      <c r="BF435" s="43"/>
      <c r="BG435" s="43"/>
      <c r="BH435" s="43"/>
      <c r="BI435" s="43"/>
      <c r="BJ435" s="43"/>
      <c r="BK435" s="43"/>
      <c r="BL435" s="43"/>
      <c r="BM435" s="43"/>
      <c r="BN435" s="43"/>
      <c r="BO435" s="43"/>
      <c r="BP435" s="43"/>
      <c r="BQ435" s="43"/>
      <c r="BR435" s="43"/>
      <c r="BS435" s="43"/>
      <c r="BT435" s="43"/>
      <c r="BU435" s="43"/>
      <c r="BV435" s="43"/>
      <c r="BW435" s="43"/>
      <c r="BX435" s="43"/>
      <c r="BY435" s="43"/>
      <c r="BZ435" s="43"/>
      <c r="CA435" s="43"/>
      <c r="CB435" s="43"/>
      <c r="CC435" s="43"/>
      <c r="CD435" s="43"/>
      <c r="CE435" s="43"/>
      <c r="CF435" s="43"/>
      <c r="CG435" s="43"/>
      <c r="CH435" s="43"/>
      <c r="CI435" s="43"/>
      <c r="CJ435" s="43"/>
      <c r="CK435" s="43"/>
      <c r="CL435" s="43"/>
      <c r="CM435" s="43"/>
      <c r="CN435" s="43"/>
      <c r="CO435" s="43"/>
      <c r="CP435" s="43"/>
      <c r="CQ435" s="43"/>
      <c r="CR435" s="43"/>
      <c r="CS435" s="43"/>
      <c r="CT435" s="43"/>
      <c r="CU435" s="43"/>
      <c r="CV435" s="43"/>
      <c r="CW435" s="43"/>
      <c r="CX435" s="43"/>
      <c r="CY435" s="43"/>
      <c r="CZ435" s="43"/>
      <c r="DA435" s="43"/>
      <c r="DC435" s="198"/>
      <c r="DD435" s="43"/>
      <c r="DE435" s="43"/>
      <c r="DF435" s="43"/>
      <c r="DG435" s="43"/>
      <c r="DH435" s="43"/>
      <c r="DI435" s="43"/>
      <c r="DJ435" s="43"/>
      <c r="DK435" s="43"/>
      <c r="DL435" s="43"/>
      <c r="DM435" s="43"/>
      <c r="DN435" s="43"/>
      <c r="DO435" s="43"/>
      <c r="DP435" s="43"/>
      <c r="DQ435" s="43"/>
      <c r="DR435" s="43"/>
      <c r="DS435" s="43"/>
      <c r="DT435" s="43"/>
      <c r="DU435" s="43"/>
      <c r="DV435" s="43"/>
      <c r="DW435" s="43"/>
      <c r="DX435" s="43"/>
      <c r="DY435" s="43"/>
      <c r="DZ435" s="43"/>
      <c r="EA435" s="43"/>
      <c r="EB435" s="43"/>
      <c r="EC435" s="43"/>
      <c r="ED435" s="43"/>
      <c r="EE435" s="43"/>
      <c r="EF435" s="43"/>
      <c r="EG435" s="43"/>
      <c r="EH435" s="43"/>
      <c r="EI435" s="43"/>
      <c r="EJ435" s="43"/>
      <c r="EK435" s="43"/>
      <c r="EL435" s="43"/>
      <c r="EM435" s="43"/>
      <c r="EN435" s="43"/>
      <c r="EO435" s="43"/>
      <c r="EP435" s="43"/>
      <c r="EQ435" s="43"/>
      <c r="ER435" s="43"/>
      <c r="ES435" s="43"/>
      <c r="ET435" s="43"/>
      <c r="EU435" s="43"/>
      <c r="EV435" s="43"/>
      <c r="EW435" s="43"/>
      <c r="EX435" s="43"/>
      <c r="EY435" s="43"/>
      <c r="EZ435" s="43"/>
      <c r="FA435" s="43"/>
      <c r="FB435" s="308"/>
      <c r="FC435" s="43"/>
      <c r="FD435" s="43"/>
      <c r="FE435" s="43"/>
      <c r="FF435" s="43"/>
      <c r="FG435" s="43"/>
      <c r="FH435" s="43"/>
      <c r="FI435" s="43"/>
      <c r="FJ435" s="43"/>
      <c r="FK435" s="43"/>
      <c r="FL435" s="43"/>
      <c r="FM435" s="43"/>
      <c r="FN435" s="43"/>
      <c r="FO435" s="43"/>
      <c r="FP435" s="43"/>
      <c r="FQ435" s="43"/>
      <c r="FR435" s="43"/>
      <c r="FS435" s="43"/>
      <c r="FT435" s="43"/>
      <c r="FU435" s="43"/>
      <c r="FV435" s="43"/>
      <c r="FW435" s="43"/>
      <c r="FX435" s="43"/>
      <c r="FY435" s="43"/>
      <c r="FZ435" s="43"/>
      <c r="GA435" s="43"/>
      <c r="GB435" s="43"/>
      <c r="GC435" s="43"/>
      <c r="GD435" s="43"/>
      <c r="GE435" s="43"/>
      <c r="GF435" s="43"/>
      <c r="GG435" s="43"/>
      <c r="GH435" s="43"/>
      <c r="GI435" s="43"/>
      <c r="GJ435" s="43"/>
      <c r="GK435" s="43"/>
      <c r="GL435" s="43"/>
      <c r="GM435" s="43"/>
      <c r="GN435" s="43"/>
      <c r="GO435" s="43"/>
      <c r="GP435" s="43"/>
      <c r="GQ435" s="43"/>
      <c r="GR435" s="43"/>
      <c r="GS435" s="43"/>
      <c r="GT435" s="43"/>
      <c r="GU435" s="43"/>
      <c r="GV435" s="43"/>
      <c r="GW435" s="43"/>
      <c r="GX435" s="43"/>
      <c r="GY435" s="43"/>
      <c r="GZ435" s="43"/>
      <c r="HA435" s="43"/>
      <c r="HB435" s="43"/>
    </row>
    <row r="436" spans="1:210" x14ac:dyDescent="0.6">
      <c r="A436" s="327">
        <v>49</v>
      </c>
      <c r="B436" s="198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  <c r="AH436" s="43"/>
      <c r="AI436" s="43"/>
      <c r="AJ436" s="43"/>
      <c r="AK436" s="43"/>
      <c r="AL436" s="43"/>
      <c r="AM436" s="43"/>
      <c r="AN436" s="43"/>
      <c r="AO436" s="43"/>
      <c r="AP436" s="43"/>
      <c r="AQ436" s="43"/>
      <c r="AR436" s="43"/>
      <c r="AS436" s="43"/>
      <c r="AT436" s="43"/>
      <c r="AU436" s="43"/>
      <c r="AV436" s="43"/>
      <c r="AW436" s="43"/>
      <c r="AX436" s="43"/>
      <c r="AY436" s="43"/>
      <c r="AZ436" s="43"/>
      <c r="BA436" s="308"/>
      <c r="BB436" s="43"/>
      <c r="BC436" s="43"/>
      <c r="BD436" s="43"/>
      <c r="BE436" s="43"/>
      <c r="BF436" s="43"/>
      <c r="BG436" s="43"/>
      <c r="BH436" s="43"/>
      <c r="BI436" s="43"/>
      <c r="BJ436" s="43"/>
      <c r="BK436" s="43"/>
      <c r="BL436" s="43"/>
      <c r="BM436" s="43"/>
      <c r="BN436" s="43"/>
      <c r="BO436" s="43"/>
      <c r="BP436" s="43"/>
      <c r="BQ436" s="43"/>
      <c r="BR436" s="43"/>
      <c r="BS436" s="43"/>
      <c r="BT436" s="43"/>
      <c r="BU436" s="43"/>
      <c r="BV436" s="43"/>
      <c r="BW436" s="43"/>
      <c r="BX436" s="43"/>
      <c r="BY436" s="43"/>
      <c r="BZ436" s="43"/>
      <c r="CA436" s="43"/>
      <c r="CB436" s="43"/>
      <c r="CC436" s="43"/>
      <c r="CD436" s="43"/>
      <c r="CE436" s="43"/>
      <c r="CF436" s="43"/>
      <c r="CG436" s="43"/>
      <c r="CH436" s="43"/>
      <c r="CI436" s="43"/>
      <c r="CJ436" s="43"/>
      <c r="CK436" s="43"/>
      <c r="CL436" s="43"/>
      <c r="CM436" s="43"/>
      <c r="CN436" s="43"/>
      <c r="CO436" s="43"/>
      <c r="CP436" s="43"/>
      <c r="CQ436" s="43"/>
      <c r="CR436" s="43"/>
      <c r="CS436" s="43"/>
      <c r="CT436" s="43"/>
      <c r="CU436" s="43"/>
      <c r="CV436" s="43"/>
      <c r="CW436" s="43"/>
      <c r="CX436" s="43"/>
      <c r="CY436" s="43"/>
      <c r="CZ436" s="43"/>
      <c r="DA436" s="43"/>
      <c r="DC436" s="198"/>
      <c r="DD436" s="43"/>
      <c r="DE436" s="43"/>
      <c r="DF436" s="43"/>
      <c r="DG436" s="43"/>
      <c r="DH436" s="43"/>
      <c r="DI436" s="43"/>
      <c r="DJ436" s="43"/>
      <c r="DK436" s="43"/>
      <c r="DL436" s="43"/>
      <c r="DM436" s="43"/>
      <c r="DN436" s="43"/>
      <c r="DO436" s="43"/>
      <c r="DP436" s="43"/>
      <c r="DQ436" s="43"/>
      <c r="DR436" s="43"/>
      <c r="DS436" s="43"/>
      <c r="DT436" s="43"/>
      <c r="DU436" s="43"/>
      <c r="DV436" s="43"/>
      <c r="DW436" s="43"/>
      <c r="DX436" s="43"/>
      <c r="DY436" s="43"/>
      <c r="DZ436" s="43"/>
      <c r="EA436" s="43"/>
      <c r="EB436" s="43"/>
      <c r="EC436" s="43"/>
      <c r="ED436" s="43"/>
      <c r="EE436" s="43"/>
      <c r="EF436" s="43"/>
      <c r="EG436" s="43"/>
      <c r="EH436" s="43"/>
      <c r="EI436" s="43"/>
      <c r="EJ436" s="43"/>
      <c r="EK436" s="43"/>
      <c r="EL436" s="43"/>
      <c r="EM436" s="43"/>
      <c r="EN436" s="43"/>
      <c r="EO436" s="43"/>
      <c r="EP436" s="43"/>
      <c r="EQ436" s="43"/>
      <c r="ER436" s="43"/>
      <c r="ES436" s="43"/>
      <c r="ET436" s="43"/>
      <c r="EU436" s="43"/>
      <c r="EV436" s="43"/>
      <c r="EW436" s="43"/>
      <c r="EX436" s="43"/>
      <c r="EY436" s="43"/>
      <c r="EZ436" s="43"/>
      <c r="FA436" s="43"/>
      <c r="FB436" s="308"/>
      <c r="FC436" s="43"/>
      <c r="FD436" s="43"/>
      <c r="FE436" s="43"/>
      <c r="FF436" s="43"/>
      <c r="FG436" s="43"/>
      <c r="FH436" s="43"/>
      <c r="FI436" s="43"/>
      <c r="FJ436" s="43"/>
      <c r="FK436" s="43"/>
      <c r="FL436" s="43"/>
      <c r="FM436" s="43"/>
      <c r="FN436" s="43"/>
      <c r="FO436" s="43"/>
      <c r="FP436" s="43"/>
      <c r="FQ436" s="43"/>
      <c r="FR436" s="43"/>
      <c r="FS436" s="43"/>
      <c r="FT436" s="43"/>
      <c r="FU436" s="43"/>
      <c r="FV436" s="43"/>
      <c r="FW436" s="43"/>
      <c r="FX436" s="43"/>
      <c r="FY436" s="43"/>
      <c r="FZ436" s="43"/>
      <c r="GA436" s="43"/>
      <c r="GB436" s="43"/>
      <c r="GC436" s="43"/>
      <c r="GD436" s="43"/>
      <c r="GE436" s="43"/>
      <c r="GF436" s="43"/>
      <c r="GG436" s="43"/>
      <c r="GH436" s="43"/>
      <c r="GI436" s="43"/>
      <c r="GJ436" s="43"/>
      <c r="GK436" s="43"/>
      <c r="GL436" s="43"/>
      <c r="GM436" s="43"/>
      <c r="GN436" s="43"/>
      <c r="GO436" s="43"/>
      <c r="GP436" s="43"/>
      <c r="GQ436" s="43"/>
      <c r="GR436" s="43"/>
      <c r="GS436" s="43"/>
      <c r="GT436" s="43"/>
      <c r="GU436" s="43"/>
      <c r="GV436" s="43"/>
      <c r="GW436" s="43"/>
      <c r="GX436" s="43"/>
      <c r="GY436" s="43"/>
      <c r="GZ436" s="43"/>
      <c r="HA436" s="43"/>
      <c r="HB436" s="43"/>
    </row>
    <row r="437" spans="1:210" x14ac:dyDescent="0.6">
      <c r="A437" s="327">
        <v>50</v>
      </c>
      <c r="B437" s="198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  <c r="AH437" s="43"/>
      <c r="AI437" s="43"/>
      <c r="AJ437" s="43"/>
      <c r="AK437" s="43"/>
      <c r="AL437" s="43"/>
      <c r="AM437" s="43"/>
      <c r="AN437" s="43"/>
      <c r="AO437" s="43"/>
      <c r="AP437" s="43"/>
      <c r="AQ437" s="43"/>
      <c r="AR437" s="43"/>
      <c r="AS437" s="43"/>
      <c r="AT437" s="43"/>
      <c r="AU437" s="43"/>
      <c r="AV437" s="43"/>
      <c r="AW437" s="43"/>
      <c r="AX437" s="43"/>
      <c r="AY437" s="43"/>
      <c r="AZ437" s="43"/>
      <c r="BA437" s="308"/>
      <c r="BB437" s="43"/>
      <c r="BC437" s="43"/>
      <c r="BD437" s="43"/>
      <c r="BE437" s="43"/>
      <c r="BF437" s="43"/>
      <c r="BG437" s="43"/>
      <c r="BH437" s="43"/>
      <c r="BI437" s="43"/>
      <c r="BJ437" s="43"/>
      <c r="BK437" s="43"/>
      <c r="BL437" s="43"/>
      <c r="BM437" s="43"/>
      <c r="BN437" s="43"/>
      <c r="BO437" s="43"/>
      <c r="BP437" s="43"/>
      <c r="BQ437" s="43"/>
      <c r="BR437" s="43"/>
      <c r="BS437" s="43"/>
      <c r="BT437" s="43"/>
      <c r="BU437" s="43"/>
      <c r="BV437" s="43"/>
      <c r="BW437" s="43"/>
      <c r="BX437" s="43"/>
      <c r="BY437" s="43"/>
      <c r="BZ437" s="43"/>
      <c r="CA437" s="43"/>
      <c r="CB437" s="43"/>
      <c r="CC437" s="43"/>
      <c r="CD437" s="43"/>
      <c r="CE437" s="43"/>
      <c r="CF437" s="43"/>
      <c r="CG437" s="43"/>
      <c r="CH437" s="43"/>
      <c r="CI437" s="43"/>
      <c r="CJ437" s="43"/>
      <c r="CK437" s="43"/>
      <c r="CL437" s="43"/>
      <c r="CM437" s="43"/>
      <c r="CN437" s="43"/>
      <c r="CO437" s="43"/>
      <c r="CP437" s="43"/>
      <c r="CQ437" s="43"/>
      <c r="CR437" s="43"/>
      <c r="CS437" s="43"/>
      <c r="CT437" s="43"/>
      <c r="CU437" s="43"/>
      <c r="CV437" s="43"/>
      <c r="CW437" s="43"/>
      <c r="CX437" s="43"/>
      <c r="CY437" s="43"/>
      <c r="CZ437" s="43"/>
      <c r="DA437" s="43"/>
      <c r="DC437" s="198"/>
      <c r="DD437" s="43"/>
      <c r="DE437" s="43"/>
      <c r="DF437" s="43"/>
      <c r="DG437" s="43"/>
      <c r="DH437" s="43"/>
      <c r="DI437" s="43"/>
      <c r="DJ437" s="43"/>
      <c r="DK437" s="43"/>
      <c r="DL437" s="43"/>
      <c r="DM437" s="43"/>
      <c r="DN437" s="43"/>
      <c r="DO437" s="43"/>
      <c r="DP437" s="43"/>
      <c r="DQ437" s="43"/>
      <c r="DR437" s="43"/>
      <c r="DS437" s="43"/>
      <c r="DT437" s="43"/>
      <c r="DU437" s="43"/>
      <c r="DV437" s="43"/>
      <c r="DW437" s="43"/>
      <c r="DX437" s="43"/>
      <c r="DY437" s="43"/>
      <c r="DZ437" s="43"/>
      <c r="EA437" s="43"/>
      <c r="EB437" s="43"/>
      <c r="EC437" s="43"/>
      <c r="ED437" s="43"/>
      <c r="EE437" s="43"/>
      <c r="EF437" s="43"/>
      <c r="EG437" s="43"/>
      <c r="EH437" s="43"/>
      <c r="EI437" s="43"/>
      <c r="EJ437" s="43"/>
      <c r="EK437" s="43"/>
      <c r="EL437" s="43"/>
      <c r="EM437" s="43"/>
      <c r="EN437" s="43"/>
      <c r="EO437" s="43"/>
      <c r="EP437" s="43"/>
      <c r="EQ437" s="43"/>
      <c r="ER437" s="43"/>
      <c r="ES437" s="43"/>
      <c r="ET437" s="43"/>
      <c r="EU437" s="43"/>
      <c r="EV437" s="43"/>
      <c r="EW437" s="43"/>
      <c r="EX437" s="43"/>
      <c r="EY437" s="43"/>
      <c r="EZ437" s="43"/>
      <c r="FA437" s="43"/>
      <c r="FB437" s="308"/>
      <c r="FC437" s="43"/>
      <c r="FD437" s="43"/>
      <c r="FE437" s="43"/>
      <c r="FF437" s="43"/>
      <c r="FG437" s="43"/>
      <c r="FH437" s="43"/>
      <c r="FI437" s="43"/>
      <c r="FJ437" s="43"/>
      <c r="FK437" s="43"/>
      <c r="FL437" s="43"/>
      <c r="FM437" s="43"/>
      <c r="FN437" s="43"/>
      <c r="FO437" s="43"/>
      <c r="FP437" s="43"/>
      <c r="FQ437" s="43"/>
      <c r="FR437" s="43"/>
      <c r="FS437" s="43"/>
      <c r="FT437" s="43"/>
      <c r="FU437" s="43"/>
      <c r="FV437" s="43"/>
      <c r="FW437" s="43"/>
      <c r="FX437" s="43"/>
      <c r="FY437" s="43"/>
      <c r="FZ437" s="43"/>
      <c r="GA437" s="43"/>
      <c r="GB437" s="43"/>
      <c r="GC437" s="43"/>
      <c r="GD437" s="43"/>
      <c r="GE437" s="43"/>
      <c r="GF437" s="43"/>
      <c r="GG437" s="43"/>
      <c r="GH437" s="43"/>
      <c r="GI437" s="43"/>
      <c r="GJ437" s="43"/>
      <c r="GK437" s="43"/>
      <c r="GL437" s="43"/>
      <c r="GM437" s="43"/>
      <c r="GN437" s="43"/>
      <c r="GO437" s="43"/>
      <c r="GP437" s="43"/>
      <c r="GQ437" s="43"/>
      <c r="GR437" s="43"/>
      <c r="GS437" s="43"/>
      <c r="GT437" s="43"/>
      <c r="GU437" s="43"/>
      <c r="GV437" s="43"/>
      <c r="GW437" s="43"/>
      <c r="GX437" s="43"/>
      <c r="GY437" s="43"/>
      <c r="GZ437" s="43"/>
      <c r="HA437" s="43"/>
      <c r="HB437" s="43"/>
    </row>
    <row r="438" spans="1:210" ht="16.149999999999999" thickBot="1" x14ac:dyDescent="0.65">
      <c r="B438" s="41"/>
      <c r="BA438" s="17"/>
    </row>
    <row r="439" spans="1:210" x14ac:dyDescent="0.6">
      <c r="B439" s="528" t="s">
        <v>167</v>
      </c>
      <c r="C439" s="19"/>
      <c r="BA439" s="187"/>
      <c r="DC439" s="183" t="s">
        <v>167</v>
      </c>
      <c r="DD439" s="19"/>
    </row>
    <row r="440" spans="1:210" s="327" customFormat="1" ht="16.149999999999999" thickBot="1" x14ac:dyDescent="0.65">
      <c r="B440" s="326">
        <f>COUNTA(B442:B491)</f>
        <v>0</v>
      </c>
      <c r="C440" s="326">
        <f>COUNTA(C441:DA441)</f>
        <v>0</v>
      </c>
      <c r="BA440" s="328"/>
      <c r="DC440" s="326">
        <f>COUNTA(DC442:DC491)</f>
        <v>0</v>
      </c>
      <c r="DD440" s="326">
        <f>COUNTA(DD441:HA441)</f>
        <v>0</v>
      </c>
    </row>
    <row r="441" spans="1:210" s="2" customFormat="1" ht="16.149999999999999" thickBot="1" x14ac:dyDescent="0.65">
      <c r="A441" s="327"/>
      <c r="B441" s="185" t="s">
        <v>412</v>
      </c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2"/>
      <c r="AP441" s="42"/>
      <c r="AQ441" s="42"/>
      <c r="AR441" s="42"/>
      <c r="AS441" s="42"/>
      <c r="AT441" s="42"/>
      <c r="AU441" s="42"/>
      <c r="AV441" s="42"/>
      <c r="AW441" s="42"/>
      <c r="AX441" s="42"/>
      <c r="AY441" s="42"/>
      <c r="AZ441" s="42"/>
      <c r="BA441" s="307"/>
      <c r="BB441" s="42"/>
      <c r="BC441" s="42"/>
      <c r="BD441" s="42"/>
      <c r="BE441" s="42"/>
      <c r="BF441" s="42"/>
      <c r="BG441" s="42"/>
      <c r="BH441" s="42"/>
      <c r="BI441" s="42"/>
      <c r="BJ441" s="42"/>
      <c r="BK441" s="42"/>
      <c r="BL441" s="42"/>
      <c r="BM441" s="42"/>
      <c r="BN441" s="42"/>
      <c r="BO441" s="42"/>
      <c r="BP441" s="42"/>
      <c r="BQ441" s="42"/>
      <c r="BR441" s="42"/>
      <c r="BS441" s="42"/>
      <c r="BT441" s="42"/>
      <c r="BU441" s="42"/>
      <c r="BV441" s="42"/>
      <c r="BW441" s="42"/>
      <c r="BX441" s="42"/>
      <c r="BY441" s="42"/>
      <c r="BZ441" s="42"/>
      <c r="CA441" s="42"/>
      <c r="CB441" s="42"/>
      <c r="CC441" s="42"/>
      <c r="CD441" s="42"/>
      <c r="CE441" s="42"/>
      <c r="CF441" s="42"/>
      <c r="CG441" s="42"/>
      <c r="CH441" s="42"/>
      <c r="CI441" s="42"/>
      <c r="CJ441" s="42"/>
      <c r="CK441" s="42"/>
      <c r="CL441" s="42"/>
      <c r="CM441" s="42"/>
      <c r="CN441" s="42"/>
      <c r="CO441" s="42"/>
      <c r="CP441" s="42"/>
      <c r="CQ441" s="42"/>
      <c r="CR441" s="42"/>
      <c r="CS441" s="42"/>
      <c r="CT441" s="42"/>
      <c r="CU441" s="42"/>
      <c r="CV441" s="42"/>
      <c r="CW441" s="42"/>
      <c r="CX441" s="42"/>
      <c r="CY441" s="42"/>
      <c r="CZ441" s="42"/>
      <c r="DA441" s="42"/>
      <c r="DC441" s="185"/>
      <c r="DD441" s="42"/>
      <c r="DE441" s="42"/>
      <c r="DF441" s="42"/>
      <c r="DG441" s="42"/>
      <c r="DH441" s="42"/>
      <c r="DI441" s="42"/>
      <c r="DJ441" s="42"/>
      <c r="DK441" s="42"/>
      <c r="DL441" s="42"/>
      <c r="DM441" s="42"/>
      <c r="DN441" s="42"/>
      <c r="DO441" s="42"/>
      <c r="DP441" s="42"/>
      <c r="DQ441" s="42"/>
      <c r="DR441" s="42"/>
      <c r="DS441" s="42"/>
      <c r="DT441" s="42"/>
      <c r="DU441" s="42"/>
      <c r="DV441" s="42"/>
      <c r="DW441" s="42"/>
      <c r="DX441" s="42"/>
      <c r="DY441" s="42"/>
      <c r="DZ441" s="42"/>
      <c r="EA441" s="42"/>
      <c r="EB441" s="42"/>
      <c r="EC441" s="42"/>
      <c r="ED441" s="42"/>
      <c r="EE441" s="42"/>
      <c r="EF441" s="42"/>
      <c r="EG441" s="42"/>
      <c r="EH441" s="42"/>
      <c r="EI441" s="42"/>
      <c r="EJ441" s="42"/>
      <c r="EK441" s="42"/>
      <c r="EL441" s="42"/>
      <c r="EM441" s="42"/>
      <c r="EN441" s="42"/>
      <c r="EO441" s="42"/>
      <c r="EP441" s="42"/>
      <c r="EQ441" s="42"/>
      <c r="ER441" s="42"/>
      <c r="ES441" s="42"/>
      <c r="ET441" s="42"/>
      <c r="EU441" s="42"/>
      <c r="EV441" s="42"/>
      <c r="EW441" s="42"/>
      <c r="EX441" s="42"/>
      <c r="EY441" s="42"/>
      <c r="EZ441" s="42"/>
      <c r="FA441" s="42"/>
      <c r="FB441" s="307"/>
      <c r="FC441" s="42"/>
      <c r="FD441" s="42"/>
      <c r="FE441" s="42"/>
      <c r="FF441" s="42"/>
      <c r="FG441" s="42"/>
      <c r="FH441" s="42"/>
      <c r="FI441" s="42"/>
      <c r="FJ441" s="42"/>
      <c r="FK441" s="42"/>
      <c r="FL441" s="42"/>
      <c r="FM441" s="42"/>
      <c r="FN441" s="42"/>
      <c r="FO441" s="42"/>
      <c r="FP441" s="42"/>
      <c r="FQ441" s="42"/>
      <c r="FR441" s="42"/>
      <c r="FS441" s="42"/>
      <c r="FT441" s="42"/>
      <c r="FU441" s="42"/>
      <c r="FV441" s="42"/>
      <c r="FW441" s="42"/>
      <c r="FX441" s="42"/>
      <c r="FY441" s="42"/>
      <c r="FZ441" s="42"/>
      <c r="GA441" s="42"/>
      <c r="GB441" s="42"/>
      <c r="GC441" s="42"/>
      <c r="GD441" s="42"/>
      <c r="GE441" s="42"/>
      <c r="GF441" s="42"/>
      <c r="GG441" s="42"/>
      <c r="GH441" s="42"/>
      <c r="GI441" s="42"/>
      <c r="GJ441" s="42"/>
      <c r="GK441" s="42"/>
      <c r="GL441" s="42"/>
      <c r="GM441" s="42"/>
      <c r="GN441" s="42"/>
      <c r="GO441" s="42"/>
      <c r="GP441" s="42"/>
      <c r="GQ441" s="42"/>
      <c r="GR441" s="42"/>
      <c r="GS441" s="42"/>
      <c r="GT441" s="42"/>
      <c r="GU441" s="42"/>
      <c r="GV441" s="42"/>
      <c r="GW441" s="42"/>
      <c r="GX441" s="42"/>
      <c r="GY441" s="42"/>
      <c r="GZ441" s="42"/>
      <c r="HA441" s="42"/>
      <c r="HB441" s="42"/>
    </row>
    <row r="442" spans="1:210" x14ac:dyDescent="0.6">
      <c r="A442" s="327">
        <v>1</v>
      </c>
      <c r="B442" s="198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  <c r="AH442" s="43"/>
      <c r="AI442" s="43"/>
      <c r="AJ442" s="43"/>
      <c r="AK442" s="43"/>
      <c r="AL442" s="43"/>
      <c r="AM442" s="43"/>
      <c r="AN442" s="43"/>
      <c r="AO442" s="43"/>
      <c r="AP442" s="43"/>
      <c r="AQ442" s="43"/>
      <c r="AR442" s="43"/>
      <c r="AS442" s="43"/>
      <c r="AT442" s="43"/>
      <c r="AU442" s="43"/>
      <c r="AV442" s="43"/>
      <c r="AW442" s="43"/>
      <c r="AX442" s="43"/>
      <c r="AY442" s="43"/>
      <c r="AZ442" s="43"/>
      <c r="BA442" s="308"/>
      <c r="BB442" s="43"/>
      <c r="BC442" s="43"/>
      <c r="BD442" s="43"/>
      <c r="BE442" s="43"/>
      <c r="BF442" s="43"/>
      <c r="BG442" s="43"/>
      <c r="BH442" s="43"/>
      <c r="BI442" s="43"/>
      <c r="BJ442" s="43"/>
      <c r="BK442" s="43"/>
      <c r="BL442" s="43"/>
      <c r="BM442" s="43"/>
      <c r="BN442" s="43"/>
      <c r="BO442" s="43"/>
      <c r="BP442" s="43"/>
      <c r="BQ442" s="43"/>
      <c r="BR442" s="43"/>
      <c r="BS442" s="43"/>
      <c r="BT442" s="43"/>
      <c r="BU442" s="43"/>
      <c r="BV442" s="43"/>
      <c r="BW442" s="43"/>
      <c r="BX442" s="43"/>
      <c r="BY442" s="43"/>
      <c r="BZ442" s="43"/>
      <c r="CA442" s="43"/>
      <c r="CB442" s="43"/>
      <c r="CC442" s="43"/>
      <c r="CD442" s="43"/>
      <c r="CE442" s="43"/>
      <c r="CF442" s="43"/>
      <c r="CG442" s="43"/>
      <c r="CH442" s="43"/>
      <c r="CI442" s="43"/>
      <c r="CJ442" s="43"/>
      <c r="CK442" s="43"/>
      <c r="CL442" s="43"/>
      <c r="CM442" s="43"/>
      <c r="CN442" s="43"/>
      <c r="CO442" s="43"/>
      <c r="CP442" s="43"/>
      <c r="CQ442" s="43"/>
      <c r="CR442" s="43"/>
      <c r="CS442" s="43"/>
      <c r="CT442" s="43"/>
      <c r="CU442" s="43"/>
      <c r="CV442" s="43"/>
      <c r="CW442" s="43"/>
      <c r="CX442" s="43"/>
      <c r="CY442" s="43"/>
      <c r="CZ442" s="43"/>
      <c r="DA442" s="43"/>
      <c r="DC442" s="198"/>
      <c r="DD442" s="43"/>
      <c r="DE442" s="43"/>
      <c r="DF442" s="43"/>
      <c r="DG442" s="43"/>
      <c r="DH442" s="43"/>
      <c r="DI442" s="43"/>
      <c r="DJ442" s="43"/>
      <c r="DK442" s="43"/>
      <c r="DL442" s="43"/>
      <c r="DM442" s="43"/>
      <c r="DN442" s="43"/>
      <c r="DO442" s="43"/>
      <c r="DP442" s="43"/>
      <c r="DQ442" s="43"/>
      <c r="DR442" s="43"/>
      <c r="DS442" s="43"/>
      <c r="DT442" s="43"/>
      <c r="DU442" s="43"/>
      <c r="DV442" s="43"/>
      <c r="DW442" s="43"/>
      <c r="DX442" s="43"/>
      <c r="DY442" s="43"/>
      <c r="DZ442" s="43"/>
      <c r="EA442" s="43"/>
      <c r="EB442" s="43"/>
      <c r="EC442" s="43"/>
      <c r="ED442" s="43"/>
      <c r="EE442" s="43"/>
      <c r="EF442" s="43"/>
      <c r="EG442" s="43"/>
      <c r="EH442" s="43"/>
      <c r="EI442" s="43"/>
      <c r="EJ442" s="43"/>
      <c r="EK442" s="43"/>
      <c r="EL442" s="43"/>
      <c r="EM442" s="43"/>
      <c r="EN442" s="43"/>
      <c r="EO442" s="43"/>
      <c r="EP442" s="43"/>
      <c r="EQ442" s="43"/>
      <c r="ER442" s="43"/>
      <c r="ES442" s="43"/>
      <c r="ET442" s="43"/>
      <c r="EU442" s="43"/>
      <c r="EV442" s="43"/>
      <c r="EW442" s="43"/>
      <c r="EX442" s="43"/>
      <c r="EY442" s="43"/>
      <c r="EZ442" s="43"/>
      <c r="FA442" s="43"/>
      <c r="FB442" s="308"/>
      <c r="FC442" s="43"/>
      <c r="FD442" s="43"/>
      <c r="FE442" s="43"/>
      <c r="FF442" s="43"/>
      <c r="FG442" s="43"/>
      <c r="FH442" s="43"/>
      <c r="FI442" s="43"/>
      <c r="FJ442" s="43"/>
      <c r="FK442" s="43"/>
      <c r="FL442" s="43"/>
      <c r="FM442" s="43"/>
      <c r="FN442" s="43"/>
      <c r="FO442" s="43"/>
      <c r="FP442" s="43"/>
      <c r="FQ442" s="43"/>
      <c r="FR442" s="43"/>
      <c r="FS442" s="43"/>
      <c r="FT442" s="43"/>
      <c r="FU442" s="43"/>
      <c r="FV442" s="43"/>
      <c r="FW442" s="43"/>
      <c r="FX442" s="43"/>
      <c r="FY442" s="43"/>
      <c r="FZ442" s="43"/>
      <c r="GA442" s="43"/>
      <c r="GB442" s="43"/>
      <c r="GC442" s="43"/>
      <c r="GD442" s="43"/>
      <c r="GE442" s="43"/>
      <c r="GF442" s="43"/>
      <c r="GG442" s="43"/>
      <c r="GH442" s="43"/>
      <c r="GI442" s="43"/>
      <c r="GJ442" s="43"/>
      <c r="GK442" s="43"/>
      <c r="GL442" s="43"/>
      <c r="GM442" s="43"/>
      <c r="GN442" s="43"/>
      <c r="GO442" s="43"/>
      <c r="GP442" s="43"/>
      <c r="GQ442" s="43"/>
      <c r="GR442" s="43"/>
      <c r="GS442" s="43"/>
      <c r="GT442" s="43"/>
      <c r="GU442" s="43"/>
      <c r="GV442" s="43"/>
      <c r="GW442" s="43"/>
      <c r="GX442" s="43"/>
      <c r="GY442" s="43"/>
      <c r="GZ442" s="43"/>
      <c r="HA442" s="43"/>
      <c r="HB442" s="43"/>
    </row>
    <row r="443" spans="1:210" x14ac:dyDescent="0.6">
      <c r="A443" s="327">
        <v>2</v>
      </c>
      <c r="B443" s="198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  <c r="AH443" s="43"/>
      <c r="AI443" s="43"/>
      <c r="AJ443" s="43"/>
      <c r="AK443" s="43"/>
      <c r="AL443" s="43"/>
      <c r="AM443" s="43"/>
      <c r="AN443" s="43"/>
      <c r="AO443" s="43"/>
      <c r="AP443" s="43"/>
      <c r="AQ443" s="43"/>
      <c r="AR443" s="43"/>
      <c r="AS443" s="43"/>
      <c r="AT443" s="43"/>
      <c r="AU443" s="43"/>
      <c r="AV443" s="43"/>
      <c r="AW443" s="43"/>
      <c r="AX443" s="43"/>
      <c r="AY443" s="43"/>
      <c r="AZ443" s="43"/>
      <c r="BA443" s="308"/>
      <c r="BB443" s="43"/>
      <c r="BC443" s="43"/>
      <c r="BD443" s="43"/>
      <c r="BE443" s="43"/>
      <c r="BF443" s="43"/>
      <c r="BG443" s="43"/>
      <c r="BH443" s="43"/>
      <c r="BI443" s="43"/>
      <c r="BJ443" s="43"/>
      <c r="BK443" s="43"/>
      <c r="BL443" s="43"/>
      <c r="BM443" s="43"/>
      <c r="BN443" s="43"/>
      <c r="BO443" s="43"/>
      <c r="BP443" s="43"/>
      <c r="BQ443" s="43"/>
      <c r="BR443" s="43"/>
      <c r="BS443" s="43"/>
      <c r="BT443" s="43"/>
      <c r="BU443" s="43"/>
      <c r="BV443" s="43"/>
      <c r="BW443" s="43"/>
      <c r="BX443" s="43"/>
      <c r="BY443" s="43"/>
      <c r="BZ443" s="43"/>
      <c r="CA443" s="43"/>
      <c r="CB443" s="43"/>
      <c r="CC443" s="43"/>
      <c r="CD443" s="43"/>
      <c r="CE443" s="43"/>
      <c r="CF443" s="43"/>
      <c r="CG443" s="43"/>
      <c r="CH443" s="43"/>
      <c r="CI443" s="43"/>
      <c r="CJ443" s="43"/>
      <c r="CK443" s="43"/>
      <c r="CL443" s="43"/>
      <c r="CM443" s="43"/>
      <c r="CN443" s="43"/>
      <c r="CO443" s="43"/>
      <c r="CP443" s="43"/>
      <c r="CQ443" s="43"/>
      <c r="CR443" s="43"/>
      <c r="CS443" s="43"/>
      <c r="CT443" s="43"/>
      <c r="CU443" s="43"/>
      <c r="CV443" s="43"/>
      <c r="CW443" s="43"/>
      <c r="CX443" s="43"/>
      <c r="CY443" s="43"/>
      <c r="CZ443" s="43"/>
      <c r="DA443" s="43"/>
      <c r="DC443" s="198"/>
      <c r="DD443" s="43"/>
      <c r="DE443" s="43"/>
      <c r="DF443" s="43"/>
      <c r="DG443" s="43"/>
      <c r="DH443" s="43"/>
      <c r="DI443" s="43"/>
      <c r="DJ443" s="43"/>
      <c r="DK443" s="43"/>
      <c r="DL443" s="43"/>
      <c r="DM443" s="43"/>
      <c r="DN443" s="43"/>
      <c r="DO443" s="43"/>
      <c r="DP443" s="43"/>
      <c r="DQ443" s="43"/>
      <c r="DR443" s="43"/>
      <c r="DS443" s="43"/>
      <c r="DT443" s="43"/>
      <c r="DU443" s="43"/>
      <c r="DV443" s="43"/>
      <c r="DW443" s="43"/>
      <c r="DX443" s="43"/>
      <c r="DY443" s="43"/>
      <c r="DZ443" s="43"/>
      <c r="EA443" s="43"/>
      <c r="EB443" s="43"/>
      <c r="EC443" s="43"/>
      <c r="ED443" s="43"/>
      <c r="EE443" s="43"/>
      <c r="EF443" s="43"/>
      <c r="EG443" s="43"/>
      <c r="EH443" s="43"/>
      <c r="EI443" s="43"/>
      <c r="EJ443" s="43"/>
      <c r="EK443" s="43"/>
      <c r="EL443" s="43"/>
      <c r="EM443" s="43"/>
      <c r="EN443" s="43"/>
      <c r="EO443" s="43"/>
      <c r="EP443" s="43"/>
      <c r="EQ443" s="43"/>
      <c r="ER443" s="43"/>
      <c r="ES443" s="43"/>
      <c r="ET443" s="43"/>
      <c r="EU443" s="43"/>
      <c r="EV443" s="43"/>
      <c r="EW443" s="43"/>
      <c r="EX443" s="43"/>
      <c r="EY443" s="43"/>
      <c r="EZ443" s="43"/>
      <c r="FA443" s="43"/>
      <c r="FB443" s="308"/>
      <c r="FC443" s="43"/>
      <c r="FD443" s="43"/>
      <c r="FE443" s="43"/>
      <c r="FF443" s="43"/>
      <c r="FG443" s="43"/>
      <c r="FH443" s="43"/>
      <c r="FI443" s="43"/>
      <c r="FJ443" s="43"/>
      <c r="FK443" s="43"/>
      <c r="FL443" s="43"/>
      <c r="FM443" s="43"/>
      <c r="FN443" s="43"/>
      <c r="FO443" s="43"/>
      <c r="FP443" s="43"/>
      <c r="FQ443" s="43"/>
      <c r="FR443" s="43"/>
      <c r="FS443" s="43"/>
      <c r="FT443" s="43"/>
      <c r="FU443" s="43"/>
      <c r="FV443" s="43"/>
      <c r="FW443" s="43"/>
      <c r="FX443" s="43"/>
      <c r="FY443" s="43"/>
      <c r="FZ443" s="43"/>
      <c r="GA443" s="43"/>
      <c r="GB443" s="43"/>
      <c r="GC443" s="43"/>
      <c r="GD443" s="43"/>
      <c r="GE443" s="43"/>
      <c r="GF443" s="43"/>
      <c r="GG443" s="43"/>
      <c r="GH443" s="43"/>
      <c r="GI443" s="43"/>
      <c r="GJ443" s="43"/>
      <c r="GK443" s="43"/>
      <c r="GL443" s="43"/>
      <c r="GM443" s="43"/>
      <c r="GN443" s="43"/>
      <c r="GO443" s="43"/>
      <c r="GP443" s="43"/>
      <c r="GQ443" s="43"/>
      <c r="GR443" s="43"/>
      <c r="GS443" s="43"/>
      <c r="GT443" s="43"/>
      <c r="GU443" s="43"/>
      <c r="GV443" s="43"/>
      <c r="GW443" s="43"/>
      <c r="GX443" s="43"/>
      <c r="GY443" s="43"/>
      <c r="GZ443" s="43"/>
      <c r="HA443" s="43"/>
      <c r="HB443" s="43"/>
    </row>
    <row r="444" spans="1:210" x14ac:dyDescent="0.6">
      <c r="A444" s="327">
        <v>3</v>
      </c>
      <c r="B444" s="198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  <c r="AH444" s="43"/>
      <c r="AI444" s="43"/>
      <c r="AJ444" s="43"/>
      <c r="AK444" s="43"/>
      <c r="AL444" s="43"/>
      <c r="AM444" s="43"/>
      <c r="AN444" s="43"/>
      <c r="AO444" s="43"/>
      <c r="AP444" s="43"/>
      <c r="AQ444" s="43"/>
      <c r="AR444" s="43"/>
      <c r="AS444" s="43"/>
      <c r="AT444" s="43"/>
      <c r="AU444" s="43"/>
      <c r="AV444" s="43"/>
      <c r="AW444" s="43"/>
      <c r="AX444" s="43"/>
      <c r="AY444" s="43"/>
      <c r="AZ444" s="43"/>
      <c r="BA444" s="308"/>
      <c r="BB444" s="43"/>
      <c r="BC444" s="43"/>
      <c r="BD444" s="43"/>
      <c r="BE444" s="43"/>
      <c r="BF444" s="43"/>
      <c r="BG444" s="43"/>
      <c r="BH444" s="43"/>
      <c r="BI444" s="43"/>
      <c r="BJ444" s="43"/>
      <c r="BK444" s="43"/>
      <c r="BL444" s="43"/>
      <c r="BM444" s="43"/>
      <c r="BN444" s="43"/>
      <c r="BO444" s="43"/>
      <c r="BP444" s="43"/>
      <c r="BQ444" s="43"/>
      <c r="BR444" s="43"/>
      <c r="BS444" s="43"/>
      <c r="BT444" s="43"/>
      <c r="BU444" s="43"/>
      <c r="BV444" s="43"/>
      <c r="BW444" s="43"/>
      <c r="BX444" s="43"/>
      <c r="BY444" s="43"/>
      <c r="BZ444" s="43"/>
      <c r="CA444" s="43"/>
      <c r="CB444" s="43"/>
      <c r="CC444" s="43"/>
      <c r="CD444" s="43"/>
      <c r="CE444" s="43"/>
      <c r="CF444" s="43"/>
      <c r="CG444" s="43"/>
      <c r="CH444" s="43"/>
      <c r="CI444" s="43"/>
      <c r="CJ444" s="43"/>
      <c r="CK444" s="43"/>
      <c r="CL444" s="43"/>
      <c r="CM444" s="43"/>
      <c r="CN444" s="43"/>
      <c r="CO444" s="43"/>
      <c r="CP444" s="43"/>
      <c r="CQ444" s="43"/>
      <c r="CR444" s="43"/>
      <c r="CS444" s="43"/>
      <c r="CT444" s="43"/>
      <c r="CU444" s="43"/>
      <c r="CV444" s="43"/>
      <c r="CW444" s="43"/>
      <c r="CX444" s="43"/>
      <c r="CY444" s="43"/>
      <c r="CZ444" s="43"/>
      <c r="DA444" s="43"/>
      <c r="DC444" s="198"/>
      <c r="DD444" s="43"/>
      <c r="DE444" s="43"/>
      <c r="DF444" s="43"/>
      <c r="DG444" s="43"/>
      <c r="DH444" s="43"/>
      <c r="DI444" s="43"/>
      <c r="DJ444" s="43"/>
      <c r="DK444" s="43"/>
      <c r="DL444" s="43"/>
      <c r="DM444" s="43"/>
      <c r="DN444" s="43"/>
      <c r="DO444" s="43"/>
      <c r="DP444" s="43"/>
      <c r="DQ444" s="43"/>
      <c r="DR444" s="43"/>
      <c r="DS444" s="43"/>
      <c r="DT444" s="43"/>
      <c r="DU444" s="43"/>
      <c r="DV444" s="43"/>
      <c r="DW444" s="43"/>
      <c r="DX444" s="43"/>
      <c r="DY444" s="43"/>
      <c r="DZ444" s="43"/>
      <c r="EA444" s="43"/>
      <c r="EB444" s="43"/>
      <c r="EC444" s="43"/>
      <c r="ED444" s="43"/>
      <c r="EE444" s="43"/>
      <c r="EF444" s="43"/>
      <c r="EG444" s="43"/>
      <c r="EH444" s="43"/>
      <c r="EI444" s="43"/>
      <c r="EJ444" s="43"/>
      <c r="EK444" s="43"/>
      <c r="EL444" s="43"/>
      <c r="EM444" s="43"/>
      <c r="EN444" s="43"/>
      <c r="EO444" s="43"/>
      <c r="EP444" s="43"/>
      <c r="EQ444" s="43"/>
      <c r="ER444" s="43"/>
      <c r="ES444" s="43"/>
      <c r="ET444" s="43"/>
      <c r="EU444" s="43"/>
      <c r="EV444" s="43"/>
      <c r="EW444" s="43"/>
      <c r="EX444" s="43"/>
      <c r="EY444" s="43"/>
      <c r="EZ444" s="43"/>
      <c r="FA444" s="43"/>
      <c r="FB444" s="308"/>
      <c r="FC444" s="43"/>
      <c r="FD444" s="43"/>
      <c r="FE444" s="43"/>
      <c r="FF444" s="43"/>
      <c r="FG444" s="43"/>
      <c r="FH444" s="43"/>
      <c r="FI444" s="43"/>
      <c r="FJ444" s="43"/>
      <c r="FK444" s="43"/>
      <c r="FL444" s="43"/>
      <c r="FM444" s="43"/>
      <c r="FN444" s="43"/>
      <c r="FO444" s="43"/>
      <c r="FP444" s="43"/>
      <c r="FQ444" s="43"/>
      <c r="FR444" s="43"/>
      <c r="FS444" s="43"/>
      <c r="FT444" s="43"/>
      <c r="FU444" s="43"/>
      <c r="FV444" s="43"/>
      <c r="FW444" s="43"/>
      <c r="FX444" s="43"/>
      <c r="FY444" s="43"/>
      <c r="FZ444" s="43"/>
      <c r="GA444" s="43"/>
      <c r="GB444" s="43"/>
      <c r="GC444" s="43"/>
      <c r="GD444" s="43"/>
      <c r="GE444" s="43"/>
      <c r="GF444" s="43"/>
      <c r="GG444" s="43"/>
      <c r="GH444" s="43"/>
      <c r="GI444" s="43"/>
      <c r="GJ444" s="43"/>
      <c r="GK444" s="43"/>
      <c r="GL444" s="43"/>
      <c r="GM444" s="43"/>
      <c r="GN444" s="43"/>
      <c r="GO444" s="43"/>
      <c r="GP444" s="43"/>
      <c r="GQ444" s="43"/>
      <c r="GR444" s="43"/>
      <c r="GS444" s="43"/>
      <c r="GT444" s="43"/>
      <c r="GU444" s="43"/>
      <c r="GV444" s="43"/>
      <c r="GW444" s="43"/>
      <c r="GX444" s="43"/>
      <c r="GY444" s="43"/>
      <c r="GZ444" s="43"/>
      <c r="HA444" s="43"/>
      <c r="HB444" s="43"/>
    </row>
    <row r="445" spans="1:210" x14ac:dyDescent="0.6">
      <c r="A445" s="327">
        <v>4</v>
      </c>
      <c r="B445" s="198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  <c r="AH445" s="43"/>
      <c r="AI445" s="43"/>
      <c r="AJ445" s="43"/>
      <c r="AK445" s="43"/>
      <c r="AL445" s="43"/>
      <c r="AM445" s="43"/>
      <c r="AN445" s="43"/>
      <c r="AO445" s="43"/>
      <c r="AP445" s="43"/>
      <c r="AQ445" s="43"/>
      <c r="AR445" s="43"/>
      <c r="AS445" s="43"/>
      <c r="AT445" s="43"/>
      <c r="AU445" s="43"/>
      <c r="AV445" s="43"/>
      <c r="AW445" s="43"/>
      <c r="AX445" s="43"/>
      <c r="AY445" s="43"/>
      <c r="AZ445" s="43"/>
      <c r="BA445" s="308"/>
      <c r="BB445" s="43"/>
      <c r="BC445" s="43"/>
      <c r="BD445" s="43"/>
      <c r="BE445" s="43"/>
      <c r="BF445" s="43"/>
      <c r="BG445" s="43"/>
      <c r="BH445" s="43"/>
      <c r="BI445" s="43"/>
      <c r="BJ445" s="43"/>
      <c r="BK445" s="43"/>
      <c r="BL445" s="43"/>
      <c r="BM445" s="43"/>
      <c r="BN445" s="43"/>
      <c r="BO445" s="43"/>
      <c r="BP445" s="43"/>
      <c r="BQ445" s="43"/>
      <c r="BR445" s="43"/>
      <c r="BS445" s="43"/>
      <c r="BT445" s="43"/>
      <c r="BU445" s="43"/>
      <c r="BV445" s="43"/>
      <c r="BW445" s="43"/>
      <c r="BX445" s="43"/>
      <c r="BY445" s="43"/>
      <c r="BZ445" s="43"/>
      <c r="CA445" s="43"/>
      <c r="CB445" s="43"/>
      <c r="CC445" s="43"/>
      <c r="CD445" s="43"/>
      <c r="CE445" s="43"/>
      <c r="CF445" s="43"/>
      <c r="CG445" s="43"/>
      <c r="CH445" s="43"/>
      <c r="CI445" s="43"/>
      <c r="CJ445" s="43"/>
      <c r="CK445" s="43"/>
      <c r="CL445" s="43"/>
      <c r="CM445" s="43"/>
      <c r="CN445" s="43"/>
      <c r="CO445" s="43"/>
      <c r="CP445" s="43"/>
      <c r="CQ445" s="43"/>
      <c r="CR445" s="43"/>
      <c r="CS445" s="43"/>
      <c r="CT445" s="43"/>
      <c r="CU445" s="43"/>
      <c r="CV445" s="43"/>
      <c r="CW445" s="43"/>
      <c r="CX445" s="43"/>
      <c r="CY445" s="43"/>
      <c r="CZ445" s="43"/>
      <c r="DA445" s="43"/>
      <c r="DC445" s="198"/>
      <c r="DD445" s="43"/>
      <c r="DE445" s="43"/>
      <c r="DF445" s="43"/>
      <c r="DG445" s="43"/>
      <c r="DH445" s="43"/>
      <c r="DI445" s="43"/>
      <c r="DJ445" s="43"/>
      <c r="DK445" s="43"/>
      <c r="DL445" s="43"/>
      <c r="DM445" s="43"/>
      <c r="DN445" s="43"/>
      <c r="DO445" s="43"/>
      <c r="DP445" s="43"/>
      <c r="DQ445" s="43"/>
      <c r="DR445" s="43"/>
      <c r="DS445" s="43"/>
      <c r="DT445" s="43"/>
      <c r="DU445" s="43"/>
      <c r="DV445" s="43"/>
      <c r="DW445" s="43"/>
      <c r="DX445" s="43"/>
      <c r="DY445" s="43"/>
      <c r="DZ445" s="43"/>
      <c r="EA445" s="43"/>
      <c r="EB445" s="43"/>
      <c r="EC445" s="43"/>
      <c r="ED445" s="43"/>
      <c r="EE445" s="43"/>
      <c r="EF445" s="43"/>
      <c r="EG445" s="43"/>
      <c r="EH445" s="43"/>
      <c r="EI445" s="43"/>
      <c r="EJ445" s="43"/>
      <c r="EK445" s="43"/>
      <c r="EL445" s="43"/>
      <c r="EM445" s="43"/>
      <c r="EN445" s="43"/>
      <c r="EO445" s="43"/>
      <c r="EP445" s="43"/>
      <c r="EQ445" s="43"/>
      <c r="ER445" s="43"/>
      <c r="ES445" s="43"/>
      <c r="ET445" s="43"/>
      <c r="EU445" s="43"/>
      <c r="EV445" s="43"/>
      <c r="EW445" s="43"/>
      <c r="EX445" s="43"/>
      <c r="EY445" s="43"/>
      <c r="EZ445" s="43"/>
      <c r="FA445" s="43"/>
      <c r="FB445" s="308"/>
      <c r="FC445" s="43"/>
      <c r="FD445" s="43"/>
      <c r="FE445" s="43"/>
      <c r="FF445" s="43"/>
      <c r="FG445" s="43"/>
      <c r="FH445" s="43"/>
      <c r="FI445" s="43"/>
      <c r="FJ445" s="43"/>
      <c r="FK445" s="43"/>
      <c r="FL445" s="43"/>
      <c r="FM445" s="43"/>
      <c r="FN445" s="43"/>
      <c r="FO445" s="43"/>
      <c r="FP445" s="43"/>
      <c r="FQ445" s="43"/>
      <c r="FR445" s="43"/>
      <c r="FS445" s="43"/>
      <c r="FT445" s="43"/>
      <c r="FU445" s="43"/>
      <c r="FV445" s="43"/>
      <c r="FW445" s="43"/>
      <c r="FX445" s="43"/>
      <c r="FY445" s="43"/>
      <c r="FZ445" s="43"/>
      <c r="GA445" s="43"/>
      <c r="GB445" s="43"/>
      <c r="GC445" s="43"/>
      <c r="GD445" s="43"/>
      <c r="GE445" s="43"/>
      <c r="GF445" s="43"/>
      <c r="GG445" s="43"/>
      <c r="GH445" s="43"/>
      <c r="GI445" s="43"/>
      <c r="GJ445" s="43"/>
      <c r="GK445" s="43"/>
      <c r="GL445" s="43"/>
      <c r="GM445" s="43"/>
      <c r="GN445" s="43"/>
      <c r="GO445" s="43"/>
      <c r="GP445" s="43"/>
      <c r="GQ445" s="43"/>
      <c r="GR445" s="43"/>
      <c r="GS445" s="43"/>
      <c r="GT445" s="43"/>
      <c r="GU445" s="43"/>
      <c r="GV445" s="43"/>
      <c r="GW445" s="43"/>
      <c r="GX445" s="43"/>
      <c r="GY445" s="43"/>
      <c r="GZ445" s="43"/>
      <c r="HA445" s="43"/>
      <c r="HB445" s="43"/>
    </row>
    <row r="446" spans="1:210" x14ac:dyDescent="0.6">
      <c r="A446" s="327">
        <v>5</v>
      </c>
      <c r="B446" s="198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  <c r="AH446" s="43"/>
      <c r="AI446" s="43"/>
      <c r="AJ446" s="43"/>
      <c r="AK446" s="43"/>
      <c r="AL446" s="43"/>
      <c r="AM446" s="43"/>
      <c r="AN446" s="43"/>
      <c r="AO446" s="43"/>
      <c r="AP446" s="43"/>
      <c r="AQ446" s="43"/>
      <c r="AR446" s="43"/>
      <c r="AS446" s="43"/>
      <c r="AT446" s="43"/>
      <c r="AU446" s="43"/>
      <c r="AV446" s="43"/>
      <c r="AW446" s="43"/>
      <c r="AX446" s="43"/>
      <c r="AY446" s="43"/>
      <c r="AZ446" s="43"/>
      <c r="BA446" s="308"/>
      <c r="BB446" s="43"/>
      <c r="BC446" s="43"/>
      <c r="BD446" s="43"/>
      <c r="BE446" s="43"/>
      <c r="BF446" s="43"/>
      <c r="BG446" s="43"/>
      <c r="BH446" s="43"/>
      <c r="BI446" s="43"/>
      <c r="BJ446" s="43"/>
      <c r="BK446" s="43"/>
      <c r="BL446" s="43"/>
      <c r="BM446" s="43"/>
      <c r="BN446" s="43"/>
      <c r="BO446" s="43"/>
      <c r="BP446" s="43"/>
      <c r="BQ446" s="43"/>
      <c r="BR446" s="43"/>
      <c r="BS446" s="43"/>
      <c r="BT446" s="43"/>
      <c r="BU446" s="43"/>
      <c r="BV446" s="43"/>
      <c r="BW446" s="43"/>
      <c r="BX446" s="43"/>
      <c r="BY446" s="43"/>
      <c r="BZ446" s="43"/>
      <c r="CA446" s="43"/>
      <c r="CB446" s="43"/>
      <c r="CC446" s="43"/>
      <c r="CD446" s="43"/>
      <c r="CE446" s="43"/>
      <c r="CF446" s="43"/>
      <c r="CG446" s="43"/>
      <c r="CH446" s="43"/>
      <c r="CI446" s="43"/>
      <c r="CJ446" s="43"/>
      <c r="CK446" s="43"/>
      <c r="CL446" s="43"/>
      <c r="CM446" s="43"/>
      <c r="CN446" s="43"/>
      <c r="CO446" s="43"/>
      <c r="CP446" s="43"/>
      <c r="CQ446" s="43"/>
      <c r="CR446" s="43"/>
      <c r="CS446" s="43"/>
      <c r="CT446" s="43"/>
      <c r="CU446" s="43"/>
      <c r="CV446" s="43"/>
      <c r="CW446" s="43"/>
      <c r="CX446" s="43"/>
      <c r="CY446" s="43"/>
      <c r="CZ446" s="43"/>
      <c r="DA446" s="43"/>
      <c r="DC446" s="198"/>
      <c r="DD446" s="43"/>
      <c r="DE446" s="43"/>
      <c r="DF446" s="43"/>
      <c r="DG446" s="43"/>
      <c r="DH446" s="43"/>
      <c r="DI446" s="43"/>
      <c r="DJ446" s="43"/>
      <c r="DK446" s="43"/>
      <c r="DL446" s="43"/>
      <c r="DM446" s="43"/>
      <c r="DN446" s="43"/>
      <c r="DO446" s="43"/>
      <c r="DP446" s="43"/>
      <c r="DQ446" s="43"/>
      <c r="DR446" s="43"/>
      <c r="DS446" s="43"/>
      <c r="DT446" s="43"/>
      <c r="DU446" s="43"/>
      <c r="DV446" s="43"/>
      <c r="DW446" s="43"/>
      <c r="DX446" s="43"/>
      <c r="DY446" s="43"/>
      <c r="DZ446" s="43"/>
      <c r="EA446" s="43"/>
      <c r="EB446" s="43"/>
      <c r="EC446" s="43"/>
      <c r="ED446" s="43"/>
      <c r="EE446" s="43"/>
      <c r="EF446" s="43"/>
      <c r="EG446" s="43"/>
      <c r="EH446" s="43"/>
      <c r="EI446" s="43"/>
      <c r="EJ446" s="43"/>
      <c r="EK446" s="43"/>
      <c r="EL446" s="43"/>
      <c r="EM446" s="43"/>
      <c r="EN446" s="43"/>
      <c r="EO446" s="43"/>
      <c r="EP446" s="43"/>
      <c r="EQ446" s="43"/>
      <c r="ER446" s="43"/>
      <c r="ES446" s="43"/>
      <c r="ET446" s="43"/>
      <c r="EU446" s="43"/>
      <c r="EV446" s="43"/>
      <c r="EW446" s="43"/>
      <c r="EX446" s="43"/>
      <c r="EY446" s="43"/>
      <c r="EZ446" s="43"/>
      <c r="FA446" s="43"/>
      <c r="FB446" s="308"/>
      <c r="FC446" s="43"/>
      <c r="FD446" s="43"/>
      <c r="FE446" s="43"/>
      <c r="FF446" s="43"/>
      <c r="FG446" s="43"/>
      <c r="FH446" s="43"/>
      <c r="FI446" s="43"/>
      <c r="FJ446" s="43"/>
      <c r="FK446" s="43"/>
      <c r="FL446" s="43"/>
      <c r="FM446" s="43"/>
      <c r="FN446" s="43"/>
      <c r="FO446" s="43"/>
      <c r="FP446" s="43"/>
      <c r="FQ446" s="43"/>
      <c r="FR446" s="43"/>
      <c r="FS446" s="43"/>
      <c r="FT446" s="43"/>
      <c r="FU446" s="43"/>
      <c r="FV446" s="43"/>
      <c r="FW446" s="43"/>
      <c r="FX446" s="43"/>
      <c r="FY446" s="43"/>
      <c r="FZ446" s="43"/>
      <c r="GA446" s="43"/>
      <c r="GB446" s="43"/>
      <c r="GC446" s="43"/>
      <c r="GD446" s="43"/>
      <c r="GE446" s="43"/>
      <c r="GF446" s="43"/>
      <c r="GG446" s="43"/>
      <c r="GH446" s="43"/>
      <c r="GI446" s="43"/>
      <c r="GJ446" s="43"/>
      <c r="GK446" s="43"/>
      <c r="GL446" s="43"/>
      <c r="GM446" s="43"/>
      <c r="GN446" s="43"/>
      <c r="GO446" s="43"/>
      <c r="GP446" s="43"/>
      <c r="GQ446" s="43"/>
      <c r="GR446" s="43"/>
      <c r="GS446" s="43"/>
      <c r="GT446" s="43"/>
      <c r="GU446" s="43"/>
      <c r="GV446" s="43"/>
      <c r="GW446" s="43"/>
      <c r="GX446" s="43"/>
      <c r="GY446" s="43"/>
      <c r="GZ446" s="43"/>
      <c r="HA446" s="43"/>
      <c r="HB446" s="43"/>
    </row>
    <row r="447" spans="1:210" x14ac:dyDescent="0.6">
      <c r="A447" s="327">
        <v>6</v>
      </c>
      <c r="B447" s="198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  <c r="AH447" s="43"/>
      <c r="AI447" s="43"/>
      <c r="AJ447" s="43"/>
      <c r="AK447" s="43"/>
      <c r="AL447" s="43"/>
      <c r="AM447" s="43"/>
      <c r="AN447" s="43"/>
      <c r="AO447" s="43"/>
      <c r="AP447" s="43"/>
      <c r="AQ447" s="43"/>
      <c r="AR447" s="43"/>
      <c r="AS447" s="43"/>
      <c r="AT447" s="43"/>
      <c r="AU447" s="43"/>
      <c r="AV447" s="43"/>
      <c r="AW447" s="43"/>
      <c r="AX447" s="43"/>
      <c r="AY447" s="43"/>
      <c r="AZ447" s="43"/>
      <c r="BA447" s="308"/>
      <c r="BB447" s="43"/>
      <c r="BC447" s="43"/>
      <c r="BD447" s="43"/>
      <c r="BE447" s="43"/>
      <c r="BF447" s="43"/>
      <c r="BG447" s="43"/>
      <c r="BH447" s="43"/>
      <c r="BI447" s="43"/>
      <c r="BJ447" s="43"/>
      <c r="BK447" s="43"/>
      <c r="BL447" s="43"/>
      <c r="BM447" s="43"/>
      <c r="BN447" s="43"/>
      <c r="BO447" s="43"/>
      <c r="BP447" s="43"/>
      <c r="BQ447" s="43"/>
      <c r="BR447" s="43"/>
      <c r="BS447" s="43"/>
      <c r="BT447" s="43"/>
      <c r="BU447" s="43"/>
      <c r="BV447" s="43"/>
      <c r="BW447" s="43"/>
      <c r="BX447" s="43"/>
      <c r="BY447" s="43"/>
      <c r="BZ447" s="43"/>
      <c r="CA447" s="43"/>
      <c r="CB447" s="43"/>
      <c r="CC447" s="43"/>
      <c r="CD447" s="43"/>
      <c r="CE447" s="43"/>
      <c r="CF447" s="43"/>
      <c r="CG447" s="43"/>
      <c r="CH447" s="43"/>
      <c r="CI447" s="43"/>
      <c r="CJ447" s="43"/>
      <c r="CK447" s="43"/>
      <c r="CL447" s="43"/>
      <c r="CM447" s="43"/>
      <c r="CN447" s="43"/>
      <c r="CO447" s="43"/>
      <c r="CP447" s="43"/>
      <c r="CQ447" s="43"/>
      <c r="CR447" s="43"/>
      <c r="CS447" s="43"/>
      <c r="CT447" s="43"/>
      <c r="CU447" s="43"/>
      <c r="CV447" s="43"/>
      <c r="CW447" s="43"/>
      <c r="CX447" s="43"/>
      <c r="CY447" s="43"/>
      <c r="CZ447" s="43"/>
      <c r="DA447" s="43"/>
      <c r="DC447" s="198"/>
      <c r="DD447" s="43"/>
      <c r="DE447" s="43"/>
      <c r="DF447" s="43"/>
      <c r="DG447" s="43"/>
      <c r="DH447" s="43"/>
      <c r="DI447" s="43"/>
      <c r="DJ447" s="43"/>
      <c r="DK447" s="43"/>
      <c r="DL447" s="43"/>
      <c r="DM447" s="43"/>
      <c r="DN447" s="43"/>
      <c r="DO447" s="43"/>
      <c r="DP447" s="43"/>
      <c r="DQ447" s="43"/>
      <c r="DR447" s="43"/>
      <c r="DS447" s="43"/>
      <c r="DT447" s="43"/>
      <c r="DU447" s="43"/>
      <c r="DV447" s="43"/>
      <c r="DW447" s="43"/>
      <c r="DX447" s="43"/>
      <c r="DY447" s="43"/>
      <c r="DZ447" s="43"/>
      <c r="EA447" s="43"/>
      <c r="EB447" s="43"/>
      <c r="EC447" s="43"/>
      <c r="ED447" s="43"/>
      <c r="EE447" s="43"/>
      <c r="EF447" s="43"/>
      <c r="EG447" s="43"/>
      <c r="EH447" s="43"/>
      <c r="EI447" s="43"/>
      <c r="EJ447" s="43"/>
      <c r="EK447" s="43"/>
      <c r="EL447" s="43"/>
      <c r="EM447" s="43"/>
      <c r="EN447" s="43"/>
      <c r="EO447" s="43"/>
      <c r="EP447" s="43"/>
      <c r="EQ447" s="43"/>
      <c r="ER447" s="43"/>
      <c r="ES447" s="43"/>
      <c r="ET447" s="43"/>
      <c r="EU447" s="43"/>
      <c r="EV447" s="43"/>
      <c r="EW447" s="43"/>
      <c r="EX447" s="43"/>
      <c r="EY447" s="43"/>
      <c r="EZ447" s="43"/>
      <c r="FA447" s="43"/>
      <c r="FB447" s="308"/>
      <c r="FC447" s="43"/>
      <c r="FD447" s="43"/>
      <c r="FE447" s="43"/>
      <c r="FF447" s="43"/>
      <c r="FG447" s="43"/>
      <c r="FH447" s="43"/>
      <c r="FI447" s="43"/>
      <c r="FJ447" s="43"/>
      <c r="FK447" s="43"/>
      <c r="FL447" s="43"/>
      <c r="FM447" s="43"/>
      <c r="FN447" s="43"/>
      <c r="FO447" s="43"/>
      <c r="FP447" s="43"/>
      <c r="FQ447" s="43"/>
      <c r="FR447" s="43"/>
      <c r="FS447" s="43"/>
      <c r="FT447" s="43"/>
      <c r="FU447" s="43"/>
      <c r="FV447" s="43"/>
      <c r="FW447" s="43"/>
      <c r="FX447" s="43"/>
      <c r="FY447" s="43"/>
      <c r="FZ447" s="43"/>
      <c r="GA447" s="43"/>
      <c r="GB447" s="43"/>
      <c r="GC447" s="43"/>
      <c r="GD447" s="43"/>
      <c r="GE447" s="43"/>
      <c r="GF447" s="43"/>
      <c r="GG447" s="43"/>
      <c r="GH447" s="43"/>
      <c r="GI447" s="43"/>
      <c r="GJ447" s="43"/>
      <c r="GK447" s="43"/>
      <c r="GL447" s="43"/>
      <c r="GM447" s="43"/>
      <c r="GN447" s="43"/>
      <c r="GO447" s="43"/>
      <c r="GP447" s="43"/>
      <c r="GQ447" s="43"/>
      <c r="GR447" s="43"/>
      <c r="GS447" s="43"/>
      <c r="GT447" s="43"/>
      <c r="GU447" s="43"/>
      <c r="GV447" s="43"/>
      <c r="GW447" s="43"/>
      <c r="GX447" s="43"/>
      <c r="GY447" s="43"/>
      <c r="GZ447" s="43"/>
      <c r="HA447" s="43"/>
      <c r="HB447" s="43"/>
    </row>
    <row r="448" spans="1:210" x14ac:dyDescent="0.6">
      <c r="A448" s="327">
        <v>7</v>
      </c>
      <c r="B448" s="198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  <c r="AH448" s="43"/>
      <c r="AI448" s="43"/>
      <c r="AJ448" s="43"/>
      <c r="AK448" s="43"/>
      <c r="AL448" s="43"/>
      <c r="AM448" s="43"/>
      <c r="AN448" s="43"/>
      <c r="AO448" s="43"/>
      <c r="AP448" s="43"/>
      <c r="AQ448" s="43"/>
      <c r="AR448" s="43"/>
      <c r="AS448" s="43"/>
      <c r="AT448" s="43"/>
      <c r="AU448" s="43"/>
      <c r="AV448" s="43"/>
      <c r="AW448" s="43"/>
      <c r="AX448" s="43"/>
      <c r="AY448" s="43"/>
      <c r="AZ448" s="43"/>
      <c r="BA448" s="308"/>
      <c r="BB448" s="43"/>
      <c r="BC448" s="43"/>
      <c r="BD448" s="43"/>
      <c r="BE448" s="43"/>
      <c r="BF448" s="43"/>
      <c r="BG448" s="43"/>
      <c r="BH448" s="43"/>
      <c r="BI448" s="43"/>
      <c r="BJ448" s="43"/>
      <c r="BK448" s="43"/>
      <c r="BL448" s="43"/>
      <c r="BM448" s="43"/>
      <c r="BN448" s="43"/>
      <c r="BO448" s="43"/>
      <c r="BP448" s="43"/>
      <c r="BQ448" s="43"/>
      <c r="BR448" s="43"/>
      <c r="BS448" s="43"/>
      <c r="BT448" s="43"/>
      <c r="BU448" s="43"/>
      <c r="BV448" s="43"/>
      <c r="BW448" s="43"/>
      <c r="BX448" s="43"/>
      <c r="BY448" s="43"/>
      <c r="BZ448" s="43"/>
      <c r="CA448" s="43"/>
      <c r="CB448" s="43"/>
      <c r="CC448" s="43"/>
      <c r="CD448" s="43"/>
      <c r="CE448" s="43"/>
      <c r="CF448" s="43"/>
      <c r="CG448" s="43"/>
      <c r="CH448" s="43"/>
      <c r="CI448" s="43"/>
      <c r="CJ448" s="43"/>
      <c r="CK448" s="43"/>
      <c r="CL448" s="43"/>
      <c r="CM448" s="43"/>
      <c r="CN448" s="43"/>
      <c r="CO448" s="43"/>
      <c r="CP448" s="43"/>
      <c r="CQ448" s="43"/>
      <c r="CR448" s="43"/>
      <c r="CS448" s="43"/>
      <c r="CT448" s="43"/>
      <c r="CU448" s="43"/>
      <c r="CV448" s="43"/>
      <c r="CW448" s="43"/>
      <c r="CX448" s="43"/>
      <c r="CY448" s="43"/>
      <c r="CZ448" s="43"/>
      <c r="DA448" s="43"/>
      <c r="DC448" s="198"/>
      <c r="DD448" s="43"/>
      <c r="DE448" s="43"/>
      <c r="DF448" s="43"/>
      <c r="DG448" s="43"/>
      <c r="DH448" s="43"/>
      <c r="DI448" s="43"/>
      <c r="DJ448" s="43"/>
      <c r="DK448" s="43"/>
      <c r="DL448" s="43"/>
      <c r="DM448" s="43"/>
      <c r="DN448" s="43"/>
      <c r="DO448" s="43"/>
      <c r="DP448" s="43"/>
      <c r="DQ448" s="43"/>
      <c r="DR448" s="43"/>
      <c r="DS448" s="43"/>
      <c r="DT448" s="43"/>
      <c r="DU448" s="43"/>
      <c r="DV448" s="43"/>
      <c r="DW448" s="43"/>
      <c r="DX448" s="43"/>
      <c r="DY448" s="43"/>
      <c r="DZ448" s="43"/>
      <c r="EA448" s="43"/>
      <c r="EB448" s="43"/>
      <c r="EC448" s="43"/>
      <c r="ED448" s="43"/>
      <c r="EE448" s="43"/>
      <c r="EF448" s="43"/>
      <c r="EG448" s="43"/>
      <c r="EH448" s="43"/>
      <c r="EI448" s="43"/>
      <c r="EJ448" s="43"/>
      <c r="EK448" s="43"/>
      <c r="EL448" s="43"/>
      <c r="EM448" s="43"/>
      <c r="EN448" s="43"/>
      <c r="EO448" s="43"/>
      <c r="EP448" s="43"/>
      <c r="EQ448" s="43"/>
      <c r="ER448" s="43"/>
      <c r="ES448" s="43"/>
      <c r="ET448" s="43"/>
      <c r="EU448" s="43"/>
      <c r="EV448" s="43"/>
      <c r="EW448" s="43"/>
      <c r="EX448" s="43"/>
      <c r="EY448" s="43"/>
      <c r="EZ448" s="43"/>
      <c r="FA448" s="43"/>
      <c r="FB448" s="308"/>
      <c r="FC448" s="43"/>
      <c r="FD448" s="43"/>
      <c r="FE448" s="43"/>
      <c r="FF448" s="43"/>
      <c r="FG448" s="43"/>
      <c r="FH448" s="43"/>
      <c r="FI448" s="43"/>
      <c r="FJ448" s="43"/>
      <c r="FK448" s="43"/>
      <c r="FL448" s="43"/>
      <c r="FM448" s="43"/>
      <c r="FN448" s="43"/>
      <c r="FO448" s="43"/>
      <c r="FP448" s="43"/>
      <c r="FQ448" s="43"/>
      <c r="FR448" s="43"/>
      <c r="FS448" s="43"/>
      <c r="FT448" s="43"/>
      <c r="FU448" s="43"/>
      <c r="FV448" s="43"/>
      <c r="FW448" s="43"/>
      <c r="FX448" s="43"/>
      <c r="FY448" s="43"/>
      <c r="FZ448" s="43"/>
      <c r="GA448" s="43"/>
      <c r="GB448" s="43"/>
      <c r="GC448" s="43"/>
      <c r="GD448" s="43"/>
      <c r="GE448" s="43"/>
      <c r="GF448" s="43"/>
      <c r="GG448" s="43"/>
      <c r="GH448" s="43"/>
      <c r="GI448" s="43"/>
      <c r="GJ448" s="43"/>
      <c r="GK448" s="43"/>
      <c r="GL448" s="43"/>
      <c r="GM448" s="43"/>
      <c r="GN448" s="43"/>
      <c r="GO448" s="43"/>
      <c r="GP448" s="43"/>
      <c r="GQ448" s="43"/>
      <c r="GR448" s="43"/>
      <c r="GS448" s="43"/>
      <c r="GT448" s="43"/>
      <c r="GU448" s="43"/>
      <c r="GV448" s="43"/>
      <c r="GW448" s="43"/>
      <c r="GX448" s="43"/>
      <c r="GY448" s="43"/>
      <c r="GZ448" s="43"/>
      <c r="HA448" s="43"/>
      <c r="HB448" s="43"/>
    </row>
    <row r="449" spans="1:210" x14ac:dyDescent="0.6">
      <c r="A449" s="327">
        <v>8</v>
      </c>
      <c r="B449" s="198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  <c r="AH449" s="43"/>
      <c r="AI449" s="43"/>
      <c r="AJ449" s="43"/>
      <c r="AK449" s="43"/>
      <c r="AL449" s="43"/>
      <c r="AM449" s="43"/>
      <c r="AN449" s="43"/>
      <c r="AO449" s="43"/>
      <c r="AP449" s="43"/>
      <c r="AQ449" s="43"/>
      <c r="AR449" s="43"/>
      <c r="AS449" s="43"/>
      <c r="AT449" s="43"/>
      <c r="AU449" s="43"/>
      <c r="AV449" s="43"/>
      <c r="AW449" s="43"/>
      <c r="AX449" s="43"/>
      <c r="AY449" s="43"/>
      <c r="AZ449" s="43"/>
      <c r="BA449" s="308"/>
      <c r="BB449" s="43"/>
      <c r="BC449" s="43"/>
      <c r="BD449" s="43"/>
      <c r="BE449" s="43"/>
      <c r="BF449" s="43"/>
      <c r="BG449" s="43"/>
      <c r="BH449" s="43"/>
      <c r="BI449" s="43"/>
      <c r="BJ449" s="43"/>
      <c r="BK449" s="43"/>
      <c r="BL449" s="43"/>
      <c r="BM449" s="43"/>
      <c r="BN449" s="43"/>
      <c r="BO449" s="43"/>
      <c r="BP449" s="43"/>
      <c r="BQ449" s="43"/>
      <c r="BR449" s="43"/>
      <c r="BS449" s="43"/>
      <c r="BT449" s="43"/>
      <c r="BU449" s="43"/>
      <c r="BV449" s="43"/>
      <c r="BW449" s="43"/>
      <c r="BX449" s="43"/>
      <c r="BY449" s="43"/>
      <c r="BZ449" s="43"/>
      <c r="CA449" s="43"/>
      <c r="CB449" s="43"/>
      <c r="CC449" s="43"/>
      <c r="CD449" s="43"/>
      <c r="CE449" s="43"/>
      <c r="CF449" s="43"/>
      <c r="CG449" s="43"/>
      <c r="CH449" s="43"/>
      <c r="CI449" s="43"/>
      <c r="CJ449" s="43"/>
      <c r="CK449" s="43"/>
      <c r="CL449" s="43"/>
      <c r="CM449" s="43"/>
      <c r="CN449" s="43"/>
      <c r="CO449" s="43"/>
      <c r="CP449" s="43"/>
      <c r="CQ449" s="43"/>
      <c r="CR449" s="43"/>
      <c r="CS449" s="43"/>
      <c r="CT449" s="43"/>
      <c r="CU449" s="43"/>
      <c r="CV449" s="43"/>
      <c r="CW449" s="43"/>
      <c r="CX449" s="43"/>
      <c r="CY449" s="43"/>
      <c r="CZ449" s="43"/>
      <c r="DA449" s="43"/>
      <c r="DC449" s="198"/>
      <c r="DD449" s="43"/>
      <c r="DE449" s="43"/>
      <c r="DF449" s="43"/>
      <c r="DG449" s="43"/>
      <c r="DH449" s="43"/>
      <c r="DI449" s="43"/>
      <c r="DJ449" s="43"/>
      <c r="DK449" s="43"/>
      <c r="DL449" s="43"/>
      <c r="DM449" s="43"/>
      <c r="DN449" s="43"/>
      <c r="DO449" s="43"/>
      <c r="DP449" s="43"/>
      <c r="DQ449" s="43"/>
      <c r="DR449" s="43"/>
      <c r="DS449" s="43"/>
      <c r="DT449" s="43"/>
      <c r="DU449" s="43"/>
      <c r="DV449" s="43"/>
      <c r="DW449" s="43"/>
      <c r="DX449" s="43"/>
      <c r="DY449" s="43"/>
      <c r="DZ449" s="43"/>
      <c r="EA449" s="43"/>
      <c r="EB449" s="43"/>
      <c r="EC449" s="43"/>
      <c r="ED449" s="43"/>
      <c r="EE449" s="43"/>
      <c r="EF449" s="43"/>
      <c r="EG449" s="43"/>
      <c r="EH449" s="43"/>
      <c r="EI449" s="43"/>
      <c r="EJ449" s="43"/>
      <c r="EK449" s="43"/>
      <c r="EL449" s="43"/>
      <c r="EM449" s="43"/>
      <c r="EN449" s="43"/>
      <c r="EO449" s="43"/>
      <c r="EP449" s="43"/>
      <c r="EQ449" s="43"/>
      <c r="ER449" s="43"/>
      <c r="ES449" s="43"/>
      <c r="ET449" s="43"/>
      <c r="EU449" s="43"/>
      <c r="EV449" s="43"/>
      <c r="EW449" s="43"/>
      <c r="EX449" s="43"/>
      <c r="EY449" s="43"/>
      <c r="EZ449" s="43"/>
      <c r="FA449" s="43"/>
      <c r="FB449" s="308"/>
      <c r="FC449" s="43"/>
      <c r="FD449" s="43"/>
      <c r="FE449" s="43"/>
      <c r="FF449" s="43"/>
      <c r="FG449" s="43"/>
      <c r="FH449" s="43"/>
      <c r="FI449" s="43"/>
      <c r="FJ449" s="43"/>
      <c r="FK449" s="43"/>
      <c r="FL449" s="43"/>
      <c r="FM449" s="43"/>
      <c r="FN449" s="43"/>
      <c r="FO449" s="43"/>
      <c r="FP449" s="43"/>
      <c r="FQ449" s="43"/>
      <c r="FR449" s="43"/>
      <c r="FS449" s="43"/>
      <c r="FT449" s="43"/>
      <c r="FU449" s="43"/>
      <c r="FV449" s="43"/>
      <c r="FW449" s="43"/>
      <c r="FX449" s="43"/>
      <c r="FY449" s="43"/>
      <c r="FZ449" s="43"/>
      <c r="GA449" s="43"/>
      <c r="GB449" s="43"/>
      <c r="GC449" s="43"/>
      <c r="GD449" s="43"/>
      <c r="GE449" s="43"/>
      <c r="GF449" s="43"/>
      <c r="GG449" s="43"/>
      <c r="GH449" s="43"/>
      <c r="GI449" s="43"/>
      <c r="GJ449" s="43"/>
      <c r="GK449" s="43"/>
      <c r="GL449" s="43"/>
      <c r="GM449" s="43"/>
      <c r="GN449" s="43"/>
      <c r="GO449" s="43"/>
      <c r="GP449" s="43"/>
      <c r="GQ449" s="43"/>
      <c r="GR449" s="43"/>
      <c r="GS449" s="43"/>
      <c r="GT449" s="43"/>
      <c r="GU449" s="43"/>
      <c r="GV449" s="43"/>
      <c r="GW449" s="43"/>
      <c r="GX449" s="43"/>
      <c r="GY449" s="43"/>
      <c r="GZ449" s="43"/>
      <c r="HA449" s="43"/>
      <c r="HB449" s="43"/>
    </row>
    <row r="450" spans="1:210" x14ac:dyDescent="0.6">
      <c r="A450" s="327">
        <v>9</v>
      </c>
      <c r="B450" s="198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  <c r="AH450" s="43"/>
      <c r="AI450" s="43"/>
      <c r="AJ450" s="43"/>
      <c r="AK450" s="43"/>
      <c r="AL450" s="43"/>
      <c r="AM450" s="43"/>
      <c r="AN450" s="43"/>
      <c r="AO450" s="43"/>
      <c r="AP450" s="43"/>
      <c r="AQ450" s="43"/>
      <c r="AR450" s="43"/>
      <c r="AS450" s="43"/>
      <c r="AT450" s="43"/>
      <c r="AU450" s="43"/>
      <c r="AV450" s="43"/>
      <c r="AW450" s="43"/>
      <c r="AX450" s="43"/>
      <c r="AY450" s="43"/>
      <c r="AZ450" s="43"/>
      <c r="BA450" s="308"/>
      <c r="BB450" s="43"/>
      <c r="BC450" s="43"/>
      <c r="BD450" s="43"/>
      <c r="BE450" s="43"/>
      <c r="BF450" s="43"/>
      <c r="BG450" s="43"/>
      <c r="BH450" s="43"/>
      <c r="BI450" s="43"/>
      <c r="BJ450" s="43"/>
      <c r="BK450" s="43"/>
      <c r="BL450" s="43"/>
      <c r="BM450" s="43"/>
      <c r="BN450" s="43"/>
      <c r="BO450" s="43"/>
      <c r="BP450" s="43"/>
      <c r="BQ450" s="43"/>
      <c r="BR450" s="43"/>
      <c r="BS450" s="43"/>
      <c r="BT450" s="43"/>
      <c r="BU450" s="43"/>
      <c r="BV450" s="43"/>
      <c r="BW450" s="43"/>
      <c r="BX450" s="43"/>
      <c r="BY450" s="43"/>
      <c r="BZ450" s="43"/>
      <c r="CA450" s="43"/>
      <c r="CB450" s="43"/>
      <c r="CC450" s="43"/>
      <c r="CD450" s="43"/>
      <c r="CE450" s="43"/>
      <c r="CF450" s="43"/>
      <c r="CG450" s="43"/>
      <c r="CH450" s="43"/>
      <c r="CI450" s="43"/>
      <c r="CJ450" s="43"/>
      <c r="CK450" s="43"/>
      <c r="CL450" s="43"/>
      <c r="CM450" s="43"/>
      <c r="CN450" s="43"/>
      <c r="CO450" s="43"/>
      <c r="CP450" s="43"/>
      <c r="CQ450" s="43"/>
      <c r="CR450" s="43"/>
      <c r="CS450" s="43"/>
      <c r="CT450" s="43"/>
      <c r="CU450" s="43"/>
      <c r="CV450" s="43"/>
      <c r="CW450" s="43"/>
      <c r="CX450" s="43"/>
      <c r="CY450" s="43"/>
      <c r="CZ450" s="43"/>
      <c r="DA450" s="43"/>
      <c r="DC450" s="198"/>
      <c r="DD450" s="43"/>
      <c r="DE450" s="43"/>
      <c r="DF450" s="43"/>
      <c r="DG450" s="43"/>
      <c r="DH450" s="43"/>
      <c r="DI450" s="43"/>
      <c r="DJ450" s="43"/>
      <c r="DK450" s="43"/>
      <c r="DL450" s="43"/>
      <c r="DM450" s="43"/>
      <c r="DN450" s="43"/>
      <c r="DO450" s="43"/>
      <c r="DP450" s="43"/>
      <c r="DQ450" s="43"/>
      <c r="DR450" s="43"/>
      <c r="DS450" s="43"/>
      <c r="DT450" s="43"/>
      <c r="DU450" s="43"/>
      <c r="DV450" s="43"/>
      <c r="DW450" s="43"/>
      <c r="DX450" s="43"/>
      <c r="DY450" s="43"/>
      <c r="DZ450" s="43"/>
      <c r="EA450" s="43"/>
      <c r="EB450" s="43"/>
      <c r="EC450" s="43"/>
      <c r="ED450" s="43"/>
      <c r="EE450" s="43"/>
      <c r="EF450" s="43"/>
      <c r="EG450" s="43"/>
      <c r="EH450" s="43"/>
      <c r="EI450" s="43"/>
      <c r="EJ450" s="43"/>
      <c r="EK450" s="43"/>
      <c r="EL450" s="43"/>
      <c r="EM450" s="43"/>
      <c r="EN450" s="43"/>
      <c r="EO450" s="43"/>
      <c r="EP450" s="43"/>
      <c r="EQ450" s="43"/>
      <c r="ER450" s="43"/>
      <c r="ES450" s="43"/>
      <c r="ET450" s="43"/>
      <c r="EU450" s="43"/>
      <c r="EV450" s="43"/>
      <c r="EW450" s="43"/>
      <c r="EX450" s="43"/>
      <c r="EY450" s="43"/>
      <c r="EZ450" s="43"/>
      <c r="FA450" s="43"/>
      <c r="FB450" s="308"/>
      <c r="FC450" s="43"/>
      <c r="FD450" s="43"/>
      <c r="FE450" s="43"/>
      <c r="FF450" s="43"/>
      <c r="FG450" s="43"/>
      <c r="FH450" s="43"/>
      <c r="FI450" s="43"/>
      <c r="FJ450" s="43"/>
      <c r="FK450" s="43"/>
      <c r="FL450" s="43"/>
      <c r="FM450" s="43"/>
      <c r="FN450" s="43"/>
      <c r="FO450" s="43"/>
      <c r="FP450" s="43"/>
      <c r="FQ450" s="43"/>
      <c r="FR450" s="43"/>
      <c r="FS450" s="43"/>
      <c r="FT450" s="43"/>
      <c r="FU450" s="43"/>
      <c r="FV450" s="43"/>
      <c r="FW450" s="43"/>
      <c r="FX450" s="43"/>
      <c r="FY450" s="43"/>
      <c r="FZ450" s="43"/>
      <c r="GA450" s="43"/>
      <c r="GB450" s="43"/>
      <c r="GC450" s="43"/>
      <c r="GD450" s="43"/>
      <c r="GE450" s="43"/>
      <c r="GF450" s="43"/>
      <c r="GG450" s="43"/>
      <c r="GH450" s="43"/>
      <c r="GI450" s="43"/>
      <c r="GJ450" s="43"/>
      <c r="GK450" s="43"/>
      <c r="GL450" s="43"/>
      <c r="GM450" s="43"/>
      <c r="GN450" s="43"/>
      <c r="GO450" s="43"/>
      <c r="GP450" s="43"/>
      <c r="GQ450" s="43"/>
      <c r="GR450" s="43"/>
      <c r="GS450" s="43"/>
      <c r="GT450" s="43"/>
      <c r="GU450" s="43"/>
      <c r="GV450" s="43"/>
      <c r="GW450" s="43"/>
      <c r="GX450" s="43"/>
      <c r="GY450" s="43"/>
      <c r="GZ450" s="43"/>
      <c r="HA450" s="43"/>
      <c r="HB450" s="43"/>
    </row>
    <row r="451" spans="1:210" x14ac:dyDescent="0.6">
      <c r="A451" s="327">
        <v>10</v>
      </c>
      <c r="B451" s="198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  <c r="AH451" s="43"/>
      <c r="AI451" s="43"/>
      <c r="AJ451" s="43"/>
      <c r="AK451" s="43"/>
      <c r="AL451" s="43"/>
      <c r="AM451" s="43"/>
      <c r="AN451" s="43"/>
      <c r="AO451" s="43"/>
      <c r="AP451" s="43"/>
      <c r="AQ451" s="43"/>
      <c r="AR451" s="43"/>
      <c r="AS451" s="43"/>
      <c r="AT451" s="43"/>
      <c r="AU451" s="43"/>
      <c r="AV451" s="43"/>
      <c r="AW451" s="43"/>
      <c r="AX451" s="43"/>
      <c r="AY451" s="43"/>
      <c r="AZ451" s="43"/>
      <c r="BA451" s="308"/>
      <c r="BB451" s="43"/>
      <c r="BC451" s="43"/>
      <c r="BD451" s="43"/>
      <c r="BE451" s="43"/>
      <c r="BF451" s="43"/>
      <c r="BG451" s="43"/>
      <c r="BH451" s="43"/>
      <c r="BI451" s="43"/>
      <c r="BJ451" s="43"/>
      <c r="BK451" s="43"/>
      <c r="BL451" s="43"/>
      <c r="BM451" s="43"/>
      <c r="BN451" s="43"/>
      <c r="BO451" s="43"/>
      <c r="BP451" s="43"/>
      <c r="BQ451" s="43"/>
      <c r="BR451" s="43"/>
      <c r="BS451" s="43"/>
      <c r="BT451" s="43"/>
      <c r="BU451" s="43"/>
      <c r="BV451" s="43"/>
      <c r="BW451" s="43"/>
      <c r="BX451" s="43"/>
      <c r="BY451" s="43"/>
      <c r="BZ451" s="43"/>
      <c r="CA451" s="43"/>
      <c r="CB451" s="43"/>
      <c r="CC451" s="43"/>
      <c r="CD451" s="43"/>
      <c r="CE451" s="43"/>
      <c r="CF451" s="43"/>
      <c r="CG451" s="43"/>
      <c r="CH451" s="43"/>
      <c r="CI451" s="43"/>
      <c r="CJ451" s="43"/>
      <c r="CK451" s="43"/>
      <c r="CL451" s="43"/>
      <c r="CM451" s="43"/>
      <c r="CN451" s="43"/>
      <c r="CO451" s="43"/>
      <c r="CP451" s="43"/>
      <c r="CQ451" s="43"/>
      <c r="CR451" s="43"/>
      <c r="CS451" s="43"/>
      <c r="CT451" s="43"/>
      <c r="CU451" s="43"/>
      <c r="CV451" s="43"/>
      <c r="CW451" s="43"/>
      <c r="CX451" s="43"/>
      <c r="CY451" s="43"/>
      <c r="CZ451" s="43"/>
      <c r="DA451" s="43"/>
      <c r="DC451" s="198"/>
      <c r="DD451" s="43"/>
      <c r="DE451" s="43"/>
      <c r="DF451" s="43"/>
      <c r="DG451" s="43"/>
      <c r="DH451" s="43"/>
      <c r="DI451" s="43"/>
      <c r="DJ451" s="43"/>
      <c r="DK451" s="43"/>
      <c r="DL451" s="43"/>
      <c r="DM451" s="43"/>
      <c r="DN451" s="43"/>
      <c r="DO451" s="43"/>
      <c r="DP451" s="43"/>
      <c r="DQ451" s="43"/>
      <c r="DR451" s="43"/>
      <c r="DS451" s="43"/>
      <c r="DT451" s="43"/>
      <c r="DU451" s="43"/>
      <c r="DV451" s="43"/>
      <c r="DW451" s="43"/>
      <c r="DX451" s="43"/>
      <c r="DY451" s="43"/>
      <c r="DZ451" s="43"/>
      <c r="EA451" s="43"/>
      <c r="EB451" s="43"/>
      <c r="EC451" s="43"/>
      <c r="ED451" s="43"/>
      <c r="EE451" s="43"/>
      <c r="EF451" s="43"/>
      <c r="EG451" s="43"/>
      <c r="EH451" s="43"/>
      <c r="EI451" s="43"/>
      <c r="EJ451" s="43"/>
      <c r="EK451" s="43"/>
      <c r="EL451" s="43"/>
      <c r="EM451" s="43"/>
      <c r="EN451" s="43"/>
      <c r="EO451" s="43"/>
      <c r="EP451" s="43"/>
      <c r="EQ451" s="43"/>
      <c r="ER451" s="43"/>
      <c r="ES451" s="43"/>
      <c r="ET451" s="43"/>
      <c r="EU451" s="43"/>
      <c r="EV451" s="43"/>
      <c r="EW451" s="43"/>
      <c r="EX451" s="43"/>
      <c r="EY451" s="43"/>
      <c r="EZ451" s="43"/>
      <c r="FA451" s="43"/>
      <c r="FB451" s="308"/>
      <c r="FC451" s="43"/>
      <c r="FD451" s="43"/>
      <c r="FE451" s="43"/>
      <c r="FF451" s="43"/>
      <c r="FG451" s="43"/>
      <c r="FH451" s="43"/>
      <c r="FI451" s="43"/>
      <c r="FJ451" s="43"/>
      <c r="FK451" s="43"/>
      <c r="FL451" s="43"/>
      <c r="FM451" s="43"/>
      <c r="FN451" s="43"/>
      <c r="FO451" s="43"/>
      <c r="FP451" s="43"/>
      <c r="FQ451" s="43"/>
      <c r="FR451" s="43"/>
      <c r="FS451" s="43"/>
      <c r="FT451" s="43"/>
      <c r="FU451" s="43"/>
      <c r="FV451" s="43"/>
      <c r="FW451" s="43"/>
      <c r="FX451" s="43"/>
      <c r="FY451" s="43"/>
      <c r="FZ451" s="43"/>
      <c r="GA451" s="43"/>
      <c r="GB451" s="43"/>
      <c r="GC451" s="43"/>
      <c r="GD451" s="43"/>
      <c r="GE451" s="43"/>
      <c r="GF451" s="43"/>
      <c r="GG451" s="43"/>
      <c r="GH451" s="43"/>
      <c r="GI451" s="43"/>
      <c r="GJ451" s="43"/>
      <c r="GK451" s="43"/>
      <c r="GL451" s="43"/>
      <c r="GM451" s="43"/>
      <c r="GN451" s="43"/>
      <c r="GO451" s="43"/>
      <c r="GP451" s="43"/>
      <c r="GQ451" s="43"/>
      <c r="GR451" s="43"/>
      <c r="GS451" s="43"/>
      <c r="GT451" s="43"/>
      <c r="GU451" s="43"/>
      <c r="GV451" s="43"/>
      <c r="GW451" s="43"/>
      <c r="GX451" s="43"/>
      <c r="GY451" s="43"/>
      <c r="GZ451" s="43"/>
      <c r="HA451" s="43"/>
      <c r="HB451" s="43"/>
    </row>
    <row r="452" spans="1:210" x14ac:dyDescent="0.6">
      <c r="A452" s="327">
        <v>11</v>
      </c>
      <c r="B452" s="198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  <c r="AH452" s="43"/>
      <c r="AI452" s="43"/>
      <c r="AJ452" s="43"/>
      <c r="AK452" s="43"/>
      <c r="AL452" s="43"/>
      <c r="AM452" s="43"/>
      <c r="AN452" s="43"/>
      <c r="AO452" s="43"/>
      <c r="AP452" s="43"/>
      <c r="AQ452" s="43"/>
      <c r="AR452" s="43"/>
      <c r="AS452" s="43"/>
      <c r="AT452" s="43"/>
      <c r="AU452" s="43"/>
      <c r="AV452" s="43"/>
      <c r="AW452" s="43"/>
      <c r="AX452" s="43"/>
      <c r="AY452" s="43"/>
      <c r="AZ452" s="43"/>
      <c r="BA452" s="308"/>
      <c r="BB452" s="43"/>
      <c r="BC452" s="43"/>
      <c r="BD452" s="43"/>
      <c r="BE452" s="43"/>
      <c r="BF452" s="43"/>
      <c r="BG452" s="43"/>
      <c r="BH452" s="43"/>
      <c r="BI452" s="43"/>
      <c r="BJ452" s="43"/>
      <c r="BK452" s="43"/>
      <c r="BL452" s="43"/>
      <c r="BM452" s="43"/>
      <c r="BN452" s="43"/>
      <c r="BO452" s="43"/>
      <c r="BP452" s="43"/>
      <c r="BQ452" s="43"/>
      <c r="BR452" s="43"/>
      <c r="BS452" s="43"/>
      <c r="BT452" s="43"/>
      <c r="BU452" s="43"/>
      <c r="BV452" s="43"/>
      <c r="BW452" s="43"/>
      <c r="BX452" s="43"/>
      <c r="BY452" s="43"/>
      <c r="BZ452" s="43"/>
      <c r="CA452" s="43"/>
      <c r="CB452" s="43"/>
      <c r="CC452" s="43"/>
      <c r="CD452" s="43"/>
      <c r="CE452" s="43"/>
      <c r="CF452" s="43"/>
      <c r="CG452" s="43"/>
      <c r="CH452" s="43"/>
      <c r="CI452" s="43"/>
      <c r="CJ452" s="43"/>
      <c r="CK452" s="43"/>
      <c r="CL452" s="43"/>
      <c r="CM452" s="43"/>
      <c r="CN452" s="43"/>
      <c r="CO452" s="43"/>
      <c r="CP452" s="43"/>
      <c r="CQ452" s="43"/>
      <c r="CR452" s="43"/>
      <c r="CS452" s="43"/>
      <c r="CT452" s="43"/>
      <c r="CU452" s="43"/>
      <c r="CV452" s="43"/>
      <c r="CW452" s="43"/>
      <c r="CX452" s="43"/>
      <c r="CY452" s="43"/>
      <c r="CZ452" s="43"/>
      <c r="DA452" s="43"/>
      <c r="DC452" s="198"/>
      <c r="DD452" s="43"/>
      <c r="DE452" s="43"/>
      <c r="DF452" s="43"/>
      <c r="DG452" s="43"/>
      <c r="DH452" s="43"/>
      <c r="DI452" s="43"/>
      <c r="DJ452" s="43"/>
      <c r="DK452" s="43"/>
      <c r="DL452" s="43"/>
      <c r="DM452" s="43"/>
      <c r="DN452" s="43"/>
      <c r="DO452" s="43"/>
      <c r="DP452" s="43"/>
      <c r="DQ452" s="43"/>
      <c r="DR452" s="43"/>
      <c r="DS452" s="43"/>
      <c r="DT452" s="43"/>
      <c r="DU452" s="43"/>
      <c r="DV452" s="43"/>
      <c r="DW452" s="43"/>
      <c r="DX452" s="43"/>
      <c r="DY452" s="43"/>
      <c r="DZ452" s="43"/>
      <c r="EA452" s="43"/>
      <c r="EB452" s="43"/>
      <c r="EC452" s="43"/>
      <c r="ED452" s="43"/>
      <c r="EE452" s="43"/>
      <c r="EF452" s="43"/>
      <c r="EG452" s="43"/>
      <c r="EH452" s="43"/>
      <c r="EI452" s="43"/>
      <c r="EJ452" s="43"/>
      <c r="EK452" s="43"/>
      <c r="EL452" s="43"/>
      <c r="EM452" s="43"/>
      <c r="EN452" s="43"/>
      <c r="EO452" s="43"/>
      <c r="EP452" s="43"/>
      <c r="EQ452" s="43"/>
      <c r="ER452" s="43"/>
      <c r="ES452" s="43"/>
      <c r="ET452" s="43"/>
      <c r="EU452" s="43"/>
      <c r="EV452" s="43"/>
      <c r="EW452" s="43"/>
      <c r="EX452" s="43"/>
      <c r="EY452" s="43"/>
      <c r="EZ452" s="43"/>
      <c r="FA452" s="43"/>
      <c r="FB452" s="308"/>
      <c r="FC452" s="43"/>
      <c r="FD452" s="43"/>
      <c r="FE452" s="43"/>
      <c r="FF452" s="43"/>
      <c r="FG452" s="43"/>
      <c r="FH452" s="43"/>
      <c r="FI452" s="43"/>
      <c r="FJ452" s="43"/>
      <c r="FK452" s="43"/>
      <c r="FL452" s="43"/>
      <c r="FM452" s="43"/>
      <c r="FN452" s="43"/>
      <c r="FO452" s="43"/>
      <c r="FP452" s="43"/>
      <c r="FQ452" s="43"/>
      <c r="FR452" s="43"/>
      <c r="FS452" s="43"/>
      <c r="FT452" s="43"/>
      <c r="FU452" s="43"/>
      <c r="FV452" s="43"/>
      <c r="FW452" s="43"/>
      <c r="FX452" s="43"/>
      <c r="FY452" s="43"/>
      <c r="FZ452" s="43"/>
      <c r="GA452" s="43"/>
      <c r="GB452" s="43"/>
      <c r="GC452" s="43"/>
      <c r="GD452" s="43"/>
      <c r="GE452" s="43"/>
      <c r="GF452" s="43"/>
      <c r="GG452" s="43"/>
      <c r="GH452" s="43"/>
      <c r="GI452" s="43"/>
      <c r="GJ452" s="43"/>
      <c r="GK452" s="43"/>
      <c r="GL452" s="43"/>
      <c r="GM452" s="43"/>
      <c r="GN452" s="43"/>
      <c r="GO452" s="43"/>
      <c r="GP452" s="43"/>
      <c r="GQ452" s="43"/>
      <c r="GR452" s="43"/>
      <c r="GS452" s="43"/>
      <c r="GT452" s="43"/>
      <c r="GU452" s="43"/>
      <c r="GV452" s="43"/>
      <c r="GW452" s="43"/>
      <c r="GX452" s="43"/>
      <c r="GY452" s="43"/>
      <c r="GZ452" s="43"/>
      <c r="HA452" s="43"/>
      <c r="HB452" s="43"/>
    </row>
    <row r="453" spans="1:210" x14ac:dyDescent="0.6">
      <c r="A453" s="327">
        <v>12</v>
      </c>
      <c r="B453" s="198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  <c r="AH453" s="43"/>
      <c r="AI453" s="43"/>
      <c r="AJ453" s="43"/>
      <c r="AK453" s="43"/>
      <c r="AL453" s="43"/>
      <c r="AM453" s="43"/>
      <c r="AN453" s="43"/>
      <c r="AO453" s="43"/>
      <c r="AP453" s="43"/>
      <c r="AQ453" s="43"/>
      <c r="AR453" s="43"/>
      <c r="AS453" s="43"/>
      <c r="AT453" s="43"/>
      <c r="AU453" s="43"/>
      <c r="AV453" s="43"/>
      <c r="AW453" s="43"/>
      <c r="AX453" s="43"/>
      <c r="AY453" s="43"/>
      <c r="AZ453" s="43"/>
      <c r="BA453" s="308"/>
      <c r="BB453" s="43"/>
      <c r="BC453" s="43"/>
      <c r="BD453" s="43"/>
      <c r="BE453" s="43"/>
      <c r="BF453" s="43"/>
      <c r="BG453" s="43"/>
      <c r="BH453" s="43"/>
      <c r="BI453" s="43"/>
      <c r="BJ453" s="43"/>
      <c r="BK453" s="43"/>
      <c r="BL453" s="43"/>
      <c r="BM453" s="43"/>
      <c r="BN453" s="43"/>
      <c r="BO453" s="43"/>
      <c r="BP453" s="43"/>
      <c r="BQ453" s="43"/>
      <c r="BR453" s="43"/>
      <c r="BS453" s="43"/>
      <c r="BT453" s="43"/>
      <c r="BU453" s="43"/>
      <c r="BV453" s="43"/>
      <c r="BW453" s="43"/>
      <c r="BX453" s="43"/>
      <c r="BY453" s="43"/>
      <c r="BZ453" s="43"/>
      <c r="CA453" s="43"/>
      <c r="CB453" s="43"/>
      <c r="CC453" s="43"/>
      <c r="CD453" s="43"/>
      <c r="CE453" s="43"/>
      <c r="CF453" s="43"/>
      <c r="CG453" s="43"/>
      <c r="CH453" s="43"/>
      <c r="CI453" s="43"/>
      <c r="CJ453" s="43"/>
      <c r="CK453" s="43"/>
      <c r="CL453" s="43"/>
      <c r="CM453" s="43"/>
      <c r="CN453" s="43"/>
      <c r="CO453" s="43"/>
      <c r="CP453" s="43"/>
      <c r="CQ453" s="43"/>
      <c r="CR453" s="43"/>
      <c r="CS453" s="43"/>
      <c r="CT453" s="43"/>
      <c r="CU453" s="43"/>
      <c r="CV453" s="43"/>
      <c r="CW453" s="43"/>
      <c r="CX453" s="43"/>
      <c r="CY453" s="43"/>
      <c r="CZ453" s="43"/>
      <c r="DA453" s="43"/>
      <c r="DC453" s="198"/>
      <c r="DD453" s="43"/>
      <c r="DE453" s="43"/>
      <c r="DF453" s="43"/>
      <c r="DG453" s="43"/>
      <c r="DH453" s="43"/>
      <c r="DI453" s="43"/>
      <c r="DJ453" s="43"/>
      <c r="DK453" s="43"/>
      <c r="DL453" s="43"/>
      <c r="DM453" s="43"/>
      <c r="DN453" s="43"/>
      <c r="DO453" s="43"/>
      <c r="DP453" s="43"/>
      <c r="DQ453" s="43"/>
      <c r="DR453" s="43"/>
      <c r="DS453" s="43"/>
      <c r="DT453" s="43"/>
      <c r="DU453" s="43"/>
      <c r="DV453" s="43"/>
      <c r="DW453" s="43"/>
      <c r="DX453" s="43"/>
      <c r="DY453" s="43"/>
      <c r="DZ453" s="43"/>
      <c r="EA453" s="43"/>
      <c r="EB453" s="43"/>
      <c r="EC453" s="43"/>
      <c r="ED453" s="43"/>
      <c r="EE453" s="43"/>
      <c r="EF453" s="43"/>
      <c r="EG453" s="43"/>
      <c r="EH453" s="43"/>
      <c r="EI453" s="43"/>
      <c r="EJ453" s="43"/>
      <c r="EK453" s="43"/>
      <c r="EL453" s="43"/>
      <c r="EM453" s="43"/>
      <c r="EN453" s="43"/>
      <c r="EO453" s="43"/>
      <c r="EP453" s="43"/>
      <c r="EQ453" s="43"/>
      <c r="ER453" s="43"/>
      <c r="ES453" s="43"/>
      <c r="ET453" s="43"/>
      <c r="EU453" s="43"/>
      <c r="EV453" s="43"/>
      <c r="EW453" s="43"/>
      <c r="EX453" s="43"/>
      <c r="EY453" s="43"/>
      <c r="EZ453" s="43"/>
      <c r="FA453" s="43"/>
      <c r="FB453" s="308"/>
      <c r="FC453" s="43"/>
      <c r="FD453" s="43"/>
      <c r="FE453" s="43"/>
      <c r="FF453" s="43"/>
      <c r="FG453" s="43"/>
      <c r="FH453" s="43"/>
      <c r="FI453" s="43"/>
      <c r="FJ453" s="43"/>
      <c r="FK453" s="43"/>
      <c r="FL453" s="43"/>
      <c r="FM453" s="43"/>
      <c r="FN453" s="43"/>
      <c r="FO453" s="43"/>
      <c r="FP453" s="43"/>
      <c r="FQ453" s="43"/>
      <c r="FR453" s="43"/>
      <c r="FS453" s="43"/>
      <c r="FT453" s="43"/>
      <c r="FU453" s="43"/>
      <c r="FV453" s="43"/>
      <c r="FW453" s="43"/>
      <c r="FX453" s="43"/>
      <c r="FY453" s="43"/>
      <c r="FZ453" s="43"/>
      <c r="GA453" s="43"/>
      <c r="GB453" s="43"/>
      <c r="GC453" s="43"/>
      <c r="GD453" s="43"/>
      <c r="GE453" s="43"/>
      <c r="GF453" s="43"/>
      <c r="GG453" s="43"/>
      <c r="GH453" s="43"/>
      <c r="GI453" s="43"/>
      <c r="GJ453" s="43"/>
      <c r="GK453" s="43"/>
      <c r="GL453" s="43"/>
      <c r="GM453" s="43"/>
      <c r="GN453" s="43"/>
      <c r="GO453" s="43"/>
      <c r="GP453" s="43"/>
      <c r="GQ453" s="43"/>
      <c r="GR453" s="43"/>
      <c r="GS453" s="43"/>
      <c r="GT453" s="43"/>
      <c r="GU453" s="43"/>
      <c r="GV453" s="43"/>
      <c r="GW453" s="43"/>
      <c r="GX453" s="43"/>
      <c r="GY453" s="43"/>
      <c r="GZ453" s="43"/>
      <c r="HA453" s="43"/>
      <c r="HB453" s="43"/>
    </row>
    <row r="454" spans="1:210" x14ac:dyDescent="0.6">
      <c r="A454" s="327">
        <v>13</v>
      </c>
      <c r="B454" s="198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  <c r="AH454" s="43"/>
      <c r="AI454" s="43"/>
      <c r="AJ454" s="43"/>
      <c r="AK454" s="43"/>
      <c r="AL454" s="43"/>
      <c r="AM454" s="43"/>
      <c r="AN454" s="43"/>
      <c r="AO454" s="43"/>
      <c r="AP454" s="43"/>
      <c r="AQ454" s="43"/>
      <c r="AR454" s="43"/>
      <c r="AS454" s="43"/>
      <c r="AT454" s="43"/>
      <c r="AU454" s="43"/>
      <c r="AV454" s="43"/>
      <c r="AW454" s="43"/>
      <c r="AX454" s="43"/>
      <c r="AY454" s="43"/>
      <c r="AZ454" s="43"/>
      <c r="BA454" s="308"/>
      <c r="BB454" s="43"/>
      <c r="BC454" s="43"/>
      <c r="BD454" s="43"/>
      <c r="BE454" s="43"/>
      <c r="BF454" s="43"/>
      <c r="BG454" s="43"/>
      <c r="BH454" s="43"/>
      <c r="BI454" s="43"/>
      <c r="BJ454" s="43"/>
      <c r="BK454" s="43"/>
      <c r="BL454" s="43"/>
      <c r="BM454" s="43"/>
      <c r="BN454" s="43"/>
      <c r="BO454" s="43"/>
      <c r="BP454" s="43"/>
      <c r="BQ454" s="43"/>
      <c r="BR454" s="43"/>
      <c r="BS454" s="43"/>
      <c r="BT454" s="43"/>
      <c r="BU454" s="43"/>
      <c r="BV454" s="43"/>
      <c r="BW454" s="43"/>
      <c r="BX454" s="43"/>
      <c r="BY454" s="43"/>
      <c r="BZ454" s="43"/>
      <c r="CA454" s="43"/>
      <c r="CB454" s="43"/>
      <c r="CC454" s="43"/>
      <c r="CD454" s="43"/>
      <c r="CE454" s="43"/>
      <c r="CF454" s="43"/>
      <c r="CG454" s="43"/>
      <c r="CH454" s="43"/>
      <c r="CI454" s="43"/>
      <c r="CJ454" s="43"/>
      <c r="CK454" s="43"/>
      <c r="CL454" s="43"/>
      <c r="CM454" s="43"/>
      <c r="CN454" s="43"/>
      <c r="CO454" s="43"/>
      <c r="CP454" s="43"/>
      <c r="CQ454" s="43"/>
      <c r="CR454" s="43"/>
      <c r="CS454" s="43"/>
      <c r="CT454" s="43"/>
      <c r="CU454" s="43"/>
      <c r="CV454" s="43"/>
      <c r="CW454" s="43"/>
      <c r="CX454" s="43"/>
      <c r="CY454" s="43"/>
      <c r="CZ454" s="43"/>
      <c r="DA454" s="43"/>
      <c r="DC454" s="198"/>
      <c r="DD454" s="43"/>
      <c r="DE454" s="43"/>
      <c r="DF454" s="43"/>
      <c r="DG454" s="43"/>
      <c r="DH454" s="43"/>
      <c r="DI454" s="43"/>
      <c r="DJ454" s="43"/>
      <c r="DK454" s="43"/>
      <c r="DL454" s="43"/>
      <c r="DM454" s="43"/>
      <c r="DN454" s="43"/>
      <c r="DO454" s="43"/>
      <c r="DP454" s="43"/>
      <c r="DQ454" s="43"/>
      <c r="DR454" s="43"/>
      <c r="DS454" s="43"/>
      <c r="DT454" s="43"/>
      <c r="DU454" s="43"/>
      <c r="DV454" s="43"/>
      <c r="DW454" s="43"/>
      <c r="DX454" s="43"/>
      <c r="DY454" s="43"/>
      <c r="DZ454" s="43"/>
      <c r="EA454" s="43"/>
      <c r="EB454" s="43"/>
      <c r="EC454" s="43"/>
      <c r="ED454" s="43"/>
      <c r="EE454" s="43"/>
      <c r="EF454" s="43"/>
      <c r="EG454" s="43"/>
      <c r="EH454" s="43"/>
      <c r="EI454" s="43"/>
      <c r="EJ454" s="43"/>
      <c r="EK454" s="43"/>
      <c r="EL454" s="43"/>
      <c r="EM454" s="43"/>
      <c r="EN454" s="43"/>
      <c r="EO454" s="43"/>
      <c r="EP454" s="43"/>
      <c r="EQ454" s="43"/>
      <c r="ER454" s="43"/>
      <c r="ES454" s="43"/>
      <c r="ET454" s="43"/>
      <c r="EU454" s="43"/>
      <c r="EV454" s="43"/>
      <c r="EW454" s="43"/>
      <c r="EX454" s="43"/>
      <c r="EY454" s="43"/>
      <c r="EZ454" s="43"/>
      <c r="FA454" s="43"/>
      <c r="FB454" s="308"/>
      <c r="FC454" s="43"/>
      <c r="FD454" s="43"/>
      <c r="FE454" s="43"/>
      <c r="FF454" s="43"/>
      <c r="FG454" s="43"/>
      <c r="FH454" s="43"/>
      <c r="FI454" s="43"/>
      <c r="FJ454" s="43"/>
      <c r="FK454" s="43"/>
      <c r="FL454" s="43"/>
      <c r="FM454" s="43"/>
      <c r="FN454" s="43"/>
      <c r="FO454" s="43"/>
      <c r="FP454" s="43"/>
      <c r="FQ454" s="43"/>
      <c r="FR454" s="43"/>
      <c r="FS454" s="43"/>
      <c r="FT454" s="43"/>
      <c r="FU454" s="43"/>
      <c r="FV454" s="43"/>
      <c r="FW454" s="43"/>
      <c r="FX454" s="43"/>
      <c r="FY454" s="43"/>
      <c r="FZ454" s="43"/>
      <c r="GA454" s="43"/>
      <c r="GB454" s="43"/>
      <c r="GC454" s="43"/>
      <c r="GD454" s="43"/>
      <c r="GE454" s="43"/>
      <c r="GF454" s="43"/>
      <c r="GG454" s="43"/>
      <c r="GH454" s="43"/>
      <c r="GI454" s="43"/>
      <c r="GJ454" s="43"/>
      <c r="GK454" s="43"/>
      <c r="GL454" s="43"/>
      <c r="GM454" s="43"/>
      <c r="GN454" s="43"/>
      <c r="GO454" s="43"/>
      <c r="GP454" s="43"/>
      <c r="GQ454" s="43"/>
      <c r="GR454" s="43"/>
      <c r="GS454" s="43"/>
      <c r="GT454" s="43"/>
      <c r="GU454" s="43"/>
      <c r="GV454" s="43"/>
      <c r="GW454" s="43"/>
      <c r="GX454" s="43"/>
      <c r="GY454" s="43"/>
      <c r="GZ454" s="43"/>
      <c r="HA454" s="43"/>
      <c r="HB454" s="43"/>
    </row>
    <row r="455" spans="1:210" x14ac:dyDescent="0.6">
      <c r="A455" s="327">
        <v>14</v>
      </c>
      <c r="B455" s="198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  <c r="AH455" s="43"/>
      <c r="AI455" s="43"/>
      <c r="AJ455" s="43"/>
      <c r="AK455" s="43"/>
      <c r="AL455" s="43"/>
      <c r="AM455" s="43"/>
      <c r="AN455" s="43"/>
      <c r="AO455" s="43"/>
      <c r="AP455" s="43"/>
      <c r="AQ455" s="43"/>
      <c r="AR455" s="43"/>
      <c r="AS455" s="43"/>
      <c r="AT455" s="43"/>
      <c r="AU455" s="43"/>
      <c r="AV455" s="43"/>
      <c r="AW455" s="43"/>
      <c r="AX455" s="43"/>
      <c r="AY455" s="43"/>
      <c r="AZ455" s="43"/>
      <c r="BA455" s="308"/>
      <c r="BB455" s="43"/>
      <c r="BC455" s="43"/>
      <c r="BD455" s="43"/>
      <c r="BE455" s="43"/>
      <c r="BF455" s="43"/>
      <c r="BG455" s="43"/>
      <c r="BH455" s="43"/>
      <c r="BI455" s="43"/>
      <c r="BJ455" s="43"/>
      <c r="BK455" s="43"/>
      <c r="BL455" s="43"/>
      <c r="BM455" s="43"/>
      <c r="BN455" s="43"/>
      <c r="BO455" s="43"/>
      <c r="BP455" s="43"/>
      <c r="BQ455" s="43"/>
      <c r="BR455" s="43"/>
      <c r="BS455" s="43"/>
      <c r="BT455" s="43"/>
      <c r="BU455" s="43"/>
      <c r="BV455" s="43"/>
      <c r="BW455" s="43"/>
      <c r="BX455" s="43"/>
      <c r="BY455" s="43"/>
      <c r="BZ455" s="43"/>
      <c r="CA455" s="43"/>
      <c r="CB455" s="43"/>
      <c r="CC455" s="43"/>
      <c r="CD455" s="43"/>
      <c r="CE455" s="43"/>
      <c r="CF455" s="43"/>
      <c r="CG455" s="43"/>
      <c r="CH455" s="43"/>
      <c r="CI455" s="43"/>
      <c r="CJ455" s="43"/>
      <c r="CK455" s="43"/>
      <c r="CL455" s="43"/>
      <c r="CM455" s="43"/>
      <c r="CN455" s="43"/>
      <c r="CO455" s="43"/>
      <c r="CP455" s="43"/>
      <c r="CQ455" s="43"/>
      <c r="CR455" s="43"/>
      <c r="CS455" s="43"/>
      <c r="CT455" s="43"/>
      <c r="CU455" s="43"/>
      <c r="CV455" s="43"/>
      <c r="CW455" s="43"/>
      <c r="CX455" s="43"/>
      <c r="CY455" s="43"/>
      <c r="CZ455" s="43"/>
      <c r="DA455" s="43"/>
      <c r="DC455" s="198"/>
      <c r="DD455" s="43"/>
      <c r="DE455" s="43"/>
      <c r="DF455" s="43"/>
      <c r="DG455" s="43"/>
      <c r="DH455" s="43"/>
      <c r="DI455" s="43"/>
      <c r="DJ455" s="43"/>
      <c r="DK455" s="43"/>
      <c r="DL455" s="43"/>
      <c r="DM455" s="43"/>
      <c r="DN455" s="43"/>
      <c r="DO455" s="43"/>
      <c r="DP455" s="43"/>
      <c r="DQ455" s="43"/>
      <c r="DR455" s="43"/>
      <c r="DS455" s="43"/>
      <c r="DT455" s="43"/>
      <c r="DU455" s="43"/>
      <c r="DV455" s="43"/>
      <c r="DW455" s="43"/>
      <c r="DX455" s="43"/>
      <c r="DY455" s="43"/>
      <c r="DZ455" s="43"/>
      <c r="EA455" s="43"/>
      <c r="EB455" s="43"/>
      <c r="EC455" s="43"/>
      <c r="ED455" s="43"/>
      <c r="EE455" s="43"/>
      <c r="EF455" s="43"/>
      <c r="EG455" s="43"/>
      <c r="EH455" s="43"/>
      <c r="EI455" s="43"/>
      <c r="EJ455" s="43"/>
      <c r="EK455" s="43"/>
      <c r="EL455" s="43"/>
      <c r="EM455" s="43"/>
      <c r="EN455" s="43"/>
      <c r="EO455" s="43"/>
      <c r="EP455" s="43"/>
      <c r="EQ455" s="43"/>
      <c r="ER455" s="43"/>
      <c r="ES455" s="43"/>
      <c r="ET455" s="43"/>
      <c r="EU455" s="43"/>
      <c r="EV455" s="43"/>
      <c r="EW455" s="43"/>
      <c r="EX455" s="43"/>
      <c r="EY455" s="43"/>
      <c r="EZ455" s="43"/>
      <c r="FA455" s="43"/>
      <c r="FB455" s="308"/>
      <c r="FC455" s="43"/>
      <c r="FD455" s="43"/>
      <c r="FE455" s="43"/>
      <c r="FF455" s="43"/>
      <c r="FG455" s="43"/>
      <c r="FH455" s="43"/>
      <c r="FI455" s="43"/>
      <c r="FJ455" s="43"/>
      <c r="FK455" s="43"/>
      <c r="FL455" s="43"/>
      <c r="FM455" s="43"/>
      <c r="FN455" s="43"/>
      <c r="FO455" s="43"/>
      <c r="FP455" s="43"/>
      <c r="FQ455" s="43"/>
      <c r="FR455" s="43"/>
      <c r="FS455" s="43"/>
      <c r="FT455" s="43"/>
      <c r="FU455" s="43"/>
      <c r="FV455" s="43"/>
      <c r="FW455" s="43"/>
      <c r="FX455" s="43"/>
      <c r="FY455" s="43"/>
      <c r="FZ455" s="43"/>
      <c r="GA455" s="43"/>
      <c r="GB455" s="43"/>
      <c r="GC455" s="43"/>
      <c r="GD455" s="43"/>
      <c r="GE455" s="43"/>
      <c r="GF455" s="43"/>
      <c r="GG455" s="43"/>
      <c r="GH455" s="43"/>
      <c r="GI455" s="43"/>
      <c r="GJ455" s="43"/>
      <c r="GK455" s="43"/>
      <c r="GL455" s="43"/>
      <c r="GM455" s="43"/>
      <c r="GN455" s="43"/>
      <c r="GO455" s="43"/>
      <c r="GP455" s="43"/>
      <c r="GQ455" s="43"/>
      <c r="GR455" s="43"/>
      <c r="GS455" s="43"/>
      <c r="GT455" s="43"/>
      <c r="GU455" s="43"/>
      <c r="GV455" s="43"/>
      <c r="GW455" s="43"/>
      <c r="GX455" s="43"/>
      <c r="GY455" s="43"/>
      <c r="GZ455" s="43"/>
      <c r="HA455" s="43"/>
      <c r="HB455" s="43"/>
    </row>
    <row r="456" spans="1:210" x14ac:dyDescent="0.6">
      <c r="A456" s="327">
        <v>15</v>
      </c>
      <c r="B456" s="198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  <c r="AH456" s="43"/>
      <c r="AI456" s="43"/>
      <c r="AJ456" s="43"/>
      <c r="AK456" s="43"/>
      <c r="AL456" s="43"/>
      <c r="AM456" s="43"/>
      <c r="AN456" s="43"/>
      <c r="AO456" s="43"/>
      <c r="AP456" s="43"/>
      <c r="AQ456" s="43"/>
      <c r="AR456" s="43"/>
      <c r="AS456" s="43"/>
      <c r="AT456" s="43"/>
      <c r="AU456" s="43"/>
      <c r="AV456" s="43"/>
      <c r="AW456" s="43"/>
      <c r="AX456" s="43"/>
      <c r="AY456" s="43"/>
      <c r="AZ456" s="43"/>
      <c r="BA456" s="308"/>
      <c r="BB456" s="43"/>
      <c r="BC456" s="43"/>
      <c r="BD456" s="43"/>
      <c r="BE456" s="43"/>
      <c r="BF456" s="43"/>
      <c r="BG456" s="43"/>
      <c r="BH456" s="43"/>
      <c r="BI456" s="43"/>
      <c r="BJ456" s="43"/>
      <c r="BK456" s="43"/>
      <c r="BL456" s="43"/>
      <c r="BM456" s="43"/>
      <c r="BN456" s="43"/>
      <c r="BO456" s="43"/>
      <c r="BP456" s="43"/>
      <c r="BQ456" s="43"/>
      <c r="BR456" s="43"/>
      <c r="BS456" s="43"/>
      <c r="BT456" s="43"/>
      <c r="BU456" s="43"/>
      <c r="BV456" s="43"/>
      <c r="BW456" s="43"/>
      <c r="BX456" s="43"/>
      <c r="BY456" s="43"/>
      <c r="BZ456" s="43"/>
      <c r="CA456" s="43"/>
      <c r="CB456" s="43"/>
      <c r="CC456" s="43"/>
      <c r="CD456" s="43"/>
      <c r="CE456" s="43"/>
      <c r="CF456" s="43"/>
      <c r="CG456" s="43"/>
      <c r="CH456" s="43"/>
      <c r="CI456" s="43"/>
      <c r="CJ456" s="43"/>
      <c r="CK456" s="43"/>
      <c r="CL456" s="43"/>
      <c r="CM456" s="43"/>
      <c r="CN456" s="43"/>
      <c r="CO456" s="43"/>
      <c r="CP456" s="43"/>
      <c r="CQ456" s="43"/>
      <c r="CR456" s="43"/>
      <c r="CS456" s="43"/>
      <c r="CT456" s="43"/>
      <c r="CU456" s="43"/>
      <c r="CV456" s="43"/>
      <c r="CW456" s="43"/>
      <c r="CX456" s="43"/>
      <c r="CY456" s="43"/>
      <c r="CZ456" s="43"/>
      <c r="DA456" s="43"/>
      <c r="DC456" s="198"/>
      <c r="DD456" s="43"/>
      <c r="DE456" s="43"/>
      <c r="DF456" s="43"/>
      <c r="DG456" s="43"/>
      <c r="DH456" s="43"/>
      <c r="DI456" s="43"/>
      <c r="DJ456" s="43"/>
      <c r="DK456" s="43"/>
      <c r="DL456" s="43"/>
      <c r="DM456" s="43"/>
      <c r="DN456" s="43"/>
      <c r="DO456" s="43"/>
      <c r="DP456" s="43"/>
      <c r="DQ456" s="43"/>
      <c r="DR456" s="43"/>
      <c r="DS456" s="43"/>
      <c r="DT456" s="43"/>
      <c r="DU456" s="43"/>
      <c r="DV456" s="43"/>
      <c r="DW456" s="43"/>
      <c r="DX456" s="43"/>
      <c r="DY456" s="43"/>
      <c r="DZ456" s="43"/>
      <c r="EA456" s="43"/>
      <c r="EB456" s="43"/>
      <c r="EC456" s="43"/>
      <c r="ED456" s="43"/>
      <c r="EE456" s="43"/>
      <c r="EF456" s="43"/>
      <c r="EG456" s="43"/>
      <c r="EH456" s="43"/>
      <c r="EI456" s="43"/>
      <c r="EJ456" s="43"/>
      <c r="EK456" s="43"/>
      <c r="EL456" s="43"/>
      <c r="EM456" s="43"/>
      <c r="EN456" s="43"/>
      <c r="EO456" s="43"/>
      <c r="EP456" s="43"/>
      <c r="EQ456" s="43"/>
      <c r="ER456" s="43"/>
      <c r="ES456" s="43"/>
      <c r="ET456" s="43"/>
      <c r="EU456" s="43"/>
      <c r="EV456" s="43"/>
      <c r="EW456" s="43"/>
      <c r="EX456" s="43"/>
      <c r="EY456" s="43"/>
      <c r="EZ456" s="43"/>
      <c r="FA456" s="43"/>
      <c r="FB456" s="308"/>
      <c r="FC456" s="43"/>
      <c r="FD456" s="43"/>
      <c r="FE456" s="43"/>
      <c r="FF456" s="43"/>
      <c r="FG456" s="43"/>
      <c r="FH456" s="43"/>
      <c r="FI456" s="43"/>
      <c r="FJ456" s="43"/>
      <c r="FK456" s="43"/>
      <c r="FL456" s="43"/>
      <c r="FM456" s="43"/>
      <c r="FN456" s="43"/>
      <c r="FO456" s="43"/>
      <c r="FP456" s="43"/>
      <c r="FQ456" s="43"/>
      <c r="FR456" s="43"/>
      <c r="FS456" s="43"/>
      <c r="FT456" s="43"/>
      <c r="FU456" s="43"/>
      <c r="FV456" s="43"/>
      <c r="FW456" s="43"/>
      <c r="FX456" s="43"/>
      <c r="FY456" s="43"/>
      <c r="FZ456" s="43"/>
      <c r="GA456" s="43"/>
      <c r="GB456" s="43"/>
      <c r="GC456" s="43"/>
      <c r="GD456" s="43"/>
      <c r="GE456" s="43"/>
      <c r="GF456" s="43"/>
      <c r="GG456" s="43"/>
      <c r="GH456" s="43"/>
      <c r="GI456" s="43"/>
      <c r="GJ456" s="43"/>
      <c r="GK456" s="43"/>
      <c r="GL456" s="43"/>
      <c r="GM456" s="43"/>
      <c r="GN456" s="43"/>
      <c r="GO456" s="43"/>
      <c r="GP456" s="43"/>
      <c r="GQ456" s="43"/>
      <c r="GR456" s="43"/>
      <c r="GS456" s="43"/>
      <c r="GT456" s="43"/>
      <c r="GU456" s="43"/>
      <c r="GV456" s="43"/>
      <c r="GW456" s="43"/>
      <c r="GX456" s="43"/>
      <c r="GY456" s="43"/>
      <c r="GZ456" s="43"/>
      <c r="HA456" s="43"/>
      <c r="HB456" s="43"/>
    </row>
    <row r="457" spans="1:210" x14ac:dyDescent="0.6">
      <c r="A457" s="327">
        <v>16</v>
      </c>
      <c r="B457" s="198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  <c r="AH457" s="43"/>
      <c r="AI457" s="43"/>
      <c r="AJ457" s="43"/>
      <c r="AK457" s="43"/>
      <c r="AL457" s="43"/>
      <c r="AM457" s="43"/>
      <c r="AN457" s="43"/>
      <c r="AO457" s="43"/>
      <c r="AP457" s="43"/>
      <c r="AQ457" s="43"/>
      <c r="AR457" s="43"/>
      <c r="AS457" s="43"/>
      <c r="AT457" s="43"/>
      <c r="AU457" s="43"/>
      <c r="AV457" s="43"/>
      <c r="AW457" s="43"/>
      <c r="AX457" s="43"/>
      <c r="AY457" s="43"/>
      <c r="AZ457" s="43"/>
      <c r="BA457" s="308"/>
      <c r="BB457" s="43"/>
      <c r="BC457" s="43"/>
      <c r="BD457" s="43"/>
      <c r="BE457" s="43"/>
      <c r="BF457" s="43"/>
      <c r="BG457" s="43"/>
      <c r="BH457" s="43"/>
      <c r="BI457" s="43"/>
      <c r="BJ457" s="43"/>
      <c r="BK457" s="43"/>
      <c r="BL457" s="43"/>
      <c r="BM457" s="43"/>
      <c r="BN457" s="43"/>
      <c r="BO457" s="43"/>
      <c r="BP457" s="43"/>
      <c r="BQ457" s="43"/>
      <c r="BR457" s="43"/>
      <c r="BS457" s="43"/>
      <c r="BT457" s="43"/>
      <c r="BU457" s="43"/>
      <c r="BV457" s="43"/>
      <c r="BW457" s="43"/>
      <c r="BX457" s="43"/>
      <c r="BY457" s="43"/>
      <c r="BZ457" s="43"/>
      <c r="CA457" s="43"/>
      <c r="CB457" s="43"/>
      <c r="CC457" s="43"/>
      <c r="CD457" s="43"/>
      <c r="CE457" s="43"/>
      <c r="CF457" s="43"/>
      <c r="CG457" s="43"/>
      <c r="CH457" s="43"/>
      <c r="CI457" s="43"/>
      <c r="CJ457" s="43"/>
      <c r="CK457" s="43"/>
      <c r="CL457" s="43"/>
      <c r="CM457" s="43"/>
      <c r="CN457" s="43"/>
      <c r="CO457" s="43"/>
      <c r="CP457" s="43"/>
      <c r="CQ457" s="43"/>
      <c r="CR457" s="43"/>
      <c r="CS457" s="43"/>
      <c r="CT457" s="43"/>
      <c r="CU457" s="43"/>
      <c r="CV457" s="43"/>
      <c r="CW457" s="43"/>
      <c r="CX457" s="43"/>
      <c r="CY457" s="43"/>
      <c r="CZ457" s="43"/>
      <c r="DA457" s="43"/>
      <c r="DC457" s="198"/>
      <c r="DD457" s="43"/>
      <c r="DE457" s="43"/>
      <c r="DF457" s="43"/>
      <c r="DG457" s="43"/>
      <c r="DH457" s="43"/>
      <c r="DI457" s="43"/>
      <c r="DJ457" s="43"/>
      <c r="DK457" s="43"/>
      <c r="DL457" s="43"/>
      <c r="DM457" s="43"/>
      <c r="DN457" s="43"/>
      <c r="DO457" s="43"/>
      <c r="DP457" s="43"/>
      <c r="DQ457" s="43"/>
      <c r="DR457" s="43"/>
      <c r="DS457" s="43"/>
      <c r="DT457" s="43"/>
      <c r="DU457" s="43"/>
      <c r="DV457" s="43"/>
      <c r="DW457" s="43"/>
      <c r="DX457" s="43"/>
      <c r="DY457" s="43"/>
      <c r="DZ457" s="43"/>
      <c r="EA457" s="43"/>
      <c r="EB457" s="43"/>
      <c r="EC457" s="43"/>
      <c r="ED457" s="43"/>
      <c r="EE457" s="43"/>
      <c r="EF457" s="43"/>
      <c r="EG457" s="43"/>
      <c r="EH457" s="43"/>
      <c r="EI457" s="43"/>
      <c r="EJ457" s="43"/>
      <c r="EK457" s="43"/>
      <c r="EL457" s="43"/>
      <c r="EM457" s="43"/>
      <c r="EN457" s="43"/>
      <c r="EO457" s="43"/>
      <c r="EP457" s="43"/>
      <c r="EQ457" s="43"/>
      <c r="ER457" s="43"/>
      <c r="ES457" s="43"/>
      <c r="ET457" s="43"/>
      <c r="EU457" s="43"/>
      <c r="EV457" s="43"/>
      <c r="EW457" s="43"/>
      <c r="EX457" s="43"/>
      <c r="EY457" s="43"/>
      <c r="EZ457" s="43"/>
      <c r="FA457" s="43"/>
      <c r="FB457" s="308"/>
      <c r="FC457" s="43"/>
      <c r="FD457" s="43"/>
      <c r="FE457" s="43"/>
      <c r="FF457" s="43"/>
      <c r="FG457" s="43"/>
      <c r="FH457" s="43"/>
      <c r="FI457" s="43"/>
      <c r="FJ457" s="43"/>
      <c r="FK457" s="43"/>
      <c r="FL457" s="43"/>
      <c r="FM457" s="43"/>
      <c r="FN457" s="43"/>
      <c r="FO457" s="43"/>
      <c r="FP457" s="43"/>
      <c r="FQ457" s="43"/>
      <c r="FR457" s="43"/>
      <c r="FS457" s="43"/>
      <c r="FT457" s="43"/>
      <c r="FU457" s="43"/>
      <c r="FV457" s="43"/>
      <c r="FW457" s="43"/>
      <c r="FX457" s="43"/>
      <c r="FY457" s="43"/>
      <c r="FZ457" s="43"/>
      <c r="GA457" s="43"/>
      <c r="GB457" s="43"/>
      <c r="GC457" s="43"/>
      <c r="GD457" s="43"/>
      <c r="GE457" s="43"/>
      <c r="GF457" s="43"/>
      <c r="GG457" s="43"/>
      <c r="GH457" s="43"/>
      <c r="GI457" s="43"/>
      <c r="GJ457" s="43"/>
      <c r="GK457" s="43"/>
      <c r="GL457" s="43"/>
      <c r="GM457" s="43"/>
      <c r="GN457" s="43"/>
      <c r="GO457" s="43"/>
      <c r="GP457" s="43"/>
      <c r="GQ457" s="43"/>
      <c r="GR457" s="43"/>
      <c r="GS457" s="43"/>
      <c r="GT457" s="43"/>
      <c r="GU457" s="43"/>
      <c r="GV457" s="43"/>
      <c r="GW457" s="43"/>
      <c r="GX457" s="43"/>
      <c r="GY457" s="43"/>
      <c r="GZ457" s="43"/>
      <c r="HA457" s="43"/>
      <c r="HB457" s="43"/>
    </row>
    <row r="458" spans="1:210" x14ac:dyDescent="0.6">
      <c r="A458" s="327">
        <v>17</v>
      </c>
      <c r="B458" s="198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  <c r="AH458" s="43"/>
      <c r="AI458" s="43"/>
      <c r="AJ458" s="43"/>
      <c r="AK458" s="43"/>
      <c r="AL458" s="43"/>
      <c r="AM458" s="43"/>
      <c r="AN458" s="43"/>
      <c r="AO458" s="43"/>
      <c r="AP458" s="43"/>
      <c r="AQ458" s="43"/>
      <c r="AR458" s="43"/>
      <c r="AS458" s="43"/>
      <c r="AT458" s="43"/>
      <c r="AU458" s="43"/>
      <c r="AV458" s="43"/>
      <c r="AW458" s="43"/>
      <c r="AX458" s="43"/>
      <c r="AY458" s="43"/>
      <c r="AZ458" s="43"/>
      <c r="BA458" s="308"/>
      <c r="BB458" s="43"/>
      <c r="BC458" s="43"/>
      <c r="BD458" s="43"/>
      <c r="BE458" s="43"/>
      <c r="BF458" s="43"/>
      <c r="BG458" s="43"/>
      <c r="BH458" s="43"/>
      <c r="BI458" s="43"/>
      <c r="BJ458" s="43"/>
      <c r="BK458" s="43"/>
      <c r="BL458" s="43"/>
      <c r="BM458" s="43"/>
      <c r="BN458" s="43"/>
      <c r="BO458" s="43"/>
      <c r="BP458" s="43"/>
      <c r="BQ458" s="43"/>
      <c r="BR458" s="43"/>
      <c r="BS458" s="43"/>
      <c r="BT458" s="43"/>
      <c r="BU458" s="43"/>
      <c r="BV458" s="43"/>
      <c r="BW458" s="43"/>
      <c r="BX458" s="43"/>
      <c r="BY458" s="43"/>
      <c r="BZ458" s="43"/>
      <c r="CA458" s="43"/>
      <c r="CB458" s="43"/>
      <c r="CC458" s="43"/>
      <c r="CD458" s="43"/>
      <c r="CE458" s="43"/>
      <c r="CF458" s="43"/>
      <c r="CG458" s="43"/>
      <c r="CH458" s="43"/>
      <c r="CI458" s="43"/>
      <c r="CJ458" s="43"/>
      <c r="CK458" s="43"/>
      <c r="CL458" s="43"/>
      <c r="CM458" s="43"/>
      <c r="CN458" s="43"/>
      <c r="CO458" s="43"/>
      <c r="CP458" s="43"/>
      <c r="CQ458" s="43"/>
      <c r="CR458" s="43"/>
      <c r="CS458" s="43"/>
      <c r="CT458" s="43"/>
      <c r="CU458" s="43"/>
      <c r="CV458" s="43"/>
      <c r="CW458" s="43"/>
      <c r="CX458" s="43"/>
      <c r="CY458" s="43"/>
      <c r="CZ458" s="43"/>
      <c r="DA458" s="43"/>
      <c r="DC458" s="198"/>
      <c r="DD458" s="43"/>
      <c r="DE458" s="43"/>
      <c r="DF458" s="43"/>
      <c r="DG458" s="43"/>
      <c r="DH458" s="43"/>
      <c r="DI458" s="43"/>
      <c r="DJ458" s="43"/>
      <c r="DK458" s="43"/>
      <c r="DL458" s="43"/>
      <c r="DM458" s="43"/>
      <c r="DN458" s="43"/>
      <c r="DO458" s="43"/>
      <c r="DP458" s="43"/>
      <c r="DQ458" s="43"/>
      <c r="DR458" s="43"/>
      <c r="DS458" s="43"/>
      <c r="DT458" s="43"/>
      <c r="DU458" s="43"/>
      <c r="DV458" s="43"/>
      <c r="DW458" s="43"/>
      <c r="DX458" s="43"/>
      <c r="DY458" s="43"/>
      <c r="DZ458" s="43"/>
      <c r="EA458" s="43"/>
      <c r="EB458" s="43"/>
      <c r="EC458" s="43"/>
      <c r="ED458" s="43"/>
      <c r="EE458" s="43"/>
      <c r="EF458" s="43"/>
      <c r="EG458" s="43"/>
      <c r="EH458" s="43"/>
      <c r="EI458" s="43"/>
      <c r="EJ458" s="43"/>
      <c r="EK458" s="43"/>
      <c r="EL458" s="43"/>
      <c r="EM458" s="43"/>
      <c r="EN458" s="43"/>
      <c r="EO458" s="43"/>
      <c r="EP458" s="43"/>
      <c r="EQ458" s="43"/>
      <c r="ER458" s="43"/>
      <c r="ES458" s="43"/>
      <c r="ET458" s="43"/>
      <c r="EU458" s="43"/>
      <c r="EV458" s="43"/>
      <c r="EW458" s="43"/>
      <c r="EX458" s="43"/>
      <c r="EY458" s="43"/>
      <c r="EZ458" s="43"/>
      <c r="FA458" s="43"/>
      <c r="FB458" s="308"/>
      <c r="FC458" s="43"/>
      <c r="FD458" s="43"/>
      <c r="FE458" s="43"/>
      <c r="FF458" s="43"/>
      <c r="FG458" s="43"/>
      <c r="FH458" s="43"/>
      <c r="FI458" s="43"/>
      <c r="FJ458" s="43"/>
      <c r="FK458" s="43"/>
      <c r="FL458" s="43"/>
      <c r="FM458" s="43"/>
      <c r="FN458" s="43"/>
      <c r="FO458" s="43"/>
      <c r="FP458" s="43"/>
      <c r="FQ458" s="43"/>
      <c r="FR458" s="43"/>
      <c r="FS458" s="43"/>
      <c r="FT458" s="43"/>
      <c r="FU458" s="43"/>
      <c r="FV458" s="43"/>
      <c r="FW458" s="43"/>
      <c r="FX458" s="43"/>
      <c r="FY458" s="43"/>
      <c r="FZ458" s="43"/>
      <c r="GA458" s="43"/>
      <c r="GB458" s="43"/>
      <c r="GC458" s="43"/>
      <c r="GD458" s="43"/>
      <c r="GE458" s="43"/>
      <c r="GF458" s="43"/>
      <c r="GG458" s="43"/>
      <c r="GH458" s="43"/>
      <c r="GI458" s="43"/>
      <c r="GJ458" s="43"/>
      <c r="GK458" s="43"/>
      <c r="GL458" s="43"/>
      <c r="GM458" s="43"/>
      <c r="GN458" s="43"/>
      <c r="GO458" s="43"/>
      <c r="GP458" s="43"/>
      <c r="GQ458" s="43"/>
      <c r="GR458" s="43"/>
      <c r="GS458" s="43"/>
      <c r="GT458" s="43"/>
      <c r="GU458" s="43"/>
      <c r="GV458" s="43"/>
      <c r="GW458" s="43"/>
      <c r="GX458" s="43"/>
      <c r="GY458" s="43"/>
      <c r="GZ458" s="43"/>
      <c r="HA458" s="43"/>
      <c r="HB458" s="43"/>
    </row>
    <row r="459" spans="1:210" x14ac:dyDescent="0.6">
      <c r="A459" s="327">
        <v>18</v>
      </c>
      <c r="B459" s="198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  <c r="AH459" s="43"/>
      <c r="AI459" s="43"/>
      <c r="AJ459" s="43"/>
      <c r="AK459" s="43"/>
      <c r="AL459" s="43"/>
      <c r="AM459" s="43"/>
      <c r="AN459" s="43"/>
      <c r="AO459" s="43"/>
      <c r="AP459" s="43"/>
      <c r="AQ459" s="43"/>
      <c r="AR459" s="43"/>
      <c r="AS459" s="43"/>
      <c r="AT459" s="43"/>
      <c r="AU459" s="43"/>
      <c r="AV459" s="43"/>
      <c r="AW459" s="43"/>
      <c r="AX459" s="43"/>
      <c r="AY459" s="43"/>
      <c r="AZ459" s="43"/>
      <c r="BA459" s="308"/>
      <c r="BB459" s="43"/>
      <c r="BC459" s="43"/>
      <c r="BD459" s="43"/>
      <c r="BE459" s="43"/>
      <c r="BF459" s="43"/>
      <c r="BG459" s="43"/>
      <c r="BH459" s="43"/>
      <c r="BI459" s="43"/>
      <c r="BJ459" s="43"/>
      <c r="BK459" s="43"/>
      <c r="BL459" s="43"/>
      <c r="BM459" s="43"/>
      <c r="BN459" s="43"/>
      <c r="BO459" s="43"/>
      <c r="BP459" s="43"/>
      <c r="BQ459" s="43"/>
      <c r="BR459" s="43"/>
      <c r="BS459" s="43"/>
      <c r="BT459" s="43"/>
      <c r="BU459" s="43"/>
      <c r="BV459" s="43"/>
      <c r="BW459" s="43"/>
      <c r="BX459" s="43"/>
      <c r="BY459" s="43"/>
      <c r="BZ459" s="43"/>
      <c r="CA459" s="43"/>
      <c r="CB459" s="43"/>
      <c r="CC459" s="43"/>
      <c r="CD459" s="43"/>
      <c r="CE459" s="43"/>
      <c r="CF459" s="43"/>
      <c r="CG459" s="43"/>
      <c r="CH459" s="43"/>
      <c r="CI459" s="43"/>
      <c r="CJ459" s="43"/>
      <c r="CK459" s="43"/>
      <c r="CL459" s="43"/>
      <c r="CM459" s="43"/>
      <c r="CN459" s="43"/>
      <c r="CO459" s="43"/>
      <c r="CP459" s="43"/>
      <c r="CQ459" s="43"/>
      <c r="CR459" s="43"/>
      <c r="CS459" s="43"/>
      <c r="CT459" s="43"/>
      <c r="CU459" s="43"/>
      <c r="CV459" s="43"/>
      <c r="CW459" s="43"/>
      <c r="CX459" s="43"/>
      <c r="CY459" s="43"/>
      <c r="CZ459" s="43"/>
      <c r="DA459" s="43"/>
      <c r="DC459" s="198"/>
      <c r="DD459" s="43"/>
      <c r="DE459" s="43"/>
      <c r="DF459" s="43"/>
      <c r="DG459" s="43"/>
      <c r="DH459" s="43"/>
      <c r="DI459" s="43"/>
      <c r="DJ459" s="43"/>
      <c r="DK459" s="43"/>
      <c r="DL459" s="43"/>
      <c r="DM459" s="43"/>
      <c r="DN459" s="43"/>
      <c r="DO459" s="43"/>
      <c r="DP459" s="43"/>
      <c r="DQ459" s="43"/>
      <c r="DR459" s="43"/>
      <c r="DS459" s="43"/>
      <c r="DT459" s="43"/>
      <c r="DU459" s="43"/>
      <c r="DV459" s="43"/>
      <c r="DW459" s="43"/>
      <c r="DX459" s="43"/>
      <c r="DY459" s="43"/>
      <c r="DZ459" s="43"/>
      <c r="EA459" s="43"/>
      <c r="EB459" s="43"/>
      <c r="EC459" s="43"/>
      <c r="ED459" s="43"/>
      <c r="EE459" s="43"/>
      <c r="EF459" s="43"/>
      <c r="EG459" s="43"/>
      <c r="EH459" s="43"/>
      <c r="EI459" s="43"/>
      <c r="EJ459" s="43"/>
      <c r="EK459" s="43"/>
      <c r="EL459" s="43"/>
      <c r="EM459" s="43"/>
      <c r="EN459" s="43"/>
      <c r="EO459" s="43"/>
      <c r="EP459" s="43"/>
      <c r="EQ459" s="43"/>
      <c r="ER459" s="43"/>
      <c r="ES459" s="43"/>
      <c r="ET459" s="43"/>
      <c r="EU459" s="43"/>
      <c r="EV459" s="43"/>
      <c r="EW459" s="43"/>
      <c r="EX459" s="43"/>
      <c r="EY459" s="43"/>
      <c r="EZ459" s="43"/>
      <c r="FA459" s="43"/>
      <c r="FB459" s="308"/>
      <c r="FC459" s="43"/>
      <c r="FD459" s="43"/>
      <c r="FE459" s="43"/>
      <c r="FF459" s="43"/>
      <c r="FG459" s="43"/>
      <c r="FH459" s="43"/>
      <c r="FI459" s="43"/>
      <c r="FJ459" s="43"/>
      <c r="FK459" s="43"/>
      <c r="FL459" s="43"/>
      <c r="FM459" s="43"/>
      <c r="FN459" s="43"/>
      <c r="FO459" s="43"/>
      <c r="FP459" s="43"/>
      <c r="FQ459" s="43"/>
      <c r="FR459" s="43"/>
      <c r="FS459" s="43"/>
      <c r="FT459" s="43"/>
      <c r="FU459" s="43"/>
      <c r="FV459" s="43"/>
      <c r="FW459" s="43"/>
      <c r="FX459" s="43"/>
      <c r="FY459" s="43"/>
      <c r="FZ459" s="43"/>
      <c r="GA459" s="43"/>
      <c r="GB459" s="43"/>
      <c r="GC459" s="43"/>
      <c r="GD459" s="43"/>
      <c r="GE459" s="43"/>
      <c r="GF459" s="43"/>
      <c r="GG459" s="43"/>
      <c r="GH459" s="43"/>
      <c r="GI459" s="43"/>
      <c r="GJ459" s="43"/>
      <c r="GK459" s="43"/>
      <c r="GL459" s="43"/>
      <c r="GM459" s="43"/>
      <c r="GN459" s="43"/>
      <c r="GO459" s="43"/>
      <c r="GP459" s="43"/>
      <c r="GQ459" s="43"/>
      <c r="GR459" s="43"/>
      <c r="GS459" s="43"/>
      <c r="GT459" s="43"/>
      <c r="GU459" s="43"/>
      <c r="GV459" s="43"/>
      <c r="GW459" s="43"/>
      <c r="GX459" s="43"/>
      <c r="GY459" s="43"/>
      <c r="GZ459" s="43"/>
      <c r="HA459" s="43"/>
      <c r="HB459" s="43"/>
    </row>
    <row r="460" spans="1:210" x14ac:dyDescent="0.6">
      <c r="A460" s="327">
        <v>19</v>
      </c>
      <c r="B460" s="198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  <c r="AH460" s="43"/>
      <c r="AI460" s="43"/>
      <c r="AJ460" s="43"/>
      <c r="AK460" s="43"/>
      <c r="AL460" s="43"/>
      <c r="AM460" s="43"/>
      <c r="AN460" s="43"/>
      <c r="AO460" s="43"/>
      <c r="AP460" s="43"/>
      <c r="AQ460" s="43"/>
      <c r="AR460" s="43"/>
      <c r="AS460" s="43"/>
      <c r="AT460" s="43"/>
      <c r="AU460" s="43"/>
      <c r="AV460" s="43"/>
      <c r="AW460" s="43"/>
      <c r="AX460" s="43"/>
      <c r="AY460" s="43"/>
      <c r="AZ460" s="43"/>
      <c r="BA460" s="308"/>
      <c r="BB460" s="43"/>
      <c r="BC460" s="43"/>
      <c r="BD460" s="43"/>
      <c r="BE460" s="43"/>
      <c r="BF460" s="43"/>
      <c r="BG460" s="43"/>
      <c r="BH460" s="43"/>
      <c r="BI460" s="43"/>
      <c r="BJ460" s="43"/>
      <c r="BK460" s="43"/>
      <c r="BL460" s="43"/>
      <c r="BM460" s="43"/>
      <c r="BN460" s="43"/>
      <c r="BO460" s="43"/>
      <c r="BP460" s="43"/>
      <c r="BQ460" s="43"/>
      <c r="BR460" s="43"/>
      <c r="BS460" s="43"/>
      <c r="BT460" s="43"/>
      <c r="BU460" s="43"/>
      <c r="BV460" s="43"/>
      <c r="BW460" s="43"/>
      <c r="BX460" s="43"/>
      <c r="BY460" s="43"/>
      <c r="BZ460" s="43"/>
      <c r="CA460" s="43"/>
      <c r="CB460" s="43"/>
      <c r="CC460" s="43"/>
      <c r="CD460" s="43"/>
      <c r="CE460" s="43"/>
      <c r="CF460" s="43"/>
      <c r="CG460" s="43"/>
      <c r="CH460" s="43"/>
      <c r="CI460" s="43"/>
      <c r="CJ460" s="43"/>
      <c r="CK460" s="43"/>
      <c r="CL460" s="43"/>
      <c r="CM460" s="43"/>
      <c r="CN460" s="43"/>
      <c r="CO460" s="43"/>
      <c r="CP460" s="43"/>
      <c r="CQ460" s="43"/>
      <c r="CR460" s="43"/>
      <c r="CS460" s="43"/>
      <c r="CT460" s="43"/>
      <c r="CU460" s="43"/>
      <c r="CV460" s="43"/>
      <c r="CW460" s="43"/>
      <c r="CX460" s="43"/>
      <c r="CY460" s="43"/>
      <c r="CZ460" s="43"/>
      <c r="DA460" s="43"/>
      <c r="DC460" s="198"/>
      <c r="DD460" s="43"/>
      <c r="DE460" s="43"/>
      <c r="DF460" s="43"/>
      <c r="DG460" s="43"/>
      <c r="DH460" s="43"/>
      <c r="DI460" s="43"/>
      <c r="DJ460" s="43"/>
      <c r="DK460" s="43"/>
      <c r="DL460" s="43"/>
      <c r="DM460" s="43"/>
      <c r="DN460" s="43"/>
      <c r="DO460" s="43"/>
      <c r="DP460" s="43"/>
      <c r="DQ460" s="43"/>
      <c r="DR460" s="43"/>
      <c r="DS460" s="43"/>
      <c r="DT460" s="43"/>
      <c r="DU460" s="43"/>
      <c r="DV460" s="43"/>
      <c r="DW460" s="43"/>
      <c r="DX460" s="43"/>
      <c r="DY460" s="43"/>
      <c r="DZ460" s="43"/>
      <c r="EA460" s="43"/>
      <c r="EB460" s="43"/>
      <c r="EC460" s="43"/>
      <c r="ED460" s="43"/>
      <c r="EE460" s="43"/>
      <c r="EF460" s="43"/>
      <c r="EG460" s="43"/>
      <c r="EH460" s="43"/>
      <c r="EI460" s="43"/>
      <c r="EJ460" s="43"/>
      <c r="EK460" s="43"/>
      <c r="EL460" s="43"/>
      <c r="EM460" s="43"/>
      <c r="EN460" s="43"/>
      <c r="EO460" s="43"/>
      <c r="EP460" s="43"/>
      <c r="EQ460" s="43"/>
      <c r="ER460" s="43"/>
      <c r="ES460" s="43"/>
      <c r="ET460" s="43"/>
      <c r="EU460" s="43"/>
      <c r="EV460" s="43"/>
      <c r="EW460" s="43"/>
      <c r="EX460" s="43"/>
      <c r="EY460" s="43"/>
      <c r="EZ460" s="43"/>
      <c r="FA460" s="43"/>
      <c r="FB460" s="308"/>
      <c r="FC460" s="43"/>
      <c r="FD460" s="43"/>
      <c r="FE460" s="43"/>
      <c r="FF460" s="43"/>
      <c r="FG460" s="43"/>
      <c r="FH460" s="43"/>
      <c r="FI460" s="43"/>
      <c r="FJ460" s="43"/>
      <c r="FK460" s="43"/>
      <c r="FL460" s="43"/>
      <c r="FM460" s="43"/>
      <c r="FN460" s="43"/>
      <c r="FO460" s="43"/>
      <c r="FP460" s="43"/>
      <c r="FQ460" s="43"/>
      <c r="FR460" s="43"/>
      <c r="FS460" s="43"/>
      <c r="FT460" s="43"/>
      <c r="FU460" s="43"/>
      <c r="FV460" s="43"/>
      <c r="FW460" s="43"/>
      <c r="FX460" s="43"/>
      <c r="FY460" s="43"/>
      <c r="FZ460" s="43"/>
      <c r="GA460" s="43"/>
      <c r="GB460" s="43"/>
      <c r="GC460" s="43"/>
      <c r="GD460" s="43"/>
      <c r="GE460" s="43"/>
      <c r="GF460" s="43"/>
      <c r="GG460" s="43"/>
      <c r="GH460" s="43"/>
      <c r="GI460" s="43"/>
      <c r="GJ460" s="43"/>
      <c r="GK460" s="43"/>
      <c r="GL460" s="43"/>
      <c r="GM460" s="43"/>
      <c r="GN460" s="43"/>
      <c r="GO460" s="43"/>
      <c r="GP460" s="43"/>
      <c r="GQ460" s="43"/>
      <c r="GR460" s="43"/>
      <c r="GS460" s="43"/>
      <c r="GT460" s="43"/>
      <c r="GU460" s="43"/>
      <c r="GV460" s="43"/>
      <c r="GW460" s="43"/>
      <c r="GX460" s="43"/>
      <c r="GY460" s="43"/>
      <c r="GZ460" s="43"/>
      <c r="HA460" s="43"/>
      <c r="HB460" s="43"/>
    </row>
    <row r="461" spans="1:210" x14ac:dyDescent="0.6">
      <c r="A461" s="327">
        <v>20</v>
      </c>
      <c r="B461" s="198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  <c r="AH461" s="43"/>
      <c r="AI461" s="43"/>
      <c r="AJ461" s="43"/>
      <c r="AK461" s="43"/>
      <c r="AL461" s="43"/>
      <c r="AM461" s="43"/>
      <c r="AN461" s="43"/>
      <c r="AO461" s="43"/>
      <c r="AP461" s="43"/>
      <c r="AQ461" s="43"/>
      <c r="AR461" s="43"/>
      <c r="AS461" s="43"/>
      <c r="AT461" s="43"/>
      <c r="AU461" s="43"/>
      <c r="AV461" s="43"/>
      <c r="AW461" s="43"/>
      <c r="AX461" s="43"/>
      <c r="AY461" s="43"/>
      <c r="AZ461" s="43"/>
      <c r="BA461" s="308"/>
      <c r="BB461" s="43"/>
      <c r="BC461" s="43"/>
      <c r="BD461" s="43"/>
      <c r="BE461" s="43"/>
      <c r="BF461" s="43"/>
      <c r="BG461" s="43"/>
      <c r="BH461" s="43"/>
      <c r="BI461" s="43"/>
      <c r="BJ461" s="43"/>
      <c r="BK461" s="43"/>
      <c r="BL461" s="43"/>
      <c r="BM461" s="43"/>
      <c r="BN461" s="43"/>
      <c r="BO461" s="43"/>
      <c r="BP461" s="43"/>
      <c r="BQ461" s="43"/>
      <c r="BR461" s="43"/>
      <c r="BS461" s="43"/>
      <c r="BT461" s="43"/>
      <c r="BU461" s="43"/>
      <c r="BV461" s="43"/>
      <c r="BW461" s="43"/>
      <c r="BX461" s="43"/>
      <c r="BY461" s="43"/>
      <c r="BZ461" s="43"/>
      <c r="CA461" s="43"/>
      <c r="CB461" s="43"/>
      <c r="CC461" s="43"/>
      <c r="CD461" s="43"/>
      <c r="CE461" s="43"/>
      <c r="CF461" s="43"/>
      <c r="CG461" s="43"/>
      <c r="CH461" s="43"/>
      <c r="CI461" s="43"/>
      <c r="CJ461" s="43"/>
      <c r="CK461" s="43"/>
      <c r="CL461" s="43"/>
      <c r="CM461" s="43"/>
      <c r="CN461" s="43"/>
      <c r="CO461" s="43"/>
      <c r="CP461" s="43"/>
      <c r="CQ461" s="43"/>
      <c r="CR461" s="43"/>
      <c r="CS461" s="43"/>
      <c r="CT461" s="43"/>
      <c r="CU461" s="43"/>
      <c r="CV461" s="43"/>
      <c r="CW461" s="43"/>
      <c r="CX461" s="43"/>
      <c r="CY461" s="43"/>
      <c r="CZ461" s="43"/>
      <c r="DA461" s="43"/>
      <c r="DC461" s="198"/>
      <c r="DD461" s="43"/>
      <c r="DE461" s="43"/>
      <c r="DF461" s="43"/>
      <c r="DG461" s="43"/>
      <c r="DH461" s="43"/>
      <c r="DI461" s="43"/>
      <c r="DJ461" s="43"/>
      <c r="DK461" s="43"/>
      <c r="DL461" s="43"/>
      <c r="DM461" s="43"/>
      <c r="DN461" s="43"/>
      <c r="DO461" s="43"/>
      <c r="DP461" s="43"/>
      <c r="DQ461" s="43"/>
      <c r="DR461" s="43"/>
      <c r="DS461" s="43"/>
      <c r="DT461" s="43"/>
      <c r="DU461" s="43"/>
      <c r="DV461" s="43"/>
      <c r="DW461" s="43"/>
      <c r="DX461" s="43"/>
      <c r="DY461" s="43"/>
      <c r="DZ461" s="43"/>
      <c r="EA461" s="43"/>
      <c r="EB461" s="43"/>
      <c r="EC461" s="43"/>
      <c r="ED461" s="43"/>
      <c r="EE461" s="43"/>
      <c r="EF461" s="43"/>
      <c r="EG461" s="43"/>
      <c r="EH461" s="43"/>
      <c r="EI461" s="43"/>
      <c r="EJ461" s="43"/>
      <c r="EK461" s="43"/>
      <c r="EL461" s="43"/>
      <c r="EM461" s="43"/>
      <c r="EN461" s="43"/>
      <c r="EO461" s="43"/>
      <c r="EP461" s="43"/>
      <c r="EQ461" s="43"/>
      <c r="ER461" s="43"/>
      <c r="ES461" s="43"/>
      <c r="ET461" s="43"/>
      <c r="EU461" s="43"/>
      <c r="EV461" s="43"/>
      <c r="EW461" s="43"/>
      <c r="EX461" s="43"/>
      <c r="EY461" s="43"/>
      <c r="EZ461" s="43"/>
      <c r="FA461" s="43"/>
      <c r="FB461" s="308"/>
      <c r="FC461" s="43"/>
      <c r="FD461" s="43"/>
      <c r="FE461" s="43"/>
      <c r="FF461" s="43"/>
      <c r="FG461" s="43"/>
      <c r="FH461" s="43"/>
      <c r="FI461" s="43"/>
      <c r="FJ461" s="43"/>
      <c r="FK461" s="43"/>
      <c r="FL461" s="43"/>
      <c r="FM461" s="43"/>
      <c r="FN461" s="43"/>
      <c r="FO461" s="43"/>
      <c r="FP461" s="43"/>
      <c r="FQ461" s="43"/>
      <c r="FR461" s="43"/>
      <c r="FS461" s="43"/>
      <c r="FT461" s="43"/>
      <c r="FU461" s="43"/>
      <c r="FV461" s="43"/>
      <c r="FW461" s="43"/>
      <c r="FX461" s="43"/>
      <c r="FY461" s="43"/>
      <c r="FZ461" s="43"/>
      <c r="GA461" s="43"/>
      <c r="GB461" s="43"/>
      <c r="GC461" s="43"/>
      <c r="GD461" s="43"/>
      <c r="GE461" s="43"/>
      <c r="GF461" s="43"/>
      <c r="GG461" s="43"/>
      <c r="GH461" s="43"/>
      <c r="GI461" s="43"/>
      <c r="GJ461" s="43"/>
      <c r="GK461" s="43"/>
      <c r="GL461" s="43"/>
      <c r="GM461" s="43"/>
      <c r="GN461" s="43"/>
      <c r="GO461" s="43"/>
      <c r="GP461" s="43"/>
      <c r="GQ461" s="43"/>
      <c r="GR461" s="43"/>
      <c r="GS461" s="43"/>
      <c r="GT461" s="43"/>
      <c r="GU461" s="43"/>
      <c r="GV461" s="43"/>
      <c r="GW461" s="43"/>
      <c r="GX461" s="43"/>
      <c r="GY461" s="43"/>
      <c r="GZ461" s="43"/>
      <c r="HA461" s="43"/>
      <c r="HB461" s="43"/>
    </row>
    <row r="462" spans="1:210" x14ac:dyDescent="0.6">
      <c r="A462" s="327">
        <v>21</v>
      </c>
      <c r="B462" s="198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  <c r="AK462" s="43"/>
      <c r="AL462" s="43"/>
      <c r="AM462" s="43"/>
      <c r="AN462" s="43"/>
      <c r="AO462" s="43"/>
      <c r="AP462" s="43"/>
      <c r="AQ462" s="43"/>
      <c r="AR462" s="43"/>
      <c r="AS462" s="43"/>
      <c r="AT462" s="43"/>
      <c r="AU462" s="43"/>
      <c r="AV462" s="43"/>
      <c r="AW462" s="43"/>
      <c r="AX462" s="43"/>
      <c r="AY462" s="43"/>
      <c r="AZ462" s="43"/>
      <c r="BA462" s="308"/>
      <c r="BB462" s="43"/>
      <c r="BC462" s="43"/>
      <c r="BD462" s="43"/>
      <c r="BE462" s="43"/>
      <c r="BF462" s="43"/>
      <c r="BG462" s="43"/>
      <c r="BH462" s="43"/>
      <c r="BI462" s="43"/>
      <c r="BJ462" s="43"/>
      <c r="BK462" s="43"/>
      <c r="BL462" s="43"/>
      <c r="BM462" s="43"/>
      <c r="BN462" s="43"/>
      <c r="BO462" s="43"/>
      <c r="BP462" s="43"/>
      <c r="BQ462" s="43"/>
      <c r="BR462" s="43"/>
      <c r="BS462" s="43"/>
      <c r="BT462" s="43"/>
      <c r="BU462" s="43"/>
      <c r="BV462" s="43"/>
      <c r="BW462" s="43"/>
      <c r="BX462" s="43"/>
      <c r="BY462" s="43"/>
      <c r="BZ462" s="43"/>
      <c r="CA462" s="43"/>
      <c r="CB462" s="43"/>
      <c r="CC462" s="43"/>
      <c r="CD462" s="43"/>
      <c r="CE462" s="43"/>
      <c r="CF462" s="43"/>
      <c r="CG462" s="43"/>
      <c r="CH462" s="43"/>
      <c r="CI462" s="43"/>
      <c r="CJ462" s="43"/>
      <c r="CK462" s="43"/>
      <c r="CL462" s="43"/>
      <c r="CM462" s="43"/>
      <c r="CN462" s="43"/>
      <c r="CO462" s="43"/>
      <c r="CP462" s="43"/>
      <c r="CQ462" s="43"/>
      <c r="CR462" s="43"/>
      <c r="CS462" s="43"/>
      <c r="CT462" s="43"/>
      <c r="CU462" s="43"/>
      <c r="CV462" s="43"/>
      <c r="CW462" s="43"/>
      <c r="CX462" s="43"/>
      <c r="CY462" s="43"/>
      <c r="CZ462" s="43"/>
      <c r="DA462" s="43"/>
      <c r="DC462" s="198"/>
      <c r="DD462" s="43"/>
      <c r="DE462" s="43"/>
      <c r="DF462" s="43"/>
      <c r="DG462" s="43"/>
      <c r="DH462" s="43"/>
      <c r="DI462" s="43"/>
      <c r="DJ462" s="43"/>
      <c r="DK462" s="43"/>
      <c r="DL462" s="43"/>
      <c r="DM462" s="43"/>
      <c r="DN462" s="43"/>
      <c r="DO462" s="43"/>
      <c r="DP462" s="43"/>
      <c r="DQ462" s="43"/>
      <c r="DR462" s="43"/>
      <c r="DS462" s="43"/>
      <c r="DT462" s="43"/>
      <c r="DU462" s="43"/>
      <c r="DV462" s="43"/>
      <c r="DW462" s="43"/>
      <c r="DX462" s="43"/>
      <c r="DY462" s="43"/>
      <c r="DZ462" s="43"/>
      <c r="EA462" s="43"/>
      <c r="EB462" s="43"/>
      <c r="EC462" s="43"/>
      <c r="ED462" s="43"/>
      <c r="EE462" s="43"/>
      <c r="EF462" s="43"/>
      <c r="EG462" s="43"/>
      <c r="EH462" s="43"/>
      <c r="EI462" s="43"/>
      <c r="EJ462" s="43"/>
      <c r="EK462" s="43"/>
      <c r="EL462" s="43"/>
      <c r="EM462" s="43"/>
      <c r="EN462" s="43"/>
      <c r="EO462" s="43"/>
      <c r="EP462" s="43"/>
      <c r="EQ462" s="43"/>
      <c r="ER462" s="43"/>
      <c r="ES462" s="43"/>
      <c r="ET462" s="43"/>
      <c r="EU462" s="43"/>
      <c r="EV462" s="43"/>
      <c r="EW462" s="43"/>
      <c r="EX462" s="43"/>
      <c r="EY462" s="43"/>
      <c r="EZ462" s="43"/>
      <c r="FA462" s="43"/>
      <c r="FB462" s="308"/>
      <c r="FC462" s="43"/>
      <c r="FD462" s="43"/>
      <c r="FE462" s="43"/>
      <c r="FF462" s="43"/>
      <c r="FG462" s="43"/>
      <c r="FH462" s="43"/>
      <c r="FI462" s="43"/>
      <c r="FJ462" s="43"/>
      <c r="FK462" s="43"/>
      <c r="FL462" s="43"/>
      <c r="FM462" s="43"/>
      <c r="FN462" s="43"/>
      <c r="FO462" s="43"/>
      <c r="FP462" s="43"/>
      <c r="FQ462" s="43"/>
      <c r="FR462" s="43"/>
      <c r="FS462" s="43"/>
      <c r="FT462" s="43"/>
      <c r="FU462" s="43"/>
      <c r="FV462" s="43"/>
      <c r="FW462" s="43"/>
      <c r="FX462" s="43"/>
      <c r="FY462" s="43"/>
      <c r="FZ462" s="43"/>
      <c r="GA462" s="43"/>
      <c r="GB462" s="43"/>
      <c r="GC462" s="43"/>
      <c r="GD462" s="43"/>
      <c r="GE462" s="43"/>
      <c r="GF462" s="43"/>
      <c r="GG462" s="43"/>
      <c r="GH462" s="43"/>
      <c r="GI462" s="43"/>
      <c r="GJ462" s="43"/>
      <c r="GK462" s="43"/>
      <c r="GL462" s="43"/>
      <c r="GM462" s="43"/>
      <c r="GN462" s="43"/>
      <c r="GO462" s="43"/>
      <c r="GP462" s="43"/>
      <c r="GQ462" s="43"/>
      <c r="GR462" s="43"/>
      <c r="GS462" s="43"/>
      <c r="GT462" s="43"/>
      <c r="GU462" s="43"/>
      <c r="GV462" s="43"/>
      <c r="GW462" s="43"/>
      <c r="GX462" s="43"/>
      <c r="GY462" s="43"/>
      <c r="GZ462" s="43"/>
      <c r="HA462" s="43"/>
      <c r="HB462" s="43"/>
    </row>
    <row r="463" spans="1:210" x14ac:dyDescent="0.6">
      <c r="A463" s="327">
        <v>22</v>
      </c>
      <c r="B463" s="198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  <c r="AH463" s="43"/>
      <c r="AI463" s="43"/>
      <c r="AJ463" s="43"/>
      <c r="AK463" s="43"/>
      <c r="AL463" s="43"/>
      <c r="AM463" s="43"/>
      <c r="AN463" s="43"/>
      <c r="AO463" s="43"/>
      <c r="AP463" s="43"/>
      <c r="AQ463" s="43"/>
      <c r="AR463" s="43"/>
      <c r="AS463" s="43"/>
      <c r="AT463" s="43"/>
      <c r="AU463" s="43"/>
      <c r="AV463" s="43"/>
      <c r="AW463" s="43"/>
      <c r="AX463" s="43"/>
      <c r="AY463" s="43"/>
      <c r="AZ463" s="43"/>
      <c r="BA463" s="308"/>
      <c r="BB463" s="43"/>
      <c r="BC463" s="43"/>
      <c r="BD463" s="43"/>
      <c r="BE463" s="43"/>
      <c r="BF463" s="43"/>
      <c r="BG463" s="43"/>
      <c r="BH463" s="43"/>
      <c r="BI463" s="43"/>
      <c r="BJ463" s="43"/>
      <c r="BK463" s="43"/>
      <c r="BL463" s="43"/>
      <c r="BM463" s="43"/>
      <c r="BN463" s="43"/>
      <c r="BO463" s="43"/>
      <c r="BP463" s="43"/>
      <c r="BQ463" s="43"/>
      <c r="BR463" s="43"/>
      <c r="BS463" s="43"/>
      <c r="BT463" s="43"/>
      <c r="BU463" s="43"/>
      <c r="BV463" s="43"/>
      <c r="BW463" s="43"/>
      <c r="BX463" s="43"/>
      <c r="BY463" s="43"/>
      <c r="BZ463" s="43"/>
      <c r="CA463" s="43"/>
      <c r="CB463" s="43"/>
      <c r="CC463" s="43"/>
      <c r="CD463" s="43"/>
      <c r="CE463" s="43"/>
      <c r="CF463" s="43"/>
      <c r="CG463" s="43"/>
      <c r="CH463" s="43"/>
      <c r="CI463" s="43"/>
      <c r="CJ463" s="43"/>
      <c r="CK463" s="43"/>
      <c r="CL463" s="43"/>
      <c r="CM463" s="43"/>
      <c r="CN463" s="43"/>
      <c r="CO463" s="43"/>
      <c r="CP463" s="43"/>
      <c r="CQ463" s="43"/>
      <c r="CR463" s="43"/>
      <c r="CS463" s="43"/>
      <c r="CT463" s="43"/>
      <c r="CU463" s="43"/>
      <c r="CV463" s="43"/>
      <c r="CW463" s="43"/>
      <c r="CX463" s="43"/>
      <c r="CY463" s="43"/>
      <c r="CZ463" s="43"/>
      <c r="DA463" s="43"/>
      <c r="DC463" s="198"/>
      <c r="DD463" s="43"/>
      <c r="DE463" s="43"/>
      <c r="DF463" s="43"/>
      <c r="DG463" s="43"/>
      <c r="DH463" s="43"/>
      <c r="DI463" s="43"/>
      <c r="DJ463" s="43"/>
      <c r="DK463" s="43"/>
      <c r="DL463" s="43"/>
      <c r="DM463" s="43"/>
      <c r="DN463" s="43"/>
      <c r="DO463" s="43"/>
      <c r="DP463" s="43"/>
      <c r="DQ463" s="43"/>
      <c r="DR463" s="43"/>
      <c r="DS463" s="43"/>
      <c r="DT463" s="43"/>
      <c r="DU463" s="43"/>
      <c r="DV463" s="43"/>
      <c r="DW463" s="43"/>
      <c r="DX463" s="43"/>
      <c r="DY463" s="43"/>
      <c r="DZ463" s="43"/>
      <c r="EA463" s="43"/>
      <c r="EB463" s="43"/>
      <c r="EC463" s="43"/>
      <c r="ED463" s="43"/>
      <c r="EE463" s="43"/>
      <c r="EF463" s="43"/>
      <c r="EG463" s="43"/>
      <c r="EH463" s="43"/>
      <c r="EI463" s="43"/>
      <c r="EJ463" s="43"/>
      <c r="EK463" s="43"/>
      <c r="EL463" s="43"/>
      <c r="EM463" s="43"/>
      <c r="EN463" s="43"/>
      <c r="EO463" s="43"/>
      <c r="EP463" s="43"/>
      <c r="EQ463" s="43"/>
      <c r="ER463" s="43"/>
      <c r="ES463" s="43"/>
      <c r="ET463" s="43"/>
      <c r="EU463" s="43"/>
      <c r="EV463" s="43"/>
      <c r="EW463" s="43"/>
      <c r="EX463" s="43"/>
      <c r="EY463" s="43"/>
      <c r="EZ463" s="43"/>
      <c r="FA463" s="43"/>
      <c r="FB463" s="308"/>
      <c r="FC463" s="43"/>
      <c r="FD463" s="43"/>
      <c r="FE463" s="43"/>
      <c r="FF463" s="43"/>
      <c r="FG463" s="43"/>
      <c r="FH463" s="43"/>
      <c r="FI463" s="43"/>
      <c r="FJ463" s="43"/>
      <c r="FK463" s="43"/>
      <c r="FL463" s="43"/>
      <c r="FM463" s="43"/>
      <c r="FN463" s="43"/>
      <c r="FO463" s="43"/>
      <c r="FP463" s="43"/>
      <c r="FQ463" s="43"/>
      <c r="FR463" s="43"/>
      <c r="FS463" s="43"/>
      <c r="FT463" s="43"/>
      <c r="FU463" s="43"/>
      <c r="FV463" s="43"/>
      <c r="FW463" s="43"/>
      <c r="FX463" s="43"/>
      <c r="FY463" s="43"/>
      <c r="FZ463" s="43"/>
      <c r="GA463" s="43"/>
      <c r="GB463" s="43"/>
      <c r="GC463" s="43"/>
      <c r="GD463" s="43"/>
      <c r="GE463" s="43"/>
      <c r="GF463" s="43"/>
      <c r="GG463" s="43"/>
      <c r="GH463" s="43"/>
      <c r="GI463" s="43"/>
      <c r="GJ463" s="43"/>
      <c r="GK463" s="43"/>
      <c r="GL463" s="43"/>
      <c r="GM463" s="43"/>
      <c r="GN463" s="43"/>
      <c r="GO463" s="43"/>
      <c r="GP463" s="43"/>
      <c r="GQ463" s="43"/>
      <c r="GR463" s="43"/>
      <c r="GS463" s="43"/>
      <c r="GT463" s="43"/>
      <c r="GU463" s="43"/>
      <c r="GV463" s="43"/>
      <c r="GW463" s="43"/>
      <c r="GX463" s="43"/>
      <c r="GY463" s="43"/>
      <c r="GZ463" s="43"/>
      <c r="HA463" s="43"/>
      <c r="HB463" s="43"/>
    </row>
    <row r="464" spans="1:210" x14ac:dyDescent="0.6">
      <c r="A464" s="327">
        <v>23</v>
      </c>
      <c r="B464" s="198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  <c r="AH464" s="43"/>
      <c r="AI464" s="43"/>
      <c r="AJ464" s="43"/>
      <c r="AK464" s="43"/>
      <c r="AL464" s="43"/>
      <c r="AM464" s="43"/>
      <c r="AN464" s="43"/>
      <c r="AO464" s="43"/>
      <c r="AP464" s="43"/>
      <c r="AQ464" s="43"/>
      <c r="AR464" s="43"/>
      <c r="AS464" s="43"/>
      <c r="AT464" s="43"/>
      <c r="AU464" s="43"/>
      <c r="AV464" s="43"/>
      <c r="AW464" s="43"/>
      <c r="AX464" s="43"/>
      <c r="AY464" s="43"/>
      <c r="AZ464" s="43"/>
      <c r="BA464" s="308"/>
      <c r="BB464" s="43"/>
      <c r="BC464" s="43"/>
      <c r="BD464" s="43"/>
      <c r="BE464" s="43"/>
      <c r="BF464" s="43"/>
      <c r="BG464" s="43"/>
      <c r="BH464" s="43"/>
      <c r="BI464" s="43"/>
      <c r="BJ464" s="43"/>
      <c r="BK464" s="43"/>
      <c r="BL464" s="43"/>
      <c r="BM464" s="43"/>
      <c r="BN464" s="43"/>
      <c r="BO464" s="43"/>
      <c r="BP464" s="43"/>
      <c r="BQ464" s="43"/>
      <c r="BR464" s="43"/>
      <c r="BS464" s="43"/>
      <c r="BT464" s="43"/>
      <c r="BU464" s="43"/>
      <c r="BV464" s="43"/>
      <c r="BW464" s="43"/>
      <c r="BX464" s="43"/>
      <c r="BY464" s="43"/>
      <c r="BZ464" s="43"/>
      <c r="CA464" s="43"/>
      <c r="CB464" s="43"/>
      <c r="CC464" s="43"/>
      <c r="CD464" s="43"/>
      <c r="CE464" s="43"/>
      <c r="CF464" s="43"/>
      <c r="CG464" s="43"/>
      <c r="CH464" s="43"/>
      <c r="CI464" s="43"/>
      <c r="CJ464" s="43"/>
      <c r="CK464" s="43"/>
      <c r="CL464" s="43"/>
      <c r="CM464" s="43"/>
      <c r="CN464" s="43"/>
      <c r="CO464" s="43"/>
      <c r="CP464" s="43"/>
      <c r="CQ464" s="43"/>
      <c r="CR464" s="43"/>
      <c r="CS464" s="43"/>
      <c r="CT464" s="43"/>
      <c r="CU464" s="43"/>
      <c r="CV464" s="43"/>
      <c r="CW464" s="43"/>
      <c r="CX464" s="43"/>
      <c r="CY464" s="43"/>
      <c r="CZ464" s="43"/>
      <c r="DA464" s="43"/>
      <c r="DC464" s="198"/>
      <c r="DD464" s="43"/>
      <c r="DE464" s="43"/>
      <c r="DF464" s="43"/>
      <c r="DG464" s="43"/>
      <c r="DH464" s="43"/>
      <c r="DI464" s="43"/>
      <c r="DJ464" s="43"/>
      <c r="DK464" s="43"/>
      <c r="DL464" s="43"/>
      <c r="DM464" s="43"/>
      <c r="DN464" s="43"/>
      <c r="DO464" s="43"/>
      <c r="DP464" s="43"/>
      <c r="DQ464" s="43"/>
      <c r="DR464" s="43"/>
      <c r="DS464" s="43"/>
      <c r="DT464" s="43"/>
      <c r="DU464" s="43"/>
      <c r="DV464" s="43"/>
      <c r="DW464" s="43"/>
      <c r="DX464" s="43"/>
      <c r="DY464" s="43"/>
      <c r="DZ464" s="43"/>
      <c r="EA464" s="43"/>
      <c r="EB464" s="43"/>
      <c r="EC464" s="43"/>
      <c r="ED464" s="43"/>
      <c r="EE464" s="43"/>
      <c r="EF464" s="43"/>
      <c r="EG464" s="43"/>
      <c r="EH464" s="43"/>
      <c r="EI464" s="43"/>
      <c r="EJ464" s="43"/>
      <c r="EK464" s="43"/>
      <c r="EL464" s="43"/>
      <c r="EM464" s="43"/>
      <c r="EN464" s="43"/>
      <c r="EO464" s="43"/>
      <c r="EP464" s="43"/>
      <c r="EQ464" s="43"/>
      <c r="ER464" s="43"/>
      <c r="ES464" s="43"/>
      <c r="ET464" s="43"/>
      <c r="EU464" s="43"/>
      <c r="EV464" s="43"/>
      <c r="EW464" s="43"/>
      <c r="EX464" s="43"/>
      <c r="EY464" s="43"/>
      <c r="EZ464" s="43"/>
      <c r="FA464" s="43"/>
      <c r="FB464" s="308"/>
      <c r="FC464" s="43"/>
      <c r="FD464" s="43"/>
      <c r="FE464" s="43"/>
      <c r="FF464" s="43"/>
      <c r="FG464" s="43"/>
      <c r="FH464" s="43"/>
      <c r="FI464" s="43"/>
      <c r="FJ464" s="43"/>
      <c r="FK464" s="43"/>
      <c r="FL464" s="43"/>
      <c r="FM464" s="43"/>
      <c r="FN464" s="43"/>
      <c r="FO464" s="43"/>
      <c r="FP464" s="43"/>
      <c r="FQ464" s="43"/>
      <c r="FR464" s="43"/>
      <c r="FS464" s="43"/>
      <c r="FT464" s="43"/>
      <c r="FU464" s="43"/>
      <c r="FV464" s="43"/>
      <c r="FW464" s="43"/>
      <c r="FX464" s="43"/>
      <c r="FY464" s="43"/>
      <c r="FZ464" s="43"/>
      <c r="GA464" s="43"/>
      <c r="GB464" s="43"/>
      <c r="GC464" s="43"/>
      <c r="GD464" s="43"/>
      <c r="GE464" s="43"/>
      <c r="GF464" s="43"/>
      <c r="GG464" s="43"/>
      <c r="GH464" s="43"/>
      <c r="GI464" s="43"/>
      <c r="GJ464" s="43"/>
      <c r="GK464" s="43"/>
      <c r="GL464" s="43"/>
      <c r="GM464" s="43"/>
      <c r="GN464" s="43"/>
      <c r="GO464" s="43"/>
      <c r="GP464" s="43"/>
      <c r="GQ464" s="43"/>
      <c r="GR464" s="43"/>
      <c r="GS464" s="43"/>
      <c r="GT464" s="43"/>
      <c r="GU464" s="43"/>
      <c r="GV464" s="43"/>
      <c r="GW464" s="43"/>
      <c r="GX464" s="43"/>
      <c r="GY464" s="43"/>
      <c r="GZ464" s="43"/>
      <c r="HA464" s="43"/>
      <c r="HB464" s="43"/>
    </row>
    <row r="465" spans="1:210" x14ac:dyDescent="0.6">
      <c r="A465" s="327">
        <v>24</v>
      </c>
      <c r="B465" s="198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  <c r="AH465" s="43"/>
      <c r="AI465" s="43"/>
      <c r="AJ465" s="43"/>
      <c r="AK465" s="43"/>
      <c r="AL465" s="43"/>
      <c r="AM465" s="43"/>
      <c r="AN465" s="43"/>
      <c r="AO465" s="43"/>
      <c r="AP465" s="43"/>
      <c r="AQ465" s="43"/>
      <c r="AR465" s="43"/>
      <c r="AS465" s="43"/>
      <c r="AT465" s="43"/>
      <c r="AU465" s="43"/>
      <c r="AV465" s="43"/>
      <c r="AW465" s="43"/>
      <c r="AX465" s="43"/>
      <c r="AY465" s="43"/>
      <c r="AZ465" s="43"/>
      <c r="BA465" s="308"/>
      <c r="BB465" s="43"/>
      <c r="BC465" s="43"/>
      <c r="BD465" s="43"/>
      <c r="BE465" s="43"/>
      <c r="BF465" s="43"/>
      <c r="BG465" s="43"/>
      <c r="BH465" s="43"/>
      <c r="BI465" s="43"/>
      <c r="BJ465" s="43"/>
      <c r="BK465" s="43"/>
      <c r="BL465" s="43"/>
      <c r="BM465" s="43"/>
      <c r="BN465" s="43"/>
      <c r="BO465" s="43"/>
      <c r="BP465" s="43"/>
      <c r="BQ465" s="43"/>
      <c r="BR465" s="43"/>
      <c r="BS465" s="43"/>
      <c r="BT465" s="43"/>
      <c r="BU465" s="43"/>
      <c r="BV465" s="43"/>
      <c r="BW465" s="43"/>
      <c r="BX465" s="43"/>
      <c r="BY465" s="43"/>
      <c r="BZ465" s="43"/>
      <c r="CA465" s="43"/>
      <c r="CB465" s="43"/>
      <c r="CC465" s="43"/>
      <c r="CD465" s="43"/>
      <c r="CE465" s="43"/>
      <c r="CF465" s="43"/>
      <c r="CG465" s="43"/>
      <c r="CH465" s="43"/>
      <c r="CI465" s="43"/>
      <c r="CJ465" s="43"/>
      <c r="CK465" s="43"/>
      <c r="CL465" s="43"/>
      <c r="CM465" s="43"/>
      <c r="CN465" s="43"/>
      <c r="CO465" s="43"/>
      <c r="CP465" s="43"/>
      <c r="CQ465" s="43"/>
      <c r="CR465" s="43"/>
      <c r="CS465" s="43"/>
      <c r="CT465" s="43"/>
      <c r="CU465" s="43"/>
      <c r="CV465" s="43"/>
      <c r="CW465" s="43"/>
      <c r="CX465" s="43"/>
      <c r="CY465" s="43"/>
      <c r="CZ465" s="43"/>
      <c r="DA465" s="43"/>
      <c r="DC465" s="198"/>
      <c r="DD465" s="43"/>
      <c r="DE465" s="43"/>
      <c r="DF465" s="43"/>
      <c r="DG465" s="43"/>
      <c r="DH465" s="43"/>
      <c r="DI465" s="43"/>
      <c r="DJ465" s="43"/>
      <c r="DK465" s="43"/>
      <c r="DL465" s="43"/>
      <c r="DM465" s="43"/>
      <c r="DN465" s="43"/>
      <c r="DO465" s="43"/>
      <c r="DP465" s="43"/>
      <c r="DQ465" s="43"/>
      <c r="DR465" s="43"/>
      <c r="DS465" s="43"/>
      <c r="DT465" s="43"/>
      <c r="DU465" s="43"/>
      <c r="DV465" s="43"/>
      <c r="DW465" s="43"/>
      <c r="DX465" s="43"/>
      <c r="DY465" s="43"/>
      <c r="DZ465" s="43"/>
      <c r="EA465" s="43"/>
      <c r="EB465" s="43"/>
      <c r="EC465" s="43"/>
      <c r="ED465" s="43"/>
      <c r="EE465" s="43"/>
      <c r="EF465" s="43"/>
      <c r="EG465" s="43"/>
      <c r="EH465" s="43"/>
      <c r="EI465" s="43"/>
      <c r="EJ465" s="43"/>
      <c r="EK465" s="43"/>
      <c r="EL465" s="43"/>
      <c r="EM465" s="43"/>
      <c r="EN465" s="43"/>
      <c r="EO465" s="43"/>
      <c r="EP465" s="43"/>
      <c r="EQ465" s="43"/>
      <c r="ER465" s="43"/>
      <c r="ES465" s="43"/>
      <c r="ET465" s="43"/>
      <c r="EU465" s="43"/>
      <c r="EV465" s="43"/>
      <c r="EW465" s="43"/>
      <c r="EX465" s="43"/>
      <c r="EY465" s="43"/>
      <c r="EZ465" s="43"/>
      <c r="FA465" s="43"/>
      <c r="FB465" s="308"/>
      <c r="FC465" s="43"/>
      <c r="FD465" s="43"/>
      <c r="FE465" s="43"/>
      <c r="FF465" s="43"/>
      <c r="FG465" s="43"/>
      <c r="FH465" s="43"/>
      <c r="FI465" s="43"/>
      <c r="FJ465" s="43"/>
      <c r="FK465" s="43"/>
      <c r="FL465" s="43"/>
      <c r="FM465" s="43"/>
      <c r="FN465" s="43"/>
      <c r="FO465" s="43"/>
      <c r="FP465" s="43"/>
      <c r="FQ465" s="43"/>
      <c r="FR465" s="43"/>
      <c r="FS465" s="43"/>
      <c r="FT465" s="43"/>
      <c r="FU465" s="43"/>
      <c r="FV465" s="43"/>
      <c r="FW465" s="43"/>
      <c r="FX465" s="43"/>
      <c r="FY465" s="43"/>
      <c r="FZ465" s="43"/>
      <c r="GA465" s="43"/>
      <c r="GB465" s="43"/>
      <c r="GC465" s="43"/>
      <c r="GD465" s="43"/>
      <c r="GE465" s="43"/>
      <c r="GF465" s="43"/>
      <c r="GG465" s="43"/>
      <c r="GH465" s="43"/>
      <c r="GI465" s="43"/>
      <c r="GJ465" s="43"/>
      <c r="GK465" s="43"/>
      <c r="GL465" s="43"/>
      <c r="GM465" s="43"/>
      <c r="GN465" s="43"/>
      <c r="GO465" s="43"/>
      <c r="GP465" s="43"/>
      <c r="GQ465" s="43"/>
      <c r="GR465" s="43"/>
      <c r="GS465" s="43"/>
      <c r="GT465" s="43"/>
      <c r="GU465" s="43"/>
      <c r="GV465" s="43"/>
      <c r="GW465" s="43"/>
      <c r="GX465" s="43"/>
      <c r="GY465" s="43"/>
      <c r="GZ465" s="43"/>
      <c r="HA465" s="43"/>
      <c r="HB465" s="43"/>
    </row>
    <row r="466" spans="1:210" x14ac:dyDescent="0.6">
      <c r="A466" s="327">
        <v>25</v>
      </c>
      <c r="B466" s="198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  <c r="AH466" s="43"/>
      <c r="AI466" s="43"/>
      <c r="AJ466" s="43"/>
      <c r="AK466" s="43"/>
      <c r="AL466" s="43"/>
      <c r="AM466" s="43"/>
      <c r="AN466" s="43"/>
      <c r="AO466" s="43"/>
      <c r="AP466" s="43"/>
      <c r="AQ466" s="43"/>
      <c r="AR466" s="43"/>
      <c r="AS466" s="43"/>
      <c r="AT466" s="43"/>
      <c r="AU466" s="43"/>
      <c r="AV466" s="43"/>
      <c r="AW466" s="43"/>
      <c r="AX466" s="43"/>
      <c r="AY466" s="43"/>
      <c r="AZ466" s="43"/>
      <c r="BA466" s="308"/>
      <c r="BB466" s="43"/>
      <c r="BC466" s="43"/>
      <c r="BD466" s="43"/>
      <c r="BE466" s="43"/>
      <c r="BF466" s="43"/>
      <c r="BG466" s="43"/>
      <c r="BH466" s="43"/>
      <c r="BI466" s="43"/>
      <c r="BJ466" s="43"/>
      <c r="BK466" s="43"/>
      <c r="BL466" s="43"/>
      <c r="BM466" s="43"/>
      <c r="BN466" s="43"/>
      <c r="BO466" s="43"/>
      <c r="BP466" s="43"/>
      <c r="BQ466" s="43"/>
      <c r="BR466" s="43"/>
      <c r="BS466" s="43"/>
      <c r="BT466" s="43"/>
      <c r="BU466" s="43"/>
      <c r="BV466" s="43"/>
      <c r="BW466" s="43"/>
      <c r="BX466" s="43"/>
      <c r="BY466" s="43"/>
      <c r="BZ466" s="43"/>
      <c r="CA466" s="43"/>
      <c r="CB466" s="43"/>
      <c r="CC466" s="43"/>
      <c r="CD466" s="43"/>
      <c r="CE466" s="43"/>
      <c r="CF466" s="43"/>
      <c r="CG466" s="43"/>
      <c r="CH466" s="43"/>
      <c r="CI466" s="43"/>
      <c r="CJ466" s="43"/>
      <c r="CK466" s="43"/>
      <c r="CL466" s="43"/>
      <c r="CM466" s="43"/>
      <c r="CN466" s="43"/>
      <c r="CO466" s="43"/>
      <c r="CP466" s="43"/>
      <c r="CQ466" s="43"/>
      <c r="CR466" s="43"/>
      <c r="CS466" s="43"/>
      <c r="CT466" s="43"/>
      <c r="CU466" s="43"/>
      <c r="CV466" s="43"/>
      <c r="CW466" s="43"/>
      <c r="CX466" s="43"/>
      <c r="CY466" s="43"/>
      <c r="CZ466" s="43"/>
      <c r="DA466" s="43"/>
      <c r="DC466" s="198"/>
      <c r="DD466" s="43"/>
      <c r="DE466" s="43"/>
      <c r="DF466" s="43"/>
      <c r="DG466" s="43"/>
      <c r="DH466" s="43"/>
      <c r="DI466" s="43"/>
      <c r="DJ466" s="43"/>
      <c r="DK466" s="43"/>
      <c r="DL466" s="43"/>
      <c r="DM466" s="43"/>
      <c r="DN466" s="43"/>
      <c r="DO466" s="43"/>
      <c r="DP466" s="43"/>
      <c r="DQ466" s="43"/>
      <c r="DR466" s="43"/>
      <c r="DS466" s="43"/>
      <c r="DT466" s="43"/>
      <c r="DU466" s="43"/>
      <c r="DV466" s="43"/>
      <c r="DW466" s="43"/>
      <c r="DX466" s="43"/>
      <c r="DY466" s="43"/>
      <c r="DZ466" s="43"/>
      <c r="EA466" s="43"/>
      <c r="EB466" s="43"/>
      <c r="EC466" s="43"/>
      <c r="ED466" s="43"/>
      <c r="EE466" s="43"/>
      <c r="EF466" s="43"/>
      <c r="EG466" s="43"/>
      <c r="EH466" s="43"/>
      <c r="EI466" s="43"/>
      <c r="EJ466" s="43"/>
      <c r="EK466" s="43"/>
      <c r="EL466" s="43"/>
      <c r="EM466" s="43"/>
      <c r="EN466" s="43"/>
      <c r="EO466" s="43"/>
      <c r="EP466" s="43"/>
      <c r="EQ466" s="43"/>
      <c r="ER466" s="43"/>
      <c r="ES466" s="43"/>
      <c r="ET466" s="43"/>
      <c r="EU466" s="43"/>
      <c r="EV466" s="43"/>
      <c r="EW466" s="43"/>
      <c r="EX466" s="43"/>
      <c r="EY466" s="43"/>
      <c r="EZ466" s="43"/>
      <c r="FA466" s="43"/>
      <c r="FB466" s="308"/>
      <c r="FC466" s="43"/>
      <c r="FD466" s="43"/>
      <c r="FE466" s="43"/>
      <c r="FF466" s="43"/>
      <c r="FG466" s="43"/>
      <c r="FH466" s="43"/>
      <c r="FI466" s="43"/>
      <c r="FJ466" s="43"/>
      <c r="FK466" s="43"/>
      <c r="FL466" s="43"/>
      <c r="FM466" s="43"/>
      <c r="FN466" s="43"/>
      <c r="FO466" s="43"/>
      <c r="FP466" s="43"/>
      <c r="FQ466" s="43"/>
      <c r="FR466" s="43"/>
      <c r="FS466" s="43"/>
      <c r="FT466" s="43"/>
      <c r="FU466" s="43"/>
      <c r="FV466" s="43"/>
      <c r="FW466" s="43"/>
      <c r="FX466" s="43"/>
      <c r="FY466" s="43"/>
      <c r="FZ466" s="43"/>
      <c r="GA466" s="43"/>
      <c r="GB466" s="43"/>
      <c r="GC466" s="43"/>
      <c r="GD466" s="43"/>
      <c r="GE466" s="43"/>
      <c r="GF466" s="43"/>
      <c r="GG466" s="43"/>
      <c r="GH466" s="43"/>
      <c r="GI466" s="43"/>
      <c r="GJ466" s="43"/>
      <c r="GK466" s="43"/>
      <c r="GL466" s="43"/>
      <c r="GM466" s="43"/>
      <c r="GN466" s="43"/>
      <c r="GO466" s="43"/>
      <c r="GP466" s="43"/>
      <c r="GQ466" s="43"/>
      <c r="GR466" s="43"/>
      <c r="GS466" s="43"/>
      <c r="GT466" s="43"/>
      <c r="GU466" s="43"/>
      <c r="GV466" s="43"/>
      <c r="GW466" s="43"/>
      <c r="GX466" s="43"/>
      <c r="GY466" s="43"/>
      <c r="GZ466" s="43"/>
      <c r="HA466" s="43"/>
      <c r="HB466" s="43"/>
    </row>
    <row r="467" spans="1:210" x14ac:dyDescent="0.6">
      <c r="A467" s="327">
        <v>26</v>
      </c>
      <c r="B467" s="198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  <c r="AH467" s="43"/>
      <c r="AI467" s="43"/>
      <c r="AJ467" s="43"/>
      <c r="AK467" s="43"/>
      <c r="AL467" s="43"/>
      <c r="AM467" s="43"/>
      <c r="AN467" s="43"/>
      <c r="AO467" s="43"/>
      <c r="AP467" s="43"/>
      <c r="AQ467" s="43"/>
      <c r="AR467" s="43"/>
      <c r="AS467" s="43"/>
      <c r="AT467" s="43"/>
      <c r="AU467" s="43"/>
      <c r="AV467" s="43"/>
      <c r="AW467" s="43"/>
      <c r="AX467" s="43"/>
      <c r="AY467" s="43"/>
      <c r="AZ467" s="43"/>
      <c r="BA467" s="308"/>
      <c r="BB467" s="43"/>
      <c r="BC467" s="43"/>
      <c r="BD467" s="43"/>
      <c r="BE467" s="43"/>
      <c r="BF467" s="43"/>
      <c r="BG467" s="43"/>
      <c r="BH467" s="43"/>
      <c r="BI467" s="43"/>
      <c r="BJ467" s="43"/>
      <c r="BK467" s="43"/>
      <c r="BL467" s="43"/>
      <c r="BM467" s="43"/>
      <c r="BN467" s="43"/>
      <c r="BO467" s="43"/>
      <c r="BP467" s="43"/>
      <c r="BQ467" s="43"/>
      <c r="BR467" s="43"/>
      <c r="BS467" s="43"/>
      <c r="BT467" s="43"/>
      <c r="BU467" s="43"/>
      <c r="BV467" s="43"/>
      <c r="BW467" s="43"/>
      <c r="BX467" s="43"/>
      <c r="BY467" s="43"/>
      <c r="BZ467" s="43"/>
      <c r="CA467" s="43"/>
      <c r="CB467" s="43"/>
      <c r="CC467" s="43"/>
      <c r="CD467" s="43"/>
      <c r="CE467" s="43"/>
      <c r="CF467" s="43"/>
      <c r="CG467" s="43"/>
      <c r="CH467" s="43"/>
      <c r="CI467" s="43"/>
      <c r="CJ467" s="43"/>
      <c r="CK467" s="43"/>
      <c r="CL467" s="43"/>
      <c r="CM467" s="43"/>
      <c r="CN467" s="43"/>
      <c r="CO467" s="43"/>
      <c r="CP467" s="43"/>
      <c r="CQ467" s="43"/>
      <c r="CR467" s="43"/>
      <c r="CS467" s="43"/>
      <c r="CT467" s="43"/>
      <c r="CU467" s="43"/>
      <c r="CV467" s="43"/>
      <c r="CW467" s="43"/>
      <c r="CX467" s="43"/>
      <c r="CY467" s="43"/>
      <c r="CZ467" s="43"/>
      <c r="DA467" s="43"/>
      <c r="DC467" s="198"/>
      <c r="DD467" s="43"/>
      <c r="DE467" s="43"/>
      <c r="DF467" s="43"/>
      <c r="DG467" s="43"/>
      <c r="DH467" s="43"/>
      <c r="DI467" s="43"/>
      <c r="DJ467" s="43"/>
      <c r="DK467" s="43"/>
      <c r="DL467" s="43"/>
      <c r="DM467" s="43"/>
      <c r="DN467" s="43"/>
      <c r="DO467" s="43"/>
      <c r="DP467" s="43"/>
      <c r="DQ467" s="43"/>
      <c r="DR467" s="43"/>
      <c r="DS467" s="43"/>
      <c r="DT467" s="43"/>
      <c r="DU467" s="43"/>
      <c r="DV467" s="43"/>
      <c r="DW467" s="43"/>
      <c r="DX467" s="43"/>
      <c r="DY467" s="43"/>
      <c r="DZ467" s="43"/>
      <c r="EA467" s="43"/>
      <c r="EB467" s="43"/>
      <c r="EC467" s="43"/>
      <c r="ED467" s="43"/>
      <c r="EE467" s="43"/>
      <c r="EF467" s="43"/>
      <c r="EG467" s="43"/>
      <c r="EH467" s="43"/>
      <c r="EI467" s="43"/>
      <c r="EJ467" s="43"/>
      <c r="EK467" s="43"/>
      <c r="EL467" s="43"/>
      <c r="EM467" s="43"/>
      <c r="EN467" s="43"/>
      <c r="EO467" s="43"/>
      <c r="EP467" s="43"/>
      <c r="EQ467" s="43"/>
      <c r="ER467" s="43"/>
      <c r="ES467" s="43"/>
      <c r="ET467" s="43"/>
      <c r="EU467" s="43"/>
      <c r="EV467" s="43"/>
      <c r="EW467" s="43"/>
      <c r="EX467" s="43"/>
      <c r="EY467" s="43"/>
      <c r="EZ467" s="43"/>
      <c r="FA467" s="43"/>
      <c r="FB467" s="308"/>
      <c r="FC467" s="43"/>
      <c r="FD467" s="43"/>
      <c r="FE467" s="43"/>
      <c r="FF467" s="43"/>
      <c r="FG467" s="43"/>
      <c r="FH467" s="43"/>
      <c r="FI467" s="43"/>
      <c r="FJ467" s="43"/>
      <c r="FK467" s="43"/>
      <c r="FL467" s="43"/>
      <c r="FM467" s="43"/>
      <c r="FN467" s="43"/>
      <c r="FO467" s="43"/>
      <c r="FP467" s="43"/>
      <c r="FQ467" s="43"/>
      <c r="FR467" s="43"/>
      <c r="FS467" s="43"/>
      <c r="FT467" s="43"/>
      <c r="FU467" s="43"/>
      <c r="FV467" s="43"/>
      <c r="FW467" s="43"/>
      <c r="FX467" s="43"/>
      <c r="FY467" s="43"/>
      <c r="FZ467" s="43"/>
      <c r="GA467" s="43"/>
      <c r="GB467" s="43"/>
      <c r="GC467" s="43"/>
      <c r="GD467" s="43"/>
      <c r="GE467" s="43"/>
      <c r="GF467" s="43"/>
      <c r="GG467" s="43"/>
      <c r="GH467" s="43"/>
      <c r="GI467" s="43"/>
      <c r="GJ467" s="43"/>
      <c r="GK467" s="43"/>
      <c r="GL467" s="43"/>
      <c r="GM467" s="43"/>
      <c r="GN467" s="43"/>
      <c r="GO467" s="43"/>
      <c r="GP467" s="43"/>
      <c r="GQ467" s="43"/>
      <c r="GR467" s="43"/>
      <c r="GS467" s="43"/>
      <c r="GT467" s="43"/>
      <c r="GU467" s="43"/>
      <c r="GV467" s="43"/>
      <c r="GW467" s="43"/>
      <c r="GX467" s="43"/>
      <c r="GY467" s="43"/>
      <c r="GZ467" s="43"/>
      <c r="HA467" s="43"/>
      <c r="HB467" s="43"/>
    </row>
    <row r="468" spans="1:210" x14ac:dyDescent="0.6">
      <c r="A468" s="327">
        <v>27</v>
      </c>
      <c r="B468" s="198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  <c r="AH468" s="43"/>
      <c r="AI468" s="43"/>
      <c r="AJ468" s="43"/>
      <c r="AK468" s="43"/>
      <c r="AL468" s="43"/>
      <c r="AM468" s="43"/>
      <c r="AN468" s="43"/>
      <c r="AO468" s="43"/>
      <c r="AP468" s="43"/>
      <c r="AQ468" s="43"/>
      <c r="AR468" s="43"/>
      <c r="AS468" s="43"/>
      <c r="AT468" s="43"/>
      <c r="AU468" s="43"/>
      <c r="AV468" s="43"/>
      <c r="AW468" s="43"/>
      <c r="AX468" s="43"/>
      <c r="AY468" s="43"/>
      <c r="AZ468" s="43"/>
      <c r="BA468" s="308"/>
      <c r="BB468" s="43"/>
      <c r="BC468" s="43"/>
      <c r="BD468" s="43"/>
      <c r="BE468" s="43"/>
      <c r="BF468" s="43"/>
      <c r="BG468" s="43"/>
      <c r="BH468" s="43"/>
      <c r="BI468" s="43"/>
      <c r="BJ468" s="43"/>
      <c r="BK468" s="43"/>
      <c r="BL468" s="43"/>
      <c r="BM468" s="43"/>
      <c r="BN468" s="43"/>
      <c r="BO468" s="43"/>
      <c r="BP468" s="43"/>
      <c r="BQ468" s="43"/>
      <c r="BR468" s="43"/>
      <c r="BS468" s="43"/>
      <c r="BT468" s="43"/>
      <c r="BU468" s="43"/>
      <c r="BV468" s="43"/>
      <c r="BW468" s="43"/>
      <c r="BX468" s="43"/>
      <c r="BY468" s="43"/>
      <c r="BZ468" s="43"/>
      <c r="CA468" s="43"/>
      <c r="CB468" s="43"/>
      <c r="CC468" s="43"/>
      <c r="CD468" s="43"/>
      <c r="CE468" s="43"/>
      <c r="CF468" s="43"/>
      <c r="CG468" s="43"/>
      <c r="CH468" s="43"/>
      <c r="CI468" s="43"/>
      <c r="CJ468" s="43"/>
      <c r="CK468" s="43"/>
      <c r="CL468" s="43"/>
      <c r="CM468" s="43"/>
      <c r="CN468" s="43"/>
      <c r="CO468" s="43"/>
      <c r="CP468" s="43"/>
      <c r="CQ468" s="43"/>
      <c r="CR468" s="43"/>
      <c r="CS468" s="43"/>
      <c r="CT468" s="43"/>
      <c r="CU468" s="43"/>
      <c r="CV468" s="43"/>
      <c r="CW468" s="43"/>
      <c r="CX468" s="43"/>
      <c r="CY468" s="43"/>
      <c r="CZ468" s="43"/>
      <c r="DA468" s="43"/>
      <c r="DC468" s="198"/>
      <c r="DD468" s="43"/>
      <c r="DE468" s="43"/>
      <c r="DF468" s="43"/>
      <c r="DG468" s="43"/>
      <c r="DH468" s="43"/>
      <c r="DI468" s="43"/>
      <c r="DJ468" s="43"/>
      <c r="DK468" s="43"/>
      <c r="DL468" s="43"/>
      <c r="DM468" s="43"/>
      <c r="DN468" s="43"/>
      <c r="DO468" s="43"/>
      <c r="DP468" s="43"/>
      <c r="DQ468" s="43"/>
      <c r="DR468" s="43"/>
      <c r="DS468" s="43"/>
      <c r="DT468" s="43"/>
      <c r="DU468" s="43"/>
      <c r="DV468" s="43"/>
      <c r="DW468" s="43"/>
      <c r="DX468" s="43"/>
      <c r="DY468" s="43"/>
      <c r="DZ468" s="43"/>
      <c r="EA468" s="43"/>
      <c r="EB468" s="43"/>
      <c r="EC468" s="43"/>
      <c r="ED468" s="43"/>
      <c r="EE468" s="43"/>
      <c r="EF468" s="43"/>
      <c r="EG468" s="43"/>
      <c r="EH468" s="43"/>
      <c r="EI468" s="43"/>
      <c r="EJ468" s="43"/>
      <c r="EK468" s="43"/>
      <c r="EL468" s="43"/>
      <c r="EM468" s="43"/>
      <c r="EN468" s="43"/>
      <c r="EO468" s="43"/>
      <c r="EP468" s="43"/>
      <c r="EQ468" s="43"/>
      <c r="ER468" s="43"/>
      <c r="ES468" s="43"/>
      <c r="ET468" s="43"/>
      <c r="EU468" s="43"/>
      <c r="EV468" s="43"/>
      <c r="EW468" s="43"/>
      <c r="EX468" s="43"/>
      <c r="EY468" s="43"/>
      <c r="EZ468" s="43"/>
      <c r="FA468" s="43"/>
      <c r="FB468" s="308"/>
      <c r="FC468" s="43"/>
      <c r="FD468" s="43"/>
      <c r="FE468" s="43"/>
      <c r="FF468" s="43"/>
      <c r="FG468" s="43"/>
      <c r="FH468" s="43"/>
      <c r="FI468" s="43"/>
      <c r="FJ468" s="43"/>
      <c r="FK468" s="43"/>
      <c r="FL468" s="43"/>
      <c r="FM468" s="43"/>
      <c r="FN468" s="43"/>
      <c r="FO468" s="43"/>
      <c r="FP468" s="43"/>
      <c r="FQ468" s="43"/>
      <c r="FR468" s="43"/>
      <c r="FS468" s="43"/>
      <c r="FT468" s="43"/>
      <c r="FU468" s="43"/>
      <c r="FV468" s="43"/>
      <c r="FW468" s="43"/>
      <c r="FX468" s="43"/>
      <c r="FY468" s="43"/>
      <c r="FZ468" s="43"/>
      <c r="GA468" s="43"/>
      <c r="GB468" s="43"/>
      <c r="GC468" s="43"/>
      <c r="GD468" s="43"/>
      <c r="GE468" s="43"/>
      <c r="GF468" s="43"/>
      <c r="GG468" s="43"/>
      <c r="GH468" s="43"/>
      <c r="GI468" s="43"/>
      <c r="GJ468" s="43"/>
      <c r="GK468" s="43"/>
      <c r="GL468" s="43"/>
      <c r="GM468" s="43"/>
      <c r="GN468" s="43"/>
      <c r="GO468" s="43"/>
      <c r="GP468" s="43"/>
      <c r="GQ468" s="43"/>
      <c r="GR468" s="43"/>
      <c r="GS468" s="43"/>
      <c r="GT468" s="43"/>
      <c r="GU468" s="43"/>
      <c r="GV468" s="43"/>
      <c r="GW468" s="43"/>
      <c r="GX468" s="43"/>
      <c r="GY468" s="43"/>
      <c r="GZ468" s="43"/>
      <c r="HA468" s="43"/>
      <c r="HB468" s="43"/>
    </row>
    <row r="469" spans="1:210" x14ac:dyDescent="0.6">
      <c r="A469" s="327">
        <v>28</v>
      </c>
      <c r="B469" s="198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  <c r="AH469" s="43"/>
      <c r="AI469" s="43"/>
      <c r="AJ469" s="43"/>
      <c r="AK469" s="43"/>
      <c r="AL469" s="43"/>
      <c r="AM469" s="43"/>
      <c r="AN469" s="43"/>
      <c r="AO469" s="43"/>
      <c r="AP469" s="43"/>
      <c r="AQ469" s="43"/>
      <c r="AR469" s="43"/>
      <c r="AS469" s="43"/>
      <c r="AT469" s="43"/>
      <c r="AU469" s="43"/>
      <c r="AV469" s="43"/>
      <c r="AW469" s="43"/>
      <c r="AX469" s="43"/>
      <c r="AY469" s="43"/>
      <c r="AZ469" s="43"/>
      <c r="BA469" s="308"/>
      <c r="BB469" s="43"/>
      <c r="BC469" s="43"/>
      <c r="BD469" s="43"/>
      <c r="BE469" s="43"/>
      <c r="BF469" s="43"/>
      <c r="BG469" s="43"/>
      <c r="BH469" s="43"/>
      <c r="BI469" s="43"/>
      <c r="BJ469" s="43"/>
      <c r="BK469" s="43"/>
      <c r="BL469" s="43"/>
      <c r="BM469" s="43"/>
      <c r="BN469" s="43"/>
      <c r="BO469" s="43"/>
      <c r="BP469" s="43"/>
      <c r="BQ469" s="43"/>
      <c r="BR469" s="43"/>
      <c r="BS469" s="43"/>
      <c r="BT469" s="43"/>
      <c r="BU469" s="43"/>
      <c r="BV469" s="43"/>
      <c r="BW469" s="43"/>
      <c r="BX469" s="43"/>
      <c r="BY469" s="43"/>
      <c r="BZ469" s="43"/>
      <c r="CA469" s="43"/>
      <c r="CB469" s="43"/>
      <c r="CC469" s="43"/>
      <c r="CD469" s="43"/>
      <c r="CE469" s="43"/>
      <c r="CF469" s="43"/>
      <c r="CG469" s="43"/>
      <c r="CH469" s="43"/>
      <c r="CI469" s="43"/>
      <c r="CJ469" s="43"/>
      <c r="CK469" s="43"/>
      <c r="CL469" s="43"/>
      <c r="CM469" s="43"/>
      <c r="CN469" s="43"/>
      <c r="CO469" s="43"/>
      <c r="CP469" s="43"/>
      <c r="CQ469" s="43"/>
      <c r="CR469" s="43"/>
      <c r="CS469" s="43"/>
      <c r="CT469" s="43"/>
      <c r="CU469" s="43"/>
      <c r="CV469" s="43"/>
      <c r="CW469" s="43"/>
      <c r="CX469" s="43"/>
      <c r="CY469" s="43"/>
      <c r="CZ469" s="43"/>
      <c r="DA469" s="43"/>
      <c r="DC469" s="198"/>
      <c r="DD469" s="43"/>
      <c r="DE469" s="43"/>
      <c r="DF469" s="43"/>
      <c r="DG469" s="43"/>
      <c r="DH469" s="43"/>
      <c r="DI469" s="43"/>
      <c r="DJ469" s="43"/>
      <c r="DK469" s="43"/>
      <c r="DL469" s="43"/>
      <c r="DM469" s="43"/>
      <c r="DN469" s="43"/>
      <c r="DO469" s="43"/>
      <c r="DP469" s="43"/>
      <c r="DQ469" s="43"/>
      <c r="DR469" s="43"/>
      <c r="DS469" s="43"/>
      <c r="DT469" s="43"/>
      <c r="DU469" s="43"/>
      <c r="DV469" s="43"/>
      <c r="DW469" s="43"/>
      <c r="DX469" s="43"/>
      <c r="DY469" s="43"/>
      <c r="DZ469" s="43"/>
      <c r="EA469" s="43"/>
      <c r="EB469" s="43"/>
      <c r="EC469" s="43"/>
      <c r="ED469" s="43"/>
      <c r="EE469" s="43"/>
      <c r="EF469" s="43"/>
      <c r="EG469" s="43"/>
      <c r="EH469" s="43"/>
      <c r="EI469" s="43"/>
      <c r="EJ469" s="43"/>
      <c r="EK469" s="43"/>
      <c r="EL469" s="43"/>
      <c r="EM469" s="43"/>
      <c r="EN469" s="43"/>
      <c r="EO469" s="43"/>
      <c r="EP469" s="43"/>
      <c r="EQ469" s="43"/>
      <c r="ER469" s="43"/>
      <c r="ES469" s="43"/>
      <c r="ET469" s="43"/>
      <c r="EU469" s="43"/>
      <c r="EV469" s="43"/>
      <c r="EW469" s="43"/>
      <c r="EX469" s="43"/>
      <c r="EY469" s="43"/>
      <c r="EZ469" s="43"/>
      <c r="FA469" s="43"/>
      <c r="FB469" s="308"/>
      <c r="FC469" s="43"/>
      <c r="FD469" s="43"/>
      <c r="FE469" s="43"/>
      <c r="FF469" s="43"/>
      <c r="FG469" s="43"/>
      <c r="FH469" s="43"/>
      <c r="FI469" s="43"/>
      <c r="FJ469" s="43"/>
      <c r="FK469" s="43"/>
      <c r="FL469" s="43"/>
      <c r="FM469" s="43"/>
      <c r="FN469" s="43"/>
      <c r="FO469" s="43"/>
      <c r="FP469" s="43"/>
      <c r="FQ469" s="43"/>
      <c r="FR469" s="43"/>
      <c r="FS469" s="43"/>
      <c r="FT469" s="43"/>
      <c r="FU469" s="43"/>
      <c r="FV469" s="43"/>
      <c r="FW469" s="43"/>
      <c r="FX469" s="43"/>
      <c r="FY469" s="43"/>
      <c r="FZ469" s="43"/>
      <c r="GA469" s="43"/>
      <c r="GB469" s="43"/>
      <c r="GC469" s="43"/>
      <c r="GD469" s="43"/>
      <c r="GE469" s="43"/>
      <c r="GF469" s="43"/>
      <c r="GG469" s="43"/>
      <c r="GH469" s="43"/>
      <c r="GI469" s="43"/>
      <c r="GJ469" s="43"/>
      <c r="GK469" s="43"/>
      <c r="GL469" s="43"/>
      <c r="GM469" s="43"/>
      <c r="GN469" s="43"/>
      <c r="GO469" s="43"/>
      <c r="GP469" s="43"/>
      <c r="GQ469" s="43"/>
      <c r="GR469" s="43"/>
      <c r="GS469" s="43"/>
      <c r="GT469" s="43"/>
      <c r="GU469" s="43"/>
      <c r="GV469" s="43"/>
      <c r="GW469" s="43"/>
      <c r="GX469" s="43"/>
      <c r="GY469" s="43"/>
      <c r="GZ469" s="43"/>
      <c r="HA469" s="43"/>
      <c r="HB469" s="43"/>
    </row>
    <row r="470" spans="1:210" x14ac:dyDescent="0.6">
      <c r="A470" s="327">
        <v>29</v>
      </c>
      <c r="B470" s="198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  <c r="AH470" s="43"/>
      <c r="AI470" s="43"/>
      <c r="AJ470" s="43"/>
      <c r="AK470" s="43"/>
      <c r="AL470" s="43"/>
      <c r="AM470" s="43"/>
      <c r="AN470" s="43"/>
      <c r="AO470" s="43"/>
      <c r="AP470" s="43"/>
      <c r="AQ470" s="43"/>
      <c r="AR470" s="43"/>
      <c r="AS470" s="43"/>
      <c r="AT470" s="43"/>
      <c r="AU470" s="43"/>
      <c r="AV470" s="43"/>
      <c r="AW470" s="43"/>
      <c r="AX470" s="43"/>
      <c r="AY470" s="43"/>
      <c r="AZ470" s="43"/>
      <c r="BA470" s="308"/>
      <c r="BB470" s="43"/>
      <c r="BC470" s="43"/>
      <c r="BD470" s="43"/>
      <c r="BE470" s="43"/>
      <c r="BF470" s="43"/>
      <c r="BG470" s="43"/>
      <c r="BH470" s="43"/>
      <c r="BI470" s="43"/>
      <c r="BJ470" s="43"/>
      <c r="BK470" s="43"/>
      <c r="BL470" s="43"/>
      <c r="BM470" s="43"/>
      <c r="BN470" s="43"/>
      <c r="BO470" s="43"/>
      <c r="BP470" s="43"/>
      <c r="BQ470" s="43"/>
      <c r="BR470" s="43"/>
      <c r="BS470" s="43"/>
      <c r="BT470" s="43"/>
      <c r="BU470" s="43"/>
      <c r="BV470" s="43"/>
      <c r="BW470" s="43"/>
      <c r="BX470" s="43"/>
      <c r="BY470" s="43"/>
      <c r="BZ470" s="43"/>
      <c r="CA470" s="43"/>
      <c r="CB470" s="43"/>
      <c r="CC470" s="43"/>
      <c r="CD470" s="43"/>
      <c r="CE470" s="43"/>
      <c r="CF470" s="43"/>
      <c r="CG470" s="43"/>
      <c r="CH470" s="43"/>
      <c r="CI470" s="43"/>
      <c r="CJ470" s="43"/>
      <c r="CK470" s="43"/>
      <c r="CL470" s="43"/>
      <c r="CM470" s="43"/>
      <c r="CN470" s="43"/>
      <c r="CO470" s="43"/>
      <c r="CP470" s="43"/>
      <c r="CQ470" s="43"/>
      <c r="CR470" s="43"/>
      <c r="CS470" s="43"/>
      <c r="CT470" s="43"/>
      <c r="CU470" s="43"/>
      <c r="CV470" s="43"/>
      <c r="CW470" s="43"/>
      <c r="CX470" s="43"/>
      <c r="CY470" s="43"/>
      <c r="CZ470" s="43"/>
      <c r="DA470" s="43"/>
      <c r="DC470" s="198"/>
      <c r="DD470" s="43"/>
      <c r="DE470" s="43"/>
      <c r="DF470" s="43"/>
      <c r="DG470" s="43"/>
      <c r="DH470" s="43"/>
      <c r="DI470" s="43"/>
      <c r="DJ470" s="43"/>
      <c r="DK470" s="43"/>
      <c r="DL470" s="43"/>
      <c r="DM470" s="43"/>
      <c r="DN470" s="43"/>
      <c r="DO470" s="43"/>
      <c r="DP470" s="43"/>
      <c r="DQ470" s="43"/>
      <c r="DR470" s="43"/>
      <c r="DS470" s="43"/>
      <c r="DT470" s="43"/>
      <c r="DU470" s="43"/>
      <c r="DV470" s="43"/>
      <c r="DW470" s="43"/>
      <c r="DX470" s="43"/>
      <c r="DY470" s="43"/>
      <c r="DZ470" s="43"/>
      <c r="EA470" s="43"/>
      <c r="EB470" s="43"/>
      <c r="EC470" s="43"/>
      <c r="ED470" s="43"/>
      <c r="EE470" s="43"/>
      <c r="EF470" s="43"/>
      <c r="EG470" s="43"/>
      <c r="EH470" s="43"/>
      <c r="EI470" s="43"/>
      <c r="EJ470" s="43"/>
      <c r="EK470" s="43"/>
      <c r="EL470" s="43"/>
      <c r="EM470" s="43"/>
      <c r="EN470" s="43"/>
      <c r="EO470" s="43"/>
      <c r="EP470" s="43"/>
      <c r="EQ470" s="43"/>
      <c r="ER470" s="43"/>
      <c r="ES470" s="43"/>
      <c r="ET470" s="43"/>
      <c r="EU470" s="43"/>
      <c r="EV470" s="43"/>
      <c r="EW470" s="43"/>
      <c r="EX470" s="43"/>
      <c r="EY470" s="43"/>
      <c r="EZ470" s="43"/>
      <c r="FA470" s="43"/>
      <c r="FB470" s="308"/>
      <c r="FC470" s="43"/>
      <c r="FD470" s="43"/>
      <c r="FE470" s="43"/>
      <c r="FF470" s="43"/>
      <c r="FG470" s="43"/>
      <c r="FH470" s="43"/>
      <c r="FI470" s="43"/>
      <c r="FJ470" s="43"/>
      <c r="FK470" s="43"/>
      <c r="FL470" s="43"/>
      <c r="FM470" s="43"/>
      <c r="FN470" s="43"/>
      <c r="FO470" s="43"/>
      <c r="FP470" s="43"/>
      <c r="FQ470" s="43"/>
      <c r="FR470" s="43"/>
      <c r="FS470" s="43"/>
      <c r="FT470" s="43"/>
      <c r="FU470" s="43"/>
      <c r="FV470" s="43"/>
      <c r="FW470" s="43"/>
      <c r="FX470" s="43"/>
      <c r="FY470" s="43"/>
      <c r="FZ470" s="43"/>
      <c r="GA470" s="43"/>
      <c r="GB470" s="43"/>
      <c r="GC470" s="43"/>
      <c r="GD470" s="43"/>
      <c r="GE470" s="43"/>
      <c r="GF470" s="43"/>
      <c r="GG470" s="43"/>
      <c r="GH470" s="43"/>
      <c r="GI470" s="43"/>
      <c r="GJ470" s="43"/>
      <c r="GK470" s="43"/>
      <c r="GL470" s="43"/>
      <c r="GM470" s="43"/>
      <c r="GN470" s="43"/>
      <c r="GO470" s="43"/>
      <c r="GP470" s="43"/>
      <c r="GQ470" s="43"/>
      <c r="GR470" s="43"/>
      <c r="GS470" s="43"/>
      <c r="GT470" s="43"/>
      <c r="GU470" s="43"/>
      <c r="GV470" s="43"/>
      <c r="GW470" s="43"/>
      <c r="GX470" s="43"/>
      <c r="GY470" s="43"/>
      <c r="GZ470" s="43"/>
      <c r="HA470" s="43"/>
      <c r="HB470" s="43"/>
    </row>
    <row r="471" spans="1:210" x14ac:dyDescent="0.6">
      <c r="A471" s="327">
        <v>30</v>
      </c>
      <c r="B471" s="198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  <c r="AH471" s="43"/>
      <c r="AI471" s="43"/>
      <c r="AJ471" s="43"/>
      <c r="AK471" s="43"/>
      <c r="AL471" s="43"/>
      <c r="AM471" s="43"/>
      <c r="AN471" s="43"/>
      <c r="AO471" s="43"/>
      <c r="AP471" s="43"/>
      <c r="AQ471" s="43"/>
      <c r="AR471" s="43"/>
      <c r="AS471" s="43"/>
      <c r="AT471" s="43"/>
      <c r="AU471" s="43"/>
      <c r="AV471" s="43"/>
      <c r="AW471" s="43"/>
      <c r="AX471" s="43"/>
      <c r="AY471" s="43"/>
      <c r="AZ471" s="43"/>
      <c r="BA471" s="308"/>
      <c r="BB471" s="43"/>
      <c r="BC471" s="43"/>
      <c r="BD471" s="43"/>
      <c r="BE471" s="43"/>
      <c r="BF471" s="43"/>
      <c r="BG471" s="43"/>
      <c r="BH471" s="43"/>
      <c r="BI471" s="43"/>
      <c r="BJ471" s="43"/>
      <c r="BK471" s="43"/>
      <c r="BL471" s="43"/>
      <c r="BM471" s="43"/>
      <c r="BN471" s="43"/>
      <c r="BO471" s="43"/>
      <c r="BP471" s="43"/>
      <c r="BQ471" s="43"/>
      <c r="BR471" s="43"/>
      <c r="BS471" s="43"/>
      <c r="BT471" s="43"/>
      <c r="BU471" s="43"/>
      <c r="BV471" s="43"/>
      <c r="BW471" s="43"/>
      <c r="BX471" s="43"/>
      <c r="BY471" s="43"/>
      <c r="BZ471" s="43"/>
      <c r="CA471" s="43"/>
      <c r="CB471" s="43"/>
      <c r="CC471" s="43"/>
      <c r="CD471" s="43"/>
      <c r="CE471" s="43"/>
      <c r="CF471" s="43"/>
      <c r="CG471" s="43"/>
      <c r="CH471" s="43"/>
      <c r="CI471" s="43"/>
      <c r="CJ471" s="43"/>
      <c r="CK471" s="43"/>
      <c r="CL471" s="43"/>
      <c r="CM471" s="43"/>
      <c r="CN471" s="43"/>
      <c r="CO471" s="43"/>
      <c r="CP471" s="43"/>
      <c r="CQ471" s="43"/>
      <c r="CR471" s="43"/>
      <c r="CS471" s="43"/>
      <c r="CT471" s="43"/>
      <c r="CU471" s="43"/>
      <c r="CV471" s="43"/>
      <c r="CW471" s="43"/>
      <c r="CX471" s="43"/>
      <c r="CY471" s="43"/>
      <c r="CZ471" s="43"/>
      <c r="DA471" s="43"/>
      <c r="DC471" s="198"/>
      <c r="DD471" s="43"/>
      <c r="DE471" s="43"/>
      <c r="DF471" s="43"/>
      <c r="DG471" s="43"/>
      <c r="DH471" s="43"/>
      <c r="DI471" s="43"/>
      <c r="DJ471" s="43"/>
      <c r="DK471" s="43"/>
      <c r="DL471" s="43"/>
      <c r="DM471" s="43"/>
      <c r="DN471" s="43"/>
      <c r="DO471" s="43"/>
      <c r="DP471" s="43"/>
      <c r="DQ471" s="43"/>
      <c r="DR471" s="43"/>
      <c r="DS471" s="43"/>
      <c r="DT471" s="43"/>
      <c r="DU471" s="43"/>
      <c r="DV471" s="43"/>
      <c r="DW471" s="43"/>
      <c r="DX471" s="43"/>
      <c r="DY471" s="43"/>
      <c r="DZ471" s="43"/>
      <c r="EA471" s="43"/>
      <c r="EB471" s="43"/>
      <c r="EC471" s="43"/>
      <c r="ED471" s="43"/>
      <c r="EE471" s="43"/>
      <c r="EF471" s="43"/>
      <c r="EG471" s="43"/>
      <c r="EH471" s="43"/>
      <c r="EI471" s="43"/>
      <c r="EJ471" s="43"/>
      <c r="EK471" s="43"/>
      <c r="EL471" s="43"/>
      <c r="EM471" s="43"/>
      <c r="EN471" s="43"/>
      <c r="EO471" s="43"/>
      <c r="EP471" s="43"/>
      <c r="EQ471" s="43"/>
      <c r="ER471" s="43"/>
      <c r="ES471" s="43"/>
      <c r="ET471" s="43"/>
      <c r="EU471" s="43"/>
      <c r="EV471" s="43"/>
      <c r="EW471" s="43"/>
      <c r="EX471" s="43"/>
      <c r="EY471" s="43"/>
      <c r="EZ471" s="43"/>
      <c r="FA471" s="43"/>
      <c r="FB471" s="308"/>
      <c r="FC471" s="43"/>
      <c r="FD471" s="43"/>
      <c r="FE471" s="43"/>
      <c r="FF471" s="43"/>
      <c r="FG471" s="43"/>
      <c r="FH471" s="43"/>
      <c r="FI471" s="43"/>
      <c r="FJ471" s="43"/>
      <c r="FK471" s="43"/>
      <c r="FL471" s="43"/>
      <c r="FM471" s="43"/>
      <c r="FN471" s="43"/>
      <c r="FO471" s="43"/>
      <c r="FP471" s="43"/>
      <c r="FQ471" s="43"/>
      <c r="FR471" s="43"/>
      <c r="FS471" s="43"/>
      <c r="FT471" s="43"/>
      <c r="FU471" s="43"/>
      <c r="FV471" s="43"/>
      <c r="FW471" s="43"/>
      <c r="FX471" s="43"/>
      <c r="FY471" s="43"/>
      <c r="FZ471" s="43"/>
      <c r="GA471" s="43"/>
      <c r="GB471" s="43"/>
      <c r="GC471" s="43"/>
      <c r="GD471" s="43"/>
      <c r="GE471" s="43"/>
      <c r="GF471" s="43"/>
      <c r="GG471" s="43"/>
      <c r="GH471" s="43"/>
      <c r="GI471" s="43"/>
      <c r="GJ471" s="43"/>
      <c r="GK471" s="43"/>
      <c r="GL471" s="43"/>
      <c r="GM471" s="43"/>
      <c r="GN471" s="43"/>
      <c r="GO471" s="43"/>
      <c r="GP471" s="43"/>
      <c r="GQ471" s="43"/>
      <c r="GR471" s="43"/>
      <c r="GS471" s="43"/>
      <c r="GT471" s="43"/>
      <c r="GU471" s="43"/>
      <c r="GV471" s="43"/>
      <c r="GW471" s="43"/>
      <c r="GX471" s="43"/>
      <c r="GY471" s="43"/>
      <c r="GZ471" s="43"/>
      <c r="HA471" s="43"/>
      <c r="HB471" s="43"/>
    </row>
    <row r="472" spans="1:210" x14ac:dyDescent="0.6">
      <c r="A472" s="327">
        <v>31</v>
      </c>
      <c r="B472" s="198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  <c r="AH472" s="43"/>
      <c r="AI472" s="43"/>
      <c r="AJ472" s="43"/>
      <c r="AK472" s="43"/>
      <c r="AL472" s="43"/>
      <c r="AM472" s="43"/>
      <c r="AN472" s="43"/>
      <c r="AO472" s="43"/>
      <c r="AP472" s="43"/>
      <c r="AQ472" s="43"/>
      <c r="AR472" s="43"/>
      <c r="AS472" s="43"/>
      <c r="AT472" s="43"/>
      <c r="AU472" s="43"/>
      <c r="AV472" s="43"/>
      <c r="AW472" s="43"/>
      <c r="AX472" s="43"/>
      <c r="AY472" s="43"/>
      <c r="AZ472" s="43"/>
      <c r="BA472" s="308"/>
      <c r="BB472" s="43"/>
      <c r="BC472" s="43"/>
      <c r="BD472" s="43"/>
      <c r="BE472" s="43"/>
      <c r="BF472" s="43"/>
      <c r="BG472" s="43"/>
      <c r="BH472" s="43"/>
      <c r="BI472" s="43"/>
      <c r="BJ472" s="43"/>
      <c r="BK472" s="43"/>
      <c r="BL472" s="43"/>
      <c r="BM472" s="43"/>
      <c r="BN472" s="43"/>
      <c r="BO472" s="43"/>
      <c r="BP472" s="43"/>
      <c r="BQ472" s="43"/>
      <c r="BR472" s="43"/>
      <c r="BS472" s="43"/>
      <c r="BT472" s="43"/>
      <c r="BU472" s="43"/>
      <c r="BV472" s="43"/>
      <c r="BW472" s="43"/>
      <c r="BX472" s="43"/>
      <c r="BY472" s="43"/>
      <c r="BZ472" s="43"/>
      <c r="CA472" s="43"/>
      <c r="CB472" s="43"/>
      <c r="CC472" s="43"/>
      <c r="CD472" s="43"/>
      <c r="CE472" s="43"/>
      <c r="CF472" s="43"/>
      <c r="CG472" s="43"/>
      <c r="CH472" s="43"/>
      <c r="CI472" s="43"/>
      <c r="CJ472" s="43"/>
      <c r="CK472" s="43"/>
      <c r="CL472" s="43"/>
      <c r="CM472" s="43"/>
      <c r="CN472" s="43"/>
      <c r="CO472" s="43"/>
      <c r="CP472" s="43"/>
      <c r="CQ472" s="43"/>
      <c r="CR472" s="43"/>
      <c r="CS472" s="43"/>
      <c r="CT472" s="43"/>
      <c r="CU472" s="43"/>
      <c r="CV472" s="43"/>
      <c r="CW472" s="43"/>
      <c r="CX472" s="43"/>
      <c r="CY472" s="43"/>
      <c r="CZ472" s="43"/>
      <c r="DA472" s="43"/>
      <c r="DC472" s="198"/>
      <c r="DD472" s="43"/>
      <c r="DE472" s="43"/>
      <c r="DF472" s="43"/>
      <c r="DG472" s="43"/>
      <c r="DH472" s="43"/>
      <c r="DI472" s="43"/>
      <c r="DJ472" s="43"/>
      <c r="DK472" s="43"/>
      <c r="DL472" s="43"/>
      <c r="DM472" s="43"/>
      <c r="DN472" s="43"/>
      <c r="DO472" s="43"/>
      <c r="DP472" s="43"/>
      <c r="DQ472" s="43"/>
      <c r="DR472" s="43"/>
      <c r="DS472" s="43"/>
      <c r="DT472" s="43"/>
      <c r="DU472" s="43"/>
      <c r="DV472" s="43"/>
      <c r="DW472" s="43"/>
      <c r="DX472" s="43"/>
      <c r="DY472" s="43"/>
      <c r="DZ472" s="43"/>
      <c r="EA472" s="43"/>
      <c r="EB472" s="43"/>
      <c r="EC472" s="43"/>
      <c r="ED472" s="43"/>
      <c r="EE472" s="43"/>
      <c r="EF472" s="43"/>
      <c r="EG472" s="43"/>
      <c r="EH472" s="43"/>
      <c r="EI472" s="43"/>
      <c r="EJ472" s="43"/>
      <c r="EK472" s="43"/>
      <c r="EL472" s="43"/>
      <c r="EM472" s="43"/>
      <c r="EN472" s="43"/>
      <c r="EO472" s="43"/>
      <c r="EP472" s="43"/>
      <c r="EQ472" s="43"/>
      <c r="ER472" s="43"/>
      <c r="ES472" s="43"/>
      <c r="ET472" s="43"/>
      <c r="EU472" s="43"/>
      <c r="EV472" s="43"/>
      <c r="EW472" s="43"/>
      <c r="EX472" s="43"/>
      <c r="EY472" s="43"/>
      <c r="EZ472" s="43"/>
      <c r="FA472" s="43"/>
      <c r="FB472" s="308"/>
      <c r="FC472" s="43"/>
      <c r="FD472" s="43"/>
      <c r="FE472" s="43"/>
      <c r="FF472" s="43"/>
      <c r="FG472" s="43"/>
      <c r="FH472" s="43"/>
      <c r="FI472" s="43"/>
      <c r="FJ472" s="43"/>
      <c r="FK472" s="43"/>
      <c r="FL472" s="43"/>
      <c r="FM472" s="43"/>
      <c r="FN472" s="43"/>
      <c r="FO472" s="43"/>
      <c r="FP472" s="43"/>
      <c r="FQ472" s="43"/>
      <c r="FR472" s="43"/>
      <c r="FS472" s="43"/>
      <c r="FT472" s="43"/>
      <c r="FU472" s="43"/>
      <c r="FV472" s="43"/>
      <c r="FW472" s="43"/>
      <c r="FX472" s="43"/>
      <c r="FY472" s="43"/>
      <c r="FZ472" s="43"/>
      <c r="GA472" s="43"/>
      <c r="GB472" s="43"/>
      <c r="GC472" s="43"/>
      <c r="GD472" s="43"/>
      <c r="GE472" s="43"/>
      <c r="GF472" s="43"/>
      <c r="GG472" s="43"/>
      <c r="GH472" s="43"/>
      <c r="GI472" s="43"/>
      <c r="GJ472" s="43"/>
      <c r="GK472" s="43"/>
      <c r="GL472" s="43"/>
      <c r="GM472" s="43"/>
      <c r="GN472" s="43"/>
      <c r="GO472" s="43"/>
      <c r="GP472" s="43"/>
      <c r="GQ472" s="43"/>
      <c r="GR472" s="43"/>
      <c r="GS472" s="43"/>
      <c r="GT472" s="43"/>
      <c r="GU472" s="43"/>
      <c r="GV472" s="43"/>
      <c r="GW472" s="43"/>
      <c r="GX472" s="43"/>
      <c r="GY472" s="43"/>
      <c r="GZ472" s="43"/>
      <c r="HA472" s="43"/>
      <c r="HB472" s="43"/>
    </row>
    <row r="473" spans="1:210" x14ac:dyDescent="0.6">
      <c r="A473" s="327">
        <v>32</v>
      </c>
      <c r="B473" s="198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  <c r="AH473" s="43"/>
      <c r="AI473" s="43"/>
      <c r="AJ473" s="43"/>
      <c r="AK473" s="43"/>
      <c r="AL473" s="43"/>
      <c r="AM473" s="43"/>
      <c r="AN473" s="43"/>
      <c r="AO473" s="43"/>
      <c r="AP473" s="43"/>
      <c r="AQ473" s="43"/>
      <c r="AR473" s="43"/>
      <c r="AS473" s="43"/>
      <c r="AT473" s="43"/>
      <c r="AU473" s="43"/>
      <c r="AV473" s="43"/>
      <c r="AW473" s="43"/>
      <c r="AX473" s="43"/>
      <c r="AY473" s="43"/>
      <c r="AZ473" s="43"/>
      <c r="BA473" s="308"/>
      <c r="BB473" s="43"/>
      <c r="BC473" s="43"/>
      <c r="BD473" s="43"/>
      <c r="BE473" s="43"/>
      <c r="BF473" s="43"/>
      <c r="BG473" s="43"/>
      <c r="BH473" s="43"/>
      <c r="BI473" s="43"/>
      <c r="BJ473" s="43"/>
      <c r="BK473" s="43"/>
      <c r="BL473" s="43"/>
      <c r="BM473" s="43"/>
      <c r="BN473" s="43"/>
      <c r="BO473" s="43"/>
      <c r="BP473" s="43"/>
      <c r="BQ473" s="43"/>
      <c r="BR473" s="43"/>
      <c r="BS473" s="43"/>
      <c r="BT473" s="43"/>
      <c r="BU473" s="43"/>
      <c r="BV473" s="43"/>
      <c r="BW473" s="43"/>
      <c r="BX473" s="43"/>
      <c r="BY473" s="43"/>
      <c r="BZ473" s="43"/>
      <c r="CA473" s="43"/>
      <c r="CB473" s="43"/>
      <c r="CC473" s="43"/>
      <c r="CD473" s="43"/>
      <c r="CE473" s="43"/>
      <c r="CF473" s="43"/>
      <c r="CG473" s="43"/>
      <c r="CH473" s="43"/>
      <c r="CI473" s="43"/>
      <c r="CJ473" s="43"/>
      <c r="CK473" s="43"/>
      <c r="CL473" s="43"/>
      <c r="CM473" s="43"/>
      <c r="CN473" s="43"/>
      <c r="CO473" s="43"/>
      <c r="CP473" s="43"/>
      <c r="CQ473" s="43"/>
      <c r="CR473" s="43"/>
      <c r="CS473" s="43"/>
      <c r="CT473" s="43"/>
      <c r="CU473" s="43"/>
      <c r="CV473" s="43"/>
      <c r="CW473" s="43"/>
      <c r="CX473" s="43"/>
      <c r="CY473" s="43"/>
      <c r="CZ473" s="43"/>
      <c r="DA473" s="43"/>
      <c r="DC473" s="198"/>
      <c r="DD473" s="43"/>
      <c r="DE473" s="43"/>
      <c r="DF473" s="43"/>
      <c r="DG473" s="43"/>
      <c r="DH473" s="43"/>
      <c r="DI473" s="43"/>
      <c r="DJ473" s="43"/>
      <c r="DK473" s="43"/>
      <c r="DL473" s="43"/>
      <c r="DM473" s="43"/>
      <c r="DN473" s="43"/>
      <c r="DO473" s="43"/>
      <c r="DP473" s="43"/>
      <c r="DQ473" s="43"/>
      <c r="DR473" s="43"/>
      <c r="DS473" s="43"/>
      <c r="DT473" s="43"/>
      <c r="DU473" s="43"/>
      <c r="DV473" s="43"/>
      <c r="DW473" s="43"/>
      <c r="DX473" s="43"/>
      <c r="DY473" s="43"/>
      <c r="DZ473" s="43"/>
      <c r="EA473" s="43"/>
      <c r="EB473" s="43"/>
      <c r="EC473" s="43"/>
      <c r="ED473" s="43"/>
      <c r="EE473" s="43"/>
      <c r="EF473" s="43"/>
      <c r="EG473" s="43"/>
      <c r="EH473" s="43"/>
      <c r="EI473" s="43"/>
      <c r="EJ473" s="43"/>
      <c r="EK473" s="43"/>
      <c r="EL473" s="43"/>
      <c r="EM473" s="43"/>
      <c r="EN473" s="43"/>
      <c r="EO473" s="43"/>
      <c r="EP473" s="43"/>
      <c r="EQ473" s="43"/>
      <c r="ER473" s="43"/>
      <c r="ES473" s="43"/>
      <c r="ET473" s="43"/>
      <c r="EU473" s="43"/>
      <c r="EV473" s="43"/>
      <c r="EW473" s="43"/>
      <c r="EX473" s="43"/>
      <c r="EY473" s="43"/>
      <c r="EZ473" s="43"/>
      <c r="FA473" s="43"/>
      <c r="FB473" s="308"/>
      <c r="FC473" s="43"/>
      <c r="FD473" s="43"/>
      <c r="FE473" s="43"/>
      <c r="FF473" s="43"/>
      <c r="FG473" s="43"/>
      <c r="FH473" s="43"/>
      <c r="FI473" s="43"/>
      <c r="FJ473" s="43"/>
      <c r="FK473" s="43"/>
      <c r="FL473" s="43"/>
      <c r="FM473" s="43"/>
      <c r="FN473" s="43"/>
      <c r="FO473" s="43"/>
      <c r="FP473" s="43"/>
      <c r="FQ473" s="43"/>
      <c r="FR473" s="43"/>
      <c r="FS473" s="43"/>
      <c r="FT473" s="43"/>
      <c r="FU473" s="43"/>
      <c r="FV473" s="43"/>
      <c r="FW473" s="43"/>
      <c r="FX473" s="43"/>
      <c r="FY473" s="43"/>
      <c r="FZ473" s="43"/>
      <c r="GA473" s="43"/>
      <c r="GB473" s="43"/>
      <c r="GC473" s="43"/>
      <c r="GD473" s="43"/>
      <c r="GE473" s="43"/>
      <c r="GF473" s="43"/>
      <c r="GG473" s="43"/>
      <c r="GH473" s="43"/>
      <c r="GI473" s="43"/>
      <c r="GJ473" s="43"/>
      <c r="GK473" s="43"/>
      <c r="GL473" s="43"/>
      <c r="GM473" s="43"/>
      <c r="GN473" s="43"/>
      <c r="GO473" s="43"/>
      <c r="GP473" s="43"/>
      <c r="GQ473" s="43"/>
      <c r="GR473" s="43"/>
      <c r="GS473" s="43"/>
      <c r="GT473" s="43"/>
      <c r="GU473" s="43"/>
      <c r="GV473" s="43"/>
      <c r="GW473" s="43"/>
      <c r="GX473" s="43"/>
      <c r="GY473" s="43"/>
      <c r="GZ473" s="43"/>
      <c r="HA473" s="43"/>
      <c r="HB473" s="43"/>
    </row>
    <row r="474" spans="1:210" x14ac:dyDescent="0.6">
      <c r="A474" s="327">
        <v>33</v>
      </c>
      <c r="B474" s="198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  <c r="AH474" s="43"/>
      <c r="AI474" s="43"/>
      <c r="AJ474" s="43"/>
      <c r="AK474" s="43"/>
      <c r="AL474" s="43"/>
      <c r="AM474" s="43"/>
      <c r="AN474" s="43"/>
      <c r="AO474" s="43"/>
      <c r="AP474" s="43"/>
      <c r="AQ474" s="43"/>
      <c r="AR474" s="43"/>
      <c r="AS474" s="43"/>
      <c r="AT474" s="43"/>
      <c r="AU474" s="43"/>
      <c r="AV474" s="43"/>
      <c r="AW474" s="43"/>
      <c r="AX474" s="43"/>
      <c r="AY474" s="43"/>
      <c r="AZ474" s="43"/>
      <c r="BA474" s="308"/>
      <c r="BB474" s="43"/>
      <c r="BC474" s="43"/>
      <c r="BD474" s="43"/>
      <c r="BE474" s="43"/>
      <c r="BF474" s="43"/>
      <c r="BG474" s="43"/>
      <c r="BH474" s="43"/>
      <c r="BI474" s="43"/>
      <c r="BJ474" s="43"/>
      <c r="BK474" s="43"/>
      <c r="BL474" s="43"/>
      <c r="BM474" s="43"/>
      <c r="BN474" s="43"/>
      <c r="BO474" s="43"/>
      <c r="BP474" s="43"/>
      <c r="BQ474" s="43"/>
      <c r="BR474" s="43"/>
      <c r="BS474" s="43"/>
      <c r="BT474" s="43"/>
      <c r="BU474" s="43"/>
      <c r="BV474" s="43"/>
      <c r="BW474" s="43"/>
      <c r="BX474" s="43"/>
      <c r="BY474" s="43"/>
      <c r="BZ474" s="43"/>
      <c r="CA474" s="43"/>
      <c r="CB474" s="43"/>
      <c r="CC474" s="43"/>
      <c r="CD474" s="43"/>
      <c r="CE474" s="43"/>
      <c r="CF474" s="43"/>
      <c r="CG474" s="43"/>
      <c r="CH474" s="43"/>
      <c r="CI474" s="43"/>
      <c r="CJ474" s="43"/>
      <c r="CK474" s="43"/>
      <c r="CL474" s="43"/>
      <c r="CM474" s="43"/>
      <c r="CN474" s="43"/>
      <c r="CO474" s="43"/>
      <c r="CP474" s="43"/>
      <c r="CQ474" s="43"/>
      <c r="CR474" s="43"/>
      <c r="CS474" s="43"/>
      <c r="CT474" s="43"/>
      <c r="CU474" s="43"/>
      <c r="CV474" s="43"/>
      <c r="CW474" s="43"/>
      <c r="CX474" s="43"/>
      <c r="CY474" s="43"/>
      <c r="CZ474" s="43"/>
      <c r="DA474" s="43"/>
      <c r="DC474" s="198"/>
      <c r="DD474" s="43"/>
      <c r="DE474" s="43"/>
      <c r="DF474" s="43"/>
      <c r="DG474" s="43"/>
      <c r="DH474" s="43"/>
      <c r="DI474" s="43"/>
      <c r="DJ474" s="43"/>
      <c r="DK474" s="43"/>
      <c r="DL474" s="43"/>
      <c r="DM474" s="43"/>
      <c r="DN474" s="43"/>
      <c r="DO474" s="43"/>
      <c r="DP474" s="43"/>
      <c r="DQ474" s="43"/>
      <c r="DR474" s="43"/>
      <c r="DS474" s="43"/>
      <c r="DT474" s="43"/>
      <c r="DU474" s="43"/>
      <c r="DV474" s="43"/>
      <c r="DW474" s="43"/>
      <c r="DX474" s="43"/>
      <c r="DY474" s="43"/>
      <c r="DZ474" s="43"/>
      <c r="EA474" s="43"/>
      <c r="EB474" s="43"/>
      <c r="EC474" s="43"/>
      <c r="ED474" s="43"/>
      <c r="EE474" s="43"/>
      <c r="EF474" s="43"/>
      <c r="EG474" s="43"/>
      <c r="EH474" s="43"/>
      <c r="EI474" s="43"/>
      <c r="EJ474" s="43"/>
      <c r="EK474" s="43"/>
      <c r="EL474" s="43"/>
      <c r="EM474" s="43"/>
      <c r="EN474" s="43"/>
      <c r="EO474" s="43"/>
      <c r="EP474" s="43"/>
      <c r="EQ474" s="43"/>
      <c r="ER474" s="43"/>
      <c r="ES474" s="43"/>
      <c r="ET474" s="43"/>
      <c r="EU474" s="43"/>
      <c r="EV474" s="43"/>
      <c r="EW474" s="43"/>
      <c r="EX474" s="43"/>
      <c r="EY474" s="43"/>
      <c r="EZ474" s="43"/>
      <c r="FA474" s="43"/>
      <c r="FB474" s="308"/>
      <c r="FC474" s="43"/>
      <c r="FD474" s="43"/>
      <c r="FE474" s="43"/>
      <c r="FF474" s="43"/>
      <c r="FG474" s="43"/>
      <c r="FH474" s="43"/>
      <c r="FI474" s="43"/>
      <c r="FJ474" s="43"/>
      <c r="FK474" s="43"/>
      <c r="FL474" s="43"/>
      <c r="FM474" s="43"/>
      <c r="FN474" s="43"/>
      <c r="FO474" s="43"/>
      <c r="FP474" s="43"/>
      <c r="FQ474" s="43"/>
      <c r="FR474" s="43"/>
      <c r="FS474" s="43"/>
      <c r="FT474" s="43"/>
      <c r="FU474" s="43"/>
      <c r="FV474" s="43"/>
      <c r="FW474" s="43"/>
      <c r="FX474" s="43"/>
      <c r="FY474" s="43"/>
      <c r="FZ474" s="43"/>
      <c r="GA474" s="43"/>
      <c r="GB474" s="43"/>
      <c r="GC474" s="43"/>
      <c r="GD474" s="43"/>
      <c r="GE474" s="43"/>
      <c r="GF474" s="43"/>
      <c r="GG474" s="43"/>
      <c r="GH474" s="43"/>
      <c r="GI474" s="43"/>
      <c r="GJ474" s="43"/>
      <c r="GK474" s="43"/>
      <c r="GL474" s="43"/>
      <c r="GM474" s="43"/>
      <c r="GN474" s="43"/>
      <c r="GO474" s="43"/>
      <c r="GP474" s="43"/>
      <c r="GQ474" s="43"/>
      <c r="GR474" s="43"/>
      <c r="GS474" s="43"/>
      <c r="GT474" s="43"/>
      <c r="GU474" s="43"/>
      <c r="GV474" s="43"/>
      <c r="GW474" s="43"/>
      <c r="GX474" s="43"/>
      <c r="GY474" s="43"/>
      <c r="GZ474" s="43"/>
      <c r="HA474" s="43"/>
      <c r="HB474" s="43"/>
    </row>
    <row r="475" spans="1:210" x14ac:dyDescent="0.6">
      <c r="A475" s="327">
        <v>34</v>
      </c>
      <c r="B475" s="198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  <c r="AH475" s="43"/>
      <c r="AI475" s="43"/>
      <c r="AJ475" s="43"/>
      <c r="AK475" s="43"/>
      <c r="AL475" s="43"/>
      <c r="AM475" s="43"/>
      <c r="AN475" s="43"/>
      <c r="AO475" s="43"/>
      <c r="AP475" s="43"/>
      <c r="AQ475" s="43"/>
      <c r="AR475" s="43"/>
      <c r="AS475" s="43"/>
      <c r="AT475" s="43"/>
      <c r="AU475" s="43"/>
      <c r="AV475" s="43"/>
      <c r="AW475" s="43"/>
      <c r="AX475" s="43"/>
      <c r="AY475" s="43"/>
      <c r="AZ475" s="43"/>
      <c r="BA475" s="308"/>
      <c r="BB475" s="43"/>
      <c r="BC475" s="43"/>
      <c r="BD475" s="43"/>
      <c r="BE475" s="43"/>
      <c r="BF475" s="43"/>
      <c r="BG475" s="43"/>
      <c r="BH475" s="43"/>
      <c r="BI475" s="43"/>
      <c r="BJ475" s="43"/>
      <c r="BK475" s="43"/>
      <c r="BL475" s="43"/>
      <c r="BM475" s="43"/>
      <c r="BN475" s="43"/>
      <c r="BO475" s="43"/>
      <c r="BP475" s="43"/>
      <c r="BQ475" s="43"/>
      <c r="BR475" s="43"/>
      <c r="BS475" s="43"/>
      <c r="BT475" s="43"/>
      <c r="BU475" s="43"/>
      <c r="BV475" s="43"/>
      <c r="BW475" s="43"/>
      <c r="BX475" s="43"/>
      <c r="BY475" s="43"/>
      <c r="BZ475" s="43"/>
      <c r="CA475" s="43"/>
      <c r="CB475" s="43"/>
      <c r="CC475" s="43"/>
      <c r="CD475" s="43"/>
      <c r="CE475" s="43"/>
      <c r="CF475" s="43"/>
      <c r="CG475" s="43"/>
      <c r="CH475" s="43"/>
      <c r="CI475" s="43"/>
      <c r="CJ475" s="43"/>
      <c r="CK475" s="43"/>
      <c r="CL475" s="43"/>
      <c r="CM475" s="43"/>
      <c r="CN475" s="43"/>
      <c r="CO475" s="43"/>
      <c r="CP475" s="43"/>
      <c r="CQ475" s="43"/>
      <c r="CR475" s="43"/>
      <c r="CS475" s="43"/>
      <c r="CT475" s="43"/>
      <c r="CU475" s="43"/>
      <c r="CV475" s="43"/>
      <c r="CW475" s="43"/>
      <c r="CX475" s="43"/>
      <c r="CY475" s="43"/>
      <c r="CZ475" s="43"/>
      <c r="DA475" s="43"/>
      <c r="DC475" s="198"/>
      <c r="DD475" s="43"/>
      <c r="DE475" s="43"/>
      <c r="DF475" s="43"/>
      <c r="DG475" s="43"/>
      <c r="DH475" s="43"/>
      <c r="DI475" s="43"/>
      <c r="DJ475" s="43"/>
      <c r="DK475" s="43"/>
      <c r="DL475" s="43"/>
      <c r="DM475" s="43"/>
      <c r="DN475" s="43"/>
      <c r="DO475" s="43"/>
      <c r="DP475" s="43"/>
      <c r="DQ475" s="43"/>
      <c r="DR475" s="43"/>
      <c r="DS475" s="43"/>
      <c r="DT475" s="43"/>
      <c r="DU475" s="43"/>
      <c r="DV475" s="43"/>
      <c r="DW475" s="43"/>
      <c r="DX475" s="43"/>
      <c r="DY475" s="43"/>
      <c r="DZ475" s="43"/>
      <c r="EA475" s="43"/>
      <c r="EB475" s="43"/>
      <c r="EC475" s="43"/>
      <c r="ED475" s="43"/>
      <c r="EE475" s="43"/>
      <c r="EF475" s="43"/>
      <c r="EG475" s="43"/>
      <c r="EH475" s="43"/>
      <c r="EI475" s="43"/>
      <c r="EJ475" s="43"/>
      <c r="EK475" s="43"/>
      <c r="EL475" s="43"/>
      <c r="EM475" s="43"/>
      <c r="EN475" s="43"/>
      <c r="EO475" s="43"/>
      <c r="EP475" s="43"/>
      <c r="EQ475" s="43"/>
      <c r="ER475" s="43"/>
      <c r="ES475" s="43"/>
      <c r="ET475" s="43"/>
      <c r="EU475" s="43"/>
      <c r="EV475" s="43"/>
      <c r="EW475" s="43"/>
      <c r="EX475" s="43"/>
      <c r="EY475" s="43"/>
      <c r="EZ475" s="43"/>
      <c r="FA475" s="43"/>
      <c r="FB475" s="308"/>
      <c r="FC475" s="43"/>
      <c r="FD475" s="43"/>
      <c r="FE475" s="43"/>
      <c r="FF475" s="43"/>
      <c r="FG475" s="43"/>
      <c r="FH475" s="43"/>
      <c r="FI475" s="43"/>
      <c r="FJ475" s="43"/>
      <c r="FK475" s="43"/>
      <c r="FL475" s="43"/>
      <c r="FM475" s="43"/>
      <c r="FN475" s="43"/>
      <c r="FO475" s="43"/>
      <c r="FP475" s="43"/>
      <c r="FQ475" s="43"/>
      <c r="FR475" s="43"/>
      <c r="FS475" s="43"/>
      <c r="FT475" s="43"/>
      <c r="FU475" s="43"/>
      <c r="FV475" s="43"/>
      <c r="FW475" s="43"/>
      <c r="FX475" s="43"/>
      <c r="FY475" s="43"/>
      <c r="FZ475" s="43"/>
      <c r="GA475" s="43"/>
      <c r="GB475" s="43"/>
      <c r="GC475" s="43"/>
      <c r="GD475" s="43"/>
      <c r="GE475" s="43"/>
      <c r="GF475" s="43"/>
      <c r="GG475" s="43"/>
      <c r="GH475" s="43"/>
      <c r="GI475" s="43"/>
      <c r="GJ475" s="43"/>
      <c r="GK475" s="43"/>
      <c r="GL475" s="43"/>
      <c r="GM475" s="43"/>
      <c r="GN475" s="43"/>
      <c r="GO475" s="43"/>
      <c r="GP475" s="43"/>
      <c r="GQ475" s="43"/>
      <c r="GR475" s="43"/>
      <c r="GS475" s="43"/>
      <c r="GT475" s="43"/>
      <c r="GU475" s="43"/>
      <c r="GV475" s="43"/>
      <c r="GW475" s="43"/>
      <c r="GX475" s="43"/>
      <c r="GY475" s="43"/>
      <c r="GZ475" s="43"/>
      <c r="HA475" s="43"/>
      <c r="HB475" s="43"/>
    </row>
    <row r="476" spans="1:210" x14ac:dyDescent="0.6">
      <c r="A476" s="327">
        <v>35</v>
      </c>
      <c r="B476" s="198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  <c r="AH476" s="43"/>
      <c r="AI476" s="43"/>
      <c r="AJ476" s="43"/>
      <c r="AK476" s="43"/>
      <c r="AL476" s="43"/>
      <c r="AM476" s="43"/>
      <c r="AN476" s="43"/>
      <c r="AO476" s="43"/>
      <c r="AP476" s="43"/>
      <c r="AQ476" s="43"/>
      <c r="AR476" s="43"/>
      <c r="AS476" s="43"/>
      <c r="AT476" s="43"/>
      <c r="AU476" s="43"/>
      <c r="AV476" s="43"/>
      <c r="AW476" s="43"/>
      <c r="AX476" s="43"/>
      <c r="AY476" s="43"/>
      <c r="AZ476" s="43"/>
      <c r="BA476" s="308"/>
      <c r="BB476" s="43"/>
      <c r="BC476" s="43"/>
      <c r="BD476" s="43"/>
      <c r="BE476" s="43"/>
      <c r="BF476" s="43"/>
      <c r="BG476" s="43"/>
      <c r="BH476" s="43"/>
      <c r="BI476" s="43"/>
      <c r="BJ476" s="43"/>
      <c r="BK476" s="43"/>
      <c r="BL476" s="43"/>
      <c r="BM476" s="43"/>
      <c r="BN476" s="43"/>
      <c r="BO476" s="43"/>
      <c r="BP476" s="43"/>
      <c r="BQ476" s="43"/>
      <c r="BR476" s="43"/>
      <c r="BS476" s="43"/>
      <c r="BT476" s="43"/>
      <c r="BU476" s="43"/>
      <c r="BV476" s="43"/>
      <c r="BW476" s="43"/>
      <c r="BX476" s="43"/>
      <c r="BY476" s="43"/>
      <c r="BZ476" s="43"/>
      <c r="CA476" s="43"/>
      <c r="CB476" s="43"/>
      <c r="CC476" s="43"/>
      <c r="CD476" s="43"/>
      <c r="CE476" s="43"/>
      <c r="CF476" s="43"/>
      <c r="CG476" s="43"/>
      <c r="CH476" s="43"/>
      <c r="CI476" s="43"/>
      <c r="CJ476" s="43"/>
      <c r="CK476" s="43"/>
      <c r="CL476" s="43"/>
      <c r="CM476" s="43"/>
      <c r="CN476" s="43"/>
      <c r="CO476" s="43"/>
      <c r="CP476" s="43"/>
      <c r="CQ476" s="43"/>
      <c r="CR476" s="43"/>
      <c r="CS476" s="43"/>
      <c r="CT476" s="43"/>
      <c r="CU476" s="43"/>
      <c r="CV476" s="43"/>
      <c r="CW476" s="43"/>
      <c r="CX476" s="43"/>
      <c r="CY476" s="43"/>
      <c r="CZ476" s="43"/>
      <c r="DA476" s="43"/>
      <c r="DC476" s="198"/>
      <c r="DD476" s="43"/>
      <c r="DE476" s="43"/>
      <c r="DF476" s="43"/>
      <c r="DG476" s="43"/>
      <c r="DH476" s="43"/>
      <c r="DI476" s="43"/>
      <c r="DJ476" s="43"/>
      <c r="DK476" s="43"/>
      <c r="DL476" s="43"/>
      <c r="DM476" s="43"/>
      <c r="DN476" s="43"/>
      <c r="DO476" s="43"/>
      <c r="DP476" s="43"/>
      <c r="DQ476" s="43"/>
      <c r="DR476" s="43"/>
      <c r="DS476" s="43"/>
      <c r="DT476" s="43"/>
      <c r="DU476" s="43"/>
      <c r="DV476" s="43"/>
      <c r="DW476" s="43"/>
      <c r="DX476" s="43"/>
      <c r="DY476" s="43"/>
      <c r="DZ476" s="43"/>
      <c r="EA476" s="43"/>
      <c r="EB476" s="43"/>
      <c r="EC476" s="43"/>
      <c r="ED476" s="43"/>
      <c r="EE476" s="43"/>
      <c r="EF476" s="43"/>
      <c r="EG476" s="43"/>
      <c r="EH476" s="43"/>
      <c r="EI476" s="43"/>
      <c r="EJ476" s="43"/>
      <c r="EK476" s="43"/>
      <c r="EL476" s="43"/>
      <c r="EM476" s="43"/>
      <c r="EN476" s="43"/>
      <c r="EO476" s="43"/>
      <c r="EP476" s="43"/>
      <c r="EQ476" s="43"/>
      <c r="ER476" s="43"/>
      <c r="ES476" s="43"/>
      <c r="ET476" s="43"/>
      <c r="EU476" s="43"/>
      <c r="EV476" s="43"/>
      <c r="EW476" s="43"/>
      <c r="EX476" s="43"/>
      <c r="EY476" s="43"/>
      <c r="EZ476" s="43"/>
      <c r="FA476" s="43"/>
      <c r="FB476" s="308"/>
      <c r="FC476" s="43"/>
      <c r="FD476" s="43"/>
      <c r="FE476" s="43"/>
      <c r="FF476" s="43"/>
      <c r="FG476" s="43"/>
      <c r="FH476" s="43"/>
      <c r="FI476" s="43"/>
      <c r="FJ476" s="43"/>
      <c r="FK476" s="43"/>
      <c r="FL476" s="43"/>
      <c r="FM476" s="43"/>
      <c r="FN476" s="43"/>
      <c r="FO476" s="43"/>
      <c r="FP476" s="43"/>
      <c r="FQ476" s="43"/>
      <c r="FR476" s="43"/>
      <c r="FS476" s="43"/>
      <c r="FT476" s="43"/>
      <c r="FU476" s="43"/>
      <c r="FV476" s="43"/>
      <c r="FW476" s="43"/>
      <c r="FX476" s="43"/>
      <c r="FY476" s="43"/>
      <c r="FZ476" s="43"/>
      <c r="GA476" s="43"/>
      <c r="GB476" s="43"/>
      <c r="GC476" s="43"/>
      <c r="GD476" s="43"/>
      <c r="GE476" s="43"/>
      <c r="GF476" s="43"/>
      <c r="GG476" s="43"/>
      <c r="GH476" s="43"/>
      <c r="GI476" s="43"/>
      <c r="GJ476" s="43"/>
      <c r="GK476" s="43"/>
      <c r="GL476" s="43"/>
      <c r="GM476" s="43"/>
      <c r="GN476" s="43"/>
      <c r="GO476" s="43"/>
      <c r="GP476" s="43"/>
      <c r="GQ476" s="43"/>
      <c r="GR476" s="43"/>
      <c r="GS476" s="43"/>
      <c r="GT476" s="43"/>
      <c r="GU476" s="43"/>
      <c r="GV476" s="43"/>
      <c r="GW476" s="43"/>
      <c r="GX476" s="43"/>
      <c r="GY476" s="43"/>
      <c r="GZ476" s="43"/>
      <c r="HA476" s="43"/>
      <c r="HB476" s="43"/>
    </row>
    <row r="477" spans="1:210" x14ac:dyDescent="0.6">
      <c r="A477" s="327">
        <v>36</v>
      </c>
      <c r="B477" s="198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  <c r="AH477" s="43"/>
      <c r="AI477" s="43"/>
      <c r="AJ477" s="43"/>
      <c r="AK477" s="43"/>
      <c r="AL477" s="43"/>
      <c r="AM477" s="43"/>
      <c r="AN477" s="43"/>
      <c r="AO477" s="43"/>
      <c r="AP477" s="43"/>
      <c r="AQ477" s="43"/>
      <c r="AR477" s="43"/>
      <c r="AS477" s="43"/>
      <c r="AT477" s="43"/>
      <c r="AU477" s="43"/>
      <c r="AV477" s="43"/>
      <c r="AW477" s="43"/>
      <c r="AX477" s="43"/>
      <c r="AY477" s="43"/>
      <c r="AZ477" s="43"/>
      <c r="BA477" s="308"/>
      <c r="BB477" s="43"/>
      <c r="BC477" s="43"/>
      <c r="BD477" s="43"/>
      <c r="BE477" s="43"/>
      <c r="BF477" s="43"/>
      <c r="BG477" s="43"/>
      <c r="BH477" s="43"/>
      <c r="BI477" s="43"/>
      <c r="BJ477" s="43"/>
      <c r="BK477" s="43"/>
      <c r="BL477" s="43"/>
      <c r="BM477" s="43"/>
      <c r="BN477" s="43"/>
      <c r="BO477" s="43"/>
      <c r="BP477" s="43"/>
      <c r="BQ477" s="43"/>
      <c r="BR477" s="43"/>
      <c r="BS477" s="43"/>
      <c r="BT477" s="43"/>
      <c r="BU477" s="43"/>
      <c r="BV477" s="43"/>
      <c r="BW477" s="43"/>
      <c r="BX477" s="43"/>
      <c r="BY477" s="43"/>
      <c r="BZ477" s="43"/>
      <c r="CA477" s="43"/>
      <c r="CB477" s="43"/>
      <c r="CC477" s="43"/>
      <c r="CD477" s="43"/>
      <c r="CE477" s="43"/>
      <c r="CF477" s="43"/>
      <c r="CG477" s="43"/>
      <c r="CH477" s="43"/>
      <c r="CI477" s="43"/>
      <c r="CJ477" s="43"/>
      <c r="CK477" s="43"/>
      <c r="CL477" s="43"/>
      <c r="CM477" s="43"/>
      <c r="CN477" s="43"/>
      <c r="CO477" s="43"/>
      <c r="CP477" s="43"/>
      <c r="CQ477" s="43"/>
      <c r="CR477" s="43"/>
      <c r="CS477" s="43"/>
      <c r="CT477" s="43"/>
      <c r="CU477" s="43"/>
      <c r="CV477" s="43"/>
      <c r="CW477" s="43"/>
      <c r="CX477" s="43"/>
      <c r="CY477" s="43"/>
      <c r="CZ477" s="43"/>
      <c r="DA477" s="43"/>
      <c r="DC477" s="198"/>
      <c r="DD477" s="43"/>
      <c r="DE477" s="43"/>
      <c r="DF477" s="43"/>
      <c r="DG477" s="43"/>
      <c r="DH477" s="43"/>
      <c r="DI477" s="43"/>
      <c r="DJ477" s="43"/>
      <c r="DK477" s="43"/>
      <c r="DL477" s="43"/>
      <c r="DM477" s="43"/>
      <c r="DN477" s="43"/>
      <c r="DO477" s="43"/>
      <c r="DP477" s="43"/>
      <c r="DQ477" s="43"/>
      <c r="DR477" s="43"/>
      <c r="DS477" s="43"/>
      <c r="DT477" s="43"/>
      <c r="DU477" s="43"/>
      <c r="DV477" s="43"/>
      <c r="DW477" s="43"/>
      <c r="DX477" s="43"/>
      <c r="DY477" s="43"/>
      <c r="DZ477" s="43"/>
      <c r="EA477" s="43"/>
      <c r="EB477" s="43"/>
      <c r="EC477" s="43"/>
      <c r="ED477" s="43"/>
      <c r="EE477" s="43"/>
      <c r="EF477" s="43"/>
      <c r="EG477" s="43"/>
      <c r="EH477" s="43"/>
      <c r="EI477" s="43"/>
      <c r="EJ477" s="43"/>
      <c r="EK477" s="43"/>
      <c r="EL477" s="43"/>
      <c r="EM477" s="43"/>
      <c r="EN477" s="43"/>
      <c r="EO477" s="43"/>
      <c r="EP477" s="43"/>
      <c r="EQ477" s="43"/>
      <c r="ER477" s="43"/>
      <c r="ES477" s="43"/>
      <c r="ET477" s="43"/>
      <c r="EU477" s="43"/>
      <c r="EV477" s="43"/>
      <c r="EW477" s="43"/>
      <c r="EX477" s="43"/>
      <c r="EY477" s="43"/>
      <c r="EZ477" s="43"/>
      <c r="FA477" s="43"/>
      <c r="FB477" s="308"/>
      <c r="FC477" s="43"/>
      <c r="FD477" s="43"/>
      <c r="FE477" s="43"/>
      <c r="FF477" s="43"/>
      <c r="FG477" s="43"/>
      <c r="FH477" s="43"/>
      <c r="FI477" s="43"/>
      <c r="FJ477" s="43"/>
      <c r="FK477" s="43"/>
      <c r="FL477" s="43"/>
      <c r="FM477" s="43"/>
      <c r="FN477" s="43"/>
      <c r="FO477" s="43"/>
      <c r="FP477" s="43"/>
      <c r="FQ477" s="43"/>
      <c r="FR477" s="43"/>
      <c r="FS477" s="43"/>
      <c r="FT477" s="43"/>
      <c r="FU477" s="43"/>
      <c r="FV477" s="43"/>
      <c r="FW477" s="43"/>
      <c r="FX477" s="43"/>
      <c r="FY477" s="43"/>
      <c r="FZ477" s="43"/>
      <c r="GA477" s="43"/>
      <c r="GB477" s="43"/>
      <c r="GC477" s="43"/>
      <c r="GD477" s="43"/>
      <c r="GE477" s="43"/>
      <c r="GF477" s="43"/>
      <c r="GG477" s="43"/>
      <c r="GH477" s="43"/>
      <c r="GI477" s="43"/>
      <c r="GJ477" s="43"/>
      <c r="GK477" s="43"/>
      <c r="GL477" s="43"/>
      <c r="GM477" s="43"/>
      <c r="GN477" s="43"/>
      <c r="GO477" s="43"/>
      <c r="GP477" s="43"/>
      <c r="GQ477" s="43"/>
      <c r="GR477" s="43"/>
      <c r="GS477" s="43"/>
      <c r="GT477" s="43"/>
      <c r="GU477" s="43"/>
      <c r="GV477" s="43"/>
      <c r="GW477" s="43"/>
      <c r="GX477" s="43"/>
      <c r="GY477" s="43"/>
      <c r="GZ477" s="43"/>
      <c r="HA477" s="43"/>
      <c r="HB477" s="43"/>
    </row>
    <row r="478" spans="1:210" x14ac:dyDescent="0.6">
      <c r="A478" s="327">
        <v>37</v>
      </c>
      <c r="B478" s="198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  <c r="AH478" s="43"/>
      <c r="AI478" s="43"/>
      <c r="AJ478" s="43"/>
      <c r="AK478" s="43"/>
      <c r="AL478" s="43"/>
      <c r="AM478" s="43"/>
      <c r="AN478" s="43"/>
      <c r="AO478" s="43"/>
      <c r="AP478" s="43"/>
      <c r="AQ478" s="43"/>
      <c r="AR478" s="43"/>
      <c r="AS478" s="43"/>
      <c r="AT478" s="43"/>
      <c r="AU478" s="43"/>
      <c r="AV478" s="43"/>
      <c r="AW478" s="43"/>
      <c r="AX478" s="43"/>
      <c r="AY478" s="43"/>
      <c r="AZ478" s="43"/>
      <c r="BA478" s="308"/>
      <c r="BB478" s="43"/>
      <c r="BC478" s="43"/>
      <c r="BD478" s="43"/>
      <c r="BE478" s="43"/>
      <c r="BF478" s="43"/>
      <c r="BG478" s="43"/>
      <c r="BH478" s="43"/>
      <c r="BI478" s="43"/>
      <c r="BJ478" s="43"/>
      <c r="BK478" s="43"/>
      <c r="BL478" s="43"/>
      <c r="BM478" s="43"/>
      <c r="BN478" s="43"/>
      <c r="BO478" s="43"/>
      <c r="BP478" s="43"/>
      <c r="BQ478" s="43"/>
      <c r="BR478" s="43"/>
      <c r="BS478" s="43"/>
      <c r="BT478" s="43"/>
      <c r="BU478" s="43"/>
      <c r="BV478" s="43"/>
      <c r="BW478" s="43"/>
      <c r="BX478" s="43"/>
      <c r="BY478" s="43"/>
      <c r="BZ478" s="43"/>
      <c r="CA478" s="43"/>
      <c r="CB478" s="43"/>
      <c r="CC478" s="43"/>
      <c r="CD478" s="43"/>
      <c r="CE478" s="43"/>
      <c r="CF478" s="43"/>
      <c r="CG478" s="43"/>
      <c r="CH478" s="43"/>
      <c r="CI478" s="43"/>
      <c r="CJ478" s="43"/>
      <c r="CK478" s="43"/>
      <c r="CL478" s="43"/>
      <c r="CM478" s="43"/>
      <c r="CN478" s="43"/>
      <c r="CO478" s="43"/>
      <c r="CP478" s="43"/>
      <c r="CQ478" s="43"/>
      <c r="CR478" s="43"/>
      <c r="CS478" s="43"/>
      <c r="CT478" s="43"/>
      <c r="CU478" s="43"/>
      <c r="CV478" s="43"/>
      <c r="CW478" s="43"/>
      <c r="CX478" s="43"/>
      <c r="CY478" s="43"/>
      <c r="CZ478" s="43"/>
      <c r="DA478" s="43"/>
      <c r="DC478" s="198"/>
      <c r="DD478" s="43"/>
      <c r="DE478" s="43"/>
      <c r="DF478" s="43"/>
      <c r="DG478" s="43"/>
      <c r="DH478" s="43"/>
      <c r="DI478" s="43"/>
      <c r="DJ478" s="43"/>
      <c r="DK478" s="43"/>
      <c r="DL478" s="43"/>
      <c r="DM478" s="43"/>
      <c r="DN478" s="43"/>
      <c r="DO478" s="43"/>
      <c r="DP478" s="43"/>
      <c r="DQ478" s="43"/>
      <c r="DR478" s="43"/>
      <c r="DS478" s="43"/>
      <c r="DT478" s="43"/>
      <c r="DU478" s="43"/>
      <c r="DV478" s="43"/>
      <c r="DW478" s="43"/>
      <c r="DX478" s="43"/>
      <c r="DY478" s="43"/>
      <c r="DZ478" s="43"/>
      <c r="EA478" s="43"/>
      <c r="EB478" s="43"/>
      <c r="EC478" s="43"/>
      <c r="ED478" s="43"/>
      <c r="EE478" s="43"/>
      <c r="EF478" s="43"/>
      <c r="EG478" s="43"/>
      <c r="EH478" s="43"/>
      <c r="EI478" s="43"/>
      <c r="EJ478" s="43"/>
      <c r="EK478" s="43"/>
      <c r="EL478" s="43"/>
      <c r="EM478" s="43"/>
      <c r="EN478" s="43"/>
      <c r="EO478" s="43"/>
      <c r="EP478" s="43"/>
      <c r="EQ478" s="43"/>
      <c r="ER478" s="43"/>
      <c r="ES478" s="43"/>
      <c r="ET478" s="43"/>
      <c r="EU478" s="43"/>
      <c r="EV478" s="43"/>
      <c r="EW478" s="43"/>
      <c r="EX478" s="43"/>
      <c r="EY478" s="43"/>
      <c r="EZ478" s="43"/>
      <c r="FA478" s="43"/>
      <c r="FB478" s="308"/>
      <c r="FC478" s="43"/>
      <c r="FD478" s="43"/>
      <c r="FE478" s="43"/>
      <c r="FF478" s="43"/>
      <c r="FG478" s="43"/>
      <c r="FH478" s="43"/>
      <c r="FI478" s="43"/>
      <c r="FJ478" s="43"/>
      <c r="FK478" s="43"/>
      <c r="FL478" s="43"/>
      <c r="FM478" s="43"/>
      <c r="FN478" s="43"/>
      <c r="FO478" s="43"/>
      <c r="FP478" s="43"/>
      <c r="FQ478" s="43"/>
      <c r="FR478" s="43"/>
      <c r="FS478" s="43"/>
      <c r="FT478" s="43"/>
      <c r="FU478" s="43"/>
      <c r="FV478" s="43"/>
      <c r="FW478" s="43"/>
      <c r="FX478" s="43"/>
      <c r="FY478" s="43"/>
      <c r="FZ478" s="43"/>
      <c r="GA478" s="43"/>
      <c r="GB478" s="43"/>
      <c r="GC478" s="43"/>
      <c r="GD478" s="43"/>
      <c r="GE478" s="43"/>
      <c r="GF478" s="43"/>
      <c r="GG478" s="43"/>
      <c r="GH478" s="43"/>
      <c r="GI478" s="43"/>
      <c r="GJ478" s="43"/>
      <c r="GK478" s="43"/>
      <c r="GL478" s="43"/>
      <c r="GM478" s="43"/>
      <c r="GN478" s="43"/>
      <c r="GO478" s="43"/>
      <c r="GP478" s="43"/>
      <c r="GQ478" s="43"/>
      <c r="GR478" s="43"/>
      <c r="GS478" s="43"/>
      <c r="GT478" s="43"/>
      <c r="GU478" s="43"/>
      <c r="GV478" s="43"/>
      <c r="GW478" s="43"/>
      <c r="GX478" s="43"/>
      <c r="GY478" s="43"/>
      <c r="GZ478" s="43"/>
      <c r="HA478" s="43"/>
      <c r="HB478" s="43"/>
    </row>
    <row r="479" spans="1:210" x14ac:dyDescent="0.6">
      <c r="A479" s="327">
        <v>38</v>
      </c>
      <c r="B479" s="198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  <c r="AH479" s="43"/>
      <c r="AI479" s="43"/>
      <c r="AJ479" s="43"/>
      <c r="AK479" s="43"/>
      <c r="AL479" s="43"/>
      <c r="AM479" s="43"/>
      <c r="AN479" s="43"/>
      <c r="AO479" s="43"/>
      <c r="AP479" s="43"/>
      <c r="AQ479" s="43"/>
      <c r="AR479" s="43"/>
      <c r="AS479" s="43"/>
      <c r="AT479" s="43"/>
      <c r="AU479" s="43"/>
      <c r="AV479" s="43"/>
      <c r="AW479" s="43"/>
      <c r="AX479" s="43"/>
      <c r="AY479" s="43"/>
      <c r="AZ479" s="43"/>
      <c r="BA479" s="308"/>
      <c r="BB479" s="43"/>
      <c r="BC479" s="43"/>
      <c r="BD479" s="43"/>
      <c r="BE479" s="43"/>
      <c r="BF479" s="43"/>
      <c r="BG479" s="43"/>
      <c r="BH479" s="43"/>
      <c r="BI479" s="43"/>
      <c r="BJ479" s="43"/>
      <c r="BK479" s="43"/>
      <c r="BL479" s="43"/>
      <c r="BM479" s="43"/>
      <c r="BN479" s="43"/>
      <c r="BO479" s="43"/>
      <c r="BP479" s="43"/>
      <c r="BQ479" s="43"/>
      <c r="BR479" s="43"/>
      <c r="BS479" s="43"/>
      <c r="BT479" s="43"/>
      <c r="BU479" s="43"/>
      <c r="BV479" s="43"/>
      <c r="BW479" s="43"/>
      <c r="BX479" s="43"/>
      <c r="BY479" s="43"/>
      <c r="BZ479" s="43"/>
      <c r="CA479" s="43"/>
      <c r="CB479" s="43"/>
      <c r="CC479" s="43"/>
      <c r="CD479" s="43"/>
      <c r="CE479" s="43"/>
      <c r="CF479" s="43"/>
      <c r="CG479" s="43"/>
      <c r="CH479" s="43"/>
      <c r="CI479" s="43"/>
      <c r="CJ479" s="43"/>
      <c r="CK479" s="43"/>
      <c r="CL479" s="43"/>
      <c r="CM479" s="43"/>
      <c r="CN479" s="43"/>
      <c r="CO479" s="43"/>
      <c r="CP479" s="43"/>
      <c r="CQ479" s="43"/>
      <c r="CR479" s="43"/>
      <c r="CS479" s="43"/>
      <c r="CT479" s="43"/>
      <c r="CU479" s="43"/>
      <c r="CV479" s="43"/>
      <c r="CW479" s="43"/>
      <c r="CX479" s="43"/>
      <c r="CY479" s="43"/>
      <c r="CZ479" s="43"/>
      <c r="DA479" s="43"/>
      <c r="DC479" s="198"/>
      <c r="DD479" s="43"/>
      <c r="DE479" s="43"/>
      <c r="DF479" s="43"/>
      <c r="DG479" s="43"/>
      <c r="DH479" s="43"/>
      <c r="DI479" s="43"/>
      <c r="DJ479" s="43"/>
      <c r="DK479" s="43"/>
      <c r="DL479" s="43"/>
      <c r="DM479" s="43"/>
      <c r="DN479" s="43"/>
      <c r="DO479" s="43"/>
      <c r="DP479" s="43"/>
      <c r="DQ479" s="43"/>
      <c r="DR479" s="43"/>
      <c r="DS479" s="43"/>
      <c r="DT479" s="43"/>
      <c r="DU479" s="43"/>
      <c r="DV479" s="43"/>
      <c r="DW479" s="43"/>
      <c r="DX479" s="43"/>
      <c r="DY479" s="43"/>
      <c r="DZ479" s="43"/>
      <c r="EA479" s="43"/>
      <c r="EB479" s="43"/>
      <c r="EC479" s="43"/>
      <c r="ED479" s="43"/>
      <c r="EE479" s="43"/>
      <c r="EF479" s="43"/>
      <c r="EG479" s="43"/>
      <c r="EH479" s="43"/>
      <c r="EI479" s="43"/>
      <c r="EJ479" s="43"/>
      <c r="EK479" s="43"/>
      <c r="EL479" s="43"/>
      <c r="EM479" s="43"/>
      <c r="EN479" s="43"/>
      <c r="EO479" s="43"/>
      <c r="EP479" s="43"/>
      <c r="EQ479" s="43"/>
      <c r="ER479" s="43"/>
      <c r="ES479" s="43"/>
      <c r="ET479" s="43"/>
      <c r="EU479" s="43"/>
      <c r="EV479" s="43"/>
      <c r="EW479" s="43"/>
      <c r="EX479" s="43"/>
      <c r="EY479" s="43"/>
      <c r="EZ479" s="43"/>
      <c r="FA479" s="43"/>
      <c r="FB479" s="308"/>
      <c r="FC479" s="43"/>
      <c r="FD479" s="43"/>
      <c r="FE479" s="43"/>
      <c r="FF479" s="43"/>
      <c r="FG479" s="43"/>
      <c r="FH479" s="43"/>
      <c r="FI479" s="43"/>
      <c r="FJ479" s="43"/>
      <c r="FK479" s="43"/>
      <c r="FL479" s="43"/>
      <c r="FM479" s="43"/>
      <c r="FN479" s="43"/>
      <c r="FO479" s="43"/>
      <c r="FP479" s="43"/>
      <c r="FQ479" s="43"/>
      <c r="FR479" s="43"/>
      <c r="FS479" s="43"/>
      <c r="FT479" s="43"/>
      <c r="FU479" s="43"/>
      <c r="FV479" s="43"/>
      <c r="FW479" s="43"/>
      <c r="FX479" s="43"/>
      <c r="FY479" s="43"/>
      <c r="FZ479" s="43"/>
      <c r="GA479" s="43"/>
      <c r="GB479" s="43"/>
      <c r="GC479" s="43"/>
      <c r="GD479" s="43"/>
      <c r="GE479" s="43"/>
      <c r="GF479" s="43"/>
      <c r="GG479" s="43"/>
      <c r="GH479" s="43"/>
      <c r="GI479" s="43"/>
      <c r="GJ479" s="43"/>
      <c r="GK479" s="43"/>
      <c r="GL479" s="43"/>
      <c r="GM479" s="43"/>
      <c r="GN479" s="43"/>
      <c r="GO479" s="43"/>
      <c r="GP479" s="43"/>
      <c r="GQ479" s="43"/>
      <c r="GR479" s="43"/>
      <c r="GS479" s="43"/>
      <c r="GT479" s="43"/>
      <c r="GU479" s="43"/>
      <c r="GV479" s="43"/>
      <c r="GW479" s="43"/>
      <c r="GX479" s="43"/>
      <c r="GY479" s="43"/>
      <c r="GZ479" s="43"/>
      <c r="HA479" s="43"/>
      <c r="HB479" s="43"/>
    </row>
    <row r="480" spans="1:210" x14ac:dyDescent="0.6">
      <c r="A480" s="327">
        <v>39</v>
      </c>
      <c r="B480" s="198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  <c r="AH480" s="43"/>
      <c r="AI480" s="43"/>
      <c r="AJ480" s="43"/>
      <c r="AK480" s="43"/>
      <c r="AL480" s="43"/>
      <c r="AM480" s="43"/>
      <c r="AN480" s="43"/>
      <c r="AO480" s="43"/>
      <c r="AP480" s="43"/>
      <c r="AQ480" s="43"/>
      <c r="AR480" s="43"/>
      <c r="AS480" s="43"/>
      <c r="AT480" s="43"/>
      <c r="AU480" s="43"/>
      <c r="AV480" s="43"/>
      <c r="AW480" s="43"/>
      <c r="AX480" s="43"/>
      <c r="AY480" s="43"/>
      <c r="AZ480" s="43"/>
      <c r="BA480" s="308"/>
      <c r="BB480" s="43"/>
      <c r="BC480" s="43"/>
      <c r="BD480" s="43"/>
      <c r="BE480" s="43"/>
      <c r="BF480" s="43"/>
      <c r="BG480" s="43"/>
      <c r="BH480" s="43"/>
      <c r="BI480" s="43"/>
      <c r="BJ480" s="43"/>
      <c r="BK480" s="43"/>
      <c r="BL480" s="43"/>
      <c r="BM480" s="43"/>
      <c r="BN480" s="43"/>
      <c r="BO480" s="43"/>
      <c r="BP480" s="43"/>
      <c r="BQ480" s="43"/>
      <c r="BR480" s="43"/>
      <c r="BS480" s="43"/>
      <c r="BT480" s="43"/>
      <c r="BU480" s="43"/>
      <c r="BV480" s="43"/>
      <c r="BW480" s="43"/>
      <c r="BX480" s="43"/>
      <c r="BY480" s="43"/>
      <c r="BZ480" s="43"/>
      <c r="CA480" s="43"/>
      <c r="CB480" s="43"/>
      <c r="CC480" s="43"/>
      <c r="CD480" s="43"/>
      <c r="CE480" s="43"/>
      <c r="CF480" s="43"/>
      <c r="CG480" s="43"/>
      <c r="CH480" s="43"/>
      <c r="CI480" s="43"/>
      <c r="CJ480" s="43"/>
      <c r="CK480" s="43"/>
      <c r="CL480" s="43"/>
      <c r="CM480" s="43"/>
      <c r="CN480" s="43"/>
      <c r="CO480" s="43"/>
      <c r="CP480" s="43"/>
      <c r="CQ480" s="43"/>
      <c r="CR480" s="43"/>
      <c r="CS480" s="43"/>
      <c r="CT480" s="43"/>
      <c r="CU480" s="43"/>
      <c r="CV480" s="43"/>
      <c r="CW480" s="43"/>
      <c r="CX480" s="43"/>
      <c r="CY480" s="43"/>
      <c r="CZ480" s="43"/>
      <c r="DA480" s="43"/>
      <c r="DC480" s="198"/>
      <c r="DD480" s="43"/>
      <c r="DE480" s="43"/>
      <c r="DF480" s="43"/>
      <c r="DG480" s="43"/>
      <c r="DH480" s="43"/>
      <c r="DI480" s="43"/>
      <c r="DJ480" s="43"/>
      <c r="DK480" s="43"/>
      <c r="DL480" s="43"/>
      <c r="DM480" s="43"/>
      <c r="DN480" s="43"/>
      <c r="DO480" s="43"/>
      <c r="DP480" s="43"/>
      <c r="DQ480" s="43"/>
      <c r="DR480" s="43"/>
      <c r="DS480" s="43"/>
      <c r="DT480" s="43"/>
      <c r="DU480" s="43"/>
      <c r="DV480" s="43"/>
      <c r="DW480" s="43"/>
      <c r="DX480" s="43"/>
      <c r="DY480" s="43"/>
      <c r="DZ480" s="43"/>
      <c r="EA480" s="43"/>
      <c r="EB480" s="43"/>
      <c r="EC480" s="43"/>
      <c r="ED480" s="43"/>
      <c r="EE480" s="43"/>
      <c r="EF480" s="43"/>
      <c r="EG480" s="43"/>
      <c r="EH480" s="43"/>
      <c r="EI480" s="43"/>
      <c r="EJ480" s="43"/>
      <c r="EK480" s="43"/>
      <c r="EL480" s="43"/>
      <c r="EM480" s="43"/>
      <c r="EN480" s="43"/>
      <c r="EO480" s="43"/>
      <c r="EP480" s="43"/>
      <c r="EQ480" s="43"/>
      <c r="ER480" s="43"/>
      <c r="ES480" s="43"/>
      <c r="ET480" s="43"/>
      <c r="EU480" s="43"/>
      <c r="EV480" s="43"/>
      <c r="EW480" s="43"/>
      <c r="EX480" s="43"/>
      <c r="EY480" s="43"/>
      <c r="EZ480" s="43"/>
      <c r="FA480" s="43"/>
      <c r="FB480" s="308"/>
      <c r="FC480" s="43"/>
      <c r="FD480" s="43"/>
      <c r="FE480" s="43"/>
      <c r="FF480" s="43"/>
      <c r="FG480" s="43"/>
      <c r="FH480" s="43"/>
      <c r="FI480" s="43"/>
      <c r="FJ480" s="43"/>
      <c r="FK480" s="43"/>
      <c r="FL480" s="43"/>
      <c r="FM480" s="43"/>
      <c r="FN480" s="43"/>
      <c r="FO480" s="43"/>
      <c r="FP480" s="43"/>
      <c r="FQ480" s="43"/>
      <c r="FR480" s="43"/>
      <c r="FS480" s="43"/>
      <c r="FT480" s="43"/>
      <c r="FU480" s="43"/>
      <c r="FV480" s="43"/>
      <c r="FW480" s="43"/>
      <c r="FX480" s="43"/>
      <c r="FY480" s="43"/>
      <c r="FZ480" s="43"/>
      <c r="GA480" s="43"/>
      <c r="GB480" s="43"/>
      <c r="GC480" s="43"/>
      <c r="GD480" s="43"/>
      <c r="GE480" s="43"/>
      <c r="GF480" s="43"/>
      <c r="GG480" s="43"/>
      <c r="GH480" s="43"/>
      <c r="GI480" s="43"/>
      <c r="GJ480" s="43"/>
      <c r="GK480" s="43"/>
      <c r="GL480" s="43"/>
      <c r="GM480" s="43"/>
      <c r="GN480" s="43"/>
      <c r="GO480" s="43"/>
      <c r="GP480" s="43"/>
      <c r="GQ480" s="43"/>
      <c r="GR480" s="43"/>
      <c r="GS480" s="43"/>
      <c r="GT480" s="43"/>
      <c r="GU480" s="43"/>
      <c r="GV480" s="43"/>
      <c r="GW480" s="43"/>
      <c r="GX480" s="43"/>
      <c r="GY480" s="43"/>
      <c r="GZ480" s="43"/>
      <c r="HA480" s="43"/>
      <c r="HB480" s="43"/>
    </row>
    <row r="481" spans="1:210" x14ac:dyDescent="0.6">
      <c r="A481" s="327">
        <v>40</v>
      </c>
      <c r="B481" s="198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  <c r="AH481" s="43"/>
      <c r="AI481" s="43"/>
      <c r="AJ481" s="43"/>
      <c r="AK481" s="43"/>
      <c r="AL481" s="43"/>
      <c r="AM481" s="43"/>
      <c r="AN481" s="43"/>
      <c r="AO481" s="43"/>
      <c r="AP481" s="43"/>
      <c r="AQ481" s="43"/>
      <c r="AR481" s="43"/>
      <c r="AS481" s="43"/>
      <c r="AT481" s="43"/>
      <c r="AU481" s="43"/>
      <c r="AV481" s="43"/>
      <c r="AW481" s="43"/>
      <c r="AX481" s="43"/>
      <c r="AY481" s="43"/>
      <c r="AZ481" s="43"/>
      <c r="BA481" s="308"/>
      <c r="BB481" s="43"/>
      <c r="BC481" s="43"/>
      <c r="BD481" s="43"/>
      <c r="BE481" s="43"/>
      <c r="BF481" s="43"/>
      <c r="BG481" s="43"/>
      <c r="BH481" s="43"/>
      <c r="BI481" s="43"/>
      <c r="BJ481" s="43"/>
      <c r="BK481" s="43"/>
      <c r="BL481" s="43"/>
      <c r="BM481" s="43"/>
      <c r="BN481" s="43"/>
      <c r="BO481" s="43"/>
      <c r="BP481" s="43"/>
      <c r="BQ481" s="43"/>
      <c r="BR481" s="43"/>
      <c r="BS481" s="43"/>
      <c r="BT481" s="43"/>
      <c r="BU481" s="43"/>
      <c r="BV481" s="43"/>
      <c r="BW481" s="43"/>
      <c r="BX481" s="43"/>
      <c r="BY481" s="43"/>
      <c r="BZ481" s="43"/>
      <c r="CA481" s="43"/>
      <c r="CB481" s="43"/>
      <c r="CC481" s="43"/>
      <c r="CD481" s="43"/>
      <c r="CE481" s="43"/>
      <c r="CF481" s="43"/>
      <c r="CG481" s="43"/>
      <c r="CH481" s="43"/>
      <c r="CI481" s="43"/>
      <c r="CJ481" s="43"/>
      <c r="CK481" s="43"/>
      <c r="CL481" s="43"/>
      <c r="CM481" s="43"/>
      <c r="CN481" s="43"/>
      <c r="CO481" s="43"/>
      <c r="CP481" s="43"/>
      <c r="CQ481" s="43"/>
      <c r="CR481" s="43"/>
      <c r="CS481" s="43"/>
      <c r="CT481" s="43"/>
      <c r="CU481" s="43"/>
      <c r="CV481" s="43"/>
      <c r="CW481" s="43"/>
      <c r="CX481" s="43"/>
      <c r="CY481" s="43"/>
      <c r="CZ481" s="43"/>
      <c r="DA481" s="43"/>
      <c r="DC481" s="198"/>
      <c r="DD481" s="43"/>
      <c r="DE481" s="43"/>
      <c r="DF481" s="43"/>
      <c r="DG481" s="43"/>
      <c r="DH481" s="43"/>
      <c r="DI481" s="43"/>
      <c r="DJ481" s="43"/>
      <c r="DK481" s="43"/>
      <c r="DL481" s="43"/>
      <c r="DM481" s="43"/>
      <c r="DN481" s="43"/>
      <c r="DO481" s="43"/>
      <c r="DP481" s="43"/>
      <c r="DQ481" s="43"/>
      <c r="DR481" s="43"/>
      <c r="DS481" s="43"/>
      <c r="DT481" s="43"/>
      <c r="DU481" s="43"/>
      <c r="DV481" s="43"/>
      <c r="DW481" s="43"/>
      <c r="DX481" s="43"/>
      <c r="DY481" s="43"/>
      <c r="DZ481" s="43"/>
      <c r="EA481" s="43"/>
      <c r="EB481" s="43"/>
      <c r="EC481" s="43"/>
      <c r="ED481" s="43"/>
      <c r="EE481" s="43"/>
      <c r="EF481" s="43"/>
      <c r="EG481" s="43"/>
      <c r="EH481" s="43"/>
      <c r="EI481" s="43"/>
      <c r="EJ481" s="43"/>
      <c r="EK481" s="43"/>
      <c r="EL481" s="43"/>
      <c r="EM481" s="43"/>
      <c r="EN481" s="43"/>
      <c r="EO481" s="43"/>
      <c r="EP481" s="43"/>
      <c r="EQ481" s="43"/>
      <c r="ER481" s="43"/>
      <c r="ES481" s="43"/>
      <c r="ET481" s="43"/>
      <c r="EU481" s="43"/>
      <c r="EV481" s="43"/>
      <c r="EW481" s="43"/>
      <c r="EX481" s="43"/>
      <c r="EY481" s="43"/>
      <c r="EZ481" s="43"/>
      <c r="FA481" s="43"/>
      <c r="FB481" s="308"/>
      <c r="FC481" s="43"/>
      <c r="FD481" s="43"/>
      <c r="FE481" s="43"/>
      <c r="FF481" s="43"/>
      <c r="FG481" s="43"/>
      <c r="FH481" s="43"/>
      <c r="FI481" s="43"/>
      <c r="FJ481" s="43"/>
      <c r="FK481" s="43"/>
      <c r="FL481" s="43"/>
      <c r="FM481" s="43"/>
      <c r="FN481" s="43"/>
      <c r="FO481" s="43"/>
      <c r="FP481" s="43"/>
      <c r="FQ481" s="43"/>
      <c r="FR481" s="43"/>
      <c r="FS481" s="43"/>
      <c r="FT481" s="43"/>
      <c r="FU481" s="43"/>
      <c r="FV481" s="43"/>
      <c r="FW481" s="43"/>
      <c r="FX481" s="43"/>
      <c r="FY481" s="43"/>
      <c r="FZ481" s="43"/>
      <c r="GA481" s="43"/>
      <c r="GB481" s="43"/>
      <c r="GC481" s="43"/>
      <c r="GD481" s="43"/>
      <c r="GE481" s="43"/>
      <c r="GF481" s="43"/>
      <c r="GG481" s="43"/>
      <c r="GH481" s="43"/>
      <c r="GI481" s="43"/>
      <c r="GJ481" s="43"/>
      <c r="GK481" s="43"/>
      <c r="GL481" s="43"/>
      <c r="GM481" s="43"/>
      <c r="GN481" s="43"/>
      <c r="GO481" s="43"/>
      <c r="GP481" s="43"/>
      <c r="GQ481" s="43"/>
      <c r="GR481" s="43"/>
      <c r="GS481" s="43"/>
      <c r="GT481" s="43"/>
      <c r="GU481" s="43"/>
      <c r="GV481" s="43"/>
      <c r="GW481" s="43"/>
      <c r="GX481" s="43"/>
      <c r="GY481" s="43"/>
      <c r="GZ481" s="43"/>
      <c r="HA481" s="43"/>
      <c r="HB481" s="43"/>
    </row>
    <row r="482" spans="1:210" x14ac:dyDescent="0.6">
      <c r="A482" s="327">
        <v>41</v>
      </c>
      <c r="B482" s="198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  <c r="AH482" s="43"/>
      <c r="AI482" s="43"/>
      <c r="AJ482" s="43"/>
      <c r="AK482" s="43"/>
      <c r="AL482" s="43"/>
      <c r="AM482" s="43"/>
      <c r="AN482" s="43"/>
      <c r="AO482" s="43"/>
      <c r="AP482" s="43"/>
      <c r="AQ482" s="43"/>
      <c r="AR482" s="43"/>
      <c r="AS482" s="43"/>
      <c r="AT482" s="43"/>
      <c r="AU482" s="43"/>
      <c r="AV482" s="43"/>
      <c r="AW482" s="43"/>
      <c r="AX482" s="43"/>
      <c r="AY482" s="43"/>
      <c r="AZ482" s="43"/>
      <c r="BA482" s="308"/>
      <c r="BB482" s="43"/>
      <c r="BC482" s="43"/>
      <c r="BD482" s="43"/>
      <c r="BE482" s="43"/>
      <c r="BF482" s="43"/>
      <c r="BG482" s="43"/>
      <c r="BH482" s="43"/>
      <c r="BI482" s="43"/>
      <c r="BJ482" s="43"/>
      <c r="BK482" s="43"/>
      <c r="BL482" s="43"/>
      <c r="BM482" s="43"/>
      <c r="BN482" s="43"/>
      <c r="BO482" s="43"/>
      <c r="BP482" s="43"/>
      <c r="BQ482" s="43"/>
      <c r="BR482" s="43"/>
      <c r="BS482" s="43"/>
      <c r="BT482" s="43"/>
      <c r="BU482" s="43"/>
      <c r="BV482" s="43"/>
      <c r="BW482" s="43"/>
      <c r="BX482" s="43"/>
      <c r="BY482" s="43"/>
      <c r="BZ482" s="43"/>
      <c r="CA482" s="43"/>
      <c r="CB482" s="43"/>
      <c r="CC482" s="43"/>
      <c r="CD482" s="43"/>
      <c r="CE482" s="43"/>
      <c r="CF482" s="43"/>
      <c r="CG482" s="43"/>
      <c r="CH482" s="43"/>
      <c r="CI482" s="43"/>
      <c r="CJ482" s="43"/>
      <c r="CK482" s="43"/>
      <c r="CL482" s="43"/>
      <c r="CM482" s="43"/>
      <c r="CN482" s="43"/>
      <c r="CO482" s="43"/>
      <c r="CP482" s="43"/>
      <c r="CQ482" s="43"/>
      <c r="CR482" s="43"/>
      <c r="CS482" s="43"/>
      <c r="CT482" s="43"/>
      <c r="CU482" s="43"/>
      <c r="CV482" s="43"/>
      <c r="CW482" s="43"/>
      <c r="CX482" s="43"/>
      <c r="CY482" s="43"/>
      <c r="CZ482" s="43"/>
      <c r="DA482" s="43"/>
      <c r="DC482" s="198"/>
      <c r="DD482" s="43"/>
      <c r="DE482" s="43"/>
      <c r="DF482" s="43"/>
      <c r="DG482" s="43"/>
      <c r="DH482" s="43"/>
      <c r="DI482" s="43"/>
      <c r="DJ482" s="43"/>
      <c r="DK482" s="43"/>
      <c r="DL482" s="43"/>
      <c r="DM482" s="43"/>
      <c r="DN482" s="43"/>
      <c r="DO482" s="43"/>
      <c r="DP482" s="43"/>
      <c r="DQ482" s="43"/>
      <c r="DR482" s="43"/>
      <c r="DS482" s="43"/>
      <c r="DT482" s="43"/>
      <c r="DU482" s="43"/>
      <c r="DV482" s="43"/>
      <c r="DW482" s="43"/>
      <c r="DX482" s="43"/>
      <c r="DY482" s="43"/>
      <c r="DZ482" s="43"/>
      <c r="EA482" s="43"/>
      <c r="EB482" s="43"/>
      <c r="EC482" s="43"/>
      <c r="ED482" s="43"/>
      <c r="EE482" s="43"/>
      <c r="EF482" s="43"/>
      <c r="EG482" s="43"/>
      <c r="EH482" s="43"/>
      <c r="EI482" s="43"/>
      <c r="EJ482" s="43"/>
      <c r="EK482" s="43"/>
      <c r="EL482" s="43"/>
      <c r="EM482" s="43"/>
      <c r="EN482" s="43"/>
      <c r="EO482" s="43"/>
      <c r="EP482" s="43"/>
      <c r="EQ482" s="43"/>
      <c r="ER482" s="43"/>
      <c r="ES482" s="43"/>
      <c r="ET482" s="43"/>
      <c r="EU482" s="43"/>
      <c r="EV482" s="43"/>
      <c r="EW482" s="43"/>
      <c r="EX482" s="43"/>
      <c r="EY482" s="43"/>
      <c r="EZ482" s="43"/>
      <c r="FA482" s="43"/>
      <c r="FB482" s="308"/>
      <c r="FC482" s="43"/>
      <c r="FD482" s="43"/>
      <c r="FE482" s="43"/>
      <c r="FF482" s="43"/>
      <c r="FG482" s="43"/>
      <c r="FH482" s="43"/>
      <c r="FI482" s="43"/>
      <c r="FJ482" s="43"/>
      <c r="FK482" s="43"/>
      <c r="FL482" s="43"/>
      <c r="FM482" s="43"/>
      <c r="FN482" s="43"/>
      <c r="FO482" s="43"/>
      <c r="FP482" s="43"/>
      <c r="FQ482" s="43"/>
      <c r="FR482" s="43"/>
      <c r="FS482" s="43"/>
      <c r="FT482" s="43"/>
      <c r="FU482" s="43"/>
      <c r="FV482" s="43"/>
      <c r="FW482" s="43"/>
      <c r="FX482" s="43"/>
      <c r="FY482" s="43"/>
      <c r="FZ482" s="43"/>
      <c r="GA482" s="43"/>
      <c r="GB482" s="43"/>
      <c r="GC482" s="43"/>
      <c r="GD482" s="43"/>
      <c r="GE482" s="43"/>
      <c r="GF482" s="43"/>
      <c r="GG482" s="43"/>
      <c r="GH482" s="43"/>
      <c r="GI482" s="43"/>
      <c r="GJ482" s="43"/>
      <c r="GK482" s="43"/>
      <c r="GL482" s="43"/>
      <c r="GM482" s="43"/>
      <c r="GN482" s="43"/>
      <c r="GO482" s="43"/>
      <c r="GP482" s="43"/>
      <c r="GQ482" s="43"/>
      <c r="GR482" s="43"/>
      <c r="GS482" s="43"/>
      <c r="GT482" s="43"/>
      <c r="GU482" s="43"/>
      <c r="GV482" s="43"/>
      <c r="GW482" s="43"/>
      <c r="GX482" s="43"/>
      <c r="GY482" s="43"/>
      <c r="GZ482" s="43"/>
      <c r="HA482" s="43"/>
      <c r="HB482" s="43"/>
    </row>
    <row r="483" spans="1:210" x14ac:dyDescent="0.6">
      <c r="A483" s="327">
        <v>42</v>
      </c>
      <c r="B483" s="198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  <c r="AH483" s="43"/>
      <c r="AI483" s="43"/>
      <c r="AJ483" s="43"/>
      <c r="AK483" s="43"/>
      <c r="AL483" s="43"/>
      <c r="AM483" s="43"/>
      <c r="AN483" s="43"/>
      <c r="AO483" s="43"/>
      <c r="AP483" s="43"/>
      <c r="AQ483" s="43"/>
      <c r="AR483" s="43"/>
      <c r="AS483" s="43"/>
      <c r="AT483" s="43"/>
      <c r="AU483" s="43"/>
      <c r="AV483" s="43"/>
      <c r="AW483" s="43"/>
      <c r="AX483" s="43"/>
      <c r="AY483" s="43"/>
      <c r="AZ483" s="43"/>
      <c r="BA483" s="308"/>
      <c r="BB483" s="43"/>
      <c r="BC483" s="43"/>
      <c r="BD483" s="43"/>
      <c r="BE483" s="43"/>
      <c r="BF483" s="43"/>
      <c r="BG483" s="43"/>
      <c r="BH483" s="43"/>
      <c r="BI483" s="43"/>
      <c r="BJ483" s="43"/>
      <c r="BK483" s="43"/>
      <c r="BL483" s="43"/>
      <c r="BM483" s="43"/>
      <c r="BN483" s="43"/>
      <c r="BO483" s="43"/>
      <c r="BP483" s="43"/>
      <c r="BQ483" s="43"/>
      <c r="BR483" s="43"/>
      <c r="BS483" s="43"/>
      <c r="BT483" s="43"/>
      <c r="BU483" s="43"/>
      <c r="BV483" s="43"/>
      <c r="BW483" s="43"/>
      <c r="BX483" s="43"/>
      <c r="BY483" s="43"/>
      <c r="BZ483" s="43"/>
      <c r="CA483" s="43"/>
      <c r="CB483" s="43"/>
      <c r="CC483" s="43"/>
      <c r="CD483" s="43"/>
      <c r="CE483" s="43"/>
      <c r="CF483" s="43"/>
      <c r="CG483" s="43"/>
      <c r="CH483" s="43"/>
      <c r="CI483" s="43"/>
      <c r="CJ483" s="43"/>
      <c r="CK483" s="43"/>
      <c r="CL483" s="43"/>
      <c r="CM483" s="43"/>
      <c r="CN483" s="43"/>
      <c r="CO483" s="43"/>
      <c r="CP483" s="43"/>
      <c r="CQ483" s="43"/>
      <c r="CR483" s="43"/>
      <c r="CS483" s="43"/>
      <c r="CT483" s="43"/>
      <c r="CU483" s="43"/>
      <c r="CV483" s="43"/>
      <c r="CW483" s="43"/>
      <c r="CX483" s="43"/>
      <c r="CY483" s="43"/>
      <c r="CZ483" s="43"/>
      <c r="DA483" s="43"/>
      <c r="DC483" s="198"/>
      <c r="DD483" s="43"/>
      <c r="DE483" s="43"/>
      <c r="DF483" s="43"/>
      <c r="DG483" s="43"/>
      <c r="DH483" s="43"/>
      <c r="DI483" s="43"/>
      <c r="DJ483" s="43"/>
      <c r="DK483" s="43"/>
      <c r="DL483" s="43"/>
      <c r="DM483" s="43"/>
      <c r="DN483" s="43"/>
      <c r="DO483" s="43"/>
      <c r="DP483" s="43"/>
      <c r="DQ483" s="43"/>
      <c r="DR483" s="43"/>
      <c r="DS483" s="43"/>
      <c r="DT483" s="43"/>
      <c r="DU483" s="43"/>
      <c r="DV483" s="43"/>
      <c r="DW483" s="43"/>
      <c r="DX483" s="43"/>
      <c r="DY483" s="43"/>
      <c r="DZ483" s="43"/>
      <c r="EA483" s="43"/>
      <c r="EB483" s="43"/>
      <c r="EC483" s="43"/>
      <c r="ED483" s="43"/>
      <c r="EE483" s="43"/>
      <c r="EF483" s="43"/>
      <c r="EG483" s="43"/>
      <c r="EH483" s="43"/>
      <c r="EI483" s="43"/>
      <c r="EJ483" s="43"/>
      <c r="EK483" s="43"/>
      <c r="EL483" s="43"/>
      <c r="EM483" s="43"/>
      <c r="EN483" s="43"/>
      <c r="EO483" s="43"/>
      <c r="EP483" s="43"/>
      <c r="EQ483" s="43"/>
      <c r="ER483" s="43"/>
      <c r="ES483" s="43"/>
      <c r="ET483" s="43"/>
      <c r="EU483" s="43"/>
      <c r="EV483" s="43"/>
      <c r="EW483" s="43"/>
      <c r="EX483" s="43"/>
      <c r="EY483" s="43"/>
      <c r="EZ483" s="43"/>
      <c r="FA483" s="43"/>
      <c r="FB483" s="308"/>
      <c r="FC483" s="43"/>
      <c r="FD483" s="43"/>
      <c r="FE483" s="43"/>
      <c r="FF483" s="43"/>
      <c r="FG483" s="43"/>
      <c r="FH483" s="43"/>
      <c r="FI483" s="43"/>
      <c r="FJ483" s="43"/>
      <c r="FK483" s="43"/>
      <c r="FL483" s="43"/>
      <c r="FM483" s="43"/>
      <c r="FN483" s="43"/>
      <c r="FO483" s="43"/>
      <c r="FP483" s="43"/>
      <c r="FQ483" s="43"/>
      <c r="FR483" s="43"/>
      <c r="FS483" s="43"/>
      <c r="FT483" s="43"/>
      <c r="FU483" s="43"/>
      <c r="FV483" s="43"/>
      <c r="FW483" s="43"/>
      <c r="FX483" s="43"/>
      <c r="FY483" s="43"/>
      <c r="FZ483" s="43"/>
      <c r="GA483" s="43"/>
      <c r="GB483" s="43"/>
      <c r="GC483" s="43"/>
      <c r="GD483" s="43"/>
      <c r="GE483" s="43"/>
      <c r="GF483" s="43"/>
      <c r="GG483" s="43"/>
      <c r="GH483" s="43"/>
      <c r="GI483" s="43"/>
      <c r="GJ483" s="43"/>
      <c r="GK483" s="43"/>
      <c r="GL483" s="43"/>
      <c r="GM483" s="43"/>
      <c r="GN483" s="43"/>
      <c r="GO483" s="43"/>
      <c r="GP483" s="43"/>
      <c r="GQ483" s="43"/>
      <c r="GR483" s="43"/>
      <c r="GS483" s="43"/>
      <c r="GT483" s="43"/>
      <c r="GU483" s="43"/>
      <c r="GV483" s="43"/>
      <c r="GW483" s="43"/>
      <c r="GX483" s="43"/>
      <c r="GY483" s="43"/>
      <c r="GZ483" s="43"/>
      <c r="HA483" s="43"/>
      <c r="HB483" s="43"/>
    </row>
    <row r="484" spans="1:210" x14ac:dyDescent="0.6">
      <c r="A484" s="327">
        <v>43</v>
      </c>
      <c r="B484" s="198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  <c r="AH484" s="43"/>
      <c r="AI484" s="43"/>
      <c r="AJ484" s="43"/>
      <c r="AK484" s="43"/>
      <c r="AL484" s="43"/>
      <c r="AM484" s="43"/>
      <c r="AN484" s="43"/>
      <c r="AO484" s="43"/>
      <c r="AP484" s="43"/>
      <c r="AQ484" s="43"/>
      <c r="AR484" s="43"/>
      <c r="AS484" s="43"/>
      <c r="AT484" s="43"/>
      <c r="AU484" s="43"/>
      <c r="AV484" s="43"/>
      <c r="AW484" s="43"/>
      <c r="AX484" s="43"/>
      <c r="AY484" s="43"/>
      <c r="AZ484" s="43"/>
      <c r="BA484" s="308"/>
      <c r="BB484" s="43"/>
      <c r="BC484" s="43"/>
      <c r="BD484" s="43"/>
      <c r="BE484" s="43"/>
      <c r="BF484" s="43"/>
      <c r="BG484" s="43"/>
      <c r="BH484" s="43"/>
      <c r="BI484" s="43"/>
      <c r="BJ484" s="43"/>
      <c r="BK484" s="43"/>
      <c r="BL484" s="43"/>
      <c r="BM484" s="43"/>
      <c r="BN484" s="43"/>
      <c r="BO484" s="43"/>
      <c r="BP484" s="43"/>
      <c r="BQ484" s="43"/>
      <c r="BR484" s="43"/>
      <c r="BS484" s="43"/>
      <c r="BT484" s="43"/>
      <c r="BU484" s="43"/>
      <c r="BV484" s="43"/>
      <c r="BW484" s="43"/>
      <c r="BX484" s="43"/>
      <c r="BY484" s="43"/>
      <c r="BZ484" s="43"/>
      <c r="CA484" s="43"/>
      <c r="CB484" s="43"/>
      <c r="CC484" s="43"/>
      <c r="CD484" s="43"/>
      <c r="CE484" s="43"/>
      <c r="CF484" s="43"/>
      <c r="CG484" s="43"/>
      <c r="CH484" s="43"/>
      <c r="CI484" s="43"/>
      <c r="CJ484" s="43"/>
      <c r="CK484" s="43"/>
      <c r="CL484" s="43"/>
      <c r="CM484" s="43"/>
      <c r="CN484" s="43"/>
      <c r="CO484" s="43"/>
      <c r="CP484" s="43"/>
      <c r="CQ484" s="43"/>
      <c r="CR484" s="43"/>
      <c r="CS484" s="43"/>
      <c r="CT484" s="43"/>
      <c r="CU484" s="43"/>
      <c r="CV484" s="43"/>
      <c r="CW484" s="43"/>
      <c r="CX484" s="43"/>
      <c r="CY484" s="43"/>
      <c r="CZ484" s="43"/>
      <c r="DA484" s="43"/>
      <c r="DC484" s="198"/>
      <c r="DD484" s="43"/>
      <c r="DE484" s="43"/>
      <c r="DF484" s="43"/>
      <c r="DG484" s="43"/>
      <c r="DH484" s="43"/>
      <c r="DI484" s="43"/>
      <c r="DJ484" s="43"/>
      <c r="DK484" s="43"/>
      <c r="DL484" s="43"/>
      <c r="DM484" s="43"/>
      <c r="DN484" s="43"/>
      <c r="DO484" s="43"/>
      <c r="DP484" s="43"/>
      <c r="DQ484" s="43"/>
      <c r="DR484" s="43"/>
      <c r="DS484" s="43"/>
      <c r="DT484" s="43"/>
      <c r="DU484" s="43"/>
      <c r="DV484" s="43"/>
      <c r="DW484" s="43"/>
      <c r="DX484" s="43"/>
      <c r="DY484" s="43"/>
      <c r="DZ484" s="43"/>
      <c r="EA484" s="43"/>
      <c r="EB484" s="43"/>
      <c r="EC484" s="43"/>
      <c r="ED484" s="43"/>
      <c r="EE484" s="43"/>
      <c r="EF484" s="43"/>
      <c r="EG484" s="43"/>
      <c r="EH484" s="43"/>
      <c r="EI484" s="43"/>
      <c r="EJ484" s="43"/>
      <c r="EK484" s="43"/>
      <c r="EL484" s="43"/>
      <c r="EM484" s="43"/>
      <c r="EN484" s="43"/>
      <c r="EO484" s="43"/>
      <c r="EP484" s="43"/>
      <c r="EQ484" s="43"/>
      <c r="ER484" s="43"/>
      <c r="ES484" s="43"/>
      <c r="ET484" s="43"/>
      <c r="EU484" s="43"/>
      <c r="EV484" s="43"/>
      <c r="EW484" s="43"/>
      <c r="EX484" s="43"/>
      <c r="EY484" s="43"/>
      <c r="EZ484" s="43"/>
      <c r="FA484" s="43"/>
      <c r="FB484" s="308"/>
      <c r="FC484" s="43"/>
      <c r="FD484" s="43"/>
      <c r="FE484" s="43"/>
      <c r="FF484" s="43"/>
      <c r="FG484" s="43"/>
      <c r="FH484" s="43"/>
      <c r="FI484" s="43"/>
      <c r="FJ484" s="43"/>
      <c r="FK484" s="43"/>
      <c r="FL484" s="43"/>
      <c r="FM484" s="43"/>
      <c r="FN484" s="43"/>
      <c r="FO484" s="43"/>
      <c r="FP484" s="43"/>
      <c r="FQ484" s="43"/>
      <c r="FR484" s="43"/>
      <c r="FS484" s="43"/>
      <c r="FT484" s="43"/>
      <c r="FU484" s="43"/>
      <c r="FV484" s="43"/>
      <c r="FW484" s="43"/>
      <c r="FX484" s="43"/>
      <c r="FY484" s="43"/>
      <c r="FZ484" s="43"/>
      <c r="GA484" s="43"/>
      <c r="GB484" s="43"/>
      <c r="GC484" s="43"/>
      <c r="GD484" s="43"/>
      <c r="GE484" s="43"/>
      <c r="GF484" s="43"/>
      <c r="GG484" s="43"/>
      <c r="GH484" s="43"/>
      <c r="GI484" s="43"/>
      <c r="GJ484" s="43"/>
      <c r="GK484" s="43"/>
      <c r="GL484" s="43"/>
      <c r="GM484" s="43"/>
      <c r="GN484" s="43"/>
      <c r="GO484" s="43"/>
      <c r="GP484" s="43"/>
      <c r="GQ484" s="43"/>
      <c r="GR484" s="43"/>
      <c r="GS484" s="43"/>
      <c r="GT484" s="43"/>
      <c r="GU484" s="43"/>
      <c r="GV484" s="43"/>
      <c r="GW484" s="43"/>
      <c r="GX484" s="43"/>
      <c r="GY484" s="43"/>
      <c r="GZ484" s="43"/>
      <c r="HA484" s="43"/>
      <c r="HB484" s="43"/>
    </row>
    <row r="485" spans="1:210" x14ac:dyDescent="0.6">
      <c r="A485" s="327">
        <v>44</v>
      </c>
      <c r="B485" s="198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  <c r="AH485" s="43"/>
      <c r="AI485" s="43"/>
      <c r="AJ485" s="43"/>
      <c r="AK485" s="43"/>
      <c r="AL485" s="43"/>
      <c r="AM485" s="43"/>
      <c r="AN485" s="43"/>
      <c r="AO485" s="43"/>
      <c r="AP485" s="43"/>
      <c r="AQ485" s="43"/>
      <c r="AR485" s="43"/>
      <c r="AS485" s="43"/>
      <c r="AT485" s="43"/>
      <c r="AU485" s="43"/>
      <c r="AV485" s="43"/>
      <c r="AW485" s="43"/>
      <c r="AX485" s="43"/>
      <c r="AY485" s="43"/>
      <c r="AZ485" s="43"/>
      <c r="BA485" s="308"/>
      <c r="BB485" s="43"/>
      <c r="BC485" s="43"/>
      <c r="BD485" s="43"/>
      <c r="BE485" s="43"/>
      <c r="BF485" s="43"/>
      <c r="BG485" s="43"/>
      <c r="BH485" s="43"/>
      <c r="BI485" s="43"/>
      <c r="BJ485" s="43"/>
      <c r="BK485" s="43"/>
      <c r="BL485" s="43"/>
      <c r="BM485" s="43"/>
      <c r="BN485" s="43"/>
      <c r="BO485" s="43"/>
      <c r="BP485" s="43"/>
      <c r="BQ485" s="43"/>
      <c r="BR485" s="43"/>
      <c r="BS485" s="43"/>
      <c r="BT485" s="43"/>
      <c r="BU485" s="43"/>
      <c r="BV485" s="43"/>
      <c r="BW485" s="43"/>
      <c r="BX485" s="43"/>
      <c r="BY485" s="43"/>
      <c r="BZ485" s="43"/>
      <c r="CA485" s="43"/>
      <c r="CB485" s="43"/>
      <c r="CC485" s="43"/>
      <c r="CD485" s="43"/>
      <c r="CE485" s="43"/>
      <c r="CF485" s="43"/>
      <c r="CG485" s="43"/>
      <c r="CH485" s="43"/>
      <c r="CI485" s="43"/>
      <c r="CJ485" s="43"/>
      <c r="CK485" s="43"/>
      <c r="CL485" s="43"/>
      <c r="CM485" s="43"/>
      <c r="CN485" s="43"/>
      <c r="CO485" s="43"/>
      <c r="CP485" s="43"/>
      <c r="CQ485" s="43"/>
      <c r="CR485" s="43"/>
      <c r="CS485" s="43"/>
      <c r="CT485" s="43"/>
      <c r="CU485" s="43"/>
      <c r="CV485" s="43"/>
      <c r="CW485" s="43"/>
      <c r="CX485" s="43"/>
      <c r="CY485" s="43"/>
      <c r="CZ485" s="43"/>
      <c r="DA485" s="43"/>
      <c r="DC485" s="198"/>
      <c r="DD485" s="43"/>
      <c r="DE485" s="43"/>
      <c r="DF485" s="43"/>
      <c r="DG485" s="43"/>
      <c r="DH485" s="43"/>
      <c r="DI485" s="43"/>
      <c r="DJ485" s="43"/>
      <c r="DK485" s="43"/>
      <c r="DL485" s="43"/>
      <c r="DM485" s="43"/>
      <c r="DN485" s="43"/>
      <c r="DO485" s="43"/>
      <c r="DP485" s="43"/>
      <c r="DQ485" s="43"/>
      <c r="DR485" s="43"/>
      <c r="DS485" s="43"/>
      <c r="DT485" s="43"/>
      <c r="DU485" s="43"/>
      <c r="DV485" s="43"/>
      <c r="DW485" s="43"/>
      <c r="DX485" s="43"/>
      <c r="DY485" s="43"/>
      <c r="DZ485" s="43"/>
      <c r="EA485" s="43"/>
      <c r="EB485" s="43"/>
      <c r="EC485" s="43"/>
      <c r="ED485" s="43"/>
      <c r="EE485" s="43"/>
      <c r="EF485" s="43"/>
      <c r="EG485" s="43"/>
      <c r="EH485" s="43"/>
      <c r="EI485" s="43"/>
      <c r="EJ485" s="43"/>
      <c r="EK485" s="43"/>
      <c r="EL485" s="43"/>
      <c r="EM485" s="43"/>
      <c r="EN485" s="43"/>
      <c r="EO485" s="43"/>
      <c r="EP485" s="43"/>
      <c r="EQ485" s="43"/>
      <c r="ER485" s="43"/>
      <c r="ES485" s="43"/>
      <c r="ET485" s="43"/>
      <c r="EU485" s="43"/>
      <c r="EV485" s="43"/>
      <c r="EW485" s="43"/>
      <c r="EX485" s="43"/>
      <c r="EY485" s="43"/>
      <c r="EZ485" s="43"/>
      <c r="FA485" s="43"/>
      <c r="FB485" s="308"/>
      <c r="FC485" s="43"/>
      <c r="FD485" s="43"/>
      <c r="FE485" s="43"/>
      <c r="FF485" s="43"/>
      <c r="FG485" s="43"/>
      <c r="FH485" s="43"/>
      <c r="FI485" s="43"/>
      <c r="FJ485" s="43"/>
      <c r="FK485" s="43"/>
      <c r="FL485" s="43"/>
      <c r="FM485" s="43"/>
      <c r="FN485" s="43"/>
      <c r="FO485" s="43"/>
      <c r="FP485" s="43"/>
      <c r="FQ485" s="43"/>
      <c r="FR485" s="43"/>
      <c r="FS485" s="43"/>
      <c r="FT485" s="43"/>
      <c r="FU485" s="43"/>
      <c r="FV485" s="43"/>
      <c r="FW485" s="43"/>
      <c r="FX485" s="43"/>
      <c r="FY485" s="43"/>
      <c r="FZ485" s="43"/>
      <c r="GA485" s="43"/>
      <c r="GB485" s="43"/>
      <c r="GC485" s="43"/>
      <c r="GD485" s="43"/>
      <c r="GE485" s="43"/>
      <c r="GF485" s="43"/>
      <c r="GG485" s="43"/>
      <c r="GH485" s="43"/>
      <c r="GI485" s="43"/>
      <c r="GJ485" s="43"/>
      <c r="GK485" s="43"/>
      <c r="GL485" s="43"/>
      <c r="GM485" s="43"/>
      <c r="GN485" s="43"/>
      <c r="GO485" s="43"/>
      <c r="GP485" s="43"/>
      <c r="GQ485" s="43"/>
      <c r="GR485" s="43"/>
      <c r="GS485" s="43"/>
      <c r="GT485" s="43"/>
      <c r="GU485" s="43"/>
      <c r="GV485" s="43"/>
      <c r="GW485" s="43"/>
      <c r="GX485" s="43"/>
      <c r="GY485" s="43"/>
      <c r="GZ485" s="43"/>
      <c r="HA485" s="43"/>
      <c r="HB485" s="43"/>
    </row>
    <row r="486" spans="1:210" x14ac:dyDescent="0.6">
      <c r="A486" s="327">
        <v>45</v>
      </c>
      <c r="B486" s="198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  <c r="AH486" s="43"/>
      <c r="AI486" s="43"/>
      <c r="AJ486" s="43"/>
      <c r="AK486" s="43"/>
      <c r="AL486" s="43"/>
      <c r="AM486" s="43"/>
      <c r="AN486" s="43"/>
      <c r="AO486" s="43"/>
      <c r="AP486" s="43"/>
      <c r="AQ486" s="43"/>
      <c r="AR486" s="43"/>
      <c r="AS486" s="43"/>
      <c r="AT486" s="43"/>
      <c r="AU486" s="43"/>
      <c r="AV486" s="43"/>
      <c r="AW486" s="43"/>
      <c r="AX486" s="43"/>
      <c r="AY486" s="43"/>
      <c r="AZ486" s="43"/>
      <c r="BA486" s="308"/>
      <c r="BB486" s="43"/>
      <c r="BC486" s="43"/>
      <c r="BD486" s="43"/>
      <c r="BE486" s="43"/>
      <c r="BF486" s="43"/>
      <c r="BG486" s="43"/>
      <c r="BH486" s="43"/>
      <c r="BI486" s="43"/>
      <c r="BJ486" s="43"/>
      <c r="BK486" s="43"/>
      <c r="BL486" s="43"/>
      <c r="BM486" s="43"/>
      <c r="BN486" s="43"/>
      <c r="BO486" s="43"/>
      <c r="BP486" s="43"/>
      <c r="BQ486" s="43"/>
      <c r="BR486" s="43"/>
      <c r="BS486" s="43"/>
      <c r="BT486" s="43"/>
      <c r="BU486" s="43"/>
      <c r="BV486" s="43"/>
      <c r="BW486" s="43"/>
      <c r="BX486" s="43"/>
      <c r="BY486" s="43"/>
      <c r="BZ486" s="43"/>
      <c r="CA486" s="43"/>
      <c r="CB486" s="43"/>
      <c r="CC486" s="43"/>
      <c r="CD486" s="43"/>
      <c r="CE486" s="43"/>
      <c r="CF486" s="43"/>
      <c r="CG486" s="43"/>
      <c r="CH486" s="43"/>
      <c r="CI486" s="43"/>
      <c r="CJ486" s="43"/>
      <c r="CK486" s="43"/>
      <c r="CL486" s="43"/>
      <c r="CM486" s="43"/>
      <c r="CN486" s="43"/>
      <c r="CO486" s="43"/>
      <c r="CP486" s="43"/>
      <c r="CQ486" s="43"/>
      <c r="CR486" s="43"/>
      <c r="CS486" s="43"/>
      <c r="CT486" s="43"/>
      <c r="CU486" s="43"/>
      <c r="CV486" s="43"/>
      <c r="CW486" s="43"/>
      <c r="CX486" s="43"/>
      <c r="CY486" s="43"/>
      <c r="CZ486" s="43"/>
      <c r="DA486" s="43"/>
      <c r="DC486" s="198"/>
      <c r="DD486" s="43"/>
      <c r="DE486" s="43"/>
      <c r="DF486" s="43"/>
      <c r="DG486" s="43"/>
      <c r="DH486" s="43"/>
      <c r="DI486" s="43"/>
      <c r="DJ486" s="43"/>
      <c r="DK486" s="43"/>
      <c r="DL486" s="43"/>
      <c r="DM486" s="43"/>
      <c r="DN486" s="43"/>
      <c r="DO486" s="43"/>
      <c r="DP486" s="43"/>
      <c r="DQ486" s="43"/>
      <c r="DR486" s="43"/>
      <c r="DS486" s="43"/>
      <c r="DT486" s="43"/>
      <c r="DU486" s="43"/>
      <c r="DV486" s="43"/>
      <c r="DW486" s="43"/>
      <c r="DX486" s="43"/>
      <c r="DY486" s="43"/>
      <c r="DZ486" s="43"/>
      <c r="EA486" s="43"/>
      <c r="EB486" s="43"/>
      <c r="EC486" s="43"/>
      <c r="ED486" s="43"/>
      <c r="EE486" s="43"/>
      <c r="EF486" s="43"/>
      <c r="EG486" s="43"/>
      <c r="EH486" s="43"/>
      <c r="EI486" s="43"/>
      <c r="EJ486" s="43"/>
      <c r="EK486" s="43"/>
      <c r="EL486" s="43"/>
      <c r="EM486" s="43"/>
      <c r="EN486" s="43"/>
      <c r="EO486" s="43"/>
      <c r="EP486" s="43"/>
      <c r="EQ486" s="43"/>
      <c r="ER486" s="43"/>
      <c r="ES486" s="43"/>
      <c r="ET486" s="43"/>
      <c r="EU486" s="43"/>
      <c r="EV486" s="43"/>
      <c r="EW486" s="43"/>
      <c r="EX486" s="43"/>
      <c r="EY486" s="43"/>
      <c r="EZ486" s="43"/>
      <c r="FA486" s="43"/>
      <c r="FB486" s="308"/>
      <c r="FC486" s="43"/>
      <c r="FD486" s="43"/>
      <c r="FE486" s="43"/>
      <c r="FF486" s="43"/>
      <c r="FG486" s="43"/>
      <c r="FH486" s="43"/>
      <c r="FI486" s="43"/>
      <c r="FJ486" s="43"/>
      <c r="FK486" s="43"/>
      <c r="FL486" s="43"/>
      <c r="FM486" s="43"/>
      <c r="FN486" s="43"/>
      <c r="FO486" s="43"/>
      <c r="FP486" s="43"/>
      <c r="FQ486" s="43"/>
      <c r="FR486" s="43"/>
      <c r="FS486" s="43"/>
      <c r="FT486" s="43"/>
      <c r="FU486" s="43"/>
      <c r="FV486" s="43"/>
      <c r="FW486" s="43"/>
      <c r="FX486" s="43"/>
      <c r="FY486" s="43"/>
      <c r="FZ486" s="43"/>
      <c r="GA486" s="43"/>
      <c r="GB486" s="43"/>
      <c r="GC486" s="43"/>
      <c r="GD486" s="43"/>
      <c r="GE486" s="43"/>
      <c r="GF486" s="43"/>
      <c r="GG486" s="43"/>
      <c r="GH486" s="43"/>
      <c r="GI486" s="43"/>
      <c r="GJ486" s="43"/>
      <c r="GK486" s="43"/>
      <c r="GL486" s="43"/>
      <c r="GM486" s="43"/>
      <c r="GN486" s="43"/>
      <c r="GO486" s="43"/>
      <c r="GP486" s="43"/>
      <c r="GQ486" s="43"/>
      <c r="GR486" s="43"/>
      <c r="GS486" s="43"/>
      <c r="GT486" s="43"/>
      <c r="GU486" s="43"/>
      <c r="GV486" s="43"/>
      <c r="GW486" s="43"/>
      <c r="GX486" s="43"/>
      <c r="GY486" s="43"/>
      <c r="GZ486" s="43"/>
      <c r="HA486" s="43"/>
      <c r="HB486" s="43"/>
    </row>
    <row r="487" spans="1:210" x14ac:dyDescent="0.6">
      <c r="A487" s="327">
        <v>46</v>
      </c>
      <c r="B487" s="198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  <c r="AH487" s="43"/>
      <c r="AI487" s="43"/>
      <c r="AJ487" s="43"/>
      <c r="AK487" s="43"/>
      <c r="AL487" s="43"/>
      <c r="AM487" s="43"/>
      <c r="AN487" s="43"/>
      <c r="AO487" s="43"/>
      <c r="AP487" s="43"/>
      <c r="AQ487" s="43"/>
      <c r="AR487" s="43"/>
      <c r="AS487" s="43"/>
      <c r="AT487" s="43"/>
      <c r="AU487" s="43"/>
      <c r="AV487" s="43"/>
      <c r="AW487" s="43"/>
      <c r="AX487" s="43"/>
      <c r="AY487" s="43"/>
      <c r="AZ487" s="43"/>
      <c r="BA487" s="308"/>
      <c r="BB487" s="43"/>
      <c r="BC487" s="43"/>
      <c r="BD487" s="43"/>
      <c r="BE487" s="43"/>
      <c r="BF487" s="43"/>
      <c r="BG487" s="43"/>
      <c r="BH487" s="43"/>
      <c r="BI487" s="43"/>
      <c r="BJ487" s="43"/>
      <c r="BK487" s="43"/>
      <c r="BL487" s="43"/>
      <c r="BM487" s="43"/>
      <c r="BN487" s="43"/>
      <c r="BO487" s="43"/>
      <c r="BP487" s="43"/>
      <c r="BQ487" s="43"/>
      <c r="BR487" s="43"/>
      <c r="BS487" s="43"/>
      <c r="BT487" s="43"/>
      <c r="BU487" s="43"/>
      <c r="BV487" s="43"/>
      <c r="BW487" s="43"/>
      <c r="BX487" s="43"/>
      <c r="BY487" s="43"/>
      <c r="BZ487" s="43"/>
      <c r="CA487" s="43"/>
      <c r="CB487" s="43"/>
      <c r="CC487" s="43"/>
      <c r="CD487" s="43"/>
      <c r="CE487" s="43"/>
      <c r="CF487" s="43"/>
      <c r="CG487" s="43"/>
      <c r="CH487" s="43"/>
      <c r="CI487" s="43"/>
      <c r="CJ487" s="43"/>
      <c r="CK487" s="43"/>
      <c r="CL487" s="43"/>
      <c r="CM487" s="43"/>
      <c r="CN487" s="43"/>
      <c r="CO487" s="43"/>
      <c r="CP487" s="43"/>
      <c r="CQ487" s="43"/>
      <c r="CR487" s="43"/>
      <c r="CS487" s="43"/>
      <c r="CT487" s="43"/>
      <c r="CU487" s="43"/>
      <c r="CV487" s="43"/>
      <c r="CW487" s="43"/>
      <c r="CX487" s="43"/>
      <c r="CY487" s="43"/>
      <c r="CZ487" s="43"/>
      <c r="DA487" s="43"/>
      <c r="DC487" s="198"/>
      <c r="DD487" s="43"/>
      <c r="DE487" s="43"/>
      <c r="DF487" s="43"/>
      <c r="DG487" s="43"/>
      <c r="DH487" s="43"/>
      <c r="DI487" s="43"/>
      <c r="DJ487" s="43"/>
      <c r="DK487" s="43"/>
      <c r="DL487" s="43"/>
      <c r="DM487" s="43"/>
      <c r="DN487" s="43"/>
      <c r="DO487" s="43"/>
      <c r="DP487" s="43"/>
      <c r="DQ487" s="43"/>
      <c r="DR487" s="43"/>
      <c r="DS487" s="43"/>
      <c r="DT487" s="43"/>
      <c r="DU487" s="43"/>
      <c r="DV487" s="43"/>
      <c r="DW487" s="43"/>
      <c r="DX487" s="43"/>
      <c r="DY487" s="43"/>
      <c r="DZ487" s="43"/>
      <c r="EA487" s="43"/>
      <c r="EB487" s="43"/>
      <c r="EC487" s="43"/>
      <c r="ED487" s="43"/>
      <c r="EE487" s="43"/>
      <c r="EF487" s="43"/>
      <c r="EG487" s="43"/>
      <c r="EH487" s="43"/>
      <c r="EI487" s="43"/>
      <c r="EJ487" s="43"/>
      <c r="EK487" s="43"/>
      <c r="EL487" s="43"/>
      <c r="EM487" s="43"/>
      <c r="EN487" s="43"/>
      <c r="EO487" s="43"/>
      <c r="EP487" s="43"/>
      <c r="EQ487" s="43"/>
      <c r="ER487" s="43"/>
      <c r="ES487" s="43"/>
      <c r="ET487" s="43"/>
      <c r="EU487" s="43"/>
      <c r="EV487" s="43"/>
      <c r="EW487" s="43"/>
      <c r="EX487" s="43"/>
      <c r="EY487" s="43"/>
      <c r="EZ487" s="43"/>
      <c r="FA487" s="43"/>
      <c r="FB487" s="308"/>
      <c r="FC487" s="43"/>
      <c r="FD487" s="43"/>
      <c r="FE487" s="43"/>
      <c r="FF487" s="43"/>
      <c r="FG487" s="43"/>
      <c r="FH487" s="43"/>
      <c r="FI487" s="43"/>
      <c r="FJ487" s="43"/>
      <c r="FK487" s="43"/>
      <c r="FL487" s="43"/>
      <c r="FM487" s="43"/>
      <c r="FN487" s="43"/>
      <c r="FO487" s="43"/>
      <c r="FP487" s="43"/>
      <c r="FQ487" s="43"/>
      <c r="FR487" s="43"/>
      <c r="FS487" s="43"/>
      <c r="FT487" s="43"/>
      <c r="FU487" s="43"/>
      <c r="FV487" s="43"/>
      <c r="FW487" s="43"/>
      <c r="FX487" s="43"/>
      <c r="FY487" s="43"/>
      <c r="FZ487" s="43"/>
      <c r="GA487" s="43"/>
      <c r="GB487" s="43"/>
      <c r="GC487" s="43"/>
      <c r="GD487" s="43"/>
      <c r="GE487" s="43"/>
      <c r="GF487" s="43"/>
      <c r="GG487" s="43"/>
      <c r="GH487" s="43"/>
      <c r="GI487" s="43"/>
      <c r="GJ487" s="43"/>
      <c r="GK487" s="43"/>
      <c r="GL487" s="43"/>
      <c r="GM487" s="43"/>
      <c r="GN487" s="43"/>
      <c r="GO487" s="43"/>
      <c r="GP487" s="43"/>
      <c r="GQ487" s="43"/>
      <c r="GR487" s="43"/>
      <c r="GS487" s="43"/>
      <c r="GT487" s="43"/>
      <c r="GU487" s="43"/>
      <c r="GV487" s="43"/>
      <c r="GW487" s="43"/>
      <c r="GX487" s="43"/>
      <c r="GY487" s="43"/>
      <c r="GZ487" s="43"/>
      <c r="HA487" s="43"/>
      <c r="HB487" s="43"/>
    </row>
    <row r="488" spans="1:210" x14ac:dyDescent="0.6">
      <c r="A488" s="327">
        <v>47</v>
      </c>
      <c r="B488" s="198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  <c r="AH488" s="43"/>
      <c r="AI488" s="43"/>
      <c r="AJ488" s="43"/>
      <c r="AK488" s="43"/>
      <c r="AL488" s="43"/>
      <c r="AM488" s="43"/>
      <c r="AN488" s="43"/>
      <c r="AO488" s="43"/>
      <c r="AP488" s="43"/>
      <c r="AQ488" s="43"/>
      <c r="AR488" s="43"/>
      <c r="AS488" s="43"/>
      <c r="AT488" s="43"/>
      <c r="AU488" s="43"/>
      <c r="AV488" s="43"/>
      <c r="AW488" s="43"/>
      <c r="AX488" s="43"/>
      <c r="AY488" s="43"/>
      <c r="AZ488" s="43"/>
      <c r="BA488" s="308"/>
      <c r="BB488" s="43"/>
      <c r="BC488" s="43"/>
      <c r="BD488" s="43"/>
      <c r="BE488" s="43"/>
      <c r="BF488" s="43"/>
      <c r="BG488" s="43"/>
      <c r="BH488" s="43"/>
      <c r="BI488" s="43"/>
      <c r="BJ488" s="43"/>
      <c r="BK488" s="43"/>
      <c r="BL488" s="43"/>
      <c r="BM488" s="43"/>
      <c r="BN488" s="43"/>
      <c r="BO488" s="43"/>
      <c r="BP488" s="43"/>
      <c r="BQ488" s="43"/>
      <c r="BR488" s="43"/>
      <c r="BS488" s="43"/>
      <c r="BT488" s="43"/>
      <c r="BU488" s="43"/>
      <c r="BV488" s="43"/>
      <c r="BW488" s="43"/>
      <c r="BX488" s="43"/>
      <c r="BY488" s="43"/>
      <c r="BZ488" s="43"/>
      <c r="CA488" s="43"/>
      <c r="CB488" s="43"/>
      <c r="CC488" s="43"/>
      <c r="CD488" s="43"/>
      <c r="CE488" s="43"/>
      <c r="CF488" s="43"/>
      <c r="CG488" s="43"/>
      <c r="CH488" s="43"/>
      <c r="CI488" s="43"/>
      <c r="CJ488" s="43"/>
      <c r="CK488" s="43"/>
      <c r="CL488" s="43"/>
      <c r="CM488" s="43"/>
      <c r="CN488" s="43"/>
      <c r="CO488" s="43"/>
      <c r="CP488" s="43"/>
      <c r="CQ488" s="43"/>
      <c r="CR488" s="43"/>
      <c r="CS488" s="43"/>
      <c r="CT488" s="43"/>
      <c r="CU488" s="43"/>
      <c r="CV488" s="43"/>
      <c r="CW488" s="43"/>
      <c r="CX488" s="43"/>
      <c r="CY488" s="43"/>
      <c r="CZ488" s="43"/>
      <c r="DA488" s="43"/>
      <c r="DC488" s="198"/>
      <c r="DD488" s="43"/>
      <c r="DE488" s="43"/>
      <c r="DF488" s="43"/>
      <c r="DG488" s="43"/>
      <c r="DH488" s="43"/>
      <c r="DI488" s="43"/>
      <c r="DJ488" s="43"/>
      <c r="DK488" s="43"/>
      <c r="DL488" s="43"/>
      <c r="DM488" s="43"/>
      <c r="DN488" s="43"/>
      <c r="DO488" s="43"/>
      <c r="DP488" s="43"/>
      <c r="DQ488" s="43"/>
      <c r="DR488" s="43"/>
      <c r="DS488" s="43"/>
      <c r="DT488" s="43"/>
      <c r="DU488" s="43"/>
      <c r="DV488" s="43"/>
      <c r="DW488" s="43"/>
      <c r="DX488" s="43"/>
      <c r="DY488" s="43"/>
      <c r="DZ488" s="43"/>
      <c r="EA488" s="43"/>
      <c r="EB488" s="43"/>
      <c r="EC488" s="43"/>
      <c r="ED488" s="43"/>
      <c r="EE488" s="43"/>
      <c r="EF488" s="43"/>
      <c r="EG488" s="43"/>
      <c r="EH488" s="43"/>
      <c r="EI488" s="43"/>
      <c r="EJ488" s="43"/>
      <c r="EK488" s="43"/>
      <c r="EL488" s="43"/>
      <c r="EM488" s="43"/>
      <c r="EN488" s="43"/>
      <c r="EO488" s="43"/>
      <c r="EP488" s="43"/>
      <c r="EQ488" s="43"/>
      <c r="ER488" s="43"/>
      <c r="ES488" s="43"/>
      <c r="ET488" s="43"/>
      <c r="EU488" s="43"/>
      <c r="EV488" s="43"/>
      <c r="EW488" s="43"/>
      <c r="EX488" s="43"/>
      <c r="EY488" s="43"/>
      <c r="EZ488" s="43"/>
      <c r="FA488" s="43"/>
      <c r="FB488" s="308"/>
      <c r="FC488" s="43"/>
      <c r="FD488" s="43"/>
      <c r="FE488" s="43"/>
      <c r="FF488" s="43"/>
      <c r="FG488" s="43"/>
      <c r="FH488" s="43"/>
      <c r="FI488" s="43"/>
      <c r="FJ488" s="43"/>
      <c r="FK488" s="43"/>
      <c r="FL488" s="43"/>
      <c r="FM488" s="43"/>
      <c r="FN488" s="43"/>
      <c r="FO488" s="43"/>
      <c r="FP488" s="43"/>
      <c r="FQ488" s="43"/>
      <c r="FR488" s="43"/>
      <c r="FS488" s="43"/>
      <c r="FT488" s="43"/>
      <c r="FU488" s="43"/>
      <c r="FV488" s="43"/>
      <c r="FW488" s="43"/>
      <c r="FX488" s="43"/>
      <c r="FY488" s="43"/>
      <c r="FZ488" s="43"/>
      <c r="GA488" s="43"/>
      <c r="GB488" s="43"/>
      <c r="GC488" s="43"/>
      <c r="GD488" s="43"/>
      <c r="GE488" s="43"/>
      <c r="GF488" s="43"/>
      <c r="GG488" s="43"/>
      <c r="GH488" s="43"/>
      <c r="GI488" s="43"/>
      <c r="GJ488" s="43"/>
      <c r="GK488" s="43"/>
      <c r="GL488" s="43"/>
      <c r="GM488" s="43"/>
      <c r="GN488" s="43"/>
      <c r="GO488" s="43"/>
      <c r="GP488" s="43"/>
      <c r="GQ488" s="43"/>
      <c r="GR488" s="43"/>
      <c r="GS488" s="43"/>
      <c r="GT488" s="43"/>
      <c r="GU488" s="43"/>
      <c r="GV488" s="43"/>
      <c r="GW488" s="43"/>
      <c r="GX488" s="43"/>
      <c r="GY488" s="43"/>
      <c r="GZ488" s="43"/>
      <c r="HA488" s="43"/>
      <c r="HB488" s="43"/>
    </row>
    <row r="489" spans="1:210" x14ac:dyDescent="0.6">
      <c r="A489" s="327">
        <v>48</v>
      </c>
      <c r="B489" s="198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  <c r="AH489" s="43"/>
      <c r="AI489" s="43"/>
      <c r="AJ489" s="43"/>
      <c r="AK489" s="43"/>
      <c r="AL489" s="43"/>
      <c r="AM489" s="43"/>
      <c r="AN489" s="43"/>
      <c r="AO489" s="43"/>
      <c r="AP489" s="43"/>
      <c r="AQ489" s="43"/>
      <c r="AR489" s="43"/>
      <c r="AS489" s="43"/>
      <c r="AT489" s="43"/>
      <c r="AU489" s="43"/>
      <c r="AV489" s="43"/>
      <c r="AW489" s="43"/>
      <c r="AX489" s="43"/>
      <c r="AY489" s="43"/>
      <c r="AZ489" s="43"/>
      <c r="BA489" s="308"/>
      <c r="BB489" s="43"/>
      <c r="BC489" s="43"/>
      <c r="BD489" s="43"/>
      <c r="BE489" s="43"/>
      <c r="BF489" s="43"/>
      <c r="BG489" s="43"/>
      <c r="BH489" s="43"/>
      <c r="BI489" s="43"/>
      <c r="BJ489" s="43"/>
      <c r="BK489" s="43"/>
      <c r="BL489" s="43"/>
      <c r="BM489" s="43"/>
      <c r="BN489" s="43"/>
      <c r="BO489" s="43"/>
      <c r="BP489" s="43"/>
      <c r="BQ489" s="43"/>
      <c r="BR489" s="43"/>
      <c r="BS489" s="43"/>
      <c r="BT489" s="43"/>
      <c r="BU489" s="43"/>
      <c r="BV489" s="43"/>
      <c r="BW489" s="43"/>
      <c r="BX489" s="43"/>
      <c r="BY489" s="43"/>
      <c r="BZ489" s="43"/>
      <c r="CA489" s="43"/>
      <c r="CB489" s="43"/>
      <c r="CC489" s="43"/>
      <c r="CD489" s="43"/>
      <c r="CE489" s="43"/>
      <c r="CF489" s="43"/>
      <c r="CG489" s="43"/>
      <c r="CH489" s="43"/>
      <c r="CI489" s="43"/>
      <c r="CJ489" s="43"/>
      <c r="CK489" s="43"/>
      <c r="CL489" s="43"/>
      <c r="CM489" s="43"/>
      <c r="CN489" s="43"/>
      <c r="CO489" s="43"/>
      <c r="CP489" s="43"/>
      <c r="CQ489" s="43"/>
      <c r="CR489" s="43"/>
      <c r="CS489" s="43"/>
      <c r="CT489" s="43"/>
      <c r="CU489" s="43"/>
      <c r="CV489" s="43"/>
      <c r="CW489" s="43"/>
      <c r="CX489" s="43"/>
      <c r="CY489" s="43"/>
      <c r="CZ489" s="43"/>
      <c r="DA489" s="43"/>
      <c r="DC489" s="198"/>
      <c r="DD489" s="43"/>
      <c r="DE489" s="43"/>
      <c r="DF489" s="43"/>
      <c r="DG489" s="43"/>
      <c r="DH489" s="43"/>
      <c r="DI489" s="43"/>
      <c r="DJ489" s="43"/>
      <c r="DK489" s="43"/>
      <c r="DL489" s="43"/>
      <c r="DM489" s="43"/>
      <c r="DN489" s="43"/>
      <c r="DO489" s="43"/>
      <c r="DP489" s="43"/>
      <c r="DQ489" s="43"/>
      <c r="DR489" s="43"/>
      <c r="DS489" s="43"/>
      <c r="DT489" s="43"/>
      <c r="DU489" s="43"/>
      <c r="DV489" s="43"/>
      <c r="DW489" s="43"/>
      <c r="DX489" s="43"/>
      <c r="DY489" s="43"/>
      <c r="DZ489" s="43"/>
      <c r="EA489" s="43"/>
      <c r="EB489" s="43"/>
      <c r="EC489" s="43"/>
      <c r="ED489" s="43"/>
      <c r="EE489" s="43"/>
      <c r="EF489" s="43"/>
      <c r="EG489" s="43"/>
      <c r="EH489" s="43"/>
      <c r="EI489" s="43"/>
      <c r="EJ489" s="43"/>
      <c r="EK489" s="43"/>
      <c r="EL489" s="43"/>
      <c r="EM489" s="43"/>
      <c r="EN489" s="43"/>
      <c r="EO489" s="43"/>
      <c r="EP489" s="43"/>
      <c r="EQ489" s="43"/>
      <c r="ER489" s="43"/>
      <c r="ES489" s="43"/>
      <c r="ET489" s="43"/>
      <c r="EU489" s="43"/>
      <c r="EV489" s="43"/>
      <c r="EW489" s="43"/>
      <c r="EX489" s="43"/>
      <c r="EY489" s="43"/>
      <c r="EZ489" s="43"/>
      <c r="FA489" s="43"/>
      <c r="FB489" s="308"/>
      <c r="FC489" s="43"/>
      <c r="FD489" s="43"/>
      <c r="FE489" s="43"/>
      <c r="FF489" s="43"/>
      <c r="FG489" s="43"/>
      <c r="FH489" s="43"/>
      <c r="FI489" s="43"/>
      <c r="FJ489" s="43"/>
      <c r="FK489" s="43"/>
      <c r="FL489" s="43"/>
      <c r="FM489" s="43"/>
      <c r="FN489" s="43"/>
      <c r="FO489" s="43"/>
      <c r="FP489" s="43"/>
      <c r="FQ489" s="43"/>
      <c r="FR489" s="43"/>
      <c r="FS489" s="43"/>
      <c r="FT489" s="43"/>
      <c r="FU489" s="43"/>
      <c r="FV489" s="43"/>
      <c r="FW489" s="43"/>
      <c r="FX489" s="43"/>
      <c r="FY489" s="43"/>
      <c r="FZ489" s="43"/>
      <c r="GA489" s="43"/>
      <c r="GB489" s="43"/>
      <c r="GC489" s="43"/>
      <c r="GD489" s="43"/>
      <c r="GE489" s="43"/>
      <c r="GF489" s="43"/>
      <c r="GG489" s="43"/>
      <c r="GH489" s="43"/>
      <c r="GI489" s="43"/>
      <c r="GJ489" s="43"/>
      <c r="GK489" s="43"/>
      <c r="GL489" s="43"/>
      <c r="GM489" s="43"/>
      <c r="GN489" s="43"/>
      <c r="GO489" s="43"/>
      <c r="GP489" s="43"/>
      <c r="GQ489" s="43"/>
      <c r="GR489" s="43"/>
      <c r="GS489" s="43"/>
      <c r="GT489" s="43"/>
      <c r="GU489" s="43"/>
      <c r="GV489" s="43"/>
      <c r="GW489" s="43"/>
      <c r="GX489" s="43"/>
      <c r="GY489" s="43"/>
      <c r="GZ489" s="43"/>
      <c r="HA489" s="43"/>
      <c r="HB489" s="43"/>
    </row>
    <row r="490" spans="1:210" x14ac:dyDescent="0.6">
      <c r="A490" s="327">
        <v>49</v>
      </c>
      <c r="B490" s="198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  <c r="AH490" s="43"/>
      <c r="AI490" s="43"/>
      <c r="AJ490" s="43"/>
      <c r="AK490" s="43"/>
      <c r="AL490" s="43"/>
      <c r="AM490" s="43"/>
      <c r="AN490" s="43"/>
      <c r="AO490" s="43"/>
      <c r="AP490" s="43"/>
      <c r="AQ490" s="43"/>
      <c r="AR490" s="43"/>
      <c r="AS490" s="43"/>
      <c r="AT490" s="43"/>
      <c r="AU490" s="43"/>
      <c r="AV490" s="43"/>
      <c r="AW490" s="43"/>
      <c r="AX490" s="43"/>
      <c r="AY490" s="43"/>
      <c r="AZ490" s="43"/>
      <c r="BA490" s="308"/>
      <c r="BB490" s="43"/>
      <c r="BC490" s="43"/>
      <c r="BD490" s="43"/>
      <c r="BE490" s="43"/>
      <c r="BF490" s="43"/>
      <c r="BG490" s="43"/>
      <c r="BH490" s="43"/>
      <c r="BI490" s="43"/>
      <c r="BJ490" s="43"/>
      <c r="BK490" s="43"/>
      <c r="BL490" s="43"/>
      <c r="BM490" s="43"/>
      <c r="BN490" s="43"/>
      <c r="BO490" s="43"/>
      <c r="BP490" s="43"/>
      <c r="BQ490" s="43"/>
      <c r="BR490" s="43"/>
      <c r="BS490" s="43"/>
      <c r="BT490" s="43"/>
      <c r="BU490" s="43"/>
      <c r="BV490" s="43"/>
      <c r="BW490" s="43"/>
      <c r="BX490" s="43"/>
      <c r="BY490" s="43"/>
      <c r="BZ490" s="43"/>
      <c r="CA490" s="43"/>
      <c r="CB490" s="43"/>
      <c r="CC490" s="43"/>
      <c r="CD490" s="43"/>
      <c r="CE490" s="43"/>
      <c r="CF490" s="43"/>
      <c r="CG490" s="43"/>
      <c r="CH490" s="43"/>
      <c r="CI490" s="43"/>
      <c r="CJ490" s="43"/>
      <c r="CK490" s="43"/>
      <c r="CL490" s="43"/>
      <c r="CM490" s="43"/>
      <c r="CN490" s="43"/>
      <c r="CO490" s="43"/>
      <c r="CP490" s="43"/>
      <c r="CQ490" s="43"/>
      <c r="CR490" s="43"/>
      <c r="CS490" s="43"/>
      <c r="CT490" s="43"/>
      <c r="CU490" s="43"/>
      <c r="CV490" s="43"/>
      <c r="CW490" s="43"/>
      <c r="CX490" s="43"/>
      <c r="CY490" s="43"/>
      <c r="CZ490" s="43"/>
      <c r="DA490" s="43"/>
      <c r="DC490" s="198"/>
      <c r="DD490" s="43"/>
      <c r="DE490" s="43"/>
      <c r="DF490" s="43"/>
      <c r="DG490" s="43"/>
      <c r="DH490" s="43"/>
      <c r="DI490" s="43"/>
      <c r="DJ490" s="43"/>
      <c r="DK490" s="43"/>
      <c r="DL490" s="43"/>
      <c r="DM490" s="43"/>
      <c r="DN490" s="43"/>
      <c r="DO490" s="43"/>
      <c r="DP490" s="43"/>
      <c r="DQ490" s="43"/>
      <c r="DR490" s="43"/>
      <c r="DS490" s="43"/>
      <c r="DT490" s="43"/>
      <c r="DU490" s="43"/>
      <c r="DV490" s="43"/>
      <c r="DW490" s="43"/>
      <c r="DX490" s="43"/>
      <c r="DY490" s="43"/>
      <c r="DZ490" s="43"/>
      <c r="EA490" s="43"/>
      <c r="EB490" s="43"/>
      <c r="EC490" s="43"/>
      <c r="ED490" s="43"/>
      <c r="EE490" s="43"/>
      <c r="EF490" s="43"/>
      <c r="EG490" s="43"/>
      <c r="EH490" s="43"/>
      <c r="EI490" s="43"/>
      <c r="EJ490" s="43"/>
      <c r="EK490" s="43"/>
      <c r="EL490" s="43"/>
      <c r="EM490" s="43"/>
      <c r="EN490" s="43"/>
      <c r="EO490" s="43"/>
      <c r="EP490" s="43"/>
      <c r="EQ490" s="43"/>
      <c r="ER490" s="43"/>
      <c r="ES490" s="43"/>
      <c r="ET490" s="43"/>
      <c r="EU490" s="43"/>
      <c r="EV490" s="43"/>
      <c r="EW490" s="43"/>
      <c r="EX490" s="43"/>
      <c r="EY490" s="43"/>
      <c r="EZ490" s="43"/>
      <c r="FA490" s="43"/>
      <c r="FB490" s="308"/>
      <c r="FC490" s="43"/>
      <c r="FD490" s="43"/>
      <c r="FE490" s="43"/>
      <c r="FF490" s="43"/>
      <c r="FG490" s="43"/>
      <c r="FH490" s="43"/>
      <c r="FI490" s="43"/>
      <c r="FJ490" s="43"/>
      <c r="FK490" s="43"/>
      <c r="FL490" s="43"/>
      <c r="FM490" s="43"/>
      <c r="FN490" s="43"/>
      <c r="FO490" s="43"/>
      <c r="FP490" s="43"/>
      <c r="FQ490" s="43"/>
      <c r="FR490" s="43"/>
      <c r="FS490" s="43"/>
      <c r="FT490" s="43"/>
      <c r="FU490" s="43"/>
      <c r="FV490" s="43"/>
      <c r="FW490" s="43"/>
      <c r="FX490" s="43"/>
      <c r="FY490" s="43"/>
      <c r="FZ490" s="43"/>
      <c r="GA490" s="43"/>
      <c r="GB490" s="43"/>
      <c r="GC490" s="43"/>
      <c r="GD490" s="43"/>
      <c r="GE490" s="43"/>
      <c r="GF490" s="43"/>
      <c r="GG490" s="43"/>
      <c r="GH490" s="43"/>
      <c r="GI490" s="43"/>
      <c r="GJ490" s="43"/>
      <c r="GK490" s="43"/>
      <c r="GL490" s="43"/>
      <c r="GM490" s="43"/>
      <c r="GN490" s="43"/>
      <c r="GO490" s="43"/>
      <c r="GP490" s="43"/>
      <c r="GQ490" s="43"/>
      <c r="GR490" s="43"/>
      <c r="GS490" s="43"/>
      <c r="GT490" s="43"/>
      <c r="GU490" s="43"/>
      <c r="GV490" s="43"/>
      <c r="GW490" s="43"/>
      <c r="GX490" s="43"/>
      <c r="GY490" s="43"/>
      <c r="GZ490" s="43"/>
      <c r="HA490" s="43"/>
      <c r="HB490" s="43"/>
    </row>
    <row r="491" spans="1:210" x14ac:dyDescent="0.6">
      <c r="A491" s="327">
        <v>50</v>
      </c>
      <c r="B491" s="198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  <c r="AH491" s="43"/>
      <c r="AI491" s="43"/>
      <c r="AJ491" s="43"/>
      <c r="AK491" s="43"/>
      <c r="AL491" s="43"/>
      <c r="AM491" s="43"/>
      <c r="AN491" s="43"/>
      <c r="AO491" s="43"/>
      <c r="AP491" s="43"/>
      <c r="AQ491" s="43"/>
      <c r="AR491" s="43"/>
      <c r="AS491" s="43"/>
      <c r="AT491" s="43"/>
      <c r="AU491" s="43"/>
      <c r="AV491" s="43"/>
      <c r="AW491" s="43"/>
      <c r="AX491" s="43"/>
      <c r="AY491" s="43"/>
      <c r="AZ491" s="43"/>
      <c r="BA491" s="308"/>
      <c r="BB491" s="43"/>
      <c r="BC491" s="43"/>
      <c r="BD491" s="43"/>
      <c r="BE491" s="43"/>
      <c r="BF491" s="43"/>
      <c r="BG491" s="43"/>
      <c r="BH491" s="43"/>
      <c r="BI491" s="43"/>
      <c r="BJ491" s="43"/>
      <c r="BK491" s="43"/>
      <c r="BL491" s="43"/>
      <c r="BM491" s="43"/>
      <c r="BN491" s="43"/>
      <c r="BO491" s="43"/>
      <c r="BP491" s="43"/>
      <c r="BQ491" s="43"/>
      <c r="BR491" s="43"/>
      <c r="BS491" s="43"/>
      <c r="BT491" s="43"/>
      <c r="BU491" s="43"/>
      <c r="BV491" s="43"/>
      <c r="BW491" s="43"/>
      <c r="BX491" s="43"/>
      <c r="BY491" s="43"/>
      <c r="BZ491" s="43"/>
      <c r="CA491" s="43"/>
      <c r="CB491" s="43"/>
      <c r="CC491" s="43"/>
      <c r="CD491" s="43"/>
      <c r="CE491" s="43"/>
      <c r="CF491" s="43"/>
      <c r="CG491" s="43"/>
      <c r="CH491" s="43"/>
      <c r="CI491" s="43"/>
      <c r="CJ491" s="43"/>
      <c r="CK491" s="43"/>
      <c r="CL491" s="43"/>
      <c r="CM491" s="43"/>
      <c r="CN491" s="43"/>
      <c r="CO491" s="43"/>
      <c r="CP491" s="43"/>
      <c r="CQ491" s="43"/>
      <c r="CR491" s="43"/>
      <c r="CS491" s="43"/>
      <c r="CT491" s="43"/>
      <c r="CU491" s="43"/>
      <c r="CV491" s="43"/>
      <c r="CW491" s="43"/>
      <c r="CX491" s="43"/>
      <c r="CY491" s="43"/>
      <c r="CZ491" s="43"/>
      <c r="DA491" s="43"/>
      <c r="DC491" s="198"/>
      <c r="DD491" s="43"/>
      <c r="DE491" s="43"/>
      <c r="DF491" s="43"/>
      <c r="DG491" s="43"/>
      <c r="DH491" s="43"/>
      <c r="DI491" s="43"/>
      <c r="DJ491" s="43"/>
      <c r="DK491" s="43"/>
      <c r="DL491" s="43"/>
      <c r="DM491" s="43"/>
      <c r="DN491" s="43"/>
      <c r="DO491" s="43"/>
      <c r="DP491" s="43"/>
      <c r="DQ491" s="43"/>
      <c r="DR491" s="43"/>
      <c r="DS491" s="43"/>
      <c r="DT491" s="43"/>
      <c r="DU491" s="43"/>
      <c r="DV491" s="43"/>
      <c r="DW491" s="43"/>
      <c r="DX491" s="43"/>
      <c r="DY491" s="43"/>
      <c r="DZ491" s="43"/>
      <c r="EA491" s="43"/>
      <c r="EB491" s="43"/>
      <c r="EC491" s="43"/>
      <c r="ED491" s="43"/>
      <c r="EE491" s="43"/>
      <c r="EF491" s="43"/>
      <c r="EG491" s="43"/>
      <c r="EH491" s="43"/>
      <c r="EI491" s="43"/>
      <c r="EJ491" s="43"/>
      <c r="EK491" s="43"/>
      <c r="EL491" s="43"/>
      <c r="EM491" s="43"/>
      <c r="EN491" s="43"/>
      <c r="EO491" s="43"/>
      <c r="EP491" s="43"/>
      <c r="EQ491" s="43"/>
      <c r="ER491" s="43"/>
      <c r="ES491" s="43"/>
      <c r="ET491" s="43"/>
      <c r="EU491" s="43"/>
      <c r="EV491" s="43"/>
      <c r="EW491" s="43"/>
      <c r="EX491" s="43"/>
      <c r="EY491" s="43"/>
      <c r="EZ491" s="43"/>
      <c r="FA491" s="43"/>
      <c r="FB491" s="308"/>
      <c r="FC491" s="43"/>
      <c r="FD491" s="43"/>
      <c r="FE491" s="43"/>
      <c r="FF491" s="43"/>
      <c r="FG491" s="43"/>
      <c r="FH491" s="43"/>
      <c r="FI491" s="43"/>
      <c r="FJ491" s="43"/>
      <c r="FK491" s="43"/>
      <c r="FL491" s="43"/>
      <c r="FM491" s="43"/>
      <c r="FN491" s="43"/>
      <c r="FO491" s="43"/>
      <c r="FP491" s="43"/>
      <c r="FQ491" s="43"/>
      <c r="FR491" s="43"/>
      <c r="FS491" s="43"/>
      <c r="FT491" s="43"/>
      <c r="FU491" s="43"/>
      <c r="FV491" s="43"/>
      <c r="FW491" s="43"/>
      <c r="FX491" s="43"/>
      <c r="FY491" s="43"/>
      <c r="FZ491" s="43"/>
      <c r="GA491" s="43"/>
      <c r="GB491" s="43"/>
      <c r="GC491" s="43"/>
      <c r="GD491" s="43"/>
      <c r="GE491" s="43"/>
      <c r="GF491" s="43"/>
      <c r="GG491" s="43"/>
      <c r="GH491" s="43"/>
      <c r="GI491" s="43"/>
      <c r="GJ491" s="43"/>
      <c r="GK491" s="43"/>
      <c r="GL491" s="43"/>
      <c r="GM491" s="43"/>
      <c r="GN491" s="43"/>
      <c r="GO491" s="43"/>
      <c r="GP491" s="43"/>
      <c r="GQ491" s="43"/>
      <c r="GR491" s="43"/>
      <c r="GS491" s="43"/>
      <c r="GT491" s="43"/>
      <c r="GU491" s="43"/>
      <c r="GV491" s="43"/>
      <c r="GW491" s="43"/>
      <c r="GX491" s="43"/>
      <c r="GY491" s="43"/>
      <c r="GZ491" s="43"/>
      <c r="HA491" s="43"/>
      <c r="HB491" s="43"/>
    </row>
    <row r="492" spans="1:210" ht="16.149999999999999" thickBot="1" x14ac:dyDescent="0.65">
      <c r="B492" s="41"/>
      <c r="BA492" s="17"/>
    </row>
    <row r="493" spans="1:210" x14ac:dyDescent="0.6">
      <c r="B493" s="528" t="s">
        <v>226</v>
      </c>
      <c r="C493" s="19"/>
      <c r="BA493" s="187"/>
      <c r="DC493" s="183" t="s">
        <v>167</v>
      </c>
      <c r="DD493" s="19"/>
    </row>
    <row r="494" spans="1:210" s="327" customFormat="1" ht="16.149999999999999" thickBot="1" x14ac:dyDescent="0.65">
      <c r="B494" s="326">
        <f>COUNTA(B496:B545)</f>
        <v>0</v>
      </c>
      <c r="C494" s="326">
        <f>COUNTA(C495:DA495)</f>
        <v>0</v>
      </c>
      <c r="BA494" s="328"/>
      <c r="DC494" s="326">
        <f>COUNTA(DC496:DC545)</f>
        <v>0</v>
      </c>
      <c r="DD494" s="326">
        <f>COUNTA(DD495:HA495)</f>
        <v>0</v>
      </c>
    </row>
    <row r="495" spans="1:210" s="2" customFormat="1" ht="16.149999999999999" thickBot="1" x14ac:dyDescent="0.65">
      <c r="A495" s="327"/>
      <c r="B495" s="185" t="s">
        <v>412</v>
      </c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  <c r="AJ495" s="42"/>
      <c r="AK495" s="42"/>
      <c r="AL495" s="42"/>
      <c r="AM495" s="42"/>
      <c r="AN495" s="42"/>
      <c r="AO495" s="42"/>
      <c r="AP495" s="42"/>
      <c r="AQ495" s="42"/>
      <c r="AR495" s="42"/>
      <c r="AS495" s="42"/>
      <c r="AT495" s="42"/>
      <c r="AU495" s="42"/>
      <c r="AV495" s="42"/>
      <c r="AW495" s="42"/>
      <c r="AX495" s="42"/>
      <c r="AY495" s="42"/>
      <c r="AZ495" s="42"/>
      <c r="BA495" s="307"/>
      <c r="BB495" s="42"/>
      <c r="BC495" s="42"/>
      <c r="BD495" s="42"/>
      <c r="BE495" s="42"/>
      <c r="BF495" s="42"/>
      <c r="BG495" s="42"/>
      <c r="BH495" s="42"/>
      <c r="BI495" s="42"/>
      <c r="BJ495" s="42"/>
      <c r="BK495" s="42"/>
      <c r="BL495" s="42"/>
      <c r="BM495" s="42"/>
      <c r="BN495" s="42"/>
      <c r="BO495" s="42"/>
      <c r="BP495" s="42"/>
      <c r="BQ495" s="42"/>
      <c r="BR495" s="42"/>
      <c r="BS495" s="42"/>
      <c r="BT495" s="42"/>
      <c r="BU495" s="42"/>
      <c r="BV495" s="42"/>
      <c r="BW495" s="42"/>
      <c r="BX495" s="42"/>
      <c r="BY495" s="42"/>
      <c r="BZ495" s="42"/>
      <c r="CA495" s="42"/>
      <c r="CB495" s="42"/>
      <c r="CC495" s="42"/>
      <c r="CD495" s="42"/>
      <c r="CE495" s="42"/>
      <c r="CF495" s="42"/>
      <c r="CG495" s="42"/>
      <c r="CH495" s="42"/>
      <c r="CI495" s="42"/>
      <c r="CJ495" s="42"/>
      <c r="CK495" s="42"/>
      <c r="CL495" s="42"/>
      <c r="CM495" s="42"/>
      <c r="CN495" s="42"/>
      <c r="CO495" s="42"/>
      <c r="CP495" s="42"/>
      <c r="CQ495" s="42"/>
      <c r="CR495" s="42"/>
      <c r="CS495" s="42"/>
      <c r="CT495" s="42"/>
      <c r="CU495" s="42"/>
      <c r="CV495" s="42"/>
      <c r="CW495" s="42"/>
      <c r="CX495" s="42"/>
      <c r="CY495" s="42"/>
      <c r="CZ495" s="42"/>
      <c r="DA495" s="42"/>
      <c r="DC495" s="185"/>
      <c r="DD495" s="42"/>
      <c r="DE495" s="42"/>
      <c r="DF495" s="42"/>
      <c r="DG495" s="42"/>
      <c r="DH495" s="42"/>
      <c r="DI495" s="42"/>
      <c r="DJ495" s="42"/>
      <c r="DK495" s="42"/>
      <c r="DL495" s="42"/>
      <c r="DM495" s="42"/>
      <c r="DN495" s="42"/>
      <c r="DO495" s="42"/>
      <c r="DP495" s="42"/>
      <c r="DQ495" s="42"/>
      <c r="DR495" s="42"/>
      <c r="DS495" s="42"/>
      <c r="DT495" s="42"/>
      <c r="DU495" s="42"/>
      <c r="DV495" s="42"/>
      <c r="DW495" s="42"/>
      <c r="DX495" s="42"/>
      <c r="DY495" s="42"/>
      <c r="DZ495" s="42"/>
      <c r="EA495" s="42"/>
      <c r="EB495" s="42"/>
      <c r="EC495" s="42"/>
      <c r="ED495" s="42"/>
      <c r="EE495" s="42"/>
      <c r="EF495" s="42"/>
      <c r="EG495" s="42"/>
      <c r="EH495" s="42"/>
      <c r="EI495" s="42"/>
      <c r="EJ495" s="42"/>
      <c r="EK495" s="42"/>
      <c r="EL495" s="42"/>
      <c r="EM495" s="42"/>
      <c r="EN495" s="42"/>
      <c r="EO495" s="42"/>
      <c r="EP495" s="42"/>
      <c r="EQ495" s="42"/>
      <c r="ER495" s="42"/>
      <c r="ES495" s="42"/>
      <c r="ET495" s="42"/>
      <c r="EU495" s="42"/>
      <c r="EV495" s="42"/>
      <c r="EW495" s="42"/>
      <c r="EX495" s="42"/>
      <c r="EY495" s="42"/>
      <c r="EZ495" s="42"/>
      <c r="FA495" s="42"/>
      <c r="FB495" s="307"/>
      <c r="FC495" s="42"/>
      <c r="FD495" s="42"/>
      <c r="FE495" s="42"/>
      <c r="FF495" s="42"/>
      <c r="FG495" s="42"/>
      <c r="FH495" s="42"/>
      <c r="FI495" s="42"/>
      <c r="FJ495" s="42"/>
      <c r="FK495" s="42"/>
      <c r="FL495" s="42"/>
      <c r="FM495" s="42"/>
      <c r="FN495" s="42"/>
      <c r="FO495" s="42"/>
      <c r="FP495" s="42"/>
      <c r="FQ495" s="42"/>
      <c r="FR495" s="42"/>
      <c r="FS495" s="42"/>
      <c r="FT495" s="42"/>
      <c r="FU495" s="42"/>
      <c r="FV495" s="42"/>
      <c r="FW495" s="42"/>
      <c r="FX495" s="42"/>
      <c r="FY495" s="42"/>
      <c r="FZ495" s="42"/>
      <c r="GA495" s="42"/>
      <c r="GB495" s="42"/>
      <c r="GC495" s="42"/>
      <c r="GD495" s="42"/>
      <c r="GE495" s="42"/>
      <c r="GF495" s="42"/>
      <c r="GG495" s="42"/>
      <c r="GH495" s="42"/>
      <c r="GI495" s="42"/>
      <c r="GJ495" s="42"/>
      <c r="GK495" s="42"/>
      <c r="GL495" s="42"/>
      <c r="GM495" s="42"/>
      <c r="GN495" s="42"/>
      <c r="GO495" s="42"/>
      <c r="GP495" s="42"/>
      <c r="GQ495" s="42"/>
      <c r="GR495" s="42"/>
      <c r="GS495" s="42"/>
      <c r="GT495" s="42"/>
      <c r="GU495" s="42"/>
      <c r="GV495" s="42"/>
      <c r="GW495" s="42"/>
      <c r="GX495" s="42"/>
      <c r="GY495" s="42"/>
      <c r="GZ495" s="42"/>
      <c r="HA495" s="42"/>
      <c r="HB495" s="42"/>
    </row>
    <row r="496" spans="1:210" x14ac:dyDescent="0.6">
      <c r="A496" s="327">
        <v>1</v>
      </c>
      <c r="B496" s="198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  <c r="AH496" s="43"/>
      <c r="AI496" s="43"/>
      <c r="AJ496" s="43"/>
      <c r="AK496" s="43"/>
      <c r="AL496" s="43"/>
      <c r="AM496" s="43"/>
      <c r="AN496" s="43"/>
      <c r="AO496" s="43"/>
      <c r="AP496" s="43"/>
      <c r="AQ496" s="43"/>
      <c r="AR496" s="43"/>
      <c r="AS496" s="43"/>
      <c r="AT496" s="43"/>
      <c r="AU496" s="43"/>
      <c r="AV496" s="43"/>
      <c r="AW496" s="43"/>
      <c r="AX496" s="43"/>
      <c r="AY496" s="43"/>
      <c r="AZ496" s="43"/>
      <c r="BA496" s="308"/>
      <c r="BB496" s="43"/>
      <c r="BC496" s="43"/>
      <c r="BD496" s="43"/>
      <c r="BE496" s="43"/>
      <c r="BF496" s="43"/>
      <c r="BG496" s="43"/>
      <c r="BH496" s="43"/>
      <c r="BI496" s="43"/>
      <c r="BJ496" s="43"/>
      <c r="BK496" s="43"/>
      <c r="BL496" s="43"/>
      <c r="BM496" s="43"/>
      <c r="BN496" s="43"/>
      <c r="BO496" s="43"/>
      <c r="BP496" s="43"/>
      <c r="BQ496" s="43"/>
      <c r="BR496" s="43"/>
      <c r="BS496" s="43"/>
      <c r="BT496" s="43"/>
      <c r="BU496" s="43"/>
      <c r="BV496" s="43"/>
      <c r="BW496" s="43"/>
      <c r="BX496" s="43"/>
      <c r="BY496" s="43"/>
      <c r="BZ496" s="43"/>
      <c r="CA496" s="43"/>
      <c r="CB496" s="43"/>
      <c r="CC496" s="43"/>
      <c r="CD496" s="43"/>
      <c r="CE496" s="43"/>
      <c r="CF496" s="43"/>
      <c r="CG496" s="43"/>
      <c r="CH496" s="43"/>
      <c r="CI496" s="43"/>
      <c r="CJ496" s="43"/>
      <c r="CK496" s="43"/>
      <c r="CL496" s="43"/>
      <c r="CM496" s="43"/>
      <c r="CN496" s="43"/>
      <c r="CO496" s="43"/>
      <c r="CP496" s="43"/>
      <c r="CQ496" s="43"/>
      <c r="CR496" s="43"/>
      <c r="CS496" s="43"/>
      <c r="CT496" s="43"/>
      <c r="CU496" s="43"/>
      <c r="CV496" s="43"/>
      <c r="CW496" s="43"/>
      <c r="CX496" s="43"/>
      <c r="CY496" s="43"/>
      <c r="CZ496" s="43"/>
      <c r="DA496" s="43"/>
      <c r="DC496" s="198"/>
      <c r="DD496" s="43"/>
      <c r="DE496" s="43"/>
      <c r="DF496" s="43"/>
      <c r="DG496" s="43"/>
      <c r="DH496" s="43"/>
      <c r="DI496" s="43"/>
      <c r="DJ496" s="43"/>
      <c r="DK496" s="43"/>
      <c r="DL496" s="43"/>
      <c r="DM496" s="43"/>
      <c r="DN496" s="43"/>
      <c r="DO496" s="43"/>
      <c r="DP496" s="43"/>
      <c r="DQ496" s="43"/>
      <c r="DR496" s="43"/>
      <c r="DS496" s="43"/>
      <c r="DT496" s="43"/>
      <c r="DU496" s="43"/>
      <c r="DV496" s="43"/>
      <c r="DW496" s="43"/>
      <c r="DX496" s="43"/>
      <c r="DY496" s="43"/>
      <c r="DZ496" s="43"/>
      <c r="EA496" s="43"/>
      <c r="EB496" s="43"/>
      <c r="EC496" s="43"/>
      <c r="ED496" s="43"/>
      <c r="EE496" s="43"/>
      <c r="EF496" s="43"/>
      <c r="EG496" s="43"/>
      <c r="EH496" s="43"/>
      <c r="EI496" s="43"/>
      <c r="EJ496" s="43"/>
      <c r="EK496" s="43"/>
      <c r="EL496" s="43"/>
      <c r="EM496" s="43"/>
      <c r="EN496" s="43"/>
      <c r="EO496" s="43"/>
      <c r="EP496" s="43"/>
      <c r="EQ496" s="43"/>
      <c r="ER496" s="43"/>
      <c r="ES496" s="43"/>
      <c r="ET496" s="43"/>
      <c r="EU496" s="43"/>
      <c r="EV496" s="43"/>
      <c r="EW496" s="43"/>
      <c r="EX496" s="43"/>
      <c r="EY496" s="43"/>
      <c r="EZ496" s="43"/>
      <c r="FA496" s="43"/>
      <c r="FB496" s="308"/>
      <c r="FC496" s="43"/>
      <c r="FD496" s="43"/>
      <c r="FE496" s="43"/>
      <c r="FF496" s="43"/>
      <c r="FG496" s="43"/>
      <c r="FH496" s="43"/>
      <c r="FI496" s="43"/>
      <c r="FJ496" s="43"/>
      <c r="FK496" s="43"/>
      <c r="FL496" s="43"/>
      <c r="FM496" s="43"/>
      <c r="FN496" s="43"/>
      <c r="FO496" s="43"/>
      <c r="FP496" s="43"/>
      <c r="FQ496" s="43"/>
      <c r="FR496" s="43"/>
      <c r="FS496" s="43"/>
      <c r="FT496" s="43"/>
      <c r="FU496" s="43"/>
      <c r="FV496" s="43"/>
      <c r="FW496" s="43"/>
      <c r="FX496" s="43"/>
      <c r="FY496" s="43"/>
      <c r="FZ496" s="43"/>
      <c r="GA496" s="43"/>
      <c r="GB496" s="43"/>
      <c r="GC496" s="43"/>
      <c r="GD496" s="43"/>
      <c r="GE496" s="43"/>
      <c r="GF496" s="43"/>
      <c r="GG496" s="43"/>
      <c r="GH496" s="43"/>
      <c r="GI496" s="43"/>
      <c r="GJ496" s="43"/>
      <c r="GK496" s="43"/>
      <c r="GL496" s="43"/>
      <c r="GM496" s="43"/>
      <c r="GN496" s="43"/>
      <c r="GO496" s="43"/>
      <c r="GP496" s="43"/>
      <c r="GQ496" s="43"/>
      <c r="GR496" s="43"/>
      <c r="GS496" s="43"/>
      <c r="GT496" s="43"/>
      <c r="GU496" s="43"/>
      <c r="GV496" s="43"/>
      <c r="GW496" s="43"/>
      <c r="GX496" s="43"/>
      <c r="GY496" s="43"/>
      <c r="GZ496" s="43"/>
      <c r="HA496" s="43"/>
      <c r="HB496" s="43"/>
    </row>
    <row r="497" spans="1:210" x14ac:dyDescent="0.6">
      <c r="A497" s="327">
        <v>2</v>
      </c>
      <c r="B497" s="198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  <c r="AH497" s="43"/>
      <c r="AI497" s="43"/>
      <c r="AJ497" s="43"/>
      <c r="AK497" s="43"/>
      <c r="AL497" s="43"/>
      <c r="AM497" s="43"/>
      <c r="AN497" s="43"/>
      <c r="AO497" s="43"/>
      <c r="AP497" s="43"/>
      <c r="AQ497" s="43"/>
      <c r="AR497" s="43"/>
      <c r="AS497" s="43"/>
      <c r="AT497" s="43"/>
      <c r="AU497" s="43"/>
      <c r="AV497" s="43"/>
      <c r="AW497" s="43"/>
      <c r="AX497" s="43"/>
      <c r="AY497" s="43"/>
      <c r="AZ497" s="43"/>
      <c r="BA497" s="308"/>
      <c r="BB497" s="43"/>
      <c r="BC497" s="43"/>
      <c r="BD497" s="43"/>
      <c r="BE497" s="43"/>
      <c r="BF497" s="43"/>
      <c r="BG497" s="43"/>
      <c r="BH497" s="43"/>
      <c r="BI497" s="43"/>
      <c r="BJ497" s="43"/>
      <c r="BK497" s="43"/>
      <c r="BL497" s="43"/>
      <c r="BM497" s="43"/>
      <c r="BN497" s="43"/>
      <c r="BO497" s="43"/>
      <c r="BP497" s="43"/>
      <c r="BQ497" s="43"/>
      <c r="BR497" s="43"/>
      <c r="BS497" s="43"/>
      <c r="BT497" s="43"/>
      <c r="BU497" s="43"/>
      <c r="BV497" s="43"/>
      <c r="BW497" s="43"/>
      <c r="BX497" s="43"/>
      <c r="BY497" s="43"/>
      <c r="BZ497" s="43"/>
      <c r="CA497" s="43"/>
      <c r="CB497" s="43"/>
      <c r="CC497" s="43"/>
      <c r="CD497" s="43"/>
      <c r="CE497" s="43"/>
      <c r="CF497" s="43"/>
      <c r="CG497" s="43"/>
      <c r="CH497" s="43"/>
      <c r="CI497" s="43"/>
      <c r="CJ497" s="43"/>
      <c r="CK497" s="43"/>
      <c r="CL497" s="43"/>
      <c r="CM497" s="43"/>
      <c r="CN497" s="43"/>
      <c r="CO497" s="43"/>
      <c r="CP497" s="43"/>
      <c r="CQ497" s="43"/>
      <c r="CR497" s="43"/>
      <c r="CS497" s="43"/>
      <c r="CT497" s="43"/>
      <c r="CU497" s="43"/>
      <c r="CV497" s="43"/>
      <c r="CW497" s="43"/>
      <c r="CX497" s="43"/>
      <c r="CY497" s="43"/>
      <c r="CZ497" s="43"/>
      <c r="DA497" s="43"/>
      <c r="DC497" s="198"/>
      <c r="DD497" s="43"/>
      <c r="DE497" s="43"/>
      <c r="DF497" s="43"/>
      <c r="DG497" s="43"/>
      <c r="DH497" s="43"/>
      <c r="DI497" s="43"/>
      <c r="DJ497" s="43"/>
      <c r="DK497" s="43"/>
      <c r="DL497" s="43"/>
      <c r="DM497" s="43"/>
      <c r="DN497" s="43"/>
      <c r="DO497" s="43"/>
      <c r="DP497" s="43"/>
      <c r="DQ497" s="43"/>
      <c r="DR497" s="43"/>
      <c r="DS497" s="43"/>
      <c r="DT497" s="43"/>
      <c r="DU497" s="43"/>
      <c r="DV497" s="43"/>
      <c r="DW497" s="43"/>
      <c r="DX497" s="43"/>
      <c r="DY497" s="43"/>
      <c r="DZ497" s="43"/>
      <c r="EA497" s="43"/>
      <c r="EB497" s="43"/>
      <c r="EC497" s="43"/>
      <c r="ED497" s="43"/>
      <c r="EE497" s="43"/>
      <c r="EF497" s="43"/>
      <c r="EG497" s="43"/>
      <c r="EH497" s="43"/>
      <c r="EI497" s="43"/>
      <c r="EJ497" s="43"/>
      <c r="EK497" s="43"/>
      <c r="EL497" s="43"/>
      <c r="EM497" s="43"/>
      <c r="EN497" s="43"/>
      <c r="EO497" s="43"/>
      <c r="EP497" s="43"/>
      <c r="EQ497" s="43"/>
      <c r="ER497" s="43"/>
      <c r="ES497" s="43"/>
      <c r="ET497" s="43"/>
      <c r="EU497" s="43"/>
      <c r="EV497" s="43"/>
      <c r="EW497" s="43"/>
      <c r="EX497" s="43"/>
      <c r="EY497" s="43"/>
      <c r="EZ497" s="43"/>
      <c r="FA497" s="43"/>
      <c r="FB497" s="308"/>
      <c r="FC497" s="43"/>
      <c r="FD497" s="43"/>
      <c r="FE497" s="43"/>
      <c r="FF497" s="43"/>
      <c r="FG497" s="43"/>
      <c r="FH497" s="43"/>
      <c r="FI497" s="43"/>
      <c r="FJ497" s="43"/>
      <c r="FK497" s="43"/>
      <c r="FL497" s="43"/>
      <c r="FM497" s="43"/>
      <c r="FN497" s="43"/>
      <c r="FO497" s="43"/>
      <c r="FP497" s="43"/>
      <c r="FQ497" s="43"/>
      <c r="FR497" s="43"/>
      <c r="FS497" s="43"/>
      <c r="FT497" s="43"/>
      <c r="FU497" s="43"/>
      <c r="FV497" s="43"/>
      <c r="FW497" s="43"/>
      <c r="FX497" s="43"/>
      <c r="FY497" s="43"/>
      <c r="FZ497" s="43"/>
      <c r="GA497" s="43"/>
      <c r="GB497" s="43"/>
      <c r="GC497" s="43"/>
      <c r="GD497" s="43"/>
      <c r="GE497" s="43"/>
      <c r="GF497" s="43"/>
      <c r="GG497" s="43"/>
      <c r="GH497" s="43"/>
      <c r="GI497" s="43"/>
      <c r="GJ497" s="43"/>
      <c r="GK497" s="43"/>
      <c r="GL497" s="43"/>
      <c r="GM497" s="43"/>
      <c r="GN497" s="43"/>
      <c r="GO497" s="43"/>
      <c r="GP497" s="43"/>
      <c r="GQ497" s="43"/>
      <c r="GR497" s="43"/>
      <c r="GS497" s="43"/>
      <c r="GT497" s="43"/>
      <c r="GU497" s="43"/>
      <c r="GV497" s="43"/>
      <c r="GW497" s="43"/>
      <c r="GX497" s="43"/>
      <c r="GY497" s="43"/>
      <c r="GZ497" s="43"/>
      <c r="HA497" s="43"/>
      <c r="HB497" s="43"/>
    </row>
    <row r="498" spans="1:210" x14ac:dyDescent="0.6">
      <c r="A498" s="327">
        <v>3</v>
      </c>
      <c r="B498" s="198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  <c r="AH498" s="43"/>
      <c r="AI498" s="43"/>
      <c r="AJ498" s="43"/>
      <c r="AK498" s="43"/>
      <c r="AL498" s="43"/>
      <c r="AM498" s="43"/>
      <c r="AN498" s="43"/>
      <c r="AO498" s="43"/>
      <c r="AP498" s="43"/>
      <c r="AQ498" s="43"/>
      <c r="AR498" s="43"/>
      <c r="AS498" s="43"/>
      <c r="AT498" s="43"/>
      <c r="AU498" s="43"/>
      <c r="AV498" s="43"/>
      <c r="AW498" s="43"/>
      <c r="AX498" s="43"/>
      <c r="AY498" s="43"/>
      <c r="AZ498" s="43"/>
      <c r="BA498" s="308"/>
      <c r="BB498" s="43"/>
      <c r="BC498" s="43"/>
      <c r="BD498" s="43"/>
      <c r="BE498" s="43"/>
      <c r="BF498" s="43"/>
      <c r="BG498" s="43"/>
      <c r="BH498" s="43"/>
      <c r="BI498" s="43"/>
      <c r="BJ498" s="43"/>
      <c r="BK498" s="43"/>
      <c r="BL498" s="43"/>
      <c r="BM498" s="43"/>
      <c r="BN498" s="43"/>
      <c r="BO498" s="43"/>
      <c r="BP498" s="43"/>
      <c r="BQ498" s="43"/>
      <c r="BR498" s="43"/>
      <c r="BS498" s="43"/>
      <c r="BT498" s="43"/>
      <c r="BU498" s="43"/>
      <c r="BV498" s="43"/>
      <c r="BW498" s="43"/>
      <c r="BX498" s="43"/>
      <c r="BY498" s="43"/>
      <c r="BZ498" s="43"/>
      <c r="CA498" s="43"/>
      <c r="CB498" s="43"/>
      <c r="CC498" s="43"/>
      <c r="CD498" s="43"/>
      <c r="CE498" s="43"/>
      <c r="CF498" s="43"/>
      <c r="CG498" s="43"/>
      <c r="CH498" s="43"/>
      <c r="CI498" s="43"/>
      <c r="CJ498" s="43"/>
      <c r="CK498" s="43"/>
      <c r="CL498" s="43"/>
      <c r="CM498" s="43"/>
      <c r="CN498" s="43"/>
      <c r="CO498" s="43"/>
      <c r="CP498" s="43"/>
      <c r="CQ498" s="43"/>
      <c r="CR498" s="43"/>
      <c r="CS498" s="43"/>
      <c r="CT498" s="43"/>
      <c r="CU498" s="43"/>
      <c r="CV498" s="43"/>
      <c r="CW498" s="43"/>
      <c r="CX498" s="43"/>
      <c r="CY498" s="43"/>
      <c r="CZ498" s="43"/>
      <c r="DA498" s="43"/>
      <c r="DC498" s="198"/>
      <c r="DD498" s="43"/>
      <c r="DE498" s="43"/>
      <c r="DF498" s="43"/>
      <c r="DG498" s="43"/>
      <c r="DH498" s="43"/>
      <c r="DI498" s="43"/>
      <c r="DJ498" s="43"/>
      <c r="DK498" s="43"/>
      <c r="DL498" s="43"/>
      <c r="DM498" s="43"/>
      <c r="DN498" s="43"/>
      <c r="DO498" s="43"/>
      <c r="DP498" s="43"/>
      <c r="DQ498" s="43"/>
      <c r="DR498" s="43"/>
      <c r="DS498" s="43"/>
      <c r="DT498" s="43"/>
      <c r="DU498" s="43"/>
      <c r="DV498" s="43"/>
      <c r="DW498" s="43"/>
      <c r="DX498" s="43"/>
      <c r="DY498" s="43"/>
      <c r="DZ498" s="43"/>
      <c r="EA498" s="43"/>
      <c r="EB498" s="43"/>
      <c r="EC498" s="43"/>
      <c r="ED498" s="43"/>
      <c r="EE498" s="43"/>
      <c r="EF498" s="43"/>
      <c r="EG498" s="43"/>
      <c r="EH498" s="43"/>
      <c r="EI498" s="43"/>
      <c r="EJ498" s="43"/>
      <c r="EK498" s="43"/>
      <c r="EL498" s="43"/>
      <c r="EM498" s="43"/>
      <c r="EN498" s="43"/>
      <c r="EO498" s="43"/>
      <c r="EP498" s="43"/>
      <c r="EQ498" s="43"/>
      <c r="ER498" s="43"/>
      <c r="ES498" s="43"/>
      <c r="ET498" s="43"/>
      <c r="EU498" s="43"/>
      <c r="EV498" s="43"/>
      <c r="EW498" s="43"/>
      <c r="EX498" s="43"/>
      <c r="EY498" s="43"/>
      <c r="EZ498" s="43"/>
      <c r="FA498" s="43"/>
      <c r="FB498" s="308"/>
      <c r="FC498" s="43"/>
      <c r="FD498" s="43"/>
      <c r="FE498" s="43"/>
      <c r="FF498" s="43"/>
      <c r="FG498" s="43"/>
      <c r="FH498" s="43"/>
      <c r="FI498" s="43"/>
      <c r="FJ498" s="43"/>
      <c r="FK498" s="43"/>
      <c r="FL498" s="43"/>
      <c r="FM498" s="43"/>
      <c r="FN498" s="43"/>
      <c r="FO498" s="43"/>
      <c r="FP498" s="43"/>
      <c r="FQ498" s="43"/>
      <c r="FR498" s="43"/>
      <c r="FS498" s="43"/>
      <c r="FT498" s="43"/>
      <c r="FU498" s="43"/>
      <c r="FV498" s="43"/>
      <c r="FW498" s="43"/>
      <c r="FX498" s="43"/>
      <c r="FY498" s="43"/>
      <c r="FZ498" s="43"/>
      <c r="GA498" s="43"/>
      <c r="GB498" s="43"/>
      <c r="GC498" s="43"/>
      <c r="GD498" s="43"/>
      <c r="GE498" s="43"/>
      <c r="GF498" s="43"/>
      <c r="GG498" s="43"/>
      <c r="GH498" s="43"/>
      <c r="GI498" s="43"/>
      <c r="GJ498" s="43"/>
      <c r="GK498" s="43"/>
      <c r="GL498" s="43"/>
      <c r="GM498" s="43"/>
      <c r="GN498" s="43"/>
      <c r="GO498" s="43"/>
      <c r="GP498" s="43"/>
      <c r="GQ498" s="43"/>
      <c r="GR498" s="43"/>
      <c r="GS498" s="43"/>
      <c r="GT498" s="43"/>
      <c r="GU498" s="43"/>
      <c r="GV498" s="43"/>
      <c r="GW498" s="43"/>
      <c r="GX498" s="43"/>
      <c r="GY498" s="43"/>
      <c r="GZ498" s="43"/>
      <c r="HA498" s="43"/>
      <c r="HB498" s="43"/>
    </row>
    <row r="499" spans="1:210" x14ac:dyDescent="0.6">
      <c r="A499" s="327">
        <v>4</v>
      </c>
      <c r="B499" s="198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  <c r="AH499" s="43"/>
      <c r="AI499" s="43"/>
      <c r="AJ499" s="43"/>
      <c r="AK499" s="43"/>
      <c r="AL499" s="43"/>
      <c r="AM499" s="43"/>
      <c r="AN499" s="43"/>
      <c r="AO499" s="43"/>
      <c r="AP499" s="43"/>
      <c r="AQ499" s="43"/>
      <c r="AR499" s="43"/>
      <c r="AS499" s="43"/>
      <c r="AT499" s="43"/>
      <c r="AU499" s="43"/>
      <c r="AV499" s="43"/>
      <c r="AW499" s="43"/>
      <c r="AX499" s="43"/>
      <c r="AY499" s="43"/>
      <c r="AZ499" s="43"/>
      <c r="BA499" s="308"/>
      <c r="BB499" s="43"/>
      <c r="BC499" s="43"/>
      <c r="BD499" s="43"/>
      <c r="BE499" s="43"/>
      <c r="BF499" s="43"/>
      <c r="BG499" s="43"/>
      <c r="BH499" s="43"/>
      <c r="BI499" s="43"/>
      <c r="BJ499" s="43"/>
      <c r="BK499" s="43"/>
      <c r="BL499" s="43"/>
      <c r="BM499" s="43"/>
      <c r="BN499" s="43"/>
      <c r="BO499" s="43"/>
      <c r="BP499" s="43"/>
      <c r="BQ499" s="43"/>
      <c r="BR499" s="43"/>
      <c r="BS499" s="43"/>
      <c r="BT499" s="43"/>
      <c r="BU499" s="43"/>
      <c r="BV499" s="43"/>
      <c r="BW499" s="43"/>
      <c r="BX499" s="43"/>
      <c r="BY499" s="43"/>
      <c r="BZ499" s="43"/>
      <c r="CA499" s="43"/>
      <c r="CB499" s="43"/>
      <c r="CC499" s="43"/>
      <c r="CD499" s="43"/>
      <c r="CE499" s="43"/>
      <c r="CF499" s="43"/>
      <c r="CG499" s="43"/>
      <c r="CH499" s="43"/>
      <c r="CI499" s="43"/>
      <c r="CJ499" s="43"/>
      <c r="CK499" s="43"/>
      <c r="CL499" s="43"/>
      <c r="CM499" s="43"/>
      <c r="CN499" s="43"/>
      <c r="CO499" s="43"/>
      <c r="CP499" s="43"/>
      <c r="CQ499" s="43"/>
      <c r="CR499" s="43"/>
      <c r="CS499" s="43"/>
      <c r="CT499" s="43"/>
      <c r="CU499" s="43"/>
      <c r="CV499" s="43"/>
      <c r="CW499" s="43"/>
      <c r="CX499" s="43"/>
      <c r="CY499" s="43"/>
      <c r="CZ499" s="43"/>
      <c r="DA499" s="43"/>
      <c r="DC499" s="198"/>
      <c r="DD499" s="43"/>
      <c r="DE499" s="43"/>
      <c r="DF499" s="43"/>
      <c r="DG499" s="43"/>
      <c r="DH499" s="43"/>
      <c r="DI499" s="43"/>
      <c r="DJ499" s="43"/>
      <c r="DK499" s="43"/>
      <c r="DL499" s="43"/>
      <c r="DM499" s="43"/>
      <c r="DN499" s="43"/>
      <c r="DO499" s="43"/>
      <c r="DP499" s="43"/>
      <c r="DQ499" s="43"/>
      <c r="DR499" s="43"/>
      <c r="DS499" s="43"/>
      <c r="DT499" s="43"/>
      <c r="DU499" s="43"/>
      <c r="DV499" s="43"/>
      <c r="DW499" s="43"/>
      <c r="DX499" s="43"/>
      <c r="DY499" s="43"/>
      <c r="DZ499" s="43"/>
      <c r="EA499" s="43"/>
      <c r="EB499" s="43"/>
      <c r="EC499" s="43"/>
      <c r="ED499" s="43"/>
      <c r="EE499" s="43"/>
      <c r="EF499" s="43"/>
      <c r="EG499" s="43"/>
      <c r="EH499" s="43"/>
      <c r="EI499" s="43"/>
      <c r="EJ499" s="43"/>
      <c r="EK499" s="43"/>
      <c r="EL499" s="43"/>
      <c r="EM499" s="43"/>
      <c r="EN499" s="43"/>
      <c r="EO499" s="43"/>
      <c r="EP499" s="43"/>
      <c r="EQ499" s="43"/>
      <c r="ER499" s="43"/>
      <c r="ES499" s="43"/>
      <c r="ET499" s="43"/>
      <c r="EU499" s="43"/>
      <c r="EV499" s="43"/>
      <c r="EW499" s="43"/>
      <c r="EX499" s="43"/>
      <c r="EY499" s="43"/>
      <c r="EZ499" s="43"/>
      <c r="FA499" s="43"/>
      <c r="FB499" s="308"/>
      <c r="FC499" s="43"/>
      <c r="FD499" s="43"/>
      <c r="FE499" s="43"/>
      <c r="FF499" s="43"/>
      <c r="FG499" s="43"/>
      <c r="FH499" s="43"/>
      <c r="FI499" s="43"/>
      <c r="FJ499" s="43"/>
      <c r="FK499" s="43"/>
      <c r="FL499" s="43"/>
      <c r="FM499" s="43"/>
      <c r="FN499" s="43"/>
      <c r="FO499" s="43"/>
      <c r="FP499" s="43"/>
      <c r="FQ499" s="43"/>
      <c r="FR499" s="43"/>
      <c r="FS499" s="43"/>
      <c r="FT499" s="43"/>
      <c r="FU499" s="43"/>
      <c r="FV499" s="43"/>
      <c r="FW499" s="43"/>
      <c r="FX499" s="43"/>
      <c r="FY499" s="43"/>
      <c r="FZ499" s="43"/>
      <c r="GA499" s="43"/>
      <c r="GB499" s="43"/>
      <c r="GC499" s="43"/>
      <c r="GD499" s="43"/>
      <c r="GE499" s="43"/>
      <c r="GF499" s="43"/>
      <c r="GG499" s="43"/>
      <c r="GH499" s="43"/>
      <c r="GI499" s="43"/>
      <c r="GJ499" s="43"/>
      <c r="GK499" s="43"/>
      <c r="GL499" s="43"/>
      <c r="GM499" s="43"/>
      <c r="GN499" s="43"/>
      <c r="GO499" s="43"/>
      <c r="GP499" s="43"/>
      <c r="GQ499" s="43"/>
      <c r="GR499" s="43"/>
      <c r="GS499" s="43"/>
      <c r="GT499" s="43"/>
      <c r="GU499" s="43"/>
      <c r="GV499" s="43"/>
      <c r="GW499" s="43"/>
      <c r="GX499" s="43"/>
      <c r="GY499" s="43"/>
      <c r="GZ499" s="43"/>
      <c r="HA499" s="43"/>
      <c r="HB499" s="43"/>
    </row>
    <row r="500" spans="1:210" x14ac:dyDescent="0.6">
      <c r="A500" s="327">
        <v>5</v>
      </c>
      <c r="B500" s="198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  <c r="AH500" s="43"/>
      <c r="AI500" s="43"/>
      <c r="AJ500" s="43"/>
      <c r="AK500" s="43"/>
      <c r="AL500" s="43"/>
      <c r="AM500" s="43"/>
      <c r="AN500" s="43"/>
      <c r="AO500" s="43"/>
      <c r="AP500" s="43"/>
      <c r="AQ500" s="43"/>
      <c r="AR500" s="43"/>
      <c r="AS500" s="43"/>
      <c r="AT500" s="43"/>
      <c r="AU500" s="43"/>
      <c r="AV500" s="43"/>
      <c r="AW500" s="43"/>
      <c r="AX500" s="43"/>
      <c r="AY500" s="43"/>
      <c r="AZ500" s="43"/>
      <c r="BA500" s="308"/>
      <c r="BB500" s="43"/>
      <c r="BC500" s="43"/>
      <c r="BD500" s="43"/>
      <c r="BE500" s="43"/>
      <c r="BF500" s="43"/>
      <c r="BG500" s="43"/>
      <c r="BH500" s="43"/>
      <c r="BI500" s="43"/>
      <c r="BJ500" s="43"/>
      <c r="BK500" s="43"/>
      <c r="BL500" s="43"/>
      <c r="BM500" s="43"/>
      <c r="BN500" s="43"/>
      <c r="BO500" s="43"/>
      <c r="BP500" s="43"/>
      <c r="BQ500" s="43"/>
      <c r="BR500" s="43"/>
      <c r="BS500" s="43"/>
      <c r="BT500" s="43"/>
      <c r="BU500" s="43"/>
      <c r="BV500" s="43"/>
      <c r="BW500" s="43"/>
      <c r="BX500" s="43"/>
      <c r="BY500" s="43"/>
      <c r="BZ500" s="43"/>
      <c r="CA500" s="43"/>
      <c r="CB500" s="43"/>
      <c r="CC500" s="43"/>
      <c r="CD500" s="43"/>
      <c r="CE500" s="43"/>
      <c r="CF500" s="43"/>
      <c r="CG500" s="43"/>
      <c r="CH500" s="43"/>
      <c r="CI500" s="43"/>
      <c r="CJ500" s="43"/>
      <c r="CK500" s="43"/>
      <c r="CL500" s="43"/>
      <c r="CM500" s="43"/>
      <c r="CN500" s="43"/>
      <c r="CO500" s="43"/>
      <c r="CP500" s="43"/>
      <c r="CQ500" s="43"/>
      <c r="CR500" s="43"/>
      <c r="CS500" s="43"/>
      <c r="CT500" s="43"/>
      <c r="CU500" s="43"/>
      <c r="CV500" s="43"/>
      <c r="CW500" s="43"/>
      <c r="CX500" s="43"/>
      <c r="CY500" s="43"/>
      <c r="CZ500" s="43"/>
      <c r="DA500" s="43"/>
      <c r="DC500" s="198"/>
      <c r="DD500" s="43"/>
      <c r="DE500" s="43"/>
      <c r="DF500" s="43"/>
      <c r="DG500" s="43"/>
      <c r="DH500" s="43"/>
      <c r="DI500" s="43"/>
      <c r="DJ500" s="43"/>
      <c r="DK500" s="43"/>
      <c r="DL500" s="43"/>
      <c r="DM500" s="43"/>
      <c r="DN500" s="43"/>
      <c r="DO500" s="43"/>
      <c r="DP500" s="43"/>
      <c r="DQ500" s="43"/>
      <c r="DR500" s="43"/>
      <c r="DS500" s="43"/>
      <c r="DT500" s="43"/>
      <c r="DU500" s="43"/>
      <c r="DV500" s="43"/>
      <c r="DW500" s="43"/>
      <c r="DX500" s="43"/>
      <c r="DY500" s="43"/>
      <c r="DZ500" s="43"/>
      <c r="EA500" s="43"/>
      <c r="EB500" s="43"/>
      <c r="EC500" s="43"/>
      <c r="ED500" s="43"/>
      <c r="EE500" s="43"/>
      <c r="EF500" s="43"/>
      <c r="EG500" s="43"/>
      <c r="EH500" s="43"/>
      <c r="EI500" s="43"/>
      <c r="EJ500" s="43"/>
      <c r="EK500" s="43"/>
      <c r="EL500" s="43"/>
      <c r="EM500" s="43"/>
      <c r="EN500" s="43"/>
      <c r="EO500" s="43"/>
      <c r="EP500" s="43"/>
      <c r="EQ500" s="43"/>
      <c r="ER500" s="43"/>
      <c r="ES500" s="43"/>
      <c r="ET500" s="43"/>
      <c r="EU500" s="43"/>
      <c r="EV500" s="43"/>
      <c r="EW500" s="43"/>
      <c r="EX500" s="43"/>
      <c r="EY500" s="43"/>
      <c r="EZ500" s="43"/>
      <c r="FA500" s="43"/>
      <c r="FB500" s="308"/>
      <c r="FC500" s="43"/>
      <c r="FD500" s="43"/>
      <c r="FE500" s="43"/>
      <c r="FF500" s="43"/>
      <c r="FG500" s="43"/>
      <c r="FH500" s="43"/>
      <c r="FI500" s="43"/>
      <c r="FJ500" s="43"/>
      <c r="FK500" s="43"/>
      <c r="FL500" s="43"/>
      <c r="FM500" s="43"/>
      <c r="FN500" s="43"/>
      <c r="FO500" s="43"/>
      <c r="FP500" s="43"/>
      <c r="FQ500" s="43"/>
      <c r="FR500" s="43"/>
      <c r="FS500" s="43"/>
      <c r="FT500" s="43"/>
      <c r="FU500" s="43"/>
      <c r="FV500" s="43"/>
      <c r="FW500" s="43"/>
      <c r="FX500" s="43"/>
      <c r="FY500" s="43"/>
      <c r="FZ500" s="43"/>
      <c r="GA500" s="43"/>
      <c r="GB500" s="43"/>
      <c r="GC500" s="43"/>
      <c r="GD500" s="43"/>
      <c r="GE500" s="43"/>
      <c r="GF500" s="43"/>
      <c r="GG500" s="43"/>
      <c r="GH500" s="43"/>
      <c r="GI500" s="43"/>
      <c r="GJ500" s="43"/>
      <c r="GK500" s="43"/>
      <c r="GL500" s="43"/>
      <c r="GM500" s="43"/>
      <c r="GN500" s="43"/>
      <c r="GO500" s="43"/>
      <c r="GP500" s="43"/>
      <c r="GQ500" s="43"/>
      <c r="GR500" s="43"/>
      <c r="GS500" s="43"/>
      <c r="GT500" s="43"/>
      <c r="GU500" s="43"/>
      <c r="GV500" s="43"/>
      <c r="GW500" s="43"/>
      <c r="GX500" s="43"/>
      <c r="GY500" s="43"/>
      <c r="GZ500" s="43"/>
      <c r="HA500" s="43"/>
      <c r="HB500" s="43"/>
    </row>
    <row r="501" spans="1:210" x14ac:dyDescent="0.6">
      <c r="A501" s="327">
        <v>6</v>
      </c>
      <c r="B501" s="198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  <c r="AH501" s="43"/>
      <c r="AI501" s="43"/>
      <c r="AJ501" s="43"/>
      <c r="AK501" s="43"/>
      <c r="AL501" s="43"/>
      <c r="AM501" s="43"/>
      <c r="AN501" s="43"/>
      <c r="AO501" s="43"/>
      <c r="AP501" s="43"/>
      <c r="AQ501" s="43"/>
      <c r="AR501" s="43"/>
      <c r="AS501" s="43"/>
      <c r="AT501" s="43"/>
      <c r="AU501" s="43"/>
      <c r="AV501" s="43"/>
      <c r="AW501" s="43"/>
      <c r="AX501" s="43"/>
      <c r="AY501" s="43"/>
      <c r="AZ501" s="43"/>
      <c r="BA501" s="308"/>
      <c r="BB501" s="43"/>
      <c r="BC501" s="43"/>
      <c r="BD501" s="43"/>
      <c r="BE501" s="43"/>
      <c r="BF501" s="43"/>
      <c r="BG501" s="43"/>
      <c r="BH501" s="43"/>
      <c r="BI501" s="43"/>
      <c r="BJ501" s="43"/>
      <c r="BK501" s="43"/>
      <c r="BL501" s="43"/>
      <c r="BM501" s="43"/>
      <c r="BN501" s="43"/>
      <c r="BO501" s="43"/>
      <c r="BP501" s="43"/>
      <c r="BQ501" s="43"/>
      <c r="BR501" s="43"/>
      <c r="BS501" s="43"/>
      <c r="BT501" s="43"/>
      <c r="BU501" s="43"/>
      <c r="BV501" s="43"/>
      <c r="BW501" s="43"/>
      <c r="BX501" s="43"/>
      <c r="BY501" s="43"/>
      <c r="BZ501" s="43"/>
      <c r="CA501" s="43"/>
      <c r="CB501" s="43"/>
      <c r="CC501" s="43"/>
      <c r="CD501" s="43"/>
      <c r="CE501" s="43"/>
      <c r="CF501" s="43"/>
      <c r="CG501" s="43"/>
      <c r="CH501" s="43"/>
      <c r="CI501" s="43"/>
      <c r="CJ501" s="43"/>
      <c r="CK501" s="43"/>
      <c r="CL501" s="43"/>
      <c r="CM501" s="43"/>
      <c r="CN501" s="43"/>
      <c r="CO501" s="43"/>
      <c r="CP501" s="43"/>
      <c r="CQ501" s="43"/>
      <c r="CR501" s="43"/>
      <c r="CS501" s="43"/>
      <c r="CT501" s="43"/>
      <c r="CU501" s="43"/>
      <c r="CV501" s="43"/>
      <c r="CW501" s="43"/>
      <c r="CX501" s="43"/>
      <c r="CY501" s="43"/>
      <c r="CZ501" s="43"/>
      <c r="DA501" s="43"/>
      <c r="DC501" s="198"/>
      <c r="DD501" s="43"/>
      <c r="DE501" s="43"/>
      <c r="DF501" s="43"/>
      <c r="DG501" s="43"/>
      <c r="DH501" s="43"/>
      <c r="DI501" s="43"/>
      <c r="DJ501" s="43"/>
      <c r="DK501" s="43"/>
      <c r="DL501" s="43"/>
      <c r="DM501" s="43"/>
      <c r="DN501" s="43"/>
      <c r="DO501" s="43"/>
      <c r="DP501" s="43"/>
      <c r="DQ501" s="43"/>
      <c r="DR501" s="43"/>
      <c r="DS501" s="43"/>
      <c r="DT501" s="43"/>
      <c r="DU501" s="43"/>
      <c r="DV501" s="43"/>
      <c r="DW501" s="43"/>
      <c r="DX501" s="43"/>
      <c r="DY501" s="43"/>
      <c r="DZ501" s="43"/>
      <c r="EA501" s="43"/>
      <c r="EB501" s="43"/>
      <c r="EC501" s="43"/>
      <c r="ED501" s="43"/>
      <c r="EE501" s="43"/>
      <c r="EF501" s="43"/>
      <c r="EG501" s="43"/>
      <c r="EH501" s="43"/>
      <c r="EI501" s="43"/>
      <c r="EJ501" s="43"/>
      <c r="EK501" s="43"/>
      <c r="EL501" s="43"/>
      <c r="EM501" s="43"/>
      <c r="EN501" s="43"/>
      <c r="EO501" s="43"/>
      <c r="EP501" s="43"/>
      <c r="EQ501" s="43"/>
      <c r="ER501" s="43"/>
      <c r="ES501" s="43"/>
      <c r="ET501" s="43"/>
      <c r="EU501" s="43"/>
      <c r="EV501" s="43"/>
      <c r="EW501" s="43"/>
      <c r="EX501" s="43"/>
      <c r="EY501" s="43"/>
      <c r="EZ501" s="43"/>
      <c r="FA501" s="43"/>
      <c r="FB501" s="308"/>
      <c r="FC501" s="43"/>
      <c r="FD501" s="43"/>
      <c r="FE501" s="43"/>
      <c r="FF501" s="43"/>
      <c r="FG501" s="43"/>
      <c r="FH501" s="43"/>
      <c r="FI501" s="43"/>
      <c r="FJ501" s="43"/>
      <c r="FK501" s="43"/>
      <c r="FL501" s="43"/>
      <c r="FM501" s="43"/>
      <c r="FN501" s="43"/>
      <c r="FO501" s="43"/>
      <c r="FP501" s="43"/>
      <c r="FQ501" s="43"/>
      <c r="FR501" s="43"/>
      <c r="FS501" s="43"/>
      <c r="FT501" s="43"/>
      <c r="FU501" s="43"/>
      <c r="FV501" s="43"/>
      <c r="FW501" s="43"/>
      <c r="FX501" s="43"/>
      <c r="FY501" s="43"/>
      <c r="FZ501" s="43"/>
      <c r="GA501" s="43"/>
      <c r="GB501" s="43"/>
      <c r="GC501" s="43"/>
      <c r="GD501" s="43"/>
      <c r="GE501" s="43"/>
      <c r="GF501" s="43"/>
      <c r="GG501" s="43"/>
      <c r="GH501" s="43"/>
      <c r="GI501" s="43"/>
      <c r="GJ501" s="43"/>
      <c r="GK501" s="43"/>
      <c r="GL501" s="43"/>
      <c r="GM501" s="43"/>
      <c r="GN501" s="43"/>
      <c r="GO501" s="43"/>
      <c r="GP501" s="43"/>
      <c r="GQ501" s="43"/>
      <c r="GR501" s="43"/>
      <c r="GS501" s="43"/>
      <c r="GT501" s="43"/>
      <c r="GU501" s="43"/>
      <c r="GV501" s="43"/>
      <c r="GW501" s="43"/>
      <c r="GX501" s="43"/>
      <c r="GY501" s="43"/>
      <c r="GZ501" s="43"/>
      <c r="HA501" s="43"/>
      <c r="HB501" s="43"/>
    </row>
    <row r="502" spans="1:210" x14ac:dyDescent="0.6">
      <c r="A502" s="327">
        <v>7</v>
      </c>
      <c r="B502" s="198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  <c r="AH502" s="43"/>
      <c r="AI502" s="43"/>
      <c r="AJ502" s="43"/>
      <c r="AK502" s="43"/>
      <c r="AL502" s="43"/>
      <c r="AM502" s="43"/>
      <c r="AN502" s="43"/>
      <c r="AO502" s="43"/>
      <c r="AP502" s="43"/>
      <c r="AQ502" s="43"/>
      <c r="AR502" s="43"/>
      <c r="AS502" s="43"/>
      <c r="AT502" s="43"/>
      <c r="AU502" s="43"/>
      <c r="AV502" s="43"/>
      <c r="AW502" s="43"/>
      <c r="AX502" s="43"/>
      <c r="AY502" s="43"/>
      <c r="AZ502" s="43"/>
      <c r="BA502" s="308"/>
      <c r="BB502" s="43"/>
      <c r="BC502" s="43"/>
      <c r="BD502" s="43"/>
      <c r="BE502" s="43"/>
      <c r="BF502" s="43"/>
      <c r="BG502" s="43"/>
      <c r="BH502" s="43"/>
      <c r="BI502" s="43"/>
      <c r="BJ502" s="43"/>
      <c r="BK502" s="43"/>
      <c r="BL502" s="43"/>
      <c r="BM502" s="43"/>
      <c r="BN502" s="43"/>
      <c r="BO502" s="43"/>
      <c r="BP502" s="43"/>
      <c r="BQ502" s="43"/>
      <c r="BR502" s="43"/>
      <c r="BS502" s="43"/>
      <c r="BT502" s="43"/>
      <c r="BU502" s="43"/>
      <c r="BV502" s="43"/>
      <c r="BW502" s="43"/>
      <c r="BX502" s="43"/>
      <c r="BY502" s="43"/>
      <c r="BZ502" s="43"/>
      <c r="CA502" s="43"/>
      <c r="CB502" s="43"/>
      <c r="CC502" s="43"/>
      <c r="CD502" s="43"/>
      <c r="CE502" s="43"/>
      <c r="CF502" s="43"/>
      <c r="CG502" s="43"/>
      <c r="CH502" s="43"/>
      <c r="CI502" s="43"/>
      <c r="CJ502" s="43"/>
      <c r="CK502" s="43"/>
      <c r="CL502" s="43"/>
      <c r="CM502" s="43"/>
      <c r="CN502" s="43"/>
      <c r="CO502" s="43"/>
      <c r="CP502" s="43"/>
      <c r="CQ502" s="43"/>
      <c r="CR502" s="43"/>
      <c r="CS502" s="43"/>
      <c r="CT502" s="43"/>
      <c r="CU502" s="43"/>
      <c r="CV502" s="43"/>
      <c r="CW502" s="43"/>
      <c r="CX502" s="43"/>
      <c r="CY502" s="43"/>
      <c r="CZ502" s="43"/>
      <c r="DA502" s="43"/>
      <c r="DC502" s="198"/>
      <c r="DD502" s="43"/>
      <c r="DE502" s="43"/>
      <c r="DF502" s="43"/>
      <c r="DG502" s="43"/>
      <c r="DH502" s="43"/>
      <c r="DI502" s="43"/>
      <c r="DJ502" s="43"/>
      <c r="DK502" s="43"/>
      <c r="DL502" s="43"/>
      <c r="DM502" s="43"/>
      <c r="DN502" s="43"/>
      <c r="DO502" s="43"/>
      <c r="DP502" s="43"/>
      <c r="DQ502" s="43"/>
      <c r="DR502" s="43"/>
      <c r="DS502" s="43"/>
      <c r="DT502" s="43"/>
      <c r="DU502" s="43"/>
      <c r="DV502" s="43"/>
      <c r="DW502" s="43"/>
      <c r="DX502" s="43"/>
      <c r="DY502" s="43"/>
      <c r="DZ502" s="43"/>
      <c r="EA502" s="43"/>
      <c r="EB502" s="43"/>
      <c r="EC502" s="43"/>
      <c r="ED502" s="43"/>
      <c r="EE502" s="43"/>
      <c r="EF502" s="43"/>
      <c r="EG502" s="43"/>
      <c r="EH502" s="43"/>
      <c r="EI502" s="43"/>
      <c r="EJ502" s="43"/>
      <c r="EK502" s="43"/>
      <c r="EL502" s="43"/>
      <c r="EM502" s="43"/>
      <c r="EN502" s="43"/>
      <c r="EO502" s="43"/>
      <c r="EP502" s="43"/>
      <c r="EQ502" s="43"/>
      <c r="ER502" s="43"/>
      <c r="ES502" s="43"/>
      <c r="ET502" s="43"/>
      <c r="EU502" s="43"/>
      <c r="EV502" s="43"/>
      <c r="EW502" s="43"/>
      <c r="EX502" s="43"/>
      <c r="EY502" s="43"/>
      <c r="EZ502" s="43"/>
      <c r="FA502" s="43"/>
      <c r="FB502" s="308"/>
      <c r="FC502" s="43"/>
      <c r="FD502" s="43"/>
      <c r="FE502" s="43"/>
      <c r="FF502" s="43"/>
      <c r="FG502" s="43"/>
      <c r="FH502" s="43"/>
      <c r="FI502" s="43"/>
      <c r="FJ502" s="43"/>
      <c r="FK502" s="43"/>
      <c r="FL502" s="43"/>
      <c r="FM502" s="43"/>
      <c r="FN502" s="43"/>
      <c r="FO502" s="43"/>
      <c r="FP502" s="43"/>
      <c r="FQ502" s="43"/>
      <c r="FR502" s="43"/>
      <c r="FS502" s="43"/>
      <c r="FT502" s="43"/>
      <c r="FU502" s="43"/>
      <c r="FV502" s="43"/>
      <c r="FW502" s="43"/>
      <c r="FX502" s="43"/>
      <c r="FY502" s="43"/>
      <c r="FZ502" s="43"/>
      <c r="GA502" s="43"/>
      <c r="GB502" s="43"/>
      <c r="GC502" s="43"/>
      <c r="GD502" s="43"/>
      <c r="GE502" s="43"/>
      <c r="GF502" s="43"/>
      <c r="GG502" s="43"/>
      <c r="GH502" s="43"/>
      <c r="GI502" s="43"/>
      <c r="GJ502" s="43"/>
      <c r="GK502" s="43"/>
      <c r="GL502" s="43"/>
      <c r="GM502" s="43"/>
      <c r="GN502" s="43"/>
      <c r="GO502" s="43"/>
      <c r="GP502" s="43"/>
      <c r="GQ502" s="43"/>
      <c r="GR502" s="43"/>
      <c r="GS502" s="43"/>
      <c r="GT502" s="43"/>
      <c r="GU502" s="43"/>
      <c r="GV502" s="43"/>
      <c r="GW502" s="43"/>
      <c r="GX502" s="43"/>
      <c r="GY502" s="43"/>
      <c r="GZ502" s="43"/>
      <c r="HA502" s="43"/>
      <c r="HB502" s="43"/>
    </row>
    <row r="503" spans="1:210" x14ac:dyDescent="0.6">
      <c r="A503" s="327">
        <v>8</v>
      </c>
      <c r="B503" s="198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  <c r="AH503" s="43"/>
      <c r="AI503" s="43"/>
      <c r="AJ503" s="43"/>
      <c r="AK503" s="43"/>
      <c r="AL503" s="43"/>
      <c r="AM503" s="43"/>
      <c r="AN503" s="43"/>
      <c r="AO503" s="43"/>
      <c r="AP503" s="43"/>
      <c r="AQ503" s="43"/>
      <c r="AR503" s="43"/>
      <c r="AS503" s="43"/>
      <c r="AT503" s="43"/>
      <c r="AU503" s="43"/>
      <c r="AV503" s="43"/>
      <c r="AW503" s="43"/>
      <c r="AX503" s="43"/>
      <c r="AY503" s="43"/>
      <c r="AZ503" s="43"/>
      <c r="BA503" s="308"/>
      <c r="BB503" s="43"/>
      <c r="BC503" s="43"/>
      <c r="BD503" s="43"/>
      <c r="BE503" s="43"/>
      <c r="BF503" s="43"/>
      <c r="BG503" s="43"/>
      <c r="BH503" s="43"/>
      <c r="BI503" s="43"/>
      <c r="BJ503" s="43"/>
      <c r="BK503" s="43"/>
      <c r="BL503" s="43"/>
      <c r="BM503" s="43"/>
      <c r="BN503" s="43"/>
      <c r="BO503" s="43"/>
      <c r="BP503" s="43"/>
      <c r="BQ503" s="43"/>
      <c r="BR503" s="43"/>
      <c r="BS503" s="43"/>
      <c r="BT503" s="43"/>
      <c r="BU503" s="43"/>
      <c r="BV503" s="43"/>
      <c r="BW503" s="43"/>
      <c r="BX503" s="43"/>
      <c r="BY503" s="43"/>
      <c r="BZ503" s="43"/>
      <c r="CA503" s="43"/>
      <c r="CB503" s="43"/>
      <c r="CC503" s="43"/>
      <c r="CD503" s="43"/>
      <c r="CE503" s="43"/>
      <c r="CF503" s="43"/>
      <c r="CG503" s="43"/>
      <c r="CH503" s="43"/>
      <c r="CI503" s="43"/>
      <c r="CJ503" s="43"/>
      <c r="CK503" s="43"/>
      <c r="CL503" s="43"/>
      <c r="CM503" s="43"/>
      <c r="CN503" s="43"/>
      <c r="CO503" s="43"/>
      <c r="CP503" s="43"/>
      <c r="CQ503" s="43"/>
      <c r="CR503" s="43"/>
      <c r="CS503" s="43"/>
      <c r="CT503" s="43"/>
      <c r="CU503" s="43"/>
      <c r="CV503" s="43"/>
      <c r="CW503" s="43"/>
      <c r="CX503" s="43"/>
      <c r="CY503" s="43"/>
      <c r="CZ503" s="43"/>
      <c r="DA503" s="43"/>
      <c r="DC503" s="198"/>
      <c r="DD503" s="43"/>
      <c r="DE503" s="43"/>
      <c r="DF503" s="43"/>
      <c r="DG503" s="43"/>
      <c r="DH503" s="43"/>
      <c r="DI503" s="43"/>
      <c r="DJ503" s="43"/>
      <c r="DK503" s="43"/>
      <c r="DL503" s="43"/>
      <c r="DM503" s="43"/>
      <c r="DN503" s="43"/>
      <c r="DO503" s="43"/>
      <c r="DP503" s="43"/>
      <c r="DQ503" s="43"/>
      <c r="DR503" s="43"/>
      <c r="DS503" s="43"/>
      <c r="DT503" s="43"/>
      <c r="DU503" s="43"/>
      <c r="DV503" s="43"/>
      <c r="DW503" s="43"/>
      <c r="DX503" s="43"/>
      <c r="DY503" s="43"/>
      <c r="DZ503" s="43"/>
      <c r="EA503" s="43"/>
      <c r="EB503" s="43"/>
      <c r="EC503" s="43"/>
      <c r="ED503" s="43"/>
      <c r="EE503" s="43"/>
      <c r="EF503" s="43"/>
      <c r="EG503" s="43"/>
      <c r="EH503" s="43"/>
      <c r="EI503" s="43"/>
      <c r="EJ503" s="43"/>
      <c r="EK503" s="43"/>
      <c r="EL503" s="43"/>
      <c r="EM503" s="43"/>
      <c r="EN503" s="43"/>
      <c r="EO503" s="43"/>
      <c r="EP503" s="43"/>
      <c r="EQ503" s="43"/>
      <c r="ER503" s="43"/>
      <c r="ES503" s="43"/>
      <c r="ET503" s="43"/>
      <c r="EU503" s="43"/>
      <c r="EV503" s="43"/>
      <c r="EW503" s="43"/>
      <c r="EX503" s="43"/>
      <c r="EY503" s="43"/>
      <c r="EZ503" s="43"/>
      <c r="FA503" s="43"/>
      <c r="FB503" s="308"/>
      <c r="FC503" s="43"/>
      <c r="FD503" s="43"/>
      <c r="FE503" s="43"/>
      <c r="FF503" s="43"/>
      <c r="FG503" s="43"/>
      <c r="FH503" s="43"/>
      <c r="FI503" s="43"/>
      <c r="FJ503" s="43"/>
      <c r="FK503" s="43"/>
      <c r="FL503" s="43"/>
      <c r="FM503" s="43"/>
      <c r="FN503" s="43"/>
      <c r="FO503" s="43"/>
      <c r="FP503" s="43"/>
      <c r="FQ503" s="43"/>
      <c r="FR503" s="43"/>
      <c r="FS503" s="43"/>
      <c r="FT503" s="43"/>
      <c r="FU503" s="43"/>
      <c r="FV503" s="43"/>
      <c r="FW503" s="43"/>
      <c r="FX503" s="43"/>
      <c r="FY503" s="43"/>
      <c r="FZ503" s="43"/>
      <c r="GA503" s="43"/>
      <c r="GB503" s="43"/>
      <c r="GC503" s="43"/>
      <c r="GD503" s="43"/>
      <c r="GE503" s="43"/>
      <c r="GF503" s="43"/>
      <c r="GG503" s="43"/>
      <c r="GH503" s="43"/>
      <c r="GI503" s="43"/>
      <c r="GJ503" s="43"/>
      <c r="GK503" s="43"/>
      <c r="GL503" s="43"/>
      <c r="GM503" s="43"/>
      <c r="GN503" s="43"/>
      <c r="GO503" s="43"/>
      <c r="GP503" s="43"/>
      <c r="GQ503" s="43"/>
      <c r="GR503" s="43"/>
      <c r="GS503" s="43"/>
      <c r="GT503" s="43"/>
      <c r="GU503" s="43"/>
      <c r="GV503" s="43"/>
      <c r="GW503" s="43"/>
      <c r="GX503" s="43"/>
      <c r="GY503" s="43"/>
      <c r="GZ503" s="43"/>
      <c r="HA503" s="43"/>
      <c r="HB503" s="43"/>
    </row>
    <row r="504" spans="1:210" x14ac:dyDescent="0.6">
      <c r="A504" s="327">
        <v>9</v>
      </c>
      <c r="B504" s="198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  <c r="AH504" s="43"/>
      <c r="AI504" s="43"/>
      <c r="AJ504" s="43"/>
      <c r="AK504" s="43"/>
      <c r="AL504" s="43"/>
      <c r="AM504" s="43"/>
      <c r="AN504" s="43"/>
      <c r="AO504" s="43"/>
      <c r="AP504" s="43"/>
      <c r="AQ504" s="43"/>
      <c r="AR504" s="43"/>
      <c r="AS504" s="43"/>
      <c r="AT504" s="43"/>
      <c r="AU504" s="43"/>
      <c r="AV504" s="43"/>
      <c r="AW504" s="43"/>
      <c r="AX504" s="43"/>
      <c r="AY504" s="43"/>
      <c r="AZ504" s="43"/>
      <c r="BA504" s="308"/>
      <c r="BB504" s="43"/>
      <c r="BC504" s="43"/>
      <c r="BD504" s="43"/>
      <c r="BE504" s="43"/>
      <c r="BF504" s="43"/>
      <c r="BG504" s="43"/>
      <c r="BH504" s="43"/>
      <c r="BI504" s="43"/>
      <c r="BJ504" s="43"/>
      <c r="BK504" s="43"/>
      <c r="BL504" s="43"/>
      <c r="BM504" s="43"/>
      <c r="BN504" s="43"/>
      <c r="BO504" s="43"/>
      <c r="BP504" s="43"/>
      <c r="BQ504" s="43"/>
      <c r="BR504" s="43"/>
      <c r="BS504" s="43"/>
      <c r="BT504" s="43"/>
      <c r="BU504" s="43"/>
      <c r="BV504" s="43"/>
      <c r="BW504" s="43"/>
      <c r="BX504" s="43"/>
      <c r="BY504" s="43"/>
      <c r="BZ504" s="43"/>
      <c r="CA504" s="43"/>
      <c r="CB504" s="43"/>
      <c r="CC504" s="43"/>
      <c r="CD504" s="43"/>
      <c r="CE504" s="43"/>
      <c r="CF504" s="43"/>
      <c r="CG504" s="43"/>
      <c r="CH504" s="43"/>
      <c r="CI504" s="43"/>
      <c r="CJ504" s="43"/>
      <c r="CK504" s="43"/>
      <c r="CL504" s="43"/>
      <c r="CM504" s="43"/>
      <c r="CN504" s="43"/>
      <c r="CO504" s="43"/>
      <c r="CP504" s="43"/>
      <c r="CQ504" s="43"/>
      <c r="CR504" s="43"/>
      <c r="CS504" s="43"/>
      <c r="CT504" s="43"/>
      <c r="CU504" s="43"/>
      <c r="CV504" s="43"/>
      <c r="CW504" s="43"/>
      <c r="CX504" s="43"/>
      <c r="CY504" s="43"/>
      <c r="CZ504" s="43"/>
      <c r="DA504" s="43"/>
      <c r="DC504" s="198"/>
      <c r="DD504" s="43"/>
      <c r="DE504" s="43"/>
      <c r="DF504" s="43"/>
      <c r="DG504" s="43"/>
      <c r="DH504" s="43"/>
      <c r="DI504" s="43"/>
      <c r="DJ504" s="43"/>
      <c r="DK504" s="43"/>
      <c r="DL504" s="43"/>
      <c r="DM504" s="43"/>
      <c r="DN504" s="43"/>
      <c r="DO504" s="43"/>
      <c r="DP504" s="43"/>
      <c r="DQ504" s="43"/>
      <c r="DR504" s="43"/>
      <c r="DS504" s="43"/>
      <c r="DT504" s="43"/>
      <c r="DU504" s="43"/>
      <c r="DV504" s="43"/>
      <c r="DW504" s="43"/>
      <c r="DX504" s="43"/>
      <c r="DY504" s="43"/>
      <c r="DZ504" s="43"/>
      <c r="EA504" s="43"/>
      <c r="EB504" s="43"/>
      <c r="EC504" s="43"/>
      <c r="ED504" s="43"/>
      <c r="EE504" s="43"/>
      <c r="EF504" s="43"/>
      <c r="EG504" s="43"/>
      <c r="EH504" s="43"/>
      <c r="EI504" s="43"/>
      <c r="EJ504" s="43"/>
      <c r="EK504" s="43"/>
      <c r="EL504" s="43"/>
      <c r="EM504" s="43"/>
      <c r="EN504" s="43"/>
      <c r="EO504" s="43"/>
      <c r="EP504" s="43"/>
      <c r="EQ504" s="43"/>
      <c r="ER504" s="43"/>
      <c r="ES504" s="43"/>
      <c r="ET504" s="43"/>
      <c r="EU504" s="43"/>
      <c r="EV504" s="43"/>
      <c r="EW504" s="43"/>
      <c r="EX504" s="43"/>
      <c r="EY504" s="43"/>
      <c r="EZ504" s="43"/>
      <c r="FA504" s="43"/>
      <c r="FB504" s="308"/>
      <c r="FC504" s="43"/>
      <c r="FD504" s="43"/>
      <c r="FE504" s="43"/>
      <c r="FF504" s="43"/>
      <c r="FG504" s="43"/>
      <c r="FH504" s="43"/>
      <c r="FI504" s="43"/>
      <c r="FJ504" s="43"/>
      <c r="FK504" s="43"/>
      <c r="FL504" s="43"/>
      <c r="FM504" s="43"/>
      <c r="FN504" s="43"/>
      <c r="FO504" s="43"/>
      <c r="FP504" s="43"/>
      <c r="FQ504" s="43"/>
      <c r="FR504" s="43"/>
      <c r="FS504" s="43"/>
      <c r="FT504" s="43"/>
      <c r="FU504" s="43"/>
      <c r="FV504" s="43"/>
      <c r="FW504" s="43"/>
      <c r="FX504" s="43"/>
      <c r="FY504" s="43"/>
      <c r="FZ504" s="43"/>
      <c r="GA504" s="43"/>
      <c r="GB504" s="43"/>
      <c r="GC504" s="43"/>
      <c r="GD504" s="43"/>
      <c r="GE504" s="43"/>
      <c r="GF504" s="43"/>
      <c r="GG504" s="43"/>
      <c r="GH504" s="43"/>
      <c r="GI504" s="43"/>
      <c r="GJ504" s="43"/>
      <c r="GK504" s="43"/>
      <c r="GL504" s="43"/>
      <c r="GM504" s="43"/>
      <c r="GN504" s="43"/>
      <c r="GO504" s="43"/>
      <c r="GP504" s="43"/>
      <c r="GQ504" s="43"/>
      <c r="GR504" s="43"/>
      <c r="GS504" s="43"/>
      <c r="GT504" s="43"/>
      <c r="GU504" s="43"/>
      <c r="GV504" s="43"/>
      <c r="GW504" s="43"/>
      <c r="GX504" s="43"/>
      <c r="GY504" s="43"/>
      <c r="GZ504" s="43"/>
      <c r="HA504" s="43"/>
      <c r="HB504" s="43"/>
    </row>
    <row r="505" spans="1:210" x14ac:dyDescent="0.6">
      <c r="A505" s="327">
        <v>10</v>
      </c>
      <c r="B505" s="198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  <c r="AH505" s="43"/>
      <c r="AI505" s="43"/>
      <c r="AJ505" s="43"/>
      <c r="AK505" s="43"/>
      <c r="AL505" s="43"/>
      <c r="AM505" s="43"/>
      <c r="AN505" s="43"/>
      <c r="AO505" s="43"/>
      <c r="AP505" s="43"/>
      <c r="AQ505" s="43"/>
      <c r="AR505" s="43"/>
      <c r="AS505" s="43"/>
      <c r="AT505" s="43"/>
      <c r="AU505" s="43"/>
      <c r="AV505" s="43"/>
      <c r="AW505" s="43"/>
      <c r="AX505" s="43"/>
      <c r="AY505" s="43"/>
      <c r="AZ505" s="43"/>
      <c r="BA505" s="308"/>
      <c r="BB505" s="43"/>
      <c r="BC505" s="43"/>
      <c r="BD505" s="43"/>
      <c r="BE505" s="43"/>
      <c r="BF505" s="43"/>
      <c r="BG505" s="43"/>
      <c r="BH505" s="43"/>
      <c r="BI505" s="43"/>
      <c r="BJ505" s="43"/>
      <c r="BK505" s="43"/>
      <c r="BL505" s="43"/>
      <c r="BM505" s="43"/>
      <c r="BN505" s="43"/>
      <c r="BO505" s="43"/>
      <c r="BP505" s="43"/>
      <c r="BQ505" s="43"/>
      <c r="BR505" s="43"/>
      <c r="BS505" s="43"/>
      <c r="BT505" s="43"/>
      <c r="BU505" s="43"/>
      <c r="BV505" s="43"/>
      <c r="BW505" s="43"/>
      <c r="BX505" s="43"/>
      <c r="BY505" s="43"/>
      <c r="BZ505" s="43"/>
      <c r="CA505" s="43"/>
      <c r="CB505" s="43"/>
      <c r="CC505" s="43"/>
      <c r="CD505" s="43"/>
      <c r="CE505" s="43"/>
      <c r="CF505" s="43"/>
      <c r="CG505" s="43"/>
      <c r="CH505" s="43"/>
      <c r="CI505" s="43"/>
      <c r="CJ505" s="43"/>
      <c r="CK505" s="43"/>
      <c r="CL505" s="43"/>
      <c r="CM505" s="43"/>
      <c r="CN505" s="43"/>
      <c r="CO505" s="43"/>
      <c r="CP505" s="43"/>
      <c r="CQ505" s="43"/>
      <c r="CR505" s="43"/>
      <c r="CS505" s="43"/>
      <c r="CT505" s="43"/>
      <c r="CU505" s="43"/>
      <c r="CV505" s="43"/>
      <c r="CW505" s="43"/>
      <c r="CX505" s="43"/>
      <c r="CY505" s="43"/>
      <c r="CZ505" s="43"/>
      <c r="DA505" s="43"/>
      <c r="DC505" s="198"/>
      <c r="DD505" s="43"/>
      <c r="DE505" s="43"/>
      <c r="DF505" s="43"/>
      <c r="DG505" s="43"/>
      <c r="DH505" s="43"/>
      <c r="DI505" s="43"/>
      <c r="DJ505" s="43"/>
      <c r="DK505" s="43"/>
      <c r="DL505" s="43"/>
      <c r="DM505" s="43"/>
      <c r="DN505" s="43"/>
      <c r="DO505" s="43"/>
      <c r="DP505" s="43"/>
      <c r="DQ505" s="43"/>
      <c r="DR505" s="43"/>
      <c r="DS505" s="43"/>
      <c r="DT505" s="43"/>
      <c r="DU505" s="43"/>
      <c r="DV505" s="43"/>
      <c r="DW505" s="43"/>
      <c r="DX505" s="43"/>
      <c r="DY505" s="43"/>
      <c r="DZ505" s="43"/>
      <c r="EA505" s="43"/>
      <c r="EB505" s="43"/>
      <c r="EC505" s="43"/>
      <c r="ED505" s="43"/>
      <c r="EE505" s="43"/>
      <c r="EF505" s="43"/>
      <c r="EG505" s="43"/>
      <c r="EH505" s="43"/>
      <c r="EI505" s="43"/>
      <c r="EJ505" s="43"/>
      <c r="EK505" s="43"/>
      <c r="EL505" s="43"/>
      <c r="EM505" s="43"/>
      <c r="EN505" s="43"/>
      <c r="EO505" s="43"/>
      <c r="EP505" s="43"/>
      <c r="EQ505" s="43"/>
      <c r="ER505" s="43"/>
      <c r="ES505" s="43"/>
      <c r="ET505" s="43"/>
      <c r="EU505" s="43"/>
      <c r="EV505" s="43"/>
      <c r="EW505" s="43"/>
      <c r="EX505" s="43"/>
      <c r="EY505" s="43"/>
      <c r="EZ505" s="43"/>
      <c r="FA505" s="43"/>
      <c r="FB505" s="308"/>
      <c r="FC505" s="43"/>
      <c r="FD505" s="43"/>
      <c r="FE505" s="43"/>
      <c r="FF505" s="43"/>
      <c r="FG505" s="43"/>
      <c r="FH505" s="43"/>
      <c r="FI505" s="43"/>
      <c r="FJ505" s="43"/>
      <c r="FK505" s="43"/>
      <c r="FL505" s="43"/>
      <c r="FM505" s="43"/>
      <c r="FN505" s="43"/>
      <c r="FO505" s="43"/>
      <c r="FP505" s="43"/>
      <c r="FQ505" s="43"/>
      <c r="FR505" s="43"/>
      <c r="FS505" s="43"/>
      <c r="FT505" s="43"/>
      <c r="FU505" s="43"/>
      <c r="FV505" s="43"/>
      <c r="FW505" s="43"/>
      <c r="FX505" s="43"/>
      <c r="FY505" s="43"/>
      <c r="FZ505" s="43"/>
      <c r="GA505" s="43"/>
      <c r="GB505" s="43"/>
      <c r="GC505" s="43"/>
      <c r="GD505" s="43"/>
      <c r="GE505" s="43"/>
      <c r="GF505" s="43"/>
      <c r="GG505" s="43"/>
      <c r="GH505" s="43"/>
      <c r="GI505" s="43"/>
      <c r="GJ505" s="43"/>
      <c r="GK505" s="43"/>
      <c r="GL505" s="43"/>
      <c r="GM505" s="43"/>
      <c r="GN505" s="43"/>
      <c r="GO505" s="43"/>
      <c r="GP505" s="43"/>
      <c r="GQ505" s="43"/>
      <c r="GR505" s="43"/>
      <c r="GS505" s="43"/>
      <c r="GT505" s="43"/>
      <c r="GU505" s="43"/>
      <c r="GV505" s="43"/>
      <c r="GW505" s="43"/>
      <c r="GX505" s="43"/>
      <c r="GY505" s="43"/>
      <c r="GZ505" s="43"/>
      <c r="HA505" s="43"/>
      <c r="HB505" s="43"/>
    </row>
    <row r="506" spans="1:210" x14ac:dyDescent="0.6">
      <c r="A506" s="327">
        <v>11</v>
      </c>
      <c r="B506" s="198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  <c r="AH506" s="43"/>
      <c r="AI506" s="43"/>
      <c r="AJ506" s="43"/>
      <c r="AK506" s="43"/>
      <c r="AL506" s="43"/>
      <c r="AM506" s="43"/>
      <c r="AN506" s="43"/>
      <c r="AO506" s="43"/>
      <c r="AP506" s="43"/>
      <c r="AQ506" s="43"/>
      <c r="AR506" s="43"/>
      <c r="AS506" s="43"/>
      <c r="AT506" s="43"/>
      <c r="AU506" s="43"/>
      <c r="AV506" s="43"/>
      <c r="AW506" s="43"/>
      <c r="AX506" s="43"/>
      <c r="AY506" s="43"/>
      <c r="AZ506" s="43"/>
      <c r="BA506" s="308"/>
      <c r="BB506" s="43"/>
      <c r="BC506" s="43"/>
      <c r="BD506" s="43"/>
      <c r="BE506" s="43"/>
      <c r="BF506" s="43"/>
      <c r="BG506" s="43"/>
      <c r="BH506" s="43"/>
      <c r="BI506" s="43"/>
      <c r="BJ506" s="43"/>
      <c r="BK506" s="43"/>
      <c r="BL506" s="43"/>
      <c r="BM506" s="43"/>
      <c r="BN506" s="43"/>
      <c r="BO506" s="43"/>
      <c r="BP506" s="43"/>
      <c r="BQ506" s="43"/>
      <c r="BR506" s="43"/>
      <c r="BS506" s="43"/>
      <c r="BT506" s="43"/>
      <c r="BU506" s="43"/>
      <c r="BV506" s="43"/>
      <c r="BW506" s="43"/>
      <c r="BX506" s="43"/>
      <c r="BY506" s="43"/>
      <c r="BZ506" s="43"/>
      <c r="CA506" s="43"/>
      <c r="CB506" s="43"/>
      <c r="CC506" s="43"/>
      <c r="CD506" s="43"/>
      <c r="CE506" s="43"/>
      <c r="CF506" s="43"/>
      <c r="CG506" s="43"/>
      <c r="CH506" s="43"/>
      <c r="CI506" s="43"/>
      <c r="CJ506" s="43"/>
      <c r="CK506" s="43"/>
      <c r="CL506" s="43"/>
      <c r="CM506" s="43"/>
      <c r="CN506" s="43"/>
      <c r="CO506" s="43"/>
      <c r="CP506" s="43"/>
      <c r="CQ506" s="43"/>
      <c r="CR506" s="43"/>
      <c r="CS506" s="43"/>
      <c r="CT506" s="43"/>
      <c r="CU506" s="43"/>
      <c r="CV506" s="43"/>
      <c r="CW506" s="43"/>
      <c r="CX506" s="43"/>
      <c r="CY506" s="43"/>
      <c r="CZ506" s="43"/>
      <c r="DA506" s="43"/>
      <c r="DC506" s="198"/>
      <c r="DD506" s="43"/>
      <c r="DE506" s="43"/>
      <c r="DF506" s="43"/>
      <c r="DG506" s="43"/>
      <c r="DH506" s="43"/>
      <c r="DI506" s="43"/>
      <c r="DJ506" s="43"/>
      <c r="DK506" s="43"/>
      <c r="DL506" s="43"/>
      <c r="DM506" s="43"/>
      <c r="DN506" s="43"/>
      <c r="DO506" s="43"/>
      <c r="DP506" s="43"/>
      <c r="DQ506" s="43"/>
      <c r="DR506" s="43"/>
      <c r="DS506" s="43"/>
      <c r="DT506" s="43"/>
      <c r="DU506" s="43"/>
      <c r="DV506" s="43"/>
      <c r="DW506" s="43"/>
      <c r="DX506" s="43"/>
      <c r="DY506" s="43"/>
      <c r="DZ506" s="43"/>
      <c r="EA506" s="43"/>
      <c r="EB506" s="43"/>
      <c r="EC506" s="43"/>
      <c r="ED506" s="43"/>
      <c r="EE506" s="43"/>
      <c r="EF506" s="43"/>
      <c r="EG506" s="43"/>
      <c r="EH506" s="43"/>
      <c r="EI506" s="43"/>
      <c r="EJ506" s="43"/>
      <c r="EK506" s="43"/>
      <c r="EL506" s="43"/>
      <c r="EM506" s="43"/>
      <c r="EN506" s="43"/>
      <c r="EO506" s="43"/>
      <c r="EP506" s="43"/>
      <c r="EQ506" s="43"/>
      <c r="ER506" s="43"/>
      <c r="ES506" s="43"/>
      <c r="ET506" s="43"/>
      <c r="EU506" s="43"/>
      <c r="EV506" s="43"/>
      <c r="EW506" s="43"/>
      <c r="EX506" s="43"/>
      <c r="EY506" s="43"/>
      <c r="EZ506" s="43"/>
      <c r="FA506" s="43"/>
      <c r="FB506" s="308"/>
      <c r="FC506" s="43"/>
      <c r="FD506" s="43"/>
      <c r="FE506" s="43"/>
      <c r="FF506" s="43"/>
      <c r="FG506" s="43"/>
      <c r="FH506" s="43"/>
      <c r="FI506" s="43"/>
      <c r="FJ506" s="43"/>
      <c r="FK506" s="43"/>
      <c r="FL506" s="43"/>
      <c r="FM506" s="43"/>
      <c r="FN506" s="43"/>
      <c r="FO506" s="43"/>
      <c r="FP506" s="43"/>
      <c r="FQ506" s="43"/>
      <c r="FR506" s="43"/>
      <c r="FS506" s="43"/>
      <c r="FT506" s="43"/>
      <c r="FU506" s="43"/>
      <c r="FV506" s="43"/>
      <c r="FW506" s="43"/>
      <c r="FX506" s="43"/>
      <c r="FY506" s="43"/>
      <c r="FZ506" s="43"/>
      <c r="GA506" s="43"/>
      <c r="GB506" s="43"/>
      <c r="GC506" s="43"/>
      <c r="GD506" s="43"/>
      <c r="GE506" s="43"/>
      <c r="GF506" s="43"/>
      <c r="GG506" s="43"/>
      <c r="GH506" s="43"/>
      <c r="GI506" s="43"/>
      <c r="GJ506" s="43"/>
      <c r="GK506" s="43"/>
      <c r="GL506" s="43"/>
      <c r="GM506" s="43"/>
      <c r="GN506" s="43"/>
      <c r="GO506" s="43"/>
      <c r="GP506" s="43"/>
      <c r="GQ506" s="43"/>
      <c r="GR506" s="43"/>
      <c r="GS506" s="43"/>
      <c r="GT506" s="43"/>
      <c r="GU506" s="43"/>
      <c r="GV506" s="43"/>
      <c r="GW506" s="43"/>
      <c r="GX506" s="43"/>
      <c r="GY506" s="43"/>
      <c r="GZ506" s="43"/>
      <c r="HA506" s="43"/>
      <c r="HB506" s="43"/>
    </row>
    <row r="507" spans="1:210" x14ac:dyDescent="0.6">
      <c r="A507" s="327">
        <v>12</v>
      </c>
      <c r="B507" s="198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  <c r="AH507" s="43"/>
      <c r="AI507" s="43"/>
      <c r="AJ507" s="43"/>
      <c r="AK507" s="43"/>
      <c r="AL507" s="43"/>
      <c r="AM507" s="43"/>
      <c r="AN507" s="43"/>
      <c r="AO507" s="43"/>
      <c r="AP507" s="43"/>
      <c r="AQ507" s="43"/>
      <c r="AR507" s="43"/>
      <c r="AS507" s="43"/>
      <c r="AT507" s="43"/>
      <c r="AU507" s="43"/>
      <c r="AV507" s="43"/>
      <c r="AW507" s="43"/>
      <c r="AX507" s="43"/>
      <c r="AY507" s="43"/>
      <c r="AZ507" s="43"/>
      <c r="BA507" s="308"/>
      <c r="BB507" s="43"/>
      <c r="BC507" s="43"/>
      <c r="BD507" s="43"/>
      <c r="BE507" s="43"/>
      <c r="BF507" s="43"/>
      <c r="BG507" s="43"/>
      <c r="BH507" s="43"/>
      <c r="BI507" s="43"/>
      <c r="BJ507" s="43"/>
      <c r="BK507" s="43"/>
      <c r="BL507" s="43"/>
      <c r="BM507" s="43"/>
      <c r="BN507" s="43"/>
      <c r="BO507" s="43"/>
      <c r="BP507" s="43"/>
      <c r="BQ507" s="43"/>
      <c r="BR507" s="43"/>
      <c r="BS507" s="43"/>
      <c r="BT507" s="43"/>
      <c r="BU507" s="43"/>
      <c r="BV507" s="43"/>
      <c r="BW507" s="43"/>
      <c r="BX507" s="43"/>
      <c r="BY507" s="43"/>
      <c r="BZ507" s="43"/>
      <c r="CA507" s="43"/>
      <c r="CB507" s="43"/>
      <c r="CC507" s="43"/>
      <c r="CD507" s="43"/>
      <c r="CE507" s="43"/>
      <c r="CF507" s="43"/>
      <c r="CG507" s="43"/>
      <c r="CH507" s="43"/>
      <c r="CI507" s="43"/>
      <c r="CJ507" s="43"/>
      <c r="CK507" s="43"/>
      <c r="CL507" s="43"/>
      <c r="CM507" s="43"/>
      <c r="CN507" s="43"/>
      <c r="CO507" s="43"/>
      <c r="CP507" s="43"/>
      <c r="CQ507" s="43"/>
      <c r="CR507" s="43"/>
      <c r="CS507" s="43"/>
      <c r="CT507" s="43"/>
      <c r="CU507" s="43"/>
      <c r="CV507" s="43"/>
      <c r="CW507" s="43"/>
      <c r="CX507" s="43"/>
      <c r="CY507" s="43"/>
      <c r="CZ507" s="43"/>
      <c r="DA507" s="43"/>
      <c r="DC507" s="198"/>
      <c r="DD507" s="43"/>
      <c r="DE507" s="43"/>
      <c r="DF507" s="43"/>
      <c r="DG507" s="43"/>
      <c r="DH507" s="43"/>
      <c r="DI507" s="43"/>
      <c r="DJ507" s="43"/>
      <c r="DK507" s="43"/>
      <c r="DL507" s="43"/>
      <c r="DM507" s="43"/>
      <c r="DN507" s="43"/>
      <c r="DO507" s="43"/>
      <c r="DP507" s="43"/>
      <c r="DQ507" s="43"/>
      <c r="DR507" s="43"/>
      <c r="DS507" s="43"/>
      <c r="DT507" s="43"/>
      <c r="DU507" s="43"/>
      <c r="DV507" s="43"/>
      <c r="DW507" s="43"/>
      <c r="DX507" s="43"/>
      <c r="DY507" s="43"/>
      <c r="DZ507" s="43"/>
      <c r="EA507" s="43"/>
      <c r="EB507" s="43"/>
      <c r="EC507" s="43"/>
      <c r="ED507" s="43"/>
      <c r="EE507" s="43"/>
      <c r="EF507" s="43"/>
      <c r="EG507" s="43"/>
      <c r="EH507" s="43"/>
      <c r="EI507" s="43"/>
      <c r="EJ507" s="43"/>
      <c r="EK507" s="43"/>
      <c r="EL507" s="43"/>
      <c r="EM507" s="43"/>
      <c r="EN507" s="43"/>
      <c r="EO507" s="43"/>
      <c r="EP507" s="43"/>
      <c r="EQ507" s="43"/>
      <c r="ER507" s="43"/>
      <c r="ES507" s="43"/>
      <c r="ET507" s="43"/>
      <c r="EU507" s="43"/>
      <c r="EV507" s="43"/>
      <c r="EW507" s="43"/>
      <c r="EX507" s="43"/>
      <c r="EY507" s="43"/>
      <c r="EZ507" s="43"/>
      <c r="FA507" s="43"/>
      <c r="FB507" s="308"/>
      <c r="FC507" s="43"/>
      <c r="FD507" s="43"/>
      <c r="FE507" s="43"/>
      <c r="FF507" s="43"/>
      <c r="FG507" s="43"/>
      <c r="FH507" s="43"/>
      <c r="FI507" s="43"/>
      <c r="FJ507" s="43"/>
      <c r="FK507" s="43"/>
      <c r="FL507" s="43"/>
      <c r="FM507" s="43"/>
      <c r="FN507" s="43"/>
      <c r="FO507" s="43"/>
      <c r="FP507" s="43"/>
      <c r="FQ507" s="43"/>
      <c r="FR507" s="43"/>
      <c r="FS507" s="43"/>
      <c r="FT507" s="43"/>
      <c r="FU507" s="43"/>
      <c r="FV507" s="43"/>
      <c r="FW507" s="43"/>
      <c r="FX507" s="43"/>
      <c r="FY507" s="43"/>
      <c r="FZ507" s="43"/>
      <c r="GA507" s="43"/>
      <c r="GB507" s="43"/>
      <c r="GC507" s="43"/>
      <c r="GD507" s="43"/>
      <c r="GE507" s="43"/>
      <c r="GF507" s="43"/>
      <c r="GG507" s="43"/>
      <c r="GH507" s="43"/>
      <c r="GI507" s="43"/>
      <c r="GJ507" s="43"/>
      <c r="GK507" s="43"/>
      <c r="GL507" s="43"/>
      <c r="GM507" s="43"/>
      <c r="GN507" s="43"/>
      <c r="GO507" s="43"/>
      <c r="GP507" s="43"/>
      <c r="GQ507" s="43"/>
      <c r="GR507" s="43"/>
      <c r="GS507" s="43"/>
      <c r="GT507" s="43"/>
      <c r="GU507" s="43"/>
      <c r="GV507" s="43"/>
      <c r="GW507" s="43"/>
      <c r="GX507" s="43"/>
      <c r="GY507" s="43"/>
      <c r="GZ507" s="43"/>
      <c r="HA507" s="43"/>
      <c r="HB507" s="43"/>
    </row>
    <row r="508" spans="1:210" x14ac:dyDescent="0.6">
      <c r="A508" s="327">
        <v>13</v>
      </c>
      <c r="B508" s="198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  <c r="AH508" s="43"/>
      <c r="AI508" s="43"/>
      <c r="AJ508" s="43"/>
      <c r="AK508" s="43"/>
      <c r="AL508" s="43"/>
      <c r="AM508" s="43"/>
      <c r="AN508" s="43"/>
      <c r="AO508" s="43"/>
      <c r="AP508" s="43"/>
      <c r="AQ508" s="43"/>
      <c r="AR508" s="43"/>
      <c r="AS508" s="43"/>
      <c r="AT508" s="43"/>
      <c r="AU508" s="43"/>
      <c r="AV508" s="43"/>
      <c r="AW508" s="43"/>
      <c r="AX508" s="43"/>
      <c r="AY508" s="43"/>
      <c r="AZ508" s="43"/>
      <c r="BA508" s="308"/>
      <c r="BB508" s="43"/>
      <c r="BC508" s="43"/>
      <c r="BD508" s="43"/>
      <c r="BE508" s="43"/>
      <c r="BF508" s="43"/>
      <c r="BG508" s="43"/>
      <c r="BH508" s="43"/>
      <c r="BI508" s="43"/>
      <c r="BJ508" s="43"/>
      <c r="BK508" s="43"/>
      <c r="BL508" s="43"/>
      <c r="BM508" s="43"/>
      <c r="BN508" s="43"/>
      <c r="BO508" s="43"/>
      <c r="BP508" s="43"/>
      <c r="BQ508" s="43"/>
      <c r="BR508" s="43"/>
      <c r="BS508" s="43"/>
      <c r="BT508" s="43"/>
      <c r="BU508" s="43"/>
      <c r="BV508" s="43"/>
      <c r="BW508" s="43"/>
      <c r="BX508" s="43"/>
      <c r="BY508" s="43"/>
      <c r="BZ508" s="43"/>
      <c r="CA508" s="43"/>
      <c r="CB508" s="43"/>
      <c r="CC508" s="43"/>
      <c r="CD508" s="43"/>
      <c r="CE508" s="43"/>
      <c r="CF508" s="43"/>
      <c r="CG508" s="43"/>
      <c r="CH508" s="43"/>
      <c r="CI508" s="43"/>
      <c r="CJ508" s="43"/>
      <c r="CK508" s="43"/>
      <c r="CL508" s="43"/>
      <c r="CM508" s="43"/>
      <c r="CN508" s="43"/>
      <c r="CO508" s="43"/>
      <c r="CP508" s="43"/>
      <c r="CQ508" s="43"/>
      <c r="CR508" s="43"/>
      <c r="CS508" s="43"/>
      <c r="CT508" s="43"/>
      <c r="CU508" s="43"/>
      <c r="CV508" s="43"/>
      <c r="CW508" s="43"/>
      <c r="CX508" s="43"/>
      <c r="CY508" s="43"/>
      <c r="CZ508" s="43"/>
      <c r="DA508" s="43"/>
      <c r="DC508" s="198"/>
      <c r="DD508" s="43"/>
      <c r="DE508" s="43"/>
      <c r="DF508" s="43"/>
      <c r="DG508" s="43"/>
      <c r="DH508" s="43"/>
      <c r="DI508" s="43"/>
      <c r="DJ508" s="43"/>
      <c r="DK508" s="43"/>
      <c r="DL508" s="43"/>
      <c r="DM508" s="43"/>
      <c r="DN508" s="43"/>
      <c r="DO508" s="43"/>
      <c r="DP508" s="43"/>
      <c r="DQ508" s="43"/>
      <c r="DR508" s="43"/>
      <c r="DS508" s="43"/>
      <c r="DT508" s="43"/>
      <c r="DU508" s="43"/>
      <c r="DV508" s="43"/>
      <c r="DW508" s="43"/>
      <c r="DX508" s="43"/>
      <c r="DY508" s="43"/>
      <c r="DZ508" s="43"/>
      <c r="EA508" s="43"/>
      <c r="EB508" s="43"/>
      <c r="EC508" s="43"/>
      <c r="ED508" s="43"/>
      <c r="EE508" s="43"/>
      <c r="EF508" s="43"/>
      <c r="EG508" s="43"/>
      <c r="EH508" s="43"/>
      <c r="EI508" s="43"/>
      <c r="EJ508" s="43"/>
      <c r="EK508" s="43"/>
      <c r="EL508" s="43"/>
      <c r="EM508" s="43"/>
      <c r="EN508" s="43"/>
      <c r="EO508" s="43"/>
      <c r="EP508" s="43"/>
      <c r="EQ508" s="43"/>
      <c r="ER508" s="43"/>
      <c r="ES508" s="43"/>
      <c r="ET508" s="43"/>
      <c r="EU508" s="43"/>
      <c r="EV508" s="43"/>
      <c r="EW508" s="43"/>
      <c r="EX508" s="43"/>
      <c r="EY508" s="43"/>
      <c r="EZ508" s="43"/>
      <c r="FA508" s="43"/>
      <c r="FB508" s="308"/>
      <c r="FC508" s="43"/>
      <c r="FD508" s="43"/>
      <c r="FE508" s="43"/>
      <c r="FF508" s="43"/>
      <c r="FG508" s="43"/>
      <c r="FH508" s="43"/>
      <c r="FI508" s="43"/>
      <c r="FJ508" s="43"/>
      <c r="FK508" s="43"/>
      <c r="FL508" s="43"/>
      <c r="FM508" s="43"/>
      <c r="FN508" s="43"/>
      <c r="FO508" s="43"/>
      <c r="FP508" s="43"/>
      <c r="FQ508" s="43"/>
      <c r="FR508" s="43"/>
      <c r="FS508" s="43"/>
      <c r="FT508" s="43"/>
      <c r="FU508" s="43"/>
      <c r="FV508" s="43"/>
      <c r="FW508" s="43"/>
      <c r="FX508" s="43"/>
      <c r="FY508" s="43"/>
      <c r="FZ508" s="43"/>
      <c r="GA508" s="43"/>
      <c r="GB508" s="43"/>
      <c r="GC508" s="43"/>
      <c r="GD508" s="43"/>
      <c r="GE508" s="43"/>
      <c r="GF508" s="43"/>
      <c r="GG508" s="43"/>
      <c r="GH508" s="43"/>
      <c r="GI508" s="43"/>
      <c r="GJ508" s="43"/>
      <c r="GK508" s="43"/>
      <c r="GL508" s="43"/>
      <c r="GM508" s="43"/>
      <c r="GN508" s="43"/>
      <c r="GO508" s="43"/>
      <c r="GP508" s="43"/>
      <c r="GQ508" s="43"/>
      <c r="GR508" s="43"/>
      <c r="GS508" s="43"/>
      <c r="GT508" s="43"/>
      <c r="GU508" s="43"/>
      <c r="GV508" s="43"/>
      <c r="GW508" s="43"/>
      <c r="GX508" s="43"/>
      <c r="GY508" s="43"/>
      <c r="GZ508" s="43"/>
      <c r="HA508" s="43"/>
      <c r="HB508" s="43"/>
    </row>
    <row r="509" spans="1:210" x14ac:dyDescent="0.6">
      <c r="A509" s="327">
        <v>14</v>
      </c>
      <c r="B509" s="198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  <c r="AH509" s="43"/>
      <c r="AI509" s="43"/>
      <c r="AJ509" s="43"/>
      <c r="AK509" s="43"/>
      <c r="AL509" s="43"/>
      <c r="AM509" s="43"/>
      <c r="AN509" s="43"/>
      <c r="AO509" s="43"/>
      <c r="AP509" s="43"/>
      <c r="AQ509" s="43"/>
      <c r="AR509" s="43"/>
      <c r="AS509" s="43"/>
      <c r="AT509" s="43"/>
      <c r="AU509" s="43"/>
      <c r="AV509" s="43"/>
      <c r="AW509" s="43"/>
      <c r="AX509" s="43"/>
      <c r="AY509" s="43"/>
      <c r="AZ509" s="43"/>
      <c r="BA509" s="308"/>
      <c r="BB509" s="43"/>
      <c r="BC509" s="43"/>
      <c r="BD509" s="43"/>
      <c r="BE509" s="43"/>
      <c r="BF509" s="43"/>
      <c r="BG509" s="43"/>
      <c r="BH509" s="43"/>
      <c r="BI509" s="43"/>
      <c r="BJ509" s="43"/>
      <c r="BK509" s="43"/>
      <c r="BL509" s="43"/>
      <c r="BM509" s="43"/>
      <c r="BN509" s="43"/>
      <c r="BO509" s="43"/>
      <c r="BP509" s="43"/>
      <c r="BQ509" s="43"/>
      <c r="BR509" s="43"/>
      <c r="BS509" s="43"/>
      <c r="BT509" s="43"/>
      <c r="BU509" s="43"/>
      <c r="BV509" s="43"/>
      <c r="BW509" s="43"/>
      <c r="BX509" s="43"/>
      <c r="BY509" s="43"/>
      <c r="BZ509" s="43"/>
      <c r="CA509" s="43"/>
      <c r="CB509" s="43"/>
      <c r="CC509" s="43"/>
      <c r="CD509" s="43"/>
      <c r="CE509" s="43"/>
      <c r="CF509" s="43"/>
      <c r="CG509" s="43"/>
      <c r="CH509" s="43"/>
      <c r="CI509" s="43"/>
      <c r="CJ509" s="43"/>
      <c r="CK509" s="43"/>
      <c r="CL509" s="43"/>
      <c r="CM509" s="43"/>
      <c r="CN509" s="43"/>
      <c r="CO509" s="43"/>
      <c r="CP509" s="43"/>
      <c r="CQ509" s="43"/>
      <c r="CR509" s="43"/>
      <c r="CS509" s="43"/>
      <c r="CT509" s="43"/>
      <c r="CU509" s="43"/>
      <c r="CV509" s="43"/>
      <c r="CW509" s="43"/>
      <c r="CX509" s="43"/>
      <c r="CY509" s="43"/>
      <c r="CZ509" s="43"/>
      <c r="DA509" s="43"/>
      <c r="DC509" s="198"/>
      <c r="DD509" s="43"/>
      <c r="DE509" s="43"/>
      <c r="DF509" s="43"/>
      <c r="DG509" s="43"/>
      <c r="DH509" s="43"/>
      <c r="DI509" s="43"/>
      <c r="DJ509" s="43"/>
      <c r="DK509" s="43"/>
      <c r="DL509" s="43"/>
      <c r="DM509" s="43"/>
      <c r="DN509" s="43"/>
      <c r="DO509" s="43"/>
      <c r="DP509" s="43"/>
      <c r="DQ509" s="43"/>
      <c r="DR509" s="43"/>
      <c r="DS509" s="43"/>
      <c r="DT509" s="43"/>
      <c r="DU509" s="43"/>
      <c r="DV509" s="43"/>
      <c r="DW509" s="43"/>
      <c r="DX509" s="43"/>
      <c r="DY509" s="43"/>
      <c r="DZ509" s="43"/>
      <c r="EA509" s="43"/>
      <c r="EB509" s="43"/>
      <c r="EC509" s="43"/>
      <c r="ED509" s="43"/>
      <c r="EE509" s="43"/>
      <c r="EF509" s="43"/>
      <c r="EG509" s="43"/>
      <c r="EH509" s="43"/>
      <c r="EI509" s="43"/>
      <c r="EJ509" s="43"/>
      <c r="EK509" s="43"/>
      <c r="EL509" s="43"/>
      <c r="EM509" s="43"/>
      <c r="EN509" s="43"/>
      <c r="EO509" s="43"/>
      <c r="EP509" s="43"/>
      <c r="EQ509" s="43"/>
      <c r="ER509" s="43"/>
      <c r="ES509" s="43"/>
      <c r="ET509" s="43"/>
      <c r="EU509" s="43"/>
      <c r="EV509" s="43"/>
      <c r="EW509" s="43"/>
      <c r="EX509" s="43"/>
      <c r="EY509" s="43"/>
      <c r="EZ509" s="43"/>
      <c r="FA509" s="43"/>
      <c r="FB509" s="308"/>
      <c r="FC509" s="43"/>
      <c r="FD509" s="43"/>
      <c r="FE509" s="43"/>
      <c r="FF509" s="43"/>
      <c r="FG509" s="43"/>
      <c r="FH509" s="43"/>
      <c r="FI509" s="43"/>
      <c r="FJ509" s="43"/>
      <c r="FK509" s="43"/>
      <c r="FL509" s="43"/>
      <c r="FM509" s="43"/>
      <c r="FN509" s="43"/>
      <c r="FO509" s="43"/>
      <c r="FP509" s="43"/>
      <c r="FQ509" s="43"/>
      <c r="FR509" s="43"/>
      <c r="FS509" s="43"/>
      <c r="FT509" s="43"/>
      <c r="FU509" s="43"/>
      <c r="FV509" s="43"/>
      <c r="FW509" s="43"/>
      <c r="FX509" s="43"/>
      <c r="FY509" s="43"/>
      <c r="FZ509" s="43"/>
      <c r="GA509" s="43"/>
      <c r="GB509" s="43"/>
      <c r="GC509" s="43"/>
      <c r="GD509" s="43"/>
      <c r="GE509" s="43"/>
      <c r="GF509" s="43"/>
      <c r="GG509" s="43"/>
      <c r="GH509" s="43"/>
      <c r="GI509" s="43"/>
      <c r="GJ509" s="43"/>
      <c r="GK509" s="43"/>
      <c r="GL509" s="43"/>
      <c r="GM509" s="43"/>
      <c r="GN509" s="43"/>
      <c r="GO509" s="43"/>
      <c r="GP509" s="43"/>
      <c r="GQ509" s="43"/>
      <c r="GR509" s="43"/>
      <c r="GS509" s="43"/>
      <c r="GT509" s="43"/>
      <c r="GU509" s="43"/>
      <c r="GV509" s="43"/>
      <c r="GW509" s="43"/>
      <c r="GX509" s="43"/>
      <c r="GY509" s="43"/>
      <c r="GZ509" s="43"/>
      <c r="HA509" s="43"/>
      <c r="HB509" s="43"/>
    </row>
    <row r="510" spans="1:210" x14ac:dyDescent="0.6">
      <c r="A510" s="327">
        <v>15</v>
      </c>
      <c r="B510" s="198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  <c r="AH510" s="43"/>
      <c r="AI510" s="43"/>
      <c r="AJ510" s="43"/>
      <c r="AK510" s="43"/>
      <c r="AL510" s="43"/>
      <c r="AM510" s="43"/>
      <c r="AN510" s="43"/>
      <c r="AO510" s="43"/>
      <c r="AP510" s="43"/>
      <c r="AQ510" s="43"/>
      <c r="AR510" s="43"/>
      <c r="AS510" s="43"/>
      <c r="AT510" s="43"/>
      <c r="AU510" s="43"/>
      <c r="AV510" s="43"/>
      <c r="AW510" s="43"/>
      <c r="AX510" s="43"/>
      <c r="AY510" s="43"/>
      <c r="AZ510" s="43"/>
      <c r="BA510" s="308"/>
      <c r="BB510" s="43"/>
      <c r="BC510" s="43"/>
      <c r="BD510" s="43"/>
      <c r="BE510" s="43"/>
      <c r="BF510" s="43"/>
      <c r="BG510" s="43"/>
      <c r="BH510" s="43"/>
      <c r="BI510" s="43"/>
      <c r="BJ510" s="43"/>
      <c r="BK510" s="43"/>
      <c r="BL510" s="43"/>
      <c r="BM510" s="43"/>
      <c r="BN510" s="43"/>
      <c r="BO510" s="43"/>
      <c r="BP510" s="43"/>
      <c r="BQ510" s="43"/>
      <c r="BR510" s="43"/>
      <c r="BS510" s="43"/>
      <c r="BT510" s="43"/>
      <c r="BU510" s="43"/>
      <c r="BV510" s="43"/>
      <c r="BW510" s="43"/>
      <c r="BX510" s="43"/>
      <c r="BY510" s="43"/>
      <c r="BZ510" s="43"/>
      <c r="CA510" s="43"/>
      <c r="CB510" s="43"/>
      <c r="CC510" s="43"/>
      <c r="CD510" s="43"/>
      <c r="CE510" s="43"/>
      <c r="CF510" s="43"/>
      <c r="CG510" s="43"/>
      <c r="CH510" s="43"/>
      <c r="CI510" s="43"/>
      <c r="CJ510" s="43"/>
      <c r="CK510" s="43"/>
      <c r="CL510" s="43"/>
      <c r="CM510" s="43"/>
      <c r="CN510" s="43"/>
      <c r="CO510" s="43"/>
      <c r="CP510" s="43"/>
      <c r="CQ510" s="43"/>
      <c r="CR510" s="43"/>
      <c r="CS510" s="43"/>
      <c r="CT510" s="43"/>
      <c r="CU510" s="43"/>
      <c r="CV510" s="43"/>
      <c r="CW510" s="43"/>
      <c r="CX510" s="43"/>
      <c r="CY510" s="43"/>
      <c r="CZ510" s="43"/>
      <c r="DA510" s="43"/>
      <c r="DC510" s="198"/>
      <c r="DD510" s="43"/>
      <c r="DE510" s="43"/>
      <c r="DF510" s="43"/>
      <c r="DG510" s="43"/>
      <c r="DH510" s="43"/>
      <c r="DI510" s="43"/>
      <c r="DJ510" s="43"/>
      <c r="DK510" s="43"/>
      <c r="DL510" s="43"/>
      <c r="DM510" s="43"/>
      <c r="DN510" s="43"/>
      <c r="DO510" s="43"/>
      <c r="DP510" s="43"/>
      <c r="DQ510" s="43"/>
      <c r="DR510" s="43"/>
      <c r="DS510" s="43"/>
      <c r="DT510" s="43"/>
      <c r="DU510" s="43"/>
      <c r="DV510" s="43"/>
      <c r="DW510" s="43"/>
      <c r="DX510" s="43"/>
      <c r="DY510" s="43"/>
      <c r="DZ510" s="43"/>
      <c r="EA510" s="43"/>
      <c r="EB510" s="43"/>
      <c r="EC510" s="43"/>
      <c r="ED510" s="43"/>
      <c r="EE510" s="43"/>
      <c r="EF510" s="43"/>
      <c r="EG510" s="43"/>
      <c r="EH510" s="43"/>
      <c r="EI510" s="43"/>
      <c r="EJ510" s="43"/>
      <c r="EK510" s="43"/>
      <c r="EL510" s="43"/>
      <c r="EM510" s="43"/>
      <c r="EN510" s="43"/>
      <c r="EO510" s="43"/>
      <c r="EP510" s="43"/>
      <c r="EQ510" s="43"/>
      <c r="ER510" s="43"/>
      <c r="ES510" s="43"/>
      <c r="ET510" s="43"/>
      <c r="EU510" s="43"/>
      <c r="EV510" s="43"/>
      <c r="EW510" s="43"/>
      <c r="EX510" s="43"/>
      <c r="EY510" s="43"/>
      <c r="EZ510" s="43"/>
      <c r="FA510" s="43"/>
      <c r="FB510" s="308"/>
      <c r="FC510" s="43"/>
      <c r="FD510" s="43"/>
      <c r="FE510" s="43"/>
      <c r="FF510" s="43"/>
      <c r="FG510" s="43"/>
      <c r="FH510" s="43"/>
      <c r="FI510" s="43"/>
      <c r="FJ510" s="43"/>
      <c r="FK510" s="43"/>
      <c r="FL510" s="43"/>
      <c r="FM510" s="43"/>
      <c r="FN510" s="43"/>
      <c r="FO510" s="43"/>
      <c r="FP510" s="43"/>
      <c r="FQ510" s="43"/>
      <c r="FR510" s="43"/>
      <c r="FS510" s="43"/>
      <c r="FT510" s="43"/>
      <c r="FU510" s="43"/>
      <c r="FV510" s="43"/>
      <c r="FW510" s="43"/>
      <c r="FX510" s="43"/>
      <c r="FY510" s="43"/>
      <c r="FZ510" s="43"/>
      <c r="GA510" s="43"/>
      <c r="GB510" s="43"/>
      <c r="GC510" s="43"/>
      <c r="GD510" s="43"/>
      <c r="GE510" s="43"/>
      <c r="GF510" s="43"/>
      <c r="GG510" s="43"/>
      <c r="GH510" s="43"/>
      <c r="GI510" s="43"/>
      <c r="GJ510" s="43"/>
      <c r="GK510" s="43"/>
      <c r="GL510" s="43"/>
      <c r="GM510" s="43"/>
      <c r="GN510" s="43"/>
      <c r="GO510" s="43"/>
      <c r="GP510" s="43"/>
      <c r="GQ510" s="43"/>
      <c r="GR510" s="43"/>
      <c r="GS510" s="43"/>
      <c r="GT510" s="43"/>
      <c r="GU510" s="43"/>
      <c r="GV510" s="43"/>
      <c r="GW510" s="43"/>
      <c r="GX510" s="43"/>
      <c r="GY510" s="43"/>
      <c r="GZ510" s="43"/>
      <c r="HA510" s="43"/>
      <c r="HB510" s="43"/>
    </row>
    <row r="511" spans="1:210" x14ac:dyDescent="0.6">
      <c r="A511" s="327">
        <v>16</v>
      </c>
      <c r="B511" s="198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  <c r="AH511" s="43"/>
      <c r="AI511" s="43"/>
      <c r="AJ511" s="43"/>
      <c r="AK511" s="43"/>
      <c r="AL511" s="43"/>
      <c r="AM511" s="43"/>
      <c r="AN511" s="43"/>
      <c r="AO511" s="43"/>
      <c r="AP511" s="43"/>
      <c r="AQ511" s="43"/>
      <c r="AR511" s="43"/>
      <c r="AS511" s="43"/>
      <c r="AT511" s="43"/>
      <c r="AU511" s="43"/>
      <c r="AV511" s="43"/>
      <c r="AW511" s="43"/>
      <c r="AX511" s="43"/>
      <c r="AY511" s="43"/>
      <c r="AZ511" s="43"/>
      <c r="BA511" s="308"/>
      <c r="BB511" s="43"/>
      <c r="BC511" s="43"/>
      <c r="BD511" s="43"/>
      <c r="BE511" s="43"/>
      <c r="BF511" s="43"/>
      <c r="BG511" s="43"/>
      <c r="BH511" s="43"/>
      <c r="BI511" s="43"/>
      <c r="BJ511" s="43"/>
      <c r="BK511" s="43"/>
      <c r="BL511" s="43"/>
      <c r="BM511" s="43"/>
      <c r="BN511" s="43"/>
      <c r="BO511" s="43"/>
      <c r="BP511" s="43"/>
      <c r="BQ511" s="43"/>
      <c r="BR511" s="43"/>
      <c r="BS511" s="43"/>
      <c r="BT511" s="43"/>
      <c r="BU511" s="43"/>
      <c r="BV511" s="43"/>
      <c r="BW511" s="43"/>
      <c r="BX511" s="43"/>
      <c r="BY511" s="43"/>
      <c r="BZ511" s="43"/>
      <c r="CA511" s="43"/>
      <c r="CB511" s="43"/>
      <c r="CC511" s="43"/>
      <c r="CD511" s="43"/>
      <c r="CE511" s="43"/>
      <c r="CF511" s="43"/>
      <c r="CG511" s="43"/>
      <c r="CH511" s="43"/>
      <c r="CI511" s="43"/>
      <c r="CJ511" s="43"/>
      <c r="CK511" s="43"/>
      <c r="CL511" s="43"/>
      <c r="CM511" s="43"/>
      <c r="CN511" s="43"/>
      <c r="CO511" s="43"/>
      <c r="CP511" s="43"/>
      <c r="CQ511" s="43"/>
      <c r="CR511" s="43"/>
      <c r="CS511" s="43"/>
      <c r="CT511" s="43"/>
      <c r="CU511" s="43"/>
      <c r="CV511" s="43"/>
      <c r="CW511" s="43"/>
      <c r="CX511" s="43"/>
      <c r="CY511" s="43"/>
      <c r="CZ511" s="43"/>
      <c r="DA511" s="43"/>
      <c r="DC511" s="198"/>
      <c r="DD511" s="43"/>
      <c r="DE511" s="43"/>
      <c r="DF511" s="43"/>
      <c r="DG511" s="43"/>
      <c r="DH511" s="43"/>
      <c r="DI511" s="43"/>
      <c r="DJ511" s="43"/>
      <c r="DK511" s="43"/>
      <c r="DL511" s="43"/>
      <c r="DM511" s="43"/>
      <c r="DN511" s="43"/>
      <c r="DO511" s="43"/>
      <c r="DP511" s="43"/>
      <c r="DQ511" s="43"/>
      <c r="DR511" s="43"/>
      <c r="DS511" s="43"/>
      <c r="DT511" s="43"/>
      <c r="DU511" s="43"/>
      <c r="DV511" s="43"/>
      <c r="DW511" s="43"/>
      <c r="DX511" s="43"/>
      <c r="DY511" s="43"/>
      <c r="DZ511" s="43"/>
      <c r="EA511" s="43"/>
      <c r="EB511" s="43"/>
      <c r="EC511" s="43"/>
      <c r="ED511" s="43"/>
      <c r="EE511" s="43"/>
      <c r="EF511" s="43"/>
      <c r="EG511" s="43"/>
      <c r="EH511" s="43"/>
      <c r="EI511" s="43"/>
      <c r="EJ511" s="43"/>
      <c r="EK511" s="43"/>
      <c r="EL511" s="43"/>
      <c r="EM511" s="43"/>
      <c r="EN511" s="43"/>
      <c r="EO511" s="43"/>
      <c r="EP511" s="43"/>
      <c r="EQ511" s="43"/>
      <c r="ER511" s="43"/>
      <c r="ES511" s="43"/>
      <c r="ET511" s="43"/>
      <c r="EU511" s="43"/>
      <c r="EV511" s="43"/>
      <c r="EW511" s="43"/>
      <c r="EX511" s="43"/>
      <c r="EY511" s="43"/>
      <c r="EZ511" s="43"/>
      <c r="FA511" s="43"/>
      <c r="FB511" s="308"/>
      <c r="FC511" s="43"/>
      <c r="FD511" s="43"/>
      <c r="FE511" s="43"/>
      <c r="FF511" s="43"/>
      <c r="FG511" s="43"/>
      <c r="FH511" s="43"/>
      <c r="FI511" s="43"/>
      <c r="FJ511" s="43"/>
      <c r="FK511" s="43"/>
      <c r="FL511" s="43"/>
      <c r="FM511" s="43"/>
      <c r="FN511" s="43"/>
      <c r="FO511" s="43"/>
      <c r="FP511" s="43"/>
      <c r="FQ511" s="43"/>
      <c r="FR511" s="43"/>
      <c r="FS511" s="43"/>
      <c r="FT511" s="43"/>
      <c r="FU511" s="43"/>
      <c r="FV511" s="43"/>
      <c r="FW511" s="43"/>
      <c r="FX511" s="43"/>
      <c r="FY511" s="43"/>
      <c r="FZ511" s="43"/>
      <c r="GA511" s="43"/>
      <c r="GB511" s="43"/>
      <c r="GC511" s="43"/>
      <c r="GD511" s="43"/>
      <c r="GE511" s="43"/>
      <c r="GF511" s="43"/>
      <c r="GG511" s="43"/>
      <c r="GH511" s="43"/>
      <c r="GI511" s="43"/>
      <c r="GJ511" s="43"/>
      <c r="GK511" s="43"/>
      <c r="GL511" s="43"/>
      <c r="GM511" s="43"/>
      <c r="GN511" s="43"/>
      <c r="GO511" s="43"/>
      <c r="GP511" s="43"/>
      <c r="GQ511" s="43"/>
      <c r="GR511" s="43"/>
      <c r="GS511" s="43"/>
      <c r="GT511" s="43"/>
      <c r="GU511" s="43"/>
      <c r="GV511" s="43"/>
      <c r="GW511" s="43"/>
      <c r="GX511" s="43"/>
      <c r="GY511" s="43"/>
      <c r="GZ511" s="43"/>
      <c r="HA511" s="43"/>
      <c r="HB511" s="43"/>
    </row>
    <row r="512" spans="1:210" x14ac:dyDescent="0.6">
      <c r="A512" s="327">
        <v>17</v>
      </c>
      <c r="B512" s="198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  <c r="AH512" s="43"/>
      <c r="AI512" s="43"/>
      <c r="AJ512" s="43"/>
      <c r="AK512" s="43"/>
      <c r="AL512" s="43"/>
      <c r="AM512" s="43"/>
      <c r="AN512" s="43"/>
      <c r="AO512" s="43"/>
      <c r="AP512" s="43"/>
      <c r="AQ512" s="43"/>
      <c r="AR512" s="43"/>
      <c r="AS512" s="43"/>
      <c r="AT512" s="43"/>
      <c r="AU512" s="43"/>
      <c r="AV512" s="43"/>
      <c r="AW512" s="43"/>
      <c r="AX512" s="43"/>
      <c r="AY512" s="43"/>
      <c r="AZ512" s="43"/>
      <c r="BA512" s="308"/>
      <c r="BB512" s="43"/>
      <c r="BC512" s="43"/>
      <c r="BD512" s="43"/>
      <c r="BE512" s="43"/>
      <c r="BF512" s="43"/>
      <c r="BG512" s="43"/>
      <c r="BH512" s="43"/>
      <c r="BI512" s="43"/>
      <c r="BJ512" s="43"/>
      <c r="BK512" s="43"/>
      <c r="BL512" s="43"/>
      <c r="BM512" s="43"/>
      <c r="BN512" s="43"/>
      <c r="BO512" s="43"/>
      <c r="BP512" s="43"/>
      <c r="BQ512" s="43"/>
      <c r="BR512" s="43"/>
      <c r="BS512" s="43"/>
      <c r="BT512" s="43"/>
      <c r="BU512" s="43"/>
      <c r="BV512" s="43"/>
      <c r="BW512" s="43"/>
      <c r="BX512" s="43"/>
      <c r="BY512" s="43"/>
      <c r="BZ512" s="43"/>
      <c r="CA512" s="43"/>
      <c r="CB512" s="43"/>
      <c r="CC512" s="43"/>
      <c r="CD512" s="43"/>
      <c r="CE512" s="43"/>
      <c r="CF512" s="43"/>
      <c r="CG512" s="43"/>
      <c r="CH512" s="43"/>
      <c r="CI512" s="43"/>
      <c r="CJ512" s="43"/>
      <c r="CK512" s="43"/>
      <c r="CL512" s="43"/>
      <c r="CM512" s="43"/>
      <c r="CN512" s="43"/>
      <c r="CO512" s="43"/>
      <c r="CP512" s="43"/>
      <c r="CQ512" s="43"/>
      <c r="CR512" s="43"/>
      <c r="CS512" s="43"/>
      <c r="CT512" s="43"/>
      <c r="CU512" s="43"/>
      <c r="CV512" s="43"/>
      <c r="CW512" s="43"/>
      <c r="CX512" s="43"/>
      <c r="CY512" s="43"/>
      <c r="CZ512" s="43"/>
      <c r="DA512" s="43"/>
      <c r="DC512" s="198"/>
      <c r="DD512" s="43"/>
      <c r="DE512" s="43"/>
      <c r="DF512" s="43"/>
      <c r="DG512" s="43"/>
      <c r="DH512" s="43"/>
      <c r="DI512" s="43"/>
      <c r="DJ512" s="43"/>
      <c r="DK512" s="43"/>
      <c r="DL512" s="43"/>
      <c r="DM512" s="43"/>
      <c r="DN512" s="43"/>
      <c r="DO512" s="43"/>
      <c r="DP512" s="43"/>
      <c r="DQ512" s="43"/>
      <c r="DR512" s="43"/>
      <c r="DS512" s="43"/>
      <c r="DT512" s="43"/>
      <c r="DU512" s="43"/>
      <c r="DV512" s="43"/>
      <c r="DW512" s="43"/>
      <c r="DX512" s="43"/>
      <c r="DY512" s="43"/>
      <c r="DZ512" s="43"/>
      <c r="EA512" s="43"/>
      <c r="EB512" s="43"/>
      <c r="EC512" s="43"/>
      <c r="ED512" s="43"/>
      <c r="EE512" s="43"/>
      <c r="EF512" s="43"/>
      <c r="EG512" s="43"/>
      <c r="EH512" s="43"/>
      <c r="EI512" s="43"/>
      <c r="EJ512" s="43"/>
      <c r="EK512" s="43"/>
      <c r="EL512" s="43"/>
      <c r="EM512" s="43"/>
      <c r="EN512" s="43"/>
      <c r="EO512" s="43"/>
      <c r="EP512" s="43"/>
      <c r="EQ512" s="43"/>
      <c r="ER512" s="43"/>
      <c r="ES512" s="43"/>
      <c r="ET512" s="43"/>
      <c r="EU512" s="43"/>
      <c r="EV512" s="43"/>
      <c r="EW512" s="43"/>
      <c r="EX512" s="43"/>
      <c r="EY512" s="43"/>
      <c r="EZ512" s="43"/>
      <c r="FA512" s="43"/>
      <c r="FB512" s="308"/>
      <c r="FC512" s="43"/>
      <c r="FD512" s="43"/>
      <c r="FE512" s="43"/>
      <c r="FF512" s="43"/>
      <c r="FG512" s="43"/>
      <c r="FH512" s="43"/>
      <c r="FI512" s="43"/>
      <c r="FJ512" s="43"/>
      <c r="FK512" s="43"/>
      <c r="FL512" s="43"/>
      <c r="FM512" s="43"/>
      <c r="FN512" s="43"/>
      <c r="FO512" s="43"/>
      <c r="FP512" s="43"/>
      <c r="FQ512" s="43"/>
      <c r="FR512" s="43"/>
      <c r="FS512" s="43"/>
      <c r="FT512" s="43"/>
      <c r="FU512" s="43"/>
      <c r="FV512" s="43"/>
      <c r="FW512" s="43"/>
      <c r="FX512" s="43"/>
      <c r="FY512" s="43"/>
      <c r="FZ512" s="43"/>
      <c r="GA512" s="43"/>
      <c r="GB512" s="43"/>
      <c r="GC512" s="43"/>
      <c r="GD512" s="43"/>
      <c r="GE512" s="43"/>
      <c r="GF512" s="43"/>
      <c r="GG512" s="43"/>
      <c r="GH512" s="43"/>
      <c r="GI512" s="43"/>
      <c r="GJ512" s="43"/>
      <c r="GK512" s="43"/>
      <c r="GL512" s="43"/>
      <c r="GM512" s="43"/>
      <c r="GN512" s="43"/>
      <c r="GO512" s="43"/>
      <c r="GP512" s="43"/>
      <c r="GQ512" s="43"/>
      <c r="GR512" s="43"/>
      <c r="GS512" s="43"/>
      <c r="GT512" s="43"/>
      <c r="GU512" s="43"/>
      <c r="GV512" s="43"/>
      <c r="GW512" s="43"/>
      <c r="GX512" s="43"/>
      <c r="GY512" s="43"/>
      <c r="GZ512" s="43"/>
      <c r="HA512" s="43"/>
      <c r="HB512" s="43"/>
    </row>
    <row r="513" spans="1:210" x14ac:dyDescent="0.6">
      <c r="A513" s="327">
        <v>18</v>
      </c>
      <c r="B513" s="198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  <c r="AH513" s="43"/>
      <c r="AI513" s="43"/>
      <c r="AJ513" s="43"/>
      <c r="AK513" s="43"/>
      <c r="AL513" s="43"/>
      <c r="AM513" s="43"/>
      <c r="AN513" s="43"/>
      <c r="AO513" s="43"/>
      <c r="AP513" s="43"/>
      <c r="AQ513" s="43"/>
      <c r="AR513" s="43"/>
      <c r="AS513" s="43"/>
      <c r="AT513" s="43"/>
      <c r="AU513" s="43"/>
      <c r="AV513" s="43"/>
      <c r="AW513" s="43"/>
      <c r="AX513" s="43"/>
      <c r="AY513" s="43"/>
      <c r="AZ513" s="43"/>
      <c r="BA513" s="308"/>
      <c r="BB513" s="43"/>
      <c r="BC513" s="43"/>
      <c r="BD513" s="43"/>
      <c r="BE513" s="43"/>
      <c r="BF513" s="43"/>
      <c r="BG513" s="43"/>
      <c r="BH513" s="43"/>
      <c r="BI513" s="43"/>
      <c r="BJ513" s="43"/>
      <c r="BK513" s="43"/>
      <c r="BL513" s="43"/>
      <c r="BM513" s="43"/>
      <c r="BN513" s="43"/>
      <c r="BO513" s="43"/>
      <c r="BP513" s="43"/>
      <c r="BQ513" s="43"/>
      <c r="BR513" s="43"/>
      <c r="BS513" s="43"/>
      <c r="BT513" s="43"/>
      <c r="BU513" s="43"/>
      <c r="BV513" s="43"/>
      <c r="BW513" s="43"/>
      <c r="BX513" s="43"/>
      <c r="BY513" s="43"/>
      <c r="BZ513" s="43"/>
      <c r="CA513" s="43"/>
      <c r="CB513" s="43"/>
      <c r="CC513" s="43"/>
      <c r="CD513" s="43"/>
      <c r="CE513" s="43"/>
      <c r="CF513" s="43"/>
      <c r="CG513" s="43"/>
      <c r="CH513" s="43"/>
      <c r="CI513" s="43"/>
      <c r="CJ513" s="43"/>
      <c r="CK513" s="43"/>
      <c r="CL513" s="43"/>
      <c r="CM513" s="43"/>
      <c r="CN513" s="43"/>
      <c r="CO513" s="43"/>
      <c r="CP513" s="43"/>
      <c r="CQ513" s="43"/>
      <c r="CR513" s="43"/>
      <c r="CS513" s="43"/>
      <c r="CT513" s="43"/>
      <c r="CU513" s="43"/>
      <c r="CV513" s="43"/>
      <c r="CW513" s="43"/>
      <c r="CX513" s="43"/>
      <c r="CY513" s="43"/>
      <c r="CZ513" s="43"/>
      <c r="DA513" s="43"/>
      <c r="DC513" s="198"/>
      <c r="DD513" s="43"/>
      <c r="DE513" s="43"/>
      <c r="DF513" s="43"/>
      <c r="DG513" s="43"/>
      <c r="DH513" s="43"/>
      <c r="DI513" s="43"/>
      <c r="DJ513" s="43"/>
      <c r="DK513" s="43"/>
      <c r="DL513" s="43"/>
      <c r="DM513" s="43"/>
      <c r="DN513" s="43"/>
      <c r="DO513" s="43"/>
      <c r="DP513" s="43"/>
      <c r="DQ513" s="43"/>
      <c r="DR513" s="43"/>
      <c r="DS513" s="43"/>
      <c r="DT513" s="43"/>
      <c r="DU513" s="43"/>
      <c r="DV513" s="43"/>
      <c r="DW513" s="43"/>
      <c r="DX513" s="43"/>
      <c r="DY513" s="43"/>
      <c r="DZ513" s="43"/>
      <c r="EA513" s="43"/>
      <c r="EB513" s="43"/>
      <c r="EC513" s="43"/>
      <c r="ED513" s="43"/>
      <c r="EE513" s="43"/>
      <c r="EF513" s="43"/>
      <c r="EG513" s="43"/>
      <c r="EH513" s="43"/>
      <c r="EI513" s="43"/>
      <c r="EJ513" s="43"/>
      <c r="EK513" s="43"/>
      <c r="EL513" s="43"/>
      <c r="EM513" s="43"/>
      <c r="EN513" s="43"/>
      <c r="EO513" s="43"/>
      <c r="EP513" s="43"/>
      <c r="EQ513" s="43"/>
      <c r="ER513" s="43"/>
      <c r="ES513" s="43"/>
      <c r="ET513" s="43"/>
      <c r="EU513" s="43"/>
      <c r="EV513" s="43"/>
      <c r="EW513" s="43"/>
      <c r="EX513" s="43"/>
      <c r="EY513" s="43"/>
      <c r="EZ513" s="43"/>
      <c r="FA513" s="43"/>
      <c r="FB513" s="308"/>
      <c r="FC513" s="43"/>
      <c r="FD513" s="43"/>
      <c r="FE513" s="43"/>
      <c r="FF513" s="43"/>
      <c r="FG513" s="43"/>
      <c r="FH513" s="43"/>
      <c r="FI513" s="43"/>
      <c r="FJ513" s="43"/>
      <c r="FK513" s="43"/>
      <c r="FL513" s="43"/>
      <c r="FM513" s="43"/>
      <c r="FN513" s="43"/>
      <c r="FO513" s="43"/>
      <c r="FP513" s="43"/>
      <c r="FQ513" s="43"/>
      <c r="FR513" s="43"/>
      <c r="FS513" s="43"/>
      <c r="FT513" s="43"/>
      <c r="FU513" s="43"/>
      <c r="FV513" s="43"/>
      <c r="FW513" s="43"/>
      <c r="FX513" s="43"/>
      <c r="FY513" s="43"/>
      <c r="FZ513" s="43"/>
      <c r="GA513" s="43"/>
      <c r="GB513" s="43"/>
      <c r="GC513" s="43"/>
      <c r="GD513" s="43"/>
      <c r="GE513" s="43"/>
      <c r="GF513" s="43"/>
      <c r="GG513" s="43"/>
      <c r="GH513" s="43"/>
      <c r="GI513" s="43"/>
      <c r="GJ513" s="43"/>
      <c r="GK513" s="43"/>
      <c r="GL513" s="43"/>
      <c r="GM513" s="43"/>
      <c r="GN513" s="43"/>
      <c r="GO513" s="43"/>
      <c r="GP513" s="43"/>
      <c r="GQ513" s="43"/>
      <c r="GR513" s="43"/>
      <c r="GS513" s="43"/>
      <c r="GT513" s="43"/>
      <c r="GU513" s="43"/>
      <c r="GV513" s="43"/>
      <c r="GW513" s="43"/>
      <c r="GX513" s="43"/>
      <c r="GY513" s="43"/>
      <c r="GZ513" s="43"/>
      <c r="HA513" s="43"/>
      <c r="HB513" s="43"/>
    </row>
    <row r="514" spans="1:210" x14ac:dyDescent="0.6">
      <c r="A514" s="327">
        <v>19</v>
      </c>
      <c r="B514" s="198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  <c r="AH514" s="43"/>
      <c r="AI514" s="43"/>
      <c r="AJ514" s="43"/>
      <c r="AK514" s="43"/>
      <c r="AL514" s="43"/>
      <c r="AM514" s="43"/>
      <c r="AN514" s="43"/>
      <c r="AO514" s="43"/>
      <c r="AP514" s="43"/>
      <c r="AQ514" s="43"/>
      <c r="AR514" s="43"/>
      <c r="AS514" s="43"/>
      <c r="AT514" s="43"/>
      <c r="AU514" s="43"/>
      <c r="AV514" s="43"/>
      <c r="AW514" s="43"/>
      <c r="AX514" s="43"/>
      <c r="AY514" s="43"/>
      <c r="AZ514" s="43"/>
      <c r="BA514" s="308"/>
      <c r="BB514" s="43"/>
      <c r="BC514" s="43"/>
      <c r="BD514" s="43"/>
      <c r="BE514" s="43"/>
      <c r="BF514" s="43"/>
      <c r="BG514" s="43"/>
      <c r="BH514" s="43"/>
      <c r="BI514" s="43"/>
      <c r="BJ514" s="43"/>
      <c r="BK514" s="43"/>
      <c r="BL514" s="43"/>
      <c r="BM514" s="43"/>
      <c r="BN514" s="43"/>
      <c r="BO514" s="43"/>
      <c r="BP514" s="43"/>
      <c r="BQ514" s="43"/>
      <c r="BR514" s="43"/>
      <c r="BS514" s="43"/>
      <c r="BT514" s="43"/>
      <c r="BU514" s="43"/>
      <c r="BV514" s="43"/>
      <c r="BW514" s="43"/>
      <c r="BX514" s="43"/>
      <c r="BY514" s="43"/>
      <c r="BZ514" s="43"/>
      <c r="CA514" s="43"/>
      <c r="CB514" s="43"/>
      <c r="CC514" s="43"/>
      <c r="CD514" s="43"/>
      <c r="CE514" s="43"/>
      <c r="CF514" s="43"/>
      <c r="CG514" s="43"/>
      <c r="CH514" s="43"/>
      <c r="CI514" s="43"/>
      <c r="CJ514" s="43"/>
      <c r="CK514" s="43"/>
      <c r="CL514" s="43"/>
      <c r="CM514" s="43"/>
      <c r="CN514" s="43"/>
      <c r="CO514" s="43"/>
      <c r="CP514" s="43"/>
      <c r="CQ514" s="43"/>
      <c r="CR514" s="43"/>
      <c r="CS514" s="43"/>
      <c r="CT514" s="43"/>
      <c r="CU514" s="43"/>
      <c r="CV514" s="43"/>
      <c r="CW514" s="43"/>
      <c r="CX514" s="43"/>
      <c r="CY514" s="43"/>
      <c r="CZ514" s="43"/>
      <c r="DA514" s="43"/>
      <c r="DC514" s="198"/>
      <c r="DD514" s="43"/>
      <c r="DE514" s="43"/>
      <c r="DF514" s="43"/>
      <c r="DG514" s="43"/>
      <c r="DH514" s="43"/>
      <c r="DI514" s="43"/>
      <c r="DJ514" s="43"/>
      <c r="DK514" s="43"/>
      <c r="DL514" s="43"/>
      <c r="DM514" s="43"/>
      <c r="DN514" s="43"/>
      <c r="DO514" s="43"/>
      <c r="DP514" s="43"/>
      <c r="DQ514" s="43"/>
      <c r="DR514" s="43"/>
      <c r="DS514" s="43"/>
      <c r="DT514" s="43"/>
      <c r="DU514" s="43"/>
      <c r="DV514" s="43"/>
      <c r="DW514" s="43"/>
      <c r="DX514" s="43"/>
      <c r="DY514" s="43"/>
      <c r="DZ514" s="43"/>
      <c r="EA514" s="43"/>
      <c r="EB514" s="43"/>
      <c r="EC514" s="43"/>
      <c r="ED514" s="43"/>
      <c r="EE514" s="43"/>
      <c r="EF514" s="43"/>
      <c r="EG514" s="43"/>
      <c r="EH514" s="43"/>
      <c r="EI514" s="43"/>
      <c r="EJ514" s="43"/>
      <c r="EK514" s="43"/>
      <c r="EL514" s="43"/>
      <c r="EM514" s="43"/>
      <c r="EN514" s="43"/>
      <c r="EO514" s="43"/>
      <c r="EP514" s="43"/>
      <c r="EQ514" s="43"/>
      <c r="ER514" s="43"/>
      <c r="ES514" s="43"/>
      <c r="ET514" s="43"/>
      <c r="EU514" s="43"/>
      <c r="EV514" s="43"/>
      <c r="EW514" s="43"/>
      <c r="EX514" s="43"/>
      <c r="EY514" s="43"/>
      <c r="EZ514" s="43"/>
      <c r="FA514" s="43"/>
      <c r="FB514" s="308"/>
      <c r="FC514" s="43"/>
      <c r="FD514" s="43"/>
      <c r="FE514" s="43"/>
      <c r="FF514" s="43"/>
      <c r="FG514" s="43"/>
      <c r="FH514" s="43"/>
      <c r="FI514" s="43"/>
      <c r="FJ514" s="43"/>
      <c r="FK514" s="43"/>
      <c r="FL514" s="43"/>
      <c r="FM514" s="43"/>
      <c r="FN514" s="43"/>
      <c r="FO514" s="43"/>
      <c r="FP514" s="43"/>
      <c r="FQ514" s="43"/>
      <c r="FR514" s="43"/>
      <c r="FS514" s="43"/>
      <c r="FT514" s="43"/>
      <c r="FU514" s="43"/>
      <c r="FV514" s="43"/>
      <c r="FW514" s="43"/>
      <c r="FX514" s="43"/>
      <c r="FY514" s="43"/>
      <c r="FZ514" s="43"/>
      <c r="GA514" s="43"/>
      <c r="GB514" s="43"/>
      <c r="GC514" s="43"/>
      <c r="GD514" s="43"/>
      <c r="GE514" s="43"/>
      <c r="GF514" s="43"/>
      <c r="GG514" s="43"/>
      <c r="GH514" s="43"/>
      <c r="GI514" s="43"/>
      <c r="GJ514" s="43"/>
      <c r="GK514" s="43"/>
      <c r="GL514" s="43"/>
      <c r="GM514" s="43"/>
      <c r="GN514" s="43"/>
      <c r="GO514" s="43"/>
      <c r="GP514" s="43"/>
      <c r="GQ514" s="43"/>
      <c r="GR514" s="43"/>
      <c r="GS514" s="43"/>
      <c r="GT514" s="43"/>
      <c r="GU514" s="43"/>
      <c r="GV514" s="43"/>
      <c r="GW514" s="43"/>
      <c r="GX514" s="43"/>
      <c r="GY514" s="43"/>
      <c r="GZ514" s="43"/>
      <c r="HA514" s="43"/>
      <c r="HB514" s="43"/>
    </row>
    <row r="515" spans="1:210" x14ac:dyDescent="0.6">
      <c r="A515" s="327">
        <v>20</v>
      </c>
      <c r="B515" s="198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  <c r="AH515" s="43"/>
      <c r="AI515" s="43"/>
      <c r="AJ515" s="43"/>
      <c r="AK515" s="43"/>
      <c r="AL515" s="43"/>
      <c r="AM515" s="43"/>
      <c r="AN515" s="43"/>
      <c r="AO515" s="43"/>
      <c r="AP515" s="43"/>
      <c r="AQ515" s="43"/>
      <c r="AR515" s="43"/>
      <c r="AS515" s="43"/>
      <c r="AT515" s="43"/>
      <c r="AU515" s="43"/>
      <c r="AV515" s="43"/>
      <c r="AW515" s="43"/>
      <c r="AX515" s="43"/>
      <c r="AY515" s="43"/>
      <c r="AZ515" s="43"/>
      <c r="BA515" s="308"/>
      <c r="BB515" s="43"/>
      <c r="BC515" s="43"/>
      <c r="BD515" s="43"/>
      <c r="BE515" s="43"/>
      <c r="BF515" s="43"/>
      <c r="BG515" s="43"/>
      <c r="BH515" s="43"/>
      <c r="BI515" s="43"/>
      <c r="BJ515" s="43"/>
      <c r="BK515" s="43"/>
      <c r="BL515" s="43"/>
      <c r="BM515" s="43"/>
      <c r="BN515" s="43"/>
      <c r="BO515" s="43"/>
      <c r="BP515" s="43"/>
      <c r="BQ515" s="43"/>
      <c r="BR515" s="43"/>
      <c r="BS515" s="43"/>
      <c r="BT515" s="43"/>
      <c r="BU515" s="43"/>
      <c r="BV515" s="43"/>
      <c r="BW515" s="43"/>
      <c r="BX515" s="43"/>
      <c r="BY515" s="43"/>
      <c r="BZ515" s="43"/>
      <c r="CA515" s="43"/>
      <c r="CB515" s="43"/>
      <c r="CC515" s="43"/>
      <c r="CD515" s="43"/>
      <c r="CE515" s="43"/>
      <c r="CF515" s="43"/>
      <c r="CG515" s="43"/>
      <c r="CH515" s="43"/>
      <c r="CI515" s="43"/>
      <c r="CJ515" s="43"/>
      <c r="CK515" s="43"/>
      <c r="CL515" s="43"/>
      <c r="CM515" s="43"/>
      <c r="CN515" s="43"/>
      <c r="CO515" s="43"/>
      <c r="CP515" s="43"/>
      <c r="CQ515" s="43"/>
      <c r="CR515" s="43"/>
      <c r="CS515" s="43"/>
      <c r="CT515" s="43"/>
      <c r="CU515" s="43"/>
      <c r="CV515" s="43"/>
      <c r="CW515" s="43"/>
      <c r="CX515" s="43"/>
      <c r="CY515" s="43"/>
      <c r="CZ515" s="43"/>
      <c r="DA515" s="43"/>
      <c r="DC515" s="198"/>
      <c r="DD515" s="43"/>
      <c r="DE515" s="43"/>
      <c r="DF515" s="43"/>
      <c r="DG515" s="43"/>
      <c r="DH515" s="43"/>
      <c r="DI515" s="43"/>
      <c r="DJ515" s="43"/>
      <c r="DK515" s="43"/>
      <c r="DL515" s="43"/>
      <c r="DM515" s="43"/>
      <c r="DN515" s="43"/>
      <c r="DO515" s="43"/>
      <c r="DP515" s="43"/>
      <c r="DQ515" s="43"/>
      <c r="DR515" s="43"/>
      <c r="DS515" s="43"/>
      <c r="DT515" s="43"/>
      <c r="DU515" s="43"/>
      <c r="DV515" s="43"/>
      <c r="DW515" s="43"/>
      <c r="DX515" s="43"/>
      <c r="DY515" s="43"/>
      <c r="DZ515" s="43"/>
      <c r="EA515" s="43"/>
      <c r="EB515" s="43"/>
      <c r="EC515" s="43"/>
      <c r="ED515" s="43"/>
      <c r="EE515" s="43"/>
      <c r="EF515" s="43"/>
      <c r="EG515" s="43"/>
      <c r="EH515" s="43"/>
      <c r="EI515" s="43"/>
      <c r="EJ515" s="43"/>
      <c r="EK515" s="43"/>
      <c r="EL515" s="43"/>
      <c r="EM515" s="43"/>
      <c r="EN515" s="43"/>
      <c r="EO515" s="43"/>
      <c r="EP515" s="43"/>
      <c r="EQ515" s="43"/>
      <c r="ER515" s="43"/>
      <c r="ES515" s="43"/>
      <c r="ET515" s="43"/>
      <c r="EU515" s="43"/>
      <c r="EV515" s="43"/>
      <c r="EW515" s="43"/>
      <c r="EX515" s="43"/>
      <c r="EY515" s="43"/>
      <c r="EZ515" s="43"/>
      <c r="FA515" s="43"/>
      <c r="FB515" s="308"/>
      <c r="FC515" s="43"/>
      <c r="FD515" s="43"/>
      <c r="FE515" s="43"/>
      <c r="FF515" s="43"/>
      <c r="FG515" s="43"/>
      <c r="FH515" s="43"/>
      <c r="FI515" s="43"/>
      <c r="FJ515" s="43"/>
      <c r="FK515" s="43"/>
      <c r="FL515" s="43"/>
      <c r="FM515" s="43"/>
      <c r="FN515" s="43"/>
      <c r="FO515" s="43"/>
      <c r="FP515" s="43"/>
      <c r="FQ515" s="43"/>
      <c r="FR515" s="43"/>
      <c r="FS515" s="43"/>
      <c r="FT515" s="43"/>
      <c r="FU515" s="43"/>
      <c r="FV515" s="43"/>
      <c r="FW515" s="43"/>
      <c r="FX515" s="43"/>
      <c r="FY515" s="43"/>
      <c r="FZ515" s="43"/>
      <c r="GA515" s="43"/>
      <c r="GB515" s="43"/>
      <c r="GC515" s="43"/>
      <c r="GD515" s="43"/>
      <c r="GE515" s="43"/>
      <c r="GF515" s="43"/>
      <c r="GG515" s="43"/>
      <c r="GH515" s="43"/>
      <c r="GI515" s="43"/>
      <c r="GJ515" s="43"/>
      <c r="GK515" s="43"/>
      <c r="GL515" s="43"/>
      <c r="GM515" s="43"/>
      <c r="GN515" s="43"/>
      <c r="GO515" s="43"/>
      <c r="GP515" s="43"/>
      <c r="GQ515" s="43"/>
      <c r="GR515" s="43"/>
      <c r="GS515" s="43"/>
      <c r="GT515" s="43"/>
      <c r="GU515" s="43"/>
      <c r="GV515" s="43"/>
      <c r="GW515" s="43"/>
      <c r="GX515" s="43"/>
      <c r="GY515" s="43"/>
      <c r="GZ515" s="43"/>
      <c r="HA515" s="43"/>
      <c r="HB515" s="43"/>
    </row>
    <row r="516" spans="1:210" x14ac:dyDescent="0.6">
      <c r="A516" s="327">
        <v>21</v>
      </c>
      <c r="B516" s="198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  <c r="AH516" s="43"/>
      <c r="AI516" s="43"/>
      <c r="AJ516" s="43"/>
      <c r="AK516" s="43"/>
      <c r="AL516" s="43"/>
      <c r="AM516" s="43"/>
      <c r="AN516" s="43"/>
      <c r="AO516" s="43"/>
      <c r="AP516" s="43"/>
      <c r="AQ516" s="43"/>
      <c r="AR516" s="43"/>
      <c r="AS516" s="43"/>
      <c r="AT516" s="43"/>
      <c r="AU516" s="43"/>
      <c r="AV516" s="43"/>
      <c r="AW516" s="43"/>
      <c r="AX516" s="43"/>
      <c r="AY516" s="43"/>
      <c r="AZ516" s="43"/>
      <c r="BA516" s="308"/>
      <c r="BB516" s="43"/>
      <c r="BC516" s="43"/>
      <c r="BD516" s="43"/>
      <c r="BE516" s="43"/>
      <c r="BF516" s="43"/>
      <c r="BG516" s="43"/>
      <c r="BH516" s="43"/>
      <c r="BI516" s="43"/>
      <c r="BJ516" s="43"/>
      <c r="BK516" s="43"/>
      <c r="BL516" s="43"/>
      <c r="BM516" s="43"/>
      <c r="BN516" s="43"/>
      <c r="BO516" s="43"/>
      <c r="BP516" s="43"/>
      <c r="BQ516" s="43"/>
      <c r="BR516" s="43"/>
      <c r="BS516" s="43"/>
      <c r="BT516" s="43"/>
      <c r="BU516" s="43"/>
      <c r="BV516" s="43"/>
      <c r="BW516" s="43"/>
      <c r="BX516" s="43"/>
      <c r="BY516" s="43"/>
      <c r="BZ516" s="43"/>
      <c r="CA516" s="43"/>
      <c r="CB516" s="43"/>
      <c r="CC516" s="43"/>
      <c r="CD516" s="43"/>
      <c r="CE516" s="43"/>
      <c r="CF516" s="43"/>
      <c r="CG516" s="43"/>
      <c r="CH516" s="43"/>
      <c r="CI516" s="43"/>
      <c r="CJ516" s="43"/>
      <c r="CK516" s="43"/>
      <c r="CL516" s="43"/>
      <c r="CM516" s="43"/>
      <c r="CN516" s="43"/>
      <c r="CO516" s="43"/>
      <c r="CP516" s="43"/>
      <c r="CQ516" s="43"/>
      <c r="CR516" s="43"/>
      <c r="CS516" s="43"/>
      <c r="CT516" s="43"/>
      <c r="CU516" s="43"/>
      <c r="CV516" s="43"/>
      <c r="CW516" s="43"/>
      <c r="CX516" s="43"/>
      <c r="CY516" s="43"/>
      <c r="CZ516" s="43"/>
      <c r="DA516" s="43"/>
      <c r="DC516" s="198"/>
      <c r="DD516" s="43"/>
      <c r="DE516" s="43"/>
      <c r="DF516" s="43"/>
      <c r="DG516" s="43"/>
      <c r="DH516" s="43"/>
      <c r="DI516" s="43"/>
      <c r="DJ516" s="43"/>
      <c r="DK516" s="43"/>
      <c r="DL516" s="43"/>
      <c r="DM516" s="43"/>
      <c r="DN516" s="43"/>
      <c r="DO516" s="43"/>
      <c r="DP516" s="43"/>
      <c r="DQ516" s="43"/>
      <c r="DR516" s="43"/>
      <c r="DS516" s="43"/>
      <c r="DT516" s="43"/>
      <c r="DU516" s="43"/>
      <c r="DV516" s="43"/>
      <c r="DW516" s="43"/>
      <c r="DX516" s="43"/>
      <c r="DY516" s="43"/>
      <c r="DZ516" s="43"/>
      <c r="EA516" s="43"/>
      <c r="EB516" s="43"/>
      <c r="EC516" s="43"/>
      <c r="ED516" s="43"/>
      <c r="EE516" s="43"/>
      <c r="EF516" s="43"/>
      <c r="EG516" s="43"/>
      <c r="EH516" s="43"/>
      <c r="EI516" s="43"/>
      <c r="EJ516" s="43"/>
      <c r="EK516" s="43"/>
      <c r="EL516" s="43"/>
      <c r="EM516" s="43"/>
      <c r="EN516" s="43"/>
      <c r="EO516" s="43"/>
      <c r="EP516" s="43"/>
      <c r="EQ516" s="43"/>
      <c r="ER516" s="43"/>
      <c r="ES516" s="43"/>
      <c r="ET516" s="43"/>
      <c r="EU516" s="43"/>
      <c r="EV516" s="43"/>
      <c r="EW516" s="43"/>
      <c r="EX516" s="43"/>
      <c r="EY516" s="43"/>
      <c r="EZ516" s="43"/>
      <c r="FA516" s="43"/>
      <c r="FB516" s="308"/>
      <c r="FC516" s="43"/>
      <c r="FD516" s="43"/>
      <c r="FE516" s="43"/>
      <c r="FF516" s="43"/>
      <c r="FG516" s="43"/>
      <c r="FH516" s="43"/>
      <c r="FI516" s="43"/>
      <c r="FJ516" s="43"/>
      <c r="FK516" s="43"/>
      <c r="FL516" s="43"/>
      <c r="FM516" s="43"/>
      <c r="FN516" s="43"/>
      <c r="FO516" s="43"/>
      <c r="FP516" s="43"/>
      <c r="FQ516" s="43"/>
      <c r="FR516" s="43"/>
      <c r="FS516" s="43"/>
      <c r="FT516" s="43"/>
      <c r="FU516" s="43"/>
      <c r="FV516" s="43"/>
      <c r="FW516" s="43"/>
      <c r="FX516" s="43"/>
      <c r="FY516" s="43"/>
      <c r="FZ516" s="43"/>
      <c r="GA516" s="43"/>
      <c r="GB516" s="43"/>
      <c r="GC516" s="43"/>
      <c r="GD516" s="43"/>
      <c r="GE516" s="43"/>
      <c r="GF516" s="43"/>
      <c r="GG516" s="43"/>
      <c r="GH516" s="43"/>
      <c r="GI516" s="43"/>
      <c r="GJ516" s="43"/>
      <c r="GK516" s="43"/>
      <c r="GL516" s="43"/>
      <c r="GM516" s="43"/>
      <c r="GN516" s="43"/>
      <c r="GO516" s="43"/>
      <c r="GP516" s="43"/>
      <c r="GQ516" s="43"/>
      <c r="GR516" s="43"/>
      <c r="GS516" s="43"/>
      <c r="GT516" s="43"/>
      <c r="GU516" s="43"/>
      <c r="GV516" s="43"/>
      <c r="GW516" s="43"/>
      <c r="GX516" s="43"/>
      <c r="GY516" s="43"/>
      <c r="GZ516" s="43"/>
      <c r="HA516" s="43"/>
      <c r="HB516" s="43"/>
    </row>
    <row r="517" spans="1:210" x14ac:dyDescent="0.6">
      <c r="A517" s="327">
        <v>22</v>
      </c>
      <c r="B517" s="198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  <c r="AH517" s="43"/>
      <c r="AI517" s="43"/>
      <c r="AJ517" s="43"/>
      <c r="AK517" s="43"/>
      <c r="AL517" s="43"/>
      <c r="AM517" s="43"/>
      <c r="AN517" s="43"/>
      <c r="AO517" s="43"/>
      <c r="AP517" s="43"/>
      <c r="AQ517" s="43"/>
      <c r="AR517" s="43"/>
      <c r="AS517" s="43"/>
      <c r="AT517" s="43"/>
      <c r="AU517" s="43"/>
      <c r="AV517" s="43"/>
      <c r="AW517" s="43"/>
      <c r="AX517" s="43"/>
      <c r="AY517" s="43"/>
      <c r="AZ517" s="43"/>
      <c r="BA517" s="308"/>
      <c r="BB517" s="43"/>
      <c r="BC517" s="43"/>
      <c r="BD517" s="43"/>
      <c r="BE517" s="43"/>
      <c r="BF517" s="43"/>
      <c r="BG517" s="43"/>
      <c r="BH517" s="43"/>
      <c r="BI517" s="43"/>
      <c r="BJ517" s="43"/>
      <c r="BK517" s="43"/>
      <c r="BL517" s="43"/>
      <c r="BM517" s="43"/>
      <c r="BN517" s="43"/>
      <c r="BO517" s="43"/>
      <c r="BP517" s="43"/>
      <c r="BQ517" s="43"/>
      <c r="BR517" s="43"/>
      <c r="BS517" s="43"/>
      <c r="BT517" s="43"/>
      <c r="BU517" s="43"/>
      <c r="BV517" s="43"/>
      <c r="BW517" s="43"/>
      <c r="BX517" s="43"/>
      <c r="BY517" s="43"/>
      <c r="BZ517" s="43"/>
      <c r="CA517" s="43"/>
      <c r="CB517" s="43"/>
      <c r="CC517" s="43"/>
      <c r="CD517" s="43"/>
      <c r="CE517" s="43"/>
      <c r="CF517" s="43"/>
      <c r="CG517" s="43"/>
      <c r="CH517" s="43"/>
      <c r="CI517" s="43"/>
      <c r="CJ517" s="43"/>
      <c r="CK517" s="43"/>
      <c r="CL517" s="43"/>
      <c r="CM517" s="43"/>
      <c r="CN517" s="43"/>
      <c r="CO517" s="43"/>
      <c r="CP517" s="43"/>
      <c r="CQ517" s="43"/>
      <c r="CR517" s="43"/>
      <c r="CS517" s="43"/>
      <c r="CT517" s="43"/>
      <c r="CU517" s="43"/>
      <c r="CV517" s="43"/>
      <c r="CW517" s="43"/>
      <c r="CX517" s="43"/>
      <c r="CY517" s="43"/>
      <c r="CZ517" s="43"/>
      <c r="DA517" s="43"/>
      <c r="DC517" s="198"/>
      <c r="DD517" s="43"/>
      <c r="DE517" s="43"/>
      <c r="DF517" s="43"/>
      <c r="DG517" s="43"/>
      <c r="DH517" s="43"/>
      <c r="DI517" s="43"/>
      <c r="DJ517" s="43"/>
      <c r="DK517" s="43"/>
      <c r="DL517" s="43"/>
      <c r="DM517" s="43"/>
      <c r="DN517" s="43"/>
      <c r="DO517" s="43"/>
      <c r="DP517" s="43"/>
      <c r="DQ517" s="43"/>
      <c r="DR517" s="43"/>
      <c r="DS517" s="43"/>
      <c r="DT517" s="43"/>
      <c r="DU517" s="43"/>
      <c r="DV517" s="43"/>
      <c r="DW517" s="43"/>
      <c r="DX517" s="43"/>
      <c r="DY517" s="43"/>
      <c r="DZ517" s="43"/>
      <c r="EA517" s="43"/>
      <c r="EB517" s="43"/>
      <c r="EC517" s="43"/>
      <c r="ED517" s="43"/>
      <c r="EE517" s="43"/>
      <c r="EF517" s="43"/>
      <c r="EG517" s="43"/>
      <c r="EH517" s="43"/>
      <c r="EI517" s="43"/>
      <c r="EJ517" s="43"/>
      <c r="EK517" s="43"/>
      <c r="EL517" s="43"/>
      <c r="EM517" s="43"/>
      <c r="EN517" s="43"/>
      <c r="EO517" s="43"/>
      <c r="EP517" s="43"/>
      <c r="EQ517" s="43"/>
      <c r="ER517" s="43"/>
      <c r="ES517" s="43"/>
      <c r="ET517" s="43"/>
      <c r="EU517" s="43"/>
      <c r="EV517" s="43"/>
      <c r="EW517" s="43"/>
      <c r="EX517" s="43"/>
      <c r="EY517" s="43"/>
      <c r="EZ517" s="43"/>
      <c r="FA517" s="43"/>
      <c r="FB517" s="308"/>
      <c r="FC517" s="43"/>
      <c r="FD517" s="43"/>
      <c r="FE517" s="43"/>
      <c r="FF517" s="43"/>
      <c r="FG517" s="43"/>
      <c r="FH517" s="43"/>
      <c r="FI517" s="43"/>
      <c r="FJ517" s="43"/>
      <c r="FK517" s="43"/>
      <c r="FL517" s="43"/>
      <c r="FM517" s="43"/>
      <c r="FN517" s="43"/>
      <c r="FO517" s="43"/>
      <c r="FP517" s="43"/>
      <c r="FQ517" s="43"/>
      <c r="FR517" s="43"/>
      <c r="FS517" s="43"/>
      <c r="FT517" s="43"/>
      <c r="FU517" s="43"/>
      <c r="FV517" s="43"/>
      <c r="FW517" s="43"/>
      <c r="FX517" s="43"/>
      <c r="FY517" s="43"/>
      <c r="FZ517" s="43"/>
      <c r="GA517" s="43"/>
      <c r="GB517" s="43"/>
      <c r="GC517" s="43"/>
      <c r="GD517" s="43"/>
      <c r="GE517" s="43"/>
      <c r="GF517" s="43"/>
      <c r="GG517" s="43"/>
      <c r="GH517" s="43"/>
      <c r="GI517" s="43"/>
      <c r="GJ517" s="43"/>
      <c r="GK517" s="43"/>
      <c r="GL517" s="43"/>
      <c r="GM517" s="43"/>
      <c r="GN517" s="43"/>
      <c r="GO517" s="43"/>
      <c r="GP517" s="43"/>
      <c r="GQ517" s="43"/>
      <c r="GR517" s="43"/>
      <c r="GS517" s="43"/>
      <c r="GT517" s="43"/>
      <c r="GU517" s="43"/>
      <c r="GV517" s="43"/>
      <c r="GW517" s="43"/>
      <c r="GX517" s="43"/>
      <c r="GY517" s="43"/>
      <c r="GZ517" s="43"/>
      <c r="HA517" s="43"/>
      <c r="HB517" s="43"/>
    </row>
    <row r="518" spans="1:210" x14ac:dyDescent="0.6">
      <c r="A518" s="327">
        <v>23</v>
      </c>
      <c r="B518" s="198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3"/>
      <c r="AI518" s="43"/>
      <c r="AJ518" s="43"/>
      <c r="AK518" s="43"/>
      <c r="AL518" s="43"/>
      <c r="AM518" s="43"/>
      <c r="AN518" s="43"/>
      <c r="AO518" s="43"/>
      <c r="AP518" s="43"/>
      <c r="AQ518" s="43"/>
      <c r="AR518" s="43"/>
      <c r="AS518" s="43"/>
      <c r="AT518" s="43"/>
      <c r="AU518" s="43"/>
      <c r="AV518" s="43"/>
      <c r="AW518" s="43"/>
      <c r="AX518" s="43"/>
      <c r="AY518" s="43"/>
      <c r="AZ518" s="43"/>
      <c r="BA518" s="308"/>
      <c r="BB518" s="43"/>
      <c r="BC518" s="43"/>
      <c r="BD518" s="43"/>
      <c r="BE518" s="43"/>
      <c r="BF518" s="43"/>
      <c r="BG518" s="43"/>
      <c r="BH518" s="43"/>
      <c r="BI518" s="43"/>
      <c r="BJ518" s="43"/>
      <c r="BK518" s="43"/>
      <c r="BL518" s="43"/>
      <c r="BM518" s="43"/>
      <c r="BN518" s="43"/>
      <c r="BO518" s="43"/>
      <c r="BP518" s="43"/>
      <c r="BQ518" s="43"/>
      <c r="BR518" s="43"/>
      <c r="BS518" s="43"/>
      <c r="BT518" s="43"/>
      <c r="BU518" s="43"/>
      <c r="BV518" s="43"/>
      <c r="BW518" s="43"/>
      <c r="BX518" s="43"/>
      <c r="BY518" s="43"/>
      <c r="BZ518" s="43"/>
      <c r="CA518" s="43"/>
      <c r="CB518" s="43"/>
      <c r="CC518" s="43"/>
      <c r="CD518" s="43"/>
      <c r="CE518" s="43"/>
      <c r="CF518" s="43"/>
      <c r="CG518" s="43"/>
      <c r="CH518" s="43"/>
      <c r="CI518" s="43"/>
      <c r="CJ518" s="43"/>
      <c r="CK518" s="43"/>
      <c r="CL518" s="43"/>
      <c r="CM518" s="43"/>
      <c r="CN518" s="43"/>
      <c r="CO518" s="43"/>
      <c r="CP518" s="43"/>
      <c r="CQ518" s="43"/>
      <c r="CR518" s="43"/>
      <c r="CS518" s="43"/>
      <c r="CT518" s="43"/>
      <c r="CU518" s="43"/>
      <c r="CV518" s="43"/>
      <c r="CW518" s="43"/>
      <c r="CX518" s="43"/>
      <c r="CY518" s="43"/>
      <c r="CZ518" s="43"/>
      <c r="DA518" s="43"/>
      <c r="DC518" s="198"/>
      <c r="DD518" s="43"/>
      <c r="DE518" s="43"/>
      <c r="DF518" s="43"/>
      <c r="DG518" s="43"/>
      <c r="DH518" s="43"/>
      <c r="DI518" s="43"/>
      <c r="DJ518" s="43"/>
      <c r="DK518" s="43"/>
      <c r="DL518" s="43"/>
      <c r="DM518" s="43"/>
      <c r="DN518" s="43"/>
      <c r="DO518" s="43"/>
      <c r="DP518" s="43"/>
      <c r="DQ518" s="43"/>
      <c r="DR518" s="43"/>
      <c r="DS518" s="43"/>
      <c r="DT518" s="43"/>
      <c r="DU518" s="43"/>
      <c r="DV518" s="43"/>
      <c r="DW518" s="43"/>
      <c r="DX518" s="43"/>
      <c r="DY518" s="43"/>
      <c r="DZ518" s="43"/>
      <c r="EA518" s="43"/>
      <c r="EB518" s="43"/>
      <c r="EC518" s="43"/>
      <c r="ED518" s="43"/>
      <c r="EE518" s="43"/>
      <c r="EF518" s="43"/>
      <c r="EG518" s="43"/>
      <c r="EH518" s="43"/>
      <c r="EI518" s="43"/>
      <c r="EJ518" s="43"/>
      <c r="EK518" s="43"/>
      <c r="EL518" s="43"/>
      <c r="EM518" s="43"/>
      <c r="EN518" s="43"/>
      <c r="EO518" s="43"/>
      <c r="EP518" s="43"/>
      <c r="EQ518" s="43"/>
      <c r="ER518" s="43"/>
      <c r="ES518" s="43"/>
      <c r="ET518" s="43"/>
      <c r="EU518" s="43"/>
      <c r="EV518" s="43"/>
      <c r="EW518" s="43"/>
      <c r="EX518" s="43"/>
      <c r="EY518" s="43"/>
      <c r="EZ518" s="43"/>
      <c r="FA518" s="43"/>
      <c r="FB518" s="308"/>
      <c r="FC518" s="43"/>
      <c r="FD518" s="43"/>
      <c r="FE518" s="43"/>
      <c r="FF518" s="43"/>
      <c r="FG518" s="43"/>
      <c r="FH518" s="43"/>
      <c r="FI518" s="43"/>
      <c r="FJ518" s="43"/>
      <c r="FK518" s="43"/>
      <c r="FL518" s="43"/>
      <c r="FM518" s="43"/>
      <c r="FN518" s="43"/>
      <c r="FO518" s="43"/>
      <c r="FP518" s="43"/>
      <c r="FQ518" s="43"/>
      <c r="FR518" s="43"/>
      <c r="FS518" s="43"/>
      <c r="FT518" s="43"/>
      <c r="FU518" s="43"/>
      <c r="FV518" s="43"/>
      <c r="FW518" s="43"/>
      <c r="FX518" s="43"/>
      <c r="FY518" s="43"/>
      <c r="FZ518" s="43"/>
      <c r="GA518" s="43"/>
      <c r="GB518" s="43"/>
      <c r="GC518" s="43"/>
      <c r="GD518" s="43"/>
      <c r="GE518" s="43"/>
      <c r="GF518" s="43"/>
      <c r="GG518" s="43"/>
      <c r="GH518" s="43"/>
      <c r="GI518" s="43"/>
      <c r="GJ518" s="43"/>
      <c r="GK518" s="43"/>
      <c r="GL518" s="43"/>
      <c r="GM518" s="43"/>
      <c r="GN518" s="43"/>
      <c r="GO518" s="43"/>
      <c r="GP518" s="43"/>
      <c r="GQ518" s="43"/>
      <c r="GR518" s="43"/>
      <c r="GS518" s="43"/>
      <c r="GT518" s="43"/>
      <c r="GU518" s="43"/>
      <c r="GV518" s="43"/>
      <c r="GW518" s="43"/>
      <c r="GX518" s="43"/>
      <c r="GY518" s="43"/>
      <c r="GZ518" s="43"/>
      <c r="HA518" s="43"/>
      <c r="HB518" s="43"/>
    </row>
    <row r="519" spans="1:210" x14ac:dyDescent="0.6">
      <c r="A519" s="327">
        <v>24</v>
      </c>
      <c r="B519" s="198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  <c r="AH519" s="43"/>
      <c r="AI519" s="43"/>
      <c r="AJ519" s="43"/>
      <c r="AK519" s="43"/>
      <c r="AL519" s="43"/>
      <c r="AM519" s="43"/>
      <c r="AN519" s="43"/>
      <c r="AO519" s="43"/>
      <c r="AP519" s="43"/>
      <c r="AQ519" s="43"/>
      <c r="AR519" s="43"/>
      <c r="AS519" s="43"/>
      <c r="AT519" s="43"/>
      <c r="AU519" s="43"/>
      <c r="AV519" s="43"/>
      <c r="AW519" s="43"/>
      <c r="AX519" s="43"/>
      <c r="AY519" s="43"/>
      <c r="AZ519" s="43"/>
      <c r="BA519" s="308"/>
      <c r="BB519" s="43"/>
      <c r="BC519" s="43"/>
      <c r="BD519" s="43"/>
      <c r="BE519" s="43"/>
      <c r="BF519" s="43"/>
      <c r="BG519" s="43"/>
      <c r="BH519" s="43"/>
      <c r="BI519" s="43"/>
      <c r="BJ519" s="43"/>
      <c r="BK519" s="43"/>
      <c r="BL519" s="43"/>
      <c r="BM519" s="43"/>
      <c r="BN519" s="43"/>
      <c r="BO519" s="43"/>
      <c r="BP519" s="43"/>
      <c r="BQ519" s="43"/>
      <c r="BR519" s="43"/>
      <c r="BS519" s="43"/>
      <c r="BT519" s="43"/>
      <c r="BU519" s="43"/>
      <c r="BV519" s="43"/>
      <c r="BW519" s="43"/>
      <c r="BX519" s="43"/>
      <c r="BY519" s="43"/>
      <c r="BZ519" s="43"/>
      <c r="CA519" s="43"/>
      <c r="CB519" s="43"/>
      <c r="CC519" s="43"/>
      <c r="CD519" s="43"/>
      <c r="CE519" s="43"/>
      <c r="CF519" s="43"/>
      <c r="CG519" s="43"/>
      <c r="CH519" s="43"/>
      <c r="CI519" s="43"/>
      <c r="CJ519" s="43"/>
      <c r="CK519" s="43"/>
      <c r="CL519" s="43"/>
      <c r="CM519" s="43"/>
      <c r="CN519" s="43"/>
      <c r="CO519" s="43"/>
      <c r="CP519" s="43"/>
      <c r="CQ519" s="43"/>
      <c r="CR519" s="43"/>
      <c r="CS519" s="43"/>
      <c r="CT519" s="43"/>
      <c r="CU519" s="43"/>
      <c r="CV519" s="43"/>
      <c r="CW519" s="43"/>
      <c r="CX519" s="43"/>
      <c r="CY519" s="43"/>
      <c r="CZ519" s="43"/>
      <c r="DA519" s="43"/>
      <c r="DC519" s="198"/>
      <c r="DD519" s="43"/>
      <c r="DE519" s="43"/>
      <c r="DF519" s="43"/>
      <c r="DG519" s="43"/>
      <c r="DH519" s="43"/>
      <c r="DI519" s="43"/>
      <c r="DJ519" s="43"/>
      <c r="DK519" s="43"/>
      <c r="DL519" s="43"/>
      <c r="DM519" s="43"/>
      <c r="DN519" s="43"/>
      <c r="DO519" s="43"/>
      <c r="DP519" s="43"/>
      <c r="DQ519" s="43"/>
      <c r="DR519" s="43"/>
      <c r="DS519" s="43"/>
      <c r="DT519" s="43"/>
      <c r="DU519" s="43"/>
      <c r="DV519" s="43"/>
      <c r="DW519" s="43"/>
      <c r="DX519" s="43"/>
      <c r="DY519" s="43"/>
      <c r="DZ519" s="43"/>
      <c r="EA519" s="43"/>
      <c r="EB519" s="43"/>
      <c r="EC519" s="43"/>
      <c r="ED519" s="43"/>
      <c r="EE519" s="43"/>
      <c r="EF519" s="43"/>
      <c r="EG519" s="43"/>
      <c r="EH519" s="43"/>
      <c r="EI519" s="43"/>
      <c r="EJ519" s="43"/>
      <c r="EK519" s="43"/>
      <c r="EL519" s="43"/>
      <c r="EM519" s="43"/>
      <c r="EN519" s="43"/>
      <c r="EO519" s="43"/>
      <c r="EP519" s="43"/>
      <c r="EQ519" s="43"/>
      <c r="ER519" s="43"/>
      <c r="ES519" s="43"/>
      <c r="ET519" s="43"/>
      <c r="EU519" s="43"/>
      <c r="EV519" s="43"/>
      <c r="EW519" s="43"/>
      <c r="EX519" s="43"/>
      <c r="EY519" s="43"/>
      <c r="EZ519" s="43"/>
      <c r="FA519" s="43"/>
      <c r="FB519" s="308"/>
      <c r="FC519" s="43"/>
      <c r="FD519" s="43"/>
      <c r="FE519" s="43"/>
      <c r="FF519" s="43"/>
      <c r="FG519" s="43"/>
      <c r="FH519" s="43"/>
      <c r="FI519" s="43"/>
      <c r="FJ519" s="43"/>
      <c r="FK519" s="43"/>
      <c r="FL519" s="43"/>
      <c r="FM519" s="43"/>
      <c r="FN519" s="43"/>
      <c r="FO519" s="43"/>
      <c r="FP519" s="43"/>
      <c r="FQ519" s="43"/>
      <c r="FR519" s="43"/>
      <c r="FS519" s="43"/>
      <c r="FT519" s="43"/>
      <c r="FU519" s="43"/>
      <c r="FV519" s="43"/>
      <c r="FW519" s="43"/>
      <c r="FX519" s="43"/>
      <c r="FY519" s="43"/>
      <c r="FZ519" s="43"/>
      <c r="GA519" s="43"/>
      <c r="GB519" s="43"/>
      <c r="GC519" s="43"/>
      <c r="GD519" s="43"/>
      <c r="GE519" s="43"/>
      <c r="GF519" s="43"/>
      <c r="GG519" s="43"/>
      <c r="GH519" s="43"/>
      <c r="GI519" s="43"/>
      <c r="GJ519" s="43"/>
      <c r="GK519" s="43"/>
      <c r="GL519" s="43"/>
      <c r="GM519" s="43"/>
      <c r="GN519" s="43"/>
      <c r="GO519" s="43"/>
      <c r="GP519" s="43"/>
      <c r="GQ519" s="43"/>
      <c r="GR519" s="43"/>
      <c r="GS519" s="43"/>
      <c r="GT519" s="43"/>
      <c r="GU519" s="43"/>
      <c r="GV519" s="43"/>
      <c r="GW519" s="43"/>
      <c r="GX519" s="43"/>
      <c r="GY519" s="43"/>
      <c r="GZ519" s="43"/>
      <c r="HA519" s="43"/>
      <c r="HB519" s="43"/>
    </row>
    <row r="520" spans="1:210" x14ac:dyDescent="0.6">
      <c r="A520" s="327">
        <v>25</v>
      </c>
      <c r="B520" s="198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  <c r="AH520" s="43"/>
      <c r="AI520" s="43"/>
      <c r="AJ520" s="43"/>
      <c r="AK520" s="43"/>
      <c r="AL520" s="43"/>
      <c r="AM520" s="43"/>
      <c r="AN520" s="43"/>
      <c r="AO520" s="43"/>
      <c r="AP520" s="43"/>
      <c r="AQ520" s="43"/>
      <c r="AR520" s="43"/>
      <c r="AS520" s="43"/>
      <c r="AT520" s="43"/>
      <c r="AU520" s="43"/>
      <c r="AV520" s="43"/>
      <c r="AW520" s="43"/>
      <c r="AX520" s="43"/>
      <c r="AY520" s="43"/>
      <c r="AZ520" s="43"/>
      <c r="BA520" s="308"/>
      <c r="BB520" s="43"/>
      <c r="BC520" s="43"/>
      <c r="BD520" s="43"/>
      <c r="BE520" s="43"/>
      <c r="BF520" s="43"/>
      <c r="BG520" s="43"/>
      <c r="BH520" s="43"/>
      <c r="BI520" s="43"/>
      <c r="BJ520" s="43"/>
      <c r="BK520" s="43"/>
      <c r="BL520" s="43"/>
      <c r="BM520" s="43"/>
      <c r="BN520" s="43"/>
      <c r="BO520" s="43"/>
      <c r="BP520" s="43"/>
      <c r="BQ520" s="43"/>
      <c r="BR520" s="43"/>
      <c r="BS520" s="43"/>
      <c r="BT520" s="43"/>
      <c r="BU520" s="43"/>
      <c r="BV520" s="43"/>
      <c r="BW520" s="43"/>
      <c r="BX520" s="43"/>
      <c r="BY520" s="43"/>
      <c r="BZ520" s="43"/>
      <c r="CA520" s="43"/>
      <c r="CB520" s="43"/>
      <c r="CC520" s="43"/>
      <c r="CD520" s="43"/>
      <c r="CE520" s="43"/>
      <c r="CF520" s="43"/>
      <c r="CG520" s="43"/>
      <c r="CH520" s="43"/>
      <c r="CI520" s="43"/>
      <c r="CJ520" s="43"/>
      <c r="CK520" s="43"/>
      <c r="CL520" s="43"/>
      <c r="CM520" s="43"/>
      <c r="CN520" s="43"/>
      <c r="CO520" s="43"/>
      <c r="CP520" s="43"/>
      <c r="CQ520" s="43"/>
      <c r="CR520" s="43"/>
      <c r="CS520" s="43"/>
      <c r="CT520" s="43"/>
      <c r="CU520" s="43"/>
      <c r="CV520" s="43"/>
      <c r="CW520" s="43"/>
      <c r="CX520" s="43"/>
      <c r="CY520" s="43"/>
      <c r="CZ520" s="43"/>
      <c r="DA520" s="43"/>
      <c r="DC520" s="198"/>
      <c r="DD520" s="43"/>
      <c r="DE520" s="43"/>
      <c r="DF520" s="43"/>
      <c r="DG520" s="43"/>
      <c r="DH520" s="43"/>
      <c r="DI520" s="43"/>
      <c r="DJ520" s="43"/>
      <c r="DK520" s="43"/>
      <c r="DL520" s="43"/>
      <c r="DM520" s="43"/>
      <c r="DN520" s="43"/>
      <c r="DO520" s="43"/>
      <c r="DP520" s="43"/>
      <c r="DQ520" s="43"/>
      <c r="DR520" s="43"/>
      <c r="DS520" s="43"/>
      <c r="DT520" s="43"/>
      <c r="DU520" s="43"/>
      <c r="DV520" s="43"/>
      <c r="DW520" s="43"/>
      <c r="DX520" s="43"/>
      <c r="DY520" s="43"/>
      <c r="DZ520" s="43"/>
      <c r="EA520" s="43"/>
      <c r="EB520" s="43"/>
      <c r="EC520" s="43"/>
      <c r="ED520" s="43"/>
      <c r="EE520" s="43"/>
      <c r="EF520" s="43"/>
      <c r="EG520" s="43"/>
      <c r="EH520" s="43"/>
      <c r="EI520" s="43"/>
      <c r="EJ520" s="43"/>
      <c r="EK520" s="43"/>
      <c r="EL520" s="43"/>
      <c r="EM520" s="43"/>
      <c r="EN520" s="43"/>
      <c r="EO520" s="43"/>
      <c r="EP520" s="43"/>
      <c r="EQ520" s="43"/>
      <c r="ER520" s="43"/>
      <c r="ES520" s="43"/>
      <c r="ET520" s="43"/>
      <c r="EU520" s="43"/>
      <c r="EV520" s="43"/>
      <c r="EW520" s="43"/>
      <c r="EX520" s="43"/>
      <c r="EY520" s="43"/>
      <c r="EZ520" s="43"/>
      <c r="FA520" s="43"/>
      <c r="FB520" s="308"/>
      <c r="FC520" s="43"/>
      <c r="FD520" s="43"/>
      <c r="FE520" s="43"/>
      <c r="FF520" s="43"/>
      <c r="FG520" s="43"/>
      <c r="FH520" s="43"/>
      <c r="FI520" s="43"/>
      <c r="FJ520" s="43"/>
      <c r="FK520" s="43"/>
      <c r="FL520" s="43"/>
      <c r="FM520" s="43"/>
      <c r="FN520" s="43"/>
      <c r="FO520" s="43"/>
      <c r="FP520" s="43"/>
      <c r="FQ520" s="43"/>
      <c r="FR520" s="43"/>
      <c r="FS520" s="43"/>
      <c r="FT520" s="43"/>
      <c r="FU520" s="43"/>
      <c r="FV520" s="43"/>
      <c r="FW520" s="43"/>
      <c r="FX520" s="43"/>
      <c r="FY520" s="43"/>
      <c r="FZ520" s="43"/>
      <c r="GA520" s="43"/>
      <c r="GB520" s="43"/>
      <c r="GC520" s="43"/>
      <c r="GD520" s="43"/>
      <c r="GE520" s="43"/>
      <c r="GF520" s="43"/>
      <c r="GG520" s="43"/>
      <c r="GH520" s="43"/>
      <c r="GI520" s="43"/>
      <c r="GJ520" s="43"/>
      <c r="GK520" s="43"/>
      <c r="GL520" s="43"/>
      <c r="GM520" s="43"/>
      <c r="GN520" s="43"/>
      <c r="GO520" s="43"/>
      <c r="GP520" s="43"/>
      <c r="GQ520" s="43"/>
      <c r="GR520" s="43"/>
      <c r="GS520" s="43"/>
      <c r="GT520" s="43"/>
      <c r="GU520" s="43"/>
      <c r="GV520" s="43"/>
      <c r="GW520" s="43"/>
      <c r="GX520" s="43"/>
      <c r="GY520" s="43"/>
      <c r="GZ520" s="43"/>
      <c r="HA520" s="43"/>
      <c r="HB520" s="43"/>
    </row>
    <row r="521" spans="1:210" x14ac:dyDescent="0.6">
      <c r="A521" s="327">
        <v>26</v>
      </c>
      <c r="B521" s="198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  <c r="AH521" s="43"/>
      <c r="AI521" s="43"/>
      <c r="AJ521" s="43"/>
      <c r="AK521" s="43"/>
      <c r="AL521" s="43"/>
      <c r="AM521" s="43"/>
      <c r="AN521" s="43"/>
      <c r="AO521" s="43"/>
      <c r="AP521" s="43"/>
      <c r="AQ521" s="43"/>
      <c r="AR521" s="43"/>
      <c r="AS521" s="43"/>
      <c r="AT521" s="43"/>
      <c r="AU521" s="43"/>
      <c r="AV521" s="43"/>
      <c r="AW521" s="43"/>
      <c r="AX521" s="43"/>
      <c r="AY521" s="43"/>
      <c r="AZ521" s="43"/>
      <c r="BA521" s="308"/>
      <c r="BB521" s="43"/>
      <c r="BC521" s="43"/>
      <c r="BD521" s="43"/>
      <c r="BE521" s="43"/>
      <c r="BF521" s="43"/>
      <c r="BG521" s="43"/>
      <c r="BH521" s="43"/>
      <c r="BI521" s="43"/>
      <c r="BJ521" s="43"/>
      <c r="BK521" s="43"/>
      <c r="BL521" s="43"/>
      <c r="BM521" s="43"/>
      <c r="BN521" s="43"/>
      <c r="BO521" s="43"/>
      <c r="BP521" s="43"/>
      <c r="BQ521" s="43"/>
      <c r="BR521" s="43"/>
      <c r="BS521" s="43"/>
      <c r="BT521" s="43"/>
      <c r="BU521" s="43"/>
      <c r="BV521" s="43"/>
      <c r="BW521" s="43"/>
      <c r="BX521" s="43"/>
      <c r="BY521" s="43"/>
      <c r="BZ521" s="43"/>
      <c r="CA521" s="43"/>
      <c r="CB521" s="43"/>
      <c r="CC521" s="43"/>
      <c r="CD521" s="43"/>
      <c r="CE521" s="43"/>
      <c r="CF521" s="43"/>
      <c r="CG521" s="43"/>
      <c r="CH521" s="43"/>
      <c r="CI521" s="43"/>
      <c r="CJ521" s="43"/>
      <c r="CK521" s="43"/>
      <c r="CL521" s="43"/>
      <c r="CM521" s="43"/>
      <c r="CN521" s="43"/>
      <c r="CO521" s="43"/>
      <c r="CP521" s="43"/>
      <c r="CQ521" s="43"/>
      <c r="CR521" s="43"/>
      <c r="CS521" s="43"/>
      <c r="CT521" s="43"/>
      <c r="CU521" s="43"/>
      <c r="CV521" s="43"/>
      <c r="CW521" s="43"/>
      <c r="CX521" s="43"/>
      <c r="CY521" s="43"/>
      <c r="CZ521" s="43"/>
      <c r="DA521" s="43"/>
      <c r="DC521" s="198"/>
      <c r="DD521" s="43"/>
      <c r="DE521" s="43"/>
      <c r="DF521" s="43"/>
      <c r="DG521" s="43"/>
      <c r="DH521" s="43"/>
      <c r="DI521" s="43"/>
      <c r="DJ521" s="43"/>
      <c r="DK521" s="43"/>
      <c r="DL521" s="43"/>
      <c r="DM521" s="43"/>
      <c r="DN521" s="43"/>
      <c r="DO521" s="43"/>
      <c r="DP521" s="43"/>
      <c r="DQ521" s="43"/>
      <c r="DR521" s="43"/>
      <c r="DS521" s="43"/>
      <c r="DT521" s="43"/>
      <c r="DU521" s="43"/>
      <c r="DV521" s="43"/>
      <c r="DW521" s="43"/>
      <c r="DX521" s="43"/>
      <c r="DY521" s="43"/>
      <c r="DZ521" s="43"/>
      <c r="EA521" s="43"/>
      <c r="EB521" s="43"/>
      <c r="EC521" s="43"/>
      <c r="ED521" s="43"/>
      <c r="EE521" s="43"/>
      <c r="EF521" s="43"/>
      <c r="EG521" s="43"/>
      <c r="EH521" s="43"/>
      <c r="EI521" s="43"/>
      <c r="EJ521" s="43"/>
      <c r="EK521" s="43"/>
      <c r="EL521" s="43"/>
      <c r="EM521" s="43"/>
      <c r="EN521" s="43"/>
      <c r="EO521" s="43"/>
      <c r="EP521" s="43"/>
      <c r="EQ521" s="43"/>
      <c r="ER521" s="43"/>
      <c r="ES521" s="43"/>
      <c r="ET521" s="43"/>
      <c r="EU521" s="43"/>
      <c r="EV521" s="43"/>
      <c r="EW521" s="43"/>
      <c r="EX521" s="43"/>
      <c r="EY521" s="43"/>
      <c r="EZ521" s="43"/>
      <c r="FA521" s="43"/>
      <c r="FB521" s="308"/>
      <c r="FC521" s="43"/>
      <c r="FD521" s="43"/>
      <c r="FE521" s="43"/>
      <c r="FF521" s="43"/>
      <c r="FG521" s="43"/>
      <c r="FH521" s="43"/>
      <c r="FI521" s="43"/>
      <c r="FJ521" s="43"/>
      <c r="FK521" s="43"/>
      <c r="FL521" s="43"/>
      <c r="FM521" s="43"/>
      <c r="FN521" s="43"/>
      <c r="FO521" s="43"/>
      <c r="FP521" s="43"/>
      <c r="FQ521" s="43"/>
      <c r="FR521" s="43"/>
      <c r="FS521" s="43"/>
      <c r="FT521" s="43"/>
      <c r="FU521" s="43"/>
      <c r="FV521" s="43"/>
      <c r="FW521" s="43"/>
      <c r="FX521" s="43"/>
      <c r="FY521" s="43"/>
      <c r="FZ521" s="43"/>
      <c r="GA521" s="43"/>
      <c r="GB521" s="43"/>
      <c r="GC521" s="43"/>
      <c r="GD521" s="43"/>
      <c r="GE521" s="43"/>
      <c r="GF521" s="43"/>
      <c r="GG521" s="43"/>
      <c r="GH521" s="43"/>
      <c r="GI521" s="43"/>
      <c r="GJ521" s="43"/>
      <c r="GK521" s="43"/>
      <c r="GL521" s="43"/>
      <c r="GM521" s="43"/>
      <c r="GN521" s="43"/>
      <c r="GO521" s="43"/>
      <c r="GP521" s="43"/>
      <c r="GQ521" s="43"/>
      <c r="GR521" s="43"/>
      <c r="GS521" s="43"/>
      <c r="GT521" s="43"/>
      <c r="GU521" s="43"/>
      <c r="GV521" s="43"/>
      <c r="GW521" s="43"/>
      <c r="GX521" s="43"/>
      <c r="GY521" s="43"/>
      <c r="GZ521" s="43"/>
      <c r="HA521" s="43"/>
      <c r="HB521" s="43"/>
    </row>
    <row r="522" spans="1:210" x14ac:dyDescent="0.6">
      <c r="A522" s="327">
        <v>27</v>
      </c>
      <c r="B522" s="198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  <c r="AH522" s="43"/>
      <c r="AI522" s="43"/>
      <c r="AJ522" s="43"/>
      <c r="AK522" s="43"/>
      <c r="AL522" s="43"/>
      <c r="AM522" s="43"/>
      <c r="AN522" s="43"/>
      <c r="AO522" s="43"/>
      <c r="AP522" s="43"/>
      <c r="AQ522" s="43"/>
      <c r="AR522" s="43"/>
      <c r="AS522" s="43"/>
      <c r="AT522" s="43"/>
      <c r="AU522" s="43"/>
      <c r="AV522" s="43"/>
      <c r="AW522" s="43"/>
      <c r="AX522" s="43"/>
      <c r="AY522" s="43"/>
      <c r="AZ522" s="43"/>
      <c r="BA522" s="308"/>
      <c r="BB522" s="43"/>
      <c r="BC522" s="43"/>
      <c r="BD522" s="43"/>
      <c r="BE522" s="43"/>
      <c r="BF522" s="43"/>
      <c r="BG522" s="43"/>
      <c r="BH522" s="43"/>
      <c r="BI522" s="43"/>
      <c r="BJ522" s="43"/>
      <c r="BK522" s="43"/>
      <c r="BL522" s="43"/>
      <c r="BM522" s="43"/>
      <c r="BN522" s="43"/>
      <c r="BO522" s="43"/>
      <c r="BP522" s="43"/>
      <c r="BQ522" s="43"/>
      <c r="BR522" s="43"/>
      <c r="BS522" s="43"/>
      <c r="BT522" s="43"/>
      <c r="BU522" s="43"/>
      <c r="BV522" s="43"/>
      <c r="BW522" s="43"/>
      <c r="BX522" s="43"/>
      <c r="BY522" s="43"/>
      <c r="BZ522" s="43"/>
      <c r="CA522" s="43"/>
      <c r="CB522" s="43"/>
      <c r="CC522" s="43"/>
      <c r="CD522" s="43"/>
      <c r="CE522" s="43"/>
      <c r="CF522" s="43"/>
      <c r="CG522" s="43"/>
      <c r="CH522" s="43"/>
      <c r="CI522" s="43"/>
      <c r="CJ522" s="43"/>
      <c r="CK522" s="43"/>
      <c r="CL522" s="43"/>
      <c r="CM522" s="43"/>
      <c r="CN522" s="43"/>
      <c r="CO522" s="43"/>
      <c r="CP522" s="43"/>
      <c r="CQ522" s="43"/>
      <c r="CR522" s="43"/>
      <c r="CS522" s="43"/>
      <c r="CT522" s="43"/>
      <c r="CU522" s="43"/>
      <c r="CV522" s="43"/>
      <c r="CW522" s="43"/>
      <c r="CX522" s="43"/>
      <c r="CY522" s="43"/>
      <c r="CZ522" s="43"/>
      <c r="DA522" s="43"/>
      <c r="DC522" s="198"/>
      <c r="DD522" s="43"/>
      <c r="DE522" s="43"/>
      <c r="DF522" s="43"/>
      <c r="DG522" s="43"/>
      <c r="DH522" s="43"/>
      <c r="DI522" s="43"/>
      <c r="DJ522" s="43"/>
      <c r="DK522" s="43"/>
      <c r="DL522" s="43"/>
      <c r="DM522" s="43"/>
      <c r="DN522" s="43"/>
      <c r="DO522" s="43"/>
      <c r="DP522" s="43"/>
      <c r="DQ522" s="43"/>
      <c r="DR522" s="43"/>
      <c r="DS522" s="43"/>
      <c r="DT522" s="43"/>
      <c r="DU522" s="43"/>
      <c r="DV522" s="43"/>
      <c r="DW522" s="43"/>
      <c r="DX522" s="43"/>
      <c r="DY522" s="43"/>
      <c r="DZ522" s="43"/>
      <c r="EA522" s="43"/>
      <c r="EB522" s="43"/>
      <c r="EC522" s="43"/>
      <c r="ED522" s="43"/>
      <c r="EE522" s="43"/>
      <c r="EF522" s="43"/>
      <c r="EG522" s="43"/>
      <c r="EH522" s="43"/>
      <c r="EI522" s="43"/>
      <c r="EJ522" s="43"/>
      <c r="EK522" s="43"/>
      <c r="EL522" s="43"/>
      <c r="EM522" s="43"/>
      <c r="EN522" s="43"/>
      <c r="EO522" s="43"/>
      <c r="EP522" s="43"/>
      <c r="EQ522" s="43"/>
      <c r="ER522" s="43"/>
      <c r="ES522" s="43"/>
      <c r="ET522" s="43"/>
      <c r="EU522" s="43"/>
      <c r="EV522" s="43"/>
      <c r="EW522" s="43"/>
      <c r="EX522" s="43"/>
      <c r="EY522" s="43"/>
      <c r="EZ522" s="43"/>
      <c r="FA522" s="43"/>
      <c r="FB522" s="308"/>
      <c r="FC522" s="43"/>
      <c r="FD522" s="43"/>
      <c r="FE522" s="43"/>
      <c r="FF522" s="43"/>
      <c r="FG522" s="43"/>
      <c r="FH522" s="43"/>
      <c r="FI522" s="43"/>
      <c r="FJ522" s="43"/>
      <c r="FK522" s="43"/>
      <c r="FL522" s="43"/>
      <c r="FM522" s="43"/>
      <c r="FN522" s="43"/>
      <c r="FO522" s="43"/>
      <c r="FP522" s="43"/>
      <c r="FQ522" s="43"/>
      <c r="FR522" s="43"/>
      <c r="FS522" s="43"/>
      <c r="FT522" s="43"/>
      <c r="FU522" s="43"/>
      <c r="FV522" s="43"/>
      <c r="FW522" s="43"/>
      <c r="FX522" s="43"/>
      <c r="FY522" s="43"/>
      <c r="FZ522" s="43"/>
      <c r="GA522" s="43"/>
      <c r="GB522" s="43"/>
      <c r="GC522" s="43"/>
      <c r="GD522" s="43"/>
      <c r="GE522" s="43"/>
      <c r="GF522" s="43"/>
      <c r="GG522" s="43"/>
      <c r="GH522" s="43"/>
      <c r="GI522" s="43"/>
      <c r="GJ522" s="43"/>
      <c r="GK522" s="43"/>
      <c r="GL522" s="43"/>
      <c r="GM522" s="43"/>
      <c r="GN522" s="43"/>
      <c r="GO522" s="43"/>
      <c r="GP522" s="43"/>
      <c r="GQ522" s="43"/>
      <c r="GR522" s="43"/>
      <c r="GS522" s="43"/>
      <c r="GT522" s="43"/>
      <c r="GU522" s="43"/>
      <c r="GV522" s="43"/>
      <c r="GW522" s="43"/>
      <c r="GX522" s="43"/>
      <c r="GY522" s="43"/>
      <c r="GZ522" s="43"/>
      <c r="HA522" s="43"/>
      <c r="HB522" s="43"/>
    </row>
    <row r="523" spans="1:210" x14ac:dyDescent="0.6">
      <c r="A523" s="327">
        <v>28</v>
      </c>
      <c r="B523" s="198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  <c r="AH523" s="43"/>
      <c r="AI523" s="43"/>
      <c r="AJ523" s="43"/>
      <c r="AK523" s="43"/>
      <c r="AL523" s="43"/>
      <c r="AM523" s="43"/>
      <c r="AN523" s="43"/>
      <c r="AO523" s="43"/>
      <c r="AP523" s="43"/>
      <c r="AQ523" s="43"/>
      <c r="AR523" s="43"/>
      <c r="AS523" s="43"/>
      <c r="AT523" s="43"/>
      <c r="AU523" s="43"/>
      <c r="AV523" s="43"/>
      <c r="AW523" s="43"/>
      <c r="AX523" s="43"/>
      <c r="AY523" s="43"/>
      <c r="AZ523" s="43"/>
      <c r="BA523" s="308"/>
      <c r="BB523" s="43"/>
      <c r="BC523" s="43"/>
      <c r="BD523" s="43"/>
      <c r="BE523" s="43"/>
      <c r="BF523" s="43"/>
      <c r="BG523" s="43"/>
      <c r="BH523" s="43"/>
      <c r="BI523" s="43"/>
      <c r="BJ523" s="43"/>
      <c r="BK523" s="43"/>
      <c r="BL523" s="43"/>
      <c r="BM523" s="43"/>
      <c r="BN523" s="43"/>
      <c r="BO523" s="43"/>
      <c r="BP523" s="43"/>
      <c r="BQ523" s="43"/>
      <c r="BR523" s="43"/>
      <c r="BS523" s="43"/>
      <c r="BT523" s="43"/>
      <c r="BU523" s="43"/>
      <c r="BV523" s="43"/>
      <c r="BW523" s="43"/>
      <c r="BX523" s="43"/>
      <c r="BY523" s="43"/>
      <c r="BZ523" s="43"/>
      <c r="CA523" s="43"/>
      <c r="CB523" s="43"/>
      <c r="CC523" s="43"/>
      <c r="CD523" s="43"/>
      <c r="CE523" s="43"/>
      <c r="CF523" s="43"/>
      <c r="CG523" s="43"/>
      <c r="CH523" s="43"/>
      <c r="CI523" s="43"/>
      <c r="CJ523" s="43"/>
      <c r="CK523" s="43"/>
      <c r="CL523" s="43"/>
      <c r="CM523" s="43"/>
      <c r="CN523" s="43"/>
      <c r="CO523" s="43"/>
      <c r="CP523" s="43"/>
      <c r="CQ523" s="43"/>
      <c r="CR523" s="43"/>
      <c r="CS523" s="43"/>
      <c r="CT523" s="43"/>
      <c r="CU523" s="43"/>
      <c r="CV523" s="43"/>
      <c r="CW523" s="43"/>
      <c r="CX523" s="43"/>
      <c r="CY523" s="43"/>
      <c r="CZ523" s="43"/>
      <c r="DA523" s="43"/>
      <c r="DC523" s="198"/>
      <c r="DD523" s="43"/>
      <c r="DE523" s="43"/>
      <c r="DF523" s="43"/>
      <c r="DG523" s="43"/>
      <c r="DH523" s="43"/>
      <c r="DI523" s="43"/>
      <c r="DJ523" s="43"/>
      <c r="DK523" s="43"/>
      <c r="DL523" s="43"/>
      <c r="DM523" s="43"/>
      <c r="DN523" s="43"/>
      <c r="DO523" s="43"/>
      <c r="DP523" s="43"/>
      <c r="DQ523" s="43"/>
      <c r="DR523" s="43"/>
      <c r="DS523" s="43"/>
      <c r="DT523" s="43"/>
      <c r="DU523" s="43"/>
      <c r="DV523" s="43"/>
      <c r="DW523" s="43"/>
      <c r="DX523" s="43"/>
      <c r="DY523" s="43"/>
      <c r="DZ523" s="43"/>
      <c r="EA523" s="43"/>
      <c r="EB523" s="43"/>
      <c r="EC523" s="43"/>
      <c r="ED523" s="43"/>
      <c r="EE523" s="43"/>
      <c r="EF523" s="43"/>
      <c r="EG523" s="43"/>
      <c r="EH523" s="43"/>
      <c r="EI523" s="43"/>
      <c r="EJ523" s="43"/>
      <c r="EK523" s="43"/>
      <c r="EL523" s="43"/>
      <c r="EM523" s="43"/>
      <c r="EN523" s="43"/>
      <c r="EO523" s="43"/>
      <c r="EP523" s="43"/>
      <c r="EQ523" s="43"/>
      <c r="ER523" s="43"/>
      <c r="ES523" s="43"/>
      <c r="ET523" s="43"/>
      <c r="EU523" s="43"/>
      <c r="EV523" s="43"/>
      <c r="EW523" s="43"/>
      <c r="EX523" s="43"/>
      <c r="EY523" s="43"/>
      <c r="EZ523" s="43"/>
      <c r="FA523" s="43"/>
      <c r="FB523" s="308"/>
      <c r="FC523" s="43"/>
      <c r="FD523" s="43"/>
      <c r="FE523" s="43"/>
      <c r="FF523" s="43"/>
      <c r="FG523" s="43"/>
      <c r="FH523" s="43"/>
      <c r="FI523" s="43"/>
      <c r="FJ523" s="43"/>
      <c r="FK523" s="43"/>
      <c r="FL523" s="43"/>
      <c r="FM523" s="43"/>
      <c r="FN523" s="43"/>
      <c r="FO523" s="43"/>
      <c r="FP523" s="43"/>
      <c r="FQ523" s="43"/>
      <c r="FR523" s="43"/>
      <c r="FS523" s="43"/>
      <c r="FT523" s="43"/>
      <c r="FU523" s="43"/>
      <c r="FV523" s="43"/>
      <c r="FW523" s="43"/>
      <c r="FX523" s="43"/>
      <c r="FY523" s="43"/>
      <c r="FZ523" s="43"/>
      <c r="GA523" s="43"/>
      <c r="GB523" s="43"/>
      <c r="GC523" s="43"/>
      <c r="GD523" s="43"/>
      <c r="GE523" s="43"/>
      <c r="GF523" s="43"/>
      <c r="GG523" s="43"/>
      <c r="GH523" s="43"/>
      <c r="GI523" s="43"/>
      <c r="GJ523" s="43"/>
      <c r="GK523" s="43"/>
      <c r="GL523" s="43"/>
      <c r="GM523" s="43"/>
      <c r="GN523" s="43"/>
      <c r="GO523" s="43"/>
      <c r="GP523" s="43"/>
      <c r="GQ523" s="43"/>
      <c r="GR523" s="43"/>
      <c r="GS523" s="43"/>
      <c r="GT523" s="43"/>
      <c r="GU523" s="43"/>
      <c r="GV523" s="43"/>
      <c r="GW523" s="43"/>
      <c r="GX523" s="43"/>
      <c r="GY523" s="43"/>
      <c r="GZ523" s="43"/>
      <c r="HA523" s="43"/>
      <c r="HB523" s="43"/>
    </row>
    <row r="524" spans="1:210" x14ac:dyDescent="0.6">
      <c r="A524" s="327">
        <v>29</v>
      </c>
      <c r="B524" s="198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  <c r="AH524" s="43"/>
      <c r="AI524" s="43"/>
      <c r="AJ524" s="43"/>
      <c r="AK524" s="43"/>
      <c r="AL524" s="43"/>
      <c r="AM524" s="43"/>
      <c r="AN524" s="43"/>
      <c r="AO524" s="43"/>
      <c r="AP524" s="43"/>
      <c r="AQ524" s="43"/>
      <c r="AR524" s="43"/>
      <c r="AS524" s="43"/>
      <c r="AT524" s="43"/>
      <c r="AU524" s="43"/>
      <c r="AV524" s="43"/>
      <c r="AW524" s="43"/>
      <c r="AX524" s="43"/>
      <c r="AY524" s="43"/>
      <c r="AZ524" s="43"/>
      <c r="BA524" s="308"/>
      <c r="BB524" s="43"/>
      <c r="BC524" s="43"/>
      <c r="BD524" s="43"/>
      <c r="BE524" s="43"/>
      <c r="BF524" s="43"/>
      <c r="BG524" s="43"/>
      <c r="BH524" s="43"/>
      <c r="BI524" s="43"/>
      <c r="BJ524" s="43"/>
      <c r="BK524" s="43"/>
      <c r="BL524" s="43"/>
      <c r="BM524" s="43"/>
      <c r="BN524" s="43"/>
      <c r="BO524" s="43"/>
      <c r="BP524" s="43"/>
      <c r="BQ524" s="43"/>
      <c r="BR524" s="43"/>
      <c r="BS524" s="43"/>
      <c r="BT524" s="43"/>
      <c r="BU524" s="43"/>
      <c r="BV524" s="43"/>
      <c r="BW524" s="43"/>
      <c r="BX524" s="43"/>
      <c r="BY524" s="43"/>
      <c r="BZ524" s="43"/>
      <c r="CA524" s="43"/>
      <c r="CB524" s="43"/>
      <c r="CC524" s="43"/>
      <c r="CD524" s="43"/>
      <c r="CE524" s="43"/>
      <c r="CF524" s="43"/>
      <c r="CG524" s="43"/>
      <c r="CH524" s="43"/>
      <c r="CI524" s="43"/>
      <c r="CJ524" s="43"/>
      <c r="CK524" s="43"/>
      <c r="CL524" s="43"/>
      <c r="CM524" s="43"/>
      <c r="CN524" s="43"/>
      <c r="CO524" s="43"/>
      <c r="CP524" s="43"/>
      <c r="CQ524" s="43"/>
      <c r="CR524" s="43"/>
      <c r="CS524" s="43"/>
      <c r="CT524" s="43"/>
      <c r="CU524" s="43"/>
      <c r="CV524" s="43"/>
      <c r="CW524" s="43"/>
      <c r="CX524" s="43"/>
      <c r="CY524" s="43"/>
      <c r="CZ524" s="43"/>
      <c r="DA524" s="43"/>
      <c r="DC524" s="198"/>
      <c r="DD524" s="43"/>
      <c r="DE524" s="43"/>
      <c r="DF524" s="43"/>
      <c r="DG524" s="43"/>
      <c r="DH524" s="43"/>
      <c r="DI524" s="43"/>
      <c r="DJ524" s="43"/>
      <c r="DK524" s="43"/>
      <c r="DL524" s="43"/>
      <c r="DM524" s="43"/>
      <c r="DN524" s="43"/>
      <c r="DO524" s="43"/>
      <c r="DP524" s="43"/>
      <c r="DQ524" s="43"/>
      <c r="DR524" s="43"/>
      <c r="DS524" s="43"/>
      <c r="DT524" s="43"/>
      <c r="DU524" s="43"/>
      <c r="DV524" s="43"/>
      <c r="DW524" s="43"/>
      <c r="DX524" s="43"/>
      <c r="DY524" s="43"/>
      <c r="DZ524" s="43"/>
      <c r="EA524" s="43"/>
      <c r="EB524" s="43"/>
      <c r="EC524" s="43"/>
      <c r="ED524" s="43"/>
      <c r="EE524" s="43"/>
      <c r="EF524" s="43"/>
      <c r="EG524" s="43"/>
      <c r="EH524" s="43"/>
      <c r="EI524" s="43"/>
      <c r="EJ524" s="43"/>
      <c r="EK524" s="43"/>
      <c r="EL524" s="43"/>
      <c r="EM524" s="43"/>
      <c r="EN524" s="43"/>
      <c r="EO524" s="43"/>
      <c r="EP524" s="43"/>
      <c r="EQ524" s="43"/>
      <c r="ER524" s="43"/>
      <c r="ES524" s="43"/>
      <c r="ET524" s="43"/>
      <c r="EU524" s="43"/>
      <c r="EV524" s="43"/>
      <c r="EW524" s="43"/>
      <c r="EX524" s="43"/>
      <c r="EY524" s="43"/>
      <c r="EZ524" s="43"/>
      <c r="FA524" s="43"/>
      <c r="FB524" s="308"/>
      <c r="FC524" s="43"/>
      <c r="FD524" s="43"/>
      <c r="FE524" s="43"/>
      <c r="FF524" s="43"/>
      <c r="FG524" s="43"/>
      <c r="FH524" s="43"/>
      <c r="FI524" s="43"/>
      <c r="FJ524" s="43"/>
      <c r="FK524" s="43"/>
      <c r="FL524" s="43"/>
      <c r="FM524" s="43"/>
      <c r="FN524" s="43"/>
      <c r="FO524" s="43"/>
      <c r="FP524" s="43"/>
      <c r="FQ524" s="43"/>
      <c r="FR524" s="43"/>
      <c r="FS524" s="43"/>
      <c r="FT524" s="43"/>
      <c r="FU524" s="43"/>
      <c r="FV524" s="43"/>
      <c r="FW524" s="43"/>
      <c r="FX524" s="43"/>
      <c r="FY524" s="43"/>
      <c r="FZ524" s="43"/>
      <c r="GA524" s="43"/>
      <c r="GB524" s="43"/>
      <c r="GC524" s="43"/>
      <c r="GD524" s="43"/>
      <c r="GE524" s="43"/>
      <c r="GF524" s="43"/>
      <c r="GG524" s="43"/>
      <c r="GH524" s="43"/>
      <c r="GI524" s="43"/>
      <c r="GJ524" s="43"/>
      <c r="GK524" s="43"/>
      <c r="GL524" s="43"/>
      <c r="GM524" s="43"/>
      <c r="GN524" s="43"/>
      <c r="GO524" s="43"/>
      <c r="GP524" s="43"/>
      <c r="GQ524" s="43"/>
      <c r="GR524" s="43"/>
      <c r="GS524" s="43"/>
      <c r="GT524" s="43"/>
      <c r="GU524" s="43"/>
      <c r="GV524" s="43"/>
      <c r="GW524" s="43"/>
      <c r="GX524" s="43"/>
      <c r="GY524" s="43"/>
      <c r="GZ524" s="43"/>
      <c r="HA524" s="43"/>
      <c r="HB524" s="43"/>
    </row>
    <row r="525" spans="1:210" x14ac:dyDescent="0.6">
      <c r="A525" s="327">
        <v>30</v>
      </c>
      <c r="B525" s="198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  <c r="AH525" s="43"/>
      <c r="AI525" s="43"/>
      <c r="AJ525" s="43"/>
      <c r="AK525" s="43"/>
      <c r="AL525" s="43"/>
      <c r="AM525" s="43"/>
      <c r="AN525" s="43"/>
      <c r="AO525" s="43"/>
      <c r="AP525" s="43"/>
      <c r="AQ525" s="43"/>
      <c r="AR525" s="43"/>
      <c r="AS525" s="43"/>
      <c r="AT525" s="43"/>
      <c r="AU525" s="43"/>
      <c r="AV525" s="43"/>
      <c r="AW525" s="43"/>
      <c r="AX525" s="43"/>
      <c r="AY525" s="43"/>
      <c r="AZ525" s="43"/>
      <c r="BA525" s="308"/>
      <c r="BB525" s="43"/>
      <c r="BC525" s="43"/>
      <c r="BD525" s="43"/>
      <c r="BE525" s="43"/>
      <c r="BF525" s="43"/>
      <c r="BG525" s="43"/>
      <c r="BH525" s="43"/>
      <c r="BI525" s="43"/>
      <c r="BJ525" s="43"/>
      <c r="BK525" s="43"/>
      <c r="BL525" s="43"/>
      <c r="BM525" s="43"/>
      <c r="BN525" s="43"/>
      <c r="BO525" s="43"/>
      <c r="BP525" s="43"/>
      <c r="BQ525" s="43"/>
      <c r="BR525" s="43"/>
      <c r="BS525" s="43"/>
      <c r="BT525" s="43"/>
      <c r="BU525" s="43"/>
      <c r="BV525" s="43"/>
      <c r="BW525" s="43"/>
      <c r="BX525" s="43"/>
      <c r="BY525" s="43"/>
      <c r="BZ525" s="43"/>
      <c r="CA525" s="43"/>
      <c r="CB525" s="43"/>
      <c r="CC525" s="43"/>
      <c r="CD525" s="43"/>
      <c r="CE525" s="43"/>
      <c r="CF525" s="43"/>
      <c r="CG525" s="43"/>
      <c r="CH525" s="43"/>
      <c r="CI525" s="43"/>
      <c r="CJ525" s="43"/>
      <c r="CK525" s="43"/>
      <c r="CL525" s="43"/>
      <c r="CM525" s="43"/>
      <c r="CN525" s="43"/>
      <c r="CO525" s="43"/>
      <c r="CP525" s="43"/>
      <c r="CQ525" s="43"/>
      <c r="CR525" s="43"/>
      <c r="CS525" s="43"/>
      <c r="CT525" s="43"/>
      <c r="CU525" s="43"/>
      <c r="CV525" s="43"/>
      <c r="CW525" s="43"/>
      <c r="CX525" s="43"/>
      <c r="CY525" s="43"/>
      <c r="CZ525" s="43"/>
      <c r="DA525" s="43"/>
      <c r="DC525" s="198"/>
      <c r="DD525" s="43"/>
      <c r="DE525" s="43"/>
      <c r="DF525" s="43"/>
      <c r="DG525" s="43"/>
      <c r="DH525" s="43"/>
      <c r="DI525" s="43"/>
      <c r="DJ525" s="43"/>
      <c r="DK525" s="43"/>
      <c r="DL525" s="43"/>
      <c r="DM525" s="43"/>
      <c r="DN525" s="43"/>
      <c r="DO525" s="43"/>
      <c r="DP525" s="43"/>
      <c r="DQ525" s="43"/>
      <c r="DR525" s="43"/>
      <c r="DS525" s="43"/>
      <c r="DT525" s="43"/>
      <c r="DU525" s="43"/>
      <c r="DV525" s="43"/>
      <c r="DW525" s="43"/>
      <c r="DX525" s="43"/>
      <c r="DY525" s="43"/>
      <c r="DZ525" s="43"/>
      <c r="EA525" s="43"/>
      <c r="EB525" s="43"/>
      <c r="EC525" s="43"/>
      <c r="ED525" s="43"/>
      <c r="EE525" s="43"/>
      <c r="EF525" s="43"/>
      <c r="EG525" s="43"/>
      <c r="EH525" s="43"/>
      <c r="EI525" s="43"/>
      <c r="EJ525" s="43"/>
      <c r="EK525" s="43"/>
      <c r="EL525" s="43"/>
      <c r="EM525" s="43"/>
      <c r="EN525" s="43"/>
      <c r="EO525" s="43"/>
      <c r="EP525" s="43"/>
      <c r="EQ525" s="43"/>
      <c r="ER525" s="43"/>
      <c r="ES525" s="43"/>
      <c r="ET525" s="43"/>
      <c r="EU525" s="43"/>
      <c r="EV525" s="43"/>
      <c r="EW525" s="43"/>
      <c r="EX525" s="43"/>
      <c r="EY525" s="43"/>
      <c r="EZ525" s="43"/>
      <c r="FA525" s="43"/>
      <c r="FB525" s="308"/>
      <c r="FC525" s="43"/>
      <c r="FD525" s="43"/>
      <c r="FE525" s="43"/>
      <c r="FF525" s="43"/>
      <c r="FG525" s="43"/>
      <c r="FH525" s="43"/>
      <c r="FI525" s="43"/>
      <c r="FJ525" s="43"/>
      <c r="FK525" s="43"/>
      <c r="FL525" s="43"/>
      <c r="FM525" s="43"/>
      <c r="FN525" s="43"/>
      <c r="FO525" s="43"/>
      <c r="FP525" s="43"/>
      <c r="FQ525" s="43"/>
      <c r="FR525" s="43"/>
      <c r="FS525" s="43"/>
      <c r="FT525" s="43"/>
      <c r="FU525" s="43"/>
      <c r="FV525" s="43"/>
      <c r="FW525" s="43"/>
      <c r="FX525" s="43"/>
      <c r="FY525" s="43"/>
      <c r="FZ525" s="43"/>
      <c r="GA525" s="43"/>
      <c r="GB525" s="43"/>
      <c r="GC525" s="43"/>
      <c r="GD525" s="43"/>
      <c r="GE525" s="43"/>
      <c r="GF525" s="43"/>
      <c r="GG525" s="43"/>
      <c r="GH525" s="43"/>
      <c r="GI525" s="43"/>
      <c r="GJ525" s="43"/>
      <c r="GK525" s="43"/>
      <c r="GL525" s="43"/>
      <c r="GM525" s="43"/>
      <c r="GN525" s="43"/>
      <c r="GO525" s="43"/>
      <c r="GP525" s="43"/>
      <c r="GQ525" s="43"/>
      <c r="GR525" s="43"/>
      <c r="GS525" s="43"/>
      <c r="GT525" s="43"/>
      <c r="GU525" s="43"/>
      <c r="GV525" s="43"/>
      <c r="GW525" s="43"/>
      <c r="GX525" s="43"/>
      <c r="GY525" s="43"/>
      <c r="GZ525" s="43"/>
      <c r="HA525" s="43"/>
      <c r="HB525" s="43"/>
    </row>
    <row r="526" spans="1:210" x14ac:dyDescent="0.6">
      <c r="A526" s="327">
        <v>31</v>
      </c>
      <c r="B526" s="198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  <c r="AH526" s="43"/>
      <c r="AI526" s="43"/>
      <c r="AJ526" s="43"/>
      <c r="AK526" s="43"/>
      <c r="AL526" s="43"/>
      <c r="AM526" s="43"/>
      <c r="AN526" s="43"/>
      <c r="AO526" s="43"/>
      <c r="AP526" s="43"/>
      <c r="AQ526" s="43"/>
      <c r="AR526" s="43"/>
      <c r="AS526" s="43"/>
      <c r="AT526" s="43"/>
      <c r="AU526" s="43"/>
      <c r="AV526" s="43"/>
      <c r="AW526" s="43"/>
      <c r="AX526" s="43"/>
      <c r="AY526" s="43"/>
      <c r="AZ526" s="43"/>
      <c r="BA526" s="308"/>
      <c r="BB526" s="43"/>
      <c r="BC526" s="43"/>
      <c r="BD526" s="43"/>
      <c r="BE526" s="43"/>
      <c r="BF526" s="43"/>
      <c r="BG526" s="43"/>
      <c r="BH526" s="43"/>
      <c r="BI526" s="43"/>
      <c r="BJ526" s="43"/>
      <c r="BK526" s="43"/>
      <c r="BL526" s="43"/>
      <c r="BM526" s="43"/>
      <c r="BN526" s="43"/>
      <c r="BO526" s="43"/>
      <c r="BP526" s="43"/>
      <c r="BQ526" s="43"/>
      <c r="BR526" s="43"/>
      <c r="BS526" s="43"/>
      <c r="BT526" s="43"/>
      <c r="BU526" s="43"/>
      <c r="BV526" s="43"/>
      <c r="BW526" s="43"/>
      <c r="BX526" s="43"/>
      <c r="BY526" s="43"/>
      <c r="BZ526" s="43"/>
      <c r="CA526" s="43"/>
      <c r="CB526" s="43"/>
      <c r="CC526" s="43"/>
      <c r="CD526" s="43"/>
      <c r="CE526" s="43"/>
      <c r="CF526" s="43"/>
      <c r="CG526" s="43"/>
      <c r="CH526" s="43"/>
      <c r="CI526" s="43"/>
      <c r="CJ526" s="43"/>
      <c r="CK526" s="43"/>
      <c r="CL526" s="43"/>
      <c r="CM526" s="43"/>
      <c r="CN526" s="43"/>
      <c r="CO526" s="43"/>
      <c r="CP526" s="43"/>
      <c r="CQ526" s="43"/>
      <c r="CR526" s="43"/>
      <c r="CS526" s="43"/>
      <c r="CT526" s="43"/>
      <c r="CU526" s="43"/>
      <c r="CV526" s="43"/>
      <c r="CW526" s="43"/>
      <c r="CX526" s="43"/>
      <c r="CY526" s="43"/>
      <c r="CZ526" s="43"/>
      <c r="DA526" s="43"/>
      <c r="DC526" s="198"/>
      <c r="DD526" s="43"/>
      <c r="DE526" s="43"/>
      <c r="DF526" s="43"/>
      <c r="DG526" s="43"/>
      <c r="DH526" s="43"/>
      <c r="DI526" s="43"/>
      <c r="DJ526" s="43"/>
      <c r="DK526" s="43"/>
      <c r="DL526" s="43"/>
      <c r="DM526" s="43"/>
      <c r="DN526" s="43"/>
      <c r="DO526" s="43"/>
      <c r="DP526" s="43"/>
      <c r="DQ526" s="43"/>
      <c r="DR526" s="43"/>
      <c r="DS526" s="43"/>
      <c r="DT526" s="43"/>
      <c r="DU526" s="43"/>
      <c r="DV526" s="43"/>
      <c r="DW526" s="43"/>
      <c r="DX526" s="43"/>
      <c r="DY526" s="43"/>
      <c r="DZ526" s="43"/>
      <c r="EA526" s="43"/>
      <c r="EB526" s="43"/>
      <c r="EC526" s="43"/>
      <c r="ED526" s="43"/>
      <c r="EE526" s="43"/>
      <c r="EF526" s="43"/>
      <c r="EG526" s="43"/>
      <c r="EH526" s="43"/>
      <c r="EI526" s="43"/>
      <c r="EJ526" s="43"/>
      <c r="EK526" s="43"/>
      <c r="EL526" s="43"/>
      <c r="EM526" s="43"/>
      <c r="EN526" s="43"/>
      <c r="EO526" s="43"/>
      <c r="EP526" s="43"/>
      <c r="EQ526" s="43"/>
      <c r="ER526" s="43"/>
      <c r="ES526" s="43"/>
      <c r="ET526" s="43"/>
      <c r="EU526" s="43"/>
      <c r="EV526" s="43"/>
      <c r="EW526" s="43"/>
      <c r="EX526" s="43"/>
      <c r="EY526" s="43"/>
      <c r="EZ526" s="43"/>
      <c r="FA526" s="43"/>
      <c r="FB526" s="308"/>
      <c r="FC526" s="43"/>
      <c r="FD526" s="43"/>
      <c r="FE526" s="43"/>
      <c r="FF526" s="43"/>
      <c r="FG526" s="43"/>
      <c r="FH526" s="43"/>
      <c r="FI526" s="43"/>
      <c r="FJ526" s="43"/>
      <c r="FK526" s="43"/>
      <c r="FL526" s="43"/>
      <c r="FM526" s="43"/>
      <c r="FN526" s="43"/>
      <c r="FO526" s="43"/>
      <c r="FP526" s="43"/>
      <c r="FQ526" s="43"/>
      <c r="FR526" s="43"/>
      <c r="FS526" s="43"/>
      <c r="FT526" s="43"/>
      <c r="FU526" s="43"/>
      <c r="FV526" s="43"/>
      <c r="FW526" s="43"/>
      <c r="FX526" s="43"/>
      <c r="FY526" s="43"/>
      <c r="FZ526" s="43"/>
      <c r="GA526" s="43"/>
      <c r="GB526" s="43"/>
      <c r="GC526" s="43"/>
      <c r="GD526" s="43"/>
      <c r="GE526" s="43"/>
      <c r="GF526" s="43"/>
      <c r="GG526" s="43"/>
      <c r="GH526" s="43"/>
      <c r="GI526" s="43"/>
      <c r="GJ526" s="43"/>
      <c r="GK526" s="43"/>
      <c r="GL526" s="43"/>
      <c r="GM526" s="43"/>
      <c r="GN526" s="43"/>
      <c r="GO526" s="43"/>
      <c r="GP526" s="43"/>
      <c r="GQ526" s="43"/>
      <c r="GR526" s="43"/>
      <c r="GS526" s="43"/>
      <c r="GT526" s="43"/>
      <c r="GU526" s="43"/>
      <c r="GV526" s="43"/>
      <c r="GW526" s="43"/>
      <c r="GX526" s="43"/>
      <c r="GY526" s="43"/>
      <c r="GZ526" s="43"/>
      <c r="HA526" s="43"/>
      <c r="HB526" s="43"/>
    </row>
    <row r="527" spans="1:210" x14ac:dyDescent="0.6">
      <c r="A527" s="327">
        <v>32</v>
      </c>
      <c r="B527" s="198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  <c r="AH527" s="43"/>
      <c r="AI527" s="43"/>
      <c r="AJ527" s="43"/>
      <c r="AK527" s="43"/>
      <c r="AL527" s="43"/>
      <c r="AM527" s="43"/>
      <c r="AN527" s="43"/>
      <c r="AO527" s="43"/>
      <c r="AP527" s="43"/>
      <c r="AQ527" s="43"/>
      <c r="AR527" s="43"/>
      <c r="AS527" s="43"/>
      <c r="AT527" s="43"/>
      <c r="AU527" s="43"/>
      <c r="AV527" s="43"/>
      <c r="AW527" s="43"/>
      <c r="AX527" s="43"/>
      <c r="AY527" s="43"/>
      <c r="AZ527" s="43"/>
      <c r="BA527" s="308"/>
      <c r="BB527" s="43"/>
      <c r="BC527" s="43"/>
      <c r="BD527" s="43"/>
      <c r="BE527" s="43"/>
      <c r="BF527" s="43"/>
      <c r="BG527" s="43"/>
      <c r="BH527" s="43"/>
      <c r="BI527" s="43"/>
      <c r="BJ527" s="43"/>
      <c r="BK527" s="43"/>
      <c r="BL527" s="43"/>
      <c r="BM527" s="43"/>
      <c r="BN527" s="43"/>
      <c r="BO527" s="43"/>
      <c r="BP527" s="43"/>
      <c r="BQ527" s="43"/>
      <c r="BR527" s="43"/>
      <c r="BS527" s="43"/>
      <c r="BT527" s="43"/>
      <c r="BU527" s="43"/>
      <c r="BV527" s="43"/>
      <c r="BW527" s="43"/>
      <c r="BX527" s="43"/>
      <c r="BY527" s="43"/>
      <c r="BZ527" s="43"/>
      <c r="CA527" s="43"/>
      <c r="CB527" s="43"/>
      <c r="CC527" s="43"/>
      <c r="CD527" s="43"/>
      <c r="CE527" s="43"/>
      <c r="CF527" s="43"/>
      <c r="CG527" s="43"/>
      <c r="CH527" s="43"/>
      <c r="CI527" s="43"/>
      <c r="CJ527" s="43"/>
      <c r="CK527" s="43"/>
      <c r="CL527" s="43"/>
      <c r="CM527" s="43"/>
      <c r="CN527" s="43"/>
      <c r="CO527" s="43"/>
      <c r="CP527" s="43"/>
      <c r="CQ527" s="43"/>
      <c r="CR527" s="43"/>
      <c r="CS527" s="43"/>
      <c r="CT527" s="43"/>
      <c r="CU527" s="43"/>
      <c r="CV527" s="43"/>
      <c r="CW527" s="43"/>
      <c r="CX527" s="43"/>
      <c r="CY527" s="43"/>
      <c r="CZ527" s="43"/>
      <c r="DA527" s="43"/>
      <c r="DC527" s="198"/>
      <c r="DD527" s="43"/>
      <c r="DE527" s="43"/>
      <c r="DF527" s="43"/>
      <c r="DG527" s="43"/>
      <c r="DH527" s="43"/>
      <c r="DI527" s="43"/>
      <c r="DJ527" s="43"/>
      <c r="DK527" s="43"/>
      <c r="DL527" s="43"/>
      <c r="DM527" s="43"/>
      <c r="DN527" s="43"/>
      <c r="DO527" s="43"/>
      <c r="DP527" s="43"/>
      <c r="DQ527" s="43"/>
      <c r="DR527" s="43"/>
      <c r="DS527" s="43"/>
      <c r="DT527" s="43"/>
      <c r="DU527" s="43"/>
      <c r="DV527" s="43"/>
      <c r="DW527" s="43"/>
      <c r="DX527" s="43"/>
      <c r="DY527" s="43"/>
      <c r="DZ527" s="43"/>
      <c r="EA527" s="43"/>
      <c r="EB527" s="43"/>
      <c r="EC527" s="43"/>
      <c r="ED527" s="43"/>
      <c r="EE527" s="43"/>
      <c r="EF527" s="43"/>
      <c r="EG527" s="43"/>
      <c r="EH527" s="43"/>
      <c r="EI527" s="43"/>
      <c r="EJ527" s="43"/>
      <c r="EK527" s="43"/>
      <c r="EL527" s="43"/>
      <c r="EM527" s="43"/>
      <c r="EN527" s="43"/>
      <c r="EO527" s="43"/>
      <c r="EP527" s="43"/>
      <c r="EQ527" s="43"/>
      <c r="ER527" s="43"/>
      <c r="ES527" s="43"/>
      <c r="ET527" s="43"/>
      <c r="EU527" s="43"/>
      <c r="EV527" s="43"/>
      <c r="EW527" s="43"/>
      <c r="EX527" s="43"/>
      <c r="EY527" s="43"/>
      <c r="EZ527" s="43"/>
      <c r="FA527" s="43"/>
      <c r="FB527" s="308"/>
      <c r="FC527" s="43"/>
      <c r="FD527" s="43"/>
      <c r="FE527" s="43"/>
      <c r="FF527" s="43"/>
      <c r="FG527" s="43"/>
      <c r="FH527" s="43"/>
      <c r="FI527" s="43"/>
      <c r="FJ527" s="43"/>
      <c r="FK527" s="43"/>
      <c r="FL527" s="43"/>
      <c r="FM527" s="43"/>
      <c r="FN527" s="43"/>
      <c r="FO527" s="43"/>
      <c r="FP527" s="43"/>
      <c r="FQ527" s="43"/>
      <c r="FR527" s="43"/>
      <c r="FS527" s="43"/>
      <c r="FT527" s="43"/>
      <c r="FU527" s="43"/>
      <c r="FV527" s="43"/>
      <c r="FW527" s="43"/>
      <c r="FX527" s="43"/>
      <c r="FY527" s="43"/>
      <c r="FZ527" s="43"/>
      <c r="GA527" s="43"/>
      <c r="GB527" s="43"/>
      <c r="GC527" s="43"/>
      <c r="GD527" s="43"/>
      <c r="GE527" s="43"/>
      <c r="GF527" s="43"/>
      <c r="GG527" s="43"/>
      <c r="GH527" s="43"/>
      <c r="GI527" s="43"/>
      <c r="GJ527" s="43"/>
      <c r="GK527" s="43"/>
      <c r="GL527" s="43"/>
      <c r="GM527" s="43"/>
      <c r="GN527" s="43"/>
      <c r="GO527" s="43"/>
      <c r="GP527" s="43"/>
      <c r="GQ527" s="43"/>
      <c r="GR527" s="43"/>
      <c r="GS527" s="43"/>
      <c r="GT527" s="43"/>
      <c r="GU527" s="43"/>
      <c r="GV527" s="43"/>
      <c r="GW527" s="43"/>
      <c r="GX527" s="43"/>
      <c r="GY527" s="43"/>
      <c r="GZ527" s="43"/>
      <c r="HA527" s="43"/>
      <c r="HB527" s="43"/>
    </row>
    <row r="528" spans="1:210" x14ac:dyDescent="0.6">
      <c r="A528" s="327">
        <v>33</v>
      </c>
      <c r="B528" s="198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  <c r="AH528" s="43"/>
      <c r="AI528" s="43"/>
      <c r="AJ528" s="43"/>
      <c r="AK528" s="43"/>
      <c r="AL528" s="43"/>
      <c r="AM528" s="43"/>
      <c r="AN528" s="43"/>
      <c r="AO528" s="43"/>
      <c r="AP528" s="43"/>
      <c r="AQ528" s="43"/>
      <c r="AR528" s="43"/>
      <c r="AS528" s="43"/>
      <c r="AT528" s="43"/>
      <c r="AU528" s="43"/>
      <c r="AV528" s="43"/>
      <c r="AW528" s="43"/>
      <c r="AX528" s="43"/>
      <c r="AY528" s="43"/>
      <c r="AZ528" s="43"/>
      <c r="BA528" s="308"/>
      <c r="BB528" s="43"/>
      <c r="BC528" s="43"/>
      <c r="BD528" s="43"/>
      <c r="BE528" s="43"/>
      <c r="BF528" s="43"/>
      <c r="BG528" s="43"/>
      <c r="BH528" s="43"/>
      <c r="BI528" s="43"/>
      <c r="BJ528" s="43"/>
      <c r="BK528" s="43"/>
      <c r="BL528" s="43"/>
      <c r="BM528" s="43"/>
      <c r="BN528" s="43"/>
      <c r="BO528" s="43"/>
      <c r="BP528" s="43"/>
      <c r="BQ528" s="43"/>
      <c r="BR528" s="43"/>
      <c r="BS528" s="43"/>
      <c r="BT528" s="43"/>
      <c r="BU528" s="43"/>
      <c r="BV528" s="43"/>
      <c r="BW528" s="43"/>
      <c r="BX528" s="43"/>
      <c r="BY528" s="43"/>
      <c r="BZ528" s="43"/>
      <c r="CA528" s="43"/>
      <c r="CB528" s="43"/>
      <c r="CC528" s="43"/>
      <c r="CD528" s="43"/>
      <c r="CE528" s="43"/>
      <c r="CF528" s="43"/>
      <c r="CG528" s="43"/>
      <c r="CH528" s="43"/>
      <c r="CI528" s="43"/>
      <c r="CJ528" s="43"/>
      <c r="CK528" s="43"/>
      <c r="CL528" s="43"/>
      <c r="CM528" s="43"/>
      <c r="CN528" s="43"/>
      <c r="CO528" s="43"/>
      <c r="CP528" s="43"/>
      <c r="CQ528" s="43"/>
      <c r="CR528" s="43"/>
      <c r="CS528" s="43"/>
      <c r="CT528" s="43"/>
      <c r="CU528" s="43"/>
      <c r="CV528" s="43"/>
      <c r="CW528" s="43"/>
      <c r="CX528" s="43"/>
      <c r="CY528" s="43"/>
      <c r="CZ528" s="43"/>
      <c r="DA528" s="43"/>
      <c r="DC528" s="198"/>
      <c r="DD528" s="43"/>
      <c r="DE528" s="43"/>
      <c r="DF528" s="43"/>
      <c r="DG528" s="43"/>
      <c r="DH528" s="43"/>
      <c r="DI528" s="43"/>
      <c r="DJ528" s="43"/>
      <c r="DK528" s="43"/>
      <c r="DL528" s="43"/>
      <c r="DM528" s="43"/>
      <c r="DN528" s="43"/>
      <c r="DO528" s="43"/>
      <c r="DP528" s="43"/>
      <c r="DQ528" s="43"/>
      <c r="DR528" s="43"/>
      <c r="DS528" s="43"/>
      <c r="DT528" s="43"/>
      <c r="DU528" s="43"/>
      <c r="DV528" s="43"/>
      <c r="DW528" s="43"/>
      <c r="DX528" s="43"/>
      <c r="DY528" s="43"/>
      <c r="DZ528" s="43"/>
      <c r="EA528" s="43"/>
      <c r="EB528" s="43"/>
      <c r="EC528" s="43"/>
      <c r="ED528" s="43"/>
      <c r="EE528" s="43"/>
      <c r="EF528" s="43"/>
      <c r="EG528" s="43"/>
      <c r="EH528" s="43"/>
      <c r="EI528" s="43"/>
      <c r="EJ528" s="43"/>
      <c r="EK528" s="43"/>
      <c r="EL528" s="43"/>
      <c r="EM528" s="43"/>
      <c r="EN528" s="43"/>
      <c r="EO528" s="43"/>
      <c r="EP528" s="43"/>
      <c r="EQ528" s="43"/>
      <c r="ER528" s="43"/>
      <c r="ES528" s="43"/>
      <c r="ET528" s="43"/>
      <c r="EU528" s="43"/>
      <c r="EV528" s="43"/>
      <c r="EW528" s="43"/>
      <c r="EX528" s="43"/>
      <c r="EY528" s="43"/>
      <c r="EZ528" s="43"/>
      <c r="FA528" s="43"/>
      <c r="FB528" s="308"/>
      <c r="FC528" s="43"/>
      <c r="FD528" s="43"/>
      <c r="FE528" s="43"/>
      <c r="FF528" s="43"/>
      <c r="FG528" s="43"/>
      <c r="FH528" s="43"/>
      <c r="FI528" s="43"/>
      <c r="FJ528" s="43"/>
      <c r="FK528" s="43"/>
      <c r="FL528" s="43"/>
      <c r="FM528" s="43"/>
      <c r="FN528" s="43"/>
      <c r="FO528" s="43"/>
      <c r="FP528" s="43"/>
      <c r="FQ528" s="43"/>
      <c r="FR528" s="43"/>
      <c r="FS528" s="43"/>
      <c r="FT528" s="43"/>
      <c r="FU528" s="43"/>
      <c r="FV528" s="43"/>
      <c r="FW528" s="43"/>
      <c r="FX528" s="43"/>
      <c r="FY528" s="43"/>
      <c r="FZ528" s="43"/>
      <c r="GA528" s="43"/>
      <c r="GB528" s="43"/>
      <c r="GC528" s="43"/>
      <c r="GD528" s="43"/>
      <c r="GE528" s="43"/>
      <c r="GF528" s="43"/>
      <c r="GG528" s="43"/>
      <c r="GH528" s="43"/>
      <c r="GI528" s="43"/>
      <c r="GJ528" s="43"/>
      <c r="GK528" s="43"/>
      <c r="GL528" s="43"/>
      <c r="GM528" s="43"/>
      <c r="GN528" s="43"/>
      <c r="GO528" s="43"/>
      <c r="GP528" s="43"/>
      <c r="GQ528" s="43"/>
      <c r="GR528" s="43"/>
      <c r="GS528" s="43"/>
      <c r="GT528" s="43"/>
      <c r="GU528" s="43"/>
      <c r="GV528" s="43"/>
      <c r="GW528" s="43"/>
      <c r="GX528" s="43"/>
      <c r="GY528" s="43"/>
      <c r="GZ528" s="43"/>
      <c r="HA528" s="43"/>
      <c r="HB528" s="43"/>
    </row>
    <row r="529" spans="1:210" x14ac:dyDescent="0.6">
      <c r="A529" s="327">
        <v>34</v>
      </c>
      <c r="B529" s="198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  <c r="AH529" s="43"/>
      <c r="AI529" s="43"/>
      <c r="AJ529" s="43"/>
      <c r="AK529" s="43"/>
      <c r="AL529" s="43"/>
      <c r="AM529" s="43"/>
      <c r="AN529" s="43"/>
      <c r="AO529" s="43"/>
      <c r="AP529" s="43"/>
      <c r="AQ529" s="43"/>
      <c r="AR529" s="43"/>
      <c r="AS529" s="43"/>
      <c r="AT529" s="43"/>
      <c r="AU529" s="43"/>
      <c r="AV529" s="43"/>
      <c r="AW529" s="43"/>
      <c r="AX529" s="43"/>
      <c r="AY529" s="43"/>
      <c r="AZ529" s="43"/>
      <c r="BA529" s="308"/>
      <c r="BB529" s="43"/>
      <c r="BC529" s="43"/>
      <c r="BD529" s="43"/>
      <c r="BE529" s="43"/>
      <c r="BF529" s="43"/>
      <c r="BG529" s="43"/>
      <c r="BH529" s="43"/>
      <c r="BI529" s="43"/>
      <c r="BJ529" s="43"/>
      <c r="BK529" s="43"/>
      <c r="BL529" s="43"/>
      <c r="BM529" s="43"/>
      <c r="BN529" s="43"/>
      <c r="BO529" s="43"/>
      <c r="BP529" s="43"/>
      <c r="BQ529" s="43"/>
      <c r="BR529" s="43"/>
      <c r="BS529" s="43"/>
      <c r="BT529" s="43"/>
      <c r="BU529" s="43"/>
      <c r="BV529" s="43"/>
      <c r="BW529" s="43"/>
      <c r="BX529" s="43"/>
      <c r="BY529" s="43"/>
      <c r="BZ529" s="43"/>
      <c r="CA529" s="43"/>
      <c r="CB529" s="43"/>
      <c r="CC529" s="43"/>
      <c r="CD529" s="43"/>
      <c r="CE529" s="43"/>
      <c r="CF529" s="43"/>
      <c r="CG529" s="43"/>
      <c r="CH529" s="43"/>
      <c r="CI529" s="43"/>
      <c r="CJ529" s="43"/>
      <c r="CK529" s="43"/>
      <c r="CL529" s="43"/>
      <c r="CM529" s="43"/>
      <c r="CN529" s="43"/>
      <c r="CO529" s="43"/>
      <c r="CP529" s="43"/>
      <c r="CQ529" s="43"/>
      <c r="CR529" s="43"/>
      <c r="CS529" s="43"/>
      <c r="CT529" s="43"/>
      <c r="CU529" s="43"/>
      <c r="CV529" s="43"/>
      <c r="CW529" s="43"/>
      <c r="CX529" s="43"/>
      <c r="CY529" s="43"/>
      <c r="CZ529" s="43"/>
      <c r="DA529" s="43"/>
      <c r="DC529" s="198"/>
      <c r="DD529" s="43"/>
      <c r="DE529" s="43"/>
      <c r="DF529" s="43"/>
      <c r="DG529" s="43"/>
      <c r="DH529" s="43"/>
      <c r="DI529" s="43"/>
      <c r="DJ529" s="43"/>
      <c r="DK529" s="43"/>
      <c r="DL529" s="43"/>
      <c r="DM529" s="43"/>
      <c r="DN529" s="43"/>
      <c r="DO529" s="43"/>
      <c r="DP529" s="43"/>
      <c r="DQ529" s="43"/>
      <c r="DR529" s="43"/>
      <c r="DS529" s="43"/>
      <c r="DT529" s="43"/>
      <c r="DU529" s="43"/>
      <c r="DV529" s="43"/>
      <c r="DW529" s="43"/>
      <c r="DX529" s="43"/>
      <c r="DY529" s="43"/>
      <c r="DZ529" s="43"/>
      <c r="EA529" s="43"/>
      <c r="EB529" s="43"/>
      <c r="EC529" s="43"/>
      <c r="ED529" s="43"/>
      <c r="EE529" s="43"/>
      <c r="EF529" s="43"/>
      <c r="EG529" s="43"/>
      <c r="EH529" s="43"/>
      <c r="EI529" s="43"/>
      <c r="EJ529" s="43"/>
      <c r="EK529" s="43"/>
      <c r="EL529" s="43"/>
      <c r="EM529" s="43"/>
      <c r="EN529" s="43"/>
      <c r="EO529" s="43"/>
      <c r="EP529" s="43"/>
      <c r="EQ529" s="43"/>
      <c r="ER529" s="43"/>
      <c r="ES529" s="43"/>
      <c r="ET529" s="43"/>
      <c r="EU529" s="43"/>
      <c r="EV529" s="43"/>
      <c r="EW529" s="43"/>
      <c r="EX529" s="43"/>
      <c r="EY529" s="43"/>
      <c r="EZ529" s="43"/>
      <c r="FA529" s="43"/>
      <c r="FB529" s="308"/>
      <c r="FC529" s="43"/>
      <c r="FD529" s="43"/>
      <c r="FE529" s="43"/>
      <c r="FF529" s="43"/>
      <c r="FG529" s="43"/>
      <c r="FH529" s="43"/>
      <c r="FI529" s="43"/>
      <c r="FJ529" s="43"/>
      <c r="FK529" s="43"/>
      <c r="FL529" s="43"/>
      <c r="FM529" s="43"/>
      <c r="FN529" s="43"/>
      <c r="FO529" s="43"/>
      <c r="FP529" s="43"/>
      <c r="FQ529" s="43"/>
      <c r="FR529" s="43"/>
      <c r="FS529" s="43"/>
      <c r="FT529" s="43"/>
      <c r="FU529" s="43"/>
      <c r="FV529" s="43"/>
      <c r="FW529" s="43"/>
      <c r="FX529" s="43"/>
      <c r="FY529" s="43"/>
      <c r="FZ529" s="43"/>
      <c r="GA529" s="43"/>
      <c r="GB529" s="43"/>
      <c r="GC529" s="43"/>
      <c r="GD529" s="43"/>
      <c r="GE529" s="43"/>
      <c r="GF529" s="43"/>
      <c r="GG529" s="43"/>
      <c r="GH529" s="43"/>
      <c r="GI529" s="43"/>
      <c r="GJ529" s="43"/>
      <c r="GK529" s="43"/>
      <c r="GL529" s="43"/>
      <c r="GM529" s="43"/>
      <c r="GN529" s="43"/>
      <c r="GO529" s="43"/>
      <c r="GP529" s="43"/>
      <c r="GQ529" s="43"/>
      <c r="GR529" s="43"/>
      <c r="GS529" s="43"/>
      <c r="GT529" s="43"/>
      <c r="GU529" s="43"/>
      <c r="GV529" s="43"/>
      <c r="GW529" s="43"/>
      <c r="GX529" s="43"/>
      <c r="GY529" s="43"/>
      <c r="GZ529" s="43"/>
      <c r="HA529" s="43"/>
      <c r="HB529" s="43"/>
    </row>
    <row r="530" spans="1:210" x14ac:dyDescent="0.6">
      <c r="A530" s="327">
        <v>35</v>
      </c>
      <c r="B530" s="198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  <c r="AH530" s="43"/>
      <c r="AI530" s="43"/>
      <c r="AJ530" s="43"/>
      <c r="AK530" s="43"/>
      <c r="AL530" s="43"/>
      <c r="AM530" s="43"/>
      <c r="AN530" s="43"/>
      <c r="AO530" s="43"/>
      <c r="AP530" s="43"/>
      <c r="AQ530" s="43"/>
      <c r="AR530" s="43"/>
      <c r="AS530" s="43"/>
      <c r="AT530" s="43"/>
      <c r="AU530" s="43"/>
      <c r="AV530" s="43"/>
      <c r="AW530" s="43"/>
      <c r="AX530" s="43"/>
      <c r="AY530" s="43"/>
      <c r="AZ530" s="43"/>
      <c r="BA530" s="308"/>
      <c r="BB530" s="43"/>
      <c r="BC530" s="43"/>
      <c r="BD530" s="43"/>
      <c r="BE530" s="43"/>
      <c r="BF530" s="43"/>
      <c r="BG530" s="43"/>
      <c r="BH530" s="43"/>
      <c r="BI530" s="43"/>
      <c r="BJ530" s="43"/>
      <c r="BK530" s="43"/>
      <c r="BL530" s="43"/>
      <c r="BM530" s="43"/>
      <c r="BN530" s="43"/>
      <c r="BO530" s="43"/>
      <c r="BP530" s="43"/>
      <c r="BQ530" s="43"/>
      <c r="BR530" s="43"/>
      <c r="BS530" s="43"/>
      <c r="BT530" s="43"/>
      <c r="BU530" s="43"/>
      <c r="BV530" s="43"/>
      <c r="BW530" s="43"/>
      <c r="BX530" s="43"/>
      <c r="BY530" s="43"/>
      <c r="BZ530" s="43"/>
      <c r="CA530" s="43"/>
      <c r="CB530" s="43"/>
      <c r="CC530" s="43"/>
      <c r="CD530" s="43"/>
      <c r="CE530" s="43"/>
      <c r="CF530" s="43"/>
      <c r="CG530" s="43"/>
      <c r="CH530" s="43"/>
      <c r="CI530" s="43"/>
      <c r="CJ530" s="43"/>
      <c r="CK530" s="43"/>
      <c r="CL530" s="43"/>
      <c r="CM530" s="43"/>
      <c r="CN530" s="43"/>
      <c r="CO530" s="43"/>
      <c r="CP530" s="43"/>
      <c r="CQ530" s="43"/>
      <c r="CR530" s="43"/>
      <c r="CS530" s="43"/>
      <c r="CT530" s="43"/>
      <c r="CU530" s="43"/>
      <c r="CV530" s="43"/>
      <c r="CW530" s="43"/>
      <c r="CX530" s="43"/>
      <c r="CY530" s="43"/>
      <c r="CZ530" s="43"/>
      <c r="DA530" s="43"/>
      <c r="DC530" s="198"/>
      <c r="DD530" s="43"/>
      <c r="DE530" s="43"/>
      <c r="DF530" s="43"/>
      <c r="DG530" s="43"/>
      <c r="DH530" s="43"/>
      <c r="DI530" s="43"/>
      <c r="DJ530" s="43"/>
      <c r="DK530" s="43"/>
      <c r="DL530" s="43"/>
      <c r="DM530" s="43"/>
      <c r="DN530" s="43"/>
      <c r="DO530" s="43"/>
      <c r="DP530" s="43"/>
      <c r="DQ530" s="43"/>
      <c r="DR530" s="43"/>
      <c r="DS530" s="43"/>
      <c r="DT530" s="43"/>
      <c r="DU530" s="43"/>
      <c r="DV530" s="43"/>
      <c r="DW530" s="43"/>
      <c r="DX530" s="43"/>
      <c r="DY530" s="43"/>
      <c r="DZ530" s="43"/>
      <c r="EA530" s="43"/>
      <c r="EB530" s="43"/>
      <c r="EC530" s="43"/>
      <c r="ED530" s="43"/>
      <c r="EE530" s="43"/>
      <c r="EF530" s="43"/>
      <c r="EG530" s="43"/>
      <c r="EH530" s="43"/>
      <c r="EI530" s="43"/>
      <c r="EJ530" s="43"/>
      <c r="EK530" s="43"/>
      <c r="EL530" s="43"/>
      <c r="EM530" s="43"/>
      <c r="EN530" s="43"/>
      <c r="EO530" s="43"/>
      <c r="EP530" s="43"/>
      <c r="EQ530" s="43"/>
      <c r="ER530" s="43"/>
      <c r="ES530" s="43"/>
      <c r="ET530" s="43"/>
      <c r="EU530" s="43"/>
      <c r="EV530" s="43"/>
      <c r="EW530" s="43"/>
      <c r="EX530" s="43"/>
      <c r="EY530" s="43"/>
      <c r="EZ530" s="43"/>
      <c r="FA530" s="43"/>
      <c r="FB530" s="308"/>
      <c r="FC530" s="43"/>
      <c r="FD530" s="43"/>
      <c r="FE530" s="43"/>
      <c r="FF530" s="43"/>
      <c r="FG530" s="43"/>
      <c r="FH530" s="43"/>
      <c r="FI530" s="43"/>
      <c r="FJ530" s="43"/>
      <c r="FK530" s="43"/>
      <c r="FL530" s="43"/>
      <c r="FM530" s="43"/>
      <c r="FN530" s="43"/>
      <c r="FO530" s="43"/>
      <c r="FP530" s="43"/>
      <c r="FQ530" s="43"/>
      <c r="FR530" s="43"/>
      <c r="FS530" s="43"/>
      <c r="FT530" s="43"/>
      <c r="FU530" s="43"/>
      <c r="FV530" s="43"/>
      <c r="FW530" s="43"/>
      <c r="FX530" s="43"/>
      <c r="FY530" s="43"/>
      <c r="FZ530" s="43"/>
      <c r="GA530" s="43"/>
      <c r="GB530" s="43"/>
      <c r="GC530" s="43"/>
      <c r="GD530" s="43"/>
      <c r="GE530" s="43"/>
      <c r="GF530" s="43"/>
      <c r="GG530" s="43"/>
      <c r="GH530" s="43"/>
      <c r="GI530" s="43"/>
      <c r="GJ530" s="43"/>
      <c r="GK530" s="43"/>
      <c r="GL530" s="43"/>
      <c r="GM530" s="43"/>
      <c r="GN530" s="43"/>
      <c r="GO530" s="43"/>
      <c r="GP530" s="43"/>
      <c r="GQ530" s="43"/>
      <c r="GR530" s="43"/>
      <c r="GS530" s="43"/>
      <c r="GT530" s="43"/>
      <c r="GU530" s="43"/>
      <c r="GV530" s="43"/>
      <c r="GW530" s="43"/>
      <c r="GX530" s="43"/>
      <c r="GY530" s="43"/>
      <c r="GZ530" s="43"/>
      <c r="HA530" s="43"/>
      <c r="HB530" s="43"/>
    </row>
    <row r="531" spans="1:210" x14ac:dyDescent="0.6">
      <c r="A531" s="327">
        <v>36</v>
      </c>
      <c r="B531" s="198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  <c r="AH531" s="43"/>
      <c r="AI531" s="43"/>
      <c r="AJ531" s="43"/>
      <c r="AK531" s="43"/>
      <c r="AL531" s="43"/>
      <c r="AM531" s="43"/>
      <c r="AN531" s="43"/>
      <c r="AO531" s="43"/>
      <c r="AP531" s="43"/>
      <c r="AQ531" s="43"/>
      <c r="AR531" s="43"/>
      <c r="AS531" s="43"/>
      <c r="AT531" s="43"/>
      <c r="AU531" s="43"/>
      <c r="AV531" s="43"/>
      <c r="AW531" s="43"/>
      <c r="AX531" s="43"/>
      <c r="AY531" s="43"/>
      <c r="AZ531" s="43"/>
      <c r="BA531" s="308"/>
      <c r="BB531" s="43"/>
      <c r="BC531" s="43"/>
      <c r="BD531" s="43"/>
      <c r="BE531" s="43"/>
      <c r="BF531" s="43"/>
      <c r="BG531" s="43"/>
      <c r="BH531" s="43"/>
      <c r="BI531" s="43"/>
      <c r="BJ531" s="43"/>
      <c r="BK531" s="43"/>
      <c r="BL531" s="43"/>
      <c r="BM531" s="43"/>
      <c r="BN531" s="43"/>
      <c r="BO531" s="43"/>
      <c r="BP531" s="43"/>
      <c r="BQ531" s="43"/>
      <c r="BR531" s="43"/>
      <c r="BS531" s="43"/>
      <c r="BT531" s="43"/>
      <c r="BU531" s="43"/>
      <c r="BV531" s="43"/>
      <c r="BW531" s="43"/>
      <c r="BX531" s="43"/>
      <c r="BY531" s="43"/>
      <c r="BZ531" s="43"/>
      <c r="CA531" s="43"/>
      <c r="CB531" s="43"/>
      <c r="CC531" s="43"/>
      <c r="CD531" s="43"/>
      <c r="CE531" s="43"/>
      <c r="CF531" s="43"/>
      <c r="CG531" s="43"/>
      <c r="CH531" s="43"/>
      <c r="CI531" s="43"/>
      <c r="CJ531" s="43"/>
      <c r="CK531" s="43"/>
      <c r="CL531" s="43"/>
      <c r="CM531" s="43"/>
      <c r="CN531" s="43"/>
      <c r="CO531" s="43"/>
      <c r="CP531" s="43"/>
      <c r="CQ531" s="43"/>
      <c r="CR531" s="43"/>
      <c r="CS531" s="43"/>
      <c r="CT531" s="43"/>
      <c r="CU531" s="43"/>
      <c r="CV531" s="43"/>
      <c r="CW531" s="43"/>
      <c r="CX531" s="43"/>
      <c r="CY531" s="43"/>
      <c r="CZ531" s="43"/>
      <c r="DA531" s="43"/>
      <c r="DC531" s="198"/>
      <c r="DD531" s="43"/>
      <c r="DE531" s="43"/>
      <c r="DF531" s="43"/>
      <c r="DG531" s="43"/>
      <c r="DH531" s="43"/>
      <c r="DI531" s="43"/>
      <c r="DJ531" s="43"/>
      <c r="DK531" s="43"/>
      <c r="DL531" s="43"/>
      <c r="DM531" s="43"/>
      <c r="DN531" s="43"/>
      <c r="DO531" s="43"/>
      <c r="DP531" s="43"/>
      <c r="DQ531" s="43"/>
      <c r="DR531" s="43"/>
      <c r="DS531" s="43"/>
      <c r="DT531" s="43"/>
      <c r="DU531" s="43"/>
      <c r="DV531" s="43"/>
      <c r="DW531" s="43"/>
      <c r="DX531" s="43"/>
      <c r="DY531" s="43"/>
      <c r="DZ531" s="43"/>
      <c r="EA531" s="43"/>
      <c r="EB531" s="43"/>
      <c r="EC531" s="43"/>
      <c r="ED531" s="43"/>
      <c r="EE531" s="43"/>
      <c r="EF531" s="43"/>
      <c r="EG531" s="43"/>
      <c r="EH531" s="43"/>
      <c r="EI531" s="43"/>
      <c r="EJ531" s="43"/>
      <c r="EK531" s="43"/>
      <c r="EL531" s="43"/>
      <c r="EM531" s="43"/>
      <c r="EN531" s="43"/>
      <c r="EO531" s="43"/>
      <c r="EP531" s="43"/>
      <c r="EQ531" s="43"/>
      <c r="ER531" s="43"/>
      <c r="ES531" s="43"/>
      <c r="ET531" s="43"/>
      <c r="EU531" s="43"/>
      <c r="EV531" s="43"/>
      <c r="EW531" s="43"/>
      <c r="EX531" s="43"/>
      <c r="EY531" s="43"/>
      <c r="EZ531" s="43"/>
      <c r="FA531" s="43"/>
      <c r="FB531" s="308"/>
      <c r="FC531" s="43"/>
      <c r="FD531" s="43"/>
      <c r="FE531" s="43"/>
      <c r="FF531" s="43"/>
      <c r="FG531" s="43"/>
      <c r="FH531" s="43"/>
      <c r="FI531" s="43"/>
      <c r="FJ531" s="43"/>
      <c r="FK531" s="43"/>
      <c r="FL531" s="43"/>
      <c r="FM531" s="43"/>
      <c r="FN531" s="43"/>
      <c r="FO531" s="43"/>
      <c r="FP531" s="43"/>
      <c r="FQ531" s="43"/>
      <c r="FR531" s="43"/>
      <c r="FS531" s="43"/>
      <c r="FT531" s="43"/>
      <c r="FU531" s="43"/>
      <c r="FV531" s="43"/>
      <c r="FW531" s="43"/>
      <c r="FX531" s="43"/>
      <c r="FY531" s="43"/>
      <c r="FZ531" s="43"/>
      <c r="GA531" s="43"/>
      <c r="GB531" s="43"/>
      <c r="GC531" s="43"/>
      <c r="GD531" s="43"/>
      <c r="GE531" s="43"/>
      <c r="GF531" s="43"/>
      <c r="GG531" s="43"/>
      <c r="GH531" s="43"/>
      <c r="GI531" s="43"/>
      <c r="GJ531" s="43"/>
      <c r="GK531" s="43"/>
      <c r="GL531" s="43"/>
      <c r="GM531" s="43"/>
      <c r="GN531" s="43"/>
      <c r="GO531" s="43"/>
      <c r="GP531" s="43"/>
      <c r="GQ531" s="43"/>
      <c r="GR531" s="43"/>
      <c r="GS531" s="43"/>
      <c r="GT531" s="43"/>
      <c r="GU531" s="43"/>
      <c r="GV531" s="43"/>
      <c r="GW531" s="43"/>
      <c r="GX531" s="43"/>
      <c r="GY531" s="43"/>
      <c r="GZ531" s="43"/>
      <c r="HA531" s="43"/>
      <c r="HB531" s="43"/>
    </row>
    <row r="532" spans="1:210" x14ac:dyDescent="0.6">
      <c r="A532" s="327">
        <v>37</v>
      </c>
      <c r="B532" s="198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  <c r="AH532" s="43"/>
      <c r="AI532" s="43"/>
      <c r="AJ532" s="43"/>
      <c r="AK532" s="43"/>
      <c r="AL532" s="43"/>
      <c r="AM532" s="43"/>
      <c r="AN532" s="43"/>
      <c r="AO532" s="43"/>
      <c r="AP532" s="43"/>
      <c r="AQ532" s="43"/>
      <c r="AR532" s="43"/>
      <c r="AS532" s="43"/>
      <c r="AT532" s="43"/>
      <c r="AU532" s="43"/>
      <c r="AV532" s="43"/>
      <c r="AW532" s="43"/>
      <c r="AX532" s="43"/>
      <c r="AY532" s="43"/>
      <c r="AZ532" s="43"/>
      <c r="BA532" s="308"/>
      <c r="BB532" s="43"/>
      <c r="BC532" s="43"/>
      <c r="BD532" s="43"/>
      <c r="BE532" s="43"/>
      <c r="BF532" s="43"/>
      <c r="BG532" s="43"/>
      <c r="BH532" s="43"/>
      <c r="BI532" s="43"/>
      <c r="BJ532" s="43"/>
      <c r="BK532" s="43"/>
      <c r="BL532" s="43"/>
      <c r="BM532" s="43"/>
      <c r="BN532" s="43"/>
      <c r="BO532" s="43"/>
      <c r="BP532" s="43"/>
      <c r="BQ532" s="43"/>
      <c r="BR532" s="43"/>
      <c r="BS532" s="43"/>
      <c r="BT532" s="43"/>
      <c r="BU532" s="43"/>
      <c r="BV532" s="43"/>
      <c r="BW532" s="43"/>
      <c r="BX532" s="43"/>
      <c r="BY532" s="43"/>
      <c r="BZ532" s="43"/>
      <c r="CA532" s="43"/>
      <c r="CB532" s="43"/>
      <c r="CC532" s="43"/>
      <c r="CD532" s="43"/>
      <c r="CE532" s="43"/>
      <c r="CF532" s="43"/>
      <c r="CG532" s="43"/>
      <c r="CH532" s="43"/>
      <c r="CI532" s="43"/>
      <c r="CJ532" s="43"/>
      <c r="CK532" s="43"/>
      <c r="CL532" s="43"/>
      <c r="CM532" s="43"/>
      <c r="CN532" s="43"/>
      <c r="CO532" s="43"/>
      <c r="CP532" s="43"/>
      <c r="CQ532" s="43"/>
      <c r="CR532" s="43"/>
      <c r="CS532" s="43"/>
      <c r="CT532" s="43"/>
      <c r="CU532" s="43"/>
      <c r="CV532" s="43"/>
      <c r="CW532" s="43"/>
      <c r="CX532" s="43"/>
      <c r="CY532" s="43"/>
      <c r="CZ532" s="43"/>
      <c r="DA532" s="43"/>
      <c r="DC532" s="198"/>
      <c r="DD532" s="43"/>
      <c r="DE532" s="43"/>
      <c r="DF532" s="43"/>
      <c r="DG532" s="43"/>
      <c r="DH532" s="43"/>
      <c r="DI532" s="43"/>
      <c r="DJ532" s="43"/>
      <c r="DK532" s="43"/>
      <c r="DL532" s="43"/>
      <c r="DM532" s="43"/>
      <c r="DN532" s="43"/>
      <c r="DO532" s="43"/>
      <c r="DP532" s="43"/>
      <c r="DQ532" s="43"/>
      <c r="DR532" s="43"/>
      <c r="DS532" s="43"/>
      <c r="DT532" s="43"/>
      <c r="DU532" s="43"/>
      <c r="DV532" s="43"/>
      <c r="DW532" s="43"/>
      <c r="DX532" s="43"/>
      <c r="DY532" s="43"/>
      <c r="DZ532" s="43"/>
      <c r="EA532" s="43"/>
      <c r="EB532" s="43"/>
      <c r="EC532" s="43"/>
      <c r="ED532" s="43"/>
      <c r="EE532" s="43"/>
      <c r="EF532" s="43"/>
      <c r="EG532" s="43"/>
      <c r="EH532" s="43"/>
      <c r="EI532" s="43"/>
      <c r="EJ532" s="43"/>
      <c r="EK532" s="43"/>
      <c r="EL532" s="43"/>
      <c r="EM532" s="43"/>
      <c r="EN532" s="43"/>
      <c r="EO532" s="43"/>
      <c r="EP532" s="43"/>
      <c r="EQ532" s="43"/>
      <c r="ER532" s="43"/>
      <c r="ES532" s="43"/>
      <c r="ET532" s="43"/>
      <c r="EU532" s="43"/>
      <c r="EV532" s="43"/>
      <c r="EW532" s="43"/>
      <c r="EX532" s="43"/>
      <c r="EY532" s="43"/>
      <c r="EZ532" s="43"/>
      <c r="FA532" s="43"/>
      <c r="FB532" s="308"/>
      <c r="FC532" s="43"/>
      <c r="FD532" s="43"/>
      <c r="FE532" s="43"/>
      <c r="FF532" s="43"/>
      <c r="FG532" s="43"/>
      <c r="FH532" s="43"/>
      <c r="FI532" s="43"/>
      <c r="FJ532" s="43"/>
      <c r="FK532" s="43"/>
      <c r="FL532" s="43"/>
      <c r="FM532" s="43"/>
      <c r="FN532" s="43"/>
      <c r="FO532" s="43"/>
      <c r="FP532" s="43"/>
      <c r="FQ532" s="43"/>
      <c r="FR532" s="43"/>
      <c r="FS532" s="43"/>
      <c r="FT532" s="43"/>
      <c r="FU532" s="43"/>
      <c r="FV532" s="43"/>
      <c r="FW532" s="43"/>
      <c r="FX532" s="43"/>
      <c r="FY532" s="43"/>
      <c r="FZ532" s="43"/>
      <c r="GA532" s="43"/>
      <c r="GB532" s="43"/>
      <c r="GC532" s="43"/>
      <c r="GD532" s="43"/>
      <c r="GE532" s="43"/>
      <c r="GF532" s="43"/>
      <c r="GG532" s="43"/>
      <c r="GH532" s="43"/>
      <c r="GI532" s="43"/>
      <c r="GJ532" s="43"/>
      <c r="GK532" s="43"/>
      <c r="GL532" s="43"/>
      <c r="GM532" s="43"/>
      <c r="GN532" s="43"/>
      <c r="GO532" s="43"/>
      <c r="GP532" s="43"/>
      <c r="GQ532" s="43"/>
      <c r="GR532" s="43"/>
      <c r="GS532" s="43"/>
      <c r="GT532" s="43"/>
      <c r="GU532" s="43"/>
      <c r="GV532" s="43"/>
      <c r="GW532" s="43"/>
      <c r="GX532" s="43"/>
      <c r="GY532" s="43"/>
      <c r="GZ532" s="43"/>
      <c r="HA532" s="43"/>
      <c r="HB532" s="43"/>
    </row>
    <row r="533" spans="1:210" x14ac:dyDescent="0.6">
      <c r="A533" s="327">
        <v>38</v>
      </c>
      <c r="B533" s="198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  <c r="AH533" s="43"/>
      <c r="AI533" s="43"/>
      <c r="AJ533" s="43"/>
      <c r="AK533" s="43"/>
      <c r="AL533" s="43"/>
      <c r="AM533" s="43"/>
      <c r="AN533" s="43"/>
      <c r="AO533" s="43"/>
      <c r="AP533" s="43"/>
      <c r="AQ533" s="43"/>
      <c r="AR533" s="43"/>
      <c r="AS533" s="43"/>
      <c r="AT533" s="43"/>
      <c r="AU533" s="43"/>
      <c r="AV533" s="43"/>
      <c r="AW533" s="43"/>
      <c r="AX533" s="43"/>
      <c r="AY533" s="43"/>
      <c r="AZ533" s="43"/>
      <c r="BA533" s="308"/>
      <c r="BB533" s="43"/>
      <c r="BC533" s="43"/>
      <c r="BD533" s="43"/>
      <c r="BE533" s="43"/>
      <c r="BF533" s="43"/>
      <c r="BG533" s="43"/>
      <c r="BH533" s="43"/>
      <c r="BI533" s="43"/>
      <c r="BJ533" s="43"/>
      <c r="BK533" s="43"/>
      <c r="BL533" s="43"/>
      <c r="BM533" s="43"/>
      <c r="BN533" s="43"/>
      <c r="BO533" s="43"/>
      <c r="BP533" s="43"/>
      <c r="BQ533" s="43"/>
      <c r="BR533" s="43"/>
      <c r="BS533" s="43"/>
      <c r="BT533" s="43"/>
      <c r="BU533" s="43"/>
      <c r="BV533" s="43"/>
      <c r="BW533" s="43"/>
      <c r="BX533" s="43"/>
      <c r="BY533" s="43"/>
      <c r="BZ533" s="43"/>
      <c r="CA533" s="43"/>
      <c r="CB533" s="43"/>
      <c r="CC533" s="43"/>
      <c r="CD533" s="43"/>
      <c r="CE533" s="43"/>
      <c r="CF533" s="43"/>
      <c r="CG533" s="43"/>
      <c r="CH533" s="43"/>
      <c r="CI533" s="43"/>
      <c r="CJ533" s="43"/>
      <c r="CK533" s="43"/>
      <c r="CL533" s="43"/>
      <c r="CM533" s="43"/>
      <c r="CN533" s="43"/>
      <c r="CO533" s="43"/>
      <c r="CP533" s="43"/>
      <c r="CQ533" s="43"/>
      <c r="CR533" s="43"/>
      <c r="CS533" s="43"/>
      <c r="CT533" s="43"/>
      <c r="CU533" s="43"/>
      <c r="CV533" s="43"/>
      <c r="CW533" s="43"/>
      <c r="CX533" s="43"/>
      <c r="CY533" s="43"/>
      <c r="CZ533" s="43"/>
      <c r="DA533" s="43"/>
      <c r="DC533" s="198"/>
      <c r="DD533" s="43"/>
      <c r="DE533" s="43"/>
      <c r="DF533" s="43"/>
      <c r="DG533" s="43"/>
      <c r="DH533" s="43"/>
      <c r="DI533" s="43"/>
      <c r="DJ533" s="43"/>
      <c r="DK533" s="43"/>
      <c r="DL533" s="43"/>
      <c r="DM533" s="43"/>
      <c r="DN533" s="43"/>
      <c r="DO533" s="43"/>
      <c r="DP533" s="43"/>
      <c r="DQ533" s="43"/>
      <c r="DR533" s="43"/>
      <c r="DS533" s="43"/>
      <c r="DT533" s="43"/>
      <c r="DU533" s="43"/>
      <c r="DV533" s="43"/>
      <c r="DW533" s="43"/>
      <c r="DX533" s="43"/>
      <c r="DY533" s="43"/>
      <c r="DZ533" s="43"/>
      <c r="EA533" s="43"/>
      <c r="EB533" s="43"/>
      <c r="EC533" s="43"/>
      <c r="ED533" s="43"/>
      <c r="EE533" s="43"/>
      <c r="EF533" s="43"/>
      <c r="EG533" s="43"/>
      <c r="EH533" s="43"/>
      <c r="EI533" s="43"/>
      <c r="EJ533" s="43"/>
      <c r="EK533" s="43"/>
      <c r="EL533" s="43"/>
      <c r="EM533" s="43"/>
      <c r="EN533" s="43"/>
      <c r="EO533" s="43"/>
      <c r="EP533" s="43"/>
      <c r="EQ533" s="43"/>
      <c r="ER533" s="43"/>
      <c r="ES533" s="43"/>
      <c r="ET533" s="43"/>
      <c r="EU533" s="43"/>
      <c r="EV533" s="43"/>
      <c r="EW533" s="43"/>
      <c r="EX533" s="43"/>
      <c r="EY533" s="43"/>
      <c r="EZ533" s="43"/>
      <c r="FA533" s="43"/>
      <c r="FB533" s="308"/>
      <c r="FC533" s="43"/>
      <c r="FD533" s="43"/>
      <c r="FE533" s="43"/>
      <c r="FF533" s="43"/>
      <c r="FG533" s="43"/>
      <c r="FH533" s="43"/>
      <c r="FI533" s="43"/>
      <c r="FJ533" s="43"/>
      <c r="FK533" s="43"/>
      <c r="FL533" s="43"/>
      <c r="FM533" s="43"/>
      <c r="FN533" s="43"/>
      <c r="FO533" s="43"/>
      <c r="FP533" s="43"/>
      <c r="FQ533" s="43"/>
      <c r="FR533" s="43"/>
      <c r="FS533" s="43"/>
      <c r="FT533" s="43"/>
      <c r="FU533" s="43"/>
      <c r="FV533" s="43"/>
      <c r="FW533" s="43"/>
      <c r="FX533" s="43"/>
      <c r="FY533" s="43"/>
      <c r="FZ533" s="43"/>
      <c r="GA533" s="43"/>
      <c r="GB533" s="43"/>
      <c r="GC533" s="43"/>
      <c r="GD533" s="43"/>
      <c r="GE533" s="43"/>
      <c r="GF533" s="43"/>
      <c r="GG533" s="43"/>
      <c r="GH533" s="43"/>
      <c r="GI533" s="43"/>
      <c r="GJ533" s="43"/>
      <c r="GK533" s="43"/>
      <c r="GL533" s="43"/>
      <c r="GM533" s="43"/>
      <c r="GN533" s="43"/>
      <c r="GO533" s="43"/>
      <c r="GP533" s="43"/>
      <c r="GQ533" s="43"/>
      <c r="GR533" s="43"/>
      <c r="GS533" s="43"/>
      <c r="GT533" s="43"/>
      <c r="GU533" s="43"/>
      <c r="GV533" s="43"/>
      <c r="GW533" s="43"/>
      <c r="GX533" s="43"/>
      <c r="GY533" s="43"/>
      <c r="GZ533" s="43"/>
      <c r="HA533" s="43"/>
      <c r="HB533" s="43"/>
    </row>
    <row r="534" spans="1:210" x14ac:dyDescent="0.6">
      <c r="A534" s="327">
        <v>39</v>
      </c>
      <c r="B534" s="198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  <c r="AH534" s="43"/>
      <c r="AI534" s="43"/>
      <c r="AJ534" s="43"/>
      <c r="AK534" s="43"/>
      <c r="AL534" s="43"/>
      <c r="AM534" s="43"/>
      <c r="AN534" s="43"/>
      <c r="AO534" s="43"/>
      <c r="AP534" s="43"/>
      <c r="AQ534" s="43"/>
      <c r="AR534" s="43"/>
      <c r="AS534" s="43"/>
      <c r="AT534" s="43"/>
      <c r="AU534" s="43"/>
      <c r="AV534" s="43"/>
      <c r="AW534" s="43"/>
      <c r="AX534" s="43"/>
      <c r="AY534" s="43"/>
      <c r="AZ534" s="43"/>
      <c r="BA534" s="308"/>
      <c r="BB534" s="43"/>
      <c r="BC534" s="43"/>
      <c r="BD534" s="43"/>
      <c r="BE534" s="43"/>
      <c r="BF534" s="43"/>
      <c r="BG534" s="43"/>
      <c r="BH534" s="43"/>
      <c r="BI534" s="43"/>
      <c r="BJ534" s="43"/>
      <c r="BK534" s="43"/>
      <c r="BL534" s="43"/>
      <c r="BM534" s="43"/>
      <c r="BN534" s="43"/>
      <c r="BO534" s="43"/>
      <c r="BP534" s="43"/>
      <c r="BQ534" s="43"/>
      <c r="BR534" s="43"/>
      <c r="BS534" s="43"/>
      <c r="BT534" s="43"/>
      <c r="BU534" s="43"/>
      <c r="BV534" s="43"/>
      <c r="BW534" s="43"/>
      <c r="BX534" s="43"/>
      <c r="BY534" s="43"/>
      <c r="BZ534" s="43"/>
      <c r="CA534" s="43"/>
      <c r="CB534" s="43"/>
      <c r="CC534" s="43"/>
      <c r="CD534" s="43"/>
      <c r="CE534" s="43"/>
      <c r="CF534" s="43"/>
      <c r="CG534" s="43"/>
      <c r="CH534" s="43"/>
      <c r="CI534" s="43"/>
      <c r="CJ534" s="43"/>
      <c r="CK534" s="43"/>
      <c r="CL534" s="43"/>
      <c r="CM534" s="43"/>
      <c r="CN534" s="43"/>
      <c r="CO534" s="43"/>
      <c r="CP534" s="43"/>
      <c r="CQ534" s="43"/>
      <c r="CR534" s="43"/>
      <c r="CS534" s="43"/>
      <c r="CT534" s="43"/>
      <c r="CU534" s="43"/>
      <c r="CV534" s="43"/>
      <c r="CW534" s="43"/>
      <c r="CX534" s="43"/>
      <c r="CY534" s="43"/>
      <c r="CZ534" s="43"/>
      <c r="DA534" s="43"/>
      <c r="DC534" s="198"/>
      <c r="DD534" s="43"/>
      <c r="DE534" s="43"/>
      <c r="DF534" s="43"/>
      <c r="DG534" s="43"/>
      <c r="DH534" s="43"/>
      <c r="DI534" s="43"/>
      <c r="DJ534" s="43"/>
      <c r="DK534" s="43"/>
      <c r="DL534" s="43"/>
      <c r="DM534" s="43"/>
      <c r="DN534" s="43"/>
      <c r="DO534" s="43"/>
      <c r="DP534" s="43"/>
      <c r="DQ534" s="43"/>
      <c r="DR534" s="43"/>
      <c r="DS534" s="43"/>
      <c r="DT534" s="43"/>
      <c r="DU534" s="43"/>
      <c r="DV534" s="43"/>
      <c r="DW534" s="43"/>
      <c r="DX534" s="43"/>
      <c r="DY534" s="43"/>
      <c r="DZ534" s="43"/>
      <c r="EA534" s="43"/>
      <c r="EB534" s="43"/>
      <c r="EC534" s="43"/>
      <c r="ED534" s="43"/>
      <c r="EE534" s="43"/>
      <c r="EF534" s="43"/>
      <c r="EG534" s="43"/>
      <c r="EH534" s="43"/>
      <c r="EI534" s="43"/>
      <c r="EJ534" s="43"/>
      <c r="EK534" s="43"/>
      <c r="EL534" s="43"/>
      <c r="EM534" s="43"/>
      <c r="EN534" s="43"/>
      <c r="EO534" s="43"/>
      <c r="EP534" s="43"/>
      <c r="EQ534" s="43"/>
      <c r="ER534" s="43"/>
      <c r="ES534" s="43"/>
      <c r="ET534" s="43"/>
      <c r="EU534" s="43"/>
      <c r="EV534" s="43"/>
      <c r="EW534" s="43"/>
      <c r="EX534" s="43"/>
      <c r="EY534" s="43"/>
      <c r="EZ534" s="43"/>
      <c r="FA534" s="43"/>
      <c r="FB534" s="308"/>
      <c r="FC534" s="43"/>
      <c r="FD534" s="43"/>
      <c r="FE534" s="43"/>
      <c r="FF534" s="43"/>
      <c r="FG534" s="43"/>
      <c r="FH534" s="43"/>
      <c r="FI534" s="43"/>
      <c r="FJ534" s="43"/>
      <c r="FK534" s="43"/>
      <c r="FL534" s="43"/>
      <c r="FM534" s="43"/>
      <c r="FN534" s="43"/>
      <c r="FO534" s="43"/>
      <c r="FP534" s="43"/>
      <c r="FQ534" s="43"/>
      <c r="FR534" s="43"/>
      <c r="FS534" s="43"/>
      <c r="FT534" s="43"/>
      <c r="FU534" s="43"/>
      <c r="FV534" s="43"/>
      <c r="FW534" s="43"/>
      <c r="FX534" s="43"/>
      <c r="FY534" s="43"/>
      <c r="FZ534" s="43"/>
      <c r="GA534" s="43"/>
      <c r="GB534" s="43"/>
      <c r="GC534" s="43"/>
      <c r="GD534" s="43"/>
      <c r="GE534" s="43"/>
      <c r="GF534" s="43"/>
      <c r="GG534" s="43"/>
      <c r="GH534" s="43"/>
      <c r="GI534" s="43"/>
      <c r="GJ534" s="43"/>
      <c r="GK534" s="43"/>
      <c r="GL534" s="43"/>
      <c r="GM534" s="43"/>
      <c r="GN534" s="43"/>
      <c r="GO534" s="43"/>
      <c r="GP534" s="43"/>
      <c r="GQ534" s="43"/>
      <c r="GR534" s="43"/>
      <c r="GS534" s="43"/>
      <c r="GT534" s="43"/>
      <c r="GU534" s="43"/>
      <c r="GV534" s="43"/>
      <c r="GW534" s="43"/>
      <c r="GX534" s="43"/>
      <c r="GY534" s="43"/>
      <c r="GZ534" s="43"/>
      <c r="HA534" s="43"/>
      <c r="HB534" s="43"/>
    </row>
    <row r="535" spans="1:210" x14ac:dyDescent="0.6">
      <c r="A535" s="327">
        <v>40</v>
      </c>
      <c r="B535" s="198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  <c r="AH535" s="43"/>
      <c r="AI535" s="43"/>
      <c r="AJ535" s="43"/>
      <c r="AK535" s="43"/>
      <c r="AL535" s="43"/>
      <c r="AM535" s="43"/>
      <c r="AN535" s="43"/>
      <c r="AO535" s="43"/>
      <c r="AP535" s="43"/>
      <c r="AQ535" s="43"/>
      <c r="AR535" s="43"/>
      <c r="AS535" s="43"/>
      <c r="AT535" s="43"/>
      <c r="AU535" s="43"/>
      <c r="AV535" s="43"/>
      <c r="AW535" s="43"/>
      <c r="AX535" s="43"/>
      <c r="AY535" s="43"/>
      <c r="AZ535" s="43"/>
      <c r="BA535" s="308"/>
      <c r="BB535" s="43"/>
      <c r="BC535" s="43"/>
      <c r="BD535" s="43"/>
      <c r="BE535" s="43"/>
      <c r="BF535" s="43"/>
      <c r="BG535" s="43"/>
      <c r="BH535" s="43"/>
      <c r="BI535" s="43"/>
      <c r="BJ535" s="43"/>
      <c r="BK535" s="43"/>
      <c r="BL535" s="43"/>
      <c r="BM535" s="43"/>
      <c r="BN535" s="43"/>
      <c r="BO535" s="43"/>
      <c r="BP535" s="43"/>
      <c r="BQ535" s="43"/>
      <c r="BR535" s="43"/>
      <c r="BS535" s="43"/>
      <c r="BT535" s="43"/>
      <c r="BU535" s="43"/>
      <c r="BV535" s="43"/>
      <c r="BW535" s="43"/>
      <c r="BX535" s="43"/>
      <c r="BY535" s="43"/>
      <c r="BZ535" s="43"/>
      <c r="CA535" s="43"/>
      <c r="CB535" s="43"/>
      <c r="CC535" s="43"/>
      <c r="CD535" s="43"/>
      <c r="CE535" s="43"/>
      <c r="CF535" s="43"/>
      <c r="CG535" s="43"/>
      <c r="CH535" s="43"/>
      <c r="CI535" s="43"/>
      <c r="CJ535" s="43"/>
      <c r="CK535" s="43"/>
      <c r="CL535" s="43"/>
      <c r="CM535" s="43"/>
      <c r="CN535" s="43"/>
      <c r="CO535" s="43"/>
      <c r="CP535" s="43"/>
      <c r="CQ535" s="43"/>
      <c r="CR535" s="43"/>
      <c r="CS535" s="43"/>
      <c r="CT535" s="43"/>
      <c r="CU535" s="43"/>
      <c r="CV535" s="43"/>
      <c r="CW535" s="43"/>
      <c r="CX535" s="43"/>
      <c r="CY535" s="43"/>
      <c r="CZ535" s="43"/>
      <c r="DA535" s="43"/>
      <c r="DC535" s="198"/>
      <c r="DD535" s="43"/>
      <c r="DE535" s="43"/>
      <c r="DF535" s="43"/>
      <c r="DG535" s="43"/>
      <c r="DH535" s="43"/>
      <c r="DI535" s="43"/>
      <c r="DJ535" s="43"/>
      <c r="DK535" s="43"/>
      <c r="DL535" s="43"/>
      <c r="DM535" s="43"/>
      <c r="DN535" s="43"/>
      <c r="DO535" s="43"/>
      <c r="DP535" s="43"/>
      <c r="DQ535" s="43"/>
      <c r="DR535" s="43"/>
      <c r="DS535" s="43"/>
      <c r="DT535" s="43"/>
      <c r="DU535" s="43"/>
      <c r="DV535" s="43"/>
      <c r="DW535" s="43"/>
      <c r="DX535" s="43"/>
      <c r="DY535" s="43"/>
      <c r="DZ535" s="43"/>
      <c r="EA535" s="43"/>
      <c r="EB535" s="43"/>
      <c r="EC535" s="43"/>
      <c r="ED535" s="43"/>
      <c r="EE535" s="43"/>
      <c r="EF535" s="43"/>
      <c r="EG535" s="43"/>
      <c r="EH535" s="43"/>
      <c r="EI535" s="43"/>
      <c r="EJ535" s="43"/>
      <c r="EK535" s="43"/>
      <c r="EL535" s="43"/>
      <c r="EM535" s="43"/>
      <c r="EN535" s="43"/>
      <c r="EO535" s="43"/>
      <c r="EP535" s="43"/>
      <c r="EQ535" s="43"/>
      <c r="ER535" s="43"/>
      <c r="ES535" s="43"/>
      <c r="ET535" s="43"/>
      <c r="EU535" s="43"/>
      <c r="EV535" s="43"/>
      <c r="EW535" s="43"/>
      <c r="EX535" s="43"/>
      <c r="EY535" s="43"/>
      <c r="EZ535" s="43"/>
      <c r="FA535" s="43"/>
      <c r="FB535" s="308"/>
      <c r="FC535" s="43"/>
      <c r="FD535" s="43"/>
      <c r="FE535" s="43"/>
      <c r="FF535" s="43"/>
      <c r="FG535" s="43"/>
      <c r="FH535" s="43"/>
      <c r="FI535" s="43"/>
      <c r="FJ535" s="43"/>
      <c r="FK535" s="43"/>
      <c r="FL535" s="43"/>
      <c r="FM535" s="43"/>
      <c r="FN535" s="43"/>
      <c r="FO535" s="43"/>
      <c r="FP535" s="43"/>
      <c r="FQ535" s="43"/>
      <c r="FR535" s="43"/>
      <c r="FS535" s="43"/>
      <c r="FT535" s="43"/>
      <c r="FU535" s="43"/>
      <c r="FV535" s="43"/>
      <c r="FW535" s="43"/>
      <c r="FX535" s="43"/>
      <c r="FY535" s="43"/>
      <c r="FZ535" s="43"/>
      <c r="GA535" s="43"/>
      <c r="GB535" s="43"/>
      <c r="GC535" s="43"/>
      <c r="GD535" s="43"/>
      <c r="GE535" s="43"/>
      <c r="GF535" s="43"/>
      <c r="GG535" s="43"/>
      <c r="GH535" s="43"/>
      <c r="GI535" s="43"/>
      <c r="GJ535" s="43"/>
      <c r="GK535" s="43"/>
      <c r="GL535" s="43"/>
      <c r="GM535" s="43"/>
      <c r="GN535" s="43"/>
      <c r="GO535" s="43"/>
      <c r="GP535" s="43"/>
      <c r="GQ535" s="43"/>
      <c r="GR535" s="43"/>
      <c r="GS535" s="43"/>
      <c r="GT535" s="43"/>
      <c r="GU535" s="43"/>
      <c r="GV535" s="43"/>
      <c r="GW535" s="43"/>
      <c r="GX535" s="43"/>
      <c r="GY535" s="43"/>
      <c r="GZ535" s="43"/>
      <c r="HA535" s="43"/>
      <c r="HB535" s="43"/>
    </row>
    <row r="536" spans="1:210" x14ac:dyDescent="0.6">
      <c r="A536" s="327">
        <v>41</v>
      </c>
      <c r="B536" s="198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  <c r="AH536" s="43"/>
      <c r="AI536" s="43"/>
      <c r="AJ536" s="43"/>
      <c r="AK536" s="43"/>
      <c r="AL536" s="43"/>
      <c r="AM536" s="43"/>
      <c r="AN536" s="43"/>
      <c r="AO536" s="43"/>
      <c r="AP536" s="43"/>
      <c r="AQ536" s="43"/>
      <c r="AR536" s="43"/>
      <c r="AS536" s="43"/>
      <c r="AT536" s="43"/>
      <c r="AU536" s="43"/>
      <c r="AV536" s="43"/>
      <c r="AW536" s="43"/>
      <c r="AX536" s="43"/>
      <c r="AY536" s="43"/>
      <c r="AZ536" s="43"/>
      <c r="BA536" s="308"/>
      <c r="BB536" s="43"/>
      <c r="BC536" s="43"/>
      <c r="BD536" s="43"/>
      <c r="BE536" s="43"/>
      <c r="BF536" s="43"/>
      <c r="BG536" s="43"/>
      <c r="BH536" s="43"/>
      <c r="BI536" s="43"/>
      <c r="BJ536" s="43"/>
      <c r="BK536" s="43"/>
      <c r="BL536" s="43"/>
      <c r="BM536" s="43"/>
      <c r="BN536" s="43"/>
      <c r="BO536" s="43"/>
      <c r="BP536" s="43"/>
      <c r="BQ536" s="43"/>
      <c r="BR536" s="43"/>
      <c r="BS536" s="43"/>
      <c r="BT536" s="43"/>
      <c r="BU536" s="43"/>
      <c r="BV536" s="43"/>
      <c r="BW536" s="43"/>
      <c r="BX536" s="43"/>
      <c r="BY536" s="43"/>
      <c r="BZ536" s="43"/>
      <c r="CA536" s="43"/>
      <c r="CB536" s="43"/>
      <c r="CC536" s="43"/>
      <c r="CD536" s="43"/>
      <c r="CE536" s="43"/>
      <c r="CF536" s="43"/>
      <c r="CG536" s="43"/>
      <c r="CH536" s="43"/>
      <c r="CI536" s="43"/>
      <c r="CJ536" s="43"/>
      <c r="CK536" s="43"/>
      <c r="CL536" s="43"/>
      <c r="CM536" s="43"/>
      <c r="CN536" s="43"/>
      <c r="CO536" s="43"/>
      <c r="CP536" s="43"/>
      <c r="CQ536" s="43"/>
      <c r="CR536" s="43"/>
      <c r="CS536" s="43"/>
      <c r="CT536" s="43"/>
      <c r="CU536" s="43"/>
      <c r="CV536" s="43"/>
      <c r="CW536" s="43"/>
      <c r="CX536" s="43"/>
      <c r="CY536" s="43"/>
      <c r="CZ536" s="43"/>
      <c r="DA536" s="43"/>
      <c r="DC536" s="198"/>
      <c r="DD536" s="43"/>
      <c r="DE536" s="43"/>
      <c r="DF536" s="43"/>
      <c r="DG536" s="43"/>
      <c r="DH536" s="43"/>
      <c r="DI536" s="43"/>
      <c r="DJ536" s="43"/>
      <c r="DK536" s="43"/>
      <c r="DL536" s="43"/>
      <c r="DM536" s="43"/>
      <c r="DN536" s="43"/>
      <c r="DO536" s="43"/>
      <c r="DP536" s="43"/>
      <c r="DQ536" s="43"/>
      <c r="DR536" s="43"/>
      <c r="DS536" s="43"/>
      <c r="DT536" s="43"/>
      <c r="DU536" s="43"/>
      <c r="DV536" s="43"/>
      <c r="DW536" s="43"/>
      <c r="DX536" s="43"/>
      <c r="DY536" s="43"/>
      <c r="DZ536" s="43"/>
      <c r="EA536" s="43"/>
      <c r="EB536" s="43"/>
      <c r="EC536" s="43"/>
      <c r="ED536" s="43"/>
      <c r="EE536" s="43"/>
      <c r="EF536" s="43"/>
      <c r="EG536" s="43"/>
      <c r="EH536" s="43"/>
      <c r="EI536" s="43"/>
      <c r="EJ536" s="43"/>
      <c r="EK536" s="43"/>
      <c r="EL536" s="43"/>
      <c r="EM536" s="43"/>
      <c r="EN536" s="43"/>
      <c r="EO536" s="43"/>
      <c r="EP536" s="43"/>
      <c r="EQ536" s="43"/>
      <c r="ER536" s="43"/>
      <c r="ES536" s="43"/>
      <c r="ET536" s="43"/>
      <c r="EU536" s="43"/>
      <c r="EV536" s="43"/>
      <c r="EW536" s="43"/>
      <c r="EX536" s="43"/>
      <c r="EY536" s="43"/>
      <c r="EZ536" s="43"/>
      <c r="FA536" s="43"/>
      <c r="FB536" s="308"/>
      <c r="FC536" s="43"/>
      <c r="FD536" s="43"/>
      <c r="FE536" s="43"/>
      <c r="FF536" s="43"/>
      <c r="FG536" s="43"/>
      <c r="FH536" s="43"/>
      <c r="FI536" s="43"/>
      <c r="FJ536" s="43"/>
      <c r="FK536" s="43"/>
      <c r="FL536" s="43"/>
      <c r="FM536" s="43"/>
      <c r="FN536" s="43"/>
      <c r="FO536" s="43"/>
      <c r="FP536" s="43"/>
      <c r="FQ536" s="43"/>
      <c r="FR536" s="43"/>
      <c r="FS536" s="43"/>
      <c r="FT536" s="43"/>
      <c r="FU536" s="43"/>
      <c r="FV536" s="43"/>
      <c r="FW536" s="43"/>
      <c r="FX536" s="43"/>
      <c r="FY536" s="43"/>
      <c r="FZ536" s="43"/>
      <c r="GA536" s="43"/>
      <c r="GB536" s="43"/>
      <c r="GC536" s="43"/>
      <c r="GD536" s="43"/>
      <c r="GE536" s="43"/>
      <c r="GF536" s="43"/>
      <c r="GG536" s="43"/>
      <c r="GH536" s="43"/>
      <c r="GI536" s="43"/>
      <c r="GJ536" s="43"/>
      <c r="GK536" s="43"/>
      <c r="GL536" s="43"/>
      <c r="GM536" s="43"/>
      <c r="GN536" s="43"/>
      <c r="GO536" s="43"/>
      <c r="GP536" s="43"/>
      <c r="GQ536" s="43"/>
      <c r="GR536" s="43"/>
      <c r="GS536" s="43"/>
      <c r="GT536" s="43"/>
      <c r="GU536" s="43"/>
      <c r="GV536" s="43"/>
      <c r="GW536" s="43"/>
      <c r="GX536" s="43"/>
      <c r="GY536" s="43"/>
      <c r="GZ536" s="43"/>
      <c r="HA536" s="43"/>
      <c r="HB536" s="43"/>
    </row>
    <row r="537" spans="1:210" x14ac:dyDescent="0.6">
      <c r="A537" s="327">
        <v>42</v>
      </c>
      <c r="B537" s="198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  <c r="AH537" s="43"/>
      <c r="AI537" s="43"/>
      <c r="AJ537" s="43"/>
      <c r="AK537" s="43"/>
      <c r="AL537" s="43"/>
      <c r="AM537" s="43"/>
      <c r="AN537" s="43"/>
      <c r="AO537" s="43"/>
      <c r="AP537" s="43"/>
      <c r="AQ537" s="43"/>
      <c r="AR537" s="43"/>
      <c r="AS537" s="43"/>
      <c r="AT537" s="43"/>
      <c r="AU537" s="43"/>
      <c r="AV537" s="43"/>
      <c r="AW537" s="43"/>
      <c r="AX537" s="43"/>
      <c r="AY537" s="43"/>
      <c r="AZ537" s="43"/>
      <c r="BA537" s="308"/>
      <c r="BB537" s="43"/>
      <c r="BC537" s="43"/>
      <c r="BD537" s="43"/>
      <c r="BE537" s="43"/>
      <c r="BF537" s="43"/>
      <c r="BG537" s="43"/>
      <c r="BH537" s="43"/>
      <c r="BI537" s="43"/>
      <c r="BJ537" s="43"/>
      <c r="BK537" s="43"/>
      <c r="BL537" s="43"/>
      <c r="BM537" s="43"/>
      <c r="BN537" s="43"/>
      <c r="BO537" s="43"/>
      <c r="BP537" s="43"/>
      <c r="BQ537" s="43"/>
      <c r="BR537" s="43"/>
      <c r="BS537" s="43"/>
      <c r="BT537" s="43"/>
      <c r="BU537" s="43"/>
      <c r="BV537" s="43"/>
      <c r="BW537" s="43"/>
      <c r="BX537" s="43"/>
      <c r="BY537" s="43"/>
      <c r="BZ537" s="43"/>
      <c r="CA537" s="43"/>
      <c r="CB537" s="43"/>
      <c r="CC537" s="43"/>
      <c r="CD537" s="43"/>
      <c r="CE537" s="43"/>
      <c r="CF537" s="43"/>
      <c r="CG537" s="43"/>
      <c r="CH537" s="43"/>
      <c r="CI537" s="43"/>
      <c r="CJ537" s="43"/>
      <c r="CK537" s="43"/>
      <c r="CL537" s="43"/>
      <c r="CM537" s="43"/>
      <c r="CN537" s="43"/>
      <c r="CO537" s="43"/>
      <c r="CP537" s="43"/>
      <c r="CQ537" s="43"/>
      <c r="CR537" s="43"/>
      <c r="CS537" s="43"/>
      <c r="CT537" s="43"/>
      <c r="CU537" s="43"/>
      <c r="CV537" s="43"/>
      <c r="CW537" s="43"/>
      <c r="CX537" s="43"/>
      <c r="CY537" s="43"/>
      <c r="CZ537" s="43"/>
      <c r="DA537" s="43"/>
      <c r="DC537" s="198"/>
      <c r="DD537" s="43"/>
      <c r="DE537" s="43"/>
      <c r="DF537" s="43"/>
      <c r="DG537" s="43"/>
      <c r="DH537" s="43"/>
      <c r="DI537" s="43"/>
      <c r="DJ537" s="43"/>
      <c r="DK537" s="43"/>
      <c r="DL537" s="43"/>
      <c r="DM537" s="43"/>
      <c r="DN537" s="43"/>
      <c r="DO537" s="43"/>
      <c r="DP537" s="43"/>
      <c r="DQ537" s="43"/>
      <c r="DR537" s="43"/>
      <c r="DS537" s="43"/>
      <c r="DT537" s="43"/>
      <c r="DU537" s="43"/>
      <c r="DV537" s="43"/>
      <c r="DW537" s="43"/>
      <c r="DX537" s="43"/>
      <c r="DY537" s="43"/>
      <c r="DZ537" s="43"/>
      <c r="EA537" s="43"/>
      <c r="EB537" s="43"/>
      <c r="EC537" s="43"/>
      <c r="ED537" s="43"/>
      <c r="EE537" s="43"/>
      <c r="EF537" s="43"/>
      <c r="EG537" s="43"/>
      <c r="EH537" s="43"/>
      <c r="EI537" s="43"/>
      <c r="EJ537" s="43"/>
      <c r="EK537" s="43"/>
      <c r="EL537" s="43"/>
      <c r="EM537" s="43"/>
      <c r="EN537" s="43"/>
      <c r="EO537" s="43"/>
      <c r="EP537" s="43"/>
      <c r="EQ537" s="43"/>
      <c r="ER537" s="43"/>
      <c r="ES537" s="43"/>
      <c r="ET537" s="43"/>
      <c r="EU537" s="43"/>
      <c r="EV537" s="43"/>
      <c r="EW537" s="43"/>
      <c r="EX537" s="43"/>
      <c r="EY537" s="43"/>
      <c r="EZ537" s="43"/>
      <c r="FA537" s="43"/>
      <c r="FB537" s="308"/>
      <c r="FC537" s="43"/>
      <c r="FD537" s="43"/>
      <c r="FE537" s="43"/>
      <c r="FF537" s="43"/>
      <c r="FG537" s="43"/>
      <c r="FH537" s="43"/>
      <c r="FI537" s="43"/>
      <c r="FJ537" s="43"/>
      <c r="FK537" s="43"/>
      <c r="FL537" s="43"/>
      <c r="FM537" s="43"/>
      <c r="FN537" s="43"/>
      <c r="FO537" s="43"/>
      <c r="FP537" s="43"/>
      <c r="FQ537" s="43"/>
      <c r="FR537" s="43"/>
      <c r="FS537" s="43"/>
      <c r="FT537" s="43"/>
      <c r="FU537" s="43"/>
      <c r="FV537" s="43"/>
      <c r="FW537" s="43"/>
      <c r="FX537" s="43"/>
      <c r="FY537" s="43"/>
      <c r="FZ537" s="43"/>
      <c r="GA537" s="43"/>
      <c r="GB537" s="43"/>
      <c r="GC537" s="43"/>
      <c r="GD537" s="43"/>
      <c r="GE537" s="43"/>
      <c r="GF537" s="43"/>
      <c r="GG537" s="43"/>
      <c r="GH537" s="43"/>
      <c r="GI537" s="43"/>
      <c r="GJ537" s="43"/>
      <c r="GK537" s="43"/>
      <c r="GL537" s="43"/>
      <c r="GM537" s="43"/>
      <c r="GN537" s="43"/>
      <c r="GO537" s="43"/>
      <c r="GP537" s="43"/>
      <c r="GQ537" s="43"/>
      <c r="GR537" s="43"/>
      <c r="GS537" s="43"/>
      <c r="GT537" s="43"/>
      <c r="GU537" s="43"/>
      <c r="GV537" s="43"/>
      <c r="GW537" s="43"/>
      <c r="GX537" s="43"/>
      <c r="GY537" s="43"/>
      <c r="GZ537" s="43"/>
      <c r="HA537" s="43"/>
      <c r="HB537" s="43"/>
    </row>
    <row r="538" spans="1:210" x14ac:dyDescent="0.6">
      <c r="A538" s="327">
        <v>43</v>
      </c>
      <c r="B538" s="198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  <c r="AH538" s="43"/>
      <c r="AI538" s="43"/>
      <c r="AJ538" s="43"/>
      <c r="AK538" s="43"/>
      <c r="AL538" s="43"/>
      <c r="AM538" s="43"/>
      <c r="AN538" s="43"/>
      <c r="AO538" s="43"/>
      <c r="AP538" s="43"/>
      <c r="AQ538" s="43"/>
      <c r="AR538" s="43"/>
      <c r="AS538" s="43"/>
      <c r="AT538" s="43"/>
      <c r="AU538" s="43"/>
      <c r="AV538" s="43"/>
      <c r="AW538" s="43"/>
      <c r="AX538" s="43"/>
      <c r="AY538" s="43"/>
      <c r="AZ538" s="43"/>
      <c r="BA538" s="308"/>
      <c r="BB538" s="43"/>
      <c r="BC538" s="43"/>
      <c r="BD538" s="43"/>
      <c r="BE538" s="43"/>
      <c r="BF538" s="43"/>
      <c r="BG538" s="43"/>
      <c r="BH538" s="43"/>
      <c r="BI538" s="43"/>
      <c r="BJ538" s="43"/>
      <c r="BK538" s="43"/>
      <c r="BL538" s="43"/>
      <c r="BM538" s="43"/>
      <c r="BN538" s="43"/>
      <c r="BO538" s="43"/>
      <c r="BP538" s="43"/>
      <c r="BQ538" s="43"/>
      <c r="BR538" s="43"/>
      <c r="BS538" s="43"/>
      <c r="BT538" s="43"/>
      <c r="BU538" s="43"/>
      <c r="BV538" s="43"/>
      <c r="BW538" s="43"/>
      <c r="BX538" s="43"/>
      <c r="BY538" s="43"/>
      <c r="BZ538" s="43"/>
      <c r="CA538" s="43"/>
      <c r="CB538" s="43"/>
      <c r="CC538" s="43"/>
      <c r="CD538" s="43"/>
      <c r="CE538" s="43"/>
      <c r="CF538" s="43"/>
      <c r="CG538" s="43"/>
      <c r="CH538" s="43"/>
      <c r="CI538" s="43"/>
      <c r="CJ538" s="43"/>
      <c r="CK538" s="43"/>
      <c r="CL538" s="43"/>
      <c r="CM538" s="43"/>
      <c r="CN538" s="43"/>
      <c r="CO538" s="43"/>
      <c r="CP538" s="43"/>
      <c r="CQ538" s="43"/>
      <c r="CR538" s="43"/>
      <c r="CS538" s="43"/>
      <c r="CT538" s="43"/>
      <c r="CU538" s="43"/>
      <c r="CV538" s="43"/>
      <c r="CW538" s="43"/>
      <c r="CX538" s="43"/>
      <c r="CY538" s="43"/>
      <c r="CZ538" s="43"/>
      <c r="DA538" s="43"/>
      <c r="DC538" s="198"/>
      <c r="DD538" s="43"/>
      <c r="DE538" s="43"/>
      <c r="DF538" s="43"/>
      <c r="DG538" s="43"/>
      <c r="DH538" s="43"/>
      <c r="DI538" s="43"/>
      <c r="DJ538" s="43"/>
      <c r="DK538" s="43"/>
      <c r="DL538" s="43"/>
      <c r="DM538" s="43"/>
      <c r="DN538" s="43"/>
      <c r="DO538" s="43"/>
      <c r="DP538" s="43"/>
      <c r="DQ538" s="43"/>
      <c r="DR538" s="43"/>
      <c r="DS538" s="43"/>
      <c r="DT538" s="43"/>
      <c r="DU538" s="43"/>
      <c r="DV538" s="43"/>
      <c r="DW538" s="43"/>
      <c r="DX538" s="43"/>
      <c r="DY538" s="43"/>
      <c r="DZ538" s="43"/>
      <c r="EA538" s="43"/>
      <c r="EB538" s="43"/>
      <c r="EC538" s="43"/>
      <c r="ED538" s="43"/>
      <c r="EE538" s="43"/>
      <c r="EF538" s="43"/>
      <c r="EG538" s="43"/>
      <c r="EH538" s="43"/>
      <c r="EI538" s="43"/>
      <c r="EJ538" s="43"/>
      <c r="EK538" s="43"/>
      <c r="EL538" s="43"/>
      <c r="EM538" s="43"/>
      <c r="EN538" s="43"/>
      <c r="EO538" s="43"/>
      <c r="EP538" s="43"/>
      <c r="EQ538" s="43"/>
      <c r="ER538" s="43"/>
      <c r="ES538" s="43"/>
      <c r="ET538" s="43"/>
      <c r="EU538" s="43"/>
      <c r="EV538" s="43"/>
      <c r="EW538" s="43"/>
      <c r="EX538" s="43"/>
      <c r="EY538" s="43"/>
      <c r="EZ538" s="43"/>
      <c r="FA538" s="43"/>
      <c r="FB538" s="308"/>
      <c r="FC538" s="43"/>
      <c r="FD538" s="43"/>
      <c r="FE538" s="43"/>
      <c r="FF538" s="43"/>
      <c r="FG538" s="43"/>
      <c r="FH538" s="43"/>
      <c r="FI538" s="43"/>
      <c r="FJ538" s="43"/>
      <c r="FK538" s="43"/>
      <c r="FL538" s="43"/>
      <c r="FM538" s="43"/>
      <c r="FN538" s="43"/>
      <c r="FO538" s="43"/>
      <c r="FP538" s="43"/>
      <c r="FQ538" s="43"/>
      <c r="FR538" s="43"/>
      <c r="FS538" s="43"/>
      <c r="FT538" s="43"/>
      <c r="FU538" s="43"/>
      <c r="FV538" s="43"/>
      <c r="FW538" s="43"/>
      <c r="FX538" s="43"/>
      <c r="FY538" s="43"/>
      <c r="FZ538" s="43"/>
      <c r="GA538" s="43"/>
      <c r="GB538" s="43"/>
      <c r="GC538" s="43"/>
      <c r="GD538" s="43"/>
      <c r="GE538" s="43"/>
      <c r="GF538" s="43"/>
      <c r="GG538" s="43"/>
      <c r="GH538" s="43"/>
      <c r="GI538" s="43"/>
      <c r="GJ538" s="43"/>
      <c r="GK538" s="43"/>
      <c r="GL538" s="43"/>
      <c r="GM538" s="43"/>
      <c r="GN538" s="43"/>
      <c r="GO538" s="43"/>
      <c r="GP538" s="43"/>
      <c r="GQ538" s="43"/>
      <c r="GR538" s="43"/>
      <c r="GS538" s="43"/>
      <c r="GT538" s="43"/>
      <c r="GU538" s="43"/>
      <c r="GV538" s="43"/>
      <c r="GW538" s="43"/>
      <c r="GX538" s="43"/>
      <c r="GY538" s="43"/>
      <c r="GZ538" s="43"/>
      <c r="HA538" s="43"/>
      <c r="HB538" s="43"/>
    </row>
    <row r="539" spans="1:210" x14ac:dyDescent="0.6">
      <c r="A539" s="327">
        <v>44</v>
      </c>
      <c r="B539" s="198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  <c r="AH539" s="43"/>
      <c r="AI539" s="43"/>
      <c r="AJ539" s="43"/>
      <c r="AK539" s="43"/>
      <c r="AL539" s="43"/>
      <c r="AM539" s="43"/>
      <c r="AN539" s="43"/>
      <c r="AO539" s="43"/>
      <c r="AP539" s="43"/>
      <c r="AQ539" s="43"/>
      <c r="AR539" s="43"/>
      <c r="AS539" s="43"/>
      <c r="AT539" s="43"/>
      <c r="AU539" s="43"/>
      <c r="AV539" s="43"/>
      <c r="AW539" s="43"/>
      <c r="AX539" s="43"/>
      <c r="AY539" s="43"/>
      <c r="AZ539" s="43"/>
      <c r="BA539" s="308"/>
      <c r="BB539" s="43"/>
      <c r="BC539" s="43"/>
      <c r="BD539" s="43"/>
      <c r="BE539" s="43"/>
      <c r="BF539" s="43"/>
      <c r="BG539" s="43"/>
      <c r="BH539" s="43"/>
      <c r="BI539" s="43"/>
      <c r="BJ539" s="43"/>
      <c r="BK539" s="43"/>
      <c r="BL539" s="43"/>
      <c r="BM539" s="43"/>
      <c r="BN539" s="43"/>
      <c r="BO539" s="43"/>
      <c r="BP539" s="43"/>
      <c r="BQ539" s="43"/>
      <c r="BR539" s="43"/>
      <c r="BS539" s="43"/>
      <c r="BT539" s="43"/>
      <c r="BU539" s="43"/>
      <c r="BV539" s="43"/>
      <c r="BW539" s="43"/>
      <c r="BX539" s="43"/>
      <c r="BY539" s="43"/>
      <c r="BZ539" s="43"/>
      <c r="CA539" s="43"/>
      <c r="CB539" s="43"/>
      <c r="CC539" s="43"/>
      <c r="CD539" s="43"/>
      <c r="CE539" s="43"/>
      <c r="CF539" s="43"/>
      <c r="CG539" s="43"/>
      <c r="CH539" s="43"/>
      <c r="CI539" s="43"/>
      <c r="CJ539" s="43"/>
      <c r="CK539" s="43"/>
      <c r="CL539" s="43"/>
      <c r="CM539" s="43"/>
      <c r="CN539" s="43"/>
      <c r="CO539" s="43"/>
      <c r="CP539" s="43"/>
      <c r="CQ539" s="43"/>
      <c r="CR539" s="43"/>
      <c r="CS539" s="43"/>
      <c r="CT539" s="43"/>
      <c r="CU539" s="43"/>
      <c r="CV539" s="43"/>
      <c r="CW539" s="43"/>
      <c r="CX539" s="43"/>
      <c r="CY539" s="43"/>
      <c r="CZ539" s="43"/>
      <c r="DA539" s="43"/>
      <c r="DC539" s="198"/>
      <c r="DD539" s="43"/>
      <c r="DE539" s="43"/>
      <c r="DF539" s="43"/>
      <c r="DG539" s="43"/>
      <c r="DH539" s="43"/>
      <c r="DI539" s="43"/>
      <c r="DJ539" s="43"/>
      <c r="DK539" s="43"/>
      <c r="DL539" s="43"/>
      <c r="DM539" s="43"/>
      <c r="DN539" s="43"/>
      <c r="DO539" s="43"/>
      <c r="DP539" s="43"/>
      <c r="DQ539" s="43"/>
      <c r="DR539" s="43"/>
      <c r="DS539" s="43"/>
      <c r="DT539" s="43"/>
      <c r="DU539" s="43"/>
      <c r="DV539" s="43"/>
      <c r="DW539" s="43"/>
      <c r="DX539" s="43"/>
      <c r="DY539" s="43"/>
      <c r="DZ539" s="43"/>
      <c r="EA539" s="43"/>
      <c r="EB539" s="43"/>
      <c r="EC539" s="43"/>
      <c r="ED539" s="43"/>
      <c r="EE539" s="43"/>
      <c r="EF539" s="43"/>
      <c r="EG539" s="43"/>
      <c r="EH539" s="43"/>
      <c r="EI539" s="43"/>
      <c r="EJ539" s="43"/>
      <c r="EK539" s="43"/>
      <c r="EL539" s="43"/>
      <c r="EM539" s="43"/>
      <c r="EN539" s="43"/>
      <c r="EO539" s="43"/>
      <c r="EP539" s="43"/>
      <c r="EQ539" s="43"/>
      <c r="ER539" s="43"/>
      <c r="ES539" s="43"/>
      <c r="ET539" s="43"/>
      <c r="EU539" s="43"/>
      <c r="EV539" s="43"/>
      <c r="EW539" s="43"/>
      <c r="EX539" s="43"/>
      <c r="EY539" s="43"/>
      <c r="EZ539" s="43"/>
      <c r="FA539" s="43"/>
      <c r="FB539" s="308"/>
      <c r="FC539" s="43"/>
      <c r="FD539" s="43"/>
      <c r="FE539" s="43"/>
      <c r="FF539" s="43"/>
      <c r="FG539" s="43"/>
      <c r="FH539" s="43"/>
      <c r="FI539" s="43"/>
      <c r="FJ539" s="43"/>
      <c r="FK539" s="43"/>
      <c r="FL539" s="43"/>
      <c r="FM539" s="43"/>
      <c r="FN539" s="43"/>
      <c r="FO539" s="43"/>
      <c r="FP539" s="43"/>
      <c r="FQ539" s="43"/>
      <c r="FR539" s="43"/>
      <c r="FS539" s="43"/>
      <c r="FT539" s="43"/>
      <c r="FU539" s="43"/>
      <c r="FV539" s="43"/>
      <c r="FW539" s="43"/>
      <c r="FX539" s="43"/>
      <c r="FY539" s="43"/>
      <c r="FZ539" s="43"/>
      <c r="GA539" s="43"/>
      <c r="GB539" s="43"/>
      <c r="GC539" s="43"/>
      <c r="GD539" s="43"/>
      <c r="GE539" s="43"/>
      <c r="GF539" s="43"/>
      <c r="GG539" s="43"/>
      <c r="GH539" s="43"/>
      <c r="GI539" s="43"/>
      <c r="GJ539" s="43"/>
      <c r="GK539" s="43"/>
      <c r="GL539" s="43"/>
      <c r="GM539" s="43"/>
      <c r="GN539" s="43"/>
      <c r="GO539" s="43"/>
      <c r="GP539" s="43"/>
      <c r="GQ539" s="43"/>
      <c r="GR539" s="43"/>
      <c r="GS539" s="43"/>
      <c r="GT539" s="43"/>
      <c r="GU539" s="43"/>
      <c r="GV539" s="43"/>
      <c r="GW539" s="43"/>
      <c r="GX539" s="43"/>
      <c r="GY539" s="43"/>
      <c r="GZ539" s="43"/>
      <c r="HA539" s="43"/>
      <c r="HB539" s="43"/>
    </row>
    <row r="540" spans="1:210" x14ac:dyDescent="0.6">
      <c r="A540" s="327">
        <v>45</v>
      </c>
      <c r="B540" s="198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  <c r="AH540" s="43"/>
      <c r="AI540" s="43"/>
      <c r="AJ540" s="43"/>
      <c r="AK540" s="43"/>
      <c r="AL540" s="43"/>
      <c r="AM540" s="43"/>
      <c r="AN540" s="43"/>
      <c r="AO540" s="43"/>
      <c r="AP540" s="43"/>
      <c r="AQ540" s="43"/>
      <c r="AR540" s="43"/>
      <c r="AS540" s="43"/>
      <c r="AT540" s="43"/>
      <c r="AU540" s="43"/>
      <c r="AV540" s="43"/>
      <c r="AW540" s="43"/>
      <c r="AX540" s="43"/>
      <c r="AY540" s="43"/>
      <c r="AZ540" s="43"/>
      <c r="BA540" s="308"/>
      <c r="BB540" s="43"/>
      <c r="BC540" s="43"/>
      <c r="BD540" s="43"/>
      <c r="BE540" s="43"/>
      <c r="BF540" s="43"/>
      <c r="BG540" s="43"/>
      <c r="BH540" s="43"/>
      <c r="BI540" s="43"/>
      <c r="BJ540" s="43"/>
      <c r="BK540" s="43"/>
      <c r="BL540" s="43"/>
      <c r="BM540" s="43"/>
      <c r="BN540" s="43"/>
      <c r="BO540" s="43"/>
      <c r="BP540" s="43"/>
      <c r="BQ540" s="43"/>
      <c r="BR540" s="43"/>
      <c r="BS540" s="43"/>
      <c r="BT540" s="43"/>
      <c r="BU540" s="43"/>
      <c r="BV540" s="43"/>
      <c r="BW540" s="43"/>
      <c r="BX540" s="43"/>
      <c r="BY540" s="43"/>
      <c r="BZ540" s="43"/>
      <c r="CA540" s="43"/>
      <c r="CB540" s="43"/>
      <c r="CC540" s="43"/>
      <c r="CD540" s="43"/>
      <c r="CE540" s="43"/>
      <c r="CF540" s="43"/>
      <c r="CG540" s="43"/>
      <c r="CH540" s="43"/>
      <c r="CI540" s="43"/>
      <c r="CJ540" s="43"/>
      <c r="CK540" s="43"/>
      <c r="CL540" s="43"/>
      <c r="CM540" s="43"/>
      <c r="CN540" s="43"/>
      <c r="CO540" s="43"/>
      <c r="CP540" s="43"/>
      <c r="CQ540" s="43"/>
      <c r="CR540" s="43"/>
      <c r="CS540" s="43"/>
      <c r="CT540" s="43"/>
      <c r="CU540" s="43"/>
      <c r="CV540" s="43"/>
      <c r="CW540" s="43"/>
      <c r="CX540" s="43"/>
      <c r="CY540" s="43"/>
      <c r="CZ540" s="43"/>
      <c r="DA540" s="43"/>
      <c r="DC540" s="198"/>
      <c r="DD540" s="43"/>
      <c r="DE540" s="43"/>
      <c r="DF540" s="43"/>
      <c r="DG540" s="43"/>
      <c r="DH540" s="43"/>
      <c r="DI540" s="43"/>
      <c r="DJ540" s="43"/>
      <c r="DK540" s="43"/>
      <c r="DL540" s="43"/>
      <c r="DM540" s="43"/>
      <c r="DN540" s="43"/>
      <c r="DO540" s="43"/>
      <c r="DP540" s="43"/>
      <c r="DQ540" s="43"/>
      <c r="DR540" s="43"/>
      <c r="DS540" s="43"/>
      <c r="DT540" s="43"/>
      <c r="DU540" s="43"/>
      <c r="DV540" s="43"/>
      <c r="DW540" s="43"/>
      <c r="DX540" s="43"/>
      <c r="DY540" s="43"/>
      <c r="DZ540" s="43"/>
      <c r="EA540" s="43"/>
      <c r="EB540" s="43"/>
      <c r="EC540" s="43"/>
      <c r="ED540" s="43"/>
      <c r="EE540" s="43"/>
      <c r="EF540" s="43"/>
      <c r="EG540" s="43"/>
      <c r="EH540" s="43"/>
      <c r="EI540" s="43"/>
      <c r="EJ540" s="43"/>
      <c r="EK540" s="43"/>
      <c r="EL540" s="43"/>
      <c r="EM540" s="43"/>
      <c r="EN540" s="43"/>
      <c r="EO540" s="43"/>
      <c r="EP540" s="43"/>
      <c r="EQ540" s="43"/>
      <c r="ER540" s="43"/>
      <c r="ES540" s="43"/>
      <c r="ET540" s="43"/>
      <c r="EU540" s="43"/>
      <c r="EV540" s="43"/>
      <c r="EW540" s="43"/>
      <c r="EX540" s="43"/>
      <c r="EY540" s="43"/>
      <c r="EZ540" s="43"/>
      <c r="FA540" s="43"/>
      <c r="FB540" s="308"/>
      <c r="FC540" s="43"/>
      <c r="FD540" s="43"/>
      <c r="FE540" s="43"/>
      <c r="FF540" s="43"/>
      <c r="FG540" s="43"/>
      <c r="FH540" s="43"/>
      <c r="FI540" s="43"/>
      <c r="FJ540" s="43"/>
      <c r="FK540" s="43"/>
      <c r="FL540" s="43"/>
      <c r="FM540" s="43"/>
      <c r="FN540" s="43"/>
      <c r="FO540" s="43"/>
      <c r="FP540" s="43"/>
      <c r="FQ540" s="43"/>
      <c r="FR540" s="43"/>
      <c r="FS540" s="43"/>
      <c r="FT540" s="43"/>
      <c r="FU540" s="43"/>
      <c r="FV540" s="43"/>
      <c r="FW540" s="43"/>
      <c r="FX540" s="43"/>
      <c r="FY540" s="43"/>
      <c r="FZ540" s="43"/>
      <c r="GA540" s="43"/>
      <c r="GB540" s="43"/>
      <c r="GC540" s="43"/>
      <c r="GD540" s="43"/>
      <c r="GE540" s="43"/>
      <c r="GF540" s="43"/>
      <c r="GG540" s="43"/>
      <c r="GH540" s="43"/>
      <c r="GI540" s="43"/>
      <c r="GJ540" s="43"/>
      <c r="GK540" s="43"/>
      <c r="GL540" s="43"/>
      <c r="GM540" s="43"/>
      <c r="GN540" s="43"/>
      <c r="GO540" s="43"/>
      <c r="GP540" s="43"/>
      <c r="GQ540" s="43"/>
      <c r="GR540" s="43"/>
      <c r="GS540" s="43"/>
      <c r="GT540" s="43"/>
      <c r="GU540" s="43"/>
      <c r="GV540" s="43"/>
      <c r="GW540" s="43"/>
      <c r="GX540" s="43"/>
      <c r="GY540" s="43"/>
      <c r="GZ540" s="43"/>
      <c r="HA540" s="43"/>
      <c r="HB540" s="43"/>
    </row>
    <row r="541" spans="1:210" x14ac:dyDescent="0.6">
      <c r="A541" s="327">
        <v>46</v>
      </c>
      <c r="B541" s="198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  <c r="AH541" s="43"/>
      <c r="AI541" s="43"/>
      <c r="AJ541" s="43"/>
      <c r="AK541" s="43"/>
      <c r="AL541" s="43"/>
      <c r="AM541" s="43"/>
      <c r="AN541" s="43"/>
      <c r="AO541" s="43"/>
      <c r="AP541" s="43"/>
      <c r="AQ541" s="43"/>
      <c r="AR541" s="43"/>
      <c r="AS541" s="43"/>
      <c r="AT541" s="43"/>
      <c r="AU541" s="43"/>
      <c r="AV541" s="43"/>
      <c r="AW541" s="43"/>
      <c r="AX541" s="43"/>
      <c r="AY541" s="43"/>
      <c r="AZ541" s="43"/>
      <c r="BA541" s="308"/>
      <c r="BB541" s="43"/>
      <c r="BC541" s="43"/>
      <c r="BD541" s="43"/>
      <c r="BE541" s="43"/>
      <c r="BF541" s="43"/>
      <c r="BG541" s="43"/>
      <c r="BH541" s="43"/>
      <c r="BI541" s="43"/>
      <c r="BJ541" s="43"/>
      <c r="BK541" s="43"/>
      <c r="BL541" s="43"/>
      <c r="BM541" s="43"/>
      <c r="BN541" s="43"/>
      <c r="BO541" s="43"/>
      <c r="BP541" s="43"/>
      <c r="BQ541" s="43"/>
      <c r="BR541" s="43"/>
      <c r="BS541" s="43"/>
      <c r="BT541" s="43"/>
      <c r="BU541" s="43"/>
      <c r="BV541" s="43"/>
      <c r="BW541" s="43"/>
      <c r="BX541" s="43"/>
      <c r="BY541" s="43"/>
      <c r="BZ541" s="43"/>
      <c r="CA541" s="43"/>
      <c r="CB541" s="43"/>
      <c r="CC541" s="43"/>
      <c r="CD541" s="43"/>
      <c r="CE541" s="43"/>
      <c r="CF541" s="43"/>
      <c r="CG541" s="43"/>
      <c r="CH541" s="43"/>
      <c r="CI541" s="43"/>
      <c r="CJ541" s="43"/>
      <c r="CK541" s="43"/>
      <c r="CL541" s="43"/>
      <c r="CM541" s="43"/>
      <c r="CN541" s="43"/>
      <c r="CO541" s="43"/>
      <c r="CP541" s="43"/>
      <c r="CQ541" s="43"/>
      <c r="CR541" s="43"/>
      <c r="CS541" s="43"/>
      <c r="CT541" s="43"/>
      <c r="CU541" s="43"/>
      <c r="CV541" s="43"/>
      <c r="CW541" s="43"/>
      <c r="CX541" s="43"/>
      <c r="CY541" s="43"/>
      <c r="CZ541" s="43"/>
      <c r="DA541" s="43"/>
      <c r="DC541" s="198"/>
      <c r="DD541" s="43"/>
      <c r="DE541" s="43"/>
      <c r="DF541" s="43"/>
      <c r="DG541" s="43"/>
      <c r="DH541" s="43"/>
      <c r="DI541" s="43"/>
      <c r="DJ541" s="43"/>
      <c r="DK541" s="43"/>
      <c r="DL541" s="43"/>
      <c r="DM541" s="43"/>
      <c r="DN541" s="43"/>
      <c r="DO541" s="43"/>
      <c r="DP541" s="43"/>
      <c r="DQ541" s="43"/>
      <c r="DR541" s="43"/>
      <c r="DS541" s="43"/>
      <c r="DT541" s="43"/>
      <c r="DU541" s="43"/>
      <c r="DV541" s="43"/>
      <c r="DW541" s="43"/>
      <c r="DX541" s="43"/>
      <c r="DY541" s="43"/>
      <c r="DZ541" s="43"/>
      <c r="EA541" s="43"/>
      <c r="EB541" s="43"/>
      <c r="EC541" s="43"/>
      <c r="ED541" s="43"/>
      <c r="EE541" s="43"/>
      <c r="EF541" s="43"/>
      <c r="EG541" s="43"/>
      <c r="EH541" s="43"/>
      <c r="EI541" s="43"/>
      <c r="EJ541" s="43"/>
      <c r="EK541" s="43"/>
      <c r="EL541" s="43"/>
      <c r="EM541" s="43"/>
      <c r="EN541" s="43"/>
      <c r="EO541" s="43"/>
      <c r="EP541" s="43"/>
      <c r="EQ541" s="43"/>
      <c r="ER541" s="43"/>
      <c r="ES541" s="43"/>
      <c r="ET541" s="43"/>
      <c r="EU541" s="43"/>
      <c r="EV541" s="43"/>
      <c r="EW541" s="43"/>
      <c r="EX541" s="43"/>
      <c r="EY541" s="43"/>
      <c r="EZ541" s="43"/>
      <c r="FA541" s="43"/>
      <c r="FB541" s="308"/>
      <c r="FC541" s="43"/>
      <c r="FD541" s="43"/>
      <c r="FE541" s="43"/>
      <c r="FF541" s="43"/>
      <c r="FG541" s="43"/>
      <c r="FH541" s="43"/>
      <c r="FI541" s="43"/>
      <c r="FJ541" s="43"/>
      <c r="FK541" s="43"/>
      <c r="FL541" s="43"/>
      <c r="FM541" s="43"/>
      <c r="FN541" s="43"/>
      <c r="FO541" s="43"/>
      <c r="FP541" s="43"/>
      <c r="FQ541" s="43"/>
      <c r="FR541" s="43"/>
      <c r="FS541" s="43"/>
      <c r="FT541" s="43"/>
      <c r="FU541" s="43"/>
      <c r="FV541" s="43"/>
      <c r="FW541" s="43"/>
      <c r="FX541" s="43"/>
      <c r="FY541" s="43"/>
      <c r="FZ541" s="43"/>
      <c r="GA541" s="43"/>
      <c r="GB541" s="43"/>
      <c r="GC541" s="43"/>
      <c r="GD541" s="43"/>
      <c r="GE541" s="43"/>
      <c r="GF541" s="43"/>
      <c r="GG541" s="43"/>
      <c r="GH541" s="43"/>
      <c r="GI541" s="43"/>
      <c r="GJ541" s="43"/>
      <c r="GK541" s="43"/>
      <c r="GL541" s="43"/>
      <c r="GM541" s="43"/>
      <c r="GN541" s="43"/>
      <c r="GO541" s="43"/>
      <c r="GP541" s="43"/>
      <c r="GQ541" s="43"/>
      <c r="GR541" s="43"/>
      <c r="GS541" s="43"/>
      <c r="GT541" s="43"/>
      <c r="GU541" s="43"/>
      <c r="GV541" s="43"/>
      <c r="GW541" s="43"/>
      <c r="GX541" s="43"/>
      <c r="GY541" s="43"/>
      <c r="GZ541" s="43"/>
      <c r="HA541" s="43"/>
      <c r="HB541" s="43"/>
    </row>
    <row r="542" spans="1:210" x14ac:dyDescent="0.6">
      <c r="A542" s="327">
        <v>47</v>
      </c>
      <c r="B542" s="198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  <c r="AH542" s="43"/>
      <c r="AI542" s="43"/>
      <c r="AJ542" s="43"/>
      <c r="AK542" s="43"/>
      <c r="AL542" s="43"/>
      <c r="AM542" s="43"/>
      <c r="AN542" s="43"/>
      <c r="AO542" s="43"/>
      <c r="AP542" s="43"/>
      <c r="AQ542" s="43"/>
      <c r="AR542" s="43"/>
      <c r="AS542" s="43"/>
      <c r="AT542" s="43"/>
      <c r="AU542" s="43"/>
      <c r="AV542" s="43"/>
      <c r="AW542" s="43"/>
      <c r="AX542" s="43"/>
      <c r="AY542" s="43"/>
      <c r="AZ542" s="43"/>
      <c r="BA542" s="308"/>
      <c r="BB542" s="43"/>
      <c r="BC542" s="43"/>
      <c r="BD542" s="43"/>
      <c r="BE542" s="43"/>
      <c r="BF542" s="43"/>
      <c r="BG542" s="43"/>
      <c r="BH542" s="43"/>
      <c r="BI542" s="43"/>
      <c r="BJ542" s="43"/>
      <c r="BK542" s="43"/>
      <c r="BL542" s="43"/>
      <c r="BM542" s="43"/>
      <c r="BN542" s="43"/>
      <c r="BO542" s="43"/>
      <c r="BP542" s="43"/>
      <c r="BQ542" s="43"/>
      <c r="BR542" s="43"/>
      <c r="BS542" s="43"/>
      <c r="BT542" s="43"/>
      <c r="BU542" s="43"/>
      <c r="BV542" s="43"/>
      <c r="BW542" s="43"/>
      <c r="BX542" s="43"/>
      <c r="BY542" s="43"/>
      <c r="BZ542" s="43"/>
      <c r="CA542" s="43"/>
      <c r="CB542" s="43"/>
      <c r="CC542" s="43"/>
      <c r="CD542" s="43"/>
      <c r="CE542" s="43"/>
      <c r="CF542" s="43"/>
      <c r="CG542" s="43"/>
      <c r="CH542" s="43"/>
      <c r="CI542" s="43"/>
      <c r="CJ542" s="43"/>
      <c r="CK542" s="43"/>
      <c r="CL542" s="43"/>
      <c r="CM542" s="43"/>
      <c r="CN542" s="43"/>
      <c r="CO542" s="43"/>
      <c r="CP542" s="43"/>
      <c r="CQ542" s="43"/>
      <c r="CR542" s="43"/>
      <c r="CS542" s="43"/>
      <c r="CT542" s="43"/>
      <c r="CU542" s="43"/>
      <c r="CV542" s="43"/>
      <c r="CW542" s="43"/>
      <c r="CX542" s="43"/>
      <c r="CY542" s="43"/>
      <c r="CZ542" s="43"/>
      <c r="DA542" s="43"/>
      <c r="DC542" s="198"/>
      <c r="DD542" s="43"/>
      <c r="DE542" s="43"/>
      <c r="DF542" s="43"/>
      <c r="DG542" s="43"/>
      <c r="DH542" s="43"/>
      <c r="DI542" s="43"/>
      <c r="DJ542" s="43"/>
      <c r="DK542" s="43"/>
      <c r="DL542" s="43"/>
      <c r="DM542" s="43"/>
      <c r="DN542" s="43"/>
      <c r="DO542" s="43"/>
      <c r="DP542" s="43"/>
      <c r="DQ542" s="43"/>
      <c r="DR542" s="43"/>
      <c r="DS542" s="43"/>
      <c r="DT542" s="43"/>
      <c r="DU542" s="43"/>
      <c r="DV542" s="43"/>
      <c r="DW542" s="43"/>
      <c r="DX542" s="43"/>
      <c r="DY542" s="43"/>
      <c r="DZ542" s="43"/>
      <c r="EA542" s="43"/>
      <c r="EB542" s="43"/>
      <c r="EC542" s="43"/>
      <c r="ED542" s="43"/>
      <c r="EE542" s="43"/>
      <c r="EF542" s="43"/>
      <c r="EG542" s="43"/>
      <c r="EH542" s="43"/>
      <c r="EI542" s="43"/>
      <c r="EJ542" s="43"/>
      <c r="EK542" s="43"/>
      <c r="EL542" s="43"/>
      <c r="EM542" s="43"/>
      <c r="EN542" s="43"/>
      <c r="EO542" s="43"/>
      <c r="EP542" s="43"/>
      <c r="EQ542" s="43"/>
      <c r="ER542" s="43"/>
      <c r="ES542" s="43"/>
      <c r="ET542" s="43"/>
      <c r="EU542" s="43"/>
      <c r="EV542" s="43"/>
      <c r="EW542" s="43"/>
      <c r="EX542" s="43"/>
      <c r="EY542" s="43"/>
      <c r="EZ542" s="43"/>
      <c r="FA542" s="43"/>
      <c r="FB542" s="308"/>
      <c r="FC542" s="43"/>
      <c r="FD542" s="43"/>
      <c r="FE542" s="43"/>
      <c r="FF542" s="43"/>
      <c r="FG542" s="43"/>
      <c r="FH542" s="43"/>
      <c r="FI542" s="43"/>
      <c r="FJ542" s="43"/>
      <c r="FK542" s="43"/>
      <c r="FL542" s="43"/>
      <c r="FM542" s="43"/>
      <c r="FN542" s="43"/>
      <c r="FO542" s="43"/>
      <c r="FP542" s="43"/>
      <c r="FQ542" s="43"/>
      <c r="FR542" s="43"/>
      <c r="FS542" s="43"/>
      <c r="FT542" s="43"/>
      <c r="FU542" s="43"/>
      <c r="FV542" s="43"/>
      <c r="FW542" s="43"/>
      <c r="FX542" s="43"/>
      <c r="FY542" s="43"/>
      <c r="FZ542" s="43"/>
      <c r="GA542" s="43"/>
      <c r="GB542" s="43"/>
      <c r="GC542" s="43"/>
      <c r="GD542" s="43"/>
      <c r="GE542" s="43"/>
      <c r="GF542" s="43"/>
      <c r="GG542" s="43"/>
      <c r="GH542" s="43"/>
      <c r="GI542" s="43"/>
      <c r="GJ542" s="43"/>
      <c r="GK542" s="43"/>
      <c r="GL542" s="43"/>
      <c r="GM542" s="43"/>
      <c r="GN542" s="43"/>
      <c r="GO542" s="43"/>
      <c r="GP542" s="43"/>
      <c r="GQ542" s="43"/>
      <c r="GR542" s="43"/>
      <c r="GS542" s="43"/>
      <c r="GT542" s="43"/>
      <c r="GU542" s="43"/>
      <c r="GV542" s="43"/>
      <c r="GW542" s="43"/>
      <c r="GX542" s="43"/>
      <c r="GY542" s="43"/>
      <c r="GZ542" s="43"/>
      <c r="HA542" s="43"/>
      <c r="HB542" s="43"/>
    </row>
    <row r="543" spans="1:210" x14ac:dyDescent="0.6">
      <c r="A543" s="327">
        <v>48</v>
      </c>
      <c r="B543" s="198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  <c r="AH543" s="43"/>
      <c r="AI543" s="43"/>
      <c r="AJ543" s="43"/>
      <c r="AK543" s="43"/>
      <c r="AL543" s="43"/>
      <c r="AM543" s="43"/>
      <c r="AN543" s="43"/>
      <c r="AO543" s="43"/>
      <c r="AP543" s="43"/>
      <c r="AQ543" s="43"/>
      <c r="AR543" s="43"/>
      <c r="AS543" s="43"/>
      <c r="AT543" s="43"/>
      <c r="AU543" s="43"/>
      <c r="AV543" s="43"/>
      <c r="AW543" s="43"/>
      <c r="AX543" s="43"/>
      <c r="AY543" s="43"/>
      <c r="AZ543" s="43"/>
      <c r="BA543" s="308"/>
      <c r="BB543" s="43"/>
      <c r="BC543" s="43"/>
      <c r="BD543" s="43"/>
      <c r="BE543" s="43"/>
      <c r="BF543" s="43"/>
      <c r="BG543" s="43"/>
      <c r="BH543" s="43"/>
      <c r="BI543" s="43"/>
      <c r="BJ543" s="43"/>
      <c r="BK543" s="43"/>
      <c r="BL543" s="43"/>
      <c r="BM543" s="43"/>
      <c r="BN543" s="43"/>
      <c r="BO543" s="43"/>
      <c r="BP543" s="43"/>
      <c r="BQ543" s="43"/>
      <c r="BR543" s="43"/>
      <c r="BS543" s="43"/>
      <c r="BT543" s="43"/>
      <c r="BU543" s="43"/>
      <c r="BV543" s="43"/>
      <c r="BW543" s="43"/>
      <c r="BX543" s="43"/>
      <c r="BY543" s="43"/>
      <c r="BZ543" s="43"/>
      <c r="CA543" s="43"/>
      <c r="CB543" s="43"/>
      <c r="CC543" s="43"/>
      <c r="CD543" s="43"/>
      <c r="CE543" s="43"/>
      <c r="CF543" s="43"/>
      <c r="CG543" s="43"/>
      <c r="CH543" s="43"/>
      <c r="CI543" s="43"/>
      <c r="CJ543" s="43"/>
      <c r="CK543" s="43"/>
      <c r="CL543" s="43"/>
      <c r="CM543" s="43"/>
      <c r="CN543" s="43"/>
      <c r="CO543" s="43"/>
      <c r="CP543" s="43"/>
      <c r="CQ543" s="43"/>
      <c r="CR543" s="43"/>
      <c r="CS543" s="43"/>
      <c r="CT543" s="43"/>
      <c r="CU543" s="43"/>
      <c r="CV543" s="43"/>
      <c r="CW543" s="43"/>
      <c r="CX543" s="43"/>
      <c r="CY543" s="43"/>
      <c r="CZ543" s="43"/>
      <c r="DA543" s="43"/>
      <c r="DC543" s="198"/>
      <c r="DD543" s="43"/>
      <c r="DE543" s="43"/>
      <c r="DF543" s="43"/>
      <c r="DG543" s="43"/>
      <c r="DH543" s="43"/>
      <c r="DI543" s="43"/>
      <c r="DJ543" s="43"/>
      <c r="DK543" s="43"/>
      <c r="DL543" s="43"/>
      <c r="DM543" s="43"/>
      <c r="DN543" s="43"/>
      <c r="DO543" s="43"/>
      <c r="DP543" s="43"/>
      <c r="DQ543" s="43"/>
      <c r="DR543" s="43"/>
      <c r="DS543" s="43"/>
      <c r="DT543" s="43"/>
      <c r="DU543" s="43"/>
      <c r="DV543" s="43"/>
      <c r="DW543" s="43"/>
      <c r="DX543" s="43"/>
      <c r="DY543" s="43"/>
      <c r="DZ543" s="43"/>
      <c r="EA543" s="43"/>
      <c r="EB543" s="43"/>
      <c r="EC543" s="43"/>
      <c r="ED543" s="43"/>
      <c r="EE543" s="43"/>
      <c r="EF543" s="43"/>
      <c r="EG543" s="43"/>
      <c r="EH543" s="43"/>
      <c r="EI543" s="43"/>
      <c r="EJ543" s="43"/>
      <c r="EK543" s="43"/>
      <c r="EL543" s="43"/>
      <c r="EM543" s="43"/>
      <c r="EN543" s="43"/>
      <c r="EO543" s="43"/>
      <c r="EP543" s="43"/>
      <c r="EQ543" s="43"/>
      <c r="ER543" s="43"/>
      <c r="ES543" s="43"/>
      <c r="ET543" s="43"/>
      <c r="EU543" s="43"/>
      <c r="EV543" s="43"/>
      <c r="EW543" s="43"/>
      <c r="EX543" s="43"/>
      <c r="EY543" s="43"/>
      <c r="EZ543" s="43"/>
      <c r="FA543" s="43"/>
      <c r="FB543" s="308"/>
      <c r="FC543" s="43"/>
      <c r="FD543" s="43"/>
      <c r="FE543" s="43"/>
      <c r="FF543" s="43"/>
      <c r="FG543" s="43"/>
      <c r="FH543" s="43"/>
      <c r="FI543" s="43"/>
      <c r="FJ543" s="43"/>
      <c r="FK543" s="43"/>
      <c r="FL543" s="43"/>
      <c r="FM543" s="43"/>
      <c r="FN543" s="43"/>
      <c r="FO543" s="43"/>
      <c r="FP543" s="43"/>
      <c r="FQ543" s="43"/>
      <c r="FR543" s="43"/>
      <c r="FS543" s="43"/>
      <c r="FT543" s="43"/>
      <c r="FU543" s="43"/>
      <c r="FV543" s="43"/>
      <c r="FW543" s="43"/>
      <c r="FX543" s="43"/>
      <c r="FY543" s="43"/>
      <c r="FZ543" s="43"/>
      <c r="GA543" s="43"/>
      <c r="GB543" s="43"/>
      <c r="GC543" s="43"/>
      <c r="GD543" s="43"/>
      <c r="GE543" s="43"/>
      <c r="GF543" s="43"/>
      <c r="GG543" s="43"/>
      <c r="GH543" s="43"/>
      <c r="GI543" s="43"/>
      <c r="GJ543" s="43"/>
      <c r="GK543" s="43"/>
      <c r="GL543" s="43"/>
      <c r="GM543" s="43"/>
      <c r="GN543" s="43"/>
      <c r="GO543" s="43"/>
      <c r="GP543" s="43"/>
      <c r="GQ543" s="43"/>
      <c r="GR543" s="43"/>
      <c r="GS543" s="43"/>
      <c r="GT543" s="43"/>
      <c r="GU543" s="43"/>
      <c r="GV543" s="43"/>
      <c r="GW543" s="43"/>
      <c r="GX543" s="43"/>
      <c r="GY543" s="43"/>
      <c r="GZ543" s="43"/>
      <c r="HA543" s="43"/>
      <c r="HB543" s="43"/>
    </row>
    <row r="544" spans="1:210" x14ac:dyDescent="0.6">
      <c r="A544" s="327">
        <v>49</v>
      </c>
      <c r="B544" s="198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  <c r="AH544" s="43"/>
      <c r="AI544" s="43"/>
      <c r="AJ544" s="43"/>
      <c r="AK544" s="43"/>
      <c r="AL544" s="43"/>
      <c r="AM544" s="43"/>
      <c r="AN544" s="43"/>
      <c r="AO544" s="43"/>
      <c r="AP544" s="43"/>
      <c r="AQ544" s="43"/>
      <c r="AR544" s="43"/>
      <c r="AS544" s="43"/>
      <c r="AT544" s="43"/>
      <c r="AU544" s="43"/>
      <c r="AV544" s="43"/>
      <c r="AW544" s="43"/>
      <c r="AX544" s="43"/>
      <c r="AY544" s="43"/>
      <c r="AZ544" s="43"/>
      <c r="BA544" s="308"/>
      <c r="BB544" s="43"/>
      <c r="BC544" s="43"/>
      <c r="BD544" s="43"/>
      <c r="BE544" s="43"/>
      <c r="BF544" s="43"/>
      <c r="BG544" s="43"/>
      <c r="BH544" s="43"/>
      <c r="BI544" s="43"/>
      <c r="BJ544" s="43"/>
      <c r="BK544" s="43"/>
      <c r="BL544" s="43"/>
      <c r="BM544" s="43"/>
      <c r="BN544" s="43"/>
      <c r="BO544" s="43"/>
      <c r="BP544" s="43"/>
      <c r="BQ544" s="43"/>
      <c r="BR544" s="43"/>
      <c r="BS544" s="43"/>
      <c r="BT544" s="43"/>
      <c r="BU544" s="43"/>
      <c r="BV544" s="43"/>
      <c r="BW544" s="43"/>
      <c r="BX544" s="43"/>
      <c r="BY544" s="43"/>
      <c r="BZ544" s="43"/>
      <c r="CA544" s="43"/>
      <c r="CB544" s="43"/>
      <c r="CC544" s="43"/>
      <c r="CD544" s="43"/>
      <c r="CE544" s="43"/>
      <c r="CF544" s="43"/>
      <c r="CG544" s="43"/>
      <c r="CH544" s="43"/>
      <c r="CI544" s="43"/>
      <c r="CJ544" s="43"/>
      <c r="CK544" s="43"/>
      <c r="CL544" s="43"/>
      <c r="CM544" s="43"/>
      <c r="CN544" s="43"/>
      <c r="CO544" s="43"/>
      <c r="CP544" s="43"/>
      <c r="CQ544" s="43"/>
      <c r="CR544" s="43"/>
      <c r="CS544" s="43"/>
      <c r="CT544" s="43"/>
      <c r="CU544" s="43"/>
      <c r="CV544" s="43"/>
      <c r="CW544" s="43"/>
      <c r="CX544" s="43"/>
      <c r="CY544" s="43"/>
      <c r="CZ544" s="43"/>
      <c r="DA544" s="43"/>
      <c r="DC544" s="198"/>
      <c r="DD544" s="43"/>
      <c r="DE544" s="43"/>
      <c r="DF544" s="43"/>
      <c r="DG544" s="43"/>
      <c r="DH544" s="43"/>
      <c r="DI544" s="43"/>
      <c r="DJ544" s="43"/>
      <c r="DK544" s="43"/>
      <c r="DL544" s="43"/>
      <c r="DM544" s="43"/>
      <c r="DN544" s="43"/>
      <c r="DO544" s="43"/>
      <c r="DP544" s="43"/>
      <c r="DQ544" s="43"/>
      <c r="DR544" s="43"/>
      <c r="DS544" s="43"/>
      <c r="DT544" s="43"/>
      <c r="DU544" s="43"/>
      <c r="DV544" s="43"/>
      <c r="DW544" s="43"/>
      <c r="DX544" s="43"/>
      <c r="DY544" s="43"/>
      <c r="DZ544" s="43"/>
      <c r="EA544" s="43"/>
      <c r="EB544" s="43"/>
      <c r="EC544" s="43"/>
      <c r="ED544" s="43"/>
      <c r="EE544" s="43"/>
      <c r="EF544" s="43"/>
      <c r="EG544" s="43"/>
      <c r="EH544" s="43"/>
      <c r="EI544" s="43"/>
      <c r="EJ544" s="43"/>
      <c r="EK544" s="43"/>
      <c r="EL544" s="43"/>
      <c r="EM544" s="43"/>
      <c r="EN544" s="43"/>
      <c r="EO544" s="43"/>
      <c r="EP544" s="43"/>
      <c r="EQ544" s="43"/>
      <c r="ER544" s="43"/>
      <c r="ES544" s="43"/>
      <c r="ET544" s="43"/>
      <c r="EU544" s="43"/>
      <c r="EV544" s="43"/>
      <c r="EW544" s="43"/>
      <c r="EX544" s="43"/>
      <c r="EY544" s="43"/>
      <c r="EZ544" s="43"/>
      <c r="FA544" s="43"/>
      <c r="FB544" s="308"/>
      <c r="FC544" s="43"/>
      <c r="FD544" s="43"/>
      <c r="FE544" s="43"/>
      <c r="FF544" s="43"/>
      <c r="FG544" s="43"/>
      <c r="FH544" s="43"/>
      <c r="FI544" s="43"/>
      <c r="FJ544" s="43"/>
      <c r="FK544" s="43"/>
      <c r="FL544" s="43"/>
      <c r="FM544" s="43"/>
      <c r="FN544" s="43"/>
      <c r="FO544" s="43"/>
      <c r="FP544" s="43"/>
      <c r="FQ544" s="43"/>
      <c r="FR544" s="43"/>
      <c r="FS544" s="43"/>
      <c r="FT544" s="43"/>
      <c r="FU544" s="43"/>
      <c r="FV544" s="43"/>
      <c r="FW544" s="43"/>
      <c r="FX544" s="43"/>
      <c r="FY544" s="43"/>
      <c r="FZ544" s="43"/>
      <c r="GA544" s="43"/>
      <c r="GB544" s="43"/>
      <c r="GC544" s="43"/>
      <c r="GD544" s="43"/>
      <c r="GE544" s="43"/>
      <c r="GF544" s="43"/>
      <c r="GG544" s="43"/>
      <c r="GH544" s="43"/>
      <c r="GI544" s="43"/>
      <c r="GJ544" s="43"/>
      <c r="GK544" s="43"/>
      <c r="GL544" s="43"/>
      <c r="GM544" s="43"/>
      <c r="GN544" s="43"/>
      <c r="GO544" s="43"/>
      <c r="GP544" s="43"/>
      <c r="GQ544" s="43"/>
      <c r="GR544" s="43"/>
      <c r="GS544" s="43"/>
      <c r="GT544" s="43"/>
      <c r="GU544" s="43"/>
      <c r="GV544" s="43"/>
      <c r="GW544" s="43"/>
      <c r="GX544" s="43"/>
      <c r="GY544" s="43"/>
      <c r="GZ544" s="43"/>
      <c r="HA544" s="43"/>
      <c r="HB544" s="43"/>
    </row>
    <row r="545" spans="1:210" x14ac:dyDescent="0.6">
      <c r="A545" s="327">
        <v>50</v>
      </c>
      <c r="B545" s="198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  <c r="AH545" s="43"/>
      <c r="AI545" s="43"/>
      <c r="AJ545" s="43"/>
      <c r="AK545" s="43"/>
      <c r="AL545" s="43"/>
      <c r="AM545" s="43"/>
      <c r="AN545" s="43"/>
      <c r="AO545" s="43"/>
      <c r="AP545" s="43"/>
      <c r="AQ545" s="43"/>
      <c r="AR545" s="43"/>
      <c r="AS545" s="43"/>
      <c r="AT545" s="43"/>
      <c r="AU545" s="43"/>
      <c r="AV545" s="43"/>
      <c r="AW545" s="43"/>
      <c r="AX545" s="43"/>
      <c r="AY545" s="43"/>
      <c r="AZ545" s="43"/>
      <c r="BA545" s="308"/>
      <c r="BB545" s="43"/>
      <c r="BC545" s="43"/>
      <c r="BD545" s="43"/>
      <c r="BE545" s="43"/>
      <c r="BF545" s="43"/>
      <c r="BG545" s="43"/>
      <c r="BH545" s="43"/>
      <c r="BI545" s="43"/>
      <c r="BJ545" s="43"/>
      <c r="BK545" s="43"/>
      <c r="BL545" s="43"/>
      <c r="BM545" s="43"/>
      <c r="BN545" s="43"/>
      <c r="BO545" s="43"/>
      <c r="BP545" s="43"/>
      <c r="BQ545" s="43"/>
      <c r="BR545" s="43"/>
      <c r="BS545" s="43"/>
      <c r="BT545" s="43"/>
      <c r="BU545" s="43"/>
      <c r="BV545" s="43"/>
      <c r="BW545" s="43"/>
      <c r="BX545" s="43"/>
      <c r="BY545" s="43"/>
      <c r="BZ545" s="43"/>
      <c r="CA545" s="43"/>
      <c r="CB545" s="43"/>
      <c r="CC545" s="43"/>
      <c r="CD545" s="43"/>
      <c r="CE545" s="43"/>
      <c r="CF545" s="43"/>
      <c r="CG545" s="43"/>
      <c r="CH545" s="43"/>
      <c r="CI545" s="43"/>
      <c r="CJ545" s="43"/>
      <c r="CK545" s="43"/>
      <c r="CL545" s="43"/>
      <c r="CM545" s="43"/>
      <c r="CN545" s="43"/>
      <c r="CO545" s="43"/>
      <c r="CP545" s="43"/>
      <c r="CQ545" s="43"/>
      <c r="CR545" s="43"/>
      <c r="CS545" s="43"/>
      <c r="CT545" s="43"/>
      <c r="CU545" s="43"/>
      <c r="CV545" s="43"/>
      <c r="CW545" s="43"/>
      <c r="CX545" s="43"/>
      <c r="CY545" s="43"/>
      <c r="CZ545" s="43"/>
      <c r="DA545" s="43"/>
      <c r="DC545" s="198"/>
      <c r="DD545" s="43"/>
      <c r="DE545" s="43"/>
      <c r="DF545" s="43"/>
      <c r="DG545" s="43"/>
      <c r="DH545" s="43"/>
      <c r="DI545" s="43"/>
      <c r="DJ545" s="43"/>
      <c r="DK545" s="43"/>
      <c r="DL545" s="43"/>
      <c r="DM545" s="43"/>
      <c r="DN545" s="43"/>
      <c r="DO545" s="43"/>
      <c r="DP545" s="43"/>
      <c r="DQ545" s="43"/>
      <c r="DR545" s="43"/>
      <c r="DS545" s="43"/>
      <c r="DT545" s="43"/>
      <c r="DU545" s="43"/>
      <c r="DV545" s="43"/>
      <c r="DW545" s="43"/>
      <c r="DX545" s="43"/>
      <c r="DY545" s="43"/>
      <c r="DZ545" s="43"/>
      <c r="EA545" s="43"/>
      <c r="EB545" s="43"/>
      <c r="EC545" s="43"/>
      <c r="ED545" s="43"/>
      <c r="EE545" s="43"/>
      <c r="EF545" s="43"/>
      <c r="EG545" s="43"/>
      <c r="EH545" s="43"/>
      <c r="EI545" s="43"/>
      <c r="EJ545" s="43"/>
      <c r="EK545" s="43"/>
      <c r="EL545" s="43"/>
      <c r="EM545" s="43"/>
      <c r="EN545" s="43"/>
      <c r="EO545" s="43"/>
      <c r="EP545" s="43"/>
      <c r="EQ545" s="43"/>
      <c r="ER545" s="43"/>
      <c r="ES545" s="43"/>
      <c r="ET545" s="43"/>
      <c r="EU545" s="43"/>
      <c r="EV545" s="43"/>
      <c r="EW545" s="43"/>
      <c r="EX545" s="43"/>
      <c r="EY545" s="43"/>
      <c r="EZ545" s="43"/>
      <c r="FA545" s="43"/>
      <c r="FB545" s="308"/>
      <c r="FC545" s="43"/>
      <c r="FD545" s="43"/>
      <c r="FE545" s="43"/>
      <c r="FF545" s="43"/>
      <c r="FG545" s="43"/>
      <c r="FH545" s="43"/>
      <c r="FI545" s="43"/>
      <c r="FJ545" s="43"/>
      <c r="FK545" s="43"/>
      <c r="FL545" s="43"/>
      <c r="FM545" s="43"/>
      <c r="FN545" s="43"/>
      <c r="FO545" s="43"/>
      <c r="FP545" s="43"/>
      <c r="FQ545" s="43"/>
      <c r="FR545" s="43"/>
      <c r="FS545" s="43"/>
      <c r="FT545" s="43"/>
      <c r="FU545" s="43"/>
      <c r="FV545" s="43"/>
      <c r="FW545" s="43"/>
      <c r="FX545" s="43"/>
      <c r="FY545" s="43"/>
      <c r="FZ545" s="43"/>
      <c r="GA545" s="43"/>
      <c r="GB545" s="43"/>
      <c r="GC545" s="43"/>
      <c r="GD545" s="43"/>
      <c r="GE545" s="43"/>
      <c r="GF545" s="43"/>
      <c r="GG545" s="43"/>
      <c r="GH545" s="43"/>
      <c r="GI545" s="43"/>
      <c r="GJ545" s="43"/>
      <c r="GK545" s="43"/>
      <c r="GL545" s="43"/>
      <c r="GM545" s="43"/>
      <c r="GN545" s="43"/>
      <c r="GO545" s="43"/>
      <c r="GP545" s="43"/>
      <c r="GQ545" s="43"/>
      <c r="GR545" s="43"/>
      <c r="GS545" s="43"/>
      <c r="GT545" s="43"/>
      <c r="GU545" s="43"/>
      <c r="GV545" s="43"/>
      <c r="GW545" s="43"/>
      <c r="GX545" s="43"/>
      <c r="GY545" s="43"/>
      <c r="GZ545" s="43"/>
      <c r="HA545" s="43"/>
      <c r="HB545" s="43"/>
    </row>
    <row r="546" spans="1:210" ht="16.149999999999999" thickBot="1" x14ac:dyDescent="0.65">
      <c r="B546" s="41"/>
      <c r="BA546" s="17"/>
    </row>
    <row r="547" spans="1:210" x14ac:dyDescent="0.6">
      <c r="B547" s="528" t="s">
        <v>173</v>
      </c>
      <c r="C547" s="19"/>
      <c r="BA547" s="187"/>
      <c r="DC547" s="183" t="s">
        <v>174</v>
      </c>
      <c r="DD547" s="19"/>
    </row>
    <row r="548" spans="1:210" s="327" customFormat="1" ht="16.149999999999999" thickBot="1" x14ac:dyDescent="0.65">
      <c r="B548" s="326">
        <f>COUNTA(B550:B599)</f>
        <v>0</v>
      </c>
      <c r="C548" s="326">
        <f>COUNTA(C549:DA549)</f>
        <v>0</v>
      </c>
      <c r="BA548" s="328"/>
      <c r="DC548" s="326">
        <f>COUNTA(DC550:DC599)</f>
        <v>0</v>
      </c>
      <c r="DD548" s="326">
        <f>COUNTA(DD549:HA549)</f>
        <v>0</v>
      </c>
    </row>
    <row r="549" spans="1:210" s="2" customFormat="1" ht="16.149999999999999" thickBot="1" x14ac:dyDescent="0.65">
      <c r="A549" s="327"/>
      <c r="B549" s="185" t="s">
        <v>412</v>
      </c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  <c r="AJ549" s="42"/>
      <c r="AK549" s="42"/>
      <c r="AL549" s="42"/>
      <c r="AM549" s="42"/>
      <c r="AN549" s="42"/>
      <c r="AO549" s="42"/>
      <c r="AP549" s="42"/>
      <c r="AQ549" s="42"/>
      <c r="AR549" s="42"/>
      <c r="AS549" s="42"/>
      <c r="AT549" s="42"/>
      <c r="AU549" s="42"/>
      <c r="AV549" s="42"/>
      <c r="AW549" s="42"/>
      <c r="AX549" s="42"/>
      <c r="AY549" s="42"/>
      <c r="AZ549" s="42"/>
      <c r="BA549" s="307"/>
      <c r="BB549" s="42"/>
      <c r="BC549" s="42"/>
      <c r="BD549" s="42"/>
      <c r="BE549" s="42"/>
      <c r="BF549" s="42"/>
      <c r="BG549" s="42"/>
      <c r="BH549" s="42"/>
      <c r="BI549" s="42"/>
      <c r="BJ549" s="42"/>
      <c r="BK549" s="42"/>
      <c r="BL549" s="42"/>
      <c r="BM549" s="42"/>
      <c r="BN549" s="42"/>
      <c r="BO549" s="42"/>
      <c r="BP549" s="42"/>
      <c r="BQ549" s="42"/>
      <c r="BR549" s="42"/>
      <c r="BS549" s="42"/>
      <c r="BT549" s="42"/>
      <c r="BU549" s="42"/>
      <c r="BV549" s="42"/>
      <c r="BW549" s="42"/>
      <c r="BX549" s="42"/>
      <c r="BY549" s="42"/>
      <c r="BZ549" s="42"/>
      <c r="CA549" s="42"/>
      <c r="CB549" s="42"/>
      <c r="CC549" s="42"/>
      <c r="CD549" s="42"/>
      <c r="CE549" s="42"/>
      <c r="CF549" s="42"/>
      <c r="CG549" s="42"/>
      <c r="CH549" s="42"/>
      <c r="CI549" s="42"/>
      <c r="CJ549" s="42"/>
      <c r="CK549" s="42"/>
      <c r="CL549" s="42"/>
      <c r="CM549" s="42"/>
      <c r="CN549" s="42"/>
      <c r="CO549" s="42"/>
      <c r="CP549" s="42"/>
      <c r="CQ549" s="42"/>
      <c r="CR549" s="42"/>
      <c r="CS549" s="42"/>
      <c r="CT549" s="42"/>
      <c r="CU549" s="42"/>
      <c r="CV549" s="42"/>
      <c r="CW549" s="42"/>
      <c r="CX549" s="42"/>
      <c r="CY549" s="42"/>
      <c r="CZ549" s="42"/>
      <c r="DA549" s="42"/>
      <c r="DC549" s="185"/>
      <c r="DD549" s="42"/>
      <c r="DE549" s="42"/>
      <c r="DF549" s="42"/>
      <c r="DG549" s="42"/>
      <c r="DH549" s="42"/>
      <c r="DI549" s="42"/>
      <c r="DJ549" s="42"/>
      <c r="DK549" s="42"/>
      <c r="DL549" s="42"/>
      <c r="DM549" s="42"/>
      <c r="DN549" s="42"/>
      <c r="DO549" s="42"/>
      <c r="DP549" s="42"/>
      <c r="DQ549" s="42"/>
      <c r="DR549" s="42"/>
      <c r="DS549" s="42"/>
      <c r="DT549" s="42"/>
      <c r="DU549" s="42"/>
      <c r="DV549" s="42"/>
      <c r="DW549" s="42"/>
      <c r="DX549" s="42"/>
      <c r="DY549" s="42"/>
      <c r="DZ549" s="42"/>
      <c r="EA549" s="42"/>
      <c r="EB549" s="42"/>
      <c r="EC549" s="42"/>
      <c r="ED549" s="42"/>
      <c r="EE549" s="42"/>
      <c r="EF549" s="42"/>
      <c r="EG549" s="42"/>
      <c r="EH549" s="42"/>
      <c r="EI549" s="42"/>
      <c r="EJ549" s="42"/>
      <c r="EK549" s="42"/>
      <c r="EL549" s="42"/>
      <c r="EM549" s="42"/>
      <c r="EN549" s="42"/>
      <c r="EO549" s="42"/>
      <c r="EP549" s="42"/>
      <c r="EQ549" s="42"/>
      <c r="ER549" s="42"/>
      <c r="ES549" s="42"/>
      <c r="ET549" s="42"/>
      <c r="EU549" s="42"/>
      <c r="EV549" s="42"/>
      <c r="EW549" s="42"/>
      <c r="EX549" s="42"/>
      <c r="EY549" s="42"/>
      <c r="EZ549" s="42"/>
      <c r="FA549" s="42"/>
      <c r="FB549" s="307"/>
      <c r="FC549" s="42"/>
      <c r="FD549" s="42"/>
      <c r="FE549" s="42"/>
      <c r="FF549" s="42"/>
      <c r="FG549" s="42"/>
      <c r="FH549" s="42"/>
      <c r="FI549" s="42"/>
      <c r="FJ549" s="42"/>
      <c r="FK549" s="42"/>
      <c r="FL549" s="42"/>
      <c r="FM549" s="42"/>
      <c r="FN549" s="42"/>
      <c r="FO549" s="42"/>
      <c r="FP549" s="42"/>
      <c r="FQ549" s="42"/>
      <c r="FR549" s="42"/>
      <c r="FS549" s="42"/>
      <c r="FT549" s="42"/>
      <c r="FU549" s="42"/>
      <c r="FV549" s="42"/>
      <c r="FW549" s="42"/>
      <c r="FX549" s="42"/>
      <c r="FY549" s="42"/>
      <c r="FZ549" s="42"/>
      <c r="GA549" s="42"/>
      <c r="GB549" s="42"/>
      <c r="GC549" s="42"/>
      <c r="GD549" s="42"/>
      <c r="GE549" s="42"/>
      <c r="GF549" s="42"/>
      <c r="GG549" s="42"/>
      <c r="GH549" s="42"/>
      <c r="GI549" s="42"/>
      <c r="GJ549" s="42"/>
      <c r="GK549" s="42"/>
      <c r="GL549" s="42"/>
      <c r="GM549" s="42"/>
      <c r="GN549" s="42"/>
      <c r="GO549" s="42"/>
      <c r="GP549" s="42"/>
      <c r="GQ549" s="42"/>
      <c r="GR549" s="42"/>
      <c r="GS549" s="42"/>
      <c r="GT549" s="42"/>
      <c r="GU549" s="42"/>
      <c r="GV549" s="42"/>
      <c r="GW549" s="42"/>
      <c r="GX549" s="42"/>
      <c r="GY549" s="42"/>
      <c r="GZ549" s="42"/>
      <c r="HA549" s="42"/>
      <c r="HB549" s="42"/>
    </row>
    <row r="550" spans="1:210" x14ac:dyDescent="0.6">
      <c r="A550" s="327">
        <v>1</v>
      </c>
      <c r="B550" s="198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  <c r="AH550" s="43"/>
      <c r="AI550" s="43"/>
      <c r="AJ550" s="43"/>
      <c r="AK550" s="43"/>
      <c r="AL550" s="43"/>
      <c r="AM550" s="43"/>
      <c r="AN550" s="43"/>
      <c r="AO550" s="43"/>
      <c r="AP550" s="43"/>
      <c r="AQ550" s="43"/>
      <c r="AR550" s="43"/>
      <c r="AS550" s="43"/>
      <c r="AT550" s="43"/>
      <c r="AU550" s="43"/>
      <c r="AV550" s="43"/>
      <c r="AW550" s="43"/>
      <c r="AX550" s="43"/>
      <c r="AY550" s="43"/>
      <c r="AZ550" s="43"/>
      <c r="BA550" s="308"/>
      <c r="BB550" s="43"/>
      <c r="BC550" s="43"/>
      <c r="BD550" s="43"/>
      <c r="BE550" s="43"/>
      <c r="BF550" s="43"/>
      <c r="BG550" s="43"/>
      <c r="BH550" s="43"/>
      <c r="BI550" s="43"/>
      <c r="BJ550" s="43"/>
      <c r="BK550" s="43"/>
      <c r="BL550" s="43"/>
      <c r="BM550" s="43"/>
      <c r="BN550" s="43"/>
      <c r="BO550" s="43"/>
      <c r="BP550" s="43"/>
      <c r="BQ550" s="43"/>
      <c r="BR550" s="43"/>
      <c r="BS550" s="43"/>
      <c r="BT550" s="43"/>
      <c r="BU550" s="43"/>
      <c r="BV550" s="43"/>
      <c r="BW550" s="43"/>
      <c r="BX550" s="43"/>
      <c r="BY550" s="43"/>
      <c r="BZ550" s="43"/>
      <c r="CA550" s="43"/>
      <c r="CB550" s="43"/>
      <c r="CC550" s="43"/>
      <c r="CD550" s="43"/>
      <c r="CE550" s="43"/>
      <c r="CF550" s="43"/>
      <c r="CG550" s="43"/>
      <c r="CH550" s="43"/>
      <c r="CI550" s="43"/>
      <c r="CJ550" s="43"/>
      <c r="CK550" s="43"/>
      <c r="CL550" s="43"/>
      <c r="CM550" s="43"/>
      <c r="CN550" s="43"/>
      <c r="CO550" s="43"/>
      <c r="CP550" s="43"/>
      <c r="CQ550" s="43"/>
      <c r="CR550" s="43"/>
      <c r="CS550" s="43"/>
      <c r="CT550" s="43"/>
      <c r="CU550" s="43"/>
      <c r="CV550" s="43"/>
      <c r="CW550" s="43"/>
      <c r="CX550" s="43"/>
      <c r="CY550" s="43"/>
      <c r="CZ550" s="43"/>
      <c r="DA550" s="43"/>
      <c r="DC550" s="198"/>
      <c r="DD550" s="43"/>
      <c r="DE550" s="43"/>
      <c r="DF550" s="43"/>
      <c r="DG550" s="43"/>
      <c r="DH550" s="43"/>
      <c r="DI550" s="43"/>
      <c r="DJ550" s="43"/>
      <c r="DK550" s="43"/>
      <c r="DL550" s="43"/>
      <c r="DM550" s="43"/>
      <c r="DN550" s="43"/>
      <c r="DO550" s="43"/>
      <c r="DP550" s="43"/>
      <c r="DQ550" s="43"/>
      <c r="DR550" s="43"/>
      <c r="DS550" s="43"/>
      <c r="DT550" s="43"/>
      <c r="DU550" s="43"/>
      <c r="DV550" s="43"/>
      <c r="DW550" s="43"/>
      <c r="DX550" s="43"/>
      <c r="DY550" s="43"/>
      <c r="DZ550" s="43"/>
      <c r="EA550" s="43"/>
      <c r="EB550" s="43"/>
      <c r="EC550" s="43"/>
      <c r="ED550" s="43"/>
      <c r="EE550" s="43"/>
      <c r="EF550" s="43"/>
      <c r="EG550" s="43"/>
      <c r="EH550" s="43"/>
      <c r="EI550" s="43"/>
      <c r="EJ550" s="43"/>
      <c r="EK550" s="43"/>
      <c r="EL550" s="43"/>
      <c r="EM550" s="43"/>
      <c r="EN550" s="43"/>
      <c r="EO550" s="43"/>
      <c r="EP550" s="43"/>
      <c r="EQ550" s="43"/>
      <c r="ER550" s="43"/>
      <c r="ES550" s="43"/>
      <c r="ET550" s="43"/>
      <c r="EU550" s="43"/>
      <c r="EV550" s="43"/>
      <c r="EW550" s="43"/>
      <c r="EX550" s="43"/>
      <c r="EY550" s="43"/>
      <c r="EZ550" s="43"/>
      <c r="FA550" s="43"/>
      <c r="FB550" s="308"/>
      <c r="FC550" s="43"/>
      <c r="FD550" s="43"/>
      <c r="FE550" s="43"/>
      <c r="FF550" s="43"/>
      <c r="FG550" s="43"/>
      <c r="FH550" s="43"/>
      <c r="FI550" s="43"/>
      <c r="FJ550" s="43"/>
      <c r="FK550" s="43"/>
      <c r="FL550" s="43"/>
      <c r="FM550" s="43"/>
      <c r="FN550" s="43"/>
      <c r="FO550" s="43"/>
      <c r="FP550" s="43"/>
      <c r="FQ550" s="43"/>
      <c r="FR550" s="43"/>
      <c r="FS550" s="43"/>
      <c r="FT550" s="43"/>
      <c r="FU550" s="43"/>
      <c r="FV550" s="43"/>
      <c r="FW550" s="43"/>
      <c r="FX550" s="43"/>
      <c r="FY550" s="43"/>
      <c r="FZ550" s="43"/>
      <c r="GA550" s="43"/>
      <c r="GB550" s="43"/>
      <c r="GC550" s="43"/>
      <c r="GD550" s="43"/>
      <c r="GE550" s="43"/>
      <c r="GF550" s="43"/>
      <c r="GG550" s="43"/>
      <c r="GH550" s="43"/>
      <c r="GI550" s="43"/>
      <c r="GJ550" s="43"/>
      <c r="GK550" s="43"/>
      <c r="GL550" s="43"/>
      <c r="GM550" s="43"/>
      <c r="GN550" s="43"/>
      <c r="GO550" s="43"/>
      <c r="GP550" s="43"/>
      <c r="GQ550" s="43"/>
      <c r="GR550" s="43"/>
      <c r="GS550" s="43"/>
      <c r="GT550" s="43"/>
      <c r="GU550" s="43"/>
      <c r="GV550" s="43"/>
      <c r="GW550" s="43"/>
      <c r="GX550" s="43"/>
      <c r="GY550" s="43"/>
      <c r="GZ550" s="43"/>
      <c r="HA550" s="43"/>
      <c r="HB550" s="43"/>
    </row>
    <row r="551" spans="1:210" x14ac:dyDescent="0.6">
      <c r="A551" s="327">
        <v>2</v>
      </c>
      <c r="B551" s="198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  <c r="AH551" s="43"/>
      <c r="AI551" s="43"/>
      <c r="AJ551" s="43"/>
      <c r="AK551" s="43"/>
      <c r="AL551" s="43"/>
      <c r="AM551" s="43"/>
      <c r="AN551" s="43"/>
      <c r="AO551" s="43"/>
      <c r="AP551" s="43"/>
      <c r="AQ551" s="43"/>
      <c r="AR551" s="43"/>
      <c r="AS551" s="43"/>
      <c r="AT551" s="43"/>
      <c r="AU551" s="43"/>
      <c r="AV551" s="43"/>
      <c r="AW551" s="43"/>
      <c r="AX551" s="43"/>
      <c r="AY551" s="43"/>
      <c r="AZ551" s="43"/>
      <c r="BA551" s="308"/>
      <c r="BB551" s="43"/>
      <c r="BC551" s="43"/>
      <c r="BD551" s="43"/>
      <c r="BE551" s="43"/>
      <c r="BF551" s="43"/>
      <c r="BG551" s="43"/>
      <c r="BH551" s="43"/>
      <c r="BI551" s="43"/>
      <c r="BJ551" s="43"/>
      <c r="BK551" s="43"/>
      <c r="BL551" s="43"/>
      <c r="BM551" s="43"/>
      <c r="BN551" s="43"/>
      <c r="BO551" s="43"/>
      <c r="BP551" s="43"/>
      <c r="BQ551" s="43"/>
      <c r="BR551" s="43"/>
      <c r="BS551" s="43"/>
      <c r="BT551" s="43"/>
      <c r="BU551" s="43"/>
      <c r="BV551" s="43"/>
      <c r="BW551" s="43"/>
      <c r="BX551" s="43"/>
      <c r="BY551" s="43"/>
      <c r="BZ551" s="43"/>
      <c r="CA551" s="43"/>
      <c r="CB551" s="43"/>
      <c r="CC551" s="43"/>
      <c r="CD551" s="43"/>
      <c r="CE551" s="43"/>
      <c r="CF551" s="43"/>
      <c r="CG551" s="43"/>
      <c r="CH551" s="43"/>
      <c r="CI551" s="43"/>
      <c r="CJ551" s="43"/>
      <c r="CK551" s="43"/>
      <c r="CL551" s="43"/>
      <c r="CM551" s="43"/>
      <c r="CN551" s="43"/>
      <c r="CO551" s="43"/>
      <c r="CP551" s="43"/>
      <c r="CQ551" s="43"/>
      <c r="CR551" s="43"/>
      <c r="CS551" s="43"/>
      <c r="CT551" s="43"/>
      <c r="CU551" s="43"/>
      <c r="CV551" s="43"/>
      <c r="CW551" s="43"/>
      <c r="CX551" s="43"/>
      <c r="CY551" s="43"/>
      <c r="CZ551" s="43"/>
      <c r="DA551" s="43"/>
      <c r="DC551" s="198"/>
      <c r="DD551" s="43"/>
      <c r="DE551" s="43"/>
      <c r="DF551" s="43"/>
      <c r="DG551" s="43"/>
      <c r="DH551" s="43"/>
      <c r="DI551" s="43"/>
      <c r="DJ551" s="43"/>
      <c r="DK551" s="43"/>
      <c r="DL551" s="43"/>
      <c r="DM551" s="43"/>
      <c r="DN551" s="43"/>
      <c r="DO551" s="43"/>
      <c r="DP551" s="43"/>
      <c r="DQ551" s="43"/>
      <c r="DR551" s="43"/>
      <c r="DS551" s="43"/>
      <c r="DT551" s="43"/>
      <c r="DU551" s="43"/>
      <c r="DV551" s="43"/>
      <c r="DW551" s="43"/>
      <c r="DX551" s="43"/>
      <c r="DY551" s="43"/>
      <c r="DZ551" s="43"/>
      <c r="EA551" s="43"/>
      <c r="EB551" s="43"/>
      <c r="EC551" s="43"/>
      <c r="ED551" s="43"/>
      <c r="EE551" s="43"/>
      <c r="EF551" s="43"/>
      <c r="EG551" s="43"/>
      <c r="EH551" s="43"/>
      <c r="EI551" s="43"/>
      <c r="EJ551" s="43"/>
      <c r="EK551" s="43"/>
      <c r="EL551" s="43"/>
      <c r="EM551" s="43"/>
      <c r="EN551" s="43"/>
      <c r="EO551" s="43"/>
      <c r="EP551" s="43"/>
      <c r="EQ551" s="43"/>
      <c r="ER551" s="43"/>
      <c r="ES551" s="43"/>
      <c r="ET551" s="43"/>
      <c r="EU551" s="43"/>
      <c r="EV551" s="43"/>
      <c r="EW551" s="43"/>
      <c r="EX551" s="43"/>
      <c r="EY551" s="43"/>
      <c r="EZ551" s="43"/>
      <c r="FA551" s="43"/>
      <c r="FB551" s="308"/>
      <c r="FC551" s="43"/>
      <c r="FD551" s="43"/>
      <c r="FE551" s="43"/>
      <c r="FF551" s="43"/>
      <c r="FG551" s="43"/>
      <c r="FH551" s="43"/>
      <c r="FI551" s="43"/>
      <c r="FJ551" s="43"/>
      <c r="FK551" s="43"/>
      <c r="FL551" s="43"/>
      <c r="FM551" s="43"/>
      <c r="FN551" s="43"/>
      <c r="FO551" s="43"/>
      <c r="FP551" s="43"/>
      <c r="FQ551" s="43"/>
      <c r="FR551" s="43"/>
      <c r="FS551" s="43"/>
      <c r="FT551" s="43"/>
      <c r="FU551" s="43"/>
      <c r="FV551" s="43"/>
      <c r="FW551" s="43"/>
      <c r="FX551" s="43"/>
      <c r="FY551" s="43"/>
      <c r="FZ551" s="43"/>
      <c r="GA551" s="43"/>
      <c r="GB551" s="43"/>
      <c r="GC551" s="43"/>
      <c r="GD551" s="43"/>
      <c r="GE551" s="43"/>
      <c r="GF551" s="43"/>
      <c r="GG551" s="43"/>
      <c r="GH551" s="43"/>
      <c r="GI551" s="43"/>
      <c r="GJ551" s="43"/>
      <c r="GK551" s="43"/>
      <c r="GL551" s="43"/>
      <c r="GM551" s="43"/>
      <c r="GN551" s="43"/>
      <c r="GO551" s="43"/>
      <c r="GP551" s="43"/>
      <c r="GQ551" s="43"/>
      <c r="GR551" s="43"/>
      <c r="GS551" s="43"/>
      <c r="GT551" s="43"/>
      <c r="GU551" s="43"/>
      <c r="GV551" s="43"/>
      <c r="GW551" s="43"/>
      <c r="GX551" s="43"/>
      <c r="GY551" s="43"/>
      <c r="GZ551" s="43"/>
      <c r="HA551" s="43"/>
      <c r="HB551" s="43"/>
    </row>
    <row r="552" spans="1:210" x14ac:dyDescent="0.6">
      <c r="A552" s="327">
        <v>3</v>
      </c>
      <c r="B552" s="198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  <c r="AH552" s="43"/>
      <c r="AI552" s="43"/>
      <c r="AJ552" s="43"/>
      <c r="AK552" s="43"/>
      <c r="AL552" s="43"/>
      <c r="AM552" s="43"/>
      <c r="AN552" s="43"/>
      <c r="AO552" s="43"/>
      <c r="AP552" s="43"/>
      <c r="AQ552" s="43"/>
      <c r="AR552" s="43"/>
      <c r="AS552" s="43"/>
      <c r="AT552" s="43"/>
      <c r="AU552" s="43"/>
      <c r="AV552" s="43"/>
      <c r="AW552" s="43"/>
      <c r="AX552" s="43"/>
      <c r="AY552" s="43"/>
      <c r="AZ552" s="43"/>
      <c r="BA552" s="308"/>
      <c r="BB552" s="43"/>
      <c r="BC552" s="43"/>
      <c r="BD552" s="43"/>
      <c r="BE552" s="43"/>
      <c r="BF552" s="43"/>
      <c r="BG552" s="43"/>
      <c r="BH552" s="43"/>
      <c r="BI552" s="43"/>
      <c r="BJ552" s="43"/>
      <c r="BK552" s="43"/>
      <c r="BL552" s="43"/>
      <c r="BM552" s="43"/>
      <c r="BN552" s="43"/>
      <c r="BO552" s="43"/>
      <c r="BP552" s="43"/>
      <c r="BQ552" s="43"/>
      <c r="BR552" s="43"/>
      <c r="BS552" s="43"/>
      <c r="BT552" s="43"/>
      <c r="BU552" s="43"/>
      <c r="BV552" s="43"/>
      <c r="BW552" s="43"/>
      <c r="BX552" s="43"/>
      <c r="BY552" s="43"/>
      <c r="BZ552" s="43"/>
      <c r="CA552" s="43"/>
      <c r="CB552" s="43"/>
      <c r="CC552" s="43"/>
      <c r="CD552" s="43"/>
      <c r="CE552" s="43"/>
      <c r="CF552" s="43"/>
      <c r="CG552" s="43"/>
      <c r="CH552" s="43"/>
      <c r="CI552" s="43"/>
      <c r="CJ552" s="43"/>
      <c r="CK552" s="43"/>
      <c r="CL552" s="43"/>
      <c r="CM552" s="43"/>
      <c r="CN552" s="43"/>
      <c r="CO552" s="43"/>
      <c r="CP552" s="43"/>
      <c r="CQ552" s="43"/>
      <c r="CR552" s="43"/>
      <c r="CS552" s="43"/>
      <c r="CT552" s="43"/>
      <c r="CU552" s="43"/>
      <c r="CV552" s="43"/>
      <c r="CW552" s="43"/>
      <c r="CX552" s="43"/>
      <c r="CY552" s="43"/>
      <c r="CZ552" s="43"/>
      <c r="DA552" s="43"/>
      <c r="DC552" s="198"/>
      <c r="DD552" s="43"/>
      <c r="DE552" s="43"/>
      <c r="DF552" s="43"/>
      <c r="DG552" s="43"/>
      <c r="DH552" s="43"/>
      <c r="DI552" s="43"/>
      <c r="DJ552" s="43"/>
      <c r="DK552" s="43"/>
      <c r="DL552" s="43"/>
      <c r="DM552" s="43"/>
      <c r="DN552" s="43"/>
      <c r="DO552" s="43"/>
      <c r="DP552" s="43"/>
      <c r="DQ552" s="43"/>
      <c r="DR552" s="43"/>
      <c r="DS552" s="43"/>
      <c r="DT552" s="43"/>
      <c r="DU552" s="43"/>
      <c r="DV552" s="43"/>
      <c r="DW552" s="43"/>
      <c r="DX552" s="43"/>
      <c r="DY552" s="43"/>
      <c r="DZ552" s="43"/>
      <c r="EA552" s="43"/>
      <c r="EB552" s="43"/>
      <c r="EC552" s="43"/>
      <c r="ED552" s="43"/>
      <c r="EE552" s="43"/>
      <c r="EF552" s="43"/>
      <c r="EG552" s="43"/>
      <c r="EH552" s="43"/>
      <c r="EI552" s="43"/>
      <c r="EJ552" s="43"/>
      <c r="EK552" s="43"/>
      <c r="EL552" s="43"/>
      <c r="EM552" s="43"/>
      <c r="EN552" s="43"/>
      <c r="EO552" s="43"/>
      <c r="EP552" s="43"/>
      <c r="EQ552" s="43"/>
      <c r="ER552" s="43"/>
      <c r="ES552" s="43"/>
      <c r="ET552" s="43"/>
      <c r="EU552" s="43"/>
      <c r="EV552" s="43"/>
      <c r="EW552" s="43"/>
      <c r="EX552" s="43"/>
      <c r="EY552" s="43"/>
      <c r="EZ552" s="43"/>
      <c r="FA552" s="43"/>
      <c r="FB552" s="308"/>
      <c r="FC552" s="43"/>
      <c r="FD552" s="43"/>
      <c r="FE552" s="43"/>
      <c r="FF552" s="43"/>
      <c r="FG552" s="43"/>
      <c r="FH552" s="43"/>
      <c r="FI552" s="43"/>
      <c r="FJ552" s="43"/>
      <c r="FK552" s="43"/>
      <c r="FL552" s="43"/>
      <c r="FM552" s="43"/>
      <c r="FN552" s="43"/>
      <c r="FO552" s="43"/>
      <c r="FP552" s="43"/>
      <c r="FQ552" s="43"/>
      <c r="FR552" s="43"/>
      <c r="FS552" s="43"/>
      <c r="FT552" s="43"/>
      <c r="FU552" s="43"/>
      <c r="FV552" s="43"/>
      <c r="FW552" s="43"/>
      <c r="FX552" s="43"/>
      <c r="FY552" s="43"/>
      <c r="FZ552" s="43"/>
      <c r="GA552" s="43"/>
      <c r="GB552" s="43"/>
      <c r="GC552" s="43"/>
      <c r="GD552" s="43"/>
      <c r="GE552" s="43"/>
      <c r="GF552" s="43"/>
      <c r="GG552" s="43"/>
      <c r="GH552" s="43"/>
      <c r="GI552" s="43"/>
      <c r="GJ552" s="43"/>
      <c r="GK552" s="43"/>
      <c r="GL552" s="43"/>
      <c r="GM552" s="43"/>
      <c r="GN552" s="43"/>
      <c r="GO552" s="43"/>
      <c r="GP552" s="43"/>
      <c r="GQ552" s="43"/>
      <c r="GR552" s="43"/>
      <c r="GS552" s="43"/>
      <c r="GT552" s="43"/>
      <c r="GU552" s="43"/>
      <c r="GV552" s="43"/>
      <c r="GW552" s="43"/>
      <c r="GX552" s="43"/>
      <c r="GY552" s="43"/>
      <c r="GZ552" s="43"/>
      <c r="HA552" s="43"/>
      <c r="HB552" s="43"/>
    </row>
    <row r="553" spans="1:210" x14ac:dyDescent="0.6">
      <c r="A553" s="327">
        <v>4</v>
      </c>
      <c r="B553" s="198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  <c r="AH553" s="43"/>
      <c r="AI553" s="43"/>
      <c r="AJ553" s="43"/>
      <c r="AK553" s="43"/>
      <c r="AL553" s="43"/>
      <c r="AM553" s="43"/>
      <c r="AN553" s="43"/>
      <c r="AO553" s="43"/>
      <c r="AP553" s="43"/>
      <c r="AQ553" s="43"/>
      <c r="AR553" s="43"/>
      <c r="AS553" s="43"/>
      <c r="AT553" s="43"/>
      <c r="AU553" s="43"/>
      <c r="AV553" s="43"/>
      <c r="AW553" s="43"/>
      <c r="AX553" s="43"/>
      <c r="AY553" s="43"/>
      <c r="AZ553" s="43"/>
      <c r="BA553" s="308"/>
      <c r="BB553" s="43"/>
      <c r="BC553" s="43"/>
      <c r="BD553" s="43"/>
      <c r="BE553" s="43"/>
      <c r="BF553" s="43"/>
      <c r="BG553" s="43"/>
      <c r="BH553" s="43"/>
      <c r="BI553" s="43"/>
      <c r="BJ553" s="43"/>
      <c r="BK553" s="43"/>
      <c r="BL553" s="43"/>
      <c r="BM553" s="43"/>
      <c r="BN553" s="43"/>
      <c r="BO553" s="43"/>
      <c r="BP553" s="43"/>
      <c r="BQ553" s="43"/>
      <c r="BR553" s="43"/>
      <c r="BS553" s="43"/>
      <c r="BT553" s="43"/>
      <c r="BU553" s="43"/>
      <c r="BV553" s="43"/>
      <c r="BW553" s="43"/>
      <c r="BX553" s="43"/>
      <c r="BY553" s="43"/>
      <c r="BZ553" s="43"/>
      <c r="CA553" s="43"/>
      <c r="CB553" s="43"/>
      <c r="CC553" s="43"/>
      <c r="CD553" s="43"/>
      <c r="CE553" s="43"/>
      <c r="CF553" s="43"/>
      <c r="CG553" s="43"/>
      <c r="CH553" s="43"/>
      <c r="CI553" s="43"/>
      <c r="CJ553" s="43"/>
      <c r="CK553" s="43"/>
      <c r="CL553" s="43"/>
      <c r="CM553" s="43"/>
      <c r="CN553" s="43"/>
      <c r="CO553" s="43"/>
      <c r="CP553" s="43"/>
      <c r="CQ553" s="43"/>
      <c r="CR553" s="43"/>
      <c r="CS553" s="43"/>
      <c r="CT553" s="43"/>
      <c r="CU553" s="43"/>
      <c r="CV553" s="43"/>
      <c r="CW553" s="43"/>
      <c r="CX553" s="43"/>
      <c r="CY553" s="43"/>
      <c r="CZ553" s="43"/>
      <c r="DA553" s="43"/>
      <c r="DC553" s="198"/>
      <c r="DD553" s="43"/>
      <c r="DE553" s="43"/>
      <c r="DF553" s="43"/>
      <c r="DG553" s="43"/>
      <c r="DH553" s="43"/>
      <c r="DI553" s="43"/>
      <c r="DJ553" s="43"/>
      <c r="DK553" s="43"/>
      <c r="DL553" s="43"/>
      <c r="DM553" s="43"/>
      <c r="DN553" s="43"/>
      <c r="DO553" s="43"/>
      <c r="DP553" s="43"/>
      <c r="DQ553" s="43"/>
      <c r="DR553" s="43"/>
      <c r="DS553" s="43"/>
      <c r="DT553" s="43"/>
      <c r="DU553" s="43"/>
      <c r="DV553" s="43"/>
      <c r="DW553" s="43"/>
      <c r="DX553" s="43"/>
      <c r="DY553" s="43"/>
      <c r="DZ553" s="43"/>
      <c r="EA553" s="43"/>
      <c r="EB553" s="43"/>
      <c r="EC553" s="43"/>
      <c r="ED553" s="43"/>
      <c r="EE553" s="43"/>
      <c r="EF553" s="43"/>
      <c r="EG553" s="43"/>
      <c r="EH553" s="43"/>
      <c r="EI553" s="43"/>
      <c r="EJ553" s="43"/>
      <c r="EK553" s="43"/>
      <c r="EL553" s="43"/>
      <c r="EM553" s="43"/>
      <c r="EN553" s="43"/>
      <c r="EO553" s="43"/>
      <c r="EP553" s="43"/>
      <c r="EQ553" s="43"/>
      <c r="ER553" s="43"/>
      <c r="ES553" s="43"/>
      <c r="ET553" s="43"/>
      <c r="EU553" s="43"/>
      <c r="EV553" s="43"/>
      <c r="EW553" s="43"/>
      <c r="EX553" s="43"/>
      <c r="EY553" s="43"/>
      <c r="EZ553" s="43"/>
      <c r="FA553" s="43"/>
      <c r="FB553" s="308"/>
      <c r="FC553" s="43"/>
      <c r="FD553" s="43"/>
      <c r="FE553" s="43"/>
      <c r="FF553" s="43"/>
      <c r="FG553" s="43"/>
      <c r="FH553" s="43"/>
      <c r="FI553" s="43"/>
      <c r="FJ553" s="43"/>
      <c r="FK553" s="43"/>
      <c r="FL553" s="43"/>
      <c r="FM553" s="43"/>
      <c r="FN553" s="43"/>
      <c r="FO553" s="43"/>
      <c r="FP553" s="43"/>
      <c r="FQ553" s="43"/>
      <c r="FR553" s="43"/>
      <c r="FS553" s="43"/>
      <c r="FT553" s="43"/>
      <c r="FU553" s="43"/>
      <c r="FV553" s="43"/>
      <c r="FW553" s="43"/>
      <c r="FX553" s="43"/>
      <c r="FY553" s="43"/>
      <c r="FZ553" s="43"/>
      <c r="GA553" s="43"/>
      <c r="GB553" s="43"/>
      <c r="GC553" s="43"/>
      <c r="GD553" s="43"/>
      <c r="GE553" s="43"/>
      <c r="GF553" s="43"/>
      <c r="GG553" s="43"/>
      <c r="GH553" s="43"/>
      <c r="GI553" s="43"/>
      <c r="GJ553" s="43"/>
      <c r="GK553" s="43"/>
      <c r="GL553" s="43"/>
      <c r="GM553" s="43"/>
      <c r="GN553" s="43"/>
      <c r="GO553" s="43"/>
      <c r="GP553" s="43"/>
      <c r="GQ553" s="43"/>
      <c r="GR553" s="43"/>
      <c r="GS553" s="43"/>
      <c r="GT553" s="43"/>
      <c r="GU553" s="43"/>
      <c r="GV553" s="43"/>
      <c r="GW553" s="43"/>
      <c r="GX553" s="43"/>
      <c r="GY553" s="43"/>
      <c r="GZ553" s="43"/>
      <c r="HA553" s="43"/>
      <c r="HB553" s="43"/>
    </row>
    <row r="554" spans="1:210" x14ac:dyDescent="0.6">
      <c r="A554" s="327">
        <v>5</v>
      </c>
      <c r="B554" s="198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  <c r="AH554" s="43"/>
      <c r="AI554" s="43"/>
      <c r="AJ554" s="43"/>
      <c r="AK554" s="43"/>
      <c r="AL554" s="43"/>
      <c r="AM554" s="43"/>
      <c r="AN554" s="43"/>
      <c r="AO554" s="43"/>
      <c r="AP554" s="43"/>
      <c r="AQ554" s="43"/>
      <c r="AR554" s="43"/>
      <c r="AS554" s="43"/>
      <c r="AT554" s="43"/>
      <c r="AU554" s="43"/>
      <c r="AV554" s="43"/>
      <c r="AW554" s="43"/>
      <c r="AX554" s="43"/>
      <c r="AY554" s="43"/>
      <c r="AZ554" s="43"/>
      <c r="BA554" s="308"/>
      <c r="BB554" s="43"/>
      <c r="BC554" s="43"/>
      <c r="BD554" s="43"/>
      <c r="BE554" s="43"/>
      <c r="BF554" s="43"/>
      <c r="BG554" s="43"/>
      <c r="BH554" s="43"/>
      <c r="BI554" s="43"/>
      <c r="BJ554" s="43"/>
      <c r="BK554" s="43"/>
      <c r="BL554" s="43"/>
      <c r="BM554" s="43"/>
      <c r="BN554" s="43"/>
      <c r="BO554" s="43"/>
      <c r="BP554" s="43"/>
      <c r="BQ554" s="43"/>
      <c r="BR554" s="43"/>
      <c r="BS554" s="43"/>
      <c r="BT554" s="43"/>
      <c r="BU554" s="43"/>
      <c r="BV554" s="43"/>
      <c r="BW554" s="43"/>
      <c r="BX554" s="43"/>
      <c r="BY554" s="43"/>
      <c r="BZ554" s="43"/>
      <c r="CA554" s="43"/>
      <c r="CB554" s="43"/>
      <c r="CC554" s="43"/>
      <c r="CD554" s="43"/>
      <c r="CE554" s="43"/>
      <c r="CF554" s="43"/>
      <c r="CG554" s="43"/>
      <c r="CH554" s="43"/>
      <c r="CI554" s="43"/>
      <c r="CJ554" s="43"/>
      <c r="CK554" s="43"/>
      <c r="CL554" s="43"/>
      <c r="CM554" s="43"/>
      <c r="CN554" s="43"/>
      <c r="CO554" s="43"/>
      <c r="CP554" s="43"/>
      <c r="CQ554" s="43"/>
      <c r="CR554" s="43"/>
      <c r="CS554" s="43"/>
      <c r="CT554" s="43"/>
      <c r="CU554" s="43"/>
      <c r="CV554" s="43"/>
      <c r="CW554" s="43"/>
      <c r="CX554" s="43"/>
      <c r="CY554" s="43"/>
      <c r="CZ554" s="43"/>
      <c r="DA554" s="43"/>
      <c r="DC554" s="198"/>
      <c r="DD554" s="43"/>
      <c r="DE554" s="43"/>
      <c r="DF554" s="43"/>
      <c r="DG554" s="43"/>
      <c r="DH554" s="43"/>
      <c r="DI554" s="43"/>
      <c r="DJ554" s="43"/>
      <c r="DK554" s="43"/>
      <c r="DL554" s="43"/>
      <c r="DM554" s="43"/>
      <c r="DN554" s="43"/>
      <c r="DO554" s="43"/>
      <c r="DP554" s="43"/>
      <c r="DQ554" s="43"/>
      <c r="DR554" s="43"/>
      <c r="DS554" s="43"/>
      <c r="DT554" s="43"/>
      <c r="DU554" s="43"/>
      <c r="DV554" s="43"/>
      <c r="DW554" s="43"/>
      <c r="DX554" s="43"/>
      <c r="DY554" s="43"/>
      <c r="DZ554" s="43"/>
      <c r="EA554" s="43"/>
      <c r="EB554" s="43"/>
      <c r="EC554" s="43"/>
      <c r="ED554" s="43"/>
      <c r="EE554" s="43"/>
      <c r="EF554" s="43"/>
      <c r="EG554" s="43"/>
      <c r="EH554" s="43"/>
      <c r="EI554" s="43"/>
      <c r="EJ554" s="43"/>
      <c r="EK554" s="43"/>
      <c r="EL554" s="43"/>
      <c r="EM554" s="43"/>
      <c r="EN554" s="43"/>
      <c r="EO554" s="43"/>
      <c r="EP554" s="43"/>
      <c r="EQ554" s="43"/>
      <c r="ER554" s="43"/>
      <c r="ES554" s="43"/>
      <c r="ET554" s="43"/>
      <c r="EU554" s="43"/>
      <c r="EV554" s="43"/>
      <c r="EW554" s="43"/>
      <c r="EX554" s="43"/>
      <c r="EY554" s="43"/>
      <c r="EZ554" s="43"/>
      <c r="FA554" s="43"/>
      <c r="FB554" s="308"/>
      <c r="FC554" s="43"/>
      <c r="FD554" s="43"/>
      <c r="FE554" s="43"/>
      <c r="FF554" s="43"/>
      <c r="FG554" s="43"/>
      <c r="FH554" s="43"/>
      <c r="FI554" s="43"/>
      <c r="FJ554" s="43"/>
      <c r="FK554" s="43"/>
      <c r="FL554" s="43"/>
      <c r="FM554" s="43"/>
      <c r="FN554" s="43"/>
      <c r="FO554" s="43"/>
      <c r="FP554" s="43"/>
      <c r="FQ554" s="43"/>
      <c r="FR554" s="43"/>
      <c r="FS554" s="43"/>
      <c r="FT554" s="43"/>
      <c r="FU554" s="43"/>
      <c r="FV554" s="43"/>
      <c r="FW554" s="43"/>
      <c r="FX554" s="43"/>
      <c r="FY554" s="43"/>
      <c r="FZ554" s="43"/>
      <c r="GA554" s="43"/>
      <c r="GB554" s="43"/>
      <c r="GC554" s="43"/>
      <c r="GD554" s="43"/>
      <c r="GE554" s="43"/>
      <c r="GF554" s="43"/>
      <c r="GG554" s="43"/>
      <c r="GH554" s="43"/>
      <c r="GI554" s="43"/>
      <c r="GJ554" s="43"/>
      <c r="GK554" s="43"/>
      <c r="GL554" s="43"/>
      <c r="GM554" s="43"/>
      <c r="GN554" s="43"/>
      <c r="GO554" s="43"/>
      <c r="GP554" s="43"/>
      <c r="GQ554" s="43"/>
      <c r="GR554" s="43"/>
      <c r="GS554" s="43"/>
      <c r="GT554" s="43"/>
      <c r="GU554" s="43"/>
      <c r="GV554" s="43"/>
      <c r="GW554" s="43"/>
      <c r="GX554" s="43"/>
      <c r="GY554" s="43"/>
      <c r="GZ554" s="43"/>
      <c r="HA554" s="43"/>
      <c r="HB554" s="43"/>
    </row>
    <row r="555" spans="1:210" x14ac:dyDescent="0.6">
      <c r="A555" s="327">
        <v>6</v>
      </c>
      <c r="B555" s="198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  <c r="AH555" s="43"/>
      <c r="AI555" s="43"/>
      <c r="AJ555" s="43"/>
      <c r="AK555" s="43"/>
      <c r="AL555" s="43"/>
      <c r="AM555" s="43"/>
      <c r="AN555" s="43"/>
      <c r="AO555" s="43"/>
      <c r="AP555" s="43"/>
      <c r="AQ555" s="43"/>
      <c r="AR555" s="43"/>
      <c r="AS555" s="43"/>
      <c r="AT555" s="43"/>
      <c r="AU555" s="43"/>
      <c r="AV555" s="43"/>
      <c r="AW555" s="43"/>
      <c r="AX555" s="43"/>
      <c r="AY555" s="43"/>
      <c r="AZ555" s="43"/>
      <c r="BA555" s="308"/>
      <c r="BB555" s="43"/>
      <c r="BC555" s="43"/>
      <c r="BD555" s="43"/>
      <c r="BE555" s="43"/>
      <c r="BF555" s="43"/>
      <c r="BG555" s="43"/>
      <c r="BH555" s="43"/>
      <c r="BI555" s="43"/>
      <c r="BJ555" s="43"/>
      <c r="BK555" s="43"/>
      <c r="BL555" s="43"/>
      <c r="BM555" s="43"/>
      <c r="BN555" s="43"/>
      <c r="BO555" s="43"/>
      <c r="BP555" s="43"/>
      <c r="BQ555" s="43"/>
      <c r="BR555" s="43"/>
      <c r="BS555" s="43"/>
      <c r="BT555" s="43"/>
      <c r="BU555" s="43"/>
      <c r="BV555" s="43"/>
      <c r="BW555" s="43"/>
      <c r="BX555" s="43"/>
      <c r="BY555" s="43"/>
      <c r="BZ555" s="43"/>
      <c r="CA555" s="43"/>
      <c r="CB555" s="43"/>
      <c r="CC555" s="43"/>
      <c r="CD555" s="43"/>
      <c r="CE555" s="43"/>
      <c r="CF555" s="43"/>
      <c r="CG555" s="43"/>
      <c r="CH555" s="43"/>
      <c r="CI555" s="43"/>
      <c r="CJ555" s="43"/>
      <c r="CK555" s="43"/>
      <c r="CL555" s="43"/>
      <c r="CM555" s="43"/>
      <c r="CN555" s="43"/>
      <c r="CO555" s="43"/>
      <c r="CP555" s="43"/>
      <c r="CQ555" s="43"/>
      <c r="CR555" s="43"/>
      <c r="CS555" s="43"/>
      <c r="CT555" s="43"/>
      <c r="CU555" s="43"/>
      <c r="CV555" s="43"/>
      <c r="CW555" s="43"/>
      <c r="CX555" s="43"/>
      <c r="CY555" s="43"/>
      <c r="CZ555" s="43"/>
      <c r="DA555" s="43"/>
      <c r="DC555" s="198"/>
      <c r="DD555" s="43"/>
      <c r="DE555" s="43"/>
      <c r="DF555" s="43"/>
      <c r="DG555" s="43"/>
      <c r="DH555" s="43"/>
      <c r="DI555" s="43"/>
      <c r="DJ555" s="43"/>
      <c r="DK555" s="43"/>
      <c r="DL555" s="43"/>
      <c r="DM555" s="43"/>
      <c r="DN555" s="43"/>
      <c r="DO555" s="43"/>
      <c r="DP555" s="43"/>
      <c r="DQ555" s="43"/>
      <c r="DR555" s="43"/>
      <c r="DS555" s="43"/>
      <c r="DT555" s="43"/>
      <c r="DU555" s="43"/>
      <c r="DV555" s="43"/>
      <c r="DW555" s="43"/>
      <c r="DX555" s="43"/>
      <c r="DY555" s="43"/>
      <c r="DZ555" s="43"/>
      <c r="EA555" s="43"/>
      <c r="EB555" s="43"/>
      <c r="EC555" s="43"/>
      <c r="ED555" s="43"/>
      <c r="EE555" s="43"/>
      <c r="EF555" s="43"/>
      <c r="EG555" s="43"/>
      <c r="EH555" s="43"/>
      <c r="EI555" s="43"/>
      <c r="EJ555" s="43"/>
      <c r="EK555" s="43"/>
      <c r="EL555" s="43"/>
      <c r="EM555" s="43"/>
      <c r="EN555" s="43"/>
      <c r="EO555" s="43"/>
      <c r="EP555" s="43"/>
      <c r="EQ555" s="43"/>
      <c r="ER555" s="43"/>
      <c r="ES555" s="43"/>
      <c r="ET555" s="43"/>
      <c r="EU555" s="43"/>
      <c r="EV555" s="43"/>
      <c r="EW555" s="43"/>
      <c r="EX555" s="43"/>
      <c r="EY555" s="43"/>
      <c r="EZ555" s="43"/>
      <c r="FA555" s="43"/>
      <c r="FB555" s="308"/>
      <c r="FC555" s="43"/>
      <c r="FD555" s="43"/>
      <c r="FE555" s="43"/>
      <c r="FF555" s="43"/>
      <c r="FG555" s="43"/>
      <c r="FH555" s="43"/>
      <c r="FI555" s="43"/>
      <c r="FJ555" s="43"/>
      <c r="FK555" s="43"/>
      <c r="FL555" s="43"/>
      <c r="FM555" s="43"/>
      <c r="FN555" s="43"/>
      <c r="FO555" s="43"/>
      <c r="FP555" s="43"/>
      <c r="FQ555" s="43"/>
      <c r="FR555" s="43"/>
      <c r="FS555" s="43"/>
      <c r="FT555" s="43"/>
      <c r="FU555" s="43"/>
      <c r="FV555" s="43"/>
      <c r="FW555" s="43"/>
      <c r="FX555" s="43"/>
      <c r="FY555" s="43"/>
      <c r="FZ555" s="43"/>
      <c r="GA555" s="43"/>
      <c r="GB555" s="43"/>
      <c r="GC555" s="43"/>
      <c r="GD555" s="43"/>
      <c r="GE555" s="43"/>
      <c r="GF555" s="43"/>
      <c r="GG555" s="43"/>
      <c r="GH555" s="43"/>
      <c r="GI555" s="43"/>
      <c r="GJ555" s="43"/>
      <c r="GK555" s="43"/>
      <c r="GL555" s="43"/>
      <c r="GM555" s="43"/>
      <c r="GN555" s="43"/>
      <c r="GO555" s="43"/>
      <c r="GP555" s="43"/>
      <c r="GQ555" s="43"/>
      <c r="GR555" s="43"/>
      <c r="GS555" s="43"/>
      <c r="GT555" s="43"/>
      <c r="GU555" s="43"/>
      <c r="GV555" s="43"/>
      <c r="GW555" s="43"/>
      <c r="GX555" s="43"/>
      <c r="GY555" s="43"/>
      <c r="GZ555" s="43"/>
      <c r="HA555" s="43"/>
      <c r="HB555" s="43"/>
    </row>
    <row r="556" spans="1:210" x14ac:dyDescent="0.6">
      <c r="A556" s="327">
        <v>7</v>
      </c>
      <c r="B556" s="198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  <c r="AH556" s="43"/>
      <c r="AI556" s="43"/>
      <c r="AJ556" s="43"/>
      <c r="AK556" s="43"/>
      <c r="AL556" s="43"/>
      <c r="AM556" s="43"/>
      <c r="AN556" s="43"/>
      <c r="AO556" s="43"/>
      <c r="AP556" s="43"/>
      <c r="AQ556" s="43"/>
      <c r="AR556" s="43"/>
      <c r="AS556" s="43"/>
      <c r="AT556" s="43"/>
      <c r="AU556" s="43"/>
      <c r="AV556" s="43"/>
      <c r="AW556" s="43"/>
      <c r="AX556" s="43"/>
      <c r="AY556" s="43"/>
      <c r="AZ556" s="43"/>
      <c r="BA556" s="308"/>
      <c r="BB556" s="43"/>
      <c r="BC556" s="43"/>
      <c r="BD556" s="43"/>
      <c r="BE556" s="43"/>
      <c r="BF556" s="43"/>
      <c r="BG556" s="43"/>
      <c r="BH556" s="43"/>
      <c r="BI556" s="43"/>
      <c r="BJ556" s="43"/>
      <c r="BK556" s="43"/>
      <c r="BL556" s="43"/>
      <c r="BM556" s="43"/>
      <c r="BN556" s="43"/>
      <c r="BO556" s="43"/>
      <c r="BP556" s="43"/>
      <c r="BQ556" s="43"/>
      <c r="BR556" s="43"/>
      <c r="BS556" s="43"/>
      <c r="BT556" s="43"/>
      <c r="BU556" s="43"/>
      <c r="BV556" s="43"/>
      <c r="BW556" s="43"/>
      <c r="BX556" s="43"/>
      <c r="BY556" s="43"/>
      <c r="BZ556" s="43"/>
      <c r="CA556" s="43"/>
      <c r="CB556" s="43"/>
      <c r="CC556" s="43"/>
      <c r="CD556" s="43"/>
      <c r="CE556" s="43"/>
      <c r="CF556" s="43"/>
      <c r="CG556" s="43"/>
      <c r="CH556" s="43"/>
      <c r="CI556" s="43"/>
      <c r="CJ556" s="43"/>
      <c r="CK556" s="43"/>
      <c r="CL556" s="43"/>
      <c r="CM556" s="43"/>
      <c r="CN556" s="43"/>
      <c r="CO556" s="43"/>
      <c r="CP556" s="43"/>
      <c r="CQ556" s="43"/>
      <c r="CR556" s="43"/>
      <c r="CS556" s="43"/>
      <c r="CT556" s="43"/>
      <c r="CU556" s="43"/>
      <c r="CV556" s="43"/>
      <c r="CW556" s="43"/>
      <c r="CX556" s="43"/>
      <c r="CY556" s="43"/>
      <c r="CZ556" s="43"/>
      <c r="DA556" s="43"/>
      <c r="DC556" s="198"/>
      <c r="DD556" s="43"/>
      <c r="DE556" s="43"/>
      <c r="DF556" s="43"/>
      <c r="DG556" s="43"/>
      <c r="DH556" s="43"/>
      <c r="DI556" s="43"/>
      <c r="DJ556" s="43"/>
      <c r="DK556" s="43"/>
      <c r="DL556" s="43"/>
      <c r="DM556" s="43"/>
      <c r="DN556" s="43"/>
      <c r="DO556" s="43"/>
      <c r="DP556" s="43"/>
      <c r="DQ556" s="43"/>
      <c r="DR556" s="43"/>
      <c r="DS556" s="43"/>
      <c r="DT556" s="43"/>
      <c r="DU556" s="43"/>
      <c r="DV556" s="43"/>
      <c r="DW556" s="43"/>
      <c r="DX556" s="43"/>
      <c r="DY556" s="43"/>
      <c r="DZ556" s="43"/>
      <c r="EA556" s="43"/>
      <c r="EB556" s="43"/>
      <c r="EC556" s="43"/>
      <c r="ED556" s="43"/>
      <c r="EE556" s="43"/>
      <c r="EF556" s="43"/>
      <c r="EG556" s="43"/>
      <c r="EH556" s="43"/>
      <c r="EI556" s="43"/>
      <c r="EJ556" s="43"/>
      <c r="EK556" s="43"/>
      <c r="EL556" s="43"/>
      <c r="EM556" s="43"/>
      <c r="EN556" s="43"/>
      <c r="EO556" s="43"/>
      <c r="EP556" s="43"/>
      <c r="EQ556" s="43"/>
      <c r="ER556" s="43"/>
      <c r="ES556" s="43"/>
      <c r="ET556" s="43"/>
      <c r="EU556" s="43"/>
      <c r="EV556" s="43"/>
      <c r="EW556" s="43"/>
      <c r="EX556" s="43"/>
      <c r="EY556" s="43"/>
      <c r="EZ556" s="43"/>
      <c r="FA556" s="43"/>
      <c r="FB556" s="308"/>
      <c r="FC556" s="43"/>
      <c r="FD556" s="43"/>
      <c r="FE556" s="43"/>
      <c r="FF556" s="43"/>
      <c r="FG556" s="43"/>
      <c r="FH556" s="43"/>
      <c r="FI556" s="43"/>
      <c r="FJ556" s="43"/>
      <c r="FK556" s="43"/>
      <c r="FL556" s="43"/>
      <c r="FM556" s="43"/>
      <c r="FN556" s="43"/>
      <c r="FO556" s="43"/>
      <c r="FP556" s="43"/>
      <c r="FQ556" s="43"/>
      <c r="FR556" s="43"/>
      <c r="FS556" s="43"/>
      <c r="FT556" s="43"/>
      <c r="FU556" s="43"/>
      <c r="FV556" s="43"/>
      <c r="FW556" s="43"/>
      <c r="FX556" s="43"/>
      <c r="FY556" s="43"/>
      <c r="FZ556" s="43"/>
      <c r="GA556" s="43"/>
      <c r="GB556" s="43"/>
      <c r="GC556" s="43"/>
      <c r="GD556" s="43"/>
      <c r="GE556" s="43"/>
      <c r="GF556" s="43"/>
      <c r="GG556" s="43"/>
      <c r="GH556" s="43"/>
      <c r="GI556" s="43"/>
      <c r="GJ556" s="43"/>
      <c r="GK556" s="43"/>
      <c r="GL556" s="43"/>
      <c r="GM556" s="43"/>
      <c r="GN556" s="43"/>
      <c r="GO556" s="43"/>
      <c r="GP556" s="43"/>
      <c r="GQ556" s="43"/>
      <c r="GR556" s="43"/>
      <c r="GS556" s="43"/>
      <c r="GT556" s="43"/>
      <c r="GU556" s="43"/>
      <c r="GV556" s="43"/>
      <c r="GW556" s="43"/>
      <c r="GX556" s="43"/>
      <c r="GY556" s="43"/>
      <c r="GZ556" s="43"/>
      <c r="HA556" s="43"/>
      <c r="HB556" s="43"/>
    </row>
    <row r="557" spans="1:210" x14ac:dyDescent="0.6">
      <c r="A557" s="327">
        <v>8</v>
      </c>
      <c r="B557" s="198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  <c r="AH557" s="43"/>
      <c r="AI557" s="43"/>
      <c r="AJ557" s="43"/>
      <c r="AK557" s="43"/>
      <c r="AL557" s="43"/>
      <c r="AM557" s="43"/>
      <c r="AN557" s="43"/>
      <c r="AO557" s="43"/>
      <c r="AP557" s="43"/>
      <c r="AQ557" s="43"/>
      <c r="AR557" s="43"/>
      <c r="AS557" s="43"/>
      <c r="AT557" s="43"/>
      <c r="AU557" s="43"/>
      <c r="AV557" s="43"/>
      <c r="AW557" s="43"/>
      <c r="AX557" s="43"/>
      <c r="AY557" s="43"/>
      <c r="AZ557" s="43"/>
      <c r="BA557" s="308"/>
      <c r="BB557" s="43"/>
      <c r="BC557" s="43"/>
      <c r="BD557" s="43"/>
      <c r="BE557" s="43"/>
      <c r="BF557" s="43"/>
      <c r="BG557" s="43"/>
      <c r="BH557" s="43"/>
      <c r="BI557" s="43"/>
      <c r="BJ557" s="43"/>
      <c r="BK557" s="43"/>
      <c r="BL557" s="43"/>
      <c r="BM557" s="43"/>
      <c r="BN557" s="43"/>
      <c r="BO557" s="43"/>
      <c r="BP557" s="43"/>
      <c r="BQ557" s="43"/>
      <c r="BR557" s="43"/>
      <c r="BS557" s="43"/>
      <c r="BT557" s="43"/>
      <c r="BU557" s="43"/>
      <c r="BV557" s="43"/>
      <c r="BW557" s="43"/>
      <c r="BX557" s="43"/>
      <c r="BY557" s="43"/>
      <c r="BZ557" s="43"/>
      <c r="CA557" s="43"/>
      <c r="CB557" s="43"/>
      <c r="CC557" s="43"/>
      <c r="CD557" s="43"/>
      <c r="CE557" s="43"/>
      <c r="CF557" s="43"/>
      <c r="CG557" s="43"/>
      <c r="CH557" s="43"/>
      <c r="CI557" s="43"/>
      <c r="CJ557" s="43"/>
      <c r="CK557" s="43"/>
      <c r="CL557" s="43"/>
      <c r="CM557" s="43"/>
      <c r="CN557" s="43"/>
      <c r="CO557" s="43"/>
      <c r="CP557" s="43"/>
      <c r="CQ557" s="43"/>
      <c r="CR557" s="43"/>
      <c r="CS557" s="43"/>
      <c r="CT557" s="43"/>
      <c r="CU557" s="43"/>
      <c r="CV557" s="43"/>
      <c r="CW557" s="43"/>
      <c r="CX557" s="43"/>
      <c r="CY557" s="43"/>
      <c r="CZ557" s="43"/>
      <c r="DA557" s="43"/>
      <c r="DC557" s="198"/>
      <c r="DD557" s="43"/>
      <c r="DE557" s="43"/>
      <c r="DF557" s="43"/>
      <c r="DG557" s="43"/>
      <c r="DH557" s="43"/>
      <c r="DI557" s="43"/>
      <c r="DJ557" s="43"/>
      <c r="DK557" s="43"/>
      <c r="DL557" s="43"/>
      <c r="DM557" s="43"/>
      <c r="DN557" s="43"/>
      <c r="DO557" s="43"/>
      <c r="DP557" s="43"/>
      <c r="DQ557" s="43"/>
      <c r="DR557" s="43"/>
      <c r="DS557" s="43"/>
      <c r="DT557" s="43"/>
      <c r="DU557" s="43"/>
      <c r="DV557" s="43"/>
      <c r="DW557" s="43"/>
      <c r="DX557" s="43"/>
      <c r="DY557" s="43"/>
      <c r="DZ557" s="43"/>
      <c r="EA557" s="43"/>
      <c r="EB557" s="43"/>
      <c r="EC557" s="43"/>
      <c r="ED557" s="43"/>
      <c r="EE557" s="43"/>
      <c r="EF557" s="43"/>
      <c r="EG557" s="43"/>
      <c r="EH557" s="43"/>
      <c r="EI557" s="43"/>
      <c r="EJ557" s="43"/>
      <c r="EK557" s="43"/>
      <c r="EL557" s="43"/>
      <c r="EM557" s="43"/>
      <c r="EN557" s="43"/>
      <c r="EO557" s="43"/>
      <c r="EP557" s="43"/>
      <c r="EQ557" s="43"/>
      <c r="ER557" s="43"/>
      <c r="ES557" s="43"/>
      <c r="ET557" s="43"/>
      <c r="EU557" s="43"/>
      <c r="EV557" s="43"/>
      <c r="EW557" s="43"/>
      <c r="EX557" s="43"/>
      <c r="EY557" s="43"/>
      <c r="EZ557" s="43"/>
      <c r="FA557" s="43"/>
      <c r="FB557" s="308"/>
      <c r="FC557" s="43"/>
      <c r="FD557" s="43"/>
      <c r="FE557" s="43"/>
      <c r="FF557" s="43"/>
      <c r="FG557" s="43"/>
      <c r="FH557" s="43"/>
      <c r="FI557" s="43"/>
      <c r="FJ557" s="43"/>
      <c r="FK557" s="43"/>
      <c r="FL557" s="43"/>
      <c r="FM557" s="43"/>
      <c r="FN557" s="43"/>
      <c r="FO557" s="43"/>
      <c r="FP557" s="43"/>
      <c r="FQ557" s="43"/>
      <c r="FR557" s="43"/>
      <c r="FS557" s="43"/>
      <c r="FT557" s="43"/>
      <c r="FU557" s="43"/>
      <c r="FV557" s="43"/>
      <c r="FW557" s="43"/>
      <c r="FX557" s="43"/>
      <c r="FY557" s="43"/>
      <c r="FZ557" s="43"/>
      <c r="GA557" s="43"/>
      <c r="GB557" s="43"/>
      <c r="GC557" s="43"/>
      <c r="GD557" s="43"/>
      <c r="GE557" s="43"/>
      <c r="GF557" s="43"/>
      <c r="GG557" s="43"/>
      <c r="GH557" s="43"/>
      <c r="GI557" s="43"/>
      <c r="GJ557" s="43"/>
      <c r="GK557" s="43"/>
      <c r="GL557" s="43"/>
      <c r="GM557" s="43"/>
      <c r="GN557" s="43"/>
      <c r="GO557" s="43"/>
      <c r="GP557" s="43"/>
      <c r="GQ557" s="43"/>
      <c r="GR557" s="43"/>
      <c r="GS557" s="43"/>
      <c r="GT557" s="43"/>
      <c r="GU557" s="43"/>
      <c r="GV557" s="43"/>
      <c r="GW557" s="43"/>
      <c r="GX557" s="43"/>
      <c r="GY557" s="43"/>
      <c r="GZ557" s="43"/>
      <c r="HA557" s="43"/>
      <c r="HB557" s="43"/>
    </row>
    <row r="558" spans="1:210" x14ac:dyDescent="0.6">
      <c r="A558" s="327">
        <v>9</v>
      </c>
      <c r="B558" s="198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  <c r="AH558" s="43"/>
      <c r="AI558" s="43"/>
      <c r="AJ558" s="43"/>
      <c r="AK558" s="43"/>
      <c r="AL558" s="43"/>
      <c r="AM558" s="43"/>
      <c r="AN558" s="43"/>
      <c r="AO558" s="43"/>
      <c r="AP558" s="43"/>
      <c r="AQ558" s="43"/>
      <c r="AR558" s="43"/>
      <c r="AS558" s="43"/>
      <c r="AT558" s="43"/>
      <c r="AU558" s="43"/>
      <c r="AV558" s="43"/>
      <c r="AW558" s="43"/>
      <c r="AX558" s="43"/>
      <c r="AY558" s="43"/>
      <c r="AZ558" s="43"/>
      <c r="BA558" s="308"/>
      <c r="BB558" s="43"/>
      <c r="BC558" s="43"/>
      <c r="BD558" s="43"/>
      <c r="BE558" s="43"/>
      <c r="BF558" s="43"/>
      <c r="BG558" s="43"/>
      <c r="BH558" s="43"/>
      <c r="BI558" s="43"/>
      <c r="BJ558" s="43"/>
      <c r="BK558" s="43"/>
      <c r="BL558" s="43"/>
      <c r="BM558" s="43"/>
      <c r="BN558" s="43"/>
      <c r="BO558" s="43"/>
      <c r="BP558" s="43"/>
      <c r="BQ558" s="43"/>
      <c r="BR558" s="43"/>
      <c r="BS558" s="43"/>
      <c r="BT558" s="43"/>
      <c r="BU558" s="43"/>
      <c r="BV558" s="43"/>
      <c r="BW558" s="43"/>
      <c r="BX558" s="43"/>
      <c r="BY558" s="43"/>
      <c r="BZ558" s="43"/>
      <c r="CA558" s="43"/>
      <c r="CB558" s="43"/>
      <c r="CC558" s="43"/>
      <c r="CD558" s="43"/>
      <c r="CE558" s="43"/>
      <c r="CF558" s="43"/>
      <c r="CG558" s="43"/>
      <c r="CH558" s="43"/>
      <c r="CI558" s="43"/>
      <c r="CJ558" s="43"/>
      <c r="CK558" s="43"/>
      <c r="CL558" s="43"/>
      <c r="CM558" s="43"/>
      <c r="CN558" s="43"/>
      <c r="CO558" s="43"/>
      <c r="CP558" s="43"/>
      <c r="CQ558" s="43"/>
      <c r="CR558" s="43"/>
      <c r="CS558" s="43"/>
      <c r="CT558" s="43"/>
      <c r="CU558" s="43"/>
      <c r="CV558" s="43"/>
      <c r="CW558" s="43"/>
      <c r="CX558" s="43"/>
      <c r="CY558" s="43"/>
      <c r="CZ558" s="43"/>
      <c r="DA558" s="43"/>
      <c r="DC558" s="198"/>
      <c r="DD558" s="43"/>
      <c r="DE558" s="43"/>
      <c r="DF558" s="43"/>
      <c r="DG558" s="43"/>
      <c r="DH558" s="43"/>
      <c r="DI558" s="43"/>
      <c r="DJ558" s="43"/>
      <c r="DK558" s="43"/>
      <c r="DL558" s="43"/>
      <c r="DM558" s="43"/>
      <c r="DN558" s="43"/>
      <c r="DO558" s="43"/>
      <c r="DP558" s="43"/>
      <c r="DQ558" s="43"/>
      <c r="DR558" s="43"/>
      <c r="DS558" s="43"/>
      <c r="DT558" s="43"/>
      <c r="DU558" s="43"/>
      <c r="DV558" s="43"/>
      <c r="DW558" s="43"/>
      <c r="DX558" s="43"/>
      <c r="DY558" s="43"/>
      <c r="DZ558" s="43"/>
      <c r="EA558" s="43"/>
      <c r="EB558" s="43"/>
      <c r="EC558" s="43"/>
      <c r="ED558" s="43"/>
      <c r="EE558" s="43"/>
      <c r="EF558" s="43"/>
      <c r="EG558" s="43"/>
      <c r="EH558" s="43"/>
      <c r="EI558" s="43"/>
      <c r="EJ558" s="43"/>
      <c r="EK558" s="43"/>
      <c r="EL558" s="43"/>
      <c r="EM558" s="43"/>
      <c r="EN558" s="43"/>
      <c r="EO558" s="43"/>
      <c r="EP558" s="43"/>
      <c r="EQ558" s="43"/>
      <c r="ER558" s="43"/>
      <c r="ES558" s="43"/>
      <c r="ET558" s="43"/>
      <c r="EU558" s="43"/>
      <c r="EV558" s="43"/>
      <c r="EW558" s="43"/>
      <c r="EX558" s="43"/>
      <c r="EY558" s="43"/>
      <c r="EZ558" s="43"/>
      <c r="FA558" s="43"/>
      <c r="FB558" s="308"/>
      <c r="FC558" s="43"/>
      <c r="FD558" s="43"/>
      <c r="FE558" s="43"/>
      <c r="FF558" s="43"/>
      <c r="FG558" s="43"/>
      <c r="FH558" s="43"/>
      <c r="FI558" s="43"/>
      <c r="FJ558" s="43"/>
      <c r="FK558" s="43"/>
      <c r="FL558" s="43"/>
      <c r="FM558" s="43"/>
      <c r="FN558" s="43"/>
      <c r="FO558" s="43"/>
      <c r="FP558" s="43"/>
      <c r="FQ558" s="43"/>
      <c r="FR558" s="43"/>
      <c r="FS558" s="43"/>
      <c r="FT558" s="43"/>
      <c r="FU558" s="43"/>
      <c r="FV558" s="43"/>
      <c r="FW558" s="43"/>
      <c r="FX558" s="43"/>
      <c r="FY558" s="43"/>
      <c r="FZ558" s="43"/>
      <c r="GA558" s="43"/>
      <c r="GB558" s="43"/>
      <c r="GC558" s="43"/>
      <c r="GD558" s="43"/>
      <c r="GE558" s="43"/>
      <c r="GF558" s="43"/>
      <c r="GG558" s="43"/>
      <c r="GH558" s="43"/>
      <c r="GI558" s="43"/>
      <c r="GJ558" s="43"/>
      <c r="GK558" s="43"/>
      <c r="GL558" s="43"/>
      <c r="GM558" s="43"/>
      <c r="GN558" s="43"/>
      <c r="GO558" s="43"/>
      <c r="GP558" s="43"/>
      <c r="GQ558" s="43"/>
      <c r="GR558" s="43"/>
      <c r="GS558" s="43"/>
      <c r="GT558" s="43"/>
      <c r="GU558" s="43"/>
      <c r="GV558" s="43"/>
      <c r="GW558" s="43"/>
      <c r="GX558" s="43"/>
      <c r="GY558" s="43"/>
      <c r="GZ558" s="43"/>
      <c r="HA558" s="43"/>
      <c r="HB558" s="43"/>
    </row>
    <row r="559" spans="1:210" x14ac:dyDescent="0.6">
      <c r="A559" s="327">
        <v>10</v>
      </c>
      <c r="B559" s="198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  <c r="AH559" s="43"/>
      <c r="AI559" s="43"/>
      <c r="AJ559" s="43"/>
      <c r="AK559" s="43"/>
      <c r="AL559" s="43"/>
      <c r="AM559" s="43"/>
      <c r="AN559" s="43"/>
      <c r="AO559" s="43"/>
      <c r="AP559" s="43"/>
      <c r="AQ559" s="43"/>
      <c r="AR559" s="43"/>
      <c r="AS559" s="43"/>
      <c r="AT559" s="43"/>
      <c r="AU559" s="43"/>
      <c r="AV559" s="43"/>
      <c r="AW559" s="43"/>
      <c r="AX559" s="43"/>
      <c r="AY559" s="43"/>
      <c r="AZ559" s="43"/>
      <c r="BA559" s="308"/>
      <c r="BB559" s="43"/>
      <c r="BC559" s="43"/>
      <c r="BD559" s="43"/>
      <c r="BE559" s="43"/>
      <c r="BF559" s="43"/>
      <c r="BG559" s="43"/>
      <c r="BH559" s="43"/>
      <c r="BI559" s="43"/>
      <c r="BJ559" s="43"/>
      <c r="BK559" s="43"/>
      <c r="BL559" s="43"/>
      <c r="BM559" s="43"/>
      <c r="BN559" s="43"/>
      <c r="BO559" s="43"/>
      <c r="BP559" s="43"/>
      <c r="BQ559" s="43"/>
      <c r="BR559" s="43"/>
      <c r="BS559" s="43"/>
      <c r="BT559" s="43"/>
      <c r="BU559" s="43"/>
      <c r="BV559" s="43"/>
      <c r="BW559" s="43"/>
      <c r="BX559" s="43"/>
      <c r="BY559" s="43"/>
      <c r="BZ559" s="43"/>
      <c r="CA559" s="43"/>
      <c r="CB559" s="43"/>
      <c r="CC559" s="43"/>
      <c r="CD559" s="43"/>
      <c r="CE559" s="43"/>
      <c r="CF559" s="43"/>
      <c r="CG559" s="43"/>
      <c r="CH559" s="43"/>
      <c r="CI559" s="43"/>
      <c r="CJ559" s="43"/>
      <c r="CK559" s="43"/>
      <c r="CL559" s="43"/>
      <c r="CM559" s="43"/>
      <c r="CN559" s="43"/>
      <c r="CO559" s="43"/>
      <c r="CP559" s="43"/>
      <c r="CQ559" s="43"/>
      <c r="CR559" s="43"/>
      <c r="CS559" s="43"/>
      <c r="CT559" s="43"/>
      <c r="CU559" s="43"/>
      <c r="CV559" s="43"/>
      <c r="CW559" s="43"/>
      <c r="CX559" s="43"/>
      <c r="CY559" s="43"/>
      <c r="CZ559" s="43"/>
      <c r="DA559" s="43"/>
      <c r="DC559" s="198"/>
      <c r="DD559" s="43"/>
      <c r="DE559" s="43"/>
      <c r="DF559" s="43"/>
      <c r="DG559" s="43"/>
      <c r="DH559" s="43"/>
      <c r="DI559" s="43"/>
      <c r="DJ559" s="43"/>
      <c r="DK559" s="43"/>
      <c r="DL559" s="43"/>
      <c r="DM559" s="43"/>
      <c r="DN559" s="43"/>
      <c r="DO559" s="43"/>
      <c r="DP559" s="43"/>
      <c r="DQ559" s="43"/>
      <c r="DR559" s="43"/>
      <c r="DS559" s="43"/>
      <c r="DT559" s="43"/>
      <c r="DU559" s="43"/>
      <c r="DV559" s="43"/>
      <c r="DW559" s="43"/>
      <c r="DX559" s="43"/>
      <c r="DY559" s="43"/>
      <c r="DZ559" s="43"/>
      <c r="EA559" s="43"/>
      <c r="EB559" s="43"/>
      <c r="EC559" s="43"/>
      <c r="ED559" s="43"/>
      <c r="EE559" s="43"/>
      <c r="EF559" s="43"/>
      <c r="EG559" s="43"/>
      <c r="EH559" s="43"/>
      <c r="EI559" s="43"/>
      <c r="EJ559" s="43"/>
      <c r="EK559" s="43"/>
      <c r="EL559" s="43"/>
      <c r="EM559" s="43"/>
      <c r="EN559" s="43"/>
      <c r="EO559" s="43"/>
      <c r="EP559" s="43"/>
      <c r="EQ559" s="43"/>
      <c r="ER559" s="43"/>
      <c r="ES559" s="43"/>
      <c r="ET559" s="43"/>
      <c r="EU559" s="43"/>
      <c r="EV559" s="43"/>
      <c r="EW559" s="43"/>
      <c r="EX559" s="43"/>
      <c r="EY559" s="43"/>
      <c r="EZ559" s="43"/>
      <c r="FA559" s="43"/>
      <c r="FB559" s="308"/>
      <c r="FC559" s="43"/>
      <c r="FD559" s="43"/>
      <c r="FE559" s="43"/>
      <c r="FF559" s="43"/>
      <c r="FG559" s="43"/>
      <c r="FH559" s="43"/>
      <c r="FI559" s="43"/>
      <c r="FJ559" s="43"/>
      <c r="FK559" s="43"/>
      <c r="FL559" s="43"/>
      <c r="FM559" s="43"/>
      <c r="FN559" s="43"/>
      <c r="FO559" s="43"/>
      <c r="FP559" s="43"/>
      <c r="FQ559" s="43"/>
      <c r="FR559" s="43"/>
      <c r="FS559" s="43"/>
      <c r="FT559" s="43"/>
      <c r="FU559" s="43"/>
      <c r="FV559" s="43"/>
      <c r="FW559" s="43"/>
      <c r="FX559" s="43"/>
      <c r="FY559" s="43"/>
      <c r="FZ559" s="43"/>
      <c r="GA559" s="43"/>
      <c r="GB559" s="43"/>
      <c r="GC559" s="43"/>
      <c r="GD559" s="43"/>
      <c r="GE559" s="43"/>
      <c r="GF559" s="43"/>
      <c r="GG559" s="43"/>
      <c r="GH559" s="43"/>
      <c r="GI559" s="43"/>
      <c r="GJ559" s="43"/>
      <c r="GK559" s="43"/>
      <c r="GL559" s="43"/>
      <c r="GM559" s="43"/>
      <c r="GN559" s="43"/>
      <c r="GO559" s="43"/>
      <c r="GP559" s="43"/>
      <c r="GQ559" s="43"/>
      <c r="GR559" s="43"/>
      <c r="GS559" s="43"/>
      <c r="GT559" s="43"/>
      <c r="GU559" s="43"/>
      <c r="GV559" s="43"/>
      <c r="GW559" s="43"/>
      <c r="GX559" s="43"/>
      <c r="GY559" s="43"/>
      <c r="GZ559" s="43"/>
      <c r="HA559" s="43"/>
      <c r="HB559" s="43"/>
    </row>
    <row r="560" spans="1:210" x14ac:dyDescent="0.6">
      <c r="A560" s="327">
        <v>11</v>
      </c>
      <c r="B560" s="198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  <c r="AH560" s="43"/>
      <c r="AI560" s="43"/>
      <c r="AJ560" s="43"/>
      <c r="AK560" s="43"/>
      <c r="AL560" s="43"/>
      <c r="AM560" s="43"/>
      <c r="AN560" s="43"/>
      <c r="AO560" s="43"/>
      <c r="AP560" s="43"/>
      <c r="AQ560" s="43"/>
      <c r="AR560" s="43"/>
      <c r="AS560" s="43"/>
      <c r="AT560" s="43"/>
      <c r="AU560" s="43"/>
      <c r="AV560" s="43"/>
      <c r="AW560" s="43"/>
      <c r="AX560" s="43"/>
      <c r="AY560" s="43"/>
      <c r="AZ560" s="43"/>
      <c r="BA560" s="308"/>
      <c r="BB560" s="43"/>
      <c r="BC560" s="43"/>
      <c r="BD560" s="43"/>
      <c r="BE560" s="43"/>
      <c r="BF560" s="43"/>
      <c r="BG560" s="43"/>
      <c r="BH560" s="43"/>
      <c r="BI560" s="43"/>
      <c r="BJ560" s="43"/>
      <c r="BK560" s="43"/>
      <c r="BL560" s="43"/>
      <c r="BM560" s="43"/>
      <c r="BN560" s="43"/>
      <c r="BO560" s="43"/>
      <c r="BP560" s="43"/>
      <c r="BQ560" s="43"/>
      <c r="BR560" s="43"/>
      <c r="BS560" s="43"/>
      <c r="BT560" s="43"/>
      <c r="BU560" s="43"/>
      <c r="BV560" s="43"/>
      <c r="BW560" s="43"/>
      <c r="BX560" s="43"/>
      <c r="BY560" s="43"/>
      <c r="BZ560" s="43"/>
      <c r="CA560" s="43"/>
      <c r="CB560" s="43"/>
      <c r="CC560" s="43"/>
      <c r="CD560" s="43"/>
      <c r="CE560" s="43"/>
      <c r="CF560" s="43"/>
      <c r="CG560" s="43"/>
      <c r="CH560" s="43"/>
      <c r="CI560" s="43"/>
      <c r="CJ560" s="43"/>
      <c r="CK560" s="43"/>
      <c r="CL560" s="43"/>
      <c r="CM560" s="43"/>
      <c r="CN560" s="43"/>
      <c r="CO560" s="43"/>
      <c r="CP560" s="43"/>
      <c r="CQ560" s="43"/>
      <c r="CR560" s="43"/>
      <c r="CS560" s="43"/>
      <c r="CT560" s="43"/>
      <c r="CU560" s="43"/>
      <c r="CV560" s="43"/>
      <c r="CW560" s="43"/>
      <c r="CX560" s="43"/>
      <c r="CY560" s="43"/>
      <c r="CZ560" s="43"/>
      <c r="DA560" s="43"/>
      <c r="DC560" s="198"/>
      <c r="DD560" s="43"/>
      <c r="DE560" s="43"/>
      <c r="DF560" s="43"/>
      <c r="DG560" s="43"/>
      <c r="DH560" s="43"/>
      <c r="DI560" s="43"/>
      <c r="DJ560" s="43"/>
      <c r="DK560" s="43"/>
      <c r="DL560" s="43"/>
      <c r="DM560" s="43"/>
      <c r="DN560" s="43"/>
      <c r="DO560" s="43"/>
      <c r="DP560" s="43"/>
      <c r="DQ560" s="43"/>
      <c r="DR560" s="43"/>
      <c r="DS560" s="43"/>
      <c r="DT560" s="43"/>
      <c r="DU560" s="43"/>
      <c r="DV560" s="43"/>
      <c r="DW560" s="43"/>
      <c r="DX560" s="43"/>
      <c r="DY560" s="43"/>
      <c r="DZ560" s="43"/>
      <c r="EA560" s="43"/>
      <c r="EB560" s="43"/>
      <c r="EC560" s="43"/>
      <c r="ED560" s="43"/>
      <c r="EE560" s="43"/>
      <c r="EF560" s="43"/>
      <c r="EG560" s="43"/>
      <c r="EH560" s="43"/>
      <c r="EI560" s="43"/>
      <c r="EJ560" s="43"/>
      <c r="EK560" s="43"/>
      <c r="EL560" s="43"/>
      <c r="EM560" s="43"/>
      <c r="EN560" s="43"/>
      <c r="EO560" s="43"/>
      <c r="EP560" s="43"/>
      <c r="EQ560" s="43"/>
      <c r="ER560" s="43"/>
      <c r="ES560" s="43"/>
      <c r="ET560" s="43"/>
      <c r="EU560" s="43"/>
      <c r="EV560" s="43"/>
      <c r="EW560" s="43"/>
      <c r="EX560" s="43"/>
      <c r="EY560" s="43"/>
      <c r="EZ560" s="43"/>
      <c r="FA560" s="43"/>
      <c r="FB560" s="308"/>
      <c r="FC560" s="43"/>
      <c r="FD560" s="43"/>
      <c r="FE560" s="43"/>
      <c r="FF560" s="43"/>
      <c r="FG560" s="43"/>
      <c r="FH560" s="43"/>
      <c r="FI560" s="43"/>
      <c r="FJ560" s="43"/>
      <c r="FK560" s="43"/>
      <c r="FL560" s="43"/>
      <c r="FM560" s="43"/>
      <c r="FN560" s="43"/>
      <c r="FO560" s="43"/>
      <c r="FP560" s="43"/>
      <c r="FQ560" s="43"/>
      <c r="FR560" s="43"/>
      <c r="FS560" s="43"/>
      <c r="FT560" s="43"/>
      <c r="FU560" s="43"/>
      <c r="FV560" s="43"/>
      <c r="FW560" s="43"/>
      <c r="FX560" s="43"/>
      <c r="FY560" s="43"/>
      <c r="FZ560" s="43"/>
      <c r="GA560" s="43"/>
      <c r="GB560" s="43"/>
      <c r="GC560" s="43"/>
      <c r="GD560" s="43"/>
      <c r="GE560" s="43"/>
      <c r="GF560" s="43"/>
      <c r="GG560" s="43"/>
      <c r="GH560" s="43"/>
      <c r="GI560" s="43"/>
      <c r="GJ560" s="43"/>
      <c r="GK560" s="43"/>
      <c r="GL560" s="43"/>
      <c r="GM560" s="43"/>
      <c r="GN560" s="43"/>
      <c r="GO560" s="43"/>
      <c r="GP560" s="43"/>
      <c r="GQ560" s="43"/>
      <c r="GR560" s="43"/>
      <c r="GS560" s="43"/>
      <c r="GT560" s="43"/>
      <c r="GU560" s="43"/>
      <c r="GV560" s="43"/>
      <c r="GW560" s="43"/>
      <c r="GX560" s="43"/>
      <c r="GY560" s="43"/>
      <c r="GZ560" s="43"/>
      <c r="HA560" s="43"/>
      <c r="HB560" s="43"/>
    </row>
    <row r="561" spans="1:210" x14ac:dyDescent="0.6">
      <c r="A561" s="327">
        <v>12</v>
      </c>
      <c r="B561" s="198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  <c r="AH561" s="43"/>
      <c r="AI561" s="43"/>
      <c r="AJ561" s="43"/>
      <c r="AK561" s="43"/>
      <c r="AL561" s="43"/>
      <c r="AM561" s="43"/>
      <c r="AN561" s="43"/>
      <c r="AO561" s="43"/>
      <c r="AP561" s="43"/>
      <c r="AQ561" s="43"/>
      <c r="AR561" s="43"/>
      <c r="AS561" s="43"/>
      <c r="AT561" s="43"/>
      <c r="AU561" s="43"/>
      <c r="AV561" s="43"/>
      <c r="AW561" s="43"/>
      <c r="AX561" s="43"/>
      <c r="AY561" s="43"/>
      <c r="AZ561" s="43"/>
      <c r="BA561" s="308"/>
      <c r="BB561" s="43"/>
      <c r="BC561" s="43"/>
      <c r="BD561" s="43"/>
      <c r="BE561" s="43"/>
      <c r="BF561" s="43"/>
      <c r="BG561" s="43"/>
      <c r="BH561" s="43"/>
      <c r="BI561" s="43"/>
      <c r="BJ561" s="43"/>
      <c r="BK561" s="43"/>
      <c r="BL561" s="43"/>
      <c r="BM561" s="43"/>
      <c r="BN561" s="43"/>
      <c r="BO561" s="43"/>
      <c r="BP561" s="43"/>
      <c r="BQ561" s="43"/>
      <c r="BR561" s="43"/>
      <c r="BS561" s="43"/>
      <c r="BT561" s="43"/>
      <c r="BU561" s="43"/>
      <c r="BV561" s="43"/>
      <c r="BW561" s="43"/>
      <c r="BX561" s="43"/>
      <c r="BY561" s="43"/>
      <c r="BZ561" s="43"/>
      <c r="CA561" s="43"/>
      <c r="CB561" s="43"/>
      <c r="CC561" s="43"/>
      <c r="CD561" s="43"/>
      <c r="CE561" s="43"/>
      <c r="CF561" s="43"/>
      <c r="CG561" s="43"/>
      <c r="CH561" s="43"/>
      <c r="CI561" s="43"/>
      <c r="CJ561" s="43"/>
      <c r="CK561" s="43"/>
      <c r="CL561" s="43"/>
      <c r="CM561" s="43"/>
      <c r="CN561" s="43"/>
      <c r="CO561" s="43"/>
      <c r="CP561" s="43"/>
      <c r="CQ561" s="43"/>
      <c r="CR561" s="43"/>
      <c r="CS561" s="43"/>
      <c r="CT561" s="43"/>
      <c r="CU561" s="43"/>
      <c r="CV561" s="43"/>
      <c r="CW561" s="43"/>
      <c r="CX561" s="43"/>
      <c r="CY561" s="43"/>
      <c r="CZ561" s="43"/>
      <c r="DA561" s="43"/>
      <c r="DC561" s="198"/>
      <c r="DD561" s="43"/>
      <c r="DE561" s="43"/>
      <c r="DF561" s="43"/>
      <c r="DG561" s="43"/>
      <c r="DH561" s="43"/>
      <c r="DI561" s="43"/>
      <c r="DJ561" s="43"/>
      <c r="DK561" s="43"/>
      <c r="DL561" s="43"/>
      <c r="DM561" s="43"/>
      <c r="DN561" s="43"/>
      <c r="DO561" s="43"/>
      <c r="DP561" s="43"/>
      <c r="DQ561" s="43"/>
      <c r="DR561" s="43"/>
      <c r="DS561" s="43"/>
      <c r="DT561" s="43"/>
      <c r="DU561" s="43"/>
      <c r="DV561" s="43"/>
      <c r="DW561" s="43"/>
      <c r="DX561" s="43"/>
      <c r="DY561" s="43"/>
      <c r="DZ561" s="43"/>
      <c r="EA561" s="43"/>
      <c r="EB561" s="43"/>
      <c r="EC561" s="43"/>
      <c r="ED561" s="43"/>
      <c r="EE561" s="43"/>
      <c r="EF561" s="43"/>
      <c r="EG561" s="43"/>
      <c r="EH561" s="43"/>
      <c r="EI561" s="43"/>
      <c r="EJ561" s="43"/>
      <c r="EK561" s="43"/>
      <c r="EL561" s="43"/>
      <c r="EM561" s="43"/>
      <c r="EN561" s="43"/>
      <c r="EO561" s="43"/>
      <c r="EP561" s="43"/>
      <c r="EQ561" s="43"/>
      <c r="ER561" s="43"/>
      <c r="ES561" s="43"/>
      <c r="ET561" s="43"/>
      <c r="EU561" s="43"/>
      <c r="EV561" s="43"/>
      <c r="EW561" s="43"/>
      <c r="EX561" s="43"/>
      <c r="EY561" s="43"/>
      <c r="EZ561" s="43"/>
      <c r="FA561" s="43"/>
      <c r="FB561" s="308"/>
      <c r="FC561" s="43"/>
      <c r="FD561" s="43"/>
      <c r="FE561" s="43"/>
      <c r="FF561" s="43"/>
      <c r="FG561" s="43"/>
      <c r="FH561" s="43"/>
      <c r="FI561" s="43"/>
      <c r="FJ561" s="43"/>
      <c r="FK561" s="43"/>
      <c r="FL561" s="43"/>
      <c r="FM561" s="43"/>
      <c r="FN561" s="43"/>
      <c r="FO561" s="43"/>
      <c r="FP561" s="43"/>
      <c r="FQ561" s="43"/>
      <c r="FR561" s="43"/>
      <c r="FS561" s="43"/>
      <c r="FT561" s="43"/>
      <c r="FU561" s="43"/>
      <c r="FV561" s="43"/>
      <c r="FW561" s="43"/>
      <c r="FX561" s="43"/>
      <c r="FY561" s="43"/>
      <c r="FZ561" s="43"/>
      <c r="GA561" s="43"/>
      <c r="GB561" s="43"/>
      <c r="GC561" s="43"/>
      <c r="GD561" s="43"/>
      <c r="GE561" s="43"/>
      <c r="GF561" s="43"/>
      <c r="GG561" s="43"/>
      <c r="GH561" s="43"/>
      <c r="GI561" s="43"/>
      <c r="GJ561" s="43"/>
      <c r="GK561" s="43"/>
      <c r="GL561" s="43"/>
      <c r="GM561" s="43"/>
      <c r="GN561" s="43"/>
      <c r="GO561" s="43"/>
      <c r="GP561" s="43"/>
      <c r="GQ561" s="43"/>
      <c r="GR561" s="43"/>
      <c r="GS561" s="43"/>
      <c r="GT561" s="43"/>
      <c r="GU561" s="43"/>
      <c r="GV561" s="43"/>
      <c r="GW561" s="43"/>
      <c r="GX561" s="43"/>
      <c r="GY561" s="43"/>
      <c r="GZ561" s="43"/>
      <c r="HA561" s="43"/>
      <c r="HB561" s="43"/>
    </row>
    <row r="562" spans="1:210" x14ac:dyDescent="0.6">
      <c r="A562" s="327">
        <v>13</v>
      </c>
      <c r="B562" s="198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  <c r="AH562" s="43"/>
      <c r="AI562" s="43"/>
      <c r="AJ562" s="43"/>
      <c r="AK562" s="43"/>
      <c r="AL562" s="43"/>
      <c r="AM562" s="43"/>
      <c r="AN562" s="43"/>
      <c r="AO562" s="43"/>
      <c r="AP562" s="43"/>
      <c r="AQ562" s="43"/>
      <c r="AR562" s="43"/>
      <c r="AS562" s="43"/>
      <c r="AT562" s="43"/>
      <c r="AU562" s="43"/>
      <c r="AV562" s="43"/>
      <c r="AW562" s="43"/>
      <c r="AX562" s="43"/>
      <c r="AY562" s="43"/>
      <c r="AZ562" s="43"/>
      <c r="BA562" s="308"/>
      <c r="BB562" s="43"/>
      <c r="BC562" s="43"/>
      <c r="BD562" s="43"/>
      <c r="BE562" s="43"/>
      <c r="BF562" s="43"/>
      <c r="BG562" s="43"/>
      <c r="BH562" s="43"/>
      <c r="BI562" s="43"/>
      <c r="BJ562" s="43"/>
      <c r="BK562" s="43"/>
      <c r="BL562" s="43"/>
      <c r="BM562" s="43"/>
      <c r="BN562" s="43"/>
      <c r="BO562" s="43"/>
      <c r="BP562" s="43"/>
      <c r="BQ562" s="43"/>
      <c r="BR562" s="43"/>
      <c r="BS562" s="43"/>
      <c r="BT562" s="43"/>
      <c r="BU562" s="43"/>
      <c r="BV562" s="43"/>
      <c r="BW562" s="43"/>
      <c r="BX562" s="43"/>
      <c r="BY562" s="43"/>
      <c r="BZ562" s="43"/>
      <c r="CA562" s="43"/>
      <c r="CB562" s="43"/>
      <c r="CC562" s="43"/>
      <c r="CD562" s="43"/>
      <c r="CE562" s="43"/>
      <c r="CF562" s="43"/>
      <c r="CG562" s="43"/>
      <c r="CH562" s="43"/>
      <c r="CI562" s="43"/>
      <c r="CJ562" s="43"/>
      <c r="CK562" s="43"/>
      <c r="CL562" s="43"/>
      <c r="CM562" s="43"/>
      <c r="CN562" s="43"/>
      <c r="CO562" s="43"/>
      <c r="CP562" s="43"/>
      <c r="CQ562" s="43"/>
      <c r="CR562" s="43"/>
      <c r="CS562" s="43"/>
      <c r="CT562" s="43"/>
      <c r="CU562" s="43"/>
      <c r="CV562" s="43"/>
      <c r="CW562" s="43"/>
      <c r="CX562" s="43"/>
      <c r="CY562" s="43"/>
      <c r="CZ562" s="43"/>
      <c r="DA562" s="43"/>
      <c r="DC562" s="198"/>
      <c r="DD562" s="43"/>
      <c r="DE562" s="43"/>
      <c r="DF562" s="43"/>
      <c r="DG562" s="43"/>
      <c r="DH562" s="43"/>
      <c r="DI562" s="43"/>
      <c r="DJ562" s="43"/>
      <c r="DK562" s="43"/>
      <c r="DL562" s="43"/>
      <c r="DM562" s="43"/>
      <c r="DN562" s="43"/>
      <c r="DO562" s="43"/>
      <c r="DP562" s="43"/>
      <c r="DQ562" s="43"/>
      <c r="DR562" s="43"/>
      <c r="DS562" s="43"/>
      <c r="DT562" s="43"/>
      <c r="DU562" s="43"/>
      <c r="DV562" s="43"/>
      <c r="DW562" s="43"/>
      <c r="DX562" s="43"/>
      <c r="DY562" s="43"/>
      <c r="DZ562" s="43"/>
      <c r="EA562" s="43"/>
      <c r="EB562" s="43"/>
      <c r="EC562" s="43"/>
      <c r="ED562" s="43"/>
      <c r="EE562" s="43"/>
      <c r="EF562" s="43"/>
      <c r="EG562" s="43"/>
      <c r="EH562" s="43"/>
      <c r="EI562" s="43"/>
      <c r="EJ562" s="43"/>
      <c r="EK562" s="43"/>
      <c r="EL562" s="43"/>
      <c r="EM562" s="43"/>
      <c r="EN562" s="43"/>
      <c r="EO562" s="43"/>
      <c r="EP562" s="43"/>
      <c r="EQ562" s="43"/>
      <c r="ER562" s="43"/>
      <c r="ES562" s="43"/>
      <c r="ET562" s="43"/>
      <c r="EU562" s="43"/>
      <c r="EV562" s="43"/>
      <c r="EW562" s="43"/>
      <c r="EX562" s="43"/>
      <c r="EY562" s="43"/>
      <c r="EZ562" s="43"/>
      <c r="FA562" s="43"/>
      <c r="FB562" s="308"/>
      <c r="FC562" s="43"/>
      <c r="FD562" s="43"/>
      <c r="FE562" s="43"/>
      <c r="FF562" s="43"/>
      <c r="FG562" s="43"/>
      <c r="FH562" s="43"/>
      <c r="FI562" s="43"/>
      <c r="FJ562" s="43"/>
      <c r="FK562" s="43"/>
      <c r="FL562" s="43"/>
      <c r="FM562" s="43"/>
      <c r="FN562" s="43"/>
      <c r="FO562" s="43"/>
      <c r="FP562" s="43"/>
      <c r="FQ562" s="43"/>
      <c r="FR562" s="43"/>
      <c r="FS562" s="43"/>
      <c r="FT562" s="43"/>
      <c r="FU562" s="43"/>
      <c r="FV562" s="43"/>
      <c r="FW562" s="43"/>
      <c r="FX562" s="43"/>
      <c r="FY562" s="43"/>
      <c r="FZ562" s="43"/>
      <c r="GA562" s="43"/>
      <c r="GB562" s="43"/>
      <c r="GC562" s="43"/>
      <c r="GD562" s="43"/>
      <c r="GE562" s="43"/>
      <c r="GF562" s="43"/>
      <c r="GG562" s="43"/>
      <c r="GH562" s="43"/>
      <c r="GI562" s="43"/>
      <c r="GJ562" s="43"/>
      <c r="GK562" s="43"/>
      <c r="GL562" s="43"/>
      <c r="GM562" s="43"/>
      <c r="GN562" s="43"/>
      <c r="GO562" s="43"/>
      <c r="GP562" s="43"/>
      <c r="GQ562" s="43"/>
      <c r="GR562" s="43"/>
      <c r="GS562" s="43"/>
      <c r="GT562" s="43"/>
      <c r="GU562" s="43"/>
      <c r="GV562" s="43"/>
      <c r="GW562" s="43"/>
      <c r="GX562" s="43"/>
      <c r="GY562" s="43"/>
      <c r="GZ562" s="43"/>
      <c r="HA562" s="43"/>
      <c r="HB562" s="43"/>
    </row>
    <row r="563" spans="1:210" x14ac:dyDescent="0.6">
      <c r="A563" s="327">
        <v>14</v>
      </c>
      <c r="B563" s="198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  <c r="AH563" s="43"/>
      <c r="AI563" s="43"/>
      <c r="AJ563" s="43"/>
      <c r="AK563" s="43"/>
      <c r="AL563" s="43"/>
      <c r="AM563" s="43"/>
      <c r="AN563" s="43"/>
      <c r="AO563" s="43"/>
      <c r="AP563" s="43"/>
      <c r="AQ563" s="43"/>
      <c r="AR563" s="43"/>
      <c r="AS563" s="43"/>
      <c r="AT563" s="43"/>
      <c r="AU563" s="43"/>
      <c r="AV563" s="43"/>
      <c r="AW563" s="43"/>
      <c r="AX563" s="43"/>
      <c r="AY563" s="43"/>
      <c r="AZ563" s="43"/>
      <c r="BA563" s="308"/>
      <c r="BB563" s="43"/>
      <c r="BC563" s="43"/>
      <c r="BD563" s="43"/>
      <c r="BE563" s="43"/>
      <c r="BF563" s="43"/>
      <c r="BG563" s="43"/>
      <c r="BH563" s="43"/>
      <c r="BI563" s="43"/>
      <c r="BJ563" s="43"/>
      <c r="BK563" s="43"/>
      <c r="BL563" s="43"/>
      <c r="BM563" s="43"/>
      <c r="BN563" s="43"/>
      <c r="BO563" s="43"/>
      <c r="BP563" s="43"/>
      <c r="BQ563" s="43"/>
      <c r="BR563" s="43"/>
      <c r="BS563" s="43"/>
      <c r="BT563" s="43"/>
      <c r="BU563" s="43"/>
      <c r="BV563" s="43"/>
      <c r="BW563" s="43"/>
      <c r="BX563" s="43"/>
      <c r="BY563" s="43"/>
      <c r="BZ563" s="43"/>
      <c r="CA563" s="43"/>
      <c r="CB563" s="43"/>
      <c r="CC563" s="43"/>
      <c r="CD563" s="43"/>
      <c r="CE563" s="43"/>
      <c r="CF563" s="43"/>
      <c r="CG563" s="43"/>
      <c r="CH563" s="43"/>
      <c r="CI563" s="43"/>
      <c r="CJ563" s="43"/>
      <c r="CK563" s="43"/>
      <c r="CL563" s="43"/>
      <c r="CM563" s="43"/>
      <c r="CN563" s="43"/>
      <c r="CO563" s="43"/>
      <c r="CP563" s="43"/>
      <c r="CQ563" s="43"/>
      <c r="CR563" s="43"/>
      <c r="CS563" s="43"/>
      <c r="CT563" s="43"/>
      <c r="CU563" s="43"/>
      <c r="CV563" s="43"/>
      <c r="CW563" s="43"/>
      <c r="CX563" s="43"/>
      <c r="CY563" s="43"/>
      <c r="CZ563" s="43"/>
      <c r="DA563" s="43"/>
      <c r="DC563" s="198"/>
      <c r="DD563" s="43"/>
      <c r="DE563" s="43"/>
      <c r="DF563" s="43"/>
      <c r="DG563" s="43"/>
      <c r="DH563" s="43"/>
      <c r="DI563" s="43"/>
      <c r="DJ563" s="43"/>
      <c r="DK563" s="43"/>
      <c r="DL563" s="43"/>
      <c r="DM563" s="43"/>
      <c r="DN563" s="43"/>
      <c r="DO563" s="43"/>
      <c r="DP563" s="43"/>
      <c r="DQ563" s="43"/>
      <c r="DR563" s="43"/>
      <c r="DS563" s="43"/>
      <c r="DT563" s="43"/>
      <c r="DU563" s="43"/>
      <c r="DV563" s="43"/>
      <c r="DW563" s="43"/>
      <c r="DX563" s="43"/>
      <c r="DY563" s="43"/>
      <c r="DZ563" s="43"/>
      <c r="EA563" s="43"/>
      <c r="EB563" s="43"/>
      <c r="EC563" s="43"/>
      <c r="ED563" s="43"/>
      <c r="EE563" s="43"/>
      <c r="EF563" s="43"/>
      <c r="EG563" s="43"/>
      <c r="EH563" s="43"/>
      <c r="EI563" s="43"/>
      <c r="EJ563" s="43"/>
      <c r="EK563" s="43"/>
      <c r="EL563" s="43"/>
      <c r="EM563" s="43"/>
      <c r="EN563" s="43"/>
      <c r="EO563" s="43"/>
      <c r="EP563" s="43"/>
      <c r="EQ563" s="43"/>
      <c r="ER563" s="43"/>
      <c r="ES563" s="43"/>
      <c r="ET563" s="43"/>
      <c r="EU563" s="43"/>
      <c r="EV563" s="43"/>
      <c r="EW563" s="43"/>
      <c r="EX563" s="43"/>
      <c r="EY563" s="43"/>
      <c r="EZ563" s="43"/>
      <c r="FA563" s="43"/>
      <c r="FB563" s="308"/>
      <c r="FC563" s="43"/>
      <c r="FD563" s="43"/>
      <c r="FE563" s="43"/>
      <c r="FF563" s="43"/>
      <c r="FG563" s="43"/>
      <c r="FH563" s="43"/>
      <c r="FI563" s="43"/>
      <c r="FJ563" s="43"/>
      <c r="FK563" s="43"/>
      <c r="FL563" s="43"/>
      <c r="FM563" s="43"/>
      <c r="FN563" s="43"/>
      <c r="FO563" s="43"/>
      <c r="FP563" s="43"/>
      <c r="FQ563" s="43"/>
      <c r="FR563" s="43"/>
      <c r="FS563" s="43"/>
      <c r="FT563" s="43"/>
      <c r="FU563" s="43"/>
      <c r="FV563" s="43"/>
      <c r="FW563" s="43"/>
      <c r="FX563" s="43"/>
      <c r="FY563" s="43"/>
      <c r="FZ563" s="43"/>
      <c r="GA563" s="43"/>
      <c r="GB563" s="43"/>
      <c r="GC563" s="43"/>
      <c r="GD563" s="43"/>
      <c r="GE563" s="43"/>
      <c r="GF563" s="43"/>
      <c r="GG563" s="43"/>
      <c r="GH563" s="43"/>
      <c r="GI563" s="43"/>
      <c r="GJ563" s="43"/>
      <c r="GK563" s="43"/>
      <c r="GL563" s="43"/>
      <c r="GM563" s="43"/>
      <c r="GN563" s="43"/>
      <c r="GO563" s="43"/>
      <c r="GP563" s="43"/>
      <c r="GQ563" s="43"/>
      <c r="GR563" s="43"/>
      <c r="GS563" s="43"/>
      <c r="GT563" s="43"/>
      <c r="GU563" s="43"/>
      <c r="GV563" s="43"/>
      <c r="GW563" s="43"/>
      <c r="GX563" s="43"/>
      <c r="GY563" s="43"/>
      <c r="GZ563" s="43"/>
      <c r="HA563" s="43"/>
      <c r="HB563" s="43"/>
    </row>
    <row r="564" spans="1:210" x14ac:dyDescent="0.6">
      <c r="A564" s="327">
        <v>15</v>
      </c>
      <c r="B564" s="198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  <c r="AH564" s="43"/>
      <c r="AI564" s="43"/>
      <c r="AJ564" s="43"/>
      <c r="AK564" s="43"/>
      <c r="AL564" s="43"/>
      <c r="AM564" s="43"/>
      <c r="AN564" s="43"/>
      <c r="AO564" s="43"/>
      <c r="AP564" s="43"/>
      <c r="AQ564" s="43"/>
      <c r="AR564" s="43"/>
      <c r="AS564" s="43"/>
      <c r="AT564" s="43"/>
      <c r="AU564" s="43"/>
      <c r="AV564" s="43"/>
      <c r="AW564" s="43"/>
      <c r="AX564" s="43"/>
      <c r="AY564" s="43"/>
      <c r="AZ564" s="43"/>
      <c r="BA564" s="308"/>
      <c r="BB564" s="43"/>
      <c r="BC564" s="43"/>
      <c r="BD564" s="43"/>
      <c r="BE564" s="43"/>
      <c r="BF564" s="43"/>
      <c r="BG564" s="43"/>
      <c r="BH564" s="43"/>
      <c r="BI564" s="43"/>
      <c r="BJ564" s="43"/>
      <c r="BK564" s="43"/>
      <c r="BL564" s="43"/>
      <c r="BM564" s="43"/>
      <c r="BN564" s="43"/>
      <c r="BO564" s="43"/>
      <c r="BP564" s="43"/>
      <c r="BQ564" s="43"/>
      <c r="BR564" s="43"/>
      <c r="BS564" s="43"/>
      <c r="BT564" s="43"/>
      <c r="BU564" s="43"/>
      <c r="BV564" s="43"/>
      <c r="BW564" s="43"/>
      <c r="BX564" s="43"/>
      <c r="BY564" s="43"/>
      <c r="BZ564" s="43"/>
      <c r="CA564" s="43"/>
      <c r="CB564" s="43"/>
      <c r="CC564" s="43"/>
      <c r="CD564" s="43"/>
      <c r="CE564" s="43"/>
      <c r="CF564" s="43"/>
      <c r="CG564" s="43"/>
      <c r="CH564" s="43"/>
      <c r="CI564" s="43"/>
      <c r="CJ564" s="43"/>
      <c r="CK564" s="43"/>
      <c r="CL564" s="43"/>
      <c r="CM564" s="43"/>
      <c r="CN564" s="43"/>
      <c r="CO564" s="43"/>
      <c r="CP564" s="43"/>
      <c r="CQ564" s="43"/>
      <c r="CR564" s="43"/>
      <c r="CS564" s="43"/>
      <c r="CT564" s="43"/>
      <c r="CU564" s="43"/>
      <c r="CV564" s="43"/>
      <c r="CW564" s="43"/>
      <c r="CX564" s="43"/>
      <c r="CY564" s="43"/>
      <c r="CZ564" s="43"/>
      <c r="DA564" s="43"/>
      <c r="DC564" s="198"/>
      <c r="DD564" s="43"/>
      <c r="DE564" s="43"/>
      <c r="DF564" s="43"/>
      <c r="DG564" s="43"/>
      <c r="DH564" s="43"/>
      <c r="DI564" s="43"/>
      <c r="DJ564" s="43"/>
      <c r="DK564" s="43"/>
      <c r="DL564" s="43"/>
      <c r="DM564" s="43"/>
      <c r="DN564" s="43"/>
      <c r="DO564" s="43"/>
      <c r="DP564" s="43"/>
      <c r="DQ564" s="43"/>
      <c r="DR564" s="43"/>
      <c r="DS564" s="43"/>
      <c r="DT564" s="43"/>
      <c r="DU564" s="43"/>
      <c r="DV564" s="43"/>
      <c r="DW564" s="43"/>
      <c r="DX564" s="43"/>
      <c r="DY564" s="43"/>
      <c r="DZ564" s="43"/>
      <c r="EA564" s="43"/>
      <c r="EB564" s="43"/>
      <c r="EC564" s="43"/>
      <c r="ED564" s="43"/>
      <c r="EE564" s="43"/>
      <c r="EF564" s="43"/>
      <c r="EG564" s="43"/>
      <c r="EH564" s="43"/>
      <c r="EI564" s="43"/>
      <c r="EJ564" s="43"/>
      <c r="EK564" s="43"/>
      <c r="EL564" s="43"/>
      <c r="EM564" s="43"/>
      <c r="EN564" s="43"/>
      <c r="EO564" s="43"/>
      <c r="EP564" s="43"/>
      <c r="EQ564" s="43"/>
      <c r="ER564" s="43"/>
      <c r="ES564" s="43"/>
      <c r="ET564" s="43"/>
      <c r="EU564" s="43"/>
      <c r="EV564" s="43"/>
      <c r="EW564" s="43"/>
      <c r="EX564" s="43"/>
      <c r="EY564" s="43"/>
      <c r="EZ564" s="43"/>
      <c r="FA564" s="43"/>
      <c r="FB564" s="308"/>
      <c r="FC564" s="43"/>
      <c r="FD564" s="43"/>
      <c r="FE564" s="43"/>
      <c r="FF564" s="43"/>
      <c r="FG564" s="43"/>
      <c r="FH564" s="43"/>
      <c r="FI564" s="43"/>
      <c r="FJ564" s="43"/>
      <c r="FK564" s="43"/>
      <c r="FL564" s="43"/>
      <c r="FM564" s="43"/>
      <c r="FN564" s="43"/>
      <c r="FO564" s="43"/>
      <c r="FP564" s="43"/>
      <c r="FQ564" s="43"/>
      <c r="FR564" s="43"/>
      <c r="FS564" s="43"/>
      <c r="FT564" s="43"/>
      <c r="FU564" s="43"/>
      <c r="FV564" s="43"/>
      <c r="FW564" s="43"/>
      <c r="FX564" s="43"/>
      <c r="FY564" s="43"/>
      <c r="FZ564" s="43"/>
      <c r="GA564" s="43"/>
      <c r="GB564" s="43"/>
      <c r="GC564" s="43"/>
      <c r="GD564" s="43"/>
      <c r="GE564" s="43"/>
      <c r="GF564" s="43"/>
      <c r="GG564" s="43"/>
      <c r="GH564" s="43"/>
      <c r="GI564" s="43"/>
      <c r="GJ564" s="43"/>
      <c r="GK564" s="43"/>
      <c r="GL564" s="43"/>
      <c r="GM564" s="43"/>
      <c r="GN564" s="43"/>
      <c r="GO564" s="43"/>
      <c r="GP564" s="43"/>
      <c r="GQ564" s="43"/>
      <c r="GR564" s="43"/>
      <c r="GS564" s="43"/>
      <c r="GT564" s="43"/>
      <c r="GU564" s="43"/>
      <c r="GV564" s="43"/>
      <c r="GW564" s="43"/>
      <c r="GX564" s="43"/>
      <c r="GY564" s="43"/>
      <c r="GZ564" s="43"/>
      <c r="HA564" s="43"/>
      <c r="HB564" s="43"/>
    </row>
    <row r="565" spans="1:210" x14ac:dyDescent="0.6">
      <c r="A565" s="327">
        <v>16</v>
      </c>
      <c r="B565" s="198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  <c r="AH565" s="43"/>
      <c r="AI565" s="43"/>
      <c r="AJ565" s="43"/>
      <c r="AK565" s="43"/>
      <c r="AL565" s="43"/>
      <c r="AM565" s="43"/>
      <c r="AN565" s="43"/>
      <c r="AO565" s="43"/>
      <c r="AP565" s="43"/>
      <c r="AQ565" s="43"/>
      <c r="AR565" s="43"/>
      <c r="AS565" s="43"/>
      <c r="AT565" s="43"/>
      <c r="AU565" s="43"/>
      <c r="AV565" s="43"/>
      <c r="AW565" s="43"/>
      <c r="AX565" s="43"/>
      <c r="AY565" s="43"/>
      <c r="AZ565" s="43"/>
      <c r="BA565" s="308"/>
      <c r="BB565" s="43"/>
      <c r="BC565" s="43"/>
      <c r="BD565" s="43"/>
      <c r="BE565" s="43"/>
      <c r="BF565" s="43"/>
      <c r="BG565" s="43"/>
      <c r="BH565" s="43"/>
      <c r="BI565" s="43"/>
      <c r="BJ565" s="43"/>
      <c r="BK565" s="43"/>
      <c r="BL565" s="43"/>
      <c r="BM565" s="43"/>
      <c r="BN565" s="43"/>
      <c r="BO565" s="43"/>
      <c r="BP565" s="43"/>
      <c r="BQ565" s="43"/>
      <c r="BR565" s="43"/>
      <c r="BS565" s="43"/>
      <c r="BT565" s="43"/>
      <c r="BU565" s="43"/>
      <c r="BV565" s="43"/>
      <c r="BW565" s="43"/>
      <c r="BX565" s="43"/>
      <c r="BY565" s="43"/>
      <c r="BZ565" s="43"/>
      <c r="CA565" s="43"/>
      <c r="CB565" s="43"/>
      <c r="CC565" s="43"/>
      <c r="CD565" s="43"/>
      <c r="CE565" s="43"/>
      <c r="CF565" s="43"/>
      <c r="CG565" s="43"/>
      <c r="CH565" s="43"/>
      <c r="CI565" s="43"/>
      <c r="CJ565" s="43"/>
      <c r="CK565" s="43"/>
      <c r="CL565" s="43"/>
      <c r="CM565" s="43"/>
      <c r="CN565" s="43"/>
      <c r="CO565" s="43"/>
      <c r="CP565" s="43"/>
      <c r="CQ565" s="43"/>
      <c r="CR565" s="43"/>
      <c r="CS565" s="43"/>
      <c r="CT565" s="43"/>
      <c r="CU565" s="43"/>
      <c r="CV565" s="43"/>
      <c r="CW565" s="43"/>
      <c r="CX565" s="43"/>
      <c r="CY565" s="43"/>
      <c r="CZ565" s="43"/>
      <c r="DA565" s="43"/>
      <c r="DC565" s="198"/>
      <c r="DD565" s="43"/>
      <c r="DE565" s="43"/>
      <c r="DF565" s="43"/>
      <c r="DG565" s="43"/>
      <c r="DH565" s="43"/>
      <c r="DI565" s="43"/>
      <c r="DJ565" s="43"/>
      <c r="DK565" s="43"/>
      <c r="DL565" s="43"/>
      <c r="DM565" s="43"/>
      <c r="DN565" s="43"/>
      <c r="DO565" s="43"/>
      <c r="DP565" s="43"/>
      <c r="DQ565" s="43"/>
      <c r="DR565" s="43"/>
      <c r="DS565" s="43"/>
      <c r="DT565" s="43"/>
      <c r="DU565" s="43"/>
      <c r="DV565" s="43"/>
      <c r="DW565" s="43"/>
      <c r="DX565" s="43"/>
      <c r="DY565" s="43"/>
      <c r="DZ565" s="43"/>
      <c r="EA565" s="43"/>
      <c r="EB565" s="43"/>
      <c r="EC565" s="43"/>
      <c r="ED565" s="43"/>
      <c r="EE565" s="43"/>
      <c r="EF565" s="43"/>
      <c r="EG565" s="43"/>
      <c r="EH565" s="43"/>
      <c r="EI565" s="43"/>
      <c r="EJ565" s="43"/>
      <c r="EK565" s="43"/>
      <c r="EL565" s="43"/>
      <c r="EM565" s="43"/>
      <c r="EN565" s="43"/>
      <c r="EO565" s="43"/>
      <c r="EP565" s="43"/>
      <c r="EQ565" s="43"/>
      <c r="ER565" s="43"/>
      <c r="ES565" s="43"/>
      <c r="ET565" s="43"/>
      <c r="EU565" s="43"/>
      <c r="EV565" s="43"/>
      <c r="EW565" s="43"/>
      <c r="EX565" s="43"/>
      <c r="EY565" s="43"/>
      <c r="EZ565" s="43"/>
      <c r="FA565" s="43"/>
      <c r="FB565" s="308"/>
      <c r="FC565" s="43"/>
      <c r="FD565" s="43"/>
      <c r="FE565" s="43"/>
      <c r="FF565" s="43"/>
      <c r="FG565" s="43"/>
      <c r="FH565" s="43"/>
      <c r="FI565" s="43"/>
      <c r="FJ565" s="43"/>
      <c r="FK565" s="43"/>
      <c r="FL565" s="43"/>
      <c r="FM565" s="43"/>
      <c r="FN565" s="43"/>
      <c r="FO565" s="43"/>
      <c r="FP565" s="43"/>
      <c r="FQ565" s="43"/>
      <c r="FR565" s="43"/>
      <c r="FS565" s="43"/>
      <c r="FT565" s="43"/>
      <c r="FU565" s="43"/>
      <c r="FV565" s="43"/>
      <c r="FW565" s="43"/>
      <c r="FX565" s="43"/>
      <c r="FY565" s="43"/>
      <c r="FZ565" s="43"/>
      <c r="GA565" s="43"/>
      <c r="GB565" s="43"/>
      <c r="GC565" s="43"/>
      <c r="GD565" s="43"/>
      <c r="GE565" s="43"/>
      <c r="GF565" s="43"/>
      <c r="GG565" s="43"/>
      <c r="GH565" s="43"/>
      <c r="GI565" s="43"/>
      <c r="GJ565" s="43"/>
      <c r="GK565" s="43"/>
      <c r="GL565" s="43"/>
      <c r="GM565" s="43"/>
      <c r="GN565" s="43"/>
      <c r="GO565" s="43"/>
      <c r="GP565" s="43"/>
      <c r="GQ565" s="43"/>
      <c r="GR565" s="43"/>
      <c r="GS565" s="43"/>
      <c r="GT565" s="43"/>
      <c r="GU565" s="43"/>
      <c r="GV565" s="43"/>
      <c r="GW565" s="43"/>
      <c r="GX565" s="43"/>
      <c r="GY565" s="43"/>
      <c r="GZ565" s="43"/>
      <c r="HA565" s="43"/>
      <c r="HB565" s="43"/>
    </row>
    <row r="566" spans="1:210" x14ac:dyDescent="0.6">
      <c r="A566" s="327">
        <v>17</v>
      </c>
      <c r="B566" s="198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  <c r="AH566" s="43"/>
      <c r="AI566" s="43"/>
      <c r="AJ566" s="43"/>
      <c r="AK566" s="43"/>
      <c r="AL566" s="43"/>
      <c r="AM566" s="43"/>
      <c r="AN566" s="43"/>
      <c r="AO566" s="43"/>
      <c r="AP566" s="43"/>
      <c r="AQ566" s="43"/>
      <c r="AR566" s="43"/>
      <c r="AS566" s="43"/>
      <c r="AT566" s="43"/>
      <c r="AU566" s="43"/>
      <c r="AV566" s="43"/>
      <c r="AW566" s="43"/>
      <c r="AX566" s="43"/>
      <c r="AY566" s="43"/>
      <c r="AZ566" s="43"/>
      <c r="BA566" s="308"/>
      <c r="BB566" s="43"/>
      <c r="BC566" s="43"/>
      <c r="BD566" s="43"/>
      <c r="BE566" s="43"/>
      <c r="BF566" s="43"/>
      <c r="BG566" s="43"/>
      <c r="BH566" s="43"/>
      <c r="BI566" s="43"/>
      <c r="BJ566" s="43"/>
      <c r="BK566" s="43"/>
      <c r="BL566" s="43"/>
      <c r="BM566" s="43"/>
      <c r="BN566" s="43"/>
      <c r="BO566" s="43"/>
      <c r="BP566" s="43"/>
      <c r="BQ566" s="43"/>
      <c r="BR566" s="43"/>
      <c r="BS566" s="43"/>
      <c r="BT566" s="43"/>
      <c r="BU566" s="43"/>
      <c r="BV566" s="43"/>
      <c r="BW566" s="43"/>
      <c r="BX566" s="43"/>
      <c r="BY566" s="43"/>
      <c r="BZ566" s="43"/>
      <c r="CA566" s="43"/>
      <c r="CB566" s="43"/>
      <c r="CC566" s="43"/>
      <c r="CD566" s="43"/>
      <c r="CE566" s="43"/>
      <c r="CF566" s="43"/>
      <c r="CG566" s="43"/>
      <c r="CH566" s="43"/>
      <c r="CI566" s="43"/>
      <c r="CJ566" s="43"/>
      <c r="CK566" s="43"/>
      <c r="CL566" s="43"/>
      <c r="CM566" s="43"/>
      <c r="CN566" s="43"/>
      <c r="CO566" s="43"/>
      <c r="CP566" s="43"/>
      <c r="CQ566" s="43"/>
      <c r="CR566" s="43"/>
      <c r="CS566" s="43"/>
      <c r="CT566" s="43"/>
      <c r="CU566" s="43"/>
      <c r="CV566" s="43"/>
      <c r="CW566" s="43"/>
      <c r="CX566" s="43"/>
      <c r="CY566" s="43"/>
      <c r="CZ566" s="43"/>
      <c r="DA566" s="43"/>
      <c r="DC566" s="198"/>
      <c r="DD566" s="43"/>
      <c r="DE566" s="43"/>
      <c r="DF566" s="43"/>
      <c r="DG566" s="43"/>
      <c r="DH566" s="43"/>
      <c r="DI566" s="43"/>
      <c r="DJ566" s="43"/>
      <c r="DK566" s="43"/>
      <c r="DL566" s="43"/>
      <c r="DM566" s="43"/>
      <c r="DN566" s="43"/>
      <c r="DO566" s="43"/>
      <c r="DP566" s="43"/>
      <c r="DQ566" s="43"/>
      <c r="DR566" s="43"/>
      <c r="DS566" s="43"/>
      <c r="DT566" s="43"/>
      <c r="DU566" s="43"/>
      <c r="DV566" s="43"/>
      <c r="DW566" s="43"/>
      <c r="DX566" s="43"/>
      <c r="DY566" s="43"/>
      <c r="DZ566" s="43"/>
      <c r="EA566" s="43"/>
      <c r="EB566" s="43"/>
      <c r="EC566" s="43"/>
      <c r="ED566" s="43"/>
      <c r="EE566" s="43"/>
      <c r="EF566" s="43"/>
      <c r="EG566" s="43"/>
      <c r="EH566" s="43"/>
      <c r="EI566" s="43"/>
      <c r="EJ566" s="43"/>
      <c r="EK566" s="43"/>
      <c r="EL566" s="43"/>
      <c r="EM566" s="43"/>
      <c r="EN566" s="43"/>
      <c r="EO566" s="43"/>
      <c r="EP566" s="43"/>
      <c r="EQ566" s="43"/>
      <c r="ER566" s="43"/>
      <c r="ES566" s="43"/>
      <c r="ET566" s="43"/>
      <c r="EU566" s="43"/>
      <c r="EV566" s="43"/>
      <c r="EW566" s="43"/>
      <c r="EX566" s="43"/>
      <c r="EY566" s="43"/>
      <c r="EZ566" s="43"/>
      <c r="FA566" s="43"/>
      <c r="FB566" s="308"/>
      <c r="FC566" s="43"/>
      <c r="FD566" s="43"/>
      <c r="FE566" s="43"/>
      <c r="FF566" s="43"/>
      <c r="FG566" s="43"/>
      <c r="FH566" s="43"/>
      <c r="FI566" s="43"/>
      <c r="FJ566" s="43"/>
      <c r="FK566" s="43"/>
      <c r="FL566" s="43"/>
      <c r="FM566" s="43"/>
      <c r="FN566" s="43"/>
      <c r="FO566" s="43"/>
      <c r="FP566" s="43"/>
      <c r="FQ566" s="43"/>
      <c r="FR566" s="43"/>
      <c r="FS566" s="43"/>
      <c r="FT566" s="43"/>
      <c r="FU566" s="43"/>
      <c r="FV566" s="43"/>
      <c r="FW566" s="43"/>
      <c r="FX566" s="43"/>
      <c r="FY566" s="43"/>
      <c r="FZ566" s="43"/>
      <c r="GA566" s="43"/>
      <c r="GB566" s="43"/>
      <c r="GC566" s="43"/>
      <c r="GD566" s="43"/>
      <c r="GE566" s="43"/>
      <c r="GF566" s="43"/>
      <c r="GG566" s="43"/>
      <c r="GH566" s="43"/>
      <c r="GI566" s="43"/>
      <c r="GJ566" s="43"/>
      <c r="GK566" s="43"/>
      <c r="GL566" s="43"/>
      <c r="GM566" s="43"/>
      <c r="GN566" s="43"/>
      <c r="GO566" s="43"/>
      <c r="GP566" s="43"/>
      <c r="GQ566" s="43"/>
      <c r="GR566" s="43"/>
      <c r="GS566" s="43"/>
      <c r="GT566" s="43"/>
      <c r="GU566" s="43"/>
      <c r="GV566" s="43"/>
      <c r="GW566" s="43"/>
      <c r="GX566" s="43"/>
      <c r="GY566" s="43"/>
      <c r="GZ566" s="43"/>
      <c r="HA566" s="43"/>
      <c r="HB566" s="43"/>
    </row>
    <row r="567" spans="1:210" x14ac:dyDescent="0.6">
      <c r="A567" s="327">
        <v>18</v>
      </c>
      <c r="B567" s="198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  <c r="AH567" s="43"/>
      <c r="AI567" s="43"/>
      <c r="AJ567" s="43"/>
      <c r="AK567" s="43"/>
      <c r="AL567" s="43"/>
      <c r="AM567" s="43"/>
      <c r="AN567" s="43"/>
      <c r="AO567" s="43"/>
      <c r="AP567" s="43"/>
      <c r="AQ567" s="43"/>
      <c r="AR567" s="43"/>
      <c r="AS567" s="43"/>
      <c r="AT567" s="43"/>
      <c r="AU567" s="43"/>
      <c r="AV567" s="43"/>
      <c r="AW567" s="43"/>
      <c r="AX567" s="43"/>
      <c r="AY567" s="43"/>
      <c r="AZ567" s="43"/>
      <c r="BA567" s="308"/>
      <c r="BB567" s="43"/>
      <c r="BC567" s="43"/>
      <c r="BD567" s="43"/>
      <c r="BE567" s="43"/>
      <c r="BF567" s="43"/>
      <c r="BG567" s="43"/>
      <c r="BH567" s="43"/>
      <c r="BI567" s="43"/>
      <c r="BJ567" s="43"/>
      <c r="BK567" s="43"/>
      <c r="BL567" s="43"/>
      <c r="BM567" s="43"/>
      <c r="BN567" s="43"/>
      <c r="BO567" s="43"/>
      <c r="BP567" s="43"/>
      <c r="BQ567" s="43"/>
      <c r="BR567" s="43"/>
      <c r="BS567" s="43"/>
      <c r="BT567" s="43"/>
      <c r="BU567" s="43"/>
      <c r="BV567" s="43"/>
      <c r="BW567" s="43"/>
      <c r="BX567" s="43"/>
      <c r="BY567" s="43"/>
      <c r="BZ567" s="43"/>
      <c r="CA567" s="43"/>
      <c r="CB567" s="43"/>
      <c r="CC567" s="43"/>
      <c r="CD567" s="43"/>
      <c r="CE567" s="43"/>
      <c r="CF567" s="43"/>
      <c r="CG567" s="43"/>
      <c r="CH567" s="43"/>
      <c r="CI567" s="43"/>
      <c r="CJ567" s="43"/>
      <c r="CK567" s="43"/>
      <c r="CL567" s="43"/>
      <c r="CM567" s="43"/>
      <c r="CN567" s="43"/>
      <c r="CO567" s="43"/>
      <c r="CP567" s="43"/>
      <c r="CQ567" s="43"/>
      <c r="CR567" s="43"/>
      <c r="CS567" s="43"/>
      <c r="CT567" s="43"/>
      <c r="CU567" s="43"/>
      <c r="CV567" s="43"/>
      <c r="CW567" s="43"/>
      <c r="CX567" s="43"/>
      <c r="CY567" s="43"/>
      <c r="CZ567" s="43"/>
      <c r="DA567" s="43"/>
      <c r="DC567" s="198"/>
      <c r="DD567" s="43"/>
      <c r="DE567" s="43"/>
      <c r="DF567" s="43"/>
      <c r="DG567" s="43"/>
      <c r="DH567" s="43"/>
      <c r="DI567" s="43"/>
      <c r="DJ567" s="43"/>
      <c r="DK567" s="43"/>
      <c r="DL567" s="43"/>
      <c r="DM567" s="43"/>
      <c r="DN567" s="43"/>
      <c r="DO567" s="43"/>
      <c r="DP567" s="43"/>
      <c r="DQ567" s="43"/>
      <c r="DR567" s="43"/>
      <c r="DS567" s="43"/>
      <c r="DT567" s="43"/>
      <c r="DU567" s="43"/>
      <c r="DV567" s="43"/>
      <c r="DW567" s="43"/>
      <c r="DX567" s="43"/>
      <c r="DY567" s="43"/>
      <c r="DZ567" s="43"/>
      <c r="EA567" s="43"/>
      <c r="EB567" s="43"/>
      <c r="EC567" s="43"/>
      <c r="ED567" s="43"/>
      <c r="EE567" s="43"/>
      <c r="EF567" s="43"/>
      <c r="EG567" s="43"/>
      <c r="EH567" s="43"/>
      <c r="EI567" s="43"/>
      <c r="EJ567" s="43"/>
      <c r="EK567" s="43"/>
      <c r="EL567" s="43"/>
      <c r="EM567" s="43"/>
      <c r="EN567" s="43"/>
      <c r="EO567" s="43"/>
      <c r="EP567" s="43"/>
      <c r="EQ567" s="43"/>
      <c r="ER567" s="43"/>
      <c r="ES567" s="43"/>
      <c r="ET567" s="43"/>
      <c r="EU567" s="43"/>
      <c r="EV567" s="43"/>
      <c r="EW567" s="43"/>
      <c r="EX567" s="43"/>
      <c r="EY567" s="43"/>
      <c r="EZ567" s="43"/>
      <c r="FA567" s="43"/>
      <c r="FB567" s="308"/>
      <c r="FC567" s="43"/>
      <c r="FD567" s="43"/>
      <c r="FE567" s="43"/>
      <c r="FF567" s="43"/>
      <c r="FG567" s="43"/>
      <c r="FH567" s="43"/>
      <c r="FI567" s="43"/>
      <c r="FJ567" s="43"/>
      <c r="FK567" s="43"/>
      <c r="FL567" s="43"/>
      <c r="FM567" s="43"/>
      <c r="FN567" s="43"/>
      <c r="FO567" s="43"/>
      <c r="FP567" s="43"/>
      <c r="FQ567" s="43"/>
      <c r="FR567" s="43"/>
      <c r="FS567" s="43"/>
      <c r="FT567" s="43"/>
      <c r="FU567" s="43"/>
      <c r="FV567" s="43"/>
      <c r="FW567" s="43"/>
      <c r="FX567" s="43"/>
      <c r="FY567" s="43"/>
      <c r="FZ567" s="43"/>
      <c r="GA567" s="43"/>
      <c r="GB567" s="43"/>
      <c r="GC567" s="43"/>
      <c r="GD567" s="43"/>
      <c r="GE567" s="43"/>
      <c r="GF567" s="43"/>
      <c r="GG567" s="43"/>
      <c r="GH567" s="43"/>
      <c r="GI567" s="43"/>
      <c r="GJ567" s="43"/>
      <c r="GK567" s="43"/>
      <c r="GL567" s="43"/>
      <c r="GM567" s="43"/>
      <c r="GN567" s="43"/>
      <c r="GO567" s="43"/>
      <c r="GP567" s="43"/>
      <c r="GQ567" s="43"/>
      <c r="GR567" s="43"/>
      <c r="GS567" s="43"/>
      <c r="GT567" s="43"/>
      <c r="GU567" s="43"/>
      <c r="GV567" s="43"/>
      <c r="GW567" s="43"/>
      <c r="GX567" s="43"/>
      <c r="GY567" s="43"/>
      <c r="GZ567" s="43"/>
      <c r="HA567" s="43"/>
      <c r="HB567" s="43"/>
    </row>
    <row r="568" spans="1:210" x14ac:dyDescent="0.6">
      <c r="A568" s="327">
        <v>19</v>
      </c>
      <c r="B568" s="198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  <c r="AH568" s="43"/>
      <c r="AI568" s="43"/>
      <c r="AJ568" s="43"/>
      <c r="AK568" s="43"/>
      <c r="AL568" s="43"/>
      <c r="AM568" s="43"/>
      <c r="AN568" s="43"/>
      <c r="AO568" s="43"/>
      <c r="AP568" s="43"/>
      <c r="AQ568" s="43"/>
      <c r="AR568" s="43"/>
      <c r="AS568" s="43"/>
      <c r="AT568" s="43"/>
      <c r="AU568" s="43"/>
      <c r="AV568" s="43"/>
      <c r="AW568" s="43"/>
      <c r="AX568" s="43"/>
      <c r="AY568" s="43"/>
      <c r="AZ568" s="43"/>
      <c r="BA568" s="308"/>
      <c r="BB568" s="43"/>
      <c r="BC568" s="43"/>
      <c r="BD568" s="43"/>
      <c r="BE568" s="43"/>
      <c r="BF568" s="43"/>
      <c r="BG568" s="43"/>
      <c r="BH568" s="43"/>
      <c r="BI568" s="43"/>
      <c r="BJ568" s="43"/>
      <c r="BK568" s="43"/>
      <c r="BL568" s="43"/>
      <c r="BM568" s="43"/>
      <c r="BN568" s="43"/>
      <c r="BO568" s="43"/>
      <c r="BP568" s="43"/>
      <c r="BQ568" s="43"/>
      <c r="BR568" s="43"/>
      <c r="BS568" s="43"/>
      <c r="BT568" s="43"/>
      <c r="BU568" s="43"/>
      <c r="BV568" s="43"/>
      <c r="BW568" s="43"/>
      <c r="BX568" s="43"/>
      <c r="BY568" s="43"/>
      <c r="BZ568" s="43"/>
      <c r="CA568" s="43"/>
      <c r="CB568" s="43"/>
      <c r="CC568" s="43"/>
      <c r="CD568" s="43"/>
      <c r="CE568" s="43"/>
      <c r="CF568" s="43"/>
      <c r="CG568" s="43"/>
      <c r="CH568" s="43"/>
      <c r="CI568" s="43"/>
      <c r="CJ568" s="43"/>
      <c r="CK568" s="43"/>
      <c r="CL568" s="43"/>
      <c r="CM568" s="43"/>
      <c r="CN568" s="43"/>
      <c r="CO568" s="43"/>
      <c r="CP568" s="43"/>
      <c r="CQ568" s="43"/>
      <c r="CR568" s="43"/>
      <c r="CS568" s="43"/>
      <c r="CT568" s="43"/>
      <c r="CU568" s="43"/>
      <c r="CV568" s="43"/>
      <c r="CW568" s="43"/>
      <c r="CX568" s="43"/>
      <c r="CY568" s="43"/>
      <c r="CZ568" s="43"/>
      <c r="DA568" s="43"/>
      <c r="DC568" s="198"/>
      <c r="DD568" s="43"/>
      <c r="DE568" s="43"/>
      <c r="DF568" s="43"/>
      <c r="DG568" s="43"/>
      <c r="DH568" s="43"/>
      <c r="DI568" s="43"/>
      <c r="DJ568" s="43"/>
      <c r="DK568" s="43"/>
      <c r="DL568" s="43"/>
      <c r="DM568" s="43"/>
      <c r="DN568" s="43"/>
      <c r="DO568" s="43"/>
      <c r="DP568" s="43"/>
      <c r="DQ568" s="43"/>
      <c r="DR568" s="43"/>
      <c r="DS568" s="43"/>
      <c r="DT568" s="43"/>
      <c r="DU568" s="43"/>
      <c r="DV568" s="43"/>
      <c r="DW568" s="43"/>
      <c r="DX568" s="43"/>
      <c r="DY568" s="43"/>
      <c r="DZ568" s="43"/>
      <c r="EA568" s="43"/>
      <c r="EB568" s="43"/>
      <c r="EC568" s="43"/>
      <c r="ED568" s="43"/>
      <c r="EE568" s="43"/>
      <c r="EF568" s="43"/>
      <c r="EG568" s="43"/>
      <c r="EH568" s="43"/>
      <c r="EI568" s="43"/>
      <c r="EJ568" s="43"/>
      <c r="EK568" s="43"/>
      <c r="EL568" s="43"/>
      <c r="EM568" s="43"/>
      <c r="EN568" s="43"/>
      <c r="EO568" s="43"/>
      <c r="EP568" s="43"/>
      <c r="EQ568" s="43"/>
      <c r="ER568" s="43"/>
      <c r="ES568" s="43"/>
      <c r="ET568" s="43"/>
      <c r="EU568" s="43"/>
      <c r="EV568" s="43"/>
      <c r="EW568" s="43"/>
      <c r="EX568" s="43"/>
      <c r="EY568" s="43"/>
      <c r="EZ568" s="43"/>
      <c r="FA568" s="43"/>
      <c r="FB568" s="308"/>
      <c r="FC568" s="43"/>
      <c r="FD568" s="43"/>
      <c r="FE568" s="43"/>
      <c r="FF568" s="43"/>
      <c r="FG568" s="43"/>
      <c r="FH568" s="43"/>
      <c r="FI568" s="43"/>
      <c r="FJ568" s="43"/>
      <c r="FK568" s="43"/>
      <c r="FL568" s="43"/>
      <c r="FM568" s="43"/>
      <c r="FN568" s="43"/>
      <c r="FO568" s="43"/>
      <c r="FP568" s="43"/>
      <c r="FQ568" s="43"/>
      <c r="FR568" s="43"/>
      <c r="FS568" s="43"/>
      <c r="FT568" s="43"/>
      <c r="FU568" s="43"/>
      <c r="FV568" s="43"/>
      <c r="FW568" s="43"/>
      <c r="FX568" s="43"/>
      <c r="FY568" s="43"/>
      <c r="FZ568" s="43"/>
      <c r="GA568" s="43"/>
      <c r="GB568" s="43"/>
      <c r="GC568" s="43"/>
      <c r="GD568" s="43"/>
      <c r="GE568" s="43"/>
      <c r="GF568" s="43"/>
      <c r="GG568" s="43"/>
      <c r="GH568" s="43"/>
      <c r="GI568" s="43"/>
      <c r="GJ568" s="43"/>
      <c r="GK568" s="43"/>
      <c r="GL568" s="43"/>
      <c r="GM568" s="43"/>
      <c r="GN568" s="43"/>
      <c r="GO568" s="43"/>
      <c r="GP568" s="43"/>
      <c r="GQ568" s="43"/>
      <c r="GR568" s="43"/>
      <c r="GS568" s="43"/>
      <c r="GT568" s="43"/>
      <c r="GU568" s="43"/>
      <c r="GV568" s="43"/>
      <c r="GW568" s="43"/>
      <c r="GX568" s="43"/>
      <c r="GY568" s="43"/>
      <c r="GZ568" s="43"/>
      <c r="HA568" s="43"/>
      <c r="HB568" s="43"/>
    </row>
    <row r="569" spans="1:210" x14ac:dyDescent="0.6">
      <c r="A569" s="327">
        <v>20</v>
      </c>
      <c r="B569" s="198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  <c r="AH569" s="43"/>
      <c r="AI569" s="43"/>
      <c r="AJ569" s="43"/>
      <c r="AK569" s="43"/>
      <c r="AL569" s="43"/>
      <c r="AM569" s="43"/>
      <c r="AN569" s="43"/>
      <c r="AO569" s="43"/>
      <c r="AP569" s="43"/>
      <c r="AQ569" s="43"/>
      <c r="AR569" s="43"/>
      <c r="AS569" s="43"/>
      <c r="AT569" s="43"/>
      <c r="AU569" s="43"/>
      <c r="AV569" s="43"/>
      <c r="AW569" s="43"/>
      <c r="AX569" s="43"/>
      <c r="AY569" s="43"/>
      <c r="AZ569" s="43"/>
      <c r="BA569" s="308"/>
      <c r="BB569" s="43"/>
      <c r="BC569" s="43"/>
      <c r="BD569" s="43"/>
      <c r="BE569" s="43"/>
      <c r="BF569" s="43"/>
      <c r="BG569" s="43"/>
      <c r="BH569" s="43"/>
      <c r="BI569" s="43"/>
      <c r="BJ569" s="43"/>
      <c r="BK569" s="43"/>
      <c r="BL569" s="43"/>
      <c r="BM569" s="43"/>
      <c r="BN569" s="43"/>
      <c r="BO569" s="43"/>
      <c r="BP569" s="43"/>
      <c r="BQ569" s="43"/>
      <c r="BR569" s="43"/>
      <c r="BS569" s="43"/>
      <c r="BT569" s="43"/>
      <c r="BU569" s="43"/>
      <c r="BV569" s="43"/>
      <c r="BW569" s="43"/>
      <c r="BX569" s="43"/>
      <c r="BY569" s="43"/>
      <c r="BZ569" s="43"/>
      <c r="CA569" s="43"/>
      <c r="CB569" s="43"/>
      <c r="CC569" s="43"/>
      <c r="CD569" s="43"/>
      <c r="CE569" s="43"/>
      <c r="CF569" s="43"/>
      <c r="CG569" s="43"/>
      <c r="CH569" s="43"/>
      <c r="CI569" s="43"/>
      <c r="CJ569" s="43"/>
      <c r="CK569" s="43"/>
      <c r="CL569" s="43"/>
      <c r="CM569" s="43"/>
      <c r="CN569" s="43"/>
      <c r="CO569" s="43"/>
      <c r="CP569" s="43"/>
      <c r="CQ569" s="43"/>
      <c r="CR569" s="43"/>
      <c r="CS569" s="43"/>
      <c r="CT569" s="43"/>
      <c r="CU569" s="43"/>
      <c r="CV569" s="43"/>
      <c r="CW569" s="43"/>
      <c r="CX569" s="43"/>
      <c r="CY569" s="43"/>
      <c r="CZ569" s="43"/>
      <c r="DA569" s="43"/>
      <c r="DC569" s="198"/>
      <c r="DD569" s="43"/>
      <c r="DE569" s="43"/>
      <c r="DF569" s="43"/>
      <c r="DG569" s="43"/>
      <c r="DH569" s="43"/>
      <c r="DI569" s="43"/>
      <c r="DJ569" s="43"/>
      <c r="DK569" s="43"/>
      <c r="DL569" s="43"/>
      <c r="DM569" s="43"/>
      <c r="DN569" s="43"/>
      <c r="DO569" s="43"/>
      <c r="DP569" s="43"/>
      <c r="DQ569" s="43"/>
      <c r="DR569" s="43"/>
      <c r="DS569" s="43"/>
      <c r="DT569" s="43"/>
      <c r="DU569" s="43"/>
      <c r="DV569" s="43"/>
      <c r="DW569" s="43"/>
      <c r="DX569" s="43"/>
      <c r="DY569" s="43"/>
      <c r="DZ569" s="43"/>
      <c r="EA569" s="43"/>
      <c r="EB569" s="43"/>
      <c r="EC569" s="43"/>
      <c r="ED569" s="43"/>
      <c r="EE569" s="43"/>
      <c r="EF569" s="43"/>
      <c r="EG569" s="43"/>
      <c r="EH569" s="43"/>
      <c r="EI569" s="43"/>
      <c r="EJ569" s="43"/>
      <c r="EK569" s="43"/>
      <c r="EL569" s="43"/>
      <c r="EM569" s="43"/>
      <c r="EN569" s="43"/>
      <c r="EO569" s="43"/>
      <c r="EP569" s="43"/>
      <c r="EQ569" s="43"/>
      <c r="ER569" s="43"/>
      <c r="ES569" s="43"/>
      <c r="ET569" s="43"/>
      <c r="EU569" s="43"/>
      <c r="EV569" s="43"/>
      <c r="EW569" s="43"/>
      <c r="EX569" s="43"/>
      <c r="EY569" s="43"/>
      <c r="EZ569" s="43"/>
      <c r="FA569" s="43"/>
      <c r="FB569" s="308"/>
      <c r="FC569" s="43"/>
      <c r="FD569" s="43"/>
      <c r="FE569" s="43"/>
      <c r="FF569" s="43"/>
      <c r="FG569" s="43"/>
      <c r="FH569" s="43"/>
      <c r="FI569" s="43"/>
      <c r="FJ569" s="43"/>
      <c r="FK569" s="43"/>
      <c r="FL569" s="43"/>
      <c r="FM569" s="43"/>
      <c r="FN569" s="43"/>
      <c r="FO569" s="43"/>
      <c r="FP569" s="43"/>
      <c r="FQ569" s="43"/>
      <c r="FR569" s="43"/>
      <c r="FS569" s="43"/>
      <c r="FT569" s="43"/>
      <c r="FU569" s="43"/>
      <c r="FV569" s="43"/>
      <c r="FW569" s="43"/>
      <c r="FX569" s="43"/>
      <c r="FY569" s="43"/>
      <c r="FZ569" s="43"/>
      <c r="GA569" s="43"/>
      <c r="GB569" s="43"/>
      <c r="GC569" s="43"/>
      <c r="GD569" s="43"/>
      <c r="GE569" s="43"/>
      <c r="GF569" s="43"/>
      <c r="GG569" s="43"/>
      <c r="GH569" s="43"/>
      <c r="GI569" s="43"/>
      <c r="GJ569" s="43"/>
      <c r="GK569" s="43"/>
      <c r="GL569" s="43"/>
      <c r="GM569" s="43"/>
      <c r="GN569" s="43"/>
      <c r="GO569" s="43"/>
      <c r="GP569" s="43"/>
      <c r="GQ569" s="43"/>
      <c r="GR569" s="43"/>
      <c r="GS569" s="43"/>
      <c r="GT569" s="43"/>
      <c r="GU569" s="43"/>
      <c r="GV569" s="43"/>
      <c r="GW569" s="43"/>
      <c r="GX569" s="43"/>
      <c r="GY569" s="43"/>
      <c r="GZ569" s="43"/>
      <c r="HA569" s="43"/>
      <c r="HB569" s="43"/>
    </row>
    <row r="570" spans="1:210" x14ac:dyDescent="0.6">
      <c r="A570" s="327">
        <v>21</v>
      </c>
      <c r="B570" s="198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  <c r="AH570" s="43"/>
      <c r="AI570" s="43"/>
      <c r="AJ570" s="43"/>
      <c r="AK570" s="43"/>
      <c r="AL570" s="43"/>
      <c r="AM570" s="43"/>
      <c r="AN570" s="43"/>
      <c r="AO570" s="43"/>
      <c r="AP570" s="43"/>
      <c r="AQ570" s="43"/>
      <c r="AR570" s="43"/>
      <c r="AS570" s="43"/>
      <c r="AT570" s="43"/>
      <c r="AU570" s="43"/>
      <c r="AV570" s="43"/>
      <c r="AW570" s="43"/>
      <c r="AX570" s="43"/>
      <c r="AY570" s="43"/>
      <c r="AZ570" s="43"/>
      <c r="BA570" s="308"/>
      <c r="BB570" s="43"/>
      <c r="BC570" s="43"/>
      <c r="BD570" s="43"/>
      <c r="BE570" s="43"/>
      <c r="BF570" s="43"/>
      <c r="BG570" s="43"/>
      <c r="BH570" s="43"/>
      <c r="BI570" s="43"/>
      <c r="BJ570" s="43"/>
      <c r="BK570" s="43"/>
      <c r="BL570" s="43"/>
      <c r="BM570" s="43"/>
      <c r="BN570" s="43"/>
      <c r="BO570" s="43"/>
      <c r="BP570" s="43"/>
      <c r="BQ570" s="43"/>
      <c r="BR570" s="43"/>
      <c r="BS570" s="43"/>
      <c r="BT570" s="43"/>
      <c r="BU570" s="43"/>
      <c r="BV570" s="43"/>
      <c r="BW570" s="43"/>
      <c r="BX570" s="43"/>
      <c r="BY570" s="43"/>
      <c r="BZ570" s="43"/>
      <c r="CA570" s="43"/>
      <c r="CB570" s="43"/>
      <c r="CC570" s="43"/>
      <c r="CD570" s="43"/>
      <c r="CE570" s="43"/>
      <c r="CF570" s="43"/>
      <c r="CG570" s="43"/>
      <c r="CH570" s="43"/>
      <c r="CI570" s="43"/>
      <c r="CJ570" s="43"/>
      <c r="CK570" s="43"/>
      <c r="CL570" s="43"/>
      <c r="CM570" s="43"/>
      <c r="CN570" s="43"/>
      <c r="CO570" s="43"/>
      <c r="CP570" s="43"/>
      <c r="CQ570" s="43"/>
      <c r="CR570" s="43"/>
      <c r="CS570" s="43"/>
      <c r="CT570" s="43"/>
      <c r="CU570" s="43"/>
      <c r="CV570" s="43"/>
      <c r="CW570" s="43"/>
      <c r="CX570" s="43"/>
      <c r="CY570" s="43"/>
      <c r="CZ570" s="43"/>
      <c r="DA570" s="43"/>
      <c r="DC570" s="198"/>
      <c r="DD570" s="43"/>
      <c r="DE570" s="43"/>
      <c r="DF570" s="43"/>
      <c r="DG570" s="43"/>
      <c r="DH570" s="43"/>
      <c r="DI570" s="43"/>
      <c r="DJ570" s="43"/>
      <c r="DK570" s="43"/>
      <c r="DL570" s="43"/>
      <c r="DM570" s="43"/>
      <c r="DN570" s="43"/>
      <c r="DO570" s="43"/>
      <c r="DP570" s="43"/>
      <c r="DQ570" s="43"/>
      <c r="DR570" s="43"/>
      <c r="DS570" s="43"/>
      <c r="DT570" s="43"/>
      <c r="DU570" s="43"/>
      <c r="DV570" s="43"/>
      <c r="DW570" s="43"/>
      <c r="DX570" s="43"/>
      <c r="DY570" s="43"/>
      <c r="DZ570" s="43"/>
      <c r="EA570" s="43"/>
      <c r="EB570" s="43"/>
      <c r="EC570" s="43"/>
      <c r="ED570" s="43"/>
      <c r="EE570" s="43"/>
      <c r="EF570" s="43"/>
      <c r="EG570" s="43"/>
      <c r="EH570" s="43"/>
      <c r="EI570" s="43"/>
      <c r="EJ570" s="43"/>
      <c r="EK570" s="43"/>
      <c r="EL570" s="43"/>
      <c r="EM570" s="43"/>
      <c r="EN570" s="43"/>
      <c r="EO570" s="43"/>
      <c r="EP570" s="43"/>
      <c r="EQ570" s="43"/>
      <c r="ER570" s="43"/>
      <c r="ES570" s="43"/>
      <c r="ET570" s="43"/>
      <c r="EU570" s="43"/>
      <c r="EV570" s="43"/>
      <c r="EW570" s="43"/>
      <c r="EX570" s="43"/>
      <c r="EY570" s="43"/>
      <c r="EZ570" s="43"/>
      <c r="FA570" s="43"/>
      <c r="FB570" s="308"/>
      <c r="FC570" s="43"/>
      <c r="FD570" s="43"/>
      <c r="FE570" s="43"/>
      <c r="FF570" s="43"/>
      <c r="FG570" s="43"/>
      <c r="FH570" s="43"/>
      <c r="FI570" s="43"/>
      <c r="FJ570" s="43"/>
      <c r="FK570" s="43"/>
      <c r="FL570" s="43"/>
      <c r="FM570" s="43"/>
      <c r="FN570" s="43"/>
      <c r="FO570" s="43"/>
      <c r="FP570" s="43"/>
      <c r="FQ570" s="43"/>
      <c r="FR570" s="43"/>
      <c r="FS570" s="43"/>
      <c r="FT570" s="43"/>
      <c r="FU570" s="43"/>
      <c r="FV570" s="43"/>
      <c r="FW570" s="43"/>
      <c r="FX570" s="43"/>
      <c r="FY570" s="43"/>
      <c r="FZ570" s="43"/>
      <c r="GA570" s="43"/>
      <c r="GB570" s="43"/>
      <c r="GC570" s="43"/>
      <c r="GD570" s="43"/>
      <c r="GE570" s="43"/>
      <c r="GF570" s="43"/>
      <c r="GG570" s="43"/>
      <c r="GH570" s="43"/>
      <c r="GI570" s="43"/>
      <c r="GJ570" s="43"/>
      <c r="GK570" s="43"/>
      <c r="GL570" s="43"/>
      <c r="GM570" s="43"/>
      <c r="GN570" s="43"/>
      <c r="GO570" s="43"/>
      <c r="GP570" s="43"/>
      <c r="GQ570" s="43"/>
      <c r="GR570" s="43"/>
      <c r="GS570" s="43"/>
      <c r="GT570" s="43"/>
      <c r="GU570" s="43"/>
      <c r="GV570" s="43"/>
      <c r="GW570" s="43"/>
      <c r="GX570" s="43"/>
      <c r="GY570" s="43"/>
      <c r="GZ570" s="43"/>
      <c r="HA570" s="43"/>
      <c r="HB570" s="43"/>
    </row>
    <row r="571" spans="1:210" x14ac:dyDescent="0.6">
      <c r="A571" s="327">
        <v>22</v>
      </c>
      <c r="B571" s="198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  <c r="AH571" s="43"/>
      <c r="AI571" s="43"/>
      <c r="AJ571" s="43"/>
      <c r="AK571" s="43"/>
      <c r="AL571" s="43"/>
      <c r="AM571" s="43"/>
      <c r="AN571" s="43"/>
      <c r="AO571" s="43"/>
      <c r="AP571" s="43"/>
      <c r="AQ571" s="43"/>
      <c r="AR571" s="43"/>
      <c r="AS571" s="43"/>
      <c r="AT571" s="43"/>
      <c r="AU571" s="43"/>
      <c r="AV571" s="43"/>
      <c r="AW571" s="43"/>
      <c r="AX571" s="43"/>
      <c r="AY571" s="43"/>
      <c r="AZ571" s="43"/>
      <c r="BA571" s="308"/>
      <c r="BB571" s="43"/>
      <c r="BC571" s="43"/>
      <c r="BD571" s="43"/>
      <c r="BE571" s="43"/>
      <c r="BF571" s="43"/>
      <c r="BG571" s="43"/>
      <c r="BH571" s="43"/>
      <c r="BI571" s="43"/>
      <c r="BJ571" s="43"/>
      <c r="BK571" s="43"/>
      <c r="BL571" s="43"/>
      <c r="BM571" s="43"/>
      <c r="BN571" s="43"/>
      <c r="BO571" s="43"/>
      <c r="BP571" s="43"/>
      <c r="BQ571" s="43"/>
      <c r="BR571" s="43"/>
      <c r="BS571" s="43"/>
      <c r="BT571" s="43"/>
      <c r="BU571" s="43"/>
      <c r="BV571" s="43"/>
      <c r="BW571" s="43"/>
      <c r="BX571" s="43"/>
      <c r="BY571" s="43"/>
      <c r="BZ571" s="43"/>
      <c r="CA571" s="43"/>
      <c r="CB571" s="43"/>
      <c r="CC571" s="43"/>
      <c r="CD571" s="43"/>
      <c r="CE571" s="43"/>
      <c r="CF571" s="43"/>
      <c r="CG571" s="43"/>
      <c r="CH571" s="43"/>
      <c r="CI571" s="43"/>
      <c r="CJ571" s="43"/>
      <c r="CK571" s="43"/>
      <c r="CL571" s="43"/>
      <c r="CM571" s="43"/>
      <c r="CN571" s="43"/>
      <c r="CO571" s="43"/>
      <c r="CP571" s="43"/>
      <c r="CQ571" s="43"/>
      <c r="CR571" s="43"/>
      <c r="CS571" s="43"/>
      <c r="CT571" s="43"/>
      <c r="CU571" s="43"/>
      <c r="CV571" s="43"/>
      <c r="CW571" s="43"/>
      <c r="CX571" s="43"/>
      <c r="CY571" s="43"/>
      <c r="CZ571" s="43"/>
      <c r="DA571" s="43"/>
      <c r="DC571" s="198"/>
      <c r="DD571" s="43"/>
      <c r="DE571" s="43"/>
      <c r="DF571" s="43"/>
      <c r="DG571" s="43"/>
      <c r="DH571" s="43"/>
      <c r="DI571" s="43"/>
      <c r="DJ571" s="43"/>
      <c r="DK571" s="43"/>
      <c r="DL571" s="43"/>
      <c r="DM571" s="43"/>
      <c r="DN571" s="43"/>
      <c r="DO571" s="43"/>
      <c r="DP571" s="43"/>
      <c r="DQ571" s="43"/>
      <c r="DR571" s="43"/>
      <c r="DS571" s="43"/>
      <c r="DT571" s="43"/>
      <c r="DU571" s="43"/>
      <c r="DV571" s="43"/>
      <c r="DW571" s="43"/>
      <c r="DX571" s="43"/>
      <c r="DY571" s="43"/>
      <c r="DZ571" s="43"/>
      <c r="EA571" s="43"/>
      <c r="EB571" s="43"/>
      <c r="EC571" s="43"/>
      <c r="ED571" s="43"/>
      <c r="EE571" s="43"/>
      <c r="EF571" s="43"/>
      <c r="EG571" s="43"/>
      <c r="EH571" s="43"/>
      <c r="EI571" s="43"/>
      <c r="EJ571" s="43"/>
      <c r="EK571" s="43"/>
      <c r="EL571" s="43"/>
      <c r="EM571" s="43"/>
      <c r="EN571" s="43"/>
      <c r="EO571" s="43"/>
      <c r="EP571" s="43"/>
      <c r="EQ571" s="43"/>
      <c r="ER571" s="43"/>
      <c r="ES571" s="43"/>
      <c r="ET571" s="43"/>
      <c r="EU571" s="43"/>
      <c r="EV571" s="43"/>
      <c r="EW571" s="43"/>
      <c r="EX571" s="43"/>
      <c r="EY571" s="43"/>
      <c r="EZ571" s="43"/>
      <c r="FA571" s="43"/>
      <c r="FB571" s="308"/>
      <c r="FC571" s="43"/>
      <c r="FD571" s="43"/>
      <c r="FE571" s="43"/>
      <c r="FF571" s="43"/>
      <c r="FG571" s="43"/>
      <c r="FH571" s="43"/>
      <c r="FI571" s="43"/>
      <c r="FJ571" s="43"/>
      <c r="FK571" s="43"/>
      <c r="FL571" s="43"/>
      <c r="FM571" s="43"/>
      <c r="FN571" s="43"/>
      <c r="FO571" s="43"/>
      <c r="FP571" s="43"/>
      <c r="FQ571" s="43"/>
      <c r="FR571" s="43"/>
      <c r="FS571" s="43"/>
      <c r="FT571" s="43"/>
      <c r="FU571" s="43"/>
      <c r="FV571" s="43"/>
      <c r="FW571" s="43"/>
      <c r="FX571" s="43"/>
      <c r="FY571" s="43"/>
      <c r="FZ571" s="43"/>
      <c r="GA571" s="43"/>
      <c r="GB571" s="43"/>
      <c r="GC571" s="43"/>
      <c r="GD571" s="43"/>
      <c r="GE571" s="43"/>
      <c r="GF571" s="43"/>
      <c r="GG571" s="43"/>
      <c r="GH571" s="43"/>
      <c r="GI571" s="43"/>
      <c r="GJ571" s="43"/>
      <c r="GK571" s="43"/>
      <c r="GL571" s="43"/>
      <c r="GM571" s="43"/>
      <c r="GN571" s="43"/>
      <c r="GO571" s="43"/>
      <c r="GP571" s="43"/>
      <c r="GQ571" s="43"/>
      <c r="GR571" s="43"/>
      <c r="GS571" s="43"/>
      <c r="GT571" s="43"/>
      <c r="GU571" s="43"/>
      <c r="GV571" s="43"/>
      <c r="GW571" s="43"/>
      <c r="GX571" s="43"/>
      <c r="GY571" s="43"/>
      <c r="GZ571" s="43"/>
      <c r="HA571" s="43"/>
      <c r="HB571" s="43"/>
    </row>
    <row r="572" spans="1:210" x14ac:dyDescent="0.6">
      <c r="A572" s="327">
        <v>23</v>
      </c>
      <c r="B572" s="198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  <c r="AH572" s="43"/>
      <c r="AI572" s="43"/>
      <c r="AJ572" s="43"/>
      <c r="AK572" s="43"/>
      <c r="AL572" s="43"/>
      <c r="AM572" s="43"/>
      <c r="AN572" s="43"/>
      <c r="AO572" s="43"/>
      <c r="AP572" s="43"/>
      <c r="AQ572" s="43"/>
      <c r="AR572" s="43"/>
      <c r="AS572" s="43"/>
      <c r="AT572" s="43"/>
      <c r="AU572" s="43"/>
      <c r="AV572" s="43"/>
      <c r="AW572" s="43"/>
      <c r="AX572" s="43"/>
      <c r="AY572" s="43"/>
      <c r="AZ572" s="43"/>
      <c r="BA572" s="308"/>
      <c r="BB572" s="43"/>
      <c r="BC572" s="43"/>
      <c r="BD572" s="43"/>
      <c r="BE572" s="43"/>
      <c r="BF572" s="43"/>
      <c r="BG572" s="43"/>
      <c r="BH572" s="43"/>
      <c r="BI572" s="43"/>
      <c r="BJ572" s="43"/>
      <c r="BK572" s="43"/>
      <c r="BL572" s="43"/>
      <c r="BM572" s="43"/>
      <c r="BN572" s="43"/>
      <c r="BO572" s="43"/>
      <c r="BP572" s="43"/>
      <c r="BQ572" s="43"/>
      <c r="BR572" s="43"/>
      <c r="BS572" s="43"/>
      <c r="BT572" s="43"/>
      <c r="BU572" s="43"/>
      <c r="BV572" s="43"/>
      <c r="BW572" s="43"/>
      <c r="BX572" s="43"/>
      <c r="BY572" s="43"/>
      <c r="BZ572" s="43"/>
      <c r="CA572" s="43"/>
      <c r="CB572" s="43"/>
      <c r="CC572" s="43"/>
      <c r="CD572" s="43"/>
      <c r="CE572" s="43"/>
      <c r="CF572" s="43"/>
      <c r="CG572" s="43"/>
      <c r="CH572" s="43"/>
      <c r="CI572" s="43"/>
      <c r="CJ572" s="43"/>
      <c r="CK572" s="43"/>
      <c r="CL572" s="43"/>
      <c r="CM572" s="43"/>
      <c r="CN572" s="43"/>
      <c r="CO572" s="43"/>
      <c r="CP572" s="43"/>
      <c r="CQ572" s="43"/>
      <c r="CR572" s="43"/>
      <c r="CS572" s="43"/>
      <c r="CT572" s="43"/>
      <c r="CU572" s="43"/>
      <c r="CV572" s="43"/>
      <c r="CW572" s="43"/>
      <c r="CX572" s="43"/>
      <c r="CY572" s="43"/>
      <c r="CZ572" s="43"/>
      <c r="DA572" s="43"/>
      <c r="DC572" s="198"/>
      <c r="DD572" s="43"/>
      <c r="DE572" s="43"/>
      <c r="DF572" s="43"/>
      <c r="DG572" s="43"/>
      <c r="DH572" s="43"/>
      <c r="DI572" s="43"/>
      <c r="DJ572" s="43"/>
      <c r="DK572" s="43"/>
      <c r="DL572" s="43"/>
      <c r="DM572" s="43"/>
      <c r="DN572" s="43"/>
      <c r="DO572" s="43"/>
      <c r="DP572" s="43"/>
      <c r="DQ572" s="43"/>
      <c r="DR572" s="43"/>
      <c r="DS572" s="43"/>
      <c r="DT572" s="43"/>
      <c r="DU572" s="43"/>
      <c r="DV572" s="43"/>
      <c r="DW572" s="43"/>
      <c r="DX572" s="43"/>
      <c r="DY572" s="43"/>
      <c r="DZ572" s="43"/>
      <c r="EA572" s="43"/>
      <c r="EB572" s="43"/>
      <c r="EC572" s="43"/>
      <c r="ED572" s="43"/>
      <c r="EE572" s="43"/>
      <c r="EF572" s="43"/>
      <c r="EG572" s="43"/>
      <c r="EH572" s="43"/>
      <c r="EI572" s="43"/>
      <c r="EJ572" s="43"/>
      <c r="EK572" s="43"/>
      <c r="EL572" s="43"/>
      <c r="EM572" s="43"/>
      <c r="EN572" s="43"/>
      <c r="EO572" s="43"/>
      <c r="EP572" s="43"/>
      <c r="EQ572" s="43"/>
      <c r="ER572" s="43"/>
      <c r="ES572" s="43"/>
      <c r="ET572" s="43"/>
      <c r="EU572" s="43"/>
      <c r="EV572" s="43"/>
      <c r="EW572" s="43"/>
      <c r="EX572" s="43"/>
      <c r="EY572" s="43"/>
      <c r="EZ572" s="43"/>
      <c r="FA572" s="43"/>
      <c r="FB572" s="308"/>
      <c r="FC572" s="43"/>
      <c r="FD572" s="43"/>
      <c r="FE572" s="43"/>
      <c r="FF572" s="43"/>
      <c r="FG572" s="43"/>
      <c r="FH572" s="43"/>
      <c r="FI572" s="43"/>
      <c r="FJ572" s="43"/>
      <c r="FK572" s="43"/>
      <c r="FL572" s="43"/>
      <c r="FM572" s="43"/>
      <c r="FN572" s="43"/>
      <c r="FO572" s="43"/>
      <c r="FP572" s="43"/>
      <c r="FQ572" s="43"/>
      <c r="FR572" s="43"/>
      <c r="FS572" s="43"/>
      <c r="FT572" s="43"/>
      <c r="FU572" s="43"/>
      <c r="FV572" s="43"/>
      <c r="FW572" s="43"/>
      <c r="FX572" s="43"/>
      <c r="FY572" s="43"/>
      <c r="FZ572" s="43"/>
      <c r="GA572" s="43"/>
      <c r="GB572" s="43"/>
      <c r="GC572" s="43"/>
      <c r="GD572" s="43"/>
      <c r="GE572" s="43"/>
      <c r="GF572" s="43"/>
      <c r="GG572" s="43"/>
      <c r="GH572" s="43"/>
      <c r="GI572" s="43"/>
      <c r="GJ572" s="43"/>
      <c r="GK572" s="43"/>
      <c r="GL572" s="43"/>
      <c r="GM572" s="43"/>
      <c r="GN572" s="43"/>
      <c r="GO572" s="43"/>
      <c r="GP572" s="43"/>
      <c r="GQ572" s="43"/>
      <c r="GR572" s="43"/>
      <c r="GS572" s="43"/>
      <c r="GT572" s="43"/>
      <c r="GU572" s="43"/>
      <c r="GV572" s="43"/>
      <c r="GW572" s="43"/>
      <c r="GX572" s="43"/>
      <c r="GY572" s="43"/>
      <c r="GZ572" s="43"/>
      <c r="HA572" s="43"/>
      <c r="HB572" s="43"/>
    </row>
    <row r="573" spans="1:210" x14ac:dyDescent="0.6">
      <c r="A573" s="327">
        <v>24</v>
      </c>
      <c r="B573" s="198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  <c r="AH573" s="43"/>
      <c r="AI573" s="43"/>
      <c r="AJ573" s="43"/>
      <c r="AK573" s="43"/>
      <c r="AL573" s="43"/>
      <c r="AM573" s="43"/>
      <c r="AN573" s="43"/>
      <c r="AO573" s="43"/>
      <c r="AP573" s="43"/>
      <c r="AQ573" s="43"/>
      <c r="AR573" s="43"/>
      <c r="AS573" s="43"/>
      <c r="AT573" s="43"/>
      <c r="AU573" s="43"/>
      <c r="AV573" s="43"/>
      <c r="AW573" s="43"/>
      <c r="AX573" s="43"/>
      <c r="AY573" s="43"/>
      <c r="AZ573" s="43"/>
      <c r="BA573" s="308"/>
      <c r="BB573" s="43"/>
      <c r="BC573" s="43"/>
      <c r="BD573" s="43"/>
      <c r="BE573" s="43"/>
      <c r="BF573" s="43"/>
      <c r="BG573" s="43"/>
      <c r="BH573" s="43"/>
      <c r="BI573" s="43"/>
      <c r="BJ573" s="43"/>
      <c r="BK573" s="43"/>
      <c r="BL573" s="43"/>
      <c r="BM573" s="43"/>
      <c r="BN573" s="43"/>
      <c r="BO573" s="43"/>
      <c r="BP573" s="43"/>
      <c r="BQ573" s="43"/>
      <c r="BR573" s="43"/>
      <c r="BS573" s="43"/>
      <c r="BT573" s="43"/>
      <c r="BU573" s="43"/>
      <c r="BV573" s="43"/>
      <c r="BW573" s="43"/>
      <c r="BX573" s="43"/>
      <c r="BY573" s="43"/>
      <c r="BZ573" s="43"/>
      <c r="CA573" s="43"/>
      <c r="CB573" s="43"/>
      <c r="CC573" s="43"/>
      <c r="CD573" s="43"/>
      <c r="CE573" s="43"/>
      <c r="CF573" s="43"/>
      <c r="CG573" s="43"/>
      <c r="CH573" s="43"/>
      <c r="CI573" s="43"/>
      <c r="CJ573" s="43"/>
      <c r="CK573" s="43"/>
      <c r="CL573" s="43"/>
      <c r="CM573" s="43"/>
      <c r="CN573" s="43"/>
      <c r="CO573" s="43"/>
      <c r="CP573" s="43"/>
      <c r="CQ573" s="43"/>
      <c r="CR573" s="43"/>
      <c r="CS573" s="43"/>
      <c r="CT573" s="43"/>
      <c r="CU573" s="43"/>
      <c r="CV573" s="43"/>
      <c r="CW573" s="43"/>
      <c r="CX573" s="43"/>
      <c r="CY573" s="43"/>
      <c r="CZ573" s="43"/>
      <c r="DA573" s="43"/>
      <c r="DC573" s="198"/>
      <c r="DD573" s="43"/>
      <c r="DE573" s="43"/>
      <c r="DF573" s="43"/>
      <c r="DG573" s="43"/>
      <c r="DH573" s="43"/>
      <c r="DI573" s="43"/>
      <c r="DJ573" s="43"/>
      <c r="DK573" s="43"/>
      <c r="DL573" s="43"/>
      <c r="DM573" s="43"/>
      <c r="DN573" s="43"/>
      <c r="DO573" s="43"/>
      <c r="DP573" s="43"/>
      <c r="DQ573" s="43"/>
      <c r="DR573" s="43"/>
      <c r="DS573" s="43"/>
      <c r="DT573" s="43"/>
      <c r="DU573" s="43"/>
      <c r="DV573" s="43"/>
      <c r="DW573" s="43"/>
      <c r="DX573" s="43"/>
      <c r="DY573" s="43"/>
      <c r="DZ573" s="43"/>
      <c r="EA573" s="43"/>
      <c r="EB573" s="43"/>
      <c r="EC573" s="43"/>
      <c r="ED573" s="43"/>
      <c r="EE573" s="43"/>
      <c r="EF573" s="43"/>
      <c r="EG573" s="43"/>
      <c r="EH573" s="43"/>
      <c r="EI573" s="43"/>
      <c r="EJ573" s="43"/>
      <c r="EK573" s="43"/>
      <c r="EL573" s="43"/>
      <c r="EM573" s="43"/>
      <c r="EN573" s="43"/>
      <c r="EO573" s="43"/>
      <c r="EP573" s="43"/>
      <c r="EQ573" s="43"/>
      <c r="ER573" s="43"/>
      <c r="ES573" s="43"/>
      <c r="ET573" s="43"/>
      <c r="EU573" s="43"/>
      <c r="EV573" s="43"/>
      <c r="EW573" s="43"/>
      <c r="EX573" s="43"/>
      <c r="EY573" s="43"/>
      <c r="EZ573" s="43"/>
      <c r="FA573" s="43"/>
      <c r="FB573" s="308"/>
      <c r="FC573" s="43"/>
      <c r="FD573" s="43"/>
      <c r="FE573" s="43"/>
      <c r="FF573" s="43"/>
      <c r="FG573" s="43"/>
      <c r="FH573" s="43"/>
      <c r="FI573" s="43"/>
      <c r="FJ573" s="43"/>
      <c r="FK573" s="43"/>
      <c r="FL573" s="43"/>
      <c r="FM573" s="43"/>
      <c r="FN573" s="43"/>
      <c r="FO573" s="43"/>
      <c r="FP573" s="43"/>
      <c r="FQ573" s="43"/>
      <c r="FR573" s="43"/>
      <c r="FS573" s="43"/>
      <c r="FT573" s="43"/>
      <c r="FU573" s="43"/>
      <c r="FV573" s="43"/>
      <c r="FW573" s="43"/>
      <c r="FX573" s="43"/>
      <c r="FY573" s="43"/>
      <c r="FZ573" s="43"/>
      <c r="GA573" s="43"/>
      <c r="GB573" s="43"/>
      <c r="GC573" s="43"/>
      <c r="GD573" s="43"/>
      <c r="GE573" s="43"/>
      <c r="GF573" s="43"/>
      <c r="GG573" s="43"/>
      <c r="GH573" s="43"/>
      <c r="GI573" s="43"/>
      <c r="GJ573" s="43"/>
      <c r="GK573" s="43"/>
      <c r="GL573" s="43"/>
      <c r="GM573" s="43"/>
      <c r="GN573" s="43"/>
      <c r="GO573" s="43"/>
      <c r="GP573" s="43"/>
      <c r="GQ573" s="43"/>
      <c r="GR573" s="43"/>
      <c r="GS573" s="43"/>
      <c r="GT573" s="43"/>
      <c r="GU573" s="43"/>
      <c r="GV573" s="43"/>
      <c r="GW573" s="43"/>
      <c r="GX573" s="43"/>
      <c r="GY573" s="43"/>
      <c r="GZ573" s="43"/>
      <c r="HA573" s="43"/>
      <c r="HB573" s="43"/>
    </row>
    <row r="574" spans="1:210" x14ac:dyDescent="0.6">
      <c r="A574" s="327">
        <v>25</v>
      </c>
      <c r="B574" s="198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  <c r="AH574" s="43"/>
      <c r="AI574" s="43"/>
      <c r="AJ574" s="43"/>
      <c r="AK574" s="43"/>
      <c r="AL574" s="43"/>
      <c r="AM574" s="43"/>
      <c r="AN574" s="43"/>
      <c r="AO574" s="43"/>
      <c r="AP574" s="43"/>
      <c r="AQ574" s="43"/>
      <c r="AR574" s="43"/>
      <c r="AS574" s="43"/>
      <c r="AT574" s="43"/>
      <c r="AU574" s="43"/>
      <c r="AV574" s="43"/>
      <c r="AW574" s="43"/>
      <c r="AX574" s="43"/>
      <c r="AY574" s="43"/>
      <c r="AZ574" s="43"/>
      <c r="BA574" s="308"/>
      <c r="BB574" s="43"/>
      <c r="BC574" s="43"/>
      <c r="BD574" s="43"/>
      <c r="BE574" s="43"/>
      <c r="BF574" s="43"/>
      <c r="BG574" s="43"/>
      <c r="BH574" s="43"/>
      <c r="BI574" s="43"/>
      <c r="BJ574" s="43"/>
      <c r="BK574" s="43"/>
      <c r="BL574" s="43"/>
      <c r="BM574" s="43"/>
      <c r="BN574" s="43"/>
      <c r="BO574" s="43"/>
      <c r="BP574" s="43"/>
      <c r="BQ574" s="43"/>
      <c r="BR574" s="43"/>
      <c r="BS574" s="43"/>
      <c r="BT574" s="43"/>
      <c r="BU574" s="43"/>
      <c r="BV574" s="43"/>
      <c r="BW574" s="43"/>
      <c r="BX574" s="43"/>
      <c r="BY574" s="43"/>
      <c r="BZ574" s="43"/>
      <c r="CA574" s="43"/>
      <c r="CB574" s="43"/>
      <c r="CC574" s="43"/>
      <c r="CD574" s="43"/>
      <c r="CE574" s="43"/>
      <c r="CF574" s="43"/>
      <c r="CG574" s="43"/>
      <c r="CH574" s="43"/>
      <c r="CI574" s="43"/>
      <c r="CJ574" s="43"/>
      <c r="CK574" s="43"/>
      <c r="CL574" s="43"/>
      <c r="CM574" s="43"/>
      <c r="CN574" s="43"/>
      <c r="CO574" s="43"/>
      <c r="CP574" s="43"/>
      <c r="CQ574" s="43"/>
      <c r="CR574" s="43"/>
      <c r="CS574" s="43"/>
      <c r="CT574" s="43"/>
      <c r="CU574" s="43"/>
      <c r="CV574" s="43"/>
      <c r="CW574" s="43"/>
      <c r="CX574" s="43"/>
      <c r="CY574" s="43"/>
      <c r="CZ574" s="43"/>
      <c r="DA574" s="43"/>
      <c r="DC574" s="198"/>
      <c r="DD574" s="43"/>
      <c r="DE574" s="43"/>
      <c r="DF574" s="43"/>
      <c r="DG574" s="43"/>
      <c r="DH574" s="43"/>
      <c r="DI574" s="43"/>
      <c r="DJ574" s="43"/>
      <c r="DK574" s="43"/>
      <c r="DL574" s="43"/>
      <c r="DM574" s="43"/>
      <c r="DN574" s="43"/>
      <c r="DO574" s="43"/>
      <c r="DP574" s="43"/>
      <c r="DQ574" s="43"/>
      <c r="DR574" s="43"/>
      <c r="DS574" s="43"/>
      <c r="DT574" s="43"/>
      <c r="DU574" s="43"/>
      <c r="DV574" s="43"/>
      <c r="DW574" s="43"/>
      <c r="DX574" s="43"/>
      <c r="DY574" s="43"/>
      <c r="DZ574" s="43"/>
      <c r="EA574" s="43"/>
      <c r="EB574" s="43"/>
      <c r="EC574" s="43"/>
      <c r="ED574" s="43"/>
      <c r="EE574" s="43"/>
      <c r="EF574" s="43"/>
      <c r="EG574" s="43"/>
      <c r="EH574" s="43"/>
      <c r="EI574" s="43"/>
      <c r="EJ574" s="43"/>
      <c r="EK574" s="43"/>
      <c r="EL574" s="43"/>
      <c r="EM574" s="43"/>
      <c r="EN574" s="43"/>
      <c r="EO574" s="43"/>
      <c r="EP574" s="43"/>
      <c r="EQ574" s="43"/>
      <c r="ER574" s="43"/>
      <c r="ES574" s="43"/>
      <c r="ET574" s="43"/>
      <c r="EU574" s="43"/>
      <c r="EV574" s="43"/>
      <c r="EW574" s="43"/>
      <c r="EX574" s="43"/>
      <c r="EY574" s="43"/>
      <c r="EZ574" s="43"/>
      <c r="FA574" s="43"/>
      <c r="FB574" s="308"/>
      <c r="FC574" s="43"/>
      <c r="FD574" s="43"/>
      <c r="FE574" s="43"/>
      <c r="FF574" s="43"/>
      <c r="FG574" s="43"/>
      <c r="FH574" s="43"/>
      <c r="FI574" s="43"/>
      <c r="FJ574" s="43"/>
      <c r="FK574" s="43"/>
      <c r="FL574" s="43"/>
      <c r="FM574" s="43"/>
      <c r="FN574" s="43"/>
      <c r="FO574" s="43"/>
      <c r="FP574" s="43"/>
      <c r="FQ574" s="43"/>
      <c r="FR574" s="43"/>
      <c r="FS574" s="43"/>
      <c r="FT574" s="43"/>
      <c r="FU574" s="43"/>
      <c r="FV574" s="43"/>
      <c r="FW574" s="43"/>
      <c r="FX574" s="43"/>
      <c r="FY574" s="43"/>
      <c r="FZ574" s="43"/>
      <c r="GA574" s="43"/>
      <c r="GB574" s="43"/>
      <c r="GC574" s="43"/>
      <c r="GD574" s="43"/>
      <c r="GE574" s="43"/>
      <c r="GF574" s="43"/>
      <c r="GG574" s="43"/>
      <c r="GH574" s="43"/>
      <c r="GI574" s="43"/>
      <c r="GJ574" s="43"/>
      <c r="GK574" s="43"/>
      <c r="GL574" s="43"/>
      <c r="GM574" s="43"/>
      <c r="GN574" s="43"/>
      <c r="GO574" s="43"/>
      <c r="GP574" s="43"/>
      <c r="GQ574" s="43"/>
      <c r="GR574" s="43"/>
      <c r="GS574" s="43"/>
      <c r="GT574" s="43"/>
      <c r="GU574" s="43"/>
      <c r="GV574" s="43"/>
      <c r="GW574" s="43"/>
      <c r="GX574" s="43"/>
      <c r="GY574" s="43"/>
      <c r="GZ574" s="43"/>
      <c r="HA574" s="43"/>
      <c r="HB574" s="43"/>
    </row>
    <row r="575" spans="1:210" x14ac:dyDescent="0.6">
      <c r="A575" s="327">
        <v>26</v>
      </c>
      <c r="B575" s="198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  <c r="AH575" s="43"/>
      <c r="AI575" s="43"/>
      <c r="AJ575" s="43"/>
      <c r="AK575" s="43"/>
      <c r="AL575" s="43"/>
      <c r="AM575" s="43"/>
      <c r="AN575" s="43"/>
      <c r="AO575" s="43"/>
      <c r="AP575" s="43"/>
      <c r="AQ575" s="43"/>
      <c r="AR575" s="43"/>
      <c r="AS575" s="43"/>
      <c r="AT575" s="43"/>
      <c r="AU575" s="43"/>
      <c r="AV575" s="43"/>
      <c r="AW575" s="43"/>
      <c r="AX575" s="43"/>
      <c r="AY575" s="43"/>
      <c r="AZ575" s="43"/>
      <c r="BA575" s="308"/>
      <c r="BB575" s="43"/>
      <c r="BC575" s="43"/>
      <c r="BD575" s="43"/>
      <c r="BE575" s="43"/>
      <c r="BF575" s="43"/>
      <c r="BG575" s="43"/>
      <c r="BH575" s="43"/>
      <c r="BI575" s="43"/>
      <c r="BJ575" s="43"/>
      <c r="BK575" s="43"/>
      <c r="BL575" s="43"/>
      <c r="BM575" s="43"/>
      <c r="BN575" s="43"/>
      <c r="BO575" s="43"/>
      <c r="BP575" s="43"/>
      <c r="BQ575" s="43"/>
      <c r="BR575" s="43"/>
      <c r="BS575" s="43"/>
      <c r="BT575" s="43"/>
      <c r="BU575" s="43"/>
      <c r="BV575" s="43"/>
      <c r="BW575" s="43"/>
      <c r="BX575" s="43"/>
      <c r="BY575" s="43"/>
      <c r="BZ575" s="43"/>
      <c r="CA575" s="43"/>
      <c r="CB575" s="43"/>
      <c r="CC575" s="43"/>
      <c r="CD575" s="43"/>
      <c r="CE575" s="43"/>
      <c r="CF575" s="43"/>
      <c r="CG575" s="43"/>
      <c r="CH575" s="43"/>
      <c r="CI575" s="43"/>
      <c r="CJ575" s="43"/>
      <c r="CK575" s="43"/>
      <c r="CL575" s="43"/>
      <c r="CM575" s="43"/>
      <c r="CN575" s="43"/>
      <c r="CO575" s="43"/>
      <c r="CP575" s="43"/>
      <c r="CQ575" s="43"/>
      <c r="CR575" s="43"/>
      <c r="CS575" s="43"/>
      <c r="CT575" s="43"/>
      <c r="CU575" s="43"/>
      <c r="CV575" s="43"/>
      <c r="CW575" s="43"/>
      <c r="CX575" s="43"/>
      <c r="CY575" s="43"/>
      <c r="CZ575" s="43"/>
      <c r="DA575" s="43"/>
      <c r="DC575" s="198"/>
      <c r="DD575" s="43"/>
      <c r="DE575" s="43"/>
      <c r="DF575" s="43"/>
      <c r="DG575" s="43"/>
      <c r="DH575" s="43"/>
      <c r="DI575" s="43"/>
      <c r="DJ575" s="43"/>
      <c r="DK575" s="43"/>
      <c r="DL575" s="43"/>
      <c r="DM575" s="43"/>
      <c r="DN575" s="43"/>
      <c r="DO575" s="43"/>
      <c r="DP575" s="43"/>
      <c r="DQ575" s="43"/>
      <c r="DR575" s="43"/>
      <c r="DS575" s="43"/>
      <c r="DT575" s="43"/>
      <c r="DU575" s="43"/>
      <c r="DV575" s="43"/>
      <c r="DW575" s="43"/>
      <c r="DX575" s="43"/>
      <c r="DY575" s="43"/>
      <c r="DZ575" s="43"/>
      <c r="EA575" s="43"/>
      <c r="EB575" s="43"/>
      <c r="EC575" s="43"/>
      <c r="ED575" s="43"/>
      <c r="EE575" s="43"/>
      <c r="EF575" s="43"/>
      <c r="EG575" s="43"/>
      <c r="EH575" s="43"/>
      <c r="EI575" s="43"/>
      <c r="EJ575" s="43"/>
      <c r="EK575" s="43"/>
      <c r="EL575" s="43"/>
      <c r="EM575" s="43"/>
      <c r="EN575" s="43"/>
      <c r="EO575" s="43"/>
      <c r="EP575" s="43"/>
      <c r="EQ575" s="43"/>
      <c r="ER575" s="43"/>
      <c r="ES575" s="43"/>
      <c r="ET575" s="43"/>
      <c r="EU575" s="43"/>
      <c r="EV575" s="43"/>
      <c r="EW575" s="43"/>
      <c r="EX575" s="43"/>
      <c r="EY575" s="43"/>
      <c r="EZ575" s="43"/>
      <c r="FA575" s="43"/>
      <c r="FB575" s="308"/>
      <c r="FC575" s="43"/>
      <c r="FD575" s="43"/>
      <c r="FE575" s="43"/>
      <c r="FF575" s="43"/>
      <c r="FG575" s="43"/>
      <c r="FH575" s="43"/>
      <c r="FI575" s="43"/>
      <c r="FJ575" s="43"/>
      <c r="FK575" s="43"/>
      <c r="FL575" s="43"/>
      <c r="FM575" s="43"/>
      <c r="FN575" s="43"/>
      <c r="FO575" s="43"/>
      <c r="FP575" s="43"/>
      <c r="FQ575" s="43"/>
      <c r="FR575" s="43"/>
      <c r="FS575" s="43"/>
      <c r="FT575" s="43"/>
      <c r="FU575" s="43"/>
      <c r="FV575" s="43"/>
      <c r="FW575" s="43"/>
      <c r="FX575" s="43"/>
      <c r="FY575" s="43"/>
      <c r="FZ575" s="43"/>
      <c r="GA575" s="43"/>
      <c r="GB575" s="43"/>
      <c r="GC575" s="43"/>
      <c r="GD575" s="43"/>
      <c r="GE575" s="43"/>
      <c r="GF575" s="43"/>
      <c r="GG575" s="43"/>
      <c r="GH575" s="43"/>
      <c r="GI575" s="43"/>
      <c r="GJ575" s="43"/>
      <c r="GK575" s="43"/>
      <c r="GL575" s="43"/>
      <c r="GM575" s="43"/>
      <c r="GN575" s="43"/>
      <c r="GO575" s="43"/>
      <c r="GP575" s="43"/>
      <c r="GQ575" s="43"/>
      <c r="GR575" s="43"/>
      <c r="GS575" s="43"/>
      <c r="GT575" s="43"/>
      <c r="GU575" s="43"/>
      <c r="GV575" s="43"/>
      <c r="GW575" s="43"/>
      <c r="GX575" s="43"/>
      <c r="GY575" s="43"/>
      <c r="GZ575" s="43"/>
      <c r="HA575" s="43"/>
      <c r="HB575" s="43"/>
    </row>
    <row r="576" spans="1:210" x14ac:dyDescent="0.6">
      <c r="A576" s="327">
        <v>27</v>
      </c>
      <c r="B576" s="198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  <c r="AH576" s="43"/>
      <c r="AI576" s="43"/>
      <c r="AJ576" s="43"/>
      <c r="AK576" s="43"/>
      <c r="AL576" s="43"/>
      <c r="AM576" s="43"/>
      <c r="AN576" s="43"/>
      <c r="AO576" s="43"/>
      <c r="AP576" s="43"/>
      <c r="AQ576" s="43"/>
      <c r="AR576" s="43"/>
      <c r="AS576" s="43"/>
      <c r="AT576" s="43"/>
      <c r="AU576" s="43"/>
      <c r="AV576" s="43"/>
      <c r="AW576" s="43"/>
      <c r="AX576" s="43"/>
      <c r="AY576" s="43"/>
      <c r="AZ576" s="43"/>
      <c r="BA576" s="308"/>
      <c r="BB576" s="43"/>
      <c r="BC576" s="43"/>
      <c r="BD576" s="43"/>
      <c r="BE576" s="43"/>
      <c r="BF576" s="43"/>
      <c r="BG576" s="43"/>
      <c r="BH576" s="43"/>
      <c r="BI576" s="43"/>
      <c r="BJ576" s="43"/>
      <c r="BK576" s="43"/>
      <c r="BL576" s="43"/>
      <c r="BM576" s="43"/>
      <c r="BN576" s="43"/>
      <c r="BO576" s="43"/>
      <c r="BP576" s="43"/>
      <c r="BQ576" s="43"/>
      <c r="BR576" s="43"/>
      <c r="BS576" s="43"/>
      <c r="BT576" s="43"/>
      <c r="BU576" s="43"/>
      <c r="BV576" s="43"/>
      <c r="BW576" s="43"/>
      <c r="BX576" s="43"/>
      <c r="BY576" s="43"/>
      <c r="BZ576" s="43"/>
      <c r="CA576" s="43"/>
      <c r="CB576" s="43"/>
      <c r="CC576" s="43"/>
      <c r="CD576" s="43"/>
      <c r="CE576" s="43"/>
      <c r="CF576" s="43"/>
      <c r="CG576" s="43"/>
      <c r="CH576" s="43"/>
      <c r="CI576" s="43"/>
      <c r="CJ576" s="43"/>
      <c r="CK576" s="43"/>
      <c r="CL576" s="43"/>
      <c r="CM576" s="43"/>
      <c r="CN576" s="43"/>
      <c r="CO576" s="43"/>
      <c r="CP576" s="43"/>
      <c r="CQ576" s="43"/>
      <c r="CR576" s="43"/>
      <c r="CS576" s="43"/>
      <c r="CT576" s="43"/>
      <c r="CU576" s="43"/>
      <c r="CV576" s="43"/>
      <c r="CW576" s="43"/>
      <c r="CX576" s="43"/>
      <c r="CY576" s="43"/>
      <c r="CZ576" s="43"/>
      <c r="DA576" s="43"/>
      <c r="DC576" s="198"/>
      <c r="DD576" s="43"/>
      <c r="DE576" s="43"/>
      <c r="DF576" s="43"/>
      <c r="DG576" s="43"/>
      <c r="DH576" s="43"/>
      <c r="DI576" s="43"/>
      <c r="DJ576" s="43"/>
      <c r="DK576" s="43"/>
      <c r="DL576" s="43"/>
      <c r="DM576" s="43"/>
      <c r="DN576" s="43"/>
      <c r="DO576" s="43"/>
      <c r="DP576" s="43"/>
      <c r="DQ576" s="43"/>
      <c r="DR576" s="43"/>
      <c r="DS576" s="43"/>
      <c r="DT576" s="43"/>
      <c r="DU576" s="43"/>
      <c r="DV576" s="43"/>
      <c r="DW576" s="43"/>
      <c r="DX576" s="43"/>
      <c r="DY576" s="43"/>
      <c r="DZ576" s="43"/>
      <c r="EA576" s="43"/>
      <c r="EB576" s="43"/>
      <c r="EC576" s="43"/>
      <c r="ED576" s="43"/>
      <c r="EE576" s="43"/>
      <c r="EF576" s="43"/>
      <c r="EG576" s="43"/>
      <c r="EH576" s="43"/>
      <c r="EI576" s="43"/>
      <c r="EJ576" s="43"/>
      <c r="EK576" s="43"/>
      <c r="EL576" s="43"/>
      <c r="EM576" s="43"/>
      <c r="EN576" s="43"/>
      <c r="EO576" s="43"/>
      <c r="EP576" s="43"/>
      <c r="EQ576" s="43"/>
      <c r="ER576" s="43"/>
      <c r="ES576" s="43"/>
      <c r="ET576" s="43"/>
      <c r="EU576" s="43"/>
      <c r="EV576" s="43"/>
      <c r="EW576" s="43"/>
      <c r="EX576" s="43"/>
      <c r="EY576" s="43"/>
      <c r="EZ576" s="43"/>
      <c r="FA576" s="43"/>
      <c r="FB576" s="308"/>
      <c r="FC576" s="43"/>
      <c r="FD576" s="43"/>
      <c r="FE576" s="43"/>
      <c r="FF576" s="43"/>
      <c r="FG576" s="43"/>
      <c r="FH576" s="43"/>
      <c r="FI576" s="43"/>
      <c r="FJ576" s="43"/>
      <c r="FK576" s="43"/>
      <c r="FL576" s="43"/>
      <c r="FM576" s="43"/>
      <c r="FN576" s="43"/>
      <c r="FO576" s="43"/>
      <c r="FP576" s="43"/>
      <c r="FQ576" s="43"/>
      <c r="FR576" s="43"/>
      <c r="FS576" s="43"/>
      <c r="FT576" s="43"/>
      <c r="FU576" s="43"/>
      <c r="FV576" s="43"/>
      <c r="FW576" s="43"/>
      <c r="FX576" s="43"/>
      <c r="FY576" s="43"/>
      <c r="FZ576" s="43"/>
      <c r="GA576" s="43"/>
      <c r="GB576" s="43"/>
      <c r="GC576" s="43"/>
      <c r="GD576" s="43"/>
      <c r="GE576" s="43"/>
      <c r="GF576" s="43"/>
      <c r="GG576" s="43"/>
      <c r="GH576" s="43"/>
      <c r="GI576" s="43"/>
      <c r="GJ576" s="43"/>
      <c r="GK576" s="43"/>
      <c r="GL576" s="43"/>
      <c r="GM576" s="43"/>
      <c r="GN576" s="43"/>
      <c r="GO576" s="43"/>
      <c r="GP576" s="43"/>
      <c r="GQ576" s="43"/>
      <c r="GR576" s="43"/>
      <c r="GS576" s="43"/>
      <c r="GT576" s="43"/>
      <c r="GU576" s="43"/>
      <c r="GV576" s="43"/>
      <c r="GW576" s="43"/>
      <c r="GX576" s="43"/>
      <c r="GY576" s="43"/>
      <c r="GZ576" s="43"/>
      <c r="HA576" s="43"/>
      <c r="HB576" s="43"/>
    </row>
    <row r="577" spans="1:210" x14ac:dyDescent="0.6">
      <c r="A577" s="327">
        <v>28</v>
      </c>
      <c r="B577" s="198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  <c r="AH577" s="43"/>
      <c r="AI577" s="43"/>
      <c r="AJ577" s="43"/>
      <c r="AK577" s="43"/>
      <c r="AL577" s="43"/>
      <c r="AM577" s="43"/>
      <c r="AN577" s="43"/>
      <c r="AO577" s="43"/>
      <c r="AP577" s="43"/>
      <c r="AQ577" s="43"/>
      <c r="AR577" s="43"/>
      <c r="AS577" s="43"/>
      <c r="AT577" s="43"/>
      <c r="AU577" s="43"/>
      <c r="AV577" s="43"/>
      <c r="AW577" s="43"/>
      <c r="AX577" s="43"/>
      <c r="AY577" s="43"/>
      <c r="AZ577" s="43"/>
      <c r="BA577" s="308"/>
      <c r="BB577" s="43"/>
      <c r="BC577" s="43"/>
      <c r="BD577" s="43"/>
      <c r="BE577" s="43"/>
      <c r="BF577" s="43"/>
      <c r="BG577" s="43"/>
      <c r="BH577" s="43"/>
      <c r="BI577" s="43"/>
      <c r="BJ577" s="43"/>
      <c r="BK577" s="43"/>
      <c r="BL577" s="43"/>
      <c r="BM577" s="43"/>
      <c r="BN577" s="43"/>
      <c r="BO577" s="43"/>
      <c r="BP577" s="43"/>
      <c r="BQ577" s="43"/>
      <c r="BR577" s="43"/>
      <c r="BS577" s="43"/>
      <c r="BT577" s="43"/>
      <c r="BU577" s="43"/>
      <c r="BV577" s="43"/>
      <c r="BW577" s="43"/>
      <c r="BX577" s="43"/>
      <c r="BY577" s="43"/>
      <c r="BZ577" s="43"/>
      <c r="CA577" s="43"/>
      <c r="CB577" s="43"/>
      <c r="CC577" s="43"/>
      <c r="CD577" s="43"/>
      <c r="CE577" s="43"/>
      <c r="CF577" s="43"/>
      <c r="CG577" s="43"/>
      <c r="CH577" s="43"/>
      <c r="CI577" s="43"/>
      <c r="CJ577" s="43"/>
      <c r="CK577" s="43"/>
      <c r="CL577" s="43"/>
      <c r="CM577" s="43"/>
      <c r="CN577" s="43"/>
      <c r="CO577" s="43"/>
      <c r="CP577" s="43"/>
      <c r="CQ577" s="43"/>
      <c r="CR577" s="43"/>
      <c r="CS577" s="43"/>
      <c r="CT577" s="43"/>
      <c r="CU577" s="43"/>
      <c r="CV577" s="43"/>
      <c r="CW577" s="43"/>
      <c r="CX577" s="43"/>
      <c r="CY577" s="43"/>
      <c r="CZ577" s="43"/>
      <c r="DA577" s="43"/>
      <c r="DC577" s="198"/>
      <c r="DD577" s="43"/>
      <c r="DE577" s="43"/>
      <c r="DF577" s="43"/>
      <c r="DG577" s="43"/>
      <c r="DH577" s="43"/>
      <c r="DI577" s="43"/>
      <c r="DJ577" s="43"/>
      <c r="DK577" s="43"/>
      <c r="DL577" s="43"/>
      <c r="DM577" s="43"/>
      <c r="DN577" s="43"/>
      <c r="DO577" s="43"/>
      <c r="DP577" s="43"/>
      <c r="DQ577" s="43"/>
      <c r="DR577" s="43"/>
      <c r="DS577" s="43"/>
      <c r="DT577" s="43"/>
      <c r="DU577" s="43"/>
      <c r="DV577" s="43"/>
      <c r="DW577" s="43"/>
      <c r="DX577" s="43"/>
      <c r="DY577" s="43"/>
      <c r="DZ577" s="43"/>
      <c r="EA577" s="43"/>
      <c r="EB577" s="43"/>
      <c r="EC577" s="43"/>
      <c r="ED577" s="43"/>
      <c r="EE577" s="43"/>
      <c r="EF577" s="43"/>
      <c r="EG577" s="43"/>
      <c r="EH577" s="43"/>
      <c r="EI577" s="43"/>
      <c r="EJ577" s="43"/>
      <c r="EK577" s="43"/>
      <c r="EL577" s="43"/>
      <c r="EM577" s="43"/>
      <c r="EN577" s="43"/>
      <c r="EO577" s="43"/>
      <c r="EP577" s="43"/>
      <c r="EQ577" s="43"/>
      <c r="ER577" s="43"/>
      <c r="ES577" s="43"/>
      <c r="ET577" s="43"/>
      <c r="EU577" s="43"/>
      <c r="EV577" s="43"/>
      <c r="EW577" s="43"/>
      <c r="EX577" s="43"/>
      <c r="EY577" s="43"/>
      <c r="EZ577" s="43"/>
      <c r="FA577" s="43"/>
      <c r="FB577" s="308"/>
      <c r="FC577" s="43"/>
      <c r="FD577" s="43"/>
      <c r="FE577" s="43"/>
      <c r="FF577" s="43"/>
      <c r="FG577" s="43"/>
      <c r="FH577" s="43"/>
      <c r="FI577" s="43"/>
      <c r="FJ577" s="43"/>
      <c r="FK577" s="43"/>
      <c r="FL577" s="43"/>
      <c r="FM577" s="43"/>
      <c r="FN577" s="43"/>
      <c r="FO577" s="43"/>
      <c r="FP577" s="43"/>
      <c r="FQ577" s="43"/>
      <c r="FR577" s="43"/>
      <c r="FS577" s="43"/>
      <c r="FT577" s="43"/>
      <c r="FU577" s="43"/>
      <c r="FV577" s="43"/>
      <c r="FW577" s="43"/>
      <c r="FX577" s="43"/>
      <c r="FY577" s="43"/>
      <c r="FZ577" s="43"/>
      <c r="GA577" s="43"/>
      <c r="GB577" s="43"/>
      <c r="GC577" s="43"/>
      <c r="GD577" s="43"/>
      <c r="GE577" s="43"/>
      <c r="GF577" s="43"/>
      <c r="GG577" s="43"/>
      <c r="GH577" s="43"/>
      <c r="GI577" s="43"/>
      <c r="GJ577" s="43"/>
      <c r="GK577" s="43"/>
      <c r="GL577" s="43"/>
      <c r="GM577" s="43"/>
      <c r="GN577" s="43"/>
      <c r="GO577" s="43"/>
      <c r="GP577" s="43"/>
      <c r="GQ577" s="43"/>
      <c r="GR577" s="43"/>
      <c r="GS577" s="43"/>
      <c r="GT577" s="43"/>
      <c r="GU577" s="43"/>
      <c r="GV577" s="43"/>
      <c r="GW577" s="43"/>
      <c r="GX577" s="43"/>
      <c r="GY577" s="43"/>
      <c r="GZ577" s="43"/>
      <c r="HA577" s="43"/>
      <c r="HB577" s="43"/>
    </row>
    <row r="578" spans="1:210" x14ac:dyDescent="0.6">
      <c r="A578" s="327">
        <v>29</v>
      </c>
      <c r="B578" s="198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  <c r="AH578" s="43"/>
      <c r="AI578" s="43"/>
      <c r="AJ578" s="43"/>
      <c r="AK578" s="43"/>
      <c r="AL578" s="43"/>
      <c r="AM578" s="43"/>
      <c r="AN578" s="43"/>
      <c r="AO578" s="43"/>
      <c r="AP578" s="43"/>
      <c r="AQ578" s="43"/>
      <c r="AR578" s="43"/>
      <c r="AS578" s="43"/>
      <c r="AT578" s="43"/>
      <c r="AU578" s="43"/>
      <c r="AV578" s="43"/>
      <c r="AW578" s="43"/>
      <c r="AX578" s="43"/>
      <c r="AY578" s="43"/>
      <c r="AZ578" s="43"/>
      <c r="BA578" s="308"/>
      <c r="BB578" s="43"/>
      <c r="BC578" s="43"/>
      <c r="BD578" s="43"/>
      <c r="BE578" s="43"/>
      <c r="BF578" s="43"/>
      <c r="BG578" s="43"/>
      <c r="BH578" s="43"/>
      <c r="BI578" s="43"/>
      <c r="BJ578" s="43"/>
      <c r="BK578" s="43"/>
      <c r="BL578" s="43"/>
      <c r="BM578" s="43"/>
      <c r="BN578" s="43"/>
      <c r="BO578" s="43"/>
      <c r="BP578" s="43"/>
      <c r="BQ578" s="43"/>
      <c r="BR578" s="43"/>
      <c r="BS578" s="43"/>
      <c r="BT578" s="43"/>
      <c r="BU578" s="43"/>
      <c r="BV578" s="43"/>
      <c r="BW578" s="43"/>
      <c r="BX578" s="43"/>
      <c r="BY578" s="43"/>
      <c r="BZ578" s="43"/>
      <c r="CA578" s="43"/>
      <c r="CB578" s="43"/>
      <c r="CC578" s="43"/>
      <c r="CD578" s="43"/>
      <c r="CE578" s="43"/>
      <c r="CF578" s="43"/>
      <c r="CG578" s="43"/>
      <c r="CH578" s="43"/>
      <c r="CI578" s="43"/>
      <c r="CJ578" s="43"/>
      <c r="CK578" s="43"/>
      <c r="CL578" s="43"/>
      <c r="CM578" s="43"/>
      <c r="CN578" s="43"/>
      <c r="CO578" s="43"/>
      <c r="CP578" s="43"/>
      <c r="CQ578" s="43"/>
      <c r="CR578" s="43"/>
      <c r="CS578" s="43"/>
      <c r="CT578" s="43"/>
      <c r="CU578" s="43"/>
      <c r="CV578" s="43"/>
      <c r="CW578" s="43"/>
      <c r="CX578" s="43"/>
      <c r="CY578" s="43"/>
      <c r="CZ578" s="43"/>
      <c r="DA578" s="43"/>
      <c r="DC578" s="198"/>
      <c r="DD578" s="43"/>
      <c r="DE578" s="43"/>
      <c r="DF578" s="43"/>
      <c r="DG578" s="43"/>
      <c r="DH578" s="43"/>
      <c r="DI578" s="43"/>
      <c r="DJ578" s="43"/>
      <c r="DK578" s="43"/>
      <c r="DL578" s="43"/>
      <c r="DM578" s="43"/>
      <c r="DN578" s="43"/>
      <c r="DO578" s="43"/>
      <c r="DP578" s="43"/>
      <c r="DQ578" s="43"/>
      <c r="DR578" s="43"/>
      <c r="DS578" s="43"/>
      <c r="DT578" s="43"/>
      <c r="DU578" s="43"/>
      <c r="DV578" s="43"/>
      <c r="DW578" s="43"/>
      <c r="DX578" s="43"/>
      <c r="DY578" s="43"/>
      <c r="DZ578" s="43"/>
      <c r="EA578" s="43"/>
      <c r="EB578" s="43"/>
      <c r="EC578" s="43"/>
      <c r="ED578" s="43"/>
      <c r="EE578" s="43"/>
      <c r="EF578" s="43"/>
      <c r="EG578" s="43"/>
      <c r="EH578" s="43"/>
      <c r="EI578" s="43"/>
      <c r="EJ578" s="43"/>
      <c r="EK578" s="43"/>
      <c r="EL578" s="43"/>
      <c r="EM578" s="43"/>
      <c r="EN578" s="43"/>
      <c r="EO578" s="43"/>
      <c r="EP578" s="43"/>
      <c r="EQ578" s="43"/>
      <c r="ER578" s="43"/>
      <c r="ES578" s="43"/>
      <c r="ET578" s="43"/>
      <c r="EU578" s="43"/>
      <c r="EV578" s="43"/>
      <c r="EW578" s="43"/>
      <c r="EX578" s="43"/>
      <c r="EY578" s="43"/>
      <c r="EZ578" s="43"/>
      <c r="FA578" s="43"/>
      <c r="FB578" s="308"/>
      <c r="FC578" s="43"/>
      <c r="FD578" s="43"/>
      <c r="FE578" s="43"/>
      <c r="FF578" s="43"/>
      <c r="FG578" s="43"/>
      <c r="FH578" s="43"/>
      <c r="FI578" s="43"/>
      <c r="FJ578" s="43"/>
      <c r="FK578" s="43"/>
      <c r="FL578" s="43"/>
      <c r="FM578" s="43"/>
      <c r="FN578" s="43"/>
      <c r="FO578" s="43"/>
      <c r="FP578" s="43"/>
      <c r="FQ578" s="43"/>
      <c r="FR578" s="43"/>
      <c r="FS578" s="43"/>
      <c r="FT578" s="43"/>
      <c r="FU578" s="43"/>
      <c r="FV578" s="43"/>
      <c r="FW578" s="43"/>
      <c r="FX578" s="43"/>
      <c r="FY578" s="43"/>
      <c r="FZ578" s="43"/>
      <c r="GA578" s="43"/>
      <c r="GB578" s="43"/>
      <c r="GC578" s="43"/>
      <c r="GD578" s="43"/>
      <c r="GE578" s="43"/>
      <c r="GF578" s="43"/>
      <c r="GG578" s="43"/>
      <c r="GH578" s="43"/>
      <c r="GI578" s="43"/>
      <c r="GJ578" s="43"/>
      <c r="GK578" s="43"/>
      <c r="GL578" s="43"/>
      <c r="GM578" s="43"/>
      <c r="GN578" s="43"/>
      <c r="GO578" s="43"/>
      <c r="GP578" s="43"/>
      <c r="GQ578" s="43"/>
      <c r="GR578" s="43"/>
      <c r="GS578" s="43"/>
      <c r="GT578" s="43"/>
      <c r="GU578" s="43"/>
      <c r="GV578" s="43"/>
      <c r="GW578" s="43"/>
      <c r="GX578" s="43"/>
      <c r="GY578" s="43"/>
      <c r="GZ578" s="43"/>
      <c r="HA578" s="43"/>
      <c r="HB578" s="43"/>
    </row>
    <row r="579" spans="1:210" x14ac:dyDescent="0.6">
      <c r="A579" s="327">
        <v>30</v>
      </c>
      <c r="B579" s="198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  <c r="AH579" s="43"/>
      <c r="AI579" s="43"/>
      <c r="AJ579" s="43"/>
      <c r="AK579" s="43"/>
      <c r="AL579" s="43"/>
      <c r="AM579" s="43"/>
      <c r="AN579" s="43"/>
      <c r="AO579" s="43"/>
      <c r="AP579" s="43"/>
      <c r="AQ579" s="43"/>
      <c r="AR579" s="43"/>
      <c r="AS579" s="43"/>
      <c r="AT579" s="43"/>
      <c r="AU579" s="43"/>
      <c r="AV579" s="43"/>
      <c r="AW579" s="43"/>
      <c r="AX579" s="43"/>
      <c r="AY579" s="43"/>
      <c r="AZ579" s="43"/>
      <c r="BA579" s="308"/>
      <c r="BB579" s="43"/>
      <c r="BC579" s="43"/>
      <c r="BD579" s="43"/>
      <c r="BE579" s="43"/>
      <c r="BF579" s="43"/>
      <c r="BG579" s="43"/>
      <c r="BH579" s="43"/>
      <c r="BI579" s="43"/>
      <c r="BJ579" s="43"/>
      <c r="BK579" s="43"/>
      <c r="BL579" s="43"/>
      <c r="BM579" s="43"/>
      <c r="BN579" s="43"/>
      <c r="BO579" s="43"/>
      <c r="BP579" s="43"/>
      <c r="BQ579" s="43"/>
      <c r="BR579" s="43"/>
      <c r="BS579" s="43"/>
      <c r="BT579" s="43"/>
      <c r="BU579" s="43"/>
      <c r="BV579" s="43"/>
      <c r="BW579" s="43"/>
      <c r="BX579" s="43"/>
      <c r="BY579" s="43"/>
      <c r="BZ579" s="43"/>
      <c r="CA579" s="43"/>
      <c r="CB579" s="43"/>
      <c r="CC579" s="43"/>
      <c r="CD579" s="43"/>
      <c r="CE579" s="43"/>
      <c r="CF579" s="43"/>
      <c r="CG579" s="43"/>
      <c r="CH579" s="43"/>
      <c r="CI579" s="43"/>
      <c r="CJ579" s="43"/>
      <c r="CK579" s="43"/>
      <c r="CL579" s="43"/>
      <c r="CM579" s="43"/>
      <c r="CN579" s="43"/>
      <c r="CO579" s="43"/>
      <c r="CP579" s="43"/>
      <c r="CQ579" s="43"/>
      <c r="CR579" s="43"/>
      <c r="CS579" s="43"/>
      <c r="CT579" s="43"/>
      <c r="CU579" s="43"/>
      <c r="CV579" s="43"/>
      <c r="CW579" s="43"/>
      <c r="CX579" s="43"/>
      <c r="CY579" s="43"/>
      <c r="CZ579" s="43"/>
      <c r="DA579" s="43"/>
      <c r="DC579" s="198"/>
      <c r="DD579" s="43"/>
      <c r="DE579" s="43"/>
      <c r="DF579" s="43"/>
      <c r="DG579" s="43"/>
      <c r="DH579" s="43"/>
      <c r="DI579" s="43"/>
      <c r="DJ579" s="43"/>
      <c r="DK579" s="43"/>
      <c r="DL579" s="43"/>
      <c r="DM579" s="43"/>
      <c r="DN579" s="43"/>
      <c r="DO579" s="43"/>
      <c r="DP579" s="43"/>
      <c r="DQ579" s="43"/>
      <c r="DR579" s="43"/>
      <c r="DS579" s="43"/>
      <c r="DT579" s="43"/>
      <c r="DU579" s="43"/>
      <c r="DV579" s="43"/>
      <c r="DW579" s="43"/>
      <c r="DX579" s="43"/>
      <c r="DY579" s="43"/>
      <c r="DZ579" s="43"/>
      <c r="EA579" s="43"/>
      <c r="EB579" s="43"/>
      <c r="EC579" s="43"/>
      <c r="ED579" s="43"/>
      <c r="EE579" s="43"/>
      <c r="EF579" s="43"/>
      <c r="EG579" s="43"/>
      <c r="EH579" s="43"/>
      <c r="EI579" s="43"/>
      <c r="EJ579" s="43"/>
      <c r="EK579" s="43"/>
      <c r="EL579" s="43"/>
      <c r="EM579" s="43"/>
      <c r="EN579" s="43"/>
      <c r="EO579" s="43"/>
      <c r="EP579" s="43"/>
      <c r="EQ579" s="43"/>
      <c r="ER579" s="43"/>
      <c r="ES579" s="43"/>
      <c r="ET579" s="43"/>
      <c r="EU579" s="43"/>
      <c r="EV579" s="43"/>
      <c r="EW579" s="43"/>
      <c r="EX579" s="43"/>
      <c r="EY579" s="43"/>
      <c r="EZ579" s="43"/>
      <c r="FA579" s="43"/>
      <c r="FB579" s="308"/>
      <c r="FC579" s="43"/>
      <c r="FD579" s="43"/>
      <c r="FE579" s="43"/>
      <c r="FF579" s="43"/>
      <c r="FG579" s="43"/>
      <c r="FH579" s="43"/>
      <c r="FI579" s="43"/>
      <c r="FJ579" s="43"/>
      <c r="FK579" s="43"/>
      <c r="FL579" s="43"/>
      <c r="FM579" s="43"/>
      <c r="FN579" s="43"/>
      <c r="FO579" s="43"/>
      <c r="FP579" s="43"/>
      <c r="FQ579" s="43"/>
      <c r="FR579" s="43"/>
      <c r="FS579" s="43"/>
      <c r="FT579" s="43"/>
      <c r="FU579" s="43"/>
      <c r="FV579" s="43"/>
      <c r="FW579" s="43"/>
      <c r="FX579" s="43"/>
      <c r="FY579" s="43"/>
      <c r="FZ579" s="43"/>
      <c r="GA579" s="43"/>
      <c r="GB579" s="43"/>
      <c r="GC579" s="43"/>
      <c r="GD579" s="43"/>
      <c r="GE579" s="43"/>
      <c r="GF579" s="43"/>
      <c r="GG579" s="43"/>
      <c r="GH579" s="43"/>
      <c r="GI579" s="43"/>
      <c r="GJ579" s="43"/>
      <c r="GK579" s="43"/>
      <c r="GL579" s="43"/>
      <c r="GM579" s="43"/>
      <c r="GN579" s="43"/>
      <c r="GO579" s="43"/>
      <c r="GP579" s="43"/>
      <c r="GQ579" s="43"/>
      <c r="GR579" s="43"/>
      <c r="GS579" s="43"/>
      <c r="GT579" s="43"/>
      <c r="GU579" s="43"/>
      <c r="GV579" s="43"/>
      <c r="GW579" s="43"/>
      <c r="GX579" s="43"/>
      <c r="GY579" s="43"/>
      <c r="GZ579" s="43"/>
      <c r="HA579" s="43"/>
      <c r="HB579" s="43"/>
    </row>
    <row r="580" spans="1:210" x14ac:dyDescent="0.6">
      <c r="A580" s="327">
        <v>31</v>
      </c>
      <c r="B580" s="198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  <c r="AH580" s="43"/>
      <c r="AI580" s="43"/>
      <c r="AJ580" s="43"/>
      <c r="AK580" s="43"/>
      <c r="AL580" s="43"/>
      <c r="AM580" s="43"/>
      <c r="AN580" s="43"/>
      <c r="AO580" s="43"/>
      <c r="AP580" s="43"/>
      <c r="AQ580" s="43"/>
      <c r="AR580" s="43"/>
      <c r="AS580" s="43"/>
      <c r="AT580" s="43"/>
      <c r="AU580" s="43"/>
      <c r="AV580" s="43"/>
      <c r="AW580" s="43"/>
      <c r="AX580" s="43"/>
      <c r="AY580" s="43"/>
      <c r="AZ580" s="43"/>
      <c r="BA580" s="308"/>
      <c r="BB580" s="43"/>
      <c r="BC580" s="43"/>
      <c r="BD580" s="43"/>
      <c r="BE580" s="43"/>
      <c r="BF580" s="43"/>
      <c r="BG580" s="43"/>
      <c r="BH580" s="43"/>
      <c r="BI580" s="43"/>
      <c r="BJ580" s="43"/>
      <c r="BK580" s="43"/>
      <c r="BL580" s="43"/>
      <c r="BM580" s="43"/>
      <c r="BN580" s="43"/>
      <c r="BO580" s="43"/>
      <c r="BP580" s="43"/>
      <c r="BQ580" s="43"/>
      <c r="BR580" s="43"/>
      <c r="BS580" s="43"/>
      <c r="BT580" s="43"/>
      <c r="BU580" s="43"/>
      <c r="BV580" s="43"/>
      <c r="BW580" s="43"/>
      <c r="BX580" s="43"/>
      <c r="BY580" s="43"/>
      <c r="BZ580" s="43"/>
      <c r="CA580" s="43"/>
      <c r="CB580" s="43"/>
      <c r="CC580" s="43"/>
      <c r="CD580" s="43"/>
      <c r="CE580" s="43"/>
      <c r="CF580" s="43"/>
      <c r="CG580" s="43"/>
      <c r="CH580" s="43"/>
      <c r="CI580" s="43"/>
      <c r="CJ580" s="43"/>
      <c r="CK580" s="43"/>
      <c r="CL580" s="43"/>
      <c r="CM580" s="43"/>
      <c r="CN580" s="43"/>
      <c r="CO580" s="43"/>
      <c r="CP580" s="43"/>
      <c r="CQ580" s="43"/>
      <c r="CR580" s="43"/>
      <c r="CS580" s="43"/>
      <c r="CT580" s="43"/>
      <c r="CU580" s="43"/>
      <c r="CV580" s="43"/>
      <c r="CW580" s="43"/>
      <c r="CX580" s="43"/>
      <c r="CY580" s="43"/>
      <c r="CZ580" s="43"/>
      <c r="DA580" s="43"/>
      <c r="DC580" s="198"/>
      <c r="DD580" s="43"/>
      <c r="DE580" s="43"/>
      <c r="DF580" s="43"/>
      <c r="DG580" s="43"/>
      <c r="DH580" s="43"/>
      <c r="DI580" s="43"/>
      <c r="DJ580" s="43"/>
      <c r="DK580" s="43"/>
      <c r="DL580" s="43"/>
      <c r="DM580" s="43"/>
      <c r="DN580" s="43"/>
      <c r="DO580" s="43"/>
      <c r="DP580" s="43"/>
      <c r="DQ580" s="43"/>
      <c r="DR580" s="43"/>
      <c r="DS580" s="43"/>
      <c r="DT580" s="43"/>
      <c r="DU580" s="43"/>
      <c r="DV580" s="43"/>
      <c r="DW580" s="43"/>
      <c r="DX580" s="43"/>
      <c r="DY580" s="43"/>
      <c r="DZ580" s="43"/>
      <c r="EA580" s="43"/>
      <c r="EB580" s="43"/>
      <c r="EC580" s="43"/>
      <c r="ED580" s="43"/>
      <c r="EE580" s="43"/>
      <c r="EF580" s="43"/>
      <c r="EG580" s="43"/>
      <c r="EH580" s="43"/>
      <c r="EI580" s="43"/>
      <c r="EJ580" s="43"/>
      <c r="EK580" s="43"/>
      <c r="EL580" s="43"/>
      <c r="EM580" s="43"/>
      <c r="EN580" s="43"/>
      <c r="EO580" s="43"/>
      <c r="EP580" s="43"/>
      <c r="EQ580" s="43"/>
      <c r="ER580" s="43"/>
      <c r="ES580" s="43"/>
      <c r="ET580" s="43"/>
      <c r="EU580" s="43"/>
      <c r="EV580" s="43"/>
      <c r="EW580" s="43"/>
      <c r="EX580" s="43"/>
      <c r="EY580" s="43"/>
      <c r="EZ580" s="43"/>
      <c r="FA580" s="43"/>
      <c r="FB580" s="308"/>
      <c r="FC580" s="43"/>
      <c r="FD580" s="43"/>
      <c r="FE580" s="43"/>
      <c r="FF580" s="43"/>
      <c r="FG580" s="43"/>
      <c r="FH580" s="43"/>
      <c r="FI580" s="43"/>
      <c r="FJ580" s="43"/>
      <c r="FK580" s="43"/>
      <c r="FL580" s="43"/>
      <c r="FM580" s="43"/>
      <c r="FN580" s="43"/>
      <c r="FO580" s="43"/>
      <c r="FP580" s="43"/>
      <c r="FQ580" s="43"/>
      <c r="FR580" s="43"/>
      <c r="FS580" s="43"/>
      <c r="FT580" s="43"/>
      <c r="FU580" s="43"/>
      <c r="FV580" s="43"/>
      <c r="FW580" s="43"/>
      <c r="FX580" s="43"/>
      <c r="FY580" s="43"/>
      <c r="FZ580" s="43"/>
      <c r="GA580" s="43"/>
      <c r="GB580" s="43"/>
      <c r="GC580" s="43"/>
      <c r="GD580" s="43"/>
      <c r="GE580" s="43"/>
      <c r="GF580" s="43"/>
      <c r="GG580" s="43"/>
      <c r="GH580" s="43"/>
      <c r="GI580" s="43"/>
      <c r="GJ580" s="43"/>
      <c r="GK580" s="43"/>
      <c r="GL580" s="43"/>
      <c r="GM580" s="43"/>
      <c r="GN580" s="43"/>
      <c r="GO580" s="43"/>
      <c r="GP580" s="43"/>
      <c r="GQ580" s="43"/>
      <c r="GR580" s="43"/>
      <c r="GS580" s="43"/>
      <c r="GT580" s="43"/>
      <c r="GU580" s="43"/>
      <c r="GV580" s="43"/>
      <c r="GW580" s="43"/>
      <c r="GX580" s="43"/>
      <c r="GY580" s="43"/>
      <c r="GZ580" s="43"/>
      <c r="HA580" s="43"/>
      <c r="HB580" s="43"/>
    </row>
    <row r="581" spans="1:210" x14ac:dyDescent="0.6">
      <c r="A581" s="327">
        <v>32</v>
      </c>
      <c r="B581" s="198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  <c r="AH581" s="43"/>
      <c r="AI581" s="43"/>
      <c r="AJ581" s="43"/>
      <c r="AK581" s="43"/>
      <c r="AL581" s="43"/>
      <c r="AM581" s="43"/>
      <c r="AN581" s="43"/>
      <c r="AO581" s="43"/>
      <c r="AP581" s="43"/>
      <c r="AQ581" s="43"/>
      <c r="AR581" s="43"/>
      <c r="AS581" s="43"/>
      <c r="AT581" s="43"/>
      <c r="AU581" s="43"/>
      <c r="AV581" s="43"/>
      <c r="AW581" s="43"/>
      <c r="AX581" s="43"/>
      <c r="AY581" s="43"/>
      <c r="AZ581" s="43"/>
      <c r="BA581" s="308"/>
      <c r="BB581" s="43"/>
      <c r="BC581" s="43"/>
      <c r="BD581" s="43"/>
      <c r="BE581" s="43"/>
      <c r="BF581" s="43"/>
      <c r="BG581" s="43"/>
      <c r="BH581" s="43"/>
      <c r="BI581" s="43"/>
      <c r="BJ581" s="43"/>
      <c r="BK581" s="43"/>
      <c r="BL581" s="43"/>
      <c r="BM581" s="43"/>
      <c r="BN581" s="43"/>
      <c r="BO581" s="43"/>
      <c r="BP581" s="43"/>
      <c r="BQ581" s="43"/>
      <c r="BR581" s="43"/>
      <c r="BS581" s="43"/>
      <c r="BT581" s="43"/>
      <c r="BU581" s="43"/>
      <c r="BV581" s="43"/>
      <c r="BW581" s="43"/>
      <c r="BX581" s="43"/>
      <c r="BY581" s="43"/>
      <c r="BZ581" s="43"/>
      <c r="CA581" s="43"/>
      <c r="CB581" s="43"/>
      <c r="CC581" s="43"/>
      <c r="CD581" s="43"/>
      <c r="CE581" s="43"/>
      <c r="CF581" s="43"/>
      <c r="CG581" s="43"/>
      <c r="CH581" s="43"/>
      <c r="CI581" s="43"/>
      <c r="CJ581" s="43"/>
      <c r="CK581" s="43"/>
      <c r="CL581" s="43"/>
      <c r="CM581" s="43"/>
      <c r="CN581" s="43"/>
      <c r="CO581" s="43"/>
      <c r="CP581" s="43"/>
      <c r="CQ581" s="43"/>
      <c r="CR581" s="43"/>
      <c r="CS581" s="43"/>
      <c r="CT581" s="43"/>
      <c r="CU581" s="43"/>
      <c r="CV581" s="43"/>
      <c r="CW581" s="43"/>
      <c r="CX581" s="43"/>
      <c r="CY581" s="43"/>
      <c r="CZ581" s="43"/>
      <c r="DA581" s="43"/>
      <c r="DC581" s="198"/>
      <c r="DD581" s="43"/>
      <c r="DE581" s="43"/>
      <c r="DF581" s="43"/>
      <c r="DG581" s="43"/>
      <c r="DH581" s="43"/>
      <c r="DI581" s="43"/>
      <c r="DJ581" s="43"/>
      <c r="DK581" s="43"/>
      <c r="DL581" s="43"/>
      <c r="DM581" s="43"/>
      <c r="DN581" s="43"/>
      <c r="DO581" s="43"/>
      <c r="DP581" s="43"/>
      <c r="DQ581" s="43"/>
      <c r="DR581" s="43"/>
      <c r="DS581" s="43"/>
      <c r="DT581" s="43"/>
      <c r="DU581" s="43"/>
      <c r="DV581" s="43"/>
      <c r="DW581" s="43"/>
      <c r="DX581" s="43"/>
      <c r="DY581" s="43"/>
      <c r="DZ581" s="43"/>
      <c r="EA581" s="43"/>
      <c r="EB581" s="43"/>
      <c r="EC581" s="43"/>
      <c r="ED581" s="43"/>
      <c r="EE581" s="43"/>
      <c r="EF581" s="43"/>
      <c r="EG581" s="43"/>
      <c r="EH581" s="43"/>
      <c r="EI581" s="43"/>
      <c r="EJ581" s="43"/>
      <c r="EK581" s="43"/>
      <c r="EL581" s="43"/>
      <c r="EM581" s="43"/>
      <c r="EN581" s="43"/>
      <c r="EO581" s="43"/>
      <c r="EP581" s="43"/>
      <c r="EQ581" s="43"/>
      <c r="ER581" s="43"/>
      <c r="ES581" s="43"/>
      <c r="ET581" s="43"/>
      <c r="EU581" s="43"/>
      <c r="EV581" s="43"/>
      <c r="EW581" s="43"/>
      <c r="EX581" s="43"/>
      <c r="EY581" s="43"/>
      <c r="EZ581" s="43"/>
      <c r="FA581" s="43"/>
      <c r="FB581" s="308"/>
      <c r="FC581" s="43"/>
      <c r="FD581" s="43"/>
      <c r="FE581" s="43"/>
      <c r="FF581" s="43"/>
      <c r="FG581" s="43"/>
      <c r="FH581" s="43"/>
      <c r="FI581" s="43"/>
      <c r="FJ581" s="43"/>
      <c r="FK581" s="43"/>
      <c r="FL581" s="43"/>
      <c r="FM581" s="43"/>
      <c r="FN581" s="43"/>
      <c r="FO581" s="43"/>
      <c r="FP581" s="43"/>
      <c r="FQ581" s="43"/>
      <c r="FR581" s="43"/>
      <c r="FS581" s="43"/>
      <c r="FT581" s="43"/>
      <c r="FU581" s="43"/>
      <c r="FV581" s="43"/>
      <c r="FW581" s="43"/>
      <c r="FX581" s="43"/>
      <c r="FY581" s="43"/>
      <c r="FZ581" s="43"/>
      <c r="GA581" s="43"/>
      <c r="GB581" s="43"/>
      <c r="GC581" s="43"/>
      <c r="GD581" s="43"/>
      <c r="GE581" s="43"/>
      <c r="GF581" s="43"/>
      <c r="GG581" s="43"/>
      <c r="GH581" s="43"/>
      <c r="GI581" s="43"/>
      <c r="GJ581" s="43"/>
      <c r="GK581" s="43"/>
      <c r="GL581" s="43"/>
      <c r="GM581" s="43"/>
      <c r="GN581" s="43"/>
      <c r="GO581" s="43"/>
      <c r="GP581" s="43"/>
      <c r="GQ581" s="43"/>
      <c r="GR581" s="43"/>
      <c r="GS581" s="43"/>
      <c r="GT581" s="43"/>
      <c r="GU581" s="43"/>
      <c r="GV581" s="43"/>
      <c r="GW581" s="43"/>
      <c r="GX581" s="43"/>
      <c r="GY581" s="43"/>
      <c r="GZ581" s="43"/>
      <c r="HA581" s="43"/>
      <c r="HB581" s="43"/>
    </row>
    <row r="582" spans="1:210" x14ac:dyDescent="0.6">
      <c r="A582" s="327">
        <v>33</v>
      </c>
      <c r="B582" s="198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  <c r="AH582" s="43"/>
      <c r="AI582" s="43"/>
      <c r="AJ582" s="43"/>
      <c r="AK582" s="43"/>
      <c r="AL582" s="43"/>
      <c r="AM582" s="43"/>
      <c r="AN582" s="43"/>
      <c r="AO582" s="43"/>
      <c r="AP582" s="43"/>
      <c r="AQ582" s="43"/>
      <c r="AR582" s="43"/>
      <c r="AS582" s="43"/>
      <c r="AT582" s="43"/>
      <c r="AU582" s="43"/>
      <c r="AV582" s="43"/>
      <c r="AW582" s="43"/>
      <c r="AX582" s="43"/>
      <c r="AY582" s="43"/>
      <c r="AZ582" s="43"/>
      <c r="BA582" s="308"/>
      <c r="BB582" s="43"/>
      <c r="BC582" s="43"/>
      <c r="BD582" s="43"/>
      <c r="BE582" s="43"/>
      <c r="BF582" s="43"/>
      <c r="BG582" s="43"/>
      <c r="BH582" s="43"/>
      <c r="BI582" s="43"/>
      <c r="BJ582" s="43"/>
      <c r="BK582" s="43"/>
      <c r="BL582" s="43"/>
      <c r="BM582" s="43"/>
      <c r="BN582" s="43"/>
      <c r="BO582" s="43"/>
      <c r="BP582" s="43"/>
      <c r="BQ582" s="43"/>
      <c r="BR582" s="43"/>
      <c r="BS582" s="43"/>
      <c r="BT582" s="43"/>
      <c r="BU582" s="43"/>
      <c r="BV582" s="43"/>
      <c r="BW582" s="43"/>
      <c r="BX582" s="43"/>
      <c r="BY582" s="43"/>
      <c r="BZ582" s="43"/>
      <c r="CA582" s="43"/>
      <c r="CB582" s="43"/>
      <c r="CC582" s="43"/>
      <c r="CD582" s="43"/>
      <c r="CE582" s="43"/>
      <c r="CF582" s="43"/>
      <c r="CG582" s="43"/>
      <c r="CH582" s="43"/>
      <c r="CI582" s="43"/>
      <c r="CJ582" s="43"/>
      <c r="CK582" s="43"/>
      <c r="CL582" s="43"/>
      <c r="CM582" s="43"/>
      <c r="CN582" s="43"/>
      <c r="CO582" s="43"/>
      <c r="CP582" s="43"/>
      <c r="CQ582" s="43"/>
      <c r="CR582" s="43"/>
      <c r="CS582" s="43"/>
      <c r="CT582" s="43"/>
      <c r="CU582" s="43"/>
      <c r="CV582" s="43"/>
      <c r="CW582" s="43"/>
      <c r="CX582" s="43"/>
      <c r="CY582" s="43"/>
      <c r="CZ582" s="43"/>
      <c r="DA582" s="43"/>
      <c r="DC582" s="198"/>
      <c r="DD582" s="43"/>
      <c r="DE582" s="43"/>
      <c r="DF582" s="43"/>
      <c r="DG582" s="43"/>
      <c r="DH582" s="43"/>
      <c r="DI582" s="43"/>
      <c r="DJ582" s="43"/>
      <c r="DK582" s="43"/>
      <c r="DL582" s="43"/>
      <c r="DM582" s="43"/>
      <c r="DN582" s="43"/>
      <c r="DO582" s="43"/>
      <c r="DP582" s="43"/>
      <c r="DQ582" s="43"/>
      <c r="DR582" s="43"/>
      <c r="DS582" s="43"/>
      <c r="DT582" s="43"/>
      <c r="DU582" s="43"/>
      <c r="DV582" s="43"/>
      <c r="DW582" s="43"/>
      <c r="DX582" s="43"/>
      <c r="DY582" s="43"/>
      <c r="DZ582" s="43"/>
      <c r="EA582" s="43"/>
      <c r="EB582" s="43"/>
      <c r="EC582" s="43"/>
      <c r="ED582" s="43"/>
      <c r="EE582" s="43"/>
      <c r="EF582" s="43"/>
      <c r="EG582" s="43"/>
      <c r="EH582" s="43"/>
      <c r="EI582" s="43"/>
      <c r="EJ582" s="43"/>
      <c r="EK582" s="43"/>
      <c r="EL582" s="43"/>
      <c r="EM582" s="43"/>
      <c r="EN582" s="43"/>
      <c r="EO582" s="43"/>
      <c r="EP582" s="43"/>
      <c r="EQ582" s="43"/>
      <c r="ER582" s="43"/>
      <c r="ES582" s="43"/>
      <c r="ET582" s="43"/>
      <c r="EU582" s="43"/>
      <c r="EV582" s="43"/>
      <c r="EW582" s="43"/>
      <c r="EX582" s="43"/>
      <c r="EY582" s="43"/>
      <c r="EZ582" s="43"/>
      <c r="FA582" s="43"/>
      <c r="FB582" s="308"/>
      <c r="FC582" s="43"/>
      <c r="FD582" s="43"/>
      <c r="FE582" s="43"/>
      <c r="FF582" s="43"/>
      <c r="FG582" s="43"/>
      <c r="FH582" s="43"/>
      <c r="FI582" s="43"/>
      <c r="FJ582" s="43"/>
      <c r="FK582" s="43"/>
      <c r="FL582" s="43"/>
      <c r="FM582" s="43"/>
      <c r="FN582" s="43"/>
      <c r="FO582" s="43"/>
      <c r="FP582" s="43"/>
      <c r="FQ582" s="43"/>
      <c r="FR582" s="43"/>
      <c r="FS582" s="43"/>
      <c r="FT582" s="43"/>
      <c r="FU582" s="43"/>
      <c r="FV582" s="43"/>
      <c r="FW582" s="43"/>
      <c r="FX582" s="43"/>
      <c r="FY582" s="43"/>
      <c r="FZ582" s="43"/>
      <c r="GA582" s="43"/>
      <c r="GB582" s="43"/>
      <c r="GC582" s="43"/>
      <c r="GD582" s="43"/>
      <c r="GE582" s="43"/>
      <c r="GF582" s="43"/>
      <c r="GG582" s="43"/>
      <c r="GH582" s="43"/>
      <c r="GI582" s="43"/>
      <c r="GJ582" s="43"/>
      <c r="GK582" s="43"/>
      <c r="GL582" s="43"/>
      <c r="GM582" s="43"/>
      <c r="GN582" s="43"/>
      <c r="GO582" s="43"/>
      <c r="GP582" s="43"/>
      <c r="GQ582" s="43"/>
      <c r="GR582" s="43"/>
      <c r="GS582" s="43"/>
      <c r="GT582" s="43"/>
      <c r="GU582" s="43"/>
      <c r="GV582" s="43"/>
      <c r="GW582" s="43"/>
      <c r="GX582" s="43"/>
      <c r="GY582" s="43"/>
      <c r="GZ582" s="43"/>
      <c r="HA582" s="43"/>
      <c r="HB582" s="43"/>
    </row>
    <row r="583" spans="1:210" x14ac:dyDescent="0.6">
      <c r="A583" s="327">
        <v>34</v>
      </c>
      <c r="B583" s="198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  <c r="AH583" s="43"/>
      <c r="AI583" s="43"/>
      <c r="AJ583" s="43"/>
      <c r="AK583" s="43"/>
      <c r="AL583" s="43"/>
      <c r="AM583" s="43"/>
      <c r="AN583" s="43"/>
      <c r="AO583" s="43"/>
      <c r="AP583" s="43"/>
      <c r="AQ583" s="43"/>
      <c r="AR583" s="43"/>
      <c r="AS583" s="43"/>
      <c r="AT583" s="43"/>
      <c r="AU583" s="43"/>
      <c r="AV583" s="43"/>
      <c r="AW583" s="43"/>
      <c r="AX583" s="43"/>
      <c r="AY583" s="43"/>
      <c r="AZ583" s="43"/>
      <c r="BA583" s="308"/>
      <c r="BB583" s="43"/>
      <c r="BC583" s="43"/>
      <c r="BD583" s="43"/>
      <c r="BE583" s="43"/>
      <c r="BF583" s="43"/>
      <c r="BG583" s="43"/>
      <c r="BH583" s="43"/>
      <c r="BI583" s="43"/>
      <c r="BJ583" s="43"/>
      <c r="BK583" s="43"/>
      <c r="BL583" s="43"/>
      <c r="BM583" s="43"/>
      <c r="BN583" s="43"/>
      <c r="BO583" s="43"/>
      <c r="BP583" s="43"/>
      <c r="BQ583" s="43"/>
      <c r="BR583" s="43"/>
      <c r="BS583" s="43"/>
      <c r="BT583" s="43"/>
      <c r="BU583" s="43"/>
      <c r="BV583" s="43"/>
      <c r="BW583" s="43"/>
      <c r="BX583" s="43"/>
      <c r="BY583" s="43"/>
      <c r="BZ583" s="43"/>
      <c r="CA583" s="43"/>
      <c r="CB583" s="43"/>
      <c r="CC583" s="43"/>
      <c r="CD583" s="43"/>
      <c r="CE583" s="43"/>
      <c r="CF583" s="43"/>
      <c r="CG583" s="43"/>
      <c r="CH583" s="43"/>
      <c r="CI583" s="43"/>
      <c r="CJ583" s="43"/>
      <c r="CK583" s="43"/>
      <c r="CL583" s="43"/>
      <c r="CM583" s="43"/>
      <c r="CN583" s="43"/>
      <c r="CO583" s="43"/>
      <c r="CP583" s="43"/>
      <c r="CQ583" s="43"/>
      <c r="CR583" s="43"/>
      <c r="CS583" s="43"/>
      <c r="CT583" s="43"/>
      <c r="CU583" s="43"/>
      <c r="CV583" s="43"/>
      <c r="CW583" s="43"/>
      <c r="CX583" s="43"/>
      <c r="CY583" s="43"/>
      <c r="CZ583" s="43"/>
      <c r="DA583" s="43"/>
      <c r="DC583" s="198"/>
      <c r="DD583" s="43"/>
      <c r="DE583" s="43"/>
      <c r="DF583" s="43"/>
      <c r="DG583" s="43"/>
      <c r="DH583" s="43"/>
      <c r="DI583" s="43"/>
      <c r="DJ583" s="43"/>
      <c r="DK583" s="43"/>
      <c r="DL583" s="43"/>
      <c r="DM583" s="43"/>
      <c r="DN583" s="43"/>
      <c r="DO583" s="43"/>
      <c r="DP583" s="43"/>
      <c r="DQ583" s="43"/>
      <c r="DR583" s="43"/>
      <c r="DS583" s="43"/>
      <c r="DT583" s="43"/>
      <c r="DU583" s="43"/>
      <c r="DV583" s="43"/>
      <c r="DW583" s="43"/>
      <c r="DX583" s="43"/>
      <c r="DY583" s="43"/>
      <c r="DZ583" s="43"/>
      <c r="EA583" s="43"/>
      <c r="EB583" s="43"/>
      <c r="EC583" s="43"/>
      <c r="ED583" s="43"/>
      <c r="EE583" s="43"/>
      <c r="EF583" s="43"/>
      <c r="EG583" s="43"/>
      <c r="EH583" s="43"/>
      <c r="EI583" s="43"/>
      <c r="EJ583" s="43"/>
      <c r="EK583" s="43"/>
      <c r="EL583" s="43"/>
      <c r="EM583" s="43"/>
      <c r="EN583" s="43"/>
      <c r="EO583" s="43"/>
      <c r="EP583" s="43"/>
      <c r="EQ583" s="43"/>
      <c r="ER583" s="43"/>
      <c r="ES583" s="43"/>
      <c r="ET583" s="43"/>
      <c r="EU583" s="43"/>
      <c r="EV583" s="43"/>
      <c r="EW583" s="43"/>
      <c r="EX583" s="43"/>
      <c r="EY583" s="43"/>
      <c r="EZ583" s="43"/>
      <c r="FA583" s="43"/>
      <c r="FB583" s="308"/>
      <c r="FC583" s="43"/>
      <c r="FD583" s="43"/>
      <c r="FE583" s="43"/>
      <c r="FF583" s="43"/>
      <c r="FG583" s="43"/>
      <c r="FH583" s="43"/>
      <c r="FI583" s="43"/>
      <c r="FJ583" s="43"/>
      <c r="FK583" s="43"/>
      <c r="FL583" s="43"/>
      <c r="FM583" s="43"/>
      <c r="FN583" s="43"/>
      <c r="FO583" s="43"/>
      <c r="FP583" s="43"/>
      <c r="FQ583" s="43"/>
      <c r="FR583" s="43"/>
      <c r="FS583" s="43"/>
      <c r="FT583" s="43"/>
      <c r="FU583" s="43"/>
      <c r="FV583" s="43"/>
      <c r="FW583" s="43"/>
      <c r="FX583" s="43"/>
      <c r="FY583" s="43"/>
      <c r="FZ583" s="43"/>
      <c r="GA583" s="43"/>
      <c r="GB583" s="43"/>
      <c r="GC583" s="43"/>
      <c r="GD583" s="43"/>
      <c r="GE583" s="43"/>
      <c r="GF583" s="43"/>
      <c r="GG583" s="43"/>
      <c r="GH583" s="43"/>
      <c r="GI583" s="43"/>
      <c r="GJ583" s="43"/>
      <c r="GK583" s="43"/>
      <c r="GL583" s="43"/>
      <c r="GM583" s="43"/>
      <c r="GN583" s="43"/>
      <c r="GO583" s="43"/>
      <c r="GP583" s="43"/>
      <c r="GQ583" s="43"/>
      <c r="GR583" s="43"/>
      <c r="GS583" s="43"/>
      <c r="GT583" s="43"/>
      <c r="GU583" s="43"/>
      <c r="GV583" s="43"/>
      <c r="GW583" s="43"/>
      <c r="GX583" s="43"/>
      <c r="GY583" s="43"/>
      <c r="GZ583" s="43"/>
      <c r="HA583" s="43"/>
      <c r="HB583" s="43"/>
    </row>
    <row r="584" spans="1:210" x14ac:dyDescent="0.6">
      <c r="A584" s="327">
        <v>35</v>
      </c>
      <c r="B584" s="198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  <c r="AH584" s="43"/>
      <c r="AI584" s="43"/>
      <c r="AJ584" s="43"/>
      <c r="AK584" s="43"/>
      <c r="AL584" s="43"/>
      <c r="AM584" s="43"/>
      <c r="AN584" s="43"/>
      <c r="AO584" s="43"/>
      <c r="AP584" s="43"/>
      <c r="AQ584" s="43"/>
      <c r="AR584" s="43"/>
      <c r="AS584" s="43"/>
      <c r="AT584" s="43"/>
      <c r="AU584" s="43"/>
      <c r="AV584" s="43"/>
      <c r="AW584" s="43"/>
      <c r="AX584" s="43"/>
      <c r="AY584" s="43"/>
      <c r="AZ584" s="43"/>
      <c r="BA584" s="308"/>
      <c r="BB584" s="43"/>
      <c r="BC584" s="43"/>
      <c r="BD584" s="43"/>
      <c r="BE584" s="43"/>
      <c r="BF584" s="43"/>
      <c r="BG584" s="43"/>
      <c r="BH584" s="43"/>
      <c r="BI584" s="43"/>
      <c r="BJ584" s="43"/>
      <c r="BK584" s="43"/>
      <c r="BL584" s="43"/>
      <c r="BM584" s="43"/>
      <c r="BN584" s="43"/>
      <c r="BO584" s="43"/>
      <c r="BP584" s="43"/>
      <c r="BQ584" s="43"/>
      <c r="BR584" s="43"/>
      <c r="BS584" s="43"/>
      <c r="BT584" s="43"/>
      <c r="BU584" s="43"/>
      <c r="BV584" s="43"/>
      <c r="BW584" s="43"/>
      <c r="BX584" s="43"/>
      <c r="BY584" s="43"/>
      <c r="BZ584" s="43"/>
      <c r="CA584" s="43"/>
      <c r="CB584" s="43"/>
      <c r="CC584" s="43"/>
      <c r="CD584" s="43"/>
      <c r="CE584" s="43"/>
      <c r="CF584" s="43"/>
      <c r="CG584" s="43"/>
      <c r="CH584" s="43"/>
      <c r="CI584" s="43"/>
      <c r="CJ584" s="43"/>
      <c r="CK584" s="43"/>
      <c r="CL584" s="43"/>
      <c r="CM584" s="43"/>
      <c r="CN584" s="43"/>
      <c r="CO584" s="43"/>
      <c r="CP584" s="43"/>
      <c r="CQ584" s="43"/>
      <c r="CR584" s="43"/>
      <c r="CS584" s="43"/>
      <c r="CT584" s="43"/>
      <c r="CU584" s="43"/>
      <c r="CV584" s="43"/>
      <c r="CW584" s="43"/>
      <c r="CX584" s="43"/>
      <c r="CY584" s="43"/>
      <c r="CZ584" s="43"/>
      <c r="DA584" s="43"/>
      <c r="DC584" s="198"/>
      <c r="DD584" s="43"/>
      <c r="DE584" s="43"/>
      <c r="DF584" s="43"/>
      <c r="DG584" s="43"/>
      <c r="DH584" s="43"/>
      <c r="DI584" s="43"/>
      <c r="DJ584" s="43"/>
      <c r="DK584" s="43"/>
      <c r="DL584" s="43"/>
      <c r="DM584" s="43"/>
      <c r="DN584" s="43"/>
      <c r="DO584" s="43"/>
      <c r="DP584" s="43"/>
      <c r="DQ584" s="43"/>
      <c r="DR584" s="43"/>
      <c r="DS584" s="43"/>
      <c r="DT584" s="43"/>
      <c r="DU584" s="43"/>
      <c r="DV584" s="43"/>
      <c r="DW584" s="43"/>
      <c r="DX584" s="43"/>
      <c r="DY584" s="43"/>
      <c r="DZ584" s="43"/>
      <c r="EA584" s="43"/>
      <c r="EB584" s="43"/>
      <c r="EC584" s="43"/>
      <c r="ED584" s="43"/>
      <c r="EE584" s="43"/>
      <c r="EF584" s="43"/>
      <c r="EG584" s="43"/>
      <c r="EH584" s="43"/>
      <c r="EI584" s="43"/>
      <c r="EJ584" s="43"/>
      <c r="EK584" s="43"/>
      <c r="EL584" s="43"/>
      <c r="EM584" s="43"/>
      <c r="EN584" s="43"/>
      <c r="EO584" s="43"/>
      <c r="EP584" s="43"/>
      <c r="EQ584" s="43"/>
      <c r="ER584" s="43"/>
      <c r="ES584" s="43"/>
      <c r="ET584" s="43"/>
      <c r="EU584" s="43"/>
      <c r="EV584" s="43"/>
      <c r="EW584" s="43"/>
      <c r="EX584" s="43"/>
      <c r="EY584" s="43"/>
      <c r="EZ584" s="43"/>
      <c r="FA584" s="43"/>
      <c r="FB584" s="308"/>
      <c r="FC584" s="43"/>
      <c r="FD584" s="43"/>
      <c r="FE584" s="43"/>
      <c r="FF584" s="43"/>
      <c r="FG584" s="43"/>
      <c r="FH584" s="43"/>
      <c r="FI584" s="43"/>
      <c r="FJ584" s="43"/>
      <c r="FK584" s="43"/>
      <c r="FL584" s="43"/>
      <c r="FM584" s="43"/>
      <c r="FN584" s="43"/>
      <c r="FO584" s="43"/>
      <c r="FP584" s="43"/>
      <c r="FQ584" s="43"/>
      <c r="FR584" s="43"/>
      <c r="FS584" s="43"/>
      <c r="FT584" s="43"/>
      <c r="FU584" s="43"/>
      <c r="FV584" s="43"/>
      <c r="FW584" s="43"/>
      <c r="FX584" s="43"/>
      <c r="FY584" s="43"/>
      <c r="FZ584" s="43"/>
      <c r="GA584" s="43"/>
      <c r="GB584" s="43"/>
      <c r="GC584" s="43"/>
      <c r="GD584" s="43"/>
      <c r="GE584" s="43"/>
      <c r="GF584" s="43"/>
      <c r="GG584" s="43"/>
      <c r="GH584" s="43"/>
      <c r="GI584" s="43"/>
      <c r="GJ584" s="43"/>
      <c r="GK584" s="43"/>
      <c r="GL584" s="43"/>
      <c r="GM584" s="43"/>
      <c r="GN584" s="43"/>
      <c r="GO584" s="43"/>
      <c r="GP584" s="43"/>
      <c r="GQ584" s="43"/>
      <c r="GR584" s="43"/>
      <c r="GS584" s="43"/>
      <c r="GT584" s="43"/>
      <c r="GU584" s="43"/>
      <c r="GV584" s="43"/>
      <c r="GW584" s="43"/>
      <c r="GX584" s="43"/>
      <c r="GY584" s="43"/>
      <c r="GZ584" s="43"/>
      <c r="HA584" s="43"/>
      <c r="HB584" s="43"/>
    </row>
    <row r="585" spans="1:210" x14ac:dyDescent="0.6">
      <c r="A585" s="327">
        <v>36</v>
      </c>
      <c r="B585" s="198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  <c r="AH585" s="43"/>
      <c r="AI585" s="43"/>
      <c r="AJ585" s="43"/>
      <c r="AK585" s="43"/>
      <c r="AL585" s="43"/>
      <c r="AM585" s="43"/>
      <c r="AN585" s="43"/>
      <c r="AO585" s="43"/>
      <c r="AP585" s="43"/>
      <c r="AQ585" s="43"/>
      <c r="AR585" s="43"/>
      <c r="AS585" s="43"/>
      <c r="AT585" s="43"/>
      <c r="AU585" s="43"/>
      <c r="AV585" s="43"/>
      <c r="AW585" s="43"/>
      <c r="AX585" s="43"/>
      <c r="AY585" s="43"/>
      <c r="AZ585" s="43"/>
      <c r="BA585" s="308"/>
      <c r="BB585" s="43"/>
      <c r="BC585" s="43"/>
      <c r="BD585" s="43"/>
      <c r="BE585" s="43"/>
      <c r="BF585" s="43"/>
      <c r="BG585" s="43"/>
      <c r="BH585" s="43"/>
      <c r="BI585" s="43"/>
      <c r="BJ585" s="43"/>
      <c r="BK585" s="43"/>
      <c r="BL585" s="43"/>
      <c r="BM585" s="43"/>
      <c r="BN585" s="43"/>
      <c r="BO585" s="43"/>
      <c r="BP585" s="43"/>
      <c r="BQ585" s="43"/>
      <c r="BR585" s="43"/>
      <c r="BS585" s="43"/>
      <c r="BT585" s="43"/>
      <c r="BU585" s="43"/>
      <c r="BV585" s="43"/>
      <c r="BW585" s="43"/>
      <c r="BX585" s="43"/>
      <c r="BY585" s="43"/>
      <c r="BZ585" s="43"/>
      <c r="CA585" s="43"/>
      <c r="CB585" s="43"/>
      <c r="CC585" s="43"/>
      <c r="CD585" s="43"/>
      <c r="CE585" s="43"/>
      <c r="CF585" s="43"/>
      <c r="CG585" s="43"/>
      <c r="CH585" s="43"/>
      <c r="CI585" s="43"/>
      <c r="CJ585" s="43"/>
      <c r="CK585" s="43"/>
      <c r="CL585" s="43"/>
      <c r="CM585" s="43"/>
      <c r="CN585" s="43"/>
      <c r="CO585" s="43"/>
      <c r="CP585" s="43"/>
      <c r="CQ585" s="43"/>
      <c r="CR585" s="43"/>
      <c r="CS585" s="43"/>
      <c r="CT585" s="43"/>
      <c r="CU585" s="43"/>
      <c r="CV585" s="43"/>
      <c r="CW585" s="43"/>
      <c r="CX585" s="43"/>
      <c r="CY585" s="43"/>
      <c r="CZ585" s="43"/>
      <c r="DA585" s="43"/>
      <c r="DC585" s="198"/>
      <c r="DD585" s="43"/>
      <c r="DE585" s="43"/>
      <c r="DF585" s="43"/>
      <c r="DG585" s="43"/>
      <c r="DH585" s="43"/>
      <c r="DI585" s="43"/>
      <c r="DJ585" s="43"/>
      <c r="DK585" s="43"/>
      <c r="DL585" s="43"/>
      <c r="DM585" s="43"/>
      <c r="DN585" s="43"/>
      <c r="DO585" s="43"/>
      <c r="DP585" s="43"/>
      <c r="DQ585" s="43"/>
      <c r="DR585" s="43"/>
      <c r="DS585" s="43"/>
      <c r="DT585" s="43"/>
      <c r="DU585" s="43"/>
      <c r="DV585" s="43"/>
      <c r="DW585" s="43"/>
      <c r="DX585" s="43"/>
      <c r="DY585" s="43"/>
      <c r="DZ585" s="43"/>
      <c r="EA585" s="43"/>
      <c r="EB585" s="43"/>
      <c r="EC585" s="43"/>
      <c r="ED585" s="43"/>
      <c r="EE585" s="43"/>
      <c r="EF585" s="43"/>
      <c r="EG585" s="43"/>
      <c r="EH585" s="43"/>
      <c r="EI585" s="43"/>
      <c r="EJ585" s="43"/>
      <c r="EK585" s="43"/>
      <c r="EL585" s="43"/>
      <c r="EM585" s="43"/>
      <c r="EN585" s="43"/>
      <c r="EO585" s="43"/>
      <c r="EP585" s="43"/>
      <c r="EQ585" s="43"/>
      <c r="ER585" s="43"/>
      <c r="ES585" s="43"/>
      <c r="ET585" s="43"/>
      <c r="EU585" s="43"/>
      <c r="EV585" s="43"/>
      <c r="EW585" s="43"/>
      <c r="EX585" s="43"/>
      <c r="EY585" s="43"/>
      <c r="EZ585" s="43"/>
      <c r="FA585" s="43"/>
      <c r="FB585" s="308"/>
      <c r="FC585" s="43"/>
      <c r="FD585" s="43"/>
      <c r="FE585" s="43"/>
      <c r="FF585" s="43"/>
      <c r="FG585" s="43"/>
      <c r="FH585" s="43"/>
      <c r="FI585" s="43"/>
      <c r="FJ585" s="43"/>
      <c r="FK585" s="43"/>
      <c r="FL585" s="43"/>
      <c r="FM585" s="43"/>
      <c r="FN585" s="43"/>
      <c r="FO585" s="43"/>
      <c r="FP585" s="43"/>
      <c r="FQ585" s="43"/>
      <c r="FR585" s="43"/>
      <c r="FS585" s="43"/>
      <c r="FT585" s="43"/>
      <c r="FU585" s="43"/>
      <c r="FV585" s="43"/>
      <c r="FW585" s="43"/>
      <c r="FX585" s="43"/>
      <c r="FY585" s="43"/>
      <c r="FZ585" s="43"/>
      <c r="GA585" s="43"/>
      <c r="GB585" s="43"/>
      <c r="GC585" s="43"/>
      <c r="GD585" s="43"/>
      <c r="GE585" s="43"/>
      <c r="GF585" s="43"/>
      <c r="GG585" s="43"/>
      <c r="GH585" s="43"/>
      <c r="GI585" s="43"/>
      <c r="GJ585" s="43"/>
      <c r="GK585" s="43"/>
      <c r="GL585" s="43"/>
      <c r="GM585" s="43"/>
      <c r="GN585" s="43"/>
      <c r="GO585" s="43"/>
      <c r="GP585" s="43"/>
      <c r="GQ585" s="43"/>
      <c r="GR585" s="43"/>
      <c r="GS585" s="43"/>
      <c r="GT585" s="43"/>
      <c r="GU585" s="43"/>
      <c r="GV585" s="43"/>
      <c r="GW585" s="43"/>
      <c r="GX585" s="43"/>
      <c r="GY585" s="43"/>
      <c r="GZ585" s="43"/>
      <c r="HA585" s="43"/>
      <c r="HB585" s="43"/>
    </row>
    <row r="586" spans="1:210" x14ac:dyDescent="0.6">
      <c r="A586" s="327">
        <v>37</v>
      </c>
      <c r="B586" s="198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  <c r="AH586" s="43"/>
      <c r="AI586" s="43"/>
      <c r="AJ586" s="43"/>
      <c r="AK586" s="43"/>
      <c r="AL586" s="43"/>
      <c r="AM586" s="43"/>
      <c r="AN586" s="43"/>
      <c r="AO586" s="43"/>
      <c r="AP586" s="43"/>
      <c r="AQ586" s="43"/>
      <c r="AR586" s="43"/>
      <c r="AS586" s="43"/>
      <c r="AT586" s="43"/>
      <c r="AU586" s="43"/>
      <c r="AV586" s="43"/>
      <c r="AW586" s="43"/>
      <c r="AX586" s="43"/>
      <c r="AY586" s="43"/>
      <c r="AZ586" s="43"/>
      <c r="BA586" s="308"/>
      <c r="BB586" s="43"/>
      <c r="BC586" s="43"/>
      <c r="BD586" s="43"/>
      <c r="BE586" s="43"/>
      <c r="BF586" s="43"/>
      <c r="BG586" s="43"/>
      <c r="BH586" s="43"/>
      <c r="BI586" s="43"/>
      <c r="BJ586" s="43"/>
      <c r="BK586" s="43"/>
      <c r="BL586" s="43"/>
      <c r="BM586" s="43"/>
      <c r="BN586" s="43"/>
      <c r="BO586" s="43"/>
      <c r="BP586" s="43"/>
      <c r="BQ586" s="43"/>
      <c r="BR586" s="43"/>
      <c r="BS586" s="43"/>
      <c r="BT586" s="43"/>
      <c r="BU586" s="43"/>
      <c r="BV586" s="43"/>
      <c r="BW586" s="43"/>
      <c r="BX586" s="43"/>
      <c r="BY586" s="43"/>
      <c r="BZ586" s="43"/>
      <c r="CA586" s="43"/>
      <c r="CB586" s="43"/>
      <c r="CC586" s="43"/>
      <c r="CD586" s="43"/>
      <c r="CE586" s="43"/>
      <c r="CF586" s="43"/>
      <c r="CG586" s="43"/>
      <c r="CH586" s="43"/>
      <c r="CI586" s="43"/>
      <c r="CJ586" s="43"/>
      <c r="CK586" s="43"/>
      <c r="CL586" s="43"/>
      <c r="CM586" s="43"/>
      <c r="CN586" s="43"/>
      <c r="CO586" s="43"/>
      <c r="CP586" s="43"/>
      <c r="CQ586" s="43"/>
      <c r="CR586" s="43"/>
      <c r="CS586" s="43"/>
      <c r="CT586" s="43"/>
      <c r="CU586" s="43"/>
      <c r="CV586" s="43"/>
      <c r="CW586" s="43"/>
      <c r="CX586" s="43"/>
      <c r="CY586" s="43"/>
      <c r="CZ586" s="43"/>
      <c r="DA586" s="43"/>
      <c r="DC586" s="198"/>
      <c r="DD586" s="43"/>
      <c r="DE586" s="43"/>
      <c r="DF586" s="43"/>
      <c r="DG586" s="43"/>
      <c r="DH586" s="43"/>
      <c r="DI586" s="43"/>
      <c r="DJ586" s="43"/>
      <c r="DK586" s="43"/>
      <c r="DL586" s="43"/>
      <c r="DM586" s="43"/>
      <c r="DN586" s="43"/>
      <c r="DO586" s="43"/>
      <c r="DP586" s="43"/>
      <c r="DQ586" s="43"/>
      <c r="DR586" s="43"/>
      <c r="DS586" s="43"/>
      <c r="DT586" s="43"/>
      <c r="DU586" s="43"/>
      <c r="DV586" s="43"/>
      <c r="DW586" s="43"/>
      <c r="DX586" s="43"/>
      <c r="DY586" s="43"/>
      <c r="DZ586" s="43"/>
      <c r="EA586" s="43"/>
      <c r="EB586" s="43"/>
      <c r="EC586" s="43"/>
      <c r="ED586" s="43"/>
      <c r="EE586" s="43"/>
      <c r="EF586" s="43"/>
      <c r="EG586" s="43"/>
      <c r="EH586" s="43"/>
      <c r="EI586" s="43"/>
      <c r="EJ586" s="43"/>
      <c r="EK586" s="43"/>
      <c r="EL586" s="43"/>
      <c r="EM586" s="43"/>
      <c r="EN586" s="43"/>
      <c r="EO586" s="43"/>
      <c r="EP586" s="43"/>
      <c r="EQ586" s="43"/>
      <c r="ER586" s="43"/>
      <c r="ES586" s="43"/>
      <c r="ET586" s="43"/>
      <c r="EU586" s="43"/>
      <c r="EV586" s="43"/>
      <c r="EW586" s="43"/>
      <c r="EX586" s="43"/>
      <c r="EY586" s="43"/>
      <c r="EZ586" s="43"/>
      <c r="FA586" s="43"/>
      <c r="FB586" s="308"/>
      <c r="FC586" s="43"/>
      <c r="FD586" s="43"/>
      <c r="FE586" s="43"/>
      <c r="FF586" s="43"/>
      <c r="FG586" s="43"/>
      <c r="FH586" s="43"/>
      <c r="FI586" s="43"/>
      <c r="FJ586" s="43"/>
      <c r="FK586" s="43"/>
      <c r="FL586" s="43"/>
      <c r="FM586" s="43"/>
      <c r="FN586" s="43"/>
      <c r="FO586" s="43"/>
      <c r="FP586" s="43"/>
      <c r="FQ586" s="43"/>
      <c r="FR586" s="43"/>
      <c r="FS586" s="43"/>
      <c r="FT586" s="43"/>
      <c r="FU586" s="43"/>
      <c r="FV586" s="43"/>
      <c r="FW586" s="43"/>
      <c r="FX586" s="43"/>
      <c r="FY586" s="43"/>
      <c r="FZ586" s="43"/>
      <c r="GA586" s="43"/>
      <c r="GB586" s="43"/>
      <c r="GC586" s="43"/>
      <c r="GD586" s="43"/>
      <c r="GE586" s="43"/>
      <c r="GF586" s="43"/>
      <c r="GG586" s="43"/>
      <c r="GH586" s="43"/>
      <c r="GI586" s="43"/>
      <c r="GJ586" s="43"/>
      <c r="GK586" s="43"/>
      <c r="GL586" s="43"/>
      <c r="GM586" s="43"/>
      <c r="GN586" s="43"/>
      <c r="GO586" s="43"/>
      <c r="GP586" s="43"/>
      <c r="GQ586" s="43"/>
      <c r="GR586" s="43"/>
      <c r="GS586" s="43"/>
      <c r="GT586" s="43"/>
      <c r="GU586" s="43"/>
      <c r="GV586" s="43"/>
      <c r="GW586" s="43"/>
      <c r="GX586" s="43"/>
      <c r="GY586" s="43"/>
      <c r="GZ586" s="43"/>
      <c r="HA586" s="43"/>
      <c r="HB586" s="43"/>
    </row>
    <row r="587" spans="1:210" x14ac:dyDescent="0.6">
      <c r="A587" s="327">
        <v>38</v>
      </c>
      <c r="B587" s="198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  <c r="AH587" s="43"/>
      <c r="AI587" s="43"/>
      <c r="AJ587" s="43"/>
      <c r="AK587" s="43"/>
      <c r="AL587" s="43"/>
      <c r="AM587" s="43"/>
      <c r="AN587" s="43"/>
      <c r="AO587" s="43"/>
      <c r="AP587" s="43"/>
      <c r="AQ587" s="43"/>
      <c r="AR587" s="43"/>
      <c r="AS587" s="43"/>
      <c r="AT587" s="43"/>
      <c r="AU587" s="43"/>
      <c r="AV587" s="43"/>
      <c r="AW587" s="43"/>
      <c r="AX587" s="43"/>
      <c r="AY587" s="43"/>
      <c r="AZ587" s="43"/>
      <c r="BA587" s="308"/>
      <c r="BB587" s="43"/>
      <c r="BC587" s="43"/>
      <c r="BD587" s="43"/>
      <c r="BE587" s="43"/>
      <c r="BF587" s="43"/>
      <c r="BG587" s="43"/>
      <c r="BH587" s="43"/>
      <c r="BI587" s="43"/>
      <c r="BJ587" s="43"/>
      <c r="BK587" s="43"/>
      <c r="BL587" s="43"/>
      <c r="BM587" s="43"/>
      <c r="BN587" s="43"/>
      <c r="BO587" s="43"/>
      <c r="BP587" s="43"/>
      <c r="BQ587" s="43"/>
      <c r="BR587" s="43"/>
      <c r="BS587" s="43"/>
      <c r="BT587" s="43"/>
      <c r="BU587" s="43"/>
      <c r="BV587" s="43"/>
      <c r="BW587" s="43"/>
      <c r="BX587" s="43"/>
      <c r="BY587" s="43"/>
      <c r="BZ587" s="43"/>
      <c r="CA587" s="43"/>
      <c r="CB587" s="43"/>
      <c r="CC587" s="43"/>
      <c r="CD587" s="43"/>
      <c r="CE587" s="43"/>
      <c r="CF587" s="43"/>
      <c r="CG587" s="43"/>
      <c r="CH587" s="43"/>
      <c r="CI587" s="43"/>
      <c r="CJ587" s="43"/>
      <c r="CK587" s="43"/>
      <c r="CL587" s="43"/>
      <c r="CM587" s="43"/>
      <c r="CN587" s="43"/>
      <c r="CO587" s="43"/>
      <c r="CP587" s="43"/>
      <c r="CQ587" s="43"/>
      <c r="CR587" s="43"/>
      <c r="CS587" s="43"/>
      <c r="CT587" s="43"/>
      <c r="CU587" s="43"/>
      <c r="CV587" s="43"/>
      <c r="CW587" s="43"/>
      <c r="CX587" s="43"/>
      <c r="CY587" s="43"/>
      <c r="CZ587" s="43"/>
      <c r="DA587" s="43"/>
      <c r="DC587" s="198"/>
      <c r="DD587" s="43"/>
      <c r="DE587" s="43"/>
      <c r="DF587" s="43"/>
      <c r="DG587" s="43"/>
      <c r="DH587" s="43"/>
      <c r="DI587" s="43"/>
      <c r="DJ587" s="43"/>
      <c r="DK587" s="43"/>
      <c r="DL587" s="43"/>
      <c r="DM587" s="43"/>
      <c r="DN587" s="43"/>
      <c r="DO587" s="43"/>
      <c r="DP587" s="43"/>
      <c r="DQ587" s="43"/>
      <c r="DR587" s="43"/>
      <c r="DS587" s="43"/>
      <c r="DT587" s="43"/>
      <c r="DU587" s="43"/>
      <c r="DV587" s="43"/>
      <c r="DW587" s="43"/>
      <c r="DX587" s="43"/>
      <c r="DY587" s="43"/>
      <c r="DZ587" s="43"/>
      <c r="EA587" s="43"/>
      <c r="EB587" s="43"/>
      <c r="EC587" s="43"/>
      <c r="ED587" s="43"/>
      <c r="EE587" s="43"/>
      <c r="EF587" s="43"/>
      <c r="EG587" s="43"/>
      <c r="EH587" s="43"/>
      <c r="EI587" s="43"/>
      <c r="EJ587" s="43"/>
      <c r="EK587" s="43"/>
      <c r="EL587" s="43"/>
      <c r="EM587" s="43"/>
      <c r="EN587" s="43"/>
      <c r="EO587" s="43"/>
      <c r="EP587" s="43"/>
      <c r="EQ587" s="43"/>
      <c r="ER587" s="43"/>
      <c r="ES587" s="43"/>
      <c r="ET587" s="43"/>
      <c r="EU587" s="43"/>
      <c r="EV587" s="43"/>
      <c r="EW587" s="43"/>
      <c r="EX587" s="43"/>
      <c r="EY587" s="43"/>
      <c r="EZ587" s="43"/>
      <c r="FA587" s="43"/>
      <c r="FB587" s="308"/>
      <c r="FC587" s="43"/>
      <c r="FD587" s="43"/>
      <c r="FE587" s="43"/>
      <c r="FF587" s="43"/>
      <c r="FG587" s="43"/>
      <c r="FH587" s="43"/>
      <c r="FI587" s="43"/>
      <c r="FJ587" s="43"/>
      <c r="FK587" s="43"/>
      <c r="FL587" s="43"/>
      <c r="FM587" s="43"/>
      <c r="FN587" s="43"/>
      <c r="FO587" s="43"/>
      <c r="FP587" s="43"/>
      <c r="FQ587" s="43"/>
      <c r="FR587" s="43"/>
      <c r="FS587" s="43"/>
      <c r="FT587" s="43"/>
      <c r="FU587" s="43"/>
      <c r="FV587" s="43"/>
      <c r="FW587" s="43"/>
      <c r="FX587" s="43"/>
      <c r="FY587" s="43"/>
      <c r="FZ587" s="43"/>
      <c r="GA587" s="43"/>
      <c r="GB587" s="43"/>
      <c r="GC587" s="43"/>
      <c r="GD587" s="43"/>
      <c r="GE587" s="43"/>
      <c r="GF587" s="43"/>
      <c r="GG587" s="43"/>
      <c r="GH587" s="43"/>
      <c r="GI587" s="43"/>
      <c r="GJ587" s="43"/>
      <c r="GK587" s="43"/>
      <c r="GL587" s="43"/>
      <c r="GM587" s="43"/>
      <c r="GN587" s="43"/>
      <c r="GO587" s="43"/>
      <c r="GP587" s="43"/>
      <c r="GQ587" s="43"/>
      <c r="GR587" s="43"/>
      <c r="GS587" s="43"/>
      <c r="GT587" s="43"/>
      <c r="GU587" s="43"/>
      <c r="GV587" s="43"/>
      <c r="GW587" s="43"/>
      <c r="GX587" s="43"/>
      <c r="GY587" s="43"/>
      <c r="GZ587" s="43"/>
      <c r="HA587" s="43"/>
      <c r="HB587" s="43"/>
    </row>
    <row r="588" spans="1:210" x14ac:dyDescent="0.6">
      <c r="A588" s="327">
        <v>39</v>
      </c>
      <c r="B588" s="198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  <c r="AH588" s="43"/>
      <c r="AI588" s="43"/>
      <c r="AJ588" s="43"/>
      <c r="AK588" s="43"/>
      <c r="AL588" s="43"/>
      <c r="AM588" s="43"/>
      <c r="AN588" s="43"/>
      <c r="AO588" s="43"/>
      <c r="AP588" s="43"/>
      <c r="AQ588" s="43"/>
      <c r="AR588" s="43"/>
      <c r="AS588" s="43"/>
      <c r="AT588" s="43"/>
      <c r="AU588" s="43"/>
      <c r="AV588" s="43"/>
      <c r="AW588" s="43"/>
      <c r="AX588" s="43"/>
      <c r="AY588" s="43"/>
      <c r="AZ588" s="43"/>
      <c r="BA588" s="308"/>
      <c r="BB588" s="43"/>
      <c r="BC588" s="43"/>
      <c r="BD588" s="43"/>
      <c r="BE588" s="43"/>
      <c r="BF588" s="43"/>
      <c r="BG588" s="43"/>
      <c r="BH588" s="43"/>
      <c r="BI588" s="43"/>
      <c r="BJ588" s="43"/>
      <c r="BK588" s="43"/>
      <c r="BL588" s="43"/>
      <c r="BM588" s="43"/>
      <c r="BN588" s="43"/>
      <c r="BO588" s="43"/>
      <c r="BP588" s="43"/>
      <c r="BQ588" s="43"/>
      <c r="BR588" s="43"/>
      <c r="BS588" s="43"/>
      <c r="BT588" s="43"/>
      <c r="BU588" s="43"/>
      <c r="BV588" s="43"/>
      <c r="BW588" s="43"/>
      <c r="BX588" s="43"/>
      <c r="BY588" s="43"/>
      <c r="BZ588" s="43"/>
      <c r="CA588" s="43"/>
      <c r="CB588" s="43"/>
      <c r="CC588" s="43"/>
      <c r="CD588" s="43"/>
      <c r="CE588" s="43"/>
      <c r="CF588" s="43"/>
      <c r="CG588" s="43"/>
      <c r="CH588" s="43"/>
      <c r="CI588" s="43"/>
      <c r="CJ588" s="43"/>
      <c r="CK588" s="43"/>
      <c r="CL588" s="43"/>
      <c r="CM588" s="43"/>
      <c r="CN588" s="43"/>
      <c r="CO588" s="43"/>
      <c r="CP588" s="43"/>
      <c r="CQ588" s="43"/>
      <c r="CR588" s="43"/>
      <c r="CS588" s="43"/>
      <c r="CT588" s="43"/>
      <c r="CU588" s="43"/>
      <c r="CV588" s="43"/>
      <c r="CW588" s="43"/>
      <c r="CX588" s="43"/>
      <c r="CY588" s="43"/>
      <c r="CZ588" s="43"/>
      <c r="DA588" s="43"/>
      <c r="DC588" s="198"/>
      <c r="DD588" s="43"/>
      <c r="DE588" s="43"/>
      <c r="DF588" s="43"/>
      <c r="DG588" s="43"/>
      <c r="DH588" s="43"/>
      <c r="DI588" s="43"/>
      <c r="DJ588" s="43"/>
      <c r="DK588" s="43"/>
      <c r="DL588" s="43"/>
      <c r="DM588" s="43"/>
      <c r="DN588" s="43"/>
      <c r="DO588" s="43"/>
      <c r="DP588" s="43"/>
      <c r="DQ588" s="43"/>
      <c r="DR588" s="43"/>
      <c r="DS588" s="43"/>
      <c r="DT588" s="43"/>
      <c r="DU588" s="43"/>
      <c r="DV588" s="43"/>
      <c r="DW588" s="43"/>
      <c r="DX588" s="43"/>
      <c r="DY588" s="43"/>
      <c r="DZ588" s="43"/>
      <c r="EA588" s="43"/>
      <c r="EB588" s="43"/>
      <c r="EC588" s="43"/>
      <c r="ED588" s="43"/>
      <c r="EE588" s="43"/>
      <c r="EF588" s="43"/>
      <c r="EG588" s="43"/>
      <c r="EH588" s="43"/>
      <c r="EI588" s="43"/>
      <c r="EJ588" s="43"/>
      <c r="EK588" s="43"/>
      <c r="EL588" s="43"/>
      <c r="EM588" s="43"/>
      <c r="EN588" s="43"/>
      <c r="EO588" s="43"/>
      <c r="EP588" s="43"/>
      <c r="EQ588" s="43"/>
      <c r="ER588" s="43"/>
      <c r="ES588" s="43"/>
      <c r="ET588" s="43"/>
      <c r="EU588" s="43"/>
      <c r="EV588" s="43"/>
      <c r="EW588" s="43"/>
      <c r="EX588" s="43"/>
      <c r="EY588" s="43"/>
      <c r="EZ588" s="43"/>
      <c r="FA588" s="43"/>
      <c r="FB588" s="308"/>
      <c r="FC588" s="43"/>
      <c r="FD588" s="43"/>
      <c r="FE588" s="43"/>
      <c r="FF588" s="43"/>
      <c r="FG588" s="43"/>
      <c r="FH588" s="43"/>
      <c r="FI588" s="43"/>
      <c r="FJ588" s="43"/>
      <c r="FK588" s="43"/>
      <c r="FL588" s="43"/>
      <c r="FM588" s="43"/>
      <c r="FN588" s="43"/>
      <c r="FO588" s="43"/>
      <c r="FP588" s="43"/>
      <c r="FQ588" s="43"/>
      <c r="FR588" s="43"/>
      <c r="FS588" s="43"/>
      <c r="FT588" s="43"/>
      <c r="FU588" s="43"/>
      <c r="FV588" s="43"/>
      <c r="FW588" s="43"/>
      <c r="FX588" s="43"/>
      <c r="FY588" s="43"/>
      <c r="FZ588" s="43"/>
      <c r="GA588" s="43"/>
      <c r="GB588" s="43"/>
      <c r="GC588" s="43"/>
      <c r="GD588" s="43"/>
      <c r="GE588" s="43"/>
      <c r="GF588" s="43"/>
      <c r="GG588" s="43"/>
      <c r="GH588" s="43"/>
      <c r="GI588" s="43"/>
      <c r="GJ588" s="43"/>
      <c r="GK588" s="43"/>
      <c r="GL588" s="43"/>
      <c r="GM588" s="43"/>
      <c r="GN588" s="43"/>
      <c r="GO588" s="43"/>
      <c r="GP588" s="43"/>
      <c r="GQ588" s="43"/>
      <c r="GR588" s="43"/>
      <c r="GS588" s="43"/>
      <c r="GT588" s="43"/>
      <c r="GU588" s="43"/>
      <c r="GV588" s="43"/>
      <c r="GW588" s="43"/>
      <c r="GX588" s="43"/>
      <c r="GY588" s="43"/>
      <c r="GZ588" s="43"/>
      <c r="HA588" s="43"/>
      <c r="HB588" s="43"/>
    </row>
    <row r="589" spans="1:210" x14ac:dyDescent="0.6">
      <c r="A589" s="327">
        <v>40</v>
      </c>
      <c r="B589" s="198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  <c r="AH589" s="43"/>
      <c r="AI589" s="43"/>
      <c r="AJ589" s="43"/>
      <c r="AK589" s="43"/>
      <c r="AL589" s="43"/>
      <c r="AM589" s="43"/>
      <c r="AN589" s="43"/>
      <c r="AO589" s="43"/>
      <c r="AP589" s="43"/>
      <c r="AQ589" s="43"/>
      <c r="AR589" s="43"/>
      <c r="AS589" s="43"/>
      <c r="AT589" s="43"/>
      <c r="AU589" s="43"/>
      <c r="AV589" s="43"/>
      <c r="AW589" s="43"/>
      <c r="AX589" s="43"/>
      <c r="AY589" s="43"/>
      <c r="AZ589" s="43"/>
      <c r="BA589" s="308"/>
      <c r="BB589" s="43"/>
      <c r="BC589" s="43"/>
      <c r="BD589" s="43"/>
      <c r="BE589" s="43"/>
      <c r="BF589" s="43"/>
      <c r="BG589" s="43"/>
      <c r="BH589" s="43"/>
      <c r="BI589" s="43"/>
      <c r="BJ589" s="43"/>
      <c r="BK589" s="43"/>
      <c r="BL589" s="43"/>
      <c r="BM589" s="43"/>
      <c r="BN589" s="43"/>
      <c r="BO589" s="43"/>
      <c r="BP589" s="43"/>
      <c r="BQ589" s="43"/>
      <c r="BR589" s="43"/>
      <c r="BS589" s="43"/>
      <c r="BT589" s="43"/>
      <c r="BU589" s="43"/>
      <c r="BV589" s="43"/>
      <c r="BW589" s="43"/>
      <c r="BX589" s="43"/>
      <c r="BY589" s="43"/>
      <c r="BZ589" s="43"/>
      <c r="CA589" s="43"/>
      <c r="CB589" s="43"/>
      <c r="CC589" s="43"/>
      <c r="CD589" s="43"/>
      <c r="CE589" s="43"/>
      <c r="CF589" s="43"/>
      <c r="CG589" s="43"/>
      <c r="CH589" s="43"/>
      <c r="CI589" s="43"/>
      <c r="CJ589" s="43"/>
      <c r="CK589" s="43"/>
      <c r="CL589" s="43"/>
      <c r="CM589" s="43"/>
      <c r="CN589" s="43"/>
      <c r="CO589" s="43"/>
      <c r="CP589" s="43"/>
      <c r="CQ589" s="43"/>
      <c r="CR589" s="43"/>
      <c r="CS589" s="43"/>
      <c r="CT589" s="43"/>
      <c r="CU589" s="43"/>
      <c r="CV589" s="43"/>
      <c r="CW589" s="43"/>
      <c r="CX589" s="43"/>
      <c r="CY589" s="43"/>
      <c r="CZ589" s="43"/>
      <c r="DA589" s="43"/>
      <c r="DC589" s="198"/>
      <c r="DD589" s="43"/>
      <c r="DE589" s="43"/>
      <c r="DF589" s="43"/>
      <c r="DG589" s="43"/>
      <c r="DH589" s="43"/>
      <c r="DI589" s="43"/>
      <c r="DJ589" s="43"/>
      <c r="DK589" s="43"/>
      <c r="DL589" s="43"/>
      <c r="DM589" s="43"/>
      <c r="DN589" s="43"/>
      <c r="DO589" s="43"/>
      <c r="DP589" s="43"/>
      <c r="DQ589" s="43"/>
      <c r="DR589" s="43"/>
      <c r="DS589" s="43"/>
      <c r="DT589" s="43"/>
      <c r="DU589" s="43"/>
      <c r="DV589" s="43"/>
      <c r="DW589" s="43"/>
      <c r="DX589" s="43"/>
      <c r="DY589" s="43"/>
      <c r="DZ589" s="43"/>
      <c r="EA589" s="43"/>
      <c r="EB589" s="43"/>
      <c r="EC589" s="43"/>
      <c r="ED589" s="43"/>
      <c r="EE589" s="43"/>
      <c r="EF589" s="43"/>
      <c r="EG589" s="43"/>
      <c r="EH589" s="43"/>
      <c r="EI589" s="43"/>
      <c r="EJ589" s="43"/>
      <c r="EK589" s="43"/>
      <c r="EL589" s="43"/>
      <c r="EM589" s="43"/>
      <c r="EN589" s="43"/>
      <c r="EO589" s="43"/>
      <c r="EP589" s="43"/>
      <c r="EQ589" s="43"/>
      <c r="ER589" s="43"/>
      <c r="ES589" s="43"/>
      <c r="ET589" s="43"/>
      <c r="EU589" s="43"/>
      <c r="EV589" s="43"/>
      <c r="EW589" s="43"/>
      <c r="EX589" s="43"/>
      <c r="EY589" s="43"/>
      <c r="EZ589" s="43"/>
      <c r="FA589" s="43"/>
      <c r="FB589" s="308"/>
      <c r="FC589" s="43"/>
      <c r="FD589" s="43"/>
      <c r="FE589" s="43"/>
      <c r="FF589" s="43"/>
      <c r="FG589" s="43"/>
      <c r="FH589" s="43"/>
      <c r="FI589" s="43"/>
      <c r="FJ589" s="43"/>
      <c r="FK589" s="43"/>
      <c r="FL589" s="43"/>
      <c r="FM589" s="43"/>
      <c r="FN589" s="43"/>
      <c r="FO589" s="43"/>
      <c r="FP589" s="43"/>
      <c r="FQ589" s="43"/>
      <c r="FR589" s="43"/>
      <c r="FS589" s="43"/>
      <c r="FT589" s="43"/>
      <c r="FU589" s="43"/>
      <c r="FV589" s="43"/>
      <c r="FW589" s="43"/>
      <c r="FX589" s="43"/>
      <c r="FY589" s="43"/>
      <c r="FZ589" s="43"/>
      <c r="GA589" s="43"/>
      <c r="GB589" s="43"/>
      <c r="GC589" s="43"/>
      <c r="GD589" s="43"/>
      <c r="GE589" s="43"/>
      <c r="GF589" s="43"/>
      <c r="GG589" s="43"/>
      <c r="GH589" s="43"/>
      <c r="GI589" s="43"/>
      <c r="GJ589" s="43"/>
      <c r="GK589" s="43"/>
      <c r="GL589" s="43"/>
      <c r="GM589" s="43"/>
      <c r="GN589" s="43"/>
      <c r="GO589" s="43"/>
      <c r="GP589" s="43"/>
      <c r="GQ589" s="43"/>
      <c r="GR589" s="43"/>
      <c r="GS589" s="43"/>
      <c r="GT589" s="43"/>
      <c r="GU589" s="43"/>
      <c r="GV589" s="43"/>
      <c r="GW589" s="43"/>
      <c r="GX589" s="43"/>
      <c r="GY589" s="43"/>
      <c r="GZ589" s="43"/>
      <c r="HA589" s="43"/>
      <c r="HB589" s="43"/>
    </row>
    <row r="590" spans="1:210" x14ac:dyDescent="0.6">
      <c r="A590" s="327">
        <v>41</v>
      </c>
      <c r="B590" s="198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  <c r="AH590" s="43"/>
      <c r="AI590" s="43"/>
      <c r="AJ590" s="43"/>
      <c r="AK590" s="43"/>
      <c r="AL590" s="43"/>
      <c r="AM590" s="43"/>
      <c r="AN590" s="43"/>
      <c r="AO590" s="43"/>
      <c r="AP590" s="43"/>
      <c r="AQ590" s="43"/>
      <c r="AR590" s="43"/>
      <c r="AS590" s="43"/>
      <c r="AT590" s="43"/>
      <c r="AU590" s="43"/>
      <c r="AV590" s="43"/>
      <c r="AW590" s="43"/>
      <c r="AX590" s="43"/>
      <c r="AY590" s="43"/>
      <c r="AZ590" s="43"/>
      <c r="BA590" s="308"/>
      <c r="BB590" s="43"/>
      <c r="BC590" s="43"/>
      <c r="BD590" s="43"/>
      <c r="BE590" s="43"/>
      <c r="BF590" s="43"/>
      <c r="BG590" s="43"/>
      <c r="BH590" s="43"/>
      <c r="BI590" s="43"/>
      <c r="BJ590" s="43"/>
      <c r="BK590" s="43"/>
      <c r="BL590" s="43"/>
      <c r="BM590" s="43"/>
      <c r="BN590" s="43"/>
      <c r="BO590" s="43"/>
      <c r="BP590" s="43"/>
      <c r="BQ590" s="43"/>
      <c r="BR590" s="43"/>
      <c r="BS590" s="43"/>
      <c r="BT590" s="43"/>
      <c r="BU590" s="43"/>
      <c r="BV590" s="43"/>
      <c r="BW590" s="43"/>
      <c r="BX590" s="43"/>
      <c r="BY590" s="43"/>
      <c r="BZ590" s="43"/>
      <c r="CA590" s="43"/>
      <c r="CB590" s="43"/>
      <c r="CC590" s="43"/>
      <c r="CD590" s="43"/>
      <c r="CE590" s="43"/>
      <c r="CF590" s="43"/>
      <c r="CG590" s="43"/>
      <c r="CH590" s="43"/>
      <c r="CI590" s="43"/>
      <c r="CJ590" s="43"/>
      <c r="CK590" s="43"/>
      <c r="CL590" s="43"/>
      <c r="CM590" s="43"/>
      <c r="CN590" s="43"/>
      <c r="CO590" s="43"/>
      <c r="CP590" s="43"/>
      <c r="CQ590" s="43"/>
      <c r="CR590" s="43"/>
      <c r="CS590" s="43"/>
      <c r="CT590" s="43"/>
      <c r="CU590" s="43"/>
      <c r="CV590" s="43"/>
      <c r="CW590" s="43"/>
      <c r="CX590" s="43"/>
      <c r="CY590" s="43"/>
      <c r="CZ590" s="43"/>
      <c r="DA590" s="43"/>
      <c r="DC590" s="198"/>
      <c r="DD590" s="43"/>
      <c r="DE590" s="43"/>
      <c r="DF590" s="43"/>
      <c r="DG590" s="43"/>
      <c r="DH590" s="43"/>
      <c r="DI590" s="43"/>
      <c r="DJ590" s="43"/>
      <c r="DK590" s="43"/>
      <c r="DL590" s="43"/>
      <c r="DM590" s="43"/>
      <c r="DN590" s="43"/>
      <c r="DO590" s="43"/>
      <c r="DP590" s="43"/>
      <c r="DQ590" s="43"/>
      <c r="DR590" s="43"/>
      <c r="DS590" s="43"/>
      <c r="DT590" s="43"/>
      <c r="DU590" s="43"/>
      <c r="DV590" s="43"/>
      <c r="DW590" s="43"/>
      <c r="DX590" s="43"/>
      <c r="DY590" s="43"/>
      <c r="DZ590" s="43"/>
      <c r="EA590" s="43"/>
      <c r="EB590" s="43"/>
      <c r="EC590" s="43"/>
      <c r="ED590" s="43"/>
      <c r="EE590" s="43"/>
      <c r="EF590" s="43"/>
      <c r="EG590" s="43"/>
      <c r="EH590" s="43"/>
      <c r="EI590" s="43"/>
      <c r="EJ590" s="43"/>
      <c r="EK590" s="43"/>
      <c r="EL590" s="43"/>
      <c r="EM590" s="43"/>
      <c r="EN590" s="43"/>
      <c r="EO590" s="43"/>
      <c r="EP590" s="43"/>
      <c r="EQ590" s="43"/>
      <c r="ER590" s="43"/>
      <c r="ES590" s="43"/>
      <c r="ET590" s="43"/>
      <c r="EU590" s="43"/>
      <c r="EV590" s="43"/>
      <c r="EW590" s="43"/>
      <c r="EX590" s="43"/>
      <c r="EY590" s="43"/>
      <c r="EZ590" s="43"/>
      <c r="FA590" s="43"/>
      <c r="FB590" s="308"/>
      <c r="FC590" s="43"/>
      <c r="FD590" s="43"/>
      <c r="FE590" s="43"/>
      <c r="FF590" s="43"/>
      <c r="FG590" s="43"/>
      <c r="FH590" s="43"/>
      <c r="FI590" s="43"/>
      <c r="FJ590" s="43"/>
      <c r="FK590" s="43"/>
      <c r="FL590" s="43"/>
      <c r="FM590" s="43"/>
      <c r="FN590" s="43"/>
      <c r="FO590" s="43"/>
      <c r="FP590" s="43"/>
      <c r="FQ590" s="43"/>
      <c r="FR590" s="43"/>
      <c r="FS590" s="43"/>
      <c r="FT590" s="43"/>
      <c r="FU590" s="43"/>
      <c r="FV590" s="43"/>
      <c r="FW590" s="43"/>
      <c r="FX590" s="43"/>
      <c r="FY590" s="43"/>
      <c r="FZ590" s="43"/>
      <c r="GA590" s="43"/>
      <c r="GB590" s="43"/>
      <c r="GC590" s="43"/>
      <c r="GD590" s="43"/>
      <c r="GE590" s="43"/>
      <c r="GF590" s="43"/>
      <c r="GG590" s="43"/>
      <c r="GH590" s="43"/>
      <c r="GI590" s="43"/>
      <c r="GJ590" s="43"/>
      <c r="GK590" s="43"/>
      <c r="GL590" s="43"/>
      <c r="GM590" s="43"/>
      <c r="GN590" s="43"/>
      <c r="GO590" s="43"/>
      <c r="GP590" s="43"/>
      <c r="GQ590" s="43"/>
      <c r="GR590" s="43"/>
      <c r="GS590" s="43"/>
      <c r="GT590" s="43"/>
      <c r="GU590" s="43"/>
      <c r="GV590" s="43"/>
      <c r="GW590" s="43"/>
      <c r="GX590" s="43"/>
      <c r="GY590" s="43"/>
      <c r="GZ590" s="43"/>
      <c r="HA590" s="43"/>
      <c r="HB590" s="43"/>
    </row>
    <row r="591" spans="1:210" x14ac:dyDescent="0.6">
      <c r="A591" s="327">
        <v>42</v>
      </c>
      <c r="B591" s="198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  <c r="AH591" s="43"/>
      <c r="AI591" s="43"/>
      <c r="AJ591" s="43"/>
      <c r="AK591" s="43"/>
      <c r="AL591" s="43"/>
      <c r="AM591" s="43"/>
      <c r="AN591" s="43"/>
      <c r="AO591" s="43"/>
      <c r="AP591" s="43"/>
      <c r="AQ591" s="43"/>
      <c r="AR591" s="43"/>
      <c r="AS591" s="43"/>
      <c r="AT591" s="43"/>
      <c r="AU591" s="43"/>
      <c r="AV591" s="43"/>
      <c r="AW591" s="43"/>
      <c r="AX591" s="43"/>
      <c r="AY591" s="43"/>
      <c r="AZ591" s="43"/>
      <c r="BA591" s="308"/>
      <c r="BB591" s="43"/>
      <c r="BC591" s="43"/>
      <c r="BD591" s="43"/>
      <c r="BE591" s="43"/>
      <c r="BF591" s="43"/>
      <c r="BG591" s="43"/>
      <c r="BH591" s="43"/>
      <c r="BI591" s="43"/>
      <c r="BJ591" s="43"/>
      <c r="BK591" s="43"/>
      <c r="BL591" s="43"/>
      <c r="BM591" s="43"/>
      <c r="BN591" s="43"/>
      <c r="BO591" s="43"/>
      <c r="BP591" s="43"/>
      <c r="BQ591" s="43"/>
      <c r="BR591" s="43"/>
      <c r="BS591" s="43"/>
      <c r="BT591" s="43"/>
      <c r="BU591" s="43"/>
      <c r="BV591" s="43"/>
      <c r="BW591" s="43"/>
      <c r="BX591" s="43"/>
      <c r="BY591" s="43"/>
      <c r="BZ591" s="43"/>
      <c r="CA591" s="43"/>
      <c r="CB591" s="43"/>
      <c r="CC591" s="43"/>
      <c r="CD591" s="43"/>
      <c r="CE591" s="43"/>
      <c r="CF591" s="43"/>
      <c r="CG591" s="43"/>
      <c r="CH591" s="43"/>
      <c r="CI591" s="43"/>
      <c r="CJ591" s="43"/>
      <c r="CK591" s="43"/>
      <c r="CL591" s="43"/>
      <c r="CM591" s="43"/>
      <c r="CN591" s="43"/>
      <c r="CO591" s="43"/>
      <c r="CP591" s="43"/>
      <c r="CQ591" s="43"/>
      <c r="CR591" s="43"/>
      <c r="CS591" s="43"/>
      <c r="CT591" s="43"/>
      <c r="CU591" s="43"/>
      <c r="CV591" s="43"/>
      <c r="CW591" s="43"/>
      <c r="CX591" s="43"/>
      <c r="CY591" s="43"/>
      <c r="CZ591" s="43"/>
      <c r="DA591" s="43"/>
      <c r="DC591" s="198"/>
      <c r="DD591" s="43"/>
      <c r="DE591" s="43"/>
      <c r="DF591" s="43"/>
      <c r="DG591" s="43"/>
      <c r="DH591" s="43"/>
      <c r="DI591" s="43"/>
      <c r="DJ591" s="43"/>
      <c r="DK591" s="43"/>
      <c r="DL591" s="43"/>
      <c r="DM591" s="43"/>
      <c r="DN591" s="43"/>
      <c r="DO591" s="43"/>
      <c r="DP591" s="43"/>
      <c r="DQ591" s="43"/>
      <c r="DR591" s="43"/>
      <c r="DS591" s="43"/>
      <c r="DT591" s="43"/>
      <c r="DU591" s="43"/>
      <c r="DV591" s="43"/>
      <c r="DW591" s="43"/>
      <c r="DX591" s="43"/>
      <c r="DY591" s="43"/>
      <c r="DZ591" s="43"/>
      <c r="EA591" s="43"/>
      <c r="EB591" s="43"/>
      <c r="EC591" s="43"/>
      <c r="ED591" s="43"/>
      <c r="EE591" s="43"/>
      <c r="EF591" s="43"/>
      <c r="EG591" s="43"/>
      <c r="EH591" s="43"/>
      <c r="EI591" s="43"/>
      <c r="EJ591" s="43"/>
      <c r="EK591" s="43"/>
      <c r="EL591" s="43"/>
      <c r="EM591" s="43"/>
      <c r="EN591" s="43"/>
      <c r="EO591" s="43"/>
      <c r="EP591" s="43"/>
      <c r="EQ591" s="43"/>
      <c r="ER591" s="43"/>
      <c r="ES591" s="43"/>
      <c r="ET591" s="43"/>
      <c r="EU591" s="43"/>
      <c r="EV591" s="43"/>
      <c r="EW591" s="43"/>
      <c r="EX591" s="43"/>
      <c r="EY591" s="43"/>
      <c r="EZ591" s="43"/>
      <c r="FA591" s="43"/>
      <c r="FB591" s="308"/>
      <c r="FC591" s="43"/>
      <c r="FD591" s="43"/>
      <c r="FE591" s="43"/>
      <c r="FF591" s="43"/>
      <c r="FG591" s="43"/>
      <c r="FH591" s="43"/>
      <c r="FI591" s="43"/>
      <c r="FJ591" s="43"/>
      <c r="FK591" s="43"/>
      <c r="FL591" s="43"/>
      <c r="FM591" s="43"/>
      <c r="FN591" s="43"/>
      <c r="FO591" s="43"/>
      <c r="FP591" s="43"/>
      <c r="FQ591" s="43"/>
      <c r="FR591" s="43"/>
      <c r="FS591" s="43"/>
      <c r="FT591" s="43"/>
      <c r="FU591" s="43"/>
      <c r="FV591" s="43"/>
      <c r="FW591" s="43"/>
      <c r="FX591" s="43"/>
      <c r="FY591" s="43"/>
      <c r="FZ591" s="43"/>
      <c r="GA591" s="43"/>
      <c r="GB591" s="43"/>
      <c r="GC591" s="43"/>
      <c r="GD591" s="43"/>
      <c r="GE591" s="43"/>
      <c r="GF591" s="43"/>
      <c r="GG591" s="43"/>
      <c r="GH591" s="43"/>
      <c r="GI591" s="43"/>
      <c r="GJ591" s="43"/>
      <c r="GK591" s="43"/>
      <c r="GL591" s="43"/>
      <c r="GM591" s="43"/>
      <c r="GN591" s="43"/>
      <c r="GO591" s="43"/>
      <c r="GP591" s="43"/>
      <c r="GQ591" s="43"/>
      <c r="GR591" s="43"/>
      <c r="GS591" s="43"/>
      <c r="GT591" s="43"/>
      <c r="GU591" s="43"/>
      <c r="GV591" s="43"/>
      <c r="GW591" s="43"/>
      <c r="GX591" s="43"/>
      <c r="GY591" s="43"/>
      <c r="GZ591" s="43"/>
      <c r="HA591" s="43"/>
      <c r="HB591" s="43"/>
    </row>
    <row r="592" spans="1:210" x14ac:dyDescent="0.6">
      <c r="A592" s="327">
        <v>43</v>
      </c>
      <c r="B592" s="198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  <c r="AH592" s="43"/>
      <c r="AI592" s="43"/>
      <c r="AJ592" s="43"/>
      <c r="AK592" s="43"/>
      <c r="AL592" s="43"/>
      <c r="AM592" s="43"/>
      <c r="AN592" s="43"/>
      <c r="AO592" s="43"/>
      <c r="AP592" s="43"/>
      <c r="AQ592" s="43"/>
      <c r="AR592" s="43"/>
      <c r="AS592" s="43"/>
      <c r="AT592" s="43"/>
      <c r="AU592" s="43"/>
      <c r="AV592" s="43"/>
      <c r="AW592" s="43"/>
      <c r="AX592" s="43"/>
      <c r="AY592" s="43"/>
      <c r="AZ592" s="43"/>
      <c r="BA592" s="308"/>
      <c r="BB592" s="43"/>
      <c r="BC592" s="43"/>
      <c r="BD592" s="43"/>
      <c r="BE592" s="43"/>
      <c r="BF592" s="43"/>
      <c r="BG592" s="43"/>
      <c r="BH592" s="43"/>
      <c r="BI592" s="43"/>
      <c r="BJ592" s="43"/>
      <c r="BK592" s="43"/>
      <c r="BL592" s="43"/>
      <c r="BM592" s="43"/>
      <c r="BN592" s="43"/>
      <c r="BO592" s="43"/>
      <c r="BP592" s="43"/>
      <c r="BQ592" s="43"/>
      <c r="BR592" s="43"/>
      <c r="BS592" s="43"/>
      <c r="BT592" s="43"/>
      <c r="BU592" s="43"/>
      <c r="BV592" s="43"/>
      <c r="BW592" s="43"/>
      <c r="BX592" s="43"/>
      <c r="BY592" s="43"/>
      <c r="BZ592" s="43"/>
      <c r="CA592" s="43"/>
      <c r="CB592" s="43"/>
      <c r="CC592" s="43"/>
      <c r="CD592" s="43"/>
      <c r="CE592" s="43"/>
      <c r="CF592" s="43"/>
      <c r="CG592" s="43"/>
      <c r="CH592" s="43"/>
      <c r="CI592" s="43"/>
      <c r="CJ592" s="43"/>
      <c r="CK592" s="43"/>
      <c r="CL592" s="43"/>
      <c r="CM592" s="43"/>
      <c r="CN592" s="43"/>
      <c r="CO592" s="43"/>
      <c r="CP592" s="43"/>
      <c r="CQ592" s="43"/>
      <c r="CR592" s="43"/>
      <c r="CS592" s="43"/>
      <c r="CT592" s="43"/>
      <c r="CU592" s="43"/>
      <c r="CV592" s="43"/>
      <c r="CW592" s="43"/>
      <c r="CX592" s="43"/>
      <c r="CY592" s="43"/>
      <c r="CZ592" s="43"/>
      <c r="DA592" s="43"/>
      <c r="DC592" s="198"/>
      <c r="DD592" s="43"/>
      <c r="DE592" s="43"/>
      <c r="DF592" s="43"/>
      <c r="DG592" s="43"/>
      <c r="DH592" s="43"/>
      <c r="DI592" s="43"/>
      <c r="DJ592" s="43"/>
      <c r="DK592" s="43"/>
      <c r="DL592" s="43"/>
      <c r="DM592" s="43"/>
      <c r="DN592" s="43"/>
      <c r="DO592" s="43"/>
      <c r="DP592" s="43"/>
      <c r="DQ592" s="43"/>
      <c r="DR592" s="43"/>
      <c r="DS592" s="43"/>
      <c r="DT592" s="43"/>
      <c r="DU592" s="43"/>
      <c r="DV592" s="43"/>
      <c r="DW592" s="43"/>
      <c r="DX592" s="43"/>
      <c r="DY592" s="43"/>
      <c r="DZ592" s="43"/>
      <c r="EA592" s="43"/>
      <c r="EB592" s="43"/>
      <c r="EC592" s="43"/>
      <c r="ED592" s="43"/>
      <c r="EE592" s="43"/>
      <c r="EF592" s="43"/>
      <c r="EG592" s="43"/>
      <c r="EH592" s="43"/>
      <c r="EI592" s="43"/>
      <c r="EJ592" s="43"/>
      <c r="EK592" s="43"/>
      <c r="EL592" s="43"/>
      <c r="EM592" s="43"/>
      <c r="EN592" s="43"/>
      <c r="EO592" s="43"/>
      <c r="EP592" s="43"/>
      <c r="EQ592" s="43"/>
      <c r="ER592" s="43"/>
      <c r="ES592" s="43"/>
      <c r="ET592" s="43"/>
      <c r="EU592" s="43"/>
      <c r="EV592" s="43"/>
      <c r="EW592" s="43"/>
      <c r="EX592" s="43"/>
      <c r="EY592" s="43"/>
      <c r="EZ592" s="43"/>
      <c r="FA592" s="43"/>
      <c r="FB592" s="308"/>
      <c r="FC592" s="43"/>
      <c r="FD592" s="43"/>
      <c r="FE592" s="43"/>
      <c r="FF592" s="43"/>
      <c r="FG592" s="43"/>
      <c r="FH592" s="43"/>
      <c r="FI592" s="43"/>
      <c r="FJ592" s="43"/>
      <c r="FK592" s="43"/>
      <c r="FL592" s="43"/>
      <c r="FM592" s="43"/>
      <c r="FN592" s="43"/>
      <c r="FO592" s="43"/>
      <c r="FP592" s="43"/>
      <c r="FQ592" s="43"/>
      <c r="FR592" s="43"/>
      <c r="FS592" s="43"/>
      <c r="FT592" s="43"/>
      <c r="FU592" s="43"/>
      <c r="FV592" s="43"/>
      <c r="FW592" s="43"/>
      <c r="FX592" s="43"/>
      <c r="FY592" s="43"/>
      <c r="FZ592" s="43"/>
      <c r="GA592" s="43"/>
      <c r="GB592" s="43"/>
      <c r="GC592" s="43"/>
      <c r="GD592" s="43"/>
      <c r="GE592" s="43"/>
      <c r="GF592" s="43"/>
      <c r="GG592" s="43"/>
      <c r="GH592" s="43"/>
      <c r="GI592" s="43"/>
      <c r="GJ592" s="43"/>
      <c r="GK592" s="43"/>
      <c r="GL592" s="43"/>
      <c r="GM592" s="43"/>
      <c r="GN592" s="43"/>
      <c r="GO592" s="43"/>
      <c r="GP592" s="43"/>
      <c r="GQ592" s="43"/>
      <c r="GR592" s="43"/>
      <c r="GS592" s="43"/>
      <c r="GT592" s="43"/>
      <c r="GU592" s="43"/>
      <c r="GV592" s="43"/>
      <c r="GW592" s="43"/>
      <c r="GX592" s="43"/>
      <c r="GY592" s="43"/>
      <c r="GZ592" s="43"/>
      <c r="HA592" s="43"/>
      <c r="HB592" s="43"/>
    </row>
    <row r="593" spans="1:210" x14ac:dyDescent="0.6">
      <c r="A593" s="327">
        <v>44</v>
      </c>
      <c r="B593" s="198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  <c r="AH593" s="43"/>
      <c r="AI593" s="43"/>
      <c r="AJ593" s="43"/>
      <c r="AK593" s="43"/>
      <c r="AL593" s="43"/>
      <c r="AM593" s="43"/>
      <c r="AN593" s="43"/>
      <c r="AO593" s="43"/>
      <c r="AP593" s="43"/>
      <c r="AQ593" s="43"/>
      <c r="AR593" s="43"/>
      <c r="AS593" s="43"/>
      <c r="AT593" s="43"/>
      <c r="AU593" s="43"/>
      <c r="AV593" s="43"/>
      <c r="AW593" s="43"/>
      <c r="AX593" s="43"/>
      <c r="AY593" s="43"/>
      <c r="AZ593" s="43"/>
      <c r="BA593" s="308"/>
      <c r="BB593" s="43"/>
      <c r="BC593" s="43"/>
      <c r="BD593" s="43"/>
      <c r="BE593" s="43"/>
      <c r="BF593" s="43"/>
      <c r="BG593" s="43"/>
      <c r="BH593" s="43"/>
      <c r="BI593" s="43"/>
      <c r="BJ593" s="43"/>
      <c r="BK593" s="43"/>
      <c r="BL593" s="43"/>
      <c r="BM593" s="43"/>
      <c r="BN593" s="43"/>
      <c r="BO593" s="43"/>
      <c r="BP593" s="43"/>
      <c r="BQ593" s="43"/>
      <c r="BR593" s="43"/>
      <c r="BS593" s="43"/>
      <c r="BT593" s="43"/>
      <c r="BU593" s="43"/>
      <c r="BV593" s="43"/>
      <c r="BW593" s="43"/>
      <c r="BX593" s="43"/>
      <c r="BY593" s="43"/>
      <c r="BZ593" s="43"/>
      <c r="CA593" s="43"/>
      <c r="CB593" s="43"/>
      <c r="CC593" s="43"/>
      <c r="CD593" s="43"/>
      <c r="CE593" s="43"/>
      <c r="CF593" s="43"/>
      <c r="CG593" s="43"/>
      <c r="CH593" s="43"/>
      <c r="CI593" s="43"/>
      <c r="CJ593" s="43"/>
      <c r="CK593" s="43"/>
      <c r="CL593" s="43"/>
      <c r="CM593" s="43"/>
      <c r="CN593" s="43"/>
      <c r="CO593" s="43"/>
      <c r="CP593" s="43"/>
      <c r="CQ593" s="43"/>
      <c r="CR593" s="43"/>
      <c r="CS593" s="43"/>
      <c r="CT593" s="43"/>
      <c r="CU593" s="43"/>
      <c r="CV593" s="43"/>
      <c r="CW593" s="43"/>
      <c r="CX593" s="43"/>
      <c r="CY593" s="43"/>
      <c r="CZ593" s="43"/>
      <c r="DA593" s="43"/>
      <c r="DC593" s="198"/>
      <c r="DD593" s="43"/>
      <c r="DE593" s="43"/>
      <c r="DF593" s="43"/>
      <c r="DG593" s="43"/>
      <c r="DH593" s="43"/>
      <c r="DI593" s="43"/>
      <c r="DJ593" s="43"/>
      <c r="DK593" s="43"/>
      <c r="DL593" s="43"/>
      <c r="DM593" s="43"/>
      <c r="DN593" s="43"/>
      <c r="DO593" s="43"/>
      <c r="DP593" s="43"/>
      <c r="DQ593" s="43"/>
      <c r="DR593" s="43"/>
      <c r="DS593" s="43"/>
      <c r="DT593" s="43"/>
      <c r="DU593" s="43"/>
      <c r="DV593" s="43"/>
      <c r="DW593" s="43"/>
      <c r="DX593" s="43"/>
      <c r="DY593" s="43"/>
      <c r="DZ593" s="43"/>
      <c r="EA593" s="43"/>
      <c r="EB593" s="43"/>
      <c r="EC593" s="43"/>
      <c r="ED593" s="43"/>
      <c r="EE593" s="43"/>
      <c r="EF593" s="43"/>
      <c r="EG593" s="43"/>
      <c r="EH593" s="43"/>
      <c r="EI593" s="43"/>
      <c r="EJ593" s="43"/>
      <c r="EK593" s="43"/>
      <c r="EL593" s="43"/>
      <c r="EM593" s="43"/>
      <c r="EN593" s="43"/>
      <c r="EO593" s="43"/>
      <c r="EP593" s="43"/>
      <c r="EQ593" s="43"/>
      <c r="ER593" s="43"/>
      <c r="ES593" s="43"/>
      <c r="ET593" s="43"/>
      <c r="EU593" s="43"/>
      <c r="EV593" s="43"/>
      <c r="EW593" s="43"/>
      <c r="EX593" s="43"/>
      <c r="EY593" s="43"/>
      <c r="EZ593" s="43"/>
      <c r="FA593" s="43"/>
      <c r="FB593" s="308"/>
      <c r="FC593" s="43"/>
      <c r="FD593" s="43"/>
      <c r="FE593" s="43"/>
      <c r="FF593" s="43"/>
      <c r="FG593" s="43"/>
      <c r="FH593" s="43"/>
      <c r="FI593" s="43"/>
      <c r="FJ593" s="43"/>
      <c r="FK593" s="43"/>
      <c r="FL593" s="43"/>
      <c r="FM593" s="43"/>
      <c r="FN593" s="43"/>
      <c r="FO593" s="43"/>
      <c r="FP593" s="43"/>
      <c r="FQ593" s="43"/>
      <c r="FR593" s="43"/>
      <c r="FS593" s="43"/>
      <c r="FT593" s="43"/>
      <c r="FU593" s="43"/>
      <c r="FV593" s="43"/>
      <c r="FW593" s="43"/>
      <c r="FX593" s="43"/>
      <c r="FY593" s="43"/>
      <c r="FZ593" s="43"/>
      <c r="GA593" s="43"/>
      <c r="GB593" s="43"/>
      <c r="GC593" s="43"/>
      <c r="GD593" s="43"/>
      <c r="GE593" s="43"/>
      <c r="GF593" s="43"/>
      <c r="GG593" s="43"/>
      <c r="GH593" s="43"/>
      <c r="GI593" s="43"/>
      <c r="GJ593" s="43"/>
      <c r="GK593" s="43"/>
      <c r="GL593" s="43"/>
      <c r="GM593" s="43"/>
      <c r="GN593" s="43"/>
      <c r="GO593" s="43"/>
      <c r="GP593" s="43"/>
      <c r="GQ593" s="43"/>
      <c r="GR593" s="43"/>
      <c r="GS593" s="43"/>
      <c r="GT593" s="43"/>
      <c r="GU593" s="43"/>
      <c r="GV593" s="43"/>
      <c r="GW593" s="43"/>
      <c r="GX593" s="43"/>
      <c r="GY593" s="43"/>
      <c r="GZ593" s="43"/>
      <c r="HA593" s="43"/>
      <c r="HB593" s="43"/>
    </row>
    <row r="594" spans="1:210" x14ac:dyDescent="0.6">
      <c r="A594" s="327">
        <v>45</v>
      </c>
      <c r="B594" s="198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  <c r="AH594" s="43"/>
      <c r="AI594" s="43"/>
      <c r="AJ594" s="43"/>
      <c r="AK594" s="43"/>
      <c r="AL594" s="43"/>
      <c r="AM594" s="43"/>
      <c r="AN594" s="43"/>
      <c r="AO594" s="43"/>
      <c r="AP594" s="43"/>
      <c r="AQ594" s="43"/>
      <c r="AR594" s="43"/>
      <c r="AS594" s="43"/>
      <c r="AT594" s="43"/>
      <c r="AU594" s="43"/>
      <c r="AV594" s="43"/>
      <c r="AW594" s="43"/>
      <c r="AX594" s="43"/>
      <c r="AY594" s="43"/>
      <c r="AZ594" s="43"/>
      <c r="BA594" s="308"/>
      <c r="BB594" s="43"/>
      <c r="BC594" s="43"/>
      <c r="BD594" s="43"/>
      <c r="BE594" s="43"/>
      <c r="BF594" s="43"/>
      <c r="BG594" s="43"/>
      <c r="BH594" s="43"/>
      <c r="BI594" s="43"/>
      <c r="BJ594" s="43"/>
      <c r="BK594" s="43"/>
      <c r="BL594" s="43"/>
      <c r="BM594" s="43"/>
      <c r="BN594" s="43"/>
      <c r="BO594" s="43"/>
      <c r="BP594" s="43"/>
      <c r="BQ594" s="43"/>
      <c r="BR594" s="43"/>
      <c r="BS594" s="43"/>
      <c r="BT594" s="43"/>
      <c r="BU594" s="43"/>
      <c r="BV594" s="43"/>
      <c r="BW594" s="43"/>
      <c r="BX594" s="43"/>
      <c r="BY594" s="43"/>
      <c r="BZ594" s="43"/>
      <c r="CA594" s="43"/>
      <c r="CB594" s="43"/>
      <c r="CC594" s="43"/>
      <c r="CD594" s="43"/>
      <c r="CE594" s="43"/>
      <c r="CF594" s="43"/>
      <c r="CG594" s="43"/>
      <c r="CH594" s="43"/>
      <c r="CI594" s="43"/>
      <c r="CJ594" s="43"/>
      <c r="CK594" s="43"/>
      <c r="CL594" s="43"/>
      <c r="CM594" s="43"/>
      <c r="CN594" s="43"/>
      <c r="CO594" s="43"/>
      <c r="CP594" s="43"/>
      <c r="CQ594" s="43"/>
      <c r="CR594" s="43"/>
      <c r="CS594" s="43"/>
      <c r="CT594" s="43"/>
      <c r="CU594" s="43"/>
      <c r="CV594" s="43"/>
      <c r="CW594" s="43"/>
      <c r="CX594" s="43"/>
      <c r="CY594" s="43"/>
      <c r="CZ594" s="43"/>
      <c r="DA594" s="43"/>
      <c r="DC594" s="198"/>
      <c r="DD594" s="43"/>
      <c r="DE594" s="43"/>
      <c r="DF594" s="43"/>
      <c r="DG594" s="43"/>
      <c r="DH594" s="43"/>
      <c r="DI594" s="43"/>
      <c r="DJ594" s="43"/>
      <c r="DK594" s="43"/>
      <c r="DL594" s="43"/>
      <c r="DM594" s="43"/>
      <c r="DN594" s="43"/>
      <c r="DO594" s="43"/>
      <c r="DP594" s="43"/>
      <c r="DQ594" s="43"/>
      <c r="DR594" s="43"/>
      <c r="DS594" s="43"/>
      <c r="DT594" s="43"/>
      <c r="DU594" s="43"/>
      <c r="DV594" s="43"/>
      <c r="DW594" s="43"/>
      <c r="DX594" s="43"/>
      <c r="DY594" s="43"/>
      <c r="DZ594" s="43"/>
      <c r="EA594" s="43"/>
      <c r="EB594" s="43"/>
      <c r="EC594" s="43"/>
      <c r="ED594" s="43"/>
      <c r="EE594" s="43"/>
      <c r="EF594" s="43"/>
      <c r="EG594" s="43"/>
      <c r="EH594" s="43"/>
      <c r="EI594" s="43"/>
      <c r="EJ594" s="43"/>
      <c r="EK594" s="43"/>
      <c r="EL594" s="43"/>
      <c r="EM594" s="43"/>
      <c r="EN594" s="43"/>
      <c r="EO594" s="43"/>
      <c r="EP594" s="43"/>
      <c r="EQ594" s="43"/>
      <c r="ER594" s="43"/>
      <c r="ES594" s="43"/>
      <c r="ET594" s="43"/>
      <c r="EU594" s="43"/>
      <c r="EV594" s="43"/>
      <c r="EW594" s="43"/>
      <c r="EX594" s="43"/>
      <c r="EY594" s="43"/>
      <c r="EZ594" s="43"/>
      <c r="FA594" s="43"/>
      <c r="FB594" s="308"/>
      <c r="FC594" s="43"/>
      <c r="FD594" s="43"/>
      <c r="FE594" s="43"/>
      <c r="FF594" s="43"/>
      <c r="FG594" s="43"/>
      <c r="FH594" s="43"/>
      <c r="FI594" s="43"/>
      <c r="FJ594" s="43"/>
      <c r="FK594" s="43"/>
      <c r="FL594" s="43"/>
      <c r="FM594" s="43"/>
      <c r="FN594" s="43"/>
      <c r="FO594" s="43"/>
      <c r="FP594" s="43"/>
      <c r="FQ594" s="43"/>
      <c r="FR594" s="43"/>
      <c r="FS594" s="43"/>
      <c r="FT594" s="43"/>
      <c r="FU594" s="43"/>
      <c r="FV594" s="43"/>
      <c r="FW594" s="43"/>
      <c r="FX594" s="43"/>
      <c r="FY594" s="43"/>
      <c r="FZ594" s="43"/>
      <c r="GA594" s="43"/>
      <c r="GB594" s="43"/>
      <c r="GC594" s="43"/>
      <c r="GD594" s="43"/>
      <c r="GE594" s="43"/>
      <c r="GF594" s="43"/>
      <c r="GG594" s="43"/>
      <c r="GH594" s="43"/>
      <c r="GI594" s="43"/>
      <c r="GJ594" s="43"/>
      <c r="GK594" s="43"/>
      <c r="GL594" s="43"/>
      <c r="GM594" s="43"/>
      <c r="GN594" s="43"/>
      <c r="GO594" s="43"/>
      <c r="GP594" s="43"/>
      <c r="GQ594" s="43"/>
      <c r="GR594" s="43"/>
      <c r="GS594" s="43"/>
      <c r="GT594" s="43"/>
      <c r="GU594" s="43"/>
      <c r="GV594" s="43"/>
      <c r="GW594" s="43"/>
      <c r="GX594" s="43"/>
      <c r="GY594" s="43"/>
      <c r="GZ594" s="43"/>
      <c r="HA594" s="43"/>
      <c r="HB594" s="43"/>
    </row>
    <row r="595" spans="1:210" x14ac:dyDescent="0.6">
      <c r="A595" s="327">
        <v>46</v>
      </c>
      <c r="B595" s="198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  <c r="AH595" s="43"/>
      <c r="AI595" s="43"/>
      <c r="AJ595" s="43"/>
      <c r="AK595" s="43"/>
      <c r="AL595" s="43"/>
      <c r="AM595" s="43"/>
      <c r="AN595" s="43"/>
      <c r="AO595" s="43"/>
      <c r="AP595" s="43"/>
      <c r="AQ595" s="43"/>
      <c r="AR595" s="43"/>
      <c r="AS595" s="43"/>
      <c r="AT595" s="43"/>
      <c r="AU595" s="43"/>
      <c r="AV595" s="43"/>
      <c r="AW595" s="43"/>
      <c r="AX595" s="43"/>
      <c r="AY595" s="43"/>
      <c r="AZ595" s="43"/>
      <c r="BA595" s="308"/>
      <c r="BB595" s="43"/>
      <c r="BC595" s="43"/>
      <c r="BD595" s="43"/>
      <c r="BE595" s="43"/>
      <c r="BF595" s="43"/>
      <c r="BG595" s="43"/>
      <c r="BH595" s="43"/>
      <c r="BI595" s="43"/>
      <c r="BJ595" s="43"/>
      <c r="BK595" s="43"/>
      <c r="BL595" s="43"/>
      <c r="BM595" s="43"/>
      <c r="BN595" s="43"/>
      <c r="BO595" s="43"/>
      <c r="BP595" s="43"/>
      <c r="BQ595" s="43"/>
      <c r="BR595" s="43"/>
      <c r="BS595" s="43"/>
      <c r="BT595" s="43"/>
      <c r="BU595" s="43"/>
      <c r="BV595" s="43"/>
      <c r="BW595" s="43"/>
      <c r="BX595" s="43"/>
      <c r="BY595" s="43"/>
      <c r="BZ595" s="43"/>
      <c r="CA595" s="43"/>
      <c r="CB595" s="43"/>
      <c r="CC595" s="43"/>
      <c r="CD595" s="43"/>
      <c r="CE595" s="43"/>
      <c r="CF595" s="43"/>
      <c r="CG595" s="43"/>
      <c r="CH595" s="43"/>
      <c r="CI595" s="43"/>
      <c r="CJ595" s="43"/>
      <c r="CK595" s="43"/>
      <c r="CL595" s="43"/>
      <c r="CM595" s="43"/>
      <c r="CN595" s="43"/>
      <c r="CO595" s="43"/>
      <c r="CP595" s="43"/>
      <c r="CQ595" s="43"/>
      <c r="CR595" s="43"/>
      <c r="CS595" s="43"/>
      <c r="CT595" s="43"/>
      <c r="CU595" s="43"/>
      <c r="CV595" s="43"/>
      <c r="CW595" s="43"/>
      <c r="CX595" s="43"/>
      <c r="CY595" s="43"/>
      <c r="CZ595" s="43"/>
      <c r="DA595" s="43"/>
      <c r="DC595" s="198"/>
      <c r="DD595" s="43"/>
      <c r="DE595" s="43"/>
      <c r="DF595" s="43"/>
      <c r="DG595" s="43"/>
      <c r="DH595" s="43"/>
      <c r="DI595" s="43"/>
      <c r="DJ595" s="43"/>
      <c r="DK595" s="43"/>
      <c r="DL595" s="43"/>
      <c r="DM595" s="43"/>
      <c r="DN595" s="43"/>
      <c r="DO595" s="43"/>
      <c r="DP595" s="43"/>
      <c r="DQ595" s="43"/>
      <c r="DR595" s="43"/>
      <c r="DS595" s="43"/>
      <c r="DT595" s="43"/>
      <c r="DU595" s="43"/>
      <c r="DV595" s="43"/>
      <c r="DW595" s="43"/>
      <c r="DX595" s="43"/>
      <c r="DY595" s="43"/>
      <c r="DZ595" s="43"/>
      <c r="EA595" s="43"/>
      <c r="EB595" s="43"/>
      <c r="EC595" s="43"/>
      <c r="ED595" s="43"/>
      <c r="EE595" s="43"/>
      <c r="EF595" s="43"/>
      <c r="EG595" s="43"/>
      <c r="EH595" s="43"/>
      <c r="EI595" s="43"/>
      <c r="EJ595" s="43"/>
      <c r="EK595" s="43"/>
      <c r="EL595" s="43"/>
      <c r="EM595" s="43"/>
      <c r="EN595" s="43"/>
      <c r="EO595" s="43"/>
      <c r="EP595" s="43"/>
      <c r="EQ595" s="43"/>
      <c r="ER595" s="43"/>
      <c r="ES595" s="43"/>
      <c r="ET595" s="43"/>
      <c r="EU595" s="43"/>
      <c r="EV595" s="43"/>
      <c r="EW595" s="43"/>
      <c r="EX595" s="43"/>
      <c r="EY595" s="43"/>
      <c r="EZ595" s="43"/>
      <c r="FA595" s="43"/>
      <c r="FB595" s="308"/>
      <c r="FC595" s="43"/>
      <c r="FD595" s="43"/>
      <c r="FE595" s="43"/>
      <c r="FF595" s="43"/>
      <c r="FG595" s="43"/>
      <c r="FH595" s="43"/>
      <c r="FI595" s="43"/>
      <c r="FJ595" s="43"/>
      <c r="FK595" s="43"/>
      <c r="FL595" s="43"/>
      <c r="FM595" s="43"/>
      <c r="FN595" s="43"/>
      <c r="FO595" s="43"/>
      <c r="FP595" s="43"/>
      <c r="FQ595" s="43"/>
      <c r="FR595" s="43"/>
      <c r="FS595" s="43"/>
      <c r="FT595" s="43"/>
      <c r="FU595" s="43"/>
      <c r="FV595" s="43"/>
      <c r="FW595" s="43"/>
      <c r="FX595" s="43"/>
      <c r="FY595" s="43"/>
      <c r="FZ595" s="43"/>
      <c r="GA595" s="43"/>
      <c r="GB595" s="43"/>
      <c r="GC595" s="43"/>
      <c r="GD595" s="43"/>
      <c r="GE595" s="43"/>
      <c r="GF595" s="43"/>
      <c r="GG595" s="43"/>
      <c r="GH595" s="43"/>
      <c r="GI595" s="43"/>
      <c r="GJ595" s="43"/>
      <c r="GK595" s="43"/>
      <c r="GL595" s="43"/>
      <c r="GM595" s="43"/>
      <c r="GN595" s="43"/>
      <c r="GO595" s="43"/>
      <c r="GP595" s="43"/>
      <c r="GQ595" s="43"/>
      <c r="GR595" s="43"/>
      <c r="GS595" s="43"/>
      <c r="GT595" s="43"/>
      <c r="GU595" s="43"/>
      <c r="GV595" s="43"/>
      <c r="GW595" s="43"/>
      <c r="GX595" s="43"/>
      <c r="GY595" s="43"/>
      <c r="GZ595" s="43"/>
      <c r="HA595" s="43"/>
      <c r="HB595" s="43"/>
    </row>
    <row r="596" spans="1:210" x14ac:dyDescent="0.6">
      <c r="A596" s="327">
        <v>47</v>
      </c>
      <c r="B596" s="198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  <c r="AH596" s="43"/>
      <c r="AI596" s="43"/>
      <c r="AJ596" s="43"/>
      <c r="AK596" s="43"/>
      <c r="AL596" s="43"/>
      <c r="AM596" s="43"/>
      <c r="AN596" s="43"/>
      <c r="AO596" s="43"/>
      <c r="AP596" s="43"/>
      <c r="AQ596" s="43"/>
      <c r="AR596" s="43"/>
      <c r="AS596" s="43"/>
      <c r="AT596" s="43"/>
      <c r="AU596" s="43"/>
      <c r="AV596" s="43"/>
      <c r="AW596" s="43"/>
      <c r="AX596" s="43"/>
      <c r="AY596" s="43"/>
      <c r="AZ596" s="43"/>
      <c r="BA596" s="308"/>
      <c r="BB596" s="43"/>
      <c r="BC596" s="43"/>
      <c r="BD596" s="43"/>
      <c r="BE596" s="43"/>
      <c r="BF596" s="43"/>
      <c r="BG596" s="43"/>
      <c r="BH596" s="43"/>
      <c r="BI596" s="43"/>
      <c r="BJ596" s="43"/>
      <c r="BK596" s="43"/>
      <c r="BL596" s="43"/>
      <c r="BM596" s="43"/>
      <c r="BN596" s="43"/>
      <c r="BO596" s="43"/>
      <c r="BP596" s="43"/>
      <c r="BQ596" s="43"/>
      <c r="BR596" s="43"/>
      <c r="BS596" s="43"/>
      <c r="BT596" s="43"/>
      <c r="BU596" s="43"/>
      <c r="BV596" s="43"/>
      <c r="BW596" s="43"/>
      <c r="BX596" s="43"/>
      <c r="BY596" s="43"/>
      <c r="BZ596" s="43"/>
      <c r="CA596" s="43"/>
      <c r="CB596" s="43"/>
      <c r="CC596" s="43"/>
      <c r="CD596" s="43"/>
      <c r="CE596" s="43"/>
      <c r="CF596" s="43"/>
      <c r="CG596" s="43"/>
      <c r="CH596" s="43"/>
      <c r="CI596" s="43"/>
      <c r="CJ596" s="43"/>
      <c r="CK596" s="43"/>
      <c r="CL596" s="43"/>
      <c r="CM596" s="43"/>
      <c r="CN596" s="43"/>
      <c r="CO596" s="43"/>
      <c r="CP596" s="43"/>
      <c r="CQ596" s="43"/>
      <c r="CR596" s="43"/>
      <c r="CS596" s="43"/>
      <c r="CT596" s="43"/>
      <c r="CU596" s="43"/>
      <c r="CV596" s="43"/>
      <c r="CW596" s="43"/>
      <c r="CX596" s="43"/>
      <c r="CY596" s="43"/>
      <c r="CZ596" s="43"/>
      <c r="DA596" s="43"/>
      <c r="DC596" s="198"/>
      <c r="DD596" s="43"/>
      <c r="DE596" s="43"/>
      <c r="DF596" s="43"/>
      <c r="DG596" s="43"/>
      <c r="DH596" s="43"/>
      <c r="DI596" s="43"/>
      <c r="DJ596" s="43"/>
      <c r="DK596" s="43"/>
      <c r="DL596" s="43"/>
      <c r="DM596" s="43"/>
      <c r="DN596" s="43"/>
      <c r="DO596" s="43"/>
      <c r="DP596" s="43"/>
      <c r="DQ596" s="43"/>
      <c r="DR596" s="43"/>
      <c r="DS596" s="43"/>
      <c r="DT596" s="43"/>
      <c r="DU596" s="43"/>
      <c r="DV596" s="43"/>
      <c r="DW596" s="43"/>
      <c r="DX596" s="43"/>
      <c r="DY596" s="43"/>
      <c r="DZ596" s="43"/>
      <c r="EA596" s="43"/>
      <c r="EB596" s="43"/>
      <c r="EC596" s="43"/>
      <c r="ED596" s="43"/>
      <c r="EE596" s="43"/>
      <c r="EF596" s="43"/>
      <c r="EG596" s="43"/>
      <c r="EH596" s="43"/>
      <c r="EI596" s="43"/>
      <c r="EJ596" s="43"/>
      <c r="EK596" s="43"/>
      <c r="EL596" s="43"/>
      <c r="EM596" s="43"/>
      <c r="EN596" s="43"/>
      <c r="EO596" s="43"/>
      <c r="EP596" s="43"/>
      <c r="EQ596" s="43"/>
      <c r="ER596" s="43"/>
      <c r="ES596" s="43"/>
      <c r="ET596" s="43"/>
      <c r="EU596" s="43"/>
      <c r="EV596" s="43"/>
      <c r="EW596" s="43"/>
      <c r="EX596" s="43"/>
      <c r="EY596" s="43"/>
      <c r="EZ596" s="43"/>
      <c r="FA596" s="43"/>
      <c r="FB596" s="308"/>
      <c r="FC596" s="43"/>
      <c r="FD596" s="43"/>
      <c r="FE596" s="43"/>
      <c r="FF596" s="43"/>
      <c r="FG596" s="43"/>
      <c r="FH596" s="43"/>
      <c r="FI596" s="43"/>
      <c r="FJ596" s="43"/>
      <c r="FK596" s="43"/>
      <c r="FL596" s="43"/>
      <c r="FM596" s="43"/>
      <c r="FN596" s="43"/>
      <c r="FO596" s="43"/>
      <c r="FP596" s="43"/>
      <c r="FQ596" s="43"/>
      <c r="FR596" s="43"/>
      <c r="FS596" s="43"/>
      <c r="FT596" s="43"/>
      <c r="FU596" s="43"/>
      <c r="FV596" s="43"/>
      <c r="FW596" s="43"/>
      <c r="FX596" s="43"/>
      <c r="FY596" s="43"/>
      <c r="FZ596" s="43"/>
      <c r="GA596" s="43"/>
      <c r="GB596" s="43"/>
      <c r="GC596" s="43"/>
      <c r="GD596" s="43"/>
      <c r="GE596" s="43"/>
      <c r="GF596" s="43"/>
      <c r="GG596" s="43"/>
      <c r="GH596" s="43"/>
      <c r="GI596" s="43"/>
      <c r="GJ596" s="43"/>
      <c r="GK596" s="43"/>
      <c r="GL596" s="43"/>
      <c r="GM596" s="43"/>
      <c r="GN596" s="43"/>
      <c r="GO596" s="43"/>
      <c r="GP596" s="43"/>
      <c r="GQ596" s="43"/>
      <c r="GR596" s="43"/>
      <c r="GS596" s="43"/>
      <c r="GT596" s="43"/>
      <c r="GU596" s="43"/>
      <c r="GV596" s="43"/>
      <c r="GW596" s="43"/>
      <c r="GX596" s="43"/>
      <c r="GY596" s="43"/>
      <c r="GZ596" s="43"/>
      <c r="HA596" s="43"/>
      <c r="HB596" s="43"/>
    </row>
    <row r="597" spans="1:210" x14ac:dyDescent="0.6">
      <c r="A597" s="327">
        <v>48</v>
      </c>
      <c r="B597" s="198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  <c r="AH597" s="43"/>
      <c r="AI597" s="43"/>
      <c r="AJ597" s="43"/>
      <c r="AK597" s="43"/>
      <c r="AL597" s="43"/>
      <c r="AM597" s="43"/>
      <c r="AN597" s="43"/>
      <c r="AO597" s="43"/>
      <c r="AP597" s="43"/>
      <c r="AQ597" s="43"/>
      <c r="AR597" s="43"/>
      <c r="AS597" s="43"/>
      <c r="AT597" s="43"/>
      <c r="AU597" s="43"/>
      <c r="AV597" s="43"/>
      <c r="AW597" s="43"/>
      <c r="AX597" s="43"/>
      <c r="AY597" s="43"/>
      <c r="AZ597" s="43"/>
      <c r="BA597" s="308"/>
      <c r="BB597" s="43"/>
      <c r="BC597" s="43"/>
      <c r="BD597" s="43"/>
      <c r="BE597" s="43"/>
      <c r="BF597" s="43"/>
      <c r="BG597" s="43"/>
      <c r="BH597" s="43"/>
      <c r="BI597" s="43"/>
      <c r="BJ597" s="43"/>
      <c r="BK597" s="43"/>
      <c r="BL597" s="43"/>
      <c r="BM597" s="43"/>
      <c r="BN597" s="43"/>
      <c r="BO597" s="43"/>
      <c r="BP597" s="43"/>
      <c r="BQ597" s="43"/>
      <c r="BR597" s="43"/>
      <c r="BS597" s="43"/>
      <c r="BT597" s="43"/>
      <c r="BU597" s="43"/>
      <c r="BV597" s="43"/>
      <c r="BW597" s="43"/>
      <c r="BX597" s="43"/>
      <c r="BY597" s="43"/>
      <c r="BZ597" s="43"/>
      <c r="CA597" s="43"/>
      <c r="CB597" s="43"/>
      <c r="CC597" s="43"/>
      <c r="CD597" s="43"/>
      <c r="CE597" s="43"/>
      <c r="CF597" s="43"/>
      <c r="CG597" s="43"/>
      <c r="CH597" s="43"/>
      <c r="CI597" s="43"/>
      <c r="CJ597" s="43"/>
      <c r="CK597" s="43"/>
      <c r="CL597" s="43"/>
      <c r="CM597" s="43"/>
      <c r="CN597" s="43"/>
      <c r="CO597" s="43"/>
      <c r="CP597" s="43"/>
      <c r="CQ597" s="43"/>
      <c r="CR597" s="43"/>
      <c r="CS597" s="43"/>
      <c r="CT597" s="43"/>
      <c r="CU597" s="43"/>
      <c r="CV597" s="43"/>
      <c r="CW597" s="43"/>
      <c r="CX597" s="43"/>
      <c r="CY597" s="43"/>
      <c r="CZ597" s="43"/>
      <c r="DA597" s="43"/>
      <c r="DC597" s="198"/>
      <c r="DD597" s="43"/>
      <c r="DE597" s="43"/>
      <c r="DF597" s="43"/>
      <c r="DG597" s="43"/>
      <c r="DH597" s="43"/>
      <c r="DI597" s="43"/>
      <c r="DJ597" s="43"/>
      <c r="DK597" s="43"/>
      <c r="DL597" s="43"/>
      <c r="DM597" s="43"/>
      <c r="DN597" s="43"/>
      <c r="DO597" s="43"/>
      <c r="DP597" s="43"/>
      <c r="DQ597" s="43"/>
      <c r="DR597" s="43"/>
      <c r="DS597" s="43"/>
      <c r="DT597" s="43"/>
      <c r="DU597" s="43"/>
      <c r="DV597" s="43"/>
      <c r="DW597" s="43"/>
      <c r="DX597" s="43"/>
      <c r="DY597" s="43"/>
      <c r="DZ597" s="43"/>
      <c r="EA597" s="43"/>
      <c r="EB597" s="43"/>
      <c r="EC597" s="43"/>
      <c r="ED597" s="43"/>
      <c r="EE597" s="43"/>
      <c r="EF597" s="43"/>
      <c r="EG597" s="43"/>
      <c r="EH597" s="43"/>
      <c r="EI597" s="43"/>
      <c r="EJ597" s="43"/>
      <c r="EK597" s="43"/>
      <c r="EL597" s="43"/>
      <c r="EM597" s="43"/>
      <c r="EN597" s="43"/>
      <c r="EO597" s="43"/>
      <c r="EP597" s="43"/>
      <c r="EQ597" s="43"/>
      <c r="ER597" s="43"/>
      <c r="ES597" s="43"/>
      <c r="ET597" s="43"/>
      <c r="EU597" s="43"/>
      <c r="EV597" s="43"/>
      <c r="EW597" s="43"/>
      <c r="EX597" s="43"/>
      <c r="EY597" s="43"/>
      <c r="EZ597" s="43"/>
      <c r="FA597" s="43"/>
      <c r="FB597" s="308"/>
      <c r="FC597" s="43"/>
      <c r="FD597" s="43"/>
      <c r="FE597" s="43"/>
      <c r="FF597" s="43"/>
      <c r="FG597" s="43"/>
      <c r="FH597" s="43"/>
      <c r="FI597" s="43"/>
      <c r="FJ597" s="43"/>
      <c r="FK597" s="43"/>
      <c r="FL597" s="43"/>
      <c r="FM597" s="43"/>
      <c r="FN597" s="43"/>
      <c r="FO597" s="43"/>
      <c r="FP597" s="43"/>
      <c r="FQ597" s="43"/>
      <c r="FR597" s="43"/>
      <c r="FS597" s="43"/>
      <c r="FT597" s="43"/>
      <c r="FU597" s="43"/>
      <c r="FV597" s="43"/>
      <c r="FW597" s="43"/>
      <c r="FX597" s="43"/>
      <c r="FY597" s="43"/>
      <c r="FZ597" s="43"/>
      <c r="GA597" s="43"/>
      <c r="GB597" s="43"/>
      <c r="GC597" s="43"/>
      <c r="GD597" s="43"/>
      <c r="GE597" s="43"/>
      <c r="GF597" s="43"/>
      <c r="GG597" s="43"/>
      <c r="GH597" s="43"/>
      <c r="GI597" s="43"/>
      <c r="GJ597" s="43"/>
      <c r="GK597" s="43"/>
      <c r="GL597" s="43"/>
      <c r="GM597" s="43"/>
      <c r="GN597" s="43"/>
      <c r="GO597" s="43"/>
      <c r="GP597" s="43"/>
      <c r="GQ597" s="43"/>
      <c r="GR597" s="43"/>
      <c r="GS597" s="43"/>
      <c r="GT597" s="43"/>
      <c r="GU597" s="43"/>
      <c r="GV597" s="43"/>
      <c r="GW597" s="43"/>
      <c r="GX597" s="43"/>
      <c r="GY597" s="43"/>
      <c r="GZ597" s="43"/>
      <c r="HA597" s="43"/>
      <c r="HB597" s="43"/>
    </row>
    <row r="598" spans="1:210" x14ac:dyDescent="0.6">
      <c r="A598" s="327">
        <v>49</v>
      </c>
      <c r="B598" s="198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  <c r="AH598" s="43"/>
      <c r="AI598" s="43"/>
      <c r="AJ598" s="43"/>
      <c r="AK598" s="43"/>
      <c r="AL598" s="43"/>
      <c r="AM598" s="43"/>
      <c r="AN598" s="43"/>
      <c r="AO598" s="43"/>
      <c r="AP598" s="43"/>
      <c r="AQ598" s="43"/>
      <c r="AR598" s="43"/>
      <c r="AS598" s="43"/>
      <c r="AT598" s="43"/>
      <c r="AU598" s="43"/>
      <c r="AV598" s="43"/>
      <c r="AW598" s="43"/>
      <c r="AX598" s="43"/>
      <c r="AY598" s="43"/>
      <c r="AZ598" s="43"/>
      <c r="BA598" s="308"/>
      <c r="BB598" s="43"/>
      <c r="BC598" s="43"/>
      <c r="BD598" s="43"/>
      <c r="BE598" s="43"/>
      <c r="BF598" s="43"/>
      <c r="BG598" s="43"/>
      <c r="BH598" s="43"/>
      <c r="BI598" s="43"/>
      <c r="BJ598" s="43"/>
      <c r="BK598" s="43"/>
      <c r="BL598" s="43"/>
      <c r="BM598" s="43"/>
      <c r="BN598" s="43"/>
      <c r="BO598" s="43"/>
      <c r="BP598" s="43"/>
      <c r="BQ598" s="43"/>
      <c r="BR598" s="43"/>
      <c r="BS598" s="43"/>
      <c r="BT598" s="43"/>
      <c r="BU598" s="43"/>
      <c r="BV598" s="43"/>
      <c r="BW598" s="43"/>
      <c r="BX598" s="43"/>
      <c r="BY598" s="43"/>
      <c r="BZ598" s="43"/>
      <c r="CA598" s="43"/>
      <c r="CB598" s="43"/>
      <c r="CC598" s="43"/>
      <c r="CD598" s="43"/>
      <c r="CE598" s="43"/>
      <c r="CF598" s="43"/>
      <c r="CG598" s="43"/>
      <c r="CH598" s="43"/>
      <c r="CI598" s="43"/>
      <c r="CJ598" s="43"/>
      <c r="CK598" s="43"/>
      <c r="CL598" s="43"/>
      <c r="CM598" s="43"/>
      <c r="CN598" s="43"/>
      <c r="CO598" s="43"/>
      <c r="CP598" s="43"/>
      <c r="CQ598" s="43"/>
      <c r="CR598" s="43"/>
      <c r="CS598" s="43"/>
      <c r="CT598" s="43"/>
      <c r="CU598" s="43"/>
      <c r="CV598" s="43"/>
      <c r="CW598" s="43"/>
      <c r="CX598" s="43"/>
      <c r="CY598" s="43"/>
      <c r="CZ598" s="43"/>
      <c r="DA598" s="43"/>
      <c r="DC598" s="198"/>
      <c r="DD598" s="43"/>
      <c r="DE598" s="43"/>
      <c r="DF598" s="43"/>
      <c r="DG598" s="43"/>
      <c r="DH598" s="43"/>
      <c r="DI598" s="43"/>
      <c r="DJ598" s="43"/>
      <c r="DK598" s="43"/>
      <c r="DL598" s="43"/>
      <c r="DM598" s="43"/>
      <c r="DN598" s="43"/>
      <c r="DO598" s="43"/>
      <c r="DP598" s="43"/>
      <c r="DQ598" s="43"/>
      <c r="DR598" s="43"/>
      <c r="DS598" s="43"/>
      <c r="DT598" s="43"/>
      <c r="DU598" s="43"/>
      <c r="DV598" s="43"/>
      <c r="DW598" s="43"/>
      <c r="DX598" s="43"/>
      <c r="DY598" s="43"/>
      <c r="DZ598" s="43"/>
      <c r="EA598" s="43"/>
      <c r="EB598" s="43"/>
      <c r="EC598" s="43"/>
      <c r="ED598" s="43"/>
      <c r="EE598" s="43"/>
      <c r="EF598" s="43"/>
      <c r="EG598" s="43"/>
      <c r="EH598" s="43"/>
      <c r="EI598" s="43"/>
      <c r="EJ598" s="43"/>
      <c r="EK598" s="43"/>
      <c r="EL598" s="43"/>
      <c r="EM598" s="43"/>
      <c r="EN598" s="43"/>
      <c r="EO598" s="43"/>
      <c r="EP598" s="43"/>
      <c r="EQ598" s="43"/>
      <c r="ER598" s="43"/>
      <c r="ES598" s="43"/>
      <c r="ET598" s="43"/>
      <c r="EU598" s="43"/>
      <c r="EV598" s="43"/>
      <c r="EW598" s="43"/>
      <c r="EX598" s="43"/>
      <c r="EY598" s="43"/>
      <c r="EZ598" s="43"/>
      <c r="FA598" s="43"/>
      <c r="FB598" s="308"/>
      <c r="FC598" s="43"/>
      <c r="FD598" s="43"/>
      <c r="FE598" s="43"/>
      <c r="FF598" s="43"/>
      <c r="FG598" s="43"/>
      <c r="FH598" s="43"/>
      <c r="FI598" s="43"/>
      <c r="FJ598" s="43"/>
      <c r="FK598" s="43"/>
      <c r="FL598" s="43"/>
      <c r="FM598" s="43"/>
      <c r="FN598" s="43"/>
      <c r="FO598" s="43"/>
      <c r="FP598" s="43"/>
      <c r="FQ598" s="43"/>
      <c r="FR598" s="43"/>
      <c r="FS598" s="43"/>
      <c r="FT598" s="43"/>
      <c r="FU598" s="43"/>
      <c r="FV598" s="43"/>
      <c r="FW598" s="43"/>
      <c r="FX598" s="43"/>
      <c r="FY598" s="43"/>
      <c r="FZ598" s="43"/>
      <c r="GA598" s="43"/>
      <c r="GB598" s="43"/>
      <c r="GC598" s="43"/>
      <c r="GD598" s="43"/>
      <c r="GE598" s="43"/>
      <c r="GF598" s="43"/>
      <c r="GG598" s="43"/>
      <c r="GH598" s="43"/>
      <c r="GI598" s="43"/>
      <c r="GJ598" s="43"/>
      <c r="GK598" s="43"/>
      <c r="GL598" s="43"/>
      <c r="GM598" s="43"/>
      <c r="GN598" s="43"/>
      <c r="GO598" s="43"/>
      <c r="GP598" s="43"/>
      <c r="GQ598" s="43"/>
      <c r="GR598" s="43"/>
      <c r="GS598" s="43"/>
      <c r="GT598" s="43"/>
      <c r="GU598" s="43"/>
      <c r="GV598" s="43"/>
      <c r="GW598" s="43"/>
      <c r="GX598" s="43"/>
      <c r="GY598" s="43"/>
      <c r="GZ598" s="43"/>
      <c r="HA598" s="43"/>
      <c r="HB598" s="43"/>
    </row>
    <row r="599" spans="1:210" x14ac:dyDescent="0.6">
      <c r="A599" s="327">
        <v>50</v>
      </c>
      <c r="B599" s="198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  <c r="AH599" s="43"/>
      <c r="AI599" s="43"/>
      <c r="AJ599" s="43"/>
      <c r="AK599" s="43"/>
      <c r="AL599" s="43"/>
      <c r="AM599" s="43"/>
      <c r="AN599" s="43"/>
      <c r="AO599" s="43"/>
      <c r="AP599" s="43"/>
      <c r="AQ599" s="43"/>
      <c r="AR599" s="43"/>
      <c r="AS599" s="43"/>
      <c r="AT599" s="43"/>
      <c r="AU599" s="43"/>
      <c r="AV599" s="43"/>
      <c r="AW599" s="43"/>
      <c r="AX599" s="43"/>
      <c r="AY599" s="43"/>
      <c r="AZ599" s="43"/>
      <c r="BA599" s="308"/>
      <c r="BB599" s="43"/>
      <c r="BC599" s="43"/>
      <c r="BD599" s="43"/>
      <c r="BE599" s="43"/>
      <c r="BF599" s="43"/>
      <c r="BG599" s="43"/>
      <c r="BH599" s="43"/>
      <c r="BI599" s="43"/>
      <c r="BJ599" s="43"/>
      <c r="BK599" s="43"/>
      <c r="BL599" s="43"/>
      <c r="BM599" s="43"/>
      <c r="BN599" s="43"/>
      <c r="BO599" s="43"/>
      <c r="BP599" s="43"/>
      <c r="BQ599" s="43"/>
      <c r="BR599" s="43"/>
      <c r="BS599" s="43"/>
      <c r="BT599" s="43"/>
      <c r="BU599" s="43"/>
      <c r="BV599" s="43"/>
      <c r="BW599" s="43"/>
      <c r="BX599" s="43"/>
      <c r="BY599" s="43"/>
      <c r="BZ599" s="43"/>
      <c r="CA599" s="43"/>
      <c r="CB599" s="43"/>
      <c r="CC599" s="43"/>
      <c r="CD599" s="43"/>
      <c r="CE599" s="43"/>
      <c r="CF599" s="43"/>
      <c r="CG599" s="43"/>
      <c r="CH599" s="43"/>
      <c r="CI599" s="43"/>
      <c r="CJ599" s="43"/>
      <c r="CK599" s="43"/>
      <c r="CL599" s="43"/>
      <c r="CM599" s="43"/>
      <c r="CN599" s="43"/>
      <c r="CO599" s="43"/>
      <c r="CP599" s="43"/>
      <c r="CQ599" s="43"/>
      <c r="CR599" s="43"/>
      <c r="CS599" s="43"/>
      <c r="CT599" s="43"/>
      <c r="CU599" s="43"/>
      <c r="CV599" s="43"/>
      <c r="CW599" s="43"/>
      <c r="CX599" s="43"/>
      <c r="CY599" s="43"/>
      <c r="CZ599" s="43"/>
      <c r="DA599" s="43"/>
      <c r="DC599" s="198"/>
      <c r="DD599" s="43"/>
      <c r="DE599" s="43"/>
      <c r="DF599" s="43"/>
      <c r="DG599" s="43"/>
      <c r="DH599" s="43"/>
      <c r="DI599" s="43"/>
      <c r="DJ599" s="43"/>
      <c r="DK599" s="43"/>
      <c r="DL599" s="43"/>
      <c r="DM599" s="43"/>
      <c r="DN599" s="43"/>
      <c r="DO599" s="43"/>
      <c r="DP599" s="43"/>
      <c r="DQ599" s="43"/>
      <c r="DR599" s="43"/>
      <c r="DS599" s="43"/>
      <c r="DT599" s="43"/>
      <c r="DU599" s="43"/>
      <c r="DV599" s="43"/>
      <c r="DW599" s="43"/>
      <c r="DX599" s="43"/>
      <c r="DY599" s="43"/>
      <c r="DZ599" s="43"/>
      <c r="EA599" s="43"/>
      <c r="EB599" s="43"/>
      <c r="EC599" s="43"/>
      <c r="ED599" s="43"/>
      <c r="EE599" s="43"/>
      <c r="EF599" s="43"/>
      <c r="EG599" s="43"/>
      <c r="EH599" s="43"/>
      <c r="EI599" s="43"/>
      <c r="EJ599" s="43"/>
      <c r="EK599" s="43"/>
      <c r="EL599" s="43"/>
      <c r="EM599" s="43"/>
      <c r="EN599" s="43"/>
      <c r="EO599" s="43"/>
      <c r="EP599" s="43"/>
      <c r="EQ599" s="43"/>
      <c r="ER599" s="43"/>
      <c r="ES599" s="43"/>
      <c r="ET599" s="43"/>
      <c r="EU599" s="43"/>
      <c r="EV599" s="43"/>
      <c r="EW599" s="43"/>
      <c r="EX599" s="43"/>
      <c r="EY599" s="43"/>
      <c r="EZ599" s="43"/>
      <c r="FA599" s="43"/>
      <c r="FB599" s="308"/>
      <c r="FC599" s="43"/>
      <c r="FD599" s="43"/>
      <c r="FE599" s="43"/>
      <c r="FF599" s="43"/>
      <c r="FG599" s="43"/>
      <c r="FH599" s="43"/>
      <c r="FI599" s="43"/>
      <c r="FJ599" s="43"/>
      <c r="FK599" s="43"/>
      <c r="FL599" s="43"/>
      <c r="FM599" s="43"/>
      <c r="FN599" s="43"/>
      <c r="FO599" s="43"/>
      <c r="FP599" s="43"/>
      <c r="FQ599" s="43"/>
      <c r="FR599" s="43"/>
      <c r="FS599" s="43"/>
      <c r="FT599" s="43"/>
      <c r="FU599" s="43"/>
      <c r="FV599" s="43"/>
      <c r="FW599" s="43"/>
      <c r="FX599" s="43"/>
      <c r="FY599" s="43"/>
      <c r="FZ599" s="43"/>
      <c r="GA599" s="43"/>
      <c r="GB599" s="43"/>
      <c r="GC599" s="43"/>
      <c r="GD599" s="43"/>
      <c r="GE599" s="43"/>
      <c r="GF599" s="43"/>
      <c r="GG599" s="43"/>
      <c r="GH599" s="43"/>
      <c r="GI599" s="43"/>
      <c r="GJ599" s="43"/>
      <c r="GK599" s="43"/>
      <c r="GL599" s="43"/>
      <c r="GM599" s="43"/>
      <c r="GN599" s="43"/>
      <c r="GO599" s="43"/>
      <c r="GP599" s="43"/>
      <c r="GQ599" s="43"/>
      <c r="GR599" s="43"/>
      <c r="GS599" s="43"/>
      <c r="GT599" s="43"/>
      <c r="GU599" s="43"/>
      <c r="GV599" s="43"/>
      <c r="GW599" s="43"/>
      <c r="GX599" s="43"/>
      <c r="GY599" s="43"/>
      <c r="GZ599" s="43"/>
      <c r="HA599" s="43"/>
      <c r="HB599" s="43"/>
    </row>
    <row r="600" spans="1:210" ht="16.149999999999999" thickBot="1" x14ac:dyDescent="0.65">
      <c r="B600" s="41"/>
    </row>
    <row r="601" spans="1:210" x14ac:dyDescent="0.6">
      <c r="B601" s="528" t="s">
        <v>181</v>
      </c>
      <c r="C601" s="19"/>
      <c r="BA601" s="187"/>
      <c r="DC601" s="183" t="s">
        <v>181</v>
      </c>
      <c r="DD601" s="19"/>
    </row>
    <row r="602" spans="1:210" s="327" customFormat="1" ht="16.149999999999999" thickBot="1" x14ac:dyDescent="0.65">
      <c r="B602" s="326">
        <f>COUNTA(B604:B653)</f>
        <v>0</v>
      </c>
      <c r="C602" s="326">
        <f>COUNTA(C603:DA603)</f>
        <v>0</v>
      </c>
      <c r="BA602" s="328"/>
      <c r="DC602" s="326">
        <f>COUNTA(DC604:DC653)</f>
        <v>0</v>
      </c>
      <c r="DD602" s="326">
        <f>COUNTA(DD603:HA603)</f>
        <v>0</v>
      </c>
    </row>
    <row r="603" spans="1:210" s="2" customFormat="1" ht="16.149999999999999" thickBot="1" x14ac:dyDescent="0.65">
      <c r="A603" s="327"/>
      <c r="B603" s="185" t="s">
        <v>412</v>
      </c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  <c r="AJ603" s="42"/>
      <c r="AK603" s="42"/>
      <c r="AL603" s="42"/>
      <c r="AM603" s="42"/>
      <c r="AN603" s="42"/>
      <c r="AO603" s="42"/>
      <c r="AP603" s="42"/>
      <c r="AQ603" s="42"/>
      <c r="AR603" s="42"/>
      <c r="AS603" s="42"/>
      <c r="AT603" s="42"/>
      <c r="AU603" s="42"/>
      <c r="AV603" s="42"/>
      <c r="AW603" s="42"/>
      <c r="AX603" s="42"/>
      <c r="AY603" s="42"/>
      <c r="AZ603" s="42"/>
      <c r="BA603" s="307"/>
      <c r="BB603" s="42"/>
      <c r="BC603" s="42"/>
      <c r="BD603" s="42"/>
      <c r="BE603" s="42"/>
      <c r="BF603" s="42"/>
      <c r="BG603" s="42"/>
      <c r="BH603" s="42"/>
      <c r="BI603" s="42"/>
      <c r="BJ603" s="42"/>
      <c r="BK603" s="42"/>
      <c r="BL603" s="42"/>
      <c r="BM603" s="42"/>
      <c r="BN603" s="42"/>
      <c r="BO603" s="42"/>
      <c r="BP603" s="42"/>
      <c r="BQ603" s="42"/>
      <c r="BR603" s="42"/>
      <c r="BS603" s="42"/>
      <c r="BT603" s="42"/>
      <c r="BU603" s="42"/>
      <c r="BV603" s="42"/>
      <c r="BW603" s="42"/>
      <c r="BX603" s="42"/>
      <c r="BY603" s="42"/>
      <c r="BZ603" s="42"/>
      <c r="CA603" s="42"/>
      <c r="CB603" s="42"/>
      <c r="CC603" s="42"/>
      <c r="CD603" s="42"/>
      <c r="CE603" s="42"/>
      <c r="CF603" s="42"/>
      <c r="CG603" s="42"/>
      <c r="CH603" s="42"/>
      <c r="CI603" s="42"/>
      <c r="CJ603" s="42"/>
      <c r="CK603" s="42"/>
      <c r="CL603" s="42"/>
      <c r="CM603" s="42"/>
      <c r="CN603" s="42"/>
      <c r="CO603" s="42"/>
      <c r="CP603" s="42"/>
      <c r="CQ603" s="42"/>
      <c r="CR603" s="42"/>
      <c r="CS603" s="42"/>
      <c r="CT603" s="42"/>
      <c r="CU603" s="42"/>
      <c r="CV603" s="42"/>
      <c r="CW603" s="42"/>
      <c r="CX603" s="42"/>
      <c r="CY603" s="42"/>
      <c r="CZ603" s="42"/>
      <c r="DA603" s="42"/>
      <c r="DC603" s="185"/>
      <c r="DD603" s="42"/>
      <c r="DE603" s="42"/>
      <c r="DF603" s="42"/>
      <c r="DG603" s="42"/>
      <c r="DH603" s="42"/>
      <c r="DI603" s="42"/>
      <c r="DJ603" s="42"/>
      <c r="DK603" s="42"/>
      <c r="DL603" s="42"/>
      <c r="DM603" s="42"/>
      <c r="DN603" s="42"/>
      <c r="DO603" s="42"/>
      <c r="DP603" s="42"/>
      <c r="DQ603" s="42"/>
      <c r="DR603" s="42"/>
      <c r="DS603" s="42"/>
      <c r="DT603" s="42"/>
      <c r="DU603" s="42"/>
      <c r="DV603" s="42"/>
      <c r="DW603" s="42"/>
      <c r="DX603" s="42"/>
      <c r="DY603" s="42"/>
      <c r="DZ603" s="42"/>
      <c r="EA603" s="42"/>
      <c r="EB603" s="42"/>
      <c r="EC603" s="42"/>
      <c r="ED603" s="42"/>
      <c r="EE603" s="42"/>
      <c r="EF603" s="42"/>
      <c r="EG603" s="42"/>
      <c r="EH603" s="42"/>
      <c r="EI603" s="42"/>
      <c r="EJ603" s="42"/>
      <c r="EK603" s="42"/>
      <c r="EL603" s="42"/>
      <c r="EM603" s="42"/>
      <c r="EN603" s="42"/>
      <c r="EO603" s="42"/>
      <c r="EP603" s="42"/>
      <c r="EQ603" s="42"/>
      <c r="ER603" s="42"/>
      <c r="ES603" s="42"/>
      <c r="ET603" s="42"/>
      <c r="EU603" s="42"/>
      <c r="EV603" s="42"/>
      <c r="EW603" s="42"/>
      <c r="EX603" s="42"/>
      <c r="EY603" s="42"/>
      <c r="EZ603" s="42"/>
      <c r="FA603" s="42"/>
      <c r="FB603" s="307"/>
      <c r="FC603" s="42"/>
      <c r="FD603" s="42"/>
      <c r="FE603" s="42"/>
      <c r="FF603" s="42"/>
      <c r="FG603" s="42"/>
      <c r="FH603" s="42"/>
      <c r="FI603" s="42"/>
      <c r="FJ603" s="42"/>
      <c r="FK603" s="42"/>
      <c r="FL603" s="42"/>
      <c r="FM603" s="42"/>
      <c r="FN603" s="42"/>
      <c r="FO603" s="42"/>
      <c r="FP603" s="42"/>
      <c r="FQ603" s="42"/>
      <c r="FR603" s="42"/>
      <c r="FS603" s="42"/>
      <c r="FT603" s="42"/>
      <c r="FU603" s="42"/>
      <c r="FV603" s="42"/>
      <c r="FW603" s="42"/>
      <c r="FX603" s="42"/>
      <c r="FY603" s="42"/>
      <c r="FZ603" s="42"/>
      <c r="GA603" s="42"/>
      <c r="GB603" s="42"/>
      <c r="GC603" s="42"/>
      <c r="GD603" s="42"/>
      <c r="GE603" s="42"/>
      <c r="GF603" s="42"/>
      <c r="GG603" s="42"/>
      <c r="GH603" s="42"/>
      <c r="GI603" s="42"/>
      <c r="GJ603" s="42"/>
      <c r="GK603" s="42"/>
      <c r="GL603" s="42"/>
      <c r="GM603" s="42"/>
      <c r="GN603" s="42"/>
      <c r="GO603" s="42"/>
      <c r="GP603" s="42"/>
      <c r="GQ603" s="42"/>
      <c r="GR603" s="42"/>
      <c r="GS603" s="42"/>
      <c r="GT603" s="42"/>
      <c r="GU603" s="42"/>
      <c r="GV603" s="42"/>
      <c r="GW603" s="42"/>
      <c r="GX603" s="42"/>
      <c r="GY603" s="42"/>
      <c r="GZ603" s="42"/>
      <c r="HA603" s="42"/>
      <c r="HB603" s="42"/>
    </row>
    <row r="604" spans="1:210" x14ac:dyDescent="0.6">
      <c r="A604" s="327">
        <v>1</v>
      </c>
      <c r="B604" s="198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  <c r="AH604" s="43"/>
      <c r="AI604" s="43"/>
      <c r="AJ604" s="43"/>
      <c r="AK604" s="43"/>
      <c r="AL604" s="43"/>
      <c r="AM604" s="43"/>
      <c r="AN604" s="43"/>
      <c r="AO604" s="43"/>
      <c r="AP604" s="43"/>
      <c r="AQ604" s="43"/>
      <c r="AR604" s="43"/>
      <c r="AS604" s="43"/>
      <c r="AT604" s="43"/>
      <c r="AU604" s="43"/>
      <c r="AV604" s="43"/>
      <c r="AW604" s="43"/>
      <c r="AX604" s="43"/>
      <c r="AY604" s="43"/>
      <c r="AZ604" s="43"/>
      <c r="BA604" s="308"/>
      <c r="BB604" s="43"/>
      <c r="BC604" s="43"/>
      <c r="BD604" s="43"/>
      <c r="BE604" s="43"/>
      <c r="BF604" s="43"/>
      <c r="BG604" s="43"/>
      <c r="BH604" s="43"/>
      <c r="BI604" s="43"/>
      <c r="BJ604" s="43"/>
      <c r="BK604" s="43"/>
      <c r="BL604" s="43"/>
      <c r="BM604" s="43"/>
      <c r="BN604" s="43"/>
      <c r="BO604" s="43"/>
      <c r="BP604" s="43"/>
      <c r="BQ604" s="43"/>
      <c r="BR604" s="43"/>
      <c r="BS604" s="43"/>
      <c r="BT604" s="43"/>
      <c r="BU604" s="43"/>
      <c r="BV604" s="43"/>
      <c r="BW604" s="43"/>
      <c r="BX604" s="43"/>
      <c r="BY604" s="43"/>
      <c r="BZ604" s="43"/>
      <c r="CA604" s="43"/>
      <c r="CB604" s="43"/>
      <c r="CC604" s="43"/>
      <c r="CD604" s="43"/>
      <c r="CE604" s="43"/>
      <c r="CF604" s="43"/>
      <c r="CG604" s="43"/>
      <c r="CH604" s="43"/>
      <c r="CI604" s="43"/>
      <c r="CJ604" s="43"/>
      <c r="CK604" s="43"/>
      <c r="CL604" s="43"/>
      <c r="CM604" s="43"/>
      <c r="CN604" s="43"/>
      <c r="CO604" s="43"/>
      <c r="CP604" s="43"/>
      <c r="CQ604" s="43"/>
      <c r="CR604" s="43"/>
      <c r="CS604" s="43"/>
      <c r="CT604" s="43"/>
      <c r="CU604" s="43"/>
      <c r="CV604" s="43"/>
      <c r="CW604" s="43"/>
      <c r="CX604" s="43"/>
      <c r="CY604" s="43"/>
      <c r="CZ604" s="43"/>
      <c r="DA604" s="43"/>
      <c r="DC604" s="198"/>
      <c r="DD604" s="43"/>
      <c r="DE604" s="43"/>
      <c r="DF604" s="43"/>
      <c r="DG604" s="43"/>
      <c r="DH604" s="43"/>
      <c r="DI604" s="43"/>
      <c r="DJ604" s="43"/>
      <c r="DK604" s="43"/>
      <c r="DL604" s="43"/>
      <c r="DM604" s="43"/>
      <c r="DN604" s="43"/>
      <c r="DO604" s="43"/>
      <c r="DP604" s="43"/>
      <c r="DQ604" s="43"/>
      <c r="DR604" s="43"/>
      <c r="DS604" s="43"/>
      <c r="DT604" s="43"/>
      <c r="DU604" s="43"/>
      <c r="DV604" s="43"/>
      <c r="DW604" s="43"/>
      <c r="DX604" s="43"/>
      <c r="DY604" s="43"/>
      <c r="DZ604" s="43"/>
      <c r="EA604" s="43"/>
      <c r="EB604" s="43"/>
      <c r="EC604" s="43"/>
      <c r="ED604" s="43"/>
      <c r="EE604" s="43"/>
      <c r="EF604" s="43"/>
      <c r="EG604" s="43"/>
      <c r="EH604" s="43"/>
      <c r="EI604" s="43"/>
      <c r="EJ604" s="43"/>
      <c r="EK604" s="43"/>
      <c r="EL604" s="43"/>
      <c r="EM604" s="43"/>
      <c r="EN604" s="43"/>
      <c r="EO604" s="43"/>
      <c r="EP604" s="43"/>
      <c r="EQ604" s="43"/>
      <c r="ER604" s="43"/>
      <c r="ES604" s="43"/>
      <c r="ET604" s="43"/>
      <c r="EU604" s="43"/>
      <c r="EV604" s="43"/>
      <c r="EW604" s="43"/>
      <c r="EX604" s="43"/>
      <c r="EY604" s="43"/>
      <c r="EZ604" s="43"/>
      <c r="FA604" s="43"/>
      <c r="FB604" s="308"/>
      <c r="FC604" s="43"/>
      <c r="FD604" s="43"/>
      <c r="FE604" s="43"/>
      <c r="FF604" s="43"/>
      <c r="FG604" s="43"/>
      <c r="FH604" s="43"/>
      <c r="FI604" s="43"/>
      <c r="FJ604" s="43"/>
      <c r="FK604" s="43"/>
      <c r="FL604" s="43"/>
      <c r="FM604" s="43"/>
      <c r="FN604" s="43"/>
      <c r="FO604" s="43"/>
      <c r="FP604" s="43"/>
      <c r="FQ604" s="43"/>
      <c r="FR604" s="43"/>
      <c r="FS604" s="43"/>
      <c r="FT604" s="43"/>
      <c r="FU604" s="43"/>
      <c r="FV604" s="43"/>
      <c r="FW604" s="43"/>
      <c r="FX604" s="43"/>
      <c r="FY604" s="43"/>
      <c r="FZ604" s="43"/>
      <c r="GA604" s="43"/>
      <c r="GB604" s="43"/>
      <c r="GC604" s="43"/>
      <c r="GD604" s="43"/>
      <c r="GE604" s="43"/>
      <c r="GF604" s="43"/>
      <c r="GG604" s="43"/>
      <c r="GH604" s="43"/>
      <c r="GI604" s="43"/>
      <c r="GJ604" s="43"/>
      <c r="GK604" s="43"/>
      <c r="GL604" s="43"/>
      <c r="GM604" s="43"/>
      <c r="GN604" s="43"/>
      <c r="GO604" s="43"/>
      <c r="GP604" s="43"/>
      <c r="GQ604" s="43"/>
      <c r="GR604" s="43"/>
      <c r="GS604" s="43"/>
      <c r="GT604" s="43"/>
      <c r="GU604" s="43"/>
      <c r="GV604" s="43"/>
      <c r="GW604" s="43"/>
      <c r="GX604" s="43"/>
      <c r="GY604" s="43"/>
      <c r="GZ604" s="43"/>
      <c r="HA604" s="43"/>
      <c r="HB604" s="43"/>
    </row>
    <row r="605" spans="1:210" x14ac:dyDescent="0.6">
      <c r="A605" s="327">
        <v>2</v>
      </c>
      <c r="B605" s="198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  <c r="AH605" s="43"/>
      <c r="AI605" s="43"/>
      <c r="AJ605" s="43"/>
      <c r="AK605" s="43"/>
      <c r="AL605" s="43"/>
      <c r="AM605" s="43"/>
      <c r="AN605" s="43"/>
      <c r="AO605" s="43"/>
      <c r="AP605" s="43"/>
      <c r="AQ605" s="43"/>
      <c r="AR605" s="43"/>
      <c r="AS605" s="43"/>
      <c r="AT605" s="43"/>
      <c r="AU605" s="43"/>
      <c r="AV605" s="43"/>
      <c r="AW605" s="43"/>
      <c r="AX605" s="43"/>
      <c r="AY605" s="43"/>
      <c r="AZ605" s="43"/>
      <c r="BA605" s="308"/>
      <c r="BB605" s="43"/>
      <c r="BC605" s="43"/>
      <c r="BD605" s="43"/>
      <c r="BE605" s="43"/>
      <c r="BF605" s="43"/>
      <c r="BG605" s="43"/>
      <c r="BH605" s="43"/>
      <c r="BI605" s="43"/>
      <c r="BJ605" s="43"/>
      <c r="BK605" s="43"/>
      <c r="BL605" s="43"/>
      <c r="BM605" s="43"/>
      <c r="BN605" s="43"/>
      <c r="BO605" s="43"/>
      <c r="BP605" s="43"/>
      <c r="BQ605" s="43"/>
      <c r="BR605" s="43"/>
      <c r="BS605" s="43"/>
      <c r="BT605" s="43"/>
      <c r="BU605" s="43"/>
      <c r="BV605" s="43"/>
      <c r="BW605" s="43"/>
      <c r="BX605" s="43"/>
      <c r="BY605" s="43"/>
      <c r="BZ605" s="43"/>
      <c r="CA605" s="43"/>
      <c r="CB605" s="43"/>
      <c r="CC605" s="43"/>
      <c r="CD605" s="43"/>
      <c r="CE605" s="43"/>
      <c r="CF605" s="43"/>
      <c r="CG605" s="43"/>
      <c r="CH605" s="43"/>
      <c r="CI605" s="43"/>
      <c r="CJ605" s="43"/>
      <c r="CK605" s="43"/>
      <c r="CL605" s="43"/>
      <c r="CM605" s="43"/>
      <c r="CN605" s="43"/>
      <c r="CO605" s="43"/>
      <c r="CP605" s="43"/>
      <c r="CQ605" s="43"/>
      <c r="CR605" s="43"/>
      <c r="CS605" s="43"/>
      <c r="CT605" s="43"/>
      <c r="CU605" s="43"/>
      <c r="CV605" s="43"/>
      <c r="CW605" s="43"/>
      <c r="CX605" s="43"/>
      <c r="CY605" s="43"/>
      <c r="CZ605" s="43"/>
      <c r="DA605" s="43"/>
      <c r="DC605" s="198"/>
      <c r="DD605" s="43"/>
      <c r="DE605" s="43"/>
      <c r="DF605" s="43"/>
      <c r="DG605" s="43"/>
      <c r="DH605" s="43"/>
      <c r="DI605" s="43"/>
      <c r="DJ605" s="43"/>
      <c r="DK605" s="43"/>
      <c r="DL605" s="43"/>
      <c r="DM605" s="43"/>
      <c r="DN605" s="43"/>
      <c r="DO605" s="43"/>
      <c r="DP605" s="43"/>
      <c r="DQ605" s="43"/>
      <c r="DR605" s="43"/>
      <c r="DS605" s="43"/>
      <c r="DT605" s="43"/>
      <c r="DU605" s="43"/>
      <c r="DV605" s="43"/>
      <c r="DW605" s="43"/>
      <c r="DX605" s="43"/>
      <c r="DY605" s="43"/>
      <c r="DZ605" s="43"/>
      <c r="EA605" s="43"/>
      <c r="EB605" s="43"/>
      <c r="EC605" s="43"/>
      <c r="ED605" s="43"/>
      <c r="EE605" s="43"/>
      <c r="EF605" s="43"/>
      <c r="EG605" s="43"/>
      <c r="EH605" s="43"/>
      <c r="EI605" s="43"/>
      <c r="EJ605" s="43"/>
      <c r="EK605" s="43"/>
      <c r="EL605" s="43"/>
      <c r="EM605" s="43"/>
      <c r="EN605" s="43"/>
      <c r="EO605" s="43"/>
      <c r="EP605" s="43"/>
      <c r="EQ605" s="43"/>
      <c r="ER605" s="43"/>
      <c r="ES605" s="43"/>
      <c r="ET605" s="43"/>
      <c r="EU605" s="43"/>
      <c r="EV605" s="43"/>
      <c r="EW605" s="43"/>
      <c r="EX605" s="43"/>
      <c r="EY605" s="43"/>
      <c r="EZ605" s="43"/>
      <c r="FA605" s="43"/>
      <c r="FB605" s="308"/>
      <c r="FC605" s="43"/>
      <c r="FD605" s="43"/>
      <c r="FE605" s="43"/>
      <c r="FF605" s="43"/>
      <c r="FG605" s="43"/>
      <c r="FH605" s="43"/>
      <c r="FI605" s="43"/>
      <c r="FJ605" s="43"/>
      <c r="FK605" s="43"/>
      <c r="FL605" s="43"/>
      <c r="FM605" s="43"/>
      <c r="FN605" s="43"/>
      <c r="FO605" s="43"/>
      <c r="FP605" s="43"/>
      <c r="FQ605" s="43"/>
      <c r="FR605" s="43"/>
      <c r="FS605" s="43"/>
      <c r="FT605" s="43"/>
      <c r="FU605" s="43"/>
      <c r="FV605" s="43"/>
      <c r="FW605" s="43"/>
      <c r="FX605" s="43"/>
      <c r="FY605" s="43"/>
      <c r="FZ605" s="43"/>
      <c r="GA605" s="43"/>
      <c r="GB605" s="43"/>
      <c r="GC605" s="43"/>
      <c r="GD605" s="43"/>
      <c r="GE605" s="43"/>
      <c r="GF605" s="43"/>
      <c r="GG605" s="43"/>
      <c r="GH605" s="43"/>
      <c r="GI605" s="43"/>
      <c r="GJ605" s="43"/>
      <c r="GK605" s="43"/>
      <c r="GL605" s="43"/>
      <c r="GM605" s="43"/>
      <c r="GN605" s="43"/>
      <c r="GO605" s="43"/>
      <c r="GP605" s="43"/>
      <c r="GQ605" s="43"/>
      <c r="GR605" s="43"/>
      <c r="GS605" s="43"/>
      <c r="GT605" s="43"/>
      <c r="GU605" s="43"/>
      <c r="GV605" s="43"/>
      <c r="GW605" s="43"/>
      <c r="GX605" s="43"/>
      <c r="GY605" s="43"/>
      <c r="GZ605" s="43"/>
      <c r="HA605" s="43"/>
      <c r="HB605" s="43"/>
    </row>
    <row r="606" spans="1:210" x14ac:dyDescent="0.6">
      <c r="A606" s="327">
        <v>3</v>
      </c>
      <c r="B606" s="198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  <c r="AH606" s="43"/>
      <c r="AI606" s="43"/>
      <c r="AJ606" s="43"/>
      <c r="AK606" s="43"/>
      <c r="AL606" s="43"/>
      <c r="AM606" s="43"/>
      <c r="AN606" s="43"/>
      <c r="AO606" s="43"/>
      <c r="AP606" s="43"/>
      <c r="AQ606" s="43"/>
      <c r="AR606" s="43"/>
      <c r="AS606" s="43"/>
      <c r="AT606" s="43"/>
      <c r="AU606" s="43"/>
      <c r="AV606" s="43"/>
      <c r="AW606" s="43"/>
      <c r="AX606" s="43"/>
      <c r="AY606" s="43"/>
      <c r="AZ606" s="43"/>
      <c r="BA606" s="308"/>
      <c r="BB606" s="43"/>
      <c r="BC606" s="43"/>
      <c r="BD606" s="43"/>
      <c r="BE606" s="43"/>
      <c r="BF606" s="43"/>
      <c r="BG606" s="43"/>
      <c r="BH606" s="43"/>
      <c r="BI606" s="43"/>
      <c r="BJ606" s="43"/>
      <c r="BK606" s="43"/>
      <c r="BL606" s="43"/>
      <c r="BM606" s="43"/>
      <c r="BN606" s="43"/>
      <c r="BO606" s="43"/>
      <c r="BP606" s="43"/>
      <c r="BQ606" s="43"/>
      <c r="BR606" s="43"/>
      <c r="BS606" s="43"/>
      <c r="BT606" s="43"/>
      <c r="BU606" s="43"/>
      <c r="BV606" s="43"/>
      <c r="BW606" s="43"/>
      <c r="BX606" s="43"/>
      <c r="BY606" s="43"/>
      <c r="BZ606" s="43"/>
      <c r="CA606" s="43"/>
      <c r="CB606" s="43"/>
      <c r="CC606" s="43"/>
      <c r="CD606" s="43"/>
      <c r="CE606" s="43"/>
      <c r="CF606" s="43"/>
      <c r="CG606" s="43"/>
      <c r="CH606" s="43"/>
      <c r="CI606" s="43"/>
      <c r="CJ606" s="43"/>
      <c r="CK606" s="43"/>
      <c r="CL606" s="43"/>
      <c r="CM606" s="43"/>
      <c r="CN606" s="43"/>
      <c r="CO606" s="43"/>
      <c r="CP606" s="43"/>
      <c r="CQ606" s="43"/>
      <c r="CR606" s="43"/>
      <c r="CS606" s="43"/>
      <c r="CT606" s="43"/>
      <c r="CU606" s="43"/>
      <c r="CV606" s="43"/>
      <c r="CW606" s="43"/>
      <c r="CX606" s="43"/>
      <c r="CY606" s="43"/>
      <c r="CZ606" s="43"/>
      <c r="DA606" s="43"/>
      <c r="DC606" s="198"/>
      <c r="DD606" s="43"/>
      <c r="DE606" s="43"/>
      <c r="DF606" s="43"/>
      <c r="DG606" s="43"/>
      <c r="DH606" s="43"/>
      <c r="DI606" s="43"/>
      <c r="DJ606" s="43"/>
      <c r="DK606" s="43"/>
      <c r="DL606" s="43"/>
      <c r="DM606" s="43"/>
      <c r="DN606" s="43"/>
      <c r="DO606" s="43"/>
      <c r="DP606" s="43"/>
      <c r="DQ606" s="43"/>
      <c r="DR606" s="43"/>
      <c r="DS606" s="43"/>
      <c r="DT606" s="43"/>
      <c r="DU606" s="43"/>
      <c r="DV606" s="43"/>
      <c r="DW606" s="43"/>
      <c r="DX606" s="43"/>
      <c r="DY606" s="43"/>
      <c r="DZ606" s="43"/>
      <c r="EA606" s="43"/>
      <c r="EB606" s="43"/>
      <c r="EC606" s="43"/>
      <c r="ED606" s="43"/>
      <c r="EE606" s="43"/>
      <c r="EF606" s="43"/>
      <c r="EG606" s="43"/>
      <c r="EH606" s="43"/>
      <c r="EI606" s="43"/>
      <c r="EJ606" s="43"/>
      <c r="EK606" s="43"/>
      <c r="EL606" s="43"/>
      <c r="EM606" s="43"/>
      <c r="EN606" s="43"/>
      <c r="EO606" s="43"/>
      <c r="EP606" s="43"/>
      <c r="EQ606" s="43"/>
      <c r="ER606" s="43"/>
      <c r="ES606" s="43"/>
      <c r="ET606" s="43"/>
      <c r="EU606" s="43"/>
      <c r="EV606" s="43"/>
      <c r="EW606" s="43"/>
      <c r="EX606" s="43"/>
      <c r="EY606" s="43"/>
      <c r="EZ606" s="43"/>
      <c r="FA606" s="43"/>
      <c r="FB606" s="308"/>
      <c r="FC606" s="43"/>
      <c r="FD606" s="43"/>
      <c r="FE606" s="43"/>
      <c r="FF606" s="43"/>
      <c r="FG606" s="43"/>
      <c r="FH606" s="43"/>
      <c r="FI606" s="43"/>
      <c r="FJ606" s="43"/>
      <c r="FK606" s="43"/>
      <c r="FL606" s="43"/>
      <c r="FM606" s="43"/>
      <c r="FN606" s="43"/>
      <c r="FO606" s="43"/>
      <c r="FP606" s="43"/>
      <c r="FQ606" s="43"/>
      <c r="FR606" s="43"/>
      <c r="FS606" s="43"/>
      <c r="FT606" s="43"/>
      <c r="FU606" s="43"/>
      <c r="FV606" s="43"/>
      <c r="FW606" s="43"/>
      <c r="FX606" s="43"/>
      <c r="FY606" s="43"/>
      <c r="FZ606" s="43"/>
      <c r="GA606" s="43"/>
      <c r="GB606" s="43"/>
      <c r="GC606" s="43"/>
      <c r="GD606" s="43"/>
      <c r="GE606" s="43"/>
      <c r="GF606" s="43"/>
      <c r="GG606" s="43"/>
      <c r="GH606" s="43"/>
      <c r="GI606" s="43"/>
      <c r="GJ606" s="43"/>
      <c r="GK606" s="43"/>
      <c r="GL606" s="43"/>
      <c r="GM606" s="43"/>
      <c r="GN606" s="43"/>
      <c r="GO606" s="43"/>
      <c r="GP606" s="43"/>
      <c r="GQ606" s="43"/>
      <c r="GR606" s="43"/>
      <c r="GS606" s="43"/>
      <c r="GT606" s="43"/>
      <c r="GU606" s="43"/>
      <c r="GV606" s="43"/>
      <c r="GW606" s="43"/>
      <c r="GX606" s="43"/>
      <c r="GY606" s="43"/>
      <c r="GZ606" s="43"/>
      <c r="HA606" s="43"/>
      <c r="HB606" s="43"/>
    </row>
    <row r="607" spans="1:210" x14ac:dyDescent="0.6">
      <c r="A607" s="327">
        <v>4</v>
      </c>
      <c r="B607" s="198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  <c r="AH607" s="43"/>
      <c r="AI607" s="43"/>
      <c r="AJ607" s="43"/>
      <c r="AK607" s="43"/>
      <c r="AL607" s="43"/>
      <c r="AM607" s="43"/>
      <c r="AN607" s="43"/>
      <c r="AO607" s="43"/>
      <c r="AP607" s="43"/>
      <c r="AQ607" s="43"/>
      <c r="AR607" s="43"/>
      <c r="AS607" s="43"/>
      <c r="AT607" s="43"/>
      <c r="AU607" s="43"/>
      <c r="AV607" s="43"/>
      <c r="AW607" s="43"/>
      <c r="AX607" s="43"/>
      <c r="AY607" s="43"/>
      <c r="AZ607" s="43"/>
      <c r="BA607" s="308"/>
      <c r="BB607" s="43"/>
      <c r="BC607" s="43"/>
      <c r="BD607" s="43"/>
      <c r="BE607" s="43"/>
      <c r="BF607" s="43"/>
      <c r="BG607" s="43"/>
      <c r="BH607" s="43"/>
      <c r="BI607" s="43"/>
      <c r="BJ607" s="43"/>
      <c r="BK607" s="43"/>
      <c r="BL607" s="43"/>
      <c r="BM607" s="43"/>
      <c r="BN607" s="43"/>
      <c r="BO607" s="43"/>
      <c r="BP607" s="43"/>
      <c r="BQ607" s="43"/>
      <c r="BR607" s="43"/>
      <c r="BS607" s="43"/>
      <c r="BT607" s="43"/>
      <c r="BU607" s="43"/>
      <c r="BV607" s="43"/>
      <c r="BW607" s="43"/>
      <c r="BX607" s="43"/>
      <c r="BY607" s="43"/>
      <c r="BZ607" s="43"/>
      <c r="CA607" s="43"/>
      <c r="CB607" s="43"/>
      <c r="CC607" s="43"/>
      <c r="CD607" s="43"/>
      <c r="CE607" s="43"/>
      <c r="CF607" s="43"/>
      <c r="CG607" s="43"/>
      <c r="CH607" s="43"/>
      <c r="CI607" s="43"/>
      <c r="CJ607" s="43"/>
      <c r="CK607" s="43"/>
      <c r="CL607" s="43"/>
      <c r="CM607" s="43"/>
      <c r="CN607" s="43"/>
      <c r="CO607" s="43"/>
      <c r="CP607" s="43"/>
      <c r="CQ607" s="43"/>
      <c r="CR607" s="43"/>
      <c r="CS607" s="43"/>
      <c r="CT607" s="43"/>
      <c r="CU607" s="43"/>
      <c r="CV607" s="43"/>
      <c r="CW607" s="43"/>
      <c r="CX607" s="43"/>
      <c r="CY607" s="43"/>
      <c r="CZ607" s="43"/>
      <c r="DA607" s="43"/>
      <c r="DC607" s="198"/>
      <c r="DD607" s="43"/>
      <c r="DE607" s="43"/>
      <c r="DF607" s="43"/>
      <c r="DG607" s="43"/>
      <c r="DH607" s="43"/>
      <c r="DI607" s="43"/>
      <c r="DJ607" s="43"/>
      <c r="DK607" s="43"/>
      <c r="DL607" s="43"/>
      <c r="DM607" s="43"/>
      <c r="DN607" s="43"/>
      <c r="DO607" s="43"/>
      <c r="DP607" s="43"/>
      <c r="DQ607" s="43"/>
      <c r="DR607" s="43"/>
      <c r="DS607" s="43"/>
      <c r="DT607" s="43"/>
      <c r="DU607" s="43"/>
      <c r="DV607" s="43"/>
      <c r="DW607" s="43"/>
      <c r="DX607" s="43"/>
      <c r="DY607" s="43"/>
      <c r="DZ607" s="43"/>
      <c r="EA607" s="43"/>
      <c r="EB607" s="43"/>
      <c r="EC607" s="43"/>
      <c r="ED607" s="43"/>
      <c r="EE607" s="43"/>
      <c r="EF607" s="43"/>
      <c r="EG607" s="43"/>
      <c r="EH607" s="43"/>
      <c r="EI607" s="43"/>
      <c r="EJ607" s="43"/>
      <c r="EK607" s="43"/>
      <c r="EL607" s="43"/>
      <c r="EM607" s="43"/>
      <c r="EN607" s="43"/>
      <c r="EO607" s="43"/>
      <c r="EP607" s="43"/>
      <c r="EQ607" s="43"/>
      <c r="ER607" s="43"/>
      <c r="ES607" s="43"/>
      <c r="ET607" s="43"/>
      <c r="EU607" s="43"/>
      <c r="EV607" s="43"/>
      <c r="EW607" s="43"/>
      <c r="EX607" s="43"/>
      <c r="EY607" s="43"/>
      <c r="EZ607" s="43"/>
      <c r="FA607" s="43"/>
      <c r="FB607" s="308"/>
      <c r="FC607" s="43"/>
      <c r="FD607" s="43"/>
      <c r="FE607" s="43"/>
      <c r="FF607" s="43"/>
      <c r="FG607" s="43"/>
      <c r="FH607" s="43"/>
      <c r="FI607" s="43"/>
      <c r="FJ607" s="43"/>
      <c r="FK607" s="43"/>
      <c r="FL607" s="43"/>
      <c r="FM607" s="43"/>
      <c r="FN607" s="43"/>
      <c r="FO607" s="43"/>
      <c r="FP607" s="43"/>
      <c r="FQ607" s="43"/>
      <c r="FR607" s="43"/>
      <c r="FS607" s="43"/>
      <c r="FT607" s="43"/>
      <c r="FU607" s="43"/>
      <c r="FV607" s="43"/>
      <c r="FW607" s="43"/>
      <c r="FX607" s="43"/>
      <c r="FY607" s="43"/>
      <c r="FZ607" s="43"/>
      <c r="GA607" s="43"/>
      <c r="GB607" s="43"/>
      <c r="GC607" s="43"/>
      <c r="GD607" s="43"/>
      <c r="GE607" s="43"/>
      <c r="GF607" s="43"/>
      <c r="GG607" s="43"/>
      <c r="GH607" s="43"/>
      <c r="GI607" s="43"/>
      <c r="GJ607" s="43"/>
      <c r="GK607" s="43"/>
      <c r="GL607" s="43"/>
      <c r="GM607" s="43"/>
      <c r="GN607" s="43"/>
      <c r="GO607" s="43"/>
      <c r="GP607" s="43"/>
      <c r="GQ607" s="43"/>
      <c r="GR607" s="43"/>
      <c r="GS607" s="43"/>
      <c r="GT607" s="43"/>
      <c r="GU607" s="43"/>
      <c r="GV607" s="43"/>
      <c r="GW607" s="43"/>
      <c r="GX607" s="43"/>
      <c r="GY607" s="43"/>
      <c r="GZ607" s="43"/>
      <c r="HA607" s="43"/>
      <c r="HB607" s="43"/>
    </row>
    <row r="608" spans="1:210" x14ac:dyDescent="0.6">
      <c r="A608" s="327">
        <v>5</v>
      </c>
      <c r="B608" s="198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  <c r="AH608" s="43"/>
      <c r="AI608" s="43"/>
      <c r="AJ608" s="43"/>
      <c r="AK608" s="43"/>
      <c r="AL608" s="43"/>
      <c r="AM608" s="43"/>
      <c r="AN608" s="43"/>
      <c r="AO608" s="43"/>
      <c r="AP608" s="43"/>
      <c r="AQ608" s="43"/>
      <c r="AR608" s="43"/>
      <c r="AS608" s="43"/>
      <c r="AT608" s="43"/>
      <c r="AU608" s="43"/>
      <c r="AV608" s="43"/>
      <c r="AW608" s="43"/>
      <c r="AX608" s="43"/>
      <c r="AY608" s="43"/>
      <c r="AZ608" s="43"/>
      <c r="BA608" s="308"/>
      <c r="BB608" s="43"/>
      <c r="BC608" s="43"/>
      <c r="BD608" s="43"/>
      <c r="BE608" s="43"/>
      <c r="BF608" s="43"/>
      <c r="BG608" s="43"/>
      <c r="BH608" s="43"/>
      <c r="BI608" s="43"/>
      <c r="BJ608" s="43"/>
      <c r="BK608" s="43"/>
      <c r="BL608" s="43"/>
      <c r="BM608" s="43"/>
      <c r="BN608" s="43"/>
      <c r="BO608" s="43"/>
      <c r="BP608" s="43"/>
      <c r="BQ608" s="43"/>
      <c r="BR608" s="43"/>
      <c r="BS608" s="43"/>
      <c r="BT608" s="43"/>
      <c r="BU608" s="43"/>
      <c r="BV608" s="43"/>
      <c r="BW608" s="43"/>
      <c r="BX608" s="43"/>
      <c r="BY608" s="43"/>
      <c r="BZ608" s="43"/>
      <c r="CA608" s="43"/>
      <c r="CB608" s="43"/>
      <c r="CC608" s="43"/>
      <c r="CD608" s="43"/>
      <c r="CE608" s="43"/>
      <c r="CF608" s="43"/>
      <c r="CG608" s="43"/>
      <c r="CH608" s="43"/>
      <c r="CI608" s="43"/>
      <c r="CJ608" s="43"/>
      <c r="CK608" s="43"/>
      <c r="CL608" s="43"/>
      <c r="CM608" s="43"/>
      <c r="CN608" s="43"/>
      <c r="CO608" s="43"/>
      <c r="CP608" s="43"/>
      <c r="CQ608" s="43"/>
      <c r="CR608" s="43"/>
      <c r="CS608" s="43"/>
      <c r="CT608" s="43"/>
      <c r="CU608" s="43"/>
      <c r="CV608" s="43"/>
      <c r="CW608" s="43"/>
      <c r="CX608" s="43"/>
      <c r="CY608" s="43"/>
      <c r="CZ608" s="43"/>
      <c r="DA608" s="43"/>
      <c r="DC608" s="198"/>
      <c r="DD608" s="43"/>
      <c r="DE608" s="43"/>
      <c r="DF608" s="43"/>
      <c r="DG608" s="43"/>
      <c r="DH608" s="43"/>
      <c r="DI608" s="43"/>
      <c r="DJ608" s="43"/>
      <c r="DK608" s="43"/>
      <c r="DL608" s="43"/>
      <c r="DM608" s="43"/>
      <c r="DN608" s="43"/>
      <c r="DO608" s="43"/>
      <c r="DP608" s="43"/>
      <c r="DQ608" s="43"/>
      <c r="DR608" s="43"/>
      <c r="DS608" s="43"/>
      <c r="DT608" s="43"/>
      <c r="DU608" s="43"/>
      <c r="DV608" s="43"/>
      <c r="DW608" s="43"/>
      <c r="DX608" s="43"/>
      <c r="DY608" s="43"/>
      <c r="DZ608" s="43"/>
      <c r="EA608" s="43"/>
      <c r="EB608" s="43"/>
      <c r="EC608" s="43"/>
      <c r="ED608" s="43"/>
      <c r="EE608" s="43"/>
      <c r="EF608" s="43"/>
      <c r="EG608" s="43"/>
      <c r="EH608" s="43"/>
      <c r="EI608" s="43"/>
      <c r="EJ608" s="43"/>
      <c r="EK608" s="43"/>
      <c r="EL608" s="43"/>
      <c r="EM608" s="43"/>
      <c r="EN608" s="43"/>
      <c r="EO608" s="43"/>
      <c r="EP608" s="43"/>
      <c r="EQ608" s="43"/>
      <c r="ER608" s="43"/>
      <c r="ES608" s="43"/>
      <c r="ET608" s="43"/>
      <c r="EU608" s="43"/>
      <c r="EV608" s="43"/>
      <c r="EW608" s="43"/>
      <c r="EX608" s="43"/>
      <c r="EY608" s="43"/>
      <c r="EZ608" s="43"/>
      <c r="FA608" s="43"/>
      <c r="FB608" s="308"/>
      <c r="FC608" s="43"/>
      <c r="FD608" s="43"/>
      <c r="FE608" s="43"/>
      <c r="FF608" s="43"/>
      <c r="FG608" s="43"/>
      <c r="FH608" s="43"/>
      <c r="FI608" s="43"/>
      <c r="FJ608" s="43"/>
      <c r="FK608" s="43"/>
      <c r="FL608" s="43"/>
      <c r="FM608" s="43"/>
      <c r="FN608" s="43"/>
      <c r="FO608" s="43"/>
      <c r="FP608" s="43"/>
      <c r="FQ608" s="43"/>
      <c r="FR608" s="43"/>
      <c r="FS608" s="43"/>
      <c r="FT608" s="43"/>
      <c r="FU608" s="43"/>
      <c r="FV608" s="43"/>
      <c r="FW608" s="43"/>
      <c r="FX608" s="43"/>
      <c r="FY608" s="43"/>
      <c r="FZ608" s="43"/>
      <c r="GA608" s="43"/>
      <c r="GB608" s="43"/>
      <c r="GC608" s="43"/>
      <c r="GD608" s="43"/>
      <c r="GE608" s="43"/>
      <c r="GF608" s="43"/>
      <c r="GG608" s="43"/>
      <c r="GH608" s="43"/>
      <c r="GI608" s="43"/>
      <c r="GJ608" s="43"/>
      <c r="GK608" s="43"/>
      <c r="GL608" s="43"/>
      <c r="GM608" s="43"/>
      <c r="GN608" s="43"/>
      <c r="GO608" s="43"/>
      <c r="GP608" s="43"/>
      <c r="GQ608" s="43"/>
      <c r="GR608" s="43"/>
      <c r="GS608" s="43"/>
      <c r="GT608" s="43"/>
      <c r="GU608" s="43"/>
      <c r="GV608" s="43"/>
      <c r="GW608" s="43"/>
      <c r="GX608" s="43"/>
      <c r="GY608" s="43"/>
      <c r="GZ608" s="43"/>
      <c r="HA608" s="43"/>
      <c r="HB608" s="43"/>
    </row>
    <row r="609" spans="1:210" x14ac:dyDescent="0.6">
      <c r="A609" s="327">
        <v>6</v>
      </c>
      <c r="B609" s="198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  <c r="AH609" s="43"/>
      <c r="AI609" s="43"/>
      <c r="AJ609" s="43"/>
      <c r="AK609" s="43"/>
      <c r="AL609" s="43"/>
      <c r="AM609" s="43"/>
      <c r="AN609" s="43"/>
      <c r="AO609" s="43"/>
      <c r="AP609" s="43"/>
      <c r="AQ609" s="43"/>
      <c r="AR609" s="43"/>
      <c r="AS609" s="43"/>
      <c r="AT609" s="43"/>
      <c r="AU609" s="43"/>
      <c r="AV609" s="43"/>
      <c r="AW609" s="43"/>
      <c r="AX609" s="43"/>
      <c r="AY609" s="43"/>
      <c r="AZ609" s="43"/>
      <c r="BA609" s="308"/>
      <c r="BB609" s="43"/>
      <c r="BC609" s="43"/>
      <c r="BD609" s="43"/>
      <c r="BE609" s="43"/>
      <c r="BF609" s="43"/>
      <c r="BG609" s="43"/>
      <c r="BH609" s="43"/>
      <c r="BI609" s="43"/>
      <c r="BJ609" s="43"/>
      <c r="BK609" s="43"/>
      <c r="BL609" s="43"/>
      <c r="BM609" s="43"/>
      <c r="BN609" s="43"/>
      <c r="BO609" s="43"/>
      <c r="BP609" s="43"/>
      <c r="BQ609" s="43"/>
      <c r="BR609" s="43"/>
      <c r="BS609" s="43"/>
      <c r="BT609" s="43"/>
      <c r="BU609" s="43"/>
      <c r="BV609" s="43"/>
      <c r="BW609" s="43"/>
      <c r="BX609" s="43"/>
      <c r="BY609" s="43"/>
      <c r="BZ609" s="43"/>
      <c r="CA609" s="43"/>
      <c r="CB609" s="43"/>
      <c r="CC609" s="43"/>
      <c r="CD609" s="43"/>
      <c r="CE609" s="43"/>
      <c r="CF609" s="43"/>
      <c r="CG609" s="43"/>
      <c r="CH609" s="43"/>
      <c r="CI609" s="43"/>
      <c r="CJ609" s="43"/>
      <c r="CK609" s="43"/>
      <c r="CL609" s="43"/>
      <c r="CM609" s="43"/>
      <c r="CN609" s="43"/>
      <c r="CO609" s="43"/>
      <c r="CP609" s="43"/>
      <c r="CQ609" s="43"/>
      <c r="CR609" s="43"/>
      <c r="CS609" s="43"/>
      <c r="CT609" s="43"/>
      <c r="CU609" s="43"/>
      <c r="CV609" s="43"/>
      <c r="CW609" s="43"/>
      <c r="CX609" s="43"/>
      <c r="CY609" s="43"/>
      <c r="CZ609" s="43"/>
      <c r="DA609" s="43"/>
      <c r="DC609" s="198"/>
      <c r="DD609" s="43"/>
      <c r="DE609" s="43"/>
      <c r="DF609" s="43"/>
      <c r="DG609" s="43"/>
      <c r="DH609" s="43"/>
      <c r="DI609" s="43"/>
      <c r="DJ609" s="43"/>
      <c r="DK609" s="43"/>
      <c r="DL609" s="43"/>
      <c r="DM609" s="43"/>
      <c r="DN609" s="43"/>
      <c r="DO609" s="43"/>
      <c r="DP609" s="43"/>
      <c r="DQ609" s="43"/>
      <c r="DR609" s="43"/>
      <c r="DS609" s="43"/>
      <c r="DT609" s="43"/>
      <c r="DU609" s="43"/>
      <c r="DV609" s="43"/>
      <c r="DW609" s="43"/>
      <c r="DX609" s="43"/>
      <c r="DY609" s="43"/>
      <c r="DZ609" s="43"/>
      <c r="EA609" s="43"/>
      <c r="EB609" s="43"/>
      <c r="EC609" s="43"/>
      <c r="ED609" s="43"/>
      <c r="EE609" s="43"/>
      <c r="EF609" s="43"/>
      <c r="EG609" s="43"/>
      <c r="EH609" s="43"/>
      <c r="EI609" s="43"/>
      <c r="EJ609" s="43"/>
      <c r="EK609" s="43"/>
      <c r="EL609" s="43"/>
      <c r="EM609" s="43"/>
      <c r="EN609" s="43"/>
      <c r="EO609" s="43"/>
      <c r="EP609" s="43"/>
      <c r="EQ609" s="43"/>
      <c r="ER609" s="43"/>
      <c r="ES609" s="43"/>
      <c r="ET609" s="43"/>
      <c r="EU609" s="43"/>
      <c r="EV609" s="43"/>
      <c r="EW609" s="43"/>
      <c r="EX609" s="43"/>
      <c r="EY609" s="43"/>
      <c r="EZ609" s="43"/>
      <c r="FA609" s="43"/>
      <c r="FB609" s="308"/>
      <c r="FC609" s="43"/>
      <c r="FD609" s="43"/>
      <c r="FE609" s="43"/>
      <c r="FF609" s="43"/>
      <c r="FG609" s="43"/>
      <c r="FH609" s="43"/>
      <c r="FI609" s="43"/>
      <c r="FJ609" s="43"/>
      <c r="FK609" s="43"/>
      <c r="FL609" s="43"/>
      <c r="FM609" s="43"/>
      <c r="FN609" s="43"/>
      <c r="FO609" s="43"/>
      <c r="FP609" s="43"/>
      <c r="FQ609" s="43"/>
      <c r="FR609" s="43"/>
      <c r="FS609" s="43"/>
      <c r="FT609" s="43"/>
      <c r="FU609" s="43"/>
      <c r="FV609" s="43"/>
      <c r="FW609" s="43"/>
      <c r="FX609" s="43"/>
      <c r="FY609" s="43"/>
      <c r="FZ609" s="43"/>
      <c r="GA609" s="43"/>
      <c r="GB609" s="43"/>
      <c r="GC609" s="43"/>
      <c r="GD609" s="43"/>
      <c r="GE609" s="43"/>
      <c r="GF609" s="43"/>
      <c r="GG609" s="43"/>
      <c r="GH609" s="43"/>
      <c r="GI609" s="43"/>
      <c r="GJ609" s="43"/>
      <c r="GK609" s="43"/>
      <c r="GL609" s="43"/>
      <c r="GM609" s="43"/>
      <c r="GN609" s="43"/>
      <c r="GO609" s="43"/>
      <c r="GP609" s="43"/>
      <c r="GQ609" s="43"/>
      <c r="GR609" s="43"/>
      <c r="GS609" s="43"/>
      <c r="GT609" s="43"/>
      <c r="GU609" s="43"/>
      <c r="GV609" s="43"/>
      <c r="GW609" s="43"/>
      <c r="GX609" s="43"/>
      <c r="GY609" s="43"/>
      <c r="GZ609" s="43"/>
      <c r="HA609" s="43"/>
      <c r="HB609" s="43"/>
    </row>
    <row r="610" spans="1:210" x14ac:dyDescent="0.6">
      <c r="A610" s="327">
        <v>7</v>
      </c>
      <c r="B610" s="198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  <c r="AH610" s="43"/>
      <c r="AI610" s="43"/>
      <c r="AJ610" s="43"/>
      <c r="AK610" s="43"/>
      <c r="AL610" s="43"/>
      <c r="AM610" s="43"/>
      <c r="AN610" s="43"/>
      <c r="AO610" s="43"/>
      <c r="AP610" s="43"/>
      <c r="AQ610" s="43"/>
      <c r="AR610" s="43"/>
      <c r="AS610" s="43"/>
      <c r="AT610" s="43"/>
      <c r="AU610" s="43"/>
      <c r="AV610" s="43"/>
      <c r="AW610" s="43"/>
      <c r="AX610" s="43"/>
      <c r="AY610" s="43"/>
      <c r="AZ610" s="43"/>
      <c r="BA610" s="308"/>
      <c r="BB610" s="43"/>
      <c r="BC610" s="43"/>
      <c r="BD610" s="43"/>
      <c r="BE610" s="43"/>
      <c r="BF610" s="43"/>
      <c r="BG610" s="43"/>
      <c r="BH610" s="43"/>
      <c r="BI610" s="43"/>
      <c r="BJ610" s="43"/>
      <c r="BK610" s="43"/>
      <c r="BL610" s="43"/>
      <c r="BM610" s="43"/>
      <c r="BN610" s="43"/>
      <c r="BO610" s="43"/>
      <c r="BP610" s="43"/>
      <c r="BQ610" s="43"/>
      <c r="BR610" s="43"/>
      <c r="BS610" s="43"/>
      <c r="BT610" s="43"/>
      <c r="BU610" s="43"/>
      <c r="BV610" s="43"/>
      <c r="BW610" s="43"/>
      <c r="BX610" s="43"/>
      <c r="BY610" s="43"/>
      <c r="BZ610" s="43"/>
      <c r="CA610" s="43"/>
      <c r="CB610" s="43"/>
      <c r="CC610" s="43"/>
      <c r="CD610" s="43"/>
      <c r="CE610" s="43"/>
      <c r="CF610" s="43"/>
      <c r="CG610" s="43"/>
      <c r="CH610" s="43"/>
      <c r="CI610" s="43"/>
      <c r="CJ610" s="43"/>
      <c r="CK610" s="43"/>
      <c r="CL610" s="43"/>
      <c r="CM610" s="43"/>
      <c r="CN610" s="43"/>
      <c r="CO610" s="43"/>
      <c r="CP610" s="43"/>
      <c r="CQ610" s="43"/>
      <c r="CR610" s="43"/>
      <c r="CS610" s="43"/>
      <c r="CT610" s="43"/>
      <c r="CU610" s="43"/>
      <c r="CV610" s="43"/>
      <c r="CW610" s="43"/>
      <c r="CX610" s="43"/>
      <c r="CY610" s="43"/>
      <c r="CZ610" s="43"/>
      <c r="DA610" s="43"/>
      <c r="DC610" s="198"/>
      <c r="DD610" s="43"/>
      <c r="DE610" s="43"/>
      <c r="DF610" s="43"/>
      <c r="DG610" s="43"/>
      <c r="DH610" s="43"/>
      <c r="DI610" s="43"/>
      <c r="DJ610" s="43"/>
      <c r="DK610" s="43"/>
      <c r="DL610" s="43"/>
      <c r="DM610" s="43"/>
      <c r="DN610" s="43"/>
      <c r="DO610" s="43"/>
      <c r="DP610" s="43"/>
      <c r="DQ610" s="43"/>
      <c r="DR610" s="43"/>
      <c r="DS610" s="43"/>
      <c r="DT610" s="43"/>
      <c r="DU610" s="43"/>
      <c r="DV610" s="43"/>
      <c r="DW610" s="43"/>
      <c r="DX610" s="43"/>
      <c r="DY610" s="43"/>
      <c r="DZ610" s="43"/>
      <c r="EA610" s="43"/>
      <c r="EB610" s="43"/>
      <c r="EC610" s="43"/>
      <c r="ED610" s="43"/>
      <c r="EE610" s="43"/>
      <c r="EF610" s="43"/>
      <c r="EG610" s="43"/>
      <c r="EH610" s="43"/>
      <c r="EI610" s="43"/>
      <c r="EJ610" s="43"/>
      <c r="EK610" s="43"/>
      <c r="EL610" s="43"/>
      <c r="EM610" s="43"/>
      <c r="EN610" s="43"/>
      <c r="EO610" s="43"/>
      <c r="EP610" s="43"/>
      <c r="EQ610" s="43"/>
      <c r="ER610" s="43"/>
      <c r="ES610" s="43"/>
      <c r="ET610" s="43"/>
      <c r="EU610" s="43"/>
      <c r="EV610" s="43"/>
      <c r="EW610" s="43"/>
      <c r="EX610" s="43"/>
      <c r="EY610" s="43"/>
      <c r="EZ610" s="43"/>
      <c r="FA610" s="43"/>
      <c r="FB610" s="308"/>
      <c r="FC610" s="43"/>
      <c r="FD610" s="43"/>
      <c r="FE610" s="43"/>
      <c r="FF610" s="43"/>
      <c r="FG610" s="43"/>
      <c r="FH610" s="43"/>
      <c r="FI610" s="43"/>
      <c r="FJ610" s="43"/>
      <c r="FK610" s="43"/>
      <c r="FL610" s="43"/>
      <c r="FM610" s="43"/>
      <c r="FN610" s="43"/>
      <c r="FO610" s="43"/>
      <c r="FP610" s="43"/>
      <c r="FQ610" s="43"/>
      <c r="FR610" s="43"/>
      <c r="FS610" s="43"/>
      <c r="FT610" s="43"/>
      <c r="FU610" s="43"/>
      <c r="FV610" s="43"/>
      <c r="FW610" s="43"/>
      <c r="FX610" s="43"/>
      <c r="FY610" s="43"/>
      <c r="FZ610" s="43"/>
      <c r="GA610" s="43"/>
      <c r="GB610" s="43"/>
      <c r="GC610" s="43"/>
      <c r="GD610" s="43"/>
      <c r="GE610" s="43"/>
      <c r="GF610" s="43"/>
      <c r="GG610" s="43"/>
      <c r="GH610" s="43"/>
      <c r="GI610" s="43"/>
      <c r="GJ610" s="43"/>
      <c r="GK610" s="43"/>
      <c r="GL610" s="43"/>
      <c r="GM610" s="43"/>
      <c r="GN610" s="43"/>
      <c r="GO610" s="43"/>
      <c r="GP610" s="43"/>
      <c r="GQ610" s="43"/>
      <c r="GR610" s="43"/>
      <c r="GS610" s="43"/>
      <c r="GT610" s="43"/>
      <c r="GU610" s="43"/>
      <c r="GV610" s="43"/>
      <c r="GW610" s="43"/>
      <c r="GX610" s="43"/>
      <c r="GY610" s="43"/>
      <c r="GZ610" s="43"/>
      <c r="HA610" s="43"/>
      <c r="HB610" s="43"/>
    </row>
    <row r="611" spans="1:210" x14ac:dyDescent="0.6">
      <c r="A611" s="327">
        <v>8</v>
      </c>
      <c r="B611" s="198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  <c r="AH611" s="43"/>
      <c r="AI611" s="43"/>
      <c r="AJ611" s="43"/>
      <c r="AK611" s="43"/>
      <c r="AL611" s="43"/>
      <c r="AM611" s="43"/>
      <c r="AN611" s="43"/>
      <c r="AO611" s="43"/>
      <c r="AP611" s="43"/>
      <c r="AQ611" s="43"/>
      <c r="AR611" s="43"/>
      <c r="AS611" s="43"/>
      <c r="AT611" s="43"/>
      <c r="AU611" s="43"/>
      <c r="AV611" s="43"/>
      <c r="AW611" s="43"/>
      <c r="AX611" s="43"/>
      <c r="AY611" s="43"/>
      <c r="AZ611" s="43"/>
      <c r="BA611" s="308"/>
      <c r="BB611" s="43"/>
      <c r="BC611" s="43"/>
      <c r="BD611" s="43"/>
      <c r="BE611" s="43"/>
      <c r="BF611" s="43"/>
      <c r="BG611" s="43"/>
      <c r="BH611" s="43"/>
      <c r="BI611" s="43"/>
      <c r="BJ611" s="43"/>
      <c r="BK611" s="43"/>
      <c r="BL611" s="43"/>
      <c r="BM611" s="43"/>
      <c r="BN611" s="43"/>
      <c r="BO611" s="43"/>
      <c r="BP611" s="43"/>
      <c r="BQ611" s="43"/>
      <c r="BR611" s="43"/>
      <c r="BS611" s="43"/>
      <c r="BT611" s="43"/>
      <c r="BU611" s="43"/>
      <c r="BV611" s="43"/>
      <c r="BW611" s="43"/>
      <c r="BX611" s="43"/>
      <c r="BY611" s="43"/>
      <c r="BZ611" s="43"/>
      <c r="CA611" s="43"/>
      <c r="CB611" s="43"/>
      <c r="CC611" s="43"/>
      <c r="CD611" s="43"/>
      <c r="CE611" s="43"/>
      <c r="CF611" s="43"/>
      <c r="CG611" s="43"/>
      <c r="CH611" s="43"/>
      <c r="CI611" s="43"/>
      <c r="CJ611" s="43"/>
      <c r="CK611" s="43"/>
      <c r="CL611" s="43"/>
      <c r="CM611" s="43"/>
      <c r="CN611" s="43"/>
      <c r="CO611" s="43"/>
      <c r="CP611" s="43"/>
      <c r="CQ611" s="43"/>
      <c r="CR611" s="43"/>
      <c r="CS611" s="43"/>
      <c r="CT611" s="43"/>
      <c r="CU611" s="43"/>
      <c r="CV611" s="43"/>
      <c r="CW611" s="43"/>
      <c r="CX611" s="43"/>
      <c r="CY611" s="43"/>
      <c r="CZ611" s="43"/>
      <c r="DA611" s="43"/>
      <c r="DC611" s="198"/>
      <c r="DD611" s="43"/>
      <c r="DE611" s="43"/>
      <c r="DF611" s="43"/>
      <c r="DG611" s="43"/>
      <c r="DH611" s="43"/>
      <c r="DI611" s="43"/>
      <c r="DJ611" s="43"/>
      <c r="DK611" s="43"/>
      <c r="DL611" s="43"/>
      <c r="DM611" s="43"/>
      <c r="DN611" s="43"/>
      <c r="DO611" s="43"/>
      <c r="DP611" s="43"/>
      <c r="DQ611" s="43"/>
      <c r="DR611" s="43"/>
      <c r="DS611" s="43"/>
      <c r="DT611" s="43"/>
      <c r="DU611" s="43"/>
      <c r="DV611" s="43"/>
      <c r="DW611" s="43"/>
      <c r="DX611" s="43"/>
      <c r="DY611" s="43"/>
      <c r="DZ611" s="43"/>
      <c r="EA611" s="43"/>
      <c r="EB611" s="43"/>
      <c r="EC611" s="43"/>
      <c r="ED611" s="43"/>
      <c r="EE611" s="43"/>
      <c r="EF611" s="43"/>
      <c r="EG611" s="43"/>
      <c r="EH611" s="43"/>
      <c r="EI611" s="43"/>
      <c r="EJ611" s="43"/>
      <c r="EK611" s="43"/>
      <c r="EL611" s="43"/>
      <c r="EM611" s="43"/>
      <c r="EN611" s="43"/>
      <c r="EO611" s="43"/>
      <c r="EP611" s="43"/>
      <c r="EQ611" s="43"/>
      <c r="ER611" s="43"/>
      <c r="ES611" s="43"/>
      <c r="ET611" s="43"/>
      <c r="EU611" s="43"/>
      <c r="EV611" s="43"/>
      <c r="EW611" s="43"/>
      <c r="EX611" s="43"/>
      <c r="EY611" s="43"/>
      <c r="EZ611" s="43"/>
      <c r="FA611" s="43"/>
      <c r="FB611" s="308"/>
      <c r="FC611" s="43"/>
      <c r="FD611" s="43"/>
      <c r="FE611" s="43"/>
      <c r="FF611" s="43"/>
      <c r="FG611" s="43"/>
      <c r="FH611" s="43"/>
      <c r="FI611" s="43"/>
      <c r="FJ611" s="43"/>
      <c r="FK611" s="43"/>
      <c r="FL611" s="43"/>
      <c r="FM611" s="43"/>
      <c r="FN611" s="43"/>
      <c r="FO611" s="43"/>
      <c r="FP611" s="43"/>
      <c r="FQ611" s="43"/>
      <c r="FR611" s="43"/>
      <c r="FS611" s="43"/>
      <c r="FT611" s="43"/>
      <c r="FU611" s="43"/>
      <c r="FV611" s="43"/>
      <c r="FW611" s="43"/>
      <c r="FX611" s="43"/>
      <c r="FY611" s="43"/>
      <c r="FZ611" s="43"/>
      <c r="GA611" s="43"/>
      <c r="GB611" s="43"/>
      <c r="GC611" s="43"/>
      <c r="GD611" s="43"/>
      <c r="GE611" s="43"/>
      <c r="GF611" s="43"/>
      <c r="GG611" s="43"/>
      <c r="GH611" s="43"/>
      <c r="GI611" s="43"/>
      <c r="GJ611" s="43"/>
      <c r="GK611" s="43"/>
      <c r="GL611" s="43"/>
      <c r="GM611" s="43"/>
      <c r="GN611" s="43"/>
      <c r="GO611" s="43"/>
      <c r="GP611" s="43"/>
      <c r="GQ611" s="43"/>
      <c r="GR611" s="43"/>
      <c r="GS611" s="43"/>
      <c r="GT611" s="43"/>
      <c r="GU611" s="43"/>
      <c r="GV611" s="43"/>
      <c r="GW611" s="43"/>
      <c r="GX611" s="43"/>
      <c r="GY611" s="43"/>
      <c r="GZ611" s="43"/>
      <c r="HA611" s="43"/>
      <c r="HB611" s="43"/>
    </row>
    <row r="612" spans="1:210" x14ac:dyDescent="0.6">
      <c r="A612" s="327">
        <v>9</v>
      </c>
      <c r="B612" s="198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  <c r="AH612" s="43"/>
      <c r="AI612" s="43"/>
      <c r="AJ612" s="43"/>
      <c r="AK612" s="43"/>
      <c r="AL612" s="43"/>
      <c r="AM612" s="43"/>
      <c r="AN612" s="43"/>
      <c r="AO612" s="43"/>
      <c r="AP612" s="43"/>
      <c r="AQ612" s="43"/>
      <c r="AR612" s="43"/>
      <c r="AS612" s="43"/>
      <c r="AT612" s="43"/>
      <c r="AU612" s="43"/>
      <c r="AV612" s="43"/>
      <c r="AW612" s="43"/>
      <c r="AX612" s="43"/>
      <c r="AY612" s="43"/>
      <c r="AZ612" s="43"/>
      <c r="BA612" s="308"/>
      <c r="BB612" s="43"/>
      <c r="BC612" s="43"/>
      <c r="BD612" s="43"/>
      <c r="BE612" s="43"/>
      <c r="BF612" s="43"/>
      <c r="BG612" s="43"/>
      <c r="BH612" s="43"/>
      <c r="BI612" s="43"/>
      <c r="BJ612" s="43"/>
      <c r="BK612" s="43"/>
      <c r="BL612" s="43"/>
      <c r="BM612" s="43"/>
      <c r="BN612" s="43"/>
      <c r="BO612" s="43"/>
      <c r="BP612" s="43"/>
      <c r="BQ612" s="43"/>
      <c r="BR612" s="43"/>
      <c r="BS612" s="43"/>
      <c r="BT612" s="43"/>
      <c r="BU612" s="43"/>
      <c r="BV612" s="43"/>
      <c r="BW612" s="43"/>
      <c r="BX612" s="43"/>
      <c r="BY612" s="43"/>
      <c r="BZ612" s="43"/>
      <c r="CA612" s="43"/>
      <c r="CB612" s="43"/>
      <c r="CC612" s="43"/>
      <c r="CD612" s="43"/>
      <c r="CE612" s="43"/>
      <c r="CF612" s="43"/>
      <c r="CG612" s="43"/>
      <c r="CH612" s="43"/>
      <c r="CI612" s="43"/>
      <c r="CJ612" s="43"/>
      <c r="CK612" s="43"/>
      <c r="CL612" s="43"/>
      <c r="CM612" s="43"/>
      <c r="CN612" s="43"/>
      <c r="CO612" s="43"/>
      <c r="CP612" s="43"/>
      <c r="CQ612" s="43"/>
      <c r="CR612" s="43"/>
      <c r="CS612" s="43"/>
      <c r="CT612" s="43"/>
      <c r="CU612" s="43"/>
      <c r="CV612" s="43"/>
      <c r="CW612" s="43"/>
      <c r="CX612" s="43"/>
      <c r="CY612" s="43"/>
      <c r="CZ612" s="43"/>
      <c r="DA612" s="43"/>
      <c r="DC612" s="198"/>
      <c r="DD612" s="43"/>
      <c r="DE612" s="43"/>
      <c r="DF612" s="43"/>
      <c r="DG612" s="43"/>
      <c r="DH612" s="43"/>
      <c r="DI612" s="43"/>
      <c r="DJ612" s="43"/>
      <c r="DK612" s="43"/>
      <c r="DL612" s="43"/>
      <c r="DM612" s="43"/>
      <c r="DN612" s="43"/>
      <c r="DO612" s="43"/>
      <c r="DP612" s="43"/>
      <c r="DQ612" s="43"/>
      <c r="DR612" s="43"/>
      <c r="DS612" s="43"/>
      <c r="DT612" s="43"/>
      <c r="DU612" s="43"/>
      <c r="DV612" s="43"/>
      <c r="DW612" s="43"/>
      <c r="DX612" s="43"/>
      <c r="DY612" s="43"/>
      <c r="DZ612" s="43"/>
      <c r="EA612" s="43"/>
      <c r="EB612" s="43"/>
      <c r="EC612" s="43"/>
      <c r="ED612" s="43"/>
      <c r="EE612" s="43"/>
      <c r="EF612" s="43"/>
      <c r="EG612" s="43"/>
      <c r="EH612" s="43"/>
      <c r="EI612" s="43"/>
      <c r="EJ612" s="43"/>
      <c r="EK612" s="43"/>
      <c r="EL612" s="43"/>
      <c r="EM612" s="43"/>
      <c r="EN612" s="43"/>
      <c r="EO612" s="43"/>
      <c r="EP612" s="43"/>
      <c r="EQ612" s="43"/>
      <c r="ER612" s="43"/>
      <c r="ES612" s="43"/>
      <c r="ET612" s="43"/>
      <c r="EU612" s="43"/>
      <c r="EV612" s="43"/>
      <c r="EW612" s="43"/>
      <c r="EX612" s="43"/>
      <c r="EY612" s="43"/>
      <c r="EZ612" s="43"/>
      <c r="FA612" s="43"/>
      <c r="FB612" s="308"/>
      <c r="FC612" s="43"/>
      <c r="FD612" s="43"/>
      <c r="FE612" s="43"/>
      <c r="FF612" s="43"/>
      <c r="FG612" s="43"/>
      <c r="FH612" s="43"/>
      <c r="FI612" s="43"/>
      <c r="FJ612" s="43"/>
      <c r="FK612" s="43"/>
      <c r="FL612" s="43"/>
      <c r="FM612" s="43"/>
      <c r="FN612" s="43"/>
      <c r="FO612" s="43"/>
      <c r="FP612" s="43"/>
      <c r="FQ612" s="43"/>
      <c r="FR612" s="43"/>
      <c r="FS612" s="43"/>
      <c r="FT612" s="43"/>
      <c r="FU612" s="43"/>
      <c r="FV612" s="43"/>
      <c r="FW612" s="43"/>
      <c r="FX612" s="43"/>
      <c r="FY612" s="43"/>
      <c r="FZ612" s="43"/>
      <c r="GA612" s="43"/>
      <c r="GB612" s="43"/>
      <c r="GC612" s="43"/>
      <c r="GD612" s="43"/>
      <c r="GE612" s="43"/>
      <c r="GF612" s="43"/>
      <c r="GG612" s="43"/>
      <c r="GH612" s="43"/>
      <c r="GI612" s="43"/>
      <c r="GJ612" s="43"/>
      <c r="GK612" s="43"/>
      <c r="GL612" s="43"/>
      <c r="GM612" s="43"/>
      <c r="GN612" s="43"/>
      <c r="GO612" s="43"/>
      <c r="GP612" s="43"/>
      <c r="GQ612" s="43"/>
      <c r="GR612" s="43"/>
      <c r="GS612" s="43"/>
      <c r="GT612" s="43"/>
      <c r="GU612" s="43"/>
      <c r="GV612" s="43"/>
      <c r="GW612" s="43"/>
      <c r="GX612" s="43"/>
      <c r="GY612" s="43"/>
      <c r="GZ612" s="43"/>
      <c r="HA612" s="43"/>
      <c r="HB612" s="43"/>
    </row>
    <row r="613" spans="1:210" x14ac:dyDescent="0.6">
      <c r="A613" s="327">
        <v>10</v>
      </c>
      <c r="B613" s="198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  <c r="AH613" s="43"/>
      <c r="AI613" s="43"/>
      <c r="AJ613" s="43"/>
      <c r="AK613" s="43"/>
      <c r="AL613" s="43"/>
      <c r="AM613" s="43"/>
      <c r="AN613" s="43"/>
      <c r="AO613" s="43"/>
      <c r="AP613" s="43"/>
      <c r="AQ613" s="43"/>
      <c r="AR613" s="43"/>
      <c r="AS613" s="43"/>
      <c r="AT613" s="43"/>
      <c r="AU613" s="43"/>
      <c r="AV613" s="43"/>
      <c r="AW613" s="43"/>
      <c r="AX613" s="43"/>
      <c r="AY613" s="43"/>
      <c r="AZ613" s="43"/>
      <c r="BA613" s="308"/>
      <c r="BB613" s="43"/>
      <c r="BC613" s="43"/>
      <c r="BD613" s="43"/>
      <c r="BE613" s="43"/>
      <c r="BF613" s="43"/>
      <c r="BG613" s="43"/>
      <c r="BH613" s="43"/>
      <c r="BI613" s="43"/>
      <c r="BJ613" s="43"/>
      <c r="BK613" s="43"/>
      <c r="BL613" s="43"/>
      <c r="BM613" s="43"/>
      <c r="BN613" s="43"/>
      <c r="BO613" s="43"/>
      <c r="BP613" s="43"/>
      <c r="BQ613" s="43"/>
      <c r="BR613" s="43"/>
      <c r="BS613" s="43"/>
      <c r="BT613" s="43"/>
      <c r="BU613" s="43"/>
      <c r="BV613" s="43"/>
      <c r="BW613" s="43"/>
      <c r="BX613" s="43"/>
      <c r="BY613" s="43"/>
      <c r="BZ613" s="43"/>
      <c r="CA613" s="43"/>
      <c r="CB613" s="43"/>
      <c r="CC613" s="43"/>
      <c r="CD613" s="43"/>
      <c r="CE613" s="43"/>
      <c r="CF613" s="43"/>
      <c r="CG613" s="43"/>
      <c r="CH613" s="43"/>
      <c r="CI613" s="43"/>
      <c r="CJ613" s="43"/>
      <c r="CK613" s="43"/>
      <c r="CL613" s="43"/>
      <c r="CM613" s="43"/>
      <c r="CN613" s="43"/>
      <c r="CO613" s="43"/>
      <c r="CP613" s="43"/>
      <c r="CQ613" s="43"/>
      <c r="CR613" s="43"/>
      <c r="CS613" s="43"/>
      <c r="CT613" s="43"/>
      <c r="CU613" s="43"/>
      <c r="CV613" s="43"/>
      <c r="CW613" s="43"/>
      <c r="CX613" s="43"/>
      <c r="CY613" s="43"/>
      <c r="CZ613" s="43"/>
      <c r="DA613" s="43"/>
      <c r="DC613" s="198"/>
      <c r="DD613" s="43"/>
      <c r="DE613" s="43"/>
      <c r="DF613" s="43"/>
      <c r="DG613" s="43"/>
      <c r="DH613" s="43"/>
      <c r="DI613" s="43"/>
      <c r="DJ613" s="43"/>
      <c r="DK613" s="43"/>
      <c r="DL613" s="43"/>
      <c r="DM613" s="43"/>
      <c r="DN613" s="43"/>
      <c r="DO613" s="43"/>
      <c r="DP613" s="43"/>
      <c r="DQ613" s="43"/>
      <c r="DR613" s="43"/>
      <c r="DS613" s="43"/>
      <c r="DT613" s="43"/>
      <c r="DU613" s="43"/>
      <c r="DV613" s="43"/>
      <c r="DW613" s="43"/>
      <c r="DX613" s="43"/>
      <c r="DY613" s="43"/>
      <c r="DZ613" s="43"/>
      <c r="EA613" s="43"/>
      <c r="EB613" s="43"/>
      <c r="EC613" s="43"/>
      <c r="ED613" s="43"/>
      <c r="EE613" s="43"/>
      <c r="EF613" s="43"/>
      <c r="EG613" s="43"/>
      <c r="EH613" s="43"/>
      <c r="EI613" s="43"/>
      <c r="EJ613" s="43"/>
      <c r="EK613" s="43"/>
      <c r="EL613" s="43"/>
      <c r="EM613" s="43"/>
      <c r="EN613" s="43"/>
      <c r="EO613" s="43"/>
      <c r="EP613" s="43"/>
      <c r="EQ613" s="43"/>
      <c r="ER613" s="43"/>
      <c r="ES613" s="43"/>
      <c r="ET613" s="43"/>
      <c r="EU613" s="43"/>
      <c r="EV613" s="43"/>
      <c r="EW613" s="43"/>
      <c r="EX613" s="43"/>
      <c r="EY613" s="43"/>
      <c r="EZ613" s="43"/>
      <c r="FA613" s="43"/>
      <c r="FB613" s="308"/>
      <c r="FC613" s="43"/>
      <c r="FD613" s="43"/>
      <c r="FE613" s="43"/>
      <c r="FF613" s="43"/>
      <c r="FG613" s="43"/>
      <c r="FH613" s="43"/>
      <c r="FI613" s="43"/>
      <c r="FJ613" s="43"/>
      <c r="FK613" s="43"/>
      <c r="FL613" s="43"/>
      <c r="FM613" s="43"/>
      <c r="FN613" s="43"/>
      <c r="FO613" s="43"/>
      <c r="FP613" s="43"/>
      <c r="FQ613" s="43"/>
      <c r="FR613" s="43"/>
      <c r="FS613" s="43"/>
      <c r="FT613" s="43"/>
      <c r="FU613" s="43"/>
      <c r="FV613" s="43"/>
      <c r="FW613" s="43"/>
      <c r="FX613" s="43"/>
      <c r="FY613" s="43"/>
      <c r="FZ613" s="43"/>
      <c r="GA613" s="43"/>
      <c r="GB613" s="43"/>
      <c r="GC613" s="43"/>
      <c r="GD613" s="43"/>
      <c r="GE613" s="43"/>
      <c r="GF613" s="43"/>
      <c r="GG613" s="43"/>
      <c r="GH613" s="43"/>
      <c r="GI613" s="43"/>
      <c r="GJ613" s="43"/>
      <c r="GK613" s="43"/>
      <c r="GL613" s="43"/>
      <c r="GM613" s="43"/>
      <c r="GN613" s="43"/>
      <c r="GO613" s="43"/>
      <c r="GP613" s="43"/>
      <c r="GQ613" s="43"/>
      <c r="GR613" s="43"/>
      <c r="GS613" s="43"/>
      <c r="GT613" s="43"/>
      <c r="GU613" s="43"/>
      <c r="GV613" s="43"/>
      <c r="GW613" s="43"/>
      <c r="GX613" s="43"/>
      <c r="GY613" s="43"/>
      <c r="GZ613" s="43"/>
      <c r="HA613" s="43"/>
      <c r="HB613" s="43"/>
    </row>
    <row r="614" spans="1:210" x14ac:dyDescent="0.6">
      <c r="A614" s="327">
        <v>11</v>
      </c>
      <c r="B614" s="198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  <c r="AH614" s="43"/>
      <c r="AI614" s="43"/>
      <c r="AJ614" s="43"/>
      <c r="AK614" s="43"/>
      <c r="AL614" s="43"/>
      <c r="AM614" s="43"/>
      <c r="AN614" s="43"/>
      <c r="AO614" s="43"/>
      <c r="AP614" s="43"/>
      <c r="AQ614" s="43"/>
      <c r="AR614" s="43"/>
      <c r="AS614" s="43"/>
      <c r="AT614" s="43"/>
      <c r="AU614" s="43"/>
      <c r="AV614" s="43"/>
      <c r="AW614" s="43"/>
      <c r="AX614" s="43"/>
      <c r="AY614" s="43"/>
      <c r="AZ614" s="43"/>
      <c r="BA614" s="308"/>
      <c r="BB614" s="43"/>
      <c r="BC614" s="43"/>
      <c r="BD614" s="43"/>
      <c r="BE614" s="43"/>
      <c r="BF614" s="43"/>
      <c r="BG614" s="43"/>
      <c r="BH614" s="43"/>
      <c r="BI614" s="43"/>
      <c r="BJ614" s="43"/>
      <c r="BK614" s="43"/>
      <c r="BL614" s="43"/>
      <c r="BM614" s="43"/>
      <c r="BN614" s="43"/>
      <c r="BO614" s="43"/>
      <c r="BP614" s="43"/>
      <c r="BQ614" s="43"/>
      <c r="BR614" s="43"/>
      <c r="BS614" s="43"/>
      <c r="BT614" s="43"/>
      <c r="BU614" s="43"/>
      <c r="BV614" s="43"/>
      <c r="BW614" s="43"/>
      <c r="BX614" s="43"/>
      <c r="BY614" s="43"/>
      <c r="BZ614" s="43"/>
      <c r="CA614" s="43"/>
      <c r="CB614" s="43"/>
      <c r="CC614" s="43"/>
      <c r="CD614" s="43"/>
      <c r="CE614" s="43"/>
      <c r="CF614" s="43"/>
      <c r="CG614" s="43"/>
      <c r="CH614" s="43"/>
      <c r="CI614" s="43"/>
      <c r="CJ614" s="43"/>
      <c r="CK614" s="43"/>
      <c r="CL614" s="43"/>
      <c r="CM614" s="43"/>
      <c r="CN614" s="43"/>
      <c r="CO614" s="43"/>
      <c r="CP614" s="43"/>
      <c r="CQ614" s="43"/>
      <c r="CR614" s="43"/>
      <c r="CS614" s="43"/>
      <c r="CT614" s="43"/>
      <c r="CU614" s="43"/>
      <c r="CV614" s="43"/>
      <c r="CW614" s="43"/>
      <c r="CX614" s="43"/>
      <c r="CY614" s="43"/>
      <c r="CZ614" s="43"/>
      <c r="DA614" s="43"/>
      <c r="DC614" s="198"/>
      <c r="DD614" s="43"/>
      <c r="DE614" s="43"/>
      <c r="DF614" s="43"/>
      <c r="DG614" s="43"/>
      <c r="DH614" s="43"/>
      <c r="DI614" s="43"/>
      <c r="DJ614" s="43"/>
      <c r="DK614" s="43"/>
      <c r="DL614" s="43"/>
      <c r="DM614" s="43"/>
      <c r="DN614" s="43"/>
      <c r="DO614" s="43"/>
      <c r="DP614" s="43"/>
      <c r="DQ614" s="43"/>
      <c r="DR614" s="43"/>
      <c r="DS614" s="43"/>
      <c r="DT614" s="43"/>
      <c r="DU614" s="43"/>
      <c r="DV614" s="43"/>
      <c r="DW614" s="43"/>
      <c r="DX614" s="43"/>
      <c r="DY614" s="43"/>
      <c r="DZ614" s="43"/>
      <c r="EA614" s="43"/>
      <c r="EB614" s="43"/>
      <c r="EC614" s="43"/>
      <c r="ED614" s="43"/>
      <c r="EE614" s="43"/>
      <c r="EF614" s="43"/>
      <c r="EG614" s="43"/>
      <c r="EH614" s="43"/>
      <c r="EI614" s="43"/>
      <c r="EJ614" s="43"/>
      <c r="EK614" s="43"/>
      <c r="EL614" s="43"/>
      <c r="EM614" s="43"/>
      <c r="EN614" s="43"/>
      <c r="EO614" s="43"/>
      <c r="EP614" s="43"/>
      <c r="EQ614" s="43"/>
      <c r="ER614" s="43"/>
      <c r="ES614" s="43"/>
      <c r="ET614" s="43"/>
      <c r="EU614" s="43"/>
      <c r="EV614" s="43"/>
      <c r="EW614" s="43"/>
      <c r="EX614" s="43"/>
      <c r="EY614" s="43"/>
      <c r="EZ614" s="43"/>
      <c r="FA614" s="43"/>
      <c r="FB614" s="308"/>
      <c r="FC614" s="43"/>
      <c r="FD614" s="43"/>
      <c r="FE614" s="43"/>
      <c r="FF614" s="43"/>
      <c r="FG614" s="43"/>
      <c r="FH614" s="43"/>
      <c r="FI614" s="43"/>
      <c r="FJ614" s="43"/>
      <c r="FK614" s="43"/>
      <c r="FL614" s="43"/>
      <c r="FM614" s="43"/>
      <c r="FN614" s="43"/>
      <c r="FO614" s="43"/>
      <c r="FP614" s="43"/>
      <c r="FQ614" s="43"/>
      <c r="FR614" s="43"/>
      <c r="FS614" s="43"/>
      <c r="FT614" s="43"/>
      <c r="FU614" s="43"/>
      <c r="FV614" s="43"/>
      <c r="FW614" s="43"/>
      <c r="FX614" s="43"/>
      <c r="FY614" s="43"/>
      <c r="FZ614" s="43"/>
      <c r="GA614" s="43"/>
      <c r="GB614" s="43"/>
      <c r="GC614" s="43"/>
      <c r="GD614" s="43"/>
      <c r="GE614" s="43"/>
      <c r="GF614" s="43"/>
      <c r="GG614" s="43"/>
      <c r="GH614" s="43"/>
      <c r="GI614" s="43"/>
      <c r="GJ614" s="43"/>
      <c r="GK614" s="43"/>
      <c r="GL614" s="43"/>
      <c r="GM614" s="43"/>
      <c r="GN614" s="43"/>
      <c r="GO614" s="43"/>
      <c r="GP614" s="43"/>
      <c r="GQ614" s="43"/>
      <c r="GR614" s="43"/>
      <c r="GS614" s="43"/>
      <c r="GT614" s="43"/>
      <c r="GU614" s="43"/>
      <c r="GV614" s="43"/>
      <c r="GW614" s="43"/>
      <c r="GX614" s="43"/>
      <c r="GY614" s="43"/>
      <c r="GZ614" s="43"/>
      <c r="HA614" s="43"/>
      <c r="HB614" s="43"/>
    </row>
    <row r="615" spans="1:210" x14ac:dyDescent="0.6">
      <c r="A615" s="327">
        <v>12</v>
      </c>
      <c r="B615" s="198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  <c r="AH615" s="43"/>
      <c r="AI615" s="43"/>
      <c r="AJ615" s="43"/>
      <c r="AK615" s="43"/>
      <c r="AL615" s="43"/>
      <c r="AM615" s="43"/>
      <c r="AN615" s="43"/>
      <c r="AO615" s="43"/>
      <c r="AP615" s="43"/>
      <c r="AQ615" s="43"/>
      <c r="AR615" s="43"/>
      <c r="AS615" s="43"/>
      <c r="AT615" s="43"/>
      <c r="AU615" s="43"/>
      <c r="AV615" s="43"/>
      <c r="AW615" s="43"/>
      <c r="AX615" s="43"/>
      <c r="AY615" s="43"/>
      <c r="AZ615" s="43"/>
      <c r="BA615" s="308"/>
      <c r="BB615" s="43"/>
      <c r="BC615" s="43"/>
      <c r="BD615" s="43"/>
      <c r="BE615" s="43"/>
      <c r="BF615" s="43"/>
      <c r="BG615" s="43"/>
      <c r="BH615" s="43"/>
      <c r="BI615" s="43"/>
      <c r="BJ615" s="43"/>
      <c r="BK615" s="43"/>
      <c r="BL615" s="43"/>
      <c r="BM615" s="43"/>
      <c r="BN615" s="43"/>
      <c r="BO615" s="43"/>
      <c r="BP615" s="43"/>
      <c r="BQ615" s="43"/>
      <c r="BR615" s="43"/>
      <c r="BS615" s="43"/>
      <c r="BT615" s="43"/>
      <c r="BU615" s="43"/>
      <c r="BV615" s="43"/>
      <c r="BW615" s="43"/>
      <c r="BX615" s="43"/>
      <c r="BY615" s="43"/>
      <c r="BZ615" s="43"/>
      <c r="CA615" s="43"/>
      <c r="CB615" s="43"/>
      <c r="CC615" s="43"/>
      <c r="CD615" s="43"/>
      <c r="CE615" s="43"/>
      <c r="CF615" s="43"/>
      <c r="CG615" s="43"/>
      <c r="CH615" s="43"/>
      <c r="CI615" s="43"/>
      <c r="CJ615" s="43"/>
      <c r="CK615" s="43"/>
      <c r="CL615" s="43"/>
      <c r="CM615" s="43"/>
      <c r="CN615" s="43"/>
      <c r="CO615" s="43"/>
      <c r="CP615" s="43"/>
      <c r="CQ615" s="43"/>
      <c r="CR615" s="43"/>
      <c r="CS615" s="43"/>
      <c r="CT615" s="43"/>
      <c r="CU615" s="43"/>
      <c r="CV615" s="43"/>
      <c r="CW615" s="43"/>
      <c r="CX615" s="43"/>
      <c r="CY615" s="43"/>
      <c r="CZ615" s="43"/>
      <c r="DA615" s="43"/>
      <c r="DC615" s="198"/>
      <c r="DD615" s="43"/>
      <c r="DE615" s="43"/>
      <c r="DF615" s="43"/>
      <c r="DG615" s="43"/>
      <c r="DH615" s="43"/>
      <c r="DI615" s="43"/>
      <c r="DJ615" s="43"/>
      <c r="DK615" s="43"/>
      <c r="DL615" s="43"/>
      <c r="DM615" s="43"/>
      <c r="DN615" s="43"/>
      <c r="DO615" s="43"/>
      <c r="DP615" s="43"/>
      <c r="DQ615" s="43"/>
      <c r="DR615" s="43"/>
      <c r="DS615" s="43"/>
      <c r="DT615" s="43"/>
      <c r="DU615" s="43"/>
      <c r="DV615" s="43"/>
      <c r="DW615" s="43"/>
      <c r="DX615" s="43"/>
      <c r="DY615" s="43"/>
      <c r="DZ615" s="43"/>
      <c r="EA615" s="43"/>
      <c r="EB615" s="43"/>
      <c r="EC615" s="43"/>
      <c r="ED615" s="43"/>
      <c r="EE615" s="43"/>
      <c r="EF615" s="43"/>
      <c r="EG615" s="43"/>
      <c r="EH615" s="43"/>
      <c r="EI615" s="43"/>
      <c r="EJ615" s="43"/>
      <c r="EK615" s="43"/>
      <c r="EL615" s="43"/>
      <c r="EM615" s="43"/>
      <c r="EN615" s="43"/>
      <c r="EO615" s="43"/>
      <c r="EP615" s="43"/>
      <c r="EQ615" s="43"/>
      <c r="ER615" s="43"/>
      <c r="ES615" s="43"/>
      <c r="ET615" s="43"/>
      <c r="EU615" s="43"/>
      <c r="EV615" s="43"/>
      <c r="EW615" s="43"/>
      <c r="EX615" s="43"/>
      <c r="EY615" s="43"/>
      <c r="EZ615" s="43"/>
      <c r="FA615" s="43"/>
      <c r="FB615" s="308"/>
      <c r="FC615" s="43"/>
      <c r="FD615" s="43"/>
      <c r="FE615" s="43"/>
      <c r="FF615" s="43"/>
      <c r="FG615" s="43"/>
      <c r="FH615" s="43"/>
      <c r="FI615" s="43"/>
      <c r="FJ615" s="43"/>
      <c r="FK615" s="43"/>
      <c r="FL615" s="43"/>
      <c r="FM615" s="43"/>
      <c r="FN615" s="43"/>
      <c r="FO615" s="43"/>
      <c r="FP615" s="43"/>
      <c r="FQ615" s="43"/>
      <c r="FR615" s="43"/>
      <c r="FS615" s="43"/>
      <c r="FT615" s="43"/>
      <c r="FU615" s="43"/>
      <c r="FV615" s="43"/>
      <c r="FW615" s="43"/>
      <c r="FX615" s="43"/>
      <c r="FY615" s="43"/>
      <c r="FZ615" s="43"/>
      <c r="GA615" s="43"/>
      <c r="GB615" s="43"/>
      <c r="GC615" s="43"/>
      <c r="GD615" s="43"/>
      <c r="GE615" s="43"/>
      <c r="GF615" s="43"/>
      <c r="GG615" s="43"/>
      <c r="GH615" s="43"/>
      <c r="GI615" s="43"/>
      <c r="GJ615" s="43"/>
      <c r="GK615" s="43"/>
      <c r="GL615" s="43"/>
      <c r="GM615" s="43"/>
      <c r="GN615" s="43"/>
      <c r="GO615" s="43"/>
      <c r="GP615" s="43"/>
      <c r="GQ615" s="43"/>
      <c r="GR615" s="43"/>
      <c r="GS615" s="43"/>
      <c r="GT615" s="43"/>
      <c r="GU615" s="43"/>
      <c r="GV615" s="43"/>
      <c r="GW615" s="43"/>
      <c r="GX615" s="43"/>
      <c r="GY615" s="43"/>
      <c r="GZ615" s="43"/>
      <c r="HA615" s="43"/>
      <c r="HB615" s="43"/>
    </row>
    <row r="616" spans="1:210" x14ac:dyDescent="0.6">
      <c r="A616" s="327">
        <v>13</v>
      </c>
      <c r="B616" s="198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  <c r="AH616" s="43"/>
      <c r="AI616" s="43"/>
      <c r="AJ616" s="43"/>
      <c r="AK616" s="43"/>
      <c r="AL616" s="43"/>
      <c r="AM616" s="43"/>
      <c r="AN616" s="43"/>
      <c r="AO616" s="43"/>
      <c r="AP616" s="43"/>
      <c r="AQ616" s="43"/>
      <c r="AR616" s="43"/>
      <c r="AS616" s="43"/>
      <c r="AT616" s="43"/>
      <c r="AU616" s="43"/>
      <c r="AV616" s="43"/>
      <c r="AW616" s="43"/>
      <c r="AX616" s="43"/>
      <c r="AY616" s="43"/>
      <c r="AZ616" s="43"/>
      <c r="BA616" s="308"/>
      <c r="BB616" s="43"/>
      <c r="BC616" s="43"/>
      <c r="BD616" s="43"/>
      <c r="BE616" s="43"/>
      <c r="BF616" s="43"/>
      <c r="BG616" s="43"/>
      <c r="BH616" s="43"/>
      <c r="BI616" s="43"/>
      <c r="BJ616" s="43"/>
      <c r="BK616" s="43"/>
      <c r="BL616" s="43"/>
      <c r="BM616" s="43"/>
      <c r="BN616" s="43"/>
      <c r="BO616" s="43"/>
      <c r="BP616" s="43"/>
      <c r="BQ616" s="43"/>
      <c r="BR616" s="43"/>
      <c r="BS616" s="43"/>
      <c r="BT616" s="43"/>
      <c r="BU616" s="43"/>
      <c r="BV616" s="43"/>
      <c r="BW616" s="43"/>
      <c r="BX616" s="43"/>
      <c r="BY616" s="43"/>
      <c r="BZ616" s="43"/>
      <c r="CA616" s="43"/>
      <c r="CB616" s="43"/>
      <c r="CC616" s="43"/>
      <c r="CD616" s="43"/>
      <c r="CE616" s="43"/>
      <c r="CF616" s="43"/>
      <c r="CG616" s="43"/>
      <c r="CH616" s="43"/>
      <c r="CI616" s="43"/>
      <c r="CJ616" s="43"/>
      <c r="CK616" s="43"/>
      <c r="CL616" s="43"/>
      <c r="CM616" s="43"/>
      <c r="CN616" s="43"/>
      <c r="CO616" s="43"/>
      <c r="CP616" s="43"/>
      <c r="CQ616" s="43"/>
      <c r="CR616" s="43"/>
      <c r="CS616" s="43"/>
      <c r="CT616" s="43"/>
      <c r="CU616" s="43"/>
      <c r="CV616" s="43"/>
      <c r="CW616" s="43"/>
      <c r="CX616" s="43"/>
      <c r="CY616" s="43"/>
      <c r="CZ616" s="43"/>
      <c r="DA616" s="43"/>
      <c r="DC616" s="198"/>
      <c r="DD616" s="43"/>
      <c r="DE616" s="43"/>
      <c r="DF616" s="43"/>
      <c r="DG616" s="43"/>
      <c r="DH616" s="43"/>
      <c r="DI616" s="43"/>
      <c r="DJ616" s="43"/>
      <c r="DK616" s="43"/>
      <c r="DL616" s="43"/>
      <c r="DM616" s="43"/>
      <c r="DN616" s="43"/>
      <c r="DO616" s="43"/>
      <c r="DP616" s="43"/>
      <c r="DQ616" s="43"/>
      <c r="DR616" s="43"/>
      <c r="DS616" s="43"/>
      <c r="DT616" s="43"/>
      <c r="DU616" s="43"/>
      <c r="DV616" s="43"/>
      <c r="DW616" s="43"/>
      <c r="DX616" s="43"/>
      <c r="DY616" s="43"/>
      <c r="DZ616" s="43"/>
      <c r="EA616" s="43"/>
      <c r="EB616" s="43"/>
      <c r="EC616" s="43"/>
      <c r="ED616" s="43"/>
      <c r="EE616" s="43"/>
      <c r="EF616" s="43"/>
      <c r="EG616" s="43"/>
      <c r="EH616" s="43"/>
      <c r="EI616" s="43"/>
      <c r="EJ616" s="43"/>
      <c r="EK616" s="43"/>
      <c r="EL616" s="43"/>
      <c r="EM616" s="43"/>
      <c r="EN616" s="43"/>
      <c r="EO616" s="43"/>
      <c r="EP616" s="43"/>
      <c r="EQ616" s="43"/>
      <c r="ER616" s="43"/>
      <c r="ES616" s="43"/>
      <c r="ET616" s="43"/>
      <c r="EU616" s="43"/>
      <c r="EV616" s="43"/>
      <c r="EW616" s="43"/>
      <c r="EX616" s="43"/>
      <c r="EY616" s="43"/>
      <c r="EZ616" s="43"/>
      <c r="FA616" s="43"/>
      <c r="FB616" s="308"/>
      <c r="FC616" s="43"/>
      <c r="FD616" s="43"/>
      <c r="FE616" s="43"/>
      <c r="FF616" s="43"/>
      <c r="FG616" s="43"/>
      <c r="FH616" s="43"/>
      <c r="FI616" s="43"/>
      <c r="FJ616" s="43"/>
      <c r="FK616" s="43"/>
      <c r="FL616" s="43"/>
      <c r="FM616" s="43"/>
      <c r="FN616" s="43"/>
      <c r="FO616" s="43"/>
      <c r="FP616" s="43"/>
      <c r="FQ616" s="43"/>
      <c r="FR616" s="43"/>
      <c r="FS616" s="43"/>
      <c r="FT616" s="43"/>
      <c r="FU616" s="43"/>
      <c r="FV616" s="43"/>
      <c r="FW616" s="43"/>
      <c r="FX616" s="43"/>
      <c r="FY616" s="43"/>
      <c r="FZ616" s="43"/>
      <c r="GA616" s="43"/>
      <c r="GB616" s="43"/>
      <c r="GC616" s="43"/>
      <c r="GD616" s="43"/>
      <c r="GE616" s="43"/>
      <c r="GF616" s="43"/>
      <c r="GG616" s="43"/>
      <c r="GH616" s="43"/>
      <c r="GI616" s="43"/>
      <c r="GJ616" s="43"/>
      <c r="GK616" s="43"/>
      <c r="GL616" s="43"/>
      <c r="GM616" s="43"/>
      <c r="GN616" s="43"/>
      <c r="GO616" s="43"/>
      <c r="GP616" s="43"/>
      <c r="GQ616" s="43"/>
      <c r="GR616" s="43"/>
      <c r="GS616" s="43"/>
      <c r="GT616" s="43"/>
      <c r="GU616" s="43"/>
      <c r="GV616" s="43"/>
      <c r="GW616" s="43"/>
      <c r="GX616" s="43"/>
      <c r="GY616" s="43"/>
      <c r="GZ616" s="43"/>
      <c r="HA616" s="43"/>
      <c r="HB616" s="43"/>
    </row>
    <row r="617" spans="1:210" x14ac:dyDescent="0.6">
      <c r="A617" s="327">
        <v>14</v>
      </c>
      <c r="B617" s="198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  <c r="AH617" s="43"/>
      <c r="AI617" s="43"/>
      <c r="AJ617" s="43"/>
      <c r="AK617" s="43"/>
      <c r="AL617" s="43"/>
      <c r="AM617" s="43"/>
      <c r="AN617" s="43"/>
      <c r="AO617" s="43"/>
      <c r="AP617" s="43"/>
      <c r="AQ617" s="43"/>
      <c r="AR617" s="43"/>
      <c r="AS617" s="43"/>
      <c r="AT617" s="43"/>
      <c r="AU617" s="43"/>
      <c r="AV617" s="43"/>
      <c r="AW617" s="43"/>
      <c r="AX617" s="43"/>
      <c r="AY617" s="43"/>
      <c r="AZ617" s="43"/>
      <c r="BA617" s="308"/>
      <c r="BB617" s="43"/>
      <c r="BC617" s="43"/>
      <c r="BD617" s="43"/>
      <c r="BE617" s="43"/>
      <c r="BF617" s="43"/>
      <c r="BG617" s="43"/>
      <c r="BH617" s="43"/>
      <c r="BI617" s="43"/>
      <c r="BJ617" s="43"/>
      <c r="BK617" s="43"/>
      <c r="BL617" s="43"/>
      <c r="BM617" s="43"/>
      <c r="BN617" s="43"/>
      <c r="BO617" s="43"/>
      <c r="BP617" s="43"/>
      <c r="BQ617" s="43"/>
      <c r="BR617" s="43"/>
      <c r="BS617" s="43"/>
      <c r="BT617" s="43"/>
      <c r="BU617" s="43"/>
      <c r="BV617" s="43"/>
      <c r="BW617" s="43"/>
      <c r="BX617" s="43"/>
      <c r="BY617" s="43"/>
      <c r="BZ617" s="43"/>
      <c r="CA617" s="43"/>
      <c r="CB617" s="43"/>
      <c r="CC617" s="43"/>
      <c r="CD617" s="43"/>
      <c r="CE617" s="43"/>
      <c r="CF617" s="43"/>
      <c r="CG617" s="43"/>
      <c r="CH617" s="43"/>
      <c r="CI617" s="43"/>
      <c r="CJ617" s="43"/>
      <c r="CK617" s="43"/>
      <c r="CL617" s="43"/>
      <c r="CM617" s="43"/>
      <c r="CN617" s="43"/>
      <c r="CO617" s="43"/>
      <c r="CP617" s="43"/>
      <c r="CQ617" s="43"/>
      <c r="CR617" s="43"/>
      <c r="CS617" s="43"/>
      <c r="CT617" s="43"/>
      <c r="CU617" s="43"/>
      <c r="CV617" s="43"/>
      <c r="CW617" s="43"/>
      <c r="CX617" s="43"/>
      <c r="CY617" s="43"/>
      <c r="CZ617" s="43"/>
      <c r="DA617" s="43"/>
      <c r="DC617" s="198"/>
      <c r="DD617" s="43"/>
      <c r="DE617" s="43"/>
      <c r="DF617" s="43"/>
      <c r="DG617" s="43"/>
      <c r="DH617" s="43"/>
      <c r="DI617" s="43"/>
      <c r="DJ617" s="43"/>
      <c r="DK617" s="43"/>
      <c r="DL617" s="43"/>
      <c r="DM617" s="43"/>
      <c r="DN617" s="43"/>
      <c r="DO617" s="43"/>
      <c r="DP617" s="43"/>
      <c r="DQ617" s="43"/>
      <c r="DR617" s="43"/>
      <c r="DS617" s="43"/>
      <c r="DT617" s="43"/>
      <c r="DU617" s="43"/>
      <c r="DV617" s="43"/>
      <c r="DW617" s="43"/>
      <c r="DX617" s="43"/>
      <c r="DY617" s="43"/>
      <c r="DZ617" s="43"/>
      <c r="EA617" s="43"/>
      <c r="EB617" s="43"/>
      <c r="EC617" s="43"/>
      <c r="ED617" s="43"/>
      <c r="EE617" s="43"/>
      <c r="EF617" s="43"/>
      <c r="EG617" s="43"/>
      <c r="EH617" s="43"/>
      <c r="EI617" s="43"/>
      <c r="EJ617" s="43"/>
      <c r="EK617" s="43"/>
      <c r="EL617" s="43"/>
      <c r="EM617" s="43"/>
      <c r="EN617" s="43"/>
      <c r="EO617" s="43"/>
      <c r="EP617" s="43"/>
      <c r="EQ617" s="43"/>
      <c r="ER617" s="43"/>
      <c r="ES617" s="43"/>
      <c r="ET617" s="43"/>
      <c r="EU617" s="43"/>
      <c r="EV617" s="43"/>
      <c r="EW617" s="43"/>
      <c r="EX617" s="43"/>
      <c r="EY617" s="43"/>
      <c r="EZ617" s="43"/>
      <c r="FA617" s="43"/>
      <c r="FB617" s="308"/>
      <c r="FC617" s="43"/>
      <c r="FD617" s="43"/>
      <c r="FE617" s="43"/>
      <c r="FF617" s="43"/>
      <c r="FG617" s="43"/>
      <c r="FH617" s="43"/>
      <c r="FI617" s="43"/>
      <c r="FJ617" s="43"/>
      <c r="FK617" s="43"/>
      <c r="FL617" s="43"/>
      <c r="FM617" s="43"/>
      <c r="FN617" s="43"/>
      <c r="FO617" s="43"/>
      <c r="FP617" s="43"/>
      <c r="FQ617" s="43"/>
      <c r="FR617" s="43"/>
      <c r="FS617" s="43"/>
      <c r="FT617" s="43"/>
      <c r="FU617" s="43"/>
      <c r="FV617" s="43"/>
      <c r="FW617" s="43"/>
      <c r="FX617" s="43"/>
      <c r="FY617" s="43"/>
      <c r="FZ617" s="43"/>
      <c r="GA617" s="43"/>
      <c r="GB617" s="43"/>
      <c r="GC617" s="43"/>
      <c r="GD617" s="43"/>
      <c r="GE617" s="43"/>
      <c r="GF617" s="43"/>
      <c r="GG617" s="43"/>
      <c r="GH617" s="43"/>
      <c r="GI617" s="43"/>
      <c r="GJ617" s="43"/>
      <c r="GK617" s="43"/>
      <c r="GL617" s="43"/>
      <c r="GM617" s="43"/>
      <c r="GN617" s="43"/>
      <c r="GO617" s="43"/>
      <c r="GP617" s="43"/>
      <c r="GQ617" s="43"/>
      <c r="GR617" s="43"/>
      <c r="GS617" s="43"/>
      <c r="GT617" s="43"/>
      <c r="GU617" s="43"/>
      <c r="GV617" s="43"/>
      <c r="GW617" s="43"/>
      <c r="GX617" s="43"/>
      <c r="GY617" s="43"/>
      <c r="GZ617" s="43"/>
      <c r="HA617" s="43"/>
      <c r="HB617" s="43"/>
    </row>
    <row r="618" spans="1:210" x14ac:dyDescent="0.6">
      <c r="A618" s="327">
        <v>15</v>
      </c>
      <c r="B618" s="198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  <c r="AH618" s="43"/>
      <c r="AI618" s="43"/>
      <c r="AJ618" s="43"/>
      <c r="AK618" s="43"/>
      <c r="AL618" s="43"/>
      <c r="AM618" s="43"/>
      <c r="AN618" s="43"/>
      <c r="AO618" s="43"/>
      <c r="AP618" s="43"/>
      <c r="AQ618" s="43"/>
      <c r="AR618" s="43"/>
      <c r="AS618" s="43"/>
      <c r="AT618" s="43"/>
      <c r="AU618" s="43"/>
      <c r="AV618" s="43"/>
      <c r="AW618" s="43"/>
      <c r="AX618" s="43"/>
      <c r="AY618" s="43"/>
      <c r="AZ618" s="43"/>
      <c r="BA618" s="308"/>
      <c r="BB618" s="43"/>
      <c r="BC618" s="43"/>
      <c r="BD618" s="43"/>
      <c r="BE618" s="43"/>
      <c r="BF618" s="43"/>
      <c r="BG618" s="43"/>
      <c r="BH618" s="43"/>
      <c r="BI618" s="43"/>
      <c r="BJ618" s="43"/>
      <c r="BK618" s="43"/>
      <c r="BL618" s="43"/>
      <c r="BM618" s="43"/>
      <c r="BN618" s="43"/>
      <c r="BO618" s="43"/>
      <c r="BP618" s="43"/>
      <c r="BQ618" s="43"/>
      <c r="BR618" s="43"/>
      <c r="BS618" s="43"/>
      <c r="BT618" s="43"/>
      <c r="BU618" s="43"/>
      <c r="BV618" s="43"/>
      <c r="BW618" s="43"/>
      <c r="BX618" s="43"/>
      <c r="BY618" s="43"/>
      <c r="BZ618" s="43"/>
      <c r="CA618" s="43"/>
      <c r="CB618" s="43"/>
      <c r="CC618" s="43"/>
      <c r="CD618" s="43"/>
      <c r="CE618" s="43"/>
      <c r="CF618" s="43"/>
      <c r="CG618" s="43"/>
      <c r="CH618" s="43"/>
      <c r="CI618" s="43"/>
      <c r="CJ618" s="43"/>
      <c r="CK618" s="43"/>
      <c r="CL618" s="43"/>
      <c r="CM618" s="43"/>
      <c r="CN618" s="43"/>
      <c r="CO618" s="43"/>
      <c r="CP618" s="43"/>
      <c r="CQ618" s="43"/>
      <c r="CR618" s="43"/>
      <c r="CS618" s="43"/>
      <c r="CT618" s="43"/>
      <c r="CU618" s="43"/>
      <c r="CV618" s="43"/>
      <c r="CW618" s="43"/>
      <c r="CX618" s="43"/>
      <c r="CY618" s="43"/>
      <c r="CZ618" s="43"/>
      <c r="DA618" s="43"/>
      <c r="DC618" s="198"/>
      <c r="DD618" s="43"/>
      <c r="DE618" s="43"/>
      <c r="DF618" s="43"/>
      <c r="DG618" s="43"/>
      <c r="DH618" s="43"/>
      <c r="DI618" s="43"/>
      <c r="DJ618" s="43"/>
      <c r="DK618" s="43"/>
      <c r="DL618" s="43"/>
      <c r="DM618" s="43"/>
      <c r="DN618" s="43"/>
      <c r="DO618" s="43"/>
      <c r="DP618" s="43"/>
      <c r="DQ618" s="43"/>
      <c r="DR618" s="43"/>
      <c r="DS618" s="43"/>
      <c r="DT618" s="43"/>
      <c r="DU618" s="43"/>
      <c r="DV618" s="43"/>
      <c r="DW618" s="43"/>
      <c r="DX618" s="43"/>
      <c r="DY618" s="43"/>
      <c r="DZ618" s="43"/>
      <c r="EA618" s="43"/>
      <c r="EB618" s="43"/>
      <c r="EC618" s="43"/>
      <c r="ED618" s="43"/>
      <c r="EE618" s="43"/>
      <c r="EF618" s="43"/>
      <c r="EG618" s="43"/>
      <c r="EH618" s="43"/>
      <c r="EI618" s="43"/>
      <c r="EJ618" s="43"/>
      <c r="EK618" s="43"/>
      <c r="EL618" s="43"/>
      <c r="EM618" s="43"/>
      <c r="EN618" s="43"/>
      <c r="EO618" s="43"/>
      <c r="EP618" s="43"/>
      <c r="EQ618" s="43"/>
      <c r="ER618" s="43"/>
      <c r="ES618" s="43"/>
      <c r="ET618" s="43"/>
      <c r="EU618" s="43"/>
      <c r="EV618" s="43"/>
      <c r="EW618" s="43"/>
      <c r="EX618" s="43"/>
      <c r="EY618" s="43"/>
      <c r="EZ618" s="43"/>
      <c r="FA618" s="43"/>
      <c r="FB618" s="308"/>
      <c r="FC618" s="43"/>
      <c r="FD618" s="43"/>
      <c r="FE618" s="43"/>
      <c r="FF618" s="43"/>
      <c r="FG618" s="43"/>
      <c r="FH618" s="43"/>
      <c r="FI618" s="43"/>
      <c r="FJ618" s="43"/>
      <c r="FK618" s="43"/>
      <c r="FL618" s="43"/>
      <c r="FM618" s="43"/>
      <c r="FN618" s="43"/>
      <c r="FO618" s="43"/>
      <c r="FP618" s="43"/>
      <c r="FQ618" s="43"/>
      <c r="FR618" s="43"/>
      <c r="FS618" s="43"/>
      <c r="FT618" s="43"/>
      <c r="FU618" s="43"/>
      <c r="FV618" s="43"/>
      <c r="FW618" s="43"/>
      <c r="FX618" s="43"/>
      <c r="FY618" s="43"/>
      <c r="FZ618" s="43"/>
      <c r="GA618" s="43"/>
      <c r="GB618" s="43"/>
      <c r="GC618" s="43"/>
      <c r="GD618" s="43"/>
      <c r="GE618" s="43"/>
      <c r="GF618" s="43"/>
      <c r="GG618" s="43"/>
      <c r="GH618" s="43"/>
      <c r="GI618" s="43"/>
      <c r="GJ618" s="43"/>
      <c r="GK618" s="43"/>
      <c r="GL618" s="43"/>
      <c r="GM618" s="43"/>
      <c r="GN618" s="43"/>
      <c r="GO618" s="43"/>
      <c r="GP618" s="43"/>
      <c r="GQ618" s="43"/>
      <c r="GR618" s="43"/>
      <c r="GS618" s="43"/>
      <c r="GT618" s="43"/>
      <c r="GU618" s="43"/>
      <c r="GV618" s="43"/>
      <c r="GW618" s="43"/>
      <c r="GX618" s="43"/>
      <c r="GY618" s="43"/>
      <c r="GZ618" s="43"/>
      <c r="HA618" s="43"/>
      <c r="HB618" s="43"/>
    </row>
    <row r="619" spans="1:210" x14ac:dyDescent="0.6">
      <c r="A619" s="327">
        <v>16</v>
      </c>
      <c r="B619" s="198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  <c r="AH619" s="43"/>
      <c r="AI619" s="43"/>
      <c r="AJ619" s="43"/>
      <c r="AK619" s="43"/>
      <c r="AL619" s="43"/>
      <c r="AM619" s="43"/>
      <c r="AN619" s="43"/>
      <c r="AO619" s="43"/>
      <c r="AP619" s="43"/>
      <c r="AQ619" s="43"/>
      <c r="AR619" s="43"/>
      <c r="AS619" s="43"/>
      <c r="AT619" s="43"/>
      <c r="AU619" s="43"/>
      <c r="AV619" s="43"/>
      <c r="AW619" s="43"/>
      <c r="AX619" s="43"/>
      <c r="AY619" s="43"/>
      <c r="AZ619" s="43"/>
      <c r="BA619" s="308"/>
      <c r="BB619" s="43"/>
      <c r="BC619" s="43"/>
      <c r="BD619" s="43"/>
      <c r="BE619" s="43"/>
      <c r="BF619" s="43"/>
      <c r="BG619" s="43"/>
      <c r="BH619" s="43"/>
      <c r="BI619" s="43"/>
      <c r="BJ619" s="43"/>
      <c r="BK619" s="43"/>
      <c r="BL619" s="43"/>
      <c r="BM619" s="43"/>
      <c r="BN619" s="43"/>
      <c r="BO619" s="43"/>
      <c r="BP619" s="43"/>
      <c r="BQ619" s="43"/>
      <c r="BR619" s="43"/>
      <c r="BS619" s="43"/>
      <c r="BT619" s="43"/>
      <c r="BU619" s="43"/>
      <c r="BV619" s="43"/>
      <c r="BW619" s="43"/>
      <c r="BX619" s="43"/>
      <c r="BY619" s="43"/>
      <c r="BZ619" s="43"/>
      <c r="CA619" s="43"/>
      <c r="CB619" s="43"/>
      <c r="CC619" s="43"/>
      <c r="CD619" s="43"/>
      <c r="CE619" s="43"/>
      <c r="CF619" s="43"/>
      <c r="CG619" s="43"/>
      <c r="CH619" s="43"/>
      <c r="CI619" s="43"/>
      <c r="CJ619" s="43"/>
      <c r="CK619" s="43"/>
      <c r="CL619" s="43"/>
      <c r="CM619" s="43"/>
      <c r="CN619" s="43"/>
      <c r="CO619" s="43"/>
      <c r="CP619" s="43"/>
      <c r="CQ619" s="43"/>
      <c r="CR619" s="43"/>
      <c r="CS619" s="43"/>
      <c r="CT619" s="43"/>
      <c r="CU619" s="43"/>
      <c r="CV619" s="43"/>
      <c r="CW619" s="43"/>
      <c r="CX619" s="43"/>
      <c r="CY619" s="43"/>
      <c r="CZ619" s="43"/>
      <c r="DA619" s="43"/>
      <c r="DC619" s="198"/>
      <c r="DD619" s="43"/>
      <c r="DE619" s="43"/>
      <c r="DF619" s="43"/>
      <c r="DG619" s="43"/>
      <c r="DH619" s="43"/>
      <c r="DI619" s="43"/>
      <c r="DJ619" s="43"/>
      <c r="DK619" s="43"/>
      <c r="DL619" s="43"/>
      <c r="DM619" s="43"/>
      <c r="DN619" s="43"/>
      <c r="DO619" s="43"/>
      <c r="DP619" s="43"/>
      <c r="DQ619" s="43"/>
      <c r="DR619" s="43"/>
      <c r="DS619" s="43"/>
      <c r="DT619" s="43"/>
      <c r="DU619" s="43"/>
      <c r="DV619" s="43"/>
      <c r="DW619" s="43"/>
      <c r="DX619" s="43"/>
      <c r="DY619" s="43"/>
      <c r="DZ619" s="43"/>
      <c r="EA619" s="43"/>
      <c r="EB619" s="43"/>
      <c r="EC619" s="43"/>
      <c r="ED619" s="43"/>
      <c r="EE619" s="43"/>
      <c r="EF619" s="43"/>
      <c r="EG619" s="43"/>
      <c r="EH619" s="43"/>
      <c r="EI619" s="43"/>
      <c r="EJ619" s="43"/>
      <c r="EK619" s="43"/>
      <c r="EL619" s="43"/>
      <c r="EM619" s="43"/>
      <c r="EN619" s="43"/>
      <c r="EO619" s="43"/>
      <c r="EP619" s="43"/>
      <c r="EQ619" s="43"/>
      <c r="ER619" s="43"/>
      <c r="ES619" s="43"/>
      <c r="ET619" s="43"/>
      <c r="EU619" s="43"/>
      <c r="EV619" s="43"/>
      <c r="EW619" s="43"/>
      <c r="EX619" s="43"/>
      <c r="EY619" s="43"/>
      <c r="EZ619" s="43"/>
      <c r="FA619" s="43"/>
      <c r="FB619" s="308"/>
      <c r="FC619" s="43"/>
      <c r="FD619" s="43"/>
      <c r="FE619" s="43"/>
      <c r="FF619" s="43"/>
      <c r="FG619" s="43"/>
      <c r="FH619" s="43"/>
      <c r="FI619" s="43"/>
      <c r="FJ619" s="43"/>
      <c r="FK619" s="43"/>
      <c r="FL619" s="43"/>
      <c r="FM619" s="43"/>
      <c r="FN619" s="43"/>
      <c r="FO619" s="43"/>
      <c r="FP619" s="43"/>
      <c r="FQ619" s="43"/>
      <c r="FR619" s="43"/>
      <c r="FS619" s="43"/>
      <c r="FT619" s="43"/>
      <c r="FU619" s="43"/>
      <c r="FV619" s="43"/>
      <c r="FW619" s="43"/>
      <c r="FX619" s="43"/>
      <c r="FY619" s="43"/>
      <c r="FZ619" s="43"/>
      <c r="GA619" s="43"/>
      <c r="GB619" s="43"/>
      <c r="GC619" s="43"/>
      <c r="GD619" s="43"/>
      <c r="GE619" s="43"/>
      <c r="GF619" s="43"/>
      <c r="GG619" s="43"/>
      <c r="GH619" s="43"/>
      <c r="GI619" s="43"/>
      <c r="GJ619" s="43"/>
      <c r="GK619" s="43"/>
      <c r="GL619" s="43"/>
      <c r="GM619" s="43"/>
      <c r="GN619" s="43"/>
      <c r="GO619" s="43"/>
      <c r="GP619" s="43"/>
      <c r="GQ619" s="43"/>
      <c r="GR619" s="43"/>
      <c r="GS619" s="43"/>
      <c r="GT619" s="43"/>
      <c r="GU619" s="43"/>
      <c r="GV619" s="43"/>
      <c r="GW619" s="43"/>
      <c r="GX619" s="43"/>
      <c r="GY619" s="43"/>
      <c r="GZ619" s="43"/>
      <c r="HA619" s="43"/>
      <c r="HB619" s="43"/>
    </row>
    <row r="620" spans="1:210" x14ac:dyDescent="0.6">
      <c r="A620" s="327">
        <v>17</v>
      </c>
      <c r="B620" s="198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  <c r="AH620" s="43"/>
      <c r="AI620" s="43"/>
      <c r="AJ620" s="43"/>
      <c r="AK620" s="43"/>
      <c r="AL620" s="43"/>
      <c r="AM620" s="43"/>
      <c r="AN620" s="43"/>
      <c r="AO620" s="43"/>
      <c r="AP620" s="43"/>
      <c r="AQ620" s="43"/>
      <c r="AR620" s="43"/>
      <c r="AS620" s="43"/>
      <c r="AT620" s="43"/>
      <c r="AU620" s="43"/>
      <c r="AV620" s="43"/>
      <c r="AW620" s="43"/>
      <c r="AX620" s="43"/>
      <c r="AY620" s="43"/>
      <c r="AZ620" s="43"/>
      <c r="BA620" s="308"/>
      <c r="BB620" s="43"/>
      <c r="BC620" s="43"/>
      <c r="BD620" s="43"/>
      <c r="BE620" s="43"/>
      <c r="BF620" s="43"/>
      <c r="BG620" s="43"/>
      <c r="BH620" s="43"/>
      <c r="BI620" s="43"/>
      <c r="BJ620" s="43"/>
      <c r="BK620" s="43"/>
      <c r="BL620" s="43"/>
      <c r="BM620" s="43"/>
      <c r="BN620" s="43"/>
      <c r="BO620" s="43"/>
      <c r="BP620" s="43"/>
      <c r="BQ620" s="43"/>
      <c r="BR620" s="43"/>
      <c r="BS620" s="43"/>
      <c r="BT620" s="43"/>
      <c r="BU620" s="43"/>
      <c r="BV620" s="43"/>
      <c r="BW620" s="43"/>
      <c r="BX620" s="43"/>
      <c r="BY620" s="43"/>
      <c r="BZ620" s="43"/>
      <c r="CA620" s="43"/>
      <c r="CB620" s="43"/>
      <c r="CC620" s="43"/>
      <c r="CD620" s="43"/>
      <c r="CE620" s="43"/>
      <c r="CF620" s="43"/>
      <c r="CG620" s="43"/>
      <c r="CH620" s="43"/>
      <c r="CI620" s="43"/>
      <c r="CJ620" s="43"/>
      <c r="CK620" s="43"/>
      <c r="CL620" s="43"/>
      <c r="CM620" s="43"/>
      <c r="CN620" s="43"/>
      <c r="CO620" s="43"/>
      <c r="CP620" s="43"/>
      <c r="CQ620" s="43"/>
      <c r="CR620" s="43"/>
      <c r="CS620" s="43"/>
      <c r="CT620" s="43"/>
      <c r="CU620" s="43"/>
      <c r="CV620" s="43"/>
      <c r="CW620" s="43"/>
      <c r="CX620" s="43"/>
      <c r="CY620" s="43"/>
      <c r="CZ620" s="43"/>
      <c r="DA620" s="43"/>
      <c r="DC620" s="198"/>
      <c r="DD620" s="43"/>
      <c r="DE620" s="43"/>
      <c r="DF620" s="43"/>
      <c r="DG620" s="43"/>
      <c r="DH620" s="43"/>
      <c r="DI620" s="43"/>
      <c r="DJ620" s="43"/>
      <c r="DK620" s="43"/>
      <c r="DL620" s="43"/>
      <c r="DM620" s="43"/>
      <c r="DN620" s="43"/>
      <c r="DO620" s="43"/>
      <c r="DP620" s="43"/>
      <c r="DQ620" s="43"/>
      <c r="DR620" s="43"/>
      <c r="DS620" s="43"/>
      <c r="DT620" s="43"/>
      <c r="DU620" s="43"/>
      <c r="DV620" s="43"/>
      <c r="DW620" s="43"/>
      <c r="DX620" s="43"/>
      <c r="DY620" s="43"/>
      <c r="DZ620" s="43"/>
      <c r="EA620" s="43"/>
      <c r="EB620" s="43"/>
      <c r="EC620" s="43"/>
      <c r="ED620" s="43"/>
      <c r="EE620" s="43"/>
      <c r="EF620" s="43"/>
      <c r="EG620" s="43"/>
      <c r="EH620" s="43"/>
      <c r="EI620" s="43"/>
      <c r="EJ620" s="43"/>
      <c r="EK620" s="43"/>
      <c r="EL620" s="43"/>
      <c r="EM620" s="43"/>
      <c r="EN620" s="43"/>
      <c r="EO620" s="43"/>
      <c r="EP620" s="43"/>
      <c r="EQ620" s="43"/>
      <c r="ER620" s="43"/>
      <c r="ES620" s="43"/>
      <c r="ET620" s="43"/>
      <c r="EU620" s="43"/>
      <c r="EV620" s="43"/>
      <c r="EW620" s="43"/>
      <c r="EX620" s="43"/>
      <c r="EY620" s="43"/>
      <c r="EZ620" s="43"/>
      <c r="FA620" s="43"/>
      <c r="FB620" s="308"/>
      <c r="FC620" s="43"/>
      <c r="FD620" s="43"/>
      <c r="FE620" s="43"/>
      <c r="FF620" s="43"/>
      <c r="FG620" s="43"/>
      <c r="FH620" s="43"/>
      <c r="FI620" s="43"/>
      <c r="FJ620" s="43"/>
      <c r="FK620" s="43"/>
      <c r="FL620" s="43"/>
      <c r="FM620" s="43"/>
      <c r="FN620" s="43"/>
      <c r="FO620" s="43"/>
      <c r="FP620" s="43"/>
      <c r="FQ620" s="43"/>
      <c r="FR620" s="43"/>
      <c r="FS620" s="43"/>
      <c r="FT620" s="43"/>
      <c r="FU620" s="43"/>
      <c r="FV620" s="43"/>
      <c r="FW620" s="43"/>
      <c r="FX620" s="43"/>
      <c r="FY620" s="43"/>
      <c r="FZ620" s="43"/>
      <c r="GA620" s="43"/>
      <c r="GB620" s="43"/>
      <c r="GC620" s="43"/>
      <c r="GD620" s="43"/>
      <c r="GE620" s="43"/>
      <c r="GF620" s="43"/>
      <c r="GG620" s="43"/>
      <c r="GH620" s="43"/>
      <c r="GI620" s="43"/>
      <c r="GJ620" s="43"/>
      <c r="GK620" s="43"/>
      <c r="GL620" s="43"/>
      <c r="GM620" s="43"/>
      <c r="GN620" s="43"/>
      <c r="GO620" s="43"/>
      <c r="GP620" s="43"/>
      <c r="GQ620" s="43"/>
      <c r="GR620" s="43"/>
      <c r="GS620" s="43"/>
      <c r="GT620" s="43"/>
      <c r="GU620" s="43"/>
      <c r="GV620" s="43"/>
      <c r="GW620" s="43"/>
      <c r="GX620" s="43"/>
      <c r="GY620" s="43"/>
      <c r="GZ620" s="43"/>
      <c r="HA620" s="43"/>
      <c r="HB620" s="43"/>
    </row>
    <row r="621" spans="1:210" x14ac:dyDescent="0.6">
      <c r="A621" s="327">
        <v>18</v>
      </c>
      <c r="B621" s="198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  <c r="AH621" s="43"/>
      <c r="AI621" s="43"/>
      <c r="AJ621" s="43"/>
      <c r="AK621" s="43"/>
      <c r="AL621" s="43"/>
      <c r="AM621" s="43"/>
      <c r="AN621" s="43"/>
      <c r="AO621" s="43"/>
      <c r="AP621" s="43"/>
      <c r="AQ621" s="43"/>
      <c r="AR621" s="43"/>
      <c r="AS621" s="43"/>
      <c r="AT621" s="43"/>
      <c r="AU621" s="43"/>
      <c r="AV621" s="43"/>
      <c r="AW621" s="43"/>
      <c r="AX621" s="43"/>
      <c r="AY621" s="43"/>
      <c r="AZ621" s="43"/>
      <c r="BA621" s="308"/>
      <c r="BB621" s="43"/>
      <c r="BC621" s="43"/>
      <c r="BD621" s="43"/>
      <c r="BE621" s="43"/>
      <c r="BF621" s="43"/>
      <c r="BG621" s="43"/>
      <c r="BH621" s="43"/>
      <c r="BI621" s="43"/>
      <c r="BJ621" s="43"/>
      <c r="BK621" s="43"/>
      <c r="BL621" s="43"/>
      <c r="BM621" s="43"/>
      <c r="BN621" s="43"/>
      <c r="BO621" s="43"/>
      <c r="BP621" s="43"/>
      <c r="BQ621" s="43"/>
      <c r="BR621" s="43"/>
      <c r="BS621" s="43"/>
      <c r="BT621" s="43"/>
      <c r="BU621" s="43"/>
      <c r="BV621" s="43"/>
      <c r="BW621" s="43"/>
      <c r="BX621" s="43"/>
      <c r="BY621" s="43"/>
      <c r="BZ621" s="43"/>
      <c r="CA621" s="43"/>
      <c r="CB621" s="43"/>
      <c r="CC621" s="43"/>
      <c r="CD621" s="43"/>
      <c r="CE621" s="43"/>
      <c r="CF621" s="43"/>
      <c r="CG621" s="43"/>
      <c r="CH621" s="43"/>
      <c r="CI621" s="43"/>
      <c r="CJ621" s="43"/>
      <c r="CK621" s="43"/>
      <c r="CL621" s="43"/>
      <c r="CM621" s="43"/>
      <c r="CN621" s="43"/>
      <c r="CO621" s="43"/>
      <c r="CP621" s="43"/>
      <c r="CQ621" s="43"/>
      <c r="CR621" s="43"/>
      <c r="CS621" s="43"/>
      <c r="CT621" s="43"/>
      <c r="CU621" s="43"/>
      <c r="CV621" s="43"/>
      <c r="CW621" s="43"/>
      <c r="CX621" s="43"/>
      <c r="CY621" s="43"/>
      <c r="CZ621" s="43"/>
      <c r="DA621" s="43"/>
      <c r="DC621" s="198"/>
      <c r="DD621" s="43"/>
      <c r="DE621" s="43"/>
      <c r="DF621" s="43"/>
      <c r="DG621" s="43"/>
      <c r="DH621" s="43"/>
      <c r="DI621" s="43"/>
      <c r="DJ621" s="43"/>
      <c r="DK621" s="43"/>
      <c r="DL621" s="43"/>
      <c r="DM621" s="43"/>
      <c r="DN621" s="43"/>
      <c r="DO621" s="43"/>
      <c r="DP621" s="43"/>
      <c r="DQ621" s="43"/>
      <c r="DR621" s="43"/>
      <c r="DS621" s="43"/>
      <c r="DT621" s="43"/>
      <c r="DU621" s="43"/>
      <c r="DV621" s="43"/>
      <c r="DW621" s="43"/>
      <c r="DX621" s="43"/>
      <c r="DY621" s="43"/>
      <c r="DZ621" s="43"/>
      <c r="EA621" s="43"/>
      <c r="EB621" s="43"/>
      <c r="EC621" s="43"/>
      <c r="ED621" s="43"/>
      <c r="EE621" s="43"/>
      <c r="EF621" s="43"/>
      <c r="EG621" s="43"/>
      <c r="EH621" s="43"/>
      <c r="EI621" s="43"/>
      <c r="EJ621" s="43"/>
      <c r="EK621" s="43"/>
      <c r="EL621" s="43"/>
      <c r="EM621" s="43"/>
      <c r="EN621" s="43"/>
      <c r="EO621" s="43"/>
      <c r="EP621" s="43"/>
      <c r="EQ621" s="43"/>
      <c r="ER621" s="43"/>
      <c r="ES621" s="43"/>
      <c r="ET621" s="43"/>
      <c r="EU621" s="43"/>
      <c r="EV621" s="43"/>
      <c r="EW621" s="43"/>
      <c r="EX621" s="43"/>
      <c r="EY621" s="43"/>
      <c r="EZ621" s="43"/>
      <c r="FA621" s="43"/>
      <c r="FB621" s="308"/>
      <c r="FC621" s="43"/>
      <c r="FD621" s="43"/>
      <c r="FE621" s="43"/>
      <c r="FF621" s="43"/>
      <c r="FG621" s="43"/>
      <c r="FH621" s="43"/>
      <c r="FI621" s="43"/>
      <c r="FJ621" s="43"/>
      <c r="FK621" s="43"/>
      <c r="FL621" s="43"/>
      <c r="FM621" s="43"/>
      <c r="FN621" s="43"/>
      <c r="FO621" s="43"/>
      <c r="FP621" s="43"/>
      <c r="FQ621" s="43"/>
      <c r="FR621" s="43"/>
      <c r="FS621" s="43"/>
      <c r="FT621" s="43"/>
      <c r="FU621" s="43"/>
      <c r="FV621" s="43"/>
      <c r="FW621" s="43"/>
      <c r="FX621" s="43"/>
      <c r="FY621" s="43"/>
      <c r="FZ621" s="43"/>
      <c r="GA621" s="43"/>
      <c r="GB621" s="43"/>
      <c r="GC621" s="43"/>
      <c r="GD621" s="43"/>
      <c r="GE621" s="43"/>
      <c r="GF621" s="43"/>
      <c r="GG621" s="43"/>
      <c r="GH621" s="43"/>
      <c r="GI621" s="43"/>
      <c r="GJ621" s="43"/>
      <c r="GK621" s="43"/>
      <c r="GL621" s="43"/>
      <c r="GM621" s="43"/>
      <c r="GN621" s="43"/>
      <c r="GO621" s="43"/>
      <c r="GP621" s="43"/>
      <c r="GQ621" s="43"/>
      <c r="GR621" s="43"/>
      <c r="GS621" s="43"/>
      <c r="GT621" s="43"/>
      <c r="GU621" s="43"/>
      <c r="GV621" s="43"/>
      <c r="GW621" s="43"/>
      <c r="GX621" s="43"/>
      <c r="GY621" s="43"/>
      <c r="GZ621" s="43"/>
      <c r="HA621" s="43"/>
      <c r="HB621" s="43"/>
    </row>
    <row r="622" spans="1:210" x14ac:dyDescent="0.6">
      <c r="A622" s="327">
        <v>19</v>
      </c>
      <c r="B622" s="198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  <c r="AH622" s="43"/>
      <c r="AI622" s="43"/>
      <c r="AJ622" s="43"/>
      <c r="AK622" s="43"/>
      <c r="AL622" s="43"/>
      <c r="AM622" s="43"/>
      <c r="AN622" s="43"/>
      <c r="AO622" s="43"/>
      <c r="AP622" s="43"/>
      <c r="AQ622" s="43"/>
      <c r="AR622" s="43"/>
      <c r="AS622" s="43"/>
      <c r="AT622" s="43"/>
      <c r="AU622" s="43"/>
      <c r="AV622" s="43"/>
      <c r="AW622" s="43"/>
      <c r="AX622" s="43"/>
      <c r="AY622" s="43"/>
      <c r="AZ622" s="43"/>
      <c r="BA622" s="308"/>
      <c r="BB622" s="43"/>
      <c r="BC622" s="43"/>
      <c r="BD622" s="43"/>
      <c r="BE622" s="43"/>
      <c r="BF622" s="43"/>
      <c r="BG622" s="43"/>
      <c r="BH622" s="43"/>
      <c r="BI622" s="43"/>
      <c r="BJ622" s="43"/>
      <c r="BK622" s="43"/>
      <c r="BL622" s="43"/>
      <c r="BM622" s="43"/>
      <c r="BN622" s="43"/>
      <c r="BO622" s="43"/>
      <c r="BP622" s="43"/>
      <c r="BQ622" s="43"/>
      <c r="BR622" s="43"/>
      <c r="BS622" s="43"/>
      <c r="BT622" s="43"/>
      <c r="BU622" s="43"/>
      <c r="BV622" s="43"/>
      <c r="BW622" s="43"/>
      <c r="BX622" s="43"/>
      <c r="BY622" s="43"/>
      <c r="BZ622" s="43"/>
      <c r="CA622" s="43"/>
      <c r="CB622" s="43"/>
      <c r="CC622" s="43"/>
      <c r="CD622" s="43"/>
      <c r="CE622" s="43"/>
      <c r="CF622" s="43"/>
      <c r="CG622" s="43"/>
      <c r="CH622" s="43"/>
      <c r="CI622" s="43"/>
      <c r="CJ622" s="43"/>
      <c r="CK622" s="43"/>
      <c r="CL622" s="43"/>
      <c r="CM622" s="43"/>
      <c r="CN622" s="43"/>
      <c r="CO622" s="43"/>
      <c r="CP622" s="43"/>
      <c r="CQ622" s="43"/>
      <c r="CR622" s="43"/>
      <c r="CS622" s="43"/>
      <c r="CT622" s="43"/>
      <c r="CU622" s="43"/>
      <c r="CV622" s="43"/>
      <c r="CW622" s="43"/>
      <c r="CX622" s="43"/>
      <c r="CY622" s="43"/>
      <c r="CZ622" s="43"/>
      <c r="DA622" s="43"/>
      <c r="DC622" s="198"/>
      <c r="DD622" s="43"/>
      <c r="DE622" s="43"/>
      <c r="DF622" s="43"/>
      <c r="DG622" s="43"/>
      <c r="DH622" s="43"/>
      <c r="DI622" s="43"/>
      <c r="DJ622" s="43"/>
      <c r="DK622" s="43"/>
      <c r="DL622" s="43"/>
      <c r="DM622" s="43"/>
      <c r="DN622" s="43"/>
      <c r="DO622" s="43"/>
      <c r="DP622" s="43"/>
      <c r="DQ622" s="43"/>
      <c r="DR622" s="43"/>
      <c r="DS622" s="43"/>
      <c r="DT622" s="43"/>
      <c r="DU622" s="43"/>
      <c r="DV622" s="43"/>
      <c r="DW622" s="43"/>
      <c r="DX622" s="43"/>
      <c r="DY622" s="43"/>
      <c r="DZ622" s="43"/>
      <c r="EA622" s="43"/>
      <c r="EB622" s="43"/>
      <c r="EC622" s="43"/>
      <c r="ED622" s="43"/>
      <c r="EE622" s="43"/>
      <c r="EF622" s="43"/>
      <c r="EG622" s="43"/>
      <c r="EH622" s="43"/>
      <c r="EI622" s="43"/>
      <c r="EJ622" s="43"/>
      <c r="EK622" s="43"/>
      <c r="EL622" s="43"/>
      <c r="EM622" s="43"/>
      <c r="EN622" s="43"/>
      <c r="EO622" s="43"/>
      <c r="EP622" s="43"/>
      <c r="EQ622" s="43"/>
      <c r="ER622" s="43"/>
      <c r="ES622" s="43"/>
      <c r="ET622" s="43"/>
      <c r="EU622" s="43"/>
      <c r="EV622" s="43"/>
      <c r="EW622" s="43"/>
      <c r="EX622" s="43"/>
      <c r="EY622" s="43"/>
      <c r="EZ622" s="43"/>
      <c r="FA622" s="43"/>
      <c r="FB622" s="308"/>
      <c r="FC622" s="43"/>
      <c r="FD622" s="43"/>
      <c r="FE622" s="43"/>
      <c r="FF622" s="43"/>
      <c r="FG622" s="43"/>
      <c r="FH622" s="43"/>
      <c r="FI622" s="43"/>
      <c r="FJ622" s="43"/>
      <c r="FK622" s="43"/>
      <c r="FL622" s="43"/>
      <c r="FM622" s="43"/>
      <c r="FN622" s="43"/>
      <c r="FO622" s="43"/>
      <c r="FP622" s="43"/>
      <c r="FQ622" s="43"/>
      <c r="FR622" s="43"/>
      <c r="FS622" s="43"/>
      <c r="FT622" s="43"/>
      <c r="FU622" s="43"/>
      <c r="FV622" s="43"/>
      <c r="FW622" s="43"/>
      <c r="FX622" s="43"/>
      <c r="FY622" s="43"/>
      <c r="FZ622" s="43"/>
      <c r="GA622" s="43"/>
      <c r="GB622" s="43"/>
      <c r="GC622" s="43"/>
      <c r="GD622" s="43"/>
      <c r="GE622" s="43"/>
      <c r="GF622" s="43"/>
      <c r="GG622" s="43"/>
      <c r="GH622" s="43"/>
      <c r="GI622" s="43"/>
      <c r="GJ622" s="43"/>
      <c r="GK622" s="43"/>
      <c r="GL622" s="43"/>
      <c r="GM622" s="43"/>
      <c r="GN622" s="43"/>
      <c r="GO622" s="43"/>
      <c r="GP622" s="43"/>
      <c r="GQ622" s="43"/>
      <c r="GR622" s="43"/>
      <c r="GS622" s="43"/>
      <c r="GT622" s="43"/>
      <c r="GU622" s="43"/>
      <c r="GV622" s="43"/>
      <c r="GW622" s="43"/>
      <c r="GX622" s="43"/>
      <c r="GY622" s="43"/>
      <c r="GZ622" s="43"/>
      <c r="HA622" s="43"/>
      <c r="HB622" s="43"/>
    </row>
    <row r="623" spans="1:210" x14ac:dyDescent="0.6">
      <c r="A623" s="327">
        <v>20</v>
      </c>
      <c r="B623" s="198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  <c r="AH623" s="43"/>
      <c r="AI623" s="43"/>
      <c r="AJ623" s="43"/>
      <c r="AK623" s="43"/>
      <c r="AL623" s="43"/>
      <c r="AM623" s="43"/>
      <c r="AN623" s="43"/>
      <c r="AO623" s="43"/>
      <c r="AP623" s="43"/>
      <c r="AQ623" s="43"/>
      <c r="AR623" s="43"/>
      <c r="AS623" s="43"/>
      <c r="AT623" s="43"/>
      <c r="AU623" s="43"/>
      <c r="AV623" s="43"/>
      <c r="AW623" s="43"/>
      <c r="AX623" s="43"/>
      <c r="AY623" s="43"/>
      <c r="AZ623" s="43"/>
      <c r="BA623" s="308"/>
      <c r="BB623" s="43"/>
      <c r="BC623" s="43"/>
      <c r="BD623" s="43"/>
      <c r="BE623" s="43"/>
      <c r="BF623" s="43"/>
      <c r="BG623" s="43"/>
      <c r="BH623" s="43"/>
      <c r="BI623" s="43"/>
      <c r="BJ623" s="43"/>
      <c r="BK623" s="43"/>
      <c r="BL623" s="43"/>
      <c r="BM623" s="43"/>
      <c r="BN623" s="43"/>
      <c r="BO623" s="43"/>
      <c r="BP623" s="43"/>
      <c r="BQ623" s="43"/>
      <c r="BR623" s="43"/>
      <c r="BS623" s="43"/>
      <c r="BT623" s="43"/>
      <c r="BU623" s="43"/>
      <c r="BV623" s="43"/>
      <c r="BW623" s="43"/>
      <c r="BX623" s="43"/>
      <c r="BY623" s="43"/>
      <c r="BZ623" s="43"/>
      <c r="CA623" s="43"/>
      <c r="CB623" s="43"/>
      <c r="CC623" s="43"/>
      <c r="CD623" s="43"/>
      <c r="CE623" s="43"/>
      <c r="CF623" s="43"/>
      <c r="CG623" s="43"/>
      <c r="CH623" s="43"/>
      <c r="CI623" s="43"/>
      <c r="CJ623" s="43"/>
      <c r="CK623" s="43"/>
      <c r="CL623" s="43"/>
      <c r="CM623" s="43"/>
      <c r="CN623" s="43"/>
      <c r="CO623" s="43"/>
      <c r="CP623" s="43"/>
      <c r="CQ623" s="43"/>
      <c r="CR623" s="43"/>
      <c r="CS623" s="43"/>
      <c r="CT623" s="43"/>
      <c r="CU623" s="43"/>
      <c r="CV623" s="43"/>
      <c r="CW623" s="43"/>
      <c r="CX623" s="43"/>
      <c r="CY623" s="43"/>
      <c r="CZ623" s="43"/>
      <c r="DA623" s="43"/>
      <c r="DC623" s="198"/>
      <c r="DD623" s="43"/>
      <c r="DE623" s="43"/>
      <c r="DF623" s="43"/>
      <c r="DG623" s="43"/>
      <c r="DH623" s="43"/>
      <c r="DI623" s="43"/>
      <c r="DJ623" s="43"/>
      <c r="DK623" s="43"/>
      <c r="DL623" s="43"/>
      <c r="DM623" s="43"/>
      <c r="DN623" s="43"/>
      <c r="DO623" s="43"/>
      <c r="DP623" s="43"/>
      <c r="DQ623" s="43"/>
      <c r="DR623" s="43"/>
      <c r="DS623" s="43"/>
      <c r="DT623" s="43"/>
      <c r="DU623" s="43"/>
      <c r="DV623" s="43"/>
      <c r="DW623" s="43"/>
      <c r="DX623" s="43"/>
      <c r="DY623" s="43"/>
      <c r="DZ623" s="43"/>
      <c r="EA623" s="43"/>
      <c r="EB623" s="43"/>
      <c r="EC623" s="43"/>
      <c r="ED623" s="43"/>
      <c r="EE623" s="43"/>
      <c r="EF623" s="43"/>
      <c r="EG623" s="43"/>
      <c r="EH623" s="43"/>
      <c r="EI623" s="43"/>
      <c r="EJ623" s="43"/>
      <c r="EK623" s="43"/>
      <c r="EL623" s="43"/>
      <c r="EM623" s="43"/>
      <c r="EN623" s="43"/>
      <c r="EO623" s="43"/>
      <c r="EP623" s="43"/>
      <c r="EQ623" s="43"/>
      <c r="ER623" s="43"/>
      <c r="ES623" s="43"/>
      <c r="ET623" s="43"/>
      <c r="EU623" s="43"/>
      <c r="EV623" s="43"/>
      <c r="EW623" s="43"/>
      <c r="EX623" s="43"/>
      <c r="EY623" s="43"/>
      <c r="EZ623" s="43"/>
      <c r="FA623" s="43"/>
      <c r="FB623" s="308"/>
      <c r="FC623" s="43"/>
      <c r="FD623" s="43"/>
      <c r="FE623" s="43"/>
      <c r="FF623" s="43"/>
      <c r="FG623" s="43"/>
      <c r="FH623" s="43"/>
      <c r="FI623" s="43"/>
      <c r="FJ623" s="43"/>
      <c r="FK623" s="43"/>
      <c r="FL623" s="43"/>
      <c r="FM623" s="43"/>
      <c r="FN623" s="43"/>
      <c r="FO623" s="43"/>
      <c r="FP623" s="43"/>
      <c r="FQ623" s="43"/>
      <c r="FR623" s="43"/>
      <c r="FS623" s="43"/>
      <c r="FT623" s="43"/>
      <c r="FU623" s="43"/>
      <c r="FV623" s="43"/>
      <c r="FW623" s="43"/>
      <c r="FX623" s="43"/>
      <c r="FY623" s="43"/>
      <c r="FZ623" s="43"/>
      <c r="GA623" s="43"/>
      <c r="GB623" s="43"/>
      <c r="GC623" s="43"/>
      <c r="GD623" s="43"/>
      <c r="GE623" s="43"/>
      <c r="GF623" s="43"/>
      <c r="GG623" s="43"/>
      <c r="GH623" s="43"/>
      <c r="GI623" s="43"/>
      <c r="GJ623" s="43"/>
      <c r="GK623" s="43"/>
      <c r="GL623" s="43"/>
      <c r="GM623" s="43"/>
      <c r="GN623" s="43"/>
      <c r="GO623" s="43"/>
      <c r="GP623" s="43"/>
      <c r="GQ623" s="43"/>
      <c r="GR623" s="43"/>
      <c r="GS623" s="43"/>
      <c r="GT623" s="43"/>
      <c r="GU623" s="43"/>
      <c r="GV623" s="43"/>
      <c r="GW623" s="43"/>
      <c r="GX623" s="43"/>
      <c r="GY623" s="43"/>
      <c r="GZ623" s="43"/>
      <c r="HA623" s="43"/>
      <c r="HB623" s="43"/>
    </row>
    <row r="624" spans="1:210" x14ac:dyDescent="0.6">
      <c r="A624" s="327">
        <v>21</v>
      </c>
      <c r="B624" s="198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  <c r="AH624" s="43"/>
      <c r="AI624" s="43"/>
      <c r="AJ624" s="43"/>
      <c r="AK624" s="43"/>
      <c r="AL624" s="43"/>
      <c r="AM624" s="43"/>
      <c r="AN624" s="43"/>
      <c r="AO624" s="43"/>
      <c r="AP624" s="43"/>
      <c r="AQ624" s="43"/>
      <c r="AR624" s="43"/>
      <c r="AS624" s="43"/>
      <c r="AT624" s="43"/>
      <c r="AU624" s="43"/>
      <c r="AV624" s="43"/>
      <c r="AW624" s="43"/>
      <c r="AX624" s="43"/>
      <c r="AY624" s="43"/>
      <c r="AZ624" s="43"/>
      <c r="BA624" s="308"/>
      <c r="BB624" s="43"/>
      <c r="BC624" s="43"/>
      <c r="BD624" s="43"/>
      <c r="BE624" s="43"/>
      <c r="BF624" s="43"/>
      <c r="BG624" s="43"/>
      <c r="BH624" s="43"/>
      <c r="BI624" s="43"/>
      <c r="BJ624" s="43"/>
      <c r="BK624" s="43"/>
      <c r="BL624" s="43"/>
      <c r="BM624" s="43"/>
      <c r="BN624" s="43"/>
      <c r="BO624" s="43"/>
      <c r="BP624" s="43"/>
      <c r="BQ624" s="43"/>
      <c r="BR624" s="43"/>
      <c r="BS624" s="43"/>
      <c r="BT624" s="43"/>
      <c r="BU624" s="43"/>
      <c r="BV624" s="43"/>
      <c r="BW624" s="43"/>
      <c r="BX624" s="43"/>
      <c r="BY624" s="43"/>
      <c r="BZ624" s="43"/>
      <c r="CA624" s="43"/>
      <c r="CB624" s="43"/>
      <c r="CC624" s="43"/>
      <c r="CD624" s="43"/>
      <c r="CE624" s="43"/>
      <c r="CF624" s="43"/>
      <c r="CG624" s="43"/>
      <c r="CH624" s="43"/>
      <c r="CI624" s="43"/>
      <c r="CJ624" s="43"/>
      <c r="CK624" s="43"/>
      <c r="CL624" s="43"/>
      <c r="CM624" s="43"/>
      <c r="CN624" s="43"/>
      <c r="CO624" s="43"/>
      <c r="CP624" s="43"/>
      <c r="CQ624" s="43"/>
      <c r="CR624" s="43"/>
      <c r="CS624" s="43"/>
      <c r="CT624" s="43"/>
      <c r="CU624" s="43"/>
      <c r="CV624" s="43"/>
      <c r="CW624" s="43"/>
      <c r="CX624" s="43"/>
      <c r="CY624" s="43"/>
      <c r="CZ624" s="43"/>
      <c r="DA624" s="43"/>
      <c r="DC624" s="198"/>
      <c r="DD624" s="43"/>
      <c r="DE624" s="43"/>
      <c r="DF624" s="43"/>
      <c r="DG624" s="43"/>
      <c r="DH624" s="43"/>
      <c r="DI624" s="43"/>
      <c r="DJ624" s="43"/>
      <c r="DK624" s="43"/>
      <c r="DL624" s="43"/>
      <c r="DM624" s="43"/>
      <c r="DN624" s="43"/>
      <c r="DO624" s="43"/>
      <c r="DP624" s="43"/>
      <c r="DQ624" s="43"/>
      <c r="DR624" s="43"/>
      <c r="DS624" s="43"/>
      <c r="DT624" s="43"/>
      <c r="DU624" s="43"/>
      <c r="DV624" s="43"/>
      <c r="DW624" s="43"/>
      <c r="DX624" s="43"/>
      <c r="DY624" s="43"/>
      <c r="DZ624" s="43"/>
      <c r="EA624" s="43"/>
      <c r="EB624" s="43"/>
      <c r="EC624" s="43"/>
      <c r="ED624" s="43"/>
      <c r="EE624" s="43"/>
      <c r="EF624" s="43"/>
      <c r="EG624" s="43"/>
      <c r="EH624" s="43"/>
      <c r="EI624" s="43"/>
      <c r="EJ624" s="43"/>
      <c r="EK624" s="43"/>
      <c r="EL624" s="43"/>
      <c r="EM624" s="43"/>
      <c r="EN624" s="43"/>
      <c r="EO624" s="43"/>
      <c r="EP624" s="43"/>
      <c r="EQ624" s="43"/>
      <c r="ER624" s="43"/>
      <c r="ES624" s="43"/>
      <c r="ET624" s="43"/>
      <c r="EU624" s="43"/>
      <c r="EV624" s="43"/>
      <c r="EW624" s="43"/>
      <c r="EX624" s="43"/>
      <c r="EY624" s="43"/>
      <c r="EZ624" s="43"/>
      <c r="FA624" s="43"/>
      <c r="FB624" s="308"/>
      <c r="FC624" s="43"/>
      <c r="FD624" s="43"/>
      <c r="FE624" s="43"/>
      <c r="FF624" s="43"/>
      <c r="FG624" s="43"/>
      <c r="FH624" s="43"/>
      <c r="FI624" s="43"/>
      <c r="FJ624" s="43"/>
      <c r="FK624" s="43"/>
      <c r="FL624" s="43"/>
      <c r="FM624" s="43"/>
      <c r="FN624" s="43"/>
      <c r="FO624" s="43"/>
      <c r="FP624" s="43"/>
      <c r="FQ624" s="43"/>
      <c r="FR624" s="43"/>
      <c r="FS624" s="43"/>
      <c r="FT624" s="43"/>
      <c r="FU624" s="43"/>
      <c r="FV624" s="43"/>
      <c r="FW624" s="43"/>
      <c r="FX624" s="43"/>
      <c r="FY624" s="43"/>
      <c r="FZ624" s="43"/>
      <c r="GA624" s="43"/>
      <c r="GB624" s="43"/>
      <c r="GC624" s="43"/>
      <c r="GD624" s="43"/>
      <c r="GE624" s="43"/>
      <c r="GF624" s="43"/>
      <c r="GG624" s="43"/>
      <c r="GH624" s="43"/>
      <c r="GI624" s="43"/>
      <c r="GJ624" s="43"/>
      <c r="GK624" s="43"/>
      <c r="GL624" s="43"/>
      <c r="GM624" s="43"/>
      <c r="GN624" s="43"/>
      <c r="GO624" s="43"/>
      <c r="GP624" s="43"/>
      <c r="GQ624" s="43"/>
      <c r="GR624" s="43"/>
      <c r="GS624" s="43"/>
      <c r="GT624" s="43"/>
      <c r="GU624" s="43"/>
      <c r="GV624" s="43"/>
      <c r="GW624" s="43"/>
      <c r="GX624" s="43"/>
      <c r="GY624" s="43"/>
      <c r="GZ624" s="43"/>
      <c r="HA624" s="43"/>
      <c r="HB624" s="43"/>
    </row>
    <row r="625" spans="1:210" x14ac:dyDescent="0.6">
      <c r="A625" s="327">
        <v>22</v>
      </c>
      <c r="B625" s="198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  <c r="AH625" s="43"/>
      <c r="AI625" s="43"/>
      <c r="AJ625" s="43"/>
      <c r="AK625" s="43"/>
      <c r="AL625" s="43"/>
      <c r="AM625" s="43"/>
      <c r="AN625" s="43"/>
      <c r="AO625" s="43"/>
      <c r="AP625" s="43"/>
      <c r="AQ625" s="43"/>
      <c r="AR625" s="43"/>
      <c r="AS625" s="43"/>
      <c r="AT625" s="43"/>
      <c r="AU625" s="43"/>
      <c r="AV625" s="43"/>
      <c r="AW625" s="43"/>
      <c r="AX625" s="43"/>
      <c r="AY625" s="43"/>
      <c r="AZ625" s="43"/>
      <c r="BA625" s="308"/>
      <c r="BB625" s="43"/>
      <c r="BC625" s="43"/>
      <c r="BD625" s="43"/>
      <c r="BE625" s="43"/>
      <c r="BF625" s="43"/>
      <c r="BG625" s="43"/>
      <c r="BH625" s="43"/>
      <c r="BI625" s="43"/>
      <c r="BJ625" s="43"/>
      <c r="BK625" s="43"/>
      <c r="BL625" s="43"/>
      <c r="BM625" s="43"/>
      <c r="BN625" s="43"/>
      <c r="BO625" s="43"/>
      <c r="BP625" s="43"/>
      <c r="BQ625" s="43"/>
      <c r="BR625" s="43"/>
      <c r="BS625" s="43"/>
      <c r="BT625" s="43"/>
      <c r="BU625" s="43"/>
      <c r="BV625" s="43"/>
      <c r="BW625" s="43"/>
      <c r="BX625" s="43"/>
      <c r="BY625" s="43"/>
      <c r="BZ625" s="43"/>
      <c r="CA625" s="43"/>
      <c r="CB625" s="43"/>
      <c r="CC625" s="43"/>
      <c r="CD625" s="43"/>
      <c r="CE625" s="43"/>
      <c r="CF625" s="43"/>
      <c r="CG625" s="43"/>
      <c r="CH625" s="43"/>
      <c r="CI625" s="43"/>
      <c r="CJ625" s="43"/>
      <c r="CK625" s="43"/>
      <c r="CL625" s="43"/>
      <c r="CM625" s="43"/>
      <c r="CN625" s="43"/>
      <c r="CO625" s="43"/>
      <c r="CP625" s="43"/>
      <c r="CQ625" s="43"/>
      <c r="CR625" s="43"/>
      <c r="CS625" s="43"/>
      <c r="CT625" s="43"/>
      <c r="CU625" s="43"/>
      <c r="CV625" s="43"/>
      <c r="CW625" s="43"/>
      <c r="CX625" s="43"/>
      <c r="CY625" s="43"/>
      <c r="CZ625" s="43"/>
      <c r="DA625" s="43"/>
      <c r="DC625" s="198"/>
      <c r="DD625" s="43"/>
      <c r="DE625" s="43"/>
      <c r="DF625" s="43"/>
      <c r="DG625" s="43"/>
      <c r="DH625" s="43"/>
      <c r="DI625" s="43"/>
      <c r="DJ625" s="43"/>
      <c r="DK625" s="43"/>
      <c r="DL625" s="43"/>
      <c r="DM625" s="43"/>
      <c r="DN625" s="43"/>
      <c r="DO625" s="43"/>
      <c r="DP625" s="43"/>
      <c r="DQ625" s="43"/>
      <c r="DR625" s="43"/>
      <c r="DS625" s="43"/>
      <c r="DT625" s="43"/>
      <c r="DU625" s="43"/>
      <c r="DV625" s="43"/>
      <c r="DW625" s="43"/>
      <c r="DX625" s="43"/>
      <c r="DY625" s="43"/>
      <c r="DZ625" s="43"/>
      <c r="EA625" s="43"/>
      <c r="EB625" s="43"/>
      <c r="EC625" s="43"/>
      <c r="ED625" s="43"/>
      <c r="EE625" s="43"/>
      <c r="EF625" s="43"/>
      <c r="EG625" s="43"/>
      <c r="EH625" s="43"/>
      <c r="EI625" s="43"/>
      <c r="EJ625" s="43"/>
      <c r="EK625" s="43"/>
      <c r="EL625" s="43"/>
      <c r="EM625" s="43"/>
      <c r="EN625" s="43"/>
      <c r="EO625" s="43"/>
      <c r="EP625" s="43"/>
      <c r="EQ625" s="43"/>
      <c r="ER625" s="43"/>
      <c r="ES625" s="43"/>
      <c r="ET625" s="43"/>
      <c r="EU625" s="43"/>
      <c r="EV625" s="43"/>
      <c r="EW625" s="43"/>
      <c r="EX625" s="43"/>
      <c r="EY625" s="43"/>
      <c r="EZ625" s="43"/>
      <c r="FA625" s="43"/>
      <c r="FB625" s="308"/>
      <c r="FC625" s="43"/>
      <c r="FD625" s="43"/>
      <c r="FE625" s="43"/>
      <c r="FF625" s="43"/>
      <c r="FG625" s="43"/>
      <c r="FH625" s="43"/>
      <c r="FI625" s="43"/>
      <c r="FJ625" s="43"/>
      <c r="FK625" s="43"/>
      <c r="FL625" s="43"/>
      <c r="FM625" s="43"/>
      <c r="FN625" s="43"/>
      <c r="FO625" s="43"/>
      <c r="FP625" s="43"/>
      <c r="FQ625" s="43"/>
      <c r="FR625" s="43"/>
      <c r="FS625" s="43"/>
      <c r="FT625" s="43"/>
      <c r="FU625" s="43"/>
      <c r="FV625" s="43"/>
      <c r="FW625" s="43"/>
      <c r="FX625" s="43"/>
      <c r="FY625" s="43"/>
      <c r="FZ625" s="43"/>
      <c r="GA625" s="43"/>
      <c r="GB625" s="43"/>
      <c r="GC625" s="43"/>
      <c r="GD625" s="43"/>
      <c r="GE625" s="43"/>
      <c r="GF625" s="43"/>
      <c r="GG625" s="43"/>
      <c r="GH625" s="43"/>
      <c r="GI625" s="43"/>
      <c r="GJ625" s="43"/>
      <c r="GK625" s="43"/>
      <c r="GL625" s="43"/>
      <c r="GM625" s="43"/>
      <c r="GN625" s="43"/>
      <c r="GO625" s="43"/>
      <c r="GP625" s="43"/>
      <c r="GQ625" s="43"/>
      <c r="GR625" s="43"/>
      <c r="GS625" s="43"/>
      <c r="GT625" s="43"/>
      <c r="GU625" s="43"/>
      <c r="GV625" s="43"/>
      <c r="GW625" s="43"/>
      <c r="GX625" s="43"/>
      <c r="GY625" s="43"/>
      <c r="GZ625" s="43"/>
      <c r="HA625" s="43"/>
      <c r="HB625" s="43"/>
    </row>
    <row r="626" spans="1:210" x14ac:dyDescent="0.6">
      <c r="A626" s="327">
        <v>23</v>
      </c>
      <c r="B626" s="198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  <c r="AH626" s="43"/>
      <c r="AI626" s="43"/>
      <c r="AJ626" s="43"/>
      <c r="AK626" s="43"/>
      <c r="AL626" s="43"/>
      <c r="AM626" s="43"/>
      <c r="AN626" s="43"/>
      <c r="AO626" s="43"/>
      <c r="AP626" s="43"/>
      <c r="AQ626" s="43"/>
      <c r="AR626" s="43"/>
      <c r="AS626" s="43"/>
      <c r="AT626" s="43"/>
      <c r="AU626" s="43"/>
      <c r="AV626" s="43"/>
      <c r="AW626" s="43"/>
      <c r="AX626" s="43"/>
      <c r="AY626" s="43"/>
      <c r="AZ626" s="43"/>
      <c r="BA626" s="308"/>
      <c r="BB626" s="43"/>
      <c r="BC626" s="43"/>
      <c r="BD626" s="43"/>
      <c r="BE626" s="43"/>
      <c r="BF626" s="43"/>
      <c r="BG626" s="43"/>
      <c r="BH626" s="43"/>
      <c r="BI626" s="43"/>
      <c r="BJ626" s="43"/>
      <c r="BK626" s="43"/>
      <c r="BL626" s="43"/>
      <c r="BM626" s="43"/>
      <c r="BN626" s="43"/>
      <c r="BO626" s="43"/>
      <c r="BP626" s="43"/>
      <c r="BQ626" s="43"/>
      <c r="BR626" s="43"/>
      <c r="BS626" s="43"/>
      <c r="BT626" s="43"/>
      <c r="BU626" s="43"/>
      <c r="BV626" s="43"/>
      <c r="BW626" s="43"/>
      <c r="BX626" s="43"/>
      <c r="BY626" s="43"/>
      <c r="BZ626" s="43"/>
      <c r="CA626" s="43"/>
      <c r="CB626" s="43"/>
      <c r="CC626" s="43"/>
      <c r="CD626" s="43"/>
      <c r="CE626" s="43"/>
      <c r="CF626" s="43"/>
      <c r="CG626" s="43"/>
      <c r="CH626" s="43"/>
      <c r="CI626" s="43"/>
      <c r="CJ626" s="43"/>
      <c r="CK626" s="43"/>
      <c r="CL626" s="43"/>
      <c r="CM626" s="43"/>
      <c r="CN626" s="43"/>
      <c r="CO626" s="43"/>
      <c r="CP626" s="43"/>
      <c r="CQ626" s="43"/>
      <c r="CR626" s="43"/>
      <c r="CS626" s="43"/>
      <c r="CT626" s="43"/>
      <c r="CU626" s="43"/>
      <c r="CV626" s="43"/>
      <c r="CW626" s="43"/>
      <c r="CX626" s="43"/>
      <c r="CY626" s="43"/>
      <c r="CZ626" s="43"/>
      <c r="DA626" s="43"/>
      <c r="DC626" s="198"/>
      <c r="DD626" s="43"/>
      <c r="DE626" s="43"/>
      <c r="DF626" s="43"/>
      <c r="DG626" s="43"/>
      <c r="DH626" s="43"/>
      <c r="DI626" s="43"/>
      <c r="DJ626" s="43"/>
      <c r="DK626" s="43"/>
      <c r="DL626" s="43"/>
      <c r="DM626" s="43"/>
      <c r="DN626" s="43"/>
      <c r="DO626" s="43"/>
      <c r="DP626" s="43"/>
      <c r="DQ626" s="43"/>
      <c r="DR626" s="43"/>
      <c r="DS626" s="43"/>
      <c r="DT626" s="43"/>
      <c r="DU626" s="43"/>
      <c r="DV626" s="43"/>
      <c r="DW626" s="43"/>
      <c r="DX626" s="43"/>
      <c r="DY626" s="43"/>
      <c r="DZ626" s="43"/>
      <c r="EA626" s="43"/>
      <c r="EB626" s="43"/>
      <c r="EC626" s="43"/>
      <c r="ED626" s="43"/>
      <c r="EE626" s="43"/>
      <c r="EF626" s="43"/>
      <c r="EG626" s="43"/>
      <c r="EH626" s="43"/>
      <c r="EI626" s="43"/>
      <c r="EJ626" s="43"/>
      <c r="EK626" s="43"/>
      <c r="EL626" s="43"/>
      <c r="EM626" s="43"/>
      <c r="EN626" s="43"/>
      <c r="EO626" s="43"/>
      <c r="EP626" s="43"/>
      <c r="EQ626" s="43"/>
      <c r="ER626" s="43"/>
      <c r="ES626" s="43"/>
      <c r="ET626" s="43"/>
      <c r="EU626" s="43"/>
      <c r="EV626" s="43"/>
      <c r="EW626" s="43"/>
      <c r="EX626" s="43"/>
      <c r="EY626" s="43"/>
      <c r="EZ626" s="43"/>
      <c r="FA626" s="43"/>
      <c r="FB626" s="308"/>
      <c r="FC626" s="43"/>
      <c r="FD626" s="43"/>
      <c r="FE626" s="43"/>
      <c r="FF626" s="43"/>
      <c r="FG626" s="43"/>
      <c r="FH626" s="43"/>
      <c r="FI626" s="43"/>
      <c r="FJ626" s="43"/>
      <c r="FK626" s="43"/>
      <c r="FL626" s="43"/>
      <c r="FM626" s="43"/>
      <c r="FN626" s="43"/>
      <c r="FO626" s="43"/>
      <c r="FP626" s="43"/>
      <c r="FQ626" s="43"/>
      <c r="FR626" s="43"/>
      <c r="FS626" s="43"/>
      <c r="FT626" s="43"/>
      <c r="FU626" s="43"/>
      <c r="FV626" s="43"/>
      <c r="FW626" s="43"/>
      <c r="FX626" s="43"/>
      <c r="FY626" s="43"/>
      <c r="FZ626" s="43"/>
      <c r="GA626" s="43"/>
      <c r="GB626" s="43"/>
      <c r="GC626" s="43"/>
      <c r="GD626" s="43"/>
      <c r="GE626" s="43"/>
      <c r="GF626" s="43"/>
      <c r="GG626" s="43"/>
      <c r="GH626" s="43"/>
      <c r="GI626" s="43"/>
      <c r="GJ626" s="43"/>
      <c r="GK626" s="43"/>
      <c r="GL626" s="43"/>
      <c r="GM626" s="43"/>
      <c r="GN626" s="43"/>
      <c r="GO626" s="43"/>
      <c r="GP626" s="43"/>
      <c r="GQ626" s="43"/>
      <c r="GR626" s="43"/>
      <c r="GS626" s="43"/>
      <c r="GT626" s="43"/>
      <c r="GU626" s="43"/>
      <c r="GV626" s="43"/>
      <c r="GW626" s="43"/>
      <c r="GX626" s="43"/>
      <c r="GY626" s="43"/>
      <c r="GZ626" s="43"/>
      <c r="HA626" s="43"/>
      <c r="HB626" s="43"/>
    </row>
    <row r="627" spans="1:210" x14ac:dyDescent="0.6">
      <c r="A627" s="327">
        <v>24</v>
      </c>
      <c r="B627" s="198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  <c r="AH627" s="43"/>
      <c r="AI627" s="43"/>
      <c r="AJ627" s="43"/>
      <c r="AK627" s="43"/>
      <c r="AL627" s="43"/>
      <c r="AM627" s="43"/>
      <c r="AN627" s="43"/>
      <c r="AO627" s="43"/>
      <c r="AP627" s="43"/>
      <c r="AQ627" s="43"/>
      <c r="AR627" s="43"/>
      <c r="AS627" s="43"/>
      <c r="AT627" s="43"/>
      <c r="AU627" s="43"/>
      <c r="AV627" s="43"/>
      <c r="AW627" s="43"/>
      <c r="AX627" s="43"/>
      <c r="AY627" s="43"/>
      <c r="AZ627" s="43"/>
      <c r="BA627" s="308"/>
      <c r="BB627" s="43"/>
      <c r="BC627" s="43"/>
      <c r="BD627" s="43"/>
      <c r="BE627" s="43"/>
      <c r="BF627" s="43"/>
      <c r="BG627" s="43"/>
      <c r="BH627" s="43"/>
      <c r="BI627" s="43"/>
      <c r="BJ627" s="43"/>
      <c r="BK627" s="43"/>
      <c r="BL627" s="43"/>
      <c r="BM627" s="43"/>
      <c r="BN627" s="43"/>
      <c r="BO627" s="43"/>
      <c r="BP627" s="43"/>
      <c r="BQ627" s="43"/>
      <c r="BR627" s="43"/>
      <c r="BS627" s="43"/>
      <c r="BT627" s="43"/>
      <c r="BU627" s="43"/>
      <c r="BV627" s="43"/>
      <c r="BW627" s="43"/>
      <c r="BX627" s="43"/>
      <c r="BY627" s="43"/>
      <c r="BZ627" s="43"/>
      <c r="CA627" s="43"/>
      <c r="CB627" s="43"/>
      <c r="CC627" s="43"/>
      <c r="CD627" s="43"/>
      <c r="CE627" s="43"/>
      <c r="CF627" s="43"/>
      <c r="CG627" s="43"/>
      <c r="CH627" s="43"/>
      <c r="CI627" s="43"/>
      <c r="CJ627" s="43"/>
      <c r="CK627" s="43"/>
      <c r="CL627" s="43"/>
      <c r="CM627" s="43"/>
      <c r="CN627" s="43"/>
      <c r="CO627" s="43"/>
      <c r="CP627" s="43"/>
      <c r="CQ627" s="43"/>
      <c r="CR627" s="43"/>
      <c r="CS627" s="43"/>
      <c r="CT627" s="43"/>
      <c r="CU627" s="43"/>
      <c r="CV627" s="43"/>
      <c r="CW627" s="43"/>
      <c r="CX627" s="43"/>
      <c r="CY627" s="43"/>
      <c r="CZ627" s="43"/>
      <c r="DA627" s="43"/>
      <c r="DC627" s="198"/>
      <c r="DD627" s="43"/>
      <c r="DE627" s="43"/>
      <c r="DF627" s="43"/>
      <c r="DG627" s="43"/>
      <c r="DH627" s="43"/>
      <c r="DI627" s="43"/>
      <c r="DJ627" s="43"/>
      <c r="DK627" s="43"/>
      <c r="DL627" s="43"/>
      <c r="DM627" s="43"/>
      <c r="DN627" s="43"/>
      <c r="DO627" s="43"/>
      <c r="DP627" s="43"/>
      <c r="DQ627" s="43"/>
      <c r="DR627" s="43"/>
      <c r="DS627" s="43"/>
      <c r="DT627" s="43"/>
      <c r="DU627" s="43"/>
      <c r="DV627" s="43"/>
      <c r="DW627" s="43"/>
      <c r="DX627" s="43"/>
      <c r="DY627" s="43"/>
      <c r="DZ627" s="43"/>
      <c r="EA627" s="43"/>
      <c r="EB627" s="43"/>
      <c r="EC627" s="43"/>
      <c r="ED627" s="43"/>
      <c r="EE627" s="43"/>
      <c r="EF627" s="43"/>
      <c r="EG627" s="43"/>
      <c r="EH627" s="43"/>
      <c r="EI627" s="43"/>
      <c r="EJ627" s="43"/>
      <c r="EK627" s="43"/>
      <c r="EL627" s="43"/>
      <c r="EM627" s="43"/>
      <c r="EN627" s="43"/>
      <c r="EO627" s="43"/>
      <c r="EP627" s="43"/>
      <c r="EQ627" s="43"/>
      <c r="ER627" s="43"/>
      <c r="ES627" s="43"/>
      <c r="ET627" s="43"/>
      <c r="EU627" s="43"/>
      <c r="EV627" s="43"/>
      <c r="EW627" s="43"/>
      <c r="EX627" s="43"/>
      <c r="EY627" s="43"/>
      <c r="EZ627" s="43"/>
      <c r="FA627" s="43"/>
      <c r="FB627" s="308"/>
      <c r="FC627" s="43"/>
      <c r="FD627" s="43"/>
      <c r="FE627" s="43"/>
      <c r="FF627" s="43"/>
      <c r="FG627" s="43"/>
      <c r="FH627" s="43"/>
      <c r="FI627" s="43"/>
      <c r="FJ627" s="43"/>
      <c r="FK627" s="43"/>
      <c r="FL627" s="43"/>
      <c r="FM627" s="43"/>
      <c r="FN627" s="43"/>
      <c r="FO627" s="43"/>
      <c r="FP627" s="43"/>
      <c r="FQ627" s="43"/>
      <c r="FR627" s="43"/>
      <c r="FS627" s="43"/>
      <c r="FT627" s="43"/>
      <c r="FU627" s="43"/>
      <c r="FV627" s="43"/>
      <c r="FW627" s="43"/>
      <c r="FX627" s="43"/>
      <c r="FY627" s="43"/>
      <c r="FZ627" s="43"/>
      <c r="GA627" s="43"/>
      <c r="GB627" s="43"/>
      <c r="GC627" s="43"/>
      <c r="GD627" s="43"/>
      <c r="GE627" s="43"/>
      <c r="GF627" s="43"/>
      <c r="GG627" s="43"/>
      <c r="GH627" s="43"/>
      <c r="GI627" s="43"/>
      <c r="GJ627" s="43"/>
      <c r="GK627" s="43"/>
      <c r="GL627" s="43"/>
      <c r="GM627" s="43"/>
      <c r="GN627" s="43"/>
      <c r="GO627" s="43"/>
      <c r="GP627" s="43"/>
      <c r="GQ627" s="43"/>
      <c r="GR627" s="43"/>
      <c r="GS627" s="43"/>
      <c r="GT627" s="43"/>
      <c r="GU627" s="43"/>
      <c r="GV627" s="43"/>
      <c r="GW627" s="43"/>
      <c r="GX627" s="43"/>
      <c r="GY627" s="43"/>
      <c r="GZ627" s="43"/>
      <c r="HA627" s="43"/>
      <c r="HB627" s="43"/>
    </row>
    <row r="628" spans="1:210" x14ac:dyDescent="0.6">
      <c r="A628" s="327">
        <v>25</v>
      </c>
      <c r="B628" s="198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  <c r="AH628" s="43"/>
      <c r="AI628" s="43"/>
      <c r="AJ628" s="43"/>
      <c r="AK628" s="43"/>
      <c r="AL628" s="43"/>
      <c r="AM628" s="43"/>
      <c r="AN628" s="43"/>
      <c r="AO628" s="43"/>
      <c r="AP628" s="43"/>
      <c r="AQ628" s="43"/>
      <c r="AR628" s="43"/>
      <c r="AS628" s="43"/>
      <c r="AT628" s="43"/>
      <c r="AU628" s="43"/>
      <c r="AV628" s="43"/>
      <c r="AW628" s="43"/>
      <c r="AX628" s="43"/>
      <c r="AY628" s="43"/>
      <c r="AZ628" s="43"/>
      <c r="BA628" s="308"/>
      <c r="BB628" s="43"/>
      <c r="BC628" s="43"/>
      <c r="BD628" s="43"/>
      <c r="BE628" s="43"/>
      <c r="BF628" s="43"/>
      <c r="BG628" s="43"/>
      <c r="BH628" s="43"/>
      <c r="BI628" s="43"/>
      <c r="BJ628" s="43"/>
      <c r="BK628" s="43"/>
      <c r="BL628" s="43"/>
      <c r="BM628" s="43"/>
      <c r="BN628" s="43"/>
      <c r="BO628" s="43"/>
      <c r="BP628" s="43"/>
      <c r="BQ628" s="43"/>
      <c r="BR628" s="43"/>
      <c r="BS628" s="43"/>
      <c r="BT628" s="43"/>
      <c r="BU628" s="43"/>
      <c r="BV628" s="43"/>
      <c r="BW628" s="43"/>
      <c r="BX628" s="43"/>
      <c r="BY628" s="43"/>
      <c r="BZ628" s="43"/>
      <c r="CA628" s="43"/>
      <c r="CB628" s="43"/>
      <c r="CC628" s="43"/>
      <c r="CD628" s="43"/>
      <c r="CE628" s="43"/>
      <c r="CF628" s="43"/>
      <c r="CG628" s="43"/>
      <c r="CH628" s="43"/>
      <c r="CI628" s="43"/>
      <c r="CJ628" s="43"/>
      <c r="CK628" s="43"/>
      <c r="CL628" s="43"/>
      <c r="CM628" s="43"/>
      <c r="CN628" s="43"/>
      <c r="CO628" s="43"/>
      <c r="CP628" s="43"/>
      <c r="CQ628" s="43"/>
      <c r="CR628" s="43"/>
      <c r="CS628" s="43"/>
      <c r="CT628" s="43"/>
      <c r="CU628" s="43"/>
      <c r="CV628" s="43"/>
      <c r="CW628" s="43"/>
      <c r="CX628" s="43"/>
      <c r="CY628" s="43"/>
      <c r="CZ628" s="43"/>
      <c r="DA628" s="43"/>
      <c r="DC628" s="198"/>
      <c r="DD628" s="43"/>
      <c r="DE628" s="43"/>
      <c r="DF628" s="43"/>
      <c r="DG628" s="43"/>
      <c r="DH628" s="43"/>
      <c r="DI628" s="43"/>
      <c r="DJ628" s="43"/>
      <c r="DK628" s="43"/>
      <c r="DL628" s="43"/>
      <c r="DM628" s="43"/>
      <c r="DN628" s="43"/>
      <c r="DO628" s="43"/>
      <c r="DP628" s="43"/>
      <c r="DQ628" s="43"/>
      <c r="DR628" s="43"/>
      <c r="DS628" s="43"/>
      <c r="DT628" s="43"/>
      <c r="DU628" s="43"/>
      <c r="DV628" s="43"/>
      <c r="DW628" s="43"/>
      <c r="DX628" s="43"/>
      <c r="DY628" s="43"/>
      <c r="DZ628" s="43"/>
      <c r="EA628" s="43"/>
      <c r="EB628" s="43"/>
      <c r="EC628" s="43"/>
      <c r="ED628" s="43"/>
      <c r="EE628" s="43"/>
      <c r="EF628" s="43"/>
      <c r="EG628" s="43"/>
      <c r="EH628" s="43"/>
      <c r="EI628" s="43"/>
      <c r="EJ628" s="43"/>
      <c r="EK628" s="43"/>
      <c r="EL628" s="43"/>
      <c r="EM628" s="43"/>
      <c r="EN628" s="43"/>
      <c r="EO628" s="43"/>
      <c r="EP628" s="43"/>
      <c r="EQ628" s="43"/>
      <c r="ER628" s="43"/>
      <c r="ES628" s="43"/>
      <c r="ET628" s="43"/>
      <c r="EU628" s="43"/>
      <c r="EV628" s="43"/>
      <c r="EW628" s="43"/>
      <c r="EX628" s="43"/>
      <c r="EY628" s="43"/>
      <c r="EZ628" s="43"/>
      <c r="FA628" s="43"/>
      <c r="FB628" s="308"/>
      <c r="FC628" s="43"/>
      <c r="FD628" s="43"/>
      <c r="FE628" s="43"/>
      <c r="FF628" s="43"/>
      <c r="FG628" s="43"/>
      <c r="FH628" s="43"/>
      <c r="FI628" s="43"/>
      <c r="FJ628" s="43"/>
      <c r="FK628" s="43"/>
      <c r="FL628" s="43"/>
      <c r="FM628" s="43"/>
      <c r="FN628" s="43"/>
      <c r="FO628" s="43"/>
      <c r="FP628" s="43"/>
      <c r="FQ628" s="43"/>
      <c r="FR628" s="43"/>
      <c r="FS628" s="43"/>
      <c r="FT628" s="43"/>
      <c r="FU628" s="43"/>
      <c r="FV628" s="43"/>
      <c r="FW628" s="43"/>
      <c r="FX628" s="43"/>
      <c r="FY628" s="43"/>
      <c r="FZ628" s="43"/>
      <c r="GA628" s="43"/>
      <c r="GB628" s="43"/>
      <c r="GC628" s="43"/>
      <c r="GD628" s="43"/>
      <c r="GE628" s="43"/>
      <c r="GF628" s="43"/>
      <c r="GG628" s="43"/>
      <c r="GH628" s="43"/>
      <c r="GI628" s="43"/>
      <c r="GJ628" s="43"/>
      <c r="GK628" s="43"/>
      <c r="GL628" s="43"/>
      <c r="GM628" s="43"/>
      <c r="GN628" s="43"/>
      <c r="GO628" s="43"/>
      <c r="GP628" s="43"/>
      <c r="GQ628" s="43"/>
      <c r="GR628" s="43"/>
      <c r="GS628" s="43"/>
      <c r="GT628" s="43"/>
      <c r="GU628" s="43"/>
      <c r="GV628" s="43"/>
      <c r="GW628" s="43"/>
      <c r="GX628" s="43"/>
      <c r="GY628" s="43"/>
      <c r="GZ628" s="43"/>
      <c r="HA628" s="43"/>
      <c r="HB628" s="43"/>
    </row>
    <row r="629" spans="1:210" x14ac:dyDescent="0.6">
      <c r="A629" s="327">
        <v>26</v>
      </c>
      <c r="B629" s="198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  <c r="AH629" s="43"/>
      <c r="AI629" s="43"/>
      <c r="AJ629" s="43"/>
      <c r="AK629" s="43"/>
      <c r="AL629" s="43"/>
      <c r="AM629" s="43"/>
      <c r="AN629" s="43"/>
      <c r="AO629" s="43"/>
      <c r="AP629" s="43"/>
      <c r="AQ629" s="43"/>
      <c r="AR629" s="43"/>
      <c r="AS629" s="43"/>
      <c r="AT629" s="43"/>
      <c r="AU629" s="43"/>
      <c r="AV629" s="43"/>
      <c r="AW629" s="43"/>
      <c r="AX629" s="43"/>
      <c r="AY629" s="43"/>
      <c r="AZ629" s="43"/>
      <c r="BA629" s="308"/>
      <c r="BB629" s="43"/>
      <c r="BC629" s="43"/>
      <c r="BD629" s="43"/>
      <c r="BE629" s="43"/>
      <c r="BF629" s="43"/>
      <c r="BG629" s="43"/>
      <c r="BH629" s="43"/>
      <c r="BI629" s="43"/>
      <c r="BJ629" s="43"/>
      <c r="BK629" s="43"/>
      <c r="BL629" s="43"/>
      <c r="BM629" s="43"/>
      <c r="BN629" s="43"/>
      <c r="BO629" s="43"/>
      <c r="BP629" s="43"/>
      <c r="BQ629" s="43"/>
      <c r="BR629" s="43"/>
      <c r="BS629" s="43"/>
      <c r="BT629" s="43"/>
      <c r="BU629" s="43"/>
      <c r="BV629" s="43"/>
      <c r="BW629" s="43"/>
      <c r="BX629" s="43"/>
      <c r="BY629" s="43"/>
      <c r="BZ629" s="43"/>
      <c r="CA629" s="43"/>
      <c r="CB629" s="43"/>
      <c r="CC629" s="43"/>
      <c r="CD629" s="43"/>
      <c r="CE629" s="43"/>
      <c r="CF629" s="43"/>
      <c r="CG629" s="43"/>
      <c r="CH629" s="43"/>
      <c r="CI629" s="43"/>
      <c r="CJ629" s="43"/>
      <c r="CK629" s="43"/>
      <c r="CL629" s="43"/>
      <c r="CM629" s="43"/>
      <c r="CN629" s="43"/>
      <c r="CO629" s="43"/>
      <c r="CP629" s="43"/>
      <c r="CQ629" s="43"/>
      <c r="CR629" s="43"/>
      <c r="CS629" s="43"/>
      <c r="CT629" s="43"/>
      <c r="CU629" s="43"/>
      <c r="CV629" s="43"/>
      <c r="CW629" s="43"/>
      <c r="CX629" s="43"/>
      <c r="CY629" s="43"/>
      <c r="CZ629" s="43"/>
      <c r="DA629" s="43"/>
      <c r="DC629" s="198"/>
      <c r="DD629" s="43"/>
      <c r="DE629" s="43"/>
      <c r="DF629" s="43"/>
      <c r="DG629" s="43"/>
      <c r="DH629" s="43"/>
      <c r="DI629" s="43"/>
      <c r="DJ629" s="43"/>
      <c r="DK629" s="43"/>
      <c r="DL629" s="43"/>
      <c r="DM629" s="43"/>
      <c r="DN629" s="43"/>
      <c r="DO629" s="43"/>
      <c r="DP629" s="43"/>
      <c r="DQ629" s="43"/>
      <c r="DR629" s="43"/>
      <c r="DS629" s="43"/>
      <c r="DT629" s="43"/>
      <c r="DU629" s="43"/>
      <c r="DV629" s="43"/>
      <c r="DW629" s="43"/>
      <c r="DX629" s="43"/>
      <c r="DY629" s="43"/>
      <c r="DZ629" s="43"/>
      <c r="EA629" s="43"/>
      <c r="EB629" s="43"/>
      <c r="EC629" s="43"/>
      <c r="ED629" s="43"/>
      <c r="EE629" s="43"/>
      <c r="EF629" s="43"/>
      <c r="EG629" s="43"/>
      <c r="EH629" s="43"/>
      <c r="EI629" s="43"/>
      <c r="EJ629" s="43"/>
      <c r="EK629" s="43"/>
      <c r="EL629" s="43"/>
      <c r="EM629" s="43"/>
      <c r="EN629" s="43"/>
      <c r="EO629" s="43"/>
      <c r="EP629" s="43"/>
      <c r="EQ629" s="43"/>
      <c r="ER629" s="43"/>
      <c r="ES629" s="43"/>
      <c r="ET629" s="43"/>
      <c r="EU629" s="43"/>
      <c r="EV629" s="43"/>
      <c r="EW629" s="43"/>
      <c r="EX629" s="43"/>
      <c r="EY629" s="43"/>
      <c r="EZ629" s="43"/>
      <c r="FA629" s="43"/>
      <c r="FB629" s="308"/>
      <c r="FC629" s="43"/>
      <c r="FD629" s="43"/>
      <c r="FE629" s="43"/>
      <c r="FF629" s="43"/>
      <c r="FG629" s="43"/>
      <c r="FH629" s="43"/>
      <c r="FI629" s="43"/>
      <c r="FJ629" s="43"/>
      <c r="FK629" s="43"/>
      <c r="FL629" s="43"/>
      <c r="FM629" s="43"/>
      <c r="FN629" s="43"/>
      <c r="FO629" s="43"/>
      <c r="FP629" s="43"/>
      <c r="FQ629" s="43"/>
      <c r="FR629" s="43"/>
      <c r="FS629" s="43"/>
      <c r="FT629" s="43"/>
      <c r="FU629" s="43"/>
      <c r="FV629" s="43"/>
      <c r="FW629" s="43"/>
      <c r="FX629" s="43"/>
      <c r="FY629" s="43"/>
      <c r="FZ629" s="43"/>
      <c r="GA629" s="43"/>
      <c r="GB629" s="43"/>
      <c r="GC629" s="43"/>
      <c r="GD629" s="43"/>
      <c r="GE629" s="43"/>
      <c r="GF629" s="43"/>
      <c r="GG629" s="43"/>
      <c r="GH629" s="43"/>
      <c r="GI629" s="43"/>
      <c r="GJ629" s="43"/>
      <c r="GK629" s="43"/>
      <c r="GL629" s="43"/>
      <c r="GM629" s="43"/>
      <c r="GN629" s="43"/>
      <c r="GO629" s="43"/>
      <c r="GP629" s="43"/>
      <c r="GQ629" s="43"/>
      <c r="GR629" s="43"/>
      <c r="GS629" s="43"/>
      <c r="GT629" s="43"/>
      <c r="GU629" s="43"/>
      <c r="GV629" s="43"/>
      <c r="GW629" s="43"/>
      <c r="GX629" s="43"/>
      <c r="GY629" s="43"/>
      <c r="GZ629" s="43"/>
      <c r="HA629" s="43"/>
      <c r="HB629" s="43"/>
    </row>
    <row r="630" spans="1:210" x14ac:dyDescent="0.6">
      <c r="A630" s="327">
        <v>27</v>
      </c>
      <c r="B630" s="198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  <c r="AH630" s="43"/>
      <c r="AI630" s="43"/>
      <c r="AJ630" s="43"/>
      <c r="AK630" s="43"/>
      <c r="AL630" s="43"/>
      <c r="AM630" s="43"/>
      <c r="AN630" s="43"/>
      <c r="AO630" s="43"/>
      <c r="AP630" s="43"/>
      <c r="AQ630" s="43"/>
      <c r="AR630" s="43"/>
      <c r="AS630" s="43"/>
      <c r="AT630" s="43"/>
      <c r="AU630" s="43"/>
      <c r="AV630" s="43"/>
      <c r="AW630" s="43"/>
      <c r="AX630" s="43"/>
      <c r="AY630" s="43"/>
      <c r="AZ630" s="43"/>
      <c r="BA630" s="308"/>
      <c r="BB630" s="43"/>
      <c r="BC630" s="43"/>
      <c r="BD630" s="43"/>
      <c r="BE630" s="43"/>
      <c r="BF630" s="43"/>
      <c r="BG630" s="43"/>
      <c r="BH630" s="43"/>
      <c r="BI630" s="43"/>
      <c r="BJ630" s="43"/>
      <c r="BK630" s="43"/>
      <c r="BL630" s="43"/>
      <c r="BM630" s="43"/>
      <c r="BN630" s="43"/>
      <c r="BO630" s="43"/>
      <c r="BP630" s="43"/>
      <c r="BQ630" s="43"/>
      <c r="BR630" s="43"/>
      <c r="BS630" s="43"/>
      <c r="BT630" s="43"/>
      <c r="BU630" s="43"/>
      <c r="BV630" s="43"/>
      <c r="BW630" s="43"/>
      <c r="BX630" s="43"/>
      <c r="BY630" s="43"/>
      <c r="BZ630" s="43"/>
      <c r="CA630" s="43"/>
      <c r="CB630" s="43"/>
      <c r="CC630" s="43"/>
      <c r="CD630" s="43"/>
      <c r="CE630" s="43"/>
      <c r="CF630" s="43"/>
      <c r="CG630" s="43"/>
      <c r="CH630" s="43"/>
      <c r="CI630" s="43"/>
      <c r="CJ630" s="43"/>
      <c r="CK630" s="43"/>
      <c r="CL630" s="43"/>
      <c r="CM630" s="43"/>
      <c r="CN630" s="43"/>
      <c r="CO630" s="43"/>
      <c r="CP630" s="43"/>
      <c r="CQ630" s="43"/>
      <c r="CR630" s="43"/>
      <c r="CS630" s="43"/>
      <c r="CT630" s="43"/>
      <c r="CU630" s="43"/>
      <c r="CV630" s="43"/>
      <c r="CW630" s="43"/>
      <c r="CX630" s="43"/>
      <c r="CY630" s="43"/>
      <c r="CZ630" s="43"/>
      <c r="DA630" s="43"/>
      <c r="DC630" s="198"/>
      <c r="DD630" s="43"/>
      <c r="DE630" s="43"/>
      <c r="DF630" s="43"/>
      <c r="DG630" s="43"/>
      <c r="DH630" s="43"/>
      <c r="DI630" s="43"/>
      <c r="DJ630" s="43"/>
      <c r="DK630" s="43"/>
      <c r="DL630" s="43"/>
      <c r="DM630" s="43"/>
      <c r="DN630" s="43"/>
      <c r="DO630" s="43"/>
      <c r="DP630" s="43"/>
      <c r="DQ630" s="43"/>
      <c r="DR630" s="43"/>
      <c r="DS630" s="43"/>
      <c r="DT630" s="43"/>
      <c r="DU630" s="43"/>
      <c r="DV630" s="43"/>
      <c r="DW630" s="43"/>
      <c r="DX630" s="43"/>
      <c r="DY630" s="43"/>
      <c r="DZ630" s="43"/>
      <c r="EA630" s="43"/>
      <c r="EB630" s="43"/>
      <c r="EC630" s="43"/>
      <c r="ED630" s="43"/>
      <c r="EE630" s="43"/>
      <c r="EF630" s="43"/>
      <c r="EG630" s="43"/>
      <c r="EH630" s="43"/>
      <c r="EI630" s="43"/>
      <c r="EJ630" s="43"/>
      <c r="EK630" s="43"/>
      <c r="EL630" s="43"/>
      <c r="EM630" s="43"/>
      <c r="EN630" s="43"/>
      <c r="EO630" s="43"/>
      <c r="EP630" s="43"/>
      <c r="EQ630" s="43"/>
      <c r="ER630" s="43"/>
      <c r="ES630" s="43"/>
      <c r="ET630" s="43"/>
      <c r="EU630" s="43"/>
      <c r="EV630" s="43"/>
      <c r="EW630" s="43"/>
      <c r="EX630" s="43"/>
      <c r="EY630" s="43"/>
      <c r="EZ630" s="43"/>
      <c r="FA630" s="43"/>
      <c r="FB630" s="308"/>
      <c r="FC630" s="43"/>
      <c r="FD630" s="43"/>
      <c r="FE630" s="43"/>
      <c r="FF630" s="43"/>
      <c r="FG630" s="43"/>
      <c r="FH630" s="43"/>
      <c r="FI630" s="43"/>
      <c r="FJ630" s="43"/>
      <c r="FK630" s="43"/>
      <c r="FL630" s="43"/>
      <c r="FM630" s="43"/>
      <c r="FN630" s="43"/>
      <c r="FO630" s="43"/>
      <c r="FP630" s="43"/>
      <c r="FQ630" s="43"/>
      <c r="FR630" s="43"/>
      <c r="FS630" s="43"/>
      <c r="FT630" s="43"/>
      <c r="FU630" s="43"/>
      <c r="FV630" s="43"/>
      <c r="FW630" s="43"/>
      <c r="FX630" s="43"/>
      <c r="FY630" s="43"/>
      <c r="FZ630" s="43"/>
      <c r="GA630" s="43"/>
      <c r="GB630" s="43"/>
      <c r="GC630" s="43"/>
      <c r="GD630" s="43"/>
      <c r="GE630" s="43"/>
      <c r="GF630" s="43"/>
      <c r="GG630" s="43"/>
      <c r="GH630" s="43"/>
      <c r="GI630" s="43"/>
      <c r="GJ630" s="43"/>
      <c r="GK630" s="43"/>
      <c r="GL630" s="43"/>
      <c r="GM630" s="43"/>
      <c r="GN630" s="43"/>
      <c r="GO630" s="43"/>
      <c r="GP630" s="43"/>
      <c r="GQ630" s="43"/>
      <c r="GR630" s="43"/>
      <c r="GS630" s="43"/>
      <c r="GT630" s="43"/>
      <c r="GU630" s="43"/>
      <c r="GV630" s="43"/>
      <c r="GW630" s="43"/>
      <c r="GX630" s="43"/>
      <c r="GY630" s="43"/>
      <c r="GZ630" s="43"/>
      <c r="HA630" s="43"/>
      <c r="HB630" s="43"/>
    </row>
    <row r="631" spans="1:210" x14ac:dyDescent="0.6">
      <c r="A631" s="327">
        <v>28</v>
      </c>
      <c r="B631" s="198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  <c r="AH631" s="43"/>
      <c r="AI631" s="43"/>
      <c r="AJ631" s="43"/>
      <c r="AK631" s="43"/>
      <c r="AL631" s="43"/>
      <c r="AM631" s="43"/>
      <c r="AN631" s="43"/>
      <c r="AO631" s="43"/>
      <c r="AP631" s="43"/>
      <c r="AQ631" s="43"/>
      <c r="AR631" s="43"/>
      <c r="AS631" s="43"/>
      <c r="AT631" s="43"/>
      <c r="AU631" s="43"/>
      <c r="AV631" s="43"/>
      <c r="AW631" s="43"/>
      <c r="AX631" s="43"/>
      <c r="AY631" s="43"/>
      <c r="AZ631" s="43"/>
      <c r="BA631" s="308"/>
      <c r="BB631" s="43"/>
      <c r="BC631" s="43"/>
      <c r="BD631" s="43"/>
      <c r="BE631" s="43"/>
      <c r="BF631" s="43"/>
      <c r="BG631" s="43"/>
      <c r="BH631" s="43"/>
      <c r="BI631" s="43"/>
      <c r="BJ631" s="43"/>
      <c r="BK631" s="43"/>
      <c r="BL631" s="43"/>
      <c r="BM631" s="43"/>
      <c r="BN631" s="43"/>
      <c r="BO631" s="43"/>
      <c r="BP631" s="43"/>
      <c r="BQ631" s="43"/>
      <c r="BR631" s="43"/>
      <c r="BS631" s="43"/>
      <c r="BT631" s="43"/>
      <c r="BU631" s="43"/>
      <c r="BV631" s="43"/>
      <c r="BW631" s="43"/>
      <c r="BX631" s="43"/>
      <c r="BY631" s="43"/>
      <c r="BZ631" s="43"/>
      <c r="CA631" s="43"/>
      <c r="CB631" s="43"/>
      <c r="CC631" s="43"/>
      <c r="CD631" s="43"/>
      <c r="CE631" s="43"/>
      <c r="CF631" s="43"/>
      <c r="CG631" s="43"/>
      <c r="CH631" s="43"/>
      <c r="CI631" s="43"/>
      <c r="CJ631" s="43"/>
      <c r="CK631" s="43"/>
      <c r="CL631" s="43"/>
      <c r="CM631" s="43"/>
      <c r="CN631" s="43"/>
      <c r="CO631" s="43"/>
      <c r="CP631" s="43"/>
      <c r="CQ631" s="43"/>
      <c r="CR631" s="43"/>
      <c r="CS631" s="43"/>
      <c r="CT631" s="43"/>
      <c r="CU631" s="43"/>
      <c r="CV631" s="43"/>
      <c r="CW631" s="43"/>
      <c r="CX631" s="43"/>
      <c r="CY631" s="43"/>
      <c r="CZ631" s="43"/>
      <c r="DA631" s="43"/>
      <c r="DC631" s="198"/>
      <c r="DD631" s="43"/>
      <c r="DE631" s="43"/>
      <c r="DF631" s="43"/>
      <c r="DG631" s="43"/>
      <c r="DH631" s="43"/>
      <c r="DI631" s="43"/>
      <c r="DJ631" s="43"/>
      <c r="DK631" s="43"/>
      <c r="DL631" s="43"/>
      <c r="DM631" s="43"/>
      <c r="DN631" s="43"/>
      <c r="DO631" s="43"/>
      <c r="DP631" s="43"/>
      <c r="DQ631" s="43"/>
      <c r="DR631" s="43"/>
      <c r="DS631" s="43"/>
      <c r="DT631" s="43"/>
      <c r="DU631" s="43"/>
      <c r="DV631" s="43"/>
      <c r="DW631" s="43"/>
      <c r="DX631" s="43"/>
      <c r="DY631" s="43"/>
      <c r="DZ631" s="43"/>
      <c r="EA631" s="43"/>
      <c r="EB631" s="43"/>
      <c r="EC631" s="43"/>
      <c r="ED631" s="43"/>
      <c r="EE631" s="43"/>
      <c r="EF631" s="43"/>
      <c r="EG631" s="43"/>
      <c r="EH631" s="43"/>
      <c r="EI631" s="43"/>
      <c r="EJ631" s="43"/>
      <c r="EK631" s="43"/>
      <c r="EL631" s="43"/>
      <c r="EM631" s="43"/>
      <c r="EN631" s="43"/>
      <c r="EO631" s="43"/>
      <c r="EP631" s="43"/>
      <c r="EQ631" s="43"/>
      <c r="ER631" s="43"/>
      <c r="ES631" s="43"/>
      <c r="ET631" s="43"/>
      <c r="EU631" s="43"/>
      <c r="EV631" s="43"/>
      <c r="EW631" s="43"/>
      <c r="EX631" s="43"/>
      <c r="EY631" s="43"/>
      <c r="EZ631" s="43"/>
      <c r="FA631" s="43"/>
      <c r="FB631" s="308"/>
      <c r="FC631" s="43"/>
      <c r="FD631" s="43"/>
      <c r="FE631" s="43"/>
      <c r="FF631" s="43"/>
      <c r="FG631" s="43"/>
      <c r="FH631" s="43"/>
      <c r="FI631" s="43"/>
      <c r="FJ631" s="43"/>
      <c r="FK631" s="43"/>
      <c r="FL631" s="43"/>
      <c r="FM631" s="43"/>
      <c r="FN631" s="43"/>
      <c r="FO631" s="43"/>
      <c r="FP631" s="43"/>
      <c r="FQ631" s="43"/>
      <c r="FR631" s="43"/>
      <c r="FS631" s="43"/>
      <c r="FT631" s="43"/>
      <c r="FU631" s="43"/>
      <c r="FV631" s="43"/>
      <c r="FW631" s="43"/>
      <c r="FX631" s="43"/>
      <c r="FY631" s="43"/>
      <c r="FZ631" s="43"/>
      <c r="GA631" s="43"/>
      <c r="GB631" s="43"/>
      <c r="GC631" s="43"/>
      <c r="GD631" s="43"/>
      <c r="GE631" s="43"/>
      <c r="GF631" s="43"/>
      <c r="GG631" s="43"/>
      <c r="GH631" s="43"/>
      <c r="GI631" s="43"/>
      <c r="GJ631" s="43"/>
      <c r="GK631" s="43"/>
      <c r="GL631" s="43"/>
      <c r="GM631" s="43"/>
      <c r="GN631" s="43"/>
      <c r="GO631" s="43"/>
      <c r="GP631" s="43"/>
      <c r="GQ631" s="43"/>
      <c r="GR631" s="43"/>
      <c r="GS631" s="43"/>
      <c r="GT631" s="43"/>
      <c r="GU631" s="43"/>
      <c r="GV631" s="43"/>
      <c r="GW631" s="43"/>
      <c r="GX631" s="43"/>
      <c r="GY631" s="43"/>
      <c r="GZ631" s="43"/>
      <c r="HA631" s="43"/>
      <c r="HB631" s="43"/>
    </row>
    <row r="632" spans="1:210" x14ac:dyDescent="0.6">
      <c r="A632" s="327">
        <v>29</v>
      </c>
      <c r="B632" s="198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  <c r="AH632" s="43"/>
      <c r="AI632" s="43"/>
      <c r="AJ632" s="43"/>
      <c r="AK632" s="43"/>
      <c r="AL632" s="43"/>
      <c r="AM632" s="43"/>
      <c r="AN632" s="43"/>
      <c r="AO632" s="43"/>
      <c r="AP632" s="43"/>
      <c r="AQ632" s="43"/>
      <c r="AR632" s="43"/>
      <c r="AS632" s="43"/>
      <c r="AT632" s="43"/>
      <c r="AU632" s="43"/>
      <c r="AV632" s="43"/>
      <c r="AW632" s="43"/>
      <c r="AX632" s="43"/>
      <c r="AY632" s="43"/>
      <c r="AZ632" s="43"/>
      <c r="BA632" s="308"/>
      <c r="BB632" s="43"/>
      <c r="BC632" s="43"/>
      <c r="BD632" s="43"/>
      <c r="BE632" s="43"/>
      <c r="BF632" s="43"/>
      <c r="BG632" s="43"/>
      <c r="BH632" s="43"/>
      <c r="BI632" s="43"/>
      <c r="BJ632" s="43"/>
      <c r="BK632" s="43"/>
      <c r="BL632" s="43"/>
      <c r="BM632" s="43"/>
      <c r="BN632" s="43"/>
      <c r="BO632" s="43"/>
      <c r="BP632" s="43"/>
      <c r="BQ632" s="43"/>
      <c r="BR632" s="43"/>
      <c r="BS632" s="43"/>
      <c r="BT632" s="43"/>
      <c r="BU632" s="43"/>
      <c r="BV632" s="43"/>
      <c r="BW632" s="43"/>
      <c r="BX632" s="43"/>
      <c r="BY632" s="43"/>
      <c r="BZ632" s="43"/>
      <c r="CA632" s="43"/>
      <c r="CB632" s="43"/>
      <c r="CC632" s="43"/>
      <c r="CD632" s="43"/>
      <c r="CE632" s="43"/>
      <c r="CF632" s="43"/>
      <c r="CG632" s="43"/>
      <c r="CH632" s="43"/>
      <c r="CI632" s="43"/>
      <c r="CJ632" s="43"/>
      <c r="CK632" s="43"/>
      <c r="CL632" s="43"/>
      <c r="CM632" s="43"/>
      <c r="CN632" s="43"/>
      <c r="CO632" s="43"/>
      <c r="CP632" s="43"/>
      <c r="CQ632" s="43"/>
      <c r="CR632" s="43"/>
      <c r="CS632" s="43"/>
      <c r="CT632" s="43"/>
      <c r="CU632" s="43"/>
      <c r="CV632" s="43"/>
      <c r="CW632" s="43"/>
      <c r="CX632" s="43"/>
      <c r="CY632" s="43"/>
      <c r="CZ632" s="43"/>
      <c r="DA632" s="43"/>
      <c r="DC632" s="198"/>
      <c r="DD632" s="43"/>
      <c r="DE632" s="43"/>
      <c r="DF632" s="43"/>
      <c r="DG632" s="43"/>
      <c r="DH632" s="43"/>
      <c r="DI632" s="43"/>
      <c r="DJ632" s="43"/>
      <c r="DK632" s="43"/>
      <c r="DL632" s="43"/>
      <c r="DM632" s="43"/>
      <c r="DN632" s="43"/>
      <c r="DO632" s="43"/>
      <c r="DP632" s="43"/>
      <c r="DQ632" s="43"/>
      <c r="DR632" s="43"/>
      <c r="DS632" s="43"/>
      <c r="DT632" s="43"/>
      <c r="DU632" s="43"/>
      <c r="DV632" s="43"/>
      <c r="DW632" s="43"/>
      <c r="DX632" s="43"/>
      <c r="DY632" s="43"/>
      <c r="DZ632" s="43"/>
      <c r="EA632" s="43"/>
      <c r="EB632" s="43"/>
      <c r="EC632" s="43"/>
      <c r="ED632" s="43"/>
      <c r="EE632" s="43"/>
      <c r="EF632" s="43"/>
      <c r="EG632" s="43"/>
      <c r="EH632" s="43"/>
      <c r="EI632" s="43"/>
      <c r="EJ632" s="43"/>
      <c r="EK632" s="43"/>
      <c r="EL632" s="43"/>
      <c r="EM632" s="43"/>
      <c r="EN632" s="43"/>
      <c r="EO632" s="43"/>
      <c r="EP632" s="43"/>
      <c r="EQ632" s="43"/>
      <c r="ER632" s="43"/>
      <c r="ES632" s="43"/>
      <c r="ET632" s="43"/>
      <c r="EU632" s="43"/>
      <c r="EV632" s="43"/>
      <c r="EW632" s="43"/>
      <c r="EX632" s="43"/>
      <c r="EY632" s="43"/>
      <c r="EZ632" s="43"/>
      <c r="FA632" s="43"/>
      <c r="FB632" s="308"/>
      <c r="FC632" s="43"/>
      <c r="FD632" s="43"/>
      <c r="FE632" s="43"/>
      <c r="FF632" s="43"/>
      <c r="FG632" s="43"/>
      <c r="FH632" s="43"/>
      <c r="FI632" s="43"/>
      <c r="FJ632" s="43"/>
      <c r="FK632" s="43"/>
      <c r="FL632" s="43"/>
      <c r="FM632" s="43"/>
      <c r="FN632" s="43"/>
      <c r="FO632" s="43"/>
      <c r="FP632" s="43"/>
      <c r="FQ632" s="43"/>
      <c r="FR632" s="43"/>
      <c r="FS632" s="43"/>
      <c r="FT632" s="43"/>
      <c r="FU632" s="43"/>
      <c r="FV632" s="43"/>
      <c r="FW632" s="43"/>
      <c r="FX632" s="43"/>
      <c r="FY632" s="43"/>
      <c r="FZ632" s="43"/>
      <c r="GA632" s="43"/>
      <c r="GB632" s="43"/>
      <c r="GC632" s="43"/>
      <c r="GD632" s="43"/>
      <c r="GE632" s="43"/>
      <c r="GF632" s="43"/>
      <c r="GG632" s="43"/>
      <c r="GH632" s="43"/>
      <c r="GI632" s="43"/>
      <c r="GJ632" s="43"/>
      <c r="GK632" s="43"/>
      <c r="GL632" s="43"/>
      <c r="GM632" s="43"/>
      <c r="GN632" s="43"/>
      <c r="GO632" s="43"/>
      <c r="GP632" s="43"/>
      <c r="GQ632" s="43"/>
      <c r="GR632" s="43"/>
      <c r="GS632" s="43"/>
      <c r="GT632" s="43"/>
      <c r="GU632" s="43"/>
      <c r="GV632" s="43"/>
      <c r="GW632" s="43"/>
      <c r="GX632" s="43"/>
      <c r="GY632" s="43"/>
      <c r="GZ632" s="43"/>
      <c r="HA632" s="43"/>
      <c r="HB632" s="43"/>
    </row>
    <row r="633" spans="1:210" x14ac:dyDescent="0.6">
      <c r="A633" s="327">
        <v>30</v>
      </c>
      <c r="B633" s="198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  <c r="AH633" s="43"/>
      <c r="AI633" s="43"/>
      <c r="AJ633" s="43"/>
      <c r="AK633" s="43"/>
      <c r="AL633" s="43"/>
      <c r="AM633" s="43"/>
      <c r="AN633" s="43"/>
      <c r="AO633" s="43"/>
      <c r="AP633" s="43"/>
      <c r="AQ633" s="43"/>
      <c r="AR633" s="43"/>
      <c r="AS633" s="43"/>
      <c r="AT633" s="43"/>
      <c r="AU633" s="43"/>
      <c r="AV633" s="43"/>
      <c r="AW633" s="43"/>
      <c r="AX633" s="43"/>
      <c r="AY633" s="43"/>
      <c r="AZ633" s="43"/>
      <c r="BA633" s="308"/>
      <c r="BB633" s="43"/>
      <c r="BC633" s="43"/>
      <c r="BD633" s="43"/>
      <c r="BE633" s="43"/>
      <c r="BF633" s="43"/>
      <c r="BG633" s="43"/>
      <c r="BH633" s="43"/>
      <c r="BI633" s="43"/>
      <c r="BJ633" s="43"/>
      <c r="BK633" s="43"/>
      <c r="BL633" s="43"/>
      <c r="BM633" s="43"/>
      <c r="BN633" s="43"/>
      <c r="BO633" s="43"/>
      <c r="BP633" s="43"/>
      <c r="BQ633" s="43"/>
      <c r="BR633" s="43"/>
      <c r="BS633" s="43"/>
      <c r="BT633" s="43"/>
      <c r="BU633" s="43"/>
      <c r="BV633" s="43"/>
      <c r="BW633" s="43"/>
      <c r="BX633" s="43"/>
      <c r="BY633" s="43"/>
      <c r="BZ633" s="43"/>
      <c r="CA633" s="43"/>
      <c r="CB633" s="43"/>
      <c r="CC633" s="43"/>
      <c r="CD633" s="43"/>
      <c r="CE633" s="43"/>
      <c r="CF633" s="43"/>
      <c r="CG633" s="43"/>
      <c r="CH633" s="43"/>
      <c r="CI633" s="43"/>
      <c r="CJ633" s="43"/>
      <c r="CK633" s="43"/>
      <c r="CL633" s="43"/>
      <c r="CM633" s="43"/>
      <c r="CN633" s="43"/>
      <c r="CO633" s="43"/>
      <c r="CP633" s="43"/>
      <c r="CQ633" s="43"/>
      <c r="CR633" s="43"/>
      <c r="CS633" s="43"/>
      <c r="CT633" s="43"/>
      <c r="CU633" s="43"/>
      <c r="CV633" s="43"/>
      <c r="CW633" s="43"/>
      <c r="CX633" s="43"/>
      <c r="CY633" s="43"/>
      <c r="CZ633" s="43"/>
      <c r="DA633" s="43"/>
      <c r="DC633" s="198"/>
      <c r="DD633" s="43"/>
      <c r="DE633" s="43"/>
      <c r="DF633" s="43"/>
      <c r="DG633" s="43"/>
      <c r="DH633" s="43"/>
      <c r="DI633" s="43"/>
      <c r="DJ633" s="43"/>
      <c r="DK633" s="43"/>
      <c r="DL633" s="43"/>
      <c r="DM633" s="43"/>
      <c r="DN633" s="43"/>
      <c r="DO633" s="43"/>
      <c r="DP633" s="43"/>
      <c r="DQ633" s="43"/>
      <c r="DR633" s="43"/>
      <c r="DS633" s="43"/>
      <c r="DT633" s="43"/>
      <c r="DU633" s="43"/>
      <c r="DV633" s="43"/>
      <c r="DW633" s="43"/>
      <c r="DX633" s="43"/>
      <c r="DY633" s="43"/>
      <c r="DZ633" s="43"/>
      <c r="EA633" s="43"/>
      <c r="EB633" s="43"/>
      <c r="EC633" s="43"/>
      <c r="ED633" s="43"/>
      <c r="EE633" s="43"/>
      <c r="EF633" s="43"/>
      <c r="EG633" s="43"/>
      <c r="EH633" s="43"/>
      <c r="EI633" s="43"/>
      <c r="EJ633" s="43"/>
      <c r="EK633" s="43"/>
      <c r="EL633" s="43"/>
      <c r="EM633" s="43"/>
      <c r="EN633" s="43"/>
      <c r="EO633" s="43"/>
      <c r="EP633" s="43"/>
      <c r="EQ633" s="43"/>
      <c r="ER633" s="43"/>
      <c r="ES633" s="43"/>
      <c r="ET633" s="43"/>
      <c r="EU633" s="43"/>
      <c r="EV633" s="43"/>
      <c r="EW633" s="43"/>
      <c r="EX633" s="43"/>
      <c r="EY633" s="43"/>
      <c r="EZ633" s="43"/>
      <c r="FA633" s="43"/>
      <c r="FB633" s="308"/>
      <c r="FC633" s="43"/>
      <c r="FD633" s="43"/>
      <c r="FE633" s="43"/>
      <c r="FF633" s="43"/>
      <c r="FG633" s="43"/>
      <c r="FH633" s="43"/>
      <c r="FI633" s="43"/>
      <c r="FJ633" s="43"/>
      <c r="FK633" s="43"/>
      <c r="FL633" s="43"/>
      <c r="FM633" s="43"/>
      <c r="FN633" s="43"/>
      <c r="FO633" s="43"/>
      <c r="FP633" s="43"/>
      <c r="FQ633" s="43"/>
      <c r="FR633" s="43"/>
      <c r="FS633" s="43"/>
      <c r="FT633" s="43"/>
      <c r="FU633" s="43"/>
      <c r="FV633" s="43"/>
      <c r="FW633" s="43"/>
      <c r="FX633" s="43"/>
      <c r="FY633" s="43"/>
      <c r="FZ633" s="43"/>
      <c r="GA633" s="43"/>
      <c r="GB633" s="43"/>
      <c r="GC633" s="43"/>
      <c r="GD633" s="43"/>
      <c r="GE633" s="43"/>
      <c r="GF633" s="43"/>
      <c r="GG633" s="43"/>
      <c r="GH633" s="43"/>
      <c r="GI633" s="43"/>
      <c r="GJ633" s="43"/>
      <c r="GK633" s="43"/>
      <c r="GL633" s="43"/>
      <c r="GM633" s="43"/>
      <c r="GN633" s="43"/>
      <c r="GO633" s="43"/>
      <c r="GP633" s="43"/>
      <c r="GQ633" s="43"/>
      <c r="GR633" s="43"/>
      <c r="GS633" s="43"/>
      <c r="GT633" s="43"/>
      <c r="GU633" s="43"/>
      <c r="GV633" s="43"/>
      <c r="GW633" s="43"/>
      <c r="GX633" s="43"/>
      <c r="GY633" s="43"/>
      <c r="GZ633" s="43"/>
      <c r="HA633" s="43"/>
      <c r="HB633" s="43"/>
    </row>
    <row r="634" spans="1:210" x14ac:dyDescent="0.6">
      <c r="A634" s="327">
        <v>31</v>
      </c>
      <c r="B634" s="198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  <c r="AH634" s="43"/>
      <c r="AI634" s="43"/>
      <c r="AJ634" s="43"/>
      <c r="AK634" s="43"/>
      <c r="AL634" s="43"/>
      <c r="AM634" s="43"/>
      <c r="AN634" s="43"/>
      <c r="AO634" s="43"/>
      <c r="AP634" s="43"/>
      <c r="AQ634" s="43"/>
      <c r="AR634" s="43"/>
      <c r="AS634" s="43"/>
      <c r="AT634" s="43"/>
      <c r="AU634" s="43"/>
      <c r="AV634" s="43"/>
      <c r="AW634" s="43"/>
      <c r="AX634" s="43"/>
      <c r="AY634" s="43"/>
      <c r="AZ634" s="43"/>
      <c r="BA634" s="308"/>
      <c r="BB634" s="43"/>
      <c r="BC634" s="43"/>
      <c r="BD634" s="43"/>
      <c r="BE634" s="43"/>
      <c r="BF634" s="43"/>
      <c r="BG634" s="43"/>
      <c r="BH634" s="43"/>
      <c r="BI634" s="43"/>
      <c r="BJ634" s="43"/>
      <c r="BK634" s="43"/>
      <c r="BL634" s="43"/>
      <c r="BM634" s="43"/>
      <c r="BN634" s="43"/>
      <c r="BO634" s="43"/>
      <c r="BP634" s="43"/>
      <c r="BQ634" s="43"/>
      <c r="BR634" s="43"/>
      <c r="BS634" s="43"/>
      <c r="BT634" s="43"/>
      <c r="BU634" s="43"/>
      <c r="BV634" s="43"/>
      <c r="BW634" s="43"/>
      <c r="BX634" s="43"/>
      <c r="BY634" s="43"/>
      <c r="BZ634" s="43"/>
      <c r="CA634" s="43"/>
      <c r="CB634" s="43"/>
      <c r="CC634" s="43"/>
      <c r="CD634" s="43"/>
      <c r="CE634" s="43"/>
      <c r="CF634" s="43"/>
      <c r="CG634" s="43"/>
      <c r="CH634" s="43"/>
      <c r="CI634" s="43"/>
      <c r="CJ634" s="43"/>
      <c r="CK634" s="43"/>
      <c r="CL634" s="43"/>
      <c r="CM634" s="43"/>
      <c r="CN634" s="43"/>
      <c r="CO634" s="43"/>
      <c r="CP634" s="43"/>
      <c r="CQ634" s="43"/>
      <c r="CR634" s="43"/>
      <c r="CS634" s="43"/>
      <c r="CT634" s="43"/>
      <c r="CU634" s="43"/>
      <c r="CV634" s="43"/>
      <c r="CW634" s="43"/>
      <c r="CX634" s="43"/>
      <c r="CY634" s="43"/>
      <c r="CZ634" s="43"/>
      <c r="DA634" s="43"/>
      <c r="DC634" s="198"/>
      <c r="DD634" s="43"/>
      <c r="DE634" s="43"/>
      <c r="DF634" s="43"/>
      <c r="DG634" s="43"/>
      <c r="DH634" s="43"/>
      <c r="DI634" s="43"/>
      <c r="DJ634" s="43"/>
      <c r="DK634" s="43"/>
      <c r="DL634" s="43"/>
      <c r="DM634" s="43"/>
      <c r="DN634" s="43"/>
      <c r="DO634" s="43"/>
      <c r="DP634" s="43"/>
      <c r="DQ634" s="43"/>
      <c r="DR634" s="43"/>
      <c r="DS634" s="43"/>
      <c r="DT634" s="43"/>
      <c r="DU634" s="43"/>
      <c r="DV634" s="43"/>
      <c r="DW634" s="43"/>
      <c r="DX634" s="43"/>
      <c r="DY634" s="43"/>
      <c r="DZ634" s="43"/>
      <c r="EA634" s="43"/>
      <c r="EB634" s="43"/>
      <c r="EC634" s="43"/>
      <c r="ED634" s="43"/>
      <c r="EE634" s="43"/>
      <c r="EF634" s="43"/>
      <c r="EG634" s="43"/>
      <c r="EH634" s="43"/>
      <c r="EI634" s="43"/>
      <c r="EJ634" s="43"/>
      <c r="EK634" s="43"/>
      <c r="EL634" s="43"/>
      <c r="EM634" s="43"/>
      <c r="EN634" s="43"/>
      <c r="EO634" s="43"/>
      <c r="EP634" s="43"/>
      <c r="EQ634" s="43"/>
      <c r="ER634" s="43"/>
      <c r="ES634" s="43"/>
      <c r="ET634" s="43"/>
      <c r="EU634" s="43"/>
      <c r="EV634" s="43"/>
      <c r="EW634" s="43"/>
      <c r="EX634" s="43"/>
      <c r="EY634" s="43"/>
      <c r="EZ634" s="43"/>
      <c r="FA634" s="43"/>
      <c r="FB634" s="308"/>
      <c r="FC634" s="43"/>
      <c r="FD634" s="43"/>
      <c r="FE634" s="43"/>
      <c r="FF634" s="43"/>
      <c r="FG634" s="43"/>
      <c r="FH634" s="43"/>
      <c r="FI634" s="43"/>
      <c r="FJ634" s="43"/>
      <c r="FK634" s="43"/>
      <c r="FL634" s="43"/>
      <c r="FM634" s="43"/>
      <c r="FN634" s="43"/>
      <c r="FO634" s="43"/>
      <c r="FP634" s="43"/>
      <c r="FQ634" s="43"/>
      <c r="FR634" s="43"/>
      <c r="FS634" s="43"/>
      <c r="FT634" s="43"/>
      <c r="FU634" s="43"/>
      <c r="FV634" s="43"/>
      <c r="FW634" s="43"/>
      <c r="FX634" s="43"/>
      <c r="FY634" s="43"/>
      <c r="FZ634" s="43"/>
      <c r="GA634" s="43"/>
      <c r="GB634" s="43"/>
      <c r="GC634" s="43"/>
      <c r="GD634" s="43"/>
      <c r="GE634" s="43"/>
      <c r="GF634" s="43"/>
      <c r="GG634" s="43"/>
      <c r="GH634" s="43"/>
      <c r="GI634" s="43"/>
      <c r="GJ634" s="43"/>
      <c r="GK634" s="43"/>
      <c r="GL634" s="43"/>
      <c r="GM634" s="43"/>
      <c r="GN634" s="43"/>
      <c r="GO634" s="43"/>
      <c r="GP634" s="43"/>
      <c r="GQ634" s="43"/>
      <c r="GR634" s="43"/>
      <c r="GS634" s="43"/>
      <c r="GT634" s="43"/>
      <c r="GU634" s="43"/>
      <c r="GV634" s="43"/>
      <c r="GW634" s="43"/>
      <c r="GX634" s="43"/>
      <c r="GY634" s="43"/>
      <c r="GZ634" s="43"/>
      <c r="HA634" s="43"/>
      <c r="HB634" s="43"/>
    </row>
    <row r="635" spans="1:210" x14ac:dyDescent="0.6">
      <c r="A635" s="327">
        <v>32</v>
      </c>
      <c r="B635" s="198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  <c r="AH635" s="43"/>
      <c r="AI635" s="43"/>
      <c r="AJ635" s="43"/>
      <c r="AK635" s="43"/>
      <c r="AL635" s="43"/>
      <c r="AM635" s="43"/>
      <c r="AN635" s="43"/>
      <c r="AO635" s="43"/>
      <c r="AP635" s="43"/>
      <c r="AQ635" s="43"/>
      <c r="AR635" s="43"/>
      <c r="AS635" s="43"/>
      <c r="AT635" s="43"/>
      <c r="AU635" s="43"/>
      <c r="AV635" s="43"/>
      <c r="AW635" s="43"/>
      <c r="AX635" s="43"/>
      <c r="AY635" s="43"/>
      <c r="AZ635" s="43"/>
      <c r="BA635" s="308"/>
      <c r="BB635" s="43"/>
      <c r="BC635" s="43"/>
      <c r="BD635" s="43"/>
      <c r="BE635" s="43"/>
      <c r="BF635" s="43"/>
      <c r="BG635" s="43"/>
      <c r="BH635" s="43"/>
      <c r="BI635" s="43"/>
      <c r="BJ635" s="43"/>
      <c r="BK635" s="43"/>
      <c r="BL635" s="43"/>
      <c r="BM635" s="43"/>
      <c r="BN635" s="43"/>
      <c r="BO635" s="43"/>
      <c r="BP635" s="43"/>
      <c r="BQ635" s="43"/>
      <c r="BR635" s="43"/>
      <c r="BS635" s="43"/>
      <c r="BT635" s="43"/>
      <c r="BU635" s="43"/>
      <c r="BV635" s="43"/>
      <c r="BW635" s="43"/>
      <c r="BX635" s="43"/>
      <c r="BY635" s="43"/>
      <c r="BZ635" s="43"/>
      <c r="CA635" s="43"/>
      <c r="CB635" s="43"/>
      <c r="CC635" s="43"/>
      <c r="CD635" s="43"/>
      <c r="CE635" s="43"/>
      <c r="CF635" s="43"/>
      <c r="CG635" s="43"/>
      <c r="CH635" s="43"/>
      <c r="CI635" s="43"/>
      <c r="CJ635" s="43"/>
      <c r="CK635" s="43"/>
      <c r="CL635" s="43"/>
      <c r="CM635" s="43"/>
      <c r="CN635" s="43"/>
      <c r="CO635" s="43"/>
      <c r="CP635" s="43"/>
      <c r="CQ635" s="43"/>
      <c r="CR635" s="43"/>
      <c r="CS635" s="43"/>
      <c r="CT635" s="43"/>
      <c r="CU635" s="43"/>
      <c r="CV635" s="43"/>
      <c r="CW635" s="43"/>
      <c r="CX635" s="43"/>
      <c r="CY635" s="43"/>
      <c r="CZ635" s="43"/>
      <c r="DA635" s="43"/>
      <c r="DC635" s="198"/>
      <c r="DD635" s="43"/>
      <c r="DE635" s="43"/>
      <c r="DF635" s="43"/>
      <c r="DG635" s="43"/>
      <c r="DH635" s="43"/>
      <c r="DI635" s="43"/>
      <c r="DJ635" s="43"/>
      <c r="DK635" s="43"/>
      <c r="DL635" s="43"/>
      <c r="DM635" s="43"/>
      <c r="DN635" s="43"/>
      <c r="DO635" s="43"/>
      <c r="DP635" s="43"/>
      <c r="DQ635" s="43"/>
      <c r="DR635" s="43"/>
      <c r="DS635" s="43"/>
      <c r="DT635" s="43"/>
      <c r="DU635" s="43"/>
      <c r="DV635" s="43"/>
      <c r="DW635" s="43"/>
      <c r="DX635" s="43"/>
      <c r="DY635" s="43"/>
      <c r="DZ635" s="43"/>
      <c r="EA635" s="43"/>
      <c r="EB635" s="43"/>
      <c r="EC635" s="43"/>
      <c r="ED635" s="43"/>
      <c r="EE635" s="43"/>
      <c r="EF635" s="43"/>
      <c r="EG635" s="43"/>
      <c r="EH635" s="43"/>
      <c r="EI635" s="43"/>
      <c r="EJ635" s="43"/>
      <c r="EK635" s="43"/>
      <c r="EL635" s="43"/>
      <c r="EM635" s="43"/>
      <c r="EN635" s="43"/>
      <c r="EO635" s="43"/>
      <c r="EP635" s="43"/>
      <c r="EQ635" s="43"/>
      <c r="ER635" s="43"/>
      <c r="ES635" s="43"/>
      <c r="ET635" s="43"/>
      <c r="EU635" s="43"/>
      <c r="EV635" s="43"/>
      <c r="EW635" s="43"/>
      <c r="EX635" s="43"/>
      <c r="EY635" s="43"/>
      <c r="EZ635" s="43"/>
      <c r="FA635" s="43"/>
      <c r="FB635" s="308"/>
      <c r="FC635" s="43"/>
      <c r="FD635" s="43"/>
      <c r="FE635" s="43"/>
      <c r="FF635" s="43"/>
      <c r="FG635" s="43"/>
      <c r="FH635" s="43"/>
      <c r="FI635" s="43"/>
      <c r="FJ635" s="43"/>
      <c r="FK635" s="43"/>
      <c r="FL635" s="43"/>
      <c r="FM635" s="43"/>
      <c r="FN635" s="43"/>
      <c r="FO635" s="43"/>
      <c r="FP635" s="43"/>
      <c r="FQ635" s="43"/>
      <c r="FR635" s="43"/>
      <c r="FS635" s="43"/>
      <c r="FT635" s="43"/>
      <c r="FU635" s="43"/>
      <c r="FV635" s="43"/>
      <c r="FW635" s="43"/>
      <c r="FX635" s="43"/>
      <c r="FY635" s="43"/>
      <c r="FZ635" s="43"/>
      <c r="GA635" s="43"/>
      <c r="GB635" s="43"/>
      <c r="GC635" s="43"/>
      <c r="GD635" s="43"/>
      <c r="GE635" s="43"/>
      <c r="GF635" s="43"/>
      <c r="GG635" s="43"/>
      <c r="GH635" s="43"/>
      <c r="GI635" s="43"/>
      <c r="GJ635" s="43"/>
      <c r="GK635" s="43"/>
      <c r="GL635" s="43"/>
      <c r="GM635" s="43"/>
      <c r="GN635" s="43"/>
      <c r="GO635" s="43"/>
      <c r="GP635" s="43"/>
      <c r="GQ635" s="43"/>
      <c r="GR635" s="43"/>
      <c r="GS635" s="43"/>
      <c r="GT635" s="43"/>
      <c r="GU635" s="43"/>
      <c r="GV635" s="43"/>
      <c r="GW635" s="43"/>
      <c r="GX635" s="43"/>
      <c r="GY635" s="43"/>
      <c r="GZ635" s="43"/>
      <c r="HA635" s="43"/>
      <c r="HB635" s="43"/>
    </row>
    <row r="636" spans="1:210" x14ac:dyDescent="0.6">
      <c r="A636" s="327">
        <v>33</v>
      </c>
      <c r="B636" s="198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  <c r="AH636" s="43"/>
      <c r="AI636" s="43"/>
      <c r="AJ636" s="43"/>
      <c r="AK636" s="43"/>
      <c r="AL636" s="43"/>
      <c r="AM636" s="43"/>
      <c r="AN636" s="43"/>
      <c r="AO636" s="43"/>
      <c r="AP636" s="43"/>
      <c r="AQ636" s="43"/>
      <c r="AR636" s="43"/>
      <c r="AS636" s="43"/>
      <c r="AT636" s="43"/>
      <c r="AU636" s="43"/>
      <c r="AV636" s="43"/>
      <c r="AW636" s="43"/>
      <c r="AX636" s="43"/>
      <c r="AY636" s="43"/>
      <c r="AZ636" s="43"/>
      <c r="BA636" s="308"/>
      <c r="BB636" s="43"/>
      <c r="BC636" s="43"/>
      <c r="BD636" s="43"/>
      <c r="BE636" s="43"/>
      <c r="BF636" s="43"/>
      <c r="BG636" s="43"/>
      <c r="BH636" s="43"/>
      <c r="BI636" s="43"/>
      <c r="BJ636" s="43"/>
      <c r="BK636" s="43"/>
      <c r="BL636" s="43"/>
      <c r="BM636" s="43"/>
      <c r="BN636" s="43"/>
      <c r="BO636" s="43"/>
      <c r="BP636" s="43"/>
      <c r="BQ636" s="43"/>
      <c r="BR636" s="43"/>
      <c r="BS636" s="43"/>
      <c r="BT636" s="43"/>
      <c r="BU636" s="43"/>
      <c r="BV636" s="43"/>
      <c r="BW636" s="43"/>
      <c r="BX636" s="43"/>
      <c r="BY636" s="43"/>
      <c r="BZ636" s="43"/>
      <c r="CA636" s="43"/>
      <c r="CB636" s="43"/>
      <c r="CC636" s="43"/>
      <c r="CD636" s="43"/>
      <c r="CE636" s="43"/>
      <c r="CF636" s="43"/>
      <c r="CG636" s="43"/>
      <c r="CH636" s="43"/>
      <c r="CI636" s="43"/>
      <c r="CJ636" s="43"/>
      <c r="CK636" s="43"/>
      <c r="CL636" s="43"/>
      <c r="CM636" s="43"/>
      <c r="CN636" s="43"/>
      <c r="CO636" s="43"/>
      <c r="CP636" s="43"/>
      <c r="CQ636" s="43"/>
      <c r="CR636" s="43"/>
      <c r="CS636" s="43"/>
      <c r="CT636" s="43"/>
      <c r="CU636" s="43"/>
      <c r="CV636" s="43"/>
      <c r="CW636" s="43"/>
      <c r="CX636" s="43"/>
      <c r="CY636" s="43"/>
      <c r="CZ636" s="43"/>
      <c r="DA636" s="43"/>
      <c r="DC636" s="198"/>
      <c r="DD636" s="43"/>
      <c r="DE636" s="43"/>
      <c r="DF636" s="43"/>
      <c r="DG636" s="43"/>
      <c r="DH636" s="43"/>
      <c r="DI636" s="43"/>
      <c r="DJ636" s="43"/>
      <c r="DK636" s="43"/>
      <c r="DL636" s="43"/>
      <c r="DM636" s="43"/>
      <c r="DN636" s="43"/>
      <c r="DO636" s="43"/>
      <c r="DP636" s="43"/>
      <c r="DQ636" s="43"/>
      <c r="DR636" s="43"/>
      <c r="DS636" s="43"/>
      <c r="DT636" s="43"/>
      <c r="DU636" s="43"/>
      <c r="DV636" s="43"/>
      <c r="DW636" s="43"/>
      <c r="DX636" s="43"/>
      <c r="DY636" s="43"/>
      <c r="DZ636" s="43"/>
      <c r="EA636" s="43"/>
      <c r="EB636" s="43"/>
      <c r="EC636" s="43"/>
      <c r="ED636" s="43"/>
      <c r="EE636" s="43"/>
      <c r="EF636" s="43"/>
      <c r="EG636" s="43"/>
      <c r="EH636" s="43"/>
      <c r="EI636" s="43"/>
      <c r="EJ636" s="43"/>
      <c r="EK636" s="43"/>
      <c r="EL636" s="43"/>
      <c r="EM636" s="43"/>
      <c r="EN636" s="43"/>
      <c r="EO636" s="43"/>
      <c r="EP636" s="43"/>
      <c r="EQ636" s="43"/>
      <c r="ER636" s="43"/>
      <c r="ES636" s="43"/>
      <c r="ET636" s="43"/>
      <c r="EU636" s="43"/>
      <c r="EV636" s="43"/>
      <c r="EW636" s="43"/>
      <c r="EX636" s="43"/>
      <c r="EY636" s="43"/>
      <c r="EZ636" s="43"/>
      <c r="FA636" s="43"/>
      <c r="FB636" s="308"/>
      <c r="FC636" s="43"/>
      <c r="FD636" s="43"/>
      <c r="FE636" s="43"/>
      <c r="FF636" s="43"/>
      <c r="FG636" s="43"/>
      <c r="FH636" s="43"/>
      <c r="FI636" s="43"/>
      <c r="FJ636" s="43"/>
      <c r="FK636" s="43"/>
      <c r="FL636" s="43"/>
      <c r="FM636" s="43"/>
      <c r="FN636" s="43"/>
      <c r="FO636" s="43"/>
      <c r="FP636" s="43"/>
      <c r="FQ636" s="43"/>
      <c r="FR636" s="43"/>
      <c r="FS636" s="43"/>
      <c r="FT636" s="43"/>
      <c r="FU636" s="43"/>
      <c r="FV636" s="43"/>
      <c r="FW636" s="43"/>
      <c r="FX636" s="43"/>
      <c r="FY636" s="43"/>
      <c r="FZ636" s="43"/>
      <c r="GA636" s="43"/>
      <c r="GB636" s="43"/>
      <c r="GC636" s="43"/>
      <c r="GD636" s="43"/>
      <c r="GE636" s="43"/>
      <c r="GF636" s="43"/>
      <c r="GG636" s="43"/>
      <c r="GH636" s="43"/>
      <c r="GI636" s="43"/>
      <c r="GJ636" s="43"/>
      <c r="GK636" s="43"/>
      <c r="GL636" s="43"/>
      <c r="GM636" s="43"/>
      <c r="GN636" s="43"/>
      <c r="GO636" s="43"/>
      <c r="GP636" s="43"/>
      <c r="GQ636" s="43"/>
      <c r="GR636" s="43"/>
      <c r="GS636" s="43"/>
      <c r="GT636" s="43"/>
      <c r="GU636" s="43"/>
      <c r="GV636" s="43"/>
      <c r="GW636" s="43"/>
      <c r="GX636" s="43"/>
      <c r="GY636" s="43"/>
      <c r="GZ636" s="43"/>
      <c r="HA636" s="43"/>
      <c r="HB636" s="43"/>
    </row>
    <row r="637" spans="1:210" x14ac:dyDescent="0.6">
      <c r="A637" s="327">
        <v>34</v>
      </c>
      <c r="B637" s="198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  <c r="AH637" s="43"/>
      <c r="AI637" s="43"/>
      <c r="AJ637" s="43"/>
      <c r="AK637" s="43"/>
      <c r="AL637" s="43"/>
      <c r="AM637" s="43"/>
      <c r="AN637" s="43"/>
      <c r="AO637" s="43"/>
      <c r="AP637" s="43"/>
      <c r="AQ637" s="43"/>
      <c r="AR637" s="43"/>
      <c r="AS637" s="43"/>
      <c r="AT637" s="43"/>
      <c r="AU637" s="43"/>
      <c r="AV637" s="43"/>
      <c r="AW637" s="43"/>
      <c r="AX637" s="43"/>
      <c r="AY637" s="43"/>
      <c r="AZ637" s="43"/>
      <c r="BA637" s="308"/>
      <c r="BB637" s="43"/>
      <c r="BC637" s="43"/>
      <c r="BD637" s="43"/>
      <c r="BE637" s="43"/>
      <c r="BF637" s="43"/>
      <c r="BG637" s="43"/>
      <c r="BH637" s="43"/>
      <c r="BI637" s="43"/>
      <c r="BJ637" s="43"/>
      <c r="BK637" s="43"/>
      <c r="BL637" s="43"/>
      <c r="BM637" s="43"/>
      <c r="BN637" s="43"/>
      <c r="BO637" s="43"/>
      <c r="BP637" s="43"/>
      <c r="BQ637" s="43"/>
      <c r="BR637" s="43"/>
      <c r="BS637" s="43"/>
      <c r="BT637" s="43"/>
      <c r="BU637" s="43"/>
      <c r="BV637" s="43"/>
      <c r="BW637" s="43"/>
      <c r="BX637" s="43"/>
      <c r="BY637" s="43"/>
      <c r="BZ637" s="43"/>
      <c r="CA637" s="43"/>
      <c r="CB637" s="43"/>
      <c r="CC637" s="43"/>
      <c r="CD637" s="43"/>
      <c r="CE637" s="43"/>
      <c r="CF637" s="43"/>
      <c r="CG637" s="43"/>
      <c r="CH637" s="43"/>
      <c r="CI637" s="43"/>
      <c r="CJ637" s="43"/>
      <c r="CK637" s="43"/>
      <c r="CL637" s="43"/>
      <c r="CM637" s="43"/>
      <c r="CN637" s="43"/>
      <c r="CO637" s="43"/>
      <c r="CP637" s="43"/>
      <c r="CQ637" s="43"/>
      <c r="CR637" s="43"/>
      <c r="CS637" s="43"/>
      <c r="CT637" s="43"/>
      <c r="CU637" s="43"/>
      <c r="CV637" s="43"/>
      <c r="CW637" s="43"/>
      <c r="CX637" s="43"/>
      <c r="CY637" s="43"/>
      <c r="CZ637" s="43"/>
      <c r="DA637" s="43"/>
      <c r="DC637" s="198"/>
      <c r="DD637" s="43"/>
      <c r="DE637" s="43"/>
      <c r="DF637" s="43"/>
      <c r="DG637" s="43"/>
      <c r="DH637" s="43"/>
      <c r="DI637" s="43"/>
      <c r="DJ637" s="43"/>
      <c r="DK637" s="43"/>
      <c r="DL637" s="43"/>
      <c r="DM637" s="43"/>
      <c r="DN637" s="43"/>
      <c r="DO637" s="43"/>
      <c r="DP637" s="43"/>
      <c r="DQ637" s="43"/>
      <c r="DR637" s="43"/>
      <c r="DS637" s="43"/>
      <c r="DT637" s="43"/>
      <c r="DU637" s="43"/>
      <c r="DV637" s="43"/>
      <c r="DW637" s="43"/>
      <c r="DX637" s="43"/>
      <c r="DY637" s="43"/>
      <c r="DZ637" s="43"/>
      <c r="EA637" s="43"/>
      <c r="EB637" s="43"/>
      <c r="EC637" s="43"/>
      <c r="ED637" s="43"/>
      <c r="EE637" s="43"/>
      <c r="EF637" s="43"/>
      <c r="EG637" s="43"/>
      <c r="EH637" s="43"/>
      <c r="EI637" s="43"/>
      <c r="EJ637" s="43"/>
      <c r="EK637" s="43"/>
      <c r="EL637" s="43"/>
      <c r="EM637" s="43"/>
      <c r="EN637" s="43"/>
      <c r="EO637" s="43"/>
      <c r="EP637" s="43"/>
      <c r="EQ637" s="43"/>
      <c r="ER637" s="43"/>
      <c r="ES637" s="43"/>
      <c r="ET637" s="43"/>
      <c r="EU637" s="43"/>
      <c r="EV637" s="43"/>
      <c r="EW637" s="43"/>
      <c r="EX637" s="43"/>
      <c r="EY637" s="43"/>
      <c r="EZ637" s="43"/>
      <c r="FA637" s="43"/>
      <c r="FB637" s="308"/>
      <c r="FC637" s="43"/>
      <c r="FD637" s="43"/>
      <c r="FE637" s="43"/>
      <c r="FF637" s="43"/>
      <c r="FG637" s="43"/>
      <c r="FH637" s="43"/>
      <c r="FI637" s="43"/>
      <c r="FJ637" s="43"/>
      <c r="FK637" s="43"/>
      <c r="FL637" s="43"/>
      <c r="FM637" s="43"/>
      <c r="FN637" s="43"/>
      <c r="FO637" s="43"/>
      <c r="FP637" s="43"/>
      <c r="FQ637" s="43"/>
      <c r="FR637" s="43"/>
      <c r="FS637" s="43"/>
      <c r="FT637" s="43"/>
      <c r="FU637" s="43"/>
      <c r="FV637" s="43"/>
      <c r="FW637" s="43"/>
      <c r="FX637" s="43"/>
      <c r="FY637" s="43"/>
      <c r="FZ637" s="43"/>
      <c r="GA637" s="43"/>
      <c r="GB637" s="43"/>
      <c r="GC637" s="43"/>
      <c r="GD637" s="43"/>
      <c r="GE637" s="43"/>
      <c r="GF637" s="43"/>
      <c r="GG637" s="43"/>
      <c r="GH637" s="43"/>
      <c r="GI637" s="43"/>
      <c r="GJ637" s="43"/>
      <c r="GK637" s="43"/>
      <c r="GL637" s="43"/>
      <c r="GM637" s="43"/>
      <c r="GN637" s="43"/>
      <c r="GO637" s="43"/>
      <c r="GP637" s="43"/>
      <c r="GQ637" s="43"/>
      <c r="GR637" s="43"/>
      <c r="GS637" s="43"/>
      <c r="GT637" s="43"/>
      <c r="GU637" s="43"/>
      <c r="GV637" s="43"/>
      <c r="GW637" s="43"/>
      <c r="GX637" s="43"/>
      <c r="GY637" s="43"/>
      <c r="GZ637" s="43"/>
      <c r="HA637" s="43"/>
      <c r="HB637" s="43"/>
    </row>
    <row r="638" spans="1:210" x14ac:dyDescent="0.6">
      <c r="A638" s="327">
        <v>35</v>
      </c>
      <c r="B638" s="198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  <c r="AH638" s="43"/>
      <c r="AI638" s="43"/>
      <c r="AJ638" s="43"/>
      <c r="AK638" s="43"/>
      <c r="AL638" s="43"/>
      <c r="AM638" s="43"/>
      <c r="AN638" s="43"/>
      <c r="AO638" s="43"/>
      <c r="AP638" s="43"/>
      <c r="AQ638" s="43"/>
      <c r="AR638" s="43"/>
      <c r="AS638" s="43"/>
      <c r="AT638" s="43"/>
      <c r="AU638" s="43"/>
      <c r="AV638" s="43"/>
      <c r="AW638" s="43"/>
      <c r="AX638" s="43"/>
      <c r="AY638" s="43"/>
      <c r="AZ638" s="43"/>
      <c r="BA638" s="308"/>
      <c r="BB638" s="43"/>
      <c r="BC638" s="43"/>
      <c r="BD638" s="43"/>
      <c r="BE638" s="43"/>
      <c r="BF638" s="43"/>
      <c r="BG638" s="43"/>
      <c r="BH638" s="43"/>
      <c r="BI638" s="43"/>
      <c r="BJ638" s="43"/>
      <c r="BK638" s="43"/>
      <c r="BL638" s="43"/>
      <c r="BM638" s="43"/>
      <c r="BN638" s="43"/>
      <c r="BO638" s="43"/>
      <c r="BP638" s="43"/>
      <c r="BQ638" s="43"/>
      <c r="BR638" s="43"/>
      <c r="BS638" s="43"/>
      <c r="BT638" s="43"/>
      <c r="BU638" s="43"/>
      <c r="BV638" s="43"/>
      <c r="BW638" s="43"/>
      <c r="BX638" s="43"/>
      <c r="BY638" s="43"/>
      <c r="BZ638" s="43"/>
      <c r="CA638" s="43"/>
      <c r="CB638" s="43"/>
      <c r="CC638" s="43"/>
      <c r="CD638" s="43"/>
      <c r="CE638" s="43"/>
      <c r="CF638" s="43"/>
      <c r="CG638" s="43"/>
      <c r="CH638" s="43"/>
      <c r="CI638" s="43"/>
      <c r="CJ638" s="43"/>
      <c r="CK638" s="43"/>
      <c r="CL638" s="43"/>
      <c r="CM638" s="43"/>
      <c r="CN638" s="43"/>
      <c r="CO638" s="43"/>
      <c r="CP638" s="43"/>
      <c r="CQ638" s="43"/>
      <c r="CR638" s="43"/>
      <c r="CS638" s="43"/>
      <c r="CT638" s="43"/>
      <c r="CU638" s="43"/>
      <c r="CV638" s="43"/>
      <c r="CW638" s="43"/>
      <c r="CX638" s="43"/>
      <c r="CY638" s="43"/>
      <c r="CZ638" s="43"/>
      <c r="DA638" s="43"/>
      <c r="DC638" s="198"/>
      <c r="DD638" s="43"/>
      <c r="DE638" s="43"/>
      <c r="DF638" s="43"/>
      <c r="DG638" s="43"/>
      <c r="DH638" s="43"/>
      <c r="DI638" s="43"/>
      <c r="DJ638" s="43"/>
      <c r="DK638" s="43"/>
      <c r="DL638" s="43"/>
      <c r="DM638" s="43"/>
      <c r="DN638" s="43"/>
      <c r="DO638" s="43"/>
      <c r="DP638" s="43"/>
      <c r="DQ638" s="43"/>
      <c r="DR638" s="43"/>
      <c r="DS638" s="43"/>
      <c r="DT638" s="43"/>
      <c r="DU638" s="43"/>
      <c r="DV638" s="43"/>
      <c r="DW638" s="43"/>
      <c r="DX638" s="43"/>
      <c r="DY638" s="43"/>
      <c r="DZ638" s="43"/>
      <c r="EA638" s="43"/>
      <c r="EB638" s="43"/>
      <c r="EC638" s="43"/>
      <c r="ED638" s="43"/>
      <c r="EE638" s="43"/>
      <c r="EF638" s="43"/>
      <c r="EG638" s="43"/>
      <c r="EH638" s="43"/>
      <c r="EI638" s="43"/>
      <c r="EJ638" s="43"/>
      <c r="EK638" s="43"/>
      <c r="EL638" s="43"/>
      <c r="EM638" s="43"/>
      <c r="EN638" s="43"/>
      <c r="EO638" s="43"/>
      <c r="EP638" s="43"/>
      <c r="EQ638" s="43"/>
      <c r="ER638" s="43"/>
      <c r="ES638" s="43"/>
      <c r="ET638" s="43"/>
      <c r="EU638" s="43"/>
      <c r="EV638" s="43"/>
      <c r="EW638" s="43"/>
      <c r="EX638" s="43"/>
      <c r="EY638" s="43"/>
      <c r="EZ638" s="43"/>
      <c r="FA638" s="43"/>
      <c r="FB638" s="308"/>
      <c r="FC638" s="43"/>
      <c r="FD638" s="43"/>
      <c r="FE638" s="43"/>
      <c r="FF638" s="43"/>
      <c r="FG638" s="43"/>
      <c r="FH638" s="43"/>
      <c r="FI638" s="43"/>
      <c r="FJ638" s="43"/>
      <c r="FK638" s="43"/>
      <c r="FL638" s="43"/>
      <c r="FM638" s="43"/>
      <c r="FN638" s="43"/>
      <c r="FO638" s="43"/>
      <c r="FP638" s="43"/>
      <c r="FQ638" s="43"/>
      <c r="FR638" s="43"/>
      <c r="FS638" s="43"/>
      <c r="FT638" s="43"/>
      <c r="FU638" s="43"/>
      <c r="FV638" s="43"/>
      <c r="FW638" s="43"/>
      <c r="FX638" s="43"/>
      <c r="FY638" s="43"/>
      <c r="FZ638" s="43"/>
      <c r="GA638" s="43"/>
      <c r="GB638" s="43"/>
      <c r="GC638" s="43"/>
      <c r="GD638" s="43"/>
      <c r="GE638" s="43"/>
      <c r="GF638" s="43"/>
      <c r="GG638" s="43"/>
      <c r="GH638" s="43"/>
      <c r="GI638" s="43"/>
      <c r="GJ638" s="43"/>
      <c r="GK638" s="43"/>
      <c r="GL638" s="43"/>
      <c r="GM638" s="43"/>
      <c r="GN638" s="43"/>
      <c r="GO638" s="43"/>
      <c r="GP638" s="43"/>
      <c r="GQ638" s="43"/>
      <c r="GR638" s="43"/>
      <c r="GS638" s="43"/>
      <c r="GT638" s="43"/>
      <c r="GU638" s="43"/>
      <c r="GV638" s="43"/>
      <c r="GW638" s="43"/>
      <c r="GX638" s="43"/>
      <c r="GY638" s="43"/>
      <c r="GZ638" s="43"/>
      <c r="HA638" s="43"/>
      <c r="HB638" s="43"/>
    </row>
    <row r="639" spans="1:210" x14ac:dyDescent="0.6">
      <c r="A639" s="327">
        <v>36</v>
      </c>
      <c r="B639" s="198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  <c r="AH639" s="43"/>
      <c r="AI639" s="43"/>
      <c r="AJ639" s="43"/>
      <c r="AK639" s="43"/>
      <c r="AL639" s="43"/>
      <c r="AM639" s="43"/>
      <c r="AN639" s="43"/>
      <c r="AO639" s="43"/>
      <c r="AP639" s="43"/>
      <c r="AQ639" s="43"/>
      <c r="AR639" s="43"/>
      <c r="AS639" s="43"/>
      <c r="AT639" s="43"/>
      <c r="AU639" s="43"/>
      <c r="AV639" s="43"/>
      <c r="AW639" s="43"/>
      <c r="AX639" s="43"/>
      <c r="AY639" s="43"/>
      <c r="AZ639" s="43"/>
      <c r="BA639" s="308"/>
      <c r="BB639" s="43"/>
      <c r="BC639" s="43"/>
      <c r="BD639" s="43"/>
      <c r="BE639" s="43"/>
      <c r="BF639" s="43"/>
      <c r="BG639" s="43"/>
      <c r="BH639" s="43"/>
      <c r="BI639" s="43"/>
      <c r="BJ639" s="43"/>
      <c r="BK639" s="43"/>
      <c r="BL639" s="43"/>
      <c r="BM639" s="43"/>
      <c r="BN639" s="43"/>
      <c r="BO639" s="43"/>
      <c r="BP639" s="43"/>
      <c r="BQ639" s="43"/>
      <c r="BR639" s="43"/>
      <c r="BS639" s="43"/>
      <c r="BT639" s="43"/>
      <c r="BU639" s="43"/>
      <c r="BV639" s="43"/>
      <c r="BW639" s="43"/>
      <c r="BX639" s="43"/>
      <c r="BY639" s="43"/>
      <c r="BZ639" s="43"/>
      <c r="CA639" s="43"/>
      <c r="CB639" s="43"/>
      <c r="CC639" s="43"/>
      <c r="CD639" s="43"/>
      <c r="CE639" s="43"/>
      <c r="CF639" s="43"/>
      <c r="CG639" s="43"/>
      <c r="CH639" s="43"/>
      <c r="CI639" s="43"/>
      <c r="CJ639" s="43"/>
      <c r="CK639" s="43"/>
      <c r="CL639" s="43"/>
      <c r="CM639" s="43"/>
      <c r="CN639" s="43"/>
      <c r="CO639" s="43"/>
      <c r="CP639" s="43"/>
      <c r="CQ639" s="43"/>
      <c r="CR639" s="43"/>
      <c r="CS639" s="43"/>
      <c r="CT639" s="43"/>
      <c r="CU639" s="43"/>
      <c r="CV639" s="43"/>
      <c r="CW639" s="43"/>
      <c r="CX639" s="43"/>
      <c r="CY639" s="43"/>
      <c r="CZ639" s="43"/>
      <c r="DA639" s="43"/>
      <c r="DC639" s="198"/>
      <c r="DD639" s="43"/>
      <c r="DE639" s="43"/>
      <c r="DF639" s="43"/>
      <c r="DG639" s="43"/>
      <c r="DH639" s="43"/>
      <c r="DI639" s="43"/>
      <c r="DJ639" s="43"/>
      <c r="DK639" s="43"/>
      <c r="DL639" s="43"/>
      <c r="DM639" s="43"/>
      <c r="DN639" s="43"/>
      <c r="DO639" s="43"/>
      <c r="DP639" s="43"/>
      <c r="DQ639" s="43"/>
      <c r="DR639" s="43"/>
      <c r="DS639" s="43"/>
      <c r="DT639" s="43"/>
      <c r="DU639" s="43"/>
      <c r="DV639" s="43"/>
      <c r="DW639" s="43"/>
      <c r="DX639" s="43"/>
      <c r="DY639" s="43"/>
      <c r="DZ639" s="43"/>
      <c r="EA639" s="43"/>
      <c r="EB639" s="43"/>
      <c r="EC639" s="43"/>
      <c r="ED639" s="43"/>
      <c r="EE639" s="43"/>
      <c r="EF639" s="43"/>
      <c r="EG639" s="43"/>
      <c r="EH639" s="43"/>
      <c r="EI639" s="43"/>
      <c r="EJ639" s="43"/>
      <c r="EK639" s="43"/>
      <c r="EL639" s="43"/>
      <c r="EM639" s="43"/>
      <c r="EN639" s="43"/>
      <c r="EO639" s="43"/>
      <c r="EP639" s="43"/>
      <c r="EQ639" s="43"/>
      <c r="ER639" s="43"/>
      <c r="ES639" s="43"/>
      <c r="ET639" s="43"/>
      <c r="EU639" s="43"/>
      <c r="EV639" s="43"/>
      <c r="EW639" s="43"/>
      <c r="EX639" s="43"/>
      <c r="EY639" s="43"/>
      <c r="EZ639" s="43"/>
      <c r="FA639" s="43"/>
      <c r="FB639" s="308"/>
      <c r="FC639" s="43"/>
      <c r="FD639" s="43"/>
      <c r="FE639" s="43"/>
      <c r="FF639" s="43"/>
      <c r="FG639" s="43"/>
      <c r="FH639" s="43"/>
      <c r="FI639" s="43"/>
      <c r="FJ639" s="43"/>
      <c r="FK639" s="43"/>
      <c r="FL639" s="43"/>
      <c r="FM639" s="43"/>
      <c r="FN639" s="43"/>
      <c r="FO639" s="43"/>
      <c r="FP639" s="43"/>
      <c r="FQ639" s="43"/>
      <c r="FR639" s="43"/>
      <c r="FS639" s="43"/>
      <c r="FT639" s="43"/>
      <c r="FU639" s="43"/>
      <c r="FV639" s="43"/>
      <c r="FW639" s="43"/>
      <c r="FX639" s="43"/>
      <c r="FY639" s="43"/>
      <c r="FZ639" s="43"/>
      <c r="GA639" s="43"/>
      <c r="GB639" s="43"/>
      <c r="GC639" s="43"/>
      <c r="GD639" s="43"/>
      <c r="GE639" s="43"/>
      <c r="GF639" s="43"/>
      <c r="GG639" s="43"/>
      <c r="GH639" s="43"/>
      <c r="GI639" s="43"/>
      <c r="GJ639" s="43"/>
      <c r="GK639" s="43"/>
      <c r="GL639" s="43"/>
      <c r="GM639" s="43"/>
      <c r="GN639" s="43"/>
      <c r="GO639" s="43"/>
      <c r="GP639" s="43"/>
      <c r="GQ639" s="43"/>
      <c r="GR639" s="43"/>
      <c r="GS639" s="43"/>
      <c r="GT639" s="43"/>
      <c r="GU639" s="43"/>
      <c r="GV639" s="43"/>
      <c r="GW639" s="43"/>
      <c r="GX639" s="43"/>
      <c r="GY639" s="43"/>
      <c r="GZ639" s="43"/>
      <c r="HA639" s="43"/>
      <c r="HB639" s="43"/>
    </row>
    <row r="640" spans="1:210" x14ac:dyDescent="0.6">
      <c r="A640" s="327">
        <v>37</v>
      </c>
      <c r="B640" s="198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  <c r="AH640" s="43"/>
      <c r="AI640" s="43"/>
      <c r="AJ640" s="43"/>
      <c r="AK640" s="43"/>
      <c r="AL640" s="43"/>
      <c r="AM640" s="43"/>
      <c r="AN640" s="43"/>
      <c r="AO640" s="43"/>
      <c r="AP640" s="43"/>
      <c r="AQ640" s="43"/>
      <c r="AR640" s="43"/>
      <c r="AS640" s="43"/>
      <c r="AT640" s="43"/>
      <c r="AU640" s="43"/>
      <c r="AV640" s="43"/>
      <c r="AW640" s="43"/>
      <c r="AX640" s="43"/>
      <c r="AY640" s="43"/>
      <c r="AZ640" s="43"/>
      <c r="BA640" s="308"/>
      <c r="BB640" s="43"/>
      <c r="BC640" s="43"/>
      <c r="BD640" s="43"/>
      <c r="BE640" s="43"/>
      <c r="BF640" s="43"/>
      <c r="BG640" s="43"/>
      <c r="BH640" s="43"/>
      <c r="BI640" s="43"/>
      <c r="BJ640" s="43"/>
      <c r="BK640" s="43"/>
      <c r="BL640" s="43"/>
      <c r="BM640" s="43"/>
      <c r="BN640" s="43"/>
      <c r="BO640" s="43"/>
      <c r="BP640" s="43"/>
      <c r="BQ640" s="43"/>
      <c r="BR640" s="43"/>
      <c r="BS640" s="43"/>
      <c r="BT640" s="43"/>
      <c r="BU640" s="43"/>
      <c r="BV640" s="43"/>
      <c r="BW640" s="43"/>
      <c r="BX640" s="43"/>
      <c r="BY640" s="43"/>
      <c r="BZ640" s="43"/>
      <c r="CA640" s="43"/>
      <c r="CB640" s="43"/>
      <c r="CC640" s="43"/>
      <c r="CD640" s="43"/>
      <c r="CE640" s="43"/>
      <c r="CF640" s="43"/>
      <c r="CG640" s="43"/>
      <c r="CH640" s="43"/>
      <c r="CI640" s="43"/>
      <c r="CJ640" s="43"/>
      <c r="CK640" s="43"/>
      <c r="CL640" s="43"/>
      <c r="CM640" s="43"/>
      <c r="CN640" s="43"/>
      <c r="CO640" s="43"/>
      <c r="CP640" s="43"/>
      <c r="CQ640" s="43"/>
      <c r="CR640" s="43"/>
      <c r="CS640" s="43"/>
      <c r="CT640" s="43"/>
      <c r="CU640" s="43"/>
      <c r="CV640" s="43"/>
      <c r="CW640" s="43"/>
      <c r="CX640" s="43"/>
      <c r="CY640" s="43"/>
      <c r="CZ640" s="43"/>
      <c r="DA640" s="43"/>
      <c r="DC640" s="198"/>
      <c r="DD640" s="43"/>
      <c r="DE640" s="43"/>
      <c r="DF640" s="43"/>
      <c r="DG640" s="43"/>
      <c r="DH640" s="43"/>
      <c r="DI640" s="43"/>
      <c r="DJ640" s="43"/>
      <c r="DK640" s="43"/>
      <c r="DL640" s="43"/>
      <c r="DM640" s="43"/>
      <c r="DN640" s="43"/>
      <c r="DO640" s="43"/>
      <c r="DP640" s="43"/>
      <c r="DQ640" s="43"/>
      <c r="DR640" s="43"/>
      <c r="DS640" s="43"/>
      <c r="DT640" s="43"/>
      <c r="DU640" s="43"/>
      <c r="DV640" s="43"/>
      <c r="DW640" s="43"/>
      <c r="DX640" s="43"/>
      <c r="DY640" s="43"/>
      <c r="DZ640" s="43"/>
      <c r="EA640" s="43"/>
      <c r="EB640" s="43"/>
      <c r="EC640" s="43"/>
      <c r="ED640" s="43"/>
      <c r="EE640" s="43"/>
      <c r="EF640" s="43"/>
      <c r="EG640" s="43"/>
      <c r="EH640" s="43"/>
      <c r="EI640" s="43"/>
      <c r="EJ640" s="43"/>
      <c r="EK640" s="43"/>
      <c r="EL640" s="43"/>
      <c r="EM640" s="43"/>
      <c r="EN640" s="43"/>
      <c r="EO640" s="43"/>
      <c r="EP640" s="43"/>
      <c r="EQ640" s="43"/>
      <c r="ER640" s="43"/>
      <c r="ES640" s="43"/>
      <c r="ET640" s="43"/>
      <c r="EU640" s="43"/>
      <c r="EV640" s="43"/>
      <c r="EW640" s="43"/>
      <c r="EX640" s="43"/>
      <c r="EY640" s="43"/>
      <c r="EZ640" s="43"/>
      <c r="FA640" s="43"/>
      <c r="FB640" s="308"/>
      <c r="FC640" s="43"/>
      <c r="FD640" s="43"/>
      <c r="FE640" s="43"/>
      <c r="FF640" s="43"/>
      <c r="FG640" s="43"/>
      <c r="FH640" s="43"/>
      <c r="FI640" s="43"/>
      <c r="FJ640" s="43"/>
      <c r="FK640" s="43"/>
      <c r="FL640" s="43"/>
      <c r="FM640" s="43"/>
      <c r="FN640" s="43"/>
      <c r="FO640" s="43"/>
      <c r="FP640" s="43"/>
      <c r="FQ640" s="43"/>
      <c r="FR640" s="43"/>
      <c r="FS640" s="43"/>
      <c r="FT640" s="43"/>
      <c r="FU640" s="43"/>
      <c r="FV640" s="43"/>
      <c r="FW640" s="43"/>
      <c r="FX640" s="43"/>
      <c r="FY640" s="43"/>
      <c r="FZ640" s="43"/>
      <c r="GA640" s="43"/>
      <c r="GB640" s="43"/>
      <c r="GC640" s="43"/>
      <c r="GD640" s="43"/>
      <c r="GE640" s="43"/>
      <c r="GF640" s="43"/>
      <c r="GG640" s="43"/>
      <c r="GH640" s="43"/>
      <c r="GI640" s="43"/>
      <c r="GJ640" s="43"/>
      <c r="GK640" s="43"/>
      <c r="GL640" s="43"/>
      <c r="GM640" s="43"/>
      <c r="GN640" s="43"/>
      <c r="GO640" s="43"/>
      <c r="GP640" s="43"/>
      <c r="GQ640" s="43"/>
      <c r="GR640" s="43"/>
      <c r="GS640" s="43"/>
      <c r="GT640" s="43"/>
      <c r="GU640" s="43"/>
      <c r="GV640" s="43"/>
      <c r="GW640" s="43"/>
      <c r="GX640" s="43"/>
      <c r="GY640" s="43"/>
      <c r="GZ640" s="43"/>
      <c r="HA640" s="43"/>
      <c r="HB640" s="43"/>
    </row>
    <row r="641" spans="1:210" x14ac:dyDescent="0.6">
      <c r="A641" s="327">
        <v>38</v>
      </c>
      <c r="B641" s="198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  <c r="AH641" s="43"/>
      <c r="AI641" s="43"/>
      <c r="AJ641" s="43"/>
      <c r="AK641" s="43"/>
      <c r="AL641" s="43"/>
      <c r="AM641" s="43"/>
      <c r="AN641" s="43"/>
      <c r="AO641" s="43"/>
      <c r="AP641" s="43"/>
      <c r="AQ641" s="43"/>
      <c r="AR641" s="43"/>
      <c r="AS641" s="43"/>
      <c r="AT641" s="43"/>
      <c r="AU641" s="43"/>
      <c r="AV641" s="43"/>
      <c r="AW641" s="43"/>
      <c r="AX641" s="43"/>
      <c r="AY641" s="43"/>
      <c r="AZ641" s="43"/>
      <c r="BA641" s="308"/>
      <c r="BB641" s="43"/>
      <c r="BC641" s="43"/>
      <c r="BD641" s="43"/>
      <c r="BE641" s="43"/>
      <c r="BF641" s="43"/>
      <c r="BG641" s="43"/>
      <c r="BH641" s="43"/>
      <c r="BI641" s="43"/>
      <c r="BJ641" s="43"/>
      <c r="BK641" s="43"/>
      <c r="BL641" s="43"/>
      <c r="BM641" s="43"/>
      <c r="BN641" s="43"/>
      <c r="BO641" s="43"/>
      <c r="BP641" s="43"/>
      <c r="BQ641" s="43"/>
      <c r="BR641" s="43"/>
      <c r="BS641" s="43"/>
      <c r="BT641" s="43"/>
      <c r="BU641" s="43"/>
      <c r="BV641" s="43"/>
      <c r="BW641" s="43"/>
      <c r="BX641" s="43"/>
      <c r="BY641" s="43"/>
      <c r="BZ641" s="43"/>
      <c r="CA641" s="43"/>
      <c r="CB641" s="43"/>
      <c r="CC641" s="43"/>
      <c r="CD641" s="43"/>
      <c r="CE641" s="43"/>
      <c r="CF641" s="43"/>
      <c r="CG641" s="43"/>
      <c r="CH641" s="43"/>
      <c r="CI641" s="43"/>
      <c r="CJ641" s="43"/>
      <c r="CK641" s="43"/>
      <c r="CL641" s="43"/>
      <c r="CM641" s="43"/>
      <c r="CN641" s="43"/>
      <c r="CO641" s="43"/>
      <c r="CP641" s="43"/>
      <c r="CQ641" s="43"/>
      <c r="CR641" s="43"/>
      <c r="CS641" s="43"/>
      <c r="CT641" s="43"/>
      <c r="CU641" s="43"/>
      <c r="CV641" s="43"/>
      <c r="CW641" s="43"/>
      <c r="CX641" s="43"/>
      <c r="CY641" s="43"/>
      <c r="CZ641" s="43"/>
      <c r="DA641" s="43"/>
      <c r="DC641" s="198"/>
      <c r="DD641" s="43"/>
      <c r="DE641" s="43"/>
      <c r="DF641" s="43"/>
      <c r="DG641" s="43"/>
      <c r="DH641" s="43"/>
      <c r="DI641" s="43"/>
      <c r="DJ641" s="43"/>
      <c r="DK641" s="43"/>
      <c r="DL641" s="43"/>
      <c r="DM641" s="43"/>
      <c r="DN641" s="43"/>
      <c r="DO641" s="43"/>
      <c r="DP641" s="43"/>
      <c r="DQ641" s="43"/>
      <c r="DR641" s="43"/>
      <c r="DS641" s="43"/>
      <c r="DT641" s="43"/>
      <c r="DU641" s="43"/>
      <c r="DV641" s="43"/>
      <c r="DW641" s="43"/>
      <c r="DX641" s="43"/>
      <c r="DY641" s="43"/>
      <c r="DZ641" s="43"/>
      <c r="EA641" s="43"/>
      <c r="EB641" s="43"/>
      <c r="EC641" s="43"/>
      <c r="ED641" s="43"/>
      <c r="EE641" s="43"/>
      <c r="EF641" s="43"/>
      <c r="EG641" s="43"/>
      <c r="EH641" s="43"/>
      <c r="EI641" s="43"/>
      <c r="EJ641" s="43"/>
      <c r="EK641" s="43"/>
      <c r="EL641" s="43"/>
      <c r="EM641" s="43"/>
      <c r="EN641" s="43"/>
      <c r="EO641" s="43"/>
      <c r="EP641" s="43"/>
      <c r="EQ641" s="43"/>
      <c r="ER641" s="43"/>
      <c r="ES641" s="43"/>
      <c r="ET641" s="43"/>
      <c r="EU641" s="43"/>
      <c r="EV641" s="43"/>
      <c r="EW641" s="43"/>
      <c r="EX641" s="43"/>
      <c r="EY641" s="43"/>
      <c r="EZ641" s="43"/>
      <c r="FA641" s="43"/>
      <c r="FB641" s="308"/>
      <c r="FC641" s="43"/>
      <c r="FD641" s="43"/>
      <c r="FE641" s="43"/>
      <c r="FF641" s="43"/>
      <c r="FG641" s="43"/>
      <c r="FH641" s="43"/>
      <c r="FI641" s="43"/>
      <c r="FJ641" s="43"/>
      <c r="FK641" s="43"/>
      <c r="FL641" s="43"/>
      <c r="FM641" s="43"/>
      <c r="FN641" s="43"/>
      <c r="FO641" s="43"/>
      <c r="FP641" s="43"/>
      <c r="FQ641" s="43"/>
      <c r="FR641" s="43"/>
      <c r="FS641" s="43"/>
      <c r="FT641" s="43"/>
      <c r="FU641" s="43"/>
      <c r="FV641" s="43"/>
      <c r="FW641" s="43"/>
      <c r="FX641" s="43"/>
      <c r="FY641" s="43"/>
      <c r="FZ641" s="43"/>
      <c r="GA641" s="43"/>
      <c r="GB641" s="43"/>
      <c r="GC641" s="43"/>
      <c r="GD641" s="43"/>
      <c r="GE641" s="43"/>
      <c r="GF641" s="43"/>
      <c r="GG641" s="43"/>
      <c r="GH641" s="43"/>
      <c r="GI641" s="43"/>
      <c r="GJ641" s="43"/>
      <c r="GK641" s="43"/>
      <c r="GL641" s="43"/>
      <c r="GM641" s="43"/>
      <c r="GN641" s="43"/>
      <c r="GO641" s="43"/>
      <c r="GP641" s="43"/>
      <c r="GQ641" s="43"/>
      <c r="GR641" s="43"/>
      <c r="GS641" s="43"/>
      <c r="GT641" s="43"/>
      <c r="GU641" s="43"/>
      <c r="GV641" s="43"/>
      <c r="GW641" s="43"/>
      <c r="GX641" s="43"/>
      <c r="GY641" s="43"/>
      <c r="GZ641" s="43"/>
      <c r="HA641" s="43"/>
      <c r="HB641" s="43"/>
    </row>
    <row r="642" spans="1:210" x14ac:dyDescent="0.6">
      <c r="A642" s="327">
        <v>39</v>
      </c>
      <c r="B642" s="198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  <c r="AH642" s="43"/>
      <c r="AI642" s="43"/>
      <c r="AJ642" s="43"/>
      <c r="AK642" s="43"/>
      <c r="AL642" s="43"/>
      <c r="AM642" s="43"/>
      <c r="AN642" s="43"/>
      <c r="AO642" s="43"/>
      <c r="AP642" s="43"/>
      <c r="AQ642" s="43"/>
      <c r="AR642" s="43"/>
      <c r="AS642" s="43"/>
      <c r="AT642" s="43"/>
      <c r="AU642" s="43"/>
      <c r="AV642" s="43"/>
      <c r="AW642" s="43"/>
      <c r="AX642" s="43"/>
      <c r="AY642" s="43"/>
      <c r="AZ642" s="43"/>
      <c r="BA642" s="308"/>
      <c r="BB642" s="43"/>
      <c r="BC642" s="43"/>
      <c r="BD642" s="43"/>
      <c r="BE642" s="43"/>
      <c r="BF642" s="43"/>
      <c r="BG642" s="43"/>
      <c r="BH642" s="43"/>
      <c r="BI642" s="43"/>
      <c r="BJ642" s="43"/>
      <c r="BK642" s="43"/>
      <c r="BL642" s="43"/>
      <c r="BM642" s="43"/>
      <c r="BN642" s="43"/>
      <c r="BO642" s="43"/>
      <c r="BP642" s="43"/>
      <c r="BQ642" s="43"/>
      <c r="BR642" s="43"/>
      <c r="BS642" s="43"/>
      <c r="BT642" s="43"/>
      <c r="BU642" s="43"/>
      <c r="BV642" s="43"/>
      <c r="BW642" s="43"/>
      <c r="BX642" s="43"/>
      <c r="BY642" s="43"/>
      <c r="BZ642" s="43"/>
      <c r="CA642" s="43"/>
      <c r="CB642" s="43"/>
      <c r="CC642" s="43"/>
      <c r="CD642" s="43"/>
      <c r="CE642" s="43"/>
      <c r="CF642" s="43"/>
      <c r="CG642" s="43"/>
      <c r="CH642" s="43"/>
      <c r="CI642" s="43"/>
      <c r="CJ642" s="43"/>
      <c r="CK642" s="43"/>
      <c r="CL642" s="43"/>
      <c r="CM642" s="43"/>
      <c r="CN642" s="43"/>
      <c r="CO642" s="43"/>
      <c r="CP642" s="43"/>
      <c r="CQ642" s="43"/>
      <c r="CR642" s="43"/>
      <c r="CS642" s="43"/>
      <c r="CT642" s="43"/>
      <c r="CU642" s="43"/>
      <c r="CV642" s="43"/>
      <c r="CW642" s="43"/>
      <c r="CX642" s="43"/>
      <c r="CY642" s="43"/>
      <c r="CZ642" s="43"/>
      <c r="DA642" s="43"/>
      <c r="DC642" s="198"/>
      <c r="DD642" s="43"/>
      <c r="DE642" s="43"/>
      <c r="DF642" s="43"/>
      <c r="DG642" s="43"/>
      <c r="DH642" s="43"/>
      <c r="DI642" s="43"/>
      <c r="DJ642" s="43"/>
      <c r="DK642" s="43"/>
      <c r="DL642" s="43"/>
      <c r="DM642" s="43"/>
      <c r="DN642" s="43"/>
      <c r="DO642" s="43"/>
      <c r="DP642" s="43"/>
      <c r="DQ642" s="43"/>
      <c r="DR642" s="43"/>
      <c r="DS642" s="43"/>
      <c r="DT642" s="43"/>
      <c r="DU642" s="43"/>
      <c r="DV642" s="43"/>
      <c r="DW642" s="43"/>
      <c r="DX642" s="43"/>
      <c r="DY642" s="43"/>
      <c r="DZ642" s="43"/>
      <c r="EA642" s="43"/>
      <c r="EB642" s="43"/>
      <c r="EC642" s="43"/>
      <c r="ED642" s="43"/>
      <c r="EE642" s="43"/>
      <c r="EF642" s="43"/>
      <c r="EG642" s="43"/>
      <c r="EH642" s="43"/>
      <c r="EI642" s="43"/>
      <c r="EJ642" s="43"/>
      <c r="EK642" s="43"/>
      <c r="EL642" s="43"/>
      <c r="EM642" s="43"/>
      <c r="EN642" s="43"/>
      <c r="EO642" s="43"/>
      <c r="EP642" s="43"/>
      <c r="EQ642" s="43"/>
      <c r="ER642" s="43"/>
      <c r="ES642" s="43"/>
      <c r="ET642" s="43"/>
      <c r="EU642" s="43"/>
      <c r="EV642" s="43"/>
      <c r="EW642" s="43"/>
      <c r="EX642" s="43"/>
      <c r="EY642" s="43"/>
      <c r="EZ642" s="43"/>
      <c r="FA642" s="43"/>
      <c r="FB642" s="308"/>
      <c r="FC642" s="43"/>
      <c r="FD642" s="43"/>
      <c r="FE642" s="43"/>
      <c r="FF642" s="43"/>
      <c r="FG642" s="43"/>
      <c r="FH642" s="43"/>
      <c r="FI642" s="43"/>
      <c r="FJ642" s="43"/>
      <c r="FK642" s="43"/>
      <c r="FL642" s="43"/>
      <c r="FM642" s="43"/>
      <c r="FN642" s="43"/>
      <c r="FO642" s="43"/>
      <c r="FP642" s="43"/>
      <c r="FQ642" s="43"/>
      <c r="FR642" s="43"/>
      <c r="FS642" s="43"/>
      <c r="FT642" s="43"/>
      <c r="FU642" s="43"/>
      <c r="FV642" s="43"/>
      <c r="FW642" s="43"/>
      <c r="FX642" s="43"/>
      <c r="FY642" s="43"/>
      <c r="FZ642" s="43"/>
      <c r="GA642" s="43"/>
      <c r="GB642" s="43"/>
      <c r="GC642" s="43"/>
      <c r="GD642" s="43"/>
      <c r="GE642" s="43"/>
      <c r="GF642" s="43"/>
      <c r="GG642" s="43"/>
      <c r="GH642" s="43"/>
      <c r="GI642" s="43"/>
      <c r="GJ642" s="43"/>
      <c r="GK642" s="43"/>
      <c r="GL642" s="43"/>
      <c r="GM642" s="43"/>
      <c r="GN642" s="43"/>
      <c r="GO642" s="43"/>
      <c r="GP642" s="43"/>
      <c r="GQ642" s="43"/>
      <c r="GR642" s="43"/>
      <c r="GS642" s="43"/>
      <c r="GT642" s="43"/>
      <c r="GU642" s="43"/>
      <c r="GV642" s="43"/>
      <c r="GW642" s="43"/>
      <c r="GX642" s="43"/>
      <c r="GY642" s="43"/>
      <c r="GZ642" s="43"/>
      <c r="HA642" s="43"/>
      <c r="HB642" s="43"/>
    </row>
    <row r="643" spans="1:210" x14ac:dyDescent="0.6">
      <c r="A643" s="327">
        <v>40</v>
      </c>
      <c r="B643" s="198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  <c r="AH643" s="43"/>
      <c r="AI643" s="43"/>
      <c r="AJ643" s="43"/>
      <c r="AK643" s="43"/>
      <c r="AL643" s="43"/>
      <c r="AM643" s="43"/>
      <c r="AN643" s="43"/>
      <c r="AO643" s="43"/>
      <c r="AP643" s="43"/>
      <c r="AQ643" s="43"/>
      <c r="AR643" s="43"/>
      <c r="AS643" s="43"/>
      <c r="AT643" s="43"/>
      <c r="AU643" s="43"/>
      <c r="AV643" s="43"/>
      <c r="AW643" s="43"/>
      <c r="AX643" s="43"/>
      <c r="AY643" s="43"/>
      <c r="AZ643" s="43"/>
      <c r="BA643" s="308"/>
      <c r="BB643" s="43"/>
      <c r="BC643" s="43"/>
      <c r="BD643" s="43"/>
      <c r="BE643" s="43"/>
      <c r="BF643" s="43"/>
      <c r="BG643" s="43"/>
      <c r="BH643" s="43"/>
      <c r="BI643" s="43"/>
      <c r="BJ643" s="43"/>
      <c r="BK643" s="43"/>
      <c r="BL643" s="43"/>
      <c r="BM643" s="43"/>
      <c r="BN643" s="43"/>
      <c r="BO643" s="43"/>
      <c r="BP643" s="43"/>
      <c r="BQ643" s="43"/>
      <c r="BR643" s="43"/>
      <c r="BS643" s="43"/>
      <c r="BT643" s="43"/>
      <c r="BU643" s="43"/>
      <c r="BV643" s="43"/>
      <c r="BW643" s="43"/>
      <c r="BX643" s="43"/>
      <c r="BY643" s="43"/>
      <c r="BZ643" s="43"/>
      <c r="CA643" s="43"/>
      <c r="CB643" s="43"/>
      <c r="CC643" s="43"/>
      <c r="CD643" s="43"/>
      <c r="CE643" s="43"/>
      <c r="CF643" s="43"/>
      <c r="CG643" s="43"/>
      <c r="CH643" s="43"/>
      <c r="CI643" s="43"/>
      <c r="CJ643" s="43"/>
      <c r="CK643" s="43"/>
      <c r="CL643" s="43"/>
      <c r="CM643" s="43"/>
      <c r="CN643" s="43"/>
      <c r="CO643" s="43"/>
      <c r="CP643" s="43"/>
      <c r="CQ643" s="43"/>
      <c r="CR643" s="43"/>
      <c r="CS643" s="43"/>
      <c r="CT643" s="43"/>
      <c r="CU643" s="43"/>
      <c r="CV643" s="43"/>
      <c r="CW643" s="43"/>
      <c r="CX643" s="43"/>
      <c r="CY643" s="43"/>
      <c r="CZ643" s="43"/>
      <c r="DA643" s="43"/>
      <c r="DC643" s="198"/>
      <c r="DD643" s="43"/>
      <c r="DE643" s="43"/>
      <c r="DF643" s="43"/>
      <c r="DG643" s="43"/>
      <c r="DH643" s="43"/>
      <c r="DI643" s="43"/>
      <c r="DJ643" s="43"/>
      <c r="DK643" s="43"/>
      <c r="DL643" s="43"/>
      <c r="DM643" s="43"/>
      <c r="DN643" s="43"/>
      <c r="DO643" s="43"/>
      <c r="DP643" s="43"/>
      <c r="DQ643" s="43"/>
      <c r="DR643" s="43"/>
      <c r="DS643" s="43"/>
      <c r="DT643" s="43"/>
      <c r="DU643" s="43"/>
      <c r="DV643" s="43"/>
      <c r="DW643" s="43"/>
      <c r="DX643" s="43"/>
      <c r="DY643" s="43"/>
      <c r="DZ643" s="43"/>
      <c r="EA643" s="43"/>
      <c r="EB643" s="43"/>
      <c r="EC643" s="43"/>
      <c r="ED643" s="43"/>
      <c r="EE643" s="43"/>
      <c r="EF643" s="43"/>
      <c r="EG643" s="43"/>
      <c r="EH643" s="43"/>
      <c r="EI643" s="43"/>
      <c r="EJ643" s="43"/>
      <c r="EK643" s="43"/>
      <c r="EL643" s="43"/>
      <c r="EM643" s="43"/>
      <c r="EN643" s="43"/>
      <c r="EO643" s="43"/>
      <c r="EP643" s="43"/>
      <c r="EQ643" s="43"/>
      <c r="ER643" s="43"/>
      <c r="ES643" s="43"/>
      <c r="ET643" s="43"/>
      <c r="EU643" s="43"/>
      <c r="EV643" s="43"/>
      <c r="EW643" s="43"/>
      <c r="EX643" s="43"/>
      <c r="EY643" s="43"/>
      <c r="EZ643" s="43"/>
      <c r="FA643" s="43"/>
      <c r="FB643" s="308"/>
      <c r="FC643" s="43"/>
      <c r="FD643" s="43"/>
      <c r="FE643" s="43"/>
      <c r="FF643" s="43"/>
      <c r="FG643" s="43"/>
      <c r="FH643" s="43"/>
      <c r="FI643" s="43"/>
      <c r="FJ643" s="43"/>
      <c r="FK643" s="43"/>
      <c r="FL643" s="43"/>
      <c r="FM643" s="43"/>
      <c r="FN643" s="43"/>
      <c r="FO643" s="43"/>
      <c r="FP643" s="43"/>
      <c r="FQ643" s="43"/>
      <c r="FR643" s="43"/>
      <c r="FS643" s="43"/>
      <c r="FT643" s="43"/>
      <c r="FU643" s="43"/>
      <c r="FV643" s="43"/>
      <c r="FW643" s="43"/>
      <c r="FX643" s="43"/>
      <c r="FY643" s="43"/>
      <c r="FZ643" s="43"/>
      <c r="GA643" s="43"/>
      <c r="GB643" s="43"/>
      <c r="GC643" s="43"/>
      <c r="GD643" s="43"/>
      <c r="GE643" s="43"/>
      <c r="GF643" s="43"/>
      <c r="GG643" s="43"/>
      <c r="GH643" s="43"/>
      <c r="GI643" s="43"/>
      <c r="GJ643" s="43"/>
      <c r="GK643" s="43"/>
      <c r="GL643" s="43"/>
      <c r="GM643" s="43"/>
      <c r="GN643" s="43"/>
      <c r="GO643" s="43"/>
      <c r="GP643" s="43"/>
      <c r="GQ643" s="43"/>
      <c r="GR643" s="43"/>
      <c r="GS643" s="43"/>
      <c r="GT643" s="43"/>
      <c r="GU643" s="43"/>
      <c r="GV643" s="43"/>
      <c r="GW643" s="43"/>
      <c r="GX643" s="43"/>
      <c r="GY643" s="43"/>
      <c r="GZ643" s="43"/>
      <c r="HA643" s="43"/>
      <c r="HB643" s="43"/>
    </row>
    <row r="644" spans="1:210" x14ac:dyDescent="0.6">
      <c r="A644" s="327">
        <v>41</v>
      </c>
      <c r="B644" s="198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  <c r="AH644" s="43"/>
      <c r="AI644" s="43"/>
      <c r="AJ644" s="43"/>
      <c r="AK644" s="43"/>
      <c r="AL644" s="43"/>
      <c r="AM644" s="43"/>
      <c r="AN644" s="43"/>
      <c r="AO644" s="43"/>
      <c r="AP644" s="43"/>
      <c r="AQ644" s="43"/>
      <c r="AR644" s="43"/>
      <c r="AS644" s="43"/>
      <c r="AT644" s="43"/>
      <c r="AU644" s="43"/>
      <c r="AV644" s="43"/>
      <c r="AW644" s="43"/>
      <c r="AX644" s="43"/>
      <c r="AY644" s="43"/>
      <c r="AZ644" s="43"/>
      <c r="BA644" s="308"/>
      <c r="BB644" s="43"/>
      <c r="BC644" s="43"/>
      <c r="BD644" s="43"/>
      <c r="BE644" s="43"/>
      <c r="BF644" s="43"/>
      <c r="BG644" s="43"/>
      <c r="BH644" s="43"/>
      <c r="BI644" s="43"/>
      <c r="BJ644" s="43"/>
      <c r="BK644" s="43"/>
      <c r="BL644" s="43"/>
      <c r="BM644" s="43"/>
      <c r="BN644" s="43"/>
      <c r="BO644" s="43"/>
      <c r="BP644" s="43"/>
      <c r="BQ644" s="43"/>
      <c r="BR644" s="43"/>
      <c r="BS644" s="43"/>
      <c r="BT644" s="43"/>
      <c r="BU644" s="43"/>
      <c r="BV644" s="43"/>
      <c r="BW644" s="43"/>
      <c r="BX644" s="43"/>
      <c r="BY644" s="43"/>
      <c r="BZ644" s="43"/>
      <c r="CA644" s="43"/>
      <c r="CB644" s="43"/>
      <c r="CC644" s="43"/>
      <c r="CD644" s="43"/>
      <c r="CE644" s="43"/>
      <c r="CF644" s="43"/>
      <c r="CG644" s="43"/>
      <c r="CH644" s="43"/>
      <c r="CI644" s="43"/>
      <c r="CJ644" s="43"/>
      <c r="CK644" s="43"/>
      <c r="CL644" s="43"/>
      <c r="CM644" s="43"/>
      <c r="CN644" s="43"/>
      <c r="CO644" s="43"/>
      <c r="CP644" s="43"/>
      <c r="CQ644" s="43"/>
      <c r="CR644" s="43"/>
      <c r="CS644" s="43"/>
      <c r="CT644" s="43"/>
      <c r="CU644" s="43"/>
      <c r="CV644" s="43"/>
      <c r="CW644" s="43"/>
      <c r="CX644" s="43"/>
      <c r="CY644" s="43"/>
      <c r="CZ644" s="43"/>
      <c r="DA644" s="43"/>
      <c r="DC644" s="198"/>
      <c r="DD644" s="43"/>
      <c r="DE644" s="43"/>
      <c r="DF644" s="43"/>
      <c r="DG644" s="43"/>
      <c r="DH644" s="43"/>
      <c r="DI644" s="43"/>
      <c r="DJ644" s="43"/>
      <c r="DK644" s="43"/>
      <c r="DL644" s="43"/>
      <c r="DM644" s="43"/>
      <c r="DN644" s="43"/>
      <c r="DO644" s="43"/>
      <c r="DP644" s="43"/>
      <c r="DQ644" s="43"/>
      <c r="DR644" s="43"/>
      <c r="DS644" s="43"/>
      <c r="DT644" s="43"/>
      <c r="DU644" s="43"/>
      <c r="DV644" s="43"/>
      <c r="DW644" s="43"/>
      <c r="DX644" s="43"/>
      <c r="DY644" s="43"/>
      <c r="DZ644" s="43"/>
      <c r="EA644" s="43"/>
      <c r="EB644" s="43"/>
      <c r="EC644" s="43"/>
      <c r="ED644" s="43"/>
      <c r="EE644" s="43"/>
      <c r="EF644" s="43"/>
      <c r="EG644" s="43"/>
      <c r="EH644" s="43"/>
      <c r="EI644" s="43"/>
      <c r="EJ644" s="43"/>
      <c r="EK644" s="43"/>
      <c r="EL644" s="43"/>
      <c r="EM644" s="43"/>
      <c r="EN644" s="43"/>
      <c r="EO644" s="43"/>
      <c r="EP644" s="43"/>
      <c r="EQ644" s="43"/>
      <c r="ER644" s="43"/>
      <c r="ES644" s="43"/>
      <c r="ET644" s="43"/>
      <c r="EU644" s="43"/>
      <c r="EV644" s="43"/>
      <c r="EW644" s="43"/>
      <c r="EX644" s="43"/>
      <c r="EY644" s="43"/>
      <c r="EZ644" s="43"/>
      <c r="FA644" s="43"/>
      <c r="FB644" s="308"/>
      <c r="FC644" s="43"/>
      <c r="FD644" s="43"/>
      <c r="FE644" s="43"/>
      <c r="FF644" s="43"/>
      <c r="FG644" s="43"/>
      <c r="FH644" s="43"/>
      <c r="FI644" s="43"/>
      <c r="FJ644" s="43"/>
      <c r="FK644" s="43"/>
      <c r="FL644" s="43"/>
      <c r="FM644" s="43"/>
      <c r="FN644" s="43"/>
      <c r="FO644" s="43"/>
      <c r="FP644" s="43"/>
      <c r="FQ644" s="43"/>
      <c r="FR644" s="43"/>
      <c r="FS644" s="43"/>
      <c r="FT644" s="43"/>
      <c r="FU644" s="43"/>
      <c r="FV644" s="43"/>
      <c r="FW644" s="43"/>
      <c r="FX644" s="43"/>
      <c r="FY644" s="43"/>
      <c r="FZ644" s="43"/>
      <c r="GA644" s="43"/>
      <c r="GB644" s="43"/>
      <c r="GC644" s="43"/>
      <c r="GD644" s="43"/>
      <c r="GE644" s="43"/>
      <c r="GF644" s="43"/>
      <c r="GG644" s="43"/>
      <c r="GH644" s="43"/>
      <c r="GI644" s="43"/>
      <c r="GJ644" s="43"/>
      <c r="GK644" s="43"/>
      <c r="GL644" s="43"/>
      <c r="GM644" s="43"/>
      <c r="GN644" s="43"/>
      <c r="GO644" s="43"/>
      <c r="GP644" s="43"/>
      <c r="GQ644" s="43"/>
      <c r="GR644" s="43"/>
      <c r="GS644" s="43"/>
      <c r="GT644" s="43"/>
      <c r="GU644" s="43"/>
      <c r="GV644" s="43"/>
      <c r="GW644" s="43"/>
      <c r="GX644" s="43"/>
      <c r="GY644" s="43"/>
      <c r="GZ644" s="43"/>
      <c r="HA644" s="43"/>
      <c r="HB644" s="43"/>
    </row>
    <row r="645" spans="1:210" x14ac:dyDescent="0.6">
      <c r="A645" s="327">
        <v>42</v>
      </c>
      <c r="B645" s="198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  <c r="AH645" s="43"/>
      <c r="AI645" s="43"/>
      <c r="AJ645" s="43"/>
      <c r="AK645" s="43"/>
      <c r="AL645" s="43"/>
      <c r="AM645" s="43"/>
      <c r="AN645" s="43"/>
      <c r="AO645" s="43"/>
      <c r="AP645" s="43"/>
      <c r="AQ645" s="43"/>
      <c r="AR645" s="43"/>
      <c r="AS645" s="43"/>
      <c r="AT645" s="43"/>
      <c r="AU645" s="43"/>
      <c r="AV645" s="43"/>
      <c r="AW645" s="43"/>
      <c r="AX645" s="43"/>
      <c r="AY645" s="43"/>
      <c r="AZ645" s="43"/>
      <c r="BA645" s="308"/>
      <c r="BB645" s="43"/>
      <c r="BC645" s="43"/>
      <c r="BD645" s="43"/>
      <c r="BE645" s="43"/>
      <c r="BF645" s="43"/>
      <c r="BG645" s="43"/>
      <c r="BH645" s="43"/>
      <c r="BI645" s="43"/>
      <c r="BJ645" s="43"/>
      <c r="BK645" s="43"/>
      <c r="BL645" s="43"/>
      <c r="BM645" s="43"/>
      <c r="BN645" s="43"/>
      <c r="BO645" s="43"/>
      <c r="BP645" s="43"/>
      <c r="BQ645" s="43"/>
      <c r="BR645" s="43"/>
      <c r="BS645" s="43"/>
      <c r="BT645" s="43"/>
      <c r="BU645" s="43"/>
      <c r="BV645" s="43"/>
      <c r="BW645" s="43"/>
      <c r="BX645" s="43"/>
      <c r="BY645" s="43"/>
      <c r="BZ645" s="43"/>
      <c r="CA645" s="43"/>
      <c r="CB645" s="43"/>
      <c r="CC645" s="43"/>
      <c r="CD645" s="43"/>
      <c r="CE645" s="43"/>
      <c r="CF645" s="43"/>
      <c r="CG645" s="43"/>
      <c r="CH645" s="43"/>
      <c r="CI645" s="43"/>
      <c r="CJ645" s="43"/>
      <c r="CK645" s="43"/>
      <c r="CL645" s="43"/>
      <c r="CM645" s="43"/>
      <c r="CN645" s="43"/>
      <c r="CO645" s="43"/>
      <c r="CP645" s="43"/>
      <c r="CQ645" s="43"/>
      <c r="CR645" s="43"/>
      <c r="CS645" s="43"/>
      <c r="CT645" s="43"/>
      <c r="CU645" s="43"/>
      <c r="CV645" s="43"/>
      <c r="CW645" s="43"/>
      <c r="CX645" s="43"/>
      <c r="CY645" s="43"/>
      <c r="CZ645" s="43"/>
      <c r="DA645" s="43"/>
      <c r="DC645" s="198"/>
      <c r="DD645" s="43"/>
      <c r="DE645" s="43"/>
      <c r="DF645" s="43"/>
      <c r="DG645" s="43"/>
      <c r="DH645" s="43"/>
      <c r="DI645" s="43"/>
      <c r="DJ645" s="43"/>
      <c r="DK645" s="43"/>
      <c r="DL645" s="43"/>
      <c r="DM645" s="43"/>
      <c r="DN645" s="43"/>
      <c r="DO645" s="43"/>
      <c r="DP645" s="43"/>
      <c r="DQ645" s="43"/>
      <c r="DR645" s="43"/>
      <c r="DS645" s="43"/>
      <c r="DT645" s="43"/>
      <c r="DU645" s="43"/>
      <c r="DV645" s="43"/>
      <c r="DW645" s="43"/>
      <c r="DX645" s="43"/>
      <c r="DY645" s="43"/>
      <c r="DZ645" s="43"/>
      <c r="EA645" s="43"/>
      <c r="EB645" s="43"/>
      <c r="EC645" s="43"/>
      <c r="ED645" s="43"/>
      <c r="EE645" s="43"/>
      <c r="EF645" s="43"/>
      <c r="EG645" s="43"/>
      <c r="EH645" s="43"/>
      <c r="EI645" s="43"/>
      <c r="EJ645" s="43"/>
      <c r="EK645" s="43"/>
      <c r="EL645" s="43"/>
      <c r="EM645" s="43"/>
      <c r="EN645" s="43"/>
      <c r="EO645" s="43"/>
      <c r="EP645" s="43"/>
      <c r="EQ645" s="43"/>
      <c r="ER645" s="43"/>
      <c r="ES645" s="43"/>
      <c r="ET645" s="43"/>
      <c r="EU645" s="43"/>
      <c r="EV645" s="43"/>
      <c r="EW645" s="43"/>
      <c r="EX645" s="43"/>
      <c r="EY645" s="43"/>
      <c r="EZ645" s="43"/>
      <c r="FA645" s="43"/>
      <c r="FB645" s="308"/>
      <c r="FC645" s="43"/>
      <c r="FD645" s="43"/>
      <c r="FE645" s="43"/>
      <c r="FF645" s="43"/>
      <c r="FG645" s="43"/>
      <c r="FH645" s="43"/>
      <c r="FI645" s="43"/>
      <c r="FJ645" s="43"/>
      <c r="FK645" s="43"/>
      <c r="FL645" s="43"/>
      <c r="FM645" s="43"/>
      <c r="FN645" s="43"/>
      <c r="FO645" s="43"/>
      <c r="FP645" s="43"/>
      <c r="FQ645" s="43"/>
      <c r="FR645" s="43"/>
      <c r="FS645" s="43"/>
      <c r="FT645" s="43"/>
      <c r="FU645" s="43"/>
      <c r="FV645" s="43"/>
      <c r="FW645" s="43"/>
      <c r="FX645" s="43"/>
      <c r="FY645" s="43"/>
      <c r="FZ645" s="43"/>
      <c r="GA645" s="43"/>
      <c r="GB645" s="43"/>
      <c r="GC645" s="43"/>
      <c r="GD645" s="43"/>
      <c r="GE645" s="43"/>
      <c r="GF645" s="43"/>
      <c r="GG645" s="43"/>
      <c r="GH645" s="43"/>
      <c r="GI645" s="43"/>
      <c r="GJ645" s="43"/>
      <c r="GK645" s="43"/>
      <c r="GL645" s="43"/>
      <c r="GM645" s="43"/>
      <c r="GN645" s="43"/>
      <c r="GO645" s="43"/>
      <c r="GP645" s="43"/>
      <c r="GQ645" s="43"/>
      <c r="GR645" s="43"/>
      <c r="GS645" s="43"/>
      <c r="GT645" s="43"/>
      <c r="GU645" s="43"/>
      <c r="GV645" s="43"/>
      <c r="GW645" s="43"/>
      <c r="GX645" s="43"/>
      <c r="GY645" s="43"/>
      <c r="GZ645" s="43"/>
      <c r="HA645" s="43"/>
      <c r="HB645" s="43"/>
    </row>
    <row r="646" spans="1:210" x14ac:dyDescent="0.6">
      <c r="A646" s="327">
        <v>43</v>
      </c>
      <c r="B646" s="198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  <c r="AH646" s="43"/>
      <c r="AI646" s="43"/>
      <c r="AJ646" s="43"/>
      <c r="AK646" s="43"/>
      <c r="AL646" s="43"/>
      <c r="AM646" s="43"/>
      <c r="AN646" s="43"/>
      <c r="AO646" s="43"/>
      <c r="AP646" s="43"/>
      <c r="AQ646" s="43"/>
      <c r="AR646" s="43"/>
      <c r="AS646" s="43"/>
      <c r="AT646" s="43"/>
      <c r="AU646" s="43"/>
      <c r="AV646" s="43"/>
      <c r="AW646" s="43"/>
      <c r="AX646" s="43"/>
      <c r="AY646" s="43"/>
      <c r="AZ646" s="43"/>
      <c r="BA646" s="308"/>
      <c r="BB646" s="43"/>
      <c r="BC646" s="43"/>
      <c r="BD646" s="43"/>
      <c r="BE646" s="43"/>
      <c r="BF646" s="43"/>
      <c r="BG646" s="43"/>
      <c r="BH646" s="43"/>
      <c r="BI646" s="43"/>
      <c r="BJ646" s="43"/>
      <c r="BK646" s="43"/>
      <c r="BL646" s="43"/>
      <c r="BM646" s="43"/>
      <c r="BN646" s="43"/>
      <c r="BO646" s="43"/>
      <c r="BP646" s="43"/>
      <c r="BQ646" s="43"/>
      <c r="BR646" s="43"/>
      <c r="BS646" s="43"/>
      <c r="BT646" s="43"/>
      <c r="BU646" s="43"/>
      <c r="BV646" s="43"/>
      <c r="BW646" s="43"/>
      <c r="BX646" s="43"/>
      <c r="BY646" s="43"/>
      <c r="BZ646" s="43"/>
      <c r="CA646" s="43"/>
      <c r="CB646" s="43"/>
      <c r="CC646" s="43"/>
      <c r="CD646" s="43"/>
      <c r="CE646" s="43"/>
      <c r="CF646" s="43"/>
      <c r="CG646" s="43"/>
      <c r="CH646" s="43"/>
      <c r="CI646" s="43"/>
      <c r="CJ646" s="43"/>
      <c r="CK646" s="43"/>
      <c r="CL646" s="43"/>
      <c r="CM646" s="43"/>
      <c r="CN646" s="43"/>
      <c r="CO646" s="43"/>
      <c r="CP646" s="43"/>
      <c r="CQ646" s="43"/>
      <c r="CR646" s="43"/>
      <c r="CS646" s="43"/>
      <c r="CT646" s="43"/>
      <c r="CU646" s="43"/>
      <c r="CV646" s="43"/>
      <c r="CW646" s="43"/>
      <c r="CX646" s="43"/>
      <c r="CY646" s="43"/>
      <c r="CZ646" s="43"/>
      <c r="DA646" s="43"/>
      <c r="DC646" s="198"/>
      <c r="DD646" s="43"/>
      <c r="DE646" s="43"/>
      <c r="DF646" s="43"/>
      <c r="DG646" s="43"/>
      <c r="DH646" s="43"/>
      <c r="DI646" s="43"/>
      <c r="DJ646" s="43"/>
      <c r="DK646" s="43"/>
      <c r="DL646" s="43"/>
      <c r="DM646" s="43"/>
      <c r="DN646" s="43"/>
      <c r="DO646" s="43"/>
      <c r="DP646" s="43"/>
      <c r="DQ646" s="43"/>
      <c r="DR646" s="43"/>
      <c r="DS646" s="43"/>
      <c r="DT646" s="43"/>
      <c r="DU646" s="43"/>
      <c r="DV646" s="43"/>
      <c r="DW646" s="43"/>
      <c r="DX646" s="43"/>
      <c r="DY646" s="43"/>
      <c r="DZ646" s="43"/>
      <c r="EA646" s="43"/>
      <c r="EB646" s="43"/>
      <c r="EC646" s="43"/>
      <c r="ED646" s="43"/>
      <c r="EE646" s="43"/>
      <c r="EF646" s="43"/>
      <c r="EG646" s="43"/>
      <c r="EH646" s="43"/>
      <c r="EI646" s="43"/>
      <c r="EJ646" s="43"/>
      <c r="EK646" s="43"/>
      <c r="EL646" s="43"/>
      <c r="EM646" s="43"/>
      <c r="EN646" s="43"/>
      <c r="EO646" s="43"/>
      <c r="EP646" s="43"/>
      <c r="EQ646" s="43"/>
      <c r="ER646" s="43"/>
      <c r="ES646" s="43"/>
      <c r="ET646" s="43"/>
      <c r="EU646" s="43"/>
      <c r="EV646" s="43"/>
      <c r="EW646" s="43"/>
      <c r="EX646" s="43"/>
      <c r="EY646" s="43"/>
      <c r="EZ646" s="43"/>
      <c r="FA646" s="43"/>
      <c r="FB646" s="308"/>
      <c r="FC646" s="43"/>
      <c r="FD646" s="43"/>
      <c r="FE646" s="43"/>
      <c r="FF646" s="43"/>
      <c r="FG646" s="43"/>
      <c r="FH646" s="43"/>
      <c r="FI646" s="43"/>
      <c r="FJ646" s="43"/>
      <c r="FK646" s="43"/>
      <c r="FL646" s="43"/>
      <c r="FM646" s="43"/>
      <c r="FN646" s="43"/>
      <c r="FO646" s="43"/>
      <c r="FP646" s="43"/>
      <c r="FQ646" s="43"/>
      <c r="FR646" s="43"/>
      <c r="FS646" s="43"/>
      <c r="FT646" s="43"/>
      <c r="FU646" s="43"/>
      <c r="FV646" s="43"/>
      <c r="FW646" s="43"/>
      <c r="FX646" s="43"/>
      <c r="FY646" s="43"/>
      <c r="FZ646" s="43"/>
      <c r="GA646" s="43"/>
      <c r="GB646" s="43"/>
      <c r="GC646" s="43"/>
      <c r="GD646" s="43"/>
      <c r="GE646" s="43"/>
      <c r="GF646" s="43"/>
      <c r="GG646" s="43"/>
      <c r="GH646" s="43"/>
      <c r="GI646" s="43"/>
      <c r="GJ646" s="43"/>
      <c r="GK646" s="43"/>
      <c r="GL646" s="43"/>
      <c r="GM646" s="43"/>
      <c r="GN646" s="43"/>
      <c r="GO646" s="43"/>
      <c r="GP646" s="43"/>
      <c r="GQ646" s="43"/>
      <c r="GR646" s="43"/>
      <c r="GS646" s="43"/>
      <c r="GT646" s="43"/>
      <c r="GU646" s="43"/>
      <c r="GV646" s="43"/>
      <c r="GW646" s="43"/>
      <c r="GX646" s="43"/>
      <c r="GY646" s="43"/>
      <c r="GZ646" s="43"/>
      <c r="HA646" s="43"/>
      <c r="HB646" s="43"/>
    </row>
    <row r="647" spans="1:210" x14ac:dyDescent="0.6">
      <c r="A647" s="327">
        <v>44</v>
      </c>
      <c r="B647" s="198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  <c r="AH647" s="43"/>
      <c r="AI647" s="43"/>
      <c r="AJ647" s="43"/>
      <c r="AK647" s="43"/>
      <c r="AL647" s="43"/>
      <c r="AM647" s="43"/>
      <c r="AN647" s="43"/>
      <c r="AO647" s="43"/>
      <c r="AP647" s="43"/>
      <c r="AQ647" s="43"/>
      <c r="AR647" s="43"/>
      <c r="AS647" s="43"/>
      <c r="AT647" s="43"/>
      <c r="AU647" s="43"/>
      <c r="AV647" s="43"/>
      <c r="AW647" s="43"/>
      <c r="AX647" s="43"/>
      <c r="AY647" s="43"/>
      <c r="AZ647" s="43"/>
      <c r="BA647" s="308"/>
      <c r="BB647" s="43"/>
      <c r="BC647" s="43"/>
      <c r="BD647" s="43"/>
      <c r="BE647" s="43"/>
      <c r="BF647" s="43"/>
      <c r="BG647" s="43"/>
      <c r="BH647" s="43"/>
      <c r="BI647" s="43"/>
      <c r="BJ647" s="43"/>
      <c r="BK647" s="43"/>
      <c r="BL647" s="43"/>
      <c r="BM647" s="43"/>
      <c r="BN647" s="43"/>
      <c r="BO647" s="43"/>
      <c r="BP647" s="43"/>
      <c r="BQ647" s="43"/>
      <c r="BR647" s="43"/>
      <c r="BS647" s="43"/>
      <c r="BT647" s="43"/>
      <c r="BU647" s="43"/>
      <c r="BV647" s="43"/>
      <c r="BW647" s="43"/>
      <c r="BX647" s="43"/>
      <c r="BY647" s="43"/>
      <c r="BZ647" s="43"/>
      <c r="CA647" s="43"/>
      <c r="CB647" s="43"/>
      <c r="CC647" s="43"/>
      <c r="CD647" s="43"/>
      <c r="CE647" s="43"/>
      <c r="CF647" s="43"/>
      <c r="CG647" s="43"/>
      <c r="CH647" s="43"/>
      <c r="CI647" s="43"/>
      <c r="CJ647" s="43"/>
      <c r="CK647" s="43"/>
      <c r="CL647" s="43"/>
      <c r="CM647" s="43"/>
      <c r="CN647" s="43"/>
      <c r="CO647" s="43"/>
      <c r="CP647" s="43"/>
      <c r="CQ647" s="43"/>
      <c r="CR647" s="43"/>
      <c r="CS647" s="43"/>
      <c r="CT647" s="43"/>
      <c r="CU647" s="43"/>
      <c r="CV647" s="43"/>
      <c r="CW647" s="43"/>
      <c r="CX647" s="43"/>
      <c r="CY647" s="43"/>
      <c r="CZ647" s="43"/>
      <c r="DA647" s="43"/>
      <c r="DC647" s="198"/>
      <c r="DD647" s="43"/>
      <c r="DE647" s="43"/>
      <c r="DF647" s="43"/>
      <c r="DG647" s="43"/>
      <c r="DH647" s="43"/>
      <c r="DI647" s="43"/>
      <c r="DJ647" s="43"/>
      <c r="DK647" s="43"/>
      <c r="DL647" s="43"/>
      <c r="DM647" s="43"/>
      <c r="DN647" s="43"/>
      <c r="DO647" s="43"/>
      <c r="DP647" s="43"/>
      <c r="DQ647" s="43"/>
      <c r="DR647" s="43"/>
      <c r="DS647" s="43"/>
      <c r="DT647" s="43"/>
      <c r="DU647" s="43"/>
      <c r="DV647" s="43"/>
      <c r="DW647" s="43"/>
      <c r="DX647" s="43"/>
      <c r="DY647" s="43"/>
      <c r="DZ647" s="43"/>
      <c r="EA647" s="43"/>
      <c r="EB647" s="43"/>
      <c r="EC647" s="43"/>
      <c r="ED647" s="43"/>
      <c r="EE647" s="43"/>
      <c r="EF647" s="43"/>
      <c r="EG647" s="43"/>
      <c r="EH647" s="43"/>
      <c r="EI647" s="43"/>
      <c r="EJ647" s="43"/>
      <c r="EK647" s="43"/>
      <c r="EL647" s="43"/>
      <c r="EM647" s="43"/>
      <c r="EN647" s="43"/>
      <c r="EO647" s="43"/>
      <c r="EP647" s="43"/>
      <c r="EQ647" s="43"/>
      <c r="ER647" s="43"/>
      <c r="ES647" s="43"/>
      <c r="ET647" s="43"/>
      <c r="EU647" s="43"/>
      <c r="EV647" s="43"/>
      <c r="EW647" s="43"/>
      <c r="EX647" s="43"/>
      <c r="EY647" s="43"/>
      <c r="EZ647" s="43"/>
      <c r="FA647" s="43"/>
      <c r="FB647" s="308"/>
      <c r="FC647" s="43"/>
      <c r="FD647" s="43"/>
      <c r="FE647" s="43"/>
      <c r="FF647" s="43"/>
      <c r="FG647" s="43"/>
      <c r="FH647" s="43"/>
      <c r="FI647" s="43"/>
      <c r="FJ647" s="43"/>
      <c r="FK647" s="43"/>
      <c r="FL647" s="43"/>
      <c r="FM647" s="43"/>
      <c r="FN647" s="43"/>
      <c r="FO647" s="43"/>
      <c r="FP647" s="43"/>
      <c r="FQ647" s="43"/>
      <c r="FR647" s="43"/>
      <c r="FS647" s="43"/>
      <c r="FT647" s="43"/>
      <c r="FU647" s="43"/>
      <c r="FV647" s="43"/>
      <c r="FW647" s="43"/>
      <c r="FX647" s="43"/>
      <c r="FY647" s="43"/>
      <c r="FZ647" s="43"/>
      <c r="GA647" s="43"/>
      <c r="GB647" s="43"/>
      <c r="GC647" s="43"/>
      <c r="GD647" s="43"/>
      <c r="GE647" s="43"/>
      <c r="GF647" s="43"/>
      <c r="GG647" s="43"/>
      <c r="GH647" s="43"/>
      <c r="GI647" s="43"/>
      <c r="GJ647" s="43"/>
      <c r="GK647" s="43"/>
      <c r="GL647" s="43"/>
      <c r="GM647" s="43"/>
      <c r="GN647" s="43"/>
      <c r="GO647" s="43"/>
      <c r="GP647" s="43"/>
      <c r="GQ647" s="43"/>
      <c r="GR647" s="43"/>
      <c r="GS647" s="43"/>
      <c r="GT647" s="43"/>
      <c r="GU647" s="43"/>
      <c r="GV647" s="43"/>
      <c r="GW647" s="43"/>
      <c r="GX647" s="43"/>
      <c r="GY647" s="43"/>
      <c r="GZ647" s="43"/>
      <c r="HA647" s="43"/>
      <c r="HB647" s="43"/>
    </row>
    <row r="648" spans="1:210" x14ac:dyDescent="0.6">
      <c r="A648" s="327">
        <v>45</v>
      </c>
      <c r="B648" s="198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  <c r="AH648" s="43"/>
      <c r="AI648" s="43"/>
      <c r="AJ648" s="43"/>
      <c r="AK648" s="43"/>
      <c r="AL648" s="43"/>
      <c r="AM648" s="43"/>
      <c r="AN648" s="43"/>
      <c r="AO648" s="43"/>
      <c r="AP648" s="43"/>
      <c r="AQ648" s="43"/>
      <c r="AR648" s="43"/>
      <c r="AS648" s="43"/>
      <c r="AT648" s="43"/>
      <c r="AU648" s="43"/>
      <c r="AV648" s="43"/>
      <c r="AW648" s="43"/>
      <c r="AX648" s="43"/>
      <c r="AY648" s="43"/>
      <c r="AZ648" s="43"/>
      <c r="BA648" s="308"/>
      <c r="BB648" s="43"/>
      <c r="BC648" s="43"/>
      <c r="BD648" s="43"/>
      <c r="BE648" s="43"/>
      <c r="BF648" s="43"/>
      <c r="BG648" s="43"/>
      <c r="BH648" s="43"/>
      <c r="BI648" s="43"/>
      <c r="BJ648" s="43"/>
      <c r="BK648" s="43"/>
      <c r="BL648" s="43"/>
      <c r="BM648" s="43"/>
      <c r="BN648" s="43"/>
      <c r="BO648" s="43"/>
      <c r="BP648" s="43"/>
      <c r="BQ648" s="43"/>
      <c r="BR648" s="43"/>
      <c r="BS648" s="43"/>
      <c r="BT648" s="43"/>
      <c r="BU648" s="43"/>
      <c r="BV648" s="43"/>
      <c r="BW648" s="43"/>
      <c r="BX648" s="43"/>
      <c r="BY648" s="43"/>
      <c r="BZ648" s="43"/>
      <c r="CA648" s="43"/>
      <c r="CB648" s="43"/>
      <c r="CC648" s="43"/>
      <c r="CD648" s="43"/>
      <c r="CE648" s="43"/>
      <c r="CF648" s="43"/>
      <c r="CG648" s="43"/>
      <c r="CH648" s="43"/>
      <c r="CI648" s="43"/>
      <c r="CJ648" s="43"/>
      <c r="CK648" s="43"/>
      <c r="CL648" s="43"/>
      <c r="CM648" s="43"/>
      <c r="CN648" s="43"/>
      <c r="CO648" s="43"/>
      <c r="CP648" s="43"/>
      <c r="CQ648" s="43"/>
      <c r="CR648" s="43"/>
      <c r="CS648" s="43"/>
      <c r="CT648" s="43"/>
      <c r="CU648" s="43"/>
      <c r="CV648" s="43"/>
      <c r="CW648" s="43"/>
      <c r="CX648" s="43"/>
      <c r="CY648" s="43"/>
      <c r="CZ648" s="43"/>
      <c r="DA648" s="43"/>
      <c r="DC648" s="198"/>
      <c r="DD648" s="43"/>
      <c r="DE648" s="43"/>
      <c r="DF648" s="43"/>
      <c r="DG648" s="43"/>
      <c r="DH648" s="43"/>
      <c r="DI648" s="43"/>
      <c r="DJ648" s="43"/>
      <c r="DK648" s="43"/>
      <c r="DL648" s="43"/>
      <c r="DM648" s="43"/>
      <c r="DN648" s="43"/>
      <c r="DO648" s="43"/>
      <c r="DP648" s="43"/>
      <c r="DQ648" s="43"/>
      <c r="DR648" s="43"/>
      <c r="DS648" s="43"/>
      <c r="DT648" s="43"/>
      <c r="DU648" s="43"/>
      <c r="DV648" s="43"/>
      <c r="DW648" s="43"/>
      <c r="DX648" s="43"/>
      <c r="DY648" s="43"/>
      <c r="DZ648" s="43"/>
      <c r="EA648" s="43"/>
      <c r="EB648" s="43"/>
      <c r="EC648" s="43"/>
      <c r="ED648" s="43"/>
      <c r="EE648" s="43"/>
      <c r="EF648" s="43"/>
      <c r="EG648" s="43"/>
      <c r="EH648" s="43"/>
      <c r="EI648" s="43"/>
      <c r="EJ648" s="43"/>
      <c r="EK648" s="43"/>
      <c r="EL648" s="43"/>
      <c r="EM648" s="43"/>
      <c r="EN648" s="43"/>
      <c r="EO648" s="43"/>
      <c r="EP648" s="43"/>
      <c r="EQ648" s="43"/>
      <c r="ER648" s="43"/>
      <c r="ES648" s="43"/>
      <c r="ET648" s="43"/>
      <c r="EU648" s="43"/>
      <c r="EV648" s="43"/>
      <c r="EW648" s="43"/>
      <c r="EX648" s="43"/>
      <c r="EY648" s="43"/>
      <c r="EZ648" s="43"/>
      <c r="FA648" s="43"/>
      <c r="FB648" s="308"/>
      <c r="FC648" s="43"/>
      <c r="FD648" s="43"/>
      <c r="FE648" s="43"/>
      <c r="FF648" s="43"/>
      <c r="FG648" s="43"/>
      <c r="FH648" s="43"/>
      <c r="FI648" s="43"/>
      <c r="FJ648" s="43"/>
      <c r="FK648" s="43"/>
      <c r="FL648" s="43"/>
      <c r="FM648" s="43"/>
      <c r="FN648" s="43"/>
      <c r="FO648" s="43"/>
      <c r="FP648" s="43"/>
      <c r="FQ648" s="43"/>
      <c r="FR648" s="43"/>
      <c r="FS648" s="43"/>
      <c r="FT648" s="43"/>
      <c r="FU648" s="43"/>
      <c r="FV648" s="43"/>
      <c r="FW648" s="43"/>
      <c r="FX648" s="43"/>
      <c r="FY648" s="43"/>
      <c r="FZ648" s="43"/>
      <c r="GA648" s="43"/>
      <c r="GB648" s="43"/>
      <c r="GC648" s="43"/>
      <c r="GD648" s="43"/>
      <c r="GE648" s="43"/>
      <c r="GF648" s="43"/>
      <c r="GG648" s="43"/>
      <c r="GH648" s="43"/>
      <c r="GI648" s="43"/>
      <c r="GJ648" s="43"/>
      <c r="GK648" s="43"/>
      <c r="GL648" s="43"/>
      <c r="GM648" s="43"/>
      <c r="GN648" s="43"/>
      <c r="GO648" s="43"/>
      <c r="GP648" s="43"/>
      <c r="GQ648" s="43"/>
      <c r="GR648" s="43"/>
      <c r="GS648" s="43"/>
      <c r="GT648" s="43"/>
      <c r="GU648" s="43"/>
      <c r="GV648" s="43"/>
      <c r="GW648" s="43"/>
      <c r="GX648" s="43"/>
      <c r="GY648" s="43"/>
      <c r="GZ648" s="43"/>
      <c r="HA648" s="43"/>
      <c r="HB648" s="43"/>
    </row>
    <row r="649" spans="1:210" x14ac:dyDescent="0.6">
      <c r="A649" s="327">
        <v>46</v>
      </c>
      <c r="B649" s="198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  <c r="AH649" s="43"/>
      <c r="AI649" s="43"/>
      <c r="AJ649" s="43"/>
      <c r="AK649" s="43"/>
      <c r="AL649" s="43"/>
      <c r="AM649" s="43"/>
      <c r="AN649" s="43"/>
      <c r="AO649" s="43"/>
      <c r="AP649" s="43"/>
      <c r="AQ649" s="43"/>
      <c r="AR649" s="43"/>
      <c r="AS649" s="43"/>
      <c r="AT649" s="43"/>
      <c r="AU649" s="43"/>
      <c r="AV649" s="43"/>
      <c r="AW649" s="43"/>
      <c r="AX649" s="43"/>
      <c r="AY649" s="43"/>
      <c r="AZ649" s="43"/>
      <c r="BA649" s="308"/>
      <c r="BB649" s="43"/>
      <c r="BC649" s="43"/>
      <c r="BD649" s="43"/>
      <c r="BE649" s="43"/>
      <c r="BF649" s="43"/>
      <c r="BG649" s="43"/>
      <c r="BH649" s="43"/>
      <c r="BI649" s="43"/>
      <c r="BJ649" s="43"/>
      <c r="BK649" s="43"/>
      <c r="BL649" s="43"/>
      <c r="BM649" s="43"/>
      <c r="BN649" s="43"/>
      <c r="BO649" s="43"/>
      <c r="BP649" s="43"/>
      <c r="BQ649" s="43"/>
      <c r="BR649" s="43"/>
      <c r="BS649" s="43"/>
      <c r="BT649" s="43"/>
      <c r="BU649" s="43"/>
      <c r="BV649" s="43"/>
      <c r="BW649" s="43"/>
      <c r="BX649" s="43"/>
      <c r="BY649" s="43"/>
      <c r="BZ649" s="43"/>
      <c r="CA649" s="43"/>
      <c r="CB649" s="43"/>
      <c r="CC649" s="43"/>
      <c r="CD649" s="43"/>
      <c r="CE649" s="43"/>
      <c r="CF649" s="43"/>
      <c r="CG649" s="43"/>
      <c r="CH649" s="43"/>
      <c r="CI649" s="43"/>
      <c r="CJ649" s="43"/>
      <c r="CK649" s="43"/>
      <c r="CL649" s="43"/>
      <c r="CM649" s="43"/>
      <c r="CN649" s="43"/>
      <c r="CO649" s="43"/>
      <c r="CP649" s="43"/>
      <c r="CQ649" s="43"/>
      <c r="CR649" s="43"/>
      <c r="CS649" s="43"/>
      <c r="CT649" s="43"/>
      <c r="CU649" s="43"/>
      <c r="CV649" s="43"/>
      <c r="CW649" s="43"/>
      <c r="CX649" s="43"/>
      <c r="CY649" s="43"/>
      <c r="CZ649" s="43"/>
      <c r="DA649" s="43"/>
      <c r="DC649" s="198"/>
      <c r="DD649" s="43"/>
      <c r="DE649" s="43"/>
      <c r="DF649" s="43"/>
      <c r="DG649" s="43"/>
      <c r="DH649" s="43"/>
      <c r="DI649" s="43"/>
      <c r="DJ649" s="43"/>
      <c r="DK649" s="43"/>
      <c r="DL649" s="43"/>
      <c r="DM649" s="43"/>
      <c r="DN649" s="43"/>
      <c r="DO649" s="43"/>
      <c r="DP649" s="43"/>
      <c r="DQ649" s="43"/>
      <c r="DR649" s="43"/>
      <c r="DS649" s="43"/>
      <c r="DT649" s="43"/>
      <c r="DU649" s="43"/>
      <c r="DV649" s="43"/>
      <c r="DW649" s="43"/>
      <c r="DX649" s="43"/>
      <c r="DY649" s="43"/>
      <c r="DZ649" s="43"/>
      <c r="EA649" s="43"/>
      <c r="EB649" s="43"/>
      <c r="EC649" s="43"/>
      <c r="ED649" s="43"/>
      <c r="EE649" s="43"/>
      <c r="EF649" s="43"/>
      <c r="EG649" s="43"/>
      <c r="EH649" s="43"/>
      <c r="EI649" s="43"/>
      <c r="EJ649" s="43"/>
      <c r="EK649" s="43"/>
      <c r="EL649" s="43"/>
      <c r="EM649" s="43"/>
      <c r="EN649" s="43"/>
      <c r="EO649" s="43"/>
      <c r="EP649" s="43"/>
      <c r="EQ649" s="43"/>
      <c r="ER649" s="43"/>
      <c r="ES649" s="43"/>
      <c r="ET649" s="43"/>
      <c r="EU649" s="43"/>
      <c r="EV649" s="43"/>
      <c r="EW649" s="43"/>
      <c r="EX649" s="43"/>
      <c r="EY649" s="43"/>
      <c r="EZ649" s="43"/>
      <c r="FA649" s="43"/>
      <c r="FB649" s="308"/>
      <c r="FC649" s="43"/>
      <c r="FD649" s="43"/>
      <c r="FE649" s="43"/>
      <c r="FF649" s="43"/>
      <c r="FG649" s="43"/>
      <c r="FH649" s="43"/>
      <c r="FI649" s="43"/>
      <c r="FJ649" s="43"/>
      <c r="FK649" s="43"/>
      <c r="FL649" s="43"/>
      <c r="FM649" s="43"/>
      <c r="FN649" s="43"/>
      <c r="FO649" s="43"/>
      <c r="FP649" s="43"/>
      <c r="FQ649" s="43"/>
      <c r="FR649" s="43"/>
      <c r="FS649" s="43"/>
      <c r="FT649" s="43"/>
      <c r="FU649" s="43"/>
      <c r="FV649" s="43"/>
      <c r="FW649" s="43"/>
      <c r="FX649" s="43"/>
      <c r="FY649" s="43"/>
      <c r="FZ649" s="43"/>
      <c r="GA649" s="43"/>
      <c r="GB649" s="43"/>
      <c r="GC649" s="43"/>
      <c r="GD649" s="43"/>
      <c r="GE649" s="43"/>
      <c r="GF649" s="43"/>
      <c r="GG649" s="43"/>
      <c r="GH649" s="43"/>
      <c r="GI649" s="43"/>
      <c r="GJ649" s="43"/>
      <c r="GK649" s="43"/>
      <c r="GL649" s="43"/>
      <c r="GM649" s="43"/>
      <c r="GN649" s="43"/>
      <c r="GO649" s="43"/>
      <c r="GP649" s="43"/>
      <c r="GQ649" s="43"/>
      <c r="GR649" s="43"/>
      <c r="GS649" s="43"/>
      <c r="GT649" s="43"/>
      <c r="GU649" s="43"/>
      <c r="GV649" s="43"/>
      <c r="GW649" s="43"/>
      <c r="GX649" s="43"/>
      <c r="GY649" s="43"/>
      <c r="GZ649" s="43"/>
      <c r="HA649" s="43"/>
      <c r="HB649" s="43"/>
    </row>
    <row r="650" spans="1:210" x14ac:dyDescent="0.6">
      <c r="A650" s="327">
        <v>47</v>
      </c>
      <c r="B650" s="198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  <c r="AH650" s="43"/>
      <c r="AI650" s="43"/>
      <c r="AJ650" s="43"/>
      <c r="AK650" s="43"/>
      <c r="AL650" s="43"/>
      <c r="AM650" s="43"/>
      <c r="AN650" s="43"/>
      <c r="AO650" s="43"/>
      <c r="AP650" s="43"/>
      <c r="AQ650" s="43"/>
      <c r="AR650" s="43"/>
      <c r="AS650" s="43"/>
      <c r="AT650" s="43"/>
      <c r="AU650" s="43"/>
      <c r="AV650" s="43"/>
      <c r="AW650" s="43"/>
      <c r="AX650" s="43"/>
      <c r="AY650" s="43"/>
      <c r="AZ650" s="43"/>
      <c r="BA650" s="308"/>
      <c r="BB650" s="43"/>
      <c r="BC650" s="43"/>
      <c r="BD650" s="43"/>
      <c r="BE650" s="43"/>
      <c r="BF650" s="43"/>
      <c r="BG650" s="43"/>
      <c r="BH650" s="43"/>
      <c r="BI650" s="43"/>
      <c r="BJ650" s="43"/>
      <c r="BK650" s="43"/>
      <c r="BL650" s="43"/>
      <c r="BM650" s="43"/>
      <c r="BN650" s="43"/>
      <c r="BO650" s="43"/>
      <c r="BP650" s="43"/>
      <c r="BQ650" s="43"/>
      <c r="BR650" s="43"/>
      <c r="BS650" s="43"/>
      <c r="BT650" s="43"/>
      <c r="BU650" s="43"/>
      <c r="BV650" s="43"/>
      <c r="BW650" s="43"/>
      <c r="BX650" s="43"/>
      <c r="BY650" s="43"/>
      <c r="BZ650" s="43"/>
      <c r="CA650" s="43"/>
      <c r="CB650" s="43"/>
      <c r="CC650" s="43"/>
      <c r="CD650" s="43"/>
      <c r="CE650" s="43"/>
      <c r="CF650" s="43"/>
      <c r="CG650" s="43"/>
      <c r="CH650" s="43"/>
      <c r="CI650" s="43"/>
      <c r="CJ650" s="43"/>
      <c r="CK650" s="43"/>
      <c r="CL650" s="43"/>
      <c r="CM650" s="43"/>
      <c r="CN650" s="43"/>
      <c r="CO650" s="43"/>
      <c r="CP650" s="43"/>
      <c r="CQ650" s="43"/>
      <c r="CR650" s="43"/>
      <c r="CS650" s="43"/>
      <c r="CT650" s="43"/>
      <c r="CU650" s="43"/>
      <c r="CV650" s="43"/>
      <c r="CW650" s="43"/>
      <c r="CX650" s="43"/>
      <c r="CY650" s="43"/>
      <c r="CZ650" s="43"/>
      <c r="DA650" s="43"/>
      <c r="DC650" s="198"/>
      <c r="DD650" s="43"/>
      <c r="DE650" s="43"/>
      <c r="DF650" s="43"/>
      <c r="DG650" s="43"/>
      <c r="DH650" s="43"/>
      <c r="DI650" s="43"/>
      <c r="DJ650" s="43"/>
      <c r="DK650" s="43"/>
      <c r="DL650" s="43"/>
      <c r="DM650" s="43"/>
      <c r="DN650" s="43"/>
      <c r="DO650" s="43"/>
      <c r="DP650" s="43"/>
      <c r="DQ650" s="43"/>
      <c r="DR650" s="43"/>
      <c r="DS650" s="43"/>
      <c r="DT650" s="43"/>
      <c r="DU650" s="43"/>
      <c r="DV650" s="43"/>
      <c r="DW650" s="43"/>
      <c r="DX650" s="43"/>
      <c r="DY650" s="43"/>
      <c r="DZ650" s="43"/>
      <c r="EA650" s="43"/>
      <c r="EB650" s="43"/>
      <c r="EC650" s="43"/>
      <c r="ED650" s="43"/>
      <c r="EE650" s="43"/>
      <c r="EF650" s="43"/>
      <c r="EG650" s="43"/>
      <c r="EH650" s="43"/>
      <c r="EI650" s="43"/>
      <c r="EJ650" s="43"/>
      <c r="EK650" s="43"/>
      <c r="EL650" s="43"/>
      <c r="EM650" s="43"/>
      <c r="EN650" s="43"/>
      <c r="EO650" s="43"/>
      <c r="EP650" s="43"/>
      <c r="EQ650" s="43"/>
      <c r="ER650" s="43"/>
      <c r="ES650" s="43"/>
      <c r="ET650" s="43"/>
      <c r="EU650" s="43"/>
      <c r="EV650" s="43"/>
      <c r="EW650" s="43"/>
      <c r="EX650" s="43"/>
      <c r="EY650" s="43"/>
      <c r="EZ650" s="43"/>
      <c r="FA650" s="43"/>
      <c r="FB650" s="308"/>
      <c r="FC650" s="43"/>
      <c r="FD650" s="43"/>
      <c r="FE650" s="43"/>
      <c r="FF650" s="43"/>
      <c r="FG650" s="43"/>
      <c r="FH650" s="43"/>
      <c r="FI650" s="43"/>
      <c r="FJ650" s="43"/>
      <c r="FK650" s="43"/>
      <c r="FL650" s="43"/>
      <c r="FM650" s="43"/>
      <c r="FN650" s="43"/>
      <c r="FO650" s="43"/>
      <c r="FP650" s="43"/>
      <c r="FQ650" s="43"/>
      <c r="FR650" s="43"/>
      <c r="FS650" s="43"/>
      <c r="FT650" s="43"/>
      <c r="FU650" s="43"/>
      <c r="FV650" s="43"/>
      <c r="FW650" s="43"/>
      <c r="FX650" s="43"/>
      <c r="FY650" s="43"/>
      <c r="FZ650" s="43"/>
      <c r="GA650" s="43"/>
      <c r="GB650" s="43"/>
      <c r="GC650" s="43"/>
      <c r="GD650" s="43"/>
      <c r="GE650" s="43"/>
      <c r="GF650" s="43"/>
      <c r="GG650" s="43"/>
      <c r="GH650" s="43"/>
      <c r="GI650" s="43"/>
      <c r="GJ650" s="43"/>
      <c r="GK650" s="43"/>
      <c r="GL650" s="43"/>
      <c r="GM650" s="43"/>
      <c r="GN650" s="43"/>
      <c r="GO650" s="43"/>
      <c r="GP650" s="43"/>
      <c r="GQ650" s="43"/>
      <c r="GR650" s="43"/>
      <c r="GS650" s="43"/>
      <c r="GT650" s="43"/>
      <c r="GU650" s="43"/>
      <c r="GV650" s="43"/>
      <c r="GW650" s="43"/>
      <c r="GX650" s="43"/>
      <c r="GY650" s="43"/>
      <c r="GZ650" s="43"/>
      <c r="HA650" s="43"/>
      <c r="HB650" s="43"/>
    </row>
    <row r="651" spans="1:210" x14ac:dyDescent="0.6">
      <c r="A651" s="327">
        <v>48</v>
      </c>
      <c r="B651" s="198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  <c r="AH651" s="43"/>
      <c r="AI651" s="43"/>
      <c r="AJ651" s="43"/>
      <c r="AK651" s="43"/>
      <c r="AL651" s="43"/>
      <c r="AM651" s="43"/>
      <c r="AN651" s="43"/>
      <c r="AO651" s="43"/>
      <c r="AP651" s="43"/>
      <c r="AQ651" s="43"/>
      <c r="AR651" s="43"/>
      <c r="AS651" s="43"/>
      <c r="AT651" s="43"/>
      <c r="AU651" s="43"/>
      <c r="AV651" s="43"/>
      <c r="AW651" s="43"/>
      <c r="AX651" s="43"/>
      <c r="AY651" s="43"/>
      <c r="AZ651" s="43"/>
      <c r="BA651" s="308"/>
      <c r="BB651" s="43"/>
      <c r="BC651" s="43"/>
      <c r="BD651" s="43"/>
      <c r="BE651" s="43"/>
      <c r="BF651" s="43"/>
      <c r="BG651" s="43"/>
      <c r="BH651" s="43"/>
      <c r="BI651" s="43"/>
      <c r="BJ651" s="43"/>
      <c r="BK651" s="43"/>
      <c r="BL651" s="43"/>
      <c r="BM651" s="43"/>
      <c r="BN651" s="43"/>
      <c r="BO651" s="43"/>
      <c r="BP651" s="43"/>
      <c r="BQ651" s="43"/>
      <c r="BR651" s="43"/>
      <c r="BS651" s="43"/>
      <c r="BT651" s="43"/>
      <c r="BU651" s="43"/>
      <c r="BV651" s="43"/>
      <c r="BW651" s="43"/>
      <c r="BX651" s="43"/>
      <c r="BY651" s="43"/>
      <c r="BZ651" s="43"/>
      <c r="CA651" s="43"/>
      <c r="CB651" s="43"/>
      <c r="CC651" s="43"/>
      <c r="CD651" s="43"/>
      <c r="CE651" s="43"/>
      <c r="CF651" s="43"/>
      <c r="CG651" s="43"/>
      <c r="CH651" s="43"/>
      <c r="CI651" s="43"/>
      <c r="CJ651" s="43"/>
      <c r="CK651" s="43"/>
      <c r="CL651" s="43"/>
      <c r="CM651" s="43"/>
      <c r="CN651" s="43"/>
      <c r="CO651" s="43"/>
      <c r="CP651" s="43"/>
      <c r="CQ651" s="43"/>
      <c r="CR651" s="43"/>
      <c r="CS651" s="43"/>
      <c r="CT651" s="43"/>
      <c r="CU651" s="43"/>
      <c r="CV651" s="43"/>
      <c r="CW651" s="43"/>
      <c r="CX651" s="43"/>
      <c r="CY651" s="43"/>
      <c r="CZ651" s="43"/>
      <c r="DA651" s="43"/>
      <c r="DC651" s="198"/>
      <c r="DD651" s="43"/>
      <c r="DE651" s="43"/>
      <c r="DF651" s="43"/>
      <c r="DG651" s="43"/>
      <c r="DH651" s="43"/>
      <c r="DI651" s="43"/>
      <c r="DJ651" s="43"/>
      <c r="DK651" s="43"/>
      <c r="DL651" s="43"/>
      <c r="DM651" s="43"/>
      <c r="DN651" s="43"/>
      <c r="DO651" s="43"/>
      <c r="DP651" s="43"/>
      <c r="DQ651" s="43"/>
      <c r="DR651" s="43"/>
      <c r="DS651" s="43"/>
      <c r="DT651" s="43"/>
      <c r="DU651" s="43"/>
      <c r="DV651" s="43"/>
      <c r="DW651" s="43"/>
      <c r="DX651" s="43"/>
      <c r="DY651" s="43"/>
      <c r="DZ651" s="43"/>
      <c r="EA651" s="43"/>
      <c r="EB651" s="43"/>
      <c r="EC651" s="43"/>
      <c r="ED651" s="43"/>
      <c r="EE651" s="43"/>
      <c r="EF651" s="43"/>
      <c r="EG651" s="43"/>
      <c r="EH651" s="43"/>
      <c r="EI651" s="43"/>
      <c r="EJ651" s="43"/>
      <c r="EK651" s="43"/>
      <c r="EL651" s="43"/>
      <c r="EM651" s="43"/>
      <c r="EN651" s="43"/>
      <c r="EO651" s="43"/>
      <c r="EP651" s="43"/>
      <c r="EQ651" s="43"/>
      <c r="ER651" s="43"/>
      <c r="ES651" s="43"/>
      <c r="ET651" s="43"/>
      <c r="EU651" s="43"/>
      <c r="EV651" s="43"/>
      <c r="EW651" s="43"/>
      <c r="EX651" s="43"/>
      <c r="EY651" s="43"/>
      <c r="EZ651" s="43"/>
      <c r="FA651" s="43"/>
      <c r="FB651" s="308"/>
      <c r="FC651" s="43"/>
      <c r="FD651" s="43"/>
      <c r="FE651" s="43"/>
      <c r="FF651" s="43"/>
      <c r="FG651" s="43"/>
      <c r="FH651" s="43"/>
      <c r="FI651" s="43"/>
      <c r="FJ651" s="43"/>
      <c r="FK651" s="43"/>
      <c r="FL651" s="43"/>
      <c r="FM651" s="43"/>
      <c r="FN651" s="43"/>
      <c r="FO651" s="43"/>
      <c r="FP651" s="43"/>
      <c r="FQ651" s="43"/>
      <c r="FR651" s="43"/>
      <c r="FS651" s="43"/>
      <c r="FT651" s="43"/>
      <c r="FU651" s="43"/>
      <c r="FV651" s="43"/>
      <c r="FW651" s="43"/>
      <c r="FX651" s="43"/>
      <c r="FY651" s="43"/>
      <c r="FZ651" s="43"/>
      <c r="GA651" s="43"/>
      <c r="GB651" s="43"/>
      <c r="GC651" s="43"/>
      <c r="GD651" s="43"/>
      <c r="GE651" s="43"/>
      <c r="GF651" s="43"/>
      <c r="GG651" s="43"/>
      <c r="GH651" s="43"/>
      <c r="GI651" s="43"/>
      <c r="GJ651" s="43"/>
      <c r="GK651" s="43"/>
      <c r="GL651" s="43"/>
      <c r="GM651" s="43"/>
      <c r="GN651" s="43"/>
      <c r="GO651" s="43"/>
      <c r="GP651" s="43"/>
      <c r="GQ651" s="43"/>
      <c r="GR651" s="43"/>
      <c r="GS651" s="43"/>
      <c r="GT651" s="43"/>
      <c r="GU651" s="43"/>
      <c r="GV651" s="43"/>
      <c r="GW651" s="43"/>
      <c r="GX651" s="43"/>
      <c r="GY651" s="43"/>
      <c r="GZ651" s="43"/>
      <c r="HA651" s="43"/>
      <c r="HB651" s="43"/>
    </row>
    <row r="652" spans="1:210" x14ac:dyDescent="0.6">
      <c r="A652" s="327">
        <v>49</v>
      </c>
      <c r="B652" s="198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  <c r="AH652" s="43"/>
      <c r="AI652" s="43"/>
      <c r="AJ652" s="43"/>
      <c r="AK652" s="43"/>
      <c r="AL652" s="43"/>
      <c r="AM652" s="43"/>
      <c r="AN652" s="43"/>
      <c r="AO652" s="43"/>
      <c r="AP652" s="43"/>
      <c r="AQ652" s="43"/>
      <c r="AR652" s="43"/>
      <c r="AS652" s="43"/>
      <c r="AT652" s="43"/>
      <c r="AU652" s="43"/>
      <c r="AV652" s="43"/>
      <c r="AW652" s="43"/>
      <c r="AX652" s="43"/>
      <c r="AY652" s="43"/>
      <c r="AZ652" s="43"/>
      <c r="BA652" s="308"/>
      <c r="BB652" s="43"/>
      <c r="BC652" s="43"/>
      <c r="BD652" s="43"/>
      <c r="BE652" s="43"/>
      <c r="BF652" s="43"/>
      <c r="BG652" s="43"/>
      <c r="BH652" s="43"/>
      <c r="BI652" s="43"/>
      <c r="BJ652" s="43"/>
      <c r="BK652" s="43"/>
      <c r="BL652" s="43"/>
      <c r="BM652" s="43"/>
      <c r="BN652" s="43"/>
      <c r="BO652" s="43"/>
      <c r="BP652" s="43"/>
      <c r="BQ652" s="43"/>
      <c r="BR652" s="43"/>
      <c r="BS652" s="43"/>
      <c r="BT652" s="43"/>
      <c r="BU652" s="43"/>
      <c r="BV652" s="43"/>
      <c r="BW652" s="43"/>
      <c r="BX652" s="43"/>
      <c r="BY652" s="43"/>
      <c r="BZ652" s="43"/>
      <c r="CA652" s="43"/>
      <c r="CB652" s="43"/>
      <c r="CC652" s="43"/>
      <c r="CD652" s="43"/>
      <c r="CE652" s="43"/>
      <c r="CF652" s="43"/>
      <c r="CG652" s="43"/>
      <c r="CH652" s="43"/>
      <c r="CI652" s="43"/>
      <c r="CJ652" s="43"/>
      <c r="CK652" s="43"/>
      <c r="CL652" s="43"/>
      <c r="CM652" s="43"/>
      <c r="CN652" s="43"/>
      <c r="CO652" s="43"/>
      <c r="CP652" s="43"/>
      <c r="CQ652" s="43"/>
      <c r="CR652" s="43"/>
      <c r="CS652" s="43"/>
      <c r="CT652" s="43"/>
      <c r="CU652" s="43"/>
      <c r="CV652" s="43"/>
      <c r="CW652" s="43"/>
      <c r="CX652" s="43"/>
      <c r="CY652" s="43"/>
      <c r="CZ652" s="43"/>
      <c r="DA652" s="43"/>
      <c r="DC652" s="198"/>
      <c r="DD652" s="43"/>
      <c r="DE652" s="43"/>
      <c r="DF652" s="43"/>
      <c r="DG652" s="43"/>
      <c r="DH652" s="43"/>
      <c r="DI652" s="43"/>
      <c r="DJ652" s="43"/>
      <c r="DK652" s="43"/>
      <c r="DL652" s="43"/>
      <c r="DM652" s="43"/>
      <c r="DN652" s="43"/>
      <c r="DO652" s="43"/>
      <c r="DP652" s="43"/>
      <c r="DQ652" s="43"/>
      <c r="DR652" s="43"/>
      <c r="DS652" s="43"/>
      <c r="DT652" s="43"/>
      <c r="DU652" s="43"/>
      <c r="DV652" s="43"/>
      <c r="DW652" s="43"/>
      <c r="DX652" s="43"/>
      <c r="DY652" s="43"/>
      <c r="DZ652" s="43"/>
      <c r="EA652" s="43"/>
      <c r="EB652" s="43"/>
      <c r="EC652" s="43"/>
      <c r="ED652" s="43"/>
      <c r="EE652" s="43"/>
      <c r="EF652" s="43"/>
      <c r="EG652" s="43"/>
      <c r="EH652" s="43"/>
      <c r="EI652" s="43"/>
      <c r="EJ652" s="43"/>
      <c r="EK652" s="43"/>
      <c r="EL652" s="43"/>
      <c r="EM652" s="43"/>
      <c r="EN652" s="43"/>
      <c r="EO652" s="43"/>
      <c r="EP652" s="43"/>
      <c r="EQ652" s="43"/>
      <c r="ER652" s="43"/>
      <c r="ES652" s="43"/>
      <c r="ET652" s="43"/>
      <c r="EU652" s="43"/>
      <c r="EV652" s="43"/>
      <c r="EW652" s="43"/>
      <c r="EX652" s="43"/>
      <c r="EY652" s="43"/>
      <c r="EZ652" s="43"/>
      <c r="FA652" s="43"/>
      <c r="FB652" s="308"/>
      <c r="FC652" s="43"/>
      <c r="FD652" s="43"/>
      <c r="FE652" s="43"/>
      <c r="FF652" s="43"/>
      <c r="FG652" s="43"/>
      <c r="FH652" s="43"/>
      <c r="FI652" s="43"/>
      <c r="FJ652" s="43"/>
      <c r="FK652" s="43"/>
      <c r="FL652" s="43"/>
      <c r="FM652" s="43"/>
      <c r="FN652" s="43"/>
      <c r="FO652" s="43"/>
      <c r="FP652" s="43"/>
      <c r="FQ652" s="43"/>
      <c r="FR652" s="43"/>
      <c r="FS652" s="43"/>
      <c r="FT652" s="43"/>
      <c r="FU652" s="43"/>
      <c r="FV652" s="43"/>
      <c r="FW652" s="43"/>
      <c r="FX652" s="43"/>
      <c r="FY652" s="43"/>
      <c r="FZ652" s="43"/>
      <c r="GA652" s="43"/>
      <c r="GB652" s="43"/>
      <c r="GC652" s="43"/>
      <c r="GD652" s="43"/>
      <c r="GE652" s="43"/>
      <c r="GF652" s="43"/>
      <c r="GG652" s="43"/>
      <c r="GH652" s="43"/>
      <c r="GI652" s="43"/>
      <c r="GJ652" s="43"/>
      <c r="GK652" s="43"/>
      <c r="GL652" s="43"/>
      <c r="GM652" s="43"/>
      <c r="GN652" s="43"/>
      <c r="GO652" s="43"/>
      <c r="GP652" s="43"/>
      <c r="GQ652" s="43"/>
      <c r="GR652" s="43"/>
      <c r="GS652" s="43"/>
      <c r="GT652" s="43"/>
      <c r="GU652" s="43"/>
      <c r="GV652" s="43"/>
      <c r="GW652" s="43"/>
      <c r="GX652" s="43"/>
      <c r="GY652" s="43"/>
      <c r="GZ652" s="43"/>
      <c r="HA652" s="43"/>
      <c r="HB652" s="43"/>
    </row>
    <row r="653" spans="1:210" x14ac:dyDescent="0.6">
      <c r="A653" s="327">
        <v>50</v>
      </c>
      <c r="B653" s="198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  <c r="AH653" s="43"/>
      <c r="AI653" s="43"/>
      <c r="AJ653" s="43"/>
      <c r="AK653" s="43"/>
      <c r="AL653" s="43"/>
      <c r="AM653" s="43"/>
      <c r="AN653" s="43"/>
      <c r="AO653" s="43"/>
      <c r="AP653" s="43"/>
      <c r="AQ653" s="43"/>
      <c r="AR653" s="43"/>
      <c r="AS653" s="43"/>
      <c r="AT653" s="43"/>
      <c r="AU653" s="43"/>
      <c r="AV653" s="43"/>
      <c r="AW653" s="43"/>
      <c r="AX653" s="43"/>
      <c r="AY653" s="43"/>
      <c r="AZ653" s="43"/>
      <c r="BA653" s="308"/>
      <c r="BB653" s="43"/>
      <c r="BC653" s="43"/>
      <c r="BD653" s="43"/>
      <c r="BE653" s="43"/>
      <c r="BF653" s="43"/>
      <c r="BG653" s="43"/>
      <c r="BH653" s="43"/>
      <c r="BI653" s="43"/>
      <c r="BJ653" s="43"/>
      <c r="BK653" s="43"/>
      <c r="BL653" s="43"/>
      <c r="BM653" s="43"/>
      <c r="BN653" s="43"/>
      <c r="BO653" s="43"/>
      <c r="BP653" s="43"/>
      <c r="BQ653" s="43"/>
      <c r="BR653" s="43"/>
      <c r="BS653" s="43"/>
      <c r="BT653" s="43"/>
      <c r="BU653" s="43"/>
      <c r="BV653" s="43"/>
      <c r="BW653" s="43"/>
      <c r="BX653" s="43"/>
      <c r="BY653" s="43"/>
      <c r="BZ653" s="43"/>
      <c r="CA653" s="43"/>
      <c r="CB653" s="43"/>
      <c r="CC653" s="43"/>
      <c r="CD653" s="43"/>
      <c r="CE653" s="43"/>
      <c r="CF653" s="43"/>
      <c r="CG653" s="43"/>
      <c r="CH653" s="43"/>
      <c r="CI653" s="43"/>
      <c r="CJ653" s="43"/>
      <c r="CK653" s="43"/>
      <c r="CL653" s="43"/>
      <c r="CM653" s="43"/>
      <c r="CN653" s="43"/>
      <c r="CO653" s="43"/>
      <c r="CP653" s="43"/>
      <c r="CQ653" s="43"/>
      <c r="CR653" s="43"/>
      <c r="CS653" s="43"/>
      <c r="CT653" s="43"/>
      <c r="CU653" s="43"/>
      <c r="CV653" s="43"/>
      <c r="CW653" s="43"/>
      <c r="CX653" s="43"/>
      <c r="CY653" s="43"/>
      <c r="CZ653" s="43"/>
      <c r="DA653" s="43"/>
      <c r="DC653" s="198"/>
      <c r="DD653" s="43"/>
      <c r="DE653" s="43"/>
      <c r="DF653" s="43"/>
      <c r="DG653" s="43"/>
      <c r="DH653" s="43"/>
      <c r="DI653" s="43"/>
      <c r="DJ653" s="43"/>
      <c r="DK653" s="43"/>
      <c r="DL653" s="43"/>
      <c r="DM653" s="43"/>
      <c r="DN653" s="43"/>
      <c r="DO653" s="43"/>
      <c r="DP653" s="43"/>
      <c r="DQ653" s="43"/>
      <c r="DR653" s="43"/>
      <c r="DS653" s="43"/>
      <c r="DT653" s="43"/>
      <c r="DU653" s="43"/>
      <c r="DV653" s="43"/>
      <c r="DW653" s="43"/>
      <c r="DX653" s="43"/>
      <c r="DY653" s="43"/>
      <c r="DZ653" s="43"/>
      <c r="EA653" s="43"/>
      <c r="EB653" s="43"/>
      <c r="EC653" s="43"/>
      <c r="ED653" s="43"/>
      <c r="EE653" s="43"/>
      <c r="EF653" s="43"/>
      <c r="EG653" s="43"/>
      <c r="EH653" s="43"/>
      <c r="EI653" s="43"/>
      <c r="EJ653" s="43"/>
      <c r="EK653" s="43"/>
      <c r="EL653" s="43"/>
      <c r="EM653" s="43"/>
      <c r="EN653" s="43"/>
      <c r="EO653" s="43"/>
      <c r="EP653" s="43"/>
      <c r="EQ653" s="43"/>
      <c r="ER653" s="43"/>
      <c r="ES653" s="43"/>
      <c r="ET653" s="43"/>
      <c r="EU653" s="43"/>
      <c r="EV653" s="43"/>
      <c r="EW653" s="43"/>
      <c r="EX653" s="43"/>
      <c r="EY653" s="43"/>
      <c r="EZ653" s="43"/>
      <c r="FA653" s="43"/>
      <c r="FB653" s="308"/>
      <c r="FC653" s="43"/>
      <c r="FD653" s="43"/>
      <c r="FE653" s="43"/>
      <c r="FF653" s="43"/>
      <c r="FG653" s="43"/>
      <c r="FH653" s="43"/>
      <c r="FI653" s="43"/>
      <c r="FJ653" s="43"/>
      <c r="FK653" s="43"/>
      <c r="FL653" s="43"/>
      <c r="FM653" s="43"/>
      <c r="FN653" s="43"/>
      <c r="FO653" s="43"/>
      <c r="FP653" s="43"/>
      <c r="FQ653" s="43"/>
      <c r="FR653" s="43"/>
      <c r="FS653" s="43"/>
      <c r="FT653" s="43"/>
      <c r="FU653" s="43"/>
      <c r="FV653" s="43"/>
      <c r="FW653" s="43"/>
      <c r="FX653" s="43"/>
      <c r="FY653" s="43"/>
      <c r="FZ653" s="43"/>
      <c r="GA653" s="43"/>
      <c r="GB653" s="43"/>
      <c r="GC653" s="43"/>
      <c r="GD653" s="43"/>
      <c r="GE653" s="43"/>
      <c r="GF653" s="43"/>
      <c r="GG653" s="43"/>
      <c r="GH653" s="43"/>
      <c r="GI653" s="43"/>
      <c r="GJ653" s="43"/>
      <c r="GK653" s="43"/>
      <c r="GL653" s="43"/>
      <c r="GM653" s="43"/>
      <c r="GN653" s="43"/>
      <c r="GO653" s="43"/>
      <c r="GP653" s="43"/>
      <c r="GQ653" s="43"/>
      <c r="GR653" s="43"/>
      <c r="GS653" s="43"/>
      <c r="GT653" s="43"/>
      <c r="GU653" s="43"/>
      <c r="GV653" s="43"/>
      <c r="GW653" s="43"/>
      <c r="GX653" s="43"/>
      <c r="GY653" s="43"/>
      <c r="GZ653" s="43"/>
      <c r="HA653" s="43"/>
      <c r="HB653" s="43"/>
    </row>
    <row r="654" spans="1:210" ht="16.149999999999999" thickBot="1" x14ac:dyDescent="0.65">
      <c r="B654" s="41"/>
    </row>
    <row r="655" spans="1:210" x14ac:dyDescent="0.6">
      <c r="B655" s="528" t="s">
        <v>183</v>
      </c>
      <c r="C655" s="19"/>
      <c r="BA655" s="187"/>
      <c r="DC655" s="183" t="s">
        <v>183</v>
      </c>
      <c r="DD655" s="19"/>
    </row>
    <row r="656" spans="1:210" s="327" customFormat="1" ht="16.149999999999999" thickBot="1" x14ac:dyDescent="0.65">
      <c r="B656" s="326">
        <f>COUNTA(B658:B707)</f>
        <v>0</v>
      </c>
      <c r="C656" s="326">
        <f>COUNTA(C657:DA657)</f>
        <v>0</v>
      </c>
      <c r="BA656" s="328"/>
      <c r="DC656" s="326">
        <f>COUNTA(DC658:DC707)</f>
        <v>0</v>
      </c>
      <c r="DD656" s="326">
        <f>COUNTA(DD657:HA657)</f>
        <v>0</v>
      </c>
    </row>
    <row r="657" spans="1:210" s="2" customFormat="1" ht="16.149999999999999" thickBot="1" x14ac:dyDescent="0.65">
      <c r="A657" s="327"/>
      <c r="B657" s="185" t="s">
        <v>412</v>
      </c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  <c r="AJ657" s="42"/>
      <c r="AK657" s="42"/>
      <c r="AL657" s="42"/>
      <c r="AM657" s="42"/>
      <c r="AN657" s="42"/>
      <c r="AO657" s="42"/>
      <c r="AP657" s="42"/>
      <c r="AQ657" s="42"/>
      <c r="AR657" s="42"/>
      <c r="AS657" s="42"/>
      <c r="AT657" s="42"/>
      <c r="AU657" s="42"/>
      <c r="AV657" s="42"/>
      <c r="AW657" s="42"/>
      <c r="AX657" s="42"/>
      <c r="AY657" s="42"/>
      <c r="AZ657" s="42"/>
      <c r="BA657" s="307"/>
      <c r="BB657" s="42"/>
      <c r="BC657" s="42"/>
      <c r="BD657" s="42"/>
      <c r="BE657" s="42"/>
      <c r="BF657" s="42"/>
      <c r="BG657" s="42"/>
      <c r="BH657" s="42"/>
      <c r="BI657" s="42"/>
      <c r="BJ657" s="42"/>
      <c r="BK657" s="42"/>
      <c r="BL657" s="42"/>
      <c r="BM657" s="42"/>
      <c r="BN657" s="42"/>
      <c r="BO657" s="42"/>
      <c r="BP657" s="42"/>
      <c r="BQ657" s="42"/>
      <c r="BR657" s="42"/>
      <c r="BS657" s="42"/>
      <c r="BT657" s="42"/>
      <c r="BU657" s="42"/>
      <c r="BV657" s="42"/>
      <c r="BW657" s="42"/>
      <c r="BX657" s="42"/>
      <c r="BY657" s="42"/>
      <c r="BZ657" s="42"/>
      <c r="CA657" s="42"/>
      <c r="CB657" s="42"/>
      <c r="CC657" s="42"/>
      <c r="CD657" s="42"/>
      <c r="CE657" s="42"/>
      <c r="CF657" s="42"/>
      <c r="CG657" s="42"/>
      <c r="CH657" s="42"/>
      <c r="CI657" s="42"/>
      <c r="CJ657" s="42"/>
      <c r="CK657" s="42"/>
      <c r="CL657" s="42"/>
      <c r="CM657" s="42"/>
      <c r="CN657" s="42"/>
      <c r="CO657" s="42"/>
      <c r="CP657" s="42"/>
      <c r="CQ657" s="42"/>
      <c r="CR657" s="42"/>
      <c r="CS657" s="42"/>
      <c r="CT657" s="42"/>
      <c r="CU657" s="42"/>
      <c r="CV657" s="42"/>
      <c r="CW657" s="42"/>
      <c r="CX657" s="42"/>
      <c r="CY657" s="42"/>
      <c r="CZ657" s="42"/>
      <c r="DA657" s="42"/>
      <c r="DC657" s="185"/>
      <c r="DD657" s="42"/>
      <c r="DE657" s="42"/>
      <c r="DF657" s="42"/>
      <c r="DG657" s="42"/>
      <c r="DH657" s="42"/>
      <c r="DI657" s="42"/>
      <c r="DJ657" s="42"/>
      <c r="DK657" s="42"/>
      <c r="DL657" s="42"/>
      <c r="DM657" s="42"/>
      <c r="DN657" s="42"/>
      <c r="DO657" s="42"/>
      <c r="DP657" s="42"/>
      <c r="DQ657" s="42"/>
      <c r="DR657" s="42"/>
      <c r="DS657" s="42"/>
      <c r="DT657" s="42"/>
      <c r="DU657" s="42"/>
      <c r="DV657" s="42"/>
      <c r="DW657" s="42"/>
      <c r="DX657" s="42"/>
      <c r="DY657" s="42"/>
      <c r="DZ657" s="42"/>
      <c r="EA657" s="42"/>
      <c r="EB657" s="42"/>
      <c r="EC657" s="42"/>
      <c r="ED657" s="42"/>
      <c r="EE657" s="42"/>
      <c r="EF657" s="42"/>
      <c r="EG657" s="42"/>
      <c r="EH657" s="42"/>
      <c r="EI657" s="42"/>
      <c r="EJ657" s="42"/>
      <c r="EK657" s="42"/>
      <c r="EL657" s="42"/>
      <c r="EM657" s="42"/>
      <c r="EN657" s="42"/>
      <c r="EO657" s="42"/>
      <c r="EP657" s="42"/>
      <c r="EQ657" s="42"/>
      <c r="ER657" s="42"/>
      <c r="ES657" s="42"/>
      <c r="ET657" s="42"/>
      <c r="EU657" s="42"/>
      <c r="EV657" s="42"/>
      <c r="EW657" s="42"/>
      <c r="EX657" s="42"/>
      <c r="EY657" s="42"/>
      <c r="EZ657" s="42"/>
      <c r="FA657" s="42"/>
      <c r="FB657" s="307"/>
      <c r="FC657" s="42"/>
      <c r="FD657" s="42"/>
      <c r="FE657" s="42"/>
      <c r="FF657" s="42"/>
      <c r="FG657" s="42"/>
      <c r="FH657" s="42"/>
      <c r="FI657" s="42"/>
      <c r="FJ657" s="42"/>
      <c r="FK657" s="42"/>
      <c r="FL657" s="42"/>
      <c r="FM657" s="42"/>
      <c r="FN657" s="42"/>
      <c r="FO657" s="42"/>
      <c r="FP657" s="42"/>
      <c r="FQ657" s="42"/>
      <c r="FR657" s="42"/>
      <c r="FS657" s="42"/>
      <c r="FT657" s="42"/>
      <c r="FU657" s="42"/>
      <c r="FV657" s="42"/>
      <c r="FW657" s="42"/>
      <c r="FX657" s="42"/>
      <c r="FY657" s="42"/>
      <c r="FZ657" s="42"/>
      <c r="GA657" s="42"/>
      <c r="GB657" s="42"/>
      <c r="GC657" s="42"/>
      <c r="GD657" s="42"/>
      <c r="GE657" s="42"/>
      <c r="GF657" s="42"/>
      <c r="GG657" s="42"/>
      <c r="GH657" s="42"/>
      <c r="GI657" s="42"/>
      <c r="GJ657" s="42"/>
      <c r="GK657" s="42"/>
      <c r="GL657" s="42"/>
      <c r="GM657" s="42"/>
      <c r="GN657" s="42"/>
      <c r="GO657" s="42"/>
      <c r="GP657" s="42"/>
      <c r="GQ657" s="42"/>
      <c r="GR657" s="42"/>
      <c r="GS657" s="42"/>
      <c r="GT657" s="42"/>
      <c r="GU657" s="42"/>
      <c r="GV657" s="42"/>
      <c r="GW657" s="42"/>
      <c r="GX657" s="42"/>
      <c r="GY657" s="42"/>
      <c r="GZ657" s="42"/>
      <c r="HA657" s="42"/>
      <c r="HB657" s="42"/>
    </row>
    <row r="658" spans="1:210" x14ac:dyDescent="0.6">
      <c r="A658" s="327">
        <v>1</v>
      </c>
      <c r="B658" s="198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  <c r="AH658" s="43"/>
      <c r="AI658" s="43"/>
      <c r="AJ658" s="43"/>
      <c r="AK658" s="43"/>
      <c r="AL658" s="43"/>
      <c r="AM658" s="43"/>
      <c r="AN658" s="43"/>
      <c r="AO658" s="43"/>
      <c r="AP658" s="43"/>
      <c r="AQ658" s="43"/>
      <c r="AR658" s="43"/>
      <c r="AS658" s="43"/>
      <c r="AT658" s="43"/>
      <c r="AU658" s="43"/>
      <c r="AV658" s="43"/>
      <c r="AW658" s="43"/>
      <c r="AX658" s="43"/>
      <c r="AY658" s="43"/>
      <c r="AZ658" s="43"/>
      <c r="BA658" s="308"/>
      <c r="BB658" s="43"/>
      <c r="BC658" s="43"/>
      <c r="BD658" s="43"/>
      <c r="BE658" s="43"/>
      <c r="BF658" s="43"/>
      <c r="BG658" s="43"/>
      <c r="BH658" s="43"/>
      <c r="BI658" s="43"/>
      <c r="BJ658" s="43"/>
      <c r="BK658" s="43"/>
      <c r="BL658" s="43"/>
      <c r="BM658" s="43"/>
      <c r="BN658" s="43"/>
      <c r="BO658" s="43"/>
      <c r="BP658" s="43"/>
      <c r="BQ658" s="43"/>
      <c r="BR658" s="43"/>
      <c r="BS658" s="43"/>
      <c r="BT658" s="43"/>
      <c r="BU658" s="43"/>
      <c r="BV658" s="43"/>
      <c r="BW658" s="43"/>
      <c r="BX658" s="43"/>
      <c r="BY658" s="43"/>
      <c r="BZ658" s="43"/>
      <c r="CA658" s="43"/>
      <c r="CB658" s="43"/>
      <c r="CC658" s="43"/>
      <c r="CD658" s="43"/>
      <c r="CE658" s="43"/>
      <c r="CF658" s="43"/>
      <c r="CG658" s="43"/>
      <c r="CH658" s="43"/>
      <c r="CI658" s="43"/>
      <c r="CJ658" s="43"/>
      <c r="CK658" s="43"/>
      <c r="CL658" s="43"/>
      <c r="CM658" s="43"/>
      <c r="CN658" s="43"/>
      <c r="CO658" s="43"/>
      <c r="CP658" s="43"/>
      <c r="CQ658" s="43"/>
      <c r="CR658" s="43"/>
      <c r="CS658" s="43"/>
      <c r="CT658" s="43"/>
      <c r="CU658" s="43"/>
      <c r="CV658" s="43"/>
      <c r="CW658" s="43"/>
      <c r="CX658" s="43"/>
      <c r="CY658" s="43"/>
      <c r="CZ658" s="43"/>
      <c r="DA658" s="43"/>
      <c r="DC658" s="198"/>
      <c r="DD658" s="43"/>
      <c r="DE658" s="43"/>
      <c r="DF658" s="43"/>
      <c r="DG658" s="43"/>
      <c r="DH658" s="43"/>
      <c r="DI658" s="43"/>
      <c r="DJ658" s="43"/>
      <c r="DK658" s="43"/>
      <c r="DL658" s="43"/>
      <c r="DM658" s="43"/>
      <c r="DN658" s="43"/>
      <c r="DO658" s="43"/>
      <c r="DP658" s="43"/>
      <c r="DQ658" s="43"/>
      <c r="DR658" s="43"/>
      <c r="DS658" s="43"/>
      <c r="DT658" s="43"/>
      <c r="DU658" s="43"/>
      <c r="DV658" s="43"/>
      <c r="DW658" s="43"/>
      <c r="DX658" s="43"/>
      <c r="DY658" s="43"/>
      <c r="DZ658" s="43"/>
      <c r="EA658" s="43"/>
      <c r="EB658" s="43"/>
      <c r="EC658" s="43"/>
      <c r="ED658" s="43"/>
      <c r="EE658" s="43"/>
      <c r="EF658" s="43"/>
      <c r="EG658" s="43"/>
      <c r="EH658" s="43"/>
      <c r="EI658" s="43"/>
      <c r="EJ658" s="43"/>
      <c r="EK658" s="43"/>
      <c r="EL658" s="43"/>
      <c r="EM658" s="43"/>
      <c r="EN658" s="43"/>
      <c r="EO658" s="43"/>
      <c r="EP658" s="43"/>
      <c r="EQ658" s="43"/>
      <c r="ER658" s="43"/>
      <c r="ES658" s="43"/>
      <c r="ET658" s="43"/>
      <c r="EU658" s="43"/>
      <c r="EV658" s="43"/>
      <c r="EW658" s="43"/>
      <c r="EX658" s="43"/>
      <c r="EY658" s="43"/>
      <c r="EZ658" s="43"/>
      <c r="FA658" s="43"/>
      <c r="FB658" s="308"/>
      <c r="FC658" s="43"/>
      <c r="FD658" s="43"/>
      <c r="FE658" s="43"/>
      <c r="FF658" s="43"/>
      <c r="FG658" s="43"/>
      <c r="FH658" s="43"/>
      <c r="FI658" s="43"/>
      <c r="FJ658" s="43"/>
      <c r="FK658" s="43"/>
      <c r="FL658" s="43"/>
      <c r="FM658" s="43"/>
      <c r="FN658" s="43"/>
      <c r="FO658" s="43"/>
      <c r="FP658" s="43"/>
      <c r="FQ658" s="43"/>
      <c r="FR658" s="43"/>
      <c r="FS658" s="43"/>
      <c r="FT658" s="43"/>
      <c r="FU658" s="43"/>
      <c r="FV658" s="43"/>
      <c r="FW658" s="43"/>
      <c r="FX658" s="43"/>
      <c r="FY658" s="43"/>
      <c r="FZ658" s="43"/>
      <c r="GA658" s="43"/>
      <c r="GB658" s="43"/>
      <c r="GC658" s="43"/>
      <c r="GD658" s="43"/>
      <c r="GE658" s="43"/>
      <c r="GF658" s="43"/>
      <c r="GG658" s="43"/>
      <c r="GH658" s="43"/>
      <c r="GI658" s="43"/>
      <c r="GJ658" s="43"/>
      <c r="GK658" s="43"/>
      <c r="GL658" s="43"/>
      <c r="GM658" s="43"/>
      <c r="GN658" s="43"/>
      <c r="GO658" s="43"/>
      <c r="GP658" s="43"/>
      <c r="GQ658" s="43"/>
      <c r="GR658" s="43"/>
      <c r="GS658" s="43"/>
      <c r="GT658" s="43"/>
      <c r="GU658" s="43"/>
      <c r="GV658" s="43"/>
      <c r="GW658" s="43"/>
      <c r="GX658" s="43"/>
      <c r="GY658" s="43"/>
      <c r="GZ658" s="43"/>
      <c r="HA658" s="43"/>
      <c r="HB658" s="43"/>
    </row>
    <row r="659" spans="1:210" x14ac:dyDescent="0.6">
      <c r="A659" s="327">
        <v>2</v>
      </c>
      <c r="B659" s="198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  <c r="AH659" s="43"/>
      <c r="AI659" s="43"/>
      <c r="AJ659" s="43"/>
      <c r="AK659" s="43"/>
      <c r="AL659" s="43"/>
      <c r="AM659" s="43"/>
      <c r="AN659" s="43"/>
      <c r="AO659" s="43"/>
      <c r="AP659" s="43"/>
      <c r="AQ659" s="43"/>
      <c r="AR659" s="43"/>
      <c r="AS659" s="43"/>
      <c r="AT659" s="43"/>
      <c r="AU659" s="43"/>
      <c r="AV659" s="43"/>
      <c r="AW659" s="43"/>
      <c r="AX659" s="43"/>
      <c r="AY659" s="43"/>
      <c r="AZ659" s="43"/>
      <c r="BA659" s="308"/>
      <c r="BB659" s="43"/>
      <c r="BC659" s="43"/>
      <c r="BD659" s="43"/>
      <c r="BE659" s="43"/>
      <c r="BF659" s="43"/>
      <c r="BG659" s="43"/>
      <c r="BH659" s="43"/>
      <c r="BI659" s="43"/>
      <c r="BJ659" s="43"/>
      <c r="BK659" s="43"/>
      <c r="BL659" s="43"/>
      <c r="BM659" s="43"/>
      <c r="BN659" s="43"/>
      <c r="BO659" s="43"/>
      <c r="BP659" s="43"/>
      <c r="BQ659" s="43"/>
      <c r="BR659" s="43"/>
      <c r="BS659" s="43"/>
      <c r="BT659" s="43"/>
      <c r="BU659" s="43"/>
      <c r="BV659" s="43"/>
      <c r="BW659" s="43"/>
      <c r="BX659" s="43"/>
      <c r="BY659" s="43"/>
      <c r="BZ659" s="43"/>
      <c r="CA659" s="43"/>
      <c r="CB659" s="43"/>
      <c r="CC659" s="43"/>
      <c r="CD659" s="43"/>
      <c r="CE659" s="43"/>
      <c r="CF659" s="43"/>
      <c r="CG659" s="43"/>
      <c r="CH659" s="43"/>
      <c r="CI659" s="43"/>
      <c r="CJ659" s="43"/>
      <c r="CK659" s="43"/>
      <c r="CL659" s="43"/>
      <c r="CM659" s="43"/>
      <c r="CN659" s="43"/>
      <c r="CO659" s="43"/>
      <c r="CP659" s="43"/>
      <c r="CQ659" s="43"/>
      <c r="CR659" s="43"/>
      <c r="CS659" s="43"/>
      <c r="CT659" s="43"/>
      <c r="CU659" s="43"/>
      <c r="CV659" s="43"/>
      <c r="CW659" s="43"/>
      <c r="CX659" s="43"/>
      <c r="CY659" s="43"/>
      <c r="CZ659" s="43"/>
      <c r="DA659" s="43"/>
      <c r="DC659" s="198"/>
      <c r="DD659" s="43"/>
      <c r="DE659" s="43"/>
      <c r="DF659" s="43"/>
      <c r="DG659" s="43"/>
      <c r="DH659" s="43"/>
      <c r="DI659" s="43"/>
      <c r="DJ659" s="43"/>
      <c r="DK659" s="43"/>
      <c r="DL659" s="43"/>
      <c r="DM659" s="43"/>
      <c r="DN659" s="43"/>
      <c r="DO659" s="43"/>
      <c r="DP659" s="43"/>
      <c r="DQ659" s="43"/>
      <c r="DR659" s="43"/>
      <c r="DS659" s="43"/>
      <c r="DT659" s="43"/>
      <c r="DU659" s="43"/>
      <c r="DV659" s="43"/>
      <c r="DW659" s="43"/>
      <c r="DX659" s="43"/>
      <c r="DY659" s="43"/>
      <c r="DZ659" s="43"/>
      <c r="EA659" s="43"/>
      <c r="EB659" s="43"/>
      <c r="EC659" s="43"/>
      <c r="ED659" s="43"/>
      <c r="EE659" s="43"/>
      <c r="EF659" s="43"/>
      <c r="EG659" s="43"/>
      <c r="EH659" s="43"/>
      <c r="EI659" s="43"/>
      <c r="EJ659" s="43"/>
      <c r="EK659" s="43"/>
      <c r="EL659" s="43"/>
      <c r="EM659" s="43"/>
      <c r="EN659" s="43"/>
      <c r="EO659" s="43"/>
      <c r="EP659" s="43"/>
      <c r="EQ659" s="43"/>
      <c r="ER659" s="43"/>
      <c r="ES659" s="43"/>
      <c r="ET659" s="43"/>
      <c r="EU659" s="43"/>
      <c r="EV659" s="43"/>
      <c r="EW659" s="43"/>
      <c r="EX659" s="43"/>
      <c r="EY659" s="43"/>
      <c r="EZ659" s="43"/>
      <c r="FA659" s="43"/>
      <c r="FB659" s="308"/>
      <c r="FC659" s="43"/>
      <c r="FD659" s="43"/>
      <c r="FE659" s="43"/>
      <c r="FF659" s="43"/>
      <c r="FG659" s="43"/>
      <c r="FH659" s="43"/>
      <c r="FI659" s="43"/>
      <c r="FJ659" s="43"/>
      <c r="FK659" s="43"/>
      <c r="FL659" s="43"/>
      <c r="FM659" s="43"/>
      <c r="FN659" s="43"/>
      <c r="FO659" s="43"/>
      <c r="FP659" s="43"/>
      <c r="FQ659" s="43"/>
      <c r="FR659" s="43"/>
      <c r="FS659" s="43"/>
      <c r="FT659" s="43"/>
      <c r="FU659" s="43"/>
      <c r="FV659" s="43"/>
      <c r="FW659" s="43"/>
      <c r="FX659" s="43"/>
      <c r="FY659" s="43"/>
      <c r="FZ659" s="43"/>
      <c r="GA659" s="43"/>
      <c r="GB659" s="43"/>
      <c r="GC659" s="43"/>
      <c r="GD659" s="43"/>
      <c r="GE659" s="43"/>
      <c r="GF659" s="43"/>
      <c r="GG659" s="43"/>
      <c r="GH659" s="43"/>
      <c r="GI659" s="43"/>
      <c r="GJ659" s="43"/>
      <c r="GK659" s="43"/>
      <c r="GL659" s="43"/>
      <c r="GM659" s="43"/>
      <c r="GN659" s="43"/>
      <c r="GO659" s="43"/>
      <c r="GP659" s="43"/>
      <c r="GQ659" s="43"/>
      <c r="GR659" s="43"/>
      <c r="GS659" s="43"/>
      <c r="GT659" s="43"/>
      <c r="GU659" s="43"/>
      <c r="GV659" s="43"/>
      <c r="GW659" s="43"/>
      <c r="GX659" s="43"/>
      <c r="GY659" s="43"/>
      <c r="GZ659" s="43"/>
      <c r="HA659" s="43"/>
      <c r="HB659" s="43"/>
    </row>
    <row r="660" spans="1:210" x14ac:dyDescent="0.6">
      <c r="A660" s="327">
        <v>3</v>
      </c>
      <c r="B660" s="198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  <c r="AH660" s="43"/>
      <c r="AI660" s="43"/>
      <c r="AJ660" s="43"/>
      <c r="AK660" s="43"/>
      <c r="AL660" s="43"/>
      <c r="AM660" s="43"/>
      <c r="AN660" s="43"/>
      <c r="AO660" s="43"/>
      <c r="AP660" s="43"/>
      <c r="AQ660" s="43"/>
      <c r="AR660" s="43"/>
      <c r="AS660" s="43"/>
      <c r="AT660" s="43"/>
      <c r="AU660" s="43"/>
      <c r="AV660" s="43"/>
      <c r="AW660" s="43"/>
      <c r="AX660" s="43"/>
      <c r="AY660" s="43"/>
      <c r="AZ660" s="43"/>
      <c r="BA660" s="308"/>
      <c r="BB660" s="43"/>
      <c r="BC660" s="43"/>
      <c r="BD660" s="43"/>
      <c r="BE660" s="43"/>
      <c r="BF660" s="43"/>
      <c r="BG660" s="43"/>
      <c r="BH660" s="43"/>
      <c r="BI660" s="43"/>
      <c r="BJ660" s="43"/>
      <c r="BK660" s="43"/>
      <c r="BL660" s="43"/>
      <c r="BM660" s="43"/>
      <c r="BN660" s="43"/>
      <c r="BO660" s="43"/>
      <c r="BP660" s="43"/>
      <c r="BQ660" s="43"/>
      <c r="BR660" s="43"/>
      <c r="BS660" s="43"/>
      <c r="BT660" s="43"/>
      <c r="BU660" s="43"/>
      <c r="BV660" s="43"/>
      <c r="BW660" s="43"/>
      <c r="BX660" s="43"/>
      <c r="BY660" s="43"/>
      <c r="BZ660" s="43"/>
      <c r="CA660" s="43"/>
      <c r="CB660" s="43"/>
      <c r="CC660" s="43"/>
      <c r="CD660" s="43"/>
      <c r="CE660" s="43"/>
      <c r="CF660" s="43"/>
      <c r="CG660" s="43"/>
      <c r="CH660" s="43"/>
      <c r="CI660" s="43"/>
      <c r="CJ660" s="43"/>
      <c r="CK660" s="43"/>
      <c r="CL660" s="43"/>
      <c r="CM660" s="43"/>
      <c r="CN660" s="43"/>
      <c r="CO660" s="43"/>
      <c r="CP660" s="43"/>
      <c r="CQ660" s="43"/>
      <c r="CR660" s="43"/>
      <c r="CS660" s="43"/>
      <c r="CT660" s="43"/>
      <c r="CU660" s="43"/>
      <c r="CV660" s="43"/>
      <c r="CW660" s="43"/>
      <c r="CX660" s="43"/>
      <c r="CY660" s="43"/>
      <c r="CZ660" s="43"/>
      <c r="DA660" s="43"/>
      <c r="DC660" s="198"/>
      <c r="DD660" s="43"/>
      <c r="DE660" s="43"/>
      <c r="DF660" s="43"/>
      <c r="DG660" s="43"/>
      <c r="DH660" s="43"/>
      <c r="DI660" s="43"/>
      <c r="DJ660" s="43"/>
      <c r="DK660" s="43"/>
      <c r="DL660" s="43"/>
      <c r="DM660" s="43"/>
      <c r="DN660" s="43"/>
      <c r="DO660" s="43"/>
      <c r="DP660" s="43"/>
      <c r="DQ660" s="43"/>
      <c r="DR660" s="43"/>
      <c r="DS660" s="43"/>
      <c r="DT660" s="43"/>
      <c r="DU660" s="43"/>
      <c r="DV660" s="43"/>
      <c r="DW660" s="43"/>
      <c r="DX660" s="43"/>
      <c r="DY660" s="43"/>
      <c r="DZ660" s="43"/>
      <c r="EA660" s="43"/>
      <c r="EB660" s="43"/>
      <c r="EC660" s="43"/>
      <c r="ED660" s="43"/>
      <c r="EE660" s="43"/>
      <c r="EF660" s="43"/>
      <c r="EG660" s="43"/>
      <c r="EH660" s="43"/>
      <c r="EI660" s="43"/>
      <c r="EJ660" s="43"/>
      <c r="EK660" s="43"/>
      <c r="EL660" s="43"/>
      <c r="EM660" s="43"/>
      <c r="EN660" s="43"/>
      <c r="EO660" s="43"/>
      <c r="EP660" s="43"/>
      <c r="EQ660" s="43"/>
      <c r="ER660" s="43"/>
      <c r="ES660" s="43"/>
      <c r="ET660" s="43"/>
      <c r="EU660" s="43"/>
      <c r="EV660" s="43"/>
      <c r="EW660" s="43"/>
      <c r="EX660" s="43"/>
      <c r="EY660" s="43"/>
      <c r="EZ660" s="43"/>
      <c r="FA660" s="43"/>
      <c r="FB660" s="308"/>
      <c r="FC660" s="43"/>
      <c r="FD660" s="43"/>
      <c r="FE660" s="43"/>
      <c r="FF660" s="43"/>
      <c r="FG660" s="43"/>
      <c r="FH660" s="43"/>
      <c r="FI660" s="43"/>
      <c r="FJ660" s="43"/>
      <c r="FK660" s="43"/>
      <c r="FL660" s="43"/>
      <c r="FM660" s="43"/>
      <c r="FN660" s="43"/>
      <c r="FO660" s="43"/>
      <c r="FP660" s="43"/>
      <c r="FQ660" s="43"/>
      <c r="FR660" s="43"/>
      <c r="FS660" s="43"/>
      <c r="FT660" s="43"/>
      <c r="FU660" s="43"/>
      <c r="FV660" s="43"/>
      <c r="FW660" s="43"/>
      <c r="FX660" s="43"/>
      <c r="FY660" s="43"/>
      <c r="FZ660" s="43"/>
      <c r="GA660" s="43"/>
      <c r="GB660" s="43"/>
      <c r="GC660" s="43"/>
      <c r="GD660" s="43"/>
      <c r="GE660" s="43"/>
      <c r="GF660" s="43"/>
      <c r="GG660" s="43"/>
      <c r="GH660" s="43"/>
      <c r="GI660" s="43"/>
      <c r="GJ660" s="43"/>
      <c r="GK660" s="43"/>
      <c r="GL660" s="43"/>
      <c r="GM660" s="43"/>
      <c r="GN660" s="43"/>
      <c r="GO660" s="43"/>
      <c r="GP660" s="43"/>
      <c r="GQ660" s="43"/>
      <c r="GR660" s="43"/>
      <c r="GS660" s="43"/>
      <c r="GT660" s="43"/>
      <c r="GU660" s="43"/>
      <c r="GV660" s="43"/>
      <c r="GW660" s="43"/>
      <c r="GX660" s="43"/>
      <c r="GY660" s="43"/>
      <c r="GZ660" s="43"/>
      <c r="HA660" s="43"/>
      <c r="HB660" s="43"/>
    </row>
    <row r="661" spans="1:210" x14ac:dyDescent="0.6">
      <c r="A661" s="327">
        <v>4</v>
      </c>
      <c r="B661" s="198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  <c r="AH661" s="43"/>
      <c r="AI661" s="43"/>
      <c r="AJ661" s="43"/>
      <c r="AK661" s="43"/>
      <c r="AL661" s="43"/>
      <c r="AM661" s="43"/>
      <c r="AN661" s="43"/>
      <c r="AO661" s="43"/>
      <c r="AP661" s="43"/>
      <c r="AQ661" s="43"/>
      <c r="AR661" s="43"/>
      <c r="AS661" s="43"/>
      <c r="AT661" s="43"/>
      <c r="AU661" s="43"/>
      <c r="AV661" s="43"/>
      <c r="AW661" s="43"/>
      <c r="AX661" s="43"/>
      <c r="AY661" s="43"/>
      <c r="AZ661" s="43"/>
      <c r="BA661" s="308"/>
      <c r="BB661" s="43"/>
      <c r="BC661" s="43"/>
      <c r="BD661" s="43"/>
      <c r="BE661" s="43"/>
      <c r="BF661" s="43"/>
      <c r="BG661" s="43"/>
      <c r="BH661" s="43"/>
      <c r="BI661" s="43"/>
      <c r="BJ661" s="43"/>
      <c r="BK661" s="43"/>
      <c r="BL661" s="43"/>
      <c r="BM661" s="43"/>
      <c r="BN661" s="43"/>
      <c r="BO661" s="43"/>
      <c r="BP661" s="43"/>
      <c r="BQ661" s="43"/>
      <c r="BR661" s="43"/>
      <c r="BS661" s="43"/>
      <c r="BT661" s="43"/>
      <c r="BU661" s="43"/>
      <c r="BV661" s="43"/>
      <c r="BW661" s="43"/>
      <c r="BX661" s="43"/>
      <c r="BY661" s="43"/>
      <c r="BZ661" s="43"/>
      <c r="CA661" s="43"/>
      <c r="CB661" s="43"/>
      <c r="CC661" s="43"/>
      <c r="CD661" s="43"/>
      <c r="CE661" s="43"/>
      <c r="CF661" s="43"/>
      <c r="CG661" s="43"/>
      <c r="CH661" s="43"/>
      <c r="CI661" s="43"/>
      <c r="CJ661" s="43"/>
      <c r="CK661" s="43"/>
      <c r="CL661" s="43"/>
      <c r="CM661" s="43"/>
      <c r="CN661" s="43"/>
      <c r="CO661" s="43"/>
      <c r="CP661" s="43"/>
      <c r="CQ661" s="43"/>
      <c r="CR661" s="43"/>
      <c r="CS661" s="43"/>
      <c r="CT661" s="43"/>
      <c r="CU661" s="43"/>
      <c r="CV661" s="43"/>
      <c r="CW661" s="43"/>
      <c r="CX661" s="43"/>
      <c r="CY661" s="43"/>
      <c r="CZ661" s="43"/>
      <c r="DA661" s="43"/>
      <c r="DC661" s="198"/>
      <c r="DD661" s="43"/>
      <c r="DE661" s="43"/>
      <c r="DF661" s="43"/>
      <c r="DG661" s="43"/>
      <c r="DH661" s="43"/>
      <c r="DI661" s="43"/>
      <c r="DJ661" s="43"/>
      <c r="DK661" s="43"/>
      <c r="DL661" s="43"/>
      <c r="DM661" s="43"/>
      <c r="DN661" s="43"/>
      <c r="DO661" s="43"/>
      <c r="DP661" s="43"/>
      <c r="DQ661" s="43"/>
      <c r="DR661" s="43"/>
      <c r="DS661" s="43"/>
      <c r="DT661" s="43"/>
      <c r="DU661" s="43"/>
      <c r="DV661" s="43"/>
      <c r="DW661" s="43"/>
      <c r="DX661" s="43"/>
      <c r="DY661" s="43"/>
      <c r="DZ661" s="43"/>
      <c r="EA661" s="43"/>
      <c r="EB661" s="43"/>
      <c r="EC661" s="43"/>
      <c r="ED661" s="43"/>
      <c r="EE661" s="43"/>
      <c r="EF661" s="43"/>
      <c r="EG661" s="43"/>
      <c r="EH661" s="43"/>
      <c r="EI661" s="43"/>
      <c r="EJ661" s="43"/>
      <c r="EK661" s="43"/>
      <c r="EL661" s="43"/>
      <c r="EM661" s="43"/>
      <c r="EN661" s="43"/>
      <c r="EO661" s="43"/>
      <c r="EP661" s="43"/>
      <c r="EQ661" s="43"/>
      <c r="ER661" s="43"/>
      <c r="ES661" s="43"/>
      <c r="ET661" s="43"/>
      <c r="EU661" s="43"/>
      <c r="EV661" s="43"/>
      <c r="EW661" s="43"/>
      <c r="EX661" s="43"/>
      <c r="EY661" s="43"/>
      <c r="EZ661" s="43"/>
      <c r="FA661" s="43"/>
      <c r="FB661" s="308"/>
      <c r="FC661" s="43"/>
      <c r="FD661" s="43"/>
      <c r="FE661" s="43"/>
      <c r="FF661" s="43"/>
      <c r="FG661" s="43"/>
      <c r="FH661" s="43"/>
      <c r="FI661" s="43"/>
      <c r="FJ661" s="43"/>
      <c r="FK661" s="43"/>
      <c r="FL661" s="43"/>
      <c r="FM661" s="43"/>
      <c r="FN661" s="43"/>
      <c r="FO661" s="43"/>
      <c r="FP661" s="43"/>
      <c r="FQ661" s="43"/>
      <c r="FR661" s="43"/>
      <c r="FS661" s="43"/>
      <c r="FT661" s="43"/>
      <c r="FU661" s="43"/>
      <c r="FV661" s="43"/>
      <c r="FW661" s="43"/>
      <c r="FX661" s="43"/>
      <c r="FY661" s="43"/>
      <c r="FZ661" s="43"/>
      <c r="GA661" s="43"/>
      <c r="GB661" s="43"/>
      <c r="GC661" s="43"/>
      <c r="GD661" s="43"/>
      <c r="GE661" s="43"/>
      <c r="GF661" s="43"/>
      <c r="GG661" s="43"/>
      <c r="GH661" s="43"/>
      <c r="GI661" s="43"/>
      <c r="GJ661" s="43"/>
      <c r="GK661" s="43"/>
      <c r="GL661" s="43"/>
      <c r="GM661" s="43"/>
      <c r="GN661" s="43"/>
      <c r="GO661" s="43"/>
      <c r="GP661" s="43"/>
      <c r="GQ661" s="43"/>
      <c r="GR661" s="43"/>
      <c r="GS661" s="43"/>
      <c r="GT661" s="43"/>
      <c r="GU661" s="43"/>
      <c r="GV661" s="43"/>
      <c r="GW661" s="43"/>
      <c r="GX661" s="43"/>
      <c r="GY661" s="43"/>
      <c r="GZ661" s="43"/>
      <c r="HA661" s="43"/>
      <c r="HB661" s="43"/>
    </row>
    <row r="662" spans="1:210" x14ac:dyDescent="0.6">
      <c r="A662" s="327">
        <v>5</v>
      </c>
      <c r="B662" s="198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  <c r="AH662" s="43"/>
      <c r="AI662" s="43"/>
      <c r="AJ662" s="43"/>
      <c r="AK662" s="43"/>
      <c r="AL662" s="43"/>
      <c r="AM662" s="43"/>
      <c r="AN662" s="43"/>
      <c r="AO662" s="43"/>
      <c r="AP662" s="43"/>
      <c r="AQ662" s="43"/>
      <c r="AR662" s="43"/>
      <c r="AS662" s="43"/>
      <c r="AT662" s="43"/>
      <c r="AU662" s="43"/>
      <c r="AV662" s="43"/>
      <c r="AW662" s="43"/>
      <c r="AX662" s="43"/>
      <c r="AY662" s="43"/>
      <c r="AZ662" s="43"/>
      <c r="BA662" s="308"/>
      <c r="BB662" s="43"/>
      <c r="BC662" s="43"/>
      <c r="BD662" s="43"/>
      <c r="BE662" s="43"/>
      <c r="BF662" s="43"/>
      <c r="BG662" s="43"/>
      <c r="BH662" s="43"/>
      <c r="BI662" s="43"/>
      <c r="BJ662" s="43"/>
      <c r="BK662" s="43"/>
      <c r="BL662" s="43"/>
      <c r="BM662" s="43"/>
      <c r="BN662" s="43"/>
      <c r="BO662" s="43"/>
      <c r="BP662" s="43"/>
      <c r="BQ662" s="43"/>
      <c r="BR662" s="43"/>
      <c r="BS662" s="43"/>
      <c r="BT662" s="43"/>
      <c r="BU662" s="43"/>
      <c r="BV662" s="43"/>
      <c r="BW662" s="43"/>
      <c r="BX662" s="43"/>
      <c r="BY662" s="43"/>
      <c r="BZ662" s="43"/>
      <c r="CA662" s="43"/>
      <c r="CB662" s="43"/>
      <c r="CC662" s="43"/>
      <c r="CD662" s="43"/>
      <c r="CE662" s="43"/>
      <c r="CF662" s="43"/>
      <c r="CG662" s="43"/>
      <c r="CH662" s="43"/>
      <c r="CI662" s="43"/>
      <c r="CJ662" s="43"/>
      <c r="CK662" s="43"/>
      <c r="CL662" s="43"/>
      <c r="CM662" s="43"/>
      <c r="CN662" s="43"/>
      <c r="CO662" s="43"/>
      <c r="CP662" s="43"/>
      <c r="CQ662" s="43"/>
      <c r="CR662" s="43"/>
      <c r="CS662" s="43"/>
      <c r="CT662" s="43"/>
      <c r="CU662" s="43"/>
      <c r="CV662" s="43"/>
      <c r="CW662" s="43"/>
      <c r="CX662" s="43"/>
      <c r="CY662" s="43"/>
      <c r="CZ662" s="43"/>
      <c r="DA662" s="43"/>
      <c r="DC662" s="198"/>
      <c r="DD662" s="43"/>
      <c r="DE662" s="43"/>
      <c r="DF662" s="43"/>
      <c r="DG662" s="43"/>
      <c r="DH662" s="43"/>
      <c r="DI662" s="43"/>
      <c r="DJ662" s="43"/>
      <c r="DK662" s="43"/>
      <c r="DL662" s="43"/>
      <c r="DM662" s="43"/>
      <c r="DN662" s="43"/>
      <c r="DO662" s="43"/>
      <c r="DP662" s="43"/>
      <c r="DQ662" s="43"/>
      <c r="DR662" s="43"/>
      <c r="DS662" s="43"/>
      <c r="DT662" s="43"/>
      <c r="DU662" s="43"/>
      <c r="DV662" s="43"/>
      <c r="DW662" s="43"/>
      <c r="DX662" s="43"/>
      <c r="DY662" s="43"/>
      <c r="DZ662" s="43"/>
      <c r="EA662" s="43"/>
      <c r="EB662" s="43"/>
      <c r="EC662" s="43"/>
      <c r="ED662" s="43"/>
      <c r="EE662" s="43"/>
      <c r="EF662" s="43"/>
      <c r="EG662" s="43"/>
      <c r="EH662" s="43"/>
      <c r="EI662" s="43"/>
      <c r="EJ662" s="43"/>
      <c r="EK662" s="43"/>
      <c r="EL662" s="43"/>
      <c r="EM662" s="43"/>
      <c r="EN662" s="43"/>
      <c r="EO662" s="43"/>
      <c r="EP662" s="43"/>
      <c r="EQ662" s="43"/>
      <c r="ER662" s="43"/>
      <c r="ES662" s="43"/>
      <c r="ET662" s="43"/>
      <c r="EU662" s="43"/>
      <c r="EV662" s="43"/>
      <c r="EW662" s="43"/>
      <c r="EX662" s="43"/>
      <c r="EY662" s="43"/>
      <c r="EZ662" s="43"/>
      <c r="FA662" s="43"/>
      <c r="FB662" s="308"/>
      <c r="FC662" s="43"/>
      <c r="FD662" s="43"/>
      <c r="FE662" s="43"/>
      <c r="FF662" s="43"/>
      <c r="FG662" s="43"/>
      <c r="FH662" s="43"/>
      <c r="FI662" s="43"/>
      <c r="FJ662" s="43"/>
      <c r="FK662" s="43"/>
      <c r="FL662" s="43"/>
      <c r="FM662" s="43"/>
      <c r="FN662" s="43"/>
      <c r="FO662" s="43"/>
      <c r="FP662" s="43"/>
      <c r="FQ662" s="43"/>
      <c r="FR662" s="43"/>
      <c r="FS662" s="43"/>
      <c r="FT662" s="43"/>
      <c r="FU662" s="43"/>
      <c r="FV662" s="43"/>
      <c r="FW662" s="43"/>
      <c r="FX662" s="43"/>
      <c r="FY662" s="43"/>
      <c r="FZ662" s="43"/>
      <c r="GA662" s="43"/>
      <c r="GB662" s="43"/>
      <c r="GC662" s="43"/>
      <c r="GD662" s="43"/>
      <c r="GE662" s="43"/>
      <c r="GF662" s="43"/>
      <c r="GG662" s="43"/>
      <c r="GH662" s="43"/>
      <c r="GI662" s="43"/>
      <c r="GJ662" s="43"/>
      <c r="GK662" s="43"/>
      <c r="GL662" s="43"/>
      <c r="GM662" s="43"/>
      <c r="GN662" s="43"/>
      <c r="GO662" s="43"/>
      <c r="GP662" s="43"/>
      <c r="GQ662" s="43"/>
      <c r="GR662" s="43"/>
      <c r="GS662" s="43"/>
      <c r="GT662" s="43"/>
      <c r="GU662" s="43"/>
      <c r="GV662" s="43"/>
      <c r="GW662" s="43"/>
      <c r="GX662" s="43"/>
      <c r="GY662" s="43"/>
      <c r="GZ662" s="43"/>
      <c r="HA662" s="43"/>
      <c r="HB662" s="43"/>
    </row>
    <row r="663" spans="1:210" x14ac:dyDescent="0.6">
      <c r="A663" s="327">
        <v>6</v>
      </c>
      <c r="B663" s="198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  <c r="AH663" s="43"/>
      <c r="AI663" s="43"/>
      <c r="AJ663" s="43"/>
      <c r="AK663" s="43"/>
      <c r="AL663" s="43"/>
      <c r="AM663" s="43"/>
      <c r="AN663" s="43"/>
      <c r="AO663" s="43"/>
      <c r="AP663" s="43"/>
      <c r="AQ663" s="43"/>
      <c r="AR663" s="43"/>
      <c r="AS663" s="43"/>
      <c r="AT663" s="43"/>
      <c r="AU663" s="43"/>
      <c r="AV663" s="43"/>
      <c r="AW663" s="43"/>
      <c r="AX663" s="43"/>
      <c r="AY663" s="43"/>
      <c r="AZ663" s="43"/>
      <c r="BA663" s="308"/>
      <c r="BB663" s="43"/>
      <c r="BC663" s="43"/>
      <c r="BD663" s="43"/>
      <c r="BE663" s="43"/>
      <c r="BF663" s="43"/>
      <c r="BG663" s="43"/>
      <c r="BH663" s="43"/>
      <c r="BI663" s="43"/>
      <c r="BJ663" s="43"/>
      <c r="BK663" s="43"/>
      <c r="BL663" s="43"/>
      <c r="BM663" s="43"/>
      <c r="BN663" s="43"/>
      <c r="BO663" s="43"/>
      <c r="BP663" s="43"/>
      <c r="BQ663" s="43"/>
      <c r="BR663" s="43"/>
      <c r="BS663" s="43"/>
      <c r="BT663" s="43"/>
      <c r="BU663" s="43"/>
      <c r="BV663" s="43"/>
      <c r="BW663" s="43"/>
      <c r="BX663" s="43"/>
      <c r="BY663" s="43"/>
      <c r="BZ663" s="43"/>
      <c r="CA663" s="43"/>
      <c r="CB663" s="43"/>
      <c r="CC663" s="43"/>
      <c r="CD663" s="43"/>
      <c r="CE663" s="43"/>
      <c r="CF663" s="43"/>
      <c r="CG663" s="43"/>
      <c r="CH663" s="43"/>
      <c r="CI663" s="43"/>
      <c r="CJ663" s="43"/>
      <c r="CK663" s="43"/>
      <c r="CL663" s="43"/>
      <c r="CM663" s="43"/>
      <c r="CN663" s="43"/>
      <c r="CO663" s="43"/>
      <c r="CP663" s="43"/>
      <c r="CQ663" s="43"/>
      <c r="CR663" s="43"/>
      <c r="CS663" s="43"/>
      <c r="CT663" s="43"/>
      <c r="CU663" s="43"/>
      <c r="CV663" s="43"/>
      <c r="CW663" s="43"/>
      <c r="CX663" s="43"/>
      <c r="CY663" s="43"/>
      <c r="CZ663" s="43"/>
      <c r="DA663" s="43"/>
      <c r="DC663" s="198"/>
      <c r="DD663" s="43"/>
      <c r="DE663" s="43"/>
      <c r="DF663" s="43"/>
      <c r="DG663" s="43"/>
      <c r="DH663" s="43"/>
      <c r="DI663" s="43"/>
      <c r="DJ663" s="43"/>
      <c r="DK663" s="43"/>
      <c r="DL663" s="43"/>
      <c r="DM663" s="43"/>
      <c r="DN663" s="43"/>
      <c r="DO663" s="43"/>
      <c r="DP663" s="43"/>
      <c r="DQ663" s="43"/>
      <c r="DR663" s="43"/>
      <c r="DS663" s="43"/>
      <c r="DT663" s="43"/>
      <c r="DU663" s="43"/>
      <c r="DV663" s="43"/>
      <c r="DW663" s="43"/>
      <c r="DX663" s="43"/>
      <c r="DY663" s="43"/>
      <c r="DZ663" s="43"/>
      <c r="EA663" s="43"/>
      <c r="EB663" s="43"/>
      <c r="EC663" s="43"/>
      <c r="ED663" s="43"/>
      <c r="EE663" s="43"/>
      <c r="EF663" s="43"/>
      <c r="EG663" s="43"/>
      <c r="EH663" s="43"/>
      <c r="EI663" s="43"/>
      <c r="EJ663" s="43"/>
      <c r="EK663" s="43"/>
      <c r="EL663" s="43"/>
      <c r="EM663" s="43"/>
      <c r="EN663" s="43"/>
      <c r="EO663" s="43"/>
      <c r="EP663" s="43"/>
      <c r="EQ663" s="43"/>
      <c r="ER663" s="43"/>
      <c r="ES663" s="43"/>
      <c r="ET663" s="43"/>
      <c r="EU663" s="43"/>
      <c r="EV663" s="43"/>
      <c r="EW663" s="43"/>
      <c r="EX663" s="43"/>
      <c r="EY663" s="43"/>
      <c r="EZ663" s="43"/>
      <c r="FA663" s="43"/>
      <c r="FB663" s="308"/>
      <c r="FC663" s="43"/>
      <c r="FD663" s="43"/>
      <c r="FE663" s="43"/>
      <c r="FF663" s="43"/>
      <c r="FG663" s="43"/>
      <c r="FH663" s="43"/>
      <c r="FI663" s="43"/>
      <c r="FJ663" s="43"/>
      <c r="FK663" s="43"/>
      <c r="FL663" s="43"/>
      <c r="FM663" s="43"/>
      <c r="FN663" s="43"/>
      <c r="FO663" s="43"/>
      <c r="FP663" s="43"/>
      <c r="FQ663" s="43"/>
      <c r="FR663" s="43"/>
      <c r="FS663" s="43"/>
      <c r="FT663" s="43"/>
      <c r="FU663" s="43"/>
      <c r="FV663" s="43"/>
      <c r="FW663" s="43"/>
      <c r="FX663" s="43"/>
      <c r="FY663" s="43"/>
      <c r="FZ663" s="43"/>
      <c r="GA663" s="43"/>
      <c r="GB663" s="43"/>
      <c r="GC663" s="43"/>
      <c r="GD663" s="43"/>
      <c r="GE663" s="43"/>
      <c r="GF663" s="43"/>
      <c r="GG663" s="43"/>
      <c r="GH663" s="43"/>
      <c r="GI663" s="43"/>
      <c r="GJ663" s="43"/>
      <c r="GK663" s="43"/>
      <c r="GL663" s="43"/>
      <c r="GM663" s="43"/>
      <c r="GN663" s="43"/>
      <c r="GO663" s="43"/>
      <c r="GP663" s="43"/>
      <c r="GQ663" s="43"/>
      <c r="GR663" s="43"/>
      <c r="GS663" s="43"/>
      <c r="GT663" s="43"/>
      <c r="GU663" s="43"/>
      <c r="GV663" s="43"/>
      <c r="GW663" s="43"/>
      <c r="GX663" s="43"/>
      <c r="GY663" s="43"/>
      <c r="GZ663" s="43"/>
      <c r="HA663" s="43"/>
      <c r="HB663" s="43"/>
    </row>
    <row r="664" spans="1:210" x14ac:dyDescent="0.6">
      <c r="A664" s="327">
        <v>7</v>
      </c>
      <c r="B664" s="198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  <c r="AH664" s="43"/>
      <c r="AI664" s="43"/>
      <c r="AJ664" s="43"/>
      <c r="AK664" s="43"/>
      <c r="AL664" s="43"/>
      <c r="AM664" s="43"/>
      <c r="AN664" s="43"/>
      <c r="AO664" s="43"/>
      <c r="AP664" s="43"/>
      <c r="AQ664" s="43"/>
      <c r="AR664" s="43"/>
      <c r="AS664" s="43"/>
      <c r="AT664" s="43"/>
      <c r="AU664" s="43"/>
      <c r="AV664" s="43"/>
      <c r="AW664" s="43"/>
      <c r="AX664" s="43"/>
      <c r="AY664" s="43"/>
      <c r="AZ664" s="43"/>
      <c r="BA664" s="308"/>
      <c r="BB664" s="43"/>
      <c r="BC664" s="43"/>
      <c r="BD664" s="43"/>
      <c r="BE664" s="43"/>
      <c r="BF664" s="43"/>
      <c r="BG664" s="43"/>
      <c r="BH664" s="43"/>
      <c r="BI664" s="43"/>
      <c r="BJ664" s="43"/>
      <c r="BK664" s="43"/>
      <c r="BL664" s="43"/>
      <c r="BM664" s="43"/>
      <c r="BN664" s="43"/>
      <c r="BO664" s="43"/>
      <c r="BP664" s="43"/>
      <c r="BQ664" s="43"/>
      <c r="BR664" s="43"/>
      <c r="BS664" s="43"/>
      <c r="BT664" s="43"/>
      <c r="BU664" s="43"/>
      <c r="BV664" s="43"/>
      <c r="BW664" s="43"/>
      <c r="BX664" s="43"/>
      <c r="BY664" s="43"/>
      <c r="BZ664" s="43"/>
      <c r="CA664" s="43"/>
      <c r="CB664" s="43"/>
      <c r="CC664" s="43"/>
      <c r="CD664" s="43"/>
      <c r="CE664" s="43"/>
      <c r="CF664" s="43"/>
      <c r="CG664" s="43"/>
      <c r="CH664" s="43"/>
      <c r="CI664" s="43"/>
      <c r="CJ664" s="43"/>
      <c r="CK664" s="43"/>
      <c r="CL664" s="43"/>
      <c r="CM664" s="43"/>
      <c r="CN664" s="43"/>
      <c r="CO664" s="43"/>
      <c r="CP664" s="43"/>
      <c r="CQ664" s="43"/>
      <c r="CR664" s="43"/>
      <c r="CS664" s="43"/>
      <c r="CT664" s="43"/>
      <c r="CU664" s="43"/>
      <c r="CV664" s="43"/>
      <c r="CW664" s="43"/>
      <c r="CX664" s="43"/>
      <c r="CY664" s="43"/>
      <c r="CZ664" s="43"/>
      <c r="DA664" s="43"/>
      <c r="DC664" s="198"/>
      <c r="DD664" s="43"/>
      <c r="DE664" s="43"/>
      <c r="DF664" s="43"/>
      <c r="DG664" s="43"/>
      <c r="DH664" s="43"/>
      <c r="DI664" s="43"/>
      <c r="DJ664" s="43"/>
      <c r="DK664" s="43"/>
      <c r="DL664" s="43"/>
      <c r="DM664" s="43"/>
      <c r="DN664" s="43"/>
      <c r="DO664" s="43"/>
      <c r="DP664" s="43"/>
      <c r="DQ664" s="43"/>
      <c r="DR664" s="43"/>
      <c r="DS664" s="43"/>
      <c r="DT664" s="43"/>
      <c r="DU664" s="43"/>
      <c r="DV664" s="43"/>
      <c r="DW664" s="43"/>
      <c r="DX664" s="43"/>
      <c r="DY664" s="43"/>
      <c r="DZ664" s="43"/>
      <c r="EA664" s="43"/>
      <c r="EB664" s="43"/>
      <c r="EC664" s="43"/>
      <c r="ED664" s="43"/>
      <c r="EE664" s="43"/>
      <c r="EF664" s="43"/>
      <c r="EG664" s="43"/>
      <c r="EH664" s="43"/>
      <c r="EI664" s="43"/>
      <c r="EJ664" s="43"/>
      <c r="EK664" s="43"/>
      <c r="EL664" s="43"/>
      <c r="EM664" s="43"/>
      <c r="EN664" s="43"/>
      <c r="EO664" s="43"/>
      <c r="EP664" s="43"/>
      <c r="EQ664" s="43"/>
      <c r="ER664" s="43"/>
      <c r="ES664" s="43"/>
      <c r="ET664" s="43"/>
      <c r="EU664" s="43"/>
      <c r="EV664" s="43"/>
      <c r="EW664" s="43"/>
      <c r="EX664" s="43"/>
      <c r="EY664" s="43"/>
      <c r="EZ664" s="43"/>
      <c r="FA664" s="43"/>
      <c r="FB664" s="308"/>
      <c r="FC664" s="43"/>
      <c r="FD664" s="43"/>
      <c r="FE664" s="43"/>
      <c r="FF664" s="43"/>
      <c r="FG664" s="43"/>
      <c r="FH664" s="43"/>
      <c r="FI664" s="43"/>
      <c r="FJ664" s="43"/>
      <c r="FK664" s="43"/>
      <c r="FL664" s="43"/>
      <c r="FM664" s="43"/>
      <c r="FN664" s="43"/>
      <c r="FO664" s="43"/>
      <c r="FP664" s="43"/>
      <c r="FQ664" s="43"/>
      <c r="FR664" s="43"/>
      <c r="FS664" s="43"/>
      <c r="FT664" s="43"/>
      <c r="FU664" s="43"/>
      <c r="FV664" s="43"/>
      <c r="FW664" s="43"/>
      <c r="FX664" s="43"/>
      <c r="FY664" s="43"/>
      <c r="FZ664" s="43"/>
      <c r="GA664" s="43"/>
      <c r="GB664" s="43"/>
      <c r="GC664" s="43"/>
      <c r="GD664" s="43"/>
      <c r="GE664" s="43"/>
      <c r="GF664" s="43"/>
      <c r="GG664" s="43"/>
      <c r="GH664" s="43"/>
      <c r="GI664" s="43"/>
      <c r="GJ664" s="43"/>
      <c r="GK664" s="43"/>
      <c r="GL664" s="43"/>
      <c r="GM664" s="43"/>
      <c r="GN664" s="43"/>
      <c r="GO664" s="43"/>
      <c r="GP664" s="43"/>
      <c r="GQ664" s="43"/>
      <c r="GR664" s="43"/>
      <c r="GS664" s="43"/>
      <c r="GT664" s="43"/>
      <c r="GU664" s="43"/>
      <c r="GV664" s="43"/>
      <c r="GW664" s="43"/>
      <c r="GX664" s="43"/>
      <c r="GY664" s="43"/>
      <c r="GZ664" s="43"/>
      <c r="HA664" s="43"/>
      <c r="HB664" s="43"/>
    </row>
    <row r="665" spans="1:210" x14ac:dyDescent="0.6">
      <c r="A665" s="327">
        <v>8</v>
      </c>
      <c r="B665" s="198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  <c r="AH665" s="43"/>
      <c r="AI665" s="43"/>
      <c r="AJ665" s="43"/>
      <c r="AK665" s="43"/>
      <c r="AL665" s="43"/>
      <c r="AM665" s="43"/>
      <c r="AN665" s="43"/>
      <c r="AO665" s="43"/>
      <c r="AP665" s="43"/>
      <c r="AQ665" s="43"/>
      <c r="AR665" s="43"/>
      <c r="AS665" s="43"/>
      <c r="AT665" s="43"/>
      <c r="AU665" s="43"/>
      <c r="AV665" s="43"/>
      <c r="AW665" s="43"/>
      <c r="AX665" s="43"/>
      <c r="AY665" s="43"/>
      <c r="AZ665" s="43"/>
      <c r="BA665" s="308"/>
      <c r="BB665" s="43"/>
      <c r="BC665" s="43"/>
      <c r="BD665" s="43"/>
      <c r="BE665" s="43"/>
      <c r="BF665" s="43"/>
      <c r="BG665" s="43"/>
      <c r="BH665" s="43"/>
      <c r="BI665" s="43"/>
      <c r="BJ665" s="43"/>
      <c r="BK665" s="43"/>
      <c r="BL665" s="43"/>
      <c r="BM665" s="43"/>
      <c r="BN665" s="43"/>
      <c r="BO665" s="43"/>
      <c r="BP665" s="43"/>
      <c r="BQ665" s="43"/>
      <c r="BR665" s="43"/>
      <c r="BS665" s="43"/>
      <c r="BT665" s="43"/>
      <c r="BU665" s="43"/>
      <c r="BV665" s="43"/>
      <c r="BW665" s="43"/>
      <c r="BX665" s="43"/>
      <c r="BY665" s="43"/>
      <c r="BZ665" s="43"/>
      <c r="CA665" s="43"/>
      <c r="CB665" s="43"/>
      <c r="CC665" s="43"/>
      <c r="CD665" s="43"/>
      <c r="CE665" s="43"/>
      <c r="CF665" s="43"/>
      <c r="CG665" s="43"/>
      <c r="CH665" s="43"/>
      <c r="CI665" s="43"/>
      <c r="CJ665" s="43"/>
      <c r="CK665" s="43"/>
      <c r="CL665" s="43"/>
      <c r="CM665" s="43"/>
      <c r="CN665" s="43"/>
      <c r="CO665" s="43"/>
      <c r="CP665" s="43"/>
      <c r="CQ665" s="43"/>
      <c r="CR665" s="43"/>
      <c r="CS665" s="43"/>
      <c r="CT665" s="43"/>
      <c r="CU665" s="43"/>
      <c r="CV665" s="43"/>
      <c r="CW665" s="43"/>
      <c r="CX665" s="43"/>
      <c r="CY665" s="43"/>
      <c r="CZ665" s="43"/>
      <c r="DA665" s="43"/>
      <c r="DC665" s="198"/>
      <c r="DD665" s="43"/>
      <c r="DE665" s="43"/>
      <c r="DF665" s="43"/>
      <c r="DG665" s="43"/>
      <c r="DH665" s="43"/>
      <c r="DI665" s="43"/>
      <c r="DJ665" s="43"/>
      <c r="DK665" s="43"/>
      <c r="DL665" s="43"/>
      <c r="DM665" s="43"/>
      <c r="DN665" s="43"/>
      <c r="DO665" s="43"/>
      <c r="DP665" s="43"/>
      <c r="DQ665" s="43"/>
      <c r="DR665" s="43"/>
      <c r="DS665" s="43"/>
      <c r="DT665" s="43"/>
      <c r="DU665" s="43"/>
      <c r="DV665" s="43"/>
      <c r="DW665" s="43"/>
      <c r="DX665" s="43"/>
      <c r="DY665" s="43"/>
      <c r="DZ665" s="43"/>
      <c r="EA665" s="43"/>
      <c r="EB665" s="43"/>
      <c r="EC665" s="43"/>
      <c r="ED665" s="43"/>
      <c r="EE665" s="43"/>
      <c r="EF665" s="43"/>
      <c r="EG665" s="43"/>
      <c r="EH665" s="43"/>
      <c r="EI665" s="43"/>
      <c r="EJ665" s="43"/>
      <c r="EK665" s="43"/>
      <c r="EL665" s="43"/>
      <c r="EM665" s="43"/>
      <c r="EN665" s="43"/>
      <c r="EO665" s="43"/>
      <c r="EP665" s="43"/>
      <c r="EQ665" s="43"/>
      <c r="ER665" s="43"/>
      <c r="ES665" s="43"/>
      <c r="ET665" s="43"/>
      <c r="EU665" s="43"/>
      <c r="EV665" s="43"/>
      <c r="EW665" s="43"/>
      <c r="EX665" s="43"/>
      <c r="EY665" s="43"/>
      <c r="EZ665" s="43"/>
      <c r="FA665" s="43"/>
      <c r="FB665" s="308"/>
      <c r="FC665" s="43"/>
      <c r="FD665" s="43"/>
      <c r="FE665" s="43"/>
      <c r="FF665" s="43"/>
      <c r="FG665" s="43"/>
      <c r="FH665" s="43"/>
      <c r="FI665" s="43"/>
      <c r="FJ665" s="43"/>
      <c r="FK665" s="43"/>
      <c r="FL665" s="43"/>
      <c r="FM665" s="43"/>
      <c r="FN665" s="43"/>
      <c r="FO665" s="43"/>
      <c r="FP665" s="43"/>
      <c r="FQ665" s="43"/>
      <c r="FR665" s="43"/>
      <c r="FS665" s="43"/>
      <c r="FT665" s="43"/>
      <c r="FU665" s="43"/>
      <c r="FV665" s="43"/>
      <c r="FW665" s="43"/>
      <c r="FX665" s="43"/>
      <c r="FY665" s="43"/>
      <c r="FZ665" s="43"/>
      <c r="GA665" s="43"/>
      <c r="GB665" s="43"/>
      <c r="GC665" s="43"/>
      <c r="GD665" s="43"/>
      <c r="GE665" s="43"/>
      <c r="GF665" s="43"/>
      <c r="GG665" s="43"/>
      <c r="GH665" s="43"/>
      <c r="GI665" s="43"/>
      <c r="GJ665" s="43"/>
      <c r="GK665" s="43"/>
      <c r="GL665" s="43"/>
      <c r="GM665" s="43"/>
      <c r="GN665" s="43"/>
      <c r="GO665" s="43"/>
      <c r="GP665" s="43"/>
      <c r="GQ665" s="43"/>
      <c r="GR665" s="43"/>
      <c r="GS665" s="43"/>
      <c r="GT665" s="43"/>
      <c r="GU665" s="43"/>
      <c r="GV665" s="43"/>
      <c r="GW665" s="43"/>
      <c r="GX665" s="43"/>
      <c r="GY665" s="43"/>
      <c r="GZ665" s="43"/>
      <c r="HA665" s="43"/>
      <c r="HB665" s="43"/>
    </row>
    <row r="666" spans="1:210" x14ac:dyDescent="0.6">
      <c r="A666" s="327">
        <v>9</v>
      </c>
      <c r="B666" s="198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  <c r="AH666" s="43"/>
      <c r="AI666" s="43"/>
      <c r="AJ666" s="43"/>
      <c r="AK666" s="43"/>
      <c r="AL666" s="43"/>
      <c r="AM666" s="43"/>
      <c r="AN666" s="43"/>
      <c r="AO666" s="43"/>
      <c r="AP666" s="43"/>
      <c r="AQ666" s="43"/>
      <c r="AR666" s="43"/>
      <c r="AS666" s="43"/>
      <c r="AT666" s="43"/>
      <c r="AU666" s="43"/>
      <c r="AV666" s="43"/>
      <c r="AW666" s="43"/>
      <c r="AX666" s="43"/>
      <c r="AY666" s="43"/>
      <c r="AZ666" s="43"/>
      <c r="BA666" s="308"/>
      <c r="BB666" s="43"/>
      <c r="BC666" s="43"/>
      <c r="BD666" s="43"/>
      <c r="BE666" s="43"/>
      <c r="BF666" s="43"/>
      <c r="BG666" s="43"/>
      <c r="BH666" s="43"/>
      <c r="BI666" s="43"/>
      <c r="BJ666" s="43"/>
      <c r="BK666" s="43"/>
      <c r="BL666" s="43"/>
      <c r="BM666" s="43"/>
      <c r="BN666" s="43"/>
      <c r="BO666" s="43"/>
      <c r="BP666" s="43"/>
      <c r="BQ666" s="43"/>
      <c r="BR666" s="43"/>
      <c r="BS666" s="43"/>
      <c r="BT666" s="43"/>
      <c r="BU666" s="43"/>
      <c r="BV666" s="43"/>
      <c r="BW666" s="43"/>
      <c r="BX666" s="43"/>
      <c r="BY666" s="43"/>
      <c r="BZ666" s="43"/>
      <c r="CA666" s="43"/>
      <c r="CB666" s="43"/>
      <c r="CC666" s="43"/>
      <c r="CD666" s="43"/>
      <c r="CE666" s="43"/>
      <c r="CF666" s="43"/>
      <c r="CG666" s="43"/>
      <c r="CH666" s="43"/>
      <c r="CI666" s="43"/>
      <c r="CJ666" s="43"/>
      <c r="CK666" s="43"/>
      <c r="CL666" s="43"/>
      <c r="CM666" s="43"/>
      <c r="CN666" s="43"/>
      <c r="CO666" s="43"/>
      <c r="CP666" s="43"/>
      <c r="CQ666" s="43"/>
      <c r="CR666" s="43"/>
      <c r="CS666" s="43"/>
      <c r="CT666" s="43"/>
      <c r="CU666" s="43"/>
      <c r="CV666" s="43"/>
      <c r="CW666" s="43"/>
      <c r="CX666" s="43"/>
      <c r="CY666" s="43"/>
      <c r="CZ666" s="43"/>
      <c r="DA666" s="43"/>
      <c r="DC666" s="198"/>
      <c r="DD666" s="43"/>
      <c r="DE666" s="43"/>
      <c r="DF666" s="43"/>
      <c r="DG666" s="43"/>
      <c r="DH666" s="43"/>
      <c r="DI666" s="43"/>
      <c r="DJ666" s="43"/>
      <c r="DK666" s="43"/>
      <c r="DL666" s="43"/>
      <c r="DM666" s="43"/>
      <c r="DN666" s="43"/>
      <c r="DO666" s="43"/>
      <c r="DP666" s="43"/>
      <c r="DQ666" s="43"/>
      <c r="DR666" s="43"/>
      <c r="DS666" s="43"/>
      <c r="DT666" s="43"/>
      <c r="DU666" s="43"/>
      <c r="DV666" s="43"/>
      <c r="DW666" s="43"/>
      <c r="DX666" s="43"/>
      <c r="DY666" s="43"/>
      <c r="DZ666" s="43"/>
      <c r="EA666" s="43"/>
      <c r="EB666" s="43"/>
      <c r="EC666" s="43"/>
      <c r="ED666" s="43"/>
      <c r="EE666" s="43"/>
      <c r="EF666" s="43"/>
      <c r="EG666" s="43"/>
      <c r="EH666" s="43"/>
      <c r="EI666" s="43"/>
      <c r="EJ666" s="43"/>
      <c r="EK666" s="43"/>
      <c r="EL666" s="43"/>
      <c r="EM666" s="43"/>
      <c r="EN666" s="43"/>
      <c r="EO666" s="43"/>
      <c r="EP666" s="43"/>
      <c r="EQ666" s="43"/>
      <c r="ER666" s="43"/>
      <c r="ES666" s="43"/>
      <c r="ET666" s="43"/>
      <c r="EU666" s="43"/>
      <c r="EV666" s="43"/>
      <c r="EW666" s="43"/>
      <c r="EX666" s="43"/>
      <c r="EY666" s="43"/>
      <c r="EZ666" s="43"/>
      <c r="FA666" s="43"/>
      <c r="FB666" s="308"/>
      <c r="FC666" s="43"/>
      <c r="FD666" s="43"/>
      <c r="FE666" s="43"/>
      <c r="FF666" s="43"/>
      <c r="FG666" s="43"/>
      <c r="FH666" s="43"/>
      <c r="FI666" s="43"/>
      <c r="FJ666" s="43"/>
      <c r="FK666" s="43"/>
      <c r="FL666" s="43"/>
      <c r="FM666" s="43"/>
      <c r="FN666" s="43"/>
      <c r="FO666" s="43"/>
      <c r="FP666" s="43"/>
      <c r="FQ666" s="43"/>
      <c r="FR666" s="43"/>
      <c r="FS666" s="43"/>
      <c r="FT666" s="43"/>
      <c r="FU666" s="43"/>
      <c r="FV666" s="43"/>
      <c r="FW666" s="43"/>
      <c r="FX666" s="43"/>
      <c r="FY666" s="43"/>
      <c r="FZ666" s="43"/>
      <c r="GA666" s="43"/>
      <c r="GB666" s="43"/>
      <c r="GC666" s="43"/>
      <c r="GD666" s="43"/>
      <c r="GE666" s="43"/>
      <c r="GF666" s="43"/>
      <c r="GG666" s="43"/>
      <c r="GH666" s="43"/>
      <c r="GI666" s="43"/>
      <c r="GJ666" s="43"/>
      <c r="GK666" s="43"/>
      <c r="GL666" s="43"/>
      <c r="GM666" s="43"/>
      <c r="GN666" s="43"/>
      <c r="GO666" s="43"/>
      <c r="GP666" s="43"/>
      <c r="GQ666" s="43"/>
      <c r="GR666" s="43"/>
      <c r="GS666" s="43"/>
      <c r="GT666" s="43"/>
      <c r="GU666" s="43"/>
      <c r="GV666" s="43"/>
      <c r="GW666" s="43"/>
      <c r="GX666" s="43"/>
      <c r="GY666" s="43"/>
      <c r="GZ666" s="43"/>
      <c r="HA666" s="43"/>
      <c r="HB666" s="43"/>
    </row>
    <row r="667" spans="1:210" x14ac:dyDescent="0.6">
      <c r="A667" s="327">
        <v>10</v>
      </c>
      <c r="B667" s="198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  <c r="AH667" s="43"/>
      <c r="AI667" s="43"/>
      <c r="AJ667" s="43"/>
      <c r="AK667" s="43"/>
      <c r="AL667" s="43"/>
      <c r="AM667" s="43"/>
      <c r="AN667" s="43"/>
      <c r="AO667" s="43"/>
      <c r="AP667" s="43"/>
      <c r="AQ667" s="43"/>
      <c r="AR667" s="43"/>
      <c r="AS667" s="43"/>
      <c r="AT667" s="43"/>
      <c r="AU667" s="43"/>
      <c r="AV667" s="43"/>
      <c r="AW667" s="43"/>
      <c r="AX667" s="43"/>
      <c r="AY667" s="43"/>
      <c r="AZ667" s="43"/>
      <c r="BA667" s="308"/>
      <c r="BB667" s="43"/>
      <c r="BC667" s="43"/>
      <c r="BD667" s="43"/>
      <c r="BE667" s="43"/>
      <c r="BF667" s="43"/>
      <c r="BG667" s="43"/>
      <c r="BH667" s="43"/>
      <c r="BI667" s="43"/>
      <c r="BJ667" s="43"/>
      <c r="BK667" s="43"/>
      <c r="BL667" s="43"/>
      <c r="BM667" s="43"/>
      <c r="BN667" s="43"/>
      <c r="BO667" s="43"/>
      <c r="BP667" s="43"/>
      <c r="BQ667" s="43"/>
      <c r="BR667" s="43"/>
      <c r="BS667" s="43"/>
      <c r="BT667" s="43"/>
      <c r="BU667" s="43"/>
      <c r="BV667" s="43"/>
      <c r="BW667" s="43"/>
      <c r="BX667" s="43"/>
      <c r="BY667" s="43"/>
      <c r="BZ667" s="43"/>
      <c r="CA667" s="43"/>
      <c r="CB667" s="43"/>
      <c r="CC667" s="43"/>
      <c r="CD667" s="43"/>
      <c r="CE667" s="43"/>
      <c r="CF667" s="43"/>
      <c r="CG667" s="43"/>
      <c r="CH667" s="43"/>
      <c r="CI667" s="43"/>
      <c r="CJ667" s="43"/>
      <c r="CK667" s="43"/>
      <c r="CL667" s="43"/>
      <c r="CM667" s="43"/>
      <c r="CN667" s="43"/>
      <c r="CO667" s="43"/>
      <c r="CP667" s="43"/>
      <c r="CQ667" s="43"/>
      <c r="CR667" s="43"/>
      <c r="CS667" s="43"/>
      <c r="CT667" s="43"/>
      <c r="CU667" s="43"/>
      <c r="CV667" s="43"/>
      <c r="CW667" s="43"/>
      <c r="CX667" s="43"/>
      <c r="CY667" s="43"/>
      <c r="CZ667" s="43"/>
      <c r="DA667" s="43"/>
      <c r="DC667" s="198"/>
      <c r="DD667" s="43"/>
      <c r="DE667" s="43"/>
      <c r="DF667" s="43"/>
      <c r="DG667" s="43"/>
      <c r="DH667" s="43"/>
      <c r="DI667" s="43"/>
      <c r="DJ667" s="43"/>
      <c r="DK667" s="43"/>
      <c r="DL667" s="43"/>
      <c r="DM667" s="43"/>
      <c r="DN667" s="43"/>
      <c r="DO667" s="43"/>
      <c r="DP667" s="43"/>
      <c r="DQ667" s="43"/>
      <c r="DR667" s="43"/>
      <c r="DS667" s="43"/>
      <c r="DT667" s="43"/>
      <c r="DU667" s="43"/>
      <c r="DV667" s="43"/>
      <c r="DW667" s="43"/>
      <c r="DX667" s="43"/>
      <c r="DY667" s="43"/>
      <c r="DZ667" s="43"/>
      <c r="EA667" s="43"/>
      <c r="EB667" s="43"/>
      <c r="EC667" s="43"/>
      <c r="ED667" s="43"/>
      <c r="EE667" s="43"/>
      <c r="EF667" s="43"/>
      <c r="EG667" s="43"/>
      <c r="EH667" s="43"/>
      <c r="EI667" s="43"/>
      <c r="EJ667" s="43"/>
      <c r="EK667" s="43"/>
      <c r="EL667" s="43"/>
      <c r="EM667" s="43"/>
      <c r="EN667" s="43"/>
      <c r="EO667" s="43"/>
      <c r="EP667" s="43"/>
      <c r="EQ667" s="43"/>
      <c r="ER667" s="43"/>
      <c r="ES667" s="43"/>
      <c r="ET667" s="43"/>
      <c r="EU667" s="43"/>
      <c r="EV667" s="43"/>
      <c r="EW667" s="43"/>
      <c r="EX667" s="43"/>
      <c r="EY667" s="43"/>
      <c r="EZ667" s="43"/>
      <c r="FA667" s="43"/>
      <c r="FB667" s="308"/>
      <c r="FC667" s="43"/>
      <c r="FD667" s="43"/>
      <c r="FE667" s="43"/>
      <c r="FF667" s="43"/>
      <c r="FG667" s="43"/>
      <c r="FH667" s="43"/>
      <c r="FI667" s="43"/>
      <c r="FJ667" s="43"/>
      <c r="FK667" s="43"/>
      <c r="FL667" s="43"/>
      <c r="FM667" s="43"/>
      <c r="FN667" s="43"/>
      <c r="FO667" s="43"/>
      <c r="FP667" s="43"/>
      <c r="FQ667" s="43"/>
      <c r="FR667" s="43"/>
      <c r="FS667" s="43"/>
      <c r="FT667" s="43"/>
      <c r="FU667" s="43"/>
      <c r="FV667" s="43"/>
      <c r="FW667" s="43"/>
      <c r="FX667" s="43"/>
      <c r="FY667" s="43"/>
      <c r="FZ667" s="43"/>
      <c r="GA667" s="43"/>
      <c r="GB667" s="43"/>
      <c r="GC667" s="43"/>
      <c r="GD667" s="43"/>
      <c r="GE667" s="43"/>
      <c r="GF667" s="43"/>
      <c r="GG667" s="43"/>
      <c r="GH667" s="43"/>
      <c r="GI667" s="43"/>
      <c r="GJ667" s="43"/>
      <c r="GK667" s="43"/>
      <c r="GL667" s="43"/>
      <c r="GM667" s="43"/>
      <c r="GN667" s="43"/>
      <c r="GO667" s="43"/>
      <c r="GP667" s="43"/>
      <c r="GQ667" s="43"/>
      <c r="GR667" s="43"/>
      <c r="GS667" s="43"/>
      <c r="GT667" s="43"/>
      <c r="GU667" s="43"/>
      <c r="GV667" s="43"/>
      <c r="GW667" s="43"/>
      <c r="GX667" s="43"/>
      <c r="GY667" s="43"/>
      <c r="GZ667" s="43"/>
      <c r="HA667" s="43"/>
      <c r="HB667" s="43"/>
    </row>
    <row r="668" spans="1:210" x14ac:dyDescent="0.6">
      <c r="A668" s="327">
        <v>11</v>
      </c>
      <c r="B668" s="198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  <c r="AH668" s="43"/>
      <c r="AI668" s="43"/>
      <c r="AJ668" s="43"/>
      <c r="AK668" s="43"/>
      <c r="AL668" s="43"/>
      <c r="AM668" s="43"/>
      <c r="AN668" s="43"/>
      <c r="AO668" s="43"/>
      <c r="AP668" s="43"/>
      <c r="AQ668" s="43"/>
      <c r="AR668" s="43"/>
      <c r="AS668" s="43"/>
      <c r="AT668" s="43"/>
      <c r="AU668" s="43"/>
      <c r="AV668" s="43"/>
      <c r="AW668" s="43"/>
      <c r="AX668" s="43"/>
      <c r="AY668" s="43"/>
      <c r="AZ668" s="43"/>
      <c r="BA668" s="308"/>
      <c r="BB668" s="43"/>
      <c r="BC668" s="43"/>
      <c r="BD668" s="43"/>
      <c r="BE668" s="43"/>
      <c r="BF668" s="43"/>
      <c r="BG668" s="43"/>
      <c r="BH668" s="43"/>
      <c r="BI668" s="43"/>
      <c r="BJ668" s="43"/>
      <c r="BK668" s="43"/>
      <c r="BL668" s="43"/>
      <c r="BM668" s="43"/>
      <c r="BN668" s="43"/>
      <c r="BO668" s="43"/>
      <c r="BP668" s="43"/>
      <c r="BQ668" s="43"/>
      <c r="BR668" s="43"/>
      <c r="BS668" s="43"/>
      <c r="BT668" s="43"/>
      <c r="BU668" s="43"/>
      <c r="BV668" s="43"/>
      <c r="BW668" s="43"/>
      <c r="BX668" s="43"/>
      <c r="BY668" s="43"/>
      <c r="BZ668" s="43"/>
      <c r="CA668" s="43"/>
      <c r="CB668" s="43"/>
      <c r="CC668" s="43"/>
      <c r="CD668" s="43"/>
      <c r="CE668" s="43"/>
      <c r="CF668" s="43"/>
      <c r="CG668" s="43"/>
      <c r="CH668" s="43"/>
      <c r="CI668" s="43"/>
      <c r="CJ668" s="43"/>
      <c r="CK668" s="43"/>
      <c r="CL668" s="43"/>
      <c r="CM668" s="43"/>
      <c r="CN668" s="43"/>
      <c r="CO668" s="43"/>
      <c r="CP668" s="43"/>
      <c r="CQ668" s="43"/>
      <c r="CR668" s="43"/>
      <c r="CS668" s="43"/>
      <c r="CT668" s="43"/>
      <c r="CU668" s="43"/>
      <c r="CV668" s="43"/>
      <c r="CW668" s="43"/>
      <c r="CX668" s="43"/>
      <c r="CY668" s="43"/>
      <c r="CZ668" s="43"/>
      <c r="DA668" s="43"/>
      <c r="DC668" s="198"/>
      <c r="DD668" s="43"/>
      <c r="DE668" s="43"/>
      <c r="DF668" s="43"/>
      <c r="DG668" s="43"/>
      <c r="DH668" s="43"/>
      <c r="DI668" s="43"/>
      <c r="DJ668" s="43"/>
      <c r="DK668" s="43"/>
      <c r="DL668" s="43"/>
      <c r="DM668" s="43"/>
      <c r="DN668" s="43"/>
      <c r="DO668" s="43"/>
      <c r="DP668" s="43"/>
      <c r="DQ668" s="43"/>
      <c r="DR668" s="43"/>
      <c r="DS668" s="43"/>
      <c r="DT668" s="43"/>
      <c r="DU668" s="43"/>
      <c r="DV668" s="43"/>
      <c r="DW668" s="43"/>
      <c r="DX668" s="43"/>
      <c r="DY668" s="43"/>
      <c r="DZ668" s="43"/>
      <c r="EA668" s="43"/>
      <c r="EB668" s="43"/>
      <c r="EC668" s="43"/>
      <c r="ED668" s="43"/>
      <c r="EE668" s="43"/>
      <c r="EF668" s="43"/>
      <c r="EG668" s="43"/>
      <c r="EH668" s="43"/>
      <c r="EI668" s="43"/>
      <c r="EJ668" s="43"/>
      <c r="EK668" s="43"/>
      <c r="EL668" s="43"/>
      <c r="EM668" s="43"/>
      <c r="EN668" s="43"/>
      <c r="EO668" s="43"/>
      <c r="EP668" s="43"/>
      <c r="EQ668" s="43"/>
      <c r="ER668" s="43"/>
      <c r="ES668" s="43"/>
      <c r="ET668" s="43"/>
      <c r="EU668" s="43"/>
      <c r="EV668" s="43"/>
      <c r="EW668" s="43"/>
      <c r="EX668" s="43"/>
      <c r="EY668" s="43"/>
      <c r="EZ668" s="43"/>
      <c r="FA668" s="43"/>
      <c r="FB668" s="308"/>
      <c r="FC668" s="43"/>
      <c r="FD668" s="43"/>
      <c r="FE668" s="43"/>
      <c r="FF668" s="43"/>
      <c r="FG668" s="43"/>
      <c r="FH668" s="43"/>
      <c r="FI668" s="43"/>
      <c r="FJ668" s="43"/>
      <c r="FK668" s="43"/>
      <c r="FL668" s="43"/>
      <c r="FM668" s="43"/>
      <c r="FN668" s="43"/>
      <c r="FO668" s="43"/>
      <c r="FP668" s="43"/>
      <c r="FQ668" s="43"/>
      <c r="FR668" s="43"/>
      <c r="FS668" s="43"/>
      <c r="FT668" s="43"/>
      <c r="FU668" s="43"/>
      <c r="FV668" s="43"/>
      <c r="FW668" s="43"/>
      <c r="FX668" s="43"/>
      <c r="FY668" s="43"/>
      <c r="FZ668" s="43"/>
      <c r="GA668" s="43"/>
      <c r="GB668" s="43"/>
      <c r="GC668" s="43"/>
      <c r="GD668" s="43"/>
      <c r="GE668" s="43"/>
      <c r="GF668" s="43"/>
      <c r="GG668" s="43"/>
      <c r="GH668" s="43"/>
      <c r="GI668" s="43"/>
      <c r="GJ668" s="43"/>
      <c r="GK668" s="43"/>
      <c r="GL668" s="43"/>
      <c r="GM668" s="43"/>
      <c r="GN668" s="43"/>
      <c r="GO668" s="43"/>
      <c r="GP668" s="43"/>
      <c r="GQ668" s="43"/>
      <c r="GR668" s="43"/>
      <c r="GS668" s="43"/>
      <c r="GT668" s="43"/>
      <c r="GU668" s="43"/>
      <c r="GV668" s="43"/>
      <c r="GW668" s="43"/>
      <c r="GX668" s="43"/>
      <c r="GY668" s="43"/>
      <c r="GZ668" s="43"/>
      <c r="HA668" s="43"/>
      <c r="HB668" s="43"/>
    </row>
    <row r="669" spans="1:210" x14ac:dyDescent="0.6">
      <c r="A669" s="327">
        <v>12</v>
      </c>
      <c r="B669" s="198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  <c r="AH669" s="43"/>
      <c r="AI669" s="43"/>
      <c r="AJ669" s="43"/>
      <c r="AK669" s="43"/>
      <c r="AL669" s="43"/>
      <c r="AM669" s="43"/>
      <c r="AN669" s="43"/>
      <c r="AO669" s="43"/>
      <c r="AP669" s="43"/>
      <c r="AQ669" s="43"/>
      <c r="AR669" s="43"/>
      <c r="AS669" s="43"/>
      <c r="AT669" s="43"/>
      <c r="AU669" s="43"/>
      <c r="AV669" s="43"/>
      <c r="AW669" s="43"/>
      <c r="AX669" s="43"/>
      <c r="AY669" s="43"/>
      <c r="AZ669" s="43"/>
      <c r="BA669" s="308"/>
      <c r="BB669" s="43"/>
      <c r="BC669" s="43"/>
      <c r="BD669" s="43"/>
      <c r="BE669" s="43"/>
      <c r="BF669" s="43"/>
      <c r="BG669" s="43"/>
      <c r="BH669" s="43"/>
      <c r="BI669" s="43"/>
      <c r="BJ669" s="43"/>
      <c r="BK669" s="43"/>
      <c r="BL669" s="43"/>
      <c r="BM669" s="43"/>
      <c r="BN669" s="43"/>
      <c r="BO669" s="43"/>
      <c r="BP669" s="43"/>
      <c r="BQ669" s="43"/>
      <c r="BR669" s="43"/>
      <c r="BS669" s="43"/>
      <c r="BT669" s="43"/>
      <c r="BU669" s="43"/>
      <c r="BV669" s="43"/>
      <c r="BW669" s="43"/>
      <c r="BX669" s="43"/>
      <c r="BY669" s="43"/>
      <c r="BZ669" s="43"/>
      <c r="CA669" s="43"/>
      <c r="CB669" s="43"/>
      <c r="CC669" s="43"/>
      <c r="CD669" s="43"/>
      <c r="CE669" s="43"/>
      <c r="CF669" s="43"/>
      <c r="CG669" s="43"/>
      <c r="CH669" s="43"/>
      <c r="CI669" s="43"/>
      <c r="CJ669" s="43"/>
      <c r="CK669" s="43"/>
      <c r="CL669" s="43"/>
      <c r="CM669" s="43"/>
      <c r="CN669" s="43"/>
      <c r="CO669" s="43"/>
      <c r="CP669" s="43"/>
      <c r="CQ669" s="43"/>
      <c r="CR669" s="43"/>
      <c r="CS669" s="43"/>
      <c r="CT669" s="43"/>
      <c r="CU669" s="43"/>
      <c r="CV669" s="43"/>
      <c r="CW669" s="43"/>
      <c r="CX669" s="43"/>
      <c r="CY669" s="43"/>
      <c r="CZ669" s="43"/>
      <c r="DA669" s="43"/>
      <c r="DC669" s="198"/>
      <c r="DD669" s="43"/>
      <c r="DE669" s="43"/>
      <c r="DF669" s="43"/>
      <c r="DG669" s="43"/>
      <c r="DH669" s="43"/>
      <c r="DI669" s="43"/>
      <c r="DJ669" s="43"/>
      <c r="DK669" s="43"/>
      <c r="DL669" s="43"/>
      <c r="DM669" s="43"/>
      <c r="DN669" s="43"/>
      <c r="DO669" s="43"/>
      <c r="DP669" s="43"/>
      <c r="DQ669" s="43"/>
      <c r="DR669" s="43"/>
      <c r="DS669" s="43"/>
      <c r="DT669" s="43"/>
      <c r="DU669" s="43"/>
      <c r="DV669" s="43"/>
      <c r="DW669" s="43"/>
      <c r="DX669" s="43"/>
      <c r="DY669" s="43"/>
      <c r="DZ669" s="43"/>
      <c r="EA669" s="43"/>
      <c r="EB669" s="43"/>
      <c r="EC669" s="43"/>
      <c r="ED669" s="43"/>
      <c r="EE669" s="43"/>
      <c r="EF669" s="43"/>
      <c r="EG669" s="43"/>
      <c r="EH669" s="43"/>
      <c r="EI669" s="43"/>
      <c r="EJ669" s="43"/>
      <c r="EK669" s="43"/>
      <c r="EL669" s="43"/>
      <c r="EM669" s="43"/>
      <c r="EN669" s="43"/>
      <c r="EO669" s="43"/>
      <c r="EP669" s="43"/>
      <c r="EQ669" s="43"/>
      <c r="ER669" s="43"/>
      <c r="ES669" s="43"/>
      <c r="ET669" s="43"/>
      <c r="EU669" s="43"/>
      <c r="EV669" s="43"/>
      <c r="EW669" s="43"/>
      <c r="EX669" s="43"/>
      <c r="EY669" s="43"/>
      <c r="EZ669" s="43"/>
      <c r="FA669" s="43"/>
      <c r="FB669" s="308"/>
      <c r="FC669" s="43"/>
      <c r="FD669" s="43"/>
      <c r="FE669" s="43"/>
      <c r="FF669" s="43"/>
      <c r="FG669" s="43"/>
      <c r="FH669" s="43"/>
      <c r="FI669" s="43"/>
      <c r="FJ669" s="43"/>
      <c r="FK669" s="43"/>
      <c r="FL669" s="43"/>
      <c r="FM669" s="43"/>
      <c r="FN669" s="43"/>
      <c r="FO669" s="43"/>
      <c r="FP669" s="43"/>
      <c r="FQ669" s="43"/>
      <c r="FR669" s="43"/>
      <c r="FS669" s="43"/>
      <c r="FT669" s="43"/>
      <c r="FU669" s="43"/>
      <c r="FV669" s="43"/>
      <c r="FW669" s="43"/>
      <c r="FX669" s="43"/>
      <c r="FY669" s="43"/>
      <c r="FZ669" s="43"/>
      <c r="GA669" s="43"/>
      <c r="GB669" s="43"/>
      <c r="GC669" s="43"/>
      <c r="GD669" s="43"/>
      <c r="GE669" s="43"/>
      <c r="GF669" s="43"/>
      <c r="GG669" s="43"/>
      <c r="GH669" s="43"/>
      <c r="GI669" s="43"/>
      <c r="GJ669" s="43"/>
      <c r="GK669" s="43"/>
      <c r="GL669" s="43"/>
      <c r="GM669" s="43"/>
      <c r="GN669" s="43"/>
      <c r="GO669" s="43"/>
      <c r="GP669" s="43"/>
      <c r="GQ669" s="43"/>
      <c r="GR669" s="43"/>
      <c r="GS669" s="43"/>
      <c r="GT669" s="43"/>
      <c r="GU669" s="43"/>
      <c r="GV669" s="43"/>
      <c r="GW669" s="43"/>
      <c r="GX669" s="43"/>
      <c r="GY669" s="43"/>
      <c r="GZ669" s="43"/>
      <c r="HA669" s="43"/>
      <c r="HB669" s="43"/>
    </row>
    <row r="670" spans="1:210" x14ac:dyDescent="0.6">
      <c r="A670" s="327">
        <v>13</v>
      </c>
      <c r="B670" s="198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  <c r="AH670" s="43"/>
      <c r="AI670" s="43"/>
      <c r="AJ670" s="43"/>
      <c r="AK670" s="43"/>
      <c r="AL670" s="43"/>
      <c r="AM670" s="43"/>
      <c r="AN670" s="43"/>
      <c r="AO670" s="43"/>
      <c r="AP670" s="43"/>
      <c r="AQ670" s="43"/>
      <c r="AR670" s="43"/>
      <c r="AS670" s="43"/>
      <c r="AT670" s="43"/>
      <c r="AU670" s="43"/>
      <c r="AV670" s="43"/>
      <c r="AW670" s="43"/>
      <c r="AX670" s="43"/>
      <c r="AY670" s="43"/>
      <c r="AZ670" s="43"/>
      <c r="BA670" s="308"/>
      <c r="BB670" s="43"/>
      <c r="BC670" s="43"/>
      <c r="BD670" s="43"/>
      <c r="BE670" s="43"/>
      <c r="BF670" s="43"/>
      <c r="BG670" s="43"/>
      <c r="BH670" s="43"/>
      <c r="BI670" s="43"/>
      <c r="BJ670" s="43"/>
      <c r="BK670" s="43"/>
      <c r="BL670" s="43"/>
      <c r="BM670" s="43"/>
      <c r="BN670" s="43"/>
      <c r="BO670" s="43"/>
      <c r="BP670" s="43"/>
      <c r="BQ670" s="43"/>
      <c r="BR670" s="43"/>
      <c r="BS670" s="43"/>
      <c r="BT670" s="43"/>
      <c r="BU670" s="43"/>
      <c r="BV670" s="43"/>
      <c r="BW670" s="43"/>
      <c r="BX670" s="43"/>
      <c r="BY670" s="43"/>
      <c r="BZ670" s="43"/>
      <c r="CA670" s="43"/>
      <c r="CB670" s="43"/>
      <c r="CC670" s="43"/>
      <c r="CD670" s="43"/>
      <c r="CE670" s="43"/>
      <c r="CF670" s="43"/>
      <c r="CG670" s="43"/>
      <c r="CH670" s="43"/>
      <c r="CI670" s="43"/>
      <c r="CJ670" s="43"/>
      <c r="CK670" s="43"/>
      <c r="CL670" s="43"/>
      <c r="CM670" s="43"/>
      <c r="CN670" s="43"/>
      <c r="CO670" s="43"/>
      <c r="CP670" s="43"/>
      <c r="CQ670" s="43"/>
      <c r="CR670" s="43"/>
      <c r="CS670" s="43"/>
      <c r="CT670" s="43"/>
      <c r="CU670" s="43"/>
      <c r="CV670" s="43"/>
      <c r="CW670" s="43"/>
      <c r="CX670" s="43"/>
      <c r="CY670" s="43"/>
      <c r="CZ670" s="43"/>
      <c r="DA670" s="43"/>
      <c r="DC670" s="198"/>
      <c r="DD670" s="43"/>
      <c r="DE670" s="43"/>
      <c r="DF670" s="43"/>
      <c r="DG670" s="43"/>
      <c r="DH670" s="43"/>
      <c r="DI670" s="43"/>
      <c r="DJ670" s="43"/>
      <c r="DK670" s="43"/>
      <c r="DL670" s="43"/>
      <c r="DM670" s="43"/>
      <c r="DN670" s="43"/>
      <c r="DO670" s="43"/>
      <c r="DP670" s="43"/>
      <c r="DQ670" s="43"/>
      <c r="DR670" s="43"/>
      <c r="DS670" s="43"/>
      <c r="DT670" s="43"/>
      <c r="DU670" s="43"/>
      <c r="DV670" s="43"/>
      <c r="DW670" s="43"/>
      <c r="DX670" s="43"/>
      <c r="DY670" s="43"/>
      <c r="DZ670" s="43"/>
      <c r="EA670" s="43"/>
      <c r="EB670" s="43"/>
      <c r="EC670" s="43"/>
      <c r="ED670" s="43"/>
      <c r="EE670" s="43"/>
      <c r="EF670" s="43"/>
      <c r="EG670" s="43"/>
      <c r="EH670" s="43"/>
      <c r="EI670" s="43"/>
      <c r="EJ670" s="43"/>
      <c r="EK670" s="43"/>
      <c r="EL670" s="43"/>
      <c r="EM670" s="43"/>
      <c r="EN670" s="43"/>
      <c r="EO670" s="43"/>
      <c r="EP670" s="43"/>
      <c r="EQ670" s="43"/>
      <c r="ER670" s="43"/>
      <c r="ES670" s="43"/>
      <c r="ET670" s="43"/>
      <c r="EU670" s="43"/>
      <c r="EV670" s="43"/>
      <c r="EW670" s="43"/>
      <c r="EX670" s="43"/>
      <c r="EY670" s="43"/>
      <c r="EZ670" s="43"/>
      <c r="FA670" s="43"/>
      <c r="FB670" s="308"/>
      <c r="FC670" s="43"/>
      <c r="FD670" s="43"/>
      <c r="FE670" s="43"/>
      <c r="FF670" s="43"/>
      <c r="FG670" s="43"/>
      <c r="FH670" s="43"/>
      <c r="FI670" s="43"/>
      <c r="FJ670" s="43"/>
      <c r="FK670" s="43"/>
      <c r="FL670" s="43"/>
      <c r="FM670" s="43"/>
      <c r="FN670" s="43"/>
      <c r="FO670" s="43"/>
      <c r="FP670" s="43"/>
      <c r="FQ670" s="43"/>
      <c r="FR670" s="43"/>
      <c r="FS670" s="43"/>
      <c r="FT670" s="43"/>
      <c r="FU670" s="43"/>
      <c r="FV670" s="43"/>
      <c r="FW670" s="43"/>
      <c r="FX670" s="43"/>
      <c r="FY670" s="43"/>
      <c r="FZ670" s="43"/>
      <c r="GA670" s="43"/>
      <c r="GB670" s="43"/>
      <c r="GC670" s="43"/>
      <c r="GD670" s="43"/>
      <c r="GE670" s="43"/>
      <c r="GF670" s="43"/>
      <c r="GG670" s="43"/>
      <c r="GH670" s="43"/>
      <c r="GI670" s="43"/>
      <c r="GJ670" s="43"/>
      <c r="GK670" s="43"/>
      <c r="GL670" s="43"/>
      <c r="GM670" s="43"/>
      <c r="GN670" s="43"/>
      <c r="GO670" s="43"/>
      <c r="GP670" s="43"/>
      <c r="GQ670" s="43"/>
      <c r="GR670" s="43"/>
      <c r="GS670" s="43"/>
      <c r="GT670" s="43"/>
      <c r="GU670" s="43"/>
      <c r="GV670" s="43"/>
      <c r="GW670" s="43"/>
      <c r="GX670" s="43"/>
      <c r="GY670" s="43"/>
      <c r="GZ670" s="43"/>
      <c r="HA670" s="43"/>
      <c r="HB670" s="43"/>
    </row>
    <row r="671" spans="1:210" x14ac:dyDescent="0.6">
      <c r="A671" s="327">
        <v>14</v>
      </c>
      <c r="B671" s="198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  <c r="AH671" s="43"/>
      <c r="AI671" s="43"/>
      <c r="AJ671" s="43"/>
      <c r="AK671" s="43"/>
      <c r="AL671" s="43"/>
      <c r="AM671" s="43"/>
      <c r="AN671" s="43"/>
      <c r="AO671" s="43"/>
      <c r="AP671" s="43"/>
      <c r="AQ671" s="43"/>
      <c r="AR671" s="43"/>
      <c r="AS671" s="43"/>
      <c r="AT671" s="43"/>
      <c r="AU671" s="43"/>
      <c r="AV671" s="43"/>
      <c r="AW671" s="43"/>
      <c r="AX671" s="43"/>
      <c r="AY671" s="43"/>
      <c r="AZ671" s="43"/>
      <c r="BA671" s="308"/>
      <c r="BB671" s="43"/>
      <c r="BC671" s="43"/>
      <c r="BD671" s="43"/>
      <c r="BE671" s="43"/>
      <c r="BF671" s="43"/>
      <c r="BG671" s="43"/>
      <c r="BH671" s="43"/>
      <c r="BI671" s="43"/>
      <c r="BJ671" s="43"/>
      <c r="BK671" s="43"/>
      <c r="BL671" s="43"/>
      <c r="BM671" s="43"/>
      <c r="BN671" s="43"/>
      <c r="BO671" s="43"/>
      <c r="BP671" s="43"/>
      <c r="BQ671" s="43"/>
      <c r="BR671" s="43"/>
      <c r="BS671" s="43"/>
      <c r="BT671" s="43"/>
      <c r="BU671" s="43"/>
      <c r="BV671" s="43"/>
      <c r="BW671" s="43"/>
      <c r="BX671" s="43"/>
      <c r="BY671" s="43"/>
      <c r="BZ671" s="43"/>
      <c r="CA671" s="43"/>
      <c r="CB671" s="43"/>
      <c r="CC671" s="43"/>
      <c r="CD671" s="43"/>
      <c r="CE671" s="43"/>
      <c r="CF671" s="43"/>
      <c r="CG671" s="43"/>
      <c r="CH671" s="43"/>
      <c r="CI671" s="43"/>
      <c r="CJ671" s="43"/>
      <c r="CK671" s="43"/>
      <c r="CL671" s="43"/>
      <c r="CM671" s="43"/>
      <c r="CN671" s="43"/>
      <c r="CO671" s="43"/>
      <c r="CP671" s="43"/>
      <c r="CQ671" s="43"/>
      <c r="CR671" s="43"/>
      <c r="CS671" s="43"/>
      <c r="CT671" s="43"/>
      <c r="CU671" s="43"/>
      <c r="CV671" s="43"/>
      <c r="CW671" s="43"/>
      <c r="CX671" s="43"/>
      <c r="CY671" s="43"/>
      <c r="CZ671" s="43"/>
      <c r="DA671" s="43"/>
      <c r="DC671" s="198"/>
      <c r="DD671" s="43"/>
      <c r="DE671" s="43"/>
      <c r="DF671" s="43"/>
      <c r="DG671" s="43"/>
      <c r="DH671" s="43"/>
      <c r="DI671" s="43"/>
      <c r="DJ671" s="43"/>
      <c r="DK671" s="43"/>
      <c r="DL671" s="43"/>
      <c r="DM671" s="43"/>
      <c r="DN671" s="43"/>
      <c r="DO671" s="43"/>
      <c r="DP671" s="43"/>
      <c r="DQ671" s="43"/>
      <c r="DR671" s="43"/>
      <c r="DS671" s="43"/>
      <c r="DT671" s="43"/>
      <c r="DU671" s="43"/>
      <c r="DV671" s="43"/>
      <c r="DW671" s="43"/>
      <c r="DX671" s="43"/>
      <c r="DY671" s="43"/>
      <c r="DZ671" s="43"/>
      <c r="EA671" s="43"/>
      <c r="EB671" s="43"/>
      <c r="EC671" s="43"/>
      <c r="ED671" s="43"/>
      <c r="EE671" s="43"/>
      <c r="EF671" s="43"/>
      <c r="EG671" s="43"/>
      <c r="EH671" s="43"/>
      <c r="EI671" s="43"/>
      <c r="EJ671" s="43"/>
      <c r="EK671" s="43"/>
      <c r="EL671" s="43"/>
      <c r="EM671" s="43"/>
      <c r="EN671" s="43"/>
      <c r="EO671" s="43"/>
      <c r="EP671" s="43"/>
      <c r="EQ671" s="43"/>
      <c r="ER671" s="43"/>
      <c r="ES671" s="43"/>
      <c r="ET671" s="43"/>
      <c r="EU671" s="43"/>
      <c r="EV671" s="43"/>
      <c r="EW671" s="43"/>
      <c r="EX671" s="43"/>
      <c r="EY671" s="43"/>
      <c r="EZ671" s="43"/>
      <c r="FA671" s="43"/>
      <c r="FB671" s="308"/>
      <c r="FC671" s="43"/>
      <c r="FD671" s="43"/>
      <c r="FE671" s="43"/>
      <c r="FF671" s="43"/>
      <c r="FG671" s="43"/>
      <c r="FH671" s="43"/>
      <c r="FI671" s="43"/>
      <c r="FJ671" s="43"/>
      <c r="FK671" s="43"/>
      <c r="FL671" s="43"/>
      <c r="FM671" s="43"/>
      <c r="FN671" s="43"/>
      <c r="FO671" s="43"/>
      <c r="FP671" s="43"/>
      <c r="FQ671" s="43"/>
      <c r="FR671" s="43"/>
      <c r="FS671" s="43"/>
      <c r="FT671" s="43"/>
      <c r="FU671" s="43"/>
      <c r="FV671" s="43"/>
      <c r="FW671" s="43"/>
      <c r="FX671" s="43"/>
      <c r="FY671" s="43"/>
      <c r="FZ671" s="43"/>
      <c r="GA671" s="43"/>
      <c r="GB671" s="43"/>
      <c r="GC671" s="43"/>
      <c r="GD671" s="43"/>
      <c r="GE671" s="43"/>
      <c r="GF671" s="43"/>
      <c r="GG671" s="43"/>
      <c r="GH671" s="43"/>
      <c r="GI671" s="43"/>
      <c r="GJ671" s="43"/>
      <c r="GK671" s="43"/>
      <c r="GL671" s="43"/>
      <c r="GM671" s="43"/>
      <c r="GN671" s="43"/>
      <c r="GO671" s="43"/>
      <c r="GP671" s="43"/>
      <c r="GQ671" s="43"/>
      <c r="GR671" s="43"/>
      <c r="GS671" s="43"/>
      <c r="GT671" s="43"/>
      <c r="GU671" s="43"/>
      <c r="GV671" s="43"/>
      <c r="GW671" s="43"/>
      <c r="GX671" s="43"/>
      <c r="GY671" s="43"/>
      <c r="GZ671" s="43"/>
      <c r="HA671" s="43"/>
      <c r="HB671" s="43"/>
    </row>
    <row r="672" spans="1:210" x14ac:dyDescent="0.6">
      <c r="A672" s="327">
        <v>15</v>
      </c>
      <c r="B672" s="198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  <c r="AH672" s="43"/>
      <c r="AI672" s="43"/>
      <c r="AJ672" s="43"/>
      <c r="AK672" s="43"/>
      <c r="AL672" s="43"/>
      <c r="AM672" s="43"/>
      <c r="AN672" s="43"/>
      <c r="AO672" s="43"/>
      <c r="AP672" s="43"/>
      <c r="AQ672" s="43"/>
      <c r="AR672" s="43"/>
      <c r="AS672" s="43"/>
      <c r="AT672" s="43"/>
      <c r="AU672" s="43"/>
      <c r="AV672" s="43"/>
      <c r="AW672" s="43"/>
      <c r="AX672" s="43"/>
      <c r="AY672" s="43"/>
      <c r="AZ672" s="43"/>
      <c r="BA672" s="308"/>
      <c r="BB672" s="43"/>
      <c r="BC672" s="43"/>
      <c r="BD672" s="43"/>
      <c r="BE672" s="43"/>
      <c r="BF672" s="43"/>
      <c r="BG672" s="43"/>
      <c r="BH672" s="43"/>
      <c r="BI672" s="43"/>
      <c r="BJ672" s="43"/>
      <c r="BK672" s="43"/>
      <c r="BL672" s="43"/>
      <c r="BM672" s="43"/>
      <c r="BN672" s="43"/>
      <c r="BO672" s="43"/>
      <c r="BP672" s="43"/>
      <c r="BQ672" s="43"/>
      <c r="BR672" s="43"/>
      <c r="BS672" s="43"/>
      <c r="BT672" s="43"/>
      <c r="BU672" s="43"/>
      <c r="BV672" s="43"/>
      <c r="BW672" s="43"/>
      <c r="BX672" s="43"/>
      <c r="BY672" s="43"/>
      <c r="BZ672" s="43"/>
      <c r="CA672" s="43"/>
      <c r="CB672" s="43"/>
      <c r="CC672" s="43"/>
      <c r="CD672" s="43"/>
      <c r="CE672" s="43"/>
      <c r="CF672" s="43"/>
      <c r="CG672" s="43"/>
      <c r="CH672" s="43"/>
      <c r="CI672" s="43"/>
      <c r="CJ672" s="43"/>
      <c r="CK672" s="43"/>
      <c r="CL672" s="43"/>
      <c r="CM672" s="43"/>
      <c r="CN672" s="43"/>
      <c r="CO672" s="43"/>
      <c r="CP672" s="43"/>
      <c r="CQ672" s="43"/>
      <c r="CR672" s="43"/>
      <c r="CS672" s="43"/>
      <c r="CT672" s="43"/>
      <c r="CU672" s="43"/>
      <c r="CV672" s="43"/>
      <c r="CW672" s="43"/>
      <c r="CX672" s="43"/>
      <c r="CY672" s="43"/>
      <c r="CZ672" s="43"/>
      <c r="DA672" s="43"/>
      <c r="DC672" s="198"/>
      <c r="DD672" s="43"/>
      <c r="DE672" s="43"/>
      <c r="DF672" s="43"/>
      <c r="DG672" s="43"/>
      <c r="DH672" s="43"/>
      <c r="DI672" s="43"/>
      <c r="DJ672" s="43"/>
      <c r="DK672" s="43"/>
      <c r="DL672" s="43"/>
      <c r="DM672" s="43"/>
      <c r="DN672" s="43"/>
      <c r="DO672" s="43"/>
      <c r="DP672" s="43"/>
      <c r="DQ672" s="43"/>
      <c r="DR672" s="43"/>
      <c r="DS672" s="43"/>
      <c r="DT672" s="43"/>
      <c r="DU672" s="43"/>
      <c r="DV672" s="43"/>
      <c r="DW672" s="43"/>
      <c r="DX672" s="43"/>
      <c r="DY672" s="43"/>
      <c r="DZ672" s="43"/>
      <c r="EA672" s="43"/>
      <c r="EB672" s="43"/>
      <c r="EC672" s="43"/>
      <c r="ED672" s="43"/>
      <c r="EE672" s="43"/>
      <c r="EF672" s="43"/>
      <c r="EG672" s="43"/>
      <c r="EH672" s="43"/>
      <c r="EI672" s="43"/>
      <c r="EJ672" s="43"/>
      <c r="EK672" s="43"/>
      <c r="EL672" s="43"/>
      <c r="EM672" s="43"/>
      <c r="EN672" s="43"/>
      <c r="EO672" s="43"/>
      <c r="EP672" s="43"/>
      <c r="EQ672" s="43"/>
      <c r="ER672" s="43"/>
      <c r="ES672" s="43"/>
      <c r="ET672" s="43"/>
      <c r="EU672" s="43"/>
      <c r="EV672" s="43"/>
      <c r="EW672" s="43"/>
      <c r="EX672" s="43"/>
      <c r="EY672" s="43"/>
      <c r="EZ672" s="43"/>
      <c r="FA672" s="43"/>
      <c r="FB672" s="308"/>
      <c r="FC672" s="43"/>
      <c r="FD672" s="43"/>
      <c r="FE672" s="43"/>
      <c r="FF672" s="43"/>
      <c r="FG672" s="43"/>
      <c r="FH672" s="43"/>
      <c r="FI672" s="43"/>
      <c r="FJ672" s="43"/>
      <c r="FK672" s="43"/>
      <c r="FL672" s="43"/>
      <c r="FM672" s="43"/>
      <c r="FN672" s="43"/>
      <c r="FO672" s="43"/>
      <c r="FP672" s="43"/>
      <c r="FQ672" s="43"/>
      <c r="FR672" s="43"/>
      <c r="FS672" s="43"/>
      <c r="FT672" s="43"/>
      <c r="FU672" s="43"/>
      <c r="FV672" s="43"/>
      <c r="FW672" s="43"/>
      <c r="FX672" s="43"/>
      <c r="FY672" s="43"/>
      <c r="FZ672" s="43"/>
      <c r="GA672" s="43"/>
      <c r="GB672" s="43"/>
      <c r="GC672" s="43"/>
      <c r="GD672" s="43"/>
      <c r="GE672" s="43"/>
      <c r="GF672" s="43"/>
      <c r="GG672" s="43"/>
      <c r="GH672" s="43"/>
      <c r="GI672" s="43"/>
      <c r="GJ672" s="43"/>
      <c r="GK672" s="43"/>
      <c r="GL672" s="43"/>
      <c r="GM672" s="43"/>
      <c r="GN672" s="43"/>
      <c r="GO672" s="43"/>
      <c r="GP672" s="43"/>
      <c r="GQ672" s="43"/>
      <c r="GR672" s="43"/>
      <c r="GS672" s="43"/>
      <c r="GT672" s="43"/>
      <c r="GU672" s="43"/>
      <c r="GV672" s="43"/>
      <c r="GW672" s="43"/>
      <c r="GX672" s="43"/>
      <c r="GY672" s="43"/>
      <c r="GZ672" s="43"/>
      <c r="HA672" s="43"/>
      <c r="HB672" s="43"/>
    </row>
    <row r="673" spans="1:210" x14ac:dyDescent="0.6">
      <c r="A673" s="327">
        <v>16</v>
      </c>
      <c r="B673" s="198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  <c r="AH673" s="43"/>
      <c r="AI673" s="43"/>
      <c r="AJ673" s="43"/>
      <c r="AK673" s="43"/>
      <c r="AL673" s="43"/>
      <c r="AM673" s="43"/>
      <c r="AN673" s="43"/>
      <c r="AO673" s="43"/>
      <c r="AP673" s="43"/>
      <c r="AQ673" s="43"/>
      <c r="AR673" s="43"/>
      <c r="AS673" s="43"/>
      <c r="AT673" s="43"/>
      <c r="AU673" s="43"/>
      <c r="AV673" s="43"/>
      <c r="AW673" s="43"/>
      <c r="AX673" s="43"/>
      <c r="AY673" s="43"/>
      <c r="AZ673" s="43"/>
      <c r="BA673" s="308"/>
      <c r="BB673" s="43"/>
      <c r="BC673" s="43"/>
      <c r="BD673" s="43"/>
      <c r="BE673" s="43"/>
      <c r="BF673" s="43"/>
      <c r="BG673" s="43"/>
      <c r="BH673" s="43"/>
      <c r="BI673" s="43"/>
      <c r="BJ673" s="43"/>
      <c r="BK673" s="43"/>
      <c r="BL673" s="43"/>
      <c r="BM673" s="43"/>
      <c r="BN673" s="43"/>
      <c r="BO673" s="43"/>
      <c r="BP673" s="43"/>
      <c r="BQ673" s="43"/>
      <c r="BR673" s="43"/>
      <c r="BS673" s="43"/>
      <c r="BT673" s="43"/>
      <c r="BU673" s="43"/>
      <c r="BV673" s="43"/>
      <c r="BW673" s="43"/>
      <c r="BX673" s="43"/>
      <c r="BY673" s="43"/>
      <c r="BZ673" s="43"/>
      <c r="CA673" s="43"/>
      <c r="CB673" s="43"/>
      <c r="CC673" s="43"/>
      <c r="CD673" s="43"/>
      <c r="CE673" s="43"/>
      <c r="CF673" s="43"/>
      <c r="CG673" s="43"/>
      <c r="CH673" s="43"/>
      <c r="CI673" s="43"/>
      <c r="CJ673" s="43"/>
      <c r="CK673" s="43"/>
      <c r="CL673" s="43"/>
      <c r="CM673" s="43"/>
      <c r="CN673" s="43"/>
      <c r="CO673" s="43"/>
      <c r="CP673" s="43"/>
      <c r="CQ673" s="43"/>
      <c r="CR673" s="43"/>
      <c r="CS673" s="43"/>
      <c r="CT673" s="43"/>
      <c r="CU673" s="43"/>
      <c r="CV673" s="43"/>
      <c r="CW673" s="43"/>
      <c r="CX673" s="43"/>
      <c r="CY673" s="43"/>
      <c r="CZ673" s="43"/>
      <c r="DA673" s="43"/>
      <c r="DC673" s="198"/>
      <c r="DD673" s="43"/>
      <c r="DE673" s="43"/>
      <c r="DF673" s="43"/>
      <c r="DG673" s="43"/>
      <c r="DH673" s="43"/>
      <c r="DI673" s="43"/>
      <c r="DJ673" s="43"/>
      <c r="DK673" s="43"/>
      <c r="DL673" s="43"/>
      <c r="DM673" s="43"/>
      <c r="DN673" s="43"/>
      <c r="DO673" s="43"/>
      <c r="DP673" s="43"/>
      <c r="DQ673" s="43"/>
      <c r="DR673" s="43"/>
      <c r="DS673" s="43"/>
      <c r="DT673" s="43"/>
      <c r="DU673" s="43"/>
      <c r="DV673" s="43"/>
      <c r="DW673" s="43"/>
      <c r="DX673" s="43"/>
      <c r="DY673" s="43"/>
      <c r="DZ673" s="43"/>
      <c r="EA673" s="43"/>
      <c r="EB673" s="43"/>
      <c r="EC673" s="43"/>
      <c r="ED673" s="43"/>
      <c r="EE673" s="43"/>
      <c r="EF673" s="43"/>
      <c r="EG673" s="43"/>
      <c r="EH673" s="43"/>
      <c r="EI673" s="43"/>
      <c r="EJ673" s="43"/>
      <c r="EK673" s="43"/>
      <c r="EL673" s="43"/>
      <c r="EM673" s="43"/>
      <c r="EN673" s="43"/>
      <c r="EO673" s="43"/>
      <c r="EP673" s="43"/>
      <c r="EQ673" s="43"/>
      <c r="ER673" s="43"/>
      <c r="ES673" s="43"/>
      <c r="ET673" s="43"/>
      <c r="EU673" s="43"/>
      <c r="EV673" s="43"/>
      <c r="EW673" s="43"/>
      <c r="EX673" s="43"/>
      <c r="EY673" s="43"/>
      <c r="EZ673" s="43"/>
      <c r="FA673" s="43"/>
      <c r="FB673" s="308"/>
      <c r="FC673" s="43"/>
      <c r="FD673" s="43"/>
      <c r="FE673" s="43"/>
      <c r="FF673" s="43"/>
      <c r="FG673" s="43"/>
      <c r="FH673" s="43"/>
      <c r="FI673" s="43"/>
      <c r="FJ673" s="43"/>
      <c r="FK673" s="43"/>
      <c r="FL673" s="43"/>
      <c r="FM673" s="43"/>
      <c r="FN673" s="43"/>
      <c r="FO673" s="43"/>
      <c r="FP673" s="43"/>
      <c r="FQ673" s="43"/>
      <c r="FR673" s="43"/>
      <c r="FS673" s="43"/>
      <c r="FT673" s="43"/>
      <c r="FU673" s="43"/>
      <c r="FV673" s="43"/>
      <c r="FW673" s="43"/>
      <c r="FX673" s="43"/>
      <c r="FY673" s="43"/>
      <c r="FZ673" s="43"/>
      <c r="GA673" s="43"/>
      <c r="GB673" s="43"/>
      <c r="GC673" s="43"/>
      <c r="GD673" s="43"/>
      <c r="GE673" s="43"/>
      <c r="GF673" s="43"/>
      <c r="GG673" s="43"/>
      <c r="GH673" s="43"/>
      <c r="GI673" s="43"/>
      <c r="GJ673" s="43"/>
      <c r="GK673" s="43"/>
      <c r="GL673" s="43"/>
      <c r="GM673" s="43"/>
      <c r="GN673" s="43"/>
      <c r="GO673" s="43"/>
      <c r="GP673" s="43"/>
      <c r="GQ673" s="43"/>
      <c r="GR673" s="43"/>
      <c r="GS673" s="43"/>
      <c r="GT673" s="43"/>
      <c r="GU673" s="43"/>
      <c r="GV673" s="43"/>
      <c r="GW673" s="43"/>
      <c r="GX673" s="43"/>
      <c r="GY673" s="43"/>
      <c r="GZ673" s="43"/>
      <c r="HA673" s="43"/>
      <c r="HB673" s="43"/>
    </row>
    <row r="674" spans="1:210" x14ac:dyDescent="0.6">
      <c r="A674" s="327">
        <v>17</v>
      </c>
      <c r="B674" s="198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  <c r="AH674" s="43"/>
      <c r="AI674" s="43"/>
      <c r="AJ674" s="43"/>
      <c r="AK674" s="43"/>
      <c r="AL674" s="43"/>
      <c r="AM674" s="43"/>
      <c r="AN674" s="43"/>
      <c r="AO674" s="43"/>
      <c r="AP674" s="43"/>
      <c r="AQ674" s="43"/>
      <c r="AR674" s="43"/>
      <c r="AS674" s="43"/>
      <c r="AT674" s="43"/>
      <c r="AU674" s="43"/>
      <c r="AV674" s="43"/>
      <c r="AW674" s="43"/>
      <c r="AX674" s="43"/>
      <c r="AY674" s="43"/>
      <c r="AZ674" s="43"/>
      <c r="BA674" s="308"/>
      <c r="BB674" s="43"/>
      <c r="BC674" s="43"/>
      <c r="BD674" s="43"/>
      <c r="BE674" s="43"/>
      <c r="BF674" s="43"/>
      <c r="BG674" s="43"/>
      <c r="BH674" s="43"/>
      <c r="BI674" s="43"/>
      <c r="BJ674" s="43"/>
      <c r="BK674" s="43"/>
      <c r="BL674" s="43"/>
      <c r="BM674" s="43"/>
      <c r="BN674" s="43"/>
      <c r="BO674" s="43"/>
      <c r="BP674" s="43"/>
      <c r="BQ674" s="43"/>
      <c r="BR674" s="43"/>
      <c r="BS674" s="43"/>
      <c r="BT674" s="43"/>
      <c r="BU674" s="43"/>
      <c r="BV674" s="43"/>
      <c r="BW674" s="43"/>
      <c r="BX674" s="43"/>
      <c r="BY674" s="43"/>
      <c r="BZ674" s="43"/>
      <c r="CA674" s="43"/>
      <c r="CB674" s="43"/>
      <c r="CC674" s="43"/>
      <c r="CD674" s="43"/>
      <c r="CE674" s="43"/>
      <c r="CF674" s="43"/>
      <c r="CG674" s="43"/>
      <c r="CH674" s="43"/>
      <c r="CI674" s="43"/>
      <c r="CJ674" s="43"/>
      <c r="CK674" s="43"/>
      <c r="CL674" s="43"/>
      <c r="CM674" s="43"/>
      <c r="CN674" s="43"/>
      <c r="CO674" s="43"/>
      <c r="CP674" s="43"/>
      <c r="CQ674" s="43"/>
      <c r="CR674" s="43"/>
      <c r="CS674" s="43"/>
      <c r="CT674" s="43"/>
      <c r="CU674" s="43"/>
      <c r="CV674" s="43"/>
      <c r="CW674" s="43"/>
      <c r="CX674" s="43"/>
      <c r="CY674" s="43"/>
      <c r="CZ674" s="43"/>
      <c r="DA674" s="43"/>
      <c r="DC674" s="198"/>
      <c r="DD674" s="43"/>
      <c r="DE674" s="43"/>
      <c r="DF674" s="43"/>
      <c r="DG674" s="43"/>
      <c r="DH674" s="43"/>
      <c r="DI674" s="43"/>
      <c r="DJ674" s="43"/>
      <c r="DK674" s="43"/>
      <c r="DL674" s="43"/>
      <c r="DM674" s="43"/>
      <c r="DN674" s="43"/>
      <c r="DO674" s="43"/>
      <c r="DP674" s="43"/>
      <c r="DQ674" s="43"/>
      <c r="DR674" s="43"/>
      <c r="DS674" s="43"/>
      <c r="DT674" s="43"/>
      <c r="DU674" s="43"/>
      <c r="DV674" s="43"/>
      <c r="DW674" s="43"/>
      <c r="DX674" s="43"/>
      <c r="DY674" s="43"/>
      <c r="DZ674" s="43"/>
      <c r="EA674" s="43"/>
      <c r="EB674" s="43"/>
      <c r="EC674" s="43"/>
      <c r="ED674" s="43"/>
      <c r="EE674" s="43"/>
      <c r="EF674" s="43"/>
      <c r="EG674" s="43"/>
      <c r="EH674" s="43"/>
      <c r="EI674" s="43"/>
      <c r="EJ674" s="43"/>
      <c r="EK674" s="43"/>
      <c r="EL674" s="43"/>
      <c r="EM674" s="43"/>
      <c r="EN674" s="43"/>
      <c r="EO674" s="43"/>
      <c r="EP674" s="43"/>
      <c r="EQ674" s="43"/>
      <c r="ER674" s="43"/>
      <c r="ES674" s="43"/>
      <c r="ET674" s="43"/>
      <c r="EU674" s="43"/>
      <c r="EV674" s="43"/>
      <c r="EW674" s="43"/>
      <c r="EX674" s="43"/>
      <c r="EY674" s="43"/>
      <c r="EZ674" s="43"/>
      <c r="FA674" s="43"/>
      <c r="FB674" s="308"/>
      <c r="FC674" s="43"/>
      <c r="FD674" s="43"/>
      <c r="FE674" s="43"/>
      <c r="FF674" s="43"/>
      <c r="FG674" s="43"/>
      <c r="FH674" s="43"/>
      <c r="FI674" s="43"/>
      <c r="FJ674" s="43"/>
      <c r="FK674" s="43"/>
      <c r="FL674" s="43"/>
      <c r="FM674" s="43"/>
      <c r="FN674" s="43"/>
      <c r="FO674" s="43"/>
      <c r="FP674" s="43"/>
      <c r="FQ674" s="43"/>
      <c r="FR674" s="43"/>
      <c r="FS674" s="43"/>
      <c r="FT674" s="43"/>
      <c r="FU674" s="43"/>
      <c r="FV674" s="43"/>
      <c r="FW674" s="43"/>
      <c r="FX674" s="43"/>
      <c r="FY674" s="43"/>
      <c r="FZ674" s="43"/>
      <c r="GA674" s="43"/>
      <c r="GB674" s="43"/>
      <c r="GC674" s="43"/>
      <c r="GD674" s="43"/>
      <c r="GE674" s="43"/>
      <c r="GF674" s="43"/>
      <c r="GG674" s="43"/>
      <c r="GH674" s="43"/>
      <c r="GI674" s="43"/>
      <c r="GJ674" s="43"/>
      <c r="GK674" s="43"/>
      <c r="GL674" s="43"/>
      <c r="GM674" s="43"/>
      <c r="GN674" s="43"/>
      <c r="GO674" s="43"/>
      <c r="GP674" s="43"/>
      <c r="GQ674" s="43"/>
      <c r="GR674" s="43"/>
      <c r="GS674" s="43"/>
      <c r="GT674" s="43"/>
      <c r="GU674" s="43"/>
      <c r="GV674" s="43"/>
      <c r="GW674" s="43"/>
      <c r="GX674" s="43"/>
      <c r="GY674" s="43"/>
      <c r="GZ674" s="43"/>
      <c r="HA674" s="43"/>
      <c r="HB674" s="43"/>
    </row>
    <row r="675" spans="1:210" x14ac:dyDescent="0.6">
      <c r="A675" s="327">
        <v>18</v>
      </c>
      <c r="B675" s="198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  <c r="AH675" s="43"/>
      <c r="AI675" s="43"/>
      <c r="AJ675" s="43"/>
      <c r="AK675" s="43"/>
      <c r="AL675" s="43"/>
      <c r="AM675" s="43"/>
      <c r="AN675" s="43"/>
      <c r="AO675" s="43"/>
      <c r="AP675" s="43"/>
      <c r="AQ675" s="43"/>
      <c r="AR675" s="43"/>
      <c r="AS675" s="43"/>
      <c r="AT675" s="43"/>
      <c r="AU675" s="43"/>
      <c r="AV675" s="43"/>
      <c r="AW675" s="43"/>
      <c r="AX675" s="43"/>
      <c r="AY675" s="43"/>
      <c r="AZ675" s="43"/>
      <c r="BA675" s="308"/>
      <c r="BB675" s="43"/>
      <c r="BC675" s="43"/>
      <c r="BD675" s="43"/>
      <c r="BE675" s="43"/>
      <c r="BF675" s="43"/>
      <c r="BG675" s="43"/>
      <c r="BH675" s="43"/>
      <c r="BI675" s="43"/>
      <c r="BJ675" s="43"/>
      <c r="BK675" s="43"/>
      <c r="BL675" s="43"/>
      <c r="BM675" s="43"/>
      <c r="BN675" s="43"/>
      <c r="BO675" s="43"/>
      <c r="BP675" s="43"/>
      <c r="BQ675" s="43"/>
      <c r="BR675" s="43"/>
      <c r="BS675" s="43"/>
      <c r="BT675" s="43"/>
      <c r="BU675" s="43"/>
      <c r="BV675" s="43"/>
      <c r="BW675" s="43"/>
      <c r="BX675" s="43"/>
      <c r="BY675" s="43"/>
      <c r="BZ675" s="43"/>
      <c r="CA675" s="43"/>
      <c r="CB675" s="43"/>
      <c r="CC675" s="43"/>
      <c r="CD675" s="43"/>
      <c r="CE675" s="43"/>
      <c r="CF675" s="43"/>
      <c r="CG675" s="43"/>
      <c r="CH675" s="43"/>
      <c r="CI675" s="43"/>
      <c r="CJ675" s="43"/>
      <c r="CK675" s="43"/>
      <c r="CL675" s="43"/>
      <c r="CM675" s="43"/>
      <c r="CN675" s="43"/>
      <c r="CO675" s="43"/>
      <c r="CP675" s="43"/>
      <c r="CQ675" s="43"/>
      <c r="CR675" s="43"/>
      <c r="CS675" s="43"/>
      <c r="CT675" s="43"/>
      <c r="CU675" s="43"/>
      <c r="CV675" s="43"/>
      <c r="CW675" s="43"/>
      <c r="CX675" s="43"/>
      <c r="CY675" s="43"/>
      <c r="CZ675" s="43"/>
      <c r="DA675" s="43"/>
      <c r="DC675" s="198"/>
      <c r="DD675" s="43"/>
      <c r="DE675" s="43"/>
      <c r="DF675" s="43"/>
      <c r="DG675" s="43"/>
      <c r="DH675" s="43"/>
      <c r="DI675" s="43"/>
      <c r="DJ675" s="43"/>
      <c r="DK675" s="43"/>
      <c r="DL675" s="43"/>
      <c r="DM675" s="43"/>
      <c r="DN675" s="43"/>
      <c r="DO675" s="43"/>
      <c r="DP675" s="43"/>
      <c r="DQ675" s="43"/>
      <c r="DR675" s="43"/>
      <c r="DS675" s="43"/>
      <c r="DT675" s="43"/>
      <c r="DU675" s="43"/>
      <c r="DV675" s="43"/>
      <c r="DW675" s="43"/>
      <c r="DX675" s="43"/>
      <c r="DY675" s="43"/>
      <c r="DZ675" s="43"/>
      <c r="EA675" s="43"/>
      <c r="EB675" s="43"/>
      <c r="EC675" s="43"/>
      <c r="ED675" s="43"/>
      <c r="EE675" s="43"/>
      <c r="EF675" s="43"/>
      <c r="EG675" s="43"/>
      <c r="EH675" s="43"/>
      <c r="EI675" s="43"/>
      <c r="EJ675" s="43"/>
      <c r="EK675" s="43"/>
      <c r="EL675" s="43"/>
      <c r="EM675" s="43"/>
      <c r="EN675" s="43"/>
      <c r="EO675" s="43"/>
      <c r="EP675" s="43"/>
      <c r="EQ675" s="43"/>
      <c r="ER675" s="43"/>
      <c r="ES675" s="43"/>
      <c r="ET675" s="43"/>
      <c r="EU675" s="43"/>
      <c r="EV675" s="43"/>
      <c r="EW675" s="43"/>
      <c r="EX675" s="43"/>
      <c r="EY675" s="43"/>
      <c r="EZ675" s="43"/>
      <c r="FA675" s="43"/>
      <c r="FB675" s="308"/>
      <c r="FC675" s="43"/>
      <c r="FD675" s="43"/>
      <c r="FE675" s="43"/>
      <c r="FF675" s="43"/>
      <c r="FG675" s="43"/>
      <c r="FH675" s="43"/>
      <c r="FI675" s="43"/>
      <c r="FJ675" s="43"/>
      <c r="FK675" s="43"/>
      <c r="FL675" s="43"/>
      <c r="FM675" s="43"/>
      <c r="FN675" s="43"/>
      <c r="FO675" s="43"/>
      <c r="FP675" s="43"/>
      <c r="FQ675" s="43"/>
      <c r="FR675" s="43"/>
      <c r="FS675" s="43"/>
      <c r="FT675" s="43"/>
      <c r="FU675" s="43"/>
      <c r="FV675" s="43"/>
      <c r="FW675" s="43"/>
      <c r="FX675" s="43"/>
      <c r="FY675" s="43"/>
      <c r="FZ675" s="43"/>
      <c r="GA675" s="43"/>
      <c r="GB675" s="43"/>
      <c r="GC675" s="43"/>
      <c r="GD675" s="43"/>
      <c r="GE675" s="43"/>
      <c r="GF675" s="43"/>
      <c r="GG675" s="43"/>
      <c r="GH675" s="43"/>
      <c r="GI675" s="43"/>
      <c r="GJ675" s="43"/>
      <c r="GK675" s="43"/>
      <c r="GL675" s="43"/>
      <c r="GM675" s="43"/>
      <c r="GN675" s="43"/>
      <c r="GO675" s="43"/>
      <c r="GP675" s="43"/>
      <c r="GQ675" s="43"/>
      <c r="GR675" s="43"/>
      <c r="GS675" s="43"/>
      <c r="GT675" s="43"/>
      <c r="GU675" s="43"/>
      <c r="GV675" s="43"/>
      <c r="GW675" s="43"/>
      <c r="GX675" s="43"/>
      <c r="GY675" s="43"/>
      <c r="GZ675" s="43"/>
      <c r="HA675" s="43"/>
      <c r="HB675" s="43"/>
    </row>
    <row r="676" spans="1:210" x14ac:dyDescent="0.6">
      <c r="A676" s="327">
        <v>19</v>
      </c>
      <c r="B676" s="198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  <c r="AH676" s="43"/>
      <c r="AI676" s="43"/>
      <c r="AJ676" s="43"/>
      <c r="AK676" s="43"/>
      <c r="AL676" s="43"/>
      <c r="AM676" s="43"/>
      <c r="AN676" s="43"/>
      <c r="AO676" s="43"/>
      <c r="AP676" s="43"/>
      <c r="AQ676" s="43"/>
      <c r="AR676" s="43"/>
      <c r="AS676" s="43"/>
      <c r="AT676" s="43"/>
      <c r="AU676" s="43"/>
      <c r="AV676" s="43"/>
      <c r="AW676" s="43"/>
      <c r="AX676" s="43"/>
      <c r="AY676" s="43"/>
      <c r="AZ676" s="43"/>
      <c r="BA676" s="308"/>
      <c r="BB676" s="43"/>
      <c r="BC676" s="43"/>
      <c r="BD676" s="43"/>
      <c r="BE676" s="43"/>
      <c r="BF676" s="43"/>
      <c r="BG676" s="43"/>
      <c r="BH676" s="43"/>
      <c r="BI676" s="43"/>
      <c r="BJ676" s="43"/>
      <c r="BK676" s="43"/>
      <c r="BL676" s="43"/>
      <c r="BM676" s="43"/>
      <c r="BN676" s="43"/>
      <c r="BO676" s="43"/>
      <c r="BP676" s="43"/>
      <c r="BQ676" s="43"/>
      <c r="BR676" s="43"/>
      <c r="BS676" s="43"/>
      <c r="BT676" s="43"/>
      <c r="BU676" s="43"/>
      <c r="BV676" s="43"/>
      <c r="BW676" s="43"/>
      <c r="BX676" s="43"/>
      <c r="BY676" s="43"/>
      <c r="BZ676" s="43"/>
      <c r="CA676" s="43"/>
      <c r="CB676" s="43"/>
      <c r="CC676" s="43"/>
      <c r="CD676" s="43"/>
      <c r="CE676" s="43"/>
      <c r="CF676" s="43"/>
      <c r="CG676" s="43"/>
      <c r="CH676" s="43"/>
      <c r="CI676" s="43"/>
      <c r="CJ676" s="43"/>
      <c r="CK676" s="43"/>
      <c r="CL676" s="43"/>
      <c r="CM676" s="43"/>
      <c r="CN676" s="43"/>
      <c r="CO676" s="43"/>
      <c r="CP676" s="43"/>
      <c r="CQ676" s="43"/>
      <c r="CR676" s="43"/>
      <c r="CS676" s="43"/>
      <c r="CT676" s="43"/>
      <c r="CU676" s="43"/>
      <c r="CV676" s="43"/>
      <c r="CW676" s="43"/>
      <c r="CX676" s="43"/>
      <c r="CY676" s="43"/>
      <c r="CZ676" s="43"/>
      <c r="DA676" s="43"/>
      <c r="DC676" s="198"/>
      <c r="DD676" s="43"/>
      <c r="DE676" s="43"/>
      <c r="DF676" s="43"/>
      <c r="DG676" s="43"/>
      <c r="DH676" s="43"/>
      <c r="DI676" s="43"/>
      <c r="DJ676" s="43"/>
      <c r="DK676" s="43"/>
      <c r="DL676" s="43"/>
      <c r="DM676" s="43"/>
      <c r="DN676" s="43"/>
      <c r="DO676" s="43"/>
      <c r="DP676" s="43"/>
      <c r="DQ676" s="43"/>
      <c r="DR676" s="43"/>
      <c r="DS676" s="43"/>
      <c r="DT676" s="43"/>
      <c r="DU676" s="43"/>
      <c r="DV676" s="43"/>
      <c r="DW676" s="43"/>
      <c r="DX676" s="43"/>
      <c r="DY676" s="43"/>
      <c r="DZ676" s="43"/>
      <c r="EA676" s="43"/>
      <c r="EB676" s="43"/>
      <c r="EC676" s="43"/>
      <c r="ED676" s="43"/>
      <c r="EE676" s="43"/>
      <c r="EF676" s="43"/>
      <c r="EG676" s="43"/>
      <c r="EH676" s="43"/>
      <c r="EI676" s="43"/>
      <c r="EJ676" s="43"/>
      <c r="EK676" s="43"/>
      <c r="EL676" s="43"/>
      <c r="EM676" s="43"/>
      <c r="EN676" s="43"/>
      <c r="EO676" s="43"/>
      <c r="EP676" s="43"/>
      <c r="EQ676" s="43"/>
      <c r="ER676" s="43"/>
      <c r="ES676" s="43"/>
      <c r="ET676" s="43"/>
      <c r="EU676" s="43"/>
      <c r="EV676" s="43"/>
      <c r="EW676" s="43"/>
      <c r="EX676" s="43"/>
      <c r="EY676" s="43"/>
      <c r="EZ676" s="43"/>
      <c r="FA676" s="43"/>
      <c r="FB676" s="308"/>
      <c r="FC676" s="43"/>
      <c r="FD676" s="43"/>
      <c r="FE676" s="43"/>
      <c r="FF676" s="43"/>
      <c r="FG676" s="43"/>
      <c r="FH676" s="43"/>
      <c r="FI676" s="43"/>
      <c r="FJ676" s="43"/>
      <c r="FK676" s="43"/>
      <c r="FL676" s="43"/>
      <c r="FM676" s="43"/>
      <c r="FN676" s="43"/>
      <c r="FO676" s="43"/>
      <c r="FP676" s="43"/>
      <c r="FQ676" s="43"/>
      <c r="FR676" s="43"/>
      <c r="FS676" s="43"/>
      <c r="FT676" s="43"/>
      <c r="FU676" s="43"/>
      <c r="FV676" s="43"/>
      <c r="FW676" s="43"/>
      <c r="FX676" s="43"/>
      <c r="FY676" s="43"/>
      <c r="FZ676" s="43"/>
      <c r="GA676" s="43"/>
      <c r="GB676" s="43"/>
      <c r="GC676" s="43"/>
      <c r="GD676" s="43"/>
      <c r="GE676" s="43"/>
      <c r="GF676" s="43"/>
      <c r="GG676" s="43"/>
      <c r="GH676" s="43"/>
      <c r="GI676" s="43"/>
      <c r="GJ676" s="43"/>
      <c r="GK676" s="43"/>
      <c r="GL676" s="43"/>
      <c r="GM676" s="43"/>
      <c r="GN676" s="43"/>
      <c r="GO676" s="43"/>
      <c r="GP676" s="43"/>
      <c r="GQ676" s="43"/>
      <c r="GR676" s="43"/>
      <c r="GS676" s="43"/>
      <c r="GT676" s="43"/>
      <c r="GU676" s="43"/>
      <c r="GV676" s="43"/>
      <c r="GW676" s="43"/>
      <c r="GX676" s="43"/>
      <c r="GY676" s="43"/>
      <c r="GZ676" s="43"/>
      <c r="HA676" s="43"/>
      <c r="HB676" s="43"/>
    </row>
    <row r="677" spans="1:210" x14ac:dyDescent="0.6">
      <c r="A677" s="327">
        <v>20</v>
      </c>
      <c r="B677" s="198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  <c r="AH677" s="43"/>
      <c r="AI677" s="43"/>
      <c r="AJ677" s="43"/>
      <c r="AK677" s="43"/>
      <c r="AL677" s="43"/>
      <c r="AM677" s="43"/>
      <c r="AN677" s="43"/>
      <c r="AO677" s="43"/>
      <c r="AP677" s="43"/>
      <c r="AQ677" s="43"/>
      <c r="AR677" s="43"/>
      <c r="AS677" s="43"/>
      <c r="AT677" s="43"/>
      <c r="AU677" s="43"/>
      <c r="AV677" s="43"/>
      <c r="AW677" s="43"/>
      <c r="AX677" s="43"/>
      <c r="AY677" s="43"/>
      <c r="AZ677" s="43"/>
      <c r="BA677" s="308"/>
      <c r="BB677" s="43"/>
      <c r="BC677" s="43"/>
      <c r="BD677" s="43"/>
      <c r="BE677" s="43"/>
      <c r="BF677" s="43"/>
      <c r="BG677" s="43"/>
      <c r="BH677" s="43"/>
      <c r="BI677" s="43"/>
      <c r="BJ677" s="43"/>
      <c r="BK677" s="43"/>
      <c r="BL677" s="43"/>
      <c r="BM677" s="43"/>
      <c r="BN677" s="43"/>
      <c r="BO677" s="43"/>
      <c r="BP677" s="43"/>
      <c r="BQ677" s="43"/>
      <c r="BR677" s="43"/>
      <c r="BS677" s="43"/>
      <c r="BT677" s="43"/>
      <c r="BU677" s="43"/>
      <c r="BV677" s="43"/>
      <c r="BW677" s="43"/>
      <c r="BX677" s="43"/>
      <c r="BY677" s="43"/>
      <c r="BZ677" s="43"/>
      <c r="CA677" s="43"/>
      <c r="CB677" s="43"/>
      <c r="CC677" s="43"/>
      <c r="CD677" s="43"/>
      <c r="CE677" s="43"/>
      <c r="CF677" s="43"/>
      <c r="CG677" s="43"/>
      <c r="CH677" s="43"/>
      <c r="CI677" s="43"/>
      <c r="CJ677" s="43"/>
      <c r="CK677" s="43"/>
      <c r="CL677" s="43"/>
      <c r="CM677" s="43"/>
      <c r="CN677" s="43"/>
      <c r="CO677" s="43"/>
      <c r="CP677" s="43"/>
      <c r="CQ677" s="43"/>
      <c r="CR677" s="43"/>
      <c r="CS677" s="43"/>
      <c r="CT677" s="43"/>
      <c r="CU677" s="43"/>
      <c r="CV677" s="43"/>
      <c r="CW677" s="43"/>
      <c r="CX677" s="43"/>
      <c r="CY677" s="43"/>
      <c r="CZ677" s="43"/>
      <c r="DA677" s="43"/>
      <c r="DC677" s="198"/>
      <c r="DD677" s="43"/>
      <c r="DE677" s="43"/>
      <c r="DF677" s="43"/>
      <c r="DG677" s="43"/>
      <c r="DH677" s="43"/>
      <c r="DI677" s="43"/>
      <c r="DJ677" s="43"/>
      <c r="DK677" s="43"/>
      <c r="DL677" s="43"/>
      <c r="DM677" s="43"/>
      <c r="DN677" s="43"/>
      <c r="DO677" s="43"/>
      <c r="DP677" s="43"/>
      <c r="DQ677" s="43"/>
      <c r="DR677" s="43"/>
      <c r="DS677" s="43"/>
      <c r="DT677" s="43"/>
      <c r="DU677" s="43"/>
      <c r="DV677" s="43"/>
      <c r="DW677" s="43"/>
      <c r="DX677" s="43"/>
      <c r="DY677" s="43"/>
      <c r="DZ677" s="43"/>
      <c r="EA677" s="43"/>
      <c r="EB677" s="43"/>
      <c r="EC677" s="43"/>
      <c r="ED677" s="43"/>
      <c r="EE677" s="43"/>
      <c r="EF677" s="43"/>
      <c r="EG677" s="43"/>
      <c r="EH677" s="43"/>
      <c r="EI677" s="43"/>
      <c r="EJ677" s="43"/>
      <c r="EK677" s="43"/>
      <c r="EL677" s="43"/>
      <c r="EM677" s="43"/>
      <c r="EN677" s="43"/>
      <c r="EO677" s="43"/>
      <c r="EP677" s="43"/>
      <c r="EQ677" s="43"/>
      <c r="ER677" s="43"/>
      <c r="ES677" s="43"/>
      <c r="ET677" s="43"/>
      <c r="EU677" s="43"/>
      <c r="EV677" s="43"/>
      <c r="EW677" s="43"/>
      <c r="EX677" s="43"/>
      <c r="EY677" s="43"/>
      <c r="EZ677" s="43"/>
      <c r="FA677" s="43"/>
      <c r="FB677" s="308"/>
      <c r="FC677" s="43"/>
      <c r="FD677" s="43"/>
      <c r="FE677" s="43"/>
      <c r="FF677" s="43"/>
      <c r="FG677" s="43"/>
      <c r="FH677" s="43"/>
      <c r="FI677" s="43"/>
      <c r="FJ677" s="43"/>
      <c r="FK677" s="43"/>
      <c r="FL677" s="43"/>
      <c r="FM677" s="43"/>
      <c r="FN677" s="43"/>
      <c r="FO677" s="43"/>
      <c r="FP677" s="43"/>
      <c r="FQ677" s="43"/>
      <c r="FR677" s="43"/>
      <c r="FS677" s="43"/>
      <c r="FT677" s="43"/>
      <c r="FU677" s="43"/>
      <c r="FV677" s="43"/>
      <c r="FW677" s="43"/>
      <c r="FX677" s="43"/>
      <c r="FY677" s="43"/>
      <c r="FZ677" s="43"/>
      <c r="GA677" s="43"/>
      <c r="GB677" s="43"/>
      <c r="GC677" s="43"/>
      <c r="GD677" s="43"/>
      <c r="GE677" s="43"/>
      <c r="GF677" s="43"/>
      <c r="GG677" s="43"/>
      <c r="GH677" s="43"/>
      <c r="GI677" s="43"/>
      <c r="GJ677" s="43"/>
      <c r="GK677" s="43"/>
      <c r="GL677" s="43"/>
      <c r="GM677" s="43"/>
      <c r="GN677" s="43"/>
      <c r="GO677" s="43"/>
      <c r="GP677" s="43"/>
      <c r="GQ677" s="43"/>
      <c r="GR677" s="43"/>
      <c r="GS677" s="43"/>
      <c r="GT677" s="43"/>
      <c r="GU677" s="43"/>
      <c r="GV677" s="43"/>
      <c r="GW677" s="43"/>
      <c r="GX677" s="43"/>
      <c r="GY677" s="43"/>
      <c r="GZ677" s="43"/>
      <c r="HA677" s="43"/>
      <c r="HB677" s="43"/>
    </row>
    <row r="678" spans="1:210" x14ac:dyDescent="0.6">
      <c r="A678" s="327">
        <v>21</v>
      </c>
      <c r="B678" s="198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  <c r="AH678" s="43"/>
      <c r="AI678" s="43"/>
      <c r="AJ678" s="43"/>
      <c r="AK678" s="43"/>
      <c r="AL678" s="43"/>
      <c r="AM678" s="43"/>
      <c r="AN678" s="43"/>
      <c r="AO678" s="43"/>
      <c r="AP678" s="43"/>
      <c r="AQ678" s="43"/>
      <c r="AR678" s="43"/>
      <c r="AS678" s="43"/>
      <c r="AT678" s="43"/>
      <c r="AU678" s="43"/>
      <c r="AV678" s="43"/>
      <c r="AW678" s="43"/>
      <c r="AX678" s="43"/>
      <c r="AY678" s="43"/>
      <c r="AZ678" s="43"/>
      <c r="BA678" s="308"/>
      <c r="BB678" s="43"/>
      <c r="BC678" s="43"/>
      <c r="BD678" s="43"/>
      <c r="BE678" s="43"/>
      <c r="BF678" s="43"/>
      <c r="BG678" s="43"/>
      <c r="BH678" s="43"/>
      <c r="BI678" s="43"/>
      <c r="BJ678" s="43"/>
      <c r="BK678" s="43"/>
      <c r="BL678" s="43"/>
      <c r="BM678" s="43"/>
      <c r="BN678" s="43"/>
      <c r="BO678" s="43"/>
      <c r="BP678" s="43"/>
      <c r="BQ678" s="43"/>
      <c r="BR678" s="43"/>
      <c r="BS678" s="43"/>
      <c r="BT678" s="43"/>
      <c r="BU678" s="43"/>
      <c r="BV678" s="43"/>
      <c r="BW678" s="43"/>
      <c r="BX678" s="43"/>
      <c r="BY678" s="43"/>
      <c r="BZ678" s="43"/>
      <c r="CA678" s="43"/>
      <c r="CB678" s="43"/>
      <c r="CC678" s="43"/>
      <c r="CD678" s="43"/>
      <c r="CE678" s="43"/>
      <c r="CF678" s="43"/>
      <c r="CG678" s="43"/>
      <c r="CH678" s="43"/>
      <c r="CI678" s="43"/>
      <c r="CJ678" s="43"/>
      <c r="CK678" s="43"/>
      <c r="CL678" s="43"/>
      <c r="CM678" s="43"/>
      <c r="CN678" s="43"/>
      <c r="CO678" s="43"/>
      <c r="CP678" s="43"/>
      <c r="CQ678" s="43"/>
      <c r="CR678" s="43"/>
      <c r="CS678" s="43"/>
      <c r="CT678" s="43"/>
      <c r="CU678" s="43"/>
      <c r="CV678" s="43"/>
      <c r="CW678" s="43"/>
      <c r="CX678" s="43"/>
      <c r="CY678" s="43"/>
      <c r="CZ678" s="43"/>
      <c r="DA678" s="43"/>
      <c r="DC678" s="198"/>
      <c r="DD678" s="43"/>
      <c r="DE678" s="43"/>
      <c r="DF678" s="43"/>
      <c r="DG678" s="43"/>
      <c r="DH678" s="43"/>
      <c r="DI678" s="43"/>
      <c r="DJ678" s="43"/>
      <c r="DK678" s="43"/>
      <c r="DL678" s="43"/>
      <c r="DM678" s="43"/>
      <c r="DN678" s="43"/>
      <c r="DO678" s="43"/>
      <c r="DP678" s="43"/>
      <c r="DQ678" s="43"/>
      <c r="DR678" s="43"/>
      <c r="DS678" s="43"/>
      <c r="DT678" s="43"/>
      <c r="DU678" s="43"/>
      <c r="DV678" s="43"/>
      <c r="DW678" s="43"/>
      <c r="DX678" s="43"/>
      <c r="DY678" s="43"/>
      <c r="DZ678" s="43"/>
      <c r="EA678" s="43"/>
      <c r="EB678" s="43"/>
      <c r="EC678" s="43"/>
      <c r="ED678" s="43"/>
      <c r="EE678" s="43"/>
      <c r="EF678" s="43"/>
      <c r="EG678" s="43"/>
      <c r="EH678" s="43"/>
      <c r="EI678" s="43"/>
      <c r="EJ678" s="43"/>
      <c r="EK678" s="43"/>
      <c r="EL678" s="43"/>
      <c r="EM678" s="43"/>
      <c r="EN678" s="43"/>
      <c r="EO678" s="43"/>
      <c r="EP678" s="43"/>
      <c r="EQ678" s="43"/>
      <c r="ER678" s="43"/>
      <c r="ES678" s="43"/>
      <c r="ET678" s="43"/>
      <c r="EU678" s="43"/>
      <c r="EV678" s="43"/>
      <c r="EW678" s="43"/>
      <c r="EX678" s="43"/>
      <c r="EY678" s="43"/>
      <c r="EZ678" s="43"/>
      <c r="FA678" s="43"/>
      <c r="FB678" s="308"/>
      <c r="FC678" s="43"/>
      <c r="FD678" s="43"/>
      <c r="FE678" s="43"/>
      <c r="FF678" s="43"/>
      <c r="FG678" s="43"/>
      <c r="FH678" s="43"/>
      <c r="FI678" s="43"/>
      <c r="FJ678" s="43"/>
      <c r="FK678" s="43"/>
      <c r="FL678" s="43"/>
      <c r="FM678" s="43"/>
      <c r="FN678" s="43"/>
      <c r="FO678" s="43"/>
      <c r="FP678" s="43"/>
      <c r="FQ678" s="43"/>
      <c r="FR678" s="43"/>
      <c r="FS678" s="43"/>
      <c r="FT678" s="43"/>
      <c r="FU678" s="43"/>
      <c r="FV678" s="43"/>
      <c r="FW678" s="43"/>
      <c r="FX678" s="43"/>
      <c r="FY678" s="43"/>
      <c r="FZ678" s="43"/>
      <c r="GA678" s="43"/>
      <c r="GB678" s="43"/>
      <c r="GC678" s="43"/>
      <c r="GD678" s="43"/>
      <c r="GE678" s="43"/>
      <c r="GF678" s="43"/>
      <c r="GG678" s="43"/>
      <c r="GH678" s="43"/>
      <c r="GI678" s="43"/>
      <c r="GJ678" s="43"/>
      <c r="GK678" s="43"/>
      <c r="GL678" s="43"/>
      <c r="GM678" s="43"/>
      <c r="GN678" s="43"/>
      <c r="GO678" s="43"/>
      <c r="GP678" s="43"/>
      <c r="GQ678" s="43"/>
      <c r="GR678" s="43"/>
      <c r="GS678" s="43"/>
      <c r="GT678" s="43"/>
      <c r="GU678" s="43"/>
      <c r="GV678" s="43"/>
      <c r="GW678" s="43"/>
      <c r="GX678" s="43"/>
      <c r="GY678" s="43"/>
      <c r="GZ678" s="43"/>
      <c r="HA678" s="43"/>
      <c r="HB678" s="43"/>
    </row>
    <row r="679" spans="1:210" x14ac:dyDescent="0.6">
      <c r="A679" s="327">
        <v>22</v>
      </c>
      <c r="B679" s="198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  <c r="AH679" s="43"/>
      <c r="AI679" s="43"/>
      <c r="AJ679" s="43"/>
      <c r="AK679" s="43"/>
      <c r="AL679" s="43"/>
      <c r="AM679" s="43"/>
      <c r="AN679" s="43"/>
      <c r="AO679" s="43"/>
      <c r="AP679" s="43"/>
      <c r="AQ679" s="43"/>
      <c r="AR679" s="43"/>
      <c r="AS679" s="43"/>
      <c r="AT679" s="43"/>
      <c r="AU679" s="43"/>
      <c r="AV679" s="43"/>
      <c r="AW679" s="43"/>
      <c r="AX679" s="43"/>
      <c r="AY679" s="43"/>
      <c r="AZ679" s="43"/>
      <c r="BA679" s="308"/>
      <c r="BB679" s="43"/>
      <c r="BC679" s="43"/>
      <c r="BD679" s="43"/>
      <c r="BE679" s="43"/>
      <c r="BF679" s="43"/>
      <c r="BG679" s="43"/>
      <c r="BH679" s="43"/>
      <c r="BI679" s="43"/>
      <c r="BJ679" s="43"/>
      <c r="BK679" s="43"/>
      <c r="BL679" s="43"/>
      <c r="BM679" s="43"/>
      <c r="BN679" s="43"/>
      <c r="BO679" s="43"/>
      <c r="BP679" s="43"/>
      <c r="BQ679" s="43"/>
      <c r="BR679" s="43"/>
      <c r="BS679" s="43"/>
      <c r="BT679" s="43"/>
      <c r="BU679" s="43"/>
      <c r="BV679" s="43"/>
      <c r="BW679" s="43"/>
      <c r="BX679" s="43"/>
      <c r="BY679" s="43"/>
      <c r="BZ679" s="43"/>
      <c r="CA679" s="43"/>
      <c r="CB679" s="43"/>
      <c r="CC679" s="43"/>
      <c r="CD679" s="43"/>
      <c r="CE679" s="43"/>
      <c r="CF679" s="43"/>
      <c r="CG679" s="43"/>
      <c r="CH679" s="43"/>
      <c r="CI679" s="43"/>
      <c r="CJ679" s="43"/>
      <c r="CK679" s="43"/>
      <c r="CL679" s="43"/>
      <c r="CM679" s="43"/>
      <c r="CN679" s="43"/>
      <c r="CO679" s="43"/>
      <c r="CP679" s="43"/>
      <c r="CQ679" s="43"/>
      <c r="CR679" s="43"/>
      <c r="CS679" s="43"/>
      <c r="CT679" s="43"/>
      <c r="CU679" s="43"/>
      <c r="CV679" s="43"/>
      <c r="CW679" s="43"/>
      <c r="CX679" s="43"/>
      <c r="CY679" s="43"/>
      <c r="CZ679" s="43"/>
      <c r="DA679" s="43"/>
      <c r="DC679" s="198"/>
      <c r="DD679" s="43"/>
      <c r="DE679" s="43"/>
      <c r="DF679" s="43"/>
      <c r="DG679" s="43"/>
      <c r="DH679" s="43"/>
      <c r="DI679" s="43"/>
      <c r="DJ679" s="43"/>
      <c r="DK679" s="43"/>
      <c r="DL679" s="43"/>
      <c r="DM679" s="43"/>
      <c r="DN679" s="43"/>
      <c r="DO679" s="43"/>
      <c r="DP679" s="43"/>
      <c r="DQ679" s="43"/>
      <c r="DR679" s="43"/>
      <c r="DS679" s="43"/>
      <c r="DT679" s="43"/>
      <c r="DU679" s="43"/>
      <c r="DV679" s="43"/>
      <c r="DW679" s="43"/>
      <c r="DX679" s="43"/>
      <c r="DY679" s="43"/>
      <c r="DZ679" s="43"/>
      <c r="EA679" s="43"/>
      <c r="EB679" s="43"/>
      <c r="EC679" s="43"/>
      <c r="ED679" s="43"/>
      <c r="EE679" s="43"/>
      <c r="EF679" s="43"/>
      <c r="EG679" s="43"/>
      <c r="EH679" s="43"/>
      <c r="EI679" s="43"/>
      <c r="EJ679" s="43"/>
      <c r="EK679" s="43"/>
      <c r="EL679" s="43"/>
      <c r="EM679" s="43"/>
      <c r="EN679" s="43"/>
      <c r="EO679" s="43"/>
      <c r="EP679" s="43"/>
      <c r="EQ679" s="43"/>
      <c r="ER679" s="43"/>
      <c r="ES679" s="43"/>
      <c r="ET679" s="43"/>
      <c r="EU679" s="43"/>
      <c r="EV679" s="43"/>
      <c r="EW679" s="43"/>
      <c r="EX679" s="43"/>
      <c r="EY679" s="43"/>
      <c r="EZ679" s="43"/>
      <c r="FA679" s="43"/>
      <c r="FB679" s="308"/>
      <c r="FC679" s="43"/>
      <c r="FD679" s="43"/>
      <c r="FE679" s="43"/>
      <c r="FF679" s="43"/>
      <c r="FG679" s="43"/>
      <c r="FH679" s="43"/>
      <c r="FI679" s="43"/>
      <c r="FJ679" s="43"/>
      <c r="FK679" s="43"/>
      <c r="FL679" s="43"/>
      <c r="FM679" s="43"/>
      <c r="FN679" s="43"/>
      <c r="FO679" s="43"/>
      <c r="FP679" s="43"/>
      <c r="FQ679" s="43"/>
      <c r="FR679" s="43"/>
      <c r="FS679" s="43"/>
      <c r="FT679" s="43"/>
      <c r="FU679" s="43"/>
      <c r="FV679" s="43"/>
      <c r="FW679" s="43"/>
      <c r="FX679" s="43"/>
      <c r="FY679" s="43"/>
      <c r="FZ679" s="43"/>
      <c r="GA679" s="43"/>
      <c r="GB679" s="43"/>
      <c r="GC679" s="43"/>
      <c r="GD679" s="43"/>
      <c r="GE679" s="43"/>
      <c r="GF679" s="43"/>
      <c r="GG679" s="43"/>
      <c r="GH679" s="43"/>
      <c r="GI679" s="43"/>
      <c r="GJ679" s="43"/>
      <c r="GK679" s="43"/>
      <c r="GL679" s="43"/>
      <c r="GM679" s="43"/>
      <c r="GN679" s="43"/>
      <c r="GO679" s="43"/>
      <c r="GP679" s="43"/>
      <c r="GQ679" s="43"/>
      <c r="GR679" s="43"/>
      <c r="GS679" s="43"/>
      <c r="GT679" s="43"/>
      <c r="GU679" s="43"/>
      <c r="GV679" s="43"/>
      <c r="GW679" s="43"/>
      <c r="GX679" s="43"/>
      <c r="GY679" s="43"/>
      <c r="GZ679" s="43"/>
      <c r="HA679" s="43"/>
      <c r="HB679" s="43"/>
    </row>
    <row r="680" spans="1:210" x14ac:dyDescent="0.6">
      <c r="A680" s="327">
        <v>23</v>
      </c>
      <c r="B680" s="198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  <c r="AH680" s="43"/>
      <c r="AI680" s="43"/>
      <c r="AJ680" s="43"/>
      <c r="AK680" s="43"/>
      <c r="AL680" s="43"/>
      <c r="AM680" s="43"/>
      <c r="AN680" s="43"/>
      <c r="AO680" s="43"/>
      <c r="AP680" s="43"/>
      <c r="AQ680" s="43"/>
      <c r="AR680" s="43"/>
      <c r="AS680" s="43"/>
      <c r="AT680" s="43"/>
      <c r="AU680" s="43"/>
      <c r="AV680" s="43"/>
      <c r="AW680" s="43"/>
      <c r="AX680" s="43"/>
      <c r="AY680" s="43"/>
      <c r="AZ680" s="43"/>
      <c r="BA680" s="308"/>
      <c r="BB680" s="43"/>
      <c r="BC680" s="43"/>
      <c r="BD680" s="43"/>
      <c r="BE680" s="43"/>
      <c r="BF680" s="43"/>
      <c r="BG680" s="43"/>
      <c r="BH680" s="43"/>
      <c r="BI680" s="43"/>
      <c r="BJ680" s="43"/>
      <c r="BK680" s="43"/>
      <c r="BL680" s="43"/>
      <c r="BM680" s="43"/>
      <c r="BN680" s="43"/>
      <c r="BO680" s="43"/>
      <c r="BP680" s="43"/>
      <c r="BQ680" s="43"/>
      <c r="BR680" s="43"/>
      <c r="BS680" s="43"/>
      <c r="BT680" s="43"/>
      <c r="BU680" s="43"/>
      <c r="BV680" s="43"/>
      <c r="BW680" s="43"/>
      <c r="BX680" s="43"/>
      <c r="BY680" s="43"/>
      <c r="BZ680" s="43"/>
      <c r="CA680" s="43"/>
      <c r="CB680" s="43"/>
      <c r="CC680" s="43"/>
      <c r="CD680" s="43"/>
      <c r="CE680" s="43"/>
      <c r="CF680" s="43"/>
      <c r="CG680" s="43"/>
      <c r="CH680" s="43"/>
      <c r="CI680" s="43"/>
      <c r="CJ680" s="43"/>
      <c r="CK680" s="43"/>
      <c r="CL680" s="43"/>
      <c r="CM680" s="43"/>
      <c r="CN680" s="43"/>
      <c r="CO680" s="43"/>
      <c r="CP680" s="43"/>
      <c r="CQ680" s="43"/>
      <c r="CR680" s="43"/>
      <c r="CS680" s="43"/>
      <c r="CT680" s="43"/>
      <c r="CU680" s="43"/>
      <c r="CV680" s="43"/>
      <c r="CW680" s="43"/>
      <c r="CX680" s="43"/>
      <c r="CY680" s="43"/>
      <c r="CZ680" s="43"/>
      <c r="DA680" s="43"/>
      <c r="DC680" s="198"/>
      <c r="DD680" s="43"/>
      <c r="DE680" s="43"/>
      <c r="DF680" s="43"/>
      <c r="DG680" s="43"/>
      <c r="DH680" s="43"/>
      <c r="DI680" s="43"/>
      <c r="DJ680" s="43"/>
      <c r="DK680" s="43"/>
      <c r="DL680" s="43"/>
      <c r="DM680" s="43"/>
      <c r="DN680" s="43"/>
      <c r="DO680" s="43"/>
      <c r="DP680" s="43"/>
      <c r="DQ680" s="43"/>
      <c r="DR680" s="43"/>
      <c r="DS680" s="43"/>
      <c r="DT680" s="43"/>
      <c r="DU680" s="43"/>
      <c r="DV680" s="43"/>
      <c r="DW680" s="43"/>
      <c r="DX680" s="43"/>
      <c r="DY680" s="43"/>
      <c r="DZ680" s="43"/>
      <c r="EA680" s="43"/>
      <c r="EB680" s="43"/>
      <c r="EC680" s="43"/>
      <c r="ED680" s="43"/>
      <c r="EE680" s="43"/>
      <c r="EF680" s="43"/>
      <c r="EG680" s="43"/>
      <c r="EH680" s="43"/>
      <c r="EI680" s="43"/>
      <c r="EJ680" s="43"/>
      <c r="EK680" s="43"/>
      <c r="EL680" s="43"/>
      <c r="EM680" s="43"/>
      <c r="EN680" s="43"/>
      <c r="EO680" s="43"/>
      <c r="EP680" s="43"/>
      <c r="EQ680" s="43"/>
      <c r="ER680" s="43"/>
      <c r="ES680" s="43"/>
      <c r="ET680" s="43"/>
      <c r="EU680" s="43"/>
      <c r="EV680" s="43"/>
      <c r="EW680" s="43"/>
      <c r="EX680" s="43"/>
      <c r="EY680" s="43"/>
      <c r="EZ680" s="43"/>
      <c r="FA680" s="43"/>
      <c r="FB680" s="308"/>
      <c r="FC680" s="43"/>
      <c r="FD680" s="43"/>
      <c r="FE680" s="43"/>
      <c r="FF680" s="43"/>
      <c r="FG680" s="43"/>
      <c r="FH680" s="43"/>
      <c r="FI680" s="43"/>
      <c r="FJ680" s="43"/>
      <c r="FK680" s="43"/>
      <c r="FL680" s="43"/>
      <c r="FM680" s="43"/>
      <c r="FN680" s="43"/>
      <c r="FO680" s="43"/>
      <c r="FP680" s="43"/>
      <c r="FQ680" s="43"/>
      <c r="FR680" s="43"/>
      <c r="FS680" s="43"/>
      <c r="FT680" s="43"/>
      <c r="FU680" s="43"/>
      <c r="FV680" s="43"/>
      <c r="FW680" s="43"/>
      <c r="FX680" s="43"/>
      <c r="FY680" s="43"/>
      <c r="FZ680" s="43"/>
      <c r="GA680" s="43"/>
      <c r="GB680" s="43"/>
      <c r="GC680" s="43"/>
      <c r="GD680" s="43"/>
      <c r="GE680" s="43"/>
      <c r="GF680" s="43"/>
      <c r="GG680" s="43"/>
      <c r="GH680" s="43"/>
      <c r="GI680" s="43"/>
      <c r="GJ680" s="43"/>
      <c r="GK680" s="43"/>
      <c r="GL680" s="43"/>
      <c r="GM680" s="43"/>
      <c r="GN680" s="43"/>
      <c r="GO680" s="43"/>
      <c r="GP680" s="43"/>
      <c r="GQ680" s="43"/>
      <c r="GR680" s="43"/>
      <c r="GS680" s="43"/>
      <c r="GT680" s="43"/>
      <c r="GU680" s="43"/>
      <c r="GV680" s="43"/>
      <c r="GW680" s="43"/>
      <c r="GX680" s="43"/>
      <c r="GY680" s="43"/>
      <c r="GZ680" s="43"/>
      <c r="HA680" s="43"/>
      <c r="HB680" s="43"/>
    </row>
    <row r="681" spans="1:210" x14ac:dyDescent="0.6">
      <c r="A681" s="327">
        <v>24</v>
      </c>
      <c r="B681" s="198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  <c r="AH681" s="43"/>
      <c r="AI681" s="43"/>
      <c r="AJ681" s="43"/>
      <c r="AK681" s="43"/>
      <c r="AL681" s="43"/>
      <c r="AM681" s="43"/>
      <c r="AN681" s="43"/>
      <c r="AO681" s="43"/>
      <c r="AP681" s="43"/>
      <c r="AQ681" s="43"/>
      <c r="AR681" s="43"/>
      <c r="AS681" s="43"/>
      <c r="AT681" s="43"/>
      <c r="AU681" s="43"/>
      <c r="AV681" s="43"/>
      <c r="AW681" s="43"/>
      <c r="AX681" s="43"/>
      <c r="AY681" s="43"/>
      <c r="AZ681" s="43"/>
      <c r="BA681" s="308"/>
      <c r="BB681" s="43"/>
      <c r="BC681" s="43"/>
      <c r="BD681" s="43"/>
      <c r="BE681" s="43"/>
      <c r="BF681" s="43"/>
      <c r="BG681" s="43"/>
      <c r="BH681" s="43"/>
      <c r="BI681" s="43"/>
      <c r="BJ681" s="43"/>
      <c r="BK681" s="43"/>
      <c r="BL681" s="43"/>
      <c r="BM681" s="43"/>
      <c r="BN681" s="43"/>
      <c r="BO681" s="43"/>
      <c r="BP681" s="43"/>
      <c r="BQ681" s="43"/>
      <c r="BR681" s="43"/>
      <c r="BS681" s="43"/>
      <c r="BT681" s="43"/>
      <c r="BU681" s="43"/>
      <c r="BV681" s="43"/>
      <c r="BW681" s="43"/>
      <c r="BX681" s="43"/>
      <c r="BY681" s="43"/>
      <c r="BZ681" s="43"/>
      <c r="CA681" s="43"/>
      <c r="CB681" s="43"/>
      <c r="CC681" s="43"/>
      <c r="CD681" s="43"/>
      <c r="CE681" s="43"/>
      <c r="CF681" s="43"/>
      <c r="CG681" s="43"/>
      <c r="CH681" s="43"/>
      <c r="CI681" s="43"/>
      <c r="CJ681" s="43"/>
      <c r="CK681" s="43"/>
      <c r="CL681" s="43"/>
      <c r="CM681" s="43"/>
      <c r="CN681" s="43"/>
      <c r="CO681" s="43"/>
      <c r="CP681" s="43"/>
      <c r="CQ681" s="43"/>
      <c r="CR681" s="43"/>
      <c r="CS681" s="43"/>
      <c r="CT681" s="43"/>
      <c r="CU681" s="43"/>
      <c r="CV681" s="43"/>
      <c r="CW681" s="43"/>
      <c r="CX681" s="43"/>
      <c r="CY681" s="43"/>
      <c r="CZ681" s="43"/>
      <c r="DA681" s="43"/>
      <c r="DC681" s="198"/>
      <c r="DD681" s="43"/>
      <c r="DE681" s="43"/>
      <c r="DF681" s="43"/>
      <c r="DG681" s="43"/>
      <c r="DH681" s="43"/>
      <c r="DI681" s="43"/>
      <c r="DJ681" s="43"/>
      <c r="DK681" s="43"/>
      <c r="DL681" s="43"/>
      <c r="DM681" s="43"/>
      <c r="DN681" s="43"/>
      <c r="DO681" s="43"/>
      <c r="DP681" s="43"/>
      <c r="DQ681" s="43"/>
      <c r="DR681" s="43"/>
      <c r="DS681" s="43"/>
      <c r="DT681" s="43"/>
      <c r="DU681" s="43"/>
      <c r="DV681" s="43"/>
      <c r="DW681" s="43"/>
      <c r="DX681" s="43"/>
      <c r="DY681" s="43"/>
      <c r="DZ681" s="43"/>
      <c r="EA681" s="43"/>
      <c r="EB681" s="43"/>
      <c r="EC681" s="43"/>
      <c r="ED681" s="43"/>
      <c r="EE681" s="43"/>
      <c r="EF681" s="43"/>
      <c r="EG681" s="43"/>
      <c r="EH681" s="43"/>
      <c r="EI681" s="43"/>
      <c r="EJ681" s="43"/>
      <c r="EK681" s="43"/>
      <c r="EL681" s="43"/>
      <c r="EM681" s="43"/>
      <c r="EN681" s="43"/>
      <c r="EO681" s="43"/>
      <c r="EP681" s="43"/>
      <c r="EQ681" s="43"/>
      <c r="ER681" s="43"/>
      <c r="ES681" s="43"/>
      <c r="ET681" s="43"/>
      <c r="EU681" s="43"/>
      <c r="EV681" s="43"/>
      <c r="EW681" s="43"/>
      <c r="EX681" s="43"/>
      <c r="EY681" s="43"/>
      <c r="EZ681" s="43"/>
      <c r="FA681" s="43"/>
      <c r="FB681" s="308"/>
      <c r="FC681" s="43"/>
      <c r="FD681" s="43"/>
      <c r="FE681" s="43"/>
      <c r="FF681" s="43"/>
      <c r="FG681" s="43"/>
      <c r="FH681" s="43"/>
      <c r="FI681" s="43"/>
      <c r="FJ681" s="43"/>
      <c r="FK681" s="43"/>
      <c r="FL681" s="43"/>
      <c r="FM681" s="43"/>
      <c r="FN681" s="43"/>
      <c r="FO681" s="43"/>
      <c r="FP681" s="43"/>
      <c r="FQ681" s="43"/>
      <c r="FR681" s="43"/>
      <c r="FS681" s="43"/>
      <c r="FT681" s="43"/>
      <c r="FU681" s="43"/>
      <c r="FV681" s="43"/>
      <c r="FW681" s="43"/>
      <c r="FX681" s="43"/>
      <c r="FY681" s="43"/>
      <c r="FZ681" s="43"/>
      <c r="GA681" s="43"/>
      <c r="GB681" s="43"/>
      <c r="GC681" s="43"/>
      <c r="GD681" s="43"/>
      <c r="GE681" s="43"/>
      <c r="GF681" s="43"/>
      <c r="GG681" s="43"/>
      <c r="GH681" s="43"/>
      <c r="GI681" s="43"/>
      <c r="GJ681" s="43"/>
      <c r="GK681" s="43"/>
      <c r="GL681" s="43"/>
      <c r="GM681" s="43"/>
      <c r="GN681" s="43"/>
      <c r="GO681" s="43"/>
      <c r="GP681" s="43"/>
      <c r="GQ681" s="43"/>
      <c r="GR681" s="43"/>
      <c r="GS681" s="43"/>
      <c r="GT681" s="43"/>
      <c r="GU681" s="43"/>
      <c r="GV681" s="43"/>
      <c r="GW681" s="43"/>
      <c r="GX681" s="43"/>
      <c r="GY681" s="43"/>
      <c r="GZ681" s="43"/>
      <c r="HA681" s="43"/>
      <c r="HB681" s="43"/>
    </row>
    <row r="682" spans="1:210" x14ac:dyDescent="0.6">
      <c r="A682" s="327">
        <v>25</v>
      </c>
      <c r="B682" s="198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  <c r="AH682" s="43"/>
      <c r="AI682" s="43"/>
      <c r="AJ682" s="43"/>
      <c r="AK682" s="43"/>
      <c r="AL682" s="43"/>
      <c r="AM682" s="43"/>
      <c r="AN682" s="43"/>
      <c r="AO682" s="43"/>
      <c r="AP682" s="43"/>
      <c r="AQ682" s="43"/>
      <c r="AR682" s="43"/>
      <c r="AS682" s="43"/>
      <c r="AT682" s="43"/>
      <c r="AU682" s="43"/>
      <c r="AV682" s="43"/>
      <c r="AW682" s="43"/>
      <c r="AX682" s="43"/>
      <c r="AY682" s="43"/>
      <c r="AZ682" s="43"/>
      <c r="BA682" s="308"/>
      <c r="BB682" s="43"/>
      <c r="BC682" s="43"/>
      <c r="BD682" s="43"/>
      <c r="BE682" s="43"/>
      <c r="BF682" s="43"/>
      <c r="BG682" s="43"/>
      <c r="BH682" s="43"/>
      <c r="BI682" s="43"/>
      <c r="BJ682" s="43"/>
      <c r="BK682" s="43"/>
      <c r="BL682" s="43"/>
      <c r="BM682" s="43"/>
      <c r="BN682" s="43"/>
      <c r="BO682" s="43"/>
      <c r="BP682" s="43"/>
      <c r="BQ682" s="43"/>
      <c r="BR682" s="43"/>
      <c r="BS682" s="43"/>
      <c r="BT682" s="43"/>
      <c r="BU682" s="43"/>
      <c r="BV682" s="43"/>
      <c r="BW682" s="43"/>
      <c r="BX682" s="43"/>
      <c r="BY682" s="43"/>
      <c r="BZ682" s="43"/>
      <c r="CA682" s="43"/>
      <c r="CB682" s="43"/>
      <c r="CC682" s="43"/>
      <c r="CD682" s="43"/>
      <c r="CE682" s="43"/>
      <c r="CF682" s="43"/>
      <c r="CG682" s="43"/>
      <c r="CH682" s="43"/>
      <c r="CI682" s="43"/>
      <c r="CJ682" s="43"/>
      <c r="CK682" s="43"/>
      <c r="CL682" s="43"/>
      <c r="CM682" s="43"/>
      <c r="CN682" s="43"/>
      <c r="CO682" s="43"/>
      <c r="CP682" s="43"/>
      <c r="CQ682" s="43"/>
      <c r="CR682" s="43"/>
      <c r="CS682" s="43"/>
      <c r="CT682" s="43"/>
      <c r="CU682" s="43"/>
      <c r="CV682" s="43"/>
      <c r="CW682" s="43"/>
      <c r="CX682" s="43"/>
      <c r="CY682" s="43"/>
      <c r="CZ682" s="43"/>
      <c r="DA682" s="43"/>
      <c r="DC682" s="198"/>
      <c r="DD682" s="43"/>
      <c r="DE682" s="43"/>
      <c r="DF682" s="43"/>
      <c r="DG682" s="43"/>
      <c r="DH682" s="43"/>
      <c r="DI682" s="43"/>
      <c r="DJ682" s="43"/>
      <c r="DK682" s="43"/>
      <c r="DL682" s="43"/>
      <c r="DM682" s="43"/>
      <c r="DN682" s="43"/>
      <c r="DO682" s="43"/>
      <c r="DP682" s="43"/>
      <c r="DQ682" s="43"/>
      <c r="DR682" s="43"/>
      <c r="DS682" s="43"/>
      <c r="DT682" s="43"/>
      <c r="DU682" s="43"/>
      <c r="DV682" s="43"/>
      <c r="DW682" s="43"/>
      <c r="DX682" s="43"/>
      <c r="DY682" s="43"/>
      <c r="DZ682" s="43"/>
      <c r="EA682" s="43"/>
      <c r="EB682" s="43"/>
      <c r="EC682" s="43"/>
      <c r="ED682" s="43"/>
      <c r="EE682" s="43"/>
      <c r="EF682" s="43"/>
      <c r="EG682" s="43"/>
      <c r="EH682" s="43"/>
      <c r="EI682" s="43"/>
      <c r="EJ682" s="43"/>
      <c r="EK682" s="43"/>
      <c r="EL682" s="43"/>
      <c r="EM682" s="43"/>
      <c r="EN682" s="43"/>
      <c r="EO682" s="43"/>
      <c r="EP682" s="43"/>
      <c r="EQ682" s="43"/>
      <c r="ER682" s="43"/>
      <c r="ES682" s="43"/>
      <c r="ET682" s="43"/>
      <c r="EU682" s="43"/>
      <c r="EV682" s="43"/>
      <c r="EW682" s="43"/>
      <c r="EX682" s="43"/>
      <c r="EY682" s="43"/>
      <c r="EZ682" s="43"/>
      <c r="FA682" s="43"/>
      <c r="FB682" s="308"/>
      <c r="FC682" s="43"/>
      <c r="FD682" s="43"/>
      <c r="FE682" s="43"/>
      <c r="FF682" s="43"/>
      <c r="FG682" s="43"/>
      <c r="FH682" s="43"/>
      <c r="FI682" s="43"/>
      <c r="FJ682" s="43"/>
      <c r="FK682" s="43"/>
      <c r="FL682" s="43"/>
      <c r="FM682" s="43"/>
      <c r="FN682" s="43"/>
      <c r="FO682" s="43"/>
      <c r="FP682" s="43"/>
      <c r="FQ682" s="43"/>
      <c r="FR682" s="43"/>
      <c r="FS682" s="43"/>
      <c r="FT682" s="43"/>
      <c r="FU682" s="43"/>
      <c r="FV682" s="43"/>
      <c r="FW682" s="43"/>
      <c r="FX682" s="43"/>
      <c r="FY682" s="43"/>
      <c r="FZ682" s="43"/>
      <c r="GA682" s="43"/>
      <c r="GB682" s="43"/>
      <c r="GC682" s="43"/>
      <c r="GD682" s="43"/>
      <c r="GE682" s="43"/>
      <c r="GF682" s="43"/>
      <c r="GG682" s="43"/>
      <c r="GH682" s="43"/>
      <c r="GI682" s="43"/>
      <c r="GJ682" s="43"/>
      <c r="GK682" s="43"/>
      <c r="GL682" s="43"/>
      <c r="GM682" s="43"/>
      <c r="GN682" s="43"/>
      <c r="GO682" s="43"/>
      <c r="GP682" s="43"/>
      <c r="GQ682" s="43"/>
      <c r="GR682" s="43"/>
      <c r="GS682" s="43"/>
      <c r="GT682" s="43"/>
      <c r="GU682" s="43"/>
      <c r="GV682" s="43"/>
      <c r="GW682" s="43"/>
      <c r="GX682" s="43"/>
      <c r="GY682" s="43"/>
      <c r="GZ682" s="43"/>
      <c r="HA682" s="43"/>
      <c r="HB682" s="43"/>
    </row>
    <row r="683" spans="1:210" x14ac:dyDescent="0.6">
      <c r="A683" s="327">
        <v>26</v>
      </c>
      <c r="B683" s="198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  <c r="AH683" s="43"/>
      <c r="AI683" s="43"/>
      <c r="AJ683" s="43"/>
      <c r="AK683" s="43"/>
      <c r="AL683" s="43"/>
      <c r="AM683" s="43"/>
      <c r="AN683" s="43"/>
      <c r="AO683" s="43"/>
      <c r="AP683" s="43"/>
      <c r="AQ683" s="43"/>
      <c r="AR683" s="43"/>
      <c r="AS683" s="43"/>
      <c r="AT683" s="43"/>
      <c r="AU683" s="43"/>
      <c r="AV683" s="43"/>
      <c r="AW683" s="43"/>
      <c r="AX683" s="43"/>
      <c r="AY683" s="43"/>
      <c r="AZ683" s="43"/>
      <c r="BA683" s="308"/>
      <c r="BB683" s="43"/>
      <c r="BC683" s="43"/>
      <c r="BD683" s="43"/>
      <c r="BE683" s="43"/>
      <c r="BF683" s="43"/>
      <c r="BG683" s="43"/>
      <c r="BH683" s="43"/>
      <c r="BI683" s="43"/>
      <c r="BJ683" s="43"/>
      <c r="BK683" s="43"/>
      <c r="BL683" s="43"/>
      <c r="BM683" s="43"/>
      <c r="BN683" s="43"/>
      <c r="BO683" s="43"/>
      <c r="BP683" s="43"/>
      <c r="BQ683" s="43"/>
      <c r="BR683" s="43"/>
      <c r="BS683" s="43"/>
      <c r="BT683" s="43"/>
      <c r="BU683" s="43"/>
      <c r="BV683" s="43"/>
      <c r="BW683" s="43"/>
      <c r="BX683" s="43"/>
      <c r="BY683" s="43"/>
      <c r="BZ683" s="43"/>
      <c r="CA683" s="43"/>
      <c r="CB683" s="43"/>
      <c r="CC683" s="43"/>
      <c r="CD683" s="43"/>
      <c r="CE683" s="43"/>
      <c r="CF683" s="43"/>
      <c r="CG683" s="43"/>
      <c r="CH683" s="43"/>
      <c r="CI683" s="43"/>
      <c r="CJ683" s="43"/>
      <c r="CK683" s="43"/>
      <c r="CL683" s="43"/>
      <c r="CM683" s="43"/>
      <c r="CN683" s="43"/>
      <c r="CO683" s="43"/>
      <c r="CP683" s="43"/>
      <c r="CQ683" s="43"/>
      <c r="CR683" s="43"/>
      <c r="CS683" s="43"/>
      <c r="CT683" s="43"/>
      <c r="CU683" s="43"/>
      <c r="CV683" s="43"/>
      <c r="CW683" s="43"/>
      <c r="CX683" s="43"/>
      <c r="CY683" s="43"/>
      <c r="CZ683" s="43"/>
      <c r="DA683" s="43"/>
      <c r="DC683" s="198"/>
      <c r="DD683" s="43"/>
      <c r="DE683" s="43"/>
      <c r="DF683" s="43"/>
      <c r="DG683" s="43"/>
      <c r="DH683" s="43"/>
      <c r="DI683" s="43"/>
      <c r="DJ683" s="43"/>
      <c r="DK683" s="43"/>
      <c r="DL683" s="43"/>
      <c r="DM683" s="43"/>
      <c r="DN683" s="43"/>
      <c r="DO683" s="43"/>
      <c r="DP683" s="43"/>
      <c r="DQ683" s="43"/>
      <c r="DR683" s="43"/>
      <c r="DS683" s="43"/>
      <c r="DT683" s="43"/>
      <c r="DU683" s="43"/>
      <c r="DV683" s="43"/>
      <c r="DW683" s="43"/>
      <c r="DX683" s="43"/>
      <c r="DY683" s="43"/>
      <c r="DZ683" s="43"/>
      <c r="EA683" s="43"/>
      <c r="EB683" s="43"/>
      <c r="EC683" s="43"/>
      <c r="ED683" s="43"/>
      <c r="EE683" s="43"/>
      <c r="EF683" s="43"/>
      <c r="EG683" s="43"/>
      <c r="EH683" s="43"/>
      <c r="EI683" s="43"/>
      <c r="EJ683" s="43"/>
      <c r="EK683" s="43"/>
      <c r="EL683" s="43"/>
      <c r="EM683" s="43"/>
      <c r="EN683" s="43"/>
      <c r="EO683" s="43"/>
      <c r="EP683" s="43"/>
      <c r="EQ683" s="43"/>
      <c r="ER683" s="43"/>
      <c r="ES683" s="43"/>
      <c r="ET683" s="43"/>
      <c r="EU683" s="43"/>
      <c r="EV683" s="43"/>
      <c r="EW683" s="43"/>
      <c r="EX683" s="43"/>
      <c r="EY683" s="43"/>
      <c r="EZ683" s="43"/>
      <c r="FA683" s="43"/>
      <c r="FB683" s="308"/>
      <c r="FC683" s="43"/>
      <c r="FD683" s="43"/>
      <c r="FE683" s="43"/>
      <c r="FF683" s="43"/>
      <c r="FG683" s="43"/>
      <c r="FH683" s="43"/>
      <c r="FI683" s="43"/>
      <c r="FJ683" s="43"/>
      <c r="FK683" s="43"/>
      <c r="FL683" s="43"/>
      <c r="FM683" s="43"/>
      <c r="FN683" s="43"/>
      <c r="FO683" s="43"/>
      <c r="FP683" s="43"/>
      <c r="FQ683" s="43"/>
      <c r="FR683" s="43"/>
      <c r="FS683" s="43"/>
      <c r="FT683" s="43"/>
      <c r="FU683" s="43"/>
      <c r="FV683" s="43"/>
      <c r="FW683" s="43"/>
      <c r="FX683" s="43"/>
      <c r="FY683" s="43"/>
      <c r="FZ683" s="43"/>
      <c r="GA683" s="43"/>
      <c r="GB683" s="43"/>
      <c r="GC683" s="43"/>
      <c r="GD683" s="43"/>
      <c r="GE683" s="43"/>
      <c r="GF683" s="43"/>
      <c r="GG683" s="43"/>
      <c r="GH683" s="43"/>
      <c r="GI683" s="43"/>
      <c r="GJ683" s="43"/>
      <c r="GK683" s="43"/>
      <c r="GL683" s="43"/>
      <c r="GM683" s="43"/>
      <c r="GN683" s="43"/>
      <c r="GO683" s="43"/>
      <c r="GP683" s="43"/>
      <c r="GQ683" s="43"/>
      <c r="GR683" s="43"/>
      <c r="GS683" s="43"/>
      <c r="GT683" s="43"/>
      <c r="GU683" s="43"/>
      <c r="GV683" s="43"/>
      <c r="GW683" s="43"/>
      <c r="GX683" s="43"/>
      <c r="GY683" s="43"/>
      <c r="GZ683" s="43"/>
      <c r="HA683" s="43"/>
      <c r="HB683" s="43"/>
    </row>
    <row r="684" spans="1:210" x14ac:dyDescent="0.6">
      <c r="A684" s="327">
        <v>27</v>
      </c>
      <c r="B684" s="198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  <c r="AH684" s="43"/>
      <c r="AI684" s="43"/>
      <c r="AJ684" s="43"/>
      <c r="AK684" s="43"/>
      <c r="AL684" s="43"/>
      <c r="AM684" s="43"/>
      <c r="AN684" s="43"/>
      <c r="AO684" s="43"/>
      <c r="AP684" s="43"/>
      <c r="AQ684" s="43"/>
      <c r="AR684" s="43"/>
      <c r="AS684" s="43"/>
      <c r="AT684" s="43"/>
      <c r="AU684" s="43"/>
      <c r="AV684" s="43"/>
      <c r="AW684" s="43"/>
      <c r="AX684" s="43"/>
      <c r="AY684" s="43"/>
      <c r="AZ684" s="43"/>
      <c r="BA684" s="308"/>
      <c r="BB684" s="43"/>
      <c r="BC684" s="43"/>
      <c r="BD684" s="43"/>
      <c r="BE684" s="43"/>
      <c r="BF684" s="43"/>
      <c r="BG684" s="43"/>
      <c r="BH684" s="43"/>
      <c r="BI684" s="43"/>
      <c r="BJ684" s="43"/>
      <c r="BK684" s="43"/>
      <c r="BL684" s="43"/>
      <c r="BM684" s="43"/>
      <c r="BN684" s="43"/>
      <c r="BO684" s="43"/>
      <c r="BP684" s="43"/>
      <c r="BQ684" s="43"/>
      <c r="BR684" s="43"/>
      <c r="BS684" s="43"/>
      <c r="BT684" s="43"/>
      <c r="BU684" s="43"/>
      <c r="BV684" s="43"/>
      <c r="BW684" s="43"/>
      <c r="BX684" s="43"/>
      <c r="BY684" s="43"/>
      <c r="BZ684" s="43"/>
      <c r="CA684" s="43"/>
      <c r="CB684" s="43"/>
      <c r="CC684" s="43"/>
      <c r="CD684" s="43"/>
      <c r="CE684" s="43"/>
      <c r="CF684" s="43"/>
      <c r="CG684" s="43"/>
      <c r="CH684" s="43"/>
      <c r="CI684" s="43"/>
      <c r="CJ684" s="43"/>
      <c r="CK684" s="43"/>
      <c r="CL684" s="43"/>
      <c r="CM684" s="43"/>
      <c r="CN684" s="43"/>
      <c r="CO684" s="43"/>
      <c r="CP684" s="43"/>
      <c r="CQ684" s="43"/>
      <c r="CR684" s="43"/>
      <c r="CS684" s="43"/>
      <c r="CT684" s="43"/>
      <c r="CU684" s="43"/>
      <c r="CV684" s="43"/>
      <c r="CW684" s="43"/>
      <c r="CX684" s="43"/>
      <c r="CY684" s="43"/>
      <c r="CZ684" s="43"/>
      <c r="DA684" s="43"/>
      <c r="DC684" s="198"/>
      <c r="DD684" s="43"/>
      <c r="DE684" s="43"/>
      <c r="DF684" s="43"/>
      <c r="DG684" s="43"/>
      <c r="DH684" s="43"/>
      <c r="DI684" s="43"/>
      <c r="DJ684" s="43"/>
      <c r="DK684" s="43"/>
      <c r="DL684" s="43"/>
      <c r="DM684" s="43"/>
      <c r="DN684" s="43"/>
      <c r="DO684" s="43"/>
      <c r="DP684" s="43"/>
      <c r="DQ684" s="43"/>
      <c r="DR684" s="43"/>
      <c r="DS684" s="43"/>
      <c r="DT684" s="43"/>
      <c r="DU684" s="43"/>
      <c r="DV684" s="43"/>
      <c r="DW684" s="43"/>
      <c r="DX684" s="43"/>
      <c r="DY684" s="43"/>
      <c r="DZ684" s="43"/>
      <c r="EA684" s="43"/>
      <c r="EB684" s="43"/>
      <c r="EC684" s="43"/>
      <c r="ED684" s="43"/>
      <c r="EE684" s="43"/>
      <c r="EF684" s="43"/>
      <c r="EG684" s="43"/>
      <c r="EH684" s="43"/>
      <c r="EI684" s="43"/>
      <c r="EJ684" s="43"/>
      <c r="EK684" s="43"/>
      <c r="EL684" s="43"/>
      <c r="EM684" s="43"/>
      <c r="EN684" s="43"/>
      <c r="EO684" s="43"/>
      <c r="EP684" s="43"/>
      <c r="EQ684" s="43"/>
      <c r="ER684" s="43"/>
      <c r="ES684" s="43"/>
      <c r="ET684" s="43"/>
      <c r="EU684" s="43"/>
      <c r="EV684" s="43"/>
      <c r="EW684" s="43"/>
      <c r="EX684" s="43"/>
      <c r="EY684" s="43"/>
      <c r="EZ684" s="43"/>
      <c r="FA684" s="43"/>
      <c r="FB684" s="308"/>
      <c r="FC684" s="43"/>
      <c r="FD684" s="43"/>
      <c r="FE684" s="43"/>
      <c r="FF684" s="43"/>
      <c r="FG684" s="43"/>
      <c r="FH684" s="43"/>
      <c r="FI684" s="43"/>
      <c r="FJ684" s="43"/>
      <c r="FK684" s="43"/>
      <c r="FL684" s="43"/>
      <c r="FM684" s="43"/>
      <c r="FN684" s="43"/>
      <c r="FO684" s="43"/>
      <c r="FP684" s="43"/>
      <c r="FQ684" s="43"/>
      <c r="FR684" s="43"/>
      <c r="FS684" s="43"/>
      <c r="FT684" s="43"/>
      <c r="FU684" s="43"/>
      <c r="FV684" s="43"/>
      <c r="FW684" s="43"/>
      <c r="FX684" s="43"/>
      <c r="FY684" s="43"/>
      <c r="FZ684" s="43"/>
      <c r="GA684" s="43"/>
      <c r="GB684" s="43"/>
      <c r="GC684" s="43"/>
      <c r="GD684" s="43"/>
      <c r="GE684" s="43"/>
      <c r="GF684" s="43"/>
      <c r="GG684" s="43"/>
      <c r="GH684" s="43"/>
      <c r="GI684" s="43"/>
      <c r="GJ684" s="43"/>
      <c r="GK684" s="43"/>
      <c r="GL684" s="43"/>
      <c r="GM684" s="43"/>
      <c r="GN684" s="43"/>
      <c r="GO684" s="43"/>
      <c r="GP684" s="43"/>
      <c r="GQ684" s="43"/>
      <c r="GR684" s="43"/>
      <c r="GS684" s="43"/>
      <c r="GT684" s="43"/>
      <c r="GU684" s="43"/>
      <c r="GV684" s="43"/>
      <c r="GW684" s="43"/>
      <c r="GX684" s="43"/>
      <c r="GY684" s="43"/>
      <c r="GZ684" s="43"/>
      <c r="HA684" s="43"/>
      <c r="HB684" s="43"/>
    </row>
    <row r="685" spans="1:210" x14ac:dyDescent="0.6">
      <c r="A685" s="327">
        <v>28</v>
      </c>
      <c r="B685" s="198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  <c r="AH685" s="43"/>
      <c r="AI685" s="43"/>
      <c r="AJ685" s="43"/>
      <c r="AK685" s="43"/>
      <c r="AL685" s="43"/>
      <c r="AM685" s="43"/>
      <c r="AN685" s="43"/>
      <c r="AO685" s="43"/>
      <c r="AP685" s="43"/>
      <c r="AQ685" s="43"/>
      <c r="AR685" s="43"/>
      <c r="AS685" s="43"/>
      <c r="AT685" s="43"/>
      <c r="AU685" s="43"/>
      <c r="AV685" s="43"/>
      <c r="AW685" s="43"/>
      <c r="AX685" s="43"/>
      <c r="AY685" s="43"/>
      <c r="AZ685" s="43"/>
      <c r="BA685" s="308"/>
      <c r="BB685" s="43"/>
      <c r="BC685" s="43"/>
      <c r="BD685" s="43"/>
      <c r="BE685" s="43"/>
      <c r="BF685" s="43"/>
      <c r="BG685" s="43"/>
      <c r="BH685" s="43"/>
      <c r="BI685" s="43"/>
      <c r="BJ685" s="43"/>
      <c r="BK685" s="43"/>
      <c r="BL685" s="43"/>
      <c r="BM685" s="43"/>
      <c r="BN685" s="43"/>
      <c r="BO685" s="43"/>
      <c r="BP685" s="43"/>
      <c r="BQ685" s="43"/>
      <c r="BR685" s="43"/>
      <c r="BS685" s="43"/>
      <c r="BT685" s="43"/>
      <c r="BU685" s="43"/>
      <c r="BV685" s="43"/>
      <c r="BW685" s="43"/>
      <c r="BX685" s="43"/>
      <c r="BY685" s="43"/>
      <c r="BZ685" s="43"/>
      <c r="CA685" s="43"/>
      <c r="CB685" s="43"/>
      <c r="CC685" s="43"/>
      <c r="CD685" s="43"/>
      <c r="CE685" s="43"/>
      <c r="CF685" s="43"/>
      <c r="CG685" s="43"/>
      <c r="CH685" s="43"/>
      <c r="CI685" s="43"/>
      <c r="CJ685" s="43"/>
      <c r="CK685" s="43"/>
      <c r="CL685" s="43"/>
      <c r="CM685" s="43"/>
      <c r="CN685" s="43"/>
      <c r="CO685" s="43"/>
      <c r="CP685" s="43"/>
      <c r="CQ685" s="43"/>
      <c r="CR685" s="43"/>
      <c r="CS685" s="43"/>
      <c r="CT685" s="43"/>
      <c r="CU685" s="43"/>
      <c r="CV685" s="43"/>
      <c r="CW685" s="43"/>
      <c r="CX685" s="43"/>
      <c r="CY685" s="43"/>
      <c r="CZ685" s="43"/>
      <c r="DA685" s="43"/>
      <c r="DC685" s="198"/>
      <c r="DD685" s="43"/>
      <c r="DE685" s="43"/>
      <c r="DF685" s="43"/>
      <c r="DG685" s="43"/>
      <c r="DH685" s="43"/>
      <c r="DI685" s="43"/>
      <c r="DJ685" s="43"/>
      <c r="DK685" s="43"/>
      <c r="DL685" s="43"/>
      <c r="DM685" s="43"/>
      <c r="DN685" s="43"/>
      <c r="DO685" s="43"/>
      <c r="DP685" s="43"/>
      <c r="DQ685" s="43"/>
      <c r="DR685" s="43"/>
      <c r="DS685" s="43"/>
      <c r="DT685" s="43"/>
      <c r="DU685" s="43"/>
      <c r="DV685" s="43"/>
      <c r="DW685" s="43"/>
      <c r="DX685" s="43"/>
      <c r="DY685" s="43"/>
      <c r="DZ685" s="43"/>
      <c r="EA685" s="43"/>
      <c r="EB685" s="43"/>
      <c r="EC685" s="43"/>
      <c r="ED685" s="43"/>
      <c r="EE685" s="43"/>
      <c r="EF685" s="43"/>
      <c r="EG685" s="43"/>
      <c r="EH685" s="43"/>
      <c r="EI685" s="43"/>
      <c r="EJ685" s="43"/>
      <c r="EK685" s="43"/>
      <c r="EL685" s="43"/>
      <c r="EM685" s="43"/>
      <c r="EN685" s="43"/>
      <c r="EO685" s="43"/>
      <c r="EP685" s="43"/>
      <c r="EQ685" s="43"/>
      <c r="ER685" s="43"/>
      <c r="ES685" s="43"/>
      <c r="ET685" s="43"/>
      <c r="EU685" s="43"/>
      <c r="EV685" s="43"/>
      <c r="EW685" s="43"/>
      <c r="EX685" s="43"/>
      <c r="EY685" s="43"/>
      <c r="EZ685" s="43"/>
      <c r="FA685" s="43"/>
      <c r="FB685" s="308"/>
      <c r="FC685" s="43"/>
      <c r="FD685" s="43"/>
      <c r="FE685" s="43"/>
      <c r="FF685" s="43"/>
      <c r="FG685" s="43"/>
      <c r="FH685" s="43"/>
      <c r="FI685" s="43"/>
      <c r="FJ685" s="43"/>
      <c r="FK685" s="43"/>
      <c r="FL685" s="43"/>
      <c r="FM685" s="43"/>
      <c r="FN685" s="43"/>
      <c r="FO685" s="43"/>
      <c r="FP685" s="43"/>
      <c r="FQ685" s="43"/>
      <c r="FR685" s="43"/>
      <c r="FS685" s="43"/>
      <c r="FT685" s="43"/>
      <c r="FU685" s="43"/>
      <c r="FV685" s="43"/>
      <c r="FW685" s="43"/>
      <c r="FX685" s="43"/>
      <c r="FY685" s="43"/>
      <c r="FZ685" s="43"/>
      <c r="GA685" s="43"/>
      <c r="GB685" s="43"/>
      <c r="GC685" s="43"/>
      <c r="GD685" s="43"/>
      <c r="GE685" s="43"/>
      <c r="GF685" s="43"/>
      <c r="GG685" s="43"/>
      <c r="GH685" s="43"/>
      <c r="GI685" s="43"/>
      <c r="GJ685" s="43"/>
      <c r="GK685" s="43"/>
      <c r="GL685" s="43"/>
      <c r="GM685" s="43"/>
      <c r="GN685" s="43"/>
      <c r="GO685" s="43"/>
      <c r="GP685" s="43"/>
      <c r="GQ685" s="43"/>
      <c r="GR685" s="43"/>
      <c r="GS685" s="43"/>
      <c r="GT685" s="43"/>
      <c r="GU685" s="43"/>
      <c r="GV685" s="43"/>
      <c r="GW685" s="43"/>
      <c r="GX685" s="43"/>
      <c r="GY685" s="43"/>
      <c r="GZ685" s="43"/>
      <c r="HA685" s="43"/>
      <c r="HB685" s="43"/>
    </row>
    <row r="686" spans="1:210" x14ac:dyDescent="0.6">
      <c r="A686" s="327">
        <v>29</v>
      </c>
      <c r="B686" s="198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  <c r="AH686" s="43"/>
      <c r="AI686" s="43"/>
      <c r="AJ686" s="43"/>
      <c r="AK686" s="43"/>
      <c r="AL686" s="43"/>
      <c r="AM686" s="43"/>
      <c r="AN686" s="43"/>
      <c r="AO686" s="43"/>
      <c r="AP686" s="43"/>
      <c r="AQ686" s="43"/>
      <c r="AR686" s="43"/>
      <c r="AS686" s="43"/>
      <c r="AT686" s="43"/>
      <c r="AU686" s="43"/>
      <c r="AV686" s="43"/>
      <c r="AW686" s="43"/>
      <c r="AX686" s="43"/>
      <c r="AY686" s="43"/>
      <c r="AZ686" s="43"/>
      <c r="BA686" s="308"/>
      <c r="BB686" s="43"/>
      <c r="BC686" s="43"/>
      <c r="BD686" s="43"/>
      <c r="BE686" s="43"/>
      <c r="BF686" s="43"/>
      <c r="BG686" s="43"/>
      <c r="BH686" s="43"/>
      <c r="BI686" s="43"/>
      <c r="BJ686" s="43"/>
      <c r="BK686" s="43"/>
      <c r="BL686" s="43"/>
      <c r="BM686" s="43"/>
      <c r="BN686" s="43"/>
      <c r="BO686" s="43"/>
      <c r="BP686" s="43"/>
      <c r="BQ686" s="43"/>
      <c r="BR686" s="43"/>
      <c r="BS686" s="43"/>
      <c r="BT686" s="43"/>
      <c r="BU686" s="43"/>
      <c r="BV686" s="43"/>
      <c r="BW686" s="43"/>
      <c r="BX686" s="43"/>
      <c r="BY686" s="43"/>
      <c r="BZ686" s="43"/>
      <c r="CA686" s="43"/>
      <c r="CB686" s="43"/>
      <c r="CC686" s="43"/>
      <c r="CD686" s="43"/>
      <c r="CE686" s="43"/>
      <c r="CF686" s="43"/>
      <c r="CG686" s="43"/>
      <c r="CH686" s="43"/>
      <c r="CI686" s="43"/>
      <c r="CJ686" s="43"/>
      <c r="CK686" s="43"/>
      <c r="CL686" s="43"/>
      <c r="CM686" s="43"/>
      <c r="CN686" s="43"/>
      <c r="CO686" s="43"/>
      <c r="CP686" s="43"/>
      <c r="CQ686" s="43"/>
      <c r="CR686" s="43"/>
      <c r="CS686" s="43"/>
      <c r="CT686" s="43"/>
      <c r="CU686" s="43"/>
      <c r="CV686" s="43"/>
      <c r="CW686" s="43"/>
      <c r="CX686" s="43"/>
      <c r="CY686" s="43"/>
      <c r="CZ686" s="43"/>
      <c r="DA686" s="43"/>
      <c r="DC686" s="198"/>
      <c r="DD686" s="43"/>
      <c r="DE686" s="43"/>
      <c r="DF686" s="43"/>
      <c r="DG686" s="43"/>
      <c r="DH686" s="43"/>
      <c r="DI686" s="43"/>
      <c r="DJ686" s="43"/>
      <c r="DK686" s="43"/>
      <c r="DL686" s="43"/>
      <c r="DM686" s="43"/>
      <c r="DN686" s="43"/>
      <c r="DO686" s="43"/>
      <c r="DP686" s="43"/>
      <c r="DQ686" s="43"/>
      <c r="DR686" s="43"/>
      <c r="DS686" s="43"/>
      <c r="DT686" s="43"/>
      <c r="DU686" s="43"/>
      <c r="DV686" s="43"/>
      <c r="DW686" s="43"/>
      <c r="DX686" s="43"/>
      <c r="DY686" s="43"/>
      <c r="DZ686" s="43"/>
      <c r="EA686" s="43"/>
      <c r="EB686" s="43"/>
      <c r="EC686" s="43"/>
      <c r="ED686" s="43"/>
      <c r="EE686" s="43"/>
      <c r="EF686" s="43"/>
      <c r="EG686" s="43"/>
      <c r="EH686" s="43"/>
      <c r="EI686" s="43"/>
      <c r="EJ686" s="43"/>
      <c r="EK686" s="43"/>
      <c r="EL686" s="43"/>
      <c r="EM686" s="43"/>
      <c r="EN686" s="43"/>
      <c r="EO686" s="43"/>
      <c r="EP686" s="43"/>
      <c r="EQ686" s="43"/>
      <c r="ER686" s="43"/>
      <c r="ES686" s="43"/>
      <c r="ET686" s="43"/>
      <c r="EU686" s="43"/>
      <c r="EV686" s="43"/>
      <c r="EW686" s="43"/>
      <c r="EX686" s="43"/>
      <c r="EY686" s="43"/>
      <c r="EZ686" s="43"/>
      <c r="FA686" s="43"/>
      <c r="FB686" s="308"/>
      <c r="FC686" s="43"/>
      <c r="FD686" s="43"/>
      <c r="FE686" s="43"/>
      <c r="FF686" s="43"/>
      <c r="FG686" s="43"/>
      <c r="FH686" s="43"/>
      <c r="FI686" s="43"/>
      <c r="FJ686" s="43"/>
      <c r="FK686" s="43"/>
      <c r="FL686" s="43"/>
      <c r="FM686" s="43"/>
      <c r="FN686" s="43"/>
      <c r="FO686" s="43"/>
      <c r="FP686" s="43"/>
      <c r="FQ686" s="43"/>
      <c r="FR686" s="43"/>
      <c r="FS686" s="43"/>
      <c r="FT686" s="43"/>
      <c r="FU686" s="43"/>
      <c r="FV686" s="43"/>
      <c r="FW686" s="43"/>
      <c r="FX686" s="43"/>
      <c r="FY686" s="43"/>
      <c r="FZ686" s="43"/>
      <c r="GA686" s="43"/>
      <c r="GB686" s="43"/>
      <c r="GC686" s="43"/>
      <c r="GD686" s="43"/>
      <c r="GE686" s="43"/>
      <c r="GF686" s="43"/>
      <c r="GG686" s="43"/>
      <c r="GH686" s="43"/>
      <c r="GI686" s="43"/>
      <c r="GJ686" s="43"/>
      <c r="GK686" s="43"/>
      <c r="GL686" s="43"/>
      <c r="GM686" s="43"/>
      <c r="GN686" s="43"/>
      <c r="GO686" s="43"/>
      <c r="GP686" s="43"/>
      <c r="GQ686" s="43"/>
      <c r="GR686" s="43"/>
      <c r="GS686" s="43"/>
      <c r="GT686" s="43"/>
      <c r="GU686" s="43"/>
      <c r="GV686" s="43"/>
      <c r="GW686" s="43"/>
      <c r="GX686" s="43"/>
      <c r="GY686" s="43"/>
      <c r="GZ686" s="43"/>
      <c r="HA686" s="43"/>
      <c r="HB686" s="43"/>
    </row>
    <row r="687" spans="1:210" x14ac:dyDescent="0.6">
      <c r="A687" s="327">
        <v>30</v>
      </c>
      <c r="B687" s="198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  <c r="AH687" s="43"/>
      <c r="AI687" s="43"/>
      <c r="AJ687" s="43"/>
      <c r="AK687" s="43"/>
      <c r="AL687" s="43"/>
      <c r="AM687" s="43"/>
      <c r="AN687" s="43"/>
      <c r="AO687" s="43"/>
      <c r="AP687" s="43"/>
      <c r="AQ687" s="43"/>
      <c r="AR687" s="43"/>
      <c r="AS687" s="43"/>
      <c r="AT687" s="43"/>
      <c r="AU687" s="43"/>
      <c r="AV687" s="43"/>
      <c r="AW687" s="43"/>
      <c r="AX687" s="43"/>
      <c r="AY687" s="43"/>
      <c r="AZ687" s="43"/>
      <c r="BA687" s="308"/>
      <c r="BB687" s="43"/>
      <c r="BC687" s="43"/>
      <c r="BD687" s="43"/>
      <c r="BE687" s="43"/>
      <c r="BF687" s="43"/>
      <c r="BG687" s="43"/>
      <c r="BH687" s="43"/>
      <c r="BI687" s="43"/>
      <c r="BJ687" s="43"/>
      <c r="BK687" s="43"/>
      <c r="BL687" s="43"/>
      <c r="BM687" s="43"/>
      <c r="BN687" s="43"/>
      <c r="BO687" s="43"/>
      <c r="BP687" s="43"/>
      <c r="BQ687" s="43"/>
      <c r="BR687" s="43"/>
      <c r="BS687" s="43"/>
      <c r="BT687" s="43"/>
      <c r="BU687" s="43"/>
      <c r="BV687" s="43"/>
      <c r="BW687" s="43"/>
      <c r="BX687" s="43"/>
      <c r="BY687" s="43"/>
      <c r="BZ687" s="43"/>
      <c r="CA687" s="43"/>
      <c r="CB687" s="43"/>
      <c r="CC687" s="43"/>
      <c r="CD687" s="43"/>
      <c r="CE687" s="43"/>
      <c r="CF687" s="43"/>
      <c r="CG687" s="43"/>
      <c r="CH687" s="43"/>
      <c r="CI687" s="43"/>
      <c r="CJ687" s="43"/>
      <c r="CK687" s="43"/>
      <c r="CL687" s="43"/>
      <c r="CM687" s="43"/>
      <c r="CN687" s="43"/>
      <c r="CO687" s="43"/>
      <c r="CP687" s="43"/>
      <c r="CQ687" s="43"/>
      <c r="CR687" s="43"/>
      <c r="CS687" s="43"/>
      <c r="CT687" s="43"/>
      <c r="CU687" s="43"/>
      <c r="CV687" s="43"/>
      <c r="CW687" s="43"/>
      <c r="CX687" s="43"/>
      <c r="CY687" s="43"/>
      <c r="CZ687" s="43"/>
      <c r="DA687" s="43"/>
      <c r="DC687" s="198"/>
      <c r="DD687" s="43"/>
      <c r="DE687" s="43"/>
      <c r="DF687" s="43"/>
      <c r="DG687" s="43"/>
      <c r="DH687" s="43"/>
      <c r="DI687" s="43"/>
      <c r="DJ687" s="43"/>
      <c r="DK687" s="43"/>
      <c r="DL687" s="43"/>
      <c r="DM687" s="43"/>
      <c r="DN687" s="43"/>
      <c r="DO687" s="43"/>
      <c r="DP687" s="43"/>
      <c r="DQ687" s="43"/>
      <c r="DR687" s="43"/>
      <c r="DS687" s="43"/>
      <c r="DT687" s="43"/>
      <c r="DU687" s="43"/>
      <c r="DV687" s="43"/>
      <c r="DW687" s="43"/>
      <c r="DX687" s="43"/>
      <c r="DY687" s="43"/>
      <c r="DZ687" s="43"/>
      <c r="EA687" s="43"/>
      <c r="EB687" s="43"/>
      <c r="EC687" s="43"/>
      <c r="ED687" s="43"/>
      <c r="EE687" s="43"/>
      <c r="EF687" s="43"/>
      <c r="EG687" s="43"/>
      <c r="EH687" s="43"/>
      <c r="EI687" s="43"/>
      <c r="EJ687" s="43"/>
      <c r="EK687" s="43"/>
      <c r="EL687" s="43"/>
      <c r="EM687" s="43"/>
      <c r="EN687" s="43"/>
      <c r="EO687" s="43"/>
      <c r="EP687" s="43"/>
      <c r="EQ687" s="43"/>
      <c r="ER687" s="43"/>
      <c r="ES687" s="43"/>
      <c r="ET687" s="43"/>
      <c r="EU687" s="43"/>
      <c r="EV687" s="43"/>
      <c r="EW687" s="43"/>
      <c r="EX687" s="43"/>
      <c r="EY687" s="43"/>
      <c r="EZ687" s="43"/>
      <c r="FA687" s="43"/>
      <c r="FB687" s="308"/>
      <c r="FC687" s="43"/>
      <c r="FD687" s="43"/>
      <c r="FE687" s="43"/>
      <c r="FF687" s="43"/>
      <c r="FG687" s="43"/>
      <c r="FH687" s="43"/>
      <c r="FI687" s="43"/>
      <c r="FJ687" s="43"/>
      <c r="FK687" s="43"/>
      <c r="FL687" s="43"/>
      <c r="FM687" s="43"/>
      <c r="FN687" s="43"/>
      <c r="FO687" s="43"/>
      <c r="FP687" s="43"/>
      <c r="FQ687" s="43"/>
      <c r="FR687" s="43"/>
      <c r="FS687" s="43"/>
      <c r="FT687" s="43"/>
      <c r="FU687" s="43"/>
      <c r="FV687" s="43"/>
      <c r="FW687" s="43"/>
      <c r="FX687" s="43"/>
      <c r="FY687" s="43"/>
      <c r="FZ687" s="43"/>
      <c r="GA687" s="43"/>
      <c r="GB687" s="43"/>
      <c r="GC687" s="43"/>
      <c r="GD687" s="43"/>
      <c r="GE687" s="43"/>
      <c r="GF687" s="43"/>
      <c r="GG687" s="43"/>
      <c r="GH687" s="43"/>
      <c r="GI687" s="43"/>
      <c r="GJ687" s="43"/>
      <c r="GK687" s="43"/>
      <c r="GL687" s="43"/>
      <c r="GM687" s="43"/>
      <c r="GN687" s="43"/>
      <c r="GO687" s="43"/>
      <c r="GP687" s="43"/>
      <c r="GQ687" s="43"/>
      <c r="GR687" s="43"/>
      <c r="GS687" s="43"/>
      <c r="GT687" s="43"/>
      <c r="GU687" s="43"/>
      <c r="GV687" s="43"/>
      <c r="GW687" s="43"/>
      <c r="GX687" s="43"/>
      <c r="GY687" s="43"/>
      <c r="GZ687" s="43"/>
      <c r="HA687" s="43"/>
      <c r="HB687" s="43"/>
    </row>
    <row r="688" spans="1:210" x14ac:dyDescent="0.6">
      <c r="A688" s="327">
        <v>31</v>
      </c>
      <c r="B688" s="198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  <c r="AH688" s="43"/>
      <c r="AI688" s="43"/>
      <c r="AJ688" s="43"/>
      <c r="AK688" s="43"/>
      <c r="AL688" s="43"/>
      <c r="AM688" s="43"/>
      <c r="AN688" s="43"/>
      <c r="AO688" s="43"/>
      <c r="AP688" s="43"/>
      <c r="AQ688" s="43"/>
      <c r="AR688" s="43"/>
      <c r="AS688" s="43"/>
      <c r="AT688" s="43"/>
      <c r="AU688" s="43"/>
      <c r="AV688" s="43"/>
      <c r="AW688" s="43"/>
      <c r="AX688" s="43"/>
      <c r="AY688" s="43"/>
      <c r="AZ688" s="43"/>
      <c r="BA688" s="308"/>
      <c r="BB688" s="43"/>
      <c r="BC688" s="43"/>
      <c r="BD688" s="43"/>
      <c r="BE688" s="43"/>
      <c r="BF688" s="43"/>
      <c r="BG688" s="43"/>
      <c r="BH688" s="43"/>
      <c r="BI688" s="43"/>
      <c r="BJ688" s="43"/>
      <c r="BK688" s="43"/>
      <c r="BL688" s="43"/>
      <c r="BM688" s="43"/>
      <c r="BN688" s="43"/>
      <c r="BO688" s="43"/>
      <c r="BP688" s="43"/>
      <c r="BQ688" s="43"/>
      <c r="BR688" s="43"/>
      <c r="BS688" s="43"/>
      <c r="BT688" s="43"/>
      <c r="BU688" s="43"/>
      <c r="BV688" s="43"/>
      <c r="BW688" s="43"/>
      <c r="BX688" s="43"/>
      <c r="BY688" s="43"/>
      <c r="BZ688" s="43"/>
      <c r="CA688" s="43"/>
      <c r="CB688" s="43"/>
      <c r="CC688" s="43"/>
      <c r="CD688" s="43"/>
      <c r="CE688" s="43"/>
      <c r="CF688" s="43"/>
      <c r="CG688" s="43"/>
      <c r="CH688" s="43"/>
      <c r="CI688" s="43"/>
      <c r="CJ688" s="43"/>
      <c r="CK688" s="43"/>
      <c r="CL688" s="43"/>
      <c r="CM688" s="43"/>
      <c r="CN688" s="43"/>
      <c r="CO688" s="43"/>
      <c r="CP688" s="43"/>
      <c r="CQ688" s="43"/>
      <c r="CR688" s="43"/>
      <c r="CS688" s="43"/>
      <c r="CT688" s="43"/>
      <c r="CU688" s="43"/>
      <c r="CV688" s="43"/>
      <c r="CW688" s="43"/>
      <c r="CX688" s="43"/>
      <c r="CY688" s="43"/>
      <c r="CZ688" s="43"/>
      <c r="DA688" s="43"/>
      <c r="DC688" s="198"/>
      <c r="DD688" s="43"/>
      <c r="DE688" s="43"/>
      <c r="DF688" s="43"/>
      <c r="DG688" s="43"/>
      <c r="DH688" s="43"/>
      <c r="DI688" s="43"/>
      <c r="DJ688" s="43"/>
      <c r="DK688" s="43"/>
      <c r="DL688" s="43"/>
      <c r="DM688" s="43"/>
      <c r="DN688" s="43"/>
      <c r="DO688" s="43"/>
      <c r="DP688" s="43"/>
      <c r="DQ688" s="43"/>
      <c r="DR688" s="43"/>
      <c r="DS688" s="43"/>
      <c r="DT688" s="43"/>
      <c r="DU688" s="43"/>
      <c r="DV688" s="43"/>
      <c r="DW688" s="43"/>
      <c r="DX688" s="43"/>
      <c r="DY688" s="43"/>
      <c r="DZ688" s="43"/>
      <c r="EA688" s="43"/>
      <c r="EB688" s="43"/>
      <c r="EC688" s="43"/>
      <c r="ED688" s="43"/>
      <c r="EE688" s="43"/>
      <c r="EF688" s="43"/>
      <c r="EG688" s="43"/>
      <c r="EH688" s="43"/>
      <c r="EI688" s="43"/>
      <c r="EJ688" s="43"/>
      <c r="EK688" s="43"/>
      <c r="EL688" s="43"/>
      <c r="EM688" s="43"/>
      <c r="EN688" s="43"/>
      <c r="EO688" s="43"/>
      <c r="EP688" s="43"/>
      <c r="EQ688" s="43"/>
      <c r="ER688" s="43"/>
      <c r="ES688" s="43"/>
      <c r="ET688" s="43"/>
      <c r="EU688" s="43"/>
      <c r="EV688" s="43"/>
      <c r="EW688" s="43"/>
      <c r="EX688" s="43"/>
      <c r="EY688" s="43"/>
      <c r="EZ688" s="43"/>
      <c r="FA688" s="43"/>
      <c r="FB688" s="308"/>
      <c r="FC688" s="43"/>
      <c r="FD688" s="43"/>
      <c r="FE688" s="43"/>
      <c r="FF688" s="43"/>
      <c r="FG688" s="43"/>
      <c r="FH688" s="43"/>
      <c r="FI688" s="43"/>
      <c r="FJ688" s="43"/>
      <c r="FK688" s="43"/>
      <c r="FL688" s="43"/>
      <c r="FM688" s="43"/>
      <c r="FN688" s="43"/>
      <c r="FO688" s="43"/>
      <c r="FP688" s="43"/>
      <c r="FQ688" s="43"/>
      <c r="FR688" s="43"/>
      <c r="FS688" s="43"/>
      <c r="FT688" s="43"/>
      <c r="FU688" s="43"/>
      <c r="FV688" s="43"/>
      <c r="FW688" s="43"/>
      <c r="FX688" s="43"/>
      <c r="FY688" s="43"/>
      <c r="FZ688" s="43"/>
      <c r="GA688" s="43"/>
      <c r="GB688" s="43"/>
      <c r="GC688" s="43"/>
      <c r="GD688" s="43"/>
      <c r="GE688" s="43"/>
      <c r="GF688" s="43"/>
      <c r="GG688" s="43"/>
      <c r="GH688" s="43"/>
      <c r="GI688" s="43"/>
      <c r="GJ688" s="43"/>
      <c r="GK688" s="43"/>
      <c r="GL688" s="43"/>
      <c r="GM688" s="43"/>
      <c r="GN688" s="43"/>
      <c r="GO688" s="43"/>
      <c r="GP688" s="43"/>
      <c r="GQ688" s="43"/>
      <c r="GR688" s="43"/>
      <c r="GS688" s="43"/>
      <c r="GT688" s="43"/>
      <c r="GU688" s="43"/>
      <c r="GV688" s="43"/>
      <c r="GW688" s="43"/>
      <c r="GX688" s="43"/>
      <c r="GY688" s="43"/>
      <c r="GZ688" s="43"/>
      <c r="HA688" s="43"/>
      <c r="HB688" s="43"/>
    </row>
    <row r="689" spans="1:210" x14ac:dyDescent="0.6">
      <c r="A689" s="327">
        <v>32</v>
      </c>
      <c r="B689" s="198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  <c r="AH689" s="43"/>
      <c r="AI689" s="43"/>
      <c r="AJ689" s="43"/>
      <c r="AK689" s="43"/>
      <c r="AL689" s="43"/>
      <c r="AM689" s="43"/>
      <c r="AN689" s="43"/>
      <c r="AO689" s="43"/>
      <c r="AP689" s="43"/>
      <c r="AQ689" s="43"/>
      <c r="AR689" s="43"/>
      <c r="AS689" s="43"/>
      <c r="AT689" s="43"/>
      <c r="AU689" s="43"/>
      <c r="AV689" s="43"/>
      <c r="AW689" s="43"/>
      <c r="AX689" s="43"/>
      <c r="AY689" s="43"/>
      <c r="AZ689" s="43"/>
      <c r="BA689" s="308"/>
      <c r="BB689" s="43"/>
      <c r="BC689" s="43"/>
      <c r="BD689" s="43"/>
      <c r="BE689" s="43"/>
      <c r="BF689" s="43"/>
      <c r="BG689" s="43"/>
      <c r="BH689" s="43"/>
      <c r="BI689" s="43"/>
      <c r="BJ689" s="43"/>
      <c r="BK689" s="43"/>
      <c r="BL689" s="43"/>
      <c r="BM689" s="43"/>
      <c r="BN689" s="43"/>
      <c r="BO689" s="43"/>
      <c r="BP689" s="43"/>
      <c r="BQ689" s="43"/>
      <c r="BR689" s="43"/>
      <c r="BS689" s="43"/>
      <c r="BT689" s="43"/>
      <c r="BU689" s="43"/>
      <c r="BV689" s="43"/>
      <c r="BW689" s="43"/>
      <c r="BX689" s="43"/>
      <c r="BY689" s="43"/>
      <c r="BZ689" s="43"/>
      <c r="CA689" s="43"/>
      <c r="CB689" s="43"/>
      <c r="CC689" s="43"/>
      <c r="CD689" s="43"/>
      <c r="CE689" s="43"/>
      <c r="CF689" s="43"/>
      <c r="CG689" s="43"/>
      <c r="CH689" s="43"/>
      <c r="CI689" s="43"/>
      <c r="CJ689" s="43"/>
      <c r="CK689" s="43"/>
      <c r="CL689" s="43"/>
      <c r="CM689" s="43"/>
      <c r="CN689" s="43"/>
      <c r="CO689" s="43"/>
      <c r="CP689" s="43"/>
      <c r="CQ689" s="43"/>
      <c r="CR689" s="43"/>
      <c r="CS689" s="43"/>
      <c r="CT689" s="43"/>
      <c r="CU689" s="43"/>
      <c r="CV689" s="43"/>
      <c r="CW689" s="43"/>
      <c r="CX689" s="43"/>
      <c r="CY689" s="43"/>
      <c r="CZ689" s="43"/>
      <c r="DA689" s="43"/>
      <c r="DC689" s="198"/>
      <c r="DD689" s="43"/>
      <c r="DE689" s="43"/>
      <c r="DF689" s="43"/>
      <c r="DG689" s="43"/>
      <c r="DH689" s="43"/>
      <c r="DI689" s="43"/>
      <c r="DJ689" s="43"/>
      <c r="DK689" s="43"/>
      <c r="DL689" s="43"/>
      <c r="DM689" s="43"/>
      <c r="DN689" s="43"/>
      <c r="DO689" s="43"/>
      <c r="DP689" s="43"/>
      <c r="DQ689" s="43"/>
      <c r="DR689" s="43"/>
      <c r="DS689" s="43"/>
      <c r="DT689" s="43"/>
      <c r="DU689" s="43"/>
      <c r="DV689" s="43"/>
      <c r="DW689" s="43"/>
      <c r="DX689" s="43"/>
      <c r="DY689" s="43"/>
      <c r="DZ689" s="43"/>
      <c r="EA689" s="43"/>
      <c r="EB689" s="43"/>
      <c r="EC689" s="43"/>
      <c r="ED689" s="43"/>
      <c r="EE689" s="43"/>
      <c r="EF689" s="43"/>
      <c r="EG689" s="43"/>
      <c r="EH689" s="43"/>
      <c r="EI689" s="43"/>
      <c r="EJ689" s="43"/>
      <c r="EK689" s="43"/>
      <c r="EL689" s="43"/>
      <c r="EM689" s="43"/>
      <c r="EN689" s="43"/>
      <c r="EO689" s="43"/>
      <c r="EP689" s="43"/>
      <c r="EQ689" s="43"/>
      <c r="ER689" s="43"/>
      <c r="ES689" s="43"/>
      <c r="ET689" s="43"/>
      <c r="EU689" s="43"/>
      <c r="EV689" s="43"/>
      <c r="EW689" s="43"/>
      <c r="EX689" s="43"/>
      <c r="EY689" s="43"/>
      <c r="EZ689" s="43"/>
      <c r="FA689" s="43"/>
      <c r="FB689" s="308"/>
      <c r="FC689" s="43"/>
      <c r="FD689" s="43"/>
      <c r="FE689" s="43"/>
      <c r="FF689" s="43"/>
      <c r="FG689" s="43"/>
      <c r="FH689" s="43"/>
      <c r="FI689" s="43"/>
      <c r="FJ689" s="43"/>
      <c r="FK689" s="43"/>
      <c r="FL689" s="43"/>
      <c r="FM689" s="43"/>
      <c r="FN689" s="43"/>
      <c r="FO689" s="43"/>
      <c r="FP689" s="43"/>
      <c r="FQ689" s="43"/>
      <c r="FR689" s="43"/>
      <c r="FS689" s="43"/>
      <c r="FT689" s="43"/>
      <c r="FU689" s="43"/>
      <c r="FV689" s="43"/>
      <c r="FW689" s="43"/>
      <c r="FX689" s="43"/>
      <c r="FY689" s="43"/>
      <c r="FZ689" s="43"/>
      <c r="GA689" s="43"/>
      <c r="GB689" s="43"/>
      <c r="GC689" s="43"/>
      <c r="GD689" s="43"/>
      <c r="GE689" s="43"/>
      <c r="GF689" s="43"/>
      <c r="GG689" s="43"/>
      <c r="GH689" s="43"/>
      <c r="GI689" s="43"/>
      <c r="GJ689" s="43"/>
      <c r="GK689" s="43"/>
      <c r="GL689" s="43"/>
      <c r="GM689" s="43"/>
      <c r="GN689" s="43"/>
      <c r="GO689" s="43"/>
      <c r="GP689" s="43"/>
      <c r="GQ689" s="43"/>
      <c r="GR689" s="43"/>
      <c r="GS689" s="43"/>
      <c r="GT689" s="43"/>
      <c r="GU689" s="43"/>
      <c r="GV689" s="43"/>
      <c r="GW689" s="43"/>
      <c r="GX689" s="43"/>
      <c r="GY689" s="43"/>
      <c r="GZ689" s="43"/>
      <c r="HA689" s="43"/>
      <c r="HB689" s="43"/>
    </row>
    <row r="690" spans="1:210" x14ac:dyDescent="0.6">
      <c r="A690" s="327">
        <v>33</v>
      </c>
      <c r="B690" s="198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  <c r="AH690" s="43"/>
      <c r="AI690" s="43"/>
      <c r="AJ690" s="43"/>
      <c r="AK690" s="43"/>
      <c r="AL690" s="43"/>
      <c r="AM690" s="43"/>
      <c r="AN690" s="43"/>
      <c r="AO690" s="43"/>
      <c r="AP690" s="43"/>
      <c r="AQ690" s="43"/>
      <c r="AR690" s="43"/>
      <c r="AS690" s="43"/>
      <c r="AT690" s="43"/>
      <c r="AU690" s="43"/>
      <c r="AV690" s="43"/>
      <c r="AW690" s="43"/>
      <c r="AX690" s="43"/>
      <c r="AY690" s="43"/>
      <c r="AZ690" s="43"/>
      <c r="BA690" s="308"/>
      <c r="BB690" s="43"/>
      <c r="BC690" s="43"/>
      <c r="BD690" s="43"/>
      <c r="BE690" s="43"/>
      <c r="BF690" s="43"/>
      <c r="BG690" s="43"/>
      <c r="BH690" s="43"/>
      <c r="BI690" s="43"/>
      <c r="BJ690" s="43"/>
      <c r="BK690" s="43"/>
      <c r="BL690" s="43"/>
      <c r="BM690" s="43"/>
      <c r="BN690" s="43"/>
      <c r="BO690" s="43"/>
      <c r="BP690" s="43"/>
      <c r="BQ690" s="43"/>
      <c r="BR690" s="43"/>
      <c r="BS690" s="43"/>
      <c r="BT690" s="43"/>
      <c r="BU690" s="43"/>
      <c r="BV690" s="43"/>
      <c r="BW690" s="43"/>
      <c r="BX690" s="43"/>
      <c r="BY690" s="43"/>
      <c r="BZ690" s="43"/>
      <c r="CA690" s="43"/>
      <c r="CB690" s="43"/>
      <c r="CC690" s="43"/>
      <c r="CD690" s="43"/>
      <c r="CE690" s="43"/>
      <c r="CF690" s="43"/>
      <c r="CG690" s="43"/>
      <c r="CH690" s="43"/>
      <c r="CI690" s="43"/>
      <c r="CJ690" s="43"/>
      <c r="CK690" s="43"/>
      <c r="CL690" s="43"/>
      <c r="CM690" s="43"/>
      <c r="CN690" s="43"/>
      <c r="CO690" s="43"/>
      <c r="CP690" s="43"/>
      <c r="CQ690" s="43"/>
      <c r="CR690" s="43"/>
      <c r="CS690" s="43"/>
      <c r="CT690" s="43"/>
      <c r="CU690" s="43"/>
      <c r="CV690" s="43"/>
      <c r="CW690" s="43"/>
      <c r="CX690" s="43"/>
      <c r="CY690" s="43"/>
      <c r="CZ690" s="43"/>
      <c r="DA690" s="43"/>
      <c r="DC690" s="198"/>
      <c r="DD690" s="43"/>
      <c r="DE690" s="43"/>
      <c r="DF690" s="43"/>
      <c r="DG690" s="43"/>
      <c r="DH690" s="43"/>
      <c r="DI690" s="43"/>
      <c r="DJ690" s="43"/>
      <c r="DK690" s="43"/>
      <c r="DL690" s="43"/>
      <c r="DM690" s="43"/>
      <c r="DN690" s="43"/>
      <c r="DO690" s="43"/>
      <c r="DP690" s="43"/>
      <c r="DQ690" s="43"/>
      <c r="DR690" s="43"/>
      <c r="DS690" s="43"/>
      <c r="DT690" s="43"/>
      <c r="DU690" s="43"/>
      <c r="DV690" s="43"/>
      <c r="DW690" s="43"/>
      <c r="DX690" s="43"/>
      <c r="DY690" s="43"/>
      <c r="DZ690" s="43"/>
      <c r="EA690" s="43"/>
      <c r="EB690" s="43"/>
      <c r="EC690" s="43"/>
      <c r="ED690" s="43"/>
      <c r="EE690" s="43"/>
      <c r="EF690" s="43"/>
      <c r="EG690" s="43"/>
      <c r="EH690" s="43"/>
      <c r="EI690" s="43"/>
      <c r="EJ690" s="43"/>
      <c r="EK690" s="43"/>
      <c r="EL690" s="43"/>
      <c r="EM690" s="43"/>
      <c r="EN690" s="43"/>
      <c r="EO690" s="43"/>
      <c r="EP690" s="43"/>
      <c r="EQ690" s="43"/>
      <c r="ER690" s="43"/>
      <c r="ES690" s="43"/>
      <c r="ET690" s="43"/>
      <c r="EU690" s="43"/>
      <c r="EV690" s="43"/>
      <c r="EW690" s="43"/>
      <c r="EX690" s="43"/>
      <c r="EY690" s="43"/>
      <c r="EZ690" s="43"/>
      <c r="FA690" s="43"/>
      <c r="FB690" s="308"/>
      <c r="FC690" s="43"/>
      <c r="FD690" s="43"/>
      <c r="FE690" s="43"/>
      <c r="FF690" s="43"/>
      <c r="FG690" s="43"/>
      <c r="FH690" s="43"/>
      <c r="FI690" s="43"/>
      <c r="FJ690" s="43"/>
      <c r="FK690" s="43"/>
      <c r="FL690" s="43"/>
      <c r="FM690" s="43"/>
      <c r="FN690" s="43"/>
      <c r="FO690" s="43"/>
      <c r="FP690" s="43"/>
      <c r="FQ690" s="43"/>
      <c r="FR690" s="43"/>
      <c r="FS690" s="43"/>
      <c r="FT690" s="43"/>
      <c r="FU690" s="43"/>
      <c r="FV690" s="43"/>
      <c r="FW690" s="43"/>
      <c r="FX690" s="43"/>
      <c r="FY690" s="43"/>
      <c r="FZ690" s="43"/>
      <c r="GA690" s="43"/>
      <c r="GB690" s="43"/>
      <c r="GC690" s="43"/>
      <c r="GD690" s="43"/>
      <c r="GE690" s="43"/>
      <c r="GF690" s="43"/>
      <c r="GG690" s="43"/>
      <c r="GH690" s="43"/>
      <c r="GI690" s="43"/>
      <c r="GJ690" s="43"/>
      <c r="GK690" s="43"/>
      <c r="GL690" s="43"/>
      <c r="GM690" s="43"/>
      <c r="GN690" s="43"/>
      <c r="GO690" s="43"/>
      <c r="GP690" s="43"/>
      <c r="GQ690" s="43"/>
      <c r="GR690" s="43"/>
      <c r="GS690" s="43"/>
      <c r="GT690" s="43"/>
      <c r="GU690" s="43"/>
      <c r="GV690" s="43"/>
      <c r="GW690" s="43"/>
      <c r="GX690" s="43"/>
      <c r="GY690" s="43"/>
      <c r="GZ690" s="43"/>
      <c r="HA690" s="43"/>
      <c r="HB690" s="43"/>
    </row>
    <row r="691" spans="1:210" x14ac:dyDescent="0.6">
      <c r="A691" s="327">
        <v>34</v>
      </c>
      <c r="B691" s="198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  <c r="AH691" s="43"/>
      <c r="AI691" s="43"/>
      <c r="AJ691" s="43"/>
      <c r="AK691" s="43"/>
      <c r="AL691" s="43"/>
      <c r="AM691" s="43"/>
      <c r="AN691" s="43"/>
      <c r="AO691" s="43"/>
      <c r="AP691" s="43"/>
      <c r="AQ691" s="43"/>
      <c r="AR691" s="43"/>
      <c r="AS691" s="43"/>
      <c r="AT691" s="43"/>
      <c r="AU691" s="43"/>
      <c r="AV691" s="43"/>
      <c r="AW691" s="43"/>
      <c r="AX691" s="43"/>
      <c r="AY691" s="43"/>
      <c r="AZ691" s="43"/>
      <c r="BA691" s="308"/>
      <c r="BB691" s="43"/>
      <c r="BC691" s="43"/>
      <c r="BD691" s="43"/>
      <c r="BE691" s="43"/>
      <c r="BF691" s="43"/>
      <c r="BG691" s="43"/>
      <c r="BH691" s="43"/>
      <c r="BI691" s="43"/>
      <c r="BJ691" s="43"/>
      <c r="BK691" s="43"/>
      <c r="BL691" s="43"/>
      <c r="BM691" s="43"/>
      <c r="BN691" s="43"/>
      <c r="BO691" s="43"/>
      <c r="BP691" s="43"/>
      <c r="BQ691" s="43"/>
      <c r="BR691" s="43"/>
      <c r="BS691" s="43"/>
      <c r="BT691" s="43"/>
      <c r="BU691" s="43"/>
      <c r="BV691" s="43"/>
      <c r="BW691" s="43"/>
      <c r="BX691" s="43"/>
      <c r="BY691" s="43"/>
      <c r="BZ691" s="43"/>
      <c r="CA691" s="43"/>
      <c r="CB691" s="43"/>
      <c r="CC691" s="43"/>
      <c r="CD691" s="43"/>
      <c r="CE691" s="43"/>
      <c r="CF691" s="43"/>
      <c r="CG691" s="43"/>
      <c r="CH691" s="43"/>
      <c r="CI691" s="43"/>
      <c r="CJ691" s="43"/>
      <c r="CK691" s="43"/>
      <c r="CL691" s="43"/>
      <c r="CM691" s="43"/>
      <c r="CN691" s="43"/>
      <c r="CO691" s="43"/>
      <c r="CP691" s="43"/>
      <c r="CQ691" s="43"/>
      <c r="CR691" s="43"/>
      <c r="CS691" s="43"/>
      <c r="CT691" s="43"/>
      <c r="CU691" s="43"/>
      <c r="CV691" s="43"/>
      <c r="CW691" s="43"/>
      <c r="CX691" s="43"/>
      <c r="CY691" s="43"/>
      <c r="CZ691" s="43"/>
      <c r="DA691" s="43"/>
      <c r="DC691" s="198"/>
      <c r="DD691" s="43"/>
      <c r="DE691" s="43"/>
      <c r="DF691" s="43"/>
      <c r="DG691" s="43"/>
      <c r="DH691" s="43"/>
      <c r="DI691" s="43"/>
      <c r="DJ691" s="43"/>
      <c r="DK691" s="43"/>
      <c r="DL691" s="43"/>
      <c r="DM691" s="43"/>
      <c r="DN691" s="43"/>
      <c r="DO691" s="43"/>
      <c r="DP691" s="43"/>
      <c r="DQ691" s="43"/>
      <c r="DR691" s="43"/>
      <c r="DS691" s="43"/>
      <c r="DT691" s="43"/>
      <c r="DU691" s="43"/>
      <c r="DV691" s="43"/>
      <c r="DW691" s="43"/>
      <c r="DX691" s="43"/>
      <c r="DY691" s="43"/>
      <c r="DZ691" s="43"/>
      <c r="EA691" s="43"/>
      <c r="EB691" s="43"/>
      <c r="EC691" s="43"/>
      <c r="ED691" s="43"/>
      <c r="EE691" s="43"/>
      <c r="EF691" s="43"/>
      <c r="EG691" s="43"/>
      <c r="EH691" s="43"/>
      <c r="EI691" s="43"/>
      <c r="EJ691" s="43"/>
      <c r="EK691" s="43"/>
      <c r="EL691" s="43"/>
      <c r="EM691" s="43"/>
      <c r="EN691" s="43"/>
      <c r="EO691" s="43"/>
      <c r="EP691" s="43"/>
      <c r="EQ691" s="43"/>
      <c r="ER691" s="43"/>
      <c r="ES691" s="43"/>
      <c r="ET691" s="43"/>
      <c r="EU691" s="43"/>
      <c r="EV691" s="43"/>
      <c r="EW691" s="43"/>
      <c r="EX691" s="43"/>
      <c r="EY691" s="43"/>
      <c r="EZ691" s="43"/>
      <c r="FA691" s="43"/>
      <c r="FB691" s="308"/>
      <c r="FC691" s="43"/>
      <c r="FD691" s="43"/>
      <c r="FE691" s="43"/>
      <c r="FF691" s="43"/>
      <c r="FG691" s="43"/>
      <c r="FH691" s="43"/>
      <c r="FI691" s="43"/>
      <c r="FJ691" s="43"/>
      <c r="FK691" s="43"/>
      <c r="FL691" s="43"/>
      <c r="FM691" s="43"/>
      <c r="FN691" s="43"/>
      <c r="FO691" s="43"/>
      <c r="FP691" s="43"/>
      <c r="FQ691" s="43"/>
      <c r="FR691" s="43"/>
      <c r="FS691" s="43"/>
      <c r="FT691" s="43"/>
      <c r="FU691" s="43"/>
      <c r="FV691" s="43"/>
      <c r="FW691" s="43"/>
      <c r="FX691" s="43"/>
      <c r="FY691" s="43"/>
      <c r="FZ691" s="43"/>
      <c r="GA691" s="43"/>
      <c r="GB691" s="43"/>
      <c r="GC691" s="43"/>
      <c r="GD691" s="43"/>
      <c r="GE691" s="43"/>
      <c r="GF691" s="43"/>
      <c r="GG691" s="43"/>
      <c r="GH691" s="43"/>
      <c r="GI691" s="43"/>
      <c r="GJ691" s="43"/>
      <c r="GK691" s="43"/>
      <c r="GL691" s="43"/>
      <c r="GM691" s="43"/>
      <c r="GN691" s="43"/>
      <c r="GO691" s="43"/>
      <c r="GP691" s="43"/>
      <c r="GQ691" s="43"/>
      <c r="GR691" s="43"/>
      <c r="GS691" s="43"/>
      <c r="GT691" s="43"/>
      <c r="GU691" s="43"/>
      <c r="GV691" s="43"/>
      <c r="GW691" s="43"/>
      <c r="GX691" s="43"/>
      <c r="GY691" s="43"/>
      <c r="GZ691" s="43"/>
      <c r="HA691" s="43"/>
      <c r="HB691" s="43"/>
    </row>
    <row r="692" spans="1:210" x14ac:dyDescent="0.6">
      <c r="A692" s="327">
        <v>35</v>
      </c>
      <c r="B692" s="198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  <c r="AH692" s="43"/>
      <c r="AI692" s="43"/>
      <c r="AJ692" s="43"/>
      <c r="AK692" s="43"/>
      <c r="AL692" s="43"/>
      <c r="AM692" s="43"/>
      <c r="AN692" s="43"/>
      <c r="AO692" s="43"/>
      <c r="AP692" s="43"/>
      <c r="AQ692" s="43"/>
      <c r="AR692" s="43"/>
      <c r="AS692" s="43"/>
      <c r="AT692" s="43"/>
      <c r="AU692" s="43"/>
      <c r="AV692" s="43"/>
      <c r="AW692" s="43"/>
      <c r="AX692" s="43"/>
      <c r="AY692" s="43"/>
      <c r="AZ692" s="43"/>
      <c r="BA692" s="308"/>
      <c r="BB692" s="43"/>
      <c r="BC692" s="43"/>
      <c r="BD692" s="43"/>
      <c r="BE692" s="43"/>
      <c r="BF692" s="43"/>
      <c r="BG692" s="43"/>
      <c r="BH692" s="43"/>
      <c r="BI692" s="43"/>
      <c r="BJ692" s="43"/>
      <c r="BK692" s="43"/>
      <c r="BL692" s="43"/>
      <c r="BM692" s="43"/>
      <c r="BN692" s="43"/>
      <c r="BO692" s="43"/>
      <c r="BP692" s="43"/>
      <c r="BQ692" s="43"/>
      <c r="BR692" s="43"/>
      <c r="BS692" s="43"/>
      <c r="BT692" s="43"/>
      <c r="BU692" s="43"/>
      <c r="BV692" s="43"/>
      <c r="BW692" s="43"/>
      <c r="BX692" s="43"/>
      <c r="BY692" s="43"/>
      <c r="BZ692" s="43"/>
      <c r="CA692" s="43"/>
      <c r="CB692" s="43"/>
      <c r="CC692" s="43"/>
      <c r="CD692" s="43"/>
      <c r="CE692" s="43"/>
      <c r="CF692" s="43"/>
      <c r="CG692" s="43"/>
      <c r="CH692" s="43"/>
      <c r="CI692" s="43"/>
      <c r="CJ692" s="43"/>
      <c r="CK692" s="43"/>
      <c r="CL692" s="43"/>
      <c r="CM692" s="43"/>
      <c r="CN692" s="43"/>
      <c r="CO692" s="43"/>
      <c r="CP692" s="43"/>
      <c r="CQ692" s="43"/>
      <c r="CR692" s="43"/>
      <c r="CS692" s="43"/>
      <c r="CT692" s="43"/>
      <c r="CU692" s="43"/>
      <c r="CV692" s="43"/>
      <c r="CW692" s="43"/>
      <c r="CX692" s="43"/>
      <c r="CY692" s="43"/>
      <c r="CZ692" s="43"/>
      <c r="DA692" s="43"/>
      <c r="DC692" s="198"/>
      <c r="DD692" s="43"/>
      <c r="DE692" s="43"/>
      <c r="DF692" s="43"/>
      <c r="DG692" s="43"/>
      <c r="DH692" s="43"/>
      <c r="DI692" s="43"/>
      <c r="DJ692" s="43"/>
      <c r="DK692" s="43"/>
      <c r="DL692" s="43"/>
      <c r="DM692" s="43"/>
      <c r="DN692" s="43"/>
      <c r="DO692" s="43"/>
      <c r="DP692" s="43"/>
      <c r="DQ692" s="43"/>
      <c r="DR692" s="43"/>
      <c r="DS692" s="43"/>
      <c r="DT692" s="43"/>
      <c r="DU692" s="43"/>
      <c r="DV692" s="43"/>
      <c r="DW692" s="43"/>
      <c r="DX692" s="43"/>
      <c r="DY692" s="43"/>
      <c r="DZ692" s="43"/>
      <c r="EA692" s="43"/>
      <c r="EB692" s="43"/>
      <c r="EC692" s="43"/>
      <c r="ED692" s="43"/>
      <c r="EE692" s="43"/>
      <c r="EF692" s="43"/>
      <c r="EG692" s="43"/>
      <c r="EH692" s="43"/>
      <c r="EI692" s="43"/>
      <c r="EJ692" s="43"/>
      <c r="EK692" s="43"/>
      <c r="EL692" s="43"/>
      <c r="EM692" s="43"/>
      <c r="EN692" s="43"/>
      <c r="EO692" s="43"/>
      <c r="EP692" s="43"/>
      <c r="EQ692" s="43"/>
      <c r="ER692" s="43"/>
      <c r="ES692" s="43"/>
      <c r="ET692" s="43"/>
      <c r="EU692" s="43"/>
      <c r="EV692" s="43"/>
      <c r="EW692" s="43"/>
      <c r="EX692" s="43"/>
      <c r="EY692" s="43"/>
      <c r="EZ692" s="43"/>
      <c r="FA692" s="43"/>
      <c r="FB692" s="308"/>
      <c r="FC692" s="43"/>
      <c r="FD692" s="43"/>
      <c r="FE692" s="43"/>
      <c r="FF692" s="43"/>
      <c r="FG692" s="43"/>
      <c r="FH692" s="43"/>
      <c r="FI692" s="43"/>
      <c r="FJ692" s="43"/>
      <c r="FK692" s="43"/>
      <c r="FL692" s="43"/>
      <c r="FM692" s="43"/>
      <c r="FN692" s="43"/>
      <c r="FO692" s="43"/>
      <c r="FP692" s="43"/>
      <c r="FQ692" s="43"/>
      <c r="FR692" s="43"/>
      <c r="FS692" s="43"/>
      <c r="FT692" s="43"/>
      <c r="FU692" s="43"/>
      <c r="FV692" s="43"/>
      <c r="FW692" s="43"/>
      <c r="FX692" s="43"/>
      <c r="FY692" s="43"/>
      <c r="FZ692" s="43"/>
      <c r="GA692" s="43"/>
      <c r="GB692" s="43"/>
      <c r="GC692" s="43"/>
      <c r="GD692" s="43"/>
      <c r="GE692" s="43"/>
      <c r="GF692" s="43"/>
      <c r="GG692" s="43"/>
      <c r="GH692" s="43"/>
      <c r="GI692" s="43"/>
      <c r="GJ692" s="43"/>
      <c r="GK692" s="43"/>
      <c r="GL692" s="43"/>
      <c r="GM692" s="43"/>
      <c r="GN692" s="43"/>
      <c r="GO692" s="43"/>
      <c r="GP692" s="43"/>
      <c r="GQ692" s="43"/>
      <c r="GR692" s="43"/>
      <c r="GS692" s="43"/>
      <c r="GT692" s="43"/>
      <c r="GU692" s="43"/>
      <c r="GV692" s="43"/>
      <c r="GW692" s="43"/>
      <c r="GX692" s="43"/>
      <c r="GY692" s="43"/>
      <c r="GZ692" s="43"/>
      <c r="HA692" s="43"/>
      <c r="HB692" s="43"/>
    </row>
    <row r="693" spans="1:210" x14ac:dyDescent="0.6">
      <c r="A693" s="327">
        <v>36</v>
      </c>
      <c r="B693" s="198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  <c r="AH693" s="43"/>
      <c r="AI693" s="43"/>
      <c r="AJ693" s="43"/>
      <c r="AK693" s="43"/>
      <c r="AL693" s="43"/>
      <c r="AM693" s="43"/>
      <c r="AN693" s="43"/>
      <c r="AO693" s="43"/>
      <c r="AP693" s="43"/>
      <c r="AQ693" s="43"/>
      <c r="AR693" s="43"/>
      <c r="AS693" s="43"/>
      <c r="AT693" s="43"/>
      <c r="AU693" s="43"/>
      <c r="AV693" s="43"/>
      <c r="AW693" s="43"/>
      <c r="AX693" s="43"/>
      <c r="AY693" s="43"/>
      <c r="AZ693" s="43"/>
      <c r="BA693" s="308"/>
      <c r="BB693" s="43"/>
      <c r="BC693" s="43"/>
      <c r="BD693" s="43"/>
      <c r="BE693" s="43"/>
      <c r="BF693" s="43"/>
      <c r="BG693" s="43"/>
      <c r="BH693" s="43"/>
      <c r="BI693" s="43"/>
      <c r="BJ693" s="43"/>
      <c r="BK693" s="43"/>
      <c r="BL693" s="43"/>
      <c r="BM693" s="43"/>
      <c r="BN693" s="43"/>
      <c r="BO693" s="43"/>
      <c r="BP693" s="43"/>
      <c r="BQ693" s="43"/>
      <c r="BR693" s="43"/>
      <c r="BS693" s="43"/>
      <c r="BT693" s="43"/>
      <c r="BU693" s="43"/>
      <c r="BV693" s="43"/>
      <c r="BW693" s="43"/>
      <c r="BX693" s="43"/>
      <c r="BY693" s="43"/>
      <c r="BZ693" s="43"/>
      <c r="CA693" s="43"/>
      <c r="CB693" s="43"/>
      <c r="CC693" s="43"/>
      <c r="CD693" s="43"/>
      <c r="CE693" s="43"/>
      <c r="CF693" s="43"/>
      <c r="CG693" s="43"/>
      <c r="CH693" s="43"/>
      <c r="CI693" s="43"/>
      <c r="CJ693" s="43"/>
      <c r="CK693" s="43"/>
      <c r="CL693" s="43"/>
      <c r="CM693" s="43"/>
      <c r="CN693" s="43"/>
      <c r="CO693" s="43"/>
      <c r="CP693" s="43"/>
      <c r="CQ693" s="43"/>
      <c r="CR693" s="43"/>
      <c r="CS693" s="43"/>
      <c r="CT693" s="43"/>
      <c r="CU693" s="43"/>
      <c r="CV693" s="43"/>
      <c r="CW693" s="43"/>
      <c r="CX693" s="43"/>
      <c r="CY693" s="43"/>
      <c r="CZ693" s="43"/>
      <c r="DA693" s="43"/>
      <c r="DC693" s="198"/>
      <c r="DD693" s="43"/>
      <c r="DE693" s="43"/>
      <c r="DF693" s="43"/>
      <c r="DG693" s="43"/>
      <c r="DH693" s="43"/>
      <c r="DI693" s="43"/>
      <c r="DJ693" s="43"/>
      <c r="DK693" s="43"/>
      <c r="DL693" s="43"/>
      <c r="DM693" s="43"/>
      <c r="DN693" s="43"/>
      <c r="DO693" s="43"/>
      <c r="DP693" s="43"/>
      <c r="DQ693" s="43"/>
      <c r="DR693" s="43"/>
      <c r="DS693" s="43"/>
      <c r="DT693" s="43"/>
      <c r="DU693" s="43"/>
      <c r="DV693" s="43"/>
      <c r="DW693" s="43"/>
      <c r="DX693" s="43"/>
      <c r="DY693" s="43"/>
      <c r="DZ693" s="43"/>
      <c r="EA693" s="43"/>
      <c r="EB693" s="43"/>
      <c r="EC693" s="43"/>
      <c r="ED693" s="43"/>
      <c r="EE693" s="43"/>
      <c r="EF693" s="43"/>
      <c r="EG693" s="43"/>
      <c r="EH693" s="43"/>
      <c r="EI693" s="43"/>
      <c r="EJ693" s="43"/>
      <c r="EK693" s="43"/>
      <c r="EL693" s="43"/>
      <c r="EM693" s="43"/>
      <c r="EN693" s="43"/>
      <c r="EO693" s="43"/>
      <c r="EP693" s="43"/>
      <c r="EQ693" s="43"/>
      <c r="ER693" s="43"/>
      <c r="ES693" s="43"/>
      <c r="ET693" s="43"/>
      <c r="EU693" s="43"/>
      <c r="EV693" s="43"/>
      <c r="EW693" s="43"/>
      <c r="EX693" s="43"/>
      <c r="EY693" s="43"/>
      <c r="EZ693" s="43"/>
      <c r="FA693" s="43"/>
      <c r="FB693" s="308"/>
      <c r="FC693" s="43"/>
      <c r="FD693" s="43"/>
      <c r="FE693" s="43"/>
      <c r="FF693" s="43"/>
      <c r="FG693" s="43"/>
      <c r="FH693" s="43"/>
      <c r="FI693" s="43"/>
      <c r="FJ693" s="43"/>
      <c r="FK693" s="43"/>
      <c r="FL693" s="43"/>
      <c r="FM693" s="43"/>
      <c r="FN693" s="43"/>
      <c r="FO693" s="43"/>
      <c r="FP693" s="43"/>
      <c r="FQ693" s="43"/>
      <c r="FR693" s="43"/>
      <c r="FS693" s="43"/>
      <c r="FT693" s="43"/>
      <c r="FU693" s="43"/>
      <c r="FV693" s="43"/>
      <c r="FW693" s="43"/>
      <c r="FX693" s="43"/>
      <c r="FY693" s="43"/>
      <c r="FZ693" s="43"/>
      <c r="GA693" s="43"/>
      <c r="GB693" s="43"/>
      <c r="GC693" s="43"/>
      <c r="GD693" s="43"/>
      <c r="GE693" s="43"/>
      <c r="GF693" s="43"/>
      <c r="GG693" s="43"/>
      <c r="GH693" s="43"/>
      <c r="GI693" s="43"/>
      <c r="GJ693" s="43"/>
      <c r="GK693" s="43"/>
      <c r="GL693" s="43"/>
      <c r="GM693" s="43"/>
      <c r="GN693" s="43"/>
      <c r="GO693" s="43"/>
      <c r="GP693" s="43"/>
      <c r="GQ693" s="43"/>
      <c r="GR693" s="43"/>
      <c r="GS693" s="43"/>
      <c r="GT693" s="43"/>
      <c r="GU693" s="43"/>
      <c r="GV693" s="43"/>
      <c r="GW693" s="43"/>
      <c r="GX693" s="43"/>
      <c r="GY693" s="43"/>
      <c r="GZ693" s="43"/>
      <c r="HA693" s="43"/>
      <c r="HB693" s="43"/>
    </row>
    <row r="694" spans="1:210" x14ac:dyDescent="0.6">
      <c r="A694" s="327">
        <v>37</v>
      </c>
      <c r="B694" s="198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  <c r="AH694" s="43"/>
      <c r="AI694" s="43"/>
      <c r="AJ694" s="43"/>
      <c r="AK694" s="43"/>
      <c r="AL694" s="43"/>
      <c r="AM694" s="43"/>
      <c r="AN694" s="43"/>
      <c r="AO694" s="43"/>
      <c r="AP694" s="43"/>
      <c r="AQ694" s="43"/>
      <c r="AR694" s="43"/>
      <c r="AS694" s="43"/>
      <c r="AT694" s="43"/>
      <c r="AU694" s="43"/>
      <c r="AV694" s="43"/>
      <c r="AW694" s="43"/>
      <c r="AX694" s="43"/>
      <c r="AY694" s="43"/>
      <c r="AZ694" s="43"/>
      <c r="BA694" s="308"/>
      <c r="BB694" s="43"/>
      <c r="BC694" s="43"/>
      <c r="BD694" s="43"/>
      <c r="BE694" s="43"/>
      <c r="BF694" s="43"/>
      <c r="BG694" s="43"/>
      <c r="BH694" s="43"/>
      <c r="BI694" s="43"/>
      <c r="BJ694" s="43"/>
      <c r="BK694" s="43"/>
      <c r="BL694" s="43"/>
      <c r="BM694" s="43"/>
      <c r="BN694" s="43"/>
      <c r="BO694" s="43"/>
      <c r="BP694" s="43"/>
      <c r="BQ694" s="43"/>
      <c r="BR694" s="43"/>
      <c r="BS694" s="43"/>
      <c r="BT694" s="43"/>
      <c r="BU694" s="43"/>
      <c r="BV694" s="43"/>
      <c r="BW694" s="43"/>
      <c r="BX694" s="43"/>
      <c r="BY694" s="43"/>
      <c r="BZ694" s="43"/>
      <c r="CA694" s="43"/>
      <c r="CB694" s="43"/>
      <c r="CC694" s="43"/>
      <c r="CD694" s="43"/>
      <c r="CE694" s="43"/>
      <c r="CF694" s="43"/>
      <c r="CG694" s="43"/>
      <c r="CH694" s="43"/>
      <c r="CI694" s="43"/>
      <c r="CJ694" s="43"/>
      <c r="CK694" s="43"/>
      <c r="CL694" s="43"/>
      <c r="CM694" s="43"/>
      <c r="CN694" s="43"/>
      <c r="CO694" s="43"/>
      <c r="CP694" s="43"/>
      <c r="CQ694" s="43"/>
      <c r="CR694" s="43"/>
      <c r="CS694" s="43"/>
      <c r="CT694" s="43"/>
      <c r="CU694" s="43"/>
      <c r="CV694" s="43"/>
      <c r="CW694" s="43"/>
      <c r="CX694" s="43"/>
      <c r="CY694" s="43"/>
      <c r="CZ694" s="43"/>
      <c r="DA694" s="43"/>
      <c r="DC694" s="198"/>
      <c r="DD694" s="43"/>
      <c r="DE694" s="43"/>
      <c r="DF694" s="43"/>
      <c r="DG694" s="43"/>
      <c r="DH694" s="43"/>
      <c r="DI694" s="43"/>
      <c r="DJ694" s="43"/>
      <c r="DK694" s="43"/>
      <c r="DL694" s="43"/>
      <c r="DM694" s="43"/>
      <c r="DN694" s="43"/>
      <c r="DO694" s="43"/>
      <c r="DP694" s="43"/>
      <c r="DQ694" s="43"/>
      <c r="DR694" s="43"/>
      <c r="DS694" s="43"/>
      <c r="DT694" s="43"/>
      <c r="DU694" s="43"/>
      <c r="DV694" s="43"/>
      <c r="DW694" s="43"/>
      <c r="DX694" s="43"/>
      <c r="DY694" s="43"/>
      <c r="DZ694" s="43"/>
      <c r="EA694" s="43"/>
      <c r="EB694" s="43"/>
      <c r="EC694" s="43"/>
      <c r="ED694" s="43"/>
      <c r="EE694" s="43"/>
      <c r="EF694" s="43"/>
      <c r="EG694" s="43"/>
      <c r="EH694" s="43"/>
      <c r="EI694" s="43"/>
      <c r="EJ694" s="43"/>
      <c r="EK694" s="43"/>
      <c r="EL694" s="43"/>
      <c r="EM694" s="43"/>
      <c r="EN694" s="43"/>
      <c r="EO694" s="43"/>
      <c r="EP694" s="43"/>
      <c r="EQ694" s="43"/>
      <c r="ER694" s="43"/>
      <c r="ES694" s="43"/>
      <c r="ET694" s="43"/>
      <c r="EU694" s="43"/>
      <c r="EV694" s="43"/>
      <c r="EW694" s="43"/>
      <c r="EX694" s="43"/>
      <c r="EY694" s="43"/>
      <c r="EZ694" s="43"/>
      <c r="FA694" s="43"/>
      <c r="FB694" s="308"/>
      <c r="FC694" s="43"/>
      <c r="FD694" s="43"/>
      <c r="FE694" s="43"/>
      <c r="FF694" s="43"/>
      <c r="FG694" s="43"/>
      <c r="FH694" s="43"/>
      <c r="FI694" s="43"/>
      <c r="FJ694" s="43"/>
      <c r="FK694" s="43"/>
      <c r="FL694" s="43"/>
      <c r="FM694" s="43"/>
      <c r="FN694" s="43"/>
      <c r="FO694" s="43"/>
      <c r="FP694" s="43"/>
      <c r="FQ694" s="43"/>
      <c r="FR694" s="43"/>
      <c r="FS694" s="43"/>
      <c r="FT694" s="43"/>
      <c r="FU694" s="43"/>
      <c r="FV694" s="43"/>
      <c r="FW694" s="43"/>
      <c r="FX694" s="43"/>
      <c r="FY694" s="43"/>
      <c r="FZ694" s="43"/>
      <c r="GA694" s="43"/>
      <c r="GB694" s="43"/>
      <c r="GC694" s="43"/>
      <c r="GD694" s="43"/>
      <c r="GE694" s="43"/>
      <c r="GF694" s="43"/>
      <c r="GG694" s="43"/>
      <c r="GH694" s="43"/>
      <c r="GI694" s="43"/>
      <c r="GJ694" s="43"/>
      <c r="GK694" s="43"/>
      <c r="GL694" s="43"/>
      <c r="GM694" s="43"/>
      <c r="GN694" s="43"/>
      <c r="GO694" s="43"/>
      <c r="GP694" s="43"/>
      <c r="GQ694" s="43"/>
      <c r="GR694" s="43"/>
      <c r="GS694" s="43"/>
      <c r="GT694" s="43"/>
      <c r="GU694" s="43"/>
      <c r="GV694" s="43"/>
      <c r="GW694" s="43"/>
      <c r="GX694" s="43"/>
      <c r="GY694" s="43"/>
      <c r="GZ694" s="43"/>
      <c r="HA694" s="43"/>
      <c r="HB694" s="43"/>
    </row>
    <row r="695" spans="1:210" x14ac:dyDescent="0.6">
      <c r="A695" s="327">
        <v>38</v>
      </c>
      <c r="B695" s="198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  <c r="AH695" s="43"/>
      <c r="AI695" s="43"/>
      <c r="AJ695" s="43"/>
      <c r="AK695" s="43"/>
      <c r="AL695" s="43"/>
      <c r="AM695" s="43"/>
      <c r="AN695" s="43"/>
      <c r="AO695" s="43"/>
      <c r="AP695" s="43"/>
      <c r="AQ695" s="43"/>
      <c r="AR695" s="43"/>
      <c r="AS695" s="43"/>
      <c r="AT695" s="43"/>
      <c r="AU695" s="43"/>
      <c r="AV695" s="43"/>
      <c r="AW695" s="43"/>
      <c r="AX695" s="43"/>
      <c r="AY695" s="43"/>
      <c r="AZ695" s="43"/>
      <c r="BA695" s="308"/>
      <c r="BB695" s="43"/>
      <c r="BC695" s="43"/>
      <c r="BD695" s="43"/>
      <c r="BE695" s="43"/>
      <c r="BF695" s="43"/>
      <c r="BG695" s="43"/>
      <c r="BH695" s="43"/>
      <c r="BI695" s="43"/>
      <c r="BJ695" s="43"/>
      <c r="BK695" s="43"/>
      <c r="BL695" s="43"/>
      <c r="BM695" s="43"/>
      <c r="BN695" s="43"/>
      <c r="BO695" s="43"/>
      <c r="BP695" s="43"/>
      <c r="BQ695" s="43"/>
      <c r="BR695" s="43"/>
      <c r="BS695" s="43"/>
      <c r="BT695" s="43"/>
      <c r="BU695" s="43"/>
      <c r="BV695" s="43"/>
      <c r="BW695" s="43"/>
      <c r="BX695" s="43"/>
      <c r="BY695" s="43"/>
      <c r="BZ695" s="43"/>
      <c r="CA695" s="43"/>
      <c r="CB695" s="43"/>
      <c r="CC695" s="43"/>
      <c r="CD695" s="43"/>
      <c r="CE695" s="43"/>
      <c r="CF695" s="43"/>
      <c r="CG695" s="43"/>
      <c r="CH695" s="43"/>
      <c r="CI695" s="43"/>
      <c r="CJ695" s="43"/>
      <c r="CK695" s="43"/>
      <c r="CL695" s="43"/>
      <c r="CM695" s="43"/>
      <c r="CN695" s="43"/>
      <c r="CO695" s="43"/>
      <c r="CP695" s="43"/>
      <c r="CQ695" s="43"/>
      <c r="CR695" s="43"/>
      <c r="CS695" s="43"/>
      <c r="CT695" s="43"/>
      <c r="CU695" s="43"/>
      <c r="CV695" s="43"/>
      <c r="CW695" s="43"/>
      <c r="CX695" s="43"/>
      <c r="CY695" s="43"/>
      <c r="CZ695" s="43"/>
      <c r="DA695" s="43"/>
      <c r="DC695" s="198"/>
      <c r="DD695" s="43"/>
      <c r="DE695" s="43"/>
      <c r="DF695" s="43"/>
      <c r="DG695" s="43"/>
      <c r="DH695" s="43"/>
      <c r="DI695" s="43"/>
      <c r="DJ695" s="43"/>
      <c r="DK695" s="43"/>
      <c r="DL695" s="43"/>
      <c r="DM695" s="43"/>
      <c r="DN695" s="43"/>
      <c r="DO695" s="43"/>
      <c r="DP695" s="43"/>
      <c r="DQ695" s="43"/>
      <c r="DR695" s="43"/>
      <c r="DS695" s="43"/>
      <c r="DT695" s="43"/>
      <c r="DU695" s="43"/>
      <c r="DV695" s="43"/>
      <c r="DW695" s="43"/>
      <c r="DX695" s="43"/>
      <c r="DY695" s="43"/>
      <c r="DZ695" s="43"/>
      <c r="EA695" s="43"/>
      <c r="EB695" s="43"/>
      <c r="EC695" s="43"/>
      <c r="ED695" s="43"/>
      <c r="EE695" s="43"/>
      <c r="EF695" s="43"/>
      <c r="EG695" s="43"/>
      <c r="EH695" s="43"/>
      <c r="EI695" s="43"/>
      <c r="EJ695" s="43"/>
      <c r="EK695" s="43"/>
      <c r="EL695" s="43"/>
      <c r="EM695" s="43"/>
      <c r="EN695" s="43"/>
      <c r="EO695" s="43"/>
      <c r="EP695" s="43"/>
      <c r="EQ695" s="43"/>
      <c r="ER695" s="43"/>
      <c r="ES695" s="43"/>
      <c r="ET695" s="43"/>
      <c r="EU695" s="43"/>
      <c r="EV695" s="43"/>
      <c r="EW695" s="43"/>
      <c r="EX695" s="43"/>
      <c r="EY695" s="43"/>
      <c r="EZ695" s="43"/>
      <c r="FA695" s="43"/>
      <c r="FB695" s="308"/>
      <c r="FC695" s="43"/>
      <c r="FD695" s="43"/>
      <c r="FE695" s="43"/>
      <c r="FF695" s="43"/>
      <c r="FG695" s="43"/>
      <c r="FH695" s="43"/>
      <c r="FI695" s="43"/>
      <c r="FJ695" s="43"/>
      <c r="FK695" s="43"/>
      <c r="FL695" s="43"/>
      <c r="FM695" s="43"/>
      <c r="FN695" s="43"/>
      <c r="FO695" s="43"/>
      <c r="FP695" s="43"/>
      <c r="FQ695" s="43"/>
      <c r="FR695" s="43"/>
      <c r="FS695" s="43"/>
      <c r="FT695" s="43"/>
      <c r="FU695" s="43"/>
      <c r="FV695" s="43"/>
      <c r="FW695" s="43"/>
      <c r="FX695" s="43"/>
      <c r="FY695" s="43"/>
      <c r="FZ695" s="43"/>
      <c r="GA695" s="43"/>
      <c r="GB695" s="43"/>
      <c r="GC695" s="43"/>
      <c r="GD695" s="43"/>
      <c r="GE695" s="43"/>
      <c r="GF695" s="43"/>
      <c r="GG695" s="43"/>
      <c r="GH695" s="43"/>
      <c r="GI695" s="43"/>
      <c r="GJ695" s="43"/>
      <c r="GK695" s="43"/>
      <c r="GL695" s="43"/>
      <c r="GM695" s="43"/>
      <c r="GN695" s="43"/>
      <c r="GO695" s="43"/>
      <c r="GP695" s="43"/>
      <c r="GQ695" s="43"/>
      <c r="GR695" s="43"/>
      <c r="GS695" s="43"/>
      <c r="GT695" s="43"/>
      <c r="GU695" s="43"/>
      <c r="GV695" s="43"/>
      <c r="GW695" s="43"/>
      <c r="GX695" s="43"/>
      <c r="GY695" s="43"/>
      <c r="GZ695" s="43"/>
      <c r="HA695" s="43"/>
      <c r="HB695" s="43"/>
    </row>
    <row r="696" spans="1:210" x14ac:dyDescent="0.6">
      <c r="A696" s="327">
        <v>39</v>
      </c>
      <c r="B696" s="198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  <c r="AH696" s="43"/>
      <c r="AI696" s="43"/>
      <c r="AJ696" s="43"/>
      <c r="AK696" s="43"/>
      <c r="AL696" s="43"/>
      <c r="AM696" s="43"/>
      <c r="AN696" s="43"/>
      <c r="AO696" s="43"/>
      <c r="AP696" s="43"/>
      <c r="AQ696" s="43"/>
      <c r="AR696" s="43"/>
      <c r="AS696" s="43"/>
      <c r="AT696" s="43"/>
      <c r="AU696" s="43"/>
      <c r="AV696" s="43"/>
      <c r="AW696" s="43"/>
      <c r="AX696" s="43"/>
      <c r="AY696" s="43"/>
      <c r="AZ696" s="43"/>
      <c r="BA696" s="308"/>
      <c r="BB696" s="43"/>
      <c r="BC696" s="43"/>
      <c r="BD696" s="43"/>
      <c r="BE696" s="43"/>
      <c r="BF696" s="43"/>
      <c r="BG696" s="43"/>
      <c r="BH696" s="43"/>
      <c r="BI696" s="43"/>
      <c r="BJ696" s="43"/>
      <c r="BK696" s="43"/>
      <c r="BL696" s="43"/>
      <c r="BM696" s="43"/>
      <c r="BN696" s="43"/>
      <c r="BO696" s="43"/>
      <c r="BP696" s="43"/>
      <c r="BQ696" s="43"/>
      <c r="BR696" s="43"/>
      <c r="BS696" s="43"/>
      <c r="BT696" s="43"/>
      <c r="BU696" s="43"/>
      <c r="BV696" s="43"/>
      <c r="BW696" s="43"/>
      <c r="BX696" s="43"/>
      <c r="BY696" s="43"/>
      <c r="BZ696" s="43"/>
      <c r="CA696" s="43"/>
      <c r="CB696" s="43"/>
      <c r="CC696" s="43"/>
      <c r="CD696" s="43"/>
      <c r="CE696" s="43"/>
      <c r="CF696" s="43"/>
      <c r="CG696" s="43"/>
      <c r="CH696" s="43"/>
      <c r="CI696" s="43"/>
      <c r="CJ696" s="43"/>
      <c r="CK696" s="43"/>
      <c r="CL696" s="43"/>
      <c r="CM696" s="43"/>
      <c r="CN696" s="43"/>
      <c r="CO696" s="43"/>
      <c r="CP696" s="43"/>
      <c r="CQ696" s="43"/>
      <c r="CR696" s="43"/>
      <c r="CS696" s="43"/>
      <c r="CT696" s="43"/>
      <c r="CU696" s="43"/>
      <c r="CV696" s="43"/>
      <c r="CW696" s="43"/>
      <c r="CX696" s="43"/>
      <c r="CY696" s="43"/>
      <c r="CZ696" s="43"/>
      <c r="DA696" s="43"/>
      <c r="DC696" s="198"/>
      <c r="DD696" s="43"/>
      <c r="DE696" s="43"/>
      <c r="DF696" s="43"/>
      <c r="DG696" s="43"/>
      <c r="DH696" s="43"/>
      <c r="DI696" s="43"/>
      <c r="DJ696" s="43"/>
      <c r="DK696" s="43"/>
      <c r="DL696" s="43"/>
      <c r="DM696" s="43"/>
      <c r="DN696" s="43"/>
      <c r="DO696" s="43"/>
      <c r="DP696" s="43"/>
      <c r="DQ696" s="43"/>
      <c r="DR696" s="43"/>
      <c r="DS696" s="43"/>
      <c r="DT696" s="43"/>
      <c r="DU696" s="43"/>
      <c r="DV696" s="43"/>
      <c r="DW696" s="43"/>
      <c r="DX696" s="43"/>
      <c r="DY696" s="43"/>
      <c r="DZ696" s="43"/>
      <c r="EA696" s="43"/>
      <c r="EB696" s="43"/>
      <c r="EC696" s="43"/>
      <c r="ED696" s="43"/>
      <c r="EE696" s="43"/>
      <c r="EF696" s="43"/>
      <c r="EG696" s="43"/>
      <c r="EH696" s="43"/>
      <c r="EI696" s="43"/>
      <c r="EJ696" s="43"/>
      <c r="EK696" s="43"/>
      <c r="EL696" s="43"/>
      <c r="EM696" s="43"/>
      <c r="EN696" s="43"/>
      <c r="EO696" s="43"/>
      <c r="EP696" s="43"/>
      <c r="EQ696" s="43"/>
      <c r="ER696" s="43"/>
      <c r="ES696" s="43"/>
      <c r="ET696" s="43"/>
      <c r="EU696" s="43"/>
      <c r="EV696" s="43"/>
      <c r="EW696" s="43"/>
      <c r="EX696" s="43"/>
      <c r="EY696" s="43"/>
      <c r="EZ696" s="43"/>
      <c r="FA696" s="43"/>
      <c r="FB696" s="308"/>
      <c r="FC696" s="43"/>
      <c r="FD696" s="43"/>
      <c r="FE696" s="43"/>
      <c r="FF696" s="43"/>
      <c r="FG696" s="43"/>
      <c r="FH696" s="43"/>
      <c r="FI696" s="43"/>
      <c r="FJ696" s="43"/>
      <c r="FK696" s="43"/>
      <c r="FL696" s="43"/>
      <c r="FM696" s="43"/>
      <c r="FN696" s="43"/>
      <c r="FO696" s="43"/>
      <c r="FP696" s="43"/>
      <c r="FQ696" s="43"/>
      <c r="FR696" s="43"/>
      <c r="FS696" s="43"/>
      <c r="FT696" s="43"/>
      <c r="FU696" s="43"/>
      <c r="FV696" s="43"/>
      <c r="FW696" s="43"/>
      <c r="FX696" s="43"/>
      <c r="FY696" s="43"/>
      <c r="FZ696" s="43"/>
      <c r="GA696" s="43"/>
      <c r="GB696" s="43"/>
      <c r="GC696" s="43"/>
      <c r="GD696" s="43"/>
      <c r="GE696" s="43"/>
      <c r="GF696" s="43"/>
      <c r="GG696" s="43"/>
      <c r="GH696" s="43"/>
      <c r="GI696" s="43"/>
      <c r="GJ696" s="43"/>
      <c r="GK696" s="43"/>
      <c r="GL696" s="43"/>
      <c r="GM696" s="43"/>
      <c r="GN696" s="43"/>
      <c r="GO696" s="43"/>
      <c r="GP696" s="43"/>
      <c r="GQ696" s="43"/>
      <c r="GR696" s="43"/>
      <c r="GS696" s="43"/>
      <c r="GT696" s="43"/>
      <c r="GU696" s="43"/>
      <c r="GV696" s="43"/>
      <c r="GW696" s="43"/>
      <c r="GX696" s="43"/>
      <c r="GY696" s="43"/>
      <c r="GZ696" s="43"/>
      <c r="HA696" s="43"/>
      <c r="HB696" s="43"/>
    </row>
    <row r="697" spans="1:210" x14ac:dyDescent="0.6">
      <c r="A697" s="327">
        <v>40</v>
      </c>
      <c r="B697" s="198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  <c r="AH697" s="43"/>
      <c r="AI697" s="43"/>
      <c r="AJ697" s="43"/>
      <c r="AK697" s="43"/>
      <c r="AL697" s="43"/>
      <c r="AM697" s="43"/>
      <c r="AN697" s="43"/>
      <c r="AO697" s="43"/>
      <c r="AP697" s="43"/>
      <c r="AQ697" s="43"/>
      <c r="AR697" s="43"/>
      <c r="AS697" s="43"/>
      <c r="AT697" s="43"/>
      <c r="AU697" s="43"/>
      <c r="AV697" s="43"/>
      <c r="AW697" s="43"/>
      <c r="AX697" s="43"/>
      <c r="AY697" s="43"/>
      <c r="AZ697" s="43"/>
      <c r="BA697" s="308"/>
      <c r="BB697" s="43"/>
      <c r="BC697" s="43"/>
      <c r="BD697" s="43"/>
      <c r="BE697" s="43"/>
      <c r="BF697" s="43"/>
      <c r="BG697" s="43"/>
      <c r="BH697" s="43"/>
      <c r="BI697" s="43"/>
      <c r="BJ697" s="43"/>
      <c r="BK697" s="43"/>
      <c r="BL697" s="43"/>
      <c r="BM697" s="43"/>
      <c r="BN697" s="43"/>
      <c r="BO697" s="43"/>
      <c r="BP697" s="43"/>
      <c r="BQ697" s="43"/>
      <c r="BR697" s="43"/>
      <c r="BS697" s="43"/>
      <c r="BT697" s="43"/>
      <c r="BU697" s="43"/>
      <c r="BV697" s="43"/>
      <c r="BW697" s="43"/>
      <c r="BX697" s="43"/>
      <c r="BY697" s="43"/>
      <c r="BZ697" s="43"/>
      <c r="CA697" s="43"/>
      <c r="CB697" s="43"/>
      <c r="CC697" s="43"/>
      <c r="CD697" s="43"/>
      <c r="CE697" s="43"/>
      <c r="CF697" s="43"/>
      <c r="CG697" s="43"/>
      <c r="CH697" s="43"/>
      <c r="CI697" s="43"/>
      <c r="CJ697" s="43"/>
      <c r="CK697" s="43"/>
      <c r="CL697" s="43"/>
      <c r="CM697" s="43"/>
      <c r="CN697" s="43"/>
      <c r="CO697" s="43"/>
      <c r="CP697" s="43"/>
      <c r="CQ697" s="43"/>
      <c r="CR697" s="43"/>
      <c r="CS697" s="43"/>
      <c r="CT697" s="43"/>
      <c r="CU697" s="43"/>
      <c r="CV697" s="43"/>
      <c r="CW697" s="43"/>
      <c r="CX697" s="43"/>
      <c r="CY697" s="43"/>
      <c r="CZ697" s="43"/>
      <c r="DA697" s="43"/>
      <c r="DC697" s="198"/>
      <c r="DD697" s="43"/>
      <c r="DE697" s="43"/>
      <c r="DF697" s="43"/>
      <c r="DG697" s="43"/>
      <c r="DH697" s="43"/>
      <c r="DI697" s="43"/>
      <c r="DJ697" s="43"/>
      <c r="DK697" s="43"/>
      <c r="DL697" s="43"/>
      <c r="DM697" s="43"/>
      <c r="DN697" s="43"/>
      <c r="DO697" s="43"/>
      <c r="DP697" s="43"/>
      <c r="DQ697" s="43"/>
      <c r="DR697" s="43"/>
      <c r="DS697" s="43"/>
      <c r="DT697" s="43"/>
      <c r="DU697" s="43"/>
      <c r="DV697" s="43"/>
      <c r="DW697" s="43"/>
      <c r="DX697" s="43"/>
      <c r="DY697" s="43"/>
      <c r="DZ697" s="43"/>
      <c r="EA697" s="43"/>
      <c r="EB697" s="43"/>
      <c r="EC697" s="43"/>
      <c r="ED697" s="43"/>
      <c r="EE697" s="43"/>
      <c r="EF697" s="43"/>
      <c r="EG697" s="43"/>
      <c r="EH697" s="43"/>
      <c r="EI697" s="43"/>
      <c r="EJ697" s="43"/>
      <c r="EK697" s="43"/>
      <c r="EL697" s="43"/>
      <c r="EM697" s="43"/>
      <c r="EN697" s="43"/>
      <c r="EO697" s="43"/>
      <c r="EP697" s="43"/>
      <c r="EQ697" s="43"/>
      <c r="ER697" s="43"/>
      <c r="ES697" s="43"/>
      <c r="ET697" s="43"/>
      <c r="EU697" s="43"/>
      <c r="EV697" s="43"/>
      <c r="EW697" s="43"/>
      <c r="EX697" s="43"/>
      <c r="EY697" s="43"/>
      <c r="EZ697" s="43"/>
      <c r="FA697" s="43"/>
      <c r="FB697" s="308"/>
      <c r="FC697" s="43"/>
      <c r="FD697" s="43"/>
      <c r="FE697" s="43"/>
      <c r="FF697" s="43"/>
      <c r="FG697" s="43"/>
      <c r="FH697" s="43"/>
      <c r="FI697" s="43"/>
      <c r="FJ697" s="43"/>
      <c r="FK697" s="43"/>
      <c r="FL697" s="43"/>
      <c r="FM697" s="43"/>
      <c r="FN697" s="43"/>
      <c r="FO697" s="43"/>
      <c r="FP697" s="43"/>
      <c r="FQ697" s="43"/>
      <c r="FR697" s="43"/>
      <c r="FS697" s="43"/>
      <c r="FT697" s="43"/>
      <c r="FU697" s="43"/>
      <c r="FV697" s="43"/>
      <c r="FW697" s="43"/>
      <c r="FX697" s="43"/>
      <c r="FY697" s="43"/>
      <c r="FZ697" s="43"/>
      <c r="GA697" s="43"/>
      <c r="GB697" s="43"/>
      <c r="GC697" s="43"/>
      <c r="GD697" s="43"/>
      <c r="GE697" s="43"/>
      <c r="GF697" s="43"/>
      <c r="GG697" s="43"/>
      <c r="GH697" s="43"/>
      <c r="GI697" s="43"/>
      <c r="GJ697" s="43"/>
      <c r="GK697" s="43"/>
      <c r="GL697" s="43"/>
      <c r="GM697" s="43"/>
      <c r="GN697" s="43"/>
      <c r="GO697" s="43"/>
      <c r="GP697" s="43"/>
      <c r="GQ697" s="43"/>
      <c r="GR697" s="43"/>
      <c r="GS697" s="43"/>
      <c r="GT697" s="43"/>
      <c r="GU697" s="43"/>
      <c r="GV697" s="43"/>
      <c r="GW697" s="43"/>
      <c r="GX697" s="43"/>
      <c r="GY697" s="43"/>
      <c r="GZ697" s="43"/>
      <c r="HA697" s="43"/>
      <c r="HB697" s="43"/>
    </row>
    <row r="698" spans="1:210" x14ac:dyDescent="0.6">
      <c r="A698" s="327">
        <v>41</v>
      </c>
      <c r="B698" s="198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  <c r="AH698" s="43"/>
      <c r="AI698" s="43"/>
      <c r="AJ698" s="43"/>
      <c r="AK698" s="43"/>
      <c r="AL698" s="43"/>
      <c r="AM698" s="43"/>
      <c r="AN698" s="43"/>
      <c r="AO698" s="43"/>
      <c r="AP698" s="43"/>
      <c r="AQ698" s="43"/>
      <c r="AR698" s="43"/>
      <c r="AS698" s="43"/>
      <c r="AT698" s="43"/>
      <c r="AU698" s="43"/>
      <c r="AV698" s="43"/>
      <c r="AW698" s="43"/>
      <c r="AX698" s="43"/>
      <c r="AY698" s="43"/>
      <c r="AZ698" s="43"/>
      <c r="BA698" s="308"/>
      <c r="BB698" s="43"/>
      <c r="BC698" s="43"/>
      <c r="BD698" s="43"/>
      <c r="BE698" s="43"/>
      <c r="BF698" s="43"/>
      <c r="BG698" s="43"/>
      <c r="BH698" s="43"/>
      <c r="BI698" s="43"/>
      <c r="BJ698" s="43"/>
      <c r="BK698" s="43"/>
      <c r="BL698" s="43"/>
      <c r="BM698" s="43"/>
      <c r="BN698" s="43"/>
      <c r="BO698" s="43"/>
      <c r="BP698" s="43"/>
      <c r="BQ698" s="43"/>
      <c r="BR698" s="43"/>
      <c r="BS698" s="43"/>
      <c r="BT698" s="43"/>
      <c r="BU698" s="43"/>
      <c r="BV698" s="43"/>
      <c r="BW698" s="43"/>
      <c r="BX698" s="43"/>
      <c r="BY698" s="43"/>
      <c r="BZ698" s="43"/>
      <c r="CA698" s="43"/>
      <c r="CB698" s="43"/>
      <c r="CC698" s="43"/>
      <c r="CD698" s="43"/>
      <c r="CE698" s="43"/>
      <c r="CF698" s="43"/>
      <c r="CG698" s="43"/>
      <c r="CH698" s="43"/>
      <c r="CI698" s="43"/>
      <c r="CJ698" s="43"/>
      <c r="CK698" s="43"/>
      <c r="CL698" s="43"/>
      <c r="CM698" s="43"/>
      <c r="CN698" s="43"/>
      <c r="CO698" s="43"/>
      <c r="CP698" s="43"/>
      <c r="CQ698" s="43"/>
      <c r="CR698" s="43"/>
      <c r="CS698" s="43"/>
      <c r="CT698" s="43"/>
      <c r="CU698" s="43"/>
      <c r="CV698" s="43"/>
      <c r="CW698" s="43"/>
      <c r="CX698" s="43"/>
      <c r="CY698" s="43"/>
      <c r="CZ698" s="43"/>
      <c r="DA698" s="43"/>
      <c r="DC698" s="198"/>
      <c r="DD698" s="43"/>
      <c r="DE698" s="43"/>
      <c r="DF698" s="43"/>
      <c r="DG698" s="43"/>
      <c r="DH698" s="43"/>
      <c r="DI698" s="43"/>
      <c r="DJ698" s="43"/>
      <c r="DK698" s="43"/>
      <c r="DL698" s="43"/>
      <c r="DM698" s="43"/>
      <c r="DN698" s="43"/>
      <c r="DO698" s="43"/>
      <c r="DP698" s="43"/>
      <c r="DQ698" s="43"/>
      <c r="DR698" s="43"/>
      <c r="DS698" s="43"/>
      <c r="DT698" s="43"/>
      <c r="DU698" s="43"/>
      <c r="DV698" s="43"/>
      <c r="DW698" s="43"/>
      <c r="DX698" s="43"/>
      <c r="DY698" s="43"/>
      <c r="DZ698" s="43"/>
      <c r="EA698" s="43"/>
      <c r="EB698" s="43"/>
      <c r="EC698" s="43"/>
      <c r="ED698" s="43"/>
      <c r="EE698" s="43"/>
      <c r="EF698" s="43"/>
      <c r="EG698" s="43"/>
      <c r="EH698" s="43"/>
      <c r="EI698" s="43"/>
      <c r="EJ698" s="43"/>
      <c r="EK698" s="43"/>
      <c r="EL698" s="43"/>
      <c r="EM698" s="43"/>
      <c r="EN698" s="43"/>
      <c r="EO698" s="43"/>
      <c r="EP698" s="43"/>
      <c r="EQ698" s="43"/>
      <c r="ER698" s="43"/>
      <c r="ES698" s="43"/>
      <c r="ET698" s="43"/>
      <c r="EU698" s="43"/>
      <c r="EV698" s="43"/>
      <c r="EW698" s="43"/>
      <c r="EX698" s="43"/>
      <c r="EY698" s="43"/>
      <c r="EZ698" s="43"/>
      <c r="FA698" s="43"/>
      <c r="FB698" s="308"/>
      <c r="FC698" s="43"/>
      <c r="FD698" s="43"/>
      <c r="FE698" s="43"/>
      <c r="FF698" s="43"/>
      <c r="FG698" s="43"/>
      <c r="FH698" s="43"/>
      <c r="FI698" s="43"/>
      <c r="FJ698" s="43"/>
      <c r="FK698" s="43"/>
      <c r="FL698" s="43"/>
      <c r="FM698" s="43"/>
      <c r="FN698" s="43"/>
      <c r="FO698" s="43"/>
      <c r="FP698" s="43"/>
      <c r="FQ698" s="43"/>
      <c r="FR698" s="43"/>
      <c r="FS698" s="43"/>
      <c r="FT698" s="43"/>
      <c r="FU698" s="43"/>
      <c r="FV698" s="43"/>
      <c r="FW698" s="43"/>
      <c r="FX698" s="43"/>
      <c r="FY698" s="43"/>
      <c r="FZ698" s="43"/>
      <c r="GA698" s="43"/>
      <c r="GB698" s="43"/>
      <c r="GC698" s="43"/>
      <c r="GD698" s="43"/>
      <c r="GE698" s="43"/>
      <c r="GF698" s="43"/>
      <c r="GG698" s="43"/>
      <c r="GH698" s="43"/>
      <c r="GI698" s="43"/>
      <c r="GJ698" s="43"/>
      <c r="GK698" s="43"/>
      <c r="GL698" s="43"/>
      <c r="GM698" s="43"/>
      <c r="GN698" s="43"/>
      <c r="GO698" s="43"/>
      <c r="GP698" s="43"/>
      <c r="GQ698" s="43"/>
      <c r="GR698" s="43"/>
      <c r="GS698" s="43"/>
      <c r="GT698" s="43"/>
      <c r="GU698" s="43"/>
      <c r="GV698" s="43"/>
      <c r="GW698" s="43"/>
      <c r="GX698" s="43"/>
      <c r="GY698" s="43"/>
      <c r="GZ698" s="43"/>
      <c r="HA698" s="43"/>
      <c r="HB698" s="43"/>
    </row>
    <row r="699" spans="1:210" x14ac:dyDescent="0.6">
      <c r="A699" s="327">
        <v>42</v>
      </c>
      <c r="B699" s="198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  <c r="AH699" s="43"/>
      <c r="AI699" s="43"/>
      <c r="AJ699" s="43"/>
      <c r="AK699" s="43"/>
      <c r="AL699" s="43"/>
      <c r="AM699" s="43"/>
      <c r="AN699" s="43"/>
      <c r="AO699" s="43"/>
      <c r="AP699" s="43"/>
      <c r="AQ699" s="43"/>
      <c r="AR699" s="43"/>
      <c r="AS699" s="43"/>
      <c r="AT699" s="43"/>
      <c r="AU699" s="43"/>
      <c r="AV699" s="43"/>
      <c r="AW699" s="43"/>
      <c r="AX699" s="43"/>
      <c r="AY699" s="43"/>
      <c r="AZ699" s="43"/>
      <c r="BA699" s="308"/>
      <c r="BB699" s="43"/>
      <c r="BC699" s="43"/>
      <c r="BD699" s="43"/>
      <c r="BE699" s="43"/>
      <c r="BF699" s="43"/>
      <c r="BG699" s="43"/>
      <c r="BH699" s="43"/>
      <c r="BI699" s="43"/>
      <c r="BJ699" s="43"/>
      <c r="BK699" s="43"/>
      <c r="BL699" s="43"/>
      <c r="BM699" s="43"/>
      <c r="BN699" s="43"/>
      <c r="BO699" s="43"/>
      <c r="BP699" s="43"/>
      <c r="BQ699" s="43"/>
      <c r="BR699" s="43"/>
      <c r="BS699" s="43"/>
      <c r="BT699" s="43"/>
      <c r="BU699" s="43"/>
      <c r="BV699" s="43"/>
      <c r="BW699" s="43"/>
      <c r="BX699" s="43"/>
      <c r="BY699" s="43"/>
      <c r="BZ699" s="43"/>
      <c r="CA699" s="43"/>
      <c r="CB699" s="43"/>
      <c r="CC699" s="43"/>
      <c r="CD699" s="43"/>
      <c r="CE699" s="43"/>
      <c r="CF699" s="43"/>
      <c r="CG699" s="43"/>
      <c r="CH699" s="43"/>
      <c r="CI699" s="43"/>
      <c r="CJ699" s="43"/>
      <c r="CK699" s="43"/>
      <c r="CL699" s="43"/>
      <c r="CM699" s="43"/>
      <c r="CN699" s="43"/>
      <c r="CO699" s="43"/>
      <c r="CP699" s="43"/>
      <c r="CQ699" s="43"/>
      <c r="CR699" s="43"/>
      <c r="CS699" s="43"/>
      <c r="CT699" s="43"/>
      <c r="CU699" s="43"/>
      <c r="CV699" s="43"/>
      <c r="CW699" s="43"/>
      <c r="CX699" s="43"/>
      <c r="CY699" s="43"/>
      <c r="CZ699" s="43"/>
      <c r="DA699" s="43"/>
      <c r="DC699" s="198"/>
      <c r="DD699" s="43"/>
      <c r="DE699" s="43"/>
      <c r="DF699" s="43"/>
      <c r="DG699" s="43"/>
      <c r="DH699" s="43"/>
      <c r="DI699" s="43"/>
      <c r="DJ699" s="43"/>
      <c r="DK699" s="43"/>
      <c r="DL699" s="43"/>
      <c r="DM699" s="43"/>
      <c r="DN699" s="43"/>
      <c r="DO699" s="43"/>
      <c r="DP699" s="43"/>
      <c r="DQ699" s="43"/>
      <c r="DR699" s="43"/>
      <c r="DS699" s="43"/>
      <c r="DT699" s="43"/>
      <c r="DU699" s="43"/>
      <c r="DV699" s="43"/>
      <c r="DW699" s="43"/>
      <c r="DX699" s="43"/>
      <c r="DY699" s="43"/>
      <c r="DZ699" s="43"/>
      <c r="EA699" s="43"/>
      <c r="EB699" s="43"/>
      <c r="EC699" s="43"/>
      <c r="ED699" s="43"/>
      <c r="EE699" s="43"/>
      <c r="EF699" s="43"/>
      <c r="EG699" s="43"/>
      <c r="EH699" s="43"/>
      <c r="EI699" s="43"/>
      <c r="EJ699" s="43"/>
      <c r="EK699" s="43"/>
      <c r="EL699" s="43"/>
      <c r="EM699" s="43"/>
      <c r="EN699" s="43"/>
      <c r="EO699" s="43"/>
      <c r="EP699" s="43"/>
      <c r="EQ699" s="43"/>
      <c r="ER699" s="43"/>
      <c r="ES699" s="43"/>
      <c r="ET699" s="43"/>
      <c r="EU699" s="43"/>
      <c r="EV699" s="43"/>
      <c r="EW699" s="43"/>
      <c r="EX699" s="43"/>
      <c r="EY699" s="43"/>
      <c r="EZ699" s="43"/>
      <c r="FA699" s="43"/>
      <c r="FB699" s="308"/>
      <c r="FC699" s="43"/>
      <c r="FD699" s="43"/>
      <c r="FE699" s="43"/>
      <c r="FF699" s="43"/>
      <c r="FG699" s="43"/>
      <c r="FH699" s="43"/>
      <c r="FI699" s="43"/>
      <c r="FJ699" s="43"/>
      <c r="FK699" s="43"/>
      <c r="FL699" s="43"/>
      <c r="FM699" s="43"/>
      <c r="FN699" s="43"/>
      <c r="FO699" s="43"/>
      <c r="FP699" s="43"/>
      <c r="FQ699" s="43"/>
      <c r="FR699" s="43"/>
      <c r="FS699" s="43"/>
      <c r="FT699" s="43"/>
      <c r="FU699" s="43"/>
      <c r="FV699" s="43"/>
      <c r="FW699" s="43"/>
      <c r="FX699" s="43"/>
      <c r="FY699" s="43"/>
      <c r="FZ699" s="43"/>
      <c r="GA699" s="43"/>
      <c r="GB699" s="43"/>
      <c r="GC699" s="43"/>
      <c r="GD699" s="43"/>
      <c r="GE699" s="43"/>
      <c r="GF699" s="43"/>
      <c r="GG699" s="43"/>
      <c r="GH699" s="43"/>
      <c r="GI699" s="43"/>
      <c r="GJ699" s="43"/>
      <c r="GK699" s="43"/>
      <c r="GL699" s="43"/>
      <c r="GM699" s="43"/>
      <c r="GN699" s="43"/>
      <c r="GO699" s="43"/>
      <c r="GP699" s="43"/>
      <c r="GQ699" s="43"/>
      <c r="GR699" s="43"/>
      <c r="GS699" s="43"/>
      <c r="GT699" s="43"/>
      <c r="GU699" s="43"/>
      <c r="GV699" s="43"/>
      <c r="GW699" s="43"/>
      <c r="GX699" s="43"/>
      <c r="GY699" s="43"/>
      <c r="GZ699" s="43"/>
      <c r="HA699" s="43"/>
      <c r="HB699" s="43"/>
    </row>
    <row r="700" spans="1:210" x14ac:dyDescent="0.6">
      <c r="A700" s="327">
        <v>43</v>
      </c>
      <c r="B700" s="198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  <c r="AH700" s="43"/>
      <c r="AI700" s="43"/>
      <c r="AJ700" s="43"/>
      <c r="AK700" s="43"/>
      <c r="AL700" s="43"/>
      <c r="AM700" s="43"/>
      <c r="AN700" s="43"/>
      <c r="AO700" s="43"/>
      <c r="AP700" s="43"/>
      <c r="AQ700" s="43"/>
      <c r="AR700" s="43"/>
      <c r="AS700" s="43"/>
      <c r="AT700" s="43"/>
      <c r="AU700" s="43"/>
      <c r="AV700" s="43"/>
      <c r="AW700" s="43"/>
      <c r="AX700" s="43"/>
      <c r="AY700" s="43"/>
      <c r="AZ700" s="43"/>
      <c r="BA700" s="308"/>
      <c r="BB700" s="43"/>
      <c r="BC700" s="43"/>
      <c r="BD700" s="43"/>
      <c r="BE700" s="43"/>
      <c r="BF700" s="43"/>
      <c r="BG700" s="43"/>
      <c r="BH700" s="43"/>
      <c r="BI700" s="43"/>
      <c r="BJ700" s="43"/>
      <c r="BK700" s="43"/>
      <c r="BL700" s="43"/>
      <c r="BM700" s="43"/>
      <c r="BN700" s="43"/>
      <c r="BO700" s="43"/>
      <c r="BP700" s="43"/>
      <c r="BQ700" s="43"/>
      <c r="BR700" s="43"/>
      <c r="BS700" s="43"/>
      <c r="BT700" s="43"/>
      <c r="BU700" s="43"/>
      <c r="BV700" s="43"/>
      <c r="BW700" s="43"/>
      <c r="BX700" s="43"/>
      <c r="BY700" s="43"/>
      <c r="BZ700" s="43"/>
      <c r="CA700" s="43"/>
      <c r="CB700" s="43"/>
      <c r="CC700" s="43"/>
      <c r="CD700" s="43"/>
      <c r="CE700" s="43"/>
      <c r="CF700" s="43"/>
      <c r="CG700" s="43"/>
      <c r="CH700" s="43"/>
      <c r="CI700" s="43"/>
      <c r="CJ700" s="43"/>
      <c r="CK700" s="43"/>
      <c r="CL700" s="43"/>
      <c r="CM700" s="43"/>
      <c r="CN700" s="43"/>
      <c r="CO700" s="43"/>
      <c r="CP700" s="43"/>
      <c r="CQ700" s="43"/>
      <c r="CR700" s="43"/>
      <c r="CS700" s="43"/>
      <c r="CT700" s="43"/>
      <c r="CU700" s="43"/>
      <c r="CV700" s="43"/>
      <c r="CW700" s="43"/>
      <c r="CX700" s="43"/>
      <c r="CY700" s="43"/>
      <c r="CZ700" s="43"/>
      <c r="DA700" s="43"/>
      <c r="DC700" s="198"/>
      <c r="DD700" s="43"/>
      <c r="DE700" s="43"/>
      <c r="DF700" s="43"/>
      <c r="DG700" s="43"/>
      <c r="DH700" s="43"/>
      <c r="DI700" s="43"/>
      <c r="DJ700" s="43"/>
      <c r="DK700" s="43"/>
      <c r="DL700" s="43"/>
      <c r="DM700" s="43"/>
      <c r="DN700" s="43"/>
      <c r="DO700" s="43"/>
      <c r="DP700" s="43"/>
      <c r="DQ700" s="43"/>
      <c r="DR700" s="43"/>
      <c r="DS700" s="43"/>
      <c r="DT700" s="43"/>
      <c r="DU700" s="43"/>
      <c r="DV700" s="43"/>
      <c r="DW700" s="43"/>
      <c r="DX700" s="43"/>
      <c r="DY700" s="43"/>
      <c r="DZ700" s="43"/>
      <c r="EA700" s="43"/>
      <c r="EB700" s="43"/>
      <c r="EC700" s="43"/>
      <c r="ED700" s="43"/>
      <c r="EE700" s="43"/>
      <c r="EF700" s="43"/>
      <c r="EG700" s="43"/>
      <c r="EH700" s="43"/>
      <c r="EI700" s="43"/>
      <c r="EJ700" s="43"/>
      <c r="EK700" s="43"/>
      <c r="EL700" s="43"/>
      <c r="EM700" s="43"/>
      <c r="EN700" s="43"/>
      <c r="EO700" s="43"/>
      <c r="EP700" s="43"/>
      <c r="EQ700" s="43"/>
      <c r="ER700" s="43"/>
      <c r="ES700" s="43"/>
      <c r="ET700" s="43"/>
      <c r="EU700" s="43"/>
      <c r="EV700" s="43"/>
      <c r="EW700" s="43"/>
      <c r="EX700" s="43"/>
      <c r="EY700" s="43"/>
      <c r="EZ700" s="43"/>
      <c r="FA700" s="43"/>
      <c r="FB700" s="308"/>
      <c r="FC700" s="43"/>
      <c r="FD700" s="43"/>
      <c r="FE700" s="43"/>
      <c r="FF700" s="43"/>
      <c r="FG700" s="43"/>
      <c r="FH700" s="43"/>
      <c r="FI700" s="43"/>
      <c r="FJ700" s="43"/>
      <c r="FK700" s="43"/>
      <c r="FL700" s="43"/>
      <c r="FM700" s="43"/>
      <c r="FN700" s="43"/>
      <c r="FO700" s="43"/>
      <c r="FP700" s="43"/>
      <c r="FQ700" s="43"/>
      <c r="FR700" s="43"/>
      <c r="FS700" s="43"/>
      <c r="FT700" s="43"/>
      <c r="FU700" s="43"/>
      <c r="FV700" s="43"/>
      <c r="FW700" s="43"/>
      <c r="FX700" s="43"/>
      <c r="FY700" s="43"/>
      <c r="FZ700" s="43"/>
      <c r="GA700" s="43"/>
      <c r="GB700" s="43"/>
      <c r="GC700" s="43"/>
      <c r="GD700" s="43"/>
      <c r="GE700" s="43"/>
      <c r="GF700" s="43"/>
      <c r="GG700" s="43"/>
      <c r="GH700" s="43"/>
      <c r="GI700" s="43"/>
      <c r="GJ700" s="43"/>
      <c r="GK700" s="43"/>
      <c r="GL700" s="43"/>
      <c r="GM700" s="43"/>
      <c r="GN700" s="43"/>
      <c r="GO700" s="43"/>
      <c r="GP700" s="43"/>
      <c r="GQ700" s="43"/>
      <c r="GR700" s="43"/>
      <c r="GS700" s="43"/>
      <c r="GT700" s="43"/>
      <c r="GU700" s="43"/>
      <c r="GV700" s="43"/>
      <c r="GW700" s="43"/>
      <c r="GX700" s="43"/>
      <c r="GY700" s="43"/>
      <c r="GZ700" s="43"/>
      <c r="HA700" s="43"/>
      <c r="HB700" s="43"/>
    </row>
    <row r="701" spans="1:210" x14ac:dyDescent="0.6">
      <c r="A701" s="327">
        <v>44</v>
      </c>
      <c r="B701" s="198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  <c r="AH701" s="43"/>
      <c r="AI701" s="43"/>
      <c r="AJ701" s="43"/>
      <c r="AK701" s="43"/>
      <c r="AL701" s="43"/>
      <c r="AM701" s="43"/>
      <c r="AN701" s="43"/>
      <c r="AO701" s="43"/>
      <c r="AP701" s="43"/>
      <c r="AQ701" s="43"/>
      <c r="AR701" s="43"/>
      <c r="AS701" s="43"/>
      <c r="AT701" s="43"/>
      <c r="AU701" s="43"/>
      <c r="AV701" s="43"/>
      <c r="AW701" s="43"/>
      <c r="AX701" s="43"/>
      <c r="AY701" s="43"/>
      <c r="AZ701" s="43"/>
      <c r="BA701" s="308"/>
      <c r="BB701" s="43"/>
      <c r="BC701" s="43"/>
      <c r="BD701" s="43"/>
      <c r="BE701" s="43"/>
      <c r="BF701" s="43"/>
      <c r="BG701" s="43"/>
      <c r="BH701" s="43"/>
      <c r="BI701" s="43"/>
      <c r="BJ701" s="43"/>
      <c r="BK701" s="43"/>
      <c r="BL701" s="43"/>
      <c r="BM701" s="43"/>
      <c r="BN701" s="43"/>
      <c r="BO701" s="43"/>
      <c r="BP701" s="43"/>
      <c r="BQ701" s="43"/>
      <c r="BR701" s="43"/>
      <c r="BS701" s="43"/>
      <c r="BT701" s="43"/>
      <c r="BU701" s="43"/>
      <c r="BV701" s="43"/>
      <c r="BW701" s="43"/>
      <c r="BX701" s="43"/>
      <c r="BY701" s="43"/>
      <c r="BZ701" s="43"/>
      <c r="CA701" s="43"/>
      <c r="CB701" s="43"/>
      <c r="CC701" s="43"/>
      <c r="CD701" s="43"/>
      <c r="CE701" s="43"/>
      <c r="CF701" s="43"/>
      <c r="CG701" s="43"/>
      <c r="CH701" s="43"/>
      <c r="CI701" s="43"/>
      <c r="CJ701" s="43"/>
      <c r="CK701" s="43"/>
      <c r="CL701" s="43"/>
      <c r="CM701" s="43"/>
      <c r="CN701" s="43"/>
      <c r="CO701" s="43"/>
      <c r="CP701" s="43"/>
      <c r="CQ701" s="43"/>
      <c r="CR701" s="43"/>
      <c r="CS701" s="43"/>
      <c r="CT701" s="43"/>
      <c r="CU701" s="43"/>
      <c r="CV701" s="43"/>
      <c r="CW701" s="43"/>
      <c r="CX701" s="43"/>
      <c r="CY701" s="43"/>
      <c r="CZ701" s="43"/>
      <c r="DA701" s="43"/>
      <c r="DC701" s="198"/>
      <c r="DD701" s="43"/>
      <c r="DE701" s="43"/>
      <c r="DF701" s="43"/>
      <c r="DG701" s="43"/>
      <c r="DH701" s="43"/>
      <c r="DI701" s="43"/>
      <c r="DJ701" s="43"/>
      <c r="DK701" s="43"/>
      <c r="DL701" s="43"/>
      <c r="DM701" s="43"/>
      <c r="DN701" s="43"/>
      <c r="DO701" s="43"/>
      <c r="DP701" s="43"/>
      <c r="DQ701" s="43"/>
      <c r="DR701" s="43"/>
      <c r="DS701" s="43"/>
      <c r="DT701" s="43"/>
      <c r="DU701" s="43"/>
      <c r="DV701" s="43"/>
      <c r="DW701" s="43"/>
      <c r="DX701" s="43"/>
      <c r="DY701" s="43"/>
      <c r="DZ701" s="43"/>
      <c r="EA701" s="43"/>
      <c r="EB701" s="43"/>
      <c r="EC701" s="43"/>
      <c r="ED701" s="43"/>
      <c r="EE701" s="43"/>
      <c r="EF701" s="43"/>
      <c r="EG701" s="43"/>
      <c r="EH701" s="43"/>
      <c r="EI701" s="43"/>
      <c r="EJ701" s="43"/>
      <c r="EK701" s="43"/>
      <c r="EL701" s="43"/>
      <c r="EM701" s="43"/>
      <c r="EN701" s="43"/>
      <c r="EO701" s="43"/>
      <c r="EP701" s="43"/>
      <c r="EQ701" s="43"/>
      <c r="ER701" s="43"/>
      <c r="ES701" s="43"/>
      <c r="ET701" s="43"/>
      <c r="EU701" s="43"/>
      <c r="EV701" s="43"/>
      <c r="EW701" s="43"/>
      <c r="EX701" s="43"/>
      <c r="EY701" s="43"/>
      <c r="EZ701" s="43"/>
      <c r="FA701" s="43"/>
      <c r="FB701" s="308"/>
      <c r="FC701" s="43"/>
      <c r="FD701" s="43"/>
      <c r="FE701" s="43"/>
      <c r="FF701" s="43"/>
      <c r="FG701" s="43"/>
      <c r="FH701" s="43"/>
      <c r="FI701" s="43"/>
      <c r="FJ701" s="43"/>
      <c r="FK701" s="43"/>
      <c r="FL701" s="43"/>
      <c r="FM701" s="43"/>
      <c r="FN701" s="43"/>
      <c r="FO701" s="43"/>
      <c r="FP701" s="43"/>
      <c r="FQ701" s="43"/>
      <c r="FR701" s="43"/>
      <c r="FS701" s="43"/>
      <c r="FT701" s="43"/>
      <c r="FU701" s="43"/>
      <c r="FV701" s="43"/>
      <c r="FW701" s="43"/>
      <c r="FX701" s="43"/>
      <c r="FY701" s="43"/>
      <c r="FZ701" s="43"/>
      <c r="GA701" s="43"/>
      <c r="GB701" s="43"/>
      <c r="GC701" s="43"/>
      <c r="GD701" s="43"/>
      <c r="GE701" s="43"/>
      <c r="GF701" s="43"/>
      <c r="GG701" s="43"/>
      <c r="GH701" s="43"/>
      <c r="GI701" s="43"/>
      <c r="GJ701" s="43"/>
      <c r="GK701" s="43"/>
      <c r="GL701" s="43"/>
      <c r="GM701" s="43"/>
      <c r="GN701" s="43"/>
      <c r="GO701" s="43"/>
      <c r="GP701" s="43"/>
      <c r="GQ701" s="43"/>
      <c r="GR701" s="43"/>
      <c r="GS701" s="43"/>
      <c r="GT701" s="43"/>
      <c r="GU701" s="43"/>
      <c r="GV701" s="43"/>
      <c r="GW701" s="43"/>
      <c r="GX701" s="43"/>
      <c r="GY701" s="43"/>
      <c r="GZ701" s="43"/>
      <c r="HA701" s="43"/>
      <c r="HB701" s="43"/>
    </row>
    <row r="702" spans="1:210" x14ac:dyDescent="0.6">
      <c r="A702" s="327">
        <v>45</v>
      </c>
      <c r="B702" s="198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  <c r="AH702" s="43"/>
      <c r="AI702" s="43"/>
      <c r="AJ702" s="43"/>
      <c r="AK702" s="43"/>
      <c r="AL702" s="43"/>
      <c r="AM702" s="43"/>
      <c r="AN702" s="43"/>
      <c r="AO702" s="43"/>
      <c r="AP702" s="43"/>
      <c r="AQ702" s="43"/>
      <c r="AR702" s="43"/>
      <c r="AS702" s="43"/>
      <c r="AT702" s="43"/>
      <c r="AU702" s="43"/>
      <c r="AV702" s="43"/>
      <c r="AW702" s="43"/>
      <c r="AX702" s="43"/>
      <c r="AY702" s="43"/>
      <c r="AZ702" s="43"/>
      <c r="BA702" s="308"/>
      <c r="BB702" s="43"/>
      <c r="BC702" s="43"/>
      <c r="BD702" s="43"/>
      <c r="BE702" s="43"/>
      <c r="BF702" s="43"/>
      <c r="BG702" s="43"/>
      <c r="BH702" s="43"/>
      <c r="BI702" s="43"/>
      <c r="BJ702" s="43"/>
      <c r="BK702" s="43"/>
      <c r="BL702" s="43"/>
      <c r="BM702" s="43"/>
      <c r="BN702" s="43"/>
      <c r="BO702" s="43"/>
      <c r="BP702" s="43"/>
      <c r="BQ702" s="43"/>
      <c r="BR702" s="43"/>
      <c r="BS702" s="43"/>
      <c r="BT702" s="43"/>
      <c r="BU702" s="43"/>
      <c r="BV702" s="43"/>
      <c r="BW702" s="43"/>
      <c r="BX702" s="43"/>
      <c r="BY702" s="43"/>
      <c r="BZ702" s="43"/>
      <c r="CA702" s="43"/>
      <c r="CB702" s="43"/>
      <c r="CC702" s="43"/>
      <c r="CD702" s="43"/>
      <c r="CE702" s="43"/>
      <c r="CF702" s="43"/>
      <c r="CG702" s="43"/>
      <c r="CH702" s="43"/>
      <c r="CI702" s="43"/>
      <c r="CJ702" s="43"/>
      <c r="CK702" s="43"/>
      <c r="CL702" s="43"/>
      <c r="CM702" s="43"/>
      <c r="CN702" s="43"/>
      <c r="CO702" s="43"/>
      <c r="CP702" s="43"/>
      <c r="CQ702" s="43"/>
      <c r="CR702" s="43"/>
      <c r="CS702" s="43"/>
      <c r="CT702" s="43"/>
      <c r="CU702" s="43"/>
      <c r="CV702" s="43"/>
      <c r="CW702" s="43"/>
      <c r="CX702" s="43"/>
      <c r="CY702" s="43"/>
      <c r="CZ702" s="43"/>
      <c r="DA702" s="43"/>
      <c r="DC702" s="198"/>
      <c r="DD702" s="43"/>
      <c r="DE702" s="43"/>
      <c r="DF702" s="43"/>
      <c r="DG702" s="43"/>
      <c r="DH702" s="43"/>
      <c r="DI702" s="43"/>
      <c r="DJ702" s="43"/>
      <c r="DK702" s="43"/>
      <c r="DL702" s="43"/>
      <c r="DM702" s="43"/>
      <c r="DN702" s="43"/>
      <c r="DO702" s="43"/>
      <c r="DP702" s="43"/>
      <c r="DQ702" s="43"/>
      <c r="DR702" s="43"/>
      <c r="DS702" s="43"/>
      <c r="DT702" s="43"/>
      <c r="DU702" s="43"/>
      <c r="DV702" s="43"/>
      <c r="DW702" s="43"/>
      <c r="DX702" s="43"/>
      <c r="DY702" s="43"/>
      <c r="DZ702" s="43"/>
      <c r="EA702" s="43"/>
      <c r="EB702" s="43"/>
      <c r="EC702" s="43"/>
      <c r="ED702" s="43"/>
      <c r="EE702" s="43"/>
      <c r="EF702" s="43"/>
      <c r="EG702" s="43"/>
      <c r="EH702" s="43"/>
      <c r="EI702" s="43"/>
      <c r="EJ702" s="43"/>
      <c r="EK702" s="43"/>
      <c r="EL702" s="43"/>
      <c r="EM702" s="43"/>
      <c r="EN702" s="43"/>
      <c r="EO702" s="43"/>
      <c r="EP702" s="43"/>
      <c r="EQ702" s="43"/>
      <c r="ER702" s="43"/>
      <c r="ES702" s="43"/>
      <c r="ET702" s="43"/>
      <c r="EU702" s="43"/>
      <c r="EV702" s="43"/>
      <c r="EW702" s="43"/>
      <c r="EX702" s="43"/>
      <c r="EY702" s="43"/>
      <c r="EZ702" s="43"/>
      <c r="FA702" s="43"/>
      <c r="FB702" s="308"/>
      <c r="FC702" s="43"/>
      <c r="FD702" s="43"/>
      <c r="FE702" s="43"/>
      <c r="FF702" s="43"/>
      <c r="FG702" s="43"/>
      <c r="FH702" s="43"/>
      <c r="FI702" s="43"/>
      <c r="FJ702" s="43"/>
      <c r="FK702" s="43"/>
      <c r="FL702" s="43"/>
      <c r="FM702" s="43"/>
      <c r="FN702" s="43"/>
      <c r="FO702" s="43"/>
      <c r="FP702" s="43"/>
      <c r="FQ702" s="43"/>
      <c r="FR702" s="43"/>
      <c r="FS702" s="43"/>
      <c r="FT702" s="43"/>
      <c r="FU702" s="43"/>
      <c r="FV702" s="43"/>
      <c r="FW702" s="43"/>
      <c r="FX702" s="43"/>
      <c r="FY702" s="43"/>
      <c r="FZ702" s="43"/>
      <c r="GA702" s="43"/>
      <c r="GB702" s="43"/>
      <c r="GC702" s="43"/>
      <c r="GD702" s="43"/>
      <c r="GE702" s="43"/>
      <c r="GF702" s="43"/>
      <c r="GG702" s="43"/>
      <c r="GH702" s="43"/>
      <c r="GI702" s="43"/>
      <c r="GJ702" s="43"/>
      <c r="GK702" s="43"/>
      <c r="GL702" s="43"/>
      <c r="GM702" s="43"/>
      <c r="GN702" s="43"/>
      <c r="GO702" s="43"/>
      <c r="GP702" s="43"/>
      <c r="GQ702" s="43"/>
      <c r="GR702" s="43"/>
      <c r="GS702" s="43"/>
      <c r="GT702" s="43"/>
      <c r="GU702" s="43"/>
      <c r="GV702" s="43"/>
      <c r="GW702" s="43"/>
      <c r="GX702" s="43"/>
      <c r="GY702" s="43"/>
      <c r="GZ702" s="43"/>
      <c r="HA702" s="43"/>
      <c r="HB702" s="43"/>
    </row>
    <row r="703" spans="1:210" x14ac:dyDescent="0.6">
      <c r="A703" s="327">
        <v>46</v>
      </c>
      <c r="B703" s="198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  <c r="AH703" s="43"/>
      <c r="AI703" s="43"/>
      <c r="AJ703" s="43"/>
      <c r="AK703" s="43"/>
      <c r="AL703" s="43"/>
      <c r="AM703" s="43"/>
      <c r="AN703" s="43"/>
      <c r="AO703" s="43"/>
      <c r="AP703" s="43"/>
      <c r="AQ703" s="43"/>
      <c r="AR703" s="43"/>
      <c r="AS703" s="43"/>
      <c r="AT703" s="43"/>
      <c r="AU703" s="43"/>
      <c r="AV703" s="43"/>
      <c r="AW703" s="43"/>
      <c r="AX703" s="43"/>
      <c r="AY703" s="43"/>
      <c r="AZ703" s="43"/>
      <c r="BA703" s="308"/>
      <c r="BB703" s="43"/>
      <c r="BC703" s="43"/>
      <c r="BD703" s="43"/>
      <c r="BE703" s="43"/>
      <c r="BF703" s="43"/>
      <c r="BG703" s="43"/>
      <c r="BH703" s="43"/>
      <c r="BI703" s="43"/>
      <c r="BJ703" s="43"/>
      <c r="BK703" s="43"/>
      <c r="BL703" s="43"/>
      <c r="BM703" s="43"/>
      <c r="BN703" s="43"/>
      <c r="BO703" s="43"/>
      <c r="BP703" s="43"/>
      <c r="BQ703" s="43"/>
      <c r="BR703" s="43"/>
      <c r="BS703" s="43"/>
      <c r="BT703" s="43"/>
      <c r="BU703" s="43"/>
      <c r="BV703" s="43"/>
      <c r="BW703" s="43"/>
      <c r="BX703" s="43"/>
      <c r="BY703" s="43"/>
      <c r="BZ703" s="43"/>
      <c r="CA703" s="43"/>
      <c r="CB703" s="43"/>
      <c r="CC703" s="43"/>
      <c r="CD703" s="43"/>
      <c r="CE703" s="43"/>
      <c r="CF703" s="43"/>
      <c r="CG703" s="43"/>
      <c r="CH703" s="43"/>
      <c r="CI703" s="43"/>
      <c r="CJ703" s="43"/>
      <c r="CK703" s="43"/>
      <c r="CL703" s="43"/>
      <c r="CM703" s="43"/>
      <c r="CN703" s="43"/>
      <c r="CO703" s="43"/>
      <c r="CP703" s="43"/>
      <c r="CQ703" s="43"/>
      <c r="CR703" s="43"/>
      <c r="CS703" s="43"/>
      <c r="CT703" s="43"/>
      <c r="CU703" s="43"/>
      <c r="CV703" s="43"/>
      <c r="CW703" s="43"/>
      <c r="CX703" s="43"/>
      <c r="CY703" s="43"/>
      <c r="CZ703" s="43"/>
      <c r="DA703" s="43"/>
      <c r="DC703" s="198"/>
      <c r="DD703" s="43"/>
      <c r="DE703" s="43"/>
      <c r="DF703" s="43"/>
      <c r="DG703" s="43"/>
      <c r="DH703" s="43"/>
      <c r="DI703" s="43"/>
      <c r="DJ703" s="43"/>
      <c r="DK703" s="43"/>
      <c r="DL703" s="43"/>
      <c r="DM703" s="43"/>
      <c r="DN703" s="43"/>
      <c r="DO703" s="43"/>
      <c r="DP703" s="43"/>
      <c r="DQ703" s="43"/>
      <c r="DR703" s="43"/>
      <c r="DS703" s="43"/>
      <c r="DT703" s="43"/>
      <c r="DU703" s="43"/>
      <c r="DV703" s="43"/>
      <c r="DW703" s="43"/>
      <c r="DX703" s="43"/>
      <c r="DY703" s="43"/>
      <c r="DZ703" s="43"/>
      <c r="EA703" s="43"/>
      <c r="EB703" s="43"/>
      <c r="EC703" s="43"/>
      <c r="ED703" s="43"/>
      <c r="EE703" s="43"/>
      <c r="EF703" s="43"/>
      <c r="EG703" s="43"/>
      <c r="EH703" s="43"/>
      <c r="EI703" s="43"/>
      <c r="EJ703" s="43"/>
      <c r="EK703" s="43"/>
      <c r="EL703" s="43"/>
      <c r="EM703" s="43"/>
      <c r="EN703" s="43"/>
      <c r="EO703" s="43"/>
      <c r="EP703" s="43"/>
      <c r="EQ703" s="43"/>
      <c r="ER703" s="43"/>
      <c r="ES703" s="43"/>
      <c r="ET703" s="43"/>
      <c r="EU703" s="43"/>
      <c r="EV703" s="43"/>
      <c r="EW703" s="43"/>
      <c r="EX703" s="43"/>
      <c r="EY703" s="43"/>
      <c r="EZ703" s="43"/>
      <c r="FA703" s="43"/>
      <c r="FB703" s="308"/>
      <c r="FC703" s="43"/>
      <c r="FD703" s="43"/>
      <c r="FE703" s="43"/>
      <c r="FF703" s="43"/>
      <c r="FG703" s="43"/>
      <c r="FH703" s="43"/>
      <c r="FI703" s="43"/>
      <c r="FJ703" s="43"/>
      <c r="FK703" s="43"/>
      <c r="FL703" s="43"/>
      <c r="FM703" s="43"/>
      <c r="FN703" s="43"/>
      <c r="FO703" s="43"/>
      <c r="FP703" s="43"/>
      <c r="FQ703" s="43"/>
      <c r="FR703" s="43"/>
      <c r="FS703" s="43"/>
      <c r="FT703" s="43"/>
      <c r="FU703" s="43"/>
      <c r="FV703" s="43"/>
      <c r="FW703" s="43"/>
      <c r="FX703" s="43"/>
      <c r="FY703" s="43"/>
      <c r="FZ703" s="43"/>
      <c r="GA703" s="43"/>
      <c r="GB703" s="43"/>
      <c r="GC703" s="43"/>
      <c r="GD703" s="43"/>
      <c r="GE703" s="43"/>
      <c r="GF703" s="43"/>
      <c r="GG703" s="43"/>
      <c r="GH703" s="43"/>
      <c r="GI703" s="43"/>
      <c r="GJ703" s="43"/>
      <c r="GK703" s="43"/>
      <c r="GL703" s="43"/>
      <c r="GM703" s="43"/>
      <c r="GN703" s="43"/>
      <c r="GO703" s="43"/>
      <c r="GP703" s="43"/>
      <c r="GQ703" s="43"/>
      <c r="GR703" s="43"/>
      <c r="GS703" s="43"/>
      <c r="GT703" s="43"/>
      <c r="GU703" s="43"/>
      <c r="GV703" s="43"/>
      <c r="GW703" s="43"/>
      <c r="GX703" s="43"/>
      <c r="GY703" s="43"/>
      <c r="GZ703" s="43"/>
      <c r="HA703" s="43"/>
      <c r="HB703" s="43"/>
    </row>
    <row r="704" spans="1:210" x14ac:dyDescent="0.6">
      <c r="A704" s="327">
        <v>47</v>
      </c>
      <c r="B704" s="198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  <c r="AH704" s="43"/>
      <c r="AI704" s="43"/>
      <c r="AJ704" s="43"/>
      <c r="AK704" s="43"/>
      <c r="AL704" s="43"/>
      <c r="AM704" s="43"/>
      <c r="AN704" s="43"/>
      <c r="AO704" s="43"/>
      <c r="AP704" s="43"/>
      <c r="AQ704" s="43"/>
      <c r="AR704" s="43"/>
      <c r="AS704" s="43"/>
      <c r="AT704" s="43"/>
      <c r="AU704" s="43"/>
      <c r="AV704" s="43"/>
      <c r="AW704" s="43"/>
      <c r="AX704" s="43"/>
      <c r="AY704" s="43"/>
      <c r="AZ704" s="43"/>
      <c r="BA704" s="308"/>
      <c r="BB704" s="43"/>
      <c r="BC704" s="43"/>
      <c r="BD704" s="43"/>
      <c r="BE704" s="43"/>
      <c r="BF704" s="43"/>
      <c r="BG704" s="43"/>
      <c r="BH704" s="43"/>
      <c r="BI704" s="43"/>
      <c r="BJ704" s="43"/>
      <c r="BK704" s="43"/>
      <c r="BL704" s="43"/>
      <c r="BM704" s="43"/>
      <c r="BN704" s="43"/>
      <c r="BO704" s="43"/>
      <c r="BP704" s="43"/>
      <c r="BQ704" s="43"/>
      <c r="BR704" s="43"/>
      <c r="BS704" s="43"/>
      <c r="BT704" s="43"/>
      <c r="BU704" s="43"/>
      <c r="BV704" s="43"/>
      <c r="BW704" s="43"/>
      <c r="BX704" s="43"/>
      <c r="BY704" s="43"/>
      <c r="BZ704" s="43"/>
      <c r="CA704" s="43"/>
      <c r="CB704" s="43"/>
      <c r="CC704" s="43"/>
      <c r="CD704" s="43"/>
      <c r="CE704" s="43"/>
      <c r="CF704" s="43"/>
      <c r="CG704" s="43"/>
      <c r="CH704" s="43"/>
      <c r="CI704" s="43"/>
      <c r="CJ704" s="43"/>
      <c r="CK704" s="43"/>
      <c r="CL704" s="43"/>
      <c r="CM704" s="43"/>
      <c r="CN704" s="43"/>
      <c r="CO704" s="43"/>
      <c r="CP704" s="43"/>
      <c r="CQ704" s="43"/>
      <c r="CR704" s="43"/>
      <c r="CS704" s="43"/>
      <c r="CT704" s="43"/>
      <c r="CU704" s="43"/>
      <c r="CV704" s="43"/>
      <c r="CW704" s="43"/>
      <c r="CX704" s="43"/>
      <c r="CY704" s="43"/>
      <c r="CZ704" s="43"/>
      <c r="DA704" s="43"/>
      <c r="DC704" s="198"/>
      <c r="DD704" s="43"/>
      <c r="DE704" s="43"/>
      <c r="DF704" s="43"/>
      <c r="DG704" s="43"/>
      <c r="DH704" s="43"/>
      <c r="DI704" s="43"/>
      <c r="DJ704" s="43"/>
      <c r="DK704" s="43"/>
      <c r="DL704" s="43"/>
      <c r="DM704" s="43"/>
      <c r="DN704" s="43"/>
      <c r="DO704" s="43"/>
      <c r="DP704" s="43"/>
      <c r="DQ704" s="43"/>
      <c r="DR704" s="43"/>
      <c r="DS704" s="43"/>
      <c r="DT704" s="43"/>
      <c r="DU704" s="43"/>
      <c r="DV704" s="43"/>
      <c r="DW704" s="43"/>
      <c r="DX704" s="43"/>
      <c r="DY704" s="43"/>
      <c r="DZ704" s="43"/>
      <c r="EA704" s="43"/>
      <c r="EB704" s="43"/>
      <c r="EC704" s="43"/>
      <c r="ED704" s="43"/>
      <c r="EE704" s="43"/>
      <c r="EF704" s="43"/>
      <c r="EG704" s="43"/>
      <c r="EH704" s="43"/>
      <c r="EI704" s="43"/>
      <c r="EJ704" s="43"/>
      <c r="EK704" s="43"/>
      <c r="EL704" s="43"/>
      <c r="EM704" s="43"/>
      <c r="EN704" s="43"/>
      <c r="EO704" s="43"/>
      <c r="EP704" s="43"/>
      <c r="EQ704" s="43"/>
      <c r="ER704" s="43"/>
      <c r="ES704" s="43"/>
      <c r="ET704" s="43"/>
      <c r="EU704" s="43"/>
      <c r="EV704" s="43"/>
      <c r="EW704" s="43"/>
      <c r="EX704" s="43"/>
      <c r="EY704" s="43"/>
      <c r="EZ704" s="43"/>
      <c r="FA704" s="43"/>
      <c r="FB704" s="308"/>
      <c r="FC704" s="43"/>
      <c r="FD704" s="43"/>
      <c r="FE704" s="43"/>
      <c r="FF704" s="43"/>
      <c r="FG704" s="43"/>
      <c r="FH704" s="43"/>
      <c r="FI704" s="43"/>
      <c r="FJ704" s="43"/>
      <c r="FK704" s="43"/>
      <c r="FL704" s="43"/>
      <c r="FM704" s="43"/>
      <c r="FN704" s="43"/>
      <c r="FO704" s="43"/>
      <c r="FP704" s="43"/>
      <c r="FQ704" s="43"/>
      <c r="FR704" s="43"/>
      <c r="FS704" s="43"/>
      <c r="FT704" s="43"/>
      <c r="FU704" s="43"/>
      <c r="FV704" s="43"/>
      <c r="FW704" s="43"/>
      <c r="FX704" s="43"/>
      <c r="FY704" s="43"/>
      <c r="FZ704" s="43"/>
      <c r="GA704" s="43"/>
      <c r="GB704" s="43"/>
      <c r="GC704" s="43"/>
      <c r="GD704" s="43"/>
      <c r="GE704" s="43"/>
      <c r="GF704" s="43"/>
      <c r="GG704" s="43"/>
      <c r="GH704" s="43"/>
      <c r="GI704" s="43"/>
      <c r="GJ704" s="43"/>
      <c r="GK704" s="43"/>
      <c r="GL704" s="43"/>
      <c r="GM704" s="43"/>
      <c r="GN704" s="43"/>
      <c r="GO704" s="43"/>
      <c r="GP704" s="43"/>
      <c r="GQ704" s="43"/>
      <c r="GR704" s="43"/>
      <c r="GS704" s="43"/>
      <c r="GT704" s="43"/>
      <c r="GU704" s="43"/>
      <c r="GV704" s="43"/>
      <c r="GW704" s="43"/>
      <c r="GX704" s="43"/>
      <c r="GY704" s="43"/>
      <c r="GZ704" s="43"/>
      <c r="HA704" s="43"/>
      <c r="HB704" s="43"/>
    </row>
    <row r="705" spans="1:210" x14ac:dyDescent="0.6">
      <c r="A705" s="327">
        <v>48</v>
      </c>
      <c r="B705" s="198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  <c r="AH705" s="43"/>
      <c r="AI705" s="43"/>
      <c r="AJ705" s="43"/>
      <c r="AK705" s="43"/>
      <c r="AL705" s="43"/>
      <c r="AM705" s="43"/>
      <c r="AN705" s="43"/>
      <c r="AO705" s="43"/>
      <c r="AP705" s="43"/>
      <c r="AQ705" s="43"/>
      <c r="AR705" s="43"/>
      <c r="AS705" s="43"/>
      <c r="AT705" s="43"/>
      <c r="AU705" s="43"/>
      <c r="AV705" s="43"/>
      <c r="AW705" s="43"/>
      <c r="AX705" s="43"/>
      <c r="AY705" s="43"/>
      <c r="AZ705" s="43"/>
      <c r="BA705" s="308"/>
      <c r="BB705" s="43"/>
      <c r="BC705" s="43"/>
      <c r="BD705" s="43"/>
      <c r="BE705" s="43"/>
      <c r="BF705" s="43"/>
      <c r="BG705" s="43"/>
      <c r="BH705" s="43"/>
      <c r="BI705" s="43"/>
      <c r="BJ705" s="43"/>
      <c r="BK705" s="43"/>
      <c r="BL705" s="43"/>
      <c r="BM705" s="43"/>
      <c r="BN705" s="43"/>
      <c r="BO705" s="43"/>
      <c r="BP705" s="43"/>
      <c r="BQ705" s="43"/>
      <c r="BR705" s="43"/>
      <c r="BS705" s="43"/>
      <c r="BT705" s="43"/>
      <c r="BU705" s="43"/>
      <c r="BV705" s="43"/>
      <c r="BW705" s="43"/>
      <c r="BX705" s="43"/>
      <c r="BY705" s="43"/>
      <c r="BZ705" s="43"/>
      <c r="CA705" s="43"/>
      <c r="CB705" s="43"/>
      <c r="CC705" s="43"/>
      <c r="CD705" s="43"/>
      <c r="CE705" s="43"/>
      <c r="CF705" s="43"/>
      <c r="CG705" s="43"/>
      <c r="CH705" s="43"/>
      <c r="CI705" s="43"/>
      <c r="CJ705" s="43"/>
      <c r="CK705" s="43"/>
      <c r="CL705" s="43"/>
      <c r="CM705" s="43"/>
      <c r="CN705" s="43"/>
      <c r="CO705" s="43"/>
      <c r="CP705" s="43"/>
      <c r="CQ705" s="43"/>
      <c r="CR705" s="43"/>
      <c r="CS705" s="43"/>
      <c r="CT705" s="43"/>
      <c r="CU705" s="43"/>
      <c r="CV705" s="43"/>
      <c r="CW705" s="43"/>
      <c r="CX705" s="43"/>
      <c r="CY705" s="43"/>
      <c r="CZ705" s="43"/>
      <c r="DA705" s="43"/>
      <c r="DC705" s="198"/>
      <c r="DD705" s="43"/>
      <c r="DE705" s="43"/>
      <c r="DF705" s="43"/>
      <c r="DG705" s="43"/>
      <c r="DH705" s="43"/>
      <c r="DI705" s="43"/>
      <c r="DJ705" s="43"/>
      <c r="DK705" s="43"/>
      <c r="DL705" s="43"/>
      <c r="DM705" s="43"/>
      <c r="DN705" s="43"/>
      <c r="DO705" s="43"/>
      <c r="DP705" s="43"/>
      <c r="DQ705" s="43"/>
      <c r="DR705" s="43"/>
      <c r="DS705" s="43"/>
      <c r="DT705" s="43"/>
      <c r="DU705" s="43"/>
      <c r="DV705" s="43"/>
      <c r="DW705" s="43"/>
      <c r="DX705" s="43"/>
      <c r="DY705" s="43"/>
      <c r="DZ705" s="43"/>
      <c r="EA705" s="43"/>
      <c r="EB705" s="43"/>
      <c r="EC705" s="43"/>
      <c r="ED705" s="43"/>
      <c r="EE705" s="43"/>
      <c r="EF705" s="43"/>
      <c r="EG705" s="43"/>
      <c r="EH705" s="43"/>
      <c r="EI705" s="43"/>
      <c r="EJ705" s="43"/>
      <c r="EK705" s="43"/>
      <c r="EL705" s="43"/>
      <c r="EM705" s="43"/>
      <c r="EN705" s="43"/>
      <c r="EO705" s="43"/>
      <c r="EP705" s="43"/>
      <c r="EQ705" s="43"/>
      <c r="ER705" s="43"/>
      <c r="ES705" s="43"/>
      <c r="ET705" s="43"/>
      <c r="EU705" s="43"/>
      <c r="EV705" s="43"/>
      <c r="EW705" s="43"/>
      <c r="EX705" s="43"/>
      <c r="EY705" s="43"/>
      <c r="EZ705" s="43"/>
      <c r="FA705" s="43"/>
      <c r="FB705" s="308"/>
      <c r="FC705" s="43"/>
      <c r="FD705" s="43"/>
      <c r="FE705" s="43"/>
      <c r="FF705" s="43"/>
      <c r="FG705" s="43"/>
      <c r="FH705" s="43"/>
      <c r="FI705" s="43"/>
      <c r="FJ705" s="43"/>
      <c r="FK705" s="43"/>
      <c r="FL705" s="43"/>
      <c r="FM705" s="43"/>
      <c r="FN705" s="43"/>
      <c r="FO705" s="43"/>
      <c r="FP705" s="43"/>
      <c r="FQ705" s="43"/>
      <c r="FR705" s="43"/>
      <c r="FS705" s="43"/>
      <c r="FT705" s="43"/>
      <c r="FU705" s="43"/>
      <c r="FV705" s="43"/>
      <c r="FW705" s="43"/>
      <c r="FX705" s="43"/>
      <c r="FY705" s="43"/>
      <c r="FZ705" s="43"/>
      <c r="GA705" s="43"/>
      <c r="GB705" s="43"/>
      <c r="GC705" s="43"/>
      <c r="GD705" s="43"/>
      <c r="GE705" s="43"/>
      <c r="GF705" s="43"/>
      <c r="GG705" s="43"/>
      <c r="GH705" s="43"/>
      <c r="GI705" s="43"/>
      <c r="GJ705" s="43"/>
      <c r="GK705" s="43"/>
      <c r="GL705" s="43"/>
      <c r="GM705" s="43"/>
      <c r="GN705" s="43"/>
      <c r="GO705" s="43"/>
      <c r="GP705" s="43"/>
      <c r="GQ705" s="43"/>
      <c r="GR705" s="43"/>
      <c r="GS705" s="43"/>
      <c r="GT705" s="43"/>
      <c r="GU705" s="43"/>
      <c r="GV705" s="43"/>
      <c r="GW705" s="43"/>
      <c r="GX705" s="43"/>
      <c r="GY705" s="43"/>
      <c r="GZ705" s="43"/>
      <c r="HA705" s="43"/>
      <c r="HB705" s="43"/>
    </row>
    <row r="706" spans="1:210" x14ac:dyDescent="0.6">
      <c r="A706" s="327">
        <v>49</v>
      </c>
      <c r="B706" s="198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  <c r="AH706" s="43"/>
      <c r="AI706" s="43"/>
      <c r="AJ706" s="43"/>
      <c r="AK706" s="43"/>
      <c r="AL706" s="43"/>
      <c r="AM706" s="43"/>
      <c r="AN706" s="43"/>
      <c r="AO706" s="43"/>
      <c r="AP706" s="43"/>
      <c r="AQ706" s="43"/>
      <c r="AR706" s="43"/>
      <c r="AS706" s="43"/>
      <c r="AT706" s="43"/>
      <c r="AU706" s="43"/>
      <c r="AV706" s="43"/>
      <c r="AW706" s="43"/>
      <c r="AX706" s="43"/>
      <c r="AY706" s="43"/>
      <c r="AZ706" s="43"/>
      <c r="BA706" s="308"/>
      <c r="BB706" s="43"/>
      <c r="BC706" s="43"/>
      <c r="BD706" s="43"/>
      <c r="BE706" s="43"/>
      <c r="BF706" s="43"/>
      <c r="BG706" s="43"/>
      <c r="BH706" s="43"/>
      <c r="BI706" s="43"/>
      <c r="BJ706" s="43"/>
      <c r="BK706" s="43"/>
      <c r="BL706" s="43"/>
      <c r="BM706" s="43"/>
      <c r="BN706" s="43"/>
      <c r="BO706" s="43"/>
      <c r="BP706" s="43"/>
      <c r="BQ706" s="43"/>
      <c r="BR706" s="43"/>
      <c r="BS706" s="43"/>
      <c r="BT706" s="43"/>
      <c r="BU706" s="43"/>
      <c r="BV706" s="43"/>
      <c r="BW706" s="43"/>
      <c r="BX706" s="43"/>
      <c r="BY706" s="43"/>
      <c r="BZ706" s="43"/>
      <c r="CA706" s="43"/>
      <c r="CB706" s="43"/>
      <c r="CC706" s="43"/>
      <c r="CD706" s="43"/>
      <c r="CE706" s="43"/>
      <c r="CF706" s="43"/>
      <c r="CG706" s="43"/>
      <c r="CH706" s="43"/>
      <c r="CI706" s="43"/>
      <c r="CJ706" s="43"/>
      <c r="CK706" s="43"/>
      <c r="CL706" s="43"/>
      <c r="CM706" s="43"/>
      <c r="CN706" s="43"/>
      <c r="CO706" s="43"/>
      <c r="CP706" s="43"/>
      <c r="CQ706" s="43"/>
      <c r="CR706" s="43"/>
      <c r="CS706" s="43"/>
      <c r="CT706" s="43"/>
      <c r="CU706" s="43"/>
      <c r="CV706" s="43"/>
      <c r="CW706" s="43"/>
      <c r="CX706" s="43"/>
      <c r="CY706" s="43"/>
      <c r="CZ706" s="43"/>
      <c r="DA706" s="43"/>
      <c r="DC706" s="198"/>
      <c r="DD706" s="43"/>
      <c r="DE706" s="43"/>
      <c r="DF706" s="43"/>
      <c r="DG706" s="43"/>
      <c r="DH706" s="43"/>
      <c r="DI706" s="43"/>
      <c r="DJ706" s="43"/>
      <c r="DK706" s="43"/>
      <c r="DL706" s="43"/>
      <c r="DM706" s="43"/>
      <c r="DN706" s="43"/>
      <c r="DO706" s="43"/>
      <c r="DP706" s="43"/>
      <c r="DQ706" s="43"/>
      <c r="DR706" s="43"/>
      <c r="DS706" s="43"/>
      <c r="DT706" s="43"/>
      <c r="DU706" s="43"/>
      <c r="DV706" s="43"/>
      <c r="DW706" s="43"/>
      <c r="DX706" s="43"/>
      <c r="DY706" s="43"/>
      <c r="DZ706" s="43"/>
      <c r="EA706" s="43"/>
      <c r="EB706" s="43"/>
      <c r="EC706" s="43"/>
      <c r="ED706" s="43"/>
      <c r="EE706" s="43"/>
      <c r="EF706" s="43"/>
      <c r="EG706" s="43"/>
      <c r="EH706" s="43"/>
      <c r="EI706" s="43"/>
      <c r="EJ706" s="43"/>
      <c r="EK706" s="43"/>
      <c r="EL706" s="43"/>
      <c r="EM706" s="43"/>
      <c r="EN706" s="43"/>
      <c r="EO706" s="43"/>
      <c r="EP706" s="43"/>
      <c r="EQ706" s="43"/>
      <c r="ER706" s="43"/>
      <c r="ES706" s="43"/>
      <c r="ET706" s="43"/>
      <c r="EU706" s="43"/>
      <c r="EV706" s="43"/>
      <c r="EW706" s="43"/>
      <c r="EX706" s="43"/>
      <c r="EY706" s="43"/>
      <c r="EZ706" s="43"/>
      <c r="FA706" s="43"/>
      <c r="FB706" s="308"/>
      <c r="FC706" s="43"/>
      <c r="FD706" s="43"/>
      <c r="FE706" s="43"/>
      <c r="FF706" s="43"/>
      <c r="FG706" s="43"/>
      <c r="FH706" s="43"/>
      <c r="FI706" s="43"/>
      <c r="FJ706" s="43"/>
      <c r="FK706" s="43"/>
      <c r="FL706" s="43"/>
      <c r="FM706" s="43"/>
      <c r="FN706" s="43"/>
      <c r="FO706" s="43"/>
      <c r="FP706" s="43"/>
      <c r="FQ706" s="43"/>
      <c r="FR706" s="43"/>
      <c r="FS706" s="43"/>
      <c r="FT706" s="43"/>
      <c r="FU706" s="43"/>
      <c r="FV706" s="43"/>
      <c r="FW706" s="43"/>
      <c r="FX706" s="43"/>
      <c r="FY706" s="43"/>
      <c r="FZ706" s="43"/>
      <c r="GA706" s="43"/>
      <c r="GB706" s="43"/>
      <c r="GC706" s="43"/>
      <c r="GD706" s="43"/>
      <c r="GE706" s="43"/>
      <c r="GF706" s="43"/>
      <c r="GG706" s="43"/>
      <c r="GH706" s="43"/>
      <c r="GI706" s="43"/>
      <c r="GJ706" s="43"/>
      <c r="GK706" s="43"/>
      <c r="GL706" s="43"/>
      <c r="GM706" s="43"/>
      <c r="GN706" s="43"/>
      <c r="GO706" s="43"/>
      <c r="GP706" s="43"/>
      <c r="GQ706" s="43"/>
      <c r="GR706" s="43"/>
      <c r="GS706" s="43"/>
      <c r="GT706" s="43"/>
      <c r="GU706" s="43"/>
      <c r="GV706" s="43"/>
      <c r="GW706" s="43"/>
      <c r="GX706" s="43"/>
      <c r="GY706" s="43"/>
      <c r="GZ706" s="43"/>
      <c r="HA706" s="43"/>
      <c r="HB706" s="43"/>
    </row>
    <row r="707" spans="1:210" x14ac:dyDescent="0.6">
      <c r="A707" s="327">
        <v>50</v>
      </c>
      <c r="B707" s="198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  <c r="AH707" s="43"/>
      <c r="AI707" s="43"/>
      <c r="AJ707" s="43"/>
      <c r="AK707" s="43"/>
      <c r="AL707" s="43"/>
      <c r="AM707" s="43"/>
      <c r="AN707" s="43"/>
      <c r="AO707" s="43"/>
      <c r="AP707" s="43"/>
      <c r="AQ707" s="43"/>
      <c r="AR707" s="43"/>
      <c r="AS707" s="43"/>
      <c r="AT707" s="43"/>
      <c r="AU707" s="43"/>
      <c r="AV707" s="43"/>
      <c r="AW707" s="43"/>
      <c r="AX707" s="43"/>
      <c r="AY707" s="43"/>
      <c r="AZ707" s="43"/>
      <c r="BA707" s="308"/>
      <c r="BB707" s="43"/>
      <c r="BC707" s="43"/>
      <c r="BD707" s="43"/>
      <c r="BE707" s="43"/>
      <c r="BF707" s="43"/>
      <c r="BG707" s="43"/>
      <c r="BH707" s="43"/>
      <c r="BI707" s="43"/>
      <c r="BJ707" s="43"/>
      <c r="BK707" s="43"/>
      <c r="BL707" s="43"/>
      <c r="BM707" s="43"/>
      <c r="BN707" s="43"/>
      <c r="BO707" s="43"/>
      <c r="BP707" s="43"/>
      <c r="BQ707" s="43"/>
      <c r="BR707" s="43"/>
      <c r="BS707" s="43"/>
      <c r="BT707" s="43"/>
      <c r="BU707" s="43"/>
      <c r="BV707" s="43"/>
      <c r="BW707" s="43"/>
      <c r="BX707" s="43"/>
      <c r="BY707" s="43"/>
      <c r="BZ707" s="43"/>
      <c r="CA707" s="43"/>
      <c r="CB707" s="43"/>
      <c r="CC707" s="43"/>
      <c r="CD707" s="43"/>
      <c r="CE707" s="43"/>
      <c r="CF707" s="43"/>
      <c r="CG707" s="43"/>
      <c r="CH707" s="43"/>
      <c r="CI707" s="43"/>
      <c r="CJ707" s="43"/>
      <c r="CK707" s="43"/>
      <c r="CL707" s="43"/>
      <c r="CM707" s="43"/>
      <c r="CN707" s="43"/>
      <c r="CO707" s="43"/>
      <c r="CP707" s="43"/>
      <c r="CQ707" s="43"/>
      <c r="CR707" s="43"/>
      <c r="CS707" s="43"/>
      <c r="CT707" s="43"/>
      <c r="CU707" s="43"/>
      <c r="CV707" s="43"/>
      <c r="CW707" s="43"/>
      <c r="CX707" s="43"/>
      <c r="CY707" s="43"/>
      <c r="CZ707" s="43"/>
      <c r="DA707" s="43"/>
      <c r="DC707" s="198"/>
      <c r="DD707" s="43"/>
      <c r="DE707" s="43"/>
      <c r="DF707" s="43"/>
      <c r="DG707" s="43"/>
      <c r="DH707" s="43"/>
      <c r="DI707" s="43"/>
      <c r="DJ707" s="43"/>
      <c r="DK707" s="43"/>
      <c r="DL707" s="43"/>
      <c r="DM707" s="43"/>
      <c r="DN707" s="43"/>
      <c r="DO707" s="43"/>
      <c r="DP707" s="43"/>
      <c r="DQ707" s="43"/>
      <c r="DR707" s="43"/>
      <c r="DS707" s="43"/>
      <c r="DT707" s="43"/>
      <c r="DU707" s="43"/>
      <c r="DV707" s="43"/>
      <c r="DW707" s="43"/>
      <c r="DX707" s="43"/>
      <c r="DY707" s="43"/>
      <c r="DZ707" s="43"/>
      <c r="EA707" s="43"/>
      <c r="EB707" s="43"/>
      <c r="EC707" s="43"/>
      <c r="ED707" s="43"/>
      <c r="EE707" s="43"/>
      <c r="EF707" s="43"/>
      <c r="EG707" s="43"/>
      <c r="EH707" s="43"/>
      <c r="EI707" s="43"/>
      <c r="EJ707" s="43"/>
      <c r="EK707" s="43"/>
      <c r="EL707" s="43"/>
      <c r="EM707" s="43"/>
      <c r="EN707" s="43"/>
      <c r="EO707" s="43"/>
      <c r="EP707" s="43"/>
      <c r="EQ707" s="43"/>
      <c r="ER707" s="43"/>
      <c r="ES707" s="43"/>
      <c r="ET707" s="43"/>
      <c r="EU707" s="43"/>
      <c r="EV707" s="43"/>
      <c r="EW707" s="43"/>
      <c r="EX707" s="43"/>
      <c r="EY707" s="43"/>
      <c r="EZ707" s="43"/>
      <c r="FA707" s="43"/>
      <c r="FB707" s="308"/>
      <c r="FC707" s="43"/>
      <c r="FD707" s="43"/>
      <c r="FE707" s="43"/>
      <c r="FF707" s="43"/>
      <c r="FG707" s="43"/>
      <c r="FH707" s="43"/>
      <c r="FI707" s="43"/>
      <c r="FJ707" s="43"/>
      <c r="FK707" s="43"/>
      <c r="FL707" s="43"/>
      <c r="FM707" s="43"/>
      <c r="FN707" s="43"/>
      <c r="FO707" s="43"/>
      <c r="FP707" s="43"/>
      <c r="FQ707" s="43"/>
      <c r="FR707" s="43"/>
      <c r="FS707" s="43"/>
      <c r="FT707" s="43"/>
      <c r="FU707" s="43"/>
      <c r="FV707" s="43"/>
      <c r="FW707" s="43"/>
      <c r="FX707" s="43"/>
      <c r="FY707" s="43"/>
      <c r="FZ707" s="43"/>
      <c r="GA707" s="43"/>
      <c r="GB707" s="43"/>
      <c r="GC707" s="43"/>
      <c r="GD707" s="43"/>
      <c r="GE707" s="43"/>
      <c r="GF707" s="43"/>
      <c r="GG707" s="43"/>
      <c r="GH707" s="43"/>
      <c r="GI707" s="43"/>
      <c r="GJ707" s="43"/>
      <c r="GK707" s="43"/>
      <c r="GL707" s="43"/>
      <c r="GM707" s="43"/>
      <c r="GN707" s="43"/>
      <c r="GO707" s="43"/>
      <c r="GP707" s="43"/>
      <c r="GQ707" s="43"/>
      <c r="GR707" s="43"/>
      <c r="GS707" s="43"/>
      <c r="GT707" s="43"/>
      <c r="GU707" s="43"/>
      <c r="GV707" s="43"/>
      <c r="GW707" s="43"/>
      <c r="GX707" s="43"/>
      <c r="GY707" s="43"/>
      <c r="GZ707" s="43"/>
      <c r="HA707" s="43"/>
      <c r="HB707" s="43"/>
    </row>
    <row r="708" spans="1:210" ht="16.149999999999999" thickBot="1" x14ac:dyDescent="0.65">
      <c r="B708" s="41"/>
    </row>
    <row r="709" spans="1:210" x14ac:dyDescent="0.6">
      <c r="B709" s="528" t="s">
        <v>192</v>
      </c>
      <c r="C709" s="19"/>
      <c r="BA709" s="187"/>
      <c r="DC709" s="183" t="s">
        <v>192</v>
      </c>
      <c r="DD709" s="19"/>
    </row>
    <row r="710" spans="1:210" s="327" customFormat="1" ht="16.149999999999999" thickBot="1" x14ac:dyDescent="0.65">
      <c r="B710" s="326">
        <f>COUNTA(B712:B761)</f>
        <v>0</v>
      </c>
      <c r="C710" s="326">
        <f>COUNTA(C711:DA711)</f>
        <v>0</v>
      </c>
      <c r="BA710" s="328"/>
      <c r="DC710" s="326">
        <f>COUNTA(DC712:DC761)</f>
        <v>0</v>
      </c>
      <c r="DD710" s="326">
        <f>COUNTA(DD711:HA711)</f>
        <v>0</v>
      </c>
    </row>
    <row r="711" spans="1:210" s="2" customFormat="1" ht="16.149999999999999" thickBot="1" x14ac:dyDescent="0.65">
      <c r="A711" s="327"/>
      <c r="B711" s="185" t="s">
        <v>412</v>
      </c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307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C711" s="185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307"/>
      <c r="FC711" s="42"/>
      <c r="FD711" s="42"/>
      <c r="FE711" s="42"/>
      <c r="FF711" s="42"/>
      <c r="FG711" s="42"/>
      <c r="FH711" s="42"/>
      <c r="FI711" s="42"/>
      <c r="FJ711" s="42"/>
      <c r="FK711" s="42"/>
      <c r="FL711" s="42"/>
      <c r="FM711" s="42"/>
      <c r="FN711" s="42"/>
      <c r="FO711" s="42"/>
      <c r="FP711" s="42"/>
      <c r="FQ711" s="42"/>
      <c r="FR711" s="42"/>
      <c r="FS711" s="42"/>
      <c r="FT711" s="42"/>
      <c r="FU711" s="42"/>
      <c r="FV711" s="42"/>
      <c r="FW711" s="42"/>
      <c r="FX711" s="42"/>
      <c r="FY711" s="42"/>
      <c r="FZ711" s="42"/>
      <c r="GA711" s="42"/>
      <c r="GB711" s="42"/>
      <c r="GC711" s="42"/>
      <c r="GD711" s="42"/>
      <c r="GE711" s="42"/>
      <c r="GF711" s="42"/>
      <c r="GG711" s="42"/>
      <c r="GH711" s="42"/>
      <c r="GI711" s="42"/>
      <c r="GJ711" s="42"/>
      <c r="GK711" s="42"/>
      <c r="GL711" s="42"/>
      <c r="GM711" s="42"/>
      <c r="GN711" s="42"/>
      <c r="GO711" s="42"/>
      <c r="GP711" s="42"/>
      <c r="GQ711" s="42"/>
      <c r="GR711" s="42"/>
      <c r="GS711" s="42"/>
      <c r="GT711" s="42"/>
      <c r="GU711" s="42"/>
      <c r="GV711" s="42"/>
      <c r="GW711" s="42"/>
      <c r="GX711" s="42"/>
      <c r="GY711" s="42"/>
      <c r="GZ711" s="42"/>
      <c r="HA711" s="42"/>
      <c r="HB711" s="42"/>
    </row>
    <row r="712" spans="1:210" x14ac:dyDescent="0.6">
      <c r="A712" s="327">
        <v>1</v>
      </c>
      <c r="B712" s="198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  <c r="AH712" s="43"/>
      <c r="AI712" s="43"/>
      <c r="AJ712" s="43"/>
      <c r="AK712" s="43"/>
      <c r="AL712" s="43"/>
      <c r="AM712" s="43"/>
      <c r="AN712" s="43"/>
      <c r="AO712" s="43"/>
      <c r="AP712" s="43"/>
      <c r="AQ712" s="43"/>
      <c r="AR712" s="43"/>
      <c r="AS712" s="43"/>
      <c r="AT712" s="43"/>
      <c r="AU712" s="43"/>
      <c r="AV712" s="43"/>
      <c r="AW712" s="43"/>
      <c r="AX712" s="43"/>
      <c r="AY712" s="43"/>
      <c r="AZ712" s="43"/>
      <c r="BA712" s="308"/>
      <c r="BB712" s="43"/>
      <c r="BC712" s="43"/>
      <c r="BD712" s="43"/>
      <c r="BE712" s="43"/>
      <c r="BF712" s="43"/>
      <c r="BG712" s="43"/>
      <c r="BH712" s="43"/>
      <c r="BI712" s="43"/>
      <c r="BJ712" s="43"/>
      <c r="BK712" s="43"/>
      <c r="BL712" s="43"/>
      <c r="BM712" s="43"/>
      <c r="BN712" s="43"/>
      <c r="BO712" s="43"/>
      <c r="BP712" s="43"/>
      <c r="BQ712" s="43"/>
      <c r="BR712" s="43"/>
      <c r="BS712" s="43"/>
      <c r="BT712" s="43"/>
      <c r="BU712" s="43"/>
      <c r="BV712" s="43"/>
      <c r="BW712" s="43"/>
      <c r="BX712" s="43"/>
      <c r="BY712" s="43"/>
      <c r="BZ712" s="43"/>
      <c r="CA712" s="43"/>
      <c r="CB712" s="43"/>
      <c r="CC712" s="43"/>
      <c r="CD712" s="43"/>
      <c r="CE712" s="43"/>
      <c r="CF712" s="43"/>
      <c r="CG712" s="43"/>
      <c r="CH712" s="43"/>
      <c r="CI712" s="43"/>
      <c r="CJ712" s="43"/>
      <c r="CK712" s="43"/>
      <c r="CL712" s="43"/>
      <c r="CM712" s="43"/>
      <c r="CN712" s="43"/>
      <c r="CO712" s="43"/>
      <c r="CP712" s="43"/>
      <c r="CQ712" s="43"/>
      <c r="CR712" s="43"/>
      <c r="CS712" s="43"/>
      <c r="CT712" s="43"/>
      <c r="CU712" s="43"/>
      <c r="CV712" s="43"/>
      <c r="CW712" s="43"/>
      <c r="CX712" s="43"/>
      <c r="CY712" s="43"/>
      <c r="CZ712" s="43"/>
      <c r="DA712" s="43"/>
      <c r="DC712" s="198"/>
      <c r="DD712" s="43"/>
      <c r="DE712" s="43"/>
      <c r="DF712" s="43"/>
      <c r="DG712" s="43"/>
      <c r="DH712" s="43"/>
      <c r="DI712" s="43"/>
      <c r="DJ712" s="43"/>
      <c r="DK712" s="43"/>
      <c r="DL712" s="43"/>
      <c r="DM712" s="43"/>
      <c r="DN712" s="43"/>
      <c r="DO712" s="43"/>
      <c r="DP712" s="43"/>
      <c r="DQ712" s="43"/>
      <c r="DR712" s="43"/>
      <c r="DS712" s="43"/>
      <c r="DT712" s="43"/>
      <c r="DU712" s="43"/>
      <c r="DV712" s="43"/>
      <c r="DW712" s="43"/>
      <c r="DX712" s="43"/>
      <c r="DY712" s="43"/>
      <c r="DZ712" s="43"/>
      <c r="EA712" s="43"/>
      <c r="EB712" s="43"/>
      <c r="EC712" s="43"/>
      <c r="ED712" s="43"/>
      <c r="EE712" s="43"/>
      <c r="EF712" s="43"/>
      <c r="EG712" s="43"/>
      <c r="EH712" s="43"/>
      <c r="EI712" s="43"/>
      <c r="EJ712" s="43"/>
      <c r="EK712" s="43"/>
      <c r="EL712" s="43"/>
      <c r="EM712" s="43"/>
      <c r="EN712" s="43"/>
      <c r="EO712" s="43"/>
      <c r="EP712" s="43"/>
      <c r="EQ712" s="43"/>
      <c r="ER712" s="43"/>
      <c r="ES712" s="43"/>
      <c r="ET712" s="43"/>
      <c r="EU712" s="43"/>
      <c r="EV712" s="43"/>
      <c r="EW712" s="43"/>
      <c r="EX712" s="43"/>
      <c r="EY712" s="43"/>
      <c r="EZ712" s="43"/>
      <c r="FA712" s="43"/>
      <c r="FB712" s="308"/>
      <c r="FC712" s="43"/>
      <c r="FD712" s="43"/>
      <c r="FE712" s="43"/>
      <c r="FF712" s="43"/>
      <c r="FG712" s="43"/>
      <c r="FH712" s="43"/>
      <c r="FI712" s="43"/>
      <c r="FJ712" s="43"/>
      <c r="FK712" s="43"/>
      <c r="FL712" s="43"/>
      <c r="FM712" s="43"/>
      <c r="FN712" s="43"/>
      <c r="FO712" s="43"/>
      <c r="FP712" s="43"/>
      <c r="FQ712" s="43"/>
      <c r="FR712" s="43"/>
      <c r="FS712" s="43"/>
      <c r="FT712" s="43"/>
      <c r="FU712" s="43"/>
      <c r="FV712" s="43"/>
      <c r="FW712" s="43"/>
      <c r="FX712" s="43"/>
      <c r="FY712" s="43"/>
      <c r="FZ712" s="43"/>
      <c r="GA712" s="43"/>
      <c r="GB712" s="43"/>
      <c r="GC712" s="43"/>
      <c r="GD712" s="43"/>
      <c r="GE712" s="43"/>
      <c r="GF712" s="43"/>
      <c r="GG712" s="43"/>
      <c r="GH712" s="43"/>
      <c r="GI712" s="43"/>
      <c r="GJ712" s="43"/>
      <c r="GK712" s="43"/>
      <c r="GL712" s="43"/>
      <c r="GM712" s="43"/>
      <c r="GN712" s="43"/>
      <c r="GO712" s="43"/>
      <c r="GP712" s="43"/>
      <c r="GQ712" s="43"/>
      <c r="GR712" s="43"/>
      <c r="GS712" s="43"/>
      <c r="GT712" s="43"/>
      <c r="GU712" s="43"/>
      <c r="GV712" s="43"/>
      <c r="GW712" s="43"/>
      <c r="GX712" s="43"/>
      <c r="GY712" s="43"/>
      <c r="GZ712" s="43"/>
      <c r="HA712" s="43"/>
      <c r="HB712" s="43"/>
    </row>
    <row r="713" spans="1:210" x14ac:dyDescent="0.6">
      <c r="A713" s="327">
        <v>2</v>
      </c>
      <c r="B713" s="198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  <c r="AH713" s="43"/>
      <c r="AI713" s="43"/>
      <c r="AJ713" s="43"/>
      <c r="AK713" s="43"/>
      <c r="AL713" s="43"/>
      <c r="AM713" s="43"/>
      <c r="AN713" s="43"/>
      <c r="AO713" s="43"/>
      <c r="AP713" s="43"/>
      <c r="AQ713" s="43"/>
      <c r="AR713" s="43"/>
      <c r="AS713" s="43"/>
      <c r="AT713" s="43"/>
      <c r="AU713" s="43"/>
      <c r="AV713" s="43"/>
      <c r="AW713" s="43"/>
      <c r="AX713" s="43"/>
      <c r="AY713" s="43"/>
      <c r="AZ713" s="43"/>
      <c r="BA713" s="308"/>
      <c r="BB713" s="43"/>
      <c r="BC713" s="43"/>
      <c r="BD713" s="43"/>
      <c r="BE713" s="43"/>
      <c r="BF713" s="43"/>
      <c r="BG713" s="43"/>
      <c r="BH713" s="43"/>
      <c r="BI713" s="43"/>
      <c r="BJ713" s="43"/>
      <c r="BK713" s="43"/>
      <c r="BL713" s="43"/>
      <c r="BM713" s="43"/>
      <c r="BN713" s="43"/>
      <c r="BO713" s="43"/>
      <c r="BP713" s="43"/>
      <c r="BQ713" s="43"/>
      <c r="BR713" s="43"/>
      <c r="BS713" s="43"/>
      <c r="BT713" s="43"/>
      <c r="BU713" s="43"/>
      <c r="BV713" s="43"/>
      <c r="BW713" s="43"/>
      <c r="BX713" s="43"/>
      <c r="BY713" s="43"/>
      <c r="BZ713" s="43"/>
      <c r="CA713" s="43"/>
      <c r="CB713" s="43"/>
      <c r="CC713" s="43"/>
      <c r="CD713" s="43"/>
      <c r="CE713" s="43"/>
      <c r="CF713" s="43"/>
      <c r="CG713" s="43"/>
      <c r="CH713" s="43"/>
      <c r="CI713" s="43"/>
      <c r="CJ713" s="43"/>
      <c r="CK713" s="43"/>
      <c r="CL713" s="43"/>
      <c r="CM713" s="43"/>
      <c r="CN713" s="43"/>
      <c r="CO713" s="43"/>
      <c r="CP713" s="43"/>
      <c r="CQ713" s="43"/>
      <c r="CR713" s="43"/>
      <c r="CS713" s="43"/>
      <c r="CT713" s="43"/>
      <c r="CU713" s="43"/>
      <c r="CV713" s="43"/>
      <c r="CW713" s="43"/>
      <c r="CX713" s="43"/>
      <c r="CY713" s="43"/>
      <c r="CZ713" s="43"/>
      <c r="DA713" s="43"/>
      <c r="DC713" s="198"/>
      <c r="DD713" s="43"/>
      <c r="DE713" s="43"/>
      <c r="DF713" s="43"/>
      <c r="DG713" s="43"/>
      <c r="DH713" s="43"/>
      <c r="DI713" s="43"/>
      <c r="DJ713" s="43"/>
      <c r="DK713" s="43"/>
      <c r="DL713" s="43"/>
      <c r="DM713" s="43"/>
      <c r="DN713" s="43"/>
      <c r="DO713" s="43"/>
      <c r="DP713" s="43"/>
      <c r="DQ713" s="43"/>
      <c r="DR713" s="43"/>
      <c r="DS713" s="43"/>
      <c r="DT713" s="43"/>
      <c r="DU713" s="43"/>
      <c r="DV713" s="43"/>
      <c r="DW713" s="43"/>
      <c r="DX713" s="43"/>
      <c r="DY713" s="43"/>
      <c r="DZ713" s="43"/>
      <c r="EA713" s="43"/>
      <c r="EB713" s="43"/>
      <c r="EC713" s="43"/>
      <c r="ED713" s="43"/>
      <c r="EE713" s="43"/>
      <c r="EF713" s="43"/>
      <c r="EG713" s="43"/>
      <c r="EH713" s="43"/>
      <c r="EI713" s="43"/>
      <c r="EJ713" s="43"/>
      <c r="EK713" s="43"/>
      <c r="EL713" s="43"/>
      <c r="EM713" s="43"/>
      <c r="EN713" s="43"/>
      <c r="EO713" s="43"/>
      <c r="EP713" s="43"/>
      <c r="EQ713" s="43"/>
      <c r="ER713" s="43"/>
      <c r="ES713" s="43"/>
      <c r="ET713" s="43"/>
      <c r="EU713" s="43"/>
      <c r="EV713" s="43"/>
      <c r="EW713" s="43"/>
      <c r="EX713" s="43"/>
      <c r="EY713" s="43"/>
      <c r="EZ713" s="43"/>
      <c r="FA713" s="43"/>
      <c r="FB713" s="308"/>
      <c r="FC713" s="43"/>
      <c r="FD713" s="43"/>
      <c r="FE713" s="43"/>
      <c r="FF713" s="43"/>
      <c r="FG713" s="43"/>
      <c r="FH713" s="43"/>
      <c r="FI713" s="43"/>
      <c r="FJ713" s="43"/>
      <c r="FK713" s="43"/>
      <c r="FL713" s="43"/>
      <c r="FM713" s="43"/>
      <c r="FN713" s="43"/>
      <c r="FO713" s="43"/>
      <c r="FP713" s="43"/>
      <c r="FQ713" s="43"/>
      <c r="FR713" s="43"/>
      <c r="FS713" s="43"/>
      <c r="FT713" s="43"/>
      <c r="FU713" s="43"/>
      <c r="FV713" s="43"/>
      <c r="FW713" s="43"/>
      <c r="FX713" s="43"/>
      <c r="FY713" s="43"/>
      <c r="FZ713" s="43"/>
      <c r="GA713" s="43"/>
      <c r="GB713" s="43"/>
      <c r="GC713" s="43"/>
      <c r="GD713" s="43"/>
      <c r="GE713" s="43"/>
      <c r="GF713" s="43"/>
      <c r="GG713" s="43"/>
      <c r="GH713" s="43"/>
      <c r="GI713" s="43"/>
      <c r="GJ713" s="43"/>
      <c r="GK713" s="43"/>
      <c r="GL713" s="43"/>
      <c r="GM713" s="43"/>
      <c r="GN713" s="43"/>
      <c r="GO713" s="43"/>
      <c r="GP713" s="43"/>
      <c r="GQ713" s="43"/>
      <c r="GR713" s="43"/>
      <c r="GS713" s="43"/>
      <c r="GT713" s="43"/>
      <c r="GU713" s="43"/>
      <c r="GV713" s="43"/>
      <c r="GW713" s="43"/>
      <c r="GX713" s="43"/>
      <c r="GY713" s="43"/>
      <c r="GZ713" s="43"/>
      <c r="HA713" s="43"/>
      <c r="HB713" s="43"/>
    </row>
    <row r="714" spans="1:210" x14ac:dyDescent="0.6">
      <c r="A714" s="327">
        <v>3</v>
      </c>
      <c r="B714" s="198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  <c r="AH714" s="43"/>
      <c r="AI714" s="43"/>
      <c r="AJ714" s="43"/>
      <c r="AK714" s="43"/>
      <c r="AL714" s="43"/>
      <c r="AM714" s="43"/>
      <c r="AN714" s="43"/>
      <c r="AO714" s="43"/>
      <c r="AP714" s="43"/>
      <c r="AQ714" s="43"/>
      <c r="AR714" s="43"/>
      <c r="AS714" s="43"/>
      <c r="AT714" s="43"/>
      <c r="AU714" s="43"/>
      <c r="AV714" s="43"/>
      <c r="AW714" s="43"/>
      <c r="AX714" s="43"/>
      <c r="AY714" s="43"/>
      <c r="AZ714" s="43"/>
      <c r="BA714" s="308"/>
      <c r="BB714" s="43"/>
      <c r="BC714" s="43"/>
      <c r="BD714" s="43"/>
      <c r="BE714" s="43"/>
      <c r="BF714" s="43"/>
      <c r="BG714" s="43"/>
      <c r="BH714" s="43"/>
      <c r="BI714" s="43"/>
      <c r="BJ714" s="43"/>
      <c r="BK714" s="43"/>
      <c r="BL714" s="43"/>
      <c r="BM714" s="43"/>
      <c r="BN714" s="43"/>
      <c r="BO714" s="43"/>
      <c r="BP714" s="43"/>
      <c r="BQ714" s="43"/>
      <c r="BR714" s="43"/>
      <c r="BS714" s="43"/>
      <c r="BT714" s="43"/>
      <c r="BU714" s="43"/>
      <c r="BV714" s="43"/>
      <c r="BW714" s="43"/>
      <c r="BX714" s="43"/>
      <c r="BY714" s="43"/>
      <c r="BZ714" s="43"/>
      <c r="CA714" s="43"/>
      <c r="CB714" s="43"/>
      <c r="CC714" s="43"/>
      <c r="CD714" s="43"/>
      <c r="CE714" s="43"/>
      <c r="CF714" s="43"/>
      <c r="CG714" s="43"/>
      <c r="CH714" s="43"/>
      <c r="CI714" s="43"/>
      <c r="CJ714" s="43"/>
      <c r="CK714" s="43"/>
      <c r="CL714" s="43"/>
      <c r="CM714" s="43"/>
      <c r="CN714" s="43"/>
      <c r="CO714" s="43"/>
      <c r="CP714" s="43"/>
      <c r="CQ714" s="43"/>
      <c r="CR714" s="43"/>
      <c r="CS714" s="43"/>
      <c r="CT714" s="43"/>
      <c r="CU714" s="43"/>
      <c r="CV714" s="43"/>
      <c r="CW714" s="43"/>
      <c r="CX714" s="43"/>
      <c r="CY714" s="43"/>
      <c r="CZ714" s="43"/>
      <c r="DA714" s="43"/>
      <c r="DC714" s="198"/>
      <c r="DD714" s="43"/>
      <c r="DE714" s="43"/>
      <c r="DF714" s="43"/>
      <c r="DG714" s="43"/>
      <c r="DH714" s="43"/>
      <c r="DI714" s="43"/>
      <c r="DJ714" s="43"/>
      <c r="DK714" s="43"/>
      <c r="DL714" s="43"/>
      <c r="DM714" s="43"/>
      <c r="DN714" s="43"/>
      <c r="DO714" s="43"/>
      <c r="DP714" s="43"/>
      <c r="DQ714" s="43"/>
      <c r="DR714" s="43"/>
      <c r="DS714" s="43"/>
      <c r="DT714" s="43"/>
      <c r="DU714" s="43"/>
      <c r="DV714" s="43"/>
      <c r="DW714" s="43"/>
      <c r="DX714" s="43"/>
      <c r="DY714" s="43"/>
      <c r="DZ714" s="43"/>
      <c r="EA714" s="43"/>
      <c r="EB714" s="43"/>
      <c r="EC714" s="43"/>
      <c r="ED714" s="43"/>
      <c r="EE714" s="43"/>
      <c r="EF714" s="43"/>
      <c r="EG714" s="43"/>
      <c r="EH714" s="43"/>
      <c r="EI714" s="43"/>
      <c r="EJ714" s="43"/>
      <c r="EK714" s="43"/>
      <c r="EL714" s="43"/>
      <c r="EM714" s="43"/>
      <c r="EN714" s="43"/>
      <c r="EO714" s="43"/>
      <c r="EP714" s="43"/>
      <c r="EQ714" s="43"/>
      <c r="ER714" s="43"/>
      <c r="ES714" s="43"/>
      <c r="ET714" s="43"/>
      <c r="EU714" s="43"/>
      <c r="EV714" s="43"/>
      <c r="EW714" s="43"/>
      <c r="EX714" s="43"/>
      <c r="EY714" s="43"/>
      <c r="EZ714" s="43"/>
      <c r="FA714" s="43"/>
      <c r="FB714" s="308"/>
      <c r="FC714" s="43"/>
      <c r="FD714" s="43"/>
      <c r="FE714" s="43"/>
      <c r="FF714" s="43"/>
      <c r="FG714" s="43"/>
      <c r="FH714" s="43"/>
      <c r="FI714" s="43"/>
      <c r="FJ714" s="43"/>
      <c r="FK714" s="43"/>
      <c r="FL714" s="43"/>
      <c r="FM714" s="43"/>
      <c r="FN714" s="43"/>
      <c r="FO714" s="43"/>
      <c r="FP714" s="43"/>
      <c r="FQ714" s="43"/>
      <c r="FR714" s="43"/>
      <c r="FS714" s="43"/>
      <c r="FT714" s="43"/>
      <c r="FU714" s="43"/>
      <c r="FV714" s="43"/>
      <c r="FW714" s="43"/>
      <c r="FX714" s="43"/>
      <c r="FY714" s="43"/>
      <c r="FZ714" s="43"/>
      <c r="GA714" s="43"/>
      <c r="GB714" s="43"/>
      <c r="GC714" s="43"/>
      <c r="GD714" s="43"/>
      <c r="GE714" s="43"/>
      <c r="GF714" s="43"/>
      <c r="GG714" s="43"/>
      <c r="GH714" s="43"/>
      <c r="GI714" s="43"/>
      <c r="GJ714" s="43"/>
      <c r="GK714" s="43"/>
      <c r="GL714" s="43"/>
      <c r="GM714" s="43"/>
      <c r="GN714" s="43"/>
      <c r="GO714" s="43"/>
      <c r="GP714" s="43"/>
      <c r="GQ714" s="43"/>
      <c r="GR714" s="43"/>
      <c r="GS714" s="43"/>
      <c r="GT714" s="43"/>
      <c r="GU714" s="43"/>
      <c r="GV714" s="43"/>
      <c r="GW714" s="43"/>
      <c r="GX714" s="43"/>
      <c r="GY714" s="43"/>
      <c r="GZ714" s="43"/>
      <c r="HA714" s="43"/>
      <c r="HB714" s="43"/>
    </row>
    <row r="715" spans="1:210" x14ac:dyDescent="0.6">
      <c r="A715" s="327">
        <v>4</v>
      </c>
      <c r="B715" s="198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  <c r="AH715" s="43"/>
      <c r="AI715" s="43"/>
      <c r="AJ715" s="43"/>
      <c r="AK715" s="43"/>
      <c r="AL715" s="43"/>
      <c r="AM715" s="43"/>
      <c r="AN715" s="43"/>
      <c r="AO715" s="43"/>
      <c r="AP715" s="43"/>
      <c r="AQ715" s="43"/>
      <c r="AR715" s="43"/>
      <c r="AS715" s="43"/>
      <c r="AT715" s="43"/>
      <c r="AU715" s="43"/>
      <c r="AV715" s="43"/>
      <c r="AW715" s="43"/>
      <c r="AX715" s="43"/>
      <c r="AY715" s="43"/>
      <c r="AZ715" s="43"/>
      <c r="BA715" s="308"/>
      <c r="BB715" s="43"/>
      <c r="BC715" s="43"/>
      <c r="BD715" s="43"/>
      <c r="BE715" s="43"/>
      <c r="BF715" s="43"/>
      <c r="BG715" s="43"/>
      <c r="BH715" s="43"/>
      <c r="BI715" s="43"/>
      <c r="BJ715" s="43"/>
      <c r="BK715" s="43"/>
      <c r="BL715" s="43"/>
      <c r="BM715" s="43"/>
      <c r="BN715" s="43"/>
      <c r="BO715" s="43"/>
      <c r="BP715" s="43"/>
      <c r="BQ715" s="43"/>
      <c r="BR715" s="43"/>
      <c r="BS715" s="43"/>
      <c r="BT715" s="43"/>
      <c r="BU715" s="43"/>
      <c r="BV715" s="43"/>
      <c r="BW715" s="43"/>
      <c r="BX715" s="43"/>
      <c r="BY715" s="43"/>
      <c r="BZ715" s="43"/>
      <c r="CA715" s="43"/>
      <c r="CB715" s="43"/>
      <c r="CC715" s="43"/>
      <c r="CD715" s="43"/>
      <c r="CE715" s="43"/>
      <c r="CF715" s="43"/>
      <c r="CG715" s="43"/>
      <c r="CH715" s="43"/>
      <c r="CI715" s="43"/>
      <c r="CJ715" s="43"/>
      <c r="CK715" s="43"/>
      <c r="CL715" s="43"/>
      <c r="CM715" s="43"/>
      <c r="CN715" s="43"/>
      <c r="CO715" s="43"/>
      <c r="CP715" s="43"/>
      <c r="CQ715" s="43"/>
      <c r="CR715" s="43"/>
      <c r="CS715" s="43"/>
      <c r="CT715" s="43"/>
      <c r="CU715" s="43"/>
      <c r="CV715" s="43"/>
      <c r="CW715" s="43"/>
      <c r="CX715" s="43"/>
      <c r="CY715" s="43"/>
      <c r="CZ715" s="43"/>
      <c r="DA715" s="43"/>
      <c r="DC715" s="198"/>
      <c r="DD715" s="43"/>
      <c r="DE715" s="43"/>
      <c r="DF715" s="43"/>
      <c r="DG715" s="43"/>
      <c r="DH715" s="43"/>
      <c r="DI715" s="43"/>
      <c r="DJ715" s="43"/>
      <c r="DK715" s="43"/>
      <c r="DL715" s="43"/>
      <c r="DM715" s="43"/>
      <c r="DN715" s="43"/>
      <c r="DO715" s="43"/>
      <c r="DP715" s="43"/>
      <c r="DQ715" s="43"/>
      <c r="DR715" s="43"/>
      <c r="DS715" s="43"/>
      <c r="DT715" s="43"/>
      <c r="DU715" s="43"/>
      <c r="DV715" s="43"/>
      <c r="DW715" s="43"/>
      <c r="DX715" s="43"/>
      <c r="DY715" s="43"/>
      <c r="DZ715" s="43"/>
      <c r="EA715" s="43"/>
      <c r="EB715" s="43"/>
      <c r="EC715" s="43"/>
      <c r="ED715" s="43"/>
      <c r="EE715" s="43"/>
      <c r="EF715" s="43"/>
      <c r="EG715" s="43"/>
      <c r="EH715" s="43"/>
      <c r="EI715" s="43"/>
      <c r="EJ715" s="43"/>
      <c r="EK715" s="43"/>
      <c r="EL715" s="43"/>
      <c r="EM715" s="43"/>
      <c r="EN715" s="43"/>
      <c r="EO715" s="43"/>
      <c r="EP715" s="43"/>
      <c r="EQ715" s="43"/>
      <c r="ER715" s="43"/>
      <c r="ES715" s="43"/>
      <c r="ET715" s="43"/>
      <c r="EU715" s="43"/>
      <c r="EV715" s="43"/>
      <c r="EW715" s="43"/>
      <c r="EX715" s="43"/>
      <c r="EY715" s="43"/>
      <c r="EZ715" s="43"/>
      <c r="FA715" s="43"/>
      <c r="FB715" s="308"/>
      <c r="FC715" s="43"/>
      <c r="FD715" s="43"/>
      <c r="FE715" s="43"/>
      <c r="FF715" s="43"/>
      <c r="FG715" s="43"/>
      <c r="FH715" s="43"/>
      <c r="FI715" s="43"/>
      <c r="FJ715" s="43"/>
      <c r="FK715" s="43"/>
      <c r="FL715" s="43"/>
      <c r="FM715" s="43"/>
      <c r="FN715" s="43"/>
      <c r="FO715" s="43"/>
      <c r="FP715" s="43"/>
      <c r="FQ715" s="43"/>
      <c r="FR715" s="43"/>
      <c r="FS715" s="43"/>
      <c r="FT715" s="43"/>
      <c r="FU715" s="43"/>
      <c r="FV715" s="43"/>
      <c r="FW715" s="43"/>
      <c r="FX715" s="43"/>
      <c r="FY715" s="43"/>
      <c r="FZ715" s="43"/>
      <c r="GA715" s="43"/>
      <c r="GB715" s="43"/>
      <c r="GC715" s="43"/>
      <c r="GD715" s="43"/>
      <c r="GE715" s="43"/>
      <c r="GF715" s="43"/>
      <c r="GG715" s="43"/>
      <c r="GH715" s="43"/>
      <c r="GI715" s="43"/>
      <c r="GJ715" s="43"/>
      <c r="GK715" s="43"/>
      <c r="GL715" s="43"/>
      <c r="GM715" s="43"/>
      <c r="GN715" s="43"/>
      <c r="GO715" s="43"/>
      <c r="GP715" s="43"/>
      <c r="GQ715" s="43"/>
      <c r="GR715" s="43"/>
      <c r="GS715" s="43"/>
      <c r="GT715" s="43"/>
      <c r="GU715" s="43"/>
      <c r="GV715" s="43"/>
      <c r="GW715" s="43"/>
      <c r="GX715" s="43"/>
      <c r="GY715" s="43"/>
      <c r="GZ715" s="43"/>
      <c r="HA715" s="43"/>
      <c r="HB715" s="43"/>
    </row>
    <row r="716" spans="1:210" x14ac:dyDescent="0.6">
      <c r="A716" s="327">
        <v>5</v>
      </c>
      <c r="B716" s="198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  <c r="AH716" s="43"/>
      <c r="AI716" s="43"/>
      <c r="AJ716" s="43"/>
      <c r="AK716" s="43"/>
      <c r="AL716" s="43"/>
      <c r="AM716" s="43"/>
      <c r="AN716" s="43"/>
      <c r="AO716" s="43"/>
      <c r="AP716" s="43"/>
      <c r="AQ716" s="43"/>
      <c r="AR716" s="43"/>
      <c r="AS716" s="43"/>
      <c r="AT716" s="43"/>
      <c r="AU716" s="43"/>
      <c r="AV716" s="43"/>
      <c r="AW716" s="43"/>
      <c r="AX716" s="43"/>
      <c r="AY716" s="43"/>
      <c r="AZ716" s="43"/>
      <c r="BA716" s="308"/>
      <c r="BB716" s="43"/>
      <c r="BC716" s="43"/>
      <c r="BD716" s="43"/>
      <c r="BE716" s="43"/>
      <c r="BF716" s="43"/>
      <c r="BG716" s="43"/>
      <c r="BH716" s="43"/>
      <c r="BI716" s="43"/>
      <c r="BJ716" s="43"/>
      <c r="BK716" s="43"/>
      <c r="BL716" s="43"/>
      <c r="BM716" s="43"/>
      <c r="BN716" s="43"/>
      <c r="BO716" s="43"/>
      <c r="BP716" s="43"/>
      <c r="BQ716" s="43"/>
      <c r="BR716" s="43"/>
      <c r="BS716" s="43"/>
      <c r="BT716" s="43"/>
      <c r="BU716" s="43"/>
      <c r="BV716" s="43"/>
      <c r="BW716" s="43"/>
      <c r="BX716" s="43"/>
      <c r="BY716" s="43"/>
      <c r="BZ716" s="43"/>
      <c r="CA716" s="43"/>
      <c r="CB716" s="43"/>
      <c r="CC716" s="43"/>
      <c r="CD716" s="43"/>
      <c r="CE716" s="43"/>
      <c r="CF716" s="43"/>
      <c r="CG716" s="43"/>
      <c r="CH716" s="43"/>
      <c r="CI716" s="43"/>
      <c r="CJ716" s="43"/>
      <c r="CK716" s="43"/>
      <c r="CL716" s="43"/>
      <c r="CM716" s="43"/>
      <c r="CN716" s="43"/>
      <c r="CO716" s="43"/>
      <c r="CP716" s="43"/>
      <c r="CQ716" s="43"/>
      <c r="CR716" s="43"/>
      <c r="CS716" s="43"/>
      <c r="CT716" s="43"/>
      <c r="CU716" s="43"/>
      <c r="CV716" s="43"/>
      <c r="CW716" s="43"/>
      <c r="CX716" s="43"/>
      <c r="CY716" s="43"/>
      <c r="CZ716" s="43"/>
      <c r="DA716" s="43"/>
      <c r="DC716" s="198"/>
      <c r="DD716" s="43"/>
      <c r="DE716" s="43"/>
      <c r="DF716" s="43"/>
      <c r="DG716" s="43"/>
      <c r="DH716" s="43"/>
      <c r="DI716" s="43"/>
      <c r="DJ716" s="43"/>
      <c r="DK716" s="43"/>
      <c r="DL716" s="43"/>
      <c r="DM716" s="43"/>
      <c r="DN716" s="43"/>
      <c r="DO716" s="43"/>
      <c r="DP716" s="43"/>
      <c r="DQ716" s="43"/>
      <c r="DR716" s="43"/>
      <c r="DS716" s="43"/>
      <c r="DT716" s="43"/>
      <c r="DU716" s="43"/>
      <c r="DV716" s="43"/>
      <c r="DW716" s="43"/>
      <c r="DX716" s="43"/>
      <c r="DY716" s="43"/>
      <c r="DZ716" s="43"/>
      <c r="EA716" s="43"/>
      <c r="EB716" s="43"/>
      <c r="EC716" s="43"/>
      <c r="ED716" s="43"/>
      <c r="EE716" s="43"/>
      <c r="EF716" s="43"/>
      <c r="EG716" s="43"/>
      <c r="EH716" s="43"/>
      <c r="EI716" s="43"/>
      <c r="EJ716" s="43"/>
      <c r="EK716" s="43"/>
      <c r="EL716" s="43"/>
      <c r="EM716" s="43"/>
      <c r="EN716" s="43"/>
      <c r="EO716" s="43"/>
      <c r="EP716" s="43"/>
      <c r="EQ716" s="43"/>
      <c r="ER716" s="43"/>
      <c r="ES716" s="43"/>
      <c r="ET716" s="43"/>
      <c r="EU716" s="43"/>
      <c r="EV716" s="43"/>
      <c r="EW716" s="43"/>
      <c r="EX716" s="43"/>
      <c r="EY716" s="43"/>
      <c r="EZ716" s="43"/>
      <c r="FA716" s="43"/>
      <c r="FB716" s="308"/>
      <c r="FC716" s="43"/>
      <c r="FD716" s="43"/>
      <c r="FE716" s="43"/>
      <c r="FF716" s="43"/>
      <c r="FG716" s="43"/>
      <c r="FH716" s="43"/>
      <c r="FI716" s="43"/>
      <c r="FJ716" s="43"/>
      <c r="FK716" s="43"/>
      <c r="FL716" s="43"/>
      <c r="FM716" s="43"/>
      <c r="FN716" s="43"/>
      <c r="FO716" s="43"/>
      <c r="FP716" s="43"/>
      <c r="FQ716" s="43"/>
      <c r="FR716" s="43"/>
      <c r="FS716" s="43"/>
      <c r="FT716" s="43"/>
      <c r="FU716" s="43"/>
      <c r="FV716" s="43"/>
      <c r="FW716" s="43"/>
      <c r="FX716" s="43"/>
      <c r="FY716" s="43"/>
      <c r="FZ716" s="43"/>
      <c r="GA716" s="43"/>
      <c r="GB716" s="43"/>
      <c r="GC716" s="43"/>
      <c r="GD716" s="43"/>
      <c r="GE716" s="43"/>
      <c r="GF716" s="43"/>
      <c r="GG716" s="43"/>
      <c r="GH716" s="43"/>
      <c r="GI716" s="43"/>
      <c r="GJ716" s="43"/>
      <c r="GK716" s="43"/>
      <c r="GL716" s="43"/>
      <c r="GM716" s="43"/>
      <c r="GN716" s="43"/>
      <c r="GO716" s="43"/>
      <c r="GP716" s="43"/>
      <c r="GQ716" s="43"/>
      <c r="GR716" s="43"/>
      <c r="GS716" s="43"/>
      <c r="GT716" s="43"/>
      <c r="GU716" s="43"/>
      <c r="GV716" s="43"/>
      <c r="GW716" s="43"/>
      <c r="GX716" s="43"/>
      <c r="GY716" s="43"/>
      <c r="GZ716" s="43"/>
      <c r="HA716" s="43"/>
      <c r="HB716" s="43"/>
    </row>
    <row r="717" spans="1:210" x14ac:dyDescent="0.6">
      <c r="A717" s="327">
        <v>6</v>
      </c>
      <c r="B717" s="198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  <c r="AH717" s="43"/>
      <c r="AI717" s="43"/>
      <c r="AJ717" s="43"/>
      <c r="AK717" s="43"/>
      <c r="AL717" s="43"/>
      <c r="AM717" s="43"/>
      <c r="AN717" s="43"/>
      <c r="AO717" s="43"/>
      <c r="AP717" s="43"/>
      <c r="AQ717" s="43"/>
      <c r="AR717" s="43"/>
      <c r="AS717" s="43"/>
      <c r="AT717" s="43"/>
      <c r="AU717" s="43"/>
      <c r="AV717" s="43"/>
      <c r="AW717" s="43"/>
      <c r="AX717" s="43"/>
      <c r="AY717" s="43"/>
      <c r="AZ717" s="43"/>
      <c r="BA717" s="308"/>
      <c r="BB717" s="43"/>
      <c r="BC717" s="43"/>
      <c r="BD717" s="43"/>
      <c r="BE717" s="43"/>
      <c r="BF717" s="43"/>
      <c r="BG717" s="43"/>
      <c r="BH717" s="43"/>
      <c r="BI717" s="43"/>
      <c r="BJ717" s="43"/>
      <c r="BK717" s="43"/>
      <c r="BL717" s="43"/>
      <c r="BM717" s="43"/>
      <c r="BN717" s="43"/>
      <c r="BO717" s="43"/>
      <c r="BP717" s="43"/>
      <c r="BQ717" s="43"/>
      <c r="BR717" s="43"/>
      <c r="BS717" s="43"/>
      <c r="BT717" s="43"/>
      <c r="BU717" s="43"/>
      <c r="BV717" s="43"/>
      <c r="BW717" s="43"/>
      <c r="BX717" s="43"/>
      <c r="BY717" s="43"/>
      <c r="BZ717" s="43"/>
      <c r="CA717" s="43"/>
      <c r="CB717" s="43"/>
      <c r="CC717" s="43"/>
      <c r="CD717" s="43"/>
      <c r="CE717" s="43"/>
      <c r="CF717" s="43"/>
      <c r="CG717" s="43"/>
      <c r="CH717" s="43"/>
      <c r="CI717" s="43"/>
      <c r="CJ717" s="43"/>
      <c r="CK717" s="43"/>
      <c r="CL717" s="43"/>
      <c r="CM717" s="43"/>
      <c r="CN717" s="43"/>
      <c r="CO717" s="43"/>
      <c r="CP717" s="43"/>
      <c r="CQ717" s="43"/>
      <c r="CR717" s="43"/>
      <c r="CS717" s="43"/>
      <c r="CT717" s="43"/>
      <c r="CU717" s="43"/>
      <c r="CV717" s="43"/>
      <c r="CW717" s="43"/>
      <c r="CX717" s="43"/>
      <c r="CY717" s="43"/>
      <c r="CZ717" s="43"/>
      <c r="DA717" s="43"/>
      <c r="DC717" s="198"/>
      <c r="DD717" s="43"/>
      <c r="DE717" s="43"/>
      <c r="DF717" s="43"/>
      <c r="DG717" s="43"/>
      <c r="DH717" s="43"/>
      <c r="DI717" s="43"/>
      <c r="DJ717" s="43"/>
      <c r="DK717" s="43"/>
      <c r="DL717" s="43"/>
      <c r="DM717" s="43"/>
      <c r="DN717" s="43"/>
      <c r="DO717" s="43"/>
      <c r="DP717" s="43"/>
      <c r="DQ717" s="43"/>
      <c r="DR717" s="43"/>
      <c r="DS717" s="43"/>
      <c r="DT717" s="43"/>
      <c r="DU717" s="43"/>
      <c r="DV717" s="43"/>
      <c r="DW717" s="43"/>
      <c r="DX717" s="43"/>
      <c r="DY717" s="43"/>
      <c r="DZ717" s="43"/>
      <c r="EA717" s="43"/>
      <c r="EB717" s="43"/>
      <c r="EC717" s="43"/>
      <c r="ED717" s="43"/>
      <c r="EE717" s="43"/>
      <c r="EF717" s="43"/>
      <c r="EG717" s="43"/>
      <c r="EH717" s="43"/>
      <c r="EI717" s="43"/>
      <c r="EJ717" s="43"/>
      <c r="EK717" s="43"/>
      <c r="EL717" s="43"/>
      <c r="EM717" s="43"/>
      <c r="EN717" s="43"/>
      <c r="EO717" s="43"/>
      <c r="EP717" s="43"/>
      <c r="EQ717" s="43"/>
      <c r="ER717" s="43"/>
      <c r="ES717" s="43"/>
      <c r="ET717" s="43"/>
      <c r="EU717" s="43"/>
      <c r="EV717" s="43"/>
      <c r="EW717" s="43"/>
      <c r="EX717" s="43"/>
      <c r="EY717" s="43"/>
      <c r="EZ717" s="43"/>
      <c r="FA717" s="43"/>
      <c r="FB717" s="308"/>
      <c r="FC717" s="43"/>
      <c r="FD717" s="43"/>
      <c r="FE717" s="43"/>
      <c r="FF717" s="43"/>
      <c r="FG717" s="43"/>
      <c r="FH717" s="43"/>
      <c r="FI717" s="43"/>
      <c r="FJ717" s="43"/>
      <c r="FK717" s="43"/>
      <c r="FL717" s="43"/>
      <c r="FM717" s="43"/>
      <c r="FN717" s="43"/>
      <c r="FO717" s="43"/>
      <c r="FP717" s="43"/>
      <c r="FQ717" s="43"/>
      <c r="FR717" s="43"/>
      <c r="FS717" s="43"/>
      <c r="FT717" s="43"/>
      <c r="FU717" s="43"/>
      <c r="FV717" s="43"/>
      <c r="FW717" s="43"/>
      <c r="FX717" s="43"/>
      <c r="FY717" s="43"/>
      <c r="FZ717" s="43"/>
      <c r="GA717" s="43"/>
      <c r="GB717" s="43"/>
      <c r="GC717" s="43"/>
      <c r="GD717" s="43"/>
      <c r="GE717" s="43"/>
      <c r="GF717" s="43"/>
      <c r="GG717" s="43"/>
      <c r="GH717" s="43"/>
      <c r="GI717" s="43"/>
      <c r="GJ717" s="43"/>
      <c r="GK717" s="43"/>
      <c r="GL717" s="43"/>
      <c r="GM717" s="43"/>
      <c r="GN717" s="43"/>
      <c r="GO717" s="43"/>
      <c r="GP717" s="43"/>
      <c r="GQ717" s="43"/>
      <c r="GR717" s="43"/>
      <c r="GS717" s="43"/>
      <c r="GT717" s="43"/>
      <c r="GU717" s="43"/>
      <c r="GV717" s="43"/>
      <c r="GW717" s="43"/>
      <c r="GX717" s="43"/>
      <c r="GY717" s="43"/>
      <c r="GZ717" s="43"/>
      <c r="HA717" s="43"/>
      <c r="HB717" s="43"/>
    </row>
    <row r="718" spans="1:210" x14ac:dyDescent="0.6">
      <c r="A718" s="327">
        <v>7</v>
      </c>
      <c r="B718" s="198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  <c r="AH718" s="43"/>
      <c r="AI718" s="43"/>
      <c r="AJ718" s="43"/>
      <c r="AK718" s="43"/>
      <c r="AL718" s="43"/>
      <c r="AM718" s="43"/>
      <c r="AN718" s="43"/>
      <c r="AO718" s="43"/>
      <c r="AP718" s="43"/>
      <c r="AQ718" s="43"/>
      <c r="AR718" s="43"/>
      <c r="AS718" s="43"/>
      <c r="AT718" s="43"/>
      <c r="AU718" s="43"/>
      <c r="AV718" s="43"/>
      <c r="AW718" s="43"/>
      <c r="AX718" s="43"/>
      <c r="AY718" s="43"/>
      <c r="AZ718" s="43"/>
      <c r="BA718" s="308"/>
      <c r="BB718" s="43"/>
      <c r="BC718" s="43"/>
      <c r="BD718" s="43"/>
      <c r="BE718" s="43"/>
      <c r="BF718" s="43"/>
      <c r="BG718" s="43"/>
      <c r="BH718" s="43"/>
      <c r="BI718" s="43"/>
      <c r="BJ718" s="43"/>
      <c r="BK718" s="43"/>
      <c r="BL718" s="43"/>
      <c r="BM718" s="43"/>
      <c r="BN718" s="43"/>
      <c r="BO718" s="43"/>
      <c r="BP718" s="43"/>
      <c r="BQ718" s="43"/>
      <c r="BR718" s="43"/>
      <c r="BS718" s="43"/>
      <c r="BT718" s="43"/>
      <c r="BU718" s="43"/>
      <c r="BV718" s="43"/>
      <c r="BW718" s="43"/>
      <c r="BX718" s="43"/>
      <c r="BY718" s="43"/>
      <c r="BZ718" s="43"/>
      <c r="CA718" s="43"/>
      <c r="CB718" s="43"/>
      <c r="CC718" s="43"/>
      <c r="CD718" s="43"/>
      <c r="CE718" s="43"/>
      <c r="CF718" s="43"/>
      <c r="CG718" s="43"/>
      <c r="CH718" s="43"/>
      <c r="CI718" s="43"/>
      <c r="CJ718" s="43"/>
      <c r="CK718" s="43"/>
      <c r="CL718" s="43"/>
      <c r="CM718" s="43"/>
      <c r="CN718" s="43"/>
      <c r="CO718" s="43"/>
      <c r="CP718" s="43"/>
      <c r="CQ718" s="43"/>
      <c r="CR718" s="43"/>
      <c r="CS718" s="43"/>
      <c r="CT718" s="43"/>
      <c r="CU718" s="43"/>
      <c r="CV718" s="43"/>
      <c r="CW718" s="43"/>
      <c r="CX718" s="43"/>
      <c r="CY718" s="43"/>
      <c r="CZ718" s="43"/>
      <c r="DA718" s="43"/>
      <c r="DC718" s="198"/>
      <c r="DD718" s="43"/>
      <c r="DE718" s="43"/>
      <c r="DF718" s="43"/>
      <c r="DG718" s="43"/>
      <c r="DH718" s="43"/>
      <c r="DI718" s="43"/>
      <c r="DJ718" s="43"/>
      <c r="DK718" s="43"/>
      <c r="DL718" s="43"/>
      <c r="DM718" s="43"/>
      <c r="DN718" s="43"/>
      <c r="DO718" s="43"/>
      <c r="DP718" s="43"/>
      <c r="DQ718" s="43"/>
      <c r="DR718" s="43"/>
      <c r="DS718" s="43"/>
      <c r="DT718" s="43"/>
      <c r="DU718" s="43"/>
      <c r="DV718" s="43"/>
      <c r="DW718" s="43"/>
      <c r="DX718" s="43"/>
      <c r="DY718" s="43"/>
      <c r="DZ718" s="43"/>
      <c r="EA718" s="43"/>
      <c r="EB718" s="43"/>
      <c r="EC718" s="43"/>
      <c r="ED718" s="43"/>
      <c r="EE718" s="43"/>
      <c r="EF718" s="43"/>
      <c r="EG718" s="43"/>
      <c r="EH718" s="43"/>
      <c r="EI718" s="43"/>
      <c r="EJ718" s="43"/>
      <c r="EK718" s="43"/>
      <c r="EL718" s="43"/>
      <c r="EM718" s="43"/>
      <c r="EN718" s="43"/>
      <c r="EO718" s="43"/>
      <c r="EP718" s="43"/>
      <c r="EQ718" s="43"/>
      <c r="ER718" s="43"/>
      <c r="ES718" s="43"/>
      <c r="ET718" s="43"/>
      <c r="EU718" s="43"/>
      <c r="EV718" s="43"/>
      <c r="EW718" s="43"/>
      <c r="EX718" s="43"/>
      <c r="EY718" s="43"/>
      <c r="EZ718" s="43"/>
      <c r="FA718" s="43"/>
      <c r="FB718" s="308"/>
      <c r="FC718" s="43"/>
      <c r="FD718" s="43"/>
      <c r="FE718" s="43"/>
      <c r="FF718" s="43"/>
      <c r="FG718" s="43"/>
      <c r="FH718" s="43"/>
      <c r="FI718" s="43"/>
      <c r="FJ718" s="43"/>
      <c r="FK718" s="43"/>
      <c r="FL718" s="43"/>
      <c r="FM718" s="43"/>
      <c r="FN718" s="43"/>
      <c r="FO718" s="43"/>
      <c r="FP718" s="43"/>
      <c r="FQ718" s="43"/>
      <c r="FR718" s="43"/>
      <c r="FS718" s="43"/>
      <c r="FT718" s="43"/>
      <c r="FU718" s="43"/>
      <c r="FV718" s="43"/>
      <c r="FW718" s="43"/>
      <c r="FX718" s="43"/>
      <c r="FY718" s="43"/>
      <c r="FZ718" s="43"/>
      <c r="GA718" s="43"/>
      <c r="GB718" s="43"/>
      <c r="GC718" s="43"/>
      <c r="GD718" s="43"/>
      <c r="GE718" s="43"/>
      <c r="GF718" s="43"/>
      <c r="GG718" s="43"/>
      <c r="GH718" s="43"/>
      <c r="GI718" s="43"/>
      <c r="GJ718" s="43"/>
      <c r="GK718" s="43"/>
      <c r="GL718" s="43"/>
      <c r="GM718" s="43"/>
      <c r="GN718" s="43"/>
      <c r="GO718" s="43"/>
      <c r="GP718" s="43"/>
      <c r="GQ718" s="43"/>
      <c r="GR718" s="43"/>
      <c r="GS718" s="43"/>
      <c r="GT718" s="43"/>
      <c r="GU718" s="43"/>
      <c r="GV718" s="43"/>
      <c r="GW718" s="43"/>
      <c r="GX718" s="43"/>
      <c r="GY718" s="43"/>
      <c r="GZ718" s="43"/>
      <c r="HA718" s="43"/>
      <c r="HB718" s="43"/>
    </row>
    <row r="719" spans="1:210" x14ac:dyDescent="0.6">
      <c r="A719" s="327">
        <v>8</v>
      </c>
      <c r="B719" s="198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  <c r="AH719" s="43"/>
      <c r="AI719" s="43"/>
      <c r="AJ719" s="43"/>
      <c r="AK719" s="43"/>
      <c r="AL719" s="43"/>
      <c r="AM719" s="43"/>
      <c r="AN719" s="43"/>
      <c r="AO719" s="43"/>
      <c r="AP719" s="43"/>
      <c r="AQ719" s="43"/>
      <c r="AR719" s="43"/>
      <c r="AS719" s="43"/>
      <c r="AT719" s="43"/>
      <c r="AU719" s="43"/>
      <c r="AV719" s="43"/>
      <c r="AW719" s="43"/>
      <c r="AX719" s="43"/>
      <c r="AY719" s="43"/>
      <c r="AZ719" s="43"/>
      <c r="BA719" s="308"/>
      <c r="BB719" s="43"/>
      <c r="BC719" s="43"/>
      <c r="BD719" s="43"/>
      <c r="BE719" s="43"/>
      <c r="BF719" s="43"/>
      <c r="BG719" s="43"/>
      <c r="BH719" s="43"/>
      <c r="BI719" s="43"/>
      <c r="BJ719" s="43"/>
      <c r="BK719" s="43"/>
      <c r="BL719" s="43"/>
      <c r="BM719" s="43"/>
      <c r="BN719" s="43"/>
      <c r="BO719" s="43"/>
      <c r="BP719" s="43"/>
      <c r="BQ719" s="43"/>
      <c r="BR719" s="43"/>
      <c r="BS719" s="43"/>
      <c r="BT719" s="43"/>
      <c r="BU719" s="43"/>
      <c r="BV719" s="43"/>
      <c r="BW719" s="43"/>
      <c r="BX719" s="43"/>
      <c r="BY719" s="43"/>
      <c r="BZ719" s="43"/>
      <c r="CA719" s="43"/>
      <c r="CB719" s="43"/>
      <c r="CC719" s="43"/>
      <c r="CD719" s="43"/>
      <c r="CE719" s="43"/>
      <c r="CF719" s="43"/>
      <c r="CG719" s="43"/>
      <c r="CH719" s="43"/>
      <c r="CI719" s="43"/>
      <c r="CJ719" s="43"/>
      <c r="CK719" s="43"/>
      <c r="CL719" s="43"/>
      <c r="CM719" s="43"/>
      <c r="CN719" s="43"/>
      <c r="CO719" s="43"/>
      <c r="CP719" s="43"/>
      <c r="CQ719" s="43"/>
      <c r="CR719" s="43"/>
      <c r="CS719" s="43"/>
      <c r="CT719" s="43"/>
      <c r="CU719" s="43"/>
      <c r="CV719" s="43"/>
      <c r="CW719" s="43"/>
      <c r="CX719" s="43"/>
      <c r="CY719" s="43"/>
      <c r="CZ719" s="43"/>
      <c r="DA719" s="43"/>
      <c r="DC719" s="198"/>
      <c r="DD719" s="43"/>
      <c r="DE719" s="43"/>
      <c r="DF719" s="43"/>
      <c r="DG719" s="43"/>
      <c r="DH719" s="43"/>
      <c r="DI719" s="43"/>
      <c r="DJ719" s="43"/>
      <c r="DK719" s="43"/>
      <c r="DL719" s="43"/>
      <c r="DM719" s="43"/>
      <c r="DN719" s="43"/>
      <c r="DO719" s="43"/>
      <c r="DP719" s="43"/>
      <c r="DQ719" s="43"/>
      <c r="DR719" s="43"/>
      <c r="DS719" s="43"/>
      <c r="DT719" s="43"/>
      <c r="DU719" s="43"/>
      <c r="DV719" s="43"/>
      <c r="DW719" s="43"/>
      <c r="DX719" s="43"/>
      <c r="DY719" s="43"/>
      <c r="DZ719" s="43"/>
      <c r="EA719" s="43"/>
      <c r="EB719" s="43"/>
      <c r="EC719" s="43"/>
      <c r="ED719" s="43"/>
      <c r="EE719" s="43"/>
      <c r="EF719" s="43"/>
      <c r="EG719" s="43"/>
      <c r="EH719" s="43"/>
      <c r="EI719" s="43"/>
      <c r="EJ719" s="43"/>
      <c r="EK719" s="43"/>
      <c r="EL719" s="43"/>
      <c r="EM719" s="43"/>
      <c r="EN719" s="43"/>
      <c r="EO719" s="43"/>
      <c r="EP719" s="43"/>
      <c r="EQ719" s="43"/>
      <c r="ER719" s="43"/>
      <c r="ES719" s="43"/>
      <c r="ET719" s="43"/>
      <c r="EU719" s="43"/>
      <c r="EV719" s="43"/>
      <c r="EW719" s="43"/>
      <c r="EX719" s="43"/>
      <c r="EY719" s="43"/>
      <c r="EZ719" s="43"/>
      <c r="FA719" s="43"/>
      <c r="FB719" s="308"/>
      <c r="FC719" s="43"/>
      <c r="FD719" s="43"/>
      <c r="FE719" s="43"/>
      <c r="FF719" s="43"/>
      <c r="FG719" s="43"/>
      <c r="FH719" s="43"/>
      <c r="FI719" s="43"/>
      <c r="FJ719" s="43"/>
      <c r="FK719" s="43"/>
      <c r="FL719" s="43"/>
      <c r="FM719" s="43"/>
      <c r="FN719" s="43"/>
      <c r="FO719" s="43"/>
      <c r="FP719" s="43"/>
      <c r="FQ719" s="43"/>
      <c r="FR719" s="43"/>
      <c r="FS719" s="43"/>
      <c r="FT719" s="43"/>
      <c r="FU719" s="43"/>
      <c r="FV719" s="43"/>
      <c r="FW719" s="43"/>
      <c r="FX719" s="43"/>
      <c r="FY719" s="43"/>
      <c r="FZ719" s="43"/>
      <c r="GA719" s="43"/>
      <c r="GB719" s="43"/>
      <c r="GC719" s="43"/>
      <c r="GD719" s="43"/>
      <c r="GE719" s="43"/>
      <c r="GF719" s="43"/>
      <c r="GG719" s="43"/>
      <c r="GH719" s="43"/>
      <c r="GI719" s="43"/>
      <c r="GJ719" s="43"/>
      <c r="GK719" s="43"/>
      <c r="GL719" s="43"/>
      <c r="GM719" s="43"/>
      <c r="GN719" s="43"/>
      <c r="GO719" s="43"/>
      <c r="GP719" s="43"/>
      <c r="GQ719" s="43"/>
      <c r="GR719" s="43"/>
      <c r="GS719" s="43"/>
      <c r="GT719" s="43"/>
      <c r="GU719" s="43"/>
      <c r="GV719" s="43"/>
      <c r="GW719" s="43"/>
      <c r="GX719" s="43"/>
      <c r="GY719" s="43"/>
      <c r="GZ719" s="43"/>
      <c r="HA719" s="43"/>
      <c r="HB719" s="43"/>
    </row>
    <row r="720" spans="1:210" x14ac:dyDescent="0.6">
      <c r="A720" s="327">
        <v>9</v>
      </c>
      <c r="B720" s="198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  <c r="AH720" s="43"/>
      <c r="AI720" s="43"/>
      <c r="AJ720" s="43"/>
      <c r="AK720" s="43"/>
      <c r="AL720" s="43"/>
      <c r="AM720" s="43"/>
      <c r="AN720" s="43"/>
      <c r="AO720" s="43"/>
      <c r="AP720" s="43"/>
      <c r="AQ720" s="43"/>
      <c r="AR720" s="43"/>
      <c r="AS720" s="43"/>
      <c r="AT720" s="43"/>
      <c r="AU720" s="43"/>
      <c r="AV720" s="43"/>
      <c r="AW720" s="43"/>
      <c r="AX720" s="43"/>
      <c r="AY720" s="43"/>
      <c r="AZ720" s="43"/>
      <c r="BA720" s="308"/>
      <c r="BB720" s="43"/>
      <c r="BC720" s="43"/>
      <c r="BD720" s="43"/>
      <c r="BE720" s="43"/>
      <c r="BF720" s="43"/>
      <c r="BG720" s="43"/>
      <c r="BH720" s="43"/>
      <c r="BI720" s="43"/>
      <c r="BJ720" s="43"/>
      <c r="BK720" s="43"/>
      <c r="BL720" s="43"/>
      <c r="BM720" s="43"/>
      <c r="BN720" s="43"/>
      <c r="BO720" s="43"/>
      <c r="BP720" s="43"/>
      <c r="BQ720" s="43"/>
      <c r="BR720" s="43"/>
      <c r="BS720" s="43"/>
      <c r="BT720" s="43"/>
      <c r="BU720" s="43"/>
      <c r="BV720" s="43"/>
      <c r="BW720" s="43"/>
      <c r="BX720" s="43"/>
      <c r="BY720" s="43"/>
      <c r="BZ720" s="43"/>
      <c r="CA720" s="43"/>
      <c r="CB720" s="43"/>
      <c r="CC720" s="43"/>
      <c r="CD720" s="43"/>
      <c r="CE720" s="43"/>
      <c r="CF720" s="43"/>
      <c r="CG720" s="43"/>
      <c r="CH720" s="43"/>
      <c r="CI720" s="43"/>
      <c r="CJ720" s="43"/>
      <c r="CK720" s="43"/>
      <c r="CL720" s="43"/>
      <c r="CM720" s="43"/>
      <c r="CN720" s="43"/>
      <c r="CO720" s="43"/>
      <c r="CP720" s="43"/>
      <c r="CQ720" s="43"/>
      <c r="CR720" s="43"/>
      <c r="CS720" s="43"/>
      <c r="CT720" s="43"/>
      <c r="CU720" s="43"/>
      <c r="CV720" s="43"/>
      <c r="CW720" s="43"/>
      <c r="CX720" s="43"/>
      <c r="CY720" s="43"/>
      <c r="CZ720" s="43"/>
      <c r="DA720" s="43"/>
      <c r="DC720" s="198"/>
      <c r="DD720" s="43"/>
      <c r="DE720" s="43"/>
      <c r="DF720" s="43"/>
      <c r="DG720" s="43"/>
      <c r="DH720" s="43"/>
      <c r="DI720" s="43"/>
      <c r="DJ720" s="43"/>
      <c r="DK720" s="43"/>
      <c r="DL720" s="43"/>
      <c r="DM720" s="43"/>
      <c r="DN720" s="43"/>
      <c r="DO720" s="43"/>
      <c r="DP720" s="43"/>
      <c r="DQ720" s="43"/>
      <c r="DR720" s="43"/>
      <c r="DS720" s="43"/>
      <c r="DT720" s="43"/>
      <c r="DU720" s="43"/>
      <c r="DV720" s="43"/>
      <c r="DW720" s="43"/>
      <c r="DX720" s="43"/>
      <c r="DY720" s="43"/>
      <c r="DZ720" s="43"/>
      <c r="EA720" s="43"/>
      <c r="EB720" s="43"/>
      <c r="EC720" s="43"/>
      <c r="ED720" s="43"/>
      <c r="EE720" s="43"/>
      <c r="EF720" s="43"/>
      <c r="EG720" s="43"/>
      <c r="EH720" s="43"/>
      <c r="EI720" s="43"/>
      <c r="EJ720" s="43"/>
      <c r="EK720" s="43"/>
      <c r="EL720" s="43"/>
      <c r="EM720" s="43"/>
      <c r="EN720" s="43"/>
      <c r="EO720" s="43"/>
      <c r="EP720" s="43"/>
      <c r="EQ720" s="43"/>
      <c r="ER720" s="43"/>
      <c r="ES720" s="43"/>
      <c r="ET720" s="43"/>
      <c r="EU720" s="43"/>
      <c r="EV720" s="43"/>
      <c r="EW720" s="43"/>
      <c r="EX720" s="43"/>
      <c r="EY720" s="43"/>
      <c r="EZ720" s="43"/>
      <c r="FA720" s="43"/>
      <c r="FB720" s="308"/>
      <c r="FC720" s="43"/>
      <c r="FD720" s="43"/>
      <c r="FE720" s="43"/>
      <c r="FF720" s="43"/>
      <c r="FG720" s="43"/>
      <c r="FH720" s="43"/>
      <c r="FI720" s="43"/>
      <c r="FJ720" s="43"/>
      <c r="FK720" s="43"/>
      <c r="FL720" s="43"/>
      <c r="FM720" s="43"/>
      <c r="FN720" s="43"/>
      <c r="FO720" s="43"/>
      <c r="FP720" s="43"/>
      <c r="FQ720" s="43"/>
      <c r="FR720" s="43"/>
      <c r="FS720" s="43"/>
      <c r="FT720" s="43"/>
      <c r="FU720" s="43"/>
      <c r="FV720" s="43"/>
      <c r="FW720" s="43"/>
      <c r="FX720" s="43"/>
      <c r="FY720" s="43"/>
      <c r="FZ720" s="43"/>
      <c r="GA720" s="43"/>
      <c r="GB720" s="43"/>
      <c r="GC720" s="43"/>
      <c r="GD720" s="43"/>
      <c r="GE720" s="43"/>
      <c r="GF720" s="43"/>
      <c r="GG720" s="43"/>
      <c r="GH720" s="43"/>
      <c r="GI720" s="43"/>
      <c r="GJ720" s="43"/>
      <c r="GK720" s="43"/>
      <c r="GL720" s="43"/>
      <c r="GM720" s="43"/>
      <c r="GN720" s="43"/>
      <c r="GO720" s="43"/>
      <c r="GP720" s="43"/>
      <c r="GQ720" s="43"/>
      <c r="GR720" s="43"/>
      <c r="GS720" s="43"/>
      <c r="GT720" s="43"/>
      <c r="GU720" s="43"/>
      <c r="GV720" s="43"/>
      <c r="GW720" s="43"/>
      <c r="GX720" s="43"/>
      <c r="GY720" s="43"/>
      <c r="GZ720" s="43"/>
      <c r="HA720" s="43"/>
      <c r="HB720" s="43"/>
    </row>
    <row r="721" spans="1:210" x14ac:dyDescent="0.6">
      <c r="A721" s="327">
        <v>10</v>
      </c>
      <c r="B721" s="198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  <c r="AH721" s="43"/>
      <c r="AI721" s="43"/>
      <c r="AJ721" s="43"/>
      <c r="AK721" s="43"/>
      <c r="AL721" s="43"/>
      <c r="AM721" s="43"/>
      <c r="AN721" s="43"/>
      <c r="AO721" s="43"/>
      <c r="AP721" s="43"/>
      <c r="AQ721" s="43"/>
      <c r="AR721" s="43"/>
      <c r="AS721" s="43"/>
      <c r="AT721" s="43"/>
      <c r="AU721" s="43"/>
      <c r="AV721" s="43"/>
      <c r="AW721" s="43"/>
      <c r="AX721" s="43"/>
      <c r="AY721" s="43"/>
      <c r="AZ721" s="43"/>
      <c r="BA721" s="308"/>
      <c r="BB721" s="43"/>
      <c r="BC721" s="43"/>
      <c r="BD721" s="43"/>
      <c r="BE721" s="43"/>
      <c r="BF721" s="43"/>
      <c r="BG721" s="43"/>
      <c r="BH721" s="43"/>
      <c r="BI721" s="43"/>
      <c r="BJ721" s="43"/>
      <c r="BK721" s="43"/>
      <c r="BL721" s="43"/>
      <c r="BM721" s="43"/>
      <c r="BN721" s="43"/>
      <c r="BO721" s="43"/>
      <c r="BP721" s="43"/>
      <c r="BQ721" s="43"/>
      <c r="BR721" s="43"/>
      <c r="BS721" s="43"/>
      <c r="BT721" s="43"/>
      <c r="BU721" s="43"/>
      <c r="BV721" s="43"/>
      <c r="BW721" s="43"/>
      <c r="BX721" s="43"/>
      <c r="BY721" s="43"/>
      <c r="BZ721" s="43"/>
      <c r="CA721" s="43"/>
      <c r="CB721" s="43"/>
      <c r="CC721" s="43"/>
      <c r="CD721" s="43"/>
      <c r="CE721" s="43"/>
      <c r="CF721" s="43"/>
      <c r="CG721" s="43"/>
      <c r="CH721" s="43"/>
      <c r="CI721" s="43"/>
      <c r="CJ721" s="43"/>
      <c r="CK721" s="43"/>
      <c r="CL721" s="43"/>
      <c r="CM721" s="43"/>
      <c r="CN721" s="43"/>
      <c r="CO721" s="43"/>
      <c r="CP721" s="43"/>
      <c r="CQ721" s="43"/>
      <c r="CR721" s="43"/>
      <c r="CS721" s="43"/>
      <c r="CT721" s="43"/>
      <c r="CU721" s="43"/>
      <c r="CV721" s="43"/>
      <c r="CW721" s="43"/>
      <c r="CX721" s="43"/>
      <c r="CY721" s="43"/>
      <c r="CZ721" s="43"/>
      <c r="DA721" s="43"/>
      <c r="DC721" s="198"/>
      <c r="DD721" s="43"/>
      <c r="DE721" s="43"/>
      <c r="DF721" s="43"/>
      <c r="DG721" s="43"/>
      <c r="DH721" s="43"/>
      <c r="DI721" s="43"/>
      <c r="DJ721" s="43"/>
      <c r="DK721" s="43"/>
      <c r="DL721" s="43"/>
      <c r="DM721" s="43"/>
      <c r="DN721" s="43"/>
      <c r="DO721" s="43"/>
      <c r="DP721" s="43"/>
      <c r="DQ721" s="43"/>
      <c r="DR721" s="43"/>
      <c r="DS721" s="43"/>
      <c r="DT721" s="43"/>
      <c r="DU721" s="43"/>
      <c r="DV721" s="43"/>
      <c r="DW721" s="43"/>
      <c r="DX721" s="43"/>
      <c r="DY721" s="43"/>
      <c r="DZ721" s="43"/>
      <c r="EA721" s="43"/>
      <c r="EB721" s="43"/>
      <c r="EC721" s="43"/>
      <c r="ED721" s="43"/>
      <c r="EE721" s="43"/>
      <c r="EF721" s="43"/>
      <c r="EG721" s="43"/>
      <c r="EH721" s="43"/>
      <c r="EI721" s="43"/>
      <c r="EJ721" s="43"/>
      <c r="EK721" s="43"/>
      <c r="EL721" s="43"/>
      <c r="EM721" s="43"/>
      <c r="EN721" s="43"/>
      <c r="EO721" s="43"/>
      <c r="EP721" s="43"/>
      <c r="EQ721" s="43"/>
      <c r="ER721" s="43"/>
      <c r="ES721" s="43"/>
      <c r="ET721" s="43"/>
      <c r="EU721" s="43"/>
      <c r="EV721" s="43"/>
      <c r="EW721" s="43"/>
      <c r="EX721" s="43"/>
      <c r="EY721" s="43"/>
      <c r="EZ721" s="43"/>
      <c r="FA721" s="43"/>
      <c r="FB721" s="308"/>
      <c r="FC721" s="43"/>
      <c r="FD721" s="43"/>
      <c r="FE721" s="43"/>
      <c r="FF721" s="43"/>
      <c r="FG721" s="43"/>
      <c r="FH721" s="43"/>
      <c r="FI721" s="43"/>
      <c r="FJ721" s="43"/>
      <c r="FK721" s="43"/>
      <c r="FL721" s="43"/>
      <c r="FM721" s="43"/>
      <c r="FN721" s="43"/>
      <c r="FO721" s="43"/>
      <c r="FP721" s="43"/>
      <c r="FQ721" s="43"/>
      <c r="FR721" s="43"/>
      <c r="FS721" s="43"/>
      <c r="FT721" s="43"/>
      <c r="FU721" s="43"/>
      <c r="FV721" s="43"/>
      <c r="FW721" s="43"/>
      <c r="FX721" s="43"/>
      <c r="FY721" s="43"/>
      <c r="FZ721" s="43"/>
      <c r="GA721" s="43"/>
      <c r="GB721" s="43"/>
      <c r="GC721" s="43"/>
      <c r="GD721" s="43"/>
      <c r="GE721" s="43"/>
      <c r="GF721" s="43"/>
      <c r="GG721" s="43"/>
      <c r="GH721" s="43"/>
      <c r="GI721" s="43"/>
      <c r="GJ721" s="43"/>
      <c r="GK721" s="43"/>
      <c r="GL721" s="43"/>
      <c r="GM721" s="43"/>
      <c r="GN721" s="43"/>
      <c r="GO721" s="43"/>
      <c r="GP721" s="43"/>
      <c r="GQ721" s="43"/>
      <c r="GR721" s="43"/>
      <c r="GS721" s="43"/>
      <c r="GT721" s="43"/>
      <c r="GU721" s="43"/>
      <c r="GV721" s="43"/>
      <c r="GW721" s="43"/>
      <c r="GX721" s="43"/>
      <c r="GY721" s="43"/>
      <c r="GZ721" s="43"/>
      <c r="HA721" s="43"/>
      <c r="HB721" s="43"/>
    </row>
    <row r="722" spans="1:210" x14ac:dyDescent="0.6">
      <c r="A722" s="327">
        <v>11</v>
      </c>
      <c r="B722" s="198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  <c r="AH722" s="43"/>
      <c r="AI722" s="43"/>
      <c r="AJ722" s="43"/>
      <c r="AK722" s="43"/>
      <c r="AL722" s="43"/>
      <c r="AM722" s="43"/>
      <c r="AN722" s="43"/>
      <c r="AO722" s="43"/>
      <c r="AP722" s="43"/>
      <c r="AQ722" s="43"/>
      <c r="AR722" s="43"/>
      <c r="AS722" s="43"/>
      <c r="AT722" s="43"/>
      <c r="AU722" s="43"/>
      <c r="AV722" s="43"/>
      <c r="AW722" s="43"/>
      <c r="AX722" s="43"/>
      <c r="AY722" s="43"/>
      <c r="AZ722" s="43"/>
      <c r="BA722" s="308"/>
      <c r="BB722" s="43"/>
      <c r="BC722" s="43"/>
      <c r="BD722" s="43"/>
      <c r="BE722" s="43"/>
      <c r="BF722" s="43"/>
      <c r="BG722" s="43"/>
      <c r="BH722" s="43"/>
      <c r="BI722" s="43"/>
      <c r="BJ722" s="43"/>
      <c r="BK722" s="43"/>
      <c r="BL722" s="43"/>
      <c r="BM722" s="43"/>
      <c r="BN722" s="43"/>
      <c r="BO722" s="43"/>
      <c r="BP722" s="43"/>
      <c r="BQ722" s="43"/>
      <c r="BR722" s="43"/>
      <c r="BS722" s="43"/>
      <c r="BT722" s="43"/>
      <c r="BU722" s="43"/>
      <c r="BV722" s="43"/>
      <c r="BW722" s="43"/>
      <c r="BX722" s="43"/>
      <c r="BY722" s="43"/>
      <c r="BZ722" s="43"/>
      <c r="CA722" s="43"/>
      <c r="CB722" s="43"/>
      <c r="CC722" s="43"/>
      <c r="CD722" s="43"/>
      <c r="CE722" s="43"/>
      <c r="CF722" s="43"/>
      <c r="CG722" s="43"/>
      <c r="CH722" s="43"/>
      <c r="CI722" s="43"/>
      <c r="CJ722" s="43"/>
      <c r="CK722" s="43"/>
      <c r="CL722" s="43"/>
      <c r="CM722" s="43"/>
      <c r="CN722" s="43"/>
      <c r="CO722" s="43"/>
      <c r="CP722" s="43"/>
      <c r="CQ722" s="43"/>
      <c r="CR722" s="43"/>
      <c r="CS722" s="43"/>
      <c r="CT722" s="43"/>
      <c r="CU722" s="43"/>
      <c r="CV722" s="43"/>
      <c r="CW722" s="43"/>
      <c r="CX722" s="43"/>
      <c r="CY722" s="43"/>
      <c r="CZ722" s="43"/>
      <c r="DA722" s="43"/>
      <c r="DC722" s="198"/>
      <c r="DD722" s="43"/>
      <c r="DE722" s="43"/>
      <c r="DF722" s="43"/>
      <c r="DG722" s="43"/>
      <c r="DH722" s="43"/>
      <c r="DI722" s="43"/>
      <c r="DJ722" s="43"/>
      <c r="DK722" s="43"/>
      <c r="DL722" s="43"/>
      <c r="DM722" s="43"/>
      <c r="DN722" s="43"/>
      <c r="DO722" s="43"/>
      <c r="DP722" s="43"/>
      <c r="DQ722" s="43"/>
      <c r="DR722" s="43"/>
      <c r="DS722" s="43"/>
      <c r="DT722" s="43"/>
      <c r="DU722" s="43"/>
      <c r="DV722" s="43"/>
      <c r="DW722" s="43"/>
      <c r="DX722" s="43"/>
      <c r="DY722" s="43"/>
      <c r="DZ722" s="43"/>
      <c r="EA722" s="43"/>
      <c r="EB722" s="43"/>
      <c r="EC722" s="43"/>
      <c r="ED722" s="43"/>
      <c r="EE722" s="43"/>
      <c r="EF722" s="43"/>
      <c r="EG722" s="43"/>
      <c r="EH722" s="43"/>
      <c r="EI722" s="43"/>
      <c r="EJ722" s="43"/>
      <c r="EK722" s="43"/>
      <c r="EL722" s="43"/>
      <c r="EM722" s="43"/>
      <c r="EN722" s="43"/>
      <c r="EO722" s="43"/>
      <c r="EP722" s="43"/>
      <c r="EQ722" s="43"/>
      <c r="ER722" s="43"/>
      <c r="ES722" s="43"/>
      <c r="ET722" s="43"/>
      <c r="EU722" s="43"/>
      <c r="EV722" s="43"/>
      <c r="EW722" s="43"/>
      <c r="EX722" s="43"/>
      <c r="EY722" s="43"/>
      <c r="EZ722" s="43"/>
      <c r="FA722" s="43"/>
      <c r="FB722" s="308"/>
      <c r="FC722" s="43"/>
      <c r="FD722" s="43"/>
      <c r="FE722" s="43"/>
      <c r="FF722" s="43"/>
      <c r="FG722" s="43"/>
      <c r="FH722" s="43"/>
      <c r="FI722" s="43"/>
      <c r="FJ722" s="43"/>
      <c r="FK722" s="43"/>
      <c r="FL722" s="43"/>
      <c r="FM722" s="43"/>
      <c r="FN722" s="43"/>
      <c r="FO722" s="43"/>
      <c r="FP722" s="43"/>
      <c r="FQ722" s="43"/>
      <c r="FR722" s="43"/>
      <c r="FS722" s="43"/>
      <c r="FT722" s="43"/>
      <c r="FU722" s="43"/>
      <c r="FV722" s="43"/>
      <c r="FW722" s="43"/>
      <c r="FX722" s="43"/>
      <c r="FY722" s="43"/>
      <c r="FZ722" s="43"/>
      <c r="GA722" s="43"/>
      <c r="GB722" s="43"/>
      <c r="GC722" s="43"/>
      <c r="GD722" s="43"/>
      <c r="GE722" s="43"/>
      <c r="GF722" s="43"/>
      <c r="GG722" s="43"/>
      <c r="GH722" s="43"/>
      <c r="GI722" s="43"/>
      <c r="GJ722" s="43"/>
      <c r="GK722" s="43"/>
      <c r="GL722" s="43"/>
      <c r="GM722" s="43"/>
      <c r="GN722" s="43"/>
      <c r="GO722" s="43"/>
      <c r="GP722" s="43"/>
      <c r="GQ722" s="43"/>
      <c r="GR722" s="43"/>
      <c r="GS722" s="43"/>
      <c r="GT722" s="43"/>
      <c r="GU722" s="43"/>
      <c r="GV722" s="43"/>
      <c r="GW722" s="43"/>
      <c r="GX722" s="43"/>
      <c r="GY722" s="43"/>
      <c r="GZ722" s="43"/>
      <c r="HA722" s="43"/>
      <c r="HB722" s="43"/>
    </row>
    <row r="723" spans="1:210" x14ac:dyDescent="0.6">
      <c r="A723" s="327">
        <v>12</v>
      </c>
      <c r="B723" s="198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  <c r="AH723" s="43"/>
      <c r="AI723" s="43"/>
      <c r="AJ723" s="43"/>
      <c r="AK723" s="43"/>
      <c r="AL723" s="43"/>
      <c r="AM723" s="43"/>
      <c r="AN723" s="43"/>
      <c r="AO723" s="43"/>
      <c r="AP723" s="43"/>
      <c r="AQ723" s="43"/>
      <c r="AR723" s="43"/>
      <c r="AS723" s="43"/>
      <c r="AT723" s="43"/>
      <c r="AU723" s="43"/>
      <c r="AV723" s="43"/>
      <c r="AW723" s="43"/>
      <c r="AX723" s="43"/>
      <c r="AY723" s="43"/>
      <c r="AZ723" s="43"/>
      <c r="BA723" s="308"/>
      <c r="BB723" s="43"/>
      <c r="BC723" s="43"/>
      <c r="BD723" s="43"/>
      <c r="BE723" s="43"/>
      <c r="BF723" s="43"/>
      <c r="BG723" s="43"/>
      <c r="BH723" s="43"/>
      <c r="BI723" s="43"/>
      <c r="BJ723" s="43"/>
      <c r="BK723" s="43"/>
      <c r="BL723" s="43"/>
      <c r="BM723" s="43"/>
      <c r="BN723" s="43"/>
      <c r="BO723" s="43"/>
      <c r="BP723" s="43"/>
      <c r="BQ723" s="43"/>
      <c r="BR723" s="43"/>
      <c r="BS723" s="43"/>
      <c r="BT723" s="43"/>
      <c r="BU723" s="43"/>
      <c r="BV723" s="43"/>
      <c r="BW723" s="43"/>
      <c r="BX723" s="43"/>
      <c r="BY723" s="43"/>
      <c r="BZ723" s="43"/>
      <c r="CA723" s="43"/>
      <c r="CB723" s="43"/>
      <c r="CC723" s="43"/>
      <c r="CD723" s="43"/>
      <c r="CE723" s="43"/>
      <c r="CF723" s="43"/>
      <c r="CG723" s="43"/>
      <c r="CH723" s="43"/>
      <c r="CI723" s="43"/>
      <c r="CJ723" s="43"/>
      <c r="CK723" s="43"/>
      <c r="CL723" s="43"/>
      <c r="CM723" s="43"/>
      <c r="CN723" s="43"/>
      <c r="CO723" s="43"/>
      <c r="CP723" s="43"/>
      <c r="CQ723" s="43"/>
      <c r="CR723" s="43"/>
      <c r="CS723" s="43"/>
      <c r="CT723" s="43"/>
      <c r="CU723" s="43"/>
      <c r="CV723" s="43"/>
      <c r="CW723" s="43"/>
      <c r="CX723" s="43"/>
      <c r="CY723" s="43"/>
      <c r="CZ723" s="43"/>
      <c r="DA723" s="43"/>
      <c r="DC723" s="198"/>
      <c r="DD723" s="43"/>
      <c r="DE723" s="43"/>
      <c r="DF723" s="43"/>
      <c r="DG723" s="43"/>
      <c r="DH723" s="43"/>
      <c r="DI723" s="43"/>
      <c r="DJ723" s="43"/>
      <c r="DK723" s="43"/>
      <c r="DL723" s="43"/>
      <c r="DM723" s="43"/>
      <c r="DN723" s="43"/>
      <c r="DO723" s="43"/>
      <c r="DP723" s="43"/>
      <c r="DQ723" s="43"/>
      <c r="DR723" s="43"/>
      <c r="DS723" s="43"/>
      <c r="DT723" s="43"/>
      <c r="DU723" s="43"/>
      <c r="DV723" s="43"/>
      <c r="DW723" s="43"/>
      <c r="DX723" s="43"/>
      <c r="DY723" s="43"/>
      <c r="DZ723" s="43"/>
      <c r="EA723" s="43"/>
      <c r="EB723" s="43"/>
      <c r="EC723" s="43"/>
      <c r="ED723" s="43"/>
      <c r="EE723" s="43"/>
      <c r="EF723" s="43"/>
      <c r="EG723" s="43"/>
      <c r="EH723" s="43"/>
      <c r="EI723" s="43"/>
      <c r="EJ723" s="43"/>
      <c r="EK723" s="43"/>
      <c r="EL723" s="43"/>
      <c r="EM723" s="43"/>
      <c r="EN723" s="43"/>
      <c r="EO723" s="43"/>
      <c r="EP723" s="43"/>
      <c r="EQ723" s="43"/>
      <c r="ER723" s="43"/>
      <c r="ES723" s="43"/>
      <c r="ET723" s="43"/>
      <c r="EU723" s="43"/>
      <c r="EV723" s="43"/>
      <c r="EW723" s="43"/>
      <c r="EX723" s="43"/>
      <c r="EY723" s="43"/>
      <c r="EZ723" s="43"/>
      <c r="FA723" s="43"/>
      <c r="FB723" s="308"/>
      <c r="FC723" s="43"/>
      <c r="FD723" s="43"/>
      <c r="FE723" s="43"/>
      <c r="FF723" s="43"/>
      <c r="FG723" s="43"/>
      <c r="FH723" s="43"/>
      <c r="FI723" s="43"/>
      <c r="FJ723" s="43"/>
      <c r="FK723" s="43"/>
      <c r="FL723" s="43"/>
      <c r="FM723" s="43"/>
      <c r="FN723" s="43"/>
      <c r="FO723" s="43"/>
      <c r="FP723" s="43"/>
      <c r="FQ723" s="43"/>
      <c r="FR723" s="43"/>
      <c r="FS723" s="43"/>
      <c r="FT723" s="43"/>
      <c r="FU723" s="43"/>
      <c r="FV723" s="43"/>
      <c r="FW723" s="43"/>
      <c r="FX723" s="43"/>
      <c r="FY723" s="43"/>
      <c r="FZ723" s="43"/>
      <c r="GA723" s="43"/>
      <c r="GB723" s="43"/>
      <c r="GC723" s="43"/>
      <c r="GD723" s="43"/>
      <c r="GE723" s="43"/>
      <c r="GF723" s="43"/>
      <c r="GG723" s="43"/>
      <c r="GH723" s="43"/>
      <c r="GI723" s="43"/>
      <c r="GJ723" s="43"/>
      <c r="GK723" s="43"/>
      <c r="GL723" s="43"/>
      <c r="GM723" s="43"/>
      <c r="GN723" s="43"/>
      <c r="GO723" s="43"/>
      <c r="GP723" s="43"/>
      <c r="GQ723" s="43"/>
      <c r="GR723" s="43"/>
      <c r="GS723" s="43"/>
      <c r="GT723" s="43"/>
      <c r="GU723" s="43"/>
      <c r="GV723" s="43"/>
      <c r="GW723" s="43"/>
      <c r="GX723" s="43"/>
      <c r="GY723" s="43"/>
      <c r="GZ723" s="43"/>
      <c r="HA723" s="43"/>
      <c r="HB723" s="43"/>
    </row>
    <row r="724" spans="1:210" x14ac:dyDescent="0.6">
      <c r="A724" s="327">
        <v>13</v>
      </c>
      <c r="B724" s="198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  <c r="AH724" s="43"/>
      <c r="AI724" s="43"/>
      <c r="AJ724" s="43"/>
      <c r="AK724" s="43"/>
      <c r="AL724" s="43"/>
      <c r="AM724" s="43"/>
      <c r="AN724" s="43"/>
      <c r="AO724" s="43"/>
      <c r="AP724" s="43"/>
      <c r="AQ724" s="43"/>
      <c r="AR724" s="43"/>
      <c r="AS724" s="43"/>
      <c r="AT724" s="43"/>
      <c r="AU724" s="43"/>
      <c r="AV724" s="43"/>
      <c r="AW724" s="43"/>
      <c r="AX724" s="43"/>
      <c r="AY724" s="43"/>
      <c r="AZ724" s="43"/>
      <c r="BA724" s="308"/>
      <c r="BB724" s="43"/>
      <c r="BC724" s="43"/>
      <c r="BD724" s="43"/>
      <c r="BE724" s="43"/>
      <c r="BF724" s="43"/>
      <c r="BG724" s="43"/>
      <c r="BH724" s="43"/>
      <c r="BI724" s="43"/>
      <c r="BJ724" s="43"/>
      <c r="BK724" s="43"/>
      <c r="BL724" s="43"/>
      <c r="BM724" s="43"/>
      <c r="BN724" s="43"/>
      <c r="BO724" s="43"/>
      <c r="BP724" s="43"/>
      <c r="BQ724" s="43"/>
      <c r="BR724" s="43"/>
      <c r="BS724" s="43"/>
      <c r="BT724" s="43"/>
      <c r="BU724" s="43"/>
      <c r="BV724" s="43"/>
      <c r="BW724" s="43"/>
      <c r="BX724" s="43"/>
      <c r="BY724" s="43"/>
      <c r="BZ724" s="43"/>
      <c r="CA724" s="43"/>
      <c r="CB724" s="43"/>
      <c r="CC724" s="43"/>
      <c r="CD724" s="43"/>
      <c r="CE724" s="43"/>
      <c r="CF724" s="43"/>
      <c r="CG724" s="43"/>
      <c r="CH724" s="43"/>
      <c r="CI724" s="43"/>
      <c r="CJ724" s="43"/>
      <c r="CK724" s="43"/>
      <c r="CL724" s="43"/>
      <c r="CM724" s="43"/>
      <c r="CN724" s="43"/>
      <c r="CO724" s="43"/>
      <c r="CP724" s="43"/>
      <c r="CQ724" s="43"/>
      <c r="CR724" s="43"/>
      <c r="CS724" s="43"/>
      <c r="CT724" s="43"/>
      <c r="CU724" s="43"/>
      <c r="CV724" s="43"/>
      <c r="CW724" s="43"/>
      <c r="CX724" s="43"/>
      <c r="CY724" s="43"/>
      <c r="CZ724" s="43"/>
      <c r="DA724" s="43"/>
      <c r="DC724" s="198"/>
      <c r="DD724" s="43"/>
      <c r="DE724" s="43"/>
      <c r="DF724" s="43"/>
      <c r="DG724" s="43"/>
      <c r="DH724" s="43"/>
      <c r="DI724" s="43"/>
      <c r="DJ724" s="43"/>
      <c r="DK724" s="43"/>
      <c r="DL724" s="43"/>
      <c r="DM724" s="43"/>
      <c r="DN724" s="43"/>
      <c r="DO724" s="43"/>
      <c r="DP724" s="43"/>
      <c r="DQ724" s="43"/>
      <c r="DR724" s="43"/>
      <c r="DS724" s="43"/>
      <c r="DT724" s="43"/>
      <c r="DU724" s="43"/>
      <c r="DV724" s="43"/>
      <c r="DW724" s="43"/>
      <c r="DX724" s="43"/>
      <c r="DY724" s="43"/>
      <c r="DZ724" s="43"/>
      <c r="EA724" s="43"/>
      <c r="EB724" s="43"/>
      <c r="EC724" s="43"/>
      <c r="ED724" s="43"/>
      <c r="EE724" s="43"/>
      <c r="EF724" s="43"/>
      <c r="EG724" s="43"/>
      <c r="EH724" s="43"/>
      <c r="EI724" s="43"/>
      <c r="EJ724" s="43"/>
      <c r="EK724" s="43"/>
      <c r="EL724" s="43"/>
      <c r="EM724" s="43"/>
      <c r="EN724" s="43"/>
      <c r="EO724" s="43"/>
      <c r="EP724" s="43"/>
      <c r="EQ724" s="43"/>
      <c r="ER724" s="43"/>
      <c r="ES724" s="43"/>
      <c r="ET724" s="43"/>
      <c r="EU724" s="43"/>
      <c r="EV724" s="43"/>
      <c r="EW724" s="43"/>
      <c r="EX724" s="43"/>
      <c r="EY724" s="43"/>
      <c r="EZ724" s="43"/>
      <c r="FA724" s="43"/>
      <c r="FB724" s="308"/>
      <c r="FC724" s="43"/>
      <c r="FD724" s="43"/>
      <c r="FE724" s="43"/>
      <c r="FF724" s="43"/>
      <c r="FG724" s="43"/>
      <c r="FH724" s="43"/>
      <c r="FI724" s="43"/>
      <c r="FJ724" s="43"/>
      <c r="FK724" s="43"/>
      <c r="FL724" s="43"/>
      <c r="FM724" s="43"/>
      <c r="FN724" s="43"/>
      <c r="FO724" s="43"/>
      <c r="FP724" s="43"/>
      <c r="FQ724" s="43"/>
      <c r="FR724" s="43"/>
      <c r="FS724" s="43"/>
      <c r="FT724" s="43"/>
      <c r="FU724" s="43"/>
      <c r="FV724" s="43"/>
      <c r="FW724" s="43"/>
      <c r="FX724" s="43"/>
      <c r="FY724" s="43"/>
      <c r="FZ724" s="43"/>
      <c r="GA724" s="43"/>
      <c r="GB724" s="43"/>
      <c r="GC724" s="43"/>
      <c r="GD724" s="43"/>
      <c r="GE724" s="43"/>
      <c r="GF724" s="43"/>
      <c r="GG724" s="43"/>
      <c r="GH724" s="43"/>
      <c r="GI724" s="43"/>
      <c r="GJ724" s="43"/>
      <c r="GK724" s="43"/>
      <c r="GL724" s="43"/>
      <c r="GM724" s="43"/>
      <c r="GN724" s="43"/>
      <c r="GO724" s="43"/>
      <c r="GP724" s="43"/>
      <c r="GQ724" s="43"/>
      <c r="GR724" s="43"/>
      <c r="GS724" s="43"/>
      <c r="GT724" s="43"/>
      <c r="GU724" s="43"/>
      <c r="GV724" s="43"/>
      <c r="GW724" s="43"/>
      <c r="GX724" s="43"/>
      <c r="GY724" s="43"/>
      <c r="GZ724" s="43"/>
      <c r="HA724" s="43"/>
      <c r="HB724" s="43"/>
    </row>
    <row r="725" spans="1:210" x14ac:dyDescent="0.6">
      <c r="A725" s="327">
        <v>14</v>
      </c>
      <c r="B725" s="198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  <c r="AH725" s="43"/>
      <c r="AI725" s="43"/>
      <c r="AJ725" s="43"/>
      <c r="AK725" s="43"/>
      <c r="AL725" s="43"/>
      <c r="AM725" s="43"/>
      <c r="AN725" s="43"/>
      <c r="AO725" s="43"/>
      <c r="AP725" s="43"/>
      <c r="AQ725" s="43"/>
      <c r="AR725" s="43"/>
      <c r="AS725" s="43"/>
      <c r="AT725" s="43"/>
      <c r="AU725" s="43"/>
      <c r="AV725" s="43"/>
      <c r="AW725" s="43"/>
      <c r="AX725" s="43"/>
      <c r="AY725" s="43"/>
      <c r="AZ725" s="43"/>
      <c r="BA725" s="308"/>
      <c r="BB725" s="43"/>
      <c r="BC725" s="43"/>
      <c r="BD725" s="43"/>
      <c r="BE725" s="43"/>
      <c r="BF725" s="43"/>
      <c r="BG725" s="43"/>
      <c r="BH725" s="43"/>
      <c r="BI725" s="43"/>
      <c r="BJ725" s="43"/>
      <c r="BK725" s="43"/>
      <c r="BL725" s="43"/>
      <c r="BM725" s="43"/>
      <c r="BN725" s="43"/>
      <c r="BO725" s="43"/>
      <c r="BP725" s="43"/>
      <c r="BQ725" s="43"/>
      <c r="BR725" s="43"/>
      <c r="BS725" s="43"/>
      <c r="BT725" s="43"/>
      <c r="BU725" s="43"/>
      <c r="BV725" s="43"/>
      <c r="BW725" s="43"/>
      <c r="BX725" s="43"/>
      <c r="BY725" s="43"/>
      <c r="BZ725" s="43"/>
      <c r="CA725" s="43"/>
      <c r="CB725" s="43"/>
      <c r="CC725" s="43"/>
      <c r="CD725" s="43"/>
      <c r="CE725" s="43"/>
      <c r="CF725" s="43"/>
      <c r="CG725" s="43"/>
      <c r="CH725" s="43"/>
      <c r="CI725" s="43"/>
      <c r="CJ725" s="43"/>
      <c r="CK725" s="43"/>
      <c r="CL725" s="43"/>
      <c r="CM725" s="43"/>
      <c r="CN725" s="43"/>
      <c r="CO725" s="43"/>
      <c r="CP725" s="43"/>
      <c r="CQ725" s="43"/>
      <c r="CR725" s="43"/>
      <c r="CS725" s="43"/>
      <c r="CT725" s="43"/>
      <c r="CU725" s="43"/>
      <c r="CV725" s="43"/>
      <c r="CW725" s="43"/>
      <c r="CX725" s="43"/>
      <c r="CY725" s="43"/>
      <c r="CZ725" s="43"/>
      <c r="DA725" s="43"/>
      <c r="DC725" s="198"/>
      <c r="DD725" s="43"/>
      <c r="DE725" s="43"/>
      <c r="DF725" s="43"/>
      <c r="DG725" s="43"/>
      <c r="DH725" s="43"/>
      <c r="DI725" s="43"/>
      <c r="DJ725" s="43"/>
      <c r="DK725" s="43"/>
      <c r="DL725" s="43"/>
      <c r="DM725" s="43"/>
      <c r="DN725" s="43"/>
      <c r="DO725" s="43"/>
      <c r="DP725" s="43"/>
      <c r="DQ725" s="43"/>
      <c r="DR725" s="43"/>
      <c r="DS725" s="43"/>
      <c r="DT725" s="43"/>
      <c r="DU725" s="43"/>
      <c r="DV725" s="43"/>
      <c r="DW725" s="43"/>
      <c r="DX725" s="43"/>
      <c r="DY725" s="43"/>
      <c r="DZ725" s="43"/>
      <c r="EA725" s="43"/>
      <c r="EB725" s="43"/>
      <c r="EC725" s="43"/>
      <c r="ED725" s="43"/>
      <c r="EE725" s="43"/>
      <c r="EF725" s="43"/>
      <c r="EG725" s="43"/>
      <c r="EH725" s="43"/>
      <c r="EI725" s="43"/>
      <c r="EJ725" s="43"/>
      <c r="EK725" s="43"/>
      <c r="EL725" s="43"/>
      <c r="EM725" s="43"/>
      <c r="EN725" s="43"/>
      <c r="EO725" s="43"/>
      <c r="EP725" s="43"/>
      <c r="EQ725" s="43"/>
      <c r="ER725" s="43"/>
      <c r="ES725" s="43"/>
      <c r="ET725" s="43"/>
      <c r="EU725" s="43"/>
      <c r="EV725" s="43"/>
      <c r="EW725" s="43"/>
      <c r="EX725" s="43"/>
      <c r="EY725" s="43"/>
      <c r="EZ725" s="43"/>
      <c r="FA725" s="43"/>
      <c r="FB725" s="308"/>
      <c r="FC725" s="43"/>
      <c r="FD725" s="43"/>
      <c r="FE725" s="43"/>
      <c r="FF725" s="43"/>
      <c r="FG725" s="43"/>
      <c r="FH725" s="43"/>
      <c r="FI725" s="43"/>
      <c r="FJ725" s="43"/>
      <c r="FK725" s="43"/>
      <c r="FL725" s="43"/>
      <c r="FM725" s="43"/>
      <c r="FN725" s="43"/>
      <c r="FO725" s="43"/>
      <c r="FP725" s="43"/>
      <c r="FQ725" s="43"/>
      <c r="FR725" s="43"/>
      <c r="FS725" s="43"/>
      <c r="FT725" s="43"/>
      <c r="FU725" s="43"/>
      <c r="FV725" s="43"/>
      <c r="FW725" s="43"/>
      <c r="FX725" s="43"/>
      <c r="FY725" s="43"/>
      <c r="FZ725" s="43"/>
      <c r="GA725" s="43"/>
      <c r="GB725" s="43"/>
      <c r="GC725" s="43"/>
      <c r="GD725" s="43"/>
      <c r="GE725" s="43"/>
      <c r="GF725" s="43"/>
      <c r="GG725" s="43"/>
      <c r="GH725" s="43"/>
      <c r="GI725" s="43"/>
      <c r="GJ725" s="43"/>
      <c r="GK725" s="43"/>
      <c r="GL725" s="43"/>
      <c r="GM725" s="43"/>
      <c r="GN725" s="43"/>
      <c r="GO725" s="43"/>
      <c r="GP725" s="43"/>
      <c r="GQ725" s="43"/>
      <c r="GR725" s="43"/>
      <c r="GS725" s="43"/>
      <c r="GT725" s="43"/>
      <c r="GU725" s="43"/>
      <c r="GV725" s="43"/>
      <c r="GW725" s="43"/>
      <c r="GX725" s="43"/>
      <c r="GY725" s="43"/>
      <c r="GZ725" s="43"/>
      <c r="HA725" s="43"/>
      <c r="HB725" s="43"/>
    </row>
    <row r="726" spans="1:210" x14ac:dyDescent="0.6">
      <c r="A726" s="327">
        <v>15</v>
      </c>
      <c r="B726" s="198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  <c r="AH726" s="43"/>
      <c r="AI726" s="43"/>
      <c r="AJ726" s="43"/>
      <c r="AK726" s="43"/>
      <c r="AL726" s="43"/>
      <c r="AM726" s="43"/>
      <c r="AN726" s="43"/>
      <c r="AO726" s="43"/>
      <c r="AP726" s="43"/>
      <c r="AQ726" s="43"/>
      <c r="AR726" s="43"/>
      <c r="AS726" s="43"/>
      <c r="AT726" s="43"/>
      <c r="AU726" s="43"/>
      <c r="AV726" s="43"/>
      <c r="AW726" s="43"/>
      <c r="AX726" s="43"/>
      <c r="AY726" s="43"/>
      <c r="AZ726" s="43"/>
      <c r="BA726" s="308"/>
      <c r="BB726" s="43"/>
      <c r="BC726" s="43"/>
      <c r="BD726" s="43"/>
      <c r="BE726" s="43"/>
      <c r="BF726" s="43"/>
      <c r="BG726" s="43"/>
      <c r="BH726" s="43"/>
      <c r="BI726" s="43"/>
      <c r="BJ726" s="43"/>
      <c r="BK726" s="43"/>
      <c r="BL726" s="43"/>
      <c r="BM726" s="43"/>
      <c r="BN726" s="43"/>
      <c r="BO726" s="43"/>
      <c r="BP726" s="43"/>
      <c r="BQ726" s="43"/>
      <c r="BR726" s="43"/>
      <c r="BS726" s="43"/>
      <c r="BT726" s="43"/>
      <c r="BU726" s="43"/>
      <c r="BV726" s="43"/>
      <c r="BW726" s="43"/>
      <c r="BX726" s="43"/>
      <c r="BY726" s="43"/>
      <c r="BZ726" s="43"/>
      <c r="CA726" s="43"/>
      <c r="CB726" s="43"/>
      <c r="CC726" s="43"/>
      <c r="CD726" s="43"/>
      <c r="CE726" s="43"/>
      <c r="CF726" s="43"/>
      <c r="CG726" s="43"/>
      <c r="CH726" s="43"/>
      <c r="CI726" s="43"/>
      <c r="CJ726" s="43"/>
      <c r="CK726" s="43"/>
      <c r="CL726" s="43"/>
      <c r="CM726" s="43"/>
      <c r="CN726" s="43"/>
      <c r="CO726" s="43"/>
      <c r="CP726" s="43"/>
      <c r="CQ726" s="43"/>
      <c r="CR726" s="43"/>
      <c r="CS726" s="43"/>
      <c r="CT726" s="43"/>
      <c r="CU726" s="43"/>
      <c r="CV726" s="43"/>
      <c r="CW726" s="43"/>
      <c r="CX726" s="43"/>
      <c r="CY726" s="43"/>
      <c r="CZ726" s="43"/>
      <c r="DA726" s="43"/>
      <c r="DC726" s="198"/>
      <c r="DD726" s="43"/>
      <c r="DE726" s="43"/>
      <c r="DF726" s="43"/>
      <c r="DG726" s="43"/>
      <c r="DH726" s="43"/>
      <c r="DI726" s="43"/>
      <c r="DJ726" s="43"/>
      <c r="DK726" s="43"/>
      <c r="DL726" s="43"/>
      <c r="DM726" s="43"/>
      <c r="DN726" s="43"/>
      <c r="DO726" s="43"/>
      <c r="DP726" s="43"/>
      <c r="DQ726" s="43"/>
      <c r="DR726" s="43"/>
      <c r="DS726" s="43"/>
      <c r="DT726" s="43"/>
      <c r="DU726" s="43"/>
      <c r="DV726" s="43"/>
      <c r="DW726" s="43"/>
      <c r="DX726" s="43"/>
      <c r="DY726" s="43"/>
      <c r="DZ726" s="43"/>
      <c r="EA726" s="43"/>
      <c r="EB726" s="43"/>
      <c r="EC726" s="43"/>
      <c r="ED726" s="43"/>
      <c r="EE726" s="43"/>
      <c r="EF726" s="43"/>
      <c r="EG726" s="43"/>
      <c r="EH726" s="43"/>
      <c r="EI726" s="43"/>
      <c r="EJ726" s="43"/>
      <c r="EK726" s="43"/>
      <c r="EL726" s="43"/>
      <c r="EM726" s="43"/>
      <c r="EN726" s="43"/>
      <c r="EO726" s="43"/>
      <c r="EP726" s="43"/>
      <c r="EQ726" s="43"/>
      <c r="ER726" s="43"/>
      <c r="ES726" s="43"/>
      <c r="ET726" s="43"/>
      <c r="EU726" s="43"/>
      <c r="EV726" s="43"/>
      <c r="EW726" s="43"/>
      <c r="EX726" s="43"/>
      <c r="EY726" s="43"/>
      <c r="EZ726" s="43"/>
      <c r="FA726" s="43"/>
      <c r="FB726" s="308"/>
      <c r="FC726" s="43"/>
      <c r="FD726" s="43"/>
      <c r="FE726" s="43"/>
      <c r="FF726" s="43"/>
      <c r="FG726" s="43"/>
      <c r="FH726" s="43"/>
      <c r="FI726" s="43"/>
      <c r="FJ726" s="43"/>
      <c r="FK726" s="43"/>
      <c r="FL726" s="43"/>
      <c r="FM726" s="43"/>
      <c r="FN726" s="43"/>
      <c r="FO726" s="43"/>
      <c r="FP726" s="43"/>
      <c r="FQ726" s="43"/>
      <c r="FR726" s="43"/>
      <c r="FS726" s="43"/>
      <c r="FT726" s="43"/>
      <c r="FU726" s="43"/>
      <c r="FV726" s="43"/>
      <c r="FW726" s="43"/>
      <c r="FX726" s="43"/>
      <c r="FY726" s="43"/>
      <c r="FZ726" s="43"/>
      <c r="GA726" s="43"/>
      <c r="GB726" s="43"/>
      <c r="GC726" s="43"/>
      <c r="GD726" s="43"/>
      <c r="GE726" s="43"/>
      <c r="GF726" s="43"/>
      <c r="GG726" s="43"/>
      <c r="GH726" s="43"/>
      <c r="GI726" s="43"/>
      <c r="GJ726" s="43"/>
      <c r="GK726" s="43"/>
      <c r="GL726" s="43"/>
      <c r="GM726" s="43"/>
      <c r="GN726" s="43"/>
      <c r="GO726" s="43"/>
      <c r="GP726" s="43"/>
      <c r="GQ726" s="43"/>
      <c r="GR726" s="43"/>
      <c r="GS726" s="43"/>
      <c r="GT726" s="43"/>
      <c r="GU726" s="43"/>
      <c r="GV726" s="43"/>
      <c r="GW726" s="43"/>
      <c r="GX726" s="43"/>
      <c r="GY726" s="43"/>
      <c r="GZ726" s="43"/>
      <c r="HA726" s="43"/>
      <c r="HB726" s="43"/>
    </row>
    <row r="727" spans="1:210" x14ac:dyDescent="0.6">
      <c r="A727" s="327">
        <v>16</v>
      </c>
      <c r="B727" s="198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  <c r="AH727" s="43"/>
      <c r="AI727" s="43"/>
      <c r="AJ727" s="43"/>
      <c r="AK727" s="43"/>
      <c r="AL727" s="43"/>
      <c r="AM727" s="43"/>
      <c r="AN727" s="43"/>
      <c r="AO727" s="43"/>
      <c r="AP727" s="43"/>
      <c r="AQ727" s="43"/>
      <c r="AR727" s="43"/>
      <c r="AS727" s="43"/>
      <c r="AT727" s="43"/>
      <c r="AU727" s="43"/>
      <c r="AV727" s="43"/>
      <c r="AW727" s="43"/>
      <c r="AX727" s="43"/>
      <c r="AY727" s="43"/>
      <c r="AZ727" s="43"/>
      <c r="BA727" s="308"/>
      <c r="BB727" s="43"/>
      <c r="BC727" s="43"/>
      <c r="BD727" s="43"/>
      <c r="BE727" s="43"/>
      <c r="BF727" s="43"/>
      <c r="BG727" s="43"/>
      <c r="BH727" s="43"/>
      <c r="BI727" s="43"/>
      <c r="BJ727" s="43"/>
      <c r="BK727" s="43"/>
      <c r="BL727" s="43"/>
      <c r="BM727" s="43"/>
      <c r="BN727" s="43"/>
      <c r="BO727" s="43"/>
      <c r="BP727" s="43"/>
      <c r="BQ727" s="43"/>
      <c r="BR727" s="43"/>
      <c r="BS727" s="43"/>
      <c r="BT727" s="43"/>
      <c r="BU727" s="43"/>
      <c r="BV727" s="43"/>
      <c r="BW727" s="43"/>
      <c r="BX727" s="43"/>
      <c r="BY727" s="43"/>
      <c r="BZ727" s="43"/>
      <c r="CA727" s="43"/>
      <c r="CB727" s="43"/>
      <c r="CC727" s="43"/>
      <c r="CD727" s="43"/>
      <c r="CE727" s="43"/>
      <c r="CF727" s="43"/>
      <c r="CG727" s="43"/>
      <c r="CH727" s="43"/>
      <c r="CI727" s="43"/>
      <c r="CJ727" s="43"/>
      <c r="CK727" s="43"/>
      <c r="CL727" s="43"/>
      <c r="CM727" s="43"/>
      <c r="CN727" s="43"/>
      <c r="CO727" s="43"/>
      <c r="CP727" s="43"/>
      <c r="CQ727" s="43"/>
      <c r="CR727" s="43"/>
      <c r="CS727" s="43"/>
      <c r="CT727" s="43"/>
      <c r="CU727" s="43"/>
      <c r="CV727" s="43"/>
      <c r="CW727" s="43"/>
      <c r="CX727" s="43"/>
      <c r="CY727" s="43"/>
      <c r="CZ727" s="43"/>
      <c r="DA727" s="43"/>
      <c r="DC727" s="198"/>
      <c r="DD727" s="43"/>
      <c r="DE727" s="43"/>
      <c r="DF727" s="43"/>
      <c r="DG727" s="43"/>
      <c r="DH727" s="43"/>
      <c r="DI727" s="43"/>
      <c r="DJ727" s="43"/>
      <c r="DK727" s="43"/>
      <c r="DL727" s="43"/>
      <c r="DM727" s="43"/>
      <c r="DN727" s="43"/>
      <c r="DO727" s="43"/>
      <c r="DP727" s="43"/>
      <c r="DQ727" s="43"/>
      <c r="DR727" s="43"/>
      <c r="DS727" s="43"/>
      <c r="DT727" s="43"/>
      <c r="DU727" s="43"/>
      <c r="DV727" s="43"/>
      <c r="DW727" s="43"/>
      <c r="DX727" s="43"/>
      <c r="DY727" s="43"/>
      <c r="DZ727" s="43"/>
      <c r="EA727" s="43"/>
      <c r="EB727" s="43"/>
      <c r="EC727" s="43"/>
      <c r="ED727" s="43"/>
      <c r="EE727" s="43"/>
      <c r="EF727" s="43"/>
      <c r="EG727" s="43"/>
      <c r="EH727" s="43"/>
      <c r="EI727" s="43"/>
      <c r="EJ727" s="43"/>
      <c r="EK727" s="43"/>
      <c r="EL727" s="43"/>
      <c r="EM727" s="43"/>
      <c r="EN727" s="43"/>
      <c r="EO727" s="43"/>
      <c r="EP727" s="43"/>
      <c r="EQ727" s="43"/>
      <c r="ER727" s="43"/>
      <c r="ES727" s="43"/>
      <c r="ET727" s="43"/>
      <c r="EU727" s="43"/>
      <c r="EV727" s="43"/>
      <c r="EW727" s="43"/>
      <c r="EX727" s="43"/>
      <c r="EY727" s="43"/>
      <c r="EZ727" s="43"/>
      <c r="FA727" s="43"/>
      <c r="FB727" s="308"/>
      <c r="FC727" s="43"/>
      <c r="FD727" s="43"/>
      <c r="FE727" s="43"/>
      <c r="FF727" s="43"/>
      <c r="FG727" s="43"/>
      <c r="FH727" s="43"/>
      <c r="FI727" s="43"/>
      <c r="FJ727" s="43"/>
      <c r="FK727" s="43"/>
      <c r="FL727" s="43"/>
      <c r="FM727" s="43"/>
      <c r="FN727" s="43"/>
      <c r="FO727" s="43"/>
      <c r="FP727" s="43"/>
      <c r="FQ727" s="43"/>
      <c r="FR727" s="43"/>
      <c r="FS727" s="43"/>
      <c r="FT727" s="43"/>
      <c r="FU727" s="43"/>
      <c r="FV727" s="43"/>
      <c r="FW727" s="43"/>
      <c r="FX727" s="43"/>
      <c r="FY727" s="43"/>
      <c r="FZ727" s="43"/>
      <c r="GA727" s="43"/>
      <c r="GB727" s="43"/>
      <c r="GC727" s="43"/>
      <c r="GD727" s="43"/>
      <c r="GE727" s="43"/>
      <c r="GF727" s="43"/>
      <c r="GG727" s="43"/>
      <c r="GH727" s="43"/>
      <c r="GI727" s="43"/>
      <c r="GJ727" s="43"/>
      <c r="GK727" s="43"/>
      <c r="GL727" s="43"/>
      <c r="GM727" s="43"/>
      <c r="GN727" s="43"/>
      <c r="GO727" s="43"/>
      <c r="GP727" s="43"/>
      <c r="GQ727" s="43"/>
      <c r="GR727" s="43"/>
      <c r="GS727" s="43"/>
      <c r="GT727" s="43"/>
      <c r="GU727" s="43"/>
      <c r="GV727" s="43"/>
      <c r="GW727" s="43"/>
      <c r="GX727" s="43"/>
      <c r="GY727" s="43"/>
      <c r="GZ727" s="43"/>
      <c r="HA727" s="43"/>
      <c r="HB727" s="43"/>
    </row>
    <row r="728" spans="1:210" x14ac:dyDescent="0.6">
      <c r="A728" s="327">
        <v>17</v>
      </c>
      <c r="B728" s="198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  <c r="AH728" s="43"/>
      <c r="AI728" s="43"/>
      <c r="AJ728" s="43"/>
      <c r="AK728" s="43"/>
      <c r="AL728" s="43"/>
      <c r="AM728" s="43"/>
      <c r="AN728" s="43"/>
      <c r="AO728" s="43"/>
      <c r="AP728" s="43"/>
      <c r="AQ728" s="43"/>
      <c r="AR728" s="43"/>
      <c r="AS728" s="43"/>
      <c r="AT728" s="43"/>
      <c r="AU728" s="43"/>
      <c r="AV728" s="43"/>
      <c r="AW728" s="43"/>
      <c r="AX728" s="43"/>
      <c r="AY728" s="43"/>
      <c r="AZ728" s="43"/>
      <c r="BA728" s="308"/>
      <c r="BB728" s="43"/>
      <c r="BC728" s="43"/>
      <c r="BD728" s="43"/>
      <c r="BE728" s="43"/>
      <c r="BF728" s="43"/>
      <c r="BG728" s="43"/>
      <c r="BH728" s="43"/>
      <c r="BI728" s="43"/>
      <c r="BJ728" s="43"/>
      <c r="BK728" s="43"/>
      <c r="BL728" s="43"/>
      <c r="BM728" s="43"/>
      <c r="BN728" s="43"/>
      <c r="BO728" s="43"/>
      <c r="BP728" s="43"/>
      <c r="BQ728" s="43"/>
      <c r="BR728" s="43"/>
      <c r="BS728" s="43"/>
      <c r="BT728" s="43"/>
      <c r="BU728" s="43"/>
      <c r="BV728" s="43"/>
      <c r="BW728" s="43"/>
      <c r="BX728" s="43"/>
      <c r="BY728" s="43"/>
      <c r="BZ728" s="43"/>
      <c r="CA728" s="43"/>
      <c r="CB728" s="43"/>
      <c r="CC728" s="43"/>
      <c r="CD728" s="43"/>
      <c r="CE728" s="43"/>
      <c r="CF728" s="43"/>
      <c r="CG728" s="43"/>
      <c r="CH728" s="43"/>
      <c r="CI728" s="43"/>
      <c r="CJ728" s="43"/>
      <c r="CK728" s="43"/>
      <c r="CL728" s="43"/>
      <c r="CM728" s="43"/>
      <c r="CN728" s="43"/>
      <c r="CO728" s="43"/>
      <c r="CP728" s="43"/>
      <c r="CQ728" s="43"/>
      <c r="CR728" s="43"/>
      <c r="CS728" s="43"/>
      <c r="CT728" s="43"/>
      <c r="CU728" s="43"/>
      <c r="CV728" s="43"/>
      <c r="CW728" s="43"/>
      <c r="CX728" s="43"/>
      <c r="CY728" s="43"/>
      <c r="CZ728" s="43"/>
      <c r="DA728" s="43"/>
      <c r="DC728" s="198"/>
      <c r="DD728" s="43"/>
      <c r="DE728" s="43"/>
      <c r="DF728" s="43"/>
      <c r="DG728" s="43"/>
      <c r="DH728" s="43"/>
      <c r="DI728" s="43"/>
      <c r="DJ728" s="43"/>
      <c r="DK728" s="43"/>
      <c r="DL728" s="43"/>
      <c r="DM728" s="43"/>
      <c r="DN728" s="43"/>
      <c r="DO728" s="43"/>
      <c r="DP728" s="43"/>
      <c r="DQ728" s="43"/>
      <c r="DR728" s="43"/>
      <c r="DS728" s="43"/>
      <c r="DT728" s="43"/>
      <c r="DU728" s="43"/>
      <c r="DV728" s="43"/>
      <c r="DW728" s="43"/>
      <c r="DX728" s="43"/>
      <c r="DY728" s="43"/>
      <c r="DZ728" s="43"/>
      <c r="EA728" s="43"/>
      <c r="EB728" s="43"/>
      <c r="EC728" s="43"/>
      <c r="ED728" s="43"/>
      <c r="EE728" s="43"/>
      <c r="EF728" s="43"/>
      <c r="EG728" s="43"/>
      <c r="EH728" s="43"/>
      <c r="EI728" s="43"/>
      <c r="EJ728" s="43"/>
      <c r="EK728" s="43"/>
      <c r="EL728" s="43"/>
      <c r="EM728" s="43"/>
      <c r="EN728" s="43"/>
      <c r="EO728" s="43"/>
      <c r="EP728" s="43"/>
      <c r="EQ728" s="43"/>
      <c r="ER728" s="43"/>
      <c r="ES728" s="43"/>
      <c r="ET728" s="43"/>
      <c r="EU728" s="43"/>
      <c r="EV728" s="43"/>
      <c r="EW728" s="43"/>
      <c r="EX728" s="43"/>
      <c r="EY728" s="43"/>
      <c r="EZ728" s="43"/>
      <c r="FA728" s="43"/>
      <c r="FB728" s="308"/>
      <c r="FC728" s="43"/>
      <c r="FD728" s="43"/>
      <c r="FE728" s="43"/>
      <c r="FF728" s="43"/>
      <c r="FG728" s="43"/>
      <c r="FH728" s="43"/>
      <c r="FI728" s="43"/>
      <c r="FJ728" s="43"/>
      <c r="FK728" s="43"/>
      <c r="FL728" s="43"/>
      <c r="FM728" s="43"/>
      <c r="FN728" s="43"/>
      <c r="FO728" s="43"/>
      <c r="FP728" s="43"/>
      <c r="FQ728" s="43"/>
      <c r="FR728" s="43"/>
      <c r="FS728" s="43"/>
      <c r="FT728" s="43"/>
      <c r="FU728" s="43"/>
      <c r="FV728" s="43"/>
      <c r="FW728" s="43"/>
      <c r="FX728" s="43"/>
      <c r="FY728" s="43"/>
      <c r="FZ728" s="43"/>
      <c r="GA728" s="43"/>
      <c r="GB728" s="43"/>
      <c r="GC728" s="43"/>
      <c r="GD728" s="43"/>
      <c r="GE728" s="43"/>
      <c r="GF728" s="43"/>
      <c r="GG728" s="43"/>
      <c r="GH728" s="43"/>
      <c r="GI728" s="43"/>
      <c r="GJ728" s="43"/>
      <c r="GK728" s="43"/>
      <c r="GL728" s="43"/>
      <c r="GM728" s="43"/>
      <c r="GN728" s="43"/>
      <c r="GO728" s="43"/>
      <c r="GP728" s="43"/>
      <c r="GQ728" s="43"/>
      <c r="GR728" s="43"/>
      <c r="GS728" s="43"/>
      <c r="GT728" s="43"/>
      <c r="GU728" s="43"/>
      <c r="GV728" s="43"/>
      <c r="GW728" s="43"/>
      <c r="GX728" s="43"/>
      <c r="GY728" s="43"/>
      <c r="GZ728" s="43"/>
      <c r="HA728" s="43"/>
      <c r="HB728" s="43"/>
    </row>
    <row r="729" spans="1:210" x14ac:dyDescent="0.6">
      <c r="A729" s="327">
        <v>18</v>
      </c>
      <c r="B729" s="198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  <c r="AH729" s="43"/>
      <c r="AI729" s="43"/>
      <c r="AJ729" s="43"/>
      <c r="AK729" s="43"/>
      <c r="AL729" s="43"/>
      <c r="AM729" s="43"/>
      <c r="AN729" s="43"/>
      <c r="AO729" s="43"/>
      <c r="AP729" s="43"/>
      <c r="AQ729" s="43"/>
      <c r="AR729" s="43"/>
      <c r="AS729" s="43"/>
      <c r="AT729" s="43"/>
      <c r="AU729" s="43"/>
      <c r="AV729" s="43"/>
      <c r="AW729" s="43"/>
      <c r="AX729" s="43"/>
      <c r="AY729" s="43"/>
      <c r="AZ729" s="43"/>
      <c r="BA729" s="308"/>
      <c r="BB729" s="43"/>
      <c r="BC729" s="43"/>
      <c r="BD729" s="43"/>
      <c r="BE729" s="43"/>
      <c r="BF729" s="43"/>
      <c r="BG729" s="43"/>
      <c r="BH729" s="43"/>
      <c r="BI729" s="43"/>
      <c r="BJ729" s="43"/>
      <c r="BK729" s="43"/>
      <c r="BL729" s="43"/>
      <c r="BM729" s="43"/>
      <c r="BN729" s="43"/>
      <c r="BO729" s="43"/>
      <c r="BP729" s="43"/>
      <c r="BQ729" s="43"/>
      <c r="BR729" s="43"/>
      <c r="BS729" s="43"/>
      <c r="BT729" s="43"/>
      <c r="BU729" s="43"/>
      <c r="BV729" s="43"/>
      <c r="BW729" s="43"/>
      <c r="BX729" s="43"/>
      <c r="BY729" s="43"/>
      <c r="BZ729" s="43"/>
      <c r="CA729" s="43"/>
      <c r="CB729" s="43"/>
      <c r="CC729" s="43"/>
      <c r="CD729" s="43"/>
      <c r="CE729" s="43"/>
      <c r="CF729" s="43"/>
      <c r="CG729" s="43"/>
      <c r="CH729" s="43"/>
      <c r="CI729" s="43"/>
      <c r="CJ729" s="43"/>
      <c r="CK729" s="43"/>
      <c r="CL729" s="43"/>
      <c r="CM729" s="43"/>
      <c r="CN729" s="43"/>
      <c r="CO729" s="43"/>
      <c r="CP729" s="43"/>
      <c r="CQ729" s="43"/>
      <c r="CR729" s="43"/>
      <c r="CS729" s="43"/>
      <c r="CT729" s="43"/>
      <c r="CU729" s="43"/>
      <c r="CV729" s="43"/>
      <c r="CW729" s="43"/>
      <c r="CX729" s="43"/>
      <c r="CY729" s="43"/>
      <c r="CZ729" s="43"/>
      <c r="DA729" s="43"/>
      <c r="DC729" s="198"/>
      <c r="DD729" s="43"/>
      <c r="DE729" s="43"/>
      <c r="DF729" s="43"/>
      <c r="DG729" s="43"/>
      <c r="DH729" s="43"/>
      <c r="DI729" s="43"/>
      <c r="DJ729" s="43"/>
      <c r="DK729" s="43"/>
      <c r="DL729" s="43"/>
      <c r="DM729" s="43"/>
      <c r="DN729" s="43"/>
      <c r="DO729" s="43"/>
      <c r="DP729" s="43"/>
      <c r="DQ729" s="43"/>
      <c r="DR729" s="43"/>
      <c r="DS729" s="43"/>
      <c r="DT729" s="43"/>
      <c r="DU729" s="43"/>
      <c r="DV729" s="43"/>
      <c r="DW729" s="43"/>
      <c r="DX729" s="43"/>
      <c r="DY729" s="43"/>
      <c r="DZ729" s="43"/>
      <c r="EA729" s="43"/>
      <c r="EB729" s="43"/>
      <c r="EC729" s="43"/>
      <c r="ED729" s="43"/>
      <c r="EE729" s="43"/>
      <c r="EF729" s="43"/>
      <c r="EG729" s="43"/>
      <c r="EH729" s="43"/>
      <c r="EI729" s="43"/>
      <c r="EJ729" s="43"/>
      <c r="EK729" s="43"/>
      <c r="EL729" s="43"/>
      <c r="EM729" s="43"/>
      <c r="EN729" s="43"/>
      <c r="EO729" s="43"/>
      <c r="EP729" s="43"/>
      <c r="EQ729" s="43"/>
      <c r="ER729" s="43"/>
      <c r="ES729" s="43"/>
      <c r="ET729" s="43"/>
      <c r="EU729" s="43"/>
      <c r="EV729" s="43"/>
      <c r="EW729" s="43"/>
      <c r="EX729" s="43"/>
      <c r="EY729" s="43"/>
      <c r="EZ729" s="43"/>
      <c r="FA729" s="43"/>
      <c r="FB729" s="308"/>
      <c r="FC729" s="43"/>
      <c r="FD729" s="43"/>
      <c r="FE729" s="43"/>
      <c r="FF729" s="43"/>
      <c r="FG729" s="43"/>
      <c r="FH729" s="43"/>
      <c r="FI729" s="43"/>
      <c r="FJ729" s="43"/>
      <c r="FK729" s="43"/>
      <c r="FL729" s="43"/>
      <c r="FM729" s="43"/>
      <c r="FN729" s="43"/>
      <c r="FO729" s="43"/>
      <c r="FP729" s="43"/>
      <c r="FQ729" s="43"/>
      <c r="FR729" s="43"/>
      <c r="FS729" s="43"/>
      <c r="FT729" s="43"/>
      <c r="FU729" s="43"/>
      <c r="FV729" s="43"/>
      <c r="FW729" s="43"/>
      <c r="FX729" s="43"/>
      <c r="FY729" s="43"/>
      <c r="FZ729" s="43"/>
      <c r="GA729" s="43"/>
      <c r="GB729" s="43"/>
      <c r="GC729" s="43"/>
      <c r="GD729" s="43"/>
      <c r="GE729" s="43"/>
      <c r="GF729" s="43"/>
      <c r="GG729" s="43"/>
      <c r="GH729" s="43"/>
      <c r="GI729" s="43"/>
      <c r="GJ729" s="43"/>
      <c r="GK729" s="43"/>
      <c r="GL729" s="43"/>
      <c r="GM729" s="43"/>
      <c r="GN729" s="43"/>
      <c r="GO729" s="43"/>
      <c r="GP729" s="43"/>
      <c r="GQ729" s="43"/>
      <c r="GR729" s="43"/>
      <c r="GS729" s="43"/>
      <c r="GT729" s="43"/>
      <c r="GU729" s="43"/>
      <c r="GV729" s="43"/>
      <c r="GW729" s="43"/>
      <c r="GX729" s="43"/>
      <c r="GY729" s="43"/>
      <c r="GZ729" s="43"/>
      <c r="HA729" s="43"/>
      <c r="HB729" s="43"/>
    </row>
    <row r="730" spans="1:210" x14ac:dyDescent="0.6">
      <c r="A730" s="327">
        <v>19</v>
      </c>
      <c r="B730" s="198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  <c r="AH730" s="43"/>
      <c r="AI730" s="43"/>
      <c r="AJ730" s="43"/>
      <c r="AK730" s="43"/>
      <c r="AL730" s="43"/>
      <c r="AM730" s="43"/>
      <c r="AN730" s="43"/>
      <c r="AO730" s="43"/>
      <c r="AP730" s="43"/>
      <c r="AQ730" s="43"/>
      <c r="AR730" s="43"/>
      <c r="AS730" s="43"/>
      <c r="AT730" s="43"/>
      <c r="AU730" s="43"/>
      <c r="AV730" s="43"/>
      <c r="AW730" s="43"/>
      <c r="AX730" s="43"/>
      <c r="AY730" s="43"/>
      <c r="AZ730" s="43"/>
      <c r="BA730" s="308"/>
      <c r="BB730" s="43"/>
      <c r="BC730" s="43"/>
      <c r="BD730" s="43"/>
      <c r="BE730" s="43"/>
      <c r="BF730" s="43"/>
      <c r="BG730" s="43"/>
      <c r="BH730" s="43"/>
      <c r="BI730" s="43"/>
      <c r="BJ730" s="43"/>
      <c r="BK730" s="43"/>
      <c r="BL730" s="43"/>
      <c r="BM730" s="43"/>
      <c r="BN730" s="43"/>
      <c r="BO730" s="43"/>
      <c r="BP730" s="43"/>
      <c r="BQ730" s="43"/>
      <c r="BR730" s="43"/>
      <c r="BS730" s="43"/>
      <c r="BT730" s="43"/>
      <c r="BU730" s="43"/>
      <c r="BV730" s="43"/>
      <c r="BW730" s="43"/>
      <c r="BX730" s="43"/>
      <c r="BY730" s="43"/>
      <c r="BZ730" s="43"/>
      <c r="CA730" s="43"/>
      <c r="CB730" s="43"/>
      <c r="CC730" s="43"/>
      <c r="CD730" s="43"/>
      <c r="CE730" s="43"/>
      <c r="CF730" s="43"/>
      <c r="CG730" s="43"/>
      <c r="CH730" s="43"/>
      <c r="CI730" s="43"/>
      <c r="CJ730" s="43"/>
      <c r="CK730" s="43"/>
      <c r="CL730" s="43"/>
      <c r="CM730" s="43"/>
      <c r="CN730" s="43"/>
      <c r="CO730" s="43"/>
      <c r="CP730" s="43"/>
      <c r="CQ730" s="43"/>
      <c r="CR730" s="43"/>
      <c r="CS730" s="43"/>
      <c r="CT730" s="43"/>
      <c r="CU730" s="43"/>
      <c r="CV730" s="43"/>
      <c r="CW730" s="43"/>
      <c r="CX730" s="43"/>
      <c r="CY730" s="43"/>
      <c r="CZ730" s="43"/>
      <c r="DA730" s="43"/>
      <c r="DC730" s="198"/>
      <c r="DD730" s="43"/>
      <c r="DE730" s="43"/>
      <c r="DF730" s="43"/>
      <c r="DG730" s="43"/>
      <c r="DH730" s="43"/>
      <c r="DI730" s="43"/>
      <c r="DJ730" s="43"/>
      <c r="DK730" s="43"/>
      <c r="DL730" s="43"/>
      <c r="DM730" s="43"/>
      <c r="DN730" s="43"/>
      <c r="DO730" s="43"/>
      <c r="DP730" s="43"/>
      <c r="DQ730" s="43"/>
      <c r="DR730" s="43"/>
      <c r="DS730" s="43"/>
      <c r="DT730" s="43"/>
      <c r="DU730" s="43"/>
      <c r="DV730" s="43"/>
      <c r="DW730" s="43"/>
      <c r="DX730" s="43"/>
      <c r="DY730" s="43"/>
      <c r="DZ730" s="43"/>
      <c r="EA730" s="43"/>
      <c r="EB730" s="43"/>
      <c r="EC730" s="43"/>
      <c r="ED730" s="43"/>
      <c r="EE730" s="43"/>
      <c r="EF730" s="43"/>
      <c r="EG730" s="43"/>
      <c r="EH730" s="43"/>
      <c r="EI730" s="43"/>
      <c r="EJ730" s="43"/>
      <c r="EK730" s="43"/>
      <c r="EL730" s="43"/>
      <c r="EM730" s="43"/>
      <c r="EN730" s="43"/>
      <c r="EO730" s="43"/>
      <c r="EP730" s="43"/>
      <c r="EQ730" s="43"/>
      <c r="ER730" s="43"/>
      <c r="ES730" s="43"/>
      <c r="ET730" s="43"/>
      <c r="EU730" s="43"/>
      <c r="EV730" s="43"/>
      <c r="EW730" s="43"/>
      <c r="EX730" s="43"/>
      <c r="EY730" s="43"/>
      <c r="EZ730" s="43"/>
      <c r="FA730" s="43"/>
      <c r="FB730" s="308"/>
      <c r="FC730" s="43"/>
      <c r="FD730" s="43"/>
      <c r="FE730" s="43"/>
      <c r="FF730" s="43"/>
      <c r="FG730" s="43"/>
      <c r="FH730" s="43"/>
      <c r="FI730" s="43"/>
      <c r="FJ730" s="43"/>
      <c r="FK730" s="43"/>
      <c r="FL730" s="43"/>
      <c r="FM730" s="43"/>
      <c r="FN730" s="43"/>
      <c r="FO730" s="43"/>
      <c r="FP730" s="43"/>
      <c r="FQ730" s="43"/>
      <c r="FR730" s="43"/>
      <c r="FS730" s="43"/>
      <c r="FT730" s="43"/>
      <c r="FU730" s="43"/>
      <c r="FV730" s="43"/>
      <c r="FW730" s="43"/>
      <c r="FX730" s="43"/>
      <c r="FY730" s="43"/>
      <c r="FZ730" s="43"/>
      <c r="GA730" s="43"/>
      <c r="GB730" s="43"/>
      <c r="GC730" s="43"/>
      <c r="GD730" s="43"/>
      <c r="GE730" s="43"/>
      <c r="GF730" s="43"/>
      <c r="GG730" s="43"/>
      <c r="GH730" s="43"/>
      <c r="GI730" s="43"/>
      <c r="GJ730" s="43"/>
      <c r="GK730" s="43"/>
      <c r="GL730" s="43"/>
      <c r="GM730" s="43"/>
      <c r="GN730" s="43"/>
      <c r="GO730" s="43"/>
      <c r="GP730" s="43"/>
      <c r="GQ730" s="43"/>
      <c r="GR730" s="43"/>
      <c r="GS730" s="43"/>
      <c r="GT730" s="43"/>
      <c r="GU730" s="43"/>
      <c r="GV730" s="43"/>
      <c r="GW730" s="43"/>
      <c r="GX730" s="43"/>
      <c r="GY730" s="43"/>
      <c r="GZ730" s="43"/>
      <c r="HA730" s="43"/>
      <c r="HB730" s="43"/>
    </row>
    <row r="731" spans="1:210" x14ac:dyDescent="0.6">
      <c r="A731" s="327">
        <v>20</v>
      </c>
      <c r="B731" s="198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  <c r="AH731" s="43"/>
      <c r="AI731" s="43"/>
      <c r="AJ731" s="43"/>
      <c r="AK731" s="43"/>
      <c r="AL731" s="43"/>
      <c r="AM731" s="43"/>
      <c r="AN731" s="43"/>
      <c r="AO731" s="43"/>
      <c r="AP731" s="43"/>
      <c r="AQ731" s="43"/>
      <c r="AR731" s="43"/>
      <c r="AS731" s="43"/>
      <c r="AT731" s="43"/>
      <c r="AU731" s="43"/>
      <c r="AV731" s="43"/>
      <c r="AW731" s="43"/>
      <c r="AX731" s="43"/>
      <c r="AY731" s="43"/>
      <c r="AZ731" s="43"/>
      <c r="BA731" s="308"/>
      <c r="BB731" s="43"/>
      <c r="BC731" s="43"/>
      <c r="BD731" s="43"/>
      <c r="BE731" s="43"/>
      <c r="BF731" s="43"/>
      <c r="BG731" s="43"/>
      <c r="BH731" s="43"/>
      <c r="BI731" s="43"/>
      <c r="BJ731" s="43"/>
      <c r="BK731" s="43"/>
      <c r="BL731" s="43"/>
      <c r="BM731" s="43"/>
      <c r="BN731" s="43"/>
      <c r="BO731" s="43"/>
      <c r="BP731" s="43"/>
      <c r="BQ731" s="43"/>
      <c r="BR731" s="43"/>
      <c r="BS731" s="43"/>
      <c r="BT731" s="43"/>
      <c r="BU731" s="43"/>
      <c r="BV731" s="43"/>
      <c r="BW731" s="43"/>
      <c r="BX731" s="43"/>
      <c r="BY731" s="43"/>
      <c r="BZ731" s="43"/>
      <c r="CA731" s="43"/>
      <c r="CB731" s="43"/>
      <c r="CC731" s="43"/>
      <c r="CD731" s="43"/>
      <c r="CE731" s="43"/>
      <c r="CF731" s="43"/>
      <c r="CG731" s="43"/>
      <c r="CH731" s="43"/>
      <c r="CI731" s="43"/>
      <c r="CJ731" s="43"/>
      <c r="CK731" s="43"/>
      <c r="CL731" s="43"/>
      <c r="CM731" s="43"/>
      <c r="CN731" s="43"/>
      <c r="CO731" s="43"/>
      <c r="CP731" s="43"/>
      <c r="CQ731" s="43"/>
      <c r="CR731" s="43"/>
      <c r="CS731" s="43"/>
      <c r="CT731" s="43"/>
      <c r="CU731" s="43"/>
      <c r="CV731" s="43"/>
      <c r="CW731" s="43"/>
      <c r="CX731" s="43"/>
      <c r="CY731" s="43"/>
      <c r="CZ731" s="43"/>
      <c r="DA731" s="43"/>
      <c r="DC731" s="198"/>
      <c r="DD731" s="43"/>
      <c r="DE731" s="43"/>
      <c r="DF731" s="43"/>
      <c r="DG731" s="43"/>
      <c r="DH731" s="43"/>
      <c r="DI731" s="43"/>
      <c r="DJ731" s="43"/>
      <c r="DK731" s="43"/>
      <c r="DL731" s="43"/>
      <c r="DM731" s="43"/>
      <c r="DN731" s="43"/>
      <c r="DO731" s="43"/>
      <c r="DP731" s="43"/>
      <c r="DQ731" s="43"/>
      <c r="DR731" s="43"/>
      <c r="DS731" s="43"/>
      <c r="DT731" s="43"/>
      <c r="DU731" s="43"/>
      <c r="DV731" s="43"/>
      <c r="DW731" s="43"/>
      <c r="DX731" s="43"/>
      <c r="DY731" s="43"/>
      <c r="DZ731" s="43"/>
      <c r="EA731" s="43"/>
      <c r="EB731" s="43"/>
      <c r="EC731" s="43"/>
      <c r="ED731" s="43"/>
      <c r="EE731" s="43"/>
      <c r="EF731" s="43"/>
      <c r="EG731" s="43"/>
      <c r="EH731" s="43"/>
      <c r="EI731" s="43"/>
      <c r="EJ731" s="43"/>
      <c r="EK731" s="43"/>
      <c r="EL731" s="43"/>
      <c r="EM731" s="43"/>
      <c r="EN731" s="43"/>
      <c r="EO731" s="43"/>
      <c r="EP731" s="43"/>
      <c r="EQ731" s="43"/>
      <c r="ER731" s="43"/>
      <c r="ES731" s="43"/>
      <c r="ET731" s="43"/>
      <c r="EU731" s="43"/>
      <c r="EV731" s="43"/>
      <c r="EW731" s="43"/>
      <c r="EX731" s="43"/>
      <c r="EY731" s="43"/>
      <c r="EZ731" s="43"/>
      <c r="FA731" s="43"/>
      <c r="FB731" s="308"/>
      <c r="FC731" s="43"/>
      <c r="FD731" s="43"/>
      <c r="FE731" s="43"/>
      <c r="FF731" s="43"/>
      <c r="FG731" s="43"/>
      <c r="FH731" s="43"/>
      <c r="FI731" s="43"/>
      <c r="FJ731" s="43"/>
      <c r="FK731" s="43"/>
      <c r="FL731" s="43"/>
      <c r="FM731" s="43"/>
      <c r="FN731" s="43"/>
      <c r="FO731" s="43"/>
      <c r="FP731" s="43"/>
      <c r="FQ731" s="43"/>
      <c r="FR731" s="43"/>
      <c r="FS731" s="43"/>
      <c r="FT731" s="43"/>
      <c r="FU731" s="43"/>
      <c r="FV731" s="43"/>
      <c r="FW731" s="43"/>
      <c r="FX731" s="43"/>
      <c r="FY731" s="43"/>
      <c r="FZ731" s="43"/>
      <c r="GA731" s="43"/>
      <c r="GB731" s="43"/>
      <c r="GC731" s="43"/>
      <c r="GD731" s="43"/>
      <c r="GE731" s="43"/>
      <c r="GF731" s="43"/>
      <c r="GG731" s="43"/>
      <c r="GH731" s="43"/>
      <c r="GI731" s="43"/>
      <c r="GJ731" s="43"/>
      <c r="GK731" s="43"/>
      <c r="GL731" s="43"/>
      <c r="GM731" s="43"/>
      <c r="GN731" s="43"/>
      <c r="GO731" s="43"/>
      <c r="GP731" s="43"/>
      <c r="GQ731" s="43"/>
      <c r="GR731" s="43"/>
      <c r="GS731" s="43"/>
      <c r="GT731" s="43"/>
      <c r="GU731" s="43"/>
      <c r="GV731" s="43"/>
      <c r="GW731" s="43"/>
      <c r="GX731" s="43"/>
      <c r="GY731" s="43"/>
      <c r="GZ731" s="43"/>
      <c r="HA731" s="43"/>
      <c r="HB731" s="43"/>
    </row>
    <row r="732" spans="1:210" x14ac:dyDescent="0.6">
      <c r="A732" s="327">
        <v>21</v>
      </c>
      <c r="B732" s="198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  <c r="AH732" s="43"/>
      <c r="AI732" s="43"/>
      <c r="AJ732" s="43"/>
      <c r="AK732" s="43"/>
      <c r="AL732" s="43"/>
      <c r="AM732" s="43"/>
      <c r="AN732" s="43"/>
      <c r="AO732" s="43"/>
      <c r="AP732" s="43"/>
      <c r="AQ732" s="43"/>
      <c r="AR732" s="43"/>
      <c r="AS732" s="43"/>
      <c r="AT732" s="43"/>
      <c r="AU732" s="43"/>
      <c r="AV732" s="43"/>
      <c r="AW732" s="43"/>
      <c r="AX732" s="43"/>
      <c r="AY732" s="43"/>
      <c r="AZ732" s="43"/>
      <c r="BA732" s="308"/>
      <c r="BB732" s="43"/>
      <c r="BC732" s="43"/>
      <c r="BD732" s="43"/>
      <c r="BE732" s="43"/>
      <c r="BF732" s="43"/>
      <c r="BG732" s="43"/>
      <c r="BH732" s="43"/>
      <c r="BI732" s="43"/>
      <c r="BJ732" s="43"/>
      <c r="BK732" s="43"/>
      <c r="BL732" s="43"/>
      <c r="BM732" s="43"/>
      <c r="BN732" s="43"/>
      <c r="BO732" s="43"/>
      <c r="BP732" s="43"/>
      <c r="BQ732" s="43"/>
      <c r="BR732" s="43"/>
      <c r="BS732" s="43"/>
      <c r="BT732" s="43"/>
      <c r="BU732" s="43"/>
      <c r="BV732" s="43"/>
      <c r="BW732" s="43"/>
      <c r="BX732" s="43"/>
      <c r="BY732" s="43"/>
      <c r="BZ732" s="43"/>
      <c r="CA732" s="43"/>
      <c r="CB732" s="43"/>
      <c r="CC732" s="43"/>
      <c r="CD732" s="43"/>
      <c r="CE732" s="43"/>
      <c r="CF732" s="43"/>
      <c r="CG732" s="43"/>
      <c r="CH732" s="43"/>
      <c r="CI732" s="43"/>
      <c r="CJ732" s="43"/>
      <c r="CK732" s="43"/>
      <c r="CL732" s="43"/>
      <c r="CM732" s="43"/>
      <c r="CN732" s="43"/>
      <c r="CO732" s="43"/>
      <c r="CP732" s="43"/>
      <c r="CQ732" s="43"/>
      <c r="CR732" s="43"/>
      <c r="CS732" s="43"/>
      <c r="CT732" s="43"/>
      <c r="CU732" s="43"/>
      <c r="CV732" s="43"/>
      <c r="CW732" s="43"/>
      <c r="CX732" s="43"/>
      <c r="CY732" s="43"/>
      <c r="CZ732" s="43"/>
      <c r="DA732" s="43"/>
      <c r="DC732" s="198"/>
      <c r="DD732" s="43"/>
      <c r="DE732" s="43"/>
      <c r="DF732" s="43"/>
      <c r="DG732" s="43"/>
      <c r="DH732" s="43"/>
      <c r="DI732" s="43"/>
      <c r="DJ732" s="43"/>
      <c r="DK732" s="43"/>
      <c r="DL732" s="43"/>
      <c r="DM732" s="43"/>
      <c r="DN732" s="43"/>
      <c r="DO732" s="43"/>
      <c r="DP732" s="43"/>
      <c r="DQ732" s="43"/>
      <c r="DR732" s="43"/>
      <c r="DS732" s="43"/>
      <c r="DT732" s="43"/>
      <c r="DU732" s="43"/>
      <c r="DV732" s="43"/>
      <c r="DW732" s="43"/>
      <c r="DX732" s="43"/>
      <c r="DY732" s="43"/>
      <c r="DZ732" s="43"/>
      <c r="EA732" s="43"/>
      <c r="EB732" s="43"/>
      <c r="EC732" s="43"/>
      <c r="ED732" s="43"/>
      <c r="EE732" s="43"/>
      <c r="EF732" s="43"/>
      <c r="EG732" s="43"/>
      <c r="EH732" s="43"/>
      <c r="EI732" s="43"/>
      <c r="EJ732" s="43"/>
      <c r="EK732" s="43"/>
      <c r="EL732" s="43"/>
      <c r="EM732" s="43"/>
      <c r="EN732" s="43"/>
      <c r="EO732" s="43"/>
      <c r="EP732" s="43"/>
      <c r="EQ732" s="43"/>
      <c r="ER732" s="43"/>
      <c r="ES732" s="43"/>
      <c r="ET732" s="43"/>
      <c r="EU732" s="43"/>
      <c r="EV732" s="43"/>
      <c r="EW732" s="43"/>
      <c r="EX732" s="43"/>
      <c r="EY732" s="43"/>
      <c r="EZ732" s="43"/>
      <c r="FA732" s="43"/>
      <c r="FB732" s="308"/>
      <c r="FC732" s="43"/>
      <c r="FD732" s="43"/>
      <c r="FE732" s="43"/>
      <c r="FF732" s="43"/>
      <c r="FG732" s="43"/>
      <c r="FH732" s="43"/>
      <c r="FI732" s="43"/>
      <c r="FJ732" s="43"/>
      <c r="FK732" s="43"/>
      <c r="FL732" s="43"/>
      <c r="FM732" s="43"/>
      <c r="FN732" s="43"/>
      <c r="FO732" s="43"/>
      <c r="FP732" s="43"/>
      <c r="FQ732" s="43"/>
      <c r="FR732" s="43"/>
      <c r="FS732" s="43"/>
      <c r="FT732" s="43"/>
      <c r="FU732" s="43"/>
      <c r="FV732" s="43"/>
      <c r="FW732" s="43"/>
      <c r="FX732" s="43"/>
      <c r="FY732" s="43"/>
      <c r="FZ732" s="43"/>
      <c r="GA732" s="43"/>
      <c r="GB732" s="43"/>
      <c r="GC732" s="43"/>
      <c r="GD732" s="43"/>
      <c r="GE732" s="43"/>
      <c r="GF732" s="43"/>
      <c r="GG732" s="43"/>
      <c r="GH732" s="43"/>
      <c r="GI732" s="43"/>
      <c r="GJ732" s="43"/>
      <c r="GK732" s="43"/>
      <c r="GL732" s="43"/>
      <c r="GM732" s="43"/>
      <c r="GN732" s="43"/>
      <c r="GO732" s="43"/>
      <c r="GP732" s="43"/>
      <c r="GQ732" s="43"/>
      <c r="GR732" s="43"/>
      <c r="GS732" s="43"/>
      <c r="GT732" s="43"/>
      <c r="GU732" s="43"/>
      <c r="GV732" s="43"/>
      <c r="GW732" s="43"/>
      <c r="GX732" s="43"/>
      <c r="GY732" s="43"/>
      <c r="GZ732" s="43"/>
      <c r="HA732" s="43"/>
      <c r="HB732" s="43"/>
    </row>
    <row r="733" spans="1:210" x14ac:dyDescent="0.6">
      <c r="A733" s="327">
        <v>22</v>
      </c>
      <c r="B733" s="198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  <c r="AH733" s="43"/>
      <c r="AI733" s="43"/>
      <c r="AJ733" s="43"/>
      <c r="AK733" s="43"/>
      <c r="AL733" s="43"/>
      <c r="AM733" s="43"/>
      <c r="AN733" s="43"/>
      <c r="AO733" s="43"/>
      <c r="AP733" s="43"/>
      <c r="AQ733" s="43"/>
      <c r="AR733" s="43"/>
      <c r="AS733" s="43"/>
      <c r="AT733" s="43"/>
      <c r="AU733" s="43"/>
      <c r="AV733" s="43"/>
      <c r="AW733" s="43"/>
      <c r="AX733" s="43"/>
      <c r="AY733" s="43"/>
      <c r="AZ733" s="43"/>
      <c r="BA733" s="308"/>
      <c r="BB733" s="43"/>
      <c r="BC733" s="43"/>
      <c r="BD733" s="43"/>
      <c r="BE733" s="43"/>
      <c r="BF733" s="43"/>
      <c r="BG733" s="43"/>
      <c r="BH733" s="43"/>
      <c r="BI733" s="43"/>
      <c r="BJ733" s="43"/>
      <c r="BK733" s="43"/>
      <c r="BL733" s="43"/>
      <c r="BM733" s="43"/>
      <c r="BN733" s="43"/>
      <c r="BO733" s="43"/>
      <c r="BP733" s="43"/>
      <c r="BQ733" s="43"/>
      <c r="BR733" s="43"/>
      <c r="BS733" s="43"/>
      <c r="BT733" s="43"/>
      <c r="BU733" s="43"/>
      <c r="BV733" s="43"/>
      <c r="BW733" s="43"/>
      <c r="BX733" s="43"/>
      <c r="BY733" s="43"/>
      <c r="BZ733" s="43"/>
      <c r="CA733" s="43"/>
      <c r="CB733" s="43"/>
      <c r="CC733" s="43"/>
      <c r="CD733" s="43"/>
      <c r="CE733" s="43"/>
      <c r="CF733" s="43"/>
      <c r="CG733" s="43"/>
      <c r="CH733" s="43"/>
      <c r="CI733" s="43"/>
      <c r="CJ733" s="43"/>
      <c r="CK733" s="43"/>
      <c r="CL733" s="43"/>
      <c r="CM733" s="43"/>
      <c r="CN733" s="43"/>
      <c r="CO733" s="43"/>
      <c r="CP733" s="43"/>
      <c r="CQ733" s="43"/>
      <c r="CR733" s="43"/>
      <c r="CS733" s="43"/>
      <c r="CT733" s="43"/>
      <c r="CU733" s="43"/>
      <c r="CV733" s="43"/>
      <c r="CW733" s="43"/>
      <c r="CX733" s="43"/>
      <c r="CY733" s="43"/>
      <c r="CZ733" s="43"/>
      <c r="DA733" s="43"/>
      <c r="DC733" s="198"/>
      <c r="DD733" s="43"/>
      <c r="DE733" s="43"/>
      <c r="DF733" s="43"/>
      <c r="DG733" s="43"/>
      <c r="DH733" s="43"/>
      <c r="DI733" s="43"/>
      <c r="DJ733" s="43"/>
      <c r="DK733" s="43"/>
      <c r="DL733" s="43"/>
      <c r="DM733" s="43"/>
      <c r="DN733" s="43"/>
      <c r="DO733" s="43"/>
      <c r="DP733" s="43"/>
      <c r="DQ733" s="43"/>
      <c r="DR733" s="43"/>
      <c r="DS733" s="43"/>
      <c r="DT733" s="43"/>
      <c r="DU733" s="43"/>
      <c r="DV733" s="43"/>
      <c r="DW733" s="43"/>
      <c r="DX733" s="43"/>
      <c r="DY733" s="43"/>
      <c r="DZ733" s="43"/>
      <c r="EA733" s="43"/>
      <c r="EB733" s="43"/>
      <c r="EC733" s="43"/>
      <c r="ED733" s="43"/>
      <c r="EE733" s="43"/>
      <c r="EF733" s="43"/>
      <c r="EG733" s="43"/>
      <c r="EH733" s="43"/>
      <c r="EI733" s="43"/>
      <c r="EJ733" s="43"/>
      <c r="EK733" s="43"/>
      <c r="EL733" s="43"/>
      <c r="EM733" s="43"/>
      <c r="EN733" s="43"/>
      <c r="EO733" s="43"/>
      <c r="EP733" s="43"/>
      <c r="EQ733" s="43"/>
      <c r="ER733" s="43"/>
      <c r="ES733" s="43"/>
      <c r="ET733" s="43"/>
      <c r="EU733" s="43"/>
      <c r="EV733" s="43"/>
      <c r="EW733" s="43"/>
      <c r="EX733" s="43"/>
      <c r="EY733" s="43"/>
      <c r="EZ733" s="43"/>
      <c r="FA733" s="43"/>
      <c r="FB733" s="308"/>
      <c r="FC733" s="43"/>
      <c r="FD733" s="43"/>
      <c r="FE733" s="43"/>
      <c r="FF733" s="43"/>
      <c r="FG733" s="43"/>
      <c r="FH733" s="43"/>
      <c r="FI733" s="43"/>
      <c r="FJ733" s="43"/>
      <c r="FK733" s="43"/>
      <c r="FL733" s="43"/>
      <c r="FM733" s="43"/>
      <c r="FN733" s="43"/>
      <c r="FO733" s="43"/>
      <c r="FP733" s="43"/>
      <c r="FQ733" s="43"/>
      <c r="FR733" s="43"/>
      <c r="FS733" s="43"/>
      <c r="FT733" s="43"/>
      <c r="FU733" s="43"/>
      <c r="FV733" s="43"/>
      <c r="FW733" s="43"/>
      <c r="FX733" s="43"/>
      <c r="FY733" s="43"/>
      <c r="FZ733" s="43"/>
      <c r="GA733" s="43"/>
      <c r="GB733" s="43"/>
      <c r="GC733" s="43"/>
      <c r="GD733" s="43"/>
      <c r="GE733" s="43"/>
      <c r="GF733" s="43"/>
      <c r="GG733" s="43"/>
      <c r="GH733" s="43"/>
      <c r="GI733" s="43"/>
      <c r="GJ733" s="43"/>
      <c r="GK733" s="43"/>
      <c r="GL733" s="43"/>
      <c r="GM733" s="43"/>
      <c r="GN733" s="43"/>
      <c r="GO733" s="43"/>
      <c r="GP733" s="43"/>
      <c r="GQ733" s="43"/>
      <c r="GR733" s="43"/>
      <c r="GS733" s="43"/>
      <c r="GT733" s="43"/>
      <c r="GU733" s="43"/>
      <c r="GV733" s="43"/>
      <c r="GW733" s="43"/>
      <c r="GX733" s="43"/>
      <c r="GY733" s="43"/>
      <c r="GZ733" s="43"/>
      <c r="HA733" s="43"/>
      <c r="HB733" s="43"/>
    </row>
    <row r="734" spans="1:210" x14ac:dyDescent="0.6">
      <c r="A734" s="327">
        <v>23</v>
      </c>
      <c r="B734" s="198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  <c r="AH734" s="43"/>
      <c r="AI734" s="43"/>
      <c r="AJ734" s="43"/>
      <c r="AK734" s="43"/>
      <c r="AL734" s="43"/>
      <c r="AM734" s="43"/>
      <c r="AN734" s="43"/>
      <c r="AO734" s="43"/>
      <c r="AP734" s="43"/>
      <c r="AQ734" s="43"/>
      <c r="AR734" s="43"/>
      <c r="AS734" s="43"/>
      <c r="AT734" s="43"/>
      <c r="AU734" s="43"/>
      <c r="AV734" s="43"/>
      <c r="AW734" s="43"/>
      <c r="AX734" s="43"/>
      <c r="AY734" s="43"/>
      <c r="AZ734" s="43"/>
      <c r="BA734" s="308"/>
      <c r="BB734" s="43"/>
      <c r="BC734" s="43"/>
      <c r="BD734" s="43"/>
      <c r="BE734" s="43"/>
      <c r="BF734" s="43"/>
      <c r="BG734" s="43"/>
      <c r="BH734" s="43"/>
      <c r="BI734" s="43"/>
      <c r="BJ734" s="43"/>
      <c r="BK734" s="43"/>
      <c r="BL734" s="43"/>
      <c r="BM734" s="43"/>
      <c r="BN734" s="43"/>
      <c r="BO734" s="43"/>
      <c r="BP734" s="43"/>
      <c r="BQ734" s="43"/>
      <c r="BR734" s="43"/>
      <c r="BS734" s="43"/>
      <c r="BT734" s="43"/>
      <c r="BU734" s="43"/>
      <c r="BV734" s="43"/>
      <c r="BW734" s="43"/>
      <c r="BX734" s="43"/>
      <c r="BY734" s="43"/>
      <c r="BZ734" s="43"/>
      <c r="CA734" s="43"/>
      <c r="CB734" s="43"/>
      <c r="CC734" s="43"/>
      <c r="CD734" s="43"/>
      <c r="CE734" s="43"/>
      <c r="CF734" s="43"/>
      <c r="CG734" s="43"/>
      <c r="CH734" s="43"/>
      <c r="CI734" s="43"/>
      <c r="CJ734" s="43"/>
      <c r="CK734" s="43"/>
      <c r="CL734" s="43"/>
      <c r="CM734" s="43"/>
      <c r="CN734" s="43"/>
      <c r="CO734" s="43"/>
      <c r="CP734" s="43"/>
      <c r="CQ734" s="43"/>
      <c r="CR734" s="43"/>
      <c r="CS734" s="43"/>
      <c r="CT734" s="43"/>
      <c r="CU734" s="43"/>
      <c r="CV734" s="43"/>
      <c r="CW734" s="43"/>
      <c r="CX734" s="43"/>
      <c r="CY734" s="43"/>
      <c r="CZ734" s="43"/>
      <c r="DA734" s="43"/>
      <c r="DC734" s="198"/>
      <c r="DD734" s="43"/>
      <c r="DE734" s="43"/>
      <c r="DF734" s="43"/>
      <c r="DG734" s="43"/>
      <c r="DH734" s="43"/>
      <c r="DI734" s="43"/>
      <c r="DJ734" s="43"/>
      <c r="DK734" s="43"/>
      <c r="DL734" s="43"/>
      <c r="DM734" s="43"/>
      <c r="DN734" s="43"/>
      <c r="DO734" s="43"/>
      <c r="DP734" s="43"/>
      <c r="DQ734" s="43"/>
      <c r="DR734" s="43"/>
      <c r="DS734" s="43"/>
      <c r="DT734" s="43"/>
      <c r="DU734" s="43"/>
      <c r="DV734" s="43"/>
      <c r="DW734" s="43"/>
      <c r="DX734" s="43"/>
      <c r="DY734" s="43"/>
      <c r="DZ734" s="43"/>
      <c r="EA734" s="43"/>
      <c r="EB734" s="43"/>
      <c r="EC734" s="43"/>
      <c r="ED734" s="43"/>
      <c r="EE734" s="43"/>
      <c r="EF734" s="43"/>
      <c r="EG734" s="43"/>
      <c r="EH734" s="43"/>
      <c r="EI734" s="43"/>
      <c r="EJ734" s="43"/>
      <c r="EK734" s="43"/>
      <c r="EL734" s="43"/>
      <c r="EM734" s="43"/>
      <c r="EN734" s="43"/>
      <c r="EO734" s="43"/>
      <c r="EP734" s="43"/>
      <c r="EQ734" s="43"/>
      <c r="ER734" s="43"/>
      <c r="ES734" s="43"/>
      <c r="ET734" s="43"/>
      <c r="EU734" s="43"/>
      <c r="EV734" s="43"/>
      <c r="EW734" s="43"/>
      <c r="EX734" s="43"/>
      <c r="EY734" s="43"/>
      <c r="EZ734" s="43"/>
      <c r="FA734" s="43"/>
      <c r="FB734" s="308"/>
      <c r="FC734" s="43"/>
      <c r="FD734" s="43"/>
      <c r="FE734" s="43"/>
      <c r="FF734" s="43"/>
      <c r="FG734" s="43"/>
      <c r="FH734" s="43"/>
      <c r="FI734" s="43"/>
      <c r="FJ734" s="43"/>
      <c r="FK734" s="43"/>
      <c r="FL734" s="43"/>
      <c r="FM734" s="43"/>
      <c r="FN734" s="43"/>
      <c r="FO734" s="43"/>
      <c r="FP734" s="43"/>
      <c r="FQ734" s="43"/>
      <c r="FR734" s="43"/>
      <c r="FS734" s="43"/>
      <c r="FT734" s="43"/>
      <c r="FU734" s="43"/>
      <c r="FV734" s="43"/>
      <c r="FW734" s="43"/>
      <c r="FX734" s="43"/>
      <c r="FY734" s="43"/>
      <c r="FZ734" s="43"/>
      <c r="GA734" s="43"/>
      <c r="GB734" s="43"/>
      <c r="GC734" s="43"/>
      <c r="GD734" s="43"/>
      <c r="GE734" s="43"/>
      <c r="GF734" s="43"/>
      <c r="GG734" s="43"/>
      <c r="GH734" s="43"/>
      <c r="GI734" s="43"/>
      <c r="GJ734" s="43"/>
      <c r="GK734" s="43"/>
      <c r="GL734" s="43"/>
      <c r="GM734" s="43"/>
      <c r="GN734" s="43"/>
      <c r="GO734" s="43"/>
      <c r="GP734" s="43"/>
      <c r="GQ734" s="43"/>
      <c r="GR734" s="43"/>
      <c r="GS734" s="43"/>
      <c r="GT734" s="43"/>
      <c r="GU734" s="43"/>
      <c r="GV734" s="43"/>
      <c r="GW734" s="43"/>
      <c r="GX734" s="43"/>
      <c r="GY734" s="43"/>
      <c r="GZ734" s="43"/>
      <c r="HA734" s="43"/>
      <c r="HB734" s="43"/>
    </row>
    <row r="735" spans="1:210" x14ac:dyDescent="0.6">
      <c r="A735" s="327">
        <v>24</v>
      </c>
      <c r="B735" s="198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  <c r="AH735" s="43"/>
      <c r="AI735" s="43"/>
      <c r="AJ735" s="43"/>
      <c r="AK735" s="43"/>
      <c r="AL735" s="43"/>
      <c r="AM735" s="43"/>
      <c r="AN735" s="43"/>
      <c r="AO735" s="43"/>
      <c r="AP735" s="43"/>
      <c r="AQ735" s="43"/>
      <c r="AR735" s="43"/>
      <c r="AS735" s="43"/>
      <c r="AT735" s="43"/>
      <c r="AU735" s="43"/>
      <c r="AV735" s="43"/>
      <c r="AW735" s="43"/>
      <c r="AX735" s="43"/>
      <c r="AY735" s="43"/>
      <c r="AZ735" s="43"/>
      <c r="BA735" s="308"/>
      <c r="BB735" s="43"/>
      <c r="BC735" s="43"/>
      <c r="BD735" s="43"/>
      <c r="BE735" s="43"/>
      <c r="BF735" s="43"/>
      <c r="BG735" s="43"/>
      <c r="BH735" s="43"/>
      <c r="BI735" s="43"/>
      <c r="BJ735" s="43"/>
      <c r="BK735" s="43"/>
      <c r="BL735" s="43"/>
      <c r="BM735" s="43"/>
      <c r="BN735" s="43"/>
      <c r="BO735" s="43"/>
      <c r="BP735" s="43"/>
      <c r="BQ735" s="43"/>
      <c r="BR735" s="43"/>
      <c r="BS735" s="43"/>
      <c r="BT735" s="43"/>
      <c r="BU735" s="43"/>
      <c r="BV735" s="43"/>
      <c r="BW735" s="43"/>
      <c r="BX735" s="43"/>
      <c r="BY735" s="43"/>
      <c r="BZ735" s="43"/>
      <c r="CA735" s="43"/>
      <c r="CB735" s="43"/>
      <c r="CC735" s="43"/>
      <c r="CD735" s="43"/>
      <c r="CE735" s="43"/>
      <c r="CF735" s="43"/>
      <c r="CG735" s="43"/>
      <c r="CH735" s="43"/>
      <c r="CI735" s="43"/>
      <c r="CJ735" s="43"/>
      <c r="CK735" s="43"/>
      <c r="CL735" s="43"/>
      <c r="CM735" s="43"/>
      <c r="CN735" s="43"/>
      <c r="CO735" s="43"/>
      <c r="CP735" s="43"/>
      <c r="CQ735" s="43"/>
      <c r="CR735" s="43"/>
      <c r="CS735" s="43"/>
      <c r="CT735" s="43"/>
      <c r="CU735" s="43"/>
      <c r="CV735" s="43"/>
      <c r="CW735" s="43"/>
      <c r="CX735" s="43"/>
      <c r="CY735" s="43"/>
      <c r="CZ735" s="43"/>
      <c r="DA735" s="43"/>
      <c r="DC735" s="198"/>
      <c r="DD735" s="43"/>
      <c r="DE735" s="43"/>
      <c r="DF735" s="43"/>
      <c r="DG735" s="43"/>
      <c r="DH735" s="43"/>
      <c r="DI735" s="43"/>
      <c r="DJ735" s="43"/>
      <c r="DK735" s="43"/>
      <c r="DL735" s="43"/>
      <c r="DM735" s="43"/>
      <c r="DN735" s="43"/>
      <c r="DO735" s="43"/>
      <c r="DP735" s="43"/>
      <c r="DQ735" s="43"/>
      <c r="DR735" s="43"/>
      <c r="DS735" s="43"/>
      <c r="DT735" s="43"/>
      <c r="DU735" s="43"/>
      <c r="DV735" s="43"/>
      <c r="DW735" s="43"/>
      <c r="DX735" s="43"/>
      <c r="DY735" s="43"/>
      <c r="DZ735" s="43"/>
      <c r="EA735" s="43"/>
      <c r="EB735" s="43"/>
      <c r="EC735" s="43"/>
      <c r="ED735" s="43"/>
      <c r="EE735" s="43"/>
      <c r="EF735" s="43"/>
      <c r="EG735" s="43"/>
      <c r="EH735" s="43"/>
      <c r="EI735" s="43"/>
      <c r="EJ735" s="43"/>
      <c r="EK735" s="43"/>
      <c r="EL735" s="43"/>
      <c r="EM735" s="43"/>
      <c r="EN735" s="43"/>
      <c r="EO735" s="43"/>
      <c r="EP735" s="43"/>
      <c r="EQ735" s="43"/>
      <c r="ER735" s="43"/>
      <c r="ES735" s="43"/>
      <c r="ET735" s="43"/>
      <c r="EU735" s="43"/>
      <c r="EV735" s="43"/>
      <c r="EW735" s="43"/>
      <c r="EX735" s="43"/>
      <c r="EY735" s="43"/>
      <c r="EZ735" s="43"/>
      <c r="FA735" s="43"/>
      <c r="FB735" s="308"/>
      <c r="FC735" s="43"/>
      <c r="FD735" s="43"/>
      <c r="FE735" s="43"/>
      <c r="FF735" s="43"/>
      <c r="FG735" s="43"/>
      <c r="FH735" s="43"/>
      <c r="FI735" s="43"/>
      <c r="FJ735" s="43"/>
      <c r="FK735" s="43"/>
      <c r="FL735" s="43"/>
      <c r="FM735" s="43"/>
      <c r="FN735" s="43"/>
      <c r="FO735" s="43"/>
      <c r="FP735" s="43"/>
      <c r="FQ735" s="43"/>
      <c r="FR735" s="43"/>
      <c r="FS735" s="43"/>
      <c r="FT735" s="43"/>
      <c r="FU735" s="43"/>
      <c r="FV735" s="43"/>
      <c r="FW735" s="43"/>
      <c r="FX735" s="43"/>
      <c r="FY735" s="43"/>
      <c r="FZ735" s="43"/>
      <c r="GA735" s="43"/>
      <c r="GB735" s="43"/>
      <c r="GC735" s="43"/>
      <c r="GD735" s="43"/>
      <c r="GE735" s="43"/>
      <c r="GF735" s="43"/>
      <c r="GG735" s="43"/>
      <c r="GH735" s="43"/>
      <c r="GI735" s="43"/>
      <c r="GJ735" s="43"/>
      <c r="GK735" s="43"/>
      <c r="GL735" s="43"/>
      <c r="GM735" s="43"/>
      <c r="GN735" s="43"/>
      <c r="GO735" s="43"/>
      <c r="GP735" s="43"/>
      <c r="GQ735" s="43"/>
      <c r="GR735" s="43"/>
      <c r="GS735" s="43"/>
      <c r="GT735" s="43"/>
      <c r="GU735" s="43"/>
      <c r="GV735" s="43"/>
      <c r="GW735" s="43"/>
      <c r="GX735" s="43"/>
      <c r="GY735" s="43"/>
      <c r="GZ735" s="43"/>
      <c r="HA735" s="43"/>
      <c r="HB735" s="43"/>
    </row>
    <row r="736" spans="1:210" x14ac:dyDescent="0.6">
      <c r="A736" s="327">
        <v>25</v>
      </c>
      <c r="B736" s="198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  <c r="AH736" s="43"/>
      <c r="AI736" s="43"/>
      <c r="AJ736" s="43"/>
      <c r="AK736" s="43"/>
      <c r="AL736" s="43"/>
      <c r="AM736" s="43"/>
      <c r="AN736" s="43"/>
      <c r="AO736" s="43"/>
      <c r="AP736" s="43"/>
      <c r="AQ736" s="43"/>
      <c r="AR736" s="43"/>
      <c r="AS736" s="43"/>
      <c r="AT736" s="43"/>
      <c r="AU736" s="43"/>
      <c r="AV736" s="43"/>
      <c r="AW736" s="43"/>
      <c r="AX736" s="43"/>
      <c r="AY736" s="43"/>
      <c r="AZ736" s="43"/>
      <c r="BA736" s="308"/>
      <c r="BB736" s="43"/>
      <c r="BC736" s="43"/>
      <c r="BD736" s="43"/>
      <c r="BE736" s="43"/>
      <c r="BF736" s="43"/>
      <c r="BG736" s="43"/>
      <c r="BH736" s="43"/>
      <c r="BI736" s="43"/>
      <c r="BJ736" s="43"/>
      <c r="BK736" s="43"/>
      <c r="BL736" s="43"/>
      <c r="BM736" s="43"/>
      <c r="BN736" s="43"/>
      <c r="BO736" s="43"/>
      <c r="BP736" s="43"/>
      <c r="BQ736" s="43"/>
      <c r="BR736" s="43"/>
      <c r="BS736" s="43"/>
      <c r="BT736" s="43"/>
      <c r="BU736" s="43"/>
      <c r="BV736" s="43"/>
      <c r="BW736" s="43"/>
      <c r="BX736" s="43"/>
      <c r="BY736" s="43"/>
      <c r="BZ736" s="43"/>
      <c r="CA736" s="43"/>
      <c r="CB736" s="43"/>
      <c r="CC736" s="43"/>
      <c r="CD736" s="43"/>
      <c r="CE736" s="43"/>
      <c r="CF736" s="43"/>
      <c r="CG736" s="43"/>
      <c r="CH736" s="43"/>
      <c r="CI736" s="43"/>
      <c r="CJ736" s="43"/>
      <c r="CK736" s="43"/>
      <c r="CL736" s="43"/>
      <c r="CM736" s="43"/>
      <c r="CN736" s="43"/>
      <c r="CO736" s="43"/>
      <c r="CP736" s="43"/>
      <c r="CQ736" s="43"/>
      <c r="CR736" s="43"/>
      <c r="CS736" s="43"/>
      <c r="CT736" s="43"/>
      <c r="CU736" s="43"/>
      <c r="CV736" s="43"/>
      <c r="CW736" s="43"/>
      <c r="CX736" s="43"/>
      <c r="CY736" s="43"/>
      <c r="CZ736" s="43"/>
      <c r="DA736" s="43"/>
      <c r="DC736" s="198"/>
      <c r="DD736" s="43"/>
      <c r="DE736" s="43"/>
      <c r="DF736" s="43"/>
      <c r="DG736" s="43"/>
      <c r="DH736" s="43"/>
      <c r="DI736" s="43"/>
      <c r="DJ736" s="43"/>
      <c r="DK736" s="43"/>
      <c r="DL736" s="43"/>
      <c r="DM736" s="43"/>
      <c r="DN736" s="43"/>
      <c r="DO736" s="43"/>
      <c r="DP736" s="43"/>
      <c r="DQ736" s="43"/>
      <c r="DR736" s="43"/>
      <c r="DS736" s="43"/>
      <c r="DT736" s="43"/>
      <c r="DU736" s="43"/>
      <c r="DV736" s="43"/>
      <c r="DW736" s="43"/>
      <c r="DX736" s="43"/>
      <c r="DY736" s="43"/>
      <c r="DZ736" s="43"/>
      <c r="EA736" s="43"/>
      <c r="EB736" s="43"/>
      <c r="EC736" s="43"/>
      <c r="ED736" s="43"/>
      <c r="EE736" s="43"/>
      <c r="EF736" s="43"/>
      <c r="EG736" s="43"/>
      <c r="EH736" s="43"/>
      <c r="EI736" s="43"/>
      <c r="EJ736" s="43"/>
      <c r="EK736" s="43"/>
      <c r="EL736" s="43"/>
      <c r="EM736" s="43"/>
      <c r="EN736" s="43"/>
      <c r="EO736" s="43"/>
      <c r="EP736" s="43"/>
      <c r="EQ736" s="43"/>
      <c r="ER736" s="43"/>
      <c r="ES736" s="43"/>
      <c r="ET736" s="43"/>
      <c r="EU736" s="43"/>
      <c r="EV736" s="43"/>
      <c r="EW736" s="43"/>
      <c r="EX736" s="43"/>
      <c r="EY736" s="43"/>
      <c r="EZ736" s="43"/>
      <c r="FA736" s="43"/>
      <c r="FB736" s="308"/>
      <c r="FC736" s="43"/>
      <c r="FD736" s="43"/>
      <c r="FE736" s="43"/>
      <c r="FF736" s="43"/>
      <c r="FG736" s="43"/>
      <c r="FH736" s="43"/>
      <c r="FI736" s="43"/>
      <c r="FJ736" s="43"/>
      <c r="FK736" s="43"/>
      <c r="FL736" s="43"/>
      <c r="FM736" s="43"/>
      <c r="FN736" s="43"/>
      <c r="FO736" s="43"/>
      <c r="FP736" s="43"/>
      <c r="FQ736" s="43"/>
      <c r="FR736" s="43"/>
      <c r="FS736" s="43"/>
      <c r="FT736" s="43"/>
      <c r="FU736" s="43"/>
      <c r="FV736" s="43"/>
      <c r="FW736" s="43"/>
      <c r="FX736" s="43"/>
      <c r="FY736" s="43"/>
      <c r="FZ736" s="43"/>
      <c r="GA736" s="43"/>
      <c r="GB736" s="43"/>
      <c r="GC736" s="43"/>
      <c r="GD736" s="43"/>
      <c r="GE736" s="43"/>
      <c r="GF736" s="43"/>
      <c r="GG736" s="43"/>
      <c r="GH736" s="43"/>
      <c r="GI736" s="43"/>
      <c r="GJ736" s="43"/>
      <c r="GK736" s="43"/>
      <c r="GL736" s="43"/>
      <c r="GM736" s="43"/>
      <c r="GN736" s="43"/>
      <c r="GO736" s="43"/>
      <c r="GP736" s="43"/>
      <c r="GQ736" s="43"/>
      <c r="GR736" s="43"/>
      <c r="GS736" s="43"/>
      <c r="GT736" s="43"/>
      <c r="GU736" s="43"/>
      <c r="GV736" s="43"/>
      <c r="GW736" s="43"/>
      <c r="GX736" s="43"/>
      <c r="GY736" s="43"/>
      <c r="GZ736" s="43"/>
      <c r="HA736" s="43"/>
      <c r="HB736" s="43"/>
    </row>
    <row r="737" spans="1:210" x14ac:dyDescent="0.6">
      <c r="A737" s="327">
        <v>26</v>
      </c>
      <c r="B737" s="198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  <c r="AH737" s="43"/>
      <c r="AI737" s="43"/>
      <c r="AJ737" s="43"/>
      <c r="AK737" s="43"/>
      <c r="AL737" s="43"/>
      <c r="AM737" s="43"/>
      <c r="AN737" s="43"/>
      <c r="AO737" s="43"/>
      <c r="AP737" s="43"/>
      <c r="AQ737" s="43"/>
      <c r="AR737" s="43"/>
      <c r="AS737" s="43"/>
      <c r="AT737" s="43"/>
      <c r="AU737" s="43"/>
      <c r="AV737" s="43"/>
      <c r="AW737" s="43"/>
      <c r="AX737" s="43"/>
      <c r="AY737" s="43"/>
      <c r="AZ737" s="43"/>
      <c r="BA737" s="308"/>
      <c r="BB737" s="43"/>
      <c r="BC737" s="43"/>
      <c r="BD737" s="43"/>
      <c r="BE737" s="43"/>
      <c r="BF737" s="43"/>
      <c r="BG737" s="43"/>
      <c r="BH737" s="43"/>
      <c r="BI737" s="43"/>
      <c r="BJ737" s="43"/>
      <c r="BK737" s="43"/>
      <c r="BL737" s="43"/>
      <c r="BM737" s="43"/>
      <c r="BN737" s="43"/>
      <c r="BO737" s="43"/>
      <c r="BP737" s="43"/>
      <c r="BQ737" s="43"/>
      <c r="BR737" s="43"/>
      <c r="BS737" s="43"/>
      <c r="BT737" s="43"/>
      <c r="BU737" s="43"/>
      <c r="BV737" s="43"/>
      <c r="BW737" s="43"/>
      <c r="BX737" s="43"/>
      <c r="BY737" s="43"/>
      <c r="BZ737" s="43"/>
      <c r="CA737" s="43"/>
      <c r="CB737" s="43"/>
      <c r="CC737" s="43"/>
      <c r="CD737" s="43"/>
      <c r="CE737" s="43"/>
      <c r="CF737" s="43"/>
      <c r="CG737" s="43"/>
      <c r="CH737" s="43"/>
      <c r="CI737" s="43"/>
      <c r="CJ737" s="43"/>
      <c r="CK737" s="43"/>
      <c r="CL737" s="43"/>
      <c r="CM737" s="43"/>
      <c r="CN737" s="43"/>
      <c r="CO737" s="43"/>
      <c r="CP737" s="43"/>
      <c r="CQ737" s="43"/>
      <c r="CR737" s="43"/>
      <c r="CS737" s="43"/>
      <c r="CT737" s="43"/>
      <c r="CU737" s="43"/>
      <c r="CV737" s="43"/>
      <c r="CW737" s="43"/>
      <c r="CX737" s="43"/>
      <c r="CY737" s="43"/>
      <c r="CZ737" s="43"/>
      <c r="DA737" s="43"/>
      <c r="DC737" s="198"/>
      <c r="DD737" s="43"/>
      <c r="DE737" s="43"/>
      <c r="DF737" s="43"/>
      <c r="DG737" s="43"/>
      <c r="DH737" s="43"/>
      <c r="DI737" s="43"/>
      <c r="DJ737" s="43"/>
      <c r="DK737" s="43"/>
      <c r="DL737" s="43"/>
      <c r="DM737" s="43"/>
      <c r="DN737" s="43"/>
      <c r="DO737" s="43"/>
      <c r="DP737" s="43"/>
      <c r="DQ737" s="43"/>
      <c r="DR737" s="43"/>
      <c r="DS737" s="43"/>
      <c r="DT737" s="43"/>
      <c r="DU737" s="43"/>
      <c r="DV737" s="43"/>
      <c r="DW737" s="43"/>
      <c r="DX737" s="43"/>
      <c r="DY737" s="43"/>
      <c r="DZ737" s="43"/>
      <c r="EA737" s="43"/>
      <c r="EB737" s="43"/>
      <c r="EC737" s="43"/>
      <c r="ED737" s="43"/>
      <c r="EE737" s="43"/>
      <c r="EF737" s="43"/>
      <c r="EG737" s="43"/>
      <c r="EH737" s="43"/>
      <c r="EI737" s="43"/>
      <c r="EJ737" s="43"/>
      <c r="EK737" s="43"/>
      <c r="EL737" s="43"/>
      <c r="EM737" s="43"/>
      <c r="EN737" s="43"/>
      <c r="EO737" s="43"/>
      <c r="EP737" s="43"/>
      <c r="EQ737" s="43"/>
      <c r="ER737" s="43"/>
      <c r="ES737" s="43"/>
      <c r="ET737" s="43"/>
      <c r="EU737" s="43"/>
      <c r="EV737" s="43"/>
      <c r="EW737" s="43"/>
      <c r="EX737" s="43"/>
      <c r="EY737" s="43"/>
      <c r="EZ737" s="43"/>
      <c r="FA737" s="43"/>
      <c r="FB737" s="308"/>
      <c r="FC737" s="43"/>
      <c r="FD737" s="43"/>
      <c r="FE737" s="43"/>
      <c r="FF737" s="43"/>
      <c r="FG737" s="43"/>
      <c r="FH737" s="43"/>
      <c r="FI737" s="43"/>
      <c r="FJ737" s="43"/>
      <c r="FK737" s="43"/>
      <c r="FL737" s="43"/>
      <c r="FM737" s="43"/>
      <c r="FN737" s="43"/>
      <c r="FO737" s="43"/>
      <c r="FP737" s="43"/>
      <c r="FQ737" s="43"/>
      <c r="FR737" s="43"/>
      <c r="FS737" s="43"/>
      <c r="FT737" s="43"/>
      <c r="FU737" s="43"/>
      <c r="FV737" s="43"/>
      <c r="FW737" s="43"/>
      <c r="FX737" s="43"/>
      <c r="FY737" s="43"/>
      <c r="FZ737" s="43"/>
      <c r="GA737" s="43"/>
      <c r="GB737" s="43"/>
      <c r="GC737" s="43"/>
      <c r="GD737" s="43"/>
      <c r="GE737" s="43"/>
      <c r="GF737" s="43"/>
      <c r="GG737" s="43"/>
      <c r="GH737" s="43"/>
      <c r="GI737" s="43"/>
      <c r="GJ737" s="43"/>
      <c r="GK737" s="43"/>
      <c r="GL737" s="43"/>
      <c r="GM737" s="43"/>
      <c r="GN737" s="43"/>
      <c r="GO737" s="43"/>
      <c r="GP737" s="43"/>
      <c r="GQ737" s="43"/>
      <c r="GR737" s="43"/>
      <c r="GS737" s="43"/>
      <c r="GT737" s="43"/>
      <c r="GU737" s="43"/>
      <c r="GV737" s="43"/>
      <c r="GW737" s="43"/>
      <c r="GX737" s="43"/>
      <c r="GY737" s="43"/>
      <c r="GZ737" s="43"/>
      <c r="HA737" s="43"/>
      <c r="HB737" s="43"/>
    </row>
    <row r="738" spans="1:210" x14ac:dyDescent="0.6">
      <c r="A738" s="327">
        <v>27</v>
      </c>
      <c r="B738" s="198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  <c r="AH738" s="43"/>
      <c r="AI738" s="43"/>
      <c r="AJ738" s="43"/>
      <c r="AK738" s="43"/>
      <c r="AL738" s="43"/>
      <c r="AM738" s="43"/>
      <c r="AN738" s="43"/>
      <c r="AO738" s="43"/>
      <c r="AP738" s="43"/>
      <c r="AQ738" s="43"/>
      <c r="AR738" s="43"/>
      <c r="AS738" s="43"/>
      <c r="AT738" s="43"/>
      <c r="AU738" s="43"/>
      <c r="AV738" s="43"/>
      <c r="AW738" s="43"/>
      <c r="AX738" s="43"/>
      <c r="AY738" s="43"/>
      <c r="AZ738" s="43"/>
      <c r="BA738" s="308"/>
      <c r="BB738" s="43"/>
      <c r="BC738" s="43"/>
      <c r="BD738" s="43"/>
      <c r="BE738" s="43"/>
      <c r="BF738" s="43"/>
      <c r="BG738" s="43"/>
      <c r="BH738" s="43"/>
      <c r="BI738" s="43"/>
      <c r="BJ738" s="43"/>
      <c r="BK738" s="43"/>
      <c r="BL738" s="43"/>
      <c r="BM738" s="43"/>
      <c r="BN738" s="43"/>
      <c r="BO738" s="43"/>
      <c r="BP738" s="43"/>
      <c r="BQ738" s="43"/>
      <c r="BR738" s="43"/>
      <c r="BS738" s="43"/>
      <c r="BT738" s="43"/>
      <c r="BU738" s="43"/>
      <c r="BV738" s="43"/>
      <c r="BW738" s="43"/>
      <c r="BX738" s="43"/>
      <c r="BY738" s="43"/>
      <c r="BZ738" s="43"/>
      <c r="CA738" s="43"/>
      <c r="CB738" s="43"/>
      <c r="CC738" s="43"/>
      <c r="CD738" s="43"/>
      <c r="CE738" s="43"/>
      <c r="CF738" s="43"/>
      <c r="CG738" s="43"/>
      <c r="CH738" s="43"/>
      <c r="CI738" s="43"/>
      <c r="CJ738" s="43"/>
      <c r="CK738" s="43"/>
      <c r="CL738" s="43"/>
      <c r="CM738" s="43"/>
      <c r="CN738" s="43"/>
      <c r="CO738" s="43"/>
      <c r="CP738" s="43"/>
      <c r="CQ738" s="43"/>
      <c r="CR738" s="43"/>
      <c r="CS738" s="43"/>
      <c r="CT738" s="43"/>
      <c r="CU738" s="43"/>
      <c r="CV738" s="43"/>
      <c r="CW738" s="43"/>
      <c r="CX738" s="43"/>
      <c r="CY738" s="43"/>
      <c r="CZ738" s="43"/>
      <c r="DA738" s="43"/>
      <c r="DC738" s="198"/>
      <c r="DD738" s="43"/>
      <c r="DE738" s="43"/>
      <c r="DF738" s="43"/>
      <c r="DG738" s="43"/>
      <c r="DH738" s="43"/>
      <c r="DI738" s="43"/>
      <c r="DJ738" s="43"/>
      <c r="DK738" s="43"/>
      <c r="DL738" s="43"/>
      <c r="DM738" s="43"/>
      <c r="DN738" s="43"/>
      <c r="DO738" s="43"/>
      <c r="DP738" s="43"/>
      <c r="DQ738" s="43"/>
      <c r="DR738" s="43"/>
      <c r="DS738" s="43"/>
      <c r="DT738" s="43"/>
      <c r="DU738" s="43"/>
      <c r="DV738" s="43"/>
      <c r="DW738" s="43"/>
      <c r="DX738" s="43"/>
      <c r="DY738" s="43"/>
      <c r="DZ738" s="43"/>
      <c r="EA738" s="43"/>
      <c r="EB738" s="43"/>
      <c r="EC738" s="43"/>
      <c r="ED738" s="43"/>
      <c r="EE738" s="43"/>
      <c r="EF738" s="43"/>
      <c r="EG738" s="43"/>
      <c r="EH738" s="43"/>
      <c r="EI738" s="43"/>
      <c r="EJ738" s="43"/>
      <c r="EK738" s="43"/>
      <c r="EL738" s="43"/>
      <c r="EM738" s="43"/>
      <c r="EN738" s="43"/>
      <c r="EO738" s="43"/>
      <c r="EP738" s="43"/>
      <c r="EQ738" s="43"/>
      <c r="ER738" s="43"/>
      <c r="ES738" s="43"/>
      <c r="ET738" s="43"/>
      <c r="EU738" s="43"/>
      <c r="EV738" s="43"/>
      <c r="EW738" s="43"/>
      <c r="EX738" s="43"/>
      <c r="EY738" s="43"/>
      <c r="EZ738" s="43"/>
      <c r="FA738" s="43"/>
      <c r="FB738" s="308"/>
      <c r="FC738" s="43"/>
      <c r="FD738" s="43"/>
      <c r="FE738" s="43"/>
      <c r="FF738" s="43"/>
      <c r="FG738" s="43"/>
      <c r="FH738" s="43"/>
      <c r="FI738" s="43"/>
      <c r="FJ738" s="43"/>
      <c r="FK738" s="43"/>
      <c r="FL738" s="43"/>
      <c r="FM738" s="43"/>
      <c r="FN738" s="43"/>
      <c r="FO738" s="43"/>
      <c r="FP738" s="43"/>
      <c r="FQ738" s="43"/>
      <c r="FR738" s="43"/>
      <c r="FS738" s="43"/>
      <c r="FT738" s="43"/>
      <c r="FU738" s="43"/>
      <c r="FV738" s="43"/>
      <c r="FW738" s="43"/>
      <c r="FX738" s="43"/>
      <c r="FY738" s="43"/>
      <c r="FZ738" s="43"/>
      <c r="GA738" s="43"/>
      <c r="GB738" s="43"/>
      <c r="GC738" s="43"/>
      <c r="GD738" s="43"/>
      <c r="GE738" s="43"/>
      <c r="GF738" s="43"/>
      <c r="GG738" s="43"/>
      <c r="GH738" s="43"/>
      <c r="GI738" s="43"/>
      <c r="GJ738" s="43"/>
      <c r="GK738" s="43"/>
      <c r="GL738" s="43"/>
      <c r="GM738" s="43"/>
      <c r="GN738" s="43"/>
      <c r="GO738" s="43"/>
      <c r="GP738" s="43"/>
      <c r="GQ738" s="43"/>
      <c r="GR738" s="43"/>
      <c r="GS738" s="43"/>
      <c r="GT738" s="43"/>
      <c r="GU738" s="43"/>
      <c r="GV738" s="43"/>
      <c r="GW738" s="43"/>
      <c r="GX738" s="43"/>
      <c r="GY738" s="43"/>
      <c r="GZ738" s="43"/>
      <c r="HA738" s="43"/>
      <c r="HB738" s="43"/>
    </row>
    <row r="739" spans="1:210" x14ac:dyDescent="0.6">
      <c r="A739" s="327">
        <v>28</v>
      </c>
      <c r="B739" s="198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  <c r="AH739" s="43"/>
      <c r="AI739" s="43"/>
      <c r="AJ739" s="43"/>
      <c r="AK739" s="43"/>
      <c r="AL739" s="43"/>
      <c r="AM739" s="43"/>
      <c r="AN739" s="43"/>
      <c r="AO739" s="43"/>
      <c r="AP739" s="43"/>
      <c r="AQ739" s="43"/>
      <c r="AR739" s="43"/>
      <c r="AS739" s="43"/>
      <c r="AT739" s="43"/>
      <c r="AU739" s="43"/>
      <c r="AV739" s="43"/>
      <c r="AW739" s="43"/>
      <c r="AX739" s="43"/>
      <c r="AY739" s="43"/>
      <c r="AZ739" s="43"/>
      <c r="BA739" s="308"/>
      <c r="BB739" s="43"/>
      <c r="BC739" s="43"/>
      <c r="BD739" s="43"/>
      <c r="BE739" s="43"/>
      <c r="BF739" s="43"/>
      <c r="BG739" s="43"/>
      <c r="BH739" s="43"/>
      <c r="BI739" s="43"/>
      <c r="BJ739" s="43"/>
      <c r="BK739" s="43"/>
      <c r="BL739" s="43"/>
      <c r="BM739" s="43"/>
      <c r="BN739" s="43"/>
      <c r="BO739" s="43"/>
      <c r="BP739" s="43"/>
      <c r="BQ739" s="43"/>
      <c r="BR739" s="43"/>
      <c r="BS739" s="43"/>
      <c r="BT739" s="43"/>
      <c r="BU739" s="43"/>
      <c r="BV739" s="43"/>
      <c r="BW739" s="43"/>
      <c r="BX739" s="43"/>
      <c r="BY739" s="43"/>
      <c r="BZ739" s="43"/>
      <c r="CA739" s="43"/>
      <c r="CB739" s="43"/>
      <c r="CC739" s="43"/>
      <c r="CD739" s="43"/>
      <c r="CE739" s="43"/>
      <c r="CF739" s="43"/>
      <c r="CG739" s="43"/>
      <c r="CH739" s="43"/>
      <c r="CI739" s="43"/>
      <c r="CJ739" s="43"/>
      <c r="CK739" s="43"/>
      <c r="CL739" s="43"/>
      <c r="CM739" s="43"/>
      <c r="CN739" s="43"/>
      <c r="CO739" s="43"/>
      <c r="CP739" s="43"/>
      <c r="CQ739" s="43"/>
      <c r="CR739" s="43"/>
      <c r="CS739" s="43"/>
      <c r="CT739" s="43"/>
      <c r="CU739" s="43"/>
      <c r="CV739" s="43"/>
      <c r="CW739" s="43"/>
      <c r="CX739" s="43"/>
      <c r="CY739" s="43"/>
      <c r="CZ739" s="43"/>
      <c r="DA739" s="43"/>
      <c r="DC739" s="198"/>
      <c r="DD739" s="43"/>
      <c r="DE739" s="43"/>
      <c r="DF739" s="43"/>
      <c r="DG739" s="43"/>
      <c r="DH739" s="43"/>
      <c r="DI739" s="43"/>
      <c r="DJ739" s="43"/>
      <c r="DK739" s="43"/>
      <c r="DL739" s="43"/>
      <c r="DM739" s="43"/>
      <c r="DN739" s="43"/>
      <c r="DO739" s="43"/>
      <c r="DP739" s="43"/>
      <c r="DQ739" s="43"/>
      <c r="DR739" s="43"/>
      <c r="DS739" s="43"/>
      <c r="DT739" s="43"/>
      <c r="DU739" s="43"/>
      <c r="DV739" s="43"/>
      <c r="DW739" s="43"/>
      <c r="DX739" s="43"/>
      <c r="DY739" s="43"/>
      <c r="DZ739" s="43"/>
      <c r="EA739" s="43"/>
      <c r="EB739" s="43"/>
      <c r="EC739" s="43"/>
      <c r="ED739" s="43"/>
      <c r="EE739" s="43"/>
      <c r="EF739" s="43"/>
      <c r="EG739" s="43"/>
      <c r="EH739" s="43"/>
      <c r="EI739" s="43"/>
      <c r="EJ739" s="43"/>
      <c r="EK739" s="43"/>
      <c r="EL739" s="43"/>
      <c r="EM739" s="43"/>
      <c r="EN739" s="43"/>
      <c r="EO739" s="43"/>
      <c r="EP739" s="43"/>
      <c r="EQ739" s="43"/>
      <c r="ER739" s="43"/>
      <c r="ES739" s="43"/>
      <c r="ET739" s="43"/>
      <c r="EU739" s="43"/>
      <c r="EV739" s="43"/>
      <c r="EW739" s="43"/>
      <c r="EX739" s="43"/>
      <c r="EY739" s="43"/>
      <c r="EZ739" s="43"/>
      <c r="FA739" s="43"/>
      <c r="FB739" s="308"/>
      <c r="FC739" s="43"/>
      <c r="FD739" s="43"/>
      <c r="FE739" s="43"/>
      <c r="FF739" s="43"/>
      <c r="FG739" s="43"/>
      <c r="FH739" s="43"/>
      <c r="FI739" s="43"/>
      <c r="FJ739" s="43"/>
      <c r="FK739" s="43"/>
      <c r="FL739" s="43"/>
      <c r="FM739" s="43"/>
      <c r="FN739" s="43"/>
      <c r="FO739" s="43"/>
      <c r="FP739" s="43"/>
      <c r="FQ739" s="43"/>
      <c r="FR739" s="43"/>
      <c r="FS739" s="43"/>
      <c r="FT739" s="43"/>
      <c r="FU739" s="43"/>
      <c r="FV739" s="43"/>
      <c r="FW739" s="43"/>
      <c r="FX739" s="43"/>
      <c r="FY739" s="43"/>
      <c r="FZ739" s="43"/>
      <c r="GA739" s="43"/>
      <c r="GB739" s="43"/>
      <c r="GC739" s="43"/>
      <c r="GD739" s="43"/>
      <c r="GE739" s="43"/>
      <c r="GF739" s="43"/>
      <c r="GG739" s="43"/>
      <c r="GH739" s="43"/>
      <c r="GI739" s="43"/>
      <c r="GJ739" s="43"/>
      <c r="GK739" s="43"/>
      <c r="GL739" s="43"/>
      <c r="GM739" s="43"/>
      <c r="GN739" s="43"/>
      <c r="GO739" s="43"/>
      <c r="GP739" s="43"/>
      <c r="GQ739" s="43"/>
      <c r="GR739" s="43"/>
      <c r="GS739" s="43"/>
      <c r="GT739" s="43"/>
      <c r="GU739" s="43"/>
      <c r="GV739" s="43"/>
      <c r="GW739" s="43"/>
      <c r="GX739" s="43"/>
      <c r="GY739" s="43"/>
      <c r="GZ739" s="43"/>
      <c r="HA739" s="43"/>
      <c r="HB739" s="43"/>
    </row>
    <row r="740" spans="1:210" x14ac:dyDescent="0.6">
      <c r="A740" s="327">
        <v>29</v>
      </c>
      <c r="B740" s="198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  <c r="AH740" s="43"/>
      <c r="AI740" s="43"/>
      <c r="AJ740" s="43"/>
      <c r="AK740" s="43"/>
      <c r="AL740" s="43"/>
      <c r="AM740" s="43"/>
      <c r="AN740" s="43"/>
      <c r="AO740" s="43"/>
      <c r="AP740" s="43"/>
      <c r="AQ740" s="43"/>
      <c r="AR740" s="43"/>
      <c r="AS740" s="43"/>
      <c r="AT740" s="43"/>
      <c r="AU740" s="43"/>
      <c r="AV740" s="43"/>
      <c r="AW740" s="43"/>
      <c r="AX740" s="43"/>
      <c r="AY740" s="43"/>
      <c r="AZ740" s="43"/>
      <c r="BA740" s="308"/>
      <c r="BB740" s="43"/>
      <c r="BC740" s="43"/>
      <c r="BD740" s="43"/>
      <c r="BE740" s="43"/>
      <c r="BF740" s="43"/>
      <c r="BG740" s="43"/>
      <c r="BH740" s="43"/>
      <c r="BI740" s="43"/>
      <c r="BJ740" s="43"/>
      <c r="BK740" s="43"/>
      <c r="BL740" s="43"/>
      <c r="BM740" s="43"/>
      <c r="BN740" s="43"/>
      <c r="BO740" s="43"/>
      <c r="BP740" s="43"/>
      <c r="BQ740" s="43"/>
      <c r="BR740" s="43"/>
      <c r="BS740" s="43"/>
      <c r="BT740" s="43"/>
      <c r="BU740" s="43"/>
      <c r="BV740" s="43"/>
      <c r="BW740" s="43"/>
      <c r="BX740" s="43"/>
      <c r="BY740" s="43"/>
      <c r="BZ740" s="43"/>
      <c r="CA740" s="43"/>
      <c r="CB740" s="43"/>
      <c r="CC740" s="43"/>
      <c r="CD740" s="43"/>
      <c r="CE740" s="43"/>
      <c r="CF740" s="43"/>
      <c r="CG740" s="43"/>
      <c r="CH740" s="43"/>
      <c r="CI740" s="43"/>
      <c r="CJ740" s="43"/>
      <c r="CK740" s="43"/>
      <c r="CL740" s="43"/>
      <c r="CM740" s="43"/>
      <c r="CN740" s="43"/>
      <c r="CO740" s="43"/>
      <c r="CP740" s="43"/>
      <c r="CQ740" s="43"/>
      <c r="CR740" s="43"/>
      <c r="CS740" s="43"/>
      <c r="CT740" s="43"/>
      <c r="CU740" s="43"/>
      <c r="CV740" s="43"/>
      <c r="CW740" s="43"/>
      <c r="CX740" s="43"/>
      <c r="CY740" s="43"/>
      <c r="CZ740" s="43"/>
      <c r="DA740" s="43"/>
      <c r="DC740" s="198"/>
      <c r="DD740" s="43"/>
      <c r="DE740" s="43"/>
      <c r="DF740" s="43"/>
      <c r="DG740" s="43"/>
      <c r="DH740" s="43"/>
      <c r="DI740" s="43"/>
      <c r="DJ740" s="43"/>
      <c r="DK740" s="43"/>
      <c r="DL740" s="43"/>
      <c r="DM740" s="43"/>
      <c r="DN740" s="43"/>
      <c r="DO740" s="43"/>
      <c r="DP740" s="43"/>
      <c r="DQ740" s="43"/>
      <c r="DR740" s="43"/>
      <c r="DS740" s="43"/>
      <c r="DT740" s="43"/>
      <c r="DU740" s="43"/>
      <c r="DV740" s="43"/>
      <c r="DW740" s="43"/>
      <c r="DX740" s="43"/>
      <c r="DY740" s="43"/>
      <c r="DZ740" s="43"/>
      <c r="EA740" s="43"/>
      <c r="EB740" s="43"/>
      <c r="EC740" s="43"/>
      <c r="ED740" s="43"/>
      <c r="EE740" s="43"/>
      <c r="EF740" s="43"/>
      <c r="EG740" s="43"/>
      <c r="EH740" s="43"/>
      <c r="EI740" s="43"/>
      <c r="EJ740" s="43"/>
      <c r="EK740" s="43"/>
      <c r="EL740" s="43"/>
      <c r="EM740" s="43"/>
      <c r="EN740" s="43"/>
      <c r="EO740" s="43"/>
      <c r="EP740" s="43"/>
      <c r="EQ740" s="43"/>
      <c r="ER740" s="43"/>
      <c r="ES740" s="43"/>
      <c r="ET740" s="43"/>
      <c r="EU740" s="43"/>
      <c r="EV740" s="43"/>
      <c r="EW740" s="43"/>
      <c r="EX740" s="43"/>
      <c r="EY740" s="43"/>
      <c r="EZ740" s="43"/>
      <c r="FA740" s="43"/>
      <c r="FB740" s="308"/>
      <c r="FC740" s="43"/>
      <c r="FD740" s="43"/>
      <c r="FE740" s="43"/>
      <c r="FF740" s="43"/>
      <c r="FG740" s="43"/>
      <c r="FH740" s="43"/>
      <c r="FI740" s="43"/>
      <c r="FJ740" s="43"/>
      <c r="FK740" s="43"/>
      <c r="FL740" s="43"/>
      <c r="FM740" s="43"/>
      <c r="FN740" s="43"/>
      <c r="FO740" s="43"/>
      <c r="FP740" s="43"/>
      <c r="FQ740" s="43"/>
      <c r="FR740" s="43"/>
      <c r="FS740" s="43"/>
      <c r="FT740" s="43"/>
      <c r="FU740" s="43"/>
      <c r="FV740" s="43"/>
      <c r="FW740" s="43"/>
      <c r="FX740" s="43"/>
      <c r="FY740" s="43"/>
      <c r="FZ740" s="43"/>
      <c r="GA740" s="43"/>
      <c r="GB740" s="43"/>
      <c r="GC740" s="43"/>
      <c r="GD740" s="43"/>
      <c r="GE740" s="43"/>
      <c r="GF740" s="43"/>
      <c r="GG740" s="43"/>
      <c r="GH740" s="43"/>
      <c r="GI740" s="43"/>
      <c r="GJ740" s="43"/>
      <c r="GK740" s="43"/>
      <c r="GL740" s="43"/>
      <c r="GM740" s="43"/>
      <c r="GN740" s="43"/>
      <c r="GO740" s="43"/>
      <c r="GP740" s="43"/>
      <c r="GQ740" s="43"/>
      <c r="GR740" s="43"/>
      <c r="GS740" s="43"/>
      <c r="GT740" s="43"/>
      <c r="GU740" s="43"/>
      <c r="GV740" s="43"/>
      <c r="GW740" s="43"/>
      <c r="GX740" s="43"/>
      <c r="GY740" s="43"/>
      <c r="GZ740" s="43"/>
      <c r="HA740" s="43"/>
      <c r="HB740" s="43"/>
    </row>
    <row r="741" spans="1:210" x14ac:dyDescent="0.6">
      <c r="A741" s="327">
        <v>30</v>
      </c>
      <c r="B741" s="198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  <c r="AH741" s="43"/>
      <c r="AI741" s="43"/>
      <c r="AJ741" s="43"/>
      <c r="AK741" s="43"/>
      <c r="AL741" s="43"/>
      <c r="AM741" s="43"/>
      <c r="AN741" s="43"/>
      <c r="AO741" s="43"/>
      <c r="AP741" s="43"/>
      <c r="AQ741" s="43"/>
      <c r="AR741" s="43"/>
      <c r="AS741" s="43"/>
      <c r="AT741" s="43"/>
      <c r="AU741" s="43"/>
      <c r="AV741" s="43"/>
      <c r="AW741" s="43"/>
      <c r="AX741" s="43"/>
      <c r="AY741" s="43"/>
      <c r="AZ741" s="43"/>
      <c r="BA741" s="308"/>
      <c r="BB741" s="43"/>
      <c r="BC741" s="43"/>
      <c r="BD741" s="43"/>
      <c r="BE741" s="43"/>
      <c r="BF741" s="43"/>
      <c r="BG741" s="43"/>
      <c r="BH741" s="43"/>
      <c r="BI741" s="43"/>
      <c r="BJ741" s="43"/>
      <c r="BK741" s="43"/>
      <c r="BL741" s="43"/>
      <c r="BM741" s="43"/>
      <c r="BN741" s="43"/>
      <c r="BO741" s="43"/>
      <c r="BP741" s="43"/>
      <c r="BQ741" s="43"/>
      <c r="BR741" s="43"/>
      <c r="BS741" s="43"/>
      <c r="BT741" s="43"/>
      <c r="BU741" s="43"/>
      <c r="BV741" s="43"/>
      <c r="BW741" s="43"/>
      <c r="BX741" s="43"/>
      <c r="BY741" s="43"/>
      <c r="BZ741" s="43"/>
      <c r="CA741" s="43"/>
      <c r="CB741" s="43"/>
      <c r="CC741" s="43"/>
      <c r="CD741" s="43"/>
      <c r="CE741" s="43"/>
      <c r="CF741" s="43"/>
      <c r="CG741" s="43"/>
      <c r="CH741" s="43"/>
      <c r="CI741" s="43"/>
      <c r="CJ741" s="43"/>
      <c r="CK741" s="43"/>
      <c r="CL741" s="43"/>
      <c r="CM741" s="43"/>
      <c r="CN741" s="43"/>
      <c r="CO741" s="43"/>
      <c r="CP741" s="43"/>
      <c r="CQ741" s="43"/>
      <c r="CR741" s="43"/>
      <c r="CS741" s="43"/>
      <c r="CT741" s="43"/>
      <c r="CU741" s="43"/>
      <c r="CV741" s="43"/>
      <c r="CW741" s="43"/>
      <c r="CX741" s="43"/>
      <c r="CY741" s="43"/>
      <c r="CZ741" s="43"/>
      <c r="DA741" s="43"/>
      <c r="DC741" s="198"/>
      <c r="DD741" s="43"/>
      <c r="DE741" s="43"/>
      <c r="DF741" s="43"/>
      <c r="DG741" s="43"/>
      <c r="DH741" s="43"/>
      <c r="DI741" s="43"/>
      <c r="DJ741" s="43"/>
      <c r="DK741" s="43"/>
      <c r="DL741" s="43"/>
      <c r="DM741" s="43"/>
      <c r="DN741" s="43"/>
      <c r="DO741" s="43"/>
      <c r="DP741" s="43"/>
      <c r="DQ741" s="43"/>
      <c r="DR741" s="43"/>
      <c r="DS741" s="43"/>
      <c r="DT741" s="43"/>
      <c r="DU741" s="43"/>
      <c r="DV741" s="43"/>
      <c r="DW741" s="43"/>
      <c r="DX741" s="43"/>
      <c r="DY741" s="43"/>
      <c r="DZ741" s="43"/>
      <c r="EA741" s="43"/>
      <c r="EB741" s="43"/>
      <c r="EC741" s="43"/>
      <c r="ED741" s="43"/>
      <c r="EE741" s="43"/>
      <c r="EF741" s="43"/>
      <c r="EG741" s="43"/>
      <c r="EH741" s="43"/>
      <c r="EI741" s="43"/>
      <c r="EJ741" s="43"/>
      <c r="EK741" s="43"/>
      <c r="EL741" s="43"/>
      <c r="EM741" s="43"/>
      <c r="EN741" s="43"/>
      <c r="EO741" s="43"/>
      <c r="EP741" s="43"/>
      <c r="EQ741" s="43"/>
      <c r="ER741" s="43"/>
      <c r="ES741" s="43"/>
      <c r="ET741" s="43"/>
      <c r="EU741" s="43"/>
      <c r="EV741" s="43"/>
      <c r="EW741" s="43"/>
      <c r="EX741" s="43"/>
      <c r="EY741" s="43"/>
      <c r="EZ741" s="43"/>
      <c r="FA741" s="43"/>
      <c r="FB741" s="308"/>
      <c r="FC741" s="43"/>
      <c r="FD741" s="43"/>
      <c r="FE741" s="43"/>
      <c r="FF741" s="43"/>
      <c r="FG741" s="43"/>
      <c r="FH741" s="43"/>
      <c r="FI741" s="43"/>
      <c r="FJ741" s="43"/>
      <c r="FK741" s="43"/>
      <c r="FL741" s="43"/>
      <c r="FM741" s="43"/>
      <c r="FN741" s="43"/>
      <c r="FO741" s="43"/>
      <c r="FP741" s="43"/>
      <c r="FQ741" s="43"/>
      <c r="FR741" s="43"/>
      <c r="FS741" s="43"/>
      <c r="FT741" s="43"/>
      <c r="FU741" s="43"/>
      <c r="FV741" s="43"/>
      <c r="FW741" s="43"/>
      <c r="FX741" s="43"/>
      <c r="FY741" s="43"/>
      <c r="FZ741" s="43"/>
      <c r="GA741" s="43"/>
      <c r="GB741" s="43"/>
      <c r="GC741" s="43"/>
      <c r="GD741" s="43"/>
      <c r="GE741" s="43"/>
      <c r="GF741" s="43"/>
      <c r="GG741" s="43"/>
      <c r="GH741" s="43"/>
      <c r="GI741" s="43"/>
      <c r="GJ741" s="43"/>
      <c r="GK741" s="43"/>
      <c r="GL741" s="43"/>
      <c r="GM741" s="43"/>
      <c r="GN741" s="43"/>
      <c r="GO741" s="43"/>
      <c r="GP741" s="43"/>
      <c r="GQ741" s="43"/>
      <c r="GR741" s="43"/>
      <c r="GS741" s="43"/>
      <c r="GT741" s="43"/>
      <c r="GU741" s="43"/>
      <c r="GV741" s="43"/>
      <c r="GW741" s="43"/>
      <c r="GX741" s="43"/>
      <c r="GY741" s="43"/>
      <c r="GZ741" s="43"/>
      <c r="HA741" s="43"/>
      <c r="HB741" s="43"/>
    </row>
    <row r="742" spans="1:210" x14ac:dyDescent="0.6">
      <c r="A742" s="327">
        <v>31</v>
      </c>
      <c r="B742" s="198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  <c r="AH742" s="43"/>
      <c r="AI742" s="43"/>
      <c r="AJ742" s="43"/>
      <c r="AK742" s="43"/>
      <c r="AL742" s="43"/>
      <c r="AM742" s="43"/>
      <c r="AN742" s="43"/>
      <c r="AO742" s="43"/>
      <c r="AP742" s="43"/>
      <c r="AQ742" s="43"/>
      <c r="AR742" s="43"/>
      <c r="AS742" s="43"/>
      <c r="AT742" s="43"/>
      <c r="AU742" s="43"/>
      <c r="AV742" s="43"/>
      <c r="AW742" s="43"/>
      <c r="AX742" s="43"/>
      <c r="AY742" s="43"/>
      <c r="AZ742" s="43"/>
      <c r="BA742" s="308"/>
      <c r="BB742" s="43"/>
      <c r="BC742" s="43"/>
      <c r="BD742" s="43"/>
      <c r="BE742" s="43"/>
      <c r="BF742" s="43"/>
      <c r="BG742" s="43"/>
      <c r="BH742" s="43"/>
      <c r="BI742" s="43"/>
      <c r="BJ742" s="43"/>
      <c r="BK742" s="43"/>
      <c r="BL742" s="43"/>
      <c r="BM742" s="43"/>
      <c r="BN742" s="43"/>
      <c r="BO742" s="43"/>
      <c r="BP742" s="43"/>
      <c r="BQ742" s="43"/>
      <c r="BR742" s="43"/>
      <c r="BS742" s="43"/>
      <c r="BT742" s="43"/>
      <c r="BU742" s="43"/>
      <c r="BV742" s="43"/>
      <c r="BW742" s="43"/>
      <c r="BX742" s="43"/>
      <c r="BY742" s="43"/>
      <c r="BZ742" s="43"/>
      <c r="CA742" s="43"/>
      <c r="CB742" s="43"/>
      <c r="CC742" s="43"/>
      <c r="CD742" s="43"/>
      <c r="CE742" s="43"/>
      <c r="CF742" s="43"/>
      <c r="CG742" s="43"/>
      <c r="CH742" s="43"/>
      <c r="CI742" s="43"/>
      <c r="CJ742" s="43"/>
      <c r="CK742" s="43"/>
      <c r="CL742" s="43"/>
      <c r="CM742" s="43"/>
      <c r="CN742" s="43"/>
      <c r="CO742" s="43"/>
      <c r="CP742" s="43"/>
      <c r="CQ742" s="43"/>
      <c r="CR742" s="43"/>
      <c r="CS742" s="43"/>
      <c r="CT742" s="43"/>
      <c r="CU742" s="43"/>
      <c r="CV742" s="43"/>
      <c r="CW742" s="43"/>
      <c r="CX742" s="43"/>
      <c r="CY742" s="43"/>
      <c r="CZ742" s="43"/>
      <c r="DA742" s="43"/>
      <c r="DC742" s="198"/>
      <c r="DD742" s="43"/>
      <c r="DE742" s="43"/>
      <c r="DF742" s="43"/>
      <c r="DG742" s="43"/>
      <c r="DH742" s="43"/>
      <c r="DI742" s="43"/>
      <c r="DJ742" s="43"/>
      <c r="DK742" s="43"/>
      <c r="DL742" s="43"/>
      <c r="DM742" s="43"/>
      <c r="DN742" s="43"/>
      <c r="DO742" s="43"/>
      <c r="DP742" s="43"/>
      <c r="DQ742" s="43"/>
      <c r="DR742" s="43"/>
      <c r="DS742" s="43"/>
      <c r="DT742" s="43"/>
      <c r="DU742" s="43"/>
      <c r="DV742" s="43"/>
      <c r="DW742" s="43"/>
      <c r="DX742" s="43"/>
      <c r="DY742" s="43"/>
      <c r="DZ742" s="43"/>
      <c r="EA742" s="43"/>
      <c r="EB742" s="43"/>
      <c r="EC742" s="43"/>
      <c r="ED742" s="43"/>
      <c r="EE742" s="43"/>
      <c r="EF742" s="43"/>
      <c r="EG742" s="43"/>
      <c r="EH742" s="43"/>
      <c r="EI742" s="43"/>
      <c r="EJ742" s="43"/>
      <c r="EK742" s="43"/>
      <c r="EL742" s="43"/>
      <c r="EM742" s="43"/>
      <c r="EN742" s="43"/>
      <c r="EO742" s="43"/>
      <c r="EP742" s="43"/>
      <c r="EQ742" s="43"/>
      <c r="ER742" s="43"/>
      <c r="ES742" s="43"/>
      <c r="ET742" s="43"/>
      <c r="EU742" s="43"/>
      <c r="EV742" s="43"/>
      <c r="EW742" s="43"/>
      <c r="EX742" s="43"/>
      <c r="EY742" s="43"/>
      <c r="EZ742" s="43"/>
      <c r="FA742" s="43"/>
      <c r="FB742" s="308"/>
      <c r="FC742" s="43"/>
      <c r="FD742" s="43"/>
      <c r="FE742" s="43"/>
      <c r="FF742" s="43"/>
      <c r="FG742" s="43"/>
      <c r="FH742" s="43"/>
      <c r="FI742" s="43"/>
      <c r="FJ742" s="43"/>
      <c r="FK742" s="43"/>
      <c r="FL742" s="43"/>
      <c r="FM742" s="43"/>
      <c r="FN742" s="43"/>
      <c r="FO742" s="43"/>
      <c r="FP742" s="43"/>
      <c r="FQ742" s="43"/>
      <c r="FR742" s="43"/>
      <c r="FS742" s="43"/>
      <c r="FT742" s="43"/>
      <c r="FU742" s="43"/>
      <c r="FV742" s="43"/>
      <c r="FW742" s="43"/>
      <c r="FX742" s="43"/>
      <c r="FY742" s="43"/>
      <c r="FZ742" s="43"/>
      <c r="GA742" s="43"/>
      <c r="GB742" s="43"/>
      <c r="GC742" s="43"/>
      <c r="GD742" s="43"/>
      <c r="GE742" s="43"/>
      <c r="GF742" s="43"/>
      <c r="GG742" s="43"/>
      <c r="GH742" s="43"/>
      <c r="GI742" s="43"/>
      <c r="GJ742" s="43"/>
      <c r="GK742" s="43"/>
      <c r="GL742" s="43"/>
      <c r="GM742" s="43"/>
      <c r="GN742" s="43"/>
      <c r="GO742" s="43"/>
      <c r="GP742" s="43"/>
      <c r="GQ742" s="43"/>
      <c r="GR742" s="43"/>
      <c r="GS742" s="43"/>
      <c r="GT742" s="43"/>
      <c r="GU742" s="43"/>
      <c r="GV742" s="43"/>
      <c r="GW742" s="43"/>
      <c r="GX742" s="43"/>
      <c r="GY742" s="43"/>
      <c r="GZ742" s="43"/>
      <c r="HA742" s="43"/>
      <c r="HB742" s="43"/>
    </row>
    <row r="743" spans="1:210" x14ac:dyDescent="0.6">
      <c r="A743" s="327">
        <v>32</v>
      </c>
      <c r="B743" s="198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  <c r="AH743" s="43"/>
      <c r="AI743" s="43"/>
      <c r="AJ743" s="43"/>
      <c r="AK743" s="43"/>
      <c r="AL743" s="43"/>
      <c r="AM743" s="43"/>
      <c r="AN743" s="43"/>
      <c r="AO743" s="43"/>
      <c r="AP743" s="43"/>
      <c r="AQ743" s="43"/>
      <c r="AR743" s="43"/>
      <c r="AS743" s="43"/>
      <c r="AT743" s="43"/>
      <c r="AU743" s="43"/>
      <c r="AV743" s="43"/>
      <c r="AW743" s="43"/>
      <c r="AX743" s="43"/>
      <c r="AY743" s="43"/>
      <c r="AZ743" s="43"/>
      <c r="BA743" s="308"/>
      <c r="BB743" s="43"/>
      <c r="BC743" s="43"/>
      <c r="BD743" s="43"/>
      <c r="BE743" s="43"/>
      <c r="BF743" s="43"/>
      <c r="BG743" s="43"/>
      <c r="BH743" s="43"/>
      <c r="BI743" s="43"/>
      <c r="BJ743" s="43"/>
      <c r="BK743" s="43"/>
      <c r="BL743" s="43"/>
      <c r="BM743" s="43"/>
      <c r="BN743" s="43"/>
      <c r="BO743" s="43"/>
      <c r="BP743" s="43"/>
      <c r="BQ743" s="43"/>
      <c r="BR743" s="43"/>
      <c r="BS743" s="43"/>
      <c r="BT743" s="43"/>
      <c r="BU743" s="43"/>
      <c r="BV743" s="43"/>
      <c r="BW743" s="43"/>
      <c r="BX743" s="43"/>
      <c r="BY743" s="43"/>
      <c r="BZ743" s="43"/>
      <c r="CA743" s="43"/>
      <c r="CB743" s="43"/>
      <c r="CC743" s="43"/>
      <c r="CD743" s="43"/>
      <c r="CE743" s="43"/>
      <c r="CF743" s="43"/>
      <c r="CG743" s="43"/>
      <c r="CH743" s="43"/>
      <c r="CI743" s="43"/>
      <c r="CJ743" s="43"/>
      <c r="CK743" s="43"/>
      <c r="CL743" s="43"/>
      <c r="CM743" s="43"/>
      <c r="CN743" s="43"/>
      <c r="CO743" s="43"/>
      <c r="CP743" s="43"/>
      <c r="CQ743" s="43"/>
      <c r="CR743" s="43"/>
      <c r="CS743" s="43"/>
      <c r="CT743" s="43"/>
      <c r="CU743" s="43"/>
      <c r="CV743" s="43"/>
      <c r="CW743" s="43"/>
      <c r="CX743" s="43"/>
      <c r="CY743" s="43"/>
      <c r="CZ743" s="43"/>
      <c r="DA743" s="43"/>
      <c r="DC743" s="198"/>
      <c r="DD743" s="43"/>
      <c r="DE743" s="43"/>
      <c r="DF743" s="43"/>
      <c r="DG743" s="43"/>
      <c r="DH743" s="43"/>
      <c r="DI743" s="43"/>
      <c r="DJ743" s="43"/>
      <c r="DK743" s="43"/>
      <c r="DL743" s="43"/>
      <c r="DM743" s="43"/>
      <c r="DN743" s="43"/>
      <c r="DO743" s="43"/>
      <c r="DP743" s="43"/>
      <c r="DQ743" s="43"/>
      <c r="DR743" s="43"/>
      <c r="DS743" s="43"/>
      <c r="DT743" s="43"/>
      <c r="DU743" s="43"/>
      <c r="DV743" s="43"/>
      <c r="DW743" s="43"/>
      <c r="DX743" s="43"/>
      <c r="DY743" s="43"/>
      <c r="DZ743" s="43"/>
      <c r="EA743" s="43"/>
      <c r="EB743" s="43"/>
      <c r="EC743" s="43"/>
      <c r="ED743" s="43"/>
      <c r="EE743" s="43"/>
      <c r="EF743" s="43"/>
      <c r="EG743" s="43"/>
      <c r="EH743" s="43"/>
      <c r="EI743" s="43"/>
      <c r="EJ743" s="43"/>
      <c r="EK743" s="43"/>
      <c r="EL743" s="43"/>
      <c r="EM743" s="43"/>
      <c r="EN743" s="43"/>
      <c r="EO743" s="43"/>
      <c r="EP743" s="43"/>
      <c r="EQ743" s="43"/>
      <c r="ER743" s="43"/>
      <c r="ES743" s="43"/>
      <c r="ET743" s="43"/>
      <c r="EU743" s="43"/>
      <c r="EV743" s="43"/>
      <c r="EW743" s="43"/>
      <c r="EX743" s="43"/>
      <c r="EY743" s="43"/>
      <c r="EZ743" s="43"/>
      <c r="FA743" s="43"/>
      <c r="FB743" s="308"/>
      <c r="FC743" s="43"/>
      <c r="FD743" s="43"/>
      <c r="FE743" s="43"/>
      <c r="FF743" s="43"/>
      <c r="FG743" s="43"/>
      <c r="FH743" s="43"/>
      <c r="FI743" s="43"/>
      <c r="FJ743" s="43"/>
      <c r="FK743" s="43"/>
      <c r="FL743" s="43"/>
      <c r="FM743" s="43"/>
      <c r="FN743" s="43"/>
      <c r="FO743" s="43"/>
      <c r="FP743" s="43"/>
      <c r="FQ743" s="43"/>
      <c r="FR743" s="43"/>
      <c r="FS743" s="43"/>
      <c r="FT743" s="43"/>
      <c r="FU743" s="43"/>
      <c r="FV743" s="43"/>
      <c r="FW743" s="43"/>
      <c r="FX743" s="43"/>
      <c r="FY743" s="43"/>
      <c r="FZ743" s="43"/>
      <c r="GA743" s="43"/>
      <c r="GB743" s="43"/>
      <c r="GC743" s="43"/>
      <c r="GD743" s="43"/>
      <c r="GE743" s="43"/>
      <c r="GF743" s="43"/>
      <c r="GG743" s="43"/>
      <c r="GH743" s="43"/>
      <c r="GI743" s="43"/>
      <c r="GJ743" s="43"/>
      <c r="GK743" s="43"/>
      <c r="GL743" s="43"/>
      <c r="GM743" s="43"/>
      <c r="GN743" s="43"/>
      <c r="GO743" s="43"/>
      <c r="GP743" s="43"/>
      <c r="GQ743" s="43"/>
      <c r="GR743" s="43"/>
      <c r="GS743" s="43"/>
      <c r="GT743" s="43"/>
      <c r="GU743" s="43"/>
      <c r="GV743" s="43"/>
      <c r="GW743" s="43"/>
      <c r="GX743" s="43"/>
      <c r="GY743" s="43"/>
      <c r="GZ743" s="43"/>
      <c r="HA743" s="43"/>
      <c r="HB743" s="43"/>
    </row>
    <row r="744" spans="1:210" x14ac:dyDescent="0.6">
      <c r="A744" s="327">
        <v>33</v>
      </c>
      <c r="B744" s="198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  <c r="AH744" s="43"/>
      <c r="AI744" s="43"/>
      <c r="AJ744" s="43"/>
      <c r="AK744" s="43"/>
      <c r="AL744" s="43"/>
      <c r="AM744" s="43"/>
      <c r="AN744" s="43"/>
      <c r="AO744" s="43"/>
      <c r="AP744" s="43"/>
      <c r="AQ744" s="43"/>
      <c r="AR744" s="43"/>
      <c r="AS744" s="43"/>
      <c r="AT744" s="43"/>
      <c r="AU744" s="43"/>
      <c r="AV744" s="43"/>
      <c r="AW744" s="43"/>
      <c r="AX744" s="43"/>
      <c r="AY744" s="43"/>
      <c r="AZ744" s="43"/>
      <c r="BA744" s="308"/>
      <c r="BB744" s="43"/>
      <c r="BC744" s="43"/>
      <c r="BD744" s="43"/>
      <c r="BE744" s="43"/>
      <c r="BF744" s="43"/>
      <c r="BG744" s="43"/>
      <c r="BH744" s="43"/>
      <c r="BI744" s="43"/>
      <c r="BJ744" s="43"/>
      <c r="BK744" s="43"/>
      <c r="BL744" s="43"/>
      <c r="BM744" s="43"/>
      <c r="BN744" s="43"/>
      <c r="BO744" s="43"/>
      <c r="BP744" s="43"/>
      <c r="BQ744" s="43"/>
      <c r="BR744" s="43"/>
      <c r="BS744" s="43"/>
      <c r="BT744" s="43"/>
      <c r="BU744" s="43"/>
      <c r="BV744" s="43"/>
      <c r="BW744" s="43"/>
      <c r="BX744" s="43"/>
      <c r="BY744" s="43"/>
      <c r="BZ744" s="43"/>
      <c r="CA744" s="43"/>
      <c r="CB744" s="43"/>
      <c r="CC744" s="43"/>
      <c r="CD744" s="43"/>
      <c r="CE744" s="43"/>
      <c r="CF744" s="43"/>
      <c r="CG744" s="43"/>
      <c r="CH744" s="43"/>
      <c r="CI744" s="43"/>
      <c r="CJ744" s="43"/>
      <c r="CK744" s="43"/>
      <c r="CL744" s="43"/>
      <c r="CM744" s="43"/>
      <c r="CN744" s="43"/>
      <c r="CO744" s="43"/>
      <c r="CP744" s="43"/>
      <c r="CQ744" s="43"/>
      <c r="CR744" s="43"/>
      <c r="CS744" s="43"/>
      <c r="CT744" s="43"/>
      <c r="CU744" s="43"/>
      <c r="CV744" s="43"/>
      <c r="CW744" s="43"/>
      <c r="CX744" s="43"/>
      <c r="CY744" s="43"/>
      <c r="CZ744" s="43"/>
      <c r="DA744" s="43"/>
      <c r="DC744" s="198"/>
      <c r="DD744" s="43"/>
      <c r="DE744" s="43"/>
      <c r="DF744" s="43"/>
      <c r="DG744" s="43"/>
      <c r="DH744" s="43"/>
      <c r="DI744" s="43"/>
      <c r="DJ744" s="43"/>
      <c r="DK744" s="43"/>
      <c r="DL744" s="43"/>
      <c r="DM744" s="43"/>
      <c r="DN744" s="43"/>
      <c r="DO744" s="43"/>
      <c r="DP744" s="43"/>
      <c r="DQ744" s="43"/>
      <c r="DR744" s="43"/>
      <c r="DS744" s="43"/>
      <c r="DT744" s="43"/>
      <c r="DU744" s="43"/>
      <c r="DV744" s="43"/>
      <c r="DW744" s="43"/>
      <c r="DX744" s="43"/>
      <c r="DY744" s="43"/>
      <c r="DZ744" s="43"/>
      <c r="EA744" s="43"/>
      <c r="EB744" s="43"/>
      <c r="EC744" s="43"/>
      <c r="ED744" s="43"/>
      <c r="EE744" s="43"/>
      <c r="EF744" s="43"/>
      <c r="EG744" s="43"/>
      <c r="EH744" s="43"/>
      <c r="EI744" s="43"/>
      <c r="EJ744" s="43"/>
      <c r="EK744" s="43"/>
      <c r="EL744" s="43"/>
      <c r="EM744" s="43"/>
      <c r="EN744" s="43"/>
      <c r="EO744" s="43"/>
      <c r="EP744" s="43"/>
      <c r="EQ744" s="43"/>
      <c r="ER744" s="43"/>
      <c r="ES744" s="43"/>
      <c r="ET744" s="43"/>
      <c r="EU744" s="43"/>
      <c r="EV744" s="43"/>
      <c r="EW744" s="43"/>
      <c r="EX744" s="43"/>
      <c r="EY744" s="43"/>
      <c r="EZ744" s="43"/>
      <c r="FA744" s="43"/>
      <c r="FB744" s="308"/>
      <c r="FC744" s="43"/>
      <c r="FD744" s="43"/>
      <c r="FE744" s="43"/>
      <c r="FF744" s="43"/>
      <c r="FG744" s="43"/>
      <c r="FH744" s="43"/>
      <c r="FI744" s="43"/>
      <c r="FJ744" s="43"/>
      <c r="FK744" s="43"/>
      <c r="FL744" s="43"/>
      <c r="FM744" s="43"/>
      <c r="FN744" s="43"/>
      <c r="FO744" s="43"/>
      <c r="FP744" s="43"/>
      <c r="FQ744" s="43"/>
      <c r="FR744" s="43"/>
      <c r="FS744" s="43"/>
      <c r="FT744" s="43"/>
      <c r="FU744" s="43"/>
      <c r="FV744" s="43"/>
      <c r="FW744" s="43"/>
      <c r="FX744" s="43"/>
      <c r="FY744" s="43"/>
      <c r="FZ744" s="43"/>
      <c r="GA744" s="43"/>
      <c r="GB744" s="43"/>
      <c r="GC744" s="43"/>
      <c r="GD744" s="43"/>
      <c r="GE744" s="43"/>
      <c r="GF744" s="43"/>
      <c r="GG744" s="43"/>
      <c r="GH744" s="43"/>
      <c r="GI744" s="43"/>
      <c r="GJ744" s="43"/>
      <c r="GK744" s="43"/>
      <c r="GL744" s="43"/>
      <c r="GM744" s="43"/>
      <c r="GN744" s="43"/>
      <c r="GO744" s="43"/>
      <c r="GP744" s="43"/>
      <c r="GQ744" s="43"/>
      <c r="GR744" s="43"/>
      <c r="GS744" s="43"/>
      <c r="GT744" s="43"/>
      <c r="GU744" s="43"/>
      <c r="GV744" s="43"/>
      <c r="GW744" s="43"/>
      <c r="GX744" s="43"/>
      <c r="GY744" s="43"/>
      <c r="GZ744" s="43"/>
      <c r="HA744" s="43"/>
      <c r="HB744" s="43"/>
    </row>
    <row r="745" spans="1:210" x14ac:dyDescent="0.6">
      <c r="A745" s="327">
        <v>34</v>
      </c>
      <c r="B745" s="198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  <c r="AH745" s="43"/>
      <c r="AI745" s="43"/>
      <c r="AJ745" s="43"/>
      <c r="AK745" s="43"/>
      <c r="AL745" s="43"/>
      <c r="AM745" s="43"/>
      <c r="AN745" s="43"/>
      <c r="AO745" s="43"/>
      <c r="AP745" s="43"/>
      <c r="AQ745" s="43"/>
      <c r="AR745" s="43"/>
      <c r="AS745" s="43"/>
      <c r="AT745" s="43"/>
      <c r="AU745" s="43"/>
      <c r="AV745" s="43"/>
      <c r="AW745" s="43"/>
      <c r="AX745" s="43"/>
      <c r="AY745" s="43"/>
      <c r="AZ745" s="43"/>
      <c r="BA745" s="308"/>
      <c r="BB745" s="43"/>
      <c r="BC745" s="43"/>
      <c r="BD745" s="43"/>
      <c r="BE745" s="43"/>
      <c r="BF745" s="43"/>
      <c r="BG745" s="43"/>
      <c r="BH745" s="43"/>
      <c r="BI745" s="43"/>
      <c r="BJ745" s="43"/>
      <c r="BK745" s="43"/>
      <c r="BL745" s="43"/>
      <c r="BM745" s="43"/>
      <c r="BN745" s="43"/>
      <c r="BO745" s="43"/>
      <c r="BP745" s="43"/>
      <c r="BQ745" s="43"/>
      <c r="BR745" s="43"/>
      <c r="BS745" s="43"/>
      <c r="BT745" s="43"/>
      <c r="BU745" s="43"/>
      <c r="BV745" s="43"/>
      <c r="BW745" s="43"/>
      <c r="BX745" s="43"/>
      <c r="BY745" s="43"/>
      <c r="BZ745" s="43"/>
      <c r="CA745" s="43"/>
      <c r="CB745" s="43"/>
      <c r="CC745" s="43"/>
      <c r="CD745" s="43"/>
      <c r="CE745" s="43"/>
      <c r="CF745" s="43"/>
      <c r="CG745" s="43"/>
      <c r="CH745" s="43"/>
      <c r="CI745" s="43"/>
      <c r="CJ745" s="43"/>
      <c r="CK745" s="43"/>
      <c r="CL745" s="43"/>
      <c r="CM745" s="43"/>
      <c r="CN745" s="43"/>
      <c r="CO745" s="43"/>
      <c r="CP745" s="43"/>
      <c r="CQ745" s="43"/>
      <c r="CR745" s="43"/>
      <c r="CS745" s="43"/>
      <c r="CT745" s="43"/>
      <c r="CU745" s="43"/>
      <c r="CV745" s="43"/>
      <c r="CW745" s="43"/>
      <c r="CX745" s="43"/>
      <c r="CY745" s="43"/>
      <c r="CZ745" s="43"/>
      <c r="DA745" s="43"/>
      <c r="DC745" s="198"/>
      <c r="DD745" s="43"/>
      <c r="DE745" s="43"/>
      <c r="DF745" s="43"/>
      <c r="DG745" s="43"/>
      <c r="DH745" s="43"/>
      <c r="DI745" s="43"/>
      <c r="DJ745" s="43"/>
      <c r="DK745" s="43"/>
      <c r="DL745" s="43"/>
      <c r="DM745" s="43"/>
      <c r="DN745" s="43"/>
      <c r="DO745" s="43"/>
      <c r="DP745" s="43"/>
      <c r="DQ745" s="43"/>
      <c r="DR745" s="43"/>
      <c r="DS745" s="43"/>
      <c r="DT745" s="43"/>
      <c r="DU745" s="43"/>
      <c r="DV745" s="43"/>
      <c r="DW745" s="43"/>
      <c r="DX745" s="43"/>
      <c r="DY745" s="43"/>
      <c r="DZ745" s="43"/>
      <c r="EA745" s="43"/>
      <c r="EB745" s="43"/>
      <c r="EC745" s="43"/>
      <c r="ED745" s="43"/>
      <c r="EE745" s="43"/>
      <c r="EF745" s="43"/>
      <c r="EG745" s="43"/>
      <c r="EH745" s="43"/>
      <c r="EI745" s="43"/>
      <c r="EJ745" s="43"/>
      <c r="EK745" s="43"/>
      <c r="EL745" s="43"/>
      <c r="EM745" s="43"/>
      <c r="EN745" s="43"/>
      <c r="EO745" s="43"/>
      <c r="EP745" s="43"/>
      <c r="EQ745" s="43"/>
      <c r="ER745" s="43"/>
      <c r="ES745" s="43"/>
      <c r="ET745" s="43"/>
      <c r="EU745" s="43"/>
      <c r="EV745" s="43"/>
      <c r="EW745" s="43"/>
      <c r="EX745" s="43"/>
      <c r="EY745" s="43"/>
      <c r="EZ745" s="43"/>
      <c r="FA745" s="43"/>
      <c r="FB745" s="308"/>
      <c r="FC745" s="43"/>
      <c r="FD745" s="43"/>
      <c r="FE745" s="43"/>
      <c r="FF745" s="43"/>
      <c r="FG745" s="43"/>
      <c r="FH745" s="43"/>
      <c r="FI745" s="43"/>
      <c r="FJ745" s="43"/>
      <c r="FK745" s="43"/>
      <c r="FL745" s="43"/>
      <c r="FM745" s="43"/>
      <c r="FN745" s="43"/>
      <c r="FO745" s="43"/>
      <c r="FP745" s="43"/>
      <c r="FQ745" s="43"/>
      <c r="FR745" s="43"/>
      <c r="FS745" s="43"/>
      <c r="FT745" s="43"/>
      <c r="FU745" s="43"/>
      <c r="FV745" s="43"/>
      <c r="FW745" s="43"/>
      <c r="FX745" s="43"/>
      <c r="FY745" s="43"/>
      <c r="FZ745" s="43"/>
      <c r="GA745" s="43"/>
      <c r="GB745" s="43"/>
      <c r="GC745" s="43"/>
      <c r="GD745" s="43"/>
      <c r="GE745" s="43"/>
      <c r="GF745" s="43"/>
      <c r="GG745" s="43"/>
      <c r="GH745" s="43"/>
      <c r="GI745" s="43"/>
      <c r="GJ745" s="43"/>
      <c r="GK745" s="43"/>
      <c r="GL745" s="43"/>
      <c r="GM745" s="43"/>
      <c r="GN745" s="43"/>
      <c r="GO745" s="43"/>
      <c r="GP745" s="43"/>
      <c r="GQ745" s="43"/>
      <c r="GR745" s="43"/>
      <c r="GS745" s="43"/>
      <c r="GT745" s="43"/>
      <c r="GU745" s="43"/>
      <c r="GV745" s="43"/>
      <c r="GW745" s="43"/>
      <c r="GX745" s="43"/>
      <c r="GY745" s="43"/>
      <c r="GZ745" s="43"/>
      <c r="HA745" s="43"/>
      <c r="HB745" s="43"/>
    </row>
    <row r="746" spans="1:210" x14ac:dyDescent="0.6">
      <c r="A746" s="327">
        <v>35</v>
      </c>
      <c r="B746" s="198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  <c r="AH746" s="43"/>
      <c r="AI746" s="43"/>
      <c r="AJ746" s="43"/>
      <c r="AK746" s="43"/>
      <c r="AL746" s="43"/>
      <c r="AM746" s="43"/>
      <c r="AN746" s="43"/>
      <c r="AO746" s="43"/>
      <c r="AP746" s="43"/>
      <c r="AQ746" s="43"/>
      <c r="AR746" s="43"/>
      <c r="AS746" s="43"/>
      <c r="AT746" s="43"/>
      <c r="AU746" s="43"/>
      <c r="AV746" s="43"/>
      <c r="AW746" s="43"/>
      <c r="AX746" s="43"/>
      <c r="AY746" s="43"/>
      <c r="AZ746" s="43"/>
      <c r="BA746" s="308"/>
      <c r="BB746" s="43"/>
      <c r="BC746" s="43"/>
      <c r="BD746" s="43"/>
      <c r="BE746" s="43"/>
      <c r="BF746" s="43"/>
      <c r="BG746" s="43"/>
      <c r="BH746" s="43"/>
      <c r="BI746" s="43"/>
      <c r="BJ746" s="43"/>
      <c r="BK746" s="43"/>
      <c r="BL746" s="43"/>
      <c r="BM746" s="43"/>
      <c r="BN746" s="43"/>
      <c r="BO746" s="43"/>
      <c r="BP746" s="43"/>
      <c r="BQ746" s="43"/>
      <c r="BR746" s="43"/>
      <c r="BS746" s="43"/>
      <c r="BT746" s="43"/>
      <c r="BU746" s="43"/>
      <c r="BV746" s="43"/>
      <c r="BW746" s="43"/>
      <c r="BX746" s="43"/>
      <c r="BY746" s="43"/>
      <c r="BZ746" s="43"/>
      <c r="CA746" s="43"/>
      <c r="CB746" s="43"/>
      <c r="CC746" s="43"/>
      <c r="CD746" s="43"/>
      <c r="CE746" s="43"/>
      <c r="CF746" s="43"/>
      <c r="CG746" s="43"/>
      <c r="CH746" s="43"/>
      <c r="CI746" s="43"/>
      <c r="CJ746" s="43"/>
      <c r="CK746" s="43"/>
      <c r="CL746" s="43"/>
      <c r="CM746" s="43"/>
      <c r="CN746" s="43"/>
      <c r="CO746" s="43"/>
      <c r="CP746" s="43"/>
      <c r="CQ746" s="43"/>
      <c r="CR746" s="43"/>
      <c r="CS746" s="43"/>
      <c r="CT746" s="43"/>
      <c r="CU746" s="43"/>
      <c r="CV746" s="43"/>
      <c r="CW746" s="43"/>
      <c r="CX746" s="43"/>
      <c r="CY746" s="43"/>
      <c r="CZ746" s="43"/>
      <c r="DA746" s="43"/>
      <c r="DC746" s="198"/>
      <c r="DD746" s="43"/>
      <c r="DE746" s="43"/>
      <c r="DF746" s="43"/>
      <c r="DG746" s="43"/>
      <c r="DH746" s="43"/>
      <c r="DI746" s="43"/>
      <c r="DJ746" s="43"/>
      <c r="DK746" s="43"/>
      <c r="DL746" s="43"/>
      <c r="DM746" s="43"/>
      <c r="DN746" s="43"/>
      <c r="DO746" s="43"/>
      <c r="DP746" s="43"/>
      <c r="DQ746" s="43"/>
      <c r="DR746" s="43"/>
      <c r="DS746" s="43"/>
      <c r="DT746" s="43"/>
      <c r="DU746" s="43"/>
      <c r="DV746" s="43"/>
      <c r="DW746" s="43"/>
      <c r="DX746" s="43"/>
      <c r="DY746" s="43"/>
      <c r="DZ746" s="43"/>
      <c r="EA746" s="43"/>
      <c r="EB746" s="43"/>
      <c r="EC746" s="43"/>
      <c r="ED746" s="43"/>
      <c r="EE746" s="43"/>
      <c r="EF746" s="43"/>
      <c r="EG746" s="43"/>
      <c r="EH746" s="43"/>
      <c r="EI746" s="43"/>
      <c r="EJ746" s="43"/>
      <c r="EK746" s="43"/>
      <c r="EL746" s="43"/>
      <c r="EM746" s="43"/>
      <c r="EN746" s="43"/>
      <c r="EO746" s="43"/>
      <c r="EP746" s="43"/>
      <c r="EQ746" s="43"/>
      <c r="ER746" s="43"/>
      <c r="ES746" s="43"/>
      <c r="ET746" s="43"/>
      <c r="EU746" s="43"/>
      <c r="EV746" s="43"/>
      <c r="EW746" s="43"/>
      <c r="EX746" s="43"/>
      <c r="EY746" s="43"/>
      <c r="EZ746" s="43"/>
      <c r="FA746" s="43"/>
      <c r="FB746" s="308"/>
      <c r="FC746" s="43"/>
      <c r="FD746" s="43"/>
      <c r="FE746" s="43"/>
      <c r="FF746" s="43"/>
      <c r="FG746" s="43"/>
      <c r="FH746" s="43"/>
      <c r="FI746" s="43"/>
      <c r="FJ746" s="43"/>
      <c r="FK746" s="43"/>
      <c r="FL746" s="43"/>
      <c r="FM746" s="43"/>
      <c r="FN746" s="43"/>
      <c r="FO746" s="43"/>
      <c r="FP746" s="43"/>
      <c r="FQ746" s="43"/>
      <c r="FR746" s="43"/>
      <c r="FS746" s="43"/>
      <c r="FT746" s="43"/>
      <c r="FU746" s="43"/>
      <c r="FV746" s="43"/>
      <c r="FW746" s="43"/>
      <c r="FX746" s="43"/>
      <c r="FY746" s="43"/>
      <c r="FZ746" s="43"/>
      <c r="GA746" s="43"/>
      <c r="GB746" s="43"/>
      <c r="GC746" s="43"/>
      <c r="GD746" s="43"/>
      <c r="GE746" s="43"/>
      <c r="GF746" s="43"/>
      <c r="GG746" s="43"/>
      <c r="GH746" s="43"/>
      <c r="GI746" s="43"/>
      <c r="GJ746" s="43"/>
      <c r="GK746" s="43"/>
      <c r="GL746" s="43"/>
      <c r="GM746" s="43"/>
      <c r="GN746" s="43"/>
      <c r="GO746" s="43"/>
      <c r="GP746" s="43"/>
      <c r="GQ746" s="43"/>
      <c r="GR746" s="43"/>
      <c r="GS746" s="43"/>
      <c r="GT746" s="43"/>
      <c r="GU746" s="43"/>
      <c r="GV746" s="43"/>
      <c r="GW746" s="43"/>
      <c r="GX746" s="43"/>
      <c r="GY746" s="43"/>
      <c r="GZ746" s="43"/>
      <c r="HA746" s="43"/>
      <c r="HB746" s="43"/>
    </row>
    <row r="747" spans="1:210" x14ac:dyDescent="0.6">
      <c r="A747" s="327">
        <v>36</v>
      </c>
      <c r="B747" s="198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  <c r="AH747" s="43"/>
      <c r="AI747" s="43"/>
      <c r="AJ747" s="43"/>
      <c r="AK747" s="43"/>
      <c r="AL747" s="43"/>
      <c r="AM747" s="43"/>
      <c r="AN747" s="43"/>
      <c r="AO747" s="43"/>
      <c r="AP747" s="43"/>
      <c r="AQ747" s="43"/>
      <c r="AR747" s="43"/>
      <c r="AS747" s="43"/>
      <c r="AT747" s="43"/>
      <c r="AU747" s="43"/>
      <c r="AV747" s="43"/>
      <c r="AW747" s="43"/>
      <c r="AX747" s="43"/>
      <c r="AY747" s="43"/>
      <c r="AZ747" s="43"/>
      <c r="BA747" s="308"/>
      <c r="BB747" s="43"/>
      <c r="BC747" s="43"/>
      <c r="BD747" s="43"/>
      <c r="BE747" s="43"/>
      <c r="BF747" s="43"/>
      <c r="BG747" s="43"/>
      <c r="BH747" s="43"/>
      <c r="BI747" s="43"/>
      <c r="BJ747" s="43"/>
      <c r="BK747" s="43"/>
      <c r="BL747" s="43"/>
      <c r="BM747" s="43"/>
      <c r="BN747" s="43"/>
      <c r="BO747" s="43"/>
      <c r="BP747" s="43"/>
      <c r="BQ747" s="43"/>
      <c r="BR747" s="43"/>
      <c r="BS747" s="43"/>
      <c r="BT747" s="43"/>
      <c r="BU747" s="43"/>
      <c r="BV747" s="43"/>
      <c r="BW747" s="43"/>
      <c r="BX747" s="43"/>
      <c r="BY747" s="43"/>
      <c r="BZ747" s="43"/>
      <c r="CA747" s="43"/>
      <c r="CB747" s="43"/>
      <c r="CC747" s="43"/>
      <c r="CD747" s="43"/>
      <c r="CE747" s="43"/>
      <c r="CF747" s="43"/>
      <c r="CG747" s="43"/>
      <c r="CH747" s="43"/>
      <c r="CI747" s="43"/>
      <c r="CJ747" s="43"/>
      <c r="CK747" s="43"/>
      <c r="CL747" s="43"/>
      <c r="CM747" s="43"/>
      <c r="CN747" s="43"/>
      <c r="CO747" s="43"/>
      <c r="CP747" s="43"/>
      <c r="CQ747" s="43"/>
      <c r="CR747" s="43"/>
      <c r="CS747" s="43"/>
      <c r="CT747" s="43"/>
      <c r="CU747" s="43"/>
      <c r="CV747" s="43"/>
      <c r="CW747" s="43"/>
      <c r="CX747" s="43"/>
      <c r="CY747" s="43"/>
      <c r="CZ747" s="43"/>
      <c r="DA747" s="43"/>
      <c r="DC747" s="198"/>
      <c r="DD747" s="43"/>
      <c r="DE747" s="43"/>
      <c r="DF747" s="43"/>
      <c r="DG747" s="43"/>
      <c r="DH747" s="43"/>
      <c r="DI747" s="43"/>
      <c r="DJ747" s="43"/>
      <c r="DK747" s="43"/>
      <c r="DL747" s="43"/>
      <c r="DM747" s="43"/>
      <c r="DN747" s="43"/>
      <c r="DO747" s="43"/>
      <c r="DP747" s="43"/>
      <c r="DQ747" s="43"/>
      <c r="DR747" s="43"/>
      <c r="DS747" s="43"/>
      <c r="DT747" s="43"/>
      <c r="DU747" s="43"/>
      <c r="DV747" s="43"/>
      <c r="DW747" s="43"/>
      <c r="DX747" s="43"/>
      <c r="DY747" s="43"/>
      <c r="DZ747" s="43"/>
      <c r="EA747" s="43"/>
      <c r="EB747" s="43"/>
      <c r="EC747" s="43"/>
      <c r="ED747" s="43"/>
      <c r="EE747" s="43"/>
      <c r="EF747" s="43"/>
      <c r="EG747" s="43"/>
      <c r="EH747" s="43"/>
      <c r="EI747" s="43"/>
      <c r="EJ747" s="43"/>
      <c r="EK747" s="43"/>
      <c r="EL747" s="43"/>
      <c r="EM747" s="43"/>
      <c r="EN747" s="43"/>
      <c r="EO747" s="43"/>
      <c r="EP747" s="43"/>
      <c r="EQ747" s="43"/>
      <c r="ER747" s="43"/>
      <c r="ES747" s="43"/>
      <c r="ET747" s="43"/>
      <c r="EU747" s="43"/>
      <c r="EV747" s="43"/>
      <c r="EW747" s="43"/>
      <c r="EX747" s="43"/>
      <c r="EY747" s="43"/>
      <c r="EZ747" s="43"/>
      <c r="FA747" s="43"/>
      <c r="FB747" s="308"/>
      <c r="FC747" s="43"/>
      <c r="FD747" s="43"/>
      <c r="FE747" s="43"/>
      <c r="FF747" s="43"/>
      <c r="FG747" s="43"/>
      <c r="FH747" s="43"/>
      <c r="FI747" s="43"/>
      <c r="FJ747" s="43"/>
      <c r="FK747" s="43"/>
      <c r="FL747" s="43"/>
      <c r="FM747" s="43"/>
      <c r="FN747" s="43"/>
      <c r="FO747" s="43"/>
      <c r="FP747" s="43"/>
      <c r="FQ747" s="43"/>
      <c r="FR747" s="43"/>
      <c r="FS747" s="43"/>
      <c r="FT747" s="43"/>
      <c r="FU747" s="43"/>
      <c r="FV747" s="43"/>
      <c r="FW747" s="43"/>
      <c r="FX747" s="43"/>
      <c r="FY747" s="43"/>
      <c r="FZ747" s="43"/>
      <c r="GA747" s="43"/>
      <c r="GB747" s="43"/>
      <c r="GC747" s="43"/>
      <c r="GD747" s="43"/>
      <c r="GE747" s="43"/>
      <c r="GF747" s="43"/>
      <c r="GG747" s="43"/>
      <c r="GH747" s="43"/>
      <c r="GI747" s="43"/>
      <c r="GJ747" s="43"/>
      <c r="GK747" s="43"/>
      <c r="GL747" s="43"/>
      <c r="GM747" s="43"/>
      <c r="GN747" s="43"/>
      <c r="GO747" s="43"/>
      <c r="GP747" s="43"/>
      <c r="GQ747" s="43"/>
      <c r="GR747" s="43"/>
      <c r="GS747" s="43"/>
      <c r="GT747" s="43"/>
      <c r="GU747" s="43"/>
      <c r="GV747" s="43"/>
      <c r="GW747" s="43"/>
      <c r="GX747" s="43"/>
      <c r="GY747" s="43"/>
      <c r="GZ747" s="43"/>
      <c r="HA747" s="43"/>
      <c r="HB747" s="43"/>
    </row>
    <row r="748" spans="1:210" x14ac:dyDescent="0.6">
      <c r="A748" s="327">
        <v>37</v>
      </c>
      <c r="B748" s="198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  <c r="AH748" s="43"/>
      <c r="AI748" s="43"/>
      <c r="AJ748" s="43"/>
      <c r="AK748" s="43"/>
      <c r="AL748" s="43"/>
      <c r="AM748" s="43"/>
      <c r="AN748" s="43"/>
      <c r="AO748" s="43"/>
      <c r="AP748" s="43"/>
      <c r="AQ748" s="43"/>
      <c r="AR748" s="43"/>
      <c r="AS748" s="43"/>
      <c r="AT748" s="43"/>
      <c r="AU748" s="43"/>
      <c r="AV748" s="43"/>
      <c r="AW748" s="43"/>
      <c r="AX748" s="43"/>
      <c r="AY748" s="43"/>
      <c r="AZ748" s="43"/>
      <c r="BA748" s="308"/>
      <c r="BB748" s="43"/>
      <c r="BC748" s="43"/>
      <c r="BD748" s="43"/>
      <c r="BE748" s="43"/>
      <c r="BF748" s="43"/>
      <c r="BG748" s="43"/>
      <c r="BH748" s="43"/>
      <c r="BI748" s="43"/>
      <c r="BJ748" s="43"/>
      <c r="BK748" s="43"/>
      <c r="BL748" s="43"/>
      <c r="BM748" s="43"/>
      <c r="BN748" s="43"/>
      <c r="BO748" s="43"/>
      <c r="BP748" s="43"/>
      <c r="BQ748" s="43"/>
      <c r="BR748" s="43"/>
      <c r="BS748" s="43"/>
      <c r="BT748" s="43"/>
      <c r="BU748" s="43"/>
      <c r="BV748" s="43"/>
      <c r="BW748" s="43"/>
      <c r="BX748" s="43"/>
      <c r="BY748" s="43"/>
      <c r="BZ748" s="43"/>
      <c r="CA748" s="43"/>
      <c r="CB748" s="43"/>
      <c r="CC748" s="43"/>
      <c r="CD748" s="43"/>
      <c r="CE748" s="43"/>
      <c r="CF748" s="43"/>
      <c r="CG748" s="43"/>
      <c r="CH748" s="43"/>
      <c r="CI748" s="43"/>
      <c r="CJ748" s="43"/>
      <c r="CK748" s="43"/>
      <c r="CL748" s="43"/>
      <c r="CM748" s="43"/>
      <c r="CN748" s="43"/>
      <c r="CO748" s="43"/>
      <c r="CP748" s="43"/>
      <c r="CQ748" s="43"/>
      <c r="CR748" s="43"/>
      <c r="CS748" s="43"/>
      <c r="CT748" s="43"/>
      <c r="CU748" s="43"/>
      <c r="CV748" s="43"/>
      <c r="CW748" s="43"/>
      <c r="CX748" s="43"/>
      <c r="CY748" s="43"/>
      <c r="CZ748" s="43"/>
      <c r="DA748" s="43"/>
      <c r="DC748" s="198"/>
      <c r="DD748" s="43"/>
      <c r="DE748" s="43"/>
      <c r="DF748" s="43"/>
      <c r="DG748" s="43"/>
      <c r="DH748" s="43"/>
      <c r="DI748" s="43"/>
      <c r="DJ748" s="43"/>
      <c r="DK748" s="43"/>
      <c r="DL748" s="43"/>
      <c r="DM748" s="43"/>
      <c r="DN748" s="43"/>
      <c r="DO748" s="43"/>
      <c r="DP748" s="43"/>
      <c r="DQ748" s="43"/>
      <c r="DR748" s="43"/>
      <c r="DS748" s="43"/>
      <c r="DT748" s="43"/>
      <c r="DU748" s="43"/>
      <c r="DV748" s="43"/>
      <c r="DW748" s="43"/>
      <c r="DX748" s="43"/>
      <c r="DY748" s="43"/>
      <c r="DZ748" s="43"/>
      <c r="EA748" s="43"/>
      <c r="EB748" s="43"/>
      <c r="EC748" s="43"/>
      <c r="ED748" s="43"/>
      <c r="EE748" s="43"/>
      <c r="EF748" s="43"/>
      <c r="EG748" s="43"/>
      <c r="EH748" s="43"/>
      <c r="EI748" s="43"/>
      <c r="EJ748" s="43"/>
      <c r="EK748" s="43"/>
      <c r="EL748" s="43"/>
      <c r="EM748" s="43"/>
      <c r="EN748" s="43"/>
      <c r="EO748" s="43"/>
      <c r="EP748" s="43"/>
      <c r="EQ748" s="43"/>
      <c r="ER748" s="43"/>
      <c r="ES748" s="43"/>
      <c r="ET748" s="43"/>
      <c r="EU748" s="43"/>
      <c r="EV748" s="43"/>
      <c r="EW748" s="43"/>
      <c r="EX748" s="43"/>
      <c r="EY748" s="43"/>
      <c r="EZ748" s="43"/>
      <c r="FA748" s="43"/>
      <c r="FB748" s="308"/>
      <c r="FC748" s="43"/>
      <c r="FD748" s="43"/>
      <c r="FE748" s="43"/>
      <c r="FF748" s="43"/>
      <c r="FG748" s="43"/>
      <c r="FH748" s="43"/>
      <c r="FI748" s="43"/>
      <c r="FJ748" s="43"/>
      <c r="FK748" s="43"/>
      <c r="FL748" s="43"/>
      <c r="FM748" s="43"/>
      <c r="FN748" s="43"/>
      <c r="FO748" s="43"/>
      <c r="FP748" s="43"/>
      <c r="FQ748" s="43"/>
      <c r="FR748" s="43"/>
      <c r="FS748" s="43"/>
      <c r="FT748" s="43"/>
      <c r="FU748" s="43"/>
      <c r="FV748" s="43"/>
      <c r="FW748" s="43"/>
      <c r="FX748" s="43"/>
      <c r="FY748" s="43"/>
      <c r="FZ748" s="43"/>
      <c r="GA748" s="43"/>
      <c r="GB748" s="43"/>
      <c r="GC748" s="43"/>
      <c r="GD748" s="43"/>
      <c r="GE748" s="43"/>
      <c r="GF748" s="43"/>
      <c r="GG748" s="43"/>
      <c r="GH748" s="43"/>
      <c r="GI748" s="43"/>
      <c r="GJ748" s="43"/>
      <c r="GK748" s="43"/>
      <c r="GL748" s="43"/>
      <c r="GM748" s="43"/>
      <c r="GN748" s="43"/>
      <c r="GO748" s="43"/>
      <c r="GP748" s="43"/>
      <c r="GQ748" s="43"/>
      <c r="GR748" s="43"/>
      <c r="GS748" s="43"/>
      <c r="GT748" s="43"/>
      <c r="GU748" s="43"/>
      <c r="GV748" s="43"/>
      <c r="GW748" s="43"/>
      <c r="GX748" s="43"/>
      <c r="GY748" s="43"/>
      <c r="GZ748" s="43"/>
      <c r="HA748" s="43"/>
      <c r="HB748" s="43"/>
    </row>
    <row r="749" spans="1:210" x14ac:dyDescent="0.6">
      <c r="A749" s="327">
        <v>38</v>
      </c>
      <c r="B749" s="198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  <c r="AH749" s="43"/>
      <c r="AI749" s="43"/>
      <c r="AJ749" s="43"/>
      <c r="AK749" s="43"/>
      <c r="AL749" s="43"/>
      <c r="AM749" s="43"/>
      <c r="AN749" s="43"/>
      <c r="AO749" s="43"/>
      <c r="AP749" s="43"/>
      <c r="AQ749" s="43"/>
      <c r="AR749" s="43"/>
      <c r="AS749" s="43"/>
      <c r="AT749" s="43"/>
      <c r="AU749" s="43"/>
      <c r="AV749" s="43"/>
      <c r="AW749" s="43"/>
      <c r="AX749" s="43"/>
      <c r="AY749" s="43"/>
      <c r="AZ749" s="43"/>
      <c r="BA749" s="308"/>
      <c r="BB749" s="43"/>
      <c r="BC749" s="43"/>
      <c r="BD749" s="43"/>
      <c r="BE749" s="43"/>
      <c r="BF749" s="43"/>
      <c r="BG749" s="43"/>
      <c r="BH749" s="43"/>
      <c r="BI749" s="43"/>
      <c r="BJ749" s="43"/>
      <c r="BK749" s="43"/>
      <c r="BL749" s="43"/>
      <c r="BM749" s="43"/>
      <c r="BN749" s="43"/>
      <c r="BO749" s="43"/>
      <c r="BP749" s="43"/>
      <c r="BQ749" s="43"/>
      <c r="BR749" s="43"/>
      <c r="BS749" s="43"/>
      <c r="BT749" s="43"/>
      <c r="BU749" s="43"/>
      <c r="BV749" s="43"/>
      <c r="BW749" s="43"/>
      <c r="BX749" s="43"/>
      <c r="BY749" s="43"/>
      <c r="BZ749" s="43"/>
      <c r="CA749" s="43"/>
      <c r="CB749" s="43"/>
      <c r="CC749" s="43"/>
      <c r="CD749" s="43"/>
      <c r="CE749" s="43"/>
      <c r="CF749" s="43"/>
      <c r="CG749" s="43"/>
      <c r="CH749" s="43"/>
      <c r="CI749" s="43"/>
      <c r="CJ749" s="43"/>
      <c r="CK749" s="43"/>
      <c r="CL749" s="43"/>
      <c r="CM749" s="43"/>
      <c r="CN749" s="43"/>
      <c r="CO749" s="43"/>
      <c r="CP749" s="43"/>
      <c r="CQ749" s="43"/>
      <c r="CR749" s="43"/>
      <c r="CS749" s="43"/>
      <c r="CT749" s="43"/>
      <c r="CU749" s="43"/>
      <c r="CV749" s="43"/>
      <c r="CW749" s="43"/>
      <c r="CX749" s="43"/>
      <c r="CY749" s="43"/>
      <c r="CZ749" s="43"/>
      <c r="DA749" s="43"/>
      <c r="DC749" s="198"/>
      <c r="DD749" s="43"/>
      <c r="DE749" s="43"/>
      <c r="DF749" s="43"/>
      <c r="DG749" s="43"/>
      <c r="DH749" s="43"/>
      <c r="DI749" s="43"/>
      <c r="DJ749" s="43"/>
      <c r="DK749" s="43"/>
      <c r="DL749" s="43"/>
      <c r="DM749" s="43"/>
      <c r="DN749" s="43"/>
      <c r="DO749" s="43"/>
      <c r="DP749" s="43"/>
      <c r="DQ749" s="43"/>
      <c r="DR749" s="43"/>
      <c r="DS749" s="43"/>
      <c r="DT749" s="43"/>
      <c r="DU749" s="43"/>
      <c r="DV749" s="43"/>
      <c r="DW749" s="43"/>
      <c r="DX749" s="43"/>
      <c r="DY749" s="43"/>
      <c r="DZ749" s="43"/>
      <c r="EA749" s="43"/>
      <c r="EB749" s="43"/>
      <c r="EC749" s="43"/>
      <c r="ED749" s="43"/>
      <c r="EE749" s="43"/>
      <c r="EF749" s="43"/>
      <c r="EG749" s="43"/>
      <c r="EH749" s="43"/>
      <c r="EI749" s="43"/>
      <c r="EJ749" s="43"/>
      <c r="EK749" s="43"/>
      <c r="EL749" s="43"/>
      <c r="EM749" s="43"/>
      <c r="EN749" s="43"/>
      <c r="EO749" s="43"/>
      <c r="EP749" s="43"/>
      <c r="EQ749" s="43"/>
      <c r="ER749" s="43"/>
      <c r="ES749" s="43"/>
      <c r="ET749" s="43"/>
      <c r="EU749" s="43"/>
      <c r="EV749" s="43"/>
      <c r="EW749" s="43"/>
      <c r="EX749" s="43"/>
      <c r="EY749" s="43"/>
      <c r="EZ749" s="43"/>
      <c r="FA749" s="43"/>
      <c r="FB749" s="308"/>
      <c r="FC749" s="43"/>
      <c r="FD749" s="43"/>
      <c r="FE749" s="43"/>
      <c r="FF749" s="43"/>
      <c r="FG749" s="43"/>
      <c r="FH749" s="43"/>
      <c r="FI749" s="43"/>
      <c r="FJ749" s="43"/>
      <c r="FK749" s="43"/>
      <c r="FL749" s="43"/>
      <c r="FM749" s="43"/>
      <c r="FN749" s="43"/>
      <c r="FO749" s="43"/>
      <c r="FP749" s="43"/>
      <c r="FQ749" s="43"/>
      <c r="FR749" s="43"/>
      <c r="FS749" s="43"/>
      <c r="FT749" s="43"/>
      <c r="FU749" s="43"/>
      <c r="FV749" s="43"/>
      <c r="FW749" s="43"/>
      <c r="FX749" s="43"/>
      <c r="FY749" s="43"/>
      <c r="FZ749" s="43"/>
      <c r="GA749" s="43"/>
      <c r="GB749" s="43"/>
      <c r="GC749" s="43"/>
      <c r="GD749" s="43"/>
      <c r="GE749" s="43"/>
      <c r="GF749" s="43"/>
      <c r="GG749" s="43"/>
      <c r="GH749" s="43"/>
      <c r="GI749" s="43"/>
      <c r="GJ749" s="43"/>
      <c r="GK749" s="43"/>
      <c r="GL749" s="43"/>
      <c r="GM749" s="43"/>
      <c r="GN749" s="43"/>
      <c r="GO749" s="43"/>
      <c r="GP749" s="43"/>
      <c r="GQ749" s="43"/>
      <c r="GR749" s="43"/>
      <c r="GS749" s="43"/>
      <c r="GT749" s="43"/>
      <c r="GU749" s="43"/>
      <c r="GV749" s="43"/>
      <c r="GW749" s="43"/>
      <c r="GX749" s="43"/>
      <c r="GY749" s="43"/>
      <c r="GZ749" s="43"/>
      <c r="HA749" s="43"/>
      <c r="HB749" s="43"/>
    </row>
    <row r="750" spans="1:210" x14ac:dyDescent="0.6">
      <c r="A750" s="327">
        <v>39</v>
      </c>
      <c r="B750" s="198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  <c r="AH750" s="43"/>
      <c r="AI750" s="43"/>
      <c r="AJ750" s="43"/>
      <c r="AK750" s="43"/>
      <c r="AL750" s="43"/>
      <c r="AM750" s="43"/>
      <c r="AN750" s="43"/>
      <c r="AO750" s="43"/>
      <c r="AP750" s="43"/>
      <c r="AQ750" s="43"/>
      <c r="AR750" s="43"/>
      <c r="AS750" s="43"/>
      <c r="AT750" s="43"/>
      <c r="AU750" s="43"/>
      <c r="AV750" s="43"/>
      <c r="AW750" s="43"/>
      <c r="AX750" s="43"/>
      <c r="AY750" s="43"/>
      <c r="AZ750" s="43"/>
      <c r="BA750" s="308"/>
      <c r="BB750" s="43"/>
      <c r="BC750" s="43"/>
      <c r="BD750" s="43"/>
      <c r="BE750" s="43"/>
      <c r="BF750" s="43"/>
      <c r="BG750" s="43"/>
      <c r="BH750" s="43"/>
      <c r="BI750" s="43"/>
      <c r="BJ750" s="43"/>
      <c r="BK750" s="43"/>
      <c r="BL750" s="43"/>
      <c r="BM750" s="43"/>
      <c r="BN750" s="43"/>
      <c r="BO750" s="43"/>
      <c r="BP750" s="43"/>
      <c r="BQ750" s="43"/>
      <c r="BR750" s="43"/>
      <c r="BS750" s="43"/>
      <c r="BT750" s="43"/>
      <c r="BU750" s="43"/>
      <c r="BV750" s="43"/>
      <c r="BW750" s="43"/>
      <c r="BX750" s="43"/>
      <c r="BY750" s="43"/>
      <c r="BZ750" s="43"/>
      <c r="CA750" s="43"/>
      <c r="CB750" s="43"/>
      <c r="CC750" s="43"/>
      <c r="CD750" s="43"/>
      <c r="CE750" s="43"/>
      <c r="CF750" s="43"/>
      <c r="CG750" s="43"/>
      <c r="CH750" s="43"/>
      <c r="CI750" s="43"/>
      <c r="CJ750" s="43"/>
      <c r="CK750" s="43"/>
      <c r="CL750" s="43"/>
      <c r="CM750" s="43"/>
      <c r="CN750" s="43"/>
      <c r="CO750" s="43"/>
      <c r="CP750" s="43"/>
      <c r="CQ750" s="43"/>
      <c r="CR750" s="43"/>
      <c r="CS750" s="43"/>
      <c r="CT750" s="43"/>
      <c r="CU750" s="43"/>
      <c r="CV750" s="43"/>
      <c r="CW750" s="43"/>
      <c r="CX750" s="43"/>
      <c r="CY750" s="43"/>
      <c r="CZ750" s="43"/>
      <c r="DA750" s="43"/>
      <c r="DC750" s="198"/>
      <c r="DD750" s="43"/>
      <c r="DE750" s="43"/>
      <c r="DF750" s="43"/>
      <c r="DG750" s="43"/>
      <c r="DH750" s="43"/>
      <c r="DI750" s="43"/>
      <c r="DJ750" s="43"/>
      <c r="DK750" s="43"/>
      <c r="DL750" s="43"/>
      <c r="DM750" s="43"/>
      <c r="DN750" s="43"/>
      <c r="DO750" s="43"/>
      <c r="DP750" s="43"/>
      <c r="DQ750" s="43"/>
      <c r="DR750" s="43"/>
      <c r="DS750" s="43"/>
      <c r="DT750" s="43"/>
      <c r="DU750" s="43"/>
      <c r="DV750" s="43"/>
      <c r="DW750" s="43"/>
      <c r="DX750" s="43"/>
      <c r="DY750" s="43"/>
      <c r="DZ750" s="43"/>
      <c r="EA750" s="43"/>
      <c r="EB750" s="43"/>
      <c r="EC750" s="43"/>
      <c r="ED750" s="43"/>
      <c r="EE750" s="43"/>
      <c r="EF750" s="43"/>
      <c r="EG750" s="43"/>
      <c r="EH750" s="43"/>
      <c r="EI750" s="43"/>
      <c r="EJ750" s="43"/>
      <c r="EK750" s="43"/>
      <c r="EL750" s="43"/>
      <c r="EM750" s="43"/>
      <c r="EN750" s="43"/>
      <c r="EO750" s="43"/>
      <c r="EP750" s="43"/>
      <c r="EQ750" s="43"/>
      <c r="ER750" s="43"/>
      <c r="ES750" s="43"/>
      <c r="ET750" s="43"/>
      <c r="EU750" s="43"/>
      <c r="EV750" s="43"/>
      <c r="EW750" s="43"/>
      <c r="EX750" s="43"/>
      <c r="EY750" s="43"/>
      <c r="EZ750" s="43"/>
      <c r="FA750" s="43"/>
      <c r="FB750" s="308"/>
      <c r="FC750" s="43"/>
      <c r="FD750" s="43"/>
      <c r="FE750" s="43"/>
      <c r="FF750" s="43"/>
      <c r="FG750" s="43"/>
      <c r="FH750" s="43"/>
      <c r="FI750" s="43"/>
      <c r="FJ750" s="43"/>
      <c r="FK750" s="43"/>
      <c r="FL750" s="43"/>
      <c r="FM750" s="43"/>
      <c r="FN750" s="43"/>
      <c r="FO750" s="43"/>
      <c r="FP750" s="43"/>
      <c r="FQ750" s="43"/>
      <c r="FR750" s="43"/>
      <c r="FS750" s="43"/>
      <c r="FT750" s="43"/>
      <c r="FU750" s="43"/>
      <c r="FV750" s="43"/>
      <c r="FW750" s="43"/>
      <c r="FX750" s="43"/>
      <c r="FY750" s="43"/>
      <c r="FZ750" s="43"/>
      <c r="GA750" s="43"/>
      <c r="GB750" s="43"/>
      <c r="GC750" s="43"/>
      <c r="GD750" s="43"/>
      <c r="GE750" s="43"/>
      <c r="GF750" s="43"/>
      <c r="GG750" s="43"/>
      <c r="GH750" s="43"/>
      <c r="GI750" s="43"/>
      <c r="GJ750" s="43"/>
      <c r="GK750" s="43"/>
      <c r="GL750" s="43"/>
      <c r="GM750" s="43"/>
      <c r="GN750" s="43"/>
      <c r="GO750" s="43"/>
      <c r="GP750" s="43"/>
      <c r="GQ750" s="43"/>
      <c r="GR750" s="43"/>
      <c r="GS750" s="43"/>
      <c r="GT750" s="43"/>
      <c r="GU750" s="43"/>
      <c r="GV750" s="43"/>
      <c r="GW750" s="43"/>
      <c r="GX750" s="43"/>
      <c r="GY750" s="43"/>
      <c r="GZ750" s="43"/>
      <c r="HA750" s="43"/>
      <c r="HB750" s="43"/>
    </row>
    <row r="751" spans="1:210" x14ac:dyDescent="0.6">
      <c r="A751" s="327">
        <v>40</v>
      </c>
      <c r="B751" s="198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  <c r="AH751" s="43"/>
      <c r="AI751" s="43"/>
      <c r="AJ751" s="43"/>
      <c r="AK751" s="43"/>
      <c r="AL751" s="43"/>
      <c r="AM751" s="43"/>
      <c r="AN751" s="43"/>
      <c r="AO751" s="43"/>
      <c r="AP751" s="43"/>
      <c r="AQ751" s="43"/>
      <c r="AR751" s="43"/>
      <c r="AS751" s="43"/>
      <c r="AT751" s="43"/>
      <c r="AU751" s="43"/>
      <c r="AV751" s="43"/>
      <c r="AW751" s="43"/>
      <c r="AX751" s="43"/>
      <c r="AY751" s="43"/>
      <c r="AZ751" s="43"/>
      <c r="BA751" s="308"/>
      <c r="BB751" s="43"/>
      <c r="BC751" s="43"/>
      <c r="BD751" s="43"/>
      <c r="BE751" s="43"/>
      <c r="BF751" s="43"/>
      <c r="BG751" s="43"/>
      <c r="BH751" s="43"/>
      <c r="BI751" s="43"/>
      <c r="BJ751" s="43"/>
      <c r="BK751" s="43"/>
      <c r="BL751" s="43"/>
      <c r="BM751" s="43"/>
      <c r="BN751" s="43"/>
      <c r="BO751" s="43"/>
      <c r="BP751" s="43"/>
      <c r="BQ751" s="43"/>
      <c r="BR751" s="43"/>
      <c r="BS751" s="43"/>
      <c r="BT751" s="43"/>
      <c r="BU751" s="43"/>
      <c r="BV751" s="43"/>
      <c r="BW751" s="43"/>
      <c r="BX751" s="43"/>
      <c r="BY751" s="43"/>
      <c r="BZ751" s="43"/>
      <c r="CA751" s="43"/>
      <c r="CB751" s="43"/>
      <c r="CC751" s="43"/>
      <c r="CD751" s="43"/>
      <c r="CE751" s="43"/>
      <c r="CF751" s="43"/>
      <c r="CG751" s="43"/>
      <c r="CH751" s="43"/>
      <c r="CI751" s="43"/>
      <c r="CJ751" s="43"/>
      <c r="CK751" s="43"/>
      <c r="CL751" s="43"/>
      <c r="CM751" s="43"/>
      <c r="CN751" s="43"/>
      <c r="CO751" s="43"/>
      <c r="CP751" s="43"/>
      <c r="CQ751" s="43"/>
      <c r="CR751" s="43"/>
      <c r="CS751" s="43"/>
      <c r="CT751" s="43"/>
      <c r="CU751" s="43"/>
      <c r="CV751" s="43"/>
      <c r="CW751" s="43"/>
      <c r="CX751" s="43"/>
      <c r="CY751" s="43"/>
      <c r="CZ751" s="43"/>
      <c r="DA751" s="43"/>
      <c r="DC751" s="198"/>
      <c r="DD751" s="43"/>
      <c r="DE751" s="43"/>
      <c r="DF751" s="43"/>
      <c r="DG751" s="43"/>
      <c r="DH751" s="43"/>
      <c r="DI751" s="43"/>
      <c r="DJ751" s="43"/>
      <c r="DK751" s="43"/>
      <c r="DL751" s="43"/>
      <c r="DM751" s="43"/>
      <c r="DN751" s="43"/>
      <c r="DO751" s="43"/>
      <c r="DP751" s="43"/>
      <c r="DQ751" s="43"/>
      <c r="DR751" s="43"/>
      <c r="DS751" s="43"/>
      <c r="DT751" s="43"/>
      <c r="DU751" s="43"/>
      <c r="DV751" s="43"/>
      <c r="DW751" s="43"/>
      <c r="DX751" s="43"/>
      <c r="DY751" s="43"/>
      <c r="DZ751" s="43"/>
      <c r="EA751" s="43"/>
      <c r="EB751" s="43"/>
      <c r="EC751" s="43"/>
      <c r="ED751" s="43"/>
      <c r="EE751" s="43"/>
      <c r="EF751" s="43"/>
      <c r="EG751" s="43"/>
      <c r="EH751" s="43"/>
      <c r="EI751" s="43"/>
      <c r="EJ751" s="43"/>
      <c r="EK751" s="43"/>
      <c r="EL751" s="43"/>
      <c r="EM751" s="43"/>
      <c r="EN751" s="43"/>
      <c r="EO751" s="43"/>
      <c r="EP751" s="43"/>
      <c r="EQ751" s="43"/>
      <c r="ER751" s="43"/>
      <c r="ES751" s="43"/>
      <c r="ET751" s="43"/>
      <c r="EU751" s="43"/>
      <c r="EV751" s="43"/>
      <c r="EW751" s="43"/>
      <c r="EX751" s="43"/>
      <c r="EY751" s="43"/>
      <c r="EZ751" s="43"/>
      <c r="FA751" s="43"/>
      <c r="FB751" s="308"/>
      <c r="FC751" s="43"/>
      <c r="FD751" s="43"/>
      <c r="FE751" s="43"/>
      <c r="FF751" s="43"/>
      <c r="FG751" s="43"/>
      <c r="FH751" s="43"/>
      <c r="FI751" s="43"/>
      <c r="FJ751" s="43"/>
      <c r="FK751" s="43"/>
      <c r="FL751" s="43"/>
      <c r="FM751" s="43"/>
      <c r="FN751" s="43"/>
      <c r="FO751" s="43"/>
      <c r="FP751" s="43"/>
      <c r="FQ751" s="43"/>
      <c r="FR751" s="43"/>
      <c r="FS751" s="43"/>
      <c r="FT751" s="43"/>
      <c r="FU751" s="43"/>
      <c r="FV751" s="43"/>
      <c r="FW751" s="43"/>
      <c r="FX751" s="43"/>
      <c r="FY751" s="43"/>
      <c r="FZ751" s="43"/>
      <c r="GA751" s="43"/>
      <c r="GB751" s="43"/>
      <c r="GC751" s="43"/>
      <c r="GD751" s="43"/>
      <c r="GE751" s="43"/>
      <c r="GF751" s="43"/>
      <c r="GG751" s="43"/>
      <c r="GH751" s="43"/>
      <c r="GI751" s="43"/>
      <c r="GJ751" s="43"/>
      <c r="GK751" s="43"/>
      <c r="GL751" s="43"/>
      <c r="GM751" s="43"/>
      <c r="GN751" s="43"/>
      <c r="GO751" s="43"/>
      <c r="GP751" s="43"/>
      <c r="GQ751" s="43"/>
      <c r="GR751" s="43"/>
      <c r="GS751" s="43"/>
      <c r="GT751" s="43"/>
      <c r="GU751" s="43"/>
      <c r="GV751" s="43"/>
      <c r="GW751" s="43"/>
      <c r="GX751" s="43"/>
      <c r="GY751" s="43"/>
      <c r="GZ751" s="43"/>
      <c r="HA751" s="43"/>
      <c r="HB751" s="43"/>
    </row>
    <row r="752" spans="1:210" x14ac:dyDescent="0.6">
      <c r="A752" s="327">
        <v>41</v>
      </c>
      <c r="B752" s="198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  <c r="AH752" s="43"/>
      <c r="AI752" s="43"/>
      <c r="AJ752" s="43"/>
      <c r="AK752" s="43"/>
      <c r="AL752" s="43"/>
      <c r="AM752" s="43"/>
      <c r="AN752" s="43"/>
      <c r="AO752" s="43"/>
      <c r="AP752" s="43"/>
      <c r="AQ752" s="43"/>
      <c r="AR752" s="43"/>
      <c r="AS752" s="43"/>
      <c r="AT752" s="43"/>
      <c r="AU752" s="43"/>
      <c r="AV752" s="43"/>
      <c r="AW752" s="43"/>
      <c r="AX752" s="43"/>
      <c r="AY752" s="43"/>
      <c r="AZ752" s="43"/>
      <c r="BA752" s="308"/>
      <c r="BB752" s="43"/>
      <c r="BC752" s="43"/>
      <c r="BD752" s="43"/>
      <c r="BE752" s="43"/>
      <c r="BF752" s="43"/>
      <c r="BG752" s="43"/>
      <c r="BH752" s="43"/>
      <c r="BI752" s="43"/>
      <c r="BJ752" s="43"/>
      <c r="BK752" s="43"/>
      <c r="BL752" s="43"/>
      <c r="BM752" s="43"/>
      <c r="BN752" s="43"/>
      <c r="BO752" s="43"/>
      <c r="BP752" s="43"/>
      <c r="BQ752" s="43"/>
      <c r="BR752" s="43"/>
      <c r="BS752" s="43"/>
      <c r="BT752" s="43"/>
      <c r="BU752" s="43"/>
      <c r="BV752" s="43"/>
      <c r="BW752" s="43"/>
      <c r="BX752" s="43"/>
      <c r="BY752" s="43"/>
      <c r="BZ752" s="43"/>
      <c r="CA752" s="43"/>
      <c r="CB752" s="43"/>
      <c r="CC752" s="43"/>
      <c r="CD752" s="43"/>
      <c r="CE752" s="43"/>
      <c r="CF752" s="43"/>
      <c r="CG752" s="43"/>
      <c r="CH752" s="43"/>
      <c r="CI752" s="43"/>
      <c r="CJ752" s="43"/>
      <c r="CK752" s="43"/>
      <c r="CL752" s="43"/>
      <c r="CM752" s="43"/>
      <c r="CN752" s="43"/>
      <c r="CO752" s="43"/>
      <c r="CP752" s="43"/>
      <c r="CQ752" s="43"/>
      <c r="CR752" s="43"/>
      <c r="CS752" s="43"/>
      <c r="CT752" s="43"/>
      <c r="CU752" s="43"/>
      <c r="CV752" s="43"/>
      <c r="CW752" s="43"/>
      <c r="CX752" s="43"/>
      <c r="CY752" s="43"/>
      <c r="CZ752" s="43"/>
      <c r="DA752" s="43"/>
      <c r="DC752" s="198"/>
      <c r="DD752" s="43"/>
      <c r="DE752" s="43"/>
      <c r="DF752" s="43"/>
      <c r="DG752" s="43"/>
      <c r="DH752" s="43"/>
      <c r="DI752" s="43"/>
      <c r="DJ752" s="43"/>
      <c r="DK752" s="43"/>
      <c r="DL752" s="43"/>
      <c r="DM752" s="43"/>
      <c r="DN752" s="43"/>
      <c r="DO752" s="43"/>
      <c r="DP752" s="43"/>
      <c r="DQ752" s="43"/>
      <c r="DR752" s="43"/>
      <c r="DS752" s="43"/>
      <c r="DT752" s="43"/>
      <c r="DU752" s="43"/>
      <c r="DV752" s="43"/>
      <c r="DW752" s="43"/>
      <c r="DX752" s="43"/>
      <c r="DY752" s="43"/>
      <c r="DZ752" s="43"/>
      <c r="EA752" s="43"/>
      <c r="EB752" s="43"/>
      <c r="EC752" s="43"/>
      <c r="ED752" s="43"/>
      <c r="EE752" s="43"/>
      <c r="EF752" s="43"/>
      <c r="EG752" s="43"/>
      <c r="EH752" s="43"/>
      <c r="EI752" s="43"/>
      <c r="EJ752" s="43"/>
      <c r="EK752" s="43"/>
      <c r="EL752" s="43"/>
      <c r="EM752" s="43"/>
      <c r="EN752" s="43"/>
      <c r="EO752" s="43"/>
      <c r="EP752" s="43"/>
      <c r="EQ752" s="43"/>
      <c r="ER752" s="43"/>
      <c r="ES752" s="43"/>
      <c r="ET752" s="43"/>
      <c r="EU752" s="43"/>
      <c r="EV752" s="43"/>
      <c r="EW752" s="43"/>
      <c r="EX752" s="43"/>
      <c r="EY752" s="43"/>
      <c r="EZ752" s="43"/>
      <c r="FA752" s="43"/>
      <c r="FB752" s="308"/>
      <c r="FC752" s="43"/>
      <c r="FD752" s="43"/>
      <c r="FE752" s="43"/>
      <c r="FF752" s="43"/>
      <c r="FG752" s="43"/>
      <c r="FH752" s="43"/>
      <c r="FI752" s="43"/>
      <c r="FJ752" s="43"/>
      <c r="FK752" s="43"/>
      <c r="FL752" s="43"/>
      <c r="FM752" s="43"/>
      <c r="FN752" s="43"/>
      <c r="FO752" s="43"/>
      <c r="FP752" s="43"/>
      <c r="FQ752" s="43"/>
      <c r="FR752" s="43"/>
      <c r="FS752" s="43"/>
      <c r="FT752" s="43"/>
      <c r="FU752" s="43"/>
      <c r="FV752" s="43"/>
      <c r="FW752" s="43"/>
      <c r="FX752" s="43"/>
      <c r="FY752" s="43"/>
      <c r="FZ752" s="43"/>
      <c r="GA752" s="43"/>
      <c r="GB752" s="43"/>
      <c r="GC752" s="43"/>
      <c r="GD752" s="43"/>
      <c r="GE752" s="43"/>
      <c r="GF752" s="43"/>
      <c r="GG752" s="43"/>
      <c r="GH752" s="43"/>
      <c r="GI752" s="43"/>
      <c r="GJ752" s="43"/>
      <c r="GK752" s="43"/>
      <c r="GL752" s="43"/>
      <c r="GM752" s="43"/>
      <c r="GN752" s="43"/>
      <c r="GO752" s="43"/>
      <c r="GP752" s="43"/>
      <c r="GQ752" s="43"/>
      <c r="GR752" s="43"/>
      <c r="GS752" s="43"/>
      <c r="GT752" s="43"/>
      <c r="GU752" s="43"/>
      <c r="GV752" s="43"/>
      <c r="GW752" s="43"/>
      <c r="GX752" s="43"/>
      <c r="GY752" s="43"/>
      <c r="GZ752" s="43"/>
      <c r="HA752" s="43"/>
      <c r="HB752" s="43"/>
    </row>
    <row r="753" spans="1:210" x14ac:dyDescent="0.6">
      <c r="A753" s="327">
        <v>42</v>
      </c>
      <c r="B753" s="198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  <c r="AH753" s="43"/>
      <c r="AI753" s="43"/>
      <c r="AJ753" s="43"/>
      <c r="AK753" s="43"/>
      <c r="AL753" s="43"/>
      <c r="AM753" s="43"/>
      <c r="AN753" s="43"/>
      <c r="AO753" s="43"/>
      <c r="AP753" s="43"/>
      <c r="AQ753" s="43"/>
      <c r="AR753" s="43"/>
      <c r="AS753" s="43"/>
      <c r="AT753" s="43"/>
      <c r="AU753" s="43"/>
      <c r="AV753" s="43"/>
      <c r="AW753" s="43"/>
      <c r="AX753" s="43"/>
      <c r="AY753" s="43"/>
      <c r="AZ753" s="43"/>
      <c r="BA753" s="308"/>
      <c r="BB753" s="43"/>
      <c r="BC753" s="43"/>
      <c r="BD753" s="43"/>
      <c r="BE753" s="43"/>
      <c r="BF753" s="43"/>
      <c r="BG753" s="43"/>
      <c r="BH753" s="43"/>
      <c r="BI753" s="43"/>
      <c r="BJ753" s="43"/>
      <c r="BK753" s="43"/>
      <c r="BL753" s="43"/>
      <c r="BM753" s="43"/>
      <c r="BN753" s="43"/>
      <c r="BO753" s="43"/>
      <c r="BP753" s="43"/>
      <c r="BQ753" s="43"/>
      <c r="BR753" s="43"/>
      <c r="BS753" s="43"/>
      <c r="BT753" s="43"/>
      <c r="BU753" s="43"/>
      <c r="BV753" s="43"/>
      <c r="BW753" s="43"/>
      <c r="BX753" s="43"/>
      <c r="BY753" s="43"/>
      <c r="BZ753" s="43"/>
      <c r="CA753" s="43"/>
      <c r="CB753" s="43"/>
      <c r="CC753" s="43"/>
      <c r="CD753" s="43"/>
      <c r="CE753" s="43"/>
      <c r="CF753" s="43"/>
      <c r="CG753" s="43"/>
      <c r="CH753" s="43"/>
      <c r="CI753" s="43"/>
      <c r="CJ753" s="43"/>
      <c r="CK753" s="43"/>
      <c r="CL753" s="43"/>
      <c r="CM753" s="43"/>
      <c r="CN753" s="43"/>
      <c r="CO753" s="43"/>
      <c r="CP753" s="43"/>
      <c r="CQ753" s="43"/>
      <c r="CR753" s="43"/>
      <c r="CS753" s="43"/>
      <c r="CT753" s="43"/>
      <c r="CU753" s="43"/>
      <c r="CV753" s="43"/>
      <c r="CW753" s="43"/>
      <c r="CX753" s="43"/>
      <c r="CY753" s="43"/>
      <c r="CZ753" s="43"/>
      <c r="DA753" s="43"/>
      <c r="DC753" s="198"/>
      <c r="DD753" s="43"/>
      <c r="DE753" s="43"/>
      <c r="DF753" s="43"/>
      <c r="DG753" s="43"/>
      <c r="DH753" s="43"/>
      <c r="DI753" s="43"/>
      <c r="DJ753" s="43"/>
      <c r="DK753" s="43"/>
      <c r="DL753" s="43"/>
      <c r="DM753" s="43"/>
      <c r="DN753" s="43"/>
      <c r="DO753" s="43"/>
      <c r="DP753" s="43"/>
      <c r="DQ753" s="43"/>
      <c r="DR753" s="43"/>
      <c r="DS753" s="43"/>
      <c r="DT753" s="43"/>
      <c r="DU753" s="43"/>
      <c r="DV753" s="43"/>
      <c r="DW753" s="43"/>
      <c r="DX753" s="43"/>
      <c r="DY753" s="43"/>
      <c r="DZ753" s="43"/>
      <c r="EA753" s="43"/>
      <c r="EB753" s="43"/>
      <c r="EC753" s="43"/>
      <c r="ED753" s="43"/>
      <c r="EE753" s="43"/>
      <c r="EF753" s="43"/>
      <c r="EG753" s="43"/>
      <c r="EH753" s="43"/>
      <c r="EI753" s="43"/>
      <c r="EJ753" s="43"/>
      <c r="EK753" s="43"/>
      <c r="EL753" s="43"/>
      <c r="EM753" s="43"/>
      <c r="EN753" s="43"/>
      <c r="EO753" s="43"/>
      <c r="EP753" s="43"/>
      <c r="EQ753" s="43"/>
      <c r="ER753" s="43"/>
      <c r="ES753" s="43"/>
      <c r="ET753" s="43"/>
      <c r="EU753" s="43"/>
      <c r="EV753" s="43"/>
      <c r="EW753" s="43"/>
      <c r="EX753" s="43"/>
      <c r="EY753" s="43"/>
      <c r="EZ753" s="43"/>
      <c r="FA753" s="43"/>
      <c r="FB753" s="308"/>
      <c r="FC753" s="43"/>
      <c r="FD753" s="43"/>
      <c r="FE753" s="43"/>
      <c r="FF753" s="43"/>
      <c r="FG753" s="43"/>
      <c r="FH753" s="43"/>
      <c r="FI753" s="43"/>
      <c r="FJ753" s="43"/>
      <c r="FK753" s="43"/>
      <c r="FL753" s="43"/>
      <c r="FM753" s="43"/>
      <c r="FN753" s="43"/>
      <c r="FO753" s="43"/>
      <c r="FP753" s="43"/>
      <c r="FQ753" s="43"/>
      <c r="FR753" s="43"/>
      <c r="FS753" s="43"/>
      <c r="FT753" s="43"/>
      <c r="FU753" s="43"/>
      <c r="FV753" s="43"/>
      <c r="FW753" s="43"/>
      <c r="FX753" s="43"/>
      <c r="FY753" s="43"/>
      <c r="FZ753" s="43"/>
      <c r="GA753" s="43"/>
      <c r="GB753" s="43"/>
      <c r="GC753" s="43"/>
      <c r="GD753" s="43"/>
      <c r="GE753" s="43"/>
      <c r="GF753" s="43"/>
      <c r="GG753" s="43"/>
      <c r="GH753" s="43"/>
      <c r="GI753" s="43"/>
      <c r="GJ753" s="43"/>
      <c r="GK753" s="43"/>
      <c r="GL753" s="43"/>
      <c r="GM753" s="43"/>
      <c r="GN753" s="43"/>
      <c r="GO753" s="43"/>
      <c r="GP753" s="43"/>
      <c r="GQ753" s="43"/>
      <c r="GR753" s="43"/>
      <c r="GS753" s="43"/>
      <c r="GT753" s="43"/>
      <c r="GU753" s="43"/>
      <c r="GV753" s="43"/>
      <c r="GW753" s="43"/>
      <c r="GX753" s="43"/>
      <c r="GY753" s="43"/>
      <c r="GZ753" s="43"/>
      <c r="HA753" s="43"/>
      <c r="HB753" s="43"/>
    </row>
    <row r="754" spans="1:210" x14ac:dyDescent="0.6">
      <c r="A754" s="327">
        <v>43</v>
      </c>
      <c r="B754" s="198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  <c r="AH754" s="43"/>
      <c r="AI754" s="43"/>
      <c r="AJ754" s="43"/>
      <c r="AK754" s="43"/>
      <c r="AL754" s="43"/>
      <c r="AM754" s="43"/>
      <c r="AN754" s="43"/>
      <c r="AO754" s="43"/>
      <c r="AP754" s="43"/>
      <c r="AQ754" s="43"/>
      <c r="AR754" s="43"/>
      <c r="AS754" s="43"/>
      <c r="AT754" s="43"/>
      <c r="AU754" s="43"/>
      <c r="AV754" s="43"/>
      <c r="AW754" s="43"/>
      <c r="AX754" s="43"/>
      <c r="AY754" s="43"/>
      <c r="AZ754" s="43"/>
      <c r="BA754" s="308"/>
      <c r="BB754" s="43"/>
      <c r="BC754" s="43"/>
      <c r="BD754" s="43"/>
      <c r="BE754" s="43"/>
      <c r="BF754" s="43"/>
      <c r="BG754" s="43"/>
      <c r="BH754" s="43"/>
      <c r="BI754" s="43"/>
      <c r="BJ754" s="43"/>
      <c r="BK754" s="43"/>
      <c r="BL754" s="43"/>
      <c r="BM754" s="43"/>
      <c r="BN754" s="43"/>
      <c r="BO754" s="43"/>
      <c r="BP754" s="43"/>
      <c r="BQ754" s="43"/>
      <c r="BR754" s="43"/>
      <c r="BS754" s="43"/>
      <c r="BT754" s="43"/>
      <c r="BU754" s="43"/>
      <c r="BV754" s="43"/>
      <c r="BW754" s="43"/>
      <c r="BX754" s="43"/>
      <c r="BY754" s="43"/>
      <c r="BZ754" s="43"/>
      <c r="CA754" s="43"/>
      <c r="CB754" s="43"/>
      <c r="CC754" s="43"/>
      <c r="CD754" s="43"/>
      <c r="CE754" s="43"/>
      <c r="CF754" s="43"/>
      <c r="CG754" s="43"/>
      <c r="CH754" s="43"/>
      <c r="CI754" s="43"/>
      <c r="CJ754" s="43"/>
      <c r="CK754" s="43"/>
      <c r="CL754" s="43"/>
      <c r="CM754" s="43"/>
      <c r="CN754" s="43"/>
      <c r="CO754" s="43"/>
      <c r="CP754" s="43"/>
      <c r="CQ754" s="43"/>
      <c r="CR754" s="43"/>
      <c r="CS754" s="43"/>
      <c r="CT754" s="43"/>
      <c r="CU754" s="43"/>
      <c r="CV754" s="43"/>
      <c r="CW754" s="43"/>
      <c r="CX754" s="43"/>
      <c r="CY754" s="43"/>
      <c r="CZ754" s="43"/>
      <c r="DA754" s="43"/>
      <c r="DC754" s="198"/>
      <c r="DD754" s="43"/>
      <c r="DE754" s="43"/>
      <c r="DF754" s="43"/>
      <c r="DG754" s="43"/>
      <c r="DH754" s="43"/>
      <c r="DI754" s="43"/>
      <c r="DJ754" s="43"/>
      <c r="DK754" s="43"/>
      <c r="DL754" s="43"/>
      <c r="DM754" s="43"/>
      <c r="DN754" s="43"/>
      <c r="DO754" s="43"/>
      <c r="DP754" s="43"/>
      <c r="DQ754" s="43"/>
      <c r="DR754" s="43"/>
      <c r="DS754" s="43"/>
      <c r="DT754" s="43"/>
      <c r="DU754" s="43"/>
      <c r="DV754" s="43"/>
      <c r="DW754" s="43"/>
      <c r="DX754" s="43"/>
      <c r="DY754" s="43"/>
      <c r="DZ754" s="43"/>
      <c r="EA754" s="43"/>
      <c r="EB754" s="43"/>
      <c r="EC754" s="43"/>
      <c r="ED754" s="43"/>
      <c r="EE754" s="43"/>
      <c r="EF754" s="43"/>
      <c r="EG754" s="43"/>
      <c r="EH754" s="43"/>
      <c r="EI754" s="43"/>
      <c r="EJ754" s="43"/>
      <c r="EK754" s="43"/>
      <c r="EL754" s="43"/>
      <c r="EM754" s="43"/>
      <c r="EN754" s="43"/>
      <c r="EO754" s="43"/>
      <c r="EP754" s="43"/>
      <c r="EQ754" s="43"/>
      <c r="ER754" s="43"/>
      <c r="ES754" s="43"/>
      <c r="ET754" s="43"/>
      <c r="EU754" s="43"/>
      <c r="EV754" s="43"/>
      <c r="EW754" s="43"/>
      <c r="EX754" s="43"/>
      <c r="EY754" s="43"/>
      <c r="EZ754" s="43"/>
      <c r="FA754" s="43"/>
      <c r="FB754" s="308"/>
      <c r="FC754" s="43"/>
      <c r="FD754" s="43"/>
      <c r="FE754" s="43"/>
      <c r="FF754" s="43"/>
      <c r="FG754" s="43"/>
      <c r="FH754" s="43"/>
      <c r="FI754" s="43"/>
      <c r="FJ754" s="43"/>
      <c r="FK754" s="43"/>
      <c r="FL754" s="43"/>
      <c r="FM754" s="43"/>
      <c r="FN754" s="43"/>
      <c r="FO754" s="43"/>
      <c r="FP754" s="43"/>
      <c r="FQ754" s="43"/>
      <c r="FR754" s="43"/>
      <c r="FS754" s="43"/>
      <c r="FT754" s="43"/>
      <c r="FU754" s="43"/>
      <c r="FV754" s="43"/>
      <c r="FW754" s="43"/>
      <c r="FX754" s="43"/>
      <c r="FY754" s="43"/>
      <c r="FZ754" s="43"/>
      <c r="GA754" s="43"/>
      <c r="GB754" s="43"/>
      <c r="GC754" s="43"/>
      <c r="GD754" s="43"/>
      <c r="GE754" s="43"/>
      <c r="GF754" s="43"/>
      <c r="GG754" s="43"/>
      <c r="GH754" s="43"/>
      <c r="GI754" s="43"/>
      <c r="GJ754" s="43"/>
      <c r="GK754" s="43"/>
      <c r="GL754" s="43"/>
      <c r="GM754" s="43"/>
      <c r="GN754" s="43"/>
      <c r="GO754" s="43"/>
      <c r="GP754" s="43"/>
      <c r="GQ754" s="43"/>
      <c r="GR754" s="43"/>
      <c r="GS754" s="43"/>
      <c r="GT754" s="43"/>
      <c r="GU754" s="43"/>
      <c r="GV754" s="43"/>
      <c r="GW754" s="43"/>
      <c r="GX754" s="43"/>
      <c r="GY754" s="43"/>
      <c r="GZ754" s="43"/>
      <c r="HA754" s="43"/>
      <c r="HB754" s="43"/>
    </row>
    <row r="755" spans="1:210" x14ac:dyDescent="0.6">
      <c r="A755" s="327">
        <v>44</v>
      </c>
      <c r="B755" s="198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  <c r="AH755" s="43"/>
      <c r="AI755" s="43"/>
      <c r="AJ755" s="43"/>
      <c r="AK755" s="43"/>
      <c r="AL755" s="43"/>
      <c r="AM755" s="43"/>
      <c r="AN755" s="43"/>
      <c r="AO755" s="43"/>
      <c r="AP755" s="43"/>
      <c r="AQ755" s="43"/>
      <c r="AR755" s="43"/>
      <c r="AS755" s="43"/>
      <c r="AT755" s="43"/>
      <c r="AU755" s="43"/>
      <c r="AV755" s="43"/>
      <c r="AW755" s="43"/>
      <c r="AX755" s="43"/>
      <c r="AY755" s="43"/>
      <c r="AZ755" s="43"/>
      <c r="BA755" s="308"/>
      <c r="BB755" s="43"/>
      <c r="BC755" s="43"/>
      <c r="BD755" s="43"/>
      <c r="BE755" s="43"/>
      <c r="BF755" s="43"/>
      <c r="BG755" s="43"/>
      <c r="BH755" s="43"/>
      <c r="BI755" s="43"/>
      <c r="BJ755" s="43"/>
      <c r="BK755" s="43"/>
      <c r="BL755" s="43"/>
      <c r="BM755" s="43"/>
      <c r="BN755" s="43"/>
      <c r="BO755" s="43"/>
      <c r="BP755" s="43"/>
      <c r="BQ755" s="43"/>
      <c r="BR755" s="43"/>
      <c r="BS755" s="43"/>
      <c r="BT755" s="43"/>
      <c r="BU755" s="43"/>
      <c r="BV755" s="43"/>
      <c r="BW755" s="43"/>
      <c r="BX755" s="43"/>
      <c r="BY755" s="43"/>
      <c r="BZ755" s="43"/>
      <c r="CA755" s="43"/>
      <c r="CB755" s="43"/>
      <c r="CC755" s="43"/>
      <c r="CD755" s="43"/>
      <c r="CE755" s="43"/>
      <c r="CF755" s="43"/>
      <c r="CG755" s="43"/>
      <c r="CH755" s="43"/>
      <c r="CI755" s="43"/>
      <c r="CJ755" s="43"/>
      <c r="CK755" s="43"/>
      <c r="CL755" s="43"/>
      <c r="CM755" s="43"/>
      <c r="CN755" s="43"/>
      <c r="CO755" s="43"/>
      <c r="CP755" s="43"/>
      <c r="CQ755" s="43"/>
      <c r="CR755" s="43"/>
      <c r="CS755" s="43"/>
      <c r="CT755" s="43"/>
      <c r="CU755" s="43"/>
      <c r="CV755" s="43"/>
      <c r="CW755" s="43"/>
      <c r="CX755" s="43"/>
      <c r="CY755" s="43"/>
      <c r="CZ755" s="43"/>
      <c r="DA755" s="43"/>
      <c r="DC755" s="198"/>
      <c r="DD755" s="43"/>
      <c r="DE755" s="43"/>
      <c r="DF755" s="43"/>
      <c r="DG755" s="43"/>
      <c r="DH755" s="43"/>
      <c r="DI755" s="43"/>
      <c r="DJ755" s="43"/>
      <c r="DK755" s="43"/>
      <c r="DL755" s="43"/>
      <c r="DM755" s="43"/>
      <c r="DN755" s="43"/>
      <c r="DO755" s="43"/>
      <c r="DP755" s="43"/>
      <c r="DQ755" s="43"/>
      <c r="DR755" s="43"/>
      <c r="DS755" s="43"/>
      <c r="DT755" s="43"/>
      <c r="DU755" s="43"/>
      <c r="DV755" s="43"/>
      <c r="DW755" s="43"/>
      <c r="DX755" s="43"/>
      <c r="DY755" s="43"/>
      <c r="DZ755" s="43"/>
      <c r="EA755" s="43"/>
      <c r="EB755" s="43"/>
      <c r="EC755" s="43"/>
      <c r="ED755" s="43"/>
      <c r="EE755" s="43"/>
      <c r="EF755" s="43"/>
      <c r="EG755" s="43"/>
      <c r="EH755" s="43"/>
      <c r="EI755" s="43"/>
      <c r="EJ755" s="43"/>
      <c r="EK755" s="43"/>
      <c r="EL755" s="43"/>
      <c r="EM755" s="43"/>
      <c r="EN755" s="43"/>
      <c r="EO755" s="43"/>
      <c r="EP755" s="43"/>
      <c r="EQ755" s="43"/>
      <c r="ER755" s="43"/>
      <c r="ES755" s="43"/>
      <c r="ET755" s="43"/>
      <c r="EU755" s="43"/>
      <c r="EV755" s="43"/>
      <c r="EW755" s="43"/>
      <c r="EX755" s="43"/>
      <c r="EY755" s="43"/>
      <c r="EZ755" s="43"/>
      <c r="FA755" s="43"/>
      <c r="FB755" s="308"/>
      <c r="FC755" s="43"/>
      <c r="FD755" s="43"/>
      <c r="FE755" s="43"/>
      <c r="FF755" s="43"/>
      <c r="FG755" s="43"/>
      <c r="FH755" s="43"/>
      <c r="FI755" s="43"/>
      <c r="FJ755" s="43"/>
      <c r="FK755" s="43"/>
      <c r="FL755" s="43"/>
      <c r="FM755" s="43"/>
      <c r="FN755" s="43"/>
      <c r="FO755" s="43"/>
      <c r="FP755" s="43"/>
      <c r="FQ755" s="43"/>
      <c r="FR755" s="43"/>
      <c r="FS755" s="43"/>
      <c r="FT755" s="43"/>
      <c r="FU755" s="43"/>
      <c r="FV755" s="43"/>
      <c r="FW755" s="43"/>
      <c r="FX755" s="43"/>
      <c r="FY755" s="43"/>
      <c r="FZ755" s="43"/>
      <c r="GA755" s="43"/>
      <c r="GB755" s="43"/>
      <c r="GC755" s="43"/>
      <c r="GD755" s="43"/>
      <c r="GE755" s="43"/>
      <c r="GF755" s="43"/>
      <c r="GG755" s="43"/>
      <c r="GH755" s="43"/>
      <c r="GI755" s="43"/>
      <c r="GJ755" s="43"/>
      <c r="GK755" s="43"/>
      <c r="GL755" s="43"/>
      <c r="GM755" s="43"/>
      <c r="GN755" s="43"/>
      <c r="GO755" s="43"/>
      <c r="GP755" s="43"/>
      <c r="GQ755" s="43"/>
      <c r="GR755" s="43"/>
      <c r="GS755" s="43"/>
      <c r="GT755" s="43"/>
      <c r="GU755" s="43"/>
      <c r="GV755" s="43"/>
      <c r="GW755" s="43"/>
      <c r="GX755" s="43"/>
      <c r="GY755" s="43"/>
      <c r="GZ755" s="43"/>
      <c r="HA755" s="43"/>
      <c r="HB755" s="43"/>
    </row>
    <row r="756" spans="1:210" x14ac:dyDescent="0.6">
      <c r="A756" s="327">
        <v>45</v>
      </c>
      <c r="B756" s="198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  <c r="AH756" s="43"/>
      <c r="AI756" s="43"/>
      <c r="AJ756" s="43"/>
      <c r="AK756" s="43"/>
      <c r="AL756" s="43"/>
      <c r="AM756" s="43"/>
      <c r="AN756" s="43"/>
      <c r="AO756" s="43"/>
      <c r="AP756" s="43"/>
      <c r="AQ756" s="43"/>
      <c r="AR756" s="43"/>
      <c r="AS756" s="43"/>
      <c r="AT756" s="43"/>
      <c r="AU756" s="43"/>
      <c r="AV756" s="43"/>
      <c r="AW756" s="43"/>
      <c r="AX756" s="43"/>
      <c r="AY756" s="43"/>
      <c r="AZ756" s="43"/>
      <c r="BA756" s="308"/>
      <c r="BB756" s="43"/>
      <c r="BC756" s="43"/>
      <c r="BD756" s="43"/>
      <c r="BE756" s="43"/>
      <c r="BF756" s="43"/>
      <c r="BG756" s="43"/>
      <c r="BH756" s="43"/>
      <c r="BI756" s="43"/>
      <c r="BJ756" s="43"/>
      <c r="BK756" s="43"/>
      <c r="BL756" s="43"/>
      <c r="BM756" s="43"/>
      <c r="BN756" s="43"/>
      <c r="BO756" s="43"/>
      <c r="BP756" s="43"/>
      <c r="BQ756" s="43"/>
      <c r="BR756" s="43"/>
      <c r="BS756" s="43"/>
      <c r="BT756" s="43"/>
      <c r="BU756" s="43"/>
      <c r="BV756" s="43"/>
      <c r="BW756" s="43"/>
      <c r="BX756" s="43"/>
      <c r="BY756" s="43"/>
      <c r="BZ756" s="43"/>
      <c r="CA756" s="43"/>
      <c r="CB756" s="43"/>
      <c r="CC756" s="43"/>
      <c r="CD756" s="43"/>
      <c r="CE756" s="43"/>
      <c r="CF756" s="43"/>
      <c r="CG756" s="43"/>
      <c r="CH756" s="43"/>
      <c r="CI756" s="43"/>
      <c r="CJ756" s="43"/>
      <c r="CK756" s="43"/>
      <c r="CL756" s="43"/>
      <c r="CM756" s="43"/>
      <c r="CN756" s="43"/>
      <c r="CO756" s="43"/>
      <c r="CP756" s="43"/>
      <c r="CQ756" s="43"/>
      <c r="CR756" s="43"/>
      <c r="CS756" s="43"/>
      <c r="CT756" s="43"/>
      <c r="CU756" s="43"/>
      <c r="CV756" s="43"/>
      <c r="CW756" s="43"/>
      <c r="CX756" s="43"/>
      <c r="CY756" s="43"/>
      <c r="CZ756" s="43"/>
      <c r="DA756" s="43"/>
      <c r="DC756" s="198"/>
      <c r="DD756" s="43"/>
      <c r="DE756" s="43"/>
      <c r="DF756" s="43"/>
      <c r="DG756" s="43"/>
      <c r="DH756" s="43"/>
      <c r="DI756" s="43"/>
      <c r="DJ756" s="43"/>
      <c r="DK756" s="43"/>
      <c r="DL756" s="43"/>
      <c r="DM756" s="43"/>
      <c r="DN756" s="43"/>
      <c r="DO756" s="43"/>
      <c r="DP756" s="43"/>
      <c r="DQ756" s="43"/>
      <c r="DR756" s="43"/>
      <c r="DS756" s="43"/>
      <c r="DT756" s="43"/>
      <c r="DU756" s="43"/>
      <c r="DV756" s="43"/>
      <c r="DW756" s="43"/>
      <c r="DX756" s="43"/>
      <c r="DY756" s="43"/>
      <c r="DZ756" s="43"/>
      <c r="EA756" s="43"/>
      <c r="EB756" s="43"/>
      <c r="EC756" s="43"/>
      <c r="ED756" s="43"/>
      <c r="EE756" s="43"/>
      <c r="EF756" s="43"/>
      <c r="EG756" s="43"/>
      <c r="EH756" s="43"/>
      <c r="EI756" s="43"/>
      <c r="EJ756" s="43"/>
      <c r="EK756" s="43"/>
      <c r="EL756" s="43"/>
      <c r="EM756" s="43"/>
      <c r="EN756" s="43"/>
      <c r="EO756" s="43"/>
      <c r="EP756" s="43"/>
      <c r="EQ756" s="43"/>
      <c r="ER756" s="43"/>
      <c r="ES756" s="43"/>
      <c r="ET756" s="43"/>
      <c r="EU756" s="43"/>
      <c r="EV756" s="43"/>
      <c r="EW756" s="43"/>
      <c r="EX756" s="43"/>
      <c r="EY756" s="43"/>
      <c r="EZ756" s="43"/>
      <c r="FA756" s="43"/>
      <c r="FB756" s="308"/>
      <c r="FC756" s="43"/>
      <c r="FD756" s="43"/>
      <c r="FE756" s="43"/>
      <c r="FF756" s="43"/>
      <c r="FG756" s="43"/>
      <c r="FH756" s="43"/>
      <c r="FI756" s="43"/>
      <c r="FJ756" s="43"/>
      <c r="FK756" s="43"/>
      <c r="FL756" s="43"/>
      <c r="FM756" s="43"/>
      <c r="FN756" s="43"/>
      <c r="FO756" s="43"/>
      <c r="FP756" s="43"/>
      <c r="FQ756" s="43"/>
      <c r="FR756" s="43"/>
      <c r="FS756" s="43"/>
      <c r="FT756" s="43"/>
      <c r="FU756" s="43"/>
      <c r="FV756" s="43"/>
      <c r="FW756" s="43"/>
      <c r="FX756" s="43"/>
      <c r="FY756" s="43"/>
      <c r="FZ756" s="43"/>
      <c r="GA756" s="43"/>
      <c r="GB756" s="43"/>
      <c r="GC756" s="43"/>
      <c r="GD756" s="43"/>
      <c r="GE756" s="43"/>
      <c r="GF756" s="43"/>
      <c r="GG756" s="43"/>
      <c r="GH756" s="43"/>
      <c r="GI756" s="43"/>
      <c r="GJ756" s="43"/>
      <c r="GK756" s="43"/>
      <c r="GL756" s="43"/>
      <c r="GM756" s="43"/>
      <c r="GN756" s="43"/>
      <c r="GO756" s="43"/>
      <c r="GP756" s="43"/>
      <c r="GQ756" s="43"/>
      <c r="GR756" s="43"/>
      <c r="GS756" s="43"/>
      <c r="GT756" s="43"/>
      <c r="GU756" s="43"/>
      <c r="GV756" s="43"/>
      <c r="GW756" s="43"/>
      <c r="GX756" s="43"/>
      <c r="GY756" s="43"/>
      <c r="GZ756" s="43"/>
      <c r="HA756" s="43"/>
      <c r="HB756" s="43"/>
    </row>
    <row r="757" spans="1:210" x14ac:dyDescent="0.6">
      <c r="A757" s="327">
        <v>46</v>
      </c>
      <c r="B757" s="198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  <c r="AH757" s="43"/>
      <c r="AI757" s="43"/>
      <c r="AJ757" s="43"/>
      <c r="AK757" s="43"/>
      <c r="AL757" s="43"/>
      <c r="AM757" s="43"/>
      <c r="AN757" s="43"/>
      <c r="AO757" s="43"/>
      <c r="AP757" s="43"/>
      <c r="AQ757" s="43"/>
      <c r="AR757" s="43"/>
      <c r="AS757" s="43"/>
      <c r="AT757" s="43"/>
      <c r="AU757" s="43"/>
      <c r="AV757" s="43"/>
      <c r="AW757" s="43"/>
      <c r="AX757" s="43"/>
      <c r="AY757" s="43"/>
      <c r="AZ757" s="43"/>
      <c r="BA757" s="308"/>
      <c r="BB757" s="43"/>
      <c r="BC757" s="43"/>
      <c r="BD757" s="43"/>
      <c r="BE757" s="43"/>
      <c r="BF757" s="43"/>
      <c r="BG757" s="43"/>
      <c r="BH757" s="43"/>
      <c r="BI757" s="43"/>
      <c r="BJ757" s="43"/>
      <c r="BK757" s="43"/>
      <c r="BL757" s="43"/>
      <c r="BM757" s="43"/>
      <c r="BN757" s="43"/>
      <c r="BO757" s="43"/>
      <c r="BP757" s="43"/>
      <c r="BQ757" s="43"/>
      <c r="BR757" s="43"/>
      <c r="BS757" s="43"/>
      <c r="BT757" s="43"/>
      <c r="BU757" s="43"/>
      <c r="BV757" s="43"/>
      <c r="BW757" s="43"/>
      <c r="BX757" s="43"/>
      <c r="BY757" s="43"/>
      <c r="BZ757" s="43"/>
      <c r="CA757" s="43"/>
      <c r="CB757" s="43"/>
      <c r="CC757" s="43"/>
      <c r="CD757" s="43"/>
      <c r="CE757" s="43"/>
      <c r="CF757" s="43"/>
      <c r="CG757" s="43"/>
      <c r="CH757" s="43"/>
      <c r="CI757" s="43"/>
      <c r="CJ757" s="43"/>
      <c r="CK757" s="43"/>
      <c r="CL757" s="43"/>
      <c r="CM757" s="43"/>
      <c r="CN757" s="43"/>
      <c r="CO757" s="43"/>
      <c r="CP757" s="43"/>
      <c r="CQ757" s="43"/>
      <c r="CR757" s="43"/>
      <c r="CS757" s="43"/>
      <c r="CT757" s="43"/>
      <c r="CU757" s="43"/>
      <c r="CV757" s="43"/>
      <c r="CW757" s="43"/>
      <c r="CX757" s="43"/>
      <c r="CY757" s="43"/>
      <c r="CZ757" s="43"/>
      <c r="DA757" s="43"/>
      <c r="DC757" s="198"/>
      <c r="DD757" s="43"/>
      <c r="DE757" s="43"/>
      <c r="DF757" s="43"/>
      <c r="DG757" s="43"/>
      <c r="DH757" s="43"/>
      <c r="DI757" s="43"/>
      <c r="DJ757" s="43"/>
      <c r="DK757" s="43"/>
      <c r="DL757" s="43"/>
      <c r="DM757" s="43"/>
      <c r="DN757" s="43"/>
      <c r="DO757" s="43"/>
      <c r="DP757" s="43"/>
      <c r="DQ757" s="43"/>
      <c r="DR757" s="43"/>
      <c r="DS757" s="43"/>
      <c r="DT757" s="43"/>
      <c r="DU757" s="43"/>
      <c r="DV757" s="43"/>
      <c r="DW757" s="43"/>
      <c r="DX757" s="43"/>
      <c r="DY757" s="43"/>
      <c r="DZ757" s="43"/>
      <c r="EA757" s="43"/>
      <c r="EB757" s="43"/>
      <c r="EC757" s="43"/>
      <c r="ED757" s="43"/>
      <c r="EE757" s="43"/>
      <c r="EF757" s="43"/>
      <c r="EG757" s="43"/>
      <c r="EH757" s="43"/>
      <c r="EI757" s="43"/>
      <c r="EJ757" s="43"/>
      <c r="EK757" s="43"/>
      <c r="EL757" s="43"/>
      <c r="EM757" s="43"/>
      <c r="EN757" s="43"/>
      <c r="EO757" s="43"/>
      <c r="EP757" s="43"/>
      <c r="EQ757" s="43"/>
      <c r="ER757" s="43"/>
      <c r="ES757" s="43"/>
      <c r="ET757" s="43"/>
      <c r="EU757" s="43"/>
      <c r="EV757" s="43"/>
      <c r="EW757" s="43"/>
      <c r="EX757" s="43"/>
      <c r="EY757" s="43"/>
      <c r="EZ757" s="43"/>
      <c r="FA757" s="43"/>
      <c r="FB757" s="308"/>
      <c r="FC757" s="43"/>
      <c r="FD757" s="43"/>
      <c r="FE757" s="43"/>
      <c r="FF757" s="43"/>
      <c r="FG757" s="43"/>
      <c r="FH757" s="43"/>
      <c r="FI757" s="43"/>
      <c r="FJ757" s="43"/>
      <c r="FK757" s="43"/>
      <c r="FL757" s="43"/>
      <c r="FM757" s="43"/>
      <c r="FN757" s="43"/>
      <c r="FO757" s="43"/>
      <c r="FP757" s="43"/>
      <c r="FQ757" s="43"/>
      <c r="FR757" s="43"/>
      <c r="FS757" s="43"/>
      <c r="FT757" s="43"/>
      <c r="FU757" s="43"/>
      <c r="FV757" s="43"/>
      <c r="FW757" s="43"/>
      <c r="FX757" s="43"/>
      <c r="FY757" s="43"/>
      <c r="FZ757" s="43"/>
      <c r="GA757" s="43"/>
      <c r="GB757" s="43"/>
      <c r="GC757" s="43"/>
      <c r="GD757" s="43"/>
      <c r="GE757" s="43"/>
      <c r="GF757" s="43"/>
      <c r="GG757" s="43"/>
      <c r="GH757" s="43"/>
      <c r="GI757" s="43"/>
      <c r="GJ757" s="43"/>
      <c r="GK757" s="43"/>
      <c r="GL757" s="43"/>
      <c r="GM757" s="43"/>
      <c r="GN757" s="43"/>
      <c r="GO757" s="43"/>
      <c r="GP757" s="43"/>
      <c r="GQ757" s="43"/>
      <c r="GR757" s="43"/>
      <c r="GS757" s="43"/>
      <c r="GT757" s="43"/>
      <c r="GU757" s="43"/>
      <c r="GV757" s="43"/>
      <c r="GW757" s="43"/>
      <c r="GX757" s="43"/>
      <c r="GY757" s="43"/>
      <c r="GZ757" s="43"/>
      <c r="HA757" s="43"/>
      <c r="HB757" s="43"/>
    </row>
    <row r="758" spans="1:210" x14ac:dyDescent="0.6">
      <c r="A758" s="327">
        <v>47</v>
      </c>
      <c r="B758" s="198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  <c r="AH758" s="43"/>
      <c r="AI758" s="43"/>
      <c r="AJ758" s="43"/>
      <c r="AK758" s="43"/>
      <c r="AL758" s="43"/>
      <c r="AM758" s="43"/>
      <c r="AN758" s="43"/>
      <c r="AO758" s="43"/>
      <c r="AP758" s="43"/>
      <c r="AQ758" s="43"/>
      <c r="AR758" s="43"/>
      <c r="AS758" s="43"/>
      <c r="AT758" s="43"/>
      <c r="AU758" s="43"/>
      <c r="AV758" s="43"/>
      <c r="AW758" s="43"/>
      <c r="AX758" s="43"/>
      <c r="AY758" s="43"/>
      <c r="AZ758" s="43"/>
      <c r="BA758" s="308"/>
      <c r="BB758" s="43"/>
      <c r="BC758" s="43"/>
      <c r="BD758" s="43"/>
      <c r="BE758" s="43"/>
      <c r="BF758" s="43"/>
      <c r="BG758" s="43"/>
      <c r="BH758" s="43"/>
      <c r="BI758" s="43"/>
      <c r="BJ758" s="43"/>
      <c r="BK758" s="43"/>
      <c r="BL758" s="43"/>
      <c r="BM758" s="43"/>
      <c r="BN758" s="43"/>
      <c r="BO758" s="43"/>
      <c r="BP758" s="43"/>
      <c r="BQ758" s="43"/>
      <c r="BR758" s="43"/>
      <c r="BS758" s="43"/>
      <c r="BT758" s="43"/>
      <c r="BU758" s="43"/>
      <c r="BV758" s="43"/>
      <c r="BW758" s="43"/>
      <c r="BX758" s="43"/>
      <c r="BY758" s="43"/>
      <c r="BZ758" s="43"/>
      <c r="CA758" s="43"/>
      <c r="CB758" s="43"/>
      <c r="CC758" s="43"/>
      <c r="CD758" s="43"/>
      <c r="CE758" s="43"/>
      <c r="CF758" s="43"/>
      <c r="CG758" s="43"/>
      <c r="CH758" s="43"/>
      <c r="CI758" s="43"/>
      <c r="CJ758" s="43"/>
      <c r="CK758" s="43"/>
      <c r="CL758" s="43"/>
      <c r="CM758" s="43"/>
      <c r="CN758" s="43"/>
      <c r="CO758" s="43"/>
      <c r="CP758" s="43"/>
      <c r="CQ758" s="43"/>
      <c r="CR758" s="43"/>
      <c r="CS758" s="43"/>
      <c r="CT758" s="43"/>
      <c r="CU758" s="43"/>
      <c r="CV758" s="43"/>
      <c r="CW758" s="43"/>
      <c r="CX758" s="43"/>
      <c r="CY758" s="43"/>
      <c r="CZ758" s="43"/>
      <c r="DA758" s="43"/>
      <c r="DC758" s="198"/>
      <c r="DD758" s="43"/>
      <c r="DE758" s="43"/>
      <c r="DF758" s="43"/>
      <c r="DG758" s="43"/>
      <c r="DH758" s="43"/>
      <c r="DI758" s="43"/>
      <c r="DJ758" s="43"/>
      <c r="DK758" s="43"/>
      <c r="DL758" s="43"/>
      <c r="DM758" s="43"/>
      <c r="DN758" s="43"/>
      <c r="DO758" s="43"/>
      <c r="DP758" s="43"/>
      <c r="DQ758" s="43"/>
      <c r="DR758" s="43"/>
      <c r="DS758" s="43"/>
      <c r="DT758" s="43"/>
      <c r="DU758" s="43"/>
      <c r="DV758" s="43"/>
      <c r="DW758" s="43"/>
      <c r="DX758" s="43"/>
      <c r="DY758" s="43"/>
      <c r="DZ758" s="43"/>
      <c r="EA758" s="43"/>
      <c r="EB758" s="43"/>
      <c r="EC758" s="43"/>
      <c r="ED758" s="43"/>
      <c r="EE758" s="43"/>
      <c r="EF758" s="43"/>
      <c r="EG758" s="43"/>
      <c r="EH758" s="43"/>
      <c r="EI758" s="43"/>
      <c r="EJ758" s="43"/>
      <c r="EK758" s="43"/>
      <c r="EL758" s="43"/>
      <c r="EM758" s="43"/>
      <c r="EN758" s="43"/>
      <c r="EO758" s="43"/>
      <c r="EP758" s="43"/>
      <c r="EQ758" s="43"/>
      <c r="ER758" s="43"/>
      <c r="ES758" s="43"/>
      <c r="ET758" s="43"/>
      <c r="EU758" s="43"/>
      <c r="EV758" s="43"/>
      <c r="EW758" s="43"/>
      <c r="EX758" s="43"/>
      <c r="EY758" s="43"/>
      <c r="EZ758" s="43"/>
      <c r="FA758" s="43"/>
      <c r="FB758" s="308"/>
      <c r="FC758" s="43"/>
      <c r="FD758" s="43"/>
      <c r="FE758" s="43"/>
      <c r="FF758" s="43"/>
      <c r="FG758" s="43"/>
      <c r="FH758" s="43"/>
      <c r="FI758" s="43"/>
      <c r="FJ758" s="43"/>
      <c r="FK758" s="43"/>
      <c r="FL758" s="43"/>
      <c r="FM758" s="43"/>
      <c r="FN758" s="43"/>
      <c r="FO758" s="43"/>
      <c r="FP758" s="43"/>
      <c r="FQ758" s="43"/>
      <c r="FR758" s="43"/>
      <c r="FS758" s="43"/>
      <c r="FT758" s="43"/>
      <c r="FU758" s="43"/>
      <c r="FV758" s="43"/>
      <c r="FW758" s="43"/>
      <c r="FX758" s="43"/>
      <c r="FY758" s="43"/>
      <c r="FZ758" s="43"/>
      <c r="GA758" s="43"/>
      <c r="GB758" s="43"/>
      <c r="GC758" s="43"/>
      <c r="GD758" s="43"/>
      <c r="GE758" s="43"/>
      <c r="GF758" s="43"/>
      <c r="GG758" s="43"/>
      <c r="GH758" s="43"/>
      <c r="GI758" s="43"/>
      <c r="GJ758" s="43"/>
      <c r="GK758" s="43"/>
      <c r="GL758" s="43"/>
      <c r="GM758" s="43"/>
      <c r="GN758" s="43"/>
      <c r="GO758" s="43"/>
      <c r="GP758" s="43"/>
      <c r="GQ758" s="43"/>
      <c r="GR758" s="43"/>
      <c r="GS758" s="43"/>
      <c r="GT758" s="43"/>
      <c r="GU758" s="43"/>
      <c r="GV758" s="43"/>
      <c r="GW758" s="43"/>
      <c r="GX758" s="43"/>
      <c r="GY758" s="43"/>
      <c r="GZ758" s="43"/>
      <c r="HA758" s="43"/>
      <c r="HB758" s="43"/>
    </row>
    <row r="759" spans="1:210" x14ac:dyDescent="0.6">
      <c r="A759" s="327">
        <v>48</v>
      </c>
      <c r="B759" s="198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  <c r="AH759" s="43"/>
      <c r="AI759" s="43"/>
      <c r="AJ759" s="43"/>
      <c r="AK759" s="43"/>
      <c r="AL759" s="43"/>
      <c r="AM759" s="43"/>
      <c r="AN759" s="43"/>
      <c r="AO759" s="43"/>
      <c r="AP759" s="43"/>
      <c r="AQ759" s="43"/>
      <c r="AR759" s="43"/>
      <c r="AS759" s="43"/>
      <c r="AT759" s="43"/>
      <c r="AU759" s="43"/>
      <c r="AV759" s="43"/>
      <c r="AW759" s="43"/>
      <c r="AX759" s="43"/>
      <c r="AY759" s="43"/>
      <c r="AZ759" s="43"/>
      <c r="BA759" s="308"/>
      <c r="BB759" s="43"/>
      <c r="BC759" s="43"/>
      <c r="BD759" s="43"/>
      <c r="BE759" s="43"/>
      <c r="BF759" s="43"/>
      <c r="BG759" s="43"/>
      <c r="BH759" s="43"/>
      <c r="BI759" s="43"/>
      <c r="BJ759" s="43"/>
      <c r="BK759" s="43"/>
      <c r="BL759" s="43"/>
      <c r="BM759" s="43"/>
      <c r="BN759" s="43"/>
      <c r="BO759" s="43"/>
      <c r="BP759" s="43"/>
      <c r="BQ759" s="43"/>
      <c r="BR759" s="43"/>
      <c r="BS759" s="43"/>
      <c r="BT759" s="43"/>
      <c r="BU759" s="43"/>
      <c r="BV759" s="43"/>
      <c r="BW759" s="43"/>
      <c r="BX759" s="43"/>
      <c r="BY759" s="43"/>
      <c r="BZ759" s="43"/>
      <c r="CA759" s="43"/>
      <c r="CB759" s="43"/>
      <c r="CC759" s="43"/>
      <c r="CD759" s="43"/>
      <c r="CE759" s="43"/>
      <c r="CF759" s="43"/>
      <c r="CG759" s="43"/>
      <c r="CH759" s="43"/>
      <c r="CI759" s="43"/>
      <c r="CJ759" s="43"/>
      <c r="CK759" s="43"/>
      <c r="CL759" s="43"/>
      <c r="CM759" s="43"/>
      <c r="CN759" s="43"/>
      <c r="CO759" s="43"/>
      <c r="CP759" s="43"/>
      <c r="CQ759" s="43"/>
      <c r="CR759" s="43"/>
      <c r="CS759" s="43"/>
      <c r="CT759" s="43"/>
      <c r="CU759" s="43"/>
      <c r="CV759" s="43"/>
      <c r="CW759" s="43"/>
      <c r="CX759" s="43"/>
      <c r="CY759" s="43"/>
      <c r="CZ759" s="43"/>
      <c r="DA759" s="43"/>
      <c r="DC759" s="198"/>
      <c r="DD759" s="43"/>
      <c r="DE759" s="43"/>
      <c r="DF759" s="43"/>
      <c r="DG759" s="43"/>
      <c r="DH759" s="43"/>
      <c r="DI759" s="43"/>
      <c r="DJ759" s="43"/>
      <c r="DK759" s="43"/>
      <c r="DL759" s="43"/>
      <c r="DM759" s="43"/>
      <c r="DN759" s="43"/>
      <c r="DO759" s="43"/>
      <c r="DP759" s="43"/>
      <c r="DQ759" s="43"/>
      <c r="DR759" s="43"/>
      <c r="DS759" s="43"/>
      <c r="DT759" s="43"/>
      <c r="DU759" s="43"/>
      <c r="DV759" s="43"/>
      <c r="DW759" s="43"/>
      <c r="DX759" s="43"/>
      <c r="DY759" s="43"/>
      <c r="DZ759" s="43"/>
      <c r="EA759" s="43"/>
      <c r="EB759" s="43"/>
      <c r="EC759" s="43"/>
      <c r="ED759" s="43"/>
      <c r="EE759" s="43"/>
      <c r="EF759" s="43"/>
      <c r="EG759" s="43"/>
      <c r="EH759" s="43"/>
      <c r="EI759" s="43"/>
      <c r="EJ759" s="43"/>
      <c r="EK759" s="43"/>
      <c r="EL759" s="43"/>
      <c r="EM759" s="43"/>
      <c r="EN759" s="43"/>
      <c r="EO759" s="43"/>
      <c r="EP759" s="43"/>
      <c r="EQ759" s="43"/>
      <c r="ER759" s="43"/>
      <c r="ES759" s="43"/>
      <c r="ET759" s="43"/>
      <c r="EU759" s="43"/>
      <c r="EV759" s="43"/>
      <c r="EW759" s="43"/>
      <c r="EX759" s="43"/>
      <c r="EY759" s="43"/>
      <c r="EZ759" s="43"/>
      <c r="FA759" s="43"/>
      <c r="FB759" s="308"/>
      <c r="FC759" s="43"/>
      <c r="FD759" s="43"/>
      <c r="FE759" s="43"/>
      <c r="FF759" s="43"/>
      <c r="FG759" s="43"/>
      <c r="FH759" s="43"/>
      <c r="FI759" s="43"/>
      <c r="FJ759" s="43"/>
      <c r="FK759" s="43"/>
      <c r="FL759" s="43"/>
      <c r="FM759" s="43"/>
      <c r="FN759" s="43"/>
      <c r="FO759" s="43"/>
      <c r="FP759" s="43"/>
      <c r="FQ759" s="43"/>
      <c r="FR759" s="43"/>
      <c r="FS759" s="43"/>
      <c r="FT759" s="43"/>
      <c r="FU759" s="43"/>
      <c r="FV759" s="43"/>
      <c r="FW759" s="43"/>
      <c r="FX759" s="43"/>
      <c r="FY759" s="43"/>
      <c r="FZ759" s="43"/>
      <c r="GA759" s="43"/>
      <c r="GB759" s="43"/>
      <c r="GC759" s="43"/>
      <c r="GD759" s="43"/>
      <c r="GE759" s="43"/>
      <c r="GF759" s="43"/>
      <c r="GG759" s="43"/>
      <c r="GH759" s="43"/>
      <c r="GI759" s="43"/>
      <c r="GJ759" s="43"/>
      <c r="GK759" s="43"/>
      <c r="GL759" s="43"/>
      <c r="GM759" s="43"/>
      <c r="GN759" s="43"/>
      <c r="GO759" s="43"/>
      <c r="GP759" s="43"/>
      <c r="GQ759" s="43"/>
      <c r="GR759" s="43"/>
      <c r="GS759" s="43"/>
      <c r="GT759" s="43"/>
      <c r="GU759" s="43"/>
      <c r="GV759" s="43"/>
      <c r="GW759" s="43"/>
      <c r="GX759" s="43"/>
      <c r="GY759" s="43"/>
      <c r="GZ759" s="43"/>
      <c r="HA759" s="43"/>
      <c r="HB759" s="43"/>
    </row>
    <row r="760" spans="1:210" x14ac:dyDescent="0.6">
      <c r="A760" s="327">
        <v>49</v>
      </c>
      <c r="B760" s="198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  <c r="AH760" s="43"/>
      <c r="AI760" s="43"/>
      <c r="AJ760" s="43"/>
      <c r="AK760" s="43"/>
      <c r="AL760" s="43"/>
      <c r="AM760" s="43"/>
      <c r="AN760" s="43"/>
      <c r="AO760" s="43"/>
      <c r="AP760" s="43"/>
      <c r="AQ760" s="43"/>
      <c r="AR760" s="43"/>
      <c r="AS760" s="43"/>
      <c r="AT760" s="43"/>
      <c r="AU760" s="43"/>
      <c r="AV760" s="43"/>
      <c r="AW760" s="43"/>
      <c r="AX760" s="43"/>
      <c r="AY760" s="43"/>
      <c r="AZ760" s="43"/>
      <c r="BA760" s="308"/>
      <c r="BB760" s="43"/>
      <c r="BC760" s="43"/>
      <c r="BD760" s="43"/>
      <c r="BE760" s="43"/>
      <c r="BF760" s="43"/>
      <c r="BG760" s="43"/>
      <c r="BH760" s="43"/>
      <c r="BI760" s="43"/>
      <c r="BJ760" s="43"/>
      <c r="BK760" s="43"/>
      <c r="BL760" s="43"/>
      <c r="BM760" s="43"/>
      <c r="BN760" s="43"/>
      <c r="BO760" s="43"/>
      <c r="BP760" s="43"/>
      <c r="BQ760" s="43"/>
      <c r="BR760" s="43"/>
      <c r="BS760" s="43"/>
      <c r="BT760" s="43"/>
      <c r="BU760" s="43"/>
      <c r="BV760" s="43"/>
      <c r="BW760" s="43"/>
      <c r="BX760" s="43"/>
      <c r="BY760" s="43"/>
      <c r="BZ760" s="43"/>
      <c r="CA760" s="43"/>
      <c r="CB760" s="43"/>
      <c r="CC760" s="43"/>
      <c r="CD760" s="43"/>
      <c r="CE760" s="43"/>
      <c r="CF760" s="43"/>
      <c r="CG760" s="43"/>
      <c r="CH760" s="43"/>
      <c r="CI760" s="43"/>
      <c r="CJ760" s="43"/>
      <c r="CK760" s="43"/>
      <c r="CL760" s="43"/>
      <c r="CM760" s="43"/>
      <c r="CN760" s="43"/>
      <c r="CO760" s="43"/>
      <c r="CP760" s="43"/>
      <c r="CQ760" s="43"/>
      <c r="CR760" s="43"/>
      <c r="CS760" s="43"/>
      <c r="CT760" s="43"/>
      <c r="CU760" s="43"/>
      <c r="CV760" s="43"/>
      <c r="CW760" s="43"/>
      <c r="CX760" s="43"/>
      <c r="CY760" s="43"/>
      <c r="CZ760" s="43"/>
      <c r="DA760" s="43"/>
      <c r="DC760" s="198"/>
      <c r="DD760" s="43"/>
      <c r="DE760" s="43"/>
      <c r="DF760" s="43"/>
      <c r="DG760" s="43"/>
      <c r="DH760" s="43"/>
      <c r="DI760" s="43"/>
      <c r="DJ760" s="43"/>
      <c r="DK760" s="43"/>
      <c r="DL760" s="43"/>
      <c r="DM760" s="43"/>
      <c r="DN760" s="43"/>
      <c r="DO760" s="43"/>
      <c r="DP760" s="43"/>
      <c r="DQ760" s="43"/>
      <c r="DR760" s="43"/>
      <c r="DS760" s="43"/>
      <c r="DT760" s="43"/>
      <c r="DU760" s="43"/>
      <c r="DV760" s="43"/>
      <c r="DW760" s="43"/>
      <c r="DX760" s="43"/>
      <c r="DY760" s="43"/>
      <c r="DZ760" s="43"/>
      <c r="EA760" s="43"/>
      <c r="EB760" s="43"/>
      <c r="EC760" s="43"/>
      <c r="ED760" s="43"/>
      <c r="EE760" s="43"/>
      <c r="EF760" s="43"/>
      <c r="EG760" s="43"/>
      <c r="EH760" s="43"/>
      <c r="EI760" s="43"/>
      <c r="EJ760" s="43"/>
      <c r="EK760" s="43"/>
      <c r="EL760" s="43"/>
      <c r="EM760" s="43"/>
      <c r="EN760" s="43"/>
      <c r="EO760" s="43"/>
      <c r="EP760" s="43"/>
      <c r="EQ760" s="43"/>
      <c r="ER760" s="43"/>
      <c r="ES760" s="43"/>
      <c r="ET760" s="43"/>
      <c r="EU760" s="43"/>
      <c r="EV760" s="43"/>
      <c r="EW760" s="43"/>
      <c r="EX760" s="43"/>
      <c r="EY760" s="43"/>
      <c r="EZ760" s="43"/>
      <c r="FA760" s="43"/>
      <c r="FB760" s="308"/>
      <c r="FC760" s="43"/>
      <c r="FD760" s="43"/>
      <c r="FE760" s="43"/>
      <c r="FF760" s="43"/>
      <c r="FG760" s="43"/>
      <c r="FH760" s="43"/>
      <c r="FI760" s="43"/>
      <c r="FJ760" s="43"/>
      <c r="FK760" s="43"/>
      <c r="FL760" s="43"/>
      <c r="FM760" s="43"/>
      <c r="FN760" s="43"/>
      <c r="FO760" s="43"/>
      <c r="FP760" s="43"/>
      <c r="FQ760" s="43"/>
      <c r="FR760" s="43"/>
      <c r="FS760" s="43"/>
      <c r="FT760" s="43"/>
      <c r="FU760" s="43"/>
      <c r="FV760" s="43"/>
      <c r="FW760" s="43"/>
      <c r="FX760" s="43"/>
      <c r="FY760" s="43"/>
      <c r="FZ760" s="43"/>
      <c r="GA760" s="43"/>
      <c r="GB760" s="43"/>
      <c r="GC760" s="43"/>
      <c r="GD760" s="43"/>
      <c r="GE760" s="43"/>
      <c r="GF760" s="43"/>
      <c r="GG760" s="43"/>
      <c r="GH760" s="43"/>
      <c r="GI760" s="43"/>
      <c r="GJ760" s="43"/>
      <c r="GK760" s="43"/>
      <c r="GL760" s="43"/>
      <c r="GM760" s="43"/>
      <c r="GN760" s="43"/>
      <c r="GO760" s="43"/>
      <c r="GP760" s="43"/>
      <c r="GQ760" s="43"/>
      <c r="GR760" s="43"/>
      <c r="GS760" s="43"/>
      <c r="GT760" s="43"/>
      <c r="GU760" s="43"/>
      <c r="GV760" s="43"/>
      <c r="GW760" s="43"/>
      <c r="GX760" s="43"/>
      <c r="GY760" s="43"/>
      <c r="GZ760" s="43"/>
      <c r="HA760" s="43"/>
      <c r="HB760" s="43"/>
    </row>
    <row r="761" spans="1:210" x14ac:dyDescent="0.6">
      <c r="A761" s="327">
        <v>50</v>
      </c>
      <c r="B761" s="198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  <c r="AH761" s="43"/>
      <c r="AI761" s="43"/>
      <c r="AJ761" s="43"/>
      <c r="AK761" s="43"/>
      <c r="AL761" s="43"/>
      <c r="AM761" s="43"/>
      <c r="AN761" s="43"/>
      <c r="AO761" s="43"/>
      <c r="AP761" s="43"/>
      <c r="AQ761" s="43"/>
      <c r="AR761" s="43"/>
      <c r="AS761" s="43"/>
      <c r="AT761" s="43"/>
      <c r="AU761" s="43"/>
      <c r="AV761" s="43"/>
      <c r="AW761" s="43"/>
      <c r="AX761" s="43"/>
      <c r="AY761" s="43"/>
      <c r="AZ761" s="43"/>
      <c r="BA761" s="308"/>
      <c r="BB761" s="43"/>
      <c r="BC761" s="43"/>
      <c r="BD761" s="43"/>
      <c r="BE761" s="43"/>
      <c r="BF761" s="43"/>
      <c r="BG761" s="43"/>
      <c r="BH761" s="43"/>
      <c r="BI761" s="43"/>
      <c r="BJ761" s="43"/>
      <c r="BK761" s="43"/>
      <c r="BL761" s="43"/>
      <c r="BM761" s="43"/>
      <c r="BN761" s="43"/>
      <c r="BO761" s="43"/>
      <c r="BP761" s="43"/>
      <c r="BQ761" s="43"/>
      <c r="BR761" s="43"/>
      <c r="BS761" s="43"/>
      <c r="BT761" s="43"/>
      <c r="BU761" s="43"/>
      <c r="BV761" s="43"/>
      <c r="BW761" s="43"/>
      <c r="BX761" s="43"/>
      <c r="BY761" s="43"/>
      <c r="BZ761" s="43"/>
      <c r="CA761" s="43"/>
      <c r="CB761" s="43"/>
      <c r="CC761" s="43"/>
      <c r="CD761" s="43"/>
      <c r="CE761" s="43"/>
      <c r="CF761" s="43"/>
      <c r="CG761" s="43"/>
      <c r="CH761" s="43"/>
      <c r="CI761" s="43"/>
      <c r="CJ761" s="43"/>
      <c r="CK761" s="43"/>
      <c r="CL761" s="43"/>
      <c r="CM761" s="43"/>
      <c r="CN761" s="43"/>
      <c r="CO761" s="43"/>
      <c r="CP761" s="43"/>
      <c r="CQ761" s="43"/>
      <c r="CR761" s="43"/>
      <c r="CS761" s="43"/>
      <c r="CT761" s="43"/>
      <c r="CU761" s="43"/>
      <c r="CV761" s="43"/>
      <c r="CW761" s="43"/>
      <c r="CX761" s="43"/>
      <c r="CY761" s="43"/>
      <c r="CZ761" s="43"/>
      <c r="DA761" s="43"/>
      <c r="DC761" s="198"/>
      <c r="DD761" s="43"/>
      <c r="DE761" s="43"/>
      <c r="DF761" s="43"/>
      <c r="DG761" s="43"/>
      <c r="DH761" s="43"/>
      <c r="DI761" s="43"/>
      <c r="DJ761" s="43"/>
      <c r="DK761" s="43"/>
      <c r="DL761" s="43"/>
      <c r="DM761" s="43"/>
      <c r="DN761" s="43"/>
      <c r="DO761" s="43"/>
      <c r="DP761" s="43"/>
      <c r="DQ761" s="43"/>
      <c r="DR761" s="43"/>
      <c r="DS761" s="43"/>
      <c r="DT761" s="43"/>
      <c r="DU761" s="43"/>
      <c r="DV761" s="43"/>
      <c r="DW761" s="43"/>
      <c r="DX761" s="43"/>
      <c r="DY761" s="43"/>
      <c r="DZ761" s="43"/>
      <c r="EA761" s="43"/>
      <c r="EB761" s="43"/>
      <c r="EC761" s="43"/>
      <c r="ED761" s="43"/>
      <c r="EE761" s="43"/>
      <c r="EF761" s="43"/>
      <c r="EG761" s="43"/>
      <c r="EH761" s="43"/>
      <c r="EI761" s="43"/>
      <c r="EJ761" s="43"/>
      <c r="EK761" s="43"/>
      <c r="EL761" s="43"/>
      <c r="EM761" s="43"/>
      <c r="EN761" s="43"/>
      <c r="EO761" s="43"/>
      <c r="EP761" s="43"/>
      <c r="EQ761" s="43"/>
      <c r="ER761" s="43"/>
      <c r="ES761" s="43"/>
      <c r="ET761" s="43"/>
      <c r="EU761" s="43"/>
      <c r="EV761" s="43"/>
      <c r="EW761" s="43"/>
      <c r="EX761" s="43"/>
      <c r="EY761" s="43"/>
      <c r="EZ761" s="43"/>
      <c r="FA761" s="43"/>
      <c r="FB761" s="308"/>
      <c r="FC761" s="43"/>
      <c r="FD761" s="43"/>
      <c r="FE761" s="43"/>
      <c r="FF761" s="43"/>
      <c r="FG761" s="43"/>
      <c r="FH761" s="43"/>
      <c r="FI761" s="43"/>
      <c r="FJ761" s="43"/>
      <c r="FK761" s="43"/>
      <c r="FL761" s="43"/>
      <c r="FM761" s="43"/>
      <c r="FN761" s="43"/>
      <c r="FO761" s="43"/>
      <c r="FP761" s="43"/>
      <c r="FQ761" s="43"/>
      <c r="FR761" s="43"/>
      <c r="FS761" s="43"/>
      <c r="FT761" s="43"/>
      <c r="FU761" s="43"/>
      <c r="FV761" s="43"/>
      <c r="FW761" s="43"/>
      <c r="FX761" s="43"/>
      <c r="FY761" s="43"/>
      <c r="FZ761" s="43"/>
      <c r="GA761" s="43"/>
      <c r="GB761" s="43"/>
      <c r="GC761" s="43"/>
      <c r="GD761" s="43"/>
      <c r="GE761" s="43"/>
      <c r="GF761" s="43"/>
      <c r="GG761" s="43"/>
      <c r="GH761" s="43"/>
      <c r="GI761" s="43"/>
      <c r="GJ761" s="43"/>
      <c r="GK761" s="43"/>
      <c r="GL761" s="43"/>
      <c r="GM761" s="43"/>
      <c r="GN761" s="43"/>
      <c r="GO761" s="43"/>
      <c r="GP761" s="43"/>
      <c r="GQ761" s="43"/>
      <c r="GR761" s="43"/>
      <c r="GS761" s="43"/>
      <c r="GT761" s="43"/>
      <c r="GU761" s="43"/>
      <c r="GV761" s="43"/>
      <c r="GW761" s="43"/>
      <c r="GX761" s="43"/>
      <c r="GY761" s="43"/>
      <c r="GZ761" s="43"/>
      <c r="HA761" s="43"/>
      <c r="HB761" s="43"/>
    </row>
    <row r="762" spans="1:210" ht="16.149999999999999" thickBot="1" x14ac:dyDescent="0.65">
      <c r="B762" s="41"/>
    </row>
    <row r="763" spans="1:210" x14ac:dyDescent="0.6">
      <c r="B763" s="528" t="s">
        <v>198</v>
      </c>
      <c r="C763" s="19"/>
      <c r="BA763" s="187"/>
      <c r="DC763" s="183" t="s">
        <v>198</v>
      </c>
      <c r="DD763" s="19"/>
    </row>
    <row r="764" spans="1:210" s="327" customFormat="1" ht="16.149999999999999" thickBot="1" x14ac:dyDescent="0.65">
      <c r="B764" s="326">
        <f>COUNTA(B766:B815)</f>
        <v>0</v>
      </c>
      <c r="C764" s="326">
        <f>COUNTA(C765:DA765)</f>
        <v>0</v>
      </c>
      <c r="BA764" s="328"/>
      <c r="DC764" s="326">
        <f>COUNTA(DC766:DC815)</f>
        <v>0</v>
      </c>
      <c r="DD764" s="326">
        <f>COUNTA(DD765:HA765)</f>
        <v>0</v>
      </c>
    </row>
    <row r="765" spans="1:210" s="2" customFormat="1" ht="16.149999999999999" thickBot="1" x14ac:dyDescent="0.65">
      <c r="A765" s="327"/>
      <c r="B765" s="185" t="s">
        <v>412</v>
      </c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307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C765" s="185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307"/>
      <c r="FC765" s="42"/>
      <c r="FD765" s="42"/>
      <c r="FE765" s="42"/>
      <c r="FF765" s="42"/>
      <c r="FG765" s="42"/>
      <c r="FH765" s="42"/>
      <c r="FI765" s="42"/>
      <c r="FJ765" s="42"/>
      <c r="FK765" s="42"/>
      <c r="FL765" s="42"/>
      <c r="FM765" s="42"/>
      <c r="FN765" s="42"/>
      <c r="FO765" s="42"/>
      <c r="FP765" s="42"/>
      <c r="FQ765" s="42"/>
      <c r="FR765" s="42"/>
      <c r="FS765" s="42"/>
      <c r="FT765" s="42"/>
      <c r="FU765" s="42"/>
      <c r="FV765" s="42"/>
      <c r="FW765" s="42"/>
      <c r="FX765" s="42"/>
      <c r="FY765" s="42"/>
      <c r="FZ765" s="42"/>
      <c r="GA765" s="42"/>
      <c r="GB765" s="42"/>
      <c r="GC765" s="42"/>
      <c r="GD765" s="42"/>
      <c r="GE765" s="42"/>
      <c r="GF765" s="42"/>
      <c r="GG765" s="42"/>
      <c r="GH765" s="42"/>
      <c r="GI765" s="42"/>
      <c r="GJ765" s="42"/>
      <c r="GK765" s="42"/>
      <c r="GL765" s="42"/>
      <c r="GM765" s="42"/>
      <c r="GN765" s="42"/>
      <c r="GO765" s="42"/>
      <c r="GP765" s="42"/>
      <c r="GQ765" s="42"/>
      <c r="GR765" s="42"/>
      <c r="GS765" s="42"/>
      <c r="GT765" s="42"/>
      <c r="GU765" s="42"/>
      <c r="GV765" s="42"/>
      <c r="GW765" s="42"/>
      <c r="GX765" s="42"/>
      <c r="GY765" s="42"/>
      <c r="GZ765" s="42"/>
      <c r="HA765" s="42"/>
      <c r="HB765" s="42"/>
    </row>
    <row r="766" spans="1:210" x14ac:dyDescent="0.6">
      <c r="A766" s="327">
        <v>1</v>
      </c>
      <c r="B766" s="198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  <c r="AH766" s="43"/>
      <c r="AI766" s="43"/>
      <c r="AJ766" s="43"/>
      <c r="AK766" s="43"/>
      <c r="AL766" s="43"/>
      <c r="AM766" s="43"/>
      <c r="AN766" s="43"/>
      <c r="AO766" s="43"/>
      <c r="AP766" s="43"/>
      <c r="AQ766" s="43"/>
      <c r="AR766" s="43"/>
      <c r="AS766" s="43"/>
      <c r="AT766" s="43"/>
      <c r="AU766" s="43"/>
      <c r="AV766" s="43"/>
      <c r="AW766" s="43"/>
      <c r="AX766" s="43"/>
      <c r="AY766" s="43"/>
      <c r="AZ766" s="43"/>
      <c r="BA766" s="308"/>
      <c r="BB766" s="43"/>
      <c r="BC766" s="43"/>
      <c r="BD766" s="43"/>
      <c r="BE766" s="43"/>
      <c r="BF766" s="43"/>
      <c r="BG766" s="43"/>
      <c r="BH766" s="43"/>
      <c r="BI766" s="43"/>
      <c r="BJ766" s="43"/>
      <c r="BK766" s="43"/>
      <c r="BL766" s="43"/>
      <c r="BM766" s="43"/>
      <c r="BN766" s="43"/>
      <c r="BO766" s="43"/>
      <c r="BP766" s="43"/>
      <c r="BQ766" s="43"/>
      <c r="BR766" s="43"/>
      <c r="BS766" s="43"/>
      <c r="BT766" s="43"/>
      <c r="BU766" s="43"/>
      <c r="BV766" s="43"/>
      <c r="BW766" s="43"/>
      <c r="BX766" s="43"/>
      <c r="BY766" s="43"/>
      <c r="BZ766" s="43"/>
      <c r="CA766" s="43"/>
      <c r="CB766" s="43"/>
      <c r="CC766" s="43"/>
      <c r="CD766" s="43"/>
      <c r="CE766" s="43"/>
      <c r="CF766" s="43"/>
      <c r="CG766" s="43"/>
      <c r="CH766" s="43"/>
      <c r="CI766" s="43"/>
      <c r="CJ766" s="43"/>
      <c r="CK766" s="43"/>
      <c r="CL766" s="43"/>
      <c r="CM766" s="43"/>
      <c r="CN766" s="43"/>
      <c r="CO766" s="43"/>
      <c r="CP766" s="43"/>
      <c r="CQ766" s="43"/>
      <c r="CR766" s="43"/>
      <c r="CS766" s="43"/>
      <c r="CT766" s="43"/>
      <c r="CU766" s="43"/>
      <c r="CV766" s="43"/>
      <c r="CW766" s="43"/>
      <c r="CX766" s="43"/>
      <c r="CY766" s="43"/>
      <c r="CZ766" s="43"/>
      <c r="DA766" s="43"/>
      <c r="DC766" s="198"/>
      <c r="DD766" s="43"/>
      <c r="DE766" s="43"/>
      <c r="DF766" s="43"/>
      <c r="DG766" s="43"/>
      <c r="DH766" s="43"/>
      <c r="DI766" s="43"/>
      <c r="DJ766" s="43"/>
      <c r="DK766" s="43"/>
      <c r="DL766" s="43"/>
      <c r="DM766" s="43"/>
      <c r="DN766" s="43"/>
      <c r="DO766" s="43"/>
      <c r="DP766" s="43"/>
      <c r="DQ766" s="43"/>
      <c r="DR766" s="43"/>
      <c r="DS766" s="43"/>
      <c r="DT766" s="43"/>
      <c r="DU766" s="43"/>
      <c r="DV766" s="43"/>
      <c r="DW766" s="43"/>
      <c r="DX766" s="43"/>
      <c r="DY766" s="43"/>
      <c r="DZ766" s="43"/>
      <c r="EA766" s="43"/>
      <c r="EB766" s="43"/>
      <c r="EC766" s="43"/>
      <c r="ED766" s="43"/>
      <c r="EE766" s="43"/>
      <c r="EF766" s="43"/>
      <c r="EG766" s="43"/>
      <c r="EH766" s="43"/>
      <c r="EI766" s="43"/>
      <c r="EJ766" s="43"/>
      <c r="EK766" s="43"/>
      <c r="EL766" s="43"/>
      <c r="EM766" s="43"/>
      <c r="EN766" s="43"/>
      <c r="EO766" s="43"/>
      <c r="EP766" s="43"/>
      <c r="EQ766" s="43"/>
      <c r="ER766" s="43"/>
      <c r="ES766" s="43"/>
      <c r="ET766" s="43"/>
      <c r="EU766" s="43"/>
      <c r="EV766" s="43"/>
      <c r="EW766" s="43"/>
      <c r="EX766" s="43"/>
      <c r="EY766" s="43"/>
      <c r="EZ766" s="43"/>
      <c r="FA766" s="43"/>
      <c r="FB766" s="308"/>
      <c r="FC766" s="43"/>
      <c r="FD766" s="43"/>
      <c r="FE766" s="43"/>
      <c r="FF766" s="43"/>
      <c r="FG766" s="43"/>
      <c r="FH766" s="43"/>
      <c r="FI766" s="43"/>
      <c r="FJ766" s="43"/>
      <c r="FK766" s="43"/>
      <c r="FL766" s="43"/>
      <c r="FM766" s="43"/>
      <c r="FN766" s="43"/>
      <c r="FO766" s="43"/>
      <c r="FP766" s="43"/>
      <c r="FQ766" s="43"/>
      <c r="FR766" s="43"/>
      <c r="FS766" s="43"/>
      <c r="FT766" s="43"/>
      <c r="FU766" s="43"/>
      <c r="FV766" s="43"/>
      <c r="FW766" s="43"/>
      <c r="FX766" s="43"/>
      <c r="FY766" s="43"/>
      <c r="FZ766" s="43"/>
      <c r="GA766" s="43"/>
      <c r="GB766" s="43"/>
      <c r="GC766" s="43"/>
      <c r="GD766" s="43"/>
      <c r="GE766" s="43"/>
      <c r="GF766" s="43"/>
      <c r="GG766" s="43"/>
      <c r="GH766" s="43"/>
      <c r="GI766" s="43"/>
      <c r="GJ766" s="43"/>
      <c r="GK766" s="43"/>
      <c r="GL766" s="43"/>
      <c r="GM766" s="43"/>
      <c r="GN766" s="43"/>
      <c r="GO766" s="43"/>
      <c r="GP766" s="43"/>
      <c r="GQ766" s="43"/>
      <c r="GR766" s="43"/>
      <c r="GS766" s="43"/>
      <c r="GT766" s="43"/>
      <c r="GU766" s="43"/>
      <c r="GV766" s="43"/>
      <c r="GW766" s="43"/>
      <c r="GX766" s="43"/>
      <c r="GY766" s="43"/>
      <c r="GZ766" s="43"/>
      <c r="HA766" s="43"/>
      <c r="HB766" s="43"/>
    </row>
    <row r="767" spans="1:210" x14ac:dyDescent="0.6">
      <c r="A767" s="327">
        <v>2</v>
      </c>
      <c r="B767" s="198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  <c r="AH767" s="43"/>
      <c r="AI767" s="43"/>
      <c r="AJ767" s="43"/>
      <c r="AK767" s="43"/>
      <c r="AL767" s="43"/>
      <c r="AM767" s="43"/>
      <c r="AN767" s="43"/>
      <c r="AO767" s="43"/>
      <c r="AP767" s="43"/>
      <c r="AQ767" s="43"/>
      <c r="AR767" s="43"/>
      <c r="AS767" s="43"/>
      <c r="AT767" s="43"/>
      <c r="AU767" s="43"/>
      <c r="AV767" s="43"/>
      <c r="AW767" s="43"/>
      <c r="AX767" s="43"/>
      <c r="AY767" s="43"/>
      <c r="AZ767" s="43"/>
      <c r="BA767" s="308"/>
      <c r="BB767" s="43"/>
      <c r="BC767" s="43"/>
      <c r="BD767" s="43"/>
      <c r="BE767" s="43"/>
      <c r="BF767" s="43"/>
      <c r="BG767" s="43"/>
      <c r="BH767" s="43"/>
      <c r="BI767" s="43"/>
      <c r="BJ767" s="43"/>
      <c r="BK767" s="43"/>
      <c r="BL767" s="43"/>
      <c r="BM767" s="43"/>
      <c r="BN767" s="43"/>
      <c r="BO767" s="43"/>
      <c r="BP767" s="43"/>
      <c r="BQ767" s="43"/>
      <c r="BR767" s="43"/>
      <c r="BS767" s="43"/>
      <c r="BT767" s="43"/>
      <c r="BU767" s="43"/>
      <c r="BV767" s="43"/>
      <c r="BW767" s="43"/>
      <c r="BX767" s="43"/>
      <c r="BY767" s="43"/>
      <c r="BZ767" s="43"/>
      <c r="CA767" s="43"/>
      <c r="CB767" s="43"/>
      <c r="CC767" s="43"/>
      <c r="CD767" s="43"/>
      <c r="CE767" s="43"/>
      <c r="CF767" s="43"/>
      <c r="CG767" s="43"/>
      <c r="CH767" s="43"/>
      <c r="CI767" s="43"/>
      <c r="CJ767" s="43"/>
      <c r="CK767" s="43"/>
      <c r="CL767" s="43"/>
      <c r="CM767" s="43"/>
      <c r="CN767" s="43"/>
      <c r="CO767" s="43"/>
      <c r="CP767" s="43"/>
      <c r="CQ767" s="43"/>
      <c r="CR767" s="43"/>
      <c r="CS767" s="43"/>
      <c r="CT767" s="43"/>
      <c r="CU767" s="43"/>
      <c r="CV767" s="43"/>
      <c r="CW767" s="43"/>
      <c r="CX767" s="43"/>
      <c r="CY767" s="43"/>
      <c r="CZ767" s="43"/>
      <c r="DA767" s="43"/>
      <c r="DC767" s="198"/>
      <c r="DD767" s="43"/>
      <c r="DE767" s="43"/>
      <c r="DF767" s="43"/>
      <c r="DG767" s="43"/>
      <c r="DH767" s="43"/>
      <c r="DI767" s="43"/>
      <c r="DJ767" s="43"/>
      <c r="DK767" s="43"/>
      <c r="DL767" s="43"/>
      <c r="DM767" s="43"/>
      <c r="DN767" s="43"/>
      <c r="DO767" s="43"/>
      <c r="DP767" s="43"/>
      <c r="DQ767" s="43"/>
      <c r="DR767" s="43"/>
      <c r="DS767" s="43"/>
      <c r="DT767" s="43"/>
      <c r="DU767" s="43"/>
      <c r="DV767" s="43"/>
      <c r="DW767" s="43"/>
      <c r="DX767" s="43"/>
      <c r="DY767" s="43"/>
      <c r="DZ767" s="43"/>
      <c r="EA767" s="43"/>
      <c r="EB767" s="43"/>
      <c r="EC767" s="43"/>
      <c r="ED767" s="43"/>
      <c r="EE767" s="43"/>
      <c r="EF767" s="43"/>
      <c r="EG767" s="43"/>
      <c r="EH767" s="43"/>
      <c r="EI767" s="43"/>
      <c r="EJ767" s="43"/>
      <c r="EK767" s="43"/>
      <c r="EL767" s="43"/>
      <c r="EM767" s="43"/>
      <c r="EN767" s="43"/>
      <c r="EO767" s="43"/>
      <c r="EP767" s="43"/>
      <c r="EQ767" s="43"/>
      <c r="ER767" s="43"/>
      <c r="ES767" s="43"/>
      <c r="ET767" s="43"/>
      <c r="EU767" s="43"/>
      <c r="EV767" s="43"/>
      <c r="EW767" s="43"/>
      <c r="EX767" s="43"/>
      <c r="EY767" s="43"/>
      <c r="EZ767" s="43"/>
      <c r="FA767" s="43"/>
      <c r="FB767" s="308"/>
      <c r="FC767" s="43"/>
      <c r="FD767" s="43"/>
      <c r="FE767" s="43"/>
      <c r="FF767" s="43"/>
      <c r="FG767" s="43"/>
      <c r="FH767" s="43"/>
      <c r="FI767" s="43"/>
      <c r="FJ767" s="43"/>
      <c r="FK767" s="43"/>
      <c r="FL767" s="43"/>
      <c r="FM767" s="43"/>
      <c r="FN767" s="43"/>
      <c r="FO767" s="43"/>
      <c r="FP767" s="43"/>
      <c r="FQ767" s="43"/>
      <c r="FR767" s="43"/>
      <c r="FS767" s="43"/>
      <c r="FT767" s="43"/>
      <c r="FU767" s="43"/>
      <c r="FV767" s="43"/>
      <c r="FW767" s="43"/>
      <c r="FX767" s="43"/>
      <c r="FY767" s="43"/>
      <c r="FZ767" s="43"/>
      <c r="GA767" s="43"/>
      <c r="GB767" s="43"/>
      <c r="GC767" s="43"/>
      <c r="GD767" s="43"/>
      <c r="GE767" s="43"/>
      <c r="GF767" s="43"/>
      <c r="GG767" s="43"/>
      <c r="GH767" s="43"/>
      <c r="GI767" s="43"/>
      <c r="GJ767" s="43"/>
      <c r="GK767" s="43"/>
      <c r="GL767" s="43"/>
      <c r="GM767" s="43"/>
      <c r="GN767" s="43"/>
      <c r="GO767" s="43"/>
      <c r="GP767" s="43"/>
      <c r="GQ767" s="43"/>
      <c r="GR767" s="43"/>
      <c r="GS767" s="43"/>
      <c r="GT767" s="43"/>
      <c r="GU767" s="43"/>
      <c r="GV767" s="43"/>
      <c r="GW767" s="43"/>
      <c r="GX767" s="43"/>
      <c r="GY767" s="43"/>
      <c r="GZ767" s="43"/>
      <c r="HA767" s="43"/>
      <c r="HB767" s="43"/>
    </row>
    <row r="768" spans="1:210" x14ac:dyDescent="0.6">
      <c r="A768" s="327">
        <v>3</v>
      </c>
      <c r="B768" s="198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  <c r="AH768" s="43"/>
      <c r="AI768" s="43"/>
      <c r="AJ768" s="43"/>
      <c r="AK768" s="43"/>
      <c r="AL768" s="43"/>
      <c r="AM768" s="43"/>
      <c r="AN768" s="43"/>
      <c r="AO768" s="43"/>
      <c r="AP768" s="43"/>
      <c r="AQ768" s="43"/>
      <c r="AR768" s="43"/>
      <c r="AS768" s="43"/>
      <c r="AT768" s="43"/>
      <c r="AU768" s="43"/>
      <c r="AV768" s="43"/>
      <c r="AW768" s="43"/>
      <c r="AX768" s="43"/>
      <c r="AY768" s="43"/>
      <c r="AZ768" s="43"/>
      <c r="BA768" s="308"/>
      <c r="BB768" s="43"/>
      <c r="BC768" s="43"/>
      <c r="BD768" s="43"/>
      <c r="BE768" s="43"/>
      <c r="BF768" s="43"/>
      <c r="BG768" s="43"/>
      <c r="BH768" s="43"/>
      <c r="BI768" s="43"/>
      <c r="BJ768" s="43"/>
      <c r="BK768" s="43"/>
      <c r="BL768" s="43"/>
      <c r="BM768" s="43"/>
      <c r="BN768" s="43"/>
      <c r="BO768" s="43"/>
      <c r="BP768" s="43"/>
      <c r="BQ768" s="43"/>
      <c r="BR768" s="43"/>
      <c r="BS768" s="43"/>
      <c r="BT768" s="43"/>
      <c r="BU768" s="43"/>
      <c r="BV768" s="43"/>
      <c r="BW768" s="43"/>
      <c r="BX768" s="43"/>
      <c r="BY768" s="43"/>
      <c r="BZ768" s="43"/>
      <c r="CA768" s="43"/>
      <c r="CB768" s="43"/>
      <c r="CC768" s="43"/>
      <c r="CD768" s="43"/>
      <c r="CE768" s="43"/>
      <c r="CF768" s="43"/>
      <c r="CG768" s="43"/>
      <c r="CH768" s="43"/>
      <c r="CI768" s="43"/>
      <c r="CJ768" s="43"/>
      <c r="CK768" s="43"/>
      <c r="CL768" s="43"/>
      <c r="CM768" s="43"/>
      <c r="CN768" s="43"/>
      <c r="CO768" s="43"/>
      <c r="CP768" s="43"/>
      <c r="CQ768" s="43"/>
      <c r="CR768" s="43"/>
      <c r="CS768" s="43"/>
      <c r="CT768" s="43"/>
      <c r="CU768" s="43"/>
      <c r="CV768" s="43"/>
      <c r="CW768" s="43"/>
      <c r="CX768" s="43"/>
      <c r="CY768" s="43"/>
      <c r="CZ768" s="43"/>
      <c r="DA768" s="43"/>
      <c r="DC768" s="198"/>
      <c r="DD768" s="43"/>
      <c r="DE768" s="43"/>
      <c r="DF768" s="43"/>
      <c r="DG768" s="43"/>
      <c r="DH768" s="43"/>
      <c r="DI768" s="43"/>
      <c r="DJ768" s="43"/>
      <c r="DK768" s="43"/>
      <c r="DL768" s="43"/>
      <c r="DM768" s="43"/>
      <c r="DN768" s="43"/>
      <c r="DO768" s="43"/>
      <c r="DP768" s="43"/>
      <c r="DQ768" s="43"/>
      <c r="DR768" s="43"/>
      <c r="DS768" s="43"/>
      <c r="DT768" s="43"/>
      <c r="DU768" s="43"/>
      <c r="DV768" s="43"/>
      <c r="DW768" s="43"/>
      <c r="DX768" s="43"/>
      <c r="DY768" s="43"/>
      <c r="DZ768" s="43"/>
      <c r="EA768" s="43"/>
      <c r="EB768" s="43"/>
      <c r="EC768" s="43"/>
      <c r="ED768" s="43"/>
      <c r="EE768" s="43"/>
      <c r="EF768" s="43"/>
      <c r="EG768" s="43"/>
      <c r="EH768" s="43"/>
      <c r="EI768" s="43"/>
      <c r="EJ768" s="43"/>
      <c r="EK768" s="43"/>
      <c r="EL768" s="43"/>
      <c r="EM768" s="43"/>
      <c r="EN768" s="43"/>
      <c r="EO768" s="43"/>
      <c r="EP768" s="43"/>
      <c r="EQ768" s="43"/>
      <c r="ER768" s="43"/>
      <c r="ES768" s="43"/>
      <c r="ET768" s="43"/>
      <c r="EU768" s="43"/>
      <c r="EV768" s="43"/>
      <c r="EW768" s="43"/>
      <c r="EX768" s="43"/>
      <c r="EY768" s="43"/>
      <c r="EZ768" s="43"/>
      <c r="FA768" s="43"/>
      <c r="FB768" s="308"/>
      <c r="FC768" s="43"/>
      <c r="FD768" s="43"/>
      <c r="FE768" s="43"/>
      <c r="FF768" s="43"/>
      <c r="FG768" s="43"/>
      <c r="FH768" s="43"/>
      <c r="FI768" s="43"/>
      <c r="FJ768" s="43"/>
      <c r="FK768" s="43"/>
      <c r="FL768" s="43"/>
      <c r="FM768" s="43"/>
      <c r="FN768" s="43"/>
      <c r="FO768" s="43"/>
      <c r="FP768" s="43"/>
      <c r="FQ768" s="43"/>
      <c r="FR768" s="43"/>
      <c r="FS768" s="43"/>
      <c r="FT768" s="43"/>
      <c r="FU768" s="43"/>
      <c r="FV768" s="43"/>
      <c r="FW768" s="43"/>
      <c r="FX768" s="43"/>
      <c r="FY768" s="43"/>
      <c r="FZ768" s="43"/>
      <c r="GA768" s="43"/>
      <c r="GB768" s="43"/>
      <c r="GC768" s="43"/>
      <c r="GD768" s="43"/>
      <c r="GE768" s="43"/>
      <c r="GF768" s="43"/>
      <c r="GG768" s="43"/>
      <c r="GH768" s="43"/>
      <c r="GI768" s="43"/>
      <c r="GJ768" s="43"/>
      <c r="GK768" s="43"/>
      <c r="GL768" s="43"/>
      <c r="GM768" s="43"/>
      <c r="GN768" s="43"/>
      <c r="GO768" s="43"/>
      <c r="GP768" s="43"/>
      <c r="GQ768" s="43"/>
      <c r="GR768" s="43"/>
      <c r="GS768" s="43"/>
      <c r="GT768" s="43"/>
      <c r="GU768" s="43"/>
      <c r="GV768" s="43"/>
      <c r="GW768" s="43"/>
      <c r="GX768" s="43"/>
      <c r="GY768" s="43"/>
      <c r="GZ768" s="43"/>
      <c r="HA768" s="43"/>
      <c r="HB768" s="43"/>
    </row>
    <row r="769" spans="1:210" x14ac:dyDescent="0.6">
      <c r="A769" s="327">
        <v>4</v>
      </c>
      <c r="B769" s="198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  <c r="AH769" s="43"/>
      <c r="AI769" s="43"/>
      <c r="AJ769" s="43"/>
      <c r="AK769" s="43"/>
      <c r="AL769" s="43"/>
      <c r="AM769" s="43"/>
      <c r="AN769" s="43"/>
      <c r="AO769" s="43"/>
      <c r="AP769" s="43"/>
      <c r="AQ769" s="43"/>
      <c r="AR769" s="43"/>
      <c r="AS769" s="43"/>
      <c r="AT769" s="43"/>
      <c r="AU769" s="43"/>
      <c r="AV769" s="43"/>
      <c r="AW769" s="43"/>
      <c r="AX769" s="43"/>
      <c r="AY769" s="43"/>
      <c r="AZ769" s="43"/>
      <c r="BA769" s="308"/>
      <c r="BB769" s="43"/>
      <c r="BC769" s="43"/>
      <c r="BD769" s="43"/>
      <c r="BE769" s="43"/>
      <c r="BF769" s="43"/>
      <c r="BG769" s="43"/>
      <c r="BH769" s="43"/>
      <c r="BI769" s="43"/>
      <c r="BJ769" s="43"/>
      <c r="BK769" s="43"/>
      <c r="BL769" s="43"/>
      <c r="BM769" s="43"/>
      <c r="BN769" s="43"/>
      <c r="BO769" s="43"/>
      <c r="BP769" s="43"/>
      <c r="BQ769" s="43"/>
      <c r="BR769" s="43"/>
      <c r="BS769" s="43"/>
      <c r="BT769" s="43"/>
      <c r="BU769" s="43"/>
      <c r="BV769" s="43"/>
      <c r="BW769" s="43"/>
      <c r="BX769" s="43"/>
      <c r="BY769" s="43"/>
      <c r="BZ769" s="43"/>
      <c r="CA769" s="43"/>
      <c r="CB769" s="43"/>
      <c r="CC769" s="43"/>
      <c r="CD769" s="43"/>
      <c r="CE769" s="43"/>
      <c r="CF769" s="43"/>
      <c r="CG769" s="43"/>
      <c r="CH769" s="43"/>
      <c r="CI769" s="43"/>
      <c r="CJ769" s="43"/>
      <c r="CK769" s="43"/>
      <c r="CL769" s="43"/>
      <c r="CM769" s="43"/>
      <c r="CN769" s="43"/>
      <c r="CO769" s="43"/>
      <c r="CP769" s="43"/>
      <c r="CQ769" s="43"/>
      <c r="CR769" s="43"/>
      <c r="CS769" s="43"/>
      <c r="CT769" s="43"/>
      <c r="CU769" s="43"/>
      <c r="CV769" s="43"/>
      <c r="CW769" s="43"/>
      <c r="CX769" s="43"/>
      <c r="CY769" s="43"/>
      <c r="CZ769" s="43"/>
      <c r="DA769" s="43"/>
      <c r="DC769" s="198"/>
      <c r="DD769" s="43"/>
      <c r="DE769" s="43"/>
      <c r="DF769" s="43"/>
      <c r="DG769" s="43"/>
      <c r="DH769" s="43"/>
      <c r="DI769" s="43"/>
      <c r="DJ769" s="43"/>
      <c r="DK769" s="43"/>
      <c r="DL769" s="43"/>
      <c r="DM769" s="43"/>
      <c r="DN769" s="43"/>
      <c r="DO769" s="43"/>
      <c r="DP769" s="43"/>
      <c r="DQ769" s="43"/>
      <c r="DR769" s="43"/>
      <c r="DS769" s="43"/>
      <c r="DT769" s="43"/>
      <c r="DU769" s="43"/>
      <c r="DV769" s="43"/>
      <c r="DW769" s="43"/>
      <c r="DX769" s="43"/>
      <c r="DY769" s="43"/>
      <c r="DZ769" s="43"/>
      <c r="EA769" s="43"/>
      <c r="EB769" s="43"/>
      <c r="EC769" s="43"/>
      <c r="ED769" s="43"/>
      <c r="EE769" s="43"/>
      <c r="EF769" s="43"/>
      <c r="EG769" s="43"/>
      <c r="EH769" s="43"/>
      <c r="EI769" s="43"/>
      <c r="EJ769" s="43"/>
      <c r="EK769" s="43"/>
      <c r="EL769" s="43"/>
      <c r="EM769" s="43"/>
      <c r="EN769" s="43"/>
      <c r="EO769" s="43"/>
      <c r="EP769" s="43"/>
      <c r="EQ769" s="43"/>
      <c r="ER769" s="43"/>
      <c r="ES769" s="43"/>
      <c r="ET769" s="43"/>
      <c r="EU769" s="43"/>
      <c r="EV769" s="43"/>
      <c r="EW769" s="43"/>
      <c r="EX769" s="43"/>
      <c r="EY769" s="43"/>
      <c r="EZ769" s="43"/>
      <c r="FA769" s="43"/>
      <c r="FB769" s="308"/>
      <c r="FC769" s="43"/>
      <c r="FD769" s="43"/>
      <c r="FE769" s="43"/>
      <c r="FF769" s="43"/>
      <c r="FG769" s="43"/>
      <c r="FH769" s="43"/>
      <c r="FI769" s="43"/>
      <c r="FJ769" s="43"/>
      <c r="FK769" s="43"/>
      <c r="FL769" s="43"/>
      <c r="FM769" s="43"/>
      <c r="FN769" s="43"/>
      <c r="FO769" s="43"/>
      <c r="FP769" s="43"/>
      <c r="FQ769" s="43"/>
      <c r="FR769" s="43"/>
      <c r="FS769" s="43"/>
      <c r="FT769" s="43"/>
      <c r="FU769" s="43"/>
      <c r="FV769" s="43"/>
      <c r="FW769" s="43"/>
      <c r="FX769" s="43"/>
      <c r="FY769" s="43"/>
      <c r="FZ769" s="43"/>
      <c r="GA769" s="43"/>
      <c r="GB769" s="43"/>
      <c r="GC769" s="43"/>
      <c r="GD769" s="43"/>
      <c r="GE769" s="43"/>
      <c r="GF769" s="43"/>
      <c r="GG769" s="43"/>
      <c r="GH769" s="43"/>
      <c r="GI769" s="43"/>
      <c r="GJ769" s="43"/>
      <c r="GK769" s="43"/>
      <c r="GL769" s="43"/>
      <c r="GM769" s="43"/>
      <c r="GN769" s="43"/>
      <c r="GO769" s="43"/>
      <c r="GP769" s="43"/>
      <c r="GQ769" s="43"/>
      <c r="GR769" s="43"/>
      <c r="GS769" s="43"/>
      <c r="GT769" s="43"/>
      <c r="GU769" s="43"/>
      <c r="GV769" s="43"/>
      <c r="GW769" s="43"/>
      <c r="GX769" s="43"/>
      <c r="GY769" s="43"/>
      <c r="GZ769" s="43"/>
      <c r="HA769" s="43"/>
      <c r="HB769" s="43"/>
    </row>
    <row r="770" spans="1:210" x14ac:dyDescent="0.6">
      <c r="A770" s="327">
        <v>5</v>
      </c>
      <c r="B770" s="198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  <c r="AH770" s="43"/>
      <c r="AI770" s="43"/>
      <c r="AJ770" s="43"/>
      <c r="AK770" s="43"/>
      <c r="AL770" s="43"/>
      <c r="AM770" s="43"/>
      <c r="AN770" s="43"/>
      <c r="AO770" s="43"/>
      <c r="AP770" s="43"/>
      <c r="AQ770" s="43"/>
      <c r="AR770" s="43"/>
      <c r="AS770" s="43"/>
      <c r="AT770" s="43"/>
      <c r="AU770" s="43"/>
      <c r="AV770" s="43"/>
      <c r="AW770" s="43"/>
      <c r="AX770" s="43"/>
      <c r="AY770" s="43"/>
      <c r="AZ770" s="43"/>
      <c r="BA770" s="308"/>
      <c r="BB770" s="43"/>
      <c r="BC770" s="43"/>
      <c r="BD770" s="43"/>
      <c r="BE770" s="43"/>
      <c r="BF770" s="43"/>
      <c r="BG770" s="43"/>
      <c r="BH770" s="43"/>
      <c r="BI770" s="43"/>
      <c r="BJ770" s="43"/>
      <c r="BK770" s="43"/>
      <c r="BL770" s="43"/>
      <c r="BM770" s="43"/>
      <c r="BN770" s="43"/>
      <c r="BO770" s="43"/>
      <c r="BP770" s="43"/>
      <c r="BQ770" s="43"/>
      <c r="BR770" s="43"/>
      <c r="BS770" s="43"/>
      <c r="BT770" s="43"/>
      <c r="BU770" s="43"/>
      <c r="BV770" s="43"/>
      <c r="BW770" s="43"/>
      <c r="BX770" s="43"/>
      <c r="BY770" s="43"/>
      <c r="BZ770" s="43"/>
      <c r="CA770" s="43"/>
      <c r="CB770" s="43"/>
      <c r="CC770" s="43"/>
      <c r="CD770" s="43"/>
      <c r="CE770" s="43"/>
      <c r="CF770" s="43"/>
      <c r="CG770" s="43"/>
      <c r="CH770" s="43"/>
      <c r="CI770" s="43"/>
      <c r="CJ770" s="43"/>
      <c r="CK770" s="43"/>
      <c r="CL770" s="43"/>
      <c r="CM770" s="43"/>
      <c r="CN770" s="43"/>
      <c r="CO770" s="43"/>
      <c r="CP770" s="43"/>
      <c r="CQ770" s="43"/>
      <c r="CR770" s="43"/>
      <c r="CS770" s="43"/>
      <c r="CT770" s="43"/>
      <c r="CU770" s="43"/>
      <c r="CV770" s="43"/>
      <c r="CW770" s="43"/>
      <c r="CX770" s="43"/>
      <c r="CY770" s="43"/>
      <c r="CZ770" s="43"/>
      <c r="DA770" s="43"/>
      <c r="DC770" s="198"/>
      <c r="DD770" s="43"/>
      <c r="DE770" s="43"/>
      <c r="DF770" s="43"/>
      <c r="DG770" s="43"/>
      <c r="DH770" s="43"/>
      <c r="DI770" s="43"/>
      <c r="DJ770" s="43"/>
      <c r="DK770" s="43"/>
      <c r="DL770" s="43"/>
      <c r="DM770" s="43"/>
      <c r="DN770" s="43"/>
      <c r="DO770" s="43"/>
      <c r="DP770" s="43"/>
      <c r="DQ770" s="43"/>
      <c r="DR770" s="43"/>
      <c r="DS770" s="43"/>
      <c r="DT770" s="43"/>
      <c r="DU770" s="43"/>
      <c r="DV770" s="43"/>
      <c r="DW770" s="43"/>
      <c r="DX770" s="43"/>
      <c r="DY770" s="43"/>
      <c r="DZ770" s="43"/>
      <c r="EA770" s="43"/>
      <c r="EB770" s="43"/>
      <c r="EC770" s="43"/>
      <c r="ED770" s="43"/>
      <c r="EE770" s="43"/>
      <c r="EF770" s="43"/>
      <c r="EG770" s="43"/>
      <c r="EH770" s="43"/>
      <c r="EI770" s="43"/>
      <c r="EJ770" s="43"/>
      <c r="EK770" s="43"/>
      <c r="EL770" s="43"/>
      <c r="EM770" s="43"/>
      <c r="EN770" s="43"/>
      <c r="EO770" s="43"/>
      <c r="EP770" s="43"/>
      <c r="EQ770" s="43"/>
      <c r="ER770" s="43"/>
      <c r="ES770" s="43"/>
      <c r="ET770" s="43"/>
      <c r="EU770" s="43"/>
      <c r="EV770" s="43"/>
      <c r="EW770" s="43"/>
      <c r="EX770" s="43"/>
      <c r="EY770" s="43"/>
      <c r="EZ770" s="43"/>
      <c r="FA770" s="43"/>
      <c r="FB770" s="308"/>
      <c r="FC770" s="43"/>
      <c r="FD770" s="43"/>
      <c r="FE770" s="43"/>
      <c r="FF770" s="43"/>
      <c r="FG770" s="43"/>
      <c r="FH770" s="43"/>
      <c r="FI770" s="43"/>
      <c r="FJ770" s="43"/>
      <c r="FK770" s="43"/>
      <c r="FL770" s="43"/>
      <c r="FM770" s="43"/>
      <c r="FN770" s="43"/>
      <c r="FO770" s="43"/>
      <c r="FP770" s="43"/>
      <c r="FQ770" s="43"/>
      <c r="FR770" s="43"/>
      <c r="FS770" s="43"/>
      <c r="FT770" s="43"/>
      <c r="FU770" s="43"/>
      <c r="FV770" s="43"/>
      <c r="FW770" s="43"/>
      <c r="FX770" s="43"/>
      <c r="FY770" s="43"/>
      <c r="FZ770" s="43"/>
      <c r="GA770" s="43"/>
      <c r="GB770" s="43"/>
      <c r="GC770" s="43"/>
      <c r="GD770" s="43"/>
      <c r="GE770" s="43"/>
      <c r="GF770" s="43"/>
      <c r="GG770" s="43"/>
      <c r="GH770" s="43"/>
      <c r="GI770" s="43"/>
      <c r="GJ770" s="43"/>
      <c r="GK770" s="43"/>
      <c r="GL770" s="43"/>
      <c r="GM770" s="43"/>
      <c r="GN770" s="43"/>
      <c r="GO770" s="43"/>
      <c r="GP770" s="43"/>
      <c r="GQ770" s="43"/>
      <c r="GR770" s="43"/>
      <c r="GS770" s="43"/>
      <c r="GT770" s="43"/>
      <c r="GU770" s="43"/>
      <c r="GV770" s="43"/>
      <c r="GW770" s="43"/>
      <c r="GX770" s="43"/>
      <c r="GY770" s="43"/>
      <c r="GZ770" s="43"/>
      <c r="HA770" s="43"/>
      <c r="HB770" s="43"/>
    </row>
    <row r="771" spans="1:210" x14ac:dyDescent="0.6">
      <c r="A771" s="327">
        <v>6</v>
      </c>
      <c r="B771" s="198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  <c r="AH771" s="43"/>
      <c r="AI771" s="43"/>
      <c r="AJ771" s="43"/>
      <c r="AK771" s="43"/>
      <c r="AL771" s="43"/>
      <c r="AM771" s="43"/>
      <c r="AN771" s="43"/>
      <c r="AO771" s="43"/>
      <c r="AP771" s="43"/>
      <c r="AQ771" s="43"/>
      <c r="AR771" s="43"/>
      <c r="AS771" s="43"/>
      <c r="AT771" s="43"/>
      <c r="AU771" s="43"/>
      <c r="AV771" s="43"/>
      <c r="AW771" s="43"/>
      <c r="AX771" s="43"/>
      <c r="AY771" s="43"/>
      <c r="AZ771" s="43"/>
      <c r="BA771" s="308"/>
      <c r="BB771" s="43"/>
      <c r="BC771" s="43"/>
      <c r="BD771" s="43"/>
      <c r="BE771" s="43"/>
      <c r="BF771" s="43"/>
      <c r="BG771" s="43"/>
      <c r="BH771" s="43"/>
      <c r="BI771" s="43"/>
      <c r="BJ771" s="43"/>
      <c r="BK771" s="43"/>
      <c r="BL771" s="43"/>
      <c r="BM771" s="43"/>
      <c r="BN771" s="43"/>
      <c r="BO771" s="43"/>
      <c r="BP771" s="43"/>
      <c r="BQ771" s="43"/>
      <c r="BR771" s="43"/>
      <c r="BS771" s="43"/>
      <c r="BT771" s="43"/>
      <c r="BU771" s="43"/>
      <c r="BV771" s="43"/>
      <c r="BW771" s="43"/>
      <c r="BX771" s="43"/>
      <c r="BY771" s="43"/>
      <c r="BZ771" s="43"/>
      <c r="CA771" s="43"/>
      <c r="CB771" s="43"/>
      <c r="CC771" s="43"/>
      <c r="CD771" s="43"/>
      <c r="CE771" s="43"/>
      <c r="CF771" s="43"/>
      <c r="CG771" s="43"/>
      <c r="CH771" s="43"/>
      <c r="CI771" s="43"/>
      <c r="CJ771" s="43"/>
      <c r="CK771" s="43"/>
      <c r="CL771" s="43"/>
      <c r="CM771" s="43"/>
      <c r="CN771" s="43"/>
      <c r="CO771" s="43"/>
      <c r="CP771" s="43"/>
      <c r="CQ771" s="43"/>
      <c r="CR771" s="43"/>
      <c r="CS771" s="43"/>
      <c r="CT771" s="43"/>
      <c r="CU771" s="43"/>
      <c r="CV771" s="43"/>
      <c r="CW771" s="43"/>
      <c r="CX771" s="43"/>
      <c r="CY771" s="43"/>
      <c r="CZ771" s="43"/>
      <c r="DA771" s="43"/>
      <c r="DC771" s="198"/>
      <c r="DD771" s="43"/>
      <c r="DE771" s="43"/>
      <c r="DF771" s="43"/>
      <c r="DG771" s="43"/>
      <c r="DH771" s="43"/>
      <c r="DI771" s="43"/>
      <c r="DJ771" s="43"/>
      <c r="DK771" s="43"/>
      <c r="DL771" s="43"/>
      <c r="DM771" s="43"/>
      <c r="DN771" s="43"/>
      <c r="DO771" s="43"/>
      <c r="DP771" s="43"/>
      <c r="DQ771" s="43"/>
      <c r="DR771" s="43"/>
      <c r="DS771" s="43"/>
      <c r="DT771" s="43"/>
      <c r="DU771" s="43"/>
      <c r="DV771" s="43"/>
      <c r="DW771" s="43"/>
      <c r="DX771" s="43"/>
      <c r="DY771" s="43"/>
      <c r="DZ771" s="43"/>
      <c r="EA771" s="43"/>
      <c r="EB771" s="43"/>
      <c r="EC771" s="43"/>
      <c r="ED771" s="43"/>
      <c r="EE771" s="43"/>
      <c r="EF771" s="43"/>
      <c r="EG771" s="43"/>
      <c r="EH771" s="43"/>
      <c r="EI771" s="43"/>
      <c r="EJ771" s="43"/>
      <c r="EK771" s="43"/>
      <c r="EL771" s="43"/>
      <c r="EM771" s="43"/>
      <c r="EN771" s="43"/>
      <c r="EO771" s="43"/>
      <c r="EP771" s="43"/>
      <c r="EQ771" s="43"/>
      <c r="ER771" s="43"/>
      <c r="ES771" s="43"/>
      <c r="ET771" s="43"/>
      <c r="EU771" s="43"/>
      <c r="EV771" s="43"/>
      <c r="EW771" s="43"/>
      <c r="EX771" s="43"/>
      <c r="EY771" s="43"/>
      <c r="EZ771" s="43"/>
      <c r="FA771" s="43"/>
      <c r="FB771" s="308"/>
      <c r="FC771" s="43"/>
      <c r="FD771" s="43"/>
      <c r="FE771" s="43"/>
      <c r="FF771" s="43"/>
      <c r="FG771" s="43"/>
      <c r="FH771" s="43"/>
      <c r="FI771" s="43"/>
      <c r="FJ771" s="43"/>
      <c r="FK771" s="43"/>
      <c r="FL771" s="43"/>
      <c r="FM771" s="43"/>
      <c r="FN771" s="43"/>
      <c r="FO771" s="43"/>
      <c r="FP771" s="43"/>
      <c r="FQ771" s="43"/>
      <c r="FR771" s="43"/>
      <c r="FS771" s="43"/>
      <c r="FT771" s="43"/>
      <c r="FU771" s="43"/>
      <c r="FV771" s="43"/>
      <c r="FW771" s="43"/>
      <c r="FX771" s="43"/>
      <c r="FY771" s="43"/>
      <c r="FZ771" s="43"/>
      <c r="GA771" s="43"/>
      <c r="GB771" s="43"/>
      <c r="GC771" s="43"/>
      <c r="GD771" s="43"/>
      <c r="GE771" s="43"/>
      <c r="GF771" s="43"/>
      <c r="GG771" s="43"/>
      <c r="GH771" s="43"/>
      <c r="GI771" s="43"/>
      <c r="GJ771" s="43"/>
      <c r="GK771" s="43"/>
      <c r="GL771" s="43"/>
      <c r="GM771" s="43"/>
      <c r="GN771" s="43"/>
      <c r="GO771" s="43"/>
      <c r="GP771" s="43"/>
      <c r="GQ771" s="43"/>
      <c r="GR771" s="43"/>
      <c r="GS771" s="43"/>
      <c r="GT771" s="43"/>
      <c r="GU771" s="43"/>
      <c r="GV771" s="43"/>
      <c r="GW771" s="43"/>
      <c r="GX771" s="43"/>
      <c r="GY771" s="43"/>
      <c r="GZ771" s="43"/>
      <c r="HA771" s="43"/>
      <c r="HB771" s="43"/>
    </row>
    <row r="772" spans="1:210" x14ac:dyDescent="0.6">
      <c r="A772" s="327">
        <v>7</v>
      </c>
      <c r="B772" s="198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  <c r="AH772" s="43"/>
      <c r="AI772" s="43"/>
      <c r="AJ772" s="43"/>
      <c r="AK772" s="43"/>
      <c r="AL772" s="43"/>
      <c r="AM772" s="43"/>
      <c r="AN772" s="43"/>
      <c r="AO772" s="43"/>
      <c r="AP772" s="43"/>
      <c r="AQ772" s="43"/>
      <c r="AR772" s="43"/>
      <c r="AS772" s="43"/>
      <c r="AT772" s="43"/>
      <c r="AU772" s="43"/>
      <c r="AV772" s="43"/>
      <c r="AW772" s="43"/>
      <c r="AX772" s="43"/>
      <c r="AY772" s="43"/>
      <c r="AZ772" s="43"/>
      <c r="BA772" s="308"/>
      <c r="BB772" s="43"/>
      <c r="BC772" s="43"/>
      <c r="BD772" s="43"/>
      <c r="BE772" s="43"/>
      <c r="BF772" s="43"/>
      <c r="BG772" s="43"/>
      <c r="BH772" s="43"/>
      <c r="BI772" s="43"/>
      <c r="BJ772" s="43"/>
      <c r="BK772" s="43"/>
      <c r="BL772" s="43"/>
      <c r="BM772" s="43"/>
      <c r="BN772" s="43"/>
      <c r="BO772" s="43"/>
      <c r="BP772" s="43"/>
      <c r="BQ772" s="43"/>
      <c r="BR772" s="43"/>
      <c r="BS772" s="43"/>
      <c r="BT772" s="43"/>
      <c r="BU772" s="43"/>
      <c r="BV772" s="43"/>
      <c r="BW772" s="43"/>
      <c r="BX772" s="43"/>
      <c r="BY772" s="43"/>
      <c r="BZ772" s="43"/>
      <c r="CA772" s="43"/>
      <c r="CB772" s="43"/>
      <c r="CC772" s="43"/>
      <c r="CD772" s="43"/>
      <c r="CE772" s="43"/>
      <c r="CF772" s="43"/>
      <c r="CG772" s="43"/>
      <c r="CH772" s="43"/>
      <c r="CI772" s="43"/>
      <c r="CJ772" s="43"/>
      <c r="CK772" s="43"/>
      <c r="CL772" s="43"/>
      <c r="CM772" s="43"/>
      <c r="CN772" s="43"/>
      <c r="CO772" s="43"/>
      <c r="CP772" s="43"/>
      <c r="CQ772" s="43"/>
      <c r="CR772" s="43"/>
      <c r="CS772" s="43"/>
      <c r="CT772" s="43"/>
      <c r="CU772" s="43"/>
      <c r="CV772" s="43"/>
      <c r="CW772" s="43"/>
      <c r="CX772" s="43"/>
      <c r="CY772" s="43"/>
      <c r="CZ772" s="43"/>
      <c r="DA772" s="43"/>
      <c r="DC772" s="198"/>
      <c r="DD772" s="43"/>
      <c r="DE772" s="43"/>
      <c r="DF772" s="43"/>
      <c r="DG772" s="43"/>
      <c r="DH772" s="43"/>
      <c r="DI772" s="43"/>
      <c r="DJ772" s="43"/>
      <c r="DK772" s="43"/>
      <c r="DL772" s="43"/>
      <c r="DM772" s="43"/>
      <c r="DN772" s="43"/>
      <c r="DO772" s="43"/>
      <c r="DP772" s="43"/>
      <c r="DQ772" s="43"/>
      <c r="DR772" s="43"/>
      <c r="DS772" s="43"/>
      <c r="DT772" s="43"/>
      <c r="DU772" s="43"/>
      <c r="DV772" s="43"/>
      <c r="DW772" s="43"/>
      <c r="DX772" s="43"/>
      <c r="DY772" s="43"/>
      <c r="DZ772" s="43"/>
      <c r="EA772" s="43"/>
      <c r="EB772" s="43"/>
      <c r="EC772" s="43"/>
      <c r="ED772" s="43"/>
      <c r="EE772" s="43"/>
      <c r="EF772" s="43"/>
      <c r="EG772" s="43"/>
      <c r="EH772" s="43"/>
      <c r="EI772" s="43"/>
      <c r="EJ772" s="43"/>
      <c r="EK772" s="43"/>
      <c r="EL772" s="43"/>
      <c r="EM772" s="43"/>
      <c r="EN772" s="43"/>
      <c r="EO772" s="43"/>
      <c r="EP772" s="43"/>
      <c r="EQ772" s="43"/>
      <c r="ER772" s="43"/>
      <c r="ES772" s="43"/>
      <c r="ET772" s="43"/>
      <c r="EU772" s="43"/>
      <c r="EV772" s="43"/>
      <c r="EW772" s="43"/>
      <c r="EX772" s="43"/>
      <c r="EY772" s="43"/>
      <c r="EZ772" s="43"/>
      <c r="FA772" s="43"/>
      <c r="FB772" s="308"/>
      <c r="FC772" s="43"/>
      <c r="FD772" s="43"/>
      <c r="FE772" s="43"/>
      <c r="FF772" s="43"/>
      <c r="FG772" s="43"/>
      <c r="FH772" s="43"/>
      <c r="FI772" s="43"/>
      <c r="FJ772" s="43"/>
      <c r="FK772" s="43"/>
      <c r="FL772" s="43"/>
      <c r="FM772" s="43"/>
      <c r="FN772" s="43"/>
      <c r="FO772" s="43"/>
      <c r="FP772" s="43"/>
      <c r="FQ772" s="43"/>
      <c r="FR772" s="43"/>
      <c r="FS772" s="43"/>
      <c r="FT772" s="43"/>
      <c r="FU772" s="43"/>
      <c r="FV772" s="43"/>
      <c r="FW772" s="43"/>
      <c r="FX772" s="43"/>
      <c r="FY772" s="43"/>
      <c r="FZ772" s="43"/>
      <c r="GA772" s="43"/>
      <c r="GB772" s="43"/>
      <c r="GC772" s="43"/>
      <c r="GD772" s="43"/>
      <c r="GE772" s="43"/>
      <c r="GF772" s="43"/>
      <c r="GG772" s="43"/>
      <c r="GH772" s="43"/>
      <c r="GI772" s="43"/>
      <c r="GJ772" s="43"/>
      <c r="GK772" s="43"/>
      <c r="GL772" s="43"/>
      <c r="GM772" s="43"/>
      <c r="GN772" s="43"/>
      <c r="GO772" s="43"/>
      <c r="GP772" s="43"/>
      <c r="GQ772" s="43"/>
      <c r="GR772" s="43"/>
      <c r="GS772" s="43"/>
      <c r="GT772" s="43"/>
      <c r="GU772" s="43"/>
      <c r="GV772" s="43"/>
      <c r="GW772" s="43"/>
      <c r="GX772" s="43"/>
      <c r="GY772" s="43"/>
      <c r="GZ772" s="43"/>
      <c r="HA772" s="43"/>
      <c r="HB772" s="43"/>
    </row>
    <row r="773" spans="1:210" x14ac:dyDescent="0.6">
      <c r="A773" s="327">
        <v>8</v>
      </c>
      <c r="B773" s="198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  <c r="AH773" s="43"/>
      <c r="AI773" s="43"/>
      <c r="AJ773" s="43"/>
      <c r="AK773" s="43"/>
      <c r="AL773" s="43"/>
      <c r="AM773" s="43"/>
      <c r="AN773" s="43"/>
      <c r="AO773" s="43"/>
      <c r="AP773" s="43"/>
      <c r="AQ773" s="43"/>
      <c r="AR773" s="43"/>
      <c r="AS773" s="43"/>
      <c r="AT773" s="43"/>
      <c r="AU773" s="43"/>
      <c r="AV773" s="43"/>
      <c r="AW773" s="43"/>
      <c r="AX773" s="43"/>
      <c r="AY773" s="43"/>
      <c r="AZ773" s="43"/>
      <c r="BA773" s="308"/>
      <c r="BB773" s="43"/>
      <c r="BC773" s="43"/>
      <c r="BD773" s="43"/>
      <c r="BE773" s="43"/>
      <c r="BF773" s="43"/>
      <c r="BG773" s="43"/>
      <c r="BH773" s="43"/>
      <c r="BI773" s="43"/>
      <c r="BJ773" s="43"/>
      <c r="BK773" s="43"/>
      <c r="BL773" s="43"/>
      <c r="BM773" s="43"/>
      <c r="BN773" s="43"/>
      <c r="BO773" s="43"/>
      <c r="BP773" s="43"/>
      <c r="BQ773" s="43"/>
      <c r="BR773" s="43"/>
      <c r="BS773" s="43"/>
      <c r="BT773" s="43"/>
      <c r="BU773" s="43"/>
      <c r="BV773" s="43"/>
      <c r="BW773" s="43"/>
      <c r="BX773" s="43"/>
      <c r="BY773" s="43"/>
      <c r="BZ773" s="43"/>
      <c r="CA773" s="43"/>
      <c r="CB773" s="43"/>
      <c r="CC773" s="43"/>
      <c r="CD773" s="43"/>
      <c r="CE773" s="43"/>
      <c r="CF773" s="43"/>
      <c r="CG773" s="43"/>
      <c r="CH773" s="43"/>
      <c r="CI773" s="43"/>
      <c r="CJ773" s="43"/>
      <c r="CK773" s="43"/>
      <c r="CL773" s="43"/>
      <c r="CM773" s="43"/>
      <c r="CN773" s="43"/>
      <c r="CO773" s="43"/>
      <c r="CP773" s="43"/>
      <c r="CQ773" s="43"/>
      <c r="CR773" s="43"/>
      <c r="CS773" s="43"/>
      <c r="CT773" s="43"/>
      <c r="CU773" s="43"/>
      <c r="CV773" s="43"/>
      <c r="CW773" s="43"/>
      <c r="CX773" s="43"/>
      <c r="CY773" s="43"/>
      <c r="CZ773" s="43"/>
      <c r="DA773" s="43"/>
      <c r="DC773" s="198"/>
      <c r="DD773" s="43"/>
      <c r="DE773" s="43"/>
      <c r="DF773" s="43"/>
      <c r="DG773" s="43"/>
      <c r="DH773" s="43"/>
      <c r="DI773" s="43"/>
      <c r="DJ773" s="43"/>
      <c r="DK773" s="43"/>
      <c r="DL773" s="43"/>
      <c r="DM773" s="43"/>
      <c r="DN773" s="43"/>
      <c r="DO773" s="43"/>
      <c r="DP773" s="43"/>
      <c r="DQ773" s="43"/>
      <c r="DR773" s="43"/>
      <c r="DS773" s="43"/>
      <c r="DT773" s="43"/>
      <c r="DU773" s="43"/>
      <c r="DV773" s="43"/>
      <c r="DW773" s="43"/>
      <c r="DX773" s="43"/>
      <c r="DY773" s="43"/>
      <c r="DZ773" s="43"/>
      <c r="EA773" s="43"/>
      <c r="EB773" s="43"/>
      <c r="EC773" s="43"/>
      <c r="ED773" s="43"/>
      <c r="EE773" s="43"/>
      <c r="EF773" s="43"/>
      <c r="EG773" s="43"/>
      <c r="EH773" s="43"/>
      <c r="EI773" s="43"/>
      <c r="EJ773" s="43"/>
      <c r="EK773" s="43"/>
      <c r="EL773" s="43"/>
      <c r="EM773" s="43"/>
      <c r="EN773" s="43"/>
      <c r="EO773" s="43"/>
      <c r="EP773" s="43"/>
      <c r="EQ773" s="43"/>
      <c r="ER773" s="43"/>
      <c r="ES773" s="43"/>
      <c r="ET773" s="43"/>
      <c r="EU773" s="43"/>
      <c r="EV773" s="43"/>
      <c r="EW773" s="43"/>
      <c r="EX773" s="43"/>
      <c r="EY773" s="43"/>
      <c r="EZ773" s="43"/>
      <c r="FA773" s="43"/>
      <c r="FB773" s="308"/>
      <c r="FC773" s="43"/>
      <c r="FD773" s="43"/>
      <c r="FE773" s="43"/>
      <c r="FF773" s="43"/>
      <c r="FG773" s="43"/>
      <c r="FH773" s="43"/>
      <c r="FI773" s="43"/>
      <c r="FJ773" s="43"/>
      <c r="FK773" s="43"/>
      <c r="FL773" s="43"/>
      <c r="FM773" s="43"/>
      <c r="FN773" s="43"/>
      <c r="FO773" s="43"/>
      <c r="FP773" s="43"/>
      <c r="FQ773" s="43"/>
      <c r="FR773" s="43"/>
      <c r="FS773" s="43"/>
      <c r="FT773" s="43"/>
      <c r="FU773" s="43"/>
      <c r="FV773" s="43"/>
      <c r="FW773" s="43"/>
      <c r="FX773" s="43"/>
      <c r="FY773" s="43"/>
      <c r="FZ773" s="43"/>
      <c r="GA773" s="43"/>
      <c r="GB773" s="43"/>
      <c r="GC773" s="43"/>
      <c r="GD773" s="43"/>
      <c r="GE773" s="43"/>
      <c r="GF773" s="43"/>
      <c r="GG773" s="43"/>
      <c r="GH773" s="43"/>
      <c r="GI773" s="43"/>
      <c r="GJ773" s="43"/>
      <c r="GK773" s="43"/>
      <c r="GL773" s="43"/>
      <c r="GM773" s="43"/>
      <c r="GN773" s="43"/>
      <c r="GO773" s="43"/>
      <c r="GP773" s="43"/>
      <c r="GQ773" s="43"/>
      <c r="GR773" s="43"/>
      <c r="GS773" s="43"/>
      <c r="GT773" s="43"/>
      <c r="GU773" s="43"/>
      <c r="GV773" s="43"/>
      <c r="GW773" s="43"/>
      <c r="GX773" s="43"/>
      <c r="GY773" s="43"/>
      <c r="GZ773" s="43"/>
      <c r="HA773" s="43"/>
      <c r="HB773" s="43"/>
    </row>
    <row r="774" spans="1:210" x14ac:dyDescent="0.6">
      <c r="A774" s="327">
        <v>9</v>
      </c>
      <c r="B774" s="198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  <c r="AH774" s="43"/>
      <c r="AI774" s="43"/>
      <c r="AJ774" s="43"/>
      <c r="AK774" s="43"/>
      <c r="AL774" s="43"/>
      <c r="AM774" s="43"/>
      <c r="AN774" s="43"/>
      <c r="AO774" s="43"/>
      <c r="AP774" s="43"/>
      <c r="AQ774" s="43"/>
      <c r="AR774" s="43"/>
      <c r="AS774" s="43"/>
      <c r="AT774" s="43"/>
      <c r="AU774" s="43"/>
      <c r="AV774" s="43"/>
      <c r="AW774" s="43"/>
      <c r="AX774" s="43"/>
      <c r="AY774" s="43"/>
      <c r="AZ774" s="43"/>
      <c r="BA774" s="308"/>
      <c r="BB774" s="43"/>
      <c r="BC774" s="43"/>
      <c r="BD774" s="43"/>
      <c r="BE774" s="43"/>
      <c r="BF774" s="43"/>
      <c r="BG774" s="43"/>
      <c r="BH774" s="43"/>
      <c r="BI774" s="43"/>
      <c r="BJ774" s="43"/>
      <c r="BK774" s="43"/>
      <c r="BL774" s="43"/>
      <c r="BM774" s="43"/>
      <c r="BN774" s="43"/>
      <c r="BO774" s="43"/>
      <c r="BP774" s="43"/>
      <c r="BQ774" s="43"/>
      <c r="BR774" s="43"/>
      <c r="BS774" s="43"/>
      <c r="BT774" s="43"/>
      <c r="BU774" s="43"/>
      <c r="BV774" s="43"/>
      <c r="BW774" s="43"/>
      <c r="BX774" s="43"/>
      <c r="BY774" s="43"/>
      <c r="BZ774" s="43"/>
      <c r="CA774" s="43"/>
      <c r="CB774" s="43"/>
      <c r="CC774" s="43"/>
      <c r="CD774" s="43"/>
      <c r="CE774" s="43"/>
      <c r="CF774" s="43"/>
      <c r="CG774" s="43"/>
      <c r="CH774" s="43"/>
      <c r="CI774" s="43"/>
      <c r="CJ774" s="43"/>
      <c r="CK774" s="43"/>
      <c r="CL774" s="43"/>
      <c r="CM774" s="43"/>
      <c r="CN774" s="43"/>
      <c r="CO774" s="43"/>
      <c r="CP774" s="43"/>
      <c r="CQ774" s="43"/>
      <c r="CR774" s="43"/>
      <c r="CS774" s="43"/>
      <c r="CT774" s="43"/>
      <c r="CU774" s="43"/>
      <c r="CV774" s="43"/>
      <c r="CW774" s="43"/>
      <c r="CX774" s="43"/>
      <c r="CY774" s="43"/>
      <c r="CZ774" s="43"/>
      <c r="DA774" s="43"/>
      <c r="DC774" s="198"/>
      <c r="DD774" s="43"/>
      <c r="DE774" s="43"/>
      <c r="DF774" s="43"/>
      <c r="DG774" s="43"/>
      <c r="DH774" s="43"/>
      <c r="DI774" s="43"/>
      <c r="DJ774" s="43"/>
      <c r="DK774" s="43"/>
      <c r="DL774" s="43"/>
      <c r="DM774" s="43"/>
      <c r="DN774" s="43"/>
      <c r="DO774" s="43"/>
      <c r="DP774" s="43"/>
      <c r="DQ774" s="43"/>
      <c r="DR774" s="43"/>
      <c r="DS774" s="43"/>
      <c r="DT774" s="43"/>
      <c r="DU774" s="43"/>
      <c r="DV774" s="43"/>
      <c r="DW774" s="43"/>
      <c r="DX774" s="43"/>
      <c r="DY774" s="43"/>
      <c r="DZ774" s="43"/>
      <c r="EA774" s="43"/>
      <c r="EB774" s="43"/>
      <c r="EC774" s="43"/>
      <c r="ED774" s="43"/>
      <c r="EE774" s="43"/>
      <c r="EF774" s="43"/>
      <c r="EG774" s="43"/>
      <c r="EH774" s="43"/>
      <c r="EI774" s="43"/>
      <c r="EJ774" s="43"/>
      <c r="EK774" s="43"/>
      <c r="EL774" s="43"/>
      <c r="EM774" s="43"/>
      <c r="EN774" s="43"/>
      <c r="EO774" s="43"/>
      <c r="EP774" s="43"/>
      <c r="EQ774" s="43"/>
      <c r="ER774" s="43"/>
      <c r="ES774" s="43"/>
      <c r="ET774" s="43"/>
      <c r="EU774" s="43"/>
      <c r="EV774" s="43"/>
      <c r="EW774" s="43"/>
      <c r="EX774" s="43"/>
      <c r="EY774" s="43"/>
      <c r="EZ774" s="43"/>
      <c r="FA774" s="43"/>
      <c r="FB774" s="308"/>
      <c r="FC774" s="43"/>
      <c r="FD774" s="43"/>
      <c r="FE774" s="43"/>
      <c r="FF774" s="43"/>
      <c r="FG774" s="43"/>
      <c r="FH774" s="43"/>
      <c r="FI774" s="43"/>
      <c r="FJ774" s="43"/>
      <c r="FK774" s="43"/>
      <c r="FL774" s="43"/>
      <c r="FM774" s="43"/>
      <c r="FN774" s="43"/>
      <c r="FO774" s="43"/>
      <c r="FP774" s="43"/>
      <c r="FQ774" s="43"/>
      <c r="FR774" s="43"/>
      <c r="FS774" s="43"/>
      <c r="FT774" s="43"/>
      <c r="FU774" s="43"/>
      <c r="FV774" s="43"/>
      <c r="FW774" s="43"/>
      <c r="FX774" s="43"/>
      <c r="FY774" s="43"/>
      <c r="FZ774" s="43"/>
      <c r="GA774" s="43"/>
      <c r="GB774" s="43"/>
      <c r="GC774" s="43"/>
      <c r="GD774" s="43"/>
      <c r="GE774" s="43"/>
      <c r="GF774" s="43"/>
      <c r="GG774" s="43"/>
      <c r="GH774" s="43"/>
      <c r="GI774" s="43"/>
      <c r="GJ774" s="43"/>
      <c r="GK774" s="43"/>
      <c r="GL774" s="43"/>
      <c r="GM774" s="43"/>
      <c r="GN774" s="43"/>
      <c r="GO774" s="43"/>
      <c r="GP774" s="43"/>
      <c r="GQ774" s="43"/>
      <c r="GR774" s="43"/>
      <c r="GS774" s="43"/>
      <c r="GT774" s="43"/>
      <c r="GU774" s="43"/>
      <c r="GV774" s="43"/>
      <c r="GW774" s="43"/>
      <c r="GX774" s="43"/>
      <c r="GY774" s="43"/>
      <c r="GZ774" s="43"/>
      <c r="HA774" s="43"/>
      <c r="HB774" s="43"/>
    </row>
    <row r="775" spans="1:210" x14ac:dyDescent="0.6">
      <c r="A775" s="327">
        <v>10</v>
      </c>
      <c r="B775" s="198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  <c r="AH775" s="43"/>
      <c r="AI775" s="43"/>
      <c r="AJ775" s="43"/>
      <c r="AK775" s="43"/>
      <c r="AL775" s="43"/>
      <c r="AM775" s="43"/>
      <c r="AN775" s="43"/>
      <c r="AO775" s="43"/>
      <c r="AP775" s="43"/>
      <c r="AQ775" s="43"/>
      <c r="AR775" s="43"/>
      <c r="AS775" s="43"/>
      <c r="AT775" s="43"/>
      <c r="AU775" s="43"/>
      <c r="AV775" s="43"/>
      <c r="AW775" s="43"/>
      <c r="AX775" s="43"/>
      <c r="AY775" s="43"/>
      <c r="AZ775" s="43"/>
      <c r="BA775" s="308"/>
      <c r="BB775" s="43"/>
      <c r="BC775" s="43"/>
      <c r="BD775" s="43"/>
      <c r="BE775" s="43"/>
      <c r="BF775" s="43"/>
      <c r="BG775" s="43"/>
      <c r="BH775" s="43"/>
      <c r="BI775" s="43"/>
      <c r="BJ775" s="43"/>
      <c r="BK775" s="43"/>
      <c r="BL775" s="43"/>
      <c r="BM775" s="43"/>
      <c r="BN775" s="43"/>
      <c r="BO775" s="43"/>
      <c r="BP775" s="43"/>
      <c r="BQ775" s="43"/>
      <c r="BR775" s="43"/>
      <c r="BS775" s="43"/>
      <c r="BT775" s="43"/>
      <c r="BU775" s="43"/>
      <c r="BV775" s="43"/>
      <c r="BW775" s="43"/>
      <c r="BX775" s="43"/>
      <c r="BY775" s="43"/>
      <c r="BZ775" s="43"/>
      <c r="CA775" s="43"/>
      <c r="CB775" s="43"/>
      <c r="CC775" s="43"/>
      <c r="CD775" s="43"/>
      <c r="CE775" s="43"/>
      <c r="CF775" s="43"/>
      <c r="CG775" s="43"/>
      <c r="CH775" s="43"/>
      <c r="CI775" s="43"/>
      <c r="CJ775" s="43"/>
      <c r="CK775" s="43"/>
      <c r="CL775" s="43"/>
      <c r="CM775" s="43"/>
      <c r="CN775" s="43"/>
      <c r="CO775" s="43"/>
      <c r="CP775" s="43"/>
      <c r="CQ775" s="43"/>
      <c r="CR775" s="43"/>
      <c r="CS775" s="43"/>
      <c r="CT775" s="43"/>
      <c r="CU775" s="43"/>
      <c r="CV775" s="43"/>
      <c r="CW775" s="43"/>
      <c r="CX775" s="43"/>
      <c r="CY775" s="43"/>
      <c r="CZ775" s="43"/>
      <c r="DA775" s="43"/>
      <c r="DC775" s="198"/>
      <c r="DD775" s="43"/>
      <c r="DE775" s="43"/>
      <c r="DF775" s="43"/>
      <c r="DG775" s="43"/>
      <c r="DH775" s="43"/>
      <c r="DI775" s="43"/>
      <c r="DJ775" s="43"/>
      <c r="DK775" s="43"/>
      <c r="DL775" s="43"/>
      <c r="DM775" s="43"/>
      <c r="DN775" s="43"/>
      <c r="DO775" s="43"/>
      <c r="DP775" s="43"/>
      <c r="DQ775" s="43"/>
      <c r="DR775" s="43"/>
      <c r="DS775" s="43"/>
      <c r="DT775" s="43"/>
      <c r="DU775" s="43"/>
      <c r="DV775" s="43"/>
      <c r="DW775" s="43"/>
      <c r="DX775" s="43"/>
      <c r="DY775" s="43"/>
      <c r="DZ775" s="43"/>
      <c r="EA775" s="43"/>
      <c r="EB775" s="43"/>
      <c r="EC775" s="43"/>
      <c r="ED775" s="43"/>
      <c r="EE775" s="43"/>
      <c r="EF775" s="43"/>
      <c r="EG775" s="43"/>
      <c r="EH775" s="43"/>
      <c r="EI775" s="43"/>
      <c r="EJ775" s="43"/>
      <c r="EK775" s="43"/>
      <c r="EL775" s="43"/>
      <c r="EM775" s="43"/>
      <c r="EN775" s="43"/>
      <c r="EO775" s="43"/>
      <c r="EP775" s="43"/>
      <c r="EQ775" s="43"/>
      <c r="ER775" s="43"/>
      <c r="ES775" s="43"/>
      <c r="ET775" s="43"/>
      <c r="EU775" s="43"/>
      <c r="EV775" s="43"/>
      <c r="EW775" s="43"/>
      <c r="EX775" s="43"/>
      <c r="EY775" s="43"/>
      <c r="EZ775" s="43"/>
      <c r="FA775" s="43"/>
      <c r="FB775" s="308"/>
      <c r="FC775" s="43"/>
      <c r="FD775" s="43"/>
      <c r="FE775" s="43"/>
      <c r="FF775" s="43"/>
      <c r="FG775" s="43"/>
      <c r="FH775" s="43"/>
      <c r="FI775" s="43"/>
      <c r="FJ775" s="43"/>
      <c r="FK775" s="43"/>
      <c r="FL775" s="43"/>
      <c r="FM775" s="43"/>
      <c r="FN775" s="43"/>
      <c r="FO775" s="43"/>
      <c r="FP775" s="43"/>
      <c r="FQ775" s="43"/>
      <c r="FR775" s="43"/>
      <c r="FS775" s="43"/>
      <c r="FT775" s="43"/>
      <c r="FU775" s="43"/>
      <c r="FV775" s="43"/>
      <c r="FW775" s="43"/>
      <c r="FX775" s="43"/>
      <c r="FY775" s="43"/>
      <c r="FZ775" s="43"/>
      <c r="GA775" s="43"/>
      <c r="GB775" s="43"/>
      <c r="GC775" s="43"/>
      <c r="GD775" s="43"/>
      <c r="GE775" s="43"/>
      <c r="GF775" s="43"/>
      <c r="GG775" s="43"/>
      <c r="GH775" s="43"/>
      <c r="GI775" s="43"/>
      <c r="GJ775" s="43"/>
      <c r="GK775" s="43"/>
      <c r="GL775" s="43"/>
      <c r="GM775" s="43"/>
      <c r="GN775" s="43"/>
      <c r="GO775" s="43"/>
      <c r="GP775" s="43"/>
      <c r="GQ775" s="43"/>
      <c r="GR775" s="43"/>
      <c r="GS775" s="43"/>
      <c r="GT775" s="43"/>
      <c r="GU775" s="43"/>
      <c r="GV775" s="43"/>
      <c r="GW775" s="43"/>
      <c r="GX775" s="43"/>
      <c r="GY775" s="43"/>
      <c r="GZ775" s="43"/>
      <c r="HA775" s="43"/>
      <c r="HB775" s="43"/>
    </row>
    <row r="776" spans="1:210" x14ac:dyDescent="0.6">
      <c r="A776" s="327">
        <v>11</v>
      </c>
      <c r="B776" s="198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  <c r="AH776" s="43"/>
      <c r="AI776" s="43"/>
      <c r="AJ776" s="43"/>
      <c r="AK776" s="43"/>
      <c r="AL776" s="43"/>
      <c r="AM776" s="43"/>
      <c r="AN776" s="43"/>
      <c r="AO776" s="43"/>
      <c r="AP776" s="43"/>
      <c r="AQ776" s="43"/>
      <c r="AR776" s="43"/>
      <c r="AS776" s="43"/>
      <c r="AT776" s="43"/>
      <c r="AU776" s="43"/>
      <c r="AV776" s="43"/>
      <c r="AW776" s="43"/>
      <c r="AX776" s="43"/>
      <c r="AY776" s="43"/>
      <c r="AZ776" s="43"/>
      <c r="BA776" s="308"/>
      <c r="BB776" s="43"/>
      <c r="BC776" s="43"/>
      <c r="BD776" s="43"/>
      <c r="BE776" s="43"/>
      <c r="BF776" s="43"/>
      <c r="BG776" s="43"/>
      <c r="BH776" s="43"/>
      <c r="BI776" s="43"/>
      <c r="BJ776" s="43"/>
      <c r="BK776" s="43"/>
      <c r="BL776" s="43"/>
      <c r="BM776" s="43"/>
      <c r="BN776" s="43"/>
      <c r="BO776" s="43"/>
      <c r="BP776" s="43"/>
      <c r="BQ776" s="43"/>
      <c r="BR776" s="43"/>
      <c r="BS776" s="43"/>
      <c r="BT776" s="43"/>
      <c r="BU776" s="43"/>
      <c r="BV776" s="43"/>
      <c r="BW776" s="43"/>
      <c r="BX776" s="43"/>
      <c r="BY776" s="43"/>
      <c r="BZ776" s="43"/>
      <c r="CA776" s="43"/>
      <c r="CB776" s="43"/>
      <c r="CC776" s="43"/>
      <c r="CD776" s="43"/>
      <c r="CE776" s="43"/>
      <c r="CF776" s="43"/>
      <c r="CG776" s="43"/>
      <c r="CH776" s="43"/>
      <c r="CI776" s="43"/>
      <c r="CJ776" s="43"/>
      <c r="CK776" s="43"/>
      <c r="CL776" s="43"/>
      <c r="CM776" s="43"/>
      <c r="CN776" s="43"/>
      <c r="CO776" s="43"/>
      <c r="CP776" s="43"/>
      <c r="CQ776" s="43"/>
      <c r="CR776" s="43"/>
      <c r="CS776" s="43"/>
      <c r="CT776" s="43"/>
      <c r="CU776" s="43"/>
      <c r="CV776" s="43"/>
      <c r="CW776" s="43"/>
      <c r="CX776" s="43"/>
      <c r="CY776" s="43"/>
      <c r="CZ776" s="43"/>
      <c r="DA776" s="43"/>
      <c r="DC776" s="198"/>
      <c r="DD776" s="43"/>
      <c r="DE776" s="43"/>
      <c r="DF776" s="43"/>
      <c r="DG776" s="43"/>
      <c r="DH776" s="43"/>
      <c r="DI776" s="43"/>
      <c r="DJ776" s="43"/>
      <c r="DK776" s="43"/>
      <c r="DL776" s="43"/>
      <c r="DM776" s="43"/>
      <c r="DN776" s="43"/>
      <c r="DO776" s="43"/>
      <c r="DP776" s="43"/>
      <c r="DQ776" s="43"/>
      <c r="DR776" s="43"/>
      <c r="DS776" s="43"/>
      <c r="DT776" s="43"/>
      <c r="DU776" s="43"/>
      <c r="DV776" s="43"/>
      <c r="DW776" s="43"/>
      <c r="DX776" s="43"/>
      <c r="DY776" s="43"/>
      <c r="DZ776" s="43"/>
      <c r="EA776" s="43"/>
      <c r="EB776" s="43"/>
      <c r="EC776" s="43"/>
      <c r="ED776" s="43"/>
      <c r="EE776" s="43"/>
      <c r="EF776" s="43"/>
      <c r="EG776" s="43"/>
      <c r="EH776" s="43"/>
      <c r="EI776" s="43"/>
      <c r="EJ776" s="43"/>
      <c r="EK776" s="43"/>
      <c r="EL776" s="43"/>
      <c r="EM776" s="43"/>
      <c r="EN776" s="43"/>
      <c r="EO776" s="43"/>
      <c r="EP776" s="43"/>
      <c r="EQ776" s="43"/>
      <c r="ER776" s="43"/>
      <c r="ES776" s="43"/>
      <c r="ET776" s="43"/>
      <c r="EU776" s="43"/>
      <c r="EV776" s="43"/>
      <c r="EW776" s="43"/>
      <c r="EX776" s="43"/>
      <c r="EY776" s="43"/>
      <c r="EZ776" s="43"/>
      <c r="FA776" s="43"/>
      <c r="FB776" s="308"/>
      <c r="FC776" s="43"/>
      <c r="FD776" s="43"/>
      <c r="FE776" s="43"/>
      <c r="FF776" s="43"/>
      <c r="FG776" s="43"/>
      <c r="FH776" s="43"/>
      <c r="FI776" s="43"/>
      <c r="FJ776" s="43"/>
      <c r="FK776" s="43"/>
      <c r="FL776" s="43"/>
      <c r="FM776" s="43"/>
      <c r="FN776" s="43"/>
      <c r="FO776" s="43"/>
      <c r="FP776" s="43"/>
      <c r="FQ776" s="43"/>
      <c r="FR776" s="43"/>
      <c r="FS776" s="43"/>
      <c r="FT776" s="43"/>
      <c r="FU776" s="43"/>
      <c r="FV776" s="43"/>
      <c r="FW776" s="43"/>
      <c r="FX776" s="43"/>
      <c r="FY776" s="43"/>
      <c r="FZ776" s="43"/>
      <c r="GA776" s="43"/>
      <c r="GB776" s="43"/>
      <c r="GC776" s="43"/>
      <c r="GD776" s="43"/>
      <c r="GE776" s="43"/>
      <c r="GF776" s="43"/>
      <c r="GG776" s="43"/>
      <c r="GH776" s="43"/>
      <c r="GI776" s="43"/>
      <c r="GJ776" s="43"/>
      <c r="GK776" s="43"/>
      <c r="GL776" s="43"/>
      <c r="GM776" s="43"/>
      <c r="GN776" s="43"/>
      <c r="GO776" s="43"/>
      <c r="GP776" s="43"/>
      <c r="GQ776" s="43"/>
      <c r="GR776" s="43"/>
      <c r="GS776" s="43"/>
      <c r="GT776" s="43"/>
      <c r="GU776" s="43"/>
      <c r="GV776" s="43"/>
      <c r="GW776" s="43"/>
      <c r="GX776" s="43"/>
      <c r="GY776" s="43"/>
      <c r="GZ776" s="43"/>
      <c r="HA776" s="43"/>
      <c r="HB776" s="43"/>
    </row>
    <row r="777" spans="1:210" x14ac:dyDescent="0.6">
      <c r="A777" s="327">
        <v>12</v>
      </c>
      <c r="B777" s="198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  <c r="AH777" s="43"/>
      <c r="AI777" s="43"/>
      <c r="AJ777" s="43"/>
      <c r="AK777" s="43"/>
      <c r="AL777" s="43"/>
      <c r="AM777" s="43"/>
      <c r="AN777" s="43"/>
      <c r="AO777" s="43"/>
      <c r="AP777" s="43"/>
      <c r="AQ777" s="43"/>
      <c r="AR777" s="43"/>
      <c r="AS777" s="43"/>
      <c r="AT777" s="43"/>
      <c r="AU777" s="43"/>
      <c r="AV777" s="43"/>
      <c r="AW777" s="43"/>
      <c r="AX777" s="43"/>
      <c r="AY777" s="43"/>
      <c r="AZ777" s="43"/>
      <c r="BA777" s="308"/>
      <c r="BB777" s="43"/>
      <c r="BC777" s="43"/>
      <c r="BD777" s="43"/>
      <c r="BE777" s="43"/>
      <c r="BF777" s="43"/>
      <c r="BG777" s="43"/>
      <c r="BH777" s="43"/>
      <c r="BI777" s="43"/>
      <c r="BJ777" s="43"/>
      <c r="BK777" s="43"/>
      <c r="BL777" s="43"/>
      <c r="BM777" s="43"/>
      <c r="BN777" s="43"/>
      <c r="BO777" s="43"/>
      <c r="BP777" s="43"/>
      <c r="BQ777" s="43"/>
      <c r="BR777" s="43"/>
      <c r="BS777" s="43"/>
      <c r="BT777" s="43"/>
      <c r="BU777" s="43"/>
      <c r="BV777" s="43"/>
      <c r="BW777" s="43"/>
      <c r="BX777" s="43"/>
      <c r="BY777" s="43"/>
      <c r="BZ777" s="43"/>
      <c r="CA777" s="43"/>
      <c r="CB777" s="43"/>
      <c r="CC777" s="43"/>
      <c r="CD777" s="43"/>
      <c r="CE777" s="43"/>
      <c r="CF777" s="43"/>
      <c r="CG777" s="43"/>
      <c r="CH777" s="43"/>
      <c r="CI777" s="43"/>
      <c r="CJ777" s="43"/>
      <c r="CK777" s="43"/>
      <c r="CL777" s="43"/>
      <c r="CM777" s="43"/>
      <c r="CN777" s="43"/>
      <c r="CO777" s="43"/>
      <c r="CP777" s="43"/>
      <c r="CQ777" s="43"/>
      <c r="CR777" s="43"/>
      <c r="CS777" s="43"/>
      <c r="CT777" s="43"/>
      <c r="CU777" s="43"/>
      <c r="CV777" s="43"/>
      <c r="CW777" s="43"/>
      <c r="CX777" s="43"/>
      <c r="CY777" s="43"/>
      <c r="CZ777" s="43"/>
      <c r="DA777" s="43"/>
      <c r="DC777" s="198"/>
      <c r="DD777" s="43"/>
      <c r="DE777" s="43"/>
      <c r="DF777" s="43"/>
      <c r="DG777" s="43"/>
      <c r="DH777" s="43"/>
      <c r="DI777" s="43"/>
      <c r="DJ777" s="43"/>
      <c r="DK777" s="43"/>
      <c r="DL777" s="43"/>
      <c r="DM777" s="43"/>
      <c r="DN777" s="43"/>
      <c r="DO777" s="43"/>
      <c r="DP777" s="43"/>
      <c r="DQ777" s="43"/>
      <c r="DR777" s="43"/>
      <c r="DS777" s="43"/>
      <c r="DT777" s="43"/>
      <c r="DU777" s="43"/>
      <c r="DV777" s="43"/>
      <c r="DW777" s="43"/>
      <c r="DX777" s="43"/>
      <c r="DY777" s="43"/>
      <c r="DZ777" s="43"/>
      <c r="EA777" s="43"/>
      <c r="EB777" s="43"/>
      <c r="EC777" s="43"/>
      <c r="ED777" s="43"/>
      <c r="EE777" s="43"/>
      <c r="EF777" s="43"/>
      <c r="EG777" s="43"/>
      <c r="EH777" s="43"/>
      <c r="EI777" s="43"/>
      <c r="EJ777" s="43"/>
      <c r="EK777" s="43"/>
      <c r="EL777" s="43"/>
      <c r="EM777" s="43"/>
      <c r="EN777" s="43"/>
      <c r="EO777" s="43"/>
      <c r="EP777" s="43"/>
      <c r="EQ777" s="43"/>
      <c r="ER777" s="43"/>
      <c r="ES777" s="43"/>
      <c r="ET777" s="43"/>
      <c r="EU777" s="43"/>
      <c r="EV777" s="43"/>
      <c r="EW777" s="43"/>
      <c r="EX777" s="43"/>
      <c r="EY777" s="43"/>
      <c r="EZ777" s="43"/>
      <c r="FA777" s="43"/>
      <c r="FB777" s="308"/>
      <c r="FC777" s="43"/>
      <c r="FD777" s="43"/>
      <c r="FE777" s="43"/>
      <c r="FF777" s="43"/>
      <c r="FG777" s="43"/>
      <c r="FH777" s="43"/>
      <c r="FI777" s="43"/>
      <c r="FJ777" s="43"/>
      <c r="FK777" s="43"/>
      <c r="FL777" s="43"/>
      <c r="FM777" s="43"/>
      <c r="FN777" s="43"/>
      <c r="FO777" s="43"/>
      <c r="FP777" s="43"/>
      <c r="FQ777" s="43"/>
      <c r="FR777" s="43"/>
      <c r="FS777" s="43"/>
      <c r="FT777" s="43"/>
      <c r="FU777" s="43"/>
      <c r="FV777" s="43"/>
      <c r="FW777" s="43"/>
      <c r="FX777" s="43"/>
      <c r="FY777" s="43"/>
      <c r="FZ777" s="43"/>
      <c r="GA777" s="43"/>
      <c r="GB777" s="43"/>
      <c r="GC777" s="43"/>
      <c r="GD777" s="43"/>
      <c r="GE777" s="43"/>
      <c r="GF777" s="43"/>
      <c r="GG777" s="43"/>
      <c r="GH777" s="43"/>
      <c r="GI777" s="43"/>
      <c r="GJ777" s="43"/>
      <c r="GK777" s="43"/>
      <c r="GL777" s="43"/>
      <c r="GM777" s="43"/>
      <c r="GN777" s="43"/>
      <c r="GO777" s="43"/>
      <c r="GP777" s="43"/>
      <c r="GQ777" s="43"/>
      <c r="GR777" s="43"/>
      <c r="GS777" s="43"/>
      <c r="GT777" s="43"/>
      <c r="GU777" s="43"/>
      <c r="GV777" s="43"/>
      <c r="GW777" s="43"/>
      <c r="GX777" s="43"/>
      <c r="GY777" s="43"/>
      <c r="GZ777" s="43"/>
      <c r="HA777" s="43"/>
      <c r="HB777" s="43"/>
    </row>
    <row r="778" spans="1:210" x14ac:dyDescent="0.6">
      <c r="A778" s="327">
        <v>13</v>
      </c>
      <c r="B778" s="198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  <c r="AH778" s="43"/>
      <c r="AI778" s="43"/>
      <c r="AJ778" s="43"/>
      <c r="AK778" s="43"/>
      <c r="AL778" s="43"/>
      <c r="AM778" s="43"/>
      <c r="AN778" s="43"/>
      <c r="AO778" s="43"/>
      <c r="AP778" s="43"/>
      <c r="AQ778" s="43"/>
      <c r="AR778" s="43"/>
      <c r="AS778" s="43"/>
      <c r="AT778" s="43"/>
      <c r="AU778" s="43"/>
      <c r="AV778" s="43"/>
      <c r="AW778" s="43"/>
      <c r="AX778" s="43"/>
      <c r="AY778" s="43"/>
      <c r="AZ778" s="43"/>
      <c r="BA778" s="308"/>
      <c r="BB778" s="43"/>
      <c r="BC778" s="43"/>
      <c r="BD778" s="43"/>
      <c r="BE778" s="43"/>
      <c r="BF778" s="43"/>
      <c r="BG778" s="43"/>
      <c r="BH778" s="43"/>
      <c r="BI778" s="43"/>
      <c r="BJ778" s="43"/>
      <c r="BK778" s="43"/>
      <c r="BL778" s="43"/>
      <c r="BM778" s="43"/>
      <c r="BN778" s="43"/>
      <c r="BO778" s="43"/>
      <c r="BP778" s="43"/>
      <c r="BQ778" s="43"/>
      <c r="BR778" s="43"/>
      <c r="BS778" s="43"/>
      <c r="BT778" s="43"/>
      <c r="BU778" s="43"/>
      <c r="BV778" s="43"/>
      <c r="BW778" s="43"/>
      <c r="BX778" s="43"/>
      <c r="BY778" s="43"/>
      <c r="BZ778" s="43"/>
      <c r="CA778" s="43"/>
      <c r="CB778" s="43"/>
      <c r="CC778" s="43"/>
      <c r="CD778" s="43"/>
      <c r="CE778" s="43"/>
      <c r="CF778" s="43"/>
      <c r="CG778" s="43"/>
      <c r="CH778" s="43"/>
      <c r="CI778" s="43"/>
      <c r="CJ778" s="43"/>
      <c r="CK778" s="43"/>
      <c r="CL778" s="43"/>
      <c r="CM778" s="43"/>
      <c r="CN778" s="43"/>
      <c r="CO778" s="43"/>
      <c r="CP778" s="43"/>
      <c r="CQ778" s="43"/>
      <c r="CR778" s="43"/>
      <c r="CS778" s="43"/>
      <c r="CT778" s="43"/>
      <c r="CU778" s="43"/>
      <c r="CV778" s="43"/>
      <c r="CW778" s="43"/>
      <c r="CX778" s="43"/>
      <c r="CY778" s="43"/>
      <c r="CZ778" s="43"/>
      <c r="DA778" s="43"/>
      <c r="DC778" s="198"/>
      <c r="DD778" s="43"/>
      <c r="DE778" s="43"/>
      <c r="DF778" s="43"/>
      <c r="DG778" s="43"/>
      <c r="DH778" s="43"/>
      <c r="DI778" s="43"/>
      <c r="DJ778" s="43"/>
      <c r="DK778" s="43"/>
      <c r="DL778" s="43"/>
      <c r="DM778" s="43"/>
      <c r="DN778" s="43"/>
      <c r="DO778" s="43"/>
      <c r="DP778" s="43"/>
      <c r="DQ778" s="43"/>
      <c r="DR778" s="43"/>
      <c r="DS778" s="43"/>
      <c r="DT778" s="43"/>
      <c r="DU778" s="43"/>
      <c r="DV778" s="43"/>
      <c r="DW778" s="43"/>
      <c r="DX778" s="43"/>
      <c r="DY778" s="43"/>
      <c r="DZ778" s="43"/>
      <c r="EA778" s="43"/>
      <c r="EB778" s="43"/>
      <c r="EC778" s="43"/>
      <c r="ED778" s="43"/>
      <c r="EE778" s="43"/>
      <c r="EF778" s="43"/>
      <c r="EG778" s="43"/>
      <c r="EH778" s="43"/>
      <c r="EI778" s="43"/>
      <c r="EJ778" s="43"/>
      <c r="EK778" s="43"/>
      <c r="EL778" s="43"/>
      <c r="EM778" s="43"/>
      <c r="EN778" s="43"/>
      <c r="EO778" s="43"/>
      <c r="EP778" s="43"/>
      <c r="EQ778" s="43"/>
      <c r="ER778" s="43"/>
      <c r="ES778" s="43"/>
      <c r="ET778" s="43"/>
      <c r="EU778" s="43"/>
      <c r="EV778" s="43"/>
      <c r="EW778" s="43"/>
      <c r="EX778" s="43"/>
      <c r="EY778" s="43"/>
      <c r="EZ778" s="43"/>
      <c r="FA778" s="43"/>
      <c r="FB778" s="308"/>
      <c r="FC778" s="43"/>
      <c r="FD778" s="43"/>
      <c r="FE778" s="43"/>
      <c r="FF778" s="43"/>
      <c r="FG778" s="43"/>
      <c r="FH778" s="43"/>
      <c r="FI778" s="43"/>
      <c r="FJ778" s="43"/>
      <c r="FK778" s="43"/>
      <c r="FL778" s="43"/>
      <c r="FM778" s="43"/>
      <c r="FN778" s="43"/>
      <c r="FO778" s="43"/>
      <c r="FP778" s="43"/>
      <c r="FQ778" s="43"/>
      <c r="FR778" s="43"/>
      <c r="FS778" s="43"/>
      <c r="FT778" s="43"/>
      <c r="FU778" s="43"/>
      <c r="FV778" s="43"/>
      <c r="FW778" s="43"/>
      <c r="FX778" s="43"/>
      <c r="FY778" s="43"/>
      <c r="FZ778" s="43"/>
      <c r="GA778" s="43"/>
      <c r="GB778" s="43"/>
      <c r="GC778" s="43"/>
      <c r="GD778" s="43"/>
      <c r="GE778" s="43"/>
      <c r="GF778" s="43"/>
      <c r="GG778" s="43"/>
      <c r="GH778" s="43"/>
      <c r="GI778" s="43"/>
      <c r="GJ778" s="43"/>
      <c r="GK778" s="43"/>
      <c r="GL778" s="43"/>
      <c r="GM778" s="43"/>
      <c r="GN778" s="43"/>
      <c r="GO778" s="43"/>
      <c r="GP778" s="43"/>
      <c r="GQ778" s="43"/>
      <c r="GR778" s="43"/>
      <c r="GS778" s="43"/>
      <c r="GT778" s="43"/>
      <c r="GU778" s="43"/>
      <c r="GV778" s="43"/>
      <c r="GW778" s="43"/>
      <c r="GX778" s="43"/>
      <c r="GY778" s="43"/>
      <c r="GZ778" s="43"/>
      <c r="HA778" s="43"/>
      <c r="HB778" s="43"/>
    </row>
    <row r="779" spans="1:210" x14ac:dyDescent="0.6">
      <c r="A779" s="327">
        <v>14</v>
      </c>
      <c r="B779" s="198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  <c r="AH779" s="43"/>
      <c r="AI779" s="43"/>
      <c r="AJ779" s="43"/>
      <c r="AK779" s="43"/>
      <c r="AL779" s="43"/>
      <c r="AM779" s="43"/>
      <c r="AN779" s="43"/>
      <c r="AO779" s="43"/>
      <c r="AP779" s="43"/>
      <c r="AQ779" s="43"/>
      <c r="AR779" s="43"/>
      <c r="AS779" s="43"/>
      <c r="AT779" s="43"/>
      <c r="AU779" s="43"/>
      <c r="AV779" s="43"/>
      <c r="AW779" s="43"/>
      <c r="AX779" s="43"/>
      <c r="AY779" s="43"/>
      <c r="AZ779" s="43"/>
      <c r="BA779" s="308"/>
      <c r="BB779" s="43"/>
      <c r="BC779" s="43"/>
      <c r="BD779" s="43"/>
      <c r="BE779" s="43"/>
      <c r="BF779" s="43"/>
      <c r="BG779" s="43"/>
      <c r="BH779" s="43"/>
      <c r="BI779" s="43"/>
      <c r="BJ779" s="43"/>
      <c r="BK779" s="43"/>
      <c r="BL779" s="43"/>
      <c r="BM779" s="43"/>
      <c r="BN779" s="43"/>
      <c r="BO779" s="43"/>
      <c r="BP779" s="43"/>
      <c r="BQ779" s="43"/>
      <c r="BR779" s="43"/>
      <c r="BS779" s="43"/>
      <c r="BT779" s="43"/>
      <c r="BU779" s="43"/>
      <c r="BV779" s="43"/>
      <c r="BW779" s="43"/>
      <c r="BX779" s="43"/>
      <c r="BY779" s="43"/>
      <c r="BZ779" s="43"/>
      <c r="CA779" s="43"/>
      <c r="CB779" s="43"/>
      <c r="CC779" s="43"/>
      <c r="CD779" s="43"/>
      <c r="CE779" s="43"/>
      <c r="CF779" s="43"/>
      <c r="CG779" s="43"/>
      <c r="CH779" s="43"/>
      <c r="CI779" s="43"/>
      <c r="CJ779" s="43"/>
      <c r="CK779" s="43"/>
      <c r="CL779" s="43"/>
      <c r="CM779" s="43"/>
      <c r="CN779" s="43"/>
      <c r="CO779" s="43"/>
      <c r="CP779" s="43"/>
      <c r="CQ779" s="43"/>
      <c r="CR779" s="43"/>
      <c r="CS779" s="43"/>
      <c r="CT779" s="43"/>
      <c r="CU779" s="43"/>
      <c r="CV779" s="43"/>
      <c r="CW779" s="43"/>
      <c r="CX779" s="43"/>
      <c r="CY779" s="43"/>
      <c r="CZ779" s="43"/>
      <c r="DA779" s="43"/>
      <c r="DC779" s="198"/>
      <c r="DD779" s="43"/>
      <c r="DE779" s="43"/>
      <c r="DF779" s="43"/>
      <c r="DG779" s="43"/>
      <c r="DH779" s="43"/>
      <c r="DI779" s="43"/>
      <c r="DJ779" s="43"/>
      <c r="DK779" s="43"/>
      <c r="DL779" s="43"/>
      <c r="DM779" s="43"/>
      <c r="DN779" s="43"/>
      <c r="DO779" s="43"/>
      <c r="DP779" s="43"/>
      <c r="DQ779" s="43"/>
      <c r="DR779" s="43"/>
      <c r="DS779" s="43"/>
      <c r="DT779" s="43"/>
      <c r="DU779" s="43"/>
      <c r="DV779" s="43"/>
      <c r="DW779" s="43"/>
      <c r="DX779" s="43"/>
      <c r="DY779" s="43"/>
      <c r="DZ779" s="43"/>
      <c r="EA779" s="43"/>
      <c r="EB779" s="43"/>
      <c r="EC779" s="43"/>
      <c r="ED779" s="43"/>
      <c r="EE779" s="43"/>
      <c r="EF779" s="43"/>
      <c r="EG779" s="43"/>
      <c r="EH779" s="43"/>
      <c r="EI779" s="43"/>
      <c r="EJ779" s="43"/>
      <c r="EK779" s="43"/>
      <c r="EL779" s="43"/>
      <c r="EM779" s="43"/>
      <c r="EN779" s="43"/>
      <c r="EO779" s="43"/>
      <c r="EP779" s="43"/>
      <c r="EQ779" s="43"/>
      <c r="ER779" s="43"/>
      <c r="ES779" s="43"/>
      <c r="ET779" s="43"/>
      <c r="EU779" s="43"/>
      <c r="EV779" s="43"/>
      <c r="EW779" s="43"/>
      <c r="EX779" s="43"/>
      <c r="EY779" s="43"/>
      <c r="EZ779" s="43"/>
      <c r="FA779" s="43"/>
      <c r="FB779" s="308"/>
      <c r="FC779" s="43"/>
      <c r="FD779" s="43"/>
      <c r="FE779" s="43"/>
      <c r="FF779" s="43"/>
      <c r="FG779" s="43"/>
      <c r="FH779" s="43"/>
      <c r="FI779" s="43"/>
      <c r="FJ779" s="43"/>
      <c r="FK779" s="43"/>
      <c r="FL779" s="43"/>
      <c r="FM779" s="43"/>
      <c r="FN779" s="43"/>
      <c r="FO779" s="43"/>
      <c r="FP779" s="43"/>
      <c r="FQ779" s="43"/>
      <c r="FR779" s="43"/>
      <c r="FS779" s="43"/>
      <c r="FT779" s="43"/>
      <c r="FU779" s="43"/>
      <c r="FV779" s="43"/>
      <c r="FW779" s="43"/>
      <c r="FX779" s="43"/>
      <c r="FY779" s="43"/>
      <c r="FZ779" s="43"/>
      <c r="GA779" s="43"/>
      <c r="GB779" s="43"/>
      <c r="GC779" s="43"/>
      <c r="GD779" s="43"/>
      <c r="GE779" s="43"/>
      <c r="GF779" s="43"/>
      <c r="GG779" s="43"/>
      <c r="GH779" s="43"/>
      <c r="GI779" s="43"/>
      <c r="GJ779" s="43"/>
      <c r="GK779" s="43"/>
      <c r="GL779" s="43"/>
      <c r="GM779" s="43"/>
      <c r="GN779" s="43"/>
      <c r="GO779" s="43"/>
      <c r="GP779" s="43"/>
      <c r="GQ779" s="43"/>
      <c r="GR779" s="43"/>
      <c r="GS779" s="43"/>
      <c r="GT779" s="43"/>
      <c r="GU779" s="43"/>
      <c r="GV779" s="43"/>
      <c r="GW779" s="43"/>
      <c r="GX779" s="43"/>
      <c r="GY779" s="43"/>
      <c r="GZ779" s="43"/>
      <c r="HA779" s="43"/>
      <c r="HB779" s="43"/>
    </row>
    <row r="780" spans="1:210" x14ac:dyDescent="0.6">
      <c r="A780" s="327">
        <v>15</v>
      </c>
      <c r="B780" s="198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  <c r="AH780" s="43"/>
      <c r="AI780" s="43"/>
      <c r="AJ780" s="43"/>
      <c r="AK780" s="43"/>
      <c r="AL780" s="43"/>
      <c r="AM780" s="43"/>
      <c r="AN780" s="43"/>
      <c r="AO780" s="43"/>
      <c r="AP780" s="43"/>
      <c r="AQ780" s="43"/>
      <c r="AR780" s="43"/>
      <c r="AS780" s="43"/>
      <c r="AT780" s="43"/>
      <c r="AU780" s="43"/>
      <c r="AV780" s="43"/>
      <c r="AW780" s="43"/>
      <c r="AX780" s="43"/>
      <c r="AY780" s="43"/>
      <c r="AZ780" s="43"/>
      <c r="BA780" s="308"/>
      <c r="BB780" s="43"/>
      <c r="BC780" s="43"/>
      <c r="BD780" s="43"/>
      <c r="BE780" s="43"/>
      <c r="BF780" s="43"/>
      <c r="BG780" s="43"/>
      <c r="BH780" s="43"/>
      <c r="BI780" s="43"/>
      <c r="BJ780" s="43"/>
      <c r="BK780" s="43"/>
      <c r="BL780" s="43"/>
      <c r="BM780" s="43"/>
      <c r="BN780" s="43"/>
      <c r="BO780" s="43"/>
      <c r="BP780" s="43"/>
      <c r="BQ780" s="43"/>
      <c r="BR780" s="43"/>
      <c r="BS780" s="43"/>
      <c r="BT780" s="43"/>
      <c r="BU780" s="43"/>
      <c r="BV780" s="43"/>
      <c r="BW780" s="43"/>
      <c r="BX780" s="43"/>
      <c r="BY780" s="43"/>
      <c r="BZ780" s="43"/>
      <c r="CA780" s="43"/>
      <c r="CB780" s="43"/>
      <c r="CC780" s="43"/>
      <c r="CD780" s="43"/>
      <c r="CE780" s="43"/>
      <c r="CF780" s="43"/>
      <c r="CG780" s="43"/>
      <c r="CH780" s="43"/>
      <c r="CI780" s="43"/>
      <c r="CJ780" s="43"/>
      <c r="CK780" s="43"/>
      <c r="CL780" s="43"/>
      <c r="CM780" s="43"/>
      <c r="CN780" s="43"/>
      <c r="CO780" s="43"/>
      <c r="CP780" s="43"/>
      <c r="CQ780" s="43"/>
      <c r="CR780" s="43"/>
      <c r="CS780" s="43"/>
      <c r="CT780" s="43"/>
      <c r="CU780" s="43"/>
      <c r="CV780" s="43"/>
      <c r="CW780" s="43"/>
      <c r="CX780" s="43"/>
      <c r="CY780" s="43"/>
      <c r="CZ780" s="43"/>
      <c r="DA780" s="43"/>
      <c r="DC780" s="198"/>
      <c r="DD780" s="43"/>
      <c r="DE780" s="43"/>
      <c r="DF780" s="43"/>
      <c r="DG780" s="43"/>
      <c r="DH780" s="43"/>
      <c r="DI780" s="43"/>
      <c r="DJ780" s="43"/>
      <c r="DK780" s="43"/>
      <c r="DL780" s="43"/>
      <c r="DM780" s="43"/>
      <c r="DN780" s="43"/>
      <c r="DO780" s="43"/>
      <c r="DP780" s="43"/>
      <c r="DQ780" s="43"/>
      <c r="DR780" s="43"/>
      <c r="DS780" s="43"/>
      <c r="DT780" s="43"/>
      <c r="DU780" s="43"/>
      <c r="DV780" s="43"/>
      <c r="DW780" s="43"/>
      <c r="DX780" s="43"/>
      <c r="DY780" s="43"/>
      <c r="DZ780" s="43"/>
      <c r="EA780" s="43"/>
      <c r="EB780" s="43"/>
      <c r="EC780" s="43"/>
      <c r="ED780" s="43"/>
      <c r="EE780" s="43"/>
      <c r="EF780" s="43"/>
      <c r="EG780" s="43"/>
      <c r="EH780" s="43"/>
      <c r="EI780" s="43"/>
      <c r="EJ780" s="43"/>
      <c r="EK780" s="43"/>
      <c r="EL780" s="43"/>
      <c r="EM780" s="43"/>
      <c r="EN780" s="43"/>
      <c r="EO780" s="43"/>
      <c r="EP780" s="43"/>
      <c r="EQ780" s="43"/>
      <c r="ER780" s="43"/>
      <c r="ES780" s="43"/>
      <c r="ET780" s="43"/>
      <c r="EU780" s="43"/>
      <c r="EV780" s="43"/>
      <c r="EW780" s="43"/>
      <c r="EX780" s="43"/>
      <c r="EY780" s="43"/>
      <c r="EZ780" s="43"/>
      <c r="FA780" s="43"/>
      <c r="FB780" s="308"/>
      <c r="FC780" s="43"/>
      <c r="FD780" s="43"/>
      <c r="FE780" s="43"/>
      <c r="FF780" s="43"/>
      <c r="FG780" s="43"/>
      <c r="FH780" s="43"/>
      <c r="FI780" s="43"/>
      <c r="FJ780" s="43"/>
      <c r="FK780" s="43"/>
      <c r="FL780" s="43"/>
      <c r="FM780" s="43"/>
      <c r="FN780" s="43"/>
      <c r="FO780" s="43"/>
      <c r="FP780" s="43"/>
      <c r="FQ780" s="43"/>
      <c r="FR780" s="43"/>
      <c r="FS780" s="43"/>
      <c r="FT780" s="43"/>
      <c r="FU780" s="43"/>
      <c r="FV780" s="43"/>
      <c r="FW780" s="43"/>
      <c r="FX780" s="43"/>
      <c r="FY780" s="43"/>
      <c r="FZ780" s="43"/>
      <c r="GA780" s="43"/>
      <c r="GB780" s="43"/>
      <c r="GC780" s="43"/>
      <c r="GD780" s="43"/>
      <c r="GE780" s="43"/>
      <c r="GF780" s="43"/>
      <c r="GG780" s="43"/>
      <c r="GH780" s="43"/>
      <c r="GI780" s="43"/>
      <c r="GJ780" s="43"/>
      <c r="GK780" s="43"/>
      <c r="GL780" s="43"/>
      <c r="GM780" s="43"/>
      <c r="GN780" s="43"/>
      <c r="GO780" s="43"/>
      <c r="GP780" s="43"/>
      <c r="GQ780" s="43"/>
      <c r="GR780" s="43"/>
      <c r="GS780" s="43"/>
      <c r="GT780" s="43"/>
      <c r="GU780" s="43"/>
      <c r="GV780" s="43"/>
      <c r="GW780" s="43"/>
      <c r="GX780" s="43"/>
      <c r="GY780" s="43"/>
      <c r="GZ780" s="43"/>
      <c r="HA780" s="43"/>
      <c r="HB780" s="43"/>
    </row>
    <row r="781" spans="1:210" x14ac:dyDescent="0.6">
      <c r="A781" s="327">
        <v>16</v>
      </c>
      <c r="B781" s="198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  <c r="AH781" s="43"/>
      <c r="AI781" s="43"/>
      <c r="AJ781" s="43"/>
      <c r="AK781" s="43"/>
      <c r="AL781" s="43"/>
      <c r="AM781" s="43"/>
      <c r="AN781" s="43"/>
      <c r="AO781" s="43"/>
      <c r="AP781" s="43"/>
      <c r="AQ781" s="43"/>
      <c r="AR781" s="43"/>
      <c r="AS781" s="43"/>
      <c r="AT781" s="43"/>
      <c r="AU781" s="43"/>
      <c r="AV781" s="43"/>
      <c r="AW781" s="43"/>
      <c r="AX781" s="43"/>
      <c r="AY781" s="43"/>
      <c r="AZ781" s="43"/>
      <c r="BA781" s="308"/>
      <c r="BB781" s="43"/>
      <c r="BC781" s="43"/>
      <c r="BD781" s="43"/>
      <c r="BE781" s="43"/>
      <c r="BF781" s="43"/>
      <c r="BG781" s="43"/>
      <c r="BH781" s="43"/>
      <c r="BI781" s="43"/>
      <c r="BJ781" s="43"/>
      <c r="BK781" s="43"/>
      <c r="BL781" s="43"/>
      <c r="BM781" s="43"/>
      <c r="BN781" s="43"/>
      <c r="BO781" s="43"/>
      <c r="BP781" s="43"/>
      <c r="BQ781" s="43"/>
      <c r="BR781" s="43"/>
      <c r="BS781" s="43"/>
      <c r="BT781" s="43"/>
      <c r="BU781" s="43"/>
      <c r="BV781" s="43"/>
      <c r="BW781" s="43"/>
      <c r="BX781" s="43"/>
      <c r="BY781" s="43"/>
      <c r="BZ781" s="43"/>
      <c r="CA781" s="43"/>
      <c r="CB781" s="43"/>
      <c r="CC781" s="43"/>
      <c r="CD781" s="43"/>
      <c r="CE781" s="43"/>
      <c r="CF781" s="43"/>
      <c r="CG781" s="43"/>
      <c r="CH781" s="43"/>
      <c r="CI781" s="43"/>
      <c r="CJ781" s="43"/>
      <c r="CK781" s="43"/>
      <c r="CL781" s="43"/>
      <c r="CM781" s="43"/>
      <c r="CN781" s="43"/>
      <c r="CO781" s="43"/>
      <c r="CP781" s="43"/>
      <c r="CQ781" s="43"/>
      <c r="CR781" s="43"/>
      <c r="CS781" s="43"/>
      <c r="CT781" s="43"/>
      <c r="CU781" s="43"/>
      <c r="CV781" s="43"/>
      <c r="CW781" s="43"/>
      <c r="CX781" s="43"/>
      <c r="CY781" s="43"/>
      <c r="CZ781" s="43"/>
      <c r="DA781" s="43"/>
      <c r="DC781" s="198"/>
      <c r="DD781" s="43"/>
      <c r="DE781" s="43"/>
      <c r="DF781" s="43"/>
      <c r="DG781" s="43"/>
      <c r="DH781" s="43"/>
      <c r="DI781" s="43"/>
      <c r="DJ781" s="43"/>
      <c r="DK781" s="43"/>
      <c r="DL781" s="43"/>
      <c r="DM781" s="43"/>
      <c r="DN781" s="43"/>
      <c r="DO781" s="43"/>
      <c r="DP781" s="43"/>
      <c r="DQ781" s="43"/>
      <c r="DR781" s="43"/>
      <c r="DS781" s="43"/>
      <c r="DT781" s="43"/>
      <c r="DU781" s="43"/>
      <c r="DV781" s="43"/>
      <c r="DW781" s="43"/>
      <c r="DX781" s="43"/>
      <c r="DY781" s="43"/>
      <c r="DZ781" s="43"/>
      <c r="EA781" s="43"/>
      <c r="EB781" s="43"/>
      <c r="EC781" s="43"/>
      <c r="ED781" s="43"/>
      <c r="EE781" s="43"/>
      <c r="EF781" s="43"/>
      <c r="EG781" s="43"/>
      <c r="EH781" s="43"/>
      <c r="EI781" s="43"/>
      <c r="EJ781" s="43"/>
      <c r="EK781" s="43"/>
      <c r="EL781" s="43"/>
      <c r="EM781" s="43"/>
      <c r="EN781" s="43"/>
      <c r="EO781" s="43"/>
      <c r="EP781" s="43"/>
      <c r="EQ781" s="43"/>
      <c r="ER781" s="43"/>
      <c r="ES781" s="43"/>
      <c r="ET781" s="43"/>
      <c r="EU781" s="43"/>
      <c r="EV781" s="43"/>
      <c r="EW781" s="43"/>
      <c r="EX781" s="43"/>
      <c r="EY781" s="43"/>
      <c r="EZ781" s="43"/>
      <c r="FA781" s="43"/>
      <c r="FB781" s="308"/>
      <c r="FC781" s="43"/>
      <c r="FD781" s="43"/>
      <c r="FE781" s="43"/>
      <c r="FF781" s="43"/>
      <c r="FG781" s="43"/>
      <c r="FH781" s="43"/>
      <c r="FI781" s="43"/>
      <c r="FJ781" s="43"/>
      <c r="FK781" s="43"/>
      <c r="FL781" s="43"/>
      <c r="FM781" s="43"/>
      <c r="FN781" s="43"/>
      <c r="FO781" s="43"/>
      <c r="FP781" s="43"/>
      <c r="FQ781" s="43"/>
      <c r="FR781" s="43"/>
      <c r="FS781" s="43"/>
      <c r="FT781" s="43"/>
      <c r="FU781" s="43"/>
      <c r="FV781" s="43"/>
      <c r="FW781" s="43"/>
      <c r="FX781" s="43"/>
      <c r="FY781" s="43"/>
      <c r="FZ781" s="43"/>
      <c r="GA781" s="43"/>
      <c r="GB781" s="43"/>
      <c r="GC781" s="43"/>
      <c r="GD781" s="43"/>
      <c r="GE781" s="43"/>
      <c r="GF781" s="43"/>
      <c r="GG781" s="43"/>
      <c r="GH781" s="43"/>
      <c r="GI781" s="43"/>
      <c r="GJ781" s="43"/>
      <c r="GK781" s="43"/>
      <c r="GL781" s="43"/>
      <c r="GM781" s="43"/>
      <c r="GN781" s="43"/>
      <c r="GO781" s="43"/>
      <c r="GP781" s="43"/>
      <c r="GQ781" s="43"/>
      <c r="GR781" s="43"/>
      <c r="GS781" s="43"/>
      <c r="GT781" s="43"/>
      <c r="GU781" s="43"/>
      <c r="GV781" s="43"/>
      <c r="GW781" s="43"/>
      <c r="GX781" s="43"/>
      <c r="GY781" s="43"/>
      <c r="GZ781" s="43"/>
      <c r="HA781" s="43"/>
      <c r="HB781" s="43"/>
    </row>
    <row r="782" spans="1:210" x14ac:dyDescent="0.6">
      <c r="A782" s="327">
        <v>17</v>
      </c>
      <c r="B782" s="198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  <c r="AH782" s="43"/>
      <c r="AI782" s="43"/>
      <c r="AJ782" s="43"/>
      <c r="AK782" s="43"/>
      <c r="AL782" s="43"/>
      <c r="AM782" s="43"/>
      <c r="AN782" s="43"/>
      <c r="AO782" s="43"/>
      <c r="AP782" s="43"/>
      <c r="AQ782" s="43"/>
      <c r="AR782" s="43"/>
      <c r="AS782" s="43"/>
      <c r="AT782" s="43"/>
      <c r="AU782" s="43"/>
      <c r="AV782" s="43"/>
      <c r="AW782" s="43"/>
      <c r="AX782" s="43"/>
      <c r="AY782" s="43"/>
      <c r="AZ782" s="43"/>
      <c r="BA782" s="308"/>
      <c r="BB782" s="43"/>
      <c r="BC782" s="43"/>
      <c r="BD782" s="43"/>
      <c r="BE782" s="43"/>
      <c r="BF782" s="43"/>
      <c r="BG782" s="43"/>
      <c r="BH782" s="43"/>
      <c r="BI782" s="43"/>
      <c r="BJ782" s="43"/>
      <c r="BK782" s="43"/>
      <c r="BL782" s="43"/>
      <c r="BM782" s="43"/>
      <c r="BN782" s="43"/>
      <c r="BO782" s="43"/>
      <c r="BP782" s="43"/>
      <c r="BQ782" s="43"/>
      <c r="BR782" s="43"/>
      <c r="BS782" s="43"/>
      <c r="BT782" s="43"/>
      <c r="BU782" s="43"/>
      <c r="BV782" s="43"/>
      <c r="BW782" s="43"/>
      <c r="BX782" s="43"/>
      <c r="BY782" s="43"/>
      <c r="BZ782" s="43"/>
      <c r="CA782" s="43"/>
      <c r="CB782" s="43"/>
      <c r="CC782" s="43"/>
      <c r="CD782" s="43"/>
      <c r="CE782" s="43"/>
      <c r="CF782" s="43"/>
      <c r="CG782" s="43"/>
      <c r="CH782" s="43"/>
      <c r="CI782" s="43"/>
      <c r="CJ782" s="43"/>
      <c r="CK782" s="43"/>
      <c r="CL782" s="43"/>
      <c r="CM782" s="43"/>
      <c r="CN782" s="43"/>
      <c r="CO782" s="43"/>
      <c r="CP782" s="43"/>
      <c r="CQ782" s="43"/>
      <c r="CR782" s="43"/>
      <c r="CS782" s="43"/>
      <c r="CT782" s="43"/>
      <c r="CU782" s="43"/>
      <c r="CV782" s="43"/>
      <c r="CW782" s="43"/>
      <c r="CX782" s="43"/>
      <c r="CY782" s="43"/>
      <c r="CZ782" s="43"/>
      <c r="DA782" s="43"/>
      <c r="DC782" s="198"/>
      <c r="DD782" s="43"/>
      <c r="DE782" s="43"/>
      <c r="DF782" s="43"/>
      <c r="DG782" s="43"/>
      <c r="DH782" s="43"/>
      <c r="DI782" s="43"/>
      <c r="DJ782" s="43"/>
      <c r="DK782" s="43"/>
      <c r="DL782" s="43"/>
      <c r="DM782" s="43"/>
      <c r="DN782" s="43"/>
      <c r="DO782" s="43"/>
      <c r="DP782" s="43"/>
      <c r="DQ782" s="43"/>
      <c r="DR782" s="43"/>
      <c r="DS782" s="43"/>
      <c r="DT782" s="43"/>
      <c r="DU782" s="43"/>
      <c r="DV782" s="43"/>
      <c r="DW782" s="43"/>
      <c r="DX782" s="43"/>
      <c r="DY782" s="43"/>
      <c r="DZ782" s="43"/>
      <c r="EA782" s="43"/>
      <c r="EB782" s="43"/>
      <c r="EC782" s="43"/>
      <c r="ED782" s="43"/>
      <c r="EE782" s="43"/>
      <c r="EF782" s="43"/>
      <c r="EG782" s="43"/>
      <c r="EH782" s="43"/>
      <c r="EI782" s="43"/>
      <c r="EJ782" s="43"/>
      <c r="EK782" s="43"/>
      <c r="EL782" s="43"/>
      <c r="EM782" s="43"/>
      <c r="EN782" s="43"/>
      <c r="EO782" s="43"/>
      <c r="EP782" s="43"/>
      <c r="EQ782" s="43"/>
      <c r="ER782" s="43"/>
      <c r="ES782" s="43"/>
      <c r="ET782" s="43"/>
      <c r="EU782" s="43"/>
      <c r="EV782" s="43"/>
      <c r="EW782" s="43"/>
      <c r="EX782" s="43"/>
      <c r="EY782" s="43"/>
      <c r="EZ782" s="43"/>
      <c r="FA782" s="43"/>
      <c r="FB782" s="308"/>
      <c r="FC782" s="43"/>
      <c r="FD782" s="43"/>
      <c r="FE782" s="43"/>
      <c r="FF782" s="43"/>
      <c r="FG782" s="43"/>
      <c r="FH782" s="43"/>
      <c r="FI782" s="43"/>
      <c r="FJ782" s="43"/>
      <c r="FK782" s="43"/>
      <c r="FL782" s="43"/>
      <c r="FM782" s="43"/>
      <c r="FN782" s="43"/>
      <c r="FO782" s="43"/>
      <c r="FP782" s="43"/>
      <c r="FQ782" s="43"/>
      <c r="FR782" s="43"/>
      <c r="FS782" s="43"/>
      <c r="FT782" s="43"/>
      <c r="FU782" s="43"/>
      <c r="FV782" s="43"/>
      <c r="FW782" s="43"/>
      <c r="FX782" s="43"/>
      <c r="FY782" s="43"/>
      <c r="FZ782" s="43"/>
      <c r="GA782" s="43"/>
      <c r="GB782" s="43"/>
      <c r="GC782" s="43"/>
      <c r="GD782" s="43"/>
      <c r="GE782" s="43"/>
      <c r="GF782" s="43"/>
      <c r="GG782" s="43"/>
      <c r="GH782" s="43"/>
      <c r="GI782" s="43"/>
      <c r="GJ782" s="43"/>
      <c r="GK782" s="43"/>
      <c r="GL782" s="43"/>
      <c r="GM782" s="43"/>
      <c r="GN782" s="43"/>
      <c r="GO782" s="43"/>
      <c r="GP782" s="43"/>
      <c r="GQ782" s="43"/>
      <c r="GR782" s="43"/>
      <c r="GS782" s="43"/>
      <c r="GT782" s="43"/>
      <c r="GU782" s="43"/>
      <c r="GV782" s="43"/>
      <c r="GW782" s="43"/>
      <c r="GX782" s="43"/>
      <c r="GY782" s="43"/>
      <c r="GZ782" s="43"/>
      <c r="HA782" s="43"/>
      <c r="HB782" s="43"/>
    </row>
    <row r="783" spans="1:210" x14ac:dyDescent="0.6">
      <c r="A783" s="327">
        <v>18</v>
      </c>
      <c r="B783" s="198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  <c r="AH783" s="43"/>
      <c r="AI783" s="43"/>
      <c r="AJ783" s="43"/>
      <c r="AK783" s="43"/>
      <c r="AL783" s="43"/>
      <c r="AM783" s="43"/>
      <c r="AN783" s="43"/>
      <c r="AO783" s="43"/>
      <c r="AP783" s="43"/>
      <c r="AQ783" s="43"/>
      <c r="AR783" s="43"/>
      <c r="AS783" s="43"/>
      <c r="AT783" s="43"/>
      <c r="AU783" s="43"/>
      <c r="AV783" s="43"/>
      <c r="AW783" s="43"/>
      <c r="AX783" s="43"/>
      <c r="AY783" s="43"/>
      <c r="AZ783" s="43"/>
      <c r="BA783" s="308"/>
      <c r="BB783" s="43"/>
      <c r="BC783" s="43"/>
      <c r="BD783" s="43"/>
      <c r="BE783" s="43"/>
      <c r="BF783" s="43"/>
      <c r="BG783" s="43"/>
      <c r="BH783" s="43"/>
      <c r="BI783" s="43"/>
      <c r="BJ783" s="43"/>
      <c r="BK783" s="43"/>
      <c r="BL783" s="43"/>
      <c r="BM783" s="43"/>
      <c r="BN783" s="43"/>
      <c r="BO783" s="43"/>
      <c r="BP783" s="43"/>
      <c r="BQ783" s="43"/>
      <c r="BR783" s="43"/>
      <c r="BS783" s="43"/>
      <c r="BT783" s="43"/>
      <c r="BU783" s="43"/>
      <c r="BV783" s="43"/>
      <c r="BW783" s="43"/>
      <c r="BX783" s="43"/>
      <c r="BY783" s="43"/>
      <c r="BZ783" s="43"/>
      <c r="CA783" s="43"/>
      <c r="CB783" s="43"/>
      <c r="CC783" s="43"/>
      <c r="CD783" s="43"/>
      <c r="CE783" s="43"/>
      <c r="CF783" s="43"/>
      <c r="CG783" s="43"/>
      <c r="CH783" s="43"/>
      <c r="CI783" s="43"/>
      <c r="CJ783" s="43"/>
      <c r="CK783" s="43"/>
      <c r="CL783" s="43"/>
      <c r="CM783" s="43"/>
      <c r="CN783" s="43"/>
      <c r="CO783" s="43"/>
      <c r="CP783" s="43"/>
      <c r="CQ783" s="43"/>
      <c r="CR783" s="43"/>
      <c r="CS783" s="43"/>
      <c r="CT783" s="43"/>
      <c r="CU783" s="43"/>
      <c r="CV783" s="43"/>
      <c r="CW783" s="43"/>
      <c r="CX783" s="43"/>
      <c r="CY783" s="43"/>
      <c r="CZ783" s="43"/>
      <c r="DA783" s="43"/>
      <c r="DC783" s="198"/>
      <c r="DD783" s="43"/>
      <c r="DE783" s="43"/>
      <c r="DF783" s="43"/>
      <c r="DG783" s="43"/>
      <c r="DH783" s="43"/>
      <c r="DI783" s="43"/>
      <c r="DJ783" s="43"/>
      <c r="DK783" s="43"/>
      <c r="DL783" s="43"/>
      <c r="DM783" s="43"/>
      <c r="DN783" s="43"/>
      <c r="DO783" s="43"/>
      <c r="DP783" s="43"/>
      <c r="DQ783" s="43"/>
      <c r="DR783" s="43"/>
      <c r="DS783" s="43"/>
      <c r="DT783" s="43"/>
      <c r="DU783" s="43"/>
      <c r="DV783" s="43"/>
      <c r="DW783" s="43"/>
      <c r="DX783" s="43"/>
      <c r="DY783" s="43"/>
      <c r="DZ783" s="43"/>
      <c r="EA783" s="43"/>
      <c r="EB783" s="43"/>
      <c r="EC783" s="43"/>
      <c r="ED783" s="43"/>
      <c r="EE783" s="43"/>
      <c r="EF783" s="43"/>
      <c r="EG783" s="43"/>
      <c r="EH783" s="43"/>
      <c r="EI783" s="43"/>
      <c r="EJ783" s="43"/>
      <c r="EK783" s="43"/>
      <c r="EL783" s="43"/>
      <c r="EM783" s="43"/>
      <c r="EN783" s="43"/>
      <c r="EO783" s="43"/>
      <c r="EP783" s="43"/>
      <c r="EQ783" s="43"/>
      <c r="ER783" s="43"/>
      <c r="ES783" s="43"/>
      <c r="ET783" s="43"/>
      <c r="EU783" s="43"/>
      <c r="EV783" s="43"/>
      <c r="EW783" s="43"/>
      <c r="EX783" s="43"/>
      <c r="EY783" s="43"/>
      <c r="EZ783" s="43"/>
      <c r="FA783" s="43"/>
      <c r="FB783" s="308"/>
      <c r="FC783" s="43"/>
      <c r="FD783" s="43"/>
      <c r="FE783" s="43"/>
      <c r="FF783" s="43"/>
      <c r="FG783" s="43"/>
      <c r="FH783" s="43"/>
      <c r="FI783" s="43"/>
      <c r="FJ783" s="43"/>
      <c r="FK783" s="43"/>
      <c r="FL783" s="43"/>
      <c r="FM783" s="43"/>
      <c r="FN783" s="43"/>
      <c r="FO783" s="43"/>
      <c r="FP783" s="43"/>
      <c r="FQ783" s="43"/>
      <c r="FR783" s="43"/>
      <c r="FS783" s="43"/>
      <c r="FT783" s="43"/>
      <c r="FU783" s="43"/>
      <c r="FV783" s="43"/>
      <c r="FW783" s="43"/>
      <c r="FX783" s="43"/>
      <c r="FY783" s="43"/>
      <c r="FZ783" s="43"/>
      <c r="GA783" s="43"/>
      <c r="GB783" s="43"/>
      <c r="GC783" s="43"/>
      <c r="GD783" s="43"/>
      <c r="GE783" s="43"/>
      <c r="GF783" s="43"/>
      <c r="GG783" s="43"/>
      <c r="GH783" s="43"/>
      <c r="GI783" s="43"/>
      <c r="GJ783" s="43"/>
      <c r="GK783" s="43"/>
      <c r="GL783" s="43"/>
      <c r="GM783" s="43"/>
      <c r="GN783" s="43"/>
      <c r="GO783" s="43"/>
      <c r="GP783" s="43"/>
      <c r="GQ783" s="43"/>
      <c r="GR783" s="43"/>
      <c r="GS783" s="43"/>
      <c r="GT783" s="43"/>
      <c r="GU783" s="43"/>
      <c r="GV783" s="43"/>
      <c r="GW783" s="43"/>
      <c r="GX783" s="43"/>
      <c r="GY783" s="43"/>
      <c r="GZ783" s="43"/>
      <c r="HA783" s="43"/>
      <c r="HB783" s="43"/>
    </row>
    <row r="784" spans="1:210" x14ac:dyDescent="0.6">
      <c r="A784" s="327">
        <v>19</v>
      </c>
      <c r="B784" s="198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  <c r="AH784" s="43"/>
      <c r="AI784" s="43"/>
      <c r="AJ784" s="43"/>
      <c r="AK784" s="43"/>
      <c r="AL784" s="43"/>
      <c r="AM784" s="43"/>
      <c r="AN784" s="43"/>
      <c r="AO784" s="43"/>
      <c r="AP784" s="43"/>
      <c r="AQ784" s="43"/>
      <c r="AR784" s="43"/>
      <c r="AS784" s="43"/>
      <c r="AT784" s="43"/>
      <c r="AU784" s="43"/>
      <c r="AV784" s="43"/>
      <c r="AW784" s="43"/>
      <c r="AX784" s="43"/>
      <c r="AY784" s="43"/>
      <c r="AZ784" s="43"/>
      <c r="BA784" s="308"/>
      <c r="BB784" s="43"/>
      <c r="BC784" s="43"/>
      <c r="BD784" s="43"/>
      <c r="BE784" s="43"/>
      <c r="BF784" s="43"/>
      <c r="BG784" s="43"/>
      <c r="BH784" s="43"/>
      <c r="BI784" s="43"/>
      <c r="BJ784" s="43"/>
      <c r="BK784" s="43"/>
      <c r="BL784" s="43"/>
      <c r="BM784" s="43"/>
      <c r="BN784" s="43"/>
      <c r="BO784" s="43"/>
      <c r="BP784" s="43"/>
      <c r="BQ784" s="43"/>
      <c r="BR784" s="43"/>
      <c r="BS784" s="43"/>
      <c r="BT784" s="43"/>
      <c r="BU784" s="43"/>
      <c r="BV784" s="43"/>
      <c r="BW784" s="43"/>
      <c r="BX784" s="43"/>
      <c r="BY784" s="43"/>
      <c r="BZ784" s="43"/>
      <c r="CA784" s="43"/>
      <c r="CB784" s="43"/>
      <c r="CC784" s="43"/>
      <c r="CD784" s="43"/>
      <c r="CE784" s="43"/>
      <c r="CF784" s="43"/>
      <c r="CG784" s="43"/>
      <c r="CH784" s="43"/>
      <c r="CI784" s="43"/>
      <c r="CJ784" s="43"/>
      <c r="CK784" s="43"/>
      <c r="CL784" s="43"/>
      <c r="CM784" s="43"/>
      <c r="CN784" s="43"/>
      <c r="CO784" s="43"/>
      <c r="CP784" s="43"/>
      <c r="CQ784" s="43"/>
      <c r="CR784" s="43"/>
      <c r="CS784" s="43"/>
      <c r="CT784" s="43"/>
      <c r="CU784" s="43"/>
      <c r="CV784" s="43"/>
      <c r="CW784" s="43"/>
      <c r="CX784" s="43"/>
      <c r="CY784" s="43"/>
      <c r="CZ784" s="43"/>
      <c r="DA784" s="43"/>
      <c r="DC784" s="198"/>
      <c r="DD784" s="43"/>
      <c r="DE784" s="43"/>
      <c r="DF784" s="43"/>
      <c r="DG784" s="43"/>
      <c r="DH784" s="43"/>
      <c r="DI784" s="43"/>
      <c r="DJ784" s="43"/>
      <c r="DK784" s="43"/>
      <c r="DL784" s="43"/>
      <c r="DM784" s="43"/>
      <c r="DN784" s="43"/>
      <c r="DO784" s="43"/>
      <c r="DP784" s="43"/>
      <c r="DQ784" s="43"/>
      <c r="DR784" s="43"/>
      <c r="DS784" s="43"/>
      <c r="DT784" s="43"/>
      <c r="DU784" s="43"/>
      <c r="DV784" s="43"/>
      <c r="DW784" s="43"/>
      <c r="DX784" s="43"/>
      <c r="DY784" s="43"/>
      <c r="DZ784" s="43"/>
      <c r="EA784" s="43"/>
      <c r="EB784" s="43"/>
      <c r="EC784" s="43"/>
      <c r="ED784" s="43"/>
      <c r="EE784" s="43"/>
      <c r="EF784" s="43"/>
      <c r="EG784" s="43"/>
      <c r="EH784" s="43"/>
      <c r="EI784" s="43"/>
      <c r="EJ784" s="43"/>
      <c r="EK784" s="43"/>
      <c r="EL784" s="43"/>
      <c r="EM784" s="43"/>
      <c r="EN784" s="43"/>
      <c r="EO784" s="43"/>
      <c r="EP784" s="43"/>
      <c r="EQ784" s="43"/>
      <c r="ER784" s="43"/>
      <c r="ES784" s="43"/>
      <c r="ET784" s="43"/>
      <c r="EU784" s="43"/>
      <c r="EV784" s="43"/>
      <c r="EW784" s="43"/>
      <c r="EX784" s="43"/>
      <c r="EY784" s="43"/>
      <c r="EZ784" s="43"/>
      <c r="FA784" s="43"/>
      <c r="FB784" s="308"/>
      <c r="FC784" s="43"/>
      <c r="FD784" s="43"/>
      <c r="FE784" s="43"/>
      <c r="FF784" s="43"/>
      <c r="FG784" s="43"/>
      <c r="FH784" s="43"/>
      <c r="FI784" s="43"/>
      <c r="FJ784" s="43"/>
      <c r="FK784" s="43"/>
      <c r="FL784" s="43"/>
      <c r="FM784" s="43"/>
      <c r="FN784" s="43"/>
      <c r="FO784" s="43"/>
      <c r="FP784" s="43"/>
      <c r="FQ784" s="43"/>
      <c r="FR784" s="43"/>
      <c r="FS784" s="43"/>
      <c r="FT784" s="43"/>
      <c r="FU784" s="43"/>
      <c r="FV784" s="43"/>
      <c r="FW784" s="43"/>
      <c r="FX784" s="43"/>
      <c r="FY784" s="43"/>
      <c r="FZ784" s="43"/>
      <c r="GA784" s="43"/>
      <c r="GB784" s="43"/>
      <c r="GC784" s="43"/>
      <c r="GD784" s="43"/>
      <c r="GE784" s="43"/>
      <c r="GF784" s="43"/>
      <c r="GG784" s="43"/>
      <c r="GH784" s="43"/>
      <c r="GI784" s="43"/>
      <c r="GJ784" s="43"/>
      <c r="GK784" s="43"/>
      <c r="GL784" s="43"/>
      <c r="GM784" s="43"/>
      <c r="GN784" s="43"/>
      <c r="GO784" s="43"/>
      <c r="GP784" s="43"/>
      <c r="GQ784" s="43"/>
      <c r="GR784" s="43"/>
      <c r="GS784" s="43"/>
      <c r="GT784" s="43"/>
      <c r="GU784" s="43"/>
      <c r="GV784" s="43"/>
      <c r="GW784" s="43"/>
      <c r="GX784" s="43"/>
      <c r="GY784" s="43"/>
      <c r="GZ784" s="43"/>
      <c r="HA784" s="43"/>
      <c r="HB784" s="43"/>
    </row>
    <row r="785" spans="1:210" x14ac:dyDescent="0.6">
      <c r="A785" s="327">
        <v>20</v>
      </c>
      <c r="B785" s="198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  <c r="AH785" s="43"/>
      <c r="AI785" s="43"/>
      <c r="AJ785" s="43"/>
      <c r="AK785" s="43"/>
      <c r="AL785" s="43"/>
      <c r="AM785" s="43"/>
      <c r="AN785" s="43"/>
      <c r="AO785" s="43"/>
      <c r="AP785" s="43"/>
      <c r="AQ785" s="43"/>
      <c r="AR785" s="43"/>
      <c r="AS785" s="43"/>
      <c r="AT785" s="43"/>
      <c r="AU785" s="43"/>
      <c r="AV785" s="43"/>
      <c r="AW785" s="43"/>
      <c r="AX785" s="43"/>
      <c r="AY785" s="43"/>
      <c r="AZ785" s="43"/>
      <c r="BA785" s="308"/>
      <c r="BB785" s="43"/>
      <c r="BC785" s="43"/>
      <c r="BD785" s="43"/>
      <c r="BE785" s="43"/>
      <c r="BF785" s="43"/>
      <c r="BG785" s="43"/>
      <c r="BH785" s="43"/>
      <c r="BI785" s="43"/>
      <c r="BJ785" s="43"/>
      <c r="BK785" s="43"/>
      <c r="BL785" s="43"/>
      <c r="BM785" s="43"/>
      <c r="BN785" s="43"/>
      <c r="BO785" s="43"/>
      <c r="BP785" s="43"/>
      <c r="BQ785" s="43"/>
      <c r="BR785" s="43"/>
      <c r="BS785" s="43"/>
      <c r="BT785" s="43"/>
      <c r="BU785" s="43"/>
      <c r="BV785" s="43"/>
      <c r="BW785" s="43"/>
      <c r="BX785" s="43"/>
      <c r="BY785" s="43"/>
      <c r="BZ785" s="43"/>
      <c r="CA785" s="43"/>
      <c r="CB785" s="43"/>
      <c r="CC785" s="43"/>
      <c r="CD785" s="43"/>
      <c r="CE785" s="43"/>
      <c r="CF785" s="43"/>
      <c r="CG785" s="43"/>
      <c r="CH785" s="43"/>
      <c r="CI785" s="43"/>
      <c r="CJ785" s="43"/>
      <c r="CK785" s="43"/>
      <c r="CL785" s="43"/>
      <c r="CM785" s="43"/>
      <c r="CN785" s="43"/>
      <c r="CO785" s="43"/>
      <c r="CP785" s="43"/>
      <c r="CQ785" s="43"/>
      <c r="CR785" s="43"/>
      <c r="CS785" s="43"/>
      <c r="CT785" s="43"/>
      <c r="CU785" s="43"/>
      <c r="CV785" s="43"/>
      <c r="CW785" s="43"/>
      <c r="CX785" s="43"/>
      <c r="CY785" s="43"/>
      <c r="CZ785" s="43"/>
      <c r="DA785" s="43"/>
      <c r="DC785" s="198"/>
      <c r="DD785" s="43"/>
      <c r="DE785" s="43"/>
      <c r="DF785" s="43"/>
      <c r="DG785" s="43"/>
      <c r="DH785" s="43"/>
      <c r="DI785" s="43"/>
      <c r="DJ785" s="43"/>
      <c r="DK785" s="43"/>
      <c r="DL785" s="43"/>
      <c r="DM785" s="43"/>
      <c r="DN785" s="43"/>
      <c r="DO785" s="43"/>
      <c r="DP785" s="43"/>
      <c r="DQ785" s="43"/>
      <c r="DR785" s="43"/>
      <c r="DS785" s="43"/>
      <c r="DT785" s="43"/>
      <c r="DU785" s="43"/>
      <c r="DV785" s="43"/>
      <c r="DW785" s="43"/>
      <c r="DX785" s="43"/>
      <c r="DY785" s="43"/>
      <c r="DZ785" s="43"/>
      <c r="EA785" s="43"/>
      <c r="EB785" s="43"/>
      <c r="EC785" s="43"/>
      <c r="ED785" s="43"/>
      <c r="EE785" s="43"/>
      <c r="EF785" s="43"/>
      <c r="EG785" s="43"/>
      <c r="EH785" s="43"/>
      <c r="EI785" s="43"/>
      <c r="EJ785" s="43"/>
      <c r="EK785" s="43"/>
      <c r="EL785" s="43"/>
      <c r="EM785" s="43"/>
      <c r="EN785" s="43"/>
      <c r="EO785" s="43"/>
      <c r="EP785" s="43"/>
      <c r="EQ785" s="43"/>
      <c r="ER785" s="43"/>
      <c r="ES785" s="43"/>
      <c r="ET785" s="43"/>
      <c r="EU785" s="43"/>
      <c r="EV785" s="43"/>
      <c r="EW785" s="43"/>
      <c r="EX785" s="43"/>
      <c r="EY785" s="43"/>
      <c r="EZ785" s="43"/>
      <c r="FA785" s="43"/>
      <c r="FB785" s="308"/>
      <c r="FC785" s="43"/>
      <c r="FD785" s="43"/>
      <c r="FE785" s="43"/>
      <c r="FF785" s="43"/>
      <c r="FG785" s="43"/>
      <c r="FH785" s="43"/>
      <c r="FI785" s="43"/>
      <c r="FJ785" s="43"/>
      <c r="FK785" s="43"/>
      <c r="FL785" s="43"/>
      <c r="FM785" s="43"/>
      <c r="FN785" s="43"/>
      <c r="FO785" s="43"/>
      <c r="FP785" s="43"/>
      <c r="FQ785" s="43"/>
      <c r="FR785" s="43"/>
      <c r="FS785" s="43"/>
      <c r="FT785" s="43"/>
      <c r="FU785" s="43"/>
      <c r="FV785" s="43"/>
      <c r="FW785" s="43"/>
      <c r="FX785" s="43"/>
      <c r="FY785" s="43"/>
      <c r="FZ785" s="43"/>
      <c r="GA785" s="43"/>
      <c r="GB785" s="43"/>
      <c r="GC785" s="43"/>
      <c r="GD785" s="43"/>
      <c r="GE785" s="43"/>
      <c r="GF785" s="43"/>
      <c r="GG785" s="43"/>
      <c r="GH785" s="43"/>
      <c r="GI785" s="43"/>
      <c r="GJ785" s="43"/>
      <c r="GK785" s="43"/>
      <c r="GL785" s="43"/>
      <c r="GM785" s="43"/>
      <c r="GN785" s="43"/>
      <c r="GO785" s="43"/>
      <c r="GP785" s="43"/>
      <c r="GQ785" s="43"/>
      <c r="GR785" s="43"/>
      <c r="GS785" s="43"/>
      <c r="GT785" s="43"/>
      <c r="GU785" s="43"/>
      <c r="GV785" s="43"/>
      <c r="GW785" s="43"/>
      <c r="GX785" s="43"/>
      <c r="GY785" s="43"/>
      <c r="GZ785" s="43"/>
      <c r="HA785" s="43"/>
      <c r="HB785" s="43"/>
    </row>
    <row r="786" spans="1:210" x14ac:dyDescent="0.6">
      <c r="A786" s="327">
        <v>21</v>
      </c>
      <c r="B786" s="198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  <c r="AH786" s="43"/>
      <c r="AI786" s="43"/>
      <c r="AJ786" s="43"/>
      <c r="AK786" s="43"/>
      <c r="AL786" s="43"/>
      <c r="AM786" s="43"/>
      <c r="AN786" s="43"/>
      <c r="AO786" s="43"/>
      <c r="AP786" s="43"/>
      <c r="AQ786" s="43"/>
      <c r="AR786" s="43"/>
      <c r="AS786" s="43"/>
      <c r="AT786" s="43"/>
      <c r="AU786" s="43"/>
      <c r="AV786" s="43"/>
      <c r="AW786" s="43"/>
      <c r="AX786" s="43"/>
      <c r="AY786" s="43"/>
      <c r="AZ786" s="43"/>
      <c r="BA786" s="308"/>
      <c r="BB786" s="43"/>
      <c r="BC786" s="43"/>
      <c r="BD786" s="43"/>
      <c r="BE786" s="43"/>
      <c r="BF786" s="43"/>
      <c r="BG786" s="43"/>
      <c r="BH786" s="43"/>
      <c r="BI786" s="43"/>
      <c r="BJ786" s="43"/>
      <c r="BK786" s="43"/>
      <c r="BL786" s="43"/>
      <c r="BM786" s="43"/>
      <c r="BN786" s="43"/>
      <c r="BO786" s="43"/>
      <c r="BP786" s="43"/>
      <c r="BQ786" s="43"/>
      <c r="BR786" s="43"/>
      <c r="BS786" s="43"/>
      <c r="BT786" s="43"/>
      <c r="BU786" s="43"/>
      <c r="BV786" s="43"/>
      <c r="BW786" s="43"/>
      <c r="BX786" s="43"/>
      <c r="BY786" s="43"/>
      <c r="BZ786" s="43"/>
      <c r="CA786" s="43"/>
      <c r="CB786" s="43"/>
      <c r="CC786" s="43"/>
      <c r="CD786" s="43"/>
      <c r="CE786" s="43"/>
      <c r="CF786" s="43"/>
      <c r="CG786" s="43"/>
      <c r="CH786" s="43"/>
      <c r="CI786" s="43"/>
      <c r="CJ786" s="43"/>
      <c r="CK786" s="43"/>
      <c r="CL786" s="43"/>
      <c r="CM786" s="43"/>
      <c r="CN786" s="43"/>
      <c r="CO786" s="43"/>
      <c r="CP786" s="43"/>
      <c r="CQ786" s="43"/>
      <c r="CR786" s="43"/>
      <c r="CS786" s="43"/>
      <c r="CT786" s="43"/>
      <c r="CU786" s="43"/>
      <c r="CV786" s="43"/>
      <c r="CW786" s="43"/>
      <c r="CX786" s="43"/>
      <c r="CY786" s="43"/>
      <c r="CZ786" s="43"/>
      <c r="DA786" s="43"/>
      <c r="DC786" s="198"/>
      <c r="DD786" s="43"/>
      <c r="DE786" s="43"/>
      <c r="DF786" s="43"/>
      <c r="DG786" s="43"/>
      <c r="DH786" s="43"/>
      <c r="DI786" s="43"/>
      <c r="DJ786" s="43"/>
      <c r="DK786" s="43"/>
      <c r="DL786" s="43"/>
      <c r="DM786" s="43"/>
      <c r="DN786" s="43"/>
      <c r="DO786" s="43"/>
      <c r="DP786" s="43"/>
      <c r="DQ786" s="43"/>
      <c r="DR786" s="43"/>
      <c r="DS786" s="43"/>
      <c r="DT786" s="43"/>
      <c r="DU786" s="43"/>
      <c r="DV786" s="43"/>
      <c r="DW786" s="43"/>
      <c r="DX786" s="43"/>
      <c r="DY786" s="43"/>
      <c r="DZ786" s="43"/>
      <c r="EA786" s="43"/>
      <c r="EB786" s="43"/>
      <c r="EC786" s="43"/>
      <c r="ED786" s="43"/>
      <c r="EE786" s="43"/>
      <c r="EF786" s="43"/>
      <c r="EG786" s="43"/>
      <c r="EH786" s="43"/>
      <c r="EI786" s="43"/>
      <c r="EJ786" s="43"/>
      <c r="EK786" s="43"/>
      <c r="EL786" s="43"/>
      <c r="EM786" s="43"/>
      <c r="EN786" s="43"/>
      <c r="EO786" s="43"/>
      <c r="EP786" s="43"/>
      <c r="EQ786" s="43"/>
      <c r="ER786" s="43"/>
      <c r="ES786" s="43"/>
      <c r="ET786" s="43"/>
      <c r="EU786" s="43"/>
      <c r="EV786" s="43"/>
      <c r="EW786" s="43"/>
      <c r="EX786" s="43"/>
      <c r="EY786" s="43"/>
      <c r="EZ786" s="43"/>
      <c r="FA786" s="43"/>
      <c r="FB786" s="308"/>
      <c r="FC786" s="43"/>
      <c r="FD786" s="43"/>
      <c r="FE786" s="43"/>
      <c r="FF786" s="43"/>
      <c r="FG786" s="43"/>
      <c r="FH786" s="43"/>
      <c r="FI786" s="43"/>
      <c r="FJ786" s="43"/>
      <c r="FK786" s="43"/>
      <c r="FL786" s="43"/>
      <c r="FM786" s="43"/>
      <c r="FN786" s="43"/>
      <c r="FO786" s="43"/>
      <c r="FP786" s="43"/>
      <c r="FQ786" s="43"/>
      <c r="FR786" s="43"/>
      <c r="FS786" s="43"/>
      <c r="FT786" s="43"/>
      <c r="FU786" s="43"/>
      <c r="FV786" s="43"/>
      <c r="FW786" s="43"/>
      <c r="FX786" s="43"/>
      <c r="FY786" s="43"/>
      <c r="FZ786" s="43"/>
      <c r="GA786" s="43"/>
      <c r="GB786" s="43"/>
      <c r="GC786" s="43"/>
      <c r="GD786" s="43"/>
      <c r="GE786" s="43"/>
      <c r="GF786" s="43"/>
      <c r="GG786" s="43"/>
      <c r="GH786" s="43"/>
      <c r="GI786" s="43"/>
      <c r="GJ786" s="43"/>
      <c r="GK786" s="43"/>
      <c r="GL786" s="43"/>
      <c r="GM786" s="43"/>
      <c r="GN786" s="43"/>
      <c r="GO786" s="43"/>
      <c r="GP786" s="43"/>
      <c r="GQ786" s="43"/>
      <c r="GR786" s="43"/>
      <c r="GS786" s="43"/>
      <c r="GT786" s="43"/>
      <c r="GU786" s="43"/>
      <c r="GV786" s="43"/>
      <c r="GW786" s="43"/>
      <c r="GX786" s="43"/>
      <c r="GY786" s="43"/>
      <c r="GZ786" s="43"/>
      <c r="HA786" s="43"/>
      <c r="HB786" s="43"/>
    </row>
    <row r="787" spans="1:210" x14ac:dyDescent="0.6">
      <c r="A787" s="327">
        <v>22</v>
      </c>
      <c r="B787" s="198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  <c r="AH787" s="43"/>
      <c r="AI787" s="43"/>
      <c r="AJ787" s="43"/>
      <c r="AK787" s="43"/>
      <c r="AL787" s="43"/>
      <c r="AM787" s="43"/>
      <c r="AN787" s="43"/>
      <c r="AO787" s="43"/>
      <c r="AP787" s="43"/>
      <c r="AQ787" s="43"/>
      <c r="AR787" s="43"/>
      <c r="AS787" s="43"/>
      <c r="AT787" s="43"/>
      <c r="AU787" s="43"/>
      <c r="AV787" s="43"/>
      <c r="AW787" s="43"/>
      <c r="AX787" s="43"/>
      <c r="AY787" s="43"/>
      <c r="AZ787" s="43"/>
      <c r="BA787" s="308"/>
      <c r="BB787" s="43"/>
      <c r="BC787" s="43"/>
      <c r="BD787" s="43"/>
      <c r="BE787" s="43"/>
      <c r="BF787" s="43"/>
      <c r="BG787" s="43"/>
      <c r="BH787" s="43"/>
      <c r="BI787" s="43"/>
      <c r="BJ787" s="43"/>
      <c r="BK787" s="43"/>
      <c r="BL787" s="43"/>
      <c r="BM787" s="43"/>
      <c r="BN787" s="43"/>
      <c r="BO787" s="43"/>
      <c r="BP787" s="43"/>
      <c r="BQ787" s="43"/>
      <c r="BR787" s="43"/>
      <c r="BS787" s="43"/>
      <c r="BT787" s="43"/>
      <c r="BU787" s="43"/>
      <c r="BV787" s="43"/>
      <c r="BW787" s="43"/>
      <c r="BX787" s="43"/>
      <c r="BY787" s="43"/>
      <c r="BZ787" s="43"/>
      <c r="CA787" s="43"/>
      <c r="CB787" s="43"/>
      <c r="CC787" s="43"/>
      <c r="CD787" s="43"/>
      <c r="CE787" s="43"/>
      <c r="CF787" s="43"/>
      <c r="CG787" s="43"/>
      <c r="CH787" s="43"/>
      <c r="CI787" s="43"/>
      <c r="CJ787" s="43"/>
      <c r="CK787" s="43"/>
      <c r="CL787" s="43"/>
      <c r="CM787" s="43"/>
      <c r="CN787" s="43"/>
      <c r="CO787" s="43"/>
      <c r="CP787" s="43"/>
      <c r="CQ787" s="43"/>
      <c r="CR787" s="43"/>
      <c r="CS787" s="43"/>
      <c r="CT787" s="43"/>
      <c r="CU787" s="43"/>
      <c r="CV787" s="43"/>
      <c r="CW787" s="43"/>
      <c r="CX787" s="43"/>
      <c r="CY787" s="43"/>
      <c r="CZ787" s="43"/>
      <c r="DA787" s="43"/>
      <c r="DC787" s="198"/>
      <c r="DD787" s="43"/>
      <c r="DE787" s="43"/>
      <c r="DF787" s="43"/>
      <c r="DG787" s="43"/>
      <c r="DH787" s="43"/>
      <c r="DI787" s="43"/>
      <c r="DJ787" s="43"/>
      <c r="DK787" s="43"/>
      <c r="DL787" s="43"/>
      <c r="DM787" s="43"/>
      <c r="DN787" s="43"/>
      <c r="DO787" s="43"/>
      <c r="DP787" s="43"/>
      <c r="DQ787" s="43"/>
      <c r="DR787" s="43"/>
      <c r="DS787" s="43"/>
      <c r="DT787" s="43"/>
      <c r="DU787" s="43"/>
      <c r="DV787" s="43"/>
      <c r="DW787" s="43"/>
      <c r="DX787" s="43"/>
      <c r="DY787" s="43"/>
      <c r="DZ787" s="43"/>
      <c r="EA787" s="43"/>
      <c r="EB787" s="43"/>
      <c r="EC787" s="43"/>
      <c r="ED787" s="43"/>
      <c r="EE787" s="43"/>
      <c r="EF787" s="43"/>
      <c r="EG787" s="43"/>
      <c r="EH787" s="43"/>
      <c r="EI787" s="43"/>
      <c r="EJ787" s="43"/>
      <c r="EK787" s="43"/>
      <c r="EL787" s="43"/>
      <c r="EM787" s="43"/>
      <c r="EN787" s="43"/>
      <c r="EO787" s="43"/>
      <c r="EP787" s="43"/>
      <c r="EQ787" s="43"/>
      <c r="ER787" s="43"/>
      <c r="ES787" s="43"/>
      <c r="ET787" s="43"/>
      <c r="EU787" s="43"/>
      <c r="EV787" s="43"/>
      <c r="EW787" s="43"/>
      <c r="EX787" s="43"/>
      <c r="EY787" s="43"/>
      <c r="EZ787" s="43"/>
      <c r="FA787" s="43"/>
      <c r="FB787" s="308"/>
      <c r="FC787" s="43"/>
      <c r="FD787" s="43"/>
      <c r="FE787" s="43"/>
      <c r="FF787" s="43"/>
      <c r="FG787" s="43"/>
      <c r="FH787" s="43"/>
      <c r="FI787" s="43"/>
      <c r="FJ787" s="43"/>
      <c r="FK787" s="43"/>
      <c r="FL787" s="43"/>
      <c r="FM787" s="43"/>
      <c r="FN787" s="43"/>
      <c r="FO787" s="43"/>
      <c r="FP787" s="43"/>
      <c r="FQ787" s="43"/>
      <c r="FR787" s="43"/>
      <c r="FS787" s="43"/>
      <c r="FT787" s="43"/>
      <c r="FU787" s="43"/>
      <c r="FV787" s="43"/>
      <c r="FW787" s="43"/>
      <c r="FX787" s="43"/>
      <c r="FY787" s="43"/>
      <c r="FZ787" s="43"/>
      <c r="GA787" s="43"/>
      <c r="GB787" s="43"/>
      <c r="GC787" s="43"/>
      <c r="GD787" s="43"/>
      <c r="GE787" s="43"/>
      <c r="GF787" s="43"/>
      <c r="GG787" s="43"/>
      <c r="GH787" s="43"/>
      <c r="GI787" s="43"/>
      <c r="GJ787" s="43"/>
      <c r="GK787" s="43"/>
      <c r="GL787" s="43"/>
      <c r="GM787" s="43"/>
      <c r="GN787" s="43"/>
      <c r="GO787" s="43"/>
      <c r="GP787" s="43"/>
      <c r="GQ787" s="43"/>
      <c r="GR787" s="43"/>
      <c r="GS787" s="43"/>
      <c r="GT787" s="43"/>
      <c r="GU787" s="43"/>
      <c r="GV787" s="43"/>
      <c r="GW787" s="43"/>
      <c r="GX787" s="43"/>
      <c r="GY787" s="43"/>
      <c r="GZ787" s="43"/>
      <c r="HA787" s="43"/>
      <c r="HB787" s="43"/>
    </row>
    <row r="788" spans="1:210" x14ac:dyDescent="0.6">
      <c r="A788" s="327">
        <v>23</v>
      </c>
      <c r="B788" s="198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  <c r="AH788" s="43"/>
      <c r="AI788" s="43"/>
      <c r="AJ788" s="43"/>
      <c r="AK788" s="43"/>
      <c r="AL788" s="43"/>
      <c r="AM788" s="43"/>
      <c r="AN788" s="43"/>
      <c r="AO788" s="43"/>
      <c r="AP788" s="43"/>
      <c r="AQ788" s="43"/>
      <c r="AR788" s="43"/>
      <c r="AS788" s="43"/>
      <c r="AT788" s="43"/>
      <c r="AU788" s="43"/>
      <c r="AV788" s="43"/>
      <c r="AW788" s="43"/>
      <c r="AX788" s="43"/>
      <c r="AY788" s="43"/>
      <c r="AZ788" s="43"/>
      <c r="BA788" s="308"/>
      <c r="BB788" s="43"/>
      <c r="BC788" s="43"/>
      <c r="BD788" s="43"/>
      <c r="BE788" s="43"/>
      <c r="BF788" s="43"/>
      <c r="BG788" s="43"/>
      <c r="BH788" s="43"/>
      <c r="BI788" s="43"/>
      <c r="BJ788" s="43"/>
      <c r="BK788" s="43"/>
      <c r="BL788" s="43"/>
      <c r="BM788" s="43"/>
      <c r="BN788" s="43"/>
      <c r="BO788" s="43"/>
      <c r="BP788" s="43"/>
      <c r="BQ788" s="43"/>
      <c r="BR788" s="43"/>
      <c r="BS788" s="43"/>
      <c r="BT788" s="43"/>
      <c r="BU788" s="43"/>
      <c r="BV788" s="43"/>
      <c r="BW788" s="43"/>
      <c r="BX788" s="43"/>
      <c r="BY788" s="43"/>
      <c r="BZ788" s="43"/>
      <c r="CA788" s="43"/>
      <c r="CB788" s="43"/>
      <c r="CC788" s="43"/>
      <c r="CD788" s="43"/>
      <c r="CE788" s="43"/>
      <c r="CF788" s="43"/>
      <c r="CG788" s="43"/>
      <c r="CH788" s="43"/>
      <c r="CI788" s="43"/>
      <c r="CJ788" s="43"/>
      <c r="CK788" s="43"/>
      <c r="CL788" s="43"/>
      <c r="CM788" s="43"/>
      <c r="CN788" s="43"/>
      <c r="CO788" s="43"/>
      <c r="CP788" s="43"/>
      <c r="CQ788" s="43"/>
      <c r="CR788" s="43"/>
      <c r="CS788" s="43"/>
      <c r="CT788" s="43"/>
      <c r="CU788" s="43"/>
      <c r="CV788" s="43"/>
      <c r="CW788" s="43"/>
      <c r="CX788" s="43"/>
      <c r="CY788" s="43"/>
      <c r="CZ788" s="43"/>
      <c r="DA788" s="43"/>
      <c r="DC788" s="198"/>
      <c r="DD788" s="43"/>
      <c r="DE788" s="43"/>
      <c r="DF788" s="43"/>
      <c r="DG788" s="43"/>
      <c r="DH788" s="43"/>
      <c r="DI788" s="43"/>
      <c r="DJ788" s="43"/>
      <c r="DK788" s="43"/>
      <c r="DL788" s="43"/>
      <c r="DM788" s="43"/>
      <c r="DN788" s="43"/>
      <c r="DO788" s="43"/>
      <c r="DP788" s="43"/>
      <c r="DQ788" s="43"/>
      <c r="DR788" s="43"/>
      <c r="DS788" s="43"/>
      <c r="DT788" s="43"/>
      <c r="DU788" s="43"/>
      <c r="DV788" s="43"/>
      <c r="DW788" s="43"/>
      <c r="DX788" s="43"/>
      <c r="DY788" s="43"/>
      <c r="DZ788" s="43"/>
      <c r="EA788" s="43"/>
      <c r="EB788" s="43"/>
      <c r="EC788" s="43"/>
      <c r="ED788" s="43"/>
      <c r="EE788" s="43"/>
      <c r="EF788" s="43"/>
      <c r="EG788" s="43"/>
      <c r="EH788" s="43"/>
      <c r="EI788" s="43"/>
      <c r="EJ788" s="43"/>
      <c r="EK788" s="43"/>
      <c r="EL788" s="43"/>
      <c r="EM788" s="43"/>
      <c r="EN788" s="43"/>
      <c r="EO788" s="43"/>
      <c r="EP788" s="43"/>
      <c r="EQ788" s="43"/>
      <c r="ER788" s="43"/>
      <c r="ES788" s="43"/>
      <c r="ET788" s="43"/>
      <c r="EU788" s="43"/>
      <c r="EV788" s="43"/>
      <c r="EW788" s="43"/>
      <c r="EX788" s="43"/>
      <c r="EY788" s="43"/>
      <c r="EZ788" s="43"/>
      <c r="FA788" s="43"/>
      <c r="FB788" s="308"/>
      <c r="FC788" s="43"/>
      <c r="FD788" s="43"/>
      <c r="FE788" s="43"/>
      <c r="FF788" s="43"/>
      <c r="FG788" s="43"/>
      <c r="FH788" s="43"/>
      <c r="FI788" s="43"/>
      <c r="FJ788" s="43"/>
      <c r="FK788" s="43"/>
      <c r="FL788" s="43"/>
      <c r="FM788" s="43"/>
      <c r="FN788" s="43"/>
      <c r="FO788" s="43"/>
      <c r="FP788" s="43"/>
      <c r="FQ788" s="43"/>
      <c r="FR788" s="43"/>
      <c r="FS788" s="43"/>
      <c r="FT788" s="43"/>
      <c r="FU788" s="43"/>
      <c r="FV788" s="43"/>
      <c r="FW788" s="43"/>
      <c r="FX788" s="43"/>
      <c r="FY788" s="43"/>
      <c r="FZ788" s="43"/>
      <c r="GA788" s="43"/>
      <c r="GB788" s="43"/>
      <c r="GC788" s="43"/>
      <c r="GD788" s="43"/>
      <c r="GE788" s="43"/>
      <c r="GF788" s="43"/>
      <c r="GG788" s="43"/>
      <c r="GH788" s="43"/>
      <c r="GI788" s="43"/>
      <c r="GJ788" s="43"/>
      <c r="GK788" s="43"/>
      <c r="GL788" s="43"/>
      <c r="GM788" s="43"/>
      <c r="GN788" s="43"/>
      <c r="GO788" s="43"/>
      <c r="GP788" s="43"/>
      <c r="GQ788" s="43"/>
      <c r="GR788" s="43"/>
      <c r="GS788" s="43"/>
      <c r="GT788" s="43"/>
      <c r="GU788" s="43"/>
      <c r="GV788" s="43"/>
      <c r="GW788" s="43"/>
      <c r="GX788" s="43"/>
      <c r="GY788" s="43"/>
      <c r="GZ788" s="43"/>
      <c r="HA788" s="43"/>
      <c r="HB788" s="43"/>
    </row>
    <row r="789" spans="1:210" x14ac:dyDescent="0.6">
      <c r="A789" s="327">
        <v>24</v>
      </c>
      <c r="B789" s="198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  <c r="AH789" s="43"/>
      <c r="AI789" s="43"/>
      <c r="AJ789" s="43"/>
      <c r="AK789" s="43"/>
      <c r="AL789" s="43"/>
      <c r="AM789" s="43"/>
      <c r="AN789" s="43"/>
      <c r="AO789" s="43"/>
      <c r="AP789" s="43"/>
      <c r="AQ789" s="43"/>
      <c r="AR789" s="43"/>
      <c r="AS789" s="43"/>
      <c r="AT789" s="43"/>
      <c r="AU789" s="43"/>
      <c r="AV789" s="43"/>
      <c r="AW789" s="43"/>
      <c r="AX789" s="43"/>
      <c r="AY789" s="43"/>
      <c r="AZ789" s="43"/>
      <c r="BA789" s="308"/>
      <c r="BB789" s="43"/>
      <c r="BC789" s="43"/>
      <c r="BD789" s="43"/>
      <c r="BE789" s="43"/>
      <c r="BF789" s="43"/>
      <c r="BG789" s="43"/>
      <c r="BH789" s="43"/>
      <c r="BI789" s="43"/>
      <c r="BJ789" s="43"/>
      <c r="BK789" s="43"/>
      <c r="BL789" s="43"/>
      <c r="BM789" s="43"/>
      <c r="BN789" s="43"/>
      <c r="BO789" s="43"/>
      <c r="BP789" s="43"/>
      <c r="BQ789" s="43"/>
      <c r="BR789" s="43"/>
      <c r="BS789" s="43"/>
      <c r="BT789" s="43"/>
      <c r="BU789" s="43"/>
      <c r="BV789" s="43"/>
      <c r="BW789" s="43"/>
      <c r="BX789" s="43"/>
      <c r="BY789" s="43"/>
      <c r="BZ789" s="43"/>
      <c r="CA789" s="43"/>
      <c r="CB789" s="43"/>
      <c r="CC789" s="43"/>
      <c r="CD789" s="43"/>
      <c r="CE789" s="43"/>
      <c r="CF789" s="43"/>
      <c r="CG789" s="43"/>
      <c r="CH789" s="43"/>
      <c r="CI789" s="43"/>
      <c r="CJ789" s="43"/>
      <c r="CK789" s="43"/>
      <c r="CL789" s="43"/>
      <c r="CM789" s="43"/>
      <c r="CN789" s="43"/>
      <c r="CO789" s="43"/>
      <c r="CP789" s="43"/>
      <c r="CQ789" s="43"/>
      <c r="CR789" s="43"/>
      <c r="CS789" s="43"/>
      <c r="CT789" s="43"/>
      <c r="CU789" s="43"/>
      <c r="CV789" s="43"/>
      <c r="CW789" s="43"/>
      <c r="CX789" s="43"/>
      <c r="CY789" s="43"/>
      <c r="CZ789" s="43"/>
      <c r="DA789" s="43"/>
      <c r="DC789" s="198"/>
      <c r="DD789" s="43"/>
      <c r="DE789" s="43"/>
      <c r="DF789" s="43"/>
      <c r="DG789" s="43"/>
      <c r="DH789" s="43"/>
      <c r="DI789" s="43"/>
      <c r="DJ789" s="43"/>
      <c r="DK789" s="43"/>
      <c r="DL789" s="43"/>
      <c r="DM789" s="43"/>
      <c r="DN789" s="43"/>
      <c r="DO789" s="43"/>
      <c r="DP789" s="43"/>
      <c r="DQ789" s="43"/>
      <c r="DR789" s="43"/>
      <c r="DS789" s="43"/>
      <c r="DT789" s="43"/>
      <c r="DU789" s="43"/>
      <c r="DV789" s="43"/>
      <c r="DW789" s="43"/>
      <c r="DX789" s="43"/>
      <c r="DY789" s="43"/>
      <c r="DZ789" s="43"/>
      <c r="EA789" s="43"/>
      <c r="EB789" s="43"/>
      <c r="EC789" s="43"/>
      <c r="ED789" s="43"/>
      <c r="EE789" s="43"/>
      <c r="EF789" s="43"/>
      <c r="EG789" s="43"/>
      <c r="EH789" s="43"/>
      <c r="EI789" s="43"/>
      <c r="EJ789" s="43"/>
      <c r="EK789" s="43"/>
      <c r="EL789" s="43"/>
      <c r="EM789" s="43"/>
      <c r="EN789" s="43"/>
      <c r="EO789" s="43"/>
      <c r="EP789" s="43"/>
      <c r="EQ789" s="43"/>
      <c r="ER789" s="43"/>
      <c r="ES789" s="43"/>
      <c r="ET789" s="43"/>
      <c r="EU789" s="43"/>
      <c r="EV789" s="43"/>
      <c r="EW789" s="43"/>
      <c r="EX789" s="43"/>
      <c r="EY789" s="43"/>
      <c r="EZ789" s="43"/>
      <c r="FA789" s="43"/>
      <c r="FB789" s="308"/>
      <c r="FC789" s="43"/>
      <c r="FD789" s="43"/>
      <c r="FE789" s="43"/>
      <c r="FF789" s="43"/>
      <c r="FG789" s="43"/>
      <c r="FH789" s="43"/>
      <c r="FI789" s="43"/>
      <c r="FJ789" s="43"/>
      <c r="FK789" s="43"/>
      <c r="FL789" s="43"/>
      <c r="FM789" s="43"/>
      <c r="FN789" s="43"/>
      <c r="FO789" s="43"/>
      <c r="FP789" s="43"/>
      <c r="FQ789" s="43"/>
      <c r="FR789" s="43"/>
      <c r="FS789" s="43"/>
      <c r="FT789" s="43"/>
      <c r="FU789" s="43"/>
      <c r="FV789" s="43"/>
      <c r="FW789" s="43"/>
      <c r="FX789" s="43"/>
      <c r="FY789" s="43"/>
      <c r="FZ789" s="43"/>
      <c r="GA789" s="43"/>
      <c r="GB789" s="43"/>
      <c r="GC789" s="43"/>
      <c r="GD789" s="43"/>
      <c r="GE789" s="43"/>
      <c r="GF789" s="43"/>
      <c r="GG789" s="43"/>
      <c r="GH789" s="43"/>
      <c r="GI789" s="43"/>
      <c r="GJ789" s="43"/>
      <c r="GK789" s="43"/>
      <c r="GL789" s="43"/>
      <c r="GM789" s="43"/>
      <c r="GN789" s="43"/>
      <c r="GO789" s="43"/>
      <c r="GP789" s="43"/>
      <c r="GQ789" s="43"/>
      <c r="GR789" s="43"/>
      <c r="GS789" s="43"/>
      <c r="GT789" s="43"/>
      <c r="GU789" s="43"/>
      <c r="GV789" s="43"/>
      <c r="GW789" s="43"/>
      <c r="GX789" s="43"/>
      <c r="GY789" s="43"/>
      <c r="GZ789" s="43"/>
      <c r="HA789" s="43"/>
      <c r="HB789" s="43"/>
    </row>
    <row r="790" spans="1:210" x14ac:dyDescent="0.6">
      <c r="A790" s="327">
        <v>25</v>
      </c>
      <c r="B790" s="198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  <c r="AH790" s="43"/>
      <c r="AI790" s="43"/>
      <c r="AJ790" s="43"/>
      <c r="AK790" s="43"/>
      <c r="AL790" s="43"/>
      <c r="AM790" s="43"/>
      <c r="AN790" s="43"/>
      <c r="AO790" s="43"/>
      <c r="AP790" s="43"/>
      <c r="AQ790" s="43"/>
      <c r="AR790" s="43"/>
      <c r="AS790" s="43"/>
      <c r="AT790" s="43"/>
      <c r="AU790" s="43"/>
      <c r="AV790" s="43"/>
      <c r="AW790" s="43"/>
      <c r="AX790" s="43"/>
      <c r="AY790" s="43"/>
      <c r="AZ790" s="43"/>
      <c r="BA790" s="308"/>
      <c r="BB790" s="43"/>
      <c r="BC790" s="43"/>
      <c r="BD790" s="43"/>
      <c r="BE790" s="43"/>
      <c r="BF790" s="43"/>
      <c r="BG790" s="43"/>
      <c r="BH790" s="43"/>
      <c r="BI790" s="43"/>
      <c r="BJ790" s="43"/>
      <c r="BK790" s="43"/>
      <c r="BL790" s="43"/>
      <c r="BM790" s="43"/>
      <c r="BN790" s="43"/>
      <c r="BO790" s="43"/>
      <c r="BP790" s="43"/>
      <c r="BQ790" s="43"/>
      <c r="BR790" s="43"/>
      <c r="BS790" s="43"/>
      <c r="BT790" s="43"/>
      <c r="BU790" s="43"/>
      <c r="BV790" s="43"/>
      <c r="BW790" s="43"/>
      <c r="BX790" s="43"/>
      <c r="BY790" s="43"/>
      <c r="BZ790" s="43"/>
      <c r="CA790" s="43"/>
      <c r="CB790" s="43"/>
      <c r="CC790" s="43"/>
      <c r="CD790" s="43"/>
      <c r="CE790" s="43"/>
      <c r="CF790" s="43"/>
      <c r="CG790" s="43"/>
      <c r="CH790" s="43"/>
      <c r="CI790" s="43"/>
      <c r="CJ790" s="43"/>
      <c r="CK790" s="43"/>
      <c r="CL790" s="43"/>
      <c r="CM790" s="43"/>
      <c r="CN790" s="43"/>
      <c r="CO790" s="43"/>
      <c r="CP790" s="43"/>
      <c r="CQ790" s="43"/>
      <c r="CR790" s="43"/>
      <c r="CS790" s="43"/>
      <c r="CT790" s="43"/>
      <c r="CU790" s="43"/>
      <c r="CV790" s="43"/>
      <c r="CW790" s="43"/>
      <c r="CX790" s="43"/>
      <c r="CY790" s="43"/>
      <c r="CZ790" s="43"/>
      <c r="DA790" s="43"/>
      <c r="DC790" s="198"/>
      <c r="DD790" s="43"/>
      <c r="DE790" s="43"/>
      <c r="DF790" s="43"/>
      <c r="DG790" s="43"/>
      <c r="DH790" s="43"/>
      <c r="DI790" s="43"/>
      <c r="DJ790" s="43"/>
      <c r="DK790" s="43"/>
      <c r="DL790" s="43"/>
      <c r="DM790" s="43"/>
      <c r="DN790" s="43"/>
      <c r="DO790" s="43"/>
      <c r="DP790" s="43"/>
      <c r="DQ790" s="43"/>
      <c r="DR790" s="43"/>
      <c r="DS790" s="43"/>
      <c r="DT790" s="43"/>
      <c r="DU790" s="43"/>
      <c r="DV790" s="43"/>
      <c r="DW790" s="43"/>
      <c r="DX790" s="43"/>
      <c r="DY790" s="43"/>
      <c r="DZ790" s="43"/>
      <c r="EA790" s="43"/>
      <c r="EB790" s="43"/>
      <c r="EC790" s="43"/>
      <c r="ED790" s="43"/>
      <c r="EE790" s="43"/>
      <c r="EF790" s="43"/>
      <c r="EG790" s="43"/>
      <c r="EH790" s="43"/>
      <c r="EI790" s="43"/>
      <c r="EJ790" s="43"/>
      <c r="EK790" s="43"/>
      <c r="EL790" s="43"/>
      <c r="EM790" s="43"/>
      <c r="EN790" s="43"/>
      <c r="EO790" s="43"/>
      <c r="EP790" s="43"/>
      <c r="EQ790" s="43"/>
      <c r="ER790" s="43"/>
      <c r="ES790" s="43"/>
      <c r="ET790" s="43"/>
      <c r="EU790" s="43"/>
      <c r="EV790" s="43"/>
      <c r="EW790" s="43"/>
      <c r="EX790" s="43"/>
      <c r="EY790" s="43"/>
      <c r="EZ790" s="43"/>
      <c r="FA790" s="43"/>
      <c r="FB790" s="308"/>
      <c r="FC790" s="43"/>
      <c r="FD790" s="43"/>
      <c r="FE790" s="43"/>
      <c r="FF790" s="43"/>
      <c r="FG790" s="43"/>
      <c r="FH790" s="43"/>
      <c r="FI790" s="43"/>
      <c r="FJ790" s="43"/>
      <c r="FK790" s="43"/>
      <c r="FL790" s="43"/>
      <c r="FM790" s="43"/>
      <c r="FN790" s="43"/>
      <c r="FO790" s="43"/>
      <c r="FP790" s="43"/>
      <c r="FQ790" s="43"/>
      <c r="FR790" s="43"/>
      <c r="FS790" s="43"/>
      <c r="FT790" s="43"/>
      <c r="FU790" s="43"/>
      <c r="FV790" s="43"/>
      <c r="FW790" s="43"/>
      <c r="FX790" s="43"/>
      <c r="FY790" s="43"/>
      <c r="FZ790" s="43"/>
      <c r="GA790" s="43"/>
      <c r="GB790" s="43"/>
      <c r="GC790" s="43"/>
      <c r="GD790" s="43"/>
      <c r="GE790" s="43"/>
      <c r="GF790" s="43"/>
      <c r="GG790" s="43"/>
      <c r="GH790" s="43"/>
      <c r="GI790" s="43"/>
      <c r="GJ790" s="43"/>
      <c r="GK790" s="43"/>
      <c r="GL790" s="43"/>
      <c r="GM790" s="43"/>
      <c r="GN790" s="43"/>
      <c r="GO790" s="43"/>
      <c r="GP790" s="43"/>
      <c r="GQ790" s="43"/>
      <c r="GR790" s="43"/>
      <c r="GS790" s="43"/>
      <c r="GT790" s="43"/>
      <c r="GU790" s="43"/>
      <c r="GV790" s="43"/>
      <c r="GW790" s="43"/>
      <c r="GX790" s="43"/>
      <c r="GY790" s="43"/>
      <c r="GZ790" s="43"/>
      <c r="HA790" s="43"/>
      <c r="HB790" s="43"/>
    </row>
    <row r="791" spans="1:210" x14ac:dyDescent="0.6">
      <c r="A791" s="327">
        <v>26</v>
      </c>
      <c r="B791" s="198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  <c r="AH791" s="43"/>
      <c r="AI791" s="43"/>
      <c r="AJ791" s="43"/>
      <c r="AK791" s="43"/>
      <c r="AL791" s="43"/>
      <c r="AM791" s="43"/>
      <c r="AN791" s="43"/>
      <c r="AO791" s="43"/>
      <c r="AP791" s="43"/>
      <c r="AQ791" s="43"/>
      <c r="AR791" s="43"/>
      <c r="AS791" s="43"/>
      <c r="AT791" s="43"/>
      <c r="AU791" s="43"/>
      <c r="AV791" s="43"/>
      <c r="AW791" s="43"/>
      <c r="AX791" s="43"/>
      <c r="AY791" s="43"/>
      <c r="AZ791" s="43"/>
      <c r="BA791" s="308"/>
      <c r="BB791" s="43"/>
      <c r="BC791" s="43"/>
      <c r="BD791" s="43"/>
      <c r="BE791" s="43"/>
      <c r="BF791" s="43"/>
      <c r="BG791" s="43"/>
      <c r="BH791" s="43"/>
      <c r="BI791" s="43"/>
      <c r="BJ791" s="43"/>
      <c r="BK791" s="43"/>
      <c r="BL791" s="43"/>
      <c r="BM791" s="43"/>
      <c r="BN791" s="43"/>
      <c r="BO791" s="43"/>
      <c r="BP791" s="43"/>
      <c r="BQ791" s="43"/>
      <c r="BR791" s="43"/>
      <c r="BS791" s="43"/>
      <c r="BT791" s="43"/>
      <c r="BU791" s="43"/>
      <c r="BV791" s="43"/>
      <c r="BW791" s="43"/>
      <c r="BX791" s="43"/>
      <c r="BY791" s="43"/>
      <c r="BZ791" s="43"/>
      <c r="CA791" s="43"/>
      <c r="CB791" s="43"/>
      <c r="CC791" s="43"/>
      <c r="CD791" s="43"/>
      <c r="CE791" s="43"/>
      <c r="CF791" s="43"/>
      <c r="CG791" s="43"/>
      <c r="CH791" s="43"/>
      <c r="CI791" s="43"/>
      <c r="CJ791" s="43"/>
      <c r="CK791" s="43"/>
      <c r="CL791" s="43"/>
      <c r="CM791" s="43"/>
      <c r="CN791" s="43"/>
      <c r="CO791" s="43"/>
      <c r="CP791" s="43"/>
      <c r="CQ791" s="43"/>
      <c r="CR791" s="43"/>
      <c r="CS791" s="43"/>
      <c r="CT791" s="43"/>
      <c r="CU791" s="43"/>
      <c r="CV791" s="43"/>
      <c r="CW791" s="43"/>
      <c r="CX791" s="43"/>
      <c r="CY791" s="43"/>
      <c r="CZ791" s="43"/>
      <c r="DA791" s="43"/>
      <c r="DC791" s="198"/>
      <c r="DD791" s="43"/>
      <c r="DE791" s="43"/>
      <c r="DF791" s="43"/>
      <c r="DG791" s="43"/>
      <c r="DH791" s="43"/>
      <c r="DI791" s="43"/>
      <c r="DJ791" s="43"/>
      <c r="DK791" s="43"/>
      <c r="DL791" s="43"/>
      <c r="DM791" s="43"/>
      <c r="DN791" s="43"/>
      <c r="DO791" s="43"/>
      <c r="DP791" s="43"/>
      <c r="DQ791" s="43"/>
      <c r="DR791" s="43"/>
      <c r="DS791" s="43"/>
      <c r="DT791" s="43"/>
      <c r="DU791" s="43"/>
      <c r="DV791" s="43"/>
      <c r="DW791" s="43"/>
      <c r="DX791" s="43"/>
      <c r="DY791" s="43"/>
      <c r="DZ791" s="43"/>
      <c r="EA791" s="43"/>
      <c r="EB791" s="43"/>
      <c r="EC791" s="43"/>
      <c r="ED791" s="43"/>
      <c r="EE791" s="43"/>
      <c r="EF791" s="43"/>
      <c r="EG791" s="43"/>
      <c r="EH791" s="43"/>
      <c r="EI791" s="43"/>
      <c r="EJ791" s="43"/>
      <c r="EK791" s="43"/>
      <c r="EL791" s="43"/>
      <c r="EM791" s="43"/>
      <c r="EN791" s="43"/>
      <c r="EO791" s="43"/>
      <c r="EP791" s="43"/>
      <c r="EQ791" s="43"/>
      <c r="ER791" s="43"/>
      <c r="ES791" s="43"/>
      <c r="ET791" s="43"/>
      <c r="EU791" s="43"/>
      <c r="EV791" s="43"/>
      <c r="EW791" s="43"/>
      <c r="EX791" s="43"/>
      <c r="EY791" s="43"/>
      <c r="EZ791" s="43"/>
      <c r="FA791" s="43"/>
      <c r="FB791" s="308"/>
      <c r="FC791" s="43"/>
      <c r="FD791" s="43"/>
      <c r="FE791" s="43"/>
      <c r="FF791" s="43"/>
      <c r="FG791" s="43"/>
      <c r="FH791" s="43"/>
      <c r="FI791" s="43"/>
      <c r="FJ791" s="43"/>
      <c r="FK791" s="43"/>
      <c r="FL791" s="43"/>
      <c r="FM791" s="43"/>
      <c r="FN791" s="43"/>
      <c r="FO791" s="43"/>
      <c r="FP791" s="43"/>
      <c r="FQ791" s="43"/>
      <c r="FR791" s="43"/>
      <c r="FS791" s="43"/>
      <c r="FT791" s="43"/>
      <c r="FU791" s="43"/>
      <c r="FV791" s="43"/>
      <c r="FW791" s="43"/>
      <c r="FX791" s="43"/>
      <c r="FY791" s="43"/>
      <c r="FZ791" s="43"/>
      <c r="GA791" s="43"/>
      <c r="GB791" s="43"/>
      <c r="GC791" s="43"/>
      <c r="GD791" s="43"/>
      <c r="GE791" s="43"/>
      <c r="GF791" s="43"/>
      <c r="GG791" s="43"/>
      <c r="GH791" s="43"/>
      <c r="GI791" s="43"/>
      <c r="GJ791" s="43"/>
      <c r="GK791" s="43"/>
      <c r="GL791" s="43"/>
      <c r="GM791" s="43"/>
      <c r="GN791" s="43"/>
      <c r="GO791" s="43"/>
      <c r="GP791" s="43"/>
      <c r="GQ791" s="43"/>
      <c r="GR791" s="43"/>
      <c r="GS791" s="43"/>
      <c r="GT791" s="43"/>
      <c r="GU791" s="43"/>
      <c r="GV791" s="43"/>
      <c r="GW791" s="43"/>
      <c r="GX791" s="43"/>
      <c r="GY791" s="43"/>
      <c r="GZ791" s="43"/>
      <c r="HA791" s="43"/>
      <c r="HB791" s="43"/>
    </row>
    <row r="792" spans="1:210" x14ac:dyDescent="0.6">
      <c r="A792" s="327">
        <v>27</v>
      </c>
      <c r="B792" s="198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  <c r="AH792" s="43"/>
      <c r="AI792" s="43"/>
      <c r="AJ792" s="43"/>
      <c r="AK792" s="43"/>
      <c r="AL792" s="43"/>
      <c r="AM792" s="43"/>
      <c r="AN792" s="43"/>
      <c r="AO792" s="43"/>
      <c r="AP792" s="43"/>
      <c r="AQ792" s="43"/>
      <c r="AR792" s="43"/>
      <c r="AS792" s="43"/>
      <c r="AT792" s="43"/>
      <c r="AU792" s="43"/>
      <c r="AV792" s="43"/>
      <c r="AW792" s="43"/>
      <c r="AX792" s="43"/>
      <c r="AY792" s="43"/>
      <c r="AZ792" s="43"/>
      <c r="BA792" s="308"/>
      <c r="BB792" s="43"/>
      <c r="BC792" s="43"/>
      <c r="BD792" s="43"/>
      <c r="BE792" s="43"/>
      <c r="BF792" s="43"/>
      <c r="BG792" s="43"/>
      <c r="BH792" s="43"/>
      <c r="BI792" s="43"/>
      <c r="BJ792" s="43"/>
      <c r="BK792" s="43"/>
      <c r="BL792" s="43"/>
      <c r="BM792" s="43"/>
      <c r="BN792" s="43"/>
      <c r="BO792" s="43"/>
      <c r="BP792" s="43"/>
      <c r="BQ792" s="43"/>
      <c r="BR792" s="43"/>
      <c r="BS792" s="43"/>
      <c r="BT792" s="43"/>
      <c r="BU792" s="43"/>
      <c r="BV792" s="43"/>
      <c r="BW792" s="43"/>
      <c r="BX792" s="43"/>
      <c r="BY792" s="43"/>
      <c r="BZ792" s="43"/>
      <c r="CA792" s="43"/>
      <c r="CB792" s="43"/>
      <c r="CC792" s="43"/>
      <c r="CD792" s="43"/>
      <c r="CE792" s="43"/>
      <c r="CF792" s="43"/>
      <c r="CG792" s="43"/>
      <c r="CH792" s="43"/>
      <c r="CI792" s="43"/>
      <c r="CJ792" s="43"/>
      <c r="CK792" s="43"/>
      <c r="CL792" s="43"/>
      <c r="CM792" s="43"/>
      <c r="CN792" s="43"/>
      <c r="CO792" s="43"/>
      <c r="CP792" s="43"/>
      <c r="CQ792" s="43"/>
      <c r="CR792" s="43"/>
      <c r="CS792" s="43"/>
      <c r="CT792" s="43"/>
      <c r="CU792" s="43"/>
      <c r="CV792" s="43"/>
      <c r="CW792" s="43"/>
      <c r="CX792" s="43"/>
      <c r="CY792" s="43"/>
      <c r="CZ792" s="43"/>
      <c r="DA792" s="43"/>
      <c r="DC792" s="198"/>
      <c r="DD792" s="43"/>
      <c r="DE792" s="43"/>
      <c r="DF792" s="43"/>
      <c r="DG792" s="43"/>
      <c r="DH792" s="43"/>
      <c r="DI792" s="43"/>
      <c r="DJ792" s="43"/>
      <c r="DK792" s="43"/>
      <c r="DL792" s="43"/>
      <c r="DM792" s="43"/>
      <c r="DN792" s="43"/>
      <c r="DO792" s="43"/>
      <c r="DP792" s="43"/>
      <c r="DQ792" s="43"/>
      <c r="DR792" s="43"/>
      <c r="DS792" s="43"/>
      <c r="DT792" s="43"/>
      <c r="DU792" s="43"/>
      <c r="DV792" s="43"/>
      <c r="DW792" s="43"/>
      <c r="DX792" s="43"/>
      <c r="DY792" s="43"/>
      <c r="DZ792" s="43"/>
      <c r="EA792" s="43"/>
      <c r="EB792" s="43"/>
      <c r="EC792" s="43"/>
      <c r="ED792" s="43"/>
      <c r="EE792" s="43"/>
      <c r="EF792" s="43"/>
      <c r="EG792" s="43"/>
      <c r="EH792" s="43"/>
      <c r="EI792" s="43"/>
      <c r="EJ792" s="43"/>
      <c r="EK792" s="43"/>
      <c r="EL792" s="43"/>
      <c r="EM792" s="43"/>
      <c r="EN792" s="43"/>
      <c r="EO792" s="43"/>
      <c r="EP792" s="43"/>
      <c r="EQ792" s="43"/>
      <c r="ER792" s="43"/>
      <c r="ES792" s="43"/>
      <c r="ET792" s="43"/>
      <c r="EU792" s="43"/>
      <c r="EV792" s="43"/>
      <c r="EW792" s="43"/>
      <c r="EX792" s="43"/>
      <c r="EY792" s="43"/>
      <c r="EZ792" s="43"/>
      <c r="FA792" s="43"/>
      <c r="FB792" s="308"/>
      <c r="FC792" s="43"/>
      <c r="FD792" s="43"/>
      <c r="FE792" s="43"/>
      <c r="FF792" s="43"/>
      <c r="FG792" s="43"/>
      <c r="FH792" s="43"/>
      <c r="FI792" s="43"/>
      <c r="FJ792" s="43"/>
      <c r="FK792" s="43"/>
      <c r="FL792" s="43"/>
      <c r="FM792" s="43"/>
      <c r="FN792" s="43"/>
      <c r="FO792" s="43"/>
      <c r="FP792" s="43"/>
      <c r="FQ792" s="43"/>
      <c r="FR792" s="43"/>
      <c r="FS792" s="43"/>
      <c r="FT792" s="43"/>
      <c r="FU792" s="43"/>
      <c r="FV792" s="43"/>
      <c r="FW792" s="43"/>
      <c r="FX792" s="43"/>
      <c r="FY792" s="43"/>
      <c r="FZ792" s="43"/>
      <c r="GA792" s="43"/>
      <c r="GB792" s="43"/>
      <c r="GC792" s="43"/>
      <c r="GD792" s="43"/>
      <c r="GE792" s="43"/>
      <c r="GF792" s="43"/>
      <c r="GG792" s="43"/>
      <c r="GH792" s="43"/>
      <c r="GI792" s="43"/>
      <c r="GJ792" s="43"/>
      <c r="GK792" s="43"/>
      <c r="GL792" s="43"/>
      <c r="GM792" s="43"/>
      <c r="GN792" s="43"/>
      <c r="GO792" s="43"/>
      <c r="GP792" s="43"/>
      <c r="GQ792" s="43"/>
      <c r="GR792" s="43"/>
      <c r="GS792" s="43"/>
      <c r="GT792" s="43"/>
      <c r="GU792" s="43"/>
      <c r="GV792" s="43"/>
      <c r="GW792" s="43"/>
      <c r="GX792" s="43"/>
      <c r="GY792" s="43"/>
      <c r="GZ792" s="43"/>
      <c r="HA792" s="43"/>
      <c r="HB792" s="43"/>
    </row>
    <row r="793" spans="1:210" x14ac:dyDescent="0.6">
      <c r="A793" s="327">
        <v>28</v>
      </c>
      <c r="B793" s="198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  <c r="AH793" s="43"/>
      <c r="AI793" s="43"/>
      <c r="AJ793" s="43"/>
      <c r="AK793" s="43"/>
      <c r="AL793" s="43"/>
      <c r="AM793" s="43"/>
      <c r="AN793" s="43"/>
      <c r="AO793" s="43"/>
      <c r="AP793" s="43"/>
      <c r="AQ793" s="43"/>
      <c r="AR793" s="43"/>
      <c r="AS793" s="43"/>
      <c r="AT793" s="43"/>
      <c r="AU793" s="43"/>
      <c r="AV793" s="43"/>
      <c r="AW793" s="43"/>
      <c r="AX793" s="43"/>
      <c r="AY793" s="43"/>
      <c r="AZ793" s="43"/>
      <c r="BA793" s="308"/>
      <c r="BB793" s="43"/>
      <c r="BC793" s="43"/>
      <c r="BD793" s="43"/>
      <c r="BE793" s="43"/>
      <c r="BF793" s="43"/>
      <c r="BG793" s="43"/>
      <c r="BH793" s="43"/>
      <c r="BI793" s="43"/>
      <c r="BJ793" s="43"/>
      <c r="BK793" s="43"/>
      <c r="BL793" s="43"/>
      <c r="BM793" s="43"/>
      <c r="BN793" s="43"/>
      <c r="BO793" s="43"/>
      <c r="BP793" s="43"/>
      <c r="BQ793" s="43"/>
      <c r="BR793" s="43"/>
      <c r="BS793" s="43"/>
      <c r="BT793" s="43"/>
      <c r="BU793" s="43"/>
      <c r="BV793" s="43"/>
      <c r="BW793" s="43"/>
      <c r="BX793" s="43"/>
      <c r="BY793" s="43"/>
      <c r="BZ793" s="43"/>
      <c r="CA793" s="43"/>
      <c r="CB793" s="43"/>
      <c r="CC793" s="43"/>
      <c r="CD793" s="43"/>
      <c r="CE793" s="43"/>
      <c r="CF793" s="43"/>
      <c r="CG793" s="43"/>
      <c r="CH793" s="43"/>
      <c r="CI793" s="43"/>
      <c r="CJ793" s="43"/>
      <c r="CK793" s="43"/>
      <c r="CL793" s="43"/>
      <c r="CM793" s="43"/>
      <c r="CN793" s="43"/>
      <c r="CO793" s="43"/>
      <c r="CP793" s="43"/>
      <c r="CQ793" s="43"/>
      <c r="CR793" s="43"/>
      <c r="CS793" s="43"/>
      <c r="CT793" s="43"/>
      <c r="CU793" s="43"/>
      <c r="CV793" s="43"/>
      <c r="CW793" s="43"/>
      <c r="CX793" s="43"/>
      <c r="CY793" s="43"/>
      <c r="CZ793" s="43"/>
      <c r="DA793" s="43"/>
      <c r="DC793" s="198"/>
      <c r="DD793" s="43"/>
      <c r="DE793" s="43"/>
      <c r="DF793" s="43"/>
      <c r="DG793" s="43"/>
      <c r="DH793" s="43"/>
      <c r="DI793" s="43"/>
      <c r="DJ793" s="43"/>
      <c r="DK793" s="43"/>
      <c r="DL793" s="43"/>
      <c r="DM793" s="43"/>
      <c r="DN793" s="43"/>
      <c r="DO793" s="43"/>
      <c r="DP793" s="43"/>
      <c r="DQ793" s="43"/>
      <c r="DR793" s="43"/>
      <c r="DS793" s="43"/>
      <c r="DT793" s="43"/>
      <c r="DU793" s="43"/>
      <c r="DV793" s="43"/>
      <c r="DW793" s="43"/>
      <c r="DX793" s="43"/>
      <c r="DY793" s="43"/>
      <c r="DZ793" s="43"/>
      <c r="EA793" s="43"/>
      <c r="EB793" s="43"/>
      <c r="EC793" s="43"/>
      <c r="ED793" s="43"/>
      <c r="EE793" s="43"/>
      <c r="EF793" s="43"/>
      <c r="EG793" s="43"/>
      <c r="EH793" s="43"/>
      <c r="EI793" s="43"/>
      <c r="EJ793" s="43"/>
      <c r="EK793" s="43"/>
      <c r="EL793" s="43"/>
      <c r="EM793" s="43"/>
      <c r="EN793" s="43"/>
      <c r="EO793" s="43"/>
      <c r="EP793" s="43"/>
      <c r="EQ793" s="43"/>
      <c r="ER793" s="43"/>
      <c r="ES793" s="43"/>
      <c r="ET793" s="43"/>
      <c r="EU793" s="43"/>
      <c r="EV793" s="43"/>
      <c r="EW793" s="43"/>
      <c r="EX793" s="43"/>
      <c r="EY793" s="43"/>
      <c r="EZ793" s="43"/>
      <c r="FA793" s="43"/>
      <c r="FB793" s="308"/>
      <c r="FC793" s="43"/>
      <c r="FD793" s="43"/>
      <c r="FE793" s="43"/>
      <c r="FF793" s="43"/>
      <c r="FG793" s="43"/>
      <c r="FH793" s="43"/>
      <c r="FI793" s="43"/>
      <c r="FJ793" s="43"/>
      <c r="FK793" s="43"/>
      <c r="FL793" s="43"/>
      <c r="FM793" s="43"/>
      <c r="FN793" s="43"/>
      <c r="FO793" s="43"/>
      <c r="FP793" s="43"/>
      <c r="FQ793" s="43"/>
      <c r="FR793" s="43"/>
      <c r="FS793" s="43"/>
      <c r="FT793" s="43"/>
      <c r="FU793" s="43"/>
      <c r="FV793" s="43"/>
      <c r="FW793" s="43"/>
      <c r="FX793" s="43"/>
      <c r="FY793" s="43"/>
      <c r="FZ793" s="43"/>
      <c r="GA793" s="43"/>
      <c r="GB793" s="43"/>
      <c r="GC793" s="43"/>
      <c r="GD793" s="43"/>
      <c r="GE793" s="43"/>
      <c r="GF793" s="43"/>
      <c r="GG793" s="43"/>
      <c r="GH793" s="43"/>
      <c r="GI793" s="43"/>
      <c r="GJ793" s="43"/>
      <c r="GK793" s="43"/>
      <c r="GL793" s="43"/>
      <c r="GM793" s="43"/>
      <c r="GN793" s="43"/>
      <c r="GO793" s="43"/>
      <c r="GP793" s="43"/>
      <c r="GQ793" s="43"/>
      <c r="GR793" s="43"/>
      <c r="GS793" s="43"/>
      <c r="GT793" s="43"/>
      <c r="GU793" s="43"/>
      <c r="GV793" s="43"/>
      <c r="GW793" s="43"/>
      <c r="GX793" s="43"/>
      <c r="GY793" s="43"/>
      <c r="GZ793" s="43"/>
      <c r="HA793" s="43"/>
      <c r="HB793" s="43"/>
    </row>
    <row r="794" spans="1:210" x14ac:dyDescent="0.6">
      <c r="A794" s="327">
        <v>29</v>
      </c>
      <c r="B794" s="198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  <c r="AH794" s="43"/>
      <c r="AI794" s="43"/>
      <c r="AJ794" s="43"/>
      <c r="AK794" s="43"/>
      <c r="AL794" s="43"/>
      <c r="AM794" s="43"/>
      <c r="AN794" s="43"/>
      <c r="AO794" s="43"/>
      <c r="AP794" s="43"/>
      <c r="AQ794" s="43"/>
      <c r="AR794" s="43"/>
      <c r="AS794" s="43"/>
      <c r="AT794" s="43"/>
      <c r="AU794" s="43"/>
      <c r="AV794" s="43"/>
      <c r="AW794" s="43"/>
      <c r="AX794" s="43"/>
      <c r="AY794" s="43"/>
      <c r="AZ794" s="43"/>
      <c r="BA794" s="308"/>
      <c r="BB794" s="43"/>
      <c r="BC794" s="43"/>
      <c r="BD794" s="43"/>
      <c r="BE794" s="43"/>
      <c r="BF794" s="43"/>
      <c r="BG794" s="43"/>
      <c r="BH794" s="43"/>
      <c r="BI794" s="43"/>
      <c r="BJ794" s="43"/>
      <c r="BK794" s="43"/>
      <c r="BL794" s="43"/>
      <c r="BM794" s="43"/>
      <c r="BN794" s="43"/>
      <c r="BO794" s="43"/>
      <c r="BP794" s="43"/>
      <c r="BQ794" s="43"/>
      <c r="BR794" s="43"/>
      <c r="BS794" s="43"/>
      <c r="BT794" s="43"/>
      <c r="BU794" s="43"/>
      <c r="BV794" s="43"/>
      <c r="BW794" s="43"/>
      <c r="BX794" s="43"/>
      <c r="BY794" s="43"/>
      <c r="BZ794" s="43"/>
      <c r="CA794" s="43"/>
      <c r="CB794" s="43"/>
      <c r="CC794" s="43"/>
      <c r="CD794" s="43"/>
      <c r="CE794" s="43"/>
      <c r="CF794" s="43"/>
      <c r="CG794" s="43"/>
      <c r="CH794" s="43"/>
      <c r="CI794" s="43"/>
      <c r="CJ794" s="43"/>
      <c r="CK794" s="43"/>
      <c r="CL794" s="43"/>
      <c r="CM794" s="43"/>
      <c r="CN794" s="43"/>
      <c r="CO794" s="43"/>
      <c r="CP794" s="43"/>
      <c r="CQ794" s="43"/>
      <c r="CR794" s="43"/>
      <c r="CS794" s="43"/>
      <c r="CT794" s="43"/>
      <c r="CU794" s="43"/>
      <c r="CV794" s="43"/>
      <c r="CW794" s="43"/>
      <c r="CX794" s="43"/>
      <c r="CY794" s="43"/>
      <c r="CZ794" s="43"/>
      <c r="DA794" s="43"/>
      <c r="DC794" s="198"/>
      <c r="DD794" s="43"/>
      <c r="DE794" s="43"/>
      <c r="DF794" s="43"/>
      <c r="DG794" s="43"/>
      <c r="DH794" s="43"/>
      <c r="DI794" s="43"/>
      <c r="DJ794" s="43"/>
      <c r="DK794" s="43"/>
      <c r="DL794" s="43"/>
      <c r="DM794" s="43"/>
      <c r="DN794" s="43"/>
      <c r="DO794" s="43"/>
      <c r="DP794" s="43"/>
      <c r="DQ794" s="43"/>
      <c r="DR794" s="43"/>
      <c r="DS794" s="43"/>
      <c r="DT794" s="43"/>
      <c r="DU794" s="43"/>
      <c r="DV794" s="43"/>
      <c r="DW794" s="43"/>
      <c r="DX794" s="43"/>
      <c r="DY794" s="43"/>
      <c r="DZ794" s="43"/>
      <c r="EA794" s="43"/>
      <c r="EB794" s="43"/>
      <c r="EC794" s="43"/>
      <c r="ED794" s="43"/>
      <c r="EE794" s="43"/>
      <c r="EF794" s="43"/>
      <c r="EG794" s="43"/>
      <c r="EH794" s="43"/>
      <c r="EI794" s="43"/>
      <c r="EJ794" s="43"/>
      <c r="EK794" s="43"/>
      <c r="EL794" s="43"/>
      <c r="EM794" s="43"/>
      <c r="EN794" s="43"/>
      <c r="EO794" s="43"/>
      <c r="EP794" s="43"/>
      <c r="EQ794" s="43"/>
      <c r="ER794" s="43"/>
      <c r="ES794" s="43"/>
      <c r="ET794" s="43"/>
      <c r="EU794" s="43"/>
      <c r="EV794" s="43"/>
      <c r="EW794" s="43"/>
      <c r="EX794" s="43"/>
      <c r="EY794" s="43"/>
      <c r="EZ794" s="43"/>
      <c r="FA794" s="43"/>
      <c r="FB794" s="308"/>
      <c r="FC794" s="43"/>
      <c r="FD794" s="43"/>
      <c r="FE794" s="43"/>
      <c r="FF794" s="43"/>
      <c r="FG794" s="43"/>
      <c r="FH794" s="43"/>
      <c r="FI794" s="43"/>
      <c r="FJ794" s="43"/>
      <c r="FK794" s="43"/>
      <c r="FL794" s="43"/>
      <c r="FM794" s="43"/>
      <c r="FN794" s="43"/>
      <c r="FO794" s="43"/>
      <c r="FP794" s="43"/>
      <c r="FQ794" s="43"/>
      <c r="FR794" s="43"/>
      <c r="FS794" s="43"/>
      <c r="FT794" s="43"/>
      <c r="FU794" s="43"/>
      <c r="FV794" s="43"/>
      <c r="FW794" s="43"/>
      <c r="FX794" s="43"/>
      <c r="FY794" s="43"/>
      <c r="FZ794" s="43"/>
      <c r="GA794" s="43"/>
      <c r="GB794" s="43"/>
      <c r="GC794" s="43"/>
      <c r="GD794" s="43"/>
      <c r="GE794" s="43"/>
      <c r="GF794" s="43"/>
      <c r="GG794" s="43"/>
      <c r="GH794" s="43"/>
      <c r="GI794" s="43"/>
      <c r="GJ794" s="43"/>
      <c r="GK794" s="43"/>
      <c r="GL794" s="43"/>
      <c r="GM794" s="43"/>
      <c r="GN794" s="43"/>
      <c r="GO794" s="43"/>
      <c r="GP794" s="43"/>
      <c r="GQ794" s="43"/>
      <c r="GR794" s="43"/>
      <c r="GS794" s="43"/>
      <c r="GT794" s="43"/>
      <c r="GU794" s="43"/>
      <c r="GV794" s="43"/>
      <c r="GW794" s="43"/>
      <c r="GX794" s="43"/>
      <c r="GY794" s="43"/>
      <c r="GZ794" s="43"/>
      <c r="HA794" s="43"/>
      <c r="HB794" s="43"/>
    </row>
    <row r="795" spans="1:210" x14ac:dyDescent="0.6">
      <c r="A795" s="327">
        <v>30</v>
      </c>
      <c r="B795" s="198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  <c r="AH795" s="43"/>
      <c r="AI795" s="43"/>
      <c r="AJ795" s="43"/>
      <c r="AK795" s="43"/>
      <c r="AL795" s="43"/>
      <c r="AM795" s="43"/>
      <c r="AN795" s="43"/>
      <c r="AO795" s="43"/>
      <c r="AP795" s="43"/>
      <c r="AQ795" s="43"/>
      <c r="AR795" s="43"/>
      <c r="AS795" s="43"/>
      <c r="AT795" s="43"/>
      <c r="AU795" s="43"/>
      <c r="AV795" s="43"/>
      <c r="AW795" s="43"/>
      <c r="AX795" s="43"/>
      <c r="AY795" s="43"/>
      <c r="AZ795" s="43"/>
      <c r="BA795" s="308"/>
      <c r="BB795" s="43"/>
      <c r="BC795" s="43"/>
      <c r="BD795" s="43"/>
      <c r="BE795" s="43"/>
      <c r="BF795" s="43"/>
      <c r="BG795" s="43"/>
      <c r="BH795" s="43"/>
      <c r="BI795" s="43"/>
      <c r="BJ795" s="43"/>
      <c r="BK795" s="43"/>
      <c r="BL795" s="43"/>
      <c r="BM795" s="43"/>
      <c r="BN795" s="43"/>
      <c r="BO795" s="43"/>
      <c r="BP795" s="43"/>
      <c r="BQ795" s="43"/>
      <c r="BR795" s="43"/>
      <c r="BS795" s="43"/>
      <c r="BT795" s="43"/>
      <c r="BU795" s="43"/>
      <c r="BV795" s="43"/>
      <c r="BW795" s="43"/>
      <c r="BX795" s="43"/>
      <c r="BY795" s="43"/>
      <c r="BZ795" s="43"/>
      <c r="CA795" s="43"/>
      <c r="CB795" s="43"/>
      <c r="CC795" s="43"/>
      <c r="CD795" s="43"/>
      <c r="CE795" s="43"/>
      <c r="CF795" s="43"/>
      <c r="CG795" s="43"/>
      <c r="CH795" s="43"/>
      <c r="CI795" s="43"/>
      <c r="CJ795" s="43"/>
      <c r="CK795" s="43"/>
      <c r="CL795" s="43"/>
      <c r="CM795" s="43"/>
      <c r="CN795" s="43"/>
      <c r="CO795" s="43"/>
      <c r="CP795" s="43"/>
      <c r="CQ795" s="43"/>
      <c r="CR795" s="43"/>
      <c r="CS795" s="43"/>
      <c r="CT795" s="43"/>
      <c r="CU795" s="43"/>
      <c r="CV795" s="43"/>
      <c r="CW795" s="43"/>
      <c r="CX795" s="43"/>
      <c r="CY795" s="43"/>
      <c r="CZ795" s="43"/>
      <c r="DA795" s="43"/>
      <c r="DC795" s="198"/>
      <c r="DD795" s="43"/>
      <c r="DE795" s="43"/>
      <c r="DF795" s="43"/>
      <c r="DG795" s="43"/>
      <c r="DH795" s="43"/>
      <c r="DI795" s="43"/>
      <c r="DJ795" s="43"/>
      <c r="DK795" s="43"/>
      <c r="DL795" s="43"/>
      <c r="DM795" s="43"/>
      <c r="DN795" s="43"/>
      <c r="DO795" s="43"/>
      <c r="DP795" s="43"/>
      <c r="DQ795" s="43"/>
      <c r="DR795" s="43"/>
      <c r="DS795" s="43"/>
      <c r="DT795" s="43"/>
      <c r="DU795" s="43"/>
      <c r="DV795" s="43"/>
      <c r="DW795" s="43"/>
      <c r="DX795" s="43"/>
      <c r="DY795" s="43"/>
      <c r="DZ795" s="43"/>
      <c r="EA795" s="43"/>
      <c r="EB795" s="43"/>
      <c r="EC795" s="43"/>
      <c r="ED795" s="43"/>
      <c r="EE795" s="43"/>
      <c r="EF795" s="43"/>
      <c r="EG795" s="43"/>
      <c r="EH795" s="43"/>
      <c r="EI795" s="43"/>
      <c r="EJ795" s="43"/>
      <c r="EK795" s="43"/>
      <c r="EL795" s="43"/>
      <c r="EM795" s="43"/>
      <c r="EN795" s="43"/>
      <c r="EO795" s="43"/>
      <c r="EP795" s="43"/>
      <c r="EQ795" s="43"/>
      <c r="ER795" s="43"/>
      <c r="ES795" s="43"/>
      <c r="ET795" s="43"/>
      <c r="EU795" s="43"/>
      <c r="EV795" s="43"/>
      <c r="EW795" s="43"/>
      <c r="EX795" s="43"/>
      <c r="EY795" s="43"/>
      <c r="EZ795" s="43"/>
      <c r="FA795" s="43"/>
      <c r="FB795" s="308"/>
      <c r="FC795" s="43"/>
      <c r="FD795" s="43"/>
      <c r="FE795" s="43"/>
      <c r="FF795" s="43"/>
      <c r="FG795" s="43"/>
      <c r="FH795" s="43"/>
      <c r="FI795" s="43"/>
      <c r="FJ795" s="43"/>
      <c r="FK795" s="43"/>
      <c r="FL795" s="43"/>
      <c r="FM795" s="43"/>
      <c r="FN795" s="43"/>
      <c r="FO795" s="43"/>
      <c r="FP795" s="43"/>
      <c r="FQ795" s="43"/>
      <c r="FR795" s="43"/>
      <c r="FS795" s="43"/>
      <c r="FT795" s="43"/>
      <c r="FU795" s="43"/>
      <c r="FV795" s="43"/>
      <c r="FW795" s="43"/>
      <c r="FX795" s="43"/>
      <c r="FY795" s="43"/>
      <c r="FZ795" s="43"/>
      <c r="GA795" s="43"/>
      <c r="GB795" s="43"/>
      <c r="GC795" s="43"/>
      <c r="GD795" s="43"/>
      <c r="GE795" s="43"/>
      <c r="GF795" s="43"/>
      <c r="GG795" s="43"/>
      <c r="GH795" s="43"/>
      <c r="GI795" s="43"/>
      <c r="GJ795" s="43"/>
      <c r="GK795" s="43"/>
      <c r="GL795" s="43"/>
      <c r="GM795" s="43"/>
      <c r="GN795" s="43"/>
      <c r="GO795" s="43"/>
      <c r="GP795" s="43"/>
      <c r="GQ795" s="43"/>
      <c r="GR795" s="43"/>
      <c r="GS795" s="43"/>
      <c r="GT795" s="43"/>
      <c r="GU795" s="43"/>
      <c r="GV795" s="43"/>
      <c r="GW795" s="43"/>
      <c r="GX795" s="43"/>
      <c r="GY795" s="43"/>
      <c r="GZ795" s="43"/>
      <c r="HA795" s="43"/>
      <c r="HB795" s="43"/>
    </row>
    <row r="796" spans="1:210" x14ac:dyDescent="0.6">
      <c r="A796" s="327">
        <v>31</v>
      </c>
      <c r="B796" s="198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  <c r="AH796" s="43"/>
      <c r="AI796" s="43"/>
      <c r="AJ796" s="43"/>
      <c r="AK796" s="43"/>
      <c r="AL796" s="43"/>
      <c r="AM796" s="43"/>
      <c r="AN796" s="43"/>
      <c r="AO796" s="43"/>
      <c r="AP796" s="43"/>
      <c r="AQ796" s="43"/>
      <c r="AR796" s="43"/>
      <c r="AS796" s="43"/>
      <c r="AT796" s="43"/>
      <c r="AU796" s="43"/>
      <c r="AV796" s="43"/>
      <c r="AW796" s="43"/>
      <c r="AX796" s="43"/>
      <c r="AY796" s="43"/>
      <c r="AZ796" s="43"/>
      <c r="BA796" s="308"/>
      <c r="BB796" s="43"/>
      <c r="BC796" s="43"/>
      <c r="BD796" s="43"/>
      <c r="BE796" s="43"/>
      <c r="BF796" s="43"/>
      <c r="BG796" s="43"/>
      <c r="BH796" s="43"/>
      <c r="BI796" s="43"/>
      <c r="BJ796" s="43"/>
      <c r="BK796" s="43"/>
      <c r="BL796" s="43"/>
      <c r="BM796" s="43"/>
      <c r="BN796" s="43"/>
      <c r="BO796" s="43"/>
      <c r="BP796" s="43"/>
      <c r="BQ796" s="43"/>
      <c r="BR796" s="43"/>
      <c r="BS796" s="43"/>
      <c r="BT796" s="43"/>
      <c r="BU796" s="43"/>
      <c r="BV796" s="43"/>
      <c r="BW796" s="43"/>
      <c r="BX796" s="43"/>
      <c r="BY796" s="43"/>
      <c r="BZ796" s="43"/>
      <c r="CA796" s="43"/>
      <c r="CB796" s="43"/>
      <c r="CC796" s="43"/>
      <c r="CD796" s="43"/>
      <c r="CE796" s="43"/>
      <c r="CF796" s="43"/>
      <c r="CG796" s="43"/>
      <c r="CH796" s="43"/>
      <c r="CI796" s="43"/>
      <c r="CJ796" s="43"/>
      <c r="CK796" s="43"/>
      <c r="CL796" s="43"/>
      <c r="CM796" s="43"/>
      <c r="CN796" s="43"/>
      <c r="CO796" s="43"/>
      <c r="CP796" s="43"/>
      <c r="CQ796" s="43"/>
      <c r="CR796" s="43"/>
      <c r="CS796" s="43"/>
      <c r="CT796" s="43"/>
      <c r="CU796" s="43"/>
      <c r="CV796" s="43"/>
      <c r="CW796" s="43"/>
      <c r="CX796" s="43"/>
      <c r="CY796" s="43"/>
      <c r="CZ796" s="43"/>
      <c r="DA796" s="43"/>
      <c r="DC796" s="198"/>
      <c r="DD796" s="43"/>
      <c r="DE796" s="43"/>
      <c r="DF796" s="43"/>
      <c r="DG796" s="43"/>
      <c r="DH796" s="43"/>
      <c r="DI796" s="43"/>
      <c r="DJ796" s="43"/>
      <c r="DK796" s="43"/>
      <c r="DL796" s="43"/>
      <c r="DM796" s="43"/>
      <c r="DN796" s="43"/>
      <c r="DO796" s="43"/>
      <c r="DP796" s="43"/>
      <c r="DQ796" s="43"/>
      <c r="DR796" s="43"/>
      <c r="DS796" s="43"/>
      <c r="DT796" s="43"/>
      <c r="DU796" s="43"/>
      <c r="DV796" s="43"/>
      <c r="DW796" s="43"/>
      <c r="DX796" s="43"/>
      <c r="DY796" s="43"/>
      <c r="DZ796" s="43"/>
      <c r="EA796" s="43"/>
      <c r="EB796" s="43"/>
      <c r="EC796" s="43"/>
      <c r="ED796" s="43"/>
      <c r="EE796" s="43"/>
      <c r="EF796" s="43"/>
      <c r="EG796" s="43"/>
      <c r="EH796" s="43"/>
      <c r="EI796" s="43"/>
      <c r="EJ796" s="43"/>
      <c r="EK796" s="43"/>
      <c r="EL796" s="43"/>
      <c r="EM796" s="43"/>
      <c r="EN796" s="43"/>
      <c r="EO796" s="43"/>
      <c r="EP796" s="43"/>
      <c r="EQ796" s="43"/>
      <c r="ER796" s="43"/>
      <c r="ES796" s="43"/>
      <c r="ET796" s="43"/>
      <c r="EU796" s="43"/>
      <c r="EV796" s="43"/>
      <c r="EW796" s="43"/>
      <c r="EX796" s="43"/>
      <c r="EY796" s="43"/>
      <c r="EZ796" s="43"/>
      <c r="FA796" s="43"/>
      <c r="FB796" s="308"/>
      <c r="FC796" s="43"/>
      <c r="FD796" s="43"/>
      <c r="FE796" s="43"/>
      <c r="FF796" s="43"/>
      <c r="FG796" s="43"/>
      <c r="FH796" s="43"/>
      <c r="FI796" s="43"/>
      <c r="FJ796" s="43"/>
      <c r="FK796" s="43"/>
      <c r="FL796" s="43"/>
      <c r="FM796" s="43"/>
      <c r="FN796" s="43"/>
      <c r="FO796" s="43"/>
      <c r="FP796" s="43"/>
      <c r="FQ796" s="43"/>
      <c r="FR796" s="43"/>
      <c r="FS796" s="43"/>
      <c r="FT796" s="43"/>
      <c r="FU796" s="43"/>
      <c r="FV796" s="43"/>
      <c r="FW796" s="43"/>
      <c r="FX796" s="43"/>
      <c r="FY796" s="43"/>
      <c r="FZ796" s="43"/>
      <c r="GA796" s="43"/>
      <c r="GB796" s="43"/>
      <c r="GC796" s="43"/>
      <c r="GD796" s="43"/>
      <c r="GE796" s="43"/>
      <c r="GF796" s="43"/>
      <c r="GG796" s="43"/>
      <c r="GH796" s="43"/>
      <c r="GI796" s="43"/>
      <c r="GJ796" s="43"/>
      <c r="GK796" s="43"/>
      <c r="GL796" s="43"/>
      <c r="GM796" s="43"/>
      <c r="GN796" s="43"/>
      <c r="GO796" s="43"/>
      <c r="GP796" s="43"/>
      <c r="GQ796" s="43"/>
      <c r="GR796" s="43"/>
      <c r="GS796" s="43"/>
      <c r="GT796" s="43"/>
      <c r="GU796" s="43"/>
      <c r="GV796" s="43"/>
      <c r="GW796" s="43"/>
      <c r="GX796" s="43"/>
      <c r="GY796" s="43"/>
      <c r="GZ796" s="43"/>
      <c r="HA796" s="43"/>
      <c r="HB796" s="43"/>
    </row>
    <row r="797" spans="1:210" x14ac:dyDescent="0.6">
      <c r="A797" s="327">
        <v>32</v>
      </c>
      <c r="B797" s="198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  <c r="AH797" s="43"/>
      <c r="AI797" s="43"/>
      <c r="AJ797" s="43"/>
      <c r="AK797" s="43"/>
      <c r="AL797" s="43"/>
      <c r="AM797" s="43"/>
      <c r="AN797" s="43"/>
      <c r="AO797" s="43"/>
      <c r="AP797" s="43"/>
      <c r="AQ797" s="43"/>
      <c r="AR797" s="43"/>
      <c r="AS797" s="43"/>
      <c r="AT797" s="43"/>
      <c r="AU797" s="43"/>
      <c r="AV797" s="43"/>
      <c r="AW797" s="43"/>
      <c r="AX797" s="43"/>
      <c r="AY797" s="43"/>
      <c r="AZ797" s="43"/>
      <c r="BA797" s="308"/>
      <c r="BB797" s="43"/>
      <c r="BC797" s="43"/>
      <c r="BD797" s="43"/>
      <c r="BE797" s="43"/>
      <c r="BF797" s="43"/>
      <c r="BG797" s="43"/>
      <c r="BH797" s="43"/>
      <c r="BI797" s="43"/>
      <c r="BJ797" s="43"/>
      <c r="BK797" s="43"/>
      <c r="BL797" s="43"/>
      <c r="BM797" s="43"/>
      <c r="BN797" s="43"/>
      <c r="BO797" s="43"/>
      <c r="BP797" s="43"/>
      <c r="BQ797" s="43"/>
      <c r="BR797" s="43"/>
      <c r="BS797" s="43"/>
      <c r="BT797" s="43"/>
      <c r="BU797" s="43"/>
      <c r="BV797" s="43"/>
      <c r="BW797" s="43"/>
      <c r="BX797" s="43"/>
      <c r="BY797" s="43"/>
      <c r="BZ797" s="43"/>
      <c r="CA797" s="43"/>
      <c r="CB797" s="43"/>
      <c r="CC797" s="43"/>
      <c r="CD797" s="43"/>
      <c r="CE797" s="43"/>
      <c r="CF797" s="43"/>
      <c r="CG797" s="43"/>
      <c r="CH797" s="43"/>
      <c r="CI797" s="43"/>
      <c r="CJ797" s="43"/>
      <c r="CK797" s="43"/>
      <c r="CL797" s="43"/>
      <c r="CM797" s="43"/>
      <c r="CN797" s="43"/>
      <c r="CO797" s="43"/>
      <c r="CP797" s="43"/>
      <c r="CQ797" s="43"/>
      <c r="CR797" s="43"/>
      <c r="CS797" s="43"/>
      <c r="CT797" s="43"/>
      <c r="CU797" s="43"/>
      <c r="CV797" s="43"/>
      <c r="CW797" s="43"/>
      <c r="CX797" s="43"/>
      <c r="CY797" s="43"/>
      <c r="CZ797" s="43"/>
      <c r="DA797" s="43"/>
      <c r="DC797" s="198"/>
      <c r="DD797" s="43"/>
      <c r="DE797" s="43"/>
      <c r="DF797" s="43"/>
      <c r="DG797" s="43"/>
      <c r="DH797" s="43"/>
      <c r="DI797" s="43"/>
      <c r="DJ797" s="43"/>
      <c r="DK797" s="43"/>
      <c r="DL797" s="43"/>
      <c r="DM797" s="43"/>
      <c r="DN797" s="43"/>
      <c r="DO797" s="43"/>
      <c r="DP797" s="43"/>
      <c r="DQ797" s="43"/>
      <c r="DR797" s="43"/>
      <c r="DS797" s="43"/>
      <c r="DT797" s="43"/>
      <c r="DU797" s="43"/>
      <c r="DV797" s="43"/>
      <c r="DW797" s="43"/>
      <c r="DX797" s="43"/>
      <c r="DY797" s="43"/>
      <c r="DZ797" s="43"/>
      <c r="EA797" s="43"/>
      <c r="EB797" s="43"/>
      <c r="EC797" s="43"/>
      <c r="ED797" s="43"/>
      <c r="EE797" s="43"/>
      <c r="EF797" s="43"/>
      <c r="EG797" s="43"/>
      <c r="EH797" s="43"/>
      <c r="EI797" s="43"/>
      <c r="EJ797" s="43"/>
      <c r="EK797" s="43"/>
      <c r="EL797" s="43"/>
      <c r="EM797" s="43"/>
      <c r="EN797" s="43"/>
      <c r="EO797" s="43"/>
      <c r="EP797" s="43"/>
      <c r="EQ797" s="43"/>
      <c r="ER797" s="43"/>
      <c r="ES797" s="43"/>
      <c r="ET797" s="43"/>
      <c r="EU797" s="43"/>
      <c r="EV797" s="43"/>
      <c r="EW797" s="43"/>
      <c r="EX797" s="43"/>
      <c r="EY797" s="43"/>
      <c r="EZ797" s="43"/>
      <c r="FA797" s="43"/>
      <c r="FB797" s="308"/>
      <c r="FC797" s="43"/>
      <c r="FD797" s="43"/>
      <c r="FE797" s="43"/>
      <c r="FF797" s="43"/>
      <c r="FG797" s="43"/>
      <c r="FH797" s="43"/>
      <c r="FI797" s="43"/>
      <c r="FJ797" s="43"/>
      <c r="FK797" s="43"/>
      <c r="FL797" s="43"/>
      <c r="FM797" s="43"/>
      <c r="FN797" s="43"/>
      <c r="FO797" s="43"/>
      <c r="FP797" s="43"/>
      <c r="FQ797" s="43"/>
      <c r="FR797" s="43"/>
      <c r="FS797" s="43"/>
      <c r="FT797" s="43"/>
      <c r="FU797" s="43"/>
      <c r="FV797" s="43"/>
      <c r="FW797" s="43"/>
      <c r="FX797" s="43"/>
      <c r="FY797" s="43"/>
      <c r="FZ797" s="43"/>
      <c r="GA797" s="43"/>
      <c r="GB797" s="43"/>
      <c r="GC797" s="43"/>
      <c r="GD797" s="43"/>
      <c r="GE797" s="43"/>
      <c r="GF797" s="43"/>
      <c r="GG797" s="43"/>
      <c r="GH797" s="43"/>
      <c r="GI797" s="43"/>
      <c r="GJ797" s="43"/>
      <c r="GK797" s="43"/>
      <c r="GL797" s="43"/>
      <c r="GM797" s="43"/>
      <c r="GN797" s="43"/>
      <c r="GO797" s="43"/>
      <c r="GP797" s="43"/>
      <c r="GQ797" s="43"/>
      <c r="GR797" s="43"/>
      <c r="GS797" s="43"/>
      <c r="GT797" s="43"/>
      <c r="GU797" s="43"/>
      <c r="GV797" s="43"/>
      <c r="GW797" s="43"/>
      <c r="GX797" s="43"/>
      <c r="GY797" s="43"/>
      <c r="GZ797" s="43"/>
      <c r="HA797" s="43"/>
      <c r="HB797" s="43"/>
    </row>
    <row r="798" spans="1:210" x14ac:dyDescent="0.6">
      <c r="A798" s="327">
        <v>33</v>
      </c>
      <c r="B798" s="198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  <c r="AH798" s="43"/>
      <c r="AI798" s="43"/>
      <c r="AJ798" s="43"/>
      <c r="AK798" s="43"/>
      <c r="AL798" s="43"/>
      <c r="AM798" s="43"/>
      <c r="AN798" s="43"/>
      <c r="AO798" s="43"/>
      <c r="AP798" s="43"/>
      <c r="AQ798" s="43"/>
      <c r="AR798" s="43"/>
      <c r="AS798" s="43"/>
      <c r="AT798" s="43"/>
      <c r="AU798" s="43"/>
      <c r="AV798" s="43"/>
      <c r="AW798" s="43"/>
      <c r="AX798" s="43"/>
      <c r="AY798" s="43"/>
      <c r="AZ798" s="43"/>
      <c r="BA798" s="308"/>
      <c r="BB798" s="43"/>
      <c r="BC798" s="43"/>
      <c r="BD798" s="43"/>
      <c r="BE798" s="43"/>
      <c r="BF798" s="43"/>
      <c r="BG798" s="43"/>
      <c r="BH798" s="43"/>
      <c r="BI798" s="43"/>
      <c r="BJ798" s="43"/>
      <c r="BK798" s="43"/>
      <c r="BL798" s="43"/>
      <c r="BM798" s="43"/>
      <c r="BN798" s="43"/>
      <c r="BO798" s="43"/>
      <c r="BP798" s="43"/>
      <c r="BQ798" s="43"/>
      <c r="BR798" s="43"/>
      <c r="BS798" s="43"/>
      <c r="BT798" s="43"/>
      <c r="BU798" s="43"/>
      <c r="BV798" s="43"/>
      <c r="BW798" s="43"/>
      <c r="BX798" s="43"/>
      <c r="BY798" s="43"/>
      <c r="BZ798" s="43"/>
      <c r="CA798" s="43"/>
      <c r="CB798" s="43"/>
      <c r="CC798" s="43"/>
      <c r="CD798" s="43"/>
      <c r="CE798" s="43"/>
      <c r="CF798" s="43"/>
      <c r="CG798" s="43"/>
      <c r="CH798" s="43"/>
      <c r="CI798" s="43"/>
      <c r="CJ798" s="43"/>
      <c r="CK798" s="43"/>
      <c r="CL798" s="43"/>
      <c r="CM798" s="43"/>
      <c r="CN798" s="43"/>
      <c r="CO798" s="43"/>
      <c r="CP798" s="43"/>
      <c r="CQ798" s="43"/>
      <c r="CR798" s="43"/>
      <c r="CS798" s="43"/>
      <c r="CT798" s="43"/>
      <c r="CU798" s="43"/>
      <c r="CV798" s="43"/>
      <c r="CW798" s="43"/>
      <c r="CX798" s="43"/>
      <c r="CY798" s="43"/>
      <c r="CZ798" s="43"/>
      <c r="DA798" s="43"/>
      <c r="DC798" s="198"/>
      <c r="DD798" s="43"/>
      <c r="DE798" s="43"/>
      <c r="DF798" s="43"/>
      <c r="DG798" s="43"/>
      <c r="DH798" s="43"/>
      <c r="DI798" s="43"/>
      <c r="DJ798" s="43"/>
      <c r="DK798" s="43"/>
      <c r="DL798" s="43"/>
      <c r="DM798" s="43"/>
      <c r="DN798" s="43"/>
      <c r="DO798" s="43"/>
      <c r="DP798" s="43"/>
      <c r="DQ798" s="43"/>
      <c r="DR798" s="43"/>
      <c r="DS798" s="43"/>
      <c r="DT798" s="43"/>
      <c r="DU798" s="43"/>
      <c r="DV798" s="43"/>
      <c r="DW798" s="43"/>
      <c r="DX798" s="43"/>
      <c r="DY798" s="43"/>
      <c r="DZ798" s="43"/>
      <c r="EA798" s="43"/>
      <c r="EB798" s="43"/>
      <c r="EC798" s="43"/>
      <c r="ED798" s="43"/>
      <c r="EE798" s="43"/>
      <c r="EF798" s="43"/>
      <c r="EG798" s="43"/>
      <c r="EH798" s="43"/>
      <c r="EI798" s="43"/>
      <c r="EJ798" s="43"/>
      <c r="EK798" s="43"/>
      <c r="EL798" s="43"/>
      <c r="EM798" s="43"/>
      <c r="EN798" s="43"/>
      <c r="EO798" s="43"/>
      <c r="EP798" s="43"/>
      <c r="EQ798" s="43"/>
      <c r="ER798" s="43"/>
      <c r="ES798" s="43"/>
      <c r="ET798" s="43"/>
      <c r="EU798" s="43"/>
      <c r="EV798" s="43"/>
      <c r="EW798" s="43"/>
      <c r="EX798" s="43"/>
      <c r="EY798" s="43"/>
      <c r="EZ798" s="43"/>
      <c r="FA798" s="43"/>
      <c r="FB798" s="308"/>
      <c r="FC798" s="43"/>
      <c r="FD798" s="43"/>
      <c r="FE798" s="43"/>
      <c r="FF798" s="43"/>
      <c r="FG798" s="43"/>
      <c r="FH798" s="43"/>
      <c r="FI798" s="43"/>
      <c r="FJ798" s="43"/>
      <c r="FK798" s="43"/>
      <c r="FL798" s="43"/>
      <c r="FM798" s="43"/>
      <c r="FN798" s="43"/>
      <c r="FO798" s="43"/>
      <c r="FP798" s="43"/>
      <c r="FQ798" s="43"/>
      <c r="FR798" s="43"/>
      <c r="FS798" s="43"/>
      <c r="FT798" s="43"/>
      <c r="FU798" s="43"/>
      <c r="FV798" s="43"/>
      <c r="FW798" s="43"/>
      <c r="FX798" s="43"/>
      <c r="FY798" s="43"/>
      <c r="FZ798" s="43"/>
      <c r="GA798" s="43"/>
      <c r="GB798" s="43"/>
      <c r="GC798" s="43"/>
      <c r="GD798" s="43"/>
      <c r="GE798" s="43"/>
      <c r="GF798" s="43"/>
      <c r="GG798" s="43"/>
      <c r="GH798" s="43"/>
      <c r="GI798" s="43"/>
      <c r="GJ798" s="43"/>
      <c r="GK798" s="43"/>
      <c r="GL798" s="43"/>
      <c r="GM798" s="43"/>
      <c r="GN798" s="43"/>
      <c r="GO798" s="43"/>
      <c r="GP798" s="43"/>
      <c r="GQ798" s="43"/>
      <c r="GR798" s="43"/>
      <c r="GS798" s="43"/>
      <c r="GT798" s="43"/>
      <c r="GU798" s="43"/>
      <c r="GV798" s="43"/>
      <c r="GW798" s="43"/>
      <c r="GX798" s="43"/>
      <c r="GY798" s="43"/>
      <c r="GZ798" s="43"/>
      <c r="HA798" s="43"/>
      <c r="HB798" s="43"/>
    </row>
    <row r="799" spans="1:210" x14ac:dyDescent="0.6">
      <c r="A799" s="327">
        <v>34</v>
      </c>
      <c r="B799" s="198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  <c r="AH799" s="43"/>
      <c r="AI799" s="43"/>
      <c r="AJ799" s="43"/>
      <c r="AK799" s="43"/>
      <c r="AL799" s="43"/>
      <c r="AM799" s="43"/>
      <c r="AN799" s="43"/>
      <c r="AO799" s="43"/>
      <c r="AP799" s="43"/>
      <c r="AQ799" s="43"/>
      <c r="AR799" s="43"/>
      <c r="AS799" s="43"/>
      <c r="AT799" s="43"/>
      <c r="AU799" s="43"/>
      <c r="AV799" s="43"/>
      <c r="AW799" s="43"/>
      <c r="AX799" s="43"/>
      <c r="AY799" s="43"/>
      <c r="AZ799" s="43"/>
      <c r="BA799" s="308"/>
      <c r="BB799" s="43"/>
      <c r="BC799" s="43"/>
      <c r="BD799" s="43"/>
      <c r="BE799" s="43"/>
      <c r="BF799" s="43"/>
      <c r="BG799" s="43"/>
      <c r="BH799" s="43"/>
      <c r="BI799" s="43"/>
      <c r="BJ799" s="43"/>
      <c r="BK799" s="43"/>
      <c r="BL799" s="43"/>
      <c r="BM799" s="43"/>
      <c r="BN799" s="43"/>
      <c r="BO799" s="43"/>
      <c r="BP799" s="43"/>
      <c r="BQ799" s="43"/>
      <c r="BR799" s="43"/>
      <c r="BS799" s="43"/>
      <c r="BT799" s="43"/>
      <c r="BU799" s="43"/>
      <c r="BV799" s="43"/>
      <c r="BW799" s="43"/>
      <c r="BX799" s="43"/>
      <c r="BY799" s="43"/>
      <c r="BZ799" s="43"/>
      <c r="CA799" s="43"/>
      <c r="CB799" s="43"/>
      <c r="CC799" s="43"/>
      <c r="CD799" s="43"/>
      <c r="CE799" s="43"/>
      <c r="CF799" s="43"/>
      <c r="CG799" s="43"/>
      <c r="CH799" s="43"/>
      <c r="CI799" s="43"/>
      <c r="CJ799" s="43"/>
      <c r="CK799" s="43"/>
      <c r="CL799" s="43"/>
      <c r="CM799" s="43"/>
      <c r="CN799" s="43"/>
      <c r="CO799" s="43"/>
      <c r="CP799" s="43"/>
      <c r="CQ799" s="43"/>
      <c r="CR799" s="43"/>
      <c r="CS799" s="43"/>
      <c r="CT799" s="43"/>
      <c r="CU799" s="43"/>
      <c r="CV799" s="43"/>
      <c r="CW799" s="43"/>
      <c r="CX799" s="43"/>
      <c r="CY799" s="43"/>
      <c r="CZ799" s="43"/>
      <c r="DA799" s="43"/>
      <c r="DC799" s="198"/>
      <c r="DD799" s="43"/>
      <c r="DE799" s="43"/>
      <c r="DF799" s="43"/>
      <c r="DG799" s="43"/>
      <c r="DH799" s="43"/>
      <c r="DI799" s="43"/>
      <c r="DJ799" s="43"/>
      <c r="DK799" s="43"/>
      <c r="DL799" s="43"/>
      <c r="DM799" s="43"/>
      <c r="DN799" s="43"/>
      <c r="DO799" s="43"/>
      <c r="DP799" s="43"/>
      <c r="DQ799" s="43"/>
      <c r="DR799" s="43"/>
      <c r="DS799" s="43"/>
      <c r="DT799" s="43"/>
      <c r="DU799" s="43"/>
      <c r="DV799" s="43"/>
      <c r="DW799" s="43"/>
      <c r="DX799" s="43"/>
      <c r="DY799" s="43"/>
      <c r="DZ799" s="43"/>
      <c r="EA799" s="43"/>
      <c r="EB799" s="43"/>
      <c r="EC799" s="43"/>
      <c r="ED799" s="43"/>
      <c r="EE799" s="43"/>
      <c r="EF799" s="43"/>
      <c r="EG799" s="43"/>
      <c r="EH799" s="43"/>
      <c r="EI799" s="43"/>
      <c r="EJ799" s="43"/>
      <c r="EK799" s="43"/>
      <c r="EL799" s="43"/>
      <c r="EM799" s="43"/>
      <c r="EN799" s="43"/>
      <c r="EO799" s="43"/>
      <c r="EP799" s="43"/>
      <c r="EQ799" s="43"/>
      <c r="ER799" s="43"/>
      <c r="ES799" s="43"/>
      <c r="ET799" s="43"/>
      <c r="EU799" s="43"/>
      <c r="EV799" s="43"/>
      <c r="EW799" s="43"/>
      <c r="EX799" s="43"/>
      <c r="EY799" s="43"/>
      <c r="EZ799" s="43"/>
      <c r="FA799" s="43"/>
      <c r="FB799" s="308"/>
      <c r="FC799" s="43"/>
      <c r="FD799" s="43"/>
      <c r="FE799" s="43"/>
      <c r="FF799" s="43"/>
      <c r="FG799" s="43"/>
      <c r="FH799" s="43"/>
      <c r="FI799" s="43"/>
      <c r="FJ799" s="43"/>
      <c r="FK799" s="43"/>
      <c r="FL799" s="43"/>
      <c r="FM799" s="43"/>
      <c r="FN799" s="43"/>
      <c r="FO799" s="43"/>
      <c r="FP799" s="43"/>
      <c r="FQ799" s="43"/>
      <c r="FR799" s="43"/>
      <c r="FS799" s="43"/>
      <c r="FT799" s="43"/>
      <c r="FU799" s="43"/>
      <c r="FV799" s="43"/>
      <c r="FW799" s="43"/>
      <c r="FX799" s="43"/>
      <c r="FY799" s="43"/>
      <c r="FZ799" s="43"/>
      <c r="GA799" s="43"/>
      <c r="GB799" s="43"/>
      <c r="GC799" s="43"/>
      <c r="GD799" s="43"/>
      <c r="GE799" s="43"/>
      <c r="GF799" s="43"/>
      <c r="GG799" s="43"/>
      <c r="GH799" s="43"/>
      <c r="GI799" s="43"/>
      <c r="GJ799" s="43"/>
      <c r="GK799" s="43"/>
      <c r="GL799" s="43"/>
      <c r="GM799" s="43"/>
      <c r="GN799" s="43"/>
      <c r="GO799" s="43"/>
      <c r="GP799" s="43"/>
      <c r="GQ799" s="43"/>
      <c r="GR799" s="43"/>
      <c r="GS799" s="43"/>
      <c r="GT799" s="43"/>
      <c r="GU799" s="43"/>
      <c r="GV799" s="43"/>
      <c r="GW799" s="43"/>
      <c r="GX799" s="43"/>
      <c r="GY799" s="43"/>
      <c r="GZ799" s="43"/>
      <c r="HA799" s="43"/>
      <c r="HB799" s="43"/>
    </row>
    <row r="800" spans="1:210" x14ac:dyDescent="0.6">
      <c r="A800" s="327">
        <v>35</v>
      </c>
      <c r="B800" s="198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  <c r="AH800" s="43"/>
      <c r="AI800" s="43"/>
      <c r="AJ800" s="43"/>
      <c r="AK800" s="43"/>
      <c r="AL800" s="43"/>
      <c r="AM800" s="43"/>
      <c r="AN800" s="43"/>
      <c r="AO800" s="43"/>
      <c r="AP800" s="43"/>
      <c r="AQ800" s="43"/>
      <c r="AR800" s="43"/>
      <c r="AS800" s="43"/>
      <c r="AT800" s="43"/>
      <c r="AU800" s="43"/>
      <c r="AV800" s="43"/>
      <c r="AW800" s="43"/>
      <c r="AX800" s="43"/>
      <c r="AY800" s="43"/>
      <c r="AZ800" s="43"/>
      <c r="BA800" s="308"/>
      <c r="BB800" s="43"/>
      <c r="BC800" s="43"/>
      <c r="BD800" s="43"/>
      <c r="BE800" s="43"/>
      <c r="BF800" s="43"/>
      <c r="BG800" s="43"/>
      <c r="BH800" s="43"/>
      <c r="BI800" s="43"/>
      <c r="BJ800" s="43"/>
      <c r="BK800" s="43"/>
      <c r="BL800" s="43"/>
      <c r="BM800" s="43"/>
      <c r="BN800" s="43"/>
      <c r="BO800" s="43"/>
      <c r="BP800" s="43"/>
      <c r="BQ800" s="43"/>
      <c r="BR800" s="43"/>
      <c r="BS800" s="43"/>
      <c r="BT800" s="43"/>
      <c r="BU800" s="43"/>
      <c r="BV800" s="43"/>
      <c r="BW800" s="43"/>
      <c r="BX800" s="43"/>
      <c r="BY800" s="43"/>
      <c r="BZ800" s="43"/>
      <c r="CA800" s="43"/>
      <c r="CB800" s="43"/>
      <c r="CC800" s="43"/>
      <c r="CD800" s="43"/>
      <c r="CE800" s="43"/>
      <c r="CF800" s="43"/>
      <c r="CG800" s="43"/>
      <c r="CH800" s="43"/>
      <c r="CI800" s="43"/>
      <c r="CJ800" s="43"/>
      <c r="CK800" s="43"/>
      <c r="CL800" s="43"/>
      <c r="CM800" s="43"/>
      <c r="CN800" s="43"/>
      <c r="CO800" s="43"/>
      <c r="CP800" s="43"/>
      <c r="CQ800" s="43"/>
      <c r="CR800" s="43"/>
      <c r="CS800" s="43"/>
      <c r="CT800" s="43"/>
      <c r="CU800" s="43"/>
      <c r="CV800" s="43"/>
      <c r="CW800" s="43"/>
      <c r="CX800" s="43"/>
      <c r="CY800" s="43"/>
      <c r="CZ800" s="43"/>
      <c r="DA800" s="43"/>
      <c r="DC800" s="198"/>
      <c r="DD800" s="43"/>
      <c r="DE800" s="43"/>
      <c r="DF800" s="43"/>
      <c r="DG800" s="43"/>
      <c r="DH800" s="43"/>
      <c r="DI800" s="43"/>
      <c r="DJ800" s="43"/>
      <c r="DK800" s="43"/>
      <c r="DL800" s="43"/>
      <c r="DM800" s="43"/>
      <c r="DN800" s="43"/>
      <c r="DO800" s="43"/>
      <c r="DP800" s="43"/>
      <c r="DQ800" s="43"/>
      <c r="DR800" s="43"/>
      <c r="DS800" s="43"/>
      <c r="DT800" s="43"/>
      <c r="DU800" s="43"/>
      <c r="DV800" s="43"/>
      <c r="DW800" s="43"/>
      <c r="DX800" s="43"/>
      <c r="DY800" s="43"/>
      <c r="DZ800" s="43"/>
      <c r="EA800" s="43"/>
      <c r="EB800" s="43"/>
      <c r="EC800" s="43"/>
      <c r="ED800" s="43"/>
      <c r="EE800" s="43"/>
      <c r="EF800" s="43"/>
      <c r="EG800" s="43"/>
      <c r="EH800" s="43"/>
      <c r="EI800" s="43"/>
      <c r="EJ800" s="43"/>
      <c r="EK800" s="43"/>
      <c r="EL800" s="43"/>
      <c r="EM800" s="43"/>
      <c r="EN800" s="43"/>
      <c r="EO800" s="43"/>
      <c r="EP800" s="43"/>
      <c r="EQ800" s="43"/>
      <c r="ER800" s="43"/>
      <c r="ES800" s="43"/>
      <c r="ET800" s="43"/>
      <c r="EU800" s="43"/>
      <c r="EV800" s="43"/>
      <c r="EW800" s="43"/>
      <c r="EX800" s="43"/>
      <c r="EY800" s="43"/>
      <c r="EZ800" s="43"/>
      <c r="FA800" s="43"/>
      <c r="FB800" s="308"/>
      <c r="FC800" s="43"/>
      <c r="FD800" s="43"/>
      <c r="FE800" s="43"/>
      <c r="FF800" s="43"/>
      <c r="FG800" s="43"/>
      <c r="FH800" s="43"/>
      <c r="FI800" s="43"/>
      <c r="FJ800" s="43"/>
      <c r="FK800" s="43"/>
      <c r="FL800" s="43"/>
      <c r="FM800" s="43"/>
      <c r="FN800" s="43"/>
      <c r="FO800" s="43"/>
      <c r="FP800" s="43"/>
      <c r="FQ800" s="43"/>
      <c r="FR800" s="43"/>
      <c r="FS800" s="43"/>
      <c r="FT800" s="43"/>
      <c r="FU800" s="43"/>
      <c r="FV800" s="43"/>
      <c r="FW800" s="43"/>
      <c r="FX800" s="43"/>
      <c r="FY800" s="43"/>
      <c r="FZ800" s="43"/>
      <c r="GA800" s="43"/>
      <c r="GB800" s="43"/>
      <c r="GC800" s="43"/>
      <c r="GD800" s="43"/>
      <c r="GE800" s="43"/>
      <c r="GF800" s="43"/>
      <c r="GG800" s="43"/>
      <c r="GH800" s="43"/>
      <c r="GI800" s="43"/>
      <c r="GJ800" s="43"/>
      <c r="GK800" s="43"/>
      <c r="GL800" s="43"/>
      <c r="GM800" s="43"/>
      <c r="GN800" s="43"/>
      <c r="GO800" s="43"/>
      <c r="GP800" s="43"/>
      <c r="GQ800" s="43"/>
      <c r="GR800" s="43"/>
      <c r="GS800" s="43"/>
      <c r="GT800" s="43"/>
      <c r="GU800" s="43"/>
      <c r="GV800" s="43"/>
      <c r="GW800" s="43"/>
      <c r="GX800" s="43"/>
      <c r="GY800" s="43"/>
      <c r="GZ800" s="43"/>
      <c r="HA800" s="43"/>
      <c r="HB800" s="43"/>
    </row>
    <row r="801" spans="1:210" x14ac:dyDescent="0.6">
      <c r="A801" s="327">
        <v>36</v>
      </c>
      <c r="B801" s="198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  <c r="AH801" s="43"/>
      <c r="AI801" s="43"/>
      <c r="AJ801" s="43"/>
      <c r="AK801" s="43"/>
      <c r="AL801" s="43"/>
      <c r="AM801" s="43"/>
      <c r="AN801" s="43"/>
      <c r="AO801" s="43"/>
      <c r="AP801" s="43"/>
      <c r="AQ801" s="43"/>
      <c r="AR801" s="43"/>
      <c r="AS801" s="43"/>
      <c r="AT801" s="43"/>
      <c r="AU801" s="43"/>
      <c r="AV801" s="43"/>
      <c r="AW801" s="43"/>
      <c r="AX801" s="43"/>
      <c r="AY801" s="43"/>
      <c r="AZ801" s="43"/>
      <c r="BA801" s="308"/>
      <c r="BB801" s="43"/>
      <c r="BC801" s="43"/>
      <c r="BD801" s="43"/>
      <c r="BE801" s="43"/>
      <c r="BF801" s="43"/>
      <c r="BG801" s="43"/>
      <c r="BH801" s="43"/>
      <c r="BI801" s="43"/>
      <c r="BJ801" s="43"/>
      <c r="BK801" s="43"/>
      <c r="BL801" s="43"/>
      <c r="BM801" s="43"/>
      <c r="BN801" s="43"/>
      <c r="BO801" s="43"/>
      <c r="BP801" s="43"/>
      <c r="BQ801" s="43"/>
      <c r="BR801" s="43"/>
      <c r="BS801" s="43"/>
      <c r="BT801" s="43"/>
      <c r="BU801" s="43"/>
      <c r="BV801" s="43"/>
      <c r="BW801" s="43"/>
      <c r="BX801" s="43"/>
      <c r="BY801" s="43"/>
      <c r="BZ801" s="43"/>
      <c r="CA801" s="43"/>
      <c r="CB801" s="43"/>
      <c r="CC801" s="43"/>
      <c r="CD801" s="43"/>
      <c r="CE801" s="43"/>
      <c r="CF801" s="43"/>
      <c r="CG801" s="43"/>
      <c r="CH801" s="43"/>
      <c r="CI801" s="43"/>
      <c r="CJ801" s="43"/>
      <c r="CK801" s="43"/>
      <c r="CL801" s="43"/>
      <c r="CM801" s="43"/>
      <c r="CN801" s="43"/>
      <c r="CO801" s="43"/>
      <c r="CP801" s="43"/>
      <c r="CQ801" s="43"/>
      <c r="CR801" s="43"/>
      <c r="CS801" s="43"/>
      <c r="CT801" s="43"/>
      <c r="CU801" s="43"/>
      <c r="CV801" s="43"/>
      <c r="CW801" s="43"/>
      <c r="CX801" s="43"/>
      <c r="CY801" s="43"/>
      <c r="CZ801" s="43"/>
      <c r="DA801" s="43"/>
      <c r="DC801" s="198"/>
      <c r="DD801" s="43"/>
      <c r="DE801" s="43"/>
      <c r="DF801" s="43"/>
      <c r="DG801" s="43"/>
      <c r="DH801" s="43"/>
      <c r="DI801" s="43"/>
      <c r="DJ801" s="43"/>
      <c r="DK801" s="43"/>
      <c r="DL801" s="43"/>
      <c r="DM801" s="43"/>
      <c r="DN801" s="43"/>
      <c r="DO801" s="43"/>
      <c r="DP801" s="43"/>
      <c r="DQ801" s="43"/>
      <c r="DR801" s="43"/>
      <c r="DS801" s="43"/>
      <c r="DT801" s="43"/>
      <c r="DU801" s="43"/>
      <c r="DV801" s="43"/>
      <c r="DW801" s="43"/>
      <c r="DX801" s="43"/>
      <c r="DY801" s="43"/>
      <c r="DZ801" s="43"/>
      <c r="EA801" s="43"/>
      <c r="EB801" s="43"/>
      <c r="EC801" s="43"/>
      <c r="ED801" s="43"/>
      <c r="EE801" s="43"/>
      <c r="EF801" s="43"/>
      <c r="EG801" s="43"/>
      <c r="EH801" s="43"/>
      <c r="EI801" s="43"/>
      <c r="EJ801" s="43"/>
      <c r="EK801" s="43"/>
      <c r="EL801" s="43"/>
      <c r="EM801" s="43"/>
      <c r="EN801" s="43"/>
      <c r="EO801" s="43"/>
      <c r="EP801" s="43"/>
      <c r="EQ801" s="43"/>
      <c r="ER801" s="43"/>
      <c r="ES801" s="43"/>
      <c r="ET801" s="43"/>
      <c r="EU801" s="43"/>
      <c r="EV801" s="43"/>
      <c r="EW801" s="43"/>
      <c r="EX801" s="43"/>
      <c r="EY801" s="43"/>
      <c r="EZ801" s="43"/>
      <c r="FA801" s="43"/>
      <c r="FB801" s="308"/>
      <c r="FC801" s="43"/>
      <c r="FD801" s="43"/>
      <c r="FE801" s="43"/>
      <c r="FF801" s="43"/>
      <c r="FG801" s="43"/>
      <c r="FH801" s="43"/>
      <c r="FI801" s="43"/>
      <c r="FJ801" s="43"/>
      <c r="FK801" s="43"/>
      <c r="FL801" s="43"/>
      <c r="FM801" s="43"/>
      <c r="FN801" s="43"/>
      <c r="FO801" s="43"/>
      <c r="FP801" s="43"/>
      <c r="FQ801" s="43"/>
      <c r="FR801" s="43"/>
      <c r="FS801" s="43"/>
      <c r="FT801" s="43"/>
      <c r="FU801" s="43"/>
      <c r="FV801" s="43"/>
      <c r="FW801" s="43"/>
      <c r="FX801" s="43"/>
      <c r="FY801" s="43"/>
      <c r="FZ801" s="43"/>
      <c r="GA801" s="43"/>
      <c r="GB801" s="43"/>
      <c r="GC801" s="43"/>
      <c r="GD801" s="43"/>
      <c r="GE801" s="43"/>
      <c r="GF801" s="43"/>
      <c r="GG801" s="43"/>
      <c r="GH801" s="43"/>
      <c r="GI801" s="43"/>
      <c r="GJ801" s="43"/>
      <c r="GK801" s="43"/>
      <c r="GL801" s="43"/>
      <c r="GM801" s="43"/>
      <c r="GN801" s="43"/>
      <c r="GO801" s="43"/>
      <c r="GP801" s="43"/>
      <c r="GQ801" s="43"/>
      <c r="GR801" s="43"/>
      <c r="GS801" s="43"/>
      <c r="GT801" s="43"/>
      <c r="GU801" s="43"/>
      <c r="GV801" s="43"/>
      <c r="GW801" s="43"/>
      <c r="GX801" s="43"/>
      <c r="GY801" s="43"/>
      <c r="GZ801" s="43"/>
      <c r="HA801" s="43"/>
      <c r="HB801" s="43"/>
    </row>
    <row r="802" spans="1:210" x14ac:dyDescent="0.6">
      <c r="A802" s="327">
        <v>37</v>
      </c>
      <c r="B802" s="198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  <c r="AH802" s="43"/>
      <c r="AI802" s="43"/>
      <c r="AJ802" s="43"/>
      <c r="AK802" s="43"/>
      <c r="AL802" s="43"/>
      <c r="AM802" s="43"/>
      <c r="AN802" s="43"/>
      <c r="AO802" s="43"/>
      <c r="AP802" s="43"/>
      <c r="AQ802" s="43"/>
      <c r="AR802" s="43"/>
      <c r="AS802" s="43"/>
      <c r="AT802" s="43"/>
      <c r="AU802" s="43"/>
      <c r="AV802" s="43"/>
      <c r="AW802" s="43"/>
      <c r="AX802" s="43"/>
      <c r="AY802" s="43"/>
      <c r="AZ802" s="43"/>
      <c r="BA802" s="308"/>
      <c r="BB802" s="43"/>
      <c r="BC802" s="43"/>
      <c r="BD802" s="43"/>
      <c r="BE802" s="43"/>
      <c r="BF802" s="43"/>
      <c r="BG802" s="43"/>
      <c r="BH802" s="43"/>
      <c r="BI802" s="43"/>
      <c r="BJ802" s="43"/>
      <c r="BK802" s="43"/>
      <c r="BL802" s="43"/>
      <c r="BM802" s="43"/>
      <c r="BN802" s="43"/>
      <c r="BO802" s="43"/>
      <c r="BP802" s="43"/>
      <c r="BQ802" s="43"/>
      <c r="BR802" s="43"/>
      <c r="BS802" s="43"/>
      <c r="BT802" s="43"/>
      <c r="BU802" s="43"/>
      <c r="BV802" s="43"/>
      <c r="BW802" s="43"/>
      <c r="BX802" s="43"/>
      <c r="BY802" s="43"/>
      <c r="BZ802" s="43"/>
      <c r="CA802" s="43"/>
      <c r="CB802" s="43"/>
      <c r="CC802" s="43"/>
      <c r="CD802" s="43"/>
      <c r="CE802" s="43"/>
      <c r="CF802" s="43"/>
      <c r="CG802" s="43"/>
      <c r="CH802" s="43"/>
      <c r="CI802" s="43"/>
      <c r="CJ802" s="43"/>
      <c r="CK802" s="43"/>
      <c r="CL802" s="43"/>
      <c r="CM802" s="43"/>
      <c r="CN802" s="43"/>
      <c r="CO802" s="43"/>
      <c r="CP802" s="43"/>
      <c r="CQ802" s="43"/>
      <c r="CR802" s="43"/>
      <c r="CS802" s="43"/>
      <c r="CT802" s="43"/>
      <c r="CU802" s="43"/>
      <c r="CV802" s="43"/>
      <c r="CW802" s="43"/>
      <c r="CX802" s="43"/>
      <c r="CY802" s="43"/>
      <c r="CZ802" s="43"/>
      <c r="DA802" s="43"/>
      <c r="DC802" s="198"/>
      <c r="DD802" s="43"/>
      <c r="DE802" s="43"/>
      <c r="DF802" s="43"/>
      <c r="DG802" s="43"/>
      <c r="DH802" s="43"/>
      <c r="DI802" s="43"/>
      <c r="DJ802" s="43"/>
      <c r="DK802" s="43"/>
      <c r="DL802" s="43"/>
      <c r="DM802" s="43"/>
      <c r="DN802" s="43"/>
      <c r="DO802" s="43"/>
      <c r="DP802" s="43"/>
      <c r="DQ802" s="43"/>
      <c r="DR802" s="43"/>
      <c r="DS802" s="43"/>
      <c r="DT802" s="43"/>
      <c r="DU802" s="43"/>
      <c r="DV802" s="43"/>
      <c r="DW802" s="43"/>
      <c r="DX802" s="43"/>
      <c r="DY802" s="43"/>
      <c r="DZ802" s="43"/>
      <c r="EA802" s="43"/>
      <c r="EB802" s="43"/>
      <c r="EC802" s="43"/>
      <c r="ED802" s="43"/>
      <c r="EE802" s="43"/>
      <c r="EF802" s="43"/>
      <c r="EG802" s="43"/>
      <c r="EH802" s="43"/>
      <c r="EI802" s="43"/>
      <c r="EJ802" s="43"/>
      <c r="EK802" s="43"/>
      <c r="EL802" s="43"/>
      <c r="EM802" s="43"/>
      <c r="EN802" s="43"/>
      <c r="EO802" s="43"/>
      <c r="EP802" s="43"/>
      <c r="EQ802" s="43"/>
      <c r="ER802" s="43"/>
      <c r="ES802" s="43"/>
      <c r="ET802" s="43"/>
      <c r="EU802" s="43"/>
      <c r="EV802" s="43"/>
      <c r="EW802" s="43"/>
      <c r="EX802" s="43"/>
      <c r="EY802" s="43"/>
      <c r="EZ802" s="43"/>
      <c r="FA802" s="43"/>
      <c r="FB802" s="308"/>
      <c r="FC802" s="43"/>
      <c r="FD802" s="43"/>
      <c r="FE802" s="43"/>
      <c r="FF802" s="43"/>
      <c r="FG802" s="43"/>
      <c r="FH802" s="43"/>
      <c r="FI802" s="43"/>
      <c r="FJ802" s="43"/>
      <c r="FK802" s="43"/>
      <c r="FL802" s="43"/>
      <c r="FM802" s="43"/>
      <c r="FN802" s="43"/>
      <c r="FO802" s="43"/>
      <c r="FP802" s="43"/>
      <c r="FQ802" s="43"/>
      <c r="FR802" s="43"/>
      <c r="FS802" s="43"/>
      <c r="FT802" s="43"/>
      <c r="FU802" s="43"/>
      <c r="FV802" s="43"/>
      <c r="FW802" s="43"/>
      <c r="FX802" s="43"/>
      <c r="FY802" s="43"/>
      <c r="FZ802" s="43"/>
      <c r="GA802" s="43"/>
      <c r="GB802" s="43"/>
      <c r="GC802" s="43"/>
      <c r="GD802" s="43"/>
      <c r="GE802" s="43"/>
      <c r="GF802" s="43"/>
      <c r="GG802" s="43"/>
      <c r="GH802" s="43"/>
      <c r="GI802" s="43"/>
      <c r="GJ802" s="43"/>
      <c r="GK802" s="43"/>
      <c r="GL802" s="43"/>
      <c r="GM802" s="43"/>
      <c r="GN802" s="43"/>
      <c r="GO802" s="43"/>
      <c r="GP802" s="43"/>
      <c r="GQ802" s="43"/>
      <c r="GR802" s="43"/>
      <c r="GS802" s="43"/>
      <c r="GT802" s="43"/>
      <c r="GU802" s="43"/>
      <c r="GV802" s="43"/>
      <c r="GW802" s="43"/>
      <c r="GX802" s="43"/>
      <c r="GY802" s="43"/>
      <c r="GZ802" s="43"/>
      <c r="HA802" s="43"/>
      <c r="HB802" s="43"/>
    </row>
    <row r="803" spans="1:210" x14ac:dyDescent="0.6">
      <c r="A803" s="327">
        <v>38</v>
      </c>
      <c r="B803" s="198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  <c r="AH803" s="43"/>
      <c r="AI803" s="43"/>
      <c r="AJ803" s="43"/>
      <c r="AK803" s="43"/>
      <c r="AL803" s="43"/>
      <c r="AM803" s="43"/>
      <c r="AN803" s="43"/>
      <c r="AO803" s="43"/>
      <c r="AP803" s="43"/>
      <c r="AQ803" s="43"/>
      <c r="AR803" s="43"/>
      <c r="AS803" s="43"/>
      <c r="AT803" s="43"/>
      <c r="AU803" s="43"/>
      <c r="AV803" s="43"/>
      <c r="AW803" s="43"/>
      <c r="AX803" s="43"/>
      <c r="AY803" s="43"/>
      <c r="AZ803" s="43"/>
      <c r="BA803" s="308"/>
      <c r="BB803" s="43"/>
      <c r="BC803" s="43"/>
      <c r="BD803" s="43"/>
      <c r="BE803" s="43"/>
      <c r="BF803" s="43"/>
      <c r="BG803" s="43"/>
      <c r="BH803" s="43"/>
      <c r="BI803" s="43"/>
      <c r="BJ803" s="43"/>
      <c r="BK803" s="43"/>
      <c r="BL803" s="43"/>
      <c r="BM803" s="43"/>
      <c r="BN803" s="43"/>
      <c r="BO803" s="43"/>
      <c r="BP803" s="43"/>
      <c r="BQ803" s="43"/>
      <c r="BR803" s="43"/>
      <c r="BS803" s="43"/>
      <c r="BT803" s="43"/>
      <c r="BU803" s="43"/>
      <c r="BV803" s="43"/>
      <c r="BW803" s="43"/>
      <c r="BX803" s="43"/>
      <c r="BY803" s="43"/>
      <c r="BZ803" s="43"/>
      <c r="CA803" s="43"/>
      <c r="CB803" s="43"/>
      <c r="CC803" s="43"/>
      <c r="CD803" s="43"/>
      <c r="CE803" s="43"/>
      <c r="CF803" s="43"/>
      <c r="CG803" s="43"/>
      <c r="CH803" s="43"/>
      <c r="CI803" s="43"/>
      <c r="CJ803" s="43"/>
      <c r="CK803" s="43"/>
      <c r="CL803" s="43"/>
      <c r="CM803" s="43"/>
      <c r="CN803" s="43"/>
      <c r="CO803" s="43"/>
      <c r="CP803" s="43"/>
      <c r="CQ803" s="43"/>
      <c r="CR803" s="43"/>
      <c r="CS803" s="43"/>
      <c r="CT803" s="43"/>
      <c r="CU803" s="43"/>
      <c r="CV803" s="43"/>
      <c r="CW803" s="43"/>
      <c r="CX803" s="43"/>
      <c r="CY803" s="43"/>
      <c r="CZ803" s="43"/>
      <c r="DA803" s="43"/>
      <c r="DC803" s="198"/>
      <c r="DD803" s="43"/>
      <c r="DE803" s="43"/>
      <c r="DF803" s="43"/>
      <c r="DG803" s="43"/>
      <c r="DH803" s="43"/>
      <c r="DI803" s="43"/>
      <c r="DJ803" s="43"/>
      <c r="DK803" s="43"/>
      <c r="DL803" s="43"/>
      <c r="DM803" s="43"/>
      <c r="DN803" s="43"/>
      <c r="DO803" s="43"/>
      <c r="DP803" s="43"/>
      <c r="DQ803" s="43"/>
      <c r="DR803" s="43"/>
      <c r="DS803" s="43"/>
      <c r="DT803" s="43"/>
      <c r="DU803" s="43"/>
      <c r="DV803" s="43"/>
      <c r="DW803" s="43"/>
      <c r="DX803" s="43"/>
      <c r="DY803" s="43"/>
      <c r="DZ803" s="43"/>
      <c r="EA803" s="43"/>
      <c r="EB803" s="43"/>
      <c r="EC803" s="43"/>
      <c r="ED803" s="43"/>
      <c r="EE803" s="43"/>
      <c r="EF803" s="43"/>
      <c r="EG803" s="43"/>
      <c r="EH803" s="43"/>
      <c r="EI803" s="43"/>
      <c r="EJ803" s="43"/>
      <c r="EK803" s="43"/>
      <c r="EL803" s="43"/>
      <c r="EM803" s="43"/>
      <c r="EN803" s="43"/>
      <c r="EO803" s="43"/>
      <c r="EP803" s="43"/>
      <c r="EQ803" s="43"/>
      <c r="ER803" s="43"/>
      <c r="ES803" s="43"/>
      <c r="ET803" s="43"/>
      <c r="EU803" s="43"/>
      <c r="EV803" s="43"/>
      <c r="EW803" s="43"/>
      <c r="EX803" s="43"/>
      <c r="EY803" s="43"/>
      <c r="EZ803" s="43"/>
      <c r="FA803" s="43"/>
      <c r="FB803" s="308"/>
      <c r="FC803" s="43"/>
      <c r="FD803" s="43"/>
      <c r="FE803" s="43"/>
      <c r="FF803" s="43"/>
      <c r="FG803" s="43"/>
      <c r="FH803" s="43"/>
      <c r="FI803" s="43"/>
      <c r="FJ803" s="43"/>
      <c r="FK803" s="43"/>
      <c r="FL803" s="43"/>
      <c r="FM803" s="43"/>
      <c r="FN803" s="43"/>
      <c r="FO803" s="43"/>
      <c r="FP803" s="43"/>
      <c r="FQ803" s="43"/>
      <c r="FR803" s="43"/>
      <c r="FS803" s="43"/>
      <c r="FT803" s="43"/>
      <c r="FU803" s="43"/>
      <c r="FV803" s="43"/>
      <c r="FW803" s="43"/>
      <c r="FX803" s="43"/>
      <c r="FY803" s="43"/>
      <c r="FZ803" s="43"/>
      <c r="GA803" s="43"/>
      <c r="GB803" s="43"/>
      <c r="GC803" s="43"/>
      <c r="GD803" s="43"/>
      <c r="GE803" s="43"/>
      <c r="GF803" s="43"/>
      <c r="GG803" s="43"/>
      <c r="GH803" s="43"/>
      <c r="GI803" s="43"/>
      <c r="GJ803" s="43"/>
      <c r="GK803" s="43"/>
      <c r="GL803" s="43"/>
      <c r="GM803" s="43"/>
      <c r="GN803" s="43"/>
      <c r="GO803" s="43"/>
      <c r="GP803" s="43"/>
      <c r="GQ803" s="43"/>
      <c r="GR803" s="43"/>
      <c r="GS803" s="43"/>
      <c r="GT803" s="43"/>
      <c r="GU803" s="43"/>
      <c r="GV803" s="43"/>
      <c r="GW803" s="43"/>
      <c r="GX803" s="43"/>
      <c r="GY803" s="43"/>
      <c r="GZ803" s="43"/>
      <c r="HA803" s="43"/>
      <c r="HB803" s="43"/>
    </row>
    <row r="804" spans="1:210" x14ac:dyDescent="0.6">
      <c r="A804" s="327">
        <v>39</v>
      </c>
      <c r="B804" s="198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  <c r="AH804" s="43"/>
      <c r="AI804" s="43"/>
      <c r="AJ804" s="43"/>
      <c r="AK804" s="43"/>
      <c r="AL804" s="43"/>
      <c r="AM804" s="43"/>
      <c r="AN804" s="43"/>
      <c r="AO804" s="43"/>
      <c r="AP804" s="43"/>
      <c r="AQ804" s="43"/>
      <c r="AR804" s="43"/>
      <c r="AS804" s="43"/>
      <c r="AT804" s="43"/>
      <c r="AU804" s="43"/>
      <c r="AV804" s="43"/>
      <c r="AW804" s="43"/>
      <c r="AX804" s="43"/>
      <c r="AY804" s="43"/>
      <c r="AZ804" s="43"/>
      <c r="BA804" s="308"/>
      <c r="BB804" s="43"/>
      <c r="BC804" s="43"/>
      <c r="BD804" s="43"/>
      <c r="BE804" s="43"/>
      <c r="BF804" s="43"/>
      <c r="BG804" s="43"/>
      <c r="BH804" s="43"/>
      <c r="BI804" s="43"/>
      <c r="BJ804" s="43"/>
      <c r="BK804" s="43"/>
      <c r="BL804" s="43"/>
      <c r="BM804" s="43"/>
      <c r="BN804" s="43"/>
      <c r="BO804" s="43"/>
      <c r="BP804" s="43"/>
      <c r="BQ804" s="43"/>
      <c r="BR804" s="43"/>
      <c r="BS804" s="43"/>
      <c r="BT804" s="43"/>
      <c r="BU804" s="43"/>
      <c r="BV804" s="43"/>
      <c r="BW804" s="43"/>
      <c r="BX804" s="43"/>
      <c r="BY804" s="43"/>
      <c r="BZ804" s="43"/>
      <c r="CA804" s="43"/>
      <c r="CB804" s="43"/>
      <c r="CC804" s="43"/>
      <c r="CD804" s="43"/>
      <c r="CE804" s="43"/>
      <c r="CF804" s="43"/>
      <c r="CG804" s="43"/>
      <c r="CH804" s="43"/>
      <c r="CI804" s="43"/>
      <c r="CJ804" s="43"/>
      <c r="CK804" s="43"/>
      <c r="CL804" s="43"/>
      <c r="CM804" s="43"/>
      <c r="CN804" s="43"/>
      <c r="CO804" s="43"/>
      <c r="CP804" s="43"/>
      <c r="CQ804" s="43"/>
      <c r="CR804" s="43"/>
      <c r="CS804" s="43"/>
      <c r="CT804" s="43"/>
      <c r="CU804" s="43"/>
      <c r="CV804" s="43"/>
      <c r="CW804" s="43"/>
      <c r="CX804" s="43"/>
      <c r="CY804" s="43"/>
      <c r="CZ804" s="43"/>
      <c r="DA804" s="43"/>
      <c r="DC804" s="198"/>
      <c r="DD804" s="43"/>
      <c r="DE804" s="43"/>
      <c r="DF804" s="43"/>
      <c r="DG804" s="43"/>
      <c r="DH804" s="43"/>
      <c r="DI804" s="43"/>
      <c r="DJ804" s="43"/>
      <c r="DK804" s="43"/>
      <c r="DL804" s="43"/>
      <c r="DM804" s="43"/>
      <c r="DN804" s="43"/>
      <c r="DO804" s="43"/>
      <c r="DP804" s="43"/>
      <c r="DQ804" s="43"/>
      <c r="DR804" s="43"/>
      <c r="DS804" s="43"/>
      <c r="DT804" s="43"/>
      <c r="DU804" s="43"/>
      <c r="DV804" s="43"/>
      <c r="DW804" s="43"/>
      <c r="DX804" s="43"/>
      <c r="DY804" s="43"/>
      <c r="DZ804" s="43"/>
      <c r="EA804" s="43"/>
      <c r="EB804" s="43"/>
      <c r="EC804" s="43"/>
      <c r="ED804" s="43"/>
      <c r="EE804" s="43"/>
      <c r="EF804" s="43"/>
      <c r="EG804" s="43"/>
      <c r="EH804" s="43"/>
      <c r="EI804" s="43"/>
      <c r="EJ804" s="43"/>
      <c r="EK804" s="43"/>
      <c r="EL804" s="43"/>
      <c r="EM804" s="43"/>
      <c r="EN804" s="43"/>
      <c r="EO804" s="43"/>
      <c r="EP804" s="43"/>
      <c r="EQ804" s="43"/>
      <c r="ER804" s="43"/>
      <c r="ES804" s="43"/>
      <c r="ET804" s="43"/>
      <c r="EU804" s="43"/>
      <c r="EV804" s="43"/>
      <c r="EW804" s="43"/>
      <c r="EX804" s="43"/>
      <c r="EY804" s="43"/>
      <c r="EZ804" s="43"/>
      <c r="FA804" s="43"/>
      <c r="FB804" s="308"/>
      <c r="FC804" s="43"/>
      <c r="FD804" s="43"/>
      <c r="FE804" s="43"/>
      <c r="FF804" s="43"/>
      <c r="FG804" s="43"/>
      <c r="FH804" s="43"/>
      <c r="FI804" s="43"/>
      <c r="FJ804" s="43"/>
      <c r="FK804" s="43"/>
      <c r="FL804" s="43"/>
      <c r="FM804" s="43"/>
      <c r="FN804" s="43"/>
      <c r="FO804" s="43"/>
      <c r="FP804" s="43"/>
      <c r="FQ804" s="43"/>
      <c r="FR804" s="43"/>
      <c r="FS804" s="43"/>
      <c r="FT804" s="43"/>
      <c r="FU804" s="43"/>
      <c r="FV804" s="43"/>
      <c r="FW804" s="43"/>
      <c r="FX804" s="43"/>
      <c r="FY804" s="43"/>
      <c r="FZ804" s="43"/>
      <c r="GA804" s="43"/>
      <c r="GB804" s="43"/>
      <c r="GC804" s="43"/>
      <c r="GD804" s="43"/>
      <c r="GE804" s="43"/>
      <c r="GF804" s="43"/>
      <c r="GG804" s="43"/>
      <c r="GH804" s="43"/>
      <c r="GI804" s="43"/>
      <c r="GJ804" s="43"/>
      <c r="GK804" s="43"/>
      <c r="GL804" s="43"/>
      <c r="GM804" s="43"/>
      <c r="GN804" s="43"/>
      <c r="GO804" s="43"/>
      <c r="GP804" s="43"/>
      <c r="GQ804" s="43"/>
      <c r="GR804" s="43"/>
      <c r="GS804" s="43"/>
      <c r="GT804" s="43"/>
      <c r="GU804" s="43"/>
      <c r="GV804" s="43"/>
      <c r="GW804" s="43"/>
      <c r="GX804" s="43"/>
      <c r="GY804" s="43"/>
      <c r="GZ804" s="43"/>
      <c r="HA804" s="43"/>
      <c r="HB804" s="43"/>
    </row>
    <row r="805" spans="1:210" x14ac:dyDescent="0.6">
      <c r="A805" s="327">
        <v>40</v>
      </c>
      <c r="B805" s="198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  <c r="AH805" s="43"/>
      <c r="AI805" s="43"/>
      <c r="AJ805" s="43"/>
      <c r="AK805" s="43"/>
      <c r="AL805" s="43"/>
      <c r="AM805" s="43"/>
      <c r="AN805" s="43"/>
      <c r="AO805" s="43"/>
      <c r="AP805" s="43"/>
      <c r="AQ805" s="43"/>
      <c r="AR805" s="43"/>
      <c r="AS805" s="43"/>
      <c r="AT805" s="43"/>
      <c r="AU805" s="43"/>
      <c r="AV805" s="43"/>
      <c r="AW805" s="43"/>
      <c r="AX805" s="43"/>
      <c r="AY805" s="43"/>
      <c r="AZ805" s="43"/>
      <c r="BA805" s="308"/>
      <c r="BB805" s="43"/>
      <c r="BC805" s="43"/>
      <c r="BD805" s="43"/>
      <c r="BE805" s="43"/>
      <c r="BF805" s="43"/>
      <c r="BG805" s="43"/>
      <c r="BH805" s="43"/>
      <c r="BI805" s="43"/>
      <c r="BJ805" s="43"/>
      <c r="BK805" s="43"/>
      <c r="BL805" s="43"/>
      <c r="BM805" s="43"/>
      <c r="BN805" s="43"/>
      <c r="BO805" s="43"/>
      <c r="BP805" s="43"/>
      <c r="BQ805" s="43"/>
      <c r="BR805" s="43"/>
      <c r="BS805" s="43"/>
      <c r="BT805" s="43"/>
      <c r="BU805" s="43"/>
      <c r="BV805" s="43"/>
      <c r="BW805" s="43"/>
      <c r="BX805" s="43"/>
      <c r="BY805" s="43"/>
      <c r="BZ805" s="43"/>
      <c r="CA805" s="43"/>
      <c r="CB805" s="43"/>
      <c r="CC805" s="43"/>
      <c r="CD805" s="43"/>
      <c r="CE805" s="43"/>
      <c r="CF805" s="43"/>
      <c r="CG805" s="43"/>
      <c r="CH805" s="43"/>
      <c r="CI805" s="43"/>
      <c r="CJ805" s="43"/>
      <c r="CK805" s="43"/>
      <c r="CL805" s="43"/>
      <c r="CM805" s="43"/>
      <c r="CN805" s="43"/>
      <c r="CO805" s="43"/>
      <c r="CP805" s="43"/>
      <c r="CQ805" s="43"/>
      <c r="CR805" s="43"/>
      <c r="CS805" s="43"/>
      <c r="CT805" s="43"/>
      <c r="CU805" s="43"/>
      <c r="CV805" s="43"/>
      <c r="CW805" s="43"/>
      <c r="CX805" s="43"/>
      <c r="CY805" s="43"/>
      <c r="CZ805" s="43"/>
      <c r="DA805" s="43"/>
      <c r="DC805" s="198"/>
      <c r="DD805" s="43"/>
      <c r="DE805" s="43"/>
      <c r="DF805" s="43"/>
      <c r="DG805" s="43"/>
      <c r="DH805" s="43"/>
      <c r="DI805" s="43"/>
      <c r="DJ805" s="43"/>
      <c r="DK805" s="43"/>
      <c r="DL805" s="43"/>
      <c r="DM805" s="43"/>
      <c r="DN805" s="43"/>
      <c r="DO805" s="43"/>
      <c r="DP805" s="43"/>
      <c r="DQ805" s="43"/>
      <c r="DR805" s="43"/>
      <c r="DS805" s="43"/>
      <c r="DT805" s="43"/>
      <c r="DU805" s="43"/>
      <c r="DV805" s="43"/>
      <c r="DW805" s="43"/>
      <c r="DX805" s="43"/>
      <c r="DY805" s="43"/>
      <c r="DZ805" s="43"/>
      <c r="EA805" s="43"/>
      <c r="EB805" s="43"/>
      <c r="EC805" s="43"/>
      <c r="ED805" s="43"/>
      <c r="EE805" s="43"/>
      <c r="EF805" s="43"/>
      <c r="EG805" s="43"/>
      <c r="EH805" s="43"/>
      <c r="EI805" s="43"/>
      <c r="EJ805" s="43"/>
      <c r="EK805" s="43"/>
      <c r="EL805" s="43"/>
      <c r="EM805" s="43"/>
      <c r="EN805" s="43"/>
      <c r="EO805" s="43"/>
      <c r="EP805" s="43"/>
      <c r="EQ805" s="43"/>
      <c r="ER805" s="43"/>
      <c r="ES805" s="43"/>
      <c r="ET805" s="43"/>
      <c r="EU805" s="43"/>
      <c r="EV805" s="43"/>
      <c r="EW805" s="43"/>
      <c r="EX805" s="43"/>
      <c r="EY805" s="43"/>
      <c r="EZ805" s="43"/>
      <c r="FA805" s="43"/>
      <c r="FB805" s="308"/>
      <c r="FC805" s="43"/>
      <c r="FD805" s="43"/>
      <c r="FE805" s="43"/>
      <c r="FF805" s="43"/>
      <c r="FG805" s="43"/>
      <c r="FH805" s="43"/>
      <c r="FI805" s="43"/>
      <c r="FJ805" s="43"/>
      <c r="FK805" s="43"/>
      <c r="FL805" s="43"/>
      <c r="FM805" s="43"/>
      <c r="FN805" s="43"/>
      <c r="FO805" s="43"/>
      <c r="FP805" s="43"/>
      <c r="FQ805" s="43"/>
      <c r="FR805" s="43"/>
      <c r="FS805" s="43"/>
      <c r="FT805" s="43"/>
      <c r="FU805" s="43"/>
      <c r="FV805" s="43"/>
      <c r="FW805" s="43"/>
      <c r="FX805" s="43"/>
      <c r="FY805" s="43"/>
      <c r="FZ805" s="43"/>
      <c r="GA805" s="43"/>
      <c r="GB805" s="43"/>
      <c r="GC805" s="43"/>
      <c r="GD805" s="43"/>
      <c r="GE805" s="43"/>
      <c r="GF805" s="43"/>
      <c r="GG805" s="43"/>
      <c r="GH805" s="43"/>
      <c r="GI805" s="43"/>
      <c r="GJ805" s="43"/>
      <c r="GK805" s="43"/>
      <c r="GL805" s="43"/>
      <c r="GM805" s="43"/>
      <c r="GN805" s="43"/>
      <c r="GO805" s="43"/>
      <c r="GP805" s="43"/>
      <c r="GQ805" s="43"/>
      <c r="GR805" s="43"/>
      <c r="GS805" s="43"/>
      <c r="GT805" s="43"/>
      <c r="GU805" s="43"/>
      <c r="GV805" s="43"/>
      <c r="GW805" s="43"/>
      <c r="GX805" s="43"/>
      <c r="GY805" s="43"/>
      <c r="GZ805" s="43"/>
      <c r="HA805" s="43"/>
      <c r="HB805" s="43"/>
    </row>
    <row r="806" spans="1:210" x14ac:dyDescent="0.6">
      <c r="A806" s="327">
        <v>41</v>
      </c>
      <c r="B806" s="198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  <c r="AH806" s="43"/>
      <c r="AI806" s="43"/>
      <c r="AJ806" s="43"/>
      <c r="AK806" s="43"/>
      <c r="AL806" s="43"/>
      <c r="AM806" s="43"/>
      <c r="AN806" s="43"/>
      <c r="AO806" s="43"/>
      <c r="AP806" s="43"/>
      <c r="AQ806" s="43"/>
      <c r="AR806" s="43"/>
      <c r="AS806" s="43"/>
      <c r="AT806" s="43"/>
      <c r="AU806" s="43"/>
      <c r="AV806" s="43"/>
      <c r="AW806" s="43"/>
      <c r="AX806" s="43"/>
      <c r="AY806" s="43"/>
      <c r="AZ806" s="43"/>
      <c r="BA806" s="308"/>
      <c r="BB806" s="43"/>
      <c r="BC806" s="43"/>
      <c r="BD806" s="43"/>
      <c r="BE806" s="43"/>
      <c r="BF806" s="43"/>
      <c r="BG806" s="43"/>
      <c r="BH806" s="43"/>
      <c r="BI806" s="43"/>
      <c r="BJ806" s="43"/>
      <c r="BK806" s="43"/>
      <c r="BL806" s="43"/>
      <c r="BM806" s="43"/>
      <c r="BN806" s="43"/>
      <c r="BO806" s="43"/>
      <c r="BP806" s="43"/>
      <c r="BQ806" s="43"/>
      <c r="BR806" s="43"/>
      <c r="BS806" s="43"/>
      <c r="BT806" s="43"/>
      <c r="BU806" s="43"/>
      <c r="BV806" s="43"/>
      <c r="BW806" s="43"/>
      <c r="BX806" s="43"/>
      <c r="BY806" s="43"/>
      <c r="BZ806" s="43"/>
      <c r="CA806" s="43"/>
      <c r="CB806" s="43"/>
      <c r="CC806" s="43"/>
      <c r="CD806" s="43"/>
      <c r="CE806" s="43"/>
      <c r="CF806" s="43"/>
      <c r="CG806" s="43"/>
      <c r="CH806" s="43"/>
      <c r="CI806" s="43"/>
      <c r="CJ806" s="43"/>
      <c r="CK806" s="43"/>
      <c r="CL806" s="43"/>
      <c r="CM806" s="43"/>
      <c r="CN806" s="43"/>
      <c r="CO806" s="43"/>
      <c r="CP806" s="43"/>
      <c r="CQ806" s="43"/>
      <c r="CR806" s="43"/>
      <c r="CS806" s="43"/>
      <c r="CT806" s="43"/>
      <c r="CU806" s="43"/>
      <c r="CV806" s="43"/>
      <c r="CW806" s="43"/>
      <c r="CX806" s="43"/>
      <c r="CY806" s="43"/>
      <c r="CZ806" s="43"/>
      <c r="DA806" s="43"/>
      <c r="DC806" s="198"/>
      <c r="DD806" s="43"/>
      <c r="DE806" s="43"/>
      <c r="DF806" s="43"/>
      <c r="DG806" s="43"/>
      <c r="DH806" s="43"/>
      <c r="DI806" s="43"/>
      <c r="DJ806" s="43"/>
      <c r="DK806" s="43"/>
      <c r="DL806" s="43"/>
      <c r="DM806" s="43"/>
      <c r="DN806" s="43"/>
      <c r="DO806" s="43"/>
      <c r="DP806" s="43"/>
      <c r="DQ806" s="43"/>
      <c r="DR806" s="43"/>
      <c r="DS806" s="43"/>
      <c r="DT806" s="43"/>
      <c r="DU806" s="43"/>
      <c r="DV806" s="43"/>
      <c r="DW806" s="43"/>
      <c r="DX806" s="43"/>
      <c r="DY806" s="43"/>
      <c r="DZ806" s="43"/>
      <c r="EA806" s="43"/>
      <c r="EB806" s="43"/>
      <c r="EC806" s="43"/>
      <c r="ED806" s="43"/>
      <c r="EE806" s="43"/>
      <c r="EF806" s="43"/>
      <c r="EG806" s="43"/>
      <c r="EH806" s="43"/>
      <c r="EI806" s="43"/>
      <c r="EJ806" s="43"/>
      <c r="EK806" s="43"/>
      <c r="EL806" s="43"/>
      <c r="EM806" s="43"/>
      <c r="EN806" s="43"/>
      <c r="EO806" s="43"/>
      <c r="EP806" s="43"/>
      <c r="EQ806" s="43"/>
      <c r="ER806" s="43"/>
      <c r="ES806" s="43"/>
      <c r="ET806" s="43"/>
      <c r="EU806" s="43"/>
      <c r="EV806" s="43"/>
      <c r="EW806" s="43"/>
      <c r="EX806" s="43"/>
      <c r="EY806" s="43"/>
      <c r="EZ806" s="43"/>
      <c r="FA806" s="43"/>
      <c r="FB806" s="308"/>
      <c r="FC806" s="43"/>
      <c r="FD806" s="43"/>
      <c r="FE806" s="43"/>
      <c r="FF806" s="43"/>
      <c r="FG806" s="43"/>
      <c r="FH806" s="43"/>
      <c r="FI806" s="43"/>
      <c r="FJ806" s="43"/>
      <c r="FK806" s="43"/>
      <c r="FL806" s="43"/>
      <c r="FM806" s="43"/>
      <c r="FN806" s="43"/>
      <c r="FO806" s="43"/>
      <c r="FP806" s="43"/>
      <c r="FQ806" s="43"/>
      <c r="FR806" s="43"/>
      <c r="FS806" s="43"/>
      <c r="FT806" s="43"/>
      <c r="FU806" s="43"/>
      <c r="FV806" s="43"/>
      <c r="FW806" s="43"/>
      <c r="FX806" s="43"/>
      <c r="FY806" s="43"/>
      <c r="FZ806" s="43"/>
      <c r="GA806" s="43"/>
      <c r="GB806" s="43"/>
      <c r="GC806" s="43"/>
      <c r="GD806" s="43"/>
      <c r="GE806" s="43"/>
      <c r="GF806" s="43"/>
      <c r="GG806" s="43"/>
      <c r="GH806" s="43"/>
      <c r="GI806" s="43"/>
      <c r="GJ806" s="43"/>
      <c r="GK806" s="43"/>
      <c r="GL806" s="43"/>
      <c r="GM806" s="43"/>
      <c r="GN806" s="43"/>
      <c r="GO806" s="43"/>
      <c r="GP806" s="43"/>
      <c r="GQ806" s="43"/>
      <c r="GR806" s="43"/>
      <c r="GS806" s="43"/>
      <c r="GT806" s="43"/>
      <c r="GU806" s="43"/>
      <c r="GV806" s="43"/>
      <c r="GW806" s="43"/>
      <c r="GX806" s="43"/>
      <c r="GY806" s="43"/>
      <c r="GZ806" s="43"/>
      <c r="HA806" s="43"/>
      <c r="HB806" s="43"/>
    </row>
    <row r="807" spans="1:210" x14ac:dyDescent="0.6">
      <c r="A807" s="327">
        <v>42</v>
      </c>
      <c r="B807" s="198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  <c r="AH807" s="43"/>
      <c r="AI807" s="43"/>
      <c r="AJ807" s="43"/>
      <c r="AK807" s="43"/>
      <c r="AL807" s="43"/>
      <c r="AM807" s="43"/>
      <c r="AN807" s="43"/>
      <c r="AO807" s="43"/>
      <c r="AP807" s="43"/>
      <c r="AQ807" s="43"/>
      <c r="AR807" s="43"/>
      <c r="AS807" s="43"/>
      <c r="AT807" s="43"/>
      <c r="AU807" s="43"/>
      <c r="AV807" s="43"/>
      <c r="AW807" s="43"/>
      <c r="AX807" s="43"/>
      <c r="AY807" s="43"/>
      <c r="AZ807" s="43"/>
      <c r="BA807" s="308"/>
      <c r="BB807" s="43"/>
      <c r="BC807" s="43"/>
      <c r="BD807" s="43"/>
      <c r="BE807" s="43"/>
      <c r="BF807" s="43"/>
      <c r="BG807" s="43"/>
      <c r="BH807" s="43"/>
      <c r="BI807" s="43"/>
      <c r="BJ807" s="43"/>
      <c r="BK807" s="43"/>
      <c r="BL807" s="43"/>
      <c r="BM807" s="43"/>
      <c r="BN807" s="43"/>
      <c r="BO807" s="43"/>
      <c r="BP807" s="43"/>
      <c r="BQ807" s="43"/>
      <c r="BR807" s="43"/>
      <c r="BS807" s="43"/>
      <c r="BT807" s="43"/>
      <c r="BU807" s="43"/>
      <c r="BV807" s="43"/>
      <c r="BW807" s="43"/>
      <c r="BX807" s="43"/>
      <c r="BY807" s="43"/>
      <c r="BZ807" s="43"/>
      <c r="CA807" s="43"/>
      <c r="CB807" s="43"/>
      <c r="CC807" s="43"/>
      <c r="CD807" s="43"/>
      <c r="CE807" s="43"/>
      <c r="CF807" s="43"/>
      <c r="CG807" s="43"/>
      <c r="CH807" s="43"/>
      <c r="CI807" s="43"/>
      <c r="CJ807" s="43"/>
      <c r="CK807" s="43"/>
      <c r="CL807" s="43"/>
      <c r="CM807" s="43"/>
      <c r="CN807" s="43"/>
      <c r="CO807" s="43"/>
      <c r="CP807" s="43"/>
      <c r="CQ807" s="43"/>
      <c r="CR807" s="43"/>
      <c r="CS807" s="43"/>
      <c r="CT807" s="43"/>
      <c r="CU807" s="43"/>
      <c r="CV807" s="43"/>
      <c r="CW807" s="43"/>
      <c r="CX807" s="43"/>
      <c r="CY807" s="43"/>
      <c r="CZ807" s="43"/>
      <c r="DA807" s="43"/>
      <c r="DC807" s="198"/>
      <c r="DD807" s="43"/>
      <c r="DE807" s="43"/>
      <c r="DF807" s="43"/>
      <c r="DG807" s="43"/>
      <c r="DH807" s="43"/>
      <c r="DI807" s="43"/>
      <c r="DJ807" s="43"/>
      <c r="DK807" s="43"/>
      <c r="DL807" s="43"/>
      <c r="DM807" s="43"/>
      <c r="DN807" s="43"/>
      <c r="DO807" s="43"/>
      <c r="DP807" s="43"/>
      <c r="DQ807" s="43"/>
      <c r="DR807" s="43"/>
      <c r="DS807" s="43"/>
      <c r="DT807" s="43"/>
      <c r="DU807" s="43"/>
      <c r="DV807" s="43"/>
      <c r="DW807" s="43"/>
      <c r="DX807" s="43"/>
      <c r="DY807" s="43"/>
      <c r="DZ807" s="43"/>
      <c r="EA807" s="43"/>
      <c r="EB807" s="43"/>
      <c r="EC807" s="43"/>
      <c r="ED807" s="43"/>
      <c r="EE807" s="43"/>
      <c r="EF807" s="43"/>
      <c r="EG807" s="43"/>
      <c r="EH807" s="43"/>
      <c r="EI807" s="43"/>
      <c r="EJ807" s="43"/>
      <c r="EK807" s="43"/>
      <c r="EL807" s="43"/>
      <c r="EM807" s="43"/>
      <c r="EN807" s="43"/>
      <c r="EO807" s="43"/>
      <c r="EP807" s="43"/>
      <c r="EQ807" s="43"/>
      <c r="ER807" s="43"/>
      <c r="ES807" s="43"/>
      <c r="ET807" s="43"/>
      <c r="EU807" s="43"/>
      <c r="EV807" s="43"/>
      <c r="EW807" s="43"/>
      <c r="EX807" s="43"/>
      <c r="EY807" s="43"/>
      <c r="EZ807" s="43"/>
      <c r="FA807" s="43"/>
      <c r="FB807" s="308"/>
      <c r="FC807" s="43"/>
      <c r="FD807" s="43"/>
      <c r="FE807" s="43"/>
      <c r="FF807" s="43"/>
      <c r="FG807" s="43"/>
      <c r="FH807" s="43"/>
      <c r="FI807" s="43"/>
      <c r="FJ807" s="43"/>
      <c r="FK807" s="43"/>
      <c r="FL807" s="43"/>
      <c r="FM807" s="43"/>
      <c r="FN807" s="43"/>
      <c r="FO807" s="43"/>
      <c r="FP807" s="43"/>
      <c r="FQ807" s="43"/>
      <c r="FR807" s="43"/>
      <c r="FS807" s="43"/>
      <c r="FT807" s="43"/>
      <c r="FU807" s="43"/>
      <c r="FV807" s="43"/>
      <c r="FW807" s="43"/>
      <c r="FX807" s="43"/>
      <c r="FY807" s="43"/>
      <c r="FZ807" s="43"/>
      <c r="GA807" s="43"/>
      <c r="GB807" s="43"/>
      <c r="GC807" s="43"/>
      <c r="GD807" s="43"/>
      <c r="GE807" s="43"/>
      <c r="GF807" s="43"/>
      <c r="GG807" s="43"/>
      <c r="GH807" s="43"/>
      <c r="GI807" s="43"/>
      <c r="GJ807" s="43"/>
      <c r="GK807" s="43"/>
      <c r="GL807" s="43"/>
      <c r="GM807" s="43"/>
      <c r="GN807" s="43"/>
      <c r="GO807" s="43"/>
      <c r="GP807" s="43"/>
      <c r="GQ807" s="43"/>
      <c r="GR807" s="43"/>
      <c r="GS807" s="43"/>
      <c r="GT807" s="43"/>
      <c r="GU807" s="43"/>
      <c r="GV807" s="43"/>
      <c r="GW807" s="43"/>
      <c r="GX807" s="43"/>
      <c r="GY807" s="43"/>
      <c r="GZ807" s="43"/>
      <c r="HA807" s="43"/>
      <c r="HB807" s="43"/>
    </row>
    <row r="808" spans="1:210" x14ac:dyDescent="0.6">
      <c r="A808" s="327">
        <v>43</v>
      </c>
      <c r="B808" s="198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  <c r="AH808" s="43"/>
      <c r="AI808" s="43"/>
      <c r="AJ808" s="43"/>
      <c r="AK808" s="43"/>
      <c r="AL808" s="43"/>
      <c r="AM808" s="43"/>
      <c r="AN808" s="43"/>
      <c r="AO808" s="43"/>
      <c r="AP808" s="43"/>
      <c r="AQ808" s="43"/>
      <c r="AR808" s="43"/>
      <c r="AS808" s="43"/>
      <c r="AT808" s="43"/>
      <c r="AU808" s="43"/>
      <c r="AV808" s="43"/>
      <c r="AW808" s="43"/>
      <c r="AX808" s="43"/>
      <c r="AY808" s="43"/>
      <c r="AZ808" s="43"/>
      <c r="BA808" s="308"/>
      <c r="BB808" s="43"/>
      <c r="BC808" s="43"/>
      <c r="BD808" s="43"/>
      <c r="BE808" s="43"/>
      <c r="BF808" s="43"/>
      <c r="BG808" s="43"/>
      <c r="BH808" s="43"/>
      <c r="BI808" s="43"/>
      <c r="BJ808" s="43"/>
      <c r="BK808" s="43"/>
      <c r="BL808" s="43"/>
      <c r="BM808" s="43"/>
      <c r="BN808" s="43"/>
      <c r="BO808" s="43"/>
      <c r="BP808" s="43"/>
      <c r="BQ808" s="43"/>
      <c r="BR808" s="43"/>
      <c r="BS808" s="43"/>
      <c r="BT808" s="43"/>
      <c r="BU808" s="43"/>
      <c r="BV808" s="43"/>
      <c r="BW808" s="43"/>
      <c r="BX808" s="43"/>
      <c r="BY808" s="43"/>
      <c r="BZ808" s="43"/>
      <c r="CA808" s="43"/>
      <c r="CB808" s="43"/>
      <c r="CC808" s="43"/>
      <c r="CD808" s="43"/>
      <c r="CE808" s="43"/>
      <c r="CF808" s="43"/>
      <c r="CG808" s="43"/>
      <c r="CH808" s="43"/>
      <c r="CI808" s="43"/>
      <c r="CJ808" s="43"/>
      <c r="CK808" s="43"/>
      <c r="CL808" s="43"/>
      <c r="CM808" s="43"/>
      <c r="CN808" s="43"/>
      <c r="CO808" s="43"/>
      <c r="CP808" s="43"/>
      <c r="CQ808" s="43"/>
      <c r="CR808" s="43"/>
      <c r="CS808" s="43"/>
      <c r="CT808" s="43"/>
      <c r="CU808" s="43"/>
      <c r="CV808" s="43"/>
      <c r="CW808" s="43"/>
      <c r="CX808" s="43"/>
      <c r="CY808" s="43"/>
      <c r="CZ808" s="43"/>
      <c r="DA808" s="43"/>
      <c r="DC808" s="198"/>
      <c r="DD808" s="43"/>
      <c r="DE808" s="43"/>
      <c r="DF808" s="43"/>
      <c r="DG808" s="43"/>
      <c r="DH808" s="43"/>
      <c r="DI808" s="43"/>
      <c r="DJ808" s="43"/>
      <c r="DK808" s="43"/>
      <c r="DL808" s="43"/>
      <c r="DM808" s="43"/>
      <c r="DN808" s="43"/>
      <c r="DO808" s="43"/>
      <c r="DP808" s="43"/>
      <c r="DQ808" s="43"/>
      <c r="DR808" s="43"/>
      <c r="DS808" s="43"/>
      <c r="DT808" s="43"/>
      <c r="DU808" s="43"/>
      <c r="DV808" s="43"/>
      <c r="DW808" s="43"/>
      <c r="DX808" s="43"/>
      <c r="DY808" s="43"/>
      <c r="DZ808" s="43"/>
      <c r="EA808" s="43"/>
      <c r="EB808" s="43"/>
      <c r="EC808" s="43"/>
      <c r="ED808" s="43"/>
      <c r="EE808" s="43"/>
      <c r="EF808" s="43"/>
      <c r="EG808" s="43"/>
      <c r="EH808" s="43"/>
      <c r="EI808" s="43"/>
      <c r="EJ808" s="43"/>
      <c r="EK808" s="43"/>
      <c r="EL808" s="43"/>
      <c r="EM808" s="43"/>
      <c r="EN808" s="43"/>
      <c r="EO808" s="43"/>
      <c r="EP808" s="43"/>
      <c r="EQ808" s="43"/>
      <c r="ER808" s="43"/>
      <c r="ES808" s="43"/>
      <c r="ET808" s="43"/>
      <c r="EU808" s="43"/>
      <c r="EV808" s="43"/>
      <c r="EW808" s="43"/>
      <c r="EX808" s="43"/>
      <c r="EY808" s="43"/>
      <c r="EZ808" s="43"/>
      <c r="FA808" s="43"/>
      <c r="FB808" s="308"/>
      <c r="FC808" s="43"/>
      <c r="FD808" s="43"/>
      <c r="FE808" s="43"/>
      <c r="FF808" s="43"/>
      <c r="FG808" s="43"/>
      <c r="FH808" s="43"/>
      <c r="FI808" s="43"/>
      <c r="FJ808" s="43"/>
      <c r="FK808" s="43"/>
      <c r="FL808" s="43"/>
      <c r="FM808" s="43"/>
      <c r="FN808" s="43"/>
      <c r="FO808" s="43"/>
      <c r="FP808" s="43"/>
      <c r="FQ808" s="43"/>
      <c r="FR808" s="43"/>
      <c r="FS808" s="43"/>
      <c r="FT808" s="43"/>
      <c r="FU808" s="43"/>
      <c r="FV808" s="43"/>
      <c r="FW808" s="43"/>
      <c r="FX808" s="43"/>
      <c r="FY808" s="43"/>
      <c r="FZ808" s="43"/>
      <c r="GA808" s="43"/>
      <c r="GB808" s="43"/>
      <c r="GC808" s="43"/>
      <c r="GD808" s="43"/>
      <c r="GE808" s="43"/>
      <c r="GF808" s="43"/>
      <c r="GG808" s="43"/>
      <c r="GH808" s="43"/>
      <c r="GI808" s="43"/>
      <c r="GJ808" s="43"/>
      <c r="GK808" s="43"/>
      <c r="GL808" s="43"/>
      <c r="GM808" s="43"/>
      <c r="GN808" s="43"/>
      <c r="GO808" s="43"/>
      <c r="GP808" s="43"/>
      <c r="GQ808" s="43"/>
      <c r="GR808" s="43"/>
      <c r="GS808" s="43"/>
      <c r="GT808" s="43"/>
      <c r="GU808" s="43"/>
      <c r="GV808" s="43"/>
      <c r="GW808" s="43"/>
      <c r="GX808" s="43"/>
      <c r="GY808" s="43"/>
      <c r="GZ808" s="43"/>
      <c r="HA808" s="43"/>
      <c r="HB808" s="43"/>
    </row>
    <row r="809" spans="1:210" x14ac:dyDescent="0.6">
      <c r="A809" s="327">
        <v>44</v>
      </c>
      <c r="B809" s="198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  <c r="AH809" s="43"/>
      <c r="AI809" s="43"/>
      <c r="AJ809" s="43"/>
      <c r="AK809" s="43"/>
      <c r="AL809" s="43"/>
      <c r="AM809" s="43"/>
      <c r="AN809" s="43"/>
      <c r="AO809" s="43"/>
      <c r="AP809" s="43"/>
      <c r="AQ809" s="43"/>
      <c r="AR809" s="43"/>
      <c r="AS809" s="43"/>
      <c r="AT809" s="43"/>
      <c r="AU809" s="43"/>
      <c r="AV809" s="43"/>
      <c r="AW809" s="43"/>
      <c r="AX809" s="43"/>
      <c r="AY809" s="43"/>
      <c r="AZ809" s="43"/>
      <c r="BA809" s="308"/>
      <c r="BB809" s="43"/>
      <c r="BC809" s="43"/>
      <c r="BD809" s="43"/>
      <c r="BE809" s="43"/>
      <c r="BF809" s="43"/>
      <c r="BG809" s="43"/>
      <c r="BH809" s="43"/>
      <c r="BI809" s="43"/>
      <c r="BJ809" s="43"/>
      <c r="BK809" s="43"/>
      <c r="BL809" s="43"/>
      <c r="BM809" s="43"/>
      <c r="BN809" s="43"/>
      <c r="BO809" s="43"/>
      <c r="BP809" s="43"/>
      <c r="BQ809" s="43"/>
      <c r="BR809" s="43"/>
      <c r="BS809" s="43"/>
      <c r="BT809" s="43"/>
      <c r="BU809" s="43"/>
      <c r="BV809" s="43"/>
      <c r="BW809" s="43"/>
      <c r="BX809" s="43"/>
      <c r="BY809" s="43"/>
      <c r="BZ809" s="43"/>
      <c r="CA809" s="43"/>
      <c r="CB809" s="43"/>
      <c r="CC809" s="43"/>
      <c r="CD809" s="43"/>
      <c r="CE809" s="43"/>
      <c r="CF809" s="43"/>
      <c r="CG809" s="43"/>
      <c r="CH809" s="43"/>
      <c r="CI809" s="43"/>
      <c r="CJ809" s="43"/>
      <c r="CK809" s="43"/>
      <c r="CL809" s="43"/>
      <c r="CM809" s="43"/>
      <c r="CN809" s="43"/>
      <c r="CO809" s="43"/>
      <c r="CP809" s="43"/>
      <c r="CQ809" s="43"/>
      <c r="CR809" s="43"/>
      <c r="CS809" s="43"/>
      <c r="CT809" s="43"/>
      <c r="CU809" s="43"/>
      <c r="CV809" s="43"/>
      <c r="CW809" s="43"/>
      <c r="CX809" s="43"/>
      <c r="CY809" s="43"/>
      <c r="CZ809" s="43"/>
      <c r="DA809" s="43"/>
      <c r="DC809" s="198"/>
      <c r="DD809" s="43"/>
      <c r="DE809" s="43"/>
      <c r="DF809" s="43"/>
      <c r="DG809" s="43"/>
      <c r="DH809" s="43"/>
      <c r="DI809" s="43"/>
      <c r="DJ809" s="43"/>
      <c r="DK809" s="43"/>
      <c r="DL809" s="43"/>
      <c r="DM809" s="43"/>
      <c r="DN809" s="43"/>
      <c r="DO809" s="43"/>
      <c r="DP809" s="43"/>
      <c r="DQ809" s="43"/>
      <c r="DR809" s="43"/>
      <c r="DS809" s="43"/>
      <c r="DT809" s="43"/>
      <c r="DU809" s="43"/>
      <c r="DV809" s="43"/>
      <c r="DW809" s="43"/>
      <c r="DX809" s="43"/>
      <c r="DY809" s="43"/>
      <c r="DZ809" s="43"/>
      <c r="EA809" s="43"/>
      <c r="EB809" s="43"/>
      <c r="EC809" s="43"/>
      <c r="ED809" s="43"/>
      <c r="EE809" s="43"/>
      <c r="EF809" s="43"/>
      <c r="EG809" s="43"/>
      <c r="EH809" s="43"/>
      <c r="EI809" s="43"/>
      <c r="EJ809" s="43"/>
      <c r="EK809" s="43"/>
      <c r="EL809" s="43"/>
      <c r="EM809" s="43"/>
      <c r="EN809" s="43"/>
      <c r="EO809" s="43"/>
      <c r="EP809" s="43"/>
      <c r="EQ809" s="43"/>
      <c r="ER809" s="43"/>
      <c r="ES809" s="43"/>
      <c r="ET809" s="43"/>
      <c r="EU809" s="43"/>
      <c r="EV809" s="43"/>
      <c r="EW809" s="43"/>
      <c r="EX809" s="43"/>
      <c r="EY809" s="43"/>
      <c r="EZ809" s="43"/>
      <c r="FA809" s="43"/>
      <c r="FB809" s="308"/>
      <c r="FC809" s="43"/>
      <c r="FD809" s="43"/>
      <c r="FE809" s="43"/>
      <c r="FF809" s="43"/>
      <c r="FG809" s="43"/>
      <c r="FH809" s="43"/>
      <c r="FI809" s="43"/>
      <c r="FJ809" s="43"/>
      <c r="FK809" s="43"/>
      <c r="FL809" s="43"/>
      <c r="FM809" s="43"/>
      <c r="FN809" s="43"/>
      <c r="FO809" s="43"/>
      <c r="FP809" s="43"/>
      <c r="FQ809" s="43"/>
      <c r="FR809" s="43"/>
      <c r="FS809" s="43"/>
      <c r="FT809" s="43"/>
      <c r="FU809" s="43"/>
      <c r="FV809" s="43"/>
      <c r="FW809" s="43"/>
      <c r="FX809" s="43"/>
      <c r="FY809" s="43"/>
      <c r="FZ809" s="43"/>
      <c r="GA809" s="43"/>
      <c r="GB809" s="43"/>
      <c r="GC809" s="43"/>
      <c r="GD809" s="43"/>
      <c r="GE809" s="43"/>
      <c r="GF809" s="43"/>
      <c r="GG809" s="43"/>
      <c r="GH809" s="43"/>
      <c r="GI809" s="43"/>
      <c r="GJ809" s="43"/>
      <c r="GK809" s="43"/>
      <c r="GL809" s="43"/>
      <c r="GM809" s="43"/>
      <c r="GN809" s="43"/>
      <c r="GO809" s="43"/>
      <c r="GP809" s="43"/>
      <c r="GQ809" s="43"/>
      <c r="GR809" s="43"/>
      <c r="GS809" s="43"/>
      <c r="GT809" s="43"/>
      <c r="GU809" s="43"/>
      <c r="GV809" s="43"/>
      <c r="GW809" s="43"/>
      <c r="GX809" s="43"/>
      <c r="GY809" s="43"/>
      <c r="GZ809" s="43"/>
      <c r="HA809" s="43"/>
      <c r="HB809" s="43"/>
    </row>
    <row r="810" spans="1:210" x14ac:dyDescent="0.6">
      <c r="A810" s="327">
        <v>45</v>
      </c>
      <c r="B810" s="198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  <c r="AH810" s="43"/>
      <c r="AI810" s="43"/>
      <c r="AJ810" s="43"/>
      <c r="AK810" s="43"/>
      <c r="AL810" s="43"/>
      <c r="AM810" s="43"/>
      <c r="AN810" s="43"/>
      <c r="AO810" s="43"/>
      <c r="AP810" s="43"/>
      <c r="AQ810" s="43"/>
      <c r="AR810" s="43"/>
      <c r="AS810" s="43"/>
      <c r="AT810" s="43"/>
      <c r="AU810" s="43"/>
      <c r="AV810" s="43"/>
      <c r="AW810" s="43"/>
      <c r="AX810" s="43"/>
      <c r="AY810" s="43"/>
      <c r="AZ810" s="43"/>
      <c r="BA810" s="308"/>
      <c r="BB810" s="43"/>
      <c r="BC810" s="43"/>
      <c r="BD810" s="43"/>
      <c r="BE810" s="43"/>
      <c r="BF810" s="43"/>
      <c r="BG810" s="43"/>
      <c r="BH810" s="43"/>
      <c r="BI810" s="43"/>
      <c r="BJ810" s="43"/>
      <c r="BK810" s="43"/>
      <c r="BL810" s="43"/>
      <c r="BM810" s="43"/>
      <c r="BN810" s="43"/>
      <c r="BO810" s="43"/>
      <c r="BP810" s="43"/>
      <c r="BQ810" s="43"/>
      <c r="BR810" s="43"/>
      <c r="BS810" s="43"/>
      <c r="BT810" s="43"/>
      <c r="BU810" s="43"/>
      <c r="BV810" s="43"/>
      <c r="BW810" s="43"/>
      <c r="BX810" s="43"/>
      <c r="BY810" s="43"/>
      <c r="BZ810" s="43"/>
      <c r="CA810" s="43"/>
      <c r="CB810" s="43"/>
      <c r="CC810" s="43"/>
      <c r="CD810" s="43"/>
      <c r="CE810" s="43"/>
      <c r="CF810" s="43"/>
      <c r="CG810" s="43"/>
      <c r="CH810" s="43"/>
      <c r="CI810" s="43"/>
      <c r="CJ810" s="43"/>
      <c r="CK810" s="43"/>
      <c r="CL810" s="43"/>
      <c r="CM810" s="43"/>
      <c r="CN810" s="43"/>
      <c r="CO810" s="43"/>
      <c r="CP810" s="43"/>
      <c r="CQ810" s="43"/>
      <c r="CR810" s="43"/>
      <c r="CS810" s="43"/>
      <c r="CT810" s="43"/>
      <c r="CU810" s="43"/>
      <c r="CV810" s="43"/>
      <c r="CW810" s="43"/>
      <c r="CX810" s="43"/>
      <c r="CY810" s="43"/>
      <c r="CZ810" s="43"/>
      <c r="DA810" s="43"/>
      <c r="DC810" s="198"/>
      <c r="DD810" s="43"/>
      <c r="DE810" s="43"/>
      <c r="DF810" s="43"/>
      <c r="DG810" s="43"/>
      <c r="DH810" s="43"/>
      <c r="DI810" s="43"/>
      <c r="DJ810" s="43"/>
      <c r="DK810" s="43"/>
      <c r="DL810" s="43"/>
      <c r="DM810" s="43"/>
      <c r="DN810" s="43"/>
      <c r="DO810" s="43"/>
      <c r="DP810" s="43"/>
      <c r="DQ810" s="43"/>
      <c r="DR810" s="43"/>
      <c r="DS810" s="43"/>
      <c r="DT810" s="43"/>
      <c r="DU810" s="43"/>
      <c r="DV810" s="43"/>
      <c r="DW810" s="43"/>
      <c r="DX810" s="43"/>
      <c r="DY810" s="43"/>
      <c r="DZ810" s="43"/>
      <c r="EA810" s="43"/>
      <c r="EB810" s="43"/>
      <c r="EC810" s="43"/>
      <c r="ED810" s="43"/>
      <c r="EE810" s="43"/>
      <c r="EF810" s="43"/>
      <c r="EG810" s="43"/>
      <c r="EH810" s="43"/>
      <c r="EI810" s="43"/>
      <c r="EJ810" s="43"/>
      <c r="EK810" s="43"/>
      <c r="EL810" s="43"/>
      <c r="EM810" s="43"/>
      <c r="EN810" s="43"/>
      <c r="EO810" s="43"/>
      <c r="EP810" s="43"/>
      <c r="EQ810" s="43"/>
      <c r="ER810" s="43"/>
      <c r="ES810" s="43"/>
      <c r="ET810" s="43"/>
      <c r="EU810" s="43"/>
      <c r="EV810" s="43"/>
      <c r="EW810" s="43"/>
      <c r="EX810" s="43"/>
      <c r="EY810" s="43"/>
      <c r="EZ810" s="43"/>
      <c r="FA810" s="43"/>
      <c r="FB810" s="308"/>
      <c r="FC810" s="43"/>
      <c r="FD810" s="43"/>
      <c r="FE810" s="43"/>
      <c r="FF810" s="43"/>
      <c r="FG810" s="43"/>
      <c r="FH810" s="43"/>
      <c r="FI810" s="43"/>
      <c r="FJ810" s="43"/>
      <c r="FK810" s="43"/>
      <c r="FL810" s="43"/>
      <c r="FM810" s="43"/>
      <c r="FN810" s="43"/>
      <c r="FO810" s="43"/>
      <c r="FP810" s="43"/>
      <c r="FQ810" s="43"/>
      <c r="FR810" s="43"/>
      <c r="FS810" s="43"/>
      <c r="FT810" s="43"/>
      <c r="FU810" s="43"/>
      <c r="FV810" s="43"/>
      <c r="FW810" s="43"/>
      <c r="FX810" s="43"/>
      <c r="FY810" s="43"/>
      <c r="FZ810" s="43"/>
      <c r="GA810" s="43"/>
      <c r="GB810" s="43"/>
      <c r="GC810" s="43"/>
      <c r="GD810" s="43"/>
      <c r="GE810" s="43"/>
      <c r="GF810" s="43"/>
      <c r="GG810" s="43"/>
      <c r="GH810" s="43"/>
      <c r="GI810" s="43"/>
      <c r="GJ810" s="43"/>
      <c r="GK810" s="43"/>
      <c r="GL810" s="43"/>
      <c r="GM810" s="43"/>
      <c r="GN810" s="43"/>
      <c r="GO810" s="43"/>
      <c r="GP810" s="43"/>
      <c r="GQ810" s="43"/>
      <c r="GR810" s="43"/>
      <c r="GS810" s="43"/>
      <c r="GT810" s="43"/>
      <c r="GU810" s="43"/>
      <c r="GV810" s="43"/>
      <c r="GW810" s="43"/>
      <c r="GX810" s="43"/>
      <c r="GY810" s="43"/>
      <c r="GZ810" s="43"/>
      <c r="HA810" s="43"/>
      <c r="HB810" s="43"/>
    </row>
    <row r="811" spans="1:210" x14ac:dyDescent="0.6">
      <c r="A811" s="327">
        <v>46</v>
      </c>
      <c r="B811" s="198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  <c r="AH811" s="43"/>
      <c r="AI811" s="43"/>
      <c r="AJ811" s="43"/>
      <c r="AK811" s="43"/>
      <c r="AL811" s="43"/>
      <c r="AM811" s="43"/>
      <c r="AN811" s="43"/>
      <c r="AO811" s="43"/>
      <c r="AP811" s="43"/>
      <c r="AQ811" s="43"/>
      <c r="AR811" s="43"/>
      <c r="AS811" s="43"/>
      <c r="AT811" s="43"/>
      <c r="AU811" s="43"/>
      <c r="AV811" s="43"/>
      <c r="AW811" s="43"/>
      <c r="AX811" s="43"/>
      <c r="AY811" s="43"/>
      <c r="AZ811" s="43"/>
      <c r="BA811" s="308"/>
      <c r="BB811" s="43"/>
      <c r="BC811" s="43"/>
      <c r="BD811" s="43"/>
      <c r="BE811" s="43"/>
      <c r="BF811" s="43"/>
      <c r="BG811" s="43"/>
      <c r="BH811" s="43"/>
      <c r="BI811" s="43"/>
      <c r="BJ811" s="43"/>
      <c r="BK811" s="43"/>
      <c r="BL811" s="43"/>
      <c r="BM811" s="43"/>
      <c r="BN811" s="43"/>
      <c r="BO811" s="43"/>
      <c r="BP811" s="43"/>
      <c r="BQ811" s="43"/>
      <c r="BR811" s="43"/>
      <c r="BS811" s="43"/>
      <c r="BT811" s="43"/>
      <c r="BU811" s="43"/>
      <c r="BV811" s="43"/>
      <c r="BW811" s="43"/>
      <c r="BX811" s="43"/>
      <c r="BY811" s="43"/>
      <c r="BZ811" s="43"/>
      <c r="CA811" s="43"/>
      <c r="CB811" s="43"/>
      <c r="CC811" s="43"/>
      <c r="CD811" s="43"/>
      <c r="CE811" s="43"/>
      <c r="CF811" s="43"/>
      <c r="CG811" s="43"/>
      <c r="CH811" s="43"/>
      <c r="CI811" s="43"/>
      <c r="CJ811" s="43"/>
      <c r="CK811" s="43"/>
      <c r="CL811" s="43"/>
      <c r="CM811" s="43"/>
      <c r="CN811" s="43"/>
      <c r="CO811" s="43"/>
      <c r="CP811" s="43"/>
      <c r="CQ811" s="43"/>
      <c r="CR811" s="43"/>
      <c r="CS811" s="43"/>
      <c r="CT811" s="43"/>
      <c r="CU811" s="43"/>
      <c r="CV811" s="43"/>
      <c r="CW811" s="43"/>
      <c r="CX811" s="43"/>
      <c r="CY811" s="43"/>
      <c r="CZ811" s="43"/>
      <c r="DA811" s="43"/>
      <c r="DC811" s="198"/>
      <c r="DD811" s="43"/>
      <c r="DE811" s="43"/>
      <c r="DF811" s="43"/>
      <c r="DG811" s="43"/>
      <c r="DH811" s="43"/>
      <c r="DI811" s="43"/>
      <c r="DJ811" s="43"/>
      <c r="DK811" s="43"/>
      <c r="DL811" s="43"/>
      <c r="DM811" s="43"/>
      <c r="DN811" s="43"/>
      <c r="DO811" s="43"/>
      <c r="DP811" s="43"/>
      <c r="DQ811" s="43"/>
      <c r="DR811" s="43"/>
      <c r="DS811" s="43"/>
      <c r="DT811" s="43"/>
      <c r="DU811" s="43"/>
      <c r="DV811" s="43"/>
      <c r="DW811" s="43"/>
      <c r="DX811" s="43"/>
      <c r="DY811" s="43"/>
      <c r="DZ811" s="43"/>
      <c r="EA811" s="43"/>
      <c r="EB811" s="43"/>
      <c r="EC811" s="43"/>
      <c r="ED811" s="43"/>
      <c r="EE811" s="43"/>
      <c r="EF811" s="43"/>
      <c r="EG811" s="43"/>
      <c r="EH811" s="43"/>
      <c r="EI811" s="43"/>
      <c r="EJ811" s="43"/>
      <c r="EK811" s="43"/>
      <c r="EL811" s="43"/>
      <c r="EM811" s="43"/>
      <c r="EN811" s="43"/>
      <c r="EO811" s="43"/>
      <c r="EP811" s="43"/>
      <c r="EQ811" s="43"/>
      <c r="ER811" s="43"/>
      <c r="ES811" s="43"/>
      <c r="ET811" s="43"/>
      <c r="EU811" s="43"/>
      <c r="EV811" s="43"/>
      <c r="EW811" s="43"/>
      <c r="EX811" s="43"/>
      <c r="EY811" s="43"/>
      <c r="EZ811" s="43"/>
      <c r="FA811" s="43"/>
      <c r="FB811" s="308"/>
      <c r="FC811" s="43"/>
      <c r="FD811" s="43"/>
      <c r="FE811" s="43"/>
      <c r="FF811" s="43"/>
      <c r="FG811" s="43"/>
      <c r="FH811" s="43"/>
      <c r="FI811" s="43"/>
      <c r="FJ811" s="43"/>
      <c r="FK811" s="43"/>
      <c r="FL811" s="43"/>
      <c r="FM811" s="43"/>
      <c r="FN811" s="43"/>
      <c r="FO811" s="43"/>
      <c r="FP811" s="43"/>
      <c r="FQ811" s="43"/>
      <c r="FR811" s="43"/>
      <c r="FS811" s="43"/>
      <c r="FT811" s="43"/>
      <c r="FU811" s="43"/>
      <c r="FV811" s="43"/>
      <c r="FW811" s="43"/>
      <c r="FX811" s="43"/>
      <c r="FY811" s="43"/>
      <c r="FZ811" s="43"/>
      <c r="GA811" s="43"/>
      <c r="GB811" s="43"/>
      <c r="GC811" s="43"/>
      <c r="GD811" s="43"/>
      <c r="GE811" s="43"/>
      <c r="GF811" s="43"/>
      <c r="GG811" s="43"/>
      <c r="GH811" s="43"/>
      <c r="GI811" s="43"/>
      <c r="GJ811" s="43"/>
      <c r="GK811" s="43"/>
      <c r="GL811" s="43"/>
      <c r="GM811" s="43"/>
      <c r="GN811" s="43"/>
      <c r="GO811" s="43"/>
      <c r="GP811" s="43"/>
      <c r="GQ811" s="43"/>
      <c r="GR811" s="43"/>
      <c r="GS811" s="43"/>
      <c r="GT811" s="43"/>
      <c r="GU811" s="43"/>
      <c r="GV811" s="43"/>
      <c r="GW811" s="43"/>
      <c r="GX811" s="43"/>
      <c r="GY811" s="43"/>
      <c r="GZ811" s="43"/>
      <c r="HA811" s="43"/>
      <c r="HB811" s="43"/>
    </row>
    <row r="812" spans="1:210" x14ac:dyDescent="0.6">
      <c r="A812" s="327">
        <v>47</v>
      </c>
      <c r="B812" s="198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  <c r="AH812" s="43"/>
      <c r="AI812" s="43"/>
      <c r="AJ812" s="43"/>
      <c r="AK812" s="43"/>
      <c r="AL812" s="43"/>
      <c r="AM812" s="43"/>
      <c r="AN812" s="43"/>
      <c r="AO812" s="43"/>
      <c r="AP812" s="43"/>
      <c r="AQ812" s="43"/>
      <c r="AR812" s="43"/>
      <c r="AS812" s="43"/>
      <c r="AT812" s="43"/>
      <c r="AU812" s="43"/>
      <c r="AV812" s="43"/>
      <c r="AW812" s="43"/>
      <c r="AX812" s="43"/>
      <c r="AY812" s="43"/>
      <c r="AZ812" s="43"/>
      <c r="BA812" s="308"/>
      <c r="BB812" s="43"/>
      <c r="BC812" s="43"/>
      <c r="BD812" s="43"/>
      <c r="BE812" s="43"/>
      <c r="BF812" s="43"/>
      <c r="BG812" s="43"/>
      <c r="BH812" s="43"/>
      <c r="BI812" s="43"/>
      <c r="BJ812" s="43"/>
      <c r="BK812" s="43"/>
      <c r="BL812" s="43"/>
      <c r="BM812" s="43"/>
      <c r="BN812" s="43"/>
      <c r="BO812" s="43"/>
      <c r="BP812" s="43"/>
      <c r="BQ812" s="43"/>
      <c r="BR812" s="43"/>
      <c r="BS812" s="43"/>
      <c r="BT812" s="43"/>
      <c r="BU812" s="43"/>
      <c r="BV812" s="43"/>
      <c r="BW812" s="43"/>
      <c r="BX812" s="43"/>
      <c r="BY812" s="43"/>
      <c r="BZ812" s="43"/>
      <c r="CA812" s="43"/>
      <c r="CB812" s="43"/>
      <c r="CC812" s="43"/>
      <c r="CD812" s="43"/>
      <c r="CE812" s="43"/>
      <c r="CF812" s="43"/>
      <c r="CG812" s="43"/>
      <c r="CH812" s="43"/>
      <c r="CI812" s="43"/>
      <c r="CJ812" s="43"/>
      <c r="CK812" s="43"/>
      <c r="CL812" s="43"/>
      <c r="CM812" s="43"/>
      <c r="CN812" s="43"/>
      <c r="CO812" s="43"/>
      <c r="CP812" s="43"/>
      <c r="CQ812" s="43"/>
      <c r="CR812" s="43"/>
      <c r="CS812" s="43"/>
      <c r="CT812" s="43"/>
      <c r="CU812" s="43"/>
      <c r="CV812" s="43"/>
      <c r="CW812" s="43"/>
      <c r="CX812" s="43"/>
      <c r="CY812" s="43"/>
      <c r="CZ812" s="43"/>
      <c r="DA812" s="43"/>
      <c r="DC812" s="198"/>
      <c r="DD812" s="43"/>
      <c r="DE812" s="43"/>
      <c r="DF812" s="43"/>
      <c r="DG812" s="43"/>
      <c r="DH812" s="43"/>
      <c r="DI812" s="43"/>
      <c r="DJ812" s="43"/>
      <c r="DK812" s="43"/>
      <c r="DL812" s="43"/>
      <c r="DM812" s="43"/>
      <c r="DN812" s="43"/>
      <c r="DO812" s="43"/>
      <c r="DP812" s="43"/>
      <c r="DQ812" s="43"/>
      <c r="DR812" s="43"/>
      <c r="DS812" s="43"/>
      <c r="DT812" s="43"/>
      <c r="DU812" s="43"/>
      <c r="DV812" s="43"/>
      <c r="DW812" s="43"/>
      <c r="DX812" s="43"/>
      <c r="DY812" s="43"/>
      <c r="DZ812" s="43"/>
      <c r="EA812" s="43"/>
      <c r="EB812" s="43"/>
      <c r="EC812" s="43"/>
      <c r="ED812" s="43"/>
      <c r="EE812" s="43"/>
      <c r="EF812" s="43"/>
      <c r="EG812" s="43"/>
      <c r="EH812" s="43"/>
      <c r="EI812" s="43"/>
      <c r="EJ812" s="43"/>
      <c r="EK812" s="43"/>
      <c r="EL812" s="43"/>
      <c r="EM812" s="43"/>
      <c r="EN812" s="43"/>
      <c r="EO812" s="43"/>
      <c r="EP812" s="43"/>
      <c r="EQ812" s="43"/>
      <c r="ER812" s="43"/>
      <c r="ES812" s="43"/>
      <c r="ET812" s="43"/>
      <c r="EU812" s="43"/>
      <c r="EV812" s="43"/>
      <c r="EW812" s="43"/>
      <c r="EX812" s="43"/>
      <c r="EY812" s="43"/>
      <c r="EZ812" s="43"/>
      <c r="FA812" s="43"/>
      <c r="FB812" s="308"/>
      <c r="FC812" s="43"/>
      <c r="FD812" s="43"/>
      <c r="FE812" s="43"/>
      <c r="FF812" s="43"/>
      <c r="FG812" s="43"/>
      <c r="FH812" s="43"/>
      <c r="FI812" s="43"/>
      <c r="FJ812" s="43"/>
      <c r="FK812" s="43"/>
      <c r="FL812" s="43"/>
      <c r="FM812" s="43"/>
      <c r="FN812" s="43"/>
      <c r="FO812" s="43"/>
      <c r="FP812" s="43"/>
      <c r="FQ812" s="43"/>
      <c r="FR812" s="43"/>
      <c r="FS812" s="43"/>
      <c r="FT812" s="43"/>
      <c r="FU812" s="43"/>
      <c r="FV812" s="43"/>
      <c r="FW812" s="43"/>
      <c r="FX812" s="43"/>
      <c r="FY812" s="43"/>
      <c r="FZ812" s="43"/>
      <c r="GA812" s="43"/>
      <c r="GB812" s="43"/>
      <c r="GC812" s="43"/>
      <c r="GD812" s="43"/>
      <c r="GE812" s="43"/>
      <c r="GF812" s="43"/>
      <c r="GG812" s="43"/>
      <c r="GH812" s="43"/>
      <c r="GI812" s="43"/>
      <c r="GJ812" s="43"/>
      <c r="GK812" s="43"/>
      <c r="GL812" s="43"/>
      <c r="GM812" s="43"/>
      <c r="GN812" s="43"/>
      <c r="GO812" s="43"/>
      <c r="GP812" s="43"/>
      <c r="GQ812" s="43"/>
      <c r="GR812" s="43"/>
      <c r="GS812" s="43"/>
      <c r="GT812" s="43"/>
      <c r="GU812" s="43"/>
      <c r="GV812" s="43"/>
      <c r="GW812" s="43"/>
      <c r="GX812" s="43"/>
      <c r="GY812" s="43"/>
      <c r="GZ812" s="43"/>
      <c r="HA812" s="43"/>
      <c r="HB812" s="43"/>
    </row>
    <row r="813" spans="1:210" x14ac:dyDescent="0.6">
      <c r="A813" s="327">
        <v>48</v>
      </c>
      <c r="B813" s="198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  <c r="AH813" s="43"/>
      <c r="AI813" s="43"/>
      <c r="AJ813" s="43"/>
      <c r="AK813" s="43"/>
      <c r="AL813" s="43"/>
      <c r="AM813" s="43"/>
      <c r="AN813" s="43"/>
      <c r="AO813" s="43"/>
      <c r="AP813" s="43"/>
      <c r="AQ813" s="43"/>
      <c r="AR813" s="43"/>
      <c r="AS813" s="43"/>
      <c r="AT813" s="43"/>
      <c r="AU813" s="43"/>
      <c r="AV813" s="43"/>
      <c r="AW813" s="43"/>
      <c r="AX813" s="43"/>
      <c r="AY813" s="43"/>
      <c r="AZ813" s="43"/>
      <c r="BA813" s="308"/>
      <c r="BB813" s="43"/>
      <c r="BC813" s="43"/>
      <c r="BD813" s="43"/>
      <c r="BE813" s="43"/>
      <c r="BF813" s="43"/>
      <c r="BG813" s="43"/>
      <c r="BH813" s="43"/>
      <c r="BI813" s="43"/>
      <c r="BJ813" s="43"/>
      <c r="BK813" s="43"/>
      <c r="BL813" s="43"/>
      <c r="BM813" s="43"/>
      <c r="BN813" s="43"/>
      <c r="BO813" s="43"/>
      <c r="BP813" s="43"/>
      <c r="BQ813" s="43"/>
      <c r="BR813" s="43"/>
      <c r="BS813" s="43"/>
      <c r="BT813" s="43"/>
      <c r="BU813" s="43"/>
      <c r="BV813" s="43"/>
      <c r="BW813" s="43"/>
      <c r="BX813" s="43"/>
      <c r="BY813" s="43"/>
      <c r="BZ813" s="43"/>
      <c r="CA813" s="43"/>
      <c r="CB813" s="43"/>
      <c r="CC813" s="43"/>
      <c r="CD813" s="43"/>
      <c r="CE813" s="43"/>
      <c r="CF813" s="43"/>
      <c r="CG813" s="43"/>
      <c r="CH813" s="43"/>
      <c r="CI813" s="43"/>
      <c r="CJ813" s="43"/>
      <c r="CK813" s="43"/>
      <c r="CL813" s="43"/>
      <c r="CM813" s="43"/>
      <c r="CN813" s="43"/>
      <c r="CO813" s="43"/>
      <c r="CP813" s="43"/>
      <c r="CQ813" s="43"/>
      <c r="CR813" s="43"/>
      <c r="CS813" s="43"/>
      <c r="CT813" s="43"/>
      <c r="CU813" s="43"/>
      <c r="CV813" s="43"/>
      <c r="CW813" s="43"/>
      <c r="CX813" s="43"/>
      <c r="CY813" s="43"/>
      <c r="CZ813" s="43"/>
      <c r="DA813" s="43"/>
      <c r="DC813" s="198"/>
      <c r="DD813" s="43"/>
      <c r="DE813" s="43"/>
      <c r="DF813" s="43"/>
      <c r="DG813" s="43"/>
      <c r="DH813" s="43"/>
      <c r="DI813" s="43"/>
      <c r="DJ813" s="43"/>
      <c r="DK813" s="43"/>
      <c r="DL813" s="43"/>
      <c r="DM813" s="43"/>
      <c r="DN813" s="43"/>
      <c r="DO813" s="43"/>
      <c r="DP813" s="43"/>
      <c r="DQ813" s="43"/>
      <c r="DR813" s="43"/>
      <c r="DS813" s="43"/>
      <c r="DT813" s="43"/>
      <c r="DU813" s="43"/>
      <c r="DV813" s="43"/>
      <c r="DW813" s="43"/>
      <c r="DX813" s="43"/>
      <c r="DY813" s="43"/>
      <c r="DZ813" s="43"/>
      <c r="EA813" s="43"/>
      <c r="EB813" s="43"/>
      <c r="EC813" s="43"/>
      <c r="ED813" s="43"/>
      <c r="EE813" s="43"/>
      <c r="EF813" s="43"/>
      <c r="EG813" s="43"/>
      <c r="EH813" s="43"/>
      <c r="EI813" s="43"/>
      <c r="EJ813" s="43"/>
      <c r="EK813" s="43"/>
      <c r="EL813" s="43"/>
      <c r="EM813" s="43"/>
      <c r="EN813" s="43"/>
      <c r="EO813" s="43"/>
      <c r="EP813" s="43"/>
      <c r="EQ813" s="43"/>
      <c r="ER813" s="43"/>
      <c r="ES813" s="43"/>
      <c r="ET813" s="43"/>
      <c r="EU813" s="43"/>
      <c r="EV813" s="43"/>
      <c r="EW813" s="43"/>
      <c r="EX813" s="43"/>
      <c r="EY813" s="43"/>
      <c r="EZ813" s="43"/>
      <c r="FA813" s="43"/>
      <c r="FB813" s="308"/>
      <c r="FC813" s="43"/>
      <c r="FD813" s="43"/>
      <c r="FE813" s="43"/>
      <c r="FF813" s="43"/>
      <c r="FG813" s="43"/>
      <c r="FH813" s="43"/>
      <c r="FI813" s="43"/>
      <c r="FJ813" s="43"/>
      <c r="FK813" s="43"/>
      <c r="FL813" s="43"/>
      <c r="FM813" s="43"/>
      <c r="FN813" s="43"/>
      <c r="FO813" s="43"/>
      <c r="FP813" s="43"/>
      <c r="FQ813" s="43"/>
      <c r="FR813" s="43"/>
      <c r="FS813" s="43"/>
      <c r="FT813" s="43"/>
      <c r="FU813" s="43"/>
      <c r="FV813" s="43"/>
      <c r="FW813" s="43"/>
      <c r="FX813" s="43"/>
      <c r="FY813" s="43"/>
      <c r="FZ813" s="43"/>
      <c r="GA813" s="43"/>
      <c r="GB813" s="43"/>
      <c r="GC813" s="43"/>
      <c r="GD813" s="43"/>
      <c r="GE813" s="43"/>
      <c r="GF813" s="43"/>
      <c r="GG813" s="43"/>
      <c r="GH813" s="43"/>
      <c r="GI813" s="43"/>
      <c r="GJ813" s="43"/>
      <c r="GK813" s="43"/>
      <c r="GL813" s="43"/>
      <c r="GM813" s="43"/>
      <c r="GN813" s="43"/>
      <c r="GO813" s="43"/>
      <c r="GP813" s="43"/>
      <c r="GQ813" s="43"/>
      <c r="GR813" s="43"/>
      <c r="GS813" s="43"/>
      <c r="GT813" s="43"/>
      <c r="GU813" s="43"/>
      <c r="GV813" s="43"/>
      <c r="GW813" s="43"/>
      <c r="GX813" s="43"/>
      <c r="GY813" s="43"/>
      <c r="GZ813" s="43"/>
      <c r="HA813" s="43"/>
      <c r="HB813" s="43"/>
    </row>
    <row r="814" spans="1:210" x14ac:dyDescent="0.6">
      <c r="A814" s="327">
        <v>49</v>
      </c>
      <c r="B814" s="198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  <c r="AH814" s="43"/>
      <c r="AI814" s="43"/>
      <c r="AJ814" s="43"/>
      <c r="AK814" s="43"/>
      <c r="AL814" s="43"/>
      <c r="AM814" s="43"/>
      <c r="AN814" s="43"/>
      <c r="AO814" s="43"/>
      <c r="AP814" s="43"/>
      <c r="AQ814" s="43"/>
      <c r="AR814" s="43"/>
      <c r="AS814" s="43"/>
      <c r="AT814" s="43"/>
      <c r="AU814" s="43"/>
      <c r="AV814" s="43"/>
      <c r="AW814" s="43"/>
      <c r="AX814" s="43"/>
      <c r="AY814" s="43"/>
      <c r="AZ814" s="43"/>
      <c r="BA814" s="308"/>
      <c r="BB814" s="43"/>
      <c r="BC814" s="43"/>
      <c r="BD814" s="43"/>
      <c r="BE814" s="43"/>
      <c r="BF814" s="43"/>
      <c r="BG814" s="43"/>
      <c r="BH814" s="43"/>
      <c r="BI814" s="43"/>
      <c r="BJ814" s="43"/>
      <c r="BK814" s="43"/>
      <c r="BL814" s="43"/>
      <c r="BM814" s="43"/>
      <c r="BN814" s="43"/>
      <c r="BO814" s="43"/>
      <c r="BP814" s="43"/>
      <c r="BQ814" s="43"/>
      <c r="BR814" s="43"/>
      <c r="BS814" s="43"/>
      <c r="BT814" s="43"/>
      <c r="BU814" s="43"/>
      <c r="BV814" s="43"/>
      <c r="BW814" s="43"/>
      <c r="BX814" s="43"/>
      <c r="BY814" s="43"/>
      <c r="BZ814" s="43"/>
      <c r="CA814" s="43"/>
      <c r="CB814" s="43"/>
      <c r="CC814" s="43"/>
      <c r="CD814" s="43"/>
      <c r="CE814" s="43"/>
      <c r="CF814" s="43"/>
      <c r="CG814" s="43"/>
      <c r="CH814" s="43"/>
      <c r="CI814" s="43"/>
      <c r="CJ814" s="43"/>
      <c r="CK814" s="43"/>
      <c r="CL814" s="43"/>
      <c r="CM814" s="43"/>
      <c r="CN814" s="43"/>
      <c r="CO814" s="43"/>
      <c r="CP814" s="43"/>
      <c r="CQ814" s="43"/>
      <c r="CR814" s="43"/>
      <c r="CS814" s="43"/>
      <c r="CT814" s="43"/>
      <c r="CU814" s="43"/>
      <c r="CV814" s="43"/>
      <c r="CW814" s="43"/>
      <c r="CX814" s="43"/>
      <c r="CY814" s="43"/>
      <c r="CZ814" s="43"/>
      <c r="DA814" s="43"/>
      <c r="DC814" s="198"/>
      <c r="DD814" s="43"/>
      <c r="DE814" s="43"/>
      <c r="DF814" s="43"/>
      <c r="DG814" s="43"/>
      <c r="DH814" s="43"/>
      <c r="DI814" s="43"/>
      <c r="DJ814" s="43"/>
      <c r="DK814" s="43"/>
      <c r="DL814" s="43"/>
      <c r="DM814" s="43"/>
      <c r="DN814" s="43"/>
      <c r="DO814" s="43"/>
      <c r="DP814" s="43"/>
      <c r="DQ814" s="43"/>
      <c r="DR814" s="43"/>
      <c r="DS814" s="43"/>
      <c r="DT814" s="43"/>
      <c r="DU814" s="43"/>
      <c r="DV814" s="43"/>
      <c r="DW814" s="43"/>
      <c r="DX814" s="43"/>
      <c r="DY814" s="43"/>
      <c r="DZ814" s="43"/>
      <c r="EA814" s="43"/>
      <c r="EB814" s="43"/>
      <c r="EC814" s="43"/>
      <c r="ED814" s="43"/>
      <c r="EE814" s="43"/>
      <c r="EF814" s="43"/>
      <c r="EG814" s="43"/>
      <c r="EH814" s="43"/>
      <c r="EI814" s="43"/>
      <c r="EJ814" s="43"/>
      <c r="EK814" s="43"/>
      <c r="EL814" s="43"/>
      <c r="EM814" s="43"/>
      <c r="EN814" s="43"/>
      <c r="EO814" s="43"/>
      <c r="EP814" s="43"/>
      <c r="EQ814" s="43"/>
      <c r="ER814" s="43"/>
      <c r="ES814" s="43"/>
      <c r="ET814" s="43"/>
      <c r="EU814" s="43"/>
      <c r="EV814" s="43"/>
      <c r="EW814" s="43"/>
      <c r="EX814" s="43"/>
      <c r="EY814" s="43"/>
      <c r="EZ814" s="43"/>
      <c r="FA814" s="43"/>
      <c r="FB814" s="308"/>
      <c r="FC814" s="43"/>
      <c r="FD814" s="43"/>
      <c r="FE814" s="43"/>
      <c r="FF814" s="43"/>
      <c r="FG814" s="43"/>
      <c r="FH814" s="43"/>
      <c r="FI814" s="43"/>
      <c r="FJ814" s="43"/>
      <c r="FK814" s="43"/>
      <c r="FL814" s="43"/>
      <c r="FM814" s="43"/>
      <c r="FN814" s="43"/>
      <c r="FO814" s="43"/>
      <c r="FP814" s="43"/>
      <c r="FQ814" s="43"/>
      <c r="FR814" s="43"/>
      <c r="FS814" s="43"/>
      <c r="FT814" s="43"/>
      <c r="FU814" s="43"/>
      <c r="FV814" s="43"/>
      <c r="FW814" s="43"/>
      <c r="FX814" s="43"/>
      <c r="FY814" s="43"/>
      <c r="FZ814" s="43"/>
      <c r="GA814" s="43"/>
      <c r="GB814" s="43"/>
      <c r="GC814" s="43"/>
      <c r="GD814" s="43"/>
      <c r="GE814" s="43"/>
      <c r="GF814" s="43"/>
      <c r="GG814" s="43"/>
      <c r="GH814" s="43"/>
      <c r="GI814" s="43"/>
      <c r="GJ814" s="43"/>
      <c r="GK814" s="43"/>
      <c r="GL814" s="43"/>
      <c r="GM814" s="43"/>
      <c r="GN814" s="43"/>
      <c r="GO814" s="43"/>
      <c r="GP814" s="43"/>
      <c r="GQ814" s="43"/>
      <c r="GR814" s="43"/>
      <c r="GS814" s="43"/>
      <c r="GT814" s="43"/>
      <c r="GU814" s="43"/>
      <c r="GV814" s="43"/>
      <c r="GW814" s="43"/>
      <c r="GX814" s="43"/>
      <c r="GY814" s="43"/>
      <c r="GZ814" s="43"/>
      <c r="HA814" s="43"/>
      <c r="HB814" s="43"/>
    </row>
    <row r="815" spans="1:210" x14ac:dyDescent="0.6">
      <c r="A815" s="327">
        <v>50</v>
      </c>
      <c r="B815" s="198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  <c r="AH815" s="43"/>
      <c r="AI815" s="43"/>
      <c r="AJ815" s="43"/>
      <c r="AK815" s="43"/>
      <c r="AL815" s="43"/>
      <c r="AM815" s="43"/>
      <c r="AN815" s="43"/>
      <c r="AO815" s="43"/>
      <c r="AP815" s="43"/>
      <c r="AQ815" s="43"/>
      <c r="AR815" s="43"/>
      <c r="AS815" s="43"/>
      <c r="AT815" s="43"/>
      <c r="AU815" s="43"/>
      <c r="AV815" s="43"/>
      <c r="AW815" s="43"/>
      <c r="AX815" s="43"/>
      <c r="AY815" s="43"/>
      <c r="AZ815" s="43"/>
      <c r="BA815" s="308"/>
      <c r="BB815" s="43"/>
      <c r="BC815" s="43"/>
      <c r="BD815" s="43"/>
      <c r="BE815" s="43"/>
      <c r="BF815" s="43"/>
      <c r="BG815" s="43"/>
      <c r="BH815" s="43"/>
      <c r="BI815" s="43"/>
      <c r="BJ815" s="43"/>
      <c r="BK815" s="43"/>
      <c r="BL815" s="43"/>
      <c r="BM815" s="43"/>
      <c r="BN815" s="43"/>
      <c r="BO815" s="43"/>
      <c r="BP815" s="43"/>
      <c r="BQ815" s="43"/>
      <c r="BR815" s="43"/>
      <c r="BS815" s="43"/>
      <c r="BT815" s="43"/>
      <c r="BU815" s="43"/>
      <c r="BV815" s="43"/>
      <c r="BW815" s="43"/>
      <c r="BX815" s="43"/>
      <c r="BY815" s="43"/>
      <c r="BZ815" s="43"/>
      <c r="CA815" s="43"/>
      <c r="CB815" s="43"/>
      <c r="CC815" s="43"/>
      <c r="CD815" s="43"/>
      <c r="CE815" s="43"/>
      <c r="CF815" s="43"/>
      <c r="CG815" s="43"/>
      <c r="CH815" s="43"/>
      <c r="CI815" s="43"/>
      <c r="CJ815" s="43"/>
      <c r="CK815" s="43"/>
      <c r="CL815" s="43"/>
      <c r="CM815" s="43"/>
      <c r="CN815" s="43"/>
      <c r="CO815" s="43"/>
      <c r="CP815" s="43"/>
      <c r="CQ815" s="43"/>
      <c r="CR815" s="43"/>
      <c r="CS815" s="43"/>
      <c r="CT815" s="43"/>
      <c r="CU815" s="43"/>
      <c r="CV815" s="43"/>
      <c r="CW815" s="43"/>
      <c r="CX815" s="43"/>
      <c r="CY815" s="43"/>
      <c r="CZ815" s="43"/>
      <c r="DA815" s="43"/>
      <c r="DC815" s="198"/>
      <c r="DD815" s="43"/>
      <c r="DE815" s="43"/>
      <c r="DF815" s="43"/>
      <c r="DG815" s="43"/>
      <c r="DH815" s="43"/>
      <c r="DI815" s="43"/>
      <c r="DJ815" s="43"/>
      <c r="DK815" s="43"/>
      <c r="DL815" s="43"/>
      <c r="DM815" s="43"/>
      <c r="DN815" s="43"/>
      <c r="DO815" s="43"/>
      <c r="DP815" s="43"/>
      <c r="DQ815" s="43"/>
      <c r="DR815" s="43"/>
      <c r="DS815" s="43"/>
      <c r="DT815" s="43"/>
      <c r="DU815" s="43"/>
      <c r="DV815" s="43"/>
      <c r="DW815" s="43"/>
      <c r="DX815" s="43"/>
      <c r="DY815" s="43"/>
      <c r="DZ815" s="43"/>
      <c r="EA815" s="43"/>
      <c r="EB815" s="43"/>
      <c r="EC815" s="43"/>
      <c r="ED815" s="43"/>
      <c r="EE815" s="43"/>
      <c r="EF815" s="43"/>
      <c r="EG815" s="43"/>
      <c r="EH815" s="43"/>
      <c r="EI815" s="43"/>
      <c r="EJ815" s="43"/>
      <c r="EK815" s="43"/>
      <c r="EL815" s="43"/>
      <c r="EM815" s="43"/>
      <c r="EN815" s="43"/>
      <c r="EO815" s="43"/>
      <c r="EP815" s="43"/>
      <c r="EQ815" s="43"/>
      <c r="ER815" s="43"/>
      <c r="ES815" s="43"/>
      <c r="ET815" s="43"/>
      <c r="EU815" s="43"/>
      <c r="EV815" s="43"/>
      <c r="EW815" s="43"/>
      <c r="EX815" s="43"/>
      <c r="EY815" s="43"/>
      <c r="EZ815" s="43"/>
      <c r="FA815" s="43"/>
      <c r="FB815" s="308"/>
      <c r="FC815" s="43"/>
      <c r="FD815" s="43"/>
      <c r="FE815" s="43"/>
      <c r="FF815" s="43"/>
      <c r="FG815" s="43"/>
      <c r="FH815" s="43"/>
      <c r="FI815" s="43"/>
      <c r="FJ815" s="43"/>
      <c r="FK815" s="43"/>
      <c r="FL815" s="43"/>
      <c r="FM815" s="43"/>
      <c r="FN815" s="43"/>
      <c r="FO815" s="43"/>
      <c r="FP815" s="43"/>
      <c r="FQ815" s="43"/>
      <c r="FR815" s="43"/>
      <c r="FS815" s="43"/>
      <c r="FT815" s="43"/>
      <c r="FU815" s="43"/>
      <c r="FV815" s="43"/>
      <c r="FW815" s="43"/>
      <c r="FX815" s="43"/>
      <c r="FY815" s="43"/>
      <c r="FZ815" s="43"/>
      <c r="GA815" s="43"/>
      <c r="GB815" s="43"/>
      <c r="GC815" s="43"/>
      <c r="GD815" s="43"/>
      <c r="GE815" s="43"/>
      <c r="GF815" s="43"/>
      <c r="GG815" s="43"/>
      <c r="GH815" s="43"/>
      <c r="GI815" s="43"/>
      <c r="GJ815" s="43"/>
      <c r="GK815" s="43"/>
      <c r="GL815" s="43"/>
      <c r="GM815" s="43"/>
      <c r="GN815" s="43"/>
      <c r="GO815" s="43"/>
      <c r="GP815" s="43"/>
      <c r="GQ815" s="43"/>
      <c r="GR815" s="43"/>
      <c r="GS815" s="43"/>
      <c r="GT815" s="43"/>
      <c r="GU815" s="43"/>
      <c r="GV815" s="43"/>
      <c r="GW815" s="43"/>
      <c r="GX815" s="43"/>
      <c r="GY815" s="43"/>
      <c r="GZ815" s="43"/>
      <c r="HA815" s="43"/>
      <c r="HB815" s="43"/>
    </row>
    <row r="816" spans="1:210" ht="16.149999999999999" thickBot="1" x14ac:dyDescent="0.65">
      <c r="B816" s="41"/>
    </row>
    <row r="817" spans="1:210" x14ac:dyDescent="0.6">
      <c r="B817" s="528" t="s">
        <v>203</v>
      </c>
      <c r="C817" s="19"/>
      <c r="BA817" s="187"/>
      <c r="DC817" s="183" t="s">
        <v>203</v>
      </c>
      <c r="DD817" s="19"/>
    </row>
    <row r="818" spans="1:210" s="327" customFormat="1" ht="16.149999999999999" thickBot="1" x14ac:dyDescent="0.65">
      <c r="B818" s="326">
        <f>COUNTA(B820:B869)</f>
        <v>0</v>
      </c>
      <c r="C818" s="326">
        <f>COUNTA(C819:DA819)</f>
        <v>0</v>
      </c>
      <c r="BA818" s="328"/>
      <c r="DC818" s="326">
        <f>COUNTA(DC820:DC869)</f>
        <v>0</v>
      </c>
      <c r="DD818" s="326">
        <f>COUNTA(DD819:HA819)</f>
        <v>0</v>
      </c>
    </row>
    <row r="819" spans="1:210" s="2" customFormat="1" ht="16.149999999999999" thickBot="1" x14ac:dyDescent="0.65">
      <c r="A819" s="327"/>
      <c r="B819" s="185" t="s">
        <v>412</v>
      </c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  <c r="AJ819" s="42"/>
      <c r="AK819" s="42"/>
      <c r="AL819" s="42"/>
      <c r="AM819" s="42"/>
      <c r="AN819" s="42"/>
      <c r="AO819" s="42"/>
      <c r="AP819" s="42"/>
      <c r="AQ819" s="42"/>
      <c r="AR819" s="42"/>
      <c r="AS819" s="42"/>
      <c r="AT819" s="42"/>
      <c r="AU819" s="42"/>
      <c r="AV819" s="42"/>
      <c r="AW819" s="42"/>
      <c r="AX819" s="42"/>
      <c r="AY819" s="42"/>
      <c r="AZ819" s="42"/>
      <c r="BA819" s="307"/>
      <c r="BB819" s="42"/>
      <c r="BC819" s="42"/>
      <c r="BD819" s="42"/>
      <c r="BE819" s="42"/>
      <c r="BF819" s="42"/>
      <c r="BG819" s="42"/>
      <c r="BH819" s="42"/>
      <c r="BI819" s="42"/>
      <c r="BJ819" s="42"/>
      <c r="BK819" s="42"/>
      <c r="BL819" s="42"/>
      <c r="BM819" s="42"/>
      <c r="BN819" s="42"/>
      <c r="BO819" s="42"/>
      <c r="BP819" s="42"/>
      <c r="BQ819" s="42"/>
      <c r="BR819" s="42"/>
      <c r="BS819" s="42"/>
      <c r="BT819" s="42"/>
      <c r="BU819" s="42"/>
      <c r="BV819" s="42"/>
      <c r="BW819" s="42"/>
      <c r="BX819" s="42"/>
      <c r="BY819" s="42"/>
      <c r="BZ819" s="42"/>
      <c r="CA819" s="42"/>
      <c r="CB819" s="42"/>
      <c r="CC819" s="42"/>
      <c r="CD819" s="42"/>
      <c r="CE819" s="42"/>
      <c r="CF819" s="42"/>
      <c r="CG819" s="42"/>
      <c r="CH819" s="42"/>
      <c r="CI819" s="42"/>
      <c r="CJ819" s="42"/>
      <c r="CK819" s="42"/>
      <c r="CL819" s="42"/>
      <c r="CM819" s="42"/>
      <c r="CN819" s="42"/>
      <c r="CO819" s="42"/>
      <c r="CP819" s="42"/>
      <c r="CQ819" s="42"/>
      <c r="CR819" s="42"/>
      <c r="CS819" s="42"/>
      <c r="CT819" s="42"/>
      <c r="CU819" s="42"/>
      <c r="CV819" s="42"/>
      <c r="CW819" s="42"/>
      <c r="CX819" s="42"/>
      <c r="CY819" s="42"/>
      <c r="CZ819" s="42"/>
      <c r="DA819" s="42"/>
      <c r="DC819" s="185"/>
      <c r="DD819" s="42"/>
      <c r="DE819" s="42"/>
      <c r="DF819" s="42"/>
      <c r="DG819" s="42"/>
      <c r="DH819" s="42"/>
      <c r="DI819" s="42"/>
      <c r="DJ819" s="42"/>
      <c r="DK819" s="42"/>
      <c r="DL819" s="42"/>
      <c r="DM819" s="42"/>
      <c r="DN819" s="42"/>
      <c r="DO819" s="42"/>
      <c r="DP819" s="42"/>
      <c r="DQ819" s="42"/>
      <c r="DR819" s="42"/>
      <c r="DS819" s="42"/>
      <c r="DT819" s="42"/>
      <c r="DU819" s="42"/>
      <c r="DV819" s="42"/>
      <c r="DW819" s="42"/>
      <c r="DX819" s="42"/>
      <c r="DY819" s="42"/>
      <c r="DZ819" s="42"/>
      <c r="EA819" s="42"/>
      <c r="EB819" s="42"/>
      <c r="EC819" s="42"/>
      <c r="ED819" s="42"/>
      <c r="EE819" s="42"/>
      <c r="EF819" s="42"/>
      <c r="EG819" s="42"/>
      <c r="EH819" s="42"/>
      <c r="EI819" s="42"/>
      <c r="EJ819" s="42"/>
      <c r="EK819" s="42"/>
      <c r="EL819" s="42"/>
      <c r="EM819" s="42"/>
      <c r="EN819" s="42"/>
      <c r="EO819" s="42"/>
      <c r="EP819" s="42"/>
      <c r="EQ819" s="42"/>
      <c r="ER819" s="42"/>
      <c r="ES819" s="42"/>
      <c r="ET819" s="42"/>
      <c r="EU819" s="42"/>
      <c r="EV819" s="42"/>
      <c r="EW819" s="42"/>
      <c r="EX819" s="42"/>
      <c r="EY819" s="42"/>
      <c r="EZ819" s="42"/>
      <c r="FA819" s="42"/>
      <c r="FB819" s="307"/>
      <c r="FC819" s="42"/>
      <c r="FD819" s="42"/>
      <c r="FE819" s="42"/>
      <c r="FF819" s="42"/>
      <c r="FG819" s="42"/>
      <c r="FH819" s="42"/>
      <c r="FI819" s="42"/>
      <c r="FJ819" s="42"/>
      <c r="FK819" s="42"/>
      <c r="FL819" s="42"/>
      <c r="FM819" s="42"/>
      <c r="FN819" s="42"/>
      <c r="FO819" s="42"/>
      <c r="FP819" s="42"/>
      <c r="FQ819" s="42"/>
      <c r="FR819" s="42"/>
      <c r="FS819" s="42"/>
      <c r="FT819" s="42"/>
      <c r="FU819" s="42"/>
      <c r="FV819" s="42"/>
      <c r="FW819" s="42"/>
      <c r="FX819" s="42"/>
      <c r="FY819" s="42"/>
      <c r="FZ819" s="42"/>
      <c r="GA819" s="42"/>
      <c r="GB819" s="42"/>
      <c r="GC819" s="42"/>
      <c r="GD819" s="42"/>
      <c r="GE819" s="42"/>
      <c r="GF819" s="42"/>
      <c r="GG819" s="42"/>
      <c r="GH819" s="42"/>
      <c r="GI819" s="42"/>
      <c r="GJ819" s="42"/>
      <c r="GK819" s="42"/>
      <c r="GL819" s="42"/>
      <c r="GM819" s="42"/>
      <c r="GN819" s="42"/>
      <c r="GO819" s="42"/>
      <c r="GP819" s="42"/>
      <c r="GQ819" s="42"/>
      <c r="GR819" s="42"/>
      <c r="GS819" s="42"/>
      <c r="GT819" s="42"/>
      <c r="GU819" s="42"/>
      <c r="GV819" s="42"/>
      <c r="GW819" s="42"/>
      <c r="GX819" s="42"/>
      <c r="GY819" s="42"/>
      <c r="GZ819" s="42"/>
      <c r="HA819" s="42"/>
      <c r="HB819" s="42"/>
    </row>
    <row r="820" spans="1:210" x14ac:dyDescent="0.6">
      <c r="A820" s="327">
        <v>1</v>
      </c>
      <c r="B820" s="198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  <c r="AH820" s="43"/>
      <c r="AI820" s="43"/>
      <c r="AJ820" s="43"/>
      <c r="AK820" s="43"/>
      <c r="AL820" s="43"/>
      <c r="AM820" s="43"/>
      <c r="AN820" s="43"/>
      <c r="AO820" s="43"/>
      <c r="AP820" s="43"/>
      <c r="AQ820" s="43"/>
      <c r="AR820" s="43"/>
      <c r="AS820" s="43"/>
      <c r="AT820" s="43"/>
      <c r="AU820" s="43"/>
      <c r="AV820" s="43"/>
      <c r="AW820" s="43"/>
      <c r="AX820" s="43"/>
      <c r="AY820" s="43"/>
      <c r="AZ820" s="43"/>
      <c r="BA820" s="308"/>
      <c r="BB820" s="43"/>
      <c r="BC820" s="43"/>
      <c r="BD820" s="43"/>
      <c r="BE820" s="43"/>
      <c r="BF820" s="43"/>
      <c r="BG820" s="43"/>
      <c r="BH820" s="43"/>
      <c r="BI820" s="43"/>
      <c r="BJ820" s="43"/>
      <c r="BK820" s="43"/>
      <c r="BL820" s="43"/>
      <c r="BM820" s="43"/>
      <c r="BN820" s="43"/>
      <c r="BO820" s="43"/>
      <c r="BP820" s="43"/>
      <c r="BQ820" s="43"/>
      <c r="BR820" s="43"/>
      <c r="BS820" s="43"/>
      <c r="BT820" s="43"/>
      <c r="BU820" s="43"/>
      <c r="BV820" s="43"/>
      <c r="BW820" s="43"/>
      <c r="BX820" s="43"/>
      <c r="BY820" s="43"/>
      <c r="BZ820" s="43"/>
      <c r="CA820" s="43"/>
      <c r="CB820" s="43"/>
      <c r="CC820" s="43"/>
      <c r="CD820" s="43"/>
      <c r="CE820" s="43"/>
      <c r="CF820" s="43"/>
      <c r="CG820" s="43"/>
      <c r="CH820" s="43"/>
      <c r="CI820" s="43"/>
      <c r="CJ820" s="43"/>
      <c r="CK820" s="43"/>
      <c r="CL820" s="43"/>
      <c r="CM820" s="43"/>
      <c r="CN820" s="43"/>
      <c r="CO820" s="43"/>
      <c r="CP820" s="43"/>
      <c r="CQ820" s="43"/>
      <c r="CR820" s="43"/>
      <c r="CS820" s="43"/>
      <c r="CT820" s="43"/>
      <c r="CU820" s="43"/>
      <c r="CV820" s="43"/>
      <c r="CW820" s="43"/>
      <c r="CX820" s="43"/>
      <c r="CY820" s="43"/>
      <c r="CZ820" s="43"/>
      <c r="DA820" s="43"/>
      <c r="DC820" s="198"/>
      <c r="DD820" s="43"/>
      <c r="DE820" s="43"/>
      <c r="DF820" s="43"/>
      <c r="DG820" s="43"/>
      <c r="DH820" s="43"/>
      <c r="DI820" s="43"/>
      <c r="DJ820" s="43"/>
      <c r="DK820" s="43"/>
      <c r="DL820" s="43"/>
      <c r="DM820" s="43"/>
      <c r="DN820" s="43"/>
      <c r="DO820" s="43"/>
      <c r="DP820" s="43"/>
      <c r="DQ820" s="43"/>
      <c r="DR820" s="43"/>
      <c r="DS820" s="43"/>
      <c r="DT820" s="43"/>
      <c r="DU820" s="43"/>
      <c r="DV820" s="43"/>
      <c r="DW820" s="43"/>
      <c r="DX820" s="43"/>
      <c r="DY820" s="43"/>
      <c r="DZ820" s="43"/>
      <c r="EA820" s="43"/>
      <c r="EB820" s="43"/>
      <c r="EC820" s="43"/>
      <c r="ED820" s="43"/>
      <c r="EE820" s="43"/>
      <c r="EF820" s="43"/>
      <c r="EG820" s="43"/>
      <c r="EH820" s="43"/>
      <c r="EI820" s="43"/>
      <c r="EJ820" s="43"/>
      <c r="EK820" s="43"/>
      <c r="EL820" s="43"/>
      <c r="EM820" s="43"/>
      <c r="EN820" s="43"/>
      <c r="EO820" s="43"/>
      <c r="EP820" s="43"/>
      <c r="EQ820" s="43"/>
      <c r="ER820" s="43"/>
      <c r="ES820" s="43"/>
      <c r="ET820" s="43"/>
      <c r="EU820" s="43"/>
      <c r="EV820" s="43"/>
      <c r="EW820" s="43"/>
      <c r="EX820" s="43"/>
      <c r="EY820" s="43"/>
      <c r="EZ820" s="43"/>
      <c r="FA820" s="43"/>
      <c r="FB820" s="308"/>
      <c r="FC820" s="43"/>
      <c r="FD820" s="43"/>
      <c r="FE820" s="43"/>
      <c r="FF820" s="43"/>
      <c r="FG820" s="43"/>
      <c r="FH820" s="43"/>
      <c r="FI820" s="43"/>
      <c r="FJ820" s="43"/>
      <c r="FK820" s="43"/>
      <c r="FL820" s="43"/>
      <c r="FM820" s="43"/>
      <c r="FN820" s="43"/>
      <c r="FO820" s="43"/>
      <c r="FP820" s="43"/>
      <c r="FQ820" s="43"/>
      <c r="FR820" s="43"/>
      <c r="FS820" s="43"/>
      <c r="FT820" s="43"/>
      <c r="FU820" s="43"/>
      <c r="FV820" s="43"/>
      <c r="FW820" s="43"/>
      <c r="FX820" s="43"/>
      <c r="FY820" s="43"/>
      <c r="FZ820" s="43"/>
      <c r="GA820" s="43"/>
      <c r="GB820" s="43"/>
      <c r="GC820" s="43"/>
      <c r="GD820" s="43"/>
      <c r="GE820" s="43"/>
      <c r="GF820" s="43"/>
      <c r="GG820" s="43"/>
      <c r="GH820" s="43"/>
      <c r="GI820" s="43"/>
      <c r="GJ820" s="43"/>
      <c r="GK820" s="43"/>
      <c r="GL820" s="43"/>
      <c r="GM820" s="43"/>
      <c r="GN820" s="43"/>
      <c r="GO820" s="43"/>
      <c r="GP820" s="43"/>
      <c r="GQ820" s="43"/>
      <c r="GR820" s="43"/>
      <c r="GS820" s="43"/>
      <c r="GT820" s="43"/>
      <c r="GU820" s="43"/>
      <c r="GV820" s="43"/>
      <c r="GW820" s="43"/>
      <c r="GX820" s="43"/>
      <c r="GY820" s="43"/>
      <c r="GZ820" s="43"/>
      <c r="HA820" s="43"/>
      <c r="HB820" s="43"/>
    </row>
    <row r="821" spans="1:210" x14ac:dyDescent="0.6">
      <c r="A821" s="327">
        <v>2</v>
      </c>
      <c r="B821" s="198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  <c r="AH821" s="43"/>
      <c r="AI821" s="43"/>
      <c r="AJ821" s="43"/>
      <c r="AK821" s="43"/>
      <c r="AL821" s="43"/>
      <c r="AM821" s="43"/>
      <c r="AN821" s="43"/>
      <c r="AO821" s="43"/>
      <c r="AP821" s="43"/>
      <c r="AQ821" s="43"/>
      <c r="AR821" s="43"/>
      <c r="AS821" s="43"/>
      <c r="AT821" s="43"/>
      <c r="AU821" s="43"/>
      <c r="AV821" s="43"/>
      <c r="AW821" s="43"/>
      <c r="AX821" s="43"/>
      <c r="AY821" s="43"/>
      <c r="AZ821" s="43"/>
      <c r="BA821" s="308"/>
      <c r="BB821" s="43"/>
      <c r="BC821" s="43"/>
      <c r="BD821" s="43"/>
      <c r="BE821" s="43"/>
      <c r="BF821" s="43"/>
      <c r="BG821" s="43"/>
      <c r="BH821" s="43"/>
      <c r="BI821" s="43"/>
      <c r="BJ821" s="43"/>
      <c r="BK821" s="43"/>
      <c r="BL821" s="43"/>
      <c r="BM821" s="43"/>
      <c r="BN821" s="43"/>
      <c r="BO821" s="43"/>
      <c r="BP821" s="43"/>
      <c r="BQ821" s="43"/>
      <c r="BR821" s="43"/>
      <c r="BS821" s="43"/>
      <c r="BT821" s="43"/>
      <c r="BU821" s="43"/>
      <c r="BV821" s="43"/>
      <c r="BW821" s="43"/>
      <c r="BX821" s="43"/>
      <c r="BY821" s="43"/>
      <c r="BZ821" s="43"/>
      <c r="CA821" s="43"/>
      <c r="CB821" s="43"/>
      <c r="CC821" s="43"/>
      <c r="CD821" s="43"/>
      <c r="CE821" s="43"/>
      <c r="CF821" s="43"/>
      <c r="CG821" s="43"/>
      <c r="CH821" s="43"/>
      <c r="CI821" s="43"/>
      <c r="CJ821" s="43"/>
      <c r="CK821" s="43"/>
      <c r="CL821" s="43"/>
      <c r="CM821" s="43"/>
      <c r="CN821" s="43"/>
      <c r="CO821" s="43"/>
      <c r="CP821" s="43"/>
      <c r="CQ821" s="43"/>
      <c r="CR821" s="43"/>
      <c r="CS821" s="43"/>
      <c r="CT821" s="43"/>
      <c r="CU821" s="43"/>
      <c r="CV821" s="43"/>
      <c r="CW821" s="43"/>
      <c r="CX821" s="43"/>
      <c r="CY821" s="43"/>
      <c r="CZ821" s="43"/>
      <c r="DA821" s="43"/>
      <c r="DC821" s="198"/>
      <c r="DD821" s="43"/>
      <c r="DE821" s="43"/>
      <c r="DF821" s="43"/>
      <c r="DG821" s="43"/>
      <c r="DH821" s="43"/>
      <c r="DI821" s="43"/>
      <c r="DJ821" s="43"/>
      <c r="DK821" s="43"/>
      <c r="DL821" s="43"/>
      <c r="DM821" s="43"/>
      <c r="DN821" s="43"/>
      <c r="DO821" s="43"/>
      <c r="DP821" s="43"/>
      <c r="DQ821" s="43"/>
      <c r="DR821" s="43"/>
      <c r="DS821" s="43"/>
      <c r="DT821" s="43"/>
      <c r="DU821" s="43"/>
      <c r="DV821" s="43"/>
      <c r="DW821" s="43"/>
      <c r="DX821" s="43"/>
      <c r="DY821" s="43"/>
      <c r="DZ821" s="43"/>
      <c r="EA821" s="43"/>
      <c r="EB821" s="43"/>
      <c r="EC821" s="43"/>
      <c r="ED821" s="43"/>
      <c r="EE821" s="43"/>
      <c r="EF821" s="43"/>
      <c r="EG821" s="43"/>
      <c r="EH821" s="43"/>
      <c r="EI821" s="43"/>
      <c r="EJ821" s="43"/>
      <c r="EK821" s="43"/>
      <c r="EL821" s="43"/>
      <c r="EM821" s="43"/>
      <c r="EN821" s="43"/>
      <c r="EO821" s="43"/>
      <c r="EP821" s="43"/>
      <c r="EQ821" s="43"/>
      <c r="ER821" s="43"/>
      <c r="ES821" s="43"/>
      <c r="ET821" s="43"/>
      <c r="EU821" s="43"/>
      <c r="EV821" s="43"/>
      <c r="EW821" s="43"/>
      <c r="EX821" s="43"/>
      <c r="EY821" s="43"/>
      <c r="EZ821" s="43"/>
      <c r="FA821" s="43"/>
      <c r="FB821" s="308"/>
      <c r="FC821" s="43"/>
      <c r="FD821" s="43"/>
      <c r="FE821" s="43"/>
      <c r="FF821" s="43"/>
      <c r="FG821" s="43"/>
      <c r="FH821" s="43"/>
      <c r="FI821" s="43"/>
      <c r="FJ821" s="43"/>
      <c r="FK821" s="43"/>
      <c r="FL821" s="43"/>
      <c r="FM821" s="43"/>
      <c r="FN821" s="43"/>
      <c r="FO821" s="43"/>
      <c r="FP821" s="43"/>
      <c r="FQ821" s="43"/>
      <c r="FR821" s="43"/>
      <c r="FS821" s="43"/>
      <c r="FT821" s="43"/>
      <c r="FU821" s="43"/>
      <c r="FV821" s="43"/>
      <c r="FW821" s="43"/>
      <c r="FX821" s="43"/>
      <c r="FY821" s="43"/>
      <c r="FZ821" s="43"/>
      <c r="GA821" s="43"/>
      <c r="GB821" s="43"/>
      <c r="GC821" s="43"/>
      <c r="GD821" s="43"/>
      <c r="GE821" s="43"/>
      <c r="GF821" s="43"/>
      <c r="GG821" s="43"/>
      <c r="GH821" s="43"/>
      <c r="GI821" s="43"/>
      <c r="GJ821" s="43"/>
      <c r="GK821" s="43"/>
      <c r="GL821" s="43"/>
      <c r="GM821" s="43"/>
      <c r="GN821" s="43"/>
      <c r="GO821" s="43"/>
      <c r="GP821" s="43"/>
      <c r="GQ821" s="43"/>
      <c r="GR821" s="43"/>
      <c r="GS821" s="43"/>
      <c r="GT821" s="43"/>
      <c r="GU821" s="43"/>
      <c r="GV821" s="43"/>
      <c r="GW821" s="43"/>
      <c r="GX821" s="43"/>
      <c r="GY821" s="43"/>
      <c r="GZ821" s="43"/>
      <c r="HA821" s="43"/>
      <c r="HB821" s="43"/>
    </row>
    <row r="822" spans="1:210" x14ac:dyDescent="0.6">
      <c r="A822" s="327">
        <v>3</v>
      </c>
      <c r="B822" s="198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  <c r="AH822" s="43"/>
      <c r="AI822" s="43"/>
      <c r="AJ822" s="43"/>
      <c r="AK822" s="43"/>
      <c r="AL822" s="43"/>
      <c r="AM822" s="43"/>
      <c r="AN822" s="43"/>
      <c r="AO822" s="43"/>
      <c r="AP822" s="43"/>
      <c r="AQ822" s="43"/>
      <c r="AR822" s="43"/>
      <c r="AS822" s="43"/>
      <c r="AT822" s="43"/>
      <c r="AU822" s="43"/>
      <c r="AV822" s="43"/>
      <c r="AW822" s="43"/>
      <c r="AX822" s="43"/>
      <c r="AY822" s="43"/>
      <c r="AZ822" s="43"/>
      <c r="BA822" s="308"/>
      <c r="BB822" s="43"/>
      <c r="BC822" s="43"/>
      <c r="BD822" s="43"/>
      <c r="BE822" s="43"/>
      <c r="BF822" s="43"/>
      <c r="BG822" s="43"/>
      <c r="BH822" s="43"/>
      <c r="BI822" s="43"/>
      <c r="BJ822" s="43"/>
      <c r="BK822" s="43"/>
      <c r="BL822" s="43"/>
      <c r="BM822" s="43"/>
      <c r="BN822" s="43"/>
      <c r="BO822" s="43"/>
      <c r="BP822" s="43"/>
      <c r="BQ822" s="43"/>
      <c r="BR822" s="43"/>
      <c r="BS822" s="43"/>
      <c r="BT822" s="43"/>
      <c r="BU822" s="43"/>
      <c r="BV822" s="43"/>
      <c r="BW822" s="43"/>
      <c r="BX822" s="43"/>
      <c r="BY822" s="43"/>
      <c r="BZ822" s="43"/>
      <c r="CA822" s="43"/>
      <c r="CB822" s="43"/>
      <c r="CC822" s="43"/>
      <c r="CD822" s="43"/>
      <c r="CE822" s="43"/>
      <c r="CF822" s="43"/>
      <c r="CG822" s="43"/>
      <c r="CH822" s="43"/>
      <c r="CI822" s="43"/>
      <c r="CJ822" s="43"/>
      <c r="CK822" s="43"/>
      <c r="CL822" s="43"/>
      <c r="CM822" s="43"/>
      <c r="CN822" s="43"/>
      <c r="CO822" s="43"/>
      <c r="CP822" s="43"/>
      <c r="CQ822" s="43"/>
      <c r="CR822" s="43"/>
      <c r="CS822" s="43"/>
      <c r="CT822" s="43"/>
      <c r="CU822" s="43"/>
      <c r="CV822" s="43"/>
      <c r="CW822" s="43"/>
      <c r="CX822" s="43"/>
      <c r="CY822" s="43"/>
      <c r="CZ822" s="43"/>
      <c r="DA822" s="43"/>
      <c r="DC822" s="198"/>
      <c r="DD822" s="43"/>
      <c r="DE822" s="43"/>
      <c r="DF822" s="43"/>
      <c r="DG822" s="43"/>
      <c r="DH822" s="43"/>
      <c r="DI822" s="43"/>
      <c r="DJ822" s="43"/>
      <c r="DK822" s="43"/>
      <c r="DL822" s="43"/>
      <c r="DM822" s="43"/>
      <c r="DN822" s="43"/>
      <c r="DO822" s="43"/>
      <c r="DP822" s="43"/>
      <c r="DQ822" s="43"/>
      <c r="DR822" s="43"/>
      <c r="DS822" s="43"/>
      <c r="DT822" s="43"/>
      <c r="DU822" s="43"/>
      <c r="DV822" s="43"/>
      <c r="DW822" s="43"/>
      <c r="DX822" s="43"/>
      <c r="DY822" s="43"/>
      <c r="DZ822" s="43"/>
      <c r="EA822" s="43"/>
      <c r="EB822" s="43"/>
      <c r="EC822" s="43"/>
      <c r="ED822" s="43"/>
      <c r="EE822" s="43"/>
      <c r="EF822" s="43"/>
      <c r="EG822" s="43"/>
      <c r="EH822" s="43"/>
      <c r="EI822" s="43"/>
      <c r="EJ822" s="43"/>
      <c r="EK822" s="43"/>
      <c r="EL822" s="43"/>
      <c r="EM822" s="43"/>
      <c r="EN822" s="43"/>
      <c r="EO822" s="43"/>
      <c r="EP822" s="43"/>
      <c r="EQ822" s="43"/>
      <c r="ER822" s="43"/>
      <c r="ES822" s="43"/>
      <c r="ET822" s="43"/>
      <c r="EU822" s="43"/>
      <c r="EV822" s="43"/>
      <c r="EW822" s="43"/>
      <c r="EX822" s="43"/>
      <c r="EY822" s="43"/>
      <c r="EZ822" s="43"/>
      <c r="FA822" s="43"/>
      <c r="FB822" s="308"/>
      <c r="FC822" s="43"/>
      <c r="FD822" s="43"/>
      <c r="FE822" s="43"/>
      <c r="FF822" s="43"/>
      <c r="FG822" s="43"/>
      <c r="FH822" s="43"/>
      <c r="FI822" s="43"/>
      <c r="FJ822" s="43"/>
      <c r="FK822" s="43"/>
      <c r="FL822" s="43"/>
      <c r="FM822" s="43"/>
      <c r="FN822" s="43"/>
      <c r="FO822" s="43"/>
      <c r="FP822" s="43"/>
      <c r="FQ822" s="43"/>
      <c r="FR822" s="43"/>
      <c r="FS822" s="43"/>
      <c r="FT822" s="43"/>
      <c r="FU822" s="43"/>
      <c r="FV822" s="43"/>
      <c r="FW822" s="43"/>
      <c r="FX822" s="43"/>
      <c r="FY822" s="43"/>
      <c r="FZ822" s="43"/>
      <c r="GA822" s="43"/>
      <c r="GB822" s="43"/>
      <c r="GC822" s="43"/>
      <c r="GD822" s="43"/>
      <c r="GE822" s="43"/>
      <c r="GF822" s="43"/>
      <c r="GG822" s="43"/>
      <c r="GH822" s="43"/>
      <c r="GI822" s="43"/>
      <c r="GJ822" s="43"/>
      <c r="GK822" s="43"/>
      <c r="GL822" s="43"/>
      <c r="GM822" s="43"/>
      <c r="GN822" s="43"/>
      <c r="GO822" s="43"/>
      <c r="GP822" s="43"/>
      <c r="GQ822" s="43"/>
      <c r="GR822" s="43"/>
      <c r="GS822" s="43"/>
      <c r="GT822" s="43"/>
      <c r="GU822" s="43"/>
      <c r="GV822" s="43"/>
      <c r="GW822" s="43"/>
      <c r="GX822" s="43"/>
      <c r="GY822" s="43"/>
      <c r="GZ822" s="43"/>
      <c r="HA822" s="43"/>
      <c r="HB822" s="43"/>
    </row>
    <row r="823" spans="1:210" x14ac:dyDescent="0.6">
      <c r="A823" s="327">
        <v>4</v>
      </c>
      <c r="B823" s="198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  <c r="AH823" s="43"/>
      <c r="AI823" s="43"/>
      <c r="AJ823" s="43"/>
      <c r="AK823" s="43"/>
      <c r="AL823" s="43"/>
      <c r="AM823" s="43"/>
      <c r="AN823" s="43"/>
      <c r="AO823" s="43"/>
      <c r="AP823" s="43"/>
      <c r="AQ823" s="43"/>
      <c r="AR823" s="43"/>
      <c r="AS823" s="43"/>
      <c r="AT823" s="43"/>
      <c r="AU823" s="43"/>
      <c r="AV823" s="43"/>
      <c r="AW823" s="43"/>
      <c r="AX823" s="43"/>
      <c r="AY823" s="43"/>
      <c r="AZ823" s="43"/>
      <c r="BA823" s="308"/>
      <c r="BB823" s="43"/>
      <c r="BC823" s="43"/>
      <c r="BD823" s="43"/>
      <c r="BE823" s="43"/>
      <c r="BF823" s="43"/>
      <c r="BG823" s="43"/>
      <c r="BH823" s="43"/>
      <c r="BI823" s="43"/>
      <c r="BJ823" s="43"/>
      <c r="BK823" s="43"/>
      <c r="BL823" s="43"/>
      <c r="BM823" s="43"/>
      <c r="BN823" s="43"/>
      <c r="BO823" s="43"/>
      <c r="BP823" s="43"/>
      <c r="BQ823" s="43"/>
      <c r="BR823" s="43"/>
      <c r="BS823" s="43"/>
      <c r="BT823" s="43"/>
      <c r="BU823" s="43"/>
      <c r="BV823" s="43"/>
      <c r="BW823" s="43"/>
      <c r="BX823" s="43"/>
      <c r="BY823" s="43"/>
      <c r="BZ823" s="43"/>
      <c r="CA823" s="43"/>
      <c r="CB823" s="43"/>
      <c r="CC823" s="43"/>
      <c r="CD823" s="43"/>
      <c r="CE823" s="43"/>
      <c r="CF823" s="43"/>
      <c r="CG823" s="43"/>
      <c r="CH823" s="43"/>
      <c r="CI823" s="43"/>
      <c r="CJ823" s="43"/>
      <c r="CK823" s="43"/>
      <c r="CL823" s="43"/>
      <c r="CM823" s="43"/>
      <c r="CN823" s="43"/>
      <c r="CO823" s="43"/>
      <c r="CP823" s="43"/>
      <c r="CQ823" s="43"/>
      <c r="CR823" s="43"/>
      <c r="CS823" s="43"/>
      <c r="CT823" s="43"/>
      <c r="CU823" s="43"/>
      <c r="CV823" s="43"/>
      <c r="CW823" s="43"/>
      <c r="CX823" s="43"/>
      <c r="CY823" s="43"/>
      <c r="CZ823" s="43"/>
      <c r="DA823" s="43"/>
      <c r="DC823" s="198"/>
      <c r="DD823" s="43"/>
      <c r="DE823" s="43"/>
      <c r="DF823" s="43"/>
      <c r="DG823" s="43"/>
      <c r="DH823" s="43"/>
      <c r="DI823" s="43"/>
      <c r="DJ823" s="43"/>
      <c r="DK823" s="43"/>
      <c r="DL823" s="43"/>
      <c r="DM823" s="43"/>
      <c r="DN823" s="43"/>
      <c r="DO823" s="43"/>
      <c r="DP823" s="43"/>
      <c r="DQ823" s="43"/>
      <c r="DR823" s="43"/>
      <c r="DS823" s="43"/>
      <c r="DT823" s="43"/>
      <c r="DU823" s="43"/>
      <c r="DV823" s="43"/>
      <c r="DW823" s="43"/>
      <c r="DX823" s="43"/>
      <c r="DY823" s="43"/>
      <c r="DZ823" s="43"/>
      <c r="EA823" s="43"/>
      <c r="EB823" s="43"/>
      <c r="EC823" s="43"/>
      <c r="ED823" s="43"/>
      <c r="EE823" s="43"/>
      <c r="EF823" s="43"/>
      <c r="EG823" s="43"/>
      <c r="EH823" s="43"/>
      <c r="EI823" s="43"/>
      <c r="EJ823" s="43"/>
      <c r="EK823" s="43"/>
      <c r="EL823" s="43"/>
      <c r="EM823" s="43"/>
      <c r="EN823" s="43"/>
      <c r="EO823" s="43"/>
      <c r="EP823" s="43"/>
      <c r="EQ823" s="43"/>
      <c r="ER823" s="43"/>
      <c r="ES823" s="43"/>
      <c r="ET823" s="43"/>
      <c r="EU823" s="43"/>
      <c r="EV823" s="43"/>
      <c r="EW823" s="43"/>
      <c r="EX823" s="43"/>
      <c r="EY823" s="43"/>
      <c r="EZ823" s="43"/>
      <c r="FA823" s="43"/>
      <c r="FB823" s="308"/>
      <c r="FC823" s="43"/>
      <c r="FD823" s="43"/>
      <c r="FE823" s="43"/>
      <c r="FF823" s="43"/>
      <c r="FG823" s="43"/>
      <c r="FH823" s="43"/>
      <c r="FI823" s="43"/>
      <c r="FJ823" s="43"/>
      <c r="FK823" s="43"/>
      <c r="FL823" s="43"/>
      <c r="FM823" s="43"/>
      <c r="FN823" s="43"/>
      <c r="FO823" s="43"/>
      <c r="FP823" s="43"/>
      <c r="FQ823" s="43"/>
      <c r="FR823" s="43"/>
      <c r="FS823" s="43"/>
      <c r="FT823" s="43"/>
      <c r="FU823" s="43"/>
      <c r="FV823" s="43"/>
      <c r="FW823" s="43"/>
      <c r="FX823" s="43"/>
      <c r="FY823" s="43"/>
      <c r="FZ823" s="43"/>
      <c r="GA823" s="43"/>
      <c r="GB823" s="43"/>
      <c r="GC823" s="43"/>
      <c r="GD823" s="43"/>
      <c r="GE823" s="43"/>
      <c r="GF823" s="43"/>
      <c r="GG823" s="43"/>
      <c r="GH823" s="43"/>
      <c r="GI823" s="43"/>
      <c r="GJ823" s="43"/>
      <c r="GK823" s="43"/>
      <c r="GL823" s="43"/>
      <c r="GM823" s="43"/>
      <c r="GN823" s="43"/>
      <c r="GO823" s="43"/>
      <c r="GP823" s="43"/>
      <c r="GQ823" s="43"/>
      <c r="GR823" s="43"/>
      <c r="GS823" s="43"/>
      <c r="GT823" s="43"/>
      <c r="GU823" s="43"/>
      <c r="GV823" s="43"/>
      <c r="GW823" s="43"/>
      <c r="GX823" s="43"/>
      <c r="GY823" s="43"/>
      <c r="GZ823" s="43"/>
      <c r="HA823" s="43"/>
      <c r="HB823" s="43"/>
    </row>
    <row r="824" spans="1:210" x14ac:dyDescent="0.6">
      <c r="A824" s="327">
        <v>5</v>
      </c>
      <c r="B824" s="198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  <c r="AH824" s="43"/>
      <c r="AI824" s="43"/>
      <c r="AJ824" s="43"/>
      <c r="AK824" s="43"/>
      <c r="AL824" s="43"/>
      <c r="AM824" s="43"/>
      <c r="AN824" s="43"/>
      <c r="AO824" s="43"/>
      <c r="AP824" s="43"/>
      <c r="AQ824" s="43"/>
      <c r="AR824" s="43"/>
      <c r="AS824" s="43"/>
      <c r="AT824" s="43"/>
      <c r="AU824" s="43"/>
      <c r="AV824" s="43"/>
      <c r="AW824" s="43"/>
      <c r="AX824" s="43"/>
      <c r="AY824" s="43"/>
      <c r="AZ824" s="43"/>
      <c r="BA824" s="308"/>
      <c r="BB824" s="43"/>
      <c r="BC824" s="43"/>
      <c r="BD824" s="43"/>
      <c r="BE824" s="43"/>
      <c r="BF824" s="43"/>
      <c r="BG824" s="43"/>
      <c r="BH824" s="43"/>
      <c r="BI824" s="43"/>
      <c r="BJ824" s="43"/>
      <c r="BK824" s="43"/>
      <c r="BL824" s="43"/>
      <c r="BM824" s="43"/>
      <c r="BN824" s="43"/>
      <c r="BO824" s="43"/>
      <c r="BP824" s="43"/>
      <c r="BQ824" s="43"/>
      <c r="BR824" s="43"/>
      <c r="BS824" s="43"/>
      <c r="BT824" s="43"/>
      <c r="BU824" s="43"/>
      <c r="BV824" s="43"/>
      <c r="BW824" s="43"/>
      <c r="BX824" s="43"/>
      <c r="BY824" s="43"/>
      <c r="BZ824" s="43"/>
      <c r="CA824" s="43"/>
      <c r="CB824" s="43"/>
      <c r="CC824" s="43"/>
      <c r="CD824" s="43"/>
      <c r="CE824" s="43"/>
      <c r="CF824" s="43"/>
      <c r="CG824" s="43"/>
      <c r="CH824" s="43"/>
      <c r="CI824" s="43"/>
      <c r="CJ824" s="43"/>
      <c r="CK824" s="43"/>
      <c r="CL824" s="43"/>
      <c r="CM824" s="43"/>
      <c r="CN824" s="43"/>
      <c r="CO824" s="43"/>
      <c r="CP824" s="43"/>
      <c r="CQ824" s="43"/>
      <c r="CR824" s="43"/>
      <c r="CS824" s="43"/>
      <c r="CT824" s="43"/>
      <c r="CU824" s="43"/>
      <c r="CV824" s="43"/>
      <c r="CW824" s="43"/>
      <c r="CX824" s="43"/>
      <c r="CY824" s="43"/>
      <c r="CZ824" s="43"/>
      <c r="DA824" s="43"/>
      <c r="DC824" s="198"/>
      <c r="DD824" s="43"/>
      <c r="DE824" s="43"/>
      <c r="DF824" s="43"/>
      <c r="DG824" s="43"/>
      <c r="DH824" s="43"/>
      <c r="DI824" s="43"/>
      <c r="DJ824" s="43"/>
      <c r="DK824" s="43"/>
      <c r="DL824" s="43"/>
      <c r="DM824" s="43"/>
      <c r="DN824" s="43"/>
      <c r="DO824" s="43"/>
      <c r="DP824" s="43"/>
      <c r="DQ824" s="43"/>
      <c r="DR824" s="43"/>
      <c r="DS824" s="43"/>
      <c r="DT824" s="43"/>
      <c r="DU824" s="43"/>
      <c r="DV824" s="43"/>
      <c r="DW824" s="43"/>
      <c r="DX824" s="43"/>
      <c r="DY824" s="43"/>
      <c r="DZ824" s="43"/>
      <c r="EA824" s="43"/>
      <c r="EB824" s="43"/>
      <c r="EC824" s="43"/>
      <c r="ED824" s="43"/>
      <c r="EE824" s="43"/>
      <c r="EF824" s="43"/>
      <c r="EG824" s="43"/>
      <c r="EH824" s="43"/>
      <c r="EI824" s="43"/>
      <c r="EJ824" s="43"/>
      <c r="EK824" s="43"/>
      <c r="EL824" s="43"/>
      <c r="EM824" s="43"/>
      <c r="EN824" s="43"/>
      <c r="EO824" s="43"/>
      <c r="EP824" s="43"/>
      <c r="EQ824" s="43"/>
      <c r="ER824" s="43"/>
      <c r="ES824" s="43"/>
      <c r="ET824" s="43"/>
      <c r="EU824" s="43"/>
      <c r="EV824" s="43"/>
      <c r="EW824" s="43"/>
      <c r="EX824" s="43"/>
      <c r="EY824" s="43"/>
      <c r="EZ824" s="43"/>
      <c r="FA824" s="43"/>
      <c r="FB824" s="308"/>
      <c r="FC824" s="43"/>
      <c r="FD824" s="43"/>
      <c r="FE824" s="43"/>
      <c r="FF824" s="43"/>
      <c r="FG824" s="43"/>
      <c r="FH824" s="43"/>
      <c r="FI824" s="43"/>
      <c r="FJ824" s="43"/>
      <c r="FK824" s="43"/>
      <c r="FL824" s="43"/>
      <c r="FM824" s="43"/>
      <c r="FN824" s="43"/>
      <c r="FO824" s="43"/>
      <c r="FP824" s="43"/>
      <c r="FQ824" s="43"/>
      <c r="FR824" s="43"/>
      <c r="FS824" s="43"/>
      <c r="FT824" s="43"/>
      <c r="FU824" s="43"/>
      <c r="FV824" s="43"/>
      <c r="FW824" s="43"/>
      <c r="FX824" s="43"/>
      <c r="FY824" s="43"/>
      <c r="FZ824" s="43"/>
      <c r="GA824" s="43"/>
      <c r="GB824" s="43"/>
      <c r="GC824" s="43"/>
      <c r="GD824" s="43"/>
      <c r="GE824" s="43"/>
      <c r="GF824" s="43"/>
      <c r="GG824" s="43"/>
      <c r="GH824" s="43"/>
      <c r="GI824" s="43"/>
      <c r="GJ824" s="43"/>
      <c r="GK824" s="43"/>
      <c r="GL824" s="43"/>
      <c r="GM824" s="43"/>
      <c r="GN824" s="43"/>
      <c r="GO824" s="43"/>
      <c r="GP824" s="43"/>
      <c r="GQ824" s="43"/>
      <c r="GR824" s="43"/>
      <c r="GS824" s="43"/>
      <c r="GT824" s="43"/>
      <c r="GU824" s="43"/>
      <c r="GV824" s="43"/>
      <c r="GW824" s="43"/>
      <c r="GX824" s="43"/>
      <c r="GY824" s="43"/>
      <c r="GZ824" s="43"/>
      <c r="HA824" s="43"/>
      <c r="HB824" s="43"/>
    </row>
    <row r="825" spans="1:210" x14ac:dyDescent="0.6">
      <c r="A825" s="327">
        <v>6</v>
      </c>
      <c r="B825" s="198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  <c r="AH825" s="43"/>
      <c r="AI825" s="43"/>
      <c r="AJ825" s="43"/>
      <c r="AK825" s="43"/>
      <c r="AL825" s="43"/>
      <c r="AM825" s="43"/>
      <c r="AN825" s="43"/>
      <c r="AO825" s="43"/>
      <c r="AP825" s="43"/>
      <c r="AQ825" s="43"/>
      <c r="AR825" s="43"/>
      <c r="AS825" s="43"/>
      <c r="AT825" s="43"/>
      <c r="AU825" s="43"/>
      <c r="AV825" s="43"/>
      <c r="AW825" s="43"/>
      <c r="AX825" s="43"/>
      <c r="AY825" s="43"/>
      <c r="AZ825" s="43"/>
      <c r="BA825" s="308"/>
      <c r="BB825" s="43"/>
      <c r="BC825" s="43"/>
      <c r="BD825" s="43"/>
      <c r="BE825" s="43"/>
      <c r="BF825" s="43"/>
      <c r="BG825" s="43"/>
      <c r="BH825" s="43"/>
      <c r="BI825" s="43"/>
      <c r="BJ825" s="43"/>
      <c r="BK825" s="43"/>
      <c r="BL825" s="43"/>
      <c r="BM825" s="43"/>
      <c r="BN825" s="43"/>
      <c r="BO825" s="43"/>
      <c r="BP825" s="43"/>
      <c r="BQ825" s="43"/>
      <c r="BR825" s="43"/>
      <c r="BS825" s="43"/>
      <c r="BT825" s="43"/>
      <c r="BU825" s="43"/>
      <c r="BV825" s="43"/>
      <c r="BW825" s="43"/>
      <c r="BX825" s="43"/>
      <c r="BY825" s="43"/>
      <c r="BZ825" s="43"/>
      <c r="CA825" s="43"/>
      <c r="CB825" s="43"/>
      <c r="CC825" s="43"/>
      <c r="CD825" s="43"/>
      <c r="CE825" s="43"/>
      <c r="CF825" s="43"/>
      <c r="CG825" s="43"/>
      <c r="CH825" s="43"/>
      <c r="CI825" s="43"/>
      <c r="CJ825" s="43"/>
      <c r="CK825" s="43"/>
      <c r="CL825" s="43"/>
      <c r="CM825" s="43"/>
      <c r="CN825" s="43"/>
      <c r="CO825" s="43"/>
      <c r="CP825" s="43"/>
      <c r="CQ825" s="43"/>
      <c r="CR825" s="43"/>
      <c r="CS825" s="43"/>
      <c r="CT825" s="43"/>
      <c r="CU825" s="43"/>
      <c r="CV825" s="43"/>
      <c r="CW825" s="43"/>
      <c r="CX825" s="43"/>
      <c r="CY825" s="43"/>
      <c r="CZ825" s="43"/>
      <c r="DA825" s="43"/>
      <c r="DC825" s="198"/>
      <c r="DD825" s="43"/>
      <c r="DE825" s="43"/>
      <c r="DF825" s="43"/>
      <c r="DG825" s="43"/>
      <c r="DH825" s="43"/>
      <c r="DI825" s="43"/>
      <c r="DJ825" s="43"/>
      <c r="DK825" s="43"/>
      <c r="DL825" s="43"/>
      <c r="DM825" s="43"/>
      <c r="DN825" s="43"/>
      <c r="DO825" s="43"/>
      <c r="DP825" s="43"/>
      <c r="DQ825" s="43"/>
      <c r="DR825" s="43"/>
      <c r="DS825" s="43"/>
      <c r="DT825" s="43"/>
      <c r="DU825" s="43"/>
      <c r="DV825" s="43"/>
      <c r="DW825" s="43"/>
      <c r="DX825" s="43"/>
      <c r="DY825" s="43"/>
      <c r="DZ825" s="43"/>
      <c r="EA825" s="43"/>
      <c r="EB825" s="43"/>
      <c r="EC825" s="43"/>
      <c r="ED825" s="43"/>
      <c r="EE825" s="43"/>
      <c r="EF825" s="43"/>
      <c r="EG825" s="43"/>
      <c r="EH825" s="43"/>
      <c r="EI825" s="43"/>
      <c r="EJ825" s="43"/>
      <c r="EK825" s="43"/>
      <c r="EL825" s="43"/>
      <c r="EM825" s="43"/>
      <c r="EN825" s="43"/>
      <c r="EO825" s="43"/>
      <c r="EP825" s="43"/>
      <c r="EQ825" s="43"/>
      <c r="ER825" s="43"/>
      <c r="ES825" s="43"/>
      <c r="ET825" s="43"/>
      <c r="EU825" s="43"/>
      <c r="EV825" s="43"/>
      <c r="EW825" s="43"/>
      <c r="EX825" s="43"/>
      <c r="EY825" s="43"/>
      <c r="EZ825" s="43"/>
      <c r="FA825" s="43"/>
      <c r="FB825" s="308"/>
      <c r="FC825" s="43"/>
      <c r="FD825" s="43"/>
      <c r="FE825" s="43"/>
      <c r="FF825" s="43"/>
      <c r="FG825" s="43"/>
      <c r="FH825" s="43"/>
      <c r="FI825" s="43"/>
      <c r="FJ825" s="43"/>
      <c r="FK825" s="43"/>
      <c r="FL825" s="43"/>
      <c r="FM825" s="43"/>
      <c r="FN825" s="43"/>
      <c r="FO825" s="43"/>
      <c r="FP825" s="43"/>
      <c r="FQ825" s="43"/>
      <c r="FR825" s="43"/>
      <c r="FS825" s="43"/>
      <c r="FT825" s="43"/>
      <c r="FU825" s="43"/>
      <c r="FV825" s="43"/>
      <c r="FW825" s="43"/>
      <c r="FX825" s="43"/>
      <c r="FY825" s="43"/>
      <c r="FZ825" s="43"/>
      <c r="GA825" s="43"/>
      <c r="GB825" s="43"/>
      <c r="GC825" s="43"/>
      <c r="GD825" s="43"/>
      <c r="GE825" s="43"/>
      <c r="GF825" s="43"/>
      <c r="GG825" s="43"/>
      <c r="GH825" s="43"/>
      <c r="GI825" s="43"/>
      <c r="GJ825" s="43"/>
      <c r="GK825" s="43"/>
      <c r="GL825" s="43"/>
      <c r="GM825" s="43"/>
      <c r="GN825" s="43"/>
      <c r="GO825" s="43"/>
      <c r="GP825" s="43"/>
      <c r="GQ825" s="43"/>
      <c r="GR825" s="43"/>
      <c r="GS825" s="43"/>
      <c r="GT825" s="43"/>
      <c r="GU825" s="43"/>
      <c r="GV825" s="43"/>
      <c r="GW825" s="43"/>
      <c r="GX825" s="43"/>
      <c r="GY825" s="43"/>
      <c r="GZ825" s="43"/>
      <c r="HA825" s="43"/>
      <c r="HB825" s="43"/>
    </row>
    <row r="826" spans="1:210" x14ac:dyDescent="0.6">
      <c r="A826" s="327">
        <v>7</v>
      </c>
      <c r="B826" s="198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  <c r="AH826" s="43"/>
      <c r="AI826" s="43"/>
      <c r="AJ826" s="43"/>
      <c r="AK826" s="43"/>
      <c r="AL826" s="43"/>
      <c r="AM826" s="43"/>
      <c r="AN826" s="43"/>
      <c r="AO826" s="43"/>
      <c r="AP826" s="43"/>
      <c r="AQ826" s="43"/>
      <c r="AR826" s="43"/>
      <c r="AS826" s="43"/>
      <c r="AT826" s="43"/>
      <c r="AU826" s="43"/>
      <c r="AV826" s="43"/>
      <c r="AW826" s="43"/>
      <c r="AX826" s="43"/>
      <c r="AY826" s="43"/>
      <c r="AZ826" s="43"/>
      <c r="BA826" s="308"/>
      <c r="BB826" s="43"/>
      <c r="BC826" s="43"/>
      <c r="BD826" s="43"/>
      <c r="BE826" s="43"/>
      <c r="BF826" s="43"/>
      <c r="BG826" s="43"/>
      <c r="BH826" s="43"/>
      <c r="BI826" s="43"/>
      <c r="BJ826" s="43"/>
      <c r="BK826" s="43"/>
      <c r="BL826" s="43"/>
      <c r="BM826" s="43"/>
      <c r="BN826" s="43"/>
      <c r="BO826" s="43"/>
      <c r="BP826" s="43"/>
      <c r="BQ826" s="43"/>
      <c r="BR826" s="43"/>
      <c r="BS826" s="43"/>
      <c r="BT826" s="43"/>
      <c r="BU826" s="43"/>
      <c r="BV826" s="43"/>
      <c r="BW826" s="43"/>
      <c r="BX826" s="43"/>
      <c r="BY826" s="43"/>
      <c r="BZ826" s="43"/>
      <c r="CA826" s="43"/>
      <c r="CB826" s="43"/>
      <c r="CC826" s="43"/>
      <c r="CD826" s="43"/>
      <c r="CE826" s="43"/>
      <c r="CF826" s="43"/>
      <c r="CG826" s="43"/>
      <c r="CH826" s="43"/>
      <c r="CI826" s="43"/>
      <c r="CJ826" s="43"/>
      <c r="CK826" s="43"/>
      <c r="CL826" s="43"/>
      <c r="CM826" s="43"/>
      <c r="CN826" s="43"/>
      <c r="CO826" s="43"/>
      <c r="CP826" s="43"/>
      <c r="CQ826" s="43"/>
      <c r="CR826" s="43"/>
      <c r="CS826" s="43"/>
      <c r="CT826" s="43"/>
      <c r="CU826" s="43"/>
      <c r="CV826" s="43"/>
      <c r="CW826" s="43"/>
      <c r="CX826" s="43"/>
      <c r="CY826" s="43"/>
      <c r="CZ826" s="43"/>
      <c r="DA826" s="43"/>
      <c r="DC826" s="198"/>
      <c r="DD826" s="43"/>
      <c r="DE826" s="43"/>
      <c r="DF826" s="43"/>
      <c r="DG826" s="43"/>
      <c r="DH826" s="43"/>
      <c r="DI826" s="43"/>
      <c r="DJ826" s="43"/>
      <c r="DK826" s="43"/>
      <c r="DL826" s="43"/>
      <c r="DM826" s="43"/>
      <c r="DN826" s="43"/>
      <c r="DO826" s="43"/>
      <c r="DP826" s="43"/>
      <c r="DQ826" s="43"/>
      <c r="DR826" s="43"/>
      <c r="DS826" s="43"/>
      <c r="DT826" s="43"/>
      <c r="DU826" s="43"/>
      <c r="DV826" s="43"/>
      <c r="DW826" s="43"/>
      <c r="DX826" s="43"/>
      <c r="DY826" s="43"/>
      <c r="DZ826" s="43"/>
      <c r="EA826" s="43"/>
      <c r="EB826" s="43"/>
      <c r="EC826" s="43"/>
      <c r="ED826" s="43"/>
      <c r="EE826" s="43"/>
      <c r="EF826" s="43"/>
      <c r="EG826" s="43"/>
      <c r="EH826" s="43"/>
      <c r="EI826" s="43"/>
      <c r="EJ826" s="43"/>
      <c r="EK826" s="43"/>
      <c r="EL826" s="43"/>
      <c r="EM826" s="43"/>
      <c r="EN826" s="43"/>
      <c r="EO826" s="43"/>
      <c r="EP826" s="43"/>
      <c r="EQ826" s="43"/>
      <c r="ER826" s="43"/>
      <c r="ES826" s="43"/>
      <c r="ET826" s="43"/>
      <c r="EU826" s="43"/>
      <c r="EV826" s="43"/>
      <c r="EW826" s="43"/>
      <c r="EX826" s="43"/>
      <c r="EY826" s="43"/>
      <c r="EZ826" s="43"/>
      <c r="FA826" s="43"/>
      <c r="FB826" s="308"/>
      <c r="FC826" s="43"/>
      <c r="FD826" s="43"/>
      <c r="FE826" s="43"/>
      <c r="FF826" s="43"/>
      <c r="FG826" s="43"/>
      <c r="FH826" s="43"/>
      <c r="FI826" s="43"/>
      <c r="FJ826" s="43"/>
      <c r="FK826" s="43"/>
      <c r="FL826" s="43"/>
      <c r="FM826" s="43"/>
      <c r="FN826" s="43"/>
      <c r="FO826" s="43"/>
      <c r="FP826" s="43"/>
      <c r="FQ826" s="43"/>
      <c r="FR826" s="43"/>
      <c r="FS826" s="43"/>
      <c r="FT826" s="43"/>
      <c r="FU826" s="43"/>
      <c r="FV826" s="43"/>
      <c r="FW826" s="43"/>
      <c r="FX826" s="43"/>
      <c r="FY826" s="43"/>
      <c r="FZ826" s="43"/>
      <c r="GA826" s="43"/>
      <c r="GB826" s="43"/>
      <c r="GC826" s="43"/>
      <c r="GD826" s="43"/>
      <c r="GE826" s="43"/>
      <c r="GF826" s="43"/>
      <c r="GG826" s="43"/>
      <c r="GH826" s="43"/>
      <c r="GI826" s="43"/>
      <c r="GJ826" s="43"/>
      <c r="GK826" s="43"/>
      <c r="GL826" s="43"/>
      <c r="GM826" s="43"/>
      <c r="GN826" s="43"/>
      <c r="GO826" s="43"/>
      <c r="GP826" s="43"/>
      <c r="GQ826" s="43"/>
      <c r="GR826" s="43"/>
      <c r="GS826" s="43"/>
      <c r="GT826" s="43"/>
      <c r="GU826" s="43"/>
      <c r="GV826" s="43"/>
      <c r="GW826" s="43"/>
      <c r="GX826" s="43"/>
      <c r="GY826" s="43"/>
      <c r="GZ826" s="43"/>
      <c r="HA826" s="43"/>
      <c r="HB826" s="43"/>
    </row>
    <row r="827" spans="1:210" x14ac:dyDescent="0.6">
      <c r="A827" s="327">
        <v>8</v>
      </c>
      <c r="B827" s="198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  <c r="AH827" s="43"/>
      <c r="AI827" s="43"/>
      <c r="AJ827" s="43"/>
      <c r="AK827" s="43"/>
      <c r="AL827" s="43"/>
      <c r="AM827" s="43"/>
      <c r="AN827" s="43"/>
      <c r="AO827" s="43"/>
      <c r="AP827" s="43"/>
      <c r="AQ827" s="43"/>
      <c r="AR827" s="43"/>
      <c r="AS827" s="43"/>
      <c r="AT827" s="43"/>
      <c r="AU827" s="43"/>
      <c r="AV827" s="43"/>
      <c r="AW827" s="43"/>
      <c r="AX827" s="43"/>
      <c r="AY827" s="43"/>
      <c r="AZ827" s="43"/>
      <c r="BA827" s="308"/>
      <c r="BB827" s="43"/>
      <c r="BC827" s="43"/>
      <c r="BD827" s="43"/>
      <c r="BE827" s="43"/>
      <c r="BF827" s="43"/>
      <c r="BG827" s="43"/>
      <c r="BH827" s="43"/>
      <c r="BI827" s="43"/>
      <c r="BJ827" s="43"/>
      <c r="BK827" s="43"/>
      <c r="BL827" s="43"/>
      <c r="BM827" s="43"/>
      <c r="BN827" s="43"/>
      <c r="BO827" s="43"/>
      <c r="BP827" s="43"/>
      <c r="BQ827" s="43"/>
      <c r="BR827" s="43"/>
      <c r="BS827" s="43"/>
      <c r="BT827" s="43"/>
      <c r="BU827" s="43"/>
      <c r="BV827" s="43"/>
      <c r="BW827" s="43"/>
      <c r="BX827" s="43"/>
      <c r="BY827" s="43"/>
      <c r="BZ827" s="43"/>
      <c r="CA827" s="43"/>
      <c r="CB827" s="43"/>
      <c r="CC827" s="43"/>
      <c r="CD827" s="43"/>
      <c r="CE827" s="43"/>
      <c r="CF827" s="43"/>
      <c r="CG827" s="43"/>
      <c r="CH827" s="43"/>
      <c r="CI827" s="43"/>
      <c r="CJ827" s="43"/>
      <c r="CK827" s="43"/>
      <c r="CL827" s="43"/>
      <c r="CM827" s="43"/>
      <c r="CN827" s="43"/>
      <c r="CO827" s="43"/>
      <c r="CP827" s="43"/>
      <c r="CQ827" s="43"/>
      <c r="CR827" s="43"/>
      <c r="CS827" s="43"/>
      <c r="CT827" s="43"/>
      <c r="CU827" s="43"/>
      <c r="CV827" s="43"/>
      <c r="CW827" s="43"/>
      <c r="CX827" s="43"/>
      <c r="CY827" s="43"/>
      <c r="CZ827" s="43"/>
      <c r="DA827" s="43"/>
      <c r="DC827" s="198"/>
      <c r="DD827" s="43"/>
      <c r="DE827" s="43"/>
      <c r="DF827" s="43"/>
      <c r="DG827" s="43"/>
      <c r="DH827" s="43"/>
      <c r="DI827" s="43"/>
      <c r="DJ827" s="43"/>
      <c r="DK827" s="43"/>
      <c r="DL827" s="43"/>
      <c r="DM827" s="43"/>
      <c r="DN827" s="43"/>
      <c r="DO827" s="43"/>
      <c r="DP827" s="43"/>
      <c r="DQ827" s="43"/>
      <c r="DR827" s="43"/>
      <c r="DS827" s="43"/>
      <c r="DT827" s="43"/>
      <c r="DU827" s="43"/>
      <c r="DV827" s="43"/>
      <c r="DW827" s="43"/>
      <c r="DX827" s="43"/>
      <c r="DY827" s="43"/>
      <c r="DZ827" s="43"/>
      <c r="EA827" s="43"/>
      <c r="EB827" s="43"/>
      <c r="EC827" s="43"/>
      <c r="ED827" s="43"/>
      <c r="EE827" s="43"/>
      <c r="EF827" s="43"/>
      <c r="EG827" s="43"/>
      <c r="EH827" s="43"/>
      <c r="EI827" s="43"/>
      <c r="EJ827" s="43"/>
      <c r="EK827" s="43"/>
      <c r="EL827" s="43"/>
      <c r="EM827" s="43"/>
      <c r="EN827" s="43"/>
      <c r="EO827" s="43"/>
      <c r="EP827" s="43"/>
      <c r="EQ827" s="43"/>
      <c r="ER827" s="43"/>
      <c r="ES827" s="43"/>
      <c r="ET827" s="43"/>
      <c r="EU827" s="43"/>
      <c r="EV827" s="43"/>
      <c r="EW827" s="43"/>
      <c r="EX827" s="43"/>
      <c r="EY827" s="43"/>
      <c r="EZ827" s="43"/>
      <c r="FA827" s="43"/>
      <c r="FB827" s="308"/>
      <c r="FC827" s="43"/>
      <c r="FD827" s="43"/>
      <c r="FE827" s="43"/>
      <c r="FF827" s="43"/>
      <c r="FG827" s="43"/>
      <c r="FH827" s="43"/>
      <c r="FI827" s="43"/>
      <c r="FJ827" s="43"/>
      <c r="FK827" s="43"/>
      <c r="FL827" s="43"/>
      <c r="FM827" s="43"/>
      <c r="FN827" s="43"/>
      <c r="FO827" s="43"/>
      <c r="FP827" s="43"/>
      <c r="FQ827" s="43"/>
      <c r="FR827" s="43"/>
      <c r="FS827" s="43"/>
      <c r="FT827" s="43"/>
      <c r="FU827" s="43"/>
      <c r="FV827" s="43"/>
      <c r="FW827" s="43"/>
      <c r="FX827" s="43"/>
      <c r="FY827" s="43"/>
      <c r="FZ827" s="43"/>
      <c r="GA827" s="43"/>
      <c r="GB827" s="43"/>
      <c r="GC827" s="43"/>
      <c r="GD827" s="43"/>
      <c r="GE827" s="43"/>
      <c r="GF827" s="43"/>
      <c r="GG827" s="43"/>
      <c r="GH827" s="43"/>
      <c r="GI827" s="43"/>
      <c r="GJ827" s="43"/>
      <c r="GK827" s="43"/>
      <c r="GL827" s="43"/>
      <c r="GM827" s="43"/>
      <c r="GN827" s="43"/>
      <c r="GO827" s="43"/>
      <c r="GP827" s="43"/>
      <c r="GQ827" s="43"/>
      <c r="GR827" s="43"/>
      <c r="GS827" s="43"/>
      <c r="GT827" s="43"/>
      <c r="GU827" s="43"/>
      <c r="GV827" s="43"/>
      <c r="GW827" s="43"/>
      <c r="GX827" s="43"/>
      <c r="GY827" s="43"/>
      <c r="GZ827" s="43"/>
      <c r="HA827" s="43"/>
      <c r="HB827" s="43"/>
    </row>
    <row r="828" spans="1:210" x14ac:dyDescent="0.6">
      <c r="A828" s="327">
        <v>9</v>
      </c>
      <c r="B828" s="198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  <c r="AH828" s="43"/>
      <c r="AI828" s="43"/>
      <c r="AJ828" s="43"/>
      <c r="AK828" s="43"/>
      <c r="AL828" s="43"/>
      <c r="AM828" s="43"/>
      <c r="AN828" s="43"/>
      <c r="AO828" s="43"/>
      <c r="AP828" s="43"/>
      <c r="AQ828" s="43"/>
      <c r="AR828" s="43"/>
      <c r="AS828" s="43"/>
      <c r="AT828" s="43"/>
      <c r="AU828" s="43"/>
      <c r="AV828" s="43"/>
      <c r="AW828" s="43"/>
      <c r="AX828" s="43"/>
      <c r="AY828" s="43"/>
      <c r="AZ828" s="43"/>
      <c r="BA828" s="308"/>
      <c r="BB828" s="43"/>
      <c r="BC828" s="43"/>
      <c r="BD828" s="43"/>
      <c r="BE828" s="43"/>
      <c r="BF828" s="43"/>
      <c r="BG828" s="43"/>
      <c r="BH828" s="43"/>
      <c r="BI828" s="43"/>
      <c r="BJ828" s="43"/>
      <c r="BK828" s="43"/>
      <c r="BL828" s="43"/>
      <c r="BM828" s="43"/>
      <c r="BN828" s="43"/>
      <c r="BO828" s="43"/>
      <c r="BP828" s="43"/>
      <c r="BQ828" s="43"/>
      <c r="BR828" s="43"/>
      <c r="BS828" s="43"/>
      <c r="BT828" s="43"/>
      <c r="BU828" s="43"/>
      <c r="BV828" s="43"/>
      <c r="BW828" s="43"/>
      <c r="BX828" s="43"/>
      <c r="BY828" s="43"/>
      <c r="BZ828" s="43"/>
      <c r="CA828" s="43"/>
      <c r="CB828" s="43"/>
      <c r="CC828" s="43"/>
      <c r="CD828" s="43"/>
      <c r="CE828" s="43"/>
      <c r="CF828" s="43"/>
      <c r="CG828" s="43"/>
      <c r="CH828" s="43"/>
      <c r="CI828" s="43"/>
      <c r="CJ828" s="43"/>
      <c r="CK828" s="43"/>
      <c r="CL828" s="43"/>
      <c r="CM828" s="43"/>
      <c r="CN828" s="43"/>
      <c r="CO828" s="43"/>
      <c r="CP828" s="43"/>
      <c r="CQ828" s="43"/>
      <c r="CR828" s="43"/>
      <c r="CS828" s="43"/>
      <c r="CT828" s="43"/>
      <c r="CU828" s="43"/>
      <c r="CV828" s="43"/>
      <c r="CW828" s="43"/>
      <c r="CX828" s="43"/>
      <c r="CY828" s="43"/>
      <c r="CZ828" s="43"/>
      <c r="DA828" s="43"/>
      <c r="DC828" s="198"/>
      <c r="DD828" s="43"/>
      <c r="DE828" s="43"/>
      <c r="DF828" s="43"/>
      <c r="DG828" s="43"/>
      <c r="DH828" s="43"/>
      <c r="DI828" s="43"/>
      <c r="DJ828" s="43"/>
      <c r="DK828" s="43"/>
      <c r="DL828" s="43"/>
      <c r="DM828" s="43"/>
      <c r="DN828" s="43"/>
      <c r="DO828" s="43"/>
      <c r="DP828" s="43"/>
      <c r="DQ828" s="43"/>
      <c r="DR828" s="43"/>
      <c r="DS828" s="43"/>
      <c r="DT828" s="43"/>
      <c r="DU828" s="43"/>
      <c r="DV828" s="43"/>
      <c r="DW828" s="43"/>
      <c r="DX828" s="43"/>
      <c r="DY828" s="43"/>
      <c r="DZ828" s="43"/>
      <c r="EA828" s="43"/>
      <c r="EB828" s="43"/>
      <c r="EC828" s="43"/>
      <c r="ED828" s="43"/>
      <c r="EE828" s="43"/>
      <c r="EF828" s="43"/>
      <c r="EG828" s="43"/>
      <c r="EH828" s="43"/>
      <c r="EI828" s="43"/>
      <c r="EJ828" s="43"/>
      <c r="EK828" s="43"/>
      <c r="EL828" s="43"/>
      <c r="EM828" s="43"/>
      <c r="EN828" s="43"/>
      <c r="EO828" s="43"/>
      <c r="EP828" s="43"/>
      <c r="EQ828" s="43"/>
      <c r="ER828" s="43"/>
      <c r="ES828" s="43"/>
      <c r="ET828" s="43"/>
      <c r="EU828" s="43"/>
      <c r="EV828" s="43"/>
      <c r="EW828" s="43"/>
      <c r="EX828" s="43"/>
      <c r="EY828" s="43"/>
      <c r="EZ828" s="43"/>
      <c r="FA828" s="43"/>
      <c r="FB828" s="308"/>
      <c r="FC828" s="43"/>
      <c r="FD828" s="43"/>
      <c r="FE828" s="43"/>
      <c r="FF828" s="43"/>
      <c r="FG828" s="43"/>
      <c r="FH828" s="43"/>
      <c r="FI828" s="43"/>
      <c r="FJ828" s="43"/>
      <c r="FK828" s="43"/>
      <c r="FL828" s="43"/>
      <c r="FM828" s="43"/>
      <c r="FN828" s="43"/>
      <c r="FO828" s="43"/>
      <c r="FP828" s="43"/>
      <c r="FQ828" s="43"/>
      <c r="FR828" s="43"/>
      <c r="FS828" s="43"/>
      <c r="FT828" s="43"/>
      <c r="FU828" s="43"/>
      <c r="FV828" s="43"/>
      <c r="FW828" s="43"/>
      <c r="FX828" s="43"/>
      <c r="FY828" s="43"/>
      <c r="FZ828" s="43"/>
      <c r="GA828" s="43"/>
      <c r="GB828" s="43"/>
      <c r="GC828" s="43"/>
      <c r="GD828" s="43"/>
      <c r="GE828" s="43"/>
      <c r="GF828" s="43"/>
      <c r="GG828" s="43"/>
      <c r="GH828" s="43"/>
      <c r="GI828" s="43"/>
      <c r="GJ828" s="43"/>
      <c r="GK828" s="43"/>
      <c r="GL828" s="43"/>
      <c r="GM828" s="43"/>
      <c r="GN828" s="43"/>
      <c r="GO828" s="43"/>
      <c r="GP828" s="43"/>
      <c r="GQ828" s="43"/>
      <c r="GR828" s="43"/>
      <c r="GS828" s="43"/>
      <c r="GT828" s="43"/>
      <c r="GU828" s="43"/>
      <c r="GV828" s="43"/>
      <c r="GW828" s="43"/>
      <c r="GX828" s="43"/>
      <c r="GY828" s="43"/>
      <c r="GZ828" s="43"/>
      <c r="HA828" s="43"/>
      <c r="HB828" s="43"/>
    </row>
    <row r="829" spans="1:210" x14ac:dyDescent="0.6">
      <c r="A829" s="327">
        <v>10</v>
      </c>
      <c r="B829" s="198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  <c r="AH829" s="43"/>
      <c r="AI829" s="43"/>
      <c r="AJ829" s="43"/>
      <c r="AK829" s="43"/>
      <c r="AL829" s="43"/>
      <c r="AM829" s="43"/>
      <c r="AN829" s="43"/>
      <c r="AO829" s="43"/>
      <c r="AP829" s="43"/>
      <c r="AQ829" s="43"/>
      <c r="AR829" s="43"/>
      <c r="AS829" s="43"/>
      <c r="AT829" s="43"/>
      <c r="AU829" s="43"/>
      <c r="AV829" s="43"/>
      <c r="AW829" s="43"/>
      <c r="AX829" s="43"/>
      <c r="AY829" s="43"/>
      <c r="AZ829" s="43"/>
      <c r="BA829" s="308"/>
      <c r="BB829" s="43"/>
      <c r="BC829" s="43"/>
      <c r="BD829" s="43"/>
      <c r="BE829" s="43"/>
      <c r="BF829" s="43"/>
      <c r="BG829" s="43"/>
      <c r="BH829" s="43"/>
      <c r="BI829" s="43"/>
      <c r="BJ829" s="43"/>
      <c r="BK829" s="43"/>
      <c r="BL829" s="43"/>
      <c r="BM829" s="43"/>
      <c r="BN829" s="43"/>
      <c r="BO829" s="43"/>
      <c r="BP829" s="43"/>
      <c r="BQ829" s="43"/>
      <c r="BR829" s="43"/>
      <c r="BS829" s="43"/>
      <c r="BT829" s="43"/>
      <c r="BU829" s="43"/>
      <c r="BV829" s="43"/>
      <c r="BW829" s="43"/>
      <c r="BX829" s="43"/>
      <c r="BY829" s="43"/>
      <c r="BZ829" s="43"/>
      <c r="CA829" s="43"/>
      <c r="CB829" s="43"/>
      <c r="CC829" s="43"/>
      <c r="CD829" s="43"/>
      <c r="CE829" s="43"/>
      <c r="CF829" s="43"/>
      <c r="CG829" s="43"/>
      <c r="CH829" s="43"/>
      <c r="CI829" s="43"/>
      <c r="CJ829" s="43"/>
      <c r="CK829" s="43"/>
      <c r="CL829" s="43"/>
      <c r="CM829" s="43"/>
      <c r="CN829" s="43"/>
      <c r="CO829" s="43"/>
      <c r="CP829" s="43"/>
      <c r="CQ829" s="43"/>
      <c r="CR829" s="43"/>
      <c r="CS829" s="43"/>
      <c r="CT829" s="43"/>
      <c r="CU829" s="43"/>
      <c r="CV829" s="43"/>
      <c r="CW829" s="43"/>
      <c r="CX829" s="43"/>
      <c r="CY829" s="43"/>
      <c r="CZ829" s="43"/>
      <c r="DA829" s="43"/>
      <c r="DC829" s="198"/>
      <c r="DD829" s="43"/>
      <c r="DE829" s="43"/>
      <c r="DF829" s="43"/>
      <c r="DG829" s="43"/>
      <c r="DH829" s="43"/>
      <c r="DI829" s="43"/>
      <c r="DJ829" s="43"/>
      <c r="DK829" s="43"/>
      <c r="DL829" s="43"/>
      <c r="DM829" s="43"/>
      <c r="DN829" s="43"/>
      <c r="DO829" s="43"/>
      <c r="DP829" s="43"/>
      <c r="DQ829" s="43"/>
      <c r="DR829" s="43"/>
      <c r="DS829" s="43"/>
      <c r="DT829" s="43"/>
      <c r="DU829" s="43"/>
      <c r="DV829" s="43"/>
      <c r="DW829" s="43"/>
      <c r="DX829" s="43"/>
      <c r="DY829" s="43"/>
      <c r="DZ829" s="43"/>
      <c r="EA829" s="43"/>
      <c r="EB829" s="43"/>
      <c r="EC829" s="43"/>
      <c r="ED829" s="43"/>
      <c r="EE829" s="43"/>
      <c r="EF829" s="43"/>
      <c r="EG829" s="43"/>
      <c r="EH829" s="43"/>
      <c r="EI829" s="43"/>
      <c r="EJ829" s="43"/>
      <c r="EK829" s="43"/>
      <c r="EL829" s="43"/>
      <c r="EM829" s="43"/>
      <c r="EN829" s="43"/>
      <c r="EO829" s="43"/>
      <c r="EP829" s="43"/>
      <c r="EQ829" s="43"/>
      <c r="ER829" s="43"/>
      <c r="ES829" s="43"/>
      <c r="ET829" s="43"/>
      <c r="EU829" s="43"/>
      <c r="EV829" s="43"/>
      <c r="EW829" s="43"/>
      <c r="EX829" s="43"/>
      <c r="EY829" s="43"/>
      <c r="EZ829" s="43"/>
      <c r="FA829" s="43"/>
      <c r="FB829" s="308"/>
      <c r="FC829" s="43"/>
      <c r="FD829" s="43"/>
      <c r="FE829" s="43"/>
      <c r="FF829" s="43"/>
      <c r="FG829" s="43"/>
      <c r="FH829" s="43"/>
      <c r="FI829" s="43"/>
      <c r="FJ829" s="43"/>
      <c r="FK829" s="43"/>
      <c r="FL829" s="43"/>
      <c r="FM829" s="43"/>
      <c r="FN829" s="43"/>
      <c r="FO829" s="43"/>
      <c r="FP829" s="43"/>
      <c r="FQ829" s="43"/>
      <c r="FR829" s="43"/>
      <c r="FS829" s="43"/>
      <c r="FT829" s="43"/>
      <c r="FU829" s="43"/>
      <c r="FV829" s="43"/>
      <c r="FW829" s="43"/>
      <c r="FX829" s="43"/>
      <c r="FY829" s="43"/>
      <c r="FZ829" s="43"/>
      <c r="GA829" s="43"/>
      <c r="GB829" s="43"/>
      <c r="GC829" s="43"/>
      <c r="GD829" s="43"/>
      <c r="GE829" s="43"/>
      <c r="GF829" s="43"/>
      <c r="GG829" s="43"/>
      <c r="GH829" s="43"/>
      <c r="GI829" s="43"/>
      <c r="GJ829" s="43"/>
      <c r="GK829" s="43"/>
      <c r="GL829" s="43"/>
      <c r="GM829" s="43"/>
      <c r="GN829" s="43"/>
      <c r="GO829" s="43"/>
      <c r="GP829" s="43"/>
      <c r="GQ829" s="43"/>
      <c r="GR829" s="43"/>
      <c r="GS829" s="43"/>
      <c r="GT829" s="43"/>
      <c r="GU829" s="43"/>
      <c r="GV829" s="43"/>
      <c r="GW829" s="43"/>
      <c r="GX829" s="43"/>
      <c r="GY829" s="43"/>
      <c r="GZ829" s="43"/>
      <c r="HA829" s="43"/>
      <c r="HB829" s="43"/>
    </row>
    <row r="830" spans="1:210" x14ac:dyDescent="0.6">
      <c r="A830" s="327">
        <v>11</v>
      </c>
      <c r="B830" s="198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  <c r="AH830" s="43"/>
      <c r="AI830" s="43"/>
      <c r="AJ830" s="43"/>
      <c r="AK830" s="43"/>
      <c r="AL830" s="43"/>
      <c r="AM830" s="43"/>
      <c r="AN830" s="43"/>
      <c r="AO830" s="43"/>
      <c r="AP830" s="43"/>
      <c r="AQ830" s="43"/>
      <c r="AR830" s="43"/>
      <c r="AS830" s="43"/>
      <c r="AT830" s="43"/>
      <c r="AU830" s="43"/>
      <c r="AV830" s="43"/>
      <c r="AW830" s="43"/>
      <c r="AX830" s="43"/>
      <c r="AY830" s="43"/>
      <c r="AZ830" s="43"/>
      <c r="BA830" s="308"/>
      <c r="BB830" s="43"/>
      <c r="BC830" s="43"/>
      <c r="BD830" s="43"/>
      <c r="BE830" s="43"/>
      <c r="BF830" s="43"/>
      <c r="BG830" s="43"/>
      <c r="BH830" s="43"/>
      <c r="BI830" s="43"/>
      <c r="BJ830" s="43"/>
      <c r="BK830" s="43"/>
      <c r="BL830" s="43"/>
      <c r="BM830" s="43"/>
      <c r="BN830" s="43"/>
      <c r="BO830" s="43"/>
      <c r="BP830" s="43"/>
      <c r="BQ830" s="43"/>
      <c r="BR830" s="43"/>
      <c r="BS830" s="43"/>
      <c r="BT830" s="43"/>
      <c r="BU830" s="43"/>
      <c r="BV830" s="43"/>
      <c r="BW830" s="43"/>
      <c r="BX830" s="43"/>
      <c r="BY830" s="43"/>
      <c r="BZ830" s="43"/>
      <c r="CA830" s="43"/>
      <c r="CB830" s="43"/>
      <c r="CC830" s="43"/>
      <c r="CD830" s="43"/>
      <c r="CE830" s="43"/>
      <c r="CF830" s="43"/>
      <c r="CG830" s="43"/>
      <c r="CH830" s="43"/>
      <c r="CI830" s="43"/>
      <c r="CJ830" s="43"/>
      <c r="CK830" s="43"/>
      <c r="CL830" s="43"/>
      <c r="CM830" s="43"/>
      <c r="CN830" s="43"/>
      <c r="CO830" s="43"/>
      <c r="CP830" s="43"/>
      <c r="CQ830" s="43"/>
      <c r="CR830" s="43"/>
      <c r="CS830" s="43"/>
      <c r="CT830" s="43"/>
      <c r="CU830" s="43"/>
      <c r="CV830" s="43"/>
      <c r="CW830" s="43"/>
      <c r="CX830" s="43"/>
      <c r="CY830" s="43"/>
      <c r="CZ830" s="43"/>
      <c r="DA830" s="43"/>
      <c r="DC830" s="198"/>
      <c r="DD830" s="43"/>
      <c r="DE830" s="43"/>
      <c r="DF830" s="43"/>
      <c r="DG830" s="43"/>
      <c r="DH830" s="43"/>
      <c r="DI830" s="43"/>
      <c r="DJ830" s="43"/>
      <c r="DK830" s="43"/>
      <c r="DL830" s="43"/>
      <c r="DM830" s="43"/>
      <c r="DN830" s="43"/>
      <c r="DO830" s="43"/>
      <c r="DP830" s="43"/>
      <c r="DQ830" s="43"/>
      <c r="DR830" s="43"/>
      <c r="DS830" s="43"/>
      <c r="DT830" s="43"/>
      <c r="DU830" s="43"/>
      <c r="DV830" s="43"/>
      <c r="DW830" s="43"/>
      <c r="DX830" s="43"/>
      <c r="DY830" s="43"/>
      <c r="DZ830" s="43"/>
      <c r="EA830" s="43"/>
      <c r="EB830" s="43"/>
      <c r="EC830" s="43"/>
      <c r="ED830" s="43"/>
      <c r="EE830" s="43"/>
      <c r="EF830" s="43"/>
      <c r="EG830" s="43"/>
      <c r="EH830" s="43"/>
      <c r="EI830" s="43"/>
      <c r="EJ830" s="43"/>
      <c r="EK830" s="43"/>
      <c r="EL830" s="43"/>
      <c r="EM830" s="43"/>
      <c r="EN830" s="43"/>
      <c r="EO830" s="43"/>
      <c r="EP830" s="43"/>
      <c r="EQ830" s="43"/>
      <c r="ER830" s="43"/>
      <c r="ES830" s="43"/>
      <c r="ET830" s="43"/>
      <c r="EU830" s="43"/>
      <c r="EV830" s="43"/>
      <c r="EW830" s="43"/>
      <c r="EX830" s="43"/>
      <c r="EY830" s="43"/>
      <c r="EZ830" s="43"/>
      <c r="FA830" s="43"/>
      <c r="FB830" s="308"/>
      <c r="FC830" s="43"/>
      <c r="FD830" s="43"/>
      <c r="FE830" s="43"/>
      <c r="FF830" s="43"/>
      <c r="FG830" s="43"/>
      <c r="FH830" s="43"/>
      <c r="FI830" s="43"/>
      <c r="FJ830" s="43"/>
      <c r="FK830" s="43"/>
      <c r="FL830" s="43"/>
      <c r="FM830" s="43"/>
      <c r="FN830" s="43"/>
      <c r="FO830" s="43"/>
      <c r="FP830" s="43"/>
      <c r="FQ830" s="43"/>
      <c r="FR830" s="43"/>
      <c r="FS830" s="43"/>
      <c r="FT830" s="43"/>
      <c r="FU830" s="43"/>
      <c r="FV830" s="43"/>
      <c r="FW830" s="43"/>
      <c r="FX830" s="43"/>
      <c r="FY830" s="43"/>
      <c r="FZ830" s="43"/>
      <c r="GA830" s="43"/>
      <c r="GB830" s="43"/>
      <c r="GC830" s="43"/>
      <c r="GD830" s="43"/>
      <c r="GE830" s="43"/>
      <c r="GF830" s="43"/>
      <c r="GG830" s="43"/>
      <c r="GH830" s="43"/>
      <c r="GI830" s="43"/>
      <c r="GJ830" s="43"/>
      <c r="GK830" s="43"/>
      <c r="GL830" s="43"/>
      <c r="GM830" s="43"/>
      <c r="GN830" s="43"/>
      <c r="GO830" s="43"/>
      <c r="GP830" s="43"/>
      <c r="GQ830" s="43"/>
      <c r="GR830" s="43"/>
      <c r="GS830" s="43"/>
      <c r="GT830" s="43"/>
      <c r="GU830" s="43"/>
      <c r="GV830" s="43"/>
      <c r="GW830" s="43"/>
      <c r="GX830" s="43"/>
      <c r="GY830" s="43"/>
      <c r="GZ830" s="43"/>
      <c r="HA830" s="43"/>
      <c r="HB830" s="43"/>
    </row>
    <row r="831" spans="1:210" x14ac:dyDescent="0.6">
      <c r="A831" s="327">
        <v>12</v>
      </c>
      <c r="B831" s="198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  <c r="AH831" s="43"/>
      <c r="AI831" s="43"/>
      <c r="AJ831" s="43"/>
      <c r="AK831" s="43"/>
      <c r="AL831" s="43"/>
      <c r="AM831" s="43"/>
      <c r="AN831" s="43"/>
      <c r="AO831" s="43"/>
      <c r="AP831" s="43"/>
      <c r="AQ831" s="43"/>
      <c r="AR831" s="43"/>
      <c r="AS831" s="43"/>
      <c r="AT831" s="43"/>
      <c r="AU831" s="43"/>
      <c r="AV831" s="43"/>
      <c r="AW831" s="43"/>
      <c r="AX831" s="43"/>
      <c r="AY831" s="43"/>
      <c r="AZ831" s="43"/>
      <c r="BA831" s="308"/>
      <c r="BB831" s="43"/>
      <c r="BC831" s="43"/>
      <c r="BD831" s="43"/>
      <c r="BE831" s="43"/>
      <c r="BF831" s="43"/>
      <c r="BG831" s="43"/>
      <c r="BH831" s="43"/>
      <c r="BI831" s="43"/>
      <c r="BJ831" s="43"/>
      <c r="BK831" s="43"/>
      <c r="BL831" s="43"/>
      <c r="BM831" s="43"/>
      <c r="BN831" s="43"/>
      <c r="BO831" s="43"/>
      <c r="BP831" s="43"/>
      <c r="BQ831" s="43"/>
      <c r="BR831" s="43"/>
      <c r="BS831" s="43"/>
      <c r="BT831" s="43"/>
      <c r="BU831" s="43"/>
      <c r="BV831" s="43"/>
      <c r="BW831" s="43"/>
      <c r="BX831" s="43"/>
      <c r="BY831" s="43"/>
      <c r="BZ831" s="43"/>
      <c r="CA831" s="43"/>
      <c r="CB831" s="43"/>
      <c r="CC831" s="43"/>
      <c r="CD831" s="43"/>
      <c r="CE831" s="43"/>
      <c r="CF831" s="43"/>
      <c r="CG831" s="43"/>
      <c r="CH831" s="43"/>
      <c r="CI831" s="43"/>
      <c r="CJ831" s="43"/>
      <c r="CK831" s="43"/>
      <c r="CL831" s="43"/>
      <c r="CM831" s="43"/>
      <c r="CN831" s="43"/>
      <c r="CO831" s="43"/>
      <c r="CP831" s="43"/>
      <c r="CQ831" s="43"/>
      <c r="CR831" s="43"/>
      <c r="CS831" s="43"/>
      <c r="CT831" s="43"/>
      <c r="CU831" s="43"/>
      <c r="CV831" s="43"/>
      <c r="CW831" s="43"/>
      <c r="CX831" s="43"/>
      <c r="CY831" s="43"/>
      <c r="CZ831" s="43"/>
      <c r="DA831" s="43"/>
      <c r="DC831" s="198"/>
      <c r="DD831" s="43"/>
      <c r="DE831" s="43"/>
      <c r="DF831" s="43"/>
      <c r="DG831" s="43"/>
      <c r="DH831" s="43"/>
      <c r="DI831" s="43"/>
      <c r="DJ831" s="43"/>
      <c r="DK831" s="43"/>
      <c r="DL831" s="43"/>
      <c r="DM831" s="43"/>
      <c r="DN831" s="43"/>
      <c r="DO831" s="43"/>
      <c r="DP831" s="43"/>
      <c r="DQ831" s="43"/>
      <c r="DR831" s="43"/>
      <c r="DS831" s="43"/>
      <c r="DT831" s="43"/>
      <c r="DU831" s="43"/>
      <c r="DV831" s="43"/>
      <c r="DW831" s="43"/>
      <c r="DX831" s="43"/>
      <c r="DY831" s="43"/>
      <c r="DZ831" s="43"/>
      <c r="EA831" s="43"/>
      <c r="EB831" s="43"/>
      <c r="EC831" s="43"/>
      <c r="ED831" s="43"/>
      <c r="EE831" s="43"/>
      <c r="EF831" s="43"/>
      <c r="EG831" s="43"/>
      <c r="EH831" s="43"/>
      <c r="EI831" s="43"/>
      <c r="EJ831" s="43"/>
      <c r="EK831" s="43"/>
      <c r="EL831" s="43"/>
      <c r="EM831" s="43"/>
      <c r="EN831" s="43"/>
      <c r="EO831" s="43"/>
      <c r="EP831" s="43"/>
      <c r="EQ831" s="43"/>
      <c r="ER831" s="43"/>
      <c r="ES831" s="43"/>
      <c r="ET831" s="43"/>
      <c r="EU831" s="43"/>
      <c r="EV831" s="43"/>
      <c r="EW831" s="43"/>
      <c r="EX831" s="43"/>
      <c r="EY831" s="43"/>
      <c r="EZ831" s="43"/>
      <c r="FA831" s="43"/>
      <c r="FB831" s="308"/>
      <c r="FC831" s="43"/>
      <c r="FD831" s="43"/>
      <c r="FE831" s="43"/>
      <c r="FF831" s="43"/>
      <c r="FG831" s="43"/>
      <c r="FH831" s="43"/>
      <c r="FI831" s="43"/>
      <c r="FJ831" s="43"/>
      <c r="FK831" s="43"/>
      <c r="FL831" s="43"/>
      <c r="FM831" s="43"/>
      <c r="FN831" s="43"/>
      <c r="FO831" s="43"/>
      <c r="FP831" s="43"/>
      <c r="FQ831" s="43"/>
      <c r="FR831" s="43"/>
      <c r="FS831" s="43"/>
      <c r="FT831" s="43"/>
      <c r="FU831" s="43"/>
      <c r="FV831" s="43"/>
      <c r="FW831" s="43"/>
      <c r="FX831" s="43"/>
      <c r="FY831" s="43"/>
      <c r="FZ831" s="43"/>
      <c r="GA831" s="43"/>
      <c r="GB831" s="43"/>
      <c r="GC831" s="43"/>
      <c r="GD831" s="43"/>
      <c r="GE831" s="43"/>
      <c r="GF831" s="43"/>
      <c r="GG831" s="43"/>
      <c r="GH831" s="43"/>
      <c r="GI831" s="43"/>
      <c r="GJ831" s="43"/>
      <c r="GK831" s="43"/>
      <c r="GL831" s="43"/>
      <c r="GM831" s="43"/>
      <c r="GN831" s="43"/>
      <c r="GO831" s="43"/>
      <c r="GP831" s="43"/>
      <c r="GQ831" s="43"/>
      <c r="GR831" s="43"/>
      <c r="GS831" s="43"/>
      <c r="GT831" s="43"/>
      <c r="GU831" s="43"/>
      <c r="GV831" s="43"/>
      <c r="GW831" s="43"/>
      <c r="GX831" s="43"/>
      <c r="GY831" s="43"/>
      <c r="GZ831" s="43"/>
      <c r="HA831" s="43"/>
      <c r="HB831" s="43"/>
    </row>
    <row r="832" spans="1:210" x14ac:dyDescent="0.6">
      <c r="A832" s="327">
        <v>13</v>
      </c>
      <c r="B832" s="198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  <c r="AH832" s="43"/>
      <c r="AI832" s="43"/>
      <c r="AJ832" s="43"/>
      <c r="AK832" s="43"/>
      <c r="AL832" s="43"/>
      <c r="AM832" s="43"/>
      <c r="AN832" s="43"/>
      <c r="AO832" s="43"/>
      <c r="AP832" s="43"/>
      <c r="AQ832" s="43"/>
      <c r="AR832" s="43"/>
      <c r="AS832" s="43"/>
      <c r="AT832" s="43"/>
      <c r="AU832" s="43"/>
      <c r="AV832" s="43"/>
      <c r="AW832" s="43"/>
      <c r="AX832" s="43"/>
      <c r="AY832" s="43"/>
      <c r="AZ832" s="43"/>
      <c r="BA832" s="308"/>
      <c r="BB832" s="43"/>
      <c r="BC832" s="43"/>
      <c r="BD832" s="43"/>
      <c r="BE832" s="43"/>
      <c r="BF832" s="43"/>
      <c r="BG832" s="43"/>
      <c r="BH832" s="43"/>
      <c r="BI832" s="43"/>
      <c r="BJ832" s="43"/>
      <c r="BK832" s="43"/>
      <c r="BL832" s="43"/>
      <c r="BM832" s="43"/>
      <c r="BN832" s="43"/>
      <c r="BO832" s="43"/>
      <c r="BP832" s="43"/>
      <c r="BQ832" s="43"/>
      <c r="BR832" s="43"/>
      <c r="BS832" s="43"/>
      <c r="BT832" s="43"/>
      <c r="BU832" s="43"/>
      <c r="BV832" s="43"/>
      <c r="BW832" s="43"/>
      <c r="BX832" s="43"/>
      <c r="BY832" s="43"/>
      <c r="BZ832" s="43"/>
      <c r="CA832" s="43"/>
      <c r="CB832" s="43"/>
      <c r="CC832" s="43"/>
      <c r="CD832" s="43"/>
      <c r="CE832" s="43"/>
      <c r="CF832" s="43"/>
      <c r="CG832" s="43"/>
      <c r="CH832" s="43"/>
      <c r="CI832" s="43"/>
      <c r="CJ832" s="43"/>
      <c r="CK832" s="43"/>
      <c r="CL832" s="43"/>
      <c r="CM832" s="43"/>
      <c r="CN832" s="43"/>
      <c r="CO832" s="43"/>
      <c r="CP832" s="43"/>
      <c r="CQ832" s="43"/>
      <c r="CR832" s="43"/>
      <c r="CS832" s="43"/>
      <c r="CT832" s="43"/>
      <c r="CU832" s="43"/>
      <c r="CV832" s="43"/>
      <c r="CW832" s="43"/>
      <c r="CX832" s="43"/>
      <c r="CY832" s="43"/>
      <c r="CZ832" s="43"/>
      <c r="DA832" s="43"/>
      <c r="DC832" s="198"/>
      <c r="DD832" s="43"/>
      <c r="DE832" s="43"/>
      <c r="DF832" s="43"/>
      <c r="DG832" s="43"/>
      <c r="DH832" s="43"/>
      <c r="DI832" s="43"/>
      <c r="DJ832" s="43"/>
      <c r="DK832" s="43"/>
      <c r="DL832" s="43"/>
      <c r="DM832" s="43"/>
      <c r="DN832" s="43"/>
      <c r="DO832" s="43"/>
      <c r="DP832" s="43"/>
      <c r="DQ832" s="43"/>
      <c r="DR832" s="43"/>
      <c r="DS832" s="43"/>
      <c r="DT832" s="43"/>
      <c r="DU832" s="43"/>
      <c r="DV832" s="43"/>
      <c r="DW832" s="43"/>
      <c r="DX832" s="43"/>
      <c r="DY832" s="43"/>
      <c r="DZ832" s="43"/>
      <c r="EA832" s="43"/>
      <c r="EB832" s="43"/>
      <c r="EC832" s="43"/>
      <c r="ED832" s="43"/>
      <c r="EE832" s="43"/>
      <c r="EF832" s="43"/>
      <c r="EG832" s="43"/>
      <c r="EH832" s="43"/>
      <c r="EI832" s="43"/>
      <c r="EJ832" s="43"/>
      <c r="EK832" s="43"/>
      <c r="EL832" s="43"/>
      <c r="EM832" s="43"/>
      <c r="EN832" s="43"/>
      <c r="EO832" s="43"/>
      <c r="EP832" s="43"/>
      <c r="EQ832" s="43"/>
      <c r="ER832" s="43"/>
      <c r="ES832" s="43"/>
      <c r="ET832" s="43"/>
      <c r="EU832" s="43"/>
      <c r="EV832" s="43"/>
      <c r="EW832" s="43"/>
      <c r="EX832" s="43"/>
      <c r="EY832" s="43"/>
      <c r="EZ832" s="43"/>
      <c r="FA832" s="43"/>
      <c r="FB832" s="308"/>
      <c r="FC832" s="43"/>
      <c r="FD832" s="43"/>
      <c r="FE832" s="43"/>
      <c r="FF832" s="43"/>
      <c r="FG832" s="43"/>
      <c r="FH832" s="43"/>
      <c r="FI832" s="43"/>
      <c r="FJ832" s="43"/>
      <c r="FK832" s="43"/>
      <c r="FL832" s="43"/>
      <c r="FM832" s="43"/>
      <c r="FN832" s="43"/>
      <c r="FO832" s="43"/>
      <c r="FP832" s="43"/>
      <c r="FQ832" s="43"/>
      <c r="FR832" s="43"/>
      <c r="FS832" s="43"/>
      <c r="FT832" s="43"/>
      <c r="FU832" s="43"/>
      <c r="FV832" s="43"/>
      <c r="FW832" s="43"/>
      <c r="FX832" s="43"/>
      <c r="FY832" s="43"/>
      <c r="FZ832" s="43"/>
      <c r="GA832" s="43"/>
      <c r="GB832" s="43"/>
      <c r="GC832" s="43"/>
      <c r="GD832" s="43"/>
      <c r="GE832" s="43"/>
      <c r="GF832" s="43"/>
      <c r="GG832" s="43"/>
      <c r="GH832" s="43"/>
      <c r="GI832" s="43"/>
      <c r="GJ832" s="43"/>
      <c r="GK832" s="43"/>
      <c r="GL832" s="43"/>
      <c r="GM832" s="43"/>
      <c r="GN832" s="43"/>
      <c r="GO832" s="43"/>
      <c r="GP832" s="43"/>
      <c r="GQ832" s="43"/>
      <c r="GR832" s="43"/>
      <c r="GS832" s="43"/>
      <c r="GT832" s="43"/>
      <c r="GU832" s="43"/>
      <c r="GV832" s="43"/>
      <c r="GW832" s="43"/>
      <c r="GX832" s="43"/>
      <c r="GY832" s="43"/>
      <c r="GZ832" s="43"/>
      <c r="HA832" s="43"/>
      <c r="HB832" s="43"/>
    </row>
    <row r="833" spans="1:210" x14ac:dyDescent="0.6">
      <c r="A833" s="327">
        <v>14</v>
      </c>
      <c r="B833" s="198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  <c r="AH833" s="43"/>
      <c r="AI833" s="43"/>
      <c r="AJ833" s="43"/>
      <c r="AK833" s="43"/>
      <c r="AL833" s="43"/>
      <c r="AM833" s="43"/>
      <c r="AN833" s="43"/>
      <c r="AO833" s="43"/>
      <c r="AP833" s="43"/>
      <c r="AQ833" s="43"/>
      <c r="AR833" s="43"/>
      <c r="AS833" s="43"/>
      <c r="AT833" s="43"/>
      <c r="AU833" s="43"/>
      <c r="AV833" s="43"/>
      <c r="AW833" s="43"/>
      <c r="AX833" s="43"/>
      <c r="AY833" s="43"/>
      <c r="AZ833" s="43"/>
      <c r="BA833" s="308"/>
      <c r="BB833" s="43"/>
      <c r="BC833" s="43"/>
      <c r="BD833" s="43"/>
      <c r="BE833" s="43"/>
      <c r="BF833" s="43"/>
      <c r="BG833" s="43"/>
      <c r="BH833" s="43"/>
      <c r="BI833" s="43"/>
      <c r="BJ833" s="43"/>
      <c r="BK833" s="43"/>
      <c r="BL833" s="43"/>
      <c r="BM833" s="43"/>
      <c r="BN833" s="43"/>
      <c r="BO833" s="43"/>
      <c r="BP833" s="43"/>
      <c r="BQ833" s="43"/>
      <c r="BR833" s="43"/>
      <c r="BS833" s="43"/>
      <c r="BT833" s="43"/>
      <c r="BU833" s="43"/>
      <c r="BV833" s="43"/>
      <c r="BW833" s="43"/>
      <c r="BX833" s="43"/>
      <c r="BY833" s="43"/>
      <c r="BZ833" s="43"/>
      <c r="CA833" s="43"/>
      <c r="CB833" s="43"/>
      <c r="CC833" s="43"/>
      <c r="CD833" s="43"/>
      <c r="CE833" s="43"/>
      <c r="CF833" s="43"/>
      <c r="CG833" s="43"/>
      <c r="CH833" s="43"/>
      <c r="CI833" s="43"/>
      <c r="CJ833" s="43"/>
      <c r="CK833" s="43"/>
      <c r="CL833" s="43"/>
      <c r="CM833" s="43"/>
      <c r="CN833" s="43"/>
      <c r="CO833" s="43"/>
      <c r="CP833" s="43"/>
      <c r="CQ833" s="43"/>
      <c r="CR833" s="43"/>
      <c r="CS833" s="43"/>
      <c r="CT833" s="43"/>
      <c r="CU833" s="43"/>
      <c r="CV833" s="43"/>
      <c r="CW833" s="43"/>
      <c r="CX833" s="43"/>
      <c r="CY833" s="43"/>
      <c r="CZ833" s="43"/>
      <c r="DA833" s="43"/>
      <c r="DC833" s="198"/>
      <c r="DD833" s="43"/>
      <c r="DE833" s="43"/>
      <c r="DF833" s="43"/>
      <c r="DG833" s="43"/>
      <c r="DH833" s="43"/>
      <c r="DI833" s="43"/>
      <c r="DJ833" s="43"/>
      <c r="DK833" s="43"/>
      <c r="DL833" s="43"/>
      <c r="DM833" s="43"/>
      <c r="DN833" s="43"/>
      <c r="DO833" s="43"/>
      <c r="DP833" s="43"/>
      <c r="DQ833" s="43"/>
      <c r="DR833" s="43"/>
      <c r="DS833" s="43"/>
      <c r="DT833" s="43"/>
      <c r="DU833" s="43"/>
      <c r="DV833" s="43"/>
      <c r="DW833" s="43"/>
      <c r="DX833" s="43"/>
      <c r="DY833" s="43"/>
      <c r="DZ833" s="43"/>
      <c r="EA833" s="43"/>
      <c r="EB833" s="43"/>
      <c r="EC833" s="43"/>
      <c r="ED833" s="43"/>
      <c r="EE833" s="43"/>
      <c r="EF833" s="43"/>
      <c r="EG833" s="43"/>
      <c r="EH833" s="43"/>
      <c r="EI833" s="43"/>
      <c r="EJ833" s="43"/>
      <c r="EK833" s="43"/>
      <c r="EL833" s="43"/>
      <c r="EM833" s="43"/>
      <c r="EN833" s="43"/>
      <c r="EO833" s="43"/>
      <c r="EP833" s="43"/>
      <c r="EQ833" s="43"/>
      <c r="ER833" s="43"/>
      <c r="ES833" s="43"/>
      <c r="ET833" s="43"/>
      <c r="EU833" s="43"/>
      <c r="EV833" s="43"/>
      <c r="EW833" s="43"/>
      <c r="EX833" s="43"/>
      <c r="EY833" s="43"/>
      <c r="EZ833" s="43"/>
      <c r="FA833" s="43"/>
      <c r="FB833" s="308"/>
      <c r="FC833" s="43"/>
      <c r="FD833" s="43"/>
      <c r="FE833" s="43"/>
      <c r="FF833" s="43"/>
      <c r="FG833" s="43"/>
      <c r="FH833" s="43"/>
      <c r="FI833" s="43"/>
      <c r="FJ833" s="43"/>
      <c r="FK833" s="43"/>
      <c r="FL833" s="43"/>
      <c r="FM833" s="43"/>
      <c r="FN833" s="43"/>
      <c r="FO833" s="43"/>
      <c r="FP833" s="43"/>
      <c r="FQ833" s="43"/>
      <c r="FR833" s="43"/>
      <c r="FS833" s="43"/>
      <c r="FT833" s="43"/>
      <c r="FU833" s="43"/>
      <c r="FV833" s="43"/>
      <c r="FW833" s="43"/>
      <c r="FX833" s="43"/>
      <c r="FY833" s="43"/>
      <c r="FZ833" s="43"/>
      <c r="GA833" s="43"/>
      <c r="GB833" s="43"/>
      <c r="GC833" s="43"/>
      <c r="GD833" s="43"/>
      <c r="GE833" s="43"/>
      <c r="GF833" s="43"/>
      <c r="GG833" s="43"/>
      <c r="GH833" s="43"/>
      <c r="GI833" s="43"/>
      <c r="GJ833" s="43"/>
      <c r="GK833" s="43"/>
      <c r="GL833" s="43"/>
      <c r="GM833" s="43"/>
      <c r="GN833" s="43"/>
      <c r="GO833" s="43"/>
      <c r="GP833" s="43"/>
      <c r="GQ833" s="43"/>
      <c r="GR833" s="43"/>
      <c r="GS833" s="43"/>
      <c r="GT833" s="43"/>
      <c r="GU833" s="43"/>
      <c r="GV833" s="43"/>
      <c r="GW833" s="43"/>
      <c r="GX833" s="43"/>
      <c r="GY833" s="43"/>
      <c r="GZ833" s="43"/>
      <c r="HA833" s="43"/>
      <c r="HB833" s="43"/>
    </row>
    <row r="834" spans="1:210" x14ac:dyDescent="0.6">
      <c r="A834" s="327">
        <v>15</v>
      </c>
      <c r="B834" s="198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  <c r="AH834" s="43"/>
      <c r="AI834" s="43"/>
      <c r="AJ834" s="43"/>
      <c r="AK834" s="43"/>
      <c r="AL834" s="43"/>
      <c r="AM834" s="43"/>
      <c r="AN834" s="43"/>
      <c r="AO834" s="43"/>
      <c r="AP834" s="43"/>
      <c r="AQ834" s="43"/>
      <c r="AR834" s="43"/>
      <c r="AS834" s="43"/>
      <c r="AT834" s="43"/>
      <c r="AU834" s="43"/>
      <c r="AV834" s="43"/>
      <c r="AW834" s="43"/>
      <c r="AX834" s="43"/>
      <c r="AY834" s="43"/>
      <c r="AZ834" s="43"/>
      <c r="BA834" s="308"/>
      <c r="BB834" s="43"/>
      <c r="BC834" s="43"/>
      <c r="BD834" s="43"/>
      <c r="BE834" s="43"/>
      <c r="BF834" s="43"/>
      <c r="BG834" s="43"/>
      <c r="BH834" s="43"/>
      <c r="BI834" s="43"/>
      <c r="BJ834" s="43"/>
      <c r="BK834" s="43"/>
      <c r="BL834" s="43"/>
      <c r="BM834" s="43"/>
      <c r="BN834" s="43"/>
      <c r="BO834" s="43"/>
      <c r="BP834" s="43"/>
      <c r="BQ834" s="43"/>
      <c r="BR834" s="43"/>
      <c r="BS834" s="43"/>
      <c r="BT834" s="43"/>
      <c r="BU834" s="43"/>
      <c r="BV834" s="43"/>
      <c r="BW834" s="43"/>
      <c r="BX834" s="43"/>
      <c r="BY834" s="43"/>
      <c r="BZ834" s="43"/>
      <c r="CA834" s="43"/>
      <c r="CB834" s="43"/>
      <c r="CC834" s="43"/>
      <c r="CD834" s="43"/>
      <c r="CE834" s="43"/>
      <c r="CF834" s="43"/>
      <c r="CG834" s="43"/>
      <c r="CH834" s="43"/>
      <c r="CI834" s="43"/>
      <c r="CJ834" s="43"/>
      <c r="CK834" s="43"/>
      <c r="CL834" s="43"/>
      <c r="CM834" s="43"/>
      <c r="CN834" s="43"/>
      <c r="CO834" s="43"/>
      <c r="CP834" s="43"/>
      <c r="CQ834" s="43"/>
      <c r="CR834" s="43"/>
      <c r="CS834" s="43"/>
      <c r="CT834" s="43"/>
      <c r="CU834" s="43"/>
      <c r="CV834" s="43"/>
      <c r="CW834" s="43"/>
      <c r="CX834" s="43"/>
      <c r="CY834" s="43"/>
      <c r="CZ834" s="43"/>
      <c r="DA834" s="43"/>
      <c r="DC834" s="198"/>
      <c r="DD834" s="43"/>
      <c r="DE834" s="43"/>
      <c r="DF834" s="43"/>
      <c r="DG834" s="43"/>
      <c r="DH834" s="43"/>
      <c r="DI834" s="43"/>
      <c r="DJ834" s="43"/>
      <c r="DK834" s="43"/>
      <c r="DL834" s="43"/>
      <c r="DM834" s="43"/>
      <c r="DN834" s="43"/>
      <c r="DO834" s="43"/>
      <c r="DP834" s="43"/>
      <c r="DQ834" s="43"/>
      <c r="DR834" s="43"/>
      <c r="DS834" s="43"/>
      <c r="DT834" s="43"/>
      <c r="DU834" s="43"/>
      <c r="DV834" s="43"/>
      <c r="DW834" s="43"/>
      <c r="DX834" s="43"/>
      <c r="DY834" s="43"/>
      <c r="DZ834" s="43"/>
      <c r="EA834" s="43"/>
      <c r="EB834" s="43"/>
      <c r="EC834" s="43"/>
      <c r="ED834" s="43"/>
      <c r="EE834" s="43"/>
      <c r="EF834" s="43"/>
      <c r="EG834" s="43"/>
      <c r="EH834" s="43"/>
      <c r="EI834" s="43"/>
      <c r="EJ834" s="43"/>
      <c r="EK834" s="43"/>
      <c r="EL834" s="43"/>
      <c r="EM834" s="43"/>
      <c r="EN834" s="43"/>
      <c r="EO834" s="43"/>
      <c r="EP834" s="43"/>
      <c r="EQ834" s="43"/>
      <c r="ER834" s="43"/>
      <c r="ES834" s="43"/>
      <c r="ET834" s="43"/>
      <c r="EU834" s="43"/>
      <c r="EV834" s="43"/>
      <c r="EW834" s="43"/>
      <c r="EX834" s="43"/>
      <c r="EY834" s="43"/>
      <c r="EZ834" s="43"/>
      <c r="FA834" s="43"/>
      <c r="FB834" s="308"/>
      <c r="FC834" s="43"/>
      <c r="FD834" s="43"/>
      <c r="FE834" s="43"/>
      <c r="FF834" s="43"/>
      <c r="FG834" s="43"/>
      <c r="FH834" s="43"/>
      <c r="FI834" s="43"/>
      <c r="FJ834" s="43"/>
      <c r="FK834" s="43"/>
      <c r="FL834" s="43"/>
      <c r="FM834" s="43"/>
      <c r="FN834" s="43"/>
      <c r="FO834" s="43"/>
      <c r="FP834" s="43"/>
      <c r="FQ834" s="43"/>
      <c r="FR834" s="43"/>
      <c r="FS834" s="43"/>
      <c r="FT834" s="43"/>
      <c r="FU834" s="43"/>
      <c r="FV834" s="43"/>
      <c r="FW834" s="43"/>
      <c r="FX834" s="43"/>
      <c r="FY834" s="43"/>
      <c r="FZ834" s="43"/>
      <c r="GA834" s="43"/>
      <c r="GB834" s="43"/>
      <c r="GC834" s="43"/>
      <c r="GD834" s="43"/>
      <c r="GE834" s="43"/>
      <c r="GF834" s="43"/>
      <c r="GG834" s="43"/>
      <c r="GH834" s="43"/>
      <c r="GI834" s="43"/>
      <c r="GJ834" s="43"/>
      <c r="GK834" s="43"/>
      <c r="GL834" s="43"/>
      <c r="GM834" s="43"/>
      <c r="GN834" s="43"/>
      <c r="GO834" s="43"/>
      <c r="GP834" s="43"/>
      <c r="GQ834" s="43"/>
      <c r="GR834" s="43"/>
      <c r="GS834" s="43"/>
      <c r="GT834" s="43"/>
      <c r="GU834" s="43"/>
      <c r="GV834" s="43"/>
      <c r="GW834" s="43"/>
      <c r="GX834" s="43"/>
      <c r="GY834" s="43"/>
      <c r="GZ834" s="43"/>
      <c r="HA834" s="43"/>
      <c r="HB834" s="43"/>
    </row>
    <row r="835" spans="1:210" x14ac:dyDescent="0.6">
      <c r="A835" s="327">
        <v>16</v>
      </c>
      <c r="B835" s="198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  <c r="AH835" s="43"/>
      <c r="AI835" s="43"/>
      <c r="AJ835" s="43"/>
      <c r="AK835" s="43"/>
      <c r="AL835" s="43"/>
      <c r="AM835" s="43"/>
      <c r="AN835" s="43"/>
      <c r="AO835" s="43"/>
      <c r="AP835" s="43"/>
      <c r="AQ835" s="43"/>
      <c r="AR835" s="43"/>
      <c r="AS835" s="43"/>
      <c r="AT835" s="43"/>
      <c r="AU835" s="43"/>
      <c r="AV835" s="43"/>
      <c r="AW835" s="43"/>
      <c r="AX835" s="43"/>
      <c r="AY835" s="43"/>
      <c r="AZ835" s="43"/>
      <c r="BA835" s="308"/>
      <c r="BB835" s="43"/>
      <c r="BC835" s="43"/>
      <c r="BD835" s="43"/>
      <c r="BE835" s="43"/>
      <c r="BF835" s="43"/>
      <c r="BG835" s="43"/>
      <c r="BH835" s="43"/>
      <c r="BI835" s="43"/>
      <c r="BJ835" s="43"/>
      <c r="BK835" s="43"/>
      <c r="BL835" s="43"/>
      <c r="BM835" s="43"/>
      <c r="BN835" s="43"/>
      <c r="BO835" s="43"/>
      <c r="BP835" s="43"/>
      <c r="BQ835" s="43"/>
      <c r="BR835" s="43"/>
      <c r="BS835" s="43"/>
      <c r="BT835" s="43"/>
      <c r="BU835" s="43"/>
      <c r="BV835" s="43"/>
      <c r="BW835" s="43"/>
      <c r="BX835" s="43"/>
      <c r="BY835" s="43"/>
      <c r="BZ835" s="43"/>
      <c r="CA835" s="43"/>
      <c r="CB835" s="43"/>
      <c r="CC835" s="43"/>
      <c r="CD835" s="43"/>
      <c r="CE835" s="43"/>
      <c r="CF835" s="43"/>
      <c r="CG835" s="43"/>
      <c r="CH835" s="43"/>
      <c r="CI835" s="43"/>
      <c r="CJ835" s="43"/>
      <c r="CK835" s="43"/>
      <c r="CL835" s="43"/>
      <c r="CM835" s="43"/>
      <c r="CN835" s="43"/>
      <c r="CO835" s="43"/>
      <c r="CP835" s="43"/>
      <c r="CQ835" s="43"/>
      <c r="CR835" s="43"/>
      <c r="CS835" s="43"/>
      <c r="CT835" s="43"/>
      <c r="CU835" s="43"/>
      <c r="CV835" s="43"/>
      <c r="CW835" s="43"/>
      <c r="CX835" s="43"/>
      <c r="CY835" s="43"/>
      <c r="CZ835" s="43"/>
      <c r="DA835" s="43"/>
      <c r="DC835" s="198"/>
      <c r="DD835" s="43"/>
      <c r="DE835" s="43"/>
      <c r="DF835" s="43"/>
      <c r="DG835" s="43"/>
      <c r="DH835" s="43"/>
      <c r="DI835" s="43"/>
      <c r="DJ835" s="43"/>
      <c r="DK835" s="43"/>
      <c r="DL835" s="43"/>
      <c r="DM835" s="43"/>
      <c r="DN835" s="43"/>
      <c r="DO835" s="43"/>
      <c r="DP835" s="43"/>
      <c r="DQ835" s="43"/>
      <c r="DR835" s="43"/>
      <c r="DS835" s="43"/>
      <c r="DT835" s="43"/>
      <c r="DU835" s="43"/>
      <c r="DV835" s="43"/>
      <c r="DW835" s="43"/>
      <c r="DX835" s="43"/>
      <c r="DY835" s="43"/>
      <c r="DZ835" s="43"/>
      <c r="EA835" s="43"/>
      <c r="EB835" s="43"/>
      <c r="EC835" s="43"/>
      <c r="ED835" s="43"/>
      <c r="EE835" s="43"/>
      <c r="EF835" s="43"/>
      <c r="EG835" s="43"/>
      <c r="EH835" s="43"/>
      <c r="EI835" s="43"/>
      <c r="EJ835" s="43"/>
      <c r="EK835" s="43"/>
      <c r="EL835" s="43"/>
      <c r="EM835" s="43"/>
      <c r="EN835" s="43"/>
      <c r="EO835" s="43"/>
      <c r="EP835" s="43"/>
      <c r="EQ835" s="43"/>
      <c r="ER835" s="43"/>
      <c r="ES835" s="43"/>
      <c r="ET835" s="43"/>
      <c r="EU835" s="43"/>
      <c r="EV835" s="43"/>
      <c r="EW835" s="43"/>
      <c r="EX835" s="43"/>
      <c r="EY835" s="43"/>
      <c r="EZ835" s="43"/>
      <c r="FA835" s="43"/>
      <c r="FB835" s="308"/>
      <c r="FC835" s="43"/>
      <c r="FD835" s="43"/>
      <c r="FE835" s="43"/>
      <c r="FF835" s="43"/>
      <c r="FG835" s="43"/>
      <c r="FH835" s="43"/>
      <c r="FI835" s="43"/>
      <c r="FJ835" s="43"/>
      <c r="FK835" s="43"/>
      <c r="FL835" s="43"/>
      <c r="FM835" s="43"/>
      <c r="FN835" s="43"/>
      <c r="FO835" s="43"/>
      <c r="FP835" s="43"/>
      <c r="FQ835" s="43"/>
      <c r="FR835" s="43"/>
      <c r="FS835" s="43"/>
      <c r="FT835" s="43"/>
      <c r="FU835" s="43"/>
      <c r="FV835" s="43"/>
      <c r="FW835" s="43"/>
      <c r="FX835" s="43"/>
      <c r="FY835" s="43"/>
      <c r="FZ835" s="43"/>
      <c r="GA835" s="43"/>
      <c r="GB835" s="43"/>
      <c r="GC835" s="43"/>
      <c r="GD835" s="43"/>
      <c r="GE835" s="43"/>
      <c r="GF835" s="43"/>
      <c r="GG835" s="43"/>
      <c r="GH835" s="43"/>
      <c r="GI835" s="43"/>
      <c r="GJ835" s="43"/>
      <c r="GK835" s="43"/>
      <c r="GL835" s="43"/>
      <c r="GM835" s="43"/>
      <c r="GN835" s="43"/>
      <c r="GO835" s="43"/>
      <c r="GP835" s="43"/>
      <c r="GQ835" s="43"/>
      <c r="GR835" s="43"/>
      <c r="GS835" s="43"/>
      <c r="GT835" s="43"/>
      <c r="GU835" s="43"/>
      <c r="GV835" s="43"/>
      <c r="GW835" s="43"/>
      <c r="GX835" s="43"/>
      <c r="GY835" s="43"/>
      <c r="GZ835" s="43"/>
      <c r="HA835" s="43"/>
      <c r="HB835" s="43"/>
    </row>
    <row r="836" spans="1:210" x14ac:dyDescent="0.6">
      <c r="A836" s="327">
        <v>17</v>
      </c>
      <c r="B836" s="198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  <c r="AH836" s="43"/>
      <c r="AI836" s="43"/>
      <c r="AJ836" s="43"/>
      <c r="AK836" s="43"/>
      <c r="AL836" s="43"/>
      <c r="AM836" s="43"/>
      <c r="AN836" s="43"/>
      <c r="AO836" s="43"/>
      <c r="AP836" s="43"/>
      <c r="AQ836" s="43"/>
      <c r="AR836" s="43"/>
      <c r="AS836" s="43"/>
      <c r="AT836" s="43"/>
      <c r="AU836" s="43"/>
      <c r="AV836" s="43"/>
      <c r="AW836" s="43"/>
      <c r="AX836" s="43"/>
      <c r="AY836" s="43"/>
      <c r="AZ836" s="43"/>
      <c r="BA836" s="308"/>
      <c r="BB836" s="43"/>
      <c r="BC836" s="43"/>
      <c r="BD836" s="43"/>
      <c r="BE836" s="43"/>
      <c r="BF836" s="43"/>
      <c r="BG836" s="43"/>
      <c r="BH836" s="43"/>
      <c r="BI836" s="43"/>
      <c r="BJ836" s="43"/>
      <c r="BK836" s="43"/>
      <c r="BL836" s="43"/>
      <c r="BM836" s="43"/>
      <c r="BN836" s="43"/>
      <c r="BO836" s="43"/>
      <c r="BP836" s="43"/>
      <c r="BQ836" s="43"/>
      <c r="BR836" s="43"/>
      <c r="BS836" s="43"/>
      <c r="BT836" s="43"/>
      <c r="BU836" s="43"/>
      <c r="BV836" s="43"/>
      <c r="BW836" s="43"/>
      <c r="BX836" s="43"/>
      <c r="BY836" s="43"/>
      <c r="BZ836" s="43"/>
      <c r="CA836" s="43"/>
      <c r="CB836" s="43"/>
      <c r="CC836" s="43"/>
      <c r="CD836" s="43"/>
      <c r="CE836" s="43"/>
      <c r="CF836" s="43"/>
      <c r="CG836" s="43"/>
      <c r="CH836" s="43"/>
      <c r="CI836" s="43"/>
      <c r="CJ836" s="43"/>
      <c r="CK836" s="43"/>
      <c r="CL836" s="43"/>
      <c r="CM836" s="43"/>
      <c r="CN836" s="43"/>
      <c r="CO836" s="43"/>
      <c r="CP836" s="43"/>
      <c r="CQ836" s="43"/>
      <c r="CR836" s="43"/>
      <c r="CS836" s="43"/>
      <c r="CT836" s="43"/>
      <c r="CU836" s="43"/>
      <c r="CV836" s="43"/>
      <c r="CW836" s="43"/>
      <c r="CX836" s="43"/>
      <c r="CY836" s="43"/>
      <c r="CZ836" s="43"/>
      <c r="DA836" s="43"/>
      <c r="DC836" s="198"/>
      <c r="DD836" s="43"/>
      <c r="DE836" s="43"/>
      <c r="DF836" s="43"/>
      <c r="DG836" s="43"/>
      <c r="DH836" s="43"/>
      <c r="DI836" s="43"/>
      <c r="DJ836" s="43"/>
      <c r="DK836" s="43"/>
      <c r="DL836" s="43"/>
      <c r="DM836" s="43"/>
      <c r="DN836" s="43"/>
      <c r="DO836" s="43"/>
      <c r="DP836" s="43"/>
      <c r="DQ836" s="43"/>
      <c r="DR836" s="43"/>
      <c r="DS836" s="43"/>
      <c r="DT836" s="43"/>
      <c r="DU836" s="43"/>
      <c r="DV836" s="43"/>
      <c r="DW836" s="43"/>
      <c r="DX836" s="43"/>
      <c r="DY836" s="43"/>
      <c r="DZ836" s="43"/>
      <c r="EA836" s="43"/>
      <c r="EB836" s="43"/>
      <c r="EC836" s="43"/>
      <c r="ED836" s="43"/>
      <c r="EE836" s="43"/>
      <c r="EF836" s="43"/>
      <c r="EG836" s="43"/>
      <c r="EH836" s="43"/>
      <c r="EI836" s="43"/>
      <c r="EJ836" s="43"/>
      <c r="EK836" s="43"/>
      <c r="EL836" s="43"/>
      <c r="EM836" s="43"/>
      <c r="EN836" s="43"/>
      <c r="EO836" s="43"/>
      <c r="EP836" s="43"/>
      <c r="EQ836" s="43"/>
      <c r="ER836" s="43"/>
      <c r="ES836" s="43"/>
      <c r="ET836" s="43"/>
      <c r="EU836" s="43"/>
      <c r="EV836" s="43"/>
      <c r="EW836" s="43"/>
      <c r="EX836" s="43"/>
      <c r="EY836" s="43"/>
      <c r="EZ836" s="43"/>
      <c r="FA836" s="43"/>
      <c r="FB836" s="308"/>
      <c r="FC836" s="43"/>
      <c r="FD836" s="43"/>
      <c r="FE836" s="43"/>
      <c r="FF836" s="43"/>
      <c r="FG836" s="43"/>
      <c r="FH836" s="43"/>
      <c r="FI836" s="43"/>
      <c r="FJ836" s="43"/>
      <c r="FK836" s="43"/>
      <c r="FL836" s="43"/>
      <c r="FM836" s="43"/>
      <c r="FN836" s="43"/>
      <c r="FO836" s="43"/>
      <c r="FP836" s="43"/>
      <c r="FQ836" s="43"/>
      <c r="FR836" s="43"/>
      <c r="FS836" s="43"/>
      <c r="FT836" s="43"/>
      <c r="FU836" s="43"/>
      <c r="FV836" s="43"/>
      <c r="FW836" s="43"/>
      <c r="FX836" s="43"/>
      <c r="FY836" s="43"/>
      <c r="FZ836" s="43"/>
      <c r="GA836" s="43"/>
      <c r="GB836" s="43"/>
      <c r="GC836" s="43"/>
      <c r="GD836" s="43"/>
      <c r="GE836" s="43"/>
      <c r="GF836" s="43"/>
      <c r="GG836" s="43"/>
      <c r="GH836" s="43"/>
      <c r="GI836" s="43"/>
      <c r="GJ836" s="43"/>
      <c r="GK836" s="43"/>
      <c r="GL836" s="43"/>
      <c r="GM836" s="43"/>
      <c r="GN836" s="43"/>
      <c r="GO836" s="43"/>
      <c r="GP836" s="43"/>
      <c r="GQ836" s="43"/>
      <c r="GR836" s="43"/>
      <c r="GS836" s="43"/>
      <c r="GT836" s="43"/>
      <c r="GU836" s="43"/>
      <c r="GV836" s="43"/>
      <c r="GW836" s="43"/>
      <c r="GX836" s="43"/>
      <c r="GY836" s="43"/>
      <c r="GZ836" s="43"/>
      <c r="HA836" s="43"/>
      <c r="HB836" s="43"/>
    </row>
    <row r="837" spans="1:210" x14ac:dyDescent="0.6">
      <c r="A837" s="327">
        <v>18</v>
      </c>
      <c r="B837" s="198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  <c r="AH837" s="43"/>
      <c r="AI837" s="43"/>
      <c r="AJ837" s="43"/>
      <c r="AK837" s="43"/>
      <c r="AL837" s="43"/>
      <c r="AM837" s="43"/>
      <c r="AN837" s="43"/>
      <c r="AO837" s="43"/>
      <c r="AP837" s="43"/>
      <c r="AQ837" s="43"/>
      <c r="AR837" s="43"/>
      <c r="AS837" s="43"/>
      <c r="AT837" s="43"/>
      <c r="AU837" s="43"/>
      <c r="AV837" s="43"/>
      <c r="AW837" s="43"/>
      <c r="AX837" s="43"/>
      <c r="AY837" s="43"/>
      <c r="AZ837" s="43"/>
      <c r="BA837" s="308"/>
      <c r="BB837" s="43"/>
      <c r="BC837" s="43"/>
      <c r="BD837" s="43"/>
      <c r="BE837" s="43"/>
      <c r="BF837" s="43"/>
      <c r="BG837" s="43"/>
      <c r="BH837" s="43"/>
      <c r="BI837" s="43"/>
      <c r="BJ837" s="43"/>
      <c r="BK837" s="43"/>
      <c r="BL837" s="43"/>
      <c r="BM837" s="43"/>
      <c r="BN837" s="43"/>
      <c r="BO837" s="43"/>
      <c r="BP837" s="43"/>
      <c r="BQ837" s="43"/>
      <c r="BR837" s="43"/>
      <c r="BS837" s="43"/>
      <c r="BT837" s="43"/>
      <c r="BU837" s="43"/>
      <c r="BV837" s="43"/>
      <c r="BW837" s="43"/>
      <c r="BX837" s="43"/>
      <c r="BY837" s="43"/>
      <c r="BZ837" s="43"/>
      <c r="CA837" s="43"/>
      <c r="CB837" s="43"/>
      <c r="CC837" s="43"/>
      <c r="CD837" s="43"/>
      <c r="CE837" s="43"/>
      <c r="CF837" s="43"/>
      <c r="CG837" s="43"/>
      <c r="CH837" s="43"/>
      <c r="CI837" s="43"/>
      <c r="CJ837" s="43"/>
      <c r="CK837" s="43"/>
      <c r="CL837" s="43"/>
      <c r="CM837" s="43"/>
      <c r="CN837" s="43"/>
      <c r="CO837" s="43"/>
      <c r="CP837" s="43"/>
      <c r="CQ837" s="43"/>
      <c r="CR837" s="43"/>
      <c r="CS837" s="43"/>
      <c r="CT837" s="43"/>
      <c r="CU837" s="43"/>
      <c r="CV837" s="43"/>
      <c r="CW837" s="43"/>
      <c r="CX837" s="43"/>
      <c r="CY837" s="43"/>
      <c r="CZ837" s="43"/>
      <c r="DA837" s="43"/>
      <c r="DC837" s="198"/>
      <c r="DD837" s="43"/>
      <c r="DE837" s="43"/>
      <c r="DF837" s="43"/>
      <c r="DG837" s="43"/>
      <c r="DH837" s="43"/>
      <c r="DI837" s="43"/>
      <c r="DJ837" s="43"/>
      <c r="DK837" s="43"/>
      <c r="DL837" s="43"/>
      <c r="DM837" s="43"/>
      <c r="DN837" s="43"/>
      <c r="DO837" s="43"/>
      <c r="DP837" s="43"/>
      <c r="DQ837" s="43"/>
      <c r="DR837" s="43"/>
      <c r="DS837" s="43"/>
      <c r="DT837" s="43"/>
      <c r="DU837" s="43"/>
      <c r="DV837" s="43"/>
      <c r="DW837" s="43"/>
      <c r="DX837" s="43"/>
      <c r="DY837" s="43"/>
      <c r="DZ837" s="43"/>
      <c r="EA837" s="43"/>
      <c r="EB837" s="43"/>
      <c r="EC837" s="43"/>
      <c r="ED837" s="43"/>
      <c r="EE837" s="43"/>
      <c r="EF837" s="43"/>
      <c r="EG837" s="43"/>
      <c r="EH837" s="43"/>
      <c r="EI837" s="43"/>
      <c r="EJ837" s="43"/>
      <c r="EK837" s="43"/>
      <c r="EL837" s="43"/>
      <c r="EM837" s="43"/>
      <c r="EN837" s="43"/>
      <c r="EO837" s="43"/>
      <c r="EP837" s="43"/>
      <c r="EQ837" s="43"/>
      <c r="ER837" s="43"/>
      <c r="ES837" s="43"/>
      <c r="ET837" s="43"/>
      <c r="EU837" s="43"/>
      <c r="EV837" s="43"/>
      <c r="EW837" s="43"/>
      <c r="EX837" s="43"/>
      <c r="EY837" s="43"/>
      <c r="EZ837" s="43"/>
      <c r="FA837" s="43"/>
      <c r="FB837" s="308"/>
      <c r="FC837" s="43"/>
      <c r="FD837" s="43"/>
      <c r="FE837" s="43"/>
      <c r="FF837" s="43"/>
      <c r="FG837" s="43"/>
      <c r="FH837" s="43"/>
      <c r="FI837" s="43"/>
      <c r="FJ837" s="43"/>
      <c r="FK837" s="43"/>
      <c r="FL837" s="43"/>
      <c r="FM837" s="43"/>
      <c r="FN837" s="43"/>
      <c r="FO837" s="43"/>
      <c r="FP837" s="43"/>
      <c r="FQ837" s="43"/>
      <c r="FR837" s="43"/>
      <c r="FS837" s="43"/>
      <c r="FT837" s="43"/>
      <c r="FU837" s="43"/>
      <c r="FV837" s="43"/>
      <c r="FW837" s="43"/>
      <c r="FX837" s="43"/>
      <c r="FY837" s="43"/>
      <c r="FZ837" s="43"/>
      <c r="GA837" s="43"/>
      <c r="GB837" s="43"/>
      <c r="GC837" s="43"/>
      <c r="GD837" s="43"/>
      <c r="GE837" s="43"/>
      <c r="GF837" s="43"/>
      <c r="GG837" s="43"/>
      <c r="GH837" s="43"/>
      <c r="GI837" s="43"/>
      <c r="GJ837" s="43"/>
      <c r="GK837" s="43"/>
      <c r="GL837" s="43"/>
      <c r="GM837" s="43"/>
      <c r="GN837" s="43"/>
      <c r="GO837" s="43"/>
      <c r="GP837" s="43"/>
      <c r="GQ837" s="43"/>
      <c r="GR837" s="43"/>
      <c r="GS837" s="43"/>
      <c r="GT837" s="43"/>
      <c r="GU837" s="43"/>
      <c r="GV837" s="43"/>
      <c r="GW837" s="43"/>
      <c r="GX837" s="43"/>
      <c r="GY837" s="43"/>
      <c r="GZ837" s="43"/>
      <c r="HA837" s="43"/>
      <c r="HB837" s="43"/>
    </row>
    <row r="838" spans="1:210" x14ac:dyDescent="0.6">
      <c r="A838" s="327">
        <v>19</v>
      </c>
      <c r="B838" s="198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  <c r="AH838" s="43"/>
      <c r="AI838" s="43"/>
      <c r="AJ838" s="43"/>
      <c r="AK838" s="43"/>
      <c r="AL838" s="43"/>
      <c r="AM838" s="43"/>
      <c r="AN838" s="43"/>
      <c r="AO838" s="43"/>
      <c r="AP838" s="43"/>
      <c r="AQ838" s="43"/>
      <c r="AR838" s="43"/>
      <c r="AS838" s="43"/>
      <c r="AT838" s="43"/>
      <c r="AU838" s="43"/>
      <c r="AV838" s="43"/>
      <c r="AW838" s="43"/>
      <c r="AX838" s="43"/>
      <c r="AY838" s="43"/>
      <c r="AZ838" s="43"/>
      <c r="BA838" s="308"/>
      <c r="BB838" s="43"/>
      <c r="BC838" s="43"/>
      <c r="BD838" s="43"/>
      <c r="BE838" s="43"/>
      <c r="BF838" s="43"/>
      <c r="BG838" s="43"/>
      <c r="BH838" s="43"/>
      <c r="BI838" s="43"/>
      <c r="BJ838" s="43"/>
      <c r="BK838" s="43"/>
      <c r="BL838" s="43"/>
      <c r="BM838" s="43"/>
      <c r="BN838" s="43"/>
      <c r="BO838" s="43"/>
      <c r="BP838" s="43"/>
      <c r="BQ838" s="43"/>
      <c r="BR838" s="43"/>
      <c r="BS838" s="43"/>
      <c r="BT838" s="43"/>
      <c r="BU838" s="43"/>
      <c r="BV838" s="43"/>
      <c r="BW838" s="43"/>
      <c r="BX838" s="43"/>
      <c r="BY838" s="43"/>
      <c r="BZ838" s="43"/>
      <c r="CA838" s="43"/>
      <c r="CB838" s="43"/>
      <c r="CC838" s="43"/>
      <c r="CD838" s="43"/>
      <c r="CE838" s="43"/>
      <c r="CF838" s="43"/>
      <c r="CG838" s="43"/>
      <c r="CH838" s="43"/>
      <c r="CI838" s="43"/>
      <c r="CJ838" s="43"/>
      <c r="CK838" s="43"/>
      <c r="CL838" s="43"/>
      <c r="CM838" s="43"/>
      <c r="CN838" s="43"/>
      <c r="CO838" s="43"/>
      <c r="CP838" s="43"/>
      <c r="CQ838" s="43"/>
      <c r="CR838" s="43"/>
      <c r="CS838" s="43"/>
      <c r="CT838" s="43"/>
      <c r="CU838" s="43"/>
      <c r="CV838" s="43"/>
      <c r="CW838" s="43"/>
      <c r="CX838" s="43"/>
      <c r="CY838" s="43"/>
      <c r="CZ838" s="43"/>
      <c r="DA838" s="43"/>
      <c r="DC838" s="198"/>
      <c r="DD838" s="43"/>
      <c r="DE838" s="43"/>
      <c r="DF838" s="43"/>
      <c r="DG838" s="43"/>
      <c r="DH838" s="43"/>
      <c r="DI838" s="43"/>
      <c r="DJ838" s="43"/>
      <c r="DK838" s="43"/>
      <c r="DL838" s="43"/>
      <c r="DM838" s="43"/>
      <c r="DN838" s="43"/>
      <c r="DO838" s="43"/>
      <c r="DP838" s="43"/>
      <c r="DQ838" s="43"/>
      <c r="DR838" s="43"/>
      <c r="DS838" s="43"/>
      <c r="DT838" s="43"/>
      <c r="DU838" s="43"/>
      <c r="DV838" s="43"/>
      <c r="DW838" s="43"/>
      <c r="DX838" s="43"/>
      <c r="DY838" s="43"/>
      <c r="DZ838" s="43"/>
      <c r="EA838" s="43"/>
      <c r="EB838" s="43"/>
      <c r="EC838" s="43"/>
      <c r="ED838" s="43"/>
      <c r="EE838" s="43"/>
      <c r="EF838" s="43"/>
      <c r="EG838" s="43"/>
      <c r="EH838" s="43"/>
      <c r="EI838" s="43"/>
      <c r="EJ838" s="43"/>
      <c r="EK838" s="43"/>
      <c r="EL838" s="43"/>
      <c r="EM838" s="43"/>
      <c r="EN838" s="43"/>
      <c r="EO838" s="43"/>
      <c r="EP838" s="43"/>
      <c r="EQ838" s="43"/>
      <c r="ER838" s="43"/>
      <c r="ES838" s="43"/>
      <c r="ET838" s="43"/>
      <c r="EU838" s="43"/>
      <c r="EV838" s="43"/>
      <c r="EW838" s="43"/>
      <c r="EX838" s="43"/>
      <c r="EY838" s="43"/>
      <c r="EZ838" s="43"/>
      <c r="FA838" s="43"/>
      <c r="FB838" s="308"/>
      <c r="FC838" s="43"/>
      <c r="FD838" s="43"/>
      <c r="FE838" s="43"/>
      <c r="FF838" s="43"/>
      <c r="FG838" s="43"/>
      <c r="FH838" s="43"/>
      <c r="FI838" s="43"/>
      <c r="FJ838" s="43"/>
      <c r="FK838" s="43"/>
      <c r="FL838" s="43"/>
      <c r="FM838" s="43"/>
      <c r="FN838" s="43"/>
      <c r="FO838" s="43"/>
      <c r="FP838" s="43"/>
      <c r="FQ838" s="43"/>
      <c r="FR838" s="43"/>
      <c r="FS838" s="43"/>
      <c r="FT838" s="43"/>
      <c r="FU838" s="43"/>
      <c r="FV838" s="43"/>
      <c r="FW838" s="43"/>
      <c r="FX838" s="43"/>
      <c r="FY838" s="43"/>
      <c r="FZ838" s="43"/>
      <c r="GA838" s="43"/>
      <c r="GB838" s="43"/>
      <c r="GC838" s="43"/>
      <c r="GD838" s="43"/>
      <c r="GE838" s="43"/>
      <c r="GF838" s="43"/>
      <c r="GG838" s="43"/>
      <c r="GH838" s="43"/>
      <c r="GI838" s="43"/>
      <c r="GJ838" s="43"/>
      <c r="GK838" s="43"/>
      <c r="GL838" s="43"/>
      <c r="GM838" s="43"/>
      <c r="GN838" s="43"/>
      <c r="GO838" s="43"/>
      <c r="GP838" s="43"/>
      <c r="GQ838" s="43"/>
      <c r="GR838" s="43"/>
      <c r="GS838" s="43"/>
      <c r="GT838" s="43"/>
      <c r="GU838" s="43"/>
      <c r="GV838" s="43"/>
      <c r="GW838" s="43"/>
      <c r="GX838" s="43"/>
      <c r="GY838" s="43"/>
      <c r="GZ838" s="43"/>
      <c r="HA838" s="43"/>
      <c r="HB838" s="43"/>
    </row>
    <row r="839" spans="1:210" x14ac:dyDescent="0.6">
      <c r="A839" s="327">
        <v>20</v>
      </c>
      <c r="B839" s="198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  <c r="AH839" s="43"/>
      <c r="AI839" s="43"/>
      <c r="AJ839" s="43"/>
      <c r="AK839" s="43"/>
      <c r="AL839" s="43"/>
      <c r="AM839" s="43"/>
      <c r="AN839" s="43"/>
      <c r="AO839" s="43"/>
      <c r="AP839" s="43"/>
      <c r="AQ839" s="43"/>
      <c r="AR839" s="43"/>
      <c r="AS839" s="43"/>
      <c r="AT839" s="43"/>
      <c r="AU839" s="43"/>
      <c r="AV839" s="43"/>
      <c r="AW839" s="43"/>
      <c r="AX839" s="43"/>
      <c r="AY839" s="43"/>
      <c r="AZ839" s="43"/>
      <c r="BA839" s="308"/>
      <c r="BB839" s="43"/>
      <c r="BC839" s="43"/>
      <c r="BD839" s="43"/>
      <c r="BE839" s="43"/>
      <c r="BF839" s="43"/>
      <c r="BG839" s="43"/>
      <c r="BH839" s="43"/>
      <c r="BI839" s="43"/>
      <c r="BJ839" s="43"/>
      <c r="BK839" s="43"/>
      <c r="BL839" s="43"/>
      <c r="BM839" s="43"/>
      <c r="BN839" s="43"/>
      <c r="BO839" s="43"/>
      <c r="BP839" s="43"/>
      <c r="BQ839" s="43"/>
      <c r="BR839" s="43"/>
      <c r="BS839" s="43"/>
      <c r="BT839" s="43"/>
      <c r="BU839" s="43"/>
      <c r="BV839" s="43"/>
      <c r="BW839" s="43"/>
      <c r="BX839" s="43"/>
      <c r="BY839" s="43"/>
      <c r="BZ839" s="43"/>
      <c r="CA839" s="43"/>
      <c r="CB839" s="43"/>
      <c r="CC839" s="43"/>
      <c r="CD839" s="43"/>
      <c r="CE839" s="43"/>
      <c r="CF839" s="43"/>
      <c r="CG839" s="43"/>
      <c r="CH839" s="43"/>
      <c r="CI839" s="43"/>
      <c r="CJ839" s="43"/>
      <c r="CK839" s="43"/>
      <c r="CL839" s="43"/>
      <c r="CM839" s="43"/>
      <c r="CN839" s="43"/>
      <c r="CO839" s="43"/>
      <c r="CP839" s="43"/>
      <c r="CQ839" s="43"/>
      <c r="CR839" s="43"/>
      <c r="CS839" s="43"/>
      <c r="CT839" s="43"/>
      <c r="CU839" s="43"/>
      <c r="CV839" s="43"/>
      <c r="CW839" s="43"/>
      <c r="CX839" s="43"/>
      <c r="CY839" s="43"/>
      <c r="CZ839" s="43"/>
      <c r="DA839" s="43"/>
      <c r="DC839" s="198"/>
      <c r="DD839" s="43"/>
      <c r="DE839" s="43"/>
      <c r="DF839" s="43"/>
      <c r="DG839" s="43"/>
      <c r="DH839" s="43"/>
      <c r="DI839" s="43"/>
      <c r="DJ839" s="43"/>
      <c r="DK839" s="43"/>
      <c r="DL839" s="43"/>
      <c r="DM839" s="43"/>
      <c r="DN839" s="43"/>
      <c r="DO839" s="43"/>
      <c r="DP839" s="43"/>
      <c r="DQ839" s="43"/>
      <c r="DR839" s="43"/>
      <c r="DS839" s="43"/>
      <c r="DT839" s="43"/>
      <c r="DU839" s="43"/>
      <c r="DV839" s="43"/>
      <c r="DW839" s="43"/>
      <c r="DX839" s="43"/>
      <c r="DY839" s="43"/>
      <c r="DZ839" s="43"/>
      <c r="EA839" s="43"/>
      <c r="EB839" s="43"/>
      <c r="EC839" s="43"/>
      <c r="ED839" s="43"/>
      <c r="EE839" s="43"/>
      <c r="EF839" s="43"/>
      <c r="EG839" s="43"/>
      <c r="EH839" s="43"/>
      <c r="EI839" s="43"/>
      <c r="EJ839" s="43"/>
      <c r="EK839" s="43"/>
      <c r="EL839" s="43"/>
      <c r="EM839" s="43"/>
      <c r="EN839" s="43"/>
      <c r="EO839" s="43"/>
      <c r="EP839" s="43"/>
      <c r="EQ839" s="43"/>
      <c r="ER839" s="43"/>
      <c r="ES839" s="43"/>
      <c r="ET839" s="43"/>
      <c r="EU839" s="43"/>
      <c r="EV839" s="43"/>
      <c r="EW839" s="43"/>
      <c r="EX839" s="43"/>
      <c r="EY839" s="43"/>
      <c r="EZ839" s="43"/>
      <c r="FA839" s="43"/>
      <c r="FB839" s="308"/>
      <c r="FC839" s="43"/>
      <c r="FD839" s="43"/>
      <c r="FE839" s="43"/>
      <c r="FF839" s="43"/>
      <c r="FG839" s="43"/>
      <c r="FH839" s="43"/>
      <c r="FI839" s="43"/>
      <c r="FJ839" s="43"/>
      <c r="FK839" s="43"/>
      <c r="FL839" s="43"/>
      <c r="FM839" s="43"/>
      <c r="FN839" s="43"/>
      <c r="FO839" s="43"/>
      <c r="FP839" s="43"/>
      <c r="FQ839" s="43"/>
      <c r="FR839" s="43"/>
      <c r="FS839" s="43"/>
      <c r="FT839" s="43"/>
      <c r="FU839" s="43"/>
      <c r="FV839" s="43"/>
      <c r="FW839" s="43"/>
      <c r="FX839" s="43"/>
      <c r="FY839" s="43"/>
      <c r="FZ839" s="43"/>
      <c r="GA839" s="43"/>
      <c r="GB839" s="43"/>
      <c r="GC839" s="43"/>
      <c r="GD839" s="43"/>
      <c r="GE839" s="43"/>
      <c r="GF839" s="43"/>
      <c r="GG839" s="43"/>
      <c r="GH839" s="43"/>
      <c r="GI839" s="43"/>
      <c r="GJ839" s="43"/>
      <c r="GK839" s="43"/>
      <c r="GL839" s="43"/>
      <c r="GM839" s="43"/>
      <c r="GN839" s="43"/>
      <c r="GO839" s="43"/>
      <c r="GP839" s="43"/>
      <c r="GQ839" s="43"/>
      <c r="GR839" s="43"/>
      <c r="GS839" s="43"/>
      <c r="GT839" s="43"/>
      <c r="GU839" s="43"/>
      <c r="GV839" s="43"/>
      <c r="GW839" s="43"/>
      <c r="GX839" s="43"/>
      <c r="GY839" s="43"/>
      <c r="GZ839" s="43"/>
      <c r="HA839" s="43"/>
      <c r="HB839" s="43"/>
    </row>
    <row r="840" spans="1:210" x14ac:dyDescent="0.6">
      <c r="A840" s="327">
        <v>21</v>
      </c>
      <c r="B840" s="198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  <c r="AH840" s="43"/>
      <c r="AI840" s="43"/>
      <c r="AJ840" s="43"/>
      <c r="AK840" s="43"/>
      <c r="AL840" s="43"/>
      <c r="AM840" s="43"/>
      <c r="AN840" s="43"/>
      <c r="AO840" s="43"/>
      <c r="AP840" s="43"/>
      <c r="AQ840" s="43"/>
      <c r="AR840" s="43"/>
      <c r="AS840" s="43"/>
      <c r="AT840" s="43"/>
      <c r="AU840" s="43"/>
      <c r="AV840" s="43"/>
      <c r="AW840" s="43"/>
      <c r="AX840" s="43"/>
      <c r="AY840" s="43"/>
      <c r="AZ840" s="43"/>
      <c r="BA840" s="308"/>
      <c r="BB840" s="43"/>
      <c r="BC840" s="43"/>
      <c r="BD840" s="43"/>
      <c r="BE840" s="43"/>
      <c r="BF840" s="43"/>
      <c r="BG840" s="43"/>
      <c r="BH840" s="43"/>
      <c r="BI840" s="43"/>
      <c r="BJ840" s="43"/>
      <c r="BK840" s="43"/>
      <c r="BL840" s="43"/>
      <c r="BM840" s="43"/>
      <c r="BN840" s="43"/>
      <c r="BO840" s="43"/>
      <c r="BP840" s="43"/>
      <c r="BQ840" s="43"/>
      <c r="BR840" s="43"/>
      <c r="BS840" s="43"/>
      <c r="BT840" s="43"/>
      <c r="BU840" s="43"/>
      <c r="BV840" s="43"/>
      <c r="BW840" s="43"/>
      <c r="BX840" s="43"/>
      <c r="BY840" s="43"/>
      <c r="BZ840" s="43"/>
      <c r="CA840" s="43"/>
      <c r="CB840" s="43"/>
      <c r="CC840" s="43"/>
      <c r="CD840" s="43"/>
      <c r="CE840" s="43"/>
      <c r="CF840" s="43"/>
      <c r="CG840" s="43"/>
      <c r="CH840" s="43"/>
      <c r="CI840" s="43"/>
      <c r="CJ840" s="43"/>
      <c r="CK840" s="43"/>
      <c r="CL840" s="43"/>
      <c r="CM840" s="43"/>
      <c r="CN840" s="43"/>
      <c r="CO840" s="43"/>
      <c r="CP840" s="43"/>
      <c r="CQ840" s="43"/>
      <c r="CR840" s="43"/>
      <c r="CS840" s="43"/>
      <c r="CT840" s="43"/>
      <c r="CU840" s="43"/>
      <c r="CV840" s="43"/>
      <c r="CW840" s="43"/>
      <c r="CX840" s="43"/>
      <c r="CY840" s="43"/>
      <c r="CZ840" s="43"/>
      <c r="DA840" s="43"/>
      <c r="DC840" s="198"/>
      <c r="DD840" s="43"/>
      <c r="DE840" s="43"/>
      <c r="DF840" s="43"/>
      <c r="DG840" s="43"/>
      <c r="DH840" s="43"/>
      <c r="DI840" s="43"/>
      <c r="DJ840" s="43"/>
      <c r="DK840" s="43"/>
      <c r="DL840" s="43"/>
      <c r="DM840" s="43"/>
      <c r="DN840" s="43"/>
      <c r="DO840" s="43"/>
      <c r="DP840" s="43"/>
      <c r="DQ840" s="43"/>
      <c r="DR840" s="43"/>
      <c r="DS840" s="43"/>
      <c r="DT840" s="43"/>
      <c r="DU840" s="43"/>
      <c r="DV840" s="43"/>
      <c r="DW840" s="43"/>
      <c r="DX840" s="43"/>
      <c r="DY840" s="43"/>
      <c r="DZ840" s="43"/>
      <c r="EA840" s="43"/>
      <c r="EB840" s="43"/>
      <c r="EC840" s="43"/>
      <c r="ED840" s="43"/>
      <c r="EE840" s="43"/>
      <c r="EF840" s="43"/>
      <c r="EG840" s="43"/>
      <c r="EH840" s="43"/>
      <c r="EI840" s="43"/>
      <c r="EJ840" s="43"/>
      <c r="EK840" s="43"/>
      <c r="EL840" s="43"/>
      <c r="EM840" s="43"/>
      <c r="EN840" s="43"/>
      <c r="EO840" s="43"/>
      <c r="EP840" s="43"/>
      <c r="EQ840" s="43"/>
      <c r="ER840" s="43"/>
      <c r="ES840" s="43"/>
      <c r="ET840" s="43"/>
      <c r="EU840" s="43"/>
      <c r="EV840" s="43"/>
      <c r="EW840" s="43"/>
      <c r="EX840" s="43"/>
      <c r="EY840" s="43"/>
      <c r="EZ840" s="43"/>
      <c r="FA840" s="43"/>
      <c r="FB840" s="308"/>
      <c r="FC840" s="43"/>
      <c r="FD840" s="43"/>
      <c r="FE840" s="43"/>
      <c r="FF840" s="43"/>
      <c r="FG840" s="43"/>
      <c r="FH840" s="43"/>
      <c r="FI840" s="43"/>
      <c r="FJ840" s="43"/>
      <c r="FK840" s="43"/>
      <c r="FL840" s="43"/>
      <c r="FM840" s="43"/>
      <c r="FN840" s="43"/>
      <c r="FO840" s="43"/>
      <c r="FP840" s="43"/>
      <c r="FQ840" s="43"/>
      <c r="FR840" s="43"/>
      <c r="FS840" s="43"/>
      <c r="FT840" s="43"/>
      <c r="FU840" s="43"/>
      <c r="FV840" s="43"/>
      <c r="FW840" s="43"/>
      <c r="FX840" s="43"/>
      <c r="FY840" s="43"/>
      <c r="FZ840" s="43"/>
      <c r="GA840" s="43"/>
      <c r="GB840" s="43"/>
      <c r="GC840" s="43"/>
      <c r="GD840" s="43"/>
      <c r="GE840" s="43"/>
      <c r="GF840" s="43"/>
      <c r="GG840" s="43"/>
      <c r="GH840" s="43"/>
      <c r="GI840" s="43"/>
      <c r="GJ840" s="43"/>
      <c r="GK840" s="43"/>
      <c r="GL840" s="43"/>
      <c r="GM840" s="43"/>
      <c r="GN840" s="43"/>
      <c r="GO840" s="43"/>
      <c r="GP840" s="43"/>
      <c r="GQ840" s="43"/>
      <c r="GR840" s="43"/>
      <c r="GS840" s="43"/>
      <c r="GT840" s="43"/>
      <c r="GU840" s="43"/>
      <c r="GV840" s="43"/>
      <c r="GW840" s="43"/>
      <c r="GX840" s="43"/>
      <c r="GY840" s="43"/>
      <c r="GZ840" s="43"/>
      <c r="HA840" s="43"/>
      <c r="HB840" s="43"/>
    </row>
    <row r="841" spans="1:210" x14ac:dyDescent="0.6">
      <c r="A841" s="327">
        <v>22</v>
      </c>
      <c r="B841" s="198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  <c r="AH841" s="43"/>
      <c r="AI841" s="43"/>
      <c r="AJ841" s="43"/>
      <c r="AK841" s="43"/>
      <c r="AL841" s="43"/>
      <c r="AM841" s="43"/>
      <c r="AN841" s="43"/>
      <c r="AO841" s="43"/>
      <c r="AP841" s="43"/>
      <c r="AQ841" s="43"/>
      <c r="AR841" s="43"/>
      <c r="AS841" s="43"/>
      <c r="AT841" s="43"/>
      <c r="AU841" s="43"/>
      <c r="AV841" s="43"/>
      <c r="AW841" s="43"/>
      <c r="AX841" s="43"/>
      <c r="AY841" s="43"/>
      <c r="AZ841" s="43"/>
      <c r="BA841" s="308"/>
      <c r="BB841" s="43"/>
      <c r="BC841" s="43"/>
      <c r="BD841" s="43"/>
      <c r="BE841" s="43"/>
      <c r="BF841" s="43"/>
      <c r="BG841" s="43"/>
      <c r="BH841" s="43"/>
      <c r="BI841" s="43"/>
      <c r="BJ841" s="43"/>
      <c r="BK841" s="43"/>
      <c r="BL841" s="43"/>
      <c r="BM841" s="43"/>
      <c r="BN841" s="43"/>
      <c r="BO841" s="43"/>
      <c r="BP841" s="43"/>
      <c r="BQ841" s="43"/>
      <c r="BR841" s="43"/>
      <c r="BS841" s="43"/>
      <c r="BT841" s="43"/>
      <c r="BU841" s="43"/>
      <c r="BV841" s="43"/>
      <c r="BW841" s="43"/>
      <c r="BX841" s="43"/>
      <c r="BY841" s="43"/>
      <c r="BZ841" s="43"/>
      <c r="CA841" s="43"/>
      <c r="CB841" s="43"/>
      <c r="CC841" s="43"/>
      <c r="CD841" s="43"/>
      <c r="CE841" s="43"/>
      <c r="CF841" s="43"/>
      <c r="CG841" s="43"/>
      <c r="CH841" s="43"/>
      <c r="CI841" s="43"/>
      <c r="CJ841" s="43"/>
      <c r="CK841" s="43"/>
      <c r="CL841" s="43"/>
      <c r="CM841" s="43"/>
      <c r="CN841" s="43"/>
      <c r="CO841" s="43"/>
      <c r="CP841" s="43"/>
      <c r="CQ841" s="43"/>
      <c r="CR841" s="43"/>
      <c r="CS841" s="43"/>
      <c r="CT841" s="43"/>
      <c r="CU841" s="43"/>
      <c r="CV841" s="43"/>
      <c r="CW841" s="43"/>
      <c r="CX841" s="43"/>
      <c r="CY841" s="43"/>
      <c r="CZ841" s="43"/>
      <c r="DA841" s="43"/>
      <c r="DC841" s="198"/>
      <c r="DD841" s="43"/>
      <c r="DE841" s="43"/>
      <c r="DF841" s="43"/>
      <c r="DG841" s="43"/>
      <c r="DH841" s="43"/>
      <c r="DI841" s="43"/>
      <c r="DJ841" s="43"/>
      <c r="DK841" s="43"/>
      <c r="DL841" s="43"/>
      <c r="DM841" s="43"/>
      <c r="DN841" s="43"/>
      <c r="DO841" s="43"/>
      <c r="DP841" s="43"/>
      <c r="DQ841" s="43"/>
      <c r="DR841" s="43"/>
      <c r="DS841" s="43"/>
      <c r="DT841" s="43"/>
      <c r="DU841" s="43"/>
      <c r="DV841" s="43"/>
      <c r="DW841" s="43"/>
      <c r="DX841" s="43"/>
      <c r="DY841" s="43"/>
      <c r="DZ841" s="43"/>
      <c r="EA841" s="43"/>
      <c r="EB841" s="43"/>
      <c r="EC841" s="43"/>
      <c r="ED841" s="43"/>
      <c r="EE841" s="43"/>
      <c r="EF841" s="43"/>
      <c r="EG841" s="43"/>
      <c r="EH841" s="43"/>
      <c r="EI841" s="43"/>
      <c r="EJ841" s="43"/>
      <c r="EK841" s="43"/>
      <c r="EL841" s="43"/>
      <c r="EM841" s="43"/>
      <c r="EN841" s="43"/>
      <c r="EO841" s="43"/>
      <c r="EP841" s="43"/>
      <c r="EQ841" s="43"/>
      <c r="ER841" s="43"/>
      <c r="ES841" s="43"/>
      <c r="ET841" s="43"/>
      <c r="EU841" s="43"/>
      <c r="EV841" s="43"/>
      <c r="EW841" s="43"/>
      <c r="EX841" s="43"/>
      <c r="EY841" s="43"/>
      <c r="EZ841" s="43"/>
      <c r="FA841" s="43"/>
      <c r="FB841" s="308"/>
      <c r="FC841" s="43"/>
      <c r="FD841" s="43"/>
      <c r="FE841" s="43"/>
      <c r="FF841" s="43"/>
      <c r="FG841" s="43"/>
      <c r="FH841" s="43"/>
      <c r="FI841" s="43"/>
      <c r="FJ841" s="43"/>
      <c r="FK841" s="43"/>
      <c r="FL841" s="43"/>
      <c r="FM841" s="43"/>
      <c r="FN841" s="43"/>
      <c r="FO841" s="43"/>
      <c r="FP841" s="43"/>
      <c r="FQ841" s="43"/>
      <c r="FR841" s="43"/>
      <c r="FS841" s="43"/>
      <c r="FT841" s="43"/>
      <c r="FU841" s="43"/>
      <c r="FV841" s="43"/>
      <c r="FW841" s="43"/>
      <c r="FX841" s="43"/>
      <c r="FY841" s="43"/>
      <c r="FZ841" s="43"/>
      <c r="GA841" s="43"/>
      <c r="GB841" s="43"/>
      <c r="GC841" s="43"/>
      <c r="GD841" s="43"/>
      <c r="GE841" s="43"/>
      <c r="GF841" s="43"/>
      <c r="GG841" s="43"/>
      <c r="GH841" s="43"/>
      <c r="GI841" s="43"/>
      <c r="GJ841" s="43"/>
      <c r="GK841" s="43"/>
      <c r="GL841" s="43"/>
      <c r="GM841" s="43"/>
      <c r="GN841" s="43"/>
      <c r="GO841" s="43"/>
      <c r="GP841" s="43"/>
      <c r="GQ841" s="43"/>
      <c r="GR841" s="43"/>
      <c r="GS841" s="43"/>
      <c r="GT841" s="43"/>
      <c r="GU841" s="43"/>
      <c r="GV841" s="43"/>
      <c r="GW841" s="43"/>
      <c r="GX841" s="43"/>
      <c r="GY841" s="43"/>
      <c r="GZ841" s="43"/>
      <c r="HA841" s="43"/>
      <c r="HB841" s="43"/>
    </row>
    <row r="842" spans="1:210" x14ac:dyDescent="0.6">
      <c r="A842" s="327">
        <v>23</v>
      </c>
      <c r="B842" s="198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  <c r="AH842" s="43"/>
      <c r="AI842" s="43"/>
      <c r="AJ842" s="43"/>
      <c r="AK842" s="43"/>
      <c r="AL842" s="43"/>
      <c r="AM842" s="43"/>
      <c r="AN842" s="43"/>
      <c r="AO842" s="43"/>
      <c r="AP842" s="43"/>
      <c r="AQ842" s="43"/>
      <c r="AR842" s="43"/>
      <c r="AS842" s="43"/>
      <c r="AT842" s="43"/>
      <c r="AU842" s="43"/>
      <c r="AV842" s="43"/>
      <c r="AW842" s="43"/>
      <c r="AX842" s="43"/>
      <c r="AY842" s="43"/>
      <c r="AZ842" s="43"/>
      <c r="BA842" s="308"/>
      <c r="BB842" s="43"/>
      <c r="BC842" s="43"/>
      <c r="BD842" s="43"/>
      <c r="BE842" s="43"/>
      <c r="BF842" s="43"/>
      <c r="BG842" s="43"/>
      <c r="BH842" s="43"/>
      <c r="BI842" s="43"/>
      <c r="BJ842" s="43"/>
      <c r="BK842" s="43"/>
      <c r="BL842" s="43"/>
      <c r="BM842" s="43"/>
      <c r="BN842" s="43"/>
      <c r="BO842" s="43"/>
      <c r="BP842" s="43"/>
      <c r="BQ842" s="43"/>
      <c r="BR842" s="43"/>
      <c r="BS842" s="43"/>
      <c r="BT842" s="43"/>
      <c r="BU842" s="43"/>
      <c r="BV842" s="43"/>
      <c r="BW842" s="43"/>
      <c r="BX842" s="43"/>
      <c r="BY842" s="43"/>
      <c r="BZ842" s="43"/>
      <c r="CA842" s="43"/>
      <c r="CB842" s="43"/>
      <c r="CC842" s="43"/>
      <c r="CD842" s="43"/>
      <c r="CE842" s="43"/>
      <c r="CF842" s="43"/>
      <c r="CG842" s="43"/>
      <c r="CH842" s="43"/>
      <c r="CI842" s="43"/>
      <c r="CJ842" s="43"/>
      <c r="CK842" s="43"/>
      <c r="CL842" s="43"/>
      <c r="CM842" s="43"/>
      <c r="CN842" s="43"/>
      <c r="CO842" s="43"/>
      <c r="CP842" s="43"/>
      <c r="CQ842" s="43"/>
      <c r="CR842" s="43"/>
      <c r="CS842" s="43"/>
      <c r="CT842" s="43"/>
      <c r="CU842" s="43"/>
      <c r="CV842" s="43"/>
      <c r="CW842" s="43"/>
      <c r="CX842" s="43"/>
      <c r="CY842" s="43"/>
      <c r="CZ842" s="43"/>
      <c r="DA842" s="43"/>
      <c r="DC842" s="198"/>
      <c r="DD842" s="43"/>
      <c r="DE842" s="43"/>
      <c r="DF842" s="43"/>
      <c r="DG842" s="43"/>
      <c r="DH842" s="43"/>
      <c r="DI842" s="43"/>
      <c r="DJ842" s="43"/>
      <c r="DK842" s="43"/>
      <c r="DL842" s="43"/>
      <c r="DM842" s="43"/>
      <c r="DN842" s="43"/>
      <c r="DO842" s="43"/>
      <c r="DP842" s="43"/>
      <c r="DQ842" s="43"/>
      <c r="DR842" s="43"/>
      <c r="DS842" s="43"/>
      <c r="DT842" s="43"/>
      <c r="DU842" s="43"/>
      <c r="DV842" s="43"/>
      <c r="DW842" s="43"/>
      <c r="DX842" s="43"/>
      <c r="DY842" s="43"/>
      <c r="DZ842" s="43"/>
      <c r="EA842" s="43"/>
      <c r="EB842" s="43"/>
      <c r="EC842" s="43"/>
      <c r="ED842" s="43"/>
      <c r="EE842" s="43"/>
      <c r="EF842" s="43"/>
      <c r="EG842" s="43"/>
      <c r="EH842" s="43"/>
      <c r="EI842" s="43"/>
      <c r="EJ842" s="43"/>
      <c r="EK842" s="43"/>
      <c r="EL842" s="43"/>
      <c r="EM842" s="43"/>
      <c r="EN842" s="43"/>
      <c r="EO842" s="43"/>
      <c r="EP842" s="43"/>
      <c r="EQ842" s="43"/>
      <c r="ER842" s="43"/>
      <c r="ES842" s="43"/>
      <c r="ET842" s="43"/>
      <c r="EU842" s="43"/>
      <c r="EV842" s="43"/>
      <c r="EW842" s="43"/>
      <c r="EX842" s="43"/>
      <c r="EY842" s="43"/>
      <c r="EZ842" s="43"/>
      <c r="FA842" s="43"/>
      <c r="FB842" s="308"/>
      <c r="FC842" s="43"/>
      <c r="FD842" s="43"/>
      <c r="FE842" s="43"/>
      <c r="FF842" s="43"/>
      <c r="FG842" s="43"/>
      <c r="FH842" s="43"/>
      <c r="FI842" s="43"/>
      <c r="FJ842" s="43"/>
      <c r="FK842" s="43"/>
      <c r="FL842" s="43"/>
      <c r="FM842" s="43"/>
      <c r="FN842" s="43"/>
      <c r="FO842" s="43"/>
      <c r="FP842" s="43"/>
      <c r="FQ842" s="43"/>
      <c r="FR842" s="43"/>
      <c r="FS842" s="43"/>
      <c r="FT842" s="43"/>
      <c r="FU842" s="43"/>
      <c r="FV842" s="43"/>
      <c r="FW842" s="43"/>
      <c r="FX842" s="43"/>
      <c r="FY842" s="43"/>
      <c r="FZ842" s="43"/>
      <c r="GA842" s="43"/>
      <c r="GB842" s="43"/>
      <c r="GC842" s="43"/>
      <c r="GD842" s="43"/>
      <c r="GE842" s="43"/>
      <c r="GF842" s="43"/>
      <c r="GG842" s="43"/>
      <c r="GH842" s="43"/>
      <c r="GI842" s="43"/>
      <c r="GJ842" s="43"/>
      <c r="GK842" s="43"/>
      <c r="GL842" s="43"/>
      <c r="GM842" s="43"/>
      <c r="GN842" s="43"/>
      <c r="GO842" s="43"/>
      <c r="GP842" s="43"/>
      <c r="GQ842" s="43"/>
      <c r="GR842" s="43"/>
      <c r="GS842" s="43"/>
      <c r="GT842" s="43"/>
      <c r="GU842" s="43"/>
      <c r="GV842" s="43"/>
      <c r="GW842" s="43"/>
      <c r="GX842" s="43"/>
      <c r="GY842" s="43"/>
      <c r="GZ842" s="43"/>
      <c r="HA842" s="43"/>
      <c r="HB842" s="43"/>
    </row>
    <row r="843" spans="1:210" x14ac:dyDescent="0.6">
      <c r="A843" s="327">
        <v>24</v>
      </c>
      <c r="B843" s="198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  <c r="AH843" s="43"/>
      <c r="AI843" s="43"/>
      <c r="AJ843" s="43"/>
      <c r="AK843" s="43"/>
      <c r="AL843" s="43"/>
      <c r="AM843" s="43"/>
      <c r="AN843" s="43"/>
      <c r="AO843" s="43"/>
      <c r="AP843" s="43"/>
      <c r="AQ843" s="43"/>
      <c r="AR843" s="43"/>
      <c r="AS843" s="43"/>
      <c r="AT843" s="43"/>
      <c r="AU843" s="43"/>
      <c r="AV843" s="43"/>
      <c r="AW843" s="43"/>
      <c r="AX843" s="43"/>
      <c r="AY843" s="43"/>
      <c r="AZ843" s="43"/>
      <c r="BA843" s="308"/>
      <c r="BB843" s="43"/>
      <c r="BC843" s="43"/>
      <c r="BD843" s="43"/>
      <c r="BE843" s="43"/>
      <c r="BF843" s="43"/>
      <c r="BG843" s="43"/>
      <c r="BH843" s="43"/>
      <c r="BI843" s="43"/>
      <c r="BJ843" s="43"/>
      <c r="BK843" s="43"/>
      <c r="BL843" s="43"/>
      <c r="BM843" s="43"/>
      <c r="BN843" s="43"/>
      <c r="BO843" s="43"/>
      <c r="BP843" s="43"/>
      <c r="BQ843" s="43"/>
      <c r="BR843" s="43"/>
      <c r="BS843" s="43"/>
      <c r="BT843" s="43"/>
      <c r="BU843" s="43"/>
      <c r="BV843" s="43"/>
      <c r="BW843" s="43"/>
      <c r="BX843" s="43"/>
      <c r="BY843" s="43"/>
      <c r="BZ843" s="43"/>
      <c r="CA843" s="43"/>
      <c r="CB843" s="43"/>
      <c r="CC843" s="43"/>
      <c r="CD843" s="43"/>
      <c r="CE843" s="43"/>
      <c r="CF843" s="43"/>
      <c r="CG843" s="43"/>
      <c r="CH843" s="43"/>
      <c r="CI843" s="43"/>
      <c r="CJ843" s="43"/>
      <c r="CK843" s="43"/>
      <c r="CL843" s="43"/>
      <c r="CM843" s="43"/>
      <c r="CN843" s="43"/>
      <c r="CO843" s="43"/>
      <c r="CP843" s="43"/>
      <c r="CQ843" s="43"/>
      <c r="CR843" s="43"/>
      <c r="CS843" s="43"/>
      <c r="CT843" s="43"/>
      <c r="CU843" s="43"/>
      <c r="CV843" s="43"/>
      <c r="CW843" s="43"/>
      <c r="CX843" s="43"/>
      <c r="CY843" s="43"/>
      <c r="CZ843" s="43"/>
      <c r="DA843" s="43"/>
      <c r="DC843" s="198"/>
      <c r="DD843" s="43"/>
      <c r="DE843" s="43"/>
      <c r="DF843" s="43"/>
      <c r="DG843" s="43"/>
      <c r="DH843" s="43"/>
      <c r="DI843" s="43"/>
      <c r="DJ843" s="43"/>
      <c r="DK843" s="43"/>
      <c r="DL843" s="43"/>
      <c r="DM843" s="43"/>
      <c r="DN843" s="43"/>
      <c r="DO843" s="43"/>
      <c r="DP843" s="43"/>
      <c r="DQ843" s="43"/>
      <c r="DR843" s="43"/>
      <c r="DS843" s="43"/>
      <c r="DT843" s="43"/>
      <c r="DU843" s="43"/>
      <c r="DV843" s="43"/>
      <c r="DW843" s="43"/>
      <c r="DX843" s="43"/>
      <c r="DY843" s="43"/>
      <c r="DZ843" s="43"/>
      <c r="EA843" s="43"/>
      <c r="EB843" s="43"/>
      <c r="EC843" s="43"/>
      <c r="ED843" s="43"/>
      <c r="EE843" s="43"/>
      <c r="EF843" s="43"/>
      <c r="EG843" s="43"/>
      <c r="EH843" s="43"/>
      <c r="EI843" s="43"/>
      <c r="EJ843" s="43"/>
      <c r="EK843" s="43"/>
      <c r="EL843" s="43"/>
      <c r="EM843" s="43"/>
      <c r="EN843" s="43"/>
      <c r="EO843" s="43"/>
      <c r="EP843" s="43"/>
      <c r="EQ843" s="43"/>
      <c r="ER843" s="43"/>
      <c r="ES843" s="43"/>
      <c r="ET843" s="43"/>
      <c r="EU843" s="43"/>
      <c r="EV843" s="43"/>
      <c r="EW843" s="43"/>
      <c r="EX843" s="43"/>
      <c r="EY843" s="43"/>
      <c r="EZ843" s="43"/>
      <c r="FA843" s="43"/>
      <c r="FB843" s="308"/>
      <c r="FC843" s="43"/>
      <c r="FD843" s="43"/>
      <c r="FE843" s="43"/>
      <c r="FF843" s="43"/>
      <c r="FG843" s="43"/>
      <c r="FH843" s="43"/>
      <c r="FI843" s="43"/>
      <c r="FJ843" s="43"/>
      <c r="FK843" s="43"/>
      <c r="FL843" s="43"/>
      <c r="FM843" s="43"/>
      <c r="FN843" s="43"/>
      <c r="FO843" s="43"/>
      <c r="FP843" s="43"/>
      <c r="FQ843" s="43"/>
      <c r="FR843" s="43"/>
      <c r="FS843" s="43"/>
      <c r="FT843" s="43"/>
      <c r="FU843" s="43"/>
      <c r="FV843" s="43"/>
      <c r="FW843" s="43"/>
      <c r="FX843" s="43"/>
      <c r="FY843" s="43"/>
      <c r="FZ843" s="43"/>
      <c r="GA843" s="43"/>
      <c r="GB843" s="43"/>
      <c r="GC843" s="43"/>
      <c r="GD843" s="43"/>
      <c r="GE843" s="43"/>
      <c r="GF843" s="43"/>
      <c r="GG843" s="43"/>
      <c r="GH843" s="43"/>
      <c r="GI843" s="43"/>
      <c r="GJ843" s="43"/>
      <c r="GK843" s="43"/>
      <c r="GL843" s="43"/>
      <c r="GM843" s="43"/>
      <c r="GN843" s="43"/>
      <c r="GO843" s="43"/>
      <c r="GP843" s="43"/>
      <c r="GQ843" s="43"/>
      <c r="GR843" s="43"/>
      <c r="GS843" s="43"/>
      <c r="GT843" s="43"/>
      <c r="GU843" s="43"/>
      <c r="GV843" s="43"/>
      <c r="GW843" s="43"/>
      <c r="GX843" s="43"/>
      <c r="GY843" s="43"/>
      <c r="GZ843" s="43"/>
      <c r="HA843" s="43"/>
      <c r="HB843" s="43"/>
    </row>
    <row r="844" spans="1:210" x14ac:dyDescent="0.6">
      <c r="A844" s="327">
        <v>25</v>
      </c>
      <c r="B844" s="198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  <c r="AH844" s="43"/>
      <c r="AI844" s="43"/>
      <c r="AJ844" s="43"/>
      <c r="AK844" s="43"/>
      <c r="AL844" s="43"/>
      <c r="AM844" s="43"/>
      <c r="AN844" s="43"/>
      <c r="AO844" s="43"/>
      <c r="AP844" s="43"/>
      <c r="AQ844" s="43"/>
      <c r="AR844" s="43"/>
      <c r="AS844" s="43"/>
      <c r="AT844" s="43"/>
      <c r="AU844" s="43"/>
      <c r="AV844" s="43"/>
      <c r="AW844" s="43"/>
      <c r="AX844" s="43"/>
      <c r="AY844" s="43"/>
      <c r="AZ844" s="43"/>
      <c r="BA844" s="308"/>
      <c r="BB844" s="43"/>
      <c r="BC844" s="43"/>
      <c r="BD844" s="43"/>
      <c r="BE844" s="43"/>
      <c r="BF844" s="43"/>
      <c r="BG844" s="43"/>
      <c r="BH844" s="43"/>
      <c r="BI844" s="43"/>
      <c r="BJ844" s="43"/>
      <c r="BK844" s="43"/>
      <c r="BL844" s="43"/>
      <c r="BM844" s="43"/>
      <c r="BN844" s="43"/>
      <c r="BO844" s="43"/>
      <c r="BP844" s="43"/>
      <c r="BQ844" s="43"/>
      <c r="BR844" s="43"/>
      <c r="BS844" s="43"/>
      <c r="BT844" s="43"/>
      <c r="BU844" s="43"/>
      <c r="BV844" s="43"/>
      <c r="BW844" s="43"/>
      <c r="BX844" s="43"/>
      <c r="BY844" s="43"/>
      <c r="BZ844" s="43"/>
      <c r="CA844" s="43"/>
      <c r="CB844" s="43"/>
      <c r="CC844" s="43"/>
      <c r="CD844" s="43"/>
      <c r="CE844" s="43"/>
      <c r="CF844" s="43"/>
      <c r="CG844" s="43"/>
      <c r="CH844" s="43"/>
      <c r="CI844" s="43"/>
      <c r="CJ844" s="43"/>
      <c r="CK844" s="43"/>
      <c r="CL844" s="43"/>
      <c r="CM844" s="43"/>
      <c r="CN844" s="43"/>
      <c r="CO844" s="43"/>
      <c r="CP844" s="43"/>
      <c r="CQ844" s="43"/>
      <c r="CR844" s="43"/>
      <c r="CS844" s="43"/>
      <c r="CT844" s="43"/>
      <c r="CU844" s="43"/>
      <c r="CV844" s="43"/>
      <c r="CW844" s="43"/>
      <c r="CX844" s="43"/>
      <c r="CY844" s="43"/>
      <c r="CZ844" s="43"/>
      <c r="DA844" s="43"/>
      <c r="DC844" s="198"/>
      <c r="DD844" s="43"/>
      <c r="DE844" s="43"/>
      <c r="DF844" s="43"/>
      <c r="DG844" s="43"/>
      <c r="DH844" s="43"/>
      <c r="DI844" s="43"/>
      <c r="DJ844" s="43"/>
      <c r="DK844" s="43"/>
      <c r="DL844" s="43"/>
      <c r="DM844" s="43"/>
      <c r="DN844" s="43"/>
      <c r="DO844" s="43"/>
      <c r="DP844" s="43"/>
      <c r="DQ844" s="43"/>
      <c r="DR844" s="43"/>
      <c r="DS844" s="43"/>
      <c r="DT844" s="43"/>
      <c r="DU844" s="43"/>
      <c r="DV844" s="43"/>
      <c r="DW844" s="43"/>
      <c r="DX844" s="43"/>
      <c r="DY844" s="43"/>
      <c r="DZ844" s="43"/>
      <c r="EA844" s="43"/>
      <c r="EB844" s="43"/>
      <c r="EC844" s="43"/>
      <c r="ED844" s="43"/>
      <c r="EE844" s="43"/>
      <c r="EF844" s="43"/>
      <c r="EG844" s="43"/>
      <c r="EH844" s="43"/>
      <c r="EI844" s="43"/>
      <c r="EJ844" s="43"/>
      <c r="EK844" s="43"/>
      <c r="EL844" s="43"/>
      <c r="EM844" s="43"/>
      <c r="EN844" s="43"/>
      <c r="EO844" s="43"/>
      <c r="EP844" s="43"/>
      <c r="EQ844" s="43"/>
      <c r="ER844" s="43"/>
      <c r="ES844" s="43"/>
      <c r="ET844" s="43"/>
      <c r="EU844" s="43"/>
      <c r="EV844" s="43"/>
      <c r="EW844" s="43"/>
      <c r="EX844" s="43"/>
      <c r="EY844" s="43"/>
      <c r="EZ844" s="43"/>
      <c r="FA844" s="43"/>
      <c r="FB844" s="308"/>
      <c r="FC844" s="43"/>
      <c r="FD844" s="43"/>
      <c r="FE844" s="43"/>
      <c r="FF844" s="43"/>
      <c r="FG844" s="43"/>
      <c r="FH844" s="43"/>
      <c r="FI844" s="43"/>
      <c r="FJ844" s="43"/>
      <c r="FK844" s="43"/>
      <c r="FL844" s="43"/>
      <c r="FM844" s="43"/>
      <c r="FN844" s="43"/>
      <c r="FO844" s="43"/>
      <c r="FP844" s="43"/>
      <c r="FQ844" s="43"/>
      <c r="FR844" s="43"/>
      <c r="FS844" s="43"/>
      <c r="FT844" s="43"/>
      <c r="FU844" s="43"/>
      <c r="FV844" s="43"/>
      <c r="FW844" s="43"/>
      <c r="FX844" s="43"/>
      <c r="FY844" s="43"/>
      <c r="FZ844" s="43"/>
      <c r="GA844" s="43"/>
      <c r="GB844" s="43"/>
      <c r="GC844" s="43"/>
      <c r="GD844" s="43"/>
      <c r="GE844" s="43"/>
      <c r="GF844" s="43"/>
      <c r="GG844" s="43"/>
      <c r="GH844" s="43"/>
      <c r="GI844" s="43"/>
      <c r="GJ844" s="43"/>
      <c r="GK844" s="43"/>
      <c r="GL844" s="43"/>
      <c r="GM844" s="43"/>
      <c r="GN844" s="43"/>
      <c r="GO844" s="43"/>
      <c r="GP844" s="43"/>
      <c r="GQ844" s="43"/>
      <c r="GR844" s="43"/>
      <c r="GS844" s="43"/>
      <c r="GT844" s="43"/>
      <c r="GU844" s="43"/>
      <c r="GV844" s="43"/>
      <c r="GW844" s="43"/>
      <c r="GX844" s="43"/>
      <c r="GY844" s="43"/>
      <c r="GZ844" s="43"/>
      <c r="HA844" s="43"/>
      <c r="HB844" s="43"/>
    </row>
    <row r="845" spans="1:210" x14ac:dyDescent="0.6">
      <c r="A845" s="327">
        <v>26</v>
      </c>
      <c r="B845" s="198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  <c r="AH845" s="43"/>
      <c r="AI845" s="43"/>
      <c r="AJ845" s="43"/>
      <c r="AK845" s="43"/>
      <c r="AL845" s="43"/>
      <c r="AM845" s="43"/>
      <c r="AN845" s="43"/>
      <c r="AO845" s="43"/>
      <c r="AP845" s="43"/>
      <c r="AQ845" s="43"/>
      <c r="AR845" s="43"/>
      <c r="AS845" s="43"/>
      <c r="AT845" s="43"/>
      <c r="AU845" s="43"/>
      <c r="AV845" s="43"/>
      <c r="AW845" s="43"/>
      <c r="AX845" s="43"/>
      <c r="AY845" s="43"/>
      <c r="AZ845" s="43"/>
      <c r="BA845" s="308"/>
      <c r="BB845" s="43"/>
      <c r="BC845" s="43"/>
      <c r="BD845" s="43"/>
      <c r="BE845" s="43"/>
      <c r="BF845" s="43"/>
      <c r="BG845" s="43"/>
      <c r="BH845" s="43"/>
      <c r="BI845" s="43"/>
      <c r="BJ845" s="43"/>
      <c r="BK845" s="43"/>
      <c r="BL845" s="43"/>
      <c r="BM845" s="43"/>
      <c r="BN845" s="43"/>
      <c r="BO845" s="43"/>
      <c r="BP845" s="43"/>
      <c r="BQ845" s="43"/>
      <c r="BR845" s="43"/>
      <c r="BS845" s="43"/>
      <c r="BT845" s="43"/>
      <c r="BU845" s="43"/>
      <c r="BV845" s="43"/>
      <c r="BW845" s="43"/>
      <c r="BX845" s="43"/>
      <c r="BY845" s="43"/>
      <c r="BZ845" s="43"/>
      <c r="CA845" s="43"/>
      <c r="CB845" s="43"/>
      <c r="CC845" s="43"/>
      <c r="CD845" s="43"/>
      <c r="CE845" s="43"/>
      <c r="CF845" s="43"/>
      <c r="CG845" s="43"/>
      <c r="CH845" s="43"/>
      <c r="CI845" s="43"/>
      <c r="CJ845" s="43"/>
      <c r="CK845" s="43"/>
      <c r="CL845" s="43"/>
      <c r="CM845" s="43"/>
      <c r="CN845" s="43"/>
      <c r="CO845" s="43"/>
      <c r="CP845" s="43"/>
      <c r="CQ845" s="43"/>
      <c r="CR845" s="43"/>
      <c r="CS845" s="43"/>
      <c r="CT845" s="43"/>
      <c r="CU845" s="43"/>
      <c r="CV845" s="43"/>
      <c r="CW845" s="43"/>
      <c r="CX845" s="43"/>
      <c r="CY845" s="43"/>
      <c r="CZ845" s="43"/>
      <c r="DA845" s="43"/>
      <c r="DC845" s="198"/>
      <c r="DD845" s="43"/>
      <c r="DE845" s="43"/>
      <c r="DF845" s="43"/>
      <c r="DG845" s="43"/>
      <c r="DH845" s="43"/>
      <c r="DI845" s="43"/>
      <c r="DJ845" s="43"/>
      <c r="DK845" s="43"/>
      <c r="DL845" s="43"/>
      <c r="DM845" s="43"/>
      <c r="DN845" s="43"/>
      <c r="DO845" s="43"/>
      <c r="DP845" s="43"/>
      <c r="DQ845" s="43"/>
      <c r="DR845" s="43"/>
      <c r="DS845" s="43"/>
      <c r="DT845" s="43"/>
      <c r="DU845" s="43"/>
      <c r="DV845" s="43"/>
      <c r="DW845" s="43"/>
      <c r="DX845" s="43"/>
      <c r="DY845" s="43"/>
      <c r="DZ845" s="43"/>
      <c r="EA845" s="43"/>
      <c r="EB845" s="43"/>
      <c r="EC845" s="43"/>
      <c r="ED845" s="43"/>
      <c r="EE845" s="43"/>
      <c r="EF845" s="43"/>
      <c r="EG845" s="43"/>
      <c r="EH845" s="43"/>
      <c r="EI845" s="43"/>
      <c r="EJ845" s="43"/>
      <c r="EK845" s="43"/>
      <c r="EL845" s="43"/>
      <c r="EM845" s="43"/>
      <c r="EN845" s="43"/>
      <c r="EO845" s="43"/>
      <c r="EP845" s="43"/>
      <c r="EQ845" s="43"/>
      <c r="ER845" s="43"/>
      <c r="ES845" s="43"/>
      <c r="ET845" s="43"/>
      <c r="EU845" s="43"/>
      <c r="EV845" s="43"/>
      <c r="EW845" s="43"/>
      <c r="EX845" s="43"/>
      <c r="EY845" s="43"/>
      <c r="EZ845" s="43"/>
      <c r="FA845" s="43"/>
      <c r="FB845" s="308"/>
      <c r="FC845" s="43"/>
      <c r="FD845" s="43"/>
      <c r="FE845" s="43"/>
      <c r="FF845" s="43"/>
      <c r="FG845" s="43"/>
      <c r="FH845" s="43"/>
      <c r="FI845" s="43"/>
      <c r="FJ845" s="43"/>
      <c r="FK845" s="43"/>
      <c r="FL845" s="43"/>
      <c r="FM845" s="43"/>
      <c r="FN845" s="43"/>
      <c r="FO845" s="43"/>
      <c r="FP845" s="43"/>
      <c r="FQ845" s="43"/>
      <c r="FR845" s="43"/>
      <c r="FS845" s="43"/>
      <c r="FT845" s="43"/>
      <c r="FU845" s="43"/>
      <c r="FV845" s="43"/>
      <c r="FW845" s="43"/>
      <c r="FX845" s="43"/>
      <c r="FY845" s="43"/>
      <c r="FZ845" s="43"/>
      <c r="GA845" s="43"/>
      <c r="GB845" s="43"/>
      <c r="GC845" s="43"/>
      <c r="GD845" s="43"/>
      <c r="GE845" s="43"/>
      <c r="GF845" s="43"/>
      <c r="GG845" s="43"/>
      <c r="GH845" s="43"/>
      <c r="GI845" s="43"/>
      <c r="GJ845" s="43"/>
      <c r="GK845" s="43"/>
      <c r="GL845" s="43"/>
      <c r="GM845" s="43"/>
      <c r="GN845" s="43"/>
      <c r="GO845" s="43"/>
      <c r="GP845" s="43"/>
      <c r="GQ845" s="43"/>
      <c r="GR845" s="43"/>
      <c r="GS845" s="43"/>
      <c r="GT845" s="43"/>
      <c r="GU845" s="43"/>
      <c r="GV845" s="43"/>
      <c r="GW845" s="43"/>
      <c r="GX845" s="43"/>
      <c r="GY845" s="43"/>
      <c r="GZ845" s="43"/>
      <c r="HA845" s="43"/>
      <c r="HB845" s="43"/>
    </row>
    <row r="846" spans="1:210" x14ac:dyDescent="0.6">
      <c r="A846" s="327">
        <v>27</v>
      </c>
      <c r="B846" s="198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  <c r="AH846" s="43"/>
      <c r="AI846" s="43"/>
      <c r="AJ846" s="43"/>
      <c r="AK846" s="43"/>
      <c r="AL846" s="43"/>
      <c r="AM846" s="43"/>
      <c r="AN846" s="43"/>
      <c r="AO846" s="43"/>
      <c r="AP846" s="43"/>
      <c r="AQ846" s="43"/>
      <c r="AR846" s="43"/>
      <c r="AS846" s="43"/>
      <c r="AT846" s="43"/>
      <c r="AU846" s="43"/>
      <c r="AV846" s="43"/>
      <c r="AW846" s="43"/>
      <c r="AX846" s="43"/>
      <c r="AY846" s="43"/>
      <c r="AZ846" s="43"/>
      <c r="BA846" s="308"/>
      <c r="BB846" s="43"/>
      <c r="BC846" s="43"/>
      <c r="BD846" s="43"/>
      <c r="BE846" s="43"/>
      <c r="BF846" s="43"/>
      <c r="BG846" s="43"/>
      <c r="BH846" s="43"/>
      <c r="BI846" s="43"/>
      <c r="BJ846" s="43"/>
      <c r="BK846" s="43"/>
      <c r="BL846" s="43"/>
      <c r="BM846" s="43"/>
      <c r="BN846" s="43"/>
      <c r="BO846" s="43"/>
      <c r="BP846" s="43"/>
      <c r="BQ846" s="43"/>
      <c r="BR846" s="43"/>
      <c r="BS846" s="43"/>
      <c r="BT846" s="43"/>
      <c r="BU846" s="43"/>
      <c r="BV846" s="43"/>
      <c r="BW846" s="43"/>
      <c r="BX846" s="43"/>
      <c r="BY846" s="43"/>
      <c r="BZ846" s="43"/>
      <c r="CA846" s="43"/>
      <c r="CB846" s="43"/>
      <c r="CC846" s="43"/>
      <c r="CD846" s="43"/>
      <c r="CE846" s="43"/>
      <c r="CF846" s="43"/>
      <c r="CG846" s="43"/>
      <c r="CH846" s="43"/>
      <c r="CI846" s="43"/>
      <c r="CJ846" s="43"/>
      <c r="CK846" s="43"/>
      <c r="CL846" s="43"/>
      <c r="CM846" s="43"/>
      <c r="CN846" s="43"/>
      <c r="CO846" s="43"/>
      <c r="CP846" s="43"/>
      <c r="CQ846" s="43"/>
      <c r="CR846" s="43"/>
      <c r="CS846" s="43"/>
      <c r="CT846" s="43"/>
      <c r="CU846" s="43"/>
      <c r="CV846" s="43"/>
      <c r="CW846" s="43"/>
      <c r="CX846" s="43"/>
      <c r="CY846" s="43"/>
      <c r="CZ846" s="43"/>
      <c r="DA846" s="43"/>
      <c r="DC846" s="198"/>
      <c r="DD846" s="43"/>
      <c r="DE846" s="43"/>
      <c r="DF846" s="43"/>
      <c r="DG846" s="43"/>
      <c r="DH846" s="43"/>
      <c r="DI846" s="43"/>
      <c r="DJ846" s="43"/>
      <c r="DK846" s="43"/>
      <c r="DL846" s="43"/>
      <c r="DM846" s="43"/>
      <c r="DN846" s="43"/>
      <c r="DO846" s="43"/>
      <c r="DP846" s="43"/>
      <c r="DQ846" s="43"/>
      <c r="DR846" s="43"/>
      <c r="DS846" s="43"/>
      <c r="DT846" s="43"/>
      <c r="DU846" s="43"/>
      <c r="DV846" s="43"/>
      <c r="DW846" s="43"/>
      <c r="DX846" s="43"/>
      <c r="DY846" s="43"/>
      <c r="DZ846" s="43"/>
      <c r="EA846" s="43"/>
      <c r="EB846" s="43"/>
      <c r="EC846" s="43"/>
      <c r="ED846" s="43"/>
      <c r="EE846" s="43"/>
      <c r="EF846" s="43"/>
      <c r="EG846" s="43"/>
      <c r="EH846" s="43"/>
      <c r="EI846" s="43"/>
      <c r="EJ846" s="43"/>
      <c r="EK846" s="43"/>
      <c r="EL846" s="43"/>
      <c r="EM846" s="43"/>
      <c r="EN846" s="43"/>
      <c r="EO846" s="43"/>
      <c r="EP846" s="43"/>
      <c r="EQ846" s="43"/>
      <c r="ER846" s="43"/>
      <c r="ES846" s="43"/>
      <c r="ET846" s="43"/>
      <c r="EU846" s="43"/>
      <c r="EV846" s="43"/>
      <c r="EW846" s="43"/>
      <c r="EX846" s="43"/>
      <c r="EY846" s="43"/>
      <c r="EZ846" s="43"/>
      <c r="FA846" s="43"/>
      <c r="FB846" s="308"/>
      <c r="FC846" s="43"/>
      <c r="FD846" s="43"/>
      <c r="FE846" s="43"/>
      <c r="FF846" s="43"/>
      <c r="FG846" s="43"/>
      <c r="FH846" s="43"/>
      <c r="FI846" s="43"/>
      <c r="FJ846" s="43"/>
      <c r="FK846" s="43"/>
      <c r="FL846" s="43"/>
      <c r="FM846" s="43"/>
      <c r="FN846" s="43"/>
      <c r="FO846" s="43"/>
      <c r="FP846" s="43"/>
      <c r="FQ846" s="43"/>
      <c r="FR846" s="43"/>
      <c r="FS846" s="43"/>
      <c r="FT846" s="43"/>
      <c r="FU846" s="43"/>
      <c r="FV846" s="43"/>
      <c r="FW846" s="43"/>
      <c r="FX846" s="43"/>
      <c r="FY846" s="43"/>
      <c r="FZ846" s="43"/>
      <c r="GA846" s="43"/>
      <c r="GB846" s="43"/>
      <c r="GC846" s="43"/>
      <c r="GD846" s="43"/>
      <c r="GE846" s="43"/>
      <c r="GF846" s="43"/>
      <c r="GG846" s="43"/>
      <c r="GH846" s="43"/>
      <c r="GI846" s="43"/>
      <c r="GJ846" s="43"/>
      <c r="GK846" s="43"/>
      <c r="GL846" s="43"/>
      <c r="GM846" s="43"/>
      <c r="GN846" s="43"/>
      <c r="GO846" s="43"/>
      <c r="GP846" s="43"/>
      <c r="GQ846" s="43"/>
      <c r="GR846" s="43"/>
      <c r="GS846" s="43"/>
      <c r="GT846" s="43"/>
      <c r="GU846" s="43"/>
      <c r="GV846" s="43"/>
      <c r="GW846" s="43"/>
      <c r="GX846" s="43"/>
      <c r="GY846" s="43"/>
      <c r="GZ846" s="43"/>
      <c r="HA846" s="43"/>
      <c r="HB846" s="43"/>
    </row>
    <row r="847" spans="1:210" x14ac:dyDescent="0.6">
      <c r="A847" s="327">
        <v>28</v>
      </c>
      <c r="B847" s="198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  <c r="AH847" s="43"/>
      <c r="AI847" s="43"/>
      <c r="AJ847" s="43"/>
      <c r="AK847" s="43"/>
      <c r="AL847" s="43"/>
      <c r="AM847" s="43"/>
      <c r="AN847" s="43"/>
      <c r="AO847" s="43"/>
      <c r="AP847" s="43"/>
      <c r="AQ847" s="43"/>
      <c r="AR847" s="43"/>
      <c r="AS847" s="43"/>
      <c r="AT847" s="43"/>
      <c r="AU847" s="43"/>
      <c r="AV847" s="43"/>
      <c r="AW847" s="43"/>
      <c r="AX847" s="43"/>
      <c r="AY847" s="43"/>
      <c r="AZ847" s="43"/>
      <c r="BA847" s="308"/>
      <c r="BB847" s="43"/>
      <c r="BC847" s="43"/>
      <c r="BD847" s="43"/>
      <c r="BE847" s="43"/>
      <c r="BF847" s="43"/>
      <c r="BG847" s="43"/>
      <c r="BH847" s="43"/>
      <c r="BI847" s="43"/>
      <c r="BJ847" s="43"/>
      <c r="BK847" s="43"/>
      <c r="BL847" s="43"/>
      <c r="BM847" s="43"/>
      <c r="BN847" s="43"/>
      <c r="BO847" s="43"/>
      <c r="BP847" s="43"/>
      <c r="BQ847" s="43"/>
      <c r="BR847" s="43"/>
      <c r="BS847" s="43"/>
      <c r="BT847" s="43"/>
      <c r="BU847" s="43"/>
      <c r="BV847" s="43"/>
      <c r="BW847" s="43"/>
      <c r="BX847" s="43"/>
      <c r="BY847" s="43"/>
      <c r="BZ847" s="43"/>
      <c r="CA847" s="43"/>
      <c r="CB847" s="43"/>
      <c r="CC847" s="43"/>
      <c r="CD847" s="43"/>
      <c r="CE847" s="43"/>
      <c r="CF847" s="43"/>
      <c r="CG847" s="43"/>
      <c r="CH847" s="43"/>
      <c r="CI847" s="43"/>
      <c r="CJ847" s="43"/>
      <c r="CK847" s="43"/>
      <c r="CL847" s="43"/>
      <c r="CM847" s="43"/>
      <c r="CN847" s="43"/>
      <c r="CO847" s="43"/>
      <c r="CP847" s="43"/>
      <c r="CQ847" s="43"/>
      <c r="CR847" s="43"/>
      <c r="CS847" s="43"/>
      <c r="CT847" s="43"/>
      <c r="CU847" s="43"/>
      <c r="CV847" s="43"/>
      <c r="CW847" s="43"/>
      <c r="CX847" s="43"/>
      <c r="CY847" s="43"/>
      <c r="CZ847" s="43"/>
      <c r="DA847" s="43"/>
      <c r="DC847" s="198"/>
      <c r="DD847" s="43"/>
      <c r="DE847" s="43"/>
      <c r="DF847" s="43"/>
      <c r="DG847" s="43"/>
      <c r="DH847" s="43"/>
      <c r="DI847" s="43"/>
      <c r="DJ847" s="43"/>
      <c r="DK847" s="43"/>
      <c r="DL847" s="43"/>
      <c r="DM847" s="43"/>
      <c r="DN847" s="43"/>
      <c r="DO847" s="43"/>
      <c r="DP847" s="43"/>
      <c r="DQ847" s="43"/>
      <c r="DR847" s="43"/>
      <c r="DS847" s="43"/>
      <c r="DT847" s="43"/>
      <c r="DU847" s="43"/>
      <c r="DV847" s="43"/>
      <c r="DW847" s="43"/>
      <c r="DX847" s="43"/>
      <c r="DY847" s="43"/>
      <c r="DZ847" s="43"/>
      <c r="EA847" s="43"/>
      <c r="EB847" s="43"/>
      <c r="EC847" s="43"/>
      <c r="ED847" s="43"/>
      <c r="EE847" s="43"/>
      <c r="EF847" s="43"/>
      <c r="EG847" s="43"/>
      <c r="EH847" s="43"/>
      <c r="EI847" s="43"/>
      <c r="EJ847" s="43"/>
      <c r="EK847" s="43"/>
      <c r="EL847" s="43"/>
      <c r="EM847" s="43"/>
      <c r="EN847" s="43"/>
      <c r="EO847" s="43"/>
      <c r="EP847" s="43"/>
      <c r="EQ847" s="43"/>
      <c r="ER847" s="43"/>
      <c r="ES847" s="43"/>
      <c r="ET847" s="43"/>
      <c r="EU847" s="43"/>
      <c r="EV847" s="43"/>
      <c r="EW847" s="43"/>
      <c r="EX847" s="43"/>
      <c r="EY847" s="43"/>
      <c r="EZ847" s="43"/>
      <c r="FA847" s="43"/>
      <c r="FB847" s="308"/>
      <c r="FC847" s="43"/>
      <c r="FD847" s="43"/>
      <c r="FE847" s="43"/>
      <c r="FF847" s="43"/>
      <c r="FG847" s="43"/>
      <c r="FH847" s="43"/>
      <c r="FI847" s="43"/>
      <c r="FJ847" s="43"/>
      <c r="FK847" s="43"/>
      <c r="FL847" s="43"/>
      <c r="FM847" s="43"/>
      <c r="FN847" s="43"/>
      <c r="FO847" s="43"/>
      <c r="FP847" s="43"/>
      <c r="FQ847" s="43"/>
      <c r="FR847" s="43"/>
      <c r="FS847" s="43"/>
      <c r="FT847" s="43"/>
      <c r="FU847" s="43"/>
      <c r="FV847" s="43"/>
      <c r="FW847" s="43"/>
      <c r="FX847" s="43"/>
      <c r="FY847" s="43"/>
      <c r="FZ847" s="43"/>
      <c r="GA847" s="43"/>
      <c r="GB847" s="43"/>
      <c r="GC847" s="43"/>
      <c r="GD847" s="43"/>
      <c r="GE847" s="43"/>
      <c r="GF847" s="43"/>
      <c r="GG847" s="43"/>
      <c r="GH847" s="43"/>
      <c r="GI847" s="43"/>
      <c r="GJ847" s="43"/>
      <c r="GK847" s="43"/>
      <c r="GL847" s="43"/>
      <c r="GM847" s="43"/>
      <c r="GN847" s="43"/>
      <c r="GO847" s="43"/>
      <c r="GP847" s="43"/>
      <c r="GQ847" s="43"/>
      <c r="GR847" s="43"/>
      <c r="GS847" s="43"/>
      <c r="GT847" s="43"/>
      <c r="GU847" s="43"/>
      <c r="GV847" s="43"/>
      <c r="GW847" s="43"/>
      <c r="GX847" s="43"/>
      <c r="GY847" s="43"/>
      <c r="GZ847" s="43"/>
      <c r="HA847" s="43"/>
      <c r="HB847" s="43"/>
    </row>
    <row r="848" spans="1:210" x14ac:dyDescent="0.6">
      <c r="A848" s="327">
        <v>29</v>
      </c>
      <c r="B848" s="198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  <c r="AH848" s="43"/>
      <c r="AI848" s="43"/>
      <c r="AJ848" s="43"/>
      <c r="AK848" s="43"/>
      <c r="AL848" s="43"/>
      <c r="AM848" s="43"/>
      <c r="AN848" s="43"/>
      <c r="AO848" s="43"/>
      <c r="AP848" s="43"/>
      <c r="AQ848" s="43"/>
      <c r="AR848" s="43"/>
      <c r="AS848" s="43"/>
      <c r="AT848" s="43"/>
      <c r="AU848" s="43"/>
      <c r="AV848" s="43"/>
      <c r="AW848" s="43"/>
      <c r="AX848" s="43"/>
      <c r="AY848" s="43"/>
      <c r="AZ848" s="43"/>
      <c r="BA848" s="308"/>
      <c r="BB848" s="43"/>
      <c r="BC848" s="43"/>
      <c r="BD848" s="43"/>
      <c r="BE848" s="43"/>
      <c r="BF848" s="43"/>
      <c r="BG848" s="43"/>
      <c r="BH848" s="43"/>
      <c r="BI848" s="43"/>
      <c r="BJ848" s="43"/>
      <c r="BK848" s="43"/>
      <c r="BL848" s="43"/>
      <c r="BM848" s="43"/>
      <c r="BN848" s="43"/>
      <c r="BO848" s="43"/>
      <c r="BP848" s="43"/>
      <c r="BQ848" s="43"/>
      <c r="BR848" s="43"/>
      <c r="BS848" s="43"/>
      <c r="BT848" s="43"/>
      <c r="BU848" s="43"/>
      <c r="BV848" s="43"/>
      <c r="BW848" s="43"/>
      <c r="BX848" s="43"/>
      <c r="BY848" s="43"/>
      <c r="BZ848" s="43"/>
      <c r="CA848" s="43"/>
      <c r="CB848" s="43"/>
      <c r="CC848" s="43"/>
      <c r="CD848" s="43"/>
      <c r="CE848" s="43"/>
      <c r="CF848" s="43"/>
      <c r="CG848" s="43"/>
      <c r="CH848" s="43"/>
      <c r="CI848" s="43"/>
      <c r="CJ848" s="43"/>
      <c r="CK848" s="43"/>
      <c r="CL848" s="43"/>
      <c r="CM848" s="43"/>
      <c r="CN848" s="43"/>
      <c r="CO848" s="43"/>
      <c r="CP848" s="43"/>
      <c r="CQ848" s="43"/>
      <c r="CR848" s="43"/>
      <c r="CS848" s="43"/>
      <c r="CT848" s="43"/>
      <c r="CU848" s="43"/>
      <c r="CV848" s="43"/>
      <c r="CW848" s="43"/>
      <c r="CX848" s="43"/>
      <c r="CY848" s="43"/>
      <c r="CZ848" s="43"/>
      <c r="DA848" s="43"/>
      <c r="DC848" s="198"/>
      <c r="DD848" s="43"/>
      <c r="DE848" s="43"/>
      <c r="DF848" s="43"/>
      <c r="DG848" s="43"/>
      <c r="DH848" s="43"/>
      <c r="DI848" s="43"/>
      <c r="DJ848" s="43"/>
      <c r="DK848" s="43"/>
      <c r="DL848" s="43"/>
      <c r="DM848" s="43"/>
      <c r="DN848" s="43"/>
      <c r="DO848" s="43"/>
      <c r="DP848" s="43"/>
      <c r="DQ848" s="43"/>
      <c r="DR848" s="43"/>
      <c r="DS848" s="43"/>
      <c r="DT848" s="43"/>
      <c r="DU848" s="43"/>
      <c r="DV848" s="43"/>
      <c r="DW848" s="43"/>
      <c r="DX848" s="43"/>
      <c r="DY848" s="43"/>
      <c r="DZ848" s="43"/>
      <c r="EA848" s="43"/>
      <c r="EB848" s="43"/>
      <c r="EC848" s="43"/>
      <c r="ED848" s="43"/>
      <c r="EE848" s="43"/>
      <c r="EF848" s="43"/>
      <c r="EG848" s="43"/>
      <c r="EH848" s="43"/>
      <c r="EI848" s="43"/>
      <c r="EJ848" s="43"/>
      <c r="EK848" s="43"/>
      <c r="EL848" s="43"/>
      <c r="EM848" s="43"/>
      <c r="EN848" s="43"/>
      <c r="EO848" s="43"/>
      <c r="EP848" s="43"/>
      <c r="EQ848" s="43"/>
      <c r="ER848" s="43"/>
      <c r="ES848" s="43"/>
      <c r="ET848" s="43"/>
      <c r="EU848" s="43"/>
      <c r="EV848" s="43"/>
      <c r="EW848" s="43"/>
      <c r="EX848" s="43"/>
      <c r="EY848" s="43"/>
      <c r="EZ848" s="43"/>
      <c r="FA848" s="43"/>
      <c r="FB848" s="308"/>
      <c r="FC848" s="43"/>
      <c r="FD848" s="43"/>
      <c r="FE848" s="43"/>
      <c r="FF848" s="43"/>
      <c r="FG848" s="43"/>
      <c r="FH848" s="43"/>
      <c r="FI848" s="43"/>
      <c r="FJ848" s="43"/>
      <c r="FK848" s="43"/>
      <c r="FL848" s="43"/>
      <c r="FM848" s="43"/>
      <c r="FN848" s="43"/>
      <c r="FO848" s="43"/>
      <c r="FP848" s="43"/>
      <c r="FQ848" s="43"/>
      <c r="FR848" s="43"/>
      <c r="FS848" s="43"/>
      <c r="FT848" s="43"/>
      <c r="FU848" s="43"/>
      <c r="FV848" s="43"/>
      <c r="FW848" s="43"/>
      <c r="FX848" s="43"/>
      <c r="FY848" s="43"/>
      <c r="FZ848" s="43"/>
      <c r="GA848" s="43"/>
      <c r="GB848" s="43"/>
      <c r="GC848" s="43"/>
      <c r="GD848" s="43"/>
      <c r="GE848" s="43"/>
      <c r="GF848" s="43"/>
      <c r="GG848" s="43"/>
      <c r="GH848" s="43"/>
      <c r="GI848" s="43"/>
      <c r="GJ848" s="43"/>
      <c r="GK848" s="43"/>
      <c r="GL848" s="43"/>
      <c r="GM848" s="43"/>
      <c r="GN848" s="43"/>
      <c r="GO848" s="43"/>
      <c r="GP848" s="43"/>
      <c r="GQ848" s="43"/>
      <c r="GR848" s="43"/>
      <c r="GS848" s="43"/>
      <c r="GT848" s="43"/>
      <c r="GU848" s="43"/>
      <c r="GV848" s="43"/>
      <c r="GW848" s="43"/>
      <c r="GX848" s="43"/>
      <c r="GY848" s="43"/>
      <c r="GZ848" s="43"/>
      <c r="HA848" s="43"/>
      <c r="HB848" s="43"/>
    </row>
    <row r="849" spans="1:210" x14ac:dyDescent="0.6">
      <c r="A849" s="327">
        <v>30</v>
      </c>
      <c r="B849" s="198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  <c r="AH849" s="43"/>
      <c r="AI849" s="43"/>
      <c r="AJ849" s="43"/>
      <c r="AK849" s="43"/>
      <c r="AL849" s="43"/>
      <c r="AM849" s="43"/>
      <c r="AN849" s="43"/>
      <c r="AO849" s="43"/>
      <c r="AP849" s="43"/>
      <c r="AQ849" s="43"/>
      <c r="AR849" s="43"/>
      <c r="AS849" s="43"/>
      <c r="AT849" s="43"/>
      <c r="AU849" s="43"/>
      <c r="AV849" s="43"/>
      <c r="AW849" s="43"/>
      <c r="AX849" s="43"/>
      <c r="AY849" s="43"/>
      <c r="AZ849" s="43"/>
      <c r="BA849" s="308"/>
      <c r="BB849" s="43"/>
      <c r="BC849" s="43"/>
      <c r="BD849" s="43"/>
      <c r="BE849" s="43"/>
      <c r="BF849" s="43"/>
      <c r="BG849" s="43"/>
      <c r="BH849" s="43"/>
      <c r="BI849" s="43"/>
      <c r="BJ849" s="43"/>
      <c r="BK849" s="43"/>
      <c r="BL849" s="43"/>
      <c r="BM849" s="43"/>
      <c r="BN849" s="43"/>
      <c r="BO849" s="43"/>
      <c r="BP849" s="43"/>
      <c r="BQ849" s="43"/>
      <c r="BR849" s="43"/>
      <c r="BS849" s="43"/>
      <c r="BT849" s="43"/>
      <c r="BU849" s="43"/>
      <c r="BV849" s="43"/>
      <c r="BW849" s="43"/>
      <c r="BX849" s="43"/>
      <c r="BY849" s="43"/>
      <c r="BZ849" s="43"/>
      <c r="CA849" s="43"/>
      <c r="CB849" s="43"/>
      <c r="CC849" s="43"/>
      <c r="CD849" s="43"/>
      <c r="CE849" s="43"/>
      <c r="CF849" s="43"/>
      <c r="CG849" s="43"/>
      <c r="CH849" s="43"/>
      <c r="CI849" s="43"/>
      <c r="CJ849" s="43"/>
      <c r="CK849" s="43"/>
      <c r="CL849" s="43"/>
      <c r="CM849" s="43"/>
      <c r="CN849" s="43"/>
      <c r="CO849" s="43"/>
      <c r="CP849" s="43"/>
      <c r="CQ849" s="43"/>
      <c r="CR849" s="43"/>
      <c r="CS849" s="43"/>
      <c r="CT849" s="43"/>
      <c r="CU849" s="43"/>
      <c r="CV849" s="43"/>
      <c r="CW849" s="43"/>
      <c r="CX849" s="43"/>
      <c r="CY849" s="43"/>
      <c r="CZ849" s="43"/>
      <c r="DA849" s="43"/>
      <c r="DC849" s="198"/>
      <c r="DD849" s="43"/>
      <c r="DE849" s="43"/>
      <c r="DF849" s="43"/>
      <c r="DG849" s="43"/>
      <c r="DH849" s="43"/>
      <c r="DI849" s="43"/>
      <c r="DJ849" s="43"/>
      <c r="DK849" s="43"/>
      <c r="DL849" s="43"/>
      <c r="DM849" s="43"/>
      <c r="DN849" s="43"/>
      <c r="DO849" s="43"/>
      <c r="DP849" s="43"/>
      <c r="DQ849" s="43"/>
      <c r="DR849" s="43"/>
      <c r="DS849" s="43"/>
      <c r="DT849" s="43"/>
      <c r="DU849" s="43"/>
      <c r="DV849" s="43"/>
      <c r="DW849" s="43"/>
      <c r="DX849" s="43"/>
      <c r="DY849" s="43"/>
      <c r="DZ849" s="43"/>
      <c r="EA849" s="43"/>
      <c r="EB849" s="43"/>
      <c r="EC849" s="43"/>
      <c r="ED849" s="43"/>
      <c r="EE849" s="43"/>
      <c r="EF849" s="43"/>
      <c r="EG849" s="43"/>
      <c r="EH849" s="43"/>
      <c r="EI849" s="43"/>
      <c r="EJ849" s="43"/>
      <c r="EK849" s="43"/>
      <c r="EL849" s="43"/>
      <c r="EM849" s="43"/>
      <c r="EN849" s="43"/>
      <c r="EO849" s="43"/>
      <c r="EP849" s="43"/>
      <c r="EQ849" s="43"/>
      <c r="ER849" s="43"/>
      <c r="ES849" s="43"/>
      <c r="ET849" s="43"/>
      <c r="EU849" s="43"/>
      <c r="EV849" s="43"/>
      <c r="EW849" s="43"/>
      <c r="EX849" s="43"/>
      <c r="EY849" s="43"/>
      <c r="EZ849" s="43"/>
      <c r="FA849" s="43"/>
      <c r="FB849" s="308"/>
      <c r="FC849" s="43"/>
      <c r="FD849" s="43"/>
      <c r="FE849" s="43"/>
      <c r="FF849" s="43"/>
      <c r="FG849" s="43"/>
      <c r="FH849" s="43"/>
      <c r="FI849" s="43"/>
      <c r="FJ849" s="43"/>
      <c r="FK849" s="43"/>
      <c r="FL849" s="43"/>
      <c r="FM849" s="43"/>
      <c r="FN849" s="43"/>
      <c r="FO849" s="43"/>
      <c r="FP849" s="43"/>
      <c r="FQ849" s="43"/>
      <c r="FR849" s="43"/>
      <c r="FS849" s="43"/>
      <c r="FT849" s="43"/>
      <c r="FU849" s="43"/>
      <c r="FV849" s="43"/>
      <c r="FW849" s="43"/>
      <c r="FX849" s="43"/>
      <c r="FY849" s="43"/>
      <c r="FZ849" s="43"/>
      <c r="GA849" s="43"/>
      <c r="GB849" s="43"/>
      <c r="GC849" s="43"/>
      <c r="GD849" s="43"/>
      <c r="GE849" s="43"/>
      <c r="GF849" s="43"/>
      <c r="GG849" s="43"/>
      <c r="GH849" s="43"/>
      <c r="GI849" s="43"/>
      <c r="GJ849" s="43"/>
      <c r="GK849" s="43"/>
      <c r="GL849" s="43"/>
      <c r="GM849" s="43"/>
      <c r="GN849" s="43"/>
      <c r="GO849" s="43"/>
      <c r="GP849" s="43"/>
      <c r="GQ849" s="43"/>
      <c r="GR849" s="43"/>
      <c r="GS849" s="43"/>
      <c r="GT849" s="43"/>
      <c r="GU849" s="43"/>
      <c r="GV849" s="43"/>
      <c r="GW849" s="43"/>
      <c r="GX849" s="43"/>
      <c r="GY849" s="43"/>
      <c r="GZ849" s="43"/>
      <c r="HA849" s="43"/>
      <c r="HB849" s="43"/>
    </row>
    <row r="850" spans="1:210" x14ac:dyDescent="0.6">
      <c r="A850" s="327">
        <v>31</v>
      </c>
      <c r="B850" s="198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  <c r="AH850" s="43"/>
      <c r="AI850" s="43"/>
      <c r="AJ850" s="43"/>
      <c r="AK850" s="43"/>
      <c r="AL850" s="43"/>
      <c r="AM850" s="43"/>
      <c r="AN850" s="43"/>
      <c r="AO850" s="43"/>
      <c r="AP850" s="43"/>
      <c r="AQ850" s="43"/>
      <c r="AR850" s="43"/>
      <c r="AS850" s="43"/>
      <c r="AT850" s="43"/>
      <c r="AU850" s="43"/>
      <c r="AV850" s="43"/>
      <c r="AW850" s="43"/>
      <c r="AX850" s="43"/>
      <c r="AY850" s="43"/>
      <c r="AZ850" s="43"/>
      <c r="BA850" s="308"/>
      <c r="BB850" s="43"/>
      <c r="BC850" s="43"/>
      <c r="BD850" s="43"/>
      <c r="BE850" s="43"/>
      <c r="BF850" s="43"/>
      <c r="BG850" s="43"/>
      <c r="BH850" s="43"/>
      <c r="BI850" s="43"/>
      <c r="BJ850" s="43"/>
      <c r="BK850" s="43"/>
      <c r="BL850" s="43"/>
      <c r="BM850" s="43"/>
      <c r="BN850" s="43"/>
      <c r="BO850" s="43"/>
      <c r="BP850" s="43"/>
      <c r="BQ850" s="43"/>
      <c r="BR850" s="43"/>
      <c r="BS850" s="43"/>
      <c r="BT850" s="43"/>
      <c r="BU850" s="43"/>
      <c r="BV850" s="43"/>
      <c r="BW850" s="43"/>
      <c r="BX850" s="43"/>
      <c r="BY850" s="43"/>
      <c r="BZ850" s="43"/>
      <c r="CA850" s="43"/>
      <c r="CB850" s="43"/>
      <c r="CC850" s="43"/>
      <c r="CD850" s="43"/>
      <c r="CE850" s="43"/>
      <c r="CF850" s="43"/>
      <c r="CG850" s="43"/>
      <c r="CH850" s="43"/>
      <c r="CI850" s="43"/>
      <c r="CJ850" s="43"/>
      <c r="CK850" s="43"/>
      <c r="CL850" s="43"/>
      <c r="CM850" s="43"/>
      <c r="CN850" s="43"/>
      <c r="CO850" s="43"/>
      <c r="CP850" s="43"/>
      <c r="CQ850" s="43"/>
      <c r="CR850" s="43"/>
      <c r="CS850" s="43"/>
      <c r="CT850" s="43"/>
      <c r="CU850" s="43"/>
      <c r="CV850" s="43"/>
      <c r="CW850" s="43"/>
      <c r="CX850" s="43"/>
      <c r="CY850" s="43"/>
      <c r="CZ850" s="43"/>
      <c r="DA850" s="43"/>
      <c r="DC850" s="198"/>
      <c r="DD850" s="43"/>
      <c r="DE850" s="43"/>
      <c r="DF850" s="43"/>
      <c r="DG850" s="43"/>
      <c r="DH850" s="43"/>
      <c r="DI850" s="43"/>
      <c r="DJ850" s="43"/>
      <c r="DK850" s="43"/>
      <c r="DL850" s="43"/>
      <c r="DM850" s="43"/>
      <c r="DN850" s="43"/>
      <c r="DO850" s="43"/>
      <c r="DP850" s="43"/>
      <c r="DQ850" s="43"/>
      <c r="DR850" s="43"/>
      <c r="DS850" s="43"/>
      <c r="DT850" s="43"/>
      <c r="DU850" s="43"/>
      <c r="DV850" s="43"/>
      <c r="DW850" s="43"/>
      <c r="DX850" s="43"/>
      <c r="DY850" s="43"/>
      <c r="DZ850" s="43"/>
      <c r="EA850" s="43"/>
      <c r="EB850" s="43"/>
      <c r="EC850" s="43"/>
      <c r="ED850" s="43"/>
      <c r="EE850" s="43"/>
      <c r="EF850" s="43"/>
      <c r="EG850" s="43"/>
      <c r="EH850" s="43"/>
      <c r="EI850" s="43"/>
      <c r="EJ850" s="43"/>
      <c r="EK850" s="43"/>
      <c r="EL850" s="43"/>
      <c r="EM850" s="43"/>
      <c r="EN850" s="43"/>
      <c r="EO850" s="43"/>
      <c r="EP850" s="43"/>
      <c r="EQ850" s="43"/>
      <c r="ER850" s="43"/>
      <c r="ES850" s="43"/>
      <c r="ET850" s="43"/>
      <c r="EU850" s="43"/>
      <c r="EV850" s="43"/>
      <c r="EW850" s="43"/>
      <c r="EX850" s="43"/>
      <c r="EY850" s="43"/>
      <c r="EZ850" s="43"/>
      <c r="FA850" s="43"/>
      <c r="FB850" s="308"/>
      <c r="FC850" s="43"/>
      <c r="FD850" s="43"/>
      <c r="FE850" s="43"/>
      <c r="FF850" s="43"/>
      <c r="FG850" s="43"/>
      <c r="FH850" s="43"/>
      <c r="FI850" s="43"/>
      <c r="FJ850" s="43"/>
      <c r="FK850" s="43"/>
      <c r="FL850" s="43"/>
      <c r="FM850" s="43"/>
      <c r="FN850" s="43"/>
      <c r="FO850" s="43"/>
      <c r="FP850" s="43"/>
      <c r="FQ850" s="43"/>
      <c r="FR850" s="43"/>
      <c r="FS850" s="43"/>
      <c r="FT850" s="43"/>
      <c r="FU850" s="43"/>
      <c r="FV850" s="43"/>
      <c r="FW850" s="43"/>
      <c r="FX850" s="43"/>
      <c r="FY850" s="43"/>
      <c r="FZ850" s="43"/>
      <c r="GA850" s="43"/>
      <c r="GB850" s="43"/>
      <c r="GC850" s="43"/>
      <c r="GD850" s="43"/>
      <c r="GE850" s="43"/>
      <c r="GF850" s="43"/>
      <c r="GG850" s="43"/>
      <c r="GH850" s="43"/>
      <c r="GI850" s="43"/>
      <c r="GJ850" s="43"/>
      <c r="GK850" s="43"/>
      <c r="GL850" s="43"/>
      <c r="GM850" s="43"/>
      <c r="GN850" s="43"/>
      <c r="GO850" s="43"/>
      <c r="GP850" s="43"/>
      <c r="GQ850" s="43"/>
      <c r="GR850" s="43"/>
      <c r="GS850" s="43"/>
      <c r="GT850" s="43"/>
      <c r="GU850" s="43"/>
      <c r="GV850" s="43"/>
      <c r="GW850" s="43"/>
      <c r="GX850" s="43"/>
      <c r="GY850" s="43"/>
      <c r="GZ850" s="43"/>
      <c r="HA850" s="43"/>
      <c r="HB850" s="43"/>
    </row>
    <row r="851" spans="1:210" x14ac:dyDescent="0.6">
      <c r="A851" s="327">
        <v>32</v>
      </c>
      <c r="B851" s="198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  <c r="AH851" s="43"/>
      <c r="AI851" s="43"/>
      <c r="AJ851" s="43"/>
      <c r="AK851" s="43"/>
      <c r="AL851" s="43"/>
      <c r="AM851" s="43"/>
      <c r="AN851" s="43"/>
      <c r="AO851" s="43"/>
      <c r="AP851" s="43"/>
      <c r="AQ851" s="43"/>
      <c r="AR851" s="43"/>
      <c r="AS851" s="43"/>
      <c r="AT851" s="43"/>
      <c r="AU851" s="43"/>
      <c r="AV851" s="43"/>
      <c r="AW851" s="43"/>
      <c r="AX851" s="43"/>
      <c r="AY851" s="43"/>
      <c r="AZ851" s="43"/>
      <c r="BA851" s="308"/>
      <c r="BB851" s="43"/>
      <c r="BC851" s="43"/>
      <c r="BD851" s="43"/>
      <c r="BE851" s="43"/>
      <c r="BF851" s="43"/>
      <c r="BG851" s="43"/>
      <c r="BH851" s="43"/>
      <c r="BI851" s="43"/>
      <c r="BJ851" s="43"/>
      <c r="BK851" s="43"/>
      <c r="BL851" s="43"/>
      <c r="BM851" s="43"/>
      <c r="BN851" s="43"/>
      <c r="BO851" s="43"/>
      <c r="BP851" s="43"/>
      <c r="BQ851" s="43"/>
      <c r="BR851" s="43"/>
      <c r="BS851" s="43"/>
      <c r="BT851" s="43"/>
      <c r="BU851" s="43"/>
      <c r="BV851" s="43"/>
      <c r="BW851" s="43"/>
      <c r="BX851" s="43"/>
      <c r="BY851" s="43"/>
      <c r="BZ851" s="43"/>
      <c r="CA851" s="43"/>
      <c r="CB851" s="43"/>
      <c r="CC851" s="43"/>
      <c r="CD851" s="43"/>
      <c r="CE851" s="43"/>
      <c r="CF851" s="43"/>
      <c r="CG851" s="43"/>
      <c r="CH851" s="43"/>
      <c r="CI851" s="43"/>
      <c r="CJ851" s="43"/>
      <c r="CK851" s="43"/>
      <c r="CL851" s="43"/>
      <c r="CM851" s="43"/>
      <c r="CN851" s="43"/>
      <c r="CO851" s="43"/>
      <c r="CP851" s="43"/>
      <c r="CQ851" s="43"/>
      <c r="CR851" s="43"/>
      <c r="CS851" s="43"/>
      <c r="CT851" s="43"/>
      <c r="CU851" s="43"/>
      <c r="CV851" s="43"/>
      <c r="CW851" s="43"/>
      <c r="CX851" s="43"/>
      <c r="CY851" s="43"/>
      <c r="CZ851" s="43"/>
      <c r="DA851" s="43"/>
      <c r="DC851" s="198"/>
      <c r="DD851" s="43"/>
      <c r="DE851" s="43"/>
      <c r="DF851" s="43"/>
      <c r="DG851" s="43"/>
      <c r="DH851" s="43"/>
      <c r="DI851" s="43"/>
      <c r="DJ851" s="43"/>
      <c r="DK851" s="43"/>
      <c r="DL851" s="43"/>
      <c r="DM851" s="43"/>
      <c r="DN851" s="43"/>
      <c r="DO851" s="43"/>
      <c r="DP851" s="43"/>
      <c r="DQ851" s="43"/>
      <c r="DR851" s="43"/>
      <c r="DS851" s="43"/>
      <c r="DT851" s="43"/>
      <c r="DU851" s="43"/>
      <c r="DV851" s="43"/>
      <c r="DW851" s="43"/>
      <c r="DX851" s="43"/>
      <c r="DY851" s="43"/>
      <c r="DZ851" s="43"/>
      <c r="EA851" s="43"/>
      <c r="EB851" s="43"/>
      <c r="EC851" s="43"/>
      <c r="ED851" s="43"/>
      <c r="EE851" s="43"/>
      <c r="EF851" s="43"/>
      <c r="EG851" s="43"/>
      <c r="EH851" s="43"/>
      <c r="EI851" s="43"/>
      <c r="EJ851" s="43"/>
      <c r="EK851" s="43"/>
      <c r="EL851" s="43"/>
      <c r="EM851" s="43"/>
      <c r="EN851" s="43"/>
      <c r="EO851" s="43"/>
      <c r="EP851" s="43"/>
      <c r="EQ851" s="43"/>
      <c r="ER851" s="43"/>
      <c r="ES851" s="43"/>
      <c r="ET851" s="43"/>
      <c r="EU851" s="43"/>
      <c r="EV851" s="43"/>
      <c r="EW851" s="43"/>
      <c r="EX851" s="43"/>
      <c r="EY851" s="43"/>
      <c r="EZ851" s="43"/>
      <c r="FA851" s="43"/>
      <c r="FB851" s="308"/>
      <c r="FC851" s="43"/>
      <c r="FD851" s="43"/>
      <c r="FE851" s="43"/>
      <c r="FF851" s="43"/>
      <c r="FG851" s="43"/>
      <c r="FH851" s="43"/>
      <c r="FI851" s="43"/>
      <c r="FJ851" s="43"/>
      <c r="FK851" s="43"/>
      <c r="FL851" s="43"/>
      <c r="FM851" s="43"/>
      <c r="FN851" s="43"/>
      <c r="FO851" s="43"/>
      <c r="FP851" s="43"/>
      <c r="FQ851" s="43"/>
      <c r="FR851" s="43"/>
      <c r="FS851" s="43"/>
      <c r="FT851" s="43"/>
      <c r="FU851" s="43"/>
      <c r="FV851" s="43"/>
      <c r="FW851" s="43"/>
      <c r="FX851" s="43"/>
      <c r="FY851" s="43"/>
      <c r="FZ851" s="43"/>
      <c r="GA851" s="43"/>
      <c r="GB851" s="43"/>
      <c r="GC851" s="43"/>
      <c r="GD851" s="43"/>
      <c r="GE851" s="43"/>
      <c r="GF851" s="43"/>
      <c r="GG851" s="43"/>
      <c r="GH851" s="43"/>
      <c r="GI851" s="43"/>
      <c r="GJ851" s="43"/>
      <c r="GK851" s="43"/>
      <c r="GL851" s="43"/>
      <c r="GM851" s="43"/>
      <c r="GN851" s="43"/>
      <c r="GO851" s="43"/>
      <c r="GP851" s="43"/>
      <c r="GQ851" s="43"/>
      <c r="GR851" s="43"/>
      <c r="GS851" s="43"/>
      <c r="GT851" s="43"/>
      <c r="GU851" s="43"/>
      <c r="GV851" s="43"/>
      <c r="GW851" s="43"/>
      <c r="GX851" s="43"/>
      <c r="GY851" s="43"/>
      <c r="GZ851" s="43"/>
      <c r="HA851" s="43"/>
      <c r="HB851" s="43"/>
    </row>
    <row r="852" spans="1:210" x14ac:dyDescent="0.6">
      <c r="A852" s="327">
        <v>33</v>
      </c>
      <c r="B852" s="198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  <c r="AH852" s="43"/>
      <c r="AI852" s="43"/>
      <c r="AJ852" s="43"/>
      <c r="AK852" s="43"/>
      <c r="AL852" s="43"/>
      <c r="AM852" s="43"/>
      <c r="AN852" s="43"/>
      <c r="AO852" s="43"/>
      <c r="AP852" s="43"/>
      <c r="AQ852" s="43"/>
      <c r="AR852" s="43"/>
      <c r="AS852" s="43"/>
      <c r="AT852" s="43"/>
      <c r="AU852" s="43"/>
      <c r="AV852" s="43"/>
      <c r="AW852" s="43"/>
      <c r="AX852" s="43"/>
      <c r="AY852" s="43"/>
      <c r="AZ852" s="43"/>
      <c r="BA852" s="308"/>
      <c r="BB852" s="43"/>
      <c r="BC852" s="43"/>
      <c r="BD852" s="43"/>
      <c r="BE852" s="43"/>
      <c r="BF852" s="43"/>
      <c r="BG852" s="43"/>
      <c r="BH852" s="43"/>
      <c r="BI852" s="43"/>
      <c r="BJ852" s="43"/>
      <c r="BK852" s="43"/>
      <c r="BL852" s="43"/>
      <c r="BM852" s="43"/>
      <c r="BN852" s="43"/>
      <c r="BO852" s="43"/>
      <c r="BP852" s="43"/>
      <c r="BQ852" s="43"/>
      <c r="BR852" s="43"/>
      <c r="BS852" s="43"/>
      <c r="BT852" s="43"/>
      <c r="BU852" s="43"/>
      <c r="BV852" s="43"/>
      <c r="BW852" s="43"/>
      <c r="BX852" s="43"/>
      <c r="BY852" s="43"/>
      <c r="BZ852" s="43"/>
      <c r="CA852" s="43"/>
      <c r="CB852" s="43"/>
      <c r="CC852" s="43"/>
      <c r="CD852" s="43"/>
      <c r="CE852" s="43"/>
      <c r="CF852" s="43"/>
      <c r="CG852" s="43"/>
      <c r="CH852" s="43"/>
      <c r="CI852" s="43"/>
      <c r="CJ852" s="43"/>
      <c r="CK852" s="43"/>
      <c r="CL852" s="43"/>
      <c r="CM852" s="43"/>
      <c r="CN852" s="43"/>
      <c r="CO852" s="43"/>
      <c r="CP852" s="43"/>
      <c r="CQ852" s="43"/>
      <c r="CR852" s="43"/>
      <c r="CS852" s="43"/>
      <c r="CT852" s="43"/>
      <c r="CU852" s="43"/>
      <c r="CV852" s="43"/>
      <c r="CW852" s="43"/>
      <c r="CX852" s="43"/>
      <c r="CY852" s="43"/>
      <c r="CZ852" s="43"/>
      <c r="DA852" s="43"/>
      <c r="DC852" s="198"/>
      <c r="DD852" s="43"/>
      <c r="DE852" s="43"/>
      <c r="DF852" s="43"/>
      <c r="DG852" s="43"/>
      <c r="DH852" s="43"/>
      <c r="DI852" s="43"/>
      <c r="DJ852" s="43"/>
      <c r="DK852" s="43"/>
      <c r="DL852" s="43"/>
      <c r="DM852" s="43"/>
      <c r="DN852" s="43"/>
      <c r="DO852" s="43"/>
      <c r="DP852" s="43"/>
      <c r="DQ852" s="43"/>
      <c r="DR852" s="43"/>
      <c r="DS852" s="43"/>
      <c r="DT852" s="43"/>
      <c r="DU852" s="43"/>
      <c r="DV852" s="43"/>
      <c r="DW852" s="43"/>
      <c r="DX852" s="43"/>
      <c r="DY852" s="43"/>
      <c r="DZ852" s="43"/>
      <c r="EA852" s="43"/>
      <c r="EB852" s="43"/>
      <c r="EC852" s="43"/>
      <c r="ED852" s="43"/>
      <c r="EE852" s="43"/>
      <c r="EF852" s="43"/>
      <c r="EG852" s="43"/>
      <c r="EH852" s="43"/>
      <c r="EI852" s="43"/>
      <c r="EJ852" s="43"/>
      <c r="EK852" s="43"/>
      <c r="EL852" s="43"/>
      <c r="EM852" s="43"/>
      <c r="EN852" s="43"/>
      <c r="EO852" s="43"/>
      <c r="EP852" s="43"/>
      <c r="EQ852" s="43"/>
      <c r="ER852" s="43"/>
      <c r="ES852" s="43"/>
      <c r="ET852" s="43"/>
      <c r="EU852" s="43"/>
      <c r="EV852" s="43"/>
      <c r="EW852" s="43"/>
      <c r="EX852" s="43"/>
      <c r="EY852" s="43"/>
      <c r="EZ852" s="43"/>
      <c r="FA852" s="43"/>
      <c r="FB852" s="308"/>
      <c r="FC852" s="43"/>
      <c r="FD852" s="43"/>
      <c r="FE852" s="43"/>
      <c r="FF852" s="43"/>
      <c r="FG852" s="43"/>
      <c r="FH852" s="43"/>
      <c r="FI852" s="43"/>
      <c r="FJ852" s="43"/>
      <c r="FK852" s="43"/>
      <c r="FL852" s="43"/>
      <c r="FM852" s="43"/>
      <c r="FN852" s="43"/>
      <c r="FO852" s="43"/>
      <c r="FP852" s="43"/>
      <c r="FQ852" s="43"/>
      <c r="FR852" s="43"/>
      <c r="FS852" s="43"/>
      <c r="FT852" s="43"/>
      <c r="FU852" s="43"/>
      <c r="FV852" s="43"/>
      <c r="FW852" s="43"/>
      <c r="FX852" s="43"/>
      <c r="FY852" s="43"/>
      <c r="FZ852" s="43"/>
      <c r="GA852" s="43"/>
      <c r="GB852" s="43"/>
      <c r="GC852" s="43"/>
      <c r="GD852" s="43"/>
      <c r="GE852" s="43"/>
      <c r="GF852" s="43"/>
      <c r="GG852" s="43"/>
      <c r="GH852" s="43"/>
      <c r="GI852" s="43"/>
      <c r="GJ852" s="43"/>
      <c r="GK852" s="43"/>
      <c r="GL852" s="43"/>
      <c r="GM852" s="43"/>
      <c r="GN852" s="43"/>
      <c r="GO852" s="43"/>
      <c r="GP852" s="43"/>
      <c r="GQ852" s="43"/>
      <c r="GR852" s="43"/>
      <c r="GS852" s="43"/>
      <c r="GT852" s="43"/>
      <c r="GU852" s="43"/>
      <c r="GV852" s="43"/>
      <c r="GW852" s="43"/>
      <c r="GX852" s="43"/>
      <c r="GY852" s="43"/>
      <c r="GZ852" s="43"/>
      <c r="HA852" s="43"/>
      <c r="HB852" s="43"/>
    </row>
    <row r="853" spans="1:210" x14ac:dyDescent="0.6">
      <c r="A853" s="327">
        <v>34</v>
      </c>
      <c r="B853" s="198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  <c r="AH853" s="43"/>
      <c r="AI853" s="43"/>
      <c r="AJ853" s="43"/>
      <c r="AK853" s="43"/>
      <c r="AL853" s="43"/>
      <c r="AM853" s="43"/>
      <c r="AN853" s="43"/>
      <c r="AO853" s="43"/>
      <c r="AP853" s="43"/>
      <c r="AQ853" s="43"/>
      <c r="AR853" s="43"/>
      <c r="AS853" s="43"/>
      <c r="AT853" s="43"/>
      <c r="AU853" s="43"/>
      <c r="AV853" s="43"/>
      <c r="AW853" s="43"/>
      <c r="AX853" s="43"/>
      <c r="AY853" s="43"/>
      <c r="AZ853" s="43"/>
      <c r="BA853" s="308"/>
      <c r="BB853" s="43"/>
      <c r="BC853" s="43"/>
      <c r="BD853" s="43"/>
      <c r="BE853" s="43"/>
      <c r="BF853" s="43"/>
      <c r="BG853" s="43"/>
      <c r="BH853" s="43"/>
      <c r="BI853" s="43"/>
      <c r="BJ853" s="43"/>
      <c r="BK853" s="43"/>
      <c r="BL853" s="43"/>
      <c r="BM853" s="43"/>
      <c r="BN853" s="43"/>
      <c r="BO853" s="43"/>
      <c r="BP853" s="43"/>
      <c r="BQ853" s="43"/>
      <c r="BR853" s="43"/>
      <c r="BS853" s="43"/>
      <c r="BT853" s="43"/>
      <c r="BU853" s="43"/>
      <c r="BV853" s="43"/>
      <c r="BW853" s="43"/>
      <c r="BX853" s="43"/>
      <c r="BY853" s="43"/>
      <c r="BZ853" s="43"/>
      <c r="CA853" s="43"/>
      <c r="CB853" s="43"/>
      <c r="CC853" s="43"/>
      <c r="CD853" s="43"/>
      <c r="CE853" s="43"/>
      <c r="CF853" s="43"/>
      <c r="CG853" s="43"/>
      <c r="CH853" s="43"/>
      <c r="CI853" s="43"/>
      <c r="CJ853" s="43"/>
      <c r="CK853" s="43"/>
      <c r="CL853" s="43"/>
      <c r="CM853" s="43"/>
      <c r="CN853" s="43"/>
      <c r="CO853" s="43"/>
      <c r="CP853" s="43"/>
      <c r="CQ853" s="43"/>
      <c r="CR853" s="43"/>
      <c r="CS853" s="43"/>
      <c r="CT853" s="43"/>
      <c r="CU853" s="43"/>
      <c r="CV853" s="43"/>
      <c r="CW853" s="43"/>
      <c r="CX853" s="43"/>
      <c r="CY853" s="43"/>
      <c r="CZ853" s="43"/>
      <c r="DA853" s="43"/>
      <c r="DC853" s="198"/>
      <c r="DD853" s="43"/>
      <c r="DE853" s="43"/>
      <c r="DF853" s="43"/>
      <c r="DG853" s="43"/>
      <c r="DH853" s="43"/>
      <c r="DI853" s="43"/>
      <c r="DJ853" s="43"/>
      <c r="DK853" s="43"/>
      <c r="DL853" s="43"/>
      <c r="DM853" s="43"/>
      <c r="DN853" s="43"/>
      <c r="DO853" s="43"/>
      <c r="DP853" s="43"/>
      <c r="DQ853" s="43"/>
      <c r="DR853" s="43"/>
      <c r="DS853" s="43"/>
      <c r="DT853" s="43"/>
      <c r="DU853" s="43"/>
      <c r="DV853" s="43"/>
      <c r="DW853" s="43"/>
      <c r="DX853" s="43"/>
      <c r="DY853" s="43"/>
      <c r="DZ853" s="43"/>
      <c r="EA853" s="43"/>
      <c r="EB853" s="43"/>
      <c r="EC853" s="43"/>
      <c r="ED853" s="43"/>
      <c r="EE853" s="43"/>
      <c r="EF853" s="43"/>
      <c r="EG853" s="43"/>
      <c r="EH853" s="43"/>
      <c r="EI853" s="43"/>
      <c r="EJ853" s="43"/>
      <c r="EK853" s="43"/>
      <c r="EL853" s="43"/>
      <c r="EM853" s="43"/>
      <c r="EN853" s="43"/>
      <c r="EO853" s="43"/>
      <c r="EP853" s="43"/>
      <c r="EQ853" s="43"/>
      <c r="ER853" s="43"/>
      <c r="ES853" s="43"/>
      <c r="ET853" s="43"/>
      <c r="EU853" s="43"/>
      <c r="EV853" s="43"/>
      <c r="EW853" s="43"/>
      <c r="EX853" s="43"/>
      <c r="EY853" s="43"/>
      <c r="EZ853" s="43"/>
      <c r="FA853" s="43"/>
      <c r="FB853" s="308"/>
      <c r="FC853" s="43"/>
      <c r="FD853" s="43"/>
      <c r="FE853" s="43"/>
      <c r="FF853" s="43"/>
      <c r="FG853" s="43"/>
      <c r="FH853" s="43"/>
      <c r="FI853" s="43"/>
      <c r="FJ853" s="43"/>
      <c r="FK853" s="43"/>
      <c r="FL853" s="43"/>
      <c r="FM853" s="43"/>
      <c r="FN853" s="43"/>
      <c r="FO853" s="43"/>
      <c r="FP853" s="43"/>
      <c r="FQ853" s="43"/>
      <c r="FR853" s="43"/>
      <c r="FS853" s="43"/>
      <c r="FT853" s="43"/>
      <c r="FU853" s="43"/>
      <c r="FV853" s="43"/>
      <c r="FW853" s="43"/>
      <c r="FX853" s="43"/>
      <c r="FY853" s="43"/>
      <c r="FZ853" s="43"/>
      <c r="GA853" s="43"/>
      <c r="GB853" s="43"/>
      <c r="GC853" s="43"/>
      <c r="GD853" s="43"/>
      <c r="GE853" s="43"/>
      <c r="GF853" s="43"/>
      <c r="GG853" s="43"/>
      <c r="GH853" s="43"/>
      <c r="GI853" s="43"/>
      <c r="GJ853" s="43"/>
      <c r="GK853" s="43"/>
      <c r="GL853" s="43"/>
      <c r="GM853" s="43"/>
      <c r="GN853" s="43"/>
      <c r="GO853" s="43"/>
      <c r="GP853" s="43"/>
      <c r="GQ853" s="43"/>
      <c r="GR853" s="43"/>
      <c r="GS853" s="43"/>
      <c r="GT853" s="43"/>
      <c r="GU853" s="43"/>
      <c r="GV853" s="43"/>
      <c r="GW853" s="43"/>
      <c r="GX853" s="43"/>
      <c r="GY853" s="43"/>
      <c r="GZ853" s="43"/>
      <c r="HA853" s="43"/>
      <c r="HB853" s="43"/>
    </row>
    <row r="854" spans="1:210" x14ac:dyDescent="0.6">
      <c r="A854" s="327">
        <v>35</v>
      </c>
      <c r="B854" s="198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  <c r="AH854" s="43"/>
      <c r="AI854" s="43"/>
      <c r="AJ854" s="43"/>
      <c r="AK854" s="43"/>
      <c r="AL854" s="43"/>
      <c r="AM854" s="43"/>
      <c r="AN854" s="43"/>
      <c r="AO854" s="43"/>
      <c r="AP854" s="43"/>
      <c r="AQ854" s="43"/>
      <c r="AR854" s="43"/>
      <c r="AS854" s="43"/>
      <c r="AT854" s="43"/>
      <c r="AU854" s="43"/>
      <c r="AV854" s="43"/>
      <c r="AW854" s="43"/>
      <c r="AX854" s="43"/>
      <c r="AY854" s="43"/>
      <c r="AZ854" s="43"/>
      <c r="BA854" s="308"/>
      <c r="BB854" s="43"/>
      <c r="BC854" s="43"/>
      <c r="BD854" s="43"/>
      <c r="BE854" s="43"/>
      <c r="BF854" s="43"/>
      <c r="BG854" s="43"/>
      <c r="BH854" s="43"/>
      <c r="BI854" s="43"/>
      <c r="BJ854" s="43"/>
      <c r="BK854" s="43"/>
      <c r="BL854" s="43"/>
      <c r="BM854" s="43"/>
      <c r="BN854" s="43"/>
      <c r="BO854" s="43"/>
      <c r="BP854" s="43"/>
      <c r="BQ854" s="43"/>
      <c r="BR854" s="43"/>
      <c r="BS854" s="43"/>
      <c r="BT854" s="43"/>
      <c r="BU854" s="43"/>
      <c r="BV854" s="43"/>
      <c r="BW854" s="43"/>
      <c r="BX854" s="43"/>
      <c r="BY854" s="43"/>
      <c r="BZ854" s="43"/>
      <c r="CA854" s="43"/>
      <c r="CB854" s="43"/>
      <c r="CC854" s="43"/>
      <c r="CD854" s="43"/>
      <c r="CE854" s="43"/>
      <c r="CF854" s="43"/>
      <c r="CG854" s="43"/>
      <c r="CH854" s="43"/>
      <c r="CI854" s="43"/>
      <c r="CJ854" s="43"/>
      <c r="CK854" s="43"/>
      <c r="CL854" s="43"/>
      <c r="CM854" s="43"/>
      <c r="CN854" s="43"/>
      <c r="CO854" s="43"/>
      <c r="CP854" s="43"/>
      <c r="CQ854" s="43"/>
      <c r="CR854" s="43"/>
      <c r="CS854" s="43"/>
      <c r="CT854" s="43"/>
      <c r="CU854" s="43"/>
      <c r="CV854" s="43"/>
      <c r="CW854" s="43"/>
      <c r="CX854" s="43"/>
      <c r="CY854" s="43"/>
      <c r="CZ854" s="43"/>
      <c r="DA854" s="43"/>
      <c r="DC854" s="198"/>
      <c r="DD854" s="43"/>
      <c r="DE854" s="43"/>
      <c r="DF854" s="43"/>
      <c r="DG854" s="43"/>
      <c r="DH854" s="43"/>
      <c r="DI854" s="43"/>
      <c r="DJ854" s="43"/>
      <c r="DK854" s="43"/>
      <c r="DL854" s="43"/>
      <c r="DM854" s="43"/>
      <c r="DN854" s="43"/>
      <c r="DO854" s="43"/>
      <c r="DP854" s="43"/>
      <c r="DQ854" s="43"/>
      <c r="DR854" s="43"/>
      <c r="DS854" s="43"/>
      <c r="DT854" s="43"/>
      <c r="DU854" s="43"/>
      <c r="DV854" s="43"/>
      <c r="DW854" s="43"/>
      <c r="DX854" s="43"/>
      <c r="DY854" s="43"/>
      <c r="DZ854" s="43"/>
      <c r="EA854" s="43"/>
      <c r="EB854" s="43"/>
      <c r="EC854" s="43"/>
      <c r="ED854" s="43"/>
      <c r="EE854" s="43"/>
      <c r="EF854" s="43"/>
      <c r="EG854" s="43"/>
      <c r="EH854" s="43"/>
      <c r="EI854" s="43"/>
      <c r="EJ854" s="43"/>
      <c r="EK854" s="43"/>
      <c r="EL854" s="43"/>
      <c r="EM854" s="43"/>
      <c r="EN854" s="43"/>
      <c r="EO854" s="43"/>
      <c r="EP854" s="43"/>
      <c r="EQ854" s="43"/>
      <c r="ER854" s="43"/>
      <c r="ES854" s="43"/>
      <c r="ET854" s="43"/>
      <c r="EU854" s="43"/>
      <c r="EV854" s="43"/>
      <c r="EW854" s="43"/>
      <c r="EX854" s="43"/>
      <c r="EY854" s="43"/>
      <c r="EZ854" s="43"/>
      <c r="FA854" s="43"/>
      <c r="FB854" s="308"/>
      <c r="FC854" s="43"/>
      <c r="FD854" s="43"/>
      <c r="FE854" s="43"/>
      <c r="FF854" s="43"/>
      <c r="FG854" s="43"/>
      <c r="FH854" s="43"/>
      <c r="FI854" s="43"/>
      <c r="FJ854" s="43"/>
      <c r="FK854" s="43"/>
      <c r="FL854" s="43"/>
      <c r="FM854" s="43"/>
      <c r="FN854" s="43"/>
      <c r="FO854" s="43"/>
      <c r="FP854" s="43"/>
      <c r="FQ854" s="43"/>
      <c r="FR854" s="43"/>
      <c r="FS854" s="43"/>
      <c r="FT854" s="43"/>
      <c r="FU854" s="43"/>
      <c r="FV854" s="43"/>
      <c r="FW854" s="43"/>
      <c r="FX854" s="43"/>
      <c r="FY854" s="43"/>
      <c r="FZ854" s="43"/>
      <c r="GA854" s="43"/>
      <c r="GB854" s="43"/>
      <c r="GC854" s="43"/>
      <c r="GD854" s="43"/>
      <c r="GE854" s="43"/>
      <c r="GF854" s="43"/>
      <c r="GG854" s="43"/>
      <c r="GH854" s="43"/>
      <c r="GI854" s="43"/>
      <c r="GJ854" s="43"/>
      <c r="GK854" s="43"/>
      <c r="GL854" s="43"/>
      <c r="GM854" s="43"/>
      <c r="GN854" s="43"/>
      <c r="GO854" s="43"/>
      <c r="GP854" s="43"/>
      <c r="GQ854" s="43"/>
      <c r="GR854" s="43"/>
      <c r="GS854" s="43"/>
      <c r="GT854" s="43"/>
      <c r="GU854" s="43"/>
      <c r="GV854" s="43"/>
      <c r="GW854" s="43"/>
      <c r="GX854" s="43"/>
      <c r="GY854" s="43"/>
      <c r="GZ854" s="43"/>
      <c r="HA854" s="43"/>
      <c r="HB854" s="43"/>
    </row>
    <row r="855" spans="1:210" x14ac:dyDescent="0.6">
      <c r="A855" s="327">
        <v>36</v>
      </c>
      <c r="B855" s="198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  <c r="AH855" s="43"/>
      <c r="AI855" s="43"/>
      <c r="AJ855" s="43"/>
      <c r="AK855" s="43"/>
      <c r="AL855" s="43"/>
      <c r="AM855" s="43"/>
      <c r="AN855" s="43"/>
      <c r="AO855" s="43"/>
      <c r="AP855" s="43"/>
      <c r="AQ855" s="43"/>
      <c r="AR855" s="43"/>
      <c r="AS855" s="43"/>
      <c r="AT855" s="43"/>
      <c r="AU855" s="43"/>
      <c r="AV855" s="43"/>
      <c r="AW855" s="43"/>
      <c r="AX855" s="43"/>
      <c r="AY855" s="43"/>
      <c r="AZ855" s="43"/>
      <c r="BA855" s="308"/>
      <c r="BB855" s="43"/>
      <c r="BC855" s="43"/>
      <c r="BD855" s="43"/>
      <c r="BE855" s="43"/>
      <c r="BF855" s="43"/>
      <c r="BG855" s="43"/>
      <c r="BH855" s="43"/>
      <c r="BI855" s="43"/>
      <c r="BJ855" s="43"/>
      <c r="BK855" s="43"/>
      <c r="BL855" s="43"/>
      <c r="BM855" s="43"/>
      <c r="BN855" s="43"/>
      <c r="BO855" s="43"/>
      <c r="BP855" s="43"/>
      <c r="BQ855" s="43"/>
      <c r="BR855" s="43"/>
      <c r="BS855" s="43"/>
      <c r="BT855" s="43"/>
      <c r="BU855" s="43"/>
      <c r="BV855" s="43"/>
      <c r="BW855" s="43"/>
      <c r="BX855" s="43"/>
      <c r="BY855" s="43"/>
      <c r="BZ855" s="43"/>
      <c r="CA855" s="43"/>
      <c r="CB855" s="43"/>
      <c r="CC855" s="43"/>
      <c r="CD855" s="43"/>
      <c r="CE855" s="43"/>
      <c r="CF855" s="43"/>
      <c r="CG855" s="43"/>
      <c r="CH855" s="43"/>
      <c r="CI855" s="43"/>
      <c r="CJ855" s="43"/>
      <c r="CK855" s="43"/>
      <c r="CL855" s="43"/>
      <c r="CM855" s="43"/>
      <c r="CN855" s="43"/>
      <c r="CO855" s="43"/>
      <c r="CP855" s="43"/>
      <c r="CQ855" s="43"/>
      <c r="CR855" s="43"/>
      <c r="CS855" s="43"/>
      <c r="CT855" s="43"/>
      <c r="CU855" s="43"/>
      <c r="CV855" s="43"/>
      <c r="CW855" s="43"/>
      <c r="CX855" s="43"/>
      <c r="CY855" s="43"/>
      <c r="CZ855" s="43"/>
      <c r="DA855" s="43"/>
      <c r="DC855" s="198"/>
      <c r="DD855" s="43"/>
      <c r="DE855" s="43"/>
      <c r="DF855" s="43"/>
      <c r="DG855" s="43"/>
      <c r="DH855" s="43"/>
      <c r="DI855" s="43"/>
      <c r="DJ855" s="43"/>
      <c r="DK855" s="43"/>
      <c r="DL855" s="43"/>
      <c r="DM855" s="43"/>
      <c r="DN855" s="43"/>
      <c r="DO855" s="43"/>
      <c r="DP855" s="43"/>
      <c r="DQ855" s="43"/>
      <c r="DR855" s="43"/>
      <c r="DS855" s="43"/>
      <c r="DT855" s="43"/>
      <c r="DU855" s="43"/>
      <c r="DV855" s="43"/>
      <c r="DW855" s="43"/>
      <c r="DX855" s="43"/>
      <c r="DY855" s="43"/>
      <c r="DZ855" s="43"/>
      <c r="EA855" s="43"/>
      <c r="EB855" s="43"/>
      <c r="EC855" s="43"/>
      <c r="ED855" s="43"/>
      <c r="EE855" s="43"/>
      <c r="EF855" s="43"/>
      <c r="EG855" s="43"/>
      <c r="EH855" s="43"/>
      <c r="EI855" s="43"/>
      <c r="EJ855" s="43"/>
      <c r="EK855" s="43"/>
      <c r="EL855" s="43"/>
      <c r="EM855" s="43"/>
      <c r="EN855" s="43"/>
      <c r="EO855" s="43"/>
      <c r="EP855" s="43"/>
      <c r="EQ855" s="43"/>
      <c r="ER855" s="43"/>
      <c r="ES855" s="43"/>
      <c r="ET855" s="43"/>
      <c r="EU855" s="43"/>
      <c r="EV855" s="43"/>
      <c r="EW855" s="43"/>
      <c r="EX855" s="43"/>
      <c r="EY855" s="43"/>
      <c r="EZ855" s="43"/>
      <c r="FA855" s="43"/>
      <c r="FB855" s="308"/>
      <c r="FC855" s="43"/>
      <c r="FD855" s="43"/>
      <c r="FE855" s="43"/>
      <c r="FF855" s="43"/>
      <c r="FG855" s="43"/>
      <c r="FH855" s="43"/>
      <c r="FI855" s="43"/>
      <c r="FJ855" s="43"/>
      <c r="FK855" s="43"/>
      <c r="FL855" s="43"/>
      <c r="FM855" s="43"/>
      <c r="FN855" s="43"/>
      <c r="FO855" s="43"/>
      <c r="FP855" s="43"/>
      <c r="FQ855" s="43"/>
      <c r="FR855" s="43"/>
      <c r="FS855" s="43"/>
      <c r="FT855" s="43"/>
      <c r="FU855" s="43"/>
      <c r="FV855" s="43"/>
      <c r="FW855" s="43"/>
      <c r="FX855" s="43"/>
      <c r="FY855" s="43"/>
      <c r="FZ855" s="43"/>
      <c r="GA855" s="43"/>
      <c r="GB855" s="43"/>
      <c r="GC855" s="43"/>
      <c r="GD855" s="43"/>
      <c r="GE855" s="43"/>
      <c r="GF855" s="43"/>
      <c r="GG855" s="43"/>
      <c r="GH855" s="43"/>
      <c r="GI855" s="43"/>
      <c r="GJ855" s="43"/>
      <c r="GK855" s="43"/>
      <c r="GL855" s="43"/>
      <c r="GM855" s="43"/>
      <c r="GN855" s="43"/>
      <c r="GO855" s="43"/>
      <c r="GP855" s="43"/>
      <c r="GQ855" s="43"/>
      <c r="GR855" s="43"/>
      <c r="GS855" s="43"/>
      <c r="GT855" s="43"/>
      <c r="GU855" s="43"/>
      <c r="GV855" s="43"/>
      <c r="GW855" s="43"/>
      <c r="GX855" s="43"/>
      <c r="GY855" s="43"/>
      <c r="GZ855" s="43"/>
      <c r="HA855" s="43"/>
      <c r="HB855" s="43"/>
    </row>
    <row r="856" spans="1:210" x14ac:dyDescent="0.6">
      <c r="A856" s="327">
        <v>37</v>
      </c>
      <c r="B856" s="198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  <c r="AH856" s="43"/>
      <c r="AI856" s="43"/>
      <c r="AJ856" s="43"/>
      <c r="AK856" s="43"/>
      <c r="AL856" s="43"/>
      <c r="AM856" s="43"/>
      <c r="AN856" s="43"/>
      <c r="AO856" s="43"/>
      <c r="AP856" s="43"/>
      <c r="AQ856" s="43"/>
      <c r="AR856" s="43"/>
      <c r="AS856" s="43"/>
      <c r="AT856" s="43"/>
      <c r="AU856" s="43"/>
      <c r="AV856" s="43"/>
      <c r="AW856" s="43"/>
      <c r="AX856" s="43"/>
      <c r="AY856" s="43"/>
      <c r="AZ856" s="43"/>
      <c r="BA856" s="308"/>
      <c r="BB856" s="43"/>
      <c r="BC856" s="43"/>
      <c r="BD856" s="43"/>
      <c r="BE856" s="43"/>
      <c r="BF856" s="43"/>
      <c r="BG856" s="43"/>
      <c r="BH856" s="43"/>
      <c r="BI856" s="43"/>
      <c r="BJ856" s="43"/>
      <c r="BK856" s="43"/>
      <c r="BL856" s="43"/>
      <c r="BM856" s="43"/>
      <c r="BN856" s="43"/>
      <c r="BO856" s="43"/>
      <c r="BP856" s="43"/>
      <c r="BQ856" s="43"/>
      <c r="BR856" s="43"/>
      <c r="BS856" s="43"/>
      <c r="BT856" s="43"/>
      <c r="BU856" s="43"/>
      <c r="BV856" s="43"/>
      <c r="BW856" s="43"/>
      <c r="BX856" s="43"/>
      <c r="BY856" s="43"/>
      <c r="BZ856" s="43"/>
      <c r="CA856" s="43"/>
      <c r="CB856" s="43"/>
      <c r="CC856" s="43"/>
      <c r="CD856" s="43"/>
      <c r="CE856" s="43"/>
      <c r="CF856" s="43"/>
      <c r="CG856" s="43"/>
      <c r="CH856" s="43"/>
      <c r="CI856" s="43"/>
      <c r="CJ856" s="43"/>
      <c r="CK856" s="43"/>
      <c r="CL856" s="43"/>
      <c r="CM856" s="43"/>
      <c r="CN856" s="43"/>
      <c r="CO856" s="43"/>
      <c r="CP856" s="43"/>
      <c r="CQ856" s="43"/>
      <c r="CR856" s="43"/>
      <c r="CS856" s="43"/>
      <c r="CT856" s="43"/>
      <c r="CU856" s="43"/>
      <c r="CV856" s="43"/>
      <c r="CW856" s="43"/>
      <c r="CX856" s="43"/>
      <c r="CY856" s="43"/>
      <c r="CZ856" s="43"/>
      <c r="DA856" s="43"/>
      <c r="DC856" s="198"/>
      <c r="DD856" s="43"/>
      <c r="DE856" s="43"/>
      <c r="DF856" s="43"/>
      <c r="DG856" s="43"/>
      <c r="DH856" s="43"/>
      <c r="DI856" s="43"/>
      <c r="DJ856" s="43"/>
      <c r="DK856" s="43"/>
      <c r="DL856" s="43"/>
      <c r="DM856" s="43"/>
      <c r="DN856" s="43"/>
      <c r="DO856" s="43"/>
      <c r="DP856" s="43"/>
      <c r="DQ856" s="43"/>
      <c r="DR856" s="43"/>
      <c r="DS856" s="43"/>
      <c r="DT856" s="43"/>
      <c r="DU856" s="43"/>
      <c r="DV856" s="43"/>
      <c r="DW856" s="43"/>
      <c r="DX856" s="43"/>
      <c r="DY856" s="43"/>
      <c r="DZ856" s="43"/>
      <c r="EA856" s="43"/>
      <c r="EB856" s="43"/>
      <c r="EC856" s="43"/>
      <c r="ED856" s="43"/>
      <c r="EE856" s="43"/>
      <c r="EF856" s="43"/>
      <c r="EG856" s="43"/>
      <c r="EH856" s="43"/>
      <c r="EI856" s="43"/>
      <c r="EJ856" s="43"/>
      <c r="EK856" s="43"/>
      <c r="EL856" s="43"/>
      <c r="EM856" s="43"/>
      <c r="EN856" s="43"/>
      <c r="EO856" s="43"/>
      <c r="EP856" s="43"/>
      <c r="EQ856" s="43"/>
      <c r="ER856" s="43"/>
      <c r="ES856" s="43"/>
      <c r="ET856" s="43"/>
      <c r="EU856" s="43"/>
      <c r="EV856" s="43"/>
      <c r="EW856" s="43"/>
      <c r="EX856" s="43"/>
      <c r="EY856" s="43"/>
      <c r="EZ856" s="43"/>
      <c r="FA856" s="43"/>
      <c r="FB856" s="308"/>
      <c r="FC856" s="43"/>
      <c r="FD856" s="43"/>
      <c r="FE856" s="43"/>
      <c r="FF856" s="43"/>
      <c r="FG856" s="43"/>
      <c r="FH856" s="43"/>
      <c r="FI856" s="43"/>
      <c r="FJ856" s="43"/>
      <c r="FK856" s="43"/>
      <c r="FL856" s="43"/>
      <c r="FM856" s="43"/>
      <c r="FN856" s="43"/>
      <c r="FO856" s="43"/>
      <c r="FP856" s="43"/>
      <c r="FQ856" s="43"/>
      <c r="FR856" s="43"/>
      <c r="FS856" s="43"/>
      <c r="FT856" s="43"/>
      <c r="FU856" s="43"/>
      <c r="FV856" s="43"/>
      <c r="FW856" s="43"/>
      <c r="FX856" s="43"/>
      <c r="FY856" s="43"/>
      <c r="FZ856" s="43"/>
      <c r="GA856" s="43"/>
      <c r="GB856" s="43"/>
      <c r="GC856" s="43"/>
      <c r="GD856" s="43"/>
      <c r="GE856" s="43"/>
      <c r="GF856" s="43"/>
      <c r="GG856" s="43"/>
      <c r="GH856" s="43"/>
      <c r="GI856" s="43"/>
      <c r="GJ856" s="43"/>
      <c r="GK856" s="43"/>
      <c r="GL856" s="43"/>
      <c r="GM856" s="43"/>
      <c r="GN856" s="43"/>
      <c r="GO856" s="43"/>
      <c r="GP856" s="43"/>
      <c r="GQ856" s="43"/>
      <c r="GR856" s="43"/>
      <c r="GS856" s="43"/>
      <c r="GT856" s="43"/>
      <c r="GU856" s="43"/>
      <c r="GV856" s="43"/>
      <c r="GW856" s="43"/>
      <c r="GX856" s="43"/>
      <c r="GY856" s="43"/>
      <c r="GZ856" s="43"/>
      <c r="HA856" s="43"/>
      <c r="HB856" s="43"/>
    </row>
    <row r="857" spans="1:210" x14ac:dyDescent="0.6">
      <c r="A857" s="327">
        <v>38</v>
      </c>
      <c r="B857" s="198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  <c r="AH857" s="43"/>
      <c r="AI857" s="43"/>
      <c r="AJ857" s="43"/>
      <c r="AK857" s="43"/>
      <c r="AL857" s="43"/>
      <c r="AM857" s="43"/>
      <c r="AN857" s="43"/>
      <c r="AO857" s="43"/>
      <c r="AP857" s="43"/>
      <c r="AQ857" s="43"/>
      <c r="AR857" s="43"/>
      <c r="AS857" s="43"/>
      <c r="AT857" s="43"/>
      <c r="AU857" s="43"/>
      <c r="AV857" s="43"/>
      <c r="AW857" s="43"/>
      <c r="AX857" s="43"/>
      <c r="AY857" s="43"/>
      <c r="AZ857" s="43"/>
      <c r="BA857" s="308"/>
      <c r="BB857" s="43"/>
      <c r="BC857" s="43"/>
      <c r="BD857" s="43"/>
      <c r="BE857" s="43"/>
      <c r="BF857" s="43"/>
      <c r="BG857" s="43"/>
      <c r="BH857" s="43"/>
      <c r="BI857" s="43"/>
      <c r="BJ857" s="43"/>
      <c r="BK857" s="43"/>
      <c r="BL857" s="43"/>
      <c r="BM857" s="43"/>
      <c r="BN857" s="43"/>
      <c r="BO857" s="43"/>
      <c r="BP857" s="43"/>
      <c r="BQ857" s="43"/>
      <c r="BR857" s="43"/>
      <c r="BS857" s="43"/>
      <c r="BT857" s="43"/>
      <c r="BU857" s="43"/>
      <c r="BV857" s="43"/>
      <c r="BW857" s="43"/>
      <c r="BX857" s="43"/>
      <c r="BY857" s="43"/>
      <c r="BZ857" s="43"/>
      <c r="CA857" s="43"/>
      <c r="CB857" s="43"/>
      <c r="CC857" s="43"/>
      <c r="CD857" s="43"/>
      <c r="CE857" s="43"/>
      <c r="CF857" s="43"/>
      <c r="CG857" s="43"/>
      <c r="CH857" s="43"/>
      <c r="CI857" s="43"/>
      <c r="CJ857" s="43"/>
      <c r="CK857" s="43"/>
      <c r="CL857" s="43"/>
      <c r="CM857" s="43"/>
      <c r="CN857" s="43"/>
      <c r="CO857" s="43"/>
      <c r="CP857" s="43"/>
      <c r="CQ857" s="43"/>
      <c r="CR857" s="43"/>
      <c r="CS857" s="43"/>
      <c r="CT857" s="43"/>
      <c r="CU857" s="43"/>
      <c r="CV857" s="43"/>
      <c r="CW857" s="43"/>
      <c r="CX857" s="43"/>
      <c r="CY857" s="43"/>
      <c r="CZ857" s="43"/>
      <c r="DA857" s="43"/>
      <c r="DC857" s="198"/>
      <c r="DD857" s="43"/>
      <c r="DE857" s="43"/>
      <c r="DF857" s="43"/>
      <c r="DG857" s="43"/>
      <c r="DH857" s="43"/>
      <c r="DI857" s="43"/>
      <c r="DJ857" s="43"/>
      <c r="DK857" s="43"/>
      <c r="DL857" s="43"/>
      <c r="DM857" s="43"/>
      <c r="DN857" s="43"/>
      <c r="DO857" s="43"/>
      <c r="DP857" s="43"/>
      <c r="DQ857" s="43"/>
      <c r="DR857" s="43"/>
      <c r="DS857" s="43"/>
      <c r="DT857" s="43"/>
      <c r="DU857" s="43"/>
      <c r="DV857" s="43"/>
      <c r="DW857" s="43"/>
      <c r="DX857" s="43"/>
      <c r="DY857" s="43"/>
      <c r="DZ857" s="43"/>
      <c r="EA857" s="43"/>
      <c r="EB857" s="43"/>
      <c r="EC857" s="43"/>
      <c r="ED857" s="43"/>
      <c r="EE857" s="43"/>
      <c r="EF857" s="43"/>
      <c r="EG857" s="43"/>
      <c r="EH857" s="43"/>
      <c r="EI857" s="43"/>
      <c r="EJ857" s="43"/>
      <c r="EK857" s="43"/>
      <c r="EL857" s="43"/>
      <c r="EM857" s="43"/>
      <c r="EN857" s="43"/>
      <c r="EO857" s="43"/>
      <c r="EP857" s="43"/>
      <c r="EQ857" s="43"/>
      <c r="ER857" s="43"/>
      <c r="ES857" s="43"/>
      <c r="ET857" s="43"/>
      <c r="EU857" s="43"/>
      <c r="EV857" s="43"/>
      <c r="EW857" s="43"/>
      <c r="EX857" s="43"/>
      <c r="EY857" s="43"/>
      <c r="EZ857" s="43"/>
      <c r="FA857" s="43"/>
      <c r="FB857" s="308"/>
      <c r="FC857" s="43"/>
      <c r="FD857" s="43"/>
      <c r="FE857" s="43"/>
      <c r="FF857" s="43"/>
      <c r="FG857" s="43"/>
      <c r="FH857" s="43"/>
      <c r="FI857" s="43"/>
      <c r="FJ857" s="43"/>
      <c r="FK857" s="43"/>
      <c r="FL857" s="43"/>
      <c r="FM857" s="43"/>
      <c r="FN857" s="43"/>
      <c r="FO857" s="43"/>
      <c r="FP857" s="43"/>
      <c r="FQ857" s="43"/>
      <c r="FR857" s="43"/>
      <c r="FS857" s="43"/>
      <c r="FT857" s="43"/>
      <c r="FU857" s="43"/>
      <c r="FV857" s="43"/>
      <c r="FW857" s="43"/>
      <c r="FX857" s="43"/>
      <c r="FY857" s="43"/>
      <c r="FZ857" s="43"/>
      <c r="GA857" s="43"/>
      <c r="GB857" s="43"/>
      <c r="GC857" s="43"/>
      <c r="GD857" s="43"/>
      <c r="GE857" s="43"/>
      <c r="GF857" s="43"/>
      <c r="GG857" s="43"/>
      <c r="GH857" s="43"/>
      <c r="GI857" s="43"/>
      <c r="GJ857" s="43"/>
      <c r="GK857" s="43"/>
      <c r="GL857" s="43"/>
      <c r="GM857" s="43"/>
      <c r="GN857" s="43"/>
      <c r="GO857" s="43"/>
      <c r="GP857" s="43"/>
      <c r="GQ857" s="43"/>
      <c r="GR857" s="43"/>
      <c r="GS857" s="43"/>
      <c r="GT857" s="43"/>
      <c r="GU857" s="43"/>
      <c r="GV857" s="43"/>
      <c r="GW857" s="43"/>
      <c r="GX857" s="43"/>
      <c r="GY857" s="43"/>
      <c r="GZ857" s="43"/>
      <c r="HA857" s="43"/>
      <c r="HB857" s="43"/>
    </row>
    <row r="858" spans="1:210" x14ac:dyDescent="0.6">
      <c r="A858" s="327">
        <v>39</v>
      </c>
      <c r="B858" s="198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  <c r="AH858" s="43"/>
      <c r="AI858" s="43"/>
      <c r="AJ858" s="43"/>
      <c r="AK858" s="43"/>
      <c r="AL858" s="43"/>
      <c r="AM858" s="43"/>
      <c r="AN858" s="43"/>
      <c r="AO858" s="43"/>
      <c r="AP858" s="43"/>
      <c r="AQ858" s="43"/>
      <c r="AR858" s="43"/>
      <c r="AS858" s="43"/>
      <c r="AT858" s="43"/>
      <c r="AU858" s="43"/>
      <c r="AV858" s="43"/>
      <c r="AW858" s="43"/>
      <c r="AX858" s="43"/>
      <c r="AY858" s="43"/>
      <c r="AZ858" s="43"/>
      <c r="BA858" s="308"/>
      <c r="BB858" s="43"/>
      <c r="BC858" s="43"/>
      <c r="BD858" s="43"/>
      <c r="BE858" s="43"/>
      <c r="BF858" s="43"/>
      <c r="BG858" s="43"/>
      <c r="BH858" s="43"/>
      <c r="BI858" s="43"/>
      <c r="BJ858" s="43"/>
      <c r="BK858" s="43"/>
      <c r="BL858" s="43"/>
      <c r="BM858" s="43"/>
      <c r="BN858" s="43"/>
      <c r="BO858" s="43"/>
      <c r="BP858" s="43"/>
      <c r="BQ858" s="43"/>
      <c r="BR858" s="43"/>
      <c r="BS858" s="43"/>
      <c r="BT858" s="43"/>
      <c r="BU858" s="43"/>
      <c r="BV858" s="43"/>
      <c r="BW858" s="43"/>
      <c r="BX858" s="43"/>
      <c r="BY858" s="43"/>
      <c r="BZ858" s="43"/>
      <c r="CA858" s="43"/>
      <c r="CB858" s="43"/>
      <c r="CC858" s="43"/>
      <c r="CD858" s="43"/>
      <c r="CE858" s="43"/>
      <c r="CF858" s="43"/>
      <c r="CG858" s="43"/>
      <c r="CH858" s="43"/>
      <c r="CI858" s="43"/>
      <c r="CJ858" s="43"/>
      <c r="CK858" s="43"/>
      <c r="CL858" s="43"/>
      <c r="CM858" s="43"/>
      <c r="CN858" s="43"/>
      <c r="CO858" s="43"/>
      <c r="CP858" s="43"/>
      <c r="CQ858" s="43"/>
      <c r="CR858" s="43"/>
      <c r="CS858" s="43"/>
      <c r="CT858" s="43"/>
      <c r="CU858" s="43"/>
      <c r="CV858" s="43"/>
      <c r="CW858" s="43"/>
      <c r="CX858" s="43"/>
      <c r="CY858" s="43"/>
      <c r="CZ858" s="43"/>
      <c r="DA858" s="43"/>
      <c r="DC858" s="198"/>
      <c r="DD858" s="43"/>
      <c r="DE858" s="43"/>
      <c r="DF858" s="43"/>
      <c r="DG858" s="43"/>
      <c r="DH858" s="43"/>
      <c r="DI858" s="43"/>
      <c r="DJ858" s="43"/>
      <c r="DK858" s="43"/>
      <c r="DL858" s="43"/>
      <c r="DM858" s="43"/>
      <c r="DN858" s="43"/>
      <c r="DO858" s="43"/>
      <c r="DP858" s="43"/>
      <c r="DQ858" s="43"/>
      <c r="DR858" s="43"/>
      <c r="DS858" s="43"/>
      <c r="DT858" s="43"/>
      <c r="DU858" s="43"/>
      <c r="DV858" s="43"/>
      <c r="DW858" s="43"/>
      <c r="DX858" s="43"/>
      <c r="DY858" s="43"/>
      <c r="DZ858" s="43"/>
      <c r="EA858" s="43"/>
      <c r="EB858" s="43"/>
      <c r="EC858" s="43"/>
      <c r="ED858" s="43"/>
      <c r="EE858" s="43"/>
      <c r="EF858" s="43"/>
      <c r="EG858" s="43"/>
      <c r="EH858" s="43"/>
      <c r="EI858" s="43"/>
      <c r="EJ858" s="43"/>
      <c r="EK858" s="43"/>
      <c r="EL858" s="43"/>
      <c r="EM858" s="43"/>
      <c r="EN858" s="43"/>
      <c r="EO858" s="43"/>
      <c r="EP858" s="43"/>
      <c r="EQ858" s="43"/>
      <c r="ER858" s="43"/>
      <c r="ES858" s="43"/>
      <c r="ET858" s="43"/>
      <c r="EU858" s="43"/>
      <c r="EV858" s="43"/>
      <c r="EW858" s="43"/>
      <c r="EX858" s="43"/>
      <c r="EY858" s="43"/>
      <c r="EZ858" s="43"/>
      <c r="FA858" s="43"/>
      <c r="FB858" s="308"/>
      <c r="FC858" s="43"/>
      <c r="FD858" s="43"/>
      <c r="FE858" s="43"/>
      <c r="FF858" s="43"/>
      <c r="FG858" s="43"/>
      <c r="FH858" s="43"/>
      <c r="FI858" s="43"/>
      <c r="FJ858" s="43"/>
      <c r="FK858" s="43"/>
      <c r="FL858" s="43"/>
      <c r="FM858" s="43"/>
      <c r="FN858" s="43"/>
      <c r="FO858" s="43"/>
      <c r="FP858" s="43"/>
      <c r="FQ858" s="43"/>
      <c r="FR858" s="43"/>
      <c r="FS858" s="43"/>
      <c r="FT858" s="43"/>
      <c r="FU858" s="43"/>
      <c r="FV858" s="43"/>
      <c r="FW858" s="43"/>
      <c r="FX858" s="43"/>
      <c r="FY858" s="43"/>
      <c r="FZ858" s="43"/>
      <c r="GA858" s="43"/>
      <c r="GB858" s="43"/>
      <c r="GC858" s="43"/>
      <c r="GD858" s="43"/>
      <c r="GE858" s="43"/>
      <c r="GF858" s="43"/>
      <c r="GG858" s="43"/>
      <c r="GH858" s="43"/>
      <c r="GI858" s="43"/>
      <c r="GJ858" s="43"/>
      <c r="GK858" s="43"/>
      <c r="GL858" s="43"/>
      <c r="GM858" s="43"/>
      <c r="GN858" s="43"/>
      <c r="GO858" s="43"/>
      <c r="GP858" s="43"/>
      <c r="GQ858" s="43"/>
      <c r="GR858" s="43"/>
      <c r="GS858" s="43"/>
      <c r="GT858" s="43"/>
      <c r="GU858" s="43"/>
      <c r="GV858" s="43"/>
      <c r="GW858" s="43"/>
      <c r="GX858" s="43"/>
      <c r="GY858" s="43"/>
      <c r="GZ858" s="43"/>
      <c r="HA858" s="43"/>
      <c r="HB858" s="43"/>
    </row>
    <row r="859" spans="1:210" x14ac:dyDescent="0.6">
      <c r="A859" s="327">
        <v>40</v>
      </c>
      <c r="B859" s="198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  <c r="AH859" s="43"/>
      <c r="AI859" s="43"/>
      <c r="AJ859" s="43"/>
      <c r="AK859" s="43"/>
      <c r="AL859" s="43"/>
      <c r="AM859" s="43"/>
      <c r="AN859" s="43"/>
      <c r="AO859" s="43"/>
      <c r="AP859" s="43"/>
      <c r="AQ859" s="43"/>
      <c r="AR859" s="43"/>
      <c r="AS859" s="43"/>
      <c r="AT859" s="43"/>
      <c r="AU859" s="43"/>
      <c r="AV859" s="43"/>
      <c r="AW859" s="43"/>
      <c r="AX859" s="43"/>
      <c r="AY859" s="43"/>
      <c r="AZ859" s="43"/>
      <c r="BA859" s="308"/>
      <c r="BB859" s="43"/>
      <c r="BC859" s="43"/>
      <c r="BD859" s="43"/>
      <c r="BE859" s="43"/>
      <c r="BF859" s="43"/>
      <c r="BG859" s="43"/>
      <c r="BH859" s="43"/>
      <c r="BI859" s="43"/>
      <c r="BJ859" s="43"/>
      <c r="BK859" s="43"/>
      <c r="BL859" s="43"/>
      <c r="BM859" s="43"/>
      <c r="BN859" s="43"/>
      <c r="BO859" s="43"/>
      <c r="BP859" s="43"/>
      <c r="BQ859" s="43"/>
      <c r="BR859" s="43"/>
      <c r="BS859" s="43"/>
      <c r="BT859" s="43"/>
      <c r="BU859" s="43"/>
      <c r="BV859" s="43"/>
      <c r="BW859" s="43"/>
      <c r="BX859" s="43"/>
      <c r="BY859" s="43"/>
      <c r="BZ859" s="43"/>
      <c r="CA859" s="43"/>
      <c r="CB859" s="43"/>
      <c r="CC859" s="43"/>
      <c r="CD859" s="43"/>
      <c r="CE859" s="43"/>
      <c r="CF859" s="43"/>
      <c r="CG859" s="43"/>
      <c r="CH859" s="43"/>
      <c r="CI859" s="43"/>
      <c r="CJ859" s="43"/>
      <c r="CK859" s="43"/>
      <c r="CL859" s="43"/>
      <c r="CM859" s="43"/>
      <c r="CN859" s="43"/>
      <c r="CO859" s="43"/>
      <c r="CP859" s="43"/>
      <c r="CQ859" s="43"/>
      <c r="CR859" s="43"/>
      <c r="CS859" s="43"/>
      <c r="CT859" s="43"/>
      <c r="CU859" s="43"/>
      <c r="CV859" s="43"/>
      <c r="CW859" s="43"/>
      <c r="CX859" s="43"/>
      <c r="CY859" s="43"/>
      <c r="CZ859" s="43"/>
      <c r="DA859" s="43"/>
      <c r="DC859" s="198"/>
      <c r="DD859" s="43"/>
      <c r="DE859" s="43"/>
      <c r="DF859" s="43"/>
      <c r="DG859" s="43"/>
      <c r="DH859" s="43"/>
      <c r="DI859" s="43"/>
      <c r="DJ859" s="43"/>
      <c r="DK859" s="43"/>
      <c r="DL859" s="43"/>
      <c r="DM859" s="43"/>
      <c r="DN859" s="43"/>
      <c r="DO859" s="43"/>
      <c r="DP859" s="43"/>
      <c r="DQ859" s="43"/>
      <c r="DR859" s="43"/>
      <c r="DS859" s="43"/>
      <c r="DT859" s="43"/>
      <c r="DU859" s="43"/>
      <c r="DV859" s="43"/>
      <c r="DW859" s="43"/>
      <c r="DX859" s="43"/>
      <c r="DY859" s="43"/>
      <c r="DZ859" s="43"/>
      <c r="EA859" s="43"/>
      <c r="EB859" s="43"/>
      <c r="EC859" s="43"/>
      <c r="ED859" s="43"/>
      <c r="EE859" s="43"/>
      <c r="EF859" s="43"/>
      <c r="EG859" s="43"/>
      <c r="EH859" s="43"/>
      <c r="EI859" s="43"/>
      <c r="EJ859" s="43"/>
      <c r="EK859" s="43"/>
      <c r="EL859" s="43"/>
      <c r="EM859" s="43"/>
      <c r="EN859" s="43"/>
      <c r="EO859" s="43"/>
      <c r="EP859" s="43"/>
      <c r="EQ859" s="43"/>
      <c r="ER859" s="43"/>
      <c r="ES859" s="43"/>
      <c r="ET859" s="43"/>
      <c r="EU859" s="43"/>
      <c r="EV859" s="43"/>
      <c r="EW859" s="43"/>
      <c r="EX859" s="43"/>
      <c r="EY859" s="43"/>
      <c r="EZ859" s="43"/>
      <c r="FA859" s="43"/>
      <c r="FB859" s="308"/>
      <c r="FC859" s="43"/>
      <c r="FD859" s="43"/>
      <c r="FE859" s="43"/>
      <c r="FF859" s="43"/>
      <c r="FG859" s="43"/>
      <c r="FH859" s="43"/>
      <c r="FI859" s="43"/>
      <c r="FJ859" s="43"/>
      <c r="FK859" s="43"/>
      <c r="FL859" s="43"/>
      <c r="FM859" s="43"/>
      <c r="FN859" s="43"/>
      <c r="FO859" s="43"/>
      <c r="FP859" s="43"/>
      <c r="FQ859" s="43"/>
      <c r="FR859" s="43"/>
      <c r="FS859" s="43"/>
      <c r="FT859" s="43"/>
      <c r="FU859" s="43"/>
      <c r="FV859" s="43"/>
      <c r="FW859" s="43"/>
      <c r="FX859" s="43"/>
      <c r="FY859" s="43"/>
      <c r="FZ859" s="43"/>
      <c r="GA859" s="43"/>
      <c r="GB859" s="43"/>
      <c r="GC859" s="43"/>
      <c r="GD859" s="43"/>
      <c r="GE859" s="43"/>
      <c r="GF859" s="43"/>
      <c r="GG859" s="43"/>
      <c r="GH859" s="43"/>
      <c r="GI859" s="43"/>
      <c r="GJ859" s="43"/>
      <c r="GK859" s="43"/>
      <c r="GL859" s="43"/>
      <c r="GM859" s="43"/>
      <c r="GN859" s="43"/>
      <c r="GO859" s="43"/>
      <c r="GP859" s="43"/>
      <c r="GQ859" s="43"/>
      <c r="GR859" s="43"/>
      <c r="GS859" s="43"/>
      <c r="GT859" s="43"/>
      <c r="GU859" s="43"/>
      <c r="GV859" s="43"/>
      <c r="GW859" s="43"/>
      <c r="GX859" s="43"/>
      <c r="GY859" s="43"/>
      <c r="GZ859" s="43"/>
      <c r="HA859" s="43"/>
      <c r="HB859" s="43"/>
    </row>
    <row r="860" spans="1:210" x14ac:dyDescent="0.6">
      <c r="A860" s="327">
        <v>41</v>
      </c>
      <c r="B860" s="198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  <c r="AH860" s="43"/>
      <c r="AI860" s="43"/>
      <c r="AJ860" s="43"/>
      <c r="AK860" s="43"/>
      <c r="AL860" s="43"/>
      <c r="AM860" s="43"/>
      <c r="AN860" s="43"/>
      <c r="AO860" s="43"/>
      <c r="AP860" s="43"/>
      <c r="AQ860" s="43"/>
      <c r="AR860" s="43"/>
      <c r="AS860" s="43"/>
      <c r="AT860" s="43"/>
      <c r="AU860" s="43"/>
      <c r="AV860" s="43"/>
      <c r="AW860" s="43"/>
      <c r="AX860" s="43"/>
      <c r="AY860" s="43"/>
      <c r="AZ860" s="43"/>
      <c r="BA860" s="308"/>
      <c r="BB860" s="43"/>
      <c r="BC860" s="43"/>
      <c r="BD860" s="43"/>
      <c r="BE860" s="43"/>
      <c r="BF860" s="43"/>
      <c r="BG860" s="43"/>
      <c r="BH860" s="43"/>
      <c r="BI860" s="43"/>
      <c r="BJ860" s="43"/>
      <c r="BK860" s="43"/>
      <c r="BL860" s="43"/>
      <c r="BM860" s="43"/>
      <c r="BN860" s="43"/>
      <c r="BO860" s="43"/>
      <c r="BP860" s="43"/>
      <c r="BQ860" s="43"/>
      <c r="BR860" s="43"/>
      <c r="BS860" s="43"/>
      <c r="BT860" s="43"/>
      <c r="BU860" s="43"/>
      <c r="BV860" s="43"/>
      <c r="BW860" s="43"/>
      <c r="BX860" s="43"/>
      <c r="BY860" s="43"/>
      <c r="BZ860" s="43"/>
      <c r="CA860" s="43"/>
      <c r="CB860" s="43"/>
      <c r="CC860" s="43"/>
      <c r="CD860" s="43"/>
      <c r="CE860" s="43"/>
      <c r="CF860" s="43"/>
      <c r="CG860" s="43"/>
      <c r="CH860" s="43"/>
      <c r="CI860" s="43"/>
      <c r="CJ860" s="43"/>
      <c r="CK860" s="43"/>
      <c r="CL860" s="43"/>
      <c r="CM860" s="43"/>
      <c r="CN860" s="43"/>
      <c r="CO860" s="43"/>
      <c r="CP860" s="43"/>
      <c r="CQ860" s="43"/>
      <c r="CR860" s="43"/>
      <c r="CS860" s="43"/>
      <c r="CT860" s="43"/>
      <c r="CU860" s="43"/>
      <c r="CV860" s="43"/>
      <c r="CW860" s="43"/>
      <c r="CX860" s="43"/>
      <c r="CY860" s="43"/>
      <c r="CZ860" s="43"/>
      <c r="DA860" s="43"/>
      <c r="DC860" s="198"/>
      <c r="DD860" s="43"/>
      <c r="DE860" s="43"/>
      <c r="DF860" s="43"/>
      <c r="DG860" s="43"/>
      <c r="DH860" s="43"/>
      <c r="DI860" s="43"/>
      <c r="DJ860" s="43"/>
      <c r="DK860" s="43"/>
      <c r="DL860" s="43"/>
      <c r="DM860" s="43"/>
      <c r="DN860" s="43"/>
      <c r="DO860" s="43"/>
      <c r="DP860" s="43"/>
      <c r="DQ860" s="43"/>
      <c r="DR860" s="43"/>
      <c r="DS860" s="43"/>
      <c r="DT860" s="43"/>
      <c r="DU860" s="43"/>
      <c r="DV860" s="43"/>
      <c r="DW860" s="43"/>
      <c r="DX860" s="43"/>
      <c r="DY860" s="43"/>
      <c r="DZ860" s="43"/>
      <c r="EA860" s="43"/>
      <c r="EB860" s="43"/>
      <c r="EC860" s="43"/>
      <c r="ED860" s="43"/>
      <c r="EE860" s="43"/>
      <c r="EF860" s="43"/>
      <c r="EG860" s="43"/>
      <c r="EH860" s="43"/>
      <c r="EI860" s="43"/>
      <c r="EJ860" s="43"/>
      <c r="EK860" s="43"/>
      <c r="EL860" s="43"/>
      <c r="EM860" s="43"/>
      <c r="EN860" s="43"/>
      <c r="EO860" s="43"/>
      <c r="EP860" s="43"/>
      <c r="EQ860" s="43"/>
      <c r="ER860" s="43"/>
      <c r="ES860" s="43"/>
      <c r="ET860" s="43"/>
      <c r="EU860" s="43"/>
      <c r="EV860" s="43"/>
      <c r="EW860" s="43"/>
      <c r="EX860" s="43"/>
      <c r="EY860" s="43"/>
      <c r="EZ860" s="43"/>
      <c r="FA860" s="43"/>
      <c r="FB860" s="308"/>
      <c r="FC860" s="43"/>
      <c r="FD860" s="43"/>
      <c r="FE860" s="43"/>
      <c r="FF860" s="43"/>
      <c r="FG860" s="43"/>
      <c r="FH860" s="43"/>
      <c r="FI860" s="43"/>
      <c r="FJ860" s="43"/>
      <c r="FK860" s="43"/>
      <c r="FL860" s="43"/>
      <c r="FM860" s="43"/>
      <c r="FN860" s="43"/>
      <c r="FO860" s="43"/>
      <c r="FP860" s="43"/>
      <c r="FQ860" s="43"/>
      <c r="FR860" s="43"/>
      <c r="FS860" s="43"/>
      <c r="FT860" s="43"/>
      <c r="FU860" s="43"/>
      <c r="FV860" s="43"/>
      <c r="FW860" s="43"/>
      <c r="FX860" s="43"/>
      <c r="FY860" s="43"/>
      <c r="FZ860" s="43"/>
      <c r="GA860" s="43"/>
      <c r="GB860" s="43"/>
      <c r="GC860" s="43"/>
      <c r="GD860" s="43"/>
      <c r="GE860" s="43"/>
      <c r="GF860" s="43"/>
      <c r="GG860" s="43"/>
      <c r="GH860" s="43"/>
      <c r="GI860" s="43"/>
      <c r="GJ860" s="43"/>
      <c r="GK860" s="43"/>
      <c r="GL860" s="43"/>
      <c r="GM860" s="43"/>
      <c r="GN860" s="43"/>
      <c r="GO860" s="43"/>
      <c r="GP860" s="43"/>
      <c r="GQ860" s="43"/>
      <c r="GR860" s="43"/>
      <c r="GS860" s="43"/>
      <c r="GT860" s="43"/>
      <c r="GU860" s="43"/>
      <c r="GV860" s="43"/>
      <c r="GW860" s="43"/>
      <c r="GX860" s="43"/>
      <c r="GY860" s="43"/>
      <c r="GZ860" s="43"/>
      <c r="HA860" s="43"/>
      <c r="HB860" s="43"/>
    </row>
    <row r="861" spans="1:210" x14ac:dyDescent="0.6">
      <c r="A861" s="327">
        <v>42</v>
      </c>
      <c r="B861" s="198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  <c r="AH861" s="43"/>
      <c r="AI861" s="43"/>
      <c r="AJ861" s="43"/>
      <c r="AK861" s="43"/>
      <c r="AL861" s="43"/>
      <c r="AM861" s="43"/>
      <c r="AN861" s="43"/>
      <c r="AO861" s="43"/>
      <c r="AP861" s="43"/>
      <c r="AQ861" s="43"/>
      <c r="AR861" s="43"/>
      <c r="AS861" s="43"/>
      <c r="AT861" s="43"/>
      <c r="AU861" s="43"/>
      <c r="AV861" s="43"/>
      <c r="AW861" s="43"/>
      <c r="AX861" s="43"/>
      <c r="AY861" s="43"/>
      <c r="AZ861" s="43"/>
      <c r="BA861" s="308"/>
      <c r="BB861" s="43"/>
      <c r="BC861" s="43"/>
      <c r="BD861" s="43"/>
      <c r="BE861" s="43"/>
      <c r="BF861" s="43"/>
      <c r="BG861" s="43"/>
      <c r="BH861" s="43"/>
      <c r="BI861" s="43"/>
      <c r="BJ861" s="43"/>
      <c r="BK861" s="43"/>
      <c r="BL861" s="43"/>
      <c r="BM861" s="43"/>
      <c r="BN861" s="43"/>
      <c r="BO861" s="43"/>
      <c r="BP861" s="43"/>
      <c r="BQ861" s="43"/>
      <c r="BR861" s="43"/>
      <c r="BS861" s="43"/>
      <c r="BT861" s="43"/>
      <c r="BU861" s="43"/>
      <c r="BV861" s="43"/>
      <c r="BW861" s="43"/>
      <c r="BX861" s="43"/>
      <c r="BY861" s="43"/>
      <c r="BZ861" s="43"/>
      <c r="CA861" s="43"/>
      <c r="CB861" s="43"/>
      <c r="CC861" s="43"/>
      <c r="CD861" s="43"/>
      <c r="CE861" s="43"/>
      <c r="CF861" s="43"/>
      <c r="CG861" s="43"/>
      <c r="CH861" s="43"/>
      <c r="CI861" s="43"/>
      <c r="CJ861" s="43"/>
      <c r="CK861" s="43"/>
      <c r="CL861" s="43"/>
      <c r="CM861" s="43"/>
      <c r="CN861" s="43"/>
      <c r="CO861" s="43"/>
      <c r="CP861" s="43"/>
      <c r="CQ861" s="43"/>
      <c r="CR861" s="43"/>
      <c r="CS861" s="43"/>
      <c r="CT861" s="43"/>
      <c r="CU861" s="43"/>
      <c r="CV861" s="43"/>
      <c r="CW861" s="43"/>
      <c r="CX861" s="43"/>
      <c r="CY861" s="43"/>
      <c r="CZ861" s="43"/>
      <c r="DA861" s="43"/>
      <c r="DC861" s="198"/>
      <c r="DD861" s="43"/>
      <c r="DE861" s="43"/>
      <c r="DF861" s="43"/>
      <c r="DG861" s="43"/>
      <c r="DH861" s="43"/>
      <c r="DI861" s="43"/>
      <c r="DJ861" s="43"/>
      <c r="DK861" s="43"/>
      <c r="DL861" s="43"/>
      <c r="DM861" s="43"/>
      <c r="DN861" s="43"/>
      <c r="DO861" s="43"/>
      <c r="DP861" s="43"/>
      <c r="DQ861" s="43"/>
      <c r="DR861" s="43"/>
      <c r="DS861" s="43"/>
      <c r="DT861" s="43"/>
      <c r="DU861" s="43"/>
      <c r="DV861" s="43"/>
      <c r="DW861" s="43"/>
      <c r="DX861" s="43"/>
      <c r="DY861" s="43"/>
      <c r="DZ861" s="43"/>
      <c r="EA861" s="43"/>
      <c r="EB861" s="43"/>
      <c r="EC861" s="43"/>
      <c r="ED861" s="43"/>
      <c r="EE861" s="43"/>
      <c r="EF861" s="43"/>
      <c r="EG861" s="43"/>
      <c r="EH861" s="43"/>
      <c r="EI861" s="43"/>
      <c r="EJ861" s="43"/>
      <c r="EK861" s="43"/>
      <c r="EL861" s="43"/>
      <c r="EM861" s="43"/>
      <c r="EN861" s="43"/>
      <c r="EO861" s="43"/>
      <c r="EP861" s="43"/>
      <c r="EQ861" s="43"/>
      <c r="ER861" s="43"/>
      <c r="ES861" s="43"/>
      <c r="ET861" s="43"/>
      <c r="EU861" s="43"/>
      <c r="EV861" s="43"/>
      <c r="EW861" s="43"/>
      <c r="EX861" s="43"/>
      <c r="EY861" s="43"/>
      <c r="EZ861" s="43"/>
      <c r="FA861" s="43"/>
      <c r="FB861" s="308"/>
      <c r="FC861" s="43"/>
      <c r="FD861" s="43"/>
      <c r="FE861" s="43"/>
      <c r="FF861" s="43"/>
      <c r="FG861" s="43"/>
      <c r="FH861" s="43"/>
      <c r="FI861" s="43"/>
      <c r="FJ861" s="43"/>
      <c r="FK861" s="43"/>
      <c r="FL861" s="43"/>
      <c r="FM861" s="43"/>
      <c r="FN861" s="43"/>
      <c r="FO861" s="43"/>
      <c r="FP861" s="43"/>
      <c r="FQ861" s="43"/>
      <c r="FR861" s="43"/>
      <c r="FS861" s="43"/>
      <c r="FT861" s="43"/>
      <c r="FU861" s="43"/>
      <c r="FV861" s="43"/>
      <c r="FW861" s="43"/>
      <c r="FX861" s="43"/>
      <c r="FY861" s="43"/>
      <c r="FZ861" s="43"/>
      <c r="GA861" s="43"/>
      <c r="GB861" s="43"/>
      <c r="GC861" s="43"/>
      <c r="GD861" s="43"/>
      <c r="GE861" s="43"/>
      <c r="GF861" s="43"/>
      <c r="GG861" s="43"/>
      <c r="GH861" s="43"/>
      <c r="GI861" s="43"/>
      <c r="GJ861" s="43"/>
      <c r="GK861" s="43"/>
      <c r="GL861" s="43"/>
      <c r="GM861" s="43"/>
      <c r="GN861" s="43"/>
      <c r="GO861" s="43"/>
      <c r="GP861" s="43"/>
      <c r="GQ861" s="43"/>
      <c r="GR861" s="43"/>
      <c r="GS861" s="43"/>
      <c r="GT861" s="43"/>
      <c r="GU861" s="43"/>
      <c r="GV861" s="43"/>
      <c r="GW861" s="43"/>
      <c r="GX861" s="43"/>
      <c r="GY861" s="43"/>
      <c r="GZ861" s="43"/>
      <c r="HA861" s="43"/>
      <c r="HB861" s="43"/>
    </row>
    <row r="862" spans="1:210" x14ac:dyDescent="0.6">
      <c r="A862" s="327">
        <v>43</v>
      </c>
      <c r="B862" s="198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  <c r="AH862" s="43"/>
      <c r="AI862" s="43"/>
      <c r="AJ862" s="43"/>
      <c r="AK862" s="43"/>
      <c r="AL862" s="43"/>
      <c r="AM862" s="43"/>
      <c r="AN862" s="43"/>
      <c r="AO862" s="43"/>
      <c r="AP862" s="43"/>
      <c r="AQ862" s="43"/>
      <c r="AR862" s="43"/>
      <c r="AS862" s="43"/>
      <c r="AT862" s="43"/>
      <c r="AU862" s="43"/>
      <c r="AV862" s="43"/>
      <c r="AW862" s="43"/>
      <c r="AX862" s="43"/>
      <c r="AY862" s="43"/>
      <c r="AZ862" s="43"/>
      <c r="BA862" s="308"/>
      <c r="BB862" s="43"/>
      <c r="BC862" s="43"/>
      <c r="BD862" s="43"/>
      <c r="BE862" s="43"/>
      <c r="BF862" s="43"/>
      <c r="BG862" s="43"/>
      <c r="BH862" s="43"/>
      <c r="BI862" s="43"/>
      <c r="BJ862" s="43"/>
      <c r="BK862" s="43"/>
      <c r="BL862" s="43"/>
      <c r="BM862" s="43"/>
      <c r="BN862" s="43"/>
      <c r="BO862" s="43"/>
      <c r="BP862" s="43"/>
      <c r="BQ862" s="43"/>
      <c r="BR862" s="43"/>
      <c r="BS862" s="43"/>
      <c r="BT862" s="43"/>
      <c r="BU862" s="43"/>
      <c r="BV862" s="43"/>
      <c r="BW862" s="43"/>
      <c r="BX862" s="43"/>
      <c r="BY862" s="43"/>
      <c r="BZ862" s="43"/>
      <c r="CA862" s="43"/>
      <c r="CB862" s="43"/>
      <c r="CC862" s="43"/>
      <c r="CD862" s="43"/>
      <c r="CE862" s="43"/>
      <c r="CF862" s="43"/>
      <c r="CG862" s="43"/>
      <c r="CH862" s="43"/>
      <c r="CI862" s="43"/>
      <c r="CJ862" s="43"/>
      <c r="CK862" s="43"/>
      <c r="CL862" s="43"/>
      <c r="CM862" s="43"/>
      <c r="CN862" s="43"/>
      <c r="CO862" s="43"/>
      <c r="CP862" s="43"/>
      <c r="CQ862" s="43"/>
      <c r="CR862" s="43"/>
      <c r="CS862" s="43"/>
      <c r="CT862" s="43"/>
      <c r="CU862" s="43"/>
      <c r="CV862" s="43"/>
      <c r="CW862" s="43"/>
      <c r="CX862" s="43"/>
      <c r="CY862" s="43"/>
      <c r="CZ862" s="43"/>
      <c r="DA862" s="43"/>
      <c r="DC862" s="198"/>
      <c r="DD862" s="43"/>
      <c r="DE862" s="43"/>
      <c r="DF862" s="43"/>
      <c r="DG862" s="43"/>
      <c r="DH862" s="43"/>
      <c r="DI862" s="43"/>
      <c r="DJ862" s="43"/>
      <c r="DK862" s="43"/>
      <c r="DL862" s="43"/>
      <c r="DM862" s="43"/>
      <c r="DN862" s="43"/>
      <c r="DO862" s="43"/>
      <c r="DP862" s="43"/>
      <c r="DQ862" s="43"/>
      <c r="DR862" s="43"/>
      <c r="DS862" s="43"/>
      <c r="DT862" s="43"/>
      <c r="DU862" s="43"/>
      <c r="DV862" s="43"/>
      <c r="DW862" s="43"/>
      <c r="DX862" s="43"/>
      <c r="DY862" s="43"/>
      <c r="DZ862" s="43"/>
      <c r="EA862" s="43"/>
      <c r="EB862" s="43"/>
      <c r="EC862" s="43"/>
      <c r="ED862" s="43"/>
      <c r="EE862" s="43"/>
      <c r="EF862" s="43"/>
      <c r="EG862" s="43"/>
      <c r="EH862" s="43"/>
      <c r="EI862" s="43"/>
      <c r="EJ862" s="43"/>
      <c r="EK862" s="43"/>
      <c r="EL862" s="43"/>
      <c r="EM862" s="43"/>
      <c r="EN862" s="43"/>
      <c r="EO862" s="43"/>
      <c r="EP862" s="43"/>
      <c r="EQ862" s="43"/>
      <c r="ER862" s="43"/>
      <c r="ES862" s="43"/>
      <c r="ET862" s="43"/>
      <c r="EU862" s="43"/>
      <c r="EV862" s="43"/>
      <c r="EW862" s="43"/>
      <c r="EX862" s="43"/>
      <c r="EY862" s="43"/>
      <c r="EZ862" s="43"/>
      <c r="FA862" s="43"/>
      <c r="FB862" s="308"/>
      <c r="FC862" s="43"/>
      <c r="FD862" s="43"/>
      <c r="FE862" s="43"/>
      <c r="FF862" s="43"/>
      <c r="FG862" s="43"/>
      <c r="FH862" s="43"/>
      <c r="FI862" s="43"/>
      <c r="FJ862" s="43"/>
      <c r="FK862" s="43"/>
      <c r="FL862" s="43"/>
      <c r="FM862" s="43"/>
      <c r="FN862" s="43"/>
      <c r="FO862" s="43"/>
      <c r="FP862" s="43"/>
      <c r="FQ862" s="43"/>
      <c r="FR862" s="43"/>
      <c r="FS862" s="43"/>
      <c r="FT862" s="43"/>
      <c r="FU862" s="43"/>
      <c r="FV862" s="43"/>
      <c r="FW862" s="43"/>
      <c r="FX862" s="43"/>
      <c r="FY862" s="43"/>
      <c r="FZ862" s="43"/>
      <c r="GA862" s="43"/>
      <c r="GB862" s="43"/>
      <c r="GC862" s="43"/>
      <c r="GD862" s="43"/>
      <c r="GE862" s="43"/>
      <c r="GF862" s="43"/>
      <c r="GG862" s="43"/>
      <c r="GH862" s="43"/>
      <c r="GI862" s="43"/>
      <c r="GJ862" s="43"/>
      <c r="GK862" s="43"/>
      <c r="GL862" s="43"/>
      <c r="GM862" s="43"/>
      <c r="GN862" s="43"/>
      <c r="GO862" s="43"/>
      <c r="GP862" s="43"/>
      <c r="GQ862" s="43"/>
      <c r="GR862" s="43"/>
      <c r="GS862" s="43"/>
      <c r="GT862" s="43"/>
      <c r="GU862" s="43"/>
      <c r="GV862" s="43"/>
      <c r="GW862" s="43"/>
      <c r="GX862" s="43"/>
      <c r="GY862" s="43"/>
      <c r="GZ862" s="43"/>
      <c r="HA862" s="43"/>
      <c r="HB862" s="43"/>
    </row>
    <row r="863" spans="1:210" x14ac:dyDescent="0.6">
      <c r="A863" s="327">
        <v>44</v>
      </c>
      <c r="B863" s="198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  <c r="AH863" s="43"/>
      <c r="AI863" s="43"/>
      <c r="AJ863" s="43"/>
      <c r="AK863" s="43"/>
      <c r="AL863" s="43"/>
      <c r="AM863" s="43"/>
      <c r="AN863" s="43"/>
      <c r="AO863" s="43"/>
      <c r="AP863" s="43"/>
      <c r="AQ863" s="43"/>
      <c r="AR863" s="43"/>
      <c r="AS863" s="43"/>
      <c r="AT863" s="43"/>
      <c r="AU863" s="43"/>
      <c r="AV863" s="43"/>
      <c r="AW863" s="43"/>
      <c r="AX863" s="43"/>
      <c r="AY863" s="43"/>
      <c r="AZ863" s="43"/>
      <c r="BA863" s="308"/>
      <c r="BB863" s="43"/>
      <c r="BC863" s="43"/>
      <c r="BD863" s="43"/>
      <c r="BE863" s="43"/>
      <c r="BF863" s="43"/>
      <c r="BG863" s="43"/>
      <c r="BH863" s="43"/>
      <c r="BI863" s="43"/>
      <c r="BJ863" s="43"/>
      <c r="BK863" s="43"/>
      <c r="BL863" s="43"/>
      <c r="BM863" s="43"/>
      <c r="BN863" s="43"/>
      <c r="BO863" s="43"/>
      <c r="BP863" s="43"/>
      <c r="BQ863" s="43"/>
      <c r="BR863" s="43"/>
      <c r="BS863" s="43"/>
      <c r="BT863" s="43"/>
      <c r="BU863" s="43"/>
      <c r="BV863" s="43"/>
      <c r="BW863" s="43"/>
      <c r="BX863" s="43"/>
      <c r="BY863" s="43"/>
      <c r="BZ863" s="43"/>
      <c r="CA863" s="43"/>
      <c r="CB863" s="43"/>
      <c r="CC863" s="43"/>
      <c r="CD863" s="43"/>
      <c r="CE863" s="43"/>
      <c r="CF863" s="43"/>
      <c r="CG863" s="43"/>
      <c r="CH863" s="43"/>
      <c r="CI863" s="43"/>
      <c r="CJ863" s="43"/>
      <c r="CK863" s="43"/>
      <c r="CL863" s="43"/>
      <c r="CM863" s="43"/>
      <c r="CN863" s="43"/>
      <c r="CO863" s="43"/>
      <c r="CP863" s="43"/>
      <c r="CQ863" s="43"/>
      <c r="CR863" s="43"/>
      <c r="CS863" s="43"/>
      <c r="CT863" s="43"/>
      <c r="CU863" s="43"/>
      <c r="CV863" s="43"/>
      <c r="CW863" s="43"/>
      <c r="CX863" s="43"/>
      <c r="CY863" s="43"/>
      <c r="CZ863" s="43"/>
      <c r="DA863" s="43"/>
      <c r="DC863" s="198"/>
      <c r="DD863" s="43"/>
      <c r="DE863" s="43"/>
      <c r="DF863" s="43"/>
      <c r="DG863" s="43"/>
      <c r="DH863" s="43"/>
      <c r="DI863" s="43"/>
      <c r="DJ863" s="43"/>
      <c r="DK863" s="43"/>
      <c r="DL863" s="43"/>
      <c r="DM863" s="43"/>
      <c r="DN863" s="43"/>
      <c r="DO863" s="43"/>
      <c r="DP863" s="43"/>
      <c r="DQ863" s="43"/>
      <c r="DR863" s="43"/>
      <c r="DS863" s="43"/>
      <c r="DT863" s="43"/>
      <c r="DU863" s="43"/>
      <c r="DV863" s="43"/>
      <c r="DW863" s="43"/>
      <c r="DX863" s="43"/>
      <c r="DY863" s="43"/>
      <c r="DZ863" s="43"/>
      <c r="EA863" s="43"/>
      <c r="EB863" s="43"/>
      <c r="EC863" s="43"/>
      <c r="ED863" s="43"/>
      <c r="EE863" s="43"/>
      <c r="EF863" s="43"/>
      <c r="EG863" s="43"/>
      <c r="EH863" s="43"/>
      <c r="EI863" s="43"/>
      <c r="EJ863" s="43"/>
      <c r="EK863" s="43"/>
      <c r="EL863" s="43"/>
      <c r="EM863" s="43"/>
      <c r="EN863" s="43"/>
      <c r="EO863" s="43"/>
      <c r="EP863" s="43"/>
      <c r="EQ863" s="43"/>
      <c r="ER863" s="43"/>
      <c r="ES863" s="43"/>
      <c r="ET863" s="43"/>
      <c r="EU863" s="43"/>
      <c r="EV863" s="43"/>
      <c r="EW863" s="43"/>
      <c r="EX863" s="43"/>
      <c r="EY863" s="43"/>
      <c r="EZ863" s="43"/>
      <c r="FA863" s="43"/>
      <c r="FB863" s="308"/>
      <c r="FC863" s="43"/>
      <c r="FD863" s="43"/>
      <c r="FE863" s="43"/>
      <c r="FF863" s="43"/>
      <c r="FG863" s="43"/>
      <c r="FH863" s="43"/>
      <c r="FI863" s="43"/>
      <c r="FJ863" s="43"/>
      <c r="FK863" s="43"/>
      <c r="FL863" s="43"/>
      <c r="FM863" s="43"/>
      <c r="FN863" s="43"/>
      <c r="FO863" s="43"/>
      <c r="FP863" s="43"/>
      <c r="FQ863" s="43"/>
      <c r="FR863" s="43"/>
      <c r="FS863" s="43"/>
      <c r="FT863" s="43"/>
      <c r="FU863" s="43"/>
      <c r="FV863" s="43"/>
      <c r="FW863" s="43"/>
      <c r="FX863" s="43"/>
      <c r="FY863" s="43"/>
      <c r="FZ863" s="43"/>
      <c r="GA863" s="43"/>
      <c r="GB863" s="43"/>
      <c r="GC863" s="43"/>
      <c r="GD863" s="43"/>
      <c r="GE863" s="43"/>
      <c r="GF863" s="43"/>
      <c r="GG863" s="43"/>
      <c r="GH863" s="43"/>
      <c r="GI863" s="43"/>
      <c r="GJ863" s="43"/>
      <c r="GK863" s="43"/>
      <c r="GL863" s="43"/>
      <c r="GM863" s="43"/>
      <c r="GN863" s="43"/>
      <c r="GO863" s="43"/>
      <c r="GP863" s="43"/>
      <c r="GQ863" s="43"/>
      <c r="GR863" s="43"/>
      <c r="GS863" s="43"/>
      <c r="GT863" s="43"/>
      <c r="GU863" s="43"/>
      <c r="GV863" s="43"/>
      <c r="GW863" s="43"/>
      <c r="GX863" s="43"/>
      <c r="GY863" s="43"/>
      <c r="GZ863" s="43"/>
      <c r="HA863" s="43"/>
      <c r="HB863" s="43"/>
    </row>
    <row r="864" spans="1:210" x14ac:dyDescent="0.6">
      <c r="A864" s="327">
        <v>45</v>
      </c>
      <c r="B864" s="198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  <c r="AH864" s="43"/>
      <c r="AI864" s="43"/>
      <c r="AJ864" s="43"/>
      <c r="AK864" s="43"/>
      <c r="AL864" s="43"/>
      <c r="AM864" s="43"/>
      <c r="AN864" s="43"/>
      <c r="AO864" s="43"/>
      <c r="AP864" s="43"/>
      <c r="AQ864" s="43"/>
      <c r="AR864" s="43"/>
      <c r="AS864" s="43"/>
      <c r="AT864" s="43"/>
      <c r="AU864" s="43"/>
      <c r="AV864" s="43"/>
      <c r="AW864" s="43"/>
      <c r="AX864" s="43"/>
      <c r="AY864" s="43"/>
      <c r="AZ864" s="43"/>
      <c r="BA864" s="308"/>
      <c r="BB864" s="43"/>
      <c r="BC864" s="43"/>
      <c r="BD864" s="43"/>
      <c r="BE864" s="43"/>
      <c r="BF864" s="43"/>
      <c r="BG864" s="43"/>
      <c r="BH864" s="43"/>
      <c r="BI864" s="43"/>
      <c r="BJ864" s="43"/>
      <c r="BK864" s="43"/>
      <c r="BL864" s="43"/>
      <c r="BM864" s="43"/>
      <c r="BN864" s="43"/>
      <c r="BO864" s="43"/>
      <c r="BP864" s="43"/>
      <c r="BQ864" s="43"/>
      <c r="BR864" s="43"/>
      <c r="BS864" s="43"/>
      <c r="BT864" s="43"/>
      <c r="BU864" s="43"/>
      <c r="BV864" s="43"/>
      <c r="BW864" s="43"/>
      <c r="BX864" s="43"/>
      <c r="BY864" s="43"/>
      <c r="BZ864" s="43"/>
      <c r="CA864" s="43"/>
      <c r="CB864" s="43"/>
      <c r="CC864" s="43"/>
      <c r="CD864" s="43"/>
      <c r="CE864" s="43"/>
      <c r="CF864" s="43"/>
      <c r="CG864" s="43"/>
      <c r="CH864" s="43"/>
      <c r="CI864" s="43"/>
      <c r="CJ864" s="43"/>
      <c r="CK864" s="43"/>
      <c r="CL864" s="43"/>
      <c r="CM864" s="43"/>
      <c r="CN864" s="43"/>
      <c r="CO864" s="43"/>
      <c r="CP864" s="43"/>
      <c r="CQ864" s="43"/>
      <c r="CR864" s="43"/>
      <c r="CS864" s="43"/>
      <c r="CT864" s="43"/>
      <c r="CU864" s="43"/>
      <c r="CV864" s="43"/>
      <c r="CW864" s="43"/>
      <c r="CX864" s="43"/>
      <c r="CY864" s="43"/>
      <c r="CZ864" s="43"/>
      <c r="DA864" s="43"/>
      <c r="DC864" s="198"/>
      <c r="DD864" s="43"/>
      <c r="DE864" s="43"/>
      <c r="DF864" s="43"/>
      <c r="DG864" s="43"/>
      <c r="DH864" s="43"/>
      <c r="DI864" s="43"/>
      <c r="DJ864" s="43"/>
      <c r="DK864" s="43"/>
      <c r="DL864" s="43"/>
      <c r="DM864" s="43"/>
      <c r="DN864" s="43"/>
      <c r="DO864" s="43"/>
      <c r="DP864" s="43"/>
      <c r="DQ864" s="43"/>
      <c r="DR864" s="43"/>
      <c r="DS864" s="43"/>
      <c r="DT864" s="43"/>
      <c r="DU864" s="43"/>
      <c r="DV864" s="43"/>
      <c r="DW864" s="43"/>
      <c r="DX864" s="43"/>
      <c r="DY864" s="43"/>
      <c r="DZ864" s="43"/>
      <c r="EA864" s="43"/>
      <c r="EB864" s="43"/>
      <c r="EC864" s="43"/>
      <c r="ED864" s="43"/>
      <c r="EE864" s="43"/>
      <c r="EF864" s="43"/>
      <c r="EG864" s="43"/>
      <c r="EH864" s="43"/>
      <c r="EI864" s="43"/>
      <c r="EJ864" s="43"/>
      <c r="EK864" s="43"/>
      <c r="EL864" s="43"/>
      <c r="EM864" s="43"/>
      <c r="EN864" s="43"/>
      <c r="EO864" s="43"/>
      <c r="EP864" s="43"/>
      <c r="EQ864" s="43"/>
      <c r="ER864" s="43"/>
      <c r="ES864" s="43"/>
      <c r="ET864" s="43"/>
      <c r="EU864" s="43"/>
      <c r="EV864" s="43"/>
      <c r="EW864" s="43"/>
      <c r="EX864" s="43"/>
      <c r="EY864" s="43"/>
      <c r="EZ864" s="43"/>
      <c r="FA864" s="43"/>
      <c r="FB864" s="308"/>
      <c r="FC864" s="43"/>
      <c r="FD864" s="43"/>
      <c r="FE864" s="43"/>
      <c r="FF864" s="43"/>
      <c r="FG864" s="43"/>
      <c r="FH864" s="43"/>
      <c r="FI864" s="43"/>
      <c r="FJ864" s="43"/>
      <c r="FK864" s="43"/>
      <c r="FL864" s="43"/>
      <c r="FM864" s="43"/>
      <c r="FN864" s="43"/>
      <c r="FO864" s="43"/>
      <c r="FP864" s="43"/>
      <c r="FQ864" s="43"/>
      <c r="FR864" s="43"/>
      <c r="FS864" s="43"/>
      <c r="FT864" s="43"/>
      <c r="FU864" s="43"/>
      <c r="FV864" s="43"/>
      <c r="FW864" s="43"/>
      <c r="FX864" s="43"/>
      <c r="FY864" s="43"/>
      <c r="FZ864" s="43"/>
      <c r="GA864" s="43"/>
      <c r="GB864" s="43"/>
      <c r="GC864" s="43"/>
      <c r="GD864" s="43"/>
      <c r="GE864" s="43"/>
      <c r="GF864" s="43"/>
      <c r="GG864" s="43"/>
      <c r="GH864" s="43"/>
      <c r="GI864" s="43"/>
      <c r="GJ864" s="43"/>
      <c r="GK864" s="43"/>
      <c r="GL864" s="43"/>
      <c r="GM864" s="43"/>
      <c r="GN864" s="43"/>
      <c r="GO864" s="43"/>
      <c r="GP864" s="43"/>
      <c r="GQ864" s="43"/>
      <c r="GR864" s="43"/>
      <c r="GS864" s="43"/>
      <c r="GT864" s="43"/>
      <c r="GU864" s="43"/>
      <c r="GV864" s="43"/>
      <c r="GW864" s="43"/>
      <c r="GX864" s="43"/>
      <c r="GY864" s="43"/>
      <c r="GZ864" s="43"/>
      <c r="HA864" s="43"/>
      <c r="HB864" s="43"/>
    </row>
    <row r="865" spans="1:210" x14ac:dyDescent="0.6">
      <c r="A865" s="327">
        <v>46</v>
      </c>
      <c r="B865" s="198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  <c r="AH865" s="43"/>
      <c r="AI865" s="43"/>
      <c r="AJ865" s="43"/>
      <c r="AK865" s="43"/>
      <c r="AL865" s="43"/>
      <c r="AM865" s="43"/>
      <c r="AN865" s="43"/>
      <c r="AO865" s="43"/>
      <c r="AP865" s="43"/>
      <c r="AQ865" s="43"/>
      <c r="AR865" s="43"/>
      <c r="AS865" s="43"/>
      <c r="AT865" s="43"/>
      <c r="AU865" s="43"/>
      <c r="AV865" s="43"/>
      <c r="AW865" s="43"/>
      <c r="AX865" s="43"/>
      <c r="AY865" s="43"/>
      <c r="AZ865" s="43"/>
      <c r="BA865" s="308"/>
      <c r="BB865" s="43"/>
      <c r="BC865" s="43"/>
      <c r="BD865" s="43"/>
      <c r="BE865" s="43"/>
      <c r="BF865" s="43"/>
      <c r="BG865" s="43"/>
      <c r="BH865" s="43"/>
      <c r="BI865" s="43"/>
      <c r="BJ865" s="43"/>
      <c r="BK865" s="43"/>
      <c r="BL865" s="43"/>
      <c r="BM865" s="43"/>
      <c r="BN865" s="43"/>
      <c r="BO865" s="43"/>
      <c r="BP865" s="43"/>
      <c r="BQ865" s="43"/>
      <c r="BR865" s="43"/>
      <c r="BS865" s="43"/>
      <c r="BT865" s="43"/>
      <c r="BU865" s="43"/>
      <c r="BV865" s="43"/>
      <c r="BW865" s="43"/>
      <c r="BX865" s="43"/>
      <c r="BY865" s="43"/>
      <c r="BZ865" s="43"/>
      <c r="CA865" s="43"/>
      <c r="CB865" s="43"/>
      <c r="CC865" s="43"/>
      <c r="CD865" s="43"/>
      <c r="CE865" s="43"/>
      <c r="CF865" s="43"/>
      <c r="CG865" s="43"/>
      <c r="CH865" s="43"/>
      <c r="CI865" s="43"/>
      <c r="CJ865" s="43"/>
      <c r="CK865" s="43"/>
      <c r="CL865" s="43"/>
      <c r="CM865" s="43"/>
      <c r="CN865" s="43"/>
      <c r="CO865" s="43"/>
      <c r="CP865" s="43"/>
      <c r="CQ865" s="43"/>
      <c r="CR865" s="43"/>
      <c r="CS865" s="43"/>
      <c r="CT865" s="43"/>
      <c r="CU865" s="43"/>
      <c r="CV865" s="43"/>
      <c r="CW865" s="43"/>
      <c r="CX865" s="43"/>
      <c r="CY865" s="43"/>
      <c r="CZ865" s="43"/>
      <c r="DA865" s="43"/>
      <c r="DC865" s="198"/>
      <c r="DD865" s="43"/>
      <c r="DE865" s="43"/>
      <c r="DF865" s="43"/>
      <c r="DG865" s="43"/>
      <c r="DH865" s="43"/>
      <c r="DI865" s="43"/>
      <c r="DJ865" s="43"/>
      <c r="DK865" s="43"/>
      <c r="DL865" s="43"/>
      <c r="DM865" s="43"/>
      <c r="DN865" s="43"/>
      <c r="DO865" s="43"/>
      <c r="DP865" s="43"/>
      <c r="DQ865" s="43"/>
      <c r="DR865" s="43"/>
      <c r="DS865" s="43"/>
      <c r="DT865" s="43"/>
      <c r="DU865" s="43"/>
      <c r="DV865" s="43"/>
      <c r="DW865" s="43"/>
      <c r="DX865" s="43"/>
      <c r="DY865" s="43"/>
      <c r="DZ865" s="43"/>
      <c r="EA865" s="43"/>
      <c r="EB865" s="43"/>
      <c r="EC865" s="43"/>
      <c r="ED865" s="43"/>
      <c r="EE865" s="43"/>
      <c r="EF865" s="43"/>
      <c r="EG865" s="43"/>
      <c r="EH865" s="43"/>
      <c r="EI865" s="43"/>
      <c r="EJ865" s="43"/>
      <c r="EK865" s="43"/>
      <c r="EL865" s="43"/>
      <c r="EM865" s="43"/>
      <c r="EN865" s="43"/>
      <c r="EO865" s="43"/>
      <c r="EP865" s="43"/>
      <c r="EQ865" s="43"/>
      <c r="ER865" s="43"/>
      <c r="ES865" s="43"/>
      <c r="ET865" s="43"/>
      <c r="EU865" s="43"/>
      <c r="EV865" s="43"/>
      <c r="EW865" s="43"/>
      <c r="EX865" s="43"/>
      <c r="EY865" s="43"/>
      <c r="EZ865" s="43"/>
      <c r="FA865" s="43"/>
      <c r="FB865" s="308"/>
      <c r="FC865" s="43"/>
      <c r="FD865" s="43"/>
      <c r="FE865" s="43"/>
      <c r="FF865" s="43"/>
      <c r="FG865" s="43"/>
      <c r="FH865" s="43"/>
      <c r="FI865" s="43"/>
      <c r="FJ865" s="43"/>
      <c r="FK865" s="43"/>
      <c r="FL865" s="43"/>
      <c r="FM865" s="43"/>
      <c r="FN865" s="43"/>
      <c r="FO865" s="43"/>
      <c r="FP865" s="43"/>
      <c r="FQ865" s="43"/>
      <c r="FR865" s="43"/>
      <c r="FS865" s="43"/>
      <c r="FT865" s="43"/>
      <c r="FU865" s="43"/>
      <c r="FV865" s="43"/>
      <c r="FW865" s="43"/>
      <c r="FX865" s="43"/>
      <c r="FY865" s="43"/>
      <c r="FZ865" s="43"/>
      <c r="GA865" s="43"/>
      <c r="GB865" s="43"/>
      <c r="GC865" s="43"/>
      <c r="GD865" s="43"/>
      <c r="GE865" s="43"/>
      <c r="GF865" s="43"/>
      <c r="GG865" s="43"/>
      <c r="GH865" s="43"/>
      <c r="GI865" s="43"/>
      <c r="GJ865" s="43"/>
      <c r="GK865" s="43"/>
      <c r="GL865" s="43"/>
      <c r="GM865" s="43"/>
      <c r="GN865" s="43"/>
      <c r="GO865" s="43"/>
      <c r="GP865" s="43"/>
      <c r="GQ865" s="43"/>
      <c r="GR865" s="43"/>
      <c r="GS865" s="43"/>
      <c r="GT865" s="43"/>
      <c r="GU865" s="43"/>
      <c r="GV865" s="43"/>
      <c r="GW865" s="43"/>
      <c r="GX865" s="43"/>
      <c r="GY865" s="43"/>
      <c r="GZ865" s="43"/>
      <c r="HA865" s="43"/>
      <c r="HB865" s="43"/>
    </row>
    <row r="866" spans="1:210" x14ac:dyDescent="0.6">
      <c r="A866" s="327">
        <v>47</v>
      </c>
      <c r="B866" s="198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  <c r="AH866" s="43"/>
      <c r="AI866" s="43"/>
      <c r="AJ866" s="43"/>
      <c r="AK866" s="43"/>
      <c r="AL866" s="43"/>
      <c r="AM866" s="43"/>
      <c r="AN866" s="43"/>
      <c r="AO866" s="43"/>
      <c r="AP866" s="43"/>
      <c r="AQ866" s="43"/>
      <c r="AR866" s="43"/>
      <c r="AS866" s="43"/>
      <c r="AT866" s="43"/>
      <c r="AU866" s="43"/>
      <c r="AV866" s="43"/>
      <c r="AW866" s="43"/>
      <c r="AX866" s="43"/>
      <c r="AY866" s="43"/>
      <c r="AZ866" s="43"/>
      <c r="BA866" s="308"/>
      <c r="BB866" s="43"/>
      <c r="BC866" s="43"/>
      <c r="BD866" s="43"/>
      <c r="BE866" s="43"/>
      <c r="BF866" s="43"/>
      <c r="BG866" s="43"/>
      <c r="BH866" s="43"/>
      <c r="BI866" s="43"/>
      <c r="BJ866" s="43"/>
      <c r="BK866" s="43"/>
      <c r="BL866" s="43"/>
      <c r="BM866" s="43"/>
      <c r="BN866" s="43"/>
      <c r="BO866" s="43"/>
      <c r="BP866" s="43"/>
      <c r="BQ866" s="43"/>
      <c r="BR866" s="43"/>
      <c r="BS866" s="43"/>
      <c r="BT866" s="43"/>
      <c r="BU866" s="43"/>
      <c r="BV866" s="43"/>
      <c r="BW866" s="43"/>
      <c r="BX866" s="43"/>
      <c r="BY866" s="43"/>
      <c r="BZ866" s="43"/>
      <c r="CA866" s="43"/>
      <c r="CB866" s="43"/>
      <c r="CC866" s="43"/>
      <c r="CD866" s="43"/>
      <c r="CE866" s="43"/>
      <c r="CF866" s="43"/>
      <c r="CG866" s="43"/>
      <c r="CH866" s="43"/>
      <c r="CI866" s="43"/>
      <c r="CJ866" s="43"/>
      <c r="CK866" s="43"/>
      <c r="CL866" s="43"/>
      <c r="CM866" s="43"/>
      <c r="CN866" s="43"/>
      <c r="CO866" s="43"/>
      <c r="CP866" s="43"/>
      <c r="CQ866" s="43"/>
      <c r="CR866" s="43"/>
      <c r="CS866" s="43"/>
      <c r="CT866" s="43"/>
      <c r="CU866" s="43"/>
      <c r="CV866" s="43"/>
      <c r="CW866" s="43"/>
      <c r="CX866" s="43"/>
      <c r="CY866" s="43"/>
      <c r="CZ866" s="43"/>
      <c r="DA866" s="43"/>
      <c r="DC866" s="198"/>
      <c r="DD866" s="43"/>
      <c r="DE866" s="43"/>
      <c r="DF866" s="43"/>
      <c r="DG866" s="43"/>
      <c r="DH866" s="43"/>
      <c r="DI866" s="43"/>
      <c r="DJ866" s="43"/>
      <c r="DK866" s="43"/>
      <c r="DL866" s="43"/>
      <c r="DM866" s="43"/>
      <c r="DN866" s="43"/>
      <c r="DO866" s="43"/>
      <c r="DP866" s="43"/>
      <c r="DQ866" s="43"/>
      <c r="DR866" s="43"/>
      <c r="DS866" s="43"/>
      <c r="DT866" s="43"/>
      <c r="DU866" s="43"/>
      <c r="DV866" s="43"/>
      <c r="DW866" s="43"/>
      <c r="DX866" s="43"/>
      <c r="DY866" s="43"/>
      <c r="DZ866" s="43"/>
      <c r="EA866" s="43"/>
      <c r="EB866" s="43"/>
      <c r="EC866" s="43"/>
      <c r="ED866" s="43"/>
      <c r="EE866" s="43"/>
      <c r="EF866" s="43"/>
      <c r="EG866" s="43"/>
      <c r="EH866" s="43"/>
      <c r="EI866" s="43"/>
      <c r="EJ866" s="43"/>
      <c r="EK866" s="43"/>
      <c r="EL866" s="43"/>
      <c r="EM866" s="43"/>
      <c r="EN866" s="43"/>
      <c r="EO866" s="43"/>
      <c r="EP866" s="43"/>
      <c r="EQ866" s="43"/>
      <c r="ER866" s="43"/>
      <c r="ES866" s="43"/>
      <c r="ET866" s="43"/>
      <c r="EU866" s="43"/>
      <c r="EV866" s="43"/>
      <c r="EW866" s="43"/>
      <c r="EX866" s="43"/>
      <c r="EY866" s="43"/>
      <c r="EZ866" s="43"/>
      <c r="FA866" s="43"/>
      <c r="FB866" s="308"/>
      <c r="FC866" s="43"/>
      <c r="FD866" s="43"/>
      <c r="FE866" s="43"/>
      <c r="FF866" s="43"/>
      <c r="FG866" s="43"/>
      <c r="FH866" s="43"/>
      <c r="FI866" s="43"/>
      <c r="FJ866" s="43"/>
      <c r="FK866" s="43"/>
      <c r="FL866" s="43"/>
      <c r="FM866" s="43"/>
      <c r="FN866" s="43"/>
      <c r="FO866" s="43"/>
      <c r="FP866" s="43"/>
      <c r="FQ866" s="43"/>
      <c r="FR866" s="43"/>
      <c r="FS866" s="43"/>
      <c r="FT866" s="43"/>
      <c r="FU866" s="43"/>
      <c r="FV866" s="43"/>
      <c r="FW866" s="43"/>
      <c r="FX866" s="43"/>
      <c r="FY866" s="43"/>
      <c r="FZ866" s="43"/>
      <c r="GA866" s="43"/>
      <c r="GB866" s="43"/>
      <c r="GC866" s="43"/>
      <c r="GD866" s="43"/>
      <c r="GE866" s="43"/>
      <c r="GF866" s="43"/>
      <c r="GG866" s="43"/>
      <c r="GH866" s="43"/>
      <c r="GI866" s="43"/>
      <c r="GJ866" s="43"/>
      <c r="GK866" s="43"/>
      <c r="GL866" s="43"/>
      <c r="GM866" s="43"/>
      <c r="GN866" s="43"/>
      <c r="GO866" s="43"/>
      <c r="GP866" s="43"/>
      <c r="GQ866" s="43"/>
      <c r="GR866" s="43"/>
      <c r="GS866" s="43"/>
      <c r="GT866" s="43"/>
      <c r="GU866" s="43"/>
      <c r="GV866" s="43"/>
      <c r="GW866" s="43"/>
      <c r="GX866" s="43"/>
      <c r="GY866" s="43"/>
      <c r="GZ866" s="43"/>
      <c r="HA866" s="43"/>
      <c r="HB866" s="43"/>
    </row>
    <row r="867" spans="1:210" x14ac:dyDescent="0.6">
      <c r="A867" s="327">
        <v>48</v>
      </c>
      <c r="B867" s="198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  <c r="AH867" s="43"/>
      <c r="AI867" s="43"/>
      <c r="AJ867" s="43"/>
      <c r="AK867" s="43"/>
      <c r="AL867" s="43"/>
      <c r="AM867" s="43"/>
      <c r="AN867" s="43"/>
      <c r="AO867" s="43"/>
      <c r="AP867" s="43"/>
      <c r="AQ867" s="43"/>
      <c r="AR867" s="43"/>
      <c r="AS867" s="43"/>
      <c r="AT867" s="43"/>
      <c r="AU867" s="43"/>
      <c r="AV867" s="43"/>
      <c r="AW867" s="43"/>
      <c r="AX867" s="43"/>
      <c r="AY867" s="43"/>
      <c r="AZ867" s="43"/>
      <c r="BA867" s="308"/>
      <c r="BB867" s="43"/>
      <c r="BC867" s="43"/>
      <c r="BD867" s="43"/>
      <c r="BE867" s="43"/>
      <c r="BF867" s="43"/>
      <c r="BG867" s="43"/>
      <c r="BH867" s="43"/>
      <c r="BI867" s="43"/>
      <c r="BJ867" s="43"/>
      <c r="BK867" s="43"/>
      <c r="BL867" s="43"/>
      <c r="BM867" s="43"/>
      <c r="BN867" s="43"/>
      <c r="BO867" s="43"/>
      <c r="BP867" s="43"/>
      <c r="BQ867" s="43"/>
      <c r="BR867" s="43"/>
      <c r="BS867" s="43"/>
      <c r="BT867" s="43"/>
      <c r="BU867" s="43"/>
      <c r="BV867" s="43"/>
      <c r="BW867" s="43"/>
      <c r="BX867" s="43"/>
      <c r="BY867" s="43"/>
      <c r="BZ867" s="43"/>
      <c r="CA867" s="43"/>
      <c r="CB867" s="43"/>
      <c r="CC867" s="43"/>
      <c r="CD867" s="43"/>
      <c r="CE867" s="43"/>
      <c r="CF867" s="43"/>
      <c r="CG867" s="43"/>
      <c r="CH867" s="43"/>
      <c r="CI867" s="43"/>
      <c r="CJ867" s="43"/>
      <c r="CK867" s="43"/>
      <c r="CL867" s="43"/>
      <c r="CM867" s="43"/>
      <c r="CN867" s="43"/>
      <c r="CO867" s="43"/>
      <c r="CP867" s="43"/>
      <c r="CQ867" s="43"/>
      <c r="CR867" s="43"/>
      <c r="CS867" s="43"/>
      <c r="CT867" s="43"/>
      <c r="CU867" s="43"/>
      <c r="CV867" s="43"/>
      <c r="CW867" s="43"/>
      <c r="CX867" s="43"/>
      <c r="CY867" s="43"/>
      <c r="CZ867" s="43"/>
      <c r="DA867" s="43"/>
      <c r="DC867" s="198"/>
      <c r="DD867" s="43"/>
      <c r="DE867" s="43"/>
      <c r="DF867" s="43"/>
      <c r="DG867" s="43"/>
      <c r="DH867" s="43"/>
      <c r="DI867" s="43"/>
      <c r="DJ867" s="43"/>
      <c r="DK867" s="43"/>
      <c r="DL867" s="43"/>
      <c r="DM867" s="43"/>
      <c r="DN867" s="43"/>
      <c r="DO867" s="43"/>
      <c r="DP867" s="43"/>
      <c r="DQ867" s="43"/>
      <c r="DR867" s="43"/>
      <c r="DS867" s="43"/>
      <c r="DT867" s="43"/>
      <c r="DU867" s="43"/>
      <c r="DV867" s="43"/>
      <c r="DW867" s="43"/>
      <c r="DX867" s="43"/>
      <c r="DY867" s="43"/>
      <c r="DZ867" s="43"/>
      <c r="EA867" s="43"/>
      <c r="EB867" s="43"/>
      <c r="EC867" s="43"/>
      <c r="ED867" s="43"/>
      <c r="EE867" s="43"/>
      <c r="EF867" s="43"/>
      <c r="EG867" s="43"/>
      <c r="EH867" s="43"/>
      <c r="EI867" s="43"/>
      <c r="EJ867" s="43"/>
      <c r="EK867" s="43"/>
      <c r="EL867" s="43"/>
      <c r="EM867" s="43"/>
      <c r="EN867" s="43"/>
      <c r="EO867" s="43"/>
      <c r="EP867" s="43"/>
      <c r="EQ867" s="43"/>
      <c r="ER867" s="43"/>
      <c r="ES867" s="43"/>
      <c r="ET867" s="43"/>
      <c r="EU867" s="43"/>
      <c r="EV867" s="43"/>
      <c r="EW867" s="43"/>
      <c r="EX867" s="43"/>
      <c r="EY867" s="43"/>
      <c r="EZ867" s="43"/>
      <c r="FA867" s="43"/>
      <c r="FB867" s="308"/>
      <c r="FC867" s="43"/>
      <c r="FD867" s="43"/>
      <c r="FE867" s="43"/>
      <c r="FF867" s="43"/>
      <c r="FG867" s="43"/>
      <c r="FH867" s="43"/>
      <c r="FI867" s="43"/>
      <c r="FJ867" s="43"/>
      <c r="FK867" s="43"/>
      <c r="FL867" s="43"/>
      <c r="FM867" s="43"/>
      <c r="FN867" s="43"/>
      <c r="FO867" s="43"/>
      <c r="FP867" s="43"/>
      <c r="FQ867" s="43"/>
      <c r="FR867" s="43"/>
      <c r="FS867" s="43"/>
      <c r="FT867" s="43"/>
      <c r="FU867" s="43"/>
      <c r="FV867" s="43"/>
      <c r="FW867" s="43"/>
      <c r="FX867" s="43"/>
      <c r="FY867" s="43"/>
      <c r="FZ867" s="43"/>
      <c r="GA867" s="43"/>
      <c r="GB867" s="43"/>
      <c r="GC867" s="43"/>
      <c r="GD867" s="43"/>
      <c r="GE867" s="43"/>
      <c r="GF867" s="43"/>
      <c r="GG867" s="43"/>
      <c r="GH867" s="43"/>
      <c r="GI867" s="43"/>
      <c r="GJ867" s="43"/>
      <c r="GK867" s="43"/>
      <c r="GL867" s="43"/>
      <c r="GM867" s="43"/>
      <c r="GN867" s="43"/>
      <c r="GO867" s="43"/>
      <c r="GP867" s="43"/>
      <c r="GQ867" s="43"/>
      <c r="GR867" s="43"/>
      <c r="GS867" s="43"/>
      <c r="GT867" s="43"/>
      <c r="GU867" s="43"/>
      <c r="GV867" s="43"/>
      <c r="GW867" s="43"/>
      <c r="GX867" s="43"/>
      <c r="GY867" s="43"/>
      <c r="GZ867" s="43"/>
      <c r="HA867" s="43"/>
      <c r="HB867" s="43"/>
    </row>
    <row r="868" spans="1:210" x14ac:dyDescent="0.6">
      <c r="A868" s="327">
        <v>49</v>
      </c>
      <c r="B868" s="198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  <c r="AH868" s="43"/>
      <c r="AI868" s="43"/>
      <c r="AJ868" s="43"/>
      <c r="AK868" s="43"/>
      <c r="AL868" s="43"/>
      <c r="AM868" s="43"/>
      <c r="AN868" s="43"/>
      <c r="AO868" s="43"/>
      <c r="AP868" s="43"/>
      <c r="AQ868" s="43"/>
      <c r="AR868" s="43"/>
      <c r="AS868" s="43"/>
      <c r="AT868" s="43"/>
      <c r="AU868" s="43"/>
      <c r="AV868" s="43"/>
      <c r="AW868" s="43"/>
      <c r="AX868" s="43"/>
      <c r="AY868" s="43"/>
      <c r="AZ868" s="43"/>
      <c r="BA868" s="308"/>
      <c r="BB868" s="43"/>
      <c r="BC868" s="43"/>
      <c r="BD868" s="43"/>
      <c r="BE868" s="43"/>
      <c r="BF868" s="43"/>
      <c r="BG868" s="43"/>
      <c r="BH868" s="43"/>
      <c r="BI868" s="43"/>
      <c r="BJ868" s="43"/>
      <c r="BK868" s="43"/>
      <c r="BL868" s="43"/>
      <c r="BM868" s="43"/>
      <c r="BN868" s="43"/>
      <c r="BO868" s="43"/>
      <c r="BP868" s="43"/>
      <c r="BQ868" s="43"/>
      <c r="BR868" s="43"/>
      <c r="BS868" s="43"/>
      <c r="BT868" s="43"/>
      <c r="BU868" s="43"/>
      <c r="BV868" s="43"/>
      <c r="BW868" s="43"/>
      <c r="BX868" s="43"/>
      <c r="BY868" s="43"/>
      <c r="BZ868" s="43"/>
      <c r="CA868" s="43"/>
      <c r="CB868" s="43"/>
      <c r="CC868" s="43"/>
      <c r="CD868" s="43"/>
      <c r="CE868" s="43"/>
      <c r="CF868" s="43"/>
      <c r="CG868" s="43"/>
      <c r="CH868" s="43"/>
      <c r="CI868" s="43"/>
      <c r="CJ868" s="43"/>
      <c r="CK868" s="43"/>
      <c r="CL868" s="43"/>
      <c r="CM868" s="43"/>
      <c r="CN868" s="43"/>
      <c r="CO868" s="43"/>
      <c r="CP868" s="43"/>
      <c r="CQ868" s="43"/>
      <c r="CR868" s="43"/>
      <c r="CS868" s="43"/>
      <c r="CT868" s="43"/>
      <c r="CU868" s="43"/>
      <c r="CV868" s="43"/>
      <c r="CW868" s="43"/>
      <c r="CX868" s="43"/>
      <c r="CY868" s="43"/>
      <c r="CZ868" s="43"/>
      <c r="DA868" s="43"/>
      <c r="DC868" s="198"/>
      <c r="DD868" s="43"/>
      <c r="DE868" s="43"/>
      <c r="DF868" s="43"/>
      <c r="DG868" s="43"/>
      <c r="DH868" s="43"/>
      <c r="DI868" s="43"/>
      <c r="DJ868" s="43"/>
      <c r="DK868" s="43"/>
      <c r="DL868" s="43"/>
      <c r="DM868" s="43"/>
      <c r="DN868" s="43"/>
      <c r="DO868" s="43"/>
      <c r="DP868" s="43"/>
      <c r="DQ868" s="43"/>
      <c r="DR868" s="43"/>
      <c r="DS868" s="43"/>
      <c r="DT868" s="43"/>
      <c r="DU868" s="43"/>
      <c r="DV868" s="43"/>
      <c r="DW868" s="43"/>
      <c r="DX868" s="43"/>
      <c r="DY868" s="43"/>
      <c r="DZ868" s="43"/>
      <c r="EA868" s="43"/>
      <c r="EB868" s="43"/>
      <c r="EC868" s="43"/>
      <c r="ED868" s="43"/>
      <c r="EE868" s="43"/>
      <c r="EF868" s="43"/>
      <c r="EG868" s="43"/>
      <c r="EH868" s="43"/>
      <c r="EI868" s="43"/>
      <c r="EJ868" s="43"/>
      <c r="EK868" s="43"/>
      <c r="EL868" s="43"/>
      <c r="EM868" s="43"/>
      <c r="EN868" s="43"/>
      <c r="EO868" s="43"/>
      <c r="EP868" s="43"/>
      <c r="EQ868" s="43"/>
      <c r="ER868" s="43"/>
      <c r="ES868" s="43"/>
      <c r="ET868" s="43"/>
      <c r="EU868" s="43"/>
      <c r="EV868" s="43"/>
      <c r="EW868" s="43"/>
      <c r="EX868" s="43"/>
      <c r="EY868" s="43"/>
      <c r="EZ868" s="43"/>
      <c r="FA868" s="43"/>
      <c r="FB868" s="308"/>
      <c r="FC868" s="43"/>
      <c r="FD868" s="43"/>
      <c r="FE868" s="43"/>
      <c r="FF868" s="43"/>
      <c r="FG868" s="43"/>
      <c r="FH868" s="43"/>
      <c r="FI868" s="43"/>
      <c r="FJ868" s="43"/>
      <c r="FK868" s="43"/>
      <c r="FL868" s="43"/>
      <c r="FM868" s="43"/>
      <c r="FN868" s="43"/>
      <c r="FO868" s="43"/>
      <c r="FP868" s="43"/>
      <c r="FQ868" s="43"/>
      <c r="FR868" s="43"/>
      <c r="FS868" s="43"/>
      <c r="FT868" s="43"/>
      <c r="FU868" s="43"/>
      <c r="FV868" s="43"/>
      <c r="FW868" s="43"/>
      <c r="FX868" s="43"/>
      <c r="FY868" s="43"/>
      <c r="FZ868" s="43"/>
      <c r="GA868" s="43"/>
      <c r="GB868" s="43"/>
      <c r="GC868" s="43"/>
      <c r="GD868" s="43"/>
      <c r="GE868" s="43"/>
      <c r="GF868" s="43"/>
      <c r="GG868" s="43"/>
      <c r="GH868" s="43"/>
      <c r="GI868" s="43"/>
      <c r="GJ868" s="43"/>
      <c r="GK868" s="43"/>
      <c r="GL868" s="43"/>
      <c r="GM868" s="43"/>
      <c r="GN868" s="43"/>
      <c r="GO868" s="43"/>
      <c r="GP868" s="43"/>
      <c r="GQ868" s="43"/>
      <c r="GR868" s="43"/>
      <c r="GS868" s="43"/>
      <c r="GT868" s="43"/>
      <c r="GU868" s="43"/>
      <c r="GV868" s="43"/>
      <c r="GW868" s="43"/>
      <c r="GX868" s="43"/>
      <c r="GY868" s="43"/>
      <c r="GZ868" s="43"/>
      <c r="HA868" s="43"/>
      <c r="HB868" s="43"/>
    </row>
    <row r="869" spans="1:210" x14ac:dyDescent="0.6">
      <c r="A869" s="327">
        <v>50</v>
      </c>
      <c r="B869" s="198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  <c r="AH869" s="43"/>
      <c r="AI869" s="43"/>
      <c r="AJ869" s="43"/>
      <c r="AK869" s="43"/>
      <c r="AL869" s="43"/>
      <c r="AM869" s="43"/>
      <c r="AN869" s="43"/>
      <c r="AO869" s="43"/>
      <c r="AP869" s="43"/>
      <c r="AQ869" s="43"/>
      <c r="AR869" s="43"/>
      <c r="AS869" s="43"/>
      <c r="AT869" s="43"/>
      <c r="AU869" s="43"/>
      <c r="AV869" s="43"/>
      <c r="AW869" s="43"/>
      <c r="AX869" s="43"/>
      <c r="AY869" s="43"/>
      <c r="AZ869" s="43"/>
      <c r="BA869" s="308"/>
      <c r="BB869" s="43"/>
      <c r="BC869" s="43"/>
      <c r="BD869" s="43"/>
      <c r="BE869" s="43"/>
      <c r="BF869" s="43"/>
      <c r="BG869" s="43"/>
      <c r="BH869" s="43"/>
      <c r="BI869" s="43"/>
      <c r="BJ869" s="43"/>
      <c r="BK869" s="43"/>
      <c r="BL869" s="43"/>
      <c r="BM869" s="43"/>
      <c r="BN869" s="43"/>
      <c r="BO869" s="43"/>
      <c r="BP869" s="43"/>
      <c r="BQ869" s="43"/>
      <c r="BR869" s="43"/>
      <c r="BS869" s="43"/>
      <c r="BT869" s="43"/>
      <c r="BU869" s="43"/>
      <c r="BV869" s="43"/>
      <c r="BW869" s="43"/>
      <c r="BX869" s="43"/>
      <c r="BY869" s="43"/>
      <c r="BZ869" s="43"/>
      <c r="CA869" s="43"/>
      <c r="CB869" s="43"/>
      <c r="CC869" s="43"/>
      <c r="CD869" s="43"/>
      <c r="CE869" s="43"/>
      <c r="CF869" s="43"/>
      <c r="CG869" s="43"/>
      <c r="CH869" s="43"/>
      <c r="CI869" s="43"/>
      <c r="CJ869" s="43"/>
      <c r="CK869" s="43"/>
      <c r="CL869" s="43"/>
      <c r="CM869" s="43"/>
      <c r="CN869" s="43"/>
      <c r="CO869" s="43"/>
      <c r="CP869" s="43"/>
      <c r="CQ869" s="43"/>
      <c r="CR869" s="43"/>
      <c r="CS869" s="43"/>
      <c r="CT869" s="43"/>
      <c r="CU869" s="43"/>
      <c r="CV869" s="43"/>
      <c r="CW869" s="43"/>
      <c r="CX869" s="43"/>
      <c r="CY869" s="43"/>
      <c r="CZ869" s="43"/>
      <c r="DA869" s="43"/>
      <c r="DC869" s="198"/>
      <c r="DD869" s="43"/>
      <c r="DE869" s="43"/>
      <c r="DF869" s="43"/>
      <c r="DG869" s="43"/>
      <c r="DH869" s="43"/>
      <c r="DI869" s="43"/>
      <c r="DJ869" s="43"/>
      <c r="DK869" s="43"/>
      <c r="DL869" s="43"/>
      <c r="DM869" s="43"/>
      <c r="DN869" s="43"/>
      <c r="DO869" s="43"/>
      <c r="DP869" s="43"/>
      <c r="DQ869" s="43"/>
      <c r="DR869" s="43"/>
      <c r="DS869" s="43"/>
      <c r="DT869" s="43"/>
      <c r="DU869" s="43"/>
      <c r="DV869" s="43"/>
      <c r="DW869" s="43"/>
      <c r="DX869" s="43"/>
      <c r="DY869" s="43"/>
      <c r="DZ869" s="43"/>
      <c r="EA869" s="43"/>
      <c r="EB869" s="43"/>
      <c r="EC869" s="43"/>
      <c r="ED869" s="43"/>
      <c r="EE869" s="43"/>
      <c r="EF869" s="43"/>
      <c r="EG869" s="43"/>
      <c r="EH869" s="43"/>
      <c r="EI869" s="43"/>
      <c r="EJ869" s="43"/>
      <c r="EK869" s="43"/>
      <c r="EL869" s="43"/>
      <c r="EM869" s="43"/>
      <c r="EN869" s="43"/>
      <c r="EO869" s="43"/>
      <c r="EP869" s="43"/>
      <c r="EQ869" s="43"/>
      <c r="ER869" s="43"/>
      <c r="ES869" s="43"/>
      <c r="ET869" s="43"/>
      <c r="EU869" s="43"/>
      <c r="EV869" s="43"/>
      <c r="EW869" s="43"/>
      <c r="EX869" s="43"/>
      <c r="EY869" s="43"/>
      <c r="EZ869" s="43"/>
      <c r="FA869" s="43"/>
      <c r="FB869" s="308"/>
      <c r="FC869" s="43"/>
      <c r="FD869" s="43"/>
      <c r="FE869" s="43"/>
      <c r="FF869" s="43"/>
      <c r="FG869" s="43"/>
      <c r="FH869" s="43"/>
      <c r="FI869" s="43"/>
      <c r="FJ869" s="43"/>
      <c r="FK869" s="43"/>
      <c r="FL869" s="43"/>
      <c r="FM869" s="43"/>
      <c r="FN869" s="43"/>
      <c r="FO869" s="43"/>
      <c r="FP869" s="43"/>
      <c r="FQ869" s="43"/>
      <c r="FR869" s="43"/>
      <c r="FS869" s="43"/>
      <c r="FT869" s="43"/>
      <c r="FU869" s="43"/>
      <c r="FV869" s="43"/>
      <c r="FW869" s="43"/>
      <c r="FX869" s="43"/>
      <c r="FY869" s="43"/>
      <c r="FZ869" s="43"/>
      <c r="GA869" s="43"/>
      <c r="GB869" s="43"/>
      <c r="GC869" s="43"/>
      <c r="GD869" s="43"/>
      <c r="GE869" s="43"/>
      <c r="GF869" s="43"/>
      <c r="GG869" s="43"/>
      <c r="GH869" s="43"/>
      <c r="GI869" s="43"/>
      <c r="GJ869" s="43"/>
      <c r="GK869" s="43"/>
      <c r="GL869" s="43"/>
      <c r="GM869" s="43"/>
      <c r="GN869" s="43"/>
      <c r="GO869" s="43"/>
      <c r="GP869" s="43"/>
      <c r="GQ869" s="43"/>
      <c r="GR869" s="43"/>
      <c r="GS869" s="43"/>
      <c r="GT869" s="43"/>
      <c r="GU869" s="43"/>
      <c r="GV869" s="43"/>
      <c r="GW869" s="43"/>
      <c r="GX869" s="43"/>
      <c r="GY869" s="43"/>
      <c r="GZ869" s="43"/>
      <c r="HA869" s="43"/>
      <c r="HB869" s="43"/>
    </row>
    <row r="870" spans="1:210" ht="16.149999999999999" thickBot="1" x14ac:dyDescent="0.65">
      <c r="B870" s="41"/>
    </row>
    <row r="871" spans="1:210" x14ac:dyDescent="0.6">
      <c r="B871" s="528" t="s">
        <v>212</v>
      </c>
      <c r="C871" s="19"/>
      <c r="BA871" s="187"/>
      <c r="DC871" s="183" t="s">
        <v>203</v>
      </c>
      <c r="DD871" s="19"/>
    </row>
    <row r="872" spans="1:210" s="327" customFormat="1" ht="16.149999999999999" thickBot="1" x14ac:dyDescent="0.65">
      <c r="B872" s="326">
        <f>COUNTA(B874:B923)</f>
        <v>0</v>
      </c>
      <c r="C872" s="326">
        <f>COUNTA(C873:DA873)</f>
        <v>0</v>
      </c>
      <c r="BA872" s="328"/>
      <c r="DC872" s="326">
        <f>COUNTA(DC874:DC923)</f>
        <v>0</v>
      </c>
      <c r="DD872" s="326">
        <f>COUNTA(DD873:HA873)</f>
        <v>0</v>
      </c>
    </row>
    <row r="873" spans="1:210" s="2" customFormat="1" ht="16.149999999999999" thickBot="1" x14ac:dyDescent="0.65">
      <c r="A873" s="327"/>
      <c r="B873" s="185" t="s">
        <v>412</v>
      </c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  <c r="AJ873" s="42"/>
      <c r="AK873" s="42"/>
      <c r="AL873" s="42"/>
      <c r="AM873" s="42"/>
      <c r="AN873" s="42"/>
      <c r="AO873" s="42"/>
      <c r="AP873" s="42"/>
      <c r="AQ873" s="42"/>
      <c r="AR873" s="42"/>
      <c r="AS873" s="42"/>
      <c r="AT873" s="42"/>
      <c r="AU873" s="42"/>
      <c r="AV873" s="42"/>
      <c r="AW873" s="42"/>
      <c r="AX873" s="42"/>
      <c r="AY873" s="42"/>
      <c r="AZ873" s="42"/>
      <c r="BA873" s="307"/>
      <c r="BB873" s="42"/>
      <c r="BC873" s="42"/>
      <c r="BD873" s="42"/>
      <c r="BE873" s="42"/>
      <c r="BF873" s="42"/>
      <c r="BG873" s="42"/>
      <c r="BH873" s="42"/>
      <c r="BI873" s="42"/>
      <c r="BJ873" s="42"/>
      <c r="BK873" s="42"/>
      <c r="BL873" s="42"/>
      <c r="BM873" s="42"/>
      <c r="BN873" s="42"/>
      <c r="BO873" s="42"/>
      <c r="BP873" s="42"/>
      <c r="BQ873" s="42"/>
      <c r="BR873" s="42"/>
      <c r="BS873" s="42"/>
      <c r="BT873" s="42"/>
      <c r="BU873" s="42"/>
      <c r="BV873" s="42"/>
      <c r="BW873" s="42"/>
      <c r="BX873" s="42"/>
      <c r="BY873" s="42"/>
      <c r="BZ873" s="42"/>
      <c r="CA873" s="42"/>
      <c r="CB873" s="42"/>
      <c r="CC873" s="42"/>
      <c r="CD873" s="42"/>
      <c r="CE873" s="42"/>
      <c r="CF873" s="42"/>
      <c r="CG873" s="42"/>
      <c r="CH873" s="42"/>
      <c r="CI873" s="42"/>
      <c r="CJ873" s="42"/>
      <c r="CK873" s="42"/>
      <c r="CL873" s="42"/>
      <c r="CM873" s="42"/>
      <c r="CN873" s="42"/>
      <c r="CO873" s="42"/>
      <c r="CP873" s="42"/>
      <c r="CQ873" s="42"/>
      <c r="CR873" s="42"/>
      <c r="CS873" s="42"/>
      <c r="CT873" s="42"/>
      <c r="CU873" s="42"/>
      <c r="CV873" s="42"/>
      <c r="CW873" s="42"/>
      <c r="CX873" s="42"/>
      <c r="CY873" s="42"/>
      <c r="CZ873" s="42"/>
      <c r="DA873" s="42"/>
      <c r="DC873" s="185"/>
      <c r="DD873" s="42"/>
      <c r="DE873" s="42"/>
      <c r="DF873" s="42"/>
      <c r="DG873" s="42"/>
      <c r="DH873" s="42"/>
      <c r="DI873" s="42"/>
      <c r="DJ873" s="42"/>
      <c r="DK873" s="42"/>
      <c r="DL873" s="42"/>
      <c r="DM873" s="42"/>
      <c r="DN873" s="42"/>
      <c r="DO873" s="42"/>
      <c r="DP873" s="42"/>
      <c r="DQ873" s="42"/>
      <c r="DR873" s="42"/>
      <c r="DS873" s="42"/>
      <c r="DT873" s="42"/>
      <c r="DU873" s="42"/>
      <c r="DV873" s="42"/>
      <c r="DW873" s="42"/>
      <c r="DX873" s="42"/>
      <c r="DY873" s="42"/>
      <c r="DZ873" s="42"/>
      <c r="EA873" s="42"/>
      <c r="EB873" s="42"/>
      <c r="EC873" s="42"/>
      <c r="ED873" s="42"/>
      <c r="EE873" s="42"/>
      <c r="EF873" s="42"/>
      <c r="EG873" s="42"/>
      <c r="EH873" s="42"/>
      <c r="EI873" s="42"/>
      <c r="EJ873" s="42"/>
      <c r="EK873" s="42"/>
      <c r="EL873" s="42"/>
      <c r="EM873" s="42"/>
      <c r="EN873" s="42"/>
      <c r="EO873" s="42"/>
      <c r="EP873" s="42"/>
      <c r="EQ873" s="42"/>
      <c r="ER873" s="42"/>
      <c r="ES873" s="42"/>
      <c r="ET873" s="42"/>
      <c r="EU873" s="42"/>
      <c r="EV873" s="42"/>
      <c r="EW873" s="42"/>
      <c r="EX873" s="42"/>
      <c r="EY873" s="42"/>
      <c r="EZ873" s="42"/>
      <c r="FA873" s="42"/>
      <c r="FB873" s="307"/>
      <c r="FC873" s="42"/>
      <c r="FD873" s="42"/>
      <c r="FE873" s="42"/>
      <c r="FF873" s="42"/>
      <c r="FG873" s="42"/>
      <c r="FH873" s="42"/>
      <c r="FI873" s="42"/>
      <c r="FJ873" s="42"/>
      <c r="FK873" s="42"/>
      <c r="FL873" s="42"/>
      <c r="FM873" s="42"/>
      <c r="FN873" s="42"/>
      <c r="FO873" s="42"/>
      <c r="FP873" s="42"/>
      <c r="FQ873" s="42"/>
      <c r="FR873" s="42"/>
      <c r="FS873" s="42"/>
      <c r="FT873" s="42"/>
      <c r="FU873" s="42"/>
      <c r="FV873" s="42"/>
      <c r="FW873" s="42"/>
      <c r="FX873" s="42"/>
      <c r="FY873" s="42"/>
      <c r="FZ873" s="42"/>
      <c r="GA873" s="42"/>
      <c r="GB873" s="42"/>
      <c r="GC873" s="42"/>
      <c r="GD873" s="42"/>
      <c r="GE873" s="42"/>
      <c r="GF873" s="42"/>
      <c r="GG873" s="42"/>
      <c r="GH873" s="42"/>
      <c r="GI873" s="42"/>
      <c r="GJ873" s="42"/>
      <c r="GK873" s="42"/>
      <c r="GL873" s="42"/>
      <c r="GM873" s="42"/>
      <c r="GN873" s="42"/>
      <c r="GO873" s="42"/>
      <c r="GP873" s="42"/>
      <c r="GQ873" s="42"/>
      <c r="GR873" s="42"/>
      <c r="GS873" s="42"/>
      <c r="GT873" s="42"/>
      <c r="GU873" s="42"/>
      <c r="GV873" s="42"/>
      <c r="GW873" s="42"/>
      <c r="GX873" s="42"/>
      <c r="GY873" s="42"/>
      <c r="GZ873" s="42"/>
      <c r="HA873" s="42"/>
      <c r="HB873" s="42"/>
    </row>
    <row r="874" spans="1:210" x14ac:dyDescent="0.6">
      <c r="A874" s="327">
        <v>1</v>
      </c>
      <c r="B874" s="198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  <c r="AH874" s="43"/>
      <c r="AI874" s="43"/>
      <c r="AJ874" s="43"/>
      <c r="AK874" s="43"/>
      <c r="AL874" s="43"/>
      <c r="AM874" s="43"/>
      <c r="AN874" s="43"/>
      <c r="AO874" s="43"/>
      <c r="AP874" s="43"/>
      <c r="AQ874" s="43"/>
      <c r="AR874" s="43"/>
      <c r="AS874" s="43"/>
      <c r="AT874" s="43"/>
      <c r="AU874" s="43"/>
      <c r="AV874" s="43"/>
      <c r="AW874" s="43"/>
      <c r="AX874" s="43"/>
      <c r="AY874" s="43"/>
      <c r="AZ874" s="43"/>
      <c r="BA874" s="308"/>
      <c r="BB874" s="43"/>
      <c r="BC874" s="43"/>
      <c r="BD874" s="43"/>
      <c r="BE874" s="43"/>
      <c r="BF874" s="43"/>
      <c r="BG874" s="43"/>
      <c r="BH874" s="43"/>
      <c r="BI874" s="43"/>
      <c r="BJ874" s="43"/>
      <c r="BK874" s="43"/>
      <c r="BL874" s="43"/>
      <c r="BM874" s="43"/>
      <c r="BN874" s="43"/>
      <c r="BO874" s="43"/>
      <c r="BP874" s="43"/>
      <c r="BQ874" s="43"/>
      <c r="BR874" s="43"/>
      <c r="BS874" s="43"/>
      <c r="BT874" s="43"/>
      <c r="BU874" s="43"/>
      <c r="BV874" s="43"/>
      <c r="BW874" s="43"/>
      <c r="BX874" s="43"/>
      <c r="BY874" s="43"/>
      <c r="BZ874" s="43"/>
      <c r="CA874" s="43"/>
      <c r="CB874" s="43"/>
      <c r="CC874" s="43"/>
      <c r="CD874" s="43"/>
      <c r="CE874" s="43"/>
      <c r="CF874" s="43"/>
      <c r="CG874" s="43"/>
      <c r="CH874" s="43"/>
      <c r="CI874" s="43"/>
      <c r="CJ874" s="43"/>
      <c r="CK874" s="43"/>
      <c r="CL874" s="43"/>
      <c r="CM874" s="43"/>
      <c r="CN874" s="43"/>
      <c r="CO874" s="43"/>
      <c r="CP874" s="43"/>
      <c r="CQ874" s="43"/>
      <c r="CR874" s="43"/>
      <c r="CS874" s="43"/>
      <c r="CT874" s="43"/>
      <c r="CU874" s="43"/>
      <c r="CV874" s="43"/>
      <c r="CW874" s="43"/>
      <c r="CX874" s="43"/>
      <c r="CY874" s="43"/>
      <c r="CZ874" s="43"/>
      <c r="DA874" s="43"/>
      <c r="DC874" s="198"/>
      <c r="DD874" s="43"/>
      <c r="DE874" s="43"/>
      <c r="DF874" s="43"/>
      <c r="DG874" s="43"/>
      <c r="DH874" s="43"/>
      <c r="DI874" s="43"/>
      <c r="DJ874" s="43"/>
      <c r="DK874" s="43"/>
      <c r="DL874" s="43"/>
      <c r="DM874" s="43"/>
      <c r="DN874" s="43"/>
      <c r="DO874" s="43"/>
      <c r="DP874" s="43"/>
      <c r="DQ874" s="43"/>
      <c r="DR874" s="43"/>
      <c r="DS874" s="43"/>
      <c r="DT874" s="43"/>
      <c r="DU874" s="43"/>
      <c r="DV874" s="43"/>
      <c r="DW874" s="43"/>
      <c r="DX874" s="43"/>
      <c r="DY874" s="43"/>
      <c r="DZ874" s="43"/>
      <c r="EA874" s="43"/>
      <c r="EB874" s="43"/>
      <c r="EC874" s="43"/>
      <c r="ED874" s="43"/>
      <c r="EE874" s="43"/>
      <c r="EF874" s="43"/>
      <c r="EG874" s="43"/>
      <c r="EH874" s="43"/>
      <c r="EI874" s="43"/>
      <c r="EJ874" s="43"/>
      <c r="EK874" s="43"/>
      <c r="EL874" s="43"/>
      <c r="EM874" s="43"/>
      <c r="EN874" s="43"/>
      <c r="EO874" s="43"/>
      <c r="EP874" s="43"/>
      <c r="EQ874" s="43"/>
      <c r="ER874" s="43"/>
      <c r="ES874" s="43"/>
      <c r="ET874" s="43"/>
      <c r="EU874" s="43"/>
      <c r="EV874" s="43"/>
      <c r="EW874" s="43"/>
      <c r="EX874" s="43"/>
      <c r="EY874" s="43"/>
      <c r="EZ874" s="43"/>
      <c r="FA874" s="43"/>
      <c r="FB874" s="308"/>
      <c r="FC874" s="43"/>
      <c r="FD874" s="43"/>
      <c r="FE874" s="43"/>
      <c r="FF874" s="43"/>
      <c r="FG874" s="43"/>
      <c r="FH874" s="43"/>
      <c r="FI874" s="43"/>
      <c r="FJ874" s="43"/>
      <c r="FK874" s="43"/>
      <c r="FL874" s="43"/>
      <c r="FM874" s="43"/>
      <c r="FN874" s="43"/>
      <c r="FO874" s="43"/>
      <c r="FP874" s="43"/>
      <c r="FQ874" s="43"/>
      <c r="FR874" s="43"/>
      <c r="FS874" s="43"/>
      <c r="FT874" s="43"/>
      <c r="FU874" s="43"/>
      <c r="FV874" s="43"/>
      <c r="FW874" s="43"/>
      <c r="FX874" s="43"/>
      <c r="FY874" s="43"/>
      <c r="FZ874" s="43"/>
      <c r="GA874" s="43"/>
      <c r="GB874" s="43"/>
      <c r="GC874" s="43"/>
      <c r="GD874" s="43"/>
      <c r="GE874" s="43"/>
      <c r="GF874" s="43"/>
      <c r="GG874" s="43"/>
      <c r="GH874" s="43"/>
      <c r="GI874" s="43"/>
      <c r="GJ874" s="43"/>
      <c r="GK874" s="43"/>
      <c r="GL874" s="43"/>
      <c r="GM874" s="43"/>
      <c r="GN874" s="43"/>
      <c r="GO874" s="43"/>
      <c r="GP874" s="43"/>
      <c r="GQ874" s="43"/>
      <c r="GR874" s="43"/>
      <c r="GS874" s="43"/>
      <c r="GT874" s="43"/>
      <c r="GU874" s="43"/>
      <c r="GV874" s="43"/>
      <c r="GW874" s="43"/>
      <c r="GX874" s="43"/>
      <c r="GY874" s="43"/>
      <c r="GZ874" s="43"/>
      <c r="HA874" s="43"/>
      <c r="HB874" s="43"/>
    </row>
    <row r="875" spans="1:210" x14ac:dyDescent="0.6">
      <c r="A875" s="327">
        <v>2</v>
      </c>
      <c r="B875" s="198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  <c r="AH875" s="43"/>
      <c r="AI875" s="43"/>
      <c r="AJ875" s="43"/>
      <c r="AK875" s="43"/>
      <c r="AL875" s="43"/>
      <c r="AM875" s="43"/>
      <c r="AN875" s="43"/>
      <c r="AO875" s="43"/>
      <c r="AP875" s="43"/>
      <c r="AQ875" s="43"/>
      <c r="AR875" s="43"/>
      <c r="AS875" s="43"/>
      <c r="AT875" s="43"/>
      <c r="AU875" s="43"/>
      <c r="AV875" s="43"/>
      <c r="AW875" s="43"/>
      <c r="AX875" s="43"/>
      <c r="AY875" s="43"/>
      <c r="AZ875" s="43"/>
      <c r="BA875" s="308"/>
      <c r="BB875" s="43"/>
      <c r="BC875" s="43"/>
      <c r="BD875" s="43"/>
      <c r="BE875" s="43"/>
      <c r="BF875" s="43"/>
      <c r="BG875" s="43"/>
      <c r="BH875" s="43"/>
      <c r="BI875" s="43"/>
      <c r="BJ875" s="43"/>
      <c r="BK875" s="43"/>
      <c r="BL875" s="43"/>
      <c r="BM875" s="43"/>
      <c r="BN875" s="43"/>
      <c r="BO875" s="43"/>
      <c r="BP875" s="43"/>
      <c r="BQ875" s="43"/>
      <c r="BR875" s="43"/>
      <c r="BS875" s="43"/>
      <c r="BT875" s="43"/>
      <c r="BU875" s="43"/>
      <c r="BV875" s="43"/>
      <c r="BW875" s="43"/>
      <c r="BX875" s="43"/>
      <c r="BY875" s="43"/>
      <c r="BZ875" s="43"/>
      <c r="CA875" s="43"/>
      <c r="CB875" s="43"/>
      <c r="CC875" s="43"/>
      <c r="CD875" s="43"/>
      <c r="CE875" s="43"/>
      <c r="CF875" s="43"/>
      <c r="CG875" s="43"/>
      <c r="CH875" s="43"/>
      <c r="CI875" s="43"/>
      <c r="CJ875" s="43"/>
      <c r="CK875" s="43"/>
      <c r="CL875" s="43"/>
      <c r="CM875" s="43"/>
      <c r="CN875" s="43"/>
      <c r="CO875" s="43"/>
      <c r="CP875" s="43"/>
      <c r="CQ875" s="43"/>
      <c r="CR875" s="43"/>
      <c r="CS875" s="43"/>
      <c r="CT875" s="43"/>
      <c r="CU875" s="43"/>
      <c r="CV875" s="43"/>
      <c r="CW875" s="43"/>
      <c r="CX875" s="43"/>
      <c r="CY875" s="43"/>
      <c r="CZ875" s="43"/>
      <c r="DA875" s="43"/>
      <c r="DC875" s="198"/>
      <c r="DD875" s="43"/>
      <c r="DE875" s="43"/>
      <c r="DF875" s="43"/>
      <c r="DG875" s="43"/>
      <c r="DH875" s="43"/>
      <c r="DI875" s="43"/>
      <c r="DJ875" s="43"/>
      <c r="DK875" s="43"/>
      <c r="DL875" s="43"/>
      <c r="DM875" s="43"/>
      <c r="DN875" s="43"/>
      <c r="DO875" s="43"/>
      <c r="DP875" s="43"/>
      <c r="DQ875" s="43"/>
      <c r="DR875" s="43"/>
      <c r="DS875" s="43"/>
      <c r="DT875" s="43"/>
      <c r="DU875" s="43"/>
      <c r="DV875" s="43"/>
      <c r="DW875" s="43"/>
      <c r="DX875" s="43"/>
      <c r="DY875" s="43"/>
      <c r="DZ875" s="43"/>
      <c r="EA875" s="43"/>
      <c r="EB875" s="43"/>
      <c r="EC875" s="43"/>
      <c r="ED875" s="43"/>
      <c r="EE875" s="43"/>
      <c r="EF875" s="43"/>
      <c r="EG875" s="43"/>
      <c r="EH875" s="43"/>
      <c r="EI875" s="43"/>
      <c r="EJ875" s="43"/>
      <c r="EK875" s="43"/>
      <c r="EL875" s="43"/>
      <c r="EM875" s="43"/>
      <c r="EN875" s="43"/>
      <c r="EO875" s="43"/>
      <c r="EP875" s="43"/>
      <c r="EQ875" s="43"/>
      <c r="ER875" s="43"/>
      <c r="ES875" s="43"/>
      <c r="ET875" s="43"/>
      <c r="EU875" s="43"/>
      <c r="EV875" s="43"/>
      <c r="EW875" s="43"/>
      <c r="EX875" s="43"/>
      <c r="EY875" s="43"/>
      <c r="EZ875" s="43"/>
      <c r="FA875" s="43"/>
      <c r="FB875" s="308"/>
      <c r="FC875" s="43"/>
      <c r="FD875" s="43"/>
      <c r="FE875" s="43"/>
      <c r="FF875" s="43"/>
      <c r="FG875" s="43"/>
      <c r="FH875" s="43"/>
      <c r="FI875" s="43"/>
      <c r="FJ875" s="43"/>
      <c r="FK875" s="43"/>
      <c r="FL875" s="43"/>
      <c r="FM875" s="43"/>
      <c r="FN875" s="43"/>
      <c r="FO875" s="43"/>
      <c r="FP875" s="43"/>
      <c r="FQ875" s="43"/>
      <c r="FR875" s="43"/>
      <c r="FS875" s="43"/>
      <c r="FT875" s="43"/>
      <c r="FU875" s="43"/>
      <c r="FV875" s="43"/>
      <c r="FW875" s="43"/>
      <c r="FX875" s="43"/>
      <c r="FY875" s="43"/>
      <c r="FZ875" s="43"/>
      <c r="GA875" s="43"/>
      <c r="GB875" s="43"/>
      <c r="GC875" s="43"/>
      <c r="GD875" s="43"/>
      <c r="GE875" s="43"/>
      <c r="GF875" s="43"/>
      <c r="GG875" s="43"/>
      <c r="GH875" s="43"/>
      <c r="GI875" s="43"/>
      <c r="GJ875" s="43"/>
      <c r="GK875" s="43"/>
      <c r="GL875" s="43"/>
      <c r="GM875" s="43"/>
      <c r="GN875" s="43"/>
      <c r="GO875" s="43"/>
      <c r="GP875" s="43"/>
      <c r="GQ875" s="43"/>
      <c r="GR875" s="43"/>
      <c r="GS875" s="43"/>
      <c r="GT875" s="43"/>
      <c r="GU875" s="43"/>
      <c r="GV875" s="43"/>
      <c r="GW875" s="43"/>
      <c r="GX875" s="43"/>
      <c r="GY875" s="43"/>
      <c r="GZ875" s="43"/>
      <c r="HA875" s="43"/>
      <c r="HB875" s="43"/>
    </row>
    <row r="876" spans="1:210" x14ac:dyDescent="0.6">
      <c r="A876" s="327">
        <v>3</v>
      </c>
      <c r="B876" s="198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  <c r="AH876" s="43"/>
      <c r="AI876" s="43"/>
      <c r="AJ876" s="43"/>
      <c r="AK876" s="43"/>
      <c r="AL876" s="43"/>
      <c r="AM876" s="43"/>
      <c r="AN876" s="43"/>
      <c r="AO876" s="43"/>
      <c r="AP876" s="43"/>
      <c r="AQ876" s="43"/>
      <c r="AR876" s="43"/>
      <c r="AS876" s="43"/>
      <c r="AT876" s="43"/>
      <c r="AU876" s="43"/>
      <c r="AV876" s="43"/>
      <c r="AW876" s="43"/>
      <c r="AX876" s="43"/>
      <c r="AY876" s="43"/>
      <c r="AZ876" s="43"/>
      <c r="BA876" s="308"/>
      <c r="BB876" s="43"/>
      <c r="BC876" s="43"/>
      <c r="BD876" s="43"/>
      <c r="BE876" s="43"/>
      <c r="BF876" s="43"/>
      <c r="BG876" s="43"/>
      <c r="BH876" s="43"/>
      <c r="BI876" s="43"/>
      <c r="BJ876" s="43"/>
      <c r="BK876" s="43"/>
      <c r="BL876" s="43"/>
      <c r="BM876" s="43"/>
      <c r="BN876" s="43"/>
      <c r="BO876" s="43"/>
      <c r="BP876" s="43"/>
      <c r="BQ876" s="43"/>
      <c r="BR876" s="43"/>
      <c r="BS876" s="43"/>
      <c r="BT876" s="43"/>
      <c r="BU876" s="43"/>
      <c r="BV876" s="43"/>
      <c r="BW876" s="43"/>
      <c r="BX876" s="43"/>
      <c r="BY876" s="43"/>
      <c r="BZ876" s="43"/>
      <c r="CA876" s="43"/>
      <c r="CB876" s="43"/>
      <c r="CC876" s="43"/>
      <c r="CD876" s="43"/>
      <c r="CE876" s="43"/>
      <c r="CF876" s="43"/>
      <c r="CG876" s="43"/>
      <c r="CH876" s="43"/>
      <c r="CI876" s="43"/>
      <c r="CJ876" s="43"/>
      <c r="CK876" s="43"/>
      <c r="CL876" s="43"/>
      <c r="CM876" s="43"/>
      <c r="CN876" s="43"/>
      <c r="CO876" s="43"/>
      <c r="CP876" s="43"/>
      <c r="CQ876" s="43"/>
      <c r="CR876" s="43"/>
      <c r="CS876" s="43"/>
      <c r="CT876" s="43"/>
      <c r="CU876" s="43"/>
      <c r="CV876" s="43"/>
      <c r="CW876" s="43"/>
      <c r="CX876" s="43"/>
      <c r="CY876" s="43"/>
      <c r="CZ876" s="43"/>
      <c r="DA876" s="43"/>
      <c r="DC876" s="198"/>
      <c r="DD876" s="43"/>
      <c r="DE876" s="43"/>
      <c r="DF876" s="43"/>
      <c r="DG876" s="43"/>
      <c r="DH876" s="43"/>
      <c r="DI876" s="43"/>
      <c r="DJ876" s="43"/>
      <c r="DK876" s="43"/>
      <c r="DL876" s="43"/>
      <c r="DM876" s="43"/>
      <c r="DN876" s="43"/>
      <c r="DO876" s="43"/>
      <c r="DP876" s="43"/>
      <c r="DQ876" s="43"/>
      <c r="DR876" s="43"/>
      <c r="DS876" s="43"/>
      <c r="DT876" s="43"/>
      <c r="DU876" s="43"/>
      <c r="DV876" s="43"/>
      <c r="DW876" s="43"/>
      <c r="DX876" s="43"/>
      <c r="DY876" s="43"/>
      <c r="DZ876" s="43"/>
      <c r="EA876" s="43"/>
      <c r="EB876" s="43"/>
      <c r="EC876" s="43"/>
      <c r="ED876" s="43"/>
      <c r="EE876" s="43"/>
      <c r="EF876" s="43"/>
      <c r="EG876" s="43"/>
      <c r="EH876" s="43"/>
      <c r="EI876" s="43"/>
      <c r="EJ876" s="43"/>
      <c r="EK876" s="43"/>
      <c r="EL876" s="43"/>
      <c r="EM876" s="43"/>
      <c r="EN876" s="43"/>
      <c r="EO876" s="43"/>
      <c r="EP876" s="43"/>
      <c r="EQ876" s="43"/>
      <c r="ER876" s="43"/>
      <c r="ES876" s="43"/>
      <c r="ET876" s="43"/>
      <c r="EU876" s="43"/>
      <c r="EV876" s="43"/>
      <c r="EW876" s="43"/>
      <c r="EX876" s="43"/>
      <c r="EY876" s="43"/>
      <c r="EZ876" s="43"/>
      <c r="FA876" s="43"/>
      <c r="FB876" s="308"/>
      <c r="FC876" s="43"/>
      <c r="FD876" s="43"/>
      <c r="FE876" s="43"/>
      <c r="FF876" s="43"/>
      <c r="FG876" s="43"/>
      <c r="FH876" s="43"/>
      <c r="FI876" s="43"/>
      <c r="FJ876" s="43"/>
      <c r="FK876" s="43"/>
      <c r="FL876" s="43"/>
      <c r="FM876" s="43"/>
      <c r="FN876" s="43"/>
      <c r="FO876" s="43"/>
      <c r="FP876" s="43"/>
      <c r="FQ876" s="43"/>
      <c r="FR876" s="43"/>
      <c r="FS876" s="43"/>
      <c r="FT876" s="43"/>
      <c r="FU876" s="43"/>
      <c r="FV876" s="43"/>
      <c r="FW876" s="43"/>
      <c r="FX876" s="43"/>
      <c r="FY876" s="43"/>
      <c r="FZ876" s="43"/>
      <c r="GA876" s="43"/>
      <c r="GB876" s="43"/>
      <c r="GC876" s="43"/>
      <c r="GD876" s="43"/>
      <c r="GE876" s="43"/>
      <c r="GF876" s="43"/>
      <c r="GG876" s="43"/>
      <c r="GH876" s="43"/>
      <c r="GI876" s="43"/>
      <c r="GJ876" s="43"/>
      <c r="GK876" s="43"/>
      <c r="GL876" s="43"/>
      <c r="GM876" s="43"/>
      <c r="GN876" s="43"/>
      <c r="GO876" s="43"/>
      <c r="GP876" s="43"/>
      <c r="GQ876" s="43"/>
      <c r="GR876" s="43"/>
      <c r="GS876" s="43"/>
      <c r="GT876" s="43"/>
      <c r="GU876" s="43"/>
      <c r="GV876" s="43"/>
      <c r="GW876" s="43"/>
      <c r="GX876" s="43"/>
      <c r="GY876" s="43"/>
      <c r="GZ876" s="43"/>
      <c r="HA876" s="43"/>
      <c r="HB876" s="43"/>
    </row>
    <row r="877" spans="1:210" x14ac:dyDescent="0.6">
      <c r="A877" s="327">
        <v>4</v>
      </c>
      <c r="B877" s="198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  <c r="AH877" s="43"/>
      <c r="AI877" s="43"/>
      <c r="AJ877" s="43"/>
      <c r="AK877" s="43"/>
      <c r="AL877" s="43"/>
      <c r="AM877" s="43"/>
      <c r="AN877" s="43"/>
      <c r="AO877" s="43"/>
      <c r="AP877" s="43"/>
      <c r="AQ877" s="43"/>
      <c r="AR877" s="43"/>
      <c r="AS877" s="43"/>
      <c r="AT877" s="43"/>
      <c r="AU877" s="43"/>
      <c r="AV877" s="43"/>
      <c r="AW877" s="43"/>
      <c r="AX877" s="43"/>
      <c r="AY877" s="43"/>
      <c r="AZ877" s="43"/>
      <c r="BA877" s="308"/>
      <c r="BB877" s="43"/>
      <c r="BC877" s="43"/>
      <c r="BD877" s="43"/>
      <c r="BE877" s="43"/>
      <c r="BF877" s="43"/>
      <c r="BG877" s="43"/>
      <c r="BH877" s="43"/>
      <c r="BI877" s="43"/>
      <c r="BJ877" s="43"/>
      <c r="BK877" s="43"/>
      <c r="BL877" s="43"/>
      <c r="BM877" s="43"/>
      <c r="BN877" s="43"/>
      <c r="BO877" s="43"/>
      <c r="BP877" s="43"/>
      <c r="BQ877" s="43"/>
      <c r="BR877" s="43"/>
      <c r="BS877" s="43"/>
      <c r="BT877" s="43"/>
      <c r="BU877" s="43"/>
      <c r="BV877" s="43"/>
      <c r="BW877" s="43"/>
      <c r="BX877" s="43"/>
      <c r="BY877" s="43"/>
      <c r="BZ877" s="43"/>
      <c r="CA877" s="43"/>
      <c r="CB877" s="43"/>
      <c r="CC877" s="43"/>
      <c r="CD877" s="43"/>
      <c r="CE877" s="43"/>
      <c r="CF877" s="43"/>
      <c r="CG877" s="43"/>
      <c r="CH877" s="43"/>
      <c r="CI877" s="43"/>
      <c r="CJ877" s="43"/>
      <c r="CK877" s="43"/>
      <c r="CL877" s="43"/>
      <c r="CM877" s="43"/>
      <c r="CN877" s="43"/>
      <c r="CO877" s="43"/>
      <c r="CP877" s="43"/>
      <c r="CQ877" s="43"/>
      <c r="CR877" s="43"/>
      <c r="CS877" s="43"/>
      <c r="CT877" s="43"/>
      <c r="CU877" s="43"/>
      <c r="CV877" s="43"/>
      <c r="CW877" s="43"/>
      <c r="CX877" s="43"/>
      <c r="CY877" s="43"/>
      <c r="CZ877" s="43"/>
      <c r="DA877" s="43"/>
      <c r="DC877" s="198"/>
      <c r="DD877" s="43"/>
      <c r="DE877" s="43"/>
      <c r="DF877" s="43"/>
      <c r="DG877" s="43"/>
      <c r="DH877" s="43"/>
      <c r="DI877" s="43"/>
      <c r="DJ877" s="43"/>
      <c r="DK877" s="43"/>
      <c r="DL877" s="43"/>
      <c r="DM877" s="43"/>
      <c r="DN877" s="43"/>
      <c r="DO877" s="43"/>
      <c r="DP877" s="43"/>
      <c r="DQ877" s="43"/>
      <c r="DR877" s="43"/>
      <c r="DS877" s="43"/>
      <c r="DT877" s="43"/>
      <c r="DU877" s="43"/>
      <c r="DV877" s="43"/>
      <c r="DW877" s="43"/>
      <c r="DX877" s="43"/>
      <c r="DY877" s="43"/>
      <c r="DZ877" s="43"/>
      <c r="EA877" s="43"/>
      <c r="EB877" s="43"/>
      <c r="EC877" s="43"/>
      <c r="ED877" s="43"/>
      <c r="EE877" s="43"/>
      <c r="EF877" s="43"/>
      <c r="EG877" s="43"/>
      <c r="EH877" s="43"/>
      <c r="EI877" s="43"/>
      <c r="EJ877" s="43"/>
      <c r="EK877" s="43"/>
      <c r="EL877" s="43"/>
      <c r="EM877" s="43"/>
      <c r="EN877" s="43"/>
      <c r="EO877" s="43"/>
      <c r="EP877" s="43"/>
      <c r="EQ877" s="43"/>
      <c r="ER877" s="43"/>
      <c r="ES877" s="43"/>
      <c r="ET877" s="43"/>
      <c r="EU877" s="43"/>
      <c r="EV877" s="43"/>
      <c r="EW877" s="43"/>
      <c r="EX877" s="43"/>
      <c r="EY877" s="43"/>
      <c r="EZ877" s="43"/>
      <c r="FA877" s="43"/>
      <c r="FB877" s="308"/>
      <c r="FC877" s="43"/>
      <c r="FD877" s="43"/>
      <c r="FE877" s="43"/>
      <c r="FF877" s="43"/>
      <c r="FG877" s="43"/>
      <c r="FH877" s="43"/>
      <c r="FI877" s="43"/>
      <c r="FJ877" s="43"/>
      <c r="FK877" s="43"/>
      <c r="FL877" s="43"/>
      <c r="FM877" s="43"/>
      <c r="FN877" s="43"/>
      <c r="FO877" s="43"/>
      <c r="FP877" s="43"/>
      <c r="FQ877" s="43"/>
      <c r="FR877" s="43"/>
      <c r="FS877" s="43"/>
      <c r="FT877" s="43"/>
      <c r="FU877" s="43"/>
      <c r="FV877" s="43"/>
      <c r="FW877" s="43"/>
      <c r="FX877" s="43"/>
      <c r="FY877" s="43"/>
      <c r="FZ877" s="43"/>
      <c r="GA877" s="43"/>
      <c r="GB877" s="43"/>
      <c r="GC877" s="43"/>
      <c r="GD877" s="43"/>
      <c r="GE877" s="43"/>
      <c r="GF877" s="43"/>
      <c r="GG877" s="43"/>
      <c r="GH877" s="43"/>
      <c r="GI877" s="43"/>
      <c r="GJ877" s="43"/>
      <c r="GK877" s="43"/>
      <c r="GL877" s="43"/>
      <c r="GM877" s="43"/>
      <c r="GN877" s="43"/>
      <c r="GO877" s="43"/>
      <c r="GP877" s="43"/>
      <c r="GQ877" s="43"/>
      <c r="GR877" s="43"/>
      <c r="GS877" s="43"/>
      <c r="GT877" s="43"/>
      <c r="GU877" s="43"/>
      <c r="GV877" s="43"/>
      <c r="GW877" s="43"/>
      <c r="GX877" s="43"/>
      <c r="GY877" s="43"/>
      <c r="GZ877" s="43"/>
      <c r="HA877" s="43"/>
      <c r="HB877" s="43"/>
    </row>
    <row r="878" spans="1:210" x14ac:dyDescent="0.6">
      <c r="A878" s="327">
        <v>5</v>
      </c>
      <c r="B878" s="198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  <c r="AH878" s="43"/>
      <c r="AI878" s="43"/>
      <c r="AJ878" s="43"/>
      <c r="AK878" s="43"/>
      <c r="AL878" s="43"/>
      <c r="AM878" s="43"/>
      <c r="AN878" s="43"/>
      <c r="AO878" s="43"/>
      <c r="AP878" s="43"/>
      <c r="AQ878" s="43"/>
      <c r="AR878" s="43"/>
      <c r="AS878" s="43"/>
      <c r="AT878" s="43"/>
      <c r="AU878" s="43"/>
      <c r="AV878" s="43"/>
      <c r="AW878" s="43"/>
      <c r="AX878" s="43"/>
      <c r="AY878" s="43"/>
      <c r="AZ878" s="43"/>
      <c r="BA878" s="308"/>
      <c r="BB878" s="43"/>
      <c r="BC878" s="43"/>
      <c r="BD878" s="43"/>
      <c r="BE878" s="43"/>
      <c r="BF878" s="43"/>
      <c r="BG878" s="43"/>
      <c r="BH878" s="43"/>
      <c r="BI878" s="43"/>
      <c r="BJ878" s="43"/>
      <c r="BK878" s="43"/>
      <c r="BL878" s="43"/>
      <c r="BM878" s="43"/>
      <c r="BN878" s="43"/>
      <c r="BO878" s="43"/>
      <c r="BP878" s="43"/>
      <c r="BQ878" s="43"/>
      <c r="BR878" s="43"/>
      <c r="BS878" s="43"/>
      <c r="BT878" s="43"/>
      <c r="BU878" s="43"/>
      <c r="BV878" s="43"/>
      <c r="BW878" s="43"/>
      <c r="BX878" s="43"/>
      <c r="BY878" s="43"/>
      <c r="BZ878" s="43"/>
      <c r="CA878" s="43"/>
      <c r="CB878" s="43"/>
      <c r="CC878" s="43"/>
      <c r="CD878" s="43"/>
      <c r="CE878" s="43"/>
      <c r="CF878" s="43"/>
      <c r="CG878" s="43"/>
      <c r="CH878" s="43"/>
      <c r="CI878" s="43"/>
      <c r="CJ878" s="43"/>
      <c r="CK878" s="43"/>
      <c r="CL878" s="43"/>
      <c r="CM878" s="43"/>
      <c r="CN878" s="43"/>
      <c r="CO878" s="43"/>
      <c r="CP878" s="43"/>
      <c r="CQ878" s="43"/>
      <c r="CR878" s="43"/>
      <c r="CS878" s="43"/>
      <c r="CT878" s="43"/>
      <c r="CU878" s="43"/>
      <c r="CV878" s="43"/>
      <c r="CW878" s="43"/>
      <c r="CX878" s="43"/>
      <c r="CY878" s="43"/>
      <c r="CZ878" s="43"/>
      <c r="DA878" s="43"/>
      <c r="DC878" s="198"/>
      <c r="DD878" s="43"/>
      <c r="DE878" s="43"/>
      <c r="DF878" s="43"/>
      <c r="DG878" s="43"/>
      <c r="DH878" s="43"/>
      <c r="DI878" s="43"/>
      <c r="DJ878" s="43"/>
      <c r="DK878" s="43"/>
      <c r="DL878" s="43"/>
      <c r="DM878" s="43"/>
      <c r="DN878" s="43"/>
      <c r="DO878" s="43"/>
      <c r="DP878" s="43"/>
      <c r="DQ878" s="43"/>
      <c r="DR878" s="43"/>
      <c r="DS878" s="43"/>
      <c r="DT878" s="43"/>
      <c r="DU878" s="43"/>
      <c r="DV878" s="43"/>
      <c r="DW878" s="43"/>
      <c r="DX878" s="43"/>
      <c r="DY878" s="43"/>
      <c r="DZ878" s="43"/>
      <c r="EA878" s="43"/>
      <c r="EB878" s="43"/>
      <c r="EC878" s="43"/>
      <c r="ED878" s="43"/>
      <c r="EE878" s="43"/>
      <c r="EF878" s="43"/>
      <c r="EG878" s="43"/>
      <c r="EH878" s="43"/>
      <c r="EI878" s="43"/>
      <c r="EJ878" s="43"/>
      <c r="EK878" s="43"/>
      <c r="EL878" s="43"/>
      <c r="EM878" s="43"/>
      <c r="EN878" s="43"/>
      <c r="EO878" s="43"/>
      <c r="EP878" s="43"/>
      <c r="EQ878" s="43"/>
      <c r="ER878" s="43"/>
      <c r="ES878" s="43"/>
      <c r="ET878" s="43"/>
      <c r="EU878" s="43"/>
      <c r="EV878" s="43"/>
      <c r="EW878" s="43"/>
      <c r="EX878" s="43"/>
      <c r="EY878" s="43"/>
      <c r="EZ878" s="43"/>
      <c r="FA878" s="43"/>
      <c r="FB878" s="308"/>
      <c r="FC878" s="43"/>
      <c r="FD878" s="43"/>
      <c r="FE878" s="43"/>
      <c r="FF878" s="43"/>
      <c r="FG878" s="43"/>
      <c r="FH878" s="43"/>
      <c r="FI878" s="43"/>
      <c r="FJ878" s="43"/>
      <c r="FK878" s="43"/>
      <c r="FL878" s="43"/>
      <c r="FM878" s="43"/>
      <c r="FN878" s="43"/>
      <c r="FO878" s="43"/>
      <c r="FP878" s="43"/>
      <c r="FQ878" s="43"/>
      <c r="FR878" s="43"/>
      <c r="FS878" s="43"/>
      <c r="FT878" s="43"/>
      <c r="FU878" s="43"/>
      <c r="FV878" s="43"/>
      <c r="FW878" s="43"/>
      <c r="FX878" s="43"/>
      <c r="FY878" s="43"/>
      <c r="FZ878" s="43"/>
      <c r="GA878" s="43"/>
      <c r="GB878" s="43"/>
      <c r="GC878" s="43"/>
      <c r="GD878" s="43"/>
      <c r="GE878" s="43"/>
      <c r="GF878" s="43"/>
      <c r="GG878" s="43"/>
      <c r="GH878" s="43"/>
      <c r="GI878" s="43"/>
      <c r="GJ878" s="43"/>
      <c r="GK878" s="43"/>
      <c r="GL878" s="43"/>
      <c r="GM878" s="43"/>
      <c r="GN878" s="43"/>
      <c r="GO878" s="43"/>
      <c r="GP878" s="43"/>
      <c r="GQ878" s="43"/>
      <c r="GR878" s="43"/>
      <c r="GS878" s="43"/>
      <c r="GT878" s="43"/>
      <c r="GU878" s="43"/>
      <c r="GV878" s="43"/>
      <c r="GW878" s="43"/>
      <c r="GX878" s="43"/>
      <c r="GY878" s="43"/>
      <c r="GZ878" s="43"/>
      <c r="HA878" s="43"/>
      <c r="HB878" s="43"/>
    </row>
    <row r="879" spans="1:210" x14ac:dyDescent="0.6">
      <c r="A879" s="327">
        <v>6</v>
      </c>
      <c r="B879" s="198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  <c r="AH879" s="43"/>
      <c r="AI879" s="43"/>
      <c r="AJ879" s="43"/>
      <c r="AK879" s="43"/>
      <c r="AL879" s="43"/>
      <c r="AM879" s="43"/>
      <c r="AN879" s="43"/>
      <c r="AO879" s="43"/>
      <c r="AP879" s="43"/>
      <c r="AQ879" s="43"/>
      <c r="AR879" s="43"/>
      <c r="AS879" s="43"/>
      <c r="AT879" s="43"/>
      <c r="AU879" s="43"/>
      <c r="AV879" s="43"/>
      <c r="AW879" s="43"/>
      <c r="AX879" s="43"/>
      <c r="AY879" s="43"/>
      <c r="AZ879" s="43"/>
      <c r="BA879" s="308"/>
      <c r="BB879" s="43"/>
      <c r="BC879" s="43"/>
      <c r="BD879" s="43"/>
      <c r="BE879" s="43"/>
      <c r="BF879" s="43"/>
      <c r="BG879" s="43"/>
      <c r="BH879" s="43"/>
      <c r="BI879" s="43"/>
      <c r="BJ879" s="43"/>
      <c r="BK879" s="43"/>
      <c r="BL879" s="43"/>
      <c r="BM879" s="43"/>
      <c r="BN879" s="43"/>
      <c r="BO879" s="43"/>
      <c r="BP879" s="43"/>
      <c r="BQ879" s="43"/>
      <c r="BR879" s="43"/>
      <c r="BS879" s="43"/>
      <c r="BT879" s="43"/>
      <c r="BU879" s="43"/>
      <c r="BV879" s="43"/>
      <c r="BW879" s="43"/>
      <c r="BX879" s="43"/>
      <c r="BY879" s="43"/>
      <c r="BZ879" s="43"/>
      <c r="CA879" s="43"/>
      <c r="CB879" s="43"/>
      <c r="CC879" s="43"/>
      <c r="CD879" s="43"/>
      <c r="CE879" s="43"/>
      <c r="CF879" s="43"/>
      <c r="CG879" s="43"/>
      <c r="CH879" s="43"/>
      <c r="CI879" s="43"/>
      <c r="CJ879" s="43"/>
      <c r="CK879" s="43"/>
      <c r="CL879" s="43"/>
      <c r="CM879" s="43"/>
      <c r="CN879" s="43"/>
      <c r="CO879" s="43"/>
      <c r="CP879" s="43"/>
      <c r="CQ879" s="43"/>
      <c r="CR879" s="43"/>
      <c r="CS879" s="43"/>
      <c r="CT879" s="43"/>
      <c r="CU879" s="43"/>
      <c r="CV879" s="43"/>
      <c r="CW879" s="43"/>
      <c r="CX879" s="43"/>
      <c r="CY879" s="43"/>
      <c r="CZ879" s="43"/>
      <c r="DA879" s="43"/>
      <c r="DC879" s="198"/>
      <c r="DD879" s="43"/>
      <c r="DE879" s="43"/>
      <c r="DF879" s="43"/>
      <c r="DG879" s="43"/>
      <c r="DH879" s="43"/>
      <c r="DI879" s="43"/>
      <c r="DJ879" s="43"/>
      <c r="DK879" s="43"/>
      <c r="DL879" s="43"/>
      <c r="DM879" s="43"/>
      <c r="DN879" s="43"/>
      <c r="DO879" s="43"/>
      <c r="DP879" s="43"/>
      <c r="DQ879" s="43"/>
      <c r="DR879" s="43"/>
      <c r="DS879" s="43"/>
      <c r="DT879" s="43"/>
      <c r="DU879" s="43"/>
      <c r="DV879" s="43"/>
      <c r="DW879" s="43"/>
      <c r="DX879" s="43"/>
      <c r="DY879" s="43"/>
      <c r="DZ879" s="43"/>
      <c r="EA879" s="43"/>
      <c r="EB879" s="43"/>
      <c r="EC879" s="43"/>
      <c r="ED879" s="43"/>
      <c r="EE879" s="43"/>
      <c r="EF879" s="43"/>
      <c r="EG879" s="43"/>
      <c r="EH879" s="43"/>
      <c r="EI879" s="43"/>
      <c r="EJ879" s="43"/>
      <c r="EK879" s="43"/>
      <c r="EL879" s="43"/>
      <c r="EM879" s="43"/>
      <c r="EN879" s="43"/>
      <c r="EO879" s="43"/>
      <c r="EP879" s="43"/>
      <c r="EQ879" s="43"/>
      <c r="ER879" s="43"/>
      <c r="ES879" s="43"/>
      <c r="ET879" s="43"/>
      <c r="EU879" s="43"/>
      <c r="EV879" s="43"/>
      <c r="EW879" s="43"/>
      <c r="EX879" s="43"/>
      <c r="EY879" s="43"/>
      <c r="EZ879" s="43"/>
      <c r="FA879" s="43"/>
      <c r="FB879" s="308"/>
      <c r="FC879" s="43"/>
      <c r="FD879" s="43"/>
      <c r="FE879" s="43"/>
      <c r="FF879" s="43"/>
      <c r="FG879" s="43"/>
      <c r="FH879" s="43"/>
      <c r="FI879" s="43"/>
      <c r="FJ879" s="43"/>
      <c r="FK879" s="43"/>
      <c r="FL879" s="43"/>
      <c r="FM879" s="43"/>
      <c r="FN879" s="43"/>
      <c r="FO879" s="43"/>
      <c r="FP879" s="43"/>
      <c r="FQ879" s="43"/>
      <c r="FR879" s="43"/>
      <c r="FS879" s="43"/>
      <c r="FT879" s="43"/>
      <c r="FU879" s="43"/>
      <c r="FV879" s="43"/>
      <c r="FW879" s="43"/>
      <c r="FX879" s="43"/>
      <c r="FY879" s="43"/>
      <c r="FZ879" s="43"/>
      <c r="GA879" s="43"/>
      <c r="GB879" s="43"/>
      <c r="GC879" s="43"/>
      <c r="GD879" s="43"/>
      <c r="GE879" s="43"/>
      <c r="GF879" s="43"/>
      <c r="GG879" s="43"/>
      <c r="GH879" s="43"/>
      <c r="GI879" s="43"/>
      <c r="GJ879" s="43"/>
      <c r="GK879" s="43"/>
      <c r="GL879" s="43"/>
      <c r="GM879" s="43"/>
      <c r="GN879" s="43"/>
      <c r="GO879" s="43"/>
      <c r="GP879" s="43"/>
      <c r="GQ879" s="43"/>
      <c r="GR879" s="43"/>
      <c r="GS879" s="43"/>
      <c r="GT879" s="43"/>
      <c r="GU879" s="43"/>
      <c r="GV879" s="43"/>
      <c r="GW879" s="43"/>
      <c r="GX879" s="43"/>
      <c r="GY879" s="43"/>
      <c r="GZ879" s="43"/>
      <c r="HA879" s="43"/>
      <c r="HB879" s="43"/>
    </row>
    <row r="880" spans="1:210" x14ac:dyDescent="0.6">
      <c r="A880" s="327">
        <v>7</v>
      </c>
      <c r="B880" s="198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  <c r="AH880" s="43"/>
      <c r="AI880" s="43"/>
      <c r="AJ880" s="43"/>
      <c r="AK880" s="43"/>
      <c r="AL880" s="43"/>
      <c r="AM880" s="43"/>
      <c r="AN880" s="43"/>
      <c r="AO880" s="43"/>
      <c r="AP880" s="43"/>
      <c r="AQ880" s="43"/>
      <c r="AR880" s="43"/>
      <c r="AS880" s="43"/>
      <c r="AT880" s="43"/>
      <c r="AU880" s="43"/>
      <c r="AV880" s="43"/>
      <c r="AW880" s="43"/>
      <c r="AX880" s="43"/>
      <c r="AY880" s="43"/>
      <c r="AZ880" s="43"/>
      <c r="BA880" s="308"/>
      <c r="BB880" s="43"/>
      <c r="BC880" s="43"/>
      <c r="BD880" s="43"/>
      <c r="BE880" s="43"/>
      <c r="BF880" s="43"/>
      <c r="BG880" s="43"/>
      <c r="BH880" s="43"/>
      <c r="BI880" s="43"/>
      <c r="BJ880" s="43"/>
      <c r="BK880" s="43"/>
      <c r="BL880" s="43"/>
      <c r="BM880" s="43"/>
      <c r="BN880" s="43"/>
      <c r="BO880" s="43"/>
      <c r="BP880" s="43"/>
      <c r="BQ880" s="43"/>
      <c r="BR880" s="43"/>
      <c r="BS880" s="43"/>
      <c r="BT880" s="43"/>
      <c r="BU880" s="43"/>
      <c r="BV880" s="43"/>
      <c r="BW880" s="43"/>
      <c r="BX880" s="43"/>
      <c r="BY880" s="43"/>
      <c r="BZ880" s="43"/>
      <c r="CA880" s="43"/>
      <c r="CB880" s="43"/>
      <c r="CC880" s="43"/>
      <c r="CD880" s="43"/>
      <c r="CE880" s="43"/>
      <c r="CF880" s="43"/>
      <c r="CG880" s="43"/>
      <c r="CH880" s="43"/>
      <c r="CI880" s="43"/>
      <c r="CJ880" s="43"/>
      <c r="CK880" s="43"/>
      <c r="CL880" s="43"/>
      <c r="CM880" s="43"/>
      <c r="CN880" s="43"/>
      <c r="CO880" s="43"/>
      <c r="CP880" s="43"/>
      <c r="CQ880" s="43"/>
      <c r="CR880" s="43"/>
      <c r="CS880" s="43"/>
      <c r="CT880" s="43"/>
      <c r="CU880" s="43"/>
      <c r="CV880" s="43"/>
      <c r="CW880" s="43"/>
      <c r="CX880" s="43"/>
      <c r="CY880" s="43"/>
      <c r="CZ880" s="43"/>
      <c r="DA880" s="43"/>
      <c r="DC880" s="198"/>
      <c r="DD880" s="43"/>
      <c r="DE880" s="43"/>
      <c r="DF880" s="43"/>
      <c r="DG880" s="43"/>
      <c r="DH880" s="43"/>
      <c r="DI880" s="43"/>
      <c r="DJ880" s="43"/>
      <c r="DK880" s="43"/>
      <c r="DL880" s="43"/>
      <c r="DM880" s="43"/>
      <c r="DN880" s="43"/>
      <c r="DO880" s="43"/>
      <c r="DP880" s="43"/>
      <c r="DQ880" s="43"/>
      <c r="DR880" s="43"/>
      <c r="DS880" s="43"/>
      <c r="DT880" s="43"/>
      <c r="DU880" s="43"/>
      <c r="DV880" s="43"/>
      <c r="DW880" s="43"/>
      <c r="DX880" s="43"/>
      <c r="DY880" s="43"/>
      <c r="DZ880" s="43"/>
      <c r="EA880" s="43"/>
      <c r="EB880" s="43"/>
      <c r="EC880" s="43"/>
      <c r="ED880" s="43"/>
      <c r="EE880" s="43"/>
      <c r="EF880" s="43"/>
      <c r="EG880" s="43"/>
      <c r="EH880" s="43"/>
      <c r="EI880" s="43"/>
      <c r="EJ880" s="43"/>
      <c r="EK880" s="43"/>
      <c r="EL880" s="43"/>
      <c r="EM880" s="43"/>
      <c r="EN880" s="43"/>
      <c r="EO880" s="43"/>
      <c r="EP880" s="43"/>
      <c r="EQ880" s="43"/>
      <c r="ER880" s="43"/>
      <c r="ES880" s="43"/>
      <c r="ET880" s="43"/>
      <c r="EU880" s="43"/>
      <c r="EV880" s="43"/>
      <c r="EW880" s="43"/>
      <c r="EX880" s="43"/>
      <c r="EY880" s="43"/>
      <c r="EZ880" s="43"/>
      <c r="FA880" s="43"/>
      <c r="FB880" s="308"/>
      <c r="FC880" s="43"/>
      <c r="FD880" s="43"/>
      <c r="FE880" s="43"/>
      <c r="FF880" s="43"/>
      <c r="FG880" s="43"/>
      <c r="FH880" s="43"/>
      <c r="FI880" s="43"/>
      <c r="FJ880" s="43"/>
      <c r="FK880" s="43"/>
      <c r="FL880" s="43"/>
      <c r="FM880" s="43"/>
      <c r="FN880" s="43"/>
      <c r="FO880" s="43"/>
      <c r="FP880" s="43"/>
      <c r="FQ880" s="43"/>
      <c r="FR880" s="43"/>
      <c r="FS880" s="43"/>
      <c r="FT880" s="43"/>
      <c r="FU880" s="43"/>
      <c r="FV880" s="43"/>
      <c r="FW880" s="43"/>
      <c r="FX880" s="43"/>
      <c r="FY880" s="43"/>
      <c r="FZ880" s="43"/>
      <c r="GA880" s="43"/>
      <c r="GB880" s="43"/>
      <c r="GC880" s="43"/>
      <c r="GD880" s="43"/>
      <c r="GE880" s="43"/>
      <c r="GF880" s="43"/>
      <c r="GG880" s="43"/>
      <c r="GH880" s="43"/>
      <c r="GI880" s="43"/>
      <c r="GJ880" s="43"/>
      <c r="GK880" s="43"/>
      <c r="GL880" s="43"/>
      <c r="GM880" s="43"/>
      <c r="GN880" s="43"/>
      <c r="GO880" s="43"/>
      <c r="GP880" s="43"/>
      <c r="GQ880" s="43"/>
      <c r="GR880" s="43"/>
      <c r="GS880" s="43"/>
      <c r="GT880" s="43"/>
      <c r="GU880" s="43"/>
      <c r="GV880" s="43"/>
      <c r="GW880" s="43"/>
      <c r="GX880" s="43"/>
      <c r="GY880" s="43"/>
      <c r="GZ880" s="43"/>
      <c r="HA880" s="43"/>
      <c r="HB880" s="43"/>
    </row>
    <row r="881" spans="1:210" x14ac:dyDescent="0.6">
      <c r="A881" s="327">
        <v>8</v>
      </c>
      <c r="B881" s="198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  <c r="AH881" s="43"/>
      <c r="AI881" s="43"/>
      <c r="AJ881" s="43"/>
      <c r="AK881" s="43"/>
      <c r="AL881" s="43"/>
      <c r="AM881" s="43"/>
      <c r="AN881" s="43"/>
      <c r="AO881" s="43"/>
      <c r="AP881" s="43"/>
      <c r="AQ881" s="43"/>
      <c r="AR881" s="43"/>
      <c r="AS881" s="43"/>
      <c r="AT881" s="43"/>
      <c r="AU881" s="43"/>
      <c r="AV881" s="43"/>
      <c r="AW881" s="43"/>
      <c r="AX881" s="43"/>
      <c r="AY881" s="43"/>
      <c r="AZ881" s="43"/>
      <c r="BA881" s="308"/>
      <c r="BB881" s="43"/>
      <c r="BC881" s="43"/>
      <c r="BD881" s="43"/>
      <c r="BE881" s="43"/>
      <c r="BF881" s="43"/>
      <c r="BG881" s="43"/>
      <c r="BH881" s="43"/>
      <c r="BI881" s="43"/>
      <c r="BJ881" s="43"/>
      <c r="BK881" s="43"/>
      <c r="BL881" s="43"/>
      <c r="BM881" s="43"/>
      <c r="BN881" s="43"/>
      <c r="BO881" s="43"/>
      <c r="BP881" s="43"/>
      <c r="BQ881" s="43"/>
      <c r="BR881" s="43"/>
      <c r="BS881" s="43"/>
      <c r="BT881" s="43"/>
      <c r="BU881" s="43"/>
      <c r="BV881" s="43"/>
      <c r="BW881" s="43"/>
      <c r="BX881" s="43"/>
      <c r="BY881" s="43"/>
      <c r="BZ881" s="43"/>
      <c r="CA881" s="43"/>
      <c r="CB881" s="43"/>
      <c r="CC881" s="43"/>
      <c r="CD881" s="43"/>
      <c r="CE881" s="43"/>
      <c r="CF881" s="43"/>
      <c r="CG881" s="43"/>
      <c r="CH881" s="43"/>
      <c r="CI881" s="43"/>
      <c r="CJ881" s="43"/>
      <c r="CK881" s="43"/>
      <c r="CL881" s="43"/>
      <c r="CM881" s="43"/>
      <c r="CN881" s="43"/>
      <c r="CO881" s="43"/>
      <c r="CP881" s="43"/>
      <c r="CQ881" s="43"/>
      <c r="CR881" s="43"/>
      <c r="CS881" s="43"/>
      <c r="CT881" s="43"/>
      <c r="CU881" s="43"/>
      <c r="CV881" s="43"/>
      <c r="CW881" s="43"/>
      <c r="CX881" s="43"/>
      <c r="CY881" s="43"/>
      <c r="CZ881" s="43"/>
      <c r="DA881" s="43"/>
      <c r="DC881" s="198"/>
      <c r="DD881" s="43"/>
      <c r="DE881" s="43"/>
      <c r="DF881" s="43"/>
      <c r="DG881" s="43"/>
      <c r="DH881" s="43"/>
      <c r="DI881" s="43"/>
      <c r="DJ881" s="43"/>
      <c r="DK881" s="43"/>
      <c r="DL881" s="43"/>
      <c r="DM881" s="43"/>
      <c r="DN881" s="43"/>
      <c r="DO881" s="43"/>
      <c r="DP881" s="43"/>
      <c r="DQ881" s="43"/>
      <c r="DR881" s="43"/>
      <c r="DS881" s="43"/>
      <c r="DT881" s="43"/>
      <c r="DU881" s="43"/>
      <c r="DV881" s="43"/>
      <c r="DW881" s="43"/>
      <c r="DX881" s="43"/>
      <c r="DY881" s="43"/>
      <c r="DZ881" s="43"/>
      <c r="EA881" s="43"/>
      <c r="EB881" s="43"/>
      <c r="EC881" s="43"/>
      <c r="ED881" s="43"/>
      <c r="EE881" s="43"/>
      <c r="EF881" s="43"/>
      <c r="EG881" s="43"/>
      <c r="EH881" s="43"/>
      <c r="EI881" s="43"/>
      <c r="EJ881" s="43"/>
      <c r="EK881" s="43"/>
      <c r="EL881" s="43"/>
      <c r="EM881" s="43"/>
      <c r="EN881" s="43"/>
      <c r="EO881" s="43"/>
      <c r="EP881" s="43"/>
      <c r="EQ881" s="43"/>
      <c r="ER881" s="43"/>
      <c r="ES881" s="43"/>
      <c r="ET881" s="43"/>
      <c r="EU881" s="43"/>
      <c r="EV881" s="43"/>
      <c r="EW881" s="43"/>
      <c r="EX881" s="43"/>
      <c r="EY881" s="43"/>
      <c r="EZ881" s="43"/>
      <c r="FA881" s="43"/>
      <c r="FB881" s="308"/>
      <c r="FC881" s="43"/>
      <c r="FD881" s="43"/>
      <c r="FE881" s="43"/>
      <c r="FF881" s="43"/>
      <c r="FG881" s="43"/>
      <c r="FH881" s="43"/>
      <c r="FI881" s="43"/>
      <c r="FJ881" s="43"/>
      <c r="FK881" s="43"/>
      <c r="FL881" s="43"/>
      <c r="FM881" s="43"/>
      <c r="FN881" s="43"/>
      <c r="FO881" s="43"/>
      <c r="FP881" s="43"/>
      <c r="FQ881" s="43"/>
      <c r="FR881" s="43"/>
      <c r="FS881" s="43"/>
      <c r="FT881" s="43"/>
      <c r="FU881" s="43"/>
      <c r="FV881" s="43"/>
      <c r="FW881" s="43"/>
      <c r="FX881" s="43"/>
      <c r="FY881" s="43"/>
      <c r="FZ881" s="43"/>
      <c r="GA881" s="43"/>
      <c r="GB881" s="43"/>
      <c r="GC881" s="43"/>
      <c r="GD881" s="43"/>
      <c r="GE881" s="43"/>
      <c r="GF881" s="43"/>
      <c r="GG881" s="43"/>
      <c r="GH881" s="43"/>
      <c r="GI881" s="43"/>
      <c r="GJ881" s="43"/>
      <c r="GK881" s="43"/>
      <c r="GL881" s="43"/>
      <c r="GM881" s="43"/>
      <c r="GN881" s="43"/>
      <c r="GO881" s="43"/>
      <c r="GP881" s="43"/>
      <c r="GQ881" s="43"/>
      <c r="GR881" s="43"/>
      <c r="GS881" s="43"/>
      <c r="GT881" s="43"/>
      <c r="GU881" s="43"/>
      <c r="GV881" s="43"/>
      <c r="GW881" s="43"/>
      <c r="GX881" s="43"/>
      <c r="GY881" s="43"/>
      <c r="GZ881" s="43"/>
      <c r="HA881" s="43"/>
      <c r="HB881" s="43"/>
    </row>
    <row r="882" spans="1:210" x14ac:dyDescent="0.6">
      <c r="A882" s="327">
        <v>9</v>
      </c>
      <c r="B882" s="198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  <c r="AH882" s="43"/>
      <c r="AI882" s="43"/>
      <c r="AJ882" s="43"/>
      <c r="AK882" s="43"/>
      <c r="AL882" s="43"/>
      <c r="AM882" s="43"/>
      <c r="AN882" s="43"/>
      <c r="AO882" s="43"/>
      <c r="AP882" s="43"/>
      <c r="AQ882" s="43"/>
      <c r="AR882" s="43"/>
      <c r="AS882" s="43"/>
      <c r="AT882" s="43"/>
      <c r="AU882" s="43"/>
      <c r="AV882" s="43"/>
      <c r="AW882" s="43"/>
      <c r="AX882" s="43"/>
      <c r="AY882" s="43"/>
      <c r="AZ882" s="43"/>
      <c r="BA882" s="308"/>
      <c r="BB882" s="43"/>
      <c r="BC882" s="43"/>
      <c r="BD882" s="43"/>
      <c r="BE882" s="43"/>
      <c r="BF882" s="43"/>
      <c r="BG882" s="43"/>
      <c r="BH882" s="43"/>
      <c r="BI882" s="43"/>
      <c r="BJ882" s="43"/>
      <c r="BK882" s="43"/>
      <c r="BL882" s="43"/>
      <c r="BM882" s="43"/>
      <c r="BN882" s="43"/>
      <c r="BO882" s="43"/>
      <c r="BP882" s="43"/>
      <c r="BQ882" s="43"/>
      <c r="BR882" s="43"/>
      <c r="BS882" s="43"/>
      <c r="BT882" s="43"/>
      <c r="BU882" s="43"/>
      <c r="BV882" s="43"/>
      <c r="BW882" s="43"/>
      <c r="BX882" s="43"/>
      <c r="BY882" s="43"/>
      <c r="BZ882" s="43"/>
      <c r="CA882" s="43"/>
      <c r="CB882" s="43"/>
      <c r="CC882" s="43"/>
      <c r="CD882" s="43"/>
      <c r="CE882" s="43"/>
      <c r="CF882" s="43"/>
      <c r="CG882" s="43"/>
      <c r="CH882" s="43"/>
      <c r="CI882" s="43"/>
      <c r="CJ882" s="43"/>
      <c r="CK882" s="43"/>
      <c r="CL882" s="43"/>
      <c r="CM882" s="43"/>
      <c r="CN882" s="43"/>
      <c r="CO882" s="43"/>
      <c r="CP882" s="43"/>
      <c r="CQ882" s="43"/>
      <c r="CR882" s="43"/>
      <c r="CS882" s="43"/>
      <c r="CT882" s="43"/>
      <c r="CU882" s="43"/>
      <c r="CV882" s="43"/>
      <c r="CW882" s="43"/>
      <c r="CX882" s="43"/>
      <c r="CY882" s="43"/>
      <c r="CZ882" s="43"/>
      <c r="DA882" s="43"/>
      <c r="DC882" s="198"/>
      <c r="DD882" s="43"/>
      <c r="DE882" s="43"/>
      <c r="DF882" s="43"/>
      <c r="DG882" s="43"/>
      <c r="DH882" s="43"/>
      <c r="DI882" s="43"/>
      <c r="DJ882" s="43"/>
      <c r="DK882" s="43"/>
      <c r="DL882" s="43"/>
      <c r="DM882" s="43"/>
      <c r="DN882" s="43"/>
      <c r="DO882" s="43"/>
      <c r="DP882" s="43"/>
      <c r="DQ882" s="43"/>
      <c r="DR882" s="43"/>
      <c r="DS882" s="43"/>
      <c r="DT882" s="43"/>
      <c r="DU882" s="43"/>
      <c r="DV882" s="43"/>
      <c r="DW882" s="43"/>
      <c r="DX882" s="43"/>
      <c r="DY882" s="43"/>
      <c r="DZ882" s="43"/>
      <c r="EA882" s="43"/>
      <c r="EB882" s="43"/>
      <c r="EC882" s="43"/>
      <c r="ED882" s="43"/>
      <c r="EE882" s="43"/>
      <c r="EF882" s="43"/>
      <c r="EG882" s="43"/>
      <c r="EH882" s="43"/>
      <c r="EI882" s="43"/>
      <c r="EJ882" s="43"/>
      <c r="EK882" s="43"/>
      <c r="EL882" s="43"/>
      <c r="EM882" s="43"/>
      <c r="EN882" s="43"/>
      <c r="EO882" s="43"/>
      <c r="EP882" s="43"/>
      <c r="EQ882" s="43"/>
      <c r="ER882" s="43"/>
      <c r="ES882" s="43"/>
      <c r="ET882" s="43"/>
      <c r="EU882" s="43"/>
      <c r="EV882" s="43"/>
      <c r="EW882" s="43"/>
      <c r="EX882" s="43"/>
      <c r="EY882" s="43"/>
      <c r="EZ882" s="43"/>
      <c r="FA882" s="43"/>
      <c r="FB882" s="308"/>
      <c r="FC882" s="43"/>
      <c r="FD882" s="43"/>
      <c r="FE882" s="43"/>
      <c r="FF882" s="43"/>
      <c r="FG882" s="43"/>
      <c r="FH882" s="43"/>
      <c r="FI882" s="43"/>
      <c r="FJ882" s="43"/>
      <c r="FK882" s="43"/>
      <c r="FL882" s="43"/>
      <c r="FM882" s="43"/>
      <c r="FN882" s="43"/>
      <c r="FO882" s="43"/>
      <c r="FP882" s="43"/>
      <c r="FQ882" s="43"/>
      <c r="FR882" s="43"/>
      <c r="FS882" s="43"/>
      <c r="FT882" s="43"/>
      <c r="FU882" s="43"/>
      <c r="FV882" s="43"/>
      <c r="FW882" s="43"/>
      <c r="FX882" s="43"/>
      <c r="FY882" s="43"/>
      <c r="FZ882" s="43"/>
      <c r="GA882" s="43"/>
      <c r="GB882" s="43"/>
      <c r="GC882" s="43"/>
      <c r="GD882" s="43"/>
      <c r="GE882" s="43"/>
      <c r="GF882" s="43"/>
      <c r="GG882" s="43"/>
      <c r="GH882" s="43"/>
      <c r="GI882" s="43"/>
      <c r="GJ882" s="43"/>
      <c r="GK882" s="43"/>
      <c r="GL882" s="43"/>
      <c r="GM882" s="43"/>
      <c r="GN882" s="43"/>
      <c r="GO882" s="43"/>
      <c r="GP882" s="43"/>
      <c r="GQ882" s="43"/>
      <c r="GR882" s="43"/>
      <c r="GS882" s="43"/>
      <c r="GT882" s="43"/>
      <c r="GU882" s="43"/>
      <c r="GV882" s="43"/>
      <c r="GW882" s="43"/>
      <c r="GX882" s="43"/>
      <c r="GY882" s="43"/>
      <c r="GZ882" s="43"/>
      <c r="HA882" s="43"/>
      <c r="HB882" s="43"/>
    </row>
    <row r="883" spans="1:210" x14ac:dyDescent="0.6">
      <c r="A883" s="327">
        <v>10</v>
      </c>
      <c r="B883" s="198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  <c r="AH883" s="43"/>
      <c r="AI883" s="43"/>
      <c r="AJ883" s="43"/>
      <c r="AK883" s="43"/>
      <c r="AL883" s="43"/>
      <c r="AM883" s="43"/>
      <c r="AN883" s="43"/>
      <c r="AO883" s="43"/>
      <c r="AP883" s="43"/>
      <c r="AQ883" s="43"/>
      <c r="AR883" s="43"/>
      <c r="AS883" s="43"/>
      <c r="AT883" s="43"/>
      <c r="AU883" s="43"/>
      <c r="AV883" s="43"/>
      <c r="AW883" s="43"/>
      <c r="AX883" s="43"/>
      <c r="AY883" s="43"/>
      <c r="AZ883" s="43"/>
      <c r="BA883" s="308"/>
      <c r="BB883" s="43"/>
      <c r="BC883" s="43"/>
      <c r="BD883" s="43"/>
      <c r="BE883" s="43"/>
      <c r="BF883" s="43"/>
      <c r="BG883" s="43"/>
      <c r="BH883" s="43"/>
      <c r="BI883" s="43"/>
      <c r="BJ883" s="43"/>
      <c r="BK883" s="43"/>
      <c r="BL883" s="43"/>
      <c r="BM883" s="43"/>
      <c r="BN883" s="43"/>
      <c r="BO883" s="43"/>
      <c r="BP883" s="43"/>
      <c r="BQ883" s="43"/>
      <c r="BR883" s="43"/>
      <c r="BS883" s="43"/>
      <c r="BT883" s="43"/>
      <c r="BU883" s="43"/>
      <c r="BV883" s="43"/>
      <c r="BW883" s="43"/>
      <c r="BX883" s="43"/>
      <c r="BY883" s="43"/>
      <c r="BZ883" s="43"/>
      <c r="CA883" s="43"/>
      <c r="CB883" s="43"/>
      <c r="CC883" s="43"/>
      <c r="CD883" s="43"/>
      <c r="CE883" s="43"/>
      <c r="CF883" s="43"/>
      <c r="CG883" s="43"/>
      <c r="CH883" s="43"/>
      <c r="CI883" s="43"/>
      <c r="CJ883" s="43"/>
      <c r="CK883" s="43"/>
      <c r="CL883" s="43"/>
      <c r="CM883" s="43"/>
      <c r="CN883" s="43"/>
      <c r="CO883" s="43"/>
      <c r="CP883" s="43"/>
      <c r="CQ883" s="43"/>
      <c r="CR883" s="43"/>
      <c r="CS883" s="43"/>
      <c r="CT883" s="43"/>
      <c r="CU883" s="43"/>
      <c r="CV883" s="43"/>
      <c r="CW883" s="43"/>
      <c r="CX883" s="43"/>
      <c r="CY883" s="43"/>
      <c r="CZ883" s="43"/>
      <c r="DA883" s="43"/>
      <c r="DC883" s="198"/>
      <c r="DD883" s="43"/>
      <c r="DE883" s="43"/>
      <c r="DF883" s="43"/>
      <c r="DG883" s="43"/>
      <c r="DH883" s="43"/>
      <c r="DI883" s="43"/>
      <c r="DJ883" s="43"/>
      <c r="DK883" s="43"/>
      <c r="DL883" s="43"/>
      <c r="DM883" s="43"/>
      <c r="DN883" s="43"/>
      <c r="DO883" s="43"/>
      <c r="DP883" s="43"/>
      <c r="DQ883" s="43"/>
      <c r="DR883" s="43"/>
      <c r="DS883" s="43"/>
      <c r="DT883" s="43"/>
      <c r="DU883" s="43"/>
      <c r="DV883" s="43"/>
      <c r="DW883" s="43"/>
      <c r="DX883" s="43"/>
      <c r="DY883" s="43"/>
      <c r="DZ883" s="43"/>
      <c r="EA883" s="43"/>
      <c r="EB883" s="43"/>
      <c r="EC883" s="43"/>
      <c r="ED883" s="43"/>
      <c r="EE883" s="43"/>
      <c r="EF883" s="43"/>
      <c r="EG883" s="43"/>
      <c r="EH883" s="43"/>
      <c r="EI883" s="43"/>
      <c r="EJ883" s="43"/>
      <c r="EK883" s="43"/>
      <c r="EL883" s="43"/>
      <c r="EM883" s="43"/>
      <c r="EN883" s="43"/>
      <c r="EO883" s="43"/>
      <c r="EP883" s="43"/>
      <c r="EQ883" s="43"/>
      <c r="ER883" s="43"/>
      <c r="ES883" s="43"/>
      <c r="ET883" s="43"/>
      <c r="EU883" s="43"/>
      <c r="EV883" s="43"/>
      <c r="EW883" s="43"/>
      <c r="EX883" s="43"/>
      <c r="EY883" s="43"/>
      <c r="EZ883" s="43"/>
      <c r="FA883" s="43"/>
      <c r="FB883" s="308"/>
      <c r="FC883" s="43"/>
      <c r="FD883" s="43"/>
      <c r="FE883" s="43"/>
      <c r="FF883" s="43"/>
      <c r="FG883" s="43"/>
      <c r="FH883" s="43"/>
      <c r="FI883" s="43"/>
      <c r="FJ883" s="43"/>
      <c r="FK883" s="43"/>
      <c r="FL883" s="43"/>
      <c r="FM883" s="43"/>
      <c r="FN883" s="43"/>
      <c r="FO883" s="43"/>
      <c r="FP883" s="43"/>
      <c r="FQ883" s="43"/>
      <c r="FR883" s="43"/>
      <c r="FS883" s="43"/>
      <c r="FT883" s="43"/>
      <c r="FU883" s="43"/>
      <c r="FV883" s="43"/>
      <c r="FW883" s="43"/>
      <c r="FX883" s="43"/>
      <c r="FY883" s="43"/>
      <c r="FZ883" s="43"/>
      <c r="GA883" s="43"/>
      <c r="GB883" s="43"/>
      <c r="GC883" s="43"/>
      <c r="GD883" s="43"/>
      <c r="GE883" s="43"/>
      <c r="GF883" s="43"/>
      <c r="GG883" s="43"/>
      <c r="GH883" s="43"/>
      <c r="GI883" s="43"/>
      <c r="GJ883" s="43"/>
      <c r="GK883" s="43"/>
      <c r="GL883" s="43"/>
      <c r="GM883" s="43"/>
      <c r="GN883" s="43"/>
      <c r="GO883" s="43"/>
      <c r="GP883" s="43"/>
      <c r="GQ883" s="43"/>
      <c r="GR883" s="43"/>
      <c r="GS883" s="43"/>
      <c r="GT883" s="43"/>
      <c r="GU883" s="43"/>
      <c r="GV883" s="43"/>
      <c r="GW883" s="43"/>
      <c r="GX883" s="43"/>
      <c r="GY883" s="43"/>
      <c r="GZ883" s="43"/>
      <c r="HA883" s="43"/>
      <c r="HB883" s="43"/>
    </row>
    <row r="884" spans="1:210" x14ac:dyDescent="0.6">
      <c r="A884" s="327">
        <v>11</v>
      </c>
      <c r="B884" s="198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  <c r="AH884" s="43"/>
      <c r="AI884" s="43"/>
      <c r="AJ884" s="43"/>
      <c r="AK884" s="43"/>
      <c r="AL884" s="43"/>
      <c r="AM884" s="43"/>
      <c r="AN884" s="43"/>
      <c r="AO884" s="43"/>
      <c r="AP884" s="43"/>
      <c r="AQ884" s="43"/>
      <c r="AR884" s="43"/>
      <c r="AS884" s="43"/>
      <c r="AT884" s="43"/>
      <c r="AU884" s="43"/>
      <c r="AV884" s="43"/>
      <c r="AW884" s="43"/>
      <c r="AX884" s="43"/>
      <c r="AY884" s="43"/>
      <c r="AZ884" s="43"/>
      <c r="BA884" s="308"/>
      <c r="BB884" s="43"/>
      <c r="BC884" s="43"/>
      <c r="BD884" s="43"/>
      <c r="BE884" s="43"/>
      <c r="BF884" s="43"/>
      <c r="BG884" s="43"/>
      <c r="BH884" s="43"/>
      <c r="BI884" s="43"/>
      <c r="BJ884" s="43"/>
      <c r="BK884" s="43"/>
      <c r="BL884" s="43"/>
      <c r="BM884" s="43"/>
      <c r="BN884" s="43"/>
      <c r="BO884" s="43"/>
      <c r="BP884" s="43"/>
      <c r="BQ884" s="43"/>
      <c r="BR884" s="43"/>
      <c r="BS884" s="43"/>
      <c r="BT884" s="43"/>
      <c r="BU884" s="43"/>
      <c r="BV884" s="43"/>
      <c r="BW884" s="43"/>
      <c r="BX884" s="43"/>
      <c r="BY884" s="43"/>
      <c r="BZ884" s="43"/>
      <c r="CA884" s="43"/>
      <c r="CB884" s="43"/>
      <c r="CC884" s="43"/>
      <c r="CD884" s="43"/>
      <c r="CE884" s="43"/>
      <c r="CF884" s="43"/>
      <c r="CG884" s="43"/>
      <c r="CH884" s="43"/>
      <c r="CI884" s="43"/>
      <c r="CJ884" s="43"/>
      <c r="CK884" s="43"/>
      <c r="CL884" s="43"/>
      <c r="CM884" s="43"/>
      <c r="CN884" s="43"/>
      <c r="CO884" s="43"/>
      <c r="CP884" s="43"/>
      <c r="CQ884" s="43"/>
      <c r="CR884" s="43"/>
      <c r="CS884" s="43"/>
      <c r="CT884" s="43"/>
      <c r="CU884" s="43"/>
      <c r="CV884" s="43"/>
      <c r="CW884" s="43"/>
      <c r="CX884" s="43"/>
      <c r="CY884" s="43"/>
      <c r="CZ884" s="43"/>
      <c r="DA884" s="43"/>
      <c r="DC884" s="198"/>
      <c r="DD884" s="43"/>
      <c r="DE884" s="43"/>
      <c r="DF884" s="43"/>
      <c r="DG884" s="43"/>
      <c r="DH884" s="43"/>
      <c r="DI884" s="43"/>
      <c r="DJ884" s="43"/>
      <c r="DK884" s="43"/>
      <c r="DL884" s="43"/>
      <c r="DM884" s="43"/>
      <c r="DN884" s="43"/>
      <c r="DO884" s="43"/>
      <c r="DP884" s="43"/>
      <c r="DQ884" s="43"/>
      <c r="DR884" s="43"/>
      <c r="DS884" s="43"/>
      <c r="DT884" s="43"/>
      <c r="DU884" s="43"/>
      <c r="DV884" s="43"/>
      <c r="DW884" s="43"/>
      <c r="DX884" s="43"/>
      <c r="DY884" s="43"/>
      <c r="DZ884" s="43"/>
      <c r="EA884" s="43"/>
      <c r="EB884" s="43"/>
      <c r="EC884" s="43"/>
      <c r="ED884" s="43"/>
      <c r="EE884" s="43"/>
      <c r="EF884" s="43"/>
      <c r="EG884" s="43"/>
      <c r="EH884" s="43"/>
      <c r="EI884" s="43"/>
      <c r="EJ884" s="43"/>
      <c r="EK884" s="43"/>
      <c r="EL884" s="43"/>
      <c r="EM884" s="43"/>
      <c r="EN884" s="43"/>
      <c r="EO884" s="43"/>
      <c r="EP884" s="43"/>
      <c r="EQ884" s="43"/>
      <c r="ER884" s="43"/>
      <c r="ES884" s="43"/>
      <c r="ET884" s="43"/>
      <c r="EU884" s="43"/>
      <c r="EV884" s="43"/>
      <c r="EW884" s="43"/>
      <c r="EX884" s="43"/>
      <c r="EY884" s="43"/>
      <c r="EZ884" s="43"/>
      <c r="FA884" s="43"/>
      <c r="FB884" s="308"/>
      <c r="FC884" s="43"/>
      <c r="FD884" s="43"/>
      <c r="FE884" s="43"/>
      <c r="FF884" s="43"/>
      <c r="FG884" s="43"/>
      <c r="FH884" s="43"/>
      <c r="FI884" s="43"/>
      <c r="FJ884" s="43"/>
      <c r="FK884" s="43"/>
      <c r="FL884" s="43"/>
      <c r="FM884" s="43"/>
      <c r="FN884" s="43"/>
      <c r="FO884" s="43"/>
      <c r="FP884" s="43"/>
      <c r="FQ884" s="43"/>
      <c r="FR884" s="43"/>
      <c r="FS884" s="43"/>
      <c r="FT884" s="43"/>
      <c r="FU884" s="43"/>
      <c r="FV884" s="43"/>
      <c r="FW884" s="43"/>
      <c r="FX884" s="43"/>
      <c r="FY884" s="43"/>
      <c r="FZ884" s="43"/>
      <c r="GA884" s="43"/>
      <c r="GB884" s="43"/>
      <c r="GC884" s="43"/>
      <c r="GD884" s="43"/>
      <c r="GE884" s="43"/>
      <c r="GF884" s="43"/>
      <c r="GG884" s="43"/>
      <c r="GH884" s="43"/>
      <c r="GI884" s="43"/>
      <c r="GJ884" s="43"/>
      <c r="GK884" s="43"/>
      <c r="GL884" s="43"/>
      <c r="GM884" s="43"/>
      <c r="GN884" s="43"/>
      <c r="GO884" s="43"/>
      <c r="GP884" s="43"/>
      <c r="GQ884" s="43"/>
      <c r="GR884" s="43"/>
      <c r="GS884" s="43"/>
      <c r="GT884" s="43"/>
      <c r="GU884" s="43"/>
      <c r="GV884" s="43"/>
      <c r="GW884" s="43"/>
      <c r="GX884" s="43"/>
      <c r="GY884" s="43"/>
      <c r="GZ884" s="43"/>
      <c r="HA884" s="43"/>
      <c r="HB884" s="43"/>
    </row>
    <row r="885" spans="1:210" x14ac:dyDescent="0.6">
      <c r="A885" s="327">
        <v>12</v>
      </c>
      <c r="B885" s="198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  <c r="AH885" s="43"/>
      <c r="AI885" s="43"/>
      <c r="AJ885" s="43"/>
      <c r="AK885" s="43"/>
      <c r="AL885" s="43"/>
      <c r="AM885" s="43"/>
      <c r="AN885" s="43"/>
      <c r="AO885" s="43"/>
      <c r="AP885" s="43"/>
      <c r="AQ885" s="43"/>
      <c r="AR885" s="43"/>
      <c r="AS885" s="43"/>
      <c r="AT885" s="43"/>
      <c r="AU885" s="43"/>
      <c r="AV885" s="43"/>
      <c r="AW885" s="43"/>
      <c r="AX885" s="43"/>
      <c r="AY885" s="43"/>
      <c r="AZ885" s="43"/>
      <c r="BA885" s="308"/>
      <c r="BB885" s="43"/>
      <c r="BC885" s="43"/>
      <c r="BD885" s="43"/>
      <c r="BE885" s="43"/>
      <c r="BF885" s="43"/>
      <c r="BG885" s="43"/>
      <c r="BH885" s="43"/>
      <c r="BI885" s="43"/>
      <c r="BJ885" s="43"/>
      <c r="BK885" s="43"/>
      <c r="BL885" s="43"/>
      <c r="BM885" s="43"/>
      <c r="BN885" s="43"/>
      <c r="BO885" s="43"/>
      <c r="BP885" s="43"/>
      <c r="BQ885" s="43"/>
      <c r="BR885" s="43"/>
      <c r="BS885" s="43"/>
      <c r="BT885" s="43"/>
      <c r="BU885" s="43"/>
      <c r="BV885" s="43"/>
      <c r="BW885" s="43"/>
      <c r="BX885" s="43"/>
      <c r="BY885" s="43"/>
      <c r="BZ885" s="43"/>
      <c r="CA885" s="43"/>
      <c r="CB885" s="43"/>
      <c r="CC885" s="43"/>
      <c r="CD885" s="43"/>
      <c r="CE885" s="43"/>
      <c r="CF885" s="43"/>
      <c r="CG885" s="43"/>
      <c r="CH885" s="43"/>
      <c r="CI885" s="43"/>
      <c r="CJ885" s="43"/>
      <c r="CK885" s="43"/>
      <c r="CL885" s="43"/>
      <c r="CM885" s="43"/>
      <c r="CN885" s="43"/>
      <c r="CO885" s="43"/>
      <c r="CP885" s="43"/>
      <c r="CQ885" s="43"/>
      <c r="CR885" s="43"/>
      <c r="CS885" s="43"/>
      <c r="CT885" s="43"/>
      <c r="CU885" s="43"/>
      <c r="CV885" s="43"/>
      <c r="CW885" s="43"/>
      <c r="CX885" s="43"/>
      <c r="CY885" s="43"/>
      <c r="CZ885" s="43"/>
      <c r="DA885" s="43"/>
      <c r="DC885" s="198"/>
      <c r="DD885" s="43"/>
      <c r="DE885" s="43"/>
      <c r="DF885" s="43"/>
      <c r="DG885" s="43"/>
      <c r="DH885" s="43"/>
      <c r="DI885" s="43"/>
      <c r="DJ885" s="43"/>
      <c r="DK885" s="43"/>
      <c r="DL885" s="43"/>
      <c r="DM885" s="43"/>
      <c r="DN885" s="43"/>
      <c r="DO885" s="43"/>
      <c r="DP885" s="43"/>
      <c r="DQ885" s="43"/>
      <c r="DR885" s="43"/>
      <c r="DS885" s="43"/>
      <c r="DT885" s="43"/>
      <c r="DU885" s="43"/>
      <c r="DV885" s="43"/>
      <c r="DW885" s="43"/>
      <c r="DX885" s="43"/>
      <c r="DY885" s="43"/>
      <c r="DZ885" s="43"/>
      <c r="EA885" s="43"/>
      <c r="EB885" s="43"/>
      <c r="EC885" s="43"/>
      <c r="ED885" s="43"/>
      <c r="EE885" s="43"/>
      <c r="EF885" s="43"/>
      <c r="EG885" s="43"/>
      <c r="EH885" s="43"/>
      <c r="EI885" s="43"/>
      <c r="EJ885" s="43"/>
      <c r="EK885" s="43"/>
      <c r="EL885" s="43"/>
      <c r="EM885" s="43"/>
      <c r="EN885" s="43"/>
      <c r="EO885" s="43"/>
      <c r="EP885" s="43"/>
      <c r="EQ885" s="43"/>
      <c r="ER885" s="43"/>
      <c r="ES885" s="43"/>
      <c r="ET885" s="43"/>
      <c r="EU885" s="43"/>
      <c r="EV885" s="43"/>
      <c r="EW885" s="43"/>
      <c r="EX885" s="43"/>
      <c r="EY885" s="43"/>
      <c r="EZ885" s="43"/>
      <c r="FA885" s="43"/>
      <c r="FB885" s="308"/>
      <c r="FC885" s="43"/>
      <c r="FD885" s="43"/>
      <c r="FE885" s="43"/>
      <c r="FF885" s="43"/>
      <c r="FG885" s="43"/>
      <c r="FH885" s="43"/>
      <c r="FI885" s="43"/>
      <c r="FJ885" s="43"/>
      <c r="FK885" s="43"/>
      <c r="FL885" s="43"/>
      <c r="FM885" s="43"/>
      <c r="FN885" s="43"/>
      <c r="FO885" s="43"/>
      <c r="FP885" s="43"/>
      <c r="FQ885" s="43"/>
      <c r="FR885" s="43"/>
      <c r="FS885" s="43"/>
      <c r="FT885" s="43"/>
      <c r="FU885" s="43"/>
      <c r="FV885" s="43"/>
      <c r="FW885" s="43"/>
      <c r="FX885" s="43"/>
      <c r="FY885" s="43"/>
      <c r="FZ885" s="43"/>
      <c r="GA885" s="43"/>
      <c r="GB885" s="43"/>
      <c r="GC885" s="43"/>
      <c r="GD885" s="43"/>
      <c r="GE885" s="43"/>
      <c r="GF885" s="43"/>
      <c r="GG885" s="43"/>
      <c r="GH885" s="43"/>
      <c r="GI885" s="43"/>
      <c r="GJ885" s="43"/>
      <c r="GK885" s="43"/>
      <c r="GL885" s="43"/>
      <c r="GM885" s="43"/>
      <c r="GN885" s="43"/>
      <c r="GO885" s="43"/>
      <c r="GP885" s="43"/>
      <c r="GQ885" s="43"/>
      <c r="GR885" s="43"/>
      <c r="GS885" s="43"/>
      <c r="GT885" s="43"/>
      <c r="GU885" s="43"/>
      <c r="GV885" s="43"/>
      <c r="GW885" s="43"/>
      <c r="GX885" s="43"/>
      <c r="GY885" s="43"/>
      <c r="GZ885" s="43"/>
      <c r="HA885" s="43"/>
      <c r="HB885" s="43"/>
    </row>
    <row r="886" spans="1:210" x14ac:dyDescent="0.6">
      <c r="A886" s="327">
        <v>13</v>
      </c>
      <c r="B886" s="198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  <c r="AH886" s="43"/>
      <c r="AI886" s="43"/>
      <c r="AJ886" s="43"/>
      <c r="AK886" s="43"/>
      <c r="AL886" s="43"/>
      <c r="AM886" s="43"/>
      <c r="AN886" s="43"/>
      <c r="AO886" s="43"/>
      <c r="AP886" s="43"/>
      <c r="AQ886" s="43"/>
      <c r="AR886" s="43"/>
      <c r="AS886" s="43"/>
      <c r="AT886" s="43"/>
      <c r="AU886" s="43"/>
      <c r="AV886" s="43"/>
      <c r="AW886" s="43"/>
      <c r="AX886" s="43"/>
      <c r="AY886" s="43"/>
      <c r="AZ886" s="43"/>
      <c r="BA886" s="308"/>
      <c r="BB886" s="43"/>
      <c r="BC886" s="43"/>
      <c r="BD886" s="43"/>
      <c r="BE886" s="43"/>
      <c r="BF886" s="43"/>
      <c r="BG886" s="43"/>
      <c r="BH886" s="43"/>
      <c r="BI886" s="43"/>
      <c r="BJ886" s="43"/>
      <c r="BK886" s="43"/>
      <c r="BL886" s="43"/>
      <c r="BM886" s="43"/>
      <c r="BN886" s="43"/>
      <c r="BO886" s="43"/>
      <c r="BP886" s="43"/>
      <c r="BQ886" s="43"/>
      <c r="BR886" s="43"/>
      <c r="BS886" s="43"/>
      <c r="BT886" s="43"/>
      <c r="BU886" s="43"/>
      <c r="BV886" s="43"/>
      <c r="BW886" s="43"/>
      <c r="BX886" s="43"/>
      <c r="BY886" s="43"/>
      <c r="BZ886" s="43"/>
      <c r="CA886" s="43"/>
      <c r="CB886" s="43"/>
      <c r="CC886" s="43"/>
      <c r="CD886" s="43"/>
      <c r="CE886" s="43"/>
      <c r="CF886" s="43"/>
      <c r="CG886" s="43"/>
      <c r="CH886" s="43"/>
      <c r="CI886" s="43"/>
      <c r="CJ886" s="43"/>
      <c r="CK886" s="43"/>
      <c r="CL886" s="43"/>
      <c r="CM886" s="43"/>
      <c r="CN886" s="43"/>
      <c r="CO886" s="43"/>
      <c r="CP886" s="43"/>
      <c r="CQ886" s="43"/>
      <c r="CR886" s="43"/>
      <c r="CS886" s="43"/>
      <c r="CT886" s="43"/>
      <c r="CU886" s="43"/>
      <c r="CV886" s="43"/>
      <c r="CW886" s="43"/>
      <c r="CX886" s="43"/>
      <c r="CY886" s="43"/>
      <c r="CZ886" s="43"/>
      <c r="DA886" s="43"/>
      <c r="DC886" s="198"/>
      <c r="DD886" s="43"/>
      <c r="DE886" s="43"/>
      <c r="DF886" s="43"/>
      <c r="DG886" s="43"/>
      <c r="DH886" s="43"/>
      <c r="DI886" s="43"/>
      <c r="DJ886" s="43"/>
      <c r="DK886" s="43"/>
      <c r="DL886" s="43"/>
      <c r="DM886" s="43"/>
      <c r="DN886" s="43"/>
      <c r="DO886" s="43"/>
      <c r="DP886" s="43"/>
      <c r="DQ886" s="43"/>
      <c r="DR886" s="43"/>
      <c r="DS886" s="43"/>
      <c r="DT886" s="43"/>
      <c r="DU886" s="43"/>
      <c r="DV886" s="43"/>
      <c r="DW886" s="43"/>
      <c r="DX886" s="43"/>
      <c r="DY886" s="43"/>
      <c r="DZ886" s="43"/>
      <c r="EA886" s="43"/>
      <c r="EB886" s="43"/>
      <c r="EC886" s="43"/>
      <c r="ED886" s="43"/>
      <c r="EE886" s="43"/>
      <c r="EF886" s="43"/>
      <c r="EG886" s="43"/>
      <c r="EH886" s="43"/>
      <c r="EI886" s="43"/>
      <c r="EJ886" s="43"/>
      <c r="EK886" s="43"/>
      <c r="EL886" s="43"/>
      <c r="EM886" s="43"/>
      <c r="EN886" s="43"/>
      <c r="EO886" s="43"/>
      <c r="EP886" s="43"/>
      <c r="EQ886" s="43"/>
      <c r="ER886" s="43"/>
      <c r="ES886" s="43"/>
      <c r="ET886" s="43"/>
      <c r="EU886" s="43"/>
      <c r="EV886" s="43"/>
      <c r="EW886" s="43"/>
      <c r="EX886" s="43"/>
      <c r="EY886" s="43"/>
      <c r="EZ886" s="43"/>
      <c r="FA886" s="43"/>
      <c r="FB886" s="308"/>
      <c r="FC886" s="43"/>
      <c r="FD886" s="43"/>
      <c r="FE886" s="43"/>
      <c r="FF886" s="43"/>
      <c r="FG886" s="43"/>
      <c r="FH886" s="43"/>
      <c r="FI886" s="43"/>
      <c r="FJ886" s="43"/>
      <c r="FK886" s="43"/>
      <c r="FL886" s="43"/>
      <c r="FM886" s="43"/>
      <c r="FN886" s="43"/>
      <c r="FO886" s="43"/>
      <c r="FP886" s="43"/>
      <c r="FQ886" s="43"/>
      <c r="FR886" s="43"/>
      <c r="FS886" s="43"/>
      <c r="FT886" s="43"/>
      <c r="FU886" s="43"/>
      <c r="FV886" s="43"/>
      <c r="FW886" s="43"/>
      <c r="FX886" s="43"/>
      <c r="FY886" s="43"/>
      <c r="FZ886" s="43"/>
      <c r="GA886" s="43"/>
      <c r="GB886" s="43"/>
      <c r="GC886" s="43"/>
      <c r="GD886" s="43"/>
      <c r="GE886" s="43"/>
      <c r="GF886" s="43"/>
      <c r="GG886" s="43"/>
      <c r="GH886" s="43"/>
      <c r="GI886" s="43"/>
      <c r="GJ886" s="43"/>
      <c r="GK886" s="43"/>
      <c r="GL886" s="43"/>
      <c r="GM886" s="43"/>
      <c r="GN886" s="43"/>
      <c r="GO886" s="43"/>
      <c r="GP886" s="43"/>
      <c r="GQ886" s="43"/>
      <c r="GR886" s="43"/>
      <c r="GS886" s="43"/>
      <c r="GT886" s="43"/>
      <c r="GU886" s="43"/>
      <c r="GV886" s="43"/>
      <c r="GW886" s="43"/>
      <c r="GX886" s="43"/>
      <c r="GY886" s="43"/>
      <c r="GZ886" s="43"/>
      <c r="HA886" s="43"/>
      <c r="HB886" s="43"/>
    </row>
    <row r="887" spans="1:210" x14ac:dyDescent="0.6">
      <c r="A887" s="327">
        <v>14</v>
      </c>
      <c r="B887" s="198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  <c r="AH887" s="43"/>
      <c r="AI887" s="43"/>
      <c r="AJ887" s="43"/>
      <c r="AK887" s="43"/>
      <c r="AL887" s="43"/>
      <c r="AM887" s="43"/>
      <c r="AN887" s="43"/>
      <c r="AO887" s="43"/>
      <c r="AP887" s="43"/>
      <c r="AQ887" s="43"/>
      <c r="AR887" s="43"/>
      <c r="AS887" s="43"/>
      <c r="AT887" s="43"/>
      <c r="AU887" s="43"/>
      <c r="AV887" s="43"/>
      <c r="AW887" s="43"/>
      <c r="AX887" s="43"/>
      <c r="AY887" s="43"/>
      <c r="AZ887" s="43"/>
      <c r="BA887" s="308"/>
      <c r="BB887" s="43"/>
      <c r="BC887" s="43"/>
      <c r="BD887" s="43"/>
      <c r="BE887" s="43"/>
      <c r="BF887" s="43"/>
      <c r="BG887" s="43"/>
      <c r="BH887" s="43"/>
      <c r="BI887" s="43"/>
      <c r="BJ887" s="43"/>
      <c r="BK887" s="43"/>
      <c r="BL887" s="43"/>
      <c r="BM887" s="43"/>
      <c r="BN887" s="43"/>
      <c r="BO887" s="43"/>
      <c r="BP887" s="43"/>
      <c r="BQ887" s="43"/>
      <c r="BR887" s="43"/>
      <c r="BS887" s="43"/>
      <c r="BT887" s="43"/>
      <c r="BU887" s="43"/>
      <c r="BV887" s="43"/>
      <c r="BW887" s="43"/>
      <c r="BX887" s="43"/>
      <c r="BY887" s="43"/>
      <c r="BZ887" s="43"/>
      <c r="CA887" s="43"/>
      <c r="CB887" s="43"/>
      <c r="CC887" s="43"/>
      <c r="CD887" s="43"/>
      <c r="CE887" s="43"/>
      <c r="CF887" s="43"/>
      <c r="CG887" s="43"/>
      <c r="CH887" s="43"/>
      <c r="CI887" s="43"/>
      <c r="CJ887" s="43"/>
      <c r="CK887" s="43"/>
      <c r="CL887" s="43"/>
      <c r="CM887" s="43"/>
      <c r="CN887" s="43"/>
      <c r="CO887" s="43"/>
      <c r="CP887" s="43"/>
      <c r="CQ887" s="43"/>
      <c r="CR887" s="43"/>
      <c r="CS887" s="43"/>
      <c r="CT887" s="43"/>
      <c r="CU887" s="43"/>
      <c r="CV887" s="43"/>
      <c r="CW887" s="43"/>
      <c r="CX887" s="43"/>
      <c r="CY887" s="43"/>
      <c r="CZ887" s="43"/>
      <c r="DA887" s="43"/>
      <c r="DC887" s="198"/>
      <c r="DD887" s="43"/>
      <c r="DE887" s="43"/>
      <c r="DF887" s="43"/>
      <c r="DG887" s="43"/>
      <c r="DH887" s="43"/>
      <c r="DI887" s="43"/>
      <c r="DJ887" s="43"/>
      <c r="DK887" s="43"/>
      <c r="DL887" s="43"/>
      <c r="DM887" s="43"/>
      <c r="DN887" s="43"/>
      <c r="DO887" s="43"/>
      <c r="DP887" s="43"/>
      <c r="DQ887" s="43"/>
      <c r="DR887" s="43"/>
      <c r="DS887" s="43"/>
      <c r="DT887" s="43"/>
      <c r="DU887" s="43"/>
      <c r="DV887" s="43"/>
      <c r="DW887" s="43"/>
      <c r="DX887" s="43"/>
      <c r="DY887" s="43"/>
      <c r="DZ887" s="43"/>
      <c r="EA887" s="43"/>
      <c r="EB887" s="43"/>
      <c r="EC887" s="43"/>
      <c r="ED887" s="43"/>
      <c r="EE887" s="43"/>
      <c r="EF887" s="43"/>
      <c r="EG887" s="43"/>
      <c r="EH887" s="43"/>
      <c r="EI887" s="43"/>
      <c r="EJ887" s="43"/>
      <c r="EK887" s="43"/>
      <c r="EL887" s="43"/>
      <c r="EM887" s="43"/>
      <c r="EN887" s="43"/>
      <c r="EO887" s="43"/>
      <c r="EP887" s="43"/>
      <c r="EQ887" s="43"/>
      <c r="ER887" s="43"/>
      <c r="ES887" s="43"/>
      <c r="ET887" s="43"/>
      <c r="EU887" s="43"/>
      <c r="EV887" s="43"/>
      <c r="EW887" s="43"/>
      <c r="EX887" s="43"/>
      <c r="EY887" s="43"/>
      <c r="EZ887" s="43"/>
      <c r="FA887" s="43"/>
      <c r="FB887" s="308"/>
      <c r="FC887" s="43"/>
      <c r="FD887" s="43"/>
      <c r="FE887" s="43"/>
      <c r="FF887" s="43"/>
      <c r="FG887" s="43"/>
      <c r="FH887" s="43"/>
      <c r="FI887" s="43"/>
      <c r="FJ887" s="43"/>
      <c r="FK887" s="43"/>
      <c r="FL887" s="43"/>
      <c r="FM887" s="43"/>
      <c r="FN887" s="43"/>
      <c r="FO887" s="43"/>
      <c r="FP887" s="43"/>
      <c r="FQ887" s="43"/>
      <c r="FR887" s="43"/>
      <c r="FS887" s="43"/>
      <c r="FT887" s="43"/>
      <c r="FU887" s="43"/>
      <c r="FV887" s="43"/>
      <c r="FW887" s="43"/>
      <c r="FX887" s="43"/>
      <c r="FY887" s="43"/>
      <c r="FZ887" s="43"/>
      <c r="GA887" s="43"/>
      <c r="GB887" s="43"/>
      <c r="GC887" s="43"/>
      <c r="GD887" s="43"/>
      <c r="GE887" s="43"/>
      <c r="GF887" s="43"/>
      <c r="GG887" s="43"/>
      <c r="GH887" s="43"/>
      <c r="GI887" s="43"/>
      <c r="GJ887" s="43"/>
      <c r="GK887" s="43"/>
      <c r="GL887" s="43"/>
      <c r="GM887" s="43"/>
      <c r="GN887" s="43"/>
      <c r="GO887" s="43"/>
      <c r="GP887" s="43"/>
      <c r="GQ887" s="43"/>
      <c r="GR887" s="43"/>
      <c r="GS887" s="43"/>
      <c r="GT887" s="43"/>
      <c r="GU887" s="43"/>
      <c r="GV887" s="43"/>
      <c r="GW887" s="43"/>
      <c r="GX887" s="43"/>
      <c r="GY887" s="43"/>
      <c r="GZ887" s="43"/>
      <c r="HA887" s="43"/>
      <c r="HB887" s="43"/>
    </row>
    <row r="888" spans="1:210" x14ac:dyDescent="0.6">
      <c r="A888" s="327">
        <v>15</v>
      </c>
      <c r="B888" s="198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  <c r="AH888" s="43"/>
      <c r="AI888" s="43"/>
      <c r="AJ888" s="43"/>
      <c r="AK888" s="43"/>
      <c r="AL888" s="43"/>
      <c r="AM888" s="43"/>
      <c r="AN888" s="43"/>
      <c r="AO888" s="43"/>
      <c r="AP888" s="43"/>
      <c r="AQ888" s="43"/>
      <c r="AR888" s="43"/>
      <c r="AS888" s="43"/>
      <c r="AT888" s="43"/>
      <c r="AU888" s="43"/>
      <c r="AV888" s="43"/>
      <c r="AW888" s="43"/>
      <c r="AX888" s="43"/>
      <c r="AY888" s="43"/>
      <c r="AZ888" s="43"/>
      <c r="BA888" s="308"/>
      <c r="BB888" s="43"/>
      <c r="BC888" s="43"/>
      <c r="BD888" s="43"/>
      <c r="BE888" s="43"/>
      <c r="BF888" s="43"/>
      <c r="BG888" s="43"/>
      <c r="BH888" s="43"/>
      <c r="BI888" s="43"/>
      <c r="BJ888" s="43"/>
      <c r="BK888" s="43"/>
      <c r="BL888" s="43"/>
      <c r="BM888" s="43"/>
      <c r="BN888" s="43"/>
      <c r="BO888" s="43"/>
      <c r="BP888" s="43"/>
      <c r="BQ888" s="43"/>
      <c r="BR888" s="43"/>
      <c r="BS888" s="43"/>
      <c r="BT888" s="43"/>
      <c r="BU888" s="43"/>
      <c r="BV888" s="43"/>
      <c r="BW888" s="43"/>
      <c r="BX888" s="43"/>
      <c r="BY888" s="43"/>
      <c r="BZ888" s="43"/>
      <c r="CA888" s="43"/>
      <c r="CB888" s="43"/>
      <c r="CC888" s="43"/>
      <c r="CD888" s="43"/>
      <c r="CE888" s="43"/>
      <c r="CF888" s="43"/>
      <c r="CG888" s="43"/>
      <c r="CH888" s="43"/>
      <c r="CI888" s="43"/>
      <c r="CJ888" s="43"/>
      <c r="CK888" s="43"/>
      <c r="CL888" s="43"/>
      <c r="CM888" s="43"/>
      <c r="CN888" s="43"/>
      <c r="CO888" s="43"/>
      <c r="CP888" s="43"/>
      <c r="CQ888" s="43"/>
      <c r="CR888" s="43"/>
      <c r="CS888" s="43"/>
      <c r="CT888" s="43"/>
      <c r="CU888" s="43"/>
      <c r="CV888" s="43"/>
      <c r="CW888" s="43"/>
      <c r="CX888" s="43"/>
      <c r="CY888" s="43"/>
      <c r="CZ888" s="43"/>
      <c r="DA888" s="43"/>
      <c r="DC888" s="198"/>
      <c r="DD888" s="43"/>
      <c r="DE888" s="43"/>
      <c r="DF888" s="43"/>
      <c r="DG888" s="43"/>
      <c r="DH888" s="43"/>
      <c r="DI888" s="43"/>
      <c r="DJ888" s="43"/>
      <c r="DK888" s="43"/>
      <c r="DL888" s="43"/>
      <c r="DM888" s="43"/>
      <c r="DN888" s="43"/>
      <c r="DO888" s="43"/>
      <c r="DP888" s="43"/>
      <c r="DQ888" s="43"/>
      <c r="DR888" s="43"/>
      <c r="DS888" s="43"/>
      <c r="DT888" s="43"/>
      <c r="DU888" s="43"/>
      <c r="DV888" s="43"/>
      <c r="DW888" s="43"/>
      <c r="DX888" s="43"/>
      <c r="DY888" s="43"/>
      <c r="DZ888" s="43"/>
      <c r="EA888" s="43"/>
      <c r="EB888" s="43"/>
      <c r="EC888" s="43"/>
      <c r="ED888" s="43"/>
      <c r="EE888" s="43"/>
      <c r="EF888" s="43"/>
      <c r="EG888" s="43"/>
      <c r="EH888" s="43"/>
      <c r="EI888" s="43"/>
      <c r="EJ888" s="43"/>
      <c r="EK888" s="43"/>
      <c r="EL888" s="43"/>
      <c r="EM888" s="43"/>
      <c r="EN888" s="43"/>
      <c r="EO888" s="43"/>
      <c r="EP888" s="43"/>
      <c r="EQ888" s="43"/>
      <c r="ER888" s="43"/>
      <c r="ES888" s="43"/>
      <c r="ET888" s="43"/>
      <c r="EU888" s="43"/>
      <c r="EV888" s="43"/>
      <c r="EW888" s="43"/>
      <c r="EX888" s="43"/>
      <c r="EY888" s="43"/>
      <c r="EZ888" s="43"/>
      <c r="FA888" s="43"/>
      <c r="FB888" s="308"/>
      <c r="FC888" s="43"/>
      <c r="FD888" s="43"/>
      <c r="FE888" s="43"/>
      <c r="FF888" s="43"/>
      <c r="FG888" s="43"/>
      <c r="FH888" s="43"/>
      <c r="FI888" s="43"/>
      <c r="FJ888" s="43"/>
      <c r="FK888" s="43"/>
      <c r="FL888" s="43"/>
      <c r="FM888" s="43"/>
      <c r="FN888" s="43"/>
      <c r="FO888" s="43"/>
      <c r="FP888" s="43"/>
      <c r="FQ888" s="43"/>
      <c r="FR888" s="43"/>
      <c r="FS888" s="43"/>
      <c r="FT888" s="43"/>
      <c r="FU888" s="43"/>
      <c r="FV888" s="43"/>
      <c r="FW888" s="43"/>
      <c r="FX888" s="43"/>
      <c r="FY888" s="43"/>
      <c r="FZ888" s="43"/>
      <c r="GA888" s="43"/>
      <c r="GB888" s="43"/>
      <c r="GC888" s="43"/>
      <c r="GD888" s="43"/>
      <c r="GE888" s="43"/>
      <c r="GF888" s="43"/>
      <c r="GG888" s="43"/>
      <c r="GH888" s="43"/>
      <c r="GI888" s="43"/>
      <c r="GJ888" s="43"/>
      <c r="GK888" s="43"/>
      <c r="GL888" s="43"/>
      <c r="GM888" s="43"/>
      <c r="GN888" s="43"/>
      <c r="GO888" s="43"/>
      <c r="GP888" s="43"/>
      <c r="GQ888" s="43"/>
      <c r="GR888" s="43"/>
      <c r="GS888" s="43"/>
      <c r="GT888" s="43"/>
      <c r="GU888" s="43"/>
      <c r="GV888" s="43"/>
      <c r="GW888" s="43"/>
      <c r="GX888" s="43"/>
      <c r="GY888" s="43"/>
      <c r="GZ888" s="43"/>
      <c r="HA888" s="43"/>
      <c r="HB888" s="43"/>
    </row>
    <row r="889" spans="1:210" x14ac:dyDescent="0.6">
      <c r="A889" s="327">
        <v>16</v>
      </c>
      <c r="B889" s="198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  <c r="AH889" s="43"/>
      <c r="AI889" s="43"/>
      <c r="AJ889" s="43"/>
      <c r="AK889" s="43"/>
      <c r="AL889" s="43"/>
      <c r="AM889" s="43"/>
      <c r="AN889" s="43"/>
      <c r="AO889" s="43"/>
      <c r="AP889" s="43"/>
      <c r="AQ889" s="43"/>
      <c r="AR889" s="43"/>
      <c r="AS889" s="43"/>
      <c r="AT889" s="43"/>
      <c r="AU889" s="43"/>
      <c r="AV889" s="43"/>
      <c r="AW889" s="43"/>
      <c r="AX889" s="43"/>
      <c r="AY889" s="43"/>
      <c r="AZ889" s="43"/>
      <c r="BA889" s="308"/>
      <c r="BB889" s="43"/>
      <c r="BC889" s="43"/>
      <c r="BD889" s="43"/>
      <c r="BE889" s="43"/>
      <c r="BF889" s="43"/>
      <c r="BG889" s="43"/>
      <c r="BH889" s="43"/>
      <c r="BI889" s="43"/>
      <c r="BJ889" s="43"/>
      <c r="BK889" s="43"/>
      <c r="BL889" s="43"/>
      <c r="BM889" s="43"/>
      <c r="BN889" s="43"/>
      <c r="BO889" s="43"/>
      <c r="BP889" s="43"/>
      <c r="BQ889" s="43"/>
      <c r="BR889" s="43"/>
      <c r="BS889" s="43"/>
      <c r="BT889" s="43"/>
      <c r="BU889" s="43"/>
      <c r="BV889" s="43"/>
      <c r="BW889" s="43"/>
      <c r="BX889" s="43"/>
      <c r="BY889" s="43"/>
      <c r="BZ889" s="43"/>
      <c r="CA889" s="43"/>
      <c r="CB889" s="43"/>
      <c r="CC889" s="43"/>
      <c r="CD889" s="43"/>
      <c r="CE889" s="43"/>
      <c r="CF889" s="43"/>
      <c r="CG889" s="43"/>
      <c r="CH889" s="43"/>
      <c r="CI889" s="43"/>
      <c r="CJ889" s="43"/>
      <c r="CK889" s="43"/>
      <c r="CL889" s="43"/>
      <c r="CM889" s="43"/>
      <c r="CN889" s="43"/>
      <c r="CO889" s="43"/>
      <c r="CP889" s="43"/>
      <c r="CQ889" s="43"/>
      <c r="CR889" s="43"/>
      <c r="CS889" s="43"/>
      <c r="CT889" s="43"/>
      <c r="CU889" s="43"/>
      <c r="CV889" s="43"/>
      <c r="CW889" s="43"/>
      <c r="CX889" s="43"/>
      <c r="CY889" s="43"/>
      <c r="CZ889" s="43"/>
      <c r="DA889" s="43"/>
      <c r="DC889" s="198"/>
      <c r="DD889" s="43"/>
      <c r="DE889" s="43"/>
      <c r="DF889" s="43"/>
      <c r="DG889" s="43"/>
      <c r="DH889" s="43"/>
      <c r="DI889" s="43"/>
      <c r="DJ889" s="43"/>
      <c r="DK889" s="43"/>
      <c r="DL889" s="43"/>
      <c r="DM889" s="43"/>
      <c r="DN889" s="43"/>
      <c r="DO889" s="43"/>
      <c r="DP889" s="43"/>
      <c r="DQ889" s="43"/>
      <c r="DR889" s="43"/>
      <c r="DS889" s="43"/>
      <c r="DT889" s="43"/>
      <c r="DU889" s="43"/>
      <c r="DV889" s="43"/>
      <c r="DW889" s="43"/>
      <c r="DX889" s="43"/>
      <c r="DY889" s="43"/>
      <c r="DZ889" s="43"/>
      <c r="EA889" s="43"/>
      <c r="EB889" s="43"/>
      <c r="EC889" s="43"/>
      <c r="ED889" s="43"/>
      <c r="EE889" s="43"/>
      <c r="EF889" s="43"/>
      <c r="EG889" s="43"/>
      <c r="EH889" s="43"/>
      <c r="EI889" s="43"/>
      <c r="EJ889" s="43"/>
      <c r="EK889" s="43"/>
      <c r="EL889" s="43"/>
      <c r="EM889" s="43"/>
      <c r="EN889" s="43"/>
      <c r="EO889" s="43"/>
      <c r="EP889" s="43"/>
      <c r="EQ889" s="43"/>
      <c r="ER889" s="43"/>
      <c r="ES889" s="43"/>
      <c r="ET889" s="43"/>
      <c r="EU889" s="43"/>
      <c r="EV889" s="43"/>
      <c r="EW889" s="43"/>
      <c r="EX889" s="43"/>
      <c r="EY889" s="43"/>
      <c r="EZ889" s="43"/>
      <c r="FA889" s="43"/>
      <c r="FB889" s="308"/>
      <c r="FC889" s="43"/>
      <c r="FD889" s="43"/>
      <c r="FE889" s="43"/>
      <c r="FF889" s="43"/>
      <c r="FG889" s="43"/>
      <c r="FH889" s="43"/>
      <c r="FI889" s="43"/>
      <c r="FJ889" s="43"/>
      <c r="FK889" s="43"/>
      <c r="FL889" s="43"/>
      <c r="FM889" s="43"/>
      <c r="FN889" s="43"/>
      <c r="FO889" s="43"/>
      <c r="FP889" s="43"/>
      <c r="FQ889" s="43"/>
      <c r="FR889" s="43"/>
      <c r="FS889" s="43"/>
      <c r="FT889" s="43"/>
      <c r="FU889" s="43"/>
      <c r="FV889" s="43"/>
      <c r="FW889" s="43"/>
      <c r="FX889" s="43"/>
      <c r="FY889" s="43"/>
      <c r="FZ889" s="43"/>
      <c r="GA889" s="43"/>
      <c r="GB889" s="43"/>
      <c r="GC889" s="43"/>
      <c r="GD889" s="43"/>
      <c r="GE889" s="43"/>
      <c r="GF889" s="43"/>
      <c r="GG889" s="43"/>
      <c r="GH889" s="43"/>
      <c r="GI889" s="43"/>
      <c r="GJ889" s="43"/>
      <c r="GK889" s="43"/>
      <c r="GL889" s="43"/>
      <c r="GM889" s="43"/>
      <c r="GN889" s="43"/>
      <c r="GO889" s="43"/>
      <c r="GP889" s="43"/>
      <c r="GQ889" s="43"/>
      <c r="GR889" s="43"/>
      <c r="GS889" s="43"/>
      <c r="GT889" s="43"/>
      <c r="GU889" s="43"/>
      <c r="GV889" s="43"/>
      <c r="GW889" s="43"/>
      <c r="GX889" s="43"/>
      <c r="GY889" s="43"/>
      <c r="GZ889" s="43"/>
      <c r="HA889" s="43"/>
      <c r="HB889" s="43"/>
    </row>
    <row r="890" spans="1:210" x14ac:dyDescent="0.6">
      <c r="A890" s="327">
        <v>17</v>
      </c>
      <c r="B890" s="198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  <c r="AH890" s="43"/>
      <c r="AI890" s="43"/>
      <c r="AJ890" s="43"/>
      <c r="AK890" s="43"/>
      <c r="AL890" s="43"/>
      <c r="AM890" s="43"/>
      <c r="AN890" s="43"/>
      <c r="AO890" s="43"/>
      <c r="AP890" s="43"/>
      <c r="AQ890" s="43"/>
      <c r="AR890" s="43"/>
      <c r="AS890" s="43"/>
      <c r="AT890" s="43"/>
      <c r="AU890" s="43"/>
      <c r="AV890" s="43"/>
      <c r="AW890" s="43"/>
      <c r="AX890" s="43"/>
      <c r="AY890" s="43"/>
      <c r="AZ890" s="43"/>
      <c r="BA890" s="308"/>
      <c r="BB890" s="43"/>
      <c r="BC890" s="43"/>
      <c r="BD890" s="43"/>
      <c r="BE890" s="43"/>
      <c r="BF890" s="43"/>
      <c r="BG890" s="43"/>
      <c r="BH890" s="43"/>
      <c r="BI890" s="43"/>
      <c r="BJ890" s="43"/>
      <c r="BK890" s="43"/>
      <c r="BL890" s="43"/>
      <c r="BM890" s="43"/>
      <c r="BN890" s="43"/>
      <c r="BO890" s="43"/>
      <c r="BP890" s="43"/>
      <c r="BQ890" s="43"/>
      <c r="BR890" s="43"/>
      <c r="BS890" s="43"/>
      <c r="BT890" s="43"/>
      <c r="BU890" s="43"/>
      <c r="BV890" s="43"/>
      <c r="BW890" s="43"/>
      <c r="BX890" s="43"/>
      <c r="BY890" s="43"/>
      <c r="BZ890" s="43"/>
      <c r="CA890" s="43"/>
      <c r="CB890" s="43"/>
      <c r="CC890" s="43"/>
      <c r="CD890" s="43"/>
      <c r="CE890" s="43"/>
      <c r="CF890" s="43"/>
      <c r="CG890" s="43"/>
      <c r="CH890" s="43"/>
      <c r="CI890" s="43"/>
      <c r="CJ890" s="43"/>
      <c r="CK890" s="43"/>
      <c r="CL890" s="43"/>
      <c r="CM890" s="43"/>
      <c r="CN890" s="43"/>
      <c r="CO890" s="43"/>
      <c r="CP890" s="43"/>
      <c r="CQ890" s="43"/>
      <c r="CR890" s="43"/>
      <c r="CS890" s="43"/>
      <c r="CT890" s="43"/>
      <c r="CU890" s="43"/>
      <c r="CV890" s="43"/>
      <c r="CW890" s="43"/>
      <c r="CX890" s="43"/>
      <c r="CY890" s="43"/>
      <c r="CZ890" s="43"/>
      <c r="DA890" s="43"/>
      <c r="DC890" s="198"/>
      <c r="DD890" s="43"/>
      <c r="DE890" s="43"/>
      <c r="DF890" s="43"/>
      <c r="DG890" s="43"/>
      <c r="DH890" s="43"/>
      <c r="DI890" s="43"/>
      <c r="DJ890" s="43"/>
      <c r="DK890" s="43"/>
      <c r="DL890" s="43"/>
      <c r="DM890" s="43"/>
      <c r="DN890" s="43"/>
      <c r="DO890" s="43"/>
      <c r="DP890" s="43"/>
      <c r="DQ890" s="43"/>
      <c r="DR890" s="43"/>
      <c r="DS890" s="43"/>
      <c r="DT890" s="43"/>
      <c r="DU890" s="43"/>
      <c r="DV890" s="43"/>
      <c r="DW890" s="43"/>
      <c r="DX890" s="43"/>
      <c r="DY890" s="43"/>
      <c r="DZ890" s="43"/>
      <c r="EA890" s="43"/>
      <c r="EB890" s="43"/>
      <c r="EC890" s="43"/>
      <c r="ED890" s="43"/>
      <c r="EE890" s="43"/>
      <c r="EF890" s="43"/>
      <c r="EG890" s="43"/>
      <c r="EH890" s="43"/>
      <c r="EI890" s="43"/>
      <c r="EJ890" s="43"/>
      <c r="EK890" s="43"/>
      <c r="EL890" s="43"/>
      <c r="EM890" s="43"/>
      <c r="EN890" s="43"/>
      <c r="EO890" s="43"/>
      <c r="EP890" s="43"/>
      <c r="EQ890" s="43"/>
      <c r="ER890" s="43"/>
      <c r="ES890" s="43"/>
      <c r="ET890" s="43"/>
      <c r="EU890" s="43"/>
      <c r="EV890" s="43"/>
      <c r="EW890" s="43"/>
      <c r="EX890" s="43"/>
      <c r="EY890" s="43"/>
      <c r="EZ890" s="43"/>
      <c r="FA890" s="43"/>
      <c r="FB890" s="308"/>
      <c r="FC890" s="43"/>
      <c r="FD890" s="43"/>
      <c r="FE890" s="43"/>
      <c r="FF890" s="43"/>
      <c r="FG890" s="43"/>
      <c r="FH890" s="43"/>
      <c r="FI890" s="43"/>
      <c r="FJ890" s="43"/>
      <c r="FK890" s="43"/>
      <c r="FL890" s="43"/>
      <c r="FM890" s="43"/>
      <c r="FN890" s="43"/>
      <c r="FO890" s="43"/>
      <c r="FP890" s="43"/>
      <c r="FQ890" s="43"/>
      <c r="FR890" s="43"/>
      <c r="FS890" s="43"/>
      <c r="FT890" s="43"/>
      <c r="FU890" s="43"/>
      <c r="FV890" s="43"/>
      <c r="FW890" s="43"/>
      <c r="FX890" s="43"/>
      <c r="FY890" s="43"/>
      <c r="FZ890" s="43"/>
      <c r="GA890" s="43"/>
      <c r="GB890" s="43"/>
      <c r="GC890" s="43"/>
      <c r="GD890" s="43"/>
      <c r="GE890" s="43"/>
      <c r="GF890" s="43"/>
      <c r="GG890" s="43"/>
      <c r="GH890" s="43"/>
      <c r="GI890" s="43"/>
      <c r="GJ890" s="43"/>
      <c r="GK890" s="43"/>
      <c r="GL890" s="43"/>
      <c r="GM890" s="43"/>
      <c r="GN890" s="43"/>
      <c r="GO890" s="43"/>
      <c r="GP890" s="43"/>
      <c r="GQ890" s="43"/>
      <c r="GR890" s="43"/>
      <c r="GS890" s="43"/>
      <c r="GT890" s="43"/>
      <c r="GU890" s="43"/>
      <c r="GV890" s="43"/>
      <c r="GW890" s="43"/>
      <c r="GX890" s="43"/>
      <c r="GY890" s="43"/>
      <c r="GZ890" s="43"/>
      <c r="HA890" s="43"/>
      <c r="HB890" s="43"/>
    </row>
    <row r="891" spans="1:210" x14ac:dyDescent="0.6">
      <c r="A891" s="327">
        <v>18</v>
      </c>
      <c r="B891" s="198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  <c r="AH891" s="43"/>
      <c r="AI891" s="43"/>
      <c r="AJ891" s="43"/>
      <c r="AK891" s="43"/>
      <c r="AL891" s="43"/>
      <c r="AM891" s="43"/>
      <c r="AN891" s="43"/>
      <c r="AO891" s="43"/>
      <c r="AP891" s="43"/>
      <c r="AQ891" s="43"/>
      <c r="AR891" s="43"/>
      <c r="AS891" s="43"/>
      <c r="AT891" s="43"/>
      <c r="AU891" s="43"/>
      <c r="AV891" s="43"/>
      <c r="AW891" s="43"/>
      <c r="AX891" s="43"/>
      <c r="AY891" s="43"/>
      <c r="AZ891" s="43"/>
      <c r="BA891" s="308"/>
      <c r="BB891" s="43"/>
      <c r="BC891" s="43"/>
      <c r="BD891" s="43"/>
      <c r="BE891" s="43"/>
      <c r="BF891" s="43"/>
      <c r="BG891" s="43"/>
      <c r="BH891" s="43"/>
      <c r="BI891" s="43"/>
      <c r="BJ891" s="43"/>
      <c r="BK891" s="43"/>
      <c r="BL891" s="43"/>
      <c r="BM891" s="43"/>
      <c r="BN891" s="43"/>
      <c r="BO891" s="43"/>
      <c r="BP891" s="43"/>
      <c r="BQ891" s="43"/>
      <c r="BR891" s="43"/>
      <c r="BS891" s="43"/>
      <c r="BT891" s="43"/>
      <c r="BU891" s="43"/>
      <c r="BV891" s="43"/>
      <c r="BW891" s="43"/>
      <c r="BX891" s="43"/>
      <c r="BY891" s="43"/>
      <c r="BZ891" s="43"/>
      <c r="CA891" s="43"/>
      <c r="CB891" s="43"/>
      <c r="CC891" s="43"/>
      <c r="CD891" s="43"/>
      <c r="CE891" s="43"/>
      <c r="CF891" s="43"/>
      <c r="CG891" s="43"/>
      <c r="CH891" s="43"/>
      <c r="CI891" s="43"/>
      <c r="CJ891" s="43"/>
      <c r="CK891" s="43"/>
      <c r="CL891" s="43"/>
      <c r="CM891" s="43"/>
      <c r="CN891" s="43"/>
      <c r="CO891" s="43"/>
      <c r="CP891" s="43"/>
      <c r="CQ891" s="43"/>
      <c r="CR891" s="43"/>
      <c r="CS891" s="43"/>
      <c r="CT891" s="43"/>
      <c r="CU891" s="43"/>
      <c r="CV891" s="43"/>
      <c r="CW891" s="43"/>
      <c r="CX891" s="43"/>
      <c r="CY891" s="43"/>
      <c r="CZ891" s="43"/>
      <c r="DA891" s="43"/>
      <c r="DC891" s="198"/>
      <c r="DD891" s="43"/>
      <c r="DE891" s="43"/>
      <c r="DF891" s="43"/>
      <c r="DG891" s="43"/>
      <c r="DH891" s="43"/>
      <c r="DI891" s="43"/>
      <c r="DJ891" s="43"/>
      <c r="DK891" s="43"/>
      <c r="DL891" s="43"/>
      <c r="DM891" s="43"/>
      <c r="DN891" s="43"/>
      <c r="DO891" s="43"/>
      <c r="DP891" s="43"/>
      <c r="DQ891" s="43"/>
      <c r="DR891" s="43"/>
      <c r="DS891" s="43"/>
      <c r="DT891" s="43"/>
      <c r="DU891" s="43"/>
      <c r="DV891" s="43"/>
      <c r="DW891" s="43"/>
      <c r="DX891" s="43"/>
      <c r="DY891" s="43"/>
      <c r="DZ891" s="43"/>
      <c r="EA891" s="43"/>
      <c r="EB891" s="43"/>
      <c r="EC891" s="43"/>
      <c r="ED891" s="43"/>
      <c r="EE891" s="43"/>
      <c r="EF891" s="43"/>
      <c r="EG891" s="43"/>
      <c r="EH891" s="43"/>
      <c r="EI891" s="43"/>
      <c r="EJ891" s="43"/>
      <c r="EK891" s="43"/>
      <c r="EL891" s="43"/>
      <c r="EM891" s="43"/>
      <c r="EN891" s="43"/>
      <c r="EO891" s="43"/>
      <c r="EP891" s="43"/>
      <c r="EQ891" s="43"/>
      <c r="ER891" s="43"/>
      <c r="ES891" s="43"/>
      <c r="ET891" s="43"/>
      <c r="EU891" s="43"/>
      <c r="EV891" s="43"/>
      <c r="EW891" s="43"/>
      <c r="EX891" s="43"/>
      <c r="EY891" s="43"/>
      <c r="EZ891" s="43"/>
      <c r="FA891" s="43"/>
      <c r="FB891" s="308"/>
      <c r="FC891" s="43"/>
      <c r="FD891" s="43"/>
      <c r="FE891" s="43"/>
      <c r="FF891" s="43"/>
      <c r="FG891" s="43"/>
      <c r="FH891" s="43"/>
      <c r="FI891" s="43"/>
      <c r="FJ891" s="43"/>
      <c r="FK891" s="43"/>
      <c r="FL891" s="43"/>
      <c r="FM891" s="43"/>
      <c r="FN891" s="43"/>
      <c r="FO891" s="43"/>
      <c r="FP891" s="43"/>
      <c r="FQ891" s="43"/>
      <c r="FR891" s="43"/>
      <c r="FS891" s="43"/>
      <c r="FT891" s="43"/>
      <c r="FU891" s="43"/>
      <c r="FV891" s="43"/>
      <c r="FW891" s="43"/>
      <c r="FX891" s="43"/>
      <c r="FY891" s="43"/>
      <c r="FZ891" s="43"/>
      <c r="GA891" s="43"/>
      <c r="GB891" s="43"/>
      <c r="GC891" s="43"/>
      <c r="GD891" s="43"/>
      <c r="GE891" s="43"/>
      <c r="GF891" s="43"/>
      <c r="GG891" s="43"/>
      <c r="GH891" s="43"/>
      <c r="GI891" s="43"/>
      <c r="GJ891" s="43"/>
      <c r="GK891" s="43"/>
      <c r="GL891" s="43"/>
      <c r="GM891" s="43"/>
      <c r="GN891" s="43"/>
      <c r="GO891" s="43"/>
      <c r="GP891" s="43"/>
      <c r="GQ891" s="43"/>
      <c r="GR891" s="43"/>
      <c r="GS891" s="43"/>
      <c r="GT891" s="43"/>
      <c r="GU891" s="43"/>
      <c r="GV891" s="43"/>
      <c r="GW891" s="43"/>
      <c r="GX891" s="43"/>
      <c r="GY891" s="43"/>
      <c r="GZ891" s="43"/>
      <c r="HA891" s="43"/>
      <c r="HB891" s="43"/>
    </row>
    <row r="892" spans="1:210" x14ac:dyDescent="0.6">
      <c r="A892" s="327">
        <v>19</v>
      </c>
      <c r="B892" s="198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  <c r="AH892" s="43"/>
      <c r="AI892" s="43"/>
      <c r="AJ892" s="43"/>
      <c r="AK892" s="43"/>
      <c r="AL892" s="43"/>
      <c r="AM892" s="43"/>
      <c r="AN892" s="43"/>
      <c r="AO892" s="43"/>
      <c r="AP892" s="43"/>
      <c r="AQ892" s="43"/>
      <c r="AR892" s="43"/>
      <c r="AS892" s="43"/>
      <c r="AT892" s="43"/>
      <c r="AU892" s="43"/>
      <c r="AV892" s="43"/>
      <c r="AW892" s="43"/>
      <c r="AX892" s="43"/>
      <c r="AY892" s="43"/>
      <c r="AZ892" s="43"/>
      <c r="BA892" s="308"/>
      <c r="BB892" s="43"/>
      <c r="BC892" s="43"/>
      <c r="BD892" s="43"/>
      <c r="BE892" s="43"/>
      <c r="BF892" s="43"/>
      <c r="BG892" s="43"/>
      <c r="BH892" s="43"/>
      <c r="BI892" s="43"/>
      <c r="BJ892" s="43"/>
      <c r="BK892" s="43"/>
      <c r="BL892" s="43"/>
      <c r="BM892" s="43"/>
      <c r="BN892" s="43"/>
      <c r="BO892" s="43"/>
      <c r="BP892" s="43"/>
      <c r="BQ892" s="43"/>
      <c r="BR892" s="43"/>
      <c r="BS892" s="43"/>
      <c r="BT892" s="43"/>
      <c r="BU892" s="43"/>
      <c r="BV892" s="43"/>
      <c r="BW892" s="43"/>
      <c r="BX892" s="43"/>
      <c r="BY892" s="43"/>
      <c r="BZ892" s="43"/>
      <c r="CA892" s="43"/>
      <c r="CB892" s="43"/>
      <c r="CC892" s="43"/>
      <c r="CD892" s="43"/>
      <c r="CE892" s="43"/>
      <c r="CF892" s="43"/>
      <c r="CG892" s="43"/>
      <c r="CH892" s="43"/>
      <c r="CI892" s="43"/>
      <c r="CJ892" s="43"/>
      <c r="CK892" s="43"/>
      <c r="CL892" s="43"/>
      <c r="CM892" s="43"/>
      <c r="CN892" s="43"/>
      <c r="CO892" s="43"/>
      <c r="CP892" s="43"/>
      <c r="CQ892" s="43"/>
      <c r="CR892" s="43"/>
      <c r="CS892" s="43"/>
      <c r="CT892" s="43"/>
      <c r="CU892" s="43"/>
      <c r="CV892" s="43"/>
      <c r="CW892" s="43"/>
      <c r="CX892" s="43"/>
      <c r="CY892" s="43"/>
      <c r="CZ892" s="43"/>
      <c r="DA892" s="43"/>
      <c r="DC892" s="198"/>
      <c r="DD892" s="43"/>
      <c r="DE892" s="43"/>
      <c r="DF892" s="43"/>
      <c r="DG892" s="43"/>
      <c r="DH892" s="43"/>
      <c r="DI892" s="43"/>
      <c r="DJ892" s="43"/>
      <c r="DK892" s="43"/>
      <c r="DL892" s="43"/>
      <c r="DM892" s="43"/>
      <c r="DN892" s="43"/>
      <c r="DO892" s="43"/>
      <c r="DP892" s="43"/>
      <c r="DQ892" s="43"/>
      <c r="DR892" s="43"/>
      <c r="DS892" s="43"/>
      <c r="DT892" s="43"/>
      <c r="DU892" s="43"/>
      <c r="DV892" s="43"/>
      <c r="DW892" s="43"/>
      <c r="DX892" s="43"/>
      <c r="DY892" s="43"/>
      <c r="DZ892" s="43"/>
      <c r="EA892" s="43"/>
      <c r="EB892" s="43"/>
      <c r="EC892" s="43"/>
      <c r="ED892" s="43"/>
      <c r="EE892" s="43"/>
      <c r="EF892" s="43"/>
      <c r="EG892" s="43"/>
      <c r="EH892" s="43"/>
      <c r="EI892" s="43"/>
      <c r="EJ892" s="43"/>
      <c r="EK892" s="43"/>
      <c r="EL892" s="43"/>
      <c r="EM892" s="43"/>
      <c r="EN892" s="43"/>
      <c r="EO892" s="43"/>
      <c r="EP892" s="43"/>
      <c r="EQ892" s="43"/>
      <c r="ER892" s="43"/>
      <c r="ES892" s="43"/>
      <c r="ET892" s="43"/>
      <c r="EU892" s="43"/>
      <c r="EV892" s="43"/>
      <c r="EW892" s="43"/>
      <c r="EX892" s="43"/>
      <c r="EY892" s="43"/>
      <c r="EZ892" s="43"/>
      <c r="FA892" s="43"/>
      <c r="FB892" s="308"/>
      <c r="FC892" s="43"/>
      <c r="FD892" s="43"/>
      <c r="FE892" s="43"/>
      <c r="FF892" s="43"/>
      <c r="FG892" s="43"/>
      <c r="FH892" s="43"/>
      <c r="FI892" s="43"/>
      <c r="FJ892" s="43"/>
      <c r="FK892" s="43"/>
      <c r="FL892" s="43"/>
      <c r="FM892" s="43"/>
      <c r="FN892" s="43"/>
      <c r="FO892" s="43"/>
      <c r="FP892" s="43"/>
      <c r="FQ892" s="43"/>
      <c r="FR892" s="43"/>
      <c r="FS892" s="43"/>
      <c r="FT892" s="43"/>
      <c r="FU892" s="43"/>
      <c r="FV892" s="43"/>
      <c r="FW892" s="43"/>
      <c r="FX892" s="43"/>
      <c r="FY892" s="43"/>
      <c r="FZ892" s="43"/>
      <c r="GA892" s="43"/>
      <c r="GB892" s="43"/>
      <c r="GC892" s="43"/>
      <c r="GD892" s="43"/>
      <c r="GE892" s="43"/>
      <c r="GF892" s="43"/>
      <c r="GG892" s="43"/>
      <c r="GH892" s="43"/>
      <c r="GI892" s="43"/>
      <c r="GJ892" s="43"/>
      <c r="GK892" s="43"/>
      <c r="GL892" s="43"/>
      <c r="GM892" s="43"/>
      <c r="GN892" s="43"/>
      <c r="GO892" s="43"/>
      <c r="GP892" s="43"/>
      <c r="GQ892" s="43"/>
      <c r="GR892" s="43"/>
      <c r="GS892" s="43"/>
      <c r="GT892" s="43"/>
      <c r="GU892" s="43"/>
      <c r="GV892" s="43"/>
      <c r="GW892" s="43"/>
      <c r="GX892" s="43"/>
      <c r="GY892" s="43"/>
      <c r="GZ892" s="43"/>
      <c r="HA892" s="43"/>
      <c r="HB892" s="43"/>
    </row>
    <row r="893" spans="1:210" x14ac:dyDescent="0.6">
      <c r="A893" s="327">
        <v>20</v>
      </c>
      <c r="B893" s="198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  <c r="AH893" s="43"/>
      <c r="AI893" s="43"/>
      <c r="AJ893" s="43"/>
      <c r="AK893" s="43"/>
      <c r="AL893" s="43"/>
      <c r="AM893" s="43"/>
      <c r="AN893" s="43"/>
      <c r="AO893" s="43"/>
      <c r="AP893" s="43"/>
      <c r="AQ893" s="43"/>
      <c r="AR893" s="43"/>
      <c r="AS893" s="43"/>
      <c r="AT893" s="43"/>
      <c r="AU893" s="43"/>
      <c r="AV893" s="43"/>
      <c r="AW893" s="43"/>
      <c r="AX893" s="43"/>
      <c r="AY893" s="43"/>
      <c r="AZ893" s="43"/>
      <c r="BA893" s="308"/>
      <c r="BB893" s="43"/>
      <c r="BC893" s="43"/>
      <c r="BD893" s="43"/>
      <c r="BE893" s="43"/>
      <c r="BF893" s="43"/>
      <c r="BG893" s="43"/>
      <c r="BH893" s="43"/>
      <c r="BI893" s="43"/>
      <c r="BJ893" s="43"/>
      <c r="BK893" s="43"/>
      <c r="BL893" s="43"/>
      <c r="BM893" s="43"/>
      <c r="BN893" s="43"/>
      <c r="BO893" s="43"/>
      <c r="BP893" s="43"/>
      <c r="BQ893" s="43"/>
      <c r="BR893" s="43"/>
      <c r="BS893" s="43"/>
      <c r="BT893" s="43"/>
      <c r="BU893" s="43"/>
      <c r="BV893" s="43"/>
      <c r="BW893" s="43"/>
      <c r="BX893" s="43"/>
      <c r="BY893" s="43"/>
      <c r="BZ893" s="43"/>
      <c r="CA893" s="43"/>
      <c r="CB893" s="43"/>
      <c r="CC893" s="43"/>
      <c r="CD893" s="43"/>
      <c r="CE893" s="43"/>
      <c r="CF893" s="43"/>
      <c r="CG893" s="43"/>
      <c r="CH893" s="43"/>
      <c r="CI893" s="43"/>
      <c r="CJ893" s="43"/>
      <c r="CK893" s="43"/>
      <c r="CL893" s="43"/>
      <c r="CM893" s="43"/>
      <c r="CN893" s="43"/>
      <c r="CO893" s="43"/>
      <c r="CP893" s="43"/>
      <c r="CQ893" s="43"/>
      <c r="CR893" s="43"/>
      <c r="CS893" s="43"/>
      <c r="CT893" s="43"/>
      <c r="CU893" s="43"/>
      <c r="CV893" s="43"/>
      <c r="CW893" s="43"/>
      <c r="CX893" s="43"/>
      <c r="CY893" s="43"/>
      <c r="CZ893" s="43"/>
      <c r="DA893" s="43"/>
      <c r="DC893" s="198"/>
      <c r="DD893" s="43"/>
      <c r="DE893" s="43"/>
      <c r="DF893" s="43"/>
      <c r="DG893" s="43"/>
      <c r="DH893" s="43"/>
      <c r="DI893" s="43"/>
      <c r="DJ893" s="43"/>
      <c r="DK893" s="43"/>
      <c r="DL893" s="43"/>
      <c r="DM893" s="43"/>
      <c r="DN893" s="43"/>
      <c r="DO893" s="43"/>
      <c r="DP893" s="43"/>
      <c r="DQ893" s="43"/>
      <c r="DR893" s="43"/>
      <c r="DS893" s="43"/>
      <c r="DT893" s="43"/>
      <c r="DU893" s="43"/>
      <c r="DV893" s="43"/>
      <c r="DW893" s="43"/>
      <c r="DX893" s="43"/>
      <c r="DY893" s="43"/>
      <c r="DZ893" s="43"/>
      <c r="EA893" s="43"/>
      <c r="EB893" s="43"/>
      <c r="EC893" s="43"/>
      <c r="ED893" s="43"/>
      <c r="EE893" s="43"/>
      <c r="EF893" s="43"/>
      <c r="EG893" s="43"/>
      <c r="EH893" s="43"/>
      <c r="EI893" s="43"/>
      <c r="EJ893" s="43"/>
      <c r="EK893" s="43"/>
      <c r="EL893" s="43"/>
      <c r="EM893" s="43"/>
      <c r="EN893" s="43"/>
      <c r="EO893" s="43"/>
      <c r="EP893" s="43"/>
      <c r="EQ893" s="43"/>
      <c r="ER893" s="43"/>
      <c r="ES893" s="43"/>
      <c r="ET893" s="43"/>
      <c r="EU893" s="43"/>
      <c r="EV893" s="43"/>
      <c r="EW893" s="43"/>
      <c r="EX893" s="43"/>
      <c r="EY893" s="43"/>
      <c r="EZ893" s="43"/>
      <c r="FA893" s="43"/>
      <c r="FB893" s="308"/>
      <c r="FC893" s="43"/>
      <c r="FD893" s="43"/>
      <c r="FE893" s="43"/>
      <c r="FF893" s="43"/>
      <c r="FG893" s="43"/>
      <c r="FH893" s="43"/>
      <c r="FI893" s="43"/>
      <c r="FJ893" s="43"/>
      <c r="FK893" s="43"/>
      <c r="FL893" s="43"/>
      <c r="FM893" s="43"/>
      <c r="FN893" s="43"/>
      <c r="FO893" s="43"/>
      <c r="FP893" s="43"/>
      <c r="FQ893" s="43"/>
      <c r="FR893" s="43"/>
      <c r="FS893" s="43"/>
      <c r="FT893" s="43"/>
      <c r="FU893" s="43"/>
      <c r="FV893" s="43"/>
      <c r="FW893" s="43"/>
      <c r="FX893" s="43"/>
      <c r="FY893" s="43"/>
      <c r="FZ893" s="43"/>
      <c r="GA893" s="43"/>
      <c r="GB893" s="43"/>
      <c r="GC893" s="43"/>
      <c r="GD893" s="43"/>
      <c r="GE893" s="43"/>
      <c r="GF893" s="43"/>
      <c r="GG893" s="43"/>
      <c r="GH893" s="43"/>
      <c r="GI893" s="43"/>
      <c r="GJ893" s="43"/>
      <c r="GK893" s="43"/>
      <c r="GL893" s="43"/>
      <c r="GM893" s="43"/>
      <c r="GN893" s="43"/>
      <c r="GO893" s="43"/>
      <c r="GP893" s="43"/>
      <c r="GQ893" s="43"/>
      <c r="GR893" s="43"/>
      <c r="GS893" s="43"/>
      <c r="GT893" s="43"/>
      <c r="GU893" s="43"/>
      <c r="GV893" s="43"/>
      <c r="GW893" s="43"/>
      <c r="GX893" s="43"/>
      <c r="GY893" s="43"/>
      <c r="GZ893" s="43"/>
      <c r="HA893" s="43"/>
      <c r="HB893" s="43"/>
    </row>
    <row r="894" spans="1:210" x14ac:dyDescent="0.6">
      <c r="A894" s="327">
        <v>21</v>
      </c>
      <c r="B894" s="198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  <c r="AH894" s="43"/>
      <c r="AI894" s="43"/>
      <c r="AJ894" s="43"/>
      <c r="AK894" s="43"/>
      <c r="AL894" s="43"/>
      <c r="AM894" s="43"/>
      <c r="AN894" s="43"/>
      <c r="AO894" s="43"/>
      <c r="AP894" s="43"/>
      <c r="AQ894" s="43"/>
      <c r="AR894" s="43"/>
      <c r="AS894" s="43"/>
      <c r="AT894" s="43"/>
      <c r="AU894" s="43"/>
      <c r="AV894" s="43"/>
      <c r="AW894" s="43"/>
      <c r="AX894" s="43"/>
      <c r="AY894" s="43"/>
      <c r="AZ894" s="43"/>
      <c r="BA894" s="308"/>
      <c r="BB894" s="43"/>
      <c r="BC894" s="43"/>
      <c r="BD894" s="43"/>
      <c r="BE894" s="43"/>
      <c r="BF894" s="43"/>
      <c r="BG894" s="43"/>
      <c r="BH894" s="43"/>
      <c r="BI894" s="43"/>
      <c r="BJ894" s="43"/>
      <c r="BK894" s="43"/>
      <c r="BL894" s="43"/>
      <c r="BM894" s="43"/>
      <c r="BN894" s="43"/>
      <c r="BO894" s="43"/>
      <c r="BP894" s="43"/>
      <c r="BQ894" s="43"/>
      <c r="BR894" s="43"/>
      <c r="BS894" s="43"/>
      <c r="BT894" s="43"/>
      <c r="BU894" s="43"/>
      <c r="BV894" s="43"/>
      <c r="BW894" s="43"/>
      <c r="BX894" s="43"/>
      <c r="BY894" s="43"/>
      <c r="BZ894" s="43"/>
      <c r="CA894" s="43"/>
      <c r="CB894" s="43"/>
      <c r="CC894" s="43"/>
      <c r="CD894" s="43"/>
      <c r="CE894" s="43"/>
      <c r="CF894" s="43"/>
      <c r="CG894" s="43"/>
      <c r="CH894" s="43"/>
      <c r="CI894" s="43"/>
      <c r="CJ894" s="43"/>
      <c r="CK894" s="43"/>
      <c r="CL894" s="43"/>
      <c r="CM894" s="43"/>
      <c r="CN894" s="43"/>
      <c r="CO894" s="43"/>
      <c r="CP894" s="43"/>
      <c r="CQ894" s="43"/>
      <c r="CR894" s="43"/>
      <c r="CS894" s="43"/>
      <c r="CT894" s="43"/>
      <c r="CU894" s="43"/>
      <c r="CV894" s="43"/>
      <c r="CW894" s="43"/>
      <c r="CX894" s="43"/>
      <c r="CY894" s="43"/>
      <c r="CZ894" s="43"/>
      <c r="DA894" s="43"/>
      <c r="DC894" s="198"/>
      <c r="DD894" s="43"/>
      <c r="DE894" s="43"/>
      <c r="DF894" s="43"/>
      <c r="DG894" s="43"/>
      <c r="DH894" s="43"/>
      <c r="DI894" s="43"/>
      <c r="DJ894" s="43"/>
      <c r="DK894" s="43"/>
      <c r="DL894" s="43"/>
      <c r="DM894" s="43"/>
      <c r="DN894" s="43"/>
      <c r="DO894" s="43"/>
      <c r="DP894" s="43"/>
      <c r="DQ894" s="43"/>
      <c r="DR894" s="43"/>
      <c r="DS894" s="43"/>
      <c r="DT894" s="43"/>
      <c r="DU894" s="43"/>
      <c r="DV894" s="43"/>
      <c r="DW894" s="43"/>
      <c r="DX894" s="43"/>
      <c r="DY894" s="43"/>
      <c r="DZ894" s="43"/>
      <c r="EA894" s="43"/>
      <c r="EB894" s="43"/>
      <c r="EC894" s="43"/>
      <c r="ED894" s="43"/>
      <c r="EE894" s="43"/>
      <c r="EF894" s="43"/>
      <c r="EG894" s="43"/>
      <c r="EH894" s="43"/>
      <c r="EI894" s="43"/>
      <c r="EJ894" s="43"/>
      <c r="EK894" s="43"/>
      <c r="EL894" s="43"/>
      <c r="EM894" s="43"/>
      <c r="EN894" s="43"/>
      <c r="EO894" s="43"/>
      <c r="EP894" s="43"/>
      <c r="EQ894" s="43"/>
      <c r="ER894" s="43"/>
      <c r="ES894" s="43"/>
      <c r="ET894" s="43"/>
      <c r="EU894" s="43"/>
      <c r="EV894" s="43"/>
      <c r="EW894" s="43"/>
      <c r="EX894" s="43"/>
      <c r="EY894" s="43"/>
      <c r="EZ894" s="43"/>
      <c r="FA894" s="43"/>
      <c r="FB894" s="308"/>
      <c r="FC894" s="43"/>
      <c r="FD894" s="43"/>
      <c r="FE894" s="43"/>
      <c r="FF894" s="43"/>
      <c r="FG894" s="43"/>
      <c r="FH894" s="43"/>
      <c r="FI894" s="43"/>
      <c r="FJ894" s="43"/>
      <c r="FK894" s="43"/>
      <c r="FL894" s="43"/>
      <c r="FM894" s="43"/>
      <c r="FN894" s="43"/>
      <c r="FO894" s="43"/>
      <c r="FP894" s="43"/>
      <c r="FQ894" s="43"/>
      <c r="FR894" s="43"/>
      <c r="FS894" s="43"/>
      <c r="FT894" s="43"/>
      <c r="FU894" s="43"/>
      <c r="FV894" s="43"/>
      <c r="FW894" s="43"/>
      <c r="FX894" s="43"/>
      <c r="FY894" s="43"/>
      <c r="FZ894" s="43"/>
      <c r="GA894" s="43"/>
      <c r="GB894" s="43"/>
      <c r="GC894" s="43"/>
      <c r="GD894" s="43"/>
      <c r="GE894" s="43"/>
      <c r="GF894" s="43"/>
      <c r="GG894" s="43"/>
      <c r="GH894" s="43"/>
      <c r="GI894" s="43"/>
      <c r="GJ894" s="43"/>
      <c r="GK894" s="43"/>
      <c r="GL894" s="43"/>
      <c r="GM894" s="43"/>
      <c r="GN894" s="43"/>
      <c r="GO894" s="43"/>
      <c r="GP894" s="43"/>
      <c r="GQ894" s="43"/>
      <c r="GR894" s="43"/>
      <c r="GS894" s="43"/>
      <c r="GT894" s="43"/>
      <c r="GU894" s="43"/>
      <c r="GV894" s="43"/>
      <c r="GW894" s="43"/>
      <c r="GX894" s="43"/>
      <c r="GY894" s="43"/>
      <c r="GZ894" s="43"/>
      <c r="HA894" s="43"/>
      <c r="HB894" s="43"/>
    </row>
    <row r="895" spans="1:210" x14ac:dyDescent="0.6">
      <c r="A895" s="327">
        <v>22</v>
      </c>
      <c r="B895" s="198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  <c r="AH895" s="43"/>
      <c r="AI895" s="43"/>
      <c r="AJ895" s="43"/>
      <c r="AK895" s="43"/>
      <c r="AL895" s="43"/>
      <c r="AM895" s="43"/>
      <c r="AN895" s="43"/>
      <c r="AO895" s="43"/>
      <c r="AP895" s="43"/>
      <c r="AQ895" s="43"/>
      <c r="AR895" s="43"/>
      <c r="AS895" s="43"/>
      <c r="AT895" s="43"/>
      <c r="AU895" s="43"/>
      <c r="AV895" s="43"/>
      <c r="AW895" s="43"/>
      <c r="AX895" s="43"/>
      <c r="AY895" s="43"/>
      <c r="AZ895" s="43"/>
      <c r="BA895" s="308"/>
      <c r="BB895" s="43"/>
      <c r="BC895" s="43"/>
      <c r="BD895" s="43"/>
      <c r="BE895" s="43"/>
      <c r="BF895" s="43"/>
      <c r="BG895" s="43"/>
      <c r="BH895" s="43"/>
      <c r="BI895" s="43"/>
      <c r="BJ895" s="43"/>
      <c r="BK895" s="43"/>
      <c r="BL895" s="43"/>
      <c r="BM895" s="43"/>
      <c r="BN895" s="43"/>
      <c r="BO895" s="43"/>
      <c r="BP895" s="43"/>
      <c r="BQ895" s="43"/>
      <c r="BR895" s="43"/>
      <c r="BS895" s="43"/>
      <c r="BT895" s="43"/>
      <c r="BU895" s="43"/>
      <c r="BV895" s="43"/>
      <c r="BW895" s="43"/>
      <c r="BX895" s="43"/>
      <c r="BY895" s="43"/>
      <c r="BZ895" s="43"/>
      <c r="CA895" s="43"/>
      <c r="CB895" s="43"/>
      <c r="CC895" s="43"/>
      <c r="CD895" s="43"/>
      <c r="CE895" s="43"/>
      <c r="CF895" s="43"/>
      <c r="CG895" s="43"/>
      <c r="CH895" s="43"/>
      <c r="CI895" s="43"/>
      <c r="CJ895" s="43"/>
      <c r="CK895" s="43"/>
      <c r="CL895" s="43"/>
      <c r="CM895" s="43"/>
      <c r="CN895" s="43"/>
      <c r="CO895" s="43"/>
      <c r="CP895" s="43"/>
      <c r="CQ895" s="43"/>
      <c r="CR895" s="43"/>
      <c r="CS895" s="43"/>
      <c r="CT895" s="43"/>
      <c r="CU895" s="43"/>
      <c r="CV895" s="43"/>
      <c r="CW895" s="43"/>
      <c r="CX895" s="43"/>
      <c r="CY895" s="43"/>
      <c r="CZ895" s="43"/>
      <c r="DA895" s="43"/>
      <c r="DC895" s="198"/>
      <c r="DD895" s="43"/>
      <c r="DE895" s="43"/>
      <c r="DF895" s="43"/>
      <c r="DG895" s="43"/>
      <c r="DH895" s="43"/>
      <c r="DI895" s="43"/>
      <c r="DJ895" s="43"/>
      <c r="DK895" s="43"/>
      <c r="DL895" s="43"/>
      <c r="DM895" s="43"/>
      <c r="DN895" s="43"/>
      <c r="DO895" s="43"/>
      <c r="DP895" s="43"/>
      <c r="DQ895" s="43"/>
      <c r="DR895" s="43"/>
      <c r="DS895" s="43"/>
      <c r="DT895" s="43"/>
      <c r="DU895" s="43"/>
      <c r="DV895" s="43"/>
      <c r="DW895" s="43"/>
      <c r="DX895" s="43"/>
      <c r="DY895" s="43"/>
      <c r="DZ895" s="43"/>
      <c r="EA895" s="43"/>
      <c r="EB895" s="43"/>
      <c r="EC895" s="43"/>
      <c r="ED895" s="43"/>
      <c r="EE895" s="43"/>
      <c r="EF895" s="43"/>
      <c r="EG895" s="43"/>
      <c r="EH895" s="43"/>
      <c r="EI895" s="43"/>
      <c r="EJ895" s="43"/>
      <c r="EK895" s="43"/>
      <c r="EL895" s="43"/>
      <c r="EM895" s="43"/>
      <c r="EN895" s="43"/>
      <c r="EO895" s="43"/>
      <c r="EP895" s="43"/>
      <c r="EQ895" s="43"/>
      <c r="ER895" s="43"/>
      <c r="ES895" s="43"/>
      <c r="ET895" s="43"/>
      <c r="EU895" s="43"/>
      <c r="EV895" s="43"/>
      <c r="EW895" s="43"/>
      <c r="EX895" s="43"/>
      <c r="EY895" s="43"/>
      <c r="EZ895" s="43"/>
      <c r="FA895" s="43"/>
      <c r="FB895" s="308"/>
      <c r="FC895" s="43"/>
      <c r="FD895" s="43"/>
      <c r="FE895" s="43"/>
      <c r="FF895" s="43"/>
      <c r="FG895" s="43"/>
      <c r="FH895" s="43"/>
      <c r="FI895" s="43"/>
      <c r="FJ895" s="43"/>
      <c r="FK895" s="43"/>
      <c r="FL895" s="43"/>
      <c r="FM895" s="43"/>
      <c r="FN895" s="43"/>
      <c r="FO895" s="43"/>
      <c r="FP895" s="43"/>
      <c r="FQ895" s="43"/>
      <c r="FR895" s="43"/>
      <c r="FS895" s="43"/>
      <c r="FT895" s="43"/>
      <c r="FU895" s="43"/>
      <c r="FV895" s="43"/>
      <c r="FW895" s="43"/>
      <c r="FX895" s="43"/>
      <c r="FY895" s="43"/>
      <c r="FZ895" s="43"/>
      <c r="GA895" s="43"/>
      <c r="GB895" s="43"/>
      <c r="GC895" s="43"/>
      <c r="GD895" s="43"/>
      <c r="GE895" s="43"/>
      <c r="GF895" s="43"/>
      <c r="GG895" s="43"/>
      <c r="GH895" s="43"/>
      <c r="GI895" s="43"/>
      <c r="GJ895" s="43"/>
      <c r="GK895" s="43"/>
      <c r="GL895" s="43"/>
      <c r="GM895" s="43"/>
      <c r="GN895" s="43"/>
      <c r="GO895" s="43"/>
      <c r="GP895" s="43"/>
      <c r="GQ895" s="43"/>
      <c r="GR895" s="43"/>
      <c r="GS895" s="43"/>
      <c r="GT895" s="43"/>
      <c r="GU895" s="43"/>
      <c r="GV895" s="43"/>
      <c r="GW895" s="43"/>
      <c r="GX895" s="43"/>
      <c r="GY895" s="43"/>
      <c r="GZ895" s="43"/>
      <c r="HA895" s="43"/>
      <c r="HB895" s="43"/>
    </row>
    <row r="896" spans="1:210" x14ac:dyDescent="0.6">
      <c r="A896" s="327">
        <v>23</v>
      </c>
      <c r="B896" s="198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  <c r="AH896" s="43"/>
      <c r="AI896" s="43"/>
      <c r="AJ896" s="43"/>
      <c r="AK896" s="43"/>
      <c r="AL896" s="43"/>
      <c r="AM896" s="43"/>
      <c r="AN896" s="43"/>
      <c r="AO896" s="43"/>
      <c r="AP896" s="43"/>
      <c r="AQ896" s="43"/>
      <c r="AR896" s="43"/>
      <c r="AS896" s="43"/>
      <c r="AT896" s="43"/>
      <c r="AU896" s="43"/>
      <c r="AV896" s="43"/>
      <c r="AW896" s="43"/>
      <c r="AX896" s="43"/>
      <c r="AY896" s="43"/>
      <c r="AZ896" s="43"/>
      <c r="BA896" s="308"/>
      <c r="BB896" s="43"/>
      <c r="BC896" s="43"/>
      <c r="BD896" s="43"/>
      <c r="BE896" s="43"/>
      <c r="BF896" s="43"/>
      <c r="BG896" s="43"/>
      <c r="BH896" s="43"/>
      <c r="BI896" s="43"/>
      <c r="BJ896" s="43"/>
      <c r="BK896" s="43"/>
      <c r="BL896" s="43"/>
      <c r="BM896" s="43"/>
      <c r="BN896" s="43"/>
      <c r="BO896" s="43"/>
      <c r="BP896" s="43"/>
      <c r="BQ896" s="43"/>
      <c r="BR896" s="43"/>
      <c r="BS896" s="43"/>
      <c r="BT896" s="43"/>
      <c r="BU896" s="43"/>
      <c r="BV896" s="43"/>
      <c r="BW896" s="43"/>
      <c r="BX896" s="43"/>
      <c r="BY896" s="43"/>
      <c r="BZ896" s="43"/>
      <c r="CA896" s="43"/>
      <c r="CB896" s="43"/>
      <c r="CC896" s="43"/>
      <c r="CD896" s="43"/>
      <c r="CE896" s="43"/>
      <c r="CF896" s="43"/>
      <c r="CG896" s="43"/>
      <c r="CH896" s="43"/>
      <c r="CI896" s="43"/>
      <c r="CJ896" s="43"/>
      <c r="CK896" s="43"/>
      <c r="CL896" s="43"/>
      <c r="CM896" s="43"/>
      <c r="CN896" s="43"/>
      <c r="CO896" s="43"/>
      <c r="CP896" s="43"/>
      <c r="CQ896" s="43"/>
      <c r="CR896" s="43"/>
      <c r="CS896" s="43"/>
      <c r="CT896" s="43"/>
      <c r="CU896" s="43"/>
      <c r="CV896" s="43"/>
      <c r="CW896" s="43"/>
      <c r="CX896" s="43"/>
      <c r="CY896" s="43"/>
      <c r="CZ896" s="43"/>
      <c r="DA896" s="43"/>
      <c r="DC896" s="198"/>
      <c r="DD896" s="43"/>
      <c r="DE896" s="43"/>
      <c r="DF896" s="43"/>
      <c r="DG896" s="43"/>
      <c r="DH896" s="43"/>
      <c r="DI896" s="43"/>
      <c r="DJ896" s="43"/>
      <c r="DK896" s="43"/>
      <c r="DL896" s="43"/>
      <c r="DM896" s="43"/>
      <c r="DN896" s="43"/>
      <c r="DO896" s="43"/>
      <c r="DP896" s="43"/>
      <c r="DQ896" s="43"/>
      <c r="DR896" s="43"/>
      <c r="DS896" s="43"/>
      <c r="DT896" s="43"/>
      <c r="DU896" s="43"/>
      <c r="DV896" s="43"/>
      <c r="DW896" s="43"/>
      <c r="DX896" s="43"/>
      <c r="DY896" s="43"/>
      <c r="DZ896" s="43"/>
      <c r="EA896" s="43"/>
      <c r="EB896" s="43"/>
      <c r="EC896" s="43"/>
      <c r="ED896" s="43"/>
      <c r="EE896" s="43"/>
      <c r="EF896" s="43"/>
      <c r="EG896" s="43"/>
      <c r="EH896" s="43"/>
      <c r="EI896" s="43"/>
      <c r="EJ896" s="43"/>
      <c r="EK896" s="43"/>
      <c r="EL896" s="43"/>
      <c r="EM896" s="43"/>
      <c r="EN896" s="43"/>
      <c r="EO896" s="43"/>
      <c r="EP896" s="43"/>
      <c r="EQ896" s="43"/>
      <c r="ER896" s="43"/>
      <c r="ES896" s="43"/>
      <c r="ET896" s="43"/>
      <c r="EU896" s="43"/>
      <c r="EV896" s="43"/>
      <c r="EW896" s="43"/>
      <c r="EX896" s="43"/>
      <c r="EY896" s="43"/>
      <c r="EZ896" s="43"/>
      <c r="FA896" s="43"/>
      <c r="FB896" s="308"/>
      <c r="FC896" s="43"/>
      <c r="FD896" s="43"/>
      <c r="FE896" s="43"/>
      <c r="FF896" s="43"/>
      <c r="FG896" s="43"/>
      <c r="FH896" s="43"/>
      <c r="FI896" s="43"/>
      <c r="FJ896" s="43"/>
      <c r="FK896" s="43"/>
      <c r="FL896" s="43"/>
      <c r="FM896" s="43"/>
      <c r="FN896" s="43"/>
      <c r="FO896" s="43"/>
      <c r="FP896" s="43"/>
      <c r="FQ896" s="43"/>
      <c r="FR896" s="43"/>
      <c r="FS896" s="43"/>
      <c r="FT896" s="43"/>
      <c r="FU896" s="43"/>
      <c r="FV896" s="43"/>
      <c r="FW896" s="43"/>
      <c r="FX896" s="43"/>
      <c r="FY896" s="43"/>
      <c r="FZ896" s="43"/>
      <c r="GA896" s="43"/>
      <c r="GB896" s="43"/>
      <c r="GC896" s="43"/>
      <c r="GD896" s="43"/>
      <c r="GE896" s="43"/>
      <c r="GF896" s="43"/>
      <c r="GG896" s="43"/>
      <c r="GH896" s="43"/>
      <c r="GI896" s="43"/>
      <c r="GJ896" s="43"/>
      <c r="GK896" s="43"/>
      <c r="GL896" s="43"/>
      <c r="GM896" s="43"/>
      <c r="GN896" s="43"/>
      <c r="GO896" s="43"/>
      <c r="GP896" s="43"/>
      <c r="GQ896" s="43"/>
      <c r="GR896" s="43"/>
      <c r="GS896" s="43"/>
      <c r="GT896" s="43"/>
      <c r="GU896" s="43"/>
      <c r="GV896" s="43"/>
      <c r="GW896" s="43"/>
      <c r="GX896" s="43"/>
      <c r="GY896" s="43"/>
      <c r="GZ896" s="43"/>
      <c r="HA896" s="43"/>
      <c r="HB896" s="43"/>
    </row>
    <row r="897" spans="1:210" x14ac:dyDescent="0.6">
      <c r="A897" s="327">
        <v>24</v>
      </c>
      <c r="B897" s="198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  <c r="AH897" s="43"/>
      <c r="AI897" s="43"/>
      <c r="AJ897" s="43"/>
      <c r="AK897" s="43"/>
      <c r="AL897" s="43"/>
      <c r="AM897" s="43"/>
      <c r="AN897" s="43"/>
      <c r="AO897" s="43"/>
      <c r="AP897" s="43"/>
      <c r="AQ897" s="43"/>
      <c r="AR897" s="43"/>
      <c r="AS897" s="43"/>
      <c r="AT897" s="43"/>
      <c r="AU897" s="43"/>
      <c r="AV897" s="43"/>
      <c r="AW897" s="43"/>
      <c r="AX897" s="43"/>
      <c r="AY897" s="43"/>
      <c r="AZ897" s="43"/>
      <c r="BA897" s="308"/>
      <c r="BB897" s="43"/>
      <c r="BC897" s="43"/>
      <c r="BD897" s="43"/>
      <c r="BE897" s="43"/>
      <c r="BF897" s="43"/>
      <c r="BG897" s="43"/>
      <c r="BH897" s="43"/>
      <c r="BI897" s="43"/>
      <c r="BJ897" s="43"/>
      <c r="BK897" s="43"/>
      <c r="BL897" s="43"/>
      <c r="BM897" s="43"/>
      <c r="BN897" s="43"/>
      <c r="BO897" s="43"/>
      <c r="BP897" s="43"/>
      <c r="BQ897" s="43"/>
      <c r="BR897" s="43"/>
      <c r="BS897" s="43"/>
      <c r="BT897" s="43"/>
      <c r="BU897" s="43"/>
      <c r="BV897" s="43"/>
      <c r="BW897" s="43"/>
      <c r="BX897" s="43"/>
      <c r="BY897" s="43"/>
      <c r="BZ897" s="43"/>
      <c r="CA897" s="43"/>
      <c r="CB897" s="43"/>
      <c r="CC897" s="43"/>
      <c r="CD897" s="43"/>
      <c r="CE897" s="43"/>
      <c r="CF897" s="43"/>
      <c r="CG897" s="43"/>
      <c r="CH897" s="43"/>
      <c r="CI897" s="43"/>
      <c r="CJ897" s="43"/>
      <c r="CK897" s="43"/>
      <c r="CL897" s="43"/>
      <c r="CM897" s="43"/>
      <c r="CN897" s="43"/>
      <c r="CO897" s="43"/>
      <c r="CP897" s="43"/>
      <c r="CQ897" s="43"/>
      <c r="CR897" s="43"/>
      <c r="CS897" s="43"/>
      <c r="CT897" s="43"/>
      <c r="CU897" s="43"/>
      <c r="CV897" s="43"/>
      <c r="CW897" s="43"/>
      <c r="CX897" s="43"/>
      <c r="CY897" s="43"/>
      <c r="CZ897" s="43"/>
      <c r="DA897" s="43"/>
      <c r="DC897" s="198"/>
      <c r="DD897" s="43"/>
      <c r="DE897" s="43"/>
      <c r="DF897" s="43"/>
      <c r="DG897" s="43"/>
      <c r="DH897" s="43"/>
      <c r="DI897" s="43"/>
      <c r="DJ897" s="43"/>
      <c r="DK897" s="43"/>
      <c r="DL897" s="43"/>
      <c r="DM897" s="43"/>
      <c r="DN897" s="43"/>
      <c r="DO897" s="43"/>
      <c r="DP897" s="43"/>
      <c r="DQ897" s="43"/>
      <c r="DR897" s="43"/>
      <c r="DS897" s="43"/>
      <c r="DT897" s="43"/>
      <c r="DU897" s="43"/>
      <c r="DV897" s="43"/>
      <c r="DW897" s="43"/>
      <c r="DX897" s="43"/>
      <c r="DY897" s="43"/>
      <c r="DZ897" s="43"/>
      <c r="EA897" s="43"/>
      <c r="EB897" s="43"/>
      <c r="EC897" s="43"/>
      <c r="ED897" s="43"/>
      <c r="EE897" s="43"/>
      <c r="EF897" s="43"/>
      <c r="EG897" s="43"/>
      <c r="EH897" s="43"/>
      <c r="EI897" s="43"/>
      <c r="EJ897" s="43"/>
      <c r="EK897" s="43"/>
      <c r="EL897" s="43"/>
      <c r="EM897" s="43"/>
      <c r="EN897" s="43"/>
      <c r="EO897" s="43"/>
      <c r="EP897" s="43"/>
      <c r="EQ897" s="43"/>
      <c r="ER897" s="43"/>
      <c r="ES897" s="43"/>
      <c r="ET897" s="43"/>
      <c r="EU897" s="43"/>
      <c r="EV897" s="43"/>
      <c r="EW897" s="43"/>
      <c r="EX897" s="43"/>
      <c r="EY897" s="43"/>
      <c r="EZ897" s="43"/>
      <c r="FA897" s="43"/>
      <c r="FB897" s="308"/>
      <c r="FC897" s="43"/>
      <c r="FD897" s="43"/>
      <c r="FE897" s="43"/>
      <c r="FF897" s="43"/>
      <c r="FG897" s="43"/>
      <c r="FH897" s="43"/>
      <c r="FI897" s="43"/>
      <c r="FJ897" s="43"/>
      <c r="FK897" s="43"/>
      <c r="FL897" s="43"/>
      <c r="FM897" s="43"/>
      <c r="FN897" s="43"/>
      <c r="FO897" s="43"/>
      <c r="FP897" s="43"/>
      <c r="FQ897" s="43"/>
      <c r="FR897" s="43"/>
      <c r="FS897" s="43"/>
      <c r="FT897" s="43"/>
      <c r="FU897" s="43"/>
      <c r="FV897" s="43"/>
      <c r="FW897" s="43"/>
      <c r="FX897" s="43"/>
      <c r="FY897" s="43"/>
      <c r="FZ897" s="43"/>
      <c r="GA897" s="43"/>
      <c r="GB897" s="43"/>
      <c r="GC897" s="43"/>
      <c r="GD897" s="43"/>
      <c r="GE897" s="43"/>
      <c r="GF897" s="43"/>
      <c r="GG897" s="43"/>
      <c r="GH897" s="43"/>
      <c r="GI897" s="43"/>
      <c r="GJ897" s="43"/>
      <c r="GK897" s="43"/>
      <c r="GL897" s="43"/>
      <c r="GM897" s="43"/>
      <c r="GN897" s="43"/>
      <c r="GO897" s="43"/>
      <c r="GP897" s="43"/>
      <c r="GQ897" s="43"/>
      <c r="GR897" s="43"/>
      <c r="GS897" s="43"/>
      <c r="GT897" s="43"/>
      <c r="GU897" s="43"/>
      <c r="GV897" s="43"/>
      <c r="GW897" s="43"/>
      <c r="GX897" s="43"/>
      <c r="GY897" s="43"/>
      <c r="GZ897" s="43"/>
      <c r="HA897" s="43"/>
      <c r="HB897" s="43"/>
    </row>
    <row r="898" spans="1:210" x14ac:dyDescent="0.6">
      <c r="A898" s="327">
        <v>25</v>
      </c>
      <c r="B898" s="198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  <c r="AH898" s="43"/>
      <c r="AI898" s="43"/>
      <c r="AJ898" s="43"/>
      <c r="AK898" s="43"/>
      <c r="AL898" s="43"/>
      <c r="AM898" s="43"/>
      <c r="AN898" s="43"/>
      <c r="AO898" s="43"/>
      <c r="AP898" s="43"/>
      <c r="AQ898" s="43"/>
      <c r="AR898" s="43"/>
      <c r="AS898" s="43"/>
      <c r="AT898" s="43"/>
      <c r="AU898" s="43"/>
      <c r="AV898" s="43"/>
      <c r="AW898" s="43"/>
      <c r="AX898" s="43"/>
      <c r="AY898" s="43"/>
      <c r="AZ898" s="43"/>
      <c r="BA898" s="308"/>
      <c r="BB898" s="43"/>
      <c r="BC898" s="43"/>
      <c r="BD898" s="43"/>
      <c r="BE898" s="43"/>
      <c r="BF898" s="43"/>
      <c r="BG898" s="43"/>
      <c r="BH898" s="43"/>
      <c r="BI898" s="43"/>
      <c r="BJ898" s="43"/>
      <c r="BK898" s="43"/>
      <c r="BL898" s="43"/>
      <c r="BM898" s="43"/>
      <c r="BN898" s="43"/>
      <c r="BO898" s="43"/>
      <c r="BP898" s="43"/>
      <c r="BQ898" s="43"/>
      <c r="BR898" s="43"/>
      <c r="BS898" s="43"/>
      <c r="BT898" s="43"/>
      <c r="BU898" s="43"/>
      <c r="BV898" s="43"/>
      <c r="BW898" s="43"/>
      <c r="BX898" s="43"/>
      <c r="BY898" s="43"/>
      <c r="BZ898" s="43"/>
      <c r="CA898" s="43"/>
      <c r="CB898" s="43"/>
      <c r="CC898" s="43"/>
      <c r="CD898" s="43"/>
      <c r="CE898" s="43"/>
      <c r="CF898" s="43"/>
      <c r="CG898" s="43"/>
      <c r="CH898" s="43"/>
      <c r="CI898" s="43"/>
      <c r="CJ898" s="43"/>
      <c r="CK898" s="43"/>
      <c r="CL898" s="43"/>
      <c r="CM898" s="43"/>
      <c r="CN898" s="43"/>
      <c r="CO898" s="43"/>
      <c r="CP898" s="43"/>
      <c r="CQ898" s="43"/>
      <c r="CR898" s="43"/>
      <c r="CS898" s="43"/>
      <c r="CT898" s="43"/>
      <c r="CU898" s="43"/>
      <c r="CV898" s="43"/>
      <c r="CW898" s="43"/>
      <c r="CX898" s="43"/>
      <c r="CY898" s="43"/>
      <c r="CZ898" s="43"/>
      <c r="DA898" s="43"/>
      <c r="DC898" s="198"/>
      <c r="DD898" s="43"/>
      <c r="DE898" s="43"/>
      <c r="DF898" s="43"/>
      <c r="DG898" s="43"/>
      <c r="DH898" s="43"/>
      <c r="DI898" s="43"/>
      <c r="DJ898" s="43"/>
      <c r="DK898" s="43"/>
      <c r="DL898" s="43"/>
      <c r="DM898" s="43"/>
      <c r="DN898" s="43"/>
      <c r="DO898" s="43"/>
      <c r="DP898" s="43"/>
      <c r="DQ898" s="43"/>
      <c r="DR898" s="43"/>
      <c r="DS898" s="43"/>
      <c r="DT898" s="43"/>
      <c r="DU898" s="43"/>
      <c r="DV898" s="43"/>
      <c r="DW898" s="43"/>
      <c r="DX898" s="43"/>
      <c r="DY898" s="43"/>
      <c r="DZ898" s="43"/>
      <c r="EA898" s="43"/>
      <c r="EB898" s="43"/>
      <c r="EC898" s="43"/>
      <c r="ED898" s="43"/>
      <c r="EE898" s="43"/>
      <c r="EF898" s="43"/>
      <c r="EG898" s="43"/>
      <c r="EH898" s="43"/>
      <c r="EI898" s="43"/>
      <c r="EJ898" s="43"/>
      <c r="EK898" s="43"/>
      <c r="EL898" s="43"/>
      <c r="EM898" s="43"/>
      <c r="EN898" s="43"/>
      <c r="EO898" s="43"/>
      <c r="EP898" s="43"/>
      <c r="EQ898" s="43"/>
      <c r="ER898" s="43"/>
      <c r="ES898" s="43"/>
      <c r="ET898" s="43"/>
      <c r="EU898" s="43"/>
      <c r="EV898" s="43"/>
      <c r="EW898" s="43"/>
      <c r="EX898" s="43"/>
      <c r="EY898" s="43"/>
      <c r="EZ898" s="43"/>
      <c r="FA898" s="43"/>
      <c r="FB898" s="308"/>
      <c r="FC898" s="43"/>
      <c r="FD898" s="43"/>
      <c r="FE898" s="43"/>
      <c r="FF898" s="43"/>
      <c r="FG898" s="43"/>
      <c r="FH898" s="43"/>
      <c r="FI898" s="43"/>
      <c r="FJ898" s="43"/>
      <c r="FK898" s="43"/>
      <c r="FL898" s="43"/>
      <c r="FM898" s="43"/>
      <c r="FN898" s="43"/>
      <c r="FO898" s="43"/>
      <c r="FP898" s="43"/>
      <c r="FQ898" s="43"/>
      <c r="FR898" s="43"/>
      <c r="FS898" s="43"/>
      <c r="FT898" s="43"/>
      <c r="FU898" s="43"/>
      <c r="FV898" s="43"/>
      <c r="FW898" s="43"/>
      <c r="FX898" s="43"/>
      <c r="FY898" s="43"/>
      <c r="FZ898" s="43"/>
      <c r="GA898" s="43"/>
      <c r="GB898" s="43"/>
      <c r="GC898" s="43"/>
      <c r="GD898" s="43"/>
      <c r="GE898" s="43"/>
      <c r="GF898" s="43"/>
      <c r="GG898" s="43"/>
      <c r="GH898" s="43"/>
      <c r="GI898" s="43"/>
      <c r="GJ898" s="43"/>
      <c r="GK898" s="43"/>
      <c r="GL898" s="43"/>
      <c r="GM898" s="43"/>
      <c r="GN898" s="43"/>
      <c r="GO898" s="43"/>
      <c r="GP898" s="43"/>
      <c r="GQ898" s="43"/>
      <c r="GR898" s="43"/>
      <c r="GS898" s="43"/>
      <c r="GT898" s="43"/>
      <c r="GU898" s="43"/>
      <c r="GV898" s="43"/>
      <c r="GW898" s="43"/>
      <c r="GX898" s="43"/>
      <c r="GY898" s="43"/>
      <c r="GZ898" s="43"/>
      <c r="HA898" s="43"/>
      <c r="HB898" s="43"/>
    </row>
    <row r="899" spans="1:210" x14ac:dyDescent="0.6">
      <c r="A899" s="327">
        <v>26</v>
      </c>
      <c r="B899" s="198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  <c r="AH899" s="43"/>
      <c r="AI899" s="43"/>
      <c r="AJ899" s="43"/>
      <c r="AK899" s="43"/>
      <c r="AL899" s="43"/>
      <c r="AM899" s="43"/>
      <c r="AN899" s="43"/>
      <c r="AO899" s="43"/>
      <c r="AP899" s="43"/>
      <c r="AQ899" s="43"/>
      <c r="AR899" s="43"/>
      <c r="AS899" s="43"/>
      <c r="AT899" s="43"/>
      <c r="AU899" s="43"/>
      <c r="AV899" s="43"/>
      <c r="AW899" s="43"/>
      <c r="AX899" s="43"/>
      <c r="AY899" s="43"/>
      <c r="AZ899" s="43"/>
      <c r="BA899" s="308"/>
      <c r="BB899" s="43"/>
      <c r="BC899" s="43"/>
      <c r="BD899" s="43"/>
      <c r="BE899" s="43"/>
      <c r="BF899" s="43"/>
      <c r="BG899" s="43"/>
      <c r="BH899" s="43"/>
      <c r="BI899" s="43"/>
      <c r="BJ899" s="43"/>
      <c r="BK899" s="43"/>
      <c r="BL899" s="43"/>
      <c r="BM899" s="43"/>
      <c r="BN899" s="43"/>
      <c r="BO899" s="43"/>
      <c r="BP899" s="43"/>
      <c r="BQ899" s="43"/>
      <c r="BR899" s="43"/>
      <c r="BS899" s="43"/>
      <c r="BT899" s="43"/>
      <c r="BU899" s="43"/>
      <c r="BV899" s="43"/>
      <c r="BW899" s="43"/>
      <c r="BX899" s="43"/>
      <c r="BY899" s="43"/>
      <c r="BZ899" s="43"/>
      <c r="CA899" s="43"/>
      <c r="CB899" s="43"/>
      <c r="CC899" s="43"/>
      <c r="CD899" s="43"/>
      <c r="CE899" s="43"/>
      <c r="CF899" s="43"/>
      <c r="CG899" s="43"/>
      <c r="CH899" s="43"/>
      <c r="CI899" s="43"/>
      <c r="CJ899" s="43"/>
      <c r="CK899" s="43"/>
      <c r="CL899" s="43"/>
      <c r="CM899" s="43"/>
      <c r="CN899" s="43"/>
      <c r="CO899" s="43"/>
      <c r="CP899" s="43"/>
      <c r="CQ899" s="43"/>
      <c r="CR899" s="43"/>
      <c r="CS899" s="43"/>
      <c r="CT899" s="43"/>
      <c r="CU899" s="43"/>
      <c r="CV899" s="43"/>
      <c r="CW899" s="43"/>
      <c r="CX899" s="43"/>
      <c r="CY899" s="43"/>
      <c r="CZ899" s="43"/>
      <c r="DA899" s="43"/>
      <c r="DC899" s="198"/>
      <c r="DD899" s="43"/>
      <c r="DE899" s="43"/>
      <c r="DF899" s="43"/>
      <c r="DG899" s="43"/>
      <c r="DH899" s="43"/>
      <c r="DI899" s="43"/>
      <c r="DJ899" s="43"/>
      <c r="DK899" s="43"/>
      <c r="DL899" s="43"/>
      <c r="DM899" s="43"/>
      <c r="DN899" s="43"/>
      <c r="DO899" s="43"/>
      <c r="DP899" s="43"/>
      <c r="DQ899" s="43"/>
      <c r="DR899" s="43"/>
      <c r="DS899" s="43"/>
      <c r="DT899" s="43"/>
      <c r="DU899" s="43"/>
      <c r="DV899" s="43"/>
      <c r="DW899" s="43"/>
      <c r="DX899" s="43"/>
      <c r="DY899" s="43"/>
      <c r="DZ899" s="43"/>
      <c r="EA899" s="43"/>
      <c r="EB899" s="43"/>
      <c r="EC899" s="43"/>
      <c r="ED899" s="43"/>
      <c r="EE899" s="43"/>
      <c r="EF899" s="43"/>
      <c r="EG899" s="43"/>
      <c r="EH899" s="43"/>
      <c r="EI899" s="43"/>
      <c r="EJ899" s="43"/>
      <c r="EK899" s="43"/>
      <c r="EL899" s="43"/>
      <c r="EM899" s="43"/>
      <c r="EN899" s="43"/>
      <c r="EO899" s="43"/>
      <c r="EP899" s="43"/>
      <c r="EQ899" s="43"/>
      <c r="ER899" s="43"/>
      <c r="ES899" s="43"/>
      <c r="ET899" s="43"/>
      <c r="EU899" s="43"/>
      <c r="EV899" s="43"/>
      <c r="EW899" s="43"/>
      <c r="EX899" s="43"/>
      <c r="EY899" s="43"/>
      <c r="EZ899" s="43"/>
      <c r="FA899" s="43"/>
      <c r="FB899" s="308"/>
      <c r="FC899" s="43"/>
      <c r="FD899" s="43"/>
      <c r="FE899" s="43"/>
      <c r="FF899" s="43"/>
      <c r="FG899" s="43"/>
      <c r="FH899" s="43"/>
      <c r="FI899" s="43"/>
      <c r="FJ899" s="43"/>
      <c r="FK899" s="43"/>
      <c r="FL899" s="43"/>
      <c r="FM899" s="43"/>
      <c r="FN899" s="43"/>
      <c r="FO899" s="43"/>
      <c r="FP899" s="43"/>
      <c r="FQ899" s="43"/>
      <c r="FR899" s="43"/>
      <c r="FS899" s="43"/>
      <c r="FT899" s="43"/>
      <c r="FU899" s="43"/>
      <c r="FV899" s="43"/>
      <c r="FW899" s="43"/>
      <c r="FX899" s="43"/>
      <c r="FY899" s="43"/>
      <c r="FZ899" s="43"/>
      <c r="GA899" s="43"/>
      <c r="GB899" s="43"/>
      <c r="GC899" s="43"/>
      <c r="GD899" s="43"/>
      <c r="GE899" s="43"/>
      <c r="GF899" s="43"/>
      <c r="GG899" s="43"/>
      <c r="GH899" s="43"/>
      <c r="GI899" s="43"/>
      <c r="GJ899" s="43"/>
      <c r="GK899" s="43"/>
      <c r="GL899" s="43"/>
      <c r="GM899" s="43"/>
      <c r="GN899" s="43"/>
      <c r="GO899" s="43"/>
      <c r="GP899" s="43"/>
      <c r="GQ899" s="43"/>
      <c r="GR899" s="43"/>
      <c r="GS899" s="43"/>
      <c r="GT899" s="43"/>
      <c r="GU899" s="43"/>
      <c r="GV899" s="43"/>
      <c r="GW899" s="43"/>
      <c r="GX899" s="43"/>
      <c r="GY899" s="43"/>
      <c r="GZ899" s="43"/>
      <c r="HA899" s="43"/>
      <c r="HB899" s="43"/>
    </row>
    <row r="900" spans="1:210" x14ac:dyDescent="0.6">
      <c r="A900" s="327">
        <v>27</v>
      </c>
      <c r="B900" s="198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  <c r="AH900" s="43"/>
      <c r="AI900" s="43"/>
      <c r="AJ900" s="43"/>
      <c r="AK900" s="43"/>
      <c r="AL900" s="43"/>
      <c r="AM900" s="43"/>
      <c r="AN900" s="43"/>
      <c r="AO900" s="43"/>
      <c r="AP900" s="43"/>
      <c r="AQ900" s="43"/>
      <c r="AR900" s="43"/>
      <c r="AS900" s="43"/>
      <c r="AT900" s="43"/>
      <c r="AU900" s="43"/>
      <c r="AV900" s="43"/>
      <c r="AW900" s="43"/>
      <c r="AX900" s="43"/>
      <c r="AY900" s="43"/>
      <c r="AZ900" s="43"/>
      <c r="BA900" s="308"/>
      <c r="BB900" s="43"/>
      <c r="BC900" s="43"/>
      <c r="BD900" s="43"/>
      <c r="BE900" s="43"/>
      <c r="BF900" s="43"/>
      <c r="BG900" s="43"/>
      <c r="BH900" s="43"/>
      <c r="BI900" s="43"/>
      <c r="BJ900" s="43"/>
      <c r="BK900" s="43"/>
      <c r="BL900" s="43"/>
      <c r="BM900" s="43"/>
      <c r="BN900" s="43"/>
      <c r="BO900" s="43"/>
      <c r="BP900" s="43"/>
      <c r="BQ900" s="43"/>
      <c r="BR900" s="43"/>
      <c r="BS900" s="43"/>
      <c r="BT900" s="43"/>
      <c r="BU900" s="43"/>
      <c r="BV900" s="43"/>
      <c r="BW900" s="43"/>
      <c r="BX900" s="43"/>
      <c r="BY900" s="43"/>
      <c r="BZ900" s="43"/>
      <c r="CA900" s="43"/>
      <c r="CB900" s="43"/>
      <c r="CC900" s="43"/>
      <c r="CD900" s="43"/>
      <c r="CE900" s="43"/>
      <c r="CF900" s="43"/>
      <c r="CG900" s="43"/>
      <c r="CH900" s="43"/>
      <c r="CI900" s="43"/>
      <c r="CJ900" s="43"/>
      <c r="CK900" s="43"/>
      <c r="CL900" s="43"/>
      <c r="CM900" s="43"/>
      <c r="CN900" s="43"/>
      <c r="CO900" s="43"/>
      <c r="CP900" s="43"/>
      <c r="CQ900" s="43"/>
      <c r="CR900" s="43"/>
      <c r="CS900" s="43"/>
      <c r="CT900" s="43"/>
      <c r="CU900" s="43"/>
      <c r="CV900" s="43"/>
      <c r="CW900" s="43"/>
      <c r="CX900" s="43"/>
      <c r="CY900" s="43"/>
      <c r="CZ900" s="43"/>
      <c r="DA900" s="43"/>
      <c r="DC900" s="198"/>
      <c r="DD900" s="43"/>
      <c r="DE900" s="43"/>
      <c r="DF900" s="43"/>
      <c r="DG900" s="43"/>
      <c r="DH900" s="43"/>
      <c r="DI900" s="43"/>
      <c r="DJ900" s="43"/>
      <c r="DK900" s="43"/>
      <c r="DL900" s="43"/>
      <c r="DM900" s="43"/>
      <c r="DN900" s="43"/>
      <c r="DO900" s="43"/>
      <c r="DP900" s="43"/>
      <c r="DQ900" s="43"/>
      <c r="DR900" s="43"/>
      <c r="DS900" s="43"/>
      <c r="DT900" s="43"/>
      <c r="DU900" s="43"/>
      <c r="DV900" s="43"/>
      <c r="DW900" s="43"/>
      <c r="DX900" s="43"/>
      <c r="DY900" s="43"/>
      <c r="DZ900" s="43"/>
      <c r="EA900" s="43"/>
      <c r="EB900" s="43"/>
      <c r="EC900" s="43"/>
      <c r="ED900" s="43"/>
      <c r="EE900" s="43"/>
      <c r="EF900" s="43"/>
      <c r="EG900" s="43"/>
      <c r="EH900" s="43"/>
      <c r="EI900" s="43"/>
      <c r="EJ900" s="43"/>
      <c r="EK900" s="43"/>
      <c r="EL900" s="43"/>
      <c r="EM900" s="43"/>
      <c r="EN900" s="43"/>
      <c r="EO900" s="43"/>
      <c r="EP900" s="43"/>
      <c r="EQ900" s="43"/>
      <c r="ER900" s="43"/>
      <c r="ES900" s="43"/>
      <c r="ET900" s="43"/>
      <c r="EU900" s="43"/>
      <c r="EV900" s="43"/>
      <c r="EW900" s="43"/>
      <c r="EX900" s="43"/>
      <c r="EY900" s="43"/>
      <c r="EZ900" s="43"/>
      <c r="FA900" s="43"/>
      <c r="FB900" s="308"/>
      <c r="FC900" s="43"/>
      <c r="FD900" s="43"/>
      <c r="FE900" s="43"/>
      <c r="FF900" s="43"/>
      <c r="FG900" s="43"/>
      <c r="FH900" s="43"/>
      <c r="FI900" s="43"/>
      <c r="FJ900" s="43"/>
      <c r="FK900" s="43"/>
      <c r="FL900" s="43"/>
      <c r="FM900" s="43"/>
      <c r="FN900" s="43"/>
      <c r="FO900" s="43"/>
      <c r="FP900" s="43"/>
      <c r="FQ900" s="43"/>
      <c r="FR900" s="43"/>
      <c r="FS900" s="43"/>
      <c r="FT900" s="43"/>
      <c r="FU900" s="43"/>
      <c r="FV900" s="43"/>
      <c r="FW900" s="43"/>
      <c r="FX900" s="43"/>
      <c r="FY900" s="43"/>
      <c r="FZ900" s="43"/>
      <c r="GA900" s="43"/>
      <c r="GB900" s="43"/>
      <c r="GC900" s="43"/>
      <c r="GD900" s="43"/>
      <c r="GE900" s="43"/>
      <c r="GF900" s="43"/>
      <c r="GG900" s="43"/>
      <c r="GH900" s="43"/>
      <c r="GI900" s="43"/>
      <c r="GJ900" s="43"/>
      <c r="GK900" s="43"/>
      <c r="GL900" s="43"/>
      <c r="GM900" s="43"/>
      <c r="GN900" s="43"/>
      <c r="GO900" s="43"/>
      <c r="GP900" s="43"/>
      <c r="GQ900" s="43"/>
      <c r="GR900" s="43"/>
      <c r="GS900" s="43"/>
      <c r="GT900" s="43"/>
      <c r="GU900" s="43"/>
      <c r="GV900" s="43"/>
      <c r="GW900" s="43"/>
      <c r="GX900" s="43"/>
      <c r="GY900" s="43"/>
      <c r="GZ900" s="43"/>
      <c r="HA900" s="43"/>
      <c r="HB900" s="43"/>
    </row>
    <row r="901" spans="1:210" x14ac:dyDescent="0.6">
      <c r="A901" s="327">
        <v>28</v>
      </c>
      <c r="B901" s="198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  <c r="AH901" s="43"/>
      <c r="AI901" s="43"/>
      <c r="AJ901" s="43"/>
      <c r="AK901" s="43"/>
      <c r="AL901" s="43"/>
      <c r="AM901" s="43"/>
      <c r="AN901" s="43"/>
      <c r="AO901" s="43"/>
      <c r="AP901" s="43"/>
      <c r="AQ901" s="43"/>
      <c r="AR901" s="43"/>
      <c r="AS901" s="43"/>
      <c r="AT901" s="43"/>
      <c r="AU901" s="43"/>
      <c r="AV901" s="43"/>
      <c r="AW901" s="43"/>
      <c r="AX901" s="43"/>
      <c r="AY901" s="43"/>
      <c r="AZ901" s="43"/>
      <c r="BA901" s="308"/>
      <c r="BB901" s="43"/>
      <c r="BC901" s="43"/>
      <c r="BD901" s="43"/>
      <c r="BE901" s="43"/>
      <c r="BF901" s="43"/>
      <c r="BG901" s="43"/>
      <c r="BH901" s="43"/>
      <c r="BI901" s="43"/>
      <c r="BJ901" s="43"/>
      <c r="BK901" s="43"/>
      <c r="BL901" s="43"/>
      <c r="BM901" s="43"/>
      <c r="BN901" s="43"/>
      <c r="BO901" s="43"/>
      <c r="BP901" s="43"/>
      <c r="BQ901" s="43"/>
      <c r="BR901" s="43"/>
      <c r="BS901" s="43"/>
      <c r="BT901" s="43"/>
      <c r="BU901" s="43"/>
      <c r="BV901" s="43"/>
      <c r="BW901" s="43"/>
      <c r="BX901" s="43"/>
      <c r="BY901" s="43"/>
      <c r="BZ901" s="43"/>
      <c r="CA901" s="43"/>
      <c r="CB901" s="43"/>
      <c r="CC901" s="43"/>
      <c r="CD901" s="43"/>
      <c r="CE901" s="43"/>
      <c r="CF901" s="43"/>
      <c r="CG901" s="43"/>
      <c r="CH901" s="43"/>
      <c r="CI901" s="43"/>
      <c r="CJ901" s="43"/>
      <c r="CK901" s="43"/>
      <c r="CL901" s="43"/>
      <c r="CM901" s="43"/>
      <c r="CN901" s="43"/>
      <c r="CO901" s="43"/>
      <c r="CP901" s="43"/>
      <c r="CQ901" s="43"/>
      <c r="CR901" s="43"/>
      <c r="CS901" s="43"/>
      <c r="CT901" s="43"/>
      <c r="CU901" s="43"/>
      <c r="CV901" s="43"/>
      <c r="CW901" s="43"/>
      <c r="CX901" s="43"/>
      <c r="CY901" s="43"/>
      <c r="CZ901" s="43"/>
      <c r="DA901" s="43"/>
      <c r="DC901" s="198"/>
      <c r="DD901" s="43"/>
      <c r="DE901" s="43"/>
      <c r="DF901" s="43"/>
      <c r="DG901" s="43"/>
      <c r="DH901" s="43"/>
      <c r="DI901" s="43"/>
      <c r="DJ901" s="43"/>
      <c r="DK901" s="43"/>
      <c r="DL901" s="43"/>
      <c r="DM901" s="43"/>
      <c r="DN901" s="43"/>
      <c r="DO901" s="43"/>
      <c r="DP901" s="43"/>
      <c r="DQ901" s="43"/>
      <c r="DR901" s="43"/>
      <c r="DS901" s="43"/>
      <c r="DT901" s="43"/>
      <c r="DU901" s="43"/>
      <c r="DV901" s="43"/>
      <c r="DW901" s="43"/>
      <c r="DX901" s="43"/>
      <c r="DY901" s="43"/>
      <c r="DZ901" s="43"/>
      <c r="EA901" s="43"/>
      <c r="EB901" s="43"/>
      <c r="EC901" s="43"/>
      <c r="ED901" s="43"/>
      <c r="EE901" s="43"/>
      <c r="EF901" s="43"/>
      <c r="EG901" s="43"/>
      <c r="EH901" s="43"/>
      <c r="EI901" s="43"/>
      <c r="EJ901" s="43"/>
      <c r="EK901" s="43"/>
      <c r="EL901" s="43"/>
      <c r="EM901" s="43"/>
      <c r="EN901" s="43"/>
      <c r="EO901" s="43"/>
      <c r="EP901" s="43"/>
      <c r="EQ901" s="43"/>
      <c r="ER901" s="43"/>
      <c r="ES901" s="43"/>
      <c r="ET901" s="43"/>
      <c r="EU901" s="43"/>
      <c r="EV901" s="43"/>
      <c r="EW901" s="43"/>
      <c r="EX901" s="43"/>
      <c r="EY901" s="43"/>
      <c r="EZ901" s="43"/>
      <c r="FA901" s="43"/>
      <c r="FB901" s="308"/>
      <c r="FC901" s="43"/>
      <c r="FD901" s="43"/>
      <c r="FE901" s="43"/>
      <c r="FF901" s="43"/>
      <c r="FG901" s="43"/>
      <c r="FH901" s="43"/>
      <c r="FI901" s="43"/>
      <c r="FJ901" s="43"/>
      <c r="FK901" s="43"/>
      <c r="FL901" s="43"/>
      <c r="FM901" s="43"/>
      <c r="FN901" s="43"/>
      <c r="FO901" s="43"/>
      <c r="FP901" s="43"/>
      <c r="FQ901" s="43"/>
      <c r="FR901" s="43"/>
      <c r="FS901" s="43"/>
      <c r="FT901" s="43"/>
      <c r="FU901" s="43"/>
      <c r="FV901" s="43"/>
      <c r="FW901" s="43"/>
      <c r="FX901" s="43"/>
      <c r="FY901" s="43"/>
      <c r="FZ901" s="43"/>
      <c r="GA901" s="43"/>
      <c r="GB901" s="43"/>
      <c r="GC901" s="43"/>
      <c r="GD901" s="43"/>
      <c r="GE901" s="43"/>
      <c r="GF901" s="43"/>
      <c r="GG901" s="43"/>
      <c r="GH901" s="43"/>
      <c r="GI901" s="43"/>
      <c r="GJ901" s="43"/>
      <c r="GK901" s="43"/>
      <c r="GL901" s="43"/>
      <c r="GM901" s="43"/>
      <c r="GN901" s="43"/>
      <c r="GO901" s="43"/>
      <c r="GP901" s="43"/>
      <c r="GQ901" s="43"/>
      <c r="GR901" s="43"/>
      <c r="GS901" s="43"/>
      <c r="GT901" s="43"/>
      <c r="GU901" s="43"/>
      <c r="GV901" s="43"/>
      <c r="GW901" s="43"/>
      <c r="GX901" s="43"/>
      <c r="GY901" s="43"/>
      <c r="GZ901" s="43"/>
      <c r="HA901" s="43"/>
      <c r="HB901" s="43"/>
    </row>
    <row r="902" spans="1:210" x14ac:dyDescent="0.6">
      <c r="A902" s="327">
        <v>29</v>
      </c>
      <c r="B902" s="198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  <c r="AH902" s="43"/>
      <c r="AI902" s="43"/>
      <c r="AJ902" s="43"/>
      <c r="AK902" s="43"/>
      <c r="AL902" s="43"/>
      <c r="AM902" s="43"/>
      <c r="AN902" s="43"/>
      <c r="AO902" s="43"/>
      <c r="AP902" s="43"/>
      <c r="AQ902" s="43"/>
      <c r="AR902" s="43"/>
      <c r="AS902" s="43"/>
      <c r="AT902" s="43"/>
      <c r="AU902" s="43"/>
      <c r="AV902" s="43"/>
      <c r="AW902" s="43"/>
      <c r="AX902" s="43"/>
      <c r="AY902" s="43"/>
      <c r="AZ902" s="43"/>
      <c r="BA902" s="308"/>
      <c r="BB902" s="43"/>
      <c r="BC902" s="43"/>
      <c r="BD902" s="43"/>
      <c r="BE902" s="43"/>
      <c r="BF902" s="43"/>
      <c r="BG902" s="43"/>
      <c r="BH902" s="43"/>
      <c r="BI902" s="43"/>
      <c r="BJ902" s="43"/>
      <c r="BK902" s="43"/>
      <c r="BL902" s="43"/>
      <c r="BM902" s="43"/>
      <c r="BN902" s="43"/>
      <c r="BO902" s="43"/>
      <c r="BP902" s="43"/>
      <c r="BQ902" s="43"/>
      <c r="BR902" s="43"/>
      <c r="BS902" s="43"/>
      <c r="BT902" s="43"/>
      <c r="BU902" s="43"/>
      <c r="BV902" s="43"/>
      <c r="BW902" s="43"/>
      <c r="BX902" s="43"/>
      <c r="BY902" s="43"/>
      <c r="BZ902" s="43"/>
      <c r="CA902" s="43"/>
      <c r="CB902" s="43"/>
      <c r="CC902" s="43"/>
      <c r="CD902" s="43"/>
      <c r="CE902" s="43"/>
      <c r="CF902" s="43"/>
      <c r="CG902" s="43"/>
      <c r="CH902" s="43"/>
      <c r="CI902" s="43"/>
      <c r="CJ902" s="43"/>
      <c r="CK902" s="43"/>
      <c r="CL902" s="43"/>
      <c r="CM902" s="43"/>
      <c r="CN902" s="43"/>
      <c r="CO902" s="43"/>
      <c r="CP902" s="43"/>
      <c r="CQ902" s="43"/>
      <c r="CR902" s="43"/>
      <c r="CS902" s="43"/>
      <c r="CT902" s="43"/>
      <c r="CU902" s="43"/>
      <c r="CV902" s="43"/>
      <c r="CW902" s="43"/>
      <c r="CX902" s="43"/>
      <c r="CY902" s="43"/>
      <c r="CZ902" s="43"/>
      <c r="DA902" s="43"/>
      <c r="DC902" s="198"/>
      <c r="DD902" s="43"/>
      <c r="DE902" s="43"/>
      <c r="DF902" s="43"/>
      <c r="DG902" s="43"/>
      <c r="DH902" s="43"/>
      <c r="DI902" s="43"/>
      <c r="DJ902" s="43"/>
      <c r="DK902" s="43"/>
      <c r="DL902" s="43"/>
      <c r="DM902" s="43"/>
      <c r="DN902" s="43"/>
      <c r="DO902" s="43"/>
      <c r="DP902" s="43"/>
      <c r="DQ902" s="43"/>
      <c r="DR902" s="43"/>
      <c r="DS902" s="43"/>
      <c r="DT902" s="43"/>
      <c r="DU902" s="43"/>
      <c r="DV902" s="43"/>
      <c r="DW902" s="43"/>
      <c r="DX902" s="43"/>
      <c r="DY902" s="43"/>
      <c r="DZ902" s="43"/>
      <c r="EA902" s="43"/>
      <c r="EB902" s="43"/>
      <c r="EC902" s="43"/>
      <c r="ED902" s="43"/>
      <c r="EE902" s="43"/>
      <c r="EF902" s="43"/>
      <c r="EG902" s="43"/>
      <c r="EH902" s="43"/>
      <c r="EI902" s="43"/>
      <c r="EJ902" s="43"/>
      <c r="EK902" s="43"/>
      <c r="EL902" s="43"/>
      <c r="EM902" s="43"/>
      <c r="EN902" s="43"/>
      <c r="EO902" s="43"/>
      <c r="EP902" s="43"/>
      <c r="EQ902" s="43"/>
      <c r="ER902" s="43"/>
      <c r="ES902" s="43"/>
      <c r="ET902" s="43"/>
      <c r="EU902" s="43"/>
      <c r="EV902" s="43"/>
      <c r="EW902" s="43"/>
      <c r="EX902" s="43"/>
      <c r="EY902" s="43"/>
      <c r="EZ902" s="43"/>
      <c r="FA902" s="43"/>
      <c r="FB902" s="308"/>
      <c r="FC902" s="43"/>
      <c r="FD902" s="43"/>
      <c r="FE902" s="43"/>
      <c r="FF902" s="43"/>
      <c r="FG902" s="43"/>
      <c r="FH902" s="43"/>
      <c r="FI902" s="43"/>
      <c r="FJ902" s="43"/>
      <c r="FK902" s="43"/>
      <c r="FL902" s="43"/>
      <c r="FM902" s="43"/>
      <c r="FN902" s="43"/>
      <c r="FO902" s="43"/>
      <c r="FP902" s="43"/>
      <c r="FQ902" s="43"/>
      <c r="FR902" s="43"/>
      <c r="FS902" s="43"/>
      <c r="FT902" s="43"/>
      <c r="FU902" s="43"/>
      <c r="FV902" s="43"/>
      <c r="FW902" s="43"/>
      <c r="FX902" s="43"/>
      <c r="FY902" s="43"/>
      <c r="FZ902" s="43"/>
      <c r="GA902" s="43"/>
      <c r="GB902" s="43"/>
      <c r="GC902" s="43"/>
      <c r="GD902" s="43"/>
      <c r="GE902" s="43"/>
      <c r="GF902" s="43"/>
      <c r="GG902" s="43"/>
      <c r="GH902" s="43"/>
      <c r="GI902" s="43"/>
      <c r="GJ902" s="43"/>
      <c r="GK902" s="43"/>
      <c r="GL902" s="43"/>
      <c r="GM902" s="43"/>
      <c r="GN902" s="43"/>
      <c r="GO902" s="43"/>
      <c r="GP902" s="43"/>
      <c r="GQ902" s="43"/>
      <c r="GR902" s="43"/>
      <c r="GS902" s="43"/>
      <c r="GT902" s="43"/>
      <c r="GU902" s="43"/>
      <c r="GV902" s="43"/>
      <c r="GW902" s="43"/>
      <c r="GX902" s="43"/>
      <c r="GY902" s="43"/>
      <c r="GZ902" s="43"/>
      <c r="HA902" s="43"/>
      <c r="HB902" s="43"/>
    </row>
    <row r="903" spans="1:210" x14ac:dyDescent="0.6">
      <c r="A903" s="327">
        <v>30</v>
      </c>
      <c r="B903" s="198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  <c r="AH903" s="43"/>
      <c r="AI903" s="43"/>
      <c r="AJ903" s="43"/>
      <c r="AK903" s="43"/>
      <c r="AL903" s="43"/>
      <c r="AM903" s="43"/>
      <c r="AN903" s="43"/>
      <c r="AO903" s="43"/>
      <c r="AP903" s="43"/>
      <c r="AQ903" s="43"/>
      <c r="AR903" s="43"/>
      <c r="AS903" s="43"/>
      <c r="AT903" s="43"/>
      <c r="AU903" s="43"/>
      <c r="AV903" s="43"/>
      <c r="AW903" s="43"/>
      <c r="AX903" s="43"/>
      <c r="AY903" s="43"/>
      <c r="AZ903" s="43"/>
      <c r="BA903" s="308"/>
      <c r="BB903" s="43"/>
      <c r="BC903" s="43"/>
      <c r="BD903" s="43"/>
      <c r="BE903" s="43"/>
      <c r="BF903" s="43"/>
      <c r="BG903" s="43"/>
      <c r="BH903" s="43"/>
      <c r="BI903" s="43"/>
      <c r="BJ903" s="43"/>
      <c r="BK903" s="43"/>
      <c r="BL903" s="43"/>
      <c r="BM903" s="43"/>
      <c r="BN903" s="43"/>
      <c r="BO903" s="43"/>
      <c r="BP903" s="43"/>
      <c r="BQ903" s="43"/>
      <c r="BR903" s="43"/>
      <c r="BS903" s="43"/>
      <c r="BT903" s="43"/>
      <c r="BU903" s="43"/>
      <c r="BV903" s="43"/>
      <c r="BW903" s="43"/>
      <c r="BX903" s="43"/>
      <c r="BY903" s="43"/>
      <c r="BZ903" s="43"/>
      <c r="CA903" s="43"/>
      <c r="CB903" s="43"/>
      <c r="CC903" s="43"/>
      <c r="CD903" s="43"/>
      <c r="CE903" s="43"/>
      <c r="CF903" s="43"/>
      <c r="CG903" s="43"/>
      <c r="CH903" s="43"/>
      <c r="CI903" s="43"/>
      <c r="CJ903" s="43"/>
      <c r="CK903" s="43"/>
      <c r="CL903" s="43"/>
      <c r="CM903" s="43"/>
      <c r="CN903" s="43"/>
      <c r="CO903" s="43"/>
      <c r="CP903" s="43"/>
      <c r="CQ903" s="43"/>
      <c r="CR903" s="43"/>
      <c r="CS903" s="43"/>
      <c r="CT903" s="43"/>
      <c r="CU903" s="43"/>
      <c r="CV903" s="43"/>
      <c r="CW903" s="43"/>
      <c r="CX903" s="43"/>
      <c r="CY903" s="43"/>
      <c r="CZ903" s="43"/>
      <c r="DA903" s="43"/>
      <c r="DC903" s="198"/>
      <c r="DD903" s="43"/>
      <c r="DE903" s="43"/>
      <c r="DF903" s="43"/>
      <c r="DG903" s="43"/>
      <c r="DH903" s="43"/>
      <c r="DI903" s="43"/>
      <c r="DJ903" s="43"/>
      <c r="DK903" s="43"/>
      <c r="DL903" s="43"/>
      <c r="DM903" s="43"/>
      <c r="DN903" s="43"/>
      <c r="DO903" s="43"/>
      <c r="DP903" s="43"/>
      <c r="DQ903" s="43"/>
      <c r="DR903" s="43"/>
      <c r="DS903" s="43"/>
      <c r="DT903" s="43"/>
      <c r="DU903" s="43"/>
      <c r="DV903" s="43"/>
      <c r="DW903" s="43"/>
      <c r="DX903" s="43"/>
      <c r="DY903" s="43"/>
      <c r="DZ903" s="43"/>
      <c r="EA903" s="43"/>
      <c r="EB903" s="43"/>
      <c r="EC903" s="43"/>
      <c r="ED903" s="43"/>
      <c r="EE903" s="43"/>
      <c r="EF903" s="43"/>
      <c r="EG903" s="43"/>
      <c r="EH903" s="43"/>
      <c r="EI903" s="43"/>
      <c r="EJ903" s="43"/>
      <c r="EK903" s="43"/>
      <c r="EL903" s="43"/>
      <c r="EM903" s="43"/>
      <c r="EN903" s="43"/>
      <c r="EO903" s="43"/>
      <c r="EP903" s="43"/>
      <c r="EQ903" s="43"/>
      <c r="ER903" s="43"/>
      <c r="ES903" s="43"/>
      <c r="ET903" s="43"/>
      <c r="EU903" s="43"/>
      <c r="EV903" s="43"/>
      <c r="EW903" s="43"/>
      <c r="EX903" s="43"/>
      <c r="EY903" s="43"/>
      <c r="EZ903" s="43"/>
      <c r="FA903" s="43"/>
      <c r="FB903" s="308"/>
      <c r="FC903" s="43"/>
      <c r="FD903" s="43"/>
      <c r="FE903" s="43"/>
      <c r="FF903" s="43"/>
      <c r="FG903" s="43"/>
      <c r="FH903" s="43"/>
      <c r="FI903" s="43"/>
      <c r="FJ903" s="43"/>
      <c r="FK903" s="43"/>
      <c r="FL903" s="43"/>
      <c r="FM903" s="43"/>
      <c r="FN903" s="43"/>
      <c r="FO903" s="43"/>
      <c r="FP903" s="43"/>
      <c r="FQ903" s="43"/>
      <c r="FR903" s="43"/>
      <c r="FS903" s="43"/>
      <c r="FT903" s="43"/>
      <c r="FU903" s="43"/>
      <c r="FV903" s="43"/>
      <c r="FW903" s="43"/>
      <c r="FX903" s="43"/>
      <c r="FY903" s="43"/>
      <c r="FZ903" s="43"/>
      <c r="GA903" s="43"/>
      <c r="GB903" s="43"/>
      <c r="GC903" s="43"/>
      <c r="GD903" s="43"/>
      <c r="GE903" s="43"/>
      <c r="GF903" s="43"/>
      <c r="GG903" s="43"/>
      <c r="GH903" s="43"/>
      <c r="GI903" s="43"/>
      <c r="GJ903" s="43"/>
      <c r="GK903" s="43"/>
      <c r="GL903" s="43"/>
      <c r="GM903" s="43"/>
      <c r="GN903" s="43"/>
      <c r="GO903" s="43"/>
      <c r="GP903" s="43"/>
      <c r="GQ903" s="43"/>
      <c r="GR903" s="43"/>
      <c r="GS903" s="43"/>
      <c r="GT903" s="43"/>
      <c r="GU903" s="43"/>
      <c r="GV903" s="43"/>
      <c r="GW903" s="43"/>
      <c r="GX903" s="43"/>
      <c r="GY903" s="43"/>
      <c r="GZ903" s="43"/>
      <c r="HA903" s="43"/>
      <c r="HB903" s="43"/>
    </row>
    <row r="904" spans="1:210" x14ac:dyDescent="0.6">
      <c r="A904" s="327">
        <v>31</v>
      </c>
      <c r="B904" s="198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  <c r="AH904" s="43"/>
      <c r="AI904" s="43"/>
      <c r="AJ904" s="43"/>
      <c r="AK904" s="43"/>
      <c r="AL904" s="43"/>
      <c r="AM904" s="43"/>
      <c r="AN904" s="43"/>
      <c r="AO904" s="43"/>
      <c r="AP904" s="43"/>
      <c r="AQ904" s="43"/>
      <c r="AR904" s="43"/>
      <c r="AS904" s="43"/>
      <c r="AT904" s="43"/>
      <c r="AU904" s="43"/>
      <c r="AV904" s="43"/>
      <c r="AW904" s="43"/>
      <c r="AX904" s="43"/>
      <c r="AY904" s="43"/>
      <c r="AZ904" s="43"/>
      <c r="BA904" s="308"/>
      <c r="BB904" s="43"/>
      <c r="BC904" s="43"/>
      <c r="BD904" s="43"/>
      <c r="BE904" s="43"/>
      <c r="BF904" s="43"/>
      <c r="BG904" s="43"/>
      <c r="BH904" s="43"/>
      <c r="BI904" s="43"/>
      <c r="BJ904" s="43"/>
      <c r="BK904" s="43"/>
      <c r="BL904" s="43"/>
      <c r="BM904" s="43"/>
      <c r="BN904" s="43"/>
      <c r="BO904" s="43"/>
      <c r="BP904" s="43"/>
      <c r="BQ904" s="43"/>
      <c r="BR904" s="43"/>
      <c r="BS904" s="43"/>
      <c r="BT904" s="43"/>
      <c r="BU904" s="43"/>
      <c r="BV904" s="43"/>
      <c r="BW904" s="43"/>
      <c r="BX904" s="43"/>
      <c r="BY904" s="43"/>
      <c r="BZ904" s="43"/>
      <c r="CA904" s="43"/>
      <c r="CB904" s="43"/>
      <c r="CC904" s="43"/>
      <c r="CD904" s="43"/>
      <c r="CE904" s="43"/>
      <c r="CF904" s="43"/>
      <c r="CG904" s="43"/>
      <c r="CH904" s="43"/>
      <c r="CI904" s="43"/>
      <c r="CJ904" s="43"/>
      <c r="CK904" s="43"/>
      <c r="CL904" s="43"/>
      <c r="CM904" s="43"/>
      <c r="CN904" s="43"/>
      <c r="CO904" s="43"/>
      <c r="CP904" s="43"/>
      <c r="CQ904" s="43"/>
      <c r="CR904" s="43"/>
      <c r="CS904" s="43"/>
      <c r="CT904" s="43"/>
      <c r="CU904" s="43"/>
      <c r="CV904" s="43"/>
      <c r="CW904" s="43"/>
      <c r="CX904" s="43"/>
      <c r="CY904" s="43"/>
      <c r="CZ904" s="43"/>
      <c r="DA904" s="43"/>
      <c r="DC904" s="198"/>
      <c r="DD904" s="43"/>
      <c r="DE904" s="43"/>
      <c r="DF904" s="43"/>
      <c r="DG904" s="43"/>
      <c r="DH904" s="43"/>
      <c r="DI904" s="43"/>
      <c r="DJ904" s="43"/>
      <c r="DK904" s="43"/>
      <c r="DL904" s="43"/>
      <c r="DM904" s="43"/>
      <c r="DN904" s="43"/>
      <c r="DO904" s="43"/>
      <c r="DP904" s="43"/>
      <c r="DQ904" s="43"/>
      <c r="DR904" s="43"/>
      <c r="DS904" s="43"/>
      <c r="DT904" s="43"/>
      <c r="DU904" s="43"/>
      <c r="DV904" s="43"/>
      <c r="DW904" s="43"/>
      <c r="DX904" s="43"/>
      <c r="DY904" s="43"/>
      <c r="DZ904" s="43"/>
      <c r="EA904" s="43"/>
      <c r="EB904" s="43"/>
      <c r="EC904" s="43"/>
      <c r="ED904" s="43"/>
      <c r="EE904" s="43"/>
      <c r="EF904" s="43"/>
      <c r="EG904" s="43"/>
      <c r="EH904" s="43"/>
      <c r="EI904" s="43"/>
      <c r="EJ904" s="43"/>
      <c r="EK904" s="43"/>
      <c r="EL904" s="43"/>
      <c r="EM904" s="43"/>
      <c r="EN904" s="43"/>
      <c r="EO904" s="43"/>
      <c r="EP904" s="43"/>
      <c r="EQ904" s="43"/>
      <c r="ER904" s="43"/>
      <c r="ES904" s="43"/>
      <c r="ET904" s="43"/>
      <c r="EU904" s="43"/>
      <c r="EV904" s="43"/>
      <c r="EW904" s="43"/>
      <c r="EX904" s="43"/>
      <c r="EY904" s="43"/>
      <c r="EZ904" s="43"/>
      <c r="FA904" s="43"/>
      <c r="FB904" s="308"/>
      <c r="FC904" s="43"/>
      <c r="FD904" s="43"/>
      <c r="FE904" s="43"/>
      <c r="FF904" s="43"/>
      <c r="FG904" s="43"/>
      <c r="FH904" s="43"/>
      <c r="FI904" s="43"/>
      <c r="FJ904" s="43"/>
      <c r="FK904" s="43"/>
      <c r="FL904" s="43"/>
      <c r="FM904" s="43"/>
      <c r="FN904" s="43"/>
      <c r="FO904" s="43"/>
      <c r="FP904" s="43"/>
      <c r="FQ904" s="43"/>
      <c r="FR904" s="43"/>
      <c r="FS904" s="43"/>
      <c r="FT904" s="43"/>
      <c r="FU904" s="43"/>
      <c r="FV904" s="43"/>
      <c r="FW904" s="43"/>
      <c r="FX904" s="43"/>
      <c r="FY904" s="43"/>
      <c r="FZ904" s="43"/>
      <c r="GA904" s="43"/>
      <c r="GB904" s="43"/>
      <c r="GC904" s="43"/>
      <c r="GD904" s="43"/>
      <c r="GE904" s="43"/>
      <c r="GF904" s="43"/>
      <c r="GG904" s="43"/>
      <c r="GH904" s="43"/>
      <c r="GI904" s="43"/>
      <c r="GJ904" s="43"/>
      <c r="GK904" s="43"/>
      <c r="GL904" s="43"/>
      <c r="GM904" s="43"/>
      <c r="GN904" s="43"/>
      <c r="GO904" s="43"/>
      <c r="GP904" s="43"/>
      <c r="GQ904" s="43"/>
      <c r="GR904" s="43"/>
      <c r="GS904" s="43"/>
      <c r="GT904" s="43"/>
      <c r="GU904" s="43"/>
      <c r="GV904" s="43"/>
      <c r="GW904" s="43"/>
      <c r="GX904" s="43"/>
      <c r="GY904" s="43"/>
      <c r="GZ904" s="43"/>
      <c r="HA904" s="43"/>
      <c r="HB904" s="43"/>
    </row>
    <row r="905" spans="1:210" x14ac:dyDescent="0.6">
      <c r="A905" s="327">
        <v>32</v>
      </c>
      <c r="B905" s="198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  <c r="AH905" s="43"/>
      <c r="AI905" s="43"/>
      <c r="AJ905" s="43"/>
      <c r="AK905" s="43"/>
      <c r="AL905" s="43"/>
      <c r="AM905" s="43"/>
      <c r="AN905" s="43"/>
      <c r="AO905" s="43"/>
      <c r="AP905" s="43"/>
      <c r="AQ905" s="43"/>
      <c r="AR905" s="43"/>
      <c r="AS905" s="43"/>
      <c r="AT905" s="43"/>
      <c r="AU905" s="43"/>
      <c r="AV905" s="43"/>
      <c r="AW905" s="43"/>
      <c r="AX905" s="43"/>
      <c r="AY905" s="43"/>
      <c r="AZ905" s="43"/>
      <c r="BA905" s="308"/>
      <c r="BB905" s="43"/>
      <c r="BC905" s="43"/>
      <c r="BD905" s="43"/>
      <c r="BE905" s="43"/>
      <c r="BF905" s="43"/>
      <c r="BG905" s="43"/>
      <c r="BH905" s="43"/>
      <c r="BI905" s="43"/>
      <c r="BJ905" s="43"/>
      <c r="BK905" s="43"/>
      <c r="BL905" s="43"/>
      <c r="BM905" s="43"/>
      <c r="BN905" s="43"/>
      <c r="BO905" s="43"/>
      <c r="BP905" s="43"/>
      <c r="BQ905" s="43"/>
      <c r="BR905" s="43"/>
      <c r="BS905" s="43"/>
      <c r="BT905" s="43"/>
      <c r="BU905" s="43"/>
      <c r="BV905" s="43"/>
      <c r="BW905" s="43"/>
      <c r="BX905" s="43"/>
      <c r="BY905" s="43"/>
      <c r="BZ905" s="43"/>
      <c r="CA905" s="43"/>
      <c r="CB905" s="43"/>
      <c r="CC905" s="43"/>
      <c r="CD905" s="43"/>
      <c r="CE905" s="43"/>
      <c r="CF905" s="43"/>
      <c r="CG905" s="43"/>
      <c r="CH905" s="43"/>
      <c r="CI905" s="43"/>
      <c r="CJ905" s="43"/>
      <c r="CK905" s="43"/>
      <c r="CL905" s="43"/>
      <c r="CM905" s="43"/>
      <c r="CN905" s="43"/>
      <c r="CO905" s="43"/>
      <c r="CP905" s="43"/>
      <c r="CQ905" s="43"/>
      <c r="CR905" s="43"/>
      <c r="CS905" s="43"/>
      <c r="CT905" s="43"/>
      <c r="CU905" s="43"/>
      <c r="CV905" s="43"/>
      <c r="CW905" s="43"/>
      <c r="CX905" s="43"/>
      <c r="CY905" s="43"/>
      <c r="CZ905" s="43"/>
      <c r="DA905" s="43"/>
      <c r="DC905" s="198"/>
      <c r="DD905" s="43"/>
      <c r="DE905" s="43"/>
      <c r="DF905" s="43"/>
      <c r="DG905" s="43"/>
      <c r="DH905" s="43"/>
      <c r="DI905" s="43"/>
      <c r="DJ905" s="43"/>
      <c r="DK905" s="43"/>
      <c r="DL905" s="43"/>
      <c r="DM905" s="43"/>
      <c r="DN905" s="43"/>
      <c r="DO905" s="43"/>
      <c r="DP905" s="43"/>
      <c r="DQ905" s="43"/>
      <c r="DR905" s="43"/>
      <c r="DS905" s="43"/>
      <c r="DT905" s="43"/>
      <c r="DU905" s="43"/>
      <c r="DV905" s="43"/>
      <c r="DW905" s="43"/>
      <c r="DX905" s="43"/>
      <c r="DY905" s="43"/>
      <c r="DZ905" s="43"/>
      <c r="EA905" s="43"/>
      <c r="EB905" s="43"/>
      <c r="EC905" s="43"/>
      <c r="ED905" s="43"/>
      <c r="EE905" s="43"/>
      <c r="EF905" s="43"/>
      <c r="EG905" s="43"/>
      <c r="EH905" s="43"/>
      <c r="EI905" s="43"/>
      <c r="EJ905" s="43"/>
      <c r="EK905" s="43"/>
      <c r="EL905" s="43"/>
      <c r="EM905" s="43"/>
      <c r="EN905" s="43"/>
      <c r="EO905" s="43"/>
      <c r="EP905" s="43"/>
      <c r="EQ905" s="43"/>
      <c r="ER905" s="43"/>
      <c r="ES905" s="43"/>
      <c r="ET905" s="43"/>
      <c r="EU905" s="43"/>
      <c r="EV905" s="43"/>
      <c r="EW905" s="43"/>
      <c r="EX905" s="43"/>
      <c r="EY905" s="43"/>
      <c r="EZ905" s="43"/>
      <c r="FA905" s="43"/>
      <c r="FB905" s="308"/>
      <c r="FC905" s="43"/>
      <c r="FD905" s="43"/>
      <c r="FE905" s="43"/>
      <c r="FF905" s="43"/>
      <c r="FG905" s="43"/>
      <c r="FH905" s="43"/>
      <c r="FI905" s="43"/>
      <c r="FJ905" s="43"/>
      <c r="FK905" s="43"/>
      <c r="FL905" s="43"/>
      <c r="FM905" s="43"/>
      <c r="FN905" s="43"/>
      <c r="FO905" s="43"/>
      <c r="FP905" s="43"/>
      <c r="FQ905" s="43"/>
      <c r="FR905" s="43"/>
      <c r="FS905" s="43"/>
      <c r="FT905" s="43"/>
      <c r="FU905" s="43"/>
      <c r="FV905" s="43"/>
      <c r="FW905" s="43"/>
      <c r="FX905" s="43"/>
      <c r="FY905" s="43"/>
      <c r="FZ905" s="43"/>
      <c r="GA905" s="43"/>
      <c r="GB905" s="43"/>
      <c r="GC905" s="43"/>
      <c r="GD905" s="43"/>
      <c r="GE905" s="43"/>
      <c r="GF905" s="43"/>
      <c r="GG905" s="43"/>
      <c r="GH905" s="43"/>
      <c r="GI905" s="43"/>
      <c r="GJ905" s="43"/>
      <c r="GK905" s="43"/>
      <c r="GL905" s="43"/>
      <c r="GM905" s="43"/>
      <c r="GN905" s="43"/>
      <c r="GO905" s="43"/>
      <c r="GP905" s="43"/>
      <c r="GQ905" s="43"/>
      <c r="GR905" s="43"/>
      <c r="GS905" s="43"/>
      <c r="GT905" s="43"/>
      <c r="GU905" s="43"/>
      <c r="GV905" s="43"/>
      <c r="GW905" s="43"/>
      <c r="GX905" s="43"/>
      <c r="GY905" s="43"/>
      <c r="GZ905" s="43"/>
      <c r="HA905" s="43"/>
      <c r="HB905" s="43"/>
    </row>
    <row r="906" spans="1:210" x14ac:dyDescent="0.6">
      <c r="A906" s="327">
        <v>33</v>
      </c>
      <c r="B906" s="198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  <c r="AH906" s="43"/>
      <c r="AI906" s="43"/>
      <c r="AJ906" s="43"/>
      <c r="AK906" s="43"/>
      <c r="AL906" s="43"/>
      <c r="AM906" s="43"/>
      <c r="AN906" s="43"/>
      <c r="AO906" s="43"/>
      <c r="AP906" s="43"/>
      <c r="AQ906" s="43"/>
      <c r="AR906" s="43"/>
      <c r="AS906" s="43"/>
      <c r="AT906" s="43"/>
      <c r="AU906" s="43"/>
      <c r="AV906" s="43"/>
      <c r="AW906" s="43"/>
      <c r="AX906" s="43"/>
      <c r="AY906" s="43"/>
      <c r="AZ906" s="43"/>
      <c r="BA906" s="308"/>
      <c r="BB906" s="43"/>
      <c r="BC906" s="43"/>
      <c r="BD906" s="43"/>
      <c r="BE906" s="43"/>
      <c r="BF906" s="43"/>
      <c r="BG906" s="43"/>
      <c r="BH906" s="43"/>
      <c r="BI906" s="43"/>
      <c r="BJ906" s="43"/>
      <c r="BK906" s="43"/>
      <c r="BL906" s="43"/>
      <c r="BM906" s="43"/>
      <c r="BN906" s="43"/>
      <c r="BO906" s="43"/>
      <c r="BP906" s="43"/>
      <c r="BQ906" s="43"/>
      <c r="BR906" s="43"/>
      <c r="BS906" s="43"/>
      <c r="BT906" s="43"/>
      <c r="BU906" s="43"/>
      <c r="BV906" s="43"/>
      <c r="BW906" s="43"/>
      <c r="BX906" s="43"/>
      <c r="BY906" s="43"/>
      <c r="BZ906" s="43"/>
      <c r="CA906" s="43"/>
      <c r="CB906" s="43"/>
      <c r="CC906" s="43"/>
      <c r="CD906" s="43"/>
      <c r="CE906" s="43"/>
      <c r="CF906" s="43"/>
      <c r="CG906" s="43"/>
      <c r="CH906" s="43"/>
      <c r="CI906" s="43"/>
      <c r="CJ906" s="43"/>
      <c r="CK906" s="43"/>
      <c r="CL906" s="43"/>
      <c r="CM906" s="43"/>
      <c r="CN906" s="43"/>
      <c r="CO906" s="43"/>
      <c r="CP906" s="43"/>
      <c r="CQ906" s="43"/>
      <c r="CR906" s="43"/>
      <c r="CS906" s="43"/>
      <c r="CT906" s="43"/>
      <c r="CU906" s="43"/>
      <c r="CV906" s="43"/>
      <c r="CW906" s="43"/>
      <c r="CX906" s="43"/>
      <c r="CY906" s="43"/>
      <c r="CZ906" s="43"/>
      <c r="DA906" s="43"/>
      <c r="DC906" s="198"/>
      <c r="DD906" s="43"/>
      <c r="DE906" s="43"/>
      <c r="DF906" s="43"/>
      <c r="DG906" s="43"/>
      <c r="DH906" s="43"/>
      <c r="DI906" s="43"/>
      <c r="DJ906" s="43"/>
      <c r="DK906" s="43"/>
      <c r="DL906" s="43"/>
      <c r="DM906" s="43"/>
      <c r="DN906" s="43"/>
      <c r="DO906" s="43"/>
      <c r="DP906" s="43"/>
      <c r="DQ906" s="43"/>
      <c r="DR906" s="43"/>
      <c r="DS906" s="43"/>
      <c r="DT906" s="43"/>
      <c r="DU906" s="43"/>
      <c r="DV906" s="43"/>
      <c r="DW906" s="43"/>
      <c r="DX906" s="43"/>
      <c r="DY906" s="43"/>
      <c r="DZ906" s="43"/>
      <c r="EA906" s="43"/>
      <c r="EB906" s="43"/>
      <c r="EC906" s="43"/>
      <c r="ED906" s="43"/>
      <c r="EE906" s="43"/>
      <c r="EF906" s="43"/>
      <c r="EG906" s="43"/>
      <c r="EH906" s="43"/>
      <c r="EI906" s="43"/>
      <c r="EJ906" s="43"/>
      <c r="EK906" s="43"/>
      <c r="EL906" s="43"/>
      <c r="EM906" s="43"/>
      <c r="EN906" s="43"/>
      <c r="EO906" s="43"/>
      <c r="EP906" s="43"/>
      <c r="EQ906" s="43"/>
      <c r="ER906" s="43"/>
      <c r="ES906" s="43"/>
      <c r="ET906" s="43"/>
      <c r="EU906" s="43"/>
      <c r="EV906" s="43"/>
      <c r="EW906" s="43"/>
      <c r="EX906" s="43"/>
      <c r="EY906" s="43"/>
      <c r="EZ906" s="43"/>
      <c r="FA906" s="43"/>
      <c r="FB906" s="308"/>
      <c r="FC906" s="43"/>
      <c r="FD906" s="43"/>
      <c r="FE906" s="43"/>
      <c r="FF906" s="43"/>
      <c r="FG906" s="43"/>
      <c r="FH906" s="43"/>
      <c r="FI906" s="43"/>
      <c r="FJ906" s="43"/>
      <c r="FK906" s="43"/>
      <c r="FL906" s="43"/>
      <c r="FM906" s="43"/>
      <c r="FN906" s="43"/>
      <c r="FO906" s="43"/>
      <c r="FP906" s="43"/>
      <c r="FQ906" s="43"/>
      <c r="FR906" s="43"/>
      <c r="FS906" s="43"/>
      <c r="FT906" s="43"/>
      <c r="FU906" s="43"/>
      <c r="FV906" s="43"/>
      <c r="FW906" s="43"/>
      <c r="FX906" s="43"/>
      <c r="FY906" s="43"/>
      <c r="FZ906" s="43"/>
      <c r="GA906" s="43"/>
      <c r="GB906" s="43"/>
      <c r="GC906" s="43"/>
      <c r="GD906" s="43"/>
      <c r="GE906" s="43"/>
      <c r="GF906" s="43"/>
      <c r="GG906" s="43"/>
      <c r="GH906" s="43"/>
      <c r="GI906" s="43"/>
      <c r="GJ906" s="43"/>
      <c r="GK906" s="43"/>
      <c r="GL906" s="43"/>
      <c r="GM906" s="43"/>
      <c r="GN906" s="43"/>
      <c r="GO906" s="43"/>
      <c r="GP906" s="43"/>
      <c r="GQ906" s="43"/>
      <c r="GR906" s="43"/>
      <c r="GS906" s="43"/>
      <c r="GT906" s="43"/>
      <c r="GU906" s="43"/>
      <c r="GV906" s="43"/>
      <c r="GW906" s="43"/>
      <c r="GX906" s="43"/>
      <c r="GY906" s="43"/>
      <c r="GZ906" s="43"/>
      <c r="HA906" s="43"/>
      <c r="HB906" s="43"/>
    </row>
    <row r="907" spans="1:210" x14ac:dyDescent="0.6">
      <c r="A907" s="327">
        <v>34</v>
      </c>
      <c r="B907" s="198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  <c r="AH907" s="43"/>
      <c r="AI907" s="43"/>
      <c r="AJ907" s="43"/>
      <c r="AK907" s="43"/>
      <c r="AL907" s="43"/>
      <c r="AM907" s="43"/>
      <c r="AN907" s="43"/>
      <c r="AO907" s="43"/>
      <c r="AP907" s="43"/>
      <c r="AQ907" s="43"/>
      <c r="AR907" s="43"/>
      <c r="AS907" s="43"/>
      <c r="AT907" s="43"/>
      <c r="AU907" s="43"/>
      <c r="AV907" s="43"/>
      <c r="AW907" s="43"/>
      <c r="AX907" s="43"/>
      <c r="AY907" s="43"/>
      <c r="AZ907" s="43"/>
      <c r="BA907" s="308"/>
      <c r="BB907" s="43"/>
      <c r="BC907" s="43"/>
      <c r="BD907" s="43"/>
      <c r="BE907" s="43"/>
      <c r="BF907" s="43"/>
      <c r="BG907" s="43"/>
      <c r="BH907" s="43"/>
      <c r="BI907" s="43"/>
      <c r="BJ907" s="43"/>
      <c r="BK907" s="43"/>
      <c r="BL907" s="43"/>
      <c r="BM907" s="43"/>
      <c r="BN907" s="43"/>
      <c r="BO907" s="43"/>
      <c r="BP907" s="43"/>
      <c r="BQ907" s="43"/>
      <c r="BR907" s="43"/>
      <c r="BS907" s="43"/>
      <c r="BT907" s="43"/>
      <c r="BU907" s="43"/>
      <c r="BV907" s="43"/>
      <c r="BW907" s="43"/>
      <c r="BX907" s="43"/>
      <c r="BY907" s="43"/>
      <c r="BZ907" s="43"/>
      <c r="CA907" s="43"/>
      <c r="CB907" s="43"/>
      <c r="CC907" s="43"/>
      <c r="CD907" s="43"/>
      <c r="CE907" s="43"/>
      <c r="CF907" s="43"/>
      <c r="CG907" s="43"/>
      <c r="CH907" s="43"/>
      <c r="CI907" s="43"/>
      <c r="CJ907" s="43"/>
      <c r="CK907" s="43"/>
      <c r="CL907" s="43"/>
      <c r="CM907" s="43"/>
      <c r="CN907" s="43"/>
      <c r="CO907" s="43"/>
      <c r="CP907" s="43"/>
      <c r="CQ907" s="43"/>
      <c r="CR907" s="43"/>
      <c r="CS907" s="43"/>
      <c r="CT907" s="43"/>
      <c r="CU907" s="43"/>
      <c r="CV907" s="43"/>
      <c r="CW907" s="43"/>
      <c r="CX907" s="43"/>
      <c r="CY907" s="43"/>
      <c r="CZ907" s="43"/>
      <c r="DA907" s="43"/>
      <c r="DC907" s="198"/>
      <c r="DD907" s="43"/>
      <c r="DE907" s="43"/>
      <c r="DF907" s="43"/>
      <c r="DG907" s="43"/>
      <c r="DH907" s="43"/>
      <c r="DI907" s="43"/>
      <c r="DJ907" s="43"/>
      <c r="DK907" s="43"/>
      <c r="DL907" s="43"/>
      <c r="DM907" s="43"/>
      <c r="DN907" s="43"/>
      <c r="DO907" s="43"/>
      <c r="DP907" s="43"/>
      <c r="DQ907" s="43"/>
      <c r="DR907" s="43"/>
      <c r="DS907" s="43"/>
      <c r="DT907" s="43"/>
      <c r="DU907" s="43"/>
      <c r="DV907" s="43"/>
      <c r="DW907" s="43"/>
      <c r="DX907" s="43"/>
      <c r="DY907" s="43"/>
      <c r="DZ907" s="43"/>
      <c r="EA907" s="43"/>
      <c r="EB907" s="43"/>
      <c r="EC907" s="43"/>
      <c r="ED907" s="43"/>
      <c r="EE907" s="43"/>
      <c r="EF907" s="43"/>
      <c r="EG907" s="43"/>
      <c r="EH907" s="43"/>
      <c r="EI907" s="43"/>
      <c r="EJ907" s="43"/>
      <c r="EK907" s="43"/>
      <c r="EL907" s="43"/>
      <c r="EM907" s="43"/>
      <c r="EN907" s="43"/>
      <c r="EO907" s="43"/>
      <c r="EP907" s="43"/>
      <c r="EQ907" s="43"/>
      <c r="ER907" s="43"/>
      <c r="ES907" s="43"/>
      <c r="ET907" s="43"/>
      <c r="EU907" s="43"/>
      <c r="EV907" s="43"/>
      <c r="EW907" s="43"/>
      <c r="EX907" s="43"/>
      <c r="EY907" s="43"/>
      <c r="EZ907" s="43"/>
      <c r="FA907" s="43"/>
      <c r="FB907" s="308"/>
      <c r="FC907" s="43"/>
      <c r="FD907" s="43"/>
      <c r="FE907" s="43"/>
      <c r="FF907" s="43"/>
      <c r="FG907" s="43"/>
      <c r="FH907" s="43"/>
      <c r="FI907" s="43"/>
      <c r="FJ907" s="43"/>
      <c r="FK907" s="43"/>
      <c r="FL907" s="43"/>
      <c r="FM907" s="43"/>
      <c r="FN907" s="43"/>
      <c r="FO907" s="43"/>
      <c r="FP907" s="43"/>
      <c r="FQ907" s="43"/>
      <c r="FR907" s="43"/>
      <c r="FS907" s="43"/>
      <c r="FT907" s="43"/>
      <c r="FU907" s="43"/>
      <c r="FV907" s="43"/>
      <c r="FW907" s="43"/>
      <c r="FX907" s="43"/>
      <c r="FY907" s="43"/>
      <c r="FZ907" s="43"/>
      <c r="GA907" s="43"/>
      <c r="GB907" s="43"/>
      <c r="GC907" s="43"/>
      <c r="GD907" s="43"/>
      <c r="GE907" s="43"/>
      <c r="GF907" s="43"/>
      <c r="GG907" s="43"/>
      <c r="GH907" s="43"/>
      <c r="GI907" s="43"/>
      <c r="GJ907" s="43"/>
      <c r="GK907" s="43"/>
      <c r="GL907" s="43"/>
      <c r="GM907" s="43"/>
      <c r="GN907" s="43"/>
      <c r="GO907" s="43"/>
      <c r="GP907" s="43"/>
      <c r="GQ907" s="43"/>
      <c r="GR907" s="43"/>
      <c r="GS907" s="43"/>
      <c r="GT907" s="43"/>
      <c r="GU907" s="43"/>
      <c r="GV907" s="43"/>
      <c r="GW907" s="43"/>
      <c r="GX907" s="43"/>
      <c r="GY907" s="43"/>
      <c r="GZ907" s="43"/>
      <c r="HA907" s="43"/>
      <c r="HB907" s="43"/>
    </row>
    <row r="908" spans="1:210" x14ac:dyDescent="0.6">
      <c r="A908" s="327">
        <v>35</v>
      </c>
      <c r="B908" s="198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  <c r="AH908" s="43"/>
      <c r="AI908" s="43"/>
      <c r="AJ908" s="43"/>
      <c r="AK908" s="43"/>
      <c r="AL908" s="43"/>
      <c r="AM908" s="43"/>
      <c r="AN908" s="43"/>
      <c r="AO908" s="43"/>
      <c r="AP908" s="43"/>
      <c r="AQ908" s="43"/>
      <c r="AR908" s="43"/>
      <c r="AS908" s="43"/>
      <c r="AT908" s="43"/>
      <c r="AU908" s="43"/>
      <c r="AV908" s="43"/>
      <c r="AW908" s="43"/>
      <c r="AX908" s="43"/>
      <c r="AY908" s="43"/>
      <c r="AZ908" s="43"/>
      <c r="BA908" s="308"/>
      <c r="BB908" s="43"/>
      <c r="BC908" s="43"/>
      <c r="BD908" s="43"/>
      <c r="BE908" s="43"/>
      <c r="BF908" s="43"/>
      <c r="BG908" s="43"/>
      <c r="BH908" s="43"/>
      <c r="BI908" s="43"/>
      <c r="BJ908" s="43"/>
      <c r="BK908" s="43"/>
      <c r="BL908" s="43"/>
      <c r="BM908" s="43"/>
      <c r="BN908" s="43"/>
      <c r="BO908" s="43"/>
      <c r="BP908" s="43"/>
      <c r="BQ908" s="43"/>
      <c r="BR908" s="43"/>
      <c r="BS908" s="43"/>
      <c r="BT908" s="43"/>
      <c r="BU908" s="43"/>
      <c r="BV908" s="43"/>
      <c r="BW908" s="43"/>
      <c r="BX908" s="43"/>
      <c r="BY908" s="43"/>
      <c r="BZ908" s="43"/>
      <c r="CA908" s="43"/>
      <c r="CB908" s="43"/>
      <c r="CC908" s="43"/>
      <c r="CD908" s="43"/>
      <c r="CE908" s="43"/>
      <c r="CF908" s="43"/>
      <c r="CG908" s="43"/>
      <c r="CH908" s="43"/>
      <c r="CI908" s="43"/>
      <c r="CJ908" s="43"/>
      <c r="CK908" s="43"/>
      <c r="CL908" s="43"/>
      <c r="CM908" s="43"/>
      <c r="CN908" s="43"/>
      <c r="CO908" s="43"/>
      <c r="CP908" s="43"/>
      <c r="CQ908" s="43"/>
      <c r="CR908" s="43"/>
      <c r="CS908" s="43"/>
      <c r="CT908" s="43"/>
      <c r="CU908" s="43"/>
      <c r="CV908" s="43"/>
      <c r="CW908" s="43"/>
      <c r="CX908" s="43"/>
      <c r="CY908" s="43"/>
      <c r="CZ908" s="43"/>
      <c r="DA908" s="43"/>
      <c r="DC908" s="198"/>
      <c r="DD908" s="43"/>
      <c r="DE908" s="43"/>
      <c r="DF908" s="43"/>
      <c r="DG908" s="43"/>
      <c r="DH908" s="43"/>
      <c r="DI908" s="43"/>
      <c r="DJ908" s="43"/>
      <c r="DK908" s="43"/>
      <c r="DL908" s="43"/>
      <c r="DM908" s="43"/>
      <c r="DN908" s="43"/>
      <c r="DO908" s="43"/>
      <c r="DP908" s="43"/>
      <c r="DQ908" s="43"/>
      <c r="DR908" s="43"/>
      <c r="DS908" s="43"/>
      <c r="DT908" s="43"/>
      <c r="DU908" s="43"/>
      <c r="DV908" s="43"/>
      <c r="DW908" s="43"/>
      <c r="DX908" s="43"/>
      <c r="DY908" s="43"/>
      <c r="DZ908" s="43"/>
      <c r="EA908" s="43"/>
      <c r="EB908" s="43"/>
      <c r="EC908" s="43"/>
      <c r="ED908" s="43"/>
      <c r="EE908" s="43"/>
      <c r="EF908" s="43"/>
      <c r="EG908" s="43"/>
      <c r="EH908" s="43"/>
      <c r="EI908" s="43"/>
      <c r="EJ908" s="43"/>
      <c r="EK908" s="43"/>
      <c r="EL908" s="43"/>
      <c r="EM908" s="43"/>
      <c r="EN908" s="43"/>
      <c r="EO908" s="43"/>
      <c r="EP908" s="43"/>
      <c r="EQ908" s="43"/>
      <c r="ER908" s="43"/>
      <c r="ES908" s="43"/>
      <c r="ET908" s="43"/>
      <c r="EU908" s="43"/>
      <c r="EV908" s="43"/>
      <c r="EW908" s="43"/>
      <c r="EX908" s="43"/>
      <c r="EY908" s="43"/>
      <c r="EZ908" s="43"/>
      <c r="FA908" s="43"/>
      <c r="FB908" s="308"/>
      <c r="FC908" s="43"/>
      <c r="FD908" s="43"/>
      <c r="FE908" s="43"/>
      <c r="FF908" s="43"/>
      <c r="FG908" s="43"/>
      <c r="FH908" s="43"/>
      <c r="FI908" s="43"/>
      <c r="FJ908" s="43"/>
      <c r="FK908" s="43"/>
      <c r="FL908" s="43"/>
      <c r="FM908" s="43"/>
      <c r="FN908" s="43"/>
      <c r="FO908" s="43"/>
      <c r="FP908" s="43"/>
      <c r="FQ908" s="43"/>
      <c r="FR908" s="43"/>
      <c r="FS908" s="43"/>
      <c r="FT908" s="43"/>
      <c r="FU908" s="43"/>
      <c r="FV908" s="43"/>
      <c r="FW908" s="43"/>
      <c r="FX908" s="43"/>
      <c r="FY908" s="43"/>
      <c r="FZ908" s="43"/>
      <c r="GA908" s="43"/>
      <c r="GB908" s="43"/>
      <c r="GC908" s="43"/>
      <c r="GD908" s="43"/>
      <c r="GE908" s="43"/>
      <c r="GF908" s="43"/>
      <c r="GG908" s="43"/>
      <c r="GH908" s="43"/>
      <c r="GI908" s="43"/>
      <c r="GJ908" s="43"/>
      <c r="GK908" s="43"/>
      <c r="GL908" s="43"/>
      <c r="GM908" s="43"/>
      <c r="GN908" s="43"/>
      <c r="GO908" s="43"/>
      <c r="GP908" s="43"/>
      <c r="GQ908" s="43"/>
      <c r="GR908" s="43"/>
      <c r="GS908" s="43"/>
      <c r="GT908" s="43"/>
      <c r="GU908" s="43"/>
      <c r="GV908" s="43"/>
      <c r="GW908" s="43"/>
      <c r="GX908" s="43"/>
      <c r="GY908" s="43"/>
      <c r="GZ908" s="43"/>
      <c r="HA908" s="43"/>
      <c r="HB908" s="43"/>
    </row>
    <row r="909" spans="1:210" x14ac:dyDescent="0.6">
      <c r="A909" s="327">
        <v>36</v>
      </c>
      <c r="B909" s="198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  <c r="AH909" s="43"/>
      <c r="AI909" s="43"/>
      <c r="AJ909" s="43"/>
      <c r="AK909" s="43"/>
      <c r="AL909" s="43"/>
      <c r="AM909" s="43"/>
      <c r="AN909" s="43"/>
      <c r="AO909" s="43"/>
      <c r="AP909" s="43"/>
      <c r="AQ909" s="43"/>
      <c r="AR909" s="43"/>
      <c r="AS909" s="43"/>
      <c r="AT909" s="43"/>
      <c r="AU909" s="43"/>
      <c r="AV909" s="43"/>
      <c r="AW909" s="43"/>
      <c r="AX909" s="43"/>
      <c r="AY909" s="43"/>
      <c r="AZ909" s="43"/>
      <c r="BA909" s="308"/>
      <c r="BB909" s="43"/>
      <c r="BC909" s="43"/>
      <c r="BD909" s="43"/>
      <c r="BE909" s="43"/>
      <c r="BF909" s="43"/>
      <c r="BG909" s="43"/>
      <c r="BH909" s="43"/>
      <c r="BI909" s="43"/>
      <c r="BJ909" s="43"/>
      <c r="BK909" s="43"/>
      <c r="BL909" s="43"/>
      <c r="BM909" s="43"/>
      <c r="BN909" s="43"/>
      <c r="BO909" s="43"/>
      <c r="BP909" s="43"/>
      <c r="BQ909" s="43"/>
      <c r="BR909" s="43"/>
      <c r="BS909" s="43"/>
      <c r="BT909" s="43"/>
      <c r="BU909" s="43"/>
      <c r="BV909" s="43"/>
      <c r="BW909" s="43"/>
      <c r="BX909" s="43"/>
      <c r="BY909" s="43"/>
      <c r="BZ909" s="43"/>
      <c r="CA909" s="43"/>
      <c r="CB909" s="43"/>
      <c r="CC909" s="43"/>
      <c r="CD909" s="43"/>
      <c r="CE909" s="43"/>
      <c r="CF909" s="43"/>
      <c r="CG909" s="43"/>
      <c r="CH909" s="43"/>
      <c r="CI909" s="43"/>
      <c r="CJ909" s="43"/>
      <c r="CK909" s="43"/>
      <c r="CL909" s="43"/>
      <c r="CM909" s="43"/>
      <c r="CN909" s="43"/>
      <c r="CO909" s="43"/>
      <c r="CP909" s="43"/>
      <c r="CQ909" s="43"/>
      <c r="CR909" s="43"/>
      <c r="CS909" s="43"/>
      <c r="CT909" s="43"/>
      <c r="CU909" s="43"/>
      <c r="CV909" s="43"/>
      <c r="CW909" s="43"/>
      <c r="CX909" s="43"/>
      <c r="CY909" s="43"/>
      <c r="CZ909" s="43"/>
      <c r="DA909" s="43"/>
      <c r="DC909" s="198"/>
      <c r="DD909" s="43"/>
      <c r="DE909" s="43"/>
      <c r="DF909" s="43"/>
      <c r="DG909" s="43"/>
      <c r="DH909" s="43"/>
      <c r="DI909" s="43"/>
      <c r="DJ909" s="43"/>
      <c r="DK909" s="43"/>
      <c r="DL909" s="43"/>
      <c r="DM909" s="43"/>
      <c r="DN909" s="43"/>
      <c r="DO909" s="43"/>
      <c r="DP909" s="43"/>
      <c r="DQ909" s="43"/>
      <c r="DR909" s="43"/>
      <c r="DS909" s="43"/>
      <c r="DT909" s="43"/>
      <c r="DU909" s="43"/>
      <c r="DV909" s="43"/>
      <c r="DW909" s="43"/>
      <c r="DX909" s="43"/>
      <c r="DY909" s="43"/>
      <c r="DZ909" s="43"/>
      <c r="EA909" s="43"/>
      <c r="EB909" s="43"/>
      <c r="EC909" s="43"/>
      <c r="ED909" s="43"/>
      <c r="EE909" s="43"/>
      <c r="EF909" s="43"/>
      <c r="EG909" s="43"/>
      <c r="EH909" s="43"/>
      <c r="EI909" s="43"/>
      <c r="EJ909" s="43"/>
      <c r="EK909" s="43"/>
      <c r="EL909" s="43"/>
      <c r="EM909" s="43"/>
      <c r="EN909" s="43"/>
      <c r="EO909" s="43"/>
      <c r="EP909" s="43"/>
      <c r="EQ909" s="43"/>
      <c r="ER909" s="43"/>
      <c r="ES909" s="43"/>
      <c r="ET909" s="43"/>
      <c r="EU909" s="43"/>
      <c r="EV909" s="43"/>
      <c r="EW909" s="43"/>
      <c r="EX909" s="43"/>
      <c r="EY909" s="43"/>
      <c r="EZ909" s="43"/>
      <c r="FA909" s="43"/>
      <c r="FB909" s="308"/>
      <c r="FC909" s="43"/>
      <c r="FD909" s="43"/>
      <c r="FE909" s="43"/>
      <c r="FF909" s="43"/>
      <c r="FG909" s="43"/>
      <c r="FH909" s="43"/>
      <c r="FI909" s="43"/>
      <c r="FJ909" s="43"/>
      <c r="FK909" s="43"/>
      <c r="FL909" s="43"/>
      <c r="FM909" s="43"/>
      <c r="FN909" s="43"/>
      <c r="FO909" s="43"/>
      <c r="FP909" s="43"/>
      <c r="FQ909" s="43"/>
      <c r="FR909" s="43"/>
      <c r="FS909" s="43"/>
      <c r="FT909" s="43"/>
      <c r="FU909" s="43"/>
      <c r="FV909" s="43"/>
      <c r="FW909" s="43"/>
      <c r="FX909" s="43"/>
      <c r="FY909" s="43"/>
      <c r="FZ909" s="43"/>
      <c r="GA909" s="43"/>
      <c r="GB909" s="43"/>
      <c r="GC909" s="43"/>
      <c r="GD909" s="43"/>
      <c r="GE909" s="43"/>
      <c r="GF909" s="43"/>
      <c r="GG909" s="43"/>
      <c r="GH909" s="43"/>
      <c r="GI909" s="43"/>
      <c r="GJ909" s="43"/>
      <c r="GK909" s="43"/>
      <c r="GL909" s="43"/>
      <c r="GM909" s="43"/>
      <c r="GN909" s="43"/>
      <c r="GO909" s="43"/>
      <c r="GP909" s="43"/>
      <c r="GQ909" s="43"/>
      <c r="GR909" s="43"/>
      <c r="GS909" s="43"/>
      <c r="GT909" s="43"/>
      <c r="GU909" s="43"/>
      <c r="GV909" s="43"/>
      <c r="GW909" s="43"/>
      <c r="GX909" s="43"/>
      <c r="GY909" s="43"/>
      <c r="GZ909" s="43"/>
      <c r="HA909" s="43"/>
      <c r="HB909" s="43"/>
    </row>
    <row r="910" spans="1:210" x14ac:dyDescent="0.6">
      <c r="A910" s="327">
        <v>37</v>
      </c>
      <c r="B910" s="198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  <c r="AH910" s="43"/>
      <c r="AI910" s="43"/>
      <c r="AJ910" s="43"/>
      <c r="AK910" s="43"/>
      <c r="AL910" s="43"/>
      <c r="AM910" s="43"/>
      <c r="AN910" s="43"/>
      <c r="AO910" s="43"/>
      <c r="AP910" s="43"/>
      <c r="AQ910" s="43"/>
      <c r="AR910" s="43"/>
      <c r="AS910" s="43"/>
      <c r="AT910" s="43"/>
      <c r="AU910" s="43"/>
      <c r="AV910" s="43"/>
      <c r="AW910" s="43"/>
      <c r="AX910" s="43"/>
      <c r="AY910" s="43"/>
      <c r="AZ910" s="43"/>
      <c r="BA910" s="308"/>
      <c r="BB910" s="43"/>
      <c r="BC910" s="43"/>
      <c r="BD910" s="43"/>
      <c r="BE910" s="43"/>
      <c r="BF910" s="43"/>
      <c r="BG910" s="43"/>
      <c r="BH910" s="43"/>
      <c r="BI910" s="43"/>
      <c r="BJ910" s="43"/>
      <c r="BK910" s="43"/>
      <c r="BL910" s="43"/>
      <c r="BM910" s="43"/>
      <c r="BN910" s="43"/>
      <c r="BO910" s="43"/>
      <c r="BP910" s="43"/>
      <c r="BQ910" s="43"/>
      <c r="BR910" s="43"/>
      <c r="BS910" s="43"/>
      <c r="BT910" s="43"/>
      <c r="BU910" s="43"/>
      <c r="BV910" s="43"/>
      <c r="BW910" s="43"/>
      <c r="BX910" s="43"/>
      <c r="BY910" s="43"/>
      <c r="BZ910" s="43"/>
      <c r="CA910" s="43"/>
      <c r="CB910" s="43"/>
      <c r="CC910" s="43"/>
      <c r="CD910" s="43"/>
      <c r="CE910" s="43"/>
      <c r="CF910" s="43"/>
      <c r="CG910" s="43"/>
      <c r="CH910" s="43"/>
      <c r="CI910" s="43"/>
      <c r="CJ910" s="43"/>
      <c r="CK910" s="43"/>
      <c r="CL910" s="43"/>
      <c r="CM910" s="43"/>
      <c r="CN910" s="43"/>
      <c r="CO910" s="43"/>
      <c r="CP910" s="43"/>
      <c r="CQ910" s="43"/>
      <c r="CR910" s="43"/>
      <c r="CS910" s="43"/>
      <c r="CT910" s="43"/>
      <c r="CU910" s="43"/>
      <c r="CV910" s="43"/>
      <c r="CW910" s="43"/>
      <c r="CX910" s="43"/>
      <c r="CY910" s="43"/>
      <c r="CZ910" s="43"/>
      <c r="DA910" s="43"/>
      <c r="DC910" s="198"/>
      <c r="DD910" s="43"/>
      <c r="DE910" s="43"/>
      <c r="DF910" s="43"/>
      <c r="DG910" s="43"/>
      <c r="DH910" s="43"/>
      <c r="DI910" s="43"/>
      <c r="DJ910" s="43"/>
      <c r="DK910" s="43"/>
      <c r="DL910" s="43"/>
      <c r="DM910" s="43"/>
      <c r="DN910" s="43"/>
      <c r="DO910" s="43"/>
      <c r="DP910" s="43"/>
      <c r="DQ910" s="43"/>
      <c r="DR910" s="43"/>
      <c r="DS910" s="43"/>
      <c r="DT910" s="43"/>
      <c r="DU910" s="43"/>
      <c r="DV910" s="43"/>
      <c r="DW910" s="43"/>
      <c r="DX910" s="43"/>
      <c r="DY910" s="43"/>
      <c r="DZ910" s="43"/>
      <c r="EA910" s="43"/>
      <c r="EB910" s="43"/>
      <c r="EC910" s="43"/>
      <c r="ED910" s="43"/>
      <c r="EE910" s="43"/>
      <c r="EF910" s="43"/>
      <c r="EG910" s="43"/>
      <c r="EH910" s="43"/>
      <c r="EI910" s="43"/>
      <c r="EJ910" s="43"/>
      <c r="EK910" s="43"/>
      <c r="EL910" s="43"/>
      <c r="EM910" s="43"/>
      <c r="EN910" s="43"/>
      <c r="EO910" s="43"/>
      <c r="EP910" s="43"/>
      <c r="EQ910" s="43"/>
      <c r="ER910" s="43"/>
      <c r="ES910" s="43"/>
      <c r="ET910" s="43"/>
      <c r="EU910" s="43"/>
      <c r="EV910" s="43"/>
      <c r="EW910" s="43"/>
      <c r="EX910" s="43"/>
      <c r="EY910" s="43"/>
      <c r="EZ910" s="43"/>
      <c r="FA910" s="43"/>
      <c r="FB910" s="308"/>
      <c r="FC910" s="43"/>
      <c r="FD910" s="43"/>
      <c r="FE910" s="43"/>
      <c r="FF910" s="43"/>
      <c r="FG910" s="43"/>
      <c r="FH910" s="43"/>
      <c r="FI910" s="43"/>
      <c r="FJ910" s="43"/>
      <c r="FK910" s="43"/>
      <c r="FL910" s="43"/>
      <c r="FM910" s="43"/>
      <c r="FN910" s="43"/>
      <c r="FO910" s="43"/>
      <c r="FP910" s="43"/>
      <c r="FQ910" s="43"/>
      <c r="FR910" s="43"/>
      <c r="FS910" s="43"/>
      <c r="FT910" s="43"/>
      <c r="FU910" s="43"/>
      <c r="FV910" s="43"/>
      <c r="FW910" s="43"/>
      <c r="FX910" s="43"/>
      <c r="FY910" s="43"/>
      <c r="FZ910" s="43"/>
      <c r="GA910" s="43"/>
      <c r="GB910" s="43"/>
      <c r="GC910" s="43"/>
      <c r="GD910" s="43"/>
      <c r="GE910" s="43"/>
      <c r="GF910" s="43"/>
      <c r="GG910" s="43"/>
      <c r="GH910" s="43"/>
      <c r="GI910" s="43"/>
      <c r="GJ910" s="43"/>
      <c r="GK910" s="43"/>
      <c r="GL910" s="43"/>
      <c r="GM910" s="43"/>
      <c r="GN910" s="43"/>
      <c r="GO910" s="43"/>
      <c r="GP910" s="43"/>
      <c r="GQ910" s="43"/>
      <c r="GR910" s="43"/>
      <c r="GS910" s="43"/>
      <c r="GT910" s="43"/>
      <c r="GU910" s="43"/>
      <c r="GV910" s="43"/>
      <c r="GW910" s="43"/>
      <c r="GX910" s="43"/>
      <c r="GY910" s="43"/>
      <c r="GZ910" s="43"/>
      <c r="HA910" s="43"/>
      <c r="HB910" s="43"/>
    </row>
    <row r="911" spans="1:210" x14ac:dyDescent="0.6">
      <c r="A911" s="327">
        <v>38</v>
      </c>
      <c r="B911" s="198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  <c r="AH911" s="43"/>
      <c r="AI911" s="43"/>
      <c r="AJ911" s="43"/>
      <c r="AK911" s="43"/>
      <c r="AL911" s="43"/>
      <c r="AM911" s="43"/>
      <c r="AN911" s="43"/>
      <c r="AO911" s="43"/>
      <c r="AP911" s="43"/>
      <c r="AQ911" s="43"/>
      <c r="AR911" s="43"/>
      <c r="AS911" s="43"/>
      <c r="AT911" s="43"/>
      <c r="AU911" s="43"/>
      <c r="AV911" s="43"/>
      <c r="AW911" s="43"/>
      <c r="AX911" s="43"/>
      <c r="AY911" s="43"/>
      <c r="AZ911" s="43"/>
      <c r="BA911" s="308"/>
      <c r="BB911" s="43"/>
      <c r="BC911" s="43"/>
      <c r="BD911" s="43"/>
      <c r="BE911" s="43"/>
      <c r="BF911" s="43"/>
      <c r="BG911" s="43"/>
      <c r="BH911" s="43"/>
      <c r="BI911" s="43"/>
      <c r="BJ911" s="43"/>
      <c r="BK911" s="43"/>
      <c r="BL911" s="43"/>
      <c r="BM911" s="43"/>
      <c r="BN911" s="43"/>
      <c r="BO911" s="43"/>
      <c r="BP911" s="43"/>
      <c r="BQ911" s="43"/>
      <c r="BR911" s="43"/>
      <c r="BS911" s="43"/>
      <c r="BT911" s="43"/>
      <c r="BU911" s="43"/>
      <c r="BV911" s="43"/>
      <c r="BW911" s="43"/>
      <c r="BX911" s="43"/>
      <c r="BY911" s="43"/>
      <c r="BZ911" s="43"/>
      <c r="CA911" s="43"/>
      <c r="CB911" s="43"/>
      <c r="CC911" s="43"/>
      <c r="CD911" s="43"/>
      <c r="CE911" s="43"/>
      <c r="CF911" s="43"/>
      <c r="CG911" s="43"/>
      <c r="CH911" s="43"/>
      <c r="CI911" s="43"/>
      <c r="CJ911" s="43"/>
      <c r="CK911" s="43"/>
      <c r="CL911" s="43"/>
      <c r="CM911" s="43"/>
      <c r="CN911" s="43"/>
      <c r="CO911" s="43"/>
      <c r="CP911" s="43"/>
      <c r="CQ911" s="43"/>
      <c r="CR911" s="43"/>
      <c r="CS911" s="43"/>
      <c r="CT911" s="43"/>
      <c r="CU911" s="43"/>
      <c r="CV911" s="43"/>
      <c r="CW911" s="43"/>
      <c r="CX911" s="43"/>
      <c r="CY911" s="43"/>
      <c r="CZ911" s="43"/>
      <c r="DA911" s="43"/>
      <c r="DC911" s="198"/>
      <c r="DD911" s="43"/>
      <c r="DE911" s="43"/>
      <c r="DF911" s="43"/>
      <c r="DG911" s="43"/>
      <c r="DH911" s="43"/>
      <c r="DI911" s="43"/>
      <c r="DJ911" s="43"/>
      <c r="DK911" s="43"/>
      <c r="DL911" s="43"/>
      <c r="DM911" s="43"/>
      <c r="DN911" s="43"/>
      <c r="DO911" s="43"/>
      <c r="DP911" s="43"/>
      <c r="DQ911" s="43"/>
      <c r="DR911" s="43"/>
      <c r="DS911" s="43"/>
      <c r="DT911" s="43"/>
      <c r="DU911" s="43"/>
      <c r="DV911" s="43"/>
      <c r="DW911" s="43"/>
      <c r="DX911" s="43"/>
      <c r="DY911" s="43"/>
      <c r="DZ911" s="43"/>
      <c r="EA911" s="43"/>
      <c r="EB911" s="43"/>
      <c r="EC911" s="43"/>
      <c r="ED911" s="43"/>
      <c r="EE911" s="43"/>
      <c r="EF911" s="43"/>
      <c r="EG911" s="43"/>
      <c r="EH911" s="43"/>
      <c r="EI911" s="43"/>
      <c r="EJ911" s="43"/>
      <c r="EK911" s="43"/>
      <c r="EL911" s="43"/>
      <c r="EM911" s="43"/>
      <c r="EN911" s="43"/>
      <c r="EO911" s="43"/>
      <c r="EP911" s="43"/>
      <c r="EQ911" s="43"/>
      <c r="ER911" s="43"/>
      <c r="ES911" s="43"/>
      <c r="ET911" s="43"/>
      <c r="EU911" s="43"/>
      <c r="EV911" s="43"/>
      <c r="EW911" s="43"/>
      <c r="EX911" s="43"/>
      <c r="EY911" s="43"/>
      <c r="EZ911" s="43"/>
      <c r="FA911" s="43"/>
      <c r="FB911" s="308"/>
      <c r="FC911" s="43"/>
      <c r="FD911" s="43"/>
      <c r="FE911" s="43"/>
      <c r="FF911" s="43"/>
      <c r="FG911" s="43"/>
      <c r="FH911" s="43"/>
      <c r="FI911" s="43"/>
      <c r="FJ911" s="43"/>
      <c r="FK911" s="43"/>
      <c r="FL911" s="43"/>
      <c r="FM911" s="43"/>
      <c r="FN911" s="43"/>
      <c r="FO911" s="43"/>
      <c r="FP911" s="43"/>
      <c r="FQ911" s="43"/>
      <c r="FR911" s="43"/>
      <c r="FS911" s="43"/>
      <c r="FT911" s="43"/>
      <c r="FU911" s="43"/>
      <c r="FV911" s="43"/>
      <c r="FW911" s="43"/>
      <c r="FX911" s="43"/>
      <c r="FY911" s="43"/>
      <c r="FZ911" s="43"/>
      <c r="GA911" s="43"/>
      <c r="GB911" s="43"/>
      <c r="GC911" s="43"/>
      <c r="GD911" s="43"/>
      <c r="GE911" s="43"/>
      <c r="GF911" s="43"/>
      <c r="GG911" s="43"/>
      <c r="GH911" s="43"/>
      <c r="GI911" s="43"/>
      <c r="GJ911" s="43"/>
      <c r="GK911" s="43"/>
      <c r="GL911" s="43"/>
      <c r="GM911" s="43"/>
      <c r="GN911" s="43"/>
      <c r="GO911" s="43"/>
      <c r="GP911" s="43"/>
      <c r="GQ911" s="43"/>
      <c r="GR911" s="43"/>
      <c r="GS911" s="43"/>
      <c r="GT911" s="43"/>
      <c r="GU911" s="43"/>
      <c r="GV911" s="43"/>
      <c r="GW911" s="43"/>
      <c r="GX911" s="43"/>
      <c r="GY911" s="43"/>
      <c r="GZ911" s="43"/>
      <c r="HA911" s="43"/>
      <c r="HB911" s="43"/>
    </row>
    <row r="912" spans="1:210" x14ac:dyDescent="0.6">
      <c r="A912" s="327">
        <v>39</v>
      </c>
      <c r="B912" s="198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  <c r="AH912" s="43"/>
      <c r="AI912" s="43"/>
      <c r="AJ912" s="43"/>
      <c r="AK912" s="43"/>
      <c r="AL912" s="43"/>
      <c r="AM912" s="43"/>
      <c r="AN912" s="43"/>
      <c r="AO912" s="43"/>
      <c r="AP912" s="43"/>
      <c r="AQ912" s="43"/>
      <c r="AR912" s="43"/>
      <c r="AS912" s="43"/>
      <c r="AT912" s="43"/>
      <c r="AU912" s="43"/>
      <c r="AV912" s="43"/>
      <c r="AW912" s="43"/>
      <c r="AX912" s="43"/>
      <c r="AY912" s="43"/>
      <c r="AZ912" s="43"/>
      <c r="BA912" s="308"/>
      <c r="BB912" s="43"/>
      <c r="BC912" s="43"/>
      <c r="BD912" s="43"/>
      <c r="BE912" s="43"/>
      <c r="BF912" s="43"/>
      <c r="BG912" s="43"/>
      <c r="BH912" s="43"/>
      <c r="BI912" s="43"/>
      <c r="BJ912" s="43"/>
      <c r="BK912" s="43"/>
      <c r="BL912" s="43"/>
      <c r="BM912" s="43"/>
      <c r="BN912" s="43"/>
      <c r="BO912" s="43"/>
      <c r="BP912" s="43"/>
      <c r="BQ912" s="43"/>
      <c r="BR912" s="43"/>
      <c r="BS912" s="43"/>
      <c r="BT912" s="43"/>
      <c r="BU912" s="43"/>
      <c r="BV912" s="43"/>
      <c r="BW912" s="43"/>
      <c r="BX912" s="43"/>
      <c r="BY912" s="43"/>
      <c r="BZ912" s="43"/>
      <c r="CA912" s="43"/>
      <c r="CB912" s="43"/>
      <c r="CC912" s="43"/>
      <c r="CD912" s="43"/>
      <c r="CE912" s="43"/>
      <c r="CF912" s="43"/>
      <c r="CG912" s="43"/>
      <c r="CH912" s="43"/>
      <c r="CI912" s="43"/>
      <c r="CJ912" s="43"/>
      <c r="CK912" s="43"/>
      <c r="CL912" s="43"/>
      <c r="CM912" s="43"/>
      <c r="CN912" s="43"/>
      <c r="CO912" s="43"/>
      <c r="CP912" s="43"/>
      <c r="CQ912" s="43"/>
      <c r="CR912" s="43"/>
      <c r="CS912" s="43"/>
      <c r="CT912" s="43"/>
      <c r="CU912" s="43"/>
      <c r="CV912" s="43"/>
      <c r="CW912" s="43"/>
      <c r="CX912" s="43"/>
      <c r="CY912" s="43"/>
      <c r="CZ912" s="43"/>
      <c r="DA912" s="43"/>
      <c r="DC912" s="198"/>
      <c r="DD912" s="43"/>
      <c r="DE912" s="43"/>
      <c r="DF912" s="43"/>
      <c r="DG912" s="43"/>
      <c r="DH912" s="43"/>
      <c r="DI912" s="43"/>
      <c r="DJ912" s="43"/>
      <c r="DK912" s="43"/>
      <c r="DL912" s="43"/>
      <c r="DM912" s="43"/>
      <c r="DN912" s="43"/>
      <c r="DO912" s="43"/>
      <c r="DP912" s="43"/>
      <c r="DQ912" s="43"/>
      <c r="DR912" s="43"/>
      <c r="DS912" s="43"/>
      <c r="DT912" s="43"/>
      <c r="DU912" s="43"/>
      <c r="DV912" s="43"/>
      <c r="DW912" s="43"/>
      <c r="DX912" s="43"/>
      <c r="DY912" s="43"/>
      <c r="DZ912" s="43"/>
      <c r="EA912" s="43"/>
      <c r="EB912" s="43"/>
      <c r="EC912" s="43"/>
      <c r="ED912" s="43"/>
      <c r="EE912" s="43"/>
      <c r="EF912" s="43"/>
      <c r="EG912" s="43"/>
      <c r="EH912" s="43"/>
      <c r="EI912" s="43"/>
      <c r="EJ912" s="43"/>
      <c r="EK912" s="43"/>
      <c r="EL912" s="43"/>
      <c r="EM912" s="43"/>
      <c r="EN912" s="43"/>
      <c r="EO912" s="43"/>
      <c r="EP912" s="43"/>
      <c r="EQ912" s="43"/>
      <c r="ER912" s="43"/>
      <c r="ES912" s="43"/>
      <c r="ET912" s="43"/>
      <c r="EU912" s="43"/>
      <c r="EV912" s="43"/>
      <c r="EW912" s="43"/>
      <c r="EX912" s="43"/>
      <c r="EY912" s="43"/>
      <c r="EZ912" s="43"/>
      <c r="FA912" s="43"/>
      <c r="FB912" s="308"/>
      <c r="FC912" s="43"/>
      <c r="FD912" s="43"/>
      <c r="FE912" s="43"/>
      <c r="FF912" s="43"/>
      <c r="FG912" s="43"/>
      <c r="FH912" s="43"/>
      <c r="FI912" s="43"/>
      <c r="FJ912" s="43"/>
      <c r="FK912" s="43"/>
      <c r="FL912" s="43"/>
      <c r="FM912" s="43"/>
      <c r="FN912" s="43"/>
      <c r="FO912" s="43"/>
      <c r="FP912" s="43"/>
      <c r="FQ912" s="43"/>
      <c r="FR912" s="43"/>
      <c r="FS912" s="43"/>
      <c r="FT912" s="43"/>
      <c r="FU912" s="43"/>
      <c r="FV912" s="43"/>
      <c r="FW912" s="43"/>
      <c r="FX912" s="43"/>
      <c r="FY912" s="43"/>
      <c r="FZ912" s="43"/>
      <c r="GA912" s="43"/>
      <c r="GB912" s="43"/>
      <c r="GC912" s="43"/>
      <c r="GD912" s="43"/>
      <c r="GE912" s="43"/>
      <c r="GF912" s="43"/>
      <c r="GG912" s="43"/>
      <c r="GH912" s="43"/>
      <c r="GI912" s="43"/>
      <c r="GJ912" s="43"/>
      <c r="GK912" s="43"/>
      <c r="GL912" s="43"/>
      <c r="GM912" s="43"/>
      <c r="GN912" s="43"/>
      <c r="GO912" s="43"/>
      <c r="GP912" s="43"/>
      <c r="GQ912" s="43"/>
      <c r="GR912" s="43"/>
      <c r="GS912" s="43"/>
      <c r="GT912" s="43"/>
      <c r="GU912" s="43"/>
      <c r="GV912" s="43"/>
      <c r="GW912" s="43"/>
      <c r="GX912" s="43"/>
      <c r="GY912" s="43"/>
      <c r="GZ912" s="43"/>
      <c r="HA912" s="43"/>
      <c r="HB912" s="43"/>
    </row>
    <row r="913" spans="1:210" x14ac:dyDescent="0.6">
      <c r="A913" s="327">
        <v>40</v>
      </c>
      <c r="B913" s="198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  <c r="AH913" s="43"/>
      <c r="AI913" s="43"/>
      <c r="AJ913" s="43"/>
      <c r="AK913" s="43"/>
      <c r="AL913" s="43"/>
      <c r="AM913" s="43"/>
      <c r="AN913" s="43"/>
      <c r="AO913" s="43"/>
      <c r="AP913" s="43"/>
      <c r="AQ913" s="43"/>
      <c r="AR913" s="43"/>
      <c r="AS913" s="43"/>
      <c r="AT913" s="43"/>
      <c r="AU913" s="43"/>
      <c r="AV913" s="43"/>
      <c r="AW913" s="43"/>
      <c r="AX913" s="43"/>
      <c r="AY913" s="43"/>
      <c r="AZ913" s="43"/>
      <c r="BA913" s="308"/>
      <c r="BB913" s="43"/>
      <c r="BC913" s="43"/>
      <c r="BD913" s="43"/>
      <c r="BE913" s="43"/>
      <c r="BF913" s="43"/>
      <c r="BG913" s="43"/>
      <c r="BH913" s="43"/>
      <c r="BI913" s="43"/>
      <c r="BJ913" s="43"/>
      <c r="BK913" s="43"/>
      <c r="BL913" s="43"/>
      <c r="BM913" s="43"/>
      <c r="BN913" s="43"/>
      <c r="BO913" s="43"/>
      <c r="BP913" s="43"/>
      <c r="BQ913" s="43"/>
      <c r="BR913" s="43"/>
      <c r="BS913" s="43"/>
      <c r="BT913" s="43"/>
      <c r="BU913" s="43"/>
      <c r="BV913" s="43"/>
      <c r="BW913" s="43"/>
      <c r="BX913" s="43"/>
      <c r="BY913" s="43"/>
      <c r="BZ913" s="43"/>
      <c r="CA913" s="43"/>
      <c r="CB913" s="43"/>
      <c r="CC913" s="43"/>
      <c r="CD913" s="43"/>
      <c r="CE913" s="43"/>
      <c r="CF913" s="43"/>
      <c r="CG913" s="43"/>
      <c r="CH913" s="43"/>
      <c r="CI913" s="43"/>
      <c r="CJ913" s="43"/>
      <c r="CK913" s="43"/>
      <c r="CL913" s="43"/>
      <c r="CM913" s="43"/>
      <c r="CN913" s="43"/>
      <c r="CO913" s="43"/>
      <c r="CP913" s="43"/>
      <c r="CQ913" s="43"/>
      <c r="CR913" s="43"/>
      <c r="CS913" s="43"/>
      <c r="CT913" s="43"/>
      <c r="CU913" s="43"/>
      <c r="CV913" s="43"/>
      <c r="CW913" s="43"/>
      <c r="CX913" s="43"/>
      <c r="CY913" s="43"/>
      <c r="CZ913" s="43"/>
      <c r="DA913" s="43"/>
      <c r="DC913" s="198"/>
      <c r="DD913" s="43"/>
      <c r="DE913" s="43"/>
      <c r="DF913" s="43"/>
      <c r="DG913" s="43"/>
      <c r="DH913" s="43"/>
      <c r="DI913" s="43"/>
      <c r="DJ913" s="43"/>
      <c r="DK913" s="43"/>
      <c r="DL913" s="43"/>
      <c r="DM913" s="43"/>
      <c r="DN913" s="43"/>
      <c r="DO913" s="43"/>
      <c r="DP913" s="43"/>
      <c r="DQ913" s="43"/>
      <c r="DR913" s="43"/>
      <c r="DS913" s="43"/>
      <c r="DT913" s="43"/>
      <c r="DU913" s="43"/>
      <c r="DV913" s="43"/>
      <c r="DW913" s="43"/>
      <c r="DX913" s="43"/>
      <c r="DY913" s="43"/>
      <c r="DZ913" s="43"/>
      <c r="EA913" s="43"/>
      <c r="EB913" s="43"/>
      <c r="EC913" s="43"/>
      <c r="ED913" s="43"/>
      <c r="EE913" s="43"/>
      <c r="EF913" s="43"/>
      <c r="EG913" s="43"/>
      <c r="EH913" s="43"/>
      <c r="EI913" s="43"/>
      <c r="EJ913" s="43"/>
      <c r="EK913" s="43"/>
      <c r="EL913" s="43"/>
      <c r="EM913" s="43"/>
      <c r="EN913" s="43"/>
      <c r="EO913" s="43"/>
      <c r="EP913" s="43"/>
      <c r="EQ913" s="43"/>
      <c r="ER913" s="43"/>
      <c r="ES913" s="43"/>
      <c r="ET913" s="43"/>
      <c r="EU913" s="43"/>
      <c r="EV913" s="43"/>
      <c r="EW913" s="43"/>
      <c r="EX913" s="43"/>
      <c r="EY913" s="43"/>
      <c r="EZ913" s="43"/>
      <c r="FA913" s="43"/>
      <c r="FB913" s="308"/>
      <c r="FC913" s="43"/>
      <c r="FD913" s="43"/>
      <c r="FE913" s="43"/>
      <c r="FF913" s="43"/>
      <c r="FG913" s="43"/>
      <c r="FH913" s="43"/>
      <c r="FI913" s="43"/>
      <c r="FJ913" s="43"/>
      <c r="FK913" s="43"/>
      <c r="FL913" s="43"/>
      <c r="FM913" s="43"/>
      <c r="FN913" s="43"/>
      <c r="FO913" s="43"/>
      <c r="FP913" s="43"/>
      <c r="FQ913" s="43"/>
      <c r="FR913" s="43"/>
      <c r="FS913" s="43"/>
      <c r="FT913" s="43"/>
      <c r="FU913" s="43"/>
      <c r="FV913" s="43"/>
      <c r="FW913" s="43"/>
      <c r="FX913" s="43"/>
      <c r="FY913" s="43"/>
      <c r="FZ913" s="43"/>
      <c r="GA913" s="43"/>
      <c r="GB913" s="43"/>
      <c r="GC913" s="43"/>
      <c r="GD913" s="43"/>
      <c r="GE913" s="43"/>
      <c r="GF913" s="43"/>
      <c r="GG913" s="43"/>
      <c r="GH913" s="43"/>
      <c r="GI913" s="43"/>
      <c r="GJ913" s="43"/>
      <c r="GK913" s="43"/>
      <c r="GL913" s="43"/>
      <c r="GM913" s="43"/>
      <c r="GN913" s="43"/>
      <c r="GO913" s="43"/>
      <c r="GP913" s="43"/>
      <c r="GQ913" s="43"/>
      <c r="GR913" s="43"/>
      <c r="GS913" s="43"/>
      <c r="GT913" s="43"/>
      <c r="GU913" s="43"/>
      <c r="GV913" s="43"/>
      <c r="GW913" s="43"/>
      <c r="GX913" s="43"/>
      <c r="GY913" s="43"/>
      <c r="GZ913" s="43"/>
      <c r="HA913" s="43"/>
      <c r="HB913" s="43"/>
    </row>
    <row r="914" spans="1:210" x14ac:dyDescent="0.6">
      <c r="A914" s="327">
        <v>41</v>
      </c>
      <c r="B914" s="198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  <c r="AH914" s="43"/>
      <c r="AI914" s="43"/>
      <c r="AJ914" s="43"/>
      <c r="AK914" s="43"/>
      <c r="AL914" s="43"/>
      <c r="AM914" s="43"/>
      <c r="AN914" s="43"/>
      <c r="AO914" s="43"/>
      <c r="AP914" s="43"/>
      <c r="AQ914" s="43"/>
      <c r="AR914" s="43"/>
      <c r="AS914" s="43"/>
      <c r="AT914" s="43"/>
      <c r="AU914" s="43"/>
      <c r="AV914" s="43"/>
      <c r="AW914" s="43"/>
      <c r="AX914" s="43"/>
      <c r="AY914" s="43"/>
      <c r="AZ914" s="43"/>
      <c r="BA914" s="308"/>
      <c r="BB914" s="43"/>
      <c r="BC914" s="43"/>
      <c r="BD914" s="43"/>
      <c r="BE914" s="43"/>
      <c r="BF914" s="43"/>
      <c r="BG914" s="43"/>
      <c r="BH914" s="43"/>
      <c r="BI914" s="43"/>
      <c r="BJ914" s="43"/>
      <c r="BK914" s="43"/>
      <c r="BL914" s="43"/>
      <c r="BM914" s="43"/>
      <c r="BN914" s="43"/>
      <c r="BO914" s="43"/>
      <c r="BP914" s="43"/>
      <c r="BQ914" s="43"/>
      <c r="BR914" s="43"/>
      <c r="BS914" s="43"/>
      <c r="BT914" s="43"/>
      <c r="BU914" s="43"/>
      <c r="BV914" s="43"/>
      <c r="BW914" s="43"/>
      <c r="BX914" s="43"/>
      <c r="BY914" s="43"/>
      <c r="BZ914" s="43"/>
      <c r="CA914" s="43"/>
      <c r="CB914" s="43"/>
      <c r="CC914" s="43"/>
      <c r="CD914" s="43"/>
      <c r="CE914" s="43"/>
      <c r="CF914" s="43"/>
      <c r="CG914" s="43"/>
      <c r="CH914" s="43"/>
      <c r="CI914" s="43"/>
      <c r="CJ914" s="43"/>
      <c r="CK914" s="43"/>
      <c r="CL914" s="43"/>
      <c r="CM914" s="43"/>
      <c r="CN914" s="43"/>
      <c r="CO914" s="43"/>
      <c r="CP914" s="43"/>
      <c r="CQ914" s="43"/>
      <c r="CR914" s="43"/>
      <c r="CS914" s="43"/>
      <c r="CT914" s="43"/>
      <c r="CU914" s="43"/>
      <c r="CV914" s="43"/>
      <c r="CW914" s="43"/>
      <c r="CX914" s="43"/>
      <c r="CY914" s="43"/>
      <c r="CZ914" s="43"/>
      <c r="DA914" s="43"/>
      <c r="DC914" s="198"/>
      <c r="DD914" s="43"/>
      <c r="DE914" s="43"/>
      <c r="DF914" s="43"/>
      <c r="DG914" s="43"/>
      <c r="DH914" s="43"/>
      <c r="DI914" s="43"/>
      <c r="DJ914" s="43"/>
      <c r="DK914" s="43"/>
      <c r="DL914" s="43"/>
      <c r="DM914" s="43"/>
      <c r="DN914" s="43"/>
      <c r="DO914" s="43"/>
      <c r="DP914" s="43"/>
      <c r="DQ914" s="43"/>
      <c r="DR914" s="43"/>
      <c r="DS914" s="43"/>
      <c r="DT914" s="43"/>
      <c r="DU914" s="43"/>
      <c r="DV914" s="43"/>
      <c r="DW914" s="43"/>
      <c r="DX914" s="43"/>
      <c r="DY914" s="43"/>
      <c r="DZ914" s="43"/>
      <c r="EA914" s="43"/>
      <c r="EB914" s="43"/>
      <c r="EC914" s="43"/>
      <c r="ED914" s="43"/>
      <c r="EE914" s="43"/>
      <c r="EF914" s="43"/>
      <c r="EG914" s="43"/>
      <c r="EH914" s="43"/>
      <c r="EI914" s="43"/>
      <c r="EJ914" s="43"/>
      <c r="EK914" s="43"/>
      <c r="EL914" s="43"/>
      <c r="EM914" s="43"/>
      <c r="EN914" s="43"/>
      <c r="EO914" s="43"/>
      <c r="EP914" s="43"/>
      <c r="EQ914" s="43"/>
      <c r="ER914" s="43"/>
      <c r="ES914" s="43"/>
      <c r="ET914" s="43"/>
      <c r="EU914" s="43"/>
      <c r="EV914" s="43"/>
      <c r="EW914" s="43"/>
      <c r="EX914" s="43"/>
      <c r="EY914" s="43"/>
      <c r="EZ914" s="43"/>
      <c r="FA914" s="43"/>
      <c r="FB914" s="308"/>
      <c r="FC914" s="43"/>
      <c r="FD914" s="43"/>
      <c r="FE914" s="43"/>
      <c r="FF914" s="43"/>
      <c r="FG914" s="43"/>
      <c r="FH914" s="43"/>
      <c r="FI914" s="43"/>
      <c r="FJ914" s="43"/>
      <c r="FK914" s="43"/>
      <c r="FL914" s="43"/>
      <c r="FM914" s="43"/>
      <c r="FN914" s="43"/>
      <c r="FO914" s="43"/>
      <c r="FP914" s="43"/>
      <c r="FQ914" s="43"/>
      <c r="FR914" s="43"/>
      <c r="FS914" s="43"/>
      <c r="FT914" s="43"/>
      <c r="FU914" s="43"/>
      <c r="FV914" s="43"/>
      <c r="FW914" s="43"/>
      <c r="FX914" s="43"/>
      <c r="FY914" s="43"/>
      <c r="FZ914" s="43"/>
      <c r="GA914" s="43"/>
      <c r="GB914" s="43"/>
      <c r="GC914" s="43"/>
      <c r="GD914" s="43"/>
      <c r="GE914" s="43"/>
      <c r="GF914" s="43"/>
      <c r="GG914" s="43"/>
      <c r="GH914" s="43"/>
      <c r="GI914" s="43"/>
      <c r="GJ914" s="43"/>
      <c r="GK914" s="43"/>
      <c r="GL914" s="43"/>
      <c r="GM914" s="43"/>
      <c r="GN914" s="43"/>
      <c r="GO914" s="43"/>
      <c r="GP914" s="43"/>
      <c r="GQ914" s="43"/>
      <c r="GR914" s="43"/>
      <c r="GS914" s="43"/>
      <c r="GT914" s="43"/>
      <c r="GU914" s="43"/>
      <c r="GV914" s="43"/>
      <c r="GW914" s="43"/>
      <c r="GX914" s="43"/>
      <c r="GY914" s="43"/>
      <c r="GZ914" s="43"/>
      <c r="HA914" s="43"/>
      <c r="HB914" s="43"/>
    </row>
    <row r="915" spans="1:210" x14ac:dyDescent="0.6">
      <c r="A915" s="327">
        <v>42</v>
      </c>
      <c r="B915" s="198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  <c r="AH915" s="43"/>
      <c r="AI915" s="43"/>
      <c r="AJ915" s="43"/>
      <c r="AK915" s="43"/>
      <c r="AL915" s="43"/>
      <c r="AM915" s="43"/>
      <c r="AN915" s="43"/>
      <c r="AO915" s="43"/>
      <c r="AP915" s="43"/>
      <c r="AQ915" s="43"/>
      <c r="AR915" s="43"/>
      <c r="AS915" s="43"/>
      <c r="AT915" s="43"/>
      <c r="AU915" s="43"/>
      <c r="AV915" s="43"/>
      <c r="AW915" s="43"/>
      <c r="AX915" s="43"/>
      <c r="AY915" s="43"/>
      <c r="AZ915" s="43"/>
      <c r="BA915" s="308"/>
      <c r="BB915" s="43"/>
      <c r="BC915" s="43"/>
      <c r="BD915" s="43"/>
      <c r="BE915" s="43"/>
      <c r="BF915" s="43"/>
      <c r="BG915" s="43"/>
      <c r="BH915" s="43"/>
      <c r="BI915" s="43"/>
      <c r="BJ915" s="43"/>
      <c r="BK915" s="43"/>
      <c r="BL915" s="43"/>
      <c r="BM915" s="43"/>
      <c r="BN915" s="43"/>
      <c r="BO915" s="43"/>
      <c r="BP915" s="43"/>
      <c r="BQ915" s="43"/>
      <c r="BR915" s="43"/>
      <c r="BS915" s="43"/>
      <c r="BT915" s="43"/>
      <c r="BU915" s="43"/>
      <c r="BV915" s="43"/>
      <c r="BW915" s="43"/>
      <c r="BX915" s="43"/>
      <c r="BY915" s="43"/>
      <c r="BZ915" s="43"/>
      <c r="CA915" s="43"/>
      <c r="CB915" s="43"/>
      <c r="CC915" s="43"/>
      <c r="CD915" s="43"/>
      <c r="CE915" s="43"/>
      <c r="CF915" s="43"/>
      <c r="CG915" s="43"/>
      <c r="CH915" s="43"/>
      <c r="CI915" s="43"/>
      <c r="CJ915" s="43"/>
      <c r="CK915" s="43"/>
      <c r="CL915" s="43"/>
      <c r="CM915" s="43"/>
      <c r="CN915" s="43"/>
      <c r="CO915" s="43"/>
      <c r="CP915" s="43"/>
      <c r="CQ915" s="43"/>
      <c r="CR915" s="43"/>
      <c r="CS915" s="43"/>
      <c r="CT915" s="43"/>
      <c r="CU915" s="43"/>
      <c r="CV915" s="43"/>
      <c r="CW915" s="43"/>
      <c r="CX915" s="43"/>
      <c r="CY915" s="43"/>
      <c r="CZ915" s="43"/>
      <c r="DA915" s="43"/>
      <c r="DC915" s="198"/>
      <c r="DD915" s="43"/>
      <c r="DE915" s="43"/>
      <c r="DF915" s="43"/>
      <c r="DG915" s="43"/>
      <c r="DH915" s="43"/>
      <c r="DI915" s="43"/>
      <c r="DJ915" s="43"/>
      <c r="DK915" s="43"/>
      <c r="DL915" s="43"/>
      <c r="DM915" s="43"/>
      <c r="DN915" s="43"/>
      <c r="DO915" s="43"/>
      <c r="DP915" s="43"/>
      <c r="DQ915" s="43"/>
      <c r="DR915" s="43"/>
      <c r="DS915" s="43"/>
      <c r="DT915" s="43"/>
      <c r="DU915" s="43"/>
      <c r="DV915" s="43"/>
      <c r="DW915" s="43"/>
      <c r="DX915" s="43"/>
      <c r="DY915" s="43"/>
      <c r="DZ915" s="43"/>
      <c r="EA915" s="43"/>
      <c r="EB915" s="43"/>
      <c r="EC915" s="43"/>
      <c r="ED915" s="43"/>
      <c r="EE915" s="43"/>
      <c r="EF915" s="43"/>
      <c r="EG915" s="43"/>
      <c r="EH915" s="43"/>
      <c r="EI915" s="43"/>
      <c r="EJ915" s="43"/>
      <c r="EK915" s="43"/>
      <c r="EL915" s="43"/>
      <c r="EM915" s="43"/>
      <c r="EN915" s="43"/>
      <c r="EO915" s="43"/>
      <c r="EP915" s="43"/>
      <c r="EQ915" s="43"/>
      <c r="ER915" s="43"/>
      <c r="ES915" s="43"/>
      <c r="ET915" s="43"/>
      <c r="EU915" s="43"/>
      <c r="EV915" s="43"/>
      <c r="EW915" s="43"/>
      <c r="EX915" s="43"/>
      <c r="EY915" s="43"/>
      <c r="EZ915" s="43"/>
      <c r="FA915" s="43"/>
      <c r="FB915" s="308"/>
      <c r="FC915" s="43"/>
      <c r="FD915" s="43"/>
      <c r="FE915" s="43"/>
      <c r="FF915" s="43"/>
      <c r="FG915" s="43"/>
      <c r="FH915" s="43"/>
      <c r="FI915" s="43"/>
      <c r="FJ915" s="43"/>
      <c r="FK915" s="43"/>
      <c r="FL915" s="43"/>
      <c r="FM915" s="43"/>
      <c r="FN915" s="43"/>
      <c r="FO915" s="43"/>
      <c r="FP915" s="43"/>
      <c r="FQ915" s="43"/>
      <c r="FR915" s="43"/>
      <c r="FS915" s="43"/>
      <c r="FT915" s="43"/>
      <c r="FU915" s="43"/>
      <c r="FV915" s="43"/>
      <c r="FW915" s="43"/>
      <c r="FX915" s="43"/>
      <c r="FY915" s="43"/>
      <c r="FZ915" s="43"/>
      <c r="GA915" s="43"/>
      <c r="GB915" s="43"/>
      <c r="GC915" s="43"/>
      <c r="GD915" s="43"/>
      <c r="GE915" s="43"/>
      <c r="GF915" s="43"/>
      <c r="GG915" s="43"/>
      <c r="GH915" s="43"/>
      <c r="GI915" s="43"/>
      <c r="GJ915" s="43"/>
      <c r="GK915" s="43"/>
      <c r="GL915" s="43"/>
      <c r="GM915" s="43"/>
      <c r="GN915" s="43"/>
      <c r="GO915" s="43"/>
      <c r="GP915" s="43"/>
      <c r="GQ915" s="43"/>
      <c r="GR915" s="43"/>
      <c r="GS915" s="43"/>
      <c r="GT915" s="43"/>
      <c r="GU915" s="43"/>
      <c r="GV915" s="43"/>
      <c r="GW915" s="43"/>
      <c r="GX915" s="43"/>
      <c r="GY915" s="43"/>
      <c r="GZ915" s="43"/>
      <c r="HA915" s="43"/>
      <c r="HB915" s="43"/>
    </row>
    <row r="916" spans="1:210" x14ac:dyDescent="0.6">
      <c r="A916" s="327">
        <v>43</v>
      </c>
      <c r="B916" s="198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  <c r="AH916" s="43"/>
      <c r="AI916" s="43"/>
      <c r="AJ916" s="43"/>
      <c r="AK916" s="43"/>
      <c r="AL916" s="43"/>
      <c r="AM916" s="43"/>
      <c r="AN916" s="43"/>
      <c r="AO916" s="43"/>
      <c r="AP916" s="43"/>
      <c r="AQ916" s="43"/>
      <c r="AR916" s="43"/>
      <c r="AS916" s="43"/>
      <c r="AT916" s="43"/>
      <c r="AU916" s="43"/>
      <c r="AV916" s="43"/>
      <c r="AW916" s="43"/>
      <c r="AX916" s="43"/>
      <c r="AY916" s="43"/>
      <c r="AZ916" s="43"/>
      <c r="BA916" s="308"/>
      <c r="BB916" s="43"/>
      <c r="BC916" s="43"/>
      <c r="BD916" s="43"/>
      <c r="BE916" s="43"/>
      <c r="BF916" s="43"/>
      <c r="BG916" s="43"/>
      <c r="BH916" s="43"/>
      <c r="BI916" s="43"/>
      <c r="BJ916" s="43"/>
      <c r="BK916" s="43"/>
      <c r="BL916" s="43"/>
      <c r="BM916" s="43"/>
      <c r="BN916" s="43"/>
      <c r="BO916" s="43"/>
      <c r="BP916" s="43"/>
      <c r="BQ916" s="43"/>
      <c r="BR916" s="43"/>
      <c r="BS916" s="43"/>
      <c r="BT916" s="43"/>
      <c r="BU916" s="43"/>
      <c r="BV916" s="43"/>
      <c r="BW916" s="43"/>
      <c r="BX916" s="43"/>
      <c r="BY916" s="43"/>
      <c r="BZ916" s="43"/>
      <c r="CA916" s="43"/>
      <c r="CB916" s="43"/>
      <c r="CC916" s="43"/>
      <c r="CD916" s="43"/>
      <c r="CE916" s="43"/>
      <c r="CF916" s="43"/>
      <c r="CG916" s="43"/>
      <c r="CH916" s="43"/>
      <c r="CI916" s="43"/>
      <c r="CJ916" s="43"/>
      <c r="CK916" s="43"/>
      <c r="CL916" s="43"/>
      <c r="CM916" s="43"/>
      <c r="CN916" s="43"/>
      <c r="CO916" s="43"/>
      <c r="CP916" s="43"/>
      <c r="CQ916" s="43"/>
      <c r="CR916" s="43"/>
      <c r="CS916" s="43"/>
      <c r="CT916" s="43"/>
      <c r="CU916" s="43"/>
      <c r="CV916" s="43"/>
      <c r="CW916" s="43"/>
      <c r="CX916" s="43"/>
      <c r="CY916" s="43"/>
      <c r="CZ916" s="43"/>
      <c r="DA916" s="43"/>
      <c r="DC916" s="198"/>
      <c r="DD916" s="43"/>
      <c r="DE916" s="43"/>
      <c r="DF916" s="43"/>
      <c r="DG916" s="43"/>
      <c r="DH916" s="43"/>
      <c r="DI916" s="43"/>
      <c r="DJ916" s="43"/>
      <c r="DK916" s="43"/>
      <c r="DL916" s="43"/>
      <c r="DM916" s="43"/>
      <c r="DN916" s="43"/>
      <c r="DO916" s="43"/>
      <c r="DP916" s="43"/>
      <c r="DQ916" s="43"/>
      <c r="DR916" s="43"/>
      <c r="DS916" s="43"/>
      <c r="DT916" s="43"/>
      <c r="DU916" s="43"/>
      <c r="DV916" s="43"/>
      <c r="DW916" s="43"/>
      <c r="DX916" s="43"/>
      <c r="DY916" s="43"/>
      <c r="DZ916" s="43"/>
      <c r="EA916" s="43"/>
      <c r="EB916" s="43"/>
      <c r="EC916" s="43"/>
      <c r="ED916" s="43"/>
      <c r="EE916" s="43"/>
      <c r="EF916" s="43"/>
      <c r="EG916" s="43"/>
      <c r="EH916" s="43"/>
      <c r="EI916" s="43"/>
      <c r="EJ916" s="43"/>
      <c r="EK916" s="43"/>
      <c r="EL916" s="43"/>
      <c r="EM916" s="43"/>
      <c r="EN916" s="43"/>
      <c r="EO916" s="43"/>
      <c r="EP916" s="43"/>
      <c r="EQ916" s="43"/>
      <c r="ER916" s="43"/>
      <c r="ES916" s="43"/>
      <c r="ET916" s="43"/>
      <c r="EU916" s="43"/>
      <c r="EV916" s="43"/>
      <c r="EW916" s="43"/>
      <c r="EX916" s="43"/>
      <c r="EY916" s="43"/>
      <c r="EZ916" s="43"/>
      <c r="FA916" s="43"/>
      <c r="FB916" s="308"/>
      <c r="FC916" s="43"/>
      <c r="FD916" s="43"/>
      <c r="FE916" s="43"/>
      <c r="FF916" s="43"/>
      <c r="FG916" s="43"/>
      <c r="FH916" s="43"/>
      <c r="FI916" s="43"/>
      <c r="FJ916" s="43"/>
      <c r="FK916" s="43"/>
      <c r="FL916" s="43"/>
      <c r="FM916" s="43"/>
      <c r="FN916" s="43"/>
      <c r="FO916" s="43"/>
      <c r="FP916" s="43"/>
      <c r="FQ916" s="43"/>
      <c r="FR916" s="43"/>
      <c r="FS916" s="43"/>
      <c r="FT916" s="43"/>
      <c r="FU916" s="43"/>
      <c r="FV916" s="43"/>
      <c r="FW916" s="43"/>
      <c r="FX916" s="43"/>
      <c r="FY916" s="43"/>
      <c r="FZ916" s="43"/>
      <c r="GA916" s="43"/>
      <c r="GB916" s="43"/>
      <c r="GC916" s="43"/>
      <c r="GD916" s="43"/>
      <c r="GE916" s="43"/>
      <c r="GF916" s="43"/>
      <c r="GG916" s="43"/>
      <c r="GH916" s="43"/>
      <c r="GI916" s="43"/>
      <c r="GJ916" s="43"/>
      <c r="GK916" s="43"/>
      <c r="GL916" s="43"/>
      <c r="GM916" s="43"/>
      <c r="GN916" s="43"/>
      <c r="GO916" s="43"/>
      <c r="GP916" s="43"/>
      <c r="GQ916" s="43"/>
      <c r="GR916" s="43"/>
      <c r="GS916" s="43"/>
      <c r="GT916" s="43"/>
      <c r="GU916" s="43"/>
      <c r="GV916" s="43"/>
      <c r="GW916" s="43"/>
      <c r="GX916" s="43"/>
      <c r="GY916" s="43"/>
      <c r="GZ916" s="43"/>
      <c r="HA916" s="43"/>
      <c r="HB916" s="43"/>
    </row>
    <row r="917" spans="1:210" x14ac:dyDescent="0.6">
      <c r="A917" s="327">
        <v>44</v>
      </c>
      <c r="B917" s="198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  <c r="AH917" s="43"/>
      <c r="AI917" s="43"/>
      <c r="AJ917" s="43"/>
      <c r="AK917" s="43"/>
      <c r="AL917" s="43"/>
      <c r="AM917" s="43"/>
      <c r="AN917" s="43"/>
      <c r="AO917" s="43"/>
      <c r="AP917" s="43"/>
      <c r="AQ917" s="43"/>
      <c r="AR917" s="43"/>
      <c r="AS917" s="43"/>
      <c r="AT917" s="43"/>
      <c r="AU917" s="43"/>
      <c r="AV917" s="43"/>
      <c r="AW917" s="43"/>
      <c r="AX917" s="43"/>
      <c r="AY917" s="43"/>
      <c r="AZ917" s="43"/>
      <c r="BA917" s="308"/>
      <c r="BB917" s="43"/>
      <c r="BC917" s="43"/>
      <c r="BD917" s="43"/>
      <c r="BE917" s="43"/>
      <c r="BF917" s="43"/>
      <c r="BG917" s="43"/>
      <c r="BH917" s="43"/>
      <c r="BI917" s="43"/>
      <c r="BJ917" s="43"/>
      <c r="BK917" s="43"/>
      <c r="BL917" s="43"/>
      <c r="BM917" s="43"/>
      <c r="BN917" s="43"/>
      <c r="BO917" s="43"/>
      <c r="BP917" s="43"/>
      <c r="BQ917" s="43"/>
      <c r="BR917" s="43"/>
      <c r="BS917" s="43"/>
      <c r="BT917" s="43"/>
      <c r="BU917" s="43"/>
      <c r="BV917" s="43"/>
      <c r="BW917" s="43"/>
      <c r="BX917" s="43"/>
      <c r="BY917" s="43"/>
      <c r="BZ917" s="43"/>
      <c r="CA917" s="43"/>
      <c r="CB917" s="43"/>
      <c r="CC917" s="43"/>
      <c r="CD917" s="43"/>
      <c r="CE917" s="43"/>
      <c r="CF917" s="43"/>
      <c r="CG917" s="43"/>
      <c r="CH917" s="43"/>
      <c r="CI917" s="43"/>
      <c r="CJ917" s="43"/>
      <c r="CK917" s="43"/>
      <c r="CL917" s="43"/>
      <c r="CM917" s="43"/>
      <c r="CN917" s="43"/>
      <c r="CO917" s="43"/>
      <c r="CP917" s="43"/>
      <c r="CQ917" s="43"/>
      <c r="CR917" s="43"/>
      <c r="CS917" s="43"/>
      <c r="CT917" s="43"/>
      <c r="CU917" s="43"/>
      <c r="CV917" s="43"/>
      <c r="CW917" s="43"/>
      <c r="CX917" s="43"/>
      <c r="CY917" s="43"/>
      <c r="CZ917" s="43"/>
      <c r="DA917" s="43"/>
      <c r="DC917" s="198"/>
      <c r="DD917" s="43"/>
      <c r="DE917" s="43"/>
      <c r="DF917" s="43"/>
      <c r="DG917" s="43"/>
      <c r="DH917" s="43"/>
      <c r="DI917" s="43"/>
      <c r="DJ917" s="43"/>
      <c r="DK917" s="43"/>
      <c r="DL917" s="43"/>
      <c r="DM917" s="43"/>
      <c r="DN917" s="43"/>
      <c r="DO917" s="43"/>
      <c r="DP917" s="43"/>
      <c r="DQ917" s="43"/>
      <c r="DR917" s="43"/>
      <c r="DS917" s="43"/>
      <c r="DT917" s="43"/>
      <c r="DU917" s="43"/>
      <c r="DV917" s="43"/>
      <c r="DW917" s="43"/>
      <c r="DX917" s="43"/>
      <c r="DY917" s="43"/>
      <c r="DZ917" s="43"/>
      <c r="EA917" s="43"/>
      <c r="EB917" s="43"/>
      <c r="EC917" s="43"/>
      <c r="ED917" s="43"/>
      <c r="EE917" s="43"/>
      <c r="EF917" s="43"/>
      <c r="EG917" s="43"/>
      <c r="EH917" s="43"/>
      <c r="EI917" s="43"/>
      <c r="EJ917" s="43"/>
      <c r="EK917" s="43"/>
      <c r="EL917" s="43"/>
      <c r="EM917" s="43"/>
      <c r="EN917" s="43"/>
      <c r="EO917" s="43"/>
      <c r="EP917" s="43"/>
      <c r="EQ917" s="43"/>
      <c r="ER917" s="43"/>
      <c r="ES917" s="43"/>
      <c r="ET917" s="43"/>
      <c r="EU917" s="43"/>
      <c r="EV917" s="43"/>
      <c r="EW917" s="43"/>
      <c r="EX917" s="43"/>
      <c r="EY917" s="43"/>
      <c r="EZ917" s="43"/>
      <c r="FA917" s="43"/>
      <c r="FB917" s="308"/>
      <c r="FC917" s="43"/>
      <c r="FD917" s="43"/>
      <c r="FE917" s="43"/>
      <c r="FF917" s="43"/>
      <c r="FG917" s="43"/>
      <c r="FH917" s="43"/>
      <c r="FI917" s="43"/>
      <c r="FJ917" s="43"/>
      <c r="FK917" s="43"/>
      <c r="FL917" s="43"/>
      <c r="FM917" s="43"/>
      <c r="FN917" s="43"/>
      <c r="FO917" s="43"/>
      <c r="FP917" s="43"/>
      <c r="FQ917" s="43"/>
      <c r="FR917" s="43"/>
      <c r="FS917" s="43"/>
      <c r="FT917" s="43"/>
      <c r="FU917" s="43"/>
      <c r="FV917" s="43"/>
      <c r="FW917" s="43"/>
      <c r="FX917" s="43"/>
      <c r="FY917" s="43"/>
      <c r="FZ917" s="43"/>
      <c r="GA917" s="43"/>
      <c r="GB917" s="43"/>
      <c r="GC917" s="43"/>
      <c r="GD917" s="43"/>
      <c r="GE917" s="43"/>
      <c r="GF917" s="43"/>
      <c r="GG917" s="43"/>
      <c r="GH917" s="43"/>
      <c r="GI917" s="43"/>
      <c r="GJ917" s="43"/>
      <c r="GK917" s="43"/>
      <c r="GL917" s="43"/>
      <c r="GM917" s="43"/>
      <c r="GN917" s="43"/>
      <c r="GO917" s="43"/>
      <c r="GP917" s="43"/>
      <c r="GQ917" s="43"/>
      <c r="GR917" s="43"/>
      <c r="GS917" s="43"/>
      <c r="GT917" s="43"/>
      <c r="GU917" s="43"/>
      <c r="GV917" s="43"/>
      <c r="GW917" s="43"/>
      <c r="GX917" s="43"/>
      <c r="GY917" s="43"/>
      <c r="GZ917" s="43"/>
      <c r="HA917" s="43"/>
      <c r="HB917" s="43"/>
    </row>
    <row r="918" spans="1:210" x14ac:dyDescent="0.6">
      <c r="A918" s="327">
        <v>45</v>
      </c>
      <c r="B918" s="198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  <c r="AH918" s="43"/>
      <c r="AI918" s="43"/>
      <c r="AJ918" s="43"/>
      <c r="AK918" s="43"/>
      <c r="AL918" s="43"/>
      <c r="AM918" s="43"/>
      <c r="AN918" s="43"/>
      <c r="AO918" s="43"/>
      <c r="AP918" s="43"/>
      <c r="AQ918" s="43"/>
      <c r="AR918" s="43"/>
      <c r="AS918" s="43"/>
      <c r="AT918" s="43"/>
      <c r="AU918" s="43"/>
      <c r="AV918" s="43"/>
      <c r="AW918" s="43"/>
      <c r="AX918" s="43"/>
      <c r="AY918" s="43"/>
      <c r="AZ918" s="43"/>
      <c r="BA918" s="308"/>
      <c r="BB918" s="43"/>
      <c r="BC918" s="43"/>
      <c r="BD918" s="43"/>
      <c r="BE918" s="43"/>
      <c r="BF918" s="43"/>
      <c r="BG918" s="43"/>
      <c r="BH918" s="43"/>
      <c r="BI918" s="43"/>
      <c r="BJ918" s="43"/>
      <c r="BK918" s="43"/>
      <c r="BL918" s="43"/>
      <c r="BM918" s="43"/>
      <c r="BN918" s="43"/>
      <c r="BO918" s="43"/>
      <c r="BP918" s="43"/>
      <c r="BQ918" s="43"/>
      <c r="BR918" s="43"/>
      <c r="BS918" s="43"/>
      <c r="BT918" s="43"/>
      <c r="BU918" s="43"/>
      <c r="BV918" s="43"/>
      <c r="BW918" s="43"/>
      <c r="BX918" s="43"/>
      <c r="BY918" s="43"/>
      <c r="BZ918" s="43"/>
      <c r="CA918" s="43"/>
      <c r="CB918" s="43"/>
      <c r="CC918" s="43"/>
      <c r="CD918" s="43"/>
      <c r="CE918" s="43"/>
      <c r="CF918" s="43"/>
      <c r="CG918" s="43"/>
      <c r="CH918" s="43"/>
      <c r="CI918" s="43"/>
      <c r="CJ918" s="43"/>
      <c r="CK918" s="43"/>
      <c r="CL918" s="43"/>
      <c r="CM918" s="43"/>
      <c r="CN918" s="43"/>
      <c r="CO918" s="43"/>
      <c r="CP918" s="43"/>
      <c r="CQ918" s="43"/>
      <c r="CR918" s="43"/>
      <c r="CS918" s="43"/>
      <c r="CT918" s="43"/>
      <c r="CU918" s="43"/>
      <c r="CV918" s="43"/>
      <c r="CW918" s="43"/>
      <c r="CX918" s="43"/>
      <c r="CY918" s="43"/>
      <c r="CZ918" s="43"/>
      <c r="DA918" s="43"/>
      <c r="DC918" s="198"/>
      <c r="DD918" s="43"/>
      <c r="DE918" s="43"/>
      <c r="DF918" s="43"/>
      <c r="DG918" s="43"/>
      <c r="DH918" s="43"/>
      <c r="DI918" s="43"/>
      <c r="DJ918" s="43"/>
      <c r="DK918" s="43"/>
      <c r="DL918" s="43"/>
      <c r="DM918" s="43"/>
      <c r="DN918" s="43"/>
      <c r="DO918" s="43"/>
      <c r="DP918" s="43"/>
      <c r="DQ918" s="43"/>
      <c r="DR918" s="43"/>
      <c r="DS918" s="43"/>
      <c r="DT918" s="43"/>
      <c r="DU918" s="43"/>
      <c r="DV918" s="43"/>
      <c r="DW918" s="43"/>
      <c r="DX918" s="43"/>
      <c r="DY918" s="43"/>
      <c r="DZ918" s="43"/>
      <c r="EA918" s="43"/>
      <c r="EB918" s="43"/>
      <c r="EC918" s="43"/>
      <c r="ED918" s="43"/>
      <c r="EE918" s="43"/>
      <c r="EF918" s="43"/>
      <c r="EG918" s="43"/>
      <c r="EH918" s="43"/>
      <c r="EI918" s="43"/>
      <c r="EJ918" s="43"/>
      <c r="EK918" s="43"/>
      <c r="EL918" s="43"/>
      <c r="EM918" s="43"/>
      <c r="EN918" s="43"/>
      <c r="EO918" s="43"/>
      <c r="EP918" s="43"/>
      <c r="EQ918" s="43"/>
      <c r="ER918" s="43"/>
      <c r="ES918" s="43"/>
      <c r="ET918" s="43"/>
      <c r="EU918" s="43"/>
      <c r="EV918" s="43"/>
      <c r="EW918" s="43"/>
      <c r="EX918" s="43"/>
      <c r="EY918" s="43"/>
      <c r="EZ918" s="43"/>
      <c r="FA918" s="43"/>
      <c r="FB918" s="308"/>
      <c r="FC918" s="43"/>
      <c r="FD918" s="43"/>
      <c r="FE918" s="43"/>
      <c r="FF918" s="43"/>
      <c r="FG918" s="43"/>
      <c r="FH918" s="43"/>
      <c r="FI918" s="43"/>
      <c r="FJ918" s="43"/>
      <c r="FK918" s="43"/>
      <c r="FL918" s="43"/>
      <c r="FM918" s="43"/>
      <c r="FN918" s="43"/>
      <c r="FO918" s="43"/>
      <c r="FP918" s="43"/>
      <c r="FQ918" s="43"/>
      <c r="FR918" s="43"/>
      <c r="FS918" s="43"/>
      <c r="FT918" s="43"/>
      <c r="FU918" s="43"/>
      <c r="FV918" s="43"/>
      <c r="FW918" s="43"/>
      <c r="FX918" s="43"/>
      <c r="FY918" s="43"/>
      <c r="FZ918" s="43"/>
      <c r="GA918" s="43"/>
      <c r="GB918" s="43"/>
      <c r="GC918" s="43"/>
      <c r="GD918" s="43"/>
      <c r="GE918" s="43"/>
      <c r="GF918" s="43"/>
      <c r="GG918" s="43"/>
      <c r="GH918" s="43"/>
      <c r="GI918" s="43"/>
      <c r="GJ918" s="43"/>
      <c r="GK918" s="43"/>
      <c r="GL918" s="43"/>
      <c r="GM918" s="43"/>
      <c r="GN918" s="43"/>
      <c r="GO918" s="43"/>
      <c r="GP918" s="43"/>
      <c r="GQ918" s="43"/>
      <c r="GR918" s="43"/>
      <c r="GS918" s="43"/>
      <c r="GT918" s="43"/>
      <c r="GU918" s="43"/>
      <c r="GV918" s="43"/>
      <c r="GW918" s="43"/>
      <c r="GX918" s="43"/>
      <c r="GY918" s="43"/>
      <c r="GZ918" s="43"/>
      <c r="HA918" s="43"/>
      <c r="HB918" s="43"/>
    </row>
    <row r="919" spans="1:210" x14ac:dyDescent="0.6">
      <c r="A919" s="327">
        <v>46</v>
      </c>
      <c r="B919" s="198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  <c r="AH919" s="43"/>
      <c r="AI919" s="43"/>
      <c r="AJ919" s="43"/>
      <c r="AK919" s="43"/>
      <c r="AL919" s="43"/>
      <c r="AM919" s="43"/>
      <c r="AN919" s="43"/>
      <c r="AO919" s="43"/>
      <c r="AP919" s="43"/>
      <c r="AQ919" s="43"/>
      <c r="AR919" s="43"/>
      <c r="AS919" s="43"/>
      <c r="AT919" s="43"/>
      <c r="AU919" s="43"/>
      <c r="AV919" s="43"/>
      <c r="AW919" s="43"/>
      <c r="AX919" s="43"/>
      <c r="AY919" s="43"/>
      <c r="AZ919" s="43"/>
      <c r="BA919" s="308"/>
      <c r="BB919" s="43"/>
      <c r="BC919" s="43"/>
      <c r="BD919" s="43"/>
      <c r="BE919" s="43"/>
      <c r="BF919" s="43"/>
      <c r="BG919" s="43"/>
      <c r="BH919" s="43"/>
      <c r="BI919" s="43"/>
      <c r="BJ919" s="43"/>
      <c r="BK919" s="43"/>
      <c r="BL919" s="43"/>
      <c r="BM919" s="43"/>
      <c r="BN919" s="43"/>
      <c r="BO919" s="43"/>
      <c r="BP919" s="43"/>
      <c r="BQ919" s="43"/>
      <c r="BR919" s="43"/>
      <c r="BS919" s="43"/>
      <c r="BT919" s="43"/>
      <c r="BU919" s="43"/>
      <c r="BV919" s="43"/>
      <c r="BW919" s="43"/>
      <c r="BX919" s="43"/>
      <c r="BY919" s="43"/>
      <c r="BZ919" s="43"/>
      <c r="CA919" s="43"/>
      <c r="CB919" s="43"/>
      <c r="CC919" s="43"/>
      <c r="CD919" s="43"/>
      <c r="CE919" s="43"/>
      <c r="CF919" s="43"/>
      <c r="CG919" s="43"/>
      <c r="CH919" s="43"/>
      <c r="CI919" s="43"/>
      <c r="CJ919" s="43"/>
      <c r="CK919" s="43"/>
      <c r="CL919" s="43"/>
      <c r="CM919" s="43"/>
      <c r="CN919" s="43"/>
      <c r="CO919" s="43"/>
      <c r="CP919" s="43"/>
      <c r="CQ919" s="43"/>
      <c r="CR919" s="43"/>
      <c r="CS919" s="43"/>
      <c r="CT919" s="43"/>
      <c r="CU919" s="43"/>
      <c r="CV919" s="43"/>
      <c r="CW919" s="43"/>
      <c r="CX919" s="43"/>
      <c r="CY919" s="43"/>
      <c r="CZ919" s="43"/>
      <c r="DA919" s="43"/>
      <c r="DC919" s="198"/>
      <c r="DD919" s="43"/>
      <c r="DE919" s="43"/>
      <c r="DF919" s="43"/>
      <c r="DG919" s="43"/>
      <c r="DH919" s="43"/>
      <c r="DI919" s="43"/>
      <c r="DJ919" s="43"/>
      <c r="DK919" s="43"/>
      <c r="DL919" s="43"/>
      <c r="DM919" s="43"/>
      <c r="DN919" s="43"/>
      <c r="DO919" s="43"/>
      <c r="DP919" s="43"/>
      <c r="DQ919" s="43"/>
      <c r="DR919" s="43"/>
      <c r="DS919" s="43"/>
      <c r="DT919" s="43"/>
      <c r="DU919" s="43"/>
      <c r="DV919" s="43"/>
      <c r="DW919" s="43"/>
      <c r="DX919" s="43"/>
      <c r="DY919" s="43"/>
      <c r="DZ919" s="43"/>
      <c r="EA919" s="43"/>
      <c r="EB919" s="43"/>
      <c r="EC919" s="43"/>
      <c r="ED919" s="43"/>
      <c r="EE919" s="43"/>
      <c r="EF919" s="43"/>
      <c r="EG919" s="43"/>
      <c r="EH919" s="43"/>
      <c r="EI919" s="43"/>
      <c r="EJ919" s="43"/>
      <c r="EK919" s="43"/>
      <c r="EL919" s="43"/>
      <c r="EM919" s="43"/>
      <c r="EN919" s="43"/>
      <c r="EO919" s="43"/>
      <c r="EP919" s="43"/>
      <c r="EQ919" s="43"/>
      <c r="ER919" s="43"/>
      <c r="ES919" s="43"/>
      <c r="ET919" s="43"/>
      <c r="EU919" s="43"/>
      <c r="EV919" s="43"/>
      <c r="EW919" s="43"/>
      <c r="EX919" s="43"/>
      <c r="EY919" s="43"/>
      <c r="EZ919" s="43"/>
      <c r="FA919" s="43"/>
      <c r="FB919" s="308"/>
      <c r="FC919" s="43"/>
      <c r="FD919" s="43"/>
      <c r="FE919" s="43"/>
      <c r="FF919" s="43"/>
      <c r="FG919" s="43"/>
      <c r="FH919" s="43"/>
      <c r="FI919" s="43"/>
      <c r="FJ919" s="43"/>
      <c r="FK919" s="43"/>
      <c r="FL919" s="43"/>
      <c r="FM919" s="43"/>
      <c r="FN919" s="43"/>
      <c r="FO919" s="43"/>
      <c r="FP919" s="43"/>
      <c r="FQ919" s="43"/>
      <c r="FR919" s="43"/>
      <c r="FS919" s="43"/>
      <c r="FT919" s="43"/>
      <c r="FU919" s="43"/>
      <c r="FV919" s="43"/>
      <c r="FW919" s="43"/>
      <c r="FX919" s="43"/>
      <c r="FY919" s="43"/>
      <c r="FZ919" s="43"/>
      <c r="GA919" s="43"/>
      <c r="GB919" s="43"/>
      <c r="GC919" s="43"/>
      <c r="GD919" s="43"/>
      <c r="GE919" s="43"/>
      <c r="GF919" s="43"/>
      <c r="GG919" s="43"/>
      <c r="GH919" s="43"/>
      <c r="GI919" s="43"/>
      <c r="GJ919" s="43"/>
      <c r="GK919" s="43"/>
      <c r="GL919" s="43"/>
      <c r="GM919" s="43"/>
      <c r="GN919" s="43"/>
      <c r="GO919" s="43"/>
      <c r="GP919" s="43"/>
      <c r="GQ919" s="43"/>
      <c r="GR919" s="43"/>
      <c r="GS919" s="43"/>
      <c r="GT919" s="43"/>
      <c r="GU919" s="43"/>
      <c r="GV919" s="43"/>
      <c r="GW919" s="43"/>
      <c r="GX919" s="43"/>
      <c r="GY919" s="43"/>
      <c r="GZ919" s="43"/>
      <c r="HA919" s="43"/>
      <c r="HB919" s="43"/>
    </row>
    <row r="920" spans="1:210" x14ac:dyDescent="0.6">
      <c r="A920" s="327">
        <v>47</v>
      </c>
      <c r="B920" s="198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  <c r="AH920" s="43"/>
      <c r="AI920" s="43"/>
      <c r="AJ920" s="43"/>
      <c r="AK920" s="43"/>
      <c r="AL920" s="43"/>
      <c r="AM920" s="43"/>
      <c r="AN920" s="43"/>
      <c r="AO920" s="43"/>
      <c r="AP920" s="43"/>
      <c r="AQ920" s="43"/>
      <c r="AR920" s="43"/>
      <c r="AS920" s="43"/>
      <c r="AT920" s="43"/>
      <c r="AU920" s="43"/>
      <c r="AV920" s="43"/>
      <c r="AW920" s="43"/>
      <c r="AX920" s="43"/>
      <c r="AY920" s="43"/>
      <c r="AZ920" s="43"/>
      <c r="BA920" s="308"/>
      <c r="BB920" s="43"/>
      <c r="BC920" s="43"/>
      <c r="BD920" s="43"/>
      <c r="BE920" s="43"/>
      <c r="BF920" s="43"/>
      <c r="BG920" s="43"/>
      <c r="BH920" s="43"/>
      <c r="BI920" s="43"/>
      <c r="BJ920" s="43"/>
      <c r="BK920" s="43"/>
      <c r="BL920" s="43"/>
      <c r="BM920" s="43"/>
      <c r="BN920" s="43"/>
      <c r="BO920" s="43"/>
      <c r="BP920" s="43"/>
      <c r="BQ920" s="43"/>
      <c r="BR920" s="43"/>
      <c r="BS920" s="43"/>
      <c r="BT920" s="43"/>
      <c r="BU920" s="43"/>
      <c r="BV920" s="43"/>
      <c r="BW920" s="43"/>
      <c r="BX920" s="43"/>
      <c r="BY920" s="43"/>
      <c r="BZ920" s="43"/>
      <c r="CA920" s="43"/>
      <c r="CB920" s="43"/>
      <c r="CC920" s="43"/>
      <c r="CD920" s="43"/>
      <c r="CE920" s="43"/>
      <c r="CF920" s="43"/>
      <c r="CG920" s="43"/>
      <c r="CH920" s="43"/>
      <c r="CI920" s="43"/>
      <c r="CJ920" s="43"/>
      <c r="CK920" s="43"/>
      <c r="CL920" s="43"/>
      <c r="CM920" s="43"/>
      <c r="CN920" s="43"/>
      <c r="CO920" s="43"/>
      <c r="CP920" s="43"/>
      <c r="CQ920" s="43"/>
      <c r="CR920" s="43"/>
      <c r="CS920" s="43"/>
      <c r="CT920" s="43"/>
      <c r="CU920" s="43"/>
      <c r="CV920" s="43"/>
      <c r="CW920" s="43"/>
      <c r="CX920" s="43"/>
      <c r="CY920" s="43"/>
      <c r="CZ920" s="43"/>
      <c r="DA920" s="43"/>
      <c r="DC920" s="198"/>
      <c r="DD920" s="43"/>
      <c r="DE920" s="43"/>
      <c r="DF920" s="43"/>
      <c r="DG920" s="43"/>
      <c r="DH920" s="43"/>
      <c r="DI920" s="43"/>
      <c r="DJ920" s="43"/>
      <c r="DK920" s="43"/>
      <c r="DL920" s="43"/>
      <c r="DM920" s="43"/>
      <c r="DN920" s="43"/>
      <c r="DO920" s="43"/>
      <c r="DP920" s="43"/>
      <c r="DQ920" s="43"/>
      <c r="DR920" s="43"/>
      <c r="DS920" s="43"/>
      <c r="DT920" s="43"/>
      <c r="DU920" s="43"/>
      <c r="DV920" s="43"/>
      <c r="DW920" s="43"/>
      <c r="DX920" s="43"/>
      <c r="DY920" s="43"/>
      <c r="DZ920" s="43"/>
      <c r="EA920" s="43"/>
      <c r="EB920" s="43"/>
      <c r="EC920" s="43"/>
      <c r="ED920" s="43"/>
      <c r="EE920" s="43"/>
      <c r="EF920" s="43"/>
      <c r="EG920" s="43"/>
      <c r="EH920" s="43"/>
      <c r="EI920" s="43"/>
      <c r="EJ920" s="43"/>
      <c r="EK920" s="43"/>
      <c r="EL920" s="43"/>
      <c r="EM920" s="43"/>
      <c r="EN920" s="43"/>
      <c r="EO920" s="43"/>
      <c r="EP920" s="43"/>
      <c r="EQ920" s="43"/>
      <c r="ER920" s="43"/>
      <c r="ES920" s="43"/>
      <c r="ET920" s="43"/>
      <c r="EU920" s="43"/>
      <c r="EV920" s="43"/>
      <c r="EW920" s="43"/>
      <c r="EX920" s="43"/>
      <c r="EY920" s="43"/>
      <c r="EZ920" s="43"/>
      <c r="FA920" s="43"/>
      <c r="FB920" s="308"/>
      <c r="FC920" s="43"/>
      <c r="FD920" s="43"/>
      <c r="FE920" s="43"/>
      <c r="FF920" s="43"/>
      <c r="FG920" s="43"/>
      <c r="FH920" s="43"/>
      <c r="FI920" s="43"/>
      <c r="FJ920" s="43"/>
      <c r="FK920" s="43"/>
      <c r="FL920" s="43"/>
      <c r="FM920" s="43"/>
      <c r="FN920" s="43"/>
      <c r="FO920" s="43"/>
      <c r="FP920" s="43"/>
      <c r="FQ920" s="43"/>
      <c r="FR920" s="43"/>
      <c r="FS920" s="43"/>
      <c r="FT920" s="43"/>
      <c r="FU920" s="43"/>
      <c r="FV920" s="43"/>
      <c r="FW920" s="43"/>
      <c r="FX920" s="43"/>
      <c r="FY920" s="43"/>
      <c r="FZ920" s="43"/>
      <c r="GA920" s="43"/>
      <c r="GB920" s="43"/>
      <c r="GC920" s="43"/>
      <c r="GD920" s="43"/>
      <c r="GE920" s="43"/>
      <c r="GF920" s="43"/>
      <c r="GG920" s="43"/>
      <c r="GH920" s="43"/>
      <c r="GI920" s="43"/>
      <c r="GJ920" s="43"/>
      <c r="GK920" s="43"/>
      <c r="GL920" s="43"/>
      <c r="GM920" s="43"/>
      <c r="GN920" s="43"/>
      <c r="GO920" s="43"/>
      <c r="GP920" s="43"/>
      <c r="GQ920" s="43"/>
      <c r="GR920" s="43"/>
      <c r="GS920" s="43"/>
      <c r="GT920" s="43"/>
      <c r="GU920" s="43"/>
      <c r="GV920" s="43"/>
      <c r="GW920" s="43"/>
      <c r="GX920" s="43"/>
      <c r="GY920" s="43"/>
      <c r="GZ920" s="43"/>
      <c r="HA920" s="43"/>
      <c r="HB920" s="43"/>
    </row>
    <row r="921" spans="1:210" x14ac:dyDescent="0.6">
      <c r="A921" s="327">
        <v>48</v>
      </c>
      <c r="B921" s="198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  <c r="AH921" s="43"/>
      <c r="AI921" s="43"/>
      <c r="AJ921" s="43"/>
      <c r="AK921" s="43"/>
      <c r="AL921" s="43"/>
      <c r="AM921" s="43"/>
      <c r="AN921" s="43"/>
      <c r="AO921" s="43"/>
      <c r="AP921" s="43"/>
      <c r="AQ921" s="43"/>
      <c r="AR921" s="43"/>
      <c r="AS921" s="43"/>
      <c r="AT921" s="43"/>
      <c r="AU921" s="43"/>
      <c r="AV921" s="43"/>
      <c r="AW921" s="43"/>
      <c r="AX921" s="43"/>
      <c r="AY921" s="43"/>
      <c r="AZ921" s="43"/>
      <c r="BA921" s="308"/>
      <c r="BB921" s="43"/>
      <c r="BC921" s="43"/>
      <c r="BD921" s="43"/>
      <c r="BE921" s="43"/>
      <c r="BF921" s="43"/>
      <c r="BG921" s="43"/>
      <c r="BH921" s="43"/>
      <c r="BI921" s="43"/>
      <c r="BJ921" s="43"/>
      <c r="BK921" s="43"/>
      <c r="BL921" s="43"/>
      <c r="BM921" s="43"/>
      <c r="BN921" s="43"/>
      <c r="BO921" s="43"/>
      <c r="BP921" s="43"/>
      <c r="BQ921" s="43"/>
      <c r="BR921" s="43"/>
      <c r="BS921" s="43"/>
      <c r="BT921" s="43"/>
      <c r="BU921" s="43"/>
      <c r="BV921" s="43"/>
      <c r="BW921" s="43"/>
      <c r="BX921" s="43"/>
      <c r="BY921" s="43"/>
      <c r="BZ921" s="43"/>
      <c r="CA921" s="43"/>
      <c r="CB921" s="43"/>
      <c r="CC921" s="43"/>
      <c r="CD921" s="43"/>
      <c r="CE921" s="43"/>
      <c r="CF921" s="43"/>
      <c r="CG921" s="43"/>
      <c r="CH921" s="43"/>
      <c r="CI921" s="43"/>
      <c r="CJ921" s="43"/>
      <c r="CK921" s="43"/>
      <c r="CL921" s="43"/>
      <c r="CM921" s="43"/>
      <c r="CN921" s="43"/>
      <c r="CO921" s="43"/>
      <c r="CP921" s="43"/>
      <c r="CQ921" s="43"/>
      <c r="CR921" s="43"/>
      <c r="CS921" s="43"/>
      <c r="CT921" s="43"/>
      <c r="CU921" s="43"/>
      <c r="CV921" s="43"/>
      <c r="CW921" s="43"/>
      <c r="CX921" s="43"/>
      <c r="CY921" s="43"/>
      <c r="CZ921" s="43"/>
      <c r="DA921" s="43"/>
      <c r="DC921" s="198"/>
      <c r="DD921" s="43"/>
      <c r="DE921" s="43"/>
      <c r="DF921" s="43"/>
      <c r="DG921" s="43"/>
      <c r="DH921" s="43"/>
      <c r="DI921" s="43"/>
      <c r="DJ921" s="43"/>
      <c r="DK921" s="43"/>
      <c r="DL921" s="43"/>
      <c r="DM921" s="43"/>
      <c r="DN921" s="43"/>
      <c r="DO921" s="43"/>
      <c r="DP921" s="43"/>
      <c r="DQ921" s="43"/>
      <c r="DR921" s="43"/>
      <c r="DS921" s="43"/>
      <c r="DT921" s="43"/>
      <c r="DU921" s="43"/>
      <c r="DV921" s="43"/>
      <c r="DW921" s="43"/>
      <c r="DX921" s="43"/>
      <c r="DY921" s="43"/>
      <c r="DZ921" s="43"/>
      <c r="EA921" s="43"/>
      <c r="EB921" s="43"/>
      <c r="EC921" s="43"/>
      <c r="ED921" s="43"/>
      <c r="EE921" s="43"/>
      <c r="EF921" s="43"/>
      <c r="EG921" s="43"/>
      <c r="EH921" s="43"/>
      <c r="EI921" s="43"/>
      <c r="EJ921" s="43"/>
      <c r="EK921" s="43"/>
      <c r="EL921" s="43"/>
      <c r="EM921" s="43"/>
      <c r="EN921" s="43"/>
      <c r="EO921" s="43"/>
      <c r="EP921" s="43"/>
      <c r="EQ921" s="43"/>
      <c r="ER921" s="43"/>
      <c r="ES921" s="43"/>
      <c r="ET921" s="43"/>
      <c r="EU921" s="43"/>
      <c r="EV921" s="43"/>
      <c r="EW921" s="43"/>
      <c r="EX921" s="43"/>
      <c r="EY921" s="43"/>
      <c r="EZ921" s="43"/>
      <c r="FA921" s="43"/>
      <c r="FB921" s="308"/>
      <c r="FC921" s="43"/>
      <c r="FD921" s="43"/>
      <c r="FE921" s="43"/>
      <c r="FF921" s="43"/>
      <c r="FG921" s="43"/>
      <c r="FH921" s="43"/>
      <c r="FI921" s="43"/>
      <c r="FJ921" s="43"/>
      <c r="FK921" s="43"/>
      <c r="FL921" s="43"/>
      <c r="FM921" s="43"/>
      <c r="FN921" s="43"/>
      <c r="FO921" s="43"/>
      <c r="FP921" s="43"/>
      <c r="FQ921" s="43"/>
      <c r="FR921" s="43"/>
      <c r="FS921" s="43"/>
      <c r="FT921" s="43"/>
      <c r="FU921" s="43"/>
      <c r="FV921" s="43"/>
      <c r="FW921" s="43"/>
      <c r="FX921" s="43"/>
      <c r="FY921" s="43"/>
      <c r="FZ921" s="43"/>
      <c r="GA921" s="43"/>
      <c r="GB921" s="43"/>
      <c r="GC921" s="43"/>
      <c r="GD921" s="43"/>
      <c r="GE921" s="43"/>
      <c r="GF921" s="43"/>
      <c r="GG921" s="43"/>
      <c r="GH921" s="43"/>
      <c r="GI921" s="43"/>
      <c r="GJ921" s="43"/>
      <c r="GK921" s="43"/>
      <c r="GL921" s="43"/>
      <c r="GM921" s="43"/>
      <c r="GN921" s="43"/>
      <c r="GO921" s="43"/>
      <c r="GP921" s="43"/>
      <c r="GQ921" s="43"/>
      <c r="GR921" s="43"/>
      <c r="GS921" s="43"/>
      <c r="GT921" s="43"/>
      <c r="GU921" s="43"/>
      <c r="GV921" s="43"/>
      <c r="GW921" s="43"/>
      <c r="GX921" s="43"/>
      <c r="GY921" s="43"/>
      <c r="GZ921" s="43"/>
      <c r="HA921" s="43"/>
      <c r="HB921" s="43"/>
    </row>
    <row r="922" spans="1:210" x14ac:dyDescent="0.6">
      <c r="A922" s="327">
        <v>49</v>
      </c>
      <c r="B922" s="198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  <c r="AH922" s="43"/>
      <c r="AI922" s="43"/>
      <c r="AJ922" s="43"/>
      <c r="AK922" s="43"/>
      <c r="AL922" s="43"/>
      <c r="AM922" s="43"/>
      <c r="AN922" s="43"/>
      <c r="AO922" s="43"/>
      <c r="AP922" s="43"/>
      <c r="AQ922" s="43"/>
      <c r="AR922" s="43"/>
      <c r="AS922" s="43"/>
      <c r="AT922" s="43"/>
      <c r="AU922" s="43"/>
      <c r="AV922" s="43"/>
      <c r="AW922" s="43"/>
      <c r="AX922" s="43"/>
      <c r="AY922" s="43"/>
      <c r="AZ922" s="43"/>
      <c r="BA922" s="308"/>
      <c r="BB922" s="43"/>
      <c r="BC922" s="43"/>
      <c r="BD922" s="43"/>
      <c r="BE922" s="43"/>
      <c r="BF922" s="43"/>
      <c r="BG922" s="43"/>
      <c r="BH922" s="43"/>
      <c r="BI922" s="43"/>
      <c r="BJ922" s="43"/>
      <c r="BK922" s="43"/>
      <c r="BL922" s="43"/>
      <c r="BM922" s="43"/>
      <c r="BN922" s="43"/>
      <c r="BO922" s="43"/>
      <c r="BP922" s="43"/>
      <c r="BQ922" s="43"/>
      <c r="BR922" s="43"/>
      <c r="BS922" s="43"/>
      <c r="BT922" s="43"/>
      <c r="BU922" s="43"/>
      <c r="BV922" s="43"/>
      <c r="BW922" s="43"/>
      <c r="BX922" s="43"/>
      <c r="BY922" s="43"/>
      <c r="BZ922" s="43"/>
      <c r="CA922" s="43"/>
      <c r="CB922" s="43"/>
      <c r="CC922" s="43"/>
      <c r="CD922" s="43"/>
      <c r="CE922" s="43"/>
      <c r="CF922" s="43"/>
      <c r="CG922" s="43"/>
      <c r="CH922" s="43"/>
      <c r="CI922" s="43"/>
      <c r="CJ922" s="43"/>
      <c r="CK922" s="43"/>
      <c r="CL922" s="43"/>
      <c r="CM922" s="43"/>
      <c r="CN922" s="43"/>
      <c r="CO922" s="43"/>
      <c r="CP922" s="43"/>
      <c r="CQ922" s="43"/>
      <c r="CR922" s="43"/>
      <c r="CS922" s="43"/>
      <c r="CT922" s="43"/>
      <c r="CU922" s="43"/>
      <c r="CV922" s="43"/>
      <c r="CW922" s="43"/>
      <c r="CX922" s="43"/>
      <c r="CY922" s="43"/>
      <c r="CZ922" s="43"/>
      <c r="DA922" s="43"/>
      <c r="DC922" s="198"/>
      <c r="DD922" s="43"/>
      <c r="DE922" s="43"/>
      <c r="DF922" s="43"/>
      <c r="DG922" s="43"/>
      <c r="DH922" s="43"/>
      <c r="DI922" s="43"/>
      <c r="DJ922" s="43"/>
      <c r="DK922" s="43"/>
      <c r="DL922" s="43"/>
      <c r="DM922" s="43"/>
      <c r="DN922" s="43"/>
      <c r="DO922" s="43"/>
      <c r="DP922" s="43"/>
      <c r="DQ922" s="43"/>
      <c r="DR922" s="43"/>
      <c r="DS922" s="43"/>
      <c r="DT922" s="43"/>
      <c r="DU922" s="43"/>
      <c r="DV922" s="43"/>
      <c r="DW922" s="43"/>
      <c r="DX922" s="43"/>
      <c r="DY922" s="43"/>
      <c r="DZ922" s="43"/>
      <c r="EA922" s="43"/>
      <c r="EB922" s="43"/>
      <c r="EC922" s="43"/>
      <c r="ED922" s="43"/>
      <c r="EE922" s="43"/>
      <c r="EF922" s="43"/>
      <c r="EG922" s="43"/>
      <c r="EH922" s="43"/>
      <c r="EI922" s="43"/>
      <c r="EJ922" s="43"/>
      <c r="EK922" s="43"/>
      <c r="EL922" s="43"/>
      <c r="EM922" s="43"/>
      <c r="EN922" s="43"/>
      <c r="EO922" s="43"/>
      <c r="EP922" s="43"/>
      <c r="EQ922" s="43"/>
      <c r="ER922" s="43"/>
      <c r="ES922" s="43"/>
      <c r="ET922" s="43"/>
      <c r="EU922" s="43"/>
      <c r="EV922" s="43"/>
      <c r="EW922" s="43"/>
      <c r="EX922" s="43"/>
      <c r="EY922" s="43"/>
      <c r="EZ922" s="43"/>
      <c r="FA922" s="43"/>
      <c r="FB922" s="308"/>
      <c r="FC922" s="43"/>
      <c r="FD922" s="43"/>
      <c r="FE922" s="43"/>
      <c r="FF922" s="43"/>
      <c r="FG922" s="43"/>
      <c r="FH922" s="43"/>
      <c r="FI922" s="43"/>
      <c r="FJ922" s="43"/>
      <c r="FK922" s="43"/>
      <c r="FL922" s="43"/>
      <c r="FM922" s="43"/>
      <c r="FN922" s="43"/>
      <c r="FO922" s="43"/>
      <c r="FP922" s="43"/>
      <c r="FQ922" s="43"/>
      <c r="FR922" s="43"/>
      <c r="FS922" s="43"/>
      <c r="FT922" s="43"/>
      <c r="FU922" s="43"/>
      <c r="FV922" s="43"/>
      <c r="FW922" s="43"/>
      <c r="FX922" s="43"/>
      <c r="FY922" s="43"/>
      <c r="FZ922" s="43"/>
      <c r="GA922" s="43"/>
      <c r="GB922" s="43"/>
      <c r="GC922" s="43"/>
      <c r="GD922" s="43"/>
      <c r="GE922" s="43"/>
      <c r="GF922" s="43"/>
      <c r="GG922" s="43"/>
      <c r="GH922" s="43"/>
      <c r="GI922" s="43"/>
      <c r="GJ922" s="43"/>
      <c r="GK922" s="43"/>
      <c r="GL922" s="43"/>
      <c r="GM922" s="43"/>
      <c r="GN922" s="43"/>
      <c r="GO922" s="43"/>
      <c r="GP922" s="43"/>
      <c r="GQ922" s="43"/>
      <c r="GR922" s="43"/>
      <c r="GS922" s="43"/>
      <c r="GT922" s="43"/>
      <c r="GU922" s="43"/>
      <c r="GV922" s="43"/>
      <c r="GW922" s="43"/>
      <c r="GX922" s="43"/>
      <c r="GY922" s="43"/>
      <c r="GZ922" s="43"/>
      <c r="HA922" s="43"/>
      <c r="HB922" s="43"/>
    </row>
    <row r="923" spans="1:210" x14ac:dyDescent="0.6">
      <c r="A923" s="327">
        <v>50</v>
      </c>
      <c r="B923" s="198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  <c r="AH923" s="43"/>
      <c r="AI923" s="43"/>
      <c r="AJ923" s="43"/>
      <c r="AK923" s="43"/>
      <c r="AL923" s="43"/>
      <c r="AM923" s="43"/>
      <c r="AN923" s="43"/>
      <c r="AO923" s="43"/>
      <c r="AP923" s="43"/>
      <c r="AQ923" s="43"/>
      <c r="AR923" s="43"/>
      <c r="AS923" s="43"/>
      <c r="AT923" s="43"/>
      <c r="AU923" s="43"/>
      <c r="AV923" s="43"/>
      <c r="AW923" s="43"/>
      <c r="AX923" s="43"/>
      <c r="AY923" s="43"/>
      <c r="AZ923" s="43"/>
      <c r="BA923" s="308"/>
      <c r="BB923" s="43"/>
      <c r="BC923" s="43"/>
      <c r="BD923" s="43"/>
      <c r="BE923" s="43"/>
      <c r="BF923" s="43"/>
      <c r="BG923" s="43"/>
      <c r="BH923" s="43"/>
      <c r="BI923" s="43"/>
      <c r="BJ923" s="43"/>
      <c r="BK923" s="43"/>
      <c r="BL923" s="43"/>
      <c r="BM923" s="43"/>
      <c r="BN923" s="43"/>
      <c r="BO923" s="43"/>
      <c r="BP923" s="43"/>
      <c r="BQ923" s="43"/>
      <c r="BR923" s="43"/>
      <c r="BS923" s="43"/>
      <c r="BT923" s="43"/>
      <c r="BU923" s="43"/>
      <c r="BV923" s="43"/>
      <c r="BW923" s="43"/>
      <c r="BX923" s="43"/>
      <c r="BY923" s="43"/>
      <c r="BZ923" s="43"/>
      <c r="CA923" s="43"/>
      <c r="CB923" s="43"/>
      <c r="CC923" s="43"/>
      <c r="CD923" s="43"/>
      <c r="CE923" s="43"/>
      <c r="CF923" s="43"/>
      <c r="CG923" s="43"/>
      <c r="CH923" s="43"/>
      <c r="CI923" s="43"/>
      <c r="CJ923" s="43"/>
      <c r="CK923" s="43"/>
      <c r="CL923" s="43"/>
      <c r="CM923" s="43"/>
      <c r="CN923" s="43"/>
      <c r="CO923" s="43"/>
      <c r="CP923" s="43"/>
      <c r="CQ923" s="43"/>
      <c r="CR923" s="43"/>
      <c r="CS923" s="43"/>
      <c r="CT923" s="43"/>
      <c r="CU923" s="43"/>
      <c r="CV923" s="43"/>
      <c r="CW923" s="43"/>
      <c r="CX923" s="43"/>
      <c r="CY923" s="43"/>
      <c r="CZ923" s="43"/>
      <c r="DA923" s="43"/>
      <c r="DC923" s="198"/>
      <c r="DD923" s="43"/>
      <c r="DE923" s="43"/>
      <c r="DF923" s="43"/>
      <c r="DG923" s="43"/>
      <c r="DH923" s="43"/>
      <c r="DI923" s="43"/>
      <c r="DJ923" s="43"/>
      <c r="DK923" s="43"/>
      <c r="DL923" s="43"/>
      <c r="DM923" s="43"/>
      <c r="DN923" s="43"/>
      <c r="DO923" s="43"/>
      <c r="DP923" s="43"/>
      <c r="DQ923" s="43"/>
      <c r="DR923" s="43"/>
      <c r="DS923" s="43"/>
      <c r="DT923" s="43"/>
      <c r="DU923" s="43"/>
      <c r="DV923" s="43"/>
      <c r="DW923" s="43"/>
      <c r="DX923" s="43"/>
      <c r="DY923" s="43"/>
      <c r="DZ923" s="43"/>
      <c r="EA923" s="43"/>
      <c r="EB923" s="43"/>
      <c r="EC923" s="43"/>
      <c r="ED923" s="43"/>
      <c r="EE923" s="43"/>
      <c r="EF923" s="43"/>
      <c r="EG923" s="43"/>
      <c r="EH923" s="43"/>
      <c r="EI923" s="43"/>
      <c r="EJ923" s="43"/>
      <c r="EK923" s="43"/>
      <c r="EL923" s="43"/>
      <c r="EM923" s="43"/>
      <c r="EN923" s="43"/>
      <c r="EO923" s="43"/>
      <c r="EP923" s="43"/>
      <c r="EQ923" s="43"/>
      <c r="ER923" s="43"/>
      <c r="ES923" s="43"/>
      <c r="ET923" s="43"/>
      <c r="EU923" s="43"/>
      <c r="EV923" s="43"/>
      <c r="EW923" s="43"/>
      <c r="EX923" s="43"/>
      <c r="EY923" s="43"/>
      <c r="EZ923" s="43"/>
      <c r="FA923" s="43"/>
      <c r="FB923" s="308"/>
      <c r="FC923" s="43"/>
      <c r="FD923" s="43"/>
      <c r="FE923" s="43"/>
      <c r="FF923" s="43"/>
      <c r="FG923" s="43"/>
      <c r="FH923" s="43"/>
      <c r="FI923" s="43"/>
      <c r="FJ923" s="43"/>
      <c r="FK923" s="43"/>
      <c r="FL923" s="43"/>
      <c r="FM923" s="43"/>
      <c r="FN923" s="43"/>
      <c r="FO923" s="43"/>
      <c r="FP923" s="43"/>
      <c r="FQ923" s="43"/>
      <c r="FR923" s="43"/>
      <c r="FS923" s="43"/>
      <c r="FT923" s="43"/>
      <c r="FU923" s="43"/>
      <c r="FV923" s="43"/>
      <c r="FW923" s="43"/>
      <c r="FX923" s="43"/>
      <c r="FY923" s="43"/>
      <c r="FZ923" s="43"/>
      <c r="GA923" s="43"/>
      <c r="GB923" s="43"/>
      <c r="GC923" s="43"/>
      <c r="GD923" s="43"/>
      <c r="GE923" s="43"/>
      <c r="GF923" s="43"/>
      <c r="GG923" s="43"/>
      <c r="GH923" s="43"/>
      <c r="GI923" s="43"/>
      <c r="GJ923" s="43"/>
      <c r="GK923" s="43"/>
      <c r="GL923" s="43"/>
      <c r="GM923" s="43"/>
      <c r="GN923" s="43"/>
      <c r="GO923" s="43"/>
      <c r="GP923" s="43"/>
      <c r="GQ923" s="43"/>
      <c r="GR923" s="43"/>
      <c r="GS923" s="43"/>
      <c r="GT923" s="43"/>
      <c r="GU923" s="43"/>
      <c r="GV923" s="43"/>
      <c r="GW923" s="43"/>
      <c r="GX923" s="43"/>
      <c r="GY923" s="43"/>
      <c r="GZ923" s="43"/>
      <c r="HA923" s="43"/>
      <c r="HB923" s="43"/>
    </row>
  </sheetData>
  <phoneticPr fontId="15" type="noConversion"/>
  <dataValidations count="2">
    <dataValidation type="list" allowBlank="1" showInputMessage="1" showErrorMessage="1" sqref="C3" xr:uid="{00000000-0002-0000-0100-000000000000}">
      <formula1>"FRONT,KAP,KIS,NICE"</formula1>
    </dataValidation>
    <dataValidation type="list" allowBlank="1" showInputMessage="1" showErrorMessage="1" sqref="D3" xr:uid="{00000000-0002-0000-0100-000001000000}">
      <formula1>"Local,Implied"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6658305" r:id="rId4" name="btnReadLocalVol">
          <controlPr defaultSize="0" autoLine="0" autoPict="0" r:id="rId5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658305" r:id="rId4" name="btnReadLocalVo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LSList">
    <tabColor theme="9"/>
  </sheetPr>
  <dimension ref="A1:CZ1498"/>
  <sheetViews>
    <sheetView showGridLines="0" zoomScale="80" zoomScaleNormal="8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C3" sqref="C3"/>
    </sheetView>
  </sheetViews>
  <sheetFormatPr defaultColWidth="9" defaultRowHeight="16.899999999999999" x14ac:dyDescent="0.6"/>
  <cols>
    <col min="1" max="1" width="1.625" style="341" customWidth="1"/>
    <col min="2" max="2" width="6.25" style="371" bestFit="1" customWidth="1"/>
    <col min="3" max="3" width="15.875" style="554" customWidth="1"/>
    <col min="4" max="4" width="13" style="371" customWidth="1"/>
    <col min="5" max="5" width="21.375" style="341" customWidth="1"/>
    <col min="6" max="6" width="9.625" style="371" customWidth="1"/>
    <col min="7" max="7" width="21.375" style="371" customWidth="1"/>
    <col min="8" max="8" width="20.5" style="554" customWidth="1"/>
    <col min="9" max="9" width="24.5" style="371" customWidth="1"/>
    <col min="10" max="10" width="12.625" style="341" customWidth="1"/>
    <col min="11" max="11" width="24.5" style="371" customWidth="1"/>
    <col min="12" max="12" width="18.75" style="371" customWidth="1"/>
    <col min="13" max="13" width="15.625" style="341" customWidth="1"/>
    <col min="14" max="14" width="18.75" style="371" customWidth="1"/>
    <col min="15" max="15" width="16.875" style="371" customWidth="1"/>
    <col min="16" max="16" width="16.875" style="554" customWidth="1"/>
    <col min="17" max="17" width="17.625" style="371" customWidth="1"/>
    <col min="18" max="18" width="23.875" style="554" customWidth="1"/>
    <col min="19" max="19" width="16.875" style="371" customWidth="1"/>
    <col min="20" max="20" width="17.75" style="647" customWidth="1"/>
    <col min="21" max="21" width="17.75" style="371" customWidth="1"/>
    <col min="22" max="22" width="20" style="647" customWidth="1"/>
    <col min="23" max="23" width="15" style="652" customWidth="1"/>
    <col min="24" max="24" width="17" style="647" customWidth="1"/>
    <col min="25" max="25" width="18.375" style="652" customWidth="1"/>
    <col min="26" max="26" width="16.25" style="371" bestFit="1" customWidth="1"/>
    <col min="27" max="27" width="12.375" style="554" bestFit="1" customWidth="1"/>
    <col min="28" max="28" width="12.375" style="371" bestFit="1" customWidth="1"/>
    <col min="29" max="29" width="13.125" style="554" customWidth="1"/>
    <col min="30" max="30" width="7.375" style="371" bestFit="1" customWidth="1"/>
    <col min="31" max="31" width="12.375" style="341" bestFit="1" customWidth="1"/>
    <col min="32" max="33" width="8.625" style="717" customWidth="1"/>
    <col min="34" max="34" width="16.25" style="371" bestFit="1" customWidth="1"/>
    <col min="35" max="35" width="9" style="555"/>
    <col min="36" max="36" width="11.125" style="555" bestFit="1" customWidth="1"/>
    <col min="37" max="37" width="11.25" style="555" customWidth="1"/>
    <col min="38" max="38" width="17.125" style="558" customWidth="1"/>
    <col min="39" max="39" width="12.875" style="558" customWidth="1"/>
    <col min="40" max="40" width="9" style="341"/>
    <col min="41" max="41" width="15.5" style="555" bestFit="1" customWidth="1"/>
    <col min="42" max="42" width="9" style="558"/>
    <col min="43" max="43" width="10.875" style="558" bestFit="1" customWidth="1"/>
    <col min="44" max="44" width="9" style="341"/>
    <col min="45" max="45" width="9" style="555"/>
    <col min="46" max="47" width="9" style="558"/>
    <col min="48" max="48" width="9" style="341"/>
    <col min="49" max="49" width="9" style="555"/>
    <col min="50" max="50" width="9" style="558"/>
    <col min="51" max="51" width="9" style="341"/>
    <col min="52" max="52" width="9" style="558"/>
    <col min="53" max="53" width="9" style="341"/>
    <col min="54" max="54" width="9" style="558"/>
    <col min="55" max="55" width="9" style="341"/>
    <col min="56" max="56" width="9" style="558"/>
    <col min="57" max="57" width="9" style="341"/>
    <col min="58" max="59" width="9" style="558"/>
    <col min="60" max="60" width="9" style="341"/>
    <col min="61" max="61" width="12.375" style="555" customWidth="1"/>
    <col min="62" max="62" width="12.375" style="558" bestFit="1" customWidth="1"/>
    <col min="63" max="63" width="12.375" style="341" bestFit="1" customWidth="1"/>
    <col min="64" max="64" width="12.375" style="558" bestFit="1" customWidth="1"/>
    <col min="65" max="65" width="12.375" style="341" bestFit="1" customWidth="1"/>
    <col min="66" max="66" width="12.375" style="558" bestFit="1" customWidth="1"/>
    <col min="67" max="67" width="12.375" style="341" bestFit="1" customWidth="1"/>
    <col min="68" max="68" width="12.375" style="558" bestFit="1" customWidth="1"/>
    <col min="69" max="69" width="12.375" style="341" bestFit="1" customWidth="1"/>
    <col min="70" max="70" width="12.375" style="558" bestFit="1" customWidth="1"/>
    <col min="71" max="71" width="8.75" style="558" bestFit="1" customWidth="1"/>
    <col min="72" max="72" width="8.75" style="341" bestFit="1" customWidth="1"/>
    <col min="73" max="73" width="9" style="555"/>
    <col min="74" max="74" width="9" style="558"/>
    <col min="75" max="75" width="9" style="341"/>
    <col min="76" max="76" width="9" style="558"/>
    <col min="77" max="77" width="9" style="341"/>
    <col min="78" max="78" width="9" style="558"/>
    <col min="79" max="79" width="9" style="341"/>
    <col min="80" max="80" width="9" style="558"/>
    <col min="81" max="81" width="9" style="341"/>
    <col min="82" max="83" width="9" style="558"/>
    <col min="84" max="84" width="9" style="341"/>
    <col min="85" max="85" width="9" style="555"/>
    <col min="86" max="86" width="12.375" style="555" bestFit="1" customWidth="1"/>
    <col min="87" max="87" width="9" style="555"/>
    <col min="88" max="88" width="16.875" style="555" bestFit="1" customWidth="1"/>
    <col min="89" max="89" width="15.875" style="555" bestFit="1" customWidth="1"/>
    <col min="90" max="90" width="9" style="558"/>
    <col min="91" max="91" width="9" style="341"/>
    <col min="92" max="92" width="12.625" style="555" customWidth="1"/>
    <col min="93" max="93" width="12.625" style="558" customWidth="1"/>
    <col min="94" max="94" width="12.625" style="341" customWidth="1"/>
    <col min="95" max="95" width="12.625" style="555" customWidth="1"/>
    <col min="96" max="96" width="12.625" style="558" customWidth="1"/>
    <col min="97" max="97" width="12.625" style="341" customWidth="1"/>
    <col min="98" max="98" width="12.625" style="555" customWidth="1"/>
    <col min="99" max="99" width="12.625" style="558" customWidth="1"/>
    <col min="100" max="100" width="12.625" style="341" customWidth="1"/>
    <col min="101" max="101" width="35.125" style="555" bestFit="1" customWidth="1"/>
    <col min="102" max="102" width="38.125" style="555" bestFit="1" customWidth="1"/>
    <col min="103" max="103" width="19.5" style="555" bestFit="1" customWidth="1"/>
    <col min="104" max="104" width="15.5" style="555" bestFit="1" customWidth="1"/>
    <col min="105" max="16384" width="9" style="341"/>
  </cols>
  <sheetData>
    <row r="1" spans="1:104" s="543" customFormat="1" ht="17.25" customHeight="1" x14ac:dyDescent="0.6">
      <c r="B1" s="547"/>
      <c r="C1" s="547">
        <v>2</v>
      </c>
      <c r="D1" s="548">
        <v>3</v>
      </c>
      <c r="E1" s="547">
        <v>4</v>
      </c>
      <c r="F1" s="547">
        <v>5</v>
      </c>
      <c r="G1" s="547">
        <v>6</v>
      </c>
      <c r="H1" s="548">
        <v>7</v>
      </c>
      <c r="I1" s="547">
        <v>8</v>
      </c>
      <c r="J1" s="547">
        <v>9</v>
      </c>
      <c r="K1" s="548">
        <v>10</v>
      </c>
      <c r="L1" s="547">
        <v>11</v>
      </c>
      <c r="M1" s="547">
        <v>12</v>
      </c>
      <c r="N1" s="548">
        <v>13</v>
      </c>
      <c r="O1" s="547">
        <v>14</v>
      </c>
      <c r="P1" s="547">
        <v>15</v>
      </c>
      <c r="Q1" s="548">
        <v>16</v>
      </c>
      <c r="R1" s="547">
        <v>17</v>
      </c>
      <c r="S1" s="547">
        <v>18</v>
      </c>
      <c r="T1" s="548">
        <v>19</v>
      </c>
      <c r="U1" s="547">
        <v>20</v>
      </c>
      <c r="V1" s="547">
        <v>21</v>
      </c>
      <c r="W1" s="548">
        <v>22</v>
      </c>
      <c r="X1" s="547">
        <v>23</v>
      </c>
      <c r="Y1" s="547">
        <v>24</v>
      </c>
      <c r="Z1" s="548">
        <v>25</v>
      </c>
      <c r="AA1" s="547">
        <v>26</v>
      </c>
      <c r="AB1" s="547">
        <v>27</v>
      </c>
      <c r="AC1" s="548">
        <v>28</v>
      </c>
      <c r="AD1" s="547">
        <v>29</v>
      </c>
      <c r="AE1" s="547">
        <v>30</v>
      </c>
      <c r="AF1" s="548">
        <v>31</v>
      </c>
      <c r="AG1" s="547">
        <v>32</v>
      </c>
      <c r="AH1" s="547">
        <v>33</v>
      </c>
      <c r="AI1" s="548">
        <v>34</v>
      </c>
      <c r="AJ1" s="547">
        <v>35</v>
      </c>
      <c r="AK1" s="547">
        <v>36</v>
      </c>
      <c r="AL1" s="548">
        <v>37</v>
      </c>
      <c r="AM1" s="547">
        <v>38</v>
      </c>
      <c r="AN1" s="547">
        <v>39</v>
      </c>
      <c r="AO1" s="548">
        <v>40</v>
      </c>
      <c r="AP1" s="547">
        <v>41</v>
      </c>
      <c r="AQ1" s="547">
        <v>42</v>
      </c>
      <c r="AR1" s="548">
        <v>43</v>
      </c>
      <c r="AS1" s="547">
        <v>44</v>
      </c>
      <c r="AT1" s="547">
        <v>45</v>
      </c>
      <c r="AU1" s="548">
        <v>46</v>
      </c>
      <c r="AV1" s="547">
        <v>47</v>
      </c>
      <c r="AW1" s="547">
        <v>48</v>
      </c>
      <c r="AX1" s="548">
        <v>49</v>
      </c>
      <c r="AY1" s="547">
        <v>50</v>
      </c>
      <c r="AZ1" s="547">
        <v>51</v>
      </c>
      <c r="BA1" s="548">
        <v>52</v>
      </c>
      <c r="BB1" s="547">
        <v>53</v>
      </c>
      <c r="BC1" s="547">
        <v>54</v>
      </c>
      <c r="BD1" s="548">
        <v>55</v>
      </c>
      <c r="BE1" s="547">
        <v>56</v>
      </c>
      <c r="BF1" s="547">
        <v>57</v>
      </c>
      <c r="BG1" s="548">
        <v>58</v>
      </c>
      <c r="BH1" s="547">
        <v>59</v>
      </c>
      <c r="BI1" s="547">
        <v>60</v>
      </c>
      <c r="BJ1" s="548">
        <v>61</v>
      </c>
      <c r="BK1" s="547">
        <v>62</v>
      </c>
      <c r="BL1" s="547">
        <v>63</v>
      </c>
      <c r="BM1" s="548">
        <v>64</v>
      </c>
      <c r="BN1" s="547">
        <v>65</v>
      </c>
      <c r="BO1" s="547">
        <v>66</v>
      </c>
      <c r="BP1" s="548">
        <v>67</v>
      </c>
      <c r="BQ1" s="547">
        <v>68</v>
      </c>
      <c r="BR1" s="547">
        <v>69</v>
      </c>
      <c r="BS1" s="548">
        <v>70</v>
      </c>
      <c r="BT1" s="547">
        <v>71</v>
      </c>
      <c r="BU1" s="547">
        <v>72</v>
      </c>
      <c r="BV1" s="548">
        <v>73</v>
      </c>
      <c r="BW1" s="547">
        <v>74</v>
      </c>
      <c r="BX1" s="547">
        <v>75</v>
      </c>
      <c r="BY1" s="548">
        <v>76</v>
      </c>
      <c r="BZ1" s="547">
        <v>77</v>
      </c>
      <c r="CA1" s="547">
        <v>78</v>
      </c>
      <c r="CB1" s="548">
        <v>79</v>
      </c>
      <c r="CC1" s="547">
        <v>80</v>
      </c>
      <c r="CD1" s="547">
        <v>81</v>
      </c>
      <c r="CE1" s="548">
        <v>82</v>
      </c>
      <c r="CF1" s="547">
        <v>83</v>
      </c>
      <c r="CG1" s="547">
        <v>84</v>
      </c>
      <c r="CH1" s="548">
        <v>85</v>
      </c>
      <c r="CI1" s="547">
        <v>86</v>
      </c>
      <c r="CJ1" s="547">
        <v>87</v>
      </c>
      <c r="CK1" s="548">
        <v>88</v>
      </c>
      <c r="CL1" s="547">
        <v>89</v>
      </c>
      <c r="CM1" s="547">
        <v>90</v>
      </c>
      <c r="CN1" s="548">
        <v>91</v>
      </c>
      <c r="CO1" s="547">
        <v>92</v>
      </c>
      <c r="CP1" s="547">
        <v>93</v>
      </c>
      <c r="CQ1" s="548">
        <v>94</v>
      </c>
      <c r="CR1" s="547">
        <v>95</v>
      </c>
      <c r="CS1" s="547">
        <v>96</v>
      </c>
      <c r="CT1" s="548">
        <v>97</v>
      </c>
      <c r="CU1" s="547">
        <v>98</v>
      </c>
      <c r="CV1" s="547">
        <v>99</v>
      </c>
      <c r="CW1" s="548">
        <v>100</v>
      </c>
      <c r="CX1" s="547">
        <v>101</v>
      </c>
      <c r="CY1" s="547">
        <v>102</v>
      </c>
      <c r="CZ1" s="547"/>
    </row>
    <row r="2" spans="1:104" s="543" customFormat="1" ht="17.25" customHeight="1" x14ac:dyDescent="0.6">
      <c r="C2" s="631" t="s">
        <v>434</v>
      </c>
      <c r="D2" s="552"/>
      <c r="E2" s="552"/>
      <c r="F2" s="552"/>
      <c r="H2"/>
      <c r="S2" s="549"/>
      <c r="T2" s="642"/>
      <c r="U2" s="549"/>
      <c r="V2" s="642"/>
      <c r="W2" s="642"/>
      <c r="X2" s="649"/>
      <c r="Y2" s="654"/>
      <c r="Z2" s="545"/>
      <c r="AA2" s="545"/>
      <c r="AB2" s="545"/>
      <c r="AC2" s="545"/>
      <c r="AD2" s="545"/>
      <c r="AE2" s="545"/>
      <c r="AF2" s="718"/>
      <c r="AG2" s="718"/>
      <c r="AI2" s="546"/>
      <c r="AJ2" s="546"/>
      <c r="AS2" s="546"/>
      <c r="AT2" s="546"/>
      <c r="AU2" s="546"/>
      <c r="AV2" s="546"/>
      <c r="BI2" s="545"/>
      <c r="BJ2" s="545"/>
      <c r="BK2" s="545"/>
      <c r="BL2" s="545"/>
      <c r="BM2" s="545"/>
      <c r="BN2" s="545"/>
      <c r="BO2" s="545"/>
      <c r="BP2" s="545"/>
      <c r="BQ2" s="545"/>
      <c r="BR2" s="545"/>
      <c r="BS2" s="545"/>
      <c r="BT2" s="545"/>
      <c r="CN2" s="545"/>
      <c r="CO2" s="545"/>
      <c r="CP2" s="545"/>
      <c r="CW2" s="545"/>
    </row>
    <row r="3" spans="1:104" s="543" customFormat="1" ht="17.25" customHeight="1" x14ac:dyDescent="0.6">
      <c r="C3" s="629">
        <f>Market!market_date</f>
        <v>45570</v>
      </c>
      <c r="D3" s="553"/>
      <c r="E3" s="553"/>
      <c r="F3" s="414" t="s">
        <v>652</v>
      </c>
      <c r="G3" s="841" t="b">
        <v>0</v>
      </c>
      <c r="R3" s="549"/>
      <c r="S3" s="549"/>
      <c r="T3" s="642"/>
      <c r="U3" s="549"/>
      <c r="V3" s="637"/>
      <c r="W3" s="649"/>
      <c r="X3" s="654"/>
      <c r="Y3" s="654"/>
      <c r="Z3" s="545"/>
      <c r="AA3" s="545"/>
      <c r="AB3" s="545"/>
      <c r="AC3" s="545"/>
      <c r="AD3" s="545"/>
      <c r="AF3" s="718"/>
      <c r="AG3" s="718"/>
      <c r="AH3" s="545"/>
      <c r="AR3" s="546"/>
      <c r="AS3" s="546"/>
      <c r="AT3" s="546"/>
      <c r="AU3" s="546"/>
      <c r="BH3" s="545"/>
      <c r="BI3" s="545" t="s">
        <v>504</v>
      </c>
      <c r="BJ3" s="545"/>
      <c r="BK3" s="545"/>
      <c r="BL3" s="545"/>
      <c r="BM3" s="545"/>
      <c r="BN3" s="545"/>
      <c r="BO3" s="545"/>
      <c r="BP3" s="545"/>
      <c r="BQ3" s="545"/>
      <c r="BR3" s="545"/>
      <c r="BS3" s="545"/>
      <c r="CM3" s="545"/>
      <c r="CN3" s="545"/>
      <c r="CO3" s="545"/>
      <c r="CV3" s="545"/>
    </row>
    <row r="4" spans="1:104" s="543" customFormat="1" ht="17.25" customHeight="1" x14ac:dyDescent="0.6">
      <c r="C4" s="630" t="s">
        <v>1142</v>
      </c>
      <c r="D4" s="553"/>
      <c r="E4" s="553"/>
      <c r="F4" s="839" t="s">
        <v>650</v>
      </c>
      <c r="G4" s="840"/>
      <c r="R4" s="549"/>
      <c r="S4" s="549"/>
      <c r="T4" s="642"/>
      <c r="U4" s="549"/>
      <c r="V4" s="637"/>
      <c r="W4" s="649"/>
      <c r="X4" s="654"/>
      <c r="Y4" s="654"/>
      <c r="Z4" s="545"/>
      <c r="AA4" s="545"/>
      <c r="AB4" s="545"/>
      <c r="AC4" s="545"/>
      <c r="AD4" s="545"/>
      <c r="AF4" s="718"/>
      <c r="AG4" s="718"/>
      <c r="AH4" s="545"/>
      <c r="AQ4" s="545"/>
      <c r="AR4" s="546"/>
      <c r="AS4" s="546"/>
      <c r="AT4" s="546"/>
      <c r="AU4" s="546"/>
      <c r="BH4" s="545"/>
      <c r="BI4" s="545" t="s">
        <v>505</v>
      </c>
      <c r="BJ4" s="545"/>
      <c r="BK4" s="545"/>
      <c r="BL4" s="545"/>
      <c r="BM4" s="545"/>
      <c r="BN4" s="545"/>
      <c r="BO4" s="545"/>
      <c r="BP4" s="545"/>
      <c r="BQ4" s="545"/>
      <c r="BR4" s="545"/>
      <c r="BS4" s="545"/>
      <c r="CM4" s="545"/>
      <c r="CN4" s="545"/>
      <c r="CO4" s="545"/>
      <c r="CV4" s="545"/>
    </row>
    <row r="5" spans="1:104" s="543" customFormat="1" ht="17.25" customHeight="1" x14ac:dyDescent="0.6">
      <c r="C5" s="632"/>
      <c r="D5" s="553"/>
      <c r="E5" s="553"/>
      <c r="F5" s="839" t="s">
        <v>651</v>
      </c>
      <c r="G5" s="840"/>
      <c r="R5" s="549"/>
      <c r="S5" s="549"/>
      <c r="T5" s="642"/>
      <c r="U5" s="549"/>
      <c r="V5" s="637"/>
      <c r="W5" s="649"/>
      <c r="X5" s="654"/>
      <c r="Y5" s="654"/>
      <c r="Z5" s="545"/>
      <c r="AA5" s="545"/>
      <c r="AB5" s="545"/>
      <c r="AC5" s="545"/>
      <c r="AD5" s="545"/>
      <c r="AF5" s="718"/>
      <c r="AG5" s="718"/>
      <c r="AH5" s="545"/>
      <c r="AR5" s="546"/>
      <c r="AS5" s="546"/>
      <c r="AT5" s="546"/>
      <c r="AU5" s="546"/>
      <c r="BH5" s="545"/>
      <c r="BI5" s="545" t="s">
        <v>506</v>
      </c>
      <c r="BJ5" s="545"/>
      <c r="BK5" s="545"/>
      <c r="BL5" s="545"/>
      <c r="BM5" s="545"/>
      <c r="BN5" s="545"/>
      <c r="BO5" s="545"/>
      <c r="BP5" s="545"/>
      <c r="BQ5" s="545"/>
      <c r="BR5" s="545"/>
      <c r="BS5" s="545"/>
      <c r="CM5" s="545"/>
      <c r="CN5" s="545"/>
      <c r="CO5" s="545"/>
      <c r="CV5" s="545"/>
    </row>
    <row r="6" spans="1:104" s="543" customFormat="1" ht="17.25" customHeight="1" thickBot="1" x14ac:dyDescent="0.65">
      <c r="B6" s="544"/>
      <c r="C6" s="544"/>
      <c r="D6" s="330"/>
      <c r="F6" s="672"/>
      <c r="G6" s="327"/>
      <c r="H6" s="330"/>
      <c r="I6" s="330"/>
      <c r="J6" s="330"/>
      <c r="K6" s="809"/>
      <c r="L6" s="330"/>
      <c r="M6" s="330"/>
      <c r="N6" s="670"/>
      <c r="O6" s="327"/>
      <c r="P6" s="327"/>
      <c r="Q6" s="327"/>
      <c r="R6" s="329"/>
      <c r="S6" s="550"/>
      <c r="T6" s="643"/>
      <c r="U6" s="550"/>
      <c r="V6" s="643"/>
      <c r="W6" s="643"/>
      <c r="X6" s="655"/>
      <c r="Y6" s="638">
        <f>SUBTOTAL(9,Y9:Y1000)</f>
        <v>428685637580</v>
      </c>
      <c r="Z6" s="329"/>
      <c r="AA6" s="535">
        <f>AB29-AA29</f>
        <v>1097</v>
      </c>
      <c r="AB6" s="329"/>
      <c r="AC6" s="329"/>
      <c r="AD6" s="329"/>
      <c r="AE6" s="329"/>
      <c r="AF6" s="719"/>
      <c r="AG6" s="719"/>
      <c r="AH6" s="535"/>
      <c r="AI6" s="551"/>
      <c r="AJ6" s="551"/>
      <c r="AK6" s="535"/>
      <c r="AL6" s="329"/>
      <c r="AM6" s="329"/>
      <c r="AN6" s="535"/>
      <c r="AO6" s="329"/>
      <c r="AP6" s="535"/>
      <c r="AQ6" s="535"/>
      <c r="AR6" s="329"/>
      <c r="AS6" s="535"/>
      <c r="AT6" s="329"/>
      <c r="AU6" s="329"/>
      <c r="AV6" s="551"/>
      <c r="AW6" s="329" t="s">
        <v>435</v>
      </c>
      <c r="AX6" s="329"/>
      <c r="AY6" s="535"/>
      <c r="AZ6" s="329"/>
      <c r="BA6" s="535"/>
      <c r="BB6" s="329"/>
      <c r="BC6" s="535"/>
      <c r="BD6" s="329"/>
      <c r="BE6" s="535"/>
      <c r="BF6" s="329"/>
      <c r="BG6" s="535"/>
      <c r="BH6" s="393"/>
      <c r="BI6" s="535"/>
      <c r="BJ6" s="329"/>
      <c r="BK6" s="535"/>
      <c r="BL6" s="329"/>
      <c r="BM6" s="535"/>
      <c r="BN6" s="329"/>
      <c r="BO6" s="535"/>
      <c r="BP6" s="329"/>
      <c r="BQ6" s="535"/>
      <c r="BR6" s="329"/>
      <c r="BS6" s="535"/>
      <c r="BT6" s="329"/>
      <c r="BU6" s="535"/>
      <c r="BV6" s="329"/>
      <c r="BW6" s="535"/>
      <c r="BX6" s="329"/>
      <c r="BY6" s="535"/>
      <c r="BZ6" s="329"/>
      <c r="CA6" s="535"/>
      <c r="CB6" s="329"/>
      <c r="CC6" s="535"/>
      <c r="CD6" s="329"/>
      <c r="CE6" s="535"/>
      <c r="CF6" s="329"/>
      <c r="CG6" s="535"/>
      <c r="CH6" s="329"/>
      <c r="CI6" s="535"/>
      <c r="CJ6" s="329"/>
      <c r="CK6" s="535"/>
      <c r="CL6" s="329"/>
      <c r="CM6" s="535"/>
      <c r="CN6" s="329"/>
      <c r="CO6" s="535"/>
      <c r="CP6" s="329"/>
      <c r="CQ6" s="535"/>
      <c r="CR6" s="329"/>
      <c r="CS6" s="535"/>
      <c r="CT6" s="329"/>
      <c r="CU6" s="535"/>
      <c r="CV6" s="329"/>
      <c r="CW6" s="557"/>
      <c r="CX6" s="557"/>
      <c r="CY6" s="557"/>
    </row>
    <row r="7" spans="1:104" x14ac:dyDescent="0.6">
      <c r="A7" s="330"/>
      <c r="B7" s="566" t="s">
        <v>535</v>
      </c>
      <c r="C7" s="567" t="s">
        <v>443</v>
      </c>
      <c r="D7" s="810" t="s">
        <v>417</v>
      </c>
      <c r="E7" s="569" t="s">
        <v>416</v>
      </c>
      <c r="F7" s="671" t="s">
        <v>487</v>
      </c>
      <c r="G7" s="805" t="s">
        <v>445</v>
      </c>
      <c r="H7" s="571" t="s">
        <v>444</v>
      </c>
      <c r="I7" s="568" t="s">
        <v>448</v>
      </c>
      <c r="J7" s="811" t="s">
        <v>529</v>
      </c>
      <c r="K7" s="805" t="s">
        <v>449</v>
      </c>
      <c r="L7" s="572" t="s">
        <v>449</v>
      </c>
      <c r="M7" s="569" t="s">
        <v>487</v>
      </c>
      <c r="N7" s="570" t="s">
        <v>451</v>
      </c>
      <c r="O7" s="807" t="s">
        <v>442</v>
      </c>
      <c r="P7" s="568" t="s">
        <v>451</v>
      </c>
      <c r="Q7" s="572" t="s">
        <v>442</v>
      </c>
      <c r="R7" s="573" t="s">
        <v>95</v>
      </c>
      <c r="S7" s="574" t="s">
        <v>220</v>
      </c>
      <c r="T7" s="644" t="s">
        <v>439</v>
      </c>
      <c r="U7" s="576" t="s">
        <v>467</v>
      </c>
      <c r="V7" s="644" t="s">
        <v>447</v>
      </c>
      <c r="W7" s="650" t="s">
        <v>446</v>
      </c>
      <c r="X7" s="644" t="s">
        <v>457</v>
      </c>
      <c r="Y7" s="650" t="s">
        <v>457</v>
      </c>
      <c r="Z7" s="576" t="s">
        <v>418</v>
      </c>
      <c r="AA7" s="575" t="s">
        <v>92</v>
      </c>
      <c r="AB7" s="576" t="s">
        <v>93</v>
      </c>
      <c r="AC7" s="575" t="s">
        <v>440</v>
      </c>
      <c r="AD7" s="576" t="s">
        <v>437</v>
      </c>
      <c r="AE7" s="577" t="s">
        <v>438</v>
      </c>
      <c r="AF7" s="720" t="s">
        <v>501</v>
      </c>
      <c r="AG7" s="720" t="s">
        <v>501</v>
      </c>
      <c r="AH7" s="574" t="s">
        <v>182</v>
      </c>
      <c r="AI7" s="673" t="s">
        <v>489</v>
      </c>
      <c r="AJ7" s="676" t="s">
        <v>491</v>
      </c>
      <c r="AK7" s="578" t="s">
        <v>441</v>
      </c>
      <c r="AL7" s="579"/>
      <c r="AM7" s="579"/>
      <c r="AN7" s="579"/>
      <c r="AO7" s="578" t="s">
        <v>419</v>
      </c>
      <c r="AP7" s="579"/>
      <c r="AQ7" s="579"/>
      <c r="AR7" s="579"/>
      <c r="AS7" s="580" t="s">
        <v>420</v>
      </c>
      <c r="AT7" s="581"/>
      <c r="AU7" s="581"/>
      <c r="AV7" s="581"/>
      <c r="AW7" s="582" t="s">
        <v>421</v>
      </c>
      <c r="AX7" s="579"/>
      <c r="AY7" s="579"/>
      <c r="AZ7" s="579"/>
      <c r="BA7" s="579"/>
      <c r="BB7" s="579"/>
      <c r="BC7" s="579"/>
      <c r="BD7" s="579"/>
      <c r="BE7" s="579"/>
      <c r="BF7" s="579"/>
      <c r="BG7" s="579"/>
      <c r="BH7" s="579"/>
      <c r="BI7" s="583" t="s">
        <v>422</v>
      </c>
      <c r="BJ7" s="584"/>
      <c r="BK7" s="584"/>
      <c r="BL7" s="584"/>
      <c r="BM7" s="584"/>
      <c r="BN7" s="584"/>
      <c r="BO7" s="584"/>
      <c r="BP7" s="584"/>
      <c r="BQ7" s="584"/>
      <c r="BR7" s="584"/>
      <c r="BS7" s="584"/>
      <c r="BT7" s="584"/>
      <c r="BU7" s="582" t="s">
        <v>423</v>
      </c>
      <c r="BV7" s="579"/>
      <c r="BW7" s="579"/>
      <c r="BX7" s="579"/>
      <c r="BY7" s="579"/>
      <c r="BZ7" s="579"/>
      <c r="CA7" s="579"/>
      <c r="CB7" s="579"/>
      <c r="CC7" s="579"/>
      <c r="CD7" s="579"/>
      <c r="CE7" s="585"/>
      <c r="CF7" s="579"/>
      <c r="CG7" s="586" t="s">
        <v>132</v>
      </c>
      <c r="CH7" s="586" t="s">
        <v>132</v>
      </c>
      <c r="CI7" s="586" t="s">
        <v>424</v>
      </c>
      <c r="CJ7" s="574" t="s">
        <v>424</v>
      </c>
      <c r="CK7" s="582" t="s">
        <v>425</v>
      </c>
      <c r="CL7" s="579"/>
      <c r="CM7" s="587"/>
      <c r="CN7" s="583" t="s">
        <v>426</v>
      </c>
      <c r="CO7" s="584"/>
      <c r="CP7" s="588"/>
      <c r="CQ7" s="589" t="s">
        <v>427</v>
      </c>
      <c r="CR7" s="590"/>
      <c r="CS7" s="587"/>
      <c r="CT7" s="582" t="s">
        <v>428</v>
      </c>
      <c r="CU7" s="579"/>
      <c r="CV7" s="587"/>
      <c r="CW7" s="591" t="s">
        <v>469</v>
      </c>
      <c r="CX7" s="592" t="s">
        <v>429</v>
      </c>
      <c r="CY7" s="592" t="s">
        <v>526</v>
      </c>
    </row>
    <row r="8" spans="1:104" ht="17.25" thickBot="1" x14ac:dyDescent="0.65">
      <c r="A8" s="330"/>
      <c r="B8" s="593"/>
      <c r="C8" s="594" t="s">
        <v>468</v>
      </c>
      <c r="D8" s="812" t="s">
        <v>531</v>
      </c>
      <c r="E8" s="606"/>
      <c r="F8" s="607" t="s">
        <v>462</v>
      </c>
      <c r="G8" s="806" t="s">
        <v>462</v>
      </c>
      <c r="H8" s="608" t="s">
        <v>463</v>
      </c>
      <c r="I8" s="595" t="s">
        <v>464</v>
      </c>
      <c r="J8" s="813" t="s">
        <v>530</v>
      </c>
      <c r="K8" s="806" t="s">
        <v>459</v>
      </c>
      <c r="L8" s="609" t="s">
        <v>460</v>
      </c>
      <c r="M8" s="669" t="s">
        <v>488</v>
      </c>
      <c r="N8" s="607" t="s">
        <v>465</v>
      </c>
      <c r="O8" s="808" t="s">
        <v>465</v>
      </c>
      <c r="P8" s="595" t="s">
        <v>466</v>
      </c>
      <c r="Q8" s="609" t="s">
        <v>466</v>
      </c>
      <c r="R8" s="610" t="s">
        <v>455</v>
      </c>
      <c r="S8" s="597"/>
      <c r="T8" s="645"/>
      <c r="U8" s="597"/>
      <c r="V8" s="645"/>
      <c r="W8" s="651"/>
      <c r="X8" s="645" t="s">
        <v>456</v>
      </c>
      <c r="Y8" s="651" t="s">
        <v>458</v>
      </c>
      <c r="Z8" s="597"/>
      <c r="AA8" s="596"/>
      <c r="AB8" s="597"/>
      <c r="AC8" s="596"/>
      <c r="AD8" s="597"/>
      <c r="AE8" s="598"/>
      <c r="AF8" s="767" t="s">
        <v>515</v>
      </c>
      <c r="AG8" s="767" t="s">
        <v>516</v>
      </c>
      <c r="AH8" s="597"/>
      <c r="AI8" s="603" t="s">
        <v>490</v>
      </c>
      <c r="AJ8" s="542"/>
      <c r="AK8" s="599">
        <v>1</v>
      </c>
      <c r="AL8" s="600">
        <v>2</v>
      </c>
      <c r="AM8" s="600">
        <v>3</v>
      </c>
      <c r="AN8" s="601">
        <v>4</v>
      </c>
      <c r="AO8" s="599">
        <v>1</v>
      </c>
      <c r="AP8" s="600">
        <v>2</v>
      </c>
      <c r="AQ8" s="600">
        <v>3</v>
      </c>
      <c r="AR8" s="601">
        <v>4</v>
      </c>
      <c r="AS8" s="602">
        <v>1</v>
      </c>
      <c r="AT8" s="600">
        <v>2</v>
      </c>
      <c r="AU8" s="600">
        <v>3</v>
      </c>
      <c r="AV8" s="601">
        <v>4</v>
      </c>
      <c r="AW8" s="602">
        <v>1</v>
      </c>
      <c r="AX8" s="600">
        <v>2</v>
      </c>
      <c r="AY8" s="600">
        <v>3</v>
      </c>
      <c r="AZ8" s="600">
        <v>4</v>
      </c>
      <c r="BA8" s="600">
        <v>5</v>
      </c>
      <c r="BB8" s="600">
        <v>6</v>
      </c>
      <c r="BC8" s="600">
        <v>7</v>
      </c>
      <c r="BD8" s="600">
        <v>8</v>
      </c>
      <c r="BE8" s="601">
        <v>9</v>
      </c>
      <c r="BF8" s="600">
        <v>10</v>
      </c>
      <c r="BG8" s="600">
        <v>11</v>
      </c>
      <c r="BH8" s="601">
        <v>12</v>
      </c>
      <c r="BI8" s="602">
        <v>1</v>
      </c>
      <c r="BJ8" s="600">
        <v>2</v>
      </c>
      <c r="BK8" s="600">
        <v>3</v>
      </c>
      <c r="BL8" s="600">
        <v>4</v>
      </c>
      <c r="BM8" s="600">
        <v>5</v>
      </c>
      <c r="BN8" s="600">
        <v>6</v>
      </c>
      <c r="BO8" s="600">
        <v>7</v>
      </c>
      <c r="BP8" s="600">
        <v>8</v>
      </c>
      <c r="BQ8" s="601">
        <v>9</v>
      </c>
      <c r="BR8" s="600">
        <v>10</v>
      </c>
      <c r="BS8" s="600">
        <v>11</v>
      </c>
      <c r="BT8" s="601">
        <v>12</v>
      </c>
      <c r="BU8" s="602">
        <v>1</v>
      </c>
      <c r="BV8" s="600">
        <v>2</v>
      </c>
      <c r="BW8" s="600">
        <v>3</v>
      </c>
      <c r="BX8" s="600">
        <v>4</v>
      </c>
      <c r="BY8" s="600">
        <v>5</v>
      </c>
      <c r="BZ8" s="600">
        <v>6</v>
      </c>
      <c r="CA8" s="600">
        <v>7</v>
      </c>
      <c r="CB8" s="600">
        <v>8</v>
      </c>
      <c r="CC8" s="601">
        <v>9</v>
      </c>
      <c r="CD8" s="600">
        <v>10</v>
      </c>
      <c r="CE8" s="600">
        <v>11</v>
      </c>
      <c r="CF8" s="601">
        <v>12</v>
      </c>
      <c r="CG8" s="542" t="s">
        <v>430</v>
      </c>
      <c r="CH8" s="542" t="s">
        <v>431</v>
      </c>
      <c r="CI8" s="542" t="s">
        <v>430</v>
      </c>
      <c r="CJ8" s="603" t="s">
        <v>432</v>
      </c>
      <c r="CK8" s="599">
        <v>1</v>
      </c>
      <c r="CL8" s="600">
        <v>2</v>
      </c>
      <c r="CM8" s="604">
        <v>3</v>
      </c>
      <c r="CN8" s="599">
        <v>1</v>
      </c>
      <c r="CO8" s="600">
        <v>2</v>
      </c>
      <c r="CP8" s="604">
        <v>3</v>
      </c>
      <c r="CQ8" s="599">
        <v>1</v>
      </c>
      <c r="CR8" s="600">
        <v>2</v>
      </c>
      <c r="CS8" s="604">
        <v>3</v>
      </c>
      <c r="CT8" s="599">
        <v>1</v>
      </c>
      <c r="CU8" s="600">
        <v>2</v>
      </c>
      <c r="CV8" s="604">
        <v>3</v>
      </c>
      <c r="CW8" s="605" t="s">
        <v>433</v>
      </c>
      <c r="CX8" s="605" t="s">
        <v>433</v>
      </c>
      <c r="CY8" s="804" t="s">
        <v>527</v>
      </c>
    </row>
    <row r="9" spans="1:104" x14ac:dyDescent="0.6">
      <c r="B9" s="371">
        <v>1</v>
      </c>
      <c r="C9" s="341">
        <v>1</v>
      </c>
      <c r="D9" s="371" t="s">
        <v>452</v>
      </c>
      <c r="E9" s="341" t="s">
        <v>683</v>
      </c>
      <c r="F9" s="555" t="s">
        <v>684</v>
      </c>
      <c r="G9" s="371" t="s">
        <v>577</v>
      </c>
      <c r="H9" s="341" t="s">
        <v>685</v>
      </c>
      <c r="I9" s="371" t="s">
        <v>686</v>
      </c>
      <c r="J9" s="341" t="s">
        <v>453</v>
      </c>
      <c r="K9" s="555" t="s">
        <v>578</v>
      </c>
      <c r="L9" s="371" t="s">
        <v>687</v>
      </c>
      <c r="M9" s="341" t="s">
        <v>688</v>
      </c>
      <c r="N9" s="555" t="s">
        <v>689</v>
      </c>
      <c r="O9" s="371" t="s">
        <v>579</v>
      </c>
      <c r="P9" s="341" t="s">
        <v>690</v>
      </c>
      <c r="Q9" s="371" t="s">
        <v>691</v>
      </c>
      <c r="R9" s="341" t="s">
        <v>580</v>
      </c>
      <c r="S9" s="371" t="s">
        <v>236</v>
      </c>
      <c r="T9" s="637">
        <v>10000</v>
      </c>
      <c r="U9" s="371">
        <v>1</v>
      </c>
      <c r="V9" s="637">
        <v>138000</v>
      </c>
      <c r="W9" s="652">
        <v>138000</v>
      </c>
      <c r="X9" s="637">
        <v>1380000000</v>
      </c>
      <c r="Y9" s="652">
        <v>1380000000</v>
      </c>
      <c r="Z9" s="612">
        <v>45373</v>
      </c>
      <c r="AA9" s="342">
        <v>45373</v>
      </c>
      <c r="AB9" s="612">
        <v>46468</v>
      </c>
      <c r="AC9" s="341">
        <v>899</v>
      </c>
      <c r="AD9" s="371">
        <v>9950</v>
      </c>
      <c r="AE9" s="341">
        <v>9940</v>
      </c>
      <c r="AF9" s="715">
        <v>4.6299999999999996E-3</v>
      </c>
      <c r="AG9" s="635">
        <v>0</v>
      </c>
      <c r="AH9" s="555" t="s">
        <v>692</v>
      </c>
      <c r="AI9" s="555" t="s">
        <v>693</v>
      </c>
      <c r="AJ9" s="555">
        <v>1</v>
      </c>
      <c r="AK9" s="555" t="s">
        <v>1</v>
      </c>
      <c r="AO9" s="555" t="s">
        <v>1</v>
      </c>
      <c r="AS9" s="555">
        <v>372.65</v>
      </c>
      <c r="AW9" s="555">
        <v>103</v>
      </c>
      <c r="AX9" s="558">
        <v>103</v>
      </c>
      <c r="AY9" s="341">
        <v>103</v>
      </c>
      <c r="AZ9" s="558">
        <v>103</v>
      </c>
      <c r="BA9" s="341">
        <v>103</v>
      </c>
      <c r="BB9" s="558">
        <v>103</v>
      </c>
      <c r="BI9" s="613">
        <v>45555</v>
      </c>
      <c r="BJ9" s="614">
        <v>45737</v>
      </c>
      <c r="BK9" s="342">
        <v>45922</v>
      </c>
      <c r="BL9" s="614">
        <v>46101</v>
      </c>
      <c r="BM9" s="342">
        <v>46287</v>
      </c>
      <c r="BN9" s="614">
        <v>46468</v>
      </c>
      <c r="BO9" s="342"/>
      <c r="BP9" s="614"/>
      <c r="BQ9" s="342"/>
      <c r="BU9" s="555">
        <v>3.1</v>
      </c>
      <c r="BV9" s="558">
        <v>6.2</v>
      </c>
      <c r="BW9" s="341">
        <v>9.3000000000000007</v>
      </c>
      <c r="BX9" s="558">
        <v>12.4</v>
      </c>
      <c r="BY9" s="341">
        <v>15.5</v>
      </c>
      <c r="BZ9" s="558">
        <v>18.600000000000001</v>
      </c>
      <c r="CH9" s="613"/>
      <c r="CN9" s="613"/>
      <c r="CO9" s="614"/>
      <c r="CW9" s="556" t="s">
        <v>694</v>
      </c>
      <c r="CX9" s="555" t="s">
        <v>695</v>
      </c>
      <c r="CY9" s="555" t="s">
        <v>696</v>
      </c>
    </row>
    <row r="10" spans="1:104" x14ac:dyDescent="0.6">
      <c r="B10" s="560">
        <v>2</v>
      </c>
      <c r="C10" s="561">
        <v>1</v>
      </c>
      <c r="D10" s="560" t="s">
        <v>452</v>
      </c>
      <c r="E10" s="562" t="s">
        <v>697</v>
      </c>
      <c r="F10" s="560" t="s">
        <v>684</v>
      </c>
      <c r="G10" s="560" t="s">
        <v>589</v>
      </c>
      <c r="H10" s="561" t="s">
        <v>698</v>
      </c>
      <c r="I10" s="560" t="s">
        <v>699</v>
      </c>
      <c r="J10" s="562" t="s">
        <v>453</v>
      </c>
      <c r="K10" s="560" t="s">
        <v>590</v>
      </c>
      <c r="L10" s="560" t="s">
        <v>700</v>
      </c>
      <c r="M10" s="562" t="s">
        <v>688</v>
      </c>
      <c r="N10" s="560" t="s">
        <v>701</v>
      </c>
      <c r="O10" s="560" t="s">
        <v>591</v>
      </c>
      <c r="P10" s="561" t="s">
        <v>702</v>
      </c>
      <c r="Q10" s="560" t="s">
        <v>703</v>
      </c>
      <c r="R10" s="561" t="s">
        <v>592</v>
      </c>
      <c r="S10" s="560" t="s">
        <v>236</v>
      </c>
      <c r="T10" s="646">
        <v>10000</v>
      </c>
      <c r="U10" s="560">
        <v>1</v>
      </c>
      <c r="V10" s="646">
        <v>312700</v>
      </c>
      <c r="W10" s="653">
        <v>312700</v>
      </c>
      <c r="X10" s="646">
        <v>3127000000</v>
      </c>
      <c r="Y10" s="653">
        <v>3127000000</v>
      </c>
      <c r="Z10" s="615">
        <v>45436</v>
      </c>
      <c r="AA10" s="616">
        <v>45436</v>
      </c>
      <c r="AB10" s="615">
        <v>46531</v>
      </c>
      <c r="AC10" s="561">
        <v>962</v>
      </c>
      <c r="AD10" s="560">
        <v>9950</v>
      </c>
      <c r="AE10" s="562">
        <v>9935</v>
      </c>
      <c r="AF10" s="716">
        <v>2.4000000000000001E-5</v>
      </c>
      <c r="AG10" s="716">
        <v>1.6900000000000001E-3</v>
      </c>
      <c r="AH10" s="560" t="s">
        <v>692</v>
      </c>
      <c r="AI10" s="563" t="s">
        <v>693</v>
      </c>
      <c r="AJ10" s="563">
        <v>1</v>
      </c>
      <c r="AK10" s="563" t="s">
        <v>1</v>
      </c>
      <c r="AL10" s="564"/>
      <c r="AM10" s="564"/>
      <c r="AN10" s="562"/>
      <c r="AO10" s="563" t="s">
        <v>1</v>
      </c>
      <c r="AP10" s="564"/>
      <c r="AQ10" s="564"/>
      <c r="AR10" s="562"/>
      <c r="AS10" s="563">
        <v>366.08</v>
      </c>
      <c r="AT10" s="564"/>
      <c r="AU10" s="564"/>
      <c r="AV10" s="562"/>
      <c r="AW10" s="563">
        <v>103</v>
      </c>
      <c r="AX10" s="564">
        <v>103</v>
      </c>
      <c r="AY10" s="562">
        <v>103</v>
      </c>
      <c r="AZ10" s="564">
        <v>103</v>
      </c>
      <c r="BA10" s="562">
        <v>103</v>
      </c>
      <c r="BB10" s="564">
        <v>103</v>
      </c>
      <c r="BC10" s="562"/>
      <c r="BD10" s="564"/>
      <c r="BE10" s="562"/>
      <c r="BF10" s="564"/>
      <c r="BG10" s="564"/>
      <c r="BH10" s="562"/>
      <c r="BI10" s="617">
        <v>45618</v>
      </c>
      <c r="BJ10" s="618">
        <v>45800</v>
      </c>
      <c r="BK10" s="619">
        <v>45985</v>
      </c>
      <c r="BL10" s="618">
        <v>46164</v>
      </c>
      <c r="BM10" s="619">
        <v>46350</v>
      </c>
      <c r="BN10" s="618">
        <v>46531</v>
      </c>
      <c r="BO10" s="619"/>
      <c r="BP10" s="618"/>
      <c r="BQ10" s="619"/>
      <c r="BR10" s="564"/>
      <c r="BS10" s="564"/>
      <c r="BT10" s="562"/>
      <c r="BU10" s="563">
        <v>3.15</v>
      </c>
      <c r="BV10" s="564">
        <v>6.3</v>
      </c>
      <c r="BW10" s="562">
        <v>9.4499999999999993</v>
      </c>
      <c r="BX10" s="564">
        <v>12.6</v>
      </c>
      <c r="BY10" s="562">
        <v>15.75</v>
      </c>
      <c r="BZ10" s="564">
        <v>18.899999999999999</v>
      </c>
      <c r="CA10" s="562"/>
      <c r="CB10" s="564"/>
      <c r="CC10" s="562"/>
      <c r="CD10" s="564"/>
      <c r="CE10" s="564"/>
      <c r="CF10" s="562"/>
      <c r="CG10" s="563"/>
      <c r="CH10" s="617"/>
      <c r="CI10" s="563"/>
      <c r="CJ10" s="563"/>
      <c r="CK10" s="563"/>
      <c r="CL10" s="564"/>
      <c r="CM10" s="562"/>
      <c r="CN10" s="617"/>
      <c r="CO10" s="618"/>
      <c r="CP10" s="562"/>
      <c r="CQ10" s="563"/>
      <c r="CR10" s="564"/>
      <c r="CS10" s="562"/>
      <c r="CT10" s="563"/>
      <c r="CU10" s="564"/>
      <c r="CV10" s="562"/>
      <c r="CW10" s="565" t="s">
        <v>694</v>
      </c>
      <c r="CX10" s="563" t="s">
        <v>695</v>
      </c>
      <c r="CY10" s="563" t="s">
        <v>696</v>
      </c>
    </row>
    <row r="11" spans="1:104" x14ac:dyDescent="0.6">
      <c r="B11" s="371">
        <v>3</v>
      </c>
      <c r="C11" s="554">
        <v>1</v>
      </c>
      <c r="D11" s="371" t="s">
        <v>452</v>
      </c>
      <c r="E11" s="341" t="s">
        <v>704</v>
      </c>
      <c r="F11" s="371" t="s">
        <v>684</v>
      </c>
      <c r="G11" s="371" t="s">
        <v>593</v>
      </c>
      <c r="H11" s="554" t="s">
        <v>705</v>
      </c>
      <c r="I11" s="371" t="s">
        <v>706</v>
      </c>
      <c r="J11" s="341" t="s">
        <v>453</v>
      </c>
      <c r="K11" s="371" t="s">
        <v>594</v>
      </c>
      <c r="L11" s="371" t="s">
        <v>707</v>
      </c>
      <c r="M11" s="341" t="s">
        <v>688</v>
      </c>
      <c r="N11" s="371" t="s">
        <v>708</v>
      </c>
      <c r="O11" s="371" t="s">
        <v>595</v>
      </c>
      <c r="P11" s="554" t="s">
        <v>709</v>
      </c>
      <c r="Q11" s="371" t="s">
        <v>710</v>
      </c>
      <c r="R11" s="554" t="s">
        <v>596</v>
      </c>
      <c r="S11" s="371" t="s">
        <v>236</v>
      </c>
      <c r="T11" s="647">
        <v>10000</v>
      </c>
      <c r="U11" s="371">
        <v>1</v>
      </c>
      <c r="V11" s="647">
        <v>61300</v>
      </c>
      <c r="W11" s="652">
        <v>61300</v>
      </c>
      <c r="X11" s="647">
        <v>613000000</v>
      </c>
      <c r="Y11" s="652">
        <v>613000000</v>
      </c>
      <c r="Z11" s="612">
        <v>45440</v>
      </c>
      <c r="AA11" s="620">
        <v>45440</v>
      </c>
      <c r="AB11" s="612">
        <v>46538</v>
      </c>
      <c r="AC11" s="554">
        <v>969</v>
      </c>
      <c r="AD11" s="371">
        <v>9950</v>
      </c>
      <c r="AE11" s="341">
        <v>9930</v>
      </c>
      <c r="AF11" s="715">
        <v>3.6600000000000001E-3</v>
      </c>
      <c r="AG11" s="715">
        <v>4.2030000000000001E-3</v>
      </c>
      <c r="AH11" s="371" t="s">
        <v>711</v>
      </c>
      <c r="AI11" s="555" t="s">
        <v>693</v>
      </c>
      <c r="AJ11" s="555">
        <v>2</v>
      </c>
      <c r="AK11" s="555" t="s">
        <v>400</v>
      </c>
      <c r="AL11" s="558" t="s">
        <v>399</v>
      </c>
      <c r="AO11" s="555" t="s">
        <v>14</v>
      </c>
      <c r="AP11" s="558" t="s">
        <v>11</v>
      </c>
      <c r="AS11" s="555">
        <v>38855.370000000003</v>
      </c>
      <c r="AT11" s="558">
        <v>5306.04</v>
      </c>
      <c r="AW11" s="555">
        <v>100</v>
      </c>
      <c r="AX11" s="558">
        <v>100</v>
      </c>
      <c r="AY11" s="341">
        <v>100</v>
      </c>
      <c r="AZ11" s="558">
        <v>100</v>
      </c>
      <c r="BA11" s="341">
        <v>100</v>
      </c>
      <c r="BB11" s="558">
        <v>100</v>
      </c>
      <c r="BI11" s="613">
        <v>45625</v>
      </c>
      <c r="BJ11" s="614">
        <v>45805</v>
      </c>
      <c r="BK11" s="342">
        <v>45989</v>
      </c>
      <c r="BL11" s="614">
        <v>46170</v>
      </c>
      <c r="BM11" s="342">
        <v>46356</v>
      </c>
      <c r="BN11" s="614">
        <v>46535</v>
      </c>
      <c r="BO11" s="342"/>
      <c r="BP11" s="614"/>
      <c r="BQ11" s="342"/>
      <c r="BU11" s="555">
        <v>0</v>
      </c>
      <c r="BV11" s="558">
        <v>0</v>
      </c>
      <c r="BW11" s="341">
        <v>0</v>
      </c>
      <c r="BX11" s="558">
        <v>0</v>
      </c>
      <c r="BY11" s="341">
        <v>0</v>
      </c>
      <c r="BZ11" s="558">
        <v>0</v>
      </c>
      <c r="CH11" s="613"/>
      <c r="CI11" s="555">
        <v>85</v>
      </c>
      <c r="CJ11" s="555">
        <v>0.41749999999999998</v>
      </c>
      <c r="CN11" s="613"/>
      <c r="CO11" s="614"/>
      <c r="CW11" s="555" t="s">
        <v>712</v>
      </c>
      <c r="CX11" s="555" t="s">
        <v>695</v>
      </c>
      <c r="CY11" s="555" t="s">
        <v>696</v>
      </c>
    </row>
    <row r="12" spans="1:104" ht="17.25" customHeight="1" x14ac:dyDescent="0.6">
      <c r="B12" s="560">
        <v>4</v>
      </c>
      <c r="C12" s="561">
        <v>1</v>
      </c>
      <c r="D12" s="560" t="s">
        <v>520</v>
      </c>
      <c r="E12" s="562"/>
      <c r="F12" s="560" t="s">
        <v>684</v>
      </c>
      <c r="G12" s="560" t="s">
        <v>660</v>
      </c>
      <c r="H12" s="561" t="s">
        <v>713</v>
      </c>
      <c r="I12" s="560" t="s">
        <v>714</v>
      </c>
      <c r="J12" s="562" t="s">
        <v>453</v>
      </c>
      <c r="K12" s="560" t="s">
        <v>661</v>
      </c>
      <c r="L12" s="560" t="s">
        <v>715</v>
      </c>
      <c r="M12" s="562" t="s">
        <v>688</v>
      </c>
      <c r="N12" s="560" t="s">
        <v>716</v>
      </c>
      <c r="O12" s="560" t="s">
        <v>662</v>
      </c>
      <c r="P12" s="561" t="s">
        <v>717</v>
      </c>
      <c r="Q12" s="560" t="s">
        <v>718</v>
      </c>
      <c r="R12" s="561" t="s">
        <v>663</v>
      </c>
      <c r="S12" s="560" t="s">
        <v>236</v>
      </c>
      <c r="T12" s="646">
        <v>10000</v>
      </c>
      <c r="U12" s="560">
        <v>1</v>
      </c>
      <c r="V12" s="646">
        <v>253530</v>
      </c>
      <c r="W12" s="653">
        <v>253530</v>
      </c>
      <c r="X12" s="646">
        <v>2535300000</v>
      </c>
      <c r="Y12" s="653">
        <v>2535300000</v>
      </c>
      <c r="Z12" s="615">
        <v>45457</v>
      </c>
      <c r="AA12" s="616">
        <v>45460</v>
      </c>
      <c r="AB12" s="615">
        <v>46552</v>
      </c>
      <c r="AC12" s="561">
        <v>983</v>
      </c>
      <c r="AD12" s="560">
        <v>9980</v>
      </c>
      <c r="AE12" s="562">
        <v>9980</v>
      </c>
      <c r="AF12" s="716">
        <v>1.9394000000000002E-2</v>
      </c>
      <c r="AG12" s="716">
        <v>1.9826E-2</v>
      </c>
      <c r="AH12" s="560" t="s">
        <v>719</v>
      </c>
      <c r="AI12" s="563" t="s">
        <v>693</v>
      </c>
      <c r="AJ12" s="563">
        <v>3</v>
      </c>
      <c r="AK12" s="563" t="s">
        <v>1</v>
      </c>
      <c r="AL12" s="564" t="s">
        <v>399</v>
      </c>
      <c r="AM12" s="564" t="s">
        <v>398</v>
      </c>
      <c r="AN12" s="562"/>
      <c r="AO12" s="563" t="s">
        <v>1</v>
      </c>
      <c r="AP12" s="564" t="s">
        <v>11</v>
      </c>
      <c r="AQ12" s="564" t="s">
        <v>13</v>
      </c>
      <c r="AR12" s="562"/>
      <c r="AS12" s="563">
        <v>376</v>
      </c>
      <c r="AT12" s="564">
        <v>5431.6</v>
      </c>
      <c r="AU12" s="564">
        <v>4839.1400000000003</v>
      </c>
      <c r="AV12" s="562"/>
      <c r="AW12" s="563">
        <v>90</v>
      </c>
      <c r="AX12" s="564">
        <v>85</v>
      </c>
      <c r="AY12" s="562">
        <v>85</v>
      </c>
      <c r="AZ12" s="564">
        <v>80</v>
      </c>
      <c r="BA12" s="562">
        <v>75</v>
      </c>
      <c r="BB12" s="564">
        <v>70</v>
      </c>
      <c r="BC12" s="562"/>
      <c r="BD12" s="564"/>
      <c r="BE12" s="562"/>
      <c r="BF12" s="564"/>
      <c r="BG12" s="564"/>
      <c r="BH12" s="562"/>
      <c r="BI12" s="617">
        <v>45638</v>
      </c>
      <c r="BJ12" s="618">
        <v>45820</v>
      </c>
      <c r="BK12" s="619">
        <v>46002</v>
      </c>
      <c r="BL12" s="618">
        <v>46184</v>
      </c>
      <c r="BM12" s="619">
        <v>46367</v>
      </c>
      <c r="BN12" s="618">
        <v>46549</v>
      </c>
      <c r="BO12" s="619"/>
      <c r="BP12" s="618"/>
      <c r="BQ12" s="619"/>
      <c r="BR12" s="564"/>
      <c r="BS12" s="564"/>
      <c r="BT12" s="562"/>
      <c r="BU12" s="563">
        <v>3.3</v>
      </c>
      <c r="BV12" s="564">
        <v>6.6</v>
      </c>
      <c r="BW12" s="562">
        <v>9.9</v>
      </c>
      <c r="BX12" s="564">
        <v>13.2</v>
      </c>
      <c r="BY12" s="562">
        <v>16.5</v>
      </c>
      <c r="BZ12" s="564">
        <v>19.8</v>
      </c>
      <c r="CA12" s="562"/>
      <c r="CB12" s="564"/>
      <c r="CC12" s="562"/>
      <c r="CD12" s="564"/>
      <c r="CE12" s="564"/>
      <c r="CF12" s="562"/>
      <c r="CG12" s="563">
        <v>50</v>
      </c>
      <c r="CH12" s="617"/>
      <c r="CI12" s="563"/>
      <c r="CJ12" s="563"/>
      <c r="CK12" s="563"/>
      <c r="CL12" s="564"/>
      <c r="CM12" s="562"/>
      <c r="CN12" s="563"/>
      <c r="CO12" s="564"/>
      <c r="CP12" s="562"/>
      <c r="CQ12" s="563"/>
      <c r="CR12" s="564"/>
      <c r="CS12" s="562"/>
      <c r="CT12" s="563"/>
      <c r="CU12" s="564"/>
      <c r="CV12" s="562"/>
      <c r="CW12" s="563" t="s">
        <v>2063</v>
      </c>
      <c r="CX12" s="563" t="s">
        <v>695</v>
      </c>
      <c r="CY12" s="563" t="s">
        <v>696</v>
      </c>
    </row>
    <row r="13" spans="1:104" x14ac:dyDescent="0.6">
      <c r="B13" s="371">
        <v>5</v>
      </c>
      <c r="C13" s="554">
        <v>1</v>
      </c>
      <c r="D13" s="371" t="s">
        <v>520</v>
      </c>
      <c r="F13" s="371" t="s">
        <v>684</v>
      </c>
      <c r="G13" s="371" t="s">
        <v>720</v>
      </c>
      <c r="H13" s="554" t="s">
        <v>721</v>
      </c>
      <c r="I13" s="371" t="s">
        <v>722</v>
      </c>
      <c r="J13" s="341" t="s">
        <v>453</v>
      </c>
      <c r="K13" s="371" t="s">
        <v>723</v>
      </c>
      <c r="L13" s="371" t="s">
        <v>724</v>
      </c>
      <c r="M13" s="341" t="s">
        <v>688</v>
      </c>
      <c r="N13" s="371" t="s">
        <v>725</v>
      </c>
      <c r="O13" s="371" t="s">
        <v>726</v>
      </c>
      <c r="P13" s="554" t="s">
        <v>727</v>
      </c>
      <c r="Q13" s="371" t="s">
        <v>728</v>
      </c>
      <c r="R13" s="554" t="s">
        <v>729</v>
      </c>
      <c r="S13" s="371" t="s">
        <v>236</v>
      </c>
      <c r="T13" s="647">
        <v>10000</v>
      </c>
      <c r="U13" s="371">
        <v>1</v>
      </c>
      <c r="V13" s="647">
        <v>66700</v>
      </c>
      <c r="W13" s="652">
        <v>64800</v>
      </c>
      <c r="X13" s="647">
        <v>648000000</v>
      </c>
      <c r="Y13" s="652">
        <v>648000000</v>
      </c>
      <c r="Z13" s="612">
        <v>45481</v>
      </c>
      <c r="AA13" s="620">
        <v>45482</v>
      </c>
      <c r="AB13" s="612">
        <v>46568</v>
      </c>
      <c r="AC13" s="554">
        <v>999</v>
      </c>
      <c r="AD13" s="371">
        <v>9980</v>
      </c>
      <c r="AE13" s="341">
        <v>9980</v>
      </c>
      <c r="AF13" s="715">
        <v>1.8623000000000001E-2</v>
      </c>
      <c r="AG13" s="715">
        <v>1.6811E-2</v>
      </c>
      <c r="AH13" s="371" t="s">
        <v>711</v>
      </c>
      <c r="AI13" s="555" t="s">
        <v>693</v>
      </c>
      <c r="AJ13" s="555">
        <v>3</v>
      </c>
      <c r="AK13" s="555" t="s">
        <v>1</v>
      </c>
      <c r="AL13" s="558" t="s">
        <v>399</v>
      </c>
      <c r="AM13" s="558" t="s">
        <v>398</v>
      </c>
      <c r="AO13" s="555" t="s">
        <v>1</v>
      </c>
      <c r="AP13" s="558" t="s">
        <v>11</v>
      </c>
      <c r="AQ13" s="558" t="s">
        <v>13</v>
      </c>
      <c r="AS13" s="555">
        <v>394.47</v>
      </c>
      <c r="AT13" s="558">
        <v>5572.85</v>
      </c>
      <c r="AU13" s="558">
        <v>4969.83</v>
      </c>
      <c r="AW13" s="555">
        <v>100</v>
      </c>
      <c r="AX13" s="558">
        <v>100</v>
      </c>
      <c r="AY13" s="341">
        <v>95</v>
      </c>
      <c r="AZ13" s="558">
        <v>95</v>
      </c>
      <c r="BA13" s="341">
        <v>90</v>
      </c>
      <c r="BB13" s="558">
        <v>55</v>
      </c>
      <c r="BI13" s="613">
        <v>45656</v>
      </c>
      <c r="BJ13" s="614">
        <v>45835</v>
      </c>
      <c r="BK13" s="342">
        <v>46021</v>
      </c>
      <c r="BL13" s="614">
        <v>46202</v>
      </c>
      <c r="BM13" s="342">
        <v>46386</v>
      </c>
      <c r="BN13" s="614">
        <v>46567</v>
      </c>
      <c r="BO13" s="342"/>
      <c r="BP13" s="614"/>
      <c r="BQ13" s="342"/>
      <c r="BU13" s="555">
        <v>0</v>
      </c>
      <c r="BV13" s="558">
        <v>0</v>
      </c>
      <c r="BW13" s="341">
        <v>0</v>
      </c>
      <c r="BX13" s="558">
        <v>0</v>
      </c>
      <c r="BY13" s="341">
        <v>0</v>
      </c>
      <c r="BZ13" s="558">
        <v>0</v>
      </c>
      <c r="CH13" s="613"/>
      <c r="CI13" s="555">
        <v>55</v>
      </c>
      <c r="CJ13" s="555">
        <v>0.57499999999999996</v>
      </c>
      <c r="CW13" s="555" t="s">
        <v>730</v>
      </c>
      <c r="CX13" s="555" t="s">
        <v>695</v>
      </c>
      <c r="CY13" s="555" t="s">
        <v>696</v>
      </c>
    </row>
    <row r="14" spans="1:104" x14ac:dyDescent="0.6">
      <c r="B14" s="560">
        <v>6</v>
      </c>
      <c r="C14" s="561">
        <v>1</v>
      </c>
      <c r="D14" s="560" t="s">
        <v>520</v>
      </c>
      <c r="E14" s="562"/>
      <c r="F14" s="560" t="s">
        <v>684</v>
      </c>
      <c r="G14" s="560" t="s">
        <v>731</v>
      </c>
      <c r="H14" s="561" t="s">
        <v>732</v>
      </c>
      <c r="I14" s="560" t="s">
        <v>733</v>
      </c>
      <c r="J14" s="562" t="s">
        <v>453</v>
      </c>
      <c r="K14" s="560" t="s">
        <v>734</v>
      </c>
      <c r="L14" s="560" t="s">
        <v>735</v>
      </c>
      <c r="M14" s="562" t="s">
        <v>688</v>
      </c>
      <c r="N14" s="560" t="s">
        <v>736</v>
      </c>
      <c r="O14" s="560" t="s">
        <v>737</v>
      </c>
      <c r="P14" s="561" t="s">
        <v>738</v>
      </c>
      <c r="Q14" s="560" t="s">
        <v>739</v>
      </c>
      <c r="R14" s="561" t="s">
        <v>740</v>
      </c>
      <c r="S14" s="560" t="s">
        <v>236</v>
      </c>
      <c r="T14" s="646">
        <v>10000</v>
      </c>
      <c r="U14" s="560">
        <v>1</v>
      </c>
      <c r="V14" s="646">
        <v>66700</v>
      </c>
      <c r="W14" s="653">
        <v>64800</v>
      </c>
      <c r="X14" s="646">
        <v>648000000</v>
      </c>
      <c r="Y14" s="653">
        <v>648000000</v>
      </c>
      <c r="Z14" s="615">
        <v>45481</v>
      </c>
      <c r="AA14" s="616">
        <v>45482</v>
      </c>
      <c r="AB14" s="615">
        <v>46568</v>
      </c>
      <c r="AC14" s="561">
        <v>999</v>
      </c>
      <c r="AD14" s="560">
        <v>9980</v>
      </c>
      <c r="AE14" s="562">
        <v>9980</v>
      </c>
      <c r="AF14" s="716">
        <v>1.8623000000000001E-2</v>
      </c>
      <c r="AG14" s="716">
        <v>1.6811E-2</v>
      </c>
      <c r="AH14" s="560" t="s">
        <v>711</v>
      </c>
      <c r="AI14" s="563" t="s">
        <v>693</v>
      </c>
      <c r="AJ14" s="563">
        <v>3</v>
      </c>
      <c r="AK14" s="563" t="s">
        <v>1</v>
      </c>
      <c r="AL14" s="564" t="s">
        <v>399</v>
      </c>
      <c r="AM14" s="564" t="s">
        <v>398</v>
      </c>
      <c r="AN14" s="562"/>
      <c r="AO14" s="563" t="s">
        <v>1</v>
      </c>
      <c r="AP14" s="564" t="s">
        <v>11</v>
      </c>
      <c r="AQ14" s="564" t="s">
        <v>13</v>
      </c>
      <c r="AR14" s="562"/>
      <c r="AS14" s="563">
        <v>394.47</v>
      </c>
      <c r="AT14" s="564">
        <v>5572.85</v>
      </c>
      <c r="AU14" s="564">
        <v>4969.83</v>
      </c>
      <c r="AV14" s="562"/>
      <c r="AW14" s="563">
        <v>100</v>
      </c>
      <c r="AX14" s="564">
        <v>100</v>
      </c>
      <c r="AY14" s="562">
        <v>95</v>
      </c>
      <c r="AZ14" s="564">
        <v>95</v>
      </c>
      <c r="BA14" s="562">
        <v>90</v>
      </c>
      <c r="BB14" s="564">
        <v>55</v>
      </c>
      <c r="BC14" s="562"/>
      <c r="BD14" s="564"/>
      <c r="BE14" s="562"/>
      <c r="BF14" s="564"/>
      <c r="BG14" s="564"/>
      <c r="BH14" s="562"/>
      <c r="BI14" s="617">
        <v>45656</v>
      </c>
      <c r="BJ14" s="618">
        <v>45835</v>
      </c>
      <c r="BK14" s="619">
        <v>46021</v>
      </c>
      <c r="BL14" s="618">
        <v>46202</v>
      </c>
      <c r="BM14" s="619">
        <v>46386</v>
      </c>
      <c r="BN14" s="618">
        <v>46567</v>
      </c>
      <c r="BO14" s="619"/>
      <c r="BP14" s="618"/>
      <c r="BQ14" s="619"/>
      <c r="BR14" s="564"/>
      <c r="BS14" s="564"/>
      <c r="BT14" s="562"/>
      <c r="BU14" s="563">
        <v>0</v>
      </c>
      <c r="BV14" s="564">
        <v>0</v>
      </c>
      <c r="BW14" s="562">
        <v>0</v>
      </c>
      <c r="BX14" s="564">
        <v>0</v>
      </c>
      <c r="BY14" s="562">
        <v>0</v>
      </c>
      <c r="BZ14" s="564">
        <v>0</v>
      </c>
      <c r="CA14" s="562"/>
      <c r="CB14" s="564"/>
      <c r="CC14" s="562"/>
      <c r="CD14" s="564"/>
      <c r="CE14" s="564"/>
      <c r="CF14" s="562"/>
      <c r="CG14" s="563"/>
      <c r="CH14" s="617"/>
      <c r="CI14" s="563">
        <v>55</v>
      </c>
      <c r="CJ14" s="563">
        <v>0.57499999999999996</v>
      </c>
      <c r="CK14" s="563"/>
      <c r="CL14" s="564"/>
      <c r="CM14" s="562"/>
      <c r="CN14" s="617"/>
      <c r="CO14" s="564"/>
      <c r="CP14" s="562"/>
      <c r="CQ14" s="563"/>
      <c r="CR14" s="564"/>
      <c r="CS14" s="562"/>
      <c r="CT14" s="563"/>
      <c r="CU14" s="564"/>
      <c r="CV14" s="562"/>
      <c r="CW14" s="563" t="s">
        <v>741</v>
      </c>
      <c r="CX14" s="563" t="s">
        <v>695</v>
      </c>
      <c r="CY14" s="563" t="s">
        <v>696</v>
      </c>
    </row>
    <row r="15" spans="1:104" x14ac:dyDescent="0.6">
      <c r="B15" s="371">
        <v>7</v>
      </c>
      <c r="C15" s="554">
        <v>1</v>
      </c>
      <c r="D15" s="371" t="s">
        <v>520</v>
      </c>
      <c r="F15" s="371" t="s">
        <v>684</v>
      </c>
      <c r="G15" s="371" t="s">
        <v>742</v>
      </c>
      <c r="H15" s="554" t="s">
        <v>743</v>
      </c>
      <c r="I15" s="371" t="s">
        <v>744</v>
      </c>
      <c r="J15" s="341" t="s">
        <v>453</v>
      </c>
      <c r="K15" s="371" t="s">
        <v>745</v>
      </c>
      <c r="L15" s="371" t="s">
        <v>746</v>
      </c>
      <c r="M15" s="341" t="s">
        <v>688</v>
      </c>
      <c r="N15" s="371" t="s">
        <v>747</v>
      </c>
      <c r="O15" s="371" t="s">
        <v>748</v>
      </c>
      <c r="P15" s="554" t="s">
        <v>749</v>
      </c>
      <c r="Q15" s="371" t="s">
        <v>750</v>
      </c>
      <c r="R15" s="554" t="s">
        <v>751</v>
      </c>
      <c r="S15" s="371" t="s">
        <v>236</v>
      </c>
      <c r="T15" s="647">
        <v>10000</v>
      </c>
      <c r="U15" s="371">
        <v>1</v>
      </c>
      <c r="V15" s="647">
        <v>66700</v>
      </c>
      <c r="W15" s="652">
        <v>64800</v>
      </c>
      <c r="X15" s="647">
        <v>648000000</v>
      </c>
      <c r="Y15" s="652">
        <v>648000000</v>
      </c>
      <c r="Z15" s="612">
        <v>45481</v>
      </c>
      <c r="AA15" s="620">
        <v>45482</v>
      </c>
      <c r="AB15" s="612">
        <v>46568</v>
      </c>
      <c r="AC15" s="554">
        <v>999</v>
      </c>
      <c r="AD15" s="371">
        <v>9980</v>
      </c>
      <c r="AE15" s="341">
        <v>9980</v>
      </c>
      <c r="AF15" s="715">
        <v>1.8623000000000001E-2</v>
      </c>
      <c r="AG15" s="715">
        <v>1.6811E-2</v>
      </c>
      <c r="AH15" s="371" t="s">
        <v>711</v>
      </c>
      <c r="AI15" s="555" t="s">
        <v>693</v>
      </c>
      <c r="AJ15" s="555">
        <v>3</v>
      </c>
      <c r="AK15" s="555" t="s">
        <v>1</v>
      </c>
      <c r="AL15" s="558" t="s">
        <v>399</v>
      </c>
      <c r="AM15" s="558" t="s">
        <v>398</v>
      </c>
      <c r="AO15" s="555" t="s">
        <v>1</v>
      </c>
      <c r="AP15" s="558" t="s">
        <v>11</v>
      </c>
      <c r="AQ15" s="558" t="s">
        <v>13</v>
      </c>
      <c r="AS15" s="555">
        <v>394.47</v>
      </c>
      <c r="AT15" s="558">
        <v>5572.85</v>
      </c>
      <c r="AU15" s="558">
        <v>4969.83</v>
      </c>
      <c r="AW15" s="555">
        <v>100</v>
      </c>
      <c r="AX15" s="558">
        <v>100</v>
      </c>
      <c r="AY15" s="341">
        <v>95</v>
      </c>
      <c r="AZ15" s="558">
        <v>95</v>
      </c>
      <c r="BA15" s="341">
        <v>90</v>
      </c>
      <c r="BB15" s="558">
        <v>55</v>
      </c>
      <c r="BI15" s="613">
        <v>45656</v>
      </c>
      <c r="BJ15" s="614">
        <v>45835</v>
      </c>
      <c r="BK15" s="342">
        <v>46021</v>
      </c>
      <c r="BL15" s="614">
        <v>46202</v>
      </c>
      <c r="BM15" s="342">
        <v>46386</v>
      </c>
      <c r="BN15" s="614">
        <v>46567</v>
      </c>
      <c r="BO15" s="342"/>
      <c r="BP15" s="614"/>
      <c r="BQ15" s="342"/>
      <c r="BU15" s="555">
        <v>0</v>
      </c>
      <c r="BV15" s="558">
        <v>0</v>
      </c>
      <c r="BW15" s="341">
        <v>0</v>
      </c>
      <c r="BX15" s="558">
        <v>0</v>
      </c>
      <c r="BY15" s="341">
        <v>0</v>
      </c>
      <c r="BZ15" s="558">
        <v>0</v>
      </c>
      <c r="CH15" s="613"/>
      <c r="CI15" s="555">
        <v>55</v>
      </c>
      <c r="CJ15" s="555">
        <v>0.57499999999999996</v>
      </c>
      <c r="CN15" s="613"/>
      <c r="CO15" s="614"/>
      <c r="CP15" s="342"/>
      <c r="CW15" s="555" t="s">
        <v>752</v>
      </c>
      <c r="CX15" s="555" t="s">
        <v>695</v>
      </c>
      <c r="CY15" s="555" t="s">
        <v>696</v>
      </c>
    </row>
    <row r="16" spans="1:104" x14ac:dyDescent="0.6">
      <c r="B16" s="560">
        <v>8</v>
      </c>
      <c r="C16" s="562">
        <v>1</v>
      </c>
      <c r="D16" s="560" t="s">
        <v>520</v>
      </c>
      <c r="E16" s="562"/>
      <c r="F16" s="563" t="s">
        <v>684</v>
      </c>
      <c r="G16" s="560" t="s">
        <v>753</v>
      </c>
      <c r="H16" s="562" t="s">
        <v>754</v>
      </c>
      <c r="I16" s="560" t="s">
        <v>755</v>
      </c>
      <c r="J16" s="562" t="s">
        <v>453</v>
      </c>
      <c r="K16" s="563" t="s">
        <v>756</v>
      </c>
      <c r="L16" s="560" t="s">
        <v>757</v>
      </c>
      <c r="M16" s="562" t="s">
        <v>688</v>
      </c>
      <c r="N16" s="563" t="s">
        <v>758</v>
      </c>
      <c r="O16" s="560" t="s">
        <v>759</v>
      </c>
      <c r="P16" s="562" t="s">
        <v>760</v>
      </c>
      <c r="Q16" s="560" t="s">
        <v>761</v>
      </c>
      <c r="R16" s="562" t="s">
        <v>762</v>
      </c>
      <c r="S16" s="560" t="s">
        <v>236</v>
      </c>
      <c r="T16" s="648">
        <v>10000</v>
      </c>
      <c r="U16" s="560">
        <v>1</v>
      </c>
      <c r="V16" s="648">
        <v>10800</v>
      </c>
      <c r="W16" s="653">
        <v>10800</v>
      </c>
      <c r="X16" s="648">
        <v>108000000</v>
      </c>
      <c r="Y16" s="653">
        <v>108000000</v>
      </c>
      <c r="Z16" s="615">
        <v>45481</v>
      </c>
      <c r="AA16" s="619">
        <v>45482</v>
      </c>
      <c r="AB16" s="615">
        <v>46568</v>
      </c>
      <c r="AC16" s="562">
        <v>999</v>
      </c>
      <c r="AD16" s="560">
        <v>9980</v>
      </c>
      <c r="AE16" s="562">
        <v>9980</v>
      </c>
      <c r="AF16" s="716">
        <v>1.8623000000000001E-2</v>
      </c>
      <c r="AG16" s="747">
        <v>1.6811E-2</v>
      </c>
      <c r="AH16" s="563" t="s">
        <v>711</v>
      </c>
      <c r="AI16" s="563" t="s">
        <v>693</v>
      </c>
      <c r="AJ16" s="563">
        <v>3</v>
      </c>
      <c r="AK16" s="563" t="s">
        <v>1</v>
      </c>
      <c r="AL16" s="564" t="s">
        <v>399</v>
      </c>
      <c r="AM16" s="564" t="s">
        <v>398</v>
      </c>
      <c r="AN16" s="562"/>
      <c r="AO16" s="563" t="s">
        <v>1</v>
      </c>
      <c r="AP16" s="564" t="s">
        <v>11</v>
      </c>
      <c r="AQ16" s="564" t="s">
        <v>13</v>
      </c>
      <c r="AR16" s="562"/>
      <c r="AS16" s="563">
        <v>394.47</v>
      </c>
      <c r="AT16" s="564">
        <v>5572.85</v>
      </c>
      <c r="AU16" s="564">
        <v>4969.83</v>
      </c>
      <c r="AV16" s="562"/>
      <c r="AW16" s="563">
        <v>100</v>
      </c>
      <c r="AX16" s="564">
        <v>100</v>
      </c>
      <c r="AY16" s="562">
        <v>95</v>
      </c>
      <c r="AZ16" s="564">
        <v>95</v>
      </c>
      <c r="BA16" s="562">
        <v>90</v>
      </c>
      <c r="BB16" s="564">
        <v>55</v>
      </c>
      <c r="BC16" s="562"/>
      <c r="BD16" s="564"/>
      <c r="BE16" s="562"/>
      <c r="BF16" s="564"/>
      <c r="BG16" s="564"/>
      <c r="BH16" s="562"/>
      <c r="BI16" s="617">
        <v>45656</v>
      </c>
      <c r="BJ16" s="618">
        <v>45835</v>
      </c>
      <c r="BK16" s="619">
        <v>46021</v>
      </c>
      <c r="BL16" s="618">
        <v>46202</v>
      </c>
      <c r="BM16" s="619">
        <v>46386</v>
      </c>
      <c r="BN16" s="618">
        <v>46567</v>
      </c>
      <c r="BO16" s="619"/>
      <c r="BP16" s="618"/>
      <c r="BQ16" s="619"/>
      <c r="BR16" s="564"/>
      <c r="BS16" s="564"/>
      <c r="BT16" s="562"/>
      <c r="BU16" s="563">
        <v>0</v>
      </c>
      <c r="BV16" s="564">
        <v>0</v>
      </c>
      <c r="BW16" s="562">
        <v>0</v>
      </c>
      <c r="BX16" s="564">
        <v>0</v>
      </c>
      <c r="BY16" s="562">
        <v>0</v>
      </c>
      <c r="BZ16" s="564">
        <v>0</v>
      </c>
      <c r="CA16" s="562"/>
      <c r="CB16" s="564"/>
      <c r="CC16" s="562"/>
      <c r="CD16" s="564"/>
      <c r="CE16" s="564"/>
      <c r="CF16" s="562"/>
      <c r="CG16" s="563"/>
      <c r="CH16" s="617"/>
      <c r="CI16" s="563">
        <v>55</v>
      </c>
      <c r="CJ16" s="563">
        <v>0.57499999999999996</v>
      </c>
      <c r="CK16" s="563"/>
      <c r="CL16" s="564"/>
      <c r="CM16" s="562"/>
      <c r="CN16" s="563"/>
      <c r="CO16" s="564"/>
      <c r="CP16" s="562"/>
      <c r="CQ16" s="563"/>
      <c r="CR16" s="564"/>
      <c r="CS16" s="562"/>
      <c r="CT16" s="563"/>
      <c r="CU16" s="564"/>
      <c r="CV16" s="562"/>
      <c r="CW16" s="563" t="s">
        <v>730</v>
      </c>
      <c r="CX16" s="563" t="s">
        <v>695</v>
      </c>
      <c r="CY16" s="563" t="s">
        <v>696</v>
      </c>
    </row>
    <row r="17" spans="2:103" x14ac:dyDescent="0.6">
      <c r="B17" s="371">
        <v>9</v>
      </c>
      <c r="C17" s="341">
        <v>1</v>
      </c>
      <c r="D17" s="371" t="s">
        <v>520</v>
      </c>
      <c r="F17" s="555" t="s">
        <v>684</v>
      </c>
      <c r="G17" s="371" t="s">
        <v>763</v>
      </c>
      <c r="H17" s="341" t="s">
        <v>764</v>
      </c>
      <c r="I17" s="371" t="s">
        <v>765</v>
      </c>
      <c r="J17" s="341" t="s">
        <v>453</v>
      </c>
      <c r="K17" s="555" t="s">
        <v>766</v>
      </c>
      <c r="L17" s="371" t="s">
        <v>767</v>
      </c>
      <c r="M17" s="341" t="s">
        <v>688</v>
      </c>
      <c r="N17" s="555" t="s">
        <v>768</v>
      </c>
      <c r="O17" s="371" t="s">
        <v>769</v>
      </c>
      <c r="P17" s="341" t="s">
        <v>770</v>
      </c>
      <c r="Q17" s="371" t="s">
        <v>771</v>
      </c>
      <c r="R17" s="341" t="s">
        <v>772</v>
      </c>
      <c r="S17" s="371" t="s">
        <v>236</v>
      </c>
      <c r="T17" s="637">
        <v>10000</v>
      </c>
      <c r="U17" s="371">
        <v>1</v>
      </c>
      <c r="V17" s="637">
        <v>10800</v>
      </c>
      <c r="W17" s="652">
        <v>10800</v>
      </c>
      <c r="X17" s="637">
        <v>108000000</v>
      </c>
      <c r="Y17" s="652">
        <v>108000000</v>
      </c>
      <c r="Z17" s="612">
        <v>45481</v>
      </c>
      <c r="AA17" s="342">
        <v>45482</v>
      </c>
      <c r="AB17" s="612">
        <v>46568</v>
      </c>
      <c r="AC17" s="341">
        <v>999</v>
      </c>
      <c r="AD17" s="371">
        <v>9980</v>
      </c>
      <c r="AE17" s="341">
        <v>9980</v>
      </c>
      <c r="AF17" s="715">
        <v>1.8623000000000001E-2</v>
      </c>
      <c r="AG17" s="635">
        <v>1.6811E-2</v>
      </c>
      <c r="AH17" s="555" t="s">
        <v>711</v>
      </c>
      <c r="AI17" s="555" t="s">
        <v>693</v>
      </c>
      <c r="AJ17" s="555">
        <v>3</v>
      </c>
      <c r="AK17" s="555" t="s">
        <v>1</v>
      </c>
      <c r="AL17" s="558" t="s">
        <v>399</v>
      </c>
      <c r="AM17" s="558" t="s">
        <v>398</v>
      </c>
      <c r="AO17" s="555" t="s">
        <v>1</v>
      </c>
      <c r="AP17" s="558" t="s">
        <v>11</v>
      </c>
      <c r="AQ17" s="558" t="s">
        <v>13</v>
      </c>
      <c r="AS17" s="555">
        <v>394.47</v>
      </c>
      <c r="AT17" s="558">
        <v>5572.85</v>
      </c>
      <c r="AU17" s="558">
        <v>4969.83</v>
      </c>
      <c r="AW17" s="555">
        <v>100</v>
      </c>
      <c r="AX17" s="558">
        <v>100</v>
      </c>
      <c r="AY17" s="341">
        <v>95</v>
      </c>
      <c r="AZ17" s="558">
        <v>95</v>
      </c>
      <c r="BA17" s="341">
        <v>90</v>
      </c>
      <c r="BB17" s="558">
        <v>55</v>
      </c>
      <c r="BI17" s="613">
        <v>45656</v>
      </c>
      <c r="BJ17" s="614">
        <v>45835</v>
      </c>
      <c r="BK17" s="342">
        <v>46021</v>
      </c>
      <c r="BL17" s="614">
        <v>46202</v>
      </c>
      <c r="BM17" s="342">
        <v>46386</v>
      </c>
      <c r="BN17" s="614">
        <v>46567</v>
      </c>
      <c r="BO17" s="342"/>
      <c r="BP17" s="614"/>
      <c r="BQ17" s="342"/>
      <c r="BU17" s="555">
        <v>0</v>
      </c>
      <c r="BV17" s="558">
        <v>0</v>
      </c>
      <c r="BW17" s="341">
        <v>0</v>
      </c>
      <c r="BX17" s="558">
        <v>0</v>
      </c>
      <c r="BY17" s="341">
        <v>0</v>
      </c>
      <c r="BZ17" s="558">
        <v>0</v>
      </c>
      <c r="CH17" s="613"/>
      <c r="CI17" s="555">
        <v>55</v>
      </c>
      <c r="CJ17" s="555">
        <v>0.57499999999999996</v>
      </c>
      <c r="CN17" s="613"/>
      <c r="CW17" s="555" t="s">
        <v>741</v>
      </c>
      <c r="CX17" s="555" t="s">
        <v>695</v>
      </c>
      <c r="CY17" s="555" t="s">
        <v>696</v>
      </c>
    </row>
    <row r="18" spans="2:103" x14ac:dyDescent="0.6">
      <c r="B18" s="560">
        <v>10</v>
      </c>
      <c r="C18" s="562">
        <v>1</v>
      </c>
      <c r="D18" s="560" t="s">
        <v>520</v>
      </c>
      <c r="E18" s="562"/>
      <c r="F18" s="563" t="s">
        <v>684</v>
      </c>
      <c r="G18" s="560" t="s">
        <v>773</v>
      </c>
      <c r="H18" s="562" t="s">
        <v>774</v>
      </c>
      <c r="I18" s="560" t="s">
        <v>775</v>
      </c>
      <c r="J18" s="562" t="s">
        <v>453</v>
      </c>
      <c r="K18" s="563" t="s">
        <v>776</v>
      </c>
      <c r="L18" s="560" t="s">
        <v>777</v>
      </c>
      <c r="M18" s="562" t="s">
        <v>688</v>
      </c>
      <c r="N18" s="563" t="s">
        <v>778</v>
      </c>
      <c r="O18" s="560" t="s">
        <v>779</v>
      </c>
      <c r="P18" s="562" t="s">
        <v>780</v>
      </c>
      <c r="Q18" s="560" t="s">
        <v>781</v>
      </c>
      <c r="R18" s="562" t="s">
        <v>782</v>
      </c>
      <c r="S18" s="560" t="s">
        <v>236</v>
      </c>
      <c r="T18" s="648">
        <v>10000</v>
      </c>
      <c r="U18" s="560">
        <v>1</v>
      </c>
      <c r="V18" s="648">
        <v>10800</v>
      </c>
      <c r="W18" s="653">
        <v>10800</v>
      </c>
      <c r="X18" s="648">
        <v>108000000</v>
      </c>
      <c r="Y18" s="653">
        <v>108000000</v>
      </c>
      <c r="Z18" s="615">
        <v>45481</v>
      </c>
      <c r="AA18" s="619">
        <v>45482</v>
      </c>
      <c r="AB18" s="615">
        <v>46568</v>
      </c>
      <c r="AC18" s="562">
        <v>999</v>
      </c>
      <c r="AD18" s="560">
        <v>9980</v>
      </c>
      <c r="AE18" s="562">
        <v>9980</v>
      </c>
      <c r="AF18" s="716">
        <v>1.8623000000000001E-2</v>
      </c>
      <c r="AG18" s="747">
        <v>1.6811E-2</v>
      </c>
      <c r="AH18" s="563" t="s">
        <v>711</v>
      </c>
      <c r="AI18" s="563" t="s">
        <v>693</v>
      </c>
      <c r="AJ18" s="563">
        <v>3</v>
      </c>
      <c r="AK18" s="563" t="s">
        <v>1</v>
      </c>
      <c r="AL18" s="564" t="s">
        <v>399</v>
      </c>
      <c r="AM18" s="564" t="s">
        <v>398</v>
      </c>
      <c r="AN18" s="562"/>
      <c r="AO18" s="563" t="s">
        <v>1</v>
      </c>
      <c r="AP18" s="564" t="s">
        <v>11</v>
      </c>
      <c r="AQ18" s="564" t="s">
        <v>13</v>
      </c>
      <c r="AR18" s="562"/>
      <c r="AS18" s="563">
        <v>394.47</v>
      </c>
      <c r="AT18" s="564">
        <v>5572.85</v>
      </c>
      <c r="AU18" s="564">
        <v>4969.83</v>
      </c>
      <c r="AV18" s="562"/>
      <c r="AW18" s="563">
        <v>100</v>
      </c>
      <c r="AX18" s="564">
        <v>100</v>
      </c>
      <c r="AY18" s="562">
        <v>95</v>
      </c>
      <c r="AZ18" s="564">
        <v>95</v>
      </c>
      <c r="BA18" s="562">
        <v>90</v>
      </c>
      <c r="BB18" s="564">
        <v>55</v>
      </c>
      <c r="BC18" s="562"/>
      <c r="BD18" s="564"/>
      <c r="BE18" s="562"/>
      <c r="BF18" s="564"/>
      <c r="BG18" s="564"/>
      <c r="BH18" s="562"/>
      <c r="BI18" s="617">
        <v>45656</v>
      </c>
      <c r="BJ18" s="618">
        <v>45835</v>
      </c>
      <c r="BK18" s="619">
        <v>46021</v>
      </c>
      <c r="BL18" s="618">
        <v>46202</v>
      </c>
      <c r="BM18" s="619">
        <v>46386</v>
      </c>
      <c r="BN18" s="618">
        <v>46567</v>
      </c>
      <c r="BO18" s="619"/>
      <c r="BP18" s="618"/>
      <c r="BQ18" s="619"/>
      <c r="BR18" s="564"/>
      <c r="BS18" s="564"/>
      <c r="BT18" s="562"/>
      <c r="BU18" s="563">
        <v>0</v>
      </c>
      <c r="BV18" s="564">
        <v>0</v>
      </c>
      <c r="BW18" s="562">
        <v>0</v>
      </c>
      <c r="BX18" s="564">
        <v>0</v>
      </c>
      <c r="BY18" s="562">
        <v>0</v>
      </c>
      <c r="BZ18" s="564">
        <v>0</v>
      </c>
      <c r="CA18" s="562"/>
      <c r="CB18" s="564"/>
      <c r="CC18" s="562"/>
      <c r="CD18" s="564"/>
      <c r="CE18" s="564"/>
      <c r="CF18" s="562"/>
      <c r="CG18" s="563"/>
      <c r="CH18" s="617"/>
      <c r="CI18" s="563">
        <v>55</v>
      </c>
      <c r="CJ18" s="563">
        <v>0.57499999999999996</v>
      </c>
      <c r="CK18" s="563"/>
      <c r="CL18" s="564"/>
      <c r="CM18" s="562"/>
      <c r="CN18" s="617"/>
      <c r="CO18" s="618"/>
      <c r="CP18" s="619"/>
      <c r="CQ18" s="563"/>
      <c r="CR18" s="564"/>
      <c r="CS18" s="562"/>
      <c r="CT18" s="563"/>
      <c r="CU18" s="564"/>
      <c r="CV18" s="562"/>
      <c r="CW18" s="563" t="s">
        <v>752</v>
      </c>
      <c r="CX18" s="563" t="s">
        <v>695</v>
      </c>
      <c r="CY18" s="563" t="s">
        <v>696</v>
      </c>
    </row>
    <row r="19" spans="2:103" x14ac:dyDescent="0.6">
      <c r="B19" s="371">
        <v>11</v>
      </c>
      <c r="C19" s="341">
        <v>1</v>
      </c>
      <c r="D19" s="371" t="s">
        <v>520</v>
      </c>
      <c r="F19" s="555" t="s">
        <v>684</v>
      </c>
      <c r="G19" s="371" t="s">
        <v>2068</v>
      </c>
      <c r="H19" s="341" t="s">
        <v>2069</v>
      </c>
      <c r="I19" s="371" t="s">
        <v>2070</v>
      </c>
      <c r="J19" s="341" t="s">
        <v>453</v>
      </c>
      <c r="K19" s="555" t="s">
        <v>2071</v>
      </c>
      <c r="L19" s="371" t="s">
        <v>2072</v>
      </c>
      <c r="M19" s="341" t="s">
        <v>688</v>
      </c>
      <c r="N19" s="555" t="s">
        <v>2073</v>
      </c>
      <c r="O19" s="371" t="s">
        <v>2074</v>
      </c>
      <c r="P19" s="341" t="s">
        <v>2075</v>
      </c>
      <c r="Q19" s="371" t="s">
        <v>2076</v>
      </c>
      <c r="R19" s="341" t="s">
        <v>2077</v>
      </c>
      <c r="S19" s="371" t="s">
        <v>236</v>
      </c>
      <c r="T19" s="637">
        <v>10000</v>
      </c>
      <c r="U19" s="371">
        <v>1</v>
      </c>
      <c r="V19" s="637">
        <v>74100</v>
      </c>
      <c r="W19" s="652">
        <v>74100</v>
      </c>
      <c r="X19" s="637">
        <v>741000000</v>
      </c>
      <c r="Y19" s="652">
        <v>741000000</v>
      </c>
      <c r="Z19" s="612">
        <v>45510</v>
      </c>
      <c r="AA19" s="342">
        <v>45511</v>
      </c>
      <c r="AB19" s="612">
        <v>46598</v>
      </c>
      <c r="AC19" s="341">
        <v>1029</v>
      </c>
      <c r="AD19" s="371">
        <v>9980</v>
      </c>
      <c r="AE19" s="341">
        <v>9980</v>
      </c>
      <c r="AF19" s="715">
        <v>2.0420000000000001E-2</v>
      </c>
      <c r="AG19" s="635">
        <v>1.2874E-2</v>
      </c>
      <c r="AH19" s="555" t="s">
        <v>711</v>
      </c>
      <c r="AI19" s="555" t="s">
        <v>693</v>
      </c>
      <c r="AJ19" s="555">
        <v>2</v>
      </c>
      <c r="AK19" s="555" t="s">
        <v>1</v>
      </c>
      <c r="AL19" s="558" t="s">
        <v>398</v>
      </c>
      <c r="AO19" s="555" t="s">
        <v>1</v>
      </c>
      <c r="AP19" s="558" t="s">
        <v>13</v>
      </c>
      <c r="AS19" s="555">
        <v>341.73</v>
      </c>
      <c r="AT19" s="558">
        <v>4575.22</v>
      </c>
      <c r="AW19" s="555">
        <v>100</v>
      </c>
      <c r="AX19" s="558">
        <v>100</v>
      </c>
      <c r="AY19" s="341">
        <v>95</v>
      </c>
      <c r="AZ19" s="558">
        <v>95</v>
      </c>
      <c r="BA19" s="341">
        <v>90</v>
      </c>
      <c r="BB19" s="558">
        <v>55</v>
      </c>
      <c r="BI19" s="613">
        <v>45684</v>
      </c>
      <c r="BJ19" s="614">
        <v>45868</v>
      </c>
      <c r="BK19" s="342">
        <v>46051</v>
      </c>
      <c r="BL19" s="614">
        <v>46233</v>
      </c>
      <c r="BM19" s="342">
        <v>46415</v>
      </c>
      <c r="BN19" s="614">
        <v>46597</v>
      </c>
      <c r="BO19" s="342"/>
      <c r="BP19" s="614"/>
      <c r="BQ19" s="342"/>
      <c r="BU19" s="555">
        <v>0</v>
      </c>
      <c r="BV19" s="558">
        <v>0</v>
      </c>
      <c r="BW19" s="341">
        <v>0</v>
      </c>
      <c r="BX19" s="558">
        <v>0</v>
      </c>
      <c r="BY19" s="341">
        <v>0</v>
      </c>
      <c r="BZ19" s="558">
        <v>0</v>
      </c>
      <c r="CH19" s="613"/>
      <c r="CI19" s="555">
        <v>55</v>
      </c>
      <c r="CJ19" s="555">
        <v>0.61750000000000005</v>
      </c>
      <c r="CN19" s="613"/>
      <c r="CO19" s="614"/>
      <c r="CP19" s="342"/>
      <c r="CW19" s="555" t="s">
        <v>730</v>
      </c>
      <c r="CX19" s="555" t="s">
        <v>695</v>
      </c>
      <c r="CY19" s="555" t="s">
        <v>696</v>
      </c>
    </row>
    <row r="20" spans="2:103" x14ac:dyDescent="0.6">
      <c r="B20" s="560">
        <v>12</v>
      </c>
      <c r="C20" s="562">
        <v>1</v>
      </c>
      <c r="D20" s="560" t="s">
        <v>520</v>
      </c>
      <c r="E20" s="562"/>
      <c r="F20" s="563" t="s">
        <v>684</v>
      </c>
      <c r="G20" s="560" t="s">
        <v>2078</v>
      </c>
      <c r="H20" s="562" t="s">
        <v>2079</v>
      </c>
      <c r="I20" s="560" t="s">
        <v>2080</v>
      </c>
      <c r="J20" s="562" t="s">
        <v>453</v>
      </c>
      <c r="K20" s="563" t="s">
        <v>2081</v>
      </c>
      <c r="L20" s="560" t="s">
        <v>2082</v>
      </c>
      <c r="M20" s="562" t="s">
        <v>688</v>
      </c>
      <c r="N20" s="563" t="s">
        <v>2083</v>
      </c>
      <c r="O20" s="560" t="s">
        <v>2084</v>
      </c>
      <c r="P20" s="562" t="s">
        <v>2085</v>
      </c>
      <c r="Q20" s="560" t="s">
        <v>2086</v>
      </c>
      <c r="R20" s="562" t="s">
        <v>2087</v>
      </c>
      <c r="S20" s="560" t="s">
        <v>236</v>
      </c>
      <c r="T20" s="648">
        <v>10000</v>
      </c>
      <c r="U20" s="560">
        <v>1</v>
      </c>
      <c r="V20" s="648">
        <v>74100</v>
      </c>
      <c r="W20" s="653">
        <v>74100</v>
      </c>
      <c r="X20" s="648">
        <v>741000000</v>
      </c>
      <c r="Y20" s="653">
        <v>741000000</v>
      </c>
      <c r="Z20" s="615">
        <v>45510</v>
      </c>
      <c r="AA20" s="619">
        <v>45511</v>
      </c>
      <c r="AB20" s="615">
        <v>46598</v>
      </c>
      <c r="AC20" s="562">
        <v>1029</v>
      </c>
      <c r="AD20" s="560">
        <v>9980</v>
      </c>
      <c r="AE20" s="562">
        <v>9980</v>
      </c>
      <c r="AF20" s="716">
        <v>2.0420000000000001E-2</v>
      </c>
      <c r="AG20" s="747">
        <v>1.2874E-2</v>
      </c>
      <c r="AH20" s="563" t="s">
        <v>711</v>
      </c>
      <c r="AI20" s="563" t="s">
        <v>693</v>
      </c>
      <c r="AJ20" s="563">
        <v>2</v>
      </c>
      <c r="AK20" s="563" t="s">
        <v>1</v>
      </c>
      <c r="AL20" s="564" t="s">
        <v>398</v>
      </c>
      <c r="AM20" s="564"/>
      <c r="AN20" s="562"/>
      <c r="AO20" s="563" t="s">
        <v>1</v>
      </c>
      <c r="AP20" s="564" t="s">
        <v>13</v>
      </c>
      <c r="AQ20" s="564"/>
      <c r="AR20" s="562"/>
      <c r="AS20" s="563">
        <v>341.73</v>
      </c>
      <c r="AT20" s="564">
        <v>4575.22</v>
      </c>
      <c r="AU20" s="564"/>
      <c r="AV20" s="562"/>
      <c r="AW20" s="563">
        <v>100</v>
      </c>
      <c r="AX20" s="564">
        <v>100</v>
      </c>
      <c r="AY20" s="562">
        <v>95</v>
      </c>
      <c r="AZ20" s="564">
        <v>95</v>
      </c>
      <c r="BA20" s="562">
        <v>90</v>
      </c>
      <c r="BB20" s="564">
        <v>55</v>
      </c>
      <c r="BC20" s="562"/>
      <c r="BD20" s="564"/>
      <c r="BE20" s="562"/>
      <c r="BF20" s="564"/>
      <c r="BG20" s="564"/>
      <c r="BH20" s="562"/>
      <c r="BI20" s="617">
        <v>45684</v>
      </c>
      <c r="BJ20" s="618">
        <v>45868</v>
      </c>
      <c r="BK20" s="619">
        <v>46051</v>
      </c>
      <c r="BL20" s="618">
        <v>46233</v>
      </c>
      <c r="BM20" s="619">
        <v>46415</v>
      </c>
      <c r="BN20" s="618">
        <v>46597</v>
      </c>
      <c r="BO20" s="619"/>
      <c r="BP20" s="618"/>
      <c r="BQ20" s="619"/>
      <c r="BR20" s="564"/>
      <c r="BS20" s="564"/>
      <c r="BT20" s="562"/>
      <c r="BU20" s="563">
        <v>0</v>
      </c>
      <c r="BV20" s="564">
        <v>0</v>
      </c>
      <c r="BW20" s="562">
        <v>0</v>
      </c>
      <c r="BX20" s="564">
        <v>0</v>
      </c>
      <c r="BY20" s="562">
        <v>0</v>
      </c>
      <c r="BZ20" s="564">
        <v>0</v>
      </c>
      <c r="CA20" s="562"/>
      <c r="CB20" s="564"/>
      <c r="CC20" s="562"/>
      <c r="CD20" s="564"/>
      <c r="CE20" s="564"/>
      <c r="CF20" s="562"/>
      <c r="CG20" s="563"/>
      <c r="CH20" s="617"/>
      <c r="CI20" s="563">
        <v>55</v>
      </c>
      <c r="CJ20" s="563">
        <v>0.61750000000000005</v>
      </c>
      <c r="CK20" s="563"/>
      <c r="CL20" s="564"/>
      <c r="CM20" s="562"/>
      <c r="CN20" s="617"/>
      <c r="CO20" s="618"/>
      <c r="CP20" s="619"/>
      <c r="CQ20" s="563"/>
      <c r="CR20" s="564"/>
      <c r="CS20" s="562"/>
      <c r="CT20" s="563"/>
      <c r="CU20" s="564"/>
      <c r="CV20" s="562"/>
      <c r="CW20" s="563" t="s">
        <v>1767</v>
      </c>
      <c r="CX20" s="563" t="s">
        <v>695</v>
      </c>
      <c r="CY20" s="563" t="s">
        <v>696</v>
      </c>
    </row>
    <row r="21" spans="2:103" x14ac:dyDescent="0.6">
      <c r="B21" s="371">
        <v>13</v>
      </c>
      <c r="C21" s="341">
        <v>1</v>
      </c>
      <c r="D21" s="371" t="s">
        <v>520</v>
      </c>
      <c r="F21" s="555" t="s">
        <v>684</v>
      </c>
      <c r="G21" s="371" t="s">
        <v>2088</v>
      </c>
      <c r="H21" s="341" t="s">
        <v>2089</v>
      </c>
      <c r="I21" s="371" t="s">
        <v>2090</v>
      </c>
      <c r="J21" s="341" t="s">
        <v>453</v>
      </c>
      <c r="K21" s="555" t="s">
        <v>2091</v>
      </c>
      <c r="L21" s="371" t="s">
        <v>2092</v>
      </c>
      <c r="M21" s="341" t="s">
        <v>688</v>
      </c>
      <c r="N21" s="555" t="s">
        <v>2093</v>
      </c>
      <c r="O21" s="371" t="s">
        <v>2094</v>
      </c>
      <c r="P21" s="341" t="s">
        <v>2095</v>
      </c>
      <c r="Q21" s="371" t="s">
        <v>2096</v>
      </c>
      <c r="R21" s="341" t="s">
        <v>2097</v>
      </c>
      <c r="S21" s="371" t="s">
        <v>236</v>
      </c>
      <c r="T21" s="637">
        <v>10000</v>
      </c>
      <c r="U21" s="371">
        <v>1</v>
      </c>
      <c r="V21" s="637">
        <v>74100</v>
      </c>
      <c r="W21" s="652">
        <v>74100</v>
      </c>
      <c r="X21" s="637">
        <v>741000000</v>
      </c>
      <c r="Y21" s="652">
        <v>741000000</v>
      </c>
      <c r="Z21" s="612">
        <v>45510</v>
      </c>
      <c r="AA21" s="342">
        <v>45511</v>
      </c>
      <c r="AB21" s="612">
        <v>46598</v>
      </c>
      <c r="AC21" s="341">
        <v>1029</v>
      </c>
      <c r="AD21" s="371">
        <v>9980</v>
      </c>
      <c r="AE21" s="341">
        <v>9980</v>
      </c>
      <c r="AF21" s="715">
        <v>2.0420000000000001E-2</v>
      </c>
      <c r="AG21" s="635">
        <v>1.2874E-2</v>
      </c>
      <c r="AH21" s="555" t="s">
        <v>711</v>
      </c>
      <c r="AI21" s="555" t="s">
        <v>693</v>
      </c>
      <c r="AJ21" s="555">
        <v>2</v>
      </c>
      <c r="AK21" s="555" t="s">
        <v>1</v>
      </c>
      <c r="AL21" s="558" t="s">
        <v>398</v>
      </c>
      <c r="AO21" s="555" t="s">
        <v>1</v>
      </c>
      <c r="AP21" s="558" t="s">
        <v>13</v>
      </c>
      <c r="AS21" s="555">
        <v>341.73</v>
      </c>
      <c r="AT21" s="558">
        <v>4575.22</v>
      </c>
      <c r="AW21" s="555">
        <v>100</v>
      </c>
      <c r="AX21" s="558">
        <v>100</v>
      </c>
      <c r="AY21" s="341">
        <v>95</v>
      </c>
      <c r="AZ21" s="558">
        <v>95</v>
      </c>
      <c r="BA21" s="341">
        <v>90</v>
      </c>
      <c r="BB21" s="558">
        <v>55</v>
      </c>
      <c r="BI21" s="613">
        <v>45684</v>
      </c>
      <c r="BJ21" s="614">
        <v>45868</v>
      </c>
      <c r="BK21" s="342">
        <v>46051</v>
      </c>
      <c r="BL21" s="614">
        <v>46233</v>
      </c>
      <c r="BM21" s="342">
        <v>46415</v>
      </c>
      <c r="BN21" s="614">
        <v>46597</v>
      </c>
      <c r="BO21" s="342"/>
      <c r="BP21" s="614"/>
      <c r="BQ21" s="342"/>
      <c r="BU21" s="555">
        <v>0</v>
      </c>
      <c r="BV21" s="558">
        <v>0</v>
      </c>
      <c r="BW21" s="341">
        <v>0</v>
      </c>
      <c r="BX21" s="558">
        <v>0</v>
      </c>
      <c r="BY21" s="341">
        <v>0</v>
      </c>
      <c r="BZ21" s="558">
        <v>0</v>
      </c>
      <c r="CH21" s="613"/>
      <c r="CI21" s="555">
        <v>55</v>
      </c>
      <c r="CJ21" s="555">
        <v>0.61750000000000005</v>
      </c>
      <c r="CN21" s="613"/>
      <c r="CW21" s="555" t="s">
        <v>1258</v>
      </c>
      <c r="CX21" s="555" t="s">
        <v>695</v>
      </c>
      <c r="CY21" s="555" t="s">
        <v>696</v>
      </c>
    </row>
    <row r="22" spans="2:103" x14ac:dyDescent="0.6">
      <c r="B22" s="560">
        <v>14</v>
      </c>
      <c r="C22" s="561">
        <v>1</v>
      </c>
      <c r="D22" s="560" t="s">
        <v>520</v>
      </c>
      <c r="E22" s="562"/>
      <c r="F22" s="560" t="s">
        <v>684</v>
      </c>
      <c r="G22" s="560" t="s">
        <v>2098</v>
      </c>
      <c r="H22" s="561" t="s">
        <v>2099</v>
      </c>
      <c r="I22" s="560" t="s">
        <v>2100</v>
      </c>
      <c r="J22" s="562" t="s">
        <v>453</v>
      </c>
      <c r="K22" s="560" t="s">
        <v>2101</v>
      </c>
      <c r="L22" s="560" t="s">
        <v>2102</v>
      </c>
      <c r="M22" s="562" t="s">
        <v>688</v>
      </c>
      <c r="N22" s="560" t="s">
        <v>2103</v>
      </c>
      <c r="O22" s="560" t="s">
        <v>2104</v>
      </c>
      <c r="P22" s="561" t="s">
        <v>2105</v>
      </c>
      <c r="Q22" s="560" t="s">
        <v>2106</v>
      </c>
      <c r="R22" s="561" t="s">
        <v>2107</v>
      </c>
      <c r="S22" s="560" t="s">
        <v>236</v>
      </c>
      <c r="T22" s="646">
        <v>10000</v>
      </c>
      <c r="U22" s="560">
        <v>1</v>
      </c>
      <c r="V22" s="646">
        <v>83900</v>
      </c>
      <c r="W22" s="653">
        <v>83900</v>
      </c>
      <c r="X22" s="646">
        <v>839000000</v>
      </c>
      <c r="Y22" s="653">
        <v>839000000</v>
      </c>
      <c r="Z22" s="615">
        <v>45510</v>
      </c>
      <c r="AA22" s="616">
        <v>45511</v>
      </c>
      <c r="AB22" s="615">
        <v>46598</v>
      </c>
      <c r="AC22" s="561">
        <v>1029</v>
      </c>
      <c r="AD22" s="560">
        <v>9980</v>
      </c>
      <c r="AE22" s="562">
        <v>9980</v>
      </c>
      <c r="AF22" s="716">
        <v>2.0420000000000001E-2</v>
      </c>
      <c r="AG22" s="716">
        <v>1.2874E-2</v>
      </c>
      <c r="AH22" s="560" t="s">
        <v>711</v>
      </c>
      <c r="AI22" s="563" t="s">
        <v>693</v>
      </c>
      <c r="AJ22" s="563">
        <v>2</v>
      </c>
      <c r="AK22" s="563" t="s">
        <v>1</v>
      </c>
      <c r="AL22" s="564" t="s">
        <v>398</v>
      </c>
      <c r="AM22" s="564"/>
      <c r="AN22" s="562"/>
      <c r="AO22" s="563" t="s">
        <v>1</v>
      </c>
      <c r="AP22" s="564" t="s">
        <v>13</v>
      </c>
      <c r="AQ22" s="564"/>
      <c r="AR22" s="562"/>
      <c r="AS22" s="563">
        <v>341.73</v>
      </c>
      <c r="AT22" s="564">
        <v>4575.22</v>
      </c>
      <c r="AU22" s="564"/>
      <c r="AV22" s="562"/>
      <c r="AW22" s="563">
        <v>100</v>
      </c>
      <c r="AX22" s="564">
        <v>100</v>
      </c>
      <c r="AY22" s="562">
        <v>95</v>
      </c>
      <c r="AZ22" s="564">
        <v>95</v>
      </c>
      <c r="BA22" s="562">
        <v>90</v>
      </c>
      <c r="BB22" s="564">
        <v>55</v>
      </c>
      <c r="BC22" s="562"/>
      <c r="BD22" s="564"/>
      <c r="BE22" s="562"/>
      <c r="BF22" s="564"/>
      <c r="BG22" s="564"/>
      <c r="BH22" s="562"/>
      <c r="BI22" s="617">
        <v>45684</v>
      </c>
      <c r="BJ22" s="618">
        <v>45868</v>
      </c>
      <c r="BK22" s="619">
        <v>46051</v>
      </c>
      <c r="BL22" s="618">
        <v>46233</v>
      </c>
      <c r="BM22" s="619">
        <v>46415</v>
      </c>
      <c r="BN22" s="618">
        <v>46597</v>
      </c>
      <c r="BO22" s="619"/>
      <c r="BP22" s="618"/>
      <c r="BQ22" s="619"/>
      <c r="BR22" s="564"/>
      <c r="BS22" s="564"/>
      <c r="BT22" s="562"/>
      <c r="BU22" s="563">
        <v>0</v>
      </c>
      <c r="BV22" s="564">
        <v>0</v>
      </c>
      <c r="BW22" s="562">
        <v>0</v>
      </c>
      <c r="BX22" s="564">
        <v>0</v>
      </c>
      <c r="BY22" s="562">
        <v>0</v>
      </c>
      <c r="BZ22" s="564">
        <v>0</v>
      </c>
      <c r="CA22" s="562"/>
      <c r="CB22" s="564"/>
      <c r="CC22" s="562"/>
      <c r="CD22" s="564"/>
      <c r="CE22" s="564"/>
      <c r="CF22" s="562"/>
      <c r="CG22" s="563"/>
      <c r="CH22" s="617"/>
      <c r="CI22" s="563">
        <v>55</v>
      </c>
      <c r="CJ22" s="563">
        <v>0.61750000000000005</v>
      </c>
      <c r="CK22" s="563"/>
      <c r="CL22" s="564"/>
      <c r="CM22" s="562"/>
      <c r="CN22" s="563"/>
      <c r="CO22" s="564"/>
      <c r="CP22" s="562"/>
      <c r="CQ22" s="563"/>
      <c r="CR22" s="564"/>
      <c r="CS22" s="562"/>
      <c r="CT22" s="563"/>
      <c r="CU22" s="564"/>
      <c r="CV22" s="562"/>
      <c r="CW22" s="563" t="s">
        <v>730</v>
      </c>
      <c r="CX22" s="563" t="s">
        <v>695</v>
      </c>
      <c r="CY22" s="563" t="s">
        <v>696</v>
      </c>
    </row>
    <row r="23" spans="2:103" x14ac:dyDescent="0.6">
      <c r="B23" s="371">
        <v>15</v>
      </c>
      <c r="C23" s="554">
        <v>1</v>
      </c>
      <c r="D23" s="371" t="s">
        <v>520</v>
      </c>
      <c r="F23" s="371" t="s">
        <v>684</v>
      </c>
      <c r="G23" s="371" t="s">
        <v>2108</v>
      </c>
      <c r="H23" s="554" t="s">
        <v>2109</v>
      </c>
      <c r="I23" s="371" t="s">
        <v>2110</v>
      </c>
      <c r="J23" s="341" t="s">
        <v>453</v>
      </c>
      <c r="K23" s="371" t="s">
        <v>2111</v>
      </c>
      <c r="L23" s="371" t="s">
        <v>2112</v>
      </c>
      <c r="M23" s="341" t="s">
        <v>688</v>
      </c>
      <c r="N23" s="371" t="s">
        <v>2113</v>
      </c>
      <c r="O23" s="371" t="s">
        <v>2114</v>
      </c>
      <c r="P23" s="554" t="s">
        <v>2115</v>
      </c>
      <c r="Q23" s="371" t="s">
        <v>2116</v>
      </c>
      <c r="R23" s="554" t="s">
        <v>2117</v>
      </c>
      <c r="S23" s="371" t="s">
        <v>236</v>
      </c>
      <c r="T23" s="647">
        <v>10000</v>
      </c>
      <c r="U23" s="371">
        <v>1</v>
      </c>
      <c r="V23" s="647">
        <v>83900</v>
      </c>
      <c r="W23" s="652">
        <v>83900</v>
      </c>
      <c r="X23" s="647">
        <v>839000000</v>
      </c>
      <c r="Y23" s="652">
        <v>839000000</v>
      </c>
      <c r="Z23" s="612">
        <v>45510</v>
      </c>
      <c r="AA23" s="620">
        <v>45511</v>
      </c>
      <c r="AB23" s="612">
        <v>46598</v>
      </c>
      <c r="AC23" s="554">
        <v>1029</v>
      </c>
      <c r="AD23" s="371">
        <v>9980</v>
      </c>
      <c r="AE23" s="341">
        <v>9980</v>
      </c>
      <c r="AF23" s="715">
        <v>2.0420000000000001E-2</v>
      </c>
      <c r="AG23" s="715">
        <v>1.2874E-2</v>
      </c>
      <c r="AH23" s="371" t="s">
        <v>711</v>
      </c>
      <c r="AI23" s="555" t="s">
        <v>693</v>
      </c>
      <c r="AJ23" s="555">
        <v>2</v>
      </c>
      <c r="AK23" s="555" t="s">
        <v>1</v>
      </c>
      <c r="AL23" s="558" t="s">
        <v>398</v>
      </c>
      <c r="AO23" s="555" t="s">
        <v>1</v>
      </c>
      <c r="AP23" s="558" t="s">
        <v>13</v>
      </c>
      <c r="AS23" s="555">
        <v>341.73</v>
      </c>
      <c r="AT23" s="558">
        <v>4575.22</v>
      </c>
      <c r="AW23" s="555">
        <v>100</v>
      </c>
      <c r="AX23" s="558">
        <v>100</v>
      </c>
      <c r="AY23" s="341">
        <v>95</v>
      </c>
      <c r="AZ23" s="558">
        <v>95</v>
      </c>
      <c r="BA23" s="341">
        <v>90</v>
      </c>
      <c r="BB23" s="558">
        <v>55</v>
      </c>
      <c r="BI23" s="613">
        <v>45684</v>
      </c>
      <c r="BJ23" s="614">
        <v>45868</v>
      </c>
      <c r="BK23" s="342">
        <v>46051</v>
      </c>
      <c r="BL23" s="614">
        <v>46233</v>
      </c>
      <c r="BM23" s="342">
        <v>46415</v>
      </c>
      <c r="BN23" s="614">
        <v>46597</v>
      </c>
      <c r="BO23" s="342"/>
      <c r="BP23" s="614"/>
      <c r="BQ23" s="342"/>
      <c r="BU23" s="555">
        <v>0</v>
      </c>
      <c r="BV23" s="558">
        <v>0</v>
      </c>
      <c r="BW23" s="341">
        <v>0</v>
      </c>
      <c r="BX23" s="558">
        <v>0</v>
      </c>
      <c r="BY23" s="341">
        <v>0</v>
      </c>
      <c r="BZ23" s="558">
        <v>0</v>
      </c>
      <c r="CH23" s="613"/>
      <c r="CI23" s="555">
        <v>55</v>
      </c>
      <c r="CJ23" s="555">
        <v>0.61750000000000005</v>
      </c>
      <c r="CN23" s="613"/>
      <c r="CO23" s="614"/>
      <c r="CW23" s="555" t="s">
        <v>1960</v>
      </c>
      <c r="CX23" s="555" t="s">
        <v>695</v>
      </c>
      <c r="CY23" s="555" t="s">
        <v>696</v>
      </c>
    </row>
    <row r="24" spans="2:103" x14ac:dyDescent="0.6">
      <c r="B24" s="560">
        <v>16</v>
      </c>
      <c r="C24" s="561">
        <v>1</v>
      </c>
      <c r="D24" s="560" t="s">
        <v>520</v>
      </c>
      <c r="E24" s="562"/>
      <c r="F24" s="560" t="s">
        <v>684</v>
      </c>
      <c r="G24" s="560" t="s">
        <v>2118</v>
      </c>
      <c r="H24" s="561" t="s">
        <v>2119</v>
      </c>
      <c r="I24" s="560" t="s">
        <v>2120</v>
      </c>
      <c r="J24" s="562" t="s">
        <v>453</v>
      </c>
      <c r="K24" s="560" t="s">
        <v>2121</v>
      </c>
      <c r="L24" s="560" t="s">
        <v>2122</v>
      </c>
      <c r="M24" s="562" t="s">
        <v>688</v>
      </c>
      <c r="N24" s="560" t="s">
        <v>2123</v>
      </c>
      <c r="O24" s="560" t="s">
        <v>2124</v>
      </c>
      <c r="P24" s="561" t="s">
        <v>2125</v>
      </c>
      <c r="Q24" s="560" t="s">
        <v>2126</v>
      </c>
      <c r="R24" s="561" t="s">
        <v>2127</v>
      </c>
      <c r="S24" s="560" t="s">
        <v>236</v>
      </c>
      <c r="T24" s="646">
        <v>10000</v>
      </c>
      <c r="U24" s="560">
        <v>1</v>
      </c>
      <c r="V24" s="646">
        <v>83900</v>
      </c>
      <c r="W24" s="653">
        <v>83900</v>
      </c>
      <c r="X24" s="646">
        <v>839000000</v>
      </c>
      <c r="Y24" s="653">
        <v>839000000</v>
      </c>
      <c r="Z24" s="615">
        <v>45510</v>
      </c>
      <c r="AA24" s="616">
        <v>45511</v>
      </c>
      <c r="AB24" s="615">
        <v>46598</v>
      </c>
      <c r="AC24" s="561">
        <v>1029</v>
      </c>
      <c r="AD24" s="560">
        <v>9980</v>
      </c>
      <c r="AE24" s="562">
        <v>9980</v>
      </c>
      <c r="AF24" s="716">
        <v>2.0420000000000001E-2</v>
      </c>
      <c r="AG24" s="716">
        <v>1.2874E-2</v>
      </c>
      <c r="AH24" s="560" t="s">
        <v>711</v>
      </c>
      <c r="AI24" s="563" t="s">
        <v>693</v>
      </c>
      <c r="AJ24" s="563">
        <v>2</v>
      </c>
      <c r="AK24" s="563" t="s">
        <v>1</v>
      </c>
      <c r="AL24" s="564" t="s">
        <v>398</v>
      </c>
      <c r="AM24" s="564"/>
      <c r="AN24" s="562"/>
      <c r="AO24" s="563" t="s">
        <v>1</v>
      </c>
      <c r="AP24" s="564" t="s">
        <v>13</v>
      </c>
      <c r="AQ24" s="564"/>
      <c r="AR24" s="562"/>
      <c r="AS24" s="563">
        <v>341.73</v>
      </c>
      <c r="AT24" s="564">
        <v>4575.22</v>
      </c>
      <c r="AU24" s="564"/>
      <c r="AV24" s="562"/>
      <c r="AW24" s="563">
        <v>100</v>
      </c>
      <c r="AX24" s="564">
        <v>100</v>
      </c>
      <c r="AY24" s="562">
        <v>95</v>
      </c>
      <c r="AZ24" s="564">
        <v>95</v>
      </c>
      <c r="BA24" s="562">
        <v>90</v>
      </c>
      <c r="BB24" s="564">
        <v>55</v>
      </c>
      <c r="BC24" s="562"/>
      <c r="BD24" s="564"/>
      <c r="BE24" s="562"/>
      <c r="BF24" s="564"/>
      <c r="BG24" s="564"/>
      <c r="BH24" s="562"/>
      <c r="BI24" s="617">
        <v>45684</v>
      </c>
      <c r="BJ24" s="618">
        <v>45868</v>
      </c>
      <c r="BK24" s="619">
        <v>46051</v>
      </c>
      <c r="BL24" s="618">
        <v>46233</v>
      </c>
      <c r="BM24" s="619">
        <v>46415</v>
      </c>
      <c r="BN24" s="618">
        <v>46597</v>
      </c>
      <c r="BO24" s="619"/>
      <c r="BP24" s="618"/>
      <c r="BQ24" s="619"/>
      <c r="BR24" s="564"/>
      <c r="BS24" s="564"/>
      <c r="BT24" s="562"/>
      <c r="BU24" s="563">
        <v>0</v>
      </c>
      <c r="BV24" s="564">
        <v>0</v>
      </c>
      <c r="BW24" s="562">
        <v>0</v>
      </c>
      <c r="BX24" s="564">
        <v>0</v>
      </c>
      <c r="BY24" s="562">
        <v>0</v>
      </c>
      <c r="BZ24" s="564">
        <v>0</v>
      </c>
      <c r="CA24" s="562"/>
      <c r="CB24" s="564"/>
      <c r="CC24" s="562"/>
      <c r="CD24" s="564"/>
      <c r="CE24" s="564"/>
      <c r="CF24" s="562"/>
      <c r="CG24" s="563"/>
      <c r="CH24" s="563"/>
      <c r="CI24" s="563">
        <v>55</v>
      </c>
      <c r="CJ24" s="563">
        <v>0.61750000000000005</v>
      </c>
      <c r="CK24" s="563"/>
      <c r="CL24" s="564"/>
      <c r="CM24" s="562"/>
      <c r="CN24" s="617"/>
      <c r="CO24" s="564"/>
      <c r="CP24" s="562"/>
      <c r="CQ24" s="563"/>
      <c r="CR24" s="564"/>
      <c r="CS24" s="562"/>
      <c r="CT24" s="563"/>
      <c r="CU24" s="564"/>
      <c r="CV24" s="562"/>
      <c r="CW24" s="563" t="s">
        <v>1767</v>
      </c>
      <c r="CX24" s="563" t="s">
        <v>695</v>
      </c>
      <c r="CY24" s="563" t="s">
        <v>696</v>
      </c>
    </row>
    <row r="25" spans="2:103" x14ac:dyDescent="0.6">
      <c r="B25" s="371">
        <v>17</v>
      </c>
      <c r="C25" s="554">
        <v>1</v>
      </c>
      <c r="D25" s="371" t="s">
        <v>520</v>
      </c>
      <c r="F25" s="371" t="s">
        <v>684</v>
      </c>
      <c r="G25" s="371" t="s">
        <v>2239</v>
      </c>
      <c r="H25" s="554" t="s">
        <v>2240</v>
      </c>
      <c r="I25" s="371" t="s">
        <v>2241</v>
      </c>
      <c r="J25" s="341" t="s">
        <v>453</v>
      </c>
      <c r="K25" s="371" t="s">
        <v>2242</v>
      </c>
      <c r="L25" s="371" t="s">
        <v>2243</v>
      </c>
      <c r="M25" s="341" t="s">
        <v>688</v>
      </c>
      <c r="N25" s="371" t="s">
        <v>2244</v>
      </c>
      <c r="O25" s="371" t="s">
        <v>2245</v>
      </c>
      <c r="P25" s="554" t="s">
        <v>2246</v>
      </c>
      <c r="Q25" s="371" t="s">
        <v>2247</v>
      </c>
      <c r="R25" s="554" t="s">
        <v>2248</v>
      </c>
      <c r="S25" s="371" t="s">
        <v>236</v>
      </c>
      <c r="T25" s="647">
        <v>10000</v>
      </c>
      <c r="U25" s="371">
        <v>1</v>
      </c>
      <c r="V25" s="647">
        <v>131000</v>
      </c>
      <c r="W25" s="652">
        <v>131000</v>
      </c>
      <c r="X25" s="647">
        <v>1310000000</v>
      </c>
      <c r="Y25" s="652">
        <v>1310000000</v>
      </c>
      <c r="Z25" s="612">
        <v>45540</v>
      </c>
      <c r="AA25" s="620">
        <v>45541</v>
      </c>
      <c r="AB25" s="612">
        <v>46632</v>
      </c>
      <c r="AC25" s="554">
        <v>1063</v>
      </c>
      <c r="AD25" s="371">
        <v>9980</v>
      </c>
      <c r="AE25" s="341">
        <v>9980</v>
      </c>
      <c r="AF25" s="715">
        <v>2.7609000000000002E-2</v>
      </c>
      <c r="AG25" s="715">
        <v>2.4079E-2</v>
      </c>
      <c r="AH25" s="371" t="s">
        <v>785</v>
      </c>
      <c r="AI25" s="555" t="s">
        <v>693</v>
      </c>
      <c r="AJ25" s="555">
        <v>2</v>
      </c>
      <c r="AK25" s="555" t="s">
        <v>1</v>
      </c>
      <c r="AL25" s="558" t="s">
        <v>399</v>
      </c>
      <c r="AO25" s="555" t="s">
        <v>1</v>
      </c>
      <c r="AP25" s="558" t="s">
        <v>11</v>
      </c>
      <c r="AS25" s="555">
        <v>345.92</v>
      </c>
      <c r="AT25" s="558">
        <v>5503.41</v>
      </c>
      <c r="AW25" s="555">
        <v>100</v>
      </c>
      <c r="AX25" s="558">
        <v>100</v>
      </c>
      <c r="AY25" s="341">
        <v>95</v>
      </c>
      <c r="AZ25" s="558">
        <v>95</v>
      </c>
      <c r="BA25" s="341">
        <v>90</v>
      </c>
      <c r="BB25" s="558">
        <v>55</v>
      </c>
      <c r="BI25" s="613">
        <v>45720</v>
      </c>
      <c r="BJ25" s="614">
        <v>45902</v>
      </c>
      <c r="BK25" s="342">
        <v>46084</v>
      </c>
      <c r="BL25" s="614">
        <v>46266</v>
      </c>
      <c r="BM25" s="342">
        <v>46448</v>
      </c>
      <c r="BN25" s="614">
        <v>46631</v>
      </c>
      <c r="BO25" s="342"/>
      <c r="BP25" s="614"/>
      <c r="BQ25" s="342"/>
      <c r="BU25" s="555">
        <v>3.65</v>
      </c>
      <c r="BV25" s="558">
        <v>7.3</v>
      </c>
      <c r="BW25" s="341">
        <v>10.95</v>
      </c>
      <c r="BX25" s="558">
        <v>14.6</v>
      </c>
      <c r="BY25" s="341">
        <v>18.25</v>
      </c>
      <c r="BZ25" s="558">
        <v>21.9</v>
      </c>
      <c r="CH25" s="613"/>
      <c r="CN25" s="613"/>
      <c r="CO25" s="614"/>
      <c r="CP25" s="342"/>
      <c r="CW25" s="555" t="s">
        <v>1767</v>
      </c>
      <c r="CX25" s="555" t="s">
        <v>695</v>
      </c>
      <c r="CY25" s="555" t="s">
        <v>696</v>
      </c>
    </row>
    <row r="26" spans="2:103" x14ac:dyDescent="0.6">
      <c r="B26" s="560">
        <v>18</v>
      </c>
      <c r="C26" s="561">
        <v>1</v>
      </c>
      <c r="D26" s="560" t="s">
        <v>520</v>
      </c>
      <c r="E26" s="562"/>
      <c r="F26" s="560" t="s">
        <v>684</v>
      </c>
      <c r="G26" s="560" t="s">
        <v>2249</v>
      </c>
      <c r="H26" s="561" t="s">
        <v>2250</v>
      </c>
      <c r="I26" s="560" t="s">
        <v>2251</v>
      </c>
      <c r="J26" s="562" t="s">
        <v>453</v>
      </c>
      <c r="K26" s="560" t="s">
        <v>2252</v>
      </c>
      <c r="L26" s="560" t="s">
        <v>2253</v>
      </c>
      <c r="M26" s="562" t="s">
        <v>688</v>
      </c>
      <c r="N26" s="560" t="s">
        <v>2254</v>
      </c>
      <c r="O26" s="560" t="s">
        <v>2255</v>
      </c>
      <c r="P26" s="561" t="s">
        <v>2256</v>
      </c>
      <c r="Q26" s="560" t="s">
        <v>2257</v>
      </c>
      <c r="R26" s="561" t="s">
        <v>2258</v>
      </c>
      <c r="S26" s="560" t="s">
        <v>236</v>
      </c>
      <c r="T26" s="646">
        <v>10000</v>
      </c>
      <c r="U26" s="560">
        <v>1</v>
      </c>
      <c r="V26" s="646">
        <v>569200</v>
      </c>
      <c r="W26" s="653">
        <v>569200</v>
      </c>
      <c r="X26" s="646">
        <v>5692000000</v>
      </c>
      <c r="Y26" s="653">
        <v>5692000000</v>
      </c>
      <c r="Z26" s="615">
        <v>45546</v>
      </c>
      <c r="AA26" s="616">
        <v>45547</v>
      </c>
      <c r="AB26" s="615">
        <v>46643</v>
      </c>
      <c r="AC26" s="561">
        <v>1074</v>
      </c>
      <c r="AD26" s="560">
        <v>9980</v>
      </c>
      <c r="AE26" s="562">
        <v>9980</v>
      </c>
      <c r="AF26" s="716">
        <v>1.2800000000000001E-2</v>
      </c>
      <c r="AG26" s="716">
        <v>1.1494000000000001E-2</v>
      </c>
      <c r="AH26" s="560" t="s">
        <v>711</v>
      </c>
      <c r="AI26" s="563" t="s">
        <v>693</v>
      </c>
      <c r="AJ26" s="563">
        <v>3</v>
      </c>
      <c r="AK26" s="563" t="s">
        <v>1</v>
      </c>
      <c r="AL26" s="564" t="s">
        <v>399</v>
      </c>
      <c r="AM26" s="564" t="s">
        <v>398</v>
      </c>
      <c r="AN26" s="562"/>
      <c r="AO26" s="563" t="s">
        <v>1</v>
      </c>
      <c r="AP26" s="564" t="s">
        <v>11</v>
      </c>
      <c r="AQ26" s="564" t="s">
        <v>13</v>
      </c>
      <c r="AR26" s="562"/>
      <c r="AS26" s="563">
        <v>335.65</v>
      </c>
      <c r="AT26" s="564">
        <v>5554.13</v>
      </c>
      <c r="AU26" s="564">
        <v>4763.58</v>
      </c>
      <c r="AV26" s="562"/>
      <c r="AW26" s="563">
        <v>90</v>
      </c>
      <c r="AX26" s="564">
        <v>85</v>
      </c>
      <c r="AY26" s="562">
        <v>85</v>
      </c>
      <c r="AZ26" s="564">
        <v>80</v>
      </c>
      <c r="BA26" s="562">
        <v>75</v>
      </c>
      <c r="BB26" s="564">
        <v>55</v>
      </c>
      <c r="BC26" s="562"/>
      <c r="BD26" s="564"/>
      <c r="BE26" s="562"/>
      <c r="BF26" s="564"/>
      <c r="BG26" s="564"/>
      <c r="BH26" s="562"/>
      <c r="BI26" s="617">
        <v>45727</v>
      </c>
      <c r="BJ26" s="618">
        <v>45911</v>
      </c>
      <c r="BK26" s="619">
        <v>46092</v>
      </c>
      <c r="BL26" s="618">
        <v>46276</v>
      </c>
      <c r="BM26" s="619">
        <v>46457</v>
      </c>
      <c r="BN26" s="618">
        <v>46640</v>
      </c>
      <c r="BO26" s="619"/>
      <c r="BP26" s="618"/>
      <c r="BQ26" s="619"/>
      <c r="BR26" s="564"/>
      <c r="BS26" s="564"/>
      <c r="BT26" s="562"/>
      <c r="BU26" s="563">
        <v>0</v>
      </c>
      <c r="BV26" s="564">
        <v>0</v>
      </c>
      <c r="BW26" s="562">
        <v>0</v>
      </c>
      <c r="BX26" s="564">
        <v>0</v>
      </c>
      <c r="BY26" s="562">
        <v>0</v>
      </c>
      <c r="BZ26" s="564">
        <v>0</v>
      </c>
      <c r="CA26" s="562"/>
      <c r="CB26" s="564"/>
      <c r="CC26" s="562"/>
      <c r="CD26" s="564"/>
      <c r="CE26" s="564"/>
      <c r="CF26" s="562"/>
      <c r="CG26" s="563"/>
      <c r="CH26" s="563"/>
      <c r="CI26" s="563">
        <v>55</v>
      </c>
      <c r="CJ26" s="563">
        <v>0.66749999999999998</v>
      </c>
      <c r="CK26" s="563"/>
      <c r="CL26" s="564"/>
      <c r="CM26" s="562"/>
      <c r="CN26" s="563"/>
      <c r="CO26" s="564"/>
      <c r="CP26" s="562"/>
      <c r="CQ26" s="563"/>
      <c r="CR26" s="564"/>
      <c r="CS26" s="562"/>
      <c r="CT26" s="563"/>
      <c r="CU26" s="564"/>
      <c r="CV26" s="562"/>
      <c r="CW26" s="563" t="s">
        <v>752</v>
      </c>
      <c r="CX26" s="563" t="s">
        <v>695</v>
      </c>
      <c r="CY26" s="563" t="s">
        <v>696</v>
      </c>
    </row>
    <row r="27" spans="2:103" x14ac:dyDescent="0.6">
      <c r="B27" s="371">
        <v>19</v>
      </c>
      <c r="C27" s="554">
        <v>1</v>
      </c>
      <c r="D27" s="371" t="s">
        <v>520</v>
      </c>
      <c r="F27" s="371" t="s">
        <v>684</v>
      </c>
      <c r="G27" s="371" t="s">
        <v>2259</v>
      </c>
      <c r="H27" s="554" t="s">
        <v>2260</v>
      </c>
      <c r="I27" s="371" t="s">
        <v>2261</v>
      </c>
      <c r="J27" s="341" t="s">
        <v>453</v>
      </c>
      <c r="K27" s="371" t="s">
        <v>2262</v>
      </c>
      <c r="L27" s="371" t="s">
        <v>2263</v>
      </c>
      <c r="M27" s="341" t="s">
        <v>688</v>
      </c>
      <c r="N27" s="371" t="s">
        <v>2264</v>
      </c>
      <c r="O27" s="371" t="s">
        <v>2265</v>
      </c>
      <c r="P27" s="554" t="s">
        <v>2266</v>
      </c>
      <c r="Q27" s="371" t="s">
        <v>2267</v>
      </c>
      <c r="R27" s="554" t="s">
        <v>2268</v>
      </c>
      <c r="S27" s="371" t="s">
        <v>236</v>
      </c>
      <c r="T27" s="647">
        <v>10000</v>
      </c>
      <c r="U27" s="371">
        <v>1</v>
      </c>
      <c r="V27" s="647">
        <v>251400</v>
      </c>
      <c r="W27" s="652">
        <v>251400</v>
      </c>
      <c r="X27" s="647">
        <v>2514000000</v>
      </c>
      <c r="Y27" s="652">
        <v>2514000000</v>
      </c>
      <c r="Z27" s="612">
        <v>45555</v>
      </c>
      <c r="AA27" s="620">
        <v>45558</v>
      </c>
      <c r="AB27" s="612">
        <v>46643</v>
      </c>
      <c r="AC27" s="554">
        <v>1074</v>
      </c>
      <c r="AD27" s="371">
        <v>9980</v>
      </c>
      <c r="AE27" s="341">
        <v>9980</v>
      </c>
      <c r="AF27" s="715">
        <v>1.5810000000000001E-2</v>
      </c>
      <c r="AG27" s="715">
        <v>1.2825E-2</v>
      </c>
      <c r="AH27" s="371" t="s">
        <v>785</v>
      </c>
      <c r="AI27" s="555" t="s">
        <v>693</v>
      </c>
      <c r="AJ27" s="555">
        <v>2</v>
      </c>
      <c r="AK27" s="555" t="s">
        <v>1</v>
      </c>
      <c r="AL27" s="558" t="s">
        <v>399</v>
      </c>
      <c r="AO27" s="555" t="s">
        <v>1</v>
      </c>
      <c r="AP27" s="558" t="s">
        <v>11</v>
      </c>
      <c r="AS27" s="555">
        <v>344.67</v>
      </c>
      <c r="AT27" s="558">
        <v>5702.55</v>
      </c>
      <c r="AW27" s="555">
        <v>100</v>
      </c>
      <c r="AX27" s="558">
        <v>100</v>
      </c>
      <c r="AY27" s="341">
        <v>95</v>
      </c>
      <c r="AZ27" s="558">
        <v>95</v>
      </c>
      <c r="BA27" s="341">
        <v>90</v>
      </c>
      <c r="BB27" s="558">
        <v>55</v>
      </c>
      <c r="BI27" s="613">
        <v>45733</v>
      </c>
      <c r="BJ27" s="614">
        <v>45917</v>
      </c>
      <c r="BK27" s="342">
        <v>46098</v>
      </c>
      <c r="BL27" s="614">
        <v>46281</v>
      </c>
      <c r="BM27" s="342">
        <v>46463</v>
      </c>
      <c r="BN27" s="614">
        <v>46640</v>
      </c>
      <c r="BO27" s="342"/>
      <c r="BP27" s="614"/>
      <c r="BQ27" s="342"/>
      <c r="BU27" s="555">
        <v>3.6</v>
      </c>
      <c r="BV27" s="558">
        <v>7.2</v>
      </c>
      <c r="BW27" s="341">
        <v>10.8</v>
      </c>
      <c r="BX27" s="558">
        <v>14.4</v>
      </c>
      <c r="BY27" s="341">
        <v>18</v>
      </c>
      <c r="BZ27" s="558">
        <v>21.6</v>
      </c>
      <c r="CH27" s="613"/>
      <c r="CW27" s="555" t="s">
        <v>1258</v>
      </c>
      <c r="CX27" s="555" t="s">
        <v>695</v>
      </c>
      <c r="CY27" s="555" t="s">
        <v>696</v>
      </c>
    </row>
    <row r="28" spans="2:103" x14ac:dyDescent="0.6">
      <c r="B28" s="560">
        <v>20</v>
      </c>
      <c r="C28" s="561">
        <v>1</v>
      </c>
      <c r="D28" s="560" t="s">
        <v>234</v>
      </c>
      <c r="E28" s="562" t="s">
        <v>787</v>
      </c>
      <c r="F28" s="560" t="s">
        <v>684</v>
      </c>
      <c r="G28" s="560" t="s">
        <v>545</v>
      </c>
      <c r="H28" s="561" t="s">
        <v>788</v>
      </c>
      <c r="I28" s="560" t="s">
        <v>789</v>
      </c>
      <c r="J28" s="562" t="s">
        <v>453</v>
      </c>
      <c r="K28" s="560" t="s">
        <v>546</v>
      </c>
      <c r="L28" s="560" t="s">
        <v>790</v>
      </c>
      <c r="M28" s="562" t="s">
        <v>688</v>
      </c>
      <c r="N28" s="560" t="s">
        <v>791</v>
      </c>
      <c r="O28" s="560" t="s">
        <v>547</v>
      </c>
      <c r="P28" s="561" t="s">
        <v>792</v>
      </c>
      <c r="Q28" s="560" t="s">
        <v>793</v>
      </c>
      <c r="R28" s="561" t="s">
        <v>548</v>
      </c>
      <c r="S28" s="560" t="s">
        <v>236</v>
      </c>
      <c r="T28" s="646">
        <v>10000</v>
      </c>
      <c r="U28" s="560">
        <v>1</v>
      </c>
      <c r="V28" s="646">
        <v>253880</v>
      </c>
      <c r="W28" s="653">
        <v>253880</v>
      </c>
      <c r="X28" s="646">
        <v>2538800000</v>
      </c>
      <c r="Y28" s="653">
        <v>2538800000</v>
      </c>
      <c r="Z28" s="615">
        <v>44484</v>
      </c>
      <c r="AA28" s="616">
        <v>44487</v>
      </c>
      <c r="AB28" s="615">
        <v>45581</v>
      </c>
      <c r="AC28" s="561">
        <v>12</v>
      </c>
      <c r="AD28" s="560">
        <v>9930</v>
      </c>
      <c r="AE28" s="562">
        <v>9920</v>
      </c>
      <c r="AF28" s="716">
        <v>4.1259999999999998E-2</v>
      </c>
      <c r="AG28" s="716">
        <v>0</v>
      </c>
      <c r="AH28" s="560" t="s">
        <v>785</v>
      </c>
      <c r="AI28" s="563" t="s">
        <v>693</v>
      </c>
      <c r="AJ28" s="563">
        <v>3</v>
      </c>
      <c r="AK28" s="563" t="s">
        <v>12</v>
      </c>
      <c r="AL28" s="564" t="s">
        <v>399</v>
      </c>
      <c r="AM28" s="564" t="s">
        <v>398</v>
      </c>
      <c r="AN28" s="562"/>
      <c r="AO28" s="563" t="s">
        <v>12</v>
      </c>
      <c r="AP28" s="564" t="s">
        <v>11</v>
      </c>
      <c r="AQ28" s="564" t="s">
        <v>13</v>
      </c>
      <c r="AR28" s="562"/>
      <c r="AS28" s="563">
        <v>8966.17</v>
      </c>
      <c r="AT28" s="564">
        <v>4471.37</v>
      </c>
      <c r="AU28" s="564">
        <v>4182.91</v>
      </c>
      <c r="AV28" s="562"/>
      <c r="AW28" s="563">
        <v>85</v>
      </c>
      <c r="AX28" s="564">
        <v>85</v>
      </c>
      <c r="AY28" s="562">
        <v>80</v>
      </c>
      <c r="AZ28" s="564">
        <v>80</v>
      </c>
      <c r="BA28" s="562">
        <v>75</v>
      </c>
      <c r="BB28" s="564">
        <v>65</v>
      </c>
      <c r="BC28" s="562"/>
      <c r="BD28" s="564"/>
      <c r="BE28" s="562"/>
      <c r="BF28" s="564"/>
      <c r="BG28" s="564"/>
      <c r="BH28" s="562"/>
      <c r="BI28" s="617">
        <v>44665</v>
      </c>
      <c r="BJ28" s="618">
        <v>44848</v>
      </c>
      <c r="BK28" s="619">
        <v>45030</v>
      </c>
      <c r="BL28" s="618">
        <v>45212</v>
      </c>
      <c r="BM28" s="619">
        <v>45397</v>
      </c>
      <c r="BN28" s="618">
        <v>45580</v>
      </c>
      <c r="BO28" s="619"/>
      <c r="BP28" s="618"/>
      <c r="BQ28" s="619"/>
      <c r="BR28" s="564"/>
      <c r="BS28" s="564"/>
      <c r="BT28" s="562"/>
      <c r="BU28" s="563">
        <v>2.7050000000000001</v>
      </c>
      <c r="BV28" s="564">
        <v>5.41</v>
      </c>
      <c r="BW28" s="562">
        <v>8.1150000000000002</v>
      </c>
      <c r="BX28" s="564">
        <v>10.82</v>
      </c>
      <c r="BY28" s="562">
        <v>13.525</v>
      </c>
      <c r="BZ28" s="564">
        <v>16.23</v>
      </c>
      <c r="CA28" s="562"/>
      <c r="CB28" s="564"/>
      <c r="CC28" s="562"/>
      <c r="CD28" s="564"/>
      <c r="CE28" s="564"/>
      <c r="CF28" s="562"/>
      <c r="CG28" s="563"/>
      <c r="CH28" s="617"/>
      <c r="CI28" s="563"/>
      <c r="CJ28" s="563"/>
      <c r="CK28" s="563"/>
      <c r="CL28" s="564"/>
      <c r="CM28" s="562"/>
      <c r="CN28" s="617"/>
      <c r="CO28" s="564"/>
      <c r="CP28" s="562"/>
      <c r="CQ28" s="563"/>
      <c r="CR28" s="564"/>
      <c r="CS28" s="562"/>
      <c r="CT28" s="563"/>
      <c r="CU28" s="564"/>
      <c r="CV28" s="562"/>
      <c r="CW28" s="563" t="s">
        <v>794</v>
      </c>
      <c r="CX28" s="563" t="s">
        <v>695</v>
      </c>
      <c r="CY28" s="563" t="s">
        <v>696</v>
      </c>
    </row>
    <row r="29" spans="2:103" x14ac:dyDescent="0.6">
      <c r="B29" s="371">
        <v>21</v>
      </c>
      <c r="C29" s="341">
        <v>1</v>
      </c>
      <c r="D29" s="371" t="s">
        <v>234</v>
      </c>
      <c r="E29" s="341" t="s">
        <v>795</v>
      </c>
      <c r="F29" s="555" t="s">
        <v>684</v>
      </c>
      <c r="G29" s="371" t="s">
        <v>549</v>
      </c>
      <c r="H29" s="341" t="s">
        <v>796</v>
      </c>
      <c r="I29" s="371" t="s">
        <v>797</v>
      </c>
      <c r="J29" s="341" t="s">
        <v>453</v>
      </c>
      <c r="K29" s="555" t="s">
        <v>550</v>
      </c>
      <c r="L29" s="371" t="s">
        <v>798</v>
      </c>
      <c r="M29" s="341" t="s">
        <v>688</v>
      </c>
      <c r="N29" s="555" t="s">
        <v>799</v>
      </c>
      <c r="O29" s="371" t="s">
        <v>551</v>
      </c>
      <c r="P29" s="341" t="s">
        <v>800</v>
      </c>
      <c r="Q29" s="371" t="s">
        <v>801</v>
      </c>
      <c r="R29" s="341" t="s">
        <v>552</v>
      </c>
      <c r="S29" s="371" t="s">
        <v>236</v>
      </c>
      <c r="T29" s="637">
        <v>10000</v>
      </c>
      <c r="U29" s="371">
        <v>1</v>
      </c>
      <c r="V29" s="637">
        <v>388500</v>
      </c>
      <c r="W29" s="652">
        <v>388500</v>
      </c>
      <c r="X29" s="637">
        <v>3885000000</v>
      </c>
      <c r="Y29" s="652">
        <v>3885000000</v>
      </c>
      <c r="Z29" s="612">
        <v>44489</v>
      </c>
      <c r="AA29" s="342">
        <v>44489</v>
      </c>
      <c r="AB29" s="612">
        <v>45586</v>
      </c>
      <c r="AC29" s="341">
        <v>17</v>
      </c>
      <c r="AD29" s="371">
        <v>9930</v>
      </c>
      <c r="AE29" s="341">
        <v>9920</v>
      </c>
      <c r="AF29" s="715">
        <v>4.3180000000000003E-2</v>
      </c>
      <c r="AG29" s="635">
        <v>0</v>
      </c>
      <c r="AH29" s="555" t="s">
        <v>785</v>
      </c>
      <c r="AI29" s="555" t="s">
        <v>693</v>
      </c>
      <c r="AJ29" s="555">
        <v>3</v>
      </c>
      <c r="AK29" s="555" t="s">
        <v>12</v>
      </c>
      <c r="AL29" s="558" t="s">
        <v>399</v>
      </c>
      <c r="AM29" s="558" t="s">
        <v>398</v>
      </c>
      <c r="AO29" s="555" t="s">
        <v>12</v>
      </c>
      <c r="AP29" s="558" t="s">
        <v>11</v>
      </c>
      <c r="AQ29" s="558" t="s">
        <v>13</v>
      </c>
      <c r="AS29" s="555">
        <v>9276.69</v>
      </c>
      <c r="AT29" s="558">
        <v>4536.1899999999996</v>
      </c>
      <c r="AU29" s="558">
        <v>4172.17</v>
      </c>
      <c r="AW29" s="555">
        <v>85</v>
      </c>
      <c r="AX29" s="558">
        <v>85</v>
      </c>
      <c r="AY29" s="341">
        <v>85</v>
      </c>
      <c r="AZ29" s="558">
        <v>80</v>
      </c>
      <c r="BA29" s="341">
        <v>75</v>
      </c>
      <c r="BB29" s="558">
        <v>65</v>
      </c>
      <c r="BI29" s="613">
        <v>44671</v>
      </c>
      <c r="BJ29" s="614">
        <v>44854</v>
      </c>
      <c r="BK29" s="342">
        <v>45036</v>
      </c>
      <c r="BL29" s="614">
        <v>45219</v>
      </c>
      <c r="BM29" s="342">
        <v>45401</v>
      </c>
      <c r="BN29" s="614">
        <v>45583</v>
      </c>
      <c r="BO29" s="342"/>
      <c r="BP29" s="614"/>
      <c r="BQ29" s="342"/>
      <c r="BU29" s="555">
        <v>2.6</v>
      </c>
      <c r="BV29" s="558">
        <v>5.2</v>
      </c>
      <c r="BW29" s="341">
        <v>7.8</v>
      </c>
      <c r="BX29" s="558">
        <v>10.4</v>
      </c>
      <c r="BY29" s="341">
        <v>13</v>
      </c>
      <c r="BZ29" s="558">
        <v>15.6</v>
      </c>
      <c r="CH29" s="613"/>
      <c r="CW29" s="555" t="s">
        <v>712</v>
      </c>
      <c r="CX29" s="555" t="s">
        <v>695</v>
      </c>
      <c r="CY29" s="555" t="s">
        <v>696</v>
      </c>
    </row>
    <row r="30" spans="2:103" x14ac:dyDescent="0.6">
      <c r="B30" s="560">
        <v>22</v>
      </c>
      <c r="C30" s="562">
        <v>1</v>
      </c>
      <c r="D30" s="560" t="s">
        <v>234</v>
      </c>
      <c r="E30" s="562" t="s">
        <v>802</v>
      </c>
      <c r="F30" s="563" t="s">
        <v>684</v>
      </c>
      <c r="G30" s="560" t="s">
        <v>553</v>
      </c>
      <c r="H30" s="562" t="s">
        <v>803</v>
      </c>
      <c r="I30" s="560" t="s">
        <v>804</v>
      </c>
      <c r="J30" s="562" t="s">
        <v>453</v>
      </c>
      <c r="K30" s="563" t="s">
        <v>554</v>
      </c>
      <c r="L30" s="560" t="s">
        <v>805</v>
      </c>
      <c r="M30" s="562" t="s">
        <v>688</v>
      </c>
      <c r="N30" s="563" t="s">
        <v>806</v>
      </c>
      <c r="O30" s="560" t="s">
        <v>555</v>
      </c>
      <c r="P30" s="562" t="s">
        <v>807</v>
      </c>
      <c r="Q30" s="560" t="s">
        <v>808</v>
      </c>
      <c r="R30" s="562" t="s">
        <v>556</v>
      </c>
      <c r="S30" s="560" t="s">
        <v>236</v>
      </c>
      <c r="T30" s="648">
        <v>10000</v>
      </c>
      <c r="U30" s="560">
        <v>1</v>
      </c>
      <c r="V30" s="648">
        <v>474541</v>
      </c>
      <c r="W30" s="653">
        <v>474541</v>
      </c>
      <c r="X30" s="648">
        <v>4745410000</v>
      </c>
      <c r="Y30" s="653">
        <v>4745410000</v>
      </c>
      <c r="Z30" s="615">
        <v>44498</v>
      </c>
      <c r="AA30" s="619">
        <v>44498</v>
      </c>
      <c r="AB30" s="615">
        <v>45593</v>
      </c>
      <c r="AC30" s="562">
        <v>24</v>
      </c>
      <c r="AD30" s="560">
        <v>9900</v>
      </c>
      <c r="AE30" s="562">
        <v>9890</v>
      </c>
      <c r="AF30" s="716">
        <v>3.313E-2</v>
      </c>
      <c r="AG30" s="747">
        <v>0</v>
      </c>
      <c r="AH30" s="563" t="s">
        <v>785</v>
      </c>
      <c r="AI30" s="563" t="s">
        <v>693</v>
      </c>
      <c r="AJ30" s="563">
        <v>3</v>
      </c>
      <c r="AK30" s="563" t="s">
        <v>12</v>
      </c>
      <c r="AL30" s="564" t="s">
        <v>1</v>
      </c>
      <c r="AM30" s="564" t="s">
        <v>398</v>
      </c>
      <c r="AN30" s="562"/>
      <c r="AO30" s="563" t="s">
        <v>12</v>
      </c>
      <c r="AP30" s="564" t="s">
        <v>1</v>
      </c>
      <c r="AQ30" s="564" t="s">
        <v>13</v>
      </c>
      <c r="AR30" s="562"/>
      <c r="AS30" s="563">
        <v>8961.73</v>
      </c>
      <c r="AT30" s="564">
        <v>388.47</v>
      </c>
      <c r="AU30" s="564">
        <v>4250.5600000000004</v>
      </c>
      <c r="AV30" s="562"/>
      <c r="AW30" s="563">
        <v>85</v>
      </c>
      <c r="AX30" s="564">
        <v>85</v>
      </c>
      <c r="AY30" s="562">
        <v>85</v>
      </c>
      <c r="AZ30" s="564">
        <v>80</v>
      </c>
      <c r="BA30" s="562">
        <v>75</v>
      </c>
      <c r="BB30" s="564">
        <v>65</v>
      </c>
      <c r="BC30" s="562"/>
      <c r="BD30" s="564"/>
      <c r="BE30" s="562"/>
      <c r="BF30" s="564"/>
      <c r="BG30" s="564"/>
      <c r="BH30" s="562"/>
      <c r="BI30" s="617">
        <v>44678</v>
      </c>
      <c r="BJ30" s="618">
        <v>44860</v>
      </c>
      <c r="BK30" s="619">
        <v>45042</v>
      </c>
      <c r="BL30" s="618">
        <v>45224</v>
      </c>
      <c r="BM30" s="619">
        <v>45407</v>
      </c>
      <c r="BN30" s="618">
        <v>45590</v>
      </c>
      <c r="BO30" s="619"/>
      <c r="BP30" s="618"/>
      <c r="BQ30" s="619"/>
      <c r="BR30" s="564"/>
      <c r="BS30" s="564"/>
      <c r="BT30" s="562"/>
      <c r="BU30" s="563">
        <v>3</v>
      </c>
      <c r="BV30" s="564">
        <v>6</v>
      </c>
      <c r="BW30" s="562">
        <v>9</v>
      </c>
      <c r="BX30" s="564">
        <v>12</v>
      </c>
      <c r="BY30" s="562">
        <v>15</v>
      </c>
      <c r="BZ30" s="564">
        <v>18</v>
      </c>
      <c r="CA30" s="562"/>
      <c r="CB30" s="564"/>
      <c r="CC30" s="562"/>
      <c r="CD30" s="564"/>
      <c r="CE30" s="564"/>
      <c r="CF30" s="562"/>
      <c r="CG30" s="563"/>
      <c r="CH30" s="617"/>
      <c r="CI30" s="563"/>
      <c r="CJ30" s="563"/>
      <c r="CK30" s="563"/>
      <c r="CL30" s="564"/>
      <c r="CM30" s="562"/>
      <c r="CN30" s="563"/>
      <c r="CO30" s="564"/>
      <c r="CP30" s="562"/>
      <c r="CQ30" s="563"/>
      <c r="CR30" s="564"/>
      <c r="CS30" s="562"/>
      <c r="CT30" s="563"/>
      <c r="CU30" s="564"/>
      <c r="CV30" s="562"/>
      <c r="CW30" s="563" t="s">
        <v>786</v>
      </c>
      <c r="CX30" s="563" t="s">
        <v>695</v>
      </c>
      <c r="CY30" s="563" t="s">
        <v>696</v>
      </c>
    </row>
    <row r="31" spans="2:103" x14ac:dyDescent="0.6">
      <c r="B31" s="371">
        <v>23</v>
      </c>
      <c r="C31" s="341">
        <v>1</v>
      </c>
      <c r="D31" s="371" t="s">
        <v>234</v>
      </c>
      <c r="E31" s="341" t="s">
        <v>809</v>
      </c>
      <c r="F31" s="555" t="s">
        <v>684</v>
      </c>
      <c r="G31" s="371" t="s">
        <v>557</v>
      </c>
      <c r="H31" s="341" t="s">
        <v>810</v>
      </c>
      <c r="I31" s="371" t="s">
        <v>811</v>
      </c>
      <c r="J31" s="341" t="s">
        <v>453</v>
      </c>
      <c r="K31" s="555" t="s">
        <v>558</v>
      </c>
      <c r="L31" s="371" t="s">
        <v>812</v>
      </c>
      <c r="M31" s="341" t="s">
        <v>688</v>
      </c>
      <c r="N31" s="555" t="s">
        <v>813</v>
      </c>
      <c r="O31" s="371" t="s">
        <v>559</v>
      </c>
      <c r="P31" s="341" t="s">
        <v>814</v>
      </c>
      <c r="Q31" s="371" t="s">
        <v>815</v>
      </c>
      <c r="R31" s="341" t="s">
        <v>560</v>
      </c>
      <c r="S31" s="371" t="s">
        <v>236</v>
      </c>
      <c r="T31" s="637">
        <v>10000</v>
      </c>
      <c r="U31" s="371">
        <v>1</v>
      </c>
      <c r="V31" s="637">
        <v>479930</v>
      </c>
      <c r="W31" s="652">
        <v>479930</v>
      </c>
      <c r="X31" s="637">
        <v>4799300000</v>
      </c>
      <c r="Y31" s="652">
        <v>4799300000</v>
      </c>
      <c r="Z31" s="612">
        <v>44498</v>
      </c>
      <c r="AA31" s="342">
        <v>44498</v>
      </c>
      <c r="AB31" s="612">
        <v>45593</v>
      </c>
      <c r="AC31" s="341">
        <v>24</v>
      </c>
      <c r="AD31" s="371">
        <v>9900</v>
      </c>
      <c r="AE31" s="341">
        <v>9890</v>
      </c>
      <c r="AF31" s="715">
        <v>2.9049999999999999E-2</v>
      </c>
      <c r="AG31" s="635">
        <v>0</v>
      </c>
      <c r="AH31" s="555" t="s">
        <v>785</v>
      </c>
      <c r="AI31" s="555" t="s">
        <v>693</v>
      </c>
      <c r="AJ31" s="555">
        <v>3</v>
      </c>
      <c r="AK31" s="555" t="s">
        <v>12</v>
      </c>
      <c r="AL31" s="558" t="s">
        <v>1</v>
      </c>
      <c r="AM31" s="558" t="s">
        <v>399</v>
      </c>
      <c r="AO31" s="555" t="s">
        <v>12</v>
      </c>
      <c r="AP31" s="558" t="s">
        <v>1</v>
      </c>
      <c r="AQ31" s="558" t="s">
        <v>11</v>
      </c>
      <c r="AS31" s="555">
        <v>8961.73</v>
      </c>
      <c r="AT31" s="558">
        <v>388.47</v>
      </c>
      <c r="AU31" s="558">
        <v>4605.38</v>
      </c>
      <c r="AW31" s="555">
        <v>85</v>
      </c>
      <c r="AX31" s="558">
        <v>85</v>
      </c>
      <c r="AY31" s="341">
        <v>85</v>
      </c>
      <c r="AZ31" s="558">
        <v>80</v>
      </c>
      <c r="BA31" s="341">
        <v>75</v>
      </c>
      <c r="BB31" s="558">
        <v>65</v>
      </c>
      <c r="BI31" s="613">
        <v>44678</v>
      </c>
      <c r="BJ31" s="614">
        <v>44860</v>
      </c>
      <c r="BK31" s="342">
        <v>45042</v>
      </c>
      <c r="BL31" s="614">
        <v>45224</v>
      </c>
      <c r="BM31" s="342">
        <v>45407</v>
      </c>
      <c r="BN31" s="614">
        <v>45590</v>
      </c>
      <c r="BO31" s="342"/>
      <c r="BP31" s="614"/>
      <c r="BQ31" s="342"/>
      <c r="BU31" s="555">
        <v>3</v>
      </c>
      <c r="BV31" s="558">
        <v>6</v>
      </c>
      <c r="BW31" s="341">
        <v>9</v>
      </c>
      <c r="BX31" s="558">
        <v>12</v>
      </c>
      <c r="BY31" s="341">
        <v>15</v>
      </c>
      <c r="BZ31" s="558">
        <v>18</v>
      </c>
      <c r="CH31" s="613"/>
      <c r="CW31" s="555" t="s">
        <v>786</v>
      </c>
      <c r="CX31" s="555" t="s">
        <v>695</v>
      </c>
      <c r="CY31" s="555" t="s">
        <v>696</v>
      </c>
    </row>
    <row r="32" spans="2:103" x14ac:dyDescent="0.6">
      <c r="B32" s="560">
        <v>24</v>
      </c>
      <c r="C32" s="562">
        <v>1</v>
      </c>
      <c r="D32" s="560" t="s">
        <v>234</v>
      </c>
      <c r="E32" s="562" t="s">
        <v>816</v>
      </c>
      <c r="F32" s="563" t="s">
        <v>684</v>
      </c>
      <c r="G32" s="560" t="s">
        <v>561</v>
      </c>
      <c r="H32" s="562" t="s">
        <v>817</v>
      </c>
      <c r="I32" s="560" t="s">
        <v>818</v>
      </c>
      <c r="J32" s="562" t="s">
        <v>453</v>
      </c>
      <c r="K32" s="563" t="s">
        <v>562</v>
      </c>
      <c r="L32" s="560" t="s">
        <v>819</v>
      </c>
      <c r="M32" s="562" t="s">
        <v>688</v>
      </c>
      <c r="N32" s="563" t="s">
        <v>820</v>
      </c>
      <c r="O32" s="560" t="s">
        <v>563</v>
      </c>
      <c r="P32" s="562" t="s">
        <v>821</v>
      </c>
      <c r="Q32" s="560" t="s">
        <v>822</v>
      </c>
      <c r="R32" s="562" t="s">
        <v>564</v>
      </c>
      <c r="S32" s="560" t="s">
        <v>236</v>
      </c>
      <c r="T32" s="648">
        <v>10000</v>
      </c>
      <c r="U32" s="560">
        <v>1</v>
      </c>
      <c r="V32" s="648">
        <v>478076</v>
      </c>
      <c r="W32" s="653">
        <v>478076</v>
      </c>
      <c r="X32" s="648">
        <v>4780760000</v>
      </c>
      <c r="Y32" s="653">
        <v>4780760000</v>
      </c>
      <c r="Z32" s="615">
        <v>44505</v>
      </c>
      <c r="AA32" s="619">
        <v>44505</v>
      </c>
      <c r="AB32" s="615">
        <v>45600</v>
      </c>
      <c r="AC32" s="562">
        <v>31</v>
      </c>
      <c r="AD32" s="560">
        <v>9900</v>
      </c>
      <c r="AE32" s="562">
        <v>9890</v>
      </c>
      <c r="AF32" s="716">
        <v>3.1899999999999998E-2</v>
      </c>
      <c r="AG32" s="747">
        <v>0</v>
      </c>
      <c r="AH32" s="563" t="s">
        <v>785</v>
      </c>
      <c r="AI32" s="563" t="s">
        <v>693</v>
      </c>
      <c r="AJ32" s="563">
        <v>3</v>
      </c>
      <c r="AK32" s="563" t="s">
        <v>12</v>
      </c>
      <c r="AL32" s="564" t="s">
        <v>1</v>
      </c>
      <c r="AM32" s="564" t="s">
        <v>398</v>
      </c>
      <c r="AN32" s="562"/>
      <c r="AO32" s="563" t="s">
        <v>12</v>
      </c>
      <c r="AP32" s="564" t="s">
        <v>1</v>
      </c>
      <c r="AQ32" s="564" t="s">
        <v>13</v>
      </c>
      <c r="AR32" s="562"/>
      <c r="AS32" s="563">
        <v>8820.83</v>
      </c>
      <c r="AT32" s="564">
        <v>389.86</v>
      </c>
      <c r="AU32" s="564">
        <v>4363.04</v>
      </c>
      <c r="AV32" s="562"/>
      <c r="AW32" s="563">
        <v>85</v>
      </c>
      <c r="AX32" s="564">
        <v>85</v>
      </c>
      <c r="AY32" s="562">
        <v>85</v>
      </c>
      <c r="AZ32" s="564">
        <v>80</v>
      </c>
      <c r="BA32" s="562">
        <v>75</v>
      </c>
      <c r="BB32" s="564">
        <v>65</v>
      </c>
      <c r="BC32" s="562"/>
      <c r="BD32" s="564"/>
      <c r="BE32" s="562"/>
      <c r="BF32" s="564"/>
      <c r="BG32" s="564"/>
      <c r="BH32" s="562"/>
      <c r="BI32" s="617">
        <v>44680</v>
      </c>
      <c r="BJ32" s="618">
        <v>44868</v>
      </c>
      <c r="BK32" s="619">
        <v>45048</v>
      </c>
      <c r="BL32" s="618">
        <v>45231</v>
      </c>
      <c r="BM32" s="619">
        <v>45412</v>
      </c>
      <c r="BN32" s="618">
        <v>45597</v>
      </c>
      <c r="BO32" s="562"/>
      <c r="BP32" s="564"/>
      <c r="BQ32" s="562"/>
      <c r="BR32" s="564"/>
      <c r="BS32" s="564"/>
      <c r="BT32" s="562"/>
      <c r="BU32" s="563">
        <v>2.75</v>
      </c>
      <c r="BV32" s="564">
        <v>5.5</v>
      </c>
      <c r="BW32" s="562">
        <v>8.25</v>
      </c>
      <c r="BX32" s="564">
        <v>11</v>
      </c>
      <c r="BY32" s="562">
        <v>13.75</v>
      </c>
      <c r="BZ32" s="564">
        <v>16.5</v>
      </c>
      <c r="CA32" s="562"/>
      <c r="CB32" s="564"/>
      <c r="CC32" s="562"/>
      <c r="CD32" s="564"/>
      <c r="CE32" s="564"/>
      <c r="CF32" s="562"/>
      <c r="CG32" s="563"/>
      <c r="CH32" s="617"/>
      <c r="CI32" s="563"/>
      <c r="CJ32" s="563"/>
      <c r="CK32" s="563"/>
      <c r="CL32" s="564"/>
      <c r="CM32" s="562"/>
      <c r="CN32" s="617"/>
      <c r="CO32" s="618"/>
      <c r="CP32" s="562"/>
      <c r="CQ32" s="563"/>
      <c r="CR32" s="564"/>
      <c r="CS32" s="562"/>
      <c r="CT32" s="563"/>
      <c r="CU32" s="564"/>
      <c r="CV32" s="562"/>
      <c r="CW32" s="563" t="s">
        <v>786</v>
      </c>
      <c r="CX32" s="563" t="s">
        <v>695</v>
      </c>
      <c r="CY32" s="563" t="s">
        <v>696</v>
      </c>
    </row>
    <row r="33" spans="2:103" x14ac:dyDescent="0.6">
      <c r="B33" s="371">
        <v>25</v>
      </c>
      <c r="C33" s="341">
        <v>1</v>
      </c>
      <c r="D33" s="371" t="s">
        <v>234</v>
      </c>
      <c r="E33" s="341" t="s">
        <v>823</v>
      </c>
      <c r="F33" s="555" t="s">
        <v>824</v>
      </c>
      <c r="G33" s="371" t="s">
        <v>565</v>
      </c>
      <c r="H33" s="341" t="s">
        <v>825</v>
      </c>
      <c r="I33" s="371" t="s">
        <v>826</v>
      </c>
      <c r="J33" s="341" t="s">
        <v>453</v>
      </c>
      <c r="K33" s="555" t="s">
        <v>566</v>
      </c>
      <c r="L33" s="371" t="s">
        <v>827</v>
      </c>
      <c r="M33" s="341" t="s">
        <v>828</v>
      </c>
      <c r="N33" s="555" t="s">
        <v>829</v>
      </c>
      <c r="O33" s="371" t="s">
        <v>567</v>
      </c>
      <c r="P33" s="341" t="s">
        <v>830</v>
      </c>
      <c r="Q33" s="371" t="s">
        <v>831</v>
      </c>
      <c r="R33" s="341" t="s">
        <v>568</v>
      </c>
      <c r="S33" s="371" t="s">
        <v>254</v>
      </c>
      <c r="T33" s="637">
        <v>10</v>
      </c>
      <c r="U33" s="371">
        <v>1</v>
      </c>
      <c r="V33" s="637">
        <v>20000</v>
      </c>
      <c r="W33" s="652">
        <v>20000</v>
      </c>
      <c r="X33" s="637">
        <v>200000</v>
      </c>
      <c r="Y33" s="652">
        <v>264020000</v>
      </c>
      <c r="Z33" s="612">
        <v>44602</v>
      </c>
      <c r="AA33" s="342">
        <v>44602</v>
      </c>
      <c r="AB33" s="612">
        <v>45699</v>
      </c>
      <c r="AC33" s="341">
        <v>130</v>
      </c>
      <c r="AD33" s="371">
        <v>9.9</v>
      </c>
      <c r="AE33" s="341">
        <v>9.8849999999999998</v>
      </c>
      <c r="AF33" s="715">
        <v>5.3809999999999997E-2</v>
      </c>
      <c r="AG33" s="635">
        <v>0</v>
      </c>
      <c r="AH33" s="555" t="s">
        <v>785</v>
      </c>
      <c r="AI33" s="555" t="s">
        <v>693</v>
      </c>
      <c r="AJ33" s="555">
        <v>3</v>
      </c>
      <c r="AK33" s="555" t="s">
        <v>12</v>
      </c>
      <c r="AL33" s="558" t="s">
        <v>399</v>
      </c>
      <c r="AM33" s="558" t="s">
        <v>398</v>
      </c>
      <c r="AO33" s="555" t="s">
        <v>12</v>
      </c>
      <c r="AP33" s="558" t="s">
        <v>11</v>
      </c>
      <c r="AQ33" s="558" t="s">
        <v>13</v>
      </c>
      <c r="AS33" s="555">
        <v>8789.92</v>
      </c>
      <c r="AT33" s="558">
        <v>4504.08</v>
      </c>
      <c r="AU33" s="558">
        <v>4197.07</v>
      </c>
      <c r="AW33" s="555">
        <v>88</v>
      </c>
      <c r="AX33" s="558">
        <v>88</v>
      </c>
      <c r="AY33" s="341">
        <v>88</v>
      </c>
      <c r="AZ33" s="558">
        <v>85</v>
      </c>
      <c r="BA33" s="341">
        <v>85</v>
      </c>
      <c r="BB33" s="558">
        <v>85</v>
      </c>
      <c r="BC33" s="341">
        <v>80</v>
      </c>
      <c r="BD33" s="558">
        <v>75</v>
      </c>
      <c r="BE33" s="341">
        <v>65</v>
      </c>
      <c r="BI33" s="613">
        <v>44722</v>
      </c>
      <c r="BJ33" s="614">
        <v>44845</v>
      </c>
      <c r="BK33" s="342">
        <v>44967</v>
      </c>
      <c r="BL33" s="614">
        <v>45089</v>
      </c>
      <c r="BM33" s="342">
        <v>45209</v>
      </c>
      <c r="BN33" s="614">
        <v>45336</v>
      </c>
      <c r="BO33" s="342">
        <v>45454</v>
      </c>
      <c r="BP33" s="614">
        <v>45575</v>
      </c>
      <c r="BQ33" s="342">
        <v>45698</v>
      </c>
      <c r="BU33" s="555">
        <v>1.94</v>
      </c>
      <c r="BV33" s="558">
        <v>3.88</v>
      </c>
      <c r="BW33" s="341">
        <v>5.82</v>
      </c>
      <c r="BX33" s="558">
        <v>7.76</v>
      </c>
      <c r="BY33" s="341">
        <v>9.6999999999999993</v>
      </c>
      <c r="BZ33" s="558">
        <v>11.64</v>
      </c>
      <c r="CA33" s="341">
        <v>13.58</v>
      </c>
      <c r="CB33" s="558">
        <v>15.52</v>
      </c>
      <c r="CC33" s="341">
        <v>17.46</v>
      </c>
      <c r="CH33" s="613"/>
      <c r="CN33" s="613"/>
      <c r="CO33" s="614"/>
      <c r="CW33" s="555" t="s">
        <v>712</v>
      </c>
      <c r="CX33" s="555" t="s">
        <v>695</v>
      </c>
      <c r="CY33" s="555" t="s">
        <v>696</v>
      </c>
    </row>
    <row r="34" spans="2:103" x14ac:dyDescent="0.6">
      <c r="B34" s="560">
        <v>26</v>
      </c>
      <c r="C34" s="562">
        <v>1</v>
      </c>
      <c r="D34" s="560" t="s">
        <v>234</v>
      </c>
      <c r="E34" s="562" t="s">
        <v>832</v>
      </c>
      <c r="F34" s="563" t="s">
        <v>684</v>
      </c>
      <c r="G34" s="560" t="s">
        <v>569</v>
      </c>
      <c r="H34" s="562" t="s">
        <v>833</v>
      </c>
      <c r="I34" s="560" t="s">
        <v>834</v>
      </c>
      <c r="J34" s="562" t="s">
        <v>453</v>
      </c>
      <c r="K34" s="563" t="s">
        <v>570</v>
      </c>
      <c r="L34" s="560" t="s">
        <v>835</v>
      </c>
      <c r="M34" s="562" t="s">
        <v>688</v>
      </c>
      <c r="N34" s="563" t="s">
        <v>836</v>
      </c>
      <c r="O34" s="560" t="s">
        <v>571</v>
      </c>
      <c r="P34" s="562" t="s">
        <v>837</v>
      </c>
      <c r="Q34" s="560" t="s">
        <v>838</v>
      </c>
      <c r="R34" s="562" t="s">
        <v>572</v>
      </c>
      <c r="S34" s="560" t="s">
        <v>236</v>
      </c>
      <c r="T34" s="648">
        <v>10000</v>
      </c>
      <c r="U34" s="560">
        <v>1</v>
      </c>
      <c r="V34" s="648">
        <v>600300</v>
      </c>
      <c r="W34" s="653">
        <v>600300</v>
      </c>
      <c r="X34" s="648">
        <v>6003000000</v>
      </c>
      <c r="Y34" s="653">
        <v>6003000000</v>
      </c>
      <c r="Z34" s="615">
        <v>44606</v>
      </c>
      <c r="AA34" s="619">
        <v>44606</v>
      </c>
      <c r="AB34" s="615">
        <v>45706</v>
      </c>
      <c r="AC34" s="562">
        <v>137</v>
      </c>
      <c r="AD34" s="560">
        <v>9900</v>
      </c>
      <c r="AE34" s="562">
        <v>9890</v>
      </c>
      <c r="AF34" s="716">
        <v>5.2040000000000003E-2</v>
      </c>
      <c r="AG34" s="747">
        <v>0</v>
      </c>
      <c r="AH34" s="563" t="s">
        <v>785</v>
      </c>
      <c r="AI34" s="563" t="s">
        <v>693</v>
      </c>
      <c r="AJ34" s="563">
        <v>3</v>
      </c>
      <c r="AK34" s="563" t="s">
        <v>12</v>
      </c>
      <c r="AL34" s="564" t="s">
        <v>399</v>
      </c>
      <c r="AM34" s="564" t="s">
        <v>398</v>
      </c>
      <c r="AN34" s="562"/>
      <c r="AO34" s="563" t="s">
        <v>12</v>
      </c>
      <c r="AP34" s="564" t="s">
        <v>11</v>
      </c>
      <c r="AQ34" s="564" t="s">
        <v>13</v>
      </c>
      <c r="AR34" s="562"/>
      <c r="AS34" s="563">
        <v>8618.48</v>
      </c>
      <c r="AT34" s="564">
        <v>4401.67</v>
      </c>
      <c r="AU34" s="564">
        <v>4064.45</v>
      </c>
      <c r="AV34" s="562"/>
      <c r="AW34" s="563">
        <v>85</v>
      </c>
      <c r="AX34" s="564">
        <v>85</v>
      </c>
      <c r="AY34" s="562">
        <v>85</v>
      </c>
      <c r="AZ34" s="564">
        <v>80</v>
      </c>
      <c r="BA34" s="562">
        <v>80</v>
      </c>
      <c r="BB34" s="564">
        <v>80</v>
      </c>
      <c r="BC34" s="562">
        <v>80</v>
      </c>
      <c r="BD34" s="564">
        <v>75</v>
      </c>
      <c r="BE34" s="562">
        <v>65</v>
      </c>
      <c r="BF34" s="564"/>
      <c r="BG34" s="564"/>
      <c r="BH34" s="562"/>
      <c r="BI34" s="617">
        <v>44726</v>
      </c>
      <c r="BJ34" s="618">
        <v>44848</v>
      </c>
      <c r="BK34" s="619">
        <v>44971</v>
      </c>
      <c r="BL34" s="618">
        <v>45091</v>
      </c>
      <c r="BM34" s="619">
        <v>45215</v>
      </c>
      <c r="BN34" s="618">
        <v>45336</v>
      </c>
      <c r="BO34" s="619">
        <v>45457</v>
      </c>
      <c r="BP34" s="618">
        <v>45579</v>
      </c>
      <c r="BQ34" s="619">
        <v>45702</v>
      </c>
      <c r="BR34" s="564"/>
      <c r="BS34" s="564"/>
      <c r="BT34" s="562"/>
      <c r="BU34" s="563">
        <v>1.7</v>
      </c>
      <c r="BV34" s="564">
        <v>3.4</v>
      </c>
      <c r="BW34" s="562">
        <v>5.0999999999999996</v>
      </c>
      <c r="BX34" s="564">
        <v>6.8</v>
      </c>
      <c r="BY34" s="562">
        <v>8.5</v>
      </c>
      <c r="BZ34" s="564">
        <v>10.199999999999999</v>
      </c>
      <c r="CA34" s="562">
        <v>11.9</v>
      </c>
      <c r="CB34" s="564">
        <v>13.6</v>
      </c>
      <c r="CC34" s="562">
        <v>15.3</v>
      </c>
      <c r="CD34" s="564"/>
      <c r="CE34" s="564"/>
      <c r="CF34" s="562"/>
      <c r="CG34" s="563"/>
      <c r="CH34" s="617"/>
      <c r="CI34" s="563"/>
      <c r="CJ34" s="563"/>
      <c r="CK34" s="563"/>
      <c r="CL34" s="564"/>
      <c r="CM34" s="562"/>
      <c r="CN34" s="617"/>
      <c r="CO34" s="618"/>
      <c r="CP34" s="619"/>
      <c r="CQ34" s="563"/>
      <c r="CR34" s="564"/>
      <c r="CS34" s="562"/>
      <c r="CT34" s="563"/>
      <c r="CU34" s="564"/>
      <c r="CV34" s="562"/>
      <c r="CW34" s="563" t="s">
        <v>712</v>
      </c>
      <c r="CX34" s="563" t="s">
        <v>695</v>
      </c>
      <c r="CY34" s="563" t="s">
        <v>696</v>
      </c>
    </row>
    <row r="35" spans="2:103" x14ac:dyDescent="0.6">
      <c r="B35" s="371">
        <v>27</v>
      </c>
      <c r="C35" s="554">
        <v>1</v>
      </c>
      <c r="D35" s="371" t="s">
        <v>234</v>
      </c>
      <c r="E35" s="341" t="s">
        <v>1477</v>
      </c>
      <c r="F35" s="371" t="s">
        <v>684</v>
      </c>
      <c r="G35" s="371" t="s">
        <v>1478</v>
      </c>
      <c r="H35" s="554" t="s">
        <v>1479</v>
      </c>
      <c r="I35" s="371" t="s">
        <v>2064</v>
      </c>
      <c r="J35" s="341" t="s">
        <v>520</v>
      </c>
      <c r="K35" s="371" t="s">
        <v>2065</v>
      </c>
      <c r="M35" s="341" t="s">
        <v>653</v>
      </c>
      <c r="N35" s="371" t="s">
        <v>2066</v>
      </c>
      <c r="O35" s="371" t="s">
        <v>2067</v>
      </c>
      <c r="R35" s="554" t="s">
        <v>1480</v>
      </c>
      <c r="S35" s="371" t="s">
        <v>236</v>
      </c>
      <c r="T35" s="647">
        <v>10000</v>
      </c>
      <c r="U35" s="371">
        <v>1</v>
      </c>
      <c r="V35" s="647">
        <v>15010</v>
      </c>
      <c r="W35" s="652">
        <v>15010</v>
      </c>
      <c r="X35" s="647">
        <v>150100000</v>
      </c>
      <c r="Y35" s="652">
        <v>150100000</v>
      </c>
      <c r="Z35" s="612">
        <v>44648</v>
      </c>
      <c r="AA35" s="620">
        <v>44648</v>
      </c>
      <c r="AB35" s="612">
        <v>45743</v>
      </c>
      <c r="AC35" s="554">
        <v>174</v>
      </c>
      <c r="AD35" s="371">
        <v>10000</v>
      </c>
      <c r="AE35" s="341">
        <v>9960</v>
      </c>
      <c r="AF35" s="715">
        <v>0</v>
      </c>
      <c r="AG35" s="715">
        <v>0.120451</v>
      </c>
      <c r="AH35" s="371" t="s">
        <v>719</v>
      </c>
      <c r="AI35" s="555" t="s">
        <v>693</v>
      </c>
      <c r="AJ35" s="555">
        <v>2</v>
      </c>
      <c r="AK35" s="555" t="s">
        <v>436</v>
      </c>
      <c r="AL35" s="558" t="s">
        <v>399</v>
      </c>
      <c r="AO35" s="555" t="s">
        <v>847</v>
      </c>
      <c r="AP35" s="558" t="s">
        <v>11</v>
      </c>
      <c r="AS35" s="555">
        <v>363.94670000000002</v>
      </c>
      <c r="AT35" s="558">
        <v>4575.5200000000004</v>
      </c>
      <c r="AW35" s="555">
        <v>85</v>
      </c>
      <c r="AX35" s="558">
        <v>85</v>
      </c>
      <c r="AY35" s="341">
        <v>80</v>
      </c>
      <c r="AZ35" s="558">
        <v>80</v>
      </c>
      <c r="BA35" s="341">
        <v>80</v>
      </c>
      <c r="BB35" s="558">
        <v>80</v>
      </c>
      <c r="BC35" s="341">
        <v>75</v>
      </c>
      <c r="BD35" s="558">
        <v>75</v>
      </c>
      <c r="BE35" s="341">
        <v>70</v>
      </c>
      <c r="BI35" s="613">
        <v>44770</v>
      </c>
      <c r="BJ35" s="614">
        <v>44893</v>
      </c>
      <c r="BK35" s="342">
        <v>45013</v>
      </c>
      <c r="BL35" s="614">
        <v>45135</v>
      </c>
      <c r="BM35" s="342">
        <v>45258</v>
      </c>
      <c r="BN35" s="614">
        <v>45379</v>
      </c>
      <c r="BO35" s="342">
        <v>45499</v>
      </c>
      <c r="BP35" s="614">
        <v>45623</v>
      </c>
      <c r="BQ35" s="342">
        <v>45742</v>
      </c>
      <c r="BU35" s="555">
        <v>6</v>
      </c>
      <c r="BV35" s="558">
        <v>12</v>
      </c>
      <c r="BW35" s="341">
        <v>18</v>
      </c>
      <c r="BX35" s="558">
        <v>24</v>
      </c>
      <c r="BY35" s="341">
        <v>30</v>
      </c>
      <c r="BZ35" s="558">
        <v>36</v>
      </c>
      <c r="CA35" s="341">
        <v>42</v>
      </c>
      <c r="CB35" s="558">
        <v>48</v>
      </c>
      <c r="CC35" s="341">
        <v>54</v>
      </c>
      <c r="CG35" s="555">
        <v>40</v>
      </c>
      <c r="CH35" s="613">
        <v>44915</v>
      </c>
      <c r="CN35" s="613"/>
      <c r="CO35" s="614"/>
      <c r="CW35" s="555" t="s">
        <v>783</v>
      </c>
      <c r="CX35" s="555" t="s">
        <v>695</v>
      </c>
      <c r="CY35" s="555" t="s">
        <v>696</v>
      </c>
    </row>
    <row r="36" spans="2:103" x14ac:dyDescent="0.6">
      <c r="B36" s="560">
        <v>28</v>
      </c>
      <c r="C36" s="561">
        <v>1</v>
      </c>
      <c r="D36" s="560" t="s">
        <v>234</v>
      </c>
      <c r="E36" s="562" t="s">
        <v>839</v>
      </c>
      <c r="F36" s="560" t="s">
        <v>684</v>
      </c>
      <c r="G36" s="560" t="s">
        <v>840</v>
      </c>
      <c r="H36" s="561" t="s">
        <v>841</v>
      </c>
      <c r="I36" s="560" t="s">
        <v>842</v>
      </c>
      <c r="J36" s="562" t="s">
        <v>520</v>
      </c>
      <c r="K36" s="560" t="s">
        <v>843</v>
      </c>
      <c r="L36" s="560"/>
      <c r="M36" s="562" t="s">
        <v>653</v>
      </c>
      <c r="N36" s="560" t="s">
        <v>844</v>
      </c>
      <c r="O36" s="560" t="s">
        <v>845</v>
      </c>
      <c r="P36" s="561"/>
      <c r="Q36" s="560"/>
      <c r="R36" s="561" t="s">
        <v>846</v>
      </c>
      <c r="S36" s="560" t="s">
        <v>236</v>
      </c>
      <c r="T36" s="646">
        <v>10000</v>
      </c>
      <c r="U36" s="560">
        <v>1</v>
      </c>
      <c r="V36" s="646">
        <v>12310</v>
      </c>
      <c r="W36" s="653">
        <v>12310</v>
      </c>
      <c r="X36" s="646">
        <v>123100000</v>
      </c>
      <c r="Y36" s="653">
        <v>123100000</v>
      </c>
      <c r="Z36" s="615">
        <v>44655</v>
      </c>
      <c r="AA36" s="616">
        <v>44655</v>
      </c>
      <c r="AB36" s="615">
        <v>45750</v>
      </c>
      <c r="AC36" s="561">
        <v>181</v>
      </c>
      <c r="AD36" s="560">
        <v>10000</v>
      </c>
      <c r="AE36" s="562">
        <v>9960</v>
      </c>
      <c r="AF36" s="716">
        <v>0</v>
      </c>
      <c r="AG36" s="716">
        <v>0.40581200000000001</v>
      </c>
      <c r="AH36" s="560" t="s">
        <v>711</v>
      </c>
      <c r="AI36" s="563" t="s">
        <v>693</v>
      </c>
      <c r="AJ36" s="563">
        <v>2</v>
      </c>
      <c r="AK36" s="563" t="s">
        <v>436</v>
      </c>
      <c r="AL36" s="564" t="s">
        <v>399</v>
      </c>
      <c r="AM36" s="564"/>
      <c r="AN36" s="562"/>
      <c r="AO36" s="563" t="s">
        <v>847</v>
      </c>
      <c r="AP36" s="564" t="s">
        <v>11</v>
      </c>
      <c r="AQ36" s="564"/>
      <c r="AR36" s="562"/>
      <c r="AS36" s="563">
        <v>381.81670000000003</v>
      </c>
      <c r="AT36" s="564">
        <v>4582.6400000000003</v>
      </c>
      <c r="AU36" s="564"/>
      <c r="AV36" s="562"/>
      <c r="AW36" s="563">
        <v>85</v>
      </c>
      <c r="AX36" s="564">
        <v>85</v>
      </c>
      <c r="AY36" s="562">
        <v>80</v>
      </c>
      <c r="AZ36" s="564">
        <v>80</v>
      </c>
      <c r="BA36" s="562">
        <v>75</v>
      </c>
      <c r="BB36" s="564">
        <v>70</v>
      </c>
      <c r="BC36" s="562"/>
      <c r="BD36" s="564"/>
      <c r="BE36" s="562"/>
      <c r="BF36" s="564"/>
      <c r="BG36" s="564"/>
      <c r="BH36" s="562"/>
      <c r="BI36" s="617">
        <v>44834</v>
      </c>
      <c r="BJ36" s="618">
        <v>45020</v>
      </c>
      <c r="BK36" s="619">
        <v>45203</v>
      </c>
      <c r="BL36" s="618">
        <v>45385</v>
      </c>
      <c r="BM36" s="619">
        <v>45569</v>
      </c>
      <c r="BN36" s="618">
        <v>45749</v>
      </c>
      <c r="BO36" s="619"/>
      <c r="BP36" s="618"/>
      <c r="BQ36" s="619"/>
      <c r="BR36" s="564"/>
      <c r="BS36" s="564"/>
      <c r="BT36" s="562"/>
      <c r="BU36" s="563">
        <v>0</v>
      </c>
      <c r="BV36" s="564">
        <v>0</v>
      </c>
      <c r="BW36" s="562">
        <v>0</v>
      </c>
      <c r="BX36" s="564">
        <v>0</v>
      </c>
      <c r="BY36" s="562">
        <v>0</v>
      </c>
      <c r="BZ36" s="564">
        <v>0</v>
      </c>
      <c r="CA36" s="562"/>
      <c r="CB36" s="564"/>
      <c r="CC36" s="562"/>
      <c r="CD36" s="564"/>
      <c r="CE36" s="564"/>
      <c r="CF36" s="562"/>
      <c r="CG36" s="563">
        <v>40</v>
      </c>
      <c r="CH36" s="617">
        <v>44911</v>
      </c>
      <c r="CI36" s="563">
        <v>60</v>
      </c>
      <c r="CJ36" s="563">
        <v>1.375</v>
      </c>
      <c r="CK36" s="563"/>
      <c r="CL36" s="564"/>
      <c r="CM36" s="562"/>
      <c r="CN36" s="617"/>
      <c r="CO36" s="618"/>
      <c r="CP36" s="619"/>
      <c r="CQ36" s="563"/>
      <c r="CR36" s="564"/>
      <c r="CS36" s="562"/>
      <c r="CT36" s="563"/>
      <c r="CU36" s="564"/>
      <c r="CV36" s="562"/>
      <c r="CW36" s="563" t="s">
        <v>783</v>
      </c>
      <c r="CX36" s="563" t="s">
        <v>695</v>
      </c>
      <c r="CY36" s="563" t="s">
        <v>696</v>
      </c>
    </row>
    <row r="37" spans="2:103" x14ac:dyDescent="0.6">
      <c r="B37" s="371">
        <v>29</v>
      </c>
      <c r="C37" s="554">
        <v>1</v>
      </c>
      <c r="D37" s="371" t="s">
        <v>234</v>
      </c>
      <c r="E37" s="341" t="s">
        <v>848</v>
      </c>
      <c r="F37" s="371" t="s">
        <v>684</v>
      </c>
      <c r="G37" s="371" t="s">
        <v>573</v>
      </c>
      <c r="H37" s="554" t="s">
        <v>849</v>
      </c>
      <c r="I37" s="371" t="s">
        <v>850</v>
      </c>
      <c r="J37" s="341" t="s">
        <v>453</v>
      </c>
      <c r="K37" s="371" t="s">
        <v>574</v>
      </c>
      <c r="L37" s="371" t="s">
        <v>851</v>
      </c>
      <c r="M37" s="341" t="s">
        <v>688</v>
      </c>
      <c r="N37" s="371" t="s">
        <v>852</v>
      </c>
      <c r="O37" s="371" t="s">
        <v>575</v>
      </c>
      <c r="P37" s="554" t="s">
        <v>853</v>
      </c>
      <c r="Q37" s="371" t="s">
        <v>854</v>
      </c>
      <c r="R37" s="554" t="s">
        <v>576</v>
      </c>
      <c r="S37" s="371" t="s">
        <v>236</v>
      </c>
      <c r="T37" s="647">
        <v>10000</v>
      </c>
      <c r="U37" s="371">
        <v>1</v>
      </c>
      <c r="V37" s="647">
        <v>187400</v>
      </c>
      <c r="W37" s="652">
        <v>187400</v>
      </c>
      <c r="X37" s="647">
        <v>1874000000</v>
      </c>
      <c r="Y37" s="652">
        <v>1874000000</v>
      </c>
      <c r="Z37" s="612">
        <v>44945</v>
      </c>
      <c r="AA37" s="620">
        <v>44945</v>
      </c>
      <c r="AB37" s="612">
        <v>46041</v>
      </c>
      <c r="AC37" s="554">
        <v>472</v>
      </c>
      <c r="AD37" s="371">
        <v>10000</v>
      </c>
      <c r="AE37" s="341">
        <v>9870</v>
      </c>
      <c r="AF37" s="715">
        <v>5.8880000000000002E-2</v>
      </c>
      <c r="AG37" s="715">
        <v>0</v>
      </c>
      <c r="AH37" s="371" t="s">
        <v>719</v>
      </c>
      <c r="AI37" s="555" t="s">
        <v>693</v>
      </c>
      <c r="AJ37" s="555">
        <v>3</v>
      </c>
      <c r="AK37" s="555" t="s">
        <v>12</v>
      </c>
      <c r="AL37" s="558" t="s">
        <v>1</v>
      </c>
      <c r="AM37" s="558" t="s">
        <v>399</v>
      </c>
      <c r="AO37" s="555" t="s">
        <v>12</v>
      </c>
      <c r="AP37" s="558" t="s">
        <v>1</v>
      </c>
      <c r="AQ37" s="558" t="s">
        <v>11</v>
      </c>
      <c r="AS37" s="555">
        <v>7312.76</v>
      </c>
      <c r="AT37" s="558">
        <v>313.81</v>
      </c>
      <c r="AU37" s="558">
        <v>3898.85</v>
      </c>
      <c r="AW37" s="555">
        <v>90</v>
      </c>
      <c r="AX37" s="558">
        <v>85</v>
      </c>
      <c r="AY37" s="341">
        <v>85</v>
      </c>
      <c r="AZ37" s="558">
        <v>80</v>
      </c>
      <c r="BA37" s="341">
        <v>80</v>
      </c>
      <c r="BB37" s="558">
        <v>75</v>
      </c>
      <c r="BI37" s="613">
        <v>45126</v>
      </c>
      <c r="BJ37" s="614">
        <v>45310</v>
      </c>
      <c r="BK37" s="342">
        <v>45492</v>
      </c>
      <c r="BL37" s="614">
        <v>45674</v>
      </c>
      <c r="BM37" s="342">
        <v>45856</v>
      </c>
      <c r="BN37" s="614">
        <v>46038</v>
      </c>
      <c r="BO37" s="342"/>
      <c r="BP37" s="614"/>
      <c r="BQ37" s="342"/>
      <c r="BU37" s="555">
        <v>4</v>
      </c>
      <c r="BV37" s="558">
        <v>8</v>
      </c>
      <c r="BW37" s="341">
        <v>12</v>
      </c>
      <c r="BX37" s="558">
        <v>16</v>
      </c>
      <c r="BY37" s="341">
        <v>20</v>
      </c>
      <c r="BZ37" s="558">
        <v>24</v>
      </c>
      <c r="CG37" s="555">
        <v>45</v>
      </c>
      <c r="CN37" s="613"/>
      <c r="CO37" s="614"/>
      <c r="CP37" s="342"/>
      <c r="CW37" s="555" t="s">
        <v>855</v>
      </c>
      <c r="CX37" s="555" t="s">
        <v>695</v>
      </c>
      <c r="CY37" s="555" t="s">
        <v>696</v>
      </c>
    </row>
    <row r="38" spans="2:103" x14ac:dyDescent="0.6">
      <c r="B38" s="560">
        <v>30</v>
      </c>
      <c r="C38" s="561">
        <v>1</v>
      </c>
      <c r="D38" s="560" t="s">
        <v>234</v>
      </c>
      <c r="E38" s="562" t="s">
        <v>858</v>
      </c>
      <c r="F38" s="560" t="s">
        <v>824</v>
      </c>
      <c r="G38" s="560" t="s">
        <v>581</v>
      </c>
      <c r="H38" s="561" t="s">
        <v>859</v>
      </c>
      <c r="I38" s="560" t="s">
        <v>860</v>
      </c>
      <c r="J38" s="562" t="s">
        <v>453</v>
      </c>
      <c r="K38" s="560" t="s">
        <v>582</v>
      </c>
      <c r="L38" s="560" t="s">
        <v>861</v>
      </c>
      <c r="M38" s="562" t="s">
        <v>828</v>
      </c>
      <c r="N38" s="560" t="s">
        <v>862</v>
      </c>
      <c r="O38" s="560" t="s">
        <v>583</v>
      </c>
      <c r="P38" s="561" t="s">
        <v>863</v>
      </c>
      <c r="Q38" s="560" t="s">
        <v>864</v>
      </c>
      <c r="R38" s="561" t="s">
        <v>584</v>
      </c>
      <c r="S38" s="560" t="s">
        <v>254</v>
      </c>
      <c r="T38" s="646">
        <v>10</v>
      </c>
      <c r="U38" s="560">
        <v>1</v>
      </c>
      <c r="V38" s="646">
        <v>70000</v>
      </c>
      <c r="W38" s="653">
        <v>0</v>
      </c>
      <c r="X38" s="646">
        <v>0</v>
      </c>
      <c r="Y38" s="653">
        <v>0</v>
      </c>
      <c r="Z38" s="615">
        <v>45384</v>
      </c>
      <c r="AA38" s="616">
        <v>45385</v>
      </c>
      <c r="AB38" s="615">
        <v>46478</v>
      </c>
      <c r="AC38" s="561">
        <v>909</v>
      </c>
      <c r="AD38" s="560">
        <v>9.9</v>
      </c>
      <c r="AE38" s="562">
        <v>9.8849999999999998</v>
      </c>
      <c r="AF38" s="716">
        <v>2.0007E-2</v>
      </c>
      <c r="AG38" s="716">
        <v>2.1971000000000001E-2</v>
      </c>
      <c r="AH38" s="560" t="s">
        <v>785</v>
      </c>
      <c r="AI38" s="563" t="s">
        <v>693</v>
      </c>
      <c r="AJ38" s="563">
        <v>3</v>
      </c>
      <c r="AK38" s="563" t="s">
        <v>1</v>
      </c>
      <c r="AL38" s="564" t="s">
        <v>399</v>
      </c>
      <c r="AM38" s="564" t="s">
        <v>398</v>
      </c>
      <c r="AN38" s="562"/>
      <c r="AO38" s="563" t="s">
        <v>1</v>
      </c>
      <c r="AP38" s="564" t="s">
        <v>11</v>
      </c>
      <c r="AQ38" s="564" t="s">
        <v>13</v>
      </c>
      <c r="AR38" s="562"/>
      <c r="AS38" s="563">
        <v>376.34</v>
      </c>
      <c r="AT38" s="564">
        <v>5205.8100000000004</v>
      </c>
      <c r="AU38" s="564">
        <v>5042</v>
      </c>
      <c r="AV38" s="562"/>
      <c r="AW38" s="563">
        <v>90</v>
      </c>
      <c r="AX38" s="564">
        <v>85</v>
      </c>
      <c r="AY38" s="562">
        <v>80</v>
      </c>
      <c r="AZ38" s="564">
        <v>75</v>
      </c>
      <c r="BA38" s="562">
        <v>70</v>
      </c>
      <c r="BB38" s="564">
        <v>60</v>
      </c>
      <c r="BC38" s="562"/>
      <c r="BD38" s="564"/>
      <c r="BE38" s="562"/>
      <c r="BF38" s="564"/>
      <c r="BG38" s="564"/>
      <c r="BH38" s="562"/>
      <c r="BI38" s="617">
        <v>45565</v>
      </c>
      <c r="BJ38" s="618">
        <v>45747</v>
      </c>
      <c r="BK38" s="619">
        <v>45930</v>
      </c>
      <c r="BL38" s="618">
        <v>46112</v>
      </c>
      <c r="BM38" s="619">
        <v>46295</v>
      </c>
      <c r="BN38" s="618">
        <v>46477</v>
      </c>
      <c r="BO38" s="619"/>
      <c r="BP38" s="618"/>
      <c r="BQ38" s="619"/>
      <c r="BR38" s="564"/>
      <c r="BS38" s="564"/>
      <c r="BT38" s="562"/>
      <c r="BU38" s="563">
        <v>4.0999999999999996</v>
      </c>
      <c r="BV38" s="564">
        <v>8.1999999999999993</v>
      </c>
      <c r="BW38" s="562">
        <v>12.3</v>
      </c>
      <c r="BX38" s="564">
        <v>16.399999999999999</v>
      </c>
      <c r="BY38" s="562">
        <v>20.5</v>
      </c>
      <c r="BZ38" s="564">
        <v>24.6</v>
      </c>
      <c r="CA38" s="562"/>
      <c r="CB38" s="564"/>
      <c r="CC38" s="562"/>
      <c r="CD38" s="564"/>
      <c r="CE38" s="564"/>
      <c r="CF38" s="562"/>
      <c r="CG38" s="563"/>
      <c r="CH38" s="617"/>
      <c r="CI38" s="563"/>
      <c r="CJ38" s="563"/>
      <c r="CK38" s="563"/>
      <c r="CL38" s="564"/>
      <c r="CM38" s="562"/>
      <c r="CN38" s="617"/>
      <c r="CO38" s="618"/>
      <c r="CP38" s="619"/>
      <c r="CQ38" s="563"/>
      <c r="CR38" s="564"/>
      <c r="CS38" s="562"/>
      <c r="CT38" s="563"/>
      <c r="CU38" s="564"/>
      <c r="CV38" s="562"/>
      <c r="CW38" s="563" t="s">
        <v>856</v>
      </c>
      <c r="CX38" s="563" t="s">
        <v>695</v>
      </c>
      <c r="CY38" s="563" t="s">
        <v>696</v>
      </c>
    </row>
    <row r="39" spans="2:103" x14ac:dyDescent="0.6">
      <c r="B39" s="371">
        <v>31</v>
      </c>
      <c r="C39" s="554">
        <v>1</v>
      </c>
      <c r="D39" s="371" t="s">
        <v>234</v>
      </c>
      <c r="E39" s="341" t="s">
        <v>865</v>
      </c>
      <c r="F39" s="371" t="s">
        <v>684</v>
      </c>
      <c r="G39" s="371" t="s">
        <v>585</v>
      </c>
      <c r="H39" s="554" t="s">
        <v>866</v>
      </c>
      <c r="I39" s="371" t="s">
        <v>867</v>
      </c>
      <c r="J39" s="341" t="s">
        <v>520</v>
      </c>
      <c r="K39" s="371" t="s">
        <v>586</v>
      </c>
      <c r="M39" s="341" t="s">
        <v>653</v>
      </c>
      <c r="N39" s="371" t="s">
        <v>868</v>
      </c>
      <c r="O39" s="371" t="s">
        <v>587</v>
      </c>
      <c r="R39" s="554" t="s">
        <v>588</v>
      </c>
      <c r="S39" s="371" t="s">
        <v>236</v>
      </c>
      <c r="T39" s="647">
        <v>10000</v>
      </c>
      <c r="U39" s="371">
        <v>1</v>
      </c>
      <c r="V39" s="647">
        <v>21430</v>
      </c>
      <c r="W39" s="652">
        <v>21430</v>
      </c>
      <c r="X39" s="647">
        <v>214300000</v>
      </c>
      <c r="Y39" s="652">
        <v>214300000</v>
      </c>
      <c r="Z39" s="612">
        <v>45408</v>
      </c>
      <c r="AA39" s="620">
        <v>45408</v>
      </c>
      <c r="AB39" s="612">
        <v>46504</v>
      </c>
      <c r="AC39" s="554">
        <v>935</v>
      </c>
      <c r="AD39" s="371">
        <v>10000</v>
      </c>
      <c r="AE39" s="341">
        <v>9830</v>
      </c>
      <c r="AF39" s="715">
        <v>1.0555999999999999E-2</v>
      </c>
      <c r="AG39" s="715">
        <v>1.0555999999999999E-2</v>
      </c>
      <c r="AH39" s="371" t="s">
        <v>719</v>
      </c>
      <c r="AI39" s="555" t="s">
        <v>693</v>
      </c>
      <c r="AJ39" s="555">
        <v>2</v>
      </c>
      <c r="AK39" s="555" t="s">
        <v>436</v>
      </c>
      <c r="AL39" s="558" t="s">
        <v>399</v>
      </c>
      <c r="AO39" s="555" t="s">
        <v>847</v>
      </c>
      <c r="AP39" s="558" t="s">
        <v>11</v>
      </c>
      <c r="AS39" s="555">
        <v>168.29</v>
      </c>
      <c r="AT39" s="558">
        <v>5099.96</v>
      </c>
      <c r="AW39" s="555">
        <v>85</v>
      </c>
      <c r="AX39" s="558">
        <v>80</v>
      </c>
      <c r="AY39" s="341">
        <v>80</v>
      </c>
      <c r="AZ39" s="558">
        <v>80</v>
      </c>
      <c r="BA39" s="341">
        <v>75</v>
      </c>
      <c r="BB39" s="558">
        <v>70</v>
      </c>
      <c r="BI39" s="613">
        <v>45590</v>
      </c>
      <c r="BJ39" s="614">
        <v>45772</v>
      </c>
      <c r="BK39" s="342">
        <v>45954</v>
      </c>
      <c r="BL39" s="614">
        <v>46136</v>
      </c>
      <c r="BM39" s="342">
        <v>46321</v>
      </c>
      <c r="BN39" s="614">
        <v>46503</v>
      </c>
      <c r="BO39" s="342"/>
      <c r="BP39" s="614"/>
      <c r="BQ39" s="342"/>
      <c r="BU39" s="555">
        <v>5.95</v>
      </c>
      <c r="BV39" s="558">
        <v>11.9</v>
      </c>
      <c r="BW39" s="341">
        <v>17.850000000000001</v>
      </c>
      <c r="BX39" s="558">
        <v>23.8</v>
      </c>
      <c r="BY39" s="341">
        <v>29.75</v>
      </c>
      <c r="BZ39" s="558">
        <v>35.700000000000003</v>
      </c>
      <c r="CG39" s="555">
        <v>30</v>
      </c>
      <c r="CH39" s="613"/>
      <c r="CN39" s="613"/>
      <c r="CO39" s="614"/>
      <c r="CW39" s="555" t="s">
        <v>783</v>
      </c>
      <c r="CX39" s="555" t="s">
        <v>695</v>
      </c>
      <c r="CY39" s="555" t="s">
        <v>696</v>
      </c>
    </row>
    <row r="40" spans="2:103" x14ac:dyDescent="0.6">
      <c r="B40" s="560">
        <v>32</v>
      </c>
      <c r="C40" s="561">
        <v>1</v>
      </c>
      <c r="D40" s="560" t="s">
        <v>234</v>
      </c>
      <c r="E40" s="562" t="s">
        <v>869</v>
      </c>
      <c r="F40" s="560" t="s">
        <v>684</v>
      </c>
      <c r="G40" s="560" t="s">
        <v>597</v>
      </c>
      <c r="H40" s="561" t="s">
        <v>870</v>
      </c>
      <c r="I40" s="560" t="s">
        <v>871</v>
      </c>
      <c r="J40" s="562" t="s">
        <v>453</v>
      </c>
      <c r="K40" s="560" t="s">
        <v>598</v>
      </c>
      <c r="L40" s="560" t="s">
        <v>872</v>
      </c>
      <c r="M40" s="562" t="s">
        <v>688</v>
      </c>
      <c r="N40" s="560" t="s">
        <v>873</v>
      </c>
      <c r="O40" s="560" t="s">
        <v>599</v>
      </c>
      <c r="P40" s="561" t="s">
        <v>874</v>
      </c>
      <c r="Q40" s="560" t="s">
        <v>875</v>
      </c>
      <c r="R40" s="561" t="s">
        <v>600</v>
      </c>
      <c r="S40" s="560" t="s">
        <v>236</v>
      </c>
      <c r="T40" s="646">
        <v>10000</v>
      </c>
      <c r="U40" s="560">
        <v>1</v>
      </c>
      <c r="V40" s="646">
        <v>300000</v>
      </c>
      <c r="W40" s="653">
        <v>300000</v>
      </c>
      <c r="X40" s="646">
        <v>3000000000</v>
      </c>
      <c r="Y40" s="653">
        <v>3000000000</v>
      </c>
      <c r="Z40" s="615">
        <v>45440</v>
      </c>
      <c r="AA40" s="616">
        <v>45441</v>
      </c>
      <c r="AB40" s="615">
        <v>46534</v>
      </c>
      <c r="AC40" s="561">
        <v>965</v>
      </c>
      <c r="AD40" s="560">
        <v>9920</v>
      </c>
      <c r="AE40" s="562">
        <v>9910</v>
      </c>
      <c r="AF40" s="716">
        <v>1.0300000000000001E-3</v>
      </c>
      <c r="AG40" s="716">
        <v>4.248E-3</v>
      </c>
      <c r="AH40" s="560" t="s">
        <v>785</v>
      </c>
      <c r="AI40" s="563" t="s">
        <v>693</v>
      </c>
      <c r="AJ40" s="563">
        <v>3</v>
      </c>
      <c r="AK40" s="563" t="s">
        <v>1</v>
      </c>
      <c r="AL40" s="564" t="s">
        <v>399</v>
      </c>
      <c r="AM40" s="564" t="s">
        <v>398</v>
      </c>
      <c r="AN40" s="562"/>
      <c r="AO40" s="563" t="s">
        <v>1</v>
      </c>
      <c r="AP40" s="564" t="s">
        <v>11</v>
      </c>
      <c r="AQ40" s="564" t="s">
        <v>13</v>
      </c>
      <c r="AR40" s="562"/>
      <c r="AS40" s="563">
        <v>371.33</v>
      </c>
      <c r="AT40" s="564">
        <v>5306.04</v>
      </c>
      <c r="AU40" s="564">
        <v>5030.3500000000004</v>
      </c>
      <c r="AV40" s="562"/>
      <c r="AW40" s="563">
        <v>85</v>
      </c>
      <c r="AX40" s="564">
        <v>85</v>
      </c>
      <c r="AY40" s="562">
        <v>80</v>
      </c>
      <c r="AZ40" s="564">
        <v>80</v>
      </c>
      <c r="BA40" s="562">
        <v>75</v>
      </c>
      <c r="BB40" s="564">
        <v>60</v>
      </c>
      <c r="BC40" s="562"/>
      <c r="BD40" s="564"/>
      <c r="BE40" s="562"/>
      <c r="BF40" s="564"/>
      <c r="BG40" s="564"/>
      <c r="BH40" s="562"/>
      <c r="BI40" s="617">
        <v>45622</v>
      </c>
      <c r="BJ40" s="618">
        <v>45800</v>
      </c>
      <c r="BK40" s="619">
        <v>45987</v>
      </c>
      <c r="BL40" s="618">
        <v>46168</v>
      </c>
      <c r="BM40" s="619">
        <v>46351</v>
      </c>
      <c r="BN40" s="618">
        <v>46533</v>
      </c>
      <c r="BO40" s="562"/>
      <c r="BP40" s="564"/>
      <c r="BQ40" s="562"/>
      <c r="BR40" s="564"/>
      <c r="BS40" s="564"/>
      <c r="BT40" s="562"/>
      <c r="BU40" s="563">
        <v>3.25</v>
      </c>
      <c r="BV40" s="564">
        <v>6.5</v>
      </c>
      <c r="BW40" s="562">
        <v>9.75</v>
      </c>
      <c r="BX40" s="564">
        <v>13</v>
      </c>
      <c r="BY40" s="562">
        <v>16.25</v>
      </c>
      <c r="BZ40" s="564">
        <v>19.5</v>
      </c>
      <c r="CA40" s="562"/>
      <c r="CB40" s="564"/>
      <c r="CC40" s="562"/>
      <c r="CD40" s="564"/>
      <c r="CE40" s="564"/>
      <c r="CF40" s="562"/>
      <c r="CG40" s="563"/>
      <c r="CH40" s="617"/>
      <c r="CI40" s="563"/>
      <c r="CJ40" s="563"/>
      <c r="CK40" s="563"/>
      <c r="CL40" s="564"/>
      <c r="CM40" s="562"/>
      <c r="CN40" s="617"/>
      <c r="CO40" s="618"/>
      <c r="CP40" s="562"/>
      <c r="CQ40" s="563"/>
      <c r="CR40" s="564"/>
      <c r="CS40" s="562"/>
      <c r="CT40" s="563"/>
      <c r="CU40" s="564"/>
      <c r="CV40" s="562"/>
      <c r="CW40" s="563" t="s">
        <v>856</v>
      </c>
      <c r="CX40" s="563" t="s">
        <v>695</v>
      </c>
      <c r="CY40" s="563" t="s">
        <v>696</v>
      </c>
    </row>
    <row r="41" spans="2:103" x14ac:dyDescent="0.6">
      <c r="B41" s="371">
        <v>33</v>
      </c>
      <c r="C41" s="341">
        <v>1</v>
      </c>
      <c r="D41" s="371" t="s">
        <v>234</v>
      </c>
      <c r="E41" s="341" t="s">
        <v>876</v>
      </c>
      <c r="F41" s="555" t="s">
        <v>824</v>
      </c>
      <c r="G41" s="371" t="s">
        <v>601</v>
      </c>
      <c r="H41" s="341" t="s">
        <v>877</v>
      </c>
      <c r="I41" s="371" t="s">
        <v>878</v>
      </c>
      <c r="J41" s="341" t="s">
        <v>453</v>
      </c>
      <c r="K41" s="555" t="s">
        <v>602</v>
      </c>
      <c r="L41" s="371" t="s">
        <v>879</v>
      </c>
      <c r="M41" s="341" t="s">
        <v>828</v>
      </c>
      <c r="N41" s="555" t="s">
        <v>880</v>
      </c>
      <c r="O41" s="371" t="s">
        <v>603</v>
      </c>
      <c r="P41" s="341" t="s">
        <v>881</v>
      </c>
      <c r="Q41" s="371" t="s">
        <v>882</v>
      </c>
      <c r="R41" s="341" t="s">
        <v>604</v>
      </c>
      <c r="S41" s="371" t="s">
        <v>254</v>
      </c>
      <c r="T41" s="637">
        <v>10</v>
      </c>
      <c r="U41" s="371">
        <v>1</v>
      </c>
      <c r="V41" s="637">
        <v>467300</v>
      </c>
      <c r="W41" s="652">
        <v>467300</v>
      </c>
      <c r="X41" s="637">
        <v>4673000</v>
      </c>
      <c r="Y41" s="652">
        <v>6168827300</v>
      </c>
      <c r="Z41" s="612">
        <v>45440</v>
      </c>
      <c r="AA41" s="342">
        <v>45441</v>
      </c>
      <c r="AB41" s="612">
        <v>46534</v>
      </c>
      <c r="AC41" s="341">
        <v>965</v>
      </c>
      <c r="AD41" s="371">
        <v>9.9</v>
      </c>
      <c r="AE41" s="341">
        <v>9.8849999999999998</v>
      </c>
      <c r="AF41" s="715">
        <v>5.254E-3</v>
      </c>
      <c r="AG41" s="635">
        <v>7.7330000000000003E-3</v>
      </c>
      <c r="AH41" s="555" t="s">
        <v>785</v>
      </c>
      <c r="AI41" s="555" t="s">
        <v>693</v>
      </c>
      <c r="AJ41" s="555">
        <v>3</v>
      </c>
      <c r="AK41" s="555" t="s">
        <v>1</v>
      </c>
      <c r="AL41" s="558" t="s">
        <v>399</v>
      </c>
      <c r="AM41" s="558" t="s">
        <v>398</v>
      </c>
      <c r="AO41" s="555" t="s">
        <v>1</v>
      </c>
      <c r="AP41" s="558" t="s">
        <v>11</v>
      </c>
      <c r="AQ41" s="558" t="s">
        <v>13</v>
      </c>
      <c r="AS41" s="555">
        <v>371.33</v>
      </c>
      <c r="AT41" s="558">
        <v>5306.04</v>
      </c>
      <c r="AU41" s="558">
        <v>5030.3500000000004</v>
      </c>
      <c r="AW41" s="555">
        <v>85</v>
      </c>
      <c r="AX41" s="558">
        <v>80</v>
      </c>
      <c r="AY41" s="341">
        <v>80</v>
      </c>
      <c r="AZ41" s="558">
        <v>75</v>
      </c>
      <c r="BA41" s="341">
        <v>70</v>
      </c>
      <c r="BB41" s="558">
        <v>60</v>
      </c>
      <c r="BI41" s="613">
        <v>45622</v>
      </c>
      <c r="BJ41" s="614">
        <v>45800</v>
      </c>
      <c r="BK41" s="342">
        <v>45987</v>
      </c>
      <c r="BL41" s="614">
        <v>46168</v>
      </c>
      <c r="BM41" s="342">
        <v>46351</v>
      </c>
      <c r="BN41" s="614">
        <v>46533</v>
      </c>
      <c r="BO41" s="342"/>
      <c r="BP41" s="614"/>
      <c r="BQ41" s="342"/>
      <c r="BU41" s="555">
        <v>4</v>
      </c>
      <c r="BV41" s="558">
        <v>8</v>
      </c>
      <c r="BW41" s="341">
        <v>12</v>
      </c>
      <c r="BX41" s="558">
        <v>16</v>
      </c>
      <c r="BY41" s="341">
        <v>20</v>
      </c>
      <c r="BZ41" s="558">
        <v>24</v>
      </c>
      <c r="CH41" s="613"/>
      <c r="CW41" s="555" t="s">
        <v>856</v>
      </c>
      <c r="CX41" s="555" t="s">
        <v>695</v>
      </c>
      <c r="CY41" s="555" t="s">
        <v>696</v>
      </c>
    </row>
    <row r="42" spans="2:103" x14ac:dyDescent="0.6">
      <c r="B42" s="560">
        <v>34</v>
      </c>
      <c r="C42" s="562">
        <v>1</v>
      </c>
      <c r="D42" s="560" t="s">
        <v>234</v>
      </c>
      <c r="E42" s="562" t="s">
        <v>883</v>
      </c>
      <c r="F42" s="563" t="s">
        <v>824</v>
      </c>
      <c r="G42" s="560" t="s">
        <v>605</v>
      </c>
      <c r="H42" s="562" t="s">
        <v>884</v>
      </c>
      <c r="I42" s="560" t="s">
        <v>885</v>
      </c>
      <c r="J42" s="562" t="s">
        <v>453</v>
      </c>
      <c r="K42" s="563" t="s">
        <v>606</v>
      </c>
      <c r="L42" s="560" t="s">
        <v>886</v>
      </c>
      <c r="M42" s="562" t="s">
        <v>828</v>
      </c>
      <c r="N42" s="563" t="s">
        <v>887</v>
      </c>
      <c r="O42" s="560" t="s">
        <v>607</v>
      </c>
      <c r="P42" s="562" t="s">
        <v>888</v>
      </c>
      <c r="Q42" s="560" t="s">
        <v>889</v>
      </c>
      <c r="R42" s="562" t="s">
        <v>608</v>
      </c>
      <c r="S42" s="560" t="s">
        <v>254</v>
      </c>
      <c r="T42" s="648">
        <v>10</v>
      </c>
      <c r="U42" s="560">
        <v>1</v>
      </c>
      <c r="V42" s="648">
        <v>135600</v>
      </c>
      <c r="W42" s="653">
        <v>135600</v>
      </c>
      <c r="X42" s="648">
        <v>1356000</v>
      </c>
      <c r="Y42" s="653">
        <v>1790055600</v>
      </c>
      <c r="Z42" s="615">
        <v>45440</v>
      </c>
      <c r="AA42" s="619">
        <v>45441</v>
      </c>
      <c r="AB42" s="615">
        <v>46534</v>
      </c>
      <c r="AC42" s="562">
        <v>965</v>
      </c>
      <c r="AD42" s="560">
        <v>9.9</v>
      </c>
      <c r="AE42" s="562">
        <v>9.8849999999999998</v>
      </c>
      <c r="AF42" s="716">
        <v>8.8999999999999999E-3</v>
      </c>
      <c r="AG42" s="747">
        <v>1.1875999999999999E-2</v>
      </c>
      <c r="AH42" s="563" t="s">
        <v>785</v>
      </c>
      <c r="AI42" s="563" t="s">
        <v>693</v>
      </c>
      <c r="AJ42" s="563">
        <v>3</v>
      </c>
      <c r="AK42" s="563" t="s">
        <v>1</v>
      </c>
      <c r="AL42" s="564" t="s">
        <v>399</v>
      </c>
      <c r="AM42" s="564" t="s">
        <v>398</v>
      </c>
      <c r="AN42" s="562"/>
      <c r="AO42" s="563" t="s">
        <v>1</v>
      </c>
      <c r="AP42" s="564" t="s">
        <v>11</v>
      </c>
      <c r="AQ42" s="564" t="s">
        <v>13</v>
      </c>
      <c r="AR42" s="562"/>
      <c r="AS42" s="563">
        <v>371.33</v>
      </c>
      <c r="AT42" s="564">
        <v>5306.04</v>
      </c>
      <c r="AU42" s="564">
        <v>5030.3500000000004</v>
      </c>
      <c r="AV42" s="562"/>
      <c r="AW42" s="563">
        <v>90</v>
      </c>
      <c r="AX42" s="564">
        <v>85</v>
      </c>
      <c r="AY42" s="562">
        <v>80</v>
      </c>
      <c r="AZ42" s="564">
        <v>75</v>
      </c>
      <c r="BA42" s="562">
        <v>70</v>
      </c>
      <c r="BB42" s="564">
        <v>60</v>
      </c>
      <c r="BC42" s="562"/>
      <c r="BD42" s="564"/>
      <c r="BE42" s="562"/>
      <c r="BF42" s="564"/>
      <c r="BG42" s="564"/>
      <c r="BH42" s="562"/>
      <c r="BI42" s="617">
        <v>45622</v>
      </c>
      <c r="BJ42" s="618">
        <v>45800</v>
      </c>
      <c r="BK42" s="619">
        <v>45987</v>
      </c>
      <c r="BL42" s="618">
        <v>46168</v>
      </c>
      <c r="BM42" s="619">
        <v>46351</v>
      </c>
      <c r="BN42" s="618">
        <v>46533</v>
      </c>
      <c r="BO42" s="619"/>
      <c r="BP42" s="618"/>
      <c r="BQ42" s="619"/>
      <c r="BR42" s="564"/>
      <c r="BS42" s="564"/>
      <c r="BT42" s="562"/>
      <c r="BU42" s="563">
        <v>4.3499999999999996</v>
      </c>
      <c r="BV42" s="564">
        <v>8.6999999999999993</v>
      </c>
      <c r="BW42" s="562">
        <v>13.05</v>
      </c>
      <c r="BX42" s="564">
        <v>17.399999999999999</v>
      </c>
      <c r="BY42" s="562">
        <v>21.75</v>
      </c>
      <c r="BZ42" s="564">
        <v>26.1</v>
      </c>
      <c r="CA42" s="562"/>
      <c r="CB42" s="564"/>
      <c r="CC42" s="562"/>
      <c r="CD42" s="564"/>
      <c r="CE42" s="564"/>
      <c r="CF42" s="562"/>
      <c r="CG42" s="563"/>
      <c r="CH42" s="617"/>
      <c r="CI42" s="563"/>
      <c r="CJ42" s="563"/>
      <c r="CK42" s="563"/>
      <c r="CL42" s="564"/>
      <c r="CM42" s="562"/>
      <c r="CN42" s="617"/>
      <c r="CO42" s="618"/>
      <c r="CP42" s="562"/>
      <c r="CQ42" s="563"/>
      <c r="CR42" s="564"/>
      <c r="CS42" s="562"/>
      <c r="CT42" s="563"/>
      <c r="CU42" s="564"/>
      <c r="CV42" s="562"/>
      <c r="CW42" s="563" t="s">
        <v>856</v>
      </c>
      <c r="CX42" s="563" t="s">
        <v>695</v>
      </c>
      <c r="CY42" s="563" t="s">
        <v>696</v>
      </c>
    </row>
    <row r="43" spans="2:103" x14ac:dyDescent="0.6">
      <c r="B43" s="371">
        <v>35</v>
      </c>
      <c r="C43" s="341">
        <v>1</v>
      </c>
      <c r="D43" s="371" t="s">
        <v>234</v>
      </c>
      <c r="E43" s="341" t="s">
        <v>890</v>
      </c>
      <c r="F43" s="555" t="s">
        <v>684</v>
      </c>
      <c r="G43" s="371" t="s">
        <v>666</v>
      </c>
      <c r="H43" s="341" t="s">
        <v>891</v>
      </c>
      <c r="I43" s="371" t="s">
        <v>892</v>
      </c>
      <c r="J43" s="341" t="s">
        <v>453</v>
      </c>
      <c r="K43" s="555" t="s">
        <v>667</v>
      </c>
      <c r="L43" s="371" t="s">
        <v>893</v>
      </c>
      <c r="M43" s="341" t="s">
        <v>688</v>
      </c>
      <c r="N43" s="555" t="s">
        <v>894</v>
      </c>
      <c r="O43" s="371" t="s">
        <v>668</v>
      </c>
      <c r="P43" s="341" t="s">
        <v>895</v>
      </c>
      <c r="Q43" s="371" t="s">
        <v>896</v>
      </c>
      <c r="R43" s="341" t="s">
        <v>669</v>
      </c>
      <c r="S43" s="371" t="s">
        <v>236</v>
      </c>
      <c r="T43" s="637">
        <v>10000</v>
      </c>
      <c r="U43" s="371">
        <v>1</v>
      </c>
      <c r="V43" s="637">
        <v>173260</v>
      </c>
      <c r="W43" s="652">
        <v>173260</v>
      </c>
      <c r="X43" s="637">
        <v>1732600000</v>
      </c>
      <c r="Y43" s="652">
        <v>1732600000</v>
      </c>
      <c r="Z43" s="612">
        <v>45471</v>
      </c>
      <c r="AA43" s="342">
        <v>45471</v>
      </c>
      <c r="AB43" s="612">
        <v>46567</v>
      </c>
      <c r="AC43" s="341">
        <v>998</v>
      </c>
      <c r="AD43" s="371">
        <v>10000</v>
      </c>
      <c r="AE43" s="341">
        <v>9870</v>
      </c>
      <c r="AF43" s="715">
        <v>3.0166999999999999E-2</v>
      </c>
      <c r="AG43" s="635">
        <v>3.1081999999999999E-2</v>
      </c>
      <c r="AH43" s="555" t="s">
        <v>719</v>
      </c>
      <c r="AI43" s="555" t="s">
        <v>693</v>
      </c>
      <c r="AJ43" s="555">
        <v>3</v>
      </c>
      <c r="AK43" s="555" t="s">
        <v>12</v>
      </c>
      <c r="AL43" s="558" t="s">
        <v>1</v>
      </c>
      <c r="AM43" s="558" t="s">
        <v>398</v>
      </c>
      <c r="AO43" s="555" t="s">
        <v>12</v>
      </c>
      <c r="AP43" s="558" t="s">
        <v>1</v>
      </c>
      <c r="AQ43" s="558" t="s">
        <v>13</v>
      </c>
      <c r="AS43" s="555">
        <v>6331.86</v>
      </c>
      <c r="AT43" s="558">
        <v>384.02</v>
      </c>
      <c r="AU43" s="558">
        <v>4894.0200000000004</v>
      </c>
      <c r="AW43" s="555">
        <v>90</v>
      </c>
      <c r="AX43" s="558">
        <v>85</v>
      </c>
      <c r="AY43" s="341">
        <v>80</v>
      </c>
      <c r="AZ43" s="558">
        <v>80</v>
      </c>
      <c r="BA43" s="341">
        <v>75</v>
      </c>
      <c r="BB43" s="558">
        <v>70</v>
      </c>
      <c r="BI43" s="613">
        <v>45653</v>
      </c>
      <c r="BJ43" s="614">
        <v>45835</v>
      </c>
      <c r="BK43" s="342">
        <v>46014</v>
      </c>
      <c r="BL43" s="614">
        <v>46199</v>
      </c>
      <c r="BM43" s="342">
        <v>46384</v>
      </c>
      <c r="BN43" s="614">
        <v>46566</v>
      </c>
      <c r="BO43" s="342"/>
      <c r="BP43" s="614"/>
      <c r="BQ43" s="342"/>
      <c r="BU43" s="555">
        <v>3.5</v>
      </c>
      <c r="BV43" s="558">
        <v>7</v>
      </c>
      <c r="BW43" s="341">
        <v>10.5</v>
      </c>
      <c r="BX43" s="558">
        <v>14</v>
      </c>
      <c r="BY43" s="341">
        <v>17.5</v>
      </c>
      <c r="BZ43" s="558">
        <v>21</v>
      </c>
      <c r="CG43" s="555">
        <v>46</v>
      </c>
      <c r="CH43" s="613"/>
      <c r="CN43" s="613"/>
      <c r="CO43" s="614"/>
      <c r="CP43" s="342"/>
      <c r="CW43" s="555" t="s">
        <v>783</v>
      </c>
      <c r="CX43" s="555" t="s">
        <v>695</v>
      </c>
      <c r="CY43" s="555" t="s">
        <v>696</v>
      </c>
    </row>
    <row r="44" spans="2:103" x14ac:dyDescent="0.6">
      <c r="B44" s="560">
        <v>36</v>
      </c>
      <c r="C44" s="562">
        <v>1</v>
      </c>
      <c r="D44" s="560" t="s">
        <v>234</v>
      </c>
      <c r="E44" s="562" t="s">
        <v>900</v>
      </c>
      <c r="F44" s="563" t="s">
        <v>684</v>
      </c>
      <c r="G44" s="560" t="s">
        <v>901</v>
      </c>
      <c r="H44" s="562" t="s">
        <v>902</v>
      </c>
      <c r="I44" s="560" t="s">
        <v>903</v>
      </c>
      <c r="J44" s="562" t="s">
        <v>520</v>
      </c>
      <c r="K44" s="563" t="s">
        <v>904</v>
      </c>
      <c r="L44" s="560"/>
      <c r="M44" s="562" t="s">
        <v>653</v>
      </c>
      <c r="N44" s="563" t="s">
        <v>905</v>
      </c>
      <c r="O44" s="560" t="s">
        <v>906</v>
      </c>
      <c r="P44" s="562"/>
      <c r="Q44" s="560"/>
      <c r="R44" s="562" t="s">
        <v>907</v>
      </c>
      <c r="S44" s="560" t="s">
        <v>236</v>
      </c>
      <c r="T44" s="648">
        <v>10000</v>
      </c>
      <c r="U44" s="560">
        <v>1</v>
      </c>
      <c r="V44" s="648">
        <v>5450</v>
      </c>
      <c r="W44" s="653">
        <v>5450</v>
      </c>
      <c r="X44" s="648">
        <v>54500000</v>
      </c>
      <c r="Y44" s="653">
        <v>54500000</v>
      </c>
      <c r="Z44" s="615">
        <v>45478</v>
      </c>
      <c r="AA44" s="619">
        <v>45478</v>
      </c>
      <c r="AB44" s="615">
        <v>45663</v>
      </c>
      <c r="AC44" s="562">
        <v>94</v>
      </c>
      <c r="AD44" s="560">
        <v>10000</v>
      </c>
      <c r="AE44" s="562">
        <v>9800</v>
      </c>
      <c r="AF44" s="716">
        <v>2.2133E-2</v>
      </c>
      <c r="AG44" s="747">
        <v>2.2133E-2</v>
      </c>
      <c r="AH44" s="563" t="s">
        <v>897</v>
      </c>
      <c r="AI44" s="563" t="s">
        <v>693</v>
      </c>
      <c r="AJ44" s="563">
        <v>1</v>
      </c>
      <c r="AK44" s="563" t="s">
        <v>898</v>
      </c>
      <c r="AL44" s="564"/>
      <c r="AM44" s="564"/>
      <c r="AN44" s="562"/>
      <c r="AO44" s="563" t="s">
        <v>899</v>
      </c>
      <c r="AP44" s="564"/>
      <c r="AQ44" s="564"/>
      <c r="AR44" s="562"/>
      <c r="AS44" s="563">
        <v>125.83</v>
      </c>
      <c r="AT44" s="564"/>
      <c r="AU44" s="564"/>
      <c r="AV44" s="562"/>
      <c r="AW44" s="563">
        <v>85</v>
      </c>
      <c r="AX44" s="564">
        <v>100</v>
      </c>
      <c r="AY44" s="562"/>
      <c r="AZ44" s="564"/>
      <c r="BA44" s="562"/>
      <c r="BB44" s="564"/>
      <c r="BC44" s="562"/>
      <c r="BD44" s="564"/>
      <c r="BE44" s="562"/>
      <c r="BF44" s="564"/>
      <c r="BG44" s="564"/>
      <c r="BH44" s="562"/>
      <c r="BI44" s="617">
        <v>45569</v>
      </c>
      <c r="BJ44" s="618">
        <v>45660</v>
      </c>
      <c r="BK44" s="619"/>
      <c r="BL44" s="618"/>
      <c r="BM44" s="619"/>
      <c r="BN44" s="618"/>
      <c r="BO44" s="619"/>
      <c r="BP44" s="618"/>
      <c r="BQ44" s="619"/>
      <c r="BR44" s="564"/>
      <c r="BS44" s="564"/>
      <c r="BT44" s="562"/>
      <c r="BU44" s="563">
        <v>4</v>
      </c>
      <c r="BV44" s="564">
        <v>0</v>
      </c>
      <c r="BW44" s="562"/>
      <c r="BX44" s="564"/>
      <c r="BY44" s="562"/>
      <c r="BZ44" s="564"/>
      <c r="CA44" s="562"/>
      <c r="CB44" s="564"/>
      <c r="CC44" s="562"/>
      <c r="CD44" s="564"/>
      <c r="CE44" s="564"/>
      <c r="CF44" s="562"/>
      <c r="CG44" s="563"/>
      <c r="CH44" s="617"/>
      <c r="CI44" s="563"/>
      <c r="CJ44" s="563"/>
      <c r="CK44" s="563"/>
      <c r="CL44" s="564"/>
      <c r="CM44" s="562"/>
      <c r="CN44" s="617"/>
      <c r="CO44" s="618"/>
      <c r="CP44" s="562"/>
      <c r="CQ44" s="563"/>
      <c r="CR44" s="564"/>
      <c r="CS44" s="562"/>
      <c r="CT44" s="563"/>
      <c r="CU44" s="564"/>
      <c r="CV44" s="562"/>
      <c r="CW44" s="563" t="s">
        <v>783</v>
      </c>
      <c r="CX44" s="563" t="s">
        <v>695</v>
      </c>
      <c r="CY44" s="563" t="s">
        <v>696</v>
      </c>
    </row>
    <row r="45" spans="2:103" x14ac:dyDescent="0.6">
      <c r="B45" s="371">
        <v>37</v>
      </c>
      <c r="C45" s="554">
        <v>1</v>
      </c>
      <c r="D45" s="371" t="s">
        <v>234</v>
      </c>
      <c r="E45" s="341" t="s">
        <v>908</v>
      </c>
      <c r="F45" s="371" t="s">
        <v>684</v>
      </c>
      <c r="G45" s="371" t="s">
        <v>909</v>
      </c>
      <c r="H45" s="554" t="s">
        <v>910</v>
      </c>
      <c r="I45" s="371" t="s">
        <v>911</v>
      </c>
      <c r="J45" s="341" t="s">
        <v>453</v>
      </c>
      <c r="K45" s="371" t="s">
        <v>912</v>
      </c>
      <c r="L45" s="371" t="s">
        <v>913</v>
      </c>
      <c r="M45" s="341" t="s">
        <v>688</v>
      </c>
      <c r="N45" s="371" t="s">
        <v>914</v>
      </c>
      <c r="O45" s="371" t="s">
        <v>915</v>
      </c>
      <c r="P45" s="554" t="s">
        <v>916</v>
      </c>
      <c r="Q45" s="371" t="s">
        <v>917</v>
      </c>
      <c r="R45" s="554" t="s">
        <v>918</v>
      </c>
      <c r="S45" s="371" t="s">
        <v>236</v>
      </c>
      <c r="T45" s="647">
        <v>10000</v>
      </c>
      <c r="U45" s="371">
        <v>1</v>
      </c>
      <c r="V45" s="647">
        <v>65100</v>
      </c>
      <c r="W45" s="652">
        <v>65100</v>
      </c>
      <c r="X45" s="647">
        <v>651000000</v>
      </c>
      <c r="Y45" s="652">
        <v>651000000</v>
      </c>
      <c r="Z45" s="612">
        <v>45481</v>
      </c>
      <c r="AA45" s="620">
        <v>45482</v>
      </c>
      <c r="AB45" s="612">
        <v>46568</v>
      </c>
      <c r="AC45" s="554">
        <v>999</v>
      </c>
      <c r="AD45" s="371">
        <v>10000</v>
      </c>
      <c r="AE45" s="341">
        <v>9965</v>
      </c>
      <c r="AF45" s="715">
        <v>1.7122999999999999E-2</v>
      </c>
      <c r="AG45" s="715">
        <v>1.6811E-2</v>
      </c>
      <c r="AH45" s="371" t="s">
        <v>711</v>
      </c>
      <c r="AI45" s="555" t="s">
        <v>693</v>
      </c>
      <c r="AJ45" s="555">
        <v>3</v>
      </c>
      <c r="AK45" s="555" t="s">
        <v>1</v>
      </c>
      <c r="AL45" s="558" t="s">
        <v>399</v>
      </c>
      <c r="AM45" s="558" t="s">
        <v>398</v>
      </c>
      <c r="AO45" s="555" t="s">
        <v>1</v>
      </c>
      <c r="AP45" s="558" t="s">
        <v>11</v>
      </c>
      <c r="AQ45" s="558" t="s">
        <v>13</v>
      </c>
      <c r="AS45" s="555">
        <v>394.47</v>
      </c>
      <c r="AT45" s="558">
        <v>5572.85</v>
      </c>
      <c r="AU45" s="558">
        <v>4969.83</v>
      </c>
      <c r="AW45" s="555">
        <v>100</v>
      </c>
      <c r="AX45" s="558">
        <v>100</v>
      </c>
      <c r="AY45" s="341">
        <v>95</v>
      </c>
      <c r="AZ45" s="558">
        <v>95</v>
      </c>
      <c r="BA45" s="341">
        <v>90</v>
      </c>
      <c r="BB45" s="558">
        <v>55</v>
      </c>
      <c r="BI45" s="613">
        <v>45656</v>
      </c>
      <c r="BJ45" s="614">
        <v>45835</v>
      </c>
      <c r="BK45" s="342">
        <v>46021</v>
      </c>
      <c r="BL45" s="614">
        <v>46202</v>
      </c>
      <c r="BM45" s="342">
        <v>46386</v>
      </c>
      <c r="BN45" s="614">
        <v>46567</v>
      </c>
      <c r="BO45" s="342"/>
      <c r="BP45" s="614"/>
      <c r="BQ45" s="342"/>
      <c r="BU45" s="555">
        <v>0</v>
      </c>
      <c r="BV45" s="558">
        <v>0</v>
      </c>
      <c r="BW45" s="341">
        <v>0</v>
      </c>
      <c r="BX45" s="558">
        <v>0</v>
      </c>
      <c r="BY45" s="341">
        <v>0</v>
      </c>
      <c r="BZ45" s="558">
        <v>0</v>
      </c>
      <c r="CH45" s="613"/>
      <c r="CI45" s="555">
        <v>55</v>
      </c>
      <c r="CJ45" s="555">
        <v>0.57499999999999996</v>
      </c>
      <c r="CN45" s="613"/>
      <c r="CO45" s="614"/>
      <c r="CP45" s="342"/>
      <c r="CW45" s="555" t="s">
        <v>919</v>
      </c>
      <c r="CX45" s="555" t="s">
        <v>695</v>
      </c>
      <c r="CY45" s="555" t="s">
        <v>696</v>
      </c>
    </row>
    <row r="46" spans="2:103" x14ac:dyDescent="0.6">
      <c r="B46" s="560">
        <v>38</v>
      </c>
      <c r="C46" s="561">
        <v>1</v>
      </c>
      <c r="D46" s="560" t="s">
        <v>234</v>
      </c>
      <c r="E46" s="562" t="s">
        <v>920</v>
      </c>
      <c r="F46" s="560" t="s">
        <v>684</v>
      </c>
      <c r="G46" s="560" t="s">
        <v>921</v>
      </c>
      <c r="H46" s="561" t="s">
        <v>922</v>
      </c>
      <c r="I46" s="560" t="s">
        <v>923</v>
      </c>
      <c r="J46" s="562" t="s">
        <v>453</v>
      </c>
      <c r="K46" s="560" t="s">
        <v>924</v>
      </c>
      <c r="L46" s="560" t="s">
        <v>925</v>
      </c>
      <c r="M46" s="562" t="s">
        <v>688</v>
      </c>
      <c r="N46" s="560" t="s">
        <v>926</v>
      </c>
      <c r="O46" s="560" t="s">
        <v>927</v>
      </c>
      <c r="P46" s="561" t="s">
        <v>928</v>
      </c>
      <c r="Q46" s="560" t="s">
        <v>929</v>
      </c>
      <c r="R46" s="561" t="s">
        <v>930</v>
      </c>
      <c r="S46" s="560" t="s">
        <v>236</v>
      </c>
      <c r="T46" s="646">
        <v>10000</v>
      </c>
      <c r="U46" s="560">
        <v>1</v>
      </c>
      <c r="V46" s="646">
        <v>10800</v>
      </c>
      <c r="W46" s="653">
        <v>10800</v>
      </c>
      <c r="X46" s="646">
        <v>108000000</v>
      </c>
      <c r="Y46" s="653">
        <v>108000000</v>
      </c>
      <c r="Z46" s="615">
        <v>45481</v>
      </c>
      <c r="AA46" s="616">
        <v>45482</v>
      </c>
      <c r="AB46" s="615">
        <v>46568</v>
      </c>
      <c r="AC46" s="561">
        <v>999</v>
      </c>
      <c r="AD46" s="560">
        <v>10000</v>
      </c>
      <c r="AE46" s="562">
        <v>9965</v>
      </c>
      <c r="AF46" s="716">
        <v>1.7122999999999999E-2</v>
      </c>
      <c r="AG46" s="716">
        <v>1.6811E-2</v>
      </c>
      <c r="AH46" s="560" t="s">
        <v>711</v>
      </c>
      <c r="AI46" s="563" t="s">
        <v>693</v>
      </c>
      <c r="AJ46" s="563">
        <v>3</v>
      </c>
      <c r="AK46" s="563" t="s">
        <v>1</v>
      </c>
      <c r="AL46" s="564" t="s">
        <v>399</v>
      </c>
      <c r="AM46" s="564" t="s">
        <v>398</v>
      </c>
      <c r="AN46" s="562"/>
      <c r="AO46" s="563" t="s">
        <v>1</v>
      </c>
      <c r="AP46" s="564" t="s">
        <v>11</v>
      </c>
      <c r="AQ46" s="564" t="s">
        <v>13</v>
      </c>
      <c r="AR46" s="562"/>
      <c r="AS46" s="563">
        <v>394.47</v>
      </c>
      <c r="AT46" s="564">
        <v>5572.85</v>
      </c>
      <c r="AU46" s="564">
        <v>4969.83</v>
      </c>
      <c r="AV46" s="562"/>
      <c r="AW46" s="563">
        <v>100</v>
      </c>
      <c r="AX46" s="564">
        <v>100</v>
      </c>
      <c r="AY46" s="562">
        <v>95</v>
      </c>
      <c r="AZ46" s="564">
        <v>95</v>
      </c>
      <c r="BA46" s="562">
        <v>90</v>
      </c>
      <c r="BB46" s="564">
        <v>55</v>
      </c>
      <c r="BC46" s="562"/>
      <c r="BD46" s="564"/>
      <c r="BE46" s="562"/>
      <c r="BF46" s="564"/>
      <c r="BG46" s="564"/>
      <c r="BH46" s="562"/>
      <c r="BI46" s="617">
        <v>45656</v>
      </c>
      <c r="BJ46" s="618">
        <v>45835</v>
      </c>
      <c r="BK46" s="619">
        <v>46021</v>
      </c>
      <c r="BL46" s="618">
        <v>46202</v>
      </c>
      <c r="BM46" s="619">
        <v>46386</v>
      </c>
      <c r="BN46" s="618">
        <v>46567</v>
      </c>
      <c r="BO46" s="619"/>
      <c r="BP46" s="618"/>
      <c r="BQ46" s="619"/>
      <c r="BR46" s="564"/>
      <c r="BS46" s="564"/>
      <c r="BT46" s="562"/>
      <c r="BU46" s="563">
        <v>0</v>
      </c>
      <c r="BV46" s="564">
        <v>0</v>
      </c>
      <c r="BW46" s="562">
        <v>0</v>
      </c>
      <c r="BX46" s="564">
        <v>0</v>
      </c>
      <c r="BY46" s="562">
        <v>0</v>
      </c>
      <c r="BZ46" s="564">
        <v>0</v>
      </c>
      <c r="CA46" s="562"/>
      <c r="CB46" s="564"/>
      <c r="CC46" s="562"/>
      <c r="CD46" s="564"/>
      <c r="CE46" s="564"/>
      <c r="CF46" s="562"/>
      <c r="CG46" s="563"/>
      <c r="CH46" s="617"/>
      <c r="CI46" s="563">
        <v>55</v>
      </c>
      <c r="CJ46" s="563">
        <v>0.57499999999999996</v>
      </c>
      <c r="CK46" s="563"/>
      <c r="CL46" s="564"/>
      <c r="CM46" s="562"/>
      <c r="CN46" s="617"/>
      <c r="CO46" s="618"/>
      <c r="CP46" s="562"/>
      <c r="CQ46" s="563"/>
      <c r="CR46" s="564"/>
      <c r="CS46" s="562"/>
      <c r="CT46" s="563"/>
      <c r="CU46" s="564"/>
      <c r="CV46" s="562"/>
      <c r="CW46" s="563" t="s">
        <v>931</v>
      </c>
      <c r="CX46" s="563" t="s">
        <v>695</v>
      </c>
      <c r="CY46" s="563" t="s">
        <v>696</v>
      </c>
    </row>
    <row r="47" spans="2:103" x14ac:dyDescent="0.6">
      <c r="B47" s="371">
        <v>39</v>
      </c>
      <c r="C47" s="554">
        <v>1</v>
      </c>
      <c r="D47" s="371" t="s">
        <v>234</v>
      </c>
      <c r="E47" s="341" t="s">
        <v>932</v>
      </c>
      <c r="F47" s="371" t="s">
        <v>684</v>
      </c>
      <c r="G47" s="371" t="s">
        <v>933</v>
      </c>
      <c r="H47" s="554" t="s">
        <v>934</v>
      </c>
      <c r="I47" s="371" t="s">
        <v>935</v>
      </c>
      <c r="J47" s="341" t="s">
        <v>453</v>
      </c>
      <c r="K47" s="371" t="s">
        <v>936</v>
      </c>
      <c r="L47" s="371" t="s">
        <v>937</v>
      </c>
      <c r="M47" s="341" t="s">
        <v>688</v>
      </c>
      <c r="N47" s="371" t="s">
        <v>938</v>
      </c>
      <c r="O47" s="371" t="s">
        <v>939</v>
      </c>
      <c r="P47" s="554" t="s">
        <v>940</v>
      </c>
      <c r="Q47" s="371" t="s">
        <v>941</v>
      </c>
      <c r="R47" s="554" t="s">
        <v>942</v>
      </c>
      <c r="S47" s="371" t="s">
        <v>236</v>
      </c>
      <c r="T47" s="647">
        <v>10000</v>
      </c>
      <c r="U47" s="371">
        <v>1</v>
      </c>
      <c r="V47" s="647">
        <v>58550</v>
      </c>
      <c r="W47" s="652">
        <v>58550</v>
      </c>
      <c r="X47" s="647">
        <v>585500000</v>
      </c>
      <c r="Y47" s="652">
        <v>585500000</v>
      </c>
      <c r="Z47" s="612">
        <v>45485</v>
      </c>
      <c r="AA47" s="620">
        <v>45485</v>
      </c>
      <c r="AB47" s="612">
        <v>46581</v>
      </c>
      <c r="AC47" s="554">
        <v>1012</v>
      </c>
      <c r="AD47" s="371">
        <v>10000</v>
      </c>
      <c r="AE47" s="341">
        <v>9870</v>
      </c>
      <c r="AF47" s="715">
        <v>3.1255999999999999E-2</v>
      </c>
      <c r="AG47" s="715">
        <v>3.2065000000000003E-2</v>
      </c>
      <c r="AH47" s="371" t="s">
        <v>719</v>
      </c>
      <c r="AI47" s="555" t="s">
        <v>693</v>
      </c>
      <c r="AJ47" s="555">
        <v>3</v>
      </c>
      <c r="AK47" s="555" t="s">
        <v>12</v>
      </c>
      <c r="AL47" s="558" t="s">
        <v>1</v>
      </c>
      <c r="AM47" s="558" t="s">
        <v>398</v>
      </c>
      <c r="AO47" s="555" t="s">
        <v>12</v>
      </c>
      <c r="AP47" s="558" t="s">
        <v>1</v>
      </c>
      <c r="AQ47" s="558" t="s">
        <v>13</v>
      </c>
      <c r="AS47" s="555">
        <v>6532.63</v>
      </c>
      <c r="AT47" s="558">
        <v>392.29</v>
      </c>
      <c r="AU47" s="558">
        <v>5043.0200000000004</v>
      </c>
      <c r="AW47" s="555">
        <v>93</v>
      </c>
      <c r="AX47" s="558">
        <v>90</v>
      </c>
      <c r="AY47" s="341">
        <v>85</v>
      </c>
      <c r="AZ47" s="558">
        <v>80</v>
      </c>
      <c r="BA47" s="341">
        <v>75</v>
      </c>
      <c r="BB47" s="558">
        <v>70</v>
      </c>
      <c r="BI47" s="613">
        <v>45667</v>
      </c>
      <c r="BJ47" s="614">
        <v>45849</v>
      </c>
      <c r="BK47" s="342">
        <v>46034</v>
      </c>
      <c r="BL47" s="614">
        <v>46213</v>
      </c>
      <c r="BM47" s="342">
        <v>46399</v>
      </c>
      <c r="BN47" s="614">
        <v>46580</v>
      </c>
      <c r="BO47" s="342"/>
      <c r="BP47" s="614"/>
      <c r="BQ47" s="342"/>
      <c r="BU47" s="555">
        <v>3.75</v>
      </c>
      <c r="BV47" s="558">
        <v>7.5</v>
      </c>
      <c r="BW47" s="341">
        <v>11.25</v>
      </c>
      <c r="BX47" s="558">
        <v>15</v>
      </c>
      <c r="BY47" s="341">
        <v>18.75</v>
      </c>
      <c r="BZ47" s="558">
        <v>22.5</v>
      </c>
      <c r="CG47" s="555">
        <v>50</v>
      </c>
      <c r="CH47" s="613"/>
      <c r="CN47" s="613"/>
      <c r="CO47" s="614"/>
      <c r="CW47" s="555" t="s">
        <v>783</v>
      </c>
      <c r="CX47" s="555" t="s">
        <v>695</v>
      </c>
      <c r="CY47" s="555" t="s">
        <v>696</v>
      </c>
    </row>
    <row r="48" spans="2:103" x14ac:dyDescent="0.6">
      <c r="B48" s="560">
        <v>40</v>
      </c>
      <c r="C48" s="561">
        <v>1</v>
      </c>
      <c r="D48" s="560" t="s">
        <v>234</v>
      </c>
      <c r="E48" s="562" t="s">
        <v>943</v>
      </c>
      <c r="F48" s="560" t="s">
        <v>684</v>
      </c>
      <c r="G48" s="560" t="s">
        <v>944</v>
      </c>
      <c r="H48" s="561" t="s">
        <v>945</v>
      </c>
      <c r="I48" s="560" t="s">
        <v>946</v>
      </c>
      <c r="J48" s="562" t="s">
        <v>453</v>
      </c>
      <c r="K48" s="560" t="s">
        <v>947</v>
      </c>
      <c r="L48" s="560" t="s">
        <v>948</v>
      </c>
      <c r="M48" s="562" t="s">
        <v>688</v>
      </c>
      <c r="N48" s="560" t="s">
        <v>949</v>
      </c>
      <c r="O48" s="560" t="s">
        <v>950</v>
      </c>
      <c r="P48" s="561" t="s">
        <v>951</v>
      </c>
      <c r="Q48" s="560" t="s">
        <v>952</v>
      </c>
      <c r="R48" s="561" t="s">
        <v>953</v>
      </c>
      <c r="S48" s="560" t="s">
        <v>236</v>
      </c>
      <c r="T48" s="646">
        <v>10000</v>
      </c>
      <c r="U48" s="560">
        <v>1</v>
      </c>
      <c r="V48" s="646">
        <v>16150</v>
      </c>
      <c r="W48" s="653">
        <v>16150</v>
      </c>
      <c r="X48" s="646">
        <v>161500000</v>
      </c>
      <c r="Y48" s="653">
        <v>161500000</v>
      </c>
      <c r="Z48" s="615">
        <v>45485</v>
      </c>
      <c r="AA48" s="616">
        <v>45485</v>
      </c>
      <c r="AB48" s="615">
        <v>46581</v>
      </c>
      <c r="AC48" s="561">
        <v>1012</v>
      </c>
      <c r="AD48" s="560">
        <v>10000</v>
      </c>
      <c r="AE48" s="562">
        <v>9870</v>
      </c>
      <c r="AF48" s="716">
        <v>2.5968000000000001E-2</v>
      </c>
      <c r="AG48" s="716">
        <v>2.5159999999999998E-2</v>
      </c>
      <c r="AH48" s="560" t="s">
        <v>711</v>
      </c>
      <c r="AI48" s="563" t="s">
        <v>693</v>
      </c>
      <c r="AJ48" s="563">
        <v>3</v>
      </c>
      <c r="AK48" s="563" t="s">
        <v>12</v>
      </c>
      <c r="AL48" s="564" t="s">
        <v>1</v>
      </c>
      <c r="AM48" s="564" t="s">
        <v>398</v>
      </c>
      <c r="AN48" s="562"/>
      <c r="AO48" s="563" t="s">
        <v>12</v>
      </c>
      <c r="AP48" s="564" t="s">
        <v>1</v>
      </c>
      <c r="AQ48" s="564" t="s">
        <v>13</v>
      </c>
      <c r="AR48" s="562"/>
      <c r="AS48" s="563">
        <v>6532.63</v>
      </c>
      <c r="AT48" s="564">
        <v>392.29</v>
      </c>
      <c r="AU48" s="564">
        <v>5043.0200000000004</v>
      </c>
      <c r="AV48" s="562"/>
      <c r="AW48" s="563">
        <v>90</v>
      </c>
      <c r="AX48" s="564">
        <v>90</v>
      </c>
      <c r="AY48" s="562">
        <v>85</v>
      </c>
      <c r="AZ48" s="564">
        <v>80</v>
      </c>
      <c r="BA48" s="562">
        <v>75</v>
      </c>
      <c r="BB48" s="564">
        <v>70</v>
      </c>
      <c r="BC48" s="562"/>
      <c r="BD48" s="564"/>
      <c r="BE48" s="562"/>
      <c r="BF48" s="564"/>
      <c r="BG48" s="564"/>
      <c r="BH48" s="562"/>
      <c r="BI48" s="617">
        <v>45667</v>
      </c>
      <c r="BJ48" s="618">
        <v>45849</v>
      </c>
      <c r="BK48" s="619">
        <v>46034</v>
      </c>
      <c r="BL48" s="618">
        <v>46213</v>
      </c>
      <c r="BM48" s="619">
        <v>46399</v>
      </c>
      <c r="BN48" s="618">
        <v>46580</v>
      </c>
      <c r="BO48" s="562"/>
      <c r="BP48" s="564"/>
      <c r="BQ48" s="562"/>
      <c r="BR48" s="564"/>
      <c r="BS48" s="564"/>
      <c r="BT48" s="562"/>
      <c r="BU48" s="563">
        <v>0</v>
      </c>
      <c r="BV48" s="564">
        <v>0</v>
      </c>
      <c r="BW48" s="562">
        <v>0</v>
      </c>
      <c r="BX48" s="564">
        <v>0</v>
      </c>
      <c r="BY48" s="562">
        <v>0</v>
      </c>
      <c r="BZ48" s="564">
        <v>0</v>
      </c>
      <c r="CA48" s="562"/>
      <c r="CB48" s="564"/>
      <c r="CC48" s="562"/>
      <c r="CD48" s="564"/>
      <c r="CE48" s="564"/>
      <c r="CF48" s="562"/>
      <c r="CG48" s="563">
        <v>47</v>
      </c>
      <c r="CH48" s="617"/>
      <c r="CI48" s="563">
        <v>60</v>
      </c>
      <c r="CJ48" s="563">
        <v>0.52500000000000002</v>
      </c>
      <c r="CK48" s="563"/>
      <c r="CL48" s="564"/>
      <c r="CM48" s="562"/>
      <c r="CN48" s="617"/>
      <c r="CO48" s="618"/>
      <c r="CP48" s="562"/>
      <c r="CQ48" s="563"/>
      <c r="CR48" s="564"/>
      <c r="CS48" s="562"/>
      <c r="CT48" s="563"/>
      <c r="CU48" s="564"/>
      <c r="CV48" s="562"/>
      <c r="CW48" s="563" t="s">
        <v>783</v>
      </c>
      <c r="CX48" s="563" t="s">
        <v>695</v>
      </c>
      <c r="CY48" s="563" t="s">
        <v>696</v>
      </c>
    </row>
    <row r="49" spans="2:103" x14ac:dyDescent="0.6">
      <c r="B49" s="371">
        <v>41</v>
      </c>
      <c r="C49" s="554">
        <v>1</v>
      </c>
      <c r="D49" s="371" t="s">
        <v>234</v>
      </c>
      <c r="E49" s="341" t="s">
        <v>954</v>
      </c>
      <c r="F49" s="371" t="s">
        <v>684</v>
      </c>
      <c r="G49" s="371" t="s">
        <v>955</v>
      </c>
      <c r="H49" s="554" t="s">
        <v>956</v>
      </c>
      <c r="I49" s="371" t="s">
        <v>957</v>
      </c>
      <c r="J49" s="341" t="s">
        <v>520</v>
      </c>
      <c r="K49" s="371" t="s">
        <v>958</v>
      </c>
      <c r="M49" s="341" t="s">
        <v>653</v>
      </c>
      <c r="N49" s="371" t="s">
        <v>959</v>
      </c>
      <c r="O49" s="371" t="s">
        <v>960</v>
      </c>
      <c r="R49" s="554" t="s">
        <v>961</v>
      </c>
      <c r="S49" s="371" t="s">
        <v>236</v>
      </c>
      <c r="T49" s="647">
        <v>10000</v>
      </c>
      <c r="U49" s="371">
        <v>1</v>
      </c>
      <c r="V49" s="647">
        <v>2500</v>
      </c>
      <c r="W49" s="652">
        <v>2500</v>
      </c>
      <c r="X49" s="647">
        <v>25000000</v>
      </c>
      <c r="Y49" s="652">
        <v>25000000</v>
      </c>
      <c r="Z49" s="612">
        <v>45485</v>
      </c>
      <c r="AA49" s="620">
        <v>45485</v>
      </c>
      <c r="AB49" s="612">
        <v>46581</v>
      </c>
      <c r="AC49" s="554">
        <v>1012</v>
      </c>
      <c r="AD49" s="371">
        <v>10000</v>
      </c>
      <c r="AE49" s="341">
        <v>9830</v>
      </c>
      <c r="AF49" s="715">
        <v>4.7527E-2</v>
      </c>
      <c r="AG49" s="715">
        <v>4.7527E-2</v>
      </c>
      <c r="AH49" s="371" t="s">
        <v>962</v>
      </c>
      <c r="AI49" s="555" t="s">
        <v>693</v>
      </c>
      <c r="AJ49" s="555">
        <v>2</v>
      </c>
      <c r="AK49" s="555" t="s">
        <v>12</v>
      </c>
      <c r="AL49" s="558" t="s">
        <v>436</v>
      </c>
      <c r="AO49" s="555" t="s">
        <v>12</v>
      </c>
      <c r="AP49" s="558" t="s">
        <v>847</v>
      </c>
      <c r="AS49" s="555">
        <v>6532.63</v>
      </c>
      <c r="AT49" s="558">
        <v>248.23</v>
      </c>
      <c r="AW49" s="555">
        <v>85</v>
      </c>
      <c r="AX49" s="558">
        <v>85</v>
      </c>
      <c r="AY49" s="341">
        <v>85</v>
      </c>
      <c r="AZ49" s="558">
        <v>85</v>
      </c>
      <c r="BA49" s="341">
        <v>80</v>
      </c>
      <c r="BB49" s="558">
        <v>80</v>
      </c>
      <c r="BC49" s="341">
        <v>80</v>
      </c>
      <c r="BD49" s="558">
        <v>75</v>
      </c>
      <c r="BE49" s="341">
        <v>70</v>
      </c>
      <c r="BI49" s="613">
        <v>45608</v>
      </c>
      <c r="BJ49" s="614">
        <v>45728</v>
      </c>
      <c r="BK49" s="342">
        <v>45849</v>
      </c>
      <c r="BL49" s="614">
        <v>45973</v>
      </c>
      <c r="BM49" s="342">
        <v>46093</v>
      </c>
      <c r="BN49" s="614">
        <v>46213</v>
      </c>
      <c r="BO49" s="342">
        <v>46338</v>
      </c>
      <c r="BP49" s="614">
        <v>46458</v>
      </c>
      <c r="BQ49" s="342">
        <v>46580</v>
      </c>
      <c r="BU49" s="555">
        <v>3.37</v>
      </c>
      <c r="BV49" s="558">
        <v>6.74</v>
      </c>
      <c r="BW49" s="341">
        <v>10.11</v>
      </c>
      <c r="BX49" s="558">
        <v>13.48</v>
      </c>
      <c r="BY49" s="341">
        <v>16.850000000000001</v>
      </c>
      <c r="BZ49" s="558">
        <v>20.22</v>
      </c>
      <c r="CA49" s="341">
        <v>23.59</v>
      </c>
      <c r="CB49" s="558">
        <v>26.96</v>
      </c>
      <c r="CC49" s="341">
        <v>30.33</v>
      </c>
      <c r="CG49" s="555">
        <v>35</v>
      </c>
      <c r="CH49" s="613"/>
      <c r="CK49" s="555">
        <v>70</v>
      </c>
      <c r="CN49" s="613">
        <v>45728</v>
      </c>
      <c r="CO49" s="614"/>
      <c r="CP49" s="342"/>
      <c r="CQ49" s="555">
        <v>6.74</v>
      </c>
      <c r="CT49" s="555" t="s">
        <v>85</v>
      </c>
      <c r="CW49" s="555" t="s">
        <v>783</v>
      </c>
      <c r="CX49" s="555" t="s">
        <v>695</v>
      </c>
      <c r="CY49" s="555" t="s">
        <v>696</v>
      </c>
    </row>
    <row r="50" spans="2:103" x14ac:dyDescent="0.6">
      <c r="B50" s="560">
        <v>42</v>
      </c>
      <c r="C50" s="561">
        <v>1</v>
      </c>
      <c r="D50" s="560" t="s">
        <v>234</v>
      </c>
      <c r="E50" s="562" t="s">
        <v>963</v>
      </c>
      <c r="F50" s="560" t="s">
        <v>684</v>
      </c>
      <c r="G50" s="560" t="s">
        <v>964</v>
      </c>
      <c r="H50" s="561" t="s">
        <v>965</v>
      </c>
      <c r="I50" s="560" t="s">
        <v>966</v>
      </c>
      <c r="J50" s="562" t="s">
        <v>520</v>
      </c>
      <c r="K50" s="560" t="s">
        <v>967</v>
      </c>
      <c r="L50" s="560"/>
      <c r="M50" s="562" t="s">
        <v>653</v>
      </c>
      <c r="N50" s="560" t="s">
        <v>968</v>
      </c>
      <c r="O50" s="560" t="s">
        <v>969</v>
      </c>
      <c r="P50" s="561"/>
      <c r="Q50" s="560"/>
      <c r="R50" s="561" t="s">
        <v>970</v>
      </c>
      <c r="S50" s="560" t="s">
        <v>236</v>
      </c>
      <c r="T50" s="646">
        <v>10000</v>
      </c>
      <c r="U50" s="560">
        <v>1</v>
      </c>
      <c r="V50" s="646">
        <v>200</v>
      </c>
      <c r="W50" s="653">
        <v>200</v>
      </c>
      <c r="X50" s="646">
        <v>2000000</v>
      </c>
      <c r="Y50" s="653">
        <v>2000000</v>
      </c>
      <c r="Z50" s="615">
        <v>45485</v>
      </c>
      <c r="AA50" s="616">
        <v>45485</v>
      </c>
      <c r="AB50" s="615">
        <v>45670</v>
      </c>
      <c r="AC50" s="561">
        <v>101</v>
      </c>
      <c r="AD50" s="560">
        <v>10000</v>
      </c>
      <c r="AE50" s="562">
        <v>9800</v>
      </c>
      <c r="AF50" s="716">
        <v>1.9053E-2</v>
      </c>
      <c r="AG50" s="716">
        <v>1.9053E-2</v>
      </c>
      <c r="AH50" s="560" t="s">
        <v>897</v>
      </c>
      <c r="AI50" s="563" t="s">
        <v>693</v>
      </c>
      <c r="AJ50" s="563">
        <v>1</v>
      </c>
      <c r="AK50" s="563" t="s">
        <v>898</v>
      </c>
      <c r="AL50" s="564"/>
      <c r="AM50" s="564"/>
      <c r="AN50" s="562"/>
      <c r="AO50" s="563" t="s">
        <v>899</v>
      </c>
      <c r="AP50" s="564"/>
      <c r="AQ50" s="564"/>
      <c r="AR50" s="562"/>
      <c r="AS50" s="563">
        <v>129.24</v>
      </c>
      <c r="AT50" s="564"/>
      <c r="AU50" s="564"/>
      <c r="AV50" s="562"/>
      <c r="AW50" s="563">
        <v>85</v>
      </c>
      <c r="AX50" s="564">
        <v>100</v>
      </c>
      <c r="AY50" s="562"/>
      <c r="AZ50" s="564"/>
      <c r="BA50" s="562"/>
      <c r="BB50" s="564"/>
      <c r="BC50" s="562"/>
      <c r="BD50" s="564"/>
      <c r="BE50" s="562"/>
      <c r="BF50" s="564"/>
      <c r="BG50" s="564"/>
      <c r="BH50" s="562"/>
      <c r="BI50" s="617">
        <v>45575</v>
      </c>
      <c r="BJ50" s="618">
        <v>45667</v>
      </c>
      <c r="BK50" s="619"/>
      <c r="BL50" s="618"/>
      <c r="BM50" s="619"/>
      <c r="BN50" s="618"/>
      <c r="BO50" s="619"/>
      <c r="BP50" s="618"/>
      <c r="BQ50" s="619"/>
      <c r="BR50" s="564"/>
      <c r="BS50" s="564"/>
      <c r="BT50" s="562"/>
      <c r="BU50" s="563">
        <v>4.1749999999999998</v>
      </c>
      <c r="BV50" s="564">
        <v>0</v>
      </c>
      <c r="BW50" s="562"/>
      <c r="BX50" s="564"/>
      <c r="BY50" s="562"/>
      <c r="BZ50" s="564"/>
      <c r="CA50" s="562"/>
      <c r="CB50" s="564"/>
      <c r="CC50" s="562"/>
      <c r="CD50" s="564"/>
      <c r="CE50" s="564"/>
      <c r="CF50" s="562"/>
      <c r="CG50" s="563"/>
      <c r="CH50" s="617"/>
      <c r="CI50" s="563"/>
      <c r="CJ50" s="563"/>
      <c r="CK50" s="563"/>
      <c r="CL50" s="564"/>
      <c r="CM50" s="562"/>
      <c r="CN50" s="617"/>
      <c r="CO50" s="618"/>
      <c r="CP50" s="619"/>
      <c r="CQ50" s="563"/>
      <c r="CR50" s="564"/>
      <c r="CS50" s="562"/>
      <c r="CT50" s="563"/>
      <c r="CU50" s="564"/>
      <c r="CV50" s="562"/>
      <c r="CW50" s="563" t="s">
        <v>783</v>
      </c>
      <c r="CX50" s="563" t="s">
        <v>695</v>
      </c>
      <c r="CY50" s="563" t="s">
        <v>696</v>
      </c>
    </row>
    <row r="51" spans="2:103" x14ac:dyDescent="0.6">
      <c r="B51" s="371">
        <v>43</v>
      </c>
      <c r="C51" s="341">
        <v>1</v>
      </c>
      <c r="D51" s="371" t="s">
        <v>234</v>
      </c>
      <c r="E51" s="341" t="s">
        <v>971</v>
      </c>
      <c r="F51" s="555" t="s">
        <v>684</v>
      </c>
      <c r="G51" s="371" t="s">
        <v>972</v>
      </c>
      <c r="H51" s="341" t="s">
        <v>973</v>
      </c>
      <c r="I51" s="371" t="s">
        <v>974</v>
      </c>
      <c r="J51" s="341" t="s">
        <v>453</v>
      </c>
      <c r="K51" s="555" t="s">
        <v>975</v>
      </c>
      <c r="L51" s="371" t="s">
        <v>976</v>
      </c>
      <c r="M51" s="341" t="s">
        <v>688</v>
      </c>
      <c r="N51" s="555" t="s">
        <v>977</v>
      </c>
      <c r="O51" s="371" t="s">
        <v>978</v>
      </c>
      <c r="P51" s="341" t="s">
        <v>979</v>
      </c>
      <c r="Q51" s="371" t="s">
        <v>980</v>
      </c>
      <c r="R51" s="341" t="s">
        <v>981</v>
      </c>
      <c r="S51" s="371" t="s">
        <v>236</v>
      </c>
      <c r="T51" s="637">
        <v>10000</v>
      </c>
      <c r="U51" s="371">
        <v>1</v>
      </c>
      <c r="V51" s="637">
        <v>8620</v>
      </c>
      <c r="W51" s="652">
        <v>8620</v>
      </c>
      <c r="X51" s="637">
        <v>86200000</v>
      </c>
      <c r="Y51" s="652">
        <v>86200000</v>
      </c>
      <c r="Z51" s="612">
        <v>45492</v>
      </c>
      <c r="AA51" s="342">
        <v>45492</v>
      </c>
      <c r="AB51" s="612">
        <v>46587</v>
      </c>
      <c r="AC51" s="341">
        <v>1018</v>
      </c>
      <c r="AD51" s="371">
        <v>10000</v>
      </c>
      <c r="AE51" s="341">
        <v>9870</v>
      </c>
      <c r="AF51" s="715">
        <v>4.0370000000000003E-2</v>
      </c>
      <c r="AG51" s="635">
        <v>4.1577000000000003E-2</v>
      </c>
      <c r="AH51" s="555" t="s">
        <v>719</v>
      </c>
      <c r="AI51" s="555" t="s">
        <v>693</v>
      </c>
      <c r="AJ51" s="555">
        <v>3</v>
      </c>
      <c r="AK51" s="555" t="s">
        <v>12</v>
      </c>
      <c r="AL51" s="558" t="s">
        <v>1</v>
      </c>
      <c r="AM51" s="558" t="s">
        <v>398</v>
      </c>
      <c r="AO51" s="555" t="s">
        <v>12</v>
      </c>
      <c r="AP51" s="558" t="s">
        <v>1</v>
      </c>
      <c r="AQ51" s="558" t="s">
        <v>13</v>
      </c>
      <c r="AS51" s="555">
        <v>6165.04</v>
      </c>
      <c r="AT51" s="558">
        <v>383.89</v>
      </c>
      <c r="AU51" s="558">
        <v>4827.24</v>
      </c>
      <c r="AW51" s="555">
        <v>92</v>
      </c>
      <c r="AX51" s="558">
        <v>90</v>
      </c>
      <c r="AY51" s="341">
        <v>85</v>
      </c>
      <c r="AZ51" s="558">
        <v>85</v>
      </c>
      <c r="BA51" s="341">
        <v>80</v>
      </c>
      <c r="BB51" s="558">
        <v>70</v>
      </c>
      <c r="BI51" s="613">
        <v>45674</v>
      </c>
      <c r="BJ51" s="614">
        <v>45856</v>
      </c>
      <c r="BK51" s="342">
        <v>46038</v>
      </c>
      <c r="BL51" s="614">
        <v>46220</v>
      </c>
      <c r="BM51" s="342">
        <v>46406</v>
      </c>
      <c r="BN51" s="614">
        <v>46584</v>
      </c>
      <c r="BO51" s="342"/>
      <c r="BP51" s="614"/>
      <c r="BQ51" s="342"/>
      <c r="BU51" s="555">
        <v>3.5</v>
      </c>
      <c r="BV51" s="558">
        <v>7</v>
      </c>
      <c r="BW51" s="341">
        <v>10.5</v>
      </c>
      <c r="BX51" s="558">
        <v>14</v>
      </c>
      <c r="BY51" s="341">
        <v>17.5</v>
      </c>
      <c r="BZ51" s="558">
        <v>21</v>
      </c>
      <c r="CG51" s="555">
        <v>50</v>
      </c>
      <c r="CH51" s="613"/>
      <c r="CN51" s="613"/>
      <c r="CO51" s="614"/>
      <c r="CP51" s="342"/>
      <c r="CW51" s="555" t="s">
        <v>783</v>
      </c>
      <c r="CX51" s="555" t="s">
        <v>695</v>
      </c>
      <c r="CY51" s="555" t="s">
        <v>696</v>
      </c>
    </row>
    <row r="52" spans="2:103" x14ac:dyDescent="0.6">
      <c r="B52" s="560">
        <v>44</v>
      </c>
      <c r="C52" s="562">
        <v>1</v>
      </c>
      <c r="D52" s="560" t="s">
        <v>234</v>
      </c>
      <c r="E52" s="562" t="s">
        <v>982</v>
      </c>
      <c r="F52" s="563" t="s">
        <v>684</v>
      </c>
      <c r="G52" s="560" t="s">
        <v>983</v>
      </c>
      <c r="H52" s="562" t="s">
        <v>984</v>
      </c>
      <c r="I52" s="560" t="s">
        <v>985</v>
      </c>
      <c r="J52" s="562" t="s">
        <v>453</v>
      </c>
      <c r="K52" s="563" t="s">
        <v>986</v>
      </c>
      <c r="L52" s="560" t="s">
        <v>987</v>
      </c>
      <c r="M52" s="562" t="s">
        <v>688</v>
      </c>
      <c r="N52" s="563" t="s">
        <v>988</v>
      </c>
      <c r="O52" s="560" t="s">
        <v>989</v>
      </c>
      <c r="P52" s="562" t="s">
        <v>990</v>
      </c>
      <c r="Q52" s="560" t="s">
        <v>991</v>
      </c>
      <c r="R52" s="562" t="s">
        <v>992</v>
      </c>
      <c r="S52" s="560" t="s">
        <v>236</v>
      </c>
      <c r="T52" s="648">
        <v>10000</v>
      </c>
      <c r="U52" s="560">
        <v>1</v>
      </c>
      <c r="V52" s="648">
        <v>2830</v>
      </c>
      <c r="W52" s="653">
        <v>2830</v>
      </c>
      <c r="X52" s="648">
        <v>28300000</v>
      </c>
      <c r="Y52" s="653">
        <v>28300000</v>
      </c>
      <c r="Z52" s="615">
        <v>45492</v>
      </c>
      <c r="AA52" s="619">
        <v>45492</v>
      </c>
      <c r="AB52" s="615">
        <v>46587</v>
      </c>
      <c r="AC52" s="562">
        <v>1018</v>
      </c>
      <c r="AD52" s="560">
        <v>10000</v>
      </c>
      <c r="AE52" s="562">
        <v>9870</v>
      </c>
      <c r="AF52" s="716">
        <v>3.5457000000000002E-2</v>
      </c>
      <c r="AG52" s="747">
        <v>3.6568999999999997E-2</v>
      </c>
      <c r="AH52" s="563" t="s">
        <v>719</v>
      </c>
      <c r="AI52" s="563" t="s">
        <v>693</v>
      </c>
      <c r="AJ52" s="563">
        <v>3</v>
      </c>
      <c r="AK52" s="563" t="s">
        <v>12</v>
      </c>
      <c r="AL52" s="564" t="s">
        <v>1</v>
      </c>
      <c r="AM52" s="564" t="s">
        <v>398</v>
      </c>
      <c r="AN52" s="562"/>
      <c r="AO52" s="563" t="s">
        <v>12</v>
      </c>
      <c r="AP52" s="564" t="s">
        <v>1</v>
      </c>
      <c r="AQ52" s="564" t="s">
        <v>13</v>
      </c>
      <c r="AR52" s="562"/>
      <c r="AS52" s="563">
        <v>6165.04</v>
      </c>
      <c r="AT52" s="564">
        <v>383.89</v>
      </c>
      <c r="AU52" s="564">
        <v>4827.24</v>
      </c>
      <c r="AV52" s="562"/>
      <c r="AW52" s="563">
        <v>90</v>
      </c>
      <c r="AX52" s="564">
        <v>85</v>
      </c>
      <c r="AY52" s="562">
        <v>85</v>
      </c>
      <c r="AZ52" s="564">
        <v>85</v>
      </c>
      <c r="BA52" s="562">
        <v>80</v>
      </c>
      <c r="BB52" s="564">
        <v>70</v>
      </c>
      <c r="BC52" s="562"/>
      <c r="BD52" s="564"/>
      <c r="BE52" s="562"/>
      <c r="BF52" s="564"/>
      <c r="BG52" s="564"/>
      <c r="BH52" s="562"/>
      <c r="BI52" s="617">
        <v>45674</v>
      </c>
      <c r="BJ52" s="618">
        <v>45856</v>
      </c>
      <c r="BK52" s="619">
        <v>46038</v>
      </c>
      <c r="BL52" s="618">
        <v>46220</v>
      </c>
      <c r="BM52" s="619">
        <v>46406</v>
      </c>
      <c r="BN52" s="618">
        <v>46584</v>
      </c>
      <c r="BO52" s="619"/>
      <c r="BP52" s="618"/>
      <c r="BQ52" s="619"/>
      <c r="BR52" s="564"/>
      <c r="BS52" s="564"/>
      <c r="BT52" s="562"/>
      <c r="BU52" s="563">
        <v>3.25</v>
      </c>
      <c r="BV52" s="564">
        <v>6.5</v>
      </c>
      <c r="BW52" s="562">
        <v>9.75</v>
      </c>
      <c r="BX52" s="564">
        <v>13</v>
      </c>
      <c r="BY52" s="562">
        <v>16.25</v>
      </c>
      <c r="BZ52" s="564">
        <v>19.5</v>
      </c>
      <c r="CA52" s="562"/>
      <c r="CB52" s="564"/>
      <c r="CC52" s="562"/>
      <c r="CD52" s="564"/>
      <c r="CE52" s="564"/>
      <c r="CF52" s="562"/>
      <c r="CG52" s="563">
        <v>50</v>
      </c>
      <c r="CH52" s="617"/>
      <c r="CI52" s="563"/>
      <c r="CJ52" s="563"/>
      <c r="CK52" s="563"/>
      <c r="CL52" s="564"/>
      <c r="CM52" s="562"/>
      <c r="CN52" s="617"/>
      <c r="CO52" s="618"/>
      <c r="CP52" s="619"/>
      <c r="CQ52" s="563"/>
      <c r="CR52" s="564"/>
      <c r="CS52" s="562"/>
      <c r="CT52" s="563"/>
      <c r="CU52" s="564"/>
      <c r="CV52" s="562"/>
      <c r="CW52" s="563" t="s">
        <v>783</v>
      </c>
      <c r="CX52" s="563" t="s">
        <v>695</v>
      </c>
      <c r="CY52" s="563" t="s">
        <v>696</v>
      </c>
    </row>
    <row r="53" spans="2:103" x14ac:dyDescent="0.6">
      <c r="B53" s="371">
        <v>45</v>
      </c>
      <c r="C53" s="341">
        <v>1</v>
      </c>
      <c r="D53" s="371" t="s">
        <v>234</v>
      </c>
      <c r="E53" s="341" t="s">
        <v>993</v>
      </c>
      <c r="F53" s="555" t="s">
        <v>684</v>
      </c>
      <c r="G53" s="371" t="s">
        <v>994</v>
      </c>
      <c r="H53" s="559" t="s">
        <v>995</v>
      </c>
      <c r="I53" s="371" t="s">
        <v>996</v>
      </c>
      <c r="J53" s="341" t="s">
        <v>453</v>
      </c>
      <c r="K53" s="555" t="s">
        <v>997</v>
      </c>
      <c r="L53" s="371" t="s">
        <v>998</v>
      </c>
      <c r="M53" s="341" t="s">
        <v>688</v>
      </c>
      <c r="N53" s="555" t="s">
        <v>999</v>
      </c>
      <c r="O53" s="371" t="s">
        <v>1000</v>
      </c>
      <c r="P53" s="341" t="s">
        <v>1001</v>
      </c>
      <c r="Q53" s="371" t="s">
        <v>1002</v>
      </c>
      <c r="R53" s="341" t="s">
        <v>1003</v>
      </c>
      <c r="S53" s="371" t="s">
        <v>236</v>
      </c>
      <c r="T53" s="637">
        <v>10000</v>
      </c>
      <c r="U53" s="371">
        <v>1</v>
      </c>
      <c r="V53" s="637">
        <v>230</v>
      </c>
      <c r="W53" s="652">
        <v>230</v>
      </c>
      <c r="X53" s="637">
        <v>2300000</v>
      </c>
      <c r="Y53" s="652">
        <v>2300000</v>
      </c>
      <c r="Z53" s="612">
        <v>45492</v>
      </c>
      <c r="AA53" s="342">
        <v>45492</v>
      </c>
      <c r="AB53" s="612">
        <v>46584</v>
      </c>
      <c r="AC53" s="341">
        <v>1015</v>
      </c>
      <c r="AD53" s="371">
        <v>10000</v>
      </c>
      <c r="AE53" s="341">
        <v>9870</v>
      </c>
      <c r="AF53" s="715">
        <v>3.7734999999999998E-2</v>
      </c>
      <c r="AG53" s="635">
        <v>3.7685999999999997E-2</v>
      </c>
      <c r="AH53" s="555" t="s">
        <v>711</v>
      </c>
      <c r="AI53" s="555" t="s">
        <v>693</v>
      </c>
      <c r="AJ53" s="555">
        <v>3</v>
      </c>
      <c r="AK53" s="555" t="s">
        <v>12</v>
      </c>
      <c r="AL53" s="558" t="s">
        <v>1</v>
      </c>
      <c r="AM53" s="558" t="s">
        <v>400</v>
      </c>
      <c r="AO53" s="555" t="s">
        <v>12</v>
      </c>
      <c r="AP53" s="558" t="s">
        <v>1</v>
      </c>
      <c r="AQ53" s="558" t="s">
        <v>14</v>
      </c>
      <c r="AS53" s="555">
        <v>6165.04</v>
      </c>
      <c r="AT53" s="558">
        <v>383.89</v>
      </c>
      <c r="AU53" s="558">
        <v>40063.79</v>
      </c>
      <c r="AW53" s="555">
        <v>90</v>
      </c>
      <c r="AX53" s="558">
        <v>85</v>
      </c>
      <c r="AY53" s="341">
        <v>85</v>
      </c>
      <c r="AZ53" s="558">
        <v>85</v>
      </c>
      <c r="BA53" s="341">
        <v>80</v>
      </c>
      <c r="BB53" s="558">
        <v>70</v>
      </c>
      <c r="BI53" s="613">
        <v>45674</v>
      </c>
      <c r="BJ53" s="614">
        <v>45856</v>
      </c>
      <c r="BK53" s="342">
        <v>46038</v>
      </c>
      <c r="BL53" s="614">
        <v>46220</v>
      </c>
      <c r="BM53" s="342">
        <v>46406</v>
      </c>
      <c r="BN53" s="614">
        <v>46584</v>
      </c>
      <c r="BU53" s="555">
        <v>0</v>
      </c>
      <c r="BV53" s="558">
        <v>0</v>
      </c>
      <c r="BW53" s="341">
        <v>0</v>
      </c>
      <c r="BX53" s="558">
        <v>0</v>
      </c>
      <c r="BY53" s="341">
        <v>0</v>
      </c>
      <c r="BZ53" s="558">
        <v>0</v>
      </c>
      <c r="CG53" s="555">
        <v>50</v>
      </c>
      <c r="CH53" s="613"/>
      <c r="CI53" s="555">
        <v>60</v>
      </c>
      <c r="CJ53" s="555">
        <v>0.51749999999999996</v>
      </c>
      <c r="CN53" s="613"/>
      <c r="CO53" s="614"/>
      <c r="CP53" s="342"/>
      <c r="CW53" s="555" t="s">
        <v>783</v>
      </c>
      <c r="CX53" s="555" t="s">
        <v>695</v>
      </c>
      <c r="CY53" s="555" t="s">
        <v>696</v>
      </c>
    </row>
    <row r="54" spans="2:103" x14ac:dyDescent="0.6">
      <c r="B54" s="560">
        <v>46</v>
      </c>
      <c r="C54" s="562">
        <v>1</v>
      </c>
      <c r="D54" s="560" t="s">
        <v>234</v>
      </c>
      <c r="E54" s="562" t="s">
        <v>1004</v>
      </c>
      <c r="F54" s="563" t="s">
        <v>684</v>
      </c>
      <c r="G54" s="560" t="s">
        <v>1005</v>
      </c>
      <c r="H54" s="562" t="s">
        <v>1006</v>
      </c>
      <c r="I54" s="560" t="s">
        <v>1007</v>
      </c>
      <c r="J54" s="562" t="s">
        <v>520</v>
      </c>
      <c r="K54" s="563" t="s">
        <v>1008</v>
      </c>
      <c r="L54" s="560"/>
      <c r="M54" s="562" t="s">
        <v>653</v>
      </c>
      <c r="N54" s="563" t="s">
        <v>1009</v>
      </c>
      <c r="O54" s="560" t="s">
        <v>1010</v>
      </c>
      <c r="P54" s="562"/>
      <c r="Q54" s="560"/>
      <c r="R54" s="562" t="s">
        <v>1011</v>
      </c>
      <c r="S54" s="560" t="s">
        <v>236</v>
      </c>
      <c r="T54" s="648">
        <v>10000</v>
      </c>
      <c r="U54" s="560">
        <v>1</v>
      </c>
      <c r="V54" s="648">
        <v>1100</v>
      </c>
      <c r="W54" s="653">
        <v>1100</v>
      </c>
      <c r="X54" s="648">
        <v>11000000</v>
      </c>
      <c r="Y54" s="653">
        <v>11000000</v>
      </c>
      <c r="Z54" s="615">
        <v>45492</v>
      </c>
      <c r="AA54" s="619">
        <v>45492</v>
      </c>
      <c r="AB54" s="615">
        <v>46587</v>
      </c>
      <c r="AC54" s="562">
        <v>1018</v>
      </c>
      <c r="AD54" s="560">
        <v>10000</v>
      </c>
      <c r="AE54" s="562">
        <v>9830</v>
      </c>
      <c r="AF54" s="716">
        <v>5.1805999999999998E-2</v>
      </c>
      <c r="AG54" s="747">
        <v>5.1805999999999998E-2</v>
      </c>
      <c r="AH54" s="563" t="s">
        <v>719</v>
      </c>
      <c r="AI54" s="563" t="s">
        <v>693</v>
      </c>
      <c r="AJ54" s="563">
        <v>2</v>
      </c>
      <c r="AK54" s="563" t="s">
        <v>12</v>
      </c>
      <c r="AL54" s="564" t="s">
        <v>436</v>
      </c>
      <c r="AM54" s="564"/>
      <c r="AN54" s="562"/>
      <c r="AO54" s="563" t="s">
        <v>12</v>
      </c>
      <c r="AP54" s="564" t="s">
        <v>847</v>
      </c>
      <c r="AQ54" s="564"/>
      <c r="AR54" s="562"/>
      <c r="AS54" s="563">
        <v>6165.04</v>
      </c>
      <c r="AT54" s="564">
        <v>239.2</v>
      </c>
      <c r="AU54" s="564"/>
      <c r="AV54" s="562"/>
      <c r="AW54" s="563">
        <v>85</v>
      </c>
      <c r="AX54" s="564">
        <v>85</v>
      </c>
      <c r="AY54" s="562">
        <v>85</v>
      </c>
      <c r="AZ54" s="564">
        <v>80</v>
      </c>
      <c r="BA54" s="562">
        <v>80</v>
      </c>
      <c r="BB54" s="564">
        <v>80</v>
      </c>
      <c r="BC54" s="562">
        <v>75</v>
      </c>
      <c r="BD54" s="564">
        <v>75</v>
      </c>
      <c r="BE54" s="562">
        <v>70</v>
      </c>
      <c r="BF54" s="564"/>
      <c r="BG54" s="564"/>
      <c r="BH54" s="562"/>
      <c r="BI54" s="617">
        <v>45615</v>
      </c>
      <c r="BJ54" s="618">
        <v>45735</v>
      </c>
      <c r="BK54" s="619">
        <v>45856</v>
      </c>
      <c r="BL54" s="618">
        <v>45980</v>
      </c>
      <c r="BM54" s="619">
        <v>46100</v>
      </c>
      <c r="BN54" s="618">
        <v>46220</v>
      </c>
      <c r="BO54" s="619">
        <v>46345</v>
      </c>
      <c r="BP54" s="618">
        <v>46465</v>
      </c>
      <c r="BQ54" s="619">
        <v>46584</v>
      </c>
      <c r="BR54" s="564"/>
      <c r="BS54" s="564"/>
      <c r="BT54" s="562"/>
      <c r="BU54" s="563">
        <v>3.67</v>
      </c>
      <c r="BV54" s="564">
        <v>7.34</v>
      </c>
      <c r="BW54" s="562">
        <v>11.01</v>
      </c>
      <c r="BX54" s="564">
        <v>14.68</v>
      </c>
      <c r="BY54" s="562">
        <v>18.350000000000001</v>
      </c>
      <c r="BZ54" s="564">
        <v>22.02</v>
      </c>
      <c r="CA54" s="562">
        <v>25.69</v>
      </c>
      <c r="CB54" s="564">
        <v>29.36</v>
      </c>
      <c r="CC54" s="562">
        <v>33.03</v>
      </c>
      <c r="CD54" s="564"/>
      <c r="CE54" s="564"/>
      <c r="CF54" s="562"/>
      <c r="CG54" s="563">
        <v>35</v>
      </c>
      <c r="CH54" s="617"/>
      <c r="CI54" s="563"/>
      <c r="CJ54" s="563"/>
      <c r="CK54" s="563"/>
      <c r="CL54" s="564"/>
      <c r="CM54" s="562"/>
      <c r="CN54" s="617"/>
      <c r="CO54" s="618"/>
      <c r="CP54" s="562"/>
      <c r="CQ54" s="563"/>
      <c r="CR54" s="564"/>
      <c r="CS54" s="562"/>
      <c r="CT54" s="563"/>
      <c r="CU54" s="564"/>
      <c r="CV54" s="562"/>
      <c r="CW54" s="563" t="s">
        <v>783</v>
      </c>
      <c r="CX54" s="563" t="s">
        <v>695</v>
      </c>
      <c r="CY54" s="563" t="s">
        <v>696</v>
      </c>
    </row>
    <row r="55" spans="2:103" x14ac:dyDescent="0.6">
      <c r="B55" s="371">
        <v>47</v>
      </c>
      <c r="C55" s="554">
        <v>1</v>
      </c>
      <c r="D55" s="371" t="s">
        <v>234</v>
      </c>
      <c r="E55" s="341" t="s">
        <v>1089</v>
      </c>
      <c r="F55" s="371" t="s">
        <v>684</v>
      </c>
      <c r="G55" s="371" t="s">
        <v>1090</v>
      </c>
      <c r="H55" s="554" t="s">
        <v>1091</v>
      </c>
      <c r="I55" s="371" t="s">
        <v>1092</v>
      </c>
      <c r="J55" s="341" t="s">
        <v>520</v>
      </c>
      <c r="K55" s="371" t="s">
        <v>1093</v>
      </c>
      <c r="M55" s="341" t="s">
        <v>653</v>
      </c>
      <c r="N55" s="371" t="s">
        <v>1094</v>
      </c>
      <c r="O55" s="371" t="s">
        <v>1095</v>
      </c>
      <c r="R55" s="554" t="s">
        <v>1096</v>
      </c>
      <c r="S55" s="371" t="s">
        <v>236</v>
      </c>
      <c r="T55" s="647">
        <v>10000</v>
      </c>
      <c r="U55" s="371">
        <v>1</v>
      </c>
      <c r="V55" s="647">
        <v>300</v>
      </c>
      <c r="W55" s="652">
        <v>300</v>
      </c>
      <c r="X55" s="647">
        <v>3000000</v>
      </c>
      <c r="Y55" s="652">
        <v>3000000</v>
      </c>
      <c r="Z55" s="612">
        <v>45499</v>
      </c>
      <c r="AA55" s="620">
        <v>45499</v>
      </c>
      <c r="AB55" s="612">
        <v>46595</v>
      </c>
      <c r="AC55" s="554">
        <v>1026</v>
      </c>
      <c r="AD55" s="371">
        <v>10000</v>
      </c>
      <c r="AE55" s="341">
        <v>9970</v>
      </c>
      <c r="AF55" s="715">
        <v>8.7778999999999996E-2</v>
      </c>
      <c r="AG55" s="715">
        <v>8.7778999999999996E-2</v>
      </c>
      <c r="AH55" s="371" t="s">
        <v>719</v>
      </c>
      <c r="AI55" s="555" t="s">
        <v>693</v>
      </c>
      <c r="AJ55" s="555">
        <v>2</v>
      </c>
      <c r="AK55" s="555" t="s">
        <v>898</v>
      </c>
      <c r="AL55" s="558" t="s">
        <v>436</v>
      </c>
      <c r="AO55" s="555" t="s">
        <v>899</v>
      </c>
      <c r="AP55" s="558" t="s">
        <v>847</v>
      </c>
      <c r="AS55" s="555">
        <v>113.06</v>
      </c>
      <c r="AT55" s="558">
        <v>219.8</v>
      </c>
      <c r="AW55" s="555">
        <v>85</v>
      </c>
      <c r="AX55" s="558">
        <v>85</v>
      </c>
      <c r="AY55" s="341">
        <v>80</v>
      </c>
      <c r="AZ55" s="558">
        <v>80</v>
      </c>
      <c r="BA55" s="341">
        <v>70</v>
      </c>
      <c r="BB55" s="558">
        <v>70</v>
      </c>
      <c r="BI55" s="613">
        <v>45681</v>
      </c>
      <c r="BJ55" s="614">
        <v>45863</v>
      </c>
      <c r="BK55" s="342">
        <v>46048</v>
      </c>
      <c r="BL55" s="614">
        <v>46227</v>
      </c>
      <c r="BM55" s="342">
        <v>46413</v>
      </c>
      <c r="BN55" s="614">
        <v>46594</v>
      </c>
      <c r="BU55" s="555">
        <v>10</v>
      </c>
      <c r="BV55" s="558">
        <v>20</v>
      </c>
      <c r="BW55" s="341">
        <v>30</v>
      </c>
      <c r="BX55" s="558">
        <v>40</v>
      </c>
      <c r="BY55" s="341">
        <v>50</v>
      </c>
      <c r="BZ55" s="558">
        <v>60</v>
      </c>
      <c r="CG55" s="555">
        <v>40</v>
      </c>
      <c r="CH55" s="613"/>
      <c r="CN55" s="613"/>
      <c r="CO55" s="614"/>
      <c r="CW55" s="555" t="s">
        <v>783</v>
      </c>
      <c r="CX55" s="555" t="s">
        <v>695</v>
      </c>
      <c r="CY55" s="555" t="s">
        <v>696</v>
      </c>
    </row>
    <row r="56" spans="2:103" x14ac:dyDescent="0.6">
      <c r="B56" s="560">
        <v>48</v>
      </c>
      <c r="C56" s="561">
        <v>1</v>
      </c>
      <c r="D56" s="560" t="s">
        <v>234</v>
      </c>
      <c r="E56" s="562" t="s">
        <v>1097</v>
      </c>
      <c r="F56" s="560" t="s">
        <v>684</v>
      </c>
      <c r="G56" s="560" t="s">
        <v>1098</v>
      </c>
      <c r="H56" s="561" t="s">
        <v>1099</v>
      </c>
      <c r="I56" s="560" t="s">
        <v>1100</v>
      </c>
      <c r="J56" s="562" t="s">
        <v>453</v>
      </c>
      <c r="K56" s="560" t="s">
        <v>1101</v>
      </c>
      <c r="L56" s="560" t="s">
        <v>1102</v>
      </c>
      <c r="M56" s="562" t="s">
        <v>688</v>
      </c>
      <c r="N56" s="560" t="s">
        <v>1103</v>
      </c>
      <c r="O56" s="560" t="s">
        <v>1104</v>
      </c>
      <c r="P56" s="561" t="s">
        <v>1105</v>
      </c>
      <c r="Q56" s="560" t="s">
        <v>1106</v>
      </c>
      <c r="R56" s="561" t="s">
        <v>1107</v>
      </c>
      <c r="S56" s="560" t="s">
        <v>236</v>
      </c>
      <c r="T56" s="646">
        <v>10000</v>
      </c>
      <c r="U56" s="560">
        <v>1</v>
      </c>
      <c r="V56" s="646">
        <v>7370</v>
      </c>
      <c r="W56" s="653">
        <v>7370</v>
      </c>
      <c r="X56" s="646">
        <v>73700000</v>
      </c>
      <c r="Y56" s="653">
        <v>73700000</v>
      </c>
      <c r="Z56" s="615">
        <v>45499</v>
      </c>
      <c r="AA56" s="616">
        <v>45499</v>
      </c>
      <c r="AB56" s="615">
        <v>46587</v>
      </c>
      <c r="AC56" s="561">
        <v>1018</v>
      </c>
      <c r="AD56" s="560">
        <v>10000</v>
      </c>
      <c r="AE56" s="562">
        <v>9870</v>
      </c>
      <c r="AF56" s="716">
        <v>4.5107000000000001E-2</v>
      </c>
      <c r="AG56" s="716">
        <v>4.4101000000000001E-2</v>
      </c>
      <c r="AH56" s="560" t="s">
        <v>719</v>
      </c>
      <c r="AI56" s="563" t="s">
        <v>693</v>
      </c>
      <c r="AJ56" s="563">
        <v>3</v>
      </c>
      <c r="AK56" s="563" t="s">
        <v>12</v>
      </c>
      <c r="AL56" s="564" t="s">
        <v>1</v>
      </c>
      <c r="AM56" s="564" t="s">
        <v>398</v>
      </c>
      <c r="AN56" s="562"/>
      <c r="AO56" s="563" t="s">
        <v>12</v>
      </c>
      <c r="AP56" s="564" t="s">
        <v>1</v>
      </c>
      <c r="AQ56" s="564" t="s">
        <v>13</v>
      </c>
      <c r="AR56" s="562"/>
      <c r="AS56" s="563">
        <v>6010.64</v>
      </c>
      <c r="AT56" s="564">
        <v>374.2</v>
      </c>
      <c r="AU56" s="564">
        <v>4862.5</v>
      </c>
      <c r="AV56" s="562"/>
      <c r="AW56" s="563">
        <v>93</v>
      </c>
      <c r="AX56" s="564">
        <v>90</v>
      </c>
      <c r="AY56" s="562">
        <v>85</v>
      </c>
      <c r="AZ56" s="564">
        <v>85</v>
      </c>
      <c r="BA56" s="562">
        <v>80</v>
      </c>
      <c r="BB56" s="564">
        <v>70</v>
      </c>
      <c r="BC56" s="562"/>
      <c r="BD56" s="564"/>
      <c r="BE56" s="562"/>
      <c r="BF56" s="564"/>
      <c r="BG56" s="564"/>
      <c r="BH56" s="562"/>
      <c r="BI56" s="617">
        <v>45681</v>
      </c>
      <c r="BJ56" s="618">
        <v>45856</v>
      </c>
      <c r="BK56" s="619">
        <v>46038</v>
      </c>
      <c r="BL56" s="618">
        <v>46220</v>
      </c>
      <c r="BM56" s="619">
        <v>46406</v>
      </c>
      <c r="BN56" s="618">
        <v>46584</v>
      </c>
      <c r="BO56" s="562"/>
      <c r="BP56" s="564"/>
      <c r="BQ56" s="562"/>
      <c r="BR56" s="564"/>
      <c r="BS56" s="564"/>
      <c r="BT56" s="562"/>
      <c r="BU56" s="563">
        <v>3.45</v>
      </c>
      <c r="BV56" s="564">
        <v>6.9</v>
      </c>
      <c r="BW56" s="562">
        <v>10.35</v>
      </c>
      <c r="BX56" s="564">
        <v>13.8</v>
      </c>
      <c r="BY56" s="562">
        <v>17.25</v>
      </c>
      <c r="BZ56" s="564">
        <v>20.7</v>
      </c>
      <c r="CA56" s="562"/>
      <c r="CB56" s="564"/>
      <c r="CC56" s="562"/>
      <c r="CD56" s="564"/>
      <c r="CE56" s="564"/>
      <c r="CF56" s="562"/>
      <c r="CG56" s="563">
        <v>50</v>
      </c>
      <c r="CH56" s="617"/>
      <c r="CI56" s="563"/>
      <c r="CJ56" s="563"/>
      <c r="CK56" s="563"/>
      <c r="CL56" s="564"/>
      <c r="CM56" s="562"/>
      <c r="CN56" s="617"/>
      <c r="CO56" s="618"/>
      <c r="CP56" s="619"/>
      <c r="CQ56" s="563"/>
      <c r="CR56" s="564"/>
      <c r="CS56" s="562"/>
      <c r="CT56" s="563"/>
      <c r="CU56" s="564"/>
      <c r="CV56" s="562"/>
      <c r="CW56" s="563" t="s">
        <v>783</v>
      </c>
      <c r="CX56" s="563" t="s">
        <v>695</v>
      </c>
      <c r="CY56" s="563" t="s">
        <v>696</v>
      </c>
    </row>
    <row r="57" spans="2:103" x14ac:dyDescent="0.6">
      <c r="B57" s="371">
        <v>49</v>
      </c>
      <c r="C57" s="554">
        <v>1</v>
      </c>
      <c r="D57" s="371" t="s">
        <v>234</v>
      </c>
      <c r="E57" s="341" t="s">
        <v>1108</v>
      </c>
      <c r="F57" s="371" t="s">
        <v>684</v>
      </c>
      <c r="G57" s="371" t="s">
        <v>1109</v>
      </c>
      <c r="H57" s="554" t="s">
        <v>1110</v>
      </c>
      <c r="I57" s="371" t="s">
        <v>1111</v>
      </c>
      <c r="J57" s="341" t="s">
        <v>453</v>
      </c>
      <c r="K57" s="371" t="s">
        <v>1112</v>
      </c>
      <c r="L57" s="371" t="s">
        <v>1113</v>
      </c>
      <c r="M57" s="341" t="s">
        <v>688</v>
      </c>
      <c r="N57" s="371" t="s">
        <v>1114</v>
      </c>
      <c r="O57" s="371" t="s">
        <v>1115</v>
      </c>
      <c r="P57" s="554" t="s">
        <v>1116</v>
      </c>
      <c r="Q57" s="371" t="s">
        <v>1117</v>
      </c>
      <c r="R57" s="554" t="s">
        <v>1118</v>
      </c>
      <c r="S57" s="371" t="s">
        <v>236</v>
      </c>
      <c r="T57" s="647">
        <v>10000</v>
      </c>
      <c r="U57" s="371">
        <v>1</v>
      </c>
      <c r="V57" s="647">
        <v>2880</v>
      </c>
      <c r="W57" s="652">
        <v>2880</v>
      </c>
      <c r="X57" s="647">
        <v>28800000</v>
      </c>
      <c r="Y57" s="652">
        <v>28800000</v>
      </c>
      <c r="Z57" s="612">
        <v>45499</v>
      </c>
      <c r="AA57" s="620">
        <v>45499</v>
      </c>
      <c r="AB57" s="612">
        <v>46587</v>
      </c>
      <c r="AC57" s="554">
        <v>1018</v>
      </c>
      <c r="AD57" s="371">
        <v>10000</v>
      </c>
      <c r="AE57" s="341">
        <v>9870</v>
      </c>
      <c r="AF57" s="715">
        <v>4.5058000000000001E-2</v>
      </c>
      <c r="AG57" s="715">
        <v>4.3666999999999997E-2</v>
      </c>
      <c r="AH57" s="371" t="s">
        <v>711</v>
      </c>
      <c r="AI57" s="555" t="s">
        <v>693</v>
      </c>
      <c r="AJ57" s="555">
        <v>3</v>
      </c>
      <c r="AK57" s="555" t="s">
        <v>12</v>
      </c>
      <c r="AL57" s="558" t="s">
        <v>1</v>
      </c>
      <c r="AM57" s="558" t="s">
        <v>398</v>
      </c>
      <c r="AO57" s="555" t="s">
        <v>12</v>
      </c>
      <c r="AP57" s="558" t="s">
        <v>1</v>
      </c>
      <c r="AQ57" s="558" t="s">
        <v>13</v>
      </c>
      <c r="AS57" s="555">
        <v>6010.64</v>
      </c>
      <c r="AT57" s="558">
        <v>374.2</v>
      </c>
      <c r="AU57" s="558">
        <v>4862.5</v>
      </c>
      <c r="AW57" s="555">
        <v>95</v>
      </c>
      <c r="AX57" s="558">
        <v>90</v>
      </c>
      <c r="AY57" s="341">
        <v>85</v>
      </c>
      <c r="AZ57" s="558">
        <v>85</v>
      </c>
      <c r="BA57" s="341">
        <v>80</v>
      </c>
      <c r="BB57" s="558">
        <v>70</v>
      </c>
      <c r="BI57" s="613">
        <v>45681</v>
      </c>
      <c r="BJ57" s="614">
        <v>45856</v>
      </c>
      <c r="BK57" s="342">
        <v>46038</v>
      </c>
      <c r="BL57" s="614">
        <v>46220</v>
      </c>
      <c r="BM57" s="342">
        <v>46406</v>
      </c>
      <c r="BN57" s="614">
        <v>46584</v>
      </c>
      <c r="BO57" s="342"/>
      <c r="BP57" s="614"/>
      <c r="BQ57" s="342"/>
      <c r="BU57" s="555">
        <v>0</v>
      </c>
      <c r="BV57" s="558">
        <v>0</v>
      </c>
      <c r="BW57" s="341">
        <v>0</v>
      </c>
      <c r="BX57" s="558">
        <v>0</v>
      </c>
      <c r="BY57" s="341">
        <v>0</v>
      </c>
      <c r="BZ57" s="558">
        <v>0</v>
      </c>
      <c r="CG57" s="555">
        <v>50</v>
      </c>
      <c r="CH57" s="613"/>
      <c r="CI57" s="555">
        <v>65</v>
      </c>
      <c r="CJ57" s="555">
        <v>0.54249999999999998</v>
      </c>
      <c r="CN57" s="613"/>
      <c r="CO57" s="614"/>
      <c r="CP57" s="342"/>
      <c r="CW57" s="555" t="s">
        <v>783</v>
      </c>
      <c r="CX57" s="555" t="s">
        <v>695</v>
      </c>
      <c r="CY57" s="555" t="s">
        <v>696</v>
      </c>
    </row>
    <row r="58" spans="2:103" x14ac:dyDescent="0.6">
      <c r="B58" s="560">
        <v>50</v>
      </c>
      <c r="C58" s="561">
        <v>1</v>
      </c>
      <c r="D58" s="560" t="s">
        <v>234</v>
      </c>
      <c r="E58" s="562" t="s">
        <v>1119</v>
      </c>
      <c r="F58" s="560" t="s">
        <v>684</v>
      </c>
      <c r="G58" s="560" t="s">
        <v>1120</v>
      </c>
      <c r="H58" s="561" t="s">
        <v>1121</v>
      </c>
      <c r="I58" s="560" t="s">
        <v>1122</v>
      </c>
      <c r="J58" s="562" t="s">
        <v>520</v>
      </c>
      <c r="K58" s="560" t="s">
        <v>1123</v>
      </c>
      <c r="L58" s="560"/>
      <c r="M58" s="562" t="s">
        <v>653</v>
      </c>
      <c r="N58" s="560" t="s">
        <v>1124</v>
      </c>
      <c r="O58" s="560" t="s">
        <v>1125</v>
      </c>
      <c r="P58" s="561"/>
      <c r="Q58" s="560"/>
      <c r="R58" s="561" t="s">
        <v>1126</v>
      </c>
      <c r="S58" s="560" t="s">
        <v>236</v>
      </c>
      <c r="T58" s="646">
        <v>10000</v>
      </c>
      <c r="U58" s="560">
        <v>1</v>
      </c>
      <c r="V58" s="646">
        <v>4200</v>
      </c>
      <c r="W58" s="653">
        <v>4200</v>
      </c>
      <c r="X58" s="646">
        <v>42000000</v>
      </c>
      <c r="Y58" s="653">
        <v>42000000</v>
      </c>
      <c r="Z58" s="615">
        <v>45499</v>
      </c>
      <c r="AA58" s="616">
        <v>45499</v>
      </c>
      <c r="AB58" s="615">
        <v>46587</v>
      </c>
      <c r="AC58" s="561">
        <v>1018</v>
      </c>
      <c r="AD58" s="560">
        <v>10000</v>
      </c>
      <c r="AE58" s="562">
        <v>9830</v>
      </c>
      <c r="AF58" s="716">
        <v>5.9027000000000003E-2</v>
      </c>
      <c r="AG58" s="716">
        <v>5.9027000000000003E-2</v>
      </c>
      <c r="AH58" s="560" t="s">
        <v>719</v>
      </c>
      <c r="AI58" s="563" t="s">
        <v>693</v>
      </c>
      <c r="AJ58" s="563">
        <v>2</v>
      </c>
      <c r="AK58" s="563" t="s">
        <v>12</v>
      </c>
      <c r="AL58" s="564" t="s">
        <v>898</v>
      </c>
      <c r="AM58" s="564"/>
      <c r="AN58" s="562"/>
      <c r="AO58" s="563" t="s">
        <v>12</v>
      </c>
      <c r="AP58" s="564" t="s">
        <v>899</v>
      </c>
      <c r="AQ58" s="564"/>
      <c r="AR58" s="562"/>
      <c r="AS58" s="563">
        <v>6010.64</v>
      </c>
      <c r="AT58" s="564">
        <v>113.06</v>
      </c>
      <c r="AU58" s="564"/>
      <c r="AV58" s="562"/>
      <c r="AW58" s="563">
        <v>85</v>
      </c>
      <c r="AX58" s="564">
        <v>85</v>
      </c>
      <c r="AY58" s="562">
        <v>85</v>
      </c>
      <c r="AZ58" s="564">
        <v>80</v>
      </c>
      <c r="BA58" s="562">
        <v>80</v>
      </c>
      <c r="BB58" s="564">
        <v>70</v>
      </c>
      <c r="BC58" s="562"/>
      <c r="BD58" s="564"/>
      <c r="BE58" s="562"/>
      <c r="BF58" s="564"/>
      <c r="BG58" s="564"/>
      <c r="BH58" s="562"/>
      <c r="BI58" s="617">
        <v>45681</v>
      </c>
      <c r="BJ58" s="618">
        <v>45856</v>
      </c>
      <c r="BK58" s="619">
        <v>46038</v>
      </c>
      <c r="BL58" s="618">
        <v>46220</v>
      </c>
      <c r="BM58" s="619">
        <v>46406</v>
      </c>
      <c r="BN58" s="618">
        <v>46584</v>
      </c>
      <c r="BO58" s="619"/>
      <c r="BP58" s="618"/>
      <c r="BQ58" s="619"/>
      <c r="BR58" s="564"/>
      <c r="BS58" s="564"/>
      <c r="BT58" s="562"/>
      <c r="BU58" s="563">
        <v>5</v>
      </c>
      <c r="BV58" s="564">
        <v>10</v>
      </c>
      <c r="BW58" s="562">
        <v>15</v>
      </c>
      <c r="BX58" s="564">
        <v>20</v>
      </c>
      <c r="BY58" s="562">
        <v>25</v>
      </c>
      <c r="BZ58" s="564">
        <v>30</v>
      </c>
      <c r="CA58" s="562"/>
      <c r="CB58" s="564"/>
      <c r="CC58" s="562"/>
      <c r="CD58" s="564"/>
      <c r="CE58" s="564"/>
      <c r="CF58" s="562"/>
      <c r="CG58" s="563">
        <v>35</v>
      </c>
      <c r="CH58" s="617"/>
      <c r="CI58" s="563"/>
      <c r="CJ58" s="563"/>
      <c r="CK58" s="563"/>
      <c r="CL58" s="564"/>
      <c r="CM58" s="562"/>
      <c r="CN58" s="617"/>
      <c r="CO58" s="618"/>
      <c r="CP58" s="619"/>
      <c r="CQ58" s="563"/>
      <c r="CR58" s="564"/>
      <c r="CS58" s="562"/>
      <c r="CT58" s="563"/>
      <c r="CU58" s="564"/>
      <c r="CV58" s="562"/>
      <c r="CW58" s="563" t="s">
        <v>783</v>
      </c>
      <c r="CX58" s="563" t="s">
        <v>695</v>
      </c>
      <c r="CY58" s="563" t="s">
        <v>696</v>
      </c>
    </row>
    <row r="59" spans="2:103" x14ac:dyDescent="0.6">
      <c r="B59" s="371">
        <v>51</v>
      </c>
      <c r="C59" s="554">
        <v>1</v>
      </c>
      <c r="D59" s="371" t="s">
        <v>234</v>
      </c>
      <c r="E59" s="341" t="s">
        <v>1127</v>
      </c>
      <c r="F59" s="371" t="s">
        <v>684</v>
      </c>
      <c r="G59" s="371" t="s">
        <v>1128</v>
      </c>
      <c r="H59" s="554" t="s">
        <v>1129</v>
      </c>
      <c r="I59" s="371" t="s">
        <v>1130</v>
      </c>
      <c r="J59" s="341" t="s">
        <v>520</v>
      </c>
      <c r="K59" s="371" t="s">
        <v>1131</v>
      </c>
      <c r="M59" s="341" t="s">
        <v>653</v>
      </c>
      <c r="N59" s="371" t="s">
        <v>1132</v>
      </c>
      <c r="O59" s="371" t="s">
        <v>1133</v>
      </c>
      <c r="R59" s="554" t="s">
        <v>1134</v>
      </c>
      <c r="S59" s="371" t="s">
        <v>236</v>
      </c>
      <c r="T59" s="647">
        <v>10000</v>
      </c>
      <c r="U59" s="371">
        <v>1</v>
      </c>
      <c r="V59" s="647">
        <v>13000</v>
      </c>
      <c r="W59" s="652">
        <v>13000</v>
      </c>
      <c r="X59" s="647">
        <v>130000000</v>
      </c>
      <c r="Y59" s="652">
        <v>130000000</v>
      </c>
      <c r="Z59" s="612">
        <v>45499</v>
      </c>
      <c r="AA59" s="620">
        <v>45499</v>
      </c>
      <c r="AB59" s="612">
        <v>45684</v>
      </c>
      <c r="AC59" s="554">
        <v>115</v>
      </c>
      <c r="AD59" s="371">
        <v>10000</v>
      </c>
      <c r="AE59" s="341">
        <v>9800</v>
      </c>
      <c r="AF59" s="715">
        <v>2.4277E-2</v>
      </c>
      <c r="AG59" s="715">
        <v>2.4277E-2</v>
      </c>
      <c r="AH59" s="371" t="s">
        <v>897</v>
      </c>
      <c r="AI59" s="555" t="s">
        <v>693</v>
      </c>
      <c r="AJ59" s="555">
        <v>1</v>
      </c>
      <c r="AK59" s="555" t="s">
        <v>436</v>
      </c>
      <c r="AO59" s="555" t="s">
        <v>847</v>
      </c>
      <c r="AS59" s="555">
        <v>219.8</v>
      </c>
      <c r="AW59" s="555">
        <v>85</v>
      </c>
      <c r="AX59" s="558">
        <v>100</v>
      </c>
      <c r="BI59" s="613">
        <v>45590</v>
      </c>
      <c r="BJ59" s="614">
        <v>45681</v>
      </c>
      <c r="BK59" s="342"/>
      <c r="BL59" s="614"/>
      <c r="BM59" s="342"/>
      <c r="BN59" s="614"/>
      <c r="BU59" s="555">
        <v>4.8499999999999996</v>
      </c>
      <c r="BV59" s="558">
        <v>0</v>
      </c>
      <c r="CH59" s="613"/>
      <c r="CN59" s="613"/>
      <c r="CO59" s="614"/>
      <c r="CP59" s="342"/>
      <c r="CW59" s="555" t="s">
        <v>783</v>
      </c>
      <c r="CX59" s="555" t="s">
        <v>695</v>
      </c>
      <c r="CY59" s="555" t="s">
        <v>696</v>
      </c>
    </row>
    <row r="60" spans="2:103" x14ac:dyDescent="0.6">
      <c r="B60" s="560">
        <v>52</v>
      </c>
      <c r="C60" s="561">
        <v>1</v>
      </c>
      <c r="D60" s="560" t="s">
        <v>234</v>
      </c>
      <c r="E60" s="562" t="s">
        <v>2128</v>
      </c>
      <c r="F60" s="560" t="s">
        <v>684</v>
      </c>
      <c r="G60" s="560" t="s">
        <v>2129</v>
      </c>
      <c r="H60" s="561" t="s">
        <v>2130</v>
      </c>
      <c r="I60" s="560" t="s">
        <v>2131</v>
      </c>
      <c r="J60" s="562" t="s">
        <v>453</v>
      </c>
      <c r="K60" s="560" t="s">
        <v>2132</v>
      </c>
      <c r="L60" s="560" t="s">
        <v>2133</v>
      </c>
      <c r="M60" s="562" t="s">
        <v>688</v>
      </c>
      <c r="N60" s="560" t="s">
        <v>2134</v>
      </c>
      <c r="O60" s="560" t="s">
        <v>2135</v>
      </c>
      <c r="P60" s="561" t="s">
        <v>2136</v>
      </c>
      <c r="Q60" s="560" t="s">
        <v>2137</v>
      </c>
      <c r="R60" s="561" t="s">
        <v>2138</v>
      </c>
      <c r="S60" s="560" t="s">
        <v>236</v>
      </c>
      <c r="T60" s="646">
        <v>10000</v>
      </c>
      <c r="U60" s="560">
        <v>1</v>
      </c>
      <c r="V60" s="646">
        <v>74800</v>
      </c>
      <c r="W60" s="653">
        <v>74800</v>
      </c>
      <c r="X60" s="646">
        <v>748000000</v>
      </c>
      <c r="Y60" s="653">
        <v>748000000</v>
      </c>
      <c r="Z60" s="615">
        <v>45510</v>
      </c>
      <c r="AA60" s="616">
        <v>45511</v>
      </c>
      <c r="AB60" s="615">
        <v>46598</v>
      </c>
      <c r="AC60" s="561">
        <v>1029</v>
      </c>
      <c r="AD60" s="560">
        <v>10000</v>
      </c>
      <c r="AE60" s="562">
        <v>9965</v>
      </c>
      <c r="AF60" s="716">
        <v>1.8919999999999999E-2</v>
      </c>
      <c r="AG60" s="716">
        <v>1.2874E-2</v>
      </c>
      <c r="AH60" s="560" t="s">
        <v>711</v>
      </c>
      <c r="AI60" s="563" t="s">
        <v>693</v>
      </c>
      <c r="AJ60" s="563">
        <v>2</v>
      </c>
      <c r="AK60" s="563" t="s">
        <v>1</v>
      </c>
      <c r="AL60" s="564" t="s">
        <v>398</v>
      </c>
      <c r="AM60" s="564"/>
      <c r="AN60" s="562"/>
      <c r="AO60" s="563" t="s">
        <v>1</v>
      </c>
      <c r="AP60" s="564" t="s">
        <v>13</v>
      </c>
      <c r="AQ60" s="564"/>
      <c r="AR60" s="562"/>
      <c r="AS60" s="563">
        <v>341.73</v>
      </c>
      <c r="AT60" s="564">
        <v>4575.22</v>
      </c>
      <c r="AU60" s="564"/>
      <c r="AV60" s="562"/>
      <c r="AW60" s="563">
        <v>100</v>
      </c>
      <c r="AX60" s="564">
        <v>100</v>
      </c>
      <c r="AY60" s="562">
        <v>95</v>
      </c>
      <c r="AZ60" s="564">
        <v>95</v>
      </c>
      <c r="BA60" s="562">
        <v>90</v>
      </c>
      <c r="BB60" s="564">
        <v>55</v>
      </c>
      <c r="BC60" s="562"/>
      <c r="BD60" s="564"/>
      <c r="BE60" s="562"/>
      <c r="BF60" s="564"/>
      <c r="BG60" s="564"/>
      <c r="BH60" s="562"/>
      <c r="BI60" s="617">
        <v>45684</v>
      </c>
      <c r="BJ60" s="618">
        <v>45868</v>
      </c>
      <c r="BK60" s="619">
        <v>46051</v>
      </c>
      <c r="BL60" s="618">
        <v>46233</v>
      </c>
      <c r="BM60" s="619">
        <v>46415</v>
      </c>
      <c r="BN60" s="618">
        <v>46597</v>
      </c>
      <c r="BO60" s="562"/>
      <c r="BP60" s="564"/>
      <c r="BQ60" s="562"/>
      <c r="BR60" s="564"/>
      <c r="BS60" s="564"/>
      <c r="BT60" s="562"/>
      <c r="BU60" s="563">
        <v>0</v>
      </c>
      <c r="BV60" s="564">
        <v>0</v>
      </c>
      <c r="BW60" s="562">
        <v>0</v>
      </c>
      <c r="BX60" s="564">
        <v>0</v>
      </c>
      <c r="BY60" s="562">
        <v>0</v>
      </c>
      <c r="BZ60" s="564">
        <v>0</v>
      </c>
      <c r="CA60" s="562"/>
      <c r="CB60" s="564"/>
      <c r="CC60" s="562"/>
      <c r="CD60" s="564"/>
      <c r="CE60" s="564"/>
      <c r="CF60" s="562"/>
      <c r="CG60" s="563"/>
      <c r="CH60" s="617"/>
      <c r="CI60" s="563">
        <v>55</v>
      </c>
      <c r="CJ60" s="563">
        <v>0.61750000000000005</v>
      </c>
      <c r="CK60" s="563"/>
      <c r="CL60" s="564"/>
      <c r="CM60" s="562"/>
      <c r="CN60" s="617"/>
      <c r="CO60" s="618"/>
      <c r="CP60" s="619"/>
      <c r="CQ60" s="563"/>
      <c r="CR60" s="564"/>
      <c r="CS60" s="562"/>
      <c r="CT60" s="563"/>
      <c r="CU60" s="564"/>
      <c r="CV60" s="562"/>
      <c r="CW60" s="563" t="s">
        <v>919</v>
      </c>
      <c r="CX60" s="563" t="s">
        <v>695</v>
      </c>
      <c r="CY60" s="563" t="s">
        <v>696</v>
      </c>
    </row>
    <row r="61" spans="2:103" x14ac:dyDescent="0.6">
      <c r="B61" s="371">
        <v>53</v>
      </c>
      <c r="C61" s="341">
        <v>1</v>
      </c>
      <c r="D61" s="371" t="s">
        <v>234</v>
      </c>
      <c r="E61" s="341" t="s">
        <v>2139</v>
      </c>
      <c r="F61" s="555" t="s">
        <v>684</v>
      </c>
      <c r="G61" s="371" t="s">
        <v>2140</v>
      </c>
      <c r="H61" s="341" t="s">
        <v>2141</v>
      </c>
      <c r="I61" s="371" t="s">
        <v>2142</v>
      </c>
      <c r="J61" s="341" t="s">
        <v>453</v>
      </c>
      <c r="K61" s="555" t="s">
        <v>2143</v>
      </c>
      <c r="L61" s="371" t="s">
        <v>2144</v>
      </c>
      <c r="M61" s="341" t="s">
        <v>688</v>
      </c>
      <c r="N61" s="555" t="s">
        <v>2145</v>
      </c>
      <c r="O61" s="371" t="s">
        <v>2146</v>
      </c>
      <c r="P61" s="341" t="s">
        <v>2147</v>
      </c>
      <c r="Q61" s="371" t="s">
        <v>2148</v>
      </c>
      <c r="R61" s="341" t="s">
        <v>2149</v>
      </c>
      <c r="S61" s="371" t="s">
        <v>236</v>
      </c>
      <c r="T61" s="637">
        <v>10000</v>
      </c>
      <c r="U61" s="371">
        <v>1</v>
      </c>
      <c r="V61" s="637">
        <v>83900</v>
      </c>
      <c r="W61" s="652">
        <v>83900</v>
      </c>
      <c r="X61" s="637">
        <v>839000000</v>
      </c>
      <c r="Y61" s="652">
        <v>839000000</v>
      </c>
      <c r="Z61" s="612">
        <v>45510</v>
      </c>
      <c r="AA61" s="342">
        <v>45511</v>
      </c>
      <c r="AB61" s="612">
        <v>46598</v>
      </c>
      <c r="AC61" s="341">
        <v>1029</v>
      </c>
      <c r="AD61" s="371">
        <v>10000</v>
      </c>
      <c r="AE61" s="341">
        <v>9965</v>
      </c>
      <c r="AF61" s="715">
        <v>1.8919999999999999E-2</v>
      </c>
      <c r="AG61" s="635">
        <v>1.2874E-2</v>
      </c>
      <c r="AH61" s="555" t="s">
        <v>711</v>
      </c>
      <c r="AI61" s="555" t="s">
        <v>693</v>
      </c>
      <c r="AJ61" s="555">
        <v>2</v>
      </c>
      <c r="AK61" s="555" t="s">
        <v>1</v>
      </c>
      <c r="AL61" s="558" t="s">
        <v>398</v>
      </c>
      <c r="AO61" s="555" t="s">
        <v>1</v>
      </c>
      <c r="AP61" s="558" t="s">
        <v>13</v>
      </c>
      <c r="AS61" s="555">
        <v>341.73</v>
      </c>
      <c r="AT61" s="558">
        <v>4575.22</v>
      </c>
      <c r="AW61" s="555">
        <v>100</v>
      </c>
      <c r="AX61" s="558">
        <v>100</v>
      </c>
      <c r="AY61" s="341">
        <v>95</v>
      </c>
      <c r="AZ61" s="558">
        <v>95</v>
      </c>
      <c r="BA61" s="341">
        <v>90</v>
      </c>
      <c r="BB61" s="558">
        <v>55</v>
      </c>
      <c r="BI61" s="613">
        <v>45684</v>
      </c>
      <c r="BJ61" s="614">
        <v>45868</v>
      </c>
      <c r="BK61" s="342">
        <v>46051</v>
      </c>
      <c r="BL61" s="614">
        <v>46233</v>
      </c>
      <c r="BM61" s="342">
        <v>46415</v>
      </c>
      <c r="BN61" s="614">
        <v>46597</v>
      </c>
      <c r="BU61" s="555">
        <v>0</v>
      </c>
      <c r="BV61" s="558">
        <v>0</v>
      </c>
      <c r="BW61" s="341">
        <v>0</v>
      </c>
      <c r="BX61" s="558">
        <v>0</v>
      </c>
      <c r="BY61" s="341">
        <v>0</v>
      </c>
      <c r="BZ61" s="558">
        <v>0</v>
      </c>
      <c r="CI61" s="555">
        <v>55</v>
      </c>
      <c r="CJ61" s="555">
        <v>0.61750000000000005</v>
      </c>
      <c r="CN61" s="613"/>
      <c r="CO61" s="614"/>
      <c r="CW61" s="555" t="s">
        <v>931</v>
      </c>
      <c r="CX61" s="555" t="s">
        <v>695</v>
      </c>
      <c r="CY61" s="555" t="s">
        <v>696</v>
      </c>
    </row>
    <row r="62" spans="2:103" x14ac:dyDescent="0.6">
      <c r="B62" s="560">
        <v>54</v>
      </c>
      <c r="C62" s="562">
        <v>1</v>
      </c>
      <c r="D62" s="560" t="s">
        <v>234</v>
      </c>
      <c r="E62" s="562" t="s">
        <v>2150</v>
      </c>
      <c r="F62" s="563" t="s">
        <v>684</v>
      </c>
      <c r="G62" s="560" t="s">
        <v>2151</v>
      </c>
      <c r="H62" s="562" t="s">
        <v>2152</v>
      </c>
      <c r="I62" s="560" t="s">
        <v>2153</v>
      </c>
      <c r="J62" s="562" t="s">
        <v>453</v>
      </c>
      <c r="K62" s="563" t="s">
        <v>2154</v>
      </c>
      <c r="L62" s="560" t="s">
        <v>2155</v>
      </c>
      <c r="M62" s="562" t="s">
        <v>688</v>
      </c>
      <c r="N62" s="563" t="s">
        <v>2156</v>
      </c>
      <c r="O62" s="560" t="s">
        <v>2157</v>
      </c>
      <c r="P62" s="562" t="s">
        <v>2158</v>
      </c>
      <c r="Q62" s="560" t="s">
        <v>2159</v>
      </c>
      <c r="R62" s="562" t="s">
        <v>2160</v>
      </c>
      <c r="S62" s="560" t="s">
        <v>236</v>
      </c>
      <c r="T62" s="648">
        <v>10000</v>
      </c>
      <c r="U62" s="560">
        <v>1</v>
      </c>
      <c r="V62" s="648">
        <v>22600</v>
      </c>
      <c r="W62" s="653">
        <v>22600</v>
      </c>
      <c r="X62" s="648">
        <v>226000000</v>
      </c>
      <c r="Y62" s="653">
        <v>226000000</v>
      </c>
      <c r="Z62" s="615">
        <v>45511</v>
      </c>
      <c r="AA62" s="619">
        <v>45511</v>
      </c>
      <c r="AB62" s="615">
        <v>46608</v>
      </c>
      <c r="AC62" s="562">
        <v>1039</v>
      </c>
      <c r="AD62" s="560">
        <v>10000</v>
      </c>
      <c r="AE62" s="562">
        <v>9870</v>
      </c>
      <c r="AF62" s="716">
        <v>5.3866999999999998E-2</v>
      </c>
      <c r="AG62" s="747">
        <v>5.4151999999999999E-2</v>
      </c>
      <c r="AH62" s="563" t="s">
        <v>719</v>
      </c>
      <c r="AI62" s="563" t="s">
        <v>693</v>
      </c>
      <c r="AJ62" s="563">
        <v>3</v>
      </c>
      <c r="AK62" s="563" t="s">
        <v>12</v>
      </c>
      <c r="AL62" s="564" t="s">
        <v>1</v>
      </c>
      <c r="AM62" s="564" t="s">
        <v>398</v>
      </c>
      <c r="AN62" s="562"/>
      <c r="AO62" s="563" t="s">
        <v>12</v>
      </c>
      <c r="AP62" s="564" t="s">
        <v>1</v>
      </c>
      <c r="AQ62" s="564" t="s">
        <v>13</v>
      </c>
      <c r="AR62" s="562"/>
      <c r="AS62" s="563">
        <v>5933.17</v>
      </c>
      <c r="AT62" s="564">
        <v>349.09</v>
      </c>
      <c r="AU62" s="564">
        <v>4668.0600000000004</v>
      </c>
      <c r="AV62" s="562"/>
      <c r="AW62" s="563">
        <v>92</v>
      </c>
      <c r="AX62" s="564">
        <v>90</v>
      </c>
      <c r="AY62" s="562">
        <v>85</v>
      </c>
      <c r="AZ62" s="564">
        <v>85</v>
      </c>
      <c r="BA62" s="562">
        <v>80</v>
      </c>
      <c r="BB62" s="564">
        <v>70</v>
      </c>
      <c r="BC62" s="562"/>
      <c r="BD62" s="564"/>
      <c r="BE62" s="562"/>
      <c r="BF62" s="564"/>
      <c r="BG62" s="564"/>
      <c r="BH62" s="562"/>
      <c r="BI62" s="617">
        <v>45695</v>
      </c>
      <c r="BJ62" s="618">
        <v>45876</v>
      </c>
      <c r="BK62" s="619">
        <v>46059</v>
      </c>
      <c r="BL62" s="618">
        <v>46241</v>
      </c>
      <c r="BM62" s="619">
        <v>46423</v>
      </c>
      <c r="BN62" s="618">
        <v>46605</v>
      </c>
      <c r="BO62" s="619"/>
      <c r="BP62" s="618"/>
      <c r="BQ62" s="619"/>
      <c r="BR62" s="564"/>
      <c r="BS62" s="564"/>
      <c r="BT62" s="562"/>
      <c r="BU62" s="563">
        <v>3.6</v>
      </c>
      <c r="BV62" s="564">
        <v>7.2</v>
      </c>
      <c r="BW62" s="562">
        <v>10.8</v>
      </c>
      <c r="BX62" s="564">
        <v>14.4</v>
      </c>
      <c r="BY62" s="562">
        <v>18</v>
      </c>
      <c r="BZ62" s="564">
        <v>21.6</v>
      </c>
      <c r="CA62" s="562"/>
      <c r="CB62" s="564"/>
      <c r="CC62" s="562"/>
      <c r="CD62" s="564"/>
      <c r="CE62" s="564"/>
      <c r="CF62" s="562"/>
      <c r="CG62" s="563">
        <v>50</v>
      </c>
      <c r="CH62" s="617"/>
      <c r="CI62" s="563"/>
      <c r="CJ62" s="563"/>
      <c r="CK62" s="563"/>
      <c r="CL62" s="564"/>
      <c r="CM62" s="562"/>
      <c r="CN62" s="617"/>
      <c r="CO62" s="618"/>
      <c r="CP62" s="562"/>
      <c r="CQ62" s="563"/>
      <c r="CR62" s="564"/>
      <c r="CS62" s="562"/>
      <c r="CT62" s="563"/>
      <c r="CU62" s="564"/>
      <c r="CV62" s="562"/>
      <c r="CW62" s="563" t="s">
        <v>783</v>
      </c>
      <c r="CX62" s="563" t="s">
        <v>695</v>
      </c>
      <c r="CY62" s="563" t="s">
        <v>696</v>
      </c>
    </row>
    <row r="63" spans="2:103" x14ac:dyDescent="0.6">
      <c r="B63" s="371">
        <v>55</v>
      </c>
      <c r="C63" s="341">
        <v>1</v>
      </c>
      <c r="D63" s="371" t="s">
        <v>234</v>
      </c>
      <c r="E63" s="341" t="s">
        <v>2161</v>
      </c>
      <c r="F63" s="555" t="s">
        <v>684</v>
      </c>
      <c r="G63" s="371" t="s">
        <v>2162</v>
      </c>
      <c r="H63" s="341" t="s">
        <v>2163</v>
      </c>
      <c r="I63" s="371" t="s">
        <v>2164</v>
      </c>
      <c r="J63" s="341" t="s">
        <v>453</v>
      </c>
      <c r="K63" s="555" t="s">
        <v>2165</v>
      </c>
      <c r="L63" s="371" t="s">
        <v>2166</v>
      </c>
      <c r="M63" s="341" t="s">
        <v>688</v>
      </c>
      <c r="N63" s="555" t="s">
        <v>2167</v>
      </c>
      <c r="O63" s="371" t="s">
        <v>2168</v>
      </c>
      <c r="P63" s="341" t="s">
        <v>2169</v>
      </c>
      <c r="Q63" s="371" t="s">
        <v>2170</v>
      </c>
      <c r="R63" s="341" t="s">
        <v>2171</v>
      </c>
      <c r="S63" s="371" t="s">
        <v>236</v>
      </c>
      <c r="T63" s="637">
        <v>10000</v>
      </c>
      <c r="U63" s="371">
        <v>1</v>
      </c>
      <c r="V63" s="637">
        <v>1200</v>
      </c>
      <c r="W63" s="652">
        <v>1200</v>
      </c>
      <c r="X63" s="637">
        <v>12000000</v>
      </c>
      <c r="Y63" s="652">
        <v>12000000</v>
      </c>
      <c r="Z63" s="612">
        <v>45511</v>
      </c>
      <c r="AA63" s="342">
        <v>45511</v>
      </c>
      <c r="AB63" s="612">
        <v>46608</v>
      </c>
      <c r="AC63" s="341">
        <v>1039</v>
      </c>
      <c r="AD63" s="371">
        <v>10000</v>
      </c>
      <c r="AE63" s="341">
        <v>9870</v>
      </c>
      <c r="AF63" s="715">
        <v>5.9971999999999998E-2</v>
      </c>
      <c r="AG63" s="635">
        <v>5.9154999999999999E-2</v>
      </c>
      <c r="AH63" s="555" t="s">
        <v>711</v>
      </c>
      <c r="AI63" s="555" t="s">
        <v>693</v>
      </c>
      <c r="AJ63" s="555">
        <v>3</v>
      </c>
      <c r="AK63" s="555" t="s">
        <v>12</v>
      </c>
      <c r="AL63" s="558" t="s">
        <v>1</v>
      </c>
      <c r="AM63" s="558" t="s">
        <v>398</v>
      </c>
      <c r="AO63" s="555" t="s">
        <v>12</v>
      </c>
      <c r="AP63" s="558" t="s">
        <v>1</v>
      </c>
      <c r="AQ63" s="558" t="s">
        <v>13</v>
      </c>
      <c r="AS63" s="555">
        <v>5933.17</v>
      </c>
      <c r="AT63" s="558">
        <v>349.09</v>
      </c>
      <c r="AU63" s="558">
        <v>4668.0600000000004</v>
      </c>
      <c r="AW63" s="555">
        <v>95</v>
      </c>
      <c r="AX63" s="558">
        <v>90</v>
      </c>
      <c r="AY63" s="341">
        <v>85</v>
      </c>
      <c r="AZ63" s="558">
        <v>85</v>
      </c>
      <c r="BA63" s="341">
        <v>80</v>
      </c>
      <c r="BB63" s="558">
        <v>70</v>
      </c>
      <c r="BI63" s="613">
        <v>45695</v>
      </c>
      <c r="BJ63" s="614">
        <v>45876</v>
      </c>
      <c r="BK63" s="342">
        <v>46059</v>
      </c>
      <c r="BL63" s="614">
        <v>46241</v>
      </c>
      <c r="BM63" s="342">
        <v>46423</v>
      </c>
      <c r="BN63" s="614">
        <v>46605</v>
      </c>
      <c r="BO63" s="342"/>
      <c r="BP63" s="614"/>
      <c r="BQ63" s="342"/>
      <c r="BU63" s="555">
        <v>0</v>
      </c>
      <c r="BV63" s="558">
        <v>0</v>
      </c>
      <c r="BW63" s="341">
        <v>0</v>
      </c>
      <c r="BX63" s="558">
        <v>0</v>
      </c>
      <c r="BY63" s="341">
        <v>0</v>
      </c>
      <c r="BZ63" s="558">
        <v>0</v>
      </c>
      <c r="CG63" s="555">
        <v>50</v>
      </c>
      <c r="CH63" s="613"/>
      <c r="CI63" s="555">
        <v>65</v>
      </c>
      <c r="CJ63" s="555">
        <v>0.54249999999999998</v>
      </c>
      <c r="CN63" s="613"/>
      <c r="CO63" s="614"/>
      <c r="CP63" s="342"/>
      <c r="CW63" s="555" t="s">
        <v>783</v>
      </c>
      <c r="CX63" s="555" t="s">
        <v>695</v>
      </c>
      <c r="CY63" s="555" t="s">
        <v>696</v>
      </c>
    </row>
    <row r="64" spans="2:103" x14ac:dyDescent="0.6">
      <c r="B64" s="560">
        <v>56</v>
      </c>
      <c r="C64" s="562">
        <v>1</v>
      </c>
      <c r="D64" s="560" t="s">
        <v>234</v>
      </c>
      <c r="E64" s="562" t="s">
        <v>2172</v>
      </c>
      <c r="F64" s="563" t="s">
        <v>684</v>
      </c>
      <c r="G64" s="560" t="s">
        <v>2173</v>
      </c>
      <c r="H64" s="562" t="s">
        <v>2174</v>
      </c>
      <c r="I64" s="560" t="s">
        <v>2175</v>
      </c>
      <c r="J64" s="562" t="s">
        <v>520</v>
      </c>
      <c r="K64" s="563" t="s">
        <v>2176</v>
      </c>
      <c r="L64" s="560"/>
      <c r="M64" s="562" t="s">
        <v>653</v>
      </c>
      <c r="N64" s="563" t="s">
        <v>2177</v>
      </c>
      <c r="O64" s="560" t="s">
        <v>2178</v>
      </c>
      <c r="P64" s="562"/>
      <c r="Q64" s="560"/>
      <c r="R64" s="562" t="s">
        <v>2179</v>
      </c>
      <c r="S64" s="560" t="s">
        <v>236</v>
      </c>
      <c r="T64" s="648">
        <v>10000</v>
      </c>
      <c r="U64" s="560">
        <v>1</v>
      </c>
      <c r="V64" s="648">
        <v>8200</v>
      </c>
      <c r="W64" s="653">
        <v>8200</v>
      </c>
      <c r="X64" s="648">
        <v>82000000</v>
      </c>
      <c r="Y64" s="653">
        <v>82000000</v>
      </c>
      <c r="Z64" s="615">
        <v>45511</v>
      </c>
      <c r="AA64" s="619">
        <v>45511</v>
      </c>
      <c r="AB64" s="615">
        <v>45698</v>
      </c>
      <c r="AC64" s="562">
        <v>129</v>
      </c>
      <c r="AD64" s="560">
        <v>10000</v>
      </c>
      <c r="AE64" s="562">
        <v>9870</v>
      </c>
      <c r="AF64" s="716">
        <v>2.9559999999999999E-2</v>
      </c>
      <c r="AG64" s="747">
        <v>2.9559999999999999E-2</v>
      </c>
      <c r="AH64" s="563" t="s">
        <v>2180</v>
      </c>
      <c r="AI64" s="563" t="s">
        <v>693</v>
      </c>
      <c r="AJ64" s="563">
        <v>1</v>
      </c>
      <c r="AK64" s="563" t="s">
        <v>898</v>
      </c>
      <c r="AL64" s="564"/>
      <c r="AM64" s="564"/>
      <c r="AN64" s="562"/>
      <c r="AO64" s="563" t="s">
        <v>899</v>
      </c>
      <c r="AP64" s="564"/>
      <c r="AQ64" s="564"/>
      <c r="AR64" s="562"/>
      <c r="AS64" s="563">
        <v>98.91</v>
      </c>
      <c r="AT64" s="564"/>
      <c r="AU64" s="564"/>
      <c r="AV64" s="562"/>
      <c r="AW64" s="563">
        <v>90</v>
      </c>
      <c r="AX64" s="564">
        <v>90</v>
      </c>
      <c r="AY64" s="562">
        <v>90</v>
      </c>
      <c r="AZ64" s="564">
        <v>80</v>
      </c>
      <c r="BA64" s="562"/>
      <c r="BB64" s="564"/>
      <c r="BC64" s="562"/>
      <c r="BD64" s="564"/>
      <c r="BE64" s="562"/>
      <c r="BF64" s="564"/>
      <c r="BG64" s="564"/>
      <c r="BH64" s="562"/>
      <c r="BI64" s="617">
        <v>45603</v>
      </c>
      <c r="BJ64" s="618">
        <v>45632</v>
      </c>
      <c r="BK64" s="619">
        <v>45664</v>
      </c>
      <c r="BL64" s="618">
        <v>45695</v>
      </c>
      <c r="BM64" s="619"/>
      <c r="BN64" s="618"/>
      <c r="BO64" s="619"/>
      <c r="BP64" s="618"/>
      <c r="BQ64" s="619"/>
      <c r="BR64" s="618"/>
      <c r="BS64" s="618"/>
      <c r="BT64" s="619"/>
      <c r="BU64" s="563">
        <v>2.85</v>
      </c>
      <c r="BV64" s="564">
        <v>3.8</v>
      </c>
      <c r="BW64" s="562">
        <v>4.75</v>
      </c>
      <c r="BX64" s="564">
        <v>5.7</v>
      </c>
      <c r="BY64" s="562"/>
      <c r="BZ64" s="564"/>
      <c r="CA64" s="562"/>
      <c r="CB64" s="564"/>
      <c r="CC64" s="562"/>
      <c r="CD64" s="564"/>
      <c r="CE64" s="564"/>
      <c r="CF64" s="562"/>
      <c r="CG64" s="563"/>
      <c r="CH64" s="617"/>
      <c r="CI64" s="563"/>
      <c r="CJ64" s="563"/>
      <c r="CK64" s="563"/>
      <c r="CL64" s="564"/>
      <c r="CM64" s="562"/>
      <c r="CN64" s="617"/>
      <c r="CO64" s="618"/>
      <c r="CP64" s="619"/>
      <c r="CQ64" s="563"/>
      <c r="CR64" s="564"/>
      <c r="CS64" s="562"/>
      <c r="CT64" s="563"/>
      <c r="CU64" s="564"/>
      <c r="CV64" s="562"/>
      <c r="CW64" s="563" t="s">
        <v>783</v>
      </c>
      <c r="CX64" s="563" t="s">
        <v>695</v>
      </c>
      <c r="CY64" s="563" t="s">
        <v>696</v>
      </c>
    </row>
    <row r="65" spans="2:103" x14ac:dyDescent="0.6">
      <c r="B65" s="371">
        <v>57</v>
      </c>
      <c r="C65" s="341">
        <v>1</v>
      </c>
      <c r="D65" s="371" t="s">
        <v>234</v>
      </c>
      <c r="E65" s="341" t="s">
        <v>2181</v>
      </c>
      <c r="F65" s="555" t="s">
        <v>684</v>
      </c>
      <c r="G65" s="371" t="s">
        <v>2182</v>
      </c>
      <c r="H65" s="341" t="s">
        <v>2183</v>
      </c>
      <c r="I65" s="371" t="s">
        <v>2184</v>
      </c>
      <c r="J65" s="341" t="s">
        <v>520</v>
      </c>
      <c r="K65" s="555" t="s">
        <v>2185</v>
      </c>
      <c r="M65" s="341" t="s">
        <v>653</v>
      </c>
      <c r="N65" s="555" t="s">
        <v>2186</v>
      </c>
      <c r="O65" s="371" t="s">
        <v>2187</v>
      </c>
      <c r="P65" s="341"/>
      <c r="R65" s="341" t="s">
        <v>2188</v>
      </c>
      <c r="S65" s="371" t="s">
        <v>236</v>
      </c>
      <c r="T65" s="637">
        <v>10000</v>
      </c>
      <c r="U65" s="371">
        <v>1</v>
      </c>
      <c r="V65" s="637">
        <v>400</v>
      </c>
      <c r="W65" s="652">
        <v>400</v>
      </c>
      <c r="X65" s="637">
        <v>4000000</v>
      </c>
      <c r="Y65" s="652">
        <v>4000000</v>
      </c>
      <c r="Z65" s="612">
        <v>45511</v>
      </c>
      <c r="AA65" s="342">
        <v>45511</v>
      </c>
      <c r="AB65" s="612">
        <v>45695</v>
      </c>
      <c r="AC65" s="341">
        <v>126</v>
      </c>
      <c r="AD65" s="371">
        <v>10000</v>
      </c>
      <c r="AE65" s="341">
        <v>9800</v>
      </c>
      <c r="AF65" s="715">
        <v>2.8901E-2</v>
      </c>
      <c r="AG65" s="635">
        <v>2.8901E-2</v>
      </c>
      <c r="AH65" s="555" t="s">
        <v>897</v>
      </c>
      <c r="AI65" s="555" t="s">
        <v>693</v>
      </c>
      <c r="AJ65" s="555">
        <v>1</v>
      </c>
      <c r="AK65" s="555" t="s">
        <v>436</v>
      </c>
      <c r="AO65" s="555" t="s">
        <v>847</v>
      </c>
      <c r="AS65" s="555">
        <v>191.76</v>
      </c>
      <c r="AW65" s="555">
        <v>85</v>
      </c>
      <c r="AX65" s="558">
        <v>100</v>
      </c>
      <c r="BI65" s="613">
        <v>45603</v>
      </c>
      <c r="BJ65" s="614">
        <v>45695</v>
      </c>
      <c r="BK65" s="342"/>
      <c r="BL65" s="614"/>
      <c r="BM65" s="342"/>
      <c r="BN65" s="614"/>
      <c r="BO65" s="342"/>
      <c r="BP65" s="614"/>
      <c r="BQ65" s="342"/>
      <c r="BR65" s="614"/>
      <c r="BS65" s="614"/>
      <c r="BT65" s="342"/>
      <c r="BU65" s="555">
        <v>4.8</v>
      </c>
      <c r="BV65" s="558">
        <v>0</v>
      </c>
      <c r="CH65" s="613"/>
      <c r="CN65" s="613"/>
      <c r="CO65" s="614"/>
      <c r="CP65" s="342"/>
      <c r="CW65" s="555" t="s">
        <v>783</v>
      </c>
      <c r="CX65" s="555" t="s">
        <v>695</v>
      </c>
      <c r="CY65" s="555" t="s">
        <v>696</v>
      </c>
    </row>
    <row r="66" spans="2:103" x14ac:dyDescent="0.6">
      <c r="B66" s="560">
        <v>58</v>
      </c>
      <c r="C66" s="562">
        <v>1</v>
      </c>
      <c r="D66" s="560" t="s">
        <v>234</v>
      </c>
      <c r="E66" s="562" t="s">
        <v>2189</v>
      </c>
      <c r="F66" s="563" t="s">
        <v>684</v>
      </c>
      <c r="G66" s="560" t="s">
        <v>2190</v>
      </c>
      <c r="H66" s="562" t="s">
        <v>2191</v>
      </c>
      <c r="I66" s="560" t="s">
        <v>2192</v>
      </c>
      <c r="J66" s="562" t="s">
        <v>520</v>
      </c>
      <c r="K66" s="563" t="s">
        <v>2193</v>
      </c>
      <c r="L66" s="560"/>
      <c r="M66" s="562" t="s">
        <v>653</v>
      </c>
      <c r="N66" s="563" t="s">
        <v>2194</v>
      </c>
      <c r="O66" s="560" t="s">
        <v>2195</v>
      </c>
      <c r="P66" s="562"/>
      <c r="Q66" s="560"/>
      <c r="R66" s="562" t="s">
        <v>2196</v>
      </c>
      <c r="S66" s="560" t="s">
        <v>236</v>
      </c>
      <c r="T66" s="648">
        <v>10000</v>
      </c>
      <c r="U66" s="560">
        <v>1</v>
      </c>
      <c r="V66" s="648">
        <v>1550</v>
      </c>
      <c r="W66" s="653">
        <v>1550</v>
      </c>
      <c r="X66" s="648">
        <v>15500000</v>
      </c>
      <c r="Y66" s="653">
        <v>15500000</v>
      </c>
      <c r="Z66" s="615">
        <v>45511</v>
      </c>
      <c r="AA66" s="619">
        <v>45511</v>
      </c>
      <c r="AB66" s="615">
        <v>46973</v>
      </c>
      <c r="AC66" s="562">
        <v>1404</v>
      </c>
      <c r="AD66" s="560">
        <v>10000</v>
      </c>
      <c r="AE66" s="562">
        <v>9970</v>
      </c>
      <c r="AF66" s="716">
        <v>0.16594600000000001</v>
      </c>
      <c r="AG66" s="747">
        <v>0.16594600000000001</v>
      </c>
      <c r="AH66" s="563" t="s">
        <v>711</v>
      </c>
      <c r="AI66" s="563" t="s">
        <v>693</v>
      </c>
      <c r="AJ66" s="563">
        <v>3</v>
      </c>
      <c r="AK66" s="563" t="s">
        <v>1671</v>
      </c>
      <c r="AL66" s="564" t="s">
        <v>2197</v>
      </c>
      <c r="AM66" s="564" t="s">
        <v>436</v>
      </c>
      <c r="AN66" s="562"/>
      <c r="AO66" s="563" t="s">
        <v>1672</v>
      </c>
      <c r="AP66" s="564" t="s">
        <v>2198</v>
      </c>
      <c r="AQ66" s="564" t="s">
        <v>847</v>
      </c>
      <c r="AR66" s="562"/>
      <c r="AS66" s="563">
        <v>128.66999999999999</v>
      </c>
      <c r="AT66" s="564">
        <v>86.8</v>
      </c>
      <c r="AU66" s="564">
        <v>191.76</v>
      </c>
      <c r="AV66" s="562"/>
      <c r="AW66" s="563">
        <v>85</v>
      </c>
      <c r="AX66" s="564">
        <v>85</v>
      </c>
      <c r="AY66" s="562">
        <v>80</v>
      </c>
      <c r="AZ66" s="564">
        <v>80</v>
      </c>
      <c r="BA66" s="562">
        <v>80</v>
      </c>
      <c r="BB66" s="564">
        <v>70</v>
      </c>
      <c r="BC66" s="562">
        <v>70</v>
      </c>
      <c r="BD66" s="564">
        <v>70</v>
      </c>
      <c r="BE66" s="562"/>
      <c r="BF66" s="564"/>
      <c r="BG66" s="564"/>
      <c r="BH66" s="562"/>
      <c r="BI66" s="617">
        <v>45695</v>
      </c>
      <c r="BJ66" s="618">
        <v>45876</v>
      </c>
      <c r="BK66" s="619">
        <v>46059</v>
      </c>
      <c r="BL66" s="618">
        <v>46241</v>
      </c>
      <c r="BM66" s="619">
        <v>46423</v>
      </c>
      <c r="BN66" s="618">
        <v>46605</v>
      </c>
      <c r="BO66" s="619">
        <v>46790</v>
      </c>
      <c r="BP66" s="618">
        <v>46972</v>
      </c>
      <c r="BQ66" s="619"/>
      <c r="BR66" s="564"/>
      <c r="BS66" s="564"/>
      <c r="BT66" s="562"/>
      <c r="BU66" s="563">
        <v>0</v>
      </c>
      <c r="BV66" s="564">
        <v>0</v>
      </c>
      <c r="BW66" s="562">
        <v>0</v>
      </c>
      <c r="BX66" s="564">
        <v>0</v>
      </c>
      <c r="BY66" s="562">
        <v>0</v>
      </c>
      <c r="BZ66" s="564">
        <v>0</v>
      </c>
      <c r="CA66" s="562">
        <v>0</v>
      </c>
      <c r="CB66" s="564">
        <v>0</v>
      </c>
      <c r="CC66" s="562"/>
      <c r="CD66" s="564"/>
      <c r="CE66" s="564"/>
      <c r="CF66" s="562"/>
      <c r="CG66" s="563">
        <v>35</v>
      </c>
      <c r="CH66" s="617"/>
      <c r="CI66" s="563">
        <v>60</v>
      </c>
      <c r="CJ66" s="563">
        <v>1.85</v>
      </c>
      <c r="CK66" s="563"/>
      <c r="CL66" s="564"/>
      <c r="CM66" s="562"/>
      <c r="CN66" s="617"/>
      <c r="CO66" s="618"/>
      <c r="CP66" s="619"/>
      <c r="CQ66" s="563"/>
      <c r="CR66" s="564"/>
      <c r="CS66" s="562"/>
      <c r="CT66" s="563"/>
      <c r="CU66" s="564"/>
      <c r="CV66" s="562"/>
      <c r="CW66" s="563" t="s">
        <v>783</v>
      </c>
      <c r="CX66" s="563" t="s">
        <v>695</v>
      </c>
      <c r="CY66" s="563" t="s">
        <v>696</v>
      </c>
    </row>
    <row r="67" spans="2:103" x14ac:dyDescent="0.6">
      <c r="B67" s="371">
        <v>59</v>
      </c>
      <c r="C67" s="341">
        <v>1</v>
      </c>
      <c r="D67" s="371" t="s">
        <v>234</v>
      </c>
      <c r="E67" s="341" t="s">
        <v>2269</v>
      </c>
      <c r="F67" s="555" t="s">
        <v>684</v>
      </c>
      <c r="G67" s="371" t="s">
        <v>2270</v>
      </c>
      <c r="H67" s="341" t="s">
        <v>2271</v>
      </c>
      <c r="I67" s="371" t="s">
        <v>2272</v>
      </c>
      <c r="J67" s="341" t="s">
        <v>453</v>
      </c>
      <c r="K67" s="555" t="s">
        <v>2273</v>
      </c>
      <c r="L67" s="371" t="s">
        <v>2274</v>
      </c>
      <c r="M67" s="341" t="s">
        <v>688</v>
      </c>
      <c r="N67" s="555" t="s">
        <v>2275</v>
      </c>
      <c r="O67" s="371" t="s">
        <v>2276</v>
      </c>
      <c r="P67" s="341" t="s">
        <v>2277</v>
      </c>
      <c r="Q67" s="371" t="s">
        <v>2278</v>
      </c>
      <c r="R67" s="341" t="s">
        <v>2279</v>
      </c>
      <c r="S67" s="371" t="s">
        <v>236</v>
      </c>
      <c r="T67" s="637">
        <v>10000</v>
      </c>
      <c r="U67" s="371">
        <v>1</v>
      </c>
      <c r="V67" s="637">
        <v>48980</v>
      </c>
      <c r="W67" s="652">
        <v>48980</v>
      </c>
      <c r="X67" s="637">
        <v>489800000</v>
      </c>
      <c r="Y67" s="652">
        <v>489800000</v>
      </c>
      <c r="Z67" s="612">
        <v>45527</v>
      </c>
      <c r="AA67" s="342">
        <v>45527</v>
      </c>
      <c r="AB67" s="612">
        <v>46623</v>
      </c>
      <c r="AC67" s="341">
        <v>1054</v>
      </c>
      <c r="AD67" s="371">
        <v>10000</v>
      </c>
      <c r="AE67" s="341">
        <v>9870</v>
      </c>
      <c r="AF67" s="715">
        <v>2.6195E-2</v>
      </c>
      <c r="AG67" s="635">
        <v>2.5772E-2</v>
      </c>
      <c r="AH67" s="555" t="s">
        <v>719</v>
      </c>
      <c r="AI67" s="555" t="s">
        <v>693</v>
      </c>
      <c r="AJ67" s="555">
        <v>3</v>
      </c>
      <c r="AK67" s="555" t="s">
        <v>12</v>
      </c>
      <c r="AL67" s="558" t="s">
        <v>1</v>
      </c>
      <c r="AM67" s="558" t="s">
        <v>398</v>
      </c>
      <c r="AO67" s="555" t="s">
        <v>12</v>
      </c>
      <c r="AP67" s="558" t="s">
        <v>1</v>
      </c>
      <c r="AQ67" s="558" t="s">
        <v>13</v>
      </c>
      <c r="AS67" s="555">
        <v>6219.24</v>
      </c>
      <c r="AT67" s="558">
        <v>367.91</v>
      </c>
      <c r="AU67" s="558">
        <v>4909.2</v>
      </c>
      <c r="AW67" s="555">
        <v>90</v>
      </c>
      <c r="AX67" s="558">
        <v>85</v>
      </c>
      <c r="AY67" s="341">
        <v>85</v>
      </c>
      <c r="AZ67" s="558">
        <v>85</v>
      </c>
      <c r="BA67" s="341">
        <v>80</v>
      </c>
      <c r="BB67" s="558">
        <v>70</v>
      </c>
      <c r="BI67" s="613">
        <v>45709</v>
      </c>
      <c r="BJ67" s="614">
        <v>45891</v>
      </c>
      <c r="BK67" s="342">
        <v>46073</v>
      </c>
      <c r="BL67" s="614">
        <v>46255</v>
      </c>
      <c r="BM67" s="342">
        <v>46440</v>
      </c>
      <c r="BN67" s="614">
        <v>46622</v>
      </c>
      <c r="BO67" s="342"/>
      <c r="BP67" s="614"/>
      <c r="BQ67" s="342"/>
      <c r="BU67" s="555">
        <v>3.85</v>
      </c>
      <c r="BV67" s="558">
        <v>7.7</v>
      </c>
      <c r="BW67" s="341">
        <v>11.55</v>
      </c>
      <c r="BX67" s="558">
        <v>15.4</v>
      </c>
      <c r="BY67" s="341">
        <v>19.25</v>
      </c>
      <c r="BZ67" s="558">
        <v>23.1</v>
      </c>
      <c r="CG67" s="555">
        <v>50</v>
      </c>
      <c r="CH67" s="613"/>
      <c r="CN67" s="613"/>
      <c r="CO67" s="614"/>
      <c r="CP67" s="342"/>
      <c r="CW67" s="555" t="s">
        <v>783</v>
      </c>
      <c r="CX67" s="555" t="s">
        <v>695</v>
      </c>
      <c r="CY67" s="555" t="s">
        <v>696</v>
      </c>
    </row>
    <row r="68" spans="2:103" x14ac:dyDescent="0.6">
      <c r="B68" s="560">
        <v>60</v>
      </c>
      <c r="C68" s="562">
        <v>1</v>
      </c>
      <c r="D68" s="560" t="s">
        <v>234</v>
      </c>
      <c r="E68" s="562" t="s">
        <v>2280</v>
      </c>
      <c r="F68" s="563" t="s">
        <v>684</v>
      </c>
      <c r="G68" s="560" t="s">
        <v>2281</v>
      </c>
      <c r="H68" s="562" t="s">
        <v>2282</v>
      </c>
      <c r="I68" s="560" t="s">
        <v>2283</v>
      </c>
      <c r="J68" s="562" t="s">
        <v>520</v>
      </c>
      <c r="K68" s="563" t="s">
        <v>2284</v>
      </c>
      <c r="L68" s="560"/>
      <c r="M68" s="562" t="s">
        <v>653</v>
      </c>
      <c r="N68" s="563" t="s">
        <v>2285</v>
      </c>
      <c r="O68" s="560" t="s">
        <v>2286</v>
      </c>
      <c r="P68" s="562"/>
      <c r="Q68" s="560"/>
      <c r="R68" s="562" t="s">
        <v>2287</v>
      </c>
      <c r="S68" s="560" t="s">
        <v>236</v>
      </c>
      <c r="T68" s="648">
        <v>10000</v>
      </c>
      <c r="U68" s="560">
        <v>1</v>
      </c>
      <c r="V68" s="648">
        <v>15250</v>
      </c>
      <c r="W68" s="653">
        <v>15250</v>
      </c>
      <c r="X68" s="648">
        <v>152500000</v>
      </c>
      <c r="Y68" s="653">
        <v>152500000</v>
      </c>
      <c r="Z68" s="615">
        <v>45527</v>
      </c>
      <c r="AA68" s="619">
        <v>45527</v>
      </c>
      <c r="AB68" s="615">
        <v>46623</v>
      </c>
      <c r="AC68" s="562">
        <v>1054</v>
      </c>
      <c r="AD68" s="560">
        <v>10000</v>
      </c>
      <c r="AE68" s="562">
        <v>9830</v>
      </c>
      <c r="AF68" s="716">
        <v>4.4360999999999998E-2</v>
      </c>
      <c r="AG68" s="747">
        <v>4.4360999999999998E-2</v>
      </c>
      <c r="AH68" s="563" t="s">
        <v>719</v>
      </c>
      <c r="AI68" s="563" t="s">
        <v>693</v>
      </c>
      <c r="AJ68" s="563">
        <v>2</v>
      </c>
      <c r="AK68" s="563" t="s">
        <v>898</v>
      </c>
      <c r="AL68" s="564" t="s">
        <v>399</v>
      </c>
      <c r="AM68" s="564"/>
      <c r="AN68" s="562"/>
      <c r="AO68" s="563" t="s">
        <v>899</v>
      </c>
      <c r="AP68" s="564" t="s">
        <v>11</v>
      </c>
      <c r="AQ68" s="564"/>
      <c r="AR68" s="562"/>
      <c r="AS68" s="563">
        <v>129.37</v>
      </c>
      <c r="AT68" s="564">
        <v>5634.61</v>
      </c>
      <c r="AU68" s="564"/>
      <c r="AV68" s="562"/>
      <c r="AW68" s="563">
        <v>85</v>
      </c>
      <c r="AX68" s="564">
        <v>85</v>
      </c>
      <c r="AY68" s="562">
        <v>85</v>
      </c>
      <c r="AZ68" s="564">
        <v>85</v>
      </c>
      <c r="BA68" s="562">
        <v>80</v>
      </c>
      <c r="BB68" s="564">
        <v>80</v>
      </c>
      <c r="BC68" s="562">
        <v>75</v>
      </c>
      <c r="BD68" s="564">
        <v>75</v>
      </c>
      <c r="BE68" s="562">
        <v>70</v>
      </c>
      <c r="BF68" s="564"/>
      <c r="BG68" s="564"/>
      <c r="BH68" s="562"/>
      <c r="BI68" s="617">
        <v>45645</v>
      </c>
      <c r="BJ68" s="618">
        <v>45770</v>
      </c>
      <c r="BK68" s="619">
        <v>45891</v>
      </c>
      <c r="BL68" s="618">
        <v>46014</v>
      </c>
      <c r="BM68" s="619">
        <v>46135</v>
      </c>
      <c r="BN68" s="618">
        <v>46255</v>
      </c>
      <c r="BO68" s="619">
        <v>46379</v>
      </c>
      <c r="BP68" s="618">
        <v>46500</v>
      </c>
      <c r="BQ68" s="619">
        <v>46622</v>
      </c>
      <c r="BR68" s="618"/>
      <c r="BS68" s="618"/>
      <c r="BT68" s="619"/>
      <c r="BU68" s="563">
        <v>3.04</v>
      </c>
      <c r="BV68" s="564">
        <v>6.08</v>
      </c>
      <c r="BW68" s="562">
        <v>9.1199999999999992</v>
      </c>
      <c r="BX68" s="564">
        <v>12.16</v>
      </c>
      <c r="BY68" s="562">
        <v>15.2</v>
      </c>
      <c r="BZ68" s="564">
        <v>18.239999999999998</v>
      </c>
      <c r="CA68" s="562">
        <v>21.28</v>
      </c>
      <c r="CB68" s="564">
        <v>24.32</v>
      </c>
      <c r="CC68" s="562">
        <v>27.36</v>
      </c>
      <c r="CD68" s="564"/>
      <c r="CE68" s="564"/>
      <c r="CF68" s="562"/>
      <c r="CG68" s="563">
        <v>30</v>
      </c>
      <c r="CH68" s="617"/>
      <c r="CI68" s="563"/>
      <c r="CJ68" s="563"/>
      <c r="CK68" s="563"/>
      <c r="CL68" s="564"/>
      <c r="CM68" s="562"/>
      <c r="CN68" s="617"/>
      <c r="CO68" s="618"/>
      <c r="CP68" s="619"/>
      <c r="CQ68" s="563"/>
      <c r="CR68" s="564"/>
      <c r="CS68" s="562"/>
      <c r="CT68" s="563"/>
      <c r="CU68" s="564"/>
      <c r="CV68" s="562"/>
      <c r="CW68" s="563" t="s">
        <v>783</v>
      </c>
      <c r="CX68" s="563" t="s">
        <v>695</v>
      </c>
      <c r="CY68" s="563" t="s">
        <v>696</v>
      </c>
    </row>
    <row r="69" spans="2:103" x14ac:dyDescent="0.6">
      <c r="B69" s="371">
        <v>61</v>
      </c>
      <c r="C69" s="341">
        <v>1</v>
      </c>
      <c r="D69" s="371" t="s">
        <v>234</v>
      </c>
      <c r="E69" s="341" t="s">
        <v>2288</v>
      </c>
      <c r="F69" s="555" t="s">
        <v>684</v>
      </c>
      <c r="G69" s="371" t="s">
        <v>2289</v>
      </c>
      <c r="H69" s="341" t="s">
        <v>2290</v>
      </c>
      <c r="I69" s="371" t="s">
        <v>2291</v>
      </c>
      <c r="J69" s="341" t="s">
        <v>520</v>
      </c>
      <c r="K69" s="555" t="s">
        <v>2292</v>
      </c>
      <c r="M69" s="341" t="s">
        <v>653</v>
      </c>
      <c r="N69" s="555" t="s">
        <v>2293</v>
      </c>
      <c r="O69" s="371" t="s">
        <v>2294</v>
      </c>
      <c r="P69" s="341"/>
      <c r="R69" s="341" t="s">
        <v>2295</v>
      </c>
      <c r="S69" s="371" t="s">
        <v>236</v>
      </c>
      <c r="T69" s="637">
        <v>10000</v>
      </c>
      <c r="U69" s="371">
        <v>1</v>
      </c>
      <c r="V69" s="637">
        <v>210</v>
      </c>
      <c r="W69" s="652">
        <v>210</v>
      </c>
      <c r="X69" s="637">
        <v>2100000</v>
      </c>
      <c r="Y69" s="652">
        <v>2100000</v>
      </c>
      <c r="Z69" s="612">
        <v>45527</v>
      </c>
      <c r="AA69" s="342">
        <v>45527</v>
      </c>
      <c r="AB69" s="612">
        <v>46623</v>
      </c>
      <c r="AC69" s="341">
        <v>1054</v>
      </c>
      <c r="AD69" s="371">
        <v>10000</v>
      </c>
      <c r="AE69" s="341">
        <v>9970</v>
      </c>
      <c r="AF69" s="715">
        <v>0.13234499999999999</v>
      </c>
      <c r="AG69" s="635">
        <v>0.13234499999999999</v>
      </c>
      <c r="AH69" s="555" t="s">
        <v>719</v>
      </c>
      <c r="AI69" s="555" t="s">
        <v>693</v>
      </c>
      <c r="AJ69" s="555">
        <v>3</v>
      </c>
      <c r="AK69" s="555" t="s">
        <v>2197</v>
      </c>
      <c r="AL69" s="558" t="s">
        <v>898</v>
      </c>
      <c r="AM69" s="558" t="s">
        <v>436</v>
      </c>
      <c r="AO69" s="555" t="s">
        <v>2198</v>
      </c>
      <c r="AP69" s="558" t="s">
        <v>899</v>
      </c>
      <c r="AQ69" s="558" t="s">
        <v>847</v>
      </c>
      <c r="AS69" s="555">
        <v>102.85</v>
      </c>
      <c r="AT69" s="558">
        <v>129.37</v>
      </c>
      <c r="AU69" s="558">
        <v>220.32</v>
      </c>
      <c r="AW69" s="555">
        <v>85</v>
      </c>
      <c r="AX69" s="558">
        <v>80</v>
      </c>
      <c r="AY69" s="341">
        <v>80</v>
      </c>
      <c r="AZ69" s="558">
        <v>80</v>
      </c>
      <c r="BA69" s="341">
        <v>70</v>
      </c>
      <c r="BB69" s="558">
        <v>70</v>
      </c>
      <c r="BI69" s="613">
        <v>45709</v>
      </c>
      <c r="BJ69" s="614">
        <v>45891</v>
      </c>
      <c r="BK69" s="342">
        <v>46073</v>
      </c>
      <c r="BL69" s="614">
        <v>46255</v>
      </c>
      <c r="BM69" s="342">
        <v>46440</v>
      </c>
      <c r="BN69" s="614">
        <v>46622</v>
      </c>
      <c r="BO69" s="342"/>
      <c r="BP69" s="614"/>
      <c r="BQ69" s="342"/>
      <c r="BR69" s="614"/>
      <c r="BS69" s="614"/>
      <c r="BT69" s="342"/>
      <c r="BU69" s="555">
        <v>12</v>
      </c>
      <c r="BV69" s="558">
        <v>24</v>
      </c>
      <c r="BW69" s="341">
        <v>36</v>
      </c>
      <c r="BX69" s="558">
        <v>48</v>
      </c>
      <c r="BY69" s="341">
        <v>60</v>
      </c>
      <c r="BZ69" s="558">
        <v>72</v>
      </c>
      <c r="CG69" s="555">
        <v>35</v>
      </c>
      <c r="CH69" s="613"/>
      <c r="CN69" s="613"/>
      <c r="CO69" s="614"/>
      <c r="CP69" s="342"/>
      <c r="CW69" s="555" t="s">
        <v>783</v>
      </c>
      <c r="CX69" s="555" t="s">
        <v>695</v>
      </c>
      <c r="CY69" s="555" t="s">
        <v>696</v>
      </c>
    </row>
    <row r="70" spans="2:103" x14ac:dyDescent="0.6">
      <c r="B70" s="560">
        <v>62</v>
      </c>
      <c r="C70" s="562">
        <v>1</v>
      </c>
      <c r="D70" s="560" t="s">
        <v>234</v>
      </c>
      <c r="E70" s="562" t="s">
        <v>2296</v>
      </c>
      <c r="F70" s="563" t="s">
        <v>824</v>
      </c>
      <c r="G70" s="560" t="s">
        <v>2297</v>
      </c>
      <c r="H70" s="562" t="s">
        <v>2298</v>
      </c>
      <c r="I70" s="560" t="s">
        <v>2299</v>
      </c>
      <c r="J70" s="562" t="s">
        <v>453</v>
      </c>
      <c r="K70" s="563" t="s">
        <v>2300</v>
      </c>
      <c r="L70" s="560" t="s">
        <v>2301</v>
      </c>
      <c r="M70" s="562" t="s">
        <v>828</v>
      </c>
      <c r="N70" s="563" t="s">
        <v>2302</v>
      </c>
      <c r="O70" s="560" t="s">
        <v>2303</v>
      </c>
      <c r="P70" s="562" t="s">
        <v>2304</v>
      </c>
      <c r="Q70" s="560" t="s">
        <v>2305</v>
      </c>
      <c r="R70" s="562" t="s">
        <v>2306</v>
      </c>
      <c r="S70" s="560" t="s">
        <v>254</v>
      </c>
      <c r="T70" s="648">
        <v>10</v>
      </c>
      <c r="U70" s="560">
        <v>1</v>
      </c>
      <c r="V70" s="648">
        <v>700</v>
      </c>
      <c r="W70" s="653">
        <v>700</v>
      </c>
      <c r="X70" s="648">
        <v>7000</v>
      </c>
      <c r="Y70" s="653">
        <v>9240700</v>
      </c>
      <c r="Z70" s="615">
        <v>45527</v>
      </c>
      <c r="AA70" s="619">
        <v>45527</v>
      </c>
      <c r="AB70" s="615">
        <v>46623</v>
      </c>
      <c r="AC70" s="562">
        <v>1054</v>
      </c>
      <c r="AD70" s="560">
        <v>10</v>
      </c>
      <c r="AE70" s="562">
        <v>9.8699999999999992</v>
      </c>
      <c r="AF70" s="716">
        <v>1.1842E-2</v>
      </c>
      <c r="AG70" s="747">
        <v>8.8800000000000007E-3</v>
      </c>
      <c r="AH70" s="563" t="s">
        <v>719</v>
      </c>
      <c r="AI70" s="563" t="s">
        <v>693</v>
      </c>
      <c r="AJ70" s="563">
        <v>3</v>
      </c>
      <c r="AK70" s="563" t="s">
        <v>12</v>
      </c>
      <c r="AL70" s="564" t="s">
        <v>1</v>
      </c>
      <c r="AM70" s="564" t="s">
        <v>398</v>
      </c>
      <c r="AN70" s="562"/>
      <c r="AO70" s="563" t="s">
        <v>12</v>
      </c>
      <c r="AP70" s="564" t="s">
        <v>1</v>
      </c>
      <c r="AQ70" s="564" t="s">
        <v>13</v>
      </c>
      <c r="AR70" s="562"/>
      <c r="AS70" s="563">
        <v>6219.24</v>
      </c>
      <c r="AT70" s="564">
        <v>367.91</v>
      </c>
      <c r="AU70" s="564">
        <v>4909.2</v>
      </c>
      <c r="AV70" s="562"/>
      <c r="AW70" s="563">
        <v>85</v>
      </c>
      <c r="AX70" s="564">
        <v>85</v>
      </c>
      <c r="AY70" s="562">
        <v>85</v>
      </c>
      <c r="AZ70" s="564">
        <v>85</v>
      </c>
      <c r="BA70" s="562">
        <v>80</v>
      </c>
      <c r="BB70" s="564">
        <v>80</v>
      </c>
      <c r="BC70" s="562">
        <v>75</v>
      </c>
      <c r="BD70" s="564">
        <v>75</v>
      </c>
      <c r="BE70" s="562">
        <v>70</v>
      </c>
      <c r="BF70" s="564"/>
      <c r="BG70" s="564"/>
      <c r="BH70" s="562"/>
      <c r="BI70" s="617">
        <v>45645</v>
      </c>
      <c r="BJ70" s="618">
        <v>45770</v>
      </c>
      <c r="BK70" s="619">
        <v>45891</v>
      </c>
      <c r="BL70" s="618">
        <v>46014</v>
      </c>
      <c r="BM70" s="619">
        <v>46135</v>
      </c>
      <c r="BN70" s="618">
        <v>46255</v>
      </c>
      <c r="BO70" s="619">
        <v>46379</v>
      </c>
      <c r="BP70" s="618">
        <v>46500</v>
      </c>
      <c r="BQ70" s="619">
        <v>46622</v>
      </c>
      <c r="BR70" s="618"/>
      <c r="BS70" s="618"/>
      <c r="BT70" s="619"/>
      <c r="BU70" s="563">
        <v>2.7</v>
      </c>
      <c r="BV70" s="564">
        <v>5.4</v>
      </c>
      <c r="BW70" s="562">
        <v>8.1</v>
      </c>
      <c r="BX70" s="564">
        <v>10.8</v>
      </c>
      <c r="BY70" s="562">
        <v>13.5</v>
      </c>
      <c r="BZ70" s="564">
        <v>16.2</v>
      </c>
      <c r="CA70" s="562">
        <v>18.899999999999999</v>
      </c>
      <c r="CB70" s="564">
        <v>21.6</v>
      </c>
      <c r="CC70" s="562">
        <v>24.3</v>
      </c>
      <c r="CD70" s="564"/>
      <c r="CE70" s="564"/>
      <c r="CF70" s="562"/>
      <c r="CG70" s="563">
        <v>50</v>
      </c>
      <c r="CH70" s="617"/>
      <c r="CI70" s="563"/>
      <c r="CJ70" s="563"/>
      <c r="CK70" s="563"/>
      <c r="CL70" s="564"/>
      <c r="CM70" s="562"/>
      <c r="CN70" s="617"/>
      <c r="CO70" s="618"/>
      <c r="CP70" s="619"/>
      <c r="CQ70" s="563"/>
      <c r="CR70" s="564"/>
      <c r="CS70" s="562"/>
      <c r="CT70" s="563"/>
      <c r="CU70" s="564"/>
      <c r="CV70" s="562"/>
      <c r="CW70" s="563" t="s">
        <v>783</v>
      </c>
      <c r="CX70" s="563" t="s">
        <v>695</v>
      </c>
      <c r="CY70" s="563" t="s">
        <v>696</v>
      </c>
    </row>
    <row r="71" spans="2:103" x14ac:dyDescent="0.6">
      <c r="B71" s="371">
        <v>63</v>
      </c>
      <c r="C71" s="554">
        <v>1</v>
      </c>
      <c r="D71" s="371" t="s">
        <v>234</v>
      </c>
      <c r="E71" s="341" t="s">
        <v>2307</v>
      </c>
      <c r="F71" s="371" t="s">
        <v>684</v>
      </c>
      <c r="G71" s="371" t="s">
        <v>2308</v>
      </c>
      <c r="H71" s="554" t="s">
        <v>2309</v>
      </c>
      <c r="I71" s="371" t="s">
        <v>2310</v>
      </c>
      <c r="J71" s="341" t="s">
        <v>453</v>
      </c>
      <c r="K71" s="371" t="s">
        <v>2311</v>
      </c>
      <c r="L71" s="371" t="s">
        <v>2312</v>
      </c>
      <c r="M71" s="341" t="s">
        <v>688</v>
      </c>
      <c r="N71" s="371" t="s">
        <v>2313</v>
      </c>
      <c r="O71" s="371" t="s">
        <v>2314</v>
      </c>
      <c r="P71" s="554" t="s">
        <v>2315</v>
      </c>
      <c r="Q71" s="371" t="s">
        <v>2316</v>
      </c>
      <c r="R71" s="554" t="s">
        <v>2317</v>
      </c>
      <c r="S71" s="371" t="s">
        <v>236</v>
      </c>
      <c r="T71" s="647">
        <v>10000</v>
      </c>
      <c r="U71" s="371">
        <v>1</v>
      </c>
      <c r="V71" s="647">
        <v>10890</v>
      </c>
      <c r="W71" s="652">
        <v>10890</v>
      </c>
      <c r="X71" s="647">
        <v>108900000</v>
      </c>
      <c r="Y71" s="652">
        <v>108900000</v>
      </c>
      <c r="Z71" s="612">
        <v>45534</v>
      </c>
      <c r="AA71" s="620">
        <v>45534</v>
      </c>
      <c r="AB71" s="612">
        <v>46629</v>
      </c>
      <c r="AC71" s="554">
        <v>1060</v>
      </c>
      <c r="AD71" s="371">
        <v>10000</v>
      </c>
      <c r="AE71" s="341">
        <v>9870</v>
      </c>
      <c r="AF71" s="715">
        <v>2.7158999999999999E-2</v>
      </c>
      <c r="AG71" s="715">
        <v>2.4899999999999999E-2</v>
      </c>
      <c r="AH71" s="371" t="s">
        <v>719</v>
      </c>
      <c r="AI71" s="555" t="s">
        <v>693</v>
      </c>
      <c r="AJ71" s="555">
        <v>2</v>
      </c>
      <c r="AK71" s="555" t="s">
        <v>12</v>
      </c>
      <c r="AL71" s="558" t="s">
        <v>1</v>
      </c>
      <c r="AO71" s="555" t="s">
        <v>12</v>
      </c>
      <c r="AP71" s="558" t="s">
        <v>1</v>
      </c>
      <c r="AS71" s="555">
        <v>6331.14</v>
      </c>
      <c r="AT71" s="558">
        <v>361.55</v>
      </c>
      <c r="AW71" s="555">
        <v>95</v>
      </c>
      <c r="AX71" s="558">
        <v>90</v>
      </c>
      <c r="AY71" s="341">
        <v>85</v>
      </c>
      <c r="AZ71" s="558">
        <v>85</v>
      </c>
      <c r="BA71" s="341">
        <v>80</v>
      </c>
      <c r="BB71" s="558">
        <v>70</v>
      </c>
      <c r="BI71" s="613">
        <v>45716</v>
      </c>
      <c r="BJ71" s="614">
        <v>45898</v>
      </c>
      <c r="BK71" s="342">
        <v>46080</v>
      </c>
      <c r="BL71" s="614">
        <v>46262</v>
      </c>
      <c r="BM71" s="342">
        <v>46448</v>
      </c>
      <c r="BN71" s="614">
        <v>46629</v>
      </c>
      <c r="BO71" s="342"/>
      <c r="BP71" s="614"/>
      <c r="BQ71" s="342"/>
      <c r="BU71" s="555">
        <v>3.55</v>
      </c>
      <c r="BV71" s="558">
        <v>7.1</v>
      </c>
      <c r="BW71" s="341">
        <v>10.65</v>
      </c>
      <c r="BX71" s="558">
        <v>14.2</v>
      </c>
      <c r="BY71" s="341">
        <v>17.75</v>
      </c>
      <c r="BZ71" s="558">
        <v>21.3</v>
      </c>
      <c r="CG71" s="555">
        <v>50</v>
      </c>
      <c r="CH71" s="613"/>
      <c r="CN71" s="613"/>
      <c r="CO71" s="614"/>
      <c r="CP71" s="342"/>
      <c r="CW71" s="555" t="s">
        <v>783</v>
      </c>
      <c r="CX71" s="555" t="s">
        <v>695</v>
      </c>
      <c r="CY71" s="555" t="s">
        <v>696</v>
      </c>
    </row>
    <row r="72" spans="2:103" x14ac:dyDescent="0.6">
      <c r="B72" s="560">
        <v>64</v>
      </c>
      <c r="C72" s="561">
        <v>1</v>
      </c>
      <c r="D72" s="560" t="s">
        <v>234</v>
      </c>
      <c r="E72" s="562" t="s">
        <v>2318</v>
      </c>
      <c r="F72" s="560" t="s">
        <v>684</v>
      </c>
      <c r="G72" s="560" t="s">
        <v>2319</v>
      </c>
      <c r="H72" s="561" t="s">
        <v>2320</v>
      </c>
      <c r="I72" s="560" t="s">
        <v>2321</v>
      </c>
      <c r="J72" s="562" t="s">
        <v>520</v>
      </c>
      <c r="K72" s="560" t="s">
        <v>2322</v>
      </c>
      <c r="L72" s="560"/>
      <c r="M72" s="562" t="s">
        <v>653</v>
      </c>
      <c r="N72" s="560" t="s">
        <v>2323</v>
      </c>
      <c r="O72" s="560" t="s">
        <v>2324</v>
      </c>
      <c r="P72" s="561"/>
      <c r="Q72" s="560"/>
      <c r="R72" s="561" t="s">
        <v>2325</v>
      </c>
      <c r="S72" s="560" t="s">
        <v>236</v>
      </c>
      <c r="T72" s="646">
        <v>10000</v>
      </c>
      <c r="U72" s="560">
        <v>1</v>
      </c>
      <c r="V72" s="646">
        <v>21070</v>
      </c>
      <c r="W72" s="653">
        <v>21070</v>
      </c>
      <c r="X72" s="646">
        <v>210700000</v>
      </c>
      <c r="Y72" s="653">
        <v>210700000</v>
      </c>
      <c r="Z72" s="615">
        <v>45534</v>
      </c>
      <c r="AA72" s="616">
        <v>45534</v>
      </c>
      <c r="AB72" s="615">
        <v>46630</v>
      </c>
      <c r="AC72" s="561">
        <v>1061</v>
      </c>
      <c r="AD72" s="560">
        <v>10000</v>
      </c>
      <c r="AE72" s="562">
        <v>9830</v>
      </c>
      <c r="AF72" s="716">
        <v>2.9286E-2</v>
      </c>
      <c r="AG72" s="716">
        <v>2.9286E-2</v>
      </c>
      <c r="AH72" s="560" t="s">
        <v>719</v>
      </c>
      <c r="AI72" s="563" t="s">
        <v>693</v>
      </c>
      <c r="AJ72" s="563">
        <v>2</v>
      </c>
      <c r="AK72" s="563" t="s">
        <v>12</v>
      </c>
      <c r="AL72" s="564" t="s">
        <v>436</v>
      </c>
      <c r="AM72" s="564"/>
      <c r="AN72" s="562"/>
      <c r="AO72" s="563" t="s">
        <v>12</v>
      </c>
      <c r="AP72" s="564" t="s">
        <v>847</v>
      </c>
      <c r="AQ72" s="564"/>
      <c r="AR72" s="562"/>
      <c r="AS72" s="563">
        <v>6331.14</v>
      </c>
      <c r="AT72" s="564">
        <v>214.11</v>
      </c>
      <c r="AU72" s="564"/>
      <c r="AV72" s="562"/>
      <c r="AW72" s="563">
        <v>85</v>
      </c>
      <c r="AX72" s="564">
        <v>85</v>
      </c>
      <c r="AY72" s="562">
        <v>85</v>
      </c>
      <c r="AZ72" s="564">
        <v>85</v>
      </c>
      <c r="BA72" s="562">
        <v>80</v>
      </c>
      <c r="BB72" s="564">
        <v>70</v>
      </c>
      <c r="BC72" s="562"/>
      <c r="BD72" s="564"/>
      <c r="BE72" s="562"/>
      <c r="BF72" s="564"/>
      <c r="BG72" s="564"/>
      <c r="BH72" s="562"/>
      <c r="BI72" s="617">
        <v>45716</v>
      </c>
      <c r="BJ72" s="618">
        <v>45898</v>
      </c>
      <c r="BK72" s="619">
        <v>46080</v>
      </c>
      <c r="BL72" s="618">
        <v>46262</v>
      </c>
      <c r="BM72" s="619">
        <v>46448</v>
      </c>
      <c r="BN72" s="618">
        <v>46629</v>
      </c>
      <c r="BO72" s="619"/>
      <c r="BP72" s="618"/>
      <c r="BQ72" s="619"/>
      <c r="BR72" s="618"/>
      <c r="BS72" s="618"/>
      <c r="BT72" s="619"/>
      <c r="BU72" s="563">
        <v>6.5</v>
      </c>
      <c r="BV72" s="564">
        <v>13</v>
      </c>
      <c r="BW72" s="562">
        <v>19.5</v>
      </c>
      <c r="BX72" s="564">
        <v>26</v>
      </c>
      <c r="BY72" s="562">
        <v>32.5</v>
      </c>
      <c r="BZ72" s="564">
        <v>39</v>
      </c>
      <c r="CA72" s="562"/>
      <c r="CB72" s="564"/>
      <c r="CC72" s="562"/>
      <c r="CD72" s="564"/>
      <c r="CE72" s="564"/>
      <c r="CF72" s="562"/>
      <c r="CG72" s="563">
        <v>30</v>
      </c>
      <c r="CH72" s="617"/>
      <c r="CI72" s="563"/>
      <c r="CJ72" s="563"/>
      <c r="CK72" s="563"/>
      <c r="CL72" s="564"/>
      <c r="CM72" s="562"/>
      <c r="CN72" s="617"/>
      <c r="CO72" s="618"/>
      <c r="CP72" s="619"/>
      <c r="CQ72" s="563"/>
      <c r="CR72" s="564"/>
      <c r="CS72" s="562"/>
      <c r="CT72" s="563"/>
      <c r="CU72" s="564"/>
      <c r="CV72" s="562"/>
      <c r="CW72" s="563" t="s">
        <v>783</v>
      </c>
      <c r="CX72" s="563" t="s">
        <v>695</v>
      </c>
      <c r="CY72" s="563" t="s">
        <v>696</v>
      </c>
    </row>
    <row r="73" spans="2:103" x14ac:dyDescent="0.6">
      <c r="B73" s="371">
        <v>65</v>
      </c>
      <c r="C73" s="554">
        <v>1</v>
      </c>
      <c r="D73" s="371" t="s">
        <v>234</v>
      </c>
      <c r="E73" s="341" t="s">
        <v>2326</v>
      </c>
      <c r="F73" s="371" t="s">
        <v>684</v>
      </c>
      <c r="G73" s="371" t="s">
        <v>2327</v>
      </c>
      <c r="H73" s="554" t="s">
        <v>2328</v>
      </c>
      <c r="I73" s="371" t="s">
        <v>2329</v>
      </c>
      <c r="J73" s="341" t="s">
        <v>520</v>
      </c>
      <c r="K73" s="371" t="s">
        <v>2330</v>
      </c>
      <c r="M73" s="341" t="s">
        <v>653</v>
      </c>
      <c r="N73" s="371" t="s">
        <v>2331</v>
      </c>
      <c r="O73" s="371" t="s">
        <v>2332</v>
      </c>
      <c r="R73" s="554" t="s">
        <v>2333</v>
      </c>
      <c r="S73" s="371" t="s">
        <v>236</v>
      </c>
      <c r="T73" s="647">
        <v>10000</v>
      </c>
      <c r="U73" s="371">
        <v>1</v>
      </c>
      <c r="V73" s="647">
        <v>2000</v>
      </c>
      <c r="W73" s="652">
        <v>2000</v>
      </c>
      <c r="X73" s="647">
        <v>20000000</v>
      </c>
      <c r="Y73" s="652">
        <v>20000000</v>
      </c>
      <c r="Z73" s="612">
        <v>45534</v>
      </c>
      <c r="AA73" s="620">
        <v>45534</v>
      </c>
      <c r="AB73" s="612">
        <v>45720</v>
      </c>
      <c r="AC73" s="554">
        <v>151</v>
      </c>
      <c r="AD73" s="371">
        <v>10000</v>
      </c>
      <c r="AE73" s="341">
        <v>9800</v>
      </c>
      <c r="AF73" s="715">
        <v>2.2891999999999999E-2</v>
      </c>
      <c r="AG73" s="715">
        <v>2.2891999999999999E-2</v>
      </c>
      <c r="AH73" s="371" t="s">
        <v>897</v>
      </c>
      <c r="AI73" s="555" t="s">
        <v>693</v>
      </c>
      <c r="AJ73" s="555">
        <v>1</v>
      </c>
      <c r="AK73" s="555" t="s">
        <v>898</v>
      </c>
      <c r="AO73" s="555" t="s">
        <v>899</v>
      </c>
      <c r="AS73" s="555">
        <v>119.37</v>
      </c>
      <c r="AW73" s="555">
        <v>85</v>
      </c>
      <c r="AX73" s="558">
        <v>100</v>
      </c>
      <c r="BI73" s="613">
        <v>45625</v>
      </c>
      <c r="BJ73" s="614">
        <v>45716</v>
      </c>
      <c r="BK73" s="342"/>
      <c r="BL73" s="614"/>
      <c r="BM73" s="342"/>
      <c r="BN73" s="614"/>
      <c r="BO73" s="342"/>
      <c r="BP73" s="614"/>
      <c r="BQ73" s="342"/>
      <c r="BR73" s="614"/>
      <c r="BS73" s="614"/>
      <c r="BT73" s="342"/>
      <c r="BU73" s="555">
        <v>5</v>
      </c>
      <c r="BV73" s="558">
        <v>10</v>
      </c>
      <c r="CH73" s="613"/>
      <c r="CN73" s="613"/>
      <c r="CO73" s="614"/>
      <c r="CP73" s="342"/>
      <c r="CW73" s="555" t="s">
        <v>783</v>
      </c>
      <c r="CX73" s="555" t="s">
        <v>695</v>
      </c>
      <c r="CY73" s="555" t="s">
        <v>696</v>
      </c>
    </row>
    <row r="74" spans="2:103" x14ac:dyDescent="0.6">
      <c r="B74" s="560">
        <v>66</v>
      </c>
      <c r="C74" s="561">
        <v>1</v>
      </c>
      <c r="D74" s="560" t="s">
        <v>234</v>
      </c>
      <c r="E74" s="562" t="s">
        <v>2334</v>
      </c>
      <c r="F74" s="560" t="s">
        <v>684</v>
      </c>
      <c r="G74" s="560" t="s">
        <v>2335</v>
      </c>
      <c r="H74" s="561" t="s">
        <v>2336</v>
      </c>
      <c r="I74" s="560" t="s">
        <v>2337</v>
      </c>
      <c r="J74" s="562" t="s">
        <v>520</v>
      </c>
      <c r="K74" s="560" t="s">
        <v>2338</v>
      </c>
      <c r="L74" s="560"/>
      <c r="M74" s="562" t="s">
        <v>653</v>
      </c>
      <c r="N74" s="560" t="s">
        <v>2339</v>
      </c>
      <c r="O74" s="560" t="s">
        <v>2340</v>
      </c>
      <c r="P74" s="561"/>
      <c r="Q74" s="560"/>
      <c r="R74" s="561" t="s">
        <v>2341</v>
      </c>
      <c r="S74" s="560" t="s">
        <v>236</v>
      </c>
      <c r="T74" s="646">
        <v>10000</v>
      </c>
      <c r="U74" s="560">
        <v>1</v>
      </c>
      <c r="V74" s="646">
        <v>1500</v>
      </c>
      <c r="W74" s="653">
        <v>1500</v>
      </c>
      <c r="X74" s="646">
        <v>15000000</v>
      </c>
      <c r="Y74" s="653">
        <v>15000000</v>
      </c>
      <c r="Z74" s="615">
        <v>45534</v>
      </c>
      <c r="AA74" s="616">
        <v>45534</v>
      </c>
      <c r="AB74" s="615">
        <v>46630</v>
      </c>
      <c r="AC74" s="561">
        <v>1061</v>
      </c>
      <c r="AD74" s="560">
        <v>10000</v>
      </c>
      <c r="AE74" s="562">
        <v>9970</v>
      </c>
      <c r="AF74" s="716">
        <v>0.10478999999999999</v>
      </c>
      <c r="AG74" s="716">
        <v>0.10478999999999999</v>
      </c>
      <c r="AH74" s="560" t="s">
        <v>719</v>
      </c>
      <c r="AI74" s="563" t="s">
        <v>693</v>
      </c>
      <c r="AJ74" s="563">
        <v>3</v>
      </c>
      <c r="AK74" s="563" t="s">
        <v>1754</v>
      </c>
      <c r="AL74" s="564" t="s">
        <v>898</v>
      </c>
      <c r="AM74" s="564" t="s">
        <v>436</v>
      </c>
      <c r="AN74" s="562"/>
      <c r="AO74" s="563" t="s">
        <v>1756</v>
      </c>
      <c r="AP74" s="564" t="s">
        <v>899</v>
      </c>
      <c r="AQ74" s="564" t="s">
        <v>847</v>
      </c>
      <c r="AR74" s="562"/>
      <c r="AS74" s="563">
        <v>22.04</v>
      </c>
      <c r="AT74" s="564">
        <v>119.37</v>
      </c>
      <c r="AU74" s="564">
        <v>214.11</v>
      </c>
      <c r="AV74" s="562"/>
      <c r="AW74" s="563">
        <v>85</v>
      </c>
      <c r="AX74" s="564">
        <v>80</v>
      </c>
      <c r="AY74" s="562">
        <v>80</v>
      </c>
      <c r="AZ74" s="564">
        <v>80</v>
      </c>
      <c r="BA74" s="562">
        <v>70</v>
      </c>
      <c r="BB74" s="564">
        <v>70</v>
      </c>
      <c r="BC74" s="562"/>
      <c r="BD74" s="564"/>
      <c r="BE74" s="562"/>
      <c r="BF74" s="564"/>
      <c r="BG74" s="564"/>
      <c r="BH74" s="562"/>
      <c r="BI74" s="617">
        <v>45716</v>
      </c>
      <c r="BJ74" s="618">
        <v>45898</v>
      </c>
      <c r="BK74" s="619">
        <v>46080</v>
      </c>
      <c r="BL74" s="618">
        <v>46262</v>
      </c>
      <c r="BM74" s="619">
        <v>46448</v>
      </c>
      <c r="BN74" s="618">
        <v>46629</v>
      </c>
      <c r="BO74" s="619"/>
      <c r="BP74" s="618"/>
      <c r="BQ74" s="619"/>
      <c r="BR74" s="618"/>
      <c r="BS74" s="618"/>
      <c r="BT74" s="619"/>
      <c r="BU74" s="563">
        <v>13.75</v>
      </c>
      <c r="BV74" s="564">
        <v>27.5</v>
      </c>
      <c r="BW74" s="562">
        <v>41.25</v>
      </c>
      <c r="BX74" s="564">
        <v>55</v>
      </c>
      <c r="BY74" s="562">
        <v>68.75</v>
      </c>
      <c r="BZ74" s="564">
        <v>82.5</v>
      </c>
      <c r="CA74" s="562"/>
      <c r="CB74" s="564"/>
      <c r="CC74" s="562"/>
      <c r="CD74" s="564"/>
      <c r="CE74" s="564"/>
      <c r="CF74" s="562"/>
      <c r="CG74" s="563">
        <v>35</v>
      </c>
      <c r="CH74" s="617"/>
      <c r="CI74" s="563"/>
      <c r="CJ74" s="563"/>
      <c r="CK74" s="563"/>
      <c r="CL74" s="564"/>
      <c r="CM74" s="562"/>
      <c r="CN74" s="617"/>
      <c r="CO74" s="618"/>
      <c r="CP74" s="619"/>
      <c r="CQ74" s="563"/>
      <c r="CR74" s="564"/>
      <c r="CS74" s="562"/>
      <c r="CT74" s="563"/>
      <c r="CU74" s="564"/>
      <c r="CV74" s="562"/>
      <c r="CW74" s="563" t="s">
        <v>783</v>
      </c>
      <c r="CX74" s="563" t="s">
        <v>695</v>
      </c>
      <c r="CY74" s="563" t="s">
        <v>696</v>
      </c>
    </row>
    <row r="75" spans="2:103" x14ac:dyDescent="0.6">
      <c r="B75" s="371">
        <v>67</v>
      </c>
      <c r="C75" s="554">
        <v>1</v>
      </c>
      <c r="D75" s="371" t="s">
        <v>234</v>
      </c>
      <c r="E75" s="341" t="s">
        <v>2342</v>
      </c>
      <c r="F75" s="371" t="s">
        <v>684</v>
      </c>
      <c r="G75" s="371" t="s">
        <v>2343</v>
      </c>
      <c r="H75" s="554" t="s">
        <v>2344</v>
      </c>
      <c r="I75" s="371" t="s">
        <v>2345</v>
      </c>
      <c r="J75" s="341" t="s">
        <v>453</v>
      </c>
      <c r="K75" s="371" t="s">
        <v>2346</v>
      </c>
      <c r="L75" s="371" t="s">
        <v>2347</v>
      </c>
      <c r="M75" s="341" t="s">
        <v>688</v>
      </c>
      <c r="N75" s="371" t="s">
        <v>2348</v>
      </c>
      <c r="O75" s="371" t="s">
        <v>2349</v>
      </c>
      <c r="P75" s="554" t="s">
        <v>2350</v>
      </c>
      <c r="Q75" s="371" t="s">
        <v>2351</v>
      </c>
      <c r="R75" s="554" t="s">
        <v>2352</v>
      </c>
      <c r="S75" s="371" t="s">
        <v>236</v>
      </c>
      <c r="T75" s="647">
        <v>10000</v>
      </c>
      <c r="U75" s="371">
        <v>1</v>
      </c>
      <c r="V75" s="647">
        <v>131000</v>
      </c>
      <c r="W75" s="652">
        <v>131000</v>
      </c>
      <c r="X75" s="647">
        <v>1310000000</v>
      </c>
      <c r="Y75" s="652">
        <v>1310000000</v>
      </c>
      <c r="Z75" s="612">
        <v>45540</v>
      </c>
      <c r="AA75" s="620">
        <v>45541</v>
      </c>
      <c r="AB75" s="612">
        <v>46632</v>
      </c>
      <c r="AC75" s="554">
        <v>1063</v>
      </c>
      <c r="AD75" s="371">
        <v>10000</v>
      </c>
      <c r="AE75" s="341">
        <v>9965</v>
      </c>
      <c r="AF75" s="715">
        <v>2.6109E-2</v>
      </c>
      <c r="AG75" s="715">
        <v>2.4079E-2</v>
      </c>
      <c r="AH75" s="371" t="s">
        <v>785</v>
      </c>
      <c r="AI75" s="555" t="s">
        <v>693</v>
      </c>
      <c r="AJ75" s="555">
        <v>2</v>
      </c>
      <c r="AK75" s="555" t="s">
        <v>1</v>
      </c>
      <c r="AL75" s="558" t="s">
        <v>399</v>
      </c>
      <c r="AO75" s="555" t="s">
        <v>1</v>
      </c>
      <c r="AP75" s="558" t="s">
        <v>11</v>
      </c>
      <c r="AS75" s="555">
        <v>345.92</v>
      </c>
      <c r="AT75" s="558">
        <v>5503.41</v>
      </c>
      <c r="AW75" s="555">
        <v>100</v>
      </c>
      <c r="AX75" s="558">
        <v>100</v>
      </c>
      <c r="AY75" s="341">
        <v>95</v>
      </c>
      <c r="AZ75" s="558">
        <v>95</v>
      </c>
      <c r="BA75" s="341">
        <v>90</v>
      </c>
      <c r="BB75" s="558">
        <v>55</v>
      </c>
      <c r="BI75" s="613">
        <v>45720</v>
      </c>
      <c r="BJ75" s="614">
        <v>45902</v>
      </c>
      <c r="BK75" s="342">
        <v>46084</v>
      </c>
      <c r="BL75" s="614">
        <v>46266</v>
      </c>
      <c r="BM75" s="342">
        <v>46448</v>
      </c>
      <c r="BN75" s="614">
        <v>46631</v>
      </c>
      <c r="BO75" s="342"/>
      <c r="BP75" s="614"/>
      <c r="BQ75" s="342"/>
      <c r="BR75" s="614"/>
      <c r="BS75" s="614"/>
      <c r="BT75" s="342"/>
      <c r="BU75" s="555">
        <v>3.65</v>
      </c>
      <c r="BV75" s="558">
        <v>7.3</v>
      </c>
      <c r="BW75" s="341">
        <v>10.95</v>
      </c>
      <c r="BX75" s="558">
        <v>14.6</v>
      </c>
      <c r="BY75" s="341">
        <v>18.25</v>
      </c>
      <c r="BZ75" s="558">
        <v>21.9</v>
      </c>
      <c r="CH75" s="613"/>
      <c r="CN75" s="613"/>
      <c r="CO75" s="614"/>
      <c r="CP75" s="342"/>
      <c r="CW75" s="555" t="s">
        <v>931</v>
      </c>
      <c r="CX75" s="555" t="s">
        <v>695</v>
      </c>
      <c r="CY75" s="555" t="s">
        <v>696</v>
      </c>
    </row>
    <row r="76" spans="2:103" x14ac:dyDescent="0.6">
      <c r="B76" s="560">
        <v>68</v>
      </c>
      <c r="C76" s="562">
        <v>1</v>
      </c>
      <c r="D76" s="560" t="s">
        <v>234</v>
      </c>
      <c r="E76" s="562" t="s">
        <v>2353</v>
      </c>
      <c r="F76" s="563" t="s">
        <v>684</v>
      </c>
      <c r="G76" s="560" t="s">
        <v>2354</v>
      </c>
      <c r="H76" s="562" t="s">
        <v>2355</v>
      </c>
      <c r="I76" s="560" t="s">
        <v>2356</v>
      </c>
      <c r="J76" s="562" t="s">
        <v>520</v>
      </c>
      <c r="K76" s="563" t="s">
        <v>2357</v>
      </c>
      <c r="L76" s="560"/>
      <c r="M76" s="562" t="s">
        <v>653</v>
      </c>
      <c r="N76" s="563" t="s">
        <v>2358</v>
      </c>
      <c r="O76" s="560" t="s">
        <v>2359</v>
      </c>
      <c r="P76" s="562"/>
      <c r="Q76" s="560"/>
      <c r="R76" s="562" t="s">
        <v>2360</v>
      </c>
      <c r="S76" s="560" t="s">
        <v>236</v>
      </c>
      <c r="T76" s="648">
        <v>10000</v>
      </c>
      <c r="U76" s="560">
        <v>1</v>
      </c>
      <c r="V76" s="648">
        <v>67900</v>
      </c>
      <c r="W76" s="653">
        <v>67900</v>
      </c>
      <c r="X76" s="648">
        <v>679000000</v>
      </c>
      <c r="Y76" s="653">
        <v>679000000</v>
      </c>
      <c r="Z76" s="615">
        <v>45541</v>
      </c>
      <c r="AA76" s="619">
        <v>45541</v>
      </c>
      <c r="AB76" s="615">
        <v>46636</v>
      </c>
      <c r="AC76" s="562">
        <v>1067</v>
      </c>
      <c r="AD76" s="560">
        <v>10000</v>
      </c>
      <c r="AE76" s="562">
        <v>9830</v>
      </c>
      <c r="AF76" s="716">
        <v>3.3158E-2</v>
      </c>
      <c r="AG76" s="747">
        <v>3.3158E-2</v>
      </c>
      <c r="AH76" s="563" t="s">
        <v>719</v>
      </c>
      <c r="AI76" s="563" t="s">
        <v>693</v>
      </c>
      <c r="AJ76" s="563">
        <v>2</v>
      </c>
      <c r="AK76" s="563" t="s">
        <v>436</v>
      </c>
      <c r="AL76" s="564" t="s">
        <v>399</v>
      </c>
      <c r="AM76" s="564"/>
      <c r="AN76" s="562"/>
      <c r="AO76" s="563" t="s">
        <v>847</v>
      </c>
      <c r="AP76" s="564" t="s">
        <v>11</v>
      </c>
      <c r="AQ76" s="564"/>
      <c r="AR76" s="562"/>
      <c r="AS76" s="563">
        <v>210.73</v>
      </c>
      <c r="AT76" s="564">
        <v>5408.42</v>
      </c>
      <c r="AU76" s="564"/>
      <c r="AV76" s="562"/>
      <c r="AW76" s="563">
        <v>85</v>
      </c>
      <c r="AX76" s="564">
        <v>83</v>
      </c>
      <c r="AY76" s="562">
        <v>80</v>
      </c>
      <c r="AZ76" s="564">
        <v>80</v>
      </c>
      <c r="BA76" s="562">
        <v>75</v>
      </c>
      <c r="BB76" s="564">
        <v>70</v>
      </c>
      <c r="BC76" s="562"/>
      <c r="BD76" s="564"/>
      <c r="BE76" s="562"/>
      <c r="BF76" s="564"/>
      <c r="BG76" s="564"/>
      <c r="BH76" s="562"/>
      <c r="BI76" s="617">
        <v>45722</v>
      </c>
      <c r="BJ76" s="618">
        <v>45905</v>
      </c>
      <c r="BK76" s="619">
        <v>46087</v>
      </c>
      <c r="BL76" s="618">
        <v>46269</v>
      </c>
      <c r="BM76" s="619">
        <v>46451</v>
      </c>
      <c r="BN76" s="618">
        <v>46633</v>
      </c>
      <c r="BO76" s="619"/>
      <c r="BP76" s="618"/>
      <c r="BQ76" s="619"/>
      <c r="BR76" s="618"/>
      <c r="BS76" s="618"/>
      <c r="BT76" s="619"/>
      <c r="BU76" s="563">
        <v>5.8</v>
      </c>
      <c r="BV76" s="564">
        <v>11.6</v>
      </c>
      <c r="BW76" s="562">
        <v>17.399999999999999</v>
      </c>
      <c r="BX76" s="564">
        <v>23.2</v>
      </c>
      <c r="BY76" s="562">
        <v>29</v>
      </c>
      <c r="BZ76" s="564">
        <v>34.799999999999997</v>
      </c>
      <c r="CA76" s="562"/>
      <c r="CB76" s="564"/>
      <c r="CC76" s="562"/>
      <c r="CD76" s="564"/>
      <c r="CE76" s="564"/>
      <c r="CF76" s="562"/>
      <c r="CG76" s="563">
        <v>30</v>
      </c>
      <c r="CH76" s="617"/>
      <c r="CI76" s="563"/>
      <c r="CJ76" s="563"/>
      <c r="CK76" s="563"/>
      <c r="CL76" s="564"/>
      <c r="CM76" s="562"/>
      <c r="CN76" s="617"/>
      <c r="CO76" s="618"/>
      <c r="CP76" s="619"/>
      <c r="CQ76" s="563"/>
      <c r="CR76" s="564"/>
      <c r="CS76" s="562"/>
      <c r="CT76" s="563"/>
      <c r="CU76" s="564"/>
      <c r="CV76" s="562"/>
      <c r="CW76" s="563" t="s">
        <v>783</v>
      </c>
      <c r="CX76" s="563" t="s">
        <v>695</v>
      </c>
      <c r="CY76" s="563" t="s">
        <v>696</v>
      </c>
    </row>
    <row r="77" spans="2:103" x14ac:dyDescent="0.6">
      <c r="B77" s="371">
        <v>69</v>
      </c>
      <c r="C77" s="341">
        <v>1</v>
      </c>
      <c r="D77" s="371" t="s">
        <v>234</v>
      </c>
      <c r="E77" s="341" t="s">
        <v>2361</v>
      </c>
      <c r="F77" s="555" t="s">
        <v>684</v>
      </c>
      <c r="G77" s="371" t="s">
        <v>2362</v>
      </c>
      <c r="H77" s="341" t="s">
        <v>2363</v>
      </c>
      <c r="I77" s="371" t="s">
        <v>2364</v>
      </c>
      <c r="J77" s="341" t="s">
        <v>520</v>
      </c>
      <c r="K77" s="555" t="s">
        <v>2365</v>
      </c>
      <c r="M77" s="341" t="s">
        <v>653</v>
      </c>
      <c r="N77" s="555" t="s">
        <v>2366</v>
      </c>
      <c r="O77" s="371" t="s">
        <v>2367</v>
      </c>
      <c r="P77" s="341"/>
      <c r="R77" s="341" t="s">
        <v>2368</v>
      </c>
      <c r="S77" s="371" t="s">
        <v>236</v>
      </c>
      <c r="T77" s="637">
        <v>10000</v>
      </c>
      <c r="U77" s="371">
        <v>1</v>
      </c>
      <c r="V77" s="637">
        <v>1000</v>
      </c>
      <c r="W77" s="652">
        <v>1000</v>
      </c>
      <c r="X77" s="637">
        <v>10000000</v>
      </c>
      <c r="Y77" s="652">
        <v>10000000</v>
      </c>
      <c r="Z77" s="612">
        <v>45541</v>
      </c>
      <c r="AA77" s="342">
        <v>45541</v>
      </c>
      <c r="AB77" s="612">
        <v>45723</v>
      </c>
      <c r="AC77" s="341">
        <v>154</v>
      </c>
      <c r="AD77" s="371">
        <v>10000</v>
      </c>
      <c r="AE77" s="341">
        <v>9870</v>
      </c>
      <c r="AF77" s="715">
        <v>1.1457E-2</v>
      </c>
      <c r="AG77" s="635">
        <v>1.1457E-2</v>
      </c>
      <c r="AH77" s="555" t="s">
        <v>2180</v>
      </c>
      <c r="AI77" s="555" t="s">
        <v>693</v>
      </c>
      <c r="AJ77" s="555">
        <v>1</v>
      </c>
      <c r="AK77" s="555" t="s">
        <v>436</v>
      </c>
      <c r="AO77" s="555" t="s">
        <v>847</v>
      </c>
      <c r="AS77" s="555">
        <v>210.73</v>
      </c>
      <c r="AW77" s="555">
        <v>90</v>
      </c>
      <c r="AX77" s="558">
        <v>90</v>
      </c>
      <c r="AY77" s="341">
        <v>90</v>
      </c>
      <c r="AZ77" s="558">
        <v>80</v>
      </c>
      <c r="BI77" s="613">
        <v>45632</v>
      </c>
      <c r="BJ77" s="614">
        <v>45663</v>
      </c>
      <c r="BK77" s="342">
        <v>45694</v>
      </c>
      <c r="BL77" s="614">
        <v>45722</v>
      </c>
      <c r="BM77" s="342"/>
      <c r="BN77" s="614"/>
      <c r="BO77" s="342"/>
      <c r="BP77" s="614"/>
      <c r="BQ77" s="342"/>
      <c r="BU77" s="555">
        <v>3.75</v>
      </c>
      <c r="BV77" s="558">
        <v>5</v>
      </c>
      <c r="BW77" s="341">
        <v>6.25</v>
      </c>
      <c r="BX77" s="558">
        <v>7.5</v>
      </c>
      <c r="CH77" s="613"/>
      <c r="CN77" s="613"/>
      <c r="CO77" s="614"/>
      <c r="CP77" s="342"/>
      <c r="CW77" s="555" t="s">
        <v>783</v>
      </c>
      <c r="CX77" s="555" t="s">
        <v>695</v>
      </c>
      <c r="CY77" s="555" t="s">
        <v>696</v>
      </c>
    </row>
    <row r="78" spans="2:103" x14ac:dyDescent="0.6">
      <c r="B78" s="560">
        <v>70</v>
      </c>
      <c r="C78" s="562">
        <v>1</v>
      </c>
      <c r="D78" s="560" t="s">
        <v>234</v>
      </c>
      <c r="E78" s="562" t="s">
        <v>2369</v>
      </c>
      <c r="F78" s="563" t="s">
        <v>684</v>
      </c>
      <c r="G78" s="560" t="s">
        <v>2370</v>
      </c>
      <c r="H78" s="562" t="s">
        <v>2371</v>
      </c>
      <c r="I78" s="560" t="s">
        <v>2372</v>
      </c>
      <c r="J78" s="562" t="s">
        <v>453</v>
      </c>
      <c r="K78" s="563" t="s">
        <v>2373</v>
      </c>
      <c r="L78" s="560" t="s">
        <v>2374</v>
      </c>
      <c r="M78" s="562" t="s">
        <v>688</v>
      </c>
      <c r="N78" s="563" t="s">
        <v>2375</v>
      </c>
      <c r="O78" s="560" t="s">
        <v>2376</v>
      </c>
      <c r="P78" s="562" t="s">
        <v>2377</v>
      </c>
      <c r="Q78" s="560" t="s">
        <v>2378</v>
      </c>
      <c r="R78" s="562" t="s">
        <v>2379</v>
      </c>
      <c r="S78" s="560" t="s">
        <v>236</v>
      </c>
      <c r="T78" s="648">
        <v>10000</v>
      </c>
      <c r="U78" s="560">
        <v>1</v>
      </c>
      <c r="V78" s="648">
        <v>10950</v>
      </c>
      <c r="W78" s="653">
        <v>10950</v>
      </c>
      <c r="X78" s="648">
        <v>109500000</v>
      </c>
      <c r="Y78" s="653">
        <v>109500000</v>
      </c>
      <c r="Z78" s="615">
        <v>45544</v>
      </c>
      <c r="AA78" s="619">
        <v>45541</v>
      </c>
      <c r="AB78" s="615">
        <v>46636</v>
      </c>
      <c r="AC78" s="562">
        <v>1067</v>
      </c>
      <c r="AD78" s="560">
        <v>10000</v>
      </c>
      <c r="AE78" s="562">
        <v>9870</v>
      </c>
      <c r="AF78" s="716">
        <v>5.3573999999999997E-2</v>
      </c>
      <c r="AG78" s="747">
        <v>5.2416999999999998E-2</v>
      </c>
      <c r="AH78" s="563" t="s">
        <v>719</v>
      </c>
      <c r="AI78" s="563" t="s">
        <v>693</v>
      </c>
      <c r="AJ78" s="563">
        <v>3</v>
      </c>
      <c r="AK78" s="563" t="s">
        <v>12</v>
      </c>
      <c r="AL78" s="564" t="s">
        <v>1</v>
      </c>
      <c r="AM78" s="564" t="s">
        <v>398</v>
      </c>
      <c r="AN78" s="562"/>
      <c r="AO78" s="563" t="s">
        <v>12</v>
      </c>
      <c r="AP78" s="564" t="s">
        <v>1</v>
      </c>
      <c r="AQ78" s="564" t="s">
        <v>13</v>
      </c>
      <c r="AR78" s="562"/>
      <c r="AS78" s="563">
        <v>6002.91</v>
      </c>
      <c r="AT78" s="564">
        <v>340.18</v>
      </c>
      <c r="AU78" s="564">
        <v>4778.66</v>
      </c>
      <c r="AV78" s="562"/>
      <c r="AW78" s="563">
        <v>90</v>
      </c>
      <c r="AX78" s="564">
        <v>90</v>
      </c>
      <c r="AY78" s="562">
        <v>85</v>
      </c>
      <c r="AZ78" s="564">
        <v>80</v>
      </c>
      <c r="BA78" s="562">
        <v>75</v>
      </c>
      <c r="BB78" s="564">
        <v>70</v>
      </c>
      <c r="BC78" s="562"/>
      <c r="BD78" s="564"/>
      <c r="BE78" s="562"/>
      <c r="BF78" s="564"/>
      <c r="BG78" s="564"/>
      <c r="BH78" s="562"/>
      <c r="BI78" s="617">
        <v>45722</v>
      </c>
      <c r="BJ78" s="618">
        <v>45905</v>
      </c>
      <c r="BK78" s="619">
        <v>46087</v>
      </c>
      <c r="BL78" s="618">
        <v>46269</v>
      </c>
      <c r="BM78" s="619">
        <v>46451</v>
      </c>
      <c r="BN78" s="618">
        <v>46633</v>
      </c>
      <c r="BO78" s="619"/>
      <c r="BP78" s="618"/>
      <c r="BQ78" s="619"/>
      <c r="BR78" s="618"/>
      <c r="BS78" s="618"/>
      <c r="BT78" s="619"/>
      <c r="BU78" s="563">
        <v>3.25</v>
      </c>
      <c r="BV78" s="564">
        <v>6.5</v>
      </c>
      <c r="BW78" s="562">
        <v>9.75</v>
      </c>
      <c r="BX78" s="564">
        <v>13</v>
      </c>
      <c r="BY78" s="562">
        <v>16.25</v>
      </c>
      <c r="BZ78" s="564">
        <v>19.5</v>
      </c>
      <c r="CA78" s="562"/>
      <c r="CB78" s="564"/>
      <c r="CC78" s="562"/>
      <c r="CD78" s="564"/>
      <c r="CE78" s="564"/>
      <c r="CF78" s="562"/>
      <c r="CG78" s="563">
        <v>50</v>
      </c>
      <c r="CH78" s="617"/>
      <c r="CI78" s="563"/>
      <c r="CJ78" s="563"/>
      <c r="CK78" s="563"/>
      <c r="CL78" s="564"/>
      <c r="CM78" s="562"/>
      <c r="CN78" s="617"/>
      <c r="CO78" s="618"/>
      <c r="CP78" s="619"/>
      <c r="CQ78" s="563"/>
      <c r="CR78" s="564"/>
      <c r="CS78" s="562"/>
      <c r="CT78" s="563"/>
      <c r="CU78" s="564"/>
      <c r="CV78" s="562"/>
      <c r="CW78" s="563" t="s">
        <v>783</v>
      </c>
      <c r="CX78" s="563" t="s">
        <v>695</v>
      </c>
      <c r="CY78" s="563" t="s">
        <v>696</v>
      </c>
    </row>
    <row r="79" spans="2:103" x14ac:dyDescent="0.6">
      <c r="B79" s="371">
        <v>71</v>
      </c>
      <c r="C79" s="341">
        <v>1</v>
      </c>
      <c r="D79" s="371" t="s">
        <v>234</v>
      </c>
      <c r="E79" s="341" t="s">
        <v>2380</v>
      </c>
      <c r="F79" s="555" t="s">
        <v>684</v>
      </c>
      <c r="G79" s="371" t="s">
        <v>2381</v>
      </c>
      <c r="H79" s="341" t="s">
        <v>2382</v>
      </c>
      <c r="I79" s="371" t="s">
        <v>2383</v>
      </c>
      <c r="J79" s="341" t="s">
        <v>453</v>
      </c>
      <c r="K79" s="555" t="s">
        <v>2384</v>
      </c>
      <c r="L79" s="371" t="s">
        <v>2385</v>
      </c>
      <c r="M79" s="341" t="s">
        <v>688</v>
      </c>
      <c r="N79" s="555" t="s">
        <v>2386</v>
      </c>
      <c r="O79" s="371" t="s">
        <v>2387</v>
      </c>
      <c r="P79" s="341" t="s">
        <v>2388</v>
      </c>
      <c r="Q79" s="371" t="s">
        <v>2389</v>
      </c>
      <c r="R79" s="341" t="s">
        <v>2390</v>
      </c>
      <c r="S79" s="371" t="s">
        <v>236</v>
      </c>
      <c r="T79" s="637">
        <v>10000</v>
      </c>
      <c r="U79" s="371">
        <v>1</v>
      </c>
      <c r="V79" s="637">
        <v>569500</v>
      </c>
      <c r="W79" s="652">
        <v>569500</v>
      </c>
      <c r="X79" s="637">
        <v>5695000000</v>
      </c>
      <c r="Y79" s="652">
        <v>5695000000</v>
      </c>
      <c r="Z79" s="612">
        <v>45546</v>
      </c>
      <c r="AA79" s="342">
        <v>45547</v>
      </c>
      <c r="AB79" s="612">
        <v>46643</v>
      </c>
      <c r="AC79" s="341">
        <v>1074</v>
      </c>
      <c r="AD79" s="371">
        <v>10000</v>
      </c>
      <c r="AE79" s="341">
        <v>9965</v>
      </c>
      <c r="AF79" s="715">
        <v>1.1299999999999999E-2</v>
      </c>
      <c r="AG79" s="635">
        <v>1.1494000000000001E-2</v>
      </c>
      <c r="AH79" s="555" t="s">
        <v>711</v>
      </c>
      <c r="AI79" s="555" t="s">
        <v>693</v>
      </c>
      <c r="AJ79" s="555">
        <v>3</v>
      </c>
      <c r="AK79" s="555" t="s">
        <v>1</v>
      </c>
      <c r="AL79" s="558" t="s">
        <v>399</v>
      </c>
      <c r="AM79" s="558" t="s">
        <v>398</v>
      </c>
      <c r="AO79" s="555" t="s">
        <v>1</v>
      </c>
      <c r="AP79" s="558" t="s">
        <v>11</v>
      </c>
      <c r="AQ79" s="558" t="s">
        <v>13</v>
      </c>
      <c r="AS79" s="555">
        <v>335.65</v>
      </c>
      <c r="AT79" s="558">
        <v>5554.13</v>
      </c>
      <c r="AU79" s="558">
        <v>4763.58</v>
      </c>
      <c r="AW79" s="555">
        <v>90</v>
      </c>
      <c r="AX79" s="558">
        <v>85</v>
      </c>
      <c r="AY79" s="341">
        <v>85</v>
      </c>
      <c r="AZ79" s="558">
        <v>80</v>
      </c>
      <c r="BA79" s="341">
        <v>75</v>
      </c>
      <c r="BB79" s="558">
        <v>55</v>
      </c>
      <c r="BI79" s="613">
        <v>45727</v>
      </c>
      <c r="BJ79" s="614">
        <v>45911</v>
      </c>
      <c r="BK79" s="342">
        <v>46092</v>
      </c>
      <c r="BL79" s="614">
        <v>46276</v>
      </c>
      <c r="BM79" s="342">
        <v>46457</v>
      </c>
      <c r="BN79" s="614">
        <v>46640</v>
      </c>
      <c r="BO79" s="342"/>
      <c r="BP79" s="614"/>
      <c r="BQ79" s="342"/>
      <c r="BR79" s="614"/>
      <c r="BS79" s="614"/>
      <c r="BT79" s="342"/>
      <c r="BU79" s="555">
        <v>0</v>
      </c>
      <c r="BV79" s="558">
        <v>0</v>
      </c>
      <c r="BW79" s="341">
        <v>0</v>
      </c>
      <c r="BX79" s="558">
        <v>0</v>
      </c>
      <c r="BY79" s="341">
        <v>0</v>
      </c>
      <c r="BZ79" s="558">
        <v>0</v>
      </c>
      <c r="CH79" s="613"/>
      <c r="CI79" s="555">
        <v>55</v>
      </c>
      <c r="CJ79" s="555">
        <v>0.66749999999999998</v>
      </c>
      <c r="CN79" s="613"/>
      <c r="CO79" s="614"/>
      <c r="CP79" s="342"/>
      <c r="CW79" s="555" t="s">
        <v>931</v>
      </c>
      <c r="CX79" s="555" t="s">
        <v>695</v>
      </c>
      <c r="CY79" s="555" t="s">
        <v>696</v>
      </c>
    </row>
    <row r="80" spans="2:103" x14ac:dyDescent="0.6">
      <c r="B80" s="560">
        <v>72</v>
      </c>
      <c r="C80" s="562">
        <v>1</v>
      </c>
      <c r="D80" s="560" t="s">
        <v>234</v>
      </c>
      <c r="E80" s="562" t="s">
        <v>2391</v>
      </c>
      <c r="F80" s="563" t="s">
        <v>684</v>
      </c>
      <c r="G80" s="560" t="s">
        <v>2392</v>
      </c>
      <c r="H80" s="562" t="s">
        <v>2393</v>
      </c>
      <c r="I80" s="560" t="s">
        <v>2394</v>
      </c>
      <c r="J80" s="562" t="s">
        <v>453</v>
      </c>
      <c r="K80" s="563" t="s">
        <v>2395</v>
      </c>
      <c r="L80" s="560" t="s">
        <v>2396</v>
      </c>
      <c r="M80" s="562" t="s">
        <v>688</v>
      </c>
      <c r="N80" s="563" t="s">
        <v>2397</v>
      </c>
      <c r="O80" s="560" t="s">
        <v>2398</v>
      </c>
      <c r="P80" s="562" t="s">
        <v>2399</v>
      </c>
      <c r="Q80" s="560" t="s">
        <v>2400</v>
      </c>
      <c r="R80" s="562" t="s">
        <v>2401</v>
      </c>
      <c r="S80" s="560" t="s">
        <v>236</v>
      </c>
      <c r="T80" s="648">
        <v>10000</v>
      </c>
      <c r="U80" s="560">
        <v>1</v>
      </c>
      <c r="V80" s="648">
        <v>8800</v>
      </c>
      <c r="W80" s="653">
        <v>8800</v>
      </c>
      <c r="X80" s="648">
        <v>88000000</v>
      </c>
      <c r="Y80" s="653">
        <v>88000000</v>
      </c>
      <c r="Z80" s="615">
        <v>45548</v>
      </c>
      <c r="AA80" s="619">
        <v>45548</v>
      </c>
      <c r="AB80" s="615">
        <v>46647</v>
      </c>
      <c r="AC80" s="562">
        <v>1078</v>
      </c>
      <c r="AD80" s="560">
        <v>10000</v>
      </c>
      <c r="AE80" s="562">
        <v>9870</v>
      </c>
      <c r="AF80" s="716">
        <v>4.1071000000000003E-2</v>
      </c>
      <c r="AG80" s="747">
        <v>4.0356000000000003E-2</v>
      </c>
      <c r="AH80" s="563" t="s">
        <v>719</v>
      </c>
      <c r="AI80" s="563" t="s">
        <v>693</v>
      </c>
      <c r="AJ80" s="563">
        <v>3</v>
      </c>
      <c r="AK80" s="563" t="s">
        <v>12</v>
      </c>
      <c r="AL80" s="564" t="s">
        <v>1</v>
      </c>
      <c r="AM80" s="564" t="s">
        <v>398</v>
      </c>
      <c r="AN80" s="562"/>
      <c r="AO80" s="563" t="s">
        <v>12</v>
      </c>
      <c r="AP80" s="564" t="s">
        <v>1</v>
      </c>
      <c r="AQ80" s="564" t="s">
        <v>13</v>
      </c>
      <c r="AR80" s="562"/>
      <c r="AS80" s="563">
        <v>6071.52</v>
      </c>
      <c r="AT80" s="564">
        <v>343.69</v>
      </c>
      <c r="AU80" s="564">
        <v>4843.99</v>
      </c>
      <c r="AV80" s="562"/>
      <c r="AW80" s="563">
        <v>90</v>
      </c>
      <c r="AX80" s="564">
        <v>90</v>
      </c>
      <c r="AY80" s="562">
        <v>85</v>
      </c>
      <c r="AZ80" s="564">
        <v>80</v>
      </c>
      <c r="BA80" s="562">
        <v>75</v>
      </c>
      <c r="BB80" s="564">
        <v>70</v>
      </c>
      <c r="BC80" s="562"/>
      <c r="BD80" s="564"/>
      <c r="BE80" s="562"/>
      <c r="BF80" s="564"/>
      <c r="BG80" s="564"/>
      <c r="BH80" s="562"/>
      <c r="BI80" s="617">
        <v>45729</v>
      </c>
      <c r="BJ80" s="618">
        <v>45912</v>
      </c>
      <c r="BK80" s="619">
        <v>46094</v>
      </c>
      <c r="BL80" s="618">
        <v>46276</v>
      </c>
      <c r="BM80" s="619">
        <v>46458</v>
      </c>
      <c r="BN80" s="618">
        <v>46643</v>
      </c>
      <c r="BO80" s="619"/>
      <c r="BP80" s="618"/>
      <c r="BQ80" s="619"/>
      <c r="BR80" s="618"/>
      <c r="BS80" s="618"/>
      <c r="BT80" s="619"/>
      <c r="BU80" s="563">
        <v>3.3</v>
      </c>
      <c r="BV80" s="564">
        <v>6.6</v>
      </c>
      <c r="BW80" s="562">
        <v>9.9</v>
      </c>
      <c r="BX80" s="564">
        <v>13.2</v>
      </c>
      <c r="BY80" s="562">
        <v>16.5</v>
      </c>
      <c r="BZ80" s="564">
        <v>19.8</v>
      </c>
      <c r="CA80" s="562"/>
      <c r="CB80" s="564"/>
      <c r="CC80" s="562"/>
      <c r="CD80" s="564"/>
      <c r="CE80" s="564"/>
      <c r="CF80" s="562"/>
      <c r="CG80" s="563">
        <v>50</v>
      </c>
      <c r="CH80" s="617"/>
      <c r="CI80" s="563"/>
      <c r="CJ80" s="563"/>
      <c r="CK80" s="563"/>
      <c r="CL80" s="564"/>
      <c r="CM80" s="562"/>
      <c r="CN80" s="617"/>
      <c r="CO80" s="618"/>
      <c r="CP80" s="619"/>
      <c r="CQ80" s="563"/>
      <c r="CR80" s="564"/>
      <c r="CS80" s="562"/>
      <c r="CT80" s="563"/>
      <c r="CU80" s="564"/>
      <c r="CV80" s="562"/>
      <c r="CW80" s="563" t="s">
        <v>783</v>
      </c>
      <c r="CX80" s="563" t="s">
        <v>695</v>
      </c>
      <c r="CY80" s="563" t="s">
        <v>696</v>
      </c>
    </row>
    <row r="81" spans="2:103" x14ac:dyDescent="0.6">
      <c r="B81" s="371">
        <v>73</v>
      </c>
      <c r="C81" s="341">
        <v>1</v>
      </c>
      <c r="D81" s="371" t="s">
        <v>234</v>
      </c>
      <c r="E81" s="341" t="s">
        <v>2402</v>
      </c>
      <c r="F81" s="555" t="s">
        <v>684</v>
      </c>
      <c r="G81" s="371" t="s">
        <v>2403</v>
      </c>
      <c r="H81" s="341" t="s">
        <v>2404</v>
      </c>
      <c r="I81" s="371" t="s">
        <v>2405</v>
      </c>
      <c r="J81" s="341" t="s">
        <v>520</v>
      </c>
      <c r="K81" s="555" t="s">
        <v>2406</v>
      </c>
      <c r="M81" s="341" t="s">
        <v>653</v>
      </c>
      <c r="N81" s="555" t="s">
        <v>2407</v>
      </c>
      <c r="O81" s="371" t="s">
        <v>2408</v>
      </c>
      <c r="P81" s="341"/>
      <c r="R81" s="341" t="s">
        <v>2409</v>
      </c>
      <c r="S81" s="371" t="s">
        <v>236</v>
      </c>
      <c r="T81" s="637">
        <v>10000</v>
      </c>
      <c r="U81" s="371">
        <v>1</v>
      </c>
      <c r="V81" s="637">
        <v>13540</v>
      </c>
      <c r="W81" s="652">
        <v>13540</v>
      </c>
      <c r="X81" s="637">
        <v>135400000</v>
      </c>
      <c r="Y81" s="652">
        <v>135400000</v>
      </c>
      <c r="Z81" s="612">
        <v>45548</v>
      </c>
      <c r="AA81" s="342">
        <v>45548</v>
      </c>
      <c r="AB81" s="612">
        <v>46647</v>
      </c>
      <c r="AC81" s="341">
        <v>1078</v>
      </c>
      <c r="AD81" s="371">
        <v>10000</v>
      </c>
      <c r="AE81" s="341">
        <v>9830</v>
      </c>
      <c r="AF81" s="715">
        <v>5.6032999999999999E-2</v>
      </c>
      <c r="AG81" s="635">
        <v>5.6032999999999999E-2</v>
      </c>
      <c r="AH81" s="555" t="s">
        <v>719</v>
      </c>
      <c r="AI81" s="555" t="s">
        <v>693</v>
      </c>
      <c r="AJ81" s="555">
        <v>2</v>
      </c>
      <c r="AK81" s="555" t="s">
        <v>12</v>
      </c>
      <c r="AL81" s="558" t="s">
        <v>436</v>
      </c>
      <c r="AO81" s="555" t="s">
        <v>12</v>
      </c>
      <c r="AP81" s="558" t="s">
        <v>847</v>
      </c>
      <c r="AS81" s="555">
        <v>6071.52</v>
      </c>
      <c r="AT81" s="558">
        <v>230.29</v>
      </c>
      <c r="AW81" s="555">
        <v>85</v>
      </c>
      <c r="AX81" s="558">
        <v>83</v>
      </c>
      <c r="AY81" s="341">
        <v>80</v>
      </c>
      <c r="AZ81" s="558">
        <v>80</v>
      </c>
      <c r="BA81" s="341">
        <v>75</v>
      </c>
      <c r="BB81" s="558">
        <v>70</v>
      </c>
      <c r="BI81" s="613">
        <v>45729</v>
      </c>
      <c r="BJ81" s="614">
        <v>45912</v>
      </c>
      <c r="BK81" s="342">
        <v>46094</v>
      </c>
      <c r="BL81" s="614">
        <v>46276</v>
      </c>
      <c r="BM81" s="342">
        <v>46458</v>
      </c>
      <c r="BN81" s="614">
        <v>46643</v>
      </c>
      <c r="BO81" s="342"/>
      <c r="BP81" s="614"/>
      <c r="BQ81" s="342"/>
      <c r="BU81" s="555">
        <v>5.9</v>
      </c>
      <c r="BV81" s="558">
        <v>11.8</v>
      </c>
      <c r="BW81" s="341">
        <v>17.7</v>
      </c>
      <c r="BX81" s="558">
        <v>23.6</v>
      </c>
      <c r="BY81" s="341">
        <v>29.5</v>
      </c>
      <c r="BZ81" s="558">
        <v>35.4</v>
      </c>
      <c r="CG81" s="555">
        <v>30</v>
      </c>
      <c r="CH81" s="613"/>
      <c r="CN81" s="613"/>
      <c r="CO81" s="614"/>
      <c r="CP81" s="342"/>
      <c r="CW81" s="555" t="s">
        <v>783</v>
      </c>
      <c r="CX81" s="555" t="s">
        <v>695</v>
      </c>
      <c r="CY81" s="555" t="s">
        <v>696</v>
      </c>
    </row>
    <row r="82" spans="2:103" x14ac:dyDescent="0.6">
      <c r="B82" s="560">
        <v>74</v>
      </c>
      <c r="C82" s="562">
        <v>1</v>
      </c>
      <c r="D82" s="560" t="s">
        <v>234</v>
      </c>
      <c r="E82" s="562" t="s">
        <v>2410</v>
      </c>
      <c r="F82" s="563" t="s">
        <v>684</v>
      </c>
      <c r="G82" s="560" t="s">
        <v>2411</v>
      </c>
      <c r="H82" s="562" t="s">
        <v>2412</v>
      </c>
      <c r="I82" s="560" t="s">
        <v>2413</v>
      </c>
      <c r="J82" s="562" t="s">
        <v>520</v>
      </c>
      <c r="K82" s="563" t="s">
        <v>2414</v>
      </c>
      <c r="L82" s="560"/>
      <c r="M82" s="562" t="s">
        <v>653</v>
      </c>
      <c r="N82" s="563" t="s">
        <v>2415</v>
      </c>
      <c r="O82" s="560" t="s">
        <v>2416</v>
      </c>
      <c r="P82" s="562"/>
      <c r="Q82" s="560"/>
      <c r="R82" s="562" t="s">
        <v>2417</v>
      </c>
      <c r="S82" s="560" t="s">
        <v>236</v>
      </c>
      <c r="T82" s="648">
        <v>10000</v>
      </c>
      <c r="U82" s="560">
        <v>1</v>
      </c>
      <c r="V82" s="648">
        <v>1000</v>
      </c>
      <c r="W82" s="653">
        <v>1000</v>
      </c>
      <c r="X82" s="648">
        <v>10000000</v>
      </c>
      <c r="Y82" s="653">
        <v>10000000</v>
      </c>
      <c r="Z82" s="615">
        <v>45548</v>
      </c>
      <c r="AA82" s="619">
        <v>45548</v>
      </c>
      <c r="AB82" s="615">
        <v>45730</v>
      </c>
      <c r="AC82" s="562">
        <v>161</v>
      </c>
      <c r="AD82" s="560">
        <v>10000</v>
      </c>
      <c r="AE82" s="562">
        <v>9800</v>
      </c>
      <c r="AF82" s="716">
        <v>2.5226999999999999E-2</v>
      </c>
      <c r="AG82" s="747">
        <v>2.5226999999999999E-2</v>
      </c>
      <c r="AH82" s="563" t="s">
        <v>897</v>
      </c>
      <c r="AI82" s="563" t="s">
        <v>693</v>
      </c>
      <c r="AJ82" s="563">
        <v>1</v>
      </c>
      <c r="AK82" s="563" t="s">
        <v>436</v>
      </c>
      <c r="AL82" s="564"/>
      <c r="AM82" s="564"/>
      <c r="AN82" s="562"/>
      <c r="AO82" s="563" t="s">
        <v>847</v>
      </c>
      <c r="AP82" s="564"/>
      <c r="AQ82" s="564"/>
      <c r="AR82" s="562"/>
      <c r="AS82" s="563">
        <v>230.29</v>
      </c>
      <c r="AT82" s="564"/>
      <c r="AU82" s="564"/>
      <c r="AV82" s="562"/>
      <c r="AW82" s="563">
        <v>85</v>
      </c>
      <c r="AX82" s="564">
        <v>100</v>
      </c>
      <c r="AY82" s="562"/>
      <c r="AZ82" s="564"/>
      <c r="BA82" s="562"/>
      <c r="BB82" s="564"/>
      <c r="BC82" s="562"/>
      <c r="BD82" s="564"/>
      <c r="BE82" s="562"/>
      <c r="BF82" s="564"/>
      <c r="BG82" s="564"/>
      <c r="BH82" s="562"/>
      <c r="BI82" s="617">
        <v>45639</v>
      </c>
      <c r="BJ82" s="618">
        <v>45729</v>
      </c>
      <c r="BK82" s="619"/>
      <c r="BL82" s="618"/>
      <c r="BM82" s="619"/>
      <c r="BN82" s="618"/>
      <c r="BO82" s="619"/>
      <c r="BP82" s="618"/>
      <c r="BQ82" s="619"/>
      <c r="BR82" s="564"/>
      <c r="BS82" s="564"/>
      <c r="BT82" s="562"/>
      <c r="BU82" s="563">
        <v>5.25</v>
      </c>
      <c r="BV82" s="564">
        <v>10.5</v>
      </c>
      <c r="BW82" s="562"/>
      <c r="BX82" s="564"/>
      <c r="BY82" s="562"/>
      <c r="BZ82" s="564"/>
      <c r="CA82" s="562"/>
      <c r="CB82" s="564"/>
      <c r="CC82" s="562"/>
      <c r="CD82" s="564"/>
      <c r="CE82" s="564"/>
      <c r="CF82" s="562"/>
      <c r="CG82" s="563"/>
      <c r="CH82" s="617"/>
      <c r="CI82" s="563"/>
      <c r="CJ82" s="563"/>
      <c r="CK82" s="563"/>
      <c r="CL82" s="564"/>
      <c r="CM82" s="562"/>
      <c r="CN82" s="617"/>
      <c r="CO82" s="618"/>
      <c r="CP82" s="619"/>
      <c r="CQ82" s="563"/>
      <c r="CR82" s="564"/>
      <c r="CS82" s="562"/>
      <c r="CT82" s="563"/>
      <c r="CU82" s="564"/>
      <c r="CV82" s="562"/>
      <c r="CW82" s="563" t="s">
        <v>783</v>
      </c>
      <c r="CX82" s="563" t="s">
        <v>695</v>
      </c>
      <c r="CY82" s="563" t="s">
        <v>696</v>
      </c>
    </row>
    <row r="83" spans="2:103" x14ac:dyDescent="0.6">
      <c r="B83" s="371">
        <v>75</v>
      </c>
      <c r="C83" s="341">
        <v>1</v>
      </c>
      <c r="D83" s="371" t="s">
        <v>234</v>
      </c>
      <c r="E83" s="341" t="s">
        <v>2418</v>
      </c>
      <c r="F83" s="555" t="s">
        <v>684</v>
      </c>
      <c r="G83" s="371" t="s">
        <v>2419</v>
      </c>
      <c r="H83" s="341" t="s">
        <v>2420</v>
      </c>
      <c r="I83" s="371" t="s">
        <v>2421</v>
      </c>
      <c r="J83" s="341" t="s">
        <v>520</v>
      </c>
      <c r="K83" s="555" t="s">
        <v>2422</v>
      </c>
      <c r="M83" s="341" t="s">
        <v>653</v>
      </c>
      <c r="N83" s="555" t="s">
        <v>2423</v>
      </c>
      <c r="O83" s="371" t="s">
        <v>2424</v>
      </c>
      <c r="P83" s="341"/>
      <c r="R83" s="341" t="s">
        <v>2425</v>
      </c>
      <c r="S83" s="371" t="s">
        <v>236</v>
      </c>
      <c r="T83" s="637">
        <v>10000</v>
      </c>
      <c r="U83" s="371">
        <v>1</v>
      </c>
      <c r="V83" s="637">
        <v>4840</v>
      </c>
      <c r="W83" s="652">
        <v>4840</v>
      </c>
      <c r="X83" s="637">
        <v>48400000</v>
      </c>
      <c r="Y83" s="652">
        <v>48400000</v>
      </c>
      <c r="Z83" s="612">
        <v>45548</v>
      </c>
      <c r="AA83" s="342">
        <v>45548</v>
      </c>
      <c r="AB83" s="612">
        <v>46647</v>
      </c>
      <c r="AC83" s="341">
        <v>1078</v>
      </c>
      <c r="AD83" s="371">
        <v>10000</v>
      </c>
      <c r="AE83" s="341">
        <v>9970</v>
      </c>
      <c r="AF83" s="715">
        <v>0.14537900000000001</v>
      </c>
      <c r="AG83" s="635">
        <v>0.14537900000000001</v>
      </c>
      <c r="AH83" s="555" t="s">
        <v>719</v>
      </c>
      <c r="AI83" s="555" t="s">
        <v>693</v>
      </c>
      <c r="AJ83" s="555">
        <v>3</v>
      </c>
      <c r="AK83" s="555" t="s">
        <v>1526</v>
      </c>
      <c r="AL83" s="558" t="s">
        <v>898</v>
      </c>
      <c r="AM83" s="558" t="s">
        <v>436</v>
      </c>
      <c r="AO83" s="555" t="s">
        <v>1527</v>
      </c>
      <c r="AP83" s="558" t="s">
        <v>899</v>
      </c>
      <c r="AQ83" s="558" t="s">
        <v>847</v>
      </c>
      <c r="AS83" s="555">
        <v>321500</v>
      </c>
      <c r="AT83" s="558">
        <v>119.1</v>
      </c>
      <c r="AU83" s="558">
        <v>230.29</v>
      </c>
      <c r="AW83" s="555">
        <v>85</v>
      </c>
      <c r="AX83" s="558">
        <v>85</v>
      </c>
      <c r="AY83" s="341">
        <v>80</v>
      </c>
      <c r="AZ83" s="558">
        <v>80</v>
      </c>
      <c r="BA83" s="341">
        <v>70</v>
      </c>
      <c r="BB83" s="558">
        <v>70</v>
      </c>
      <c r="BI83" s="613">
        <v>45729</v>
      </c>
      <c r="BJ83" s="614">
        <v>45912</v>
      </c>
      <c r="BK83" s="342">
        <v>46094</v>
      </c>
      <c r="BL83" s="614">
        <v>46276</v>
      </c>
      <c r="BM83" s="342">
        <v>46458</v>
      </c>
      <c r="BN83" s="614">
        <v>46643</v>
      </c>
      <c r="BO83" s="342"/>
      <c r="BP83" s="614"/>
      <c r="BQ83" s="342"/>
      <c r="BU83" s="555">
        <v>13.35</v>
      </c>
      <c r="BV83" s="558">
        <v>26.7</v>
      </c>
      <c r="BW83" s="341">
        <v>40.049999999999997</v>
      </c>
      <c r="BX83" s="558">
        <v>53.4</v>
      </c>
      <c r="BY83" s="341">
        <v>66.75</v>
      </c>
      <c r="BZ83" s="558">
        <v>80.099999999999994</v>
      </c>
      <c r="CG83" s="555">
        <v>40</v>
      </c>
      <c r="CH83" s="613"/>
      <c r="CN83" s="613"/>
      <c r="CO83" s="614"/>
      <c r="CP83" s="342"/>
      <c r="CW83" s="555" t="s">
        <v>783</v>
      </c>
      <c r="CX83" s="555" t="s">
        <v>695</v>
      </c>
      <c r="CY83" s="555" t="s">
        <v>696</v>
      </c>
    </row>
    <row r="84" spans="2:103" x14ac:dyDescent="0.6">
      <c r="B84" s="560">
        <v>76</v>
      </c>
      <c r="C84" s="562">
        <v>1</v>
      </c>
      <c r="D84" s="560" t="s">
        <v>234</v>
      </c>
      <c r="E84" s="562" t="s">
        <v>2426</v>
      </c>
      <c r="F84" s="563" t="s">
        <v>684</v>
      </c>
      <c r="G84" s="560" t="s">
        <v>2427</v>
      </c>
      <c r="H84" s="562" t="s">
        <v>2428</v>
      </c>
      <c r="I84" s="560" t="s">
        <v>2429</v>
      </c>
      <c r="J84" s="562" t="s">
        <v>453</v>
      </c>
      <c r="K84" s="563" t="s">
        <v>2430</v>
      </c>
      <c r="L84" s="560" t="s">
        <v>2431</v>
      </c>
      <c r="M84" s="562" t="s">
        <v>688</v>
      </c>
      <c r="N84" s="563" t="s">
        <v>2432</v>
      </c>
      <c r="O84" s="560" t="s">
        <v>2433</v>
      </c>
      <c r="P84" s="562" t="s">
        <v>2434</v>
      </c>
      <c r="Q84" s="560" t="s">
        <v>2435</v>
      </c>
      <c r="R84" s="562" t="s">
        <v>2436</v>
      </c>
      <c r="S84" s="560" t="s">
        <v>236</v>
      </c>
      <c r="T84" s="648">
        <v>10000</v>
      </c>
      <c r="U84" s="560">
        <v>1</v>
      </c>
      <c r="V84" s="648">
        <v>2400</v>
      </c>
      <c r="W84" s="653">
        <v>2400</v>
      </c>
      <c r="X84" s="648">
        <v>24000000</v>
      </c>
      <c r="Y84" s="653">
        <v>24000000</v>
      </c>
      <c r="Z84" s="615">
        <v>45548</v>
      </c>
      <c r="AA84" s="619">
        <v>45548</v>
      </c>
      <c r="AB84" s="615">
        <v>46643</v>
      </c>
      <c r="AC84" s="562">
        <v>1074</v>
      </c>
      <c r="AD84" s="560">
        <v>10000</v>
      </c>
      <c r="AE84" s="562">
        <v>9970</v>
      </c>
      <c r="AF84" s="716">
        <v>3.4582000000000002E-2</v>
      </c>
      <c r="AG84" s="747">
        <v>3.3723999999999997E-2</v>
      </c>
      <c r="AH84" s="563" t="s">
        <v>719</v>
      </c>
      <c r="AI84" s="563" t="s">
        <v>693</v>
      </c>
      <c r="AJ84" s="563">
        <v>2</v>
      </c>
      <c r="AK84" s="563" t="s">
        <v>12</v>
      </c>
      <c r="AL84" s="564" t="s">
        <v>400</v>
      </c>
      <c r="AM84" s="564"/>
      <c r="AN84" s="562"/>
      <c r="AO84" s="563" t="s">
        <v>12</v>
      </c>
      <c r="AP84" s="564" t="s">
        <v>14</v>
      </c>
      <c r="AQ84" s="564"/>
      <c r="AR84" s="562"/>
      <c r="AS84" s="563">
        <v>6071.52</v>
      </c>
      <c r="AT84" s="564">
        <v>36581.760000000002</v>
      </c>
      <c r="AU84" s="564"/>
      <c r="AV84" s="562"/>
      <c r="AW84" s="563">
        <v>90</v>
      </c>
      <c r="AX84" s="564">
        <v>90</v>
      </c>
      <c r="AY84" s="562">
        <v>85</v>
      </c>
      <c r="AZ84" s="564">
        <v>85</v>
      </c>
      <c r="BA84" s="562">
        <v>80</v>
      </c>
      <c r="BB84" s="564">
        <v>75</v>
      </c>
      <c r="BC84" s="562"/>
      <c r="BD84" s="564"/>
      <c r="BE84" s="562"/>
      <c r="BF84" s="564"/>
      <c r="BG84" s="564"/>
      <c r="BH84" s="562"/>
      <c r="BI84" s="617">
        <v>45729</v>
      </c>
      <c r="BJ84" s="618">
        <v>45912</v>
      </c>
      <c r="BK84" s="619">
        <v>46094</v>
      </c>
      <c r="BL84" s="618">
        <v>46276</v>
      </c>
      <c r="BM84" s="619">
        <v>46458</v>
      </c>
      <c r="BN84" s="618">
        <v>46643</v>
      </c>
      <c r="BO84" s="619"/>
      <c r="BP84" s="618"/>
      <c r="BQ84" s="619"/>
      <c r="BR84" s="564"/>
      <c r="BS84" s="564"/>
      <c r="BT84" s="562"/>
      <c r="BU84" s="563">
        <v>4</v>
      </c>
      <c r="BV84" s="564">
        <v>8</v>
      </c>
      <c r="BW84" s="562">
        <v>12</v>
      </c>
      <c r="BX84" s="564">
        <v>16</v>
      </c>
      <c r="BY84" s="562">
        <v>20</v>
      </c>
      <c r="BZ84" s="564">
        <v>24</v>
      </c>
      <c r="CA84" s="562"/>
      <c r="CB84" s="564"/>
      <c r="CC84" s="562"/>
      <c r="CD84" s="564"/>
      <c r="CE84" s="564"/>
      <c r="CF84" s="562"/>
      <c r="CG84" s="563">
        <v>50</v>
      </c>
      <c r="CH84" s="617"/>
      <c r="CI84" s="563"/>
      <c r="CJ84" s="563"/>
      <c r="CK84" s="563"/>
      <c r="CL84" s="564"/>
      <c r="CM84" s="562"/>
      <c r="CN84" s="617"/>
      <c r="CO84" s="564"/>
      <c r="CP84" s="562"/>
      <c r="CQ84" s="563"/>
      <c r="CR84" s="564"/>
      <c r="CS84" s="562"/>
      <c r="CT84" s="563"/>
      <c r="CU84" s="564"/>
      <c r="CV84" s="562"/>
      <c r="CW84" s="563" t="s">
        <v>783</v>
      </c>
      <c r="CX84" s="563" t="s">
        <v>695</v>
      </c>
      <c r="CY84" s="563" t="s">
        <v>696</v>
      </c>
    </row>
    <row r="85" spans="2:103" x14ac:dyDescent="0.6">
      <c r="B85" s="371">
        <v>77</v>
      </c>
      <c r="C85" s="341">
        <v>1</v>
      </c>
      <c r="D85" s="371" t="s">
        <v>234</v>
      </c>
      <c r="E85" s="341" t="s">
        <v>2437</v>
      </c>
      <c r="F85" s="555" t="s">
        <v>684</v>
      </c>
      <c r="G85" s="371" t="s">
        <v>2438</v>
      </c>
      <c r="H85" s="341" t="s">
        <v>2439</v>
      </c>
      <c r="I85" s="371" t="s">
        <v>2440</v>
      </c>
      <c r="J85" s="341" t="s">
        <v>520</v>
      </c>
      <c r="K85" s="555" t="s">
        <v>2441</v>
      </c>
      <c r="M85" s="341" t="s">
        <v>653</v>
      </c>
      <c r="N85" s="555" t="s">
        <v>2442</v>
      </c>
      <c r="O85" s="371" t="s">
        <v>2443</v>
      </c>
      <c r="P85" s="341"/>
      <c r="R85" s="341" t="s">
        <v>2444</v>
      </c>
      <c r="S85" s="371" t="s">
        <v>236</v>
      </c>
      <c r="T85" s="637">
        <v>10000</v>
      </c>
      <c r="U85" s="371">
        <v>1</v>
      </c>
      <c r="V85" s="637">
        <v>140</v>
      </c>
      <c r="W85" s="652">
        <v>140</v>
      </c>
      <c r="X85" s="637">
        <v>1400000</v>
      </c>
      <c r="Y85" s="652">
        <v>1400000</v>
      </c>
      <c r="Z85" s="612">
        <v>45555</v>
      </c>
      <c r="AA85" s="342">
        <v>45555</v>
      </c>
      <c r="AB85" s="612">
        <v>45737</v>
      </c>
      <c r="AC85" s="341">
        <v>168</v>
      </c>
      <c r="AD85" s="371">
        <v>10000</v>
      </c>
      <c r="AE85" s="341">
        <v>9970</v>
      </c>
      <c r="AF85" s="715">
        <v>2.3088999999999998E-2</v>
      </c>
      <c r="AG85" s="635">
        <v>2.3088999999999998E-2</v>
      </c>
      <c r="AH85" s="555" t="s">
        <v>2180</v>
      </c>
      <c r="AI85" s="555" t="s">
        <v>693</v>
      </c>
      <c r="AJ85" s="555">
        <v>1</v>
      </c>
      <c r="AK85" s="555" t="s">
        <v>898</v>
      </c>
      <c r="AO85" s="555" t="s">
        <v>899</v>
      </c>
      <c r="AS85" s="555">
        <v>116</v>
      </c>
      <c r="AW85" s="555">
        <v>90</v>
      </c>
      <c r="AX85" s="558">
        <v>90</v>
      </c>
      <c r="AY85" s="341">
        <v>90</v>
      </c>
      <c r="AZ85" s="558">
        <v>80</v>
      </c>
      <c r="BI85" s="613">
        <v>45646</v>
      </c>
      <c r="BJ85" s="614">
        <v>45674</v>
      </c>
      <c r="BK85" s="342">
        <v>45708</v>
      </c>
      <c r="BL85" s="614">
        <v>45736</v>
      </c>
      <c r="BM85" s="342"/>
      <c r="BN85" s="614"/>
      <c r="BO85" s="342"/>
      <c r="BP85" s="614"/>
      <c r="BQ85" s="342"/>
      <c r="BU85" s="555">
        <v>4.0274999999999999</v>
      </c>
      <c r="BV85" s="558">
        <v>5.37</v>
      </c>
      <c r="BW85" s="341">
        <v>6.7125000000000004</v>
      </c>
      <c r="BX85" s="558">
        <v>8.0549999999999997</v>
      </c>
      <c r="CH85" s="613"/>
      <c r="CN85" s="613"/>
      <c r="CO85" s="614"/>
      <c r="CP85" s="342"/>
      <c r="CW85" s="555" t="s">
        <v>783</v>
      </c>
      <c r="CX85" s="555" t="s">
        <v>695</v>
      </c>
      <c r="CY85" s="555" t="s">
        <v>696</v>
      </c>
    </row>
    <row r="86" spans="2:103" x14ac:dyDescent="0.6">
      <c r="B86" s="560">
        <v>78</v>
      </c>
      <c r="C86" s="562">
        <v>1</v>
      </c>
      <c r="D86" s="560" t="s">
        <v>234</v>
      </c>
      <c r="E86" s="562" t="s">
        <v>2445</v>
      </c>
      <c r="F86" s="563" t="s">
        <v>684</v>
      </c>
      <c r="G86" s="560" t="s">
        <v>2446</v>
      </c>
      <c r="H86" s="562" t="s">
        <v>2447</v>
      </c>
      <c r="I86" s="560" t="s">
        <v>2448</v>
      </c>
      <c r="J86" s="562" t="s">
        <v>453</v>
      </c>
      <c r="K86" s="563" t="s">
        <v>2449</v>
      </c>
      <c r="L86" s="560" t="s">
        <v>2450</v>
      </c>
      <c r="M86" s="562" t="s">
        <v>688</v>
      </c>
      <c r="N86" s="563" t="s">
        <v>2451</v>
      </c>
      <c r="O86" s="560" t="s">
        <v>2452</v>
      </c>
      <c r="P86" s="562" t="s">
        <v>2453</v>
      </c>
      <c r="Q86" s="560" t="s">
        <v>2454</v>
      </c>
      <c r="R86" s="562" t="s">
        <v>2455</v>
      </c>
      <c r="S86" s="560" t="s">
        <v>236</v>
      </c>
      <c r="T86" s="648">
        <v>10000</v>
      </c>
      <c r="U86" s="560">
        <v>1</v>
      </c>
      <c r="V86" s="648">
        <v>251400</v>
      </c>
      <c r="W86" s="653">
        <v>251400</v>
      </c>
      <c r="X86" s="648">
        <v>2514000000</v>
      </c>
      <c r="Y86" s="653">
        <v>2514000000</v>
      </c>
      <c r="Z86" s="615">
        <v>45555</v>
      </c>
      <c r="AA86" s="619">
        <v>45558</v>
      </c>
      <c r="AB86" s="615">
        <v>46643</v>
      </c>
      <c r="AC86" s="562">
        <v>1074</v>
      </c>
      <c r="AD86" s="560">
        <v>10000</v>
      </c>
      <c r="AE86" s="562">
        <v>9965</v>
      </c>
      <c r="AF86" s="716">
        <v>1.431E-2</v>
      </c>
      <c r="AG86" s="747">
        <v>1.2825E-2</v>
      </c>
      <c r="AH86" s="563" t="s">
        <v>785</v>
      </c>
      <c r="AI86" s="563" t="s">
        <v>693</v>
      </c>
      <c r="AJ86" s="563">
        <v>2</v>
      </c>
      <c r="AK86" s="563" t="s">
        <v>1</v>
      </c>
      <c r="AL86" s="564" t="s">
        <v>399</v>
      </c>
      <c r="AM86" s="564"/>
      <c r="AN86" s="562"/>
      <c r="AO86" s="563" t="s">
        <v>1</v>
      </c>
      <c r="AP86" s="564" t="s">
        <v>11</v>
      </c>
      <c r="AQ86" s="564"/>
      <c r="AR86" s="562"/>
      <c r="AS86" s="563">
        <v>344.67</v>
      </c>
      <c r="AT86" s="564">
        <v>5702.55</v>
      </c>
      <c r="AU86" s="564"/>
      <c r="AV86" s="562"/>
      <c r="AW86" s="563">
        <v>100</v>
      </c>
      <c r="AX86" s="564">
        <v>100</v>
      </c>
      <c r="AY86" s="562">
        <v>95</v>
      </c>
      <c r="AZ86" s="564">
        <v>95</v>
      </c>
      <c r="BA86" s="562">
        <v>90</v>
      </c>
      <c r="BB86" s="564">
        <v>55</v>
      </c>
      <c r="BC86" s="562"/>
      <c r="BD86" s="564"/>
      <c r="BE86" s="562"/>
      <c r="BF86" s="564"/>
      <c r="BG86" s="564"/>
      <c r="BH86" s="562"/>
      <c r="BI86" s="617">
        <v>45733</v>
      </c>
      <c r="BJ86" s="618">
        <v>45917</v>
      </c>
      <c r="BK86" s="619">
        <v>46098</v>
      </c>
      <c r="BL86" s="618">
        <v>46281</v>
      </c>
      <c r="BM86" s="619">
        <v>46463</v>
      </c>
      <c r="BN86" s="618">
        <v>46640</v>
      </c>
      <c r="BO86" s="619"/>
      <c r="BP86" s="618"/>
      <c r="BQ86" s="619"/>
      <c r="BR86" s="564"/>
      <c r="BS86" s="564"/>
      <c r="BT86" s="562"/>
      <c r="BU86" s="563">
        <v>3.6</v>
      </c>
      <c r="BV86" s="564">
        <v>7.2</v>
      </c>
      <c r="BW86" s="562">
        <v>10.8</v>
      </c>
      <c r="BX86" s="564">
        <v>14.4</v>
      </c>
      <c r="BY86" s="562">
        <v>18</v>
      </c>
      <c r="BZ86" s="564">
        <v>21.6</v>
      </c>
      <c r="CA86" s="562"/>
      <c r="CB86" s="564"/>
      <c r="CC86" s="562"/>
      <c r="CD86" s="564"/>
      <c r="CE86" s="564"/>
      <c r="CF86" s="562"/>
      <c r="CG86" s="563"/>
      <c r="CH86" s="617"/>
      <c r="CI86" s="563"/>
      <c r="CJ86" s="563"/>
      <c r="CK86" s="563"/>
      <c r="CL86" s="564"/>
      <c r="CM86" s="562"/>
      <c r="CN86" s="617"/>
      <c r="CO86" s="618"/>
      <c r="CP86" s="619"/>
      <c r="CQ86" s="563"/>
      <c r="CR86" s="564"/>
      <c r="CS86" s="562"/>
      <c r="CT86" s="563"/>
      <c r="CU86" s="564"/>
      <c r="CV86" s="562"/>
      <c r="CW86" s="563" t="s">
        <v>931</v>
      </c>
      <c r="CX86" s="563" t="s">
        <v>695</v>
      </c>
      <c r="CY86" s="563" t="s">
        <v>696</v>
      </c>
    </row>
    <row r="87" spans="2:103" x14ac:dyDescent="0.6">
      <c r="B87" s="371">
        <v>79</v>
      </c>
      <c r="C87" s="341">
        <v>1</v>
      </c>
      <c r="D87" s="371" t="s">
        <v>234</v>
      </c>
      <c r="E87" s="341" t="s">
        <v>2456</v>
      </c>
      <c r="F87" s="555" t="s">
        <v>684</v>
      </c>
      <c r="G87" s="371" t="s">
        <v>2457</v>
      </c>
      <c r="H87" s="341" t="s">
        <v>2458</v>
      </c>
      <c r="I87" s="371" t="s">
        <v>2459</v>
      </c>
      <c r="J87" s="341" t="s">
        <v>453</v>
      </c>
      <c r="K87" s="555" t="s">
        <v>2460</v>
      </c>
      <c r="L87" s="371" t="s">
        <v>2461</v>
      </c>
      <c r="M87" s="341" t="s">
        <v>688</v>
      </c>
      <c r="N87" s="555" t="s">
        <v>2462</v>
      </c>
      <c r="O87" s="371" t="s">
        <v>2463</v>
      </c>
      <c r="P87" s="341" t="s">
        <v>2464</v>
      </c>
      <c r="Q87" s="371" t="s">
        <v>2465</v>
      </c>
      <c r="R87" s="341" t="s">
        <v>2466</v>
      </c>
      <c r="S87" s="371" t="s">
        <v>236</v>
      </c>
      <c r="T87" s="637">
        <v>10000</v>
      </c>
      <c r="U87" s="371">
        <v>1</v>
      </c>
      <c r="V87" s="637">
        <v>9300</v>
      </c>
      <c r="W87" s="652">
        <v>9300</v>
      </c>
      <c r="X87" s="637">
        <v>93000000</v>
      </c>
      <c r="Y87" s="652">
        <v>93000000</v>
      </c>
      <c r="Z87" s="612">
        <v>45562</v>
      </c>
      <c r="AA87" s="342">
        <v>45562</v>
      </c>
      <c r="AB87" s="612">
        <v>46654</v>
      </c>
      <c r="AC87" s="341">
        <v>1085</v>
      </c>
      <c r="AD87" s="371">
        <v>10000</v>
      </c>
      <c r="AE87" s="341">
        <v>9870</v>
      </c>
      <c r="AF87" s="715">
        <v>1.8735999999999999E-2</v>
      </c>
      <c r="AG87" s="635">
        <v>1.8401000000000001E-2</v>
      </c>
      <c r="AH87" s="555" t="s">
        <v>719</v>
      </c>
      <c r="AI87" s="555" t="s">
        <v>693</v>
      </c>
      <c r="AJ87" s="555">
        <v>3</v>
      </c>
      <c r="AK87" s="555" t="s">
        <v>1</v>
      </c>
      <c r="AL87" s="558" t="s">
        <v>399</v>
      </c>
      <c r="AM87" s="558" t="s">
        <v>398</v>
      </c>
      <c r="AO87" s="555" t="s">
        <v>1</v>
      </c>
      <c r="AP87" s="558" t="s">
        <v>11</v>
      </c>
      <c r="AQ87" s="558" t="s">
        <v>13</v>
      </c>
      <c r="AS87" s="555">
        <v>353.93</v>
      </c>
      <c r="AT87" s="558">
        <v>5738.17</v>
      </c>
      <c r="AU87" s="558">
        <v>5067.45</v>
      </c>
      <c r="AW87" s="555">
        <v>90</v>
      </c>
      <c r="AX87" s="558">
        <v>90</v>
      </c>
      <c r="AY87" s="341">
        <v>85</v>
      </c>
      <c r="AZ87" s="558">
        <v>80</v>
      </c>
      <c r="BA87" s="341">
        <v>75</v>
      </c>
      <c r="BB87" s="558">
        <v>70</v>
      </c>
      <c r="BI87" s="613">
        <v>45741</v>
      </c>
      <c r="BJ87" s="614">
        <v>45924</v>
      </c>
      <c r="BK87" s="342">
        <v>46106</v>
      </c>
      <c r="BL87" s="614">
        <v>46286</v>
      </c>
      <c r="BM87" s="342">
        <v>46470</v>
      </c>
      <c r="BN87" s="614">
        <v>46653</v>
      </c>
      <c r="BO87" s="342"/>
      <c r="BP87" s="614"/>
      <c r="BQ87" s="342"/>
      <c r="BU87" s="555">
        <v>3.25</v>
      </c>
      <c r="BV87" s="558">
        <v>6.5</v>
      </c>
      <c r="BW87" s="341">
        <v>9.75</v>
      </c>
      <c r="BX87" s="558">
        <v>13</v>
      </c>
      <c r="BY87" s="341">
        <v>16.25</v>
      </c>
      <c r="BZ87" s="558">
        <v>19.5</v>
      </c>
      <c r="CG87" s="555">
        <v>50</v>
      </c>
      <c r="CH87" s="613"/>
      <c r="CN87" s="613"/>
      <c r="CO87" s="614"/>
      <c r="CP87" s="342"/>
      <c r="CW87" s="555" t="s">
        <v>783</v>
      </c>
      <c r="CX87" s="555" t="s">
        <v>695</v>
      </c>
      <c r="CY87" s="555" t="s">
        <v>696</v>
      </c>
    </row>
    <row r="88" spans="2:103" x14ac:dyDescent="0.6">
      <c r="B88" s="560">
        <v>80</v>
      </c>
      <c r="C88" s="562">
        <v>1</v>
      </c>
      <c r="D88" s="560" t="s">
        <v>234</v>
      </c>
      <c r="E88" s="562" t="s">
        <v>2467</v>
      </c>
      <c r="F88" s="563" t="s">
        <v>684</v>
      </c>
      <c r="G88" s="560" t="s">
        <v>2468</v>
      </c>
      <c r="H88" s="562" t="s">
        <v>2469</v>
      </c>
      <c r="I88" s="560" t="s">
        <v>2470</v>
      </c>
      <c r="J88" s="562" t="s">
        <v>520</v>
      </c>
      <c r="K88" s="563" t="s">
        <v>2471</v>
      </c>
      <c r="L88" s="560"/>
      <c r="M88" s="562" t="s">
        <v>653</v>
      </c>
      <c r="N88" s="563" t="s">
        <v>2472</v>
      </c>
      <c r="O88" s="560" t="s">
        <v>2473</v>
      </c>
      <c r="P88" s="562"/>
      <c r="Q88" s="560"/>
      <c r="R88" s="562" t="s">
        <v>2474</v>
      </c>
      <c r="S88" s="560" t="s">
        <v>236</v>
      </c>
      <c r="T88" s="648">
        <v>10000</v>
      </c>
      <c r="U88" s="560">
        <v>1</v>
      </c>
      <c r="V88" s="648">
        <v>35140</v>
      </c>
      <c r="W88" s="653">
        <v>35140</v>
      </c>
      <c r="X88" s="648">
        <v>351400000</v>
      </c>
      <c r="Y88" s="653">
        <v>351400000</v>
      </c>
      <c r="Z88" s="615">
        <v>45562</v>
      </c>
      <c r="AA88" s="619">
        <v>45562</v>
      </c>
      <c r="AB88" s="615">
        <v>46653</v>
      </c>
      <c r="AC88" s="562">
        <v>1084</v>
      </c>
      <c r="AD88" s="560">
        <v>10000</v>
      </c>
      <c r="AE88" s="562">
        <v>9870</v>
      </c>
      <c r="AF88" s="716">
        <v>5.2549999999999999E-2</v>
      </c>
      <c r="AG88" s="747">
        <v>5.2549999999999999E-2</v>
      </c>
      <c r="AH88" s="563" t="s">
        <v>719</v>
      </c>
      <c r="AI88" s="563" t="s">
        <v>693</v>
      </c>
      <c r="AJ88" s="563">
        <v>2</v>
      </c>
      <c r="AK88" s="563" t="s">
        <v>1</v>
      </c>
      <c r="AL88" s="564" t="s">
        <v>1526</v>
      </c>
      <c r="AM88" s="564"/>
      <c r="AN88" s="562"/>
      <c r="AO88" s="563" t="s">
        <v>1</v>
      </c>
      <c r="AP88" s="564" t="s">
        <v>1527</v>
      </c>
      <c r="AQ88" s="564"/>
      <c r="AR88" s="562"/>
      <c r="AS88" s="563">
        <v>353.93</v>
      </c>
      <c r="AT88" s="564">
        <v>357500</v>
      </c>
      <c r="AU88" s="564"/>
      <c r="AV88" s="562"/>
      <c r="AW88" s="563">
        <v>85</v>
      </c>
      <c r="AX88" s="564">
        <v>85</v>
      </c>
      <c r="AY88" s="562">
        <v>80</v>
      </c>
      <c r="AZ88" s="564">
        <v>80</v>
      </c>
      <c r="BA88" s="562">
        <v>75</v>
      </c>
      <c r="BB88" s="564">
        <v>70</v>
      </c>
      <c r="BC88" s="562"/>
      <c r="BD88" s="564"/>
      <c r="BE88" s="562"/>
      <c r="BF88" s="564"/>
      <c r="BG88" s="564"/>
      <c r="BH88" s="562"/>
      <c r="BI88" s="617">
        <v>45741</v>
      </c>
      <c r="BJ88" s="618">
        <v>45924</v>
      </c>
      <c r="BK88" s="619">
        <v>46106</v>
      </c>
      <c r="BL88" s="618">
        <v>46286</v>
      </c>
      <c r="BM88" s="619">
        <v>46470</v>
      </c>
      <c r="BN88" s="618">
        <v>46653</v>
      </c>
      <c r="BO88" s="619"/>
      <c r="BP88" s="618"/>
      <c r="BQ88" s="619"/>
      <c r="BR88" s="618"/>
      <c r="BS88" s="618"/>
      <c r="BT88" s="619"/>
      <c r="BU88" s="563">
        <v>5.25</v>
      </c>
      <c r="BV88" s="564">
        <v>10.5</v>
      </c>
      <c r="BW88" s="562">
        <v>15.75</v>
      </c>
      <c r="BX88" s="564">
        <v>21</v>
      </c>
      <c r="BY88" s="562">
        <v>26.25</v>
      </c>
      <c r="BZ88" s="564">
        <v>31.5</v>
      </c>
      <c r="CA88" s="562"/>
      <c r="CB88" s="564"/>
      <c r="CC88" s="562"/>
      <c r="CD88" s="564"/>
      <c r="CE88" s="564"/>
      <c r="CF88" s="562"/>
      <c r="CG88" s="563">
        <v>45</v>
      </c>
      <c r="CH88" s="563"/>
      <c r="CI88" s="563"/>
      <c r="CJ88" s="563"/>
      <c r="CK88" s="563"/>
      <c r="CL88" s="564"/>
      <c r="CM88" s="562"/>
      <c r="CN88" s="617"/>
      <c r="CO88" s="618"/>
      <c r="CP88" s="619"/>
      <c r="CQ88" s="563"/>
      <c r="CR88" s="564"/>
      <c r="CS88" s="562"/>
      <c r="CT88" s="563"/>
      <c r="CU88" s="564"/>
      <c r="CV88" s="562"/>
      <c r="CW88" s="563" t="s">
        <v>783</v>
      </c>
      <c r="CX88" s="563" t="s">
        <v>695</v>
      </c>
      <c r="CY88" s="563" t="s">
        <v>696</v>
      </c>
    </row>
    <row r="89" spans="2:103" x14ac:dyDescent="0.6">
      <c r="B89" s="371">
        <v>81</v>
      </c>
      <c r="C89" s="341">
        <v>1</v>
      </c>
      <c r="D89" s="371" t="s">
        <v>234</v>
      </c>
      <c r="E89" s="341" t="s">
        <v>2621</v>
      </c>
      <c r="F89" s="555" t="s">
        <v>684</v>
      </c>
      <c r="G89" s="371" t="s">
        <v>2622</v>
      </c>
      <c r="H89" s="341" t="s">
        <v>2623</v>
      </c>
      <c r="I89" s="371" t="s">
        <v>2624</v>
      </c>
      <c r="J89" s="341" t="s">
        <v>520</v>
      </c>
      <c r="K89" s="555" t="s">
        <v>2625</v>
      </c>
      <c r="M89" s="341" t="s">
        <v>653</v>
      </c>
      <c r="N89" s="555" t="s">
        <v>2626</v>
      </c>
      <c r="O89" s="371" t="s">
        <v>2627</v>
      </c>
      <c r="P89" s="341"/>
      <c r="R89" s="341" t="s">
        <v>2628</v>
      </c>
      <c r="S89" s="371" t="s">
        <v>236</v>
      </c>
      <c r="T89" s="637">
        <v>10000</v>
      </c>
      <c r="U89" s="371">
        <v>1</v>
      </c>
      <c r="V89" s="637">
        <v>100</v>
      </c>
      <c r="W89" s="652">
        <v>100</v>
      </c>
      <c r="X89" s="637">
        <v>1000000</v>
      </c>
      <c r="Y89" s="652">
        <v>1000000</v>
      </c>
      <c r="Z89" s="612">
        <v>45569</v>
      </c>
      <c r="AA89" s="342">
        <v>45569</v>
      </c>
      <c r="AB89" s="612">
        <v>46660</v>
      </c>
      <c r="AC89" s="341">
        <v>1091</v>
      </c>
      <c r="AD89" s="371">
        <v>10000</v>
      </c>
      <c r="AE89" s="341">
        <v>9970</v>
      </c>
      <c r="AF89" s="715">
        <v>6.6175999999999999E-2</v>
      </c>
      <c r="AG89" s="635">
        <v>6.6175999999999999E-2</v>
      </c>
      <c r="AH89" s="555" t="s">
        <v>719</v>
      </c>
      <c r="AI89" s="555" t="s">
        <v>693</v>
      </c>
      <c r="AJ89" s="555">
        <v>3</v>
      </c>
      <c r="AK89" s="555" t="s">
        <v>2629</v>
      </c>
      <c r="AL89" s="558" t="s">
        <v>898</v>
      </c>
      <c r="AM89" s="558" t="s">
        <v>436</v>
      </c>
      <c r="AO89" s="555" t="s">
        <v>2630</v>
      </c>
      <c r="AP89" s="558" t="s">
        <v>899</v>
      </c>
      <c r="AQ89" s="558" t="s">
        <v>847</v>
      </c>
      <c r="AS89" s="555">
        <v>887.16</v>
      </c>
      <c r="AT89" s="558">
        <v>124.92</v>
      </c>
      <c r="AU89" s="558">
        <v>250.08</v>
      </c>
      <c r="AW89" s="555">
        <v>85</v>
      </c>
      <c r="AX89" s="558">
        <v>85</v>
      </c>
      <c r="AY89" s="341">
        <v>80</v>
      </c>
      <c r="AZ89" s="558">
        <v>80</v>
      </c>
      <c r="BA89" s="341">
        <v>70</v>
      </c>
      <c r="BB89" s="558">
        <v>70</v>
      </c>
      <c r="BI89" s="613">
        <v>45749</v>
      </c>
      <c r="BJ89" s="614">
        <v>45930</v>
      </c>
      <c r="BK89" s="342">
        <v>46113</v>
      </c>
      <c r="BL89" s="614">
        <v>46295</v>
      </c>
      <c r="BM89" s="342">
        <v>46477</v>
      </c>
      <c r="BN89" s="614">
        <v>46659</v>
      </c>
      <c r="BO89" s="342"/>
      <c r="BP89" s="614"/>
      <c r="BQ89" s="342"/>
      <c r="BU89" s="555">
        <v>13.2</v>
      </c>
      <c r="BV89" s="558">
        <v>26.4</v>
      </c>
      <c r="BW89" s="341">
        <v>39.6</v>
      </c>
      <c r="BX89" s="558">
        <v>52.8</v>
      </c>
      <c r="BY89" s="341">
        <v>66</v>
      </c>
      <c r="BZ89" s="558">
        <v>79.2</v>
      </c>
      <c r="CG89" s="555">
        <v>35</v>
      </c>
      <c r="CH89" s="613"/>
      <c r="CN89" s="613"/>
      <c r="CO89" s="614"/>
      <c r="CP89" s="342"/>
      <c r="CW89" s="555" t="s">
        <v>783</v>
      </c>
      <c r="CX89" s="555" t="s">
        <v>695</v>
      </c>
      <c r="CY89" s="555" t="s">
        <v>696</v>
      </c>
    </row>
    <row r="90" spans="2:103" x14ac:dyDescent="0.6">
      <c r="B90" s="560">
        <v>82</v>
      </c>
      <c r="C90" s="562">
        <v>1</v>
      </c>
      <c r="D90" s="560" t="s">
        <v>234</v>
      </c>
      <c r="E90" s="562" t="s">
        <v>2631</v>
      </c>
      <c r="F90" s="563" t="s">
        <v>684</v>
      </c>
      <c r="G90" s="560" t="s">
        <v>2632</v>
      </c>
      <c r="H90" s="562" t="s">
        <v>2633</v>
      </c>
      <c r="I90" s="560" t="s">
        <v>2634</v>
      </c>
      <c r="J90" s="562" t="s">
        <v>520</v>
      </c>
      <c r="K90" s="563" t="s">
        <v>2635</v>
      </c>
      <c r="L90" s="560"/>
      <c r="M90" s="562" t="s">
        <v>653</v>
      </c>
      <c r="N90" s="563" t="s">
        <v>2636</v>
      </c>
      <c r="O90" s="560" t="s">
        <v>2637</v>
      </c>
      <c r="P90" s="562"/>
      <c r="Q90" s="560"/>
      <c r="R90" s="562" t="s">
        <v>2638</v>
      </c>
      <c r="S90" s="560" t="s">
        <v>236</v>
      </c>
      <c r="T90" s="648">
        <v>10000</v>
      </c>
      <c r="U90" s="560">
        <v>1</v>
      </c>
      <c r="V90" s="648">
        <v>15820</v>
      </c>
      <c r="W90" s="653">
        <v>15820</v>
      </c>
      <c r="X90" s="648">
        <v>158200000</v>
      </c>
      <c r="Y90" s="653">
        <v>158200000</v>
      </c>
      <c r="Z90" s="615">
        <v>45569</v>
      </c>
      <c r="AA90" s="619">
        <v>45569</v>
      </c>
      <c r="AB90" s="615">
        <v>46660</v>
      </c>
      <c r="AC90" s="562">
        <v>1091</v>
      </c>
      <c r="AD90" s="560">
        <v>10000</v>
      </c>
      <c r="AE90" s="562">
        <v>9970</v>
      </c>
      <c r="AF90" s="716">
        <v>0.124318</v>
      </c>
      <c r="AG90" s="747">
        <v>0.124318</v>
      </c>
      <c r="AH90" s="563" t="s">
        <v>719</v>
      </c>
      <c r="AI90" s="563" t="s">
        <v>693</v>
      </c>
      <c r="AJ90" s="563">
        <v>3</v>
      </c>
      <c r="AK90" s="563" t="s">
        <v>2197</v>
      </c>
      <c r="AL90" s="564" t="s">
        <v>898</v>
      </c>
      <c r="AM90" s="564" t="s">
        <v>436</v>
      </c>
      <c r="AN90" s="562"/>
      <c r="AO90" s="563" t="s">
        <v>2198</v>
      </c>
      <c r="AP90" s="564" t="s">
        <v>899</v>
      </c>
      <c r="AQ90" s="564" t="s">
        <v>847</v>
      </c>
      <c r="AR90" s="562"/>
      <c r="AS90" s="563">
        <v>102.25</v>
      </c>
      <c r="AT90" s="564">
        <v>124.92</v>
      </c>
      <c r="AU90" s="564">
        <v>250.08</v>
      </c>
      <c r="AV90" s="562"/>
      <c r="AW90" s="563">
        <v>85</v>
      </c>
      <c r="AX90" s="564">
        <v>85</v>
      </c>
      <c r="AY90" s="562">
        <v>80</v>
      </c>
      <c r="AZ90" s="564">
        <v>80</v>
      </c>
      <c r="BA90" s="562">
        <v>70</v>
      </c>
      <c r="BB90" s="564">
        <v>70</v>
      </c>
      <c r="BC90" s="562"/>
      <c r="BD90" s="564"/>
      <c r="BE90" s="562"/>
      <c r="BF90" s="564"/>
      <c r="BG90" s="564"/>
      <c r="BH90" s="562"/>
      <c r="BI90" s="617">
        <v>45749</v>
      </c>
      <c r="BJ90" s="618">
        <v>45930</v>
      </c>
      <c r="BK90" s="619">
        <v>46113</v>
      </c>
      <c r="BL90" s="618">
        <v>46295</v>
      </c>
      <c r="BM90" s="619">
        <v>46477</v>
      </c>
      <c r="BN90" s="618">
        <v>46659</v>
      </c>
      <c r="BO90" s="619"/>
      <c r="BP90" s="618"/>
      <c r="BQ90" s="619"/>
      <c r="BR90" s="618"/>
      <c r="BS90" s="618"/>
      <c r="BT90" s="619"/>
      <c r="BU90" s="563">
        <v>14.5</v>
      </c>
      <c r="BV90" s="564">
        <v>29</v>
      </c>
      <c r="BW90" s="562">
        <v>43.5</v>
      </c>
      <c r="BX90" s="564">
        <v>58</v>
      </c>
      <c r="BY90" s="562">
        <v>72.5</v>
      </c>
      <c r="BZ90" s="564">
        <v>87</v>
      </c>
      <c r="CA90" s="562"/>
      <c r="CB90" s="564"/>
      <c r="CC90" s="562"/>
      <c r="CD90" s="564"/>
      <c r="CE90" s="564"/>
      <c r="CF90" s="562"/>
      <c r="CG90" s="563">
        <v>35</v>
      </c>
      <c r="CH90" s="617"/>
      <c r="CI90" s="563"/>
      <c r="CJ90" s="563"/>
      <c r="CK90" s="563"/>
      <c r="CL90" s="564"/>
      <c r="CM90" s="562"/>
      <c r="CN90" s="617"/>
      <c r="CO90" s="618"/>
      <c r="CP90" s="619"/>
      <c r="CQ90" s="563"/>
      <c r="CR90" s="564"/>
      <c r="CS90" s="562"/>
      <c r="CT90" s="563"/>
      <c r="CU90" s="564"/>
      <c r="CV90" s="562"/>
      <c r="CW90" s="563" t="s">
        <v>783</v>
      </c>
      <c r="CX90" s="563" t="s">
        <v>695</v>
      </c>
      <c r="CY90" s="563" t="s">
        <v>696</v>
      </c>
    </row>
    <row r="91" spans="2:103" x14ac:dyDescent="0.6">
      <c r="B91" s="371">
        <v>83</v>
      </c>
      <c r="C91" s="341">
        <v>1</v>
      </c>
      <c r="D91" s="371" t="s">
        <v>234</v>
      </c>
      <c r="E91" s="341" t="s">
        <v>2639</v>
      </c>
      <c r="F91" s="555" t="s">
        <v>684</v>
      </c>
      <c r="G91" s="371" t="s">
        <v>2640</v>
      </c>
      <c r="H91" s="341" t="s">
        <v>2641</v>
      </c>
      <c r="I91" s="371" t="s">
        <v>2642</v>
      </c>
      <c r="J91" s="341" t="s">
        <v>520</v>
      </c>
      <c r="K91" s="555" t="s">
        <v>2643</v>
      </c>
      <c r="M91" s="341" t="s">
        <v>653</v>
      </c>
      <c r="N91" s="555" t="s">
        <v>2644</v>
      </c>
      <c r="O91" s="371" t="s">
        <v>2645</v>
      </c>
      <c r="P91" s="341"/>
      <c r="R91" s="341" t="s">
        <v>2646</v>
      </c>
      <c r="S91" s="371" t="s">
        <v>236</v>
      </c>
      <c r="T91" s="637">
        <v>10000</v>
      </c>
      <c r="U91" s="371">
        <v>1</v>
      </c>
      <c r="V91" s="637">
        <v>2000</v>
      </c>
      <c r="W91" s="652">
        <v>2000</v>
      </c>
      <c r="X91" s="637">
        <v>20000000</v>
      </c>
      <c r="Y91" s="652">
        <v>20000000</v>
      </c>
      <c r="Z91" s="612">
        <v>45569</v>
      </c>
      <c r="AA91" s="342">
        <v>45569</v>
      </c>
      <c r="AB91" s="612">
        <v>45744</v>
      </c>
      <c r="AC91" s="341">
        <v>175</v>
      </c>
      <c r="AD91" s="371">
        <v>10000</v>
      </c>
      <c r="AE91" s="341">
        <v>9970</v>
      </c>
      <c r="AF91" s="715">
        <v>2.7799000000000001E-2</v>
      </c>
      <c r="AG91" s="635">
        <v>2.7799000000000001E-2</v>
      </c>
      <c r="AH91" s="555" t="s">
        <v>2180</v>
      </c>
      <c r="AI91" s="555" t="s">
        <v>693</v>
      </c>
      <c r="AJ91" s="555">
        <v>1</v>
      </c>
      <c r="AK91" s="555" t="s">
        <v>436</v>
      </c>
      <c r="AO91" s="555" t="s">
        <v>847</v>
      </c>
      <c r="AS91" s="555">
        <v>250.08</v>
      </c>
      <c r="AW91" s="555">
        <v>90</v>
      </c>
      <c r="AX91" s="558">
        <v>90</v>
      </c>
      <c r="AY91" s="341">
        <v>90</v>
      </c>
      <c r="AZ91" s="558">
        <v>80</v>
      </c>
      <c r="BI91" s="613">
        <v>45659</v>
      </c>
      <c r="BJ91" s="614">
        <v>45688</v>
      </c>
      <c r="BK91" s="342">
        <v>45715</v>
      </c>
      <c r="BL91" s="614">
        <v>45743</v>
      </c>
      <c r="BM91" s="342"/>
      <c r="BN91" s="614"/>
      <c r="BU91" s="555">
        <v>3.75</v>
      </c>
      <c r="BV91" s="558">
        <v>5</v>
      </c>
      <c r="BW91" s="341">
        <v>6.25</v>
      </c>
      <c r="BX91" s="558">
        <v>7.5</v>
      </c>
      <c r="CN91" s="613"/>
      <c r="CO91" s="614"/>
      <c r="CP91" s="342"/>
      <c r="CW91" s="555" t="s">
        <v>783</v>
      </c>
      <c r="CX91" s="555" t="s">
        <v>695</v>
      </c>
      <c r="CY91" s="555" t="s">
        <v>696</v>
      </c>
    </row>
    <row r="92" spans="2:103" x14ac:dyDescent="0.6">
      <c r="B92" s="560">
        <v>84</v>
      </c>
      <c r="C92" s="562">
        <v>1</v>
      </c>
      <c r="D92" s="560" t="s">
        <v>234</v>
      </c>
      <c r="E92" s="562" t="s">
        <v>2647</v>
      </c>
      <c r="F92" s="563" t="s">
        <v>684</v>
      </c>
      <c r="G92" s="560" t="s">
        <v>2648</v>
      </c>
      <c r="H92" s="562" t="s">
        <v>2649</v>
      </c>
      <c r="I92" s="560" t="s">
        <v>2650</v>
      </c>
      <c r="J92" s="562" t="s">
        <v>453</v>
      </c>
      <c r="K92" s="563" t="s">
        <v>2651</v>
      </c>
      <c r="L92" s="560" t="s">
        <v>2652</v>
      </c>
      <c r="M92" s="562" t="s">
        <v>688</v>
      </c>
      <c r="N92" s="563" t="s">
        <v>2653</v>
      </c>
      <c r="O92" s="560" t="s">
        <v>2654</v>
      </c>
      <c r="P92" s="562" t="s">
        <v>2655</v>
      </c>
      <c r="Q92" s="560" t="s">
        <v>2656</v>
      </c>
      <c r="R92" s="562" t="s">
        <v>2657</v>
      </c>
      <c r="S92" s="560" t="s">
        <v>236</v>
      </c>
      <c r="T92" s="648">
        <v>10000</v>
      </c>
      <c r="U92" s="560">
        <v>1</v>
      </c>
      <c r="V92" s="648">
        <v>620</v>
      </c>
      <c r="W92" s="653">
        <v>620</v>
      </c>
      <c r="X92" s="648">
        <v>6200000</v>
      </c>
      <c r="Y92" s="653">
        <v>6200000</v>
      </c>
      <c r="Z92" s="615">
        <v>45569</v>
      </c>
      <c r="AA92" s="619">
        <v>45569</v>
      </c>
      <c r="AB92" s="615">
        <v>46659</v>
      </c>
      <c r="AC92" s="562">
        <v>1090</v>
      </c>
      <c r="AD92" s="560">
        <v>10000</v>
      </c>
      <c r="AE92" s="562">
        <v>9970</v>
      </c>
      <c r="AF92" s="716">
        <v>3.7664999999999997E-2</v>
      </c>
      <c r="AG92" s="747">
        <v>3.5978999999999997E-2</v>
      </c>
      <c r="AH92" s="563" t="s">
        <v>719</v>
      </c>
      <c r="AI92" s="563" t="s">
        <v>693</v>
      </c>
      <c r="AJ92" s="563">
        <v>3</v>
      </c>
      <c r="AK92" s="563" t="s">
        <v>12</v>
      </c>
      <c r="AL92" s="564" t="s">
        <v>1</v>
      </c>
      <c r="AM92" s="564" t="s">
        <v>400</v>
      </c>
      <c r="AN92" s="562"/>
      <c r="AO92" s="563" t="s">
        <v>12</v>
      </c>
      <c r="AP92" s="564" t="s">
        <v>1</v>
      </c>
      <c r="AQ92" s="564" t="s">
        <v>14</v>
      </c>
      <c r="AR92" s="562"/>
      <c r="AS92" s="563">
        <v>8156.5</v>
      </c>
      <c r="AT92" s="564">
        <v>341.74</v>
      </c>
      <c r="AU92" s="564">
        <v>38635.620000000003</v>
      </c>
      <c r="AV92" s="562"/>
      <c r="AW92" s="563">
        <v>90</v>
      </c>
      <c r="AX92" s="564">
        <v>90</v>
      </c>
      <c r="AY92" s="562">
        <v>85</v>
      </c>
      <c r="AZ92" s="564">
        <v>80</v>
      </c>
      <c r="BA92" s="562">
        <v>75</v>
      </c>
      <c r="BB92" s="564">
        <v>70</v>
      </c>
      <c r="BC92" s="562"/>
      <c r="BD92" s="564"/>
      <c r="BE92" s="562"/>
      <c r="BF92" s="564"/>
      <c r="BG92" s="564"/>
      <c r="BH92" s="562"/>
      <c r="BI92" s="617">
        <v>45749</v>
      </c>
      <c r="BJ92" s="618">
        <v>45930</v>
      </c>
      <c r="BK92" s="619">
        <v>46113</v>
      </c>
      <c r="BL92" s="618">
        <v>46295</v>
      </c>
      <c r="BM92" s="619">
        <v>46477</v>
      </c>
      <c r="BN92" s="618">
        <v>46659</v>
      </c>
      <c r="BO92" s="619"/>
      <c r="BP92" s="618"/>
      <c r="BQ92" s="619"/>
      <c r="BR92" s="618"/>
      <c r="BS92" s="618"/>
      <c r="BT92" s="619"/>
      <c r="BU92" s="563">
        <v>5</v>
      </c>
      <c r="BV92" s="564">
        <v>10</v>
      </c>
      <c r="BW92" s="562">
        <v>15</v>
      </c>
      <c r="BX92" s="564">
        <v>20</v>
      </c>
      <c r="BY92" s="562">
        <v>25</v>
      </c>
      <c r="BZ92" s="564">
        <v>30</v>
      </c>
      <c r="CA92" s="562"/>
      <c r="CB92" s="564"/>
      <c r="CC92" s="562"/>
      <c r="CD92" s="564"/>
      <c r="CE92" s="564"/>
      <c r="CF92" s="562"/>
      <c r="CG92" s="563">
        <v>50</v>
      </c>
      <c r="CH92" s="617"/>
      <c r="CI92" s="563"/>
      <c r="CJ92" s="563"/>
      <c r="CK92" s="563"/>
      <c r="CL92" s="564"/>
      <c r="CM92" s="562"/>
      <c r="CN92" s="617"/>
      <c r="CO92" s="618"/>
      <c r="CP92" s="619"/>
      <c r="CQ92" s="563"/>
      <c r="CR92" s="564"/>
      <c r="CS92" s="562"/>
      <c r="CT92" s="563"/>
      <c r="CU92" s="564"/>
      <c r="CV92" s="562"/>
      <c r="CW92" s="563" t="s">
        <v>783</v>
      </c>
      <c r="CX92" s="563" t="s">
        <v>695</v>
      </c>
      <c r="CY92" s="563" t="s">
        <v>696</v>
      </c>
    </row>
    <row r="93" spans="2:103" x14ac:dyDescent="0.6">
      <c r="B93" s="371">
        <v>85</v>
      </c>
      <c r="C93" s="341">
        <v>1</v>
      </c>
      <c r="D93" s="371" t="s">
        <v>453</v>
      </c>
      <c r="F93" s="555" t="s">
        <v>824</v>
      </c>
      <c r="G93" s="371" t="s">
        <v>609</v>
      </c>
      <c r="H93" s="341" t="s">
        <v>1012</v>
      </c>
      <c r="I93" s="371" t="s">
        <v>1013</v>
      </c>
      <c r="J93" s="341" t="s">
        <v>453</v>
      </c>
      <c r="K93" s="555" t="s">
        <v>610</v>
      </c>
      <c r="M93" s="341" t="s">
        <v>828</v>
      </c>
      <c r="N93" s="555" t="s">
        <v>1014</v>
      </c>
      <c r="O93" s="371" t="s">
        <v>611</v>
      </c>
      <c r="P93" s="341"/>
      <c r="R93" s="341" t="s">
        <v>612</v>
      </c>
      <c r="S93" s="371" t="s">
        <v>254</v>
      </c>
      <c r="T93" s="637">
        <v>10</v>
      </c>
      <c r="U93" s="371">
        <v>1</v>
      </c>
      <c r="V93" s="637">
        <v>1000000</v>
      </c>
      <c r="W93" s="652">
        <v>1000000</v>
      </c>
      <c r="X93" s="637">
        <v>10000000</v>
      </c>
      <c r="Y93" s="652">
        <v>13201000000</v>
      </c>
      <c r="Z93" s="612">
        <v>45378</v>
      </c>
      <c r="AA93" s="342">
        <v>45383</v>
      </c>
      <c r="AB93" s="612">
        <v>46469</v>
      </c>
      <c r="AC93" s="341">
        <v>900</v>
      </c>
      <c r="AD93" s="371">
        <v>9.9730000000000008</v>
      </c>
      <c r="AE93" s="341">
        <v>2.7E-2</v>
      </c>
      <c r="AF93" s="715">
        <v>1.6979000000000001E-2</v>
      </c>
      <c r="AG93" s="635">
        <v>1.7978999999999998E-2</v>
      </c>
      <c r="AH93" s="555" t="s">
        <v>711</v>
      </c>
      <c r="AI93" s="555" t="s">
        <v>693</v>
      </c>
      <c r="AJ93" s="555">
        <v>1</v>
      </c>
      <c r="AK93" s="555" t="s">
        <v>400</v>
      </c>
      <c r="AO93" s="555" t="s">
        <v>14</v>
      </c>
      <c r="AS93" s="555">
        <v>40762.730000000003</v>
      </c>
      <c r="AW93" s="555">
        <v>100</v>
      </c>
      <c r="AX93" s="558">
        <v>100</v>
      </c>
      <c r="AY93" s="341">
        <v>100</v>
      </c>
      <c r="AZ93" s="558">
        <v>100</v>
      </c>
      <c r="BA93" s="341">
        <v>100</v>
      </c>
      <c r="BB93" s="558">
        <v>100</v>
      </c>
      <c r="BC93" s="341">
        <v>100</v>
      </c>
      <c r="BD93" s="558">
        <v>100</v>
      </c>
      <c r="BE93" s="341">
        <v>100</v>
      </c>
      <c r="BF93" s="558">
        <v>100</v>
      </c>
      <c r="BG93" s="558">
        <v>100</v>
      </c>
      <c r="BH93" s="341">
        <v>100</v>
      </c>
      <c r="BI93" s="613">
        <v>45497</v>
      </c>
      <c r="BJ93" s="614">
        <v>45526</v>
      </c>
      <c r="BK93" s="342">
        <v>45559</v>
      </c>
      <c r="BL93" s="614">
        <v>45588</v>
      </c>
      <c r="BM93" s="342">
        <v>45618</v>
      </c>
      <c r="BN93" s="614">
        <v>45645</v>
      </c>
      <c r="BO93" s="342">
        <v>45679</v>
      </c>
      <c r="BP93" s="614">
        <v>45709</v>
      </c>
      <c r="BQ93" s="342">
        <v>45740</v>
      </c>
      <c r="BR93" s="614">
        <v>45770</v>
      </c>
      <c r="BS93" s="614">
        <v>45798</v>
      </c>
      <c r="BT93" s="342">
        <v>45832</v>
      </c>
      <c r="BU93" s="555">
        <v>0</v>
      </c>
      <c r="BV93" s="558">
        <v>0</v>
      </c>
      <c r="BW93" s="341">
        <v>0</v>
      </c>
      <c r="BX93" s="558">
        <v>0</v>
      </c>
      <c r="BY93" s="341">
        <v>0</v>
      </c>
      <c r="BZ93" s="558">
        <v>0</v>
      </c>
      <c r="CA93" s="341">
        <v>0</v>
      </c>
      <c r="CB93" s="558">
        <v>0</v>
      </c>
      <c r="CC93" s="341">
        <v>0</v>
      </c>
      <c r="CD93" s="558">
        <v>0</v>
      </c>
      <c r="CE93" s="558">
        <v>0</v>
      </c>
      <c r="CF93" s="341">
        <v>0</v>
      </c>
      <c r="CG93" s="555">
        <v>60</v>
      </c>
      <c r="CI93" s="555">
        <v>80</v>
      </c>
      <c r="CJ93" s="555">
        <v>1</v>
      </c>
      <c r="CN93" s="613"/>
      <c r="CO93" s="614"/>
      <c r="CP93" s="342"/>
      <c r="CW93" s="555" t="s">
        <v>1015</v>
      </c>
      <c r="CX93" s="555" t="s">
        <v>695</v>
      </c>
      <c r="CY93" s="555" t="s">
        <v>696</v>
      </c>
    </row>
    <row r="94" spans="2:103" x14ac:dyDescent="0.6">
      <c r="B94" s="560">
        <v>86</v>
      </c>
      <c r="C94" s="562">
        <v>1</v>
      </c>
      <c r="D94" s="560" t="s">
        <v>453</v>
      </c>
      <c r="E94" s="562"/>
      <c r="F94" s="563" t="s">
        <v>684</v>
      </c>
      <c r="G94" s="560" t="s">
        <v>613</v>
      </c>
      <c r="H94" s="562" t="s">
        <v>1016</v>
      </c>
      <c r="I94" s="560" t="s">
        <v>1017</v>
      </c>
      <c r="J94" s="562" t="s">
        <v>453</v>
      </c>
      <c r="K94" s="563" t="s">
        <v>614</v>
      </c>
      <c r="L94" s="560"/>
      <c r="M94" s="562" t="s">
        <v>688</v>
      </c>
      <c r="N94" s="563" t="s">
        <v>1018</v>
      </c>
      <c r="O94" s="560" t="s">
        <v>615</v>
      </c>
      <c r="P94" s="562"/>
      <c r="Q94" s="560"/>
      <c r="R94" s="562" t="s">
        <v>616</v>
      </c>
      <c r="S94" s="560" t="s">
        <v>236</v>
      </c>
      <c r="T94" s="648">
        <v>10000</v>
      </c>
      <c r="U94" s="560">
        <v>1</v>
      </c>
      <c r="V94" s="648">
        <v>138100</v>
      </c>
      <c r="W94" s="653">
        <v>138100</v>
      </c>
      <c r="X94" s="648">
        <v>1381000000</v>
      </c>
      <c r="Y94" s="653">
        <v>1381000000</v>
      </c>
      <c r="Z94" s="615">
        <v>45386</v>
      </c>
      <c r="AA94" s="619">
        <v>45387</v>
      </c>
      <c r="AB94" s="615">
        <v>46482</v>
      </c>
      <c r="AC94" s="562">
        <v>913</v>
      </c>
      <c r="AD94" s="560">
        <v>10000</v>
      </c>
      <c r="AE94" s="562">
        <v>0</v>
      </c>
      <c r="AF94" s="716">
        <v>3.1115500000000001E-2</v>
      </c>
      <c r="AG94" s="747">
        <v>3.01155E-2</v>
      </c>
      <c r="AH94" s="563" t="s">
        <v>719</v>
      </c>
      <c r="AI94" s="563" t="s">
        <v>693</v>
      </c>
      <c r="AJ94" s="563">
        <v>3</v>
      </c>
      <c r="AK94" s="563" t="s">
        <v>1</v>
      </c>
      <c r="AL94" s="564" t="s">
        <v>400</v>
      </c>
      <c r="AM94" s="564" t="s">
        <v>398</v>
      </c>
      <c r="AN94" s="562"/>
      <c r="AO94" s="563" t="s">
        <v>1</v>
      </c>
      <c r="AP94" s="564" t="s">
        <v>14</v>
      </c>
      <c r="AQ94" s="564" t="s">
        <v>13</v>
      </c>
      <c r="AR94" s="562"/>
      <c r="AS94" s="563">
        <v>375.61</v>
      </c>
      <c r="AT94" s="564">
        <v>39773.14</v>
      </c>
      <c r="AU94" s="564">
        <v>5070.76</v>
      </c>
      <c r="AV94" s="562"/>
      <c r="AW94" s="563">
        <v>90</v>
      </c>
      <c r="AX94" s="564">
        <v>85</v>
      </c>
      <c r="AY94" s="562">
        <v>85</v>
      </c>
      <c r="AZ94" s="564">
        <v>80</v>
      </c>
      <c r="BA94" s="562">
        <v>80</v>
      </c>
      <c r="BB94" s="564">
        <v>75</v>
      </c>
      <c r="BC94" s="562"/>
      <c r="BD94" s="564"/>
      <c r="BE94" s="562"/>
      <c r="BF94" s="564"/>
      <c r="BG94" s="564"/>
      <c r="BH94" s="562"/>
      <c r="BI94" s="617">
        <v>45569</v>
      </c>
      <c r="BJ94" s="618">
        <v>45751</v>
      </c>
      <c r="BK94" s="619">
        <v>45932</v>
      </c>
      <c r="BL94" s="618">
        <v>46114</v>
      </c>
      <c r="BM94" s="619">
        <v>46297</v>
      </c>
      <c r="BN94" s="618">
        <v>46479</v>
      </c>
      <c r="BO94" s="619"/>
      <c r="BP94" s="618"/>
      <c r="BQ94" s="619"/>
      <c r="BR94" s="564"/>
      <c r="BS94" s="564"/>
      <c r="BT94" s="562"/>
      <c r="BU94" s="563">
        <v>4.3499999999999996</v>
      </c>
      <c r="BV94" s="564">
        <v>8.6999999999999993</v>
      </c>
      <c r="BW94" s="562">
        <v>13.05</v>
      </c>
      <c r="BX94" s="564">
        <v>17.399999999999999</v>
      </c>
      <c r="BY94" s="562">
        <v>21.75</v>
      </c>
      <c r="BZ94" s="564">
        <v>26.1</v>
      </c>
      <c r="CA94" s="562"/>
      <c r="CB94" s="564"/>
      <c r="CC94" s="562"/>
      <c r="CD94" s="564"/>
      <c r="CE94" s="564"/>
      <c r="CF94" s="562"/>
      <c r="CG94" s="563">
        <v>50</v>
      </c>
      <c r="CH94" s="617"/>
      <c r="CI94" s="563"/>
      <c r="CJ94" s="563"/>
      <c r="CK94" s="563"/>
      <c r="CL94" s="564"/>
      <c r="CM94" s="562"/>
      <c r="CN94" s="617"/>
      <c r="CO94" s="618"/>
      <c r="CP94" s="562"/>
      <c r="CQ94" s="563"/>
      <c r="CR94" s="564"/>
      <c r="CS94" s="562"/>
      <c r="CT94" s="563"/>
      <c r="CU94" s="564"/>
      <c r="CV94" s="562"/>
      <c r="CW94" s="563" t="s">
        <v>1019</v>
      </c>
      <c r="CX94" s="563" t="s">
        <v>695</v>
      </c>
      <c r="CY94" s="563" t="s">
        <v>696</v>
      </c>
    </row>
    <row r="95" spans="2:103" x14ac:dyDescent="0.6">
      <c r="B95" s="371">
        <v>87</v>
      </c>
      <c r="C95" s="341">
        <v>1</v>
      </c>
      <c r="D95" s="371" t="s">
        <v>453</v>
      </c>
      <c r="F95" s="555" t="s">
        <v>684</v>
      </c>
      <c r="G95" s="371" t="s">
        <v>617</v>
      </c>
      <c r="H95" s="341" t="s">
        <v>1020</v>
      </c>
      <c r="I95" s="371" t="s">
        <v>1021</v>
      </c>
      <c r="J95" s="341" t="s">
        <v>453</v>
      </c>
      <c r="K95" s="555" t="s">
        <v>618</v>
      </c>
      <c r="M95" s="341" t="s">
        <v>688</v>
      </c>
      <c r="N95" s="555" t="s">
        <v>1022</v>
      </c>
      <c r="O95" s="371" t="s">
        <v>619</v>
      </c>
      <c r="P95" s="341"/>
      <c r="R95" s="341" t="s">
        <v>620</v>
      </c>
      <c r="S95" s="371" t="s">
        <v>236</v>
      </c>
      <c r="T95" s="637">
        <v>10000</v>
      </c>
      <c r="U95" s="371">
        <v>1</v>
      </c>
      <c r="V95" s="637">
        <v>17100</v>
      </c>
      <c r="W95" s="652">
        <v>17100</v>
      </c>
      <c r="X95" s="637">
        <v>171000000</v>
      </c>
      <c r="Y95" s="652">
        <v>171000000</v>
      </c>
      <c r="Z95" s="612">
        <v>45394</v>
      </c>
      <c r="AA95" s="342">
        <v>45397</v>
      </c>
      <c r="AB95" s="612">
        <v>46490</v>
      </c>
      <c r="AC95" s="341">
        <v>921</v>
      </c>
      <c r="AD95" s="371">
        <v>10000</v>
      </c>
      <c r="AE95" s="341">
        <v>0</v>
      </c>
      <c r="AF95" s="715">
        <v>2.3074999999999998E-2</v>
      </c>
      <c r="AG95" s="635">
        <v>2.2075000000000001E-2</v>
      </c>
      <c r="AH95" s="555" t="s">
        <v>785</v>
      </c>
      <c r="AI95" s="555" t="s">
        <v>693</v>
      </c>
      <c r="AJ95" s="555">
        <v>3</v>
      </c>
      <c r="AK95" s="555" t="s">
        <v>1</v>
      </c>
      <c r="AL95" s="558" t="s">
        <v>399</v>
      </c>
      <c r="AM95" s="558" t="s">
        <v>398</v>
      </c>
      <c r="AO95" s="555" t="s">
        <v>1</v>
      </c>
      <c r="AP95" s="558" t="s">
        <v>11</v>
      </c>
      <c r="AQ95" s="558" t="s">
        <v>13</v>
      </c>
      <c r="AS95" s="555">
        <v>367.25</v>
      </c>
      <c r="AT95" s="558">
        <v>5123.41</v>
      </c>
      <c r="AU95" s="558">
        <v>4955.01</v>
      </c>
      <c r="AW95" s="555">
        <v>90</v>
      </c>
      <c r="AX95" s="558">
        <v>85</v>
      </c>
      <c r="AY95" s="341">
        <v>80</v>
      </c>
      <c r="AZ95" s="558">
        <v>75</v>
      </c>
      <c r="BA95" s="341">
        <v>70</v>
      </c>
      <c r="BB95" s="558">
        <v>60</v>
      </c>
      <c r="BI95" s="613">
        <v>45576</v>
      </c>
      <c r="BJ95" s="614">
        <v>45758</v>
      </c>
      <c r="BK95" s="342">
        <v>45940</v>
      </c>
      <c r="BL95" s="614">
        <v>46122</v>
      </c>
      <c r="BM95" s="342">
        <v>46303</v>
      </c>
      <c r="BN95" s="614">
        <v>46489</v>
      </c>
      <c r="BO95" s="342"/>
      <c r="BP95" s="614"/>
      <c r="BQ95" s="342"/>
      <c r="BU95" s="555">
        <v>3.55</v>
      </c>
      <c r="BV95" s="558">
        <v>7.1</v>
      </c>
      <c r="BW95" s="341">
        <v>10.65</v>
      </c>
      <c r="BX95" s="558">
        <v>14.2</v>
      </c>
      <c r="BY95" s="341">
        <v>17.75</v>
      </c>
      <c r="BZ95" s="558">
        <v>21.3</v>
      </c>
      <c r="CH95" s="613"/>
      <c r="CN95" s="613"/>
      <c r="CO95" s="614"/>
      <c r="CW95" s="555" t="s">
        <v>1019</v>
      </c>
      <c r="CX95" s="555" t="s">
        <v>695</v>
      </c>
      <c r="CY95" s="555" t="s">
        <v>696</v>
      </c>
    </row>
    <row r="96" spans="2:103" x14ac:dyDescent="0.6">
      <c r="B96" s="560">
        <v>88</v>
      </c>
      <c r="C96" s="562">
        <v>1</v>
      </c>
      <c r="D96" s="560" t="s">
        <v>453</v>
      </c>
      <c r="E96" s="562"/>
      <c r="F96" s="563" t="s">
        <v>824</v>
      </c>
      <c r="G96" s="560" t="s">
        <v>621</v>
      </c>
      <c r="H96" s="562" t="s">
        <v>1023</v>
      </c>
      <c r="I96" s="560" t="s">
        <v>1024</v>
      </c>
      <c r="J96" s="562" t="s">
        <v>453</v>
      </c>
      <c r="K96" s="563" t="s">
        <v>622</v>
      </c>
      <c r="L96" s="560"/>
      <c r="M96" s="562" t="s">
        <v>828</v>
      </c>
      <c r="N96" s="563" t="s">
        <v>1025</v>
      </c>
      <c r="O96" s="560" t="s">
        <v>623</v>
      </c>
      <c r="P96" s="562"/>
      <c r="Q96" s="560"/>
      <c r="R96" s="562" t="s">
        <v>624</v>
      </c>
      <c r="S96" s="560" t="s">
        <v>254</v>
      </c>
      <c r="T96" s="648">
        <v>10</v>
      </c>
      <c r="U96" s="560">
        <v>1</v>
      </c>
      <c r="V96" s="648">
        <v>9200</v>
      </c>
      <c r="W96" s="653">
        <v>9200</v>
      </c>
      <c r="X96" s="648">
        <v>92000</v>
      </c>
      <c r="Y96" s="653">
        <v>121449200</v>
      </c>
      <c r="Z96" s="615">
        <v>45394</v>
      </c>
      <c r="AA96" s="619">
        <v>45397</v>
      </c>
      <c r="AB96" s="615">
        <v>46490</v>
      </c>
      <c r="AC96" s="562">
        <v>921</v>
      </c>
      <c r="AD96" s="560">
        <v>10</v>
      </c>
      <c r="AE96" s="562">
        <v>0</v>
      </c>
      <c r="AF96" s="716">
        <v>2.6859999999999998E-2</v>
      </c>
      <c r="AG96" s="747">
        <v>2.5860000000000001E-2</v>
      </c>
      <c r="AH96" s="563" t="s">
        <v>719</v>
      </c>
      <c r="AI96" s="563" t="s">
        <v>693</v>
      </c>
      <c r="AJ96" s="563">
        <v>3</v>
      </c>
      <c r="AK96" s="563" t="s">
        <v>1</v>
      </c>
      <c r="AL96" s="564" t="s">
        <v>399</v>
      </c>
      <c r="AM96" s="564" t="s">
        <v>398</v>
      </c>
      <c r="AN96" s="562"/>
      <c r="AO96" s="563" t="s">
        <v>1</v>
      </c>
      <c r="AP96" s="564" t="s">
        <v>11</v>
      </c>
      <c r="AQ96" s="564" t="s">
        <v>13</v>
      </c>
      <c r="AR96" s="562"/>
      <c r="AS96" s="563">
        <v>367.25</v>
      </c>
      <c r="AT96" s="564">
        <v>5123.41</v>
      </c>
      <c r="AU96" s="564">
        <v>4955.01</v>
      </c>
      <c r="AV96" s="562"/>
      <c r="AW96" s="563">
        <v>85</v>
      </c>
      <c r="AX96" s="564">
        <v>85</v>
      </c>
      <c r="AY96" s="562">
        <v>85</v>
      </c>
      <c r="AZ96" s="564">
        <v>80</v>
      </c>
      <c r="BA96" s="562">
        <v>80</v>
      </c>
      <c r="BB96" s="564">
        <v>75</v>
      </c>
      <c r="BC96" s="562"/>
      <c r="BD96" s="564"/>
      <c r="BE96" s="562"/>
      <c r="BF96" s="564"/>
      <c r="BG96" s="564"/>
      <c r="BH96" s="562"/>
      <c r="BI96" s="617">
        <v>45576</v>
      </c>
      <c r="BJ96" s="618">
        <v>45758</v>
      </c>
      <c r="BK96" s="619">
        <v>45940</v>
      </c>
      <c r="BL96" s="618">
        <v>46122</v>
      </c>
      <c r="BM96" s="619">
        <v>46303</v>
      </c>
      <c r="BN96" s="618">
        <v>46489</v>
      </c>
      <c r="BO96" s="619"/>
      <c r="BP96" s="618"/>
      <c r="BQ96" s="619"/>
      <c r="BR96" s="564"/>
      <c r="BS96" s="564"/>
      <c r="BT96" s="562"/>
      <c r="BU96" s="563">
        <v>4.5</v>
      </c>
      <c r="BV96" s="564">
        <v>9</v>
      </c>
      <c r="BW96" s="562">
        <v>13.5</v>
      </c>
      <c r="BX96" s="564">
        <v>18</v>
      </c>
      <c r="BY96" s="562">
        <v>22.5</v>
      </c>
      <c r="BZ96" s="564">
        <v>27</v>
      </c>
      <c r="CA96" s="562"/>
      <c r="CB96" s="564"/>
      <c r="CC96" s="562"/>
      <c r="CD96" s="564"/>
      <c r="CE96" s="564"/>
      <c r="CF96" s="562"/>
      <c r="CG96" s="563">
        <v>45</v>
      </c>
      <c r="CH96" s="617"/>
      <c r="CI96" s="563"/>
      <c r="CJ96" s="563"/>
      <c r="CK96" s="563"/>
      <c r="CL96" s="564"/>
      <c r="CM96" s="562"/>
      <c r="CN96" s="617"/>
      <c r="CO96" s="618"/>
      <c r="CP96" s="619"/>
      <c r="CQ96" s="563"/>
      <c r="CR96" s="564"/>
      <c r="CS96" s="562"/>
      <c r="CT96" s="563"/>
      <c r="CU96" s="564"/>
      <c r="CV96" s="562"/>
      <c r="CW96" s="563" t="s">
        <v>1019</v>
      </c>
      <c r="CX96" s="563" t="s">
        <v>695</v>
      </c>
      <c r="CY96" s="563" t="s">
        <v>696</v>
      </c>
    </row>
    <row r="97" spans="2:103" x14ac:dyDescent="0.6">
      <c r="B97" s="371">
        <v>89</v>
      </c>
      <c r="C97" s="341">
        <v>1</v>
      </c>
      <c r="D97" s="371" t="s">
        <v>453</v>
      </c>
      <c r="F97" s="555" t="s">
        <v>684</v>
      </c>
      <c r="G97" s="371" t="s">
        <v>625</v>
      </c>
      <c r="H97" s="341" t="s">
        <v>1026</v>
      </c>
      <c r="I97" s="371" t="s">
        <v>1027</v>
      </c>
      <c r="J97" s="341" t="s">
        <v>453</v>
      </c>
      <c r="K97" s="555" t="s">
        <v>626</v>
      </c>
      <c r="M97" s="341" t="s">
        <v>688</v>
      </c>
      <c r="N97" s="555" t="s">
        <v>1028</v>
      </c>
      <c r="O97" s="371" t="s">
        <v>627</v>
      </c>
      <c r="P97" s="341"/>
      <c r="R97" s="341" t="s">
        <v>628</v>
      </c>
      <c r="S97" s="371" t="s">
        <v>236</v>
      </c>
      <c r="T97" s="637">
        <v>10000</v>
      </c>
      <c r="U97" s="371">
        <v>1</v>
      </c>
      <c r="V97" s="637">
        <v>20000</v>
      </c>
      <c r="W97" s="652">
        <v>20000</v>
      </c>
      <c r="X97" s="637">
        <v>200000000</v>
      </c>
      <c r="Y97" s="652">
        <v>200000000</v>
      </c>
      <c r="Z97" s="612">
        <v>45407</v>
      </c>
      <c r="AA97" s="342">
        <v>45408</v>
      </c>
      <c r="AB97" s="612">
        <v>46503</v>
      </c>
      <c r="AC97" s="341">
        <v>934</v>
      </c>
      <c r="AD97" s="371">
        <v>10000</v>
      </c>
      <c r="AE97" s="341">
        <v>0</v>
      </c>
      <c r="AF97" s="715">
        <v>1.5552E-2</v>
      </c>
      <c r="AG97" s="635">
        <v>1.4552000000000001E-2</v>
      </c>
      <c r="AH97" s="555" t="s">
        <v>785</v>
      </c>
      <c r="AI97" s="555" t="s">
        <v>693</v>
      </c>
      <c r="AJ97" s="555">
        <v>3</v>
      </c>
      <c r="AK97" s="555" t="s">
        <v>1</v>
      </c>
      <c r="AL97" s="558" t="s">
        <v>399</v>
      </c>
      <c r="AM97" s="558" t="s">
        <v>398</v>
      </c>
      <c r="AO97" s="555" t="s">
        <v>1</v>
      </c>
      <c r="AP97" s="558" t="s">
        <v>11</v>
      </c>
      <c r="AQ97" s="558" t="s">
        <v>13</v>
      </c>
      <c r="AS97" s="555">
        <v>356.51</v>
      </c>
      <c r="AT97" s="558">
        <v>5048.42</v>
      </c>
      <c r="AU97" s="558">
        <v>4939.01</v>
      </c>
      <c r="AW97" s="555">
        <v>90</v>
      </c>
      <c r="AX97" s="558">
        <v>85</v>
      </c>
      <c r="AY97" s="341">
        <v>80</v>
      </c>
      <c r="AZ97" s="558">
        <v>75</v>
      </c>
      <c r="BA97" s="341">
        <v>70</v>
      </c>
      <c r="BB97" s="558">
        <v>60</v>
      </c>
      <c r="BI97" s="613">
        <v>45590</v>
      </c>
      <c r="BJ97" s="614">
        <v>45772</v>
      </c>
      <c r="BK97" s="342">
        <v>45954</v>
      </c>
      <c r="BL97" s="614">
        <v>46136</v>
      </c>
      <c r="BM97" s="342">
        <v>46318</v>
      </c>
      <c r="BN97" s="614">
        <v>46500</v>
      </c>
      <c r="BO97" s="342"/>
      <c r="BP97" s="614"/>
      <c r="BQ97" s="342"/>
      <c r="BU97" s="555">
        <v>3.75</v>
      </c>
      <c r="BV97" s="558">
        <v>7.5</v>
      </c>
      <c r="BW97" s="341">
        <v>11.25</v>
      </c>
      <c r="BX97" s="558">
        <v>15</v>
      </c>
      <c r="BY97" s="341">
        <v>18.75</v>
      </c>
      <c r="BZ97" s="558">
        <v>22.5</v>
      </c>
      <c r="CH97" s="613"/>
      <c r="CN97" s="613"/>
      <c r="CO97" s="614"/>
      <c r="CP97" s="342"/>
      <c r="CW97" s="555" t="s">
        <v>1019</v>
      </c>
      <c r="CX97" s="555" t="s">
        <v>695</v>
      </c>
      <c r="CY97" s="555" t="s">
        <v>696</v>
      </c>
    </row>
    <row r="98" spans="2:103" x14ac:dyDescent="0.6">
      <c r="B98" s="560">
        <v>90</v>
      </c>
      <c r="C98" s="562">
        <v>1</v>
      </c>
      <c r="D98" s="560" t="s">
        <v>453</v>
      </c>
      <c r="E98" s="562"/>
      <c r="F98" s="563" t="s">
        <v>684</v>
      </c>
      <c r="G98" s="560" t="s">
        <v>629</v>
      </c>
      <c r="H98" s="562" t="s">
        <v>1029</v>
      </c>
      <c r="I98" s="560" t="s">
        <v>1030</v>
      </c>
      <c r="J98" s="562" t="s">
        <v>453</v>
      </c>
      <c r="K98" s="563" t="s">
        <v>630</v>
      </c>
      <c r="L98" s="560"/>
      <c r="M98" s="562" t="s">
        <v>688</v>
      </c>
      <c r="N98" s="563" t="s">
        <v>1031</v>
      </c>
      <c r="O98" s="560" t="s">
        <v>631</v>
      </c>
      <c r="P98" s="562"/>
      <c r="Q98" s="560"/>
      <c r="R98" s="562" t="s">
        <v>632</v>
      </c>
      <c r="S98" s="560" t="s">
        <v>236</v>
      </c>
      <c r="T98" s="648">
        <v>10000</v>
      </c>
      <c r="U98" s="560">
        <v>1</v>
      </c>
      <c r="V98" s="648">
        <v>20000</v>
      </c>
      <c r="W98" s="653">
        <v>20000</v>
      </c>
      <c r="X98" s="648">
        <v>200000000</v>
      </c>
      <c r="Y98" s="653">
        <v>200000000</v>
      </c>
      <c r="Z98" s="615">
        <v>45407</v>
      </c>
      <c r="AA98" s="619">
        <v>45408</v>
      </c>
      <c r="AB98" s="615">
        <v>46503</v>
      </c>
      <c r="AC98" s="562">
        <v>934</v>
      </c>
      <c r="AD98" s="560">
        <v>10000</v>
      </c>
      <c r="AE98" s="562">
        <v>0</v>
      </c>
      <c r="AF98" s="716">
        <v>1.4654E-2</v>
      </c>
      <c r="AG98" s="747">
        <v>1.3653999999999999E-2</v>
      </c>
      <c r="AH98" s="563" t="s">
        <v>719</v>
      </c>
      <c r="AI98" s="563" t="s">
        <v>693</v>
      </c>
      <c r="AJ98" s="563">
        <v>3</v>
      </c>
      <c r="AK98" s="563" t="s">
        <v>1</v>
      </c>
      <c r="AL98" s="564" t="s">
        <v>399</v>
      </c>
      <c r="AM98" s="564" t="s">
        <v>398</v>
      </c>
      <c r="AN98" s="562"/>
      <c r="AO98" s="563" t="s">
        <v>1</v>
      </c>
      <c r="AP98" s="564" t="s">
        <v>11</v>
      </c>
      <c r="AQ98" s="564" t="s">
        <v>13</v>
      </c>
      <c r="AR98" s="562"/>
      <c r="AS98" s="563">
        <v>356.51</v>
      </c>
      <c r="AT98" s="564">
        <v>5048.42</v>
      </c>
      <c r="AU98" s="564">
        <v>4939.01</v>
      </c>
      <c r="AV98" s="562"/>
      <c r="AW98" s="563">
        <v>85</v>
      </c>
      <c r="AX98" s="564">
        <v>85</v>
      </c>
      <c r="AY98" s="562">
        <v>85</v>
      </c>
      <c r="AZ98" s="564">
        <v>80</v>
      </c>
      <c r="BA98" s="562">
        <v>80</v>
      </c>
      <c r="BB98" s="564">
        <v>75</v>
      </c>
      <c r="BC98" s="562"/>
      <c r="BD98" s="564"/>
      <c r="BE98" s="562"/>
      <c r="BF98" s="564"/>
      <c r="BG98" s="564"/>
      <c r="BH98" s="562"/>
      <c r="BI98" s="617">
        <v>45590</v>
      </c>
      <c r="BJ98" s="618">
        <v>45772</v>
      </c>
      <c r="BK98" s="619">
        <v>45954</v>
      </c>
      <c r="BL98" s="618">
        <v>46136</v>
      </c>
      <c r="BM98" s="619">
        <v>46318</v>
      </c>
      <c r="BN98" s="618">
        <v>46500</v>
      </c>
      <c r="BO98" s="619"/>
      <c r="BP98" s="618"/>
      <c r="BQ98" s="619"/>
      <c r="BR98" s="564"/>
      <c r="BS98" s="564"/>
      <c r="BT98" s="562"/>
      <c r="BU98" s="563">
        <v>3.6</v>
      </c>
      <c r="BV98" s="564">
        <v>7.2</v>
      </c>
      <c r="BW98" s="562">
        <v>10.8</v>
      </c>
      <c r="BX98" s="564">
        <v>14.4</v>
      </c>
      <c r="BY98" s="562">
        <v>18</v>
      </c>
      <c r="BZ98" s="564">
        <v>21.6</v>
      </c>
      <c r="CA98" s="562"/>
      <c r="CB98" s="564"/>
      <c r="CC98" s="562"/>
      <c r="CD98" s="564"/>
      <c r="CE98" s="564"/>
      <c r="CF98" s="562"/>
      <c r="CG98" s="563">
        <v>45</v>
      </c>
      <c r="CH98" s="617"/>
      <c r="CI98" s="563"/>
      <c r="CJ98" s="563"/>
      <c r="CK98" s="563"/>
      <c r="CL98" s="564"/>
      <c r="CM98" s="562"/>
      <c r="CN98" s="617"/>
      <c r="CO98" s="618"/>
      <c r="CP98" s="619"/>
      <c r="CQ98" s="563"/>
      <c r="CR98" s="564"/>
      <c r="CS98" s="562"/>
      <c r="CT98" s="563"/>
      <c r="CU98" s="564"/>
      <c r="CV98" s="562"/>
      <c r="CW98" s="563" t="s">
        <v>1019</v>
      </c>
      <c r="CX98" s="563" t="s">
        <v>695</v>
      </c>
      <c r="CY98" s="563" t="s">
        <v>696</v>
      </c>
    </row>
    <row r="99" spans="2:103" x14ac:dyDescent="0.6">
      <c r="B99" s="371">
        <v>91</v>
      </c>
      <c r="C99" s="341">
        <v>1</v>
      </c>
      <c r="D99" s="371" t="s">
        <v>453</v>
      </c>
      <c r="F99" s="555" t="s">
        <v>684</v>
      </c>
      <c r="G99" s="371" t="s">
        <v>633</v>
      </c>
      <c r="H99" s="341" t="s">
        <v>1032</v>
      </c>
      <c r="I99" s="371" t="s">
        <v>1033</v>
      </c>
      <c r="J99" s="341" t="s">
        <v>453</v>
      </c>
      <c r="K99" s="555" t="s">
        <v>634</v>
      </c>
      <c r="M99" s="341" t="s">
        <v>688</v>
      </c>
      <c r="N99" s="555" t="s">
        <v>1034</v>
      </c>
      <c r="O99" s="371" t="s">
        <v>635</v>
      </c>
      <c r="P99" s="341"/>
      <c r="R99" s="341" t="s">
        <v>636</v>
      </c>
      <c r="S99" s="371" t="s">
        <v>236</v>
      </c>
      <c r="T99" s="637">
        <v>10000</v>
      </c>
      <c r="U99" s="371">
        <v>1</v>
      </c>
      <c r="V99" s="637">
        <v>147500</v>
      </c>
      <c r="W99" s="652">
        <v>147500</v>
      </c>
      <c r="X99" s="637">
        <v>1475000000</v>
      </c>
      <c r="Y99" s="652">
        <v>1475000000</v>
      </c>
      <c r="Z99" s="612">
        <v>45419</v>
      </c>
      <c r="AA99" s="342">
        <v>45420</v>
      </c>
      <c r="AB99" s="612">
        <v>46517</v>
      </c>
      <c r="AC99" s="341">
        <v>948</v>
      </c>
      <c r="AD99" s="371">
        <v>9870</v>
      </c>
      <c r="AE99" s="341">
        <v>130</v>
      </c>
      <c r="AF99" s="715">
        <v>1.9196000000000001E-2</v>
      </c>
      <c r="AG99" s="635">
        <v>1.8196E-2</v>
      </c>
      <c r="AH99" s="555" t="s">
        <v>962</v>
      </c>
      <c r="AI99" s="555" t="s">
        <v>693</v>
      </c>
      <c r="AJ99" s="555">
        <v>3</v>
      </c>
      <c r="AK99" s="555" t="s">
        <v>1</v>
      </c>
      <c r="AL99" s="558" t="s">
        <v>400</v>
      </c>
      <c r="AM99" s="558" t="s">
        <v>398</v>
      </c>
      <c r="AO99" s="555" t="s">
        <v>1</v>
      </c>
      <c r="AP99" s="558" t="s">
        <v>14</v>
      </c>
      <c r="AQ99" s="558" t="s">
        <v>13</v>
      </c>
      <c r="AS99" s="555">
        <v>372.8</v>
      </c>
      <c r="AT99" s="558">
        <v>38835.1</v>
      </c>
      <c r="AU99" s="558">
        <v>5016.1000000000004</v>
      </c>
      <c r="AW99" s="555">
        <v>90</v>
      </c>
      <c r="AX99" s="558">
        <v>90</v>
      </c>
      <c r="AY99" s="341">
        <v>85</v>
      </c>
      <c r="AZ99" s="558">
        <v>85</v>
      </c>
      <c r="BA99" s="341">
        <v>80</v>
      </c>
      <c r="BB99" s="558">
        <v>50</v>
      </c>
      <c r="BI99" s="613">
        <v>45603</v>
      </c>
      <c r="BJ99" s="614">
        <v>45784</v>
      </c>
      <c r="BK99" s="342">
        <v>45968</v>
      </c>
      <c r="BL99" s="614">
        <v>46149</v>
      </c>
      <c r="BM99" s="342">
        <v>46332</v>
      </c>
      <c r="BN99" s="614">
        <v>46514</v>
      </c>
      <c r="BO99" s="342"/>
      <c r="BP99" s="614"/>
      <c r="BQ99" s="342"/>
      <c r="BU99" s="555">
        <v>3.15</v>
      </c>
      <c r="BV99" s="558">
        <v>6.3</v>
      </c>
      <c r="BW99" s="341">
        <v>9.4499999999999993</v>
      </c>
      <c r="BX99" s="558">
        <v>12.6</v>
      </c>
      <c r="BY99" s="341">
        <v>15.75</v>
      </c>
      <c r="BZ99" s="558">
        <v>18.899999999999999</v>
      </c>
      <c r="CH99" s="613"/>
      <c r="CK99" s="555">
        <v>80</v>
      </c>
      <c r="CN99" s="613">
        <v>45784</v>
      </c>
      <c r="CO99" s="614"/>
      <c r="CP99" s="342"/>
      <c r="CQ99" s="555">
        <v>6.3</v>
      </c>
      <c r="CT99" s="555" t="s">
        <v>85</v>
      </c>
      <c r="CW99" s="555" t="s">
        <v>1035</v>
      </c>
      <c r="CX99" s="555" t="s">
        <v>695</v>
      </c>
      <c r="CY99" s="555" t="s">
        <v>696</v>
      </c>
    </row>
    <row r="100" spans="2:103" x14ac:dyDescent="0.6">
      <c r="B100" s="560">
        <v>92</v>
      </c>
      <c r="C100" s="562">
        <v>1</v>
      </c>
      <c r="D100" s="560" t="s">
        <v>453</v>
      </c>
      <c r="E100" s="562"/>
      <c r="F100" s="563" t="s">
        <v>684</v>
      </c>
      <c r="G100" s="560" t="s">
        <v>637</v>
      </c>
      <c r="H100" s="562" t="s">
        <v>1036</v>
      </c>
      <c r="I100" s="560" t="s">
        <v>1037</v>
      </c>
      <c r="J100" s="562" t="s">
        <v>453</v>
      </c>
      <c r="K100" s="563" t="s">
        <v>638</v>
      </c>
      <c r="L100" s="560"/>
      <c r="M100" s="562" t="s">
        <v>688</v>
      </c>
      <c r="N100" s="563" t="s">
        <v>1038</v>
      </c>
      <c r="O100" s="560" t="s">
        <v>639</v>
      </c>
      <c r="P100" s="562"/>
      <c r="Q100" s="560"/>
      <c r="R100" s="562" t="s">
        <v>640</v>
      </c>
      <c r="S100" s="560" t="s">
        <v>236</v>
      </c>
      <c r="T100" s="648">
        <v>10000</v>
      </c>
      <c r="U100" s="560">
        <v>1</v>
      </c>
      <c r="V100" s="648">
        <v>246300</v>
      </c>
      <c r="W100" s="653">
        <v>246300</v>
      </c>
      <c r="X100" s="648">
        <v>2463000000</v>
      </c>
      <c r="Y100" s="653">
        <v>2463000000</v>
      </c>
      <c r="Z100" s="615">
        <v>45425</v>
      </c>
      <c r="AA100" s="619">
        <v>45426</v>
      </c>
      <c r="AB100" s="615">
        <v>46521</v>
      </c>
      <c r="AC100" s="562">
        <v>952</v>
      </c>
      <c r="AD100" s="560">
        <v>9870</v>
      </c>
      <c r="AE100" s="562">
        <v>130</v>
      </c>
      <c r="AF100" s="716">
        <v>1.5448E-2</v>
      </c>
      <c r="AG100" s="747">
        <v>1.4448000000000001E-2</v>
      </c>
      <c r="AH100" s="563" t="s">
        <v>962</v>
      </c>
      <c r="AI100" s="563" t="s">
        <v>693</v>
      </c>
      <c r="AJ100" s="563">
        <v>3</v>
      </c>
      <c r="AK100" s="563" t="s">
        <v>1</v>
      </c>
      <c r="AL100" s="564" t="s">
        <v>400</v>
      </c>
      <c r="AM100" s="564" t="s">
        <v>398</v>
      </c>
      <c r="AN100" s="562"/>
      <c r="AO100" s="563" t="s">
        <v>1</v>
      </c>
      <c r="AP100" s="564" t="s">
        <v>14</v>
      </c>
      <c r="AQ100" s="564" t="s">
        <v>13</v>
      </c>
      <c r="AR100" s="562"/>
      <c r="AS100" s="563">
        <v>370.99</v>
      </c>
      <c r="AT100" s="564">
        <v>38179.46</v>
      </c>
      <c r="AU100" s="564">
        <v>5078.96</v>
      </c>
      <c r="AV100" s="562"/>
      <c r="AW100" s="563">
        <v>90</v>
      </c>
      <c r="AX100" s="564">
        <v>90</v>
      </c>
      <c r="AY100" s="562">
        <v>85</v>
      </c>
      <c r="AZ100" s="564">
        <v>85</v>
      </c>
      <c r="BA100" s="562">
        <v>80</v>
      </c>
      <c r="BB100" s="564">
        <v>50</v>
      </c>
      <c r="BC100" s="562"/>
      <c r="BD100" s="564"/>
      <c r="BE100" s="562"/>
      <c r="BF100" s="564"/>
      <c r="BG100" s="564"/>
      <c r="BH100" s="562"/>
      <c r="BI100" s="617">
        <v>45609</v>
      </c>
      <c r="BJ100" s="618">
        <v>45790</v>
      </c>
      <c r="BK100" s="619">
        <v>45974</v>
      </c>
      <c r="BL100" s="618">
        <v>46155</v>
      </c>
      <c r="BM100" s="619">
        <v>46339</v>
      </c>
      <c r="BN100" s="618">
        <v>46519</v>
      </c>
      <c r="BO100" s="562"/>
      <c r="BP100" s="564"/>
      <c r="BQ100" s="562"/>
      <c r="BR100" s="564"/>
      <c r="BS100" s="564"/>
      <c r="BT100" s="562"/>
      <c r="BU100" s="563">
        <v>3.25</v>
      </c>
      <c r="BV100" s="564">
        <v>6.5</v>
      </c>
      <c r="BW100" s="562">
        <v>9.75</v>
      </c>
      <c r="BX100" s="564">
        <v>13</v>
      </c>
      <c r="BY100" s="562">
        <v>16.25</v>
      </c>
      <c r="BZ100" s="564">
        <v>19.5</v>
      </c>
      <c r="CA100" s="562"/>
      <c r="CB100" s="564"/>
      <c r="CC100" s="562"/>
      <c r="CD100" s="564"/>
      <c r="CE100" s="564"/>
      <c r="CF100" s="562"/>
      <c r="CG100" s="563"/>
      <c r="CH100" s="617"/>
      <c r="CI100" s="563"/>
      <c r="CJ100" s="563"/>
      <c r="CK100" s="563">
        <v>80</v>
      </c>
      <c r="CL100" s="564"/>
      <c r="CM100" s="562"/>
      <c r="CN100" s="617">
        <v>45790</v>
      </c>
      <c r="CO100" s="618"/>
      <c r="CP100" s="619"/>
      <c r="CQ100" s="563">
        <v>6.5</v>
      </c>
      <c r="CR100" s="564"/>
      <c r="CS100" s="562"/>
      <c r="CT100" s="563" t="s">
        <v>85</v>
      </c>
      <c r="CU100" s="564"/>
      <c r="CV100" s="562"/>
      <c r="CW100" s="563" t="s">
        <v>1035</v>
      </c>
      <c r="CX100" s="563" t="s">
        <v>695</v>
      </c>
      <c r="CY100" s="563" t="s">
        <v>696</v>
      </c>
    </row>
    <row r="101" spans="2:103" x14ac:dyDescent="0.6">
      <c r="B101" s="371">
        <v>93</v>
      </c>
      <c r="C101" s="554">
        <v>1</v>
      </c>
      <c r="D101" s="371" t="s">
        <v>453</v>
      </c>
      <c r="F101" s="371" t="s">
        <v>684</v>
      </c>
      <c r="G101" s="371" t="s">
        <v>641</v>
      </c>
      <c r="H101" s="554" t="s">
        <v>1039</v>
      </c>
      <c r="I101" s="371" t="s">
        <v>1040</v>
      </c>
      <c r="J101" s="341" t="s">
        <v>453</v>
      </c>
      <c r="K101" s="371" t="s">
        <v>642</v>
      </c>
      <c r="M101" s="341" t="s">
        <v>688</v>
      </c>
      <c r="N101" s="371" t="s">
        <v>1041</v>
      </c>
      <c r="O101" s="371" t="s">
        <v>643</v>
      </c>
      <c r="R101" s="554" t="s">
        <v>644</v>
      </c>
      <c r="S101" s="371" t="s">
        <v>236</v>
      </c>
      <c r="T101" s="647">
        <v>10000</v>
      </c>
      <c r="U101" s="371">
        <v>1</v>
      </c>
      <c r="V101" s="647">
        <v>216500</v>
      </c>
      <c r="W101" s="652">
        <v>216500</v>
      </c>
      <c r="X101" s="647">
        <v>2165000000</v>
      </c>
      <c r="Y101" s="652">
        <v>2165000000</v>
      </c>
      <c r="Z101" s="612">
        <v>45443</v>
      </c>
      <c r="AA101" s="620">
        <v>45446</v>
      </c>
      <c r="AB101" s="612">
        <v>46538</v>
      </c>
      <c r="AC101" s="554">
        <v>969</v>
      </c>
      <c r="AD101" s="371">
        <v>9870</v>
      </c>
      <c r="AE101" s="341">
        <v>130</v>
      </c>
      <c r="AF101" s="715">
        <v>1.1619000000000001E-2</v>
      </c>
      <c r="AG101" s="715">
        <v>1.0619E-2</v>
      </c>
      <c r="AH101" s="371" t="s">
        <v>962</v>
      </c>
      <c r="AI101" s="555" t="s">
        <v>693</v>
      </c>
      <c r="AJ101" s="555">
        <v>3</v>
      </c>
      <c r="AK101" s="555" t="s">
        <v>1</v>
      </c>
      <c r="AL101" s="558" t="s">
        <v>400</v>
      </c>
      <c r="AM101" s="558" t="s">
        <v>398</v>
      </c>
      <c r="AO101" s="555" t="s">
        <v>1</v>
      </c>
      <c r="AP101" s="558" t="s">
        <v>14</v>
      </c>
      <c r="AQ101" s="558" t="s">
        <v>13</v>
      </c>
      <c r="AS101" s="555">
        <v>358.21</v>
      </c>
      <c r="AT101" s="558">
        <v>38487.9</v>
      </c>
      <c r="AU101" s="558">
        <v>4983.67</v>
      </c>
      <c r="AW101" s="555">
        <v>90</v>
      </c>
      <c r="AX101" s="558">
        <v>90</v>
      </c>
      <c r="AY101" s="341">
        <v>85</v>
      </c>
      <c r="AZ101" s="558">
        <v>85</v>
      </c>
      <c r="BA101" s="341">
        <v>80</v>
      </c>
      <c r="BB101" s="558">
        <v>50</v>
      </c>
      <c r="BI101" s="613">
        <v>45625</v>
      </c>
      <c r="BJ101" s="614">
        <v>45807</v>
      </c>
      <c r="BK101" s="342">
        <v>45989</v>
      </c>
      <c r="BL101" s="614">
        <v>46171</v>
      </c>
      <c r="BM101" s="342">
        <v>46356</v>
      </c>
      <c r="BN101" s="614">
        <v>46535</v>
      </c>
      <c r="BO101" s="342"/>
      <c r="BP101" s="614"/>
      <c r="BQ101" s="342"/>
      <c r="BR101" s="614"/>
      <c r="BS101" s="614"/>
      <c r="BT101" s="342"/>
      <c r="BU101" s="555">
        <v>3</v>
      </c>
      <c r="BV101" s="558">
        <v>6</v>
      </c>
      <c r="BW101" s="341">
        <v>9</v>
      </c>
      <c r="BX101" s="558">
        <v>12</v>
      </c>
      <c r="BY101" s="341">
        <v>15</v>
      </c>
      <c r="BZ101" s="558">
        <v>18</v>
      </c>
      <c r="CH101" s="613"/>
      <c r="CK101" s="555">
        <v>80</v>
      </c>
      <c r="CN101" s="613">
        <v>45807</v>
      </c>
      <c r="CO101" s="614"/>
      <c r="CP101" s="342"/>
      <c r="CQ101" s="555">
        <v>6</v>
      </c>
      <c r="CT101" s="555" t="s">
        <v>85</v>
      </c>
      <c r="CW101" s="555" t="s">
        <v>1035</v>
      </c>
      <c r="CX101" s="555" t="s">
        <v>695</v>
      </c>
      <c r="CY101" s="555" t="s">
        <v>696</v>
      </c>
    </row>
    <row r="102" spans="2:103" x14ac:dyDescent="0.6">
      <c r="B102" s="560">
        <v>94</v>
      </c>
      <c r="C102" s="561">
        <v>1</v>
      </c>
      <c r="D102" s="560" t="s">
        <v>453</v>
      </c>
      <c r="E102" s="562"/>
      <c r="F102" s="560" t="s">
        <v>824</v>
      </c>
      <c r="G102" s="560" t="s">
        <v>646</v>
      </c>
      <c r="H102" s="561" t="s">
        <v>1042</v>
      </c>
      <c r="I102" s="560" t="s">
        <v>1043</v>
      </c>
      <c r="J102" s="562" t="s">
        <v>453</v>
      </c>
      <c r="K102" s="560" t="s">
        <v>647</v>
      </c>
      <c r="L102" s="560"/>
      <c r="M102" s="562" t="s">
        <v>828</v>
      </c>
      <c r="N102" s="560" t="s">
        <v>1044</v>
      </c>
      <c r="O102" s="560" t="s">
        <v>648</v>
      </c>
      <c r="P102" s="561"/>
      <c r="Q102" s="560"/>
      <c r="R102" s="561" t="s">
        <v>649</v>
      </c>
      <c r="S102" s="560" t="s">
        <v>254</v>
      </c>
      <c r="T102" s="646">
        <v>10</v>
      </c>
      <c r="U102" s="560">
        <v>1</v>
      </c>
      <c r="V102" s="646">
        <v>39100</v>
      </c>
      <c r="W102" s="653">
        <v>39100</v>
      </c>
      <c r="X102" s="646">
        <v>391000</v>
      </c>
      <c r="Y102" s="653">
        <v>516159100</v>
      </c>
      <c r="Z102" s="615">
        <v>45450</v>
      </c>
      <c r="AA102" s="616">
        <v>45453</v>
      </c>
      <c r="AB102" s="615">
        <v>46546</v>
      </c>
      <c r="AC102" s="561">
        <v>977</v>
      </c>
      <c r="AD102" s="560">
        <v>10</v>
      </c>
      <c r="AE102" s="562">
        <v>0</v>
      </c>
      <c r="AF102" s="716">
        <v>1.6249E-2</v>
      </c>
      <c r="AG102" s="716">
        <v>1.5249E-2</v>
      </c>
      <c r="AH102" s="560" t="s">
        <v>719</v>
      </c>
      <c r="AI102" s="563" t="s">
        <v>693</v>
      </c>
      <c r="AJ102" s="563">
        <v>3</v>
      </c>
      <c r="AK102" s="563" t="s">
        <v>1</v>
      </c>
      <c r="AL102" s="564" t="s">
        <v>399</v>
      </c>
      <c r="AM102" s="564" t="s">
        <v>398</v>
      </c>
      <c r="AN102" s="562"/>
      <c r="AO102" s="563" t="s">
        <v>1</v>
      </c>
      <c r="AP102" s="564" t="s">
        <v>11</v>
      </c>
      <c r="AQ102" s="564" t="s">
        <v>13</v>
      </c>
      <c r="AR102" s="562"/>
      <c r="AS102" s="563">
        <v>371.39</v>
      </c>
      <c r="AT102" s="564">
        <v>5346.99</v>
      </c>
      <c r="AU102" s="564">
        <v>5051.3100000000004</v>
      </c>
      <c r="AV102" s="562"/>
      <c r="AW102" s="563">
        <v>90</v>
      </c>
      <c r="AX102" s="564">
        <v>85</v>
      </c>
      <c r="AY102" s="562">
        <v>85</v>
      </c>
      <c r="AZ102" s="564">
        <v>80</v>
      </c>
      <c r="BA102" s="562">
        <v>80</v>
      </c>
      <c r="BB102" s="564">
        <v>75</v>
      </c>
      <c r="BC102" s="562"/>
      <c r="BD102" s="564"/>
      <c r="BE102" s="562"/>
      <c r="BF102" s="564"/>
      <c r="BG102" s="564"/>
      <c r="BH102" s="562"/>
      <c r="BI102" s="617">
        <v>45632</v>
      </c>
      <c r="BJ102" s="618">
        <v>45813</v>
      </c>
      <c r="BK102" s="619">
        <v>45996</v>
      </c>
      <c r="BL102" s="618">
        <v>46178</v>
      </c>
      <c r="BM102" s="619">
        <v>46363</v>
      </c>
      <c r="BN102" s="618">
        <v>46545</v>
      </c>
      <c r="BO102" s="619"/>
      <c r="BP102" s="618"/>
      <c r="BQ102" s="619"/>
      <c r="BR102" s="618"/>
      <c r="BS102" s="618"/>
      <c r="BT102" s="619"/>
      <c r="BU102" s="563">
        <v>4.9000000000000004</v>
      </c>
      <c r="BV102" s="564">
        <v>9.8000000000000007</v>
      </c>
      <c r="BW102" s="562">
        <v>14.7</v>
      </c>
      <c r="BX102" s="564">
        <v>19.600000000000001</v>
      </c>
      <c r="BY102" s="562">
        <v>24.5</v>
      </c>
      <c r="BZ102" s="564">
        <v>29.4</v>
      </c>
      <c r="CA102" s="562"/>
      <c r="CB102" s="564"/>
      <c r="CC102" s="562"/>
      <c r="CD102" s="564"/>
      <c r="CE102" s="564"/>
      <c r="CF102" s="562"/>
      <c r="CG102" s="563">
        <v>45</v>
      </c>
      <c r="CH102" s="617"/>
      <c r="CI102" s="563"/>
      <c r="CJ102" s="563"/>
      <c r="CK102" s="563"/>
      <c r="CL102" s="564"/>
      <c r="CM102" s="562"/>
      <c r="CN102" s="617"/>
      <c r="CO102" s="618"/>
      <c r="CP102" s="619"/>
      <c r="CQ102" s="563"/>
      <c r="CR102" s="564"/>
      <c r="CS102" s="562"/>
      <c r="CT102" s="563"/>
      <c r="CU102" s="564"/>
      <c r="CV102" s="562"/>
      <c r="CW102" s="563" t="s">
        <v>1019</v>
      </c>
      <c r="CX102" s="563" t="s">
        <v>695</v>
      </c>
      <c r="CY102" s="563" t="s">
        <v>696</v>
      </c>
    </row>
    <row r="103" spans="2:103" x14ac:dyDescent="0.6">
      <c r="B103" s="371">
        <v>95</v>
      </c>
      <c r="C103" s="554">
        <v>1</v>
      </c>
      <c r="D103" s="371" t="s">
        <v>453</v>
      </c>
      <c r="F103" s="371" t="s">
        <v>684</v>
      </c>
      <c r="G103" s="371" t="s">
        <v>670</v>
      </c>
      <c r="H103" s="554" t="s">
        <v>1045</v>
      </c>
      <c r="I103" s="371" t="s">
        <v>1046</v>
      </c>
      <c r="J103" s="341" t="s">
        <v>453</v>
      </c>
      <c r="K103" s="371" t="s">
        <v>671</v>
      </c>
      <c r="M103" s="341" t="s">
        <v>688</v>
      </c>
      <c r="N103" s="371" t="s">
        <v>1047</v>
      </c>
      <c r="O103" s="371" t="s">
        <v>672</v>
      </c>
      <c r="R103" s="554" t="s">
        <v>673</v>
      </c>
      <c r="S103" s="371" t="s">
        <v>236</v>
      </c>
      <c r="T103" s="647">
        <v>10000</v>
      </c>
      <c r="U103" s="371">
        <v>1</v>
      </c>
      <c r="V103" s="647">
        <v>134300</v>
      </c>
      <c r="W103" s="652">
        <v>134300</v>
      </c>
      <c r="X103" s="647">
        <v>1343000000</v>
      </c>
      <c r="Y103" s="652">
        <v>1343000000</v>
      </c>
      <c r="Z103" s="612">
        <v>45464</v>
      </c>
      <c r="AA103" s="620">
        <v>45467</v>
      </c>
      <c r="AB103" s="612">
        <v>46560</v>
      </c>
      <c r="AC103" s="554">
        <v>991</v>
      </c>
      <c r="AD103" s="371">
        <v>9870</v>
      </c>
      <c r="AE103" s="341">
        <v>130</v>
      </c>
      <c r="AF103" s="715">
        <v>2.3996E-2</v>
      </c>
      <c r="AG103" s="715">
        <v>2.2995999999999999E-2</v>
      </c>
      <c r="AH103" s="371" t="s">
        <v>962</v>
      </c>
      <c r="AI103" s="555" t="s">
        <v>693</v>
      </c>
      <c r="AJ103" s="555">
        <v>3</v>
      </c>
      <c r="AK103" s="555" t="s">
        <v>1</v>
      </c>
      <c r="AL103" s="558" t="s">
        <v>400</v>
      </c>
      <c r="AM103" s="558" t="s">
        <v>398</v>
      </c>
      <c r="AO103" s="555" t="s">
        <v>1</v>
      </c>
      <c r="AP103" s="558" t="s">
        <v>14</v>
      </c>
      <c r="AQ103" s="558" t="s">
        <v>13</v>
      </c>
      <c r="AS103" s="555">
        <v>380.88</v>
      </c>
      <c r="AT103" s="558">
        <v>38596.47</v>
      </c>
      <c r="AU103" s="558">
        <v>4907.3</v>
      </c>
      <c r="AW103" s="555">
        <v>90</v>
      </c>
      <c r="AX103" s="558">
        <v>90</v>
      </c>
      <c r="AY103" s="341">
        <v>85</v>
      </c>
      <c r="AZ103" s="558">
        <v>85</v>
      </c>
      <c r="BA103" s="341">
        <v>80</v>
      </c>
      <c r="BB103" s="558">
        <v>50</v>
      </c>
      <c r="BI103" s="613">
        <v>45646</v>
      </c>
      <c r="BJ103" s="614">
        <v>45828</v>
      </c>
      <c r="BK103" s="342">
        <v>46010</v>
      </c>
      <c r="BL103" s="614">
        <v>46191</v>
      </c>
      <c r="BM103" s="342">
        <v>46377</v>
      </c>
      <c r="BN103" s="614">
        <v>46559</v>
      </c>
      <c r="BU103" s="555">
        <v>3</v>
      </c>
      <c r="BV103" s="558">
        <v>6</v>
      </c>
      <c r="BW103" s="341">
        <v>9</v>
      </c>
      <c r="BX103" s="558">
        <v>12</v>
      </c>
      <c r="BY103" s="341">
        <v>15</v>
      </c>
      <c r="BZ103" s="558">
        <v>18</v>
      </c>
      <c r="CH103" s="613"/>
      <c r="CK103" s="555">
        <v>80</v>
      </c>
      <c r="CN103" s="613">
        <v>45828</v>
      </c>
      <c r="CO103" s="614"/>
      <c r="CP103" s="342"/>
      <c r="CQ103" s="555">
        <v>6</v>
      </c>
      <c r="CT103" s="555" t="s">
        <v>85</v>
      </c>
      <c r="CW103" s="555" t="s">
        <v>1035</v>
      </c>
      <c r="CX103" s="555" t="s">
        <v>695</v>
      </c>
      <c r="CY103" s="555" t="s">
        <v>696</v>
      </c>
    </row>
    <row r="104" spans="2:103" x14ac:dyDescent="0.6">
      <c r="B104" s="560">
        <v>96</v>
      </c>
      <c r="C104" s="561">
        <v>1</v>
      </c>
      <c r="D104" s="560" t="s">
        <v>453</v>
      </c>
      <c r="E104" s="562"/>
      <c r="F104" s="560" t="s">
        <v>684</v>
      </c>
      <c r="G104" s="560" t="s">
        <v>674</v>
      </c>
      <c r="H104" s="561" t="s">
        <v>1048</v>
      </c>
      <c r="I104" s="560" t="s">
        <v>1049</v>
      </c>
      <c r="J104" s="562" t="s">
        <v>453</v>
      </c>
      <c r="K104" s="560" t="s">
        <v>675</v>
      </c>
      <c r="L104" s="560"/>
      <c r="M104" s="562" t="s">
        <v>688</v>
      </c>
      <c r="N104" s="560" t="s">
        <v>1050</v>
      </c>
      <c r="O104" s="560" t="s">
        <v>676</v>
      </c>
      <c r="P104" s="561"/>
      <c r="Q104" s="560"/>
      <c r="R104" s="561" t="s">
        <v>677</v>
      </c>
      <c r="S104" s="560" t="s">
        <v>236</v>
      </c>
      <c r="T104" s="646">
        <v>10000</v>
      </c>
      <c r="U104" s="560">
        <v>1</v>
      </c>
      <c r="V104" s="646">
        <v>299300</v>
      </c>
      <c r="W104" s="653">
        <v>299300</v>
      </c>
      <c r="X104" s="646">
        <v>2993000000</v>
      </c>
      <c r="Y104" s="653">
        <v>2993000000</v>
      </c>
      <c r="Z104" s="615">
        <v>45470</v>
      </c>
      <c r="AA104" s="616">
        <v>45471</v>
      </c>
      <c r="AB104" s="615">
        <v>46566</v>
      </c>
      <c r="AC104" s="561">
        <v>997</v>
      </c>
      <c r="AD104" s="560">
        <v>10000</v>
      </c>
      <c r="AE104" s="562">
        <v>0</v>
      </c>
      <c r="AF104" s="716">
        <v>4.1745999999999998E-2</v>
      </c>
      <c r="AG104" s="716">
        <v>4.0745999999999997E-2</v>
      </c>
      <c r="AH104" s="560" t="s">
        <v>719</v>
      </c>
      <c r="AI104" s="563" t="s">
        <v>693</v>
      </c>
      <c r="AJ104" s="563">
        <v>3</v>
      </c>
      <c r="AK104" s="563" t="s">
        <v>12</v>
      </c>
      <c r="AL104" s="564" t="s">
        <v>400</v>
      </c>
      <c r="AM104" s="564" t="s">
        <v>398</v>
      </c>
      <c r="AN104" s="562"/>
      <c r="AO104" s="563" t="s">
        <v>12</v>
      </c>
      <c r="AP104" s="564" t="s">
        <v>14</v>
      </c>
      <c r="AQ104" s="564" t="s">
        <v>13</v>
      </c>
      <c r="AR104" s="562"/>
      <c r="AS104" s="563">
        <v>6324.05</v>
      </c>
      <c r="AT104" s="564">
        <v>39341.54</v>
      </c>
      <c r="AU104" s="564">
        <v>4902.6000000000004</v>
      </c>
      <c r="AV104" s="562"/>
      <c r="AW104" s="563">
        <v>88</v>
      </c>
      <c r="AX104" s="564">
        <v>88</v>
      </c>
      <c r="AY104" s="562">
        <v>85</v>
      </c>
      <c r="AZ104" s="564">
        <v>80</v>
      </c>
      <c r="BA104" s="562">
        <v>80</v>
      </c>
      <c r="BB104" s="564">
        <v>75</v>
      </c>
      <c r="BC104" s="562"/>
      <c r="BD104" s="564"/>
      <c r="BE104" s="562"/>
      <c r="BF104" s="564"/>
      <c r="BG104" s="564"/>
      <c r="BH104" s="562"/>
      <c r="BI104" s="617">
        <v>45653</v>
      </c>
      <c r="BJ104" s="618">
        <v>45835</v>
      </c>
      <c r="BK104" s="619">
        <v>46014</v>
      </c>
      <c r="BL104" s="618">
        <v>46199</v>
      </c>
      <c r="BM104" s="619">
        <v>46379</v>
      </c>
      <c r="BN104" s="618">
        <v>46563</v>
      </c>
      <c r="BO104" s="619"/>
      <c r="BP104" s="618"/>
      <c r="BQ104" s="619"/>
      <c r="BR104" s="564"/>
      <c r="BS104" s="564"/>
      <c r="BT104" s="562"/>
      <c r="BU104" s="563">
        <v>4.5</v>
      </c>
      <c r="BV104" s="564">
        <v>9</v>
      </c>
      <c r="BW104" s="562">
        <v>13.5</v>
      </c>
      <c r="BX104" s="564">
        <v>18</v>
      </c>
      <c r="BY104" s="562">
        <v>22.5</v>
      </c>
      <c r="BZ104" s="564">
        <v>27</v>
      </c>
      <c r="CA104" s="562"/>
      <c r="CB104" s="564"/>
      <c r="CC104" s="562"/>
      <c r="CD104" s="564"/>
      <c r="CE104" s="564"/>
      <c r="CF104" s="562"/>
      <c r="CG104" s="563">
        <v>45</v>
      </c>
      <c r="CH104" s="617"/>
      <c r="CI104" s="563"/>
      <c r="CJ104" s="563"/>
      <c r="CK104" s="563"/>
      <c r="CL104" s="564"/>
      <c r="CM104" s="562"/>
      <c r="CN104" s="617"/>
      <c r="CO104" s="618"/>
      <c r="CP104" s="619"/>
      <c r="CQ104" s="563"/>
      <c r="CR104" s="564"/>
      <c r="CS104" s="562"/>
      <c r="CT104" s="563"/>
      <c r="CU104" s="564"/>
      <c r="CV104" s="562"/>
      <c r="CW104" s="563" t="s">
        <v>1019</v>
      </c>
      <c r="CX104" s="563" t="s">
        <v>695</v>
      </c>
      <c r="CY104" s="563" t="s">
        <v>696</v>
      </c>
    </row>
    <row r="105" spans="2:103" x14ac:dyDescent="0.6">
      <c r="B105" s="371">
        <v>97</v>
      </c>
      <c r="C105" s="554">
        <v>1</v>
      </c>
      <c r="D105" s="371" t="s">
        <v>453</v>
      </c>
      <c r="F105" s="371" t="s">
        <v>684</v>
      </c>
      <c r="G105" s="371" t="s">
        <v>678</v>
      </c>
      <c r="H105" s="554" t="s">
        <v>1051</v>
      </c>
      <c r="I105" s="371" t="s">
        <v>1052</v>
      </c>
      <c r="J105" s="341" t="s">
        <v>453</v>
      </c>
      <c r="K105" s="371" t="s">
        <v>679</v>
      </c>
      <c r="M105" s="341" t="s">
        <v>688</v>
      </c>
      <c r="N105" s="371" t="s">
        <v>1053</v>
      </c>
      <c r="O105" s="371" t="s">
        <v>680</v>
      </c>
      <c r="R105" s="554" t="s">
        <v>681</v>
      </c>
      <c r="S105" s="371" t="s">
        <v>236</v>
      </c>
      <c r="T105" s="647">
        <v>10000</v>
      </c>
      <c r="U105" s="371">
        <v>1</v>
      </c>
      <c r="V105" s="647">
        <v>217500</v>
      </c>
      <c r="W105" s="652">
        <v>217500</v>
      </c>
      <c r="X105" s="647">
        <v>2175000000</v>
      </c>
      <c r="Y105" s="652">
        <v>2175000000</v>
      </c>
      <c r="Z105" s="612">
        <v>45471</v>
      </c>
      <c r="AA105" s="620">
        <v>45474</v>
      </c>
      <c r="AB105" s="612">
        <v>46567</v>
      </c>
      <c r="AC105" s="554">
        <v>998</v>
      </c>
      <c r="AD105" s="371">
        <v>9870</v>
      </c>
      <c r="AE105" s="341">
        <v>130</v>
      </c>
      <c r="AF105" s="715">
        <v>2.4962999999999999E-2</v>
      </c>
      <c r="AG105" s="715">
        <v>2.3963000000000002E-2</v>
      </c>
      <c r="AH105" s="371" t="s">
        <v>962</v>
      </c>
      <c r="AI105" s="555" t="s">
        <v>693</v>
      </c>
      <c r="AJ105" s="555">
        <v>3</v>
      </c>
      <c r="AK105" s="555" t="s">
        <v>1</v>
      </c>
      <c r="AL105" s="558" t="s">
        <v>400</v>
      </c>
      <c r="AM105" s="558" t="s">
        <v>398</v>
      </c>
      <c r="AO105" s="555" t="s">
        <v>1</v>
      </c>
      <c r="AP105" s="558" t="s">
        <v>14</v>
      </c>
      <c r="AQ105" s="558" t="s">
        <v>13</v>
      </c>
      <c r="AS105" s="555">
        <v>384.02</v>
      </c>
      <c r="AT105" s="558">
        <v>39583.08</v>
      </c>
      <c r="AU105" s="558">
        <v>4894.0200000000004</v>
      </c>
      <c r="AW105" s="555">
        <v>90</v>
      </c>
      <c r="AX105" s="558">
        <v>90</v>
      </c>
      <c r="AY105" s="341">
        <v>85</v>
      </c>
      <c r="AZ105" s="558">
        <v>85</v>
      </c>
      <c r="BA105" s="341">
        <v>80</v>
      </c>
      <c r="BB105" s="558">
        <v>50</v>
      </c>
      <c r="BI105" s="613">
        <v>45653</v>
      </c>
      <c r="BJ105" s="614">
        <v>45835</v>
      </c>
      <c r="BK105" s="342">
        <v>46014</v>
      </c>
      <c r="BL105" s="614">
        <v>46199</v>
      </c>
      <c r="BM105" s="342">
        <v>46384</v>
      </c>
      <c r="BN105" s="614">
        <v>46566</v>
      </c>
      <c r="BU105" s="555">
        <v>3</v>
      </c>
      <c r="BV105" s="558">
        <v>6</v>
      </c>
      <c r="BW105" s="341">
        <v>9</v>
      </c>
      <c r="BX105" s="558">
        <v>12</v>
      </c>
      <c r="BY105" s="341">
        <v>15</v>
      </c>
      <c r="BZ105" s="558">
        <v>18</v>
      </c>
      <c r="CH105" s="613"/>
      <c r="CK105" s="555">
        <v>80</v>
      </c>
      <c r="CN105" s="613">
        <v>45835</v>
      </c>
      <c r="CO105" s="614"/>
      <c r="CP105" s="342"/>
      <c r="CQ105" s="555">
        <v>6</v>
      </c>
      <c r="CT105" s="555" t="s">
        <v>1257</v>
      </c>
      <c r="CW105" s="555" t="s">
        <v>1035</v>
      </c>
      <c r="CX105" s="555" t="s">
        <v>695</v>
      </c>
      <c r="CY105" s="555" t="s">
        <v>696</v>
      </c>
    </row>
    <row r="106" spans="2:103" x14ac:dyDescent="0.6">
      <c r="B106" s="560">
        <v>98</v>
      </c>
      <c r="C106" s="561">
        <v>1</v>
      </c>
      <c r="D106" s="560" t="s">
        <v>453</v>
      </c>
      <c r="E106" s="562"/>
      <c r="F106" s="560" t="s">
        <v>684</v>
      </c>
      <c r="G106" s="560" t="s">
        <v>1054</v>
      </c>
      <c r="H106" s="561" t="s">
        <v>1055</v>
      </c>
      <c r="I106" s="560" t="s">
        <v>1056</v>
      </c>
      <c r="J106" s="562" t="s">
        <v>453</v>
      </c>
      <c r="K106" s="560" t="s">
        <v>1057</v>
      </c>
      <c r="L106" s="560"/>
      <c r="M106" s="562" t="s">
        <v>688</v>
      </c>
      <c r="N106" s="560" t="s">
        <v>1058</v>
      </c>
      <c r="O106" s="560" t="s">
        <v>1059</v>
      </c>
      <c r="P106" s="561"/>
      <c r="Q106" s="560"/>
      <c r="R106" s="561" t="s">
        <v>1060</v>
      </c>
      <c r="S106" s="560" t="s">
        <v>236</v>
      </c>
      <c r="T106" s="646">
        <v>10000</v>
      </c>
      <c r="U106" s="560">
        <v>1</v>
      </c>
      <c r="V106" s="646">
        <v>195200</v>
      </c>
      <c r="W106" s="653">
        <v>195200</v>
      </c>
      <c r="X106" s="646">
        <v>1952000000</v>
      </c>
      <c r="Y106" s="653">
        <v>1952000000</v>
      </c>
      <c r="Z106" s="615">
        <v>45478</v>
      </c>
      <c r="AA106" s="616">
        <v>45481</v>
      </c>
      <c r="AB106" s="615">
        <v>46573</v>
      </c>
      <c r="AC106" s="561">
        <v>1004</v>
      </c>
      <c r="AD106" s="560">
        <v>9870</v>
      </c>
      <c r="AE106" s="562">
        <v>130</v>
      </c>
      <c r="AF106" s="716">
        <v>1.8121999999999999E-2</v>
      </c>
      <c r="AG106" s="716">
        <v>1.7121999999999998E-2</v>
      </c>
      <c r="AH106" s="560" t="s">
        <v>962</v>
      </c>
      <c r="AI106" s="563" t="s">
        <v>693</v>
      </c>
      <c r="AJ106" s="563">
        <v>3</v>
      </c>
      <c r="AK106" s="563" t="s">
        <v>1</v>
      </c>
      <c r="AL106" s="564" t="s">
        <v>400</v>
      </c>
      <c r="AM106" s="564" t="s">
        <v>398</v>
      </c>
      <c r="AN106" s="562"/>
      <c r="AO106" s="563" t="s">
        <v>1</v>
      </c>
      <c r="AP106" s="564" t="s">
        <v>14</v>
      </c>
      <c r="AQ106" s="564" t="s">
        <v>13</v>
      </c>
      <c r="AR106" s="562"/>
      <c r="AS106" s="563">
        <v>395.47</v>
      </c>
      <c r="AT106" s="564">
        <v>40912.370000000003</v>
      </c>
      <c r="AU106" s="564">
        <v>4979.3900000000003</v>
      </c>
      <c r="AV106" s="562"/>
      <c r="AW106" s="563">
        <v>90</v>
      </c>
      <c r="AX106" s="564">
        <v>90</v>
      </c>
      <c r="AY106" s="562">
        <v>85</v>
      </c>
      <c r="AZ106" s="564">
        <v>85</v>
      </c>
      <c r="BA106" s="562">
        <v>80</v>
      </c>
      <c r="BB106" s="564">
        <v>50</v>
      </c>
      <c r="BC106" s="562"/>
      <c r="BD106" s="564"/>
      <c r="BE106" s="562"/>
      <c r="BF106" s="564"/>
      <c r="BG106" s="564"/>
      <c r="BH106" s="562"/>
      <c r="BI106" s="617">
        <v>45656</v>
      </c>
      <c r="BJ106" s="618">
        <v>45841</v>
      </c>
      <c r="BK106" s="619">
        <v>46027</v>
      </c>
      <c r="BL106" s="618">
        <v>46205</v>
      </c>
      <c r="BM106" s="619">
        <v>46392</v>
      </c>
      <c r="BN106" s="618">
        <v>46570</v>
      </c>
      <c r="BO106" s="619"/>
      <c r="BP106" s="618"/>
      <c r="BQ106" s="619"/>
      <c r="BR106" s="618"/>
      <c r="BS106" s="618"/>
      <c r="BT106" s="619"/>
      <c r="BU106" s="563">
        <v>3</v>
      </c>
      <c r="BV106" s="564">
        <v>6</v>
      </c>
      <c r="BW106" s="562">
        <v>9</v>
      </c>
      <c r="BX106" s="564">
        <v>12</v>
      </c>
      <c r="BY106" s="562">
        <v>15</v>
      </c>
      <c r="BZ106" s="564">
        <v>18</v>
      </c>
      <c r="CA106" s="562"/>
      <c r="CB106" s="564"/>
      <c r="CC106" s="562"/>
      <c r="CD106" s="564"/>
      <c r="CE106" s="564"/>
      <c r="CF106" s="562"/>
      <c r="CG106" s="563"/>
      <c r="CH106" s="617"/>
      <c r="CI106" s="563"/>
      <c r="CJ106" s="563"/>
      <c r="CK106" s="563">
        <v>80</v>
      </c>
      <c r="CL106" s="564"/>
      <c r="CM106" s="562"/>
      <c r="CN106" s="617">
        <v>45841</v>
      </c>
      <c r="CO106" s="618"/>
      <c r="CP106" s="619"/>
      <c r="CQ106" s="563">
        <v>6</v>
      </c>
      <c r="CR106" s="564"/>
      <c r="CS106" s="562"/>
      <c r="CT106" s="563" t="s">
        <v>1257</v>
      </c>
      <c r="CU106" s="564"/>
      <c r="CV106" s="562"/>
      <c r="CW106" s="563" t="s">
        <v>1035</v>
      </c>
      <c r="CX106" s="563" t="s">
        <v>695</v>
      </c>
      <c r="CY106" s="563" t="s">
        <v>696</v>
      </c>
    </row>
    <row r="107" spans="2:103" x14ac:dyDescent="0.6">
      <c r="B107" s="371">
        <v>99</v>
      </c>
      <c r="C107" s="341">
        <v>1</v>
      </c>
      <c r="D107" s="371" t="s">
        <v>453</v>
      </c>
      <c r="F107" s="555" t="s">
        <v>684</v>
      </c>
      <c r="G107" s="371" t="s">
        <v>1061</v>
      </c>
      <c r="H107" s="341" t="s">
        <v>1062</v>
      </c>
      <c r="I107" s="371" t="s">
        <v>1063</v>
      </c>
      <c r="J107" s="341" t="s">
        <v>453</v>
      </c>
      <c r="K107" s="555" t="s">
        <v>1064</v>
      </c>
      <c r="M107" s="341" t="s">
        <v>688</v>
      </c>
      <c r="N107" s="555" t="s">
        <v>1065</v>
      </c>
      <c r="O107" s="371" t="s">
        <v>1066</v>
      </c>
      <c r="P107" s="341"/>
      <c r="R107" s="341" t="s">
        <v>1067</v>
      </c>
      <c r="S107" s="371" t="s">
        <v>236</v>
      </c>
      <c r="T107" s="637">
        <v>10000</v>
      </c>
      <c r="U107" s="371">
        <v>1</v>
      </c>
      <c r="V107" s="637">
        <v>263700</v>
      </c>
      <c r="W107" s="652">
        <v>263700</v>
      </c>
      <c r="X107" s="637">
        <v>2637000000</v>
      </c>
      <c r="Y107" s="652">
        <v>2637000000</v>
      </c>
      <c r="Z107" s="612">
        <v>45485</v>
      </c>
      <c r="AA107" s="342">
        <v>45488</v>
      </c>
      <c r="AB107" s="612">
        <v>46581</v>
      </c>
      <c r="AC107" s="341">
        <v>1012</v>
      </c>
      <c r="AD107" s="371">
        <v>9870</v>
      </c>
      <c r="AE107" s="341">
        <v>130</v>
      </c>
      <c r="AF107" s="715">
        <v>2.0129999999999999E-2</v>
      </c>
      <c r="AG107" s="635">
        <v>1.9130000000000001E-2</v>
      </c>
      <c r="AH107" s="555" t="s">
        <v>962</v>
      </c>
      <c r="AI107" s="555" t="s">
        <v>693</v>
      </c>
      <c r="AJ107" s="555">
        <v>3</v>
      </c>
      <c r="AK107" s="555" t="s">
        <v>1</v>
      </c>
      <c r="AL107" s="558" t="s">
        <v>400</v>
      </c>
      <c r="AM107" s="558" t="s">
        <v>398</v>
      </c>
      <c r="AO107" s="555" t="s">
        <v>1</v>
      </c>
      <c r="AP107" s="558" t="s">
        <v>14</v>
      </c>
      <c r="AQ107" s="558" t="s">
        <v>13</v>
      </c>
      <c r="AS107" s="555">
        <v>392.29</v>
      </c>
      <c r="AT107" s="558">
        <v>41190.68</v>
      </c>
      <c r="AU107" s="558">
        <v>5043.0200000000004</v>
      </c>
      <c r="AW107" s="555">
        <v>90</v>
      </c>
      <c r="AX107" s="558">
        <v>90</v>
      </c>
      <c r="AY107" s="341">
        <v>85</v>
      </c>
      <c r="AZ107" s="558">
        <v>85</v>
      </c>
      <c r="BA107" s="341">
        <v>80</v>
      </c>
      <c r="BB107" s="558">
        <v>50</v>
      </c>
      <c r="BI107" s="613">
        <v>45667</v>
      </c>
      <c r="BJ107" s="614">
        <v>45849</v>
      </c>
      <c r="BK107" s="342">
        <v>46031</v>
      </c>
      <c r="BL107" s="614">
        <v>46213</v>
      </c>
      <c r="BM107" s="342">
        <v>46399</v>
      </c>
      <c r="BN107" s="614">
        <v>46580</v>
      </c>
      <c r="BO107" s="342"/>
      <c r="BP107" s="614"/>
      <c r="BQ107" s="342"/>
      <c r="BU107" s="555">
        <v>3</v>
      </c>
      <c r="BV107" s="558">
        <v>6</v>
      </c>
      <c r="BW107" s="341">
        <v>9</v>
      </c>
      <c r="BX107" s="558">
        <v>12</v>
      </c>
      <c r="BY107" s="341">
        <v>15</v>
      </c>
      <c r="BZ107" s="558">
        <v>18</v>
      </c>
      <c r="CH107" s="613"/>
      <c r="CK107" s="555">
        <v>80</v>
      </c>
      <c r="CN107" s="613">
        <v>45849</v>
      </c>
      <c r="CO107" s="614"/>
      <c r="CP107" s="342"/>
      <c r="CQ107" s="555">
        <v>6</v>
      </c>
      <c r="CT107" s="555" t="s">
        <v>1257</v>
      </c>
      <c r="CW107" s="555" t="s">
        <v>1035</v>
      </c>
      <c r="CX107" s="555" t="s">
        <v>695</v>
      </c>
      <c r="CY107" s="555" t="s">
        <v>696</v>
      </c>
    </row>
    <row r="108" spans="2:103" x14ac:dyDescent="0.6">
      <c r="B108" s="560">
        <v>100</v>
      </c>
      <c r="C108" s="562">
        <v>1</v>
      </c>
      <c r="D108" s="560" t="s">
        <v>453</v>
      </c>
      <c r="E108" s="562"/>
      <c r="F108" s="563" t="s">
        <v>824</v>
      </c>
      <c r="G108" s="560" t="s">
        <v>1068</v>
      </c>
      <c r="H108" s="562" t="s">
        <v>1069</v>
      </c>
      <c r="I108" s="560" t="s">
        <v>1070</v>
      </c>
      <c r="J108" s="562" t="s">
        <v>453</v>
      </c>
      <c r="K108" s="563" t="s">
        <v>1071</v>
      </c>
      <c r="L108" s="560"/>
      <c r="M108" s="562" t="s">
        <v>828</v>
      </c>
      <c r="N108" s="563" t="s">
        <v>1072</v>
      </c>
      <c r="O108" s="560" t="s">
        <v>1073</v>
      </c>
      <c r="P108" s="562"/>
      <c r="Q108" s="560"/>
      <c r="R108" s="562" t="s">
        <v>1074</v>
      </c>
      <c r="S108" s="560" t="s">
        <v>254</v>
      </c>
      <c r="T108" s="648">
        <v>10</v>
      </c>
      <c r="U108" s="560">
        <v>1</v>
      </c>
      <c r="V108" s="648">
        <v>51500</v>
      </c>
      <c r="W108" s="653">
        <v>51500</v>
      </c>
      <c r="X108" s="648">
        <v>515000</v>
      </c>
      <c r="Y108" s="653">
        <v>679851500</v>
      </c>
      <c r="Z108" s="615">
        <v>45491</v>
      </c>
      <c r="AA108" s="619">
        <v>45492</v>
      </c>
      <c r="AB108" s="615">
        <v>46587</v>
      </c>
      <c r="AC108" s="562">
        <v>1018</v>
      </c>
      <c r="AD108" s="560">
        <v>10</v>
      </c>
      <c r="AE108" s="562">
        <v>0</v>
      </c>
      <c r="AF108" s="716">
        <v>3.4141999999999999E-2</v>
      </c>
      <c r="AG108" s="747">
        <v>3.3141999999999998E-2</v>
      </c>
      <c r="AH108" s="563" t="s">
        <v>719</v>
      </c>
      <c r="AI108" s="563" t="s">
        <v>693</v>
      </c>
      <c r="AJ108" s="563">
        <v>3</v>
      </c>
      <c r="AK108" s="563" t="s">
        <v>1</v>
      </c>
      <c r="AL108" s="564" t="s">
        <v>400</v>
      </c>
      <c r="AM108" s="564" t="s">
        <v>398</v>
      </c>
      <c r="AN108" s="562"/>
      <c r="AO108" s="563" t="s">
        <v>1</v>
      </c>
      <c r="AP108" s="564" t="s">
        <v>14</v>
      </c>
      <c r="AQ108" s="564" t="s">
        <v>13</v>
      </c>
      <c r="AR108" s="562"/>
      <c r="AS108" s="563">
        <v>389</v>
      </c>
      <c r="AT108" s="564">
        <v>40126.35</v>
      </c>
      <c r="AU108" s="564">
        <v>4870.12</v>
      </c>
      <c r="AV108" s="562"/>
      <c r="AW108" s="563">
        <v>90</v>
      </c>
      <c r="AX108" s="564">
        <v>85</v>
      </c>
      <c r="AY108" s="562">
        <v>85</v>
      </c>
      <c r="AZ108" s="564">
        <v>80</v>
      </c>
      <c r="BA108" s="562">
        <v>80</v>
      </c>
      <c r="BB108" s="564">
        <v>75</v>
      </c>
      <c r="BC108" s="562"/>
      <c r="BD108" s="564"/>
      <c r="BE108" s="562"/>
      <c r="BF108" s="564"/>
      <c r="BG108" s="564"/>
      <c r="BH108" s="562"/>
      <c r="BI108" s="617">
        <v>45674</v>
      </c>
      <c r="BJ108" s="618">
        <v>45856</v>
      </c>
      <c r="BK108" s="619">
        <v>46038</v>
      </c>
      <c r="BL108" s="618">
        <v>46220</v>
      </c>
      <c r="BM108" s="619">
        <v>46402</v>
      </c>
      <c r="BN108" s="618">
        <v>46584</v>
      </c>
      <c r="BO108" s="619"/>
      <c r="BP108" s="618"/>
      <c r="BQ108" s="619"/>
      <c r="BR108" s="618"/>
      <c r="BS108" s="618"/>
      <c r="BT108" s="619"/>
      <c r="BU108" s="563">
        <v>5</v>
      </c>
      <c r="BV108" s="564">
        <v>10</v>
      </c>
      <c r="BW108" s="562">
        <v>15</v>
      </c>
      <c r="BX108" s="564">
        <v>20</v>
      </c>
      <c r="BY108" s="562">
        <v>25</v>
      </c>
      <c r="BZ108" s="564">
        <v>30</v>
      </c>
      <c r="CA108" s="562"/>
      <c r="CB108" s="564"/>
      <c r="CC108" s="562"/>
      <c r="CD108" s="564"/>
      <c r="CE108" s="564"/>
      <c r="CF108" s="562"/>
      <c r="CG108" s="563">
        <v>40</v>
      </c>
      <c r="CH108" s="617"/>
      <c r="CI108" s="563"/>
      <c r="CJ108" s="563"/>
      <c r="CK108" s="563"/>
      <c r="CL108" s="564"/>
      <c r="CM108" s="562"/>
      <c r="CN108" s="617"/>
      <c r="CO108" s="618"/>
      <c r="CP108" s="619"/>
      <c r="CQ108" s="563"/>
      <c r="CR108" s="564"/>
      <c r="CS108" s="562"/>
      <c r="CT108" s="563"/>
      <c r="CU108" s="564"/>
      <c r="CV108" s="562"/>
      <c r="CW108" s="563" t="s">
        <v>1019</v>
      </c>
      <c r="CX108" s="563" t="s">
        <v>695</v>
      </c>
      <c r="CY108" s="563" t="s">
        <v>696</v>
      </c>
    </row>
    <row r="109" spans="2:103" x14ac:dyDescent="0.6">
      <c r="B109" s="371">
        <v>101</v>
      </c>
      <c r="C109" s="341">
        <v>1</v>
      </c>
      <c r="D109" s="371" t="s">
        <v>453</v>
      </c>
      <c r="F109" s="555" t="s">
        <v>684</v>
      </c>
      <c r="G109" s="371" t="s">
        <v>1075</v>
      </c>
      <c r="H109" s="341" t="s">
        <v>1076</v>
      </c>
      <c r="I109" s="371" t="s">
        <v>1077</v>
      </c>
      <c r="J109" s="341" t="s">
        <v>453</v>
      </c>
      <c r="K109" s="555" t="s">
        <v>1078</v>
      </c>
      <c r="M109" s="341" t="s">
        <v>688</v>
      </c>
      <c r="N109" s="555" t="s">
        <v>1079</v>
      </c>
      <c r="O109" s="371" t="s">
        <v>1080</v>
      </c>
      <c r="P109" s="341"/>
      <c r="R109" s="341" t="s">
        <v>1081</v>
      </c>
      <c r="S109" s="371" t="s">
        <v>236</v>
      </c>
      <c r="T109" s="637">
        <v>10000</v>
      </c>
      <c r="U109" s="371">
        <v>1</v>
      </c>
      <c r="V109" s="637">
        <v>235000</v>
      </c>
      <c r="W109" s="652">
        <v>235000</v>
      </c>
      <c r="X109" s="637">
        <v>2350000000</v>
      </c>
      <c r="Y109" s="652">
        <v>2350000000</v>
      </c>
      <c r="Z109" s="612">
        <v>45492</v>
      </c>
      <c r="AA109" s="342">
        <v>45495</v>
      </c>
      <c r="AB109" s="612">
        <v>46587</v>
      </c>
      <c r="AC109" s="341">
        <v>1018</v>
      </c>
      <c r="AD109" s="371">
        <v>9870</v>
      </c>
      <c r="AE109" s="341">
        <v>130</v>
      </c>
      <c r="AF109" s="715">
        <v>2.8339E-2</v>
      </c>
      <c r="AG109" s="635">
        <v>2.7338999999999999E-2</v>
      </c>
      <c r="AH109" s="555" t="s">
        <v>962</v>
      </c>
      <c r="AI109" s="555" t="s">
        <v>693</v>
      </c>
      <c r="AJ109" s="555">
        <v>3</v>
      </c>
      <c r="AK109" s="555" t="s">
        <v>1</v>
      </c>
      <c r="AL109" s="558" t="s">
        <v>400</v>
      </c>
      <c r="AM109" s="558" t="s">
        <v>398</v>
      </c>
      <c r="AO109" s="555" t="s">
        <v>1</v>
      </c>
      <c r="AP109" s="558" t="s">
        <v>14</v>
      </c>
      <c r="AQ109" s="558" t="s">
        <v>13</v>
      </c>
      <c r="AS109" s="555">
        <v>383.89</v>
      </c>
      <c r="AT109" s="558">
        <v>40063.79</v>
      </c>
      <c r="AU109" s="558">
        <v>4827.24</v>
      </c>
      <c r="AW109" s="555">
        <v>90</v>
      </c>
      <c r="AX109" s="558">
        <v>90</v>
      </c>
      <c r="AY109" s="341">
        <v>85</v>
      </c>
      <c r="AZ109" s="558">
        <v>85</v>
      </c>
      <c r="BA109" s="341">
        <v>80</v>
      </c>
      <c r="BB109" s="558">
        <v>50</v>
      </c>
      <c r="BI109" s="613">
        <v>45674</v>
      </c>
      <c r="BJ109" s="614">
        <v>45856</v>
      </c>
      <c r="BK109" s="342">
        <v>46038</v>
      </c>
      <c r="BL109" s="614">
        <v>46220</v>
      </c>
      <c r="BM109" s="342">
        <v>46406</v>
      </c>
      <c r="BN109" s="614">
        <v>46584</v>
      </c>
      <c r="BO109" s="342"/>
      <c r="BP109" s="614"/>
      <c r="BQ109" s="342"/>
      <c r="BU109" s="555">
        <v>3</v>
      </c>
      <c r="BV109" s="558">
        <v>6</v>
      </c>
      <c r="BW109" s="341">
        <v>9</v>
      </c>
      <c r="BX109" s="558">
        <v>12</v>
      </c>
      <c r="BY109" s="341">
        <v>15</v>
      </c>
      <c r="BZ109" s="558">
        <v>18</v>
      </c>
      <c r="CH109" s="613"/>
      <c r="CK109" s="555">
        <v>80</v>
      </c>
      <c r="CN109" s="613">
        <v>45856</v>
      </c>
      <c r="CO109" s="614"/>
      <c r="CP109" s="342"/>
      <c r="CQ109" s="555">
        <v>6</v>
      </c>
      <c r="CT109" s="555" t="s">
        <v>1257</v>
      </c>
      <c r="CW109" s="555" t="s">
        <v>1035</v>
      </c>
      <c r="CX109" s="555" t="s">
        <v>695</v>
      </c>
      <c r="CY109" s="555" t="s">
        <v>696</v>
      </c>
    </row>
    <row r="110" spans="2:103" x14ac:dyDescent="0.6">
      <c r="B110" s="560">
        <v>102</v>
      </c>
      <c r="C110" s="562">
        <v>1</v>
      </c>
      <c r="D110" s="560" t="s">
        <v>453</v>
      </c>
      <c r="E110" s="562"/>
      <c r="F110" s="563" t="s">
        <v>824</v>
      </c>
      <c r="G110" s="560" t="s">
        <v>1082</v>
      </c>
      <c r="H110" s="562" t="s">
        <v>1083</v>
      </c>
      <c r="I110" s="560" t="s">
        <v>1084</v>
      </c>
      <c r="J110" s="562" t="s">
        <v>453</v>
      </c>
      <c r="K110" s="563" t="s">
        <v>1085</v>
      </c>
      <c r="L110" s="560"/>
      <c r="M110" s="562" t="s">
        <v>828</v>
      </c>
      <c r="N110" s="563" t="s">
        <v>1086</v>
      </c>
      <c r="O110" s="560" t="s">
        <v>1087</v>
      </c>
      <c r="P110" s="562"/>
      <c r="Q110" s="560"/>
      <c r="R110" s="562" t="s">
        <v>1088</v>
      </c>
      <c r="S110" s="560" t="s">
        <v>254</v>
      </c>
      <c r="T110" s="648">
        <v>10</v>
      </c>
      <c r="U110" s="560">
        <v>1</v>
      </c>
      <c r="V110" s="648">
        <v>23100</v>
      </c>
      <c r="W110" s="653">
        <v>23100</v>
      </c>
      <c r="X110" s="648">
        <v>231000</v>
      </c>
      <c r="Y110" s="653">
        <v>304943100</v>
      </c>
      <c r="Z110" s="615">
        <v>45498</v>
      </c>
      <c r="AA110" s="619">
        <v>45499</v>
      </c>
      <c r="AB110" s="615">
        <v>46594</v>
      </c>
      <c r="AC110" s="562">
        <v>1025</v>
      </c>
      <c r="AD110" s="560">
        <v>10</v>
      </c>
      <c r="AE110" s="562">
        <v>0</v>
      </c>
      <c r="AF110" s="716">
        <v>3.3111000000000002E-2</v>
      </c>
      <c r="AG110" s="747">
        <v>3.2111000000000001E-2</v>
      </c>
      <c r="AH110" s="563" t="s">
        <v>719</v>
      </c>
      <c r="AI110" s="563" t="s">
        <v>693</v>
      </c>
      <c r="AJ110" s="563">
        <v>3</v>
      </c>
      <c r="AK110" s="563" t="s">
        <v>1</v>
      </c>
      <c r="AL110" s="564" t="s">
        <v>400</v>
      </c>
      <c r="AM110" s="564" t="s">
        <v>398</v>
      </c>
      <c r="AN110" s="562"/>
      <c r="AO110" s="563" t="s">
        <v>1</v>
      </c>
      <c r="AP110" s="564" t="s">
        <v>14</v>
      </c>
      <c r="AQ110" s="564" t="s">
        <v>13</v>
      </c>
      <c r="AR110" s="562"/>
      <c r="AS110" s="563">
        <v>371.26</v>
      </c>
      <c r="AT110" s="564">
        <v>37869.51</v>
      </c>
      <c r="AU110" s="564">
        <v>4811.28</v>
      </c>
      <c r="AV110" s="562"/>
      <c r="AW110" s="563">
        <v>90</v>
      </c>
      <c r="AX110" s="564">
        <v>85</v>
      </c>
      <c r="AY110" s="562">
        <v>85</v>
      </c>
      <c r="AZ110" s="564">
        <v>80</v>
      </c>
      <c r="BA110" s="562">
        <v>80</v>
      </c>
      <c r="BB110" s="564">
        <v>75</v>
      </c>
      <c r="BC110" s="562"/>
      <c r="BD110" s="564"/>
      <c r="BE110" s="562"/>
      <c r="BF110" s="564"/>
      <c r="BG110" s="564"/>
      <c r="BH110" s="562"/>
      <c r="BI110" s="617">
        <v>45681</v>
      </c>
      <c r="BJ110" s="618">
        <v>45863</v>
      </c>
      <c r="BK110" s="619">
        <v>46045</v>
      </c>
      <c r="BL110" s="618">
        <v>46227</v>
      </c>
      <c r="BM110" s="619">
        <v>46412</v>
      </c>
      <c r="BN110" s="618">
        <v>46591</v>
      </c>
      <c r="BO110" s="562"/>
      <c r="BP110" s="564"/>
      <c r="BQ110" s="562"/>
      <c r="BR110" s="564"/>
      <c r="BS110" s="564"/>
      <c r="BT110" s="562"/>
      <c r="BU110" s="563">
        <v>5.05</v>
      </c>
      <c r="BV110" s="564">
        <v>10.1</v>
      </c>
      <c r="BW110" s="562">
        <v>15.15</v>
      </c>
      <c r="BX110" s="564">
        <v>20.2</v>
      </c>
      <c r="BY110" s="562">
        <v>25.25</v>
      </c>
      <c r="BZ110" s="564">
        <v>30.3</v>
      </c>
      <c r="CA110" s="562"/>
      <c r="CB110" s="564"/>
      <c r="CC110" s="562"/>
      <c r="CD110" s="564"/>
      <c r="CE110" s="564"/>
      <c r="CF110" s="562"/>
      <c r="CG110" s="563">
        <v>40</v>
      </c>
      <c r="CH110" s="617"/>
      <c r="CI110" s="563"/>
      <c r="CJ110" s="563"/>
      <c r="CK110" s="563"/>
      <c r="CL110" s="564"/>
      <c r="CM110" s="562"/>
      <c r="CN110" s="617"/>
      <c r="CO110" s="618"/>
      <c r="CP110" s="619"/>
      <c r="CQ110" s="563"/>
      <c r="CR110" s="564"/>
      <c r="CS110" s="562"/>
      <c r="CT110" s="563"/>
      <c r="CU110" s="564"/>
      <c r="CV110" s="562"/>
      <c r="CW110" s="563" t="s">
        <v>1019</v>
      </c>
      <c r="CX110" s="563" t="s">
        <v>695</v>
      </c>
      <c r="CY110" s="563" t="s">
        <v>696</v>
      </c>
    </row>
    <row r="111" spans="2:103" x14ac:dyDescent="0.6">
      <c r="B111" s="371">
        <v>103</v>
      </c>
      <c r="C111" s="341">
        <v>1</v>
      </c>
      <c r="D111" s="371" t="s">
        <v>453</v>
      </c>
      <c r="F111" s="555" t="s">
        <v>684</v>
      </c>
      <c r="G111" s="371" t="s">
        <v>1135</v>
      </c>
      <c r="H111" s="341" t="s">
        <v>1136</v>
      </c>
      <c r="I111" s="371" t="s">
        <v>1137</v>
      </c>
      <c r="J111" s="341" t="s">
        <v>453</v>
      </c>
      <c r="K111" s="555" t="s">
        <v>1138</v>
      </c>
      <c r="M111" s="341" t="s">
        <v>688</v>
      </c>
      <c r="N111" s="555" t="s">
        <v>1139</v>
      </c>
      <c r="O111" s="371" t="s">
        <v>1140</v>
      </c>
      <c r="P111" s="341"/>
      <c r="R111" s="341" t="s">
        <v>1141</v>
      </c>
      <c r="S111" s="371" t="s">
        <v>236</v>
      </c>
      <c r="T111" s="637">
        <v>10000</v>
      </c>
      <c r="U111" s="371">
        <v>1</v>
      </c>
      <c r="V111" s="637">
        <v>501400</v>
      </c>
      <c r="W111" s="652">
        <v>501400</v>
      </c>
      <c r="X111" s="637">
        <v>5014000000</v>
      </c>
      <c r="Y111" s="652">
        <v>5014000000</v>
      </c>
      <c r="Z111" s="612">
        <v>45499</v>
      </c>
      <c r="AA111" s="342">
        <v>45502</v>
      </c>
      <c r="AB111" s="612">
        <v>46595</v>
      </c>
      <c r="AC111" s="341">
        <v>1026</v>
      </c>
      <c r="AD111" s="371">
        <v>9880</v>
      </c>
      <c r="AE111" s="341">
        <v>120</v>
      </c>
      <c r="AF111" s="715">
        <v>2.1007999999999999E-2</v>
      </c>
      <c r="AG111" s="635">
        <v>2.0008000000000001E-2</v>
      </c>
      <c r="AH111" s="555" t="s">
        <v>962</v>
      </c>
      <c r="AI111" s="555" t="s">
        <v>693</v>
      </c>
      <c r="AJ111" s="555">
        <v>3</v>
      </c>
      <c r="AK111" s="555" t="s">
        <v>1</v>
      </c>
      <c r="AL111" s="558" t="s">
        <v>400</v>
      </c>
      <c r="AM111" s="558" t="s">
        <v>398</v>
      </c>
      <c r="AO111" s="555" t="s">
        <v>1</v>
      </c>
      <c r="AP111" s="558" t="s">
        <v>14</v>
      </c>
      <c r="AQ111" s="558" t="s">
        <v>13</v>
      </c>
      <c r="AS111" s="555">
        <v>374.2</v>
      </c>
      <c r="AT111" s="558">
        <v>37667.410000000003</v>
      </c>
      <c r="AU111" s="558">
        <v>4862.5</v>
      </c>
      <c r="AW111" s="555">
        <v>90</v>
      </c>
      <c r="AX111" s="558">
        <v>90</v>
      </c>
      <c r="AY111" s="341">
        <v>85</v>
      </c>
      <c r="AZ111" s="558">
        <v>85</v>
      </c>
      <c r="BA111" s="341">
        <v>80</v>
      </c>
      <c r="BB111" s="558">
        <v>50</v>
      </c>
      <c r="BI111" s="613">
        <v>45681</v>
      </c>
      <c r="BJ111" s="614">
        <v>45863</v>
      </c>
      <c r="BK111" s="342">
        <v>46048</v>
      </c>
      <c r="BL111" s="614">
        <v>46227</v>
      </c>
      <c r="BM111" s="342">
        <v>46413</v>
      </c>
      <c r="BN111" s="614">
        <v>46594</v>
      </c>
      <c r="BO111" s="342"/>
      <c r="BP111" s="614"/>
      <c r="BQ111" s="342"/>
      <c r="BR111" s="614"/>
      <c r="BS111" s="614"/>
      <c r="BT111" s="342"/>
      <c r="BU111" s="555">
        <v>3</v>
      </c>
      <c r="BV111" s="558">
        <v>6</v>
      </c>
      <c r="BW111" s="341">
        <v>9</v>
      </c>
      <c r="BX111" s="558">
        <v>12</v>
      </c>
      <c r="BY111" s="341">
        <v>15</v>
      </c>
      <c r="BZ111" s="558">
        <v>18</v>
      </c>
      <c r="CH111" s="613"/>
      <c r="CK111" s="555">
        <v>80</v>
      </c>
      <c r="CN111" s="613">
        <v>45863</v>
      </c>
      <c r="CO111" s="614"/>
      <c r="CP111" s="342"/>
      <c r="CQ111" s="555">
        <v>6</v>
      </c>
      <c r="CT111" s="555" t="s">
        <v>85</v>
      </c>
      <c r="CW111" s="555" t="s">
        <v>1035</v>
      </c>
      <c r="CX111" s="555" t="s">
        <v>695</v>
      </c>
      <c r="CY111" s="555" t="s">
        <v>696</v>
      </c>
    </row>
    <row r="112" spans="2:103" x14ac:dyDescent="0.6">
      <c r="B112" s="560">
        <v>104</v>
      </c>
      <c r="C112" s="562">
        <v>1</v>
      </c>
      <c r="D112" s="560" t="s">
        <v>453</v>
      </c>
      <c r="E112" s="562"/>
      <c r="F112" s="563" t="s">
        <v>824</v>
      </c>
      <c r="G112" s="560" t="s">
        <v>2199</v>
      </c>
      <c r="H112" s="562" t="s">
        <v>2200</v>
      </c>
      <c r="I112" s="560" t="s">
        <v>2201</v>
      </c>
      <c r="J112" s="562" t="s">
        <v>453</v>
      </c>
      <c r="K112" s="563" t="s">
        <v>2202</v>
      </c>
      <c r="L112" s="560"/>
      <c r="M112" s="562" t="s">
        <v>828</v>
      </c>
      <c r="N112" s="563" t="s">
        <v>2203</v>
      </c>
      <c r="O112" s="560" t="s">
        <v>2204</v>
      </c>
      <c r="P112" s="562"/>
      <c r="Q112" s="560"/>
      <c r="R112" s="562" t="s">
        <v>2205</v>
      </c>
      <c r="S112" s="560" t="s">
        <v>254</v>
      </c>
      <c r="T112" s="648">
        <v>10</v>
      </c>
      <c r="U112" s="560">
        <v>1</v>
      </c>
      <c r="V112" s="648">
        <v>23300</v>
      </c>
      <c r="W112" s="653">
        <v>23300</v>
      </c>
      <c r="X112" s="648">
        <v>233000</v>
      </c>
      <c r="Y112" s="653">
        <v>307583300</v>
      </c>
      <c r="Z112" s="615">
        <v>45505</v>
      </c>
      <c r="AA112" s="619">
        <v>45506</v>
      </c>
      <c r="AB112" s="615">
        <v>46601</v>
      </c>
      <c r="AC112" s="562">
        <v>1032</v>
      </c>
      <c r="AD112" s="560">
        <v>10</v>
      </c>
      <c r="AE112" s="562">
        <v>0</v>
      </c>
      <c r="AF112" s="716">
        <v>4.8854000000000002E-2</v>
      </c>
      <c r="AG112" s="747">
        <v>4.7854000000000001E-2</v>
      </c>
      <c r="AH112" s="563" t="s">
        <v>719</v>
      </c>
      <c r="AI112" s="563" t="s">
        <v>693</v>
      </c>
      <c r="AJ112" s="563">
        <v>3</v>
      </c>
      <c r="AK112" s="563" t="s">
        <v>1</v>
      </c>
      <c r="AL112" s="564" t="s">
        <v>400</v>
      </c>
      <c r="AM112" s="564" t="s">
        <v>398</v>
      </c>
      <c r="AN112" s="562"/>
      <c r="AO112" s="563" t="s">
        <v>1</v>
      </c>
      <c r="AP112" s="564" t="s">
        <v>14</v>
      </c>
      <c r="AQ112" s="564" t="s">
        <v>13</v>
      </c>
      <c r="AR112" s="562"/>
      <c r="AS112" s="563">
        <v>380.54</v>
      </c>
      <c r="AT112" s="564">
        <v>38126.33</v>
      </c>
      <c r="AU112" s="564">
        <v>4765.72</v>
      </c>
      <c r="AV112" s="562"/>
      <c r="AW112" s="563">
        <v>90</v>
      </c>
      <c r="AX112" s="564">
        <v>85</v>
      </c>
      <c r="AY112" s="562">
        <v>85</v>
      </c>
      <c r="AZ112" s="564">
        <v>80</v>
      </c>
      <c r="BA112" s="562">
        <v>80</v>
      </c>
      <c r="BB112" s="564">
        <v>75</v>
      </c>
      <c r="BC112" s="562"/>
      <c r="BD112" s="564"/>
      <c r="BE112" s="562"/>
      <c r="BF112" s="564"/>
      <c r="BG112" s="564"/>
      <c r="BH112" s="562"/>
      <c r="BI112" s="617">
        <v>45684</v>
      </c>
      <c r="BJ112" s="618">
        <v>45870</v>
      </c>
      <c r="BK112" s="619">
        <v>46052</v>
      </c>
      <c r="BL112" s="618">
        <v>46234</v>
      </c>
      <c r="BM112" s="619">
        <v>46419</v>
      </c>
      <c r="BN112" s="618">
        <v>46598</v>
      </c>
      <c r="BO112" s="619"/>
      <c r="BP112" s="618"/>
      <c r="BQ112" s="619"/>
      <c r="BR112" s="618"/>
      <c r="BS112" s="618"/>
      <c r="BT112" s="619"/>
      <c r="BU112" s="563">
        <v>5.05</v>
      </c>
      <c r="BV112" s="564">
        <v>10.1</v>
      </c>
      <c r="BW112" s="562">
        <v>15.15</v>
      </c>
      <c r="BX112" s="564">
        <v>20.2</v>
      </c>
      <c r="BY112" s="562">
        <v>25.25</v>
      </c>
      <c r="BZ112" s="564">
        <v>30.3</v>
      </c>
      <c r="CA112" s="562"/>
      <c r="CB112" s="564"/>
      <c r="CC112" s="562"/>
      <c r="CD112" s="564"/>
      <c r="CE112" s="564"/>
      <c r="CF112" s="562"/>
      <c r="CG112" s="563">
        <v>40</v>
      </c>
      <c r="CH112" s="617"/>
      <c r="CI112" s="563"/>
      <c r="CJ112" s="563"/>
      <c r="CK112" s="563"/>
      <c r="CL112" s="564"/>
      <c r="CM112" s="562"/>
      <c r="CN112" s="617"/>
      <c r="CO112" s="618"/>
      <c r="CP112" s="619"/>
      <c r="CQ112" s="563"/>
      <c r="CR112" s="564"/>
      <c r="CS112" s="562"/>
      <c r="CT112" s="563"/>
      <c r="CU112" s="564"/>
      <c r="CV112" s="562"/>
      <c r="CW112" s="563" t="s">
        <v>1019</v>
      </c>
      <c r="CX112" s="563" t="s">
        <v>695</v>
      </c>
      <c r="CY112" s="563" t="s">
        <v>696</v>
      </c>
    </row>
    <row r="113" spans="2:103" x14ac:dyDescent="0.6">
      <c r="B113" s="371">
        <v>105</v>
      </c>
      <c r="C113" s="341">
        <v>1</v>
      </c>
      <c r="D113" s="371" t="s">
        <v>453</v>
      </c>
      <c r="F113" s="555" t="s">
        <v>684</v>
      </c>
      <c r="G113" s="371" t="s">
        <v>2206</v>
      </c>
      <c r="H113" s="341" t="s">
        <v>2207</v>
      </c>
      <c r="I113" s="371" t="s">
        <v>2208</v>
      </c>
      <c r="J113" s="341" t="s">
        <v>453</v>
      </c>
      <c r="K113" s="555" t="s">
        <v>2209</v>
      </c>
      <c r="M113" s="341" t="s">
        <v>688</v>
      </c>
      <c r="N113" s="555" t="s">
        <v>2210</v>
      </c>
      <c r="O113" s="371" t="s">
        <v>2211</v>
      </c>
      <c r="P113" s="341"/>
      <c r="R113" s="341" t="s">
        <v>2212</v>
      </c>
      <c r="S113" s="371" t="s">
        <v>236</v>
      </c>
      <c r="T113" s="637">
        <v>10000</v>
      </c>
      <c r="U113" s="371">
        <v>1</v>
      </c>
      <c r="V113" s="637">
        <v>272000</v>
      </c>
      <c r="W113" s="652">
        <v>272000</v>
      </c>
      <c r="X113" s="637">
        <v>2720000000</v>
      </c>
      <c r="Y113" s="652">
        <v>2720000000</v>
      </c>
      <c r="Z113" s="612">
        <v>45506</v>
      </c>
      <c r="AA113" s="342">
        <v>45509</v>
      </c>
      <c r="AB113" s="612">
        <v>46602</v>
      </c>
      <c r="AC113" s="341">
        <v>1033</v>
      </c>
      <c r="AD113" s="371">
        <v>9890</v>
      </c>
      <c r="AE113" s="341">
        <v>110</v>
      </c>
      <c r="AF113" s="715">
        <v>9.0275999999999995E-2</v>
      </c>
      <c r="AG113" s="635">
        <v>8.9275999999999994E-2</v>
      </c>
      <c r="AH113" s="555" t="s">
        <v>962</v>
      </c>
      <c r="AI113" s="555" t="s">
        <v>693</v>
      </c>
      <c r="AJ113" s="555">
        <v>3</v>
      </c>
      <c r="AK113" s="555" t="s">
        <v>1</v>
      </c>
      <c r="AL113" s="558" t="s">
        <v>400</v>
      </c>
      <c r="AM113" s="558" t="s">
        <v>398</v>
      </c>
      <c r="AO113" s="555" t="s">
        <v>1</v>
      </c>
      <c r="AP113" s="558" t="s">
        <v>14</v>
      </c>
      <c r="AQ113" s="558" t="s">
        <v>13</v>
      </c>
      <c r="AS113" s="555">
        <v>365.17</v>
      </c>
      <c r="AT113" s="558">
        <v>35909.699999999997</v>
      </c>
      <c r="AU113" s="558">
        <v>4638.7</v>
      </c>
      <c r="AW113" s="555">
        <v>90</v>
      </c>
      <c r="AX113" s="558">
        <v>90</v>
      </c>
      <c r="AY113" s="341">
        <v>85</v>
      </c>
      <c r="AZ113" s="558">
        <v>85</v>
      </c>
      <c r="BA113" s="341">
        <v>80</v>
      </c>
      <c r="BB113" s="558">
        <v>50</v>
      </c>
      <c r="BI113" s="613">
        <v>45688</v>
      </c>
      <c r="BJ113" s="614">
        <v>45870</v>
      </c>
      <c r="BK113" s="342">
        <v>46055</v>
      </c>
      <c r="BL113" s="614">
        <v>46234</v>
      </c>
      <c r="BM113" s="342">
        <v>46420</v>
      </c>
      <c r="BN113" s="614">
        <v>46601</v>
      </c>
      <c r="BO113" s="342"/>
      <c r="BP113" s="614"/>
      <c r="BQ113" s="342"/>
      <c r="BR113" s="614"/>
      <c r="BS113" s="614"/>
      <c r="BT113" s="342"/>
      <c r="BU113" s="555">
        <v>3</v>
      </c>
      <c r="BV113" s="558">
        <v>6</v>
      </c>
      <c r="BW113" s="341">
        <v>9</v>
      </c>
      <c r="BX113" s="558">
        <v>12</v>
      </c>
      <c r="BY113" s="341">
        <v>15</v>
      </c>
      <c r="BZ113" s="558">
        <v>18</v>
      </c>
      <c r="CH113" s="613"/>
      <c r="CK113" s="555">
        <v>80</v>
      </c>
      <c r="CN113" s="613">
        <v>45870</v>
      </c>
      <c r="CO113" s="614"/>
      <c r="CP113" s="342"/>
      <c r="CQ113" s="555">
        <v>6</v>
      </c>
      <c r="CT113" s="555" t="s">
        <v>85</v>
      </c>
      <c r="CW113" s="555" t="s">
        <v>1035</v>
      </c>
      <c r="CX113" s="555" t="s">
        <v>695</v>
      </c>
      <c r="CY113" s="555" t="s">
        <v>696</v>
      </c>
    </row>
    <row r="114" spans="2:103" x14ac:dyDescent="0.6">
      <c r="B114" s="560">
        <v>106</v>
      </c>
      <c r="C114" s="562">
        <v>1</v>
      </c>
      <c r="D114" s="560" t="s">
        <v>453</v>
      </c>
      <c r="E114" s="562"/>
      <c r="F114" s="563" t="s">
        <v>824</v>
      </c>
      <c r="G114" s="560" t="s">
        <v>2213</v>
      </c>
      <c r="H114" s="562" t="s">
        <v>2214</v>
      </c>
      <c r="I114" s="560" t="s">
        <v>2215</v>
      </c>
      <c r="J114" s="562" t="s">
        <v>453</v>
      </c>
      <c r="K114" s="563" t="s">
        <v>2216</v>
      </c>
      <c r="L114" s="560"/>
      <c r="M114" s="562" t="s">
        <v>828</v>
      </c>
      <c r="N114" s="563" t="s">
        <v>2217</v>
      </c>
      <c r="O114" s="560" t="s">
        <v>2218</v>
      </c>
      <c r="P114" s="562"/>
      <c r="Q114" s="560"/>
      <c r="R114" s="562" t="s">
        <v>2219</v>
      </c>
      <c r="S114" s="560" t="s">
        <v>254</v>
      </c>
      <c r="T114" s="648">
        <v>10</v>
      </c>
      <c r="U114" s="560">
        <v>1</v>
      </c>
      <c r="V114" s="648">
        <v>9000</v>
      </c>
      <c r="W114" s="653">
        <v>9000</v>
      </c>
      <c r="X114" s="648">
        <v>90000</v>
      </c>
      <c r="Y114" s="653">
        <v>118809000</v>
      </c>
      <c r="Z114" s="615">
        <v>45512</v>
      </c>
      <c r="AA114" s="619">
        <v>45513</v>
      </c>
      <c r="AB114" s="615">
        <v>46608</v>
      </c>
      <c r="AC114" s="562">
        <v>1039</v>
      </c>
      <c r="AD114" s="560">
        <v>10</v>
      </c>
      <c r="AE114" s="562">
        <v>0</v>
      </c>
      <c r="AF114" s="716">
        <v>3.6200000000000003E-2</v>
      </c>
      <c r="AG114" s="747">
        <v>3.5200000000000002E-2</v>
      </c>
      <c r="AH114" s="563" t="s">
        <v>719</v>
      </c>
      <c r="AI114" s="563" t="s">
        <v>693</v>
      </c>
      <c r="AJ114" s="563">
        <v>3</v>
      </c>
      <c r="AK114" s="563" t="s">
        <v>1</v>
      </c>
      <c r="AL114" s="564" t="s">
        <v>400</v>
      </c>
      <c r="AM114" s="564" t="s">
        <v>398</v>
      </c>
      <c r="AN114" s="562"/>
      <c r="AO114" s="563" t="s">
        <v>1</v>
      </c>
      <c r="AP114" s="564" t="s">
        <v>14</v>
      </c>
      <c r="AQ114" s="564" t="s">
        <v>13</v>
      </c>
      <c r="AR114" s="562"/>
      <c r="AS114" s="563">
        <v>346.7</v>
      </c>
      <c r="AT114" s="564">
        <v>34831.15</v>
      </c>
      <c r="AU114" s="564">
        <v>4668.74</v>
      </c>
      <c r="AV114" s="562"/>
      <c r="AW114" s="563">
        <v>90</v>
      </c>
      <c r="AX114" s="564">
        <v>85</v>
      </c>
      <c r="AY114" s="562">
        <v>85</v>
      </c>
      <c r="AZ114" s="564">
        <v>80</v>
      </c>
      <c r="BA114" s="562">
        <v>80</v>
      </c>
      <c r="BB114" s="564">
        <v>75</v>
      </c>
      <c r="BC114" s="562"/>
      <c r="BD114" s="564"/>
      <c r="BE114" s="562"/>
      <c r="BF114" s="564"/>
      <c r="BG114" s="564"/>
      <c r="BH114" s="562"/>
      <c r="BI114" s="617">
        <v>45695</v>
      </c>
      <c r="BJ114" s="618">
        <v>45877</v>
      </c>
      <c r="BK114" s="619">
        <v>46059</v>
      </c>
      <c r="BL114" s="618">
        <v>46241</v>
      </c>
      <c r="BM114" s="619">
        <v>46423</v>
      </c>
      <c r="BN114" s="618">
        <v>46605</v>
      </c>
      <c r="BO114" s="619"/>
      <c r="BP114" s="618"/>
      <c r="BQ114" s="619"/>
      <c r="BR114" s="618"/>
      <c r="BS114" s="618"/>
      <c r="BT114" s="619"/>
      <c r="BU114" s="563">
        <v>5.25</v>
      </c>
      <c r="BV114" s="564">
        <v>10.5</v>
      </c>
      <c r="BW114" s="562">
        <v>15.75</v>
      </c>
      <c r="BX114" s="564">
        <v>21</v>
      </c>
      <c r="BY114" s="562">
        <v>26.25</v>
      </c>
      <c r="BZ114" s="564">
        <v>31.5</v>
      </c>
      <c r="CA114" s="562"/>
      <c r="CB114" s="564"/>
      <c r="CC114" s="562"/>
      <c r="CD114" s="564"/>
      <c r="CE114" s="564"/>
      <c r="CF114" s="562"/>
      <c r="CG114" s="563">
        <v>40</v>
      </c>
      <c r="CH114" s="617"/>
      <c r="CI114" s="563"/>
      <c r="CJ114" s="563"/>
      <c r="CK114" s="563"/>
      <c r="CL114" s="564"/>
      <c r="CM114" s="562"/>
      <c r="CN114" s="617"/>
      <c r="CO114" s="618"/>
      <c r="CP114" s="619"/>
      <c r="CQ114" s="563"/>
      <c r="CR114" s="564"/>
      <c r="CS114" s="562"/>
      <c r="CT114" s="563"/>
      <c r="CU114" s="564"/>
      <c r="CV114" s="562"/>
      <c r="CW114" s="563" t="s">
        <v>1019</v>
      </c>
      <c r="CX114" s="563" t="s">
        <v>695</v>
      </c>
      <c r="CY114" s="563" t="s">
        <v>696</v>
      </c>
    </row>
    <row r="115" spans="2:103" x14ac:dyDescent="0.6">
      <c r="B115" s="371">
        <v>107</v>
      </c>
      <c r="C115" s="341">
        <v>1</v>
      </c>
      <c r="D115" s="371" t="s">
        <v>453</v>
      </c>
      <c r="F115" s="555" t="s">
        <v>684</v>
      </c>
      <c r="G115" s="371" t="s">
        <v>2232</v>
      </c>
      <c r="H115" s="341" t="s">
        <v>2233</v>
      </c>
      <c r="I115" s="371" t="s">
        <v>2234</v>
      </c>
      <c r="J115" s="341" t="s">
        <v>453</v>
      </c>
      <c r="K115" s="555" t="s">
        <v>2235</v>
      </c>
      <c r="M115" s="341" t="s">
        <v>688</v>
      </c>
      <c r="N115" s="555" t="s">
        <v>2236</v>
      </c>
      <c r="O115" s="371" t="s">
        <v>2237</v>
      </c>
      <c r="P115" s="341"/>
      <c r="R115" s="341" t="s">
        <v>2238</v>
      </c>
      <c r="S115" s="371" t="s">
        <v>236</v>
      </c>
      <c r="T115" s="637">
        <v>10000</v>
      </c>
      <c r="U115" s="371">
        <v>1</v>
      </c>
      <c r="V115" s="637">
        <v>158600</v>
      </c>
      <c r="W115" s="652">
        <v>158600</v>
      </c>
      <c r="X115" s="637">
        <v>1586000000</v>
      </c>
      <c r="Y115" s="652">
        <v>1586000000</v>
      </c>
      <c r="Z115" s="612">
        <v>45517</v>
      </c>
      <c r="AA115" s="342">
        <v>45518</v>
      </c>
      <c r="AB115" s="612">
        <v>46616</v>
      </c>
      <c r="AC115" s="341">
        <v>1047</v>
      </c>
      <c r="AD115" s="371">
        <v>9880</v>
      </c>
      <c r="AE115" s="341">
        <v>120</v>
      </c>
      <c r="AF115" s="715">
        <v>2.528E-2</v>
      </c>
      <c r="AG115" s="635">
        <v>2.4279999999999999E-2</v>
      </c>
      <c r="AH115" s="555" t="s">
        <v>962</v>
      </c>
      <c r="AI115" s="555" t="s">
        <v>693</v>
      </c>
      <c r="AJ115" s="555">
        <v>3</v>
      </c>
      <c r="AK115" s="555" t="s">
        <v>1</v>
      </c>
      <c r="AL115" s="558" t="s">
        <v>400</v>
      </c>
      <c r="AM115" s="558" t="s">
        <v>398</v>
      </c>
      <c r="AO115" s="555" t="s">
        <v>1</v>
      </c>
      <c r="AP115" s="558" t="s">
        <v>14</v>
      </c>
      <c r="AQ115" s="558" t="s">
        <v>13</v>
      </c>
      <c r="AS115" s="555">
        <v>357.02</v>
      </c>
      <c r="AT115" s="558">
        <v>36232.51</v>
      </c>
      <c r="AU115" s="558">
        <v>4694.92</v>
      </c>
      <c r="AW115" s="555">
        <v>90</v>
      </c>
      <c r="AX115" s="558">
        <v>90</v>
      </c>
      <c r="AY115" s="341">
        <v>85</v>
      </c>
      <c r="AZ115" s="558">
        <v>85</v>
      </c>
      <c r="BA115" s="341">
        <v>80</v>
      </c>
      <c r="BB115" s="558">
        <v>50</v>
      </c>
      <c r="BI115" s="613">
        <v>45701</v>
      </c>
      <c r="BJ115" s="614">
        <v>45882</v>
      </c>
      <c r="BK115" s="342">
        <v>46066</v>
      </c>
      <c r="BL115" s="614">
        <v>46247</v>
      </c>
      <c r="BM115" s="342">
        <v>46430</v>
      </c>
      <c r="BN115" s="614">
        <v>46612</v>
      </c>
      <c r="BU115" s="555">
        <v>3</v>
      </c>
      <c r="BV115" s="558">
        <v>6</v>
      </c>
      <c r="BW115" s="341">
        <v>9</v>
      </c>
      <c r="BX115" s="558">
        <v>12</v>
      </c>
      <c r="BY115" s="341">
        <v>15</v>
      </c>
      <c r="BZ115" s="558">
        <v>18</v>
      </c>
      <c r="CH115" s="613"/>
      <c r="CK115" s="555">
        <v>80</v>
      </c>
      <c r="CN115" s="613">
        <v>45882</v>
      </c>
      <c r="CO115" s="614"/>
      <c r="CP115" s="342"/>
      <c r="CQ115" s="555">
        <v>6</v>
      </c>
      <c r="CT115" s="555" t="s">
        <v>85</v>
      </c>
      <c r="CW115" s="555" t="s">
        <v>1035</v>
      </c>
      <c r="CX115" s="555" t="s">
        <v>695</v>
      </c>
      <c r="CY115" s="555" t="s">
        <v>696</v>
      </c>
    </row>
    <row r="116" spans="2:103" x14ac:dyDescent="0.6">
      <c r="B116" s="560">
        <v>108</v>
      </c>
      <c r="C116" s="562">
        <v>1</v>
      </c>
      <c r="D116" s="560" t="s">
        <v>453</v>
      </c>
      <c r="E116" s="562"/>
      <c r="F116" s="563" t="s">
        <v>824</v>
      </c>
      <c r="G116" s="560" t="s">
        <v>2475</v>
      </c>
      <c r="H116" s="562" t="s">
        <v>2476</v>
      </c>
      <c r="I116" s="560" t="s">
        <v>2477</v>
      </c>
      <c r="J116" s="562" t="s">
        <v>453</v>
      </c>
      <c r="K116" s="563" t="s">
        <v>2478</v>
      </c>
      <c r="L116" s="560"/>
      <c r="M116" s="562" t="s">
        <v>828</v>
      </c>
      <c r="N116" s="563" t="s">
        <v>2479</v>
      </c>
      <c r="O116" s="560" t="s">
        <v>2480</v>
      </c>
      <c r="P116" s="562"/>
      <c r="Q116" s="560"/>
      <c r="R116" s="562" t="s">
        <v>2481</v>
      </c>
      <c r="S116" s="560" t="s">
        <v>254</v>
      </c>
      <c r="T116" s="648">
        <v>10</v>
      </c>
      <c r="U116" s="560">
        <v>1</v>
      </c>
      <c r="V116" s="648">
        <v>90700</v>
      </c>
      <c r="W116" s="653">
        <v>90700</v>
      </c>
      <c r="X116" s="648">
        <v>907000</v>
      </c>
      <c r="Y116" s="653">
        <v>1197330700</v>
      </c>
      <c r="Z116" s="615">
        <v>45533</v>
      </c>
      <c r="AA116" s="619">
        <v>45534</v>
      </c>
      <c r="AB116" s="615">
        <v>46629</v>
      </c>
      <c r="AC116" s="562">
        <v>1060</v>
      </c>
      <c r="AD116" s="560">
        <v>10</v>
      </c>
      <c r="AE116" s="562">
        <v>0</v>
      </c>
      <c r="AF116" s="716">
        <v>1.9644999999999999E-2</v>
      </c>
      <c r="AG116" s="747">
        <v>1.8644999999999998E-2</v>
      </c>
      <c r="AH116" s="563" t="s">
        <v>719</v>
      </c>
      <c r="AI116" s="563" t="s">
        <v>693</v>
      </c>
      <c r="AJ116" s="563">
        <v>3</v>
      </c>
      <c r="AK116" s="563" t="s">
        <v>12</v>
      </c>
      <c r="AL116" s="564" t="s">
        <v>1</v>
      </c>
      <c r="AM116" s="564" t="s">
        <v>399</v>
      </c>
      <c r="AN116" s="562"/>
      <c r="AO116" s="563" t="s">
        <v>12</v>
      </c>
      <c r="AP116" s="564" t="s">
        <v>1</v>
      </c>
      <c r="AQ116" s="564" t="s">
        <v>11</v>
      </c>
      <c r="AR116" s="562"/>
      <c r="AS116" s="563">
        <v>6247.13</v>
      </c>
      <c r="AT116" s="564">
        <v>360.1</v>
      </c>
      <c r="AU116" s="564">
        <v>5591.96</v>
      </c>
      <c r="AV116" s="562"/>
      <c r="AW116" s="563">
        <v>90</v>
      </c>
      <c r="AX116" s="564">
        <v>85</v>
      </c>
      <c r="AY116" s="562">
        <v>85</v>
      </c>
      <c r="AZ116" s="564">
        <v>80</v>
      </c>
      <c r="BA116" s="562">
        <v>80</v>
      </c>
      <c r="BB116" s="564">
        <v>75</v>
      </c>
      <c r="BC116" s="562"/>
      <c r="BD116" s="564"/>
      <c r="BE116" s="562"/>
      <c r="BF116" s="564"/>
      <c r="BG116" s="564"/>
      <c r="BH116" s="562"/>
      <c r="BI116" s="617">
        <v>45716</v>
      </c>
      <c r="BJ116" s="618">
        <v>45897</v>
      </c>
      <c r="BK116" s="619">
        <v>46080</v>
      </c>
      <c r="BL116" s="618">
        <v>46262</v>
      </c>
      <c r="BM116" s="619">
        <v>46444</v>
      </c>
      <c r="BN116" s="618">
        <v>46626</v>
      </c>
      <c r="BO116" s="619"/>
      <c r="BP116" s="618"/>
      <c r="BQ116" s="619"/>
      <c r="BR116" s="564"/>
      <c r="BS116" s="564"/>
      <c r="BT116" s="562"/>
      <c r="BU116" s="563">
        <v>6.2</v>
      </c>
      <c r="BV116" s="564">
        <v>12.4</v>
      </c>
      <c r="BW116" s="562">
        <v>18.600000000000001</v>
      </c>
      <c r="BX116" s="564">
        <v>24.8</v>
      </c>
      <c r="BY116" s="562">
        <v>31</v>
      </c>
      <c r="BZ116" s="564">
        <v>37.200000000000003</v>
      </c>
      <c r="CA116" s="562"/>
      <c r="CB116" s="564"/>
      <c r="CC116" s="562"/>
      <c r="CD116" s="564"/>
      <c r="CE116" s="564"/>
      <c r="CF116" s="562"/>
      <c r="CG116" s="563">
        <v>45</v>
      </c>
      <c r="CH116" s="617"/>
      <c r="CI116" s="563"/>
      <c r="CJ116" s="563"/>
      <c r="CK116" s="563"/>
      <c r="CL116" s="564"/>
      <c r="CM116" s="562"/>
      <c r="CN116" s="617"/>
      <c r="CO116" s="618"/>
      <c r="CP116" s="619"/>
      <c r="CQ116" s="563"/>
      <c r="CR116" s="564"/>
      <c r="CS116" s="562"/>
      <c r="CT116" s="563"/>
      <c r="CU116" s="564"/>
      <c r="CV116" s="562"/>
      <c r="CW116" s="563" t="s">
        <v>1019</v>
      </c>
      <c r="CX116" s="563" t="s">
        <v>695</v>
      </c>
      <c r="CY116" s="563" t="s">
        <v>696</v>
      </c>
    </row>
    <row r="117" spans="2:103" x14ac:dyDescent="0.6">
      <c r="B117" s="371">
        <v>109</v>
      </c>
      <c r="C117" s="341">
        <v>1</v>
      </c>
      <c r="D117" s="371" t="s">
        <v>453</v>
      </c>
      <c r="F117" s="555" t="s">
        <v>684</v>
      </c>
      <c r="G117" s="371" t="s">
        <v>2482</v>
      </c>
      <c r="H117" s="341" t="s">
        <v>2483</v>
      </c>
      <c r="I117" s="371" t="s">
        <v>2484</v>
      </c>
      <c r="J117" s="341" t="s">
        <v>453</v>
      </c>
      <c r="K117" s="555" t="s">
        <v>2485</v>
      </c>
      <c r="M117" s="341" t="s">
        <v>688</v>
      </c>
      <c r="N117" s="555" t="s">
        <v>2486</v>
      </c>
      <c r="O117" s="371" t="s">
        <v>2487</v>
      </c>
      <c r="P117" s="341"/>
      <c r="R117" s="341" t="s">
        <v>2488</v>
      </c>
      <c r="S117" s="371" t="s">
        <v>236</v>
      </c>
      <c r="T117" s="637">
        <v>10000</v>
      </c>
      <c r="U117" s="371">
        <v>1</v>
      </c>
      <c r="V117" s="637">
        <v>26740</v>
      </c>
      <c r="W117" s="652">
        <v>26740</v>
      </c>
      <c r="X117" s="637">
        <v>267400000</v>
      </c>
      <c r="Y117" s="652">
        <v>267400000</v>
      </c>
      <c r="Z117" s="612">
        <v>45541</v>
      </c>
      <c r="AA117" s="342">
        <v>45544</v>
      </c>
      <c r="AB117" s="612">
        <v>46636</v>
      </c>
      <c r="AC117" s="341">
        <v>1067</v>
      </c>
      <c r="AD117" s="371">
        <v>9950</v>
      </c>
      <c r="AE117" s="341">
        <v>50</v>
      </c>
      <c r="AF117" s="715">
        <v>3.7960000000000001E-2</v>
      </c>
      <c r="AG117" s="635">
        <v>3.696E-2</v>
      </c>
      <c r="AH117" s="555" t="s">
        <v>719</v>
      </c>
      <c r="AI117" s="555" t="s">
        <v>693</v>
      </c>
      <c r="AJ117" s="555">
        <v>3</v>
      </c>
      <c r="AK117" s="555" t="s">
        <v>1</v>
      </c>
      <c r="AL117" s="558" t="s">
        <v>399</v>
      </c>
      <c r="AM117" s="558" t="s">
        <v>398</v>
      </c>
      <c r="AO117" s="555" t="s">
        <v>1</v>
      </c>
      <c r="AP117" s="558" t="s">
        <v>11</v>
      </c>
      <c r="AQ117" s="558" t="s">
        <v>13</v>
      </c>
      <c r="AS117" s="555">
        <v>342.37</v>
      </c>
      <c r="AT117" s="558">
        <v>5471.05</v>
      </c>
      <c r="AU117" s="558">
        <v>4738.0600000000004</v>
      </c>
      <c r="AW117" s="555">
        <v>90</v>
      </c>
      <c r="AX117" s="558">
        <v>90</v>
      </c>
      <c r="AY117" s="341">
        <v>85</v>
      </c>
      <c r="AZ117" s="558">
        <v>85</v>
      </c>
      <c r="BA117" s="341">
        <v>80</v>
      </c>
      <c r="BB117" s="558">
        <v>75</v>
      </c>
      <c r="BI117" s="613">
        <v>45722</v>
      </c>
      <c r="BJ117" s="614">
        <v>45905</v>
      </c>
      <c r="BK117" s="342">
        <v>46087</v>
      </c>
      <c r="BL117" s="614">
        <v>46269</v>
      </c>
      <c r="BM117" s="342">
        <v>46451</v>
      </c>
      <c r="BN117" s="614">
        <v>46633</v>
      </c>
      <c r="BO117" s="342"/>
      <c r="BP117" s="614"/>
      <c r="BQ117" s="342"/>
      <c r="BU117" s="555">
        <v>4.0999999999999996</v>
      </c>
      <c r="BV117" s="558">
        <v>8.1999999999999993</v>
      </c>
      <c r="BW117" s="341">
        <v>12.3</v>
      </c>
      <c r="BX117" s="558">
        <v>16.399999999999999</v>
      </c>
      <c r="BY117" s="341">
        <v>20.5</v>
      </c>
      <c r="BZ117" s="558">
        <v>24.6</v>
      </c>
      <c r="CG117" s="555">
        <v>50</v>
      </c>
      <c r="CH117" s="613"/>
      <c r="CN117" s="613"/>
      <c r="CO117" s="614"/>
      <c r="CP117" s="342"/>
      <c r="CW117" s="555" t="s">
        <v>1035</v>
      </c>
      <c r="CX117" s="555" t="s">
        <v>695</v>
      </c>
      <c r="CY117" s="555" t="s">
        <v>696</v>
      </c>
    </row>
    <row r="118" spans="2:103" x14ac:dyDescent="0.6">
      <c r="B118" s="560">
        <v>110</v>
      </c>
      <c r="C118" s="562">
        <v>1</v>
      </c>
      <c r="D118" s="560" t="s">
        <v>453</v>
      </c>
      <c r="E118" s="562"/>
      <c r="F118" s="563" t="s">
        <v>684</v>
      </c>
      <c r="G118" s="560" t="s">
        <v>2489</v>
      </c>
      <c r="H118" s="562" t="s">
        <v>2490</v>
      </c>
      <c r="I118" s="560" t="s">
        <v>2491</v>
      </c>
      <c r="J118" s="562" t="s">
        <v>453</v>
      </c>
      <c r="K118" s="563" t="s">
        <v>2492</v>
      </c>
      <c r="L118" s="560"/>
      <c r="M118" s="562" t="s">
        <v>688</v>
      </c>
      <c r="N118" s="563" t="s">
        <v>2493</v>
      </c>
      <c r="O118" s="560" t="s">
        <v>2494</v>
      </c>
      <c r="P118" s="562"/>
      <c r="Q118" s="560"/>
      <c r="R118" s="562" t="s">
        <v>2495</v>
      </c>
      <c r="S118" s="560" t="s">
        <v>236</v>
      </c>
      <c r="T118" s="648">
        <v>10000</v>
      </c>
      <c r="U118" s="560">
        <v>1</v>
      </c>
      <c r="V118" s="648">
        <v>126500</v>
      </c>
      <c r="W118" s="653">
        <v>126500</v>
      </c>
      <c r="X118" s="648">
        <v>1265000000</v>
      </c>
      <c r="Y118" s="653">
        <v>1265000000</v>
      </c>
      <c r="Z118" s="615">
        <v>45560</v>
      </c>
      <c r="AA118" s="619">
        <v>45561</v>
      </c>
      <c r="AB118" s="615">
        <v>46657</v>
      </c>
      <c r="AC118" s="562">
        <v>1088</v>
      </c>
      <c r="AD118" s="560">
        <v>9870</v>
      </c>
      <c r="AE118" s="562">
        <v>130</v>
      </c>
      <c r="AF118" s="716">
        <v>7.4609999999999998E-3</v>
      </c>
      <c r="AG118" s="747">
        <v>6.4609999999999997E-3</v>
      </c>
      <c r="AH118" s="563" t="s">
        <v>962</v>
      </c>
      <c r="AI118" s="563" t="s">
        <v>693</v>
      </c>
      <c r="AJ118" s="563">
        <v>3</v>
      </c>
      <c r="AK118" s="563" t="s">
        <v>1</v>
      </c>
      <c r="AL118" s="564" t="s">
        <v>400</v>
      </c>
      <c r="AM118" s="564" t="s">
        <v>398</v>
      </c>
      <c r="AN118" s="562"/>
      <c r="AO118" s="563" t="s">
        <v>1</v>
      </c>
      <c r="AP118" s="564" t="s">
        <v>14</v>
      </c>
      <c r="AQ118" s="564" t="s">
        <v>13</v>
      </c>
      <c r="AR118" s="562"/>
      <c r="AS118" s="563">
        <v>344.56</v>
      </c>
      <c r="AT118" s="564">
        <v>37870.26</v>
      </c>
      <c r="AU118" s="564">
        <v>4916.8900000000003</v>
      </c>
      <c r="AV118" s="562"/>
      <c r="AW118" s="563">
        <v>90</v>
      </c>
      <c r="AX118" s="564">
        <v>90</v>
      </c>
      <c r="AY118" s="562">
        <v>85</v>
      </c>
      <c r="AZ118" s="564">
        <v>85</v>
      </c>
      <c r="BA118" s="562">
        <v>80</v>
      </c>
      <c r="BB118" s="564">
        <v>50</v>
      </c>
      <c r="BC118" s="562"/>
      <c r="BD118" s="564"/>
      <c r="BE118" s="562"/>
      <c r="BF118" s="564"/>
      <c r="BG118" s="564"/>
      <c r="BH118" s="562"/>
      <c r="BI118" s="617">
        <v>45741</v>
      </c>
      <c r="BJ118" s="618">
        <v>45925</v>
      </c>
      <c r="BK118" s="619">
        <v>46106</v>
      </c>
      <c r="BL118" s="618">
        <v>46283</v>
      </c>
      <c r="BM118" s="619">
        <v>46471</v>
      </c>
      <c r="BN118" s="618">
        <v>46654</v>
      </c>
      <c r="BO118" s="619"/>
      <c r="BP118" s="618"/>
      <c r="BQ118" s="619"/>
      <c r="BR118" s="564"/>
      <c r="BS118" s="564"/>
      <c r="BT118" s="562"/>
      <c r="BU118" s="563">
        <v>3</v>
      </c>
      <c r="BV118" s="564">
        <v>6</v>
      </c>
      <c r="BW118" s="562">
        <v>9</v>
      </c>
      <c r="BX118" s="564">
        <v>12</v>
      </c>
      <c r="BY118" s="562">
        <v>15</v>
      </c>
      <c r="BZ118" s="564">
        <v>18</v>
      </c>
      <c r="CA118" s="562"/>
      <c r="CB118" s="564"/>
      <c r="CC118" s="562"/>
      <c r="CD118" s="564"/>
      <c r="CE118" s="564"/>
      <c r="CF118" s="562"/>
      <c r="CG118" s="563"/>
      <c r="CH118" s="617"/>
      <c r="CI118" s="563"/>
      <c r="CJ118" s="563"/>
      <c r="CK118" s="563">
        <v>80</v>
      </c>
      <c r="CL118" s="564"/>
      <c r="CM118" s="562"/>
      <c r="CN118" s="617">
        <v>45925</v>
      </c>
      <c r="CO118" s="618"/>
      <c r="CP118" s="619"/>
      <c r="CQ118" s="563">
        <v>6</v>
      </c>
      <c r="CR118" s="564"/>
      <c r="CS118" s="562"/>
      <c r="CT118" s="563" t="s">
        <v>85</v>
      </c>
      <c r="CU118" s="564"/>
      <c r="CV118" s="562"/>
      <c r="CW118" s="563" t="s">
        <v>1035</v>
      </c>
      <c r="CX118" s="563" t="s">
        <v>695</v>
      </c>
      <c r="CY118" s="563" t="s">
        <v>696</v>
      </c>
    </row>
    <row r="119" spans="2:103" x14ac:dyDescent="0.6">
      <c r="B119" s="371">
        <v>111</v>
      </c>
      <c r="C119" s="341">
        <v>1</v>
      </c>
      <c r="D119" s="371" t="s">
        <v>453</v>
      </c>
      <c r="F119" s="555" t="s">
        <v>684</v>
      </c>
      <c r="G119" s="371" t="s">
        <v>2496</v>
      </c>
      <c r="H119" s="341" t="s">
        <v>2497</v>
      </c>
      <c r="I119" s="371" t="s">
        <v>2498</v>
      </c>
      <c r="J119" s="341" t="s">
        <v>453</v>
      </c>
      <c r="K119" s="555" t="s">
        <v>2499</v>
      </c>
      <c r="M119" s="341" t="s">
        <v>688</v>
      </c>
      <c r="N119" s="555" t="s">
        <v>2500</v>
      </c>
      <c r="O119" s="371" t="s">
        <v>2501</v>
      </c>
      <c r="P119" s="341"/>
      <c r="R119" s="341" t="s">
        <v>2502</v>
      </c>
      <c r="S119" s="371" t="s">
        <v>236</v>
      </c>
      <c r="T119" s="637">
        <v>10000</v>
      </c>
      <c r="U119" s="371">
        <v>1</v>
      </c>
      <c r="V119" s="637">
        <v>25640</v>
      </c>
      <c r="W119" s="652">
        <v>25640</v>
      </c>
      <c r="X119" s="637">
        <v>256400000</v>
      </c>
      <c r="Y119" s="652">
        <v>256400000</v>
      </c>
      <c r="Z119" s="612">
        <v>45565</v>
      </c>
      <c r="AA119" s="342">
        <v>45567</v>
      </c>
      <c r="AB119" s="612">
        <v>46661</v>
      </c>
      <c r="AC119" s="341">
        <v>1092</v>
      </c>
      <c r="AD119" s="371">
        <v>9950</v>
      </c>
      <c r="AE119" s="341">
        <v>50</v>
      </c>
      <c r="AF119" s="715">
        <v>1.6982000000000001E-2</v>
      </c>
      <c r="AG119" s="635">
        <v>1.5982E-2</v>
      </c>
      <c r="AH119" s="555" t="s">
        <v>719</v>
      </c>
      <c r="AI119" s="555" t="s">
        <v>693</v>
      </c>
      <c r="AJ119" s="555">
        <v>3</v>
      </c>
      <c r="AK119" s="555" t="s">
        <v>1</v>
      </c>
      <c r="AL119" s="558" t="s">
        <v>399</v>
      </c>
      <c r="AM119" s="558" t="s">
        <v>398</v>
      </c>
      <c r="AO119" s="555" t="s">
        <v>1</v>
      </c>
      <c r="AP119" s="558" t="s">
        <v>11</v>
      </c>
      <c r="AQ119" s="558" t="s">
        <v>13</v>
      </c>
      <c r="AS119" s="555">
        <v>344.76</v>
      </c>
      <c r="AT119" s="558">
        <v>5762.48</v>
      </c>
      <c r="AU119" s="558">
        <v>5000.45</v>
      </c>
      <c r="AW119" s="555">
        <v>90</v>
      </c>
      <c r="AX119" s="558">
        <v>90</v>
      </c>
      <c r="AY119" s="341">
        <v>85</v>
      </c>
      <c r="AZ119" s="558">
        <v>85</v>
      </c>
      <c r="BA119" s="341">
        <v>80</v>
      </c>
      <c r="BB119" s="558">
        <v>75</v>
      </c>
      <c r="BI119" s="613">
        <v>45744</v>
      </c>
      <c r="BJ119" s="614">
        <v>45930</v>
      </c>
      <c r="BK119" s="342">
        <v>46111</v>
      </c>
      <c r="BL119" s="614">
        <v>46295</v>
      </c>
      <c r="BM119" s="342">
        <v>46476</v>
      </c>
      <c r="BN119" s="614">
        <v>46660</v>
      </c>
      <c r="BO119" s="342"/>
      <c r="BP119" s="614"/>
      <c r="BQ119" s="342"/>
      <c r="BR119" s="614"/>
      <c r="BS119" s="614"/>
      <c r="BT119" s="342"/>
      <c r="BU119" s="555">
        <v>4.5</v>
      </c>
      <c r="BV119" s="558">
        <v>9</v>
      </c>
      <c r="BW119" s="341">
        <v>13.5</v>
      </c>
      <c r="BX119" s="558">
        <v>18</v>
      </c>
      <c r="BY119" s="341">
        <v>22.5</v>
      </c>
      <c r="BZ119" s="558">
        <v>27</v>
      </c>
      <c r="CG119" s="555">
        <v>50</v>
      </c>
      <c r="CH119" s="613"/>
      <c r="CN119" s="613"/>
      <c r="CO119" s="614"/>
      <c r="CP119" s="342"/>
      <c r="CW119" s="555" t="s">
        <v>1035</v>
      </c>
      <c r="CX119" s="555" t="s">
        <v>695</v>
      </c>
      <c r="CY119" s="555" t="s">
        <v>696</v>
      </c>
    </row>
    <row r="120" spans="2:103" x14ac:dyDescent="0.6">
      <c r="B120" s="560">
        <v>112</v>
      </c>
      <c r="C120" s="562">
        <v>2</v>
      </c>
      <c r="D120" s="560" t="s">
        <v>452</v>
      </c>
      <c r="E120" s="562" t="s">
        <v>1143</v>
      </c>
      <c r="F120" s="563" t="s">
        <v>684</v>
      </c>
      <c r="G120" s="560" t="s">
        <v>1144</v>
      </c>
      <c r="H120" s="562" t="s">
        <v>1145</v>
      </c>
      <c r="I120" s="560" t="s">
        <v>1146</v>
      </c>
      <c r="J120" s="562" t="s">
        <v>453</v>
      </c>
      <c r="K120" s="563" t="s">
        <v>1147</v>
      </c>
      <c r="L120" s="560" t="s">
        <v>1148</v>
      </c>
      <c r="M120" s="562"/>
      <c r="N120" s="563"/>
      <c r="O120" s="560"/>
      <c r="P120" s="562" t="s">
        <v>1149</v>
      </c>
      <c r="Q120" s="560" t="s">
        <v>1150</v>
      </c>
      <c r="R120" s="562" t="s">
        <v>1151</v>
      </c>
      <c r="S120" s="560" t="s">
        <v>236</v>
      </c>
      <c r="T120" s="648">
        <v>10000</v>
      </c>
      <c r="U120" s="560">
        <v>1</v>
      </c>
      <c r="V120" s="648">
        <v>140000</v>
      </c>
      <c r="W120" s="653">
        <v>140000</v>
      </c>
      <c r="X120" s="648">
        <v>1400000000</v>
      </c>
      <c r="Y120" s="653">
        <v>1400000000</v>
      </c>
      <c r="Z120" s="615">
        <v>44676</v>
      </c>
      <c r="AA120" s="619">
        <v>44676</v>
      </c>
      <c r="AB120" s="615">
        <v>45772</v>
      </c>
      <c r="AC120" s="562">
        <v>203</v>
      </c>
      <c r="AD120" s="560">
        <v>10000</v>
      </c>
      <c r="AE120" s="562">
        <v>9940</v>
      </c>
      <c r="AF120" s="716"/>
      <c r="AG120" s="747"/>
      <c r="AH120" s="563" t="s">
        <v>692</v>
      </c>
      <c r="AI120" s="563" t="s">
        <v>693</v>
      </c>
      <c r="AJ120" s="563">
        <v>1</v>
      </c>
      <c r="AK120" s="563" t="s">
        <v>1</v>
      </c>
      <c r="AL120" s="564"/>
      <c r="AM120" s="564"/>
      <c r="AN120" s="562"/>
      <c r="AO120" s="563" t="s">
        <v>1</v>
      </c>
      <c r="AP120" s="564"/>
      <c r="AQ120" s="564"/>
      <c r="AR120" s="562"/>
      <c r="AS120" s="563">
        <v>348.98</v>
      </c>
      <c r="AT120" s="564"/>
      <c r="AU120" s="564"/>
      <c r="AV120" s="562"/>
      <c r="AW120" s="563">
        <v>106</v>
      </c>
      <c r="AX120" s="564">
        <v>106</v>
      </c>
      <c r="AY120" s="562">
        <v>106</v>
      </c>
      <c r="AZ120" s="564">
        <v>106</v>
      </c>
      <c r="BA120" s="562">
        <v>106</v>
      </c>
      <c r="BB120" s="564">
        <v>106</v>
      </c>
      <c r="BC120" s="562"/>
      <c r="BD120" s="564"/>
      <c r="BE120" s="562"/>
      <c r="BF120" s="564"/>
      <c r="BG120" s="564"/>
      <c r="BH120" s="562"/>
      <c r="BI120" s="617">
        <v>44859</v>
      </c>
      <c r="BJ120" s="618">
        <v>45041</v>
      </c>
      <c r="BK120" s="619">
        <v>45224</v>
      </c>
      <c r="BL120" s="618">
        <v>45407</v>
      </c>
      <c r="BM120" s="619">
        <v>45590</v>
      </c>
      <c r="BN120" s="618">
        <v>45772</v>
      </c>
      <c r="BO120" s="619"/>
      <c r="BP120" s="618"/>
      <c r="BQ120" s="619"/>
      <c r="BR120" s="618"/>
      <c r="BS120" s="618"/>
      <c r="BT120" s="619"/>
      <c r="BU120" s="563">
        <v>2</v>
      </c>
      <c r="BV120" s="564">
        <v>4</v>
      </c>
      <c r="BW120" s="562">
        <v>6</v>
      </c>
      <c r="BX120" s="564">
        <v>8</v>
      </c>
      <c r="BY120" s="562">
        <v>10</v>
      </c>
      <c r="BZ120" s="564">
        <v>12</v>
      </c>
      <c r="CA120" s="562"/>
      <c r="CB120" s="564"/>
      <c r="CC120" s="562"/>
      <c r="CD120" s="564"/>
      <c r="CE120" s="564"/>
      <c r="CF120" s="562"/>
      <c r="CG120" s="563"/>
      <c r="CH120" s="617"/>
      <c r="CI120" s="563"/>
      <c r="CJ120" s="563"/>
      <c r="CK120" s="563"/>
      <c r="CL120" s="564"/>
      <c r="CM120" s="562"/>
      <c r="CN120" s="617"/>
      <c r="CO120" s="618"/>
      <c r="CP120" s="619"/>
      <c r="CQ120" s="563"/>
      <c r="CR120" s="564"/>
      <c r="CS120" s="562"/>
      <c r="CT120" s="563"/>
      <c r="CU120" s="564"/>
      <c r="CV120" s="562"/>
      <c r="CW120" s="563" t="s">
        <v>783</v>
      </c>
      <c r="CX120" s="563" t="s">
        <v>1152</v>
      </c>
      <c r="CY120" s="563">
        <v>3</v>
      </c>
    </row>
    <row r="121" spans="2:103" x14ac:dyDescent="0.6">
      <c r="B121" s="371">
        <v>113</v>
      </c>
      <c r="C121" s="341">
        <v>2</v>
      </c>
      <c r="D121" s="371" t="s">
        <v>452</v>
      </c>
      <c r="E121" s="341" t="s">
        <v>1155</v>
      </c>
      <c r="F121" s="555" t="s">
        <v>684</v>
      </c>
      <c r="G121" s="371" t="s">
        <v>1156</v>
      </c>
      <c r="H121" s="341" t="s">
        <v>1157</v>
      </c>
      <c r="I121" s="371" t="s">
        <v>1158</v>
      </c>
      <c r="J121" s="341" t="s">
        <v>453</v>
      </c>
      <c r="K121" s="555" t="s">
        <v>1159</v>
      </c>
      <c r="L121" s="371" t="s">
        <v>1160</v>
      </c>
      <c r="N121" s="555"/>
      <c r="P121" s="341" t="s">
        <v>1161</v>
      </c>
      <c r="Q121" s="371" t="s">
        <v>1162</v>
      </c>
      <c r="R121" s="341" t="s">
        <v>1163</v>
      </c>
      <c r="S121" s="371" t="s">
        <v>236</v>
      </c>
      <c r="T121" s="637">
        <v>10000</v>
      </c>
      <c r="U121" s="371">
        <v>1</v>
      </c>
      <c r="V121" s="637">
        <v>87500</v>
      </c>
      <c r="W121" s="652">
        <v>87500</v>
      </c>
      <c r="X121" s="637">
        <v>875000000</v>
      </c>
      <c r="Y121" s="652">
        <v>875000000</v>
      </c>
      <c r="Z121" s="612">
        <v>45387</v>
      </c>
      <c r="AA121" s="342">
        <v>45387</v>
      </c>
      <c r="AB121" s="612">
        <v>46485</v>
      </c>
      <c r="AC121" s="341">
        <v>916</v>
      </c>
      <c r="AD121" s="371">
        <v>9950</v>
      </c>
      <c r="AE121" s="341">
        <v>9930</v>
      </c>
      <c r="AF121" s="715"/>
      <c r="AG121" s="635"/>
      <c r="AH121" s="555" t="s">
        <v>692</v>
      </c>
      <c r="AI121" s="555" t="s">
        <v>693</v>
      </c>
      <c r="AJ121" s="555">
        <v>1</v>
      </c>
      <c r="AK121" s="555" t="s">
        <v>1164</v>
      </c>
      <c r="AO121" s="555" t="s">
        <v>193</v>
      </c>
      <c r="AS121" s="555">
        <v>193100</v>
      </c>
      <c r="AW121" s="555">
        <v>103</v>
      </c>
      <c r="AX121" s="558">
        <v>103</v>
      </c>
      <c r="AY121" s="341">
        <v>103</v>
      </c>
      <c r="AZ121" s="558">
        <v>103</v>
      </c>
      <c r="BA121" s="341">
        <v>103</v>
      </c>
      <c r="BB121" s="558">
        <v>103</v>
      </c>
      <c r="BI121" s="613">
        <v>45573</v>
      </c>
      <c r="BJ121" s="614">
        <v>45755</v>
      </c>
      <c r="BK121" s="342">
        <v>45940</v>
      </c>
      <c r="BL121" s="614">
        <v>46120</v>
      </c>
      <c r="BM121" s="342">
        <v>46303</v>
      </c>
      <c r="BN121" s="614">
        <v>46485</v>
      </c>
      <c r="BU121" s="555">
        <v>3.2</v>
      </c>
      <c r="BV121" s="558">
        <v>6.4</v>
      </c>
      <c r="BW121" s="341">
        <v>9.6</v>
      </c>
      <c r="BX121" s="558">
        <v>12.8</v>
      </c>
      <c r="BY121" s="341">
        <v>16</v>
      </c>
      <c r="BZ121" s="558">
        <v>19.2</v>
      </c>
      <c r="CH121" s="613"/>
      <c r="CN121" s="613"/>
      <c r="CO121" s="614"/>
      <c r="CP121" s="342"/>
      <c r="CW121" s="555" t="s">
        <v>694</v>
      </c>
      <c r="CX121" s="555" t="s">
        <v>1154</v>
      </c>
      <c r="CY121" s="555">
        <v>3</v>
      </c>
    </row>
    <row r="122" spans="2:103" x14ac:dyDescent="0.6">
      <c r="B122" s="560">
        <v>114</v>
      </c>
      <c r="C122" s="561">
        <v>2</v>
      </c>
      <c r="D122" s="560" t="s">
        <v>452</v>
      </c>
      <c r="E122" s="562" t="s">
        <v>1165</v>
      </c>
      <c r="F122" s="560" t="s">
        <v>684</v>
      </c>
      <c r="G122" s="560" t="s">
        <v>1166</v>
      </c>
      <c r="H122" s="561" t="s">
        <v>1167</v>
      </c>
      <c r="I122" s="560" t="s">
        <v>1168</v>
      </c>
      <c r="J122" s="562" t="s">
        <v>520</v>
      </c>
      <c r="K122" s="560" t="s">
        <v>1169</v>
      </c>
      <c r="L122" s="560"/>
      <c r="M122" s="562"/>
      <c r="N122" s="560"/>
      <c r="O122" s="560"/>
      <c r="P122" s="561"/>
      <c r="Q122" s="560"/>
      <c r="R122" s="561" t="s">
        <v>1170</v>
      </c>
      <c r="S122" s="560" t="s">
        <v>236</v>
      </c>
      <c r="T122" s="646">
        <v>10000</v>
      </c>
      <c r="U122" s="560">
        <v>1</v>
      </c>
      <c r="V122" s="646">
        <v>328000</v>
      </c>
      <c r="W122" s="653">
        <v>328000</v>
      </c>
      <c r="X122" s="646">
        <v>3280000000</v>
      </c>
      <c r="Y122" s="653">
        <v>3280000000</v>
      </c>
      <c r="Z122" s="615">
        <v>45390</v>
      </c>
      <c r="AA122" s="616">
        <v>45390</v>
      </c>
      <c r="AB122" s="615">
        <v>46482</v>
      </c>
      <c r="AC122" s="561">
        <v>913</v>
      </c>
      <c r="AD122" s="560">
        <v>9950</v>
      </c>
      <c r="AE122" s="562">
        <v>9940</v>
      </c>
      <c r="AF122" s="716"/>
      <c r="AG122" s="716"/>
      <c r="AH122" s="560" t="s">
        <v>692</v>
      </c>
      <c r="AI122" s="563" t="s">
        <v>693</v>
      </c>
      <c r="AJ122" s="563">
        <v>1</v>
      </c>
      <c r="AK122" s="563" t="s">
        <v>1</v>
      </c>
      <c r="AL122" s="564"/>
      <c r="AM122" s="564"/>
      <c r="AN122" s="562"/>
      <c r="AO122" s="563" t="s">
        <v>1</v>
      </c>
      <c r="AP122" s="564"/>
      <c r="AQ122" s="564"/>
      <c r="AR122" s="562"/>
      <c r="AS122" s="563">
        <v>372.51</v>
      </c>
      <c r="AT122" s="564"/>
      <c r="AU122" s="564"/>
      <c r="AV122" s="562"/>
      <c r="AW122" s="563">
        <v>100</v>
      </c>
      <c r="AX122" s="564">
        <v>100</v>
      </c>
      <c r="AY122" s="562">
        <v>100</v>
      </c>
      <c r="AZ122" s="564">
        <v>100</v>
      </c>
      <c r="BA122" s="562">
        <v>100</v>
      </c>
      <c r="BB122" s="564">
        <v>100</v>
      </c>
      <c r="BC122" s="562"/>
      <c r="BD122" s="564"/>
      <c r="BE122" s="562"/>
      <c r="BF122" s="564"/>
      <c r="BG122" s="564"/>
      <c r="BH122" s="562"/>
      <c r="BI122" s="617">
        <v>45567</v>
      </c>
      <c r="BJ122" s="618">
        <v>45750</v>
      </c>
      <c r="BK122" s="619">
        <v>45929</v>
      </c>
      <c r="BL122" s="618">
        <v>46115</v>
      </c>
      <c r="BM122" s="619">
        <v>46297</v>
      </c>
      <c r="BN122" s="618">
        <v>46482</v>
      </c>
      <c r="BO122" s="619"/>
      <c r="BP122" s="618"/>
      <c r="BQ122" s="619"/>
      <c r="BR122" s="564"/>
      <c r="BS122" s="564"/>
      <c r="BT122" s="562"/>
      <c r="BU122" s="563">
        <v>3.05</v>
      </c>
      <c r="BV122" s="564">
        <v>6.1</v>
      </c>
      <c r="BW122" s="562">
        <v>9.15</v>
      </c>
      <c r="BX122" s="564">
        <v>12.2</v>
      </c>
      <c r="BY122" s="562">
        <v>15.25</v>
      </c>
      <c r="BZ122" s="564">
        <v>18.3</v>
      </c>
      <c r="CA122" s="562"/>
      <c r="CB122" s="564"/>
      <c r="CC122" s="562"/>
      <c r="CD122" s="564"/>
      <c r="CE122" s="564"/>
      <c r="CF122" s="562"/>
      <c r="CG122" s="563"/>
      <c r="CH122" s="617"/>
      <c r="CI122" s="563"/>
      <c r="CJ122" s="563"/>
      <c r="CK122" s="563"/>
      <c r="CL122" s="564"/>
      <c r="CM122" s="562"/>
      <c r="CN122" s="617"/>
      <c r="CO122" s="618"/>
      <c r="CP122" s="619"/>
      <c r="CQ122" s="563"/>
      <c r="CR122" s="564"/>
      <c r="CS122" s="562"/>
      <c r="CT122" s="563"/>
      <c r="CU122" s="564"/>
      <c r="CV122" s="562"/>
      <c r="CW122" s="563" t="s">
        <v>784</v>
      </c>
      <c r="CX122" s="563" t="s">
        <v>1035</v>
      </c>
      <c r="CY122" s="563">
        <v>3</v>
      </c>
    </row>
    <row r="123" spans="2:103" x14ac:dyDescent="0.6">
      <c r="B123" s="371">
        <v>115</v>
      </c>
      <c r="C123" s="554">
        <v>2</v>
      </c>
      <c r="D123" s="371" t="s">
        <v>452</v>
      </c>
      <c r="E123" s="341" t="s">
        <v>1171</v>
      </c>
      <c r="F123" s="371" t="s">
        <v>684</v>
      </c>
      <c r="G123" s="371" t="s">
        <v>1172</v>
      </c>
      <c r="H123" s="554" t="s">
        <v>1173</v>
      </c>
      <c r="I123" s="371" t="s">
        <v>1174</v>
      </c>
      <c r="J123" s="341" t="s">
        <v>453</v>
      </c>
      <c r="K123" s="371" t="s">
        <v>1175</v>
      </c>
      <c r="L123" s="371" t="s">
        <v>1176</v>
      </c>
      <c r="P123" s="554" t="s">
        <v>1177</v>
      </c>
      <c r="Q123" s="371" t="s">
        <v>1178</v>
      </c>
      <c r="R123" s="554" t="s">
        <v>1179</v>
      </c>
      <c r="S123" s="371" t="s">
        <v>236</v>
      </c>
      <c r="T123" s="647">
        <v>10000</v>
      </c>
      <c r="U123" s="371">
        <v>1</v>
      </c>
      <c r="V123" s="647">
        <v>10000</v>
      </c>
      <c r="W123" s="652">
        <v>10000</v>
      </c>
      <c r="X123" s="647">
        <v>100000000</v>
      </c>
      <c r="Y123" s="652">
        <v>100000000</v>
      </c>
      <c r="Z123" s="612">
        <v>45397</v>
      </c>
      <c r="AA123" s="620">
        <v>45397</v>
      </c>
      <c r="AB123" s="612">
        <v>46491</v>
      </c>
      <c r="AC123" s="554">
        <v>922</v>
      </c>
      <c r="AD123" s="371">
        <v>9930</v>
      </c>
      <c r="AE123" s="341">
        <v>9910</v>
      </c>
      <c r="AF123" s="715"/>
      <c r="AG123" s="715"/>
      <c r="AH123" s="371" t="s">
        <v>1180</v>
      </c>
      <c r="AI123" s="555" t="s">
        <v>693</v>
      </c>
      <c r="AJ123" s="555">
        <v>2</v>
      </c>
      <c r="AK123" s="555" t="s">
        <v>1</v>
      </c>
      <c r="AL123" s="558" t="s">
        <v>398</v>
      </c>
      <c r="AO123" s="555" t="s">
        <v>1</v>
      </c>
      <c r="AP123" s="558" t="s">
        <v>13</v>
      </c>
      <c r="AS123" s="555">
        <v>365.31</v>
      </c>
      <c r="AT123" s="558">
        <v>4984.4799999999996</v>
      </c>
      <c r="AW123" s="555">
        <v>103</v>
      </c>
      <c r="AX123" s="558">
        <v>103</v>
      </c>
      <c r="AY123" s="341">
        <v>103</v>
      </c>
      <c r="AZ123" s="558">
        <v>100</v>
      </c>
      <c r="BA123" s="341">
        <v>100</v>
      </c>
      <c r="BB123" s="558">
        <v>100</v>
      </c>
      <c r="BI123" s="613">
        <v>45576</v>
      </c>
      <c r="BJ123" s="614">
        <v>45758</v>
      </c>
      <c r="BK123" s="342">
        <v>45943</v>
      </c>
      <c r="BL123" s="614">
        <v>46125</v>
      </c>
      <c r="BM123" s="342">
        <v>46308</v>
      </c>
      <c r="BN123" s="614">
        <v>46490</v>
      </c>
      <c r="BO123" s="342"/>
      <c r="BP123" s="614"/>
      <c r="BQ123" s="342"/>
      <c r="BR123" s="614"/>
      <c r="BS123" s="614"/>
      <c r="BT123" s="342"/>
      <c r="BU123" s="555">
        <v>3</v>
      </c>
      <c r="BV123" s="558">
        <v>6</v>
      </c>
      <c r="BW123" s="341">
        <v>9</v>
      </c>
      <c r="BX123" s="558">
        <v>12</v>
      </c>
      <c r="BY123" s="341">
        <v>15</v>
      </c>
      <c r="BZ123" s="558">
        <v>18</v>
      </c>
      <c r="CH123" s="613"/>
      <c r="CK123" s="555">
        <v>85</v>
      </c>
      <c r="CL123" s="558">
        <v>85</v>
      </c>
      <c r="CM123" s="341">
        <v>85</v>
      </c>
      <c r="CN123" s="613">
        <v>45758</v>
      </c>
      <c r="CO123" s="614">
        <v>45943</v>
      </c>
      <c r="CP123" s="342">
        <v>46125</v>
      </c>
      <c r="CQ123" s="555">
        <v>0.5</v>
      </c>
      <c r="CR123" s="558">
        <v>0.75</v>
      </c>
      <c r="CS123" s="341">
        <v>1</v>
      </c>
      <c r="CT123" s="555" t="s">
        <v>85</v>
      </c>
      <c r="CU123" s="558" t="s">
        <v>85</v>
      </c>
      <c r="CV123" s="341" t="s">
        <v>85</v>
      </c>
      <c r="CW123" s="555" t="s">
        <v>856</v>
      </c>
      <c r="CX123" s="555" t="s">
        <v>1152</v>
      </c>
      <c r="CY123" s="555">
        <v>3</v>
      </c>
    </row>
    <row r="124" spans="2:103" x14ac:dyDescent="0.6">
      <c r="B124" s="560">
        <v>116</v>
      </c>
      <c r="C124" s="561">
        <v>2</v>
      </c>
      <c r="D124" s="560" t="s">
        <v>452</v>
      </c>
      <c r="E124" s="562" t="s">
        <v>1181</v>
      </c>
      <c r="F124" s="560" t="s">
        <v>684</v>
      </c>
      <c r="G124" s="560" t="s">
        <v>1182</v>
      </c>
      <c r="H124" s="561" t="s">
        <v>1183</v>
      </c>
      <c r="I124" s="560" t="s">
        <v>1184</v>
      </c>
      <c r="J124" s="562" t="s">
        <v>453</v>
      </c>
      <c r="K124" s="560" t="s">
        <v>1185</v>
      </c>
      <c r="L124" s="560" t="s">
        <v>1186</v>
      </c>
      <c r="M124" s="562"/>
      <c r="N124" s="560"/>
      <c r="O124" s="560"/>
      <c r="P124" s="561" t="s">
        <v>1187</v>
      </c>
      <c r="Q124" s="560" t="s">
        <v>1188</v>
      </c>
      <c r="R124" s="561" t="s">
        <v>1189</v>
      </c>
      <c r="S124" s="560" t="s">
        <v>236</v>
      </c>
      <c r="T124" s="646">
        <v>10000</v>
      </c>
      <c r="U124" s="560">
        <v>1</v>
      </c>
      <c r="V124" s="646">
        <v>35000</v>
      </c>
      <c r="W124" s="653">
        <v>35000</v>
      </c>
      <c r="X124" s="646">
        <v>350000000</v>
      </c>
      <c r="Y124" s="653">
        <v>350000000</v>
      </c>
      <c r="Z124" s="615">
        <v>45419</v>
      </c>
      <c r="AA124" s="616">
        <v>45419</v>
      </c>
      <c r="AB124" s="615">
        <v>46513</v>
      </c>
      <c r="AC124" s="561">
        <v>944</v>
      </c>
      <c r="AD124" s="560">
        <v>9930</v>
      </c>
      <c r="AE124" s="562">
        <v>9910</v>
      </c>
      <c r="AF124" s="716"/>
      <c r="AG124" s="716"/>
      <c r="AH124" s="560" t="s">
        <v>1180</v>
      </c>
      <c r="AI124" s="563" t="s">
        <v>693</v>
      </c>
      <c r="AJ124" s="563">
        <v>2</v>
      </c>
      <c r="AK124" s="563" t="s">
        <v>1</v>
      </c>
      <c r="AL124" s="564" t="s">
        <v>398</v>
      </c>
      <c r="AM124" s="564"/>
      <c r="AN124" s="562"/>
      <c r="AO124" s="563" t="s">
        <v>1</v>
      </c>
      <c r="AP124" s="564" t="s">
        <v>13</v>
      </c>
      <c r="AQ124" s="564"/>
      <c r="AR124" s="562"/>
      <c r="AS124" s="563">
        <v>372.8</v>
      </c>
      <c r="AT124" s="564">
        <v>5016.1000000000004</v>
      </c>
      <c r="AU124" s="564"/>
      <c r="AV124" s="562"/>
      <c r="AW124" s="563">
        <v>103</v>
      </c>
      <c r="AX124" s="564">
        <v>103</v>
      </c>
      <c r="AY124" s="562">
        <v>103</v>
      </c>
      <c r="AZ124" s="564">
        <v>100</v>
      </c>
      <c r="BA124" s="562">
        <v>100</v>
      </c>
      <c r="BB124" s="564">
        <v>100</v>
      </c>
      <c r="BC124" s="562"/>
      <c r="BD124" s="564"/>
      <c r="BE124" s="562"/>
      <c r="BF124" s="564"/>
      <c r="BG124" s="564"/>
      <c r="BH124" s="562"/>
      <c r="BI124" s="617">
        <v>45601</v>
      </c>
      <c r="BJ124" s="618">
        <v>45777</v>
      </c>
      <c r="BK124" s="619">
        <v>45966</v>
      </c>
      <c r="BL124" s="618">
        <v>46146</v>
      </c>
      <c r="BM124" s="619">
        <v>46330</v>
      </c>
      <c r="BN124" s="618">
        <v>46511</v>
      </c>
      <c r="BO124" s="619"/>
      <c r="BP124" s="618"/>
      <c r="BQ124" s="619"/>
      <c r="BR124" s="564"/>
      <c r="BS124" s="564"/>
      <c r="BT124" s="562"/>
      <c r="BU124" s="563">
        <v>2.5</v>
      </c>
      <c r="BV124" s="564">
        <v>5</v>
      </c>
      <c r="BW124" s="562">
        <v>7.5</v>
      </c>
      <c r="BX124" s="564">
        <v>10</v>
      </c>
      <c r="BY124" s="562">
        <v>12.5</v>
      </c>
      <c r="BZ124" s="564">
        <v>15</v>
      </c>
      <c r="CA124" s="562"/>
      <c r="CB124" s="564"/>
      <c r="CC124" s="562"/>
      <c r="CD124" s="564"/>
      <c r="CE124" s="564"/>
      <c r="CF124" s="562"/>
      <c r="CG124" s="563"/>
      <c r="CH124" s="617"/>
      <c r="CI124" s="563"/>
      <c r="CJ124" s="563"/>
      <c r="CK124" s="563">
        <v>85</v>
      </c>
      <c r="CL124" s="564">
        <v>85</v>
      </c>
      <c r="CM124" s="562">
        <v>85</v>
      </c>
      <c r="CN124" s="617">
        <v>45777</v>
      </c>
      <c r="CO124" s="618">
        <v>45966</v>
      </c>
      <c r="CP124" s="619">
        <v>46146</v>
      </c>
      <c r="CQ124" s="563">
        <v>1.5</v>
      </c>
      <c r="CR124" s="564">
        <v>2.25</v>
      </c>
      <c r="CS124" s="562">
        <v>3</v>
      </c>
      <c r="CT124" s="563" t="s">
        <v>85</v>
      </c>
      <c r="CU124" s="564" t="s">
        <v>85</v>
      </c>
      <c r="CV124" s="562" t="s">
        <v>85</v>
      </c>
      <c r="CW124" s="563" t="s">
        <v>856</v>
      </c>
      <c r="CX124" s="563" t="s">
        <v>1152</v>
      </c>
      <c r="CY124" s="563">
        <v>3</v>
      </c>
    </row>
    <row r="125" spans="2:103" x14ac:dyDescent="0.6">
      <c r="B125" s="371">
        <v>117</v>
      </c>
      <c r="C125" s="554">
        <v>2</v>
      </c>
      <c r="D125" s="371" t="s">
        <v>452</v>
      </c>
      <c r="E125" s="341" t="s">
        <v>1190</v>
      </c>
      <c r="F125" s="371" t="s">
        <v>684</v>
      </c>
      <c r="G125" s="371" t="s">
        <v>1191</v>
      </c>
      <c r="H125" s="554" t="s">
        <v>1192</v>
      </c>
      <c r="I125" s="371" t="s">
        <v>1193</v>
      </c>
      <c r="J125" s="341" t="s">
        <v>453</v>
      </c>
      <c r="K125" s="371" t="s">
        <v>1194</v>
      </c>
      <c r="L125" s="371" t="s">
        <v>1195</v>
      </c>
      <c r="P125" s="554" t="s">
        <v>1196</v>
      </c>
      <c r="Q125" s="371" t="s">
        <v>1197</v>
      </c>
      <c r="R125" s="554" t="s">
        <v>1198</v>
      </c>
      <c r="S125" s="371" t="s">
        <v>236</v>
      </c>
      <c r="T125" s="647">
        <v>10000</v>
      </c>
      <c r="U125" s="371">
        <v>1</v>
      </c>
      <c r="V125" s="647">
        <v>124400</v>
      </c>
      <c r="W125" s="652">
        <v>124400</v>
      </c>
      <c r="X125" s="647">
        <v>1244000000</v>
      </c>
      <c r="Y125" s="652">
        <v>1244000000</v>
      </c>
      <c r="Z125" s="612">
        <v>45436</v>
      </c>
      <c r="AA125" s="620">
        <v>45436</v>
      </c>
      <c r="AB125" s="612">
        <v>46531</v>
      </c>
      <c r="AC125" s="554">
        <v>962</v>
      </c>
      <c r="AD125" s="371">
        <v>9950</v>
      </c>
      <c r="AE125" s="341">
        <v>9930</v>
      </c>
      <c r="AF125" s="715"/>
      <c r="AG125" s="715"/>
      <c r="AH125" s="371" t="s">
        <v>692</v>
      </c>
      <c r="AI125" s="555" t="s">
        <v>693</v>
      </c>
      <c r="AJ125" s="555">
        <v>1</v>
      </c>
      <c r="AK125" s="555" t="s">
        <v>1199</v>
      </c>
      <c r="AO125" s="555" t="s">
        <v>1200</v>
      </c>
      <c r="AS125" s="555">
        <v>198600</v>
      </c>
      <c r="AW125" s="555">
        <v>103</v>
      </c>
      <c r="AX125" s="558">
        <v>103</v>
      </c>
      <c r="AY125" s="341">
        <v>103</v>
      </c>
      <c r="AZ125" s="558">
        <v>103</v>
      </c>
      <c r="BA125" s="341">
        <v>103</v>
      </c>
      <c r="BB125" s="558">
        <v>103</v>
      </c>
      <c r="BI125" s="613">
        <v>45618</v>
      </c>
      <c r="BJ125" s="614">
        <v>45800</v>
      </c>
      <c r="BK125" s="342">
        <v>45985</v>
      </c>
      <c r="BL125" s="614">
        <v>46164</v>
      </c>
      <c r="BM125" s="342">
        <v>46350</v>
      </c>
      <c r="BN125" s="614">
        <v>46531</v>
      </c>
      <c r="BO125" s="342"/>
      <c r="BP125" s="614"/>
      <c r="BQ125" s="342"/>
      <c r="BU125" s="555">
        <v>3.45</v>
      </c>
      <c r="BV125" s="558">
        <v>6.9</v>
      </c>
      <c r="BW125" s="341">
        <v>10.35</v>
      </c>
      <c r="BX125" s="558">
        <v>13.8</v>
      </c>
      <c r="BY125" s="341">
        <v>17.25</v>
      </c>
      <c r="BZ125" s="558">
        <v>20.7</v>
      </c>
      <c r="CH125" s="613"/>
      <c r="CN125" s="613"/>
      <c r="CO125" s="614"/>
      <c r="CP125" s="342"/>
      <c r="CW125" s="555" t="s">
        <v>694</v>
      </c>
      <c r="CX125" s="555" t="s">
        <v>1201</v>
      </c>
      <c r="CY125" s="555">
        <v>3</v>
      </c>
    </row>
    <row r="126" spans="2:103" x14ac:dyDescent="0.6">
      <c r="B126" s="560">
        <v>118</v>
      </c>
      <c r="C126" s="561">
        <v>2</v>
      </c>
      <c r="D126" s="560" t="s">
        <v>452</v>
      </c>
      <c r="E126" s="562" t="s">
        <v>1202</v>
      </c>
      <c r="F126" s="560" t="s">
        <v>684</v>
      </c>
      <c r="G126" s="560" t="s">
        <v>1203</v>
      </c>
      <c r="H126" s="561" t="s">
        <v>1204</v>
      </c>
      <c r="I126" s="560" t="s">
        <v>1205</v>
      </c>
      <c r="J126" s="562" t="s">
        <v>453</v>
      </c>
      <c r="K126" s="560" t="s">
        <v>1206</v>
      </c>
      <c r="L126" s="560" t="s">
        <v>1207</v>
      </c>
      <c r="M126" s="562"/>
      <c r="N126" s="560"/>
      <c r="O126" s="560"/>
      <c r="P126" s="561" t="s">
        <v>1208</v>
      </c>
      <c r="Q126" s="560" t="s">
        <v>1209</v>
      </c>
      <c r="R126" s="561" t="s">
        <v>1210</v>
      </c>
      <c r="S126" s="560" t="s">
        <v>236</v>
      </c>
      <c r="T126" s="646">
        <v>10000</v>
      </c>
      <c r="U126" s="560">
        <v>1</v>
      </c>
      <c r="V126" s="646">
        <v>70600</v>
      </c>
      <c r="W126" s="653">
        <v>70600</v>
      </c>
      <c r="X126" s="646">
        <v>706000000</v>
      </c>
      <c r="Y126" s="653">
        <v>706000000</v>
      </c>
      <c r="Z126" s="615">
        <v>45436</v>
      </c>
      <c r="AA126" s="616">
        <v>45436</v>
      </c>
      <c r="AB126" s="615">
        <v>46531</v>
      </c>
      <c r="AC126" s="561">
        <v>962</v>
      </c>
      <c r="AD126" s="560">
        <v>9950</v>
      </c>
      <c r="AE126" s="562">
        <v>9930</v>
      </c>
      <c r="AF126" s="716"/>
      <c r="AG126" s="716"/>
      <c r="AH126" s="560" t="s">
        <v>692</v>
      </c>
      <c r="AI126" s="563" t="s">
        <v>693</v>
      </c>
      <c r="AJ126" s="563">
        <v>1</v>
      </c>
      <c r="AK126" s="563" t="s">
        <v>1211</v>
      </c>
      <c r="AL126" s="564"/>
      <c r="AM126" s="564"/>
      <c r="AN126" s="562"/>
      <c r="AO126" s="563" t="s">
        <v>135</v>
      </c>
      <c r="AP126" s="564"/>
      <c r="AQ126" s="564"/>
      <c r="AR126" s="562"/>
      <c r="AS126" s="563">
        <v>267500</v>
      </c>
      <c r="AT126" s="564"/>
      <c r="AU126" s="564"/>
      <c r="AV126" s="562"/>
      <c r="AW126" s="563">
        <v>103</v>
      </c>
      <c r="AX126" s="564">
        <v>103</v>
      </c>
      <c r="AY126" s="562">
        <v>103</v>
      </c>
      <c r="AZ126" s="564">
        <v>103</v>
      </c>
      <c r="BA126" s="562">
        <v>103</v>
      </c>
      <c r="BB126" s="564">
        <v>103</v>
      </c>
      <c r="BC126" s="562"/>
      <c r="BD126" s="564"/>
      <c r="BE126" s="562"/>
      <c r="BF126" s="564"/>
      <c r="BG126" s="564"/>
      <c r="BH126" s="562"/>
      <c r="BI126" s="617">
        <v>45618</v>
      </c>
      <c r="BJ126" s="618">
        <v>45800</v>
      </c>
      <c r="BK126" s="619">
        <v>45985</v>
      </c>
      <c r="BL126" s="618">
        <v>46164</v>
      </c>
      <c r="BM126" s="619">
        <v>46350</v>
      </c>
      <c r="BN126" s="618">
        <v>46531</v>
      </c>
      <c r="BO126" s="619"/>
      <c r="BP126" s="618"/>
      <c r="BQ126" s="619"/>
      <c r="BR126" s="618"/>
      <c r="BS126" s="618"/>
      <c r="BT126" s="619"/>
      <c r="BU126" s="563">
        <v>3.7</v>
      </c>
      <c r="BV126" s="564">
        <v>7.4</v>
      </c>
      <c r="BW126" s="562">
        <v>11.1</v>
      </c>
      <c r="BX126" s="564">
        <v>14.8</v>
      </c>
      <c r="BY126" s="562">
        <v>18.5</v>
      </c>
      <c r="BZ126" s="564">
        <v>22.2</v>
      </c>
      <c r="CA126" s="562"/>
      <c r="CB126" s="564"/>
      <c r="CC126" s="562"/>
      <c r="CD126" s="564"/>
      <c r="CE126" s="564"/>
      <c r="CF126" s="562"/>
      <c r="CG126" s="563"/>
      <c r="CH126" s="617"/>
      <c r="CI126" s="563"/>
      <c r="CJ126" s="563"/>
      <c r="CK126" s="563"/>
      <c r="CL126" s="564"/>
      <c r="CM126" s="562"/>
      <c r="CN126" s="617"/>
      <c r="CO126" s="618"/>
      <c r="CP126" s="619"/>
      <c r="CQ126" s="563"/>
      <c r="CR126" s="564"/>
      <c r="CS126" s="562"/>
      <c r="CT126" s="563"/>
      <c r="CU126" s="564"/>
      <c r="CV126" s="562"/>
      <c r="CW126" s="563" t="s">
        <v>694</v>
      </c>
      <c r="CX126" s="563" t="s">
        <v>1201</v>
      </c>
      <c r="CY126" s="563">
        <v>3</v>
      </c>
    </row>
    <row r="127" spans="2:103" x14ac:dyDescent="0.6">
      <c r="B127" s="371">
        <v>119</v>
      </c>
      <c r="C127" s="554">
        <v>2</v>
      </c>
      <c r="D127" s="371" t="s">
        <v>452</v>
      </c>
      <c r="E127" s="341" t="s">
        <v>1212</v>
      </c>
      <c r="F127" s="371" t="s">
        <v>684</v>
      </c>
      <c r="G127" s="371" t="s">
        <v>1213</v>
      </c>
      <c r="H127" s="554" t="s">
        <v>1214</v>
      </c>
      <c r="I127" s="371" t="s">
        <v>1215</v>
      </c>
      <c r="J127" s="341" t="s">
        <v>520</v>
      </c>
      <c r="K127" s="371" t="s">
        <v>1216</v>
      </c>
      <c r="R127" s="554" t="s">
        <v>1217</v>
      </c>
      <c r="S127" s="371" t="s">
        <v>236</v>
      </c>
      <c r="T127" s="647">
        <v>10000</v>
      </c>
      <c r="U127" s="371">
        <v>1</v>
      </c>
      <c r="V127" s="647">
        <v>73200</v>
      </c>
      <c r="W127" s="652">
        <v>73200</v>
      </c>
      <c r="X127" s="647">
        <v>732000000</v>
      </c>
      <c r="Y127" s="652">
        <v>732000000</v>
      </c>
      <c r="Z127" s="612">
        <v>45436</v>
      </c>
      <c r="AA127" s="620">
        <v>45439</v>
      </c>
      <c r="AB127" s="612">
        <v>46164</v>
      </c>
      <c r="AC127" s="554">
        <v>595</v>
      </c>
      <c r="AD127" s="371">
        <v>9950</v>
      </c>
      <c r="AE127" s="341">
        <v>9935</v>
      </c>
      <c r="AF127" s="715"/>
      <c r="AG127" s="715"/>
      <c r="AH127" s="371" t="s">
        <v>692</v>
      </c>
      <c r="AI127" s="555" t="s">
        <v>693</v>
      </c>
      <c r="AJ127" s="555">
        <v>1</v>
      </c>
      <c r="AK127" s="555" t="s">
        <v>1</v>
      </c>
      <c r="AO127" s="555" t="s">
        <v>1</v>
      </c>
      <c r="AS127" s="555">
        <v>366.08</v>
      </c>
      <c r="AW127" s="555">
        <v>100</v>
      </c>
      <c r="AX127" s="558">
        <v>100</v>
      </c>
      <c r="AY127" s="341">
        <v>100</v>
      </c>
      <c r="AZ127" s="558">
        <v>100</v>
      </c>
      <c r="BA127" s="341">
        <v>100</v>
      </c>
      <c r="BB127" s="558">
        <v>100</v>
      </c>
      <c r="BI127" s="613">
        <v>45559</v>
      </c>
      <c r="BJ127" s="614">
        <v>45681</v>
      </c>
      <c r="BK127" s="342">
        <v>45800</v>
      </c>
      <c r="BL127" s="614">
        <v>45924</v>
      </c>
      <c r="BM127" s="342">
        <v>46045</v>
      </c>
      <c r="BN127" s="614">
        <v>46164</v>
      </c>
      <c r="BO127" s="342"/>
      <c r="BP127" s="614"/>
      <c r="BQ127" s="342"/>
      <c r="BR127" s="614"/>
      <c r="BS127" s="614"/>
      <c r="BT127" s="342"/>
      <c r="BU127" s="555">
        <v>1.84</v>
      </c>
      <c r="BV127" s="558">
        <v>3.68</v>
      </c>
      <c r="BW127" s="341">
        <v>5.52</v>
      </c>
      <c r="BX127" s="558">
        <v>7.36</v>
      </c>
      <c r="BY127" s="341">
        <v>9.1999999999999993</v>
      </c>
      <c r="BZ127" s="558">
        <v>11.04</v>
      </c>
      <c r="CH127" s="613"/>
      <c r="CN127" s="613"/>
      <c r="CO127" s="614"/>
      <c r="CP127" s="342"/>
      <c r="CW127" s="555" t="s">
        <v>794</v>
      </c>
      <c r="CX127" s="555" t="s">
        <v>1035</v>
      </c>
      <c r="CY127" s="555">
        <v>3</v>
      </c>
    </row>
    <row r="128" spans="2:103" x14ac:dyDescent="0.6">
      <c r="B128" s="560">
        <v>120</v>
      </c>
      <c r="C128" s="562">
        <v>2</v>
      </c>
      <c r="D128" s="560" t="s">
        <v>452</v>
      </c>
      <c r="E128" s="562" t="s">
        <v>1218</v>
      </c>
      <c r="F128" s="563" t="s">
        <v>684</v>
      </c>
      <c r="G128" s="560" t="s">
        <v>1219</v>
      </c>
      <c r="H128" s="562" t="s">
        <v>1220</v>
      </c>
      <c r="I128" s="560" t="s">
        <v>1221</v>
      </c>
      <c r="J128" s="562" t="s">
        <v>520</v>
      </c>
      <c r="K128" s="563" t="s">
        <v>1222</v>
      </c>
      <c r="L128" s="560"/>
      <c r="M128" s="562"/>
      <c r="N128" s="563"/>
      <c r="O128" s="560"/>
      <c r="P128" s="562"/>
      <c r="Q128" s="560"/>
      <c r="R128" s="562" t="s">
        <v>1223</v>
      </c>
      <c r="S128" s="560" t="s">
        <v>236</v>
      </c>
      <c r="T128" s="648">
        <v>10000</v>
      </c>
      <c r="U128" s="560">
        <v>1</v>
      </c>
      <c r="V128" s="648">
        <v>929440</v>
      </c>
      <c r="W128" s="653">
        <v>929440</v>
      </c>
      <c r="X128" s="648">
        <v>9294400000</v>
      </c>
      <c r="Y128" s="653">
        <v>9294400000</v>
      </c>
      <c r="Z128" s="615">
        <v>45436</v>
      </c>
      <c r="AA128" s="619">
        <v>45439</v>
      </c>
      <c r="AB128" s="615">
        <v>46527</v>
      </c>
      <c r="AC128" s="562">
        <v>958</v>
      </c>
      <c r="AD128" s="560">
        <v>9950</v>
      </c>
      <c r="AE128" s="562">
        <v>9935</v>
      </c>
      <c r="AF128" s="716"/>
      <c r="AG128" s="747"/>
      <c r="AH128" s="563" t="s">
        <v>692</v>
      </c>
      <c r="AI128" s="563" t="s">
        <v>693</v>
      </c>
      <c r="AJ128" s="563">
        <v>1</v>
      </c>
      <c r="AK128" s="563" t="s">
        <v>1</v>
      </c>
      <c r="AL128" s="564"/>
      <c r="AM128" s="564"/>
      <c r="AN128" s="562"/>
      <c r="AO128" s="563" t="s">
        <v>1</v>
      </c>
      <c r="AP128" s="564"/>
      <c r="AQ128" s="564"/>
      <c r="AR128" s="562"/>
      <c r="AS128" s="563">
        <v>366.08</v>
      </c>
      <c r="AT128" s="564"/>
      <c r="AU128" s="564"/>
      <c r="AV128" s="562"/>
      <c r="AW128" s="563">
        <v>100</v>
      </c>
      <c r="AX128" s="564">
        <v>100</v>
      </c>
      <c r="AY128" s="562">
        <v>100</v>
      </c>
      <c r="AZ128" s="564">
        <v>100</v>
      </c>
      <c r="BA128" s="562">
        <v>100</v>
      </c>
      <c r="BB128" s="564">
        <v>100</v>
      </c>
      <c r="BC128" s="562"/>
      <c r="BD128" s="564"/>
      <c r="BE128" s="562"/>
      <c r="BF128" s="564"/>
      <c r="BG128" s="564"/>
      <c r="BH128" s="562"/>
      <c r="BI128" s="617">
        <v>45616</v>
      </c>
      <c r="BJ128" s="618">
        <v>45798</v>
      </c>
      <c r="BK128" s="619">
        <v>45981</v>
      </c>
      <c r="BL128" s="618">
        <v>46162</v>
      </c>
      <c r="BM128" s="619">
        <v>46346</v>
      </c>
      <c r="BN128" s="618">
        <v>46527</v>
      </c>
      <c r="BO128" s="619"/>
      <c r="BP128" s="618"/>
      <c r="BQ128" s="619"/>
      <c r="BR128" s="618"/>
      <c r="BS128" s="618"/>
      <c r="BT128" s="619"/>
      <c r="BU128" s="563">
        <v>3.1</v>
      </c>
      <c r="BV128" s="564">
        <v>6.2</v>
      </c>
      <c r="BW128" s="562">
        <v>9.3000000000000007</v>
      </c>
      <c r="BX128" s="564">
        <v>12.4</v>
      </c>
      <c r="BY128" s="562">
        <v>15.5</v>
      </c>
      <c r="BZ128" s="564">
        <v>18.600000000000001</v>
      </c>
      <c r="CA128" s="562"/>
      <c r="CB128" s="564"/>
      <c r="CC128" s="562"/>
      <c r="CD128" s="564"/>
      <c r="CE128" s="564"/>
      <c r="CF128" s="562"/>
      <c r="CG128" s="563"/>
      <c r="CH128" s="617"/>
      <c r="CI128" s="563"/>
      <c r="CJ128" s="563"/>
      <c r="CK128" s="563"/>
      <c r="CL128" s="564"/>
      <c r="CM128" s="562"/>
      <c r="CN128" s="617"/>
      <c r="CO128" s="618"/>
      <c r="CP128" s="619"/>
      <c r="CQ128" s="563"/>
      <c r="CR128" s="564"/>
      <c r="CS128" s="562"/>
      <c r="CT128" s="563"/>
      <c r="CU128" s="564"/>
      <c r="CV128" s="562"/>
      <c r="CW128" s="563" t="s">
        <v>794</v>
      </c>
      <c r="CX128" s="563" t="s">
        <v>1035</v>
      </c>
      <c r="CY128" s="563">
        <v>3</v>
      </c>
    </row>
    <row r="129" spans="2:103" x14ac:dyDescent="0.6">
      <c r="B129" s="371">
        <v>121</v>
      </c>
      <c r="C129" s="341">
        <v>2</v>
      </c>
      <c r="D129" s="371" t="s">
        <v>452</v>
      </c>
      <c r="E129" s="341" t="s">
        <v>1224</v>
      </c>
      <c r="F129" s="555" t="s">
        <v>684</v>
      </c>
      <c r="G129" s="371" t="s">
        <v>1225</v>
      </c>
      <c r="H129" s="341" t="s">
        <v>1226</v>
      </c>
      <c r="I129" s="371" t="s">
        <v>1227</v>
      </c>
      <c r="J129" s="341" t="s">
        <v>520</v>
      </c>
      <c r="K129" s="555" t="s">
        <v>1228</v>
      </c>
      <c r="N129" s="555"/>
      <c r="P129" s="341"/>
      <c r="R129" s="341" t="s">
        <v>1229</v>
      </c>
      <c r="S129" s="371" t="s">
        <v>236</v>
      </c>
      <c r="T129" s="637">
        <v>10000</v>
      </c>
      <c r="U129" s="371">
        <v>1</v>
      </c>
      <c r="V129" s="637">
        <v>999870</v>
      </c>
      <c r="W129" s="652">
        <v>999870</v>
      </c>
      <c r="X129" s="637">
        <v>9998700000</v>
      </c>
      <c r="Y129" s="652">
        <v>9998700000</v>
      </c>
      <c r="Z129" s="612">
        <v>45439</v>
      </c>
      <c r="AA129" s="342">
        <v>45439</v>
      </c>
      <c r="AB129" s="612">
        <v>46534</v>
      </c>
      <c r="AC129" s="341">
        <v>965</v>
      </c>
      <c r="AD129" s="371">
        <v>9950</v>
      </c>
      <c r="AE129" s="341">
        <v>9940</v>
      </c>
      <c r="AF129" s="715"/>
      <c r="AG129" s="635"/>
      <c r="AH129" s="555" t="s">
        <v>692</v>
      </c>
      <c r="AI129" s="555" t="s">
        <v>693</v>
      </c>
      <c r="AJ129" s="555">
        <v>1</v>
      </c>
      <c r="AK129" s="555" t="s">
        <v>1</v>
      </c>
      <c r="AO129" s="555" t="s">
        <v>1</v>
      </c>
      <c r="AS129" s="555">
        <v>371.16</v>
      </c>
      <c r="AW129" s="555">
        <v>95</v>
      </c>
      <c r="AX129" s="558">
        <v>95</v>
      </c>
      <c r="AY129" s="341">
        <v>95</v>
      </c>
      <c r="AZ129" s="558">
        <v>95</v>
      </c>
      <c r="BA129" s="341">
        <v>95</v>
      </c>
      <c r="BB129" s="558">
        <v>95</v>
      </c>
      <c r="BI129" s="613">
        <v>45623</v>
      </c>
      <c r="BJ129" s="614">
        <v>45804</v>
      </c>
      <c r="BK129" s="342">
        <v>45988</v>
      </c>
      <c r="BL129" s="614">
        <v>46169</v>
      </c>
      <c r="BM129" s="342">
        <v>46353</v>
      </c>
      <c r="BN129" s="614">
        <v>46534</v>
      </c>
      <c r="BU129" s="555">
        <v>2.5</v>
      </c>
      <c r="BV129" s="558">
        <v>5</v>
      </c>
      <c r="BW129" s="341">
        <v>7.5</v>
      </c>
      <c r="BX129" s="558">
        <v>10</v>
      </c>
      <c r="BY129" s="341">
        <v>12.5</v>
      </c>
      <c r="BZ129" s="558">
        <v>15</v>
      </c>
      <c r="CH129" s="613"/>
      <c r="CN129" s="613"/>
      <c r="CO129" s="614"/>
      <c r="CP129" s="342"/>
      <c r="CW129" s="555" t="s">
        <v>794</v>
      </c>
      <c r="CX129" s="555" t="s">
        <v>1035</v>
      </c>
      <c r="CY129" s="555">
        <v>3</v>
      </c>
    </row>
    <row r="130" spans="2:103" x14ac:dyDescent="0.6">
      <c r="B130" s="560">
        <v>122</v>
      </c>
      <c r="C130" s="562">
        <v>2</v>
      </c>
      <c r="D130" s="560" t="s">
        <v>452</v>
      </c>
      <c r="E130" s="562" t="s">
        <v>1230</v>
      </c>
      <c r="F130" s="563" t="s">
        <v>684</v>
      </c>
      <c r="G130" s="560" t="s">
        <v>1231</v>
      </c>
      <c r="H130" s="562" t="s">
        <v>1232</v>
      </c>
      <c r="I130" s="560" t="s">
        <v>1233</v>
      </c>
      <c r="J130" s="562" t="s">
        <v>520</v>
      </c>
      <c r="K130" s="563" t="s">
        <v>1234</v>
      </c>
      <c r="L130" s="560"/>
      <c r="M130" s="562"/>
      <c r="N130" s="563"/>
      <c r="O130" s="560"/>
      <c r="P130" s="562"/>
      <c r="Q130" s="560"/>
      <c r="R130" s="562" t="s">
        <v>1235</v>
      </c>
      <c r="S130" s="560" t="s">
        <v>236</v>
      </c>
      <c r="T130" s="648">
        <v>10000</v>
      </c>
      <c r="U130" s="560">
        <v>1</v>
      </c>
      <c r="V130" s="648">
        <v>968920</v>
      </c>
      <c r="W130" s="653">
        <v>968920</v>
      </c>
      <c r="X130" s="648">
        <v>9689200000</v>
      </c>
      <c r="Y130" s="653">
        <v>9689200000</v>
      </c>
      <c r="Z130" s="615">
        <v>45439</v>
      </c>
      <c r="AA130" s="619">
        <v>45439</v>
      </c>
      <c r="AB130" s="615">
        <v>46534</v>
      </c>
      <c r="AC130" s="562">
        <v>965</v>
      </c>
      <c r="AD130" s="560">
        <v>9950</v>
      </c>
      <c r="AE130" s="562">
        <v>9935</v>
      </c>
      <c r="AF130" s="716"/>
      <c r="AG130" s="747"/>
      <c r="AH130" s="563" t="s">
        <v>692</v>
      </c>
      <c r="AI130" s="563" t="s">
        <v>693</v>
      </c>
      <c r="AJ130" s="563">
        <v>1</v>
      </c>
      <c r="AK130" s="563" t="s">
        <v>1</v>
      </c>
      <c r="AL130" s="564"/>
      <c r="AM130" s="564"/>
      <c r="AN130" s="562"/>
      <c r="AO130" s="563" t="s">
        <v>1</v>
      </c>
      <c r="AP130" s="564"/>
      <c r="AQ130" s="564"/>
      <c r="AR130" s="562"/>
      <c r="AS130" s="563">
        <v>371.16</v>
      </c>
      <c r="AT130" s="564"/>
      <c r="AU130" s="564"/>
      <c r="AV130" s="562"/>
      <c r="AW130" s="563">
        <v>100</v>
      </c>
      <c r="AX130" s="564">
        <v>100</v>
      </c>
      <c r="AY130" s="562">
        <v>100</v>
      </c>
      <c r="AZ130" s="564">
        <v>100</v>
      </c>
      <c r="BA130" s="562">
        <v>100</v>
      </c>
      <c r="BB130" s="564">
        <v>95</v>
      </c>
      <c r="BC130" s="562"/>
      <c r="BD130" s="564"/>
      <c r="BE130" s="562"/>
      <c r="BF130" s="564"/>
      <c r="BG130" s="564"/>
      <c r="BH130" s="562"/>
      <c r="BI130" s="617">
        <v>45623</v>
      </c>
      <c r="BJ130" s="618">
        <v>45804</v>
      </c>
      <c r="BK130" s="619">
        <v>45988</v>
      </c>
      <c r="BL130" s="618">
        <v>46169</v>
      </c>
      <c r="BM130" s="619">
        <v>46353</v>
      </c>
      <c r="BN130" s="618">
        <v>46534</v>
      </c>
      <c r="BO130" s="619"/>
      <c r="BP130" s="618"/>
      <c r="BQ130" s="619"/>
      <c r="BR130" s="618"/>
      <c r="BS130" s="618"/>
      <c r="BT130" s="619"/>
      <c r="BU130" s="563">
        <v>3</v>
      </c>
      <c r="BV130" s="564">
        <v>6</v>
      </c>
      <c r="BW130" s="562">
        <v>9</v>
      </c>
      <c r="BX130" s="564">
        <v>12</v>
      </c>
      <c r="BY130" s="562">
        <v>15</v>
      </c>
      <c r="BZ130" s="564">
        <v>18</v>
      </c>
      <c r="CA130" s="562"/>
      <c r="CB130" s="564"/>
      <c r="CC130" s="562"/>
      <c r="CD130" s="564"/>
      <c r="CE130" s="564"/>
      <c r="CF130" s="562"/>
      <c r="CG130" s="563"/>
      <c r="CH130" s="617"/>
      <c r="CI130" s="563"/>
      <c r="CJ130" s="563"/>
      <c r="CK130" s="563"/>
      <c r="CL130" s="564"/>
      <c r="CM130" s="562"/>
      <c r="CN130" s="617"/>
      <c r="CO130" s="618"/>
      <c r="CP130" s="619"/>
      <c r="CQ130" s="563"/>
      <c r="CR130" s="564"/>
      <c r="CS130" s="562"/>
      <c r="CT130" s="563"/>
      <c r="CU130" s="564"/>
      <c r="CV130" s="562"/>
      <c r="CW130" s="563" t="s">
        <v>794</v>
      </c>
      <c r="CX130" s="563" t="s">
        <v>1035</v>
      </c>
      <c r="CY130" s="563">
        <v>3</v>
      </c>
    </row>
    <row r="131" spans="2:103" x14ac:dyDescent="0.6">
      <c r="B131" s="371">
        <v>123</v>
      </c>
      <c r="C131" s="341">
        <v>2</v>
      </c>
      <c r="D131" s="371" t="s">
        <v>452</v>
      </c>
      <c r="E131" s="341" t="s">
        <v>1236</v>
      </c>
      <c r="F131" s="555" t="s">
        <v>684</v>
      </c>
      <c r="G131" s="371" t="s">
        <v>1237</v>
      </c>
      <c r="H131" s="341" t="s">
        <v>1238</v>
      </c>
      <c r="I131" s="371" t="s">
        <v>1239</v>
      </c>
      <c r="J131" s="341" t="s">
        <v>520</v>
      </c>
      <c r="K131" s="555" t="s">
        <v>1240</v>
      </c>
      <c r="N131" s="555"/>
      <c r="P131" s="341"/>
      <c r="R131" s="341" t="s">
        <v>1241</v>
      </c>
      <c r="S131" s="371" t="s">
        <v>236</v>
      </c>
      <c r="T131" s="637">
        <v>10000</v>
      </c>
      <c r="U131" s="371">
        <v>1</v>
      </c>
      <c r="V131" s="637">
        <v>2998000</v>
      </c>
      <c r="W131" s="652">
        <v>2998000</v>
      </c>
      <c r="X131" s="637">
        <v>29980000000</v>
      </c>
      <c r="Y131" s="652">
        <v>29980000000</v>
      </c>
      <c r="Z131" s="612">
        <v>45439</v>
      </c>
      <c r="AA131" s="342">
        <v>45439</v>
      </c>
      <c r="AB131" s="612">
        <v>46533</v>
      </c>
      <c r="AC131" s="341">
        <v>964</v>
      </c>
      <c r="AD131" s="371">
        <v>9950</v>
      </c>
      <c r="AE131" s="341">
        <v>9940</v>
      </c>
      <c r="AF131" s="715"/>
      <c r="AG131" s="635"/>
      <c r="AH131" s="555" t="s">
        <v>692</v>
      </c>
      <c r="AI131" s="555" t="s">
        <v>693</v>
      </c>
      <c r="AJ131" s="555">
        <v>1</v>
      </c>
      <c r="AK131" s="555" t="s">
        <v>1</v>
      </c>
      <c r="AO131" s="555" t="s">
        <v>1</v>
      </c>
      <c r="AS131" s="555">
        <v>371.16</v>
      </c>
      <c r="AW131" s="555">
        <v>101</v>
      </c>
      <c r="AX131" s="558">
        <v>101</v>
      </c>
      <c r="AY131" s="341">
        <v>101</v>
      </c>
      <c r="AZ131" s="558">
        <v>101</v>
      </c>
      <c r="BA131" s="341">
        <v>101</v>
      </c>
      <c r="BB131" s="558">
        <v>101</v>
      </c>
      <c r="BI131" s="613">
        <v>45622</v>
      </c>
      <c r="BJ131" s="614">
        <v>45803</v>
      </c>
      <c r="BK131" s="342">
        <v>45987</v>
      </c>
      <c r="BL131" s="614">
        <v>46168</v>
      </c>
      <c r="BM131" s="342">
        <v>46352</v>
      </c>
      <c r="BN131" s="614">
        <v>46533</v>
      </c>
      <c r="BO131" s="342"/>
      <c r="BP131" s="614"/>
      <c r="BQ131" s="342"/>
      <c r="BU131" s="555">
        <v>3.3</v>
      </c>
      <c r="BV131" s="558">
        <v>6.6</v>
      </c>
      <c r="BW131" s="341">
        <v>9.9</v>
      </c>
      <c r="BX131" s="558">
        <v>13.2</v>
      </c>
      <c r="BY131" s="341">
        <v>16.5</v>
      </c>
      <c r="BZ131" s="558">
        <v>19.8</v>
      </c>
      <c r="CH131" s="613"/>
      <c r="CN131" s="613"/>
      <c r="CO131" s="614"/>
      <c r="CP131" s="342"/>
      <c r="CW131" s="555" t="s">
        <v>786</v>
      </c>
      <c r="CX131" s="555" t="s">
        <v>1035</v>
      </c>
      <c r="CY131" s="555">
        <v>3</v>
      </c>
    </row>
    <row r="132" spans="2:103" x14ac:dyDescent="0.6">
      <c r="B132" s="560">
        <v>124</v>
      </c>
      <c r="C132" s="562">
        <v>2</v>
      </c>
      <c r="D132" s="560" t="s">
        <v>452</v>
      </c>
      <c r="E132" s="562" t="s">
        <v>1242</v>
      </c>
      <c r="F132" s="563" t="s">
        <v>684</v>
      </c>
      <c r="G132" s="560" t="s">
        <v>1243</v>
      </c>
      <c r="H132" s="562" t="s">
        <v>1244</v>
      </c>
      <c r="I132" s="560" t="s">
        <v>1245</v>
      </c>
      <c r="J132" s="562" t="s">
        <v>520</v>
      </c>
      <c r="K132" s="563" t="s">
        <v>1246</v>
      </c>
      <c r="L132" s="560"/>
      <c r="M132" s="562"/>
      <c r="N132" s="563"/>
      <c r="O132" s="560"/>
      <c r="P132" s="562"/>
      <c r="Q132" s="560"/>
      <c r="R132" s="562" t="s">
        <v>1247</v>
      </c>
      <c r="S132" s="560" t="s">
        <v>236</v>
      </c>
      <c r="T132" s="648">
        <v>10000</v>
      </c>
      <c r="U132" s="560">
        <v>1</v>
      </c>
      <c r="V132" s="648">
        <v>1499939</v>
      </c>
      <c r="W132" s="653">
        <v>1499939</v>
      </c>
      <c r="X132" s="648">
        <v>14999390000</v>
      </c>
      <c r="Y132" s="653">
        <v>14999390000</v>
      </c>
      <c r="Z132" s="615">
        <v>45439</v>
      </c>
      <c r="AA132" s="619">
        <v>45439</v>
      </c>
      <c r="AB132" s="615">
        <v>46533</v>
      </c>
      <c r="AC132" s="562">
        <v>964</v>
      </c>
      <c r="AD132" s="560">
        <v>9950</v>
      </c>
      <c r="AE132" s="562">
        <v>9935</v>
      </c>
      <c r="AF132" s="716"/>
      <c r="AG132" s="747"/>
      <c r="AH132" s="563" t="s">
        <v>692</v>
      </c>
      <c r="AI132" s="563" t="s">
        <v>693</v>
      </c>
      <c r="AJ132" s="563">
        <v>1</v>
      </c>
      <c r="AK132" s="563" t="s">
        <v>1</v>
      </c>
      <c r="AL132" s="564"/>
      <c r="AM132" s="564"/>
      <c r="AN132" s="562"/>
      <c r="AO132" s="563" t="s">
        <v>1</v>
      </c>
      <c r="AP132" s="564"/>
      <c r="AQ132" s="564"/>
      <c r="AR132" s="562"/>
      <c r="AS132" s="563">
        <v>371.16</v>
      </c>
      <c r="AT132" s="564"/>
      <c r="AU132" s="564"/>
      <c r="AV132" s="562"/>
      <c r="AW132" s="563">
        <v>103</v>
      </c>
      <c r="AX132" s="564">
        <v>103</v>
      </c>
      <c r="AY132" s="562">
        <v>103</v>
      </c>
      <c r="AZ132" s="564">
        <v>103</v>
      </c>
      <c r="BA132" s="562">
        <v>103</v>
      </c>
      <c r="BB132" s="564">
        <v>103</v>
      </c>
      <c r="BC132" s="562"/>
      <c r="BD132" s="564"/>
      <c r="BE132" s="562"/>
      <c r="BF132" s="564"/>
      <c r="BG132" s="564"/>
      <c r="BH132" s="562"/>
      <c r="BI132" s="617">
        <v>45622</v>
      </c>
      <c r="BJ132" s="618">
        <v>45803</v>
      </c>
      <c r="BK132" s="619">
        <v>45987</v>
      </c>
      <c r="BL132" s="618">
        <v>46168</v>
      </c>
      <c r="BM132" s="619">
        <v>46352</v>
      </c>
      <c r="BN132" s="618">
        <v>46533</v>
      </c>
      <c r="BO132" s="619"/>
      <c r="BP132" s="618"/>
      <c r="BQ132" s="619"/>
      <c r="BR132" s="564"/>
      <c r="BS132" s="564"/>
      <c r="BT132" s="562"/>
      <c r="BU132" s="563">
        <v>3.6</v>
      </c>
      <c r="BV132" s="564">
        <v>7.2</v>
      </c>
      <c r="BW132" s="562">
        <v>10.8</v>
      </c>
      <c r="BX132" s="564">
        <v>14.4</v>
      </c>
      <c r="BY132" s="562">
        <v>18</v>
      </c>
      <c r="BZ132" s="564">
        <v>21.6</v>
      </c>
      <c r="CA132" s="562"/>
      <c r="CB132" s="564"/>
      <c r="CC132" s="562"/>
      <c r="CD132" s="564"/>
      <c r="CE132" s="564"/>
      <c r="CF132" s="562"/>
      <c r="CG132" s="563"/>
      <c r="CH132" s="617"/>
      <c r="CI132" s="563"/>
      <c r="CJ132" s="563"/>
      <c r="CK132" s="563"/>
      <c r="CL132" s="564"/>
      <c r="CM132" s="562"/>
      <c r="CN132" s="617"/>
      <c r="CO132" s="618"/>
      <c r="CP132" s="619"/>
      <c r="CQ132" s="563"/>
      <c r="CR132" s="564"/>
      <c r="CS132" s="562"/>
      <c r="CT132" s="563"/>
      <c r="CU132" s="564"/>
      <c r="CV132" s="562"/>
      <c r="CW132" s="563" t="s">
        <v>786</v>
      </c>
      <c r="CX132" s="563" t="s">
        <v>1035</v>
      </c>
      <c r="CY132" s="563">
        <v>3</v>
      </c>
    </row>
    <row r="133" spans="2:103" x14ac:dyDescent="0.6">
      <c r="B133" s="371">
        <v>125</v>
      </c>
      <c r="C133" s="341">
        <v>2</v>
      </c>
      <c r="D133" s="371" t="s">
        <v>452</v>
      </c>
      <c r="E133" s="341" t="s">
        <v>1248</v>
      </c>
      <c r="F133" s="555" t="s">
        <v>684</v>
      </c>
      <c r="G133" s="371" t="s">
        <v>1249</v>
      </c>
      <c r="H133" s="341" t="s">
        <v>1250</v>
      </c>
      <c r="I133" s="371" t="s">
        <v>1251</v>
      </c>
      <c r="J133" s="341" t="s">
        <v>520</v>
      </c>
      <c r="K133" s="555" t="s">
        <v>1252</v>
      </c>
      <c r="N133" s="555"/>
      <c r="P133" s="341"/>
      <c r="R133" s="341" t="s">
        <v>1253</v>
      </c>
      <c r="S133" s="371" t="s">
        <v>236</v>
      </c>
      <c r="T133" s="637">
        <v>10000</v>
      </c>
      <c r="U133" s="371">
        <v>1</v>
      </c>
      <c r="V133" s="637">
        <v>53700</v>
      </c>
      <c r="W133" s="652">
        <v>53700</v>
      </c>
      <c r="X133" s="637">
        <v>537000000</v>
      </c>
      <c r="Y133" s="652">
        <v>537000000</v>
      </c>
      <c r="Z133" s="612">
        <v>45440</v>
      </c>
      <c r="AA133" s="342">
        <v>45440</v>
      </c>
      <c r="AB133" s="612">
        <v>46535</v>
      </c>
      <c r="AC133" s="341">
        <v>966</v>
      </c>
      <c r="AD133" s="371">
        <v>9930</v>
      </c>
      <c r="AE133" s="341">
        <v>9915</v>
      </c>
      <c r="AF133" s="715"/>
      <c r="AG133" s="635"/>
      <c r="AH133" s="555" t="s">
        <v>785</v>
      </c>
      <c r="AI133" s="555" t="s">
        <v>693</v>
      </c>
      <c r="AJ133" s="555">
        <v>1</v>
      </c>
      <c r="AK133" s="555" t="s">
        <v>1</v>
      </c>
      <c r="AO133" s="555" t="s">
        <v>1</v>
      </c>
      <c r="AS133" s="555">
        <v>371.33</v>
      </c>
      <c r="AW133" s="555">
        <v>100</v>
      </c>
      <c r="AX133" s="558">
        <v>100</v>
      </c>
      <c r="AY133" s="341">
        <v>98</v>
      </c>
      <c r="AZ133" s="558">
        <v>98</v>
      </c>
      <c r="BA133" s="341">
        <v>95</v>
      </c>
      <c r="BB133" s="558">
        <v>95</v>
      </c>
      <c r="BI133" s="613">
        <v>45625</v>
      </c>
      <c r="BJ133" s="614">
        <v>45805</v>
      </c>
      <c r="BK133" s="342">
        <v>45989</v>
      </c>
      <c r="BL133" s="614">
        <v>46170</v>
      </c>
      <c r="BM133" s="342">
        <v>46356</v>
      </c>
      <c r="BN133" s="614">
        <v>46535</v>
      </c>
      <c r="BO133" s="342"/>
      <c r="BP133" s="614"/>
      <c r="BQ133" s="342"/>
      <c r="BR133" s="614"/>
      <c r="BS133" s="614"/>
      <c r="BT133" s="342"/>
      <c r="BU133" s="555">
        <v>2.5499999999999998</v>
      </c>
      <c r="BV133" s="558">
        <v>5.0999999999999996</v>
      </c>
      <c r="BW133" s="341">
        <v>7.65</v>
      </c>
      <c r="BX133" s="558">
        <v>10.199999999999999</v>
      </c>
      <c r="BY133" s="341">
        <v>12.75</v>
      </c>
      <c r="BZ133" s="558">
        <v>15.3</v>
      </c>
      <c r="CH133" s="613"/>
      <c r="CN133" s="613"/>
      <c r="CO133" s="614"/>
      <c r="CP133" s="342"/>
      <c r="CW133" s="555" t="s">
        <v>856</v>
      </c>
      <c r="CX133" s="555" t="s">
        <v>1035</v>
      </c>
      <c r="CY133" s="555">
        <v>3</v>
      </c>
    </row>
    <row r="134" spans="2:103" x14ac:dyDescent="0.6">
      <c r="B134" s="560">
        <v>126</v>
      </c>
      <c r="C134" s="562">
        <v>2</v>
      </c>
      <c r="D134" s="560" t="s">
        <v>452</v>
      </c>
      <c r="E134" s="562" t="s">
        <v>2503</v>
      </c>
      <c r="F134" s="563" t="s">
        <v>684</v>
      </c>
      <c r="G134" s="560" t="s">
        <v>2504</v>
      </c>
      <c r="H134" s="562" t="s">
        <v>2505</v>
      </c>
      <c r="I134" s="560" t="s">
        <v>2506</v>
      </c>
      <c r="J134" s="562" t="s">
        <v>520</v>
      </c>
      <c r="K134" s="563" t="s">
        <v>2507</v>
      </c>
      <c r="L134" s="560"/>
      <c r="M134" s="562"/>
      <c r="N134" s="563"/>
      <c r="O134" s="560"/>
      <c r="P134" s="562"/>
      <c r="Q134" s="560"/>
      <c r="R134" s="562" t="s">
        <v>2508</v>
      </c>
      <c r="S134" s="560" t="s">
        <v>236</v>
      </c>
      <c r="T134" s="648">
        <v>10000</v>
      </c>
      <c r="U134" s="560">
        <v>1</v>
      </c>
      <c r="V134" s="648">
        <v>434432</v>
      </c>
      <c r="W134" s="653">
        <v>434432</v>
      </c>
      <c r="X134" s="648">
        <v>4344320000</v>
      </c>
      <c r="Y134" s="653">
        <v>4344320000</v>
      </c>
      <c r="Z134" s="615">
        <v>45525</v>
      </c>
      <c r="AA134" s="619">
        <v>45525</v>
      </c>
      <c r="AB134" s="615">
        <v>46622</v>
      </c>
      <c r="AC134" s="562">
        <v>1053</v>
      </c>
      <c r="AD134" s="560">
        <v>9950</v>
      </c>
      <c r="AE134" s="562">
        <v>9935</v>
      </c>
      <c r="AF134" s="716"/>
      <c r="AG134" s="747"/>
      <c r="AH134" s="563" t="s">
        <v>692</v>
      </c>
      <c r="AI134" s="563" t="s">
        <v>693</v>
      </c>
      <c r="AJ134" s="563">
        <v>1</v>
      </c>
      <c r="AK134" s="563" t="s">
        <v>1</v>
      </c>
      <c r="AL134" s="564"/>
      <c r="AM134" s="564"/>
      <c r="AN134" s="562"/>
      <c r="AO134" s="563" t="s">
        <v>1</v>
      </c>
      <c r="AP134" s="564"/>
      <c r="AQ134" s="564"/>
      <c r="AR134" s="562"/>
      <c r="AS134" s="563">
        <v>368.22</v>
      </c>
      <c r="AT134" s="564"/>
      <c r="AU134" s="564"/>
      <c r="AV134" s="562"/>
      <c r="AW134" s="563">
        <v>98</v>
      </c>
      <c r="AX134" s="564">
        <v>98</v>
      </c>
      <c r="AY134" s="562">
        <v>98</v>
      </c>
      <c r="AZ134" s="564">
        <v>98</v>
      </c>
      <c r="BA134" s="562">
        <v>98</v>
      </c>
      <c r="BB134" s="564">
        <v>98</v>
      </c>
      <c r="BC134" s="562"/>
      <c r="BD134" s="564"/>
      <c r="BE134" s="562"/>
      <c r="BF134" s="564"/>
      <c r="BG134" s="564"/>
      <c r="BH134" s="562"/>
      <c r="BI134" s="617">
        <v>45712</v>
      </c>
      <c r="BJ134" s="618">
        <v>45891</v>
      </c>
      <c r="BK134" s="619">
        <v>46076</v>
      </c>
      <c r="BL134" s="618">
        <v>46258</v>
      </c>
      <c r="BM134" s="619">
        <v>46440</v>
      </c>
      <c r="BN134" s="618">
        <v>46622</v>
      </c>
      <c r="BO134" s="619"/>
      <c r="BP134" s="618"/>
      <c r="BQ134" s="619"/>
      <c r="BR134" s="564"/>
      <c r="BS134" s="564"/>
      <c r="BT134" s="562"/>
      <c r="BU134" s="563">
        <v>2.6</v>
      </c>
      <c r="BV134" s="564">
        <v>5.2</v>
      </c>
      <c r="BW134" s="562">
        <v>7.8</v>
      </c>
      <c r="BX134" s="564">
        <v>10.4</v>
      </c>
      <c r="BY134" s="562">
        <v>13</v>
      </c>
      <c r="BZ134" s="564">
        <v>15.6</v>
      </c>
      <c r="CA134" s="562"/>
      <c r="CB134" s="564"/>
      <c r="CC134" s="562"/>
      <c r="CD134" s="564"/>
      <c r="CE134" s="564"/>
      <c r="CF134" s="562"/>
      <c r="CG134" s="563"/>
      <c r="CH134" s="617"/>
      <c r="CI134" s="563"/>
      <c r="CJ134" s="563"/>
      <c r="CK134" s="563"/>
      <c r="CL134" s="564"/>
      <c r="CM134" s="562"/>
      <c r="CN134" s="617"/>
      <c r="CO134" s="618"/>
      <c r="CP134" s="619"/>
      <c r="CQ134" s="563"/>
      <c r="CR134" s="564"/>
      <c r="CS134" s="562"/>
      <c r="CT134" s="563"/>
      <c r="CU134" s="564"/>
      <c r="CV134" s="562"/>
      <c r="CW134" s="563" t="s">
        <v>786</v>
      </c>
      <c r="CX134" s="563" t="s">
        <v>1035</v>
      </c>
      <c r="CY134" s="563">
        <v>3</v>
      </c>
    </row>
    <row r="135" spans="2:103" x14ac:dyDescent="0.6">
      <c r="B135" s="371">
        <v>127</v>
      </c>
      <c r="C135" s="341">
        <v>2</v>
      </c>
      <c r="D135" s="371" t="s">
        <v>452</v>
      </c>
      <c r="E135" s="341" t="s">
        <v>2509</v>
      </c>
      <c r="F135" s="555" t="s">
        <v>684</v>
      </c>
      <c r="G135" s="371" t="s">
        <v>2510</v>
      </c>
      <c r="H135" s="341" t="s">
        <v>2511</v>
      </c>
      <c r="I135" s="371" t="s">
        <v>2512</v>
      </c>
      <c r="J135" s="341" t="s">
        <v>520</v>
      </c>
      <c r="K135" s="555" t="s">
        <v>2513</v>
      </c>
      <c r="N135" s="555"/>
      <c r="P135" s="341"/>
      <c r="R135" s="341" t="s">
        <v>2514</v>
      </c>
      <c r="S135" s="371" t="s">
        <v>236</v>
      </c>
      <c r="T135" s="637">
        <v>10000</v>
      </c>
      <c r="U135" s="371">
        <v>1</v>
      </c>
      <c r="V135" s="637">
        <v>196258</v>
      </c>
      <c r="W135" s="652">
        <v>196258</v>
      </c>
      <c r="X135" s="637">
        <v>1962580000</v>
      </c>
      <c r="Y135" s="652">
        <v>1962580000</v>
      </c>
      <c r="Z135" s="612">
        <v>45525</v>
      </c>
      <c r="AA135" s="342">
        <v>45525</v>
      </c>
      <c r="AB135" s="612">
        <v>46622</v>
      </c>
      <c r="AC135" s="341">
        <v>1053</v>
      </c>
      <c r="AD135" s="371">
        <v>9950</v>
      </c>
      <c r="AE135" s="341">
        <v>9935</v>
      </c>
      <c r="AF135" s="715"/>
      <c r="AG135" s="635"/>
      <c r="AH135" s="555" t="s">
        <v>692</v>
      </c>
      <c r="AI135" s="555" t="s">
        <v>693</v>
      </c>
      <c r="AJ135" s="555">
        <v>1</v>
      </c>
      <c r="AK135" s="555" t="s">
        <v>1</v>
      </c>
      <c r="AO135" s="555" t="s">
        <v>1</v>
      </c>
      <c r="AS135" s="555">
        <v>368.22</v>
      </c>
      <c r="AW135" s="555">
        <v>100</v>
      </c>
      <c r="AX135" s="558">
        <v>100</v>
      </c>
      <c r="AY135" s="341">
        <v>100</v>
      </c>
      <c r="AZ135" s="558">
        <v>100</v>
      </c>
      <c r="BA135" s="341">
        <v>100</v>
      </c>
      <c r="BB135" s="558">
        <v>100</v>
      </c>
      <c r="BI135" s="613">
        <v>45712</v>
      </c>
      <c r="BJ135" s="614">
        <v>45891</v>
      </c>
      <c r="BK135" s="342">
        <v>46076</v>
      </c>
      <c r="BL135" s="614">
        <v>46258</v>
      </c>
      <c r="BM135" s="342">
        <v>46440</v>
      </c>
      <c r="BN135" s="614">
        <v>46622</v>
      </c>
      <c r="BO135" s="342"/>
      <c r="BP135" s="614"/>
      <c r="BQ135" s="342"/>
      <c r="BU135" s="555">
        <v>2.85</v>
      </c>
      <c r="BV135" s="558">
        <v>5.7</v>
      </c>
      <c r="BW135" s="341">
        <v>8.5500000000000007</v>
      </c>
      <c r="BX135" s="558">
        <v>11.4</v>
      </c>
      <c r="BY135" s="341">
        <v>14.25</v>
      </c>
      <c r="BZ135" s="558">
        <v>17.100000000000001</v>
      </c>
      <c r="CH135" s="613"/>
      <c r="CN135" s="613"/>
      <c r="CO135" s="614"/>
      <c r="CP135" s="342"/>
      <c r="CW135" s="555" t="s">
        <v>786</v>
      </c>
      <c r="CX135" s="555" t="s">
        <v>1035</v>
      </c>
      <c r="CY135" s="555">
        <v>3</v>
      </c>
    </row>
    <row r="136" spans="2:103" x14ac:dyDescent="0.6">
      <c r="B136" s="560">
        <v>128</v>
      </c>
      <c r="C136" s="562">
        <v>2</v>
      </c>
      <c r="D136" s="560" t="s">
        <v>452</v>
      </c>
      <c r="E136" s="562" t="s">
        <v>2515</v>
      </c>
      <c r="F136" s="563" t="s">
        <v>684</v>
      </c>
      <c r="G136" s="560" t="s">
        <v>2516</v>
      </c>
      <c r="H136" s="562" t="s">
        <v>2517</v>
      </c>
      <c r="I136" s="560" t="s">
        <v>2518</v>
      </c>
      <c r="J136" s="562" t="s">
        <v>520</v>
      </c>
      <c r="K136" s="563" t="s">
        <v>2519</v>
      </c>
      <c r="L136" s="560"/>
      <c r="M136" s="562"/>
      <c r="N136" s="563"/>
      <c r="O136" s="560"/>
      <c r="P136" s="562"/>
      <c r="Q136" s="560"/>
      <c r="R136" s="562" t="s">
        <v>2520</v>
      </c>
      <c r="S136" s="560" t="s">
        <v>236</v>
      </c>
      <c r="T136" s="648">
        <v>10000</v>
      </c>
      <c r="U136" s="560">
        <v>1</v>
      </c>
      <c r="V136" s="648">
        <v>247642</v>
      </c>
      <c r="W136" s="653">
        <v>247642</v>
      </c>
      <c r="X136" s="648">
        <v>2476420000</v>
      </c>
      <c r="Y136" s="653">
        <v>2476420000</v>
      </c>
      <c r="Z136" s="615">
        <v>45525</v>
      </c>
      <c r="AA136" s="619">
        <v>45525</v>
      </c>
      <c r="AB136" s="615">
        <v>46622</v>
      </c>
      <c r="AC136" s="562">
        <v>1053</v>
      </c>
      <c r="AD136" s="560">
        <v>9950</v>
      </c>
      <c r="AE136" s="562">
        <v>9935</v>
      </c>
      <c r="AF136" s="716"/>
      <c r="AG136" s="747"/>
      <c r="AH136" s="563" t="s">
        <v>692</v>
      </c>
      <c r="AI136" s="563" t="s">
        <v>693</v>
      </c>
      <c r="AJ136" s="563">
        <v>1</v>
      </c>
      <c r="AK136" s="563" t="s">
        <v>1</v>
      </c>
      <c r="AL136" s="564"/>
      <c r="AM136" s="564"/>
      <c r="AN136" s="562"/>
      <c r="AO136" s="563" t="s">
        <v>1</v>
      </c>
      <c r="AP136" s="564"/>
      <c r="AQ136" s="564"/>
      <c r="AR136" s="562"/>
      <c r="AS136" s="563">
        <v>368.22</v>
      </c>
      <c r="AT136" s="564"/>
      <c r="AU136" s="564"/>
      <c r="AV136" s="562"/>
      <c r="AW136" s="563">
        <v>103</v>
      </c>
      <c r="AX136" s="564">
        <v>103</v>
      </c>
      <c r="AY136" s="562">
        <v>103</v>
      </c>
      <c r="AZ136" s="564">
        <v>103</v>
      </c>
      <c r="BA136" s="562">
        <v>103</v>
      </c>
      <c r="BB136" s="564">
        <v>103</v>
      </c>
      <c r="BC136" s="562"/>
      <c r="BD136" s="564"/>
      <c r="BE136" s="562"/>
      <c r="BF136" s="564"/>
      <c r="BG136" s="564"/>
      <c r="BH136" s="562"/>
      <c r="BI136" s="617">
        <v>45712</v>
      </c>
      <c r="BJ136" s="618">
        <v>45891</v>
      </c>
      <c r="BK136" s="619">
        <v>46076</v>
      </c>
      <c r="BL136" s="618">
        <v>46258</v>
      </c>
      <c r="BM136" s="619">
        <v>46440</v>
      </c>
      <c r="BN136" s="618">
        <v>46622</v>
      </c>
      <c r="BO136" s="619"/>
      <c r="BP136" s="618"/>
      <c r="BQ136" s="619"/>
      <c r="BR136" s="618"/>
      <c r="BS136" s="618"/>
      <c r="BT136" s="619"/>
      <c r="BU136" s="563">
        <v>3.2</v>
      </c>
      <c r="BV136" s="564">
        <v>6.4</v>
      </c>
      <c r="BW136" s="562">
        <v>9.6</v>
      </c>
      <c r="BX136" s="564">
        <v>12.8</v>
      </c>
      <c r="BY136" s="562">
        <v>16</v>
      </c>
      <c r="BZ136" s="564">
        <v>19.2</v>
      </c>
      <c r="CA136" s="562"/>
      <c r="CB136" s="564"/>
      <c r="CC136" s="562"/>
      <c r="CD136" s="564"/>
      <c r="CE136" s="564"/>
      <c r="CF136" s="562"/>
      <c r="CG136" s="563"/>
      <c r="CH136" s="617"/>
      <c r="CI136" s="563"/>
      <c r="CJ136" s="563"/>
      <c r="CK136" s="563"/>
      <c r="CL136" s="564"/>
      <c r="CM136" s="562"/>
      <c r="CN136" s="617"/>
      <c r="CO136" s="618"/>
      <c r="CP136" s="619"/>
      <c r="CQ136" s="563"/>
      <c r="CR136" s="564"/>
      <c r="CS136" s="562"/>
      <c r="CT136" s="563"/>
      <c r="CU136" s="564"/>
      <c r="CV136" s="562"/>
      <c r="CW136" s="563" t="s">
        <v>786</v>
      </c>
      <c r="CX136" s="563" t="s">
        <v>1035</v>
      </c>
      <c r="CY136" s="563">
        <v>3</v>
      </c>
    </row>
    <row r="137" spans="2:103" x14ac:dyDescent="0.6">
      <c r="B137" s="371">
        <v>129</v>
      </c>
      <c r="C137" s="554">
        <v>2</v>
      </c>
      <c r="D137" s="371" t="s">
        <v>452</v>
      </c>
      <c r="E137" s="341" t="s">
        <v>2521</v>
      </c>
      <c r="F137" s="371" t="s">
        <v>684</v>
      </c>
      <c r="G137" s="371" t="s">
        <v>2522</v>
      </c>
      <c r="H137" s="554" t="s">
        <v>2523</v>
      </c>
      <c r="I137" s="371" t="s">
        <v>2524</v>
      </c>
      <c r="J137" s="341" t="s">
        <v>520</v>
      </c>
      <c r="K137" s="371" t="s">
        <v>2525</v>
      </c>
      <c r="R137" s="554" t="s">
        <v>2526</v>
      </c>
      <c r="S137" s="371" t="s">
        <v>236</v>
      </c>
      <c r="T137" s="647">
        <v>10000</v>
      </c>
      <c r="U137" s="371">
        <v>1</v>
      </c>
      <c r="V137" s="647">
        <v>75540</v>
      </c>
      <c r="W137" s="652">
        <v>75540</v>
      </c>
      <c r="X137" s="647">
        <v>755400000</v>
      </c>
      <c r="Y137" s="652">
        <v>755400000</v>
      </c>
      <c r="Z137" s="612">
        <v>45525</v>
      </c>
      <c r="AA137" s="620">
        <v>45525</v>
      </c>
      <c r="AB137" s="612">
        <v>46622</v>
      </c>
      <c r="AC137" s="554">
        <v>1053</v>
      </c>
      <c r="AD137" s="371">
        <v>9950</v>
      </c>
      <c r="AE137" s="341">
        <v>9935</v>
      </c>
      <c r="AF137" s="715"/>
      <c r="AG137" s="715"/>
      <c r="AH137" s="371" t="s">
        <v>711</v>
      </c>
      <c r="AI137" s="555" t="s">
        <v>693</v>
      </c>
      <c r="AJ137" s="555">
        <v>1</v>
      </c>
      <c r="AK137" s="555" t="s">
        <v>1</v>
      </c>
      <c r="AO137" s="555" t="s">
        <v>1</v>
      </c>
      <c r="AS137" s="555">
        <v>368.22</v>
      </c>
      <c r="AW137" s="555">
        <v>100</v>
      </c>
      <c r="AX137" s="558">
        <v>100</v>
      </c>
      <c r="AY137" s="341">
        <v>100</v>
      </c>
      <c r="AZ137" s="558">
        <v>100</v>
      </c>
      <c r="BA137" s="341">
        <v>100</v>
      </c>
      <c r="BB137" s="558">
        <v>100</v>
      </c>
      <c r="BI137" s="613">
        <v>45712</v>
      </c>
      <c r="BJ137" s="614">
        <v>45891</v>
      </c>
      <c r="BK137" s="342">
        <v>46076</v>
      </c>
      <c r="BL137" s="614">
        <v>46258</v>
      </c>
      <c r="BM137" s="342">
        <v>46440</v>
      </c>
      <c r="BN137" s="614">
        <v>46622</v>
      </c>
      <c r="BO137" s="342"/>
      <c r="BP137" s="614"/>
      <c r="BQ137" s="342"/>
      <c r="BU137" s="555">
        <v>0</v>
      </c>
      <c r="BV137" s="558">
        <v>0</v>
      </c>
      <c r="BW137" s="341">
        <v>0</v>
      </c>
      <c r="BX137" s="558">
        <v>0</v>
      </c>
      <c r="BY137" s="341">
        <v>0</v>
      </c>
      <c r="BZ137" s="558">
        <v>0</v>
      </c>
      <c r="CH137" s="613"/>
      <c r="CI137" s="555">
        <v>90</v>
      </c>
      <c r="CJ137" s="555">
        <v>0.41749999999999998</v>
      </c>
      <c r="CN137" s="613"/>
      <c r="CO137" s="614"/>
      <c r="CP137" s="342"/>
      <c r="CW137" s="555" t="s">
        <v>786</v>
      </c>
      <c r="CX137" s="555" t="s">
        <v>1035</v>
      </c>
      <c r="CY137" s="555">
        <v>3</v>
      </c>
    </row>
    <row r="138" spans="2:103" x14ac:dyDescent="0.6">
      <c r="B138" s="560">
        <v>130</v>
      </c>
      <c r="C138" s="561">
        <v>2</v>
      </c>
      <c r="D138" s="560" t="s">
        <v>452</v>
      </c>
      <c r="E138" s="562" t="s">
        <v>2527</v>
      </c>
      <c r="F138" s="560" t="s">
        <v>684</v>
      </c>
      <c r="G138" s="560" t="s">
        <v>2528</v>
      </c>
      <c r="H138" s="561" t="s">
        <v>2529</v>
      </c>
      <c r="I138" s="560" t="s">
        <v>2530</v>
      </c>
      <c r="J138" s="562" t="s">
        <v>453</v>
      </c>
      <c r="K138" s="560" t="s">
        <v>2531</v>
      </c>
      <c r="L138" s="560" t="s">
        <v>2532</v>
      </c>
      <c r="M138" s="562"/>
      <c r="N138" s="560"/>
      <c r="O138" s="560"/>
      <c r="P138" s="561" t="s">
        <v>2533</v>
      </c>
      <c r="Q138" s="560" t="s">
        <v>2534</v>
      </c>
      <c r="R138" s="561" t="s">
        <v>2535</v>
      </c>
      <c r="S138" s="560" t="s">
        <v>236</v>
      </c>
      <c r="T138" s="646">
        <v>10000</v>
      </c>
      <c r="U138" s="560">
        <v>1</v>
      </c>
      <c r="V138" s="646">
        <v>200000</v>
      </c>
      <c r="W138" s="653">
        <v>200000</v>
      </c>
      <c r="X138" s="646">
        <v>2000000000</v>
      </c>
      <c r="Y138" s="653">
        <v>2000000000</v>
      </c>
      <c r="Z138" s="615">
        <v>45525</v>
      </c>
      <c r="AA138" s="616">
        <v>45526</v>
      </c>
      <c r="AB138" s="615">
        <v>46622</v>
      </c>
      <c r="AC138" s="561">
        <v>1053</v>
      </c>
      <c r="AD138" s="560">
        <v>10000</v>
      </c>
      <c r="AE138" s="562">
        <v>9915</v>
      </c>
      <c r="AF138" s="716">
        <v>7.1539999999999998E-3</v>
      </c>
      <c r="AG138" s="716">
        <v>3.4069999999999999E-3</v>
      </c>
      <c r="AH138" s="560" t="s">
        <v>692</v>
      </c>
      <c r="AI138" s="563" t="s">
        <v>693</v>
      </c>
      <c r="AJ138" s="563">
        <v>2</v>
      </c>
      <c r="AK138" s="563" t="s">
        <v>1</v>
      </c>
      <c r="AL138" s="564" t="s">
        <v>399</v>
      </c>
      <c r="AM138" s="564"/>
      <c r="AN138" s="562"/>
      <c r="AO138" s="563" t="s">
        <v>1</v>
      </c>
      <c r="AP138" s="564" t="s">
        <v>11</v>
      </c>
      <c r="AQ138" s="564"/>
      <c r="AR138" s="562"/>
      <c r="AS138" s="563">
        <v>368.22</v>
      </c>
      <c r="AT138" s="564">
        <v>5620.85</v>
      </c>
      <c r="AU138" s="564"/>
      <c r="AV138" s="562"/>
      <c r="AW138" s="563">
        <v>95</v>
      </c>
      <c r="AX138" s="564">
        <v>95</v>
      </c>
      <c r="AY138" s="562">
        <v>95</v>
      </c>
      <c r="AZ138" s="564">
        <v>95</v>
      </c>
      <c r="BA138" s="562">
        <v>95</v>
      </c>
      <c r="BB138" s="564">
        <v>95</v>
      </c>
      <c r="BC138" s="562"/>
      <c r="BD138" s="564"/>
      <c r="BE138" s="562"/>
      <c r="BF138" s="564"/>
      <c r="BG138" s="564"/>
      <c r="BH138" s="562"/>
      <c r="BI138" s="617">
        <v>45709</v>
      </c>
      <c r="BJ138" s="618">
        <v>45890</v>
      </c>
      <c r="BK138" s="619">
        <v>46073</v>
      </c>
      <c r="BL138" s="618">
        <v>46255</v>
      </c>
      <c r="BM138" s="619">
        <v>46437</v>
      </c>
      <c r="BN138" s="618">
        <v>46619</v>
      </c>
      <c r="BO138" s="619"/>
      <c r="BP138" s="618"/>
      <c r="BQ138" s="619"/>
      <c r="BR138" s="564"/>
      <c r="BS138" s="564"/>
      <c r="BT138" s="562"/>
      <c r="BU138" s="563">
        <v>1.85</v>
      </c>
      <c r="BV138" s="564">
        <v>3.7</v>
      </c>
      <c r="BW138" s="562">
        <v>5.55</v>
      </c>
      <c r="BX138" s="564">
        <v>7.4</v>
      </c>
      <c r="BY138" s="562">
        <v>9.25</v>
      </c>
      <c r="BZ138" s="564">
        <v>11.1</v>
      </c>
      <c r="CA138" s="562"/>
      <c r="CB138" s="564"/>
      <c r="CC138" s="562"/>
      <c r="CD138" s="564"/>
      <c r="CE138" s="564"/>
      <c r="CF138" s="562"/>
      <c r="CG138" s="563"/>
      <c r="CH138" s="617"/>
      <c r="CI138" s="563"/>
      <c r="CJ138" s="563"/>
      <c r="CK138" s="563"/>
      <c r="CL138" s="564"/>
      <c r="CM138" s="562"/>
      <c r="CN138" s="617"/>
      <c r="CO138" s="618"/>
      <c r="CP138" s="619"/>
      <c r="CQ138" s="563"/>
      <c r="CR138" s="564"/>
      <c r="CS138" s="562"/>
      <c r="CT138" s="563"/>
      <c r="CU138" s="564"/>
      <c r="CV138" s="562"/>
      <c r="CW138" s="563" t="s">
        <v>1153</v>
      </c>
      <c r="CX138" s="563" t="s">
        <v>1279</v>
      </c>
      <c r="CY138" s="563" t="s">
        <v>696</v>
      </c>
    </row>
    <row r="139" spans="2:103" x14ac:dyDescent="0.6">
      <c r="B139" s="371">
        <v>131</v>
      </c>
      <c r="C139" s="554">
        <v>2</v>
      </c>
      <c r="D139" s="371" t="s">
        <v>452</v>
      </c>
      <c r="E139" s="341" t="s">
        <v>2536</v>
      </c>
      <c r="F139" s="371" t="s">
        <v>824</v>
      </c>
      <c r="G139" s="371" t="s">
        <v>2537</v>
      </c>
      <c r="H139" s="554" t="s">
        <v>2538</v>
      </c>
      <c r="I139" s="371" t="s">
        <v>2539</v>
      </c>
      <c r="J139" s="341" t="s">
        <v>453</v>
      </c>
      <c r="K139" s="371" t="s">
        <v>2540</v>
      </c>
      <c r="L139" s="371" t="s">
        <v>2541</v>
      </c>
      <c r="P139" s="554" t="s">
        <v>2542</v>
      </c>
      <c r="Q139" s="371" t="s">
        <v>2543</v>
      </c>
      <c r="R139" s="554" t="s">
        <v>2544</v>
      </c>
      <c r="S139" s="371" t="s">
        <v>254</v>
      </c>
      <c r="T139" s="647">
        <v>10</v>
      </c>
      <c r="U139" s="371">
        <v>1</v>
      </c>
      <c r="V139" s="647">
        <v>54010</v>
      </c>
      <c r="W139" s="652">
        <v>54010</v>
      </c>
      <c r="X139" s="647">
        <v>540100</v>
      </c>
      <c r="Y139" s="652">
        <v>712986010</v>
      </c>
      <c r="Z139" s="612">
        <v>45525</v>
      </c>
      <c r="AA139" s="620">
        <v>45525</v>
      </c>
      <c r="AB139" s="612">
        <v>46622</v>
      </c>
      <c r="AC139" s="554">
        <v>1053</v>
      </c>
      <c r="AD139" s="371">
        <v>9.9499999999999993</v>
      </c>
      <c r="AE139" s="341">
        <v>9.93</v>
      </c>
      <c r="AF139" s="715">
        <v>7.3300000000000004E-4</v>
      </c>
      <c r="AG139" s="715">
        <v>-1.5380000000000001E-3</v>
      </c>
      <c r="AH139" s="371" t="s">
        <v>692</v>
      </c>
      <c r="AI139" s="555" t="s">
        <v>693</v>
      </c>
      <c r="AJ139" s="555">
        <v>1</v>
      </c>
      <c r="AK139" s="555" t="s">
        <v>1</v>
      </c>
      <c r="AO139" s="555" t="s">
        <v>1</v>
      </c>
      <c r="AS139" s="555">
        <v>368.22</v>
      </c>
      <c r="AW139" s="555">
        <v>95</v>
      </c>
      <c r="AX139" s="558">
        <v>95</v>
      </c>
      <c r="AY139" s="341">
        <v>95</v>
      </c>
      <c r="AZ139" s="558">
        <v>95</v>
      </c>
      <c r="BA139" s="341">
        <v>95</v>
      </c>
      <c r="BB139" s="558">
        <v>95</v>
      </c>
      <c r="BI139" s="613">
        <v>45709</v>
      </c>
      <c r="BJ139" s="614">
        <v>45890</v>
      </c>
      <c r="BK139" s="342">
        <v>46076</v>
      </c>
      <c r="BL139" s="614">
        <v>46255</v>
      </c>
      <c r="BM139" s="342">
        <v>46440</v>
      </c>
      <c r="BN139" s="614">
        <v>46622</v>
      </c>
      <c r="BO139" s="342"/>
      <c r="BP139" s="614"/>
      <c r="BQ139" s="342"/>
      <c r="BU139" s="555">
        <v>3.5</v>
      </c>
      <c r="BV139" s="558">
        <v>7</v>
      </c>
      <c r="BW139" s="341">
        <v>10.5</v>
      </c>
      <c r="BX139" s="558">
        <v>14</v>
      </c>
      <c r="BY139" s="341">
        <v>17.5</v>
      </c>
      <c r="BZ139" s="558">
        <v>21</v>
      </c>
      <c r="CN139" s="613"/>
      <c r="CW139" s="555" t="s">
        <v>786</v>
      </c>
      <c r="CX139" s="555" t="s">
        <v>1154</v>
      </c>
      <c r="CY139" s="555" t="s">
        <v>696</v>
      </c>
    </row>
    <row r="140" spans="2:103" x14ac:dyDescent="0.6">
      <c r="B140" s="560">
        <v>132</v>
      </c>
      <c r="C140" s="561">
        <v>2</v>
      </c>
      <c r="D140" s="560" t="s">
        <v>452</v>
      </c>
      <c r="E140" s="562" t="s">
        <v>2545</v>
      </c>
      <c r="F140" s="560" t="s">
        <v>824</v>
      </c>
      <c r="G140" s="560" t="s">
        <v>2546</v>
      </c>
      <c r="H140" s="561" t="s">
        <v>2547</v>
      </c>
      <c r="I140" s="560" t="s">
        <v>2548</v>
      </c>
      <c r="J140" s="562" t="s">
        <v>453</v>
      </c>
      <c r="K140" s="560" t="s">
        <v>2549</v>
      </c>
      <c r="L140" s="560" t="s">
        <v>2550</v>
      </c>
      <c r="M140" s="562"/>
      <c r="N140" s="560"/>
      <c r="O140" s="560"/>
      <c r="P140" s="561" t="s">
        <v>2551</v>
      </c>
      <c r="Q140" s="560" t="s">
        <v>2552</v>
      </c>
      <c r="R140" s="561" t="s">
        <v>2553</v>
      </c>
      <c r="S140" s="560" t="s">
        <v>254</v>
      </c>
      <c r="T140" s="646">
        <v>10</v>
      </c>
      <c r="U140" s="560">
        <v>1</v>
      </c>
      <c r="V140" s="646">
        <v>12580</v>
      </c>
      <c r="W140" s="653">
        <v>12580</v>
      </c>
      <c r="X140" s="646">
        <v>125800</v>
      </c>
      <c r="Y140" s="653">
        <v>166068580</v>
      </c>
      <c r="Z140" s="615">
        <v>45525</v>
      </c>
      <c r="AA140" s="616">
        <v>45525</v>
      </c>
      <c r="AB140" s="615">
        <v>46622</v>
      </c>
      <c r="AC140" s="561">
        <v>1053</v>
      </c>
      <c r="AD140" s="560">
        <v>9.9499999999999993</v>
      </c>
      <c r="AE140" s="562">
        <v>9.93</v>
      </c>
      <c r="AF140" s="716">
        <v>2.3149999999999998E-3</v>
      </c>
      <c r="AG140" s="716">
        <v>-1.16E-3</v>
      </c>
      <c r="AH140" s="560" t="s">
        <v>692</v>
      </c>
      <c r="AI140" s="563" t="s">
        <v>693</v>
      </c>
      <c r="AJ140" s="563">
        <v>1</v>
      </c>
      <c r="AK140" s="563" t="s">
        <v>1</v>
      </c>
      <c r="AL140" s="564"/>
      <c r="AM140" s="564"/>
      <c r="AN140" s="562"/>
      <c r="AO140" s="563" t="s">
        <v>1</v>
      </c>
      <c r="AP140" s="564"/>
      <c r="AQ140" s="564"/>
      <c r="AR140" s="562"/>
      <c r="AS140" s="563">
        <v>368.22</v>
      </c>
      <c r="AT140" s="564"/>
      <c r="AU140" s="564"/>
      <c r="AV140" s="562"/>
      <c r="AW140" s="563">
        <v>101</v>
      </c>
      <c r="AX140" s="564">
        <v>101</v>
      </c>
      <c r="AY140" s="562">
        <v>101</v>
      </c>
      <c r="AZ140" s="564">
        <v>101</v>
      </c>
      <c r="BA140" s="562">
        <v>101</v>
      </c>
      <c r="BB140" s="564">
        <v>101</v>
      </c>
      <c r="BC140" s="562"/>
      <c r="BD140" s="564"/>
      <c r="BE140" s="562"/>
      <c r="BF140" s="564"/>
      <c r="BG140" s="564"/>
      <c r="BH140" s="562"/>
      <c r="BI140" s="617">
        <v>45709</v>
      </c>
      <c r="BJ140" s="618">
        <v>45890</v>
      </c>
      <c r="BK140" s="619">
        <v>46076</v>
      </c>
      <c r="BL140" s="618">
        <v>46255</v>
      </c>
      <c r="BM140" s="619">
        <v>46440</v>
      </c>
      <c r="BN140" s="618">
        <v>46622</v>
      </c>
      <c r="BO140" s="619"/>
      <c r="BP140" s="618"/>
      <c r="BQ140" s="619"/>
      <c r="BR140" s="564"/>
      <c r="BS140" s="564"/>
      <c r="BT140" s="562"/>
      <c r="BU140" s="563">
        <v>4.2</v>
      </c>
      <c r="BV140" s="564">
        <v>8.4</v>
      </c>
      <c r="BW140" s="562">
        <v>12.6</v>
      </c>
      <c r="BX140" s="564">
        <v>16.8</v>
      </c>
      <c r="BY140" s="562">
        <v>21</v>
      </c>
      <c r="BZ140" s="564">
        <v>25.2</v>
      </c>
      <c r="CA140" s="562"/>
      <c r="CB140" s="564"/>
      <c r="CC140" s="562"/>
      <c r="CD140" s="564"/>
      <c r="CE140" s="564"/>
      <c r="CF140" s="562"/>
      <c r="CG140" s="563"/>
      <c r="CH140" s="617"/>
      <c r="CI140" s="563"/>
      <c r="CJ140" s="563"/>
      <c r="CK140" s="563"/>
      <c r="CL140" s="564"/>
      <c r="CM140" s="562"/>
      <c r="CN140" s="617"/>
      <c r="CO140" s="618"/>
      <c r="CP140" s="562"/>
      <c r="CQ140" s="563"/>
      <c r="CR140" s="564"/>
      <c r="CS140" s="562"/>
      <c r="CT140" s="563"/>
      <c r="CU140" s="564"/>
      <c r="CV140" s="562"/>
      <c r="CW140" s="563" t="s">
        <v>786</v>
      </c>
      <c r="CX140" s="563" t="s">
        <v>1154</v>
      </c>
      <c r="CY140" s="563" t="s">
        <v>696</v>
      </c>
    </row>
    <row r="141" spans="2:103" x14ac:dyDescent="0.6">
      <c r="B141" s="371">
        <v>133</v>
      </c>
      <c r="C141" s="554">
        <v>2</v>
      </c>
      <c r="D141" s="371" t="s">
        <v>452</v>
      </c>
      <c r="E141" s="341" t="s">
        <v>2554</v>
      </c>
      <c r="F141" s="371" t="s">
        <v>684</v>
      </c>
      <c r="G141" s="371" t="s">
        <v>2555</v>
      </c>
      <c r="H141" s="554" t="s">
        <v>2556</v>
      </c>
      <c r="I141" s="371" t="s">
        <v>2557</v>
      </c>
      <c r="J141" s="341" t="s">
        <v>520</v>
      </c>
      <c r="K141" s="371" t="s">
        <v>2558</v>
      </c>
      <c r="R141" s="554" t="s">
        <v>2559</v>
      </c>
      <c r="S141" s="371" t="s">
        <v>236</v>
      </c>
      <c r="T141" s="647">
        <v>10000</v>
      </c>
      <c r="U141" s="371">
        <v>1</v>
      </c>
      <c r="V141" s="647">
        <v>413440</v>
      </c>
      <c r="W141" s="652">
        <v>413440</v>
      </c>
      <c r="X141" s="647">
        <v>4134400000</v>
      </c>
      <c r="Y141" s="652">
        <v>4134400000</v>
      </c>
      <c r="Z141" s="612">
        <v>45527</v>
      </c>
      <c r="AA141" s="620">
        <v>45530</v>
      </c>
      <c r="AB141" s="612">
        <v>46623</v>
      </c>
      <c r="AC141" s="554">
        <v>1054</v>
      </c>
      <c r="AD141" s="371">
        <v>9950</v>
      </c>
      <c r="AE141" s="341">
        <v>9935</v>
      </c>
      <c r="AF141" s="715"/>
      <c r="AG141" s="715"/>
      <c r="AH141" s="371" t="s">
        <v>692</v>
      </c>
      <c r="AI141" s="555" t="s">
        <v>693</v>
      </c>
      <c r="AJ141" s="555">
        <v>1</v>
      </c>
      <c r="AK141" s="555" t="s">
        <v>1</v>
      </c>
      <c r="AO141" s="555" t="s">
        <v>1</v>
      </c>
      <c r="AS141" s="555">
        <v>367.91</v>
      </c>
      <c r="AW141" s="555">
        <v>95</v>
      </c>
      <c r="AX141" s="558">
        <v>95</v>
      </c>
      <c r="AY141" s="341">
        <v>95</v>
      </c>
      <c r="AZ141" s="558">
        <v>95</v>
      </c>
      <c r="BA141" s="341">
        <v>95</v>
      </c>
      <c r="BB141" s="558">
        <v>95</v>
      </c>
      <c r="BI141" s="613">
        <v>45712</v>
      </c>
      <c r="BJ141" s="614">
        <v>45894</v>
      </c>
      <c r="BK141" s="342">
        <v>46077</v>
      </c>
      <c r="BL141" s="614">
        <v>46258</v>
      </c>
      <c r="BM141" s="342">
        <v>46442</v>
      </c>
      <c r="BN141" s="614">
        <v>46623</v>
      </c>
      <c r="BO141" s="342"/>
      <c r="BP141" s="614"/>
      <c r="BQ141" s="342"/>
      <c r="BR141" s="614"/>
      <c r="BS141" s="614"/>
      <c r="BT141" s="342"/>
      <c r="BU141" s="555">
        <v>2.25</v>
      </c>
      <c r="BV141" s="558">
        <v>4.5</v>
      </c>
      <c r="BW141" s="341">
        <v>6.75</v>
      </c>
      <c r="BX141" s="558">
        <v>9</v>
      </c>
      <c r="BY141" s="341">
        <v>11.25</v>
      </c>
      <c r="BZ141" s="558">
        <v>13.5</v>
      </c>
      <c r="CH141" s="613"/>
      <c r="CN141" s="613"/>
      <c r="CO141" s="614"/>
      <c r="CP141" s="342"/>
      <c r="CW141" s="555" t="s">
        <v>794</v>
      </c>
      <c r="CX141" s="555" t="s">
        <v>1035</v>
      </c>
      <c r="CY141" s="555">
        <v>3</v>
      </c>
    </row>
    <row r="142" spans="2:103" x14ac:dyDescent="0.6">
      <c r="B142" s="560">
        <v>134</v>
      </c>
      <c r="C142" s="561">
        <v>2</v>
      </c>
      <c r="D142" s="560" t="s">
        <v>452</v>
      </c>
      <c r="E142" s="562" t="s">
        <v>2560</v>
      </c>
      <c r="F142" s="560" t="s">
        <v>684</v>
      </c>
      <c r="G142" s="560" t="s">
        <v>2561</v>
      </c>
      <c r="H142" s="561" t="s">
        <v>2562</v>
      </c>
      <c r="I142" s="560" t="s">
        <v>2563</v>
      </c>
      <c r="J142" s="562" t="s">
        <v>520</v>
      </c>
      <c r="K142" s="560" t="s">
        <v>2564</v>
      </c>
      <c r="L142" s="560"/>
      <c r="M142" s="562"/>
      <c r="N142" s="560"/>
      <c r="O142" s="560"/>
      <c r="P142" s="561"/>
      <c r="Q142" s="560"/>
      <c r="R142" s="561" t="s">
        <v>2565</v>
      </c>
      <c r="S142" s="560" t="s">
        <v>236</v>
      </c>
      <c r="T142" s="646">
        <v>10000</v>
      </c>
      <c r="U142" s="560">
        <v>1</v>
      </c>
      <c r="V142" s="646">
        <v>235100</v>
      </c>
      <c r="W142" s="653">
        <v>235100</v>
      </c>
      <c r="X142" s="646">
        <v>2351000000</v>
      </c>
      <c r="Y142" s="653">
        <v>2351000000</v>
      </c>
      <c r="Z142" s="615">
        <v>45527</v>
      </c>
      <c r="AA142" s="616">
        <v>45530</v>
      </c>
      <c r="AB142" s="615">
        <v>46623</v>
      </c>
      <c r="AC142" s="561">
        <v>1054</v>
      </c>
      <c r="AD142" s="560">
        <v>9950</v>
      </c>
      <c r="AE142" s="562">
        <v>9935</v>
      </c>
      <c r="AF142" s="716"/>
      <c r="AG142" s="716"/>
      <c r="AH142" s="560" t="s">
        <v>692</v>
      </c>
      <c r="AI142" s="563" t="s">
        <v>693</v>
      </c>
      <c r="AJ142" s="563">
        <v>1</v>
      </c>
      <c r="AK142" s="563" t="s">
        <v>1</v>
      </c>
      <c r="AL142" s="564"/>
      <c r="AM142" s="564"/>
      <c r="AN142" s="562"/>
      <c r="AO142" s="563" t="s">
        <v>1</v>
      </c>
      <c r="AP142" s="564"/>
      <c r="AQ142" s="564"/>
      <c r="AR142" s="562"/>
      <c r="AS142" s="563">
        <v>367.91</v>
      </c>
      <c r="AT142" s="564"/>
      <c r="AU142" s="564"/>
      <c r="AV142" s="562"/>
      <c r="AW142" s="563">
        <v>100</v>
      </c>
      <c r="AX142" s="564">
        <v>100</v>
      </c>
      <c r="AY142" s="562">
        <v>100</v>
      </c>
      <c r="AZ142" s="564">
        <v>100</v>
      </c>
      <c r="BA142" s="562">
        <v>100</v>
      </c>
      <c r="BB142" s="564">
        <v>100</v>
      </c>
      <c r="BC142" s="562"/>
      <c r="BD142" s="564"/>
      <c r="BE142" s="562"/>
      <c r="BF142" s="564"/>
      <c r="BG142" s="564"/>
      <c r="BH142" s="562"/>
      <c r="BI142" s="617">
        <v>45712</v>
      </c>
      <c r="BJ142" s="618">
        <v>45894</v>
      </c>
      <c r="BK142" s="619">
        <v>46077</v>
      </c>
      <c r="BL142" s="618">
        <v>46258</v>
      </c>
      <c r="BM142" s="619">
        <v>46442</v>
      </c>
      <c r="BN142" s="618">
        <v>46623</v>
      </c>
      <c r="BO142" s="619"/>
      <c r="BP142" s="618"/>
      <c r="BQ142" s="619"/>
      <c r="BR142" s="618"/>
      <c r="BS142" s="618"/>
      <c r="BT142" s="619"/>
      <c r="BU142" s="563">
        <v>2.85</v>
      </c>
      <c r="BV142" s="564">
        <v>5.7</v>
      </c>
      <c r="BW142" s="562">
        <v>8.5500000000000007</v>
      </c>
      <c r="BX142" s="564">
        <v>11.4</v>
      </c>
      <c r="BY142" s="562">
        <v>14.25</v>
      </c>
      <c r="BZ142" s="564">
        <v>17.100000000000001</v>
      </c>
      <c r="CA142" s="562"/>
      <c r="CB142" s="564"/>
      <c r="CC142" s="562"/>
      <c r="CD142" s="564"/>
      <c r="CE142" s="564"/>
      <c r="CF142" s="562"/>
      <c r="CG142" s="563"/>
      <c r="CH142" s="617"/>
      <c r="CI142" s="563"/>
      <c r="CJ142" s="563"/>
      <c r="CK142" s="563"/>
      <c r="CL142" s="564"/>
      <c r="CM142" s="562"/>
      <c r="CN142" s="617"/>
      <c r="CO142" s="618"/>
      <c r="CP142" s="619"/>
      <c r="CQ142" s="563"/>
      <c r="CR142" s="564"/>
      <c r="CS142" s="562"/>
      <c r="CT142" s="563"/>
      <c r="CU142" s="564"/>
      <c r="CV142" s="562"/>
      <c r="CW142" s="563" t="s">
        <v>794</v>
      </c>
      <c r="CX142" s="563" t="s">
        <v>1035</v>
      </c>
      <c r="CY142" s="563">
        <v>3</v>
      </c>
    </row>
    <row r="143" spans="2:103" x14ac:dyDescent="0.6">
      <c r="B143" s="371">
        <v>135</v>
      </c>
      <c r="C143" s="341">
        <v>2</v>
      </c>
      <c r="D143" s="371" t="s">
        <v>452</v>
      </c>
      <c r="E143" s="341" t="s">
        <v>2566</v>
      </c>
      <c r="F143" s="555" t="s">
        <v>684</v>
      </c>
      <c r="G143" s="371" t="s">
        <v>2567</v>
      </c>
      <c r="H143" s="341" t="s">
        <v>2568</v>
      </c>
      <c r="I143" s="371" t="s">
        <v>2569</v>
      </c>
      <c r="J143" s="341" t="s">
        <v>520</v>
      </c>
      <c r="K143" s="555" t="s">
        <v>2570</v>
      </c>
      <c r="N143" s="555"/>
      <c r="P143" s="341"/>
      <c r="R143" s="341" t="s">
        <v>2571</v>
      </c>
      <c r="S143" s="371" t="s">
        <v>236</v>
      </c>
      <c r="T143" s="637">
        <v>10000</v>
      </c>
      <c r="U143" s="371">
        <v>1</v>
      </c>
      <c r="V143" s="637">
        <v>399690</v>
      </c>
      <c r="W143" s="652">
        <v>399690</v>
      </c>
      <c r="X143" s="637">
        <v>3996900000</v>
      </c>
      <c r="Y143" s="652">
        <v>3996900000</v>
      </c>
      <c r="Z143" s="612">
        <v>45527</v>
      </c>
      <c r="AA143" s="342">
        <v>45530</v>
      </c>
      <c r="AB143" s="612">
        <v>46623</v>
      </c>
      <c r="AC143" s="341">
        <v>1054</v>
      </c>
      <c r="AD143" s="371">
        <v>9950</v>
      </c>
      <c r="AE143" s="341">
        <v>9935</v>
      </c>
      <c r="AF143" s="715"/>
      <c r="AG143" s="635"/>
      <c r="AH143" s="555" t="s">
        <v>711</v>
      </c>
      <c r="AI143" s="555" t="s">
        <v>693</v>
      </c>
      <c r="AJ143" s="555">
        <v>1</v>
      </c>
      <c r="AK143" s="555" t="s">
        <v>1</v>
      </c>
      <c r="AO143" s="555" t="s">
        <v>1</v>
      </c>
      <c r="AS143" s="555">
        <v>367.91</v>
      </c>
      <c r="AW143" s="555">
        <v>95</v>
      </c>
      <c r="AX143" s="558">
        <v>95</v>
      </c>
      <c r="AY143" s="341">
        <v>95</v>
      </c>
      <c r="AZ143" s="558">
        <v>95</v>
      </c>
      <c r="BA143" s="341">
        <v>95</v>
      </c>
      <c r="BB143" s="558">
        <v>95</v>
      </c>
      <c r="BI143" s="613">
        <v>45712</v>
      </c>
      <c r="BJ143" s="614">
        <v>45894</v>
      </c>
      <c r="BK143" s="342">
        <v>46077</v>
      </c>
      <c r="BL143" s="614">
        <v>46258</v>
      </c>
      <c r="BM143" s="342">
        <v>46442</v>
      </c>
      <c r="BN143" s="614">
        <v>46623</v>
      </c>
      <c r="BO143" s="342"/>
      <c r="BP143" s="614"/>
      <c r="BQ143" s="342"/>
      <c r="BR143" s="614"/>
      <c r="BS143" s="614"/>
      <c r="BT143" s="342"/>
      <c r="BU143" s="555">
        <v>0</v>
      </c>
      <c r="BV143" s="558">
        <v>0</v>
      </c>
      <c r="BW143" s="341">
        <v>0</v>
      </c>
      <c r="BX143" s="558">
        <v>0</v>
      </c>
      <c r="BY143" s="341">
        <v>0</v>
      </c>
      <c r="BZ143" s="558">
        <v>0</v>
      </c>
      <c r="CH143" s="613"/>
      <c r="CI143" s="555">
        <v>90</v>
      </c>
      <c r="CJ143" s="555">
        <v>0.4</v>
      </c>
      <c r="CN143" s="613"/>
      <c r="CO143" s="614"/>
      <c r="CP143" s="342"/>
      <c r="CW143" s="555" t="s">
        <v>794</v>
      </c>
      <c r="CX143" s="555" t="s">
        <v>1035</v>
      </c>
      <c r="CY143" s="555">
        <v>3</v>
      </c>
    </row>
    <row r="144" spans="2:103" x14ac:dyDescent="0.6">
      <c r="B144" s="560">
        <v>136</v>
      </c>
      <c r="C144" s="562">
        <v>2</v>
      </c>
      <c r="D144" s="560" t="s">
        <v>452</v>
      </c>
      <c r="E144" s="562" t="s">
        <v>2572</v>
      </c>
      <c r="F144" s="563" t="s">
        <v>684</v>
      </c>
      <c r="G144" s="560" t="s">
        <v>2573</v>
      </c>
      <c r="H144" s="562" t="s">
        <v>2574</v>
      </c>
      <c r="I144" s="560" t="s">
        <v>2575</v>
      </c>
      <c r="J144" s="562" t="s">
        <v>520</v>
      </c>
      <c r="K144" s="563" t="s">
        <v>2576</v>
      </c>
      <c r="L144" s="560"/>
      <c r="M144" s="562"/>
      <c r="N144" s="563"/>
      <c r="O144" s="560"/>
      <c r="P144" s="562"/>
      <c r="Q144" s="560"/>
      <c r="R144" s="562" t="s">
        <v>2577</v>
      </c>
      <c r="S144" s="560" t="s">
        <v>236</v>
      </c>
      <c r="T144" s="648">
        <v>10000</v>
      </c>
      <c r="U144" s="560">
        <v>1</v>
      </c>
      <c r="V144" s="648">
        <v>52400</v>
      </c>
      <c r="W144" s="653">
        <v>52400</v>
      </c>
      <c r="X144" s="648">
        <v>524000000</v>
      </c>
      <c r="Y144" s="653">
        <v>524000000</v>
      </c>
      <c r="Z144" s="615">
        <v>45527</v>
      </c>
      <c r="AA144" s="619">
        <v>45530</v>
      </c>
      <c r="AB144" s="615">
        <v>46623</v>
      </c>
      <c r="AC144" s="562">
        <v>1054</v>
      </c>
      <c r="AD144" s="560">
        <v>9950</v>
      </c>
      <c r="AE144" s="562">
        <v>9935</v>
      </c>
      <c r="AF144" s="716"/>
      <c r="AG144" s="747"/>
      <c r="AH144" s="563" t="s">
        <v>711</v>
      </c>
      <c r="AI144" s="563" t="s">
        <v>693</v>
      </c>
      <c r="AJ144" s="563">
        <v>1</v>
      </c>
      <c r="AK144" s="563" t="s">
        <v>1</v>
      </c>
      <c r="AL144" s="564"/>
      <c r="AM144" s="564"/>
      <c r="AN144" s="562"/>
      <c r="AO144" s="563" t="s">
        <v>1</v>
      </c>
      <c r="AP144" s="564"/>
      <c r="AQ144" s="564"/>
      <c r="AR144" s="562"/>
      <c r="AS144" s="563">
        <v>367.91</v>
      </c>
      <c r="AT144" s="564"/>
      <c r="AU144" s="564"/>
      <c r="AV144" s="562"/>
      <c r="AW144" s="563">
        <v>100</v>
      </c>
      <c r="AX144" s="564">
        <v>100</v>
      </c>
      <c r="AY144" s="562">
        <v>100</v>
      </c>
      <c r="AZ144" s="564">
        <v>100</v>
      </c>
      <c r="BA144" s="562">
        <v>100</v>
      </c>
      <c r="BB144" s="564">
        <v>100</v>
      </c>
      <c r="BC144" s="562"/>
      <c r="BD144" s="564"/>
      <c r="BE144" s="562"/>
      <c r="BF144" s="564"/>
      <c r="BG144" s="564"/>
      <c r="BH144" s="562"/>
      <c r="BI144" s="617">
        <v>45712</v>
      </c>
      <c r="BJ144" s="618">
        <v>45894</v>
      </c>
      <c r="BK144" s="619">
        <v>46077</v>
      </c>
      <c r="BL144" s="618">
        <v>46258</v>
      </c>
      <c r="BM144" s="619">
        <v>46442</v>
      </c>
      <c r="BN144" s="618">
        <v>46623</v>
      </c>
      <c r="BO144" s="619"/>
      <c r="BP144" s="564"/>
      <c r="BQ144" s="562"/>
      <c r="BR144" s="564"/>
      <c r="BS144" s="564"/>
      <c r="BT144" s="562"/>
      <c r="BU144" s="563">
        <v>0</v>
      </c>
      <c r="BV144" s="564">
        <v>0</v>
      </c>
      <c r="BW144" s="562">
        <v>0</v>
      </c>
      <c r="BX144" s="564">
        <v>0</v>
      </c>
      <c r="BY144" s="562">
        <v>0</v>
      </c>
      <c r="BZ144" s="564">
        <v>0</v>
      </c>
      <c r="CA144" s="562"/>
      <c r="CB144" s="564"/>
      <c r="CC144" s="562"/>
      <c r="CD144" s="564"/>
      <c r="CE144" s="564"/>
      <c r="CF144" s="562"/>
      <c r="CG144" s="563"/>
      <c r="CH144" s="617"/>
      <c r="CI144" s="563">
        <v>85</v>
      </c>
      <c r="CJ144" s="563">
        <v>0.36</v>
      </c>
      <c r="CK144" s="563"/>
      <c r="CL144" s="564"/>
      <c r="CM144" s="562"/>
      <c r="CN144" s="617"/>
      <c r="CO144" s="618"/>
      <c r="CP144" s="619"/>
      <c r="CQ144" s="563"/>
      <c r="CR144" s="564"/>
      <c r="CS144" s="562"/>
      <c r="CT144" s="563"/>
      <c r="CU144" s="564"/>
      <c r="CV144" s="562"/>
      <c r="CW144" s="563" t="s">
        <v>794</v>
      </c>
      <c r="CX144" s="563" t="s">
        <v>1035</v>
      </c>
      <c r="CY144" s="563">
        <v>3</v>
      </c>
    </row>
    <row r="145" spans="2:103" x14ac:dyDescent="0.6">
      <c r="B145" s="371">
        <v>137</v>
      </c>
      <c r="C145" s="341">
        <v>2</v>
      </c>
      <c r="D145" s="371" t="s">
        <v>452</v>
      </c>
      <c r="E145" s="341" t="s">
        <v>2578</v>
      </c>
      <c r="F145" s="555" t="s">
        <v>684</v>
      </c>
      <c r="G145" s="371" t="s">
        <v>2579</v>
      </c>
      <c r="H145" s="341" t="s">
        <v>2580</v>
      </c>
      <c r="I145" s="371" t="s">
        <v>2581</v>
      </c>
      <c r="J145" s="341" t="s">
        <v>520</v>
      </c>
      <c r="K145" s="555" t="s">
        <v>2582</v>
      </c>
      <c r="N145" s="555"/>
      <c r="P145" s="341"/>
      <c r="R145" s="341" t="s">
        <v>2583</v>
      </c>
      <c r="S145" s="371" t="s">
        <v>236</v>
      </c>
      <c r="T145" s="637">
        <v>10000</v>
      </c>
      <c r="U145" s="371">
        <v>1</v>
      </c>
      <c r="V145" s="637">
        <v>34000</v>
      </c>
      <c r="W145" s="652">
        <v>34000</v>
      </c>
      <c r="X145" s="637">
        <v>340000000</v>
      </c>
      <c r="Y145" s="652">
        <v>340000000</v>
      </c>
      <c r="Z145" s="612">
        <v>45534</v>
      </c>
      <c r="AA145" s="342">
        <v>45534</v>
      </c>
      <c r="AB145" s="612">
        <v>46629</v>
      </c>
      <c r="AC145" s="341">
        <v>1060</v>
      </c>
      <c r="AD145" s="371">
        <v>9950</v>
      </c>
      <c r="AE145" s="341">
        <v>9940</v>
      </c>
      <c r="AF145" s="715"/>
      <c r="AG145" s="635"/>
      <c r="AH145" s="555" t="s">
        <v>692</v>
      </c>
      <c r="AI145" s="555" t="s">
        <v>693</v>
      </c>
      <c r="AJ145" s="555">
        <v>1</v>
      </c>
      <c r="AK145" s="555" t="s">
        <v>1</v>
      </c>
      <c r="AO145" s="555" t="s">
        <v>1</v>
      </c>
      <c r="AS145" s="555">
        <v>361.55</v>
      </c>
      <c r="AW145" s="555">
        <v>103</v>
      </c>
      <c r="AX145" s="558">
        <v>103</v>
      </c>
      <c r="AY145" s="341">
        <v>103</v>
      </c>
      <c r="AZ145" s="558">
        <v>103</v>
      </c>
      <c r="BA145" s="341">
        <v>103</v>
      </c>
      <c r="BB145" s="558">
        <v>103</v>
      </c>
      <c r="BI145" s="613">
        <v>45716</v>
      </c>
      <c r="BJ145" s="614">
        <v>45898</v>
      </c>
      <c r="BK145" s="342">
        <v>46080</v>
      </c>
      <c r="BL145" s="614">
        <v>46262</v>
      </c>
      <c r="BM145" s="342">
        <v>46444</v>
      </c>
      <c r="BN145" s="614">
        <v>46629</v>
      </c>
      <c r="BU145" s="555">
        <v>3</v>
      </c>
      <c r="BV145" s="558">
        <v>6</v>
      </c>
      <c r="BW145" s="341">
        <v>9</v>
      </c>
      <c r="BX145" s="558">
        <v>12</v>
      </c>
      <c r="BY145" s="341">
        <v>15</v>
      </c>
      <c r="BZ145" s="558">
        <v>18</v>
      </c>
      <c r="CH145" s="613"/>
      <c r="CN145" s="613"/>
      <c r="CO145" s="614"/>
      <c r="CP145" s="342"/>
      <c r="CW145" s="555" t="s">
        <v>694</v>
      </c>
      <c r="CX145" s="555" t="s">
        <v>730</v>
      </c>
      <c r="CY145" s="555">
        <v>3</v>
      </c>
    </row>
    <row r="146" spans="2:103" x14ac:dyDescent="0.6">
      <c r="B146" s="560">
        <v>138</v>
      </c>
      <c r="C146" s="562">
        <v>2</v>
      </c>
      <c r="D146" s="560" t="s">
        <v>452</v>
      </c>
      <c r="E146" s="562" t="s">
        <v>2584</v>
      </c>
      <c r="F146" s="563" t="s">
        <v>684</v>
      </c>
      <c r="G146" s="560" t="s">
        <v>2585</v>
      </c>
      <c r="H146" s="562" t="s">
        <v>2586</v>
      </c>
      <c r="I146" s="560" t="s">
        <v>2587</v>
      </c>
      <c r="J146" s="562" t="s">
        <v>520</v>
      </c>
      <c r="K146" s="563" t="s">
        <v>2588</v>
      </c>
      <c r="L146" s="560"/>
      <c r="M146" s="562"/>
      <c r="N146" s="563"/>
      <c r="O146" s="560"/>
      <c r="P146" s="562"/>
      <c r="Q146" s="560"/>
      <c r="R146" s="562" t="s">
        <v>2589</v>
      </c>
      <c r="S146" s="560" t="s">
        <v>236</v>
      </c>
      <c r="T146" s="648">
        <v>10000</v>
      </c>
      <c r="U146" s="560">
        <v>1</v>
      </c>
      <c r="V146" s="648">
        <v>793400</v>
      </c>
      <c r="W146" s="653">
        <v>793400</v>
      </c>
      <c r="X146" s="648">
        <v>7934000000</v>
      </c>
      <c r="Y146" s="653">
        <v>7934000000</v>
      </c>
      <c r="Z146" s="615">
        <v>45534</v>
      </c>
      <c r="AA146" s="619">
        <v>45534</v>
      </c>
      <c r="AB146" s="615">
        <v>46629</v>
      </c>
      <c r="AC146" s="562">
        <v>1060</v>
      </c>
      <c r="AD146" s="560">
        <v>9950</v>
      </c>
      <c r="AE146" s="562">
        <v>9935</v>
      </c>
      <c r="AF146" s="716"/>
      <c r="AG146" s="747"/>
      <c r="AH146" s="563" t="s">
        <v>692</v>
      </c>
      <c r="AI146" s="563" t="s">
        <v>693</v>
      </c>
      <c r="AJ146" s="563">
        <v>1</v>
      </c>
      <c r="AK146" s="563" t="s">
        <v>1254</v>
      </c>
      <c r="AL146" s="564"/>
      <c r="AM146" s="564"/>
      <c r="AN146" s="562"/>
      <c r="AO146" s="563" t="s">
        <v>225</v>
      </c>
      <c r="AP146" s="564"/>
      <c r="AQ146" s="564"/>
      <c r="AR146" s="562"/>
      <c r="AS146" s="563">
        <v>74300</v>
      </c>
      <c r="AT146" s="564"/>
      <c r="AU146" s="564"/>
      <c r="AV146" s="562"/>
      <c r="AW146" s="563">
        <v>103</v>
      </c>
      <c r="AX146" s="564">
        <v>103</v>
      </c>
      <c r="AY146" s="562">
        <v>103</v>
      </c>
      <c r="AZ146" s="564">
        <v>103</v>
      </c>
      <c r="BA146" s="562">
        <v>103</v>
      </c>
      <c r="BB146" s="564">
        <v>103</v>
      </c>
      <c r="BC146" s="562"/>
      <c r="BD146" s="564"/>
      <c r="BE146" s="562"/>
      <c r="BF146" s="564"/>
      <c r="BG146" s="564"/>
      <c r="BH146" s="562"/>
      <c r="BI146" s="617">
        <v>45716</v>
      </c>
      <c r="BJ146" s="618">
        <v>45898</v>
      </c>
      <c r="BK146" s="619">
        <v>46080</v>
      </c>
      <c r="BL146" s="618">
        <v>46262</v>
      </c>
      <c r="BM146" s="619">
        <v>46444</v>
      </c>
      <c r="BN146" s="618">
        <v>46629</v>
      </c>
      <c r="BO146" s="619"/>
      <c r="BP146" s="618"/>
      <c r="BQ146" s="619"/>
      <c r="BR146" s="618"/>
      <c r="BS146" s="618"/>
      <c r="BT146" s="619"/>
      <c r="BU146" s="563">
        <v>3.2</v>
      </c>
      <c r="BV146" s="564">
        <v>6.4</v>
      </c>
      <c r="BW146" s="562">
        <v>9.6</v>
      </c>
      <c r="BX146" s="564">
        <v>12.8</v>
      </c>
      <c r="BY146" s="562">
        <v>16</v>
      </c>
      <c r="BZ146" s="564">
        <v>19.2</v>
      </c>
      <c r="CA146" s="562"/>
      <c r="CB146" s="564"/>
      <c r="CC146" s="562"/>
      <c r="CD146" s="564"/>
      <c r="CE146" s="564"/>
      <c r="CF146" s="562"/>
      <c r="CG146" s="563"/>
      <c r="CH146" s="617"/>
      <c r="CI146" s="563"/>
      <c r="CJ146" s="563"/>
      <c r="CK146" s="563"/>
      <c r="CL146" s="564"/>
      <c r="CM146" s="562"/>
      <c r="CN146" s="617"/>
      <c r="CO146" s="618"/>
      <c r="CP146" s="619"/>
      <c r="CQ146" s="563"/>
      <c r="CR146" s="564"/>
      <c r="CS146" s="562"/>
      <c r="CT146" s="563"/>
      <c r="CU146" s="564"/>
      <c r="CV146" s="562"/>
      <c r="CW146" s="563" t="s">
        <v>694</v>
      </c>
      <c r="CX146" s="563" t="s">
        <v>730</v>
      </c>
      <c r="CY146" s="563">
        <v>3</v>
      </c>
    </row>
    <row r="147" spans="2:103" x14ac:dyDescent="0.6">
      <c r="B147" s="371">
        <v>139</v>
      </c>
      <c r="C147" s="341">
        <v>2</v>
      </c>
      <c r="D147" s="371" t="s">
        <v>452</v>
      </c>
      <c r="E147" s="341" t="s">
        <v>2590</v>
      </c>
      <c r="F147" s="555" t="s">
        <v>684</v>
      </c>
      <c r="G147" s="371" t="s">
        <v>2591</v>
      </c>
      <c r="H147" s="341" t="s">
        <v>2592</v>
      </c>
      <c r="I147" s="371" t="s">
        <v>2593</v>
      </c>
      <c r="J147" s="341" t="s">
        <v>520</v>
      </c>
      <c r="K147" s="555" t="s">
        <v>2594</v>
      </c>
      <c r="N147" s="555"/>
      <c r="P147" s="341"/>
      <c r="R147" s="341" t="s">
        <v>2595</v>
      </c>
      <c r="S147" s="371" t="s">
        <v>236</v>
      </c>
      <c r="T147" s="637">
        <v>10000</v>
      </c>
      <c r="U147" s="371">
        <v>1</v>
      </c>
      <c r="V147" s="637">
        <v>6125</v>
      </c>
      <c r="W147" s="652">
        <v>6125</v>
      </c>
      <c r="X147" s="637">
        <v>61250000</v>
      </c>
      <c r="Y147" s="652">
        <v>61250000</v>
      </c>
      <c r="Z147" s="612">
        <v>45554</v>
      </c>
      <c r="AA147" s="342">
        <v>45555</v>
      </c>
      <c r="AB147" s="612">
        <v>46640</v>
      </c>
      <c r="AC147" s="341">
        <v>1071</v>
      </c>
      <c r="AD147" s="371">
        <v>9943</v>
      </c>
      <c r="AE147" s="341">
        <v>9913</v>
      </c>
      <c r="AF147" s="715"/>
      <c r="AG147" s="635"/>
      <c r="AH147" s="555" t="s">
        <v>692</v>
      </c>
      <c r="AI147" s="555" t="s">
        <v>693</v>
      </c>
      <c r="AJ147" s="555">
        <v>1</v>
      </c>
      <c r="AK147" s="555" t="s">
        <v>1</v>
      </c>
      <c r="AO147" s="555" t="s">
        <v>1</v>
      </c>
      <c r="AS147" s="555">
        <v>343.28</v>
      </c>
      <c r="AW147" s="555">
        <v>97</v>
      </c>
      <c r="AX147" s="558">
        <v>97</v>
      </c>
      <c r="AY147" s="341">
        <v>97</v>
      </c>
      <c r="AZ147" s="558">
        <v>97</v>
      </c>
      <c r="BA147" s="341">
        <v>97</v>
      </c>
      <c r="BB147" s="558">
        <v>97</v>
      </c>
      <c r="BI147" s="613">
        <v>45730</v>
      </c>
      <c r="BJ147" s="614">
        <v>45916</v>
      </c>
      <c r="BK147" s="342">
        <v>46097</v>
      </c>
      <c r="BL147" s="614">
        <v>46281</v>
      </c>
      <c r="BM147" s="342">
        <v>46462</v>
      </c>
      <c r="BN147" s="614">
        <v>46640</v>
      </c>
      <c r="BO147" s="342"/>
      <c r="BP147" s="614"/>
      <c r="BQ147" s="342"/>
      <c r="BU147" s="555">
        <v>2.1</v>
      </c>
      <c r="BV147" s="558">
        <v>4.2</v>
      </c>
      <c r="BW147" s="341">
        <v>6.3</v>
      </c>
      <c r="BX147" s="558">
        <v>8.4</v>
      </c>
      <c r="BY147" s="341">
        <v>10.5</v>
      </c>
      <c r="BZ147" s="558">
        <v>12.6</v>
      </c>
      <c r="CH147" s="613"/>
      <c r="CN147" s="613"/>
      <c r="CO147" s="614"/>
      <c r="CP147" s="342"/>
      <c r="CW147" s="555" t="s">
        <v>2596</v>
      </c>
      <c r="CX147" s="555" t="s">
        <v>1035</v>
      </c>
      <c r="CY147" s="555">
        <v>3</v>
      </c>
    </row>
    <row r="148" spans="2:103" x14ac:dyDescent="0.6">
      <c r="B148" s="560">
        <v>140</v>
      </c>
      <c r="C148" s="562">
        <v>2</v>
      </c>
      <c r="D148" s="560" t="s">
        <v>234</v>
      </c>
      <c r="E148" s="562" t="s">
        <v>1261</v>
      </c>
      <c r="F148" s="563" t="s">
        <v>684</v>
      </c>
      <c r="G148" s="560" t="s">
        <v>1262</v>
      </c>
      <c r="H148" s="562" t="s">
        <v>1263</v>
      </c>
      <c r="I148" s="560" t="s">
        <v>1264</v>
      </c>
      <c r="J148" s="562" t="s">
        <v>453</v>
      </c>
      <c r="K148" s="563" t="s">
        <v>1265</v>
      </c>
      <c r="L148" s="560" t="s">
        <v>1266</v>
      </c>
      <c r="M148" s="562"/>
      <c r="N148" s="563"/>
      <c r="O148" s="560"/>
      <c r="P148" s="562" t="s">
        <v>1267</v>
      </c>
      <c r="Q148" s="560" t="s">
        <v>1268</v>
      </c>
      <c r="R148" s="562" t="s">
        <v>1269</v>
      </c>
      <c r="S148" s="560" t="s">
        <v>236</v>
      </c>
      <c r="T148" s="648">
        <v>10000</v>
      </c>
      <c r="U148" s="560">
        <v>1</v>
      </c>
      <c r="V148" s="648">
        <v>112800</v>
      </c>
      <c r="W148" s="653">
        <v>112800</v>
      </c>
      <c r="X148" s="648">
        <v>1128000000</v>
      </c>
      <c r="Y148" s="653">
        <v>1128000000</v>
      </c>
      <c r="Z148" s="615">
        <v>44474</v>
      </c>
      <c r="AA148" s="619">
        <v>44474</v>
      </c>
      <c r="AB148" s="615">
        <v>45572</v>
      </c>
      <c r="AC148" s="562">
        <v>3</v>
      </c>
      <c r="AD148" s="560">
        <v>9930</v>
      </c>
      <c r="AE148" s="562">
        <v>9915</v>
      </c>
      <c r="AF148" s="716"/>
      <c r="AG148" s="747"/>
      <c r="AH148" s="563" t="s">
        <v>962</v>
      </c>
      <c r="AI148" s="563" t="s">
        <v>693</v>
      </c>
      <c r="AJ148" s="563">
        <v>3</v>
      </c>
      <c r="AK148" s="563" t="s">
        <v>12</v>
      </c>
      <c r="AL148" s="564" t="s">
        <v>399</v>
      </c>
      <c r="AM148" s="564" t="s">
        <v>398</v>
      </c>
      <c r="AN148" s="562"/>
      <c r="AO148" s="563" t="s">
        <v>12</v>
      </c>
      <c r="AP148" s="564" t="s">
        <v>11</v>
      </c>
      <c r="AQ148" s="564" t="s">
        <v>13</v>
      </c>
      <c r="AR148" s="562"/>
      <c r="AS148" s="563">
        <v>8515.5499999999993</v>
      </c>
      <c r="AT148" s="564">
        <v>4345.72</v>
      </c>
      <c r="AU148" s="564">
        <v>4065.43</v>
      </c>
      <c r="AV148" s="562"/>
      <c r="AW148" s="563">
        <v>92</v>
      </c>
      <c r="AX148" s="564">
        <v>90</v>
      </c>
      <c r="AY148" s="562">
        <v>85</v>
      </c>
      <c r="AZ148" s="564">
        <v>85</v>
      </c>
      <c r="BA148" s="562">
        <v>78</v>
      </c>
      <c r="BB148" s="564">
        <v>65</v>
      </c>
      <c r="BC148" s="562"/>
      <c r="BD148" s="564"/>
      <c r="BE148" s="562"/>
      <c r="BF148" s="564"/>
      <c r="BG148" s="564"/>
      <c r="BH148" s="562"/>
      <c r="BI148" s="617">
        <v>44655</v>
      </c>
      <c r="BJ148" s="618">
        <v>44839</v>
      </c>
      <c r="BK148" s="619">
        <v>45020</v>
      </c>
      <c r="BL148" s="618">
        <v>45204</v>
      </c>
      <c r="BM148" s="619">
        <v>45387</v>
      </c>
      <c r="BN148" s="618">
        <v>45569</v>
      </c>
      <c r="BO148" s="619"/>
      <c r="BP148" s="618"/>
      <c r="BQ148" s="619"/>
      <c r="BR148" s="564"/>
      <c r="BS148" s="564"/>
      <c r="BT148" s="562"/>
      <c r="BU148" s="563">
        <v>2.5</v>
      </c>
      <c r="BV148" s="564">
        <v>5</v>
      </c>
      <c r="BW148" s="562">
        <v>7.5</v>
      </c>
      <c r="BX148" s="564">
        <v>10</v>
      </c>
      <c r="BY148" s="562">
        <v>12.5</v>
      </c>
      <c r="BZ148" s="564">
        <v>15</v>
      </c>
      <c r="CA148" s="562"/>
      <c r="CB148" s="564"/>
      <c r="CC148" s="562"/>
      <c r="CD148" s="564"/>
      <c r="CE148" s="564"/>
      <c r="CF148" s="562"/>
      <c r="CG148" s="563"/>
      <c r="CH148" s="617"/>
      <c r="CI148" s="563"/>
      <c r="CJ148" s="563"/>
      <c r="CK148" s="563">
        <v>80</v>
      </c>
      <c r="CL148" s="564"/>
      <c r="CM148" s="562"/>
      <c r="CN148" s="617">
        <v>44839</v>
      </c>
      <c r="CO148" s="618"/>
      <c r="CP148" s="619"/>
      <c r="CQ148" s="563">
        <v>10</v>
      </c>
      <c r="CR148" s="564"/>
      <c r="CS148" s="562"/>
      <c r="CT148" s="563" t="s">
        <v>1257</v>
      </c>
      <c r="CU148" s="564"/>
      <c r="CV148" s="562"/>
      <c r="CW148" s="563" t="s">
        <v>712</v>
      </c>
      <c r="CX148" s="563" t="s">
        <v>1152</v>
      </c>
      <c r="CY148" s="563" t="s">
        <v>696</v>
      </c>
    </row>
    <row r="149" spans="2:103" x14ac:dyDescent="0.6">
      <c r="B149" s="371">
        <v>141</v>
      </c>
      <c r="C149" s="341">
        <v>2</v>
      </c>
      <c r="D149" s="371" t="s">
        <v>234</v>
      </c>
      <c r="E149" s="341" t="s">
        <v>1270</v>
      </c>
      <c r="F149" s="555" t="s">
        <v>684</v>
      </c>
      <c r="G149" s="371" t="s">
        <v>1271</v>
      </c>
      <c r="H149" s="341" t="s">
        <v>1272</v>
      </c>
      <c r="I149" s="371" t="s">
        <v>1273</v>
      </c>
      <c r="J149" s="341" t="s">
        <v>453</v>
      </c>
      <c r="K149" s="555" t="s">
        <v>1274</v>
      </c>
      <c r="L149" s="371" t="s">
        <v>1275</v>
      </c>
      <c r="N149" s="555"/>
      <c r="P149" s="341" t="s">
        <v>1276</v>
      </c>
      <c r="Q149" s="371" t="s">
        <v>1277</v>
      </c>
      <c r="R149" s="341" t="s">
        <v>1278</v>
      </c>
      <c r="S149" s="371" t="s">
        <v>236</v>
      </c>
      <c r="T149" s="637">
        <v>10000</v>
      </c>
      <c r="U149" s="371">
        <v>1</v>
      </c>
      <c r="V149" s="637">
        <v>191000</v>
      </c>
      <c r="W149" s="652">
        <v>191000</v>
      </c>
      <c r="X149" s="637">
        <v>1910000000</v>
      </c>
      <c r="Y149" s="652">
        <v>1910000000</v>
      </c>
      <c r="Z149" s="612">
        <v>44477</v>
      </c>
      <c r="AA149" s="342">
        <v>44477</v>
      </c>
      <c r="AB149" s="612">
        <v>45572</v>
      </c>
      <c r="AC149" s="341">
        <v>3</v>
      </c>
      <c r="AD149" s="371">
        <v>9900</v>
      </c>
      <c r="AE149" s="341">
        <v>9885</v>
      </c>
      <c r="AF149" s="715"/>
      <c r="AG149" s="635"/>
      <c r="AH149" s="555" t="s">
        <v>962</v>
      </c>
      <c r="AI149" s="555" t="s">
        <v>693</v>
      </c>
      <c r="AJ149" s="555">
        <v>3</v>
      </c>
      <c r="AK149" s="555" t="s">
        <v>12</v>
      </c>
      <c r="AL149" s="558" t="s">
        <v>399</v>
      </c>
      <c r="AM149" s="558" t="s">
        <v>398</v>
      </c>
      <c r="AO149" s="555" t="s">
        <v>12</v>
      </c>
      <c r="AP149" s="558" t="s">
        <v>11</v>
      </c>
      <c r="AQ149" s="558" t="s">
        <v>13</v>
      </c>
      <c r="AS149" s="555">
        <v>8775.65</v>
      </c>
      <c r="AT149" s="558">
        <v>4391.34</v>
      </c>
      <c r="AU149" s="558">
        <v>4073.29</v>
      </c>
      <c r="AW149" s="555">
        <v>90</v>
      </c>
      <c r="AX149" s="558">
        <v>90</v>
      </c>
      <c r="AY149" s="341">
        <v>85</v>
      </c>
      <c r="AZ149" s="558">
        <v>85</v>
      </c>
      <c r="BA149" s="341">
        <v>80</v>
      </c>
      <c r="BB149" s="558">
        <v>65</v>
      </c>
      <c r="BI149" s="613">
        <v>44659</v>
      </c>
      <c r="BJ149" s="614">
        <v>44841</v>
      </c>
      <c r="BK149" s="342">
        <v>45022</v>
      </c>
      <c r="BL149" s="614">
        <v>45205</v>
      </c>
      <c r="BM149" s="342">
        <v>45390</v>
      </c>
      <c r="BN149" s="614">
        <v>45569</v>
      </c>
      <c r="BO149" s="342"/>
      <c r="BP149" s="614"/>
      <c r="BQ149" s="342"/>
      <c r="BU149" s="555">
        <v>2.4</v>
      </c>
      <c r="BV149" s="558">
        <v>4.8</v>
      </c>
      <c r="BW149" s="341">
        <v>7.2</v>
      </c>
      <c r="BX149" s="558">
        <v>9.6</v>
      </c>
      <c r="BY149" s="341">
        <v>12</v>
      </c>
      <c r="BZ149" s="558">
        <v>14.4</v>
      </c>
      <c r="CH149" s="613"/>
      <c r="CK149" s="555">
        <v>85</v>
      </c>
      <c r="CL149" s="558">
        <v>80</v>
      </c>
      <c r="CM149" s="341">
        <v>75</v>
      </c>
      <c r="CN149" s="613">
        <v>44659</v>
      </c>
      <c r="CO149" s="614">
        <v>44841</v>
      </c>
      <c r="CP149" s="342">
        <v>45022</v>
      </c>
      <c r="CQ149" s="555">
        <v>2.4</v>
      </c>
      <c r="CR149" s="558">
        <v>4.8</v>
      </c>
      <c r="CS149" s="341">
        <v>7.2</v>
      </c>
      <c r="CT149" s="555" t="s">
        <v>1257</v>
      </c>
      <c r="CU149" s="558" t="s">
        <v>1257</v>
      </c>
      <c r="CV149" s="341" t="s">
        <v>1257</v>
      </c>
      <c r="CW149" s="555" t="s">
        <v>1255</v>
      </c>
      <c r="CX149" s="555" t="s">
        <v>1279</v>
      </c>
      <c r="CY149" s="555" t="s">
        <v>696</v>
      </c>
    </row>
    <row r="150" spans="2:103" x14ac:dyDescent="0.6">
      <c r="B150" s="560">
        <v>142</v>
      </c>
      <c r="C150" s="562">
        <v>2</v>
      </c>
      <c r="D150" s="560" t="s">
        <v>234</v>
      </c>
      <c r="E150" s="562" t="s">
        <v>1270</v>
      </c>
      <c r="F150" s="563" t="s">
        <v>684</v>
      </c>
      <c r="G150" s="560" t="s">
        <v>1280</v>
      </c>
      <c r="H150" s="562" t="s">
        <v>1281</v>
      </c>
      <c r="I150" s="560" t="s">
        <v>1282</v>
      </c>
      <c r="J150" s="562" t="s">
        <v>453</v>
      </c>
      <c r="K150" s="563" t="s">
        <v>1283</v>
      </c>
      <c r="L150" s="560" t="s">
        <v>1284</v>
      </c>
      <c r="M150" s="562"/>
      <c r="N150" s="563"/>
      <c r="O150" s="560"/>
      <c r="P150" s="562" t="s">
        <v>1285</v>
      </c>
      <c r="Q150" s="560" t="s">
        <v>1286</v>
      </c>
      <c r="R150" s="562" t="s">
        <v>1287</v>
      </c>
      <c r="S150" s="560" t="s">
        <v>236</v>
      </c>
      <c r="T150" s="648">
        <v>10000</v>
      </c>
      <c r="U150" s="560">
        <v>1</v>
      </c>
      <c r="V150" s="648">
        <v>234700</v>
      </c>
      <c r="W150" s="653">
        <v>234700</v>
      </c>
      <c r="X150" s="648">
        <v>2347000000</v>
      </c>
      <c r="Y150" s="653">
        <v>2347000000</v>
      </c>
      <c r="Z150" s="615">
        <v>44477</v>
      </c>
      <c r="AA150" s="619">
        <v>44477</v>
      </c>
      <c r="AB150" s="615">
        <v>45572</v>
      </c>
      <c r="AC150" s="562">
        <v>3</v>
      </c>
      <c r="AD150" s="560">
        <v>9900</v>
      </c>
      <c r="AE150" s="562">
        <v>9890</v>
      </c>
      <c r="AF150" s="716"/>
      <c r="AG150" s="747"/>
      <c r="AH150" s="563" t="s">
        <v>962</v>
      </c>
      <c r="AI150" s="563" t="s">
        <v>693</v>
      </c>
      <c r="AJ150" s="563">
        <v>3</v>
      </c>
      <c r="AK150" s="563" t="s">
        <v>12</v>
      </c>
      <c r="AL150" s="564" t="s">
        <v>399</v>
      </c>
      <c r="AM150" s="564" t="s">
        <v>398</v>
      </c>
      <c r="AN150" s="562"/>
      <c r="AO150" s="563" t="s">
        <v>12</v>
      </c>
      <c r="AP150" s="564" t="s">
        <v>11</v>
      </c>
      <c r="AQ150" s="564" t="s">
        <v>13</v>
      </c>
      <c r="AR150" s="562"/>
      <c r="AS150" s="563">
        <v>8775.65</v>
      </c>
      <c r="AT150" s="564">
        <v>4391.34</v>
      </c>
      <c r="AU150" s="564">
        <v>4073.29</v>
      </c>
      <c r="AV150" s="562"/>
      <c r="AW150" s="563">
        <v>90</v>
      </c>
      <c r="AX150" s="564">
        <v>90</v>
      </c>
      <c r="AY150" s="562">
        <v>85</v>
      </c>
      <c r="AZ150" s="564">
        <v>85</v>
      </c>
      <c r="BA150" s="562">
        <v>80</v>
      </c>
      <c r="BB150" s="564">
        <v>65</v>
      </c>
      <c r="BC150" s="562"/>
      <c r="BD150" s="564"/>
      <c r="BE150" s="562"/>
      <c r="BF150" s="564"/>
      <c r="BG150" s="564"/>
      <c r="BH150" s="562"/>
      <c r="BI150" s="617">
        <v>44659</v>
      </c>
      <c r="BJ150" s="618">
        <v>44841</v>
      </c>
      <c r="BK150" s="619">
        <v>45022</v>
      </c>
      <c r="BL150" s="618">
        <v>45205</v>
      </c>
      <c r="BM150" s="619">
        <v>45390</v>
      </c>
      <c r="BN150" s="618">
        <v>45569</v>
      </c>
      <c r="BO150" s="619"/>
      <c r="BP150" s="618"/>
      <c r="BQ150" s="619"/>
      <c r="BR150" s="564"/>
      <c r="BS150" s="564"/>
      <c r="BT150" s="562"/>
      <c r="BU150" s="563">
        <v>2.4</v>
      </c>
      <c r="BV150" s="564">
        <v>4.8</v>
      </c>
      <c r="BW150" s="562">
        <v>7.2</v>
      </c>
      <c r="BX150" s="564">
        <v>9.6</v>
      </c>
      <c r="BY150" s="562">
        <v>12</v>
      </c>
      <c r="BZ150" s="564">
        <v>14.4</v>
      </c>
      <c r="CA150" s="562"/>
      <c r="CB150" s="564"/>
      <c r="CC150" s="562"/>
      <c r="CD150" s="564"/>
      <c r="CE150" s="564"/>
      <c r="CF150" s="562"/>
      <c r="CG150" s="563"/>
      <c r="CH150" s="617"/>
      <c r="CI150" s="563"/>
      <c r="CJ150" s="563"/>
      <c r="CK150" s="563">
        <v>85</v>
      </c>
      <c r="CL150" s="564">
        <v>80</v>
      </c>
      <c r="CM150" s="562">
        <v>75</v>
      </c>
      <c r="CN150" s="617">
        <v>44659</v>
      </c>
      <c r="CO150" s="618">
        <v>44841</v>
      </c>
      <c r="CP150" s="619">
        <v>45022</v>
      </c>
      <c r="CQ150" s="563">
        <v>2.4</v>
      </c>
      <c r="CR150" s="564">
        <v>4.8</v>
      </c>
      <c r="CS150" s="562">
        <v>7.2</v>
      </c>
      <c r="CT150" s="563" t="s">
        <v>1257</v>
      </c>
      <c r="CU150" s="564" t="s">
        <v>1257</v>
      </c>
      <c r="CV150" s="562" t="s">
        <v>1257</v>
      </c>
      <c r="CW150" s="563" t="s">
        <v>1255</v>
      </c>
      <c r="CX150" s="563" t="s">
        <v>741</v>
      </c>
      <c r="CY150" s="563" t="s">
        <v>696</v>
      </c>
    </row>
    <row r="151" spans="2:103" x14ac:dyDescent="0.6">
      <c r="B151" s="371">
        <v>143</v>
      </c>
      <c r="C151" s="341">
        <v>2</v>
      </c>
      <c r="D151" s="371" t="s">
        <v>234</v>
      </c>
      <c r="E151" s="341" t="s">
        <v>1288</v>
      </c>
      <c r="F151" s="555" t="s">
        <v>684</v>
      </c>
      <c r="G151" s="371" t="s">
        <v>1289</v>
      </c>
      <c r="H151" s="341" t="s">
        <v>1290</v>
      </c>
      <c r="I151" s="371" t="s">
        <v>1291</v>
      </c>
      <c r="J151" s="341" t="s">
        <v>453</v>
      </c>
      <c r="K151" s="555" t="s">
        <v>1292</v>
      </c>
      <c r="L151" s="371" t="s">
        <v>1293</v>
      </c>
      <c r="N151" s="555"/>
      <c r="P151" s="341" t="s">
        <v>1294</v>
      </c>
      <c r="Q151" s="371" t="s">
        <v>1295</v>
      </c>
      <c r="R151" s="341" t="s">
        <v>1296</v>
      </c>
      <c r="S151" s="371" t="s">
        <v>236</v>
      </c>
      <c r="T151" s="637">
        <v>10000</v>
      </c>
      <c r="U151" s="371">
        <v>1</v>
      </c>
      <c r="V151" s="637">
        <v>35090</v>
      </c>
      <c r="W151" s="652">
        <v>35090</v>
      </c>
      <c r="X151" s="637">
        <v>350900000</v>
      </c>
      <c r="Y151" s="652">
        <v>350900000</v>
      </c>
      <c r="Z151" s="612">
        <v>44481</v>
      </c>
      <c r="AA151" s="342">
        <v>44481</v>
      </c>
      <c r="AB151" s="612">
        <v>45575</v>
      </c>
      <c r="AC151" s="341">
        <v>6</v>
      </c>
      <c r="AD151" s="371">
        <v>10000</v>
      </c>
      <c r="AE151" s="341">
        <v>9890</v>
      </c>
      <c r="AF151" s="715"/>
      <c r="AG151" s="635"/>
      <c r="AH151" s="555" t="s">
        <v>719</v>
      </c>
      <c r="AI151" s="555" t="s">
        <v>693</v>
      </c>
      <c r="AJ151" s="555">
        <v>3</v>
      </c>
      <c r="AK151" s="555" t="s">
        <v>12</v>
      </c>
      <c r="AL151" s="558" t="s">
        <v>399</v>
      </c>
      <c r="AM151" s="558" t="s">
        <v>398</v>
      </c>
      <c r="AO151" s="555" t="s">
        <v>12</v>
      </c>
      <c r="AP151" s="558" t="s">
        <v>11</v>
      </c>
      <c r="AQ151" s="558" t="s">
        <v>13</v>
      </c>
      <c r="AS151" s="555">
        <v>8849.17</v>
      </c>
      <c r="AT151" s="558">
        <v>4350.6499999999996</v>
      </c>
      <c r="AU151" s="558">
        <v>4055.09</v>
      </c>
      <c r="AW151" s="555">
        <v>95</v>
      </c>
      <c r="AX151" s="558">
        <v>85</v>
      </c>
      <c r="AY151" s="341">
        <v>85</v>
      </c>
      <c r="AZ151" s="558">
        <v>85</v>
      </c>
      <c r="BA151" s="341">
        <v>80</v>
      </c>
      <c r="BB151" s="558">
        <v>75</v>
      </c>
      <c r="BI151" s="613">
        <v>44663</v>
      </c>
      <c r="BJ151" s="614">
        <v>44846</v>
      </c>
      <c r="BK151" s="342">
        <v>45028</v>
      </c>
      <c r="BL151" s="614">
        <v>45211</v>
      </c>
      <c r="BM151" s="342">
        <v>45394</v>
      </c>
      <c r="BN151" s="614">
        <v>45573</v>
      </c>
      <c r="BO151" s="342"/>
      <c r="BP151" s="614"/>
      <c r="BQ151" s="342"/>
      <c r="BU151" s="555">
        <v>3</v>
      </c>
      <c r="BV151" s="558">
        <v>6</v>
      </c>
      <c r="BW151" s="341">
        <v>9</v>
      </c>
      <c r="BX151" s="558">
        <v>12</v>
      </c>
      <c r="BY151" s="341">
        <v>15</v>
      </c>
      <c r="BZ151" s="558">
        <v>18</v>
      </c>
      <c r="CG151" s="555">
        <v>45</v>
      </c>
      <c r="CH151" s="613"/>
      <c r="CN151" s="613"/>
      <c r="CO151" s="614"/>
      <c r="CP151" s="342"/>
      <c r="CW151" s="555" t="s">
        <v>783</v>
      </c>
      <c r="CX151" s="555" t="s">
        <v>1015</v>
      </c>
      <c r="CY151" s="555" t="s">
        <v>696</v>
      </c>
    </row>
    <row r="152" spans="2:103" x14ac:dyDescent="0.6">
      <c r="B152" s="560">
        <v>144</v>
      </c>
      <c r="C152" s="562">
        <v>2</v>
      </c>
      <c r="D152" s="560" t="s">
        <v>234</v>
      </c>
      <c r="E152" s="562" t="s">
        <v>1297</v>
      </c>
      <c r="F152" s="563" t="s">
        <v>684</v>
      </c>
      <c r="G152" s="560" t="s">
        <v>1298</v>
      </c>
      <c r="H152" s="562" t="s">
        <v>1299</v>
      </c>
      <c r="I152" s="560" t="s">
        <v>1300</v>
      </c>
      <c r="J152" s="562" t="s">
        <v>453</v>
      </c>
      <c r="K152" s="563" t="s">
        <v>1301</v>
      </c>
      <c r="L152" s="560" t="s">
        <v>1302</v>
      </c>
      <c r="M152" s="562"/>
      <c r="N152" s="563"/>
      <c r="O152" s="560"/>
      <c r="P152" s="562" t="s">
        <v>1303</v>
      </c>
      <c r="Q152" s="560" t="s">
        <v>1304</v>
      </c>
      <c r="R152" s="562" t="s">
        <v>1305</v>
      </c>
      <c r="S152" s="560" t="s">
        <v>236</v>
      </c>
      <c r="T152" s="648">
        <v>10000</v>
      </c>
      <c r="U152" s="560">
        <v>1</v>
      </c>
      <c r="V152" s="648">
        <v>46000</v>
      </c>
      <c r="W152" s="653">
        <v>46000</v>
      </c>
      <c r="X152" s="648">
        <v>460000000</v>
      </c>
      <c r="Y152" s="653">
        <v>460000000</v>
      </c>
      <c r="Z152" s="615">
        <v>44484</v>
      </c>
      <c r="AA152" s="619">
        <v>44487</v>
      </c>
      <c r="AB152" s="615">
        <v>45581</v>
      </c>
      <c r="AC152" s="562">
        <v>12</v>
      </c>
      <c r="AD152" s="560">
        <v>9900</v>
      </c>
      <c r="AE152" s="562">
        <v>9890</v>
      </c>
      <c r="AF152" s="716"/>
      <c r="AG152" s="747"/>
      <c r="AH152" s="563" t="s">
        <v>785</v>
      </c>
      <c r="AI152" s="563" t="s">
        <v>693</v>
      </c>
      <c r="AJ152" s="563">
        <v>3</v>
      </c>
      <c r="AK152" s="563" t="s">
        <v>12</v>
      </c>
      <c r="AL152" s="564" t="s">
        <v>400</v>
      </c>
      <c r="AM152" s="564" t="s">
        <v>398</v>
      </c>
      <c r="AN152" s="562"/>
      <c r="AO152" s="563" t="s">
        <v>12</v>
      </c>
      <c r="AP152" s="564" t="s">
        <v>14</v>
      </c>
      <c r="AQ152" s="564" t="s">
        <v>13</v>
      </c>
      <c r="AR152" s="562"/>
      <c r="AS152" s="563">
        <v>8966.17</v>
      </c>
      <c r="AT152" s="564">
        <v>29068.63</v>
      </c>
      <c r="AU152" s="564">
        <v>4182.91</v>
      </c>
      <c r="AV152" s="562"/>
      <c r="AW152" s="563">
        <v>85</v>
      </c>
      <c r="AX152" s="564">
        <v>85</v>
      </c>
      <c r="AY152" s="562">
        <v>80</v>
      </c>
      <c r="AZ152" s="564">
        <v>80</v>
      </c>
      <c r="BA152" s="562">
        <v>75</v>
      </c>
      <c r="BB152" s="564">
        <v>65</v>
      </c>
      <c r="BC152" s="562"/>
      <c r="BD152" s="564"/>
      <c r="BE152" s="562"/>
      <c r="BF152" s="564"/>
      <c r="BG152" s="564"/>
      <c r="BH152" s="562"/>
      <c r="BI152" s="617">
        <v>44665</v>
      </c>
      <c r="BJ152" s="618">
        <v>44848</v>
      </c>
      <c r="BK152" s="619">
        <v>45030</v>
      </c>
      <c r="BL152" s="618">
        <v>45212</v>
      </c>
      <c r="BM152" s="619">
        <v>45397</v>
      </c>
      <c r="BN152" s="618">
        <v>45580</v>
      </c>
      <c r="BO152" s="562"/>
      <c r="BP152" s="564"/>
      <c r="BQ152" s="562"/>
      <c r="BR152" s="564"/>
      <c r="BS152" s="564"/>
      <c r="BT152" s="562"/>
      <c r="BU152" s="563">
        <v>2.5550000000000002</v>
      </c>
      <c r="BV152" s="564">
        <v>5.1100000000000003</v>
      </c>
      <c r="BW152" s="562">
        <v>7.665</v>
      </c>
      <c r="BX152" s="564">
        <v>10.220000000000001</v>
      </c>
      <c r="BY152" s="562">
        <v>12.775</v>
      </c>
      <c r="BZ152" s="564">
        <v>15.33</v>
      </c>
      <c r="CA152" s="562"/>
      <c r="CB152" s="564"/>
      <c r="CC152" s="562"/>
      <c r="CD152" s="564"/>
      <c r="CE152" s="564"/>
      <c r="CF152" s="562"/>
      <c r="CG152" s="563"/>
      <c r="CH152" s="617"/>
      <c r="CI152" s="563"/>
      <c r="CJ152" s="563"/>
      <c r="CK152" s="563"/>
      <c r="CL152" s="564"/>
      <c r="CM152" s="562"/>
      <c r="CN152" s="617"/>
      <c r="CO152" s="618"/>
      <c r="CP152" s="619"/>
      <c r="CQ152" s="563"/>
      <c r="CR152" s="564"/>
      <c r="CS152" s="562"/>
      <c r="CT152" s="563"/>
      <c r="CU152" s="564"/>
      <c r="CV152" s="562"/>
      <c r="CW152" s="563" t="s">
        <v>794</v>
      </c>
      <c r="CX152" s="563" t="s">
        <v>1152</v>
      </c>
      <c r="CY152" s="563" t="s">
        <v>696</v>
      </c>
    </row>
    <row r="153" spans="2:103" x14ac:dyDescent="0.6">
      <c r="B153" s="371">
        <v>145</v>
      </c>
      <c r="C153" s="341">
        <v>2</v>
      </c>
      <c r="D153" s="371" t="s">
        <v>234</v>
      </c>
      <c r="E153" s="341" t="s">
        <v>1306</v>
      </c>
      <c r="F153" s="555" t="s">
        <v>684</v>
      </c>
      <c r="G153" s="371" t="s">
        <v>1307</v>
      </c>
      <c r="H153" s="341" t="s">
        <v>1308</v>
      </c>
      <c r="I153" s="371" t="s">
        <v>1309</v>
      </c>
      <c r="J153" s="341" t="s">
        <v>453</v>
      </c>
      <c r="K153" s="555" t="s">
        <v>1310</v>
      </c>
      <c r="L153" s="371" t="s">
        <v>1311</v>
      </c>
      <c r="N153" s="555"/>
      <c r="P153" s="341" t="s">
        <v>1312</v>
      </c>
      <c r="Q153" s="371" t="s">
        <v>1313</v>
      </c>
      <c r="R153" s="341" t="s">
        <v>1314</v>
      </c>
      <c r="S153" s="371" t="s">
        <v>236</v>
      </c>
      <c r="T153" s="637">
        <v>10000</v>
      </c>
      <c r="U153" s="371">
        <v>1</v>
      </c>
      <c r="V153" s="637">
        <v>31150</v>
      </c>
      <c r="W153" s="652">
        <v>31150</v>
      </c>
      <c r="X153" s="637">
        <v>311500000</v>
      </c>
      <c r="Y153" s="652">
        <v>311500000</v>
      </c>
      <c r="Z153" s="612">
        <v>44487</v>
      </c>
      <c r="AA153" s="342">
        <v>44487</v>
      </c>
      <c r="AB153" s="612">
        <v>45581</v>
      </c>
      <c r="AC153" s="341">
        <v>12</v>
      </c>
      <c r="AD153" s="371">
        <v>10000</v>
      </c>
      <c r="AE153" s="341">
        <v>9890</v>
      </c>
      <c r="AF153" s="715"/>
      <c r="AG153" s="635"/>
      <c r="AH153" s="555" t="s">
        <v>719</v>
      </c>
      <c r="AI153" s="555" t="s">
        <v>693</v>
      </c>
      <c r="AJ153" s="555">
        <v>3</v>
      </c>
      <c r="AK153" s="555" t="s">
        <v>12</v>
      </c>
      <c r="AL153" s="558" t="s">
        <v>1</v>
      </c>
      <c r="AM153" s="558" t="s">
        <v>398</v>
      </c>
      <c r="AO153" s="555" t="s">
        <v>12</v>
      </c>
      <c r="AP153" s="558" t="s">
        <v>1</v>
      </c>
      <c r="AQ153" s="558" t="s">
        <v>13</v>
      </c>
      <c r="AS153" s="555">
        <v>8971.4</v>
      </c>
      <c r="AT153" s="558">
        <v>392.02</v>
      </c>
      <c r="AU153" s="558">
        <v>4151.3999999999996</v>
      </c>
      <c r="AW153" s="555">
        <v>95</v>
      </c>
      <c r="AX153" s="558">
        <v>85</v>
      </c>
      <c r="AY153" s="341">
        <v>85</v>
      </c>
      <c r="AZ153" s="558">
        <v>85</v>
      </c>
      <c r="BA153" s="341">
        <v>80</v>
      </c>
      <c r="BB153" s="558">
        <v>75</v>
      </c>
      <c r="BI153" s="613">
        <v>44665</v>
      </c>
      <c r="BJ153" s="614">
        <v>44852</v>
      </c>
      <c r="BK153" s="342">
        <v>45034</v>
      </c>
      <c r="BL153" s="614">
        <v>45217</v>
      </c>
      <c r="BM153" s="342">
        <v>45400</v>
      </c>
      <c r="BN153" s="614">
        <v>45580</v>
      </c>
      <c r="BU153" s="555">
        <v>2.85</v>
      </c>
      <c r="BV153" s="558">
        <v>5.7</v>
      </c>
      <c r="BW153" s="341">
        <v>8.5500000000000007</v>
      </c>
      <c r="BX153" s="558">
        <v>11.4</v>
      </c>
      <c r="BY153" s="341">
        <v>14.25</v>
      </c>
      <c r="BZ153" s="558">
        <v>17.100000000000001</v>
      </c>
      <c r="CG153" s="555">
        <v>45</v>
      </c>
      <c r="CH153" s="613"/>
      <c r="CN153" s="613"/>
      <c r="CO153" s="614"/>
      <c r="CP153" s="342"/>
      <c r="CW153" s="555" t="s">
        <v>783</v>
      </c>
      <c r="CX153" s="555" t="s">
        <v>1015</v>
      </c>
      <c r="CY153" s="555" t="s">
        <v>696</v>
      </c>
    </row>
    <row r="154" spans="2:103" x14ac:dyDescent="0.6">
      <c r="B154" s="560">
        <v>146</v>
      </c>
      <c r="C154" s="562">
        <v>2</v>
      </c>
      <c r="D154" s="560" t="s">
        <v>234</v>
      </c>
      <c r="E154" s="562" t="s">
        <v>1315</v>
      </c>
      <c r="F154" s="563" t="s">
        <v>684</v>
      </c>
      <c r="G154" s="560" t="s">
        <v>1316</v>
      </c>
      <c r="H154" s="562" t="s">
        <v>1317</v>
      </c>
      <c r="I154" s="560" t="s">
        <v>1318</v>
      </c>
      <c r="J154" s="562" t="s">
        <v>453</v>
      </c>
      <c r="K154" s="563" t="s">
        <v>1319</v>
      </c>
      <c r="L154" s="560" t="s">
        <v>1320</v>
      </c>
      <c r="M154" s="562"/>
      <c r="N154" s="563"/>
      <c r="O154" s="560"/>
      <c r="P154" s="562" t="s">
        <v>1321</v>
      </c>
      <c r="Q154" s="560" t="s">
        <v>1322</v>
      </c>
      <c r="R154" s="562" t="s">
        <v>1323</v>
      </c>
      <c r="S154" s="560" t="s">
        <v>236</v>
      </c>
      <c r="T154" s="648">
        <v>10000</v>
      </c>
      <c r="U154" s="560">
        <v>1</v>
      </c>
      <c r="V154" s="648">
        <v>36000</v>
      </c>
      <c r="W154" s="653">
        <v>36000</v>
      </c>
      <c r="X154" s="648">
        <v>360000000</v>
      </c>
      <c r="Y154" s="653">
        <v>360000000</v>
      </c>
      <c r="Z154" s="615">
        <v>44488</v>
      </c>
      <c r="AA154" s="619">
        <v>44488</v>
      </c>
      <c r="AB154" s="615">
        <v>45586</v>
      </c>
      <c r="AC154" s="562">
        <v>17</v>
      </c>
      <c r="AD154" s="560">
        <v>9900</v>
      </c>
      <c r="AE154" s="562">
        <v>9890</v>
      </c>
      <c r="AF154" s="716"/>
      <c r="AG154" s="747"/>
      <c r="AH154" s="563" t="s">
        <v>785</v>
      </c>
      <c r="AI154" s="563" t="s">
        <v>693</v>
      </c>
      <c r="AJ154" s="563">
        <v>3</v>
      </c>
      <c r="AK154" s="563" t="s">
        <v>12</v>
      </c>
      <c r="AL154" s="564" t="s">
        <v>400</v>
      </c>
      <c r="AM154" s="564" t="s">
        <v>398</v>
      </c>
      <c r="AN154" s="562"/>
      <c r="AO154" s="563" t="s">
        <v>12</v>
      </c>
      <c r="AP154" s="564" t="s">
        <v>14</v>
      </c>
      <c r="AQ154" s="564" t="s">
        <v>13</v>
      </c>
      <c r="AR154" s="562"/>
      <c r="AS154" s="563">
        <v>9136.07</v>
      </c>
      <c r="AT154" s="564">
        <v>29215.52</v>
      </c>
      <c r="AU154" s="564">
        <v>4166.83</v>
      </c>
      <c r="AV154" s="562"/>
      <c r="AW154" s="563">
        <v>85</v>
      </c>
      <c r="AX154" s="564">
        <v>85</v>
      </c>
      <c r="AY154" s="562">
        <v>85</v>
      </c>
      <c r="AZ154" s="564">
        <v>80</v>
      </c>
      <c r="BA154" s="562">
        <v>75</v>
      </c>
      <c r="BB154" s="564">
        <v>65</v>
      </c>
      <c r="BC154" s="562"/>
      <c r="BD154" s="564"/>
      <c r="BE154" s="562"/>
      <c r="BF154" s="564"/>
      <c r="BG154" s="564"/>
      <c r="BH154" s="562"/>
      <c r="BI154" s="617">
        <v>44670</v>
      </c>
      <c r="BJ154" s="618">
        <v>44853</v>
      </c>
      <c r="BK154" s="619">
        <v>45035</v>
      </c>
      <c r="BL154" s="618">
        <v>45218</v>
      </c>
      <c r="BM154" s="619">
        <v>45401</v>
      </c>
      <c r="BN154" s="618">
        <v>45583</v>
      </c>
      <c r="BO154" s="562"/>
      <c r="BP154" s="564"/>
      <c r="BQ154" s="562"/>
      <c r="BR154" s="564"/>
      <c r="BS154" s="564"/>
      <c r="BT154" s="562"/>
      <c r="BU154" s="563">
        <v>2.6</v>
      </c>
      <c r="BV154" s="564">
        <v>5.2</v>
      </c>
      <c r="BW154" s="562">
        <v>7.8</v>
      </c>
      <c r="BX154" s="564">
        <v>10.4</v>
      </c>
      <c r="BY154" s="562">
        <v>13</v>
      </c>
      <c r="BZ154" s="564">
        <v>15.6</v>
      </c>
      <c r="CA154" s="562"/>
      <c r="CB154" s="564"/>
      <c r="CC154" s="562"/>
      <c r="CD154" s="564"/>
      <c r="CE154" s="564"/>
      <c r="CF154" s="562"/>
      <c r="CG154" s="563"/>
      <c r="CH154" s="617"/>
      <c r="CI154" s="563"/>
      <c r="CJ154" s="563"/>
      <c r="CK154" s="563"/>
      <c r="CL154" s="564"/>
      <c r="CM154" s="562"/>
      <c r="CN154" s="617"/>
      <c r="CO154" s="618"/>
      <c r="CP154" s="619"/>
      <c r="CQ154" s="563"/>
      <c r="CR154" s="564"/>
      <c r="CS154" s="562"/>
      <c r="CT154" s="563"/>
      <c r="CU154" s="564"/>
      <c r="CV154" s="562"/>
      <c r="CW154" s="563" t="s">
        <v>786</v>
      </c>
      <c r="CX154" s="563" t="s">
        <v>1152</v>
      </c>
      <c r="CY154" s="563" t="s">
        <v>696</v>
      </c>
    </row>
    <row r="155" spans="2:103" x14ac:dyDescent="0.6">
      <c r="B155" s="371">
        <v>147</v>
      </c>
      <c r="C155" s="341">
        <v>2</v>
      </c>
      <c r="D155" s="371" t="s">
        <v>234</v>
      </c>
      <c r="E155" s="341" t="s">
        <v>1324</v>
      </c>
      <c r="F155" s="555" t="s">
        <v>684</v>
      </c>
      <c r="G155" s="371" t="s">
        <v>1325</v>
      </c>
      <c r="H155" s="341" t="s">
        <v>1326</v>
      </c>
      <c r="I155" s="371" t="s">
        <v>1327</v>
      </c>
      <c r="J155" s="341" t="s">
        <v>520</v>
      </c>
      <c r="K155" s="555" t="s">
        <v>1328</v>
      </c>
      <c r="N155" s="555"/>
      <c r="P155" s="341"/>
      <c r="R155" s="341" t="s">
        <v>1329</v>
      </c>
      <c r="S155" s="371" t="s">
        <v>236</v>
      </c>
      <c r="T155" s="637">
        <v>10000</v>
      </c>
      <c r="U155" s="371">
        <v>1</v>
      </c>
      <c r="V155" s="637">
        <v>18900</v>
      </c>
      <c r="W155" s="652">
        <v>18900</v>
      </c>
      <c r="X155" s="637">
        <v>189000000</v>
      </c>
      <c r="Y155" s="652">
        <v>189000000</v>
      </c>
      <c r="Z155" s="612">
        <v>44489</v>
      </c>
      <c r="AA155" s="342">
        <v>44490</v>
      </c>
      <c r="AB155" s="612">
        <v>45582</v>
      </c>
      <c r="AC155" s="341">
        <v>13</v>
      </c>
      <c r="AD155" s="371">
        <v>10000</v>
      </c>
      <c r="AE155" s="341">
        <v>9980</v>
      </c>
      <c r="AF155" s="715"/>
      <c r="AG155" s="635"/>
      <c r="AH155" s="555" t="s">
        <v>785</v>
      </c>
      <c r="AI155" s="555" t="s">
        <v>693</v>
      </c>
      <c r="AJ155" s="555">
        <v>3</v>
      </c>
      <c r="AK155" s="555" t="s">
        <v>12</v>
      </c>
      <c r="AL155" s="558" t="s">
        <v>399</v>
      </c>
      <c r="AM155" s="558" t="s">
        <v>398</v>
      </c>
      <c r="AO155" s="555" t="s">
        <v>12</v>
      </c>
      <c r="AP155" s="558" t="s">
        <v>11</v>
      </c>
      <c r="AQ155" s="558" t="s">
        <v>13</v>
      </c>
      <c r="AS155" s="555">
        <v>9276.69</v>
      </c>
      <c r="AT155" s="558">
        <v>4536.1899999999996</v>
      </c>
      <c r="AU155" s="558">
        <v>4172.17</v>
      </c>
      <c r="AW155" s="555">
        <v>100</v>
      </c>
      <c r="AX155" s="558">
        <v>100</v>
      </c>
      <c r="AY155" s="341">
        <v>95</v>
      </c>
      <c r="AZ155" s="558">
        <v>95</v>
      </c>
      <c r="BA155" s="341">
        <v>90</v>
      </c>
      <c r="BB155" s="558">
        <v>55</v>
      </c>
      <c r="BI155" s="613">
        <v>44665</v>
      </c>
      <c r="BJ155" s="614">
        <v>44851</v>
      </c>
      <c r="BK155" s="342">
        <v>45033</v>
      </c>
      <c r="BL155" s="614">
        <v>45216</v>
      </c>
      <c r="BM155" s="342">
        <v>45399</v>
      </c>
      <c r="BN155" s="614">
        <v>45581</v>
      </c>
      <c r="BU155" s="555">
        <v>2.9</v>
      </c>
      <c r="BV155" s="558">
        <v>5.8</v>
      </c>
      <c r="BW155" s="341">
        <v>8.6999999999999993</v>
      </c>
      <c r="BX155" s="558">
        <v>11.6</v>
      </c>
      <c r="BY155" s="341">
        <v>14.5</v>
      </c>
      <c r="BZ155" s="558">
        <v>17.399999999999999</v>
      </c>
      <c r="CH155" s="613"/>
      <c r="CN155" s="613"/>
      <c r="CO155" s="614"/>
      <c r="CP155" s="342"/>
      <c r="CW155" s="555" t="s">
        <v>919</v>
      </c>
      <c r="CX155" s="555" t="s">
        <v>2063</v>
      </c>
      <c r="CY155" s="555">
        <v>3</v>
      </c>
    </row>
    <row r="156" spans="2:103" x14ac:dyDescent="0.6">
      <c r="B156" s="560">
        <v>148</v>
      </c>
      <c r="C156" s="561">
        <v>2</v>
      </c>
      <c r="D156" s="560" t="s">
        <v>234</v>
      </c>
      <c r="E156" s="562" t="s">
        <v>1330</v>
      </c>
      <c r="F156" s="560" t="s">
        <v>824</v>
      </c>
      <c r="G156" s="560" t="s">
        <v>1331</v>
      </c>
      <c r="H156" s="561" t="s">
        <v>1332</v>
      </c>
      <c r="I156" s="560" t="s">
        <v>1333</v>
      </c>
      <c r="J156" s="562" t="s">
        <v>520</v>
      </c>
      <c r="K156" s="560" t="s">
        <v>1334</v>
      </c>
      <c r="L156" s="560"/>
      <c r="M156" s="562"/>
      <c r="N156" s="560"/>
      <c r="O156" s="560"/>
      <c r="P156" s="561"/>
      <c r="Q156" s="560"/>
      <c r="R156" s="561" t="s">
        <v>1335</v>
      </c>
      <c r="S156" s="560" t="s">
        <v>254</v>
      </c>
      <c r="T156" s="646">
        <v>10</v>
      </c>
      <c r="U156" s="560">
        <v>1</v>
      </c>
      <c r="V156" s="646">
        <v>18070</v>
      </c>
      <c r="W156" s="653">
        <v>18070</v>
      </c>
      <c r="X156" s="646">
        <v>180700</v>
      </c>
      <c r="Y156" s="653">
        <v>238542070</v>
      </c>
      <c r="Z156" s="615">
        <v>44489</v>
      </c>
      <c r="AA156" s="616">
        <v>44490</v>
      </c>
      <c r="AB156" s="615">
        <v>45583</v>
      </c>
      <c r="AC156" s="561">
        <v>14</v>
      </c>
      <c r="AD156" s="560">
        <v>10</v>
      </c>
      <c r="AE156" s="562">
        <v>9.9700000000000006</v>
      </c>
      <c r="AF156" s="716"/>
      <c r="AG156" s="716"/>
      <c r="AH156" s="560" t="s">
        <v>785</v>
      </c>
      <c r="AI156" s="563" t="s">
        <v>693</v>
      </c>
      <c r="AJ156" s="563">
        <v>3</v>
      </c>
      <c r="AK156" s="563" t="s">
        <v>400</v>
      </c>
      <c r="AL156" s="564" t="s">
        <v>1259</v>
      </c>
      <c r="AM156" s="564" t="s">
        <v>399</v>
      </c>
      <c r="AN156" s="562"/>
      <c r="AO156" s="563" t="s">
        <v>14</v>
      </c>
      <c r="AP156" s="564" t="s">
        <v>1260</v>
      </c>
      <c r="AQ156" s="564" t="s">
        <v>11</v>
      </c>
      <c r="AR156" s="562"/>
      <c r="AS156" s="563">
        <v>29255.55</v>
      </c>
      <c r="AT156" s="564">
        <v>4910.18</v>
      </c>
      <c r="AU156" s="564">
        <v>4536.1899999999996</v>
      </c>
      <c r="AV156" s="562"/>
      <c r="AW156" s="563">
        <v>90</v>
      </c>
      <c r="AX156" s="564">
        <v>90</v>
      </c>
      <c r="AY156" s="562">
        <v>85</v>
      </c>
      <c r="AZ156" s="564">
        <v>80</v>
      </c>
      <c r="BA156" s="562">
        <v>75</v>
      </c>
      <c r="BB156" s="564">
        <v>60</v>
      </c>
      <c r="BC156" s="562"/>
      <c r="BD156" s="564"/>
      <c r="BE156" s="562"/>
      <c r="BF156" s="564"/>
      <c r="BG156" s="564"/>
      <c r="BH156" s="562"/>
      <c r="BI156" s="617">
        <v>44670</v>
      </c>
      <c r="BJ156" s="618">
        <v>44851</v>
      </c>
      <c r="BK156" s="619">
        <v>45033</v>
      </c>
      <c r="BL156" s="618">
        <v>45216</v>
      </c>
      <c r="BM156" s="619">
        <v>45399</v>
      </c>
      <c r="BN156" s="618">
        <v>45582</v>
      </c>
      <c r="BO156" s="619"/>
      <c r="BP156" s="618"/>
      <c r="BQ156" s="619"/>
      <c r="BR156" s="564"/>
      <c r="BS156" s="564"/>
      <c r="BT156" s="562"/>
      <c r="BU156" s="563">
        <v>3.25</v>
      </c>
      <c r="BV156" s="564">
        <v>6.5</v>
      </c>
      <c r="BW156" s="562">
        <v>9.75</v>
      </c>
      <c r="BX156" s="564">
        <v>13</v>
      </c>
      <c r="BY156" s="562">
        <v>16.25</v>
      </c>
      <c r="BZ156" s="564">
        <v>19.5</v>
      </c>
      <c r="CA156" s="562"/>
      <c r="CB156" s="564"/>
      <c r="CC156" s="562"/>
      <c r="CD156" s="564"/>
      <c r="CE156" s="564"/>
      <c r="CF156" s="562"/>
      <c r="CG156" s="563"/>
      <c r="CH156" s="617"/>
      <c r="CI156" s="563"/>
      <c r="CJ156" s="563"/>
      <c r="CK156" s="563"/>
      <c r="CL156" s="564"/>
      <c r="CM156" s="562"/>
      <c r="CN156" s="617"/>
      <c r="CO156" s="618"/>
      <c r="CP156" s="619"/>
      <c r="CQ156" s="563"/>
      <c r="CR156" s="564"/>
      <c r="CS156" s="562"/>
      <c r="CT156" s="563"/>
      <c r="CU156" s="564"/>
      <c r="CV156" s="562"/>
      <c r="CW156" s="563" t="s">
        <v>919</v>
      </c>
      <c r="CX156" s="563" t="s">
        <v>1201</v>
      </c>
      <c r="CY156" s="563">
        <v>3</v>
      </c>
    </row>
    <row r="157" spans="2:103" x14ac:dyDescent="0.6">
      <c r="B157" s="371">
        <v>149</v>
      </c>
      <c r="C157" s="554">
        <v>2</v>
      </c>
      <c r="D157" s="371" t="s">
        <v>234</v>
      </c>
      <c r="E157" s="341" t="s">
        <v>1336</v>
      </c>
      <c r="F157" s="371" t="s">
        <v>684</v>
      </c>
      <c r="G157" s="371" t="s">
        <v>1337</v>
      </c>
      <c r="H157" s="554" t="s">
        <v>1338</v>
      </c>
      <c r="I157" s="371" t="s">
        <v>1339</v>
      </c>
      <c r="J157" s="341" t="s">
        <v>453</v>
      </c>
      <c r="K157" s="371" t="s">
        <v>1340</v>
      </c>
      <c r="L157" s="371" t="s">
        <v>1341</v>
      </c>
      <c r="P157" s="554" t="s">
        <v>1342</v>
      </c>
      <c r="Q157" s="371" t="s">
        <v>1343</v>
      </c>
      <c r="R157" s="554" t="s">
        <v>1344</v>
      </c>
      <c r="S157" s="371" t="s">
        <v>236</v>
      </c>
      <c r="T157" s="647">
        <v>10000</v>
      </c>
      <c r="U157" s="371">
        <v>1</v>
      </c>
      <c r="V157" s="647">
        <v>57270</v>
      </c>
      <c r="W157" s="652">
        <v>57270</v>
      </c>
      <c r="X157" s="647">
        <v>572700000</v>
      </c>
      <c r="Y157" s="652">
        <v>572700000</v>
      </c>
      <c r="Z157" s="612">
        <v>44494</v>
      </c>
      <c r="AA157" s="620">
        <v>44494</v>
      </c>
      <c r="AB157" s="612">
        <v>45588</v>
      </c>
      <c r="AC157" s="554">
        <v>19</v>
      </c>
      <c r="AD157" s="371">
        <v>10000</v>
      </c>
      <c r="AE157" s="341">
        <v>9890</v>
      </c>
      <c r="AF157" s="715"/>
      <c r="AG157" s="715"/>
      <c r="AH157" s="371" t="s">
        <v>719</v>
      </c>
      <c r="AI157" s="555" t="s">
        <v>693</v>
      </c>
      <c r="AJ157" s="555">
        <v>3</v>
      </c>
      <c r="AK157" s="555" t="s">
        <v>12</v>
      </c>
      <c r="AL157" s="558" t="s">
        <v>399</v>
      </c>
      <c r="AM157" s="558" t="s">
        <v>398</v>
      </c>
      <c r="AO157" s="555" t="s">
        <v>12</v>
      </c>
      <c r="AP157" s="558" t="s">
        <v>11</v>
      </c>
      <c r="AQ157" s="558" t="s">
        <v>13</v>
      </c>
      <c r="AS157" s="555">
        <v>9322.08</v>
      </c>
      <c r="AT157" s="558">
        <v>4566.4799999999996</v>
      </c>
      <c r="AU157" s="558">
        <v>4188.3100000000004</v>
      </c>
      <c r="AW157" s="555">
        <v>90</v>
      </c>
      <c r="AX157" s="558">
        <v>90</v>
      </c>
      <c r="AY157" s="341">
        <v>85</v>
      </c>
      <c r="AZ157" s="558">
        <v>85</v>
      </c>
      <c r="BA157" s="341">
        <v>80</v>
      </c>
      <c r="BB157" s="558">
        <v>75</v>
      </c>
      <c r="BI157" s="613">
        <v>44676</v>
      </c>
      <c r="BJ157" s="614">
        <v>44859</v>
      </c>
      <c r="BK157" s="342">
        <v>45041</v>
      </c>
      <c r="BL157" s="614">
        <v>45224</v>
      </c>
      <c r="BM157" s="342">
        <v>45407</v>
      </c>
      <c r="BN157" s="614">
        <v>45587</v>
      </c>
      <c r="BO157" s="342"/>
      <c r="BP157" s="614"/>
      <c r="BQ157" s="342"/>
      <c r="BU157" s="555">
        <v>2.9</v>
      </c>
      <c r="BV157" s="558">
        <v>5.8</v>
      </c>
      <c r="BW157" s="341">
        <v>8.6999999999999993</v>
      </c>
      <c r="BX157" s="558">
        <v>11.6</v>
      </c>
      <c r="BY157" s="341">
        <v>14.5</v>
      </c>
      <c r="BZ157" s="558">
        <v>17.399999999999999</v>
      </c>
      <c r="CG157" s="555">
        <v>45</v>
      </c>
      <c r="CH157" s="613"/>
      <c r="CN157" s="613"/>
      <c r="CO157" s="614"/>
      <c r="CP157" s="342"/>
      <c r="CW157" s="555" t="s">
        <v>783</v>
      </c>
      <c r="CX157" s="555" t="s">
        <v>1015</v>
      </c>
      <c r="CY157" s="555" t="s">
        <v>696</v>
      </c>
    </row>
    <row r="158" spans="2:103" x14ac:dyDescent="0.6">
      <c r="B158" s="560">
        <v>150</v>
      </c>
      <c r="C158" s="561">
        <v>2</v>
      </c>
      <c r="D158" s="560" t="s">
        <v>234</v>
      </c>
      <c r="E158" s="562" t="s">
        <v>1345</v>
      </c>
      <c r="F158" s="560" t="s">
        <v>684</v>
      </c>
      <c r="G158" s="560" t="s">
        <v>1346</v>
      </c>
      <c r="H158" s="561" t="s">
        <v>1347</v>
      </c>
      <c r="I158" s="560" t="s">
        <v>1348</v>
      </c>
      <c r="J158" s="562" t="s">
        <v>453</v>
      </c>
      <c r="K158" s="560" t="s">
        <v>1349</v>
      </c>
      <c r="L158" s="560" t="s">
        <v>1350</v>
      </c>
      <c r="M158" s="562"/>
      <c r="N158" s="560"/>
      <c r="O158" s="560"/>
      <c r="P158" s="561" t="s">
        <v>1351</v>
      </c>
      <c r="Q158" s="560" t="s">
        <v>1352</v>
      </c>
      <c r="R158" s="561" t="s">
        <v>1353</v>
      </c>
      <c r="S158" s="560" t="s">
        <v>236</v>
      </c>
      <c r="T158" s="646">
        <v>10000</v>
      </c>
      <c r="U158" s="560">
        <v>1</v>
      </c>
      <c r="V158" s="646">
        <v>270000</v>
      </c>
      <c r="W158" s="653">
        <v>270000</v>
      </c>
      <c r="X158" s="646">
        <v>2700000000</v>
      </c>
      <c r="Y158" s="653">
        <v>2700000000</v>
      </c>
      <c r="Z158" s="615">
        <v>44495</v>
      </c>
      <c r="AA158" s="616">
        <v>44495</v>
      </c>
      <c r="AB158" s="615">
        <v>45593</v>
      </c>
      <c r="AC158" s="561">
        <v>24</v>
      </c>
      <c r="AD158" s="560">
        <v>9900</v>
      </c>
      <c r="AE158" s="562">
        <v>9890</v>
      </c>
      <c r="AF158" s="716"/>
      <c r="AG158" s="716"/>
      <c r="AH158" s="560" t="s">
        <v>785</v>
      </c>
      <c r="AI158" s="563" t="s">
        <v>693</v>
      </c>
      <c r="AJ158" s="563">
        <v>3</v>
      </c>
      <c r="AK158" s="563" t="s">
        <v>12</v>
      </c>
      <c r="AL158" s="564" t="s">
        <v>400</v>
      </c>
      <c r="AM158" s="564" t="s">
        <v>398</v>
      </c>
      <c r="AN158" s="562"/>
      <c r="AO158" s="563" t="s">
        <v>12</v>
      </c>
      <c r="AP158" s="564" t="s">
        <v>14</v>
      </c>
      <c r="AQ158" s="564" t="s">
        <v>13</v>
      </c>
      <c r="AR158" s="562"/>
      <c r="AS158" s="563">
        <v>9259.43</v>
      </c>
      <c r="AT158" s="564">
        <v>29106.01</v>
      </c>
      <c r="AU158" s="564">
        <v>4223.97</v>
      </c>
      <c r="AV158" s="562"/>
      <c r="AW158" s="563">
        <v>85</v>
      </c>
      <c r="AX158" s="564">
        <v>85</v>
      </c>
      <c r="AY158" s="562">
        <v>85</v>
      </c>
      <c r="AZ158" s="564">
        <v>80</v>
      </c>
      <c r="BA158" s="562">
        <v>75</v>
      </c>
      <c r="BB158" s="564">
        <v>65</v>
      </c>
      <c r="BC158" s="562"/>
      <c r="BD158" s="564"/>
      <c r="BE158" s="562"/>
      <c r="BF158" s="564"/>
      <c r="BG158" s="564"/>
      <c r="BH158" s="562"/>
      <c r="BI158" s="617">
        <v>44677</v>
      </c>
      <c r="BJ158" s="618">
        <v>44860</v>
      </c>
      <c r="BK158" s="619">
        <v>45042</v>
      </c>
      <c r="BL158" s="618">
        <v>45225</v>
      </c>
      <c r="BM158" s="619">
        <v>45408</v>
      </c>
      <c r="BN158" s="618">
        <v>45590</v>
      </c>
      <c r="BO158" s="619"/>
      <c r="BP158" s="618"/>
      <c r="BQ158" s="619"/>
      <c r="BR158" s="564"/>
      <c r="BS158" s="564"/>
      <c r="BT158" s="562"/>
      <c r="BU158" s="563">
        <v>3</v>
      </c>
      <c r="BV158" s="564">
        <v>6</v>
      </c>
      <c r="BW158" s="562">
        <v>9</v>
      </c>
      <c r="BX158" s="564">
        <v>12</v>
      </c>
      <c r="BY158" s="562">
        <v>15</v>
      </c>
      <c r="BZ158" s="564">
        <v>18</v>
      </c>
      <c r="CA158" s="562"/>
      <c r="CB158" s="564"/>
      <c r="CC158" s="562"/>
      <c r="CD158" s="564"/>
      <c r="CE158" s="564"/>
      <c r="CF158" s="562"/>
      <c r="CG158" s="563"/>
      <c r="CH158" s="617"/>
      <c r="CI158" s="563"/>
      <c r="CJ158" s="563"/>
      <c r="CK158" s="563"/>
      <c r="CL158" s="564"/>
      <c r="CM158" s="562"/>
      <c r="CN158" s="617"/>
      <c r="CO158" s="618"/>
      <c r="CP158" s="619"/>
      <c r="CQ158" s="563"/>
      <c r="CR158" s="564"/>
      <c r="CS158" s="562"/>
      <c r="CT158" s="563"/>
      <c r="CU158" s="564"/>
      <c r="CV158" s="562"/>
      <c r="CW158" s="563" t="s">
        <v>786</v>
      </c>
      <c r="CX158" s="563" t="s">
        <v>1152</v>
      </c>
      <c r="CY158" s="563" t="s">
        <v>696</v>
      </c>
    </row>
    <row r="159" spans="2:103" x14ac:dyDescent="0.6">
      <c r="B159" s="371">
        <v>151</v>
      </c>
      <c r="C159" s="554">
        <v>2</v>
      </c>
      <c r="D159" s="371" t="s">
        <v>234</v>
      </c>
      <c r="E159" s="341" t="s">
        <v>1354</v>
      </c>
      <c r="F159" s="371" t="s">
        <v>684</v>
      </c>
      <c r="G159" s="371" t="s">
        <v>1355</v>
      </c>
      <c r="H159" s="554" t="s">
        <v>1356</v>
      </c>
      <c r="I159" s="371" t="s">
        <v>1357</v>
      </c>
      <c r="J159" s="341" t="s">
        <v>453</v>
      </c>
      <c r="K159" s="371" t="s">
        <v>1358</v>
      </c>
      <c r="L159" s="371" t="s">
        <v>1359</v>
      </c>
      <c r="P159" s="554" t="s">
        <v>1360</v>
      </c>
      <c r="Q159" s="371" t="s">
        <v>1361</v>
      </c>
      <c r="R159" s="554" t="s">
        <v>1362</v>
      </c>
      <c r="S159" s="371" t="s">
        <v>236</v>
      </c>
      <c r="T159" s="647">
        <v>10000</v>
      </c>
      <c r="U159" s="371">
        <v>1</v>
      </c>
      <c r="V159" s="647">
        <v>78600</v>
      </c>
      <c r="W159" s="652">
        <v>78600</v>
      </c>
      <c r="X159" s="647">
        <v>786000000</v>
      </c>
      <c r="Y159" s="652">
        <v>786000000</v>
      </c>
      <c r="Z159" s="612">
        <v>44508</v>
      </c>
      <c r="AA159" s="620">
        <v>44508</v>
      </c>
      <c r="AB159" s="612">
        <v>45607</v>
      </c>
      <c r="AC159" s="554">
        <v>38</v>
      </c>
      <c r="AD159" s="371">
        <v>9900</v>
      </c>
      <c r="AE159" s="341">
        <v>9890</v>
      </c>
      <c r="AF159" s="715"/>
      <c r="AG159" s="715"/>
      <c r="AH159" s="371" t="s">
        <v>962</v>
      </c>
      <c r="AI159" s="555" t="s">
        <v>693</v>
      </c>
      <c r="AJ159" s="555">
        <v>3</v>
      </c>
      <c r="AK159" s="555" t="s">
        <v>12</v>
      </c>
      <c r="AL159" s="558" t="s">
        <v>1</v>
      </c>
      <c r="AM159" s="558" t="s">
        <v>398</v>
      </c>
      <c r="AO159" s="555" t="s">
        <v>12</v>
      </c>
      <c r="AP159" s="558" t="s">
        <v>1</v>
      </c>
      <c r="AQ159" s="558" t="s">
        <v>13</v>
      </c>
      <c r="AS159" s="555">
        <v>8793.73</v>
      </c>
      <c r="AT159" s="558">
        <v>389.59</v>
      </c>
      <c r="AU159" s="558">
        <v>4352.53</v>
      </c>
      <c r="AW159" s="555">
        <v>90</v>
      </c>
      <c r="AX159" s="558">
        <v>85</v>
      </c>
      <c r="AY159" s="341">
        <v>85</v>
      </c>
      <c r="AZ159" s="558">
        <v>80</v>
      </c>
      <c r="BA159" s="341">
        <v>75</v>
      </c>
      <c r="BB159" s="558">
        <v>65</v>
      </c>
      <c r="BI159" s="613">
        <v>44687</v>
      </c>
      <c r="BJ159" s="614">
        <v>44873</v>
      </c>
      <c r="BK159" s="342">
        <v>45054</v>
      </c>
      <c r="BL159" s="614">
        <v>45238</v>
      </c>
      <c r="BM159" s="342">
        <v>45420</v>
      </c>
      <c r="BN159" s="614">
        <v>45604</v>
      </c>
      <c r="BO159" s="342"/>
      <c r="BP159" s="614"/>
      <c r="BQ159" s="342"/>
      <c r="BU159" s="555">
        <v>2.8</v>
      </c>
      <c r="BV159" s="558">
        <v>5.6</v>
      </c>
      <c r="BW159" s="341">
        <v>8.4</v>
      </c>
      <c r="BX159" s="558">
        <v>11.2</v>
      </c>
      <c r="BY159" s="341">
        <v>14</v>
      </c>
      <c r="BZ159" s="558">
        <v>16.8</v>
      </c>
      <c r="CH159" s="613"/>
      <c r="CK159" s="555">
        <v>80</v>
      </c>
      <c r="CN159" s="613">
        <v>44873</v>
      </c>
      <c r="CO159" s="614"/>
      <c r="CP159" s="342"/>
      <c r="CQ159" s="555">
        <v>8.4</v>
      </c>
      <c r="CT159" s="555" t="s">
        <v>1257</v>
      </c>
      <c r="CW159" s="555" t="s">
        <v>786</v>
      </c>
      <c r="CX159" s="555" t="s">
        <v>1152</v>
      </c>
      <c r="CY159" s="555" t="s">
        <v>696</v>
      </c>
    </row>
    <row r="160" spans="2:103" x14ac:dyDescent="0.6">
      <c r="B160" s="560">
        <v>152</v>
      </c>
      <c r="C160" s="561">
        <v>2</v>
      </c>
      <c r="D160" s="560" t="s">
        <v>234</v>
      </c>
      <c r="E160" s="562" t="s">
        <v>1363</v>
      </c>
      <c r="F160" s="560" t="s">
        <v>684</v>
      </c>
      <c r="G160" s="560" t="s">
        <v>1364</v>
      </c>
      <c r="H160" s="561" t="s">
        <v>1365</v>
      </c>
      <c r="I160" s="560" t="s">
        <v>1366</v>
      </c>
      <c r="J160" s="562" t="s">
        <v>453</v>
      </c>
      <c r="K160" s="560" t="s">
        <v>1367</v>
      </c>
      <c r="L160" s="560" t="s">
        <v>1368</v>
      </c>
      <c r="M160" s="562"/>
      <c r="N160" s="560"/>
      <c r="O160" s="560"/>
      <c r="P160" s="561" t="s">
        <v>1369</v>
      </c>
      <c r="Q160" s="560" t="s">
        <v>1370</v>
      </c>
      <c r="R160" s="561" t="s">
        <v>1371</v>
      </c>
      <c r="S160" s="560" t="s">
        <v>236</v>
      </c>
      <c r="T160" s="646">
        <v>10000</v>
      </c>
      <c r="U160" s="560">
        <v>1</v>
      </c>
      <c r="V160" s="646">
        <v>243800</v>
      </c>
      <c r="W160" s="653">
        <v>243800</v>
      </c>
      <c r="X160" s="646">
        <v>2438000000</v>
      </c>
      <c r="Y160" s="653">
        <v>2438000000</v>
      </c>
      <c r="Z160" s="615">
        <v>44526</v>
      </c>
      <c r="AA160" s="616">
        <v>44526</v>
      </c>
      <c r="AB160" s="615">
        <v>45621</v>
      </c>
      <c r="AC160" s="561">
        <v>52</v>
      </c>
      <c r="AD160" s="560">
        <v>9900</v>
      </c>
      <c r="AE160" s="562">
        <v>9890</v>
      </c>
      <c r="AF160" s="716"/>
      <c r="AG160" s="716"/>
      <c r="AH160" s="560" t="s">
        <v>962</v>
      </c>
      <c r="AI160" s="563" t="s">
        <v>693</v>
      </c>
      <c r="AJ160" s="563">
        <v>3</v>
      </c>
      <c r="AK160" s="563" t="s">
        <v>12</v>
      </c>
      <c r="AL160" s="564" t="s">
        <v>399</v>
      </c>
      <c r="AM160" s="564" t="s">
        <v>398</v>
      </c>
      <c r="AN160" s="562"/>
      <c r="AO160" s="563" t="s">
        <v>12</v>
      </c>
      <c r="AP160" s="564" t="s">
        <v>11</v>
      </c>
      <c r="AQ160" s="564" t="s">
        <v>13</v>
      </c>
      <c r="AR160" s="562"/>
      <c r="AS160" s="563">
        <v>8576.07</v>
      </c>
      <c r="AT160" s="564">
        <v>4594.62</v>
      </c>
      <c r="AU160" s="564">
        <v>4089.58</v>
      </c>
      <c r="AV160" s="562"/>
      <c r="AW160" s="563">
        <v>90</v>
      </c>
      <c r="AX160" s="564">
        <v>85</v>
      </c>
      <c r="AY160" s="562">
        <v>85</v>
      </c>
      <c r="AZ160" s="564">
        <v>85</v>
      </c>
      <c r="BA160" s="562">
        <v>80</v>
      </c>
      <c r="BB160" s="564">
        <v>65</v>
      </c>
      <c r="BC160" s="562"/>
      <c r="BD160" s="564"/>
      <c r="BE160" s="562"/>
      <c r="BF160" s="564"/>
      <c r="BG160" s="564"/>
      <c r="BH160" s="562"/>
      <c r="BI160" s="617">
        <v>44705</v>
      </c>
      <c r="BJ160" s="618">
        <v>44888</v>
      </c>
      <c r="BK160" s="619">
        <v>45070</v>
      </c>
      <c r="BL160" s="618">
        <v>45252</v>
      </c>
      <c r="BM160" s="619">
        <v>45434</v>
      </c>
      <c r="BN160" s="618">
        <v>45618</v>
      </c>
      <c r="BO160" s="619"/>
      <c r="BP160" s="618"/>
      <c r="BQ160" s="619"/>
      <c r="BR160" s="564"/>
      <c r="BS160" s="564"/>
      <c r="BT160" s="562"/>
      <c r="BU160" s="563">
        <v>2.5</v>
      </c>
      <c r="BV160" s="564">
        <v>5</v>
      </c>
      <c r="BW160" s="562">
        <v>7.5</v>
      </c>
      <c r="BX160" s="564">
        <v>10</v>
      </c>
      <c r="BY160" s="562">
        <v>12.5</v>
      </c>
      <c r="BZ160" s="564">
        <v>15</v>
      </c>
      <c r="CA160" s="562"/>
      <c r="CB160" s="564"/>
      <c r="CC160" s="562"/>
      <c r="CD160" s="564"/>
      <c r="CE160" s="564"/>
      <c r="CF160" s="562"/>
      <c r="CG160" s="563"/>
      <c r="CH160" s="617"/>
      <c r="CI160" s="563"/>
      <c r="CJ160" s="563"/>
      <c r="CK160" s="563">
        <v>85</v>
      </c>
      <c r="CL160" s="564">
        <v>75</v>
      </c>
      <c r="CM160" s="562"/>
      <c r="CN160" s="617">
        <v>44705</v>
      </c>
      <c r="CO160" s="618">
        <v>44888</v>
      </c>
      <c r="CP160" s="619"/>
      <c r="CQ160" s="563">
        <v>2.5</v>
      </c>
      <c r="CR160" s="564">
        <v>5</v>
      </c>
      <c r="CS160" s="562"/>
      <c r="CT160" s="563" t="s">
        <v>1257</v>
      </c>
      <c r="CU160" s="564" t="s">
        <v>1257</v>
      </c>
      <c r="CV160" s="562"/>
      <c r="CW160" s="563" t="s">
        <v>1255</v>
      </c>
      <c r="CX160" s="563" t="s">
        <v>741</v>
      </c>
      <c r="CY160" s="563" t="s">
        <v>696</v>
      </c>
    </row>
    <row r="161" spans="2:103" x14ac:dyDescent="0.6">
      <c r="B161" s="371">
        <v>153</v>
      </c>
      <c r="C161" s="554">
        <v>2</v>
      </c>
      <c r="D161" s="371" t="s">
        <v>234</v>
      </c>
      <c r="E161" s="341" t="s">
        <v>1372</v>
      </c>
      <c r="F161" s="371" t="s">
        <v>684</v>
      </c>
      <c r="G161" s="371" t="s">
        <v>1373</v>
      </c>
      <c r="H161" s="554" t="s">
        <v>1374</v>
      </c>
      <c r="I161" s="371" t="s">
        <v>1375</v>
      </c>
      <c r="J161" s="341" t="s">
        <v>453</v>
      </c>
      <c r="K161" s="371" t="s">
        <v>1376</v>
      </c>
      <c r="L161" s="371" t="s">
        <v>1377</v>
      </c>
      <c r="P161" s="554" t="s">
        <v>1378</v>
      </c>
      <c r="Q161" s="371" t="s">
        <v>1379</v>
      </c>
      <c r="R161" s="554" t="s">
        <v>1380</v>
      </c>
      <c r="S161" s="371" t="s">
        <v>236</v>
      </c>
      <c r="T161" s="647">
        <v>10000</v>
      </c>
      <c r="U161" s="371">
        <v>1</v>
      </c>
      <c r="V161" s="647">
        <v>317500</v>
      </c>
      <c r="W161" s="652">
        <v>317500</v>
      </c>
      <c r="X161" s="647">
        <v>3175000000</v>
      </c>
      <c r="Y161" s="652">
        <v>3175000000</v>
      </c>
      <c r="Z161" s="612">
        <v>44526</v>
      </c>
      <c r="AA161" s="620">
        <v>44526</v>
      </c>
      <c r="AB161" s="612">
        <v>45621</v>
      </c>
      <c r="AC161" s="554">
        <v>52</v>
      </c>
      <c r="AD161" s="371">
        <v>9900</v>
      </c>
      <c r="AE161" s="341">
        <v>9890</v>
      </c>
      <c r="AF161" s="715"/>
      <c r="AG161" s="715"/>
      <c r="AH161" s="371" t="s">
        <v>962</v>
      </c>
      <c r="AI161" s="555" t="s">
        <v>693</v>
      </c>
      <c r="AJ161" s="555">
        <v>3</v>
      </c>
      <c r="AK161" s="555" t="s">
        <v>12</v>
      </c>
      <c r="AL161" s="558" t="s">
        <v>399</v>
      </c>
      <c r="AM161" s="558" t="s">
        <v>398</v>
      </c>
      <c r="AO161" s="555" t="s">
        <v>12</v>
      </c>
      <c r="AP161" s="558" t="s">
        <v>11</v>
      </c>
      <c r="AQ161" s="558" t="s">
        <v>13</v>
      </c>
      <c r="AS161" s="555">
        <v>8576.07</v>
      </c>
      <c r="AT161" s="558">
        <v>4594.62</v>
      </c>
      <c r="AU161" s="558">
        <v>4089.58</v>
      </c>
      <c r="AW161" s="555">
        <v>90</v>
      </c>
      <c r="AX161" s="558">
        <v>85</v>
      </c>
      <c r="AY161" s="341">
        <v>85</v>
      </c>
      <c r="AZ161" s="558">
        <v>85</v>
      </c>
      <c r="BA161" s="341">
        <v>80</v>
      </c>
      <c r="BB161" s="558">
        <v>65</v>
      </c>
      <c r="BI161" s="613">
        <v>44705</v>
      </c>
      <c r="BJ161" s="614">
        <v>44888</v>
      </c>
      <c r="BK161" s="342">
        <v>45070</v>
      </c>
      <c r="BL161" s="614">
        <v>45252</v>
      </c>
      <c r="BM161" s="342">
        <v>45434</v>
      </c>
      <c r="BN161" s="614">
        <v>45618</v>
      </c>
      <c r="BO161" s="342"/>
      <c r="BP161" s="614"/>
      <c r="BQ161" s="342"/>
      <c r="BU161" s="555">
        <v>2.5499999999999998</v>
      </c>
      <c r="BV161" s="558">
        <v>5.0999999999999996</v>
      </c>
      <c r="BW161" s="341">
        <v>7.65</v>
      </c>
      <c r="BX161" s="558">
        <v>10.199999999999999</v>
      </c>
      <c r="BY161" s="341">
        <v>12.75</v>
      </c>
      <c r="BZ161" s="558">
        <v>15.3</v>
      </c>
      <c r="CH161" s="613"/>
      <c r="CK161" s="555">
        <v>85</v>
      </c>
      <c r="CL161" s="558">
        <v>80</v>
      </c>
      <c r="CM161" s="341">
        <v>75</v>
      </c>
      <c r="CN161" s="613">
        <v>44705</v>
      </c>
      <c r="CO161" s="614">
        <v>44888</v>
      </c>
      <c r="CP161" s="342">
        <v>45070</v>
      </c>
      <c r="CQ161" s="555">
        <v>2.5499999999999998</v>
      </c>
      <c r="CR161" s="558">
        <v>5.0999999999999996</v>
      </c>
      <c r="CS161" s="341">
        <v>7.65</v>
      </c>
      <c r="CT161" s="555" t="s">
        <v>1257</v>
      </c>
      <c r="CU161" s="558" t="s">
        <v>1257</v>
      </c>
      <c r="CV161" s="341" t="s">
        <v>1257</v>
      </c>
      <c r="CW161" s="555" t="s">
        <v>1255</v>
      </c>
      <c r="CX161" s="555" t="s">
        <v>741</v>
      </c>
      <c r="CY161" s="555" t="s">
        <v>696</v>
      </c>
    </row>
    <row r="162" spans="2:103" x14ac:dyDescent="0.6">
      <c r="B162" s="560">
        <v>154</v>
      </c>
      <c r="C162" s="562">
        <v>2</v>
      </c>
      <c r="D162" s="560" t="s">
        <v>234</v>
      </c>
      <c r="E162" s="562" t="s">
        <v>1381</v>
      </c>
      <c r="F162" s="563" t="s">
        <v>684</v>
      </c>
      <c r="G162" s="560" t="s">
        <v>1382</v>
      </c>
      <c r="H162" s="562" t="s">
        <v>1383</v>
      </c>
      <c r="I162" s="560" t="s">
        <v>1384</v>
      </c>
      <c r="J162" s="562" t="s">
        <v>453</v>
      </c>
      <c r="K162" s="563" t="s">
        <v>1385</v>
      </c>
      <c r="L162" s="560" t="s">
        <v>1386</v>
      </c>
      <c r="M162" s="562"/>
      <c r="N162" s="563"/>
      <c r="O162" s="560"/>
      <c r="P162" s="562" t="s">
        <v>1387</v>
      </c>
      <c r="Q162" s="560" t="s">
        <v>1388</v>
      </c>
      <c r="R162" s="562" t="s">
        <v>1389</v>
      </c>
      <c r="S162" s="560" t="s">
        <v>236</v>
      </c>
      <c r="T162" s="648">
        <v>10000</v>
      </c>
      <c r="U162" s="560">
        <v>1</v>
      </c>
      <c r="V162" s="648">
        <v>481700</v>
      </c>
      <c r="W162" s="653">
        <v>481700</v>
      </c>
      <c r="X162" s="648">
        <v>4817000000</v>
      </c>
      <c r="Y162" s="653">
        <v>4817000000</v>
      </c>
      <c r="Z162" s="615">
        <v>44526</v>
      </c>
      <c r="AA162" s="619">
        <v>44529</v>
      </c>
      <c r="AB162" s="615">
        <v>45623</v>
      </c>
      <c r="AC162" s="562">
        <v>54</v>
      </c>
      <c r="AD162" s="560">
        <v>9900</v>
      </c>
      <c r="AE162" s="562">
        <v>9885</v>
      </c>
      <c r="AF162" s="716"/>
      <c r="AG162" s="747"/>
      <c r="AH162" s="563" t="s">
        <v>962</v>
      </c>
      <c r="AI162" s="563" t="s">
        <v>693</v>
      </c>
      <c r="AJ162" s="563">
        <v>3</v>
      </c>
      <c r="AK162" s="563" t="s">
        <v>12</v>
      </c>
      <c r="AL162" s="564" t="s">
        <v>399</v>
      </c>
      <c r="AM162" s="564" t="s">
        <v>398</v>
      </c>
      <c r="AN162" s="562"/>
      <c r="AO162" s="563" t="s">
        <v>12</v>
      </c>
      <c r="AP162" s="564" t="s">
        <v>11</v>
      </c>
      <c r="AQ162" s="564" t="s">
        <v>13</v>
      </c>
      <c r="AR162" s="562"/>
      <c r="AS162" s="563">
        <v>8576.07</v>
      </c>
      <c r="AT162" s="564">
        <v>4594.62</v>
      </c>
      <c r="AU162" s="564">
        <v>4089.58</v>
      </c>
      <c r="AV162" s="562"/>
      <c r="AW162" s="563">
        <v>90</v>
      </c>
      <c r="AX162" s="564">
        <v>90</v>
      </c>
      <c r="AY162" s="562">
        <v>85</v>
      </c>
      <c r="AZ162" s="564">
        <v>85</v>
      </c>
      <c r="BA162" s="562">
        <v>80</v>
      </c>
      <c r="BB162" s="564">
        <v>65</v>
      </c>
      <c r="BC162" s="562"/>
      <c r="BD162" s="564"/>
      <c r="BE162" s="562"/>
      <c r="BF162" s="564"/>
      <c r="BG162" s="564"/>
      <c r="BH162" s="562"/>
      <c r="BI162" s="617">
        <v>44707</v>
      </c>
      <c r="BJ162" s="618">
        <v>44890</v>
      </c>
      <c r="BK162" s="619">
        <v>45071</v>
      </c>
      <c r="BL162" s="618">
        <v>45254</v>
      </c>
      <c r="BM162" s="619">
        <v>45436</v>
      </c>
      <c r="BN162" s="618">
        <v>45622</v>
      </c>
      <c r="BO162" s="619"/>
      <c r="BP162" s="618"/>
      <c r="BQ162" s="619"/>
      <c r="BR162" s="564"/>
      <c r="BS162" s="564"/>
      <c r="BT162" s="562"/>
      <c r="BU162" s="563">
        <v>2.7050000000000001</v>
      </c>
      <c r="BV162" s="564">
        <v>5.41</v>
      </c>
      <c r="BW162" s="562">
        <v>8.1150000000000002</v>
      </c>
      <c r="BX162" s="564">
        <v>10.82</v>
      </c>
      <c r="BY162" s="562">
        <v>13.525</v>
      </c>
      <c r="BZ162" s="564">
        <v>16.23</v>
      </c>
      <c r="CA162" s="562"/>
      <c r="CB162" s="564"/>
      <c r="CC162" s="562"/>
      <c r="CD162" s="564"/>
      <c r="CE162" s="564"/>
      <c r="CF162" s="562"/>
      <c r="CG162" s="563"/>
      <c r="CH162" s="617"/>
      <c r="CI162" s="563"/>
      <c r="CJ162" s="563"/>
      <c r="CK162" s="563">
        <v>80</v>
      </c>
      <c r="CL162" s="564"/>
      <c r="CM162" s="562"/>
      <c r="CN162" s="617">
        <v>44890</v>
      </c>
      <c r="CO162" s="618"/>
      <c r="CP162" s="619"/>
      <c r="CQ162" s="563">
        <v>8.11</v>
      </c>
      <c r="CR162" s="564"/>
      <c r="CS162" s="562"/>
      <c r="CT162" s="563" t="s">
        <v>1257</v>
      </c>
      <c r="CU162" s="564"/>
      <c r="CV162" s="562"/>
      <c r="CW162" s="563" t="s">
        <v>794</v>
      </c>
      <c r="CX162" s="563" t="s">
        <v>1152</v>
      </c>
      <c r="CY162" s="563" t="s">
        <v>696</v>
      </c>
    </row>
    <row r="163" spans="2:103" x14ac:dyDescent="0.6">
      <c r="B163" s="371">
        <v>155</v>
      </c>
      <c r="C163" s="341">
        <v>2</v>
      </c>
      <c r="D163" s="371" t="s">
        <v>234</v>
      </c>
      <c r="E163" s="341" t="s">
        <v>1390</v>
      </c>
      <c r="F163" s="555" t="s">
        <v>684</v>
      </c>
      <c r="G163" s="371" t="s">
        <v>1391</v>
      </c>
      <c r="H163" s="341" t="s">
        <v>1392</v>
      </c>
      <c r="I163" s="371" t="s">
        <v>1393</v>
      </c>
      <c r="J163" s="341" t="s">
        <v>453</v>
      </c>
      <c r="K163" s="555" t="s">
        <v>1394</v>
      </c>
      <c r="L163" s="371" t="s">
        <v>1395</v>
      </c>
      <c r="N163" s="555"/>
      <c r="P163" s="341" t="s">
        <v>1396</v>
      </c>
      <c r="Q163" s="371" t="s">
        <v>1397</v>
      </c>
      <c r="R163" s="341" t="s">
        <v>1398</v>
      </c>
      <c r="S163" s="371" t="s">
        <v>236</v>
      </c>
      <c r="T163" s="637">
        <v>10000</v>
      </c>
      <c r="U163" s="371">
        <v>1</v>
      </c>
      <c r="V163" s="637">
        <v>107950</v>
      </c>
      <c r="W163" s="652">
        <v>107950</v>
      </c>
      <c r="X163" s="637">
        <v>1079500000</v>
      </c>
      <c r="Y163" s="652">
        <v>1079500000</v>
      </c>
      <c r="Z163" s="612">
        <v>44526</v>
      </c>
      <c r="AA163" s="342">
        <v>44529</v>
      </c>
      <c r="AB163" s="612">
        <v>45623</v>
      </c>
      <c r="AC163" s="341">
        <v>54</v>
      </c>
      <c r="AD163" s="371">
        <v>9900</v>
      </c>
      <c r="AE163" s="341">
        <v>9885</v>
      </c>
      <c r="AF163" s="715"/>
      <c r="AG163" s="635"/>
      <c r="AH163" s="555" t="s">
        <v>962</v>
      </c>
      <c r="AI163" s="555" t="s">
        <v>693</v>
      </c>
      <c r="AJ163" s="555">
        <v>3</v>
      </c>
      <c r="AK163" s="555" t="s">
        <v>12</v>
      </c>
      <c r="AL163" s="558" t="s">
        <v>400</v>
      </c>
      <c r="AM163" s="558" t="s">
        <v>398</v>
      </c>
      <c r="AO163" s="555" t="s">
        <v>12</v>
      </c>
      <c r="AP163" s="558" t="s">
        <v>14</v>
      </c>
      <c r="AQ163" s="558" t="s">
        <v>13</v>
      </c>
      <c r="AS163" s="555">
        <v>8576.07</v>
      </c>
      <c r="AT163" s="558">
        <v>28751.62</v>
      </c>
      <c r="AU163" s="558">
        <v>4089.58</v>
      </c>
      <c r="AW163" s="555">
        <v>90</v>
      </c>
      <c r="AX163" s="558">
        <v>90</v>
      </c>
      <c r="AY163" s="341">
        <v>85</v>
      </c>
      <c r="AZ163" s="558">
        <v>85</v>
      </c>
      <c r="BA163" s="341">
        <v>80</v>
      </c>
      <c r="BB163" s="558">
        <v>65</v>
      </c>
      <c r="BI163" s="613">
        <v>44707</v>
      </c>
      <c r="BJ163" s="614">
        <v>44890</v>
      </c>
      <c r="BK163" s="342">
        <v>45071</v>
      </c>
      <c r="BL163" s="614">
        <v>45254</v>
      </c>
      <c r="BM163" s="342">
        <v>45436</v>
      </c>
      <c r="BN163" s="614">
        <v>45622</v>
      </c>
      <c r="BO163" s="342"/>
      <c r="BP163" s="614"/>
      <c r="BQ163" s="342"/>
      <c r="BU163" s="555">
        <v>2.7050000000000001</v>
      </c>
      <c r="BV163" s="558">
        <v>5.41</v>
      </c>
      <c r="BW163" s="341">
        <v>8.1150000000000002</v>
      </c>
      <c r="BX163" s="558">
        <v>10.82</v>
      </c>
      <c r="BY163" s="341">
        <v>13.525</v>
      </c>
      <c r="BZ163" s="558">
        <v>16.23</v>
      </c>
      <c r="CH163" s="613"/>
      <c r="CK163" s="555">
        <v>80</v>
      </c>
      <c r="CN163" s="613">
        <v>44890</v>
      </c>
      <c r="CO163" s="614"/>
      <c r="CQ163" s="555">
        <v>8.11</v>
      </c>
      <c r="CT163" s="555" t="s">
        <v>1257</v>
      </c>
      <c r="CW163" s="555" t="s">
        <v>794</v>
      </c>
      <c r="CX163" s="555" t="s">
        <v>1152</v>
      </c>
      <c r="CY163" s="555" t="s">
        <v>696</v>
      </c>
    </row>
    <row r="164" spans="2:103" x14ac:dyDescent="0.6">
      <c r="B164" s="560">
        <v>156</v>
      </c>
      <c r="C164" s="562">
        <v>2</v>
      </c>
      <c r="D164" s="560" t="s">
        <v>234</v>
      </c>
      <c r="E164" s="562" t="s">
        <v>1399</v>
      </c>
      <c r="F164" s="563" t="s">
        <v>824</v>
      </c>
      <c r="G164" s="560" t="s">
        <v>1400</v>
      </c>
      <c r="H164" s="562" t="s">
        <v>1401</v>
      </c>
      <c r="I164" s="560" t="s">
        <v>1402</v>
      </c>
      <c r="J164" s="562" t="s">
        <v>520</v>
      </c>
      <c r="K164" s="563" t="s">
        <v>1403</v>
      </c>
      <c r="L164" s="560"/>
      <c r="M164" s="562"/>
      <c r="N164" s="563"/>
      <c r="O164" s="560"/>
      <c r="P164" s="562"/>
      <c r="Q164" s="560"/>
      <c r="R164" s="562" t="s">
        <v>1404</v>
      </c>
      <c r="S164" s="560" t="s">
        <v>254</v>
      </c>
      <c r="T164" s="648">
        <v>10</v>
      </c>
      <c r="U164" s="560">
        <v>1</v>
      </c>
      <c r="V164" s="648">
        <v>16110</v>
      </c>
      <c r="W164" s="653">
        <v>16110</v>
      </c>
      <c r="X164" s="648">
        <v>161100</v>
      </c>
      <c r="Y164" s="653">
        <v>212668110</v>
      </c>
      <c r="Z164" s="615">
        <v>44536</v>
      </c>
      <c r="AA164" s="619">
        <v>44537</v>
      </c>
      <c r="AB164" s="615">
        <v>45635</v>
      </c>
      <c r="AC164" s="562">
        <v>66</v>
      </c>
      <c r="AD164" s="560">
        <v>10</v>
      </c>
      <c r="AE164" s="562">
        <v>9.9700000000000006</v>
      </c>
      <c r="AF164" s="716"/>
      <c r="AG164" s="747"/>
      <c r="AH164" s="563" t="s">
        <v>785</v>
      </c>
      <c r="AI164" s="563" t="s">
        <v>693</v>
      </c>
      <c r="AJ164" s="563">
        <v>3</v>
      </c>
      <c r="AK164" s="563" t="s">
        <v>400</v>
      </c>
      <c r="AL164" s="564" t="s">
        <v>1259</v>
      </c>
      <c r="AM164" s="564" t="s">
        <v>399</v>
      </c>
      <c r="AN164" s="562"/>
      <c r="AO164" s="563" t="s">
        <v>14</v>
      </c>
      <c r="AP164" s="564" t="s">
        <v>1260</v>
      </c>
      <c r="AQ164" s="564" t="s">
        <v>11</v>
      </c>
      <c r="AR164" s="562"/>
      <c r="AS164" s="563">
        <v>27927.37</v>
      </c>
      <c r="AT164" s="564">
        <v>4892.62</v>
      </c>
      <c r="AU164" s="564">
        <v>4591.67</v>
      </c>
      <c r="AV164" s="562"/>
      <c r="AW164" s="563">
        <v>90</v>
      </c>
      <c r="AX164" s="564">
        <v>90</v>
      </c>
      <c r="AY164" s="562">
        <v>85</v>
      </c>
      <c r="AZ164" s="564">
        <v>80</v>
      </c>
      <c r="BA164" s="562">
        <v>75</v>
      </c>
      <c r="BB164" s="564">
        <v>60</v>
      </c>
      <c r="BC164" s="562"/>
      <c r="BD164" s="564"/>
      <c r="BE164" s="562"/>
      <c r="BF164" s="564"/>
      <c r="BG164" s="564"/>
      <c r="BH164" s="562"/>
      <c r="BI164" s="617">
        <v>44719</v>
      </c>
      <c r="BJ164" s="618">
        <v>44901</v>
      </c>
      <c r="BK164" s="619">
        <v>45084</v>
      </c>
      <c r="BL164" s="618">
        <v>45266</v>
      </c>
      <c r="BM164" s="619">
        <v>45450</v>
      </c>
      <c r="BN164" s="618">
        <v>45632</v>
      </c>
      <c r="BO164" s="619"/>
      <c r="BP164" s="618"/>
      <c r="BQ164" s="619"/>
      <c r="BR164" s="564"/>
      <c r="BS164" s="564"/>
      <c r="BT164" s="562"/>
      <c r="BU164" s="563">
        <v>3.25</v>
      </c>
      <c r="BV164" s="564">
        <v>6.5</v>
      </c>
      <c r="BW164" s="562">
        <v>9.75</v>
      </c>
      <c r="BX164" s="564">
        <v>13</v>
      </c>
      <c r="BY164" s="562">
        <v>16.25</v>
      </c>
      <c r="BZ164" s="564">
        <v>19.5</v>
      </c>
      <c r="CA164" s="562"/>
      <c r="CB164" s="564"/>
      <c r="CC164" s="562"/>
      <c r="CD164" s="564"/>
      <c r="CE164" s="564"/>
      <c r="CF164" s="562"/>
      <c r="CG164" s="563"/>
      <c r="CH164" s="617"/>
      <c r="CI164" s="563"/>
      <c r="CJ164" s="563"/>
      <c r="CK164" s="563"/>
      <c r="CL164" s="564"/>
      <c r="CM164" s="562"/>
      <c r="CN164" s="617"/>
      <c r="CO164" s="618"/>
      <c r="CP164" s="619"/>
      <c r="CQ164" s="563"/>
      <c r="CR164" s="564"/>
      <c r="CS164" s="562"/>
      <c r="CT164" s="563"/>
      <c r="CU164" s="564"/>
      <c r="CV164" s="562"/>
      <c r="CW164" s="563" t="s">
        <v>919</v>
      </c>
      <c r="CX164" s="563" t="s">
        <v>1201</v>
      </c>
      <c r="CY164" s="563">
        <v>3</v>
      </c>
    </row>
    <row r="165" spans="2:103" x14ac:dyDescent="0.6">
      <c r="B165" s="371">
        <v>157</v>
      </c>
      <c r="C165" s="341">
        <v>2</v>
      </c>
      <c r="D165" s="371" t="s">
        <v>234</v>
      </c>
      <c r="E165" s="341" t="s">
        <v>1405</v>
      </c>
      <c r="F165" s="555" t="s">
        <v>824</v>
      </c>
      <c r="G165" s="371" t="s">
        <v>1406</v>
      </c>
      <c r="H165" s="341" t="s">
        <v>1407</v>
      </c>
      <c r="I165" s="371" t="s">
        <v>1408</v>
      </c>
      <c r="J165" s="341" t="s">
        <v>520</v>
      </c>
      <c r="K165" s="555" t="s">
        <v>1409</v>
      </c>
      <c r="N165" s="555"/>
      <c r="P165" s="341"/>
      <c r="R165" s="341" t="s">
        <v>1410</v>
      </c>
      <c r="S165" s="371" t="s">
        <v>254</v>
      </c>
      <c r="T165" s="637">
        <v>10</v>
      </c>
      <c r="U165" s="371">
        <v>1</v>
      </c>
      <c r="V165" s="637">
        <v>7500</v>
      </c>
      <c r="W165" s="652">
        <v>7500</v>
      </c>
      <c r="X165" s="637">
        <v>75000</v>
      </c>
      <c r="Y165" s="652">
        <v>99007500</v>
      </c>
      <c r="Z165" s="612">
        <v>44545</v>
      </c>
      <c r="AA165" s="342">
        <v>44546</v>
      </c>
      <c r="AB165" s="612">
        <v>45643</v>
      </c>
      <c r="AC165" s="341">
        <v>74</v>
      </c>
      <c r="AD165" s="371">
        <v>10</v>
      </c>
      <c r="AE165" s="341">
        <v>9.9700000000000006</v>
      </c>
      <c r="AF165" s="715"/>
      <c r="AG165" s="635"/>
      <c r="AH165" s="555" t="s">
        <v>785</v>
      </c>
      <c r="AI165" s="555" t="s">
        <v>693</v>
      </c>
      <c r="AJ165" s="555">
        <v>3</v>
      </c>
      <c r="AK165" s="555" t="s">
        <v>400</v>
      </c>
      <c r="AL165" s="558" t="s">
        <v>1259</v>
      </c>
      <c r="AM165" s="558" t="s">
        <v>399</v>
      </c>
      <c r="AO165" s="555" t="s">
        <v>14</v>
      </c>
      <c r="AP165" s="558" t="s">
        <v>1260</v>
      </c>
      <c r="AQ165" s="558" t="s">
        <v>11</v>
      </c>
      <c r="AS165" s="555">
        <v>28459.72</v>
      </c>
      <c r="AT165" s="558">
        <v>5005.8999999999996</v>
      </c>
      <c r="AU165" s="558">
        <v>4709.8500000000004</v>
      </c>
      <c r="AW165" s="555">
        <v>90</v>
      </c>
      <c r="AX165" s="558">
        <v>90</v>
      </c>
      <c r="AY165" s="341">
        <v>85</v>
      </c>
      <c r="AZ165" s="558">
        <v>80</v>
      </c>
      <c r="BA165" s="341">
        <v>75</v>
      </c>
      <c r="BB165" s="558">
        <v>60</v>
      </c>
      <c r="BI165" s="613">
        <v>44727</v>
      </c>
      <c r="BJ165" s="614">
        <v>44910</v>
      </c>
      <c r="BK165" s="342">
        <v>45092</v>
      </c>
      <c r="BL165" s="614">
        <v>45275</v>
      </c>
      <c r="BM165" s="342">
        <v>45460</v>
      </c>
      <c r="BN165" s="614">
        <v>45642</v>
      </c>
      <c r="BO165" s="342"/>
      <c r="BP165" s="614"/>
      <c r="BQ165" s="342"/>
      <c r="BU165" s="555">
        <v>3.35</v>
      </c>
      <c r="BV165" s="558">
        <v>6.7</v>
      </c>
      <c r="BW165" s="341">
        <v>10.050000000000001</v>
      </c>
      <c r="BX165" s="558">
        <v>13.4</v>
      </c>
      <c r="BY165" s="341">
        <v>16.75</v>
      </c>
      <c r="BZ165" s="558">
        <v>20.100000000000001</v>
      </c>
      <c r="CH165" s="613"/>
      <c r="CN165" s="613"/>
      <c r="CO165" s="614"/>
      <c r="CP165" s="342"/>
      <c r="CW165" s="555" t="s">
        <v>919</v>
      </c>
      <c r="CX165" s="555" t="s">
        <v>1201</v>
      </c>
      <c r="CY165" s="555">
        <v>3</v>
      </c>
    </row>
    <row r="166" spans="2:103" x14ac:dyDescent="0.6">
      <c r="B166" s="560">
        <v>158</v>
      </c>
      <c r="C166" s="562">
        <v>2</v>
      </c>
      <c r="D166" s="560" t="s">
        <v>234</v>
      </c>
      <c r="E166" s="562" t="s">
        <v>1411</v>
      </c>
      <c r="F166" s="563" t="s">
        <v>824</v>
      </c>
      <c r="G166" s="560" t="s">
        <v>1412</v>
      </c>
      <c r="H166" s="562" t="s">
        <v>1413</v>
      </c>
      <c r="I166" s="560" t="s">
        <v>1414</v>
      </c>
      <c r="J166" s="562" t="s">
        <v>520</v>
      </c>
      <c r="K166" s="563" t="s">
        <v>1415</v>
      </c>
      <c r="L166" s="560"/>
      <c r="M166" s="562"/>
      <c r="N166" s="563"/>
      <c r="O166" s="560"/>
      <c r="P166" s="562"/>
      <c r="Q166" s="560"/>
      <c r="R166" s="562" t="s">
        <v>1416</v>
      </c>
      <c r="S166" s="560" t="s">
        <v>254</v>
      </c>
      <c r="T166" s="648">
        <v>10</v>
      </c>
      <c r="U166" s="560">
        <v>1</v>
      </c>
      <c r="V166" s="648">
        <v>31810</v>
      </c>
      <c r="W166" s="653">
        <v>31810</v>
      </c>
      <c r="X166" s="648">
        <v>318100</v>
      </c>
      <c r="Y166" s="653">
        <v>419923810</v>
      </c>
      <c r="Z166" s="615">
        <v>44558</v>
      </c>
      <c r="AA166" s="619">
        <v>44560</v>
      </c>
      <c r="AB166" s="615">
        <v>45656</v>
      </c>
      <c r="AC166" s="562">
        <v>87</v>
      </c>
      <c r="AD166" s="560">
        <v>10</v>
      </c>
      <c r="AE166" s="562">
        <v>9.9700000000000006</v>
      </c>
      <c r="AF166" s="716"/>
      <c r="AG166" s="747"/>
      <c r="AH166" s="563" t="s">
        <v>785</v>
      </c>
      <c r="AI166" s="563" t="s">
        <v>693</v>
      </c>
      <c r="AJ166" s="563">
        <v>3</v>
      </c>
      <c r="AK166" s="563" t="s">
        <v>400</v>
      </c>
      <c r="AL166" s="564" t="s">
        <v>1259</v>
      </c>
      <c r="AM166" s="564" t="s">
        <v>399</v>
      </c>
      <c r="AN166" s="562"/>
      <c r="AO166" s="563" t="s">
        <v>14</v>
      </c>
      <c r="AP166" s="564" t="s">
        <v>1260</v>
      </c>
      <c r="AQ166" s="564" t="s">
        <v>11</v>
      </c>
      <c r="AR166" s="562"/>
      <c r="AS166" s="563">
        <v>29069.16</v>
      </c>
      <c r="AT166" s="564">
        <v>4955.96</v>
      </c>
      <c r="AU166" s="564">
        <v>4786.3500000000004</v>
      </c>
      <c r="AV166" s="562"/>
      <c r="AW166" s="563">
        <v>90</v>
      </c>
      <c r="AX166" s="564">
        <v>90</v>
      </c>
      <c r="AY166" s="562">
        <v>85</v>
      </c>
      <c r="AZ166" s="564">
        <v>80</v>
      </c>
      <c r="BA166" s="562">
        <v>75</v>
      </c>
      <c r="BB166" s="564">
        <v>60</v>
      </c>
      <c r="BC166" s="562"/>
      <c r="BD166" s="564"/>
      <c r="BE166" s="562"/>
      <c r="BF166" s="564"/>
      <c r="BG166" s="564"/>
      <c r="BH166" s="562"/>
      <c r="BI166" s="617">
        <v>44740</v>
      </c>
      <c r="BJ166" s="618">
        <v>44923</v>
      </c>
      <c r="BK166" s="619">
        <v>45105</v>
      </c>
      <c r="BL166" s="618">
        <v>45287</v>
      </c>
      <c r="BM166" s="619">
        <v>45469</v>
      </c>
      <c r="BN166" s="618">
        <v>45653</v>
      </c>
      <c r="BO166" s="619"/>
      <c r="BP166" s="618"/>
      <c r="BQ166" s="619"/>
      <c r="BR166" s="564"/>
      <c r="BS166" s="564"/>
      <c r="BT166" s="562"/>
      <c r="BU166" s="563">
        <v>3.2</v>
      </c>
      <c r="BV166" s="564">
        <v>6.4</v>
      </c>
      <c r="BW166" s="562">
        <v>9.6</v>
      </c>
      <c r="BX166" s="564">
        <v>12.8</v>
      </c>
      <c r="BY166" s="562">
        <v>16</v>
      </c>
      <c r="BZ166" s="564">
        <v>19.2</v>
      </c>
      <c r="CA166" s="562"/>
      <c r="CB166" s="564"/>
      <c r="CC166" s="562"/>
      <c r="CD166" s="564"/>
      <c r="CE166" s="564"/>
      <c r="CF166" s="562"/>
      <c r="CG166" s="563"/>
      <c r="CH166" s="617"/>
      <c r="CI166" s="563"/>
      <c r="CJ166" s="563"/>
      <c r="CK166" s="563"/>
      <c r="CL166" s="564"/>
      <c r="CM166" s="562"/>
      <c r="CN166" s="617"/>
      <c r="CO166" s="618"/>
      <c r="CP166" s="619"/>
      <c r="CQ166" s="563"/>
      <c r="CR166" s="564"/>
      <c r="CS166" s="562"/>
      <c r="CT166" s="563"/>
      <c r="CU166" s="564"/>
      <c r="CV166" s="562"/>
      <c r="CW166" s="563" t="s">
        <v>919</v>
      </c>
      <c r="CX166" s="563" t="s">
        <v>1201</v>
      </c>
      <c r="CY166" s="563">
        <v>3</v>
      </c>
    </row>
    <row r="167" spans="2:103" x14ac:dyDescent="0.6">
      <c r="B167" s="371">
        <v>159</v>
      </c>
      <c r="C167" s="341">
        <v>2</v>
      </c>
      <c r="D167" s="371" t="s">
        <v>234</v>
      </c>
      <c r="E167" s="341" t="s">
        <v>1417</v>
      </c>
      <c r="F167" s="555" t="s">
        <v>684</v>
      </c>
      <c r="G167" s="371" t="s">
        <v>1418</v>
      </c>
      <c r="H167" s="341" t="s">
        <v>1419</v>
      </c>
      <c r="I167" s="371" t="s">
        <v>1420</v>
      </c>
      <c r="J167" s="341" t="s">
        <v>453</v>
      </c>
      <c r="K167" s="555" t="s">
        <v>1421</v>
      </c>
      <c r="L167" s="371" t="s">
        <v>1422</v>
      </c>
      <c r="N167" s="555"/>
      <c r="P167" s="341" t="s">
        <v>1423</v>
      </c>
      <c r="Q167" s="371" t="s">
        <v>1424</v>
      </c>
      <c r="R167" s="341" t="s">
        <v>1425</v>
      </c>
      <c r="S167" s="371" t="s">
        <v>236</v>
      </c>
      <c r="T167" s="637">
        <v>10000</v>
      </c>
      <c r="U167" s="371">
        <v>1</v>
      </c>
      <c r="V167" s="637">
        <v>17320</v>
      </c>
      <c r="W167" s="652">
        <v>17320</v>
      </c>
      <c r="X167" s="637">
        <v>173200000</v>
      </c>
      <c r="Y167" s="652">
        <v>173200000</v>
      </c>
      <c r="Z167" s="612">
        <v>44560</v>
      </c>
      <c r="AA167" s="342">
        <v>44560</v>
      </c>
      <c r="AB167" s="612">
        <v>45650</v>
      </c>
      <c r="AC167" s="341">
        <v>81</v>
      </c>
      <c r="AD167" s="371">
        <v>10000</v>
      </c>
      <c r="AE167" s="341">
        <v>9890</v>
      </c>
      <c r="AF167" s="715"/>
      <c r="AG167" s="635"/>
      <c r="AH167" s="555" t="s">
        <v>719</v>
      </c>
      <c r="AI167" s="555" t="s">
        <v>693</v>
      </c>
      <c r="AJ167" s="555">
        <v>3</v>
      </c>
      <c r="AK167" s="555" t="s">
        <v>12</v>
      </c>
      <c r="AL167" s="558" t="s">
        <v>399</v>
      </c>
      <c r="AM167" s="558" t="s">
        <v>398</v>
      </c>
      <c r="AO167" s="555" t="s">
        <v>12</v>
      </c>
      <c r="AP167" s="558" t="s">
        <v>11</v>
      </c>
      <c r="AQ167" s="558" t="s">
        <v>13</v>
      </c>
      <c r="AS167" s="555">
        <v>8096.44</v>
      </c>
      <c r="AT167" s="558">
        <v>4778.7299999999996</v>
      </c>
      <c r="AU167" s="558">
        <v>4306.07</v>
      </c>
      <c r="AW167" s="555">
        <v>95</v>
      </c>
      <c r="AX167" s="558">
        <v>90</v>
      </c>
      <c r="AY167" s="341">
        <v>85</v>
      </c>
      <c r="AZ167" s="558">
        <v>85</v>
      </c>
      <c r="BA167" s="341">
        <v>80</v>
      </c>
      <c r="BB167" s="558">
        <v>75</v>
      </c>
      <c r="BI167" s="613">
        <v>44742</v>
      </c>
      <c r="BJ167" s="614">
        <v>44925</v>
      </c>
      <c r="BK167" s="342">
        <v>45107</v>
      </c>
      <c r="BL167" s="614">
        <v>45289</v>
      </c>
      <c r="BM167" s="342">
        <v>45471</v>
      </c>
      <c r="BN167" s="614">
        <v>45649</v>
      </c>
      <c r="BO167" s="342"/>
      <c r="BP167" s="614"/>
      <c r="BQ167" s="342"/>
      <c r="BU167" s="555">
        <v>2.5</v>
      </c>
      <c r="BV167" s="558">
        <v>5</v>
      </c>
      <c r="BW167" s="341">
        <v>7.5</v>
      </c>
      <c r="BX167" s="558">
        <v>10</v>
      </c>
      <c r="BY167" s="341">
        <v>12.5</v>
      </c>
      <c r="BZ167" s="558">
        <v>15</v>
      </c>
      <c r="CG167" s="555">
        <v>47</v>
      </c>
      <c r="CH167" s="613"/>
      <c r="CN167" s="613"/>
      <c r="CO167" s="614"/>
      <c r="CP167" s="342"/>
      <c r="CW167" s="555" t="s">
        <v>783</v>
      </c>
      <c r="CX167" s="555" t="s">
        <v>1279</v>
      </c>
      <c r="CY167" s="555" t="s">
        <v>696</v>
      </c>
    </row>
    <row r="168" spans="2:103" x14ac:dyDescent="0.6">
      <c r="B168" s="560">
        <v>160</v>
      </c>
      <c r="C168" s="562">
        <v>2</v>
      </c>
      <c r="D168" s="560" t="s">
        <v>234</v>
      </c>
      <c r="E168" s="562" t="s">
        <v>1426</v>
      </c>
      <c r="F168" s="563" t="s">
        <v>684</v>
      </c>
      <c r="G168" s="560" t="s">
        <v>1427</v>
      </c>
      <c r="H168" s="562" t="s">
        <v>1428</v>
      </c>
      <c r="I168" s="560" t="s">
        <v>1429</v>
      </c>
      <c r="J168" s="562" t="s">
        <v>453</v>
      </c>
      <c r="K168" s="563" t="s">
        <v>1430</v>
      </c>
      <c r="L168" s="560" t="s">
        <v>1431</v>
      </c>
      <c r="M168" s="562"/>
      <c r="N168" s="563"/>
      <c r="O168" s="560"/>
      <c r="P168" s="562" t="s">
        <v>1432</v>
      </c>
      <c r="Q168" s="560" t="s">
        <v>1433</v>
      </c>
      <c r="R168" s="562" t="s">
        <v>1434</v>
      </c>
      <c r="S168" s="560" t="s">
        <v>236</v>
      </c>
      <c r="T168" s="648">
        <v>10000</v>
      </c>
      <c r="U168" s="560">
        <v>1</v>
      </c>
      <c r="V168" s="648">
        <v>23390</v>
      </c>
      <c r="W168" s="653">
        <v>23390</v>
      </c>
      <c r="X168" s="648">
        <v>233900000</v>
      </c>
      <c r="Y168" s="653">
        <v>233900000</v>
      </c>
      <c r="Z168" s="615">
        <v>44579</v>
      </c>
      <c r="AA168" s="619">
        <v>44579</v>
      </c>
      <c r="AB168" s="615">
        <v>45673</v>
      </c>
      <c r="AC168" s="562">
        <v>104</v>
      </c>
      <c r="AD168" s="560">
        <v>10000</v>
      </c>
      <c r="AE168" s="562">
        <v>9890</v>
      </c>
      <c r="AF168" s="716"/>
      <c r="AG168" s="747"/>
      <c r="AH168" s="563" t="s">
        <v>719</v>
      </c>
      <c r="AI168" s="563" t="s">
        <v>693</v>
      </c>
      <c r="AJ168" s="563">
        <v>3</v>
      </c>
      <c r="AK168" s="563" t="s">
        <v>12</v>
      </c>
      <c r="AL168" s="564" t="s">
        <v>399</v>
      </c>
      <c r="AM168" s="564" t="s">
        <v>398</v>
      </c>
      <c r="AN168" s="562"/>
      <c r="AO168" s="563" t="s">
        <v>12</v>
      </c>
      <c r="AP168" s="564" t="s">
        <v>11</v>
      </c>
      <c r="AQ168" s="564" t="s">
        <v>13</v>
      </c>
      <c r="AR168" s="562"/>
      <c r="AS168" s="563">
        <v>8449</v>
      </c>
      <c r="AT168" s="564">
        <v>4577.1099999999997</v>
      </c>
      <c r="AU168" s="564">
        <v>4257.82</v>
      </c>
      <c r="AV168" s="562"/>
      <c r="AW168" s="563">
        <v>95</v>
      </c>
      <c r="AX168" s="564">
        <v>90</v>
      </c>
      <c r="AY168" s="562">
        <v>85</v>
      </c>
      <c r="AZ168" s="564">
        <v>85</v>
      </c>
      <c r="BA168" s="562">
        <v>80</v>
      </c>
      <c r="BB168" s="564">
        <v>75</v>
      </c>
      <c r="BC168" s="562"/>
      <c r="BD168" s="564"/>
      <c r="BE168" s="562"/>
      <c r="BF168" s="564"/>
      <c r="BG168" s="564"/>
      <c r="BH168" s="562"/>
      <c r="BI168" s="617">
        <v>44760</v>
      </c>
      <c r="BJ168" s="618">
        <v>44944</v>
      </c>
      <c r="BK168" s="619">
        <v>45125</v>
      </c>
      <c r="BL168" s="618">
        <v>45309</v>
      </c>
      <c r="BM168" s="619">
        <v>45491</v>
      </c>
      <c r="BN168" s="618">
        <v>45672</v>
      </c>
      <c r="BO168" s="619"/>
      <c r="BP168" s="618"/>
      <c r="BQ168" s="619"/>
      <c r="BR168" s="564"/>
      <c r="BS168" s="564"/>
      <c r="BT168" s="562"/>
      <c r="BU168" s="563">
        <v>3</v>
      </c>
      <c r="BV168" s="564">
        <v>6</v>
      </c>
      <c r="BW168" s="562">
        <v>9</v>
      </c>
      <c r="BX168" s="564">
        <v>12</v>
      </c>
      <c r="BY168" s="562">
        <v>15</v>
      </c>
      <c r="BZ168" s="564">
        <v>18</v>
      </c>
      <c r="CA168" s="562"/>
      <c r="CB168" s="564"/>
      <c r="CC168" s="562"/>
      <c r="CD168" s="564"/>
      <c r="CE168" s="564"/>
      <c r="CF168" s="562"/>
      <c r="CG168" s="563">
        <v>45</v>
      </c>
      <c r="CH168" s="617"/>
      <c r="CI168" s="563"/>
      <c r="CJ168" s="563"/>
      <c r="CK168" s="563"/>
      <c r="CL168" s="564"/>
      <c r="CM168" s="562"/>
      <c r="CN168" s="617"/>
      <c r="CO168" s="618"/>
      <c r="CP168" s="619"/>
      <c r="CQ168" s="563"/>
      <c r="CR168" s="564"/>
      <c r="CS168" s="562"/>
      <c r="CT168" s="563"/>
      <c r="CU168" s="564"/>
      <c r="CV168" s="562"/>
      <c r="CW168" s="563" t="s">
        <v>783</v>
      </c>
      <c r="CX168" s="563" t="s">
        <v>1279</v>
      </c>
      <c r="CY168" s="563" t="s">
        <v>696</v>
      </c>
    </row>
    <row r="169" spans="2:103" x14ac:dyDescent="0.6">
      <c r="B169" s="371">
        <v>161</v>
      </c>
      <c r="C169" s="341">
        <v>2</v>
      </c>
      <c r="D169" s="371" t="s">
        <v>234</v>
      </c>
      <c r="E169" s="341" t="s">
        <v>1435</v>
      </c>
      <c r="F169" s="555" t="s">
        <v>684</v>
      </c>
      <c r="G169" s="371" t="s">
        <v>1436</v>
      </c>
      <c r="H169" s="341" t="s">
        <v>1437</v>
      </c>
      <c r="I169" s="371" t="s">
        <v>1438</v>
      </c>
      <c r="J169" s="341" t="s">
        <v>520</v>
      </c>
      <c r="K169" s="555" t="s">
        <v>1439</v>
      </c>
      <c r="N169" s="555"/>
      <c r="P169" s="341"/>
      <c r="R169" s="341" t="s">
        <v>1440</v>
      </c>
      <c r="S169" s="371" t="s">
        <v>236</v>
      </c>
      <c r="T169" s="637">
        <v>10000</v>
      </c>
      <c r="U169" s="371">
        <v>1</v>
      </c>
      <c r="V169" s="637">
        <v>14700</v>
      </c>
      <c r="W169" s="652">
        <v>14700</v>
      </c>
      <c r="X169" s="637">
        <v>147000000</v>
      </c>
      <c r="Y169" s="652">
        <v>147000000</v>
      </c>
      <c r="Z169" s="612">
        <v>44581</v>
      </c>
      <c r="AA169" s="342">
        <v>44582</v>
      </c>
      <c r="AB169" s="612">
        <v>45673</v>
      </c>
      <c r="AC169" s="341">
        <v>104</v>
      </c>
      <c r="AD169" s="371">
        <v>10000</v>
      </c>
      <c r="AE169" s="341">
        <v>9980</v>
      </c>
      <c r="AF169" s="715"/>
      <c r="AG169" s="635"/>
      <c r="AH169" s="555" t="s">
        <v>785</v>
      </c>
      <c r="AI169" s="555" t="s">
        <v>693</v>
      </c>
      <c r="AJ169" s="555">
        <v>3</v>
      </c>
      <c r="AK169" s="555" t="s">
        <v>12</v>
      </c>
      <c r="AL169" s="558" t="s">
        <v>399</v>
      </c>
      <c r="AM169" s="558" t="s">
        <v>398</v>
      </c>
      <c r="AO169" s="555" t="s">
        <v>12</v>
      </c>
      <c r="AP169" s="558" t="s">
        <v>11</v>
      </c>
      <c r="AQ169" s="558" t="s">
        <v>13</v>
      </c>
      <c r="AS169" s="555">
        <v>8761.56</v>
      </c>
      <c r="AT169" s="558">
        <v>4482.7299999999996</v>
      </c>
      <c r="AU169" s="558">
        <v>4299.6099999999997</v>
      </c>
      <c r="AW169" s="555">
        <v>100</v>
      </c>
      <c r="AX169" s="558">
        <v>100</v>
      </c>
      <c r="AY169" s="341">
        <v>95</v>
      </c>
      <c r="AZ169" s="558">
        <v>95</v>
      </c>
      <c r="BA169" s="341">
        <v>90</v>
      </c>
      <c r="BB169" s="558">
        <v>55</v>
      </c>
      <c r="BI169" s="613">
        <v>44757</v>
      </c>
      <c r="BJ169" s="614">
        <v>44943</v>
      </c>
      <c r="BK169" s="342">
        <v>45121</v>
      </c>
      <c r="BL169" s="614">
        <v>45308</v>
      </c>
      <c r="BM169" s="342">
        <v>45490</v>
      </c>
      <c r="BN169" s="614">
        <v>45672</v>
      </c>
      <c r="BO169" s="342"/>
      <c r="BP169" s="614"/>
      <c r="BQ169" s="342"/>
      <c r="BU169" s="555">
        <v>3.65</v>
      </c>
      <c r="BV169" s="558">
        <v>7.3</v>
      </c>
      <c r="BW169" s="341">
        <v>10.95</v>
      </c>
      <c r="BX169" s="558">
        <v>14.6</v>
      </c>
      <c r="BY169" s="341">
        <v>18.25</v>
      </c>
      <c r="BZ169" s="558">
        <v>21.9</v>
      </c>
      <c r="CH169" s="613"/>
      <c r="CN169" s="613"/>
      <c r="CO169" s="614"/>
      <c r="CW169" s="555" t="s">
        <v>919</v>
      </c>
      <c r="CX169" s="555" t="s">
        <v>2063</v>
      </c>
      <c r="CY169" s="555">
        <v>3</v>
      </c>
    </row>
    <row r="170" spans="2:103" x14ac:dyDescent="0.6">
      <c r="B170" s="560">
        <v>162</v>
      </c>
      <c r="C170" s="562">
        <v>2</v>
      </c>
      <c r="D170" s="560" t="s">
        <v>234</v>
      </c>
      <c r="E170" s="562" t="s">
        <v>1441</v>
      </c>
      <c r="F170" s="563" t="s">
        <v>684</v>
      </c>
      <c r="G170" s="560" t="s">
        <v>1442</v>
      </c>
      <c r="H170" s="562" t="s">
        <v>1443</v>
      </c>
      <c r="I170" s="560" t="s">
        <v>1444</v>
      </c>
      <c r="J170" s="562" t="s">
        <v>520</v>
      </c>
      <c r="K170" s="563" t="s">
        <v>1445</v>
      </c>
      <c r="L170" s="560"/>
      <c r="M170" s="562"/>
      <c r="N170" s="563"/>
      <c r="O170" s="560"/>
      <c r="P170" s="562"/>
      <c r="Q170" s="560"/>
      <c r="R170" s="562" t="s">
        <v>1446</v>
      </c>
      <c r="S170" s="560" t="s">
        <v>236</v>
      </c>
      <c r="T170" s="648">
        <v>10000</v>
      </c>
      <c r="U170" s="560">
        <v>1</v>
      </c>
      <c r="V170" s="648">
        <v>5400</v>
      </c>
      <c r="W170" s="653">
        <v>5400</v>
      </c>
      <c r="X170" s="648">
        <v>54000000</v>
      </c>
      <c r="Y170" s="653">
        <v>54000000</v>
      </c>
      <c r="Z170" s="615">
        <v>44581</v>
      </c>
      <c r="AA170" s="619">
        <v>44582</v>
      </c>
      <c r="AB170" s="615">
        <v>45673</v>
      </c>
      <c r="AC170" s="562">
        <v>104</v>
      </c>
      <c r="AD170" s="560">
        <v>10000</v>
      </c>
      <c r="AE170" s="562">
        <v>9980</v>
      </c>
      <c r="AF170" s="716"/>
      <c r="AG170" s="747"/>
      <c r="AH170" s="563" t="s">
        <v>785</v>
      </c>
      <c r="AI170" s="563" t="s">
        <v>693</v>
      </c>
      <c r="AJ170" s="563">
        <v>3</v>
      </c>
      <c r="AK170" s="563" t="s">
        <v>12</v>
      </c>
      <c r="AL170" s="564" t="s">
        <v>399</v>
      </c>
      <c r="AM170" s="564" t="s">
        <v>398</v>
      </c>
      <c r="AN170" s="562"/>
      <c r="AO170" s="563" t="s">
        <v>12</v>
      </c>
      <c r="AP170" s="564" t="s">
        <v>11</v>
      </c>
      <c r="AQ170" s="564" t="s">
        <v>13</v>
      </c>
      <c r="AR170" s="562"/>
      <c r="AS170" s="563">
        <v>8761.56</v>
      </c>
      <c r="AT170" s="564">
        <v>4482.7299999999996</v>
      </c>
      <c r="AU170" s="564">
        <v>4299.6099999999997</v>
      </c>
      <c r="AV170" s="562"/>
      <c r="AW170" s="563">
        <v>100</v>
      </c>
      <c r="AX170" s="564">
        <v>100</v>
      </c>
      <c r="AY170" s="562">
        <v>95</v>
      </c>
      <c r="AZ170" s="564">
        <v>95</v>
      </c>
      <c r="BA170" s="562">
        <v>90</v>
      </c>
      <c r="BB170" s="564">
        <v>55</v>
      </c>
      <c r="BC170" s="562"/>
      <c r="BD170" s="564"/>
      <c r="BE170" s="562"/>
      <c r="BF170" s="564"/>
      <c r="BG170" s="564"/>
      <c r="BH170" s="562"/>
      <c r="BI170" s="617">
        <v>44757</v>
      </c>
      <c r="BJ170" s="618">
        <v>44943</v>
      </c>
      <c r="BK170" s="619">
        <v>45121</v>
      </c>
      <c r="BL170" s="618">
        <v>45308</v>
      </c>
      <c r="BM170" s="619">
        <v>45490</v>
      </c>
      <c r="BN170" s="618">
        <v>45672</v>
      </c>
      <c r="BO170" s="619"/>
      <c r="BP170" s="618"/>
      <c r="BQ170" s="619"/>
      <c r="BR170" s="564"/>
      <c r="BS170" s="564"/>
      <c r="BT170" s="562"/>
      <c r="BU170" s="563">
        <v>3.65</v>
      </c>
      <c r="BV170" s="564">
        <v>7.3</v>
      </c>
      <c r="BW170" s="562">
        <v>10.95</v>
      </c>
      <c r="BX170" s="564">
        <v>14.6</v>
      </c>
      <c r="BY170" s="562">
        <v>18.25</v>
      </c>
      <c r="BZ170" s="564">
        <v>21.9</v>
      </c>
      <c r="CA170" s="562"/>
      <c r="CB170" s="564"/>
      <c r="CC170" s="562"/>
      <c r="CD170" s="564"/>
      <c r="CE170" s="564"/>
      <c r="CF170" s="562"/>
      <c r="CG170" s="563"/>
      <c r="CH170" s="617"/>
      <c r="CI170" s="563"/>
      <c r="CJ170" s="563"/>
      <c r="CK170" s="563"/>
      <c r="CL170" s="564"/>
      <c r="CM170" s="562"/>
      <c r="CN170" s="617"/>
      <c r="CO170" s="618"/>
      <c r="CP170" s="619"/>
      <c r="CQ170" s="563"/>
      <c r="CR170" s="564"/>
      <c r="CS170" s="562"/>
      <c r="CT170" s="563"/>
      <c r="CU170" s="564"/>
      <c r="CV170" s="562"/>
      <c r="CW170" s="563" t="s">
        <v>931</v>
      </c>
      <c r="CX170" s="563" t="s">
        <v>2063</v>
      </c>
      <c r="CY170" s="563">
        <v>3</v>
      </c>
    </row>
    <row r="171" spans="2:103" x14ac:dyDescent="0.6">
      <c r="B171" s="371">
        <v>163</v>
      </c>
      <c r="C171" s="341">
        <v>2</v>
      </c>
      <c r="D171" s="371" t="s">
        <v>234</v>
      </c>
      <c r="E171" s="341" t="s">
        <v>1447</v>
      </c>
      <c r="F171" s="555" t="s">
        <v>684</v>
      </c>
      <c r="G171" s="371" t="s">
        <v>1448</v>
      </c>
      <c r="H171" s="341" t="s">
        <v>1449</v>
      </c>
      <c r="I171" s="371" t="s">
        <v>1450</v>
      </c>
      <c r="J171" s="341" t="s">
        <v>453</v>
      </c>
      <c r="K171" s="555" t="s">
        <v>1451</v>
      </c>
      <c r="L171" s="371" t="s">
        <v>1452</v>
      </c>
      <c r="N171" s="555"/>
      <c r="P171" s="341" t="s">
        <v>1453</v>
      </c>
      <c r="Q171" s="371" t="s">
        <v>1454</v>
      </c>
      <c r="R171" s="341" t="s">
        <v>1455</v>
      </c>
      <c r="S171" s="371" t="s">
        <v>236</v>
      </c>
      <c r="T171" s="637">
        <v>10000</v>
      </c>
      <c r="U171" s="371">
        <v>1</v>
      </c>
      <c r="V171" s="637">
        <v>503010</v>
      </c>
      <c r="W171" s="652">
        <v>503010</v>
      </c>
      <c r="X171" s="637">
        <v>5030100000</v>
      </c>
      <c r="Y171" s="652">
        <v>5030100000</v>
      </c>
      <c r="Z171" s="612">
        <v>44586</v>
      </c>
      <c r="AA171" s="342">
        <v>44587</v>
      </c>
      <c r="AB171" s="612">
        <v>45672</v>
      </c>
      <c r="AC171" s="341">
        <v>103</v>
      </c>
      <c r="AD171" s="371">
        <v>10000</v>
      </c>
      <c r="AE171" s="341">
        <v>9980</v>
      </c>
      <c r="AF171" s="715"/>
      <c r="AG171" s="635"/>
      <c r="AH171" s="555" t="s">
        <v>711</v>
      </c>
      <c r="AI171" s="555" t="s">
        <v>693</v>
      </c>
      <c r="AJ171" s="555">
        <v>3</v>
      </c>
      <c r="AK171" s="555" t="s">
        <v>400</v>
      </c>
      <c r="AL171" s="558" t="s">
        <v>1259</v>
      </c>
      <c r="AM171" s="558" t="s">
        <v>398</v>
      </c>
      <c r="AO171" s="555" t="s">
        <v>14</v>
      </c>
      <c r="AP171" s="558" t="s">
        <v>1260</v>
      </c>
      <c r="AQ171" s="558" t="s">
        <v>13</v>
      </c>
      <c r="AS171" s="555">
        <v>27131.34</v>
      </c>
      <c r="AT171" s="558">
        <v>4678.45</v>
      </c>
      <c r="AU171" s="558">
        <v>4078.26</v>
      </c>
      <c r="AW171" s="555">
        <v>90</v>
      </c>
      <c r="AX171" s="558">
        <v>90</v>
      </c>
      <c r="AY171" s="341">
        <v>85</v>
      </c>
      <c r="AZ171" s="558">
        <v>80</v>
      </c>
      <c r="BA171" s="341">
        <v>75</v>
      </c>
      <c r="BB171" s="558">
        <v>60</v>
      </c>
      <c r="BI171" s="613">
        <v>44756</v>
      </c>
      <c r="BJ171" s="614">
        <v>44943</v>
      </c>
      <c r="BK171" s="342">
        <v>45121</v>
      </c>
      <c r="BL171" s="614">
        <v>45307</v>
      </c>
      <c r="BM171" s="342">
        <v>45489</v>
      </c>
      <c r="BN171" s="614">
        <v>45671</v>
      </c>
      <c r="BO171" s="342"/>
      <c r="BP171" s="614"/>
      <c r="BQ171" s="342"/>
      <c r="BU171" s="555">
        <v>0</v>
      </c>
      <c r="BV171" s="558">
        <v>0</v>
      </c>
      <c r="BW171" s="341">
        <v>0</v>
      </c>
      <c r="BX171" s="558">
        <v>0</v>
      </c>
      <c r="BY171" s="341">
        <v>0</v>
      </c>
      <c r="BZ171" s="558">
        <v>0</v>
      </c>
      <c r="CH171" s="613"/>
      <c r="CI171" s="555">
        <v>60</v>
      </c>
      <c r="CJ171" s="555">
        <v>0.61</v>
      </c>
      <c r="CN171" s="613"/>
      <c r="CO171" s="614"/>
      <c r="CP171" s="342"/>
      <c r="CW171" s="555" t="s">
        <v>919</v>
      </c>
      <c r="CX171" s="555" t="s">
        <v>1201</v>
      </c>
      <c r="CY171" s="555">
        <v>3</v>
      </c>
    </row>
    <row r="172" spans="2:103" x14ac:dyDescent="0.6">
      <c r="B172" s="560">
        <v>164</v>
      </c>
      <c r="C172" s="562">
        <v>2</v>
      </c>
      <c r="D172" s="560" t="s">
        <v>234</v>
      </c>
      <c r="E172" s="562" t="s">
        <v>1456</v>
      </c>
      <c r="F172" s="563" t="s">
        <v>684</v>
      </c>
      <c r="G172" s="560" t="s">
        <v>1457</v>
      </c>
      <c r="H172" s="562" t="s">
        <v>1458</v>
      </c>
      <c r="I172" s="560" t="s">
        <v>1459</v>
      </c>
      <c r="J172" s="562" t="s">
        <v>453</v>
      </c>
      <c r="K172" s="563" t="s">
        <v>1460</v>
      </c>
      <c r="L172" s="560" t="s">
        <v>1461</v>
      </c>
      <c r="M172" s="562"/>
      <c r="N172" s="563"/>
      <c r="O172" s="560"/>
      <c r="P172" s="562" t="s">
        <v>1462</v>
      </c>
      <c r="Q172" s="560" t="s">
        <v>1463</v>
      </c>
      <c r="R172" s="562" t="s">
        <v>1464</v>
      </c>
      <c r="S172" s="560" t="s">
        <v>236</v>
      </c>
      <c r="T172" s="648">
        <v>10000</v>
      </c>
      <c r="U172" s="560">
        <v>1</v>
      </c>
      <c r="V172" s="648">
        <v>57410</v>
      </c>
      <c r="W172" s="653">
        <v>57410</v>
      </c>
      <c r="X172" s="648">
        <v>574100000</v>
      </c>
      <c r="Y172" s="653">
        <v>574100000</v>
      </c>
      <c r="Z172" s="615">
        <v>44587</v>
      </c>
      <c r="AA172" s="619">
        <v>44588</v>
      </c>
      <c r="AB172" s="615">
        <v>45672</v>
      </c>
      <c r="AC172" s="562">
        <v>103</v>
      </c>
      <c r="AD172" s="560">
        <v>10000</v>
      </c>
      <c r="AE172" s="562">
        <v>9980</v>
      </c>
      <c r="AF172" s="716"/>
      <c r="AG172" s="747"/>
      <c r="AH172" s="563" t="s">
        <v>711</v>
      </c>
      <c r="AI172" s="563" t="s">
        <v>693</v>
      </c>
      <c r="AJ172" s="563">
        <v>3</v>
      </c>
      <c r="AK172" s="563" t="s">
        <v>400</v>
      </c>
      <c r="AL172" s="564" t="s">
        <v>1259</v>
      </c>
      <c r="AM172" s="564" t="s">
        <v>398</v>
      </c>
      <c r="AN172" s="562"/>
      <c r="AO172" s="563" t="s">
        <v>14</v>
      </c>
      <c r="AP172" s="564" t="s">
        <v>1260</v>
      </c>
      <c r="AQ172" s="564" t="s">
        <v>13</v>
      </c>
      <c r="AR172" s="562"/>
      <c r="AS172" s="563">
        <v>27011.33</v>
      </c>
      <c r="AT172" s="564">
        <v>4712.3100000000004</v>
      </c>
      <c r="AU172" s="564">
        <v>4164.6000000000004</v>
      </c>
      <c r="AV172" s="562"/>
      <c r="AW172" s="563">
        <v>90</v>
      </c>
      <c r="AX172" s="564">
        <v>90</v>
      </c>
      <c r="AY172" s="562">
        <v>85</v>
      </c>
      <c r="AZ172" s="564">
        <v>80</v>
      </c>
      <c r="BA172" s="562">
        <v>75</v>
      </c>
      <c r="BB172" s="564">
        <v>60</v>
      </c>
      <c r="BC172" s="562"/>
      <c r="BD172" s="564"/>
      <c r="BE172" s="562"/>
      <c r="BF172" s="564"/>
      <c r="BG172" s="564"/>
      <c r="BH172" s="562"/>
      <c r="BI172" s="617">
        <v>44756</v>
      </c>
      <c r="BJ172" s="618">
        <v>44943</v>
      </c>
      <c r="BK172" s="619">
        <v>45121</v>
      </c>
      <c r="BL172" s="618">
        <v>45307</v>
      </c>
      <c r="BM172" s="619">
        <v>45489</v>
      </c>
      <c r="BN172" s="618">
        <v>45671</v>
      </c>
      <c r="BO172" s="619"/>
      <c r="BP172" s="618"/>
      <c r="BQ172" s="619"/>
      <c r="BR172" s="564"/>
      <c r="BS172" s="564"/>
      <c r="BT172" s="562"/>
      <c r="BU172" s="563">
        <v>0</v>
      </c>
      <c r="BV172" s="564">
        <v>0</v>
      </c>
      <c r="BW172" s="562">
        <v>0</v>
      </c>
      <c r="BX172" s="564">
        <v>0</v>
      </c>
      <c r="BY172" s="562">
        <v>0</v>
      </c>
      <c r="BZ172" s="564">
        <v>0</v>
      </c>
      <c r="CA172" s="562"/>
      <c r="CB172" s="564"/>
      <c r="CC172" s="562"/>
      <c r="CD172" s="564"/>
      <c r="CE172" s="564"/>
      <c r="CF172" s="562"/>
      <c r="CG172" s="563"/>
      <c r="CH172" s="617"/>
      <c r="CI172" s="563">
        <v>60</v>
      </c>
      <c r="CJ172" s="563">
        <v>0.61250000000000004</v>
      </c>
      <c r="CK172" s="563"/>
      <c r="CL172" s="564"/>
      <c r="CM172" s="562"/>
      <c r="CN172" s="617"/>
      <c r="CO172" s="618"/>
      <c r="CP172" s="619"/>
      <c r="CQ172" s="563"/>
      <c r="CR172" s="564"/>
      <c r="CS172" s="562"/>
      <c r="CT172" s="563"/>
      <c r="CU172" s="564"/>
      <c r="CV172" s="562"/>
      <c r="CW172" s="563" t="s">
        <v>919</v>
      </c>
      <c r="CX172" s="563" t="s">
        <v>1201</v>
      </c>
      <c r="CY172" s="563">
        <v>3</v>
      </c>
    </row>
    <row r="173" spans="2:103" x14ac:dyDescent="0.6">
      <c r="B173" s="371">
        <v>165</v>
      </c>
      <c r="C173" s="341">
        <v>2</v>
      </c>
      <c r="D173" s="371" t="s">
        <v>234</v>
      </c>
      <c r="E173" s="341" t="s">
        <v>1465</v>
      </c>
      <c r="F173" s="555" t="s">
        <v>684</v>
      </c>
      <c r="G173" s="371" t="s">
        <v>1466</v>
      </c>
      <c r="H173" s="341" t="s">
        <v>1467</v>
      </c>
      <c r="I173" s="371" t="s">
        <v>1468</v>
      </c>
      <c r="J173" s="341" t="s">
        <v>520</v>
      </c>
      <c r="K173" s="555" t="s">
        <v>1469</v>
      </c>
      <c r="N173" s="555"/>
      <c r="P173" s="341"/>
      <c r="R173" s="341" t="s">
        <v>1470</v>
      </c>
      <c r="S173" s="371" t="s">
        <v>236</v>
      </c>
      <c r="T173" s="637">
        <v>10000</v>
      </c>
      <c r="U173" s="371">
        <v>1</v>
      </c>
      <c r="V173" s="637">
        <v>14600</v>
      </c>
      <c r="W173" s="652">
        <v>14600</v>
      </c>
      <c r="X173" s="637">
        <v>146000000</v>
      </c>
      <c r="Y173" s="652">
        <v>146000000</v>
      </c>
      <c r="Z173" s="612">
        <v>44610</v>
      </c>
      <c r="AA173" s="342">
        <v>44614</v>
      </c>
      <c r="AB173" s="612">
        <v>45706</v>
      </c>
      <c r="AC173" s="341">
        <v>137</v>
      </c>
      <c r="AD173" s="371">
        <v>10000</v>
      </c>
      <c r="AE173" s="341">
        <v>9980</v>
      </c>
      <c r="AF173" s="715"/>
      <c r="AG173" s="635"/>
      <c r="AH173" s="555" t="s">
        <v>785</v>
      </c>
      <c r="AI173" s="555" t="s">
        <v>693</v>
      </c>
      <c r="AJ173" s="555">
        <v>3</v>
      </c>
      <c r="AK173" s="555" t="s">
        <v>12</v>
      </c>
      <c r="AL173" s="558" t="s">
        <v>399</v>
      </c>
      <c r="AM173" s="558" t="s">
        <v>398</v>
      </c>
      <c r="AO173" s="555" t="s">
        <v>12</v>
      </c>
      <c r="AP173" s="558" t="s">
        <v>11</v>
      </c>
      <c r="AQ173" s="558" t="s">
        <v>13</v>
      </c>
      <c r="AS173" s="555">
        <v>8537.9699999999993</v>
      </c>
      <c r="AT173" s="558">
        <v>4348.87</v>
      </c>
      <c r="AU173" s="558">
        <v>4074.28</v>
      </c>
      <c r="AW173" s="555">
        <v>100</v>
      </c>
      <c r="AX173" s="558">
        <v>100</v>
      </c>
      <c r="AY173" s="341">
        <v>95</v>
      </c>
      <c r="AZ173" s="558">
        <v>95</v>
      </c>
      <c r="BA173" s="341">
        <v>90</v>
      </c>
      <c r="BB173" s="558">
        <v>55</v>
      </c>
      <c r="BI173" s="613">
        <v>44790</v>
      </c>
      <c r="BJ173" s="614">
        <v>44972</v>
      </c>
      <c r="BK173" s="342">
        <v>45154</v>
      </c>
      <c r="BL173" s="614">
        <v>45337</v>
      </c>
      <c r="BM173" s="342">
        <v>45518</v>
      </c>
      <c r="BN173" s="614">
        <v>45702</v>
      </c>
      <c r="BO173" s="342"/>
      <c r="BP173" s="614"/>
      <c r="BQ173" s="342"/>
      <c r="BU173" s="555">
        <v>3.65</v>
      </c>
      <c r="BV173" s="558">
        <v>7.3</v>
      </c>
      <c r="BW173" s="341">
        <v>10.95</v>
      </c>
      <c r="BX173" s="558">
        <v>14.6</v>
      </c>
      <c r="BY173" s="341">
        <v>18.25</v>
      </c>
      <c r="BZ173" s="558">
        <v>21.9</v>
      </c>
      <c r="CH173" s="613"/>
      <c r="CN173" s="613"/>
      <c r="CO173" s="614"/>
      <c r="CP173" s="342"/>
      <c r="CW173" s="555" t="s">
        <v>919</v>
      </c>
      <c r="CX173" s="555" t="s">
        <v>730</v>
      </c>
      <c r="CY173" s="555">
        <v>3</v>
      </c>
    </row>
    <row r="174" spans="2:103" x14ac:dyDescent="0.6">
      <c r="B174" s="560">
        <v>166</v>
      </c>
      <c r="C174" s="562">
        <v>2</v>
      </c>
      <c r="D174" s="560" t="s">
        <v>234</v>
      </c>
      <c r="E174" s="562" t="s">
        <v>1471</v>
      </c>
      <c r="F174" s="563" t="s">
        <v>684</v>
      </c>
      <c r="G174" s="560" t="s">
        <v>1472</v>
      </c>
      <c r="H174" s="562" t="s">
        <v>1473</v>
      </c>
      <c r="I174" s="560" t="s">
        <v>1474</v>
      </c>
      <c r="J174" s="562" t="s">
        <v>520</v>
      </c>
      <c r="K174" s="563" t="s">
        <v>1475</v>
      </c>
      <c r="L174" s="560"/>
      <c r="M174" s="562"/>
      <c r="N174" s="563"/>
      <c r="O174" s="560"/>
      <c r="P174" s="562"/>
      <c r="Q174" s="560"/>
      <c r="R174" s="562" t="s">
        <v>1476</v>
      </c>
      <c r="S174" s="560" t="s">
        <v>236</v>
      </c>
      <c r="T174" s="648">
        <v>10000</v>
      </c>
      <c r="U174" s="560">
        <v>1</v>
      </c>
      <c r="V174" s="648">
        <v>4900</v>
      </c>
      <c r="W174" s="653">
        <v>4900</v>
      </c>
      <c r="X174" s="648">
        <v>49000000</v>
      </c>
      <c r="Y174" s="653">
        <v>49000000</v>
      </c>
      <c r="Z174" s="615">
        <v>44610</v>
      </c>
      <c r="AA174" s="619">
        <v>44614</v>
      </c>
      <c r="AB174" s="615">
        <v>45706</v>
      </c>
      <c r="AC174" s="562">
        <v>137</v>
      </c>
      <c r="AD174" s="560">
        <v>10000</v>
      </c>
      <c r="AE174" s="562">
        <v>9980</v>
      </c>
      <c r="AF174" s="716"/>
      <c r="AG174" s="747"/>
      <c r="AH174" s="563" t="s">
        <v>785</v>
      </c>
      <c r="AI174" s="563" t="s">
        <v>693</v>
      </c>
      <c r="AJ174" s="563">
        <v>3</v>
      </c>
      <c r="AK174" s="563" t="s">
        <v>12</v>
      </c>
      <c r="AL174" s="564" t="s">
        <v>399</v>
      </c>
      <c r="AM174" s="564" t="s">
        <v>398</v>
      </c>
      <c r="AN174" s="562"/>
      <c r="AO174" s="563" t="s">
        <v>12</v>
      </c>
      <c r="AP174" s="564" t="s">
        <v>11</v>
      </c>
      <c r="AQ174" s="564" t="s">
        <v>13</v>
      </c>
      <c r="AR174" s="562"/>
      <c r="AS174" s="563">
        <v>8537.9699999999993</v>
      </c>
      <c r="AT174" s="564">
        <v>4348.87</v>
      </c>
      <c r="AU174" s="564">
        <v>4074.28</v>
      </c>
      <c r="AV174" s="562"/>
      <c r="AW174" s="563">
        <v>100</v>
      </c>
      <c r="AX174" s="564">
        <v>100</v>
      </c>
      <c r="AY174" s="562">
        <v>95</v>
      </c>
      <c r="AZ174" s="564">
        <v>95</v>
      </c>
      <c r="BA174" s="562">
        <v>90</v>
      </c>
      <c r="BB174" s="564">
        <v>55</v>
      </c>
      <c r="BC174" s="562"/>
      <c r="BD174" s="564"/>
      <c r="BE174" s="562"/>
      <c r="BF174" s="564"/>
      <c r="BG174" s="564"/>
      <c r="BH174" s="562"/>
      <c r="BI174" s="617">
        <v>44790</v>
      </c>
      <c r="BJ174" s="618">
        <v>44972</v>
      </c>
      <c r="BK174" s="619">
        <v>45154</v>
      </c>
      <c r="BL174" s="618">
        <v>45337</v>
      </c>
      <c r="BM174" s="619">
        <v>45518</v>
      </c>
      <c r="BN174" s="618">
        <v>45702</v>
      </c>
      <c r="BO174" s="619"/>
      <c r="BP174" s="618"/>
      <c r="BQ174" s="619"/>
      <c r="BR174" s="564"/>
      <c r="BS174" s="564"/>
      <c r="BT174" s="562"/>
      <c r="BU174" s="563">
        <v>3.65</v>
      </c>
      <c r="BV174" s="564">
        <v>7.3</v>
      </c>
      <c r="BW174" s="562">
        <v>10.95</v>
      </c>
      <c r="BX174" s="564">
        <v>14.6</v>
      </c>
      <c r="BY174" s="562">
        <v>18.25</v>
      </c>
      <c r="BZ174" s="564">
        <v>21.9</v>
      </c>
      <c r="CA174" s="562"/>
      <c r="CB174" s="564"/>
      <c r="CC174" s="562"/>
      <c r="CD174" s="564"/>
      <c r="CE174" s="564"/>
      <c r="CF174" s="562"/>
      <c r="CG174" s="563"/>
      <c r="CH174" s="617"/>
      <c r="CI174" s="563"/>
      <c r="CJ174" s="563"/>
      <c r="CK174" s="563"/>
      <c r="CL174" s="564"/>
      <c r="CM174" s="562"/>
      <c r="CN174" s="617"/>
      <c r="CO174" s="618"/>
      <c r="CP174" s="562"/>
      <c r="CQ174" s="563"/>
      <c r="CR174" s="564"/>
      <c r="CS174" s="562"/>
      <c r="CT174" s="563"/>
      <c r="CU174" s="564"/>
      <c r="CV174" s="562"/>
      <c r="CW174" s="563" t="s">
        <v>931</v>
      </c>
      <c r="CX174" s="563" t="s">
        <v>730</v>
      </c>
      <c r="CY174" s="563">
        <v>3</v>
      </c>
    </row>
    <row r="175" spans="2:103" x14ac:dyDescent="0.6">
      <c r="B175" s="371">
        <v>167</v>
      </c>
      <c r="C175" s="341">
        <v>2</v>
      </c>
      <c r="D175" s="371" t="s">
        <v>234</v>
      </c>
      <c r="E175" s="341" t="s">
        <v>1481</v>
      </c>
      <c r="F175" s="555" t="s">
        <v>684</v>
      </c>
      <c r="G175" s="371" t="s">
        <v>1482</v>
      </c>
      <c r="H175" s="341" t="s">
        <v>1483</v>
      </c>
      <c r="I175" s="371" t="s">
        <v>1484</v>
      </c>
      <c r="J175" s="341" t="s">
        <v>453</v>
      </c>
      <c r="K175" s="555" t="s">
        <v>1485</v>
      </c>
      <c r="L175" s="371" t="s">
        <v>1486</v>
      </c>
      <c r="N175" s="555"/>
      <c r="P175" s="341" t="s">
        <v>1487</v>
      </c>
      <c r="Q175" s="371" t="s">
        <v>1488</v>
      </c>
      <c r="R175" s="341" t="s">
        <v>1489</v>
      </c>
      <c r="S175" s="371" t="s">
        <v>236</v>
      </c>
      <c r="T175" s="637">
        <v>10000</v>
      </c>
      <c r="U175" s="371">
        <v>1</v>
      </c>
      <c r="V175" s="637">
        <v>37850</v>
      </c>
      <c r="W175" s="652">
        <v>37850</v>
      </c>
      <c r="X175" s="637">
        <v>378500000</v>
      </c>
      <c r="Y175" s="652">
        <v>378500000</v>
      </c>
      <c r="Z175" s="612">
        <v>44945</v>
      </c>
      <c r="AA175" s="342">
        <v>44945</v>
      </c>
      <c r="AB175" s="612">
        <v>46041</v>
      </c>
      <c r="AC175" s="341">
        <v>472</v>
      </c>
      <c r="AD175" s="371">
        <v>10000</v>
      </c>
      <c r="AE175" s="341">
        <v>9870</v>
      </c>
      <c r="AF175" s="715"/>
      <c r="AG175" s="635"/>
      <c r="AH175" s="555" t="s">
        <v>719</v>
      </c>
      <c r="AI175" s="555" t="s">
        <v>693</v>
      </c>
      <c r="AJ175" s="555">
        <v>3</v>
      </c>
      <c r="AK175" s="555" t="s">
        <v>12</v>
      </c>
      <c r="AL175" s="558" t="s">
        <v>399</v>
      </c>
      <c r="AM175" s="558" t="s">
        <v>398</v>
      </c>
      <c r="AO175" s="555" t="s">
        <v>12</v>
      </c>
      <c r="AP175" s="558" t="s">
        <v>11</v>
      </c>
      <c r="AQ175" s="558" t="s">
        <v>13</v>
      </c>
      <c r="AS175" s="555">
        <v>7312.76</v>
      </c>
      <c r="AT175" s="558">
        <v>3898.85</v>
      </c>
      <c r="AU175" s="558">
        <v>4094.28</v>
      </c>
      <c r="AW175" s="555">
        <v>90</v>
      </c>
      <c r="AX175" s="558">
        <v>85</v>
      </c>
      <c r="AY175" s="341">
        <v>85</v>
      </c>
      <c r="AZ175" s="558">
        <v>80</v>
      </c>
      <c r="BA175" s="341">
        <v>80</v>
      </c>
      <c r="BB175" s="558">
        <v>75</v>
      </c>
      <c r="BI175" s="613">
        <v>45126</v>
      </c>
      <c r="BJ175" s="614">
        <v>45310</v>
      </c>
      <c r="BK175" s="342">
        <v>45492</v>
      </c>
      <c r="BL175" s="614">
        <v>45674</v>
      </c>
      <c r="BM175" s="342">
        <v>45856</v>
      </c>
      <c r="BN175" s="614">
        <v>46038</v>
      </c>
      <c r="BO175" s="342"/>
      <c r="BP175" s="614"/>
      <c r="BQ175" s="342"/>
      <c r="BU175" s="555">
        <v>3.75</v>
      </c>
      <c r="BV175" s="558">
        <v>7.5</v>
      </c>
      <c r="BW175" s="341">
        <v>11.25</v>
      </c>
      <c r="BX175" s="558">
        <v>15</v>
      </c>
      <c r="BY175" s="341">
        <v>18.75</v>
      </c>
      <c r="BZ175" s="558">
        <v>22.5</v>
      </c>
      <c r="CG175" s="555">
        <v>40</v>
      </c>
      <c r="CH175" s="613"/>
      <c r="CN175" s="613"/>
      <c r="CO175" s="614"/>
      <c r="CW175" s="555" t="s">
        <v>855</v>
      </c>
      <c r="CX175" s="555" t="s">
        <v>1015</v>
      </c>
      <c r="CY175" s="555" t="s">
        <v>696</v>
      </c>
    </row>
    <row r="176" spans="2:103" x14ac:dyDescent="0.6">
      <c r="B176" s="560">
        <v>168</v>
      </c>
      <c r="C176" s="562">
        <v>2</v>
      </c>
      <c r="D176" s="560" t="s">
        <v>234</v>
      </c>
      <c r="E176" s="562" t="s">
        <v>1490</v>
      </c>
      <c r="F176" s="563" t="s">
        <v>684</v>
      </c>
      <c r="G176" s="560" t="s">
        <v>1491</v>
      </c>
      <c r="H176" s="562" t="s">
        <v>1492</v>
      </c>
      <c r="I176" s="560" t="s">
        <v>1493</v>
      </c>
      <c r="J176" s="562" t="s">
        <v>453</v>
      </c>
      <c r="K176" s="563" t="s">
        <v>1494</v>
      </c>
      <c r="L176" s="560" t="s">
        <v>1495</v>
      </c>
      <c r="M176" s="562"/>
      <c r="N176" s="563"/>
      <c r="O176" s="560"/>
      <c r="P176" s="562" t="s">
        <v>1496</v>
      </c>
      <c r="Q176" s="560" t="s">
        <v>1497</v>
      </c>
      <c r="R176" s="562" t="s">
        <v>1498</v>
      </c>
      <c r="S176" s="560" t="s">
        <v>236</v>
      </c>
      <c r="T176" s="648">
        <v>10000</v>
      </c>
      <c r="U176" s="560">
        <v>1</v>
      </c>
      <c r="V176" s="648">
        <v>11300</v>
      </c>
      <c r="W176" s="653">
        <v>11300</v>
      </c>
      <c r="X176" s="648">
        <v>113000000</v>
      </c>
      <c r="Y176" s="653">
        <v>113000000</v>
      </c>
      <c r="Z176" s="615">
        <v>44978</v>
      </c>
      <c r="AA176" s="619">
        <v>44979</v>
      </c>
      <c r="AB176" s="615">
        <v>46078</v>
      </c>
      <c r="AC176" s="562">
        <v>509</v>
      </c>
      <c r="AD176" s="560">
        <v>10000</v>
      </c>
      <c r="AE176" s="562">
        <v>9970</v>
      </c>
      <c r="AF176" s="716"/>
      <c r="AG176" s="747"/>
      <c r="AH176" s="563" t="s">
        <v>785</v>
      </c>
      <c r="AI176" s="563" t="s">
        <v>693</v>
      </c>
      <c r="AJ176" s="563">
        <v>3</v>
      </c>
      <c r="AK176" s="563" t="s">
        <v>1259</v>
      </c>
      <c r="AL176" s="564" t="s">
        <v>399</v>
      </c>
      <c r="AM176" s="564" t="s">
        <v>398</v>
      </c>
      <c r="AN176" s="562"/>
      <c r="AO176" s="563" t="s">
        <v>1260</v>
      </c>
      <c r="AP176" s="564" t="s">
        <v>11</v>
      </c>
      <c r="AQ176" s="564" t="s">
        <v>13</v>
      </c>
      <c r="AR176" s="562"/>
      <c r="AS176" s="563">
        <v>4144.3500000000004</v>
      </c>
      <c r="AT176" s="564">
        <v>3997.34</v>
      </c>
      <c r="AU176" s="564">
        <v>4250.3999999999996</v>
      </c>
      <c r="AV176" s="562"/>
      <c r="AW176" s="563">
        <v>90</v>
      </c>
      <c r="AX176" s="564">
        <v>85</v>
      </c>
      <c r="AY176" s="562">
        <v>85</v>
      </c>
      <c r="AZ176" s="564">
        <v>80</v>
      </c>
      <c r="BA176" s="562">
        <v>75</v>
      </c>
      <c r="BB176" s="564">
        <v>60</v>
      </c>
      <c r="BC176" s="562"/>
      <c r="BD176" s="564"/>
      <c r="BE176" s="562"/>
      <c r="BF176" s="564"/>
      <c r="BG176" s="564"/>
      <c r="BH176" s="562"/>
      <c r="BI176" s="617">
        <v>45159</v>
      </c>
      <c r="BJ176" s="618">
        <v>45343</v>
      </c>
      <c r="BK176" s="619">
        <v>45525</v>
      </c>
      <c r="BL176" s="618">
        <v>45709</v>
      </c>
      <c r="BM176" s="619">
        <v>45890</v>
      </c>
      <c r="BN176" s="618">
        <v>46077</v>
      </c>
      <c r="BO176" s="619"/>
      <c r="BP176" s="618"/>
      <c r="BQ176" s="619"/>
      <c r="BR176" s="564"/>
      <c r="BS176" s="564"/>
      <c r="BT176" s="562"/>
      <c r="BU176" s="563">
        <v>3.75</v>
      </c>
      <c r="BV176" s="564">
        <v>7.5</v>
      </c>
      <c r="BW176" s="562">
        <v>11.25</v>
      </c>
      <c r="BX176" s="564">
        <v>15</v>
      </c>
      <c r="BY176" s="562">
        <v>18.75</v>
      </c>
      <c r="BZ176" s="564">
        <v>22.5</v>
      </c>
      <c r="CA176" s="562"/>
      <c r="CB176" s="564"/>
      <c r="CC176" s="562"/>
      <c r="CD176" s="564"/>
      <c r="CE176" s="564"/>
      <c r="CF176" s="562"/>
      <c r="CG176" s="563"/>
      <c r="CH176" s="617"/>
      <c r="CI176" s="563"/>
      <c r="CJ176" s="563"/>
      <c r="CK176" s="563"/>
      <c r="CL176" s="564"/>
      <c r="CM176" s="562"/>
      <c r="CN176" s="617"/>
      <c r="CO176" s="618"/>
      <c r="CP176" s="619"/>
      <c r="CQ176" s="563"/>
      <c r="CR176" s="564"/>
      <c r="CS176" s="562"/>
      <c r="CT176" s="563"/>
      <c r="CU176" s="564"/>
      <c r="CV176" s="562"/>
      <c r="CW176" s="563" t="s">
        <v>919</v>
      </c>
      <c r="CX176" s="563" t="s">
        <v>1201</v>
      </c>
      <c r="CY176" s="563">
        <v>3</v>
      </c>
    </row>
    <row r="177" spans="2:103" x14ac:dyDescent="0.6">
      <c r="B177" s="371">
        <v>169</v>
      </c>
      <c r="C177" s="341">
        <v>2</v>
      </c>
      <c r="D177" s="371" t="s">
        <v>234</v>
      </c>
      <c r="E177" s="341" t="s">
        <v>1499</v>
      </c>
      <c r="F177" s="555" t="s">
        <v>684</v>
      </c>
      <c r="G177" s="371" t="s">
        <v>1500</v>
      </c>
      <c r="H177" s="341" t="s">
        <v>1501</v>
      </c>
      <c r="I177" s="371" t="s">
        <v>1502</v>
      </c>
      <c r="J177" s="341" t="s">
        <v>453</v>
      </c>
      <c r="K177" s="555" t="s">
        <v>1503</v>
      </c>
      <c r="L177" s="371" t="s">
        <v>1504</v>
      </c>
      <c r="N177" s="555"/>
      <c r="P177" s="341" t="s">
        <v>1505</v>
      </c>
      <c r="Q177" s="371" t="s">
        <v>1506</v>
      </c>
      <c r="R177" s="341" t="s">
        <v>1507</v>
      </c>
      <c r="S177" s="371" t="s">
        <v>236</v>
      </c>
      <c r="T177" s="637">
        <v>10000</v>
      </c>
      <c r="U177" s="371">
        <v>1</v>
      </c>
      <c r="V177" s="637">
        <v>73760</v>
      </c>
      <c r="W177" s="652">
        <v>73760</v>
      </c>
      <c r="X177" s="637">
        <v>737600000</v>
      </c>
      <c r="Y177" s="652">
        <v>737600000</v>
      </c>
      <c r="Z177" s="612">
        <v>45027</v>
      </c>
      <c r="AA177" s="342">
        <v>45027</v>
      </c>
      <c r="AB177" s="612">
        <v>46121</v>
      </c>
      <c r="AC177" s="341">
        <v>552</v>
      </c>
      <c r="AD177" s="371">
        <v>10000</v>
      </c>
      <c r="AE177" s="341">
        <v>9870</v>
      </c>
      <c r="AF177" s="715"/>
      <c r="AG177" s="635"/>
      <c r="AH177" s="555" t="s">
        <v>719</v>
      </c>
      <c r="AI177" s="555" t="s">
        <v>693</v>
      </c>
      <c r="AJ177" s="555">
        <v>3</v>
      </c>
      <c r="AK177" s="555" t="s">
        <v>12</v>
      </c>
      <c r="AL177" s="558" t="s">
        <v>1</v>
      </c>
      <c r="AM177" s="558" t="s">
        <v>399</v>
      </c>
      <c r="AO177" s="555" t="s">
        <v>12</v>
      </c>
      <c r="AP177" s="558" t="s">
        <v>1</v>
      </c>
      <c r="AQ177" s="558" t="s">
        <v>11</v>
      </c>
      <c r="AS177" s="555">
        <v>6950.37</v>
      </c>
      <c r="AT177" s="558">
        <v>330.87</v>
      </c>
      <c r="AU177" s="558">
        <v>4108.9399999999996</v>
      </c>
      <c r="AW177" s="555">
        <v>90</v>
      </c>
      <c r="AX177" s="558">
        <v>85</v>
      </c>
      <c r="AY177" s="341">
        <v>85</v>
      </c>
      <c r="AZ177" s="558">
        <v>85</v>
      </c>
      <c r="BA177" s="341">
        <v>80</v>
      </c>
      <c r="BB177" s="558">
        <v>75</v>
      </c>
      <c r="BI177" s="613">
        <v>45205</v>
      </c>
      <c r="BJ177" s="614">
        <v>45390</v>
      </c>
      <c r="BK177" s="342">
        <v>45573</v>
      </c>
      <c r="BL177" s="614">
        <v>45756</v>
      </c>
      <c r="BM177" s="342">
        <v>45930</v>
      </c>
      <c r="BN177" s="614">
        <v>46120</v>
      </c>
      <c r="BO177" s="342"/>
      <c r="BP177" s="614"/>
      <c r="BQ177" s="342"/>
      <c r="BU177" s="555">
        <v>3.75</v>
      </c>
      <c r="BV177" s="558">
        <v>7.5</v>
      </c>
      <c r="BW177" s="341">
        <v>11.25</v>
      </c>
      <c r="BX177" s="558">
        <v>15</v>
      </c>
      <c r="BY177" s="341">
        <v>18.75</v>
      </c>
      <c r="BZ177" s="558">
        <v>22.5</v>
      </c>
      <c r="CG177" s="555">
        <v>50</v>
      </c>
      <c r="CH177" s="613"/>
      <c r="CN177" s="613"/>
      <c r="CO177" s="614"/>
      <c r="CP177" s="342"/>
      <c r="CW177" s="555" t="s">
        <v>855</v>
      </c>
      <c r="CX177" s="555" t="s">
        <v>1015</v>
      </c>
      <c r="CY177" s="555" t="s">
        <v>696</v>
      </c>
    </row>
    <row r="178" spans="2:103" x14ac:dyDescent="0.6">
      <c r="B178" s="560">
        <v>170</v>
      </c>
      <c r="C178" s="562">
        <v>2</v>
      </c>
      <c r="D178" s="560" t="s">
        <v>234</v>
      </c>
      <c r="E178" s="562" t="s">
        <v>1508</v>
      </c>
      <c r="F178" s="563" t="s">
        <v>684</v>
      </c>
      <c r="G178" s="560" t="s">
        <v>1509</v>
      </c>
      <c r="H178" s="562" t="s">
        <v>1510</v>
      </c>
      <c r="I178" s="560" t="s">
        <v>1511</v>
      </c>
      <c r="J178" s="562" t="s">
        <v>453</v>
      </c>
      <c r="K178" s="563" t="s">
        <v>1512</v>
      </c>
      <c r="L178" s="560" t="s">
        <v>1513</v>
      </c>
      <c r="M178" s="562"/>
      <c r="N178" s="563"/>
      <c r="O178" s="560"/>
      <c r="P178" s="562" t="s">
        <v>1514</v>
      </c>
      <c r="Q178" s="560" t="s">
        <v>1515</v>
      </c>
      <c r="R178" s="562" t="s">
        <v>1516</v>
      </c>
      <c r="S178" s="560" t="s">
        <v>236</v>
      </c>
      <c r="T178" s="648">
        <v>10000</v>
      </c>
      <c r="U178" s="560">
        <v>1</v>
      </c>
      <c r="V178" s="648">
        <v>32690</v>
      </c>
      <c r="W178" s="653">
        <v>32690</v>
      </c>
      <c r="X178" s="648">
        <v>326900000</v>
      </c>
      <c r="Y178" s="653">
        <v>326900000</v>
      </c>
      <c r="Z178" s="615">
        <v>45033</v>
      </c>
      <c r="AA178" s="619">
        <v>45033</v>
      </c>
      <c r="AB178" s="615">
        <v>46128</v>
      </c>
      <c r="AC178" s="562">
        <v>559</v>
      </c>
      <c r="AD178" s="560">
        <v>10000</v>
      </c>
      <c r="AE178" s="562">
        <v>9870</v>
      </c>
      <c r="AF178" s="716"/>
      <c r="AG178" s="747"/>
      <c r="AH178" s="563" t="s">
        <v>719</v>
      </c>
      <c r="AI178" s="563" t="s">
        <v>693</v>
      </c>
      <c r="AJ178" s="563">
        <v>3</v>
      </c>
      <c r="AK178" s="563" t="s">
        <v>12</v>
      </c>
      <c r="AL178" s="564" t="s">
        <v>399</v>
      </c>
      <c r="AM178" s="564" t="s">
        <v>398</v>
      </c>
      <c r="AN178" s="562"/>
      <c r="AO178" s="563" t="s">
        <v>12</v>
      </c>
      <c r="AP178" s="564" t="s">
        <v>11</v>
      </c>
      <c r="AQ178" s="564" t="s">
        <v>13</v>
      </c>
      <c r="AR178" s="562"/>
      <c r="AS178" s="563">
        <v>7056.16</v>
      </c>
      <c r="AT178" s="564">
        <v>4151.32</v>
      </c>
      <c r="AU178" s="564">
        <v>4367.6099999999997</v>
      </c>
      <c r="AV178" s="562"/>
      <c r="AW178" s="563">
        <v>90</v>
      </c>
      <c r="AX178" s="564">
        <v>85</v>
      </c>
      <c r="AY178" s="562">
        <v>80</v>
      </c>
      <c r="AZ178" s="564">
        <v>80</v>
      </c>
      <c r="BA178" s="562">
        <v>75</v>
      </c>
      <c r="BB178" s="564">
        <v>70</v>
      </c>
      <c r="BC178" s="562"/>
      <c r="BD178" s="564"/>
      <c r="BE178" s="562"/>
      <c r="BF178" s="564"/>
      <c r="BG178" s="564"/>
      <c r="BH178" s="562"/>
      <c r="BI178" s="617">
        <v>45216</v>
      </c>
      <c r="BJ178" s="618">
        <v>45399</v>
      </c>
      <c r="BK178" s="619">
        <v>45582</v>
      </c>
      <c r="BL178" s="618">
        <v>45764</v>
      </c>
      <c r="BM178" s="619">
        <v>45947</v>
      </c>
      <c r="BN178" s="618">
        <v>46127</v>
      </c>
      <c r="BO178" s="619"/>
      <c r="BP178" s="618"/>
      <c r="BQ178" s="619"/>
      <c r="BR178" s="564"/>
      <c r="BS178" s="564"/>
      <c r="BT178" s="562"/>
      <c r="BU178" s="563">
        <v>3.5</v>
      </c>
      <c r="BV178" s="564">
        <v>7</v>
      </c>
      <c r="BW178" s="562">
        <v>10.5</v>
      </c>
      <c r="BX178" s="564">
        <v>14</v>
      </c>
      <c r="BY178" s="562">
        <v>17.5</v>
      </c>
      <c r="BZ178" s="564">
        <v>21</v>
      </c>
      <c r="CA178" s="562"/>
      <c r="CB178" s="564"/>
      <c r="CC178" s="562"/>
      <c r="CD178" s="564"/>
      <c r="CE178" s="564"/>
      <c r="CF178" s="562"/>
      <c r="CG178" s="563">
        <v>50</v>
      </c>
      <c r="CH178" s="617"/>
      <c r="CI178" s="563"/>
      <c r="CJ178" s="563"/>
      <c r="CK178" s="563"/>
      <c r="CL178" s="564"/>
      <c r="CM178" s="562"/>
      <c r="CN178" s="617"/>
      <c r="CO178" s="618"/>
      <c r="CP178" s="619"/>
      <c r="CQ178" s="563"/>
      <c r="CR178" s="564"/>
      <c r="CS178" s="562"/>
      <c r="CT178" s="563"/>
      <c r="CU178" s="564"/>
      <c r="CV178" s="562"/>
      <c r="CW178" s="563" t="s">
        <v>855</v>
      </c>
      <c r="CX178" s="563" t="s">
        <v>1279</v>
      </c>
      <c r="CY178" s="563" t="s">
        <v>696</v>
      </c>
    </row>
    <row r="179" spans="2:103" x14ac:dyDescent="0.6">
      <c r="B179" s="371">
        <v>171</v>
      </c>
      <c r="C179" s="341">
        <v>2</v>
      </c>
      <c r="D179" s="371" t="s">
        <v>234</v>
      </c>
      <c r="E179" s="341" t="s">
        <v>1517</v>
      </c>
      <c r="F179" s="555" t="s">
        <v>684</v>
      </c>
      <c r="G179" s="371" t="s">
        <v>1518</v>
      </c>
      <c r="H179" s="341" t="s">
        <v>1519</v>
      </c>
      <c r="I179" s="371" t="s">
        <v>1520</v>
      </c>
      <c r="J179" s="341" t="s">
        <v>453</v>
      </c>
      <c r="K179" s="555" t="s">
        <v>1521</v>
      </c>
      <c r="L179" s="371" t="s">
        <v>1522</v>
      </c>
      <c r="N179" s="555"/>
      <c r="P179" s="341" t="s">
        <v>1523</v>
      </c>
      <c r="Q179" s="371" t="s">
        <v>1524</v>
      </c>
      <c r="R179" s="341" t="s">
        <v>1525</v>
      </c>
      <c r="S179" s="371" t="s">
        <v>236</v>
      </c>
      <c r="T179" s="637">
        <v>10000</v>
      </c>
      <c r="U179" s="371">
        <v>1</v>
      </c>
      <c r="V179" s="637">
        <v>100000</v>
      </c>
      <c r="W179" s="652">
        <v>100000</v>
      </c>
      <c r="X179" s="637">
        <v>1000000000</v>
      </c>
      <c r="Y179" s="652">
        <v>1000000000</v>
      </c>
      <c r="Z179" s="612">
        <v>45048</v>
      </c>
      <c r="AA179" s="342">
        <v>45048</v>
      </c>
      <c r="AB179" s="612">
        <v>46141</v>
      </c>
      <c r="AC179" s="341">
        <v>572</v>
      </c>
      <c r="AD179" s="371">
        <v>10000</v>
      </c>
      <c r="AE179" s="341">
        <v>9930</v>
      </c>
      <c r="AF179" s="715"/>
      <c r="AG179" s="635"/>
      <c r="AH179" s="555" t="s">
        <v>719</v>
      </c>
      <c r="AI179" s="555" t="s">
        <v>693</v>
      </c>
      <c r="AJ179" s="555">
        <v>3</v>
      </c>
      <c r="AK179" s="555" t="s">
        <v>1526</v>
      </c>
      <c r="AL179" s="558" t="s">
        <v>399</v>
      </c>
      <c r="AM179" s="558" t="s">
        <v>398</v>
      </c>
      <c r="AO179" s="555" t="s">
        <v>1527</v>
      </c>
      <c r="AP179" s="558" t="s">
        <v>11</v>
      </c>
      <c r="AQ179" s="558" t="s">
        <v>13</v>
      </c>
      <c r="AS179" s="555">
        <v>746000</v>
      </c>
      <c r="AT179" s="558">
        <v>4119.58</v>
      </c>
      <c r="AU179" s="558">
        <v>4294.8500000000004</v>
      </c>
      <c r="AW179" s="555">
        <v>85</v>
      </c>
      <c r="AX179" s="558">
        <v>85</v>
      </c>
      <c r="AY179" s="341">
        <v>85</v>
      </c>
      <c r="AZ179" s="558">
        <v>85</v>
      </c>
      <c r="BA179" s="341">
        <v>80</v>
      </c>
      <c r="BB179" s="558">
        <v>70</v>
      </c>
      <c r="BI179" s="613">
        <v>45230</v>
      </c>
      <c r="BJ179" s="614">
        <v>45411</v>
      </c>
      <c r="BK179" s="342">
        <v>45595</v>
      </c>
      <c r="BL179" s="614">
        <v>45776</v>
      </c>
      <c r="BM179" s="342">
        <v>45959</v>
      </c>
      <c r="BN179" s="614">
        <v>46140</v>
      </c>
      <c r="BU179" s="555">
        <v>6.6</v>
      </c>
      <c r="BV179" s="558">
        <v>13.2</v>
      </c>
      <c r="BW179" s="341">
        <v>19.8</v>
      </c>
      <c r="BX179" s="558">
        <v>26.4</v>
      </c>
      <c r="BY179" s="341">
        <v>33</v>
      </c>
      <c r="BZ179" s="558">
        <v>39.6</v>
      </c>
      <c r="CG179" s="555">
        <v>45</v>
      </c>
      <c r="CH179" s="613">
        <v>45490</v>
      </c>
      <c r="CN179" s="613"/>
      <c r="CO179" s="614"/>
      <c r="CP179" s="342"/>
      <c r="CW179" s="555" t="s">
        <v>1528</v>
      </c>
      <c r="CX179" s="555" t="s">
        <v>1201</v>
      </c>
      <c r="CY179" s="555">
        <v>3</v>
      </c>
    </row>
    <row r="180" spans="2:103" x14ac:dyDescent="0.6">
      <c r="B180" s="560">
        <v>172</v>
      </c>
      <c r="C180" s="562">
        <v>2</v>
      </c>
      <c r="D180" s="560" t="s">
        <v>234</v>
      </c>
      <c r="E180" s="562" t="s">
        <v>1529</v>
      </c>
      <c r="F180" s="563" t="s">
        <v>684</v>
      </c>
      <c r="G180" s="560" t="s">
        <v>1530</v>
      </c>
      <c r="H180" s="562" t="s">
        <v>1531</v>
      </c>
      <c r="I180" s="560" t="s">
        <v>1532</v>
      </c>
      <c r="J180" s="562" t="s">
        <v>453</v>
      </c>
      <c r="K180" s="563" t="s">
        <v>1533</v>
      </c>
      <c r="L180" s="560" t="s">
        <v>1534</v>
      </c>
      <c r="M180" s="562"/>
      <c r="N180" s="563"/>
      <c r="O180" s="560"/>
      <c r="P180" s="562" t="s">
        <v>1535</v>
      </c>
      <c r="Q180" s="560" t="s">
        <v>1536</v>
      </c>
      <c r="R180" s="562" t="s">
        <v>1537</v>
      </c>
      <c r="S180" s="560" t="s">
        <v>236</v>
      </c>
      <c r="T180" s="648">
        <v>10000</v>
      </c>
      <c r="U180" s="560">
        <v>1</v>
      </c>
      <c r="V180" s="648">
        <v>26170</v>
      </c>
      <c r="W180" s="653">
        <v>26170</v>
      </c>
      <c r="X180" s="648">
        <v>261700000</v>
      </c>
      <c r="Y180" s="653">
        <v>261700000</v>
      </c>
      <c r="Z180" s="615">
        <v>45084</v>
      </c>
      <c r="AA180" s="619">
        <v>45084</v>
      </c>
      <c r="AB180" s="615">
        <v>46178</v>
      </c>
      <c r="AC180" s="562">
        <v>609</v>
      </c>
      <c r="AD180" s="560">
        <v>10000</v>
      </c>
      <c r="AE180" s="562">
        <v>9870</v>
      </c>
      <c r="AF180" s="716"/>
      <c r="AG180" s="747"/>
      <c r="AH180" s="563" t="s">
        <v>711</v>
      </c>
      <c r="AI180" s="563" t="s">
        <v>693</v>
      </c>
      <c r="AJ180" s="563">
        <v>3</v>
      </c>
      <c r="AK180" s="563" t="s">
        <v>1538</v>
      </c>
      <c r="AL180" s="564" t="s">
        <v>400</v>
      </c>
      <c r="AM180" s="564" t="s">
        <v>399</v>
      </c>
      <c r="AN180" s="562"/>
      <c r="AO180" s="563" t="s">
        <v>1539</v>
      </c>
      <c r="AP180" s="564" t="s">
        <v>14</v>
      </c>
      <c r="AQ180" s="564" t="s">
        <v>11</v>
      </c>
      <c r="AR180" s="562"/>
      <c r="AS180" s="563">
        <v>604000</v>
      </c>
      <c r="AT180" s="564">
        <v>31913.74</v>
      </c>
      <c r="AU180" s="564">
        <v>4267.5200000000004</v>
      </c>
      <c r="AV180" s="562"/>
      <c r="AW180" s="563">
        <v>90</v>
      </c>
      <c r="AX180" s="564">
        <v>85</v>
      </c>
      <c r="AY180" s="562">
        <v>85</v>
      </c>
      <c r="AZ180" s="564">
        <v>80</v>
      </c>
      <c r="BA180" s="562">
        <v>75</v>
      </c>
      <c r="BB180" s="564">
        <v>70</v>
      </c>
      <c r="BC180" s="562"/>
      <c r="BD180" s="564"/>
      <c r="BE180" s="562"/>
      <c r="BF180" s="564"/>
      <c r="BG180" s="564"/>
      <c r="BH180" s="562"/>
      <c r="BI180" s="617">
        <v>45265</v>
      </c>
      <c r="BJ180" s="618">
        <v>45447</v>
      </c>
      <c r="BK180" s="619">
        <v>45630</v>
      </c>
      <c r="BL180" s="618">
        <v>45811</v>
      </c>
      <c r="BM180" s="619">
        <v>45994</v>
      </c>
      <c r="BN180" s="618">
        <v>46177</v>
      </c>
      <c r="BO180" s="619"/>
      <c r="BP180" s="618"/>
      <c r="BQ180" s="619"/>
      <c r="BR180" s="564"/>
      <c r="BS180" s="564"/>
      <c r="BT180" s="562"/>
      <c r="BU180" s="563">
        <v>0</v>
      </c>
      <c r="BV180" s="564">
        <v>0</v>
      </c>
      <c r="BW180" s="562">
        <v>0</v>
      </c>
      <c r="BX180" s="564">
        <v>0</v>
      </c>
      <c r="BY180" s="562">
        <v>0</v>
      </c>
      <c r="BZ180" s="564">
        <v>0</v>
      </c>
      <c r="CA180" s="562"/>
      <c r="CB180" s="564"/>
      <c r="CC180" s="562"/>
      <c r="CD180" s="564"/>
      <c r="CE180" s="564"/>
      <c r="CF180" s="562"/>
      <c r="CG180" s="563">
        <v>50</v>
      </c>
      <c r="CH180" s="617"/>
      <c r="CI180" s="563">
        <v>60</v>
      </c>
      <c r="CJ180" s="563">
        <v>0.75</v>
      </c>
      <c r="CK180" s="563"/>
      <c r="CL180" s="564"/>
      <c r="CM180" s="562"/>
      <c r="CN180" s="617"/>
      <c r="CO180" s="618"/>
      <c r="CP180" s="619"/>
      <c r="CQ180" s="563"/>
      <c r="CR180" s="564"/>
      <c r="CS180" s="562"/>
      <c r="CT180" s="563"/>
      <c r="CU180" s="564"/>
      <c r="CV180" s="562"/>
      <c r="CW180" s="563" t="s">
        <v>783</v>
      </c>
      <c r="CX180" s="563" t="s">
        <v>1540</v>
      </c>
      <c r="CY180" s="563">
        <v>3</v>
      </c>
    </row>
    <row r="181" spans="2:103" x14ac:dyDescent="0.6">
      <c r="B181" s="371">
        <v>173</v>
      </c>
      <c r="C181" s="341">
        <v>2</v>
      </c>
      <c r="D181" s="371" t="s">
        <v>234</v>
      </c>
      <c r="E181" s="341" t="s">
        <v>1541</v>
      </c>
      <c r="F181" s="555" t="s">
        <v>684</v>
      </c>
      <c r="G181" s="371" t="s">
        <v>1542</v>
      </c>
      <c r="H181" s="341" t="s">
        <v>1543</v>
      </c>
      <c r="I181" s="371" t="s">
        <v>1544</v>
      </c>
      <c r="J181" s="341" t="s">
        <v>453</v>
      </c>
      <c r="K181" s="555" t="s">
        <v>1545</v>
      </c>
      <c r="L181" s="371" t="s">
        <v>1546</v>
      </c>
      <c r="N181" s="555"/>
      <c r="P181" s="341" t="s">
        <v>1547</v>
      </c>
      <c r="Q181" s="371" t="s">
        <v>1548</v>
      </c>
      <c r="R181" s="341" t="s">
        <v>1549</v>
      </c>
      <c r="S181" s="371" t="s">
        <v>236</v>
      </c>
      <c r="T181" s="637">
        <v>10000</v>
      </c>
      <c r="U181" s="371">
        <v>1</v>
      </c>
      <c r="V181" s="637">
        <v>500000</v>
      </c>
      <c r="W181" s="652">
        <v>500000</v>
      </c>
      <c r="X181" s="637">
        <v>5000000000</v>
      </c>
      <c r="Y181" s="652">
        <v>5000000000</v>
      </c>
      <c r="Z181" s="612">
        <v>45104</v>
      </c>
      <c r="AA181" s="342">
        <v>45104</v>
      </c>
      <c r="AB181" s="612">
        <v>46198</v>
      </c>
      <c r="AC181" s="341">
        <v>629</v>
      </c>
      <c r="AD181" s="371">
        <v>10000</v>
      </c>
      <c r="AE181" s="341">
        <v>9870</v>
      </c>
      <c r="AF181" s="715"/>
      <c r="AG181" s="635"/>
      <c r="AH181" s="555" t="s">
        <v>711</v>
      </c>
      <c r="AI181" s="555" t="s">
        <v>693</v>
      </c>
      <c r="AJ181" s="555">
        <v>3</v>
      </c>
      <c r="AK181" s="555" t="s">
        <v>1254</v>
      </c>
      <c r="AL181" s="558" t="s">
        <v>1538</v>
      </c>
      <c r="AM181" s="558" t="s">
        <v>399</v>
      </c>
      <c r="AO181" s="555" t="s">
        <v>225</v>
      </c>
      <c r="AP181" s="558" t="s">
        <v>1539</v>
      </c>
      <c r="AQ181" s="558" t="s">
        <v>11</v>
      </c>
      <c r="AS181" s="555">
        <v>72600</v>
      </c>
      <c r="AT181" s="558">
        <v>561000</v>
      </c>
      <c r="AU181" s="558">
        <v>4378.41</v>
      </c>
      <c r="AW181" s="555">
        <v>90</v>
      </c>
      <c r="AX181" s="558">
        <v>85</v>
      </c>
      <c r="AY181" s="341">
        <v>80</v>
      </c>
      <c r="AZ181" s="558">
        <v>80</v>
      </c>
      <c r="BA181" s="341">
        <v>75</v>
      </c>
      <c r="BB181" s="558">
        <v>70</v>
      </c>
      <c r="BI181" s="613">
        <v>45282</v>
      </c>
      <c r="BJ181" s="614">
        <v>45468</v>
      </c>
      <c r="BK181" s="342">
        <v>45650</v>
      </c>
      <c r="BL181" s="614">
        <v>45833</v>
      </c>
      <c r="BM181" s="342">
        <v>46014</v>
      </c>
      <c r="BN181" s="614">
        <v>46197</v>
      </c>
      <c r="BO181" s="342"/>
      <c r="BP181" s="614"/>
      <c r="BQ181" s="342"/>
      <c r="BU181" s="555">
        <v>0</v>
      </c>
      <c r="BV181" s="558">
        <v>0</v>
      </c>
      <c r="BW181" s="341">
        <v>0</v>
      </c>
      <c r="BX181" s="558">
        <v>0</v>
      </c>
      <c r="BY181" s="341">
        <v>0</v>
      </c>
      <c r="BZ181" s="558">
        <v>0</v>
      </c>
      <c r="CG181" s="555">
        <v>45</v>
      </c>
      <c r="CH181" s="613"/>
      <c r="CI181" s="555">
        <v>50</v>
      </c>
      <c r="CJ181" s="555">
        <v>0.63500000000000001</v>
      </c>
      <c r="CN181" s="613"/>
      <c r="CO181" s="614"/>
      <c r="CW181" s="555" t="s">
        <v>1550</v>
      </c>
      <c r="CX181" s="555" t="s">
        <v>1201</v>
      </c>
      <c r="CY181" s="555">
        <v>3</v>
      </c>
    </row>
    <row r="182" spans="2:103" x14ac:dyDescent="0.6">
      <c r="B182" s="560">
        <v>174</v>
      </c>
      <c r="C182" s="562">
        <v>2</v>
      </c>
      <c r="D182" s="560" t="s">
        <v>234</v>
      </c>
      <c r="E182" s="562" t="s">
        <v>1551</v>
      </c>
      <c r="F182" s="563" t="s">
        <v>684</v>
      </c>
      <c r="G182" s="560" t="s">
        <v>1552</v>
      </c>
      <c r="H182" s="562" t="s">
        <v>1553</v>
      </c>
      <c r="I182" s="560" t="s">
        <v>1554</v>
      </c>
      <c r="J182" s="562" t="s">
        <v>453</v>
      </c>
      <c r="K182" s="563" t="s">
        <v>1555</v>
      </c>
      <c r="L182" s="560" t="s">
        <v>1556</v>
      </c>
      <c r="M182" s="562"/>
      <c r="N182" s="563"/>
      <c r="O182" s="560"/>
      <c r="P182" s="562" t="s">
        <v>1557</v>
      </c>
      <c r="Q182" s="560" t="s">
        <v>1558</v>
      </c>
      <c r="R182" s="562" t="s">
        <v>1559</v>
      </c>
      <c r="S182" s="560" t="s">
        <v>236</v>
      </c>
      <c r="T182" s="648">
        <v>10000</v>
      </c>
      <c r="U182" s="560">
        <v>1</v>
      </c>
      <c r="V182" s="648">
        <v>207480</v>
      </c>
      <c r="W182" s="653">
        <v>207480</v>
      </c>
      <c r="X182" s="648">
        <v>2074800000</v>
      </c>
      <c r="Y182" s="653">
        <v>2074800000</v>
      </c>
      <c r="Z182" s="615">
        <v>45110</v>
      </c>
      <c r="AA182" s="619">
        <v>45110</v>
      </c>
      <c r="AB182" s="615">
        <v>46210</v>
      </c>
      <c r="AC182" s="562">
        <v>641</v>
      </c>
      <c r="AD182" s="560">
        <v>10000</v>
      </c>
      <c r="AE182" s="562">
        <v>9870</v>
      </c>
      <c r="AF182" s="716"/>
      <c r="AG182" s="747"/>
      <c r="AH182" s="563" t="s">
        <v>785</v>
      </c>
      <c r="AI182" s="563" t="s">
        <v>693</v>
      </c>
      <c r="AJ182" s="563">
        <v>2</v>
      </c>
      <c r="AK182" s="563" t="s">
        <v>1</v>
      </c>
      <c r="AL182" s="564" t="s">
        <v>1526</v>
      </c>
      <c r="AM182" s="564"/>
      <c r="AN182" s="562"/>
      <c r="AO182" s="563" t="s">
        <v>1</v>
      </c>
      <c r="AP182" s="564" t="s">
        <v>1527</v>
      </c>
      <c r="AQ182" s="564"/>
      <c r="AR182" s="562"/>
      <c r="AS182" s="563">
        <v>343.08</v>
      </c>
      <c r="AT182" s="564">
        <v>691000</v>
      </c>
      <c r="AU182" s="564"/>
      <c r="AV182" s="562"/>
      <c r="AW182" s="563">
        <v>87</v>
      </c>
      <c r="AX182" s="564">
        <v>85</v>
      </c>
      <c r="AY182" s="562">
        <v>80</v>
      </c>
      <c r="AZ182" s="564">
        <v>80</v>
      </c>
      <c r="BA182" s="562">
        <v>75</v>
      </c>
      <c r="BB182" s="564">
        <v>65</v>
      </c>
      <c r="BC182" s="562"/>
      <c r="BD182" s="564"/>
      <c r="BE182" s="562"/>
      <c r="BF182" s="564"/>
      <c r="BG182" s="564"/>
      <c r="BH182" s="562"/>
      <c r="BI182" s="617">
        <v>45296</v>
      </c>
      <c r="BJ182" s="618">
        <v>45478</v>
      </c>
      <c r="BK182" s="619">
        <v>45664</v>
      </c>
      <c r="BL182" s="618">
        <v>45845</v>
      </c>
      <c r="BM182" s="619">
        <v>46028</v>
      </c>
      <c r="BN182" s="618">
        <v>46210</v>
      </c>
      <c r="BO182" s="619"/>
      <c r="BP182" s="618"/>
      <c r="BQ182" s="619"/>
      <c r="BR182" s="564"/>
      <c r="BS182" s="564"/>
      <c r="BT182" s="562"/>
      <c r="BU182" s="563">
        <v>5.5</v>
      </c>
      <c r="BV182" s="564">
        <v>11</v>
      </c>
      <c r="BW182" s="562">
        <v>16.5</v>
      </c>
      <c r="BX182" s="564">
        <v>22</v>
      </c>
      <c r="BY182" s="562">
        <v>27.5</v>
      </c>
      <c r="BZ182" s="564">
        <v>33</v>
      </c>
      <c r="CA182" s="562"/>
      <c r="CB182" s="564"/>
      <c r="CC182" s="562"/>
      <c r="CD182" s="564"/>
      <c r="CE182" s="564"/>
      <c r="CF182" s="562"/>
      <c r="CG182" s="563"/>
      <c r="CH182" s="617">
        <v>45225</v>
      </c>
      <c r="CI182" s="563"/>
      <c r="CJ182" s="563"/>
      <c r="CK182" s="563"/>
      <c r="CL182" s="564"/>
      <c r="CM182" s="562"/>
      <c r="CN182" s="617"/>
      <c r="CO182" s="618"/>
      <c r="CP182" s="562"/>
      <c r="CQ182" s="563"/>
      <c r="CR182" s="564"/>
      <c r="CS182" s="562"/>
      <c r="CT182" s="563"/>
      <c r="CU182" s="564"/>
      <c r="CV182" s="562"/>
      <c r="CW182" s="563" t="s">
        <v>783</v>
      </c>
      <c r="CX182" s="563" t="s">
        <v>1560</v>
      </c>
      <c r="CY182" s="563">
        <v>3</v>
      </c>
    </row>
    <row r="183" spans="2:103" x14ac:dyDescent="0.6">
      <c r="B183" s="371">
        <v>175</v>
      </c>
      <c r="C183" s="341">
        <v>2</v>
      </c>
      <c r="D183" s="371" t="s">
        <v>234</v>
      </c>
      <c r="E183" s="341" t="s">
        <v>1561</v>
      </c>
      <c r="F183" s="555" t="s">
        <v>684</v>
      </c>
      <c r="G183" s="371" t="s">
        <v>1562</v>
      </c>
      <c r="H183" s="341" t="s">
        <v>1563</v>
      </c>
      <c r="I183" s="371" t="s">
        <v>1564</v>
      </c>
      <c r="J183" s="341" t="s">
        <v>453</v>
      </c>
      <c r="K183" s="555" t="s">
        <v>1565</v>
      </c>
      <c r="L183" s="371" t="s">
        <v>1566</v>
      </c>
      <c r="N183" s="555"/>
      <c r="P183" s="341" t="s">
        <v>1567</v>
      </c>
      <c r="Q183" s="371" t="s">
        <v>1568</v>
      </c>
      <c r="R183" s="341" t="s">
        <v>1569</v>
      </c>
      <c r="S183" s="371" t="s">
        <v>236</v>
      </c>
      <c r="T183" s="637">
        <v>10000</v>
      </c>
      <c r="U183" s="371">
        <v>1</v>
      </c>
      <c r="V183" s="637">
        <v>190010</v>
      </c>
      <c r="W183" s="652">
        <v>190010</v>
      </c>
      <c r="X183" s="637">
        <v>1900100000</v>
      </c>
      <c r="Y183" s="652">
        <v>1900100000</v>
      </c>
      <c r="Z183" s="612">
        <v>45117</v>
      </c>
      <c r="AA183" s="342">
        <v>45117</v>
      </c>
      <c r="AB183" s="612">
        <v>46211</v>
      </c>
      <c r="AC183" s="341">
        <v>642</v>
      </c>
      <c r="AD183" s="371">
        <v>10000</v>
      </c>
      <c r="AE183" s="341">
        <v>9870</v>
      </c>
      <c r="AF183" s="715"/>
      <c r="AG183" s="635"/>
      <c r="AH183" s="555" t="s">
        <v>711</v>
      </c>
      <c r="AI183" s="555" t="s">
        <v>693</v>
      </c>
      <c r="AJ183" s="555">
        <v>2</v>
      </c>
      <c r="AK183" s="555" t="s">
        <v>1</v>
      </c>
      <c r="AL183" s="558" t="s">
        <v>1526</v>
      </c>
      <c r="AO183" s="555" t="s">
        <v>1</v>
      </c>
      <c r="AP183" s="558" t="s">
        <v>1527</v>
      </c>
      <c r="AS183" s="555">
        <v>330.84</v>
      </c>
      <c r="AT183" s="558">
        <v>654000</v>
      </c>
      <c r="AW183" s="555">
        <v>87</v>
      </c>
      <c r="AX183" s="558">
        <v>87</v>
      </c>
      <c r="AY183" s="341">
        <v>85</v>
      </c>
      <c r="AZ183" s="558">
        <v>80</v>
      </c>
      <c r="BA183" s="341">
        <v>75</v>
      </c>
      <c r="BB183" s="558">
        <v>70</v>
      </c>
      <c r="BI183" s="613">
        <v>45296</v>
      </c>
      <c r="BJ183" s="614">
        <v>45481</v>
      </c>
      <c r="BK183" s="342">
        <v>45665</v>
      </c>
      <c r="BL183" s="614">
        <v>45846</v>
      </c>
      <c r="BM183" s="342">
        <v>46029</v>
      </c>
      <c r="BN183" s="614">
        <v>46211</v>
      </c>
      <c r="BO183" s="342"/>
      <c r="BP183" s="614"/>
      <c r="BQ183" s="342"/>
      <c r="BU183" s="555">
        <v>0</v>
      </c>
      <c r="BV183" s="558">
        <v>0</v>
      </c>
      <c r="BW183" s="341">
        <v>0</v>
      </c>
      <c r="BX183" s="558">
        <v>0</v>
      </c>
      <c r="BY183" s="341">
        <v>0</v>
      </c>
      <c r="BZ183" s="558">
        <v>0</v>
      </c>
      <c r="CG183" s="555">
        <v>45</v>
      </c>
      <c r="CH183" s="613">
        <v>45509</v>
      </c>
      <c r="CI183" s="555">
        <v>65</v>
      </c>
      <c r="CJ183" s="555">
        <v>0.76749999999999996</v>
      </c>
      <c r="CN183" s="613"/>
      <c r="CO183" s="614"/>
      <c r="CP183" s="342"/>
      <c r="CW183" s="555" t="s">
        <v>855</v>
      </c>
      <c r="CX183" s="555" t="s">
        <v>1560</v>
      </c>
      <c r="CY183" s="555">
        <v>3</v>
      </c>
    </row>
    <row r="184" spans="2:103" x14ac:dyDescent="0.6">
      <c r="B184" s="560">
        <v>176</v>
      </c>
      <c r="C184" s="562">
        <v>2</v>
      </c>
      <c r="D184" s="560" t="s">
        <v>234</v>
      </c>
      <c r="E184" s="562" t="s">
        <v>1570</v>
      </c>
      <c r="F184" s="563" t="s">
        <v>684</v>
      </c>
      <c r="G184" s="560" t="s">
        <v>1571</v>
      </c>
      <c r="H184" s="562" t="s">
        <v>1572</v>
      </c>
      <c r="I184" s="560" t="s">
        <v>1573</v>
      </c>
      <c r="J184" s="562" t="s">
        <v>453</v>
      </c>
      <c r="K184" s="563" t="s">
        <v>1574</v>
      </c>
      <c r="L184" s="560" t="s">
        <v>1575</v>
      </c>
      <c r="M184" s="562"/>
      <c r="N184" s="563"/>
      <c r="O184" s="560"/>
      <c r="P184" s="562" t="s">
        <v>1576</v>
      </c>
      <c r="Q184" s="560" t="s">
        <v>1577</v>
      </c>
      <c r="R184" s="562" t="s">
        <v>1578</v>
      </c>
      <c r="S184" s="560" t="s">
        <v>236</v>
      </c>
      <c r="T184" s="648">
        <v>10000</v>
      </c>
      <c r="U184" s="560">
        <v>1</v>
      </c>
      <c r="V184" s="648">
        <v>32230</v>
      </c>
      <c r="W184" s="653">
        <v>32230</v>
      </c>
      <c r="X184" s="648">
        <v>322300000</v>
      </c>
      <c r="Y184" s="653">
        <v>322300000</v>
      </c>
      <c r="Z184" s="615">
        <v>45124</v>
      </c>
      <c r="AA184" s="619">
        <v>45124</v>
      </c>
      <c r="AB184" s="615">
        <v>46218</v>
      </c>
      <c r="AC184" s="562">
        <v>649</v>
      </c>
      <c r="AD184" s="560">
        <v>10000</v>
      </c>
      <c r="AE184" s="562">
        <v>9870</v>
      </c>
      <c r="AF184" s="716"/>
      <c r="AG184" s="747"/>
      <c r="AH184" s="563" t="s">
        <v>719</v>
      </c>
      <c r="AI184" s="563" t="s">
        <v>693</v>
      </c>
      <c r="AJ184" s="563">
        <v>2</v>
      </c>
      <c r="AK184" s="563" t="s">
        <v>1</v>
      </c>
      <c r="AL184" s="564" t="s">
        <v>1526</v>
      </c>
      <c r="AM184" s="564"/>
      <c r="AN184" s="562"/>
      <c r="AO184" s="563" t="s">
        <v>1</v>
      </c>
      <c r="AP184" s="564" t="s">
        <v>1527</v>
      </c>
      <c r="AQ184" s="564"/>
      <c r="AR184" s="562"/>
      <c r="AS184" s="563">
        <v>345.75</v>
      </c>
      <c r="AT184" s="564">
        <v>670000</v>
      </c>
      <c r="AU184" s="564"/>
      <c r="AV184" s="562"/>
      <c r="AW184" s="563">
        <v>90</v>
      </c>
      <c r="AX184" s="564">
        <v>85</v>
      </c>
      <c r="AY184" s="562">
        <v>85</v>
      </c>
      <c r="AZ184" s="564">
        <v>80</v>
      </c>
      <c r="BA184" s="562">
        <v>75</v>
      </c>
      <c r="BB184" s="564">
        <v>70</v>
      </c>
      <c r="BC184" s="562"/>
      <c r="BD184" s="564"/>
      <c r="BE184" s="562"/>
      <c r="BF184" s="564"/>
      <c r="BG184" s="564"/>
      <c r="BH184" s="562"/>
      <c r="BI184" s="617">
        <v>45303</v>
      </c>
      <c r="BJ184" s="618">
        <v>45488</v>
      </c>
      <c r="BK184" s="619">
        <v>45672</v>
      </c>
      <c r="BL184" s="618">
        <v>45853</v>
      </c>
      <c r="BM184" s="619">
        <v>46036</v>
      </c>
      <c r="BN184" s="618">
        <v>46218</v>
      </c>
      <c r="BO184" s="619"/>
      <c r="BP184" s="618"/>
      <c r="BQ184" s="619"/>
      <c r="BR184" s="564"/>
      <c r="BS184" s="564"/>
      <c r="BT184" s="562"/>
      <c r="BU184" s="563">
        <v>5.5</v>
      </c>
      <c r="BV184" s="564">
        <v>11</v>
      </c>
      <c r="BW184" s="562">
        <v>16.5</v>
      </c>
      <c r="BX184" s="564">
        <v>22</v>
      </c>
      <c r="BY184" s="562">
        <v>27.5</v>
      </c>
      <c r="BZ184" s="564">
        <v>33</v>
      </c>
      <c r="CA184" s="562"/>
      <c r="CB184" s="564"/>
      <c r="CC184" s="562"/>
      <c r="CD184" s="564"/>
      <c r="CE184" s="564"/>
      <c r="CF184" s="562"/>
      <c r="CG184" s="563">
        <v>45</v>
      </c>
      <c r="CH184" s="617">
        <v>45509</v>
      </c>
      <c r="CI184" s="563"/>
      <c r="CJ184" s="563"/>
      <c r="CK184" s="563"/>
      <c r="CL184" s="564"/>
      <c r="CM184" s="562"/>
      <c r="CN184" s="617"/>
      <c r="CO184" s="618"/>
      <c r="CP184" s="619"/>
      <c r="CQ184" s="563"/>
      <c r="CR184" s="564"/>
      <c r="CS184" s="562"/>
      <c r="CT184" s="563"/>
      <c r="CU184" s="564"/>
      <c r="CV184" s="562"/>
      <c r="CW184" s="563" t="s">
        <v>783</v>
      </c>
      <c r="CX184" s="563" t="s">
        <v>1201</v>
      </c>
      <c r="CY184" s="563">
        <v>3</v>
      </c>
    </row>
    <row r="185" spans="2:103" x14ac:dyDescent="0.6">
      <c r="B185" s="371">
        <v>177</v>
      </c>
      <c r="C185" s="341">
        <v>2</v>
      </c>
      <c r="D185" s="371" t="s">
        <v>234</v>
      </c>
      <c r="E185" s="341" t="s">
        <v>1579</v>
      </c>
      <c r="F185" s="555" t="s">
        <v>684</v>
      </c>
      <c r="G185" s="371" t="s">
        <v>1580</v>
      </c>
      <c r="H185" s="341" t="s">
        <v>1581</v>
      </c>
      <c r="I185" s="371" t="s">
        <v>1582</v>
      </c>
      <c r="J185" s="341" t="s">
        <v>453</v>
      </c>
      <c r="K185" s="555" t="s">
        <v>1583</v>
      </c>
      <c r="L185" s="371" t="s">
        <v>1584</v>
      </c>
      <c r="N185" s="555"/>
      <c r="P185" s="341" t="s">
        <v>1585</v>
      </c>
      <c r="Q185" s="371" t="s">
        <v>1586</v>
      </c>
      <c r="R185" s="341" t="s">
        <v>1587</v>
      </c>
      <c r="S185" s="371" t="s">
        <v>236</v>
      </c>
      <c r="T185" s="637">
        <v>10000</v>
      </c>
      <c r="U185" s="371">
        <v>1</v>
      </c>
      <c r="V185" s="637">
        <v>39590</v>
      </c>
      <c r="W185" s="652">
        <v>39590</v>
      </c>
      <c r="X185" s="637">
        <v>395900000</v>
      </c>
      <c r="Y185" s="652">
        <v>395900000</v>
      </c>
      <c r="Z185" s="612">
        <v>45138</v>
      </c>
      <c r="AA185" s="342">
        <v>45138</v>
      </c>
      <c r="AB185" s="612">
        <v>46232</v>
      </c>
      <c r="AC185" s="341">
        <v>663</v>
      </c>
      <c r="AD185" s="371">
        <v>10000</v>
      </c>
      <c r="AE185" s="341">
        <v>9850</v>
      </c>
      <c r="AF185" s="715"/>
      <c r="AG185" s="635"/>
      <c r="AH185" s="555" t="s">
        <v>719</v>
      </c>
      <c r="AI185" s="555" t="s">
        <v>693</v>
      </c>
      <c r="AJ185" s="555">
        <v>2</v>
      </c>
      <c r="AK185" s="555" t="s">
        <v>12</v>
      </c>
      <c r="AL185" s="558" t="s">
        <v>1526</v>
      </c>
      <c r="AO185" s="555" t="s">
        <v>12</v>
      </c>
      <c r="AP185" s="558" t="s">
        <v>1527</v>
      </c>
      <c r="AS185" s="555">
        <v>6899.31</v>
      </c>
      <c r="AT185" s="558">
        <v>648000</v>
      </c>
      <c r="AW185" s="555">
        <v>87</v>
      </c>
      <c r="AX185" s="558">
        <v>85</v>
      </c>
      <c r="AY185" s="341">
        <v>83</v>
      </c>
      <c r="AZ185" s="558">
        <v>80</v>
      </c>
      <c r="BA185" s="341">
        <v>75</v>
      </c>
      <c r="BB185" s="558">
        <v>70</v>
      </c>
      <c r="BI185" s="613">
        <v>45320</v>
      </c>
      <c r="BJ185" s="614">
        <v>45502</v>
      </c>
      <c r="BK185" s="342">
        <v>45681</v>
      </c>
      <c r="BL185" s="614">
        <v>45867</v>
      </c>
      <c r="BM185" s="342">
        <v>46050</v>
      </c>
      <c r="BN185" s="614">
        <v>46232</v>
      </c>
      <c r="BO185" s="342"/>
      <c r="BP185" s="614"/>
      <c r="BQ185" s="342"/>
      <c r="BU185" s="555">
        <v>5.5</v>
      </c>
      <c r="BV185" s="558">
        <v>11</v>
      </c>
      <c r="BW185" s="341">
        <v>16.5</v>
      </c>
      <c r="BX185" s="558">
        <v>22</v>
      </c>
      <c r="BY185" s="341">
        <v>27.5</v>
      </c>
      <c r="BZ185" s="558">
        <v>33</v>
      </c>
      <c r="CG185" s="555">
        <v>45</v>
      </c>
      <c r="CH185" s="613">
        <v>45509</v>
      </c>
      <c r="CN185" s="613"/>
      <c r="CO185" s="614"/>
      <c r="CP185" s="342"/>
      <c r="CW185" s="555" t="s">
        <v>783</v>
      </c>
      <c r="CX185" s="555" t="s">
        <v>1201</v>
      </c>
      <c r="CY185" s="555">
        <v>3</v>
      </c>
    </row>
    <row r="186" spans="2:103" x14ac:dyDescent="0.6">
      <c r="B186" s="560">
        <v>178</v>
      </c>
      <c r="C186" s="562">
        <v>2</v>
      </c>
      <c r="D186" s="560" t="s">
        <v>234</v>
      </c>
      <c r="E186" s="562" t="s">
        <v>1588</v>
      </c>
      <c r="F186" s="563" t="s">
        <v>684</v>
      </c>
      <c r="G186" s="560" t="s">
        <v>1589</v>
      </c>
      <c r="H186" s="562" t="s">
        <v>1590</v>
      </c>
      <c r="I186" s="560" t="s">
        <v>1591</v>
      </c>
      <c r="J186" s="562" t="s">
        <v>453</v>
      </c>
      <c r="K186" s="563" t="s">
        <v>1592</v>
      </c>
      <c r="L186" s="560" t="s">
        <v>1593</v>
      </c>
      <c r="M186" s="562"/>
      <c r="N186" s="563"/>
      <c r="O186" s="560"/>
      <c r="P186" s="562" t="s">
        <v>1594</v>
      </c>
      <c r="Q186" s="560" t="s">
        <v>1595</v>
      </c>
      <c r="R186" s="562" t="s">
        <v>1596</v>
      </c>
      <c r="S186" s="560" t="s">
        <v>236</v>
      </c>
      <c r="T186" s="648">
        <v>10000</v>
      </c>
      <c r="U186" s="560">
        <v>1</v>
      </c>
      <c r="V186" s="648">
        <v>100000</v>
      </c>
      <c r="W186" s="653">
        <v>100000</v>
      </c>
      <c r="X186" s="648">
        <v>1000000000</v>
      </c>
      <c r="Y186" s="653">
        <v>1000000000</v>
      </c>
      <c r="Z186" s="615">
        <v>45140</v>
      </c>
      <c r="AA186" s="619">
        <v>45140</v>
      </c>
      <c r="AB186" s="615">
        <v>46234</v>
      </c>
      <c r="AC186" s="562">
        <v>665</v>
      </c>
      <c r="AD186" s="560">
        <v>10000</v>
      </c>
      <c r="AE186" s="562">
        <v>9920</v>
      </c>
      <c r="AF186" s="716"/>
      <c r="AG186" s="747"/>
      <c r="AH186" s="563" t="s">
        <v>719</v>
      </c>
      <c r="AI186" s="563" t="s">
        <v>693</v>
      </c>
      <c r="AJ186" s="563">
        <v>3</v>
      </c>
      <c r="AK186" s="563" t="s">
        <v>1597</v>
      </c>
      <c r="AL186" s="564" t="s">
        <v>399</v>
      </c>
      <c r="AM186" s="564" t="s">
        <v>398</v>
      </c>
      <c r="AN186" s="562"/>
      <c r="AO186" s="563" t="s">
        <v>1598</v>
      </c>
      <c r="AP186" s="564" t="s">
        <v>11</v>
      </c>
      <c r="AQ186" s="564" t="s">
        <v>13</v>
      </c>
      <c r="AR186" s="562"/>
      <c r="AS186" s="563">
        <v>195268</v>
      </c>
      <c r="AT186" s="564">
        <v>4513.3900000000003</v>
      </c>
      <c r="AU186" s="564">
        <v>4336.5</v>
      </c>
      <c r="AV186" s="562"/>
      <c r="AW186" s="563">
        <v>85</v>
      </c>
      <c r="AX186" s="564">
        <v>85</v>
      </c>
      <c r="AY186" s="562">
        <v>85</v>
      </c>
      <c r="AZ186" s="564">
        <v>85</v>
      </c>
      <c r="BA186" s="562">
        <v>80</v>
      </c>
      <c r="BB186" s="564">
        <v>70</v>
      </c>
      <c r="BC186" s="562"/>
      <c r="BD186" s="564"/>
      <c r="BE186" s="562"/>
      <c r="BF186" s="564"/>
      <c r="BG186" s="564"/>
      <c r="BH186" s="562"/>
      <c r="BI186" s="617">
        <v>45322</v>
      </c>
      <c r="BJ186" s="618">
        <v>45504</v>
      </c>
      <c r="BK186" s="619">
        <v>45684</v>
      </c>
      <c r="BL186" s="618">
        <v>45868</v>
      </c>
      <c r="BM186" s="619">
        <v>46052</v>
      </c>
      <c r="BN186" s="618">
        <v>46233</v>
      </c>
      <c r="BO186" s="619"/>
      <c r="BP186" s="618"/>
      <c r="BQ186" s="619"/>
      <c r="BR186" s="564"/>
      <c r="BS186" s="564"/>
      <c r="BT186" s="562"/>
      <c r="BU186" s="563">
        <v>6.5</v>
      </c>
      <c r="BV186" s="564">
        <v>13</v>
      </c>
      <c r="BW186" s="562">
        <v>19.5</v>
      </c>
      <c r="BX186" s="564">
        <v>26</v>
      </c>
      <c r="BY186" s="562">
        <v>32.5</v>
      </c>
      <c r="BZ186" s="564">
        <v>39</v>
      </c>
      <c r="CA186" s="562"/>
      <c r="CB186" s="564"/>
      <c r="CC186" s="562"/>
      <c r="CD186" s="564"/>
      <c r="CE186" s="564"/>
      <c r="CF186" s="562"/>
      <c r="CG186" s="563">
        <v>50</v>
      </c>
      <c r="CH186" s="617">
        <v>45509</v>
      </c>
      <c r="CI186" s="563"/>
      <c r="CJ186" s="563"/>
      <c r="CK186" s="563"/>
      <c r="CL186" s="564"/>
      <c r="CM186" s="562"/>
      <c r="CN186" s="617"/>
      <c r="CO186" s="618"/>
      <c r="CP186" s="619"/>
      <c r="CQ186" s="563"/>
      <c r="CR186" s="564"/>
      <c r="CS186" s="562"/>
      <c r="CT186" s="563"/>
      <c r="CU186" s="564"/>
      <c r="CV186" s="562"/>
      <c r="CW186" s="563" t="s">
        <v>1528</v>
      </c>
      <c r="CX186" s="563" t="s">
        <v>1201</v>
      </c>
      <c r="CY186" s="563">
        <v>3</v>
      </c>
    </row>
    <row r="187" spans="2:103" x14ac:dyDescent="0.6">
      <c r="B187" s="371">
        <v>179</v>
      </c>
      <c r="C187" s="341">
        <v>2</v>
      </c>
      <c r="D187" s="371" t="s">
        <v>234</v>
      </c>
      <c r="E187" s="341" t="s">
        <v>1599</v>
      </c>
      <c r="F187" s="555" t="s">
        <v>684</v>
      </c>
      <c r="G187" s="371" t="s">
        <v>1600</v>
      </c>
      <c r="H187" s="341" t="s">
        <v>1601</v>
      </c>
      <c r="I187" s="371" t="s">
        <v>1602</v>
      </c>
      <c r="J187" s="341" t="s">
        <v>453</v>
      </c>
      <c r="K187" s="555" t="s">
        <v>1603</v>
      </c>
      <c r="L187" s="371" t="s">
        <v>1604</v>
      </c>
      <c r="N187" s="555"/>
      <c r="P187" s="341" t="s">
        <v>1605</v>
      </c>
      <c r="Q187" s="371" t="s">
        <v>1606</v>
      </c>
      <c r="R187" s="341" t="s">
        <v>1607</v>
      </c>
      <c r="S187" s="371" t="s">
        <v>236</v>
      </c>
      <c r="T187" s="637">
        <v>10000</v>
      </c>
      <c r="U187" s="371">
        <v>1</v>
      </c>
      <c r="V187" s="637">
        <v>133860</v>
      </c>
      <c r="W187" s="652">
        <v>133860</v>
      </c>
      <c r="X187" s="637">
        <v>1338600000</v>
      </c>
      <c r="Y187" s="652">
        <v>1338600000</v>
      </c>
      <c r="Z187" s="612">
        <v>45166</v>
      </c>
      <c r="AA187" s="342">
        <v>45166</v>
      </c>
      <c r="AB187" s="612">
        <v>46260</v>
      </c>
      <c r="AC187" s="341">
        <v>691</v>
      </c>
      <c r="AD187" s="371">
        <v>10000</v>
      </c>
      <c r="AE187" s="341">
        <v>9870</v>
      </c>
      <c r="AF187" s="715"/>
      <c r="AG187" s="635"/>
      <c r="AH187" s="555" t="s">
        <v>719</v>
      </c>
      <c r="AI187" s="555" t="s">
        <v>693</v>
      </c>
      <c r="AJ187" s="555">
        <v>2</v>
      </c>
      <c r="AK187" s="555" t="s">
        <v>1</v>
      </c>
      <c r="AL187" s="558" t="s">
        <v>1526</v>
      </c>
      <c r="AO187" s="555" t="s">
        <v>1</v>
      </c>
      <c r="AP187" s="558" t="s">
        <v>1527</v>
      </c>
      <c r="AS187" s="555">
        <v>332.53</v>
      </c>
      <c r="AT187" s="558">
        <v>563000</v>
      </c>
      <c r="AW187" s="555">
        <v>85</v>
      </c>
      <c r="AX187" s="558">
        <v>83</v>
      </c>
      <c r="AY187" s="341">
        <v>80</v>
      </c>
      <c r="AZ187" s="558">
        <v>80</v>
      </c>
      <c r="BA187" s="341">
        <v>75</v>
      </c>
      <c r="BB187" s="558">
        <v>70</v>
      </c>
      <c r="BI187" s="613">
        <v>45348</v>
      </c>
      <c r="BJ187" s="614">
        <v>45530</v>
      </c>
      <c r="BK187" s="342">
        <v>45714</v>
      </c>
      <c r="BL187" s="614">
        <v>45895</v>
      </c>
      <c r="BM187" s="342">
        <v>46078</v>
      </c>
      <c r="BN187" s="614">
        <v>46260</v>
      </c>
      <c r="BO187" s="342"/>
      <c r="BP187" s="614"/>
      <c r="BQ187" s="342"/>
      <c r="BU187" s="555">
        <v>5</v>
      </c>
      <c r="BV187" s="558">
        <v>10</v>
      </c>
      <c r="BW187" s="341">
        <v>15</v>
      </c>
      <c r="BX187" s="558">
        <v>20</v>
      </c>
      <c r="BY187" s="341">
        <v>25</v>
      </c>
      <c r="BZ187" s="558">
        <v>30</v>
      </c>
      <c r="CG187" s="555">
        <v>45</v>
      </c>
      <c r="CH187" s="613"/>
      <c r="CN187" s="613"/>
      <c r="CO187" s="614"/>
      <c r="CP187" s="342"/>
      <c r="CW187" s="555" t="s">
        <v>783</v>
      </c>
      <c r="CX187" s="555" t="s">
        <v>1201</v>
      </c>
      <c r="CY187" s="555">
        <v>3</v>
      </c>
    </row>
    <row r="188" spans="2:103" x14ac:dyDescent="0.6">
      <c r="B188" s="560">
        <v>180</v>
      </c>
      <c r="C188" s="562">
        <v>2</v>
      </c>
      <c r="D188" s="560" t="s">
        <v>234</v>
      </c>
      <c r="E188" s="562" t="s">
        <v>1608</v>
      </c>
      <c r="F188" s="563" t="s">
        <v>684</v>
      </c>
      <c r="G188" s="560" t="s">
        <v>1609</v>
      </c>
      <c r="H188" s="562" t="s">
        <v>1610</v>
      </c>
      <c r="I188" s="560" t="s">
        <v>1611</v>
      </c>
      <c r="J188" s="562" t="s">
        <v>453</v>
      </c>
      <c r="K188" s="563" t="s">
        <v>1612</v>
      </c>
      <c r="L188" s="560" t="s">
        <v>1613</v>
      </c>
      <c r="M188" s="562"/>
      <c r="N188" s="563"/>
      <c r="O188" s="560"/>
      <c r="P188" s="562" t="s">
        <v>1614</v>
      </c>
      <c r="Q188" s="560" t="s">
        <v>1615</v>
      </c>
      <c r="R188" s="562" t="s">
        <v>1616</v>
      </c>
      <c r="S188" s="560" t="s">
        <v>236</v>
      </c>
      <c r="T188" s="648">
        <v>10000</v>
      </c>
      <c r="U188" s="560">
        <v>1</v>
      </c>
      <c r="V188" s="648">
        <v>45450</v>
      </c>
      <c r="W188" s="653">
        <v>45450</v>
      </c>
      <c r="X188" s="648">
        <v>454500000</v>
      </c>
      <c r="Y188" s="653">
        <v>454500000</v>
      </c>
      <c r="Z188" s="615">
        <v>45170</v>
      </c>
      <c r="AA188" s="619">
        <v>45170</v>
      </c>
      <c r="AB188" s="615">
        <v>46262</v>
      </c>
      <c r="AC188" s="562">
        <v>693</v>
      </c>
      <c r="AD188" s="560">
        <v>10000</v>
      </c>
      <c r="AE188" s="562">
        <v>9870</v>
      </c>
      <c r="AF188" s="716"/>
      <c r="AG188" s="747"/>
      <c r="AH188" s="563" t="s">
        <v>719</v>
      </c>
      <c r="AI188" s="563" t="s">
        <v>693</v>
      </c>
      <c r="AJ188" s="563">
        <v>2</v>
      </c>
      <c r="AK188" s="563" t="s">
        <v>1</v>
      </c>
      <c r="AL188" s="564" t="s">
        <v>1526</v>
      </c>
      <c r="AM188" s="564"/>
      <c r="AN188" s="562"/>
      <c r="AO188" s="563" t="s">
        <v>1</v>
      </c>
      <c r="AP188" s="564" t="s">
        <v>1527</v>
      </c>
      <c r="AQ188" s="564"/>
      <c r="AR188" s="562"/>
      <c r="AS188" s="563">
        <v>338.28</v>
      </c>
      <c r="AT188" s="564">
        <v>570000</v>
      </c>
      <c r="AU188" s="564"/>
      <c r="AV188" s="562"/>
      <c r="AW188" s="563">
        <v>85</v>
      </c>
      <c r="AX188" s="564">
        <v>85</v>
      </c>
      <c r="AY188" s="562">
        <v>80</v>
      </c>
      <c r="AZ188" s="564">
        <v>80</v>
      </c>
      <c r="BA188" s="562">
        <v>75</v>
      </c>
      <c r="BB188" s="564">
        <v>70</v>
      </c>
      <c r="BC188" s="562"/>
      <c r="BD188" s="564"/>
      <c r="BE188" s="562"/>
      <c r="BF188" s="564"/>
      <c r="BG188" s="564"/>
      <c r="BH188" s="562"/>
      <c r="BI188" s="617">
        <v>45349</v>
      </c>
      <c r="BJ188" s="618">
        <v>45532</v>
      </c>
      <c r="BK188" s="619">
        <v>45714</v>
      </c>
      <c r="BL188" s="618">
        <v>45897</v>
      </c>
      <c r="BM188" s="619">
        <v>46078</v>
      </c>
      <c r="BN188" s="618">
        <v>46262</v>
      </c>
      <c r="BO188" s="619"/>
      <c r="BP188" s="618"/>
      <c r="BQ188" s="619"/>
      <c r="BR188" s="564"/>
      <c r="BS188" s="564"/>
      <c r="BT188" s="562"/>
      <c r="BU188" s="563">
        <v>5.2</v>
      </c>
      <c r="BV188" s="564">
        <v>10.4</v>
      </c>
      <c r="BW188" s="562">
        <v>15.6</v>
      </c>
      <c r="BX188" s="564">
        <v>20.8</v>
      </c>
      <c r="BY188" s="562">
        <v>26</v>
      </c>
      <c r="BZ188" s="564">
        <v>31.2</v>
      </c>
      <c r="CA188" s="562"/>
      <c r="CB188" s="564"/>
      <c r="CC188" s="562"/>
      <c r="CD188" s="564"/>
      <c r="CE188" s="564"/>
      <c r="CF188" s="562"/>
      <c r="CG188" s="563">
        <v>45</v>
      </c>
      <c r="CH188" s="617"/>
      <c r="CI188" s="563"/>
      <c r="CJ188" s="563"/>
      <c r="CK188" s="563"/>
      <c r="CL188" s="564"/>
      <c r="CM188" s="562"/>
      <c r="CN188" s="617"/>
      <c r="CO188" s="618"/>
      <c r="CP188" s="619"/>
      <c r="CQ188" s="563"/>
      <c r="CR188" s="564"/>
      <c r="CS188" s="562"/>
      <c r="CT188" s="563"/>
      <c r="CU188" s="564"/>
      <c r="CV188" s="562"/>
      <c r="CW188" s="563" t="s">
        <v>783</v>
      </c>
      <c r="CX188" s="563" t="s">
        <v>1201</v>
      </c>
      <c r="CY188" s="563">
        <v>3</v>
      </c>
    </row>
    <row r="189" spans="2:103" x14ac:dyDescent="0.6">
      <c r="B189" s="371">
        <v>181</v>
      </c>
      <c r="C189" s="341">
        <v>2</v>
      </c>
      <c r="D189" s="371" t="s">
        <v>234</v>
      </c>
      <c r="E189" s="341" t="s">
        <v>1618</v>
      </c>
      <c r="F189" s="555" t="s">
        <v>684</v>
      </c>
      <c r="G189" s="371" t="s">
        <v>1619</v>
      </c>
      <c r="H189" s="341" t="s">
        <v>1620</v>
      </c>
      <c r="I189" s="371" t="s">
        <v>1621</v>
      </c>
      <c r="J189" s="341" t="s">
        <v>453</v>
      </c>
      <c r="K189" s="555" t="s">
        <v>1622</v>
      </c>
      <c r="L189" s="371" t="s">
        <v>1623</v>
      </c>
      <c r="N189" s="555"/>
      <c r="P189" s="341" t="s">
        <v>1624</v>
      </c>
      <c r="Q189" s="371" t="s">
        <v>1625</v>
      </c>
      <c r="R189" s="341" t="s">
        <v>1626</v>
      </c>
      <c r="S189" s="371" t="s">
        <v>236</v>
      </c>
      <c r="T189" s="637">
        <v>10000</v>
      </c>
      <c r="U189" s="371">
        <v>1</v>
      </c>
      <c r="V189" s="637">
        <v>23700</v>
      </c>
      <c r="W189" s="652">
        <v>23700</v>
      </c>
      <c r="X189" s="637">
        <v>237000000</v>
      </c>
      <c r="Y189" s="652">
        <v>237000000</v>
      </c>
      <c r="Z189" s="612">
        <v>45184</v>
      </c>
      <c r="AA189" s="342">
        <v>45184</v>
      </c>
      <c r="AB189" s="612">
        <v>46279</v>
      </c>
      <c r="AC189" s="341">
        <v>710</v>
      </c>
      <c r="AD189" s="371">
        <v>10000</v>
      </c>
      <c r="AE189" s="341">
        <v>9838</v>
      </c>
      <c r="AF189" s="715"/>
      <c r="AG189" s="635"/>
      <c r="AH189" s="555" t="s">
        <v>1627</v>
      </c>
      <c r="AI189" s="555" t="s">
        <v>693</v>
      </c>
      <c r="AJ189" s="555">
        <v>2</v>
      </c>
      <c r="AK189" s="555" t="s">
        <v>436</v>
      </c>
      <c r="AL189" s="558" t="s">
        <v>399</v>
      </c>
      <c r="AO189" s="555" t="s">
        <v>847</v>
      </c>
      <c r="AP189" s="558" t="s">
        <v>11</v>
      </c>
      <c r="AS189" s="555">
        <v>274.39</v>
      </c>
      <c r="AT189" s="558">
        <v>4450.32</v>
      </c>
      <c r="AW189" s="555">
        <v>85</v>
      </c>
      <c r="AX189" s="558">
        <v>85</v>
      </c>
      <c r="AY189" s="341">
        <v>85</v>
      </c>
      <c r="AZ189" s="558">
        <v>85</v>
      </c>
      <c r="BA189" s="341">
        <v>85</v>
      </c>
      <c r="BB189" s="558">
        <v>80</v>
      </c>
      <c r="BC189" s="341">
        <v>80</v>
      </c>
      <c r="BD189" s="558">
        <v>70</v>
      </c>
      <c r="BE189" s="341">
        <v>60</v>
      </c>
      <c r="BI189" s="613">
        <v>45302</v>
      </c>
      <c r="BJ189" s="614">
        <v>45422</v>
      </c>
      <c r="BK189" s="342">
        <v>45546</v>
      </c>
      <c r="BL189" s="614">
        <v>45667</v>
      </c>
      <c r="BM189" s="342">
        <v>45790</v>
      </c>
      <c r="BN189" s="614">
        <v>45911</v>
      </c>
      <c r="BO189" s="342">
        <v>46035</v>
      </c>
      <c r="BP189" s="614">
        <v>46155</v>
      </c>
      <c r="BQ189" s="342">
        <v>46276</v>
      </c>
      <c r="BU189" s="555">
        <v>3.67</v>
      </c>
      <c r="BV189" s="558">
        <v>7.34</v>
      </c>
      <c r="BW189" s="341">
        <v>11.01</v>
      </c>
      <c r="BX189" s="558">
        <v>14.68</v>
      </c>
      <c r="BY189" s="341">
        <v>18.350000000000001</v>
      </c>
      <c r="BZ189" s="558">
        <v>22.02</v>
      </c>
      <c r="CA189" s="341">
        <v>25.69</v>
      </c>
      <c r="CB189" s="558">
        <v>29.36</v>
      </c>
      <c r="CC189" s="341">
        <v>33.03</v>
      </c>
      <c r="CG189" s="555">
        <v>60</v>
      </c>
      <c r="CH189" s="613">
        <v>45365</v>
      </c>
      <c r="CN189" s="613"/>
      <c r="CO189" s="614"/>
      <c r="CW189" s="555" t="s">
        <v>783</v>
      </c>
      <c r="CX189" s="555" t="s">
        <v>1628</v>
      </c>
      <c r="CY189" s="555">
        <v>3</v>
      </c>
    </row>
    <row r="190" spans="2:103" x14ac:dyDescent="0.6">
      <c r="B190" s="560">
        <v>182</v>
      </c>
      <c r="C190" s="562">
        <v>2</v>
      </c>
      <c r="D190" s="560" t="s">
        <v>234</v>
      </c>
      <c r="E190" s="562" t="s">
        <v>1629</v>
      </c>
      <c r="F190" s="563" t="s">
        <v>684</v>
      </c>
      <c r="G190" s="560" t="s">
        <v>1630</v>
      </c>
      <c r="H190" s="562" t="s">
        <v>1631</v>
      </c>
      <c r="I190" s="560" t="s">
        <v>1632</v>
      </c>
      <c r="J190" s="562" t="s">
        <v>453</v>
      </c>
      <c r="K190" s="563" t="s">
        <v>1633</v>
      </c>
      <c r="L190" s="560" t="s">
        <v>1634</v>
      </c>
      <c r="M190" s="562"/>
      <c r="N190" s="563"/>
      <c r="O190" s="560"/>
      <c r="P190" s="562" t="s">
        <v>1635</v>
      </c>
      <c r="Q190" s="560" t="s">
        <v>1636</v>
      </c>
      <c r="R190" s="562" t="s">
        <v>1637</v>
      </c>
      <c r="S190" s="560" t="s">
        <v>236</v>
      </c>
      <c r="T190" s="648">
        <v>10000</v>
      </c>
      <c r="U190" s="560">
        <v>1</v>
      </c>
      <c r="V190" s="648">
        <v>88280</v>
      </c>
      <c r="W190" s="653">
        <v>88280</v>
      </c>
      <c r="X190" s="648">
        <v>882800000</v>
      </c>
      <c r="Y190" s="653">
        <v>882800000</v>
      </c>
      <c r="Z190" s="615">
        <v>45212</v>
      </c>
      <c r="AA190" s="619">
        <v>45212</v>
      </c>
      <c r="AB190" s="615">
        <v>46307</v>
      </c>
      <c r="AC190" s="562">
        <v>738</v>
      </c>
      <c r="AD190" s="560">
        <v>10000</v>
      </c>
      <c r="AE190" s="562">
        <v>9840</v>
      </c>
      <c r="AF190" s="716"/>
      <c r="AG190" s="747"/>
      <c r="AH190" s="563" t="s">
        <v>719</v>
      </c>
      <c r="AI190" s="563" t="s">
        <v>693</v>
      </c>
      <c r="AJ190" s="563">
        <v>2</v>
      </c>
      <c r="AK190" s="563" t="s">
        <v>436</v>
      </c>
      <c r="AL190" s="564" t="s">
        <v>399</v>
      </c>
      <c r="AM190" s="564"/>
      <c r="AN190" s="562"/>
      <c r="AO190" s="563" t="s">
        <v>847</v>
      </c>
      <c r="AP190" s="564" t="s">
        <v>11</v>
      </c>
      <c r="AQ190" s="564"/>
      <c r="AR190" s="562"/>
      <c r="AS190" s="563">
        <v>251.12</v>
      </c>
      <c r="AT190" s="564">
        <v>4327.78</v>
      </c>
      <c r="AU190" s="564"/>
      <c r="AV190" s="562"/>
      <c r="AW190" s="563">
        <v>85</v>
      </c>
      <c r="AX190" s="564">
        <v>80</v>
      </c>
      <c r="AY190" s="562">
        <v>80</v>
      </c>
      <c r="AZ190" s="564">
        <v>75</v>
      </c>
      <c r="BA190" s="562">
        <v>75</v>
      </c>
      <c r="BB190" s="564">
        <v>70</v>
      </c>
      <c r="BC190" s="562"/>
      <c r="BD190" s="564"/>
      <c r="BE190" s="562"/>
      <c r="BF190" s="564"/>
      <c r="BG190" s="564"/>
      <c r="BH190" s="562"/>
      <c r="BI190" s="617">
        <v>45391</v>
      </c>
      <c r="BJ190" s="618">
        <v>45573</v>
      </c>
      <c r="BK190" s="619">
        <v>45756</v>
      </c>
      <c r="BL190" s="618">
        <v>45932</v>
      </c>
      <c r="BM190" s="619">
        <v>46121</v>
      </c>
      <c r="BN190" s="618">
        <v>46303</v>
      </c>
      <c r="BO190" s="619"/>
      <c r="BP190" s="564"/>
      <c r="BQ190" s="562"/>
      <c r="BR190" s="564"/>
      <c r="BS190" s="564"/>
      <c r="BT190" s="562"/>
      <c r="BU190" s="563">
        <v>6.25</v>
      </c>
      <c r="BV190" s="564">
        <v>12.5</v>
      </c>
      <c r="BW190" s="562">
        <v>18.75</v>
      </c>
      <c r="BX190" s="564">
        <v>25</v>
      </c>
      <c r="BY190" s="562">
        <v>31.25</v>
      </c>
      <c r="BZ190" s="564">
        <v>37.5</v>
      </c>
      <c r="CA190" s="562"/>
      <c r="CB190" s="564"/>
      <c r="CC190" s="562"/>
      <c r="CD190" s="564"/>
      <c r="CE190" s="564"/>
      <c r="CF190" s="562"/>
      <c r="CG190" s="563">
        <v>30</v>
      </c>
      <c r="CH190" s="617"/>
      <c r="CI190" s="563"/>
      <c r="CJ190" s="563"/>
      <c r="CK190" s="563"/>
      <c r="CL190" s="564"/>
      <c r="CM190" s="562"/>
      <c r="CN190" s="617"/>
      <c r="CO190" s="618"/>
      <c r="CP190" s="562"/>
      <c r="CQ190" s="563"/>
      <c r="CR190" s="564"/>
      <c r="CS190" s="562"/>
      <c r="CT190" s="563"/>
      <c r="CU190" s="564"/>
      <c r="CV190" s="562"/>
      <c r="CW190" s="563" t="s">
        <v>783</v>
      </c>
      <c r="CX190" s="563" t="s">
        <v>1617</v>
      </c>
      <c r="CY190" s="563">
        <v>3</v>
      </c>
    </row>
    <row r="191" spans="2:103" x14ac:dyDescent="0.6">
      <c r="B191" s="371">
        <v>183</v>
      </c>
      <c r="C191" s="341">
        <v>2</v>
      </c>
      <c r="D191" s="371" t="s">
        <v>234</v>
      </c>
      <c r="E191" s="341" t="s">
        <v>1638</v>
      </c>
      <c r="F191" s="555" t="s">
        <v>684</v>
      </c>
      <c r="G191" s="371" t="s">
        <v>1639</v>
      </c>
      <c r="H191" s="341" t="s">
        <v>1640</v>
      </c>
      <c r="I191" s="371" t="s">
        <v>1641</v>
      </c>
      <c r="J191" s="341" t="s">
        <v>453</v>
      </c>
      <c r="K191" s="555" t="s">
        <v>1642</v>
      </c>
      <c r="L191" s="371" t="s">
        <v>1643</v>
      </c>
      <c r="N191" s="555"/>
      <c r="P191" s="341" t="s">
        <v>1644</v>
      </c>
      <c r="Q191" s="371" t="s">
        <v>1645</v>
      </c>
      <c r="R191" s="341" t="s">
        <v>1646</v>
      </c>
      <c r="S191" s="371" t="s">
        <v>236</v>
      </c>
      <c r="T191" s="637">
        <v>10000</v>
      </c>
      <c r="U191" s="371">
        <v>1</v>
      </c>
      <c r="V191" s="637">
        <v>67000</v>
      </c>
      <c r="W191" s="652">
        <v>67000</v>
      </c>
      <c r="X191" s="637">
        <v>670000000</v>
      </c>
      <c r="Y191" s="652">
        <v>670000000</v>
      </c>
      <c r="Z191" s="612">
        <v>45229</v>
      </c>
      <c r="AA191" s="342">
        <v>45229</v>
      </c>
      <c r="AB191" s="612">
        <v>46324</v>
      </c>
      <c r="AC191" s="341">
        <v>755</v>
      </c>
      <c r="AD191" s="371">
        <v>10000</v>
      </c>
      <c r="AE191" s="341">
        <v>9840</v>
      </c>
      <c r="AF191" s="715"/>
      <c r="AG191" s="635"/>
      <c r="AH191" s="555" t="s">
        <v>719</v>
      </c>
      <c r="AI191" s="555" t="s">
        <v>693</v>
      </c>
      <c r="AJ191" s="555">
        <v>3</v>
      </c>
      <c r="AK191" s="555" t="s">
        <v>1526</v>
      </c>
      <c r="AL191" s="558" t="s">
        <v>399</v>
      </c>
      <c r="AM191" s="558" t="s">
        <v>398</v>
      </c>
      <c r="AO191" s="555" t="s">
        <v>1527</v>
      </c>
      <c r="AP191" s="558" t="s">
        <v>11</v>
      </c>
      <c r="AQ191" s="558" t="s">
        <v>13</v>
      </c>
      <c r="AS191" s="555">
        <v>445000</v>
      </c>
      <c r="AT191" s="558">
        <v>4166.82</v>
      </c>
      <c r="AU191" s="558">
        <v>4028.32</v>
      </c>
      <c r="AW191" s="555">
        <v>85</v>
      </c>
      <c r="AX191" s="558">
        <v>85</v>
      </c>
      <c r="AY191" s="341">
        <v>80</v>
      </c>
      <c r="AZ191" s="558">
        <v>80</v>
      </c>
      <c r="BA191" s="341">
        <v>75</v>
      </c>
      <c r="BB191" s="558">
        <v>70</v>
      </c>
      <c r="BI191" s="613">
        <v>45408</v>
      </c>
      <c r="BJ191" s="614">
        <v>45593</v>
      </c>
      <c r="BK191" s="342">
        <v>45775</v>
      </c>
      <c r="BL191" s="614">
        <v>45958</v>
      </c>
      <c r="BM191" s="342">
        <v>46140</v>
      </c>
      <c r="BN191" s="614">
        <v>46323</v>
      </c>
      <c r="BO191" s="342"/>
      <c r="BP191" s="614"/>
      <c r="BQ191" s="342"/>
      <c r="BU191" s="555">
        <v>6</v>
      </c>
      <c r="BV191" s="558">
        <v>12</v>
      </c>
      <c r="BW191" s="341">
        <v>18</v>
      </c>
      <c r="BX191" s="558">
        <v>24</v>
      </c>
      <c r="BY191" s="341">
        <v>30</v>
      </c>
      <c r="BZ191" s="558">
        <v>36</v>
      </c>
      <c r="CG191" s="555">
        <v>50</v>
      </c>
      <c r="CH191" s="613"/>
      <c r="CN191" s="613"/>
      <c r="CO191" s="614"/>
      <c r="CP191" s="342"/>
      <c r="CW191" s="555" t="s">
        <v>783</v>
      </c>
      <c r="CX191" s="555" t="s">
        <v>1201</v>
      </c>
      <c r="CY191" s="555">
        <v>3</v>
      </c>
    </row>
    <row r="192" spans="2:103" x14ac:dyDescent="0.6">
      <c r="B192" s="560">
        <v>184</v>
      </c>
      <c r="C192" s="562">
        <v>2</v>
      </c>
      <c r="D192" s="560" t="s">
        <v>234</v>
      </c>
      <c r="E192" s="562" t="s">
        <v>1647</v>
      </c>
      <c r="F192" s="563" t="s">
        <v>684</v>
      </c>
      <c r="G192" s="560" t="s">
        <v>1648</v>
      </c>
      <c r="H192" s="562" t="s">
        <v>1649</v>
      </c>
      <c r="I192" s="560" t="s">
        <v>1650</v>
      </c>
      <c r="J192" s="562" t="s">
        <v>453</v>
      </c>
      <c r="K192" s="563" t="s">
        <v>1651</v>
      </c>
      <c r="L192" s="560" t="s">
        <v>1652</v>
      </c>
      <c r="M192" s="562"/>
      <c r="N192" s="563"/>
      <c r="O192" s="560"/>
      <c r="P192" s="562" t="s">
        <v>1653</v>
      </c>
      <c r="Q192" s="560" t="s">
        <v>1654</v>
      </c>
      <c r="R192" s="562" t="s">
        <v>1655</v>
      </c>
      <c r="S192" s="560" t="s">
        <v>236</v>
      </c>
      <c r="T192" s="648">
        <v>10000</v>
      </c>
      <c r="U192" s="560">
        <v>1</v>
      </c>
      <c r="V192" s="648">
        <v>20400</v>
      </c>
      <c r="W192" s="653">
        <v>20400</v>
      </c>
      <c r="X192" s="648">
        <v>204000000</v>
      </c>
      <c r="Y192" s="653">
        <v>204000000</v>
      </c>
      <c r="Z192" s="615">
        <v>45233</v>
      </c>
      <c r="AA192" s="619">
        <v>45233</v>
      </c>
      <c r="AB192" s="615">
        <v>46328</v>
      </c>
      <c r="AC192" s="562">
        <v>759</v>
      </c>
      <c r="AD192" s="560">
        <v>10000</v>
      </c>
      <c r="AE192" s="562">
        <v>9840</v>
      </c>
      <c r="AF192" s="716"/>
      <c r="AG192" s="747"/>
      <c r="AH192" s="563" t="s">
        <v>719</v>
      </c>
      <c r="AI192" s="563" t="s">
        <v>693</v>
      </c>
      <c r="AJ192" s="563">
        <v>2</v>
      </c>
      <c r="AK192" s="563" t="s">
        <v>436</v>
      </c>
      <c r="AL192" s="564" t="s">
        <v>399</v>
      </c>
      <c r="AM192" s="564"/>
      <c r="AN192" s="562"/>
      <c r="AO192" s="563" t="s">
        <v>847</v>
      </c>
      <c r="AP192" s="564" t="s">
        <v>11</v>
      </c>
      <c r="AQ192" s="564"/>
      <c r="AR192" s="562"/>
      <c r="AS192" s="563">
        <v>219.96</v>
      </c>
      <c r="AT192" s="564">
        <v>4358.34</v>
      </c>
      <c r="AU192" s="564"/>
      <c r="AV192" s="562"/>
      <c r="AW192" s="563">
        <v>85</v>
      </c>
      <c r="AX192" s="564">
        <v>80</v>
      </c>
      <c r="AY192" s="562">
        <v>80</v>
      </c>
      <c r="AZ192" s="564">
        <v>80</v>
      </c>
      <c r="BA192" s="562">
        <v>75</v>
      </c>
      <c r="BB192" s="564">
        <v>70</v>
      </c>
      <c r="BC192" s="562"/>
      <c r="BD192" s="564"/>
      <c r="BE192" s="562"/>
      <c r="BF192" s="564"/>
      <c r="BG192" s="564"/>
      <c r="BH192" s="562"/>
      <c r="BI192" s="617">
        <v>45412</v>
      </c>
      <c r="BJ192" s="618">
        <v>45595</v>
      </c>
      <c r="BK192" s="619">
        <v>45776</v>
      </c>
      <c r="BL192" s="618">
        <v>45960</v>
      </c>
      <c r="BM192" s="619">
        <v>46140</v>
      </c>
      <c r="BN192" s="618">
        <v>46325</v>
      </c>
      <c r="BO192" s="619"/>
      <c r="BP192" s="618"/>
      <c r="BQ192" s="619"/>
      <c r="BR192" s="564"/>
      <c r="BS192" s="564"/>
      <c r="BT192" s="562"/>
      <c r="BU192" s="563">
        <v>6.6</v>
      </c>
      <c r="BV192" s="564">
        <v>13.2</v>
      </c>
      <c r="BW192" s="562">
        <v>19.8</v>
      </c>
      <c r="BX192" s="564">
        <v>26.4</v>
      </c>
      <c r="BY192" s="562">
        <v>33</v>
      </c>
      <c r="BZ192" s="564">
        <v>39.6</v>
      </c>
      <c r="CA192" s="562"/>
      <c r="CB192" s="564"/>
      <c r="CC192" s="562"/>
      <c r="CD192" s="564"/>
      <c r="CE192" s="564"/>
      <c r="CF192" s="562"/>
      <c r="CG192" s="563">
        <v>30</v>
      </c>
      <c r="CH192" s="617"/>
      <c r="CI192" s="563"/>
      <c r="CJ192" s="563"/>
      <c r="CK192" s="563"/>
      <c r="CL192" s="564"/>
      <c r="CM192" s="562"/>
      <c r="CN192" s="617"/>
      <c r="CO192" s="618"/>
      <c r="CP192" s="619"/>
      <c r="CQ192" s="563"/>
      <c r="CR192" s="564"/>
      <c r="CS192" s="562"/>
      <c r="CT192" s="563"/>
      <c r="CU192" s="564"/>
      <c r="CV192" s="562"/>
      <c r="CW192" s="563" t="s">
        <v>783</v>
      </c>
      <c r="CX192" s="563" t="s">
        <v>1617</v>
      </c>
      <c r="CY192" s="563">
        <v>3</v>
      </c>
    </row>
    <row r="193" spans="2:103" x14ac:dyDescent="0.6">
      <c r="B193" s="371">
        <v>185</v>
      </c>
      <c r="C193" s="341">
        <v>2</v>
      </c>
      <c r="D193" s="371" t="s">
        <v>234</v>
      </c>
      <c r="E193" s="341" t="s">
        <v>1656</v>
      </c>
      <c r="F193" s="555" t="s">
        <v>684</v>
      </c>
      <c r="G193" s="371" t="s">
        <v>1657</v>
      </c>
      <c r="H193" s="341" t="s">
        <v>1658</v>
      </c>
      <c r="I193" s="371" t="s">
        <v>1659</v>
      </c>
      <c r="J193" s="341" t="s">
        <v>453</v>
      </c>
      <c r="K193" s="555" t="s">
        <v>1660</v>
      </c>
      <c r="L193" s="371" t="s">
        <v>1661</v>
      </c>
      <c r="N193" s="555"/>
      <c r="P193" s="341" t="s">
        <v>1662</v>
      </c>
      <c r="Q193" s="371" t="s">
        <v>1663</v>
      </c>
      <c r="R193" s="341" t="s">
        <v>1664</v>
      </c>
      <c r="S193" s="371" t="s">
        <v>236</v>
      </c>
      <c r="T193" s="637">
        <v>10000</v>
      </c>
      <c r="U193" s="371">
        <v>1</v>
      </c>
      <c r="V193" s="637">
        <v>185240</v>
      </c>
      <c r="W193" s="652">
        <v>185240</v>
      </c>
      <c r="X193" s="637">
        <v>1852400000</v>
      </c>
      <c r="Y193" s="652">
        <v>1852400000</v>
      </c>
      <c r="Z193" s="612">
        <v>45250</v>
      </c>
      <c r="AA193" s="342">
        <v>45250</v>
      </c>
      <c r="AB193" s="612">
        <v>46344</v>
      </c>
      <c r="AC193" s="341">
        <v>775</v>
      </c>
      <c r="AD193" s="371">
        <v>10000</v>
      </c>
      <c r="AE193" s="341">
        <v>9870</v>
      </c>
      <c r="AF193" s="715"/>
      <c r="AG193" s="635"/>
      <c r="AH193" s="555" t="s">
        <v>719</v>
      </c>
      <c r="AI193" s="555" t="s">
        <v>693</v>
      </c>
      <c r="AJ193" s="555">
        <v>2</v>
      </c>
      <c r="AK193" s="555" t="s">
        <v>1</v>
      </c>
      <c r="AL193" s="558" t="s">
        <v>1526</v>
      </c>
      <c r="AO193" s="555" t="s">
        <v>1</v>
      </c>
      <c r="AP193" s="558" t="s">
        <v>1527</v>
      </c>
      <c r="AS193" s="555">
        <v>334.23</v>
      </c>
      <c r="AT193" s="558">
        <v>493500</v>
      </c>
      <c r="AW193" s="555">
        <v>85</v>
      </c>
      <c r="AX193" s="558">
        <v>85</v>
      </c>
      <c r="AY193" s="341">
        <v>80</v>
      </c>
      <c r="AZ193" s="558">
        <v>80</v>
      </c>
      <c r="BA193" s="341">
        <v>75</v>
      </c>
      <c r="BB193" s="558">
        <v>70</v>
      </c>
      <c r="BI193" s="613">
        <v>45428</v>
      </c>
      <c r="BJ193" s="614">
        <v>45614</v>
      </c>
      <c r="BK193" s="342">
        <v>45793</v>
      </c>
      <c r="BL193" s="614">
        <v>45979</v>
      </c>
      <c r="BM193" s="342">
        <v>46160</v>
      </c>
      <c r="BN193" s="614">
        <v>46344</v>
      </c>
      <c r="BO193" s="342"/>
      <c r="BP193" s="614"/>
      <c r="BQ193" s="342"/>
      <c r="BU193" s="555">
        <v>5.8</v>
      </c>
      <c r="BV193" s="558">
        <v>11.6</v>
      </c>
      <c r="BW193" s="341">
        <v>17.399999999999999</v>
      </c>
      <c r="BX193" s="558">
        <v>23.2</v>
      </c>
      <c r="BY193" s="341">
        <v>29</v>
      </c>
      <c r="BZ193" s="558">
        <v>34.799999999999997</v>
      </c>
      <c r="CG193" s="555">
        <v>45</v>
      </c>
      <c r="CH193" s="613"/>
      <c r="CN193" s="613"/>
      <c r="CO193" s="614"/>
      <c r="CP193" s="342"/>
      <c r="CW193" s="555" t="s">
        <v>783</v>
      </c>
      <c r="CX193" s="555" t="s">
        <v>1201</v>
      </c>
      <c r="CY193" s="555">
        <v>3</v>
      </c>
    </row>
    <row r="194" spans="2:103" x14ac:dyDescent="0.6">
      <c r="B194" s="560">
        <v>186</v>
      </c>
      <c r="C194" s="562">
        <v>2</v>
      </c>
      <c r="D194" s="560" t="s">
        <v>234</v>
      </c>
      <c r="E194" s="562" t="s">
        <v>1665</v>
      </c>
      <c r="F194" s="563" t="s">
        <v>684</v>
      </c>
      <c r="G194" s="560" t="s">
        <v>1666</v>
      </c>
      <c r="H194" s="562" t="s">
        <v>1667</v>
      </c>
      <c r="I194" s="560" t="s">
        <v>1668</v>
      </c>
      <c r="J194" s="562" t="s">
        <v>520</v>
      </c>
      <c r="K194" s="563" t="s">
        <v>1669</v>
      </c>
      <c r="L194" s="560"/>
      <c r="M194" s="562"/>
      <c r="N194" s="563"/>
      <c r="O194" s="560"/>
      <c r="P194" s="562"/>
      <c r="Q194" s="560"/>
      <c r="R194" s="562" t="s">
        <v>1670</v>
      </c>
      <c r="S194" s="560" t="s">
        <v>236</v>
      </c>
      <c r="T194" s="648">
        <v>10000</v>
      </c>
      <c r="U194" s="560">
        <v>1</v>
      </c>
      <c r="V194" s="648">
        <v>645200</v>
      </c>
      <c r="W194" s="653">
        <v>645200</v>
      </c>
      <c r="X194" s="648">
        <v>6452000000</v>
      </c>
      <c r="Y194" s="653">
        <v>6452000000</v>
      </c>
      <c r="Z194" s="615">
        <v>45258</v>
      </c>
      <c r="AA194" s="619">
        <v>45258</v>
      </c>
      <c r="AB194" s="615">
        <v>46358</v>
      </c>
      <c r="AC194" s="562">
        <v>789</v>
      </c>
      <c r="AD194" s="560">
        <v>9930</v>
      </c>
      <c r="AE194" s="562">
        <v>9915</v>
      </c>
      <c r="AF194" s="716"/>
      <c r="AG194" s="747"/>
      <c r="AH194" s="563" t="s">
        <v>711</v>
      </c>
      <c r="AI194" s="563" t="s">
        <v>693</v>
      </c>
      <c r="AJ194" s="563">
        <v>2</v>
      </c>
      <c r="AK194" s="563" t="s">
        <v>1671</v>
      </c>
      <c r="AL194" s="564" t="s">
        <v>436</v>
      </c>
      <c r="AM194" s="564"/>
      <c r="AN194" s="562"/>
      <c r="AO194" s="563" t="s">
        <v>1672</v>
      </c>
      <c r="AP194" s="564" t="s">
        <v>847</v>
      </c>
      <c r="AQ194" s="564"/>
      <c r="AR194" s="562"/>
      <c r="AS194" s="563">
        <v>122.01</v>
      </c>
      <c r="AT194" s="564">
        <v>246.72</v>
      </c>
      <c r="AU194" s="564"/>
      <c r="AV194" s="562"/>
      <c r="AW194" s="563">
        <v>80</v>
      </c>
      <c r="AX194" s="564">
        <v>80</v>
      </c>
      <c r="AY194" s="562">
        <v>80</v>
      </c>
      <c r="AZ194" s="564">
        <v>75</v>
      </c>
      <c r="BA194" s="562">
        <v>70</v>
      </c>
      <c r="BB194" s="564">
        <v>50</v>
      </c>
      <c r="BC194" s="562"/>
      <c r="BD194" s="564"/>
      <c r="BE194" s="562"/>
      <c r="BF194" s="564"/>
      <c r="BG194" s="564"/>
      <c r="BH194" s="562"/>
      <c r="BI194" s="617">
        <v>45446</v>
      </c>
      <c r="BJ194" s="618">
        <v>45628</v>
      </c>
      <c r="BK194" s="619">
        <v>45810</v>
      </c>
      <c r="BL194" s="618">
        <v>45992</v>
      </c>
      <c r="BM194" s="619">
        <v>46174</v>
      </c>
      <c r="BN194" s="618">
        <v>46357</v>
      </c>
      <c r="BO194" s="619"/>
      <c r="BP194" s="618"/>
      <c r="BQ194" s="619"/>
      <c r="BR194" s="564"/>
      <c r="BS194" s="564"/>
      <c r="BT194" s="562"/>
      <c r="BU194" s="563">
        <v>0</v>
      </c>
      <c r="BV194" s="564">
        <v>0</v>
      </c>
      <c r="BW194" s="562">
        <v>0</v>
      </c>
      <c r="BX194" s="564">
        <v>0</v>
      </c>
      <c r="BY194" s="562">
        <v>0</v>
      </c>
      <c r="BZ194" s="564">
        <v>0</v>
      </c>
      <c r="CA194" s="562"/>
      <c r="CB194" s="564"/>
      <c r="CC194" s="562"/>
      <c r="CD194" s="564"/>
      <c r="CE194" s="564"/>
      <c r="CF194" s="562"/>
      <c r="CG194" s="563"/>
      <c r="CH194" s="617"/>
      <c r="CI194" s="563">
        <v>50</v>
      </c>
      <c r="CJ194" s="563">
        <v>0.61</v>
      </c>
      <c r="CK194" s="563"/>
      <c r="CL194" s="564"/>
      <c r="CM194" s="562"/>
      <c r="CN194" s="617"/>
      <c r="CO194" s="618"/>
      <c r="CP194" s="619"/>
      <c r="CQ194" s="563"/>
      <c r="CR194" s="564"/>
      <c r="CS194" s="562"/>
      <c r="CT194" s="563"/>
      <c r="CU194" s="564"/>
      <c r="CV194" s="562"/>
      <c r="CW194" s="563" t="s">
        <v>712</v>
      </c>
      <c r="CX194" s="563" t="s">
        <v>1035</v>
      </c>
      <c r="CY194" s="563">
        <v>3</v>
      </c>
    </row>
    <row r="195" spans="2:103" x14ac:dyDescent="0.6">
      <c r="B195" s="371">
        <v>187</v>
      </c>
      <c r="C195" s="341">
        <v>2</v>
      </c>
      <c r="D195" s="371" t="s">
        <v>234</v>
      </c>
      <c r="E195" s="341" t="s">
        <v>1673</v>
      </c>
      <c r="F195" s="555" t="s">
        <v>684</v>
      </c>
      <c r="G195" s="371" t="s">
        <v>1674</v>
      </c>
      <c r="H195" s="341" t="s">
        <v>1675</v>
      </c>
      <c r="I195" s="371" t="s">
        <v>1676</v>
      </c>
      <c r="J195" s="341" t="s">
        <v>453</v>
      </c>
      <c r="K195" s="555" t="s">
        <v>1677</v>
      </c>
      <c r="L195" s="371" t="s">
        <v>1678</v>
      </c>
      <c r="N195" s="555"/>
      <c r="P195" s="341" t="s">
        <v>1679</v>
      </c>
      <c r="Q195" s="371" t="s">
        <v>1680</v>
      </c>
      <c r="R195" s="341" t="s">
        <v>1681</v>
      </c>
      <c r="S195" s="371" t="s">
        <v>236</v>
      </c>
      <c r="T195" s="637">
        <v>10000</v>
      </c>
      <c r="U195" s="371">
        <v>1</v>
      </c>
      <c r="V195" s="637">
        <v>71570</v>
      </c>
      <c r="W195" s="652">
        <v>71570</v>
      </c>
      <c r="X195" s="637">
        <v>715700000</v>
      </c>
      <c r="Y195" s="652">
        <v>715700000</v>
      </c>
      <c r="Z195" s="612">
        <v>45261</v>
      </c>
      <c r="AA195" s="342">
        <v>45261</v>
      </c>
      <c r="AB195" s="612">
        <v>46356</v>
      </c>
      <c r="AC195" s="341">
        <v>787</v>
      </c>
      <c r="AD195" s="371">
        <v>10000</v>
      </c>
      <c r="AE195" s="341">
        <v>9840</v>
      </c>
      <c r="AF195" s="715"/>
      <c r="AG195" s="635"/>
      <c r="AH195" s="555" t="s">
        <v>711</v>
      </c>
      <c r="AI195" s="555" t="s">
        <v>693</v>
      </c>
      <c r="AJ195" s="555">
        <v>2</v>
      </c>
      <c r="AK195" s="555" t="s">
        <v>436</v>
      </c>
      <c r="AL195" s="558" t="s">
        <v>399</v>
      </c>
      <c r="AO195" s="555" t="s">
        <v>847</v>
      </c>
      <c r="AP195" s="558" t="s">
        <v>11</v>
      </c>
      <c r="AS195" s="555">
        <v>238.83</v>
      </c>
      <c r="AT195" s="558">
        <v>4594.63</v>
      </c>
      <c r="AW195" s="555">
        <v>85</v>
      </c>
      <c r="AX195" s="558">
        <v>80</v>
      </c>
      <c r="AY195" s="341">
        <v>80</v>
      </c>
      <c r="AZ195" s="558">
        <v>80</v>
      </c>
      <c r="BA195" s="341">
        <v>75</v>
      </c>
      <c r="BB195" s="558">
        <v>70</v>
      </c>
      <c r="BI195" s="613">
        <v>45441</v>
      </c>
      <c r="BJ195" s="614">
        <v>45623</v>
      </c>
      <c r="BK195" s="342">
        <v>45805</v>
      </c>
      <c r="BL195" s="614">
        <v>45987</v>
      </c>
      <c r="BM195" s="342">
        <v>46170</v>
      </c>
      <c r="BN195" s="614">
        <v>46353</v>
      </c>
      <c r="BO195" s="342"/>
      <c r="BP195" s="614"/>
      <c r="BQ195" s="342"/>
      <c r="BU195" s="555">
        <v>0</v>
      </c>
      <c r="BV195" s="558">
        <v>0</v>
      </c>
      <c r="BW195" s="341">
        <v>0</v>
      </c>
      <c r="BX195" s="558">
        <v>0</v>
      </c>
      <c r="BY195" s="341">
        <v>0</v>
      </c>
      <c r="BZ195" s="558">
        <v>0</v>
      </c>
      <c r="CG195" s="555">
        <v>30</v>
      </c>
      <c r="CH195" s="613"/>
      <c r="CI195" s="555">
        <v>60</v>
      </c>
      <c r="CJ195" s="555">
        <v>0.99250000000000005</v>
      </c>
      <c r="CN195" s="613"/>
      <c r="CO195" s="614"/>
      <c r="CP195" s="342"/>
      <c r="CW195" s="555" t="s">
        <v>783</v>
      </c>
      <c r="CX195" s="555" t="s">
        <v>1617</v>
      </c>
      <c r="CY195" s="555">
        <v>3</v>
      </c>
    </row>
    <row r="196" spans="2:103" x14ac:dyDescent="0.6">
      <c r="B196" s="560">
        <v>188</v>
      </c>
      <c r="C196" s="562">
        <v>2</v>
      </c>
      <c r="D196" s="560" t="s">
        <v>234</v>
      </c>
      <c r="E196" s="562" t="s">
        <v>1682</v>
      </c>
      <c r="F196" s="563" t="s">
        <v>684</v>
      </c>
      <c r="G196" s="560" t="s">
        <v>1683</v>
      </c>
      <c r="H196" s="562" t="s">
        <v>1684</v>
      </c>
      <c r="I196" s="560" t="s">
        <v>1685</v>
      </c>
      <c r="J196" s="562" t="s">
        <v>453</v>
      </c>
      <c r="K196" s="563" t="s">
        <v>1686</v>
      </c>
      <c r="L196" s="560" t="s">
        <v>1687</v>
      </c>
      <c r="M196" s="562"/>
      <c r="N196" s="563"/>
      <c r="O196" s="560"/>
      <c r="P196" s="562" t="s">
        <v>1688</v>
      </c>
      <c r="Q196" s="560" t="s">
        <v>1689</v>
      </c>
      <c r="R196" s="562" t="s">
        <v>1690</v>
      </c>
      <c r="S196" s="560" t="s">
        <v>236</v>
      </c>
      <c r="T196" s="648">
        <v>10000</v>
      </c>
      <c r="U196" s="560">
        <v>1</v>
      </c>
      <c r="V196" s="648">
        <v>10340</v>
      </c>
      <c r="W196" s="653">
        <v>10340</v>
      </c>
      <c r="X196" s="648">
        <v>103400000</v>
      </c>
      <c r="Y196" s="653">
        <v>103400000</v>
      </c>
      <c r="Z196" s="615">
        <v>45261</v>
      </c>
      <c r="AA196" s="619">
        <v>45261</v>
      </c>
      <c r="AB196" s="615">
        <v>46353</v>
      </c>
      <c r="AC196" s="562">
        <v>784</v>
      </c>
      <c r="AD196" s="560">
        <v>10000</v>
      </c>
      <c r="AE196" s="562">
        <v>9870</v>
      </c>
      <c r="AF196" s="716"/>
      <c r="AG196" s="747"/>
      <c r="AH196" s="563" t="s">
        <v>711</v>
      </c>
      <c r="AI196" s="563" t="s">
        <v>693</v>
      </c>
      <c r="AJ196" s="563">
        <v>2</v>
      </c>
      <c r="AK196" s="563" t="s">
        <v>1</v>
      </c>
      <c r="AL196" s="564" t="s">
        <v>1526</v>
      </c>
      <c r="AM196" s="564"/>
      <c r="AN196" s="562"/>
      <c r="AO196" s="563" t="s">
        <v>1</v>
      </c>
      <c r="AP196" s="564" t="s">
        <v>1527</v>
      </c>
      <c r="AQ196" s="564"/>
      <c r="AR196" s="562"/>
      <c r="AS196" s="563">
        <v>334.8</v>
      </c>
      <c r="AT196" s="564">
        <v>486500</v>
      </c>
      <c r="AU196" s="564"/>
      <c r="AV196" s="562"/>
      <c r="AW196" s="563">
        <v>85</v>
      </c>
      <c r="AX196" s="564">
        <v>85</v>
      </c>
      <c r="AY196" s="562">
        <v>80</v>
      </c>
      <c r="AZ196" s="564">
        <v>80</v>
      </c>
      <c r="BA196" s="562">
        <v>75</v>
      </c>
      <c r="BB196" s="564">
        <v>70</v>
      </c>
      <c r="BC196" s="562"/>
      <c r="BD196" s="564"/>
      <c r="BE196" s="562"/>
      <c r="BF196" s="564"/>
      <c r="BG196" s="564"/>
      <c r="BH196" s="562"/>
      <c r="BI196" s="617">
        <v>45441</v>
      </c>
      <c r="BJ196" s="618">
        <v>45623</v>
      </c>
      <c r="BK196" s="619">
        <v>45805</v>
      </c>
      <c r="BL196" s="618">
        <v>45987</v>
      </c>
      <c r="BM196" s="619">
        <v>46170</v>
      </c>
      <c r="BN196" s="618">
        <v>46353</v>
      </c>
      <c r="BO196" s="619"/>
      <c r="BP196" s="618"/>
      <c r="BQ196" s="619"/>
      <c r="BR196" s="564"/>
      <c r="BS196" s="564"/>
      <c r="BT196" s="562"/>
      <c r="BU196" s="563">
        <v>0</v>
      </c>
      <c r="BV196" s="564">
        <v>0</v>
      </c>
      <c r="BW196" s="562">
        <v>0</v>
      </c>
      <c r="BX196" s="564">
        <v>0</v>
      </c>
      <c r="BY196" s="562">
        <v>0</v>
      </c>
      <c r="BZ196" s="564">
        <v>0</v>
      </c>
      <c r="CA196" s="562"/>
      <c r="CB196" s="564"/>
      <c r="CC196" s="562"/>
      <c r="CD196" s="564"/>
      <c r="CE196" s="564"/>
      <c r="CF196" s="562"/>
      <c r="CG196" s="563">
        <v>45</v>
      </c>
      <c r="CH196" s="617"/>
      <c r="CI196" s="563">
        <v>60</v>
      </c>
      <c r="CJ196" s="563">
        <v>0.76</v>
      </c>
      <c r="CK196" s="563"/>
      <c r="CL196" s="564"/>
      <c r="CM196" s="562"/>
      <c r="CN196" s="617"/>
      <c r="CO196" s="618"/>
      <c r="CP196" s="619"/>
      <c r="CQ196" s="563"/>
      <c r="CR196" s="564"/>
      <c r="CS196" s="562"/>
      <c r="CT196" s="563"/>
      <c r="CU196" s="564"/>
      <c r="CV196" s="562"/>
      <c r="CW196" s="563" t="s">
        <v>783</v>
      </c>
      <c r="CX196" s="563" t="s">
        <v>1560</v>
      </c>
      <c r="CY196" s="563">
        <v>3</v>
      </c>
    </row>
    <row r="197" spans="2:103" x14ac:dyDescent="0.6">
      <c r="B197" s="371">
        <v>189</v>
      </c>
      <c r="C197" s="341">
        <v>2</v>
      </c>
      <c r="D197" s="371" t="s">
        <v>234</v>
      </c>
      <c r="E197" s="341" t="s">
        <v>1691</v>
      </c>
      <c r="F197" s="555" t="s">
        <v>684</v>
      </c>
      <c r="G197" s="371" t="s">
        <v>1692</v>
      </c>
      <c r="H197" s="341" t="s">
        <v>1693</v>
      </c>
      <c r="I197" s="371" t="s">
        <v>1694</v>
      </c>
      <c r="J197" s="341" t="s">
        <v>453</v>
      </c>
      <c r="K197" s="555" t="s">
        <v>1695</v>
      </c>
      <c r="L197" s="371" t="s">
        <v>1696</v>
      </c>
      <c r="N197" s="555"/>
      <c r="P197" s="341" t="s">
        <v>1697</v>
      </c>
      <c r="Q197" s="371" t="s">
        <v>1698</v>
      </c>
      <c r="R197" s="341" t="s">
        <v>1699</v>
      </c>
      <c r="S197" s="371" t="s">
        <v>236</v>
      </c>
      <c r="T197" s="637">
        <v>10000</v>
      </c>
      <c r="U197" s="371">
        <v>1</v>
      </c>
      <c r="V197" s="637">
        <v>103500</v>
      </c>
      <c r="W197" s="652">
        <v>103500</v>
      </c>
      <c r="X197" s="637">
        <v>1035000000</v>
      </c>
      <c r="Y197" s="652">
        <v>1035000000</v>
      </c>
      <c r="Z197" s="612">
        <v>45264</v>
      </c>
      <c r="AA197" s="342">
        <v>45265</v>
      </c>
      <c r="AB197" s="612">
        <v>46363</v>
      </c>
      <c r="AC197" s="341">
        <v>794</v>
      </c>
      <c r="AD197" s="371">
        <v>10000</v>
      </c>
      <c r="AE197" s="341">
        <v>9860</v>
      </c>
      <c r="AF197" s="715"/>
      <c r="AG197" s="635"/>
      <c r="AH197" s="555" t="s">
        <v>785</v>
      </c>
      <c r="AI197" s="555" t="s">
        <v>693</v>
      </c>
      <c r="AJ197" s="555">
        <v>2</v>
      </c>
      <c r="AK197" s="555" t="s">
        <v>1671</v>
      </c>
      <c r="AL197" s="558" t="s">
        <v>436</v>
      </c>
      <c r="AO197" s="555" t="s">
        <v>1672</v>
      </c>
      <c r="AP197" s="558" t="s">
        <v>847</v>
      </c>
      <c r="AS197" s="555">
        <v>118.57</v>
      </c>
      <c r="AT197" s="558">
        <v>235.58</v>
      </c>
      <c r="AW197" s="555">
        <v>80</v>
      </c>
      <c r="AX197" s="558">
        <v>80</v>
      </c>
      <c r="AY197" s="341">
        <v>80</v>
      </c>
      <c r="AZ197" s="558">
        <v>80</v>
      </c>
      <c r="BA197" s="341">
        <v>80</v>
      </c>
      <c r="BB197" s="558">
        <v>80</v>
      </c>
      <c r="BC197" s="341">
        <v>80</v>
      </c>
      <c r="BD197" s="558">
        <v>75</v>
      </c>
      <c r="BE197" s="341">
        <v>50</v>
      </c>
      <c r="BI197" s="613">
        <v>45355</v>
      </c>
      <c r="BJ197" s="614">
        <v>45386</v>
      </c>
      <c r="BK197" s="342">
        <v>45419</v>
      </c>
      <c r="BL197" s="614">
        <v>45447</v>
      </c>
      <c r="BM197" s="342">
        <v>45630</v>
      </c>
      <c r="BN197" s="614">
        <v>45812</v>
      </c>
      <c r="BO197" s="342">
        <v>45995</v>
      </c>
      <c r="BP197" s="614">
        <v>46177</v>
      </c>
      <c r="BQ197" s="342">
        <v>46360</v>
      </c>
      <c r="BU197" s="555">
        <v>3.15</v>
      </c>
      <c r="BV197" s="558">
        <v>4.2</v>
      </c>
      <c r="BW197" s="341">
        <v>5.25</v>
      </c>
      <c r="BX197" s="558">
        <v>6.3</v>
      </c>
      <c r="BY197" s="341">
        <v>12.6</v>
      </c>
      <c r="BZ197" s="558">
        <v>18.899999999999999</v>
      </c>
      <c r="CA197" s="341">
        <v>25.2</v>
      </c>
      <c r="CB197" s="558">
        <v>31.5</v>
      </c>
      <c r="CC197" s="341">
        <v>37.799999999999997</v>
      </c>
      <c r="CH197" s="613"/>
      <c r="CN197" s="613"/>
      <c r="CO197" s="614"/>
      <c r="CP197" s="342"/>
      <c r="CW197" s="555" t="s">
        <v>857</v>
      </c>
      <c r="CX197" s="555" t="s">
        <v>1154</v>
      </c>
      <c r="CY197" s="555">
        <v>3</v>
      </c>
    </row>
    <row r="198" spans="2:103" x14ac:dyDescent="0.6">
      <c r="B198" s="560">
        <v>190</v>
      </c>
      <c r="C198" s="562">
        <v>2</v>
      </c>
      <c r="D198" s="560" t="s">
        <v>234</v>
      </c>
      <c r="E198" s="562" t="s">
        <v>1700</v>
      </c>
      <c r="F198" s="563" t="s">
        <v>684</v>
      </c>
      <c r="G198" s="560" t="s">
        <v>1701</v>
      </c>
      <c r="H198" s="562" t="s">
        <v>1702</v>
      </c>
      <c r="I198" s="560" t="s">
        <v>1703</v>
      </c>
      <c r="J198" s="562" t="s">
        <v>453</v>
      </c>
      <c r="K198" s="563" t="s">
        <v>1704</v>
      </c>
      <c r="L198" s="560" t="s">
        <v>1705</v>
      </c>
      <c r="M198" s="562"/>
      <c r="N198" s="563"/>
      <c r="O198" s="560"/>
      <c r="P198" s="562" t="s">
        <v>1706</v>
      </c>
      <c r="Q198" s="560" t="s">
        <v>1707</v>
      </c>
      <c r="R198" s="562" t="s">
        <v>1708</v>
      </c>
      <c r="S198" s="560" t="s">
        <v>236</v>
      </c>
      <c r="T198" s="648">
        <v>10000</v>
      </c>
      <c r="U198" s="560">
        <v>1</v>
      </c>
      <c r="V198" s="648">
        <v>36180</v>
      </c>
      <c r="W198" s="653">
        <v>36180</v>
      </c>
      <c r="X198" s="648">
        <v>361800000</v>
      </c>
      <c r="Y198" s="653">
        <v>361800000</v>
      </c>
      <c r="Z198" s="615">
        <v>45268</v>
      </c>
      <c r="AA198" s="619">
        <v>45268</v>
      </c>
      <c r="AB198" s="615">
        <v>46360</v>
      </c>
      <c r="AC198" s="562">
        <v>791</v>
      </c>
      <c r="AD198" s="560">
        <v>10000</v>
      </c>
      <c r="AE198" s="562">
        <v>9870</v>
      </c>
      <c r="AF198" s="716"/>
      <c r="AG198" s="747"/>
      <c r="AH198" s="563" t="s">
        <v>719</v>
      </c>
      <c r="AI198" s="563" t="s">
        <v>693</v>
      </c>
      <c r="AJ198" s="563">
        <v>2</v>
      </c>
      <c r="AK198" s="563" t="s">
        <v>1</v>
      </c>
      <c r="AL198" s="564" t="s">
        <v>1526</v>
      </c>
      <c r="AM198" s="564"/>
      <c r="AN198" s="562"/>
      <c r="AO198" s="563" t="s">
        <v>1</v>
      </c>
      <c r="AP198" s="564" t="s">
        <v>1527</v>
      </c>
      <c r="AQ198" s="564"/>
      <c r="AR198" s="562"/>
      <c r="AS198" s="563">
        <v>336.6</v>
      </c>
      <c r="AT198" s="564">
        <v>478500</v>
      </c>
      <c r="AU198" s="564"/>
      <c r="AV198" s="562"/>
      <c r="AW198" s="563">
        <v>85</v>
      </c>
      <c r="AX198" s="564">
        <v>80</v>
      </c>
      <c r="AY198" s="562">
        <v>80</v>
      </c>
      <c r="AZ198" s="564">
        <v>80</v>
      </c>
      <c r="BA198" s="562">
        <v>75</v>
      </c>
      <c r="BB198" s="564">
        <v>70</v>
      </c>
      <c r="BC198" s="562"/>
      <c r="BD198" s="564"/>
      <c r="BE198" s="562"/>
      <c r="BF198" s="564"/>
      <c r="BG198" s="564"/>
      <c r="BH198" s="562"/>
      <c r="BI198" s="617">
        <v>45447</v>
      </c>
      <c r="BJ198" s="618">
        <v>45630</v>
      </c>
      <c r="BK198" s="619">
        <v>45811</v>
      </c>
      <c r="BL198" s="618">
        <v>45995</v>
      </c>
      <c r="BM198" s="619">
        <v>46177</v>
      </c>
      <c r="BN198" s="618">
        <v>46360</v>
      </c>
      <c r="BO198" s="619"/>
      <c r="BP198" s="618"/>
      <c r="BQ198" s="619"/>
      <c r="BR198" s="564"/>
      <c r="BS198" s="564"/>
      <c r="BT198" s="562"/>
      <c r="BU198" s="563">
        <v>5.5</v>
      </c>
      <c r="BV198" s="564">
        <v>11</v>
      </c>
      <c r="BW198" s="562">
        <v>16.5</v>
      </c>
      <c r="BX198" s="564">
        <v>22</v>
      </c>
      <c r="BY198" s="562">
        <v>27.5</v>
      </c>
      <c r="BZ198" s="564">
        <v>33</v>
      </c>
      <c r="CA198" s="562"/>
      <c r="CB198" s="564"/>
      <c r="CC198" s="562"/>
      <c r="CD198" s="564"/>
      <c r="CE198" s="564"/>
      <c r="CF198" s="562"/>
      <c r="CG198" s="563">
        <v>45</v>
      </c>
      <c r="CH198" s="617"/>
      <c r="CI198" s="563"/>
      <c r="CJ198" s="563"/>
      <c r="CK198" s="563"/>
      <c r="CL198" s="564"/>
      <c r="CM198" s="562"/>
      <c r="CN198" s="617"/>
      <c r="CO198" s="618"/>
      <c r="CP198" s="619"/>
      <c r="CQ198" s="563"/>
      <c r="CR198" s="564"/>
      <c r="CS198" s="562"/>
      <c r="CT198" s="563"/>
      <c r="CU198" s="564"/>
      <c r="CV198" s="562"/>
      <c r="CW198" s="563" t="s">
        <v>783</v>
      </c>
      <c r="CX198" s="563" t="s">
        <v>1201</v>
      </c>
      <c r="CY198" s="563">
        <v>3</v>
      </c>
    </row>
    <row r="199" spans="2:103" x14ac:dyDescent="0.6">
      <c r="B199" s="371">
        <v>191</v>
      </c>
      <c r="C199" s="341">
        <v>2</v>
      </c>
      <c r="D199" s="371" t="s">
        <v>234</v>
      </c>
      <c r="E199" s="341" t="s">
        <v>1709</v>
      </c>
      <c r="F199" s="555" t="s">
        <v>684</v>
      </c>
      <c r="G199" s="371" t="s">
        <v>1710</v>
      </c>
      <c r="H199" s="341" t="s">
        <v>1711</v>
      </c>
      <c r="I199" s="371" t="s">
        <v>1712</v>
      </c>
      <c r="J199" s="341" t="s">
        <v>453</v>
      </c>
      <c r="K199" s="555" t="s">
        <v>1713</v>
      </c>
      <c r="L199" s="371" t="s">
        <v>1714</v>
      </c>
      <c r="N199" s="555"/>
      <c r="P199" s="341" t="s">
        <v>1715</v>
      </c>
      <c r="Q199" s="371" t="s">
        <v>1716</v>
      </c>
      <c r="R199" s="341" t="s">
        <v>1717</v>
      </c>
      <c r="S199" s="371" t="s">
        <v>236</v>
      </c>
      <c r="T199" s="637">
        <v>10000</v>
      </c>
      <c r="U199" s="371">
        <v>1</v>
      </c>
      <c r="V199" s="637">
        <v>10020</v>
      </c>
      <c r="W199" s="652">
        <v>10020</v>
      </c>
      <c r="X199" s="637">
        <v>100200000</v>
      </c>
      <c r="Y199" s="652">
        <v>100200000</v>
      </c>
      <c r="Z199" s="612">
        <v>45275</v>
      </c>
      <c r="AA199" s="342">
        <v>45275</v>
      </c>
      <c r="AB199" s="612">
        <v>46370</v>
      </c>
      <c r="AC199" s="341">
        <v>801</v>
      </c>
      <c r="AD199" s="371">
        <v>10000</v>
      </c>
      <c r="AE199" s="341">
        <v>9840</v>
      </c>
      <c r="AF199" s="715"/>
      <c r="AG199" s="635"/>
      <c r="AH199" s="555" t="s">
        <v>719</v>
      </c>
      <c r="AI199" s="555" t="s">
        <v>693</v>
      </c>
      <c r="AJ199" s="555">
        <v>2</v>
      </c>
      <c r="AK199" s="555" t="s">
        <v>436</v>
      </c>
      <c r="AL199" s="558" t="s">
        <v>399</v>
      </c>
      <c r="AO199" s="555" t="s">
        <v>847</v>
      </c>
      <c r="AP199" s="558" t="s">
        <v>11</v>
      </c>
      <c r="AS199" s="555">
        <v>253.5</v>
      </c>
      <c r="AT199" s="558">
        <v>4719.1899999999996</v>
      </c>
      <c r="AW199" s="555">
        <v>85</v>
      </c>
      <c r="AX199" s="558">
        <v>80</v>
      </c>
      <c r="AY199" s="341">
        <v>80</v>
      </c>
      <c r="AZ199" s="558">
        <v>80</v>
      </c>
      <c r="BA199" s="341">
        <v>75</v>
      </c>
      <c r="BB199" s="558">
        <v>70</v>
      </c>
      <c r="BI199" s="613">
        <v>45455</v>
      </c>
      <c r="BJ199" s="614">
        <v>45637</v>
      </c>
      <c r="BK199" s="342">
        <v>45819</v>
      </c>
      <c r="BL199" s="614">
        <v>46002</v>
      </c>
      <c r="BM199" s="342">
        <v>46184</v>
      </c>
      <c r="BN199" s="614">
        <v>46367</v>
      </c>
      <c r="BO199" s="342"/>
      <c r="BP199" s="614"/>
      <c r="BQ199" s="342"/>
      <c r="BU199" s="555">
        <v>5.85</v>
      </c>
      <c r="BV199" s="558">
        <v>11.7</v>
      </c>
      <c r="BW199" s="341">
        <v>17.55</v>
      </c>
      <c r="BX199" s="558">
        <v>23.4</v>
      </c>
      <c r="BY199" s="341">
        <v>29.25</v>
      </c>
      <c r="BZ199" s="558">
        <v>35.1</v>
      </c>
      <c r="CG199" s="555">
        <v>30</v>
      </c>
      <c r="CH199" s="613"/>
      <c r="CN199" s="613"/>
      <c r="CO199" s="614"/>
      <c r="CP199" s="342"/>
      <c r="CW199" s="555" t="s">
        <v>783</v>
      </c>
      <c r="CX199" s="555" t="s">
        <v>1617</v>
      </c>
      <c r="CY199" s="555">
        <v>3</v>
      </c>
    </row>
    <row r="200" spans="2:103" x14ac:dyDescent="0.6">
      <c r="B200" s="560">
        <v>192</v>
      </c>
      <c r="C200" s="562">
        <v>2</v>
      </c>
      <c r="D200" s="560" t="s">
        <v>234</v>
      </c>
      <c r="E200" s="562" t="s">
        <v>1718</v>
      </c>
      <c r="F200" s="563" t="s">
        <v>684</v>
      </c>
      <c r="G200" s="560" t="s">
        <v>1719</v>
      </c>
      <c r="H200" s="562" t="s">
        <v>1720</v>
      </c>
      <c r="I200" s="560" t="s">
        <v>1721</v>
      </c>
      <c r="J200" s="562" t="s">
        <v>453</v>
      </c>
      <c r="K200" s="563" t="s">
        <v>1722</v>
      </c>
      <c r="L200" s="560" t="s">
        <v>1723</v>
      </c>
      <c r="M200" s="562"/>
      <c r="N200" s="563"/>
      <c r="O200" s="560"/>
      <c r="P200" s="562" t="s">
        <v>1724</v>
      </c>
      <c r="Q200" s="560" t="s">
        <v>1725</v>
      </c>
      <c r="R200" s="562" t="s">
        <v>1726</v>
      </c>
      <c r="S200" s="560" t="s">
        <v>236</v>
      </c>
      <c r="T200" s="648">
        <v>10000</v>
      </c>
      <c r="U200" s="560">
        <v>1</v>
      </c>
      <c r="V200" s="648">
        <v>38440</v>
      </c>
      <c r="W200" s="653">
        <v>38440</v>
      </c>
      <c r="X200" s="648">
        <v>384400000</v>
      </c>
      <c r="Y200" s="653">
        <v>384400000</v>
      </c>
      <c r="Z200" s="615">
        <v>45282</v>
      </c>
      <c r="AA200" s="619">
        <v>45282</v>
      </c>
      <c r="AB200" s="615">
        <v>46385</v>
      </c>
      <c r="AC200" s="562">
        <v>816</v>
      </c>
      <c r="AD200" s="560">
        <v>10000</v>
      </c>
      <c r="AE200" s="562">
        <v>9840</v>
      </c>
      <c r="AF200" s="716"/>
      <c r="AG200" s="747"/>
      <c r="AH200" s="563" t="s">
        <v>719</v>
      </c>
      <c r="AI200" s="563" t="s">
        <v>693</v>
      </c>
      <c r="AJ200" s="563">
        <v>2</v>
      </c>
      <c r="AK200" s="563" t="s">
        <v>436</v>
      </c>
      <c r="AL200" s="564" t="s">
        <v>399</v>
      </c>
      <c r="AM200" s="564"/>
      <c r="AN200" s="562"/>
      <c r="AO200" s="563" t="s">
        <v>847</v>
      </c>
      <c r="AP200" s="564" t="s">
        <v>11</v>
      </c>
      <c r="AQ200" s="564"/>
      <c r="AR200" s="562"/>
      <c r="AS200" s="563">
        <v>252.54</v>
      </c>
      <c r="AT200" s="564">
        <v>4754.63</v>
      </c>
      <c r="AU200" s="564"/>
      <c r="AV200" s="562"/>
      <c r="AW200" s="563">
        <v>85</v>
      </c>
      <c r="AX200" s="564">
        <v>80</v>
      </c>
      <c r="AY200" s="562">
        <v>80</v>
      </c>
      <c r="AZ200" s="564">
        <v>80</v>
      </c>
      <c r="BA200" s="562">
        <v>75</v>
      </c>
      <c r="BB200" s="564">
        <v>70</v>
      </c>
      <c r="BC200" s="562"/>
      <c r="BD200" s="564"/>
      <c r="BE200" s="562"/>
      <c r="BF200" s="564"/>
      <c r="BG200" s="564"/>
      <c r="BH200" s="562"/>
      <c r="BI200" s="617">
        <v>45468</v>
      </c>
      <c r="BJ200" s="618">
        <v>45652</v>
      </c>
      <c r="BK200" s="619">
        <v>45833</v>
      </c>
      <c r="BL200" s="618">
        <v>46017</v>
      </c>
      <c r="BM200" s="619">
        <v>46198</v>
      </c>
      <c r="BN200" s="618">
        <v>46384</v>
      </c>
      <c r="BO200" s="619"/>
      <c r="BP200" s="618"/>
      <c r="BQ200" s="619"/>
      <c r="BR200" s="618"/>
      <c r="BS200" s="618"/>
      <c r="BT200" s="619"/>
      <c r="BU200" s="563">
        <v>5.55</v>
      </c>
      <c r="BV200" s="564">
        <v>11.1</v>
      </c>
      <c r="BW200" s="562">
        <v>16.649999999999999</v>
      </c>
      <c r="BX200" s="564">
        <v>22.2</v>
      </c>
      <c r="BY200" s="562">
        <v>27.75</v>
      </c>
      <c r="BZ200" s="564">
        <v>33.299999999999997</v>
      </c>
      <c r="CA200" s="562"/>
      <c r="CB200" s="564"/>
      <c r="CC200" s="562"/>
      <c r="CD200" s="564"/>
      <c r="CE200" s="564"/>
      <c r="CF200" s="562"/>
      <c r="CG200" s="563">
        <v>30</v>
      </c>
      <c r="CH200" s="617"/>
      <c r="CI200" s="563"/>
      <c r="CJ200" s="563"/>
      <c r="CK200" s="563"/>
      <c r="CL200" s="564"/>
      <c r="CM200" s="562"/>
      <c r="CN200" s="617"/>
      <c r="CO200" s="618"/>
      <c r="CP200" s="619"/>
      <c r="CQ200" s="563"/>
      <c r="CR200" s="564"/>
      <c r="CS200" s="562"/>
      <c r="CT200" s="563"/>
      <c r="CU200" s="564"/>
      <c r="CV200" s="562"/>
      <c r="CW200" s="563" t="s">
        <v>783</v>
      </c>
      <c r="CX200" s="563" t="s">
        <v>1628</v>
      </c>
      <c r="CY200" s="563">
        <v>3</v>
      </c>
    </row>
    <row r="201" spans="2:103" x14ac:dyDescent="0.6">
      <c r="B201" s="371">
        <v>193</v>
      </c>
      <c r="C201" s="341">
        <v>2</v>
      </c>
      <c r="D201" s="371" t="s">
        <v>234</v>
      </c>
      <c r="E201" s="341" t="s">
        <v>1727</v>
      </c>
      <c r="F201" s="555" t="s">
        <v>684</v>
      </c>
      <c r="G201" s="371" t="s">
        <v>1728</v>
      </c>
      <c r="H201" s="341" t="s">
        <v>1729</v>
      </c>
      <c r="I201" s="371" t="s">
        <v>1730</v>
      </c>
      <c r="J201" s="341" t="s">
        <v>453</v>
      </c>
      <c r="K201" s="555" t="s">
        <v>1731</v>
      </c>
      <c r="L201" s="371" t="s">
        <v>1732</v>
      </c>
      <c r="N201" s="555"/>
      <c r="P201" s="341" t="s">
        <v>1733</v>
      </c>
      <c r="Q201" s="371" t="s">
        <v>1734</v>
      </c>
      <c r="R201" s="341" t="s">
        <v>1735</v>
      </c>
      <c r="S201" s="371" t="s">
        <v>236</v>
      </c>
      <c r="T201" s="637">
        <v>10000</v>
      </c>
      <c r="U201" s="371">
        <v>1</v>
      </c>
      <c r="V201" s="637">
        <v>14680</v>
      </c>
      <c r="W201" s="652">
        <v>14680</v>
      </c>
      <c r="X201" s="637">
        <v>146800000</v>
      </c>
      <c r="Y201" s="652">
        <v>146800000</v>
      </c>
      <c r="Z201" s="612">
        <v>45288</v>
      </c>
      <c r="AA201" s="342">
        <v>45288</v>
      </c>
      <c r="AB201" s="612">
        <v>46379</v>
      </c>
      <c r="AC201" s="341">
        <v>810</v>
      </c>
      <c r="AD201" s="371">
        <v>10000</v>
      </c>
      <c r="AE201" s="341">
        <v>9870</v>
      </c>
      <c r="AF201" s="715"/>
      <c r="AG201" s="635"/>
      <c r="AH201" s="555" t="s">
        <v>719</v>
      </c>
      <c r="AI201" s="555" t="s">
        <v>693</v>
      </c>
      <c r="AJ201" s="555">
        <v>2</v>
      </c>
      <c r="AK201" s="555" t="s">
        <v>1</v>
      </c>
      <c r="AL201" s="558" t="s">
        <v>1526</v>
      </c>
      <c r="AO201" s="555" t="s">
        <v>1</v>
      </c>
      <c r="AP201" s="558" t="s">
        <v>1527</v>
      </c>
      <c r="AS201" s="555">
        <v>357.99</v>
      </c>
      <c r="AT201" s="558">
        <v>499000</v>
      </c>
      <c r="AW201" s="555">
        <v>90</v>
      </c>
      <c r="AX201" s="558">
        <v>85</v>
      </c>
      <c r="AY201" s="341">
        <v>80</v>
      </c>
      <c r="AZ201" s="558">
        <v>80</v>
      </c>
      <c r="BA201" s="341">
        <v>75</v>
      </c>
      <c r="BB201" s="558">
        <v>70</v>
      </c>
      <c r="BI201" s="613">
        <v>45469</v>
      </c>
      <c r="BJ201" s="614">
        <v>45649</v>
      </c>
      <c r="BK201" s="342">
        <v>45833</v>
      </c>
      <c r="BL201" s="614">
        <v>46014</v>
      </c>
      <c r="BM201" s="342">
        <v>46198</v>
      </c>
      <c r="BN201" s="614">
        <v>46379</v>
      </c>
      <c r="BU201" s="555">
        <v>6</v>
      </c>
      <c r="BV201" s="558">
        <v>12</v>
      </c>
      <c r="BW201" s="341">
        <v>18</v>
      </c>
      <c r="BX201" s="558">
        <v>24</v>
      </c>
      <c r="BY201" s="341">
        <v>30</v>
      </c>
      <c r="BZ201" s="558">
        <v>36</v>
      </c>
      <c r="CG201" s="555">
        <v>45</v>
      </c>
      <c r="CH201" s="613"/>
      <c r="CN201" s="613"/>
      <c r="CO201" s="614"/>
      <c r="CP201" s="342"/>
      <c r="CW201" s="555" t="s">
        <v>783</v>
      </c>
      <c r="CX201" s="555" t="s">
        <v>1201</v>
      </c>
      <c r="CY201" s="555">
        <v>3</v>
      </c>
    </row>
    <row r="202" spans="2:103" x14ac:dyDescent="0.6">
      <c r="B202" s="560">
        <v>194</v>
      </c>
      <c r="C202" s="562">
        <v>2</v>
      </c>
      <c r="D202" s="560" t="s">
        <v>234</v>
      </c>
      <c r="E202" s="562" t="s">
        <v>1736</v>
      </c>
      <c r="F202" s="563" t="s">
        <v>684</v>
      </c>
      <c r="G202" s="560" t="s">
        <v>1737</v>
      </c>
      <c r="H202" s="562" t="s">
        <v>1738</v>
      </c>
      <c r="I202" s="560" t="s">
        <v>1739</v>
      </c>
      <c r="J202" s="562" t="s">
        <v>453</v>
      </c>
      <c r="K202" s="563" t="s">
        <v>1740</v>
      </c>
      <c r="L202" s="560" t="s">
        <v>1741</v>
      </c>
      <c r="M202" s="562"/>
      <c r="N202" s="563"/>
      <c r="O202" s="560"/>
      <c r="P202" s="562" t="s">
        <v>1742</v>
      </c>
      <c r="Q202" s="560" t="s">
        <v>1743</v>
      </c>
      <c r="R202" s="562" t="s">
        <v>1744</v>
      </c>
      <c r="S202" s="560" t="s">
        <v>236</v>
      </c>
      <c r="T202" s="648">
        <v>10000</v>
      </c>
      <c r="U202" s="560">
        <v>1</v>
      </c>
      <c r="V202" s="648">
        <v>40610</v>
      </c>
      <c r="W202" s="653">
        <v>40610</v>
      </c>
      <c r="X202" s="648">
        <v>406100000</v>
      </c>
      <c r="Y202" s="653">
        <v>406100000</v>
      </c>
      <c r="Z202" s="615">
        <v>45303</v>
      </c>
      <c r="AA202" s="619">
        <v>45303</v>
      </c>
      <c r="AB202" s="615">
        <v>46395</v>
      </c>
      <c r="AC202" s="562">
        <v>826</v>
      </c>
      <c r="AD202" s="560">
        <v>10000</v>
      </c>
      <c r="AE202" s="562">
        <v>9870</v>
      </c>
      <c r="AF202" s="716"/>
      <c r="AG202" s="747"/>
      <c r="AH202" s="563" t="s">
        <v>719</v>
      </c>
      <c r="AI202" s="563" t="s">
        <v>693</v>
      </c>
      <c r="AJ202" s="563">
        <v>2</v>
      </c>
      <c r="AK202" s="563" t="s">
        <v>1</v>
      </c>
      <c r="AL202" s="564" t="s">
        <v>1526</v>
      </c>
      <c r="AM202" s="564"/>
      <c r="AN202" s="562"/>
      <c r="AO202" s="563" t="s">
        <v>1</v>
      </c>
      <c r="AP202" s="564" t="s">
        <v>1527</v>
      </c>
      <c r="AQ202" s="564"/>
      <c r="AR202" s="562"/>
      <c r="AS202" s="563">
        <v>338.22</v>
      </c>
      <c r="AT202" s="564">
        <v>449000</v>
      </c>
      <c r="AU202" s="564"/>
      <c r="AV202" s="562"/>
      <c r="AW202" s="563">
        <v>85</v>
      </c>
      <c r="AX202" s="564">
        <v>85</v>
      </c>
      <c r="AY202" s="562">
        <v>80</v>
      </c>
      <c r="AZ202" s="564">
        <v>80</v>
      </c>
      <c r="BA202" s="562">
        <v>75</v>
      </c>
      <c r="BB202" s="564">
        <v>70</v>
      </c>
      <c r="BC202" s="562"/>
      <c r="BD202" s="564"/>
      <c r="BE202" s="562"/>
      <c r="BF202" s="564"/>
      <c r="BG202" s="564"/>
      <c r="BH202" s="562"/>
      <c r="BI202" s="617">
        <v>45483</v>
      </c>
      <c r="BJ202" s="618">
        <v>45665</v>
      </c>
      <c r="BK202" s="619">
        <v>45847</v>
      </c>
      <c r="BL202" s="618">
        <v>46030</v>
      </c>
      <c r="BM202" s="619">
        <v>46211</v>
      </c>
      <c r="BN202" s="618">
        <v>46395</v>
      </c>
      <c r="BO202" s="619"/>
      <c r="BP202" s="618"/>
      <c r="BQ202" s="619"/>
      <c r="BR202" s="618"/>
      <c r="BS202" s="618"/>
      <c r="BT202" s="619"/>
      <c r="BU202" s="563">
        <v>5</v>
      </c>
      <c r="BV202" s="564">
        <v>10</v>
      </c>
      <c r="BW202" s="562">
        <v>15</v>
      </c>
      <c r="BX202" s="564">
        <v>20</v>
      </c>
      <c r="BY202" s="562">
        <v>25</v>
      </c>
      <c r="BZ202" s="564">
        <v>30</v>
      </c>
      <c r="CA202" s="562"/>
      <c r="CB202" s="564"/>
      <c r="CC202" s="562"/>
      <c r="CD202" s="564"/>
      <c r="CE202" s="564"/>
      <c r="CF202" s="562"/>
      <c r="CG202" s="563">
        <v>45</v>
      </c>
      <c r="CH202" s="617"/>
      <c r="CI202" s="563"/>
      <c r="CJ202" s="563"/>
      <c r="CK202" s="563"/>
      <c r="CL202" s="564"/>
      <c r="CM202" s="562"/>
      <c r="CN202" s="617"/>
      <c r="CO202" s="618"/>
      <c r="CP202" s="619"/>
      <c r="CQ202" s="563"/>
      <c r="CR202" s="564"/>
      <c r="CS202" s="562"/>
      <c r="CT202" s="563"/>
      <c r="CU202" s="564"/>
      <c r="CV202" s="562"/>
      <c r="CW202" s="563" t="s">
        <v>783</v>
      </c>
      <c r="CX202" s="563" t="s">
        <v>1201</v>
      </c>
      <c r="CY202" s="563">
        <v>3</v>
      </c>
    </row>
    <row r="203" spans="2:103" x14ac:dyDescent="0.6">
      <c r="B203" s="371">
        <v>195</v>
      </c>
      <c r="C203" s="341">
        <v>2</v>
      </c>
      <c r="D203" s="371" t="s">
        <v>234</v>
      </c>
      <c r="E203" s="341" t="s">
        <v>1745</v>
      </c>
      <c r="F203" s="555" t="s">
        <v>684</v>
      </c>
      <c r="G203" s="371" t="s">
        <v>1746</v>
      </c>
      <c r="H203" s="341" t="s">
        <v>1747</v>
      </c>
      <c r="I203" s="371" t="s">
        <v>1748</v>
      </c>
      <c r="J203" s="341" t="s">
        <v>453</v>
      </c>
      <c r="K203" s="555" t="s">
        <v>1749</v>
      </c>
      <c r="L203" s="371" t="s">
        <v>1750</v>
      </c>
      <c r="N203" s="555"/>
      <c r="P203" s="341" t="s">
        <v>1751</v>
      </c>
      <c r="Q203" s="371" t="s">
        <v>1752</v>
      </c>
      <c r="R203" s="341" t="s">
        <v>1753</v>
      </c>
      <c r="S203" s="371" t="s">
        <v>236</v>
      </c>
      <c r="T203" s="637">
        <v>10000</v>
      </c>
      <c r="U203" s="371">
        <v>1</v>
      </c>
      <c r="V203" s="637">
        <v>110800</v>
      </c>
      <c r="W203" s="652">
        <v>110800</v>
      </c>
      <c r="X203" s="637">
        <v>1108000000</v>
      </c>
      <c r="Y203" s="652">
        <v>1108000000</v>
      </c>
      <c r="Z203" s="612">
        <v>45309</v>
      </c>
      <c r="AA203" s="342">
        <v>45310</v>
      </c>
      <c r="AB203" s="612">
        <v>46407</v>
      </c>
      <c r="AC203" s="341">
        <v>838</v>
      </c>
      <c r="AD203" s="371">
        <v>10000</v>
      </c>
      <c r="AE203" s="341">
        <v>9860</v>
      </c>
      <c r="AF203" s="715"/>
      <c r="AG203" s="635"/>
      <c r="AH203" s="555" t="s">
        <v>711</v>
      </c>
      <c r="AI203" s="555" t="s">
        <v>693</v>
      </c>
      <c r="AJ203" s="555">
        <v>2</v>
      </c>
      <c r="AK203" s="555" t="s">
        <v>1754</v>
      </c>
      <c r="AL203" s="558" t="s">
        <v>1755</v>
      </c>
      <c r="AO203" s="555" t="s">
        <v>1756</v>
      </c>
      <c r="AP203" s="558" t="s">
        <v>1757</v>
      </c>
      <c r="AS203" s="555">
        <v>46.74</v>
      </c>
      <c r="AT203" s="558">
        <v>485.31</v>
      </c>
      <c r="AW203" s="555">
        <v>85</v>
      </c>
      <c r="AX203" s="558">
        <v>85</v>
      </c>
      <c r="AY203" s="341">
        <v>85</v>
      </c>
      <c r="AZ203" s="558">
        <v>85</v>
      </c>
      <c r="BA203" s="341">
        <v>80</v>
      </c>
      <c r="BB203" s="558">
        <v>80</v>
      </c>
      <c r="BC203" s="341">
        <v>80</v>
      </c>
      <c r="BD203" s="558">
        <v>80</v>
      </c>
      <c r="BE203" s="341">
        <v>75</v>
      </c>
      <c r="BF203" s="558">
        <v>75</v>
      </c>
      <c r="BG203" s="558">
        <v>70</v>
      </c>
      <c r="BH203" s="341">
        <v>55</v>
      </c>
      <c r="BI203" s="613">
        <v>45400</v>
      </c>
      <c r="BJ203" s="614">
        <v>45491</v>
      </c>
      <c r="BK203" s="342">
        <v>45583</v>
      </c>
      <c r="BL203" s="614">
        <v>45678</v>
      </c>
      <c r="BM203" s="342">
        <v>45768</v>
      </c>
      <c r="BN203" s="614">
        <v>45856</v>
      </c>
      <c r="BO203" s="342">
        <v>45950</v>
      </c>
      <c r="BP203" s="614">
        <v>46042</v>
      </c>
      <c r="BQ203" s="342">
        <v>46132</v>
      </c>
      <c r="BR203" s="614">
        <v>46223</v>
      </c>
      <c r="BS203" s="614">
        <v>46314</v>
      </c>
      <c r="BT203" s="342">
        <v>46406</v>
      </c>
      <c r="BU203" s="555">
        <v>0</v>
      </c>
      <c r="BV203" s="558">
        <v>0</v>
      </c>
      <c r="BW203" s="341">
        <v>0</v>
      </c>
      <c r="BX203" s="558">
        <v>0</v>
      </c>
      <c r="BY203" s="341">
        <v>0</v>
      </c>
      <c r="BZ203" s="558">
        <v>0</v>
      </c>
      <c r="CA203" s="341">
        <v>0</v>
      </c>
      <c r="CB203" s="558">
        <v>0</v>
      </c>
      <c r="CC203" s="341">
        <v>0</v>
      </c>
      <c r="CD203" s="558">
        <v>0</v>
      </c>
      <c r="CE203" s="558">
        <v>0</v>
      </c>
      <c r="CF203" s="341">
        <v>0</v>
      </c>
      <c r="CH203" s="613"/>
      <c r="CI203" s="555">
        <v>60</v>
      </c>
      <c r="CJ203" s="555">
        <v>1</v>
      </c>
      <c r="CN203" s="613"/>
      <c r="CO203" s="614"/>
      <c r="CP203" s="342"/>
      <c r="CW203" s="555" t="s">
        <v>857</v>
      </c>
      <c r="CX203" s="555" t="s">
        <v>1560</v>
      </c>
      <c r="CY203" s="555">
        <v>3</v>
      </c>
    </row>
    <row r="204" spans="2:103" x14ac:dyDescent="0.6">
      <c r="B204" s="560">
        <v>196</v>
      </c>
      <c r="C204" s="562">
        <v>2</v>
      </c>
      <c r="D204" s="560" t="s">
        <v>234</v>
      </c>
      <c r="E204" s="562" t="s">
        <v>1758</v>
      </c>
      <c r="F204" s="563" t="s">
        <v>684</v>
      </c>
      <c r="G204" s="560" t="s">
        <v>1759</v>
      </c>
      <c r="H204" s="562" t="s">
        <v>1760</v>
      </c>
      <c r="I204" s="560" t="s">
        <v>1761</v>
      </c>
      <c r="J204" s="562" t="s">
        <v>453</v>
      </c>
      <c r="K204" s="563" t="s">
        <v>1762</v>
      </c>
      <c r="L204" s="560" t="s">
        <v>1763</v>
      </c>
      <c r="M204" s="562"/>
      <c r="N204" s="563"/>
      <c r="O204" s="560"/>
      <c r="P204" s="562" t="s">
        <v>1764</v>
      </c>
      <c r="Q204" s="560" t="s">
        <v>1765</v>
      </c>
      <c r="R204" s="562" t="s">
        <v>1766</v>
      </c>
      <c r="S204" s="560" t="s">
        <v>236</v>
      </c>
      <c r="T204" s="648">
        <v>10000</v>
      </c>
      <c r="U204" s="560">
        <v>1</v>
      </c>
      <c r="V204" s="648">
        <v>400000</v>
      </c>
      <c r="W204" s="653">
        <v>400000</v>
      </c>
      <c r="X204" s="648">
        <v>4000000000</v>
      </c>
      <c r="Y204" s="653">
        <v>4000000000</v>
      </c>
      <c r="Z204" s="615">
        <v>45314</v>
      </c>
      <c r="AA204" s="619">
        <v>45314</v>
      </c>
      <c r="AB204" s="615">
        <v>46408</v>
      </c>
      <c r="AC204" s="562">
        <v>839</v>
      </c>
      <c r="AD204" s="560">
        <v>10000</v>
      </c>
      <c r="AE204" s="562">
        <v>9870</v>
      </c>
      <c r="AF204" s="716"/>
      <c r="AG204" s="747"/>
      <c r="AH204" s="563" t="s">
        <v>711</v>
      </c>
      <c r="AI204" s="563" t="s">
        <v>693</v>
      </c>
      <c r="AJ204" s="563">
        <v>3</v>
      </c>
      <c r="AK204" s="563" t="s">
        <v>1</v>
      </c>
      <c r="AL204" s="564" t="s">
        <v>1164</v>
      </c>
      <c r="AM204" s="564" t="s">
        <v>399</v>
      </c>
      <c r="AN204" s="562"/>
      <c r="AO204" s="563" t="s">
        <v>1</v>
      </c>
      <c r="AP204" s="564" t="s">
        <v>193</v>
      </c>
      <c r="AQ204" s="564" t="s">
        <v>11</v>
      </c>
      <c r="AR204" s="562"/>
      <c r="AS204" s="563">
        <v>334.97</v>
      </c>
      <c r="AT204" s="564">
        <v>218000</v>
      </c>
      <c r="AU204" s="564">
        <v>4864.6000000000004</v>
      </c>
      <c r="AV204" s="562"/>
      <c r="AW204" s="563">
        <v>95</v>
      </c>
      <c r="AX204" s="564">
        <v>90</v>
      </c>
      <c r="AY204" s="562">
        <v>85</v>
      </c>
      <c r="AZ204" s="564">
        <v>80</v>
      </c>
      <c r="BA204" s="562">
        <v>75</v>
      </c>
      <c r="BB204" s="564">
        <v>70</v>
      </c>
      <c r="BC204" s="562"/>
      <c r="BD204" s="564"/>
      <c r="BE204" s="562"/>
      <c r="BF204" s="564"/>
      <c r="BG204" s="564"/>
      <c r="BH204" s="562"/>
      <c r="BI204" s="617">
        <v>45492</v>
      </c>
      <c r="BJ204" s="618">
        <v>45678</v>
      </c>
      <c r="BK204" s="619">
        <v>45859</v>
      </c>
      <c r="BL204" s="618">
        <v>46043</v>
      </c>
      <c r="BM204" s="619">
        <v>46224</v>
      </c>
      <c r="BN204" s="618">
        <v>46407</v>
      </c>
      <c r="BO204" s="619"/>
      <c r="BP204" s="618"/>
      <c r="BQ204" s="619"/>
      <c r="BR204" s="564"/>
      <c r="BS204" s="564"/>
      <c r="BT204" s="562"/>
      <c r="BU204" s="563">
        <v>0</v>
      </c>
      <c r="BV204" s="564">
        <v>0</v>
      </c>
      <c r="BW204" s="562">
        <v>0</v>
      </c>
      <c r="BX204" s="564">
        <v>0</v>
      </c>
      <c r="BY204" s="562">
        <v>0</v>
      </c>
      <c r="BZ204" s="564">
        <v>0</v>
      </c>
      <c r="CA204" s="562"/>
      <c r="CB204" s="564"/>
      <c r="CC204" s="562"/>
      <c r="CD204" s="564"/>
      <c r="CE204" s="564"/>
      <c r="CF204" s="562"/>
      <c r="CG204" s="563">
        <v>40</v>
      </c>
      <c r="CH204" s="617"/>
      <c r="CI204" s="563">
        <v>50</v>
      </c>
      <c r="CJ204" s="563">
        <v>0.55000000000000004</v>
      </c>
      <c r="CK204" s="563"/>
      <c r="CL204" s="564"/>
      <c r="CM204" s="562"/>
      <c r="CN204" s="617"/>
      <c r="CO204" s="618"/>
      <c r="CP204" s="619"/>
      <c r="CQ204" s="563"/>
      <c r="CR204" s="564"/>
      <c r="CS204" s="562"/>
      <c r="CT204" s="563"/>
      <c r="CU204" s="564"/>
      <c r="CV204" s="562"/>
      <c r="CW204" s="563" t="s">
        <v>1550</v>
      </c>
      <c r="CX204" s="563" t="s">
        <v>1201</v>
      </c>
      <c r="CY204" s="563">
        <v>3</v>
      </c>
    </row>
    <row r="205" spans="2:103" x14ac:dyDescent="0.6">
      <c r="B205" s="371">
        <v>197</v>
      </c>
      <c r="C205" s="341">
        <v>2</v>
      </c>
      <c r="D205" s="371" t="s">
        <v>234</v>
      </c>
      <c r="E205" s="341" t="s">
        <v>1768</v>
      </c>
      <c r="F205" s="555" t="s">
        <v>684</v>
      </c>
      <c r="G205" s="371" t="s">
        <v>1769</v>
      </c>
      <c r="H205" s="341" t="s">
        <v>1770</v>
      </c>
      <c r="I205" s="371" t="s">
        <v>1771</v>
      </c>
      <c r="J205" s="341" t="s">
        <v>453</v>
      </c>
      <c r="K205" s="555" t="s">
        <v>1772</v>
      </c>
      <c r="L205" s="371" t="s">
        <v>1773</v>
      </c>
      <c r="N205" s="555"/>
      <c r="P205" s="341" t="s">
        <v>1774</v>
      </c>
      <c r="Q205" s="371" t="s">
        <v>1775</v>
      </c>
      <c r="R205" s="341" t="s">
        <v>1776</v>
      </c>
      <c r="S205" s="371" t="s">
        <v>236</v>
      </c>
      <c r="T205" s="637">
        <v>10000</v>
      </c>
      <c r="U205" s="371">
        <v>1</v>
      </c>
      <c r="V205" s="637">
        <v>228500</v>
      </c>
      <c r="W205" s="652">
        <v>228500</v>
      </c>
      <c r="X205" s="637">
        <v>2285000000</v>
      </c>
      <c r="Y205" s="652">
        <v>2285000000</v>
      </c>
      <c r="Z205" s="612">
        <v>45373</v>
      </c>
      <c r="AA205" s="342">
        <v>45376</v>
      </c>
      <c r="AB205" s="612">
        <v>46471</v>
      </c>
      <c r="AC205" s="341">
        <v>902</v>
      </c>
      <c r="AD205" s="371">
        <v>10000</v>
      </c>
      <c r="AE205" s="341">
        <v>9860</v>
      </c>
      <c r="AF205" s="715"/>
      <c r="AG205" s="635"/>
      <c r="AH205" s="555" t="s">
        <v>711</v>
      </c>
      <c r="AI205" s="555" t="s">
        <v>693</v>
      </c>
      <c r="AJ205" s="555">
        <v>2</v>
      </c>
      <c r="AK205" s="555" t="s">
        <v>1671</v>
      </c>
      <c r="AL205" s="558" t="s">
        <v>1754</v>
      </c>
      <c r="AO205" s="555" t="s">
        <v>1672</v>
      </c>
      <c r="AP205" s="558" t="s">
        <v>1756</v>
      </c>
      <c r="AS205" s="555">
        <v>179.65</v>
      </c>
      <c r="AT205" s="558">
        <v>42.57</v>
      </c>
      <c r="AW205" s="555">
        <v>85</v>
      </c>
      <c r="AX205" s="558">
        <v>85</v>
      </c>
      <c r="AY205" s="341">
        <v>85</v>
      </c>
      <c r="AZ205" s="558">
        <v>85</v>
      </c>
      <c r="BA205" s="341">
        <v>80</v>
      </c>
      <c r="BB205" s="558">
        <v>80</v>
      </c>
      <c r="BC205" s="341">
        <v>80</v>
      </c>
      <c r="BD205" s="558">
        <v>80</v>
      </c>
      <c r="BE205" s="341">
        <v>75</v>
      </c>
      <c r="BF205" s="558">
        <v>75</v>
      </c>
      <c r="BG205" s="558">
        <v>70</v>
      </c>
      <c r="BH205" s="341">
        <v>50</v>
      </c>
      <c r="BI205" s="613">
        <v>45468</v>
      </c>
      <c r="BJ205" s="614">
        <v>45559</v>
      </c>
      <c r="BK205" s="342">
        <v>45650</v>
      </c>
      <c r="BL205" s="614">
        <v>45741</v>
      </c>
      <c r="BM205" s="342">
        <v>45832</v>
      </c>
      <c r="BN205" s="614">
        <v>45924</v>
      </c>
      <c r="BO205" s="342">
        <v>46015</v>
      </c>
      <c r="BP205" s="614">
        <v>46105</v>
      </c>
      <c r="BQ205" s="342">
        <v>46197</v>
      </c>
      <c r="BR205" s="614">
        <v>46289</v>
      </c>
      <c r="BS205" s="614">
        <v>46380</v>
      </c>
      <c r="BT205" s="342">
        <v>46470</v>
      </c>
      <c r="BU205" s="555">
        <v>0</v>
      </c>
      <c r="BV205" s="558">
        <v>0</v>
      </c>
      <c r="BW205" s="341">
        <v>0</v>
      </c>
      <c r="BX205" s="558">
        <v>0</v>
      </c>
      <c r="BY205" s="341">
        <v>0</v>
      </c>
      <c r="BZ205" s="558">
        <v>0</v>
      </c>
      <c r="CA205" s="341">
        <v>0</v>
      </c>
      <c r="CB205" s="558">
        <v>0</v>
      </c>
      <c r="CC205" s="341">
        <v>0</v>
      </c>
      <c r="CD205" s="558">
        <v>0</v>
      </c>
      <c r="CE205" s="558">
        <v>0</v>
      </c>
      <c r="CF205" s="341">
        <v>0</v>
      </c>
      <c r="CH205" s="613"/>
      <c r="CI205" s="555">
        <v>50</v>
      </c>
      <c r="CJ205" s="555">
        <v>1</v>
      </c>
      <c r="CN205" s="613"/>
      <c r="CO205" s="614"/>
      <c r="CP205" s="342"/>
      <c r="CW205" s="555" t="s">
        <v>857</v>
      </c>
      <c r="CX205" s="555" t="s">
        <v>1560</v>
      </c>
      <c r="CY205" s="555">
        <v>3</v>
      </c>
    </row>
    <row r="206" spans="2:103" x14ac:dyDescent="0.6">
      <c r="B206" s="560">
        <v>198</v>
      </c>
      <c r="C206" s="562">
        <v>2</v>
      </c>
      <c r="D206" s="560" t="s">
        <v>234</v>
      </c>
      <c r="E206" s="562" t="s">
        <v>1777</v>
      </c>
      <c r="F206" s="563" t="s">
        <v>684</v>
      </c>
      <c r="G206" s="560" t="s">
        <v>1778</v>
      </c>
      <c r="H206" s="562" t="s">
        <v>1779</v>
      </c>
      <c r="I206" s="560" t="s">
        <v>1780</v>
      </c>
      <c r="J206" s="562" t="s">
        <v>520</v>
      </c>
      <c r="K206" s="563" t="s">
        <v>1781</v>
      </c>
      <c r="L206" s="560"/>
      <c r="M206" s="562"/>
      <c r="N206" s="563"/>
      <c r="O206" s="560"/>
      <c r="P206" s="562"/>
      <c r="Q206" s="560"/>
      <c r="R206" s="562" t="s">
        <v>1782</v>
      </c>
      <c r="S206" s="560" t="s">
        <v>236</v>
      </c>
      <c r="T206" s="648">
        <v>10000</v>
      </c>
      <c r="U206" s="560">
        <v>1</v>
      </c>
      <c r="V206" s="648">
        <v>262500</v>
      </c>
      <c r="W206" s="653">
        <v>0</v>
      </c>
      <c r="X206" s="648">
        <v>0</v>
      </c>
      <c r="Y206" s="653">
        <v>0</v>
      </c>
      <c r="Z206" s="615">
        <v>45384</v>
      </c>
      <c r="AA206" s="619">
        <v>45385</v>
      </c>
      <c r="AB206" s="615">
        <v>46478</v>
      </c>
      <c r="AC206" s="562">
        <v>909</v>
      </c>
      <c r="AD206" s="560">
        <v>9900</v>
      </c>
      <c r="AE206" s="562">
        <v>9885</v>
      </c>
      <c r="AF206" s="716"/>
      <c r="AG206" s="747"/>
      <c r="AH206" s="563" t="s">
        <v>785</v>
      </c>
      <c r="AI206" s="563" t="s">
        <v>693</v>
      </c>
      <c r="AJ206" s="563">
        <v>3</v>
      </c>
      <c r="AK206" s="563" t="s">
        <v>1</v>
      </c>
      <c r="AL206" s="564" t="s">
        <v>399</v>
      </c>
      <c r="AM206" s="564" t="s">
        <v>398</v>
      </c>
      <c r="AN206" s="562"/>
      <c r="AO206" s="563" t="s">
        <v>1</v>
      </c>
      <c r="AP206" s="564" t="s">
        <v>11</v>
      </c>
      <c r="AQ206" s="564" t="s">
        <v>13</v>
      </c>
      <c r="AR206" s="562"/>
      <c r="AS206" s="563">
        <v>376.34</v>
      </c>
      <c r="AT206" s="564">
        <v>5205.8100000000004</v>
      </c>
      <c r="AU206" s="564">
        <v>5042</v>
      </c>
      <c r="AV206" s="562"/>
      <c r="AW206" s="563">
        <v>80</v>
      </c>
      <c r="AX206" s="564">
        <v>80</v>
      </c>
      <c r="AY206" s="562">
        <v>75</v>
      </c>
      <c r="AZ206" s="564">
        <v>75</v>
      </c>
      <c r="BA206" s="562">
        <v>70</v>
      </c>
      <c r="BB206" s="564">
        <v>65</v>
      </c>
      <c r="BC206" s="562"/>
      <c r="BD206" s="564"/>
      <c r="BE206" s="562"/>
      <c r="BF206" s="564"/>
      <c r="BG206" s="564"/>
      <c r="BH206" s="562"/>
      <c r="BI206" s="617">
        <v>45565</v>
      </c>
      <c r="BJ206" s="618">
        <v>45747</v>
      </c>
      <c r="BK206" s="619">
        <v>45930</v>
      </c>
      <c r="BL206" s="618">
        <v>46112</v>
      </c>
      <c r="BM206" s="619">
        <v>46295</v>
      </c>
      <c r="BN206" s="618">
        <v>46477</v>
      </c>
      <c r="BO206" s="619"/>
      <c r="BP206" s="618"/>
      <c r="BQ206" s="619"/>
      <c r="BR206" s="564"/>
      <c r="BS206" s="564"/>
      <c r="BT206" s="562"/>
      <c r="BU206" s="563">
        <v>2.5</v>
      </c>
      <c r="BV206" s="564">
        <v>5</v>
      </c>
      <c r="BW206" s="562">
        <v>7.5</v>
      </c>
      <c r="BX206" s="564">
        <v>10</v>
      </c>
      <c r="BY206" s="562">
        <v>12.5</v>
      </c>
      <c r="BZ206" s="564">
        <v>15</v>
      </c>
      <c r="CA206" s="562"/>
      <c r="CB206" s="564"/>
      <c r="CC206" s="562"/>
      <c r="CD206" s="564"/>
      <c r="CE206" s="564"/>
      <c r="CF206" s="562"/>
      <c r="CG206" s="563"/>
      <c r="CH206" s="617"/>
      <c r="CI206" s="563"/>
      <c r="CJ206" s="563"/>
      <c r="CK206" s="563"/>
      <c r="CL206" s="564"/>
      <c r="CM206" s="562"/>
      <c r="CN206" s="617"/>
      <c r="CO206" s="618"/>
      <c r="CP206" s="619"/>
      <c r="CQ206" s="563"/>
      <c r="CR206" s="564"/>
      <c r="CS206" s="562"/>
      <c r="CT206" s="563"/>
      <c r="CU206" s="564"/>
      <c r="CV206" s="562"/>
      <c r="CW206" s="563" t="s">
        <v>856</v>
      </c>
      <c r="CX206" s="563" t="s">
        <v>2063</v>
      </c>
      <c r="CY206" s="563">
        <v>3</v>
      </c>
    </row>
    <row r="207" spans="2:103" x14ac:dyDescent="0.6">
      <c r="B207" s="371">
        <v>199</v>
      </c>
      <c r="C207" s="341">
        <v>2</v>
      </c>
      <c r="D207" s="371" t="s">
        <v>234</v>
      </c>
      <c r="E207" s="341" t="s">
        <v>1777</v>
      </c>
      <c r="F207" s="555" t="s">
        <v>684</v>
      </c>
      <c r="G207" s="371" t="s">
        <v>1783</v>
      </c>
      <c r="H207" s="341" t="s">
        <v>1784</v>
      </c>
      <c r="I207" s="371" t="s">
        <v>1785</v>
      </c>
      <c r="J207" s="341" t="s">
        <v>453</v>
      </c>
      <c r="K207" s="555" t="s">
        <v>1786</v>
      </c>
      <c r="L207" s="371" t="s">
        <v>1787</v>
      </c>
      <c r="N207" s="555"/>
      <c r="P207" s="341" t="s">
        <v>1788</v>
      </c>
      <c r="Q207" s="371" t="s">
        <v>1789</v>
      </c>
      <c r="R207" s="341" t="s">
        <v>1790</v>
      </c>
      <c r="S207" s="371" t="s">
        <v>236</v>
      </c>
      <c r="T207" s="637">
        <v>10000</v>
      </c>
      <c r="U207" s="371">
        <v>1</v>
      </c>
      <c r="V207" s="637">
        <v>262500</v>
      </c>
      <c r="W207" s="652">
        <v>0</v>
      </c>
      <c r="X207" s="637">
        <v>0</v>
      </c>
      <c r="Y207" s="652">
        <v>0</v>
      </c>
      <c r="Z207" s="612">
        <v>45384</v>
      </c>
      <c r="AA207" s="342">
        <v>45385</v>
      </c>
      <c r="AB207" s="612">
        <v>46478</v>
      </c>
      <c r="AC207" s="341">
        <v>909</v>
      </c>
      <c r="AD207" s="371">
        <v>9900</v>
      </c>
      <c r="AE207" s="341">
        <v>9890</v>
      </c>
      <c r="AF207" s="715">
        <v>7.7499999999999999E-3</v>
      </c>
      <c r="AG207" s="635">
        <v>8.6510000000000007E-3</v>
      </c>
      <c r="AH207" s="555" t="s">
        <v>785</v>
      </c>
      <c r="AI207" s="555" t="s">
        <v>693</v>
      </c>
      <c r="AJ207" s="555">
        <v>3</v>
      </c>
      <c r="AK207" s="555" t="s">
        <v>1</v>
      </c>
      <c r="AL207" s="558" t="s">
        <v>399</v>
      </c>
      <c r="AM207" s="558" t="s">
        <v>398</v>
      </c>
      <c r="AO207" s="555" t="s">
        <v>1</v>
      </c>
      <c r="AP207" s="558" t="s">
        <v>11</v>
      </c>
      <c r="AQ207" s="558" t="s">
        <v>13</v>
      </c>
      <c r="AS207" s="555">
        <v>376.34</v>
      </c>
      <c r="AT207" s="558">
        <v>5205.8100000000004</v>
      </c>
      <c r="AU207" s="558">
        <v>5042</v>
      </c>
      <c r="AW207" s="555">
        <v>80</v>
      </c>
      <c r="AX207" s="558">
        <v>80</v>
      </c>
      <c r="AY207" s="341">
        <v>75</v>
      </c>
      <c r="AZ207" s="558">
        <v>75</v>
      </c>
      <c r="BA207" s="341">
        <v>70</v>
      </c>
      <c r="BB207" s="558">
        <v>65</v>
      </c>
      <c r="BI207" s="613">
        <v>45565</v>
      </c>
      <c r="BJ207" s="614">
        <v>45747</v>
      </c>
      <c r="BK207" s="342">
        <v>45930</v>
      </c>
      <c r="BL207" s="614">
        <v>46112</v>
      </c>
      <c r="BM207" s="342">
        <v>46295</v>
      </c>
      <c r="BN207" s="614">
        <v>46477</v>
      </c>
      <c r="BO207" s="342"/>
      <c r="BP207" s="614"/>
      <c r="BQ207" s="342"/>
      <c r="BU207" s="555">
        <v>2.5</v>
      </c>
      <c r="BV207" s="558">
        <v>5</v>
      </c>
      <c r="BW207" s="341">
        <v>7.5</v>
      </c>
      <c r="BX207" s="558">
        <v>10</v>
      </c>
      <c r="BY207" s="341">
        <v>12.5</v>
      </c>
      <c r="BZ207" s="558">
        <v>15</v>
      </c>
      <c r="CH207" s="613"/>
      <c r="CN207" s="613"/>
      <c r="CO207" s="614"/>
      <c r="CP207" s="342"/>
      <c r="CW207" s="555" t="s">
        <v>856</v>
      </c>
      <c r="CX207" s="555" t="s">
        <v>1258</v>
      </c>
      <c r="CY207" s="555" t="s">
        <v>696</v>
      </c>
    </row>
    <row r="208" spans="2:103" x14ac:dyDescent="0.6">
      <c r="B208" s="560">
        <v>200</v>
      </c>
      <c r="C208" s="562">
        <v>2</v>
      </c>
      <c r="D208" s="560" t="s">
        <v>234</v>
      </c>
      <c r="E208" s="562" t="s">
        <v>1791</v>
      </c>
      <c r="F208" s="563" t="s">
        <v>684</v>
      </c>
      <c r="G208" s="560" t="s">
        <v>1792</v>
      </c>
      <c r="H208" s="562" t="s">
        <v>1793</v>
      </c>
      <c r="I208" s="560" t="s">
        <v>1794</v>
      </c>
      <c r="J208" s="562" t="s">
        <v>453</v>
      </c>
      <c r="K208" s="563" t="s">
        <v>1795</v>
      </c>
      <c r="L208" s="560" t="s">
        <v>1796</v>
      </c>
      <c r="M208" s="562"/>
      <c r="N208" s="563"/>
      <c r="O208" s="560"/>
      <c r="P208" s="562" t="s">
        <v>1797</v>
      </c>
      <c r="Q208" s="560" t="s">
        <v>1798</v>
      </c>
      <c r="R208" s="562" t="s">
        <v>1799</v>
      </c>
      <c r="S208" s="560" t="s">
        <v>236</v>
      </c>
      <c r="T208" s="648">
        <v>10000</v>
      </c>
      <c r="U208" s="560">
        <v>1</v>
      </c>
      <c r="V208" s="648">
        <v>45210</v>
      </c>
      <c r="W208" s="653">
        <v>45210</v>
      </c>
      <c r="X208" s="648">
        <v>452100000</v>
      </c>
      <c r="Y208" s="653">
        <v>452100000</v>
      </c>
      <c r="Z208" s="615">
        <v>45387</v>
      </c>
      <c r="AA208" s="619">
        <v>45387</v>
      </c>
      <c r="AB208" s="615">
        <v>46482</v>
      </c>
      <c r="AC208" s="562">
        <v>913</v>
      </c>
      <c r="AD208" s="560">
        <v>10000</v>
      </c>
      <c r="AE208" s="562">
        <v>9870</v>
      </c>
      <c r="AF208" s="716"/>
      <c r="AG208" s="747"/>
      <c r="AH208" s="563" t="s">
        <v>711</v>
      </c>
      <c r="AI208" s="563" t="s">
        <v>693</v>
      </c>
      <c r="AJ208" s="563">
        <v>3</v>
      </c>
      <c r="AK208" s="563" t="s">
        <v>12</v>
      </c>
      <c r="AL208" s="564" t="s">
        <v>1526</v>
      </c>
      <c r="AM208" s="564" t="s">
        <v>398</v>
      </c>
      <c r="AN208" s="562"/>
      <c r="AO208" s="563" t="s">
        <v>12</v>
      </c>
      <c r="AP208" s="564" t="s">
        <v>1527</v>
      </c>
      <c r="AQ208" s="564" t="s">
        <v>13</v>
      </c>
      <c r="AR208" s="562"/>
      <c r="AS208" s="563">
        <v>5863.57</v>
      </c>
      <c r="AT208" s="564">
        <v>400000</v>
      </c>
      <c r="AU208" s="564">
        <v>5014.75</v>
      </c>
      <c r="AV208" s="562"/>
      <c r="AW208" s="563">
        <v>85</v>
      </c>
      <c r="AX208" s="564">
        <v>85</v>
      </c>
      <c r="AY208" s="562">
        <v>80</v>
      </c>
      <c r="AZ208" s="564">
        <v>80</v>
      </c>
      <c r="BA208" s="562">
        <v>75</v>
      </c>
      <c r="BB208" s="564">
        <v>70</v>
      </c>
      <c r="BC208" s="562"/>
      <c r="BD208" s="564"/>
      <c r="BE208" s="562"/>
      <c r="BF208" s="564"/>
      <c r="BG208" s="564"/>
      <c r="BH208" s="562"/>
      <c r="BI208" s="617">
        <v>45569</v>
      </c>
      <c r="BJ208" s="618">
        <v>45751</v>
      </c>
      <c r="BK208" s="619">
        <v>45932</v>
      </c>
      <c r="BL208" s="618">
        <v>46114</v>
      </c>
      <c r="BM208" s="619">
        <v>46297</v>
      </c>
      <c r="BN208" s="618">
        <v>46479</v>
      </c>
      <c r="BO208" s="619"/>
      <c r="BP208" s="618"/>
      <c r="BQ208" s="619"/>
      <c r="BR208" s="564"/>
      <c r="BS208" s="564"/>
      <c r="BT208" s="562"/>
      <c r="BU208" s="563">
        <v>0</v>
      </c>
      <c r="BV208" s="564">
        <v>0</v>
      </c>
      <c r="BW208" s="562">
        <v>0</v>
      </c>
      <c r="BX208" s="564">
        <v>0</v>
      </c>
      <c r="BY208" s="562">
        <v>0</v>
      </c>
      <c r="BZ208" s="564">
        <v>0</v>
      </c>
      <c r="CA208" s="562"/>
      <c r="CB208" s="564"/>
      <c r="CC208" s="562"/>
      <c r="CD208" s="564"/>
      <c r="CE208" s="564"/>
      <c r="CF208" s="562"/>
      <c r="CG208" s="563">
        <v>45</v>
      </c>
      <c r="CH208" s="617"/>
      <c r="CI208" s="563">
        <v>60</v>
      </c>
      <c r="CJ208" s="563">
        <v>0.9</v>
      </c>
      <c r="CK208" s="563"/>
      <c r="CL208" s="564"/>
      <c r="CM208" s="562"/>
      <c r="CN208" s="617"/>
      <c r="CO208" s="618"/>
      <c r="CP208" s="619"/>
      <c r="CQ208" s="563"/>
      <c r="CR208" s="564"/>
      <c r="CS208" s="562"/>
      <c r="CT208" s="563"/>
      <c r="CU208" s="564"/>
      <c r="CV208" s="562"/>
      <c r="CW208" s="563" t="s">
        <v>783</v>
      </c>
      <c r="CX208" s="563" t="s">
        <v>1201</v>
      </c>
      <c r="CY208" s="563">
        <v>3</v>
      </c>
    </row>
    <row r="209" spans="2:103" x14ac:dyDescent="0.6">
      <c r="B209" s="371">
        <v>201</v>
      </c>
      <c r="C209" s="341">
        <v>2</v>
      </c>
      <c r="D209" s="371" t="s">
        <v>234</v>
      </c>
      <c r="E209" s="341" t="s">
        <v>1800</v>
      </c>
      <c r="F209" s="555" t="s">
        <v>684</v>
      </c>
      <c r="G209" s="371" t="s">
        <v>1801</v>
      </c>
      <c r="H209" s="341" t="s">
        <v>1802</v>
      </c>
      <c r="I209" s="371" t="s">
        <v>1803</v>
      </c>
      <c r="J209" s="341" t="s">
        <v>520</v>
      </c>
      <c r="K209" s="555" t="s">
        <v>1804</v>
      </c>
      <c r="N209" s="555"/>
      <c r="P209" s="341"/>
      <c r="R209" s="341" t="s">
        <v>1805</v>
      </c>
      <c r="S209" s="371" t="s">
        <v>236</v>
      </c>
      <c r="T209" s="637">
        <v>10000</v>
      </c>
      <c r="U209" s="371">
        <v>1</v>
      </c>
      <c r="V209" s="637">
        <v>105400</v>
      </c>
      <c r="W209" s="652">
        <v>105400</v>
      </c>
      <c r="X209" s="637">
        <v>1054000000</v>
      </c>
      <c r="Y209" s="652">
        <v>1054000000</v>
      </c>
      <c r="Z209" s="612">
        <v>45391</v>
      </c>
      <c r="AA209" s="342">
        <v>45393</v>
      </c>
      <c r="AB209" s="612">
        <v>46489</v>
      </c>
      <c r="AC209" s="341">
        <v>920</v>
      </c>
      <c r="AD209" s="371">
        <v>10000</v>
      </c>
      <c r="AE209" s="341">
        <v>9980</v>
      </c>
      <c r="AF209" s="715"/>
      <c r="AG209" s="635"/>
      <c r="AH209" s="555" t="s">
        <v>711</v>
      </c>
      <c r="AI209" s="555" t="s">
        <v>693</v>
      </c>
      <c r="AJ209" s="555">
        <v>3</v>
      </c>
      <c r="AK209" s="555" t="s">
        <v>1</v>
      </c>
      <c r="AL209" s="558" t="s">
        <v>399</v>
      </c>
      <c r="AM209" s="558" t="s">
        <v>398</v>
      </c>
      <c r="AO209" s="555" t="s">
        <v>1</v>
      </c>
      <c r="AP209" s="558" t="s">
        <v>11</v>
      </c>
      <c r="AQ209" s="558" t="s">
        <v>13</v>
      </c>
      <c r="AS209" s="555">
        <v>370.27</v>
      </c>
      <c r="AT209" s="558">
        <v>5209.91</v>
      </c>
      <c r="AU209" s="558">
        <v>4990.8999999999996</v>
      </c>
      <c r="AW209" s="555">
        <v>90</v>
      </c>
      <c r="AX209" s="558">
        <v>85</v>
      </c>
      <c r="AY209" s="341">
        <v>85</v>
      </c>
      <c r="AZ209" s="558">
        <v>80</v>
      </c>
      <c r="BA209" s="341">
        <v>75</v>
      </c>
      <c r="BB209" s="558">
        <v>55</v>
      </c>
      <c r="BI209" s="613">
        <v>45575</v>
      </c>
      <c r="BJ209" s="614">
        <v>45756</v>
      </c>
      <c r="BK209" s="342">
        <v>45940</v>
      </c>
      <c r="BL209" s="614">
        <v>46121</v>
      </c>
      <c r="BM209" s="342">
        <v>46303</v>
      </c>
      <c r="BN209" s="614">
        <v>46486</v>
      </c>
      <c r="BO209" s="342"/>
      <c r="BP209" s="614"/>
      <c r="BQ209" s="342"/>
      <c r="BU209" s="555">
        <v>0</v>
      </c>
      <c r="BV209" s="558">
        <v>0</v>
      </c>
      <c r="BW209" s="341">
        <v>0</v>
      </c>
      <c r="BX209" s="558">
        <v>0</v>
      </c>
      <c r="BY209" s="341">
        <v>0</v>
      </c>
      <c r="BZ209" s="558">
        <v>0</v>
      </c>
      <c r="CH209" s="613"/>
      <c r="CI209" s="555">
        <v>55</v>
      </c>
      <c r="CJ209" s="555">
        <v>0.59250000000000003</v>
      </c>
      <c r="CN209" s="613"/>
      <c r="CO209" s="614"/>
      <c r="CP209" s="342"/>
      <c r="CW209" s="555" t="s">
        <v>931</v>
      </c>
      <c r="CX209" s="555" t="s">
        <v>741</v>
      </c>
      <c r="CY209" s="555">
        <v>3</v>
      </c>
    </row>
    <row r="210" spans="2:103" x14ac:dyDescent="0.6">
      <c r="B210" s="560">
        <v>202</v>
      </c>
      <c r="C210" s="562">
        <v>2</v>
      </c>
      <c r="D210" s="560" t="s">
        <v>234</v>
      </c>
      <c r="E210" s="562" t="s">
        <v>1806</v>
      </c>
      <c r="F210" s="563" t="s">
        <v>684</v>
      </c>
      <c r="G210" s="560" t="s">
        <v>1807</v>
      </c>
      <c r="H210" s="562" t="s">
        <v>1808</v>
      </c>
      <c r="I210" s="560" t="s">
        <v>1809</v>
      </c>
      <c r="J210" s="562" t="s">
        <v>520</v>
      </c>
      <c r="K210" s="563" t="s">
        <v>1810</v>
      </c>
      <c r="L210" s="560"/>
      <c r="M210" s="562"/>
      <c r="N210" s="563"/>
      <c r="O210" s="560"/>
      <c r="P210" s="562"/>
      <c r="Q210" s="560"/>
      <c r="R210" s="562" t="s">
        <v>1811</v>
      </c>
      <c r="S210" s="560" t="s">
        <v>236</v>
      </c>
      <c r="T210" s="648">
        <v>10000</v>
      </c>
      <c r="U210" s="560">
        <v>1</v>
      </c>
      <c r="V210" s="648">
        <v>10950</v>
      </c>
      <c r="W210" s="653">
        <v>10950</v>
      </c>
      <c r="X210" s="648">
        <v>109500000</v>
      </c>
      <c r="Y210" s="653">
        <v>109500000</v>
      </c>
      <c r="Z210" s="615">
        <v>45391</v>
      </c>
      <c r="AA210" s="619">
        <v>45393</v>
      </c>
      <c r="AB210" s="615">
        <v>46489</v>
      </c>
      <c r="AC210" s="562">
        <v>920</v>
      </c>
      <c r="AD210" s="560">
        <v>10000</v>
      </c>
      <c r="AE210" s="562">
        <v>9980</v>
      </c>
      <c r="AF210" s="716"/>
      <c r="AG210" s="747"/>
      <c r="AH210" s="563" t="s">
        <v>711</v>
      </c>
      <c r="AI210" s="563" t="s">
        <v>693</v>
      </c>
      <c r="AJ210" s="563">
        <v>3</v>
      </c>
      <c r="AK210" s="563" t="s">
        <v>1</v>
      </c>
      <c r="AL210" s="564" t="s">
        <v>399</v>
      </c>
      <c r="AM210" s="564" t="s">
        <v>398</v>
      </c>
      <c r="AN210" s="562"/>
      <c r="AO210" s="563" t="s">
        <v>1</v>
      </c>
      <c r="AP210" s="564" t="s">
        <v>11</v>
      </c>
      <c r="AQ210" s="564" t="s">
        <v>13</v>
      </c>
      <c r="AR210" s="562"/>
      <c r="AS210" s="563">
        <v>370.27</v>
      </c>
      <c r="AT210" s="564">
        <v>5209.91</v>
      </c>
      <c r="AU210" s="564">
        <v>4990.8999999999996</v>
      </c>
      <c r="AV210" s="562"/>
      <c r="AW210" s="563">
        <v>90</v>
      </c>
      <c r="AX210" s="564">
        <v>85</v>
      </c>
      <c r="AY210" s="562">
        <v>85</v>
      </c>
      <c r="AZ210" s="564">
        <v>80</v>
      </c>
      <c r="BA210" s="562">
        <v>75</v>
      </c>
      <c r="BB210" s="564">
        <v>55</v>
      </c>
      <c r="BC210" s="562"/>
      <c r="BD210" s="564"/>
      <c r="BE210" s="562"/>
      <c r="BF210" s="564"/>
      <c r="BG210" s="564"/>
      <c r="BH210" s="562"/>
      <c r="BI210" s="617">
        <v>45575</v>
      </c>
      <c r="BJ210" s="618">
        <v>45756</v>
      </c>
      <c r="BK210" s="619">
        <v>45940</v>
      </c>
      <c r="BL210" s="618">
        <v>46121</v>
      </c>
      <c r="BM210" s="619">
        <v>46303</v>
      </c>
      <c r="BN210" s="618">
        <v>46486</v>
      </c>
      <c r="BO210" s="619"/>
      <c r="BP210" s="618"/>
      <c r="BQ210" s="619"/>
      <c r="BR210" s="564"/>
      <c r="BS210" s="564"/>
      <c r="BT210" s="562"/>
      <c r="BU210" s="563">
        <v>0</v>
      </c>
      <c r="BV210" s="564">
        <v>0</v>
      </c>
      <c r="BW210" s="562">
        <v>0</v>
      </c>
      <c r="BX210" s="564">
        <v>0</v>
      </c>
      <c r="BY210" s="562">
        <v>0</v>
      </c>
      <c r="BZ210" s="564">
        <v>0</v>
      </c>
      <c r="CA210" s="562"/>
      <c r="CB210" s="564"/>
      <c r="CC210" s="562"/>
      <c r="CD210" s="564"/>
      <c r="CE210" s="564"/>
      <c r="CF210" s="562"/>
      <c r="CG210" s="563"/>
      <c r="CH210" s="617"/>
      <c r="CI210" s="563">
        <v>55</v>
      </c>
      <c r="CJ210" s="563">
        <v>0.59250000000000003</v>
      </c>
      <c r="CK210" s="563"/>
      <c r="CL210" s="564"/>
      <c r="CM210" s="562"/>
      <c r="CN210" s="617"/>
      <c r="CO210" s="618"/>
      <c r="CP210" s="619"/>
      <c r="CQ210" s="563"/>
      <c r="CR210" s="564"/>
      <c r="CS210" s="562"/>
      <c r="CT210" s="563"/>
      <c r="CU210" s="564"/>
      <c r="CV210" s="562"/>
      <c r="CW210" s="563" t="s">
        <v>1812</v>
      </c>
      <c r="CX210" s="563" t="s">
        <v>741</v>
      </c>
      <c r="CY210" s="563">
        <v>3</v>
      </c>
    </row>
    <row r="211" spans="2:103" x14ac:dyDescent="0.6">
      <c r="B211" s="371">
        <v>203</v>
      </c>
      <c r="C211" s="341">
        <v>2</v>
      </c>
      <c r="D211" s="371" t="s">
        <v>234</v>
      </c>
      <c r="E211" s="341" t="s">
        <v>1813</v>
      </c>
      <c r="F211" s="555" t="s">
        <v>684</v>
      </c>
      <c r="G211" s="371" t="s">
        <v>1814</v>
      </c>
      <c r="H211" s="341" t="s">
        <v>1815</v>
      </c>
      <c r="I211" s="371" t="s">
        <v>1816</v>
      </c>
      <c r="J211" s="341" t="s">
        <v>520</v>
      </c>
      <c r="K211" s="555" t="s">
        <v>1817</v>
      </c>
      <c r="N211" s="555"/>
      <c r="P211" s="341"/>
      <c r="R211" s="341" t="s">
        <v>1818</v>
      </c>
      <c r="S211" s="371" t="s">
        <v>236</v>
      </c>
      <c r="T211" s="637">
        <v>10000</v>
      </c>
      <c r="U211" s="371">
        <v>1</v>
      </c>
      <c r="V211" s="637">
        <v>2400</v>
      </c>
      <c r="W211" s="652">
        <v>2400</v>
      </c>
      <c r="X211" s="637">
        <v>24000000</v>
      </c>
      <c r="Y211" s="652">
        <v>24000000</v>
      </c>
      <c r="Z211" s="612">
        <v>45391</v>
      </c>
      <c r="AA211" s="342">
        <v>45393</v>
      </c>
      <c r="AB211" s="612">
        <v>46489</v>
      </c>
      <c r="AC211" s="341">
        <v>920</v>
      </c>
      <c r="AD211" s="371">
        <v>10000</v>
      </c>
      <c r="AE211" s="341">
        <v>9980</v>
      </c>
      <c r="AF211" s="715"/>
      <c r="AG211" s="635"/>
      <c r="AH211" s="555" t="s">
        <v>711</v>
      </c>
      <c r="AI211" s="555" t="s">
        <v>693</v>
      </c>
      <c r="AJ211" s="555">
        <v>3</v>
      </c>
      <c r="AK211" s="555" t="s">
        <v>1</v>
      </c>
      <c r="AL211" s="558" t="s">
        <v>399</v>
      </c>
      <c r="AM211" s="558" t="s">
        <v>398</v>
      </c>
      <c r="AO211" s="555" t="s">
        <v>1</v>
      </c>
      <c r="AP211" s="558" t="s">
        <v>11</v>
      </c>
      <c r="AQ211" s="558" t="s">
        <v>13</v>
      </c>
      <c r="AS211" s="555">
        <v>370.27</v>
      </c>
      <c r="AT211" s="558">
        <v>5209.91</v>
      </c>
      <c r="AU211" s="558">
        <v>4990.8999999999996</v>
      </c>
      <c r="AW211" s="555">
        <v>90</v>
      </c>
      <c r="AX211" s="558">
        <v>85</v>
      </c>
      <c r="AY211" s="341">
        <v>85</v>
      </c>
      <c r="AZ211" s="558">
        <v>80</v>
      </c>
      <c r="BA211" s="341">
        <v>75</v>
      </c>
      <c r="BB211" s="558">
        <v>55</v>
      </c>
      <c r="BI211" s="613">
        <v>45575</v>
      </c>
      <c r="BJ211" s="614">
        <v>45756</v>
      </c>
      <c r="BK211" s="342">
        <v>45940</v>
      </c>
      <c r="BL211" s="614">
        <v>46121</v>
      </c>
      <c r="BM211" s="342">
        <v>46303</v>
      </c>
      <c r="BN211" s="614">
        <v>46486</v>
      </c>
      <c r="BO211" s="342"/>
      <c r="BP211" s="614"/>
      <c r="BQ211" s="342"/>
      <c r="BU211" s="555">
        <v>0</v>
      </c>
      <c r="BV211" s="558">
        <v>0</v>
      </c>
      <c r="BW211" s="341">
        <v>0</v>
      </c>
      <c r="BX211" s="558">
        <v>0</v>
      </c>
      <c r="BY211" s="341">
        <v>0</v>
      </c>
      <c r="BZ211" s="558">
        <v>0</v>
      </c>
      <c r="CH211" s="613"/>
      <c r="CI211" s="555">
        <v>55</v>
      </c>
      <c r="CJ211" s="555">
        <v>0.59250000000000003</v>
      </c>
      <c r="CN211" s="613"/>
      <c r="CO211" s="614"/>
      <c r="CW211" s="555" t="s">
        <v>931</v>
      </c>
      <c r="CX211" s="555" t="s">
        <v>741</v>
      </c>
      <c r="CY211" s="555">
        <v>3</v>
      </c>
    </row>
    <row r="212" spans="2:103" x14ac:dyDescent="0.6">
      <c r="B212" s="560">
        <v>204</v>
      </c>
      <c r="C212" s="562">
        <v>2</v>
      </c>
      <c r="D212" s="560" t="s">
        <v>234</v>
      </c>
      <c r="E212" s="562" t="s">
        <v>1819</v>
      </c>
      <c r="F212" s="563" t="s">
        <v>684</v>
      </c>
      <c r="G212" s="560" t="s">
        <v>1820</v>
      </c>
      <c r="H212" s="562" t="s">
        <v>1821</v>
      </c>
      <c r="I212" s="560" t="s">
        <v>1822</v>
      </c>
      <c r="J212" s="562" t="s">
        <v>453</v>
      </c>
      <c r="K212" s="563" t="s">
        <v>1823</v>
      </c>
      <c r="L212" s="560" t="s">
        <v>1824</v>
      </c>
      <c r="M212" s="562"/>
      <c r="N212" s="563"/>
      <c r="O212" s="560"/>
      <c r="P212" s="562" t="s">
        <v>1825</v>
      </c>
      <c r="Q212" s="560" t="s">
        <v>1826</v>
      </c>
      <c r="R212" s="562" t="s">
        <v>1827</v>
      </c>
      <c r="S212" s="560" t="s">
        <v>236</v>
      </c>
      <c r="T212" s="648">
        <v>10000</v>
      </c>
      <c r="U212" s="560">
        <v>1</v>
      </c>
      <c r="V212" s="648">
        <v>27800</v>
      </c>
      <c r="W212" s="653">
        <v>27800</v>
      </c>
      <c r="X212" s="648">
        <v>278000000</v>
      </c>
      <c r="Y212" s="653">
        <v>278000000</v>
      </c>
      <c r="Z212" s="615">
        <v>45394</v>
      </c>
      <c r="AA212" s="619">
        <v>45394</v>
      </c>
      <c r="AB212" s="615">
        <v>46485</v>
      </c>
      <c r="AC212" s="562">
        <v>916</v>
      </c>
      <c r="AD212" s="560">
        <v>10000</v>
      </c>
      <c r="AE212" s="562">
        <v>9870</v>
      </c>
      <c r="AF212" s="716"/>
      <c r="AG212" s="747"/>
      <c r="AH212" s="563" t="s">
        <v>719</v>
      </c>
      <c r="AI212" s="563" t="s">
        <v>693</v>
      </c>
      <c r="AJ212" s="563">
        <v>2</v>
      </c>
      <c r="AK212" s="563" t="s">
        <v>12</v>
      </c>
      <c r="AL212" s="564" t="s">
        <v>1526</v>
      </c>
      <c r="AM212" s="564"/>
      <c r="AN212" s="562"/>
      <c r="AO212" s="563" t="s">
        <v>12</v>
      </c>
      <c r="AP212" s="564" t="s">
        <v>1527</v>
      </c>
      <c r="AQ212" s="564"/>
      <c r="AR212" s="562"/>
      <c r="AS212" s="563">
        <v>5879.58</v>
      </c>
      <c r="AT212" s="564">
        <v>393000</v>
      </c>
      <c r="AU212" s="564"/>
      <c r="AV212" s="562"/>
      <c r="AW212" s="563">
        <v>85</v>
      </c>
      <c r="AX212" s="564">
        <v>85</v>
      </c>
      <c r="AY212" s="562">
        <v>80</v>
      </c>
      <c r="AZ212" s="564">
        <v>80</v>
      </c>
      <c r="BA212" s="562">
        <v>75</v>
      </c>
      <c r="BB212" s="564">
        <v>70</v>
      </c>
      <c r="BC212" s="562"/>
      <c r="BD212" s="564"/>
      <c r="BE212" s="562"/>
      <c r="BF212" s="564"/>
      <c r="BG212" s="564"/>
      <c r="BH212" s="562"/>
      <c r="BI212" s="617">
        <v>45575</v>
      </c>
      <c r="BJ212" s="618">
        <v>45758</v>
      </c>
      <c r="BK212" s="619">
        <v>45940</v>
      </c>
      <c r="BL212" s="618">
        <v>46122</v>
      </c>
      <c r="BM212" s="619">
        <v>46307</v>
      </c>
      <c r="BN212" s="618">
        <v>46485</v>
      </c>
      <c r="BO212" s="619"/>
      <c r="BP212" s="618"/>
      <c r="BQ212" s="619"/>
      <c r="BR212" s="564"/>
      <c r="BS212" s="564"/>
      <c r="BT212" s="562"/>
      <c r="BU212" s="563">
        <v>5.6</v>
      </c>
      <c r="BV212" s="564">
        <v>11.2</v>
      </c>
      <c r="BW212" s="562">
        <v>16.8</v>
      </c>
      <c r="BX212" s="564">
        <v>22.4</v>
      </c>
      <c r="BY212" s="562">
        <v>28</v>
      </c>
      <c r="BZ212" s="564">
        <v>33.6</v>
      </c>
      <c r="CA212" s="562"/>
      <c r="CB212" s="564"/>
      <c r="CC212" s="562"/>
      <c r="CD212" s="564"/>
      <c r="CE212" s="564"/>
      <c r="CF212" s="562"/>
      <c r="CG212" s="563">
        <v>45</v>
      </c>
      <c r="CH212" s="617"/>
      <c r="CI212" s="563"/>
      <c r="CJ212" s="563"/>
      <c r="CK212" s="563"/>
      <c r="CL212" s="564"/>
      <c r="CM212" s="562"/>
      <c r="CN212" s="617"/>
      <c r="CO212" s="618"/>
      <c r="CP212" s="619"/>
      <c r="CQ212" s="563"/>
      <c r="CR212" s="564"/>
      <c r="CS212" s="562"/>
      <c r="CT212" s="563"/>
      <c r="CU212" s="564"/>
      <c r="CV212" s="562"/>
      <c r="CW212" s="563" t="s">
        <v>783</v>
      </c>
      <c r="CX212" s="563" t="s">
        <v>1279</v>
      </c>
      <c r="CY212" s="563">
        <v>3</v>
      </c>
    </row>
    <row r="213" spans="2:103" x14ac:dyDescent="0.6">
      <c r="B213" s="371">
        <v>205</v>
      </c>
      <c r="C213" s="341">
        <v>2</v>
      </c>
      <c r="D213" s="371" t="s">
        <v>234</v>
      </c>
      <c r="E213" s="341" t="s">
        <v>1828</v>
      </c>
      <c r="F213" s="555" t="s">
        <v>684</v>
      </c>
      <c r="G213" s="371" t="s">
        <v>1829</v>
      </c>
      <c r="H213" s="341" t="s">
        <v>1830</v>
      </c>
      <c r="I213" s="371" t="s">
        <v>1831</v>
      </c>
      <c r="J213" s="341" t="s">
        <v>453</v>
      </c>
      <c r="K213" s="555" t="s">
        <v>1832</v>
      </c>
      <c r="L213" s="371" t="s">
        <v>1833</v>
      </c>
      <c r="N213" s="555"/>
      <c r="P213" s="341" t="s">
        <v>1834</v>
      </c>
      <c r="Q213" s="371" t="s">
        <v>1835</v>
      </c>
      <c r="R213" s="341" t="s">
        <v>1836</v>
      </c>
      <c r="S213" s="371" t="s">
        <v>236</v>
      </c>
      <c r="T213" s="637">
        <v>10000</v>
      </c>
      <c r="U213" s="371">
        <v>1</v>
      </c>
      <c r="V213" s="637">
        <v>26060</v>
      </c>
      <c r="W213" s="652">
        <v>26060</v>
      </c>
      <c r="X213" s="637">
        <v>260600000</v>
      </c>
      <c r="Y213" s="652">
        <v>260600000</v>
      </c>
      <c r="Z213" s="612">
        <v>45401</v>
      </c>
      <c r="AA213" s="342">
        <v>45401</v>
      </c>
      <c r="AB213" s="612">
        <v>46493</v>
      </c>
      <c r="AC213" s="341">
        <v>924</v>
      </c>
      <c r="AD213" s="371">
        <v>10000</v>
      </c>
      <c r="AE213" s="341">
        <v>9870</v>
      </c>
      <c r="AF213" s="715">
        <v>5.3785399999999997E-2</v>
      </c>
      <c r="AG213" s="635">
        <v>5.6539699999999998E-2</v>
      </c>
      <c r="AH213" s="555" t="s">
        <v>719</v>
      </c>
      <c r="AI213" s="555" t="s">
        <v>693</v>
      </c>
      <c r="AJ213" s="555">
        <v>3</v>
      </c>
      <c r="AK213" s="555" t="s">
        <v>12</v>
      </c>
      <c r="AL213" s="558" t="s">
        <v>1</v>
      </c>
      <c r="AM213" s="558" t="s">
        <v>398</v>
      </c>
      <c r="AO213" s="555" t="s">
        <v>12</v>
      </c>
      <c r="AP213" s="558" t="s">
        <v>1</v>
      </c>
      <c r="AQ213" s="558" t="s">
        <v>13</v>
      </c>
      <c r="AS213" s="555">
        <v>5746.61</v>
      </c>
      <c r="AT213" s="558">
        <v>352.58</v>
      </c>
      <c r="AU213" s="558">
        <v>4918.09</v>
      </c>
      <c r="AW213" s="555">
        <v>90</v>
      </c>
      <c r="AX213" s="558">
        <v>85</v>
      </c>
      <c r="AY213" s="341">
        <v>80</v>
      </c>
      <c r="AZ213" s="558">
        <v>80</v>
      </c>
      <c r="BA213" s="341">
        <v>75</v>
      </c>
      <c r="BB213" s="558">
        <v>70</v>
      </c>
      <c r="BI213" s="613">
        <v>45583</v>
      </c>
      <c r="BJ213" s="614">
        <v>45764</v>
      </c>
      <c r="BK213" s="342">
        <v>45947</v>
      </c>
      <c r="BL213" s="614">
        <v>46129</v>
      </c>
      <c r="BM213" s="342">
        <v>46311</v>
      </c>
      <c r="BN213" s="614">
        <v>46492</v>
      </c>
      <c r="BO213" s="342"/>
      <c r="BP213" s="614"/>
      <c r="BQ213" s="342"/>
      <c r="BR213" s="614"/>
      <c r="BS213" s="614"/>
      <c r="BT213" s="342"/>
      <c r="BU213" s="555">
        <v>3.7</v>
      </c>
      <c r="BV213" s="558">
        <v>7.4</v>
      </c>
      <c r="BW213" s="341">
        <v>11.1</v>
      </c>
      <c r="BX213" s="558">
        <v>14.8</v>
      </c>
      <c r="BY213" s="341">
        <v>18.5</v>
      </c>
      <c r="BZ213" s="558">
        <v>22.2</v>
      </c>
      <c r="CG213" s="555">
        <v>50</v>
      </c>
      <c r="CH213" s="613"/>
      <c r="CN213" s="613"/>
      <c r="CO213" s="614"/>
      <c r="CP213" s="342"/>
      <c r="CW213" s="555" t="s">
        <v>783</v>
      </c>
      <c r="CX213" s="555" t="s">
        <v>1279</v>
      </c>
      <c r="CY213" s="555" t="s">
        <v>696</v>
      </c>
    </row>
    <row r="214" spans="2:103" x14ac:dyDescent="0.6">
      <c r="B214" s="560">
        <v>206</v>
      </c>
      <c r="C214" s="562">
        <v>2</v>
      </c>
      <c r="D214" s="560" t="s">
        <v>234</v>
      </c>
      <c r="E214" s="562" t="s">
        <v>1837</v>
      </c>
      <c r="F214" s="563" t="s">
        <v>684</v>
      </c>
      <c r="G214" s="560" t="s">
        <v>1838</v>
      </c>
      <c r="H214" s="562" t="s">
        <v>1839</v>
      </c>
      <c r="I214" s="560" t="s">
        <v>1840</v>
      </c>
      <c r="J214" s="562" t="s">
        <v>453</v>
      </c>
      <c r="K214" s="563" t="s">
        <v>1841</v>
      </c>
      <c r="L214" s="560" t="s">
        <v>1842</v>
      </c>
      <c r="M214" s="562"/>
      <c r="N214" s="563"/>
      <c r="O214" s="560"/>
      <c r="P214" s="562" t="s">
        <v>1843</v>
      </c>
      <c r="Q214" s="560" t="s">
        <v>1844</v>
      </c>
      <c r="R214" s="562" t="s">
        <v>1845</v>
      </c>
      <c r="S214" s="560" t="s">
        <v>236</v>
      </c>
      <c r="T214" s="648">
        <v>10000</v>
      </c>
      <c r="U214" s="560">
        <v>1</v>
      </c>
      <c r="V214" s="648">
        <v>52000</v>
      </c>
      <c r="W214" s="653">
        <v>52000</v>
      </c>
      <c r="X214" s="648">
        <v>520000000</v>
      </c>
      <c r="Y214" s="653">
        <v>520000000</v>
      </c>
      <c r="Z214" s="615">
        <v>45401</v>
      </c>
      <c r="AA214" s="619">
        <v>45401</v>
      </c>
      <c r="AB214" s="615">
        <v>46496</v>
      </c>
      <c r="AC214" s="562">
        <v>927</v>
      </c>
      <c r="AD214" s="560">
        <v>10000</v>
      </c>
      <c r="AE214" s="562">
        <v>9870</v>
      </c>
      <c r="AF214" s="716"/>
      <c r="AG214" s="747"/>
      <c r="AH214" s="563" t="s">
        <v>711</v>
      </c>
      <c r="AI214" s="563" t="s">
        <v>693</v>
      </c>
      <c r="AJ214" s="563">
        <v>2</v>
      </c>
      <c r="AK214" s="563" t="s">
        <v>1</v>
      </c>
      <c r="AL214" s="564" t="s">
        <v>1526</v>
      </c>
      <c r="AM214" s="564"/>
      <c r="AN214" s="562"/>
      <c r="AO214" s="563" t="s">
        <v>1</v>
      </c>
      <c r="AP214" s="564" t="s">
        <v>1527</v>
      </c>
      <c r="AQ214" s="564"/>
      <c r="AR214" s="562"/>
      <c r="AS214" s="563">
        <v>352.58</v>
      </c>
      <c r="AT214" s="564">
        <v>370500</v>
      </c>
      <c r="AU214" s="564"/>
      <c r="AV214" s="562"/>
      <c r="AW214" s="563">
        <v>90</v>
      </c>
      <c r="AX214" s="564">
        <v>85</v>
      </c>
      <c r="AY214" s="562">
        <v>80</v>
      </c>
      <c r="AZ214" s="564">
        <v>80</v>
      </c>
      <c r="BA214" s="562">
        <v>75</v>
      </c>
      <c r="BB214" s="564">
        <v>70</v>
      </c>
      <c r="BC214" s="562"/>
      <c r="BD214" s="564"/>
      <c r="BE214" s="562"/>
      <c r="BF214" s="564"/>
      <c r="BG214" s="564"/>
      <c r="BH214" s="562"/>
      <c r="BI214" s="617">
        <v>45583</v>
      </c>
      <c r="BJ214" s="618">
        <v>45764</v>
      </c>
      <c r="BK214" s="619">
        <v>45947</v>
      </c>
      <c r="BL214" s="618">
        <v>46129</v>
      </c>
      <c r="BM214" s="619">
        <v>46311</v>
      </c>
      <c r="BN214" s="618">
        <v>46496</v>
      </c>
      <c r="BO214" s="619"/>
      <c r="BP214" s="618"/>
      <c r="BQ214" s="619"/>
      <c r="BR214" s="618"/>
      <c r="BS214" s="618"/>
      <c r="BT214" s="619"/>
      <c r="BU214" s="563">
        <v>0</v>
      </c>
      <c r="BV214" s="564">
        <v>0</v>
      </c>
      <c r="BW214" s="562">
        <v>0</v>
      </c>
      <c r="BX214" s="564">
        <v>0</v>
      </c>
      <c r="BY214" s="562">
        <v>0</v>
      </c>
      <c r="BZ214" s="564">
        <v>0</v>
      </c>
      <c r="CA214" s="562"/>
      <c r="CB214" s="564"/>
      <c r="CC214" s="562"/>
      <c r="CD214" s="564"/>
      <c r="CE214" s="564"/>
      <c r="CF214" s="562"/>
      <c r="CG214" s="563">
        <v>45</v>
      </c>
      <c r="CH214" s="617"/>
      <c r="CI214" s="563">
        <v>60</v>
      </c>
      <c r="CJ214" s="563">
        <v>0.81</v>
      </c>
      <c r="CK214" s="563"/>
      <c r="CL214" s="564"/>
      <c r="CM214" s="562"/>
      <c r="CN214" s="617"/>
      <c r="CO214" s="618"/>
      <c r="CP214" s="619"/>
      <c r="CQ214" s="563"/>
      <c r="CR214" s="564"/>
      <c r="CS214" s="562"/>
      <c r="CT214" s="563"/>
      <c r="CU214" s="564"/>
      <c r="CV214" s="562"/>
      <c r="CW214" s="563" t="s">
        <v>783</v>
      </c>
      <c r="CX214" s="563" t="s">
        <v>1201</v>
      </c>
      <c r="CY214" s="563">
        <v>3</v>
      </c>
    </row>
    <row r="215" spans="2:103" x14ac:dyDescent="0.6">
      <c r="B215" s="371">
        <v>207</v>
      </c>
      <c r="C215" s="341">
        <v>2</v>
      </c>
      <c r="D215" s="371" t="s">
        <v>234</v>
      </c>
      <c r="E215" s="341" t="s">
        <v>1846</v>
      </c>
      <c r="F215" s="555" t="s">
        <v>684</v>
      </c>
      <c r="G215" s="371" t="s">
        <v>1847</v>
      </c>
      <c r="H215" s="341" t="s">
        <v>1848</v>
      </c>
      <c r="I215" s="371" t="s">
        <v>1849</v>
      </c>
      <c r="J215" s="341" t="s">
        <v>453</v>
      </c>
      <c r="K215" s="555" t="s">
        <v>1850</v>
      </c>
      <c r="L215" s="371" t="s">
        <v>1851</v>
      </c>
      <c r="N215" s="555"/>
      <c r="P215" s="341" t="s">
        <v>1852</v>
      </c>
      <c r="Q215" s="371" t="s">
        <v>1853</v>
      </c>
      <c r="R215" s="341" t="s">
        <v>1854</v>
      </c>
      <c r="S215" s="371" t="s">
        <v>236</v>
      </c>
      <c r="T215" s="637">
        <v>10000</v>
      </c>
      <c r="U215" s="371">
        <v>1</v>
      </c>
      <c r="V215" s="637">
        <v>10110</v>
      </c>
      <c r="W215" s="652">
        <v>10110</v>
      </c>
      <c r="X215" s="637">
        <v>101100000</v>
      </c>
      <c r="Y215" s="652">
        <v>101100000</v>
      </c>
      <c r="Z215" s="612">
        <v>45419</v>
      </c>
      <c r="AA215" s="342">
        <v>45419</v>
      </c>
      <c r="AB215" s="612">
        <v>46511</v>
      </c>
      <c r="AC215" s="341">
        <v>942</v>
      </c>
      <c r="AD215" s="371">
        <v>10000</v>
      </c>
      <c r="AE215" s="341">
        <v>9870</v>
      </c>
      <c r="AF215" s="715"/>
      <c r="AG215" s="635"/>
      <c r="AH215" s="555" t="s">
        <v>719</v>
      </c>
      <c r="AI215" s="555" t="s">
        <v>693</v>
      </c>
      <c r="AJ215" s="555">
        <v>3</v>
      </c>
      <c r="AK215" s="555" t="s">
        <v>12</v>
      </c>
      <c r="AL215" s="558" t="s">
        <v>1</v>
      </c>
      <c r="AM215" s="558" t="s">
        <v>1526</v>
      </c>
      <c r="AO215" s="555" t="s">
        <v>12</v>
      </c>
      <c r="AP215" s="558" t="s">
        <v>1</v>
      </c>
      <c r="AQ215" s="558" t="s">
        <v>1527</v>
      </c>
      <c r="AS215" s="555">
        <v>6526.67</v>
      </c>
      <c r="AT215" s="558">
        <v>372.8</v>
      </c>
      <c r="AU215" s="558">
        <v>402000</v>
      </c>
      <c r="AW215" s="555">
        <v>85</v>
      </c>
      <c r="AX215" s="558">
        <v>80</v>
      </c>
      <c r="AY215" s="341">
        <v>80</v>
      </c>
      <c r="AZ215" s="558">
        <v>80</v>
      </c>
      <c r="BA215" s="341">
        <v>75</v>
      </c>
      <c r="BB215" s="558">
        <v>70</v>
      </c>
      <c r="BI215" s="613">
        <v>45603</v>
      </c>
      <c r="BJ215" s="614">
        <v>45784</v>
      </c>
      <c r="BK215" s="342">
        <v>45968</v>
      </c>
      <c r="BL215" s="614">
        <v>46149</v>
      </c>
      <c r="BM215" s="342">
        <v>46332</v>
      </c>
      <c r="BN215" s="614">
        <v>46511</v>
      </c>
      <c r="BO215" s="342"/>
      <c r="BP215" s="614"/>
      <c r="BQ215" s="342"/>
      <c r="BR215" s="614"/>
      <c r="BS215" s="614"/>
      <c r="BT215" s="342"/>
      <c r="BU215" s="555">
        <v>6.25</v>
      </c>
      <c r="BV215" s="558">
        <v>12.5</v>
      </c>
      <c r="BW215" s="341">
        <v>18.75</v>
      </c>
      <c r="BX215" s="558">
        <v>25</v>
      </c>
      <c r="BY215" s="341">
        <v>31.25</v>
      </c>
      <c r="BZ215" s="558">
        <v>37.5</v>
      </c>
      <c r="CG215" s="555">
        <v>45</v>
      </c>
      <c r="CH215" s="613"/>
      <c r="CN215" s="613"/>
      <c r="CO215" s="614"/>
      <c r="CP215" s="342"/>
      <c r="CW215" s="555" t="s">
        <v>783</v>
      </c>
      <c r="CX215" s="555" t="s">
        <v>1279</v>
      </c>
      <c r="CY215" s="555">
        <v>3</v>
      </c>
    </row>
    <row r="216" spans="2:103" x14ac:dyDescent="0.6">
      <c r="B216" s="560">
        <v>208</v>
      </c>
      <c r="C216" s="562">
        <v>2</v>
      </c>
      <c r="D216" s="560" t="s">
        <v>234</v>
      </c>
      <c r="E216" s="562" t="s">
        <v>1855</v>
      </c>
      <c r="F216" s="563" t="s">
        <v>684</v>
      </c>
      <c r="G216" s="560" t="s">
        <v>1856</v>
      </c>
      <c r="H216" s="562" t="s">
        <v>1857</v>
      </c>
      <c r="I216" s="560" t="s">
        <v>1858</v>
      </c>
      <c r="J216" s="562" t="s">
        <v>520</v>
      </c>
      <c r="K216" s="563" t="s">
        <v>1859</v>
      </c>
      <c r="L216" s="560"/>
      <c r="M216" s="562"/>
      <c r="N216" s="563"/>
      <c r="O216" s="560"/>
      <c r="P216" s="562"/>
      <c r="Q216" s="560"/>
      <c r="R216" s="562" t="s">
        <v>1860</v>
      </c>
      <c r="S216" s="560" t="s">
        <v>236</v>
      </c>
      <c r="T216" s="648">
        <v>10000</v>
      </c>
      <c r="U216" s="560">
        <v>1</v>
      </c>
      <c r="V216" s="648">
        <v>24400</v>
      </c>
      <c r="W216" s="653">
        <v>24400</v>
      </c>
      <c r="X216" s="648">
        <v>244000000</v>
      </c>
      <c r="Y216" s="653">
        <v>244000000</v>
      </c>
      <c r="Z216" s="615">
        <v>45421</v>
      </c>
      <c r="AA216" s="619">
        <v>45422</v>
      </c>
      <c r="AB216" s="615">
        <v>46507</v>
      </c>
      <c r="AC216" s="562">
        <v>938</v>
      </c>
      <c r="AD216" s="560">
        <v>10000</v>
      </c>
      <c r="AE216" s="562">
        <v>9980</v>
      </c>
      <c r="AF216" s="716"/>
      <c r="AG216" s="747"/>
      <c r="AH216" s="563" t="s">
        <v>711</v>
      </c>
      <c r="AI216" s="563" t="s">
        <v>693</v>
      </c>
      <c r="AJ216" s="563">
        <v>3</v>
      </c>
      <c r="AK216" s="563" t="s">
        <v>1</v>
      </c>
      <c r="AL216" s="564" t="s">
        <v>399</v>
      </c>
      <c r="AM216" s="564" t="s">
        <v>398</v>
      </c>
      <c r="AN216" s="562"/>
      <c r="AO216" s="563" t="s">
        <v>1</v>
      </c>
      <c r="AP216" s="564" t="s">
        <v>11</v>
      </c>
      <c r="AQ216" s="564" t="s">
        <v>13</v>
      </c>
      <c r="AR216" s="562"/>
      <c r="AS216" s="563">
        <v>368.83</v>
      </c>
      <c r="AT216" s="564">
        <v>5214.08</v>
      </c>
      <c r="AU216" s="564">
        <v>5054.41</v>
      </c>
      <c r="AV216" s="562"/>
      <c r="AW216" s="563">
        <v>100</v>
      </c>
      <c r="AX216" s="564">
        <v>100</v>
      </c>
      <c r="AY216" s="562">
        <v>95</v>
      </c>
      <c r="AZ216" s="564">
        <v>95</v>
      </c>
      <c r="BA216" s="562">
        <v>90</v>
      </c>
      <c r="BB216" s="564">
        <v>55</v>
      </c>
      <c r="BC216" s="562"/>
      <c r="BD216" s="564"/>
      <c r="BE216" s="562"/>
      <c r="BF216" s="564"/>
      <c r="BG216" s="564"/>
      <c r="BH216" s="562"/>
      <c r="BI216" s="617">
        <v>45595</v>
      </c>
      <c r="BJ216" s="618">
        <v>45777</v>
      </c>
      <c r="BK216" s="619">
        <v>45960</v>
      </c>
      <c r="BL216" s="618">
        <v>46140</v>
      </c>
      <c r="BM216" s="619">
        <v>46324</v>
      </c>
      <c r="BN216" s="618">
        <v>46506</v>
      </c>
      <c r="BO216" s="619"/>
      <c r="BP216" s="618"/>
      <c r="BQ216" s="619"/>
      <c r="BR216" s="564"/>
      <c r="BS216" s="564"/>
      <c r="BT216" s="562"/>
      <c r="BU216" s="563">
        <v>0</v>
      </c>
      <c r="BV216" s="564">
        <v>0</v>
      </c>
      <c r="BW216" s="562">
        <v>0</v>
      </c>
      <c r="BX216" s="564">
        <v>0</v>
      </c>
      <c r="BY216" s="562">
        <v>0</v>
      </c>
      <c r="BZ216" s="564">
        <v>0</v>
      </c>
      <c r="CA216" s="562"/>
      <c r="CB216" s="564"/>
      <c r="CC216" s="562"/>
      <c r="CD216" s="564"/>
      <c r="CE216" s="564"/>
      <c r="CF216" s="562"/>
      <c r="CG216" s="563"/>
      <c r="CH216" s="617"/>
      <c r="CI216" s="563">
        <v>55</v>
      </c>
      <c r="CJ216" s="563">
        <v>0.61</v>
      </c>
      <c r="CK216" s="563"/>
      <c r="CL216" s="564"/>
      <c r="CM216" s="562"/>
      <c r="CN216" s="617"/>
      <c r="CO216" s="618"/>
      <c r="CP216" s="619"/>
      <c r="CQ216" s="563"/>
      <c r="CR216" s="564"/>
      <c r="CS216" s="562"/>
      <c r="CT216" s="563"/>
      <c r="CU216" s="564"/>
      <c r="CV216" s="562"/>
      <c r="CW216" s="563" t="s">
        <v>931</v>
      </c>
      <c r="CX216" s="563" t="s">
        <v>1767</v>
      </c>
      <c r="CY216" s="563">
        <v>3</v>
      </c>
    </row>
    <row r="217" spans="2:103" x14ac:dyDescent="0.6">
      <c r="B217" s="371">
        <v>209</v>
      </c>
      <c r="C217" s="341">
        <v>2</v>
      </c>
      <c r="D217" s="371" t="s">
        <v>234</v>
      </c>
      <c r="E217" s="341" t="s">
        <v>1861</v>
      </c>
      <c r="F217" s="555" t="s">
        <v>684</v>
      </c>
      <c r="G217" s="371" t="s">
        <v>1862</v>
      </c>
      <c r="H217" s="341" t="s">
        <v>1863</v>
      </c>
      <c r="I217" s="371" t="s">
        <v>1864</v>
      </c>
      <c r="J217" s="341" t="s">
        <v>520</v>
      </c>
      <c r="K217" s="555" t="s">
        <v>1865</v>
      </c>
      <c r="N217" s="555"/>
      <c r="P217" s="341"/>
      <c r="R217" s="341" t="s">
        <v>1866</v>
      </c>
      <c r="S217" s="371" t="s">
        <v>236</v>
      </c>
      <c r="T217" s="637">
        <v>10000</v>
      </c>
      <c r="U217" s="371">
        <v>1</v>
      </c>
      <c r="V217" s="637">
        <v>104100</v>
      </c>
      <c r="W217" s="652">
        <v>104100</v>
      </c>
      <c r="X217" s="637">
        <v>1041000000</v>
      </c>
      <c r="Y217" s="652">
        <v>1041000000</v>
      </c>
      <c r="Z217" s="612">
        <v>45421</v>
      </c>
      <c r="AA217" s="342">
        <v>45422</v>
      </c>
      <c r="AB217" s="612">
        <v>46507</v>
      </c>
      <c r="AC217" s="341">
        <v>938</v>
      </c>
      <c r="AD217" s="371">
        <v>10000</v>
      </c>
      <c r="AE217" s="341">
        <v>9980</v>
      </c>
      <c r="AF217" s="715"/>
      <c r="AG217" s="635"/>
      <c r="AH217" s="555" t="s">
        <v>711</v>
      </c>
      <c r="AI217" s="555" t="s">
        <v>693</v>
      </c>
      <c r="AJ217" s="555">
        <v>3</v>
      </c>
      <c r="AK217" s="555" t="s">
        <v>1</v>
      </c>
      <c r="AL217" s="558" t="s">
        <v>399</v>
      </c>
      <c r="AM217" s="558" t="s">
        <v>398</v>
      </c>
      <c r="AO217" s="555" t="s">
        <v>1</v>
      </c>
      <c r="AP217" s="558" t="s">
        <v>11</v>
      </c>
      <c r="AQ217" s="558" t="s">
        <v>13</v>
      </c>
      <c r="AS217" s="555">
        <v>368.83</v>
      </c>
      <c r="AT217" s="558">
        <v>5214.08</v>
      </c>
      <c r="AU217" s="558">
        <v>5054.41</v>
      </c>
      <c r="AW217" s="555">
        <v>100</v>
      </c>
      <c r="AX217" s="558">
        <v>100</v>
      </c>
      <c r="AY217" s="341">
        <v>95</v>
      </c>
      <c r="AZ217" s="558">
        <v>95</v>
      </c>
      <c r="BA217" s="341">
        <v>90</v>
      </c>
      <c r="BB217" s="558">
        <v>55</v>
      </c>
      <c r="BI217" s="613">
        <v>45595</v>
      </c>
      <c r="BJ217" s="614">
        <v>45777</v>
      </c>
      <c r="BK217" s="342">
        <v>45960</v>
      </c>
      <c r="BL217" s="614">
        <v>46140</v>
      </c>
      <c r="BM217" s="342">
        <v>46324</v>
      </c>
      <c r="BN217" s="614">
        <v>46506</v>
      </c>
      <c r="BU217" s="555">
        <v>0</v>
      </c>
      <c r="BV217" s="558">
        <v>0</v>
      </c>
      <c r="BW217" s="341">
        <v>0</v>
      </c>
      <c r="BX217" s="558">
        <v>0</v>
      </c>
      <c r="BY217" s="341">
        <v>0</v>
      </c>
      <c r="BZ217" s="558">
        <v>0</v>
      </c>
      <c r="CH217" s="613"/>
      <c r="CI217" s="555">
        <v>55</v>
      </c>
      <c r="CJ217" s="555">
        <v>0.61</v>
      </c>
      <c r="CN217" s="613"/>
      <c r="CO217" s="614"/>
      <c r="CP217" s="342"/>
      <c r="CW217" s="555" t="s">
        <v>919</v>
      </c>
      <c r="CX217" s="555" t="s">
        <v>1767</v>
      </c>
      <c r="CY217" s="555">
        <v>3</v>
      </c>
    </row>
    <row r="218" spans="2:103" x14ac:dyDescent="0.6">
      <c r="B218" s="560">
        <v>210</v>
      </c>
      <c r="C218" s="562">
        <v>2</v>
      </c>
      <c r="D218" s="560" t="s">
        <v>234</v>
      </c>
      <c r="E218" s="562" t="s">
        <v>1867</v>
      </c>
      <c r="F218" s="563" t="s">
        <v>684</v>
      </c>
      <c r="G218" s="560" t="s">
        <v>1868</v>
      </c>
      <c r="H218" s="562" t="s">
        <v>1869</v>
      </c>
      <c r="I218" s="560" t="s">
        <v>1870</v>
      </c>
      <c r="J218" s="562" t="s">
        <v>453</v>
      </c>
      <c r="K218" s="563" t="s">
        <v>1871</v>
      </c>
      <c r="L218" s="560" t="s">
        <v>1872</v>
      </c>
      <c r="M218" s="562"/>
      <c r="N218" s="563"/>
      <c r="O218" s="560"/>
      <c r="P218" s="562" t="s">
        <v>1873</v>
      </c>
      <c r="Q218" s="560" t="s">
        <v>1874</v>
      </c>
      <c r="R218" s="562" t="s">
        <v>1875</v>
      </c>
      <c r="S218" s="560" t="s">
        <v>236</v>
      </c>
      <c r="T218" s="648">
        <v>10000</v>
      </c>
      <c r="U218" s="560">
        <v>1</v>
      </c>
      <c r="V218" s="648">
        <v>69370</v>
      </c>
      <c r="W218" s="653">
        <v>69370</v>
      </c>
      <c r="X218" s="648">
        <v>693700000</v>
      </c>
      <c r="Y218" s="653">
        <v>693700000</v>
      </c>
      <c r="Z218" s="615">
        <v>45425</v>
      </c>
      <c r="AA218" s="619">
        <v>45425</v>
      </c>
      <c r="AB218" s="615">
        <v>46518</v>
      </c>
      <c r="AC218" s="562">
        <v>949</v>
      </c>
      <c r="AD218" s="560">
        <v>10000</v>
      </c>
      <c r="AE218" s="562">
        <v>9870</v>
      </c>
      <c r="AF218" s="716">
        <v>3.6261000000000002E-2</v>
      </c>
      <c r="AG218" s="747">
        <v>3.5346000000000002E-2</v>
      </c>
      <c r="AH218" s="563" t="s">
        <v>719</v>
      </c>
      <c r="AI218" s="563" t="s">
        <v>693</v>
      </c>
      <c r="AJ218" s="563">
        <v>3</v>
      </c>
      <c r="AK218" s="563" t="s">
        <v>12</v>
      </c>
      <c r="AL218" s="564" t="s">
        <v>399</v>
      </c>
      <c r="AM218" s="564" t="s">
        <v>398</v>
      </c>
      <c r="AN218" s="562"/>
      <c r="AO218" s="563" t="s">
        <v>12</v>
      </c>
      <c r="AP218" s="564" t="s">
        <v>11</v>
      </c>
      <c r="AQ218" s="564" t="s">
        <v>13</v>
      </c>
      <c r="AR218" s="562"/>
      <c r="AS218" s="563">
        <v>6761.64</v>
      </c>
      <c r="AT218" s="564">
        <v>5221.42</v>
      </c>
      <c r="AU218" s="564">
        <v>5078.96</v>
      </c>
      <c r="AV218" s="562"/>
      <c r="AW218" s="563">
        <v>90</v>
      </c>
      <c r="AX218" s="564">
        <v>85</v>
      </c>
      <c r="AY218" s="562">
        <v>80</v>
      </c>
      <c r="AZ218" s="564">
        <v>80</v>
      </c>
      <c r="BA218" s="562">
        <v>75</v>
      </c>
      <c r="BB218" s="564">
        <v>70</v>
      </c>
      <c r="BC218" s="562"/>
      <c r="BD218" s="564"/>
      <c r="BE218" s="562"/>
      <c r="BF218" s="564"/>
      <c r="BG218" s="564"/>
      <c r="BH218" s="562"/>
      <c r="BI218" s="617">
        <v>45609</v>
      </c>
      <c r="BJ218" s="618">
        <v>45790</v>
      </c>
      <c r="BK218" s="619">
        <v>45974</v>
      </c>
      <c r="BL218" s="618">
        <v>46155</v>
      </c>
      <c r="BM218" s="619">
        <v>46339</v>
      </c>
      <c r="BN218" s="618">
        <v>46517</v>
      </c>
      <c r="BO218" s="619"/>
      <c r="BP218" s="618"/>
      <c r="BQ218" s="619"/>
      <c r="BR218" s="618"/>
      <c r="BS218" s="618"/>
      <c r="BT218" s="619"/>
      <c r="BU218" s="563">
        <v>3.5</v>
      </c>
      <c r="BV218" s="564">
        <v>7</v>
      </c>
      <c r="BW218" s="562">
        <v>10.5</v>
      </c>
      <c r="BX218" s="564">
        <v>14</v>
      </c>
      <c r="BY218" s="562">
        <v>17.5</v>
      </c>
      <c r="BZ218" s="564">
        <v>21</v>
      </c>
      <c r="CA218" s="562"/>
      <c r="CB218" s="564"/>
      <c r="CC218" s="562"/>
      <c r="CD218" s="564"/>
      <c r="CE218" s="564"/>
      <c r="CF218" s="562"/>
      <c r="CG218" s="563">
        <v>50</v>
      </c>
      <c r="CH218" s="617"/>
      <c r="CI218" s="563"/>
      <c r="CJ218" s="563"/>
      <c r="CK218" s="563"/>
      <c r="CL218" s="564"/>
      <c r="CM218" s="562"/>
      <c r="CN218" s="617"/>
      <c r="CO218" s="618"/>
      <c r="CP218" s="619"/>
      <c r="CQ218" s="563"/>
      <c r="CR218" s="564"/>
      <c r="CS218" s="562"/>
      <c r="CT218" s="563"/>
      <c r="CU218" s="564"/>
      <c r="CV218" s="562"/>
      <c r="CW218" s="563" t="s">
        <v>783</v>
      </c>
      <c r="CX218" s="563" t="s">
        <v>1279</v>
      </c>
      <c r="CY218" s="563" t="s">
        <v>696</v>
      </c>
    </row>
    <row r="219" spans="2:103" x14ac:dyDescent="0.6">
      <c r="B219" s="371">
        <v>211</v>
      </c>
      <c r="C219" s="341">
        <v>2</v>
      </c>
      <c r="D219" s="371" t="s">
        <v>234</v>
      </c>
      <c r="E219" s="341" t="s">
        <v>1876</v>
      </c>
      <c r="F219" s="555" t="s">
        <v>684</v>
      </c>
      <c r="G219" s="371" t="s">
        <v>1877</v>
      </c>
      <c r="H219" s="341" t="s">
        <v>1878</v>
      </c>
      <c r="I219" s="371" t="s">
        <v>1879</v>
      </c>
      <c r="J219" s="341" t="s">
        <v>453</v>
      </c>
      <c r="K219" s="555" t="s">
        <v>1880</v>
      </c>
      <c r="L219" s="371" t="s">
        <v>1881</v>
      </c>
      <c r="N219" s="555"/>
      <c r="P219" s="341" t="s">
        <v>1882</v>
      </c>
      <c r="Q219" s="371" t="s">
        <v>1883</v>
      </c>
      <c r="R219" s="341" t="s">
        <v>1884</v>
      </c>
      <c r="S219" s="371" t="s">
        <v>236</v>
      </c>
      <c r="T219" s="637">
        <v>10000</v>
      </c>
      <c r="U219" s="371">
        <v>1</v>
      </c>
      <c r="V219" s="637">
        <v>44000</v>
      </c>
      <c r="W219" s="652">
        <v>44000</v>
      </c>
      <c r="X219" s="637">
        <v>440000000</v>
      </c>
      <c r="Y219" s="652">
        <v>440000000</v>
      </c>
      <c r="Z219" s="612">
        <v>45425</v>
      </c>
      <c r="AA219" s="342">
        <v>45425</v>
      </c>
      <c r="AB219" s="612">
        <v>46524</v>
      </c>
      <c r="AC219" s="341">
        <v>955</v>
      </c>
      <c r="AD219" s="371">
        <v>10000</v>
      </c>
      <c r="AE219" s="341">
        <v>9817</v>
      </c>
      <c r="AF219" s="715">
        <v>7.7770000000000001E-3</v>
      </c>
      <c r="AG219" s="635">
        <v>9.1640000000000003E-3</v>
      </c>
      <c r="AH219" s="555" t="s">
        <v>719</v>
      </c>
      <c r="AI219" s="555" t="s">
        <v>693</v>
      </c>
      <c r="AJ219" s="555">
        <v>2</v>
      </c>
      <c r="AK219" s="555" t="s">
        <v>436</v>
      </c>
      <c r="AL219" s="558" t="s">
        <v>399</v>
      </c>
      <c r="AO219" s="555" t="s">
        <v>847</v>
      </c>
      <c r="AP219" s="558" t="s">
        <v>11</v>
      </c>
      <c r="AS219" s="555">
        <v>171.89</v>
      </c>
      <c r="AT219" s="558">
        <v>5221.42</v>
      </c>
      <c r="AW219" s="555">
        <v>85</v>
      </c>
      <c r="AX219" s="558">
        <v>85</v>
      </c>
      <c r="AY219" s="341">
        <v>80</v>
      </c>
      <c r="AZ219" s="558">
        <v>80</v>
      </c>
      <c r="BA219" s="341">
        <v>75</v>
      </c>
      <c r="BB219" s="558">
        <v>70</v>
      </c>
      <c r="BI219" s="613">
        <v>45609</v>
      </c>
      <c r="BJ219" s="614">
        <v>45790</v>
      </c>
      <c r="BK219" s="342">
        <v>45974</v>
      </c>
      <c r="BL219" s="614">
        <v>46155</v>
      </c>
      <c r="BM219" s="342">
        <v>46339</v>
      </c>
      <c r="BN219" s="614">
        <v>46521</v>
      </c>
      <c r="BO219" s="342"/>
      <c r="BP219" s="614"/>
      <c r="BQ219" s="342"/>
      <c r="BR219" s="614"/>
      <c r="BS219" s="614"/>
      <c r="BT219" s="342"/>
      <c r="BU219" s="555">
        <v>6.65</v>
      </c>
      <c r="BV219" s="558">
        <v>13.3</v>
      </c>
      <c r="BW219" s="341">
        <v>19.95</v>
      </c>
      <c r="BX219" s="558">
        <v>26.6</v>
      </c>
      <c r="BY219" s="341">
        <v>33.25</v>
      </c>
      <c r="BZ219" s="558">
        <v>39.9</v>
      </c>
      <c r="CG219" s="555">
        <v>30</v>
      </c>
      <c r="CH219" s="613"/>
      <c r="CN219" s="613"/>
      <c r="CO219" s="614"/>
      <c r="CP219" s="342"/>
      <c r="CW219" s="555" t="s">
        <v>783</v>
      </c>
      <c r="CX219" s="555" t="s">
        <v>1628</v>
      </c>
      <c r="CY219" s="555" t="s">
        <v>696</v>
      </c>
    </row>
    <row r="220" spans="2:103" x14ac:dyDescent="0.6">
      <c r="B220" s="560">
        <v>212</v>
      </c>
      <c r="C220" s="562">
        <v>2</v>
      </c>
      <c r="D220" s="560" t="s">
        <v>234</v>
      </c>
      <c r="E220" s="562" t="s">
        <v>1885</v>
      </c>
      <c r="F220" s="563" t="s">
        <v>684</v>
      </c>
      <c r="G220" s="560" t="s">
        <v>1886</v>
      </c>
      <c r="H220" s="562" t="s">
        <v>1887</v>
      </c>
      <c r="I220" s="560" t="s">
        <v>1888</v>
      </c>
      <c r="J220" s="562" t="s">
        <v>520</v>
      </c>
      <c r="K220" s="563" t="s">
        <v>1889</v>
      </c>
      <c r="L220" s="560"/>
      <c r="M220" s="562"/>
      <c r="N220" s="563"/>
      <c r="O220" s="560"/>
      <c r="P220" s="562"/>
      <c r="Q220" s="560"/>
      <c r="R220" s="562" t="s">
        <v>1890</v>
      </c>
      <c r="S220" s="560" t="s">
        <v>236</v>
      </c>
      <c r="T220" s="648">
        <v>10000</v>
      </c>
      <c r="U220" s="560">
        <v>1</v>
      </c>
      <c r="V220" s="648">
        <v>101400</v>
      </c>
      <c r="W220" s="653">
        <v>101400</v>
      </c>
      <c r="X220" s="648">
        <v>1014000000</v>
      </c>
      <c r="Y220" s="653">
        <v>1014000000</v>
      </c>
      <c r="Z220" s="615">
        <v>45429</v>
      </c>
      <c r="AA220" s="619">
        <v>45432</v>
      </c>
      <c r="AB220" s="615">
        <v>46521</v>
      </c>
      <c r="AC220" s="562">
        <v>952</v>
      </c>
      <c r="AD220" s="560">
        <v>9900</v>
      </c>
      <c r="AE220" s="562">
        <v>9885</v>
      </c>
      <c r="AF220" s="716"/>
      <c r="AG220" s="747"/>
      <c r="AH220" s="563" t="s">
        <v>785</v>
      </c>
      <c r="AI220" s="563" t="s">
        <v>693</v>
      </c>
      <c r="AJ220" s="563">
        <v>3</v>
      </c>
      <c r="AK220" s="563" t="s">
        <v>1</v>
      </c>
      <c r="AL220" s="564" t="s">
        <v>399</v>
      </c>
      <c r="AM220" s="564" t="s">
        <v>398</v>
      </c>
      <c r="AN220" s="562"/>
      <c r="AO220" s="563" t="s">
        <v>1</v>
      </c>
      <c r="AP220" s="564" t="s">
        <v>11</v>
      </c>
      <c r="AQ220" s="564" t="s">
        <v>13</v>
      </c>
      <c r="AR220" s="562"/>
      <c r="AS220" s="563">
        <v>370.58</v>
      </c>
      <c r="AT220" s="564">
        <v>5303.27</v>
      </c>
      <c r="AU220" s="564">
        <v>5064.1400000000003</v>
      </c>
      <c r="AV220" s="562"/>
      <c r="AW220" s="563">
        <v>85</v>
      </c>
      <c r="AX220" s="564">
        <v>85</v>
      </c>
      <c r="AY220" s="562">
        <v>80</v>
      </c>
      <c r="AZ220" s="564">
        <v>80</v>
      </c>
      <c r="BA220" s="562">
        <v>75</v>
      </c>
      <c r="BB220" s="564">
        <v>60</v>
      </c>
      <c r="BC220" s="562"/>
      <c r="BD220" s="564"/>
      <c r="BE220" s="562"/>
      <c r="BF220" s="564"/>
      <c r="BG220" s="564"/>
      <c r="BH220" s="562"/>
      <c r="BI220" s="617">
        <v>45609</v>
      </c>
      <c r="BJ220" s="618">
        <v>45791</v>
      </c>
      <c r="BK220" s="619">
        <v>45974</v>
      </c>
      <c r="BL220" s="618">
        <v>46155</v>
      </c>
      <c r="BM220" s="619">
        <v>46339</v>
      </c>
      <c r="BN220" s="618">
        <v>46519</v>
      </c>
      <c r="BO220" s="619"/>
      <c r="BP220" s="618"/>
      <c r="BQ220" s="619"/>
      <c r="BR220" s="564"/>
      <c r="BS220" s="564"/>
      <c r="BT220" s="562"/>
      <c r="BU220" s="563">
        <v>3.15</v>
      </c>
      <c r="BV220" s="564">
        <v>6.3</v>
      </c>
      <c r="BW220" s="562">
        <v>9.4499999999999993</v>
      </c>
      <c r="BX220" s="564">
        <v>12.6</v>
      </c>
      <c r="BY220" s="562">
        <v>15.75</v>
      </c>
      <c r="BZ220" s="564">
        <v>18.899999999999999</v>
      </c>
      <c r="CA220" s="562"/>
      <c r="CB220" s="564"/>
      <c r="CC220" s="562"/>
      <c r="CD220" s="564"/>
      <c r="CE220" s="564"/>
      <c r="CF220" s="562"/>
      <c r="CG220" s="563"/>
      <c r="CH220" s="617"/>
      <c r="CI220" s="563"/>
      <c r="CJ220" s="563"/>
      <c r="CK220" s="563"/>
      <c r="CL220" s="564"/>
      <c r="CM220" s="562"/>
      <c r="CN220" s="617"/>
      <c r="CO220" s="618"/>
      <c r="CP220" s="619"/>
      <c r="CQ220" s="563"/>
      <c r="CR220" s="564"/>
      <c r="CS220" s="562"/>
      <c r="CT220" s="563"/>
      <c r="CU220" s="564"/>
      <c r="CV220" s="562"/>
      <c r="CW220" s="563" t="s">
        <v>856</v>
      </c>
      <c r="CX220" s="563" t="s">
        <v>1256</v>
      </c>
      <c r="CY220" s="563">
        <v>3</v>
      </c>
    </row>
    <row r="221" spans="2:103" x14ac:dyDescent="0.6">
      <c r="B221" s="371">
        <v>213</v>
      </c>
      <c r="C221" s="341">
        <v>2</v>
      </c>
      <c r="D221" s="371" t="s">
        <v>234</v>
      </c>
      <c r="E221" s="341" t="s">
        <v>1891</v>
      </c>
      <c r="F221" s="555" t="s">
        <v>684</v>
      </c>
      <c r="G221" s="371" t="s">
        <v>1892</v>
      </c>
      <c r="H221" s="341" t="s">
        <v>1893</v>
      </c>
      <c r="I221" s="371" t="s">
        <v>1894</v>
      </c>
      <c r="J221" s="341" t="s">
        <v>453</v>
      </c>
      <c r="K221" s="555" t="s">
        <v>1895</v>
      </c>
      <c r="L221" s="371" t="s">
        <v>1896</v>
      </c>
      <c r="N221" s="555"/>
      <c r="P221" s="341" t="s">
        <v>1897</v>
      </c>
      <c r="Q221" s="371" t="s">
        <v>1898</v>
      </c>
      <c r="R221" s="341" t="s">
        <v>1899</v>
      </c>
      <c r="S221" s="371" t="s">
        <v>236</v>
      </c>
      <c r="T221" s="637">
        <v>10000</v>
      </c>
      <c r="U221" s="371">
        <v>1</v>
      </c>
      <c r="V221" s="637">
        <v>32040</v>
      </c>
      <c r="W221" s="652">
        <v>32040</v>
      </c>
      <c r="X221" s="637">
        <v>320400000</v>
      </c>
      <c r="Y221" s="652">
        <v>320400000</v>
      </c>
      <c r="Z221" s="612">
        <v>45432</v>
      </c>
      <c r="AA221" s="342">
        <v>45432</v>
      </c>
      <c r="AB221" s="612">
        <v>46528</v>
      </c>
      <c r="AC221" s="341">
        <v>959</v>
      </c>
      <c r="AD221" s="371">
        <v>10000</v>
      </c>
      <c r="AE221" s="341">
        <v>9830</v>
      </c>
      <c r="AF221" s="715">
        <v>2.2266999999999999E-2</v>
      </c>
      <c r="AG221" s="635">
        <v>2.1528200000000001E-2</v>
      </c>
      <c r="AH221" s="555" t="s">
        <v>719</v>
      </c>
      <c r="AI221" s="555" t="s">
        <v>693</v>
      </c>
      <c r="AJ221" s="555">
        <v>2</v>
      </c>
      <c r="AK221" s="555" t="s">
        <v>436</v>
      </c>
      <c r="AL221" s="558" t="s">
        <v>399</v>
      </c>
      <c r="AO221" s="555" t="s">
        <v>847</v>
      </c>
      <c r="AP221" s="558" t="s">
        <v>11</v>
      </c>
      <c r="AS221" s="555">
        <v>174.95</v>
      </c>
      <c r="AT221" s="558">
        <v>5308.13</v>
      </c>
      <c r="AW221" s="555">
        <v>85</v>
      </c>
      <c r="AX221" s="558">
        <v>85</v>
      </c>
      <c r="AY221" s="341">
        <v>80</v>
      </c>
      <c r="AZ221" s="558">
        <v>80</v>
      </c>
      <c r="BA221" s="341">
        <v>75</v>
      </c>
      <c r="BB221" s="558">
        <v>70</v>
      </c>
      <c r="BI221" s="613">
        <v>45616</v>
      </c>
      <c r="BJ221" s="614">
        <v>45797</v>
      </c>
      <c r="BK221" s="342">
        <v>45981</v>
      </c>
      <c r="BL221" s="614">
        <v>46162</v>
      </c>
      <c r="BM221" s="342">
        <v>46346</v>
      </c>
      <c r="BN221" s="614">
        <v>46527</v>
      </c>
      <c r="BU221" s="555">
        <v>5.7</v>
      </c>
      <c r="BV221" s="558">
        <v>11.4</v>
      </c>
      <c r="BW221" s="341">
        <v>17.100000000000001</v>
      </c>
      <c r="BX221" s="558">
        <v>22.8</v>
      </c>
      <c r="BY221" s="341">
        <v>28.5</v>
      </c>
      <c r="BZ221" s="558">
        <v>34.200000000000003</v>
      </c>
      <c r="CG221" s="555">
        <v>30</v>
      </c>
      <c r="CH221" s="613"/>
      <c r="CN221" s="613"/>
      <c r="CO221" s="614"/>
      <c r="CP221" s="342"/>
      <c r="CW221" s="555" t="s">
        <v>783</v>
      </c>
      <c r="CX221" s="555" t="s">
        <v>1628</v>
      </c>
      <c r="CY221" s="555" t="s">
        <v>696</v>
      </c>
    </row>
    <row r="222" spans="2:103" x14ac:dyDescent="0.6">
      <c r="B222" s="560">
        <v>214</v>
      </c>
      <c r="C222" s="562">
        <v>2</v>
      </c>
      <c r="D222" s="560" t="s">
        <v>234</v>
      </c>
      <c r="E222" s="562" t="s">
        <v>1900</v>
      </c>
      <c r="F222" s="563" t="s">
        <v>684</v>
      </c>
      <c r="G222" s="560" t="s">
        <v>1901</v>
      </c>
      <c r="H222" s="562" t="s">
        <v>1902</v>
      </c>
      <c r="I222" s="560" t="s">
        <v>1903</v>
      </c>
      <c r="J222" s="562" t="s">
        <v>520</v>
      </c>
      <c r="K222" s="563" t="s">
        <v>1904</v>
      </c>
      <c r="L222" s="560"/>
      <c r="M222" s="562"/>
      <c r="N222" s="563"/>
      <c r="O222" s="560"/>
      <c r="P222" s="562"/>
      <c r="Q222" s="560"/>
      <c r="R222" s="562" t="s">
        <v>1905</v>
      </c>
      <c r="S222" s="560" t="s">
        <v>236</v>
      </c>
      <c r="T222" s="648">
        <v>10000</v>
      </c>
      <c r="U222" s="560">
        <v>1</v>
      </c>
      <c r="V222" s="648">
        <v>363100</v>
      </c>
      <c r="W222" s="653">
        <v>363100</v>
      </c>
      <c r="X222" s="648">
        <v>3631000000</v>
      </c>
      <c r="Y222" s="653">
        <v>3631000000</v>
      </c>
      <c r="Z222" s="615">
        <v>45432</v>
      </c>
      <c r="AA222" s="619">
        <v>45433</v>
      </c>
      <c r="AB222" s="615">
        <v>46525</v>
      </c>
      <c r="AC222" s="562">
        <v>956</v>
      </c>
      <c r="AD222" s="560">
        <v>10000</v>
      </c>
      <c r="AE222" s="562">
        <v>9980</v>
      </c>
      <c r="AF222" s="716"/>
      <c r="AG222" s="747"/>
      <c r="AH222" s="563" t="s">
        <v>785</v>
      </c>
      <c r="AI222" s="563" t="s">
        <v>693</v>
      </c>
      <c r="AJ222" s="563">
        <v>3</v>
      </c>
      <c r="AK222" s="563" t="s">
        <v>1</v>
      </c>
      <c r="AL222" s="564" t="s">
        <v>399</v>
      </c>
      <c r="AM222" s="564" t="s">
        <v>398</v>
      </c>
      <c r="AN222" s="562"/>
      <c r="AO222" s="563" t="s">
        <v>1</v>
      </c>
      <c r="AP222" s="564" t="s">
        <v>11</v>
      </c>
      <c r="AQ222" s="564" t="s">
        <v>13</v>
      </c>
      <c r="AR222" s="562"/>
      <c r="AS222" s="563">
        <v>373.68</v>
      </c>
      <c r="AT222" s="564">
        <v>5308.13</v>
      </c>
      <c r="AU222" s="564">
        <v>5074.34</v>
      </c>
      <c r="AV222" s="562"/>
      <c r="AW222" s="563">
        <v>100</v>
      </c>
      <c r="AX222" s="564">
        <v>100</v>
      </c>
      <c r="AY222" s="562">
        <v>95</v>
      </c>
      <c r="AZ222" s="564">
        <v>95</v>
      </c>
      <c r="BA222" s="562">
        <v>90</v>
      </c>
      <c r="BB222" s="564">
        <v>55</v>
      </c>
      <c r="BC222" s="562"/>
      <c r="BD222" s="564"/>
      <c r="BE222" s="562"/>
      <c r="BF222" s="564"/>
      <c r="BG222" s="564"/>
      <c r="BH222" s="562"/>
      <c r="BI222" s="617">
        <v>45611</v>
      </c>
      <c r="BJ222" s="618">
        <v>45792</v>
      </c>
      <c r="BK222" s="619">
        <v>45978</v>
      </c>
      <c r="BL222" s="618">
        <v>46157</v>
      </c>
      <c r="BM222" s="619">
        <v>46343</v>
      </c>
      <c r="BN222" s="618">
        <v>46524</v>
      </c>
      <c r="BO222" s="619"/>
      <c r="BP222" s="618"/>
      <c r="BQ222" s="619"/>
      <c r="BR222" s="618"/>
      <c r="BS222" s="618"/>
      <c r="BT222" s="619"/>
      <c r="BU222" s="563">
        <v>3.85</v>
      </c>
      <c r="BV222" s="564">
        <v>7.7</v>
      </c>
      <c r="BW222" s="562">
        <v>11.55</v>
      </c>
      <c r="BX222" s="564">
        <v>15.4</v>
      </c>
      <c r="BY222" s="562">
        <v>19.25</v>
      </c>
      <c r="BZ222" s="564">
        <v>23.1</v>
      </c>
      <c r="CA222" s="562"/>
      <c r="CB222" s="564"/>
      <c r="CC222" s="562"/>
      <c r="CD222" s="564"/>
      <c r="CE222" s="564"/>
      <c r="CF222" s="562"/>
      <c r="CG222" s="563"/>
      <c r="CH222" s="617"/>
      <c r="CI222" s="563"/>
      <c r="CJ222" s="563"/>
      <c r="CK222" s="563"/>
      <c r="CL222" s="564"/>
      <c r="CM222" s="562"/>
      <c r="CN222" s="617"/>
      <c r="CO222" s="618"/>
      <c r="CP222" s="619"/>
      <c r="CQ222" s="563"/>
      <c r="CR222" s="564"/>
      <c r="CS222" s="562"/>
      <c r="CT222" s="563"/>
      <c r="CU222" s="564"/>
      <c r="CV222" s="562"/>
      <c r="CW222" s="563" t="s">
        <v>919</v>
      </c>
      <c r="CX222" s="563" t="s">
        <v>730</v>
      </c>
      <c r="CY222" s="563">
        <v>3</v>
      </c>
    </row>
    <row r="223" spans="2:103" x14ac:dyDescent="0.6">
      <c r="B223" s="371">
        <v>215</v>
      </c>
      <c r="C223" s="341">
        <v>2</v>
      </c>
      <c r="D223" s="371" t="s">
        <v>234</v>
      </c>
      <c r="E223" s="341" t="s">
        <v>1906</v>
      </c>
      <c r="F223" s="555" t="s">
        <v>684</v>
      </c>
      <c r="G223" s="371" t="s">
        <v>1907</v>
      </c>
      <c r="H223" s="341" t="s">
        <v>1908</v>
      </c>
      <c r="I223" s="371" t="s">
        <v>1909</v>
      </c>
      <c r="J223" s="341" t="s">
        <v>520</v>
      </c>
      <c r="K223" s="555" t="s">
        <v>1910</v>
      </c>
      <c r="N223" s="555"/>
      <c r="P223" s="341"/>
      <c r="R223" s="341" t="s">
        <v>1911</v>
      </c>
      <c r="S223" s="371" t="s">
        <v>236</v>
      </c>
      <c r="T223" s="637">
        <v>10000</v>
      </c>
      <c r="U223" s="371">
        <v>1</v>
      </c>
      <c r="V223" s="637">
        <v>47500</v>
      </c>
      <c r="W223" s="652">
        <v>47500</v>
      </c>
      <c r="X223" s="637">
        <v>475000000</v>
      </c>
      <c r="Y223" s="652">
        <v>475000000</v>
      </c>
      <c r="Z223" s="612">
        <v>45432</v>
      </c>
      <c r="AA223" s="342">
        <v>45433</v>
      </c>
      <c r="AB223" s="612">
        <v>46525</v>
      </c>
      <c r="AC223" s="341">
        <v>956</v>
      </c>
      <c r="AD223" s="371">
        <v>10000</v>
      </c>
      <c r="AE223" s="341">
        <v>9980</v>
      </c>
      <c r="AF223" s="715"/>
      <c r="AG223" s="635"/>
      <c r="AH223" s="555" t="s">
        <v>785</v>
      </c>
      <c r="AI223" s="555" t="s">
        <v>693</v>
      </c>
      <c r="AJ223" s="555">
        <v>3</v>
      </c>
      <c r="AK223" s="555" t="s">
        <v>1</v>
      </c>
      <c r="AL223" s="558" t="s">
        <v>399</v>
      </c>
      <c r="AM223" s="558" t="s">
        <v>398</v>
      </c>
      <c r="AO223" s="555" t="s">
        <v>1</v>
      </c>
      <c r="AP223" s="558" t="s">
        <v>11</v>
      </c>
      <c r="AQ223" s="558" t="s">
        <v>13</v>
      </c>
      <c r="AS223" s="555">
        <v>373.68</v>
      </c>
      <c r="AT223" s="558">
        <v>5308.13</v>
      </c>
      <c r="AU223" s="558">
        <v>5074.34</v>
      </c>
      <c r="AW223" s="555">
        <v>100</v>
      </c>
      <c r="AX223" s="558">
        <v>100</v>
      </c>
      <c r="AY223" s="341">
        <v>95</v>
      </c>
      <c r="AZ223" s="558">
        <v>95</v>
      </c>
      <c r="BA223" s="341">
        <v>90</v>
      </c>
      <c r="BB223" s="558">
        <v>55</v>
      </c>
      <c r="BI223" s="613">
        <v>45611</v>
      </c>
      <c r="BJ223" s="614">
        <v>45792</v>
      </c>
      <c r="BK223" s="342">
        <v>45978</v>
      </c>
      <c r="BL223" s="614">
        <v>46157</v>
      </c>
      <c r="BM223" s="342">
        <v>46343</v>
      </c>
      <c r="BN223" s="614">
        <v>46524</v>
      </c>
      <c r="BO223" s="342"/>
      <c r="BP223" s="614"/>
      <c r="BQ223" s="342"/>
      <c r="BR223" s="614"/>
      <c r="BS223" s="614"/>
      <c r="BT223" s="342"/>
      <c r="BU223" s="555">
        <v>3.85</v>
      </c>
      <c r="BV223" s="558">
        <v>7.7</v>
      </c>
      <c r="BW223" s="341">
        <v>11.55</v>
      </c>
      <c r="BX223" s="558">
        <v>15.4</v>
      </c>
      <c r="BY223" s="341">
        <v>19.25</v>
      </c>
      <c r="BZ223" s="558">
        <v>23.1</v>
      </c>
      <c r="CH223" s="613"/>
      <c r="CN223" s="613"/>
      <c r="CO223" s="614"/>
      <c r="CP223" s="342"/>
      <c r="CW223" s="555" t="s">
        <v>931</v>
      </c>
      <c r="CX223" s="555" t="s">
        <v>730</v>
      </c>
      <c r="CY223" s="555">
        <v>3</v>
      </c>
    </row>
    <row r="224" spans="2:103" x14ac:dyDescent="0.6">
      <c r="B224" s="560">
        <v>216</v>
      </c>
      <c r="C224" s="562">
        <v>2</v>
      </c>
      <c r="D224" s="560" t="s">
        <v>234</v>
      </c>
      <c r="E224" s="562" t="s">
        <v>1912</v>
      </c>
      <c r="F224" s="563" t="s">
        <v>684</v>
      </c>
      <c r="G224" s="560" t="s">
        <v>1913</v>
      </c>
      <c r="H224" s="562" t="s">
        <v>1914</v>
      </c>
      <c r="I224" s="560" t="s">
        <v>1915</v>
      </c>
      <c r="J224" s="562" t="s">
        <v>520</v>
      </c>
      <c r="K224" s="563" t="s">
        <v>1916</v>
      </c>
      <c r="L224" s="560"/>
      <c r="M224" s="562"/>
      <c r="N224" s="563"/>
      <c r="O224" s="560"/>
      <c r="P224" s="562"/>
      <c r="Q224" s="560"/>
      <c r="R224" s="562" t="s">
        <v>1917</v>
      </c>
      <c r="S224" s="560" t="s">
        <v>236</v>
      </c>
      <c r="T224" s="648">
        <v>10000</v>
      </c>
      <c r="U224" s="560">
        <v>1</v>
      </c>
      <c r="V224" s="648">
        <v>416600</v>
      </c>
      <c r="W224" s="653">
        <v>416600</v>
      </c>
      <c r="X224" s="648">
        <v>4166000000</v>
      </c>
      <c r="Y224" s="653">
        <v>4166000000</v>
      </c>
      <c r="Z224" s="615">
        <v>45435</v>
      </c>
      <c r="AA224" s="619">
        <v>45436</v>
      </c>
      <c r="AB224" s="615">
        <v>46527</v>
      </c>
      <c r="AC224" s="562">
        <v>958</v>
      </c>
      <c r="AD224" s="560">
        <v>10000</v>
      </c>
      <c r="AE224" s="562">
        <v>9980</v>
      </c>
      <c r="AF224" s="716"/>
      <c r="AG224" s="747"/>
      <c r="AH224" s="563" t="s">
        <v>711</v>
      </c>
      <c r="AI224" s="563" t="s">
        <v>693</v>
      </c>
      <c r="AJ224" s="563">
        <v>3</v>
      </c>
      <c r="AK224" s="563" t="s">
        <v>1</v>
      </c>
      <c r="AL224" s="564" t="s">
        <v>399</v>
      </c>
      <c r="AM224" s="564" t="s">
        <v>398</v>
      </c>
      <c r="AN224" s="562"/>
      <c r="AO224" s="563" t="s">
        <v>1</v>
      </c>
      <c r="AP224" s="564" t="s">
        <v>11</v>
      </c>
      <c r="AQ224" s="564" t="s">
        <v>13</v>
      </c>
      <c r="AR224" s="562"/>
      <c r="AS224" s="563">
        <v>371.62</v>
      </c>
      <c r="AT224" s="564">
        <v>5267.84</v>
      </c>
      <c r="AU224" s="564">
        <v>5037.6000000000004</v>
      </c>
      <c r="AV224" s="562"/>
      <c r="AW224" s="563">
        <v>90</v>
      </c>
      <c r="AX224" s="564">
        <v>85</v>
      </c>
      <c r="AY224" s="562">
        <v>85</v>
      </c>
      <c r="AZ224" s="564">
        <v>80</v>
      </c>
      <c r="BA224" s="562">
        <v>75</v>
      </c>
      <c r="BB224" s="564">
        <v>55</v>
      </c>
      <c r="BC224" s="562"/>
      <c r="BD224" s="564"/>
      <c r="BE224" s="562"/>
      <c r="BF224" s="564"/>
      <c r="BG224" s="564"/>
      <c r="BH224" s="562"/>
      <c r="BI224" s="617">
        <v>45616</v>
      </c>
      <c r="BJ224" s="618">
        <v>45798</v>
      </c>
      <c r="BK224" s="619">
        <v>45980</v>
      </c>
      <c r="BL224" s="618">
        <v>46162</v>
      </c>
      <c r="BM224" s="619">
        <v>46345</v>
      </c>
      <c r="BN224" s="618">
        <v>46526</v>
      </c>
      <c r="BO224" s="619"/>
      <c r="BP224" s="618"/>
      <c r="BQ224" s="619"/>
      <c r="BR224" s="618"/>
      <c r="BS224" s="618"/>
      <c r="BT224" s="619"/>
      <c r="BU224" s="563">
        <v>0</v>
      </c>
      <c r="BV224" s="564">
        <v>0</v>
      </c>
      <c r="BW224" s="562">
        <v>0</v>
      </c>
      <c r="BX224" s="564">
        <v>0</v>
      </c>
      <c r="BY224" s="562">
        <v>0</v>
      </c>
      <c r="BZ224" s="564">
        <v>0</v>
      </c>
      <c r="CA224" s="562"/>
      <c r="CB224" s="564"/>
      <c r="CC224" s="562"/>
      <c r="CD224" s="564"/>
      <c r="CE224" s="564"/>
      <c r="CF224" s="562"/>
      <c r="CG224" s="563"/>
      <c r="CH224" s="617"/>
      <c r="CI224" s="563">
        <v>55</v>
      </c>
      <c r="CJ224" s="563">
        <v>0.5675</v>
      </c>
      <c r="CK224" s="563"/>
      <c r="CL224" s="564"/>
      <c r="CM224" s="562"/>
      <c r="CN224" s="617"/>
      <c r="CO224" s="618"/>
      <c r="CP224" s="619"/>
      <c r="CQ224" s="563"/>
      <c r="CR224" s="564"/>
      <c r="CS224" s="562"/>
      <c r="CT224" s="563"/>
      <c r="CU224" s="564"/>
      <c r="CV224" s="562"/>
      <c r="CW224" s="563" t="s">
        <v>931</v>
      </c>
      <c r="CX224" s="563" t="s">
        <v>1035</v>
      </c>
      <c r="CY224" s="563">
        <v>3</v>
      </c>
    </row>
    <row r="225" spans="2:103" x14ac:dyDescent="0.6">
      <c r="B225" s="371">
        <v>217</v>
      </c>
      <c r="C225" s="341">
        <v>2</v>
      </c>
      <c r="D225" s="371" t="s">
        <v>234</v>
      </c>
      <c r="E225" s="341" t="s">
        <v>1918</v>
      </c>
      <c r="F225" s="555" t="s">
        <v>684</v>
      </c>
      <c r="G225" s="371" t="s">
        <v>1919</v>
      </c>
      <c r="H225" s="341" t="s">
        <v>1920</v>
      </c>
      <c r="I225" s="371" t="s">
        <v>1921</v>
      </c>
      <c r="J225" s="341" t="s">
        <v>453</v>
      </c>
      <c r="K225" s="555" t="s">
        <v>1922</v>
      </c>
      <c r="L225" s="371" t="s">
        <v>1923</v>
      </c>
      <c r="N225" s="555"/>
      <c r="P225" s="341" t="s">
        <v>1924</v>
      </c>
      <c r="Q225" s="371" t="s">
        <v>1925</v>
      </c>
      <c r="R225" s="341" t="s">
        <v>1926</v>
      </c>
      <c r="S225" s="371" t="s">
        <v>236</v>
      </c>
      <c r="T225" s="637">
        <v>10000</v>
      </c>
      <c r="U225" s="371">
        <v>1</v>
      </c>
      <c r="V225" s="637">
        <v>14550</v>
      </c>
      <c r="W225" s="652">
        <v>14550</v>
      </c>
      <c r="X225" s="637">
        <v>145500000</v>
      </c>
      <c r="Y225" s="652">
        <v>145500000</v>
      </c>
      <c r="Z225" s="612">
        <v>45436</v>
      </c>
      <c r="AA225" s="342">
        <v>45436</v>
      </c>
      <c r="AB225" s="612">
        <v>46528</v>
      </c>
      <c r="AC225" s="341">
        <v>959</v>
      </c>
      <c r="AD225" s="371">
        <v>10000</v>
      </c>
      <c r="AE225" s="341">
        <v>9870</v>
      </c>
      <c r="AF225" s="715">
        <v>4.0302999999999999E-2</v>
      </c>
      <c r="AG225" s="635">
        <v>4.0006E-2</v>
      </c>
      <c r="AH225" s="555" t="s">
        <v>719</v>
      </c>
      <c r="AI225" s="555" t="s">
        <v>693</v>
      </c>
      <c r="AJ225" s="555">
        <v>3</v>
      </c>
      <c r="AK225" s="555" t="s">
        <v>12</v>
      </c>
      <c r="AL225" s="558" t="s">
        <v>400</v>
      </c>
      <c r="AM225" s="558" t="s">
        <v>399</v>
      </c>
      <c r="AO225" s="555" t="s">
        <v>12</v>
      </c>
      <c r="AP225" s="558" t="s">
        <v>14</v>
      </c>
      <c r="AQ225" s="558" t="s">
        <v>11</v>
      </c>
      <c r="AS225" s="555">
        <v>6605.24</v>
      </c>
      <c r="AT225" s="558">
        <v>38646.11</v>
      </c>
      <c r="AU225" s="558">
        <v>5304.72</v>
      </c>
      <c r="AW225" s="555">
        <v>87</v>
      </c>
      <c r="AX225" s="558">
        <v>85</v>
      </c>
      <c r="AY225" s="341">
        <v>85</v>
      </c>
      <c r="AZ225" s="558">
        <v>80</v>
      </c>
      <c r="BA225" s="341">
        <v>75</v>
      </c>
      <c r="BB225" s="558">
        <v>70</v>
      </c>
      <c r="BI225" s="613">
        <v>45618</v>
      </c>
      <c r="BJ225" s="614">
        <v>45800</v>
      </c>
      <c r="BK225" s="342">
        <v>45982</v>
      </c>
      <c r="BL225" s="614">
        <v>46164</v>
      </c>
      <c r="BM225" s="342">
        <v>46350</v>
      </c>
      <c r="BN225" s="614">
        <v>46527</v>
      </c>
      <c r="BO225" s="342"/>
      <c r="BP225" s="614"/>
      <c r="BQ225" s="342"/>
      <c r="BR225" s="614"/>
      <c r="BS225" s="614"/>
      <c r="BT225" s="342"/>
      <c r="BU225" s="555">
        <v>3.25</v>
      </c>
      <c r="BV225" s="558">
        <v>6.5</v>
      </c>
      <c r="BW225" s="341">
        <v>9.75</v>
      </c>
      <c r="BX225" s="558">
        <v>13</v>
      </c>
      <c r="BY225" s="341">
        <v>16.25</v>
      </c>
      <c r="BZ225" s="558">
        <v>19.5</v>
      </c>
      <c r="CG225" s="555">
        <v>45</v>
      </c>
      <c r="CH225" s="613"/>
      <c r="CN225" s="613"/>
      <c r="CO225" s="614"/>
      <c r="CW225" s="555" t="s">
        <v>783</v>
      </c>
      <c r="CX225" s="555" t="s">
        <v>1279</v>
      </c>
      <c r="CY225" s="555" t="s">
        <v>696</v>
      </c>
    </row>
    <row r="226" spans="2:103" x14ac:dyDescent="0.6">
      <c r="B226" s="560">
        <v>218</v>
      </c>
      <c r="C226" s="562">
        <v>2</v>
      </c>
      <c r="D226" s="560" t="s">
        <v>234</v>
      </c>
      <c r="E226" s="562" t="s">
        <v>1927</v>
      </c>
      <c r="F226" s="563" t="s">
        <v>684</v>
      </c>
      <c r="G226" s="560" t="s">
        <v>1928</v>
      </c>
      <c r="H226" s="562" t="s">
        <v>1929</v>
      </c>
      <c r="I226" s="560" t="s">
        <v>1930</v>
      </c>
      <c r="J226" s="562" t="s">
        <v>520</v>
      </c>
      <c r="K226" s="563" t="s">
        <v>1931</v>
      </c>
      <c r="L226" s="560"/>
      <c r="M226" s="562"/>
      <c r="N226" s="563"/>
      <c r="O226" s="560"/>
      <c r="P226" s="562"/>
      <c r="Q226" s="560"/>
      <c r="R226" s="562" t="s">
        <v>1932</v>
      </c>
      <c r="S226" s="560" t="s">
        <v>236</v>
      </c>
      <c r="T226" s="648">
        <v>10000</v>
      </c>
      <c r="U226" s="560">
        <v>1</v>
      </c>
      <c r="V226" s="648">
        <v>975000</v>
      </c>
      <c r="W226" s="653">
        <v>975000</v>
      </c>
      <c r="X226" s="648">
        <v>9750000000</v>
      </c>
      <c r="Y226" s="653">
        <v>9750000000</v>
      </c>
      <c r="Z226" s="615">
        <v>45440</v>
      </c>
      <c r="AA226" s="619">
        <v>45441</v>
      </c>
      <c r="AB226" s="615">
        <v>46534</v>
      </c>
      <c r="AC226" s="562">
        <v>965</v>
      </c>
      <c r="AD226" s="560">
        <v>9910</v>
      </c>
      <c r="AE226" s="562">
        <v>9900</v>
      </c>
      <c r="AF226" s="716"/>
      <c r="AG226" s="747"/>
      <c r="AH226" s="563" t="s">
        <v>785</v>
      </c>
      <c r="AI226" s="563" t="s">
        <v>693</v>
      </c>
      <c r="AJ226" s="563">
        <v>3</v>
      </c>
      <c r="AK226" s="563" t="s">
        <v>1</v>
      </c>
      <c r="AL226" s="564" t="s">
        <v>399</v>
      </c>
      <c r="AM226" s="564" t="s">
        <v>398</v>
      </c>
      <c r="AN226" s="562"/>
      <c r="AO226" s="563" t="s">
        <v>1</v>
      </c>
      <c r="AP226" s="564" t="s">
        <v>11</v>
      </c>
      <c r="AQ226" s="564" t="s">
        <v>13</v>
      </c>
      <c r="AR226" s="562"/>
      <c r="AS226" s="563">
        <v>371.33</v>
      </c>
      <c r="AT226" s="564">
        <v>5306.04</v>
      </c>
      <c r="AU226" s="564">
        <v>5030.3500000000004</v>
      </c>
      <c r="AV226" s="562"/>
      <c r="AW226" s="563">
        <v>75</v>
      </c>
      <c r="AX226" s="564">
        <v>75</v>
      </c>
      <c r="AY226" s="562">
        <v>75</v>
      </c>
      <c r="AZ226" s="564">
        <v>75</v>
      </c>
      <c r="BA226" s="562">
        <v>70</v>
      </c>
      <c r="BB226" s="564">
        <v>65</v>
      </c>
      <c r="BC226" s="562"/>
      <c r="BD226" s="564"/>
      <c r="BE226" s="562"/>
      <c r="BF226" s="564"/>
      <c r="BG226" s="564"/>
      <c r="BH226" s="562"/>
      <c r="BI226" s="617">
        <v>45622</v>
      </c>
      <c r="BJ226" s="618">
        <v>45800</v>
      </c>
      <c r="BK226" s="619">
        <v>45987</v>
      </c>
      <c r="BL226" s="618">
        <v>46168</v>
      </c>
      <c r="BM226" s="619">
        <v>46351</v>
      </c>
      <c r="BN226" s="618">
        <v>46533</v>
      </c>
      <c r="BO226" s="619"/>
      <c r="BP226" s="618"/>
      <c r="BQ226" s="619"/>
      <c r="BR226" s="618"/>
      <c r="BS226" s="618"/>
      <c r="BT226" s="619"/>
      <c r="BU226" s="563">
        <v>2.2000000000000002</v>
      </c>
      <c r="BV226" s="564">
        <v>4.4000000000000004</v>
      </c>
      <c r="BW226" s="562">
        <v>6.6</v>
      </c>
      <c r="BX226" s="564">
        <v>8.8000000000000007</v>
      </c>
      <c r="BY226" s="562">
        <v>11</v>
      </c>
      <c r="BZ226" s="564">
        <v>13.2</v>
      </c>
      <c r="CA226" s="562"/>
      <c r="CB226" s="564"/>
      <c r="CC226" s="562"/>
      <c r="CD226" s="564"/>
      <c r="CE226" s="564"/>
      <c r="CF226" s="562"/>
      <c r="CG226" s="563"/>
      <c r="CH226" s="617"/>
      <c r="CI226" s="563"/>
      <c r="CJ226" s="563"/>
      <c r="CK226" s="563"/>
      <c r="CL226" s="564"/>
      <c r="CM226" s="562"/>
      <c r="CN226" s="617"/>
      <c r="CO226" s="618"/>
      <c r="CP226" s="619"/>
      <c r="CQ226" s="563"/>
      <c r="CR226" s="564"/>
      <c r="CS226" s="562"/>
      <c r="CT226" s="563"/>
      <c r="CU226" s="564"/>
      <c r="CV226" s="562"/>
      <c r="CW226" s="563" t="s">
        <v>856</v>
      </c>
      <c r="CX226" s="563" t="s">
        <v>741</v>
      </c>
      <c r="CY226" s="563">
        <v>3</v>
      </c>
    </row>
    <row r="227" spans="2:103" x14ac:dyDescent="0.6">
      <c r="B227" s="371">
        <v>219</v>
      </c>
      <c r="C227" s="341">
        <v>2</v>
      </c>
      <c r="D227" s="371" t="s">
        <v>234</v>
      </c>
      <c r="E227" s="341" t="s">
        <v>1933</v>
      </c>
      <c r="F227" s="555" t="s">
        <v>684</v>
      </c>
      <c r="G227" s="371" t="s">
        <v>1934</v>
      </c>
      <c r="H227" s="341" t="s">
        <v>1935</v>
      </c>
      <c r="I227" s="371" t="s">
        <v>1936</v>
      </c>
      <c r="J227" s="341" t="s">
        <v>453</v>
      </c>
      <c r="K227" s="555" t="s">
        <v>1937</v>
      </c>
      <c r="L227" s="371" t="s">
        <v>1938</v>
      </c>
      <c r="N227" s="555"/>
      <c r="P227" s="341" t="s">
        <v>1939</v>
      </c>
      <c r="Q227" s="371" t="s">
        <v>1940</v>
      </c>
      <c r="R227" s="341" t="s">
        <v>1941</v>
      </c>
      <c r="S227" s="371" t="s">
        <v>236</v>
      </c>
      <c r="T227" s="637">
        <v>10000</v>
      </c>
      <c r="U227" s="371">
        <v>1</v>
      </c>
      <c r="V227" s="637">
        <v>999300</v>
      </c>
      <c r="W227" s="652">
        <v>999300</v>
      </c>
      <c r="X227" s="637">
        <v>9993000000</v>
      </c>
      <c r="Y227" s="652">
        <v>9993000000</v>
      </c>
      <c r="Z227" s="612">
        <v>45440</v>
      </c>
      <c r="AA227" s="342">
        <v>45441</v>
      </c>
      <c r="AB227" s="612">
        <v>46534</v>
      </c>
      <c r="AC227" s="341">
        <v>965</v>
      </c>
      <c r="AD227" s="371">
        <v>9900</v>
      </c>
      <c r="AE227" s="341">
        <v>9890</v>
      </c>
      <c r="AF227" s="715">
        <v>-4.6E-5</v>
      </c>
      <c r="AG227" s="635">
        <v>1.967E-3</v>
      </c>
      <c r="AH227" s="555" t="s">
        <v>785</v>
      </c>
      <c r="AI227" s="555" t="s">
        <v>693</v>
      </c>
      <c r="AJ227" s="555">
        <v>3</v>
      </c>
      <c r="AK227" s="555" t="s">
        <v>1</v>
      </c>
      <c r="AL227" s="558" t="s">
        <v>399</v>
      </c>
      <c r="AM227" s="558" t="s">
        <v>398</v>
      </c>
      <c r="AO227" s="555" t="s">
        <v>1</v>
      </c>
      <c r="AP227" s="558" t="s">
        <v>11</v>
      </c>
      <c r="AQ227" s="558" t="s">
        <v>13</v>
      </c>
      <c r="AS227" s="555">
        <v>371.33</v>
      </c>
      <c r="AT227" s="558">
        <v>5306.04</v>
      </c>
      <c r="AU227" s="558">
        <v>5030.3500000000004</v>
      </c>
      <c r="AW227" s="555">
        <v>80</v>
      </c>
      <c r="AX227" s="558">
        <v>75</v>
      </c>
      <c r="AY227" s="341">
        <v>75</v>
      </c>
      <c r="AZ227" s="558">
        <v>75</v>
      </c>
      <c r="BA227" s="341">
        <v>70</v>
      </c>
      <c r="BB227" s="558">
        <v>65</v>
      </c>
      <c r="BI227" s="613">
        <v>45622</v>
      </c>
      <c r="BJ227" s="614">
        <v>45800</v>
      </c>
      <c r="BK227" s="342">
        <v>45987</v>
      </c>
      <c r="BL227" s="614">
        <v>46168</v>
      </c>
      <c r="BM227" s="342">
        <v>46351</v>
      </c>
      <c r="BN227" s="614">
        <v>46533</v>
      </c>
      <c r="BO227" s="342"/>
      <c r="BP227" s="614"/>
      <c r="BQ227" s="342"/>
      <c r="BR227" s="614"/>
      <c r="BS227" s="614"/>
      <c r="BT227" s="342"/>
      <c r="BU227" s="555">
        <v>2.6</v>
      </c>
      <c r="BV227" s="558">
        <v>5.2</v>
      </c>
      <c r="BW227" s="341">
        <v>7.8</v>
      </c>
      <c r="BX227" s="558">
        <v>10.4</v>
      </c>
      <c r="BY227" s="341">
        <v>13</v>
      </c>
      <c r="BZ227" s="558">
        <v>15.6</v>
      </c>
      <c r="CH227" s="613"/>
      <c r="CN227" s="613"/>
      <c r="CO227" s="614"/>
      <c r="CP227" s="342"/>
      <c r="CW227" s="555" t="s">
        <v>856</v>
      </c>
      <c r="CX227" s="555" t="s">
        <v>1767</v>
      </c>
      <c r="CY227" s="555" t="s">
        <v>696</v>
      </c>
    </row>
    <row r="228" spans="2:103" x14ac:dyDescent="0.6">
      <c r="B228" s="560">
        <v>220</v>
      </c>
      <c r="C228" s="562">
        <v>2</v>
      </c>
      <c r="D228" s="560" t="s">
        <v>234</v>
      </c>
      <c r="E228" s="562" t="s">
        <v>1942</v>
      </c>
      <c r="F228" s="563" t="s">
        <v>684</v>
      </c>
      <c r="G228" s="560" t="s">
        <v>1943</v>
      </c>
      <c r="H228" s="562" t="s">
        <v>1944</v>
      </c>
      <c r="I228" s="560" t="s">
        <v>1945</v>
      </c>
      <c r="J228" s="562" t="s">
        <v>453</v>
      </c>
      <c r="K228" s="563" t="s">
        <v>1946</v>
      </c>
      <c r="L228" s="560" t="s">
        <v>1947</v>
      </c>
      <c r="M228" s="562"/>
      <c r="N228" s="563"/>
      <c r="O228" s="560"/>
      <c r="P228" s="562" t="s">
        <v>1948</v>
      </c>
      <c r="Q228" s="560" t="s">
        <v>1949</v>
      </c>
      <c r="R228" s="562" t="s">
        <v>1950</v>
      </c>
      <c r="S228" s="560" t="s">
        <v>236</v>
      </c>
      <c r="T228" s="648">
        <v>10000</v>
      </c>
      <c r="U228" s="560">
        <v>1</v>
      </c>
      <c r="V228" s="648">
        <v>998600</v>
      </c>
      <c r="W228" s="653">
        <v>998600</v>
      </c>
      <c r="X228" s="648">
        <v>9986000000</v>
      </c>
      <c r="Y228" s="653">
        <v>9986000000</v>
      </c>
      <c r="Z228" s="615">
        <v>45440</v>
      </c>
      <c r="AA228" s="619">
        <v>45441</v>
      </c>
      <c r="AB228" s="615">
        <v>46534</v>
      </c>
      <c r="AC228" s="562">
        <v>965</v>
      </c>
      <c r="AD228" s="560">
        <v>9900</v>
      </c>
      <c r="AE228" s="562">
        <v>9890</v>
      </c>
      <c r="AF228" s="716">
        <v>-3.9300000000000001E-4</v>
      </c>
      <c r="AG228" s="747">
        <v>1.2459999999999999E-3</v>
      </c>
      <c r="AH228" s="563" t="s">
        <v>785</v>
      </c>
      <c r="AI228" s="563" t="s">
        <v>693</v>
      </c>
      <c r="AJ228" s="563">
        <v>3</v>
      </c>
      <c r="AK228" s="563" t="s">
        <v>1</v>
      </c>
      <c r="AL228" s="564" t="s">
        <v>399</v>
      </c>
      <c r="AM228" s="564" t="s">
        <v>398</v>
      </c>
      <c r="AN228" s="562"/>
      <c r="AO228" s="563" t="s">
        <v>1</v>
      </c>
      <c r="AP228" s="564" t="s">
        <v>11</v>
      </c>
      <c r="AQ228" s="564" t="s">
        <v>13</v>
      </c>
      <c r="AR228" s="562"/>
      <c r="AS228" s="563">
        <v>371.33</v>
      </c>
      <c r="AT228" s="564">
        <v>5306.04</v>
      </c>
      <c r="AU228" s="564">
        <v>5030.3500000000004</v>
      </c>
      <c r="AV228" s="562"/>
      <c r="AW228" s="563">
        <v>80</v>
      </c>
      <c r="AX228" s="564">
        <v>80</v>
      </c>
      <c r="AY228" s="562">
        <v>80</v>
      </c>
      <c r="AZ228" s="564">
        <v>80</v>
      </c>
      <c r="BA228" s="562">
        <v>75</v>
      </c>
      <c r="BB228" s="564">
        <v>65</v>
      </c>
      <c r="BC228" s="562"/>
      <c r="BD228" s="564"/>
      <c r="BE228" s="562"/>
      <c r="BF228" s="564"/>
      <c r="BG228" s="564"/>
      <c r="BH228" s="562"/>
      <c r="BI228" s="617">
        <v>45622</v>
      </c>
      <c r="BJ228" s="618">
        <v>45800</v>
      </c>
      <c r="BK228" s="619">
        <v>45987</v>
      </c>
      <c r="BL228" s="618">
        <v>46168</v>
      </c>
      <c r="BM228" s="619">
        <v>46351</v>
      </c>
      <c r="BN228" s="618">
        <v>46533</v>
      </c>
      <c r="BO228" s="619"/>
      <c r="BP228" s="618"/>
      <c r="BQ228" s="619"/>
      <c r="BR228" s="618"/>
      <c r="BS228" s="618"/>
      <c r="BT228" s="619"/>
      <c r="BU228" s="563">
        <v>2.85</v>
      </c>
      <c r="BV228" s="564">
        <v>5.7</v>
      </c>
      <c r="BW228" s="562">
        <v>8.5500000000000007</v>
      </c>
      <c r="BX228" s="564">
        <v>11.4</v>
      </c>
      <c r="BY228" s="562">
        <v>14.25</v>
      </c>
      <c r="BZ228" s="564">
        <v>17.100000000000001</v>
      </c>
      <c r="CA228" s="562"/>
      <c r="CB228" s="564"/>
      <c r="CC228" s="562"/>
      <c r="CD228" s="564"/>
      <c r="CE228" s="564"/>
      <c r="CF228" s="562"/>
      <c r="CG228" s="563"/>
      <c r="CH228" s="617"/>
      <c r="CI228" s="563"/>
      <c r="CJ228" s="563"/>
      <c r="CK228" s="563"/>
      <c r="CL228" s="564"/>
      <c r="CM228" s="562"/>
      <c r="CN228" s="563"/>
      <c r="CO228" s="564"/>
      <c r="CP228" s="562"/>
      <c r="CQ228" s="563"/>
      <c r="CR228" s="564"/>
      <c r="CS228" s="562"/>
      <c r="CT228" s="563"/>
      <c r="CU228" s="564"/>
      <c r="CV228" s="562"/>
      <c r="CW228" s="563" t="s">
        <v>856</v>
      </c>
      <c r="CX228" s="563" t="s">
        <v>1767</v>
      </c>
      <c r="CY228" s="563" t="s">
        <v>696</v>
      </c>
    </row>
    <row r="229" spans="2:103" x14ac:dyDescent="0.6">
      <c r="B229" s="371">
        <v>221</v>
      </c>
      <c r="C229" s="341">
        <v>2</v>
      </c>
      <c r="D229" s="371" t="s">
        <v>234</v>
      </c>
      <c r="E229" s="341" t="s">
        <v>1951</v>
      </c>
      <c r="F229" s="555" t="s">
        <v>684</v>
      </c>
      <c r="G229" s="371" t="s">
        <v>1952</v>
      </c>
      <c r="H229" s="341" t="s">
        <v>1953</v>
      </c>
      <c r="I229" s="371" t="s">
        <v>1954</v>
      </c>
      <c r="J229" s="341" t="s">
        <v>453</v>
      </c>
      <c r="K229" s="555" t="s">
        <v>1955</v>
      </c>
      <c r="L229" s="371" t="s">
        <v>1956</v>
      </c>
      <c r="N229" s="555"/>
      <c r="P229" s="341" t="s">
        <v>1957</v>
      </c>
      <c r="Q229" s="371" t="s">
        <v>1958</v>
      </c>
      <c r="R229" s="341" t="s">
        <v>1959</v>
      </c>
      <c r="S229" s="371" t="s">
        <v>236</v>
      </c>
      <c r="T229" s="637">
        <v>10000</v>
      </c>
      <c r="U229" s="371">
        <v>1</v>
      </c>
      <c r="V229" s="637">
        <v>874100</v>
      </c>
      <c r="W229" s="652">
        <v>874100</v>
      </c>
      <c r="X229" s="637">
        <v>8741000000</v>
      </c>
      <c r="Y229" s="652">
        <v>8741000000</v>
      </c>
      <c r="Z229" s="612">
        <v>45440</v>
      </c>
      <c r="AA229" s="342">
        <v>45441</v>
      </c>
      <c r="AB229" s="612">
        <v>46534</v>
      </c>
      <c r="AC229" s="341">
        <v>965</v>
      </c>
      <c r="AD229" s="371">
        <v>9900</v>
      </c>
      <c r="AE229" s="341">
        <v>9885</v>
      </c>
      <c r="AF229" s="715">
        <v>9.7199999999999999E-4</v>
      </c>
      <c r="AG229" s="635">
        <v>1.768E-3</v>
      </c>
      <c r="AH229" s="555" t="s">
        <v>962</v>
      </c>
      <c r="AI229" s="555" t="s">
        <v>693</v>
      </c>
      <c r="AJ229" s="555">
        <v>3</v>
      </c>
      <c r="AK229" s="555" t="s">
        <v>1</v>
      </c>
      <c r="AL229" s="558" t="s">
        <v>399</v>
      </c>
      <c r="AM229" s="558" t="s">
        <v>398</v>
      </c>
      <c r="AO229" s="555" t="s">
        <v>1</v>
      </c>
      <c r="AP229" s="558" t="s">
        <v>11</v>
      </c>
      <c r="AQ229" s="558" t="s">
        <v>13</v>
      </c>
      <c r="AS229" s="555">
        <v>371.33</v>
      </c>
      <c r="AT229" s="558">
        <v>5306.04</v>
      </c>
      <c r="AU229" s="558">
        <v>5030.3500000000004</v>
      </c>
      <c r="AW229" s="555">
        <v>90</v>
      </c>
      <c r="AX229" s="558">
        <v>85</v>
      </c>
      <c r="AY229" s="341">
        <v>85</v>
      </c>
      <c r="AZ229" s="558">
        <v>80</v>
      </c>
      <c r="BA229" s="341">
        <v>75</v>
      </c>
      <c r="BB229" s="558">
        <v>65</v>
      </c>
      <c r="BI229" s="613">
        <v>45622</v>
      </c>
      <c r="BJ229" s="614">
        <v>45800</v>
      </c>
      <c r="BK229" s="342">
        <v>45987</v>
      </c>
      <c r="BL229" s="614">
        <v>46168</v>
      </c>
      <c r="BM229" s="342">
        <v>46351</v>
      </c>
      <c r="BN229" s="614">
        <v>46533</v>
      </c>
      <c r="BO229" s="342"/>
      <c r="BP229" s="614"/>
      <c r="BQ229" s="342"/>
      <c r="BR229" s="614"/>
      <c r="BS229" s="614"/>
      <c r="BT229" s="342"/>
      <c r="BU229" s="555">
        <v>2.8</v>
      </c>
      <c r="BV229" s="558">
        <v>5.6</v>
      </c>
      <c r="BW229" s="341">
        <v>8.4</v>
      </c>
      <c r="BX229" s="558">
        <v>11.2</v>
      </c>
      <c r="BY229" s="341">
        <v>14</v>
      </c>
      <c r="BZ229" s="558">
        <v>16.8</v>
      </c>
      <c r="CH229" s="613"/>
      <c r="CK229" s="555">
        <v>75</v>
      </c>
      <c r="CL229" s="558">
        <v>75</v>
      </c>
      <c r="CM229" s="341">
        <v>70</v>
      </c>
      <c r="CN229" s="613">
        <v>45622</v>
      </c>
      <c r="CO229" s="614">
        <v>45800</v>
      </c>
      <c r="CP229" s="342">
        <v>45987</v>
      </c>
      <c r="CQ229" s="555">
        <v>2.8</v>
      </c>
      <c r="CR229" s="558">
        <v>5.6</v>
      </c>
      <c r="CS229" s="341">
        <v>8.4</v>
      </c>
      <c r="CT229" s="555" t="s">
        <v>85</v>
      </c>
      <c r="CU229" s="558" t="s">
        <v>85</v>
      </c>
      <c r="CV229" s="341" t="s">
        <v>85</v>
      </c>
      <c r="CW229" s="555" t="s">
        <v>856</v>
      </c>
      <c r="CX229" s="555" t="s">
        <v>1960</v>
      </c>
      <c r="CY229" s="555" t="s">
        <v>696</v>
      </c>
    </row>
    <row r="230" spans="2:103" x14ac:dyDescent="0.6">
      <c r="B230" s="560">
        <v>222</v>
      </c>
      <c r="C230" s="562">
        <v>2</v>
      </c>
      <c r="D230" s="560" t="s">
        <v>234</v>
      </c>
      <c r="E230" s="562" t="s">
        <v>1961</v>
      </c>
      <c r="F230" s="563" t="s">
        <v>684</v>
      </c>
      <c r="G230" s="560" t="s">
        <v>1962</v>
      </c>
      <c r="H230" s="562" t="s">
        <v>1963</v>
      </c>
      <c r="I230" s="560" t="s">
        <v>1964</v>
      </c>
      <c r="J230" s="562" t="s">
        <v>520</v>
      </c>
      <c r="K230" s="563" t="s">
        <v>1965</v>
      </c>
      <c r="L230" s="560"/>
      <c r="M230" s="562"/>
      <c r="N230" s="563"/>
      <c r="O230" s="560"/>
      <c r="P230" s="562"/>
      <c r="Q230" s="560"/>
      <c r="R230" s="562" t="s">
        <v>1966</v>
      </c>
      <c r="S230" s="560" t="s">
        <v>236</v>
      </c>
      <c r="T230" s="648">
        <v>10000</v>
      </c>
      <c r="U230" s="560">
        <v>1</v>
      </c>
      <c r="V230" s="648">
        <v>498700</v>
      </c>
      <c r="W230" s="653">
        <v>498700</v>
      </c>
      <c r="X230" s="648">
        <v>4987000000</v>
      </c>
      <c r="Y230" s="653">
        <v>4987000000</v>
      </c>
      <c r="Z230" s="615">
        <v>45440</v>
      </c>
      <c r="AA230" s="619">
        <v>45441</v>
      </c>
      <c r="AB230" s="615">
        <v>46534</v>
      </c>
      <c r="AC230" s="562">
        <v>965</v>
      </c>
      <c r="AD230" s="560">
        <v>9900</v>
      </c>
      <c r="AE230" s="562">
        <v>9890</v>
      </c>
      <c r="AF230" s="716"/>
      <c r="AG230" s="747"/>
      <c r="AH230" s="563" t="s">
        <v>785</v>
      </c>
      <c r="AI230" s="563" t="s">
        <v>693</v>
      </c>
      <c r="AJ230" s="563">
        <v>3</v>
      </c>
      <c r="AK230" s="563" t="s">
        <v>1</v>
      </c>
      <c r="AL230" s="564" t="s">
        <v>399</v>
      </c>
      <c r="AM230" s="564" t="s">
        <v>398</v>
      </c>
      <c r="AN230" s="562"/>
      <c r="AO230" s="563" t="s">
        <v>1</v>
      </c>
      <c r="AP230" s="564" t="s">
        <v>11</v>
      </c>
      <c r="AQ230" s="564" t="s">
        <v>13</v>
      </c>
      <c r="AR230" s="562"/>
      <c r="AS230" s="563">
        <v>371.33</v>
      </c>
      <c r="AT230" s="564">
        <v>5306.04</v>
      </c>
      <c r="AU230" s="564">
        <v>5030.3500000000004</v>
      </c>
      <c r="AV230" s="562"/>
      <c r="AW230" s="563">
        <v>85</v>
      </c>
      <c r="AX230" s="564">
        <v>75</v>
      </c>
      <c r="AY230" s="562">
        <v>75</v>
      </c>
      <c r="AZ230" s="564">
        <v>75</v>
      </c>
      <c r="BA230" s="562">
        <v>70</v>
      </c>
      <c r="BB230" s="564">
        <v>65</v>
      </c>
      <c r="BC230" s="562"/>
      <c r="BD230" s="564"/>
      <c r="BE230" s="562"/>
      <c r="BF230" s="564"/>
      <c r="BG230" s="564"/>
      <c r="BH230" s="562"/>
      <c r="BI230" s="617">
        <v>45622</v>
      </c>
      <c r="BJ230" s="618">
        <v>45800</v>
      </c>
      <c r="BK230" s="619">
        <v>45987</v>
      </c>
      <c r="BL230" s="618">
        <v>46168</v>
      </c>
      <c r="BM230" s="619">
        <v>46351</v>
      </c>
      <c r="BN230" s="618">
        <v>46533</v>
      </c>
      <c r="BO230" s="562"/>
      <c r="BP230" s="564"/>
      <c r="BQ230" s="562"/>
      <c r="BR230" s="564"/>
      <c r="BS230" s="564"/>
      <c r="BT230" s="562"/>
      <c r="BU230" s="563">
        <v>2.85</v>
      </c>
      <c r="BV230" s="564">
        <v>5.7</v>
      </c>
      <c r="BW230" s="562">
        <v>8.5500000000000007</v>
      </c>
      <c r="BX230" s="564">
        <v>11.4</v>
      </c>
      <c r="BY230" s="562">
        <v>14.25</v>
      </c>
      <c r="BZ230" s="564">
        <v>17.100000000000001</v>
      </c>
      <c r="CA230" s="562"/>
      <c r="CB230" s="564"/>
      <c r="CC230" s="562"/>
      <c r="CD230" s="564"/>
      <c r="CE230" s="564"/>
      <c r="CF230" s="562"/>
      <c r="CG230" s="563"/>
      <c r="CH230" s="617"/>
      <c r="CI230" s="563"/>
      <c r="CJ230" s="563"/>
      <c r="CK230" s="563"/>
      <c r="CL230" s="564"/>
      <c r="CM230" s="562"/>
      <c r="CN230" s="617"/>
      <c r="CO230" s="618"/>
      <c r="CP230" s="619"/>
      <c r="CQ230" s="563"/>
      <c r="CR230" s="564"/>
      <c r="CS230" s="562"/>
      <c r="CT230" s="563"/>
      <c r="CU230" s="564"/>
      <c r="CV230" s="562"/>
      <c r="CW230" s="563" t="s">
        <v>856</v>
      </c>
      <c r="CX230" s="563" t="s">
        <v>1258</v>
      </c>
      <c r="CY230" s="563">
        <v>3</v>
      </c>
    </row>
    <row r="231" spans="2:103" x14ac:dyDescent="0.6">
      <c r="B231" s="371">
        <v>223</v>
      </c>
      <c r="C231" s="341">
        <v>2</v>
      </c>
      <c r="D231" s="371" t="s">
        <v>234</v>
      </c>
      <c r="E231" s="341" t="s">
        <v>1967</v>
      </c>
      <c r="F231" s="555" t="s">
        <v>684</v>
      </c>
      <c r="G231" s="371" t="s">
        <v>1968</v>
      </c>
      <c r="H231" s="341" t="s">
        <v>1969</v>
      </c>
      <c r="I231" s="371" t="s">
        <v>1970</v>
      </c>
      <c r="J231" s="341" t="s">
        <v>453</v>
      </c>
      <c r="K231" s="555" t="s">
        <v>1971</v>
      </c>
      <c r="L231" s="371" t="s">
        <v>1972</v>
      </c>
      <c r="N231" s="555"/>
      <c r="P231" s="341" t="s">
        <v>1973</v>
      </c>
      <c r="Q231" s="371" t="s">
        <v>1974</v>
      </c>
      <c r="R231" s="341" t="s">
        <v>1975</v>
      </c>
      <c r="S231" s="371" t="s">
        <v>236</v>
      </c>
      <c r="T231" s="637">
        <v>10000</v>
      </c>
      <c r="U231" s="371">
        <v>1</v>
      </c>
      <c r="V231" s="637">
        <v>2000000</v>
      </c>
      <c r="W231" s="652">
        <v>2000000</v>
      </c>
      <c r="X231" s="637">
        <v>20000000000</v>
      </c>
      <c r="Y231" s="652">
        <v>20000000000</v>
      </c>
      <c r="Z231" s="612">
        <v>45440</v>
      </c>
      <c r="AA231" s="342">
        <v>45441</v>
      </c>
      <c r="AB231" s="612">
        <v>46534</v>
      </c>
      <c r="AC231" s="341">
        <v>965</v>
      </c>
      <c r="AD231" s="371">
        <v>9900</v>
      </c>
      <c r="AE231" s="341">
        <v>9888</v>
      </c>
      <c r="AF231" s="715">
        <v>3.1970000000000002E-3</v>
      </c>
      <c r="AG231" s="635">
        <v>5.7080000000000004E-3</v>
      </c>
      <c r="AH231" s="555" t="s">
        <v>785</v>
      </c>
      <c r="AI231" s="555" t="s">
        <v>693</v>
      </c>
      <c r="AJ231" s="555">
        <v>3</v>
      </c>
      <c r="AK231" s="555" t="s">
        <v>1</v>
      </c>
      <c r="AL231" s="558" t="s">
        <v>399</v>
      </c>
      <c r="AM231" s="558" t="s">
        <v>398</v>
      </c>
      <c r="AO231" s="555" t="s">
        <v>1</v>
      </c>
      <c r="AP231" s="558" t="s">
        <v>11</v>
      </c>
      <c r="AQ231" s="558" t="s">
        <v>13</v>
      </c>
      <c r="AS231" s="555">
        <v>371.33</v>
      </c>
      <c r="AT231" s="558">
        <v>5306.04</v>
      </c>
      <c r="AU231" s="558">
        <v>5030.3500000000004</v>
      </c>
      <c r="AW231" s="555">
        <v>85</v>
      </c>
      <c r="AX231" s="558">
        <v>85</v>
      </c>
      <c r="AY231" s="341">
        <v>80</v>
      </c>
      <c r="AZ231" s="558">
        <v>80</v>
      </c>
      <c r="BA231" s="341">
        <v>75</v>
      </c>
      <c r="BB231" s="558">
        <v>60</v>
      </c>
      <c r="BI231" s="613">
        <v>45622</v>
      </c>
      <c r="BJ231" s="614">
        <v>45800</v>
      </c>
      <c r="BK231" s="342">
        <v>45987</v>
      </c>
      <c r="BL231" s="614">
        <v>46168</v>
      </c>
      <c r="BM231" s="342">
        <v>46351</v>
      </c>
      <c r="BN231" s="614">
        <v>46533</v>
      </c>
      <c r="BO231" s="342"/>
      <c r="BP231" s="614"/>
      <c r="BQ231" s="342"/>
      <c r="BR231" s="614"/>
      <c r="BS231" s="614"/>
      <c r="BT231" s="342"/>
      <c r="BU231" s="555">
        <v>3.1</v>
      </c>
      <c r="BV231" s="558">
        <v>6.2</v>
      </c>
      <c r="BW231" s="341">
        <v>9.3000000000000007</v>
      </c>
      <c r="BX231" s="558">
        <v>12.4</v>
      </c>
      <c r="BY231" s="341">
        <v>15.5</v>
      </c>
      <c r="BZ231" s="558">
        <v>18.600000000000001</v>
      </c>
      <c r="CH231" s="613"/>
      <c r="CN231" s="613"/>
      <c r="CO231" s="614"/>
      <c r="CP231" s="342"/>
      <c r="CW231" s="555" t="s">
        <v>856</v>
      </c>
      <c r="CX231" s="555" t="s">
        <v>1015</v>
      </c>
      <c r="CY231" s="555" t="s">
        <v>696</v>
      </c>
    </row>
    <row r="232" spans="2:103" x14ac:dyDescent="0.6">
      <c r="B232" s="560">
        <v>224</v>
      </c>
      <c r="C232" s="562">
        <v>2</v>
      </c>
      <c r="D232" s="560" t="s">
        <v>234</v>
      </c>
      <c r="E232" s="562" t="s">
        <v>1976</v>
      </c>
      <c r="F232" s="563" t="s">
        <v>684</v>
      </c>
      <c r="G232" s="560" t="s">
        <v>1977</v>
      </c>
      <c r="H232" s="562" t="s">
        <v>1978</v>
      </c>
      <c r="I232" s="560" t="s">
        <v>1979</v>
      </c>
      <c r="J232" s="562" t="s">
        <v>453</v>
      </c>
      <c r="K232" s="563" t="s">
        <v>1980</v>
      </c>
      <c r="L232" s="560" t="s">
        <v>1981</v>
      </c>
      <c r="M232" s="562"/>
      <c r="N232" s="563"/>
      <c r="O232" s="560"/>
      <c r="P232" s="562" t="s">
        <v>1982</v>
      </c>
      <c r="Q232" s="560" t="s">
        <v>1983</v>
      </c>
      <c r="R232" s="562" t="s">
        <v>1984</v>
      </c>
      <c r="S232" s="560" t="s">
        <v>236</v>
      </c>
      <c r="T232" s="648">
        <v>10000</v>
      </c>
      <c r="U232" s="560">
        <v>1</v>
      </c>
      <c r="V232" s="648">
        <v>999800</v>
      </c>
      <c r="W232" s="653">
        <v>999800</v>
      </c>
      <c r="X232" s="648">
        <v>9998000000</v>
      </c>
      <c r="Y232" s="653">
        <v>9998000000</v>
      </c>
      <c r="Z232" s="615">
        <v>45440</v>
      </c>
      <c r="AA232" s="619">
        <v>45441</v>
      </c>
      <c r="AB232" s="615">
        <v>46534</v>
      </c>
      <c r="AC232" s="562">
        <v>965</v>
      </c>
      <c r="AD232" s="560">
        <v>9900</v>
      </c>
      <c r="AE232" s="562">
        <v>9885</v>
      </c>
      <c r="AF232" s="716">
        <v>5.6499999999999996E-3</v>
      </c>
      <c r="AG232" s="747">
        <v>7.8700000000000003E-3</v>
      </c>
      <c r="AH232" s="563" t="s">
        <v>785</v>
      </c>
      <c r="AI232" s="563" t="s">
        <v>693</v>
      </c>
      <c r="AJ232" s="563">
        <v>3</v>
      </c>
      <c r="AK232" s="563" t="s">
        <v>1</v>
      </c>
      <c r="AL232" s="564" t="s">
        <v>399</v>
      </c>
      <c r="AM232" s="564" t="s">
        <v>398</v>
      </c>
      <c r="AN232" s="562"/>
      <c r="AO232" s="563" t="s">
        <v>1</v>
      </c>
      <c r="AP232" s="564" t="s">
        <v>11</v>
      </c>
      <c r="AQ232" s="564" t="s">
        <v>13</v>
      </c>
      <c r="AR232" s="562"/>
      <c r="AS232" s="563">
        <v>371.33</v>
      </c>
      <c r="AT232" s="564">
        <v>5306.04</v>
      </c>
      <c r="AU232" s="564">
        <v>5030.3500000000004</v>
      </c>
      <c r="AV232" s="562"/>
      <c r="AW232" s="563">
        <v>90</v>
      </c>
      <c r="AX232" s="564">
        <v>85</v>
      </c>
      <c r="AY232" s="562">
        <v>80</v>
      </c>
      <c r="AZ232" s="564">
        <v>75</v>
      </c>
      <c r="BA232" s="562">
        <v>70</v>
      </c>
      <c r="BB232" s="564">
        <v>60</v>
      </c>
      <c r="BC232" s="562"/>
      <c r="BD232" s="564"/>
      <c r="BE232" s="562"/>
      <c r="BF232" s="564"/>
      <c r="BG232" s="564"/>
      <c r="BH232" s="562"/>
      <c r="BI232" s="617">
        <v>45622</v>
      </c>
      <c r="BJ232" s="618">
        <v>45800</v>
      </c>
      <c r="BK232" s="619">
        <v>45987</v>
      </c>
      <c r="BL232" s="618">
        <v>46168</v>
      </c>
      <c r="BM232" s="619">
        <v>46351</v>
      </c>
      <c r="BN232" s="618">
        <v>46533</v>
      </c>
      <c r="BO232" s="619"/>
      <c r="BP232" s="618"/>
      <c r="BQ232" s="619"/>
      <c r="BR232" s="618"/>
      <c r="BS232" s="618"/>
      <c r="BT232" s="619"/>
      <c r="BU232" s="563">
        <v>3.35</v>
      </c>
      <c r="BV232" s="564">
        <v>6.7</v>
      </c>
      <c r="BW232" s="562">
        <v>10.050000000000001</v>
      </c>
      <c r="BX232" s="564">
        <v>13.4</v>
      </c>
      <c r="BY232" s="562">
        <v>16.75</v>
      </c>
      <c r="BZ232" s="564">
        <v>20.100000000000001</v>
      </c>
      <c r="CA232" s="562"/>
      <c r="CB232" s="564"/>
      <c r="CC232" s="562"/>
      <c r="CD232" s="564"/>
      <c r="CE232" s="564"/>
      <c r="CF232" s="562"/>
      <c r="CG232" s="563"/>
      <c r="CH232" s="617"/>
      <c r="CI232" s="563"/>
      <c r="CJ232" s="563"/>
      <c r="CK232" s="563"/>
      <c r="CL232" s="564"/>
      <c r="CM232" s="562"/>
      <c r="CN232" s="617"/>
      <c r="CO232" s="618"/>
      <c r="CP232" s="619"/>
      <c r="CQ232" s="563"/>
      <c r="CR232" s="564"/>
      <c r="CS232" s="562"/>
      <c r="CT232" s="563"/>
      <c r="CU232" s="564"/>
      <c r="CV232" s="562"/>
      <c r="CW232" s="563" t="s">
        <v>856</v>
      </c>
      <c r="CX232" s="563" t="s">
        <v>1960</v>
      </c>
      <c r="CY232" s="563" t="s">
        <v>696</v>
      </c>
    </row>
    <row r="233" spans="2:103" x14ac:dyDescent="0.6">
      <c r="B233" s="371">
        <v>225</v>
      </c>
      <c r="C233" s="341">
        <v>2</v>
      </c>
      <c r="D233" s="371" t="s">
        <v>234</v>
      </c>
      <c r="E233" s="341" t="s">
        <v>1985</v>
      </c>
      <c r="F233" s="555" t="s">
        <v>684</v>
      </c>
      <c r="G233" s="371" t="s">
        <v>1986</v>
      </c>
      <c r="H233" s="341" t="s">
        <v>1987</v>
      </c>
      <c r="I233" s="371" t="s">
        <v>1988</v>
      </c>
      <c r="J233" s="341" t="s">
        <v>453</v>
      </c>
      <c r="K233" s="555" t="s">
        <v>1989</v>
      </c>
      <c r="L233" s="371" t="s">
        <v>1990</v>
      </c>
      <c r="N233" s="555"/>
      <c r="P233" s="341" t="s">
        <v>1991</v>
      </c>
      <c r="Q233" s="371" t="s">
        <v>1992</v>
      </c>
      <c r="R233" s="341" t="s">
        <v>1993</v>
      </c>
      <c r="S233" s="371" t="s">
        <v>236</v>
      </c>
      <c r="T233" s="637">
        <v>10000</v>
      </c>
      <c r="U233" s="371">
        <v>1</v>
      </c>
      <c r="V233" s="637">
        <v>1462300</v>
      </c>
      <c r="W233" s="652">
        <v>1462300</v>
      </c>
      <c r="X233" s="637">
        <v>14623000000</v>
      </c>
      <c r="Y233" s="652">
        <v>14623000000</v>
      </c>
      <c r="Z233" s="612">
        <v>45440</v>
      </c>
      <c r="AA233" s="342">
        <v>45441</v>
      </c>
      <c r="AB233" s="612">
        <v>46534</v>
      </c>
      <c r="AC233" s="341">
        <v>965</v>
      </c>
      <c r="AD233" s="371">
        <v>9900</v>
      </c>
      <c r="AE233" s="341">
        <v>9885</v>
      </c>
      <c r="AF233" s="715">
        <v>3.7450000000000001E-3</v>
      </c>
      <c r="AG233" s="635">
        <v>5.7039999999999999E-3</v>
      </c>
      <c r="AH233" s="555" t="s">
        <v>711</v>
      </c>
      <c r="AI233" s="555" t="s">
        <v>693</v>
      </c>
      <c r="AJ233" s="555">
        <v>3</v>
      </c>
      <c r="AK233" s="555" t="s">
        <v>1</v>
      </c>
      <c r="AL233" s="558" t="s">
        <v>399</v>
      </c>
      <c r="AM233" s="558" t="s">
        <v>398</v>
      </c>
      <c r="AO233" s="555" t="s">
        <v>1</v>
      </c>
      <c r="AP233" s="558" t="s">
        <v>11</v>
      </c>
      <c r="AQ233" s="558" t="s">
        <v>13</v>
      </c>
      <c r="AS233" s="555">
        <v>371.33</v>
      </c>
      <c r="AT233" s="558">
        <v>5306.04</v>
      </c>
      <c r="AU233" s="558">
        <v>5030.3500000000004</v>
      </c>
      <c r="AW233" s="555">
        <v>90</v>
      </c>
      <c r="AX233" s="558">
        <v>85</v>
      </c>
      <c r="AY233" s="341">
        <v>80</v>
      </c>
      <c r="AZ233" s="558">
        <v>75</v>
      </c>
      <c r="BA233" s="341">
        <v>70</v>
      </c>
      <c r="BB233" s="558">
        <v>60</v>
      </c>
      <c r="BI233" s="613">
        <v>45622</v>
      </c>
      <c r="BJ233" s="614">
        <v>45800</v>
      </c>
      <c r="BK233" s="342">
        <v>45987</v>
      </c>
      <c r="BL233" s="614">
        <v>46168</v>
      </c>
      <c r="BM233" s="342">
        <v>46351</v>
      </c>
      <c r="BN233" s="614">
        <v>46533</v>
      </c>
      <c r="BO233" s="342"/>
      <c r="BP233" s="614"/>
      <c r="BQ233" s="342"/>
      <c r="BU233" s="555">
        <v>0</v>
      </c>
      <c r="BV233" s="558">
        <v>0</v>
      </c>
      <c r="BW233" s="341">
        <v>0</v>
      </c>
      <c r="BX233" s="558">
        <v>0</v>
      </c>
      <c r="BY233" s="341">
        <v>0</v>
      </c>
      <c r="BZ233" s="558">
        <v>0</v>
      </c>
      <c r="CH233" s="613"/>
      <c r="CI233" s="555">
        <v>60</v>
      </c>
      <c r="CJ233" s="555">
        <v>0.53500000000000003</v>
      </c>
      <c r="CN233" s="613"/>
      <c r="CO233" s="614"/>
      <c r="CP233" s="342"/>
      <c r="CW233" s="555" t="s">
        <v>856</v>
      </c>
      <c r="CX233" s="555" t="s">
        <v>1015</v>
      </c>
      <c r="CY233" s="555" t="s">
        <v>696</v>
      </c>
    </row>
    <row r="234" spans="2:103" x14ac:dyDescent="0.6">
      <c r="B234" s="560">
        <v>226</v>
      </c>
      <c r="C234" s="562">
        <v>2</v>
      </c>
      <c r="D234" s="560" t="s">
        <v>234</v>
      </c>
      <c r="E234" s="562" t="s">
        <v>1994</v>
      </c>
      <c r="F234" s="563" t="s">
        <v>684</v>
      </c>
      <c r="G234" s="560" t="s">
        <v>1995</v>
      </c>
      <c r="H234" s="562" t="s">
        <v>1996</v>
      </c>
      <c r="I234" s="560" t="s">
        <v>1997</v>
      </c>
      <c r="J234" s="562" t="s">
        <v>453</v>
      </c>
      <c r="K234" s="563" t="s">
        <v>1998</v>
      </c>
      <c r="L234" s="560" t="s">
        <v>1999</v>
      </c>
      <c r="M234" s="562"/>
      <c r="N234" s="563"/>
      <c r="O234" s="560"/>
      <c r="P234" s="562" t="s">
        <v>2000</v>
      </c>
      <c r="Q234" s="560" t="s">
        <v>2001</v>
      </c>
      <c r="R234" s="562" t="s">
        <v>2002</v>
      </c>
      <c r="S234" s="560" t="s">
        <v>236</v>
      </c>
      <c r="T234" s="648">
        <v>10000</v>
      </c>
      <c r="U234" s="560">
        <v>1</v>
      </c>
      <c r="V234" s="648">
        <v>27880</v>
      </c>
      <c r="W234" s="653">
        <v>27880</v>
      </c>
      <c r="X234" s="648">
        <v>278800000</v>
      </c>
      <c r="Y234" s="653">
        <v>278800000</v>
      </c>
      <c r="Z234" s="615">
        <v>45443</v>
      </c>
      <c r="AA234" s="619">
        <v>45443</v>
      </c>
      <c r="AB234" s="615">
        <v>46538</v>
      </c>
      <c r="AC234" s="562">
        <v>969</v>
      </c>
      <c r="AD234" s="560">
        <v>10000</v>
      </c>
      <c r="AE234" s="562">
        <v>9870</v>
      </c>
      <c r="AF234" s="716">
        <v>3.9813000000000001E-2</v>
      </c>
      <c r="AG234" s="747">
        <v>3.9220999999999999E-2</v>
      </c>
      <c r="AH234" s="563" t="s">
        <v>719</v>
      </c>
      <c r="AI234" s="563" t="s">
        <v>693</v>
      </c>
      <c r="AJ234" s="563">
        <v>3</v>
      </c>
      <c r="AK234" s="563" t="s">
        <v>12</v>
      </c>
      <c r="AL234" s="564" t="s">
        <v>1</v>
      </c>
      <c r="AM234" s="564" t="s">
        <v>399</v>
      </c>
      <c r="AN234" s="562"/>
      <c r="AO234" s="563" t="s">
        <v>12</v>
      </c>
      <c r="AP234" s="564" t="s">
        <v>1</v>
      </c>
      <c r="AQ234" s="564" t="s">
        <v>11</v>
      </c>
      <c r="AR234" s="562"/>
      <c r="AS234" s="563">
        <v>6392.58</v>
      </c>
      <c r="AT234" s="564">
        <v>358.21</v>
      </c>
      <c r="AU234" s="564">
        <v>5277.51</v>
      </c>
      <c r="AV234" s="562"/>
      <c r="AW234" s="563">
        <v>90</v>
      </c>
      <c r="AX234" s="564">
        <v>85</v>
      </c>
      <c r="AY234" s="562">
        <v>85</v>
      </c>
      <c r="AZ234" s="564">
        <v>80</v>
      </c>
      <c r="BA234" s="562">
        <v>75</v>
      </c>
      <c r="BB234" s="564">
        <v>70</v>
      </c>
      <c r="BC234" s="562"/>
      <c r="BD234" s="564"/>
      <c r="BE234" s="562"/>
      <c r="BF234" s="564"/>
      <c r="BG234" s="564"/>
      <c r="BH234" s="562"/>
      <c r="BI234" s="617">
        <v>45625</v>
      </c>
      <c r="BJ234" s="618">
        <v>45807</v>
      </c>
      <c r="BK234" s="619">
        <v>45992</v>
      </c>
      <c r="BL234" s="618">
        <v>46171</v>
      </c>
      <c r="BM234" s="619">
        <v>46357</v>
      </c>
      <c r="BN234" s="618">
        <v>46535</v>
      </c>
      <c r="BO234" s="619"/>
      <c r="BP234" s="618"/>
      <c r="BQ234" s="619"/>
      <c r="BR234" s="564"/>
      <c r="BS234" s="564"/>
      <c r="BT234" s="562"/>
      <c r="BU234" s="563">
        <v>3.5</v>
      </c>
      <c r="BV234" s="564">
        <v>7</v>
      </c>
      <c r="BW234" s="562">
        <v>10.5</v>
      </c>
      <c r="BX234" s="564">
        <v>14</v>
      </c>
      <c r="BY234" s="562">
        <v>17.5</v>
      </c>
      <c r="BZ234" s="564">
        <v>21</v>
      </c>
      <c r="CA234" s="562"/>
      <c r="CB234" s="564"/>
      <c r="CC234" s="562"/>
      <c r="CD234" s="564"/>
      <c r="CE234" s="564"/>
      <c r="CF234" s="562"/>
      <c r="CG234" s="563">
        <v>50</v>
      </c>
      <c r="CH234" s="617"/>
      <c r="CI234" s="563"/>
      <c r="CJ234" s="563"/>
      <c r="CK234" s="563"/>
      <c r="CL234" s="564"/>
      <c r="CM234" s="562"/>
      <c r="CN234" s="617"/>
      <c r="CO234" s="618"/>
      <c r="CP234" s="562"/>
      <c r="CQ234" s="563"/>
      <c r="CR234" s="564"/>
      <c r="CS234" s="562"/>
      <c r="CT234" s="563"/>
      <c r="CU234" s="564"/>
      <c r="CV234" s="562"/>
      <c r="CW234" s="563" t="s">
        <v>783</v>
      </c>
      <c r="CX234" s="563" t="s">
        <v>1256</v>
      </c>
      <c r="CY234" s="563" t="s">
        <v>696</v>
      </c>
    </row>
    <row r="235" spans="2:103" x14ac:dyDescent="0.6">
      <c r="B235" s="371">
        <v>227</v>
      </c>
      <c r="C235" s="341">
        <v>2</v>
      </c>
      <c r="D235" s="371" t="s">
        <v>234</v>
      </c>
      <c r="E235" s="341" t="s">
        <v>2003</v>
      </c>
      <c r="F235" s="555" t="s">
        <v>684</v>
      </c>
      <c r="G235" s="371" t="s">
        <v>2004</v>
      </c>
      <c r="H235" s="341" t="s">
        <v>2005</v>
      </c>
      <c r="I235" s="371" t="s">
        <v>2006</v>
      </c>
      <c r="J235" s="341" t="s">
        <v>453</v>
      </c>
      <c r="K235" s="555" t="s">
        <v>2007</v>
      </c>
      <c r="L235" s="371" t="s">
        <v>2008</v>
      </c>
      <c r="N235" s="555"/>
      <c r="P235" s="341" t="s">
        <v>2009</v>
      </c>
      <c r="Q235" s="371" t="s">
        <v>2010</v>
      </c>
      <c r="R235" s="341" t="s">
        <v>2011</v>
      </c>
      <c r="S235" s="371" t="s">
        <v>236</v>
      </c>
      <c r="T235" s="637">
        <v>10000</v>
      </c>
      <c r="U235" s="371">
        <v>1</v>
      </c>
      <c r="V235" s="637">
        <v>15650</v>
      </c>
      <c r="W235" s="652">
        <v>15650</v>
      </c>
      <c r="X235" s="637">
        <v>156500000</v>
      </c>
      <c r="Y235" s="652">
        <v>156500000</v>
      </c>
      <c r="Z235" s="612">
        <v>45450</v>
      </c>
      <c r="AA235" s="342">
        <v>45450</v>
      </c>
      <c r="AB235" s="612">
        <v>46546</v>
      </c>
      <c r="AC235" s="341">
        <v>977</v>
      </c>
      <c r="AD235" s="371">
        <v>10000</v>
      </c>
      <c r="AE235" s="341">
        <v>9870</v>
      </c>
      <c r="AF235" s="715">
        <v>2.4427000000000001E-2</v>
      </c>
      <c r="AG235" s="635">
        <v>2.5569000000000001E-2</v>
      </c>
      <c r="AH235" s="555" t="s">
        <v>719</v>
      </c>
      <c r="AI235" s="555" t="s">
        <v>693</v>
      </c>
      <c r="AJ235" s="555">
        <v>3</v>
      </c>
      <c r="AK235" s="555" t="s">
        <v>12</v>
      </c>
      <c r="AL235" s="558" t="s">
        <v>399</v>
      </c>
      <c r="AM235" s="558" t="s">
        <v>398</v>
      </c>
      <c r="AO235" s="555" t="s">
        <v>12</v>
      </c>
      <c r="AP235" s="558" t="s">
        <v>11</v>
      </c>
      <c r="AQ235" s="558" t="s">
        <v>13</v>
      </c>
      <c r="AS235" s="555">
        <v>6510.37</v>
      </c>
      <c r="AT235" s="558">
        <v>5346.99</v>
      </c>
      <c r="AU235" s="558">
        <v>5051.3100000000004</v>
      </c>
      <c r="AW235" s="555">
        <v>90</v>
      </c>
      <c r="AX235" s="558">
        <v>85</v>
      </c>
      <c r="AY235" s="341">
        <v>80</v>
      </c>
      <c r="AZ235" s="558">
        <v>80</v>
      </c>
      <c r="BA235" s="341">
        <v>75</v>
      </c>
      <c r="BB235" s="558">
        <v>70</v>
      </c>
      <c r="BI235" s="613">
        <v>45632</v>
      </c>
      <c r="BJ235" s="614">
        <v>45813</v>
      </c>
      <c r="BK235" s="342">
        <v>45996</v>
      </c>
      <c r="BL235" s="614">
        <v>46178</v>
      </c>
      <c r="BM235" s="342">
        <v>46363</v>
      </c>
      <c r="BN235" s="614">
        <v>46545</v>
      </c>
      <c r="BO235" s="342"/>
      <c r="BP235" s="614"/>
      <c r="BQ235" s="342"/>
      <c r="BR235" s="614"/>
      <c r="BS235" s="614"/>
      <c r="BT235" s="342"/>
      <c r="BU235" s="555">
        <v>3.8</v>
      </c>
      <c r="BV235" s="558">
        <v>7.6</v>
      </c>
      <c r="BW235" s="341">
        <v>11.4</v>
      </c>
      <c r="BX235" s="558">
        <v>15.2</v>
      </c>
      <c r="BY235" s="341">
        <v>19</v>
      </c>
      <c r="BZ235" s="558">
        <v>22.8</v>
      </c>
      <c r="CG235" s="555">
        <v>50</v>
      </c>
      <c r="CH235" s="613"/>
      <c r="CN235" s="613"/>
      <c r="CW235" s="555" t="s">
        <v>783</v>
      </c>
      <c r="CX235" s="555" t="s">
        <v>1015</v>
      </c>
      <c r="CY235" s="555" t="s">
        <v>696</v>
      </c>
    </row>
    <row r="236" spans="2:103" x14ac:dyDescent="0.6">
      <c r="B236" s="560">
        <v>228</v>
      </c>
      <c r="C236" s="562">
        <v>2</v>
      </c>
      <c r="D236" s="560" t="s">
        <v>234</v>
      </c>
      <c r="E236" s="562" t="s">
        <v>2012</v>
      </c>
      <c r="F236" s="563" t="s">
        <v>684</v>
      </c>
      <c r="G236" s="560" t="s">
        <v>2013</v>
      </c>
      <c r="H236" s="562" t="s">
        <v>2014</v>
      </c>
      <c r="I236" s="560" t="s">
        <v>2015</v>
      </c>
      <c r="J236" s="562" t="s">
        <v>453</v>
      </c>
      <c r="K236" s="563" t="s">
        <v>2016</v>
      </c>
      <c r="L236" s="560" t="s">
        <v>2017</v>
      </c>
      <c r="M236" s="562"/>
      <c r="N236" s="563"/>
      <c r="O236" s="560"/>
      <c r="P236" s="562" t="s">
        <v>2018</v>
      </c>
      <c r="Q236" s="560" t="s">
        <v>2019</v>
      </c>
      <c r="R236" s="562" t="s">
        <v>2020</v>
      </c>
      <c r="S236" s="560" t="s">
        <v>236</v>
      </c>
      <c r="T236" s="648">
        <v>10000</v>
      </c>
      <c r="U236" s="560">
        <v>1</v>
      </c>
      <c r="V236" s="648">
        <v>42790</v>
      </c>
      <c r="W236" s="653">
        <v>42790</v>
      </c>
      <c r="X236" s="648">
        <v>427900000</v>
      </c>
      <c r="Y236" s="653">
        <v>427900000</v>
      </c>
      <c r="Z236" s="615">
        <v>45450</v>
      </c>
      <c r="AA236" s="619">
        <v>45450</v>
      </c>
      <c r="AB236" s="615">
        <v>46546</v>
      </c>
      <c r="AC236" s="562">
        <v>977</v>
      </c>
      <c r="AD236" s="560">
        <v>10000</v>
      </c>
      <c r="AE236" s="562">
        <v>9830</v>
      </c>
      <c r="AF236" s="716">
        <v>1.0603E-2</v>
      </c>
      <c r="AG236" s="747">
        <v>9.5390000000000006E-3</v>
      </c>
      <c r="AH236" s="563" t="s">
        <v>719</v>
      </c>
      <c r="AI236" s="563" t="s">
        <v>693</v>
      </c>
      <c r="AJ236" s="563">
        <v>2</v>
      </c>
      <c r="AK236" s="563" t="s">
        <v>436</v>
      </c>
      <c r="AL236" s="564" t="s">
        <v>399</v>
      </c>
      <c r="AM236" s="564"/>
      <c r="AN236" s="562"/>
      <c r="AO236" s="563" t="s">
        <v>847</v>
      </c>
      <c r="AP236" s="564" t="s">
        <v>11</v>
      </c>
      <c r="AQ236" s="564"/>
      <c r="AR236" s="562"/>
      <c r="AS236" s="563">
        <v>177.48</v>
      </c>
      <c r="AT236" s="564">
        <v>5346.99</v>
      </c>
      <c r="AU236" s="564"/>
      <c r="AV236" s="562"/>
      <c r="AW236" s="563">
        <v>85</v>
      </c>
      <c r="AX236" s="564">
        <v>85</v>
      </c>
      <c r="AY236" s="562">
        <v>80</v>
      </c>
      <c r="AZ236" s="564">
        <v>80</v>
      </c>
      <c r="BA236" s="562">
        <v>75</v>
      </c>
      <c r="BB236" s="564">
        <v>70</v>
      </c>
      <c r="BC236" s="562"/>
      <c r="BD236" s="564"/>
      <c r="BE236" s="562"/>
      <c r="BF236" s="564"/>
      <c r="BG236" s="564"/>
      <c r="BH236" s="562"/>
      <c r="BI236" s="617">
        <v>45632</v>
      </c>
      <c r="BJ236" s="618">
        <v>45813</v>
      </c>
      <c r="BK236" s="619">
        <v>45996</v>
      </c>
      <c r="BL236" s="618">
        <v>46178</v>
      </c>
      <c r="BM236" s="619">
        <v>46363</v>
      </c>
      <c r="BN236" s="618">
        <v>46545</v>
      </c>
      <c r="BO236" s="619"/>
      <c r="BP236" s="618"/>
      <c r="BQ236" s="619"/>
      <c r="BR236" s="618"/>
      <c r="BS236" s="618"/>
      <c r="BT236" s="619"/>
      <c r="BU236" s="563">
        <v>5</v>
      </c>
      <c r="BV236" s="564">
        <v>10</v>
      </c>
      <c r="BW236" s="562">
        <v>15</v>
      </c>
      <c r="BX236" s="564">
        <v>20</v>
      </c>
      <c r="BY236" s="562">
        <v>25</v>
      </c>
      <c r="BZ236" s="564">
        <v>30</v>
      </c>
      <c r="CA236" s="562"/>
      <c r="CB236" s="564"/>
      <c r="CC236" s="562"/>
      <c r="CD236" s="564"/>
      <c r="CE236" s="564"/>
      <c r="CF236" s="562"/>
      <c r="CG236" s="563">
        <v>25</v>
      </c>
      <c r="CH236" s="617"/>
      <c r="CI236" s="563"/>
      <c r="CJ236" s="563"/>
      <c r="CK236" s="563"/>
      <c r="CL236" s="564"/>
      <c r="CM236" s="562"/>
      <c r="CN236" s="617"/>
      <c r="CO236" s="618"/>
      <c r="CP236" s="619"/>
      <c r="CQ236" s="563"/>
      <c r="CR236" s="564"/>
      <c r="CS236" s="562"/>
      <c r="CT236" s="563"/>
      <c r="CU236" s="564"/>
      <c r="CV236" s="562"/>
      <c r="CW236" s="563" t="s">
        <v>783</v>
      </c>
      <c r="CX236" s="563" t="s">
        <v>1015</v>
      </c>
      <c r="CY236" s="563" t="s">
        <v>696</v>
      </c>
    </row>
    <row r="237" spans="2:103" x14ac:dyDescent="0.6">
      <c r="B237" s="371">
        <v>229</v>
      </c>
      <c r="C237" s="341">
        <v>2</v>
      </c>
      <c r="D237" s="371" t="s">
        <v>234</v>
      </c>
      <c r="E237" s="341" t="s">
        <v>2021</v>
      </c>
      <c r="F237" s="555" t="s">
        <v>684</v>
      </c>
      <c r="G237" s="371" t="s">
        <v>2022</v>
      </c>
      <c r="H237" s="341" t="s">
        <v>2023</v>
      </c>
      <c r="I237" s="371" t="s">
        <v>2024</v>
      </c>
      <c r="J237" s="341" t="s">
        <v>520</v>
      </c>
      <c r="K237" s="555" t="s">
        <v>2025</v>
      </c>
      <c r="N237" s="555"/>
      <c r="P237" s="341"/>
      <c r="R237" s="341" t="s">
        <v>2026</v>
      </c>
      <c r="S237" s="371" t="s">
        <v>236</v>
      </c>
      <c r="T237" s="637">
        <v>10000</v>
      </c>
      <c r="U237" s="371">
        <v>1</v>
      </c>
      <c r="V237" s="637">
        <v>201100</v>
      </c>
      <c r="W237" s="652">
        <v>201100</v>
      </c>
      <c r="X237" s="637">
        <v>2011000000</v>
      </c>
      <c r="Y237" s="652">
        <v>2011000000</v>
      </c>
      <c r="Z237" s="612">
        <v>45455</v>
      </c>
      <c r="AA237" s="342">
        <v>45456</v>
      </c>
      <c r="AB237" s="612">
        <v>46545</v>
      </c>
      <c r="AC237" s="341">
        <v>976</v>
      </c>
      <c r="AD237" s="371">
        <v>10000</v>
      </c>
      <c r="AE237" s="341">
        <v>9980</v>
      </c>
      <c r="AF237" s="715"/>
      <c r="AG237" s="635"/>
      <c r="AH237" s="555" t="s">
        <v>711</v>
      </c>
      <c r="AI237" s="555" t="s">
        <v>693</v>
      </c>
      <c r="AJ237" s="555">
        <v>3</v>
      </c>
      <c r="AK237" s="555" t="s">
        <v>1</v>
      </c>
      <c r="AL237" s="558" t="s">
        <v>1259</v>
      </c>
      <c r="AM237" s="558" t="s">
        <v>398</v>
      </c>
      <c r="AO237" s="555" t="s">
        <v>1</v>
      </c>
      <c r="AP237" s="558" t="s">
        <v>1260</v>
      </c>
      <c r="AQ237" s="558" t="s">
        <v>13</v>
      </c>
      <c r="AS237" s="555">
        <v>371.12</v>
      </c>
      <c r="AT237" s="558">
        <v>3544.12</v>
      </c>
      <c r="AU237" s="558">
        <v>5034.43</v>
      </c>
      <c r="AW237" s="555">
        <v>90</v>
      </c>
      <c r="AX237" s="558">
        <v>85</v>
      </c>
      <c r="AY237" s="341">
        <v>85</v>
      </c>
      <c r="AZ237" s="558">
        <v>80</v>
      </c>
      <c r="BA237" s="341">
        <v>75</v>
      </c>
      <c r="BB237" s="558">
        <v>55</v>
      </c>
      <c r="BI237" s="613">
        <v>45631</v>
      </c>
      <c r="BJ237" s="614">
        <v>45813</v>
      </c>
      <c r="BK237" s="342">
        <v>45996</v>
      </c>
      <c r="BL237" s="614">
        <v>46178</v>
      </c>
      <c r="BM237" s="342">
        <v>46360</v>
      </c>
      <c r="BN237" s="614">
        <v>46542</v>
      </c>
      <c r="BO237" s="342"/>
      <c r="BP237" s="614"/>
      <c r="BQ237" s="342"/>
      <c r="BR237" s="614"/>
      <c r="BS237" s="614"/>
      <c r="BT237" s="342"/>
      <c r="BU237" s="555">
        <v>0</v>
      </c>
      <c r="BV237" s="558">
        <v>0</v>
      </c>
      <c r="BW237" s="341">
        <v>0</v>
      </c>
      <c r="BX237" s="558">
        <v>0</v>
      </c>
      <c r="BY237" s="341">
        <v>0</v>
      </c>
      <c r="BZ237" s="558">
        <v>0</v>
      </c>
      <c r="CH237" s="613"/>
      <c r="CI237" s="555">
        <v>55</v>
      </c>
      <c r="CJ237" s="555">
        <v>0.58499999999999996</v>
      </c>
      <c r="CN237" s="613"/>
      <c r="CO237" s="614"/>
      <c r="CP237" s="342"/>
      <c r="CW237" s="555" t="s">
        <v>919</v>
      </c>
      <c r="CX237" s="555" t="s">
        <v>1201</v>
      </c>
      <c r="CY237" s="555">
        <v>3</v>
      </c>
    </row>
    <row r="238" spans="2:103" x14ac:dyDescent="0.6">
      <c r="B238" s="560">
        <v>230</v>
      </c>
      <c r="C238" s="562">
        <v>2</v>
      </c>
      <c r="D238" s="560" t="s">
        <v>234</v>
      </c>
      <c r="E238" s="562" t="s">
        <v>2027</v>
      </c>
      <c r="F238" s="563" t="s">
        <v>684</v>
      </c>
      <c r="G238" s="560" t="s">
        <v>2028</v>
      </c>
      <c r="H238" s="562" t="s">
        <v>2029</v>
      </c>
      <c r="I238" s="560" t="s">
        <v>2030</v>
      </c>
      <c r="J238" s="562" t="s">
        <v>520</v>
      </c>
      <c r="K238" s="563" t="s">
        <v>2031</v>
      </c>
      <c r="L238" s="560"/>
      <c r="M238" s="562"/>
      <c r="N238" s="563"/>
      <c r="O238" s="560"/>
      <c r="P238" s="562"/>
      <c r="Q238" s="560"/>
      <c r="R238" s="562" t="s">
        <v>2032</v>
      </c>
      <c r="S238" s="560" t="s">
        <v>236</v>
      </c>
      <c r="T238" s="648">
        <v>10000</v>
      </c>
      <c r="U238" s="560">
        <v>1</v>
      </c>
      <c r="V238" s="648">
        <v>46100</v>
      </c>
      <c r="W238" s="653">
        <v>46100</v>
      </c>
      <c r="X238" s="648">
        <v>461000000</v>
      </c>
      <c r="Y238" s="653">
        <v>461000000</v>
      </c>
      <c r="Z238" s="615">
        <v>45463</v>
      </c>
      <c r="AA238" s="619">
        <v>45464</v>
      </c>
      <c r="AB238" s="615">
        <v>46555</v>
      </c>
      <c r="AC238" s="562">
        <v>986</v>
      </c>
      <c r="AD238" s="560">
        <v>10000</v>
      </c>
      <c r="AE238" s="562">
        <v>9980</v>
      </c>
      <c r="AF238" s="716"/>
      <c r="AG238" s="747"/>
      <c r="AH238" s="563" t="s">
        <v>785</v>
      </c>
      <c r="AI238" s="563" t="s">
        <v>693</v>
      </c>
      <c r="AJ238" s="563">
        <v>3</v>
      </c>
      <c r="AK238" s="563" t="s">
        <v>1</v>
      </c>
      <c r="AL238" s="564" t="s">
        <v>399</v>
      </c>
      <c r="AM238" s="564" t="s">
        <v>398</v>
      </c>
      <c r="AN238" s="562"/>
      <c r="AO238" s="563" t="s">
        <v>1</v>
      </c>
      <c r="AP238" s="564" t="s">
        <v>11</v>
      </c>
      <c r="AQ238" s="564" t="s">
        <v>13</v>
      </c>
      <c r="AR238" s="562"/>
      <c r="AS238" s="563">
        <v>384.78</v>
      </c>
      <c r="AT238" s="564">
        <v>5473.17</v>
      </c>
      <c r="AU238" s="564">
        <v>4947.7299999999996</v>
      </c>
      <c r="AV238" s="562"/>
      <c r="AW238" s="563">
        <v>100</v>
      </c>
      <c r="AX238" s="564">
        <v>100</v>
      </c>
      <c r="AY238" s="562">
        <v>95</v>
      </c>
      <c r="AZ238" s="564">
        <v>95</v>
      </c>
      <c r="BA238" s="562">
        <v>90</v>
      </c>
      <c r="BB238" s="564">
        <v>55</v>
      </c>
      <c r="BC238" s="562"/>
      <c r="BD238" s="564"/>
      <c r="BE238" s="562"/>
      <c r="BF238" s="564"/>
      <c r="BG238" s="564"/>
      <c r="BH238" s="562"/>
      <c r="BI238" s="617">
        <v>45643</v>
      </c>
      <c r="BJ238" s="618">
        <v>45825</v>
      </c>
      <c r="BK238" s="619">
        <v>46008</v>
      </c>
      <c r="BL238" s="618">
        <v>46190</v>
      </c>
      <c r="BM238" s="619">
        <v>46372</v>
      </c>
      <c r="BN238" s="618">
        <v>46554</v>
      </c>
      <c r="BO238" s="619"/>
      <c r="BP238" s="618"/>
      <c r="BQ238" s="619"/>
      <c r="BR238" s="618"/>
      <c r="BS238" s="618"/>
      <c r="BT238" s="619"/>
      <c r="BU238" s="563">
        <v>3.85</v>
      </c>
      <c r="BV238" s="564">
        <v>7.7</v>
      </c>
      <c r="BW238" s="562">
        <v>11.55</v>
      </c>
      <c r="BX238" s="564">
        <v>15.4</v>
      </c>
      <c r="BY238" s="562">
        <v>19.25</v>
      </c>
      <c r="BZ238" s="564">
        <v>23.1</v>
      </c>
      <c r="CA238" s="562"/>
      <c r="CB238" s="564"/>
      <c r="CC238" s="562"/>
      <c r="CD238" s="564"/>
      <c r="CE238" s="564"/>
      <c r="CF238" s="562"/>
      <c r="CG238" s="563"/>
      <c r="CH238" s="617"/>
      <c r="CI238" s="563"/>
      <c r="CJ238" s="563"/>
      <c r="CK238" s="563"/>
      <c r="CL238" s="564"/>
      <c r="CM238" s="562"/>
      <c r="CN238" s="617"/>
      <c r="CO238" s="618"/>
      <c r="CP238" s="619"/>
      <c r="CQ238" s="563"/>
      <c r="CR238" s="564"/>
      <c r="CS238" s="562"/>
      <c r="CT238" s="563"/>
      <c r="CU238" s="564"/>
      <c r="CV238" s="562"/>
      <c r="CW238" s="563" t="s">
        <v>931</v>
      </c>
      <c r="CX238" s="563" t="s">
        <v>1767</v>
      </c>
      <c r="CY238" s="563">
        <v>3</v>
      </c>
    </row>
    <row r="239" spans="2:103" x14ac:dyDescent="0.6">
      <c r="B239" s="371">
        <v>231</v>
      </c>
      <c r="C239" s="341">
        <v>2</v>
      </c>
      <c r="D239" s="371" t="s">
        <v>234</v>
      </c>
      <c r="E239" s="341" t="s">
        <v>2033</v>
      </c>
      <c r="F239" s="555" t="s">
        <v>824</v>
      </c>
      <c r="G239" s="371" t="s">
        <v>2034</v>
      </c>
      <c r="H239" s="341" t="s">
        <v>2035</v>
      </c>
      <c r="I239" s="371" t="s">
        <v>2036</v>
      </c>
      <c r="J239" s="341" t="s">
        <v>520</v>
      </c>
      <c r="K239" s="555" t="s">
        <v>2037</v>
      </c>
      <c r="N239" s="555"/>
      <c r="P239" s="341"/>
      <c r="R239" s="341" t="s">
        <v>2038</v>
      </c>
      <c r="S239" s="371" t="s">
        <v>254</v>
      </c>
      <c r="T239" s="637">
        <v>10</v>
      </c>
      <c r="U239" s="371">
        <v>1</v>
      </c>
      <c r="V239" s="637">
        <v>42000</v>
      </c>
      <c r="W239" s="652">
        <v>42000</v>
      </c>
      <c r="X239" s="637">
        <v>420000</v>
      </c>
      <c r="Y239" s="652">
        <v>554442000</v>
      </c>
      <c r="Z239" s="612">
        <v>45471</v>
      </c>
      <c r="AA239" s="342">
        <v>45474</v>
      </c>
      <c r="AB239" s="612">
        <v>46562</v>
      </c>
      <c r="AC239" s="341">
        <v>993</v>
      </c>
      <c r="AD239" s="371">
        <v>9.9</v>
      </c>
      <c r="AE239" s="341">
        <v>9.8699999999999992</v>
      </c>
      <c r="AF239" s="715"/>
      <c r="AG239" s="635"/>
      <c r="AH239" s="555" t="s">
        <v>785</v>
      </c>
      <c r="AI239" s="555" t="s">
        <v>693</v>
      </c>
      <c r="AJ239" s="555">
        <v>3</v>
      </c>
      <c r="AK239" s="555" t="s">
        <v>1</v>
      </c>
      <c r="AL239" s="558" t="s">
        <v>399</v>
      </c>
      <c r="AM239" s="558" t="s">
        <v>398</v>
      </c>
      <c r="AO239" s="555" t="s">
        <v>1</v>
      </c>
      <c r="AP239" s="558" t="s">
        <v>11</v>
      </c>
      <c r="AQ239" s="558" t="s">
        <v>13</v>
      </c>
      <c r="AS239" s="555">
        <v>384.02</v>
      </c>
      <c r="AT239" s="558">
        <v>5460.48</v>
      </c>
      <c r="AU239" s="558">
        <v>4894.0200000000004</v>
      </c>
      <c r="AW239" s="555">
        <v>85</v>
      </c>
      <c r="AX239" s="558">
        <v>85</v>
      </c>
      <c r="AY239" s="341">
        <v>80</v>
      </c>
      <c r="AZ239" s="558">
        <v>80</v>
      </c>
      <c r="BA239" s="341">
        <v>75</v>
      </c>
      <c r="BB239" s="558">
        <v>65</v>
      </c>
      <c r="BI239" s="613">
        <v>45649</v>
      </c>
      <c r="BJ239" s="614">
        <v>45833</v>
      </c>
      <c r="BK239" s="342">
        <v>46014</v>
      </c>
      <c r="BL239" s="614">
        <v>46197</v>
      </c>
      <c r="BM239" s="342">
        <v>46378</v>
      </c>
      <c r="BN239" s="614">
        <v>46561</v>
      </c>
      <c r="BO239" s="342"/>
      <c r="BP239" s="614"/>
      <c r="BQ239" s="342"/>
      <c r="BU239" s="555">
        <v>3.7</v>
      </c>
      <c r="BV239" s="558">
        <v>7.4</v>
      </c>
      <c r="BW239" s="341">
        <v>11.1</v>
      </c>
      <c r="BX239" s="558">
        <v>14.8</v>
      </c>
      <c r="BY239" s="341">
        <v>18.5</v>
      </c>
      <c r="BZ239" s="558">
        <v>22.2</v>
      </c>
      <c r="CH239" s="613"/>
      <c r="CN239" s="613"/>
      <c r="CW239" s="555" t="s">
        <v>919</v>
      </c>
      <c r="CX239" s="555" t="s">
        <v>730</v>
      </c>
      <c r="CY239" s="555">
        <v>3</v>
      </c>
    </row>
    <row r="240" spans="2:103" x14ac:dyDescent="0.6">
      <c r="B240" s="560">
        <v>232</v>
      </c>
      <c r="C240" s="562">
        <v>2</v>
      </c>
      <c r="D240" s="560" t="s">
        <v>234</v>
      </c>
      <c r="E240" s="562" t="s">
        <v>2039</v>
      </c>
      <c r="F240" s="563" t="s">
        <v>684</v>
      </c>
      <c r="G240" s="560" t="s">
        <v>2040</v>
      </c>
      <c r="H240" s="562" t="s">
        <v>2041</v>
      </c>
      <c r="I240" s="560" t="s">
        <v>2042</v>
      </c>
      <c r="J240" s="562" t="s">
        <v>520</v>
      </c>
      <c r="K240" s="563" t="s">
        <v>2043</v>
      </c>
      <c r="L240" s="560"/>
      <c r="M240" s="562"/>
      <c r="N240" s="563"/>
      <c r="O240" s="560"/>
      <c r="P240" s="562"/>
      <c r="Q240" s="560"/>
      <c r="R240" s="562" t="s">
        <v>2044</v>
      </c>
      <c r="S240" s="560" t="s">
        <v>236</v>
      </c>
      <c r="T240" s="648">
        <v>10000</v>
      </c>
      <c r="U240" s="560">
        <v>1</v>
      </c>
      <c r="V240" s="648">
        <v>219300</v>
      </c>
      <c r="W240" s="653">
        <v>219300</v>
      </c>
      <c r="X240" s="648">
        <v>2193000000</v>
      </c>
      <c r="Y240" s="653">
        <v>2193000000</v>
      </c>
      <c r="Z240" s="615">
        <v>45478</v>
      </c>
      <c r="AA240" s="619">
        <v>45481</v>
      </c>
      <c r="AB240" s="615">
        <v>46573</v>
      </c>
      <c r="AC240" s="562">
        <v>1004</v>
      </c>
      <c r="AD240" s="560">
        <v>10000</v>
      </c>
      <c r="AE240" s="562">
        <v>9980</v>
      </c>
      <c r="AF240" s="716"/>
      <c r="AG240" s="747"/>
      <c r="AH240" s="563" t="s">
        <v>785</v>
      </c>
      <c r="AI240" s="563" t="s">
        <v>693</v>
      </c>
      <c r="AJ240" s="563">
        <v>2</v>
      </c>
      <c r="AK240" s="563" t="s">
        <v>1</v>
      </c>
      <c r="AL240" s="564" t="s">
        <v>399</v>
      </c>
      <c r="AM240" s="564"/>
      <c r="AN240" s="562"/>
      <c r="AO240" s="563" t="s">
        <v>1</v>
      </c>
      <c r="AP240" s="564" t="s">
        <v>11</v>
      </c>
      <c r="AQ240" s="564"/>
      <c r="AR240" s="562"/>
      <c r="AS240" s="563">
        <v>395.47</v>
      </c>
      <c r="AT240" s="564">
        <v>5567.19</v>
      </c>
      <c r="AU240" s="564"/>
      <c r="AV240" s="562"/>
      <c r="AW240" s="563">
        <v>100</v>
      </c>
      <c r="AX240" s="564">
        <v>100</v>
      </c>
      <c r="AY240" s="562">
        <v>95</v>
      </c>
      <c r="AZ240" s="564">
        <v>95</v>
      </c>
      <c r="BA240" s="562">
        <v>90</v>
      </c>
      <c r="BB240" s="564">
        <v>55</v>
      </c>
      <c r="BC240" s="562"/>
      <c r="BD240" s="564"/>
      <c r="BE240" s="562"/>
      <c r="BF240" s="564"/>
      <c r="BG240" s="564"/>
      <c r="BH240" s="562"/>
      <c r="BI240" s="617">
        <v>45663</v>
      </c>
      <c r="BJ240" s="618">
        <v>45841</v>
      </c>
      <c r="BK240" s="619">
        <v>46027</v>
      </c>
      <c r="BL240" s="618">
        <v>46205</v>
      </c>
      <c r="BM240" s="619">
        <v>46391</v>
      </c>
      <c r="BN240" s="618">
        <v>46570</v>
      </c>
      <c r="BO240" s="619"/>
      <c r="BP240" s="618"/>
      <c r="BQ240" s="619"/>
      <c r="BR240" s="618"/>
      <c r="BS240" s="618"/>
      <c r="BT240" s="619"/>
      <c r="BU240" s="563">
        <v>3.3</v>
      </c>
      <c r="BV240" s="564">
        <v>6.6</v>
      </c>
      <c r="BW240" s="562">
        <v>9.9</v>
      </c>
      <c r="BX240" s="564">
        <v>13.2</v>
      </c>
      <c r="BY240" s="562">
        <v>16.5</v>
      </c>
      <c r="BZ240" s="564">
        <v>19.8</v>
      </c>
      <c r="CA240" s="562"/>
      <c r="CB240" s="564"/>
      <c r="CC240" s="562"/>
      <c r="CD240" s="564"/>
      <c r="CE240" s="564"/>
      <c r="CF240" s="562"/>
      <c r="CG240" s="563"/>
      <c r="CH240" s="617"/>
      <c r="CI240" s="563"/>
      <c r="CJ240" s="563"/>
      <c r="CK240" s="563"/>
      <c r="CL240" s="564"/>
      <c r="CM240" s="562"/>
      <c r="CN240" s="617"/>
      <c r="CO240" s="618"/>
      <c r="CP240" s="619"/>
      <c r="CQ240" s="563"/>
      <c r="CR240" s="564"/>
      <c r="CS240" s="562"/>
      <c r="CT240" s="563"/>
      <c r="CU240" s="564"/>
      <c r="CV240" s="562"/>
      <c r="CW240" s="563" t="s">
        <v>931</v>
      </c>
      <c r="CX240" s="563" t="s">
        <v>730</v>
      </c>
      <c r="CY240" s="563">
        <v>3</v>
      </c>
    </row>
    <row r="241" spans="2:103" x14ac:dyDescent="0.6">
      <c r="B241" s="371">
        <v>233</v>
      </c>
      <c r="C241" s="341">
        <v>2</v>
      </c>
      <c r="D241" s="371" t="s">
        <v>234</v>
      </c>
      <c r="E241" s="341" t="s">
        <v>2045</v>
      </c>
      <c r="F241" s="555" t="s">
        <v>684</v>
      </c>
      <c r="G241" s="371" t="s">
        <v>2046</v>
      </c>
      <c r="H241" s="341" t="s">
        <v>2047</v>
      </c>
      <c r="I241" s="371" t="s">
        <v>2048</v>
      </c>
      <c r="J241" s="341" t="s">
        <v>520</v>
      </c>
      <c r="K241" s="555" t="s">
        <v>2049</v>
      </c>
      <c r="N241" s="555"/>
      <c r="P241" s="341"/>
      <c r="R241" s="341" t="s">
        <v>2050</v>
      </c>
      <c r="S241" s="371" t="s">
        <v>236</v>
      </c>
      <c r="T241" s="637">
        <v>10000</v>
      </c>
      <c r="U241" s="371">
        <v>1</v>
      </c>
      <c r="V241" s="637">
        <v>130800</v>
      </c>
      <c r="W241" s="652">
        <v>130800</v>
      </c>
      <c r="X241" s="637">
        <v>1308000000</v>
      </c>
      <c r="Y241" s="652">
        <v>1308000000</v>
      </c>
      <c r="Z241" s="612">
        <v>45478</v>
      </c>
      <c r="AA241" s="342">
        <v>45481</v>
      </c>
      <c r="AB241" s="612">
        <v>46573</v>
      </c>
      <c r="AC241" s="341">
        <v>1004</v>
      </c>
      <c r="AD241" s="371">
        <v>10000</v>
      </c>
      <c r="AE241" s="341">
        <v>9980</v>
      </c>
      <c r="AF241" s="715"/>
      <c r="AG241" s="635"/>
      <c r="AH241" s="555" t="s">
        <v>785</v>
      </c>
      <c r="AI241" s="555" t="s">
        <v>693</v>
      </c>
      <c r="AJ241" s="555">
        <v>3</v>
      </c>
      <c r="AK241" s="555" t="s">
        <v>1</v>
      </c>
      <c r="AL241" s="558" t="s">
        <v>399</v>
      </c>
      <c r="AM241" s="558" t="s">
        <v>398</v>
      </c>
      <c r="AO241" s="555" t="s">
        <v>1</v>
      </c>
      <c r="AP241" s="558" t="s">
        <v>11</v>
      </c>
      <c r="AQ241" s="558" t="s">
        <v>13</v>
      </c>
      <c r="AS241" s="555">
        <v>395.47</v>
      </c>
      <c r="AT241" s="558">
        <v>5567.19</v>
      </c>
      <c r="AU241" s="558">
        <v>4979.3900000000003</v>
      </c>
      <c r="AW241" s="555">
        <v>100</v>
      </c>
      <c r="AX241" s="558">
        <v>100</v>
      </c>
      <c r="AY241" s="341">
        <v>95</v>
      </c>
      <c r="AZ241" s="558">
        <v>95</v>
      </c>
      <c r="BA241" s="341">
        <v>90</v>
      </c>
      <c r="BB241" s="558">
        <v>55</v>
      </c>
      <c r="BI241" s="613">
        <v>45663</v>
      </c>
      <c r="BJ241" s="614">
        <v>45841</v>
      </c>
      <c r="BK241" s="342">
        <v>46027</v>
      </c>
      <c r="BL241" s="614">
        <v>46205</v>
      </c>
      <c r="BM241" s="342">
        <v>46391</v>
      </c>
      <c r="BN241" s="614">
        <v>46570</v>
      </c>
      <c r="BO241" s="342"/>
      <c r="BP241" s="614"/>
      <c r="BQ241" s="342"/>
      <c r="BU241" s="555">
        <v>3.7</v>
      </c>
      <c r="BV241" s="558">
        <v>7.4</v>
      </c>
      <c r="BW241" s="341">
        <v>11.1</v>
      </c>
      <c r="BX241" s="558">
        <v>14.8</v>
      </c>
      <c r="BY241" s="341">
        <v>18.5</v>
      </c>
      <c r="BZ241" s="558">
        <v>22.2</v>
      </c>
      <c r="CH241" s="613"/>
      <c r="CN241" s="613"/>
      <c r="CO241" s="614"/>
      <c r="CP241" s="342"/>
      <c r="CW241" s="555" t="s">
        <v>931</v>
      </c>
      <c r="CX241" s="555" t="s">
        <v>730</v>
      </c>
      <c r="CY241" s="555">
        <v>3</v>
      </c>
    </row>
    <row r="242" spans="2:103" x14ac:dyDescent="0.6">
      <c r="B242" s="560">
        <v>234</v>
      </c>
      <c r="C242" s="562">
        <v>2</v>
      </c>
      <c r="D242" s="560" t="s">
        <v>234</v>
      </c>
      <c r="E242" s="562" t="s">
        <v>2051</v>
      </c>
      <c r="F242" s="563" t="s">
        <v>684</v>
      </c>
      <c r="G242" s="560" t="s">
        <v>2052</v>
      </c>
      <c r="H242" s="562" t="s">
        <v>2053</v>
      </c>
      <c r="I242" s="560" t="s">
        <v>2054</v>
      </c>
      <c r="J242" s="562" t="s">
        <v>520</v>
      </c>
      <c r="K242" s="563" t="s">
        <v>2055</v>
      </c>
      <c r="L242" s="560"/>
      <c r="M242" s="562"/>
      <c r="N242" s="563"/>
      <c r="O242" s="560"/>
      <c r="P242" s="562"/>
      <c r="Q242" s="560"/>
      <c r="R242" s="562" t="s">
        <v>2056</v>
      </c>
      <c r="S242" s="560" t="s">
        <v>236</v>
      </c>
      <c r="T242" s="648">
        <v>10000</v>
      </c>
      <c r="U242" s="560">
        <v>1</v>
      </c>
      <c r="V242" s="648">
        <v>215900</v>
      </c>
      <c r="W242" s="653">
        <v>215900</v>
      </c>
      <c r="X242" s="648">
        <v>2159000000</v>
      </c>
      <c r="Y242" s="653">
        <v>2159000000</v>
      </c>
      <c r="Z242" s="615">
        <v>45481</v>
      </c>
      <c r="AA242" s="619">
        <v>45482</v>
      </c>
      <c r="AB242" s="615">
        <v>46568</v>
      </c>
      <c r="AC242" s="562">
        <v>999</v>
      </c>
      <c r="AD242" s="560">
        <v>10000</v>
      </c>
      <c r="AE242" s="562">
        <v>9980</v>
      </c>
      <c r="AF242" s="716"/>
      <c r="AG242" s="747"/>
      <c r="AH242" s="563" t="s">
        <v>711</v>
      </c>
      <c r="AI242" s="563" t="s">
        <v>693</v>
      </c>
      <c r="AJ242" s="563">
        <v>2</v>
      </c>
      <c r="AK242" s="563" t="s">
        <v>1</v>
      </c>
      <c r="AL242" s="564" t="s">
        <v>398</v>
      </c>
      <c r="AM242" s="564"/>
      <c r="AN242" s="562"/>
      <c r="AO242" s="563" t="s">
        <v>1</v>
      </c>
      <c r="AP242" s="564" t="s">
        <v>13</v>
      </c>
      <c r="AQ242" s="564"/>
      <c r="AR242" s="562"/>
      <c r="AS242" s="563">
        <v>394.47</v>
      </c>
      <c r="AT242" s="564">
        <v>4969.83</v>
      </c>
      <c r="AU242" s="564"/>
      <c r="AV242" s="562"/>
      <c r="AW242" s="563">
        <v>100</v>
      </c>
      <c r="AX242" s="564">
        <v>100</v>
      </c>
      <c r="AY242" s="562">
        <v>95</v>
      </c>
      <c r="AZ242" s="564">
        <v>95</v>
      </c>
      <c r="BA242" s="562">
        <v>90</v>
      </c>
      <c r="BB242" s="564">
        <v>55</v>
      </c>
      <c r="BC242" s="562"/>
      <c r="BD242" s="564"/>
      <c r="BE242" s="562"/>
      <c r="BF242" s="564"/>
      <c r="BG242" s="564"/>
      <c r="BH242" s="562"/>
      <c r="BI242" s="617">
        <v>45656</v>
      </c>
      <c r="BJ242" s="618">
        <v>45835</v>
      </c>
      <c r="BK242" s="619">
        <v>46021</v>
      </c>
      <c r="BL242" s="618">
        <v>46202</v>
      </c>
      <c r="BM242" s="619">
        <v>46386</v>
      </c>
      <c r="BN242" s="618">
        <v>46567</v>
      </c>
      <c r="BO242" s="619"/>
      <c r="BP242" s="618"/>
      <c r="BQ242" s="619"/>
      <c r="BR242" s="618"/>
      <c r="BS242" s="618"/>
      <c r="BT242" s="619"/>
      <c r="BU242" s="563">
        <v>0</v>
      </c>
      <c r="BV242" s="564">
        <v>0</v>
      </c>
      <c r="BW242" s="562">
        <v>0</v>
      </c>
      <c r="BX242" s="564">
        <v>0</v>
      </c>
      <c r="BY242" s="562">
        <v>0</v>
      </c>
      <c r="BZ242" s="564">
        <v>0</v>
      </c>
      <c r="CA242" s="562"/>
      <c r="CB242" s="564"/>
      <c r="CC242" s="562"/>
      <c r="CD242" s="564"/>
      <c r="CE242" s="564"/>
      <c r="CF242" s="562"/>
      <c r="CG242" s="563"/>
      <c r="CH242" s="617"/>
      <c r="CI242" s="563">
        <v>55</v>
      </c>
      <c r="CJ242" s="563">
        <v>0.54249999999999998</v>
      </c>
      <c r="CK242" s="563"/>
      <c r="CL242" s="564"/>
      <c r="CM242" s="562"/>
      <c r="CN242" s="617"/>
      <c r="CO242" s="618"/>
      <c r="CP242" s="619"/>
      <c r="CQ242" s="563"/>
      <c r="CR242" s="564"/>
      <c r="CS242" s="562"/>
      <c r="CT242" s="563"/>
      <c r="CU242" s="564"/>
      <c r="CV242" s="562"/>
      <c r="CW242" s="563" t="s">
        <v>919</v>
      </c>
      <c r="CX242" s="563" t="s">
        <v>741</v>
      </c>
      <c r="CY242" s="563">
        <v>3</v>
      </c>
    </row>
    <row r="243" spans="2:103" x14ac:dyDescent="0.6">
      <c r="B243" s="371">
        <v>235</v>
      </c>
      <c r="C243" s="341">
        <v>2</v>
      </c>
      <c r="D243" s="371" t="s">
        <v>234</v>
      </c>
      <c r="E243" s="341" t="s">
        <v>2220</v>
      </c>
      <c r="F243" s="555" t="s">
        <v>684</v>
      </c>
      <c r="G243" s="371" t="s">
        <v>2221</v>
      </c>
      <c r="H243" s="341" t="s">
        <v>2222</v>
      </c>
      <c r="I243" s="371" t="s">
        <v>2223</v>
      </c>
      <c r="J243" s="341" t="s">
        <v>520</v>
      </c>
      <c r="K243" s="555" t="s">
        <v>2224</v>
      </c>
      <c r="N243" s="555"/>
      <c r="P243" s="341"/>
      <c r="R243" s="341" t="s">
        <v>2225</v>
      </c>
      <c r="S243" s="371" t="s">
        <v>236</v>
      </c>
      <c r="T243" s="637">
        <v>10000</v>
      </c>
      <c r="U243" s="371">
        <v>1</v>
      </c>
      <c r="V243" s="637">
        <v>23900</v>
      </c>
      <c r="W243" s="652">
        <v>23900</v>
      </c>
      <c r="X243" s="637">
        <v>239000000</v>
      </c>
      <c r="Y243" s="652">
        <v>239000000</v>
      </c>
      <c r="Z243" s="612">
        <v>45510</v>
      </c>
      <c r="AA243" s="342">
        <v>45511</v>
      </c>
      <c r="AB243" s="612">
        <v>46598</v>
      </c>
      <c r="AC243" s="341">
        <v>1029</v>
      </c>
      <c r="AD243" s="371">
        <v>10000</v>
      </c>
      <c r="AE243" s="341">
        <v>9980</v>
      </c>
      <c r="AF243" s="715"/>
      <c r="AG243" s="635"/>
      <c r="AH243" s="555" t="s">
        <v>711</v>
      </c>
      <c r="AI243" s="555" t="s">
        <v>693</v>
      </c>
      <c r="AJ243" s="555">
        <v>3</v>
      </c>
      <c r="AK243" s="555" t="s">
        <v>1</v>
      </c>
      <c r="AL243" s="558" t="s">
        <v>399</v>
      </c>
      <c r="AM243" s="558" t="s">
        <v>398</v>
      </c>
      <c r="AO243" s="555" t="s">
        <v>1</v>
      </c>
      <c r="AP243" s="558" t="s">
        <v>11</v>
      </c>
      <c r="AQ243" s="558" t="s">
        <v>13</v>
      </c>
      <c r="AS243" s="555">
        <v>341.73</v>
      </c>
      <c r="AT243" s="558">
        <v>5240.03</v>
      </c>
      <c r="AU243" s="558">
        <v>4575.22</v>
      </c>
      <c r="AW243" s="555">
        <v>100</v>
      </c>
      <c r="AX243" s="558">
        <v>100</v>
      </c>
      <c r="AY243" s="341">
        <v>95</v>
      </c>
      <c r="AZ243" s="558">
        <v>95</v>
      </c>
      <c r="BA243" s="341">
        <v>90</v>
      </c>
      <c r="BB243" s="558">
        <v>55</v>
      </c>
      <c r="BI243" s="613">
        <v>45684</v>
      </c>
      <c r="BJ243" s="614">
        <v>45868</v>
      </c>
      <c r="BK243" s="342">
        <v>46051</v>
      </c>
      <c r="BL243" s="614">
        <v>46233</v>
      </c>
      <c r="BM243" s="342">
        <v>46415</v>
      </c>
      <c r="BN243" s="614">
        <v>46597</v>
      </c>
      <c r="BO243" s="342"/>
      <c r="BP243" s="614"/>
      <c r="BQ243" s="342"/>
      <c r="BU243" s="555">
        <v>0</v>
      </c>
      <c r="BV243" s="558">
        <v>0</v>
      </c>
      <c r="BW243" s="341">
        <v>0</v>
      </c>
      <c r="BX243" s="558">
        <v>0</v>
      </c>
      <c r="BY243" s="341">
        <v>0</v>
      </c>
      <c r="BZ243" s="558">
        <v>0</v>
      </c>
      <c r="CH243" s="613"/>
      <c r="CI243" s="555">
        <v>55</v>
      </c>
      <c r="CJ243" s="555">
        <v>0.66</v>
      </c>
      <c r="CN243" s="613"/>
      <c r="CO243" s="614"/>
      <c r="CP243" s="342"/>
      <c r="CW243" s="555" t="s">
        <v>919</v>
      </c>
      <c r="CX243" s="555" t="s">
        <v>730</v>
      </c>
      <c r="CY243" s="555">
        <v>3</v>
      </c>
    </row>
    <row r="244" spans="2:103" x14ac:dyDescent="0.6">
      <c r="B244" s="560">
        <v>236</v>
      </c>
      <c r="C244" s="562">
        <v>2</v>
      </c>
      <c r="D244" s="560" t="s">
        <v>234</v>
      </c>
      <c r="E244" s="562" t="s">
        <v>2226</v>
      </c>
      <c r="F244" s="563" t="s">
        <v>684</v>
      </c>
      <c r="G244" s="560" t="s">
        <v>2227</v>
      </c>
      <c r="H244" s="562" t="s">
        <v>2228</v>
      </c>
      <c r="I244" s="560" t="s">
        <v>2229</v>
      </c>
      <c r="J244" s="562" t="s">
        <v>520</v>
      </c>
      <c r="K244" s="563" t="s">
        <v>2230</v>
      </c>
      <c r="L244" s="560"/>
      <c r="M244" s="562"/>
      <c r="N244" s="563"/>
      <c r="O244" s="560"/>
      <c r="P244" s="562"/>
      <c r="Q244" s="560"/>
      <c r="R244" s="562" t="s">
        <v>2231</v>
      </c>
      <c r="S244" s="560" t="s">
        <v>236</v>
      </c>
      <c r="T244" s="648">
        <v>10000</v>
      </c>
      <c r="U244" s="560">
        <v>1</v>
      </c>
      <c r="V244" s="648">
        <v>18300</v>
      </c>
      <c r="W244" s="653">
        <v>18300</v>
      </c>
      <c r="X244" s="648">
        <v>183000000</v>
      </c>
      <c r="Y244" s="653">
        <v>183000000</v>
      </c>
      <c r="Z244" s="615">
        <v>45510</v>
      </c>
      <c r="AA244" s="619">
        <v>45511</v>
      </c>
      <c r="AB244" s="615">
        <v>46598</v>
      </c>
      <c r="AC244" s="562">
        <v>1029</v>
      </c>
      <c r="AD244" s="560">
        <v>10000</v>
      </c>
      <c r="AE244" s="562">
        <v>9980</v>
      </c>
      <c r="AF244" s="716"/>
      <c r="AG244" s="747"/>
      <c r="AH244" s="563" t="s">
        <v>711</v>
      </c>
      <c r="AI244" s="563" t="s">
        <v>693</v>
      </c>
      <c r="AJ244" s="563">
        <v>3</v>
      </c>
      <c r="AK244" s="563" t="s">
        <v>1</v>
      </c>
      <c r="AL244" s="564" t="s">
        <v>399</v>
      </c>
      <c r="AM244" s="564" t="s">
        <v>398</v>
      </c>
      <c r="AN244" s="562"/>
      <c r="AO244" s="563" t="s">
        <v>1</v>
      </c>
      <c r="AP244" s="564" t="s">
        <v>11</v>
      </c>
      <c r="AQ244" s="564" t="s">
        <v>13</v>
      </c>
      <c r="AR244" s="562"/>
      <c r="AS244" s="563">
        <v>341.73</v>
      </c>
      <c r="AT244" s="564">
        <v>5240.03</v>
      </c>
      <c r="AU244" s="564">
        <v>4575.22</v>
      </c>
      <c r="AV244" s="562"/>
      <c r="AW244" s="563">
        <v>100</v>
      </c>
      <c r="AX244" s="564">
        <v>100</v>
      </c>
      <c r="AY244" s="562">
        <v>95</v>
      </c>
      <c r="AZ244" s="564">
        <v>95</v>
      </c>
      <c r="BA244" s="562">
        <v>90</v>
      </c>
      <c r="BB244" s="564">
        <v>55</v>
      </c>
      <c r="BC244" s="562"/>
      <c r="BD244" s="564"/>
      <c r="BE244" s="562"/>
      <c r="BF244" s="564"/>
      <c r="BG244" s="564"/>
      <c r="BH244" s="562"/>
      <c r="BI244" s="617">
        <v>45684</v>
      </c>
      <c r="BJ244" s="618">
        <v>45868</v>
      </c>
      <c r="BK244" s="619">
        <v>46051</v>
      </c>
      <c r="BL244" s="618">
        <v>46233</v>
      </c>
      <c r="BM244" s="619">
        <v>46415</v>
      </c>
      <c r="BN244" s="618">
        <v>46597</v>
      </c>
      <c r="BO244" s="619"/>
      <c r="BP244" s="618"/>
      <c r="BQ244" s="619"/>
      <c r="BR244" s="618"/>
      <c r="BS244" s="618"/>
      <c r="BT244" s="619"/>
      <c r="BU244" s="563">
        <v>0</v>
      </c>
      <c r="BV244" s="564">
        <v>0</v>
      </c>
      <c r="BW244" s="562">
        <v>0</v>
      </c>
      <c r="BX244" s="564">
        <v>0</v>
      </c>
      <c r="BY244" s="562">
        <v>0</v>
      </c>
      <c r="BZ244" s="564">
        <v>0</v>
      </c>
      <c r="CA244" s="562"/>
      <c r="CB244" s="564"/>
      <c r="CC244" s="562"/>
      <c r="CD244" s="564"/>
      <c r="CE244" s="564"/>
      <c r="CF244" s="562"/>
      <c r="CG244" s="563"/>
      <c r="CH244" s="617"/>
      <c r="CI244" s="563">
        <v>55</v>
      </c>
      <c r="CJ244" s="563">
        <v>0.66</v>
      </c>
      <c r="CK244" s="563"/>
      <c r="CL244" s="564"/>
      <c r="CM244" s="562"/>
      <c r="CN244" s="617"/>
      <c r="CO244" s="618"/>
      <c r="CP244" s="619"/>
      <c r="CQ244" s="563"/>
      <c r="CR244" s="564"/>
      <c r="CS244" s="562"/>
      <c r="CT244" s="563"/>
      <c r="CU244" s="564"/>
      <c r="CV244" s="562"/>
      <c r="CW244" s="563" t="s">
        <v>931</v>
      </c>
      <c r="CX244" s="563" t="s">
        <v>730</v>
      </c>
      <c r="CY244" s="563">
        <v>3</v>
      </c>
    </row>
    <row r="245" spans="2:103" x14ac:dyDescent="0.6">
      <c r="B245" s="371">
        <v>237</v>
      </c>
      <c r="C245" s="341">
        <v>2</v>
      </c>
      <c r="D245" s="371" t="s">
        <v>234</v>
      </c>
      <c r="E245" s="341" t="s">
        <v>2597</v>
      </c>
      <c r="F245" s="555" t="s">
        <v>684</v>
      </c>
      <c r="G245" s="371" t="s">
        <v>2598</v>
      </c>
      <c r="H245" s="341" t="s">
        <v>2599</v>
      </c>
      <c r="I245" s="371" t="s">
        <v>2600</v>
      </c>
      <c r="J245" s="341" t="s">
        <v>520</v>
      </c>
      <c r="K245" s="555" t="s">
        <v>2601</v>
      </c>
      <c r="N245" s="555"/>
      <c r="P245" s="341"/>
      <c r="R245" s="341" t="s">
        <v>2602</v>
      </c>
      <c r="S245" s="371" t="s">
        <v>236</v>
      </c>
      <c r="T245" s="637">
        <v>10000</v>
      </c>
      <c r="U245" s="371">
        <v>1</v>
      </c>
      <c r="V245" s="637">
        <v>2600</v>
      </c>
      <c r="W245" s="652">
        <v>2600</v>
      </c>
      <c r="X245" s="637">
        <v>26000000</v>
      </c>
      <c r="Y245" s="652">
        <v>26000000</v>
      </c>
      <c r="Z245" s="612">
        <v>45524</v>
      </c>
      <c r="AA245" s="342">
        <v>45525</v>
      </c>
      <c r="AB245" s="612">
        <v>46622</v>
      </c>
      <c r="AC245" s="341">
        <v>1053</v>
      </c>
      <c r="AD245" s="371">
        <v>10000</v>
      </c>
      <c r="AE245" s="341">
        <v>9980</v>
      </c>
      <c r="AF245" s="715"/>
      <c r="AG245" s="635"/>
      <c r="AH245" s="555" t="s">
        <v>711</v>
      </c>
      <c r="AI245" s="555" t="s">
        <v>693</v>
      </c>
      <c r="AJ245" s="555">
        <v>3</v>
      </c>
      <c r="AK245" s="555" t="s">
        <v>1</v>
      </c>
      <c r="AL245" s="558" t="s">
        <v>399</v>
      </c>
      <c r="AM245" s="558" t="s">
        <v>398</v>
      </c>
      <c r="AO245" s="555" t="s">
        <v>1</v>
      </c>
      <c r="AP245" s="558" t="s">
        <v>11</v>
      </c>
      <c r="AQ245" s="558" t="s">
        <v>13</v>
      </c>
      <c r="AS245" s="555">
        <v>368.99</v>
      </c>
      <c r="AT245" s="558">
        <v>5597.12</v>
      </c>
      <c r="AU245" s="558">
        <v>4857.58</v>
      </c>
      <c r="AW245" s="555">
        <v>90</v>
      </c>
      <c r="AX245" s="558">
        <v>85</v>
      </c>
      <c r="AY245" s="341">
        <v>85</v>
      </c>
      <c r="AZ245" s="558">
        <v>80</v>
      </c>
      <c r="BA245" s="341">
        <v>75</v>
      </c>
      <c r="BB245" s="558">
        <v>55</v>
      </c>
      <c r="BI245" s="613">
        <v>45708</v>
      </c>
      <c r="BJ245" s="614">
        <v>45889</v>
      </c>
      <c r="BK245" s="342">
        <v>46073</v>
      </c>
      <c r="BL245" s="614">
        <v>46254</v>
      </c>
      <c r="BM245" s="342">
        <v>46440</v>
      </c>
      <c r="BN245" s="614">
        <v>46619</v>
      </c>
      <c r="BO245" s="342"/>
      <c r="BP245" s="614"/>
      <c r="BQ245" s="342"/>
      <c r="BR245" s="614"/>
      <c r="BS245" s="614"/>
      <c r="BT245" s="342"/>
      <c r="BU245" s="555">
        <v>0</v>
      </c>
      <c r="BV245" s="558">
        <v>0</v>
      </c>
      <c r="BW245" s="341">
        <v>0</v>
      </c>
      <c r="BX245" s="558">
        <v>0</v>
      </c>
      <c r="BY245" s="341">
        <v>0</v>
      </c>
      <c r="BZ245" s="558">
        <v>0</v>
      </c>
      <c r="CH245" s="613"/>
      <c r="CI245" s="555">
        <v>55</v>
      </c>
      <c r="CJ245" s="555">
        <v>0.59250000000000003</v>
      </c>
      <c r="CN245" s="613"/>
      <c r="CO245" s="614"/>
      <c r="CP245" s="342"/>
      <c r="CW245" s="555" t="s">
        <v>931</v>
      </c>
      <c r="CX245" s="555" t="s">
        <v>752</v>
      </c>
      <c r="CY245" s="555">
        <v>3</v>
      </c>
    </row>
    <row r="246" spans="2:103" x14ac:dyDescent="0.6">
      <c r="B246" s="560">
        <v>238</v>
      </c>
      <c r="C246" s="562">
        <v>2</v>
      </c>
      <c r="D246" s="560" t="s">
        <v>234</v>
      </c>
      <c r="E246" s="562" t="s">
        <v>2603</v>
      </c>
      <c r="F246" s="563" t="s">
        <v>684</v>
      </c>
      <c r="G246" s="560" t="s">
        <v>2604</v>
      </c>
      <c r="H246" s="562" t="s">
        <v>2605</v>
      </c>
      <c r="I246" s="560" t="s">
        <v>2606</v>
      </c>
      <c r="J246" s="562" t="s">
        <v>520</v>
      </c>
      <c r="K246" s="563" t="s">
        <v>2607</v>
      </c>
      <c r="L246" s="560"/>
      <c r="M246" s="562"/>
      <c r="N246" s="563"/>
      <c r="O246" s="560"/>
      <c r="P246" s="562"/>
      <c r="Q246" s="560"/>
      <c r="R246" s="562" t="s">
        <v>2608</v>
      </c>
      <c r="S246" s="560" t="s">
        <v>236</v>
      </c>
      <c r="T246" s="648">
        <v>10000</v>
      </c>
      <c r="U246" s="560">
        <v>1</v>
      </c>
      <c r="V246" s="648">
        <v>14700</v>
      </c>
      <c r="W246" s="653">
        <v>14700</v>
      </c>
      <c r="X246" s="648">
        <v>147000000</v>
      </c>
      <c r="Y246" s="653">
        <v>147000000</v>
      </c>
      <c r="Z246" s="615">
        <v>45524</v>
      </c>
      <c r="AA246" s="619">
        <v>45525</v>
      </c>
      <c r="AB246" s="615">
        <v>46622</v>
      </c>
      <c r="AC246" s="562">
        <v>1053</v>
      </c>
      <c r="AD246" s="560">
        <v>10000</v>
      </c>
      <c r="AE246" s="562">
        <v>9980</v>
      </c>
      <c r="AF246" s="716"/>
      <c r="AG246" s="747"/>
      <c r="AH246" s="563" t="s">
        <v>711</v>
      </c>
      <c r="AI246" s="563" t="s">
        <v>693</v>
      </c>
      <c r="AJ246" s="563">
        <v>3</v>
      </c>
      <c r="AK246" s="563" t="s">
        <v>1</v>
      </c>
      <c r="AL246" s="564" t="s">
        <v>399</v>
      </c>
      <c r="AM246" s="564" t="s">
        <v>398</v>
      </c>
      <c r="AN246" s="562"/>
      <c r="AO246" s="563" t="s">
        <v>1</v>
      </c>
      <c r="AP246" s="564" t="s">
        <v>11</v>
      </c>
      <c r="AQ246" s="564" t="s">
        <v>13</v>
      </c>
      <c r="AR246" s="562"/>
      <c r="AS246" s="563">
        <v>368.99</v>
      </c>
      <c r="AT246" s="564">
        <v>5597.12</v>
      </c>
      <c r="AU246" s="564">
        <v>4857.58</v>
      </c>
      <c r="AV246" s="562"/>
      <c r="AW246" s="563">
        <v>90</v>
      </c>
      <c r="AX246" s="564">
        <v>85</v>
      </c>
      <c r="AY246" s="562">
        <v>85</v>
      </c>
      <c r="AZ246" s="564">
        <v>80</v>
      </c>
      <c r="BA246" s="562">
        <v>75</v>
      </c>
      <c r="BB246" s="564">
        <v>55</v>
      </c>
      <c r="BC246" s="562"/>
      <c r="BD246" s="564"/>
      <c r="BE246" s="562"/>
      <c r="BF246" s="564"/>
      <c r="BG246" s="564"/>
      <c r="BH246" s="562"/>
      <c r="BI246" s="617">
        <v>45708</v>
      </c>
      <c r="BJ246" s="618">
        <v>45889</v>
      </c>
      <c r="BK246" s="619">
        <v>46073</v>
      </c>
      <c r="BL246" s="618">
        <v>46254</v>
      </c>
      <c r="BM246" s="619">
        <v>46440</v>
      </c>
      <c r="BN246" s="618">
        <v>46619</v>
      </c>
      <c r="BO246" s="619"/>
      <c r="BP246" s="618"/>
      <c r="BQ246" s="619"/>
      <c r="BR246" s="618"/>
      <c r="BS246" s="618"/>
      <c r="BT246" s="619"/>
      <c r="BU246" s="563">
        <v>0</v>
      </c>
      <c r="BV246" s="564">
        <v>0</v>
      </c>
      <c r="BW246" s="562">
        <v>0</v>
      </c>
      <c r="BX246" s="564">
        <v>0</v>
      </c>
      <c r="BY246" s="562">
        <v>0</v>
      </c>
      <c r="BZ246" s="564">
        <v>0</v>
      </c>
      <c r="CA246" s="562"/>
      <c r="CB246" s="564"/>
      <c r="CC246" s="562"/>
      <c r="CD246" s="564"/>
      <c r="CE246" s="564"/>
      <c r="CF246" s="562"/>
      <c r="CG246" s="563"/>
      <c r="CH246" s="617"/>
      <c r="CI246" s="563">
        <v>55</v>
      </c>
      <c r="CJ246" s="563">
        <v>0.59250000000000003</v>
      </c>
      <c r="CK246" s="563"/>
      <c r="CL246" s="564"/>
      <c r="CM246" s="562"/>
      <c r="CN246" s="617"/>
      <c r="CO246" s="618"/>
      <c r="CP246" s="619"/>
      <c r="CQ246" s="563"/>
      <c r="CR246" s="564"/>
      <c r="CS246" s="562"/>
      <c r="CT246" s="563"/>
      <c r="CU246" s="564"/>
      <c r="CV246" s="562"/>
      <c r="CW246" s="563" t="s">
        <v>931</v>
      </c>
      <c r="CX246" s="563" t="s">
        <v>752</v>
      </c>
      <c r="CY246" s="563">
        <v>3</v>
      </c>
    </row>
    <row r="247" spans="2:103" x14ac:dyDescent="0.6">
      <c r="B247" s="371">
        <v>239</v>
      </c>
      <c r="C247" s="341">
        <v>2</v>
      </c>
      <c r="D247" s="371" t="s">
        <v>234</v>
      </c>
      <c r="E247" s="341" t="s">
        <v>2609</v>
      </c>
      <c r="F247" s="555" t="s">
        <v>684</v>
      </c>
      <c r="G247" s="371" t="s">
        <v>2610</v>
      </c>
      <c r="H247" s="341" t="s">
        <v>2611</v>
      </c>
      <c r="I247" s="371" t="s">
        <v>2612</v>
      </c>
      <c r="J247" s="341" t="s">
        <v>520</v>
      </c>
      <c r="K247" s="555" t="s">
        <v>2613</v>
      </c>
      <c r="N247" s="555"/>
      <c r="P247" s="341"/>
      <c r="R247" s="341" t="s">
        <v>2614</v>
      </c>
      <c r="S247" s="371" t="s">
        <v>236</v>
      </c>
      <c r="T247" s="637">
        <v>10000</v>
      </c>
      <c r="U247" s="371">
        <v>1</v>
      </c>
      <c r="V247" s="637">
        <v>123100</v>
      </c>
      <c r="W247" s="652">
        <v>123100</v>
      </c>
      <c r="X247" s="637">
        <v>1231000000</v>
      </c>
      <c r="Y247" s="652">
        <v>1231000000</v>
      </c>
      <c r="Z247" s="612">
        <v>45555</v>
      </c>
      <c r="AA247" s="342">
        <v>45558</v>
      </c>
      <c r="AB247" s="612">
        <v>46643</v>
      </c>
      <c r="AC247" s="341">
        <v>1074</v>
      </c>
      <c r="AD247" s="371">
        <v>10000</v>
      </c>
      <c r="AE247" s="341">
        <v>9980</v>
      </c>
      <c r="AF247" s="715"/>
      <c r="AG247" s="635"/>
      <c r="AH247" s="555" t="s">
        <v>785</v>
      </c>
      <c r="AI247" s="555" t="s">
        <v>693</v>
      </c>
      <c r="AJ247" s="555">
        <v>3</v>
      </c>
      <c r="AK247" s="555" t="s">
        <v>1</v>
      </c>
      <c r="AL247" s="558" t="s">
        <v>399</v>
      </c>
      <c r="AM247" s="558" t="s">
        <v>398</v>
      </c>
      <c r="AO247" s="555" t="s">
        <v>1</v>
      </c>
      <c r="AP247" s="558" t="s">
        <v>11</v>
      </c>
      <c r="AQ247" s="558" t="s">
        <v>13</v>
      </c>
      <c r="AS247" s="555">
        <v>344.67</v>
      </c>
      <c r="AT247" s="558">
        <v>5702.55</v>
      </c>
      <c r="AU247" s="558">
        <v>4871.54</v>
      </c>
      <c r="AW247" s="555">
        <v>100</v>
      </c>
      <c r="AX247" s="558">
        <v>100</v>
      </c>
      <c r="AY247" s="341">
        <v>95</v>
      </c>
      <c r="AZ247" s="558">
        <v>95</v>
      </c>
      <c r="BA247" s="341">
        <v>90</v>
      </c>
      <c r="BB247" s="558">
        <v>55</v>
      </c>
      <c r="BI247" s="613">
        <v>45733</v>
      </c>
      <c r="BJ247" s="614">
        <v>45917</v>
      </c>
      <c r="BK247" s="342">
        <v>46098</v>
      </c>
      <c r="BL247" s="614">
        <v>46281</v>
      </c>
      <c r="BM247" s="342">
        <v>46463</v>
      </c>
      <c r="BN247" s="614">
        <v>46640</v>
      </c>
      <c r="BO247" s="342"/>
      <c r="BP247" s="614"/>
      <c r="BQ247" s="342"/>
      <c r="BR247" s="614"/>
      <c r="BS247" s="614"/>
      <c r="BT247" s="342"/>
      <c r="BU247" s="555">
        <v>4</v>
      </c>
      <c r="BV247" s="558">
        <v>8</v>
      </c>
      <c r="BW247" s="341">
        <v>12</v>
      </c>
      <c r="BX247" s="558">
        <v>16</v>
      </c>
      <c r="BY247" s="341">
        <v>20</v>
      </c>
      <c r="BZ247" s="558">
        <v>24</v>
      </c>
      <c r="CH247" s="613"/>
      <c r="CN247" s="613"/>
      <c r="CO247" s="614"/>
      <c r="CW247" s="555" t="s">
        <v>919</v>
      </c>
      <c r="CX247" s="555" t="s">
        <v>1767</v>
      </c>
      <c r="CY247" s="555">
        <v>3</v>
      </c>
    </row>
    <row r="248" spans="2:103" x14ac:dyDescent="0.6">
      <c r="B248" s="560">
        <v>240</v>
      </c>
      <c r="C248" s="562">
        <v>2</v>
      </c>
      <c r="D248" s="560" t="s">
        <v>234</v>
      </c>
      <c r="E248" s="562" t="s">
        <v>2615</v>
      </c>
      <c r="F248" s="563" t="s">
        <v>684</v>
      </c>
      <c r="G248" s="560" t="s">
        <v>2616</v>
      </c>
      <c r="H248" s="562" t="s">
        <v>2617</v>
      </c>
      <c r="I248" s="560" t="s">
        <v>2618</v>
      </c>
      <c r="J248" s="562" t="s">
        <v>520</v>
      </c>
      <c r="K248" s="563" t="s">
        <v>2619</v>
      </c>
      <c r="L248" s="560"/>
      <c r="M248" s="562"/>
      <c r="N248" s="563"/>
      <c r="O248" s="560"/>
      <c r="P248" s="562"/>
      <c r="Q248" s="560"/>
      <c r="R248" s="562" t="s">
        <v>2620</v>
      </c>
      <c r="S248" s="560" t="s">
        <v>236</v>
      </c>
      <c r="T248" s="648">
        <v>10000</v>
      </c>
      <c r="U248" s="560">
        <v>1</v>
      </c>
      <c r="V248" s="648">
        <v>101500</v>
      </c>
      <c r="W248" s="653">
        <v>101500</v>
      </c>
      <c r="X248" s="648">
        <v>1015000000</v>
      </c>
      <c r="Y248" s="653">
        <v>1015000000</v>
      </c>
      <c r="Z248" s="615">
        <v>45555</v>
      </c>
      <c r="AA248" s="619">
        <v>45558</v>
      </c>
      <c r="AB248" s="615">
        <v>46643</v>
      </c>
      <c r="AC248" s="562">
        <v>1074</v>
      </c>
      <c r="AD248" s="560">
        <v>10000</v>
      </c>
      <c r="AE248" s="562">
        <v>9980</v>
      </c>
      <c r="AF248" s="716"/>
      <c r="AG248" s="747"/>
      <c r="AH248" s="563" t="s">
        <v>785</v>
      </c>
      <c r="AI248" s="563" t="s">
        <v>693</v>
      </c>
      <c r="AJ248" s="563">
        <v>3</v>
      </c>
      <c r="AK248" s="563" t="s">
        <v>1</v>
      </c>
      <c r="AL248" s="564" t="s">
        <v>399</v>
      </c>
      <c r="AM248" s="564" t="s">
        <v>398</v>
      </c>
      <c r="AN248" s="562"/>
      <c r="AO248" s="563" t="s">
        <v>1</v>
      </c>
      <c r="AP248" s="564" t="s">
        <v>11</v>
      </c>
      <c r="AQ248" s="564" t="s">
        <v>13</v>
      </c>
      <c r="AR248" s="562"/>
      <c r="AS248" s="563">
        <v>344.67</v>
      </c>
      <c r="AT248" s="564">
        <v>5702.55</v>
      </c>
      <c r="AU248" s="564">
        <v>4871.54</v>
      </c>
      <c r="AV248" s="562"/>
      <c r="AW248" s="563">
        <v>100</v>
      </c>
      <c r="AX248" s="564">
        <v>100</v>
      </c>
      <c r="AY248" s="562">
        <v>95</v>
      </c>
      <c r="AZ248" s="564">
        <v>95</v>
      </c>
      <c r="BA248" s="562">
        <v>90</v>
      </c>
      <c r="BB248" s="564">
        <v>55</v>
      </c>
      <c r="BC248" s="562"/>
      <c r="BD248" s="564"/>
      <c r="BE248" s="562"/>
      <c r="BF248" s="564"/>
      <c r="BG248" s="564"/>
      <c r="BH248" s="562"/>
      <c r="BI248" s="617">
        <v>45733</v>
      </c>
      <c r="BJ248" s="618">
        <v>45917</v>
      </c>
      <c r="BK248" s="619">
        <v>46098</v>
      </c>
      <c r="BL248" s="618">
        <v>46281</v>
      </c>
      <c r="BM248" s="619">
        <v>46463</v>
      </c>
      <c r="BN248" s="618">
        <v>46640</v>
      </c>
      <c r="BO248" s="562"/>
      <c r="BP248" s="564"/>
      <c r="BQ248" s="562"/>
      <c r="BR248" s="564"/>
      <c r="BS248" s="564"/>
      <c r="BT248" s="562"/>
      <c r="BU248" s="563">
        <v>4</v>
      </c>
      <c r="BV248" s="564">
        <v>8</v>
      </c>
      <c r="BW248" s="562">
        <v>12</v>
      </c>
      <c r="BX248" s="564">
        <v>16</v>
      </c>
      <c r="BY248" s="562">
        <v>20</v>
      </c>
      <c r="BZ248" s="564">
        <v>24</v>
      </c>
      <c r="CA248" s="562"/>
      <c r="CB248" s="564"/>
      <c r="CC248" s="562"/>
      <c r="CD248" s="564"/>
      <c r="CE248" s="564"/>
      <c r="CF248" s="562"/>
      <c r="CG248" s="563"/>
      <c r="CH248" s="617"/>
      <c r="CI248" s="563"/>
      <c r="CJ248" s="563"/>
      <c r="CK248" s="563"/>
      <c r="CL248" s="564"/>
      <c r="CM248" s="562"/>
      <c r="CN248" s="617"/>
      <c r="CO248" s="618"/>
      <c r="CP248" s="619"/>
      <c r="CQ248" s="563"/>
      <c r="CR248" s="564"/>
      <c r="CS248" s="562"/>
      <c r="CT248" s="563"/>
      <c r="CU248" s="564"/>
      <c r="CV248" s="562"/>
      <c r="CW248" s="563" t="s">
        <v>931</v>
      </c>
      <c r="CX248" s="563" t="s">
        <v>1767</v>
      </c>
      <c r="CY248" s="563">
        <v>3</v>
      </c>
    </row>
    <row r="249" spans="2:103" x14ac:dyDescent="0.6">
      <c r="B249" s="371">
        <v>241</v>
      </c>
      <c r="C249" s="341">
        <v>2</v>
      </c>
      <c r="D249" s="371" t="s">
        <v>453</v>
      </c>
      <c r="F249" s="555" t="s">
        <v>684</v>
      </c>
      <c r="G249" s="371" t="s">
        <v>2057</v>
      </c>
      <c r="H249" s="341" t="s">
        <v>2058</v>
      </c>
      <c r="I249" s="371" t="s">
        <v>2059</v>
      </c>
      <c r="J249" s="341" t="s">
        <v>453</v>
      </c>
      <c r="K249" s="555" t="s">
        <v>2060</v>
      </c>
      <c r="N249" s="555"/>
      <c r="P249" s="341"/>
      <c r="R249" s="341" t="s">
        <v>2061</v>
      </c>
      <c r="S249" s="371" t="s">
        <v>236</v>
      </c>
      <c r="T249" s="637">
        <v>10000</v>
      </c>
      <c r="U249" s="371">
        <v>1</v>
      </c>
      <c r="V249" s="637">
        <v>56000</v>
      </c>
      <c r="W249" s="652">
        <v>56000</v>
      </c>
      <c r="X249" s="637">
        <v>560000000</v>
      </c>
      <c r="Y249" s="652">
        <v>560000000</v>
      </c>
      <c r="Z249" s="612">
        <v>44603</v>
      </c>
      <c r="AA249" s="342">
        <v>44607</v>
      </c>
      <c r="AB249" s="612">
        <v>45702</v>
      </c>
      <c r="AC249" s="341">
        <v>133</v>
      </c>
      <c r="AD249" s="371">
        <v>9875</v>
      </c>
      <c r="AE249" s="341">
        <v>125</v>
      </c>
      <c r="AF249" s="715"/>
      <c r="AG249" s="635"/>
      <c r="AH249" s="555" t="s">
        <v>785</v>
      </c>
      <c r="AI249" s="555" t="s">
        <v>693</v>
      </c>
      <c r="AJ249" s="555">
        <v>3</v>
      </c>
      <c r="AK249" s="555" t="s">
        <v>12</v>
      </c>
      <c r="AL249" s="558" t="s">
        <v>399</v>
      </c>
      <c r="AM249" s="558" t="s">
        <v>398</v>
      </c>
      <c r="AO249" s="555" t="s">
        <v>12</v>
      </c>
      <c r="AP249" s="558" t="s">
        <v>11</v>
      </c>
      <c r="AQ249" s="558" t="s">
        <v>13</v>
      </c>
      <c r="AS249" s="555">
        <v>8784.39</v>
      </c>
      <c r="AT249" s="558">
        <v>4418.6400000000003</v>
      </c>
      <c r="AU249" s="558">
        <v>4155.2299999999996</v>
      </c>
      <c r="AW249" s="555">
        <v>90</v>
      </c>
      <c r="AX249" s="558">
        <v>90</v>
      </c>
      <c r="AY249" s="341">
        <v>88</v>
      </c>
      <c r="AZ249" s="558">
        <v>88</v>
      </c>
      <c r="BA249" s="341">
        <v>85</v>
      </c>
      <c r="BB249" s="558">
        <v>85</v>
      </c>
      <c r="BC249" s="341">
        <v>83</v>
      </c>
      <c r="BD249" s="558">
        <v>80</v>
      </c>
      <c r="BE249" s="341">
        <v>65</v>
      </c>
      <c r="BI249" s="613">
        <v>44726</v>
      </c>
      <c r="BJ249" s="614">
        <v>44847</v>
      </c>
      <c r="BK249" s="342">
        <v>44971</v>
      </c>
      <c r="BL249" s="614">
        <v>45090</v>
      </c>
      <c r="BM249" s="342">
        <v>45212</v>
      </c>
      <c r="BN249" s="614">
        <v>45337</v>
      </c>
      <c r="BO249" s="342">
        <v>45456</v>
      </c>
      <c r="BP249" s="614">
        <v>45580</v>
      </c>
      <c r="BQ249" s="342">
        <v>45701</v>
      </c>
      <c r="BU249" s="555">
        <v>1.9</v>
      </c>
      <c r="BV249" s="558">
        <v>3.8</v>
      </c>
      <c r="BW249" s="341">
        <v>5.7</v>
      </c>
      <c r="BX249" s="558">
        <v>7.6</v>
      </c>
      <c r="BY249" s="341">
        <v>9.5</v>
      </c>
      <c r="BZ249" s="558">
        <v>11.4</v>
      </c>
      <c r="CA249" s="341">
        <v>13.3</v>
      </c>
      <c r="CB249" s="558">
        <v>15.2</v>
      </c>
      <c r="CC249" s="341">
        <v>17.100000000000001</v>
      </c>
      <c r="CH249" s="613"/>
      <c r="CN249" s="613"/>
      <c r="CW249" s="555" t="s">
        <v>1767</v>
      </c>
      <c r="CX249" s="555" t="s">
        <v>1560</v>
      </c>
      <c r="CY249" s="555">
        <v>7</v>
      </c>
    </row>
    <row r="250" spans="2:103" x14ac:dyDescent="0.6">
      <c r="B250" s="560"/>
      <c r="C250" s="562"/>
      <c r="D250" s="560"/>
      <c r="E250" s="562"/>
      <c r="F250" s="563"/>
      <c r="G250" s="560"/>
      <c r="H250" s="562"/>
      <c r="I250" s="560"/>
      <c r="J250" s="562"/>
      <c r="K250" s="563"/>
      <c r="L250" s="560"/>
      <c r="M250" s="562"/>
      <c r="N250" s="563"/>
      <c r="O250" s="560"/>
      <c r="P250" s="562"/>
      <c r="Q250" s="560"/>
      <c r="R250" s="562"/>
      <c r="S250" s="560"/>
      <c r="T250" s="648"/>
      <c r="U250" s="560"/>
      <c r="V250" s="648"/>
      <c r="W250" s="653"/>
      <c r="X250" s="648"/>
      <c r="Y250" s="653"/>
      <c r="Z250" s="615"/>
      <c r="AA250" s="619"/>
      <c r="AB250" s="615"/>
      <c r="AC250" s="562"/>
      <c r="AD250" s="560"/>
      <c r="AE250" s="562"/>
      <c r="AF250" s="716"/>
      <c r="AG250" s="747"/>
      <c r="AH250" s="563"/>
      <c r="AI250" s="563"/>
      <c r="AJ250" s="563"/>
      <c r="AK250" s="563"/>
      <c r="AL250" s="564"/>
      <c r="AM250" s="564"/>
      <c r="AN250" s="562"/>
      <c r="AO250" s="563"/>
      <c r="AP250" s="564"/>
      <c r="AQ250" s="564"/>
      <c r="AR250" s="562"/>
      <c r="AS250" s="563"/>
      <c r="AT250" s="564"/>
      <c r="AU250" s="564"/>
      <c r="AV250" s="562"/>
      <c r="AW250" s="563"/>
      <c r="AX250" s="564"/>
      <c r="AY250" s="562"/>
      <c r="AZ250" s="564"/>
      <c r="BA250" s="562"/>
      <c r="BB250" s="564"/>
      <c r="BC250" s="562"/>
      <c r="BD250" s="564"/>
      <c r="BE250" s="562"/>
      <c r="BF250" s="564"/>
      <c r="BG250" s="564"/>
      <c r="BH250" s="562"/>
      <c r="BI250" s="617"/>
      <c r="BJ250" s="618"/>
      <c r="BK250" s="619"/>
      <c r="BL250" s="618"/>
      <c r="BM250" s="619"/>
      <c r="BN250" s="618"/>
      <c r="BO250" s="619"/>
      <c r="BP250" s="618"/>
      <c r="BQ250" s="619"/>
      <c r="BR250" s="564"/>
      <c r="BS250" s="564"/>
      <c r="BT250" s="562"/>
      <c r="BU250" s="563"/>
      <c r="BV250" s="564"/>
      <c r="BW250" s="562"/>
      <c r="BX250" s="564"/>
      <c r="BY250" s="562"/>
      <c r="BZ250" s="564"/>
      <c r="CA250" s="562"/>
      <c r="CB250" s="564"/>
      <c r="CC250" s="562"/>
      <c r="CD250" s="564"/>
      <c r="CE250" s="564"/>
      <c r="CF250" s="562"/>
      <c r="CG250" s="563"/>
      <c r="CH250" s="617"/>
      <c r="CI250" s="563"/>
      <c r="CJ250" s="563"/>
      <c r="CK250" s="563"/>
      <c r="CL250" s="564"/>
      <c r="CM250" s="562"/>
      <c r="CN250" s="617"/>
      <c r="CO250" s="618"/>
      <c r="CP250" s="562"/>
      <c r="CQ250" s="563"/>
      <c r="CR250" s="564"/>
      <c r="CS250" s="562"/>
      <c r="CT250" s="563"/>
      <c r="CU250" s="564"/>
      <c r="CV250" s="562"/>
      <c r="CW250" s="563"/>
      <c r="CX250" s="563"/>
      <c r="CY250" s="563"/>
    </row>
    <row r="251" spans="2:103" x14ac:dyDescent="0.6">
      <c r="C251" s="341"/>
      <c r="F251" s="555"/>
      <c r="H251" s="341"/>
      <c r="K251" s="555"/>
      <c r="N251" s="555"/>
      <c r="P251" s="341"/>
      <c r="R251" s="341"/>
      <c r="T251" s="637"/>
      <c r="V251" s="637"/>
      <c r="X251" s="637"/>
      <c r="Z251" s="612"/>
      <c r="AA251" s="342"/>
      <c r="AB251" s="612"/>
      <c r="AC251" s="341"/>
      <c r="AF251" s="715"/>
      <c r="AG251" s="635"/>
      <c r="AH251" s="555"/>
      <c r="BI251" s="613"/>
      <c r="BJ251" s="614"/>
      <c r="BK251" s="342"/>
      <c r="BL251" s="614"/>
      <c r="BM251" s="342"/>
      <c r="BN251" s="614"/>
      <c r="BO251" s="342"/>
      <c r="BP251" s="614"/>
      <c r="BQ251" s="342"/>
      <c r="BR251" s="614"/>
      <c r="BS251" s="614"/>
      <c r="BT251" s="342"/>
      <c r="CH251" s="613"/>
      <c r="CN251" s="613"/>
      <c r="CO251" s="614"/>
    </row>
    <row r="252" spans="2:103" x14ac:dyDescent="0.6">
      <c r="B252" s="560"/>
      <c r="C252" s="562"/>
      <c r="D252" s="560"/>
      <c r="E252" s="562"/>
      <c r="F252" s="563"/>
      <c r="G252" s="560"/>
      <c r="H252" s="562"/>
      <c r="I252" s="560"/>
      <c r="J252" s="562"/>
      <c r="K252" s="563"/>
      <c r="L252" s="560"/>
      <c r="M252" s="562"/>
      <c r="N252" s="563"/>
      <c r="O252" s="560"/>
      <c r="P252" s="562"/>
      <c r="Q252" s="560"/>
      <c r="R252" s="562"/>
      <c r="S252" s="560"/>
      <c r="T252" s="648"/>
      <c r="U252" s="560"/>
      <c r="V252" s="648"/>
      <c r="W252" s="653"/>
      <c r="X252" s="648"/>
      <c r="Y252" s="653"/>
      <c r="Z252" s="615"/>
      <c r="AA252" s="619"/>
      <c r="AB252" s="615"/>
      <c r="AC252" s="562"/>
      <c r="AD252" s="560"/>
      <c r="AE252" s="562"/>
      <c r="AF252" s="716"/>
      <c r="AG252" s="747"/>
      <c r="AH252" s="563"/>
      <c r="AI252" s="563"/>
      <c r="AJ252" s="563"/>
      <c r="AK252" s="563"/>
      <c r="AL252" s="564"/>
      <c r="AM252" s="564"/>
      <c r="AN252" s="562"/>
      <c r="AO252" s="563"/>
      <c r="AP252" s="564"/>
      <c r="AQ252" s="564"/>
      <c r="AR252" s="562"/>
      <c r="AS252" s="563"/>
      <c r="AT252" s="564"/>
      <c r="AU252" s="564"/>
      <c r="AV252" s="562"/>
      <c r="AW252" s="563"/>
      <c r="AX252" s="564"/>
      <c r="AY252" s="562"/>
      <c r="AZ252" s="564"/>
      <c r="BA252" s="562"/>
      <c r="BB252" s="564"/>
      <c r="BC252" s="562"/>
      <c r="BD252" s="564"/>
      <c r="BE252" s="562"/>
      <c r="BF252" s="564"/>
      <c r="BG252" s="564"/>
      <c r="BH252" s="562"/>
      <c r="BI252" s="617"/>
      <c r="BJ252" s="618"/>
      <c r="BK252" s="619"/>
      <c r="BL252" s="618"/>
      <c r="BM252" s="619"/>
      <c r="BN252" s="618"/>
      <c r="BO252" s="619"/>
      <c r="BP252" s="618"/>
      <c r="BQ252" s="619"/>
      <c r="BR252" s="564"/>
      <c r="BS252" s="564"/>
      <c r="BT252" s="562"/>
      <c r="BU252" s="563"/>
      <c r="BV252" s="564"/>
      <c r="BW252" s="562"/>
      <c r="BX252" s="564"/>
      <c r="BY252" s="562"/>
      <c r="BZ252" s="564"/>
      <c r="CA252" s="562"/>
      <c r="CB252" s="564"/>
      <c r="CC252" s="562"/>
      <c r="CD252" s="564"/>
      <c r="CE252" s="564"/>
      <c r="CF252" s="562"/>
      <c r="CG252" s="563"/>
      <c r="CH252" s="617"/>
      <c r="CI252" s="563"/>
      <c r="CJ252" s="563"/>
      <c r="CK252" s="563"/>
      <c r="CL252" s="564"/>
      <c r="CM252" s="562"/>
      <c r="CN252" s="617"/>
      <c r="CO252" s="618"/>
      <c r="CP252" s="562"/>
      <c r="CQ252" s="563"/>
      <c r="CR252" s="564"/>
      <c r="CS252" s="562"/>
      <c r="CT252" s="563"/>
      <c r="CU252" s="564"/>
      <c r="CV252" s="562"/>
      <c r="CW252" s="563"/>
      <c r="CX252" s="563"/>
      <c r="CY252" s="563"/>
    </row>
    <row r="253" spans="2:103" x14ac:dyDescent="0.6">
      <c r="C253" s="341"/>
      <c r="F253" s="555"/>
      <c r="H253" s="341"/>
      <c r="K253" s="555"/>
      <c r="N253" s="555"/>
      <c r="P253" s="341"/>
      <c r="R253" s="341"/>
      <c r="T253" s="637"/>
      <c r="V253" s="637"/>
      <c r="X253" s="637"/>
      <c r="Z253" s="612"/>
      <c r="AA253" s="342"/>
      <c r="AB253" s="612"/>
      <c r="AC253" s="341"/>
      <c r="AF253" s="715"/>
      <c r="AG253" s="635"/>
      <c r="AH253" s="555"/>
      <c r="BI253" s="613"/>
      <c r="BJ253" s="614"/>
      <c r="BK253" s="342"/>
      <c r="BL253" s="614"/>
      <c r="BM253" s="342"/>
      <c r="BN253" s="614"/>
      <c r="BO253" s="342"/>
      <c r="BP253" s="614"/>
      <c r="BQ253" s="342"/>
      <c r="BR253" s="614"/>
      <c r="BS253" s="614"/>
      <c r="BT253" s="342"/>
      <c r="CH253" s="613"/>
      <c r="CN253" s="613"/>
      <c r="CO253" s="614"/>
      <c r="CP253" s="342"/>
    </row>
    <row r="254" spans="2:103" x14ac:dyDescent="0.6">
      <c r="B254" s="560"/>
      <c r="C254" s="562"/>
      <c r="D254" s="560"/>
      <c r="E254" s="562"/>
      <c r="F254" s="563"/>
      <c r="G254" s="560"/>
      <c r="H254" s="562"/>
      <c r="I254" s="560"/>
      <c r="J254" s="562"/>
      <c r="K254" s="563"/>
      <c r="L254" s="560"/>
      <c r="M254" s="562"/>
      <c r="N254" s="563"/>
      <c r="O254" s="560"/>
      <c r="P254" s="562"/>
      <c r="Q254" s="560"/>
      <c r="R254" s="562"/>
      <c r="S254" s="560"/>
      <c r="T254" s="648"/>
      <c r="U254" s="560"/>
      <c r="V254" s="648"/>
      <c r="W254" s="653"/>
      <c r="X254" s="648"/>
      <c r="Y254" s="653"/>
      <c r="Z254" s="615"/>
      <c r="AA254" s="619"/>
      <c r="AB254" s="615"/>
      <c r="AC254" s="562"/>
      <c r="AD254" s="560"/>
      <c r="AE254" s="562"/>
      <c r="AF254" s="716"/>
      <c r="AG254" s="747"/>
      <c r="AH254" s="563"/>
      <c r="AI254" s="563"/>
      <c r="AJ254" s="563"/>
      <c r="AK254" s="563"/>
      <c r="AL254" s="564"/>
      <c r="AM254" s="564"/>
      <c r="AN254" s="562"/>
      <c r="AO254" s="563"/>
      <c r="AP254" s="564"/>
      <c r="AQ254" s="564"/>
      <c r="AR254" s="562"/>
      <c r="AS254" s="563"/>
      <c r="AT254" s="564"/>
      <c r="AU254" s="564"/>
      <c r="AV254" s="562"/>
      <c r="AW254" s="563"/>
      <c r="AX254" s="564"/>
      <c r="AY254" s="562"/>
      <c r="AZ254" s="564"/>
      <c r="BA254" s="562"/>
      <c r="BB254" s="564"/>
      <c r="BC254" s="562"/>
      <c r="BD254" s="564"/>
      <c r="BE254" s="562"/>
      <c r="BF254" s="564"/>
      <c r="BG254" s="564"/>
      <c r="BH254" s="562"/>
      <c r="BI254" s="617"/>
      <c r="BJ254" s="618"/>
      <c r="BK254" s="619"/>
      <c r="BL254" s="618"/>
      <c r="BM254" s="619"/>
      <c r="BN254" s="618"/>
      <c r="BO254" s="619"/>
      <c r="BP254" s="618"/>
      <c r="BQ254" s="619"/>
      <c r="BR254" s="618"/>
      <c r="BS254" s="618"/>
      <c r="BT254" s="619"/>
      <c r="BU254" s="563"/>
      <c r="BV254" s="564"/>
      <c r="BW254" s="562"/>
      <c r="BX254" s="564"/>
      <c r="BY254" s="562"/>
      <c r="BZ254" s="564"/>
      <c r="CA254" s="562"/>
      <c r="CB254" s="564"/>
      <c r="CC254" s="562"/>
      <c r="CD254" s="564"/>
      <c r="CE254" s="564"/>
      <c r="CF254" s="562"/>
      <c r="CG254" s="563"/>
      <c r="CH254" s="617"/>
      <c r="CI254" s="563"/>
      <c r="CJ254" s="563"/>
      <c r="CK254" s="563"/>
      <c r="CL254" s="564"/>
      <c r="CM254" s="562"/>
      <c r="CN254" s="617"/>
      <c r="CO254" s="618"/>
      <c r="CP254" s="562"/>
      <c r="CQ254" s="563"/>
      <c r="CR254" s="564"/>
      <c r="CS254" s="562"/>
      <c r="CT254" s="563"/>
      <c r="CU254" s="564"/>
      <c r="CV254" s="562"/>
      <c r="CW254" s="563"/>
      <c r="CX254" s="563"/>
      <c r="CY254" s="563"/>
    </row>
    <row r="255" spans="2:103" x14ac:dyDescent="0.6">
      <c r="C255" s="341"/>
      <c r="F255" s="555"/>
      <c r="H255" s="341"/>
      <c r="K255" s="555"/>
      <c r="N255" s="555"/>
      <c r="P255" s="341"/>
      <c r="R255" s="341"/>
      <c r="T255" s="637"/>
      <c r="V255" s="637"/>
      <c r="X255" s="637"/>
      <c r="Z255" s="612"/>
      <c r="AA255" s="342"/>
      <c r="AB255" s="612"/>
      <c r="AC255" s="341"/>
      <c r="AF255" s="715"/>
      <c r="AG255" s="635"/>
      <c r="AH255" s="555"/>
      <c r="BI255" s="613"/>
      <c r="BJ255" s="614"/>
      <c r="BK255" s="342"/>
      <c r="BL255" s="614"/>
      <c r="BM255" s="342"/>
      <c r="BN255" s="614"/>
      <c r="BO255" s="342"/>
      <c r="BP255" s="614"/>
      <c r="BQ255" s="342"/>
      <c r="CH255" s="613"/>
      <c r="CN255" s="613"/>
      <c r="CO255" s="614"/>
      <c r="CP255" s="342"/>
    </row>
    <row r="256" spans="2:103" x14ac:dyDescent="0.6">
      <c r="B256" s="560"/>
      <c r="C256" s="562"/>
      <c r="D256" s="560"/>
      <c r="E256" s="562"/>
      <c r="F256" s="563"/>
      <c r="G256" s="560"/>
      <c r="H256" s="562"/>
      <c r="I256" s="560"/>
      <c r="J256" s="562"/>
      <c r="K256" s="563"/>
      <c r="L256" s="560"/>
      <c r="M256" s="562"/>
      <c r="N256" s="563"/>
      <c r="O256" s="560"/>
      <c r="P256" s="562"/>
      <c r="Q256" s="560"/>
      <c r="R256" s="562"/>
      <c r="S256" s="560"/>
      <c r="T256" s="648"/>
      <c r="U256" s="560"/>
      <c r="V256" s="648"/>
      <c r="W256" s="653"/>
      <c r="X256" s="648"/>
      <c r="Y256" s="653"/>
      <c r="Z256" s="615"/>
      <c r="AA256" s="619"/>
      <c r="AB256" s="615"/>
      <c r="AC256" s="562"/>
      <c r="AD256" s="560"/>
      <c r="AE256" s="562"/>
      <c r="AF256" s="716"/>
      <c r="AG256" s="747"/>
      <c r="AH256" s="563"/>
      <c r="AI256" s="563"/>
      <c r="AJ256" s="563"/>
      <c r="AK256" s="563"/>
      <c r="AL256" s="564"/>
      <c r="AM256" s="564"/>
      <c r="AN256" s="562"/>
      <c r="AO256" s="563"/>
      <c r="AP256" s="564"/>
      <c r="AQ256" s="564"/>
      <c r="AR256" s="562"/>
      <c r="AS256" s="563"/>
      <c r="AT256" s="564"/>
      <c r="AU256" s="564"/>
      <c r="AV256" s="562"/>
      <c r="AW256" s="563"/>
      <c r="AX256" s="564"/>
      <c r="AY256" s="562"/>
      <c r="AZ256" s="564"/>
      <c r="BA256" s="562"/>
      <c r="BB256" s="564"/>
      <c r="BC256" s="562"/>
      <c r="BD256" s="564"/>
      <c r="BE256" s="562"/>
      <c r="BF256" s="564"/>
      <c r="BG256" s="564"/>
      <c r="BH256" s="562"/>
      <c r="BI256" s="617"/>
      <c r="BJ256" s="618"/>
      <c r="BK256" s="619"/>
      <c r="BL256" s="618"/>
      <c r="BM256" s="619"/>
      <c r="BN256" s="618"/>
      <c r="BO256" s="619"/>
      <c r="BP256" s="618"/>
      <c r="BQ256" s="619"/>
      <c r="BR256" s="564"/>
      <c r="BS256" s="564"/>
      <c r="BT256" s="562"/>
      <c r="BU256" s="563"/>
      <c r="BV256" s="564"/>
      <c r="BW256" s="562"/>
      <c r="BX256" s="564"/>
      <c r="BY256" s="562"/>
      <c r="BZ256" s="564"/>
      <c r="CA256" s="562"/>
      <c r="CB256" s="564"/>
      <c r="CC256" s="562"/>
      <c r="CD256" s="564"/>
      <c r="CE256" s="564"/>
      <c r="CF256" s="562"/>
      <c r="CG256" s="563"/>
      <c r="CH256" s="617"/>
      <c r="CI256" s="563"/>
      <c r="CJ256" s="563"/>
      <c r="CK256" s="563"/>
      <c r="CL256" s="564"/>
      <c r="CM256" s="562"/>
      <c r="CN256" s="617"/>
      <c r="CO256" s="618"/>
      <c r="CP256" s="619"/>
      <c r="CQ256" s="563"/>
      <c r="CR256" s="564"/>
      <c r="CS256" s="562"/>
      <c r="CT256" s="563"/>
      <c r="CU256" s="564"/>
      <c r="CV256" s="562"/>
      <c r="CW256" s="563"/>
      <c r="CX256" s="563"/>
      <c r="CY256" s="563"/>
    </row>
    <row r="257" spans="2:103" x14ac:dyDescent="0.6">
      <c r="Z257" s="612"/>
      <c r="AA257" s="620"/>
      <c r="AB257" s="612"/>
      <c r="AF257" s="715"/>
      <c r="AG257" s="715"/>
      <c r="BI257" s="613"/>
      <c r="BJ257" s="614"/>
      <c r="BK257" s="342"/>
      <c r="BL257" s="614"/>
      <c r="BM257" s="342"/>
      <c r="BN257" s="614"/>
      <c r="BO257" s="342"/>
      <c r="BP257" s="614"/>
      <c r="BQ257" s="342"/>
      <c r="CH257" s="613"/>
      <c r="CN257" s="613"/>
      <c r="CO257" s="614"/>
    </row>
    <row r="258" spans="2:103" x14ac:dyDescent="0.6">
      <c r="B258" s="560"/>
      <c r="C258" s="561"/>
      <c r="D258" s="560"/>
      <c r="E258" s="562"/>
      <c r="F258" s="560"/>
      <c r="G258" s="560"/>
      <c r="H258" s="561"/>
      <c r="I258" s="560"/>
      <c r="J258" s="562"/>
      <c r="K258" s="560"/>
      <c r="L258" s="560"/>
      <c r="M258" s="562"/>
      <c r="N258" s="560"/>
      <c r="O258" s="560"/>
      <c r="P258" s="561"/>
      <c r="Q258" s="560"/>
      <c r="R258" s="561"/>
      <c r="S258" s="560"/>
      <c r="T258" s="646"/>
      <c r="U258" s="560"/>
      <c r="V258" s="646"/>
      <c r="W258" s="653"/>
      <c r="X258" s="646"/>
      <c r="Y258" s="653"/>
      <c r="Z258" s="615"/>
      <c r="AA258" s="616"/>
      <c r="AB258" s="615"/>
      <c r="AC258" s="561"/>
      <c r="AD258" s="560"/>
      <c r="AE258" s="562"/>
      <c r="AF258" s="716"/>
      <c r="AG258" s="716"/>
      <c r="AH258" s="560"/>
      <c r="AI258" s="563"/>
      <c r="AJ258" s="563"/>
      <c r="AK258" s="563"/>
      <c r="AL258" s="564"/>
      <c r="AM258" s="564"/>
      <c r="AN258" s="562"/>
      <c r="AO258" s="563"/>
      <c r="AP258" s="564"/>
      <c r="AQ258" s="564"/>
      <c r="AR258" s="562"/>
      <c r="AS258" s="563"/>
      <c r="AT258" s="564"/>
      <c r="AU258" s="564"/>
      <c r="AV258" s="562"/>
      <c r="AW258" s="563"/>
      <c r="AX258" s="564"/>
      <c r="AY258" s="562"/>
      <c r="AZ258" s="564"/>
      <c r="BA258" s="562"/>
      <c r="BB258" s="564"/>
      <c r="BC258" s="562"/>
      <c r="BD258" s="564"/>
      <c r="BE258" s="562"/>
      <c r="BF258" s="564"/>
      <c r="BG258" s="564"/>
      <c r="BH258" s="562"/>
      <c r="BI258" s="617"/>
      <c r="BJ258" s="618"/>
      <c r="BK258" s="619"/>
      <c r="BL258" s="618"/>
      <c r="BM258" s="619"/>
      <c r="BN258" s="618"/>
      <c r="BO258" s="619"/>
      <c r="BP258" s="618"/>
      <c r="BQ258" s="619"/>
      <c r="BR258" s="564"/>
      <c r="BS258" s="564"/>
      <c r="BT258" s="562"/>
      <c r="BU258" s="563"/>
      <c r="BV258" s="564"/>
      <c r="BW258" s="562"/>
      <c r="BX258" s="564"/>
      <c r="BY258" s="562"/>
      <c r="BZ258" s="564"/>
      <c r="CA258" s="562"/>
      <c r="CB258" s="564"/>
      <c r="CC258" s="562"/>
      <c r="CD258" s="564"/>
      <c r="CE258" s="564"/>
      <c r="CF258" s="562"/>
      <c r="CG258" s="563"/>
      <c r="CH258" s="617"/>
      <c r="CI258" s="563"/>
      <c r="CJ258" s="563"/>
      <c r="CK258" s="563"/>
      <c r="CL258" s="564"/>
      <c r="CM258" s="562"/>
      <c r="CN258" s="617"/>
      <c r="CO258" s="618"/>
      <c r="CP258" s="619"/>
      <c r="CQ258" s="563"/>
      <c r="CR258" s="564"/>
      <c r="CS258" s="562"/>
      <c r="CT258" s="563"/>
      <c r="CU258" s="564"/>
      <c r="CV258" s="562"/>
      <c r="CW258" s="563"/>
      <c r="CX258" s="563"/>
      <c r="CY258" s="563"/>
    </row>
    <row r="259" spans="2:103" x14ac:dyDescent="0.6">
      <c r="Z259" s="612"/>
      <c r="AA259" s="620"/>
      <c r="AB259" s="612"/>
      <c r="AF259" s="715"/>
      <c r="AG259" s="715"/>
      <c r="BI259" s="613"/>
      <c r="BJ259" s="614"/>
      <c r="BK259" s="342"/>
      <c r="BL259" s="614"/>
      <c r="BM259" s="342"/>
      <c r="BN259" s="614"/>
      <c r="BO259" s="342"/>
      <c r="BP259" s="614"/>
      <c r="BQ259" s="342"/>
      <c r="BR259" s="614"/>
      <c r="BS259" s="614"/>
      <c r="BT259" s="342"/>
      <c r="CH259" s="613"/>
      <c r="CN259" s="613"/>
      <c r="CO259" s="614"/>
      <c r="CP259" s="342"/>
    </row>
    <row r="260" spans="2:103" x14ac:dyDescent="0.6">
      <c r="B260" s="560"/>
      <c r="C260" s="561"/>
      <c r="D260" s="560"/>
      <c r="E260" s="562"/>
      <c r="F260" s="560"/>
      <c r="G260" s="560"/>
      <c r="H260" s="561"/>
      <c r="I260" s="560"/>
      <c r="J260" s="562"/>
      <c r="K260" s="560"/>
      <c r="L260" s="560"/>
      <c r="M260" s="562"/>
      <c r="N260" s="560"/>
      <c r="O260" s="560"/>
      <c r="P260" s="561"/>
      <c r="Q260" s="560"/>
      <c r="R260" s="561"/>
      <c r="S260" s="560"/>
      <c r="T260" s="646"/>
      <c r="U260" s="560"/>
      <c r="V260" s="646"/>
      <c r="W260" s="653"/>
      <c r="X260" s="646"/>
      <c r="Y260" s="653"/>
      <c r="Z260" s="615"/>
      <c r="AA260" s="616"/>
      <c r="AB260" s="615"/>
      <c r="AC260" s="561"/>
      <c r="AD260" s="560"/>
      <c r="AE260" s="562"/>
      <c r="AF260" s="716"/>
      <c r="AG260" s="716"/>
      <c r="AH260" s="560"/>
      <c r="AI260" s="563"/>
      <c r="AJ260" s="563"/>
      <c r="AK260" s="563"/>
      <c r="AL260" s="564"/>
      <c r="AM260" s="564"/>
      <c r="AN260" s="562"/>
      <c r="AO260" s="563"/>
      <c r="AP260" s="564"/>
      <c r="AQ260" s="564"/>
      <c r="AR260" s="562"/>
      <c r="AS260" s="563"/>
      <c r="AT260" s="564"/>
      <c r="AU260" s="564"/>
      <c r="AV260" s="562"/>
      <c r="AW260" s="563"/>
      <c r="AX260" s="564"/>
      <c r="AY260" s="562"/>
      <c r="AZ260" s="564"/>
      <c r="BA260" s="562"/>
      <c r="BB260" s="564"/>
      <c r="BC260" s="562"/>
      <c r="BD260" s="564"/>
      <c r="BE260" s="562"/>
      <c r="BF260" s="564"/>
      <c r="BG260" s="564"/>
      <c r="BH260" s="562"/>
      <c r="BI260" s="617"/>
      <c r="BJ260" s="618"/>
      <c r="BK260" s="619"/>
      <c r="BL260" s="618"/>
      <c r="BM260" s="619"/>
      <c r="BN260" s="618"/>
      <c r="BO260" s="619"/>
      <c r="BP260" s="618"/>
      <c r="BQ260" s="619"/>
      <c r="BR260" s="564"/>
      <c r="BS260" s="564"/>
      <c r="BT260" s="562"/>
      <c r="BU260" s="563"/>
      <c r="BV260" s="564"/>
      <c r="BW260" s="562"/>
      <c r="BX260" s="564"/>
      <c r="BY260" s="562"/>
      <c r="BZ260" s="564"/>
      <c r="CA260" s="562"/>
      <c r="CB260" s="564"/>
      <c r="CC260" s="562"/>
      <c r="CD260" s="564"/>
      <c r="CE260" s="564"/>
      <c r="CF260" s="562"/>
      <c r="CG260" s="563"/>
      <c r="CH260" s="617"/>
      <c r="CI260" s="563"/>
      <c r="CJ260" s="563"/>
      <c r="CK260" s="563"/>
      <c r="CL260" s="564"/>
      <c r="CM260" s="562"/>
      <c r="CN260" s="617"/>
      <c r="CO260" s="618"/>
      <c r="CP260" s="619"/>
      <c r="CQ260" s="563"/>
      <c r="CR260" s="564"/>
      <c r="CS260" s="562"/>
      <c r="CT260" s="563"/>
      <c r="CU260" s="564"/>
      <c r="CV260" s="562"/>
      <c r="CW260" s="563"/>
      <c r="CX260" s="563"/>
      <c r="CY260" s="563"/>
    </row>
    <row r="261" spans="2:103" x14ac:dyDescent="0.6">
      <c r="Z261" s="612"/>
      <c r="AA261" s="620"/>
      <c r="AB261" s="612"/>
      <c r="AF261" s="715"/>
      <c r="AG261" s="715"/>
      <c r="BI261" s="613"/>
      <c r="BJ261" s="614"/>
      <c r="BK261" s="342"/>
      <c r="BL261" s="614"/>
      <c r="BM261" s="342"/>
      <c r="BN261" s="614"/>
      <c r="BO261" s="342"/>
      <c r="BP261" s="614"/>
      <c r="BQ261" s="342"/>
      <c r="BR261" s="614"/>
      <c r="BS261" s="614"/>
      <c r="BT261" s="342"/>
      <c r="CH261" s="613"/>
      <c r="CN261" s="613"/>
      <c r="CO261" s="614"/>
      <c r="CP261" s="342"/>
    </row>
    <row r="262" spans="2:103" x14ac:dyDescent="0.6">
      <c r="B262" s="560"/>
      <c r="C262" s="561"/>
      <c r="D262" s="560"/>
      <c r="E262" s="562"/>
      <c r="F262" s="560"/>
      <c r="G262" s="560"/>
      <c r="H262" s="561"/>
      <c r="I262" s="560"/>
      <c r="J262" s="562"/>
      <c r="K262" s="560"/>
      <c r="L262" s="560"/>
      <c r="M262" s="562"/>
      <c r="N262" s="560"/>
      <c r="O262" s="560"/>
      <c r="P262" s="561"/>
      <c r="Q262" s="560"/>
      <c r="R262" s="561"/>
      <c r="S262" s="560"/>
      <c r="T262" s="646"/>
      <c r="U262" s="560"/>
      <c r="V262" s="646"/>
      <c r="W262" s="653"/>
      <c r="X262" s="646"/>
      <c r="Y262" s="653"/>
      <c r="Z262" s="615"/>
      <c r="AA262" s="616"/>
      <c r="AB262" s="615"/>
      <c r="AC262" s="561"/>
      <c r="AD262" s="560"/>
      <c r="AE262" s="562"/>
      <c r="AF262" s="716"/>
      <c r="AG262" s="716"/>
      <c r="AH262" s="560"/>
      <c r="AI262" s="563"/>
      <c r="AJ262" s="563"/>
      <c r="AK262" s="563"/>
      <c r="AL262" s="564"/>
      <c r="AM262" s="564"/>
      <c r="AN262" s="562"/>
      <c r="AO262" s="563"/>
      <c r="AP262" s="564"/>
      <c r="AQ262" s="564"/>
      <c r="AR262" s="562"/>
      <c r="AS262" s="563"/>
      <c r="AT262" s="564"/>
      <c r="AU262" s="564"/>
      <c r="AV262" s="562"/>
      <c r="AW262" s="563"/>
      <c r="AX262" s="564"/>
      <c r="AY262" s="562"/>
      <c r="AZ262" s="564"/>
      <c r="BA262" s="562"/>
      <c r="BB262" s="564"/>
      <c r="BC262" s="562"/>
      <c r="BD262" s="564"/>
      <c r="BE262" s="562"/>
      <c r="BF262" s="564"/>
      <c r="BG262" s="564"/>
      <c r="BH262" s="562"/>
      <c r="BI262" s="617"/>
      <c r="BJ262" s="618"/>
      <c r="BK262" s="619"/>
      <c r="BL262" s="618"/>
      <c r="BM262" s="619"/>
      <c r="BN262" s="618"/>
      <c r="BO262" s="562"/>
      <c r="BP262" s="564"/>
      <c r="BQ262" s="562"/>
      <c r="BR262" s="564"/>
      <c r="BS262" s="564"/>
      <c r="BT262" s="562"/>
      <c r="BU262" s="563"/>
      <c r="BV262" s="564"/>
      <c r="BW262" s="562"/>
      <c r="BX262" s="564"/>
      <c r="BY262" s="562"/>
      <c r="BZ262" s="564"/>
      <c r="CA262" s="562"/>
      <c r="CB262" s="564"/>
      <c r="CC262" s="562"/>
      <c r="CD262" s="564"/>
      <c r="CE262" s="564"/>
      <c r="CF262" s="562"/>
      <c r="CG262" s="563"/>
      <c r="CH262" s="617"/>
      <c r="CI262" s="563"/>
      <c r="CJ262" s="563"/>
      <c r="CK262" s="563"/>
      <c r="CL262" s="564"/>
      <c r="CM262" s="562"/>
      <c r="CN262" s="617"/>
      <c r="CO262" s="618"/>
      <c r="CP262" s="619"/>
      <c r="CQ262" s="563"/>
      <c r="CR262" s="564"/>
      <c r="CS262" s="562"/>
      <c r="CT262" s="563"/>
      <c r="CU262" s="564"/>
      <c r="CV262" s="562"/>
      <c r="CW262" s="563"/>
      <c r="CX262" s="563"/>
      <c r="CY262" s="563"/>
    </row>
    <row r="263" spans="2:103" x14ac:dyDescent="0.6">
      <c r="C263" s="341"/>
      <c r="F263" s="555"/>
      <c r="H263" s="341"/>
      <c r="K263" s="555"/>
      <c r="N263" s="555"/>
      <c r="P263" s="341"/>
      <c r="R263" s="341"/>
      <c r="T263" s="637"/>
      <c r="V263" s="637"/>
      <c r="X263" s="637"/>
      <c r="Z263" s="612"/>
      <c r="AA263" s="342"/>
      <c r="AB263" s="612"/>
      <c r="AC263" s="341"/>
      <c r="AF263" s="715"/>
      <c r="AG263" s="635"/>
      <c r="AH263" s="555"/>
      <c r="BI263" s="613"/>
      <c r="BJ263" s="614"/>
      <c r="BK263" s="342"/>
      <c r="BL263" s="614"/>
      <c r="BM263" s="342"/>
      <c r="BN263" s="614"/>
      <c r="BO263" s="342"/>
      <c r="BP263" s="614"/>
      <c r="BQ263" s="342"/>
      <c r="CH263" s="613"/>
      <c r="CN263" s="613"/>
      <c r="CO263" s="614"/>
      <c r="CP263" s="342"/>
    </row>
    <row r="264" spans="2:103" x14ac:dyDescent="0.6">
      <c r="B264" s="560"/>
      <c r="C264" s="562"/>
      <c r="D264" s="560"/>
      <c r="E264" s="562"/>
      <c r="F264" s="563"/>
      <c r="G264" s="560"/>
      <c r="H264" s="562"/>
      <c r="I264" s="560"/>
      <c r="J264" s="562"/>
      <c r="K264" s="563"/>
      <c r="L264" s="560"/>
      <c r="M264" s="562"/>
      <c r="N264" s="563"/>
      <c r="O264" s="560"/>
      <c r="P264" s="562"/>
      <c r="Q264" s="560"/>
      <c r="R264" s="562"/>
      <c r="S264" s="560"/>
      <c r="T264" s="648"/>
      <c r="U264" s="560"/>
      <c r="V264" s="648"/>
      <c r="W264" s="653"/>
      <c r="X264" s="648"/>
      <c r="Y264" s="653"/>
      <c r="Z264" s="615"/>
      <c r="AA264" s="619"/>
      <c r="AB264" s="615"/>
      <c r="AC264" s="562"/>
      <c r="AD264" s="560"/>
      <c r="AE264" s="562"/>
      <c r="AF264" s="716"/>
      <c r="AG264" s="747"/>
      <c r="AH264" s="563"/>
      <c r="AI264" s="563"/>
      <c r="AJ264" s="563"/>
      <c r="AK264" s="563"/>
      <c r="AL264" s="564"/>
      <c r="AM264" s="564"/>
      <c r="AN264" s="562"/>
      <c r="AO264" s="563"/>
      <c r="AP264" s="564"/>
      <c r="AQ264" s="564"/>
      <c r="AR264" s="562"/>
      <c r="AS264" s="563"/>
      <c r="AT264" s="564"/>
      <c r="AU264" s="564"/>
      <c r="AV264" s="562"/>
      <c r="AW264" s="563"/>
      <c r="AX264" s="564"/>
      <c r="AY264" s="562"/>
      <c r="AZ264" s="564"/>
      <c r="BA264" s="562"/>
      <c r="BB264" s="564"/>
      <c r="BC264" s="562"/>
      <c r="BD264" s="564"/>
      <c r="BE264" s="562"/>
      <c r="BF264" s="564"/>
      <c r="BG264" s="564"/>
      <c r="BH264" s="562"/>
      <c r="BI264" s="617"/>
      <c r="BJ264" s="618"/>
      <c r="BK264" s="619"/>
      <c r="BL264" s="618"/>
      <c r="BM264" s="619"/>
      <c r="BN264" s="618"/>
      <c r="BO264" s="619"/>
      <c r="BP264" s="618"/>
      <c r="BQ264" s="619"/>
      <c r="BR264" s="564"/>
      <c r="BS264" s="564"/>
      <c r="BT264" s="562"/>
      <c r="BU264" s="563"/>
      <c r="BV264" s="564"/>
      <c r="BW264" s="562"/>
      <c r="BX264" s="564"/>
      <c r="BY264" s="562"/>
      <c r="BZ264" s="564"/>
      <c r="CA264" s="562"/>
      <c r="CB264" s="564"/>
      <c r="CC264" s="562"/>
      <c r="CD264" s="564"/>
      <c r="CE264" s="564"/>
      <c r="CF264" s="562"/>
      <c r="CG264" s="563"/>
      <c r="CH264" s="617"/>
      <c r="CI264" s="563"/>
      <c r="CJ264" s="563"/>
      <c r="CK264" s="563"/>
      <c r="CL264" s="564"/>
      <c r="CM264" s="562"/>
      <c r="CN264" s="617"/>
      <c r="CO264" s="618"/>
      <c r="CP264" s="562"/>
      <c r="CQ264" s="563"/>
      <c r="CR264" s="564"/>
      <c r="CS264" s="562"/>
      <c r="CT264" s="563"/>
      <c r="CU264" s="564"/>
      <c r="CV264" s="562"/>
      <c r="CW264" s="563"/>
      <c r="CX264" s="563"/>
      <c r="CY264" s="563"/>
    </row>
    <row r="265" spans="2:103" x14ac:dyDescent="0.6">
      <c r="C265" s="341"/>
      <c r="F265" s="555"/>
      <c r="H265" s="341"/>
      <c r="K265" s="555"/>
      <c r="N265" s="555"/>
      <c r="P265" s="341"/>
      <c r="R265" s="341"/>
      <c r="T265" s="637"/>
      <c r="V265" s="637"/>
      <c r="X265" s="637"/>
      <c r="Z265" s="612"/>
      <c r="AA265" s="342"/>
      <c r="AB265" s="612"/>
      <c r="AC265" s="341"/>
      <c r="AF265" s="715"/>
      <c r="AG265" s="635"/>
      <c r="AH265" s="555"/>
      <c r="BI265" s="613"/>
      <c r="BJ265" s="614"/>
      <c r="BK265" s="342"/>
      <c r="BL265" s="614"/>
      <c r="BM265" s="342"/>
      <c r="BN265" s="614"/>
      <c r="BO265" s="342"/>
      <c r="BP265" s="614"/>
      <c r="BQ265" s="342"/>
      <c r="CH265" s="613"/>
      <c r="CN265" s="613"/>
      <c r="CO265" s="614"/>
      <c r="CP265" s="342"/>
    </row>
    <row r="266" spans="2:103" x14ac:dyDescent="0.6">
      <c r="B266" s="560"/>
      <c r="C266" s="562"/>
      <c r="D266" s="560"/>
      <c r="E266" s="562"/>
      <c r="F266" s="563"/>
      <c r="G266" s="560"/>
      <c r="H266" s="562"/>
      <c r="I266" s="560"/>
      <c r="J266" s="562"/>
      <c r="K266" s="563"/>
      <c r="L266" s="560"/>
      <c r="M266" s="562"/>
      <c r="N266" s="563"/>
      <c r="O266" s="560"/>
      <c r="P266" s="562"/>
      <c r="Q266" s="560"/>
      <c r="R266" s="562"/>
      <c r="S266" s="560"/>
      <c r="T266" s="648"/>
      <c r="U266" s="560"/>
      <c r="V266" s="648"/>
      <c r="W266" s="653"/>
      <c r="X266" s="648"/>
      <c r="Y266" s="653"/>
      <c r="Z266" s="615"/>
      <c r="AA266" s="619"/>
      <c r="AB266" s="615"/>
      <c r="AC266" s="562"/>
      <c r="AD266" s="560"/>
      <c r="AE266" s="562"/>
      <c r="AF266" s="716"/>
      <c r="AG266" s="747"/>
      <c r="AH266" s="563"/>
      <c r="AI266" s="563"/>
      <c r="AJ266" s="563"/>
      <c r="AK266" s="563"/>
      <c r="AL266" s="564"/>
      <c r="AM266" s="564"/>
      <c r="AN266" s="562"/>
      <c r="AO266" s="563"/>
      <c r="AP266" s="564"/>
      <c r="AQ266" s="564"/>
      <c r="AR266" s="562"/>
      <c r="AS266" s="563"/>
      <c r="AT266" s="564"/>
      <c r="AU266" s="564"/>
      <c r="AV266" s="562"/>
      <c r="AW266" s="563"/>
      <c r="AX266" s="564"/>
      <c r="AY266" s="562"/>
      <c r="AZ266" s="564"/>
      <c r="BA266" s="562"/>
      <c r="BB266" s="564"/>
      <c r="BC266" s="562"/>
      <c r="BD266" s="564"/>
      <c r="BE266" s="562"/>
      <c r="BF266" s="564"/>
      <c r="BG266" s="564"/>
      <c r="BH266" s="562"/>
      <c r="BI266" s="617"/>
      <c r="BJ266" s="618"/>
      <c r="BK266" s="619"/>
      <c r="BL266" s="618"/>
      <c r="BM266" s="619"/>
      <c r="BN266" s="618"/>
      <c r="BO266" s="619"/>
      <c r="BP266" s="618"/>
      <c r="BQ266" s="619"/>
      <c r="BR266" s="564"/>
      <c r="BS266" s="564"/>
      <c r="BT266" s="562"/>
      <c r="BU266" s="563"/>
      <c r="BV266" s="564"/>
      <c r="BW266" s="562"/>
      <c r="BX266" s="564"/>
      <c r="BY266" s="562"/>
      <c r="BZ266" s="564"/>
      <c r="CA266" s="562"/>
      <c r="CB266" s="564"/>
      <c r="CC266" s="562"/>
      <c r="CD266" s="564"/>
      <c r="CE266" s="564"/>
      <c r="CF266" s="562"/>
      <c r="CG266" s="563"/>
      <c r="CH266" s="617"/>
      <c r="CI266" s="563"/>
      <c r="CJ266" s="563"/>
      <c r="CK266" s="563"/>
      <c r="CL266" s="564"/>
      <c r="CM266" s="562"/>
      <c r="CN266" s="617"/>
      <c r="CO266" s="618"/>
      <c r="CP266" s="619"/>
      <c r="CQ266" s="563"/>
      <c r="CR266" s="564"/>
      <c r="CS266" s="562"/>
      <c r="CT266" s="563"/>
      <c r="CU266" s="564"/>
      <c r="CV266" s="562"/>
      <c r="CW266" s="563"/>
      <c r="CX266" s="563"/>
      <c r="CY266" s="563"/>
    </row>
    <row r="267" spans="2:103" x14ac:dyDescent="0.6">
      <c r="C267" s="341"/>
      <c r="F267" s="555"/>
      <c r="H267" s="341"/>
      <c r="K267" s="555"/>
      <c r="N267" s="555"/>
      <c r="P267" s="341"/>
      <c r="R267" s="341"/>
      <c r="T267" s="637"/>
      <c r="V267" s="637"/>
      <c r="X267" s="637"/>
      <c r="Z267" s="612"/>
      <c r="AA267" s="342"/>
      <c r="AB267" s="612"/>
      <c r="AC267" s="341"/>
      <c r="AF267" s="715"/>
      <c r="AG267" s="635"/>
      <c r="AH267" s="555"/>
      <c r="BI267" s="613"/>
      <c r="BJ267" s="614"/>
      <c r="BK267" s="342"/>
      <c r="BL267" s="614"/>
      <c r="BM267" s="342"/>
      <c r="BN267" s="614"/>
      <c r="BO267" s="342"/>
      <c r="BP267" s="614"/>
      <c r="BQ267" s="342"/>
      <c r="CH267" s="613"/>
      <c r="CN267" s="613"/>
      <c r="CO267" s="614"/>
      <c r="CP267" s="342"/>
    </row>
    <row r="268" spans="2:103" x14ac:dyDescent="0.6">
      <c r="B268" s="560"/>
      <c r="C268" s="562"/>
      <c r="D268" s="560"/>
      <c r="E268" s="562"/>
      <c r="F268" s="563"/>
      <c r="G268" s="560"/>
      <c r="H268" s="562"/>
      <c r="I268" s="560"/>
      <c r="J268" s="562"/>
      <c r="K268" s="563"/>
      <c r="L268" s="560"/>
      <c r="M268" s="562"/>
      <c r="N268" s="563"/>
      <c r="O268" s="560"/>
      <c r="P268" s="562"/>
      <c r="Q268" s="560"/>
      <c r="R268" s="562"/>
      <c r="S268" s="560"/>
      <c r="T268" s="648"/>
      <c r="U268" s="560"/>
      <c r="V268" s="648"/>
      <c r="W268" s="653"/>
      <c r="X268" s="648"/>
      <c r="Y268" s="653"/>
      <c r="Z268" s="615"/>
      <c r="AA268" s="619"/>
      <c r="AB268" s="615"/>
      <c r="AC268" s="562"/>
      <c r="AD268" s="560"/>
      <c r="AE268" s="562"/>
      <c r="AF268" s="716"/>
      <c r="AG268" s="747"/>
      <c r="AH268" s="563"/>
      <c r="AI268" s="563"/>
      <c r="AJ268" s="563"/>
      <c r="AK268" s="563"/>
      <c r="AL268" s="564"/>
      <c r="AM268" s="564"/>
      <c r="AN268" s="562"/>
      <c r="AO268" s="563"/>
      <c r="AP268" s="564"/>
      <c r="AQ268" s="564"/>
      <c r="AR268" s="562"/>
      <c r="AS268" s="563"/>
      <c r="AT268" s="564"/>
      <c r="AU268" s="564"/>
      <c r="AV268" s="562"/>
      <c r="AW268" s="563"/>
      <c r="AX268" s="564"/>
      <c r="AY268" s="562"/>
      <c r="AZ268" s="564"/>
      <c r="BA268" s="562"/>
      <c r="BB268" s="564"/>
      <c r="BC268" s="562"/>
      <c r="BD268" s="564"/>
      <c r="BE268" s="562"/>
      <c r="BF268" s="564"/>
      <c r="BG268" s="564"/>
      <c r="BH268" s="562"/>
      <c r="BI268" s="617"/>
      <c r="BJ268" s="618"/>
      <c r="BK268" s="619"/>
      <c r="BL268" s="618"/>
      <c r="BM268" s="619"/>
      <c r="BN268" s="618"/>
      <c r="BO268" s="619"/>
      <c r="BP268" s="618"/>
      <c r="BQ268" s="619"/>
      <c r="BR268" s="564"/>
      <c r="BS268" s="564"/>
      <c r="BT268" s="562"/>
      <c r="BU268" s="563"/>
      <c r="BV268" s="564"/>
      <c r="BW268" s="562"/>
      <c r="BX268" s="564"/>
      <c r="BY268" s="562"/>
      <c r="BZ268" s="564"/>
      <c r="CA268" s="562"/>
      <c r="CB268" s="564"/>
      <c r="CC268" s="562"/>
      <c r="CD268" s="564"/>
      <c r="CE268" s="564"/>
      <c r="CF268" s="562"/>
      <c r="CG268" s="563"/>
      <c r="CH268" s="617"/>
      <c r="CI268" s="563"/>
      <c r="CJ268" s="563"/>
      <c r="CK268" s="563"/>
      <c r="CL268" s="564"/>
      <c r="CM268" s="562"/>
      <c r="CN268" s="617"/>
      <c r="CO268" s="618"/>
      <c r="CP268" s="619"/>
      <c r="CQ268" s="563"/>
      <c r="CR268" s="564"/>
      <c r="CS268" s="562"/>
      <c r="CT268" s="563"/>
      <c r="CU268" s="564"/>
      <c r="CV268" s="562"/>
      <c r="CW268" s="563"/>
      <c r="CX268" s="563"/>
      <c r="CY268" s="563"/>
    </row>
    <row r="269" spans="2:103" x14ac:dyDescent="0.6">
      <c r="C269" s="341"/>
      <c r="F269" s="555"/>
      <c r="H269" s="341"/>
      <c r="K269" s="555"/>
      <c r="N269" s="555"/>
      <c r="P269" s="341"/>
      <c r="R269" s="341"/>
      <c r="T269" s="637"/>
      <c r="V269" s="637"/>
      <c r="X269" s="637"/>
      <c r="Z269" s="612"/>
      <c r="AA269" s="342"/>
      <c r="AB269" s="612"/>
      <c r="AC269" s="341"/>
      <c r="AF269" s="715"/>
      <c r="AG269" s="635"/>
      <c r="AH269" s="555"/>
      <c r="BI269" s="613"/>
      <c r="BJ269" s="614"/>
      <c r="BK269" s="342"/>
      <c r="BL269" s="614"/>
      <c r="BM269" s="342"/>
      <c r="BN269" s="614"/>
      <c r="BO269" s="342"/>
      <c r="BP269" s="614"/>
      <c r="BQ269" s="342"/>
      <c r="BR269" s="614"/>
      <c r="BS269" s="614"/>
      <c r="BT269" s="342"/>
      <c r="CH269" s="613"/>
      <c r="CN269" s="613"/>
      <c r="CO269" s="614"/>
      <c r="CP269" s="342"/>
    </row>
    <row r="270" spans="2:103" x14ac:dyDescent="0.6">
      <c r="B270" s="560"/>
      <c r="C270" s="562"/>
      <c r="D270" s="560"/>
      <c r="E270" s="562"/>
      <c r="F270" s="563"/>
      <c r="G270" s="560"/>
      <c r="H270" s="562"/>
      <c r="I270" s="560"/>
      <c r="J270" s="562"/>
      <c r="K270" s="563"/>
      <c r="L270" s="560"/>
      <c r="M270" s="562"/>
      <c r="N270" s="563"/>
      <c r="O270" s="560"/>
      <c r="P270" s="562"/>
      <c r="Q270" s="560"/>
      <c r="R270" s="562"/>
      <c r="S270" s="560"/>
      <c r="T270" s="648"/>
      <c r="U270" s="560"/>
      <c r="V270" s="648"/>
      <c r="W270" s="653"/>
      <c r="X270" s="648"/>
      <c r="Y270" s="653"/>
      <c r="Z270" s="615"/>
      <c r="AA270" s="619"/>
      <c r="AB270" s="615"/>
      <c r="AC270" s="562"/>
      <c r="AD270" s="560"/>
      <c r="AE270" s="562"/>
      <c r="AF270" s="716"/>
      <c r="AG270" s="747"/>
      <c r="AH270" s="563"/>
      <c r="AI270" s="563"/>
      <c r="AJ270" s="563"/>
      <c r="AK270" s="563"/>
      <c r="AL270" s="564"/>
      <c r="AM270" s="564"/>
      <c r="AN270" s="562"/>
      <c r="AO270" s="563"/>
      <c r="AP270" s="564"/>
      <c r="AQ270" s="564"/>
      <c r="AR270" s="562"/>
      <c r="AS270" s="563"/>
      <c r="AT270" s="564"/>
      <c r="AU270" s="564"/>
      <c r="AV270" s="562"/>
      <c r="AW270" s="563"/>
      <c r="AX270" s="564"/>
      <c r="AY270" s="562"/>
      <c r="AZ270" s="564"/>
      <c r="BA270" s="562"/>
      <c r="BB270" s="564"/>
      <c r="BC270" s="562"/>
      <c r="BD270" s="564"/>
      <c r="BE270" s="562"/>
      <c r="BF270" s="564"/>
      <c r="BG270" s="564"/>
      <c r="BH270" s="562"/>
      <c r="BI270" s="617"/>
      <c r="BJ270" s="618"/>
      <c r="BK270" s="619"/>
      <c r="BL270" s="618"/>
      <c r="BM270" s="619"/>
      <c r="BN270" s="618"/>
      <c r="BO270" s="619"/>
      <c r="BP270" s="618"/>
      <c r="BQ270" s="619"/>
      <c r="BR270" s="564"/>
      <c r="BS270" s="564"/>
      <c r="BT270" s="562"/>
      <c r="BU270" s="563"/>
      <c r="BV270" s="564"/>
      <c r="BW270" s="562"/>
      <c r="BX270" s="564"/>
      <c r="BY270" s="562"/>
      <c r="BZ270" s="564"/>
      <c r="CA270" s="562"/>
      <c r="CB270" s="564"/>
      <c r="CC270" s="562"/>
      <c r="CD270" s="564"/>
      <c r="CE270" s="564"/>
      <c r="CF270" s="562"/>
      <c r="CG270" s="563"/>
      <c r="CH270" s="617"/>
      <c r="CI270" s="563"/>
      <c r="CJ270" s="563"/>
      <c r="CK270" s="563"/>
      <c r="CL270" s="564"/>
      <c r="CM270" s="562"/>
      <c r="CN270" s="617"/>
      <c r="CO270" s="618"/>
      <c r="CP270" s="619"/>
      <c r="CQ270" s="563"/>
      <c r="CR270" s="564"/>
      <c r="CS270" s="562"/>
      <c r="CT270" s="563"/>
      <c r="CU270" s="564"/>
      <c r="CV270" s="562"/>
      <c r="CW270" s="563"/>
      <c r="CX270" s="563"/>
      <c r="CY270" s="563"/>
    </row>
    <row r="271" spans="2:103" x14ac:dyDescent="0.6">
      <c r="C271" s="341"/>
      <c r="F271" s="555"/>
      <c r="H271" s="341"/>
      <c r="K271" s="555"/>
      <c r="N271" s="555"/>
      <c r="P271" s="341"/>
      <c r="R271" s="341"/>
      <c r="T271" s="637"/>
      <c r="V271" s="637"/>
      <c r="X271" s="637"/>
      <c r="Z271" s="612"/>
      <c r="AA271" s="342"/>
      <c r="AB271" s="612"/>
      <c r="AC271" s="341"/>
      <c r="AF271" s="715"/>
      <c r="AG271" s="635"/>
      <c r="AH271" s="555"/>
      <c r="BI271" s="613"/>
      <c r="BJ271" s="614"/>
      <c r="BK271" s="342"/>
      <c r="BL271" s="614"/>
      <c r="BM271" s="342"/>
      <c r="BN271" s="614"/>
      <c r="BO271" s="342"/>
      <c r="BP271" s="614"/>
      <c r="BQ271" s="342"/>
      <c r="CH271" s="613"/>
      <c r="CN271" s="613"/>
      <c r="CO271" s="614"/>
      <c r="CP271" s="342"/>
    </row>
    <row r="272" spans="2:103" x14ac:dyDescent="0.6">
      <c r="B272" s="560"/>
      <c r="C272" s="562"/>
      <c r="D272" s="560"/>
      <c r="E272" s="562"/>
      <c r="F272" s="563"/>
      <c r="G272" s="560"/>
      <c r="H272" s="562"/>
      <c r="I272" s="560"/>
      <c r="J272" s="562"/>
      <c r="K272" s="563"/>
      <c r="L272" s="560"/>
      <c r="M272" s="562"/>
      <c r="N272" s="563"/>
      <c r="O272" s="560"/>
      <c r="P272" s="562"/>
      <c r="Q272" s="560"/>
      <c r="R272" s="562"/>
      <c r="S272" s="560"/>
      <c r="T272" s="648"/>
      <c r="U272" s="560"/>
      <c r="V272" s="648"/>
      <c r="W272" s="653"/>
      <c r="X272" s="648"/>
      <c r="Y272" s="653"/>
      <c r="Z272" s="615"/>
      <c r="AA272" s="619"/>
      <c r="AB272" s="615"/>
      <c r="AC272" s="562"/>
      <c r="AD272" s="560"/>
      <c r="AE272" s="562"/>
      <c r="AF272" s="716"/>
      <c r="AG272" s="747"/>
      <c r="AH272" s="563"/>
      <c r="AI272" s="563"/>
      <c r="AJ272" s="563"/>
      <c r="AK272" s="563"/>
      <c r="AL272" s="564"/>
      <c r="AM272" s="564"/>
      <c r="AN272" s="562"/>
      <c r="AO272" s="563"/>
      <c r="AP272" s="564"/>
      <c r="AQ272" s="564"/>
      <c r="AR272" s="562"/>
      <c r="AS272" s="563"/>
      <c r="AT272" s="564"/>
      <c r="AU272" s="564"/>
      <c r="AV272" s="562"/>
      <c r="AW272" s="563"/>
      <c r="AX272" s="564"/>
      <c r="AY272" s="562"/>
      <c r="AZ272" s="564"/>
      <c r="BA272" s="562"/>
      <c r="BB272" s="564"/>
      <c r="BC272" s="562"/>
      <c r="BD272" s="564"/>
      <c r="BE272" s="562"/>
      <c r="BF272" s="564"/>
      <c r="BG272" s="564"/>
      <c r="BH272" s="562"/>
      <c r="BI272" s="617"/>
      <c r="BJ272" s="618"/>
      <c r="BK272" s="619"/>
      <c r="BL272" s="618"/>
      <c r="BM272" s="619"/>
      <c r="BN272" s="618"/>
      <c r="BO272" s="619"/>
      <c r="BP272" s="618"/>
      <c r="BQ272" s="619"/>
      <c r="BR272" s="564"/>
      <c r="BS272" s="564"/>
      <c r="BT272" s="562"/>
      <c r="BU272" s="563"/>
      <c r="BV272" s="564"/>
      <c r="BW272" s="562"/>
      <c r="BX272" s="564"/>
      <c r="BY272" s="562"/>
      <c r="BZ272" s="564"/>
      <c r="CA272" s="562"/>
      <c r="CB272" s="564"/>
      <c r="CC272" s="562"/>
      <c r="CD272" s="564"/>
      <c r="CE272" s="564"/>
      <c r="CF272" s="562"/>
      <c r="CG272" s="563"/>
      <c r="CH272" s="617"/>
      <c r="CI272" s="563"/>
      <c r="CJ272" s="563"/>
      <c r="CK272" s="563"/>
      <c r="CL272" s="564"/>
      <c r="CM272" s="562"/>
      <c r="CN272" s="617"/>
      <c r="CO272" s="618"/>
      <c r="CP272" s="562"/>
      <c r="CQ272" s="563"/>
      <c r="CR272" s="564"/>
      <c r="CS272" s="562"/>
      <c r="CT272" s="563"/>
      <c r="CU272" s="564"/>
      <c r="CV272" s="562"/>
      <c r="CW272" s="563"/>
      <c r="CX272" s="563"/>
      <c r="CY272" s="563"/>
    </row>
    <row r="273" spans="2:103" x14ac:dyDescent="0.6">
      <c r="C273" s="341"/>
      <c r="F273" s="555"/>
      <c r="H273" s="341"/>
      <c r="K273" s="555"/>
      <c r="N273" s="555"/>
      <c r="P273" s="341"/>
      <c r="R273" s="341"/>
      <c r="T273" s="637"/>
      <c r="V273" s="637"/>
      <c r="X273" s="637"/>
      <c r="Z273" s="612"/>
      <c r="AA273" s="342"/>
      <c r="AB273" s="612"/>
      <c r="AC273" s="341"/>
      <c r="AF273" s="715"/>
      <c r="AG273" s="635"/>
      <c r="AH273" s="555"/>
      <c r="BI273" s="613"/>
      <c r="BJ273" s="614"/>
      <c r="BK273" s="342"/>
      <c r="BL273" s="614"/>
      <c r="BM273" s="342"/>
      <c r="BN273" s="614"/>
      <c r="BO273" s="342"/>
      <c r="BP273" s="614"/>
      <c r="BQ273" s="342"/>
      <c r="CH273" s="613"/>
      <c r="CN273" s="613"/>
      <c r="CO273" s="614"/>
      <c r="CP273" s="342"/>
    </row>
    <row r="274" spans="2:103" x14ac:dyDescent="0.6">
      <c r="B274" s="560"/>
      <c r="C274" s="562"/>
      <c r="D274" s="560"/>
      <c r="E274" s="562"/>
      <c r="F274" s="563"/>
      <c r="G274" s="560"/>
      <c r="H274" s="562"/>
      <c r="I274" s="560"/>
      <c r="J274" s="562"/>
      <c r="K274" s="563"/>
      <c r="L274" s="560"/>
      <c r="M274" s="562"/>
      <c r="N274" s="563"/>
      <c r="O274" s="560"/>
      <c r="P274" s="562"/>
      <c r="Q274" s="560"/>
      <c r="R274" s="562"/>
      <c r="S274" s="560"/>
      <c r="T274" s="648"/>
      <c r="U274" s="560"/>
      <c r="V274" s="648"/>
      <c r="W274" s="653"/>
      <c r="X274" s="648"/>
      <c r="Y274" s="653"/>
      <c r="Z274" s="615"/>
      <c r="AA274" s="619"/>
      <c r="AB274" s="615"/>
      <c r="AC274" s="562"/>
      <c r="AD274" s="560"/>
      <c r="AE274" s="562"/>
      <c r="AF274" s="716"/>
      <c r="AG274" s="747"/>
      <c r="AH274" s="563"/>
      <c r="AI274" s="563"/>
      <c r="AJ274" s="563"/>
      <c r="AK274" s="563"/>
      <c r="AL274" s="564"/>
      <c r="AM274" s="564"/>
      <c r="AN274" s="562"/>
      <c r="AO274" s="563"/>
      <c r="AP274" s="564"/>
      <c r="AQ274" s="564"/>
      <c r="AR274" s="562"/>
      <c r="AS274" s="563"/>
      <c r="AT274" s="564"/>
      <c r="AU274" s="564"/>
      <c r="AV274" s="562"/>
      <c r="AW274" s="563"/>
      <c r="AX274" s="564"/>
      <c r="AY274" s="562"/>
      <c r="AZ274" s="564"/>
      <c r="BA274" s="562"/>
      <c r="BB274" s="564"/>
      <c r="BC274" s="562"/>
      <c r="BD274" s="564"/>
      <c r="BE274" s="562"/>
      <c r="BF274" s="564"/>
      <c r="BG274" s="564"/>
      <c r="BH274" s="562"/>
      <c r="BI274" s="617"/>
      <c r="BJ274" s="618"/>
      <c r="BK274" s="619"/>
      <c r="BL274" s="618"/>
      <c r="BM274" s="619"/>
      <c r="BN274" s="618"/>
      <c r="BO274" s="619"/>
      <c r="BP274" s="618"/>
      <c r="BQ274" s="619"/>
      <c r="BR274" s="564"/>
      <c r="BS274" s="564"/>
      <c r="BT274" s="562"/>
      <c r="BU274" s="563"/>
      <c r="BV274" s="564"/>
      <c r="BW274" s="562"/>
      <c r="BX274" s="564"/>
      <c r="BY274" s="562"/>
      <c r="BZ274" s="564"/>
      <c r="CA274" s="562"/>
      <c r="CB274" s="564"/>
      <c r="CC274" s="562"/>
      <c r="CD274" s="564"/>
      <c r="CE274" s="564"/>
      <c r="CF274" s="562"/>
      <c r="CG274" s="563"/>
      <c r="CH274" s="617"/>
      <c r="CI274" s="563"/>
      <c r="CJ274" s="563"/>
      <c r="CK274" s="563"/>
      <c r="CL274" s="564"/>
      <c r="CM274" s="562"/>
      <c r="CN274" s="617"/>
      <c r="CO274" s="618"/>
      <c r="CP274" s="619"/>
      <c r="CQ274" s="563"/>
      <c r="CR274" s="564"/>
      <c r="CS274" s="562"/>
      <c r="CT274" s="563"/>
      <c r="CU274" s="564"/>
      <c r="CV274" s="562"/>
      <c r="CW274" s="563"/>
      <c r="CX274" s="563"/>
      <c r="CY274" s="563"/>
    </row>
    <row r="275" spans="2:103" x14ac:dyDescent="0.6">
      <c r="C275" s="341"/>
      <c r="F275" s="555"/>
      <c r="H275" s="341"/>
      <c r="K275" s="555"/>
      <c r="N275" s="555"/>
      <c r="P275" s="341"/>
      <c r="R275" s="341"/>
      <c r="T275" s="637"/>
      <c r="V275" s="637"/>
      <c r="X275" s="637"/>
      <c r="Z275" s="612"/>
      <c r="AA275" s="342"/>
      <c r="AB275" s="612"/>
      <c r="AC275" s="341"/>
      <c r="AF275" s="715"/>
      <c r="AG275" s="635"/>
      <c r="AH275" s="555"/>
      <c r="BI275" s="613"/>
      <c r="BJ275" s="614"/>
      <c r="BK275" s="342"/>
      <c r="BL275" s="614"/>
      <c r="BM275" s="342"/>
      <c r="BN275" s="614"/>
      <c r="BO275" s="342"/>
      <c r="BP275" s="614"/>
      <c r="BQ275" s="342"/>
      <c r="CH275" s="613"/>
      <c r="CN275" s="613"/>
      <c r="CO275" s="614"/>
      <c r="CP275" s="342"/>
    </row>
    <row r="276" spans="2:103" x14ac:dyDescent="0.6">
      <c r="B276" s="560"/>
      <c r="C276" s="562"/>
      <c r="D276" s="560"/>
      <c r="E276" s="562"/>
      <c r="F276" s="563"/>
      <c r="G276" s="560"/>
      <c r="H276" s="562"/>
      <c r="I276" s="560"/>
      <c r="J276" s="562"/>
      <c r="K276" s="563"/>
      <c r="L276" s="560"/>
      <c r="M276" s="562"/>
      <c r="N276" s="563"/>
      <c r="O276" s="560"/>
      <c r="P276" s="562"/>
      <c r="Q276" s="560"/>
      <c r="R276" s="562"/>
      <c r="S276" s="560"/>
      <c r="T276" s="648"/>
      <c r="U276" s="560"/>
      <c r="V276" s="648"/>
      <c r="W276" s="653"/>
      <c r="X276" s="648"/>
      <c r="Y276" s="653"/>
      <c r="Z276" s="615"/>
      <c r="AA276" s="619"/>
      <c r="AB276" s="615"/>
      <c r="AC276" s="562"/>
      <c r="AD276" s="560"/>
      <c r="AE276" s="562"/>
      <c r="AF276" s="716"/>
      <c r="AG276" s="747"/>
      <c r="AH276" s="563"/>
      <c r="AI276" s="563"/>
      <c r="AJ276" s="563"/>
      <c r="AK276" s="563"/>
      <c r="AL276" s="564"/>
      <c r="AM276" s="564"/>
      <c r="AN276" s="562"/>
      <c r="AO276" s="563"/>
      <c r="AP276" s="564"/>
      <c r="AQ276" s="564"/>
      <c r="AR276" s="562"/>
      <c r="AS276" s="563"/>
      <c r="AT276" s="564"/>
      <c r="AU276" s="564"/>
      <c r="AV276" s="562"/>
      <c r="AW276" s="563"/>
      <c r="AX276" s="564"/>
      <c r="AY276" s="562"/>
      <c r="AZ276" s="564"/>
      <c r="BA276" s="562"/>
      <c r="BB276" s="564"/>
      <c r="BC276" s="562"/>
      <c r="BD276" s="564"/>
      <c r="BE276" s="562"/>
      <c r="BF276" s="564"/>
      <c r="BG276" s="564"/>
      <c r="BH276" s="562"/>
      <c r="BI276" s="617"/>
      <c r="BJ276" s="618"/>
      <c r="BK276" s="619"/>
      <c r="BL276" s="618"/>
      <c r="BM276" s="619"/>
      <c r="BN276" s="618"/>
      <c r="BO276" s="619"/>
      <c r="BP276" s="618"/>
      <c r="BQ276" s="619"/>
      <c r="BR276" s="618"/>
      <c r="BS276" s="618"/>
      <c r="BT276" s="619"/>
      <c r="BU276" s="563"/>
      <c r="BV276" s="564"/>
      <c r="BW276" s="562"/>
      <c r="BX276" s="564"/>
      <c r="BY276" s="562"/>
      <c r="BZ276" s="564"/>
      <c r="CA276" s="562"/>
      <c r="CB276" s="564"/>
      <c r="CC276" s="562"/>
      <c r="CD276" s="564"/>
      <c r="CE276" s="564"/>
      <c r="CF276" s="562"/>
      <c r="CG276" s="563"/>
      <c r="CH276" s="617"/>
      <c r="CI276" s="563"/>
      <c r="CJ276" s="563"/>
      <c r="CK276" s="563"/>
      <c r="CL276" s="564"/>
      <c r="CM276" s="562"/>
      <c r="CN276" s="617"/>
      <c r="CO276" s="618"/>
      <c r="CP276" s="619"/>
      <c r="CQ276" s="563"/>
      <c r="CR276" s="564"/>
      <c r="CS276" s="562"/>
      <c r="CT276" s="563"/>
      <c r="CU276" s="564"/>
      <c r="CV276" s="562"/>
      <c r="CW276" s="563"/>
      <c r="CX276" s="563"/>
      <c r="CY276" s="563"/>
    </row>
    <row r="277" spans="2:103" x14ac:dyDescent="0.6">
      <c r="C277" s="341"/>
      <c r="F277" s="555"/>
      <c r="H277" s="341"/>
      <c r="K277" s="555"/>
      <c r="N277" s="555"/>
      <c r="P277" s="341"/>
      <c r="R277" s="341"/>
      <c r="T277" s="637"/>
      <c r="V277" s="637"/>
      <c r="X277" s="637"/>
      <c r="Z277" s="612"/>
      <c r="AA277" s="342"/>
      <c r="AB277" s="612"/>
      <c r="AC277" s="341"/>
      <c r="AF277" s="715"/>
      <c r="AG277" s="635"/>
      <c r="AH277" s="555"/>
      <c r="BI277" s="613"/>
      <c r="BJ277" s="614"/>
      <c r="BK277" s="342"/>
      <c r="BL277" s="614"/>
      <c r="BM277" s="342"/>
      <c r="BN277" s="614"/>
      <c r="BO277" s="342"/>
      <c r="BP277" s="614"/>
      <c r="BQ277" s="342"/>
      <c r="BR277" s="614"/>
      <c r="BS277" s="614"/>
      <c r="BT277" s="342"/>
      <c r="CH277" s="613"/>
      <c r="CN277" s="613"/>
      <c r="CO277" s="614"/>
      <c r="CP277" s="342"/>
    </row>
    <row r="278" spans="2:103" x14ac:dyDescent="0.6">
      <c r="B278" s="560"/>
      <c r="C278" s="562"/>
      <c r="D278" s="560"/>
      <c r="E278" s="562"/>
      <c r="F278" s="563"/>
      <c r="G278" s="560"/>
      <c r="H278" s="562"/>
      <c r="I278" s="560"/>
      <c r="J278" s="562"/>
      <c r="K278" s="563"/>
      <c r="L278" s="560"/>
      <c r="M278" s="562"/>
      <c r="N278" s="563"/>
      <c r="O278" s="560"/>
      <c r="P278" s="562"/>
      <c r="Q278" s="560"/>
      <c r="R278" s="562"/>
      <c r="S278" s="560"/>
      <c r="T278" s="648"/>
      <c r="U278" s="560"/>
      <c r="V278" s="648"/>
      <c r="W278" s="653"/>
      <c r="X278" s="648"/>
      <c r="Y278" s="653"/>
      <c r="Z278" s="615"/>
      <c r="AA278" s="619"/>
      <c r="AB278" s="615"/>
      <c r="AC278" s="562"/>
      <c r="AD278" s="560"/>
      <c r="AE278" s="562"/>
      <c r="AF278" s="716"/>
      <c r="AG278" s="747"/>
      <c r="AH278" s="563"/>
      <c r="AI278" s="563"/>
      <c r="AJ278" s="563"/>
      <c r="AK278" s="563"/>
      <c r="AL278" s="564"/>
      <c r="AM278" s="564"/>
      <c r="AN278" s="562"/>
      <c r="AO278" s="563"/>
      <c r="AP278" s="564"/>
      <c r="AQ278" s="564"/>
      <c r="AR278" s="562"/>
      <c r="AS278" s="563"/>
      <c r="AT278" s="564"/>
      <c r="AU278" s="564"/>
      <c r="AV278" s="562"/>
      <c r="AW278" s="563"/>
      <c r="AX278" s="564"/>
      <c r="AY278" s="562"/>
      <c r="AZ278" s="564"/>
      <c r="BA278" s="562"/>
      <c r="BB278" s="564"/>
      <c r="BC278" s="562"/>
      <c r="BD278" s="564"/>
      <c r="BE278" s="562"/>
      <c r="BF278" s="564"/>
      <c r="BG278" s="564"/>
      <c r="BH278" s="562"/>
      <c r="BI278" s="617"/>
      <c r="BJ278" s="618"/>
      <c r="BK278" s="619"/>
      <c r="BL278" s="618"/>
      <c r="BM278" s="619"/>
      <c r="BN278" s="618"/>
      <c r="BO278" s="619"/>
      <c r="BP278" s="618"/>
      <c r="BQ278" s="619"/>
      <c r="BR278" s="564"/>
      <c r="BS278" s="564"/>
      <c r="BT278" s="562"/>
      <c r="BU278" s="563"/>
      <c r="BV278" s="564"/>
      <c r="BW278" s="562"/>
      <c r="BX278" s="564"/>
      <c r="BY278" s="562"/>
      <c r="BZ278" s="564"/>
      <c r="CA278" s="562"/>
      <c r="CB278" s="564"/>
      <c r="CC278" s="562"/>
      <c r="CD278" s="564"/>
      <c r="CE278" s="564"/>
      <c r="CF278" s="562"/>
      <c r="CG278" s="563"/>
      <c r="CH278" s="617"/>
      <c r="CI278" s="563"/>
      <c r="CJ278" s="563"/>
      <c r="CK278" s="563"/>
      <c r="CL278" s="564"/>
      <c r="CM278" s="562"/>
      <c r="CN278" s="617"/>
      <c r="CO278" s="618"/>
      <c r="CP278" s="619"/>
      <c r="CQ278" s="563"/>
      <c r="CR278" s="564"/>
      <c r="CS278" s="562"/>
      <c r="CT278" s="563"/>
      <c r="CU278" s="564"/>
      <c r="CV278" s="562"/>
      <c r="CW278" s="563"/>
      <c r="CX278" s="563"/>
      <c r="CY278" s="563"/>
    </row>
    <row r="279" spans="2:103" x14ac:dyDescent="0.6">
      <c r="C279" s="341"/>
      <c r="F279" s="555"/>
      <c r="H279" s="341"/>
      <c r="K279" s="555"/>
      <c r="N279" s="555"/>
      <c r="P279" s="341"/>
      <c r="R279" s="341"/>
      <c r="T279" s="637"/>
      <c r="V279" s="637"/>
      <c r="X279" s="637"/>
      <c r="Z279" s="612"/>
      <c r="AA279" s="342"/>
      <c r="AB279" s="612"/>
      <c r="AC279" s="341"/>
      <c r="AF279" s="715"/>
      <c r="AG279" s="635"/>
      <c r="AH279" s="555"/>
      <c r="BI279" s="613"/>
      <c r="BJ279" s="614"/>
      <c r="BK279" s="342"/>
      <c r="BL279" s="614"/>
      <c r="BM279" s="342"/>
      <c r="BN279" s="614"/>
      <c r="BO279" s="342"/>
      <c r="BP279" s="614"/>
      <c r="BQ279" s="342"/>
      <c r="CH279" s="613"/>
      <c r="CN279" s="613"/>
      <c r="CO279" s="614"/>
      <c r="CP279" s="342"/>
    </row>
    <row r="280" spans="2:103" x14ac:dyDescent="0.6">
      <c r="B280" s="560"/>
      <c r="C280" s="562"/>
      <c r="D280" s="560"/>
      <c r="E280" s="562"/>
      <c r="F280" s="563"/>
      <c r="G280" s="560"/>
      <c r="H280" s="562"/>
      <c r="I280" s="560"/>
      <c r="J280" s="562"/>
      <c r="K280" s="563"/>
      <c r="L280" s="560"/>
      <c r="M280" s="562"/>
      <c r="N280" s="563"/>
      <c r="O280" s="560"/>
      <c r="P280" s="562"/>
      <c r="Q280" s="560"/>
      <c r="R280" s="562"/>
      <c r="S280" s="560"/>
      <c r="T280" s="648"/>
      <c r="U280" s="560"/>
      <c r="V280" s="648"/>
      <c r="W280" s="653"/>
      <c r="X280" s="648"/>
      <c r="Y280" s="653"/>
      <c r="Z280" s="615"/>
      <c r="AA280" s="619"/>
      <c r="AB280" s="615"/>
      <c r="AC280" s="562"/>
      <c r="AD280" s="560"/>
      <c r="AE280" s="562"/>
      <c r="AF280" s="716"/>
      <c r="AG280" s="747"/>
      <c r="AH280" s="563"/>
      <c r="AI280" s="563"/>
      <c r="AJ280" s="563"/>
      <c r="AK280" s="563"/>
      <c r="AL280" s="564"/>
      <c r="AM280" s="564"/>
      <c r="AN280" s="562"/>
      <c r="AO280" s="563"/>
      <c r="AP280" s="564"/>
      <c r="AQ280" s="564"/>
      <c r="AR280" s="562"/>
      <c r="AS280" s="563"/>
      <c r="AT280" s="564"/>
      <c r="AU280" s="564"/>
      <c r="AV280" s="562"/>
      <c r="AW280" s="563"/>
      <c r="AX280" s="564"/>
      <c r="AY280" s="562"/>
      <c r="AZ280" s="564"/>
      <c r="BA280" s="562"/>
      <c r="BB280" s="564"/>
      <c r="BC280" s="562"/>
      <c r="BD280" s="564"/>
      <c r="BE280" s="562"/>
      <c r="BF280" s="564"/>
      <c r="BG280" s="564"/>
      <c r="BH280" s="562"/>
      <c r="BI280" s="617"/>
      <c r="BJ280" s="618"/>
      <c r="BK280" s="619"/>
      <c r="BL280" s="618"/>
      <c r="BM280" s="619"/>
      <c r="BN280" s="618"/>
      <c r="BO280" s="619"/>
      <c r="BP280" s="618"/>
      <c r="BQ280" s="619"/>
      <c r="BR280" s="564"/>
      <c r="BS280" s="564"/>
      <c r="BT280" s="562"/>
      <c r="BU280" s="563"/>
      <c r="BV280" s="564"/>
      <c r="BW280" s="562"/>
      <c r="BX280" s="564"/>
      <c r="BY280" s="562"/>
      <c r="BZ280" s="564"/>
      <c r="CA280" s="562"/>
      <c r="CB280" s="564"/>
      <c r="CC280" s="562"/>
      <c r="CD280" s="564"/>
      <c r="CE280" s="564"/>
      <c r="CF280" s="562"/>
      <c r="CG280" s="563"/>
      <c r="CH280" s="617"/>
      <c r="CI280" s="563"/>
      <c r="CJ280" s="563"/>
      <c r="CK280" s="563"/>
      <c r="CL280" s="564"/>
      <c r="CM280" s="562"/>
      <c r="CN280" s="617"/>
      <c r="CO280" s="618"/>
      <c r="CP280" s="619"/>
      <c r="CQ280" s="563"/>
      <c r="CR280" s="564"/>
      <c r="CS280" s="562"/>
      <c r="CT280" s="563"/>
      <c r="CU280" s="564"/>
      <c r="CV280" s="562"/>
      <c r="CW280" s="563"/>
      <c r="CX280" s="563"/>
      <c r="CY280" s="563"/>
    </row>
    <row r="281" spans="2:103" x14ac:dyDescent="0.6">
      <c r="C281" s="341"/>
      <c r="F281" s="555"/>
      <c r="H281" s="341"/>
      <c r="K281" s="555"/>
      <c r="N281" s="555"/>
      <c r="P281" s="341"/>
      <c r="R281" s="341"/>
      <c r="T281" s="637"/>
      <c r="V281" s="637"/>
      <c r="X281" s="637"/>
      <c r="Z281" s="612"/>
      <c r="AA281" s="342"/>
      <c r="AB281" s="612"/>
      <c r="AC281" s="341"/>
      <c r="AF281" s="715"/>
      <c r="AG281" s="635"/>
      <c r="AH281" s="555"/>
      <c r="BI281" s="613"/>
      <c r="BJ281" s="614"/>
      <c r="BK281" s="342"/>
      <c r="BL281" s="614"/>
      <c r="BM281" s="342"/>
      <c r="BN281" s="614"/>
      <c r="BO281" s="342"/>
      <c r="BP281" s="614"/>
      <c r="BQ281" s="342"/>
      <c r="CH281" s="613"/>
      <c r="CN281" s="613"/>
      <c r="CO281" s="614"/>
      <c r="CP281" s="342"/>
    </row>
    <row r="282" spans="2:103" x14ac:dyDescent="0.6">
      <c r="B282" s="560"/>
      <c r="C282" s="562"/>
      <c r="D282" s="560"/>
      <c r="E282" s="562"/>
      <c r="F282" s="563"/>
      <c r="G282" s="560"/>
      <c r="H282" s="562"/>
      <c r="I282" s="560"/>
      <c r="J282" s="562"/>
      <c r="K282" s="563"/>
      <c r="L282" s="560"/>
      <c r="M282" s="562"/>
      <c r="N282" s="563"/>
      <c r="O282" s="560"/>
      <c r="P282" s="562"/>
      <c r="Q282" s="560"/>
      <c r="R282" s="562"/>
      <c r="S282" s="560"/>
      <c r="T282" s="648"/>
      <c r="U282" s="560"/>
      <c r="V282" s="648"/>
      <c r="W282" s="653"/>
      <c r="X282" s="648"/>
      <c r="Y282" s="653"/>
      <c r="Z282" s="615"/>
      <c r="AA282" s="619"/>
      <c r="AB282" s="615"/>
      <c r="AC282" s="562"/>
      <c r="AD282" s="560"/>
      <c r="AE282" s="562"/>
      <c r="AF282" s="716"/>
      <c r="AG282" s="747"/>
      <c r="AH282" s="563"/>
      <c r="AI282" s="563"/>
      <c r="AJ282" s="563"/>
      <c r="AK282" s="563"/>
      <c r="AL282" s="564"/>
      <c r="AM282" s="564"/>
      <c r="AN282" s="562"/>
      <c r="AO282" s="563"/>
      <c r="AP282" s="564"/>
      <c r="AQ282" s="564"/>
      <c r="AR282" s="562"/>
      <c r="AS282" s="563"/>
      <c r="AT282" s="564"/>
      <c r="AU282" s="564"/>
      <c r="AV282" s="562"/>
      <c r="AW282" s="563"/>
      <c r="AX282" s="564"/>
      <c r="AY282" s="562"/>
      <c r="AZ282" s="564"/>
      <c r="BA282" s="562"/>
      <c r="BB282" s="564"/>
      <c r="BC282" s="562"/>
      <c r="BD282" s="564"/>
      <c r="BE282" s="562"/>
      <c r="BF282" s="564"/>
      <c r="BG282" s="564"/>
      <c r="BH282" s="562"/>
      <c r="BI282" s="617"/>
      <c r="BJ282" s="618"/>
      <c r="BK282" s="619"/>
      <c r="BL282" s="618"/>
      <c r="BM282" s="619"/>
      <c r="BN282" s="618"/>
      <c r="BO282" s="619"/>
      <c r="BP282" s="618"/>
      <c r="BQ282" s="619"/>
      <c r="BR282" s="618"/>
      <c r="BS282" s="618"/>
      <c r="BT282" s="619"/>
      <c r="BU282" s="563"/>
      <c r="BV282" s="564"/>
      <c r="BW282" s="562"/>
      <c r="BX282" s="564"/>
      <c r="BY282" s="562"/>
      <c r="BZ282" s="564"/>
      <c r="CA282" s="562"/>
      <c r="CB282" s="564"/>
      <c r="CC282" s="562"/>
      <c r="CD282" s="564"/>
      <c r="CE282" s="564"/>
      <c r="CF282" s="562"/>
      <c r="CG282" s="563"/>
      <c r="CH282" s="617"/>
      <c r="CI282" s="563"/>
      <c r="CJ282" s="563"/>
      <c r="CK282" s="563"/>
      <c r="CL282" s="564"/>
      <c r="CM282" s="562"/>
      <c r="CN282" s="617"/>
      <c r="CO282" s="618"/>
      <c r="CP282" s="619"/>
      <c r="CQ282" s="563"/>
      <c r="CR282" s="564"/>
      <c r="CS282" s="562"/>
      <c r="CT282" s="563"/>
      <c r="CU282" s="564"/>
      <c r="CV282" s="562"/>
      <c r="CW282" s="563"/>
      <c r="CX282" s="563"/>
      <c r="CY282" s="563"/>
    </row>
    <row r="283" spans="2:103" x14ac:dyDescent="0.6">
      <c r="C283" s="341"/>
      <c r="F283" s="555"/>
      <c r="H283" s="341"/>
      <c r="K283" s="555"/>
      <c r="N283" s="555"/>
      <c r="P283" s="341"/>
      <c r="R283" s="341"/>
      <c r="T283" s="637"/>
      <c r="V283" s="637"/>
      <c r="X283" s="637"/>
      <c r="Z283" s="612"/>
      <c r="AA283" s="342"/>
      <c r="AB283" s="612"/>
      <c r="AC283" s="341"/>
      <c r="AF283" s="715"/>
      <c r="AG283" s="635"/>
      <c r="AH283" s="555"/>
      <c r="BI283" s="613"/>
      <c r="BJ283" s="614"/>
      <c r="BK283" s="342"/>
      <c r="BL283" s="614"/>
      <c r="BM283" s="342"/>
      <c r="BN283" s="614"/>
      <c r="BO283" s="342"/>
      <c r="BP283" s="614"/>
      <c r="BQ283" s="342"/>
      <c r="BR283" s="614"/>
      <c r="BS283" s="614"/>
      <c r="BT283" s="342"/>
      <c r="CH283" s="613"/>
      <c r="CN283" s="613"/>
      <c r="CO283" s="614"/>
      <c r="CP283" s="342"/>
    </row>
    <row r="284" spans="2:103" x14ac:dyDescent="0.6">
      <c r="B284" s="560"/>
      <c r="C284" s="562"/>
      <c r="D284" s="560"/>
      <c r="E284" s="562"/>
      <c r="F284" s="563"/>
      <c r="G284" s="560"/>
      <c r="H284" s="562"/>
      <c r="I284" s="560"/>
      <c r="J284" s="562"/>
      <c r="K284" s="563"/>
      <c r="L284" s="560"/>
      <c r="M284" s="562"/>
      <c r="N284" s="563"/>
      <c r="O284" s="560"/>
      <c r="P284" s="562"/>
      <c r="Q284" s="560"/>
      <c r="R284" s="562"/>
      <c r="S284" s="560"/>
      <c r="T284" s="648"/>
      <c r="U284" s="560"/>
      <c r="V284" s="648"/>
      <c r="W284" s="653"/>
      <c r="X284" s="648"/>
      <c r="Y284" s="653"/>
      <c r="Z284" s="615"/>
      <c r="AA284" s="619"/>
      <c r="AB284" s="615"/>
      <c r="AC284" s="562"/>
      <c r="AD284" s="560"/>
      <c r="AE284" s="562"/>
      <c r="AF284" s="716"/>
      <c r="AG284" s="747"/>
      <c r="AH284" s="563"/>
      <c r="AI284" s="563"/>
      <c r="AJ284" s="563"/>
      <c r="AK284" s="563"/>
      <c r="AL284" s="564"/>
      <c r="AM284" s="564"/>
      <c r="AN284" s="562"/>
      <c r="AO284" s="563"/>
      <c r="AP284" s="564"/>
      <c r="AQ284" s="564"/>
      <c r="AR284" s="562"/>
      <c r="AS284" s="563"/>
      <c r="AT284" s="564"/>
      <c r="AU284" s="564"/>
      <c r="AV284" s="562"/>
      <c r="AW284" s="563"/>
      <c r="AX284" s="564"/>
      <c r="AY284" s="562"/>
      <c r="AZ284" s="564"/>
      <c r="BA284" s="562"/>
      <c r="BB284" s="564"/>
      <c r="BC284" s="562"/>
      <c r="BD284" s="564"/>
      <c r="BE284" s="562"/>
      <c r="BF284" s="564"/>
      <c r="BG284" s="564"/>
      <c r="BH284" s="562"/>
      <c r="BI284" s="617"/>
      <c r="BJ284" s="618"/>
      <c r="BK284" s="619"/>
      <c r="BL284" s="618"/>
      <c r="BM284" s="619"/>
      <c r="BN284" s="618"/>
      <c r="BO284" s="619"/>
      <c r="BP284" s="618"/>
      <c r="BQ284" s="619"/>
      <c r="BR284" s="564"/>
      <c r="BS284" s="564"/>
      <c r="BT284" s="562"/>
      <c r="BU284" s="563"/>
      <c r="BV284" s="564"/>
      <c r="BW284" s="562"/>
      <c r="BX284" s="564"/>
      <c r="BY284" s="562"/>
      <c r="BZ284" s="564"/>
      <c r="CA284" s="562"/>
      <c r="CB284" s="564"/>
      <c r="CC284" s="562"/>
      <c r="CD284" s="564"/>
      <c r="CE284" s="564"/>
      <c r="CF284" s="562"/>
      <c r="CG284" s="563"/>
      <c r="CH284" s="617"/>
      <c r="CI284" s="563"/>
      <c r="CJ284" s="563"/>
      <c r="CK284" s="563"/>
      <c r="CL284" s="564"/>
      <c r="CM284" s="562"/>
      <c r="CN284" s="617"/>
      <c r="CO284" s="618"/>
      <c r="CP284" s="619"/>
      <c r="CQ284" s="563"/>
      <c r="CR284" s="564"/>
      <c r="CS284" s="562"/>
      <c r="CT284" s="563"/>
      <c r="CU284" s="564"/>
      <c r="CV284" s="562"/>
      <c r="CW284" s="563"/>
      <c r="CX284" s="563"/>
      <c r="CY284" s="563"/>
    </row>
    <row r="285" spans="2:103" x14ac:dyDescent="0.6">
      <c r="C285" s="341"/>
      <c r="F285" s="555"/>
      <c r="H285" s="341"/>
      <c r="K285" s="555"/>
      <c r="N285" s="555"/>
      <c r="P285" s="341"/>
      <c r="R285" s="341"/>
      <c r="T285" s="637"/>
      <c r="V285" s="637"/>
      <c r="X285" s="637"/>
      <c r="Z285" s="612"/>
      <c r="AA285" s="342"/>
      <c r="AB285" s="612"/>
      <c r="AC285" s="341"/>
      <c r="AF285" s="715"/>
      <c r="AG285" s="635"/>
      <c r="AH285" s="555"/>
      <c r="BI285" s="613"/>
      <c r="BJ285" s="614"/>
      <c r="BK285" s="342"/>
      <c r="BL285" s="614"/>
      <c r="BM285" s="342"/>
      <c r="BN285" s="614"/>
      <c r="BO285" s="342"/>
      <c r="BP285" s="614"/>
      <c r="BQ285" s="342"/>
      <c r="CH285" s="613"/>
      <c r="CN285" s="613"/>
      <c r="CO285" s="614"/>
      <c r="CP285" s="342"/>
    </row>
    <row r="286" spans="2:103" x14ac:dyDescent="0.6">
      <c r="B286" s="560"/>
      <c r="C286" s="562"/>
      <c r="D286" s="560"/>
      <c r="E286" s="562"/>
      <c r="F286" s="563"/>
      <c r="G286" s="560"/>
      <c r="H286" s="562"/>
      <c r="I286" s="560"/>
      <c r="J286" s="562"/>
      <c r="K286" s="563"/>
      <c r="L286" s="560"/>
      <c r="M286" s="562"/>
      <c r="N286" s="563"/>
      <c r="O286" s="560"/>
      <c r="P286" s="562"/>
      <c r="Q286" s="560"/>
      <c r="R286" s="562"/>
      <c r="S286" s="560"/>
      <c r="T286" s="648"/>
      <c r="U286" s="560"/>
      <c r="V286" s="648"/>
      <c r="W286" s="653"/>
      <c r="X286" s="648"/>
      <c r="Y286" s="653"/>
      <c r="Z286" s="615"/>
      <c r="AA286" s="619"/>
      <c r="AB286" s="615"/>
      <c r="AC286" s="562"/>
      <c r="AD286" s="560"/>
      <c r="AE286" s="562"/>
      <c r="AF286" s="716"/>
      <c r="AG286" s="747"/>
      <c r="AH286" s="563"/>
      <c r="AI286" s="563"/>
      <c r="AJ286" s="563"/>
      <c r="AK286" s="563"/>
      <c r="AL286" s="564"/>
      <c r="AM286" s="564"/>
      <c r="AN286" s="562"/>
      <c r="AO286" s="563"/>
      <c r="AP286" s="564"/>
      <c r="AQ286" s="564"/>
      <c r="AR286" s="562"/>
      <c r="AS286" s="563"/>
      <c r="AT286" s="564"/>
      <c r="AU286" s="564"/>
      <c r="AV286" s="562"/>
      <c r="AW286" s="563"/>
      <c r="AX286" s="564"/>
      <c r="AY286" s="562"/>
      <c r="AZ286" s="564"/>
      <c r="BA286" s="562"/>
      <c r="BB286" s="564"/>
      <c r="BC286" s="562"/>
      <c r="BD286" s="564"/>
      <c r="BE286" s="562"/>
      <c r="BF286" s="564"/>
      <c r="BG286" s="564"/>
      <c r="BH286" s="562"/>
      <c r="BI286" s="617"/>
      <c r="BJ286" s="618"/>
      <c r="BK286" s="619"/>
      <c r="BL286" s="618"/>
      <c r="BM286" s="619"/>
      <c r="BN286" s="618"/>
      <c r="BO286" s="619"/>
      <c r="BP286" s="618"/>
      <c r="BQ286" s="619"/>
      <c r="BR286" s="564"/>
      <c r="BS286" s="564"/>
      <c r="BT286" s="562"/>
      <c r="BU286" s="563"/>
      <c r="BV286" s="564"/>
      <c r="BW286" s="562"/>
      <c r="BX286" s="564"/>
      <c r="BY286" s="562"/>
      <c r="BZ286" s="564"/>
      <c r="CA286" s="562"/>
      <c r="CB286" s="564"/>
      <c r="CC286" s="562"/>
      <c r="CD286" s="564"/>
      <c r="CE286" s="564"/>
      <c r="CF286" s="562"/>
      <c r="CG286" s="563"/>
      <c r="CH286" s="617"/>
      <c r="CI286" s="563"/>
      <c r="CJ286" s="563"/>
      <c r="CK286" s="563"/>
      <c r="CL286" s="564"/>
      <c r="CM286" s="562"/>
      <c r="CN286" s="617"/>
      <c r="CO286" s="618"/>
      <c r="CP286" s="619"/>
      <c r="CQ286" s="563"/>
      <c r="CR286" s="564"/>
      <c r="CS286" s="562"/>
      <c r="CT286" s="563"/>
      <c r="CU286" s="564"/>
      <c r="CV286" s="562"/>
      <c r="CW286" s="563"/>
      <c r="CX286" s="563"/>
      <c r="CY286" s="563"/>
    </row>
    <row r="287" spans="2:103" x14ac:dyDescent="0.6">
      <c r="C287" s="341"/>
      <c r="F287" s="555"/>
      <c r="H287" s="341"/>
      <c r="K287" s="555"/>
      <c r="N287" s="555"/>
      <c r="P287" s="341"/>
      <c r="R287" s="341"/>
      <c r="T287" s="637"/>
      <c r="V287" s="637"/>
      <c r="X287" s="637"/>
      <c r="Z287" s="612"/>
      <c r="AA287" s="342"/>
      <c r="AB287" s="612"/>
      <c r="AC287" s="341"/>
      <c r="AF287" s="715"/>
      <c r="AG287" s="635"/>
      <c r="AH287" s="555"/>
      <c r="BI287" s="613"/>
      <c r="BJ287" s="614"/>
      <c r="BK287" s="342"/>
      <c r="BL287" s="614"/>
      <c r="BM287" s="342"/>
      <c r="BN287" s="614"/>
      <c r="BO287" s="342"/>
      <c r="BP287" s="614"/>
      <c r="BQ287" s="342"/>
      <c r="CH287" s="613"/>
      <c r="CN287" s="613"/>
      <c r="CO287" s="614"/>
      <c r="CP287" s="342"/>
    </row>
    <row r="288" spans="2:103" x14ac:dyDescent="0.6">
      <c r="B288" s="560"/>
      <c r="C288" s="562"/>
      <c r="D288" s="560"/>
      <c r="E288" s="562"/>
      <c r="F288" s="563"/>
      <c r="G288" s="560"/>
      <c r="H288" s="562"/>
      <c r="I288" s="560"/>
      <c r="J288" s="562"/>
      <c r="K288" s="563"/>
      <c r="L288" s="560"/>
      <c r="M288" s="562"/>
      <c r="N288" s="563"/>
      <c r="O288" s="560"/>
      <c r="P288" s="562"/>
      <c r="Q288" s="560"/>
      <c r="R288" s="562"/>
      <c r="S288" s="560"/>
      <c r="T288" s="648"/>
      <c r="U288" s="560"/>
      <c r="V288" s="648"/>
      <c r="W288" s="653"/>
      <c r="X288" s="648"/>
      <c r="Y288" s="653"/>
      <c r="Z288" s="615"/>
      <c r="AA288" s="619"/>
      <c r="AB288" s="615"/>
      <c r="AC288" s="562"/>
      <c r="AD288" s="560"/>
      <c r="AE288" s="562"/>
      <c r="AF288" s="716"/>
      <c r="AG288" s="747"/>
      <c r="AH288" s="563"/>
      <c r="AI288" s="563"/>
      <c r="AJ288" s="563"/>
      <c r="AK288" s="563"/>
      <c r="AL288" s="564"/>
      <c r="AM288" s="564"/>
      <c r="AN288" s="562"/>
      <c r="AO288" s="563"/>
      <c r="AP288" s="564"/>
      <c r="AQ288" s="564"/>
      <c r="AR288" s="562"/>
      <c r="AS288" s="563"/>
      <c r="AT288" s="564"/>
      <c r="AU288" s="564"/>
      <c r="AV288" s="562"/>
      <c r="AW288" s="563"/>
      <c r="AX288" s="564"/>
      <c r="AY288" s="562"/>
      <c r="AZ288" s="564"/>
      <c r="BA288" s="562"/>
      <c r="BB288" s="564"/>
      <c r="BC288" s="562"/>
      <c r="BD288" s="564"/>
      <c r="BE288" s="562"/>
      <c r="BF288" s="564"/>
      <c r="BG288" s="564"/>
      <c r="BH288" s="562"/>
      <c r="BI288" s="617"/>
      <c r="BJ288" s="618"/>
      <c r="BK288" s="619"/>
      <c r="BL288" s="618"/>
      <c r="BM288" s="619"/>
      <c r="BN288" s="618"/>
      <c r="BO288" s="619"/>
      <c r="BP288" s="618"/>
      <c r="BQ288" s="619"/>
      <c r="BR288" s="564"/>
      <c r="BS288" s="564"/>
      <c r="BT288" s="562"/>
      <c r="BU288" s="563"/>
      <c r="BV288" s="564"/>
      <c r="BW288" s="562"/>
      <c r="BX288" s="564"/>
      <c r="BY288" s="562"/>
      <c r="BZ288" s="564"/>
      <c r="CA288" s="562"/>
      <c r="CB288" s="564"/>
      <c r="CC288" s="562"/>
      <c r="CD288" s="564"/>
      <c r="CE288" s="564"/>
      <c r="CF288" s="562"/>
      <c r="CG288" s="563"/>
      <c r="CH288" s="617"/>
      <c r="CI288" s="563"/>
      <c r="CJ288" s="563"/>
      <c r="CK288" s="563"/>
      <c r="CL288" s="564"/>
      <c r="CM288" s="562"/>
      <c r="CN288" s="617"/>
      <c r="CO288" s="618"/>
      <c r="CP288" s="619"/>
      <c r="CQ288" s="563"/>
      <c r="CR288" s="564"/>
      <c r="CS288" s="562"/>
      <c r="CT288" s="563"/>
      <c r="CU288" s="564"/>
      <c r="CV288" s="562"/>
      <c r="CW288" s="563"/>
      <c r="CX288" s="563"/>
      <c r="CY288" s="563"/>
    </row>
    <row r="289" spans="2:103" x14ac:dyDescent="0.6">
      <c r="C289" s="341"/>
      <c r="F289" s="555"/>
      <c r="H289" s="341"/>
      <c r="K289" s="555"/>
      <c r="N289" s="555"/>
      <c r="P289" s="341"/>
      <c r="R289" s="341"/>
      <c r="T289" s="637"/>
      <c r="V289" s="637"/>
      <c r="X289" s="637"/>
      <c r="Z289" s="612"/>
      <c r="AA289" s="342"/>
      <c r="AB289" s="612"/>
      <c r="AC289" s="341"/>
      <c r="AF289" s="715"/>
      <c r="AG289" s="635"/>
      <c r="AH289" s="555"/>
      <c r="BI289" s="613"/>
      <c r="BJ289" s="614"/>
      <c r="BK289" s="342"/>
      <c r="BL289" s="614"/>
      <c r="BM289" s="342"/>
      <c r="BN289" s="614"/>
      <c r="BO289" s="342"/>
      <c r="BP289" s="614"/>
      <c r="BQ289" s="342"/>
      <c r="CH289" s="613"/>
      <c r="CN289" s="613"/>
      <c r="CO289" s="614"/>
      <c r="CP289" s="342"/>
    </row>
    <row r="290" spans="2:103" x14ac:dyDescent="0.6">
      <c r="B290" s="560"/>
      <c r="C290" s="562"/>
      <c r="D290" s="560"/>
      <c r="E290" s="562"/>
      <c r="F290" s="563"/>
      <c r="G290" s="560"/>
      <c r="H290" s="562"/>
      <c r="I290" s="560"/>
      <c r="J290" s="562"/>
      <c r="K290" s="563"/>
      <c r="L290" s="560"/>
      <c r="M290" s="562"/>
      <c r="N290" s="563"/>
      <c r="O290" s="560"/>
      <c r="P290" s="562"/>
      <c r="Q290" s="560"/>
      <c r="R290" s="562"/>
      <c r="S290" s="560"/>
      <c r="T290" s="648"/>
      <c r="U290" s="560"/>
      <c r="V290" s="648"/>
      <c r="W290" s="653"/>
      <c r="X290" s="648"/>
      <c r="Y290" s="653"/>
      <c r="Z290" s="615"/>
      <c r="AA290" s="619"/>
      <c r="AB290" s="615"/>
      <c r="AC290" s="562"/>
      <c r="AD290" s="560"/>
      <c r="AE290" s="562"/>
      <c r="AF290" s="716"/>
      <c r="AG290" s="747"/>
      <c r="AH290" s="563"/>
      <c r="AI290" s="563"/>
      <c r="AJ290" s="563"/>
      <c r="AK290" s="563"/>
      <c r="AL290" s="564"/>
      <c r="AM290" s="564"/>
      <c r="AN290" s="562"/>
      <c r="AO290" s="563"/>
      <c r="AP290" s="564"/>
      <c r="AQ290" s="564"/>
      <c r="AR290" s="562"/>
      <c r="AS290" s="563"/>
      <c r="AT290" s="564"/>
      <c r="AU290" s="564"/>
      <c r="AV290" s="562"/>
      <c r="AW290" s="563"/>
      <c r="AX290" s="564"/>
      <c r="AY290" s="562"/>
      <c r="AZ290" s="564"/>
      <c r="BA290" s="562"/>
      <c r="BB290" s="564"/>
      <c r="BC290" s="562"/>
      <c r="BD290" s="564"/>
      <c r="BE290" s="562"/>
      <c r="BF290" s="564"/>
      <c r="BG290" s="564"/>
      <c r="BH290" s="562"/>
      <c r="BI290" s="617"/>
      <c r="BJ290" s="618"/>
      <c r="BK290" s="619"/>
      <c r="BL290" s="618"/>
      <c r="BM290" s="619"/>
      <c r="BN290" s="618"/>
      <c r="BO290" s="619"/>
      <c r="BP290" s="618"/>
      <c r="BQ290" s="619"/>
      <c r="BR290" s="564"/>
      <c r="BS290" s="564"/>
      <c r="BT290" s="562"/>
      <c r="BU290" s="563"/>
      <c r="BV290" s="564"/>
      <c r="BW290" s="562"/>
      <c r="BX290" s="564"/>
      <c r="BY290" s="562"/>
      <c r="BZ290" s="564"/>
      <c r="CA290" s="562"/>
      <c r="CB290" s="564"/>
      <c r="CC290" s="562"/>
      <c r="CD290" s="564"/>
      <c r="CE290" s="564"/>
      <c r="CF290" s="562"/>
      <c r="CG290" s="563"/>
      <c r="CH290" s="617"/>
      <c r="CI290" s="563"/>
      <c r="CJ290" s="563"/>
      <c r="CK290" s="563"/>
      <c r="CL290" s="564"/>
      <c r="CM290" s="562"/>
      <c r="CN290" s="617"/>
      <c r="CO290" s="618"/>
      <c r="CP290" s="619"/>
      <c r="CQ290" s="563"/>
      <c r="CR290" s="564"/>
      <c r="CS290" s="562"/>
      <c r="CT290" s="563"/>
      <c r="CU290" s="564"/>
      <c r="CV290" s="562"/>
      <c r="CW290" s="563"/>
      <c r="CX290" s="563"/>
      <c r="CY290" s="563"/>
    </row>
    <row r="291" spans="2:103" x14ac:dyDescent="0.6">
      <c r="C291" s="341"/>
      <c r="F291" s="555"/>
      <c r="H291" s="341"/>
      <c r="K291" s="555"/>
      <c r="N291" s="555"/>
      <c r="P291" s="341"/>
      <c r="R291" s="341"/>
      <c r="T291" s="637"/>
      <c r="V291" s="637"/>
      <c r="X291" s="637"/>
      <c r="Z291" s="612"/>
      <c r="AA291" s="342"/>
      <c r="AB291" s="612"/>
      <c r="AC291" s="341"/>
      <c r="AF291" s="715"/>
      <c r="AG291" s="635"/>
      <c r="AH291" s="555"/>
      <c r="BI291" s="613"/>
      <c r="BJ291" s="614"/>
      <c r="BK291" s="342"/>
      <c r="BL291" s="614"/>
      <c r="BM291" s="342"/>
      <c r="BN291" s="614"/>
      <c r="BO291" s="342"/>
      <c r="BP291" s="614"/>
      <c r="BQ291" s="342"/>
      <c r="CH291" s="613"/>
      <c r="CN291" s="613"/>
      <c r="CO291" s="614"/>
    </row>
    <row r="292" spans="2:103" x14ac:dyDescent="0.6">
      <c r="B292" s="560"/>
      <c r="C292" s="562"/>
      <c r="D292" s="560"/>
      <c r="E292" s="562"/>
      <c r="F292" s="563"/>
      <c r="G292" s="560"/>
      <c r="H292" s="562"/>
      <c r="I292" s="560"/>
      <c r="J292" s="562"/>
      <c r="K292" s="563"/>
      <c r="L292" s="560"/>
      <c r="M292" s="562"/>
      <c r="N292" s="563"/>
      <c r="O292" s="560"/>
      <c r="P292" s="562"/>
      <c r="Q292" s="560"/>
      <c r="R292" s="562"/>
      <c r="S292" s="560"/>
      <c r="T292" s="648"/>
      <c r="U292" s="560"/>
      <c r="V292" s="648"/>
      <c r="W292" s="653"/>
      <c r="X292" s="648"/>
      <c r="Y292" s="653"/>
      <c r="Z292" s="615"/>
      <c r="AA292" s="619"/>
      <c r="AB292" s="615"/>
      <c r="AC292" s="562"/>
      <c r="AD292" s="560"/>
      <c r="AE292" s="562"/>
      <c r="AF292" s="716"/>
      <c r="AG292" s="747"/>
      <c r="AH292" s="563"/>
      <c r="AI292" s="563"/>
      <c r="AJ292" s="563"/>
      <c r="AK292" s="563"/>
      <c r="AL292" s="564"/>
      <c r="AM292" s="564"/>
      <c r="AN292" s="562"/>
      <c r="AO292" s="563"/>
      <c r="AP292" s="564"/>
      <c r="AQ292" s="564"/>
      <c r="AR292" s="562"/>
      <c r="AS292" s="563"/>
      <c r="AT292" s="564"/>
      <c r="AU292" s="564"/>
      <c r="AV292" s="562"/>
      <c r="AW292" s="563"/>
      <c r="AX292" s="564"/>
      <c r="AY292" s="562"/>
      <c r="AZ292" s="564"/>
      <c r="BA292" s="562"/>
      <c r="BB292" s="564"/>
      <c r="BC292" s="562"/>
      <c r="BD292" s="564"/>
      <c r="BE292" s="562"/>
      <c r="BF292" s="564"/>
      <c r="BG292" s="564"/>
      <c r="BH292" s="562"/>
      <c r="BI292" s="617"/>
      <c r="BJ292" s="618"/>
      <c r="BK292" s="619"/>
      <c r="BL292" s="618"/>
      <c r="BM292" s="619"/>
      <c r="BN292" s="618"/>
      <c r="BO292" s="619"/>
      <c r="BP292" s="618"/>
      <c r="BQ292" s="619"/>
      <c r="BR292" s="618"/>
      <c r="BS292" s="618"/>
      <c r="BT292" s="619"/>
      <c r="BU292" s="563"/>
      <c r="BV292" s="564"/>
      <c r="BW292" s="562"/>
      <c r="BX292" s="564"/>
      <c r="BY292" s="562"/>
      <c r="BZ292" s="564"/>
      <c r="CA292" s="562"/>
      <c r="CB292" s="564"/>
      <c r="CC292" s="562"/>
      <c r="CD292" s="564"/>
      <c r="CE292" s="564"/>
      <c r="CF292" s="562"/>
      <c r="CG292" s="563"/>
      <c r="CH292" s="617"/>
      <c r="CI292" s="563"/>
      <c r="CJ292" s="563"/>
      <c r="CK292" s="563"/>
      <c r="CL292" s="564"/>
      <c r="CM292" s="562"/>
      <c r="CN292" s="617"/>
      <c r="CO292" s="618"/>
      <c r="CP292" s="619"/>
      <c r="CQ292" s="563"/>
      <c r="CR292" s="564"/>
      <c r="CS292" s="562"/>
      <c r="CT292" s="563"/>
      <c r="CU292" s="564"/>
      <c r="CV292" s="562"/>
      <c r="CW292" s="563"/>
      <c r="CX292" s="563"/>
      <c r="CY292" s="563"/>
    </row>
    <row r="293" spans="2:103" x14ac:dyDescent="0.6">
      <c r="C293" s="341"/>
      <c r="F293" s="555"/>
      <c r="H293" s="341"/>
      <c r="K293" s="555"/>
      <c r="N293" s="555"/>
      <c r="P293" s="341"/>
      <c r="R293" s="341"/>
      <c r="T293" s="637"/>
      <c r="V293" s="637"/>
      <c r="X293" s="637"/>
      <c r="Z293" s="612"/>
      <c r="AA293" s="342"/>
      <c r="AB293" s="612"/>
      <c r="AC293" s="341"/>
      <c r="AF293" s="715"/>
      <c r="AG293" s="635"/>
      <c r="AH293" s="555"/>
      <c r="BI293" s="613"/>
      <c r="BJ293" s="614"/>
      <c r="BK293" s="342"/>
      <c r="BL293" s="614"/>
      <c r="BM293" s="342"/>
      <c r="BN293" s="614"/>
      <c r="BO293" s="342"/>
      <c r="BP293" s="614"/>
      <c r="BQ293" s="342"/>
      <c r="CH293" s="613"/>
      <c r="CN293" s="613"/>
      <c r="CO293" s="614"/>
      <c r="CP293" s="342"/>
    </row>
    <row r="294" spans="2:103" x14ac:dyDescent="0.6">
      <c r="B294" s="560"/>
      <c r="C294" s="562"/>
      <c r="D294" s="560"/>
      <c r="E294" s="562"/>
      <c r="F294" s="563"/>
      <c r="G294" s="560"/>
      <c r="H294" s="562"/>
      <c r="I294" s="560"/>
      <c r="J294" s="562"/>
      <c r="K294" s="563"/>
      <c r="L294" s="560"/>
      <c r="M294" s="562"/>
      <c r="N294" s="563"/>
      <c r="O294" s="560"/>
      <c r="P294" s="562"/>
      <c r="Q294" s="560"/>
      <c r="R294" s="562"/>
      <c r="S294" s="560"/>
      <c r="T294" s="648"/>
      <c r="U294" s="560"/>
      <c r="V294" s="648"/>
      <c r="W294" s="653"/>
      <c r="X294" s="648"/>
      <c r="Y294" s="653"/>
      <c r="Z294" s="615"/>
      <c r="AA294" s="619"/>
      <c r="AB294" s="615"/>
      <c r="AC294" s="562"/>
      <c r="AD294" s="560"/>
      <c r="AE294" s="562"/>
      <c r="AF294" s="716"/>
      <c r="AG294" s="747"/>
      <c r="AH294" s="563"/>
      <c r="AI294" s="563"/>
      <c r="AJ294" s="563"/>
      <c r="AK294" s="563"/>
      <c r="AL294" s="564"/>
      <c r="AM294" s="564"/>
      <c r="AN294" s="562"/>
      <c r="AO294" s="563"/>
      <c r="AP294" s="564"/>
      <c r="AQ294" s="564"/>
      <c r="AR294" s="562"/>
      <c r="AS294" s="563"/>
      <c r="AT294" s="564"/>
      <c r="AU294" s="564"/>
      <c r="AV294" s="562"/>
      <c r="AW294" s="563"/>
      <c r="AX294" s="564"/>
      <c r="AY294" s="562"/>
      <c r="AZ294" s="564"/>
      <c r="BA294" s="562"/>
      <c r="BB294" s="564"/>
      <c r="BC294" s="562"/>
      <c r="BD294" s="564"/>
      <c r="BE294" s="562"/>
      <c r="BF294" s="564"/>
      <c r="BG294" s="564"/>
      <c r="BH294" s="562"/>
      <c r="BI294" s="617"/>
      <c r="BJ294" s="618"/>
      <c r="BK294" s="619"/>
      <c r="BL294" s="618"/>
      <c r="BM294" s="619"/>
      <c r="BN294" s="618"/>
      <c r="BO294" s="562"/>
      <c r="BP294" s="564"/>
      <c r="BQ294" s="562"/>
      <c r="BR294" s="564"/>
      <c r="BS294" s="564"/>
      <c r="BT294" s="562"/>
      <c r="BU294" s="563"/>
      <c r="BV294" s="564"/>
      <c r="BW294" s="562"/>
      <c r="BX294" s="564"/>
      <c r="BY294" s="562"/>
      <c r="BZ294" s="564"/>
      <c r="CA294" s="562"/>
      <c r="CB294" s="564"/>
      <c r="CC294" s="562"/>
      <c r="CD294" s="564"/>
      <c r="CE294" s="564"/>
      <c r="CF294" s="562"/>
      <c r="CG294" s="563"/>
      <c r="CH294" s="617"/>
      <c r="CI294" s="563"/>
      <c r="CJ294" s="563"/>
      <c r="CK294" s="563"/>
      <c r="CL294" s="564"/>
      <c r="CM294" s="562"/>
      <c r="CN294" s="617"/>
      <c r="CO294" s="618"/>
      <c r="CP294" s="619"/>
      <c r="CQ294" s="563"/>
      <c r="CR294" s="564"/>
      <c r="CS294" s="562"/>
      <c r="CT294" s="563"/>
      <c r="CU294" s="564"/>
      <c r="CV294" s="562"/>
      <c r="CW294" s="563"/>
      <c r="CX294" s="563"/>
      <c r="CY294" s="563"/>
    </row>
    <row r="295" spans="2:103" x14ac:dyDescent="0.6">
      <c r="C295" s="341"/>
      <c r="F295" s="555"/>
      <c r="H295" s="341"/>
      <c r="K295" s="555"/>
      <c r="N295" s="555"/>
      <c r="P295" s="341"/>
      <c r="R295" s="341"/>
      <c r="T295" s="637"/>
      <c r="V295" s="637"/>
      <c r="X295" s="637"/>
      <c r="Z295" s="612"/>
      <c r="AA295" s="342"/>
      <c r="AB295" s="612"/>
      <c r="AC295" s="341"/>
      <c r="AF295" s="715"/>
      <c r="AG295" s="635"/>
      <c r="AH295" s="555"/>
      <c r="BI295" s="613"/>
      <c r="BJ295" s="614"/>
      <c r="BK295" s="342"/>
      <c r="BL295" s="614"/>
      <c r="BM295" s="342"/>
      <c r="BN295" s="614"/>
      <c r="BO295" s="342"/>
      <c r="BP295" s="614"/>
      <c r="BQ295" s="342"/>
      <c r="CH295" s="613"/>
      <c r="CN295" s="613"/>
      <c r="CO295" s="614"/>
      <c r="CP295" s="342"/>
    </row>
    <row r="296" spans="2:103" x14ac:dyDescent="0.6">
      <c r="B296" s="560"/>
      <c r="C296" s="562"/>
      <c r="D296" s="560"/>
      <c r="E296" s="562"/>
      <c r="F296" s="563"/>
      <c r="G296" s="560"/>
      <c r="H296" s="562"/>
      <c r="I296" s="560"/>
      <c r="J296" s="562"/>
      <c r="K296" s="563"/>
      <c r="L296" s="560"/>
      <c r="M296" s="562"/>
      <c r="N296" s="563"/>
      <c r="O296" s="560"/>
      <c r="P296" s="562"/>
      <c r="Q296" s="560"/>
      <c r="R296" s="562"/>
      <c r="S296" s="560"/>
      <c r="T296" s="648"/>
      <c r="U296" s="560"/>
      <c r="V296" s="648"/>
      <c r="W296" s="653"/>
      <c r="X296" s="648"/>
      <c r="Y296" s="653"/>
      <c r="Z296" s="615"/>
      <c r="AA296" s="619"/>
      <c r="AB296" s="615"/>
      <c r="AC296" s="562"/>
      <c r="AD296" s="560"/>
      <c r="AE296" s="562"/>
      <c r="AF296" s="716"/>
      <c r="AG296" s="747"/>
      <c r="AH296" s="563"/>
      <c r="AI296" s="563"/>
      <c r="AJ296" s="563"/>
      <c r="AK296" s="563"/>
      <c r="AL296" s="564"/>
      <c r="AM296" s="564"/>
      <c r="AN296" s="562"/>
      <c r="AO296" s="563"/>
      <c r="AP296" s="564"/>
      <c r="AQ296" s="564"/>
      <c r="AR296" s="562"/>
      <c r="AS296" s="563"/>
      <c r="AT296" s="564"/>
      <c r="AU296" s="564"/>
      <c r="AV296" s="562"/>
      <c r="AW296" s="563"/>
      <c r="AX296" s="564"/>
      <c r="AY296" s="562"/>
      <c r="AZ296" s="564"/>
      <c r="BA296" s="562"/>
      <c r="BB296" s="564"/>
      <c r="BC296" s="562"/>
      <c r="BD296" s="564"/>
      <c r="BE296" s="562"/>
      <c r="BF296" s="564"/>
      <c r="BG296" s="564"/>
      <c r="BH296" s="562"/>
      <c r="BI296" s="617"/>
      <c r="BJ296" s="618"/>
      <c r="BK296" s="619"/>
      <c r="BL296" s="618"/>
      <c r="BM296" s="619"/>
      <c r="BN296" s="618"/>
      <c r="BO296" s="619"/>
      <c r="BP296" s="618"/>
      <c r="BQ296" s="619"/>
      <c r="BR296" s="564"/>
      <c r="BS296" s="564"/>
      <c r="BT296" s="562"/>
      <c r="BU296" s="563"/>
      <c r="BV296" s="564"/>
      <c r="BW296" s="562"/>
      <c r="BX296" s="564"/>
      <c r="BY296" s="562"/>
      <c r="BZ296" s="564"/>
      <c r="CA296" s="562"/>
      <c r="CB296" s="564"/>
      <c r="CC296" s="562"/>
      <c r="CD296" s="564"/>
      <c r="CE296" s="564"/>
      <c r="CF296" s="562"/>
      <c r="CG296" s="563"/>
      <c r="CH296" s="617"/>
      <c r="CI296" s="563"/>
      <c r="CJ296" s="563"/>
      <c r="CK296" s="563"/>
      <c r="CL296" s="564"/>
      <c r="CM296" s="562"/>
      <c r="CN296" s="617"/>
      <c r="CO296" s="618"/>
      <c r="CP296" s="619"/>
      <c r="CQ296" s="563"/>
      <c r="CR296" s="564"/>
      <c r="CS296" s="562"/>
      <c r="CT296" s="563"/>
      <c r="CU296" s="564"/>
      <c r="CV296" s="562"/>
      <c r="CW296" s="563"/>
      <c r="CX296" s="563"/>
      <c r="CY296" s="563"/>
    </row>
    <row r="297" spans="2:103" x14ac:dyDescent="0.6">
      <c r="C297" s="341"/>
      <c r="F297" s="555"/>
      <c r="H297" s="341"/>
      <c r="K297" s="555"/>
      <c r="N297" s="555"/>
      <c r="P297" s="341"/>
      <c r="R297" s="341"/>
      <c r="T297" s="637"/>
      <c r="V297" s="637"/>
      <c r="X297" s="637"/>
      <c r="Z297" s="612"/>
      <c r="AA297" s="342"/>
      <c r="AB297" s="612"/>
      <c r="AC297" s="341"/>
      <c r="AF297" s="715"/>
      <c r="AG297" s="635"/>
      <c r="AH297" s="555"/>
      <c r="BI297" s="613"/>
      <c r="BJ297" s="614"/>
      <c r="BK297" s="342"/>
      <c r="BL297" s="614"/>
      <c r="BM297" s="342"/>
      <c r="BN297" s="614"/>
      <c r="BO297" s="342"/>
      <c r="BP297" s="614"/>
      <c r="BQ297" s="342"/>
      <c r="CH297" s="613"/>
      <c r="CN297" s="613"/>
      <c r="CO297" s="614"/>
      <c r="CP297" s="342"/>
    </row>
    <row r="298" spans="2:103" x14ac:dyDescent="0.6">
      <c r="B298" s="560"/>
      <c r="C298" s="562"/>
      <c r="D298" s="560"/>
      <c r="E298" s="562"/>
      <c r="F298" s="563"/>
      <c r="G298" s="560"/>
      <c r="H298" s="562"/>
      <c r="I298" s="560"/>
      <c r="J298" s="562"/>
      <c r="K298" s="563"/>
      <c r="L298" s="560"/>
      <c r="M298" s="562"/>
      <c r="N298" s="563"/>
      <c r="O298" s="560"/>
      <c r="P298" s="562"/>
      <c r="Q298" s="560"/>
      <c r="R298" s="562"/>
      <c r="S298" s="560"/>
      <c r="T298" s="648"/>
      <c r="U298" s="560"/>
      <c r="V298" s="648"/>
      <c r="W298" s="653"/>
      <c r="X298" s="648"/>
      <c r="Y298" s="653"/>
      <c r="Z298" s="615"/>
      <c r="AA298" s="619"/>
      <c r="AB298" s="615"/>
      <c r="AC298" s="562"/>
      <c r="AD298" s="560"/>
      <c r="AE298" s="562"/>
      <c r="AF298" s="716"/>
      <c r="AG298" s="747"/>
      <c r="AH298" s="563"/>
      <c r="AI298" s="563"/>
      <c r="AJ298" s="563"/>
      <c r="AK298" s="563"/>
      <c r="AL298" s="564"/>
      <c r="AM298" s="564"/>
      <c r="AN298" s="562"/>
      <c r="AO298" s="563"/>
      <c r="AP298" s="564"/>
      <c r="AQ298" s="564"/>
      <c r="AR298" s="562"/>
      <c r="AS298" s="563"/>
      <c r="AT298" s="564"/>
      <c r="AU298" s="564"/>
      <c r="AV298" s="562"/>
      <c r="AW298" s="563"/>
      <c r="AX298" s="564"/>
      <c r="AY298" s="562"/>
      <c r="AZ298" s="564"/>
      <c r="BA298" s="562"/>
      <c r="BB298" s="564"/>
      <c r="BC298" s="562"/>
      <c r="BD298" s="564"/>
      <c r="BE298" s="562"/>
      <c r="BF298" s="564"/>
      <c r="BG298" s="564"/>
      <c r="BH298" s="562"/>
      <c r="BI298" s="617"/>
      <c r="BJ298" s="618"/>
      <c r="BK298" s="619"/>
      <c r="BL298" s="618"/>
      <c r="BM298" s="619"/>
      <c r="BN298" s="618"/>
      <c r="BO298" s="619"/>
      <c r="BP298" s="618"/>
      <c r="BQ298" s="619"/>
      <c r="BR298" s="618"/>
      <c r="BS298" s="618"/>
      <c r="BT298" s="619"/>
      <c r="BU298" s="563"/>
      <c r="BV298" s="564"/>
      <c r="BW298" s="562"/>
      <c r="BX298" s="564"/>
      <c r="BY298" s="562"/>
      <c r="BZ298" s="564"/>
      <c r="CA298" s="562"/>
      <c r="CB298" s="564"/>
      <c r="CC298" s="562"/>
      <c r="CD298" s="564"/>
      <c r="CE298" s="564"/>
      <c r="CF298" s="562"/>
      <c r="CG298" s="563"/>
      <c r="CH298" s="617"/>
      <c r="CI298" s="563"/>
      <c r="CJ298" s="563"/>
      <c r="CK298" s="563"/>
      <c r="CL298" s="564"/>
      <c r="CM298" s="562"/>
      <c r="CN298" s="617"/>
      <c r="CO298" s="618"/>
      <c r="CP298" s="619"/>
      <c r="CQ298" s="563"/>
      <c r="CR298" s="564"/>
      <c r="CS298" s="562"/>
      <c r="CT298" s="563"/>
      <c r="CU298" s="564"/>
      <c r="CV298" s="562"/>
      <c r="CW298" s="563"/>
      <c r="CX298" s="563"/>
      <c r="CY298" s="563"/>
    </row>
    <row r="299" spans="2:103" x14ac:dyDescent="0.6">
      <c r="C299" s="341"/>
      <c r="F299" s="555"/>
      <c r="H299" s="341"/>
      <c r="K299" s="555"/>
      <c r="N299" s="555"/>
      <c r="P299" s="341"/>
      <c r="R299" s="341"/>
      <c r="T299" s="637"/>
      <c r="V299" s="637"/>
      <c r="X299" s="637"/>
      <c r="Z299" s="612"/>
      <c r="AA299" s="342"/>
      <c r="AB299" s="612"/>
      <c r="AC299" s="341"/>
      <c r="AF299" s="715"/>
      <c r="AG299" s="635"/>
      <c r="AH299" s="555"/>
      <c r="BI299" s="613"/>
      <c r="BJ299" s="614"/>
      <c r="BK299" s="342"/>
      <c r="BL299" s="614"/>
      <c r="BM299" s="342"/>
      <c r="BN299" s="614"/>
      <c r="BO299" s="342"/>
      <c r="BP299" s="614"/>
      <c r="BQ299" s="342"/>
      <c r="CH299" s="613"/>
      <c r="CN299" s="613"/>
      <c r="CO299" s="614"/>
      <c r="CP299" s="342"/>
    </row>
    <row r="300" spans="2:103" x14ac:dyDescent="0.6">
      <c r="B300" s="560"/>
      <c r="C300" s="562"/>
      <c r="D300" s="560"/>
      <c r="E300" s="562"/>
      <c r="F300" s="563"/>
      <c r="G300" s="560"/>
      <c r="H300" s="562"/>
      <c r="I300" s="560"/>
      <c r="J300" s="562"/>
      <c r="K300" s="563"/>
      <c r="L300" s="560"/>
      <c r="M300" s="562"/>
      <c r="N300" s="563"/>
      <c r="O300" s="560"/>
      <c r="P300" s="562"/>
      <c r="Q300" s="560"/>
      <c r="R300" s="562"/>
      <c r="S300" s="560"/>
      <c r="T300" s="648"/>
      <c r="U300" s="560"/>
      <c r="V300" s="648"/>
      <c r="W300" s="653"/>
      <c r="X300" s="648"/>
      <c r="Y300" s="653"/>
      <c r="Z300" s="615"/>
      <c r="AA300" s="619"/>
      <c r="AB300" s="615"/>
      <c r="AC300" s="562"/>
      <c r="AD300" s="560"/>
      <c r="AE300" s="562"/>
      <c r="AF300" s="716"/>
      <c r="AG300" s="747"/>
      <c r="AH300" s="563"/>
      <c r="AI300" s="563"/>
      <c r="AJ300" s="563"/>
      <c r="AK300" s="563"/>
      <c r="AL300" s="564"/>
      <c r="AM300" s="564"/>
      <c r="AN300" s="562"/>
      <c r="AO300" s="563"/>
      <c r="AP300" s="564"/>
      <c r="AQ300" s="564"/>
      <c r="AR300" s="562"/>
      <c r="AS300" s="563"/>
      <c r="AT300" s="564"/>
      <c r="AU300" s="564"/>
      <c r="AV300" s="562"/>
      <c r="AW300" s="563"/>
      <c r="AX300" s="564"/>
      <c r="AY300" s="562"/>
      <c r="AZ300" s="564"/>
      <c r="BA300" s="562"/>
      <c r="BB300" s="564"/>
      <c r="BC300" s="562"/>
      <c r="BD300" s="564"/>
      <c r="BE300" s="562"/>
      <c r="BF300" s="564"/>
      <c r="BG300" s="564"/>
      <c r="BH300" s="562"/>
      <c r="BI300" s="617"/>
      <c r="BJ300" s="618"/>
      <c r="BK300" s="619"/>
      <c r="BL300" s="618"/>
      <c r="BM300" s="619"/>
      <c r="BN300" s="618"/>
      <c r="BO300" s="619"/>
      <c r="BP300" s="618"/>
      <c r="BQ300" s="619"/>
      <c r="BR300" s="564"/>
      <c r="BS300" s="564"/>
      <c r="BT300" s="562"/>
      <c r="BU300" s="563"/>
      <c r="BV300" s="564"/>
      <c r="BW300" s="562"/>
      <c r="BX300" s="564"/>
      <c r="BY300" s="562"/>
      <c r="BZ300" s="564"/>
      <c r="CA300" s="562"/>
      <c r="CB300" s="564"/>
      <c r="CC300" s="562"/>
      <c r="CD300" s="564"/>
      <c r="CE300" s="564"/>
      <c r="CF300" s="562"/>
      <c r="CG300" s="563"/>
      <c r="CH300" s="563"/>
      <c r="CI300" s="563"/>
      <c r="CJ300" s="563"/>
      <c r="CK300" s="563"/>
      <c r="CL300" s="564"/>
      <c r="CM300" s="562"/>
      <c r="CN300" s="617"/>
      <c r="CO300" s="618"/>
      <c r="CP300" s="619"/>
      <c r="CQ300" s="563"/>
      <c r="CR300" s="564"/>
      <c r="CS300" s="562"/>
      <c r="CT300" s="563"/>
      <c r="CU300" s="564"/>
      <c r="CV300" s="562"/>
      <c r="CW300" s="563"/>
      <c r="CX300" s="563"/>
      <c r="CY300" s="563"/>
    </row>
    <row r="301" spans="2:103" x14ac:dyDescent="0.6">
      <c r="C301" s="341"/>
      <c r="F301" s="555"/>
      <c r="H301" s="341"/>
      <c r="K301" s="555"/>
      <c r="N301" s="555"/>
      <c r="P301" s="341"/>
      <c r="R301" s="341"/>
      <c r="T301" s="637"/>
      <c r="V301" s="637"/>
      <c r="X301" s="637"/>
      <c r="Z301" s="612"/>
      <c r="AA301" s="342"/>
      <c r="AB301" s="612"/>
      <c r="AC301" s="341"/>
      <c r="AF301" s="715"/>
      <c r="AG301" s="635"/>
      <c r="AH301" s="555"/>
      <c r="BI301" s="613"/>
      <c r="BJ301" s="614"/>
      <c r="BK301" s="342"/>
      <c r="BL301" s="614"/>
      <c r="BM301" s="342"/>
      <c r="BN301" s="614"/>
      <c r="BO301" s="342"/>
      <c r="BP301" s="614"/>
      <c r="BQ301" s="342"/>
      <c r="CH301" s="613"/>
      <c r="CN301" s="613"/>
      <c r="CO301" s="614"/>
      <c r="CP301" s="342"/>
    </row>
    <row r="302" spans="2:103" x14ac:dyDescent="0.6">
      <c r="B302" s="560"/>
      <c r="C302" s="562"/>
      <c r="D302" s="560"/>
      <c r="E302" s="562"/>
      <c r="F302" s="563"/>
      <c r="G302" s="560"/>
      <c r="H302" s="562"/>
      <c r="I302" s="560"/>
      <c r="J302" s="562"/>
      <c r="K302" s="563"/>
      <c r="L302" s="560"/>
      <c r="M302" s="562"/>
      <c r="N302" s="563"/>
      <c r="O302" s="560"/>
      <c r="P302" s="562"/>
      <c r="Q302" s="560"/>
      <c r="R302" s="562"/>
      <c r="S302" s="560"/>
      <c r="T302" s="648"/>
      <c r="U302" s="560"/>
      <c r="V302" s="648"/>
      <c r="W302" s="653"/>
      <c r="X302" s="648"/>
      <c r="Y302" s="653"/>
      <c r="Z302" s="615"/>
      <c r="AA302" s="619"/>
      <c r="AB302" s="615"/>
      <c r="AC302" s="562"/>
      <c r="AD302" s="560"/>
      <c r="AE302" s="562"/>
      <c r="AF302" s="716"/>
      <c r="AG302" s="747"/>
      <c r="AH302" s="563"/>
      <c r="AI302" s="563"/>
      <c r="AJ302" s="563"/>
      <c r="AK302" s="563"/>
      <c r="AL302" s="564"/>
      <c r="AM302" s="564"/>
      <c r="AN302" s="562"/>
      <c r="AO302" s="563"/>
      <c r="AP302" s="564"/>
      <c r="AQ302" s="564"/>
      <c r="AR302" s="562"/>
      <c r="AS302" s="563"/>
      <c r="AT302" s="564"/>
      <c r="AU302" s="564"/>
      <c r="AV302" s="562"/>
      <c r="AW302" s="563"/>
      <c r="AX302" s="564"/>
      <c r="AY302" s="562"/>
      <c r="AZ302" s="564"/>
      <c r="BA302" s="562"/>
      <c r="BB302" s="564"/>
      <c r="BC302" s="562"/>
      <c r="BD302" s="564"/>
      <c r="BE302" s="562"/>
      <c r="BF302" s="564"/>
      <c r="BG302" s="564"/>
      <c r="BH302" s="562"/>
      <c r="BI302" s="617"/>
      <c r="BJ302" s="618"/>
      <c r="BK302" s="619"/>
      <c r="BL302" s="618"/>
      <c r="BM302" s="619"/>
      <c r="BN302" s="618"/>
      <c r="BO302" s="619"/>
      <c r="BP302" s="618"/>
      <c r="BQ302" s="619"/>
      <c r="BR302" s="564"/>
      <c r="BS302" s="564"/>
      <c r="BT302" s="562"/>
      <c r="BU302" s="563"/>
      <c r="BV302" s="564"/>
      <c r="BW302" s="562"/>
      <c r="BX302" s="564"/>
      <c r="BY302" s="562"/>
      <c r="BZ302" s="564"/>
      <c r="CA302" s="562"/>
      <c r="CB302" s="564"/>
      <c r="CC302" s="562"/>
      <c r="CD302" s="564"/>
      <c r="CE302" s="564"/>
      <c r="CF302" s="562"/>
      <c r="CG302" s="563"/>
      <c r="CH302" s="563"/>
      <c r="CI302" s="563"/>
      <c r="CJ302" s="563"/>
      <c r="CK302" s="563"/>
      <c r="CL302" s="564"/>
      <c r="CM302" s="562"/>
      <c r="CN302" s="617"/>
      <c r="CO302" s="618"/>
      <c r="CP302" s="619"/>
      <c r="CQ302" s="563"/>
      <c r="CR302" s="564"/>
      <c r="CS302" s="562"/>
      <c r="CT302" s="563"/>
      <c r="CU302" s="564"/>
      <c r="CV302" s="562"/>
      <c r="CW302" s="563"/>
      <c r="CX302" s="563"/>
      <c r="CY302" s="563"/>
    </row>
    <row r="303" spans="2:103" x14ac:dyDescent="0.6">
      <c r="C303" s="341"/>
      <c r="F303" s="555"/>
      <c r="H303" s="341"/>
      <c r="K303" s="555"/>
      <c r="N303" s="555"/>
      <c r="P303" s="341"/>
      <c r="R303" s="341"/>
      <c r="T303" s="637"/>
      <c r="V303" s="637"/>
      <c r="X303" s="637"/>
      <c r="Z303" s="612"/>
      <c r="AA303" s="342"/>
      <c r="AB303" s="612"/>
      <c r="AC303" s="341"/>
      <c r="AF303" s="715"/>
      <c r="AG303" s="635"/>
      <c r="AH303" s="555"/>
      <c r="BI303" s="613"/>
      <c r="BJ303" s="614"/>
      <c r="BK303" s="342"/>
      <c r="BL303" s="614"/>
      <c r="BM303" s="342"/>
      <c r="BN303" s="614"/>
      <c r="BO303" s="342"/>
      <c r="BP303" s="614"/>
      <c r="BQ303" s="342"/>
      <c r="CN303" s="613"/>
      <c r="CO303" s="614"/>
    </row>
    <row r="304" spans="2:103" x14ac:dyDescent="0.6">
      <c r="B304" s="560"/>
      <c r="C304" s="562"/>
      <c r="D304" s="560"/>
      <c r="E304" s="562"/>
      <c r="F304" s="563"/>
      <c r="G304" s="560"/>
      <c r="H304" s="562"/>
      <c r="I304" s="560"/>
      <c r="J304" s="562"/>
      <c r="K304" s="563"/>
      <c r="L304" s="560"/>
      <c r="M304" s="562"/>
      <c r="N304" s="563"/>
      <c r="O304" s="560"/>
      <c r="P304" s="562"/>
      <c r="Q304" s="560"/>
      <c r="R304" s="562"/>
      <c r="S304" s="560"/>
      <c r="T304" s="648"/>
      <c r="U304" s="560"/>
      <c r="V304" s="648"/>
      <c r="W304" s="653"/>
      <c r="X304" s="648"/>
      <c r="Y304" s="653"/>
      <c r="Z304" s="615"/>
      <c r="AA304" s="619"/>
      <c r="AB304" s="615"/>
      <c r="AC304" s="562"/>
      <c r="AD304" s="560"/>
      <c r="AE304" s="562"/>
      <c r="AF304" s="716"/>
      <c r="AG304" s="747"/>
      <c r="AH304" s="563"/>
      <c r="AI304" s="563"/>
      <c r="AJ304" s="563"/>
      <c r="AK304" s="563"/>
      <c r="AL304" s="564"/>
      <c r="AM304" s="564"/>
      <c r="AN304" s="562"/>
      <c r="AO304" s="563"/>
      <c r="AP304" s="564"/>
      <c r="AQ304" s="564"/>
      <c r="AR304" s="562"/>
      <c r="AS304" s="563"/>
      <c r="AT304" s="564"/>
      <c r="AU304" s="564"/>
      <c r="AV304" s="562"/>
      <c r="AW304" s="563"/>
      <c r="AX304" s="564"/>
      <c r="AY304" s="562"/>
      <c r="AZ304" s="564"/>
      <c r="BA304" s="562"/>
      <c r="BB304" s="564"/>
      <c r="BC304" s="562"/>
      <c r="BD304" s="564"/>
      <c r="BE304" s="562"/>
      <c r="BF304" s="564"/>
      <c r="BG304" s="564"/>
      <c r="BH304" s="562"/>
      <c r="BI304" s="617"/>
      <c r="BJ304" s="618"/>
      <c r="BK304" s="619"/>
      <c r="BL304" s="618"/>
      <c r="BM304" s="619"/>
      <c r="BN304" s="618"/>
      <c r="BO304" s="619"/>
      <c r="BP304" s="618"/>
      <c r="BQ304" s="619"/>
      <c r="BR304" s="564"/>
      <c r="BS304" s="564"/>
      <c r="BT304" s="562"/>
      <c r="BU304" s="563"/>
      <c r="BV304" s="564"/>
      <c r="BW304" s="562"/>
      <c r="BX304" s="564"/>
      <c r="BY304" s="562"/>
      <c r="BZ304" s="564"/>
      <c r="CA304" s="562"/>
      <c r="CB304" s="564"/>
      <c r="CC304" s="562"/>
      <c r="CD304" s="564"/>
      <c r="CE304" s="564"/>
      <c r="CF304" s="562"/>
      <c r="CG304" s="563"/>
      <c r="CH304" s="617"/>
      <c r="CI304" s="563"/>
      <c r="CJ304" s="563"/>
      <c r="CK304" s="563"/>
      <c r="CL304" s="564"/>
      <c r="CM304" s="562"/>
      <c r="CN304" s="617"/>
      <c r="CO304" s="618"/>
      <c r="CP304" s="619"/>
      <c r="CQ304" s="563"/>
      <c r="CR304" s="564"/>
      <c r="CS304" s="562"/>
      <c r="CT304" s="563"/>
      <c r="CU304" s="564"/>
      <c r="CV304" s="562"/>
      <c r="CW304" s="563"/>
      <c r="CX304" s="563"/>
      <c r="CY304" s="563"/>
    </row>
    <row r="305" spans="2:103" x14ac:dyDescent="0.6">
      <c r="C305" s="341"/>
      <c r="F305" s="555"/>
      <c r="H305" s="341"/>
      <c r="K305" s="555"/>
      <c r="N305" s="555"/>
      <c r="P305" s="341"/>
      <c r="R305" s="341"/>
      <c r="T305" s="637"/>
      <c r="V305" s="637"/>
      <c r="X305" s="637"/>
      <c r="Z305" s="612"/>
      <c r="AA305" s="342"/>
      <c r="AB305" s="612"/>
      <c r="AC305" s="341"/>
      <c r="AF305" s="715"/>
      <c r="AG305" s="635"/>
      <c r="AH305" s="555"/>
      <c r="BI305" s="613"/>
      <c r="BJ305" s="614"/>
      <c r="BK305" s="342"/>
      <c r="BL305" s="614"/>
      <c r="BM305" s="342"/>
      <c r="BN305" s="614"/>
      <c r="CN305" s="613"/>
      <c r="CO305" s="614"/>
      <c r="CP305" s="342"/>
    </row>
    <row r="306" spans="2:103" x14ac:dyDescent="0.6">
      <c r="B306" s="560"/>
      <c r="C306" s="562"/>
      <c r="D306" s="560"/>
      <c r="E306" s="562"/>
      <c r="F306" s="563"/>
      <c r="G306" s="560"/>
      <c r="H306" s="562"/>
      <c r="I306" s="560"/>
      <c r="J306" s="562"/>
      <c r="K306" s="563"/>
      <c r="L306" s="560"/>
      <c r="M306" s="562"/>
      <c r="N306" s="563"/>
      <c r="O306" s="560"/>
      <c r="P306" s="562"/>
      <c r="Q306" s="560"/>
      <c r="R306" s="562"/>
      <c r="S306" s="560"/>
      <c r="T306" s="648"/>
      <c r="U306" s="560"/>
      <c r="V306" s="648"/>
      <c r="W306" s="653"/>
      <c r="X306" s="648"/>
      <c r="Y306" s="653"/>
      <c r="Z306" s="615"/>
      <c r="AA306" s="619"/>
      <c r="AB306" s="615"/>
      <c r="AC306" s="562"/>
      <c r="AD306" s="560"/>
      <c r="AE306" s="562"/>
      <c r="AF306" s="716"/>
      <c r="AG306" s="747"/>
      <c r="AH306" s="563"/>
      <c r="AI306" s="563"/>
      <c r="AJ306" s="563"/>
      <c r="AK306" s="563"/>
      <c r="AL306" s="564"/>
      <c r="AM306" s="564"/>
      <c r="AN306" s="562"/>
      <c r="AO306" s="563"/>
      <c r="AP306" s="564"/>
      <c r="AQ306" s="564"/>
      <c r="AR306" s="562"/>
      <c r="AS306" s="563"/>
      <c r="AT306" s="564"/>
      <c r="AU306" s="564"/>
      <c r="AV306" s="562"/>
      <c r="AW306" s="563"/>
      <c r="AX306" s="564"/>
      <c r="AY306" s="562"/>
      <c r="AZ306" s="564"/>
      <c r="BA306" s="562"/>
      <c r="BB306" s="564"/>
      <c r="BC306" s="562"/>
      <c r="BD306" s="564"/>
      <c r="BE306" s="562"/>
      <c r="BF306" s="564"/>
      <c r="BG306" s="564"/>
      <c r="BH306" s="562"/>
      <c r="BI306" s="617"/>
      <c r="BJ306" s="618"/>
      <c r="BK306" s="619"/>
      <c r="BL306" s="618"/>
      <c r="BM306" s="619"/>
      <c r="BN306" s="618"/>
      <c r="BO306" s="619"/>
      <c r="BP306" s="618"/>
      <c r="BQ306" s="619"/>
      <c r="BR306" s="564"/>
      <c r="BS306" s="564"/>
      <c r="BT306" s="562"/>
      <c r="BU306" s="563"/>
      <c r="BV306" s="564"/>
      <c r="BW306" s="562"/>
      <c r="BX306" s="564"/>
      <c r="BY306" s="562"/>
      <c r="BZ306" s="564"/>
      <c r="CA306" s="562"/>
      <c r="CB306" s="564"/>
      <c r="CC306" s="562"/>
      <c r="CD306" s="564"/>
      <c r="CE306" s="564"/>
      <c r="CF306" s="562"/>
      <c r="CG306" s="563"/>
      <c r="CH306" s="617"/>
      <c r="CI306" s="563"/>
      <c r="CJ306" s="563"/>
      <c r="CK306" s="563"/>
      <c r="CL306" s="564"/>
      <c r="CM306" s="562"/>
      <c r="CN306" s="617"/>
      <c r="CO306" s="618"/>
      <c r="CP306" s="619"/>
      <c r="CQ306" s="563"/>
      <c r="CR306" s="564"/>
      <c r="CS306" s="562"/>
      <c r="CT306" s="563"/>
      <c r="CU306" s="564"/>
      <c r="CV306" s="562"/>
      <c r="CW306" s="563"/>
      <c r="CX306" s="563"/>
      <c r="CY306" s="563"/>
    </row>
    <row r="307" spans="2:103" x14ac:dyDescent="0.6">
      <c r="C307" s="341"/>
      <c r="F307" s="555"/>
      <c r="H307" s="341"/>
      <c r="K307" s="555"/>
      <c r="N307" s="555"/>
      <c r="P307" s="341"/>
      <c r="R307" s="341"/>
      <c r="T307" s="637"/>
      <c r="V307" s="637"/>
      <c r="X307" s="637"/>
      <c r="Z307" s="612"/>
      <c r="AA307" s="342"/>
      <c r="AB307" s="612"/>
      <c r="AC307" s="341"/>
      <c r="AF307" s="715"/>
      <c r="AG307" s="635"/>
      <c r="AH307" s="555"/>
      <c r="BI307" s="613"/>
      <c r="BJ307" s="614"/>
      <c r="BK307" s="342"/>
      <c r="BL307" s="614"/>
      <c r="BM307" s="342"/>
      <c r="BN307" s="614"/>
      <c r="BO307" s="342"/>
      <c r="BP307" s="614"/>
      <c r="BQ307" s="342"/>
      <c r="CH307" s="613"/>
      <c r="CN307" s="613"/>
      <c r="CO307" s="614"/>
      <c r="CP307" s="342"/>
    </row>
    <row r="308" spans="2:103" x14ac:dyDescent="0.6">
      <c r="B308" s="560"/>
      <c r="C308" s="562"/>
      <c r="D308" s="560"/>
      <c r="E308" s="562"/>
      <c r="F308" s="563"/>
      <c r="G308" s="560"/>
      <c r="H308" s="562"/>
      <c r="I308" s="560"/>
      <c r="J308" s="562"/>
      <c r="K308" s="563"/>
      <c r="L308" s="560"/>
      <c r="M308" s="562"/>
      <c r="N308" s="563"/>
      <c r="O308" s="560"/>
      <c r="P308" s="562"/>
      <c r="Q308" s="560"/>
      <c r="R308" s="562"/>
      <c r="S308" s="560"/>
      <c r="T308" s="648"/>
      <c r="U308" s="560"/>
      <c r="V308" s="648"/>
      <c r="W308" s="653"/>
      <c r="X308" s="648"/>
      <c r="Y308" s="653"/>
      <c r="Z308" s="615"/>
      <c r="AA308" s="619"/>
      <c r="AB308" s="615"/>
      <c r="AC308" s="562"/>
      <c r="AD308" s="560"/>
      <c r="AE308" s="562"/>
      <c r="AF308" s="716"/>
      <c r="AG308" s="747"/>
      <c r="AH308" s="563"/>
      <c r="AI308" s="563"/>
      <c r="AJ308" s="563"/>
      <c r="AK308" s="563"/>
      <c r="AL308" s="564"/>
      <c r="AM308" s="564"/>
      <c r="AN308" s="562"/>
      <c r="AO308" s="563"/>
      <c r="AP308" s="564"/>
      <c r="AQ308" s="564"/>
      <c r="AR308" s="562"/>
      <c r="AS308" s="563"/>
      <c r="AT308" s="564"/>
      <c r="AU308" s="564"/>
      <c r="AV308" s="562"/>
      <c r="AW308" s="563"/>
      <c r="AX308" s="564"/>
      <c r="AY308" s="562"/>
      <c r="AZ308" s="564"/>
      <c r="BA308" s="562"/>
      <c r="BB308" s="564"/>
      <c r="BC308" s="562"/>
      <c r="BD308" s="564"/>
      <c r="BE308" s="562"/>
      <c r="BF308" s="564"/>
      <c r="BG308" s="564"/>
      <c r="BH308" s="562"/>
      <c r="BI308" s="617"/>
      <c r="BJ308" s="618"/>
      <c r="BK308" s="619"/>
      <c r="BL308" s="618"/>
      <c r="BM308" s="619"/>
      <c r="BN308" s="618"/>
      <c r="BO308" s="619"/>
      <c r="BP308" s="618"/>
      <c r="BQ308" s="619"/>
      <c r="BR308" s="564"/>
      <c r="BS308" s="564"/>
      <c r="BT308" s="562"/>
      <c r="BU308" s="563"/>
      <c r="BV308" s="564"/>
      <c r="BW308" s="562"/>
      <c r="BX308" s="564"/>
      <c r="BY308" s="562"/>
      <c r="BZ308" s="564"/>
      <c r="CA308" s="562"/>
      <c r="CB308" s="564"/>
      <c r="CC308" s="562"/>
      <c r="CD308" s="564"/>
      <c r="CE308" s="564"/>
      <c r="CF308" s="562"/>
      <c r="CG308" s="563"/>
      <c r="CH308" s="617"/>
      <c r="CI308" s="563"/>
      <c r="CJ308" s="563"/>
      <c r="CK308" s="563"/>
      <c r="CL308" s="564"/>
      <c r="CM308" s="562"/>
      <c r="CN308" s="617"/>
      <c r="CO308" s="618"/>
      <c r="CP308" s="619"/>
      <c r="CQ308" s="563"/>
      <c r="CR308" s="564"/>
      <c r="CS308" s="562"/>
      <c r="CT308" s="563"/>
      <c r="CU308" s="564"/>
      <c r="CV308" s="562"/>
      <c r="CW308" s="563"/>
      <c r="CX308" s="563"/>
      <c r="CY308" s="563"/>
    </row>
    <row r="309" spans="2:103" x14ac:dyDescent="0.6">
      <c r="C309" s="341"/>
      <c r="F309" s="555"/>
      <c r="H309" s="341"/>
      <c r="K309" s="555"/>
      <c r="N309" s="555"/>
      <c r="P309" s="341"/>
      <c r="R309" s="341"/>
      <c r="T309" s="637"/>
      <c r="V309" s="637"/>
      <c r="X309" s="637"/>
      <c r="Z309" s="612"/>
      <c r="AA309" s="342"/>
      <c r="AB309" s="612"/>
      <c r="AC309" s="341"/>
      <c r="AF309" s="715"/>
      <c r="AG309" s="635"/>
      <c r="AH309" s="555"/>
      <c r="BI309" s="613"/>
      <c r="BJ309" s="614"/>
      <c r="BK309" s="342"/>
      <c r="BL309" s="614"/>
      <c r="BM309" s="342"/>
      <c r="BN309" s="614"/>
      <c r="BO309" s="342"/>
      <c r="BP309" s="614"/>
      <c r="BQ309" s="342"/>
      <c r="CH309" s="613"/>
      <c r="CN309" s="613"/>
      <c r="CO309" s="614"/>
      <c r="CP309" s="342"/>
    </row>
    <row r="310" spans="2:103" x14ac:dyDescent="0.6">
      <c r="B310" s="560"/>
      <c r="C310" s="562"/>
      <c r="D310" s="560"/>
      <c r="E310" s="562"/>
      <c r="F310" s="563"/>
      <c r="G310" s="560"/>
      <c r="H310" s="562"/>
      <c r="I310" s="560"/>
      <c r="J310" s="562"/>
      <c r="K310" s="563"/>
      <c r="L310" s="560"/>
      <c r="M310" s="562"/>
      <c r="N310" s="563"/>
      <c r="O310" s="560"/>
      <c r="P310" s="562"/>
      <c r="Q310" s="560"/>
      <c r="R310" s="562"/>
      <c r="S310" s="560"/>
      <c r="T310" s="648"/>
      <c r="U310" s="560"/>
      <c r="V310" s="648"/>
      <c r="W310" s="653"/>
      <c r="X310" s="648"/>
      <c r="Y310" s="653"/>
      <c r="Z310" s="615"/>
      <c r="AA310" s="619"/>
      <c r="AB310" s="615"/>
      <c r="AC310" s="562"/>
      <c r="AD310" s="560"/>
      <c r="AE310" s="562"/>
      <c r="AF310" s="716"/>
      <c r="AG310" s="747"/>
      <c r="AH310" s="563"/>
      <c r="AI310" s="563"/>
      <c r="AJ310" s="563"/>
      <c r="AK310" s="563"/>
      <c r="AL310" s="564"/>
      <c r="AM310" s="564"/>
      <c r="AN310" s="562"/>
      <c r="AO310" s="563"/>
      <c r="AP310" s="564"/>
      <c r="AQ310" s="564"/>
      <c r="AR310" s="562"/>
      <c r="AS310" s="563"/>
      <c r="AT310" s="564"/>
      <c r="AU310" s="564"/>
      <c r="AV310" s="562"/>
      <c r="AW310" s="563"/>
      <c r="AX310" s="564"/>
      <c r="AY310" s="562"/>
      <c r="AZ310" s="564"/>
      <c r="BA310" s="562"/>
      <c r="BB310" s="564"/>
      <c r="BC310" s="562"/>
      <c r="BD310" s="564"/>
      <c r="BE310" s="562"/>
      <c r="BF310" s="564"/>
      <c r="BG310" s="564"/>
      <c r="BH310" s="562"/>
      <c r="BI310" s="617"/>
      <c r="BJ310" s="618"/>
      <c r="BK310" s="619"/>
      <c r="BL310" s="618"/>
      <c r="BM310" s="619"/>
      <c r="BN310" s="618"/>
      <c r="BO310" s="562"/>
      <c r="BP310" s="564"/>
      <c r="BQ310" s="562"/>
      <c r="BR310" s="564"/>
      <c r="BS310" s="564"/>
      <c r="BT310" s="562"/>
      <c r="BU310" s="563"/>
      <c r="BV310" s="564"/>
      <c r="BW310" s="562"/>
      <c r="BX310" s="564"/>
      <c r="BY310" s="562"/>
      <c r="BZ310" s="564"/>
      <c r="CA310" s="562"/>
      <c r="CB310" s="564"/>
      <c r="CC310" s="562"/>
      <c r="CD310" s="564"/>
      <c r="CE310" s="564"/>
      <c r="CF310" s="562"/>
      <c r="CG310" s="563"/>
      <c r="CH310" s="617"/>
      <c r="CI310" s="563"/>
      <c r="CJ310" s="563"/>
      <c r="CK310" s="563"/>
      <c r="CL310" s="564"/>
      <c r="CM310" s="562"/>
      <c r="CN310" s="617"/>
      <c r="CO310" s="618"/>
      <c r="CP310" s="619"/>
      <c r="CQ310" s="563"/>
      <c r="CR310" s="564"/>
      <c r="CS310" s="562"/>
      <c r="CT310" s="563"/>
      <c r="CU310" s="564"/>
      <c r="CV310" s="562"/>
      <c r="CW310" s="563"/>
      <c r="CX310" s="563"/>
      <c r="CY310" s="563"/>
    </row>
    <row r="311" spans="2:103" x14ac:dyDescent="0.6">
      <c r="C311" s="341"/>
      <c r="F311" s="555"/>
      <c r="H311" s="341"/>
      <c r="K311" s="555"/>
      <c r="N311" s="555"/>
      <c r="P311" s="341"/>
      <c r="R311" s="341"/>
      <c r="T311" s="637"/>
      <c r="V311" s="637"/>
      <c r="X311" s="637"/>
      <c r="Z311" s="612"/>
      <c r="AA311" s="342"/>
      <c r="AB311" s="612"/>
      <c r="AC311" s="341"/>
      <c r="AF311" s="715"/>
      <c r="AG311" s="635"/>
      <c r="AH311" s="555"/>
      <c r="BI311" s="613"/>
      <c r="BJ311" s="614"/>
      <c r="BK311" s="342"/>
      <c r="BL311" s="614"/>
      <c r="BM311" s="342"/>
      <c r="BN311" s="614"/>
      <c r="BO311" s="342"/>
      <c r="BP311" s="614"/>
      <c r="BQ311" s="342"/>
      <c r="CH311" s="613"/>
      <c r="CN311" s="613"/>
      <c r="CO311" s="614"/>
      <c r="CP311" s="342"/>
    </row>
    <row r="312" spans="2:103" x14ac:dyDescent="0.6">
      <c r="B312" s="560"/>
      <c r="C312" s="562"/>
      <c r="D312" s="560"/>
      <c r="E312" s="562"/>
      <c r="F312" s="563"/>
      <c r="G312" s="560"/>
      <c r="H312" s="562"/>
      <c r="I312" s="560"/>
      <c r="J312" s="562"/>
      <c r="K312" s="563"/>
      <c r="L312" s="560"/>
      <c r="M312" s="562"/>
      <c r="N312" s="563"/>
      <c r="O312" s="560"/>
      <c r="P312" s="562"/>
      <c r="Q312" s="560"/>
      <c r="R312" s="562"/>
      <c r="S312" s="560"/>
      <c r="T312" s="648"/>
      <c r="U312" s="560"/>
      <c r="V312" s="648"/>
      <c r="W312" s="653"/>
      <c r="X312" s="648"/>
      <c r="Y312" s="653"/>
      <c r="Z312" s="615"/>
      <c r="AA312" s="619"/>
      <c r="AB312" s="615"/>
      <c r="AC312" s="562"/>
      <c r="AD312" s="560"/>
      <c r="AE312" s="562"/>
      <c r="AF312" s="716"/>
      <c r="AG312" s="747"/>
      <c r="AH312" s="563"/>
      <c r="AI312" s="563"/>
      <c r="AJ312" s="563"/>
      <c r="AK312" s="563"/>
      <c r="AL312" s="564"/>
      <c r="AM312" s="564"/>
      <c r="AN312" s="562"/>
      <c r="AO312" s="563"/>
      <c r="AP312" s="564"/>
      <c r="AQ312" s="564"/>
      <c r="AR312" s="562"/>
      <c r="AS312" s="563"/>
      <c r="AT312" s="564"/>
      <c r="AU312" s="564"/>
      <c r="AV312" s="562"/>
      <c r="AW312" s="563"/>
      <c r="AX312" s="564"/>
      <c r="AY312" s="562"/>
      <c r="AZ312" s="564"/>
      <c r="BA312" s="562"/>
      <c r="BB312" s="564"/>
      <c r="BC312" s="562"/>
      <c r="BD312" s="564"/>
      <c r="BE312" s="562"/>
      <c r="BF312" s="564"/>
      <c r="BG312" s="564"/>
      <c r="BH312" s="562"/>
      <c r="BI312" s="617"/>
      <c r="BJ312" s="618"/>
      <c r="BK312" s="619"/>
      <c r="BL312" s="618"/>
      <c r="BM312" s="619"/>
      <c r="BN312" s="618"/>
      <c r="BO312" s="619"/>
      <c r="BP312" s="618"/>
      <c r="BQ312" s="619"/>
      <c r="BR312" s="564"/>
      <c r="BS312" s="564"/>
      <c r="BT312" s="562"/>
      <c r="BU312" s="563"/>
      <c r="BV312" s="564"/>
      <c r="BW312" s="562"/>
      <c r="BX312" s="564"/>
      <c r="BY312" s="562"/>
      <c r="BZ312" s="564"/>
      <c r="CA312" s="562"/>
      <c r="CB312" s="564"/>
      <c r="CC312" s="562"/>
      <c r="CD312" s="564"/>
      <c r="CE312" s="564"/>
      <c r="CF312" s="562"/>
      <c r="CG312" s="563"/>
      <c r="CH312" s="617"/>
      <c r="CI312" s="563"/>
      <c r="CJ312" s="563"/>
      <c r="CK312" s="563"/>
      <c r="CL312" s="564"/>
      <c r="CM312" s="562"/>
      <c r="CN312" s="617"/>
      <c r="CO312" s="618"/>
      <c r="CP312" s="619"/>
      <c r="CQ312" s="563"/>
      <c r="CR312" s="564"/>
      <c r="CS312" s="562"/>
      <c r="CT312" s="563"/>
      <c r="CU312" s="564"/>
      <c r="CV312" s="562"/>
      <c r="CW312" s="563"/>
      <c r="CX312" s="563"/>
      <c r="CY312" s="563"/>
    </row>
    <row r="313" spans="2:103" x14ac:dyDescent="0.6">
      <c r="C313" s="341"/>
      <c r="F313" s="555"/>
      <c r="H313" s="341"/>
      <c r="K313" s="555"/>
      <c r="N313" s="555"/>
      <c r="P313" s="341"/>
      <c r="R313" s="341"/>
      <c r="T313" s="637"/>
      <c r="V313" s="637"/>
      <c r="X313" s="637"/>
      <c r="Z313" s="612"/>
      <c r="AA313" s="342"/>
      <c r="AB313" s="612"/>
      <c r="AC313" s="341"/>
      <c r="AF313" s="715"/>
      <c r="AG313" s="635"/>
      <c r="AH313" s="555"/>
      <c r="BI313" s="613"/>
      <c r="BJ313" s="614"/>
      <c r="BK313" s="342"/>
      <c r="BL313" s="614"/>
      <c r="BM313" s="342"/>
      <c r="BN313" s="614"/>
      <c r="CH313" s="613"/>
      <c r="CN313" s="613"/>
      <c r="CO313" s="614"/>
      <c r="CP313" s="342"/>
    </row>
    <row r="314" spans="2:103" x14ac:dyDescent="0.6">
      <c r="B314" s="560"/>
      <c r="C314" s="562"/>
      <c r="D314" s="560"/>
      <c r="E314" s="562"/>
      <c r="F314" s="563"/>
      <c r="G314" s="560"/>
      <c r="H314" s="562"/>
      <c r="I314" s="560"/>
      <c r="J314" s="562"/>
      <c r="K314" s="563"/>
      <c r="L314" s="560"/>
      <c r="M314" s="562"/>
      <c r="N314" s="563"/>
      <c r="O314" s="560"/>
      <c r="P314" s="562"/>
      <c r="Q314" s="560"/>
      <c r="R314" s="562"/>
      <c r="S314" s="560"/>
      <c r="T314" s="648"/>
      <c r="U314" s="560"/>
      <c r="V314" s="648"/>
      <c r="W314" s="653"/>
      <c r="X314" s="648"/>
      <c r="Y314" s="653"/>
      <c r="Z314" s="615"/>
      <c r="AA314" s="619"/>
      <c r="AB314" s="615"/>
      <c r="AC314" s="562"/>
      <c r="AD314" s="560"/>
      <c r="AE314" s="562"/>
      <c r="AF314" s="716"/>
      <c r="AG314" s="747"/>
      <c r="AH314" s="563"/>
      <c r="AI314" s="563"/>
      <c r="AJ314" s="563"/>
      <c r="AK314" s="563"/>
      <c r="AL314" s="564"/>
      <c r="AM314" s="564"/>
      <c r="AN314" s="562"/>
      <c r="AO314" s="563"/>
      <c r="AP314" s="564"/>
      <c r="AQ314" s="564"/>
      <c r="AR314" s="562"/>
      <c r="AS314" s="563"/>
      <c r="AT314" s="564"/>
      <c r="AU314" s="564"/>
      <c r="AV314" s="562"/>
      <c r="AW314" s="563"/>
      <c r="AX314" s="564"/>
      <c r="AY314" s="562"/>
      <c r="AZ314" s="564"/>
      <c r="BA314" s="562"/>
      <c r="BB314" s="564"/>
      <c r="BC314" s="562"/>
      <c r="BD314" s="564"/>
      <c r="BE314" s="562"/>
      <c r="BF314" s="564"/>
      <c r="BG314" s="564"/>
      <c r="BH314" s="562"/>
      <c r="BI314" s="617"/>
      <c r="BJ314" s="618"/>
      <c r="BK314" s="619"/>
      <c r="BL314" s="618"/>
      <c r="BM314" s="619"/>
      <c r="BN314" s="618"/>
      <c r="BO314" s="619"/>
      <c r="BP314" s="618"/>
      <c r="BQ314" s="619"/>
      <c r="BR314" s="564"/>
      <c r="BS314" s="564"/>
      <c r="BT314" s="562"/>
      <c r="BU314" s="563"/>
      <c r="BV314" s="564"/>
      <c r="BW314" s="562"/>
      <c r="BX314" s="564"/>
      <c r="BY314" s="562"/>
      <c r="BZ314" s="564"/>
      <c r="CA314" s="562"/>
      <c r="CB314" s="564"/>
      <c r="CC314" s="562"/>
      <c r="CD314" s="564"/>
      <c r="CE314" s="564"/>
      <c r="CF314" s="562"/>
      <c r="CG314" s="563"/>
      <c r="CH314" s="617"/>
      <c r="CI314" s="563"/>
      <c r="CJ314" s="563"/>
      <c r="CK314" s="563"/>
      <c r="CL314" s="564"/>
      <c r="CM314" s="562"/>
      <c r="CN314" s="617"/>
      <c r="CO314" s="618"/>
      <c r="CP314" s="619"/>
      <c r="CQ314" s="563"/>
      <c r="CR314" s="564"/>
      <c r="CS314" s="562"/>
      <c r="CT314" s="563"/>
      <c r="CU314" s="564"/>
      <c r="CV314" s="562"/>
      <c r="CW314" s="563"/>
      <c r="CX314" s="563"/>
      <c r="CY314" s="563"/>
    </row>
    <row r="315" spans="2:103" x14ac:dyDescent="0.6">
      <c r="C315" s="341"/>
      <c r="F315" s="555"/>
      <c r="H315" s="341"/>
      <c r="K315" s="555"/>
      <c r="N315" s="555"/>
      <c r="P315" s="341"/>
      <c r="R315" s="341"/>
      <c r="T315" s="637"/>
      <c r="V315" s="637"/>
      <c r="X315" s="637"/>
      <c r="Z315" s="612"/>
      <c r="AA315" s="342"/>
      <c r="AB315" s="612"/>
      <c r="AC315" s="341"/>
      <c r="AF315" s="715"/>
      <c r="AG315" s="635"/>
      <c r="AH315" s="555"/>
      <c r="BI315" s="613"/>
      <c r="BJ315" s="614"/>
      <c r="BK315" s="342"/>
      <c r="BL315" s="614"/>
      <c r="BM315" s="342"/>
      <c r="BN315" s="614"/>
      <c r="BO315" s="342"/>
      <c r="BP315" s="614"/>
      <c r="BQ315" s="342"/>
      <c r="CH315" s="613"/>
      <c r="CN315" s="613"/>
      <c r="CO315" s="614"/>
      <c r="CP315" s="342"/>
    </row>
    <row r="316" spans="2:103" x14ac:dyDescent="0.6">
      <c r="B316" s="560"/>
      <c r="C316" s="562"/>
      <c r="D316" s="560"/>
      <c r="E316" s="562"/>
      <c r="F316" s="563"/>
      <c r="G316" s="560"/>
      <c r="H316" s="562"/>
      <c r="I316" s="560"/>
      <c r="J316" s="562"/>
      <c r="K316" s="563"/>
      <c r="L316" s="560"/>
      <c r="M316" s="562"/>
      <c r="N316" s="563"/>
      <c r="O316" s="560"/>
      <c r="P316" s="562"/>
      <c r="Q316" s="560"/>
      <c r="R316" s="562"/>
      <c r="S316" s="560"/>
      <c r="T316" s="648"/>
      <c r="U316" s="560"/>
      <c r="V316" s="648"/>
      <c r="W316" s="653"/>
      <c r="X316" s="648"/>
      <c r="Y316" s="653"/>
      <c r="Z316" s="615"/>
      <c r="AA316" s="619"/>
      <c r="AB316" s="615"/>
      <c r="AC316" s="562"/>
      <c r="AD316" s="560"/>
      <c r="AE316" s="562"/>
      <c r="AF316" s="716"/>
      <c r="AG316" s="747"/>
      <c r="AH316" s="563"/>
      <c r="AI316" s="563"/>
      <c r="AJ316" s="563"/>
      <c r="AK316" s="563"/>
      <c r="AL316" s="564"/>
      <c r="AM316" s="564"/>
      <c r="AN316" s="562"/>
      <c r="AO316" s="563"/>
      <c r="AP316" s="564"/>
      <c r="AQ316" s="564"/>
      <c r="AR316" s="562"/>
      <c r="AS316" s="563"/>
      <c r="AT316" s="564"/>
      <c r="AU316" s="564"/>
      <c r="AV316" s="562"/>
      <c r="AW316" s="563"/>
      <c r="AX316" s="564"/>
      <c r="AY316" s="562"/>
      <c r="AZ316" s="564"/>
      <c r="BA316" s="562"/>
      <c r="BB316" s="564"/>
      <c r="BC316" s="562"/>
      <c r="BD316" s="564"/>
      <c r="BE316" s="562"/>
      <c r="BF316" s="564"/>
      <c r="BG316" s="564"/>
      <c r="BH316" s="562"/>
      <c r="BI316" s="617"/>
      <c r="BJ316" s="618"/>
      <c r="BK316" s="619"/>
      <c r="BL316" s="618"/>
      <c r="BM316" s="619"/>
      <c r="BN316" s="618"/>
      <c r="BO316" s="562"/>
      <c r="BP316" s="564"/>
      <c r="BQ316" s="562"/>
      <c r="BR316" s="564"/>
      <c r="BS316" s="564"/>
      <c r="BT316" s="562"/>
      <c r="BU316" s="563"/>
      <c r="BV316" s="564"/>
      <c r="BW316" s="562"/>
      <c r="BX316" s="564"/>
      <c r="BY316" s="562"/>
      <c r="BZ316" s="564"/>
      <c r="CA316" s="562"/>
      <c r="CB316" s="564"/>
      <c r="CC316" s="562"/>
      <c r="CD316" s="564"/>
      <c r="CE316" s="564"/>
      <c r="CF316" s="562"/>
      <c r="CG316" s="563"/>
      <c r="CH316" s="617"/>
      <c r="CI316" s="563"/>
      <c r="CJ316" s="563"/>
      <c r="CK316" s="563"/>
      <c r="CL316" s="564"/>
      <c r="CM316" s="562"/>
      <c r="CN316" s="617"/>
      <c r="CO316" s="618"/>
      <c r="CP316" s="619"/>
      <c r="CQ316" s="563"/>
      <c r="CR316" s="564"/>
      <c r="CS316" s="562"/>
      <c r="CT316" s="563"/>
      <c r="CU316" s="564"/>
      <c r="CV316" s="562"/>
      <c r="CW316" s="563"/>
      <c r="CX316" s="563"/>
      <c r="CY316" s="563"/>
    </row>
    <row r="317" spans="2:103" x14ac:dyDescent="0.6">
      <c r="C317" s="341"/>
      <c r="F317" s="555"/>
      <c r="H317" s="341"/>
      <c r="K317" s="555"/>
      <c r="N317" s="555"/>
      <c r="P317" s="341"/>
      <c r="R317" s="341"/>
      <c r="T317" s="637"/>
      <c r="V317" s="637"/>
      <c r="X317" s="637"/>
      <c r="Z317" s="612"/>
      <c r="AA317" s="342"/>
      <c r="AB317" s="612"/>
      <c r="AC317" s="341"/>
      <c r="AF317" s="715"/>
      <c r="AG317" s="635"/>
      <c r="AH317" s="555"/>
      <c r="BI317" s="613"/>
      <c r="BJ317" s="614"/>
      <c r="BK317" s="342"/>
      <c r="BL317" s="614"/>
      <c r="BM317" s="342"/>
      <c r="BN317" s="614"/>
      <c r="BO317" s="342"/>
      <c r="BP317" s="614"/>
      <c r="BQ317" s="342"/>
      <c r="CH317" s="613"/>
      <c r="CN317" s="613"/>
      <c r="CO317" s="614"/>
      <c r="CP317" s="342"/>
    </row>
    <row r="318" spans="2:103" x14ac:dyDescent="0.6">
      <c r="B318" s="560"/>
      <c r="C318" s="562"/>
      <c r="D318" s="560"/>
      <c r="E318" s="562"/>
      <c r="F318" s="563"/>
      <c r="G318" s="560"/>
      <c r="H318" s="562"/>
      <c r="I318" s="560"/>
      <c r="J318" s="562"/>
      <c r="K318" s="563"/>
      <c r="L318" s="560"/>
      <c r="M318" s="562"/>
      <c r="N318" s="563"/>
      <c r="O318" s="560"/>
      <c r="P318" s="562"/>
      <c r="Q318" s="560"/>
      <c r="R318" s="562"/>
      <c r="S318" s="560"/>
      <c r="T318" s="648"/>
      <c r="U318" s="560"/>
      <c r="V318" s="648"/>
      <c r="W318" s="653"/>
      <c r="X318" s="648"/>
      <c r="Y318" s="653"/>
      <c r="Z318" s="615"/>
      <c r="AA318" s="619"/>
      <c r="AB318" s="615"/>
      <c r="AC318" s="562"/>
      <c r="AD318" s="560"/>
      <c r="AE318" s="562"/>
      <c r="AF318" s="716"/>
      <c r="AG318" s="747"/>
      <c r="AH318" s="563"/>
      <c r="AI318" s="563"/>
      <c r="AJ318" s="563"/>
      <c r="AK318" s="563"/>
      <c r="AL318" s="564"/>
      <c r="AM318" s="564"/>
      <c r="AN318" s="562"/>
      <c r="AO318" s="563"/>
      <c r="AP318" s="564"/>
      <c r="AQ318" s="564"/>
      <c r="AR318" s="562"/>
      <c r="AS318" s="563"/>
      <c r="AT318" s="564"/>
      <c r="AU318" s="564"/>
      <c r="AV318" s="562"/>
      <c r="AW318" s="563"/>
      <c r="AX318" s="564"/>
      <c r="AY318" s="562"/>
      <c r="AZ318" s="564"/>
      <c r="BA318" s="562"/>
      <c r="BB318" s="564"/>
      <c r="BC318" s="562"/>
      <c r="BD318" s="564"/>
      <c r="BE318" s="562"/>
      <c r="BF318" s="564"/>
      <c r="BG318" s="564"/>
      <c r="BH318" s="562"/>
      <c r="BI318" s="617"/>
      <c r="BJ318" s="618"/>
      <c r="BK318" s="619"/>
      <c r="BL318" s="618"/>
      <c r="BM318" s="619"/>
      <c r="BN318" s="618"/>
      <c r="BO318" s="619"/>
      <c r="BP318" s="618"/>
      <c r="BQ318" s="619"/>
      <c r="BR318" s="564"/>
      <c r="BS318" s="564"/>
      <c r="BT318" s="562"/>
      <c r="BU318" s="563"/>
      <c r="BV318" s="564"/>
      <c r="BW318" s="562"/>
      <c r="BX318" s="564"/>
      <c r="BY318" s="562"/>
      <c r="BZ318" s="564"/>
      <c r="CA318" s="562"/>
      <c r="CB318" s="564"/>
      <c r="CC318" s="562"/>
      <c r="CD318" s="564"/>
      <c r="CE318" s="564"/>
      <c r="CF318" s="562"/>
      <c r="CG318" s="563"/>
      <c r="CH318" s="617"/>
      <c r="CI318" s="563"/>
      <c r="CJ318" s="563"/>
      <c r="CK318" s="563"/>
      <c r="CL318" s="564"/>
      <c r="CM318" s="562"/>
      <c r="CN318" s="617"/>
      <c r="CO318" s="618"/>
      <c r="CP318" s="619"/>
      <c r="CQ318" s="563"/>
      <c r="CR318" s="564"/>
      <c r="CS318" s="562"/>
      <c r="CT318" s="563"/>
      <c r="CU318" s="564"/>
      <c r="CV318" s="562"/>
      <c r="CW318" s="563"/>
      <c r="CX318" s="563"/>
      <c r="CY318" s="563"/>
    </row>
    <row r="319" spans="2:103" x14ac:dyDescent="0.6">
      <c r="Z319" s="612"/>
      <c r="AA319" s="620"/>
      <c r="AB319" s="612"/>
      <c r="AF319" s="715"/>
      <c r="AG319" s="715"/>
      <c r="BI319" s="613"/>
      <c r="BJ319" s="614"/>
      <c r="BK319" s="342"/>
      <c r="BL319" s="614"/>
      <c r="BM319" s="342"/>
      <c r="BN319" s="614"/>
      <c r="CH319" s="613"/>
      <c r="CN319" s="613"/>
      <c r="CO319" s="614"/>
      <c r="CP319" s="342"/>
    </row>
    <row r="320" spans="2:103" x14ac:dyDescent="0.6">
      <c r="B320" s="560"/>
      <c r="C320" s="561"/>
      <c r="D320" s="560"/>
      <c r="E320" s="562"/>
      <c r="F320" s="560"/>
      <c r="G320" s="560"/>
      <c r="H320" s="561"/>
      <c r="I320" s="560"/>
      <c r="J320" s="562"/>
      <c r="K320" s="560"/>
      <c r="L320" s="560"/>
      <c r="M320" s="562"/>
      <c r="N320" s="560"/>
      <c r="O320" s="560"/>
      <c r="P320" s="561"/>
      <c r="Q320" s="560"/>
      <c r="R320" s="561"/>
      <c r="S320" s="560"/>
      <c r="T320" s="646"/>
      <c r="U320" s="560"/>
      <c r="V320" s="646"/>
      <c r="W320" s="653"/>
      <c r="X320" s="646"/>
      <c r="Y320" s="653"/>
      <c r="Z320" s="615"/>
      <c r="AA320" s="616"/>
      <c r="AB320" s="615"/>
      <c r="AC320" s="561"/>
      <c r="AD320" s="560"/>
      <c r="AE320" s="562"/>
      <c r="AF320" s="716"/>
      <c r="AG320" s="716"/>
      <c r="AH320" s="560"/>
      <c r="AI320" s="563"/>
      <c r="AJ320" s="563"/>
      <c r="AK320" s="563"/>
      <c r="AL320" s="564"/>
      <c r="AM320" s="564"/>
      <c r="AN320" s="562"/>
      <c r="AO320" s="563"/>
      <c r="AP320" s="564"/>
      <c r="AQ320" s="564"/>
      <c r="AR320" s="562"/>
      <c r="AS320" s="563"/>
      <c r="AT320" s="564"/>
      <c r="AU320" s="564"/>
      <c r="AV320" s="562"/>
      <c r="AW320" s="563"/>
      <c r="AX320" s="564"/>
      <c r="AY320" s="562"/>
      <c r="AZ320" s="564"/>
      <c r="BA320" s="562"/>
      <c r="BB320" s="564"/>
      <c r="BC320" s="562"/>
      <c r="BD320" s="564"/>
      <c r="BE320" s="562"/>
      <c r="BF320" s="564"/>
      <c r="BG320" s="564"/>
      <c r="BH320" s="562"/>
      <c r="BI320" s="617"/>
      <c r="BJ320" s="618"/>
      <c r="BK320" s="619"/>
      <c r="BL320" s="618"/>
      <c r="BM320" s="619"/>
      <c r="BN320" s="618"/>
      <c r="BO320" s="562"/>
      <c r="BP320" s="564"/>
      <c r="BQ320" s="562"/>
      <c r="BR320" s="564"/>
      <c r="BS320" s="564"/>
      <c r="BT320" s="562"/>
      <c r="BU320" s="563"/>
      <c r="BV320" s="564"/>
      <c r="BW320" s="562"/>
      <c r="BX320" s="564"/>
      <c r="BY320" s="562"/>
      <c r="BZ320" s="564"/>
      <c r="CA320" s="562"/>
      <c r="CB320" s="564"/>
      <c r="CC320" s="562"/>
      <c r="CD320" s="564"/>
      <c r="CE320" s="564"/>
      <c r="CF320" s="562"/>
      <c r="CG320" s="563"/>
      <c r="CH320" s="617"/>
      <c r="CI320" s="563"/>
      <c r="CJ320" s="563"/>
      <c r="CK320" s="563"/>
      <c r="CL320" s="564"/>
      <c r="CM320" s="562"/>
      <c r="CN320" s="617"/>
      <c r="CO320" s="618"/>
      <c r="CP320" s="619"/>
      <c r="CQ320" s="563"/>
      <c r="CR320" s="564"/>
      <c r="CS320" s="562"/>
      <c r="CT320" s="563"/>
      <c r="CU320" s="564"/>
      <c r="CV320" s="562"/>
      <c r="CW320" s="563"/>
      <c r="CX320" s="563"/>
      <c r="CY320" s="563"/>
    </row>
    <row r="321" spans="2:103" x14ac:dyDescent="0.6">
      <c r="Z321" s="612"/>
      <c r="AA321" s="620"/>
      <c r="AB321" s="612"/>
      <c r="AF321" s="715"/>
      <c r="AG321" s="715"/>
      <c r="BI321" s="613"/>
      <c r="BJ321" s="614"/>
      <c r="BK321" s="342"/>
      <c r="BL321" s="614"/>
      <c r="BM321" s="342"/>
      <c r="BN321" s="614"/>
      <c r="CH321" s="613"/>
      <c r="CN321" s="613"/>
      <c r="CO321" s="614"/>
      <c r="CP321" s="342"/>
    </row>
    <row r="322" spans="2:103" x14ac:dyDescent="0.6">
      <c r="B322" s="560"/>
      <c r="C322" s="561"/>
      <c r="D322" s="560"/>
      <c r="E322" s="562"/>
      <c r="F322" s="560"/>
      <c r="G322" s="560"/>
      <c r="H322" s="561"/>
      <c r="I322" s="560"/>
      <c r="J322" s="562"/>
      <c r="K322" s="560"/>
      <c r="L322" s="560"/>
      <c r="M322" s="562"/>
      <c r="N322" s="560"/>
      <c r="O322" s="560"/>
      <c r="P322" s="561"/>
      <c r="Q322" s="560"/>
      <c r="R322" s="561"/>
      <c r="S322" s="560"/>
      <c r="T322" s="646"/>
      <c r="U322" s="560"/>
      <c r="V322" s="646"/>
      <c r="W322" s="653"/>
      <c r="X322" s="646"/>
      <c r="Y322" s="653"/>
      <c r="Z322" s="615"/>
      <c r="AA322" s="616"/>
      <c r="AB322" s="615"/>
      <c r="AC322" s="561"/>
      <c r="AD322" s="560"/>
      <c r="AE322" s="562"/>
      <c r="AF322" s="716"/>
      <c r="AG322" s="716"/>
      <c r="AH322" s="560"/>
      <c r="AI322" s="563"/>
      <c r="AJ322" s="563"/>
      <c r="AK322" s="563"/>
      <c r="AL322" s="564"/>
      <c r="AM322" s="564"/>
      <c r="AN322" s="562"/>
      <c r="AO322" s="563"/>
      <c r="AP322" s="564"/>
      <c r="AQ322" s="564"/>
      <c r="AR322" s="562"/>
      <c r="AS322" s="563"/>
      <c r="AT322" s="564"/>
      <c r="AU322" s="564"/>
      <c r="AV322" s="562"/>
      <c r="AW322" s="563"/>
      <c r="AX322" s="564"/>
      <c r="AY322" s="562"/>
      <c r="AZ322" s="564"/>
      <c r="BA322" s="562"/>
      <c r="BB322" s="564"/>
      <c r="BC322" s="562"/>
      <c r="BD322" s="564"/>
      <c r="BE322" s="562"/>
      <c r="BF322" s="564"/>
      <c r="BG322" s="564"/>
      <c r="BH322" s="562"/>
      <c r="BI322" s="617"/>
      <c r="BJ322" s="618"/>
      <c r="BK322" s="619"/>
      <c r="BL322" s="618"/>
      <c r="BM322" s="619"/>
      <c r="BN322" s="618"/>
      <c r="BO322" s="619"/>
      <c r="BP322" s="618"/>
      <c r="BQ322" s="619"/>
      <c r="BR322" s="564"/>
      <c r="BS322" s="564"/>
      <c r="BT322" s="562"/>
      <c r="BU322" s="563"/>
      <c r="BV322" s="564"/>
      <c r="BW322" s="562"/>
      <c r="BX322" s="564"/>
      <c r="BY322" s="562"/>
      <c r="BZ322" s="564"/>
      <c r="CA322" s="562"/>
      <c r="CB322" s="564"/>
      <c r="CC322" s="562"/>
      <c r="CD322" s="564"/>
      <c r="CE322" s="564"/>
      <c r="CF322" s="562"/>
      <c r="CG322" s="563"/>
      <c r="CH322" s="617"/>
      <c r="CI322" s="563"/>
      <c r="CJ322" s="563"/>
      <c r="CK322" s="563"/>
      <c r="CL322" s="564"/>
      <c r="CM322" s="562"/>
      <c r="CN322" s="617"/>
      <c r="CO322" s="618"/>
      <c r="CP322" s="619"/>
      <c r="CQ322" s="563"/>
      <c r="CR322" s="564"/>
      <c r="CS322" s="562"/>
      <c r="CT322" s="563"/>
      <c r="CU322" s="564"/>
      <c r="CV322" s="562"/>
      <c r="CW322" s="563"/>
      <c r="CX322" s="563"/>
      <c r="CY322" s="563"/>
    </row>
    <row r="323" spans="2:103" x14ac:dyDescent="0.6">
      <c r="Z323" s="612"/>
      <c r="AA323" s="620"/>
      <c r="AB323" s="612"/>
      <c r="AF323" s="715"/>
      <c r="AG323" s="715"/>
      <c r="BI323" s="613"/>
      <c r="BJ323" s="614"/>
      <c r="BK323" s="342"/>
      <c r="BL323" s="614"/>
      <c r="BM323" s="342"/>
      <c r="BN323" s="614"/>
      <c r="CH323" s="613"/>
      <c r="CN323" s="613"/>
      <c r="CO323" s="614"/>
      <c r="CP323" s="342"/>
    </row>
    <row r="324" spans="2:103" x14ac:dyDescent="0.6">
      <c r="B324" s="560"/>
      <c r="C324" s="561"/>
      <c r="D324" s="560"/>
      <c r="E324" s="562"/>
      <c r="F324" s="560"/>
      <c r="G324" s="560"/>
      <c r="H324" s="561"/>
      <c r="I324" s="560"/>
      <c r="J324" s="562"/>
      <c r="K324" s="560"/>
      <c r="L324" s="560"/>
      <c r="M324" s="562"/>
      <c r="N324" s="560"/>
      <c r="O324" s="560"/>
      <c r="P324" s="561"/>
      <c r="Q324" s="560"/>
      <c r="R324" s="561"/>
      <c r="S324" s="560"/>
      <c r="T324" s="646"/>
      <c r="U324" s="560"/>
      <c r="V324" s="646"/>
      <c r="W324" s="653"/>
      <c r="X324" s="646"/>
      <c r="Y324" s="653"/>
      <c r="Z324" s="615"/>
      <c r="AA324" s="616"/>
      <c r="AB324" s="615"/>
      <c r="AC324" s="561"/>
      <c r="AD324" s="560"/>
      <c r="AE324" s="562"/>
      <c r="AF324" s="716"/>
      <c r="AG324" s="716"/>
      <c r="AH324" s="560"/>
      <c r="AI324" s="563"/>
      <c r="AJ324" s="563"/>
      <c r="AK324" s="563"/>
      <c r="AL324" s="564"/>
      <c r="AM324" s="564"/>
      <c r="AN324" s="562"/>
      <c r="AO324" s="563"/>
      <c r="AP324" s="564"/>
      <c r="AQ324" s="564"/>
      <c r="AR324" s="562"/>
      <c r="AS324" s="563"/>
      <c r="AT324" s="564"/>
      <c r="AU324" s="564"/>
      <c r="AV324" s="562"/>
      <c r="AW324" s="563"/>
      <c r="AX324" s="564"/>
      <c r="AY324" s="562"/>
      <c r="AZ324" s="564"/>
      <c r="BA324" s="562"/>
      <c r="BB324" s="564"/>
      <c r="BC324" s="562"/>
      <c r="BD324" s="564"/>
      <c r="BE324" s="562"/>
      <c r="BF324" s="564"/>
      <c r="BG324" s="564"/>
      <c r="BH324" s="562"/>
      <c r="BI324" s="617"/>
      <c r="BJ324" s="618"/>
      <c r="BK324" s="619"/>
      <c r="BL324" s="618"/>
      <c r="BM324" s="619"/>
      <c r="BN324" s="618"/>
      <c r="BO324" s="619"/>
      <c r="BP324" s="618"/>
      <c r="BQ324" s="619"/>
      <c r="BR324" s="564"/>
      <c r="BS324" s="564"/>
      <c r="BT324" s="562"/>
      <c r="BU324" s="563"/>
      <c r="BV324" s="564"/>
      <c r="BW324" s="562"/>
      <c r="BX324" s="564"/>
      <c r="BY324" s="562"/>
      <c r="BZ324" s="564"/>
      <c r="CA324" s="562"/>
      <c r="CB324" s="564"/>
      <c r="CC324" s="562"/>
      <c r="CD324" s="564"/>
      <c r="CE324" s="564"/>
      <c r="CF324" s="562"/>
      <c r="CG324" s="563"/>
      <c r="CH324" s="617"/>
      <c r="CI324" s="563"/>
      <c r="CJ324" s="563"/>
      <c r="CK324" s="563"/>
      <c r="CL324" s="564"/>
      <c r="CM324" s="562"/>
      <c r="CN324" s="617"/>
      <c r="CO324" s="618"/>
      <c r="CP324" s="619"/>
      <c r="CQ324" s="563"/>
      <c r="CR324" s="564"/>
      <c r="CS324" s="562"/>
      <c r="CT324" s="563"/>
      <c r="CU324" s="564"/>
      <c r="CV324" s="562"/>
      <c r="CW324" s="563"/>
      <c r="CX324" s="563"/>
      <c r="CY324" s="563"/>
    </row>
    <row r="325" spans="2:103" x14ac:dyDescent="0.6">
      <c r="C325" s="341"/>
      <c r="F325" s="555"/>
      <c r="H325" s="341"/>
      <c r="K325" s="555"/>
      <c r="N325" s="555"/>
      <c r="P325" s="341"/>
      <c r="R325" s="341"/>
      <c r="T325" s="637"/>
      <c r="V325" s="637"/>
      <c r="X325" s="637"/>
      <c r="Z325" s="612"/>
      <c r="AA325" s="342"/>
      <c r="AB325" s="612"/>
      <c r="AC325" s="341"/>
      <c r="AF325" s="715"/>
      <c r="AG325" s="635"/>
      <c r="AH325" s="555"/>
      <c r="BI325" s="613"/>
      <c r="BJ325" s="614"/>
      <c r="BK325" s="342"/>
      <c r="BL325" s="614"/>
      <c r="BM325" s="342"/>
      <c r="BN325" s="614"/>
      <c r="BO325" s="342"/>
      <c r="BP325" s="614"/>
      <c r="BQ325" s="342"/>
      <c r="CH325" s="613"/>
      <c r="CN325" s="613"/>
      <c r="CO325" s="614"/>
      <c r="CP325" s="342"/>
    </row>
    <row r="326" spans="2:103" x14ac:dyDescent="0.6">
      <c r="B326" s="560"/>
      <c r="C326" s="562"/>
      <c r="D326" s="560"/>
      <c r="E326" s="562"/>
      <c r="F326" s="563"/>
      <c r="G326" s="560"/>
      <c r="H326" s="562"/>
      <c r="I326" s="560"/>
      <c r="J326" s="562"/>
      <c r="K326" s="563"/>
      <c r="L326" s="560"/>
      <c r="M326" s="562"/>
      <c r="N326" s="563"/>
      <c r="O326" s="560"/>
      <c r="P326" s="562"/>
      <c r="Q326" s="560"/>
      <c r="R326" s="562"/>
      <c r="S326" s="560"/>
      <c r="T326" s="648"/>
      <c r="U326" s="560"/>
      <c r="V326" s="648"/>
      <c r="W326" s="653"/>
      <c r="X326" s="648"/>
      <c r="Y326" s="653"/>
      <c r="Z326" s="615"/>
      <c r="AA326" s="619"/>
      <c r="AB326" s="615"/>
      <c r="AC326" s="562"/>
      <c r="AD326" s="560"/>
      <c r="AE326" s="562"/>
      <c r="AF326" s="716"/>
      <c r="AG326" s="747"/>
      <c r="AH326" s="563"/>
      <c r="AI326" s="563"/>
      <c r="AJ326" s="563"/>
      <c r="AK326" s="563"/>
      <c r="AL326" s="564"/>
      <c r="AM326" s="564"/>
      <c r="AN326" s="562"/>
      <c r="AO326" s="563"/>
      <c r="AP326" s="564"/>
      <c r="AQ326" s="564"/>
      <c r="AR326" s="562"/>
      <c r="AS326" s="563"/>
      <c r="AT326" s="564"/>
      <c r="AU326" s="564"/>
      <c r="AV326" s="562"/>
      <c r="AW326" s="563"/>
      <c r="AX326" s="564"/>
      <c r="AY326" s="562"/>
      <c r="AZ326" s="564"/>
      <c r="BA326" s="562"/>
      <c r="BB326" s="564"/>
      <c r="BC326" s="562"/>
      <c r="BD326" s="564"/>
      <c r="BE326" s="562"/>
      <c r="BF326" s="564"/>
      <c r="BG326" s="564"/>
      <c r="BH326" s="562"/>
      <c r="BI326" s="617"/>
      <c r="BJ326" s="618"/>
      <c r="BK326" s="619"/>
      <c r="BL326" s="618"/>
      <c r="BM326" s="619"/>
      <c r="BN326" s="618"/>
      <c r="BO326" s="562"/>
      <c r="BP326" s="564"/>
      <c r="BQ326" s="562"/>
      <c r="BR326" s="564"/>
      <c r="BS326" s="564"/>
      <c r="BT326" s="562"/>
      <c r="BU326" s="563"/>
      <c r="BV326" s="564"/>
      <c r="BW326" s="562"/>
      <c r="BX326" s="564"/>
      <c r="BY326" s="562"/>
      <c r="BZ326" s="564"/>
      <c r="CA326" s="562"/>
      <c r="CB326" s="564"/>
      <c r="CC326" s="562"/>
      <c r="CD326" s="564"/>
      <c r="CE326" s="564"/>
      <c r="CF326" s="562"/>
      <c r="CG326" s="563"/>
      <c r="CH326" s="617"/>
      <c r="CI326" s="563"/>
      <c r="CJ326" s="563"/>
      <c r="CK326" s="563"/>
      <c r="CL326" s="564"/>
      <c r="CM326" s="562"/>
      <c r="CN326" s="617"/>
      <c r="CO326" s="618"/>
      <c r="CP326" s="619"/>
      <c r="CQ326" s="563"/>
      <c r="CR326" s="564"/>
      <c r="CS326" s="562"/>
      <c r="CT326" s="563"/>
      <c r="CU326" s="564"/>
      <c r="CV326" s="562"/>
      <c r="CW326" s="563"/>
      <c r="CX326" s="563"/>
      <c r="CY326" s="563"/>
    </row>
    <row r="327" spans="2:103" x14ac:dyDescent="0.6">
      <c r="Z327" s="612"/>
      <c r="AA327" s="620"/>
      <c r="AB327" s="612"/>
      <c r="AF327" s="715"/>
      <c r="AG327" s="715"/>
      <c r="BI327" s="613"/>
      <c r="BJ327" s="614"/>
      <c r="BK327" s="342"/>
      <c r="BL327" s="614"/>
      <c r="BM327" s="342"/>
      <c r="BN327" s="614"/>
      <c r="BO327" s="342"/>
      <c r="BP327" s="614"/>
      <c r="BQ327" s="342"/>
      <c r="CH327" s="613"/>
      <c r="CN327" s="613"/>
      <c r="CO327" s="614"/>
      <c r="CP327" s="342"/>
    </row>
    <row r="328" spans="2:103" x14ac:dyDescent="0.6">
      <c r="B328" s="560"/>
      <c r="C328" s="561"/>
      <c r="D328" s="560"/>
      <c r="E328" s="562"/>
      <c r="F328" s="560"/>
      <c r="G328" s="560"/>
      <c r="H328" s="561"/>
      <c r="I328" s="560"/>
      <c r="J328" s="562"/>
      <c r="K328" s="560"/>
      <c r="L328" s="560"/>
      <c r="M328" s="562"/>
      <c r="N328" s="560"/>
      <c r="O328" s="560"/>
      <c r="P328" s="561"/>
      <c r="Q328" s="560"/>
      <c r="R328" s="561"/>
      <c r="S328" s="560"/>
      <c r="T328" s="646"/>
      <c r="U328" s="560"/>
      <c r="V328" s="646"/>
      <c r="W328" s="653"/>
      <c r="X328" s="646"/>
      <c r="Y328" s="653"/>
      <c r="Z328" s="615"/>
      <c r="AA328" s="616"/>
      <c r="AB328" s="615"/>
      <c r="AC328" s="561"/>
      <c r="AD328" s="560"/>
      <c r="AE328" s="562"/>
      <c r="AF328" s="716"/>
      <c r="AG328" s="716"/>
      <c r="AH328" s="560"/>
      <c r="AI328" s="563"/>
      <c r="AJ328" s="563"/>
      <c r="AK328" s="563"/>
      <c r="AL328" s="564"/>
      <c r="AM328" s="564"/>
      <c r="AN328" s="562"/>
      <c r="AO328" s="563"/>
      <c r="AP328" s="564"/>
      <c r="AQ328" s="564"/>
      <c r="AR328" s="562"/>
      <c r="AS328" s="563"/>
      <c r="AT328" s="564"/>
      <c r="AU328" s="564"/>
      <c r="AV328" s="562"/>
      <c r="AW328" s="563"/>
      <c r="AX328" s="564"/>
      <c r="AY328" s="562"/>
      <c r="AZ328" s="564"/>
      <c r="BA328" s="562"/>
      <c r="BB328" s="564"/>
      <c r="BC328" s="562"/>
      <c r="BD328" s="564"/>
      <c r="BE328" s="562"/>
      <c r="BF328" s="564"/>
      <c r="BG328" s="564"/>
      <c r="BH328" s="562"/>
      <c r="BI328" s="617"/>
      <c r="BJ328" s="618"/>
      <c r="BK328" s="619"/>
      <c r="BL328" s="618"/>
      <c r="BM328" s="619"/>
      <c r="BN328" s="618"/>
      <c r="BO328" s="562"/>
      <c r="BP328" s="564"/>
      <c r="BQ328" s="562"/>
      <c r="BR328" s="564"/>
      <c r="BS328" s="564"/>
      <c r="BT328" s="562"/>
      <c r="BU328" s="563"/>
      <c r="BV328" s="564"/>
      <c r="BW328" s="562"/>
      <c r="BX328" s="564"/>
      <c r="BY328" s="562"/>
      <c r="BZ328" s="564"/>
      <c r="CA328" s="562"/>
      <c r="CB328" s="564"/>
      <c r="CC328" s="562"/>
      <c r="CD328" s="564"/>
      <c r="CE328" s="564"/>
      <c r="CF328" s="562"/>
      <c r="CG328" s="563"/>
      <c r="CH328" s="617"/>
      <c r="CI328" s="563"/>
      <c r="CJ328" s="563"/>
      <c r="CK328" s="563"/>
      <c r="CL328" s="564"/>
      <c r="CM328" s="562"/>
      <c r="CN328" s="617"/>
      <c r="CO328" s="618"/>
      <c r="CP328" s="562"/>
      <c r="CQ328" s="563"/>
      <c r="CR328" s="564"/>
      <c r="CS328" s="562"/>
      <c r="CT328" s="563"/>
      <c r="CU328" s="564"/>
      <c r="CV328" s="562"/>
      <c r="CW328" s="563"/>
      <c r="CX328" s="563"/>
      <c r="CY328" s="563"/>
    </row>
    <row r="329" spans="2:103" x14ac:dyDescent="0.6">
      <c r="Z329" s="612"/>
      <c r="AA329" s="620"/>
      <c r="AB329" s="612"/>
      <c r="AF329" s="715"/>
      <c r="AG329" s="715"/>
      <c r="BI329" s="613"/>
      <c r="BJ329" s="614"/>
      <c r="BK329" s="342"/>
      <c r="BL329" s="614"/>
      <c r="BM329" s="342"/>
      <c r="BN329" s="614"/>
      <c r="CH329" s="613"/>
      <c r="CN329" s="613"/>
      <c r="CO329" s="614"/>
      <c r="CP329" s="342"/>
    </row>
    <row r="330" spans="2:103" x14ac:dyDescent="0.6">
      <c r="B330" s="560"/>
      <c r="C330" s="561"/>
      <c r="D330" s="560"/>
      <c r="E330" s="562"/>
      <c r="F330" s="560"/>
      <c r="G330" s="560"/>
      <c r="H330" s="561"/>
      <c r="I330" s="560"/>
      <c r="J330" s="562"/>
      <c r="K330" s="560"/>
      <c r="L330" s="560"/>
      <c r="M330" s="562"/>
      <c r="N330" s="560"/>
      <c r="O330" s="560"/>
      <c r="P330" s="561"/>
      <c r="Q330" s="560"/>
      <c r="R330" s="561"/>
      <c r="S330" s="560"/>
      <c r="T330" s="646"/>
      <c r="U330" s="560"/>
      <c r="V330" s="646"/>
      <c r="W330" s="653"/>
      <c r="X330" s="646"/>
      <c r="Y330" s="653"/>
      <c r="Z330" s="615"/>
      <c r="AA330" s="616"/>
      <c r="AB330" s="615"/>
      <c r="AC330" s="561"/>
      <c r="AD330" s="560"/>
      <c r="AE330" s="562"/>
      <c r="AF330" s="716"/>
      <c r="AG330" s="716"/>
      <c r="AH330" s="560"/>
      <c r="AI330" s="563"/>
      <c r="AJ330" s="563"/>
      <c r="AK330" s="563"/>
      <c r="AL330" s="564"/>
      <c r="AM330" s="564"/>
      <c r="AN330" s="562"/>
      <c r="AO330" s="563"/>
      <c r="AP330" s="564"/>
      <c r="AQ330" s="564"/>
      <c r="AR330" s="562"/>
      <c r="AS330" s="563"/>
      <c r="AT330" s="564"/>
      <c r="AU330" s="564"/>
      <c r="AV330" s="562"/>
      <c r="AW330" s="563"/>
      <c r="AX330" s="564"/>
      <c r="AY330" s="562"/>
      <c r="AZ330" s="564"/>
      <c r="BA330" s="562"/>
      <c r="BB330" s="564"/>
      <c r="BC330" s="562"/>
      <c r="BD330" s="564"/>
      <c r="BE330" s="562"/>
      <c r="BF330" s="564"/>
      <c r="BG330" s="564"/>
      <c r="BH330" s="562"/>
      <c r="BI330" s="617"/>
      <c r="BJ330" s="618"/>
      <c r="BK330" s="619"/>
      <c r="BL330" s="618"/>
      <c r="BM330" s="619"/>
      <c r="BN330" s="618"/>
      <c r="BO330" s="619"/>
      <c r="BP330" s="618"/>
      <c r="BQ330" s="619"/>
      <c r="BR330" s="564"/>
      <c r="BS330" s="564"/>
      <c r="BT330" s="562"/>
      <c r="BU330" s="563"/>
      <c r="BV330" s="564"/>
      <c r="BW330" s="562"/>
      <c r="BX330" s="564"/>
      <c r="BY330" s="562"/>
      <c r="BZ330" s="564"/>
      <c r="CA330" s="562"/>
      <c r="CB330" s="564"/>
      <c r="CC330" s="562"/>
      <c r="CD330" s="564"/>
      <c r="CE330" s="564"/>
      <c r="CF330" s="562"/>
      <c r="CG330" s="563"/>
      <c r="CH330" s="617"/>
      <c r="CI330" s="563"/>
      <c r="CJ330" s="563"/>
      <c r="CK330" s="563"/>
      <c r="CL330" s="564"/>
      <c r="CM330" s="562"/>
      <c r="CN330" s="617"/>
      <c r="CO330" s="618"/>
      <c r="CP330" s="619"/>
      <c r="CQ330" s="563"/>
      <c r="CR330" s="564"/>
      <c r="CS330" s="562"/>
      <c r="CT330" s="563"/>
      <c r="CU330" s="564"/>
      <c r="CV330" s="562"/>
      <c r="CW330" s="563"/>
      <c r="CX330" s="563"/>
      <c r="CY330" s="563"/>
    </row>
    <row r="331" spans="2:103" x14ac:dyDescent="0.6">
      <c r="Z331" s="612"/>
      <c r="AA331" s="620"/>
      <c r="AB331" s="612"/>
      <c r="AF331" s="715"/>
      <c r="AG331" s="715"/>
      <c r="BI331" s="613"/>
      <c r="BJ331" s="614"/>
      <c r="BK331" s="342"/>
      <c r="BL331" s="614"/>
      <c r="BM331" s="342"/>
      <c r="BN331" s="614"/>
      <c r="BO331" s="342"/>
      <c r="BP331" s="614"/>
      <c r="BQ331" s="342"/>
      <c r="CH331" s="613"/>
      <c r="CN331" s="613"/>
      <c r="CO331" s="614"/>
      <c r="CP331" s="342"/>
    </row>
    <row r="332" spans="2:103" x14ac:dyDescent="0.6">
      <c r="B332" s="560"/>
      <c r="C332" s="561"/>
      <c r="D332" s="560"/>
      <c r="E332" s="562"/>
      <c r="F332" s="560"/>
      <c r="G332" s="560"/>
      <c r="H332" s="561"/>
      <c r="I332" s="560"/>
      <c r="J332" s="562"/>
      <c r="K332" s="560"/>
      <c r="L332" s="560"/>
      <c r="M332" s="562"/>
      <c r="N332" s="560"/>
      <c r="O332" s="560"/>
      <c r="P332" s="561"/>
      <c r="Q332" s="560"/>
      <c r="R332" s="561"/>
      <c r="S332" s="560"/>
      <c r="T332" s="646"/>
      <c r="U332" s="560"/>
      <c r="V332" s="646"/>
      <c r="W332" s="653"/>
      <c r="X332" s="646"/>
      <c r="Y332" s="653"/>
      <c r="Z332" s="615"/>
      <c r="AA332" s="616"/>
      <c r="AB332" s="615"/>
      <c r="AC332" s="561"/>
      <c r="AD332" s="560"/>
      <c r="AE332" s="562"/>
      <c r="AF332" s="716"/>
      <c r="AG332" s="716"/>
      <c r="AH332" s="560"/>
      <c r="AI332" s="563"/>
      <c r="AJ332" s="563"/>
      <c r="AK332" s="563"/>
      <c r="AL332" s="564"/>
      <c r="AM332" s="564"/>
      <c r="AN332" s="562"/>
      <c r="AO332" s="563"/>
      <c r="AP332" s="564"/>
      <c r="AQ332" s="564"/>
      <c r="AR332" s="562"/>
      <c r="AS332" s="563"/>
      <c r="AT332" s="564"/>
      <c r="AU332" s="564"/>
      <c r="AV332" s="562"/>
      <c r="AW332" s="563"/>
      <c r="AX332" s="564"/>
      <c r="AY332" s="562"/>
      <c r="AZ332" s="564"/>
      <c r="BA332" s="562"/>
      <c r="BB332" s="564"/>
      <c r="BC332" s="562"/>
      <c r="BD332" s="564"/>
      <c r="BE332" s="562"/>
      <c r="BF332" s="564"/>
      <c r="BG332" s="564"/>
      <c r="BH332" s="562"/>
      <c r="BI332" s="617"/>
      <c r="BJ332" s="618"/>
      <c r="BK332" s="619"/>
      <c r="BL332" s="618"/>
      <c r="BM332" s="619"/>
      <c r="BN332" s="618"/>
      <c r="BO332" s="619"/>
      <c r="BP332" s="618"/>
      <c r="BQ332" s="619"/>
      <c r="BR332" s="564"/>
      <c r="BS332" s="564"/>
      <c r="BT332" s="562"/>
      <c r="BU332" s="563"/>
      <c r="BV332" s="564"/>
      <c r="BW332" s="562"/>
      <c r="BX332" s="564"/>
      <c r="BY332" s="562"/>
      <c r="BZ332" s="564"/>
      <c r="CA332" s="562"/>
      <c r="CB332" s="564"/>
      <c r="CC332" s="562"/>
      <c r="CD332" s="564"/>
      <c r="CE332" s="564"/>
      <c r="CF332" s="562"/>
      <c r="CG332" s="563"/>
      <c r="CH332" s="617"/>
      <c r="CI332" s="563"/>
      <c r="CJ332" s="563"/>
      <c r="CK332" s="563"/>
      <c r="CL332" s="564"/>
      <c r="CM332" s="562"/>
      <c r="CN332" s="617"/>
      <c r="CO332" s="618"/>
      <c r="CP332" s="619"/>
      <c r="CQ332" s="563"/>
      <c r="CR332" s="564"/>
      <c r="CS332" s="562"/>
      <c r="CT332" s="563"/>
      <c r="CU332" s="564"/>
      <c r="CV332" s="562"/>
      <c r="CW332" s="563"/>
      <c r="CX332" s="563"/>
      <c r="CY332" s="563"/>
    </row>
    <row r="333" spans="2:103" x14ac:dyDescent="0.6">
      <c r="C333" s="341"/>
      <c r="F333" s="555"/>
      <c r="H333" s="341"/>
      <c r="K333" s="555"/>
      <c r="N333" s="555"/>
      <c r="P333" s="341"/>
      <c r="R333" s="341"/>
      <c r="T333" s="637"/>
      <c r="V333" s="637"/>
      <c r="X333" s="637"/>
      <c r="Z333" s="612"/>
      <c r="AA333" s="342"/>
      <c r="AB333" s="612"/>
      <c r="AC333" s="341"/>
      <c r="AF333" s="715"/>
      <c r="AG333" s="635"/>
      <c r="AH333" s="555"/>
      <c r="BI333" s="613"/>
      <c r="BJ333" s="614"/>
      <c r="BK333" s="342"/>
      <c r="BL333" s="614"/>
      <c r="BM333" s="342"/>
      <c r="BN333" s="614"/>
      <c r="BO333" s="342"/>
      <c r="BP333" s="614"/>
      <c r="BQ333" s="342"/>
      <c r="CH333" s="613"/>
      <c r="CN333" s="613"/>
      <c r="CO333" s="614"/>
      <c r="CP333" s="342"/>
    </row>
    <row r="334" spans="2:103" x14ac:dyDescent="0.6">
      <c r="B334" s="560"/>
      <c r="C334" s="562"/>
      <c r="D334" s="560"/>
      <c r="E334" s="562"/>
      <c r="F334" s="563"/>
      <c r="G334" s="560"/>
      <c r="H334" s="562"/>
      <c r="I334" s="560"/>
      <c r="J334" s="562"/>
      <c r="K334" s="563"/>
      <c r="L334" s="560"/>
      <c r="M334" s="562"/>
      <c r="N334" s="563"/>
      <c r="O334" s="560"/>
      <c r="P334" s="562"/>
      <c r="Q334" s="560"/>
      <c r="R334" s="562"/>
      <c r="S334" s="560"/>
      <c r="T334" s="648"/>
      <c r="U334" s="560"/>
      <c r="V334" s="648"/>
      <c r="W334" s="653"/>
      <c r="X334" s="648"/>
      <c r="Y334" s="653"/>
      <c r="Z334" s="615"/>
      <c r="AA334" s="619"/>
      <c r="AB334" s="615"/>
      <c r="AC334" s="562"/>
      <c r="AD334" s="560"/>
      <c r="AE334" s="562"/>
      <c r="AF334" s="716"/>
      <c r="AG334" s="747"/>
      <c r="AH334" s="563"/>
      <c r="AI334" s="563"/>
      <c r="AJ334" s="563"/>
      <c r="AK334" s="563"/>
      <c r="AL334" s="564"/>
      <c r="AM334" s="564"/>
      <c r="AN334" s="562"/>
      <c r="AO334" s="563"/>
      <c r="AP334" s="564"/>
      <c r="AQ334" s="564"/>
      <c r="AR334" s="562"/>
      <c r="AS334" s="563"/>
      <c r="AT334" s="564"/>
      <c r="AU334" s="564"/>
      <c r="AV334" s="562"/>
      <c r="AW334" s="563"/>
      <c r="AX334" s="564"/>
      <c r="AY334" s="562"/>
      <c r="AZ334" s="564"/>
      <c r="BA334" s="562"/>
      <c r="BB334" s="564"/>
      <c r="BC334" s="562"/>
      <c r="BD334" s="564"/>
      <c r="BE334" s="562"/>
      <c r="BF334" s="564"/>
      <c r="BG334" s="564"/>
      <c r="BH334" s="562"/>
      <c r="BI334" s="617"/>
      <c r="BJ334" s="618"/>
      <c r="BK334" s="619"/>
      <c r="BL334" s="618"/>
      <c r="BM334" s="619"/>
      <c r="BN334" s="618"/>
      <c r="BO334" s="562"/>
      <c r="BP334" s="564"/>
      <c r="BQ334" s="562"/>
      <c r="BR334" s="564"/>
      <c r="BS334" s="564"/>
      <c r="BT334" s="562"/>
      <c r="BU334" s="563"/>
      <c r="BV334" s="564"/>
      <c r="BW334" s="562"/>
      <c r="BX334" s="564"/>
      <c r="BY334" s="562"/>
      <c r="BZ334" s="564"/>
      <c r="CA334" s="562"/>
      <c r="CB334" s="564"/>
      <c r="CC334" s="562"/>
      <c r="CD334" s="564"/>
      <c r="CE334" s="564"/>
      <c r="CF334" s="562"/>
      <c r="CG334" s="563"/>
      <c r="CH334" s="617"/>
      <c r="CI334" s="563"/>
      <c r="CJ334" s="563"/>
      <c r="CK334" s="563"/>
      <c r="CL334" s="564"/>
      <c r="CM334" s="562"/>
      <c r="CN334" s="617"/>
      <c r="CO334" s="618"/>
      <c r="CP334" s="619"/>
      <c r="CQ334" s="563"/>
      <c r="CR334" s="564"/>
      <c r="CS334" s="562"/>
      <c r="CT334" s="563"/>
      <c r="CU334" s="564"/>
      <c r="CV334" s="562"/>
      <c r="CW334" s="563"/>
      <c r="CX334" s="563"/>
      <c r="CY334" s="563"/>
    </row>
    <row r="335" spans="2:103" x14ac:dyDescent="0.6">
      <c r="C335" s="341"/>
      <c r="F335" s="555"/>
      <c r="H335" s="341"/>
      <c r="K335" s="555"/>
      <c r="N335" s="555"/>
      <c r="P335" s="341"/>
      <c r="R335" s="341"/>
      <c r="T335" s="637"/>
      <c r="V335" s="637"/>
      <c r="X335" s="637"/>
      <c r="Z335" s="612"/>
      <c r="AA335" s="342"/>
      <c r="AB335" s="612"/>
      <c r="AC335" s="341"/>
      <c r="AF335" s="715"/>
      <c r="AG335" s="635"/>
      <c r="AH335" s="555"/>
      <c r="BI335" s="613"/>
      <c r="BJ335" s="614"/>
      <c r="BK335" s="342"/>
      <c r="BL335" s="614"/>
      <c r="BM335" s="342"/>
      <c r="BN335" s="614"/>
      <c r="BO335" s="342"/>
      <c r="BP335" s="614"/>
      <c r="BQ335" s="342"/>
      <c r="CH335" s="613"/>
      <c r="CN335" s="613"/>
      <c r="CO335" s="614"/>
      <c r="CP335" s="342"/>
    </row>
    <row r="336" spans="2:103" x14ac:dyDescent="0.6">
      <c r="B336" s="560"/>
      <c r="C336" s="562"/>
      <c r="D336" s="560"/>
      <c r="E336" s="562"/>
      <c r="F336" s="563"/>
      <c r="G336" s="560"/>
      <c r="H336" s="562"/>
      <c r="I336" s="560"/>
      <c r="J336" s="562"/>
      <c r="K336" s="563"/>
      <c r="L336" s="560"/>
      <c r="M336" s="562"/>
      <c r="N336" s="563"/>
      <c r="O336" s="560"/>
      <c r="P336" s="562"/>
      <c r="Q336" s="560"/>
      <c r="R336" s="562"/>
      <c r="S336" s="560"/>
      <c r="T336" s="648"/>
      <c r="U336" s="560"/>
      <c r="V336" s="648"/>
      <c r="W336" s="653"/>
      <c r="X336" s="648"/>
      <c r="Y336" s="653"/>
      <c r="Z336" s="615"/>
      <c r="AA336" s="619"/>
      <c r="AB336" s="615"/>
      <c r="AC336" s="562"/>
      <c r="AD336" s="560"/>
      <c r="AE336" s="562"/>
      <c r="AF336" s="716"/>
      <c r="AG336" s="747"/>
      <c r="AH336" s="563"/>
      <c r="AI336" s="563"/>
      <c r="AJ336" s="563"/>
      <c r="AK336" s="563"/>
      <c r="AL336" s="564"/>
      <c r="AM336" s="564"/>
      <c r="AN336" s="562"/>
      <c r="AO336" s="563"/>
      <c r="AP336" s="564"/>
      <c r="AQ336" s="564"/>
      <c r="AR336" s="562"/>
      <c r="AS336" s="563"/>
      <c r="AT336" s="564"/>
      <c r="AU336" s="564"/>
      <c r="AV336" s="562"/>
      <c r="AW336" s="563"/>
      <c r="AX336" s="564"/>
      <c r="AY336" s="562"/>
      <c r="AZ336" s="564"/>
      <c r="BA336" s="562"/>
      <c r="BB336" s="564"/>
      <c r="BC336" s="562"/>
      <c r="BD336" s="564"/>
      <c r="BE336" s="562"/>
      <c r="BF336" s="564"/>
      <c r="BG336" s="564"/>
      <c r="BH336" s="562"/>
      <c r="BI336" s="617"/>
      <c r="BJ336" s="618"/>
      <c r="BK336" s="619"/>
      <c r="BL336" s="618"/>
      <c r="BM336" s="619"/>
      <c r="BN336" s="618"/>
      <c r="BO336" s="619"/>
      <c r="BP336" s="618"/>
      <c r="BQ336" s="619"/>
      <c r="BR336" s="564"/>
      <c r="BS336" s="564"/>
      <c r="BT336" s="562"/>
      <c r="BU336" s="563"/>
      <c r="BV336" s="564"/>
      <c r="BW336" s="562"/>
      <c r="BX336" s="564"/>
      <c r="BY336" s="562"/>
      <c r="BZ336" s="564"/>
      <c r="CA336" s="562"/>
      <c r="CB336" s="564"/>
      <c r="CC336" s="562"/>
      <c r="CD336" s="564"/>
      <c r="CE336" s="564"/>
      <c r="CF336" s="562"/>
      <c r="CG336" s="563"/>
      <c r="CH336" s="617"/>
      <c r="CI336" s="563"/>
      <c r="CJ336" s="563"/>
      <c r="CK336" s="563"/>
      <c r="CL336" s="564"/>
      <c r="CM336" s="562"/>
      <c r="CN336" s="617"/>
      <c r="CO336" s="618"/>
      <c r="CP336" s="562"/>
      <c r="CQ336" s="563"/>
      <c r="CR336" s="564"/>
      <c r="CS336" s="562"/>
      <c r="CT336" s="563"/>
      <c r="CU336" s="564"/>
      <c r="CV336" s="562"/>
      <c r="CW336" s="563"/>
      <c r="CX336" s="563"/>
      <c r="CY336" s="563"/>
    </row>
    <row r="337" spans="2:103" x14ac:dyDescent="0.6">
      <c r="C337" s="341"/>
      <c r="F337" s="555"/>
      <c r="H337" s="341"/>
      <c r="K337" s="555"/>
      <c r="N337" s="555"/>
      <c r="P337" s="341"/>
      <c r="R337" s="341"/>
      <c r="T337" s="637"/>
      <c r="V337" s="637"/>
      <c r="X337" s="637"/>
      <c r="Z337" s="612"/>
      <c r="AA337" s="342"/>
      <c r="AB337" s="612"/>
      <c r="AC337" s="341"/>
      <c r="AF337" s="715"/>
      <c r="AG337" s="635"/>
      <c r="AH337" s="555"/>
      <c r="BI337" s="613"/>
      <c r="BJ337" s="614"/>
      <c r="BK337" s="342"/>
      <c r="BL337" s="614"/>
      <c r="BM337" s="342"/>
      <c r="BN337" s="614"/>
      <c r="BO337" s="342"/>
      <c r="BP337" s="614"/>
      <c r="BQ337" s="342"/>
      <c r="CH337" s="613"/>
      <c r="CN337" s="613"/>
      <c r="CO337" s="614"/>
      <c r="CP337" s="342"/>
    </row>
    <row r="338" spans="2:103" x14ac:dyDescent="0.6">
      <c r="B338" s="560"/>
      <c r="C338" s="562"/>
      <c r="D338" s="560"/>
      <c r="E338" s="562"/>
      <c r="F338" s="563"/>
      <c r="G338" s="560"/>
      <c r="H338" s="562"/>
      <c r="I338" s="560"/>
      <c r="J338" s="562"/>
      <c r="K338" s="563"/>
      <c r="L338" s="560"/>
      <c r="M338" s="562"/>
      <c r="N338" s="563"/>
      <c r="O338" s="560"/>
      <c r="P338" s="562"/>
      <c r="Q338" s="560"/>
      <c r="R338" s="562"/>
      <c r="S338" s="560"/>
      <c r="T338" s="648"/>
      <c r="U338" s="560"/>
      <c r="V338" s="648"/>
      <c r="W338" s="653"/>
      <c r="X338" s="648"/>
      <c r="Y338" s="653"/>
      <c r="Z338" s="615"/>
      <c r="AA338" s="619"/>
      <c r="AB338" s="615"/>
      <c r="AC338" s="562"/>
      <c r="AD338" s="560"/>
      <c r="AE338" s="562"/>
      <c r="AF338" s="716"/>
      <c r="AG338" s="747"/>
      <c r="AH338" s="563"/>
      <c r="AI338" s="563"/>
      <c r="AJ338" s="563"/>
      <c r="AK338" s="563"/>
      <c r="AL338" s="564"/>
      <c r="AM338" s="564"/>
      <c r="AN338" s="562"/>
      <c r="AO338" s="563"/>
      <c r="AP338" s="564"/>
      <c r="AQ338" s="564"/>
      <c r="AR338" s="562"/>
      <c r="AS338" s="563"/>
      <c r="AT338" s="564"/>
      <c r="AU338" s="564"/>
      <c r="AV338" s="562"/>
      <c r="AW338" s="563"/>
      <c r="AX338" s="564"/>
      <c r="AY338" s="562"/>
      <c r="AZ338" s="564"/>
      <c r="BA338" s="562"/>
      <c r="BB338" s="564"/>
      <c r="BC338" s="562"/>
      <c r="BD338" s="564"/>
      <c r="BE338" s="562"/>
      <c r="BF338" s="564"/>
      <c r="BG338" s="564"/>
      <c r="BH338" s="562"/>
      <c r="BI338" s="617"/>
      <c r="BJ338" s="618"/>
      <c r="BK338" s="619"/>
      <c r="BL338" s="618"/>
      <c r="BM338" s="619"/>
      <c r="BN338" s="618"/>
      <c r="BO338" s="619"/>
      <c r="BP338" s="618"/>
      <c r="BQ338" s="619"/>
      <c r="BR338" s="618"/>
      <c r="BS338" s="618"/>
      <c r="BT338" s="619"/>
      <c r="BU338" s="563"/>
      <c r="BV338" s="564"/>
      <c r="BW338" s="562"/>
      <c r="BX338" s="564"/>
      <c r="BY338" s="562"/>
      <c r="BZ338" s="564"/>
      <c r="CA338" s="562"/>
      <c r="CB338" s="564"/>
      <c r="CC338" s="562"/>
      <c r="CD338" s="564"/>
      <c r="CE338" s="564"/>
      <c r="CF338" s="562"/>
      <c r="CG338" s="563"/>
      <c r="CH338" s="617"/>
      <c r="CI338" s="563"/>
      <c r="CJ338" s="563"/>
      <c r="CK338" s="563"/>
      <c r="CL338" s="564"/>
      <c r="CM338" s="562"/>
      <c r="CN338" s="617"/>
      <c r="CO338" s="618"/>
      <c r="CP338" s="619"/>
      <c r="CQ338" s="563"/>
      <c r="CR338" s="564"/>
      <c r="CS338" s="562"/>
      <c r="CT338" s="563"/>
      <c r="CU338" s="564"/>
      <c r="CV338" s="562"/>
      <c r="CW338" s="563"/>
      <c r="CX338" s="563"/>
      <c r="CY338" s="563"/>
    </row>
    <row r="339" spans="2:103" x14ac:dyDescent="0.6">
      <c r="C339" s="341"/>
      <c r="F339" s="555"/>
      <c r="H339" s="341"/>
      <c r="K339" s="555"/>
      <c r="N339" s="555"/>
      <c r="P339" s="341"/>
      <c r="R339" s="341"/>
      <c r="T339" s="637"/>
      <c r="V339" s="637"/>
      <c r="X339" s="637"/>
      <c r="Z339" s="612"/>
      <c r="AA339" s="342"/>
      <c r="AB339" s="612"/>
      <c r="AC339" s="341"/>
      <c r="AF339" s="715"/>
      <c r="AG339" s="635"/>
      <c r="AH339" s="555"/>
      <c r="BI339" s="613"/>
      <c r="BJ339" s="614"/>
      <c r="BK339" s="342"/>
      <c r="BL339" s="614"/>
      <c r="BM339" s="342"/>
      <c r="BN339" s="614"/>
      <c r="BO339" s="342"/>
      <c r="BP339" s="614"/>
      <c r="BQ339" s="342"/>
      <c r="BR339" s="614"/>
      <c r="BS339" s="614"/>
      <c r="BT339" s="342"/>
      <c r="CH339" s="613"/>
      <c r="CN339" s="613"/>
      <c r="CO339" s="614"/>
      <c r="CP339" s="342"/>
    </row>
    <row r="340" spans="2:103" x14ac:dyDescent="0.6">
      <c r="B340" s="560"/>
      <c r="C340" s="562"/>
      <c r="D340" s="560"/>
      <c r="E340" s="562"/>
      <c r="F340" s="563"/>
      <c r="G340" s="560"/>
      <c r="H340" s="562"/>
      <c r="I340" s="560"/>
      <c r="J340" s="562"/>
      <c r="K340" s="563"/>
      <c r="L340" s="560"/>
      <c r="M340" s="562"/>
      <c r="N340" s="563"/>
      <c r="O340" s="560"/>
      <c r="P340" s="562"/>
      <c r="Q340" s="560"/>
      <c r="R340" s="562"/>
      <c r="S340" s="560"/>
      <c r="T340" s="648"/>
      <c r="U340" s="560"/>
      <c r="V340" s="648"/>
      <c r="W340" s="653"/>
      <c r="X340" s="648"/>
      <c r="Y340" s="653"/>
      <c r="Z340" s="615"/>
      <c r="AA340" s="619"/>
      <c r="AB340" s="615"/>
      <c r="AC340" s="562"/>
      <c r="AD340" s="560"/>
      <c r="AE340" s="562"/>
      <c r="AF340" s="716"/>
      <c r="AG340" s="747"/>
      <c r="AH340" s="563"/>
      <c r="AI340" s="563"/>
      <c r="AJ340" s="563"/>
      <c r="AK340" s="563"/>
      <c r="AL340" s="564"/>
      <c r="AM340" s="564"/>
      <c r="AN340" s="562"/>
      <c r="AO340" s="563"/>
      <c r="AP340" s="564"/>
      <c r="AQ340" s="564"/>
      <c r="AR340" s="562"/>
      <c r="AS340" s="563"/>
      <c r="AT340" s="564"/>
      <c r="AU340" s="564"/>
      <c r="AV340" s="562"/>
      <c r="AW340" s="563"/>
      <c r="AX340" s="564"/>
      <c r="AY340" s="562"/>
      <c r="AZ340" s="564"/>
      <c r="BA340" s="562"/>
      <c r="BB340" s="564"/>
      <c r="BC340" s="562"/>
      <c r="BD340" s="564"/>
      <c r="BE340" s="562"/>
      <c r="BF340" s="564"/>
      <c r="BG340" s="564"/>
      <c r="BH340" s="562"/>
      <c r="BI340" s="617"/>
      <c r="BJ340" s="618"/>
      <c r="BK340" s="619"/>
      <c r="BL340" s="618"/>
      <c r="BM340" s="619"/>
      <c r="BN340" s="618"/>
      <c r="BO340" s="619"/>
      <c r="BP340" s="618"/>
      <c r="BQ340" s="619"/>
      <c r="BR340" s="564"/>
      <c r="BS340" s="564"/>
      <c r="BT340" s="562"/>
      <c r="BU340" s="563"/>
      <c r="BV340" s="564"/>
      <c r="BW340" s="562"/>
      <c r="BX340" s="564"/>
      <c r="BY340" s="562"/>
      <c r="BZ340" s="564"/>
      <c r="CA340" s="562"/>
      <c r="CB340" s="564"/>
      <c r="CC340" s="562"/>
      <c r="CD340" s="564"/>
      <c r="CE340" s="564"/>
      <c r="CF340" s="562"/>
      <c r="CG340" s="563"/>
      <c r="CH340" s="617"/>
      <c r="CI340" s="563"/>
      <c r="CJ340" s="563"/>
      <c r="CK340" s="563"/>
      <c r="CL340" s="564"/>
      <c r="CM340" s="562"/>
      <c r="CN340" s="617"/>
      <c r="CO340" s="618"/>
      <c r="CP340" s="562"/>
      <c r="CQ340" s="563"/>
      <c r="CR340" s="564"/>
      <c r="CS340" s="562"/>
      <c r="CT340" s="563"/>
      <c r="CU340" s="564"/>
      <c r="CV340" s="562"/>
      <c r="CW340" s="563"/>
      <c r="CX340" s="563"/>
      <c r="CY340" s="563"/>
    </row>
    <row r="341" spans="2:103" x14ac:dyDescent="0.6">
      <c r="C341" s="341"/>
      <c r="F341" s="555"/>
      <c r="H341" s="341"/>
      <c r="K341" s="555"/>
      <c r="N341" s="555"/>
      <c r="P341" s="341"/>
      <c r="R341" s="341"/>
      <c r="T341" s="637"/>
      <c r="V341" s="637"/>
      <c r="X341" s="637"/>
      <c r="Z341" s="612"/>
      <c r="AA341" s="342"/>
      <c r="AB341" s="612"/>
      <c r="AC341" s="341"/>
      <c r="AF341" s="715"/>
      <c r="AG341" s="635"/>
      <c r="AH341" s="555"/>
      <c r="BI341" s="613"/>
      <c r="BJ341" s="614"/>
      <c r="BK341" s="342"/>
      <c r="BL341" s="614"/>
      <c r="BM341" s="342"/>
      <c r="BN341" s="614"/>
      <c r="BO341" s="342"/>
      <c r="BP341" s="614"/>
      <c r="BQ341" s="342"/>
      <c r="CH341" s="613"/>
      <c r="CN341" s="613"/>
      <c r="CO341" s="614"/>
      <c r="CP341" s="342"/>
    </row>
    <row r="342" spans="2:103" x14ac:dyDescent="0.6">
      <c r="B342" s="560"/>
      <c r="C342" s="562"/>
      <c r="D342" s="560"/>
      <c r="E342" s="562"/>
      <c r="F342" s="563"/>
      <c r="G342" s="560"/>
      <c r="H342" s="562"/>
      <c r="I342" s="560"/>
      <c r="J342" s="562"/>
      <c r="K342" s="563"/>
      <c r="L342" s="560"/>
      <c r="M342" s="562"/>
      <c r="N342" s="563"/>
      <c r="O342" s="560"/>
      <c r="P342" s="562"/>
      <c r="Q342" s="560"/>
      <c r="R342" s="562"/>
      <c r="S342" s="560"/>
      <c r="T342" s="648"/>
      <c r="U342" s="560"/>
      <c r="V342" s="648"/>
      <c r="W342" s="653"/>
      <c r="X342" s="648"/>
      <c r="Y342" s="653"/>
      <c r="Z342" s="615"/>
      <c r="AA342" s="619"/>
      <c r="AB342" s="615"/>
      <c r="AC342" s="562"/>
      <c r="AD342" s="560"/>
      <c r="AE342" s="562"/>
      <c r="AF342" s="716"/>
      <c r="AG342" s="747"/>
      <c r="AH342" s="563"/>
      <c r="AI342" s="563"/>
      <c r="AJ342" s="563"/>
      <c r="AK342" s="563"/>
      <c r="AL342" s="564"/>
      <c r="AM342" s="564"/>
      <c r="AN342" s="562"/>
      <c r="AO342" s="563"/>
      <c r="AP342" s="564"/>
      <c r="AQ342" s="564"/>
      <c r="AR342" s="562"/>
      <c r="AS342" s="563"/>
      <c r="AT342" s="564"/>
      <c r="AU342" s="564"/>
      <c r="AV342" s="562"/>
      <c r="AW342" s="563"/>
      <c r="AX342" s="564"/>
      <c r="AY342" s="562"/>
      <c r="AZ342" s="564"/>
      <c r="BA342" s="562"/>
      <c r="BB342" s="564"/>
      <c r="BC342" s="562"/>
      <c r="BD342" s="564"/>
      <c r="BE342" s="562"/>
      <c r="BF342" s="564"/>
      <c r="BG342" s="564"/>
      <c r="BH342" s="562"/>
      <c r="BI342" s="617"/>
      <c r="BJ342" s="618"/>
      <c r="BK342" s="619"/>
      <c r="BL342" s="618"/>
      <c r="BM342" s="619"/>
      <c r="BN342" s="618"/>
      <c r="BO342" s="562"/>
      <c r="BP342" s="564"/>
      <c r="BQ342" s="562"/>
      <c r="BR342" s="564"/>
      <c r="BS342" s="564"/>
      <c r="BT342" s="562"/>
      <c r="BU342" s="563"/>
      <c r="BV342" s="564"/>
      <c r="BW342" s="562"/>
      <c r="BX342" s="564"/>
      <c r="BY342" s="562"/>
      <c r="BZ342" s="564"/>
      <c r="CA342" s="562"/>
      <c r="CB342" s="564"/>
      <c r="CC342" s="562"/>
      <c r="CD342" s="564"/>
      <c r="CE342" s="564"/>
      <c r="CF342" s="562"/>
      <c r="CG342" s="563"/>
      <c r="CH342" s="617"/>
      <c r="CI342" s="563"/>
      <c r="CJ342" s="563"/>
      <c r="CK342" s="563"/>
      <c r="CL342" s="564"/>
      <c r="CM342" s="562"/>
      <c r="CN342" s="617"/>
      <c r="CO342" s="618"/>
      <c r="CP342" s="562"/>
      <c r="CQ342" s="563"/>
      <c r="CR342" s="564"/>
      <c r="CS342" s="562"/>
      <c r="CT342" s="563"/>
      <c r="CU342" s="564"/>
      <c r="CV342" s="562"/>
      <c r="CW342" s="563"/>
      <c r="CX342" s="563"/>
      <c r="CY342" s="563"/>
    </row>
    <row r="343" spans="2:103" x14ac:dyDescent="0.6">
      <c r="C343" s="341"/>
      <c r="F343" s="555"/>
      <c r="H343" s="341"/>
      <c r="K343" s="555"/>
      <c r="N343" s="555"/>
      <c r="P343" s="341"/>
      <c r="R343" s="341"/>
      <c r="T343" s="637"/>
      <c r="V343" s="637"/>
      <c r="X343" s="637"/>
      <c r="Z343" s="612"/>
      <c r="AA343" s="342"/>
      <c r="AB343" s="612"/>
      <c r="AC343" s="341"/>
      <c r="AF343" s="715"/>
      <c r="AG343" s="635"/>
      <c r="AH343" s="555"/>
      <c r="BI343" s="613"/>
      <c r="BJ343" s="614"/>
      <c r="BK343" s="342"/>
      <c r="BL343" s="614"/>
      <c r="BM343" s="342"/>
      <c r="BN343" s="614"/>
      <c r="CH343" s="613"/>
      <c r="CN343" s="613"/>
      <c r="CO343" s="614"/>
      <c r="CP343" s="342"/>
    </row>
    <row r="344" spans="2:103" x14ac:dyDescent="0.6">
      <c r="B344" s="560"/>
      <c r="C344" s="562"/>
      <c r="D344" s="560"/>
      <c r="E344" s="562"/>
      <c r="F344" s="563"/>
      <c r="G344" s="560"/>
      <c r="H344" s="562"/>
      <c r="I344" s="560"/>
      <c r="J344" s="562"/>
      <c r="K344" s="563"/>
      <c r="L344" s="560"/>
      <c r="M344" s="562"/>
      <c r="N344" s="563"/>
      <c r="O344" s="560"/>
      <c r="P344" s="562"/>
      <c r="Q344" s="560"/>
      <c r="R344" s="562"/>
      <c r="S344" s="560"/>
      <c r="T344" s="648"/>
      <c r="U344" s="560"/>
      <c r="V344" s="648"/>
      <c r="W344" s="653"/>
      <c r="X344" s="648"/>
      <c r="Y344" s="653"/>
      <c r="Z344" s="615"/>
      <c r="AA344" s="619"/>
      <c r="AB344" s="615"/>
      <c r="AC344" s="562"/>
      <c r="AD344" s="560"/>
      <c r="AE344" s="562"/>
      <c r="AF344" s="716"/>
      <c r="AG344" s="747"/>
      <c r="AH344" s="563"/>
      <c r="AI344" s="563"/>
      <c r="AJ344" s="563"/>
      <c r="AK344" s="563"/>
      <c r="AL344" s="564"/>
      <c r="AM344" s="564"/>
      <c r="AN344" s="562"/>
      <c r="AO344" s="563"/>
      <c r="AP344" s="564"/>
      <c r="AQ344" s="564"/>
      <c r="AR344" s="562"/>
      <c r="AS344" s="563"/>
      <c r="AT344" s="564"/>
      <c r="AU344" s="564"/>
      <c r="AV344" s="562"/>
      <c r="AW344" s="563"/>
      <c r="AX344" s="564"/>
      <c r="AY344" s="562"/>
      <c r="AZ344" s="564"/>
      <c r="BA344" s="562"/>
      <c r="BB344" s="564"/>
      <c r="BC344" s="562"/>
      <c r="BD344" s="564"/>
      <c r="BE344" s="562"/>
      <c r="BF344" s="564"/>
      <c r="BG344" s="564"/>
      <c r="BH344" s="562"/>
      <c r="BI344" s="617"/>
      <c r="BJ344" s="618"/>
      <c r="BK344" s="619"/>
      <c r="BL344" s="618"/>
      <c r="BM344" s="619"/>
      <c r="BN344" s="618"/>
      <c r="BO344" s="562"/>
      <c r="BP344" s="564"/>
      <c r="BQ344" s="562"/>
      <c r="BR344" s="564"/>
      <c r="BS344" s="564"/>
      <c r="BT344" s="562"/>
      <c r="BU344" s="563"/>
      <c r="BV344" s="564"/>
      <c r="BW344" s="562"/>
      <c r="BX344" s="564"/>
      <c r="BY344" s="562"/>
      <c r="BZ344" s="564"/>
      <c r="CA344" s="562"/>
      <c r="CB344" s="564"/>
      <c r="CC344" s="562"/>
      <c r="CD344" s="564"/>
      <c r="CE344" s="564"/>
      <c r="CF344" s="562"/>
      <c r="CG344" s="563"/>
      <c r="CH344" s="617"/>
      <c r="CI344" s="563"/>
      <c r="CJ344" s="563"/>
      <c r="CK344" s="563"/>
      <c r="CL344" s="564"/>
      <c r="CM344" s="562"/>
      <c r="CN344" s="617"/>
      <c r="CO344" s="618"/>
      <c r="CP344" s="619"/>
      <c r="CQ344" s="563"/>
      <c r="CR344" s="564"/>
      <c r="CS344" s="562"/>
      <c r="CT344" s="563"/>
      <c r="CU344" s="564"/>
      <c r="CV344" s="562"/>
      <c r="CW344" s="563"/>
      <c r="CX344" s="563"/>
      <c r="CY344" s="563"/>
    </row>
    <row r="345" spans="2:103" x14ac:dyDescent="0.6">
      <c r="Z345" s="612"/>
      <c r="AA345" s="620"/>
      <c r="AB345" s="612"/>
      <c r="AF345" s="715"/>
      <c r="AG345" s="715"/>
      <c r="BI345" s="613"/>
      <c r="BJ345" s="614"/>
      <c r="BK345" s="342"/>
      <c r="BL345" s="614"/>
      <c r="BM345" s="342"/>
      <c r="BN345" s="614"/>
      <c r="CH345" s="613"/>
      <c r="CN345" s="613"/>
      <c r="CO345" s="614"/>
      <c r="CP345" s="342"/>
    </row>
    <row r="346" spans="2:103" x14ac:dyDescent="0.6">
      <c r="B346" s="560"/>
      <c r="C346" s="562"/>
      <c r="D346" s="560"/>
      <c r="E346" s="562"/>
      <c r="F346" s="563"/>
      <c r="G346" s="560"/>
      <c r="H346" s="562"/>
      <c r="I346" s="560"/>
      <c r="J346" s="562"/>
      <c r="K346" s="563"/>
      <c r="L346" s="560"/>
      <c r="M346" s="562"/>
      <c r="N346" s="563"/>
      <c r="O346" s="560"/>
      <c r="P346" s="562"/>
      <c r="Q346" s="560"/>
      <c r="R346" s="562"/>
      <c r="S346" s="560"/>
      <c r="T346" s="648"/>
      <c r="U346" s="560"/>
      <c r="V346" s="648"/>
      <c r="W346" s="653"/>
      <c r="X346" s="648"/>
      <c r="Y346" s="653"/>
      <c r="Z346" s="615"/>
      <c r="AA346" s="619"/>
      <c r="AB346" s="615"/>
      <c r="AC346" s="562"/>
      <c r="AD346" s="560"/>
      <c r="AE346" s="562"/>
      <c r="AF346" s="716"/>
      <c r="AG346" s="747"/>
      <c r="AH346" s="563"/>
      <c r="AI346" s="563"/>
      <c r="AJ346" s="563"/>
      <c r="AK346" s="563"/>
      <c r="AL346" s="564"/>
      <c r="AM346" s="564"/>
      <c r="AN346" s="562"/>
      <c r="AO346" s="563"/>
      <c r="AP346" s="564"/>
      <c r="AQ346" s="564"/>
      <c r="AR346" s="562"/>
      <c r="AS346" s="563"/>
      <c r="AT346" s="564"/>
      <c r="AU346" s="564"/>
      <c r="AV346" s="562"/>
      <c r="AW346" s="563"/>
      <c r="AX346" s="564"/>
      <c r="AY346" s="562"/>
      <c r="AZ346" s="564"/>
      <c r="BA346" s="562"/>
      <c r="BB346" s="564"/>
      <c r="BC346" s="562"/>
      <c r="BD346" s="564"/>
      <c r="BE346" s="562"/>
      <c r="BF346" s="564"/>
      <c r="BG346" s="564"/>
      <c r="BH346" s="562"/>
      <c r="BI346" s="617"/>
      <c r="BJ346" s="618"/>
      <c r="BK346" s="619"/>
      <c r="BL346" s="618"/>
      <c r="BM346" s="619"/>
      <c r="BN346" s="618"/>
      <c r="BO346" s="619"/>
      <c r="BP346" s="618"/>
      <c r="BQ346" s="619"/>
      <c r="BR346" s="564"/>
      <c r="BS346" s="564"/>
      <c r="BT346" s="562"/>
      <c r="BU346" s="563"/>
      <c r="BV346" s="564"/>
      <c r="BW346" s="562"/>
      <c r="BX346" s="564"/>
      <c r="BY346" s="562"/>
      <c r="BZ346" s="564"/>
      <c r="CA346" s="562"/>
      <c r="CB346" s="564"/>
      <c r="CC346" s="562"/>
      <c r="CD346" s="564"/>
      <c r="CE346" s="564"/>
      <c r="CF346" s="562"/>
      <c r="CG346" s="563"/>
      <c r="CH346" s="617"/>
      <c r="CI346" s="563"/>
      <c r="CJ346" s="563"/>
      <c r="CK346" s="563"/>
      <c r="CL346" s="564"/>
      <c r="CM346" s="562"/>
      <c r="CN346" s="617"/>
      <c r="CO346" s="618"/>
      <c r="CP346" s="562"/>
      <c r="CQ346" s="563"/>
      <c r="CR346" s="564"/>
      <c r="CS346" s="562"/>
      <c r="CT346" s="563"/>
      <c r="CU346" s="564"/>
      <c r="CV346" s="562"/>
      <c r="CW346" s="563"/>
      <c r="CX346" s="563"/>
      <c r="CY346" s="563"/>
    </row>
    <row r="347" spans="2:103" x14ac:dyDescent="0.6">
      <c r="C347" s="341"/>
      <c r="F347" s="555"/>
      <c r="H347" s="341"/>
      <c r="K347" s="555"/>
      <c r="N347" s="555"/>
      <c r="P347" s="341"/>
      <c r="R347" s="341"/>
      <c r="T347" s="637"/>
      <c r="V347" s="637"/>
      <c r="X347" s="637"/>
      <c r="Z347" s="612"/>
      <c r="AA347" s="342"/>
      <c r="AB347" s="612"/>
      <c r="AC347" s="341"/>
      <c r="AF347" s="715"/>
      <c r="AG347" s="635"/>
      <c r="AH347" s="555"/>
      <c r="BI347" s="613"/>
      <c r="BJ347" s="614"/>
      <c r="BK347" s="342"/>
      <c r="BL347" s="614"/>
      <c r="BM347" s="342"/>
      <c r="BN347" s="614"/>
      <c r="BO347" s="342"/>
      <c r="BP347" s="614"/>
      <c r="BQ347" s="342"/>
      <c r="CH347" s="613"/>
      <c r="CN347" s="613"/>
      <c r="CO347" s="614"/>
      <c r="CP347" s="342"/>
    </row>
    <row r="348" spans="2:103" x14ac:dyDescent="0.6">
      <c r="B348" s="560"/>
      <c r="C348" s="562"/>
      <c r="D348" s="560"/>
      <c r="E348" s="562"/>
      <c r="F348" s="563"/>
      <c r="G348" s="560"/>
      <c r="H348" s="562"/>
      <c r="I348" s="560"/>
      <c r="J348" s="562"/>
      <c r="K348" s="563"/>
      <c r="L348" s="560"/>
      <c r="M348" s="562"/>
      <c r="N348" s="563"/>
      <c r="O348" s="560"/>
      <c r="P348" s="562"/>
      <c r="Q348" s="560"/>
      <c r="R348" s="562"/>
      <c r="S348" s="560"/>
      <c r="T348" s="648"/>
      <c r="U348" s="560"/>
      <c r="V348" s="648"/>
      <c r="W348" s="653"/>
      <c r="X348" s="648"/>
      <c r="Y348" s="653"/>
      <c r="Z348" s="615"/>
      <c r="AA348" s="619"/>
      <c r="AB348" s="615"/>
      <c r="AC348" s="562"/>
      <c r="AD348" s="560"/>
      <c r="AE348" s="562"/>
      <c r="AF348" s="716"/>
      <c r="AG348" s="747"/>
      <c r="AH348" s="563"/>
      <c r="AI348" s="563"/>
      <c r="AJ348" s="563"/>
      <c r="AK348" s="563"/>
      <c r="AL348" s="564"/>
      <c r="AM348" s="564"/>
      <c r="AN348" s="562"/>
      <c r="AO348" s="563"/>
      <c r="AP348" s="564"/>
      <c r="AQ348" s="564"/>
      <c r="AR348" s="562"/>
      <c r="AS348" s="563"/>
      <c r="AT348" s="564"/>
      <c r="AU348" s="564"/>
      <c r="AV348" s="562"/>
      <c r="AW348" s="563"/>
      <c r="AX348" s="564"/>
      <c r="AY348" s="562"/>
      <c r="AZ348" s="564"/>
      <c r="BA348" s="562"/>
      <c r="BB348" s="564"/>
      <c r="BC348" s="562"/>
      <c r="BD348" s="564"/>
      <c r="BE348" s="562"/>
      <c r="BF348" s="564"/>
      <c r="BG348" s="564"/>
      <c r="BH348" s="562"/>
      <c r="BI348" s="617"/>
      <c r="BJ348" s="618"/>
      <c r="BK348" s="619"/>
      <c r="BL348" s="618"/>
      <c r="BM348" s="619"/>
      <c r="BN348" s="618"/>
      <c r="BO348" s="562"/>
      <c r="BP348" s="564"/>
      <c r="BQ348" s="562"/>
      <c r="BR348" s="564"/>
      <c r="BS348" s="564"/>
      <c r="BT348" s="562"/>
      <c r="BU348" s="563"/>
      <c r="BV348" s="564"/>
      <c r="BW348" s="562"/>
      <c r="BX348" s="564"/>
      <c r="BY348" s="562"/>
      <c r="BZ348" s="564"/>
      <c r="CA348" s="562"/>
      <c r="CB348" s="564"/>
      <c r="CC348" s="562"/>
      <c r="CD348" s="564"/>
      <c r="CE348" s="564"/>
      <c r="CF348" s="562"/>
      <c r="CG348" s="563"/>
      <c r="CH348" s="617"/>
      <c r="CI348" s="563"/>
      <c r="CJ348" s="563"/>
      <c r="CK348" s="563"/>
      <c r="CL348" s="564"/>
      <c r="CM348" s="562"/>
      <c r="CN348" s="617"/>
      <c r="CO348" s="618"/>
      <c r="CP348" s="619"/>
      <c r="CQ348" s="563"/>
      <c r="CR348" s="564"/>
      <c r="CS348" s="562"/>
      <c r="CT348" s="563"/>
      <c r="CU348" s="564"/>
      <c r="CV348" s="562"/>
      <c r="CW348" s="563"/>
      <c r="CX348" s="563"/>
      <c r="CY348" s="563"/>
    </row>
    <row r="349" spans="2:103" x14ac:dyDescent="0.6">
      <c r="C349" s="341"/>
      <c r="F349" s="555"/>
      <c r="H349" s="341"/>
      <c r="K349" s="555"/>
      <c r="N349" s="555"/>
      <c r="P349" s="341"/>
      <c r="R349" s="341"/>
      <c r="T349" s="637"/>
      <c r="V349" s="637"/>
      <c r="X349" s="637"/>
      <c r="Z349" s="612"/>
      <c r="AA349" s="342"/>
      <c r="AB349" s="612"/>
      <c r="AC349" s="341"/>
      <c r="AF349" s="715"/>
      <c r="AG349" s="635"/>
      <c r="AH349" s="555"/>
      <c r="BI349" s="613"/>
      <c r="BJ349" s="614"/>
      <c r="BK349" s="342"/>
      <c r="BL349" s="614"/>
      <c r="BM349" s="342"/>
      <c r="BN349" s="614"/>
      <c r="BO349" s="342"/>
      <c r="BP349" s="614"/>
      <c r="BQ349" s="342"/>
      <c r="CH349" s="613"/>
      <c r="CN349" s="613"/>
      <c r="CO349" s="614"/>
      <c r="CP349" s="342"/>
    </row>
    <row r="350" spans="2:103" x14ac:dyDescent="0.6">
      <c r="B350" s="560"/>
      <c r="C350" s="562"/>
      <c r="D350" s="560"/>
      <c r="E350" s="562"/>
      <c r="F350" s="563"/>
      <c r="G350" s="560"/>
      <c r="H350" s="562"/>
      <c r="I350" s="560"/>
      <c r="J350" s="562"/>
      <c r="K350" s="563"/>
      <c r="L350" s="560"/>
      <c r="M350" s="562"/>
      <c r="N350" s="563"/>
      <c r="O350" s="560"/>
      <c r="P350" s="562"/>
      <c r="Q350" s="560"/>
      <c r="R350" s="562"/>
      <c r="S350" s="560"/>
      <c r="T350" s="648"/>
      <c r="U350" s="560"/>
      <c r="V350" s="648"/>
      <c r="W350" s="653"/>
      <c r="X350" s="648"/>
      <c r="Y350" s="653"/>
      <c r="Z350" s="615"/>
      <c r="AA350" s="619"/>
      <c r="AB350" s="615"/>
      <c r="AC350" s="562"/>
      <c r="AD350" s="560"/>
      <c r="AE350" s="562"/>
      <c r="AF350" s="716"/>
      <c r="AG350" s="747"/>
      <c r="AH350" s="563"/>
      <c r="AI350" s="563"/>
      <c r="AJ350" s="563"/>
      <c r="AK350" s="563"/>
      <c r="AL350" s="564"/>
      <c r="AM350" s="564"/>
      <c r="AN350" s="562"/>
      <c r="AO350" s="563"/>
      <c r="AP350" s="564"/>
      <c r="AQ350" s="564"/>
      <c r="AR350" s="562"/>
      <c r="AS350" s="563"/>
      <c r="AT350" s="564"/>
      <c r="AU350" s="564"/>
      <c r="AV350" s="562"/>
      <c r="AW350" s="563"/>
      <c r="AX350" s="564"/>
      <c r="AY350" s="562"/>
      <c r="AZ350" s="564"/>
      <c r="BA350" s="562"/>
      <c r="BB350" s="564"/>
      <c r="BC350" s="562"/>
      <c r="BD350" s="564"/>
      <c r="BE350" s="562"/>
      <c r="BF350" s="564"/>
      <c r="BG350" s="564"/>
      <c r="BH350" s="562"/>
      <c r="BI350" s="617"/>
      <c r="BJ350" s="618"/>
      <c r="BK350" s="619"/>
      <c r="BL350" s="618"/>
      <c r="BM350" s="619"/>
      <c r="BN350" s="618"/>
      <c r="BO350" s="619"/>
      <c r="BP350" s="618"/>
      <c r="BQ350" s="619"/>
      <c r="BR350" s="564"/>
      <c r="BS350" s="564"/>
      <c r="BT350" s="562"/>
      <c r="BU350" s="563"/>
      <c r="BV350" s="564"/>
      <c r="BW350" s="562"/>
      <c r="BX350" s="564"/>
      <c r="BY350" s="562"/>
      <c r="BZ350" s="564"/>
      <c r="CA350" s="562"/>
      <c r="CB350" s="564"/>
      <c r="CC350" s="562"/>
      <c r="CD350" s="564"/>
      <c r="CE350" s="564"/>
      <c r="CF350" s="562"/>
      <c r="CG350" s="563"/>
      <c r="CH350" s="617"/>
      <c r="CI350" s="563"/>
      <c r="CJ350" s="563"/>
      <c r="CK350" s="563"/>
      <c r="CL350" s="564"/>
      <c r="CM350" s="562"/>
      <c r="CN350" s="617"/>
      <c r="CO350" s="618"/>
      <c r="CP350" s="619"/>
      <c r="CQ350" s="563"/>
      <c r="CR350" s="564"/>
      <c r="CS350" s="562"/>
      <c r="CT350" s="563"/>
      <c r="CU350" s="564"/>
      <c r="CV350" s="562"/>
      <c r="CW350" s="563"/>
      <c r="CX350" s="563"/>
      <c r="CY350" s="563"/>
    </row>
    <row r="351" spans="2:103" x14ac:dyDescent="0.6">
      <c r="C351" s="341"/>
      <c r="F351" s="555"/>
      <c r="H351" s="341"/>
      <c r="K351" s="555"/>
      <c r="N351" s="555"/>
      <c r="P351" s="341"/>
      <c r="R351" s="341"/>
      <c r="T351" s="637"/>
      <c r="V351" s="637"/>
      <c r="X351" s="637"/>
      <c r="Z351" s="612"/>
      <c r="AA351" s="342"/>
      <c r="AB351" s="612"/>
      <c r="AC351" s="341"/>
      <c r="AF351" s="715"/>
      <c r="AG351" s="635"/>
      <c r="AH351" s="555"/>
      <c r="BI351" s="613"/>
      <c r="BJ351" s="614"/>
      <c r="BK351" s="342"/>
      <c r="BL351" s="614"/>
      <c r="BM351" s="342"/>
      <c r="BN351" s="614"/>
      <c r="BO351" s="342"/>
      <c r="BP351" s="614"/>
      <c r="BQ351" s="342"/>
      <c r="CH351" s="613"/>
      <c r="CN351" s="613"/>
      <c r="CO351" s="614"/>
      <c r="CP351" s="342"/>
    </row>
    <row r="352" spans="2:103" x14ac:dyDescent="0.6">
      <c r="B352" s="560"/>
      <c r="C352" s="562"/>
      <c r="D352" s="560"/>
      <c r="E352" s="562"/>
      <c r="F352" s="563"/>
      <c r="G352" s="560"/>
      <c r="H352" s="562"/>
      <c r="I352" s="560"/>
      <c r="J352" s="562"/>
      <c r="K352" s="563"/>
      <c r="L352" s="560"/>
      <c r="M352" s="562"/>
      <c r="N352" s="563"/>
      <c r="O352" s="560"/>
      <c r="P352" s="562"/>
      <c r="Q352" s="560"/>
      <c r="R352" s="562"/>
      <c r="S352" s="560"/>
      <c r="T352" s="648"/>
      <c r="U352" s="560"/>
      <c r="V352" s="648"/>
      <c r="W352" s="653"/>
      <c r="X352" s="648"/>
      <c r="Y352" s="653"/>
      <c r="Z352" s="615"/>
      <c r="AA352" s="619"/>
      <c r="AB352" s="615"/>
      <c r="AC352" s="562"/>
      <c r="AD352" s="560"/>
      <c r="AE352" s="562"/>
      <c r="AF352" s="716"/>
      <c r="AG352" s="747"/>
      <c r="AH352" s="563"/>
      <c r="AI352" s="563"/>
      <c r="AJ352" s="563"/>
      <c r="AK352" s="563"/>
      <c r="AL352" s="564"/>
      <c r="AM352" s="564"/>
      <c r="AN352" s="562"/>
      <c r="AO352" s="563"/>
      <c r="AP352" s="564"/>
      <c r="AQ352" s="564"/>
      <c r="AR352" s="562"/>
      <c r="AS352" s="563"/>
      <c r="AT352" s="564"/>
      <c r="AU352" s="564"/>
      <c r="AV352" s="562"/>
      <c r="AW352" s="563"/>
      <c r="AX352" s="564"/>
      <c r="AY352" s="562"/>
      <c r="AZ352" s="564"/>
      <c r="BA352" s="562"/>
      <c r="BB352" s="564"/>
      <c r="BC352" s="562"/>
      <c r="BD352" s="564"/>
      <c r="BE352" s="562"/>
      <c r="BF352" s="564"/>
      <c r="BG352" s="564"/>
      <c r="BH352" s="562"/>
      <c r="BI352" s="617"/>
      <c r="BJ352" s="618"/>
      <c r="BK352" s="619"/>
      <c r="BL352" s="618"/>
      <c r="BM352" s="619"/>
      <c r="BN352" s="618"/>
      <c r="BO352" s="619"/>
      <c r="BP352" s="618"/>
      <c r="BQ352" s="619"/>
      <c r="BR352" s="564"/>
      <c r="BS352" s="564"/>
      <c r="BT352" s="562"/>
      <c r="BU352" s="563"/>
      <c r="BV352" s="564"/>
      <c r="BW352" s="562"/>
      <c r="BX352" s="564"/>
      <c r="BY352" s="562"/>
      <c r="BZ352" s="564"/>
      <c r="CA352" s="562"/>
      <c r="CB352" s="564"/>
      <c r="CC352" s="562"/>
      <c r="CD352" s="564"/>
      <c r="CE352" s="564"/>
      <c r="CF352" s="562"/>
      <c r="CG352" s="563"/>
      <c r="CH352" s="617"/>
      <c r="CI352" s="563"/>
      <c r="CJ352" s="563"/>
      <c r="CK352" s="563"/>
      <c r="CL352" s="564"/>
      <c r="CM352" s="562"/>
      <c r="CN352" s="617"/>
      <c r="CO352" s="618"/>
      <c r="CP352" s="619"/>
      <c r="CQ352" s="563"/>
      <c r="CR352" s="564"/>
      <c r="CS352" s="562"/>
      <c r="CT352" s="563"/>
      <c r="CU352" s="564"/>
      <c r="CV352" s="562"/>
      <c r="CW352" s="563"/>
      <c r="CX352" s="563"/>
      <c r="CY352" s="563"/>
    </row>
    <row r="353" spans="2:103" x14ac:dyDescent="0.6">
      <c r="C353" s="341"/>
      <c r="F353" s="555"/>
      <c r="H353" s="341"/>
      <c r="K353" s="555"/>
      <c r="N353" s="555"/>
      <c r="P353" s="341"/>
      <c r="R353" s="341"/>
      <c r="T353" s="637"/>
      <c r="V353" s="637"/>
      <c r="X353" s="637"/>
      <c r="Z353" s="612"/>
      <c r="AA353" s="342"/>
      <c r="AB353" s="612"/>
      <c r="AC353" s="341"/>
      <c r="AF353" s="715"/>
      <c r="AG353" s="635"/>
      <c r="AH353" s="555"/>
      <c r="BI353" s="613"/>
      <c r="BJ353" s="614"/>
      <c r="BK353" s="342"/>
      <c r="BL353" s="614"/>
      <c r="BM353" s="342"/>
      <c r="BN353" s="614"/>
      <c r="BO353" s="342"/>
      <c r="BP353" s="614"/>
      <c r="BQ353" s="342"/>
      <c r="CH353" s="613"/>
      <c r="CN353" s="613"/>
      <c r="CO353" s="614"/>
      <c r="CP353" s="342"/>
    </row>
    <row r="354" spans="2:103" x14ac:dyDescent="0.6">
      <c r="B354" s="560"/>
      <c r="C354" s="562"/>
      <c r="D354" s="560"/>
      <c r="E354" s="562"/>
      <c r="F354" s="563"/>
      <c r="G354" s="560"/>
      <c r="H354" s="562"/>
      <c r="I354" s="560"/>
      <c r="J354" s="562"/>
      <c r="K354" s="563"/>
      <c r="L354" s="560"/>
      <c r="M354" s="562"/>
      <c r="N354" s="563"/>
      <c r="O354" s="560"/>
      <c r="P354" s="562"/>
      <c r="Q354" s="560"/>
      <c r="R354" s="562"/>
      <c r="S354" s="560"/>
      <c r="T354" s="648"/>
      <c r="U354" s="560"/>
      <c r="V354" s="648"/>
      <c r="W354" s="653"/>
      <c r="X354" s="648"/>
      <c r="Y354" s="653"/>
      <c r="Z354" s="615"/>
      <c r="AA354" s="619"/>
      <c r="AB354" s="615"/>
      <c r="AC354" s="562"/>
      <c r="AD354" s="560"/>
      <c r="AE354" s="562"/>
      <c r="AF354" s="716"/>
      <c r="AG354" s="747"/>
      <c r="AH354" s="563"/>
      <c r="AI354" s="563"/>
      <c r="AJ354" s="563"/>
      <c r="AK354" s="563"/>
      <c r="AL354" s="564"/>
      <c r="AM354" s="564"/>
      <c r="AN354" s="562"/>
      <c r="AO354" s="563"/>
      <c r="AP354" s="564"/>
      <c r="AQ354" s="564"/>
      <c r="AR354" s="562"/>
      <c r="AS354" s="563"/>
      <c r="AT354" s="564"/>
      <c r="AU354" s="564"/>
      <c r="AV354" s="562"/>
      <c r="AW354" s="563"/>
      <c r="AX354" s="564"/>
      <c r="AY354" s="562"/>
      <c r="AZ354" s="564"/>
      <c r="BA354" s="562"/>
      <c r="BB354" s="564"/>
      <c r="BC354" s="562"/>
      <c r="BD354" s="564"/>
      <c r="BE354" s="562"/>
      <c r="BF354" s="564"/>
      <c r="BG354" s="564"/>
      <c r="BH354" s="562"/>
      <c r="BI354" s="617"/>
      <c r="BJ354" s="618"/>
      <c r="BK354" s="619"/>
      <c r="BL354" s="618"/>
      <c r="BM354" s="619"/>
      <c r="BN354" s="618"/>
      <c r="BO354" s="619"/>
      <c r="BP354" s="618"/>
      <c r="BQ354" s="619"/>
      <c r="BR354" s="618"/>
      <c r="BS354" s="618"/>
      <c r="BT354" s="619"/>
      <c r="BU354" s="563"/>
      <c r="BV354" s="564"/>
      <c r="BW354" s="562"/>
      <c r="BX354" s="564"/>
      <c r="BY354" s="562"/>
      <c r="BZ354" s="564"/>
      <c r="CA354" s="562"/>
      <c r="CB354" s="564"/>
      <c r="CC354" s="562"/>
      <c r="CD354" s="564"/>
      <c r="CE354" s="564"/>
      <c r="CF354" s="562"/>
      <c r="CG354" s="563"/>
      <c r="CH354" s="617"/>
      <c r="CI354" s="563"/>
      <c r="CJ354" s="563"/>
      <c r="CK354" s="563"/>
      <c r="CL354" s="564"/>
      <c r="CM354" s="562"/>
      <c r="CN354" s="617"/>
      <c r="CO354" s="618"/>
      <c r="CP354" s="619"/>
      <c r="CQ354" s="563"/>
      <c r="CR354" s="564"/>
      <c r="CS354" s="562"/>
      <c r="CT354" s="563"/>
      <c r="CU354" s="564"/>
      <c r="CV354" s="562"/>
      <c r="CW354" s="563"/>
      <c r="CX354" s="563"/>
      <c r="CY354" s="563"/>
    </row>
    <row r="355" spans="2:103" x14ac:dyDescent="0.6">
      <c r="C355" s="341"/>
      <c r="F355" s="555"/>
      <c r="H355" s="341"/>
      <c r="K355" s="555"/>
      <c r="N355" s="555"/>
      <c r="P355" s="341"/>
      <c r="R355" s="341"/>
      <c r="T355" s="637"/>
      <c r="V355" s="637"/>
      <c r="X355" s="637"/>
      <c r="Z355" s="612"/>
      <c r="AA355" s="342"/>
      <c r="AB355" s="612"/>
      <c r="AC355" s="341"/>
      <c r="AF355" s="715"/>
      <c r="AG355" s="635"/>
      <c r="AH355" s="555"/>
      <c r="BI355" s="613"/>
      <c r="BJ355" s="614"/>
      <c r="BK355" s="342"/>
      <c r="BL355" s="614"/>
      <c r="BM355" s="342"/>
      <c r="BN355" s="614"/>
      <c r="BO355" s="342"/>
      <c r="BP355" s="614"/>
      <c r="BQ355" s="342"/>
      <c r="BR355" s="614"/>
      <c r="BS355" s="614"/>
      <c r="BT355" s="342"/>
      <c r="CH355" s="613"/>
      <c r="CN355" s="613"/>
      <c r="CO355" s="614"/>
      <c r="CP355" s="342"/>
    </row>
    <row r="356" spans="2:103" x14ac:dyDescent="0.6">
      <c r="B356" s="560"/>
      <c r="C356" s="562"/>
      <c r="D356" s="560"/>
      <c r="E356" s="562"/>
      <c r="F356" s="563"/>
      <c r="G356" s="560"/>
      <c r="H356" s="562"/>
      <c r="I356" s="560"/>
      <c r="J356" s="562"/>
      <c r="K356" s="563"/>
      <c r="L356" s="560"/>
      <c r="M356" s="562"/>
      <c r="N356" s="563"/>
      <c r="O356" s="560"/>
      <c r="P356" s="562"/>
      <c r="Q356" s="560"/>
      <c r="R356" s="562"/>
      <c r="S356" s="560"/>
      <c r="T356" s="648"/>
      <c r="U356" s="560"/>
      <c r="V356" s="648"/>
      <c r="W356" s="653"/>
      <c r="X356" s="648"/>
      <c r="Y356" s="653"/>
      <c r="Z356" s="615"/>
      <c r="AA356" s="619"/>
      <c r="AB356" s="615"/>
      <c r="AC356" s="562"/>
      <c r="AD356" s="560"/>
      <c r="AE356" s="562"/>
      <c r="AF356" s="716"/>
      <c r="AG356" s="747"/>
      <c r="AH356" s="563"/>
      <c r="AI356" s="563"/>
      <c r="AJ356" s="563"/>
      <c r="AK356" s="563"/>
      <c r="AL356" s="564"/>
      <c r="AM356" s="564"/>
      <c r="AN356" s="562"/>
      <c r="AO356" s="563"/>
      <c r="AP356" s="564"/>
      <c r="AQ356" s="564"/>
      <c r="AR356" s="562"/>
      <c r="AS356" s="563"/>
      <c r="AT356" s="564"/>
      <c r="AU356" s="564"/>
      <c r="AV356" s="562"/>
      <c r="AW356" s="563"/>
      <c r="AX356" s="564"/>
      <c r="AY356" s="562"/>
      <c r="AZ356" s="564"/>
      <c r="BA356" s="562"/>
      <c r="BB356" s="564"/>
      <c r="BC356" s="562"/>
      <c r="BD356" s="564"/>
      <c r="BE356" s="562"/>
      <c r="BF356" s="564"/>
      <c r="BG356" s="564"/>
      <c r="BH356" s="562"/>
      <c r="BI356" s="617"/>
      <c r="BJ356" s="618"/>
      <c r="BK356" s="619"/>
      <c r="BL356" s="618"/>
      <c r="BM356" s="619"/>
      <c r="BN356" s="618"/>
      <c r="BO356" s="619"/>
      <c r="BP356" s="618"/>
      <c r="BQ356" s="619"/>
      <c r="BR356" s="618"/>
      <c r="BS356" s="618"/>
      <c r="BT356" s="619"/>
      <c r="BU356" s="563"/>
      <c r="BV356" s="564"/>
      <c r="BW356" s="562"/>
      <c r="BX356" s="564"/>
      <c r="BY356" s="562"/>
      <c r="BZ356" s="564"/>
      <c r="CA356" s="562"/>
      <c r="CB356" s="564"/>
      <c r="CC356" s="562"/>
      <c r="CD356" s="564"/>
      <c r="CE356" s="564"/>
      <c r="CF356" s="562"/>
      <c r="CG356" s="563"/>
      <c r="CH356" s="617"/>
      <c r="CI356" s="563"/>
      <c r="CJ356" s="563"/>
      <c r="CK356" s="563"/>
      <c r="CL356" s="564"/>
      <c r="CM356" s="562"/>
      <c r="CN356" s="617"/>
      <c r="CO356" s="618"/>
      <c r="CP356" s="562"/>
      <c r="CQ356" s="563"/>
      <c r="CR356" s="564"/>
      <c r="CS356" s="562"/>
      <c r="CT356" s="563"/>
      <c r="CU356" s="564"/>
      <c r="CV356" s="562"/>
      <c r="CW356" s="563"/>
      <c r="CX356" s="563"/>
      <c r="CY356" s="563"/>
    </row>
    <row r="357" spans="2:103" x14ac:dyDescent="0.6">
      <c r="C357" s="341"/>
      <c r="F357" s="555"/>
      <c r="H357" s="341"/>
      <c r="K357" s="555"/>
      <c r="N357" s="555"/>
      <c r="P357" s="341"/>
      <c r="R357" s="341"/>
      <c r="T357" s="637"/>
      <c r="V357" s="637"/>
      <c r="X357" s="637"/>
      <c r="Z357" s="612"/>
      <c r="AA357" s="342"/>
      <c r="AB357" s="612"/>
      <c r="AC357" s="341"/>
      <c r="AF357" s="715"/>
      <c r="AG357" s="635"/>
      <c r="AH357" s="555"/>
      <c r="BI357" s="613"/>
      <c r="BJ357" s="614"/>
      <c r="BK357" s="342"/>
      <c r="BL357" s="614"/>
      <c r="BM357" s="342"/>
      <c r="BN357" s="614"/>
      <c r="BO357" s="342"/>
      <c r="BP357" s="614"/>
      <c r="BQ357" s="342"/>
      <c r="CH357" s="613"/>
      <c r="CN357" s="613"/>
      <c r="CO357" s="614"/>
    </row>
    <row r="358" spans="2:103" x14ac:dyDescent="0.6">
      <c r="B358" s="560"/>
      <c r="C358" s="562"/>
      <c r="D358" s="560"/>
      <c r="E358" s="562"/>
      <c r="F358" s="563"/>
      <c r="G358" s="560"/>
      <c r="H358" s="562"/>
      <c r="I358" s="560"/>
      <c r="J358" s="562"/>
      <c r="K358" s="563"/>
      <c r="L358" s="560"/>
      <c r="M358" s="562"/>
      <c r="N358" s="563"/>
      <c r="O358" s="560"/>
      <c r="P358" s="562"/>
      <c r="Q358" s="560"/>
      <c r="R358" s="562"/>
      <c r="S358" s="560"/>
      <c r="T358" s="648"/>
      <c r="U358" s="560"/>
      <c r="V358" s="648"/>
      <c r="W358" s="653"/>
      <c r="X358" s="648"/>
      <c r="Y358" s="653"/>
      <c r="Z358" s="615"/>
      <c r="AA358" s="619"/>
      <c r="AB358" s="615"/>
      <c r="AC358" s="562"/>
      <c r="AD358" s="560"/>
      <c r="AE358" s="562"/>
      <c r="AF358" s="716"/>
      <c r="AG358" s="747"/>
      <c r="AH358" s="563"/>
      <c r="AI358" s="563"/>
      <c r="AJ358" s="563"/>
      <c r="AK358" s="563"/>
      <c r="AL358" s="564"/>
      <c r="AM358" s="564"/>
      <c r="AN358" s="562"/>
      <c r="AO358" s="563"/>
      <c r="AP358" s="564"/>
      <c r="AQ358" s="564"/>
      <c r="AR358" s="562"/>
      <c r="AS358" s="563"/>
      <c r="AT358" s="564"/>
      <c r="AU358" s="564"/>
      <c r="AV358" s="562"/>
      <c r="AW358" s="563"/>
      <c r="AX358" s="564"/>
      <c r="AY358" s="562"/>
      <c r="AZ358" s="564"/>
      <c r="BA358" s="562"/>
      <c r="BB358" s="564"/>
      <c r="BC358" s="562"/>
      <c r="BD358" s="564"/>
      <c r="BE358" s="562"/>
      <c r="BF358" s="564"/>
      <c r="BG358" s="564"/>
      <c r="BH358" s="562"/>
      <c r="BI358" s="617"/>
      <c r="BJ358" s="618"/>
      <c r="BK358" s="619"/>
      <c r="BL358" s="618"/>
      <c r="BM358" s="619"/>
      <c r="BN358" s="618"/>
      <c r="BO358" s="619"/>
      <c r="BP358" s="618"/>
      <c r="BQ358" s="619"/>
      <c r="BR358" s="564"/>
      <c r="BS358" s="564"/>
      <c r="BT358" s="562"/>
      <c r="BU358" s="563"/>
      <c r="BV358" s="564"/>
      <c r="BW358" s="562"/>
      <c r="BX358" s="564"/>
      <c r="BY358" s="562"/>
      <c r="BZ358" s="564"/>
      <c r="CA358" s="562"/>
      <c r="CB358" s="564"/>
      <c r="CC358" s="562"/>
      <c r="CD358" s="564"/>
      <c r="CE358" s="564"/>
      <c r="CF358" s="562"/>
      <c r="CG358" s="563"/>
      <c r="CH358" s="617"/>
      <c r="CI358" s="563"/>
      <c r="CJ358" s="563"/>
      <c r="CK358" s="563"/>
      <c r="CL358" s="564"/>
      <c r="CM358" s="562"/>
      <c r="CN358" s="617"/>
      <c r="CO358" s="618"/>
      <c r="CP358" s="619"/>
      <c r="CQ358" s="563"/>
      <c r="CR358" s="564"/>
      <c r="CS358" s="562"/>
      <c r="CT358" s="563"/>
      <c r="CU358" s="564"/>
      <c r="CV358" s="562"/>
      <c r="CW358" s="563"/>
      <c r="CX358" s="563"/>
      <c r="CY358" s="563"/>
    </row>
    <row r="359" spans="2:103" x14ac:dyDescent="0.6">
      <c r="C359" s="341"/>
      <c r="F359" s="555"/>
      <c r="H359" s="341"/>
      <c r="K359" s="555"/>
      <c r="N359" s="555"/>
      <c r="P359" s="341"/>
      <c r="R359" s="341"/>
      <c r="T359" s="637"/>
      <c r="V359" s="637"/>
      <c r="X359" s="637"/>
      <c r="Z359" s="612"/>
      <c r="AA359" s="342"/>
      <c r="AB359" s="612"/>
      <c r="AC359" s="341"/>
      <c r="AF359" s="715"/>
      <c r="AG359" s="635"/>
      <c r="AH359" s="555"/>
      <c r="BI359" s="613"/>
      <c r="BJ359" s="614"/>
      <c r="BK359" s="342"/>
      <c r="BL359" s="614"/>
      <c r="BM359" s="342"/>
      <c r="BN359" s="614"/>
      <c r="BO359" s="342"/>
      <c r="BP359" s="614"/>
      <c r="BQ359" s="342"/>
      <c r="CH359" s="613"/>
      <c r="CN359" s="613"/>
      <c r="CO359" s="614"/>
      <c r="CP359" s="342"/>
    </row>
    <row r="360" spans="2:103" x14ac:dyDescent="0.6">
      <c r="B360" s="560"/>
      <c r="C360" s="562"/>
      <c r="D360" s="560"/>
      <c r="E360" s="562"/>
      <c r="F360" s="563"/>
      <c r="G360" s="560"/>
      <c r="H360" s="562"/>
      <c r="I360" s="560"/>
      <c r="J360" s="562"/>
      <c r="K360" s="563"/>
      <c r="L360" s="560"/>
      <c r="M360" s="562"/>
      <c r="N360" s="563"/>
      <c r="O360" s="560"/>
      <c r="P360" s="562"/>
      <c r="Q360" s="560"/>
      <c r="R360" s="562"/>
      <c r="S360" s="560"/>
      <c r="T360" s="648"/>
      <c r="U360" s="560"/>
      <c r="V360" s="648"/>
      <c r="W360" s="653"/>
      <c r="X360" s="648"/>
      <c r="Y360" s="653"/>
      <c r="Z360" s="615"/>
      <c r="AA360" s="619"/>
      <c r="AB360" s="615"/>
      <c r="AC360" s="562"/>
      <c r="AD360" s="560"/>
      <c r="AE360" s="562"/>
      <c r="AF360" s="716"/>
      <c r="AG360" s="747"/>
      <c r="AH360" s="563"/>
      <c r="AI360" s="563"/>
      <c r="AJ360" s="563"/>
      <c r="AK360" s="563"/>
      <c r="AL360" s="564"/>
      <c r="AM360" s="564"/>
      <c r="AN360" s="562"/>
      <c r="AO360" s="563"/>
      <c r="AP360" s="564"/>
      <c r="AQ360" s="564"/>
      <c r="AR360" s="562"/>
      <c r="AS360" s="563"/>
      <c r="AT360" s="564"/>
      <c r="AU360" s="564"/>
      <c r="AV360" s="562"/>
      <c r="AW360" s="563"/>
      <c r="AX360" s="564"/>
      <c r="AY360" s="562"/>
      <c r="AZ360" s="564"/>
      <c r="BA360" s="562"/>
      <c r="BB360" s="564"/>
      <c r="BC360" s="562"/>
      <c r="BD360" s="564"/>
      <c r="BE360" s="562"/>
      <c r="BF360" s="564"/>
      <c r="BG360" s="564"/>
      <c r="BH360" s="562"/>
      <c r="BI360" s="617"/>
      <c r="BJ360" s="618"/>
      <c r="BK360" s="619"/>
      <c r="BL360" s="618"/>
      <c r="BM360" s="619"/>
      <c r="BN360" s="618"/>
      <c r="BO360" s="619"/>
      <c r="BP360" s="618"/>
      <c r="BQ360" s="619"/>
      <c r="BR360" s="564"/>
      <c r="BS360" s="564"/>
      <c r="BT360" s="562"/>
      <c r="BU360" s="563"/>
      <c r="BV360" s="564"/>
      <c r="BW360" s="562"/>
      <c r="BX360" s="564"/>
      <c r="BY360" s="562"/>
      <c r="BZ360" s="564"/>
      <c r="CA360" s="562"/>
      <c r="CB360" s="564"/>
      <c r="CC360" s="562"/>
      <c r="CD360" s="564"/>
      <c r="CE360" s="564"/>
      <c r="CF360" s="562"/>
      <c r="CG360" s="563"/>
      <c r="CH360" s="617"/>
      <c r="CI360" s="563"/>
      <c r="CJ360" s="563"/>
      <c r="CK360" s="563"/>
      <c r="CL360" s="564"/>
      <c r="CM360" s="562"/>
      <c r="CN360" s="617"/>
      <c r="CO360" s="618"/>
      <c r="CP360" s="619"/>
      <c r="CQ360" s="563"/>
      <c r="CR360" s="564"/>
      <c r="CS360" s="562"/>
      <c r="CT360" s="563"/>
      <c r="CU360" s="564"/>
      <c r="CV360" s="562"/>
      <c r="CW360" s="563"/>
      <c r="CX360" s="563"/>
      <c r="CY360" s="563"/>
    </row>
    <row r="361" spans="2:103" x14ac:dyDescent="0.6">
      <c r="C361" s="341"/>
      <c r="F361" s="555"/>
      <c r="H361" s="341"/>
      <c r="K361" s="555"/>
      <c r="N361" s="555"/>
      <c r="P361" s="341"/>
      <c r="R361" s="341"/>
      <c r="T361" s="637"/>
      <c r="V361" s="637"/>
      <c r="X361" s="637"/>
      <c r="Z361" s="612"/>
      <c r="AA361" s="342"/>
      <c r="AB361" s="612"/>
      <c r="AC361" s="341"/>
      <c r="AF361" s="715"/>
      <c r="AG361" s="635"/>
      <c r="AH361" s="555"/>
      <c r="BI361" s="613"/>
      <c r="BJ361" s="614"/>
      <c r="BK361" s="342"/>
      <c r="BL361" s="614"/>
      <c r="BM361" s="342"/>
      <c r="BN361" s="614"/>
      <c r="BO361" s="342"/>
      <c r="BP361" s="614"/>
      <c r="BQ361" s="342"/>
      <c r="CH361" s="613"/>
      <c r="CN361" s="613"/>
    </row>
    <row r="362" spans="2:103" x14ac:dyDescent="0.6">
      <c r="B362" s="560"/>
      <c r="C362" s="562"/>
      <c r="D362" s="560"/>
      <c r="E362" s="562"/>
      <c r="F362" s="563"/>
      <c r="G362" s="560"/>
      <c r="H362" s="562"/>
      <c r="I362" s="560"/>
      <c r="J362" s="562"/>
      <c r="K362" s="563"/>
      <c r="L362" s="560"/>
      <c r="M362" s="562"/>
      <c r="N362" s="563"/>
      <c r="O362" s="560"/>
      <c r="P362" s="562"/>
      <c r="Q362" s="560"/>
      <c r="R362" s="562"/>
      <c r="S362" s="560"/>
      <c r="T362" s="648"/>
      <c r="U362" s="560"/>
      <c r="V362" s="648"/>
      <c r="W362" s="653"/>
      <c r="X362" s="648"/>
      <c r="Y362" s="653"/>
      <c r="Z362" s="615"/>
      <c r="AA362" s="619"/>
      <c r="AB362" s="615"/>
      <c r="AC362" s="562"/>
      <c r="AD362" s="560"/>
      <c r="AE362" s="562"/>
      <c r="AF362" s="716"/>
      <c r="AG362" s="747"/>
      <c r="AH362" s="563"/>
      <c r="AI362" s="563"/>
      <c r="AJ362" s="563"/>
      <c r="AK362" s="563"/>
      <c r="AL362" s="564"/>
      <c r="AM362" s="564"/>
      <c r="AN362" s="562"/>
      <c r="AO362" s="563"/>
      <c r="AP362" s="564"/>
      <c r="AQ362" s="564"/>
      <c r="AR362" s="562"/>
      <c r="AS362" s="563"/>
      <c r="AT362" s="564"/>
      <c r="AU362" s="564"/>
      <c r="AV362" s="562"/>
      <c r="AW362" s="563"/>
      <c r="AX362" s="564"/>
      <c r="AY362" s="562"/>
      <c r="AZ362" s="564"/>
      <c r="BA362" s="562"/>
      <c r="BB362" s="564"/>
      <c r="BC362" s="562"/>
      <c r="BD362" s="564"/>
      <c r="BE362" s="562"/>
      <c r="BF362" s="564"/>
      <c r="BG362" s="564"/>
      <c r="BH362" s="562"/>
      <c r="BI362" s="617"/>
      <c r="BJ362" s="618"/>
      <c r="BK362" s="619"/>
      <c r="BL362" s="618"/>
      <c r="BM362" s="619"/>
      <c r="BN362" s="618"/>
      <c r="BO362" s="619"/>
      <c r="BP362" s="618"/>
      <c r="BQ362" s="619"/>
      <c r="BR362" s="564"/>
      <c r="BS362" s="564"/>
      <c r="BT362" s="562"/>
      <c r="BU362" s="563"/>
      <c r="BV362" s="564"/>
      <c r="BW362" s="562"/>
      <c r="BX362" s="564"/>
      <c r="BY362" s="562"/>
      <c r="BZ362" s="564"/>
      <c r="CA362" s="562"/>
      <c r="CB362" s="564"/>
      <c r="CC362" s="562"/>
      <c r="CD362" s="564"/>
      <c r="CE362" s="564"/>
      <c r="CF362" s="562"/>
      <c r="CG362" s="563"/>
      <c r="CH362" s="617"/>
      <c r="CI362" s="563"/>
      <c r="CJ362" s="563"/>
      <c r="CK362" s="563"/>
      <c r="CL362" s="564"/>
      <c r="CM362" s="562"/>
      <c r="CN362" s="617"/>
      <c r="CO362" s="618"/>
      <c r="CP362" s="562"/>
      <c r="CQ362" s="563"/>
      <c r="CR362" s="564"/>
      <c r="CS362" s="562"/>
      <c r="CT362" s="563"/>
      <c r="CU362" s="564"/>
      <c r="CV362" s="562"/>
      <c r="CW362" s="563"/>
      <c r="CX362" s="563"/>
      <c r="CY362" s="563"/>
    </row>
    <row r="363" spans="2:103" x14ac:dyDescent="0.6">
      <c r="C363" s="341"/>
      <c r="F363" s="555"/>
      <c r="H363" s="341"/>
      <c r="K363" s="555"/>
      <c r="N363" s="555"/>
      <c r="P363" s="341"/>
      <c r="R363" s="341"/>
      <c r="T363" s="637"/>
      <c r="V363" s="637"/>
      <c r="X363" s="637"/>
      <c r="Z363" s="612"/>
      <c r="AA363" s="342"/>
      <c r="AB363" s="612"/>
      <c r="AC363" s="341"/>
      <c r="AF363" s="715"/>
      <c r="AG363" s="635"/>
      <c r="AH363" s="555"/>
      <c r="BI363" s="613"/>
      <c r="BJ363" s="614"/>
      <c r="BK363" s="342"/>
      <c r="BL363" s="614"/>
      <c r="BM363" s="342"/>
      <c r="BN363" s="614"/>
      <c r="BO363" s="342"/>
      <c r="BP363" s="614"/>
      <c r="BQ363" s="342"/>
      <c r="CH363" s="613"/>
      <c r="CN363" s="613"/>
      <c r="CO363" s="614"/>
      <c r="CP363" s="342"/>
    </row>
    <row r="364" spans="2:103" x14ac:dyDescent="0.6">
      <c r="B364" s="560"/>
      <c r="C364" s="562"/>
      <c r="D364" s="560"/>
      <c r="E364" s="562"/>
      <c r="F364" s="563"/>
      <c r="G364" s="560"/>
      <c r="H364" s="562"/>
      <c r="I364" s="560"/>
      <c r="J364" s="562"/>
      <c r="K364" s="563"/>
      <c r="L364" s="560"/>
      <c r="M364" s="562"/>
      <c r="N364" s="563"/>
      <c r="O364" s="560"/>
      <c r="P364" s="562"/>
      <c r="Q364" s="560"/>
      <c r="R364" s="562"/>
      <c r="S364" s="560"/>
      <c r="T364" s="648"/>
      <c r="U364" s="560"/>
      <c r="V364" s="648"/>
      <c r="W364" s="653"/>
      <c r="X364" s="648"/>
      <c r="Y364" s="653"/>
      <c r="Z364" s="615"/>
      <c r="AA364" s="619"/>
      <c r="AB364" s="615"/>
      <c r="AC364" s="562"/>
      <c r="AD364" s="560"/>
      <c r="AE364" s="562"/>
      <c r="AF364" s="716"/>
      <c r="AG364" s="747"/>
      <c r="AH364" s="563"/>
      <c r="AI364" s="563"/>
      <c r="AJ364" s="563"/>
      <c r="AK364" s="563"/>
      <c r="AL364" s="564"/>
      <c r="AM364" s="564"/>
      <c r="AN364" s="562"/>
      <c r="AO364" s="563"/>
      <c r="AP364" s="564"/>
      <c r="AQ364" s="564"/>
      <c r="AR364" s="562"/>
      <c r="AS364" s="563"/>
      <c r="AT364" s="564"/>
      <c r="AU364" s="564"/>
      <c r="AV364" s="562"/>
      <c r="AW364" s="563"/>
      <c r="AX364" s="564"/>
      <c r="AY364" s="562"/>
      <c r="AZ364" s="564"/>
      <c r="BA364" s="562"/>
      <c r="BB364" s="564"/>
      <c r="BC364" s="562"/>
      <c r="BD364" s="564"/>
      <c r="BE364" s="562"/>
      <c r="BF364" s="564"/>
      <c r="BG364" s="564"/>
      <c r="BH364" s="562"/>
      <c r="BI364" s="617"/>
      <c r="BJ364" s="618"/>
      <c r="BK364" s="619"/>
      <c r="BL364" s="618"/>
      <c r="BM364" s="619"/>
      <c r="BN364" s="618"/>
      <c r="BO364" s="619"/>
      <c r="BP364" s="618"/>
      <c r="BQ364" s="619"/>
      <c r="BR364" s="564"/>
      <c r="BS364" s="564"/>
      <c r="BT364" s="562"/>
      <c r="BU364" s="563"/>
      <c r="BV364" s="564"/>
      <c r="BW364" s="562"/>
      <c r="BX364" s="564"/>
      <c r="BY364" s="562"/>
      <c r="BZ364" s="564"/>
      <c r="CA364" s="562"/>
      <c r="CB364" s="564"/>
      <c r="CC364" s="562"/>
      <c r="CD364" s="564"/>
      <c r="CE364" s="564"/>
      <c r="CF364" s="562"/>
      <c r="CG364" s="563"/>
      <c r="CH364" s="617"/>
      <c r="CI364" s="563"/>
      <c r="CJ364" s="563"/>
      <c r="CK364" s="563"/>
      <c r="CL364" s="564"/>
      <c r="CM364" s="562"/>
      <c r="CN364" s="617"/>
      <c r="CO364" s="618"/>
      <c r="CP364" s="619"/>
      <c r="CQ364" s="563"/>
      <c r="CR364" s="564"/>
      <c r="CS364" s="562"/>
      <c r="CT364" s="563"/>
      <c r="CU364" s="564"/>
      <c r="CV364" s="562"/>
      <c r="CW364" s="563"/>
      <c r="CX364" s="563"/>
      <c r="CY364" s="563"/>
    </row>
    <row r="365" spans="2:103" x14ac:dyDescent="0.6">
      <c r="C365" s="341"/>
      <c r="F365" s="555"/>
      <c r="H365" s="341"/>
      <c r="K365" s="555"/>
      <c r="N365" s="555"/>
      <c r="P365" s="341"/>
      <c r="R365" s="341"/>
      <c r="T365" s="637"/>
      <c r="V365" s="637"/>
      <c r="X365" s="637"/>
      <c r="Z365" s="612"/>
      <c r="AA365" s="342"/>
      <c r="AB365" s="612"/>
      <c r="AC365" s="341"/>
      <c r="AF365" s="715"/>
      <c r="AG365" s="635"/>
      <c r="AH365" s="555"/>
      <c r="BI365" s="613"/>
      <c r="BJ365" s="614"/>
      <c r="BK365" s="342"/>
      <c r="BL365" s="614"/>
      <c r="BM365" s="342"/>
      <c r="BN365" s="614"/>
      <c r="BO365" s="342"/>
      <c r="BP365" s="614"/>
      <c r="BQ365" s="342"/>
      <c r="CH365" s="613"/>
      <c r="CN365" s="613"/>
      <c r="CO365" s="614"/>
      <c r="CP365" s="342"/>
    </row>
    <row r="366" spans="2:103" x14ac:dyDescent="0.6">
      <c r="B366" s="560"/>
      <c r="C366" s="562"/>
      <c r="D366" s="560"/>
      <c r="E366" s="562"/>
      <c r="F366" s="563"/>
      <c r="G366" s="560"/>
      <c r="H366" s="562"/>
      <c r="I366" s="560"/>
      <c r="J366" s="562"/>
      <c r="K366" s="563"/>
      <c r="L366" s="560"/>
      <c r="M366" s="562"/>
      <c r="N366" s="563"/>
      <c r="O366" s="560"/>
      <c r="P366" s="562"/>
      <c r="Q366" s="560"/>
      <c r="R366" s="562"/>
      <c r="S366" s="560"/>
      <c r="T366" s="648"/>
      <c r="U366" s="560"/>
      <c r="V366" s="648"/>
      <c r="W366" s="653"/>
      <c r="X366" s="648"/>
      <c r="Y366" s="653"/>
      <c r="Z366" s="615"/>
      <c r="AA366" s="619"/>
      <c r="AB366" s="615"/>
      <c r="AC366" s="562"/>
      <c r="AD366" s="560"/>
      <c r="AE366" s="562"/>
      <c r="AF366" s="716"/>
      <c r="AG366" s="747"/>
      <c r="AH366" s="563"/>
      <c r="AI366" s="563"/>
      <c r="AJ366" s="563"/>
      <c r="AK366" s="563"/>
      <c r="AL366" s="564"/>
      <c r="AM366" s="564"/>
      <c r="AN366" s="562"/>
      <c r="AO366" s="563"/>
      <c r="AP366" s="564"/>
      <c r="AQ366" s="564"/>
      <c r="AR366" s="562"/>
      <c r="AS366" s="563"/>
      <c r="AT366" s="564"/>
      <c r="AU366" s="564"/>
      <c r="AV366" s="562"/>
      <c r="AW366" s="563"/>
      <c r="AX366" s="564"/>
      <c r="AY366" s="562"/>
      <c r="AZ366" s="564"/>
      <c r="BA366" s="562"/>
      <c r="BB366" s="564"/>
      <c r="BC366" s="562"/>
      <c r="BD366" s="564"/>
      <c r="BE366" s="562"/>
      <c r="BF366" s="564"/>
      <c r="BG366" s="564"/>
      <c r="BH366" s="562"/>
      <c r="BI366" s="617"/>
      <c r="BJ366" s="618"/>
      <c r="BK366" s="619"/>
      <c r="BL366" s="618"/>
      <c r="BM366" s="619"/>
      <c r="BN366" s="618"/>
      <c r="BO366" s="619"/>
      <c r="BP366" s="618"/>
      <c r="BQ366" s="619"/>
      <c r="BR366" s="564"/>
      <c r="BS366" s="564"/>
      <c r="BT366" s="562"/>
      <c r="BU366" s="563"/>
      <c r="BV366" s="564"/>
      <c r="BW366" s="562"/>
      <c r="BX366" s="564"/>
      <c r="BY366" s="562"/>
      <c r="BZ366" s="564"/>
      <c r="CA366" s="562"/>
      <c r="CB366" s="564"/>
      <c r="CC366" s="562"/>
      <c r="CD366" s="564"/>
      <c r="CE366" s="564"/>
      <c r="CF366" s="562"/>
      <c r="CG366" s="563"/>
      <c r="CH366" s="617"/>
      <c r="CI366" s="563"/>
      <c r="CJ366" s="563"/>
      <c r="CK366" s="563"/>
      <c r="CL366" s="564"/>
      <c r="CM366" s="562"/>
      <c r="CN366" s="617"/>
      <c r="CO366" s="618"/>
      <c r="CP366" s="619"/>
      <c r="CQ366" s="563"/>
      <c r="CR366" s="564"/>
      <c r="CS366" s="562"/>
      <c r="CT366" s="563"/>
      <c r="CU366" s="564"/>
      <c r="CV366" s="562"/>
      <c r="CW366" s="563"/>
      <c r="CX366" s="563"/>
      <c r="CY366" s="563"/>
    </row>
    <row r="367" spans="2:103" x14ac:dyDescent="0.6">
      <c r="C367" s="341"/>
      <c r="F367" s="555"/>
      <c r="H367" s="341"/>
      <c r="K367" s="555"/>
      <c r="N367" s="555"/>
      <c r="P367" s="341"/>
      <c r="R367" s="341"/>
      <c r="T367" s="637"/>
      <c r="V367" s="637"/>
      <c r="X367" s="637"/>
      <c r="Z367" s="612"/>
      <c r="AA367" s="342"/>
      <c r="AB367" s="612"/>
      <c r="AC367" s="341"/>
      <c r="AF367" s="715"/>
      <c r="AG367" s="635"/>
      <c r="AH367" s="555"/>
      <c r="BI367" s="613"/>
      <c r="BJ367" s="614"/>
      <c r="BK367" s="342"/>
      <c r="BL367" s="614"/>
      <c r="BM367" s="342"/>
      <c r="BN367" s="614"/>
      <c r="BO367" s="342"/>
      <c r="BP367" s="614"/>
      <c r="BQ367" s="342"/>
      <c r="CH367" s="613"/>
      <c r="CN367" s="613"/>
      <c r="CO367" s="614"/>
      <c r="CP367" s="342"/>
    </row>
    <row r="368" spans="2:103" x14ac:dyDescent="0.6">
      <c r="B368" s="560"/>
      <c r="C368" s="562"/>
      <c r="D368" s="560"/>
      <c r="E368" s="562"/>
      <c r="F368" s="563"/>
      <c r="G368" s="560"/>
      <c r="H368" s="562"/>
      <c r="I368" s="560"/>
      <c r="J368" s="562"/>
      <c r="K368" s="563"/>
      <c r="L368" s="560"/>
      <c r="M368" s="562"/>
      <c r="N368" s="563"/>
      <c r="O368" s="560"/>
      <c r="P368" s="562"/>
      <c r="Q368" s="560"/>
      <c r="R368" s="562"/>
      <c r="S368" s="560"/>
      <c r="T368" s="648"/>
      <c r="U368" s="560"/>
      <c r="V368" s="648"/>
      <c r="W368" s="653"/>
      <c r="X368" s="648"/>
      <c r="Y368" s="653"/>
      <c r="Z368" s="615"/>
      <c r="AA368" s="619"/>
      <c r="AB368" s="615"/>
      <c r="AC368" s="562"/>
      <c r="AD368" s="560"/>
      <c r="AE368" s="562"/>
      <c r="AF368" s="716"/>
      <c r="AG368" s="747"/>
      <c r="AH368" s="563"/>
      <c r="AI368" s="563"/>
      <c r="AJ368" s="563"/>
      <c r="AK368" s="563"/>
      <c r="AL368" s="564"/>
      <c r="AM368" s="564"/>
      <c r="AN368" s="562"/>
      <c r="AO368" s="563"/>
      <c r="AP368" s="564"/>
      <c r="AQ368" s="564"/>
      <c r="AR368" s="562"/>
      <c r="AS368" s="563"/>
      <c r="AT368" s="564"/>
      <c r="AU368" s="564"/>
      <c r="AV368" s="562"/>
      <c r="AW368" s="563"/>
      <c r="AX368" s="564"/>
      <c r="AY368" s="562"/>
      <c r="AZ368" s="564"/>
      <c r="BA368" s="562"/>
      <c r="BB368" s="564"/>
      <c r="BC368" s="562"/>
      <c r="BD368" s="564"/>
      <c r="BE368" s="562"/>
      <c r="BF368" s="564"/>
      <c r="BG368" s="564"/>
      <c r="BH368" s="562"/>
      <c r="BI368" s="617"/>
      <c r="BJ368" s="618"/>
      <c r="BK368" s="619"/>
      <c r="BL368" s="618"/>
      <c r="BM368" s="619"/>
      <c r="BN368" s="618"/>
      <c r="BO368" s="619"/>
      <c r="BP368" s="618"/>
      <c r="BQ368" s="619"/>
      <c r="BR368" s="564"/>
      <c r="BS368" s="564"/>
      <c r="BT368" s="562"/>
      <c r="BU368" s="563"/>
      <c r="BV368" s="564"/>
      <c r="BW368" s="562"/>
      <c r="BX368" s="564"/>
      <c r="BY368" s="562"/>
      <c r="BZ368" s="564"/>
      <c r="CA368" s="562"/>
      <c r="CB368" s="564"/>
      <c r="CC368" s="562"/>
      <c r="CD368" s="564"/>
      <c r="CE368" s="564"/>
      <c r="CF368" s="562"/>
      <c r="CG368" s="563"/>
      <c r="CH368" s="617"/>
      <c r="CI368" s="563"/>
      <c r="CJ368" s="563"/>
      <c r="CK368" s="563"/>
      <c r="CL368" s="564"/>
      <c r="CM368" s="562"/>
      <c r="CN368" s="617"/>
      <c r="CO368" s="618"/>
      <c r="CP368" s="562"/>
      <c r="CQ368" s="563"/>
      <c r="CR368" s="564"/>
      <c r="CS368" s="562"/>
      <c r="CT368" s="563"/>
      <c r="CU368" s="564"/>
      <c r="CV368" s="562"/>
      <c r="CW368" s="563"/>
      <c r="CX368" s="563"/>
      <c r="CY368" s="563"/>
    </row>
    <row r="369" spans="2:103" x14ac:dyDescent="0.6">
      <c r="C369" s="341"/>
      <c r="F369" s="555"/>
      <c r="H369" s="341"/>
      <c r="K369" s="555"/>
      <c r="N369" s="555"/>
      <c r="P369" s="341"/>
      <c r="R369" s="341"/>
      <c r="T369" s="637"/>
      <c r="V369" s="637"/>
      <c r="X369" s="637"/>
      <c r="Z369" s="612"/>
      <c r="AA369" s="342"/>
      <c r="AB369" s="612"/>
      <c r="AC369" s="341"/>
      <c r="AF369" s="715"/>
      <c r="AG369" s="635"/>
      <c r="AH369" s="555"/>
      <c r="BI369" s="613"/>
      <c r="BJ369" s="614"/>
      <c r="BK369" s="342"/>
      <c r="BL369" s="614"/>
      <c r="BM369" s="342"/>
      <c r="BN369" s="614"/>
      <c r="BO369" s="342"/>
      <c r="BP369" s="614"/>
      <c r="BQ369" s="342"/>
      <c r="CN369" s="613"/>
      <c r="CO369" s="614"/>
      <c r="CP369" s="342"/>
    </row>
    <row r="370" spans="2:103" x14ac:dyDescent="0.6">
      <c r="B370" s="560"/>
      <c r="C370" s="562"/>
      <c r="D370" s="560"/>
      <c r="E370" s="562"/>
      <c r="F370" s="563"/>
      <c r="G370" s="560"/>
      <c r="H370" s="562"/>
      <c r="I370" s="560"/>
      <c r="J370" s="562"/>
      <c r="K370" s="563"/>
      <c r="L370" s="560"/>
      <c r="M370" s="562"/>
      <c r="N370" s="563"/>
      <c r="O370" s="560"/>
      <c r="P370" s="562"/>
      <c r="Q370" s="560"/>
      <c r="R370" s="562"/>
      <c r="S370" s="560"/>
      <c r="T370" s="648"/>
      <c r="U370" s="560"/>
      <c r="V370" s="648"/>
      <c r="W370" s="653"/>
      <c r="X370" s="648"/>
      <c r="Y370" s="653"/>
      <c r="Z370" s="615"/>
      <c r="AA370" s="619"/>
      <c r="AB370" s="615"/>
      <c r="AC370" s="562"/>
      <c r="AD370" s="560"/>
      <c r="AE370" s="562"/>
      <c r="AF370" s="716"/>
      <c r="AG370" s="747"/>
      <c r="AH370" s="563"/>
      <c r="AI370" s="563"/>
      <c r="AJ370" s="563"/>
      <c r="AK370" s="563"/>
      <c r="AL370" s="564"/>
      <c r="AM370" s="564"/>
      <c r="AN370" s="562"/>
      <c r="AO370" s="563"/>
      <c r="AP370" s="564"/>
      <c r="AQ370" s="564"/>
      <c r="AR370" s="562"/>
      <c r="AS370" s="563"/>
      <c r="AT370" s="564"/>
      <c r="AU370" s="564"/>
      <c r="AV370" s="562"/>
      <c r="AW370" s="563"/>
      <c r="AX370" s="564"/>
      <c r="AY370" s="562"/>
      <c r="AZ370" s="564"/>
      <c r="BA370" s="562"/>
      <c r="BB370" s="564"/>
      <c r="BC370" s="562"/>
      <c r="BD370" s="564"/>
      <c r="BE370" s="562"/>
      <c r="BF370" s="564"/>
      <c r="BG370" s="564"/>
      <c r="BH370" s="562"/>
      <c r="BI370" s="617"/>
      <c r="BJ370" s="618"/>
      <c r="BK370" s="619"/>
      <c r="BL370" s="618"/>
      <c r="BM370" s="619"/>
      <c r="BN370" s="618"/>
      <c r="BO370" s="619"/>
      <c r="BP370" s="618"/>
      <c r="BQ370" s="619"/>
      <c r="BR370" s="564"/>
      <c r="BS370" s="564"/>
      <c r="BT370" s="562"/>
      <c r="BU370" s="563"/>
      <c r="BV370" s="564"/>
      <c r="BW370" s="562"/>
      <c r="BX370" s="564"/>
      <c r="BY370" s="562"/>
      <c r="BZ370" s="564"/>
      <c r="CA370" s="562"/>
      <c r="CB370" s="564"/>
      <c r="CC370" s="562"/>
      <c r="CD370" s="564"/>
      <c r="CE370" s="564"/>
      <c r="CF370" s="562"/>
      <c r="CG370" s="563"/>
      <c r="CH370" s="617"/>
      <c r="CI370" s="563"/>
      <c r="CJ370" s="563"/>
      <c r="CK370" s="563"/>
      <c r="CL370" s="564"/>
      <c r="CM370" s="562"/>
      <c r="CN370" s="617"/>
      <c r="CO370" s="618"/>
      <c r="CP370" s="619"/>
      <c r="CQ370" s="563"/>
      <c r="CR370" s="564"/>
      <c r="CS370" s="562"/>
      <c r="CT370" s="563"/>
      <c r="CU370" s="564"/>
      <c r="CV370" s="562"/>
      <c r="CW370" s="563"/>
      <c r="CX370" s="563"/>
      <c r="CY370" s="563"/>
    </row>
    <row r="371" spans="2:103" x14ac:dyDescent="0.6">
      <c r="C371" s="341"/>
      <c r="F371" s="555"/>
      <c r="H371" s="341"/>
      <c r="K371" s="555"/>
      <c r="N371" s="555"/>
      <c r="P371" s="341"/>
      <c r="R371" s="341"/>
      <c r="T371" s="637"/>
      <c r="V371" s="637"/>
      <c r="X371" s="637"/>
      <c r="Z371" s="612"/>
      <c r="AA371" s="342"/>
      <c r="AB371" s="612"/>
      <c r="AC371" s="341"/>
      <c r="AF371" s="715"/>
      <c r="AG371" s="635"/>
      <c r="AH371" s="555"/>
      <c r="BI371" s="613"/>
      <c r="BJ371" s="614"/>
      <c r="BK371" s="342"/>
      <c r="BL371" s="614"/>
      <c r="BM371" s="342"/>
      <c r="BN371" s="614"/>
      <c r="BO371" s="342"/>
      <c r="BP371" s="614"/>
      <c r="BQ371" s="342"/>
      <c r="BR371" s="614"/>
      <c r="BS371" s="614"/>
      <c r="BT371" s="342"/>
      <c r="CH371" s="613"/>
      <c r="CN371" s="613"/>
      <c r="CO371" s="614"/>
    </row>
    <row r="372" spans="2:103" x14ac:dyDescent="0.6">
      <c r="B372" s="560"/>
      <c r="C372" s="562"/>
      <c r="D372" s="560"/>
      <c r="E372" s="562"/>
      <c r="F372" s="563"/>
      <c r="G372" s="560"/>
      <c r="H372" s="562"/>
      <c r="I372" s="560"/>
      <c r="J372" s="562"/>
      <c r="K372" s="563"/>
      <c r="L372" s="560"/>
      <c r="M372" s="562"/>
      <c r="N372" s="563"/>
      <c r="O372" s="560"/>
      <c r="P372" s="562"/>
      <c r="Q372" s="560"/>
      <c r="R372" s="562"/>
      <c r="S372" s="560"/>
      <c r="T372" s="648"/>
      <c r="U372" s="560"/>
      <c r="V372" s="648"/>
      <c r="W372" s="653"/>
      <c r="X372" s="648"/>
      <c r="Y372" s="653"/>
      <c r="Z372" s="615"/>
      <c r="AA372" s="619"/>
      <c r="AB372" s="615"/>
      <c r="AC372" s="562"/>
      <c r="AD372" s="560"/>
      <c r="AE372" s="562"/>
      <c r="AF372" s="716"/>
      <c r="AG372" s="747"/>
      <c r="AH372" s="563"/>
      <c r="AI372" s="563"/>
      <c r="AJ372" s="563"/>
      <c r="AK372" s="563"/>
      <c r="AL372" s="564"/>
      <c r="AM372" s="564"/>
      <c r="AN372" s="562"/>
      <c r="AO372" s="563"/>
      <c r="AP372" s="564"/>
      <c r="AQ372" s="564"/>
      <c r="AR372" s="562"/>
      <c r="AS372" s="563"/>
      <c r="AT372" s="564"/>
      <c r="AU372" s="564"/>
      <c r="AV372" s="562"/>
      <c r="AW372" s="563"/>
      <c r="AX372" s="564"/>
      <c r="AY372" s="562"/>
      <c r="AZ372" s="564"/>
      <c r="BA372" s="562"/>
      <c r="BB372" s="564"/>
      <c r="BC372" s="562"/>
      <c r="BD372" s="564"/>
      <c r="BE372" s="562"/>
      <c r="BF372" s="564"/>
      <c r="BG372" s="564"/>
      <c r="BH372" s="562"/>
      <c r="BI372" s="617"/>
      <c r="BJ372" s="618"/>
      <c r="BK372" s="619"/>
      <c r="BL372" s="618"/>
      <c r="BM372" s="619"/>
      <c r="BN372" s="618"/>
      <c r="BO372" s="619"/>
      <c r="BP372" s="618"/>
      <c r="BQ372" s="619"/>
      <c r="BR372" s="564"/>
      <c r="BS372" s="564"/>
      <c r="BT372" s="562"/>
      <c r="BU372" s="563"/>
      <c r="BV372" s="564"/>
      <c r="BW372" s="562"/>
      <c r="BX372" s="564"/>
      <c r="BY372" s="562"/>
      <c r="BZ372" s="564"/>
      <c r="CA372" s="562"/>
      <c r="CB372" s="564"/>
      <c r="CC372" s="562"/>
      <c r="CD372" s="564"/>
      <c r="CE372" s="564"/>
      <c r="CF372" s="562"/>
      <c r="CG372" s="563"/>
      <c r="CH372" s="617"/>
      <c r="CI372" s="563"/>
      <c r="CJ372" s="563"/>
      <c r="CK372" s="563"/>
      <c r="CL372" s="564"/>
      <c r="CM372" s="562"/>
      <c r="CN372" s="617"/>
      <c r="CO372" s="618"/>
      <c r="CP372" s="562"/>
      <c r="CQ372" s="563"/>
      <c r="CR372" s="564"/>
      <c r="CS372" s="562"/>
      <c r="CT372" s="563"/>
      <c r="CU372" s="564"/>
      <c r="CV372" s="562"/>
      <c r="CW372" s="563"/>
      <c r="CX372" s="563"/>
      <c r="CY372" s="563"/>
    </row>
    <row r="373" spans="2:103" x14ac:dyDescent="0.6">
      <c r="C373" s="341"/>
      <c r="F373" s="555"/>
      <c r="H373" s="341"/>
      <c r="K373" s="555"/>
      <c r="N373" s="555"/>
      <c r="P373" s="341"/>
      <c r="R373" s="341"/>
      <c r="T373" s="637"/>
      <c r="V373" s="637"/>
      <c r="X373" s="637"/>
      <c r="Z373" s="612"/>
      <c r="AA373" s="342"/>
      <c r="AB373" s="612"/>
      <c r="AC373" s="341"/>
      <c r="AF373" s="715"/>
      <c r="AG373" s="635"/>
      <c r="AH373" s="555"/>
      <c r="BI373" s="613"/>
      <c r="BJ373" s="614"/>
      <c r="BK373" s="342"/>
      <c r="BL373" s="614"/>
      <c r="BM373" s="342"/>
      <c r="BN373" s="614"/>
      <c r="BO373" s="342"/>
      <c r="BP373" s="614"/>
      <c r="BQ373" s="342"/>
      <c r="CH373" s="613"/>
      <c r="CN373" s="613"/>
      <c r="CO373" s="614"/>
      <c r="CP373" s="342"/>
    </row>
    <row r="374" spans="2:103" x14ac:dyDescent="0.6">
      <c r="B374" s="560"/>
      <c r="C374" s="562"/>
      <c r="D374" s="560"/>
      <c r="E374" s="562"/>
      <c r="F374" s="563"/>
      <c r="G374" s="560"/>
      <c r="H374" s="562"/>
      <c r="I374" s="560"/>
      <c r="J374" s="562"/>
      <c r="K374" s="563"/>
      <c r="L374" s="560"/>
      <c r="M374" s="562"/>
      <c r="N374" s="563"/>
      <c r="O374" s="560"/>
      <c r="P374" s="562"/>
      <c r="Q374" s="560"/>
      <c r="R374" s="562"/>
      <c r="S374" s="560"/>
      <c r="T374" s="648"/>
      <c r="U374" s="560"/>
      <c r="V374" s="648"/>
      <c r="W374" s="653"/>
      <c r="X374" s="648"/>
      <c r="Y374" s="653"/>
      <c r="Z374" s="615"/>
      <c r="AA374" s="619"/>
      <c r="AB374" s="615"/>
      <c r="AC374" s="562"/>
      <c r="AD374" s="560"/>
      <c r="AE374" s="562"/>
      <c r="AF374" s="716"/>
      <c r="AG374" s="747"/>
      <c r="AH374" s="563"/>
      <c r="AI374" s="563"/>
      <c r="AJ374" s="563"/>
      <c r="AK374" s="563"/>
      <c r="AL374" s="564"/>
      <c r="AM374" s="564"/>
      <c r="AN374" s="562"/>
      <c r="AO374" s="563"/>
      <c r="AP374" s="564"/>
      <c r="AQ374" s="564"/>
      <c r="AR374" s="562"/>
      <c r="AS374" s="563"/>
      <c r="AT374" s="564"/>
      <c r="AU374" s="564"/>
      <c r="AV374" s="562"/>
      <c r="AW374" s="563"/>
      <c r="AX374" s="564"/>
      <c r="AY374" s="562"/>
      <c r="AZ374" s="564"/>
      <c r="BA374" s="562"/>
      <c r="BB374" s="564"/>
      <c r="BC374" s="562"/>
      <c r="BD374" s="564"/>
      <c r="BE374" s="562"/>
      <c r="BF374" s="564"/>
      <c r="BG374" s="564"/>
      <c r="BH374" s="562"/>
      <c r="BI374" s="617"/>
      <c r="BJ374" s="618"/>
      <c r="BK374" s="619"/>
      <c r="BL374" s="618"/>
      <c r="BM374" s="619"/>
      <c r="BN374" s="618"/>
      <c r="BO374" s="619"/>
      <c r="BP374" s="618"/>
      <c r="BQ374" s="619"/>
      <c r="BR374" s="564"/>
      <c r="BS374" s="564"/>
      <c r="BT374" s="562"/>
      <c r="BU374" s="563"/>
      <c r="BV374" s="564"/>
      <c r="BW374" s="562"/>
      <c r="BX374" s="564"/>
      <c r="BY374" s="562"/>
      <c r="BZ374" s="564"/>
      <c r="CA374" s="562"/>
      <c r="CB374" s="564"/>
      <c r="CC374" s="562"/>
      <c r="CD374" s="564"/>
      <c r="CE374" s="564"/>
      <c r="CF374" s="562"/>
      <c r="CG374" s="563"/>
      <c r="CH374" s="617"/>
      <c r="CI374" s="563"/>
      <c r="CJ374" s="563"/>
      <c r="CK374" s="563"/>
      <c r="CL374" s="564"/>
      <c r="CM374" s="562"/>
      <c r="CN374" s="617"/>
      <c r="CO374" s="618"/>
      <c r="CP374" s="619"/>
      <c r="CQ374" s="563"/>
      <c r="CR374" s="564"/>
      <c r="CS374" s="562"/>
      <c r="CT374" s="563"/>
      <c r="CU374" s="564"/>
      <c r="CV374" s="562"/>
      <c r="CW374" s="563"/>
      <c r="CX374" s="563"/>
      <c r="CY374" s="563"/>
    </row>
    <row r="375" spans="2:103" x14ac:dyDescent="0.6">
      <c r="C375" s="341"/>
      <c r="F375" s="555"/>
      <c r="H375" s="341"/>
      <c r="K375" s="555"/>
      <c r="N375" s="555"/>
      <c r="P375" s="341"/>
      <c r="R375" s="341"/>
      <c r="T375" s="637"/>
      <c r="V375" s="637"/>
      <c r="X375" s="637"/>
      <c r="Z375" s="612"/>
      <c r="AA375" s="342"/>
      <c r="AB375" s="612"/>
      <c r="AC375" s="341"/>
      <c r="AF375" s="715"/>
      <c r="AG375" s="635"/>
      <c r="AH375" s="555"/>
      <c r="BI375" s="613"/>
      <c r="BJ375" s="614"/>
      <c r="BK375" s="342"/>
      <c r="BL375" s="614"/>
      <c r="BM375" s="342"/>
      <c r="BN375" s="614"/>
      <c r="BO375" s="342"/>
      <c r="BP375" s="614"/>
      <c r="BQ375" s="342"/>
      <c r="CH375" s="613"/>
      <c r="CN375" s="613"/>
      <c r="CO375" s="614"/>
    </row>
    <row r="376" spans="2:103" x14ac:dyDescent="0.6">
      <c r="B376" s="560"/>
      <c r="C376" s="562"/>
      <c r="D376" s="560"/>
      <c r="E376" s="562"/>
      <c r="F376" s="563"/>
      <c r="G376" s="560"/>
      <c r="H376" s="562"/>
      <c r="I376" s="560"/>
      <c r="J376" s="562"/>
      <c r="K376" s="563"/>
      <c r="L376" s="560"/>
      <c r="M376" s="562"/>
      <c r="N376" s="563"/>
      <c r="O376" s="560"/>
      <c r="P376" s="562"/>
      <c r="Q376" s="560"/>
      <c r="R376" s="562"/>
      <c r="S376" s="560"/>
      <c r="T376" s="648"/>
      <c r="U376" s="560"/>
      <c r="V376" s="648"/>
      <c r="W376" s="653"/>
      <c r="X376" s="648"/>
      <c r="Y376" s="653"/>
      <c r="Z376" s="615"/>
      <c r="AA376" s="619"/>
      <c r="AB376" s="615"/>
      <c r="AC376" s="562"/>
      <c r="AD376" s="560"/>
      <c r="AE376" s="562"/>
      <c r="AF376" s="716"/>
      <c r="AG376" s="747"/>
      <c r="AH376" s="563"/>
      <c r="AI376" s="563"/>
      <c r="AJ376" s="563"/>
      <c r="AK376" s="563"/>
      <c r="AL376" s="564"/>
      <c r="AM376" s="564"/>
      <c r="AN376" s="562"/>
      <c r="AO376" s="563"/>
      <c r="AP376" s="564"/>
      <c r="AQ376" s="564"/>
      <c r="AR376" s="562"/>
      <c r="AS376" s="563"/>
      <c r="AT376" s="564"/>
      <c r="AU376" s="564"/>
      <c r="AV376" s="562"/>
      <c r="AW376" s="563"/>
      <c r="AX376" s="564"/>
      <c r="AY376" s="562"/>
      <c r="AZ376" s="564"/>
      <c r="BA376" s="562"/>
      <c r="BB376" s="564"/>
      <c r="BC376" s="562"/>
      <c r="BD376" s="564"/>
      <c r="BE376" s="562"/>
      <c r="BF376" s="564"/>
      <c r="BG376" s="564"/>
      <c r="BH376" s="562"/>
      <c r="BI376" s="617"/>
      <c r="BJ376" s="618"/>
      <c r="BK376" s="619"/>
      <c r="BL376" s="618"/>
      <c r="BM376" s="619"/>
      <c r="BN376" s="618"/>
      <c r="BO376" s="619"/>
      <c r="BP376" s="618"/>
      <c r="BQ376" s="619"/>
      <c r="BR376" s="564"/>
      <c r="BS376" s="564"/>
      <c r="BT376" s="562"/>
      <c r="BU376" s="563"/>
      <c r="BV376" s="564"/>
      <c r="BW376" s="562"/>
      <c r="BX376" s="564"/>
      <c r="BY376" s="562"/>
      <c r="BZ376" s="564"/>
      <c r="CA376" s="562"/>
      <c r="CB376" s="564"/>
      <c r="CC376" s="562"/>
      <c r="CD376" s="564"/>
      <c r="CE376" s="564"/>
      <c r="CF376" s="562"/>
      <c r="CG376" s="563"/>
      <c r="CH376" s="617"/>
      <c r="CI376" s="563"/>
      <c r="CJ376" s="563"/>
      <c r="CK376" s="563"/>
      <c r="CL376" s="564"/>
      <c r="CM376" s="562"/>
      <c r="CN376" s="617"/>
      <c r="CO376" s="618"/>
      <c r="CP376" s="562"/>
      <c r="CQ376" s="563"/>
      <c r="CR376" s="564"/>
      <c r="CS376" s="562"/>
      <c r="CT376" s="563"/>
      <c r="CU376" s="564"/>
      <c r="CV376" s="562"/>
      <c r="CW376" s="563"/>
      <c r="CX376" s="563"/>
      <c r="CY376" s="563"/>
    </row>
    <row r="377" spans="2:103" x14ac:dyDescent="0.6">
      <c r="C377" s="341"/>
      <c r="F377" s="555"/>
      <c r="H377" s="341"/>
      <c r="K377" s="555"/>
      <c r="N377" s="555"/>
      <c r="P377" s="341"/>
      <c r="R377" s="341"/>
      <c r="T377" s="637"/>
      <c r="V377" s="637"/>
      <c r="X377" s="637"/>
      <c r="Z377" s="612"/>
      <c r="AA377" s="342"/>
      <c r="AB377" s="612"/>
      <c r="AC377" s="341"/>
      <c r="AF377" s="715"/>
      <c r="AG377" s="635"/>
      <c r="AH377" s="555"/>
      <c r="BI377" s="613"/>
      <c r="BJ377" s="614"/>
      <c r="BK377" s="342"/>
      <c r="BL377" s="614"/>
      <c r="BM377" s="342"/>
      <c r="BN377" s="614"/>
      <c r="CH377" s="613"/>
      <c r="CN377" s="613"/>
      <c r="CO377" s="614"/>
      <c r="CP377" s="342"/>
    </row>
    <row r="378" spans="2:103" x14ac:dyDescent="0.6">
      <c r="B378" s="560"/>
      <c r="C378" s="562"/>
      <c r="D378" s="560"/>
      <c r="E378" s="562"/>
      <c r="F378" s="563"/>
      <c r="G378" s="560"/>
      <c r="H378" s="562"/>
      <c r="I378" s="560"/>
      <c r="J378" s="562"/>
      <c r="K378" s="563"/>
      <c r="L378" s="560"/>
      <c r="M378" s="562"/>
      <c r="N378" s="563"/>
      <c r="O378" s="560"/>
      <c r="P378" s="562"/>
      <c r="Q378" s="560"/>
      <c r="R378" s="562"/>
      <c r="S378" s="560"/>
      <c r="T378" s="648"/>
      <c r="U378" s="560"/>
      <c r="V378" s="648"/>
      <c r="W378" s="653"/>
      <c r="X378" s="648"/>
      <c r="Y378" s="653"/>
      <c r="Z378" s="615"/>
      <c r="AA378" s="619"/>
      <c r="AB378" s="615"/>
      <c r="AC378" s="562"/>
      <c r="AD378" s="560"/>
      <c r="AE378" s="562"/>
      <c r="AF378" s="716"/>
      <c r="AG378" s="747"/>
      <c r="AH378" s="563"/>
      <c r="AI378" s="563"/>
      <c r="AJ378" s="563"/>
      <c r="AK378" s="563"/>
      <c r="AL378" s="564"/>
      <c r="AM378" s="564"/>
      <c r="AN378" s="562"/>
      <c r="AO378" s="563"/>
      <c r="AP378" s="564"/>
      <c r="AQ378" s="564"/>
      <c r="AR378" s="562"/>
      <c r="AS378" s="563"/>
      <c r="AT378" s="564"/>
      <c r="AU378" s="564"/>
      <c r="AV378" s="562"/>
      <c r="AW378" s="563"/>
      <c r="AX378" s="564"/>
      <c r="AY378" s="562"/>
      <c r="AZ378" s="564"/>
      <c r="BA378" s="562"/>
      <c r="BB378" s="564"/>
      <c r="BC378" s="562"/>
      <c r="BD378" s="564"/>
      <c r="BE378" s="562"/>
      <c r="BF378" s="564"/>
      <c r="BG378" s="564"/>
      <c r="BH378" s="562"/>
      <c r="BI378" s="617"/>
      <c r="BJ378" s="618"/>
      <c r="BK378" s="619"/>
      <c r="BL378" s="618"/>
      <c r="BM378" s="619"/>
      <c r="BN378" s="618"/>
      <c r="BO378" s="619"/>
      <c r="BP378" s="618"/>
      <c r="BQ378" s="619"/>
      <c r="BR378" s="564"/>
      <c r="BS378" s="564"/>
      <c r="BT378" s="562"/>
      <c r="BU378" s="563"/>
      <c r="BV378" s="564"/>
      <c r="BW378" s="562"/>
      <c r="BX378" s="564"/>
      <c r="BY378" s="562"/>
      <c r="BZ378" s="564"/>
      <c r="CA378" s="562"/>
      <c r="CB378" s="564"/>
      <c r="CC378" s="562"/>
      <c r="CD378" s="564"/>
      <c r="CE378" s="564"/>
      <c r="CF378" s="562"/>
      <c r="CG378" s="563"/>
      <c r="CH378" s="617"/>
      <c r="CI378" s="563"/>
      <c r="CJ378" s="563"/>
      <c r="CK378" s="563"/>
      <c r="CL378" s="564"/>
      <c r="CM378" s="562"/>
      <c r="CN378" s="617"/>
      <c r="CO378" s="618"/>
      <c r="CP378" s="619"/>
      <c r="CQ378" s="563"/>
      <c r="CR378" s="564"/>
      <c r="CS378" s="562"/>
      <c r="CT378" s="563"/>
      <c r="CU378" s="564"/>
      <c r="CV378" s="562"/>
      <c r="CW378" s="563"/>
      <c r="CX378" s="563"/>
      <c r="CY378" s="563"/>
    </row>
    <row r="379" spans="2:103" x14ac:dyDescent="0.6">
      <c r="C379" s="341"/>
      <c r="F379" s="555"/>
      <c r="H379" s="341"/>
      <c r="K379" s="555"/>
      <c r="N379" s="555"/>
      <c r="P379" s="341"/>
      <c r="R379" s="341"/>
      <c r="T379" s="637"/>
      <c r="V379" s="637"/>
      <c r="X379" s="637"/>
      <c r="Z379" s="612"/>
      <c r="AA379" s="342"/>
      <c r="AB379" s="612"/>
      <c r="AC379" s="341"/>
      <c r="AF379" s="715"/>
      <c r="AG379" s="635"/>
      <c r="AH379" s="555"/>
      <c r="BI379" s="613"/>
      <c r="BJ379" s="614"/>
      <c r="BK379" s="342"/>
      <c r="BL379" s="614"/>
      <c r="BM379" s="342"/>
      <c r="BN379" s="614"/>
      <c r="BO379" s="342"/>
      <c r="BP379" s="614"/>
      <c r="BQ379" s="342"/>
      <c r="BR379" s="614"/>
      <c r="BS379" s="614"/>
      <c r="BT379" s="342"/>
      <c r="CH379" s="613"/>
      <c r="CN379" s="613"/>
      <c r="CO379" s="614"/>
      <c r="CP379" s="342"/>
    </row>
    <row r="380" spans="2:103" x14ac:dyDescent="0.6">
      <c r="B380" s="560"/>
      <c r="C380" s="562"/>
      <c r="D380" s="560"/>
      <c r="E380" s="562"/>
      <c r="F380" s="563"/>
      <c r="G380" s="560"/>
      <c r="H380" s="562"/>
      <c r="I380" s="560"/>
      <c r="J380" s="562"/>
      <c r="K380" s="563"/>
      <c r="L380" s="560"/>
      <c r="M380" s="562"/>
      <c r="N380" s="563"/>
      <c r="O380" s="560"/>
      <c r="P380" s="562"/>
      <c r="Q380" s="560"/>
      <c r="R380" s="562"/>
      <c r="S380" s="560"/>
      <c r="T380" s="648"/>
      <c r="U380" s="560"/>
      <c r="V380" s="648"/>
      <c r="W380" s="653"/>
      <c r="X380" s="648"/>
      <c r="Y380" s="653"/>
      <c r="Z380" s="615"/>
      <c r="AA380" s="619"/>
      <c r="AB380" s="615"/>
      <c r="AC380" s="562"/>
      <c r="AD380" s="560"/>
      <c r="AE380" s="562"/>
      <c r="AF380" s="716"/>
      <c r="AG380" s="747"/>
      <c r="AH380" s="563"/>
      <c r="AI380" s="563"/>
      <c r="AJ380" s="563"/>
      <c r="AK380" s="563"/>
      <c r="AL380" s="564"/>
      <c r="AM380" s="564"/>
      <c r="AN380" s="562"/>
      <c r="AO380" s="563"/>
      <c r="AP380" s="564"/>
      <c r="AQ380" s="564"/>
      <c r="AR380" s="562"/>
      <c r="AS380" s="563"/>
      <c r="AT380" s="564"/>
      <c r="AU380" s="564"/>
      <c r="AV380" s="562"/>
      <c r="AW380" s="563"/>
      <c r="AX380" s="564"/>
      <c r="AY380" s="562"/>
      <c r="AZ380" s="564"/>
      <c r="BA380" s="562"/>
      <c r="BB380" s="564"/>
      <c r="BC380" s="562"/>
      <c r="BD380" s="564"/>
      <c r="BE380" s="562"/>
      <c r="BF380" s="564"/>
      <c r="BG380" s="564"/>
      <c r="BH380" s="562"/>
      <c r="BI380" s="617"/>
      <c r="BJ380" s="618"/>
      <c r="BK380" s="619"/>
      <c r="BL380" s="618"/>
      <c r="BM380" s="619"/>
      <c r="BN380" s="618"/>
      <c r="BO380" s="619"/>
      <c r="BP380" s="618"/>
      <c r="BQ380" s="619"/>
      <c r="BR380" s="618"/>
      <c r="BS380" s="618"/>
      <c r="BT380" s="619"/>
      <c r="BU380" s="563"/>
      <c r="BV380" s="564"/>
      <c r="BW380" s="562"/>
      <c r="BX380" s="564"/>
      <c r="BY380" s="562"/>
      <c r="BZ380" s="564"/>
      <c r="CA380" s="562"/>
      <c r="CB380" s="564"/>
      <c r="CC380" s="562"/>
      <c r="CD380" s="564"/>
      <c r="CE380" s="564"/>
      <c r="CF380" s="562"/>
      <c r="CG380" s="563"/>
      <c r="CH380" s="617"/>
      <c r="CI380" s="563"/>
      <c r="CJ380" s="563"/>
      <c r="CK380" s="563"/>
      <c r="CL380" s="564"/>
      <c r="CM380" s="562"/>
      <c r="CN380" s="617"/>
      <c r="CO380" s="618"/>
      <c r="CP380" s="619"/>
      <c r="CQ380" s="563"/>
      <c r="CR380" s="564"/>
      <c r="CS380" s="562"/>
      <c r="CT380" s="563"/>
      <c r="CU380" s="564"/>
      <c r="CV380" s="562"/>
      <c r="CW380" s="563"/>
      <c r="CX380" s="563"/>
      <c r="CY380" s="563"/>
    </row>
    <row r="381" spans="2:103" x14ac:dyDescent="0.6">
      <c r="C381" s="341"/>
      <c r="F381" s="555"/>
      <c r="H381" s="341"/>
      <c r="K381" s="555"/>
      <c r="N381" s="555"/>
      <c r="P381" s="341"/>
      <c r="R381" s="341"/>
      <c r="T381" s="637"/>
      <c r="V381" s="637"/>
      <c r="X381" s="637"/>
      <c r="Z381" s="612"/>
      <c r="AA381" s="342"/>
      <c r="AB381" s="612"/>
      <c r="AC381" s="341"/>
      <c r="AF381" s="715"/>
      <c r="AG381" s="635"/>
      <c r="AH381" s="555"/>
      <c r="BI381" s="613"/>
      <c r="BJ381" s="614"/>
      <c r="BK381" s="342"/>
      <c r="BL381" s="614"/>
      <c r="BM381" s="342"/>
      <c r="BN381" s="614"/>
      <c r="BO381" s="342"/>
      <c r="BP381" s="614"/>
      <c r="BQ381" s="342"/>
      <c r="CH381" s="613"/>
      <c r="CN381" s="613"/>
      <c r="CO381" s="614"/>
      <c r="CP381" s="342"/>
    </row>
    <row r="382" spans="2:103" x14ac:dyDescent="0.6">
      <c r="B382" s="560"/>
      <c r="C382" s="562"/>
      <c r="D382" s="560"/>
      <c r="E382" s="562"/>
      <c r="F382" s="563"/>
      <c r="G382" s="560"/>
      <c r="H382" s="562"/>
      <c r="I382" s="560"/>
      <c r="J382" s="562"/>
      <c r="K382" s="563"/>
      <c r="L382" s="560"/>
      <c r="M382" s="562"/>
      <c r="N382" s="563"/>
      <c r="O382" s="560"/>
      <c r="P382" s="562"/>
      <c r="Q382" s="560"/>
      <c r="R382" s="562"/>
      <c r="S382" s="560"/>
      <c r="T382" s="648"/>
      <c r="U382" s="560"/>
      <c r="V382" s="648"/>
      <c r="W382" s="653"/>
      <c r="X382" s="648"/>
      <c r="Y382" s="653"/>
      <c r="Z382" s="615"/>
      <c r="AA382" s="619"/>
      <c r="AB382" s="615"/>
      <c r="AC382" s="562"/>
      <c r="AD382" s="560"/>
      <c r="AE382" s="562"/>
      <c r="AF382" s="716"/>
      <c r="AG382" s="747"/>
      <c r="AH382" s="563"/>
      <c r="AI382" s="563"/>
      <c r="AJ382" s="563"/>
      <c r="AK382" s="563"/>
      <c r="AL382" s="564"/>
      <c r="AM382" s="564"/>
      <c r="AN382" s="562"/>
      <c r="AO382" s="563"/>
      <c r="AP382" s="564"/>
      <c r="AQ382" s="564"/>
      <c r="AR382" s="562"/>
      <c r="AS382" s="563"/>
      <c r="AT382" s="564"/>
      <c r="AU382" s="564"/>
      <c r="AV382" s="562"/>
      <c r="AW382" s="563"/>
      <c r="AX382" s="564"/>
      <c r="AY382" s="562"/>
      <c r="AZ382" s="564"/>
      <c r="BA382" s="562"/>
      <c r="BB382" s="564"/>
      <c r="BC382" s="562"/>
      <c r="BD382" s="564"/>
      <c r="BE382" s="562"/>
      <c r="BF382" s="564"/>
      <c r="BG382" s="564"/>
      <c r="BH382" s="562"/>
      <c r="BI382" s="617"/>
      <c r="BJ382" s="618"/>
      <c r="BK382" s="619"/>
      <c r="BL382" s="618"/>
      <c r="BM382" s="619"/>
      <c r="BN382" s="618"/>
      <c r="BO382" s="562"/>
      <c r="BP382" s="564"/>
      <c r="BQ382" s="562"/>
      <c r="BR382" s="564"/>
      <c r="BS382" s="564"/>
      <c r="BT382" s="562"/>
      <c r="BU382" s="563"/>
      <c r="BV382" s="564"/>
      <c r="BW382" s="562"/>
      <c r="BX382" s="564"/>
      <c r="BY382" s="562"/>
      <c r="BZ382" s="564"/>
      <c r="CA382" s="562"/>
      <c r="CB382" s="564"/>
      <c r="CC382" s="562"/>
      <c r="CD382" s="564"/>
      <c r="CE382" s="564"/>
      <c r="CF382" s="562"/>
      <c r="CG382" s="563"/>
      <c r="CH382" s="617"/>
      <c r="CI382" s="563"/>
      <c r="CJ382" s="563"/>
      <c r="CK382" s="563"/>
      <c r="CL382" s="564"/>
      <c r="CM382" s="562"/>
      <c r="CN382" s="617"/>
      <c r="CO382" s="618"/>
      <c r="CP382" s="562"/>
      <c r="CQ382" s="563"/>
      <c r="CR382" s="564"/>
      <c r="CS382" s="562"/>
      <c r="CT382" s="563"/>
      <c r="CU382" s="564"/>
      <c r="CV382" s="562"/>
      <c r="CW382" s="563"/>
      <c r="CX382" s="563"/>
      <c r="CY382" s="563"/>
    </row>
    <row r="383" spans="2:103" x14ac:dyDescent="0.6">
      <c r="C383" s="341"/>
      <c r="F383" s="555"/>
      <c r="H383" s="341"/>
      <c r="K383" s="555"/>
      <c r="N383" s="555"/>
      <c r="P383" s="341"/>
      <c r="R383" s="341"/>
      <c r="T383" s="637"/>
      <c r="V383" s="637"/>
      <c r="X383" s="637"/>
      <c r="Z383" s="612"/>
      <c r="AA383" s="342"/>
      <c r="AB383" s="612"/>
      <c r="AC383" s="341"/>
      <c r="AF383" s="715"/>
      <c r="AG383" s="635"/>
      <c r="AH383" s="555"/>
      <c r="BI383" s="613"/>
      <c r="BJ383" s="614"/>
      <c r="BK383" s="342"/>
      <c r="BL383" s="614"/>
      <c r="BM383" s="342"/>
      <c r="BN383" s="614"/>
      <c r="CH383" s="613"/>
      <c r="CN383" s="613"/>
    </row>
    <row r="384" spans="2:103" x14ac:dyDescent="0.6">
      <c r="B384" s="560"/>
      <c r="C384" s="562"/>
      <c r="D384" s="560"/>
      <c r="E384" s="562"/>
      <c r="F384" s="563"/>
      <c r="G384" s="560"/>
      <c r="H384" s="562"/>
      <c r="I384" s="560"/>
      <c r="J384" s="562"/>
      <c r="K384" s="563"/>
      <c r="L384" s="560"/>
      <c r="M384" s="562"/>
      <c r="N384" s="563"/>
      <c r="O384" s="560"/>
      <c r="P384" s="562"/>
      <c r="Q384" s="560"/>
      <c r="R384" s="562"/>
      <c r="S384" s="560"/>
      <c r="T384" s="648"/>
      <c r="U384" s="560"/>
      <c r="V384" s="648"/>
      <c r="W384" s="653"/>
      <c r="X384" s="648"/>
      <c r="Y384" s="653"/>
      <c r="Z384" s="615"/>
      <c r="AA384" s="619"/>
      <c r="AB384" s="615"/>
      <c r="AC384" s="562"/>
      <c r="AD384" s="560"/>
      <c r="AE384" s="562"/>
      <c r="AF384" s="716"/>
      <c r="AG384" s="747"/>
      <c r="AH384" s="563"/>
      <c r="AI384" s="563"/>
      <c r="AJ384" s="563"/>
      <c r="AK384" s="563"/>
      <c r="AL384" s="564"/>
      <c r="AM384" s="564"/>
      <c r="AN384" s="562"/>
      <c r="AO384" s="563"/>
      <c r="AP384" s="564"/>
      <c r="AQ384" s="564"/>
      <c r="AR384" s="562"/>
      <c r="AS384" s="563"/>
      <c r="AT384" s="564"/>
      <c r="AU384" s="564"/>
      <c r="AV384" s="562"/>
      <c r="AW384" s="563"/>
      <c r="AX384" s="564"/>
      <c r="AY384" s="562"/>
      <c r="AZ384" s="564"/>
      <c r="BA384" s="562"/>
      <c r="BB384" s="564"/>
      <c r="BC384" s="562"/>
      <c r="BD384" s="564"/>
      <c r="BE384" s="562"/>
      <c r="BF384" s="564"/>
      <c r="BG384" s="564"/>
      <c r="BH384" s="562"/>
      <c r="BI384" s="617"/>
      <c r="BJ384" s="618"/>
      <c r="BK384" s="619"/>
      <c r="BL384" s="618"/>
      <c r="BM384" s="619"/>
      <c r="BN384" s="618"/>
      <c r="BO384" s="619"/>
      <c r="BP384" s="618"/>
      <c r="BQ384" s="619"/>
      <c r="BR384" s="564"/>
      <c r="BS384" s="564"/>
      <c r="BT384" s="562"/>
      <c r="BU384" s="563"/>
      <c r="BV384" s="564"/>
      <c r="BW384" s="562"/>
      <c r="BX384" s="564"/>
      <c r="BY384" s="562"/>
      <c r="BZ384" s="564"/>
      <c r="CA384" s="562"/>
      <c r="CB384" s="564"/>
      <c r="CC384" s="562"/>
      <c r="CD384" s="564"/>
      <c r="CE384" s="564"/>
      <c r="CF384" s="562"/>
      <c r="CG384" s="563"/>
      <c r="CH384" s="563"/>
      <c r="CI384" s="563"/>
      <c r="CJ384" s="563"/>
      <c r="CK384" s="563"/>
      <c r="CL384" s="564"/>
      <c r="CM384" s="562"/>
      <c r="CN384" s="617"/>
      <c r="CO384" s="618"/>
      <c r="CP384" s="619"/>
      <c r="CQ384" s="563"/>
      <c r="CR384" s="564"/>
      <c r="CS384" s="562"/>
      <c r="CT384" s="563"/>
      <c r="CU384" s="564"/>
      <c r="CV384" s="562"/>
      <c r="CW384" s="563"/>
      <c r="CX384" s="563"/>
      <c r="CY384" s="563"/>
    </row>
    <row r="385" spans="2:103" x14ac:dyDescent="0.6">
      <c r="C385" s="341"/>
      <c r="F385" s="555"/>
      <c r="H385" s="341"/>
      <c r="K385" s="555"/>
      <c r="N385" s="555"/>
      <c r="P385" s="341"/>
      <c r="R385" s="341"/>
      <c r="T385" s="637"/>
      <c r="V385" s="637"/>
      <c r="X385" s="637"/>
      <c r="Z385" s="612"/>
      <c r="AA385" s="342"/>
      <c r="AB385" s="612"/>
      <c r="AC385" s="341"/>
      <c r="AF385" s="715"/>
      <c r="AG385" s="635"/>
      <c r="AH385" s="555"/>
      <c r="BI385" s="613"/>
      <c r="BJ385" s="614"/>
      <c r="BK385" s="342"/>
      <c r="BL385" s="614"/>
      <c r="BM385" s="342"/>
      <c r="BN385" s="614"/>
      <c r="BO385" s="342"/>
      <c r="BP385" s="614"/>
      <c r="BQ385" s="342"/>
      <c r="CN385" s="613"/>
      <c r="CO385" s="614"/>
      <c r="CP385" s="342"/>
    </row>
    <row r="386" spans="2:103" x14ac:dyDescent="0.6">
      <c r="B386" s="560"/>
      <c r="C386" s="562"/>
      <c r="D386" s="560"/>
      <c r="E386" s="562"/>
      <c r="F386" s="563"/>
      <c r="G386" s="560"/>
      <c r="H386" s="562"/>
      <c r="I386" s="560"/>
      <c r="J386" s="562"/>
      <c r="K386" s="563"/>
      <c r="L386" s="560"/>
      <c r="M386" s="562"/>
      <c r="N386" s="563"/>
      <c r="O386" s="560"/>
      <c r="P386" s="562"/>
      <c r="Q386" s="560"/>
      <c r="R386" s="562"/>
      <c r="S386" s="560"/>
      <c r="T386" s="648"/>
      <c r="U386" s="560"/>
      <c r="V386" s="648"/>
      <c r="W386" s="653"/>
      <c r="X386" s="648"/>
      <c r="Y386" s="653"/>
      <c r="Z386" s="615"/>
      <c r="AA386" s="619"/>
      <c r="AB386" s="615"/>
      <c r="AC386" s="562"/>
      <c r="AD386" s="560"/>
      <c r="AE386" s="562"/>
      <c r="AF386" s="716"/>
      <c r="AG386" s="747"/>
      <c r="AH386" s="563"/>
      <c r="AI386" s="563"/>
      <c r="AJ386" s="563"/>
      <c r="AK386" s="563"/>
      <c r="AL386" s="564"/>
      <c r="AM386" s="564"/>
      <c r="AN386" s="562"/>
      <c r="AO386" s="563"/>
      <c r="AP386" s="564"/>
      <c r="AQ386" s="564"/>
      <c r="AR386" s="562"/>
      <c r="AS386" s="563"/>
      <c r="AT386" s="564"/>
      <c r="AU386" s="564"/>
      <c r="AV386" s="562"/>
      <c r="AW386" s="563"/>
      <c r="AX386" s="564"/>
      <c r="AY386" s="562"/>
      <c r="AZ386" s="564"/>
      <c r="BA386" s="562"/>
      <c r="BB386" s="564"/>
      <c r="BC386" s="562"/>
      <c r="BD386" s="564"/>
      <c r="BE386" s="562"/>
      <c r="BF386" s="564"/>
      <c r="BG386" s="564"/>
      <c r="BH386" s="562"/>
      <c r="BI386" s="617"/>
      <c r="BJ386" s="618"/>
      <c r="BK386" s="619"/>
      <c r="BL386" s="618"/>
      <c r="BM386" s="619"/>
      <c r="BN386" s="618"/>
      <c r="BO386" s="619"/>
      <c r="BP386" s="618"/>
      <c r="BQ386" s="619"/>
      <c r="BR386" s="564"/>
      <c r="BS386" s="564"/>
      <c r="BT386" s="562"/>
      <c r="BU386" s="563"/>
      <c r="BV386" s="564"/>
      <c r="BW386" s="562"/>
      <c r="BX386" s="564"/>
      <c r="BY386" s="562"/>
      <c r="BZ386" s="564"/>
      <c r="CA386" s="562"/>
      <c r="CB386" s="564"/>
      <c r="CC386" s="562"/>
      <c r="CD386" s="564"/>
      <c r="CE386" s="564"/>
      <c r="CF386" s="562"/>
      <c r="CG386" s="563"/>
      <c r="CH386" s="617"/>
      <c r="CI386" s="563"/>
      <c r="CJ386" s="563"/>
      <c r="CK386" s="563"/>
      <c r="CL386" s="564"/>
      <c r="CM386" s="562"/>
      <c r="CN386" s="617"/>
      <c r="CO386" s="618"/>
      <c r="CP386" s="619"/>
      <c r="CQ386" s="563"/>
      <c r="CR386" s="564"/>
      <c r="CS386" s="562"/>
      <c r="CT386" s="563"/>
      <c r="CU386" s="564"/>
      <c r="CV386" s="562"/>
      <c r="CW386" s="563"/>
      <c r="CX386" s="563"/>
      <c r="CY386" s="563"/>
    </row>
    <row r="387" spans="2:103" x14ac:dyDescent="0.6">
      <c r="C387" s="341"/>
      <c r="F387" s="555"/>
      <c r="H387" s="341"/>
      <c r="K387" s="555"/>
      <c r="N387" s="555"/>
      <c r="P387" s="341"/>
      <c r="R387" s="341"/>
      <c r="T387" s="637"/>
      <c r="V387" s="637"/>
      <c r="X387" s="637"/>
      <c r="Z387" s="612"/>
      <c r="AA387" s="342"/>
      <c r="AB387" s="612"/>
      <c r="AC387" s="341"/>
      <c r="AF387" s="715"/>
      <c r="AG387" s="635"/>
      <c r="AH387" s="555"/>
      <c r="BI387" s="613"/>
      <c r="BJ387" s="614"/>
      <c r="BK387" s="342"/>
      <c r="BL387" s="614"/>
      <c r="BM387" s="342"/>
      <c r="BN387" s="614"/>
      <c r="BO387" s="342"/>
      <c r="BP387" s="614"/>
      <c r="BQ387" s="342"/>
      <c r="CN387" s="613"/>
    </row>
    <row r="388" spans="2:103" x14ac:dyDescent="0.6">
      <c r="B388" s="560"/>
      <c r="C388" s="562"/>
      <c r="D388" s="560"/>
      <c r="E388" s="562"/>
      <c r="F388" s="563"/>
      <c r="G388" s="560"/>
      <c r="H388" s="562"/>
      <c r="I388" s="560"/>
      <c r="J388" s="562"/>
      <c r="K388" s="563"/>
      <c r="L388" s="560"/>
      <c r="M388" s="562"/>
      <c r="N388" s="563"/>
      <c r="O388" s="560"/>
      <c r="P388" s="562"/>
      <c r="Q388" s="560"/>
      <c r="R388" s="562"/>
      <c r="S388" s="560"/>
      <c r="T388" s="648"/>
      <c r="U388" s="560"/>
      <c r="V388" s="648"/>
      <c r="W388" s="653"/>
      <c r="X388" s="648"/>
      <c r="Y388" s="653"/>
      <c r="Z388" s="615"/>
      <c r="AA388" s="619"/>
      <c r="AB388" s="615"/>
      <c r="AC388" s="562"/>
      <c r="AD388" s="560"/>
      <c r="AE388" s="562"/>
      <c r="AF388" s="716"/>
      <c r="AG388" s="747"/>
      <c r="AH388" s="563"/>
      <c r="AI388" s="563"/>
      <c r="AJ388" s="563"/>
      <c r="AK388" s="563"/>
      <c r="AL388" s="564"/>
      <c r="AM388" s="564"/>
      <c r="AN388" s="562"/>
      <c r="AO388" s="563"/>
      <c r="AP388" s="564"/>
      <c r="AQ388" s="564"/>
      <c r="AR388" s="562"/>
      <c r="AS388" s="563"/>
      <c r="AT388" s="564"/>
      <c r="AU388" s="564"/>
      <c r="AV388" s="562"/>
      <c r="AW388" s="563"/>
      <c r="AX388" s="564"/>
      <c r="AY388" s="562"/>
      <c r="AZ388" s="564"/>
      <c r="BA388" s="562"/>
      <c r="BB388" s="564"/>
      <c r="BC388" s="562"/>
      <c r="BD388" s="564"/>
      <c r="BE388" s="562"/>
      <c r="BF388" s="564"/>
      <c r="BG388" s="564"/>
      <c r="BH388" s="562"/>
      <c r="BI388" s="617"/>
      <c r="BJ388" s="618"/>
      <c r="BK388" s="619"/>
      <c r="BL388" s="618"/>
      <c r="BM388" s="619"/>
      <c r="BN388" s="618"/>
      <c r="BO388" s="619"/>
      <c r="BP388" s="618"/>
      <c r="BQ388" s="619"/>
      <c r="BR388" s="564"/>
      <c r="BS388" s="564"/>
      <c r="BT388" s="562"/>
      <c r="BU388" s="563"/>
      <c r="BV388" s="564"/>
      <c r="BW388" s="562"/>
      <c r="BX388" s="564"/>
      <c r="BY388" s="562"/>
      <c r="BZ388" s="564"/>
      <c r="CA388" s="562"/>
      <c r="CB388" s="564"/>
      <c r="CC388" s="562"/>
      <c r="CD388" s="564"/>
      <c r="CE388" s="564"/>
      <c r="CF388" s="562"/>
      <c r="CG388" s="563"/>
      <c r="CH388" s="617"/>
      <c r="CI388" s="563"/>
      <c r="CJ388" s="563"/>
      <c r="CK388" s="563"/>
      <c r="CL388" s="564"/>
      <c r="CM388" s="562"/>
      <c r="CN388" s="563"/>
      <c r="CO388" s="564"/>
      <c r="CP388" s="562"/>
      <c r="CQ388" s="563"/>
      <c r="CR388" s="564"/>
      <c r="CS388" s="562"/>
      <c r="CT388" s="563"/>
      <c r="CU388" s="564"/>
      <c r="CV388" s="562"/>
      <c r="CW388" s="563"/>
      <c r="CX388" s="563"/>
      <c r="CY388" s="563"/>
    </row>
    <row r="389" spans="2:103" x14ac:dyDescent="0.6">
      <c r="C389" s="341"/>
      <c r="F389" s="555"/>
      <c r="H389" s="341"/>
      <c r="K389" s="555"/>
      <c r="N389" s="555"/>
      <c r="P389" s="341"/>
      <c r="R389" s="341"/>
      <c r="T389" s="637"/>
      <c r="V389" s="637"/>
      <c r="X389" s="637"/>
      <c r="Z389" s="612"/>
      <c r="AA389" s="342"/>
      <c r="AB389" s="612"/>
      <c r="AC389" s="341"/>
      <c r="AF389" s="715"/>
      <c r="AG389" s="635"/>
      <c r="AH389" s="555"/>
      <c r="BI389" s="613"/>
      <c r="BJ389" s="614"/>
      <c r="BK389" s="342"/>
      <c r="BL389" s="614"/>
      <c r="BM389" s="342"/>
      <c r="BN389" s="614"/>
      <c r="BO389" s="342"/>
      <c r="BP389" s="614"/>
      <c r="BQ389" s="342"/>
      <c r="CH389" s="613"/>
      <c r="CN389" s="613"/>
      <c r="CO389" s="614"/>
      <c r="CP389" s="342"/>
    </row>
    <row r="390" spans="2:103" x14ac:dyDescent="0.6">
      <c r="B390" s="560"/>
      <c r="C390" s="562"/>
      <c r="D390" s="560"/>
      <c r="E390" s="562"/>
      <c r="F390" s="563"/>
      <c r="G390" s="560"/>
      <c r="H390" s="562"/>
      <c r="I390" s="560"/>
      <c r="J390" s="562"/>
      <c r="K390" s="563"/>
      <c r="L390" s="560"/>
      <c r="M390" s="562"/>
      <c r="N390" s="563"/>
      <c r="O390" s="560"/>
      <c r="P390" s="562"/>
      <c r="Q390" s="560"/>
      <c r="R390" s="562"/>
      <c r="S390" s="560"/>
      <c r="T390" s="648"/>
      <c r="U390" s="560"/>
      <c r="V390" s="648"/>
      <c r="W390" s="653"/>
      <c r="X390" s="648"/>
      <c r="Y390" s="653"/>
      <c r="Z390" s="615"/>
      <c r="AA390" s="619"/>
      <c r="AB390" s="615"/>
      <c r="AC390" s="562"/>
      <c r="AD390" s="560"/>
      <c r="AE390" s="562"/>
      <c r="AF390" s="716"/>
      <c r="AG390" s="747"/>
      <c r="AH390" s="563"/>
      <c r="AI390" s="563"/>
      <c r="AJ390" s="563"/>
      <c r="AK390" s="563"/>
      <c r="AL390" s="564"/>
      <c r="AM390" s="564"/>
      <c r="AN390" s="562"/>
      <c r="AO390" s="563"/>
      <c r="AP390" s="564"/>
      <c r="AQ390" s="564"/>
      <c r="AR390" s="562"/>
      <c r="AS390" s="563"/>
      <c r="AT390" s="564"/>
      <c r="AU390" s="564"/>
      <c r="AV390" s="562"/>
      <c r="AW390" s="563"/>
      <c r="AX390" s="564"/>
      <c r="AY390" s="562"/>
      <c r="AZ390" s="564"/>
      <c r="BA390" s="562"/>
      <c r="BB390" s="564"/>
      <c r="BC390" s="562"/>
      <c r="BD390" s="564"/>
      <c r="BE390" s="562"/>
      <c r="BF390" s="564"/>
      <c r="BG390" s="564"/>
      <c r="BH390" s="562"/>
      <c r="BI390" s="617"/>
      <c r="BJ390" s="618"/>
      <c r="BK390" s="619"/>
      <c r="BL390" s="618"/>
      <c r="BM390" s="619"/>
      <c r="BN390" s="618"/>
      <c r="BO390" s="619"/>
      <c r="BP390" s="618"/>
      <c r="BQ390" s="619"/>
      <c r="BR390" s="564"/>
      <c r="BS390" s="564"/>
      <c r="BT390" s="562"/>
      <c r="BU390" s="563"/>
      <c r="BV390" s="564"/>
      <c r="BW390" s="562"/>
      <c r="BX390" s="564"/>
      <c r="BY390" s="562"/>
      <c r="BZ390" s="564"/>
      <c r="CA390" s="562"/>
      <c r="CB390" s="564"/>
      <c r="CC390" s="562"/>
      <c r="CD390" s="564"/>
      <c r="CE390" s="564"/>
      <c r="CF390" s="562"/>
      <c r="CG390" s="563"/>
      <c r="CH390" s="617"/>
      <c r="CI390" s="563"/>
      <c r="CJ390" s="563"/>
      <c r="CK390" s="563"/>
      <c r="CL390" s="564"/>
      <c r="CM390" s="562"/>
      <c r="CN390" s="617"/>
      <c r="CO390" s="618"/>
      <c r="CP390" s="619"/>
      <c r="CQ390" s="563"/>
      <c r="CR390" s="564"/>
      <c r="CS390" s="562"/>
      <c r="CT390" s="563"/>
      <c r="CU390" s="564"/>
      <c r="CV390" s="562"/>
      <c r="CW390" s="563"/>
      <c r="CX390" s="563"/>
      <c r="CY390" s="563"/>
    </row>
    <row r="391" spans="2:103" x14ac:dyDescent="0.6">
      <c r="C391" s="341"/>
      <c r="F391" s="555"/>
      <c r="H391" s="341"/>
      <c r="K391" s="555"/>
      <c r="N391" s="555"/>
      <c r="P391" s="341"/>
      <c r="R391" s="341"/>
      <c r="T391" s="637"/>
      <c r="V391" s="637"/>
      <c r="X391" s="637"/>
      <c r="Z391" s="612"/>
      <c r="AA391" s="342"/>
      <c r="AB391" s="612"/>
      <c r="AC391" s="341"/>
      <c r="AF391" s="715"/>
      <c r="AG391" s="635"/>
      <c r="AH391" s="555"/>
      <c r="BI391" s="613"/>
      <c r="BJ391" s="614"/>
      <c r="BK391" s="342"/>
      <c r="BL391" s="614"/>
      <c r="BM391" s="342"/>
      <c r="BN391" s="614"/>
      <c r="BO391" s="342"/>
      <c r="BP391" s="614"/>
      <c r="BQ391" s="342"/>
      <c r="CH391" s="613"/>
      <c r="CN391" s="613"/>
      <c r="CO391" s="614"/>
      <c r="CP391" s="342"/>
    </row>
    <row r="392" spans="2:103" x14ac:dyDescent="0.6">
      <c r="B392" s="560"/>
      <c r="C392" s="562"/>
      <c r="D392" s="560"/>
      <c r="E392" s="562"/>
      <c r="F392" s="563"/>
      <c r="G392" s="560"/>
      <c r="H392" s="562"/>
      <c r="I392" s="560"/>
      <c r="J392" s="562"/>
      <c r="K392" s="563"/>
      <c r="L392" s="560"/>
      <c r="M392" s="562"/>
      <c r="N392" s="563"/>
      <c r="O392" s="560"/>
      <c r="P392" s="562"/>
      <c r="Q392" s="560"/>
      <c r="R392" s="562"/>
      <c r="S392" s="560"/>
      <c r="T392" s="648"/>
      <c r="U392" s="560"/>
      <c r="V392" s="648"/>
      <c r="W392" s="653"/>
      <c r="X392" s="648"/>
      <c r="Y392" s="653"/>
      <c r="Z392" s="615"/>
      <c r="AA392" s="619"/>
      <c r="AB392" s="615"/>
      <c r="AC392" s="562"/>
      <c r="AD392" s="560"/>
      <c r="AE392" s="562"/>
      <c r="AF392" s="716"/>
      <c r="AG392" s="747"/>
      <c r="AH392" s="563"/>
      <c r="AI392" s="563"/>
      <c r="AJ392" s="563"/>
      <c r="AK392" s="563"/>
      <c r="AL392" s="564"/>
      <c r="AM392" s="564"/>
      <c r="AN392" s="562"/>
      <c r="AO392" s="563"/>
      <c r="AP392" s="564"/>
      <c r="AQ392" s="564"/>
      <c r="AR392" s="562"/>
      <c r="AS392" s="563"/>
      <c r="AT392" s="564"/>
      <c r="AU392" s="564"/>
      <c r="AV392" s="562"/>
      <c r="AW392" s="563"/>
      <c r="AX392" s="564"/>
      <c r="AY392" s="562"/>
      <c r="AZ392" s="564"/>
      <c r="BA392" s="562"/>
      <c r="BB392" s="564"/>
      <c r="BC392" s="562"/>
      <c r="BD392" s="564"/>
      <c r="BE392" s="562"/>
      <c r="BF392" s="564"/>
      <c r="BG392" s="564"/>
      <c r="BH392" s="562"/>
      <c r="BI392" s="617"/>
      <c r="BJ392" s="618"/>
      <c r="BK392" s="619"/>
      <c r="BL392" s="618"/>
      <c r="BM392" s="619"/>
      <c r="BN392" s="618"/>
      <c r="BO392" s="619"/>
      <c r="BP392" s="618"/>
      <c r="BQ392" s="619"/>
      <c r="BR392" s="564"/>
      <c r="BS392" s="564"/>
      <c r="BT392" s="562"/>
      <c r="BU392" s="563"/>
      <c r="BV392" s="564"/>
      <c r="BW392" s="562"/>
      <c r="BX392" s="564"/>
      <c r="BY392" s="562"/>
      <c r="BZ392" s="564"/>
      <c r="CA392" s="562"/>
      <c r="CB392" s="564"/>
      <c r="CC392" s="562"/>
      <c r="CD392" s="564"/>
      <c r="CE392" s="564"/>
      <c r="CF392" s="562"/>
      <c r="CG392" s="563"/>
      <c r="CH392" s="617"/>
      <c r="CI392" s="563"/>
      <c r="CJ392" s="563"/>
      <c r="CK392" s="563"/>
      <c r="CL392" s="564"/>
      <c r="CM392" s="562"/>
      <c r="CN392" s="617"/>
      <c r="CO392" s="618"/>
      <c r="CP392" s="619"/>
      <c r="CQ392" s="563"/>
      <c r="CR392" s="564"/>
      <c r="CS392" s="562"/>
      <c r="CT392" s="563"/>
      <c r="CU392" s="564"/>
      <c r="CV392" s="562"/>
      <c r="CW392" s="563"/>
      <c r="CX392" s="563"/>
      <c r="CY392" s="563"/>
    </row>
    <row r="393" spans="2:103" x14ac:dyDescent="0.6">
      <c r="C393" s="341"/>
      <c r="F393" s="555"/>
      <c r="H393" s="341"/>
      <c r="K393" s="555"/>
      <c r="N393" s="555"/>
      <c r="P393" s="341"/>
      <c r="R393" s="341"/>
      <c r="T393" s="637"/>
      <c r="V393" s="637"/>
      <c r="X393" s="637"/>
      <c r="Z393" s="612"/>
      <c r="AA393" s="342"/>
      <c r="AB393" s="612"/>
      <c r="AC393" s="341"/>
      <c r="AF393" s="715"/>
      <c r="AG393" s="635"/>
      <c r="AH393" s="555"/>
      <c r="BI393" s="613"/>
      <c r="BJ393" s="614"/>
      <c r="BK393" s="342"/>
      <c r="BL393" s="614"/>
      <c r="BM393" s="342"/>
      <c r="BN393" s="614"/>
      <c r="BO393" s="342"/>
      <c r="BP393" s="614"/>
      <c r="BQ393" s="342"/>
      <c r="CH393" s="613"/>
      <c r="CN393" s="613"/>
      <c r="CO393" s="614"/>
      <c r="CP393" s="342"/>
    </row>
    <row r="394" spans="2:103" x14ac:dyDescent="0.6">
      <c r="B394" s="560"/>
      <c r="C394" s="562"/>
      <c r="D394" s="560"/>
      <c r="E394" s="562"/>
      <c r="F394" s="563"/>
      <c r="G394" s="560"/>
      <c r="H394" s="562"/>
      <c r="I394" s="560"/>
      <c r="J394" s="562"/>
      <c r="K394" s="563"/>
      <c r="L394" s="560"/>
      <c r="M394" s="562"/>
      <c r="N394" s="563"/>
      <c r="O394" s="560"/>
      <c r="P394" s="562"/>
      <c r="Q394" s="560"/>
      <c r="R394" s="562"/>
      <c r="S394" s="560"/>
      <c r="T394" s="648"/>
      <c r="U394" s="560"/>
      <c r="V394" s="648"/>
      <c r="W394" s="653"/>
      <c r="X394" s="648"/>
      <c r="Y394" s="653"/>
      <c r="Z394" s="615"/>
      <c r="AA394" s="619"/>
      <c r="AB394" s="615"/>
      <c r="AC394" s="562"/>
      <c r="AD394" s="560"/>
      <c r="AE394" s="562"/>
      <c r="AF394" s="716"/>
      <c r="AG394" s="747"/>
      <c r="AH394" s="563"/>
      <c r="AI394" s="563"/>
      <c r="AJ394" s="563"/>
      <c r="AK394" s="563"/>
      <c r="AL394" s="564"/>
      <c r="AM394" s="564"/>
      <c r="AN394" s="562"/>
      <c r="AO394" s="563"/>
      <c r="AP394" s="564"/>
      <c r="AQ394" s="564"/>
      <c r="AR394" s="562"/>
      <c r="AS394" s="563"/>
      <c r="AT394" s="564"/>
      <c r="AU394" s="564"/>
      <c r="AV394" s="562"/>
      <c r="AW394" s="563"/>
      <c r="AX394" s="564"/>
      <c r="AY394" s="562"/>
      <c r="AZ394" s="564"/>
      <c r="BA394" s="562"/>
      <c r="BB394" s="564"/>
      <c r="BC394" s="562"/>
      <c r="BD394" s="564"/>
      <c r="BE394" s="562"/>
      <c r="BF394" s="564"/>
      <c r="BG394" s="564"/>
      <c r="BH394" s="562"/>
      <c r="BI394" s="617"/>
      <c r="BJ394" s="618"/>
      <c r="BK394" s="619"/>
      <c r="BL394" s="618"/>
      <c r="BM394" s="619"/>
      <c r="BN394" s="618"/>
      <c r="BO394" s="619"/>
      <c r="BP394" s="618"/>
      <c r="BQ394" s="619"/>
      <c r="BR394" s="618"/>
      <c r="BS394" s="618"/>
      <c r="BT394" s="619"/>
      <c r="BU394" s="563"/>
      <c r="BV394" s="564"/>
      <c r="BW394" s="562"/>
      <c r="BX394" s="564"/>
      <c r="BY394" s="562"/>
      <c r="BZ394" s="564"/>
      <c r="CA394" s="562"/>
      <c r="CB394" s="564"/>
      <c r="CC394" s="562"/>
      <c r="CD394" s="564"/>
      <c r="CE394" s="564"/>
      <c r="CF394" s="562"/>
      <c r="CG394" s="563"/>
      <c r="CH394" s="617"/>
      <c r="CI394" s="563"/>
      <c r="CJ394" s="563"/>
      <c r="CK394" s="563"/>
      <c r="CL394" s="564"/>
      <c r="CM394" s="562"/>
      <c r="CN394" s="617"/>
      <c r="CO394" s="618"/>
      <c r="CP394" s="619"/>
      <c r="CQ394" s="563"/>
      <c r="CR394" s="564"/>
      <c r="CS394" s="562"/>
      <c r="CT394" s="563"/>
      <c r="CU394" s="564"/>
      <c r="CV394" s="562"/>
      <c r="CW394" s="563"/>
      <c r="CX394" s="563"/>
      <c r="CY394" s="563"/>
    </row>
    <row r="395" spans="2:103" x14ac:dyDescent="0.6">
      <c r="C395" s="341"/>
      <c r="F395" s="555"/>
      <c r="H395" s="341"/>
      <c r="K395" s="555"/>
      <c r="N395" s="555"/>
      <c r="P395" s="341"/>
      <c r="R395" s="341"/>
      <c r="T395" s="637"/>
      <c r="V395" s="637"/>
      <c r="X395" s="637"/>
      <c r="Z395" s="612"/>
      <c r="AA395" s="342"/>
      <c r="AB395" s="612"/>
      <c r="AC395" s="341"/>
      <c r="AF395" s="715"/>
      <c r="AG395" s="635"/>
      <c r="AH395" s="555"/>
      <c r="BI395" s="613"/>
      <c r="BJ395" s="614"/>
      <c r="BK395" s="342"/>
      <c r="BL395" s="614"/>
      <c r="BM395" s="342"/>
      <c r="BN395" s="614"/>
      <c r="BO395" s="342"/>
      <c r="BP395" s="614"/>
      <c r="BQ395" s="342"/>
      <c r="BR395" s="614"/>
      <c r="BS395" s="614"/>
      <c r="BT395" s="342"/>
      <c r="CH395" s="613"/>
      <c r="CN395" s="613"/>
      <c r="CO395" s="614"/>
      <c r="CP395" s="342"/>
    </row>
    <row r="396" spans="2:103" x14ac:dyDescent="0.6">
      <c r="B396" s="560"/>
      <c r="C396" s="562"/>
      <c r="D396" s="560"/>
      <c r="E396" s="562"/>
      <c r="F396" s="563"/>
      <c r="G396" s="560"/>
      <c r="H396" s="562"/>
      <c r="I396" s="560"/>
      <c r="J396" s="562"/>
      <c r="K396" s="563"/>
      <c r="L396" s="560"/>
      <c r="M396" s="562"/>
      <c r="N396" s="563"/>
      <c r="O396" s="560"/>
      <c r="P396" s="562"/>
      <c r="Q396" s="560"/>
      <c r="R396" s="562"/>
      <c r="S396" s="560"/>
      <c r="T396" s="648"/>
      <c r="U396" s="560"/>
      <c r="V396" s="648"/>
      <c r="W396" s="653"/>
      <c r="X396" s="648"/>
      <c r="Y396" s="653"/>
      <c r="Z396" s="615"/>
      <c r="AA396" s="619"/>
      <c r="AB396" s="615"/>
      <c r="AC396" s="562"/>
      <c r="AD396" s="560"/>
      <c r="AE396" s="562"/>
      <c r="AF396" s="716"/>
      <c r="AG396" s="747"/>
      <c r="AH396" s="563"/>
      <c r="AI396" s="563"/>
      <c r="AJ396" s="563"/>
      <c r="AK396" s="563"/>
      <c r="AL396" s="564"/>
      <c r="AM396" s="564"/>
      <c r="AN396" s="562"/>
      <c r="AO396" s="563"/>
      <c r="AP396" s="564"/>
      <c r="AQ396" s="564"/>
      <c r="AR396" s="562"/>
      <c r="AS396" s="563"/>
      <c r="AT396" s="564"/>
      <c r="AU396" s="564"/>
      <c r="AV396" s="562"/>
      <c r="AW396" s="563"/>
      <c r="AX396" s="564"/>
      <c r="AY396" s="562"/>
      <c r="AZ396" s="564"/>
      <c r="BA396" s="562"/>
      <c r="BB396" s="564"/>
      <c r="BC396" s="562"/>
      <c r="BD396" s="564"/>
      <c r="BE396" s="562"/>
      <c r="BF396" s="564"/>
      <c r="BG396" s="564"/>
      <c r="BH396" s="562"/>
      <c r="BI396" s="617"/>
      <c r="BJ396" s="618"/>
      <c r="BK396" s="619"/>
      <c r="BL396" s="618"/>
      <c r="BM396" s="619"/>
      <c r="BN396" s="618"/>
      <c r="BO396" s="619"/>
      <c r="BP396" s="618"/>
      <c r="BQ396" s="619"/>
      <c r="BR396" s="618"/>
      <c r="BS396" s="618"/>
      <c r="BT396" s="619"/>
      <c r="BU396" s="563"/>
      <c r="BV396" s="564"/>
      <c r="BW396" s="562"/>
      <c r="BX396" s="564"/>
      <c r="BY396" s="562"/>
      <c r="BZ396" s="564"/>
      <c r="CA396" s="562"/>
      <c r="CB396" s="564"/>
      <c r="CC396" s="562"/>
      <c r="CD396" s="564"/>
      <c r="CE396" s="564"/>
      <c r="CF396" s="562"/>
      <c r="CG396" s="563"/>
      <c r="CH396" s="617"/>
      <c r="CI396" s="563"/>
      <c r="CJ396" s="563"/>
      <c r="CK396" s="563"/>
      <c r="CL396" s="564"/>
      <c r="CM396" s="562"/>
      <c r="CN396" s="617"/>
      <c r="CO396" s="618"/>
      <c r="CP396" s="619"/>
      <c r="CQ396" s="563"/>
      <c r="CR396" s="564"/>
      <c r="CS396" s="562"/>
      <c r="CT396" s="563"/>
      <c r="CU396" s="564"/>
      <c r="CV396" s="562"/>
      <c r="CW396" s="563"/>
      <c r="CX396" s="563"/>
      <c r="CY396" s="563"/>
    </row>
    <row r="397" spans="2:103" x14ac:dyDescent="0.6">
      <c r="C397" s="341"/>
      <c r="F397" s="555"/>
      <c r="H397" s="341"/>
      <c r="K397" s="555"/>
      <c r="N397" s="555"/>
      <c r="P397" s="341"/>
      <c r="R397" s="341"/>
      <c r="T397" s="637"/>
      <c r="V397" s="637"/>
      <c r="X397" s="637"/>
      <c r="Z397" s="612"/>
      <c r="AA397" s="342"/>
      <c r="AB397" s="612"/>
      <c r="AC397" s="341"/>
      <c r="AF397" s="715"/>
      <c r="AG397" s="635"/>
      <c r="AH397" s="555"/>
      <c r="BI397" s="613"/>
      <c r="BJ397" s="614"/>
      <c r="BK397" s="342"/>
      <c r="BL397" s="614"/>
      <c r="BM397" s="342"/>
      <c r="BN397" s="614"/>
      <c r="CH397" s="613"/>
      <c r="CN397" s="613"/>
      <c r="CO397" s="614"/>
      <c r="CP397" s="342"/>
    </row>
    <row r="398" spans="2:103" x14ac:dyDescent="0.6">
      <c r="B398" s="560"/>
      <c r="C398" s="562"/>
      <c r="D398" s="560"/>
      <c r="E398" s="562"/>
      <c r="F398" s="563"/>
      <c r="G398" s="560"/>
      <c r="H398" s="562"/>
      <c r="I398" s="560"/>
      <c r="J398" s="562"/>
      <c r="K398" s="563"/>
      <c r="L398" s="560"/>
      <c r="M398" s="562"/>
      <c r="N398" s="563"/>
      <c r="O398" s="560"/>
      <c r="P398" s="562"/>
      <c r="Q398" s="560"/>
      <c r="R398" s="562"/>
      <c r="S398" s="560"/>
      <c r="T398" s="648"/>
      <c r="U398" s="560"/>
      <c r="V398" s="648"/>
      <c r="W398" s="653"/>
      <c r="X398" s="648"/>
      <c r="Y398" s="653"/>
      <c r="Z398" s="615"/>
      <c r="AA398" s="619"/>
      <c r="AB398" s="615"/>
      <c r="AC398" s="562"/>
      <c r="AD398" s="560"/>
      <c r="AE398" s="562"/>
      <c r="AF398" s="716"/>
      <c r="AG398" s="747"/>
      <c r="AH398" s="563"/>
      <c r="AI398" s="563"/>
      <c r="AJ398" s="563"/>
      <c r="AK398" s="563"/>
      <c r="AL398" s="564"/>
      <c r="AM398" s="564"/>
      <c r="AN398" s="562"/>
      <c r="AO398" s="563"/>
      <c r="AP398" s="564"/>
      <c r="AQ398" s="564"/>
      <c r="AR398" s="562"/>
      <c r="AS398" s="563"/>
      <c r="AT398" s="564"/>
      <c r="AU398" s="564"/>
      <c r="AV398" s="562"/>
      <c r="AW398" s="563"/>
      <c r="AX398" s="564"/>
      <c r="AY398" s="562"/>
      <c r="AZ398" s="564"/>
      <c r="BA398" s="562"/>
      <c r="BB398" s="564"/>
      <c r="BC398" s="562"/>
      <c r="BD398" s="564"/>
      <c r="BE398" s="562"/>
      <c r="BF398" s="564"/>
      <c r="BG398" s="564"/>
      <c r="BH398" s="562"/>
      <c r="BI398" s="617"/>
      <c r="BJ398" s="618"/>
      <c r="BK398" s="619"/>
      <c r="BL398" s="618"/>
      <c r="BM398" s="619"/>
      <c r="BN398" s="618"/>
      <c r="BO398" s="562"/>
      <c r="BP398" s="564"/>
      <c r="BQ398" s="562"/>
      <c r="BR398" s="564"/>
      <c r="BS398" s="564"/>
      <c r="BT398" s="562"/>
      <c r="BU398" s="563"/>
      <c r="BV398" s="564"/>
      <c r="BW398" s="562"/>
      <c r="BX398" s="564"/>
      <c r="BY398" s="562"/>
      <c r="BZ398" s="564"/>
      <c r="CA398" s="562"/>
      <c r="CB398" s="564"/>
      <c r="CC398" s="562"/>
      <c r="CD398" s="564"/>
      <c r="CE398" s="564"/>
      <c r="CF398" s="562"/>
      <c r="CG398" s="563"/>
      <c r="CH398" s="617"/>
      <c r="CI398" s="563"/>
      <c r="CJ398" s="563"/>
      <c r="CK398" s="563"/>
      <c r="CL398" s="564"/>
      <c r="CM398" s="562"/>
      <c r="CN398" s="617"/>
      <c r="CO398" s="618"/>
      <c r="CP398" s="619"/>
      <c r="CQ398" s="563"/>
      <c r="CR398" s="564"/>
      <c r="CS398" s="562"/>
      <c r="CT398" s="563"/>
      <c r="CU398" s="564"/>
      <c r="CV398" s="562"/>
      <c r="CW398" s="563"/>
      <c r="CX398" s="563"/>
      <c r="CY398" s="563"/>
    </row>
    <row r="399" spans="2:103" x14ac:dyDescent="0.6">
      <c r="C399" s="341"/>
      <c r="F399" s="555"/>
      <c r="H399" s="341"/>
      <c r="K399" s="555"/>
      <c r="N399" s="555"/>
      <c r="P399" s="341"/>
      <c r="R399" s="341"/>
      <c r="T399" s="637"/>
      <c r="V399" s="637"/>
      <c r="X399" s="637"/>
      <c r="Z399" s="612"/>
      <c r="AA399" s="342"/>
      <c r="AB399" s="612"/>
      <c r="AC399" s="341"/>
      <c r="AF399" s="715"/>
      <c r="AG399" s="635"/>
      <c r="AH399" s="555"/>
      <c r="BI399" s="613"/>
      <c r="BJ399" s="614"/>
      <c r="BK399" s="342"/>
      <c r="BL399" s="614"/>
      <c r="BM399" s="342"/>
      <c r="BN399" s="614"/>
      <c r="CH399" s="613"/>
      <c r="CN399" s="613"/>
      <c r="CO399" s="614"/>
    </row>
    <row r="400" spans="2:103" x14ac:dyDescent="0.6">
      <c r="B400" s="560"/>
      <c r="C400" s="562"/>
      <c r="D400" s="560"/>
      <c r="E400" s="562"/>
      <c r="F400" s="563"/>
      <c r="G400" s="560"/>
      <c r="H400" s="562"/>
      <c r="I400" s="560"/>
      <c r="J400" s="562"/>
      <c r="K400" s="563"/>
      <c r="L400" s="560"/>
      <c r="M400" s="562"/>
      <c r="N400" s="563"/>
      <c r="O400" s="560"/>
      <c r="P400" s="562"/>
      <c r="Q400" s="560"/>
      <c r="R400" s="562"/>
      <c r="S400" s="560"/>
      <c r="T400" s="648"/>
      <c r="U400" s="560"/>
      <c r="V400" s="648"/>
      <c r="W400" s="653"/>
      <c r="X400" s="648"/>
      <c r="Y400" s="653"/>
      <c r="Z400" s="615"/>
      <c r="AA400" s="619"/>
      <c r="AB400" s="615"/>
      <c r="AC400" s="562"/>
      <c r="AD400" s="560"/>
      <c r="AE400" s="562"/>
      <c r="AF400" s="716"/>
      <c r="AG400" s="747"/>
      <c r="AH400" s="563"/>
      <c r="AI400" s="563"/>
      <c r="AJ400" s="563"/>
      <c r="AK400" s="563"/>
      <c r="AL400" s="564"/>
      <c r="AM400" s="564"/>
      <c r="AN400" s="562"/>
      <c r="AO400" s="563"/>
      <c r="AP400" s="564"/>
      <c r="AQ400" s="564"/>
      <c r="AR400" s="562"/>
      <c r="AS400" s="563"/>
      <c r="AT400" s="564"/>
      <c r="AU400" s="564"/>
      <c r="AV400" s="562"/>
      <c r="AW400" s="563"/>
      <c r="AX400" s="564"/>
      <c r="AY400" s="562"/>
      <c r="AZ400" s="564"/>
      <c r="BA400" s="562"/>
      <c r="BB400" s="564"/>
      <c r="BC400" s="562"/>
      <c r="BD400" s="564"/>
      <c r="BE400" s="562"/>
      <c r="BF400" s="564"/>
      <c r="BG400" s="564"/>
      <c r="BH400" s="562"/>
      <c r="BI400" s="617"/>
      <c r="BJ400" s="618"/>
      <c r="BK400" s="619"/>
      <c r="BL400" s="618"/>
      <c r="BM400" s="619"/>
      <c r="BN400" s="618"/>
      <c r="BO400" s="619"/>
      <c r="BP400" s="618"/>
      <c r="BQ400" s="619"/>
      <c r="BR400" s="564"/>
      <c r="BS400" s="564"/>
      <c r="BT400" s="562"/>
      <c r="BU400" s="563"/>
      <c r="BV400" s="564"/>
      <c r="BW400" s="562"/>
      <c r="BX400" s="564"/>
      <c r="BY400" s="562"/>
      <c r="BZ400" s="564"/>
      <c r="CA400" s="562"/>
      <c r="CB400" s="564"/>
      <c r="CC400" s="562"/>
      <c r="CD400" s="564"/>
      <c r="CE400" s="564"/>
      <c r="CF400" s="562"/>
      <c r="CG400" s="563"/>
      <c r="CH400" s="617"/>
      <c r="CI400" s="563"/>
      <c r="CJ400" s="563"/>
      <c r="CK400" s="563"/>
      <c r="CL400" s="564"/>
      <c r="CM400" s="562"/>
      <c r="CN400" s="617"/>
      <c r="CO400" s="618"/>
      <c r="CP400" s="619"/>
      <c r="CQ400" s="563"/>
      <c r="CR400" s="564"/>
      <c r="CS400" s="562"/>
      <c r="CT400" s="563"/>
      <c r="CU400" s="564"/>
      <c r="CV400" s="562"/>
      <c r="CW400" s="563"/>
      <c r="CX400" s="563"/>
      <c r="CY400" s="563"/>
    </row>
    <row r="401" spans="2:103" x14ac:dyDescent="0.6">
      <c r="C401" s="341"/>
      <c r="F401" s="555"/>
      <c r="H401" s="341"/>
      <c r="K401" s="555"/>
      <c r="N401" s="555"/>
      <c r="P401" s="341"/>
      <c r="R401" s="341"/>
      <c r="T401" s="637"/>
      <c r="V401" s="637"/>
      <c r="X401" s="637"/>
      <c r="Z401" s="612"/>
      <c r="AA401" s="342"/>
      <c r="AB401" s="612"/>
      <c r="AC401" s="341"/>
      <c r="AF401" s="715"/>
      <c r="AG401" s="635"/>
      <c r="AH401" s="555"/>
      <c r="BI401" s="613"/>
      <c r="BJ401" s="614"/>
      <c r="BK401" s="342"/>
      <c r="BL401" s="614"/>
      <c r="BM401" s="342"/>
      <c r="BN401" s="614"/>
      <c r="BO401" s="342"/>
      <c r="BP401" s="614"/>
      <c r="BQ401" s="342"/>
      <c r="CH401" s="613"/>
      <c r="CN401" s="613"/>
      <c r="CO401" s="614"/>
      <c r="CP401" s="342"/>
    </row>
    <row r="402" spans="2:103" x14ac:dyDescent="0.6">
      <c r="B402" s="560"/>
      <c r="C402" s="562"/>
      <c r="D402" s="560"/>
      <c r="E402" s="562"/>
      <c r="F402" s="563"/>
      <c r="G402" s="560"/>
      <c r="H402" s="562"/>
      <c r="I402" s="560"/>
      <c r="J402" s="562"/>
      <c r="K402" s="563"/>
      <c r="L402" s="560"/>
      <c r="M402" s="562"/>
      <c r="N402" s="563"/>
      <c r="O402" s="560"/>
      <c r="P402" s="562"/>
      <c r="Q402" s="560"/>
      <c r="R402" s="562"/>
      <c r="S402" s="560"/>
      <c r="T402" s="648"/>
      <c r="U402" s="560"/>
      <c r="V402" s="648"/>
      <c r="W402" s="653"/>
      <c r="X402" s="648"/>
      <c r="Y402" s="653"/>
      <c r="Z402" s="615"/>
      <c r="AA402" s="619"/>
      <c r="AB402" s="615"/>
      <c r="AC402" s="562"/>
      <c r="AD402" s="560"/>
      <c r="AE402" s="562"/>
      <c r="AF402" s="716"/>
      <c r="AG402" s="747"/>
      <c r="AH402" s="563"/>
      <c r="AI402" s="563"/>
      <c r="AJ402" s="563"/>
      <c r="AK402" s="563"/>
      <c r="AL402" s="564"/>
      <c r="AM402" s="564"/>
      <c r="AN402" s="562"/>
      <c r="AO402" s="563"/>
      <c r="AP402" s="564"/>
      <c r="AQ402" s="564"/>
      <c r="AR402" s="562"/>
      <c r="AS402" s="563"/>
      <c r="AT402" s="564"/>
      <c r="AU402" s="564"/>
      <c r="AV402" s="562"/>
      <c r="AW402" s="563"/>
      <c r="AX402" s="564"/>
      <c r="AY402" s="562"/>
      <c r="AZ402" s="564"/>
      <c r="BA402" s="562"/>
      <c r="BB402" s="564"/>
      <c r="BC402" s="562"/>
      <c r="BD402" s="564"/>
      <c r="BE402" s="562"/>
      <c r="BF402" s="564"/>
      <c r="BG402" s="564"/>
      <c r="BH402" s="562"/>
      <c r="BI402" s="617"/>
      <c r="BJ402" s="618"/>
      <c r="BK402" s="619"/>
      <c r="BL402" s="618"/>
      <c r="BM402" s="619"/>
      <c r="BN402" s="618"/>
      <c r="BO402" s="619"/>
      <c r="BP402" s="618"/>
      <c r="BQ402" s="619"/>
      <c r="BR402" s="564"/>
      <c r="BS402" s="564"/>
      <c r="BT402" s="562"/>
      <c r="BU402" s="563"/>
      <c r="BV402" s="564"/>
      <c r="BW402" s="562"/>
      <c r="BX402" s="564"/>
      <c r="BY402" s="562"/>
      <c r="BZ402" s="564"/>
      <c r="CA402" s="562"/>
      <c r="CB402" s="564"/>
      <c r="CC402" s="562"/>
      <c r="CD402" s="564"/>
      <c r="CE402" s="564"/>
      <c r="CF402" s="562"/>
      <c r="CG402" s="563"/>
      <c r="CH402" s="617"/>
      <c r="CI402" s="563"/>
      <c r="CJ402" s="563"/>
      <c r="CK402" s="563"/>
      <c r="CL402" s="564"/>
      <c r="CM402" s="562"/>
      <c r="CN402" s="617"/>
      <c r="CO402" s="618"/>
      <c r="CP402" s="619"/>
      <c r="CQ402" s="563"/>
      <c r="CR402" s="564"/>
      <c r="CS402" s="562"/>
      <c r="CT402" s="563"/>
      <c r="CU402" s="564"/>
      <c r="CV402" s="562"/>
      <c r="CW402" s="563"/>
      <c r="CX402" s="563"/>
      <c r="CY402" s="563"/>
    </row>
    <row r="403" spans="2:103" x14ac:dyDescent="0.6">
      <c r="C403" s="341"/>
      <c r="F403" s="555"/>
      <c r="H403" s="341"/>
      <c r="K403" s="555"/>
      <c r="N403" s="555"/>
      <c r="P403" s="341"/>
      <c r="R403" s="341"/>
      <c r="T403" s="637"/>
      <c r="V403" s="637"/>
      <c r="X403" s="637"/>
      <c r="Z403" s="612"/>
      <c r="AA403" s="342"/>
      <c r="AB403" s="612"/>
      <c r="AC403" s="341"/>
      <c r="AF403" s="715"/>
      <c r="AG403" s="635"/>
      <c r="AH403" s="555"/>
      <c r="BI403" s="613"/>
      <c r="BJ403" s="614"/>
      <c r="BK403" s="342"/>
      <c r="BL403" s="614"/>
      <c r="BM403" s="342"/>
      <c r="BN403" s="614"/>
      <c r="BO403" s="342"/>
      <c r="BP403" s="614"/>
      <c r="BQ403" s="342"/>
      <c r="CH403" s="613"/>
      <c r="CN403" s="613"/>
      <c r="CO403" s="614"/>
      <c r="CP403" s="342"/>
    </row>
    <row r="404" spans="2:103" x14ac:dyDescent="0.6">
      <c r="B404" s="560"/>
      <c r="C404" s="562"/>
      <c r="D404" s="560"/>
      <c r="E404" s="562"/>
      <c r="F404" s="563"/>
      <c r="G404" s="560"/>
      <c r="H404" s="562"/>
      <c r="I404" s="560"/>
      <c r="J404" s="562"/>
      <c r="K404" s="563"/>
      <c r="L404" s="560"/>
      <c r="M404" s="562"/>
      <c r="N404" s="563"/>
      <c r="O404" s="560"/>
      <c r="P404" s="562"/>
      <c r="Q404" s="560"/>
      <c r="R404" s="562"/>
      <c r="S404" s="560"/>
      <c r="T404" s="648"/>
      <c r="U404" s="560"/>
      <c r="V404" s="648"/>
      <c r="W404" s="653"/>
      <c r="X404" s="648"/>
      <c r="Y404" s="653"/>
      <c r="Z404" s="615"/>
      <c r="AA404" s="619"/>
      <c r="AB404" s="615"/>
      <c r="AC404" s="562"/>
      <c r="AD404" s="560"/>
      <c r="AE404" s="562"/>
      <c r="AF404" s="716"/>
      <c r="AG404" s="747"/>
      <c r="AH404" s="563"/>
      <c r="AI404" s="563"/>
      <c r="AJ404" s="563"/>
      <c r="AK404" s="563"/>
      <c r="AL404" s="564"/>
      <c r="AM404" s="564"/>
      <c r="AN404" s="562"/>
      <c r="AO404" s="563"/>
      <c r="AP404" s="564"/>
      <c r="AQ404" s="564"/>
      <c r="AR404" s="562"/>
      <c r="AS404" s="563"/>
      <c r="AT404" s="564"/>
      <c r="AU404" s="564"/>
      <c r="AV404" s="562"/>
      <c r="AW404" s="563"/>
      <c r="AX404" s="564"/>
      <c r="AY404" s="562"/>
      <c r="AZ404" s="564"/>
      <c r="BA404" s="562"/>
      <c r="BB404" s="564"/>
      <c r="BC404" s="562"/>
      <c r="BD404" s="564"/>
      <c r="BE404" s="562"/>
      <c r="BF404" s="564"/>
      <c r="BG404" s="564"/>
      <c r="BH404" s="562"/>
      <c r="BI404" s="617"/>
      <c r="BJ404" s="618"/>
      <c r="BK404" s="619"/>
      <c r="BL404" s="618"/>
      <c r="BM404" s="619"/>
      <c r="BN404" s="618"/>
      <c r="BO404" s="619"/>
      <c r="BP404" s="618"/>
      <c r="BQ404" s="619"/>
      <c r="BR404" s="564"/>
      <c r="BS404" s="564"/>
      <c r="BT404" s="562"/>
      <c r="BU404" s="563"/>
      <c r="BV404" s="564"/>
      <c r="BW404" s="562"/>
      <c r="BX404" s="564"/>
      <c r="BY404" s="562"/>
      <c r="BZ404" s="564"/>
      <c r="CA404" s="562"/>
      <c r="CB404" s="564"/>
      <c r="CC404" s="562"/>
      <c r="CD404" s="564"/>
      <c r="CE404" s="564"/>
      <c r="CF404" s="562"/>
      <c r="CG404" s="563"/>
      <c r="CH404" s="617"/>
      <c r="CI404" s="563"/>
      <c r="CJ404" s="563"/>
      <c r="CK404" s="563"/>
      <c r="CL404" s="564"/>
      <c r="CM404" s="562"/>
      <c r="CN404" s="617"/>
      <c r="CO404" s="618"/>
      <c r="CP404" s="619"/>
      <c r="CQ404" s="563"/>
      <c r="CR404" s="564"/>
      <c r="CS404" s="562"/>
      <c r="CT404" s="563"/>
      <c r="CU404" s="564"/>
      <c r="CV404" s="562"/>
      <c r="CW404" s="563"/>
      <c r="CX404" s="563"/>
      <c r="CY404" s="563"/>
    </row>
    <row r="405" spans="2:103" x14ac:dyDescent="0.6">
      <c r="C405" s="341"/>
      <c r="F405" s="555"/>
      <c r="H405" s="341"/>
      <c r="K405" s="555"/>
      <c r="N405" s="555"/>
      <c r="P405" s="341"/>
      <c r="R405" s="341"/>
      <c r="T405" s="637"/>
      <c r="V405" s="637"/>
      <c r="X405" s="637"/>
      <c r="Z405" s="612"/>
      <c r="AA405" s="342"/>
      <c r="AB405" s="612"/>
      <c r="AC405" s="341"/>
      <c r="AF405" s="715"/>
      <c r="AG405" s="635"/>
      <c r="AH405" s="555"/>
      <c r="BI405" s="613"/>
      <c r="BJ405" s="614"/>
      <c r="BK405" s="342"/>
      <c r="BL405" s="614"/>
      <c r="BM405" s="342"/>
      <c r="BN405" s="614"/>
      <c r="BO405" s="342"/>
      <c r="BP405" s="614"/>
      <c r="BQ405" s="342"/>
      <c r="BR405" s="614"/>
      <c r="BS405" s="614"/>
      <c r="BT405" s="342"/>
      <c r="CH405" s="613"/>
      <c r="CN405" s="613"/>
      <c r="CO405" s="614"/>
      <c r="CP405" s="342"/>
    </row>
    <row r="406" spans="2:103" x14ac:dyDescent="0.6">
      <c r="B406" s="560"/>
      <c r="C406" s="562"/>
      <c r="D406" s="560"/>
      <c r="E406" s="562"/>
      <c r="F406" s="563"/>
      <c r="G406" s="560"/>
      <c r="H406" s="562"/>
      <c r="I406" s="560"/>
      <c r="J406" s="562"/>
      <c r="K406" s="563"/>
      <c r="L406" s="560"/>
      <c r="M406" s="562"/>
      <c r="N406" s="563"/>
      <c r="O406" s="560"/>
      <c r="P406" s="562"/>
      <c r="Q406" s="560"/>
      <c r="R406" s="562"/>
      <c r="S406" s="560"/>
      <c r="T406" s="648"/>
      <c r="U406" s="560"/>
      <c r="V406" s="648"/>
      <c r="W406" s="653"/>
      <c r="X406" s="648"/>
      <c r="Y406" s="653"/>
      <c r="Z406" s="615"/>
      <c r="AA406" s="619"/>
      <c r="AB406" s="615"/>
      <c r="AC406" s="562"/>
      <c r="AD406" s="560"/>
      <c r="AE406" s="562"/>
      <c r="AF406" s="716"/>
      <c r="AG406" s="747"/>
      <c r="AH406" s="563"/>
      <c r="AI406" s="563"/>
      <c r="AJ406" s="563"/>
      <c r="AK406" s="563"/>
      <c r="AL406" s="564"/>
      <c r="AM406" s="564"/>
      <c r="AN406" s="562"/>
      <c r="AO406" s="563"/>
      <c r="AP406" s="564"/>
      <c r="AQ406" s="564"/>
      <c r="AR406" s="562"/>
      <c r="AS406" s="563"/>
      <c r="AT406" s="564"/>
      <c r="AU406" s="564"/>
      <c r="AV406" s="562"/>
      <c r="AW406" s="563"/>
      <c r="AX406" s="564"/>
      <c r="AY406" s="562"/>
      <c r="AZ406" s="564"/>
      <c r="BA406" s="562"/>
      <c r="BB406" s="564"/>
      <c r="BC406" s="562"/>
      <c r="BD406" s="564"/>
      <c r="BE406" s="562"/>
      <c r="BF406" s="564"/>
      <c r="BG406" s="564"/>
      <c r="BH406" s="562"/>
      <c r="BI406" s="617"/>
      <c r="BJ406" s="618"/>
      <c r="BK406" s="619"/>
      <c r="BL406" s="618"/>
      <c r="BM406" s="619"/>
      <c r="BN406" s="618"/>
      <c r="BO406" s="619"/>
      <c r="BP406" s="618"/>
      <c r="BQ406" s="619"/>
      <c r="BR406" s="618"/>
      <c r="BS406" s="618"/>
      <c r="BT406" s="619"/>
      <c r="BU406" s="563"/>
      <c r="BV406" s="564"/>
      <c r="BW406" s="562"/>
      <c r="BX406" s="564"/>
      <c r="BY406" s="562"/>
      <c r="BZ406" s="564"/>
      <c r="CA406" s="562"/>
      <c r="CB406" s="564"/>
      <c r="CC406" s="562"/>
      <c r="CD406" s="564"/>
      <c r="CE406" s="564"/>
      <c r="CF406" s="562"/>
      <c r="CG406" s="563"/>
      <c r="CH406" s="617"/>
      <c r="CI406" s="563"/>
      <c r="CJ406" s="563"/>
      <c r="CK406" s="563"/>
      <c r="CL406" s="564"/>
      <c r="CM406" s="562"/>
      <c r="CN406" s="617"/>
      <c r="CO406" s="618"/>
      <c r="CP406" s="619"/>
      <c r="CQ406" s="563"/>
      <c r="CR406" s="564"/>
      <c r="CS406" s="562"/>
      <c r="CT406" s="563"/>
      <c r="CU406" s="564"/>
      <c r="CV406" s="562"/>
      <c r="CW406" s="563"/>
      <c r="CX406" s="563"/>
      <c r="CY406" s="563"/>
    </row>
    <row r="407" spans="2:103" x14ac:dyDescent="0.6">
      <c r="C407" s="341"/>
      <c r="F407" s="555"/>
      <c r="H407" s="341"/>
      <c r="K407" s="555"/>
      <c r="N407" s="555"/>
      <c r="P407" s="341"/>
      <c r="R407" s="341"/>
      <c r="T407" s="637"/>
      <c r="V407" s="637"/>
      <c r="X407" s="637"/>
      <c r="Z407" s="612"/>
      <c r="AA407" s="342"/>
      <c r="AB407" s="612"/>
      <c r="AC407" s="341"/>
      <c r="AF407" s="715"/>
      <c r="AG407" s="635"/>
      <c r="AH407" s="555"/>
      <c r="BI407" s="613"/>
      <c r="BJ407" s="614"/>
      <c r="BK407" s="342"/>
      <c r="BL407" s="614"/>
      <c r="BM407" s="342"/>
      <c r="BN407" s="614"/>
      <c r="BO407" s="342"/>
      <c r="BP407" s="614"/>
      <c r="BQ407" s="342"/>
      <c r="BR407" s="614"/>
      <c r="BS407" s="614"/>
      <c r="BT407" s="342"/>
      <c r="CH407" s="613"/>
      <c r="CN407" s="613"/>
      <c r="CO407" s="614"/>
      <c r="CP407" s="342"/>
    </row>
    <row r="408" spans="2:103" x14ac:dyDescent="0.6">
      <c r="B408" s="560"/>
      <c r="C408" s="562"/>
      <c r="D408" s="560"/>
      <c r="E408" s="562"/>
      <c r="F408" s="563"/>
      <c r="G408" s="560"/>
      <c r="H408" s="562"/>
      <c r="I408" s="560"/>
      <c r="J408" s="562"/>
      <c r="K408" s="563"/>
      <c r="L408" s="560"/>
      <c r="M408" s="562"/>
      <c r="N408" s="563"/>
      <c r="O408" s="560"/>
      <c r="P408" s="562"/>
      <c r="Q408" s="560"/>
      <c r="R408" s="562"/>
      <c r="S408" s="560"/>
      <c r="T408" s="648"/>
      <c r="U408" s="560"/>
      <c r="V408" s="648"/>
      <c r="W408" s="653"/>
      <c r="X408" s="648"/>
      <c r="Y408" s="653"/>
      <c r="Z408" s="615"/>
      <c r="AA408" s="619"/>
      <c r="AB408" s="615"/>
      <c r="AC408" s="562"/>
      <c r="AD408" s="560"/>
      <c r="AE408" s="562"/>
      <c r="AF408" s="716"/>
      <c r="AG408" s="747"/>
      <c r="AH408" s="563"/>
      <c r="AI408" s="563"/>
      <c r="AJ408" s="563"/>
      <c r="AK408" s="563"/>
      <c r="AL408" s="564"/>
      <c r="AM408" s="564"/>
      <c r="AN408" s="562"/>
      <c r="AO408" s="563"/>
      <c r="AP408" s="564"/>
      <c r="AQ408" s="564"/>
      <c r="AR408" s="562"/>
      <c r="AS408" s="563"/>
      <c r="AT408" s="564"/>
      <c r="AU408" s="564"/>
      <c r="AV408" s="562"/>
      <c r="AW408" s="563"/>
      <c r="AX408" s="564"/>
      <c r="AY408" s="562"/>
      <c r="AZ408" s="564"/>
      <c r="BA408" s="562"/>
      <c r="BB408" s="564"/>
      <c r="BC408" s="562"/>
      <c r="BD408" s="564"/>
      <c r="BE408" s="562"/>
      <c r="BF408" s="564"/>
      <c r="BG408" s="564"/>
      <c r="BH408" s="562"/>
      <c r="BI408" s="617"/>
      <c r="BJ408" s="618"/>
      <c r="BK408" s="619"/>
      <c r="BL408" s="618"/>
      <c r="BM408" s="619"/>
      <c r="BN408" s="618"/>
      <c r="BO408" s="619"/>
      <c r="BP408" s="618"/>
      <c r="BQ408" s="619"/>
      <c r="BR408" s="618"/>
      <c r="BS408" s="618"/>
      <c r="BT408" s="619"/>
      <c r="BU408" s="563"/>
      <c r="BV408" s="564"/>
      <c r="BW408" s="562"/>
      <c r="BX408" s="564"/>
      <c r="BY408" s="562"/>
      <c r="BZ408" s="564"/>
      <c r="CA408" s="562"/>
      <c r="CB408" s="564"/>
      <c r="CC408" s="562"/>
      <c r="CD408" s="564"/>
      <c r="CE408" s="564"/>
      <c r="CF408" s="562"/>
      <c r="CG408" s="563"/>
      <c r="CH408" s="617"/>
      <c r="CI408" s="563"/>
      <c r="CJ408" s="563"/>
      <c r="CK408" s="563"/>
      <c r="CL408" s="564"/>
      <c r="CM408" s="562"/>
      <c r="CN408" s="617"/>
      <c r="CO408" s="618"/>
      <c r="CP408" s="619"/>
      <c r="CQ408" s="563"/>
      <c r="CR408" s="564"/>
      <c r="CS408" s="562"/>
      <c r="CT408" s="563"/>
      <c r="CU408" s="564"/>
      <c r="CV408" s="562"/>
      <c r="CW408" s="563"/>
      <c r="CX408" s="563"/>
      <c r="CY408" s="563"/>
    </row>
    <row r="409" spans="2:103" x14ac:dyDescent="0.6">
      <c r="C409" s="341"/>
      <c r="F409" s="555"/>
      <c r="H409" s="341"/>
      <c r="K409" s="555"/>
      <c r="N409" s="555"/>
      <c r="P409" s="341"/>
      <c r="R409" s="341"/>
      <c r="T409" s="637"/>
      <c r="V409" s="637"/>
      <c r="X409" s="637"/>
      <c r="Z409" s="612"/>
      <c r="AA409" s="342"/>
      <c r="AB409" s="612"/>
      <c r="AC409" s="341"/>
      <c r="AF409" s="715"/>
      <c r="AG409" s="635"/>
      <c r="AH409" s="555"/>
      <c r="BI409" s="613"/>
      <c r="BJ409" s="614"/>
      <c r="BK409" s="342"/>
      <c r="BL409" s="614"/>
      <c r="BM409" s="342"/>
      <c r="BN409" s="614"/>
      <c r="BO409" s="342"/>
      <c r="BP409" s="614"/>
      <c r="BQ409" s="342"/>
      <c r="BR409" s="614"/>
      <c r="BS409" s="614"/>
      <c r="BT409" s="342"/>
      <c r="CH409" s="613"/>
      <c r="CN409" s="613"/>
      <c r="CO409" s="614"/>
      <c r="CP409" s="342"/>
    </row>
    <row r="410" spans="2:103" x14ac:dyDescent="0.6">
      <c r="B410" s="560"/>
      <c r="C410" s="562"/>
      <c r="D410" s="560"/>
      <c r="E410" s="562"/>
      <c r="F410" s="563"/>
      <c r="G410" s="560"/>
      <c r="H410" s="562"/>
      <c r="I410" s="560"/>
      <c r="J410" s="562"/>
      <c r="K410" s="563"/>
      <c r="L410" s="560"/>
      <c r="M410" s="562"/>
      <c r="N410" s="563"/>
      <c r="O410" s="560"/>
      <c r="P410" s="562"/>
      <c r="Q410" s="560"/>
      <c r="R410" s="562"/>
      <c r="S410" s="560"/>
      <c r="T410" s="648"/>
      <c r="U410" s="560"/>
      <c r="V410" s="648"/>
      <c r="W410" s="653"/>
      <c r="X410" s="648"/>
      <c r="Y410" s="653"/>
      <c r="Z410" s="615"/>
      <c r="AA410" s="619"/>
      <c r="AB410" s="615"/>
      <c r="AC410" s="562"/>
      <c r="AD410" s="560"/>
      <c r="AE410" s="562"/>
      <c r="AF410" s="716"/>
      <c r="AG410" s="747"/>
      <c r="AH410" s="563"/>
      <c r="AI410" s="563"/>
      <c r="AJ410" s="563"/>
      <c r="AK410" s="563"/>
      <c r="AL410" s="564"/>
      <c r="AM410" s="564"/>
      <c r="AN410" s="562"/>
      <c r="AO410" s="563"/>
      <c r="AP410" s="564"/>
      <c r="AQ410" s="564"/>
      <c r="AR410" s="562"/>
      <c r="AS410" s="563"/>
      <c r="AT410" s="564"/>
      <c r="AU410" s="564"/>
      <c r="AV410" s="562"/>
      <c r="AW410" s="563"/>
      <c r="AX410" s="564"/>
      <c r="AY410" s="562"/>
      <c r="AZ410" s="564"/>
      <c r="BA410" s="562"/>
      <c r="BB410" s="564"/>
      <c r="BC410" s="562"/>
      <c r="BD410" s="564"/>
      <c r="BE410" s="562"/>
      <c r="BF410" s="564"/>
      <c r="BG410" s="564"/>
      <c r="BH410" s="562"/>
      <c r="BI410" s="617"/>
      <c r="BJ410" s="618"/>
      <c r="BK410" s="619"/>
      <c r="BL410" s="618"/>
      <c r="BM410" s="619"/>
      <c r="BN410" s="618"/>
      <c r="BO410" s="619"/>
      <c r="BP410" s="618"/>
      <c r="BQ410" s="619"/>
      <c r="BR410" s="618"/>
      <c r="BS410" s="618"/>
      <c r="BT410" s="619"/>
      <c r="BU410" s="563"/>
      <c r="BV410" s="564"/>
      <c r="BW410" s="562"/>
      <c r="BX410" s="564"/>
      <c r="BY410" s="562"/>
      <c r="BZ410" s="564"/>
      <c r="CA410" s="562"/>
      <c r="CB410" s="564"/>
      <c r="CC410" s="562"/>
      <c r="CD410" s="564"/>
      <c r="CE410" s="564"/>
      <c r="CF410" s="562"/>
      <c r="CG410" s="563"/>
      <c r="CH410" s="617"/>
      <c r="CI410" s="563"/>
      <c r="CJ410" s="563"/>
      <c r="CK410" s="563"/>
      <c r="CL410" s="564"/>
      <c r="CM410" s="562"/>
      <c r="CN410" s="617"/>
      <c r="CO410" s="618"/>
      <c r="CP410" s="619"/>
      <c r="CQ410" s="563"/>
      <c r="CR410" s="564"/>
      <c r="CS410" s="562"/>
      <c r="CT410" s="563"/>
      <c r="CU410" s="564"/>
      <c r="CV410" s="562"/>
      <c r="CW410" s="563"/>
      <c r="CX410" s="563"/>
      <c r="CY410" s="563"/>
    </row>
    <row r="411" spans="2:103" x14ac:dyDescent="0.6">
      <c r="C411" s="341"/>
      <c r="F411" s="555"/>
      <c r="H411" s="341"/>
      <c r="K411" s="555"/>
      <c r="N411" s="555"/>
      <c r="P411" s="341"/>
      <c r="R411" s="341"/>
      <c r="T411" s="637"/>
      <c r="V411" s="637"/>
      <c r="X411" s="637"/>
      <c r="Z411" s="612"/>
      <c r="AA411" s="342"/>
      <c r="AB411" s="612"/>
      <c r="AC411" s="341"/>
      <c r="AF411" s="715"/>
      <c r="AG411" s="635"/>
      <c r="AH411" s="555"/>
      <c r="BI411" s="613"/>
      <c r="BJ411" s="614"/>
      <c r="BK411" s="342"/>
      <c r="BL411" s="614"/>
      <c r="BM411" s="342"/>
      <c r="BN411" s="614"/>
      <c r="BO411" s="342"/>
      <c r="BP411" s="614"/>
      <c r="BQ411" s="342"/>
      <c r="CH411" s="613"/>
      <c r="CN411" s="613"/>
      <c r="CO411" s="614"/>
    </row>
    <row r="412" spans="2:103" x14ac:dyDescent="0.6">
      <c r="B412" s="560"/>
      <c r="C412" s="562"/>
      <c r="D412" s="560"/>
      <c r="E412" s="562"/>
      <c r="F412" s="563"/>
      <c r="G412" s="560"/>
      <c r="H412" s="562"/>
      <c r="I412" s="560"/>
      <c r="J412" s="562"/>
      <c r="K412" s="563"/>
      <c r="L412" s="560"/>
      <c r="M412" s="562"/>
      <c r="N412" s="563"/>
      <c r="O412" s="560"/>
      <c r="P412" s="562"/>
      <c r="Q412" s="560"/>
      <c r="R412" s="562"/>
      <c r="S412" s="560"/>
      <c r="T412" s="648"/>
      <c r="U412" s="560"/>
      <c r="V412" s="648"/>
      <c r="W412" s="653"/>
      <c r="X412" s="648"/>
      <c r="Y412" s="653"/>
      <c r="Z412" s="615"/>
      <c r="AA412" s="619"/>
      <c r="AB412" s="615"/>
      <c r="AC412" s="562"/>
      <c r="AD412" s="560"/>
      <c r="AE412" s="562"/>
      <c r="AF412" s="716"/>
      <c r="AG412" s="747"/>
      <c r="AH412" s="563"/>
      <c r="AI412" s="563"/>
      <c r="AJ412" s="563"/>
      <c r="AK412" s="563"/>
      <c r="AL412" s="564"/>
      <c r="AM412" s="564"/>
      <c r="AN412" s="562"/>
      <c r="AO412" s="563"/>
      <c r="AP412" s="564"/>
      <c r="AQ412" s="564"/>
      <c r="AR412" s="562"/>
      <c r="AS412" s="563"/>
      <c r="AT412" s="564"/>
      <c r="AU412" s="564"/>
      <c r="AV412" s="562"/>
      <c r="AW412" s="563"/>
      <c r="AX412" s="564"/>
      <c r="AY412" s="562"/>
      <c r="AZ412" s="564"/>
      <c r="BA412" s="562"/>
      <c r="BB412" s="564"/>
      <c r="BC412" s="562"/>
      <c r="BD412" s="564"/>
      <c r="BE412" s="562"/>
      <c r="BF412" s="564"/>
      <c r="BG412" s="564"/>
      <c r="BH412" s="562"/>
      <c r="BI412" s="617"/>
      <c r="BJ412" s="618"/>
      <c r="BK412" s="619"/>
      <c r="BL412" s="618"/>
      <c r="BM412" s="619"/>
      <c r="BN412" s="618"/>
      <c r="BO412" s="619"/>
      <c r="BP412" s="618"/>
      <c r="BQ412" s="619"/>
      <c r="BR412" s="564"/>
      <c r="BS412" s="564"/>
      <c r="BT412" s="562"/>
      <c r="BU412" s="563"/>
      <c r="BV412" s="564"/>
      <c r="BW412" s="562"/>
      <c r="BX412" s="564"/>
      <c r="BY412" s="562"/>
      <c r="BZ412" s="564"/>
      <c r="CA412" s="562"/>
      <c r="CB412" s="564"/>
      <c r="CC412" s="562"/>
      <c r="CD412" s="564"/>
      <c r="CE412" s="564"/>
      <c r="CF412" s="562"/>
      <c r="CG412" s="563"/>
      <c r="CH412" s="617"/>
      <c r="CI412" s="563"/>
      <c r="CJ412" s="563"/>
      <c r="CK412" s="563"/>
      <c r="CL412" s="564"/>
      <c r="CM412" s="562"/>
      <c r="CN412" s="617"/>
      <c r="CO412" s="618"/>
      <c r="CP412" s="562"/>
      <c r="CQ412" s="563"/>
      <c r="CR412" s="564"/>
      <c r="CS412" s="562"/>
      <c r="CT412" s="563"/>
      <c r="CU412" s="564"/>
      <c r="CV412" s="562"/>
      <c r="CW412" s="563"/>
      <c r="CX412" s="563"/>
      <c r="CY412" s="563"/>
    </row>
    <row r="413" spans="2:103" x14ac:dyDescent="0.6">
      <c r="C413" s="341"/>
      <c r="F413" s="555"/>
      <c r="H413" s="341"/>
      <c r="K413" s="555"/>
      <c r="N413" s="555"/>
      <c r="P413" s="341"/>
      <c r="R413" s="341"/>
      <c r="T413" s="637"/>
      <c r="V413" s="637"/>
      <c r="X413" s="637"/>
      <c r="Z413" s="612"/>
      <c r="AA413" s="342"/>
      <c r="AB413" s="612"/>
      <c r="AC413" s="341"/>
      <c r="AF413" s="715"/>
      <c r="AG413" s="635"/>
      <c r="AH413" s="555"/>
      <c r="BI413" s="613"/>
      <c r="BJ413" s="614"/>
      <c r="BK413" s="342"/>
      <c r="BL413" s="614"/>
      <c r="BM413" s="342"/>
      <c r="BN413" s="614"/>
      <c r="BO413" s="342"/>
      <c r="BP413" s="614"/>
      <c r="BQ413" s="342"/>
      <c r="CH413" s="613"/>
      <c r="CN413" s="613"/>
      <c r="CO413" s="614"/>
      <c r="CP413" s="342"/>
    </row>
    <row r="414" spans="2:103" x14ac:dyDescent="0.6">
      <c r="B414" s="560"/>
      <c r="C414" s="562"/>
      <c r="D414" s="560"/>
      <c r="E414" s="562"/>
      <c r="F414" s="563"/>
      <c r="G414" s="560"/>
      <c r="H414" s="562"/>
      <c r="I414" s="560"/>
      <c r="J414" s="562"/>
      <c r="K414" s="563"/>
      <c r="L414" s="560"/>
      <c r="M414" s="562"/>
      <c r="N414" s="563"/>
      <c r="O414" s="560"/>
      <c r="P414" s="562"/>
      <c r="Q414" s="560"/>
      <c r="R414" s="562"/>
      <c r="S414" s="560"/>
      <c r="T414" s="648"/>
      <c r="U414" s="560"/>
      <c r="V414" s="648"/>
      <c r="W414" s="653"/>
      <c r="X414" s="648"/>
      <c r="Y414" s="653"/>
      <c r="Z414" s="615"/>
      <c r="AA414" s="619"/>
      <c r="AB414" s="615"/>
      <c r="AC414" s="562"/>
      <c r="AD414" s="560"/>
      <c r="AE414" s="562"/>
      <c r="AF414" s="716"/>
      <c r="AG414" s="747"/>
      <c r="AH414" s="563"/>
      <c r="AI414" s="563"/>
      <c r="AJ414" s="563"/>
      <c r="AK414" s="563"/>
      <c r="AL414" s="564"/>
      <c r="AM414" s="564"/>
      <c r="AN414" s="562"/>
      <c r="AO414" s="563"/>
      <c r="AP414" s="564"/>
      <c r="AQ414" s="564"/>
      <c r="AR414" s="562"/>
      <c r="AS414" s="563"/>
      <c r="AT414" s="564"/>
      <c r="AU414" s="564"/>
      <c r="AV414" s="562"/>
      <c r="AW414" s="563"/>
      <c r="AX414" s="564"/>
      <c r="AY414" s="562"/>
      <c r="AZ414" s="564"/>
      <c r="BA414" s="562"/>
      <c r="BB414" s="564"/>
      <c r="BC414" s="562"/>
      <c r="BD414" s="564"/>
      <c r="BE414" s="562"/>
      <c r="BF414" s="564"/>
      <c r="BG414" s="564"/>
      <c r="BH414" s="562"/>
      <c r="BI414" s="617"/>
      <c r="BJ414" s="618"/>
      <c r="BK414" s="619"/>
      <c r="BL414" s="618"/>
      <c r="BM414" s="619"/>
      <c r="BN414" s="618"/>
      <c r="BO414" s="562"/>
      <c r="BP414" s="564"/>
      <c r="BQ414" s="562"/>
      <c r="BR414" s="564"/>
      <c r="BS414" s="564"/>
      <c r="BT414" s="562"/>
      <c r="BU414" s="563"/>
      <c r="BV414" s="564"/>
      <c r="BW414" s="562"/>
      <c r="BX414" s="564"/>
      <c r="BY414" s="562"/>
      <c r="BZ414" s="564"/>
      <c r="CA414" s="562"/>
      <c r="CB414" s="564"/>
      <c r="CC414" s="562"/>
      <c r="CD414" s="564"/>
      <c r="CE414" s="564"/>
      <c r="CF414" s="562"/>
      <c r="CG414" s="563"/>
      <c r="CH414" s="617"/>
      <c r="CI414" s="563"/>
      <c r="CJ414" s="563"/>
      <c r="CK414" s="563"/>
      <c r="CL414" s="564"/>
      <c r="CM414" s="562"/>
      <c r="CN414" s="617"/>
      <c r="CO414" s="618"/>
      <c r="CP414" s="619"/>
      <c r="CQ414" s="563"/>
      <c r="CR414" s="564"/>
      <c r="CS414" s="562"/>
      <c r="CT414" s="563"/>
      <c r="CU414" s="564"/>
      <c r="CV414" s="562"/>
      <c r="CW414" s="563"/>
      <c r="CX414" s="563"/>
      <c r="CY414" s="563"/>
    </row>
    <row r="415" spans="2:103" x14ac:dyDescent="0.6">
      <c r="C415" s="341"/>
      <c r="F415" s="555"/>
      <c r="H415" s="341"/>
      <c r="K415" s="555"/>
      <c r="N415" s="555"/>
      <c r="P415" s="341"/>
      <c r="R415" s="341"/>
      <c r="T415" s="637"/>
      <c r="V415" s="637"/>
      <c r="X415" s="637"/>
      <c r="Z415" s="612"/>
      <c r="AA415" s="342"/>
      <c r="AB415" s="612"/>
      <c r="AC415" s="341"/>
      <c r="AF415" s="715"/>
      <c r="AG415" s="635"/>
      <c r="AH415" s="555"/>
      <c r="BI415" s="613"/>
      <c r="BJ415" s="614"/>
      <c r="BK415" s="342"/>
      <c r="BL415" s="614"/>
      <c r="BM415" s="342"/>
      <c r="BN415" s="614"/>
      <c r="BO415" s="342"/>
      <c r="BP415" s="614"/>
      <c r="BQ415" s="342"/>
      <c r="CH415" s="613"/>
      <c r="CN415" s="613"/>
      <c r="CO415" s="614"/>
      <c r="CP415" s="342"/>
    </row>
    <row r="416" spans="2:103" x14ac:dyDescent="0.6">
      <c r="B416" s="560"/>
      <c r="C416" s="562"/>
      <c r="D416" s="560"/>
      <c r="E416" s="562"/>
      <c r="F416" s="563"/>
      <c r="G416" s="560"/>
      <c r="H416" s="562"/>
      <c r="I416" s="560"/>
      <c r="J416" s="562"/>
      <c r="K416" s="563"/>
      <c r="L416" s="560"/>
      <c r="M416" s="562"/>
      <c r="N416" s="563"/>
      <c r="O416" s="560"/>
      <c r="P416" s="562"/>
      <c r="Q416" s="560"/>
      <c r="R416" s="562"/>
      <c r="S416" s="560"/>
      <c r="T416" s="648"/>
      <c r="U416" s="560"/>
      <c r="V416" s="648"/>
      <c r="W416" s="653"/>
      <c r="X416" s="648"/>
      <c r="Y416" s="653"/>
      <c r="Z416" s="615"/>
      <c r="AA416" s="619"/>
      <c r="AB416" s="615"/>
      <c r="AC416" s="562"/>
      <c r="AD416" s="560"/>
      <c r="AE416" s="562"/>
      <c r="AF416" s="716"/>
      <c r="AG416" s="747"/>
      <c r="AH416" s="563"/>
      <c r="AI416" s="563"/>
      <c r="AJ416" s="563"/>
      <c r="AK416" s="563"/>
      <c r="AL416" s="564"/>
      <c r="AM416" s="564"/>
      <c r="AN416" s="562"/>
      <c r="AO416" s="563"/>
      <c r="AP416" s="564"/>
      <c r="AQ416" s="564"/>
      <c r="AR416" s="562"/>
      <c r="AS416" s="563"/>
      <c r="AT416" s="564"/>
      <c r="AU416" s="564"/>
      <c r="AV416" s="562"/>
      <c r="AW416" s="563"/>
      <c r="AX416" s="564"/>
      <c r="AY416" s="562"/>
      <c r="AZ416" s="564"/>
      <c r="BA416" s="562"/>
      <c r="BB416" s="564"/>
      <c r="BC416" s="562"/>
      <c r="BD416" s="564"/>
      <c r="BE416" s="562"/>
      <c r="BF416" s="564"/>
      <c r="BG416" s="564"/>
      <c r="BH416" s="562"/>
      <c r="BI416" s="617"/>
      <c r="BJ416" s="618"/>
      <c r="BK416" s="619"/>
      <c r="BL416" s="618"/>
      <c r="BM416" s="619"/>
      <c r="BN416" s="618"/>
      <c r="BO416" s="619"/>
      <c r="BP416" s="618"/>
      <c r="BQ416" s="619"/>
      <c r="BR416" s="618"/>
      <c r="BS416" s="618"/>
      <c r="BT416" s="619"/>
      <c r="BU416" s="563"/>
      <c r="BV416" s="564"/>
      <c r="BW416" s="562"/>
      <c r="BX416" s="564"/>
      <c r="BY416" s="562"/>
      <c r="BZ416" s="564"/>
      <c r="CA416" s="562"/>
      <c r="CB416" s="564"/>
      <c r="CC416" s="562"/>
      <c r="CD416" s="564"/>
      <c r="CE416" s="564"/>
      <c r="CF416" s="562"/>
      <c r="CG416" s="563"/>
      <c r="CH416" s="617"/>
      <c r="CI416" s="563"/>
      <c r="CJ416" s="563"/>
      <c r="CK416" s="563"/>
      <c r="CL416" s="564"/>
      <c r="CM416" s="562"/>
      <c r="CN416" s="617"/>
      <c r="CO416" s="618"/>
      <c r="CP416" s="619"/>
      <c r="CQ416" s="563"/>
      <c r="CR416" s="564"/>
      <c r="CS416" s="562"/>
      <c r="CT416" s="563"/>
      <c r="CU416" s="564"/>
      <c r="CV416" s="562"/>
      <c r="CW416" s="563"/>
      <c r="CX416" s="563"/>
      <c r="CY416" s="563"/>
    </row>
    <row r="417" spans="2:103" x14ac:dyDescent="0.6">
      <c r="C417" s="341"/>
      <c r="F417" s="555"/>
      <c r="H417" s="341"/>
      <c r="K417" s="555"/>
      <c r="N417" s="555"/>
      <c r="P417" s="341"/>
      <c r="R417" s="341"/>
      <c r="T417" s="637"/>
      <c r="V417" s="637"/>
      <c r="X417" s="637"/>
      <c r="Z417" s="612"/>
      <c r="AA417" s="342"/>
      <c r="AB417" s="612"/>
      <c r="AC417" s="341"/>
      <c r="AF417" s="715"/>
      <c r="AG417" s="635"/>
      <c r="AH417" s="555"/>
      <c r="BI417" s="613"/>
      <c r="BJ417" s="614"/>
      <c r="BK417" s="342"/>
      <c r="BL417" s="614"/>
      <c r="BM417" s="342"/>
      <c r="BN417" s="614"/>
      <c r="BO417" s="342"/>
      <c r="BP417" s="614"/>
      <c r="BQ417" s="342"/>
      <c r="BR417" s="614"/>
      <c r="BS417" s="614"/>
      <c r="BT417" s="342"/>
      <c r="CH417" s="613"/>
      <c r="CN417" s="613"/>
      <c r="CO417" s="614"/>
      <c r="CP417" s="342"/>
    </row>
    <row r="418" spans="2:103" x14ac:dyDescent="0.6">
      <c r="B418" s="560"/>
      <c r="C418" s="562"/>
      <c r="D418" s="560"/>
      <c r="E418" s="562"/>
      <c r="F418" s="563"/>
      <c r="G418" s="560"/>
      <c r="H418" s="562"/>
      <c r="I418" s="560"/>
      <c r="J418" s="562"/>
      <c r="K418" s="563"/>
      <c r="L418" s="560"/>
      <c r="M418" s="562"/>
      <c r="N418" s="563"/>
      <c r="O418" s="560"/>
      <c r="P418" s="562"/>
      <c r="Q418" s="560"/>
      <c r="R418" s="562"/>
      <c r="S418" s="560"/>
      <c r="T418" s="648"/>
      <c r="U418" s="560"/>
      <c r="V418" s="648"/>
      <c r="W418" s="653"/>
      <c r="X418" s="648"/>
      <c r="Y418" s="653"/>
      <c r="Z418" s="615"/>
      <c r="AA418" s="619"/>
      <c r="AB418" s="615"/>
      <c r="AC418" s="562"/>
      <c r="AD418" s="560"/>
      <c r="AE418" s="562"/>
      <c r="AF418" s="716"/>
      <c r="AG418" s="747"/>
      <c r="AH418" s="563"/>
      <c r="AI418" s="563"/>
      <c r="AJ418" s="563"/>
      <c r="AK418" s="563"/>
      <c r="AL418" s="564"/>
      <c r="AM418" s="564"/>
      <c r="AN418" s="562"/>
      <c r="AO418" s="563"/>
      <c r="AP418" s="564"/>
      <c r="AQ418" s="564"/>
      <c r="AR418" s="562"/>
      <c r="AS418" s="563"/>
      <c r="AT418" s="564"/>
      <c r="AU418" s="564"/>
      <c r="AV418" s="562"/>
      <c r="AW418" s="563"/>
      <c r="AX418" s="564"/>
      <c r="AY418" s="562"/>
      <c r="AZ418" s="564"/>
      <c r="BA418" s="562"/>
      <c r="BB418" s="564"/>
      <c r="BC418" s="562"/>
      <c r="BD418" s="564"/>
      <c r="BE418" s="562"/>
      <c r="BF418" s="564"/>
      <c r="BG418" s="564"/>
      <c r="BH418" s="562"/>
      <c r="BI418" s="617"/>
      <c r="BJ418" s="618"/>
      <c r="BK418" s="619"/>
      <c r="BL418" s="618"/>
      <c r="BM418" s="619"/>
      <c r="BN418" s="618"/>
      <c r="BO418" s="619"/>
      <c r="BP418" s="618"/>
      <c r="BQ418" s="619"/>
      <c r="BR418" s="564"/>
      <c r="BS418" s="564"/>
      <c r="BT418" s="562"/>
      <c r="BU418" s="563"/>
      <c r="BV418" s="564"/>
      <c r="BW418" s="562"/>
      <c r="BX418" s="564"/>
      <c r="BY418" s="562"/>
      <c r="BZ418" s="564"/>
      <c r="CA418" s="562"/>
      <c r="CB418" s="564"/>
      <c r="CC418" s="562"/>
      <c r="CD418" s="564"/>
      <c r="CE418" s="564"/>
      <c r="CF418" s="562"/>
      <c r="CG418" s="563"/>
      <c r="CH418" s="617"/>
      <c r="CI418" s="563"/>
      <c r="CJ418" s="563"/>
      <c r="CK418" s="563"/>
      <c r="CL418" s="564"/>
      <c r="CM418" s="562"/>
      <c r="CN418" s="617"/>
      <c r="CO418" s="618"/>
      <c r="CP418" s="619"/>
      <c r="CQ418" s="563"/>
      <c r="CR418" s="564"/>
      <c r="CS418" s="562"/>
      <c r="CT418" s="563"/>
      <c r="CU418" s="564"/>
      <c r="CV418" s="562"/>
      <c r="CW418" s="563"/>
      <c r="CX418" s="563"/>
      <c r="CY418" s="563"/>
    </row>
    <row r="419" spans="2:103" x14ac:dyDescent="0.6">
      <c r="C419" s="341"/>
      <c r="F419" s="555"/>
      <c r="H419" s="341"/>
      <c r="K419" s="555"/>
      <c r="N419" s="555"/>
      <c r="P419" s="341"/>
      <c r="R419" s="341"/>
      <c r="T419" s="637"/>
      <c r="V419" s="637"/>
      <c r="X419" s="637"/>
      <c r="Z419" s="612"/>
      <c r="AA419" s="342"/>
      <c r="AB419" s="612"/>
      <c r="AC419" s="341"/>
      <c r="AF419" s="715"/>
      <c r="AG419" s="635"/>
      <c r="AH419" s="555"/>
      <c r="BI419" s="613"/>
      <c r="BJ419" s="614"/>
      <c r="BK419" s="342"/>
      <c r="BL419" s="614"/>
      <c r="BM419" s="342"/>
      <c r="BN419" s="614"/>
      <c r="BO419" s="342"/>
      <c r="BP419" s="614"/>
      <c r="BQ419" s="342"/>
      <c r="CH419" s="613"/>
      <c r="CN419" s="613"/>
      <c r="CO419" s="614"/>
      <c r="CP419" s="342"/>
    </row>
    <row r="420" spans="2:103" x14ac:dyDescent="0.6">
      <c r="B420" s="560"/>
      <c r="C420" s="562"/>
      <c r="D420" s="560"/>
      <c r="E420" s="562"/>
      <c r="F420" s="563"/>
      <c r="G420" s="560"/>
      <c r="H420" s="562"/>
      <c r="I420" s="560"/>
      <c r="J420" s="562"/>
      <c r="K420" s="563"/>
      <c r="L420" s="560"/>
      <c r="M420" s="562"/>
      <c r="N420" s="563"/>
      <c r="O420" s="560"/>
      <c r="P420" s="562"/>
      <c r="Q420" s="560"/>
      <c r="R420" s="562"/>
      <c r="S420" s="560"/>
      <c r="T420" s="648"/>
      <c r="U420" s="560"/>
      <c r="V420" s="648"/>
      <c r="W420" s="653"/>
      <c r="X420" s="648"/>
      <c r="Y420" s="653"/>
      <c r="Z420" s="615"/>
      <c r="AA420" s="619"/>
      <c r="AB420" s="615"/>
      <c r="AC420" s="562"/>
      <c r="AD420" s="560"/>
      <c r="AE420" s="562"/>
      <c r="AF420" s="716"/>
      <c r="AG420" s="747"/>
      <c r="AH420" s="563"/>
      <c r="AI420" s="563"/>
      <c r="AJ420" s="563"/>
      <c r="AK420" s="563"/>
      <c r="AL420" s="564"/>
      <c r="AM420" s="564"/>
      <c r="AN420" s="562"/>
      <c r="AO420" s="563"/>
      <c r="AP420" s="564"/>
      <c r="AQ420" s="564"/>
      <c r="AR420" s="562"/>
      <c r="AS420" s="563"/>
      <c r="AT420" s="564"/>
      <c r="AU420" s="564"/>
      <c r="AV420" s="562"/>
      <c r="AW420" s="563"/>
      <c r="AX420" s="564"/>
      <c r="AY420" s="562"/>
      <c r="AZ420" s="564"/>
      <c r="BA420" s="562"/>
      <c r="BB420" s="564"/>
      <c r="BC420" s="562"/>
      <c r="BD420" s="564"/>
      <c r="BE420" s="562"/>
      <c r="BF420" s="564"/>
      <c r="BG420" s="564"/>
      <c r="BH420" s="562"/>
      <c r="BI420" s="617"/>
      <c r="BJ420" s="618"/>
      <c r="BK420" s="619"/>
      <c r="BL420" s="618"/>
      <c r="BM420" s="619"/>
      <c r="BN420" s="618"/>
      <c r="BO420" s="619"/>
      <c r="BP420" s="618"/>
      <c r="BQ420" s="619"/>
      <c r="BR420" s="618"/>
      <c r="BS420" s="618"/>
      <c r="BT420" s="619"/>
      <c r="BU420" s="563"/>
      <c r="BV420" s="564"/>
      <c r="BW420" s="562"/>
      <c r="BX420" s="564"/>
      <c r="BY420" s="562"/>
      <c r="BZ420" s="564"/>
      <c r="CA420" s="562"/>
      <c r="CB420" s="564"/>
      <c r="CC420" s="562"/>
      <c r="CD420" s="564"/>
      <c r="CE420" s="564"/>
      <c r="CF420" s="562"/>
      <c r="CG420" s="563"/>
      <c r="CH420" s="617"/>
      <c r="CI420" s="563"/>
      <c r="CJ420" s="563"/>
      <c r="CK420" s="563"/>
      <c r="CL420" s="564"/>
      <c r="CM420" s="562"/>
      <c r="CN420" s="617"/>
      <c r="CO420" s="618"/>
      <c r="CP420" s="619"/>
      <c r="CQ420" s="563"/>
      <c r="CR420" s="564"/>
      <c r="CS420" s="562"/>
      <c r="CT420" s="563"/>
      <c r="CU420" s="564"/>
      <c r="CV420" s="562"/>
      <c r="CW420" s="563"/>
      <c r="CX420" s="563"/>
      <c r="CY420" s="563"/>
    </row>
    <row r="421" spans="2:103" x14ac:dyDescent="0.6">
      <c r="C421" s="341"/>
      <c r="F421" s="555"/>
      <c r="H421" s="341"/>
      <c r="K421" s="555"/>
      <c r="N421" s="555"/>
      <c r="P421" s="341"/>
      <c r="R421" s="341"/>
      <c r="T421" s="637"/>
      <c r="V421" s="637"/>
      <c r="X421" s="637"/>
      <c r="Z421" s="612"/>
      <c r="AA421" s="342"/>
      <c r="AB421" s="612"/>
      <c r="AC421" s="341"/>
      <c r="AF421" s="715"/>
      <c r="AG421" s="635"/>
      <c r="AH421" s="555"/>
      <c r="BI421" s="613"/>
      <c r="BJ421" s="614"/>
      <c r="BK421" s="342"/>
      <c r="BL421" s="614"/>
      <c r="BM421" s="342"/>
      <c r="BN421" s="614"/>
      <c r="BO421" s="342"/>
      <c r="BP421" s="614"/>
      <c r="BQ421" s="342"/>
      <c r="BR421" s="614"/>
      <c r="BS421" s="614"/>
      <c r="BT421" s="342"/>
      <c r="CH421" s="613"/>
      <c r="CN421" s="613"/>
      <c r="CO421" s="614"/>
      <c r="CP421" s="342"/>
    </row>
    <row r="422" spans="2:103" x14ac:dyDescent="0.6">
      <c r="B422" s="560"/>
      <c r="C422" s="562"/>
      <c r="D422" s="560"/>
      <c r="E422" s="562"/>
      <c r="F422" s="563"/>
      <c r="G422" s="560"/>
      <c r="H422" s="562"/>
      <c r="I422" s="560"/>
      <c r="J422" s="562"/>
      <c r="K422" s="563"/>
      <c r="L422" s="560"/>
      <c r="M422" s="562"/>
      <c r="N422" s="563"/>
      <c r="O422" s="560"/>
      <c r="P422" s="562"/>
      <c r="Q422" s="560"/>
      <c r="R422" s="562"/>
      <c r="S422" s="560"/>
      <c r="T422" s="648"/>
      <c r="U422" s="560"/>
      <c r="V422" s="648"/>
      <c r="W422" s="653"/>
      <c r="X422" s="648"/>
      <c r="Y422" s="653"/>
      <c r="Z422" s="615"/>
      <c r="AA422" s="619"/>
      <c r="AB422" s="615"/>
      <c r="AC422" s="562"/>
      <c r="AD422" s="560"/>
      <c r="AE422" s="562"/>
      <c r="AF422" s="716"/>
      <c r="AG422" s="747"/>
      <c r="AH422" s="563"/>
      <c r="AI422" s="563"/>
      <c r="AJ422" s="563"/>
      <c r="AK422" s="563"/>
      <c r="AL422" s="564"/>
      <c r="AM422" s="564"/>
      <c r="AN422" s="562"/>
      <c r="AO422" s="563"/>
      <c r="AP422" s="564"/>
      <c r="AQ422" s="564"/>
      <c r="AR422" s="562"/>
      <c r="AS422" s="563"/>
      <c r="AT422" s="564"/>
      <c r="AU422" s="564"/>
      <c r="AV422" s="562"/>
      <c r="AW422" s="563"/>
      <c r="AX422" s="564"/>
      <c r="AY422" s="562"/>
      <c r="AZ422" s="564"/>
      <c r="BA422" s="562"/>
      <c r="BB422" s="564"/>
      <c r="BC422" s="562"/>
      <c r="BD422" s="564"/>
      <c r="BE422" s="562"/>
      <c r="BF422" s="564"/>
      <c r="BG422" s="564"/>
      <c r="BH422" s="562"/>
      <c r="BI422" s="617"/>
      <c r="BJ422" s="618"/>
      <c r="BK422" s="619"/>
      <c r="BL422" s="618"/>
      <c r="BM422" s="619"/>
      <c r="BN422" s="618"/>
      <c r="BO422" s="619"/>
      <c r="BP422" s="618"/>
      <c r="BQ422" s="619"/>
      <c r="BR422" s="618"/>
      <c r="BS422" s="618"/>
      <c r="BT422" s="619"/>
      <c r="BU422" s="563"/>
      <c r="BV422" s="564"/>
      <c r="BW422" s="562"/>
      <c r="BX422" s="564"/>
      <c r="BY422" s="562"/>
      <c r="BZ422" s="564"/>
      <c r="CA422" s="562"/>
      <c r="CB422" s="564"/>
      <c r="CC422" s="562"/>
      <c r="CD422" s="564"/>
      <c r="CE422" s="564"/>
      <c r="CF422" s="562"/>
      <c r="CG422" s="563"/>
      <c r="CH422" s="617"/>
      <c r="CI422" s="563"/>
      <c r="CJ422" s="563"/>
      <c r="CK422" s="563"/>
      <c r="CL422" s="564"/>
      <c r="CM422" s="562"/>
      <c r="CN422" s="617"/>
      <c r="CO422" s="618"/>
      <c r="CP422" s="619"/>
      <c r="CQ422" s="563"/>
      <c r="CR422" s="564"/>
      <c r="CS422" s="562"/>
      <c r="CT422" s="563"/>
      <c r="CU422" s="564"/>
      <c r="CV422" s="562"/>
      <c r="CW422" s="563"/>
      <c r="CX422" s="563"/>
      <c r="CY422" s="563"/>
    </row>
    <row r="423" spans="2:103" x14ac:dyDescent="0.6">
      <c r="C423" s="341"/>
      <c r="F423" s="555"/>
      <c r="H423" s="341"/>
      <c r="K423" s="555"/>
      <c r="N423" s="555"/>
      <c r="P423" s="341"/>
      <c r="R423" s="341"/>
      <c r="T423" s="637"/>
      <c r="V423" s="637"/>
      <c r="X423" s="637"/>
      <c r="Z423" s="612"/>
      <c r="AA423" s="342"/>
      <c r="AB423" s="612"/>
      <c r="AC423" s="341"/>
      <c r="AF423" s="715"/>
      <c r="AG423" s="635"/>
      <c r="AH423" s="555"/>
      <c r="BI423" s="613"/>
      <c r="BJ423" s="614"/>
      <c r="BK423" s="342"/>
      <c r="BL423" s="614"/>
      <c r="BM423" s="342"/>
      <c r="BN423" s="614"/>
      <c r="BO423" s="342"/>
      <c r="BP423" s="614"/>
      <c r="BQ423" s="342"/>
      <c r="BR423" s="614"/>
      <c r="BS423" s="614"/>
      <c r="BT423" s="342"/>
      <c r="CH423" s="613"/>
      <c r="CN423" s="613"/>
      <c r="CO423" s="614"/>
      <c r="CP423" s="342"/>
    </row>
    <row r="424" spans="2:103" x14ac:dyDescent="0.6">
      <c r="B424" s="560"/>
      <c r="C424" s="562"/>
      <c r="D424" s="560"/>
      <c r="E424" s="562"/>
      <c r="F424" s="563"/>
      <c r="G424" s="560"/>
      <c r="H424" s="562"/>
      <c r="I424" s="560"/>
      <c r="J424" s="562"/>
      <c r="K424" s="563"/>
      <c r="L424" s="560"/>
      <c r="M424" s="562"/>
      <c r="N424" s="563"/>
      <c r="O424" s="560"/>
      <c r="P424" s="562"/>
      <c r="Q424" s="560"/>
      <c r="R424" s="562"/>
      <c r="S424" s="560"/>
      <c r="T424" s="648"/>
      <c r="U424" s="560"/>
      <c r="V424" s="648"/>
      <c r="W424" s="653"/>
      <c r="X424" s="648"/>
      <c r="Y424" s="653"/>
      <c r="Z424" s="615"/>
      <c r="AA424" s="619"/>
      <c r="AB424" s="615"/>
      <c r="AC424" s="562"/>
      <c r="AD424" s="560"/>
      <c r="AE424" s="562"/>
      <c r="AF424" s="716"/>
      <c r="AG424" s="747"/>
      <c r="AH424" s="563"/>
      <c r="AI424" s="563"/>
      <c r="AJ424" s="563"/>
      <c r="AK424" s="563"/>
      <c r="AL424" s="564"/>
      <c r="AM424" s="564"/>
      <c r="AN424" s="562"/>
      <c r="AO424" s="563"/>
      <c r="AP424" s="564"/>
      <c r="AQ424" s="564"/>
      <c r="AR424" s="562"/>
      <c r="AS424" s="563"/>
      <c r="AT424" s="564"/>
      <c r="AU424" s="564"/>
      <c r="AV424" s="562"/>
      <c r="AW424" s="563"/>
      <c r="AX424" s="564"/>
      <c r="AY424" s="562"/>
      <c r="AZ424" s="564"/>
      <c r="BA424" s="562"/>
      <c r="BB424" s="564"/>
      <c r="BC424" s="562"/>
      <c r="BD424" s="564"/>
      <c r="BE424" s="562"/>
      <c r="BF424" s="564"/>
      <c r="BG424" s="564"/>
      <c r="BH424" s="562"/>
      <c r="BI424" s="617"/>
      <c r="BJ424" s="618"/>
      <c r="BK424" s="619"/>
      <c r="BL424" s="618"/>
      <c r="BM424" s="619"/>
      <c r="BN424" s="618"/>
      <c r="BO424" s="562"/>
      <c r="BP424" s="564"/>
      <c r="BQ424" s="562"/>
      <c r="BR424" s="564"/>
      <c r="BS424" s="564"/>
      <c r="BT424" s="562"/>
      <c r="BU424" s="563"/>
      <c r="BV424" s="564"/>
      <c r="BW424" s="562"/>
      <c r="BX424" s="564"/>
      <c r="BY424" s="562"/>
      <c r="BZ424" s="564"/>
      <c r="CA424" s="562"/>
      <c r="CB424" s="564"/>
      <c r="CC424" s="562"/>
      <c r="CD424" s="564"/>
      <c r="CE424" s="564"/>
      <c r="CF424" s="562"/>
      <c r="CG424" s="563"/>
      <c r="CH424" s="617"/>
      <c r="CI424" s="563"/>
      <c r="CJ424" s="563"/>
      <c r="CK424" s="563"/>
      <c r="CL424" s="564"/>
      <c r="CM424" s="562"/>
      <c r="CN424" s="617"/>
      <c r="CO424" s="618"/>
      <c r="CP424" s="619"/>
      <c r="CQ424" s="563"/>
      <c r="CR424" s="564"/>
      <c r="CS424" s="562"/>
      <c r="CT424" s="563"/>
      <c r="CU424" s="564"/>
      <c r="CV424" s="562"/>
      <c r="CW424" s="563"/>
      <c r="CX424" s="563"/>
      <c r="CY424" s="563"/>
    </row>
    <row r="425" spans="2:103" x14ac:dyDescent="0.6">
      <c r="C425" s="341"/>
      <c r="F425" s="555"/>
      <c r="H425" s="341"/>
      <c r="K425" s="555"/>
      <c r="N425" s="555"/>
      <c r="P425" s="341"/>
      <c r="R425" s="341"/>
      <c r="T425" s="637"/>
      <c r="V425" s="637"/>
      <c r="X425" s="637"/>
      <c r="Z425" s="612"/>
      <c r="AA425" s="342"/>
      <c r="AB425" s="612"/>
      <c r="AC425" s="341"/>
      <c r="AF425" s="715"/>
      <c r="AG425" s="635"/>
      <c r="AH425" s="555"/>
      <c r="BI425" s="613"/>
      <c r="BJ425" s="614"/>
      <c r="BK425" s="342"/>
      <c r="BL425" s="614"/>
      <c r="BM425" s="342"/>
      <c r="BN425" s="614"/>
      <c r="BO425" s="342"/>
      <c r="BP425" s="614"/>
      <c r="BQ425" s="342"/>
      <c r="CH425" s="613"/>
      <c r="CN425" s="613"/>
      <c r="CO425" s="614"/>
      <c r="CP425" s="342"/>
    </row>
    <row r="426" spans="2:103" x14ac:dyDescent="0.6">
      <c r="B426" s="560"/>
      <c r="C426" s="562"/>
      <c r="D426" s="560"/>
      <c r="E426" s="562"/>
      <c r="F426" s="563"/>
      <c r="G426" s="560"/>
      <c r="H426" s="562"/>
      <c r="I426" s="560"/>
      <c r="J426" s="562"/>
      <c r="K426" s="563"/>
      <c r="L426" s="560"/>
      <c r="M426" s="562"/>
      <c r="N426" s="563"/>
      <c r="O426" s="560"/>
      <c r="P426" s="562"/>
      <c r="Q426" s="560"/>
      <c r="R426" s="562"/>
      <c r="S426" s="560"/>
      <c r="T426" s="648"/>
      <c r="U426" s="560"/>
      <c r="V426" s="648"/>
      <c r="W426" s="653"/>
      <c r="X426" s="648"/>
      <c r="Y426" s="653"/>
      <c r="Z426" s="615"/>
      <c r="AA426" s="619"/>
      <c r="AB426" s="615"/>
      <c r="AC426" s="562"/>
      <c r="AD426" s="560"/>
      <c r="AE426" s="562"/>
      <c r="AF426" s="716"/>
      <c r="AG426" s="747"/>
      <c r="AH426" s="563"/>
      <c r="AI426" s="563"/>
      <c r="AJ426" s="563"/>
      <c r="AK426" s="563"/>
      <c r="AL426" s="564"/>
      <c r="AM426" s="564"/>
      <c r="AN426" s="562"/>
      <c r="AO426" s="563"/>
      <c r="AP426" s="564"/>
      <c r="AQ426" s="564"/>
      <c r="AR426" s="562"/>
      <c r="AS426" s="563"/>
      <c r="AT426" s="564"/>
      <c r="AU426" s="564"/>
      <c r="AV426" s="562"/>
      <c r="AW426" s="563"/>
      <c r="AX426" s="564"/>
      <c r="AY426" s="562"/>
      <c r="AZ426" s="564"/>
      <c r="BA426" s="562"/>
      <c r="BB426" s="564"/>
      <c r="BC426" s="562"/>
      <c r="BD426" s="564"/>
      <c r="BE426" s="562"/>
      <c r="BF426" s="564"/>
      <c r="BG426" s="564"/>
      <c r="BH426" s="562"/>
      <c r="BI426" s="617"/>
      <c r="BJ426" s="618"/>
      <c r="BK426" s="619"/>
      <c r="BL426" s="618"/>
      <c r="BM426" s="619"/>
      <c r="BN426" s="618"/>
      <c r="BO426" s="619"/>
      <c r="BP426" s="618"/>
      <c r="BQ426" s="619"/>
      <c r="BR426" s="564"/>
      <c r="BS426" s="564"/>
      <c r="BT426" s="562"/>
      <c r="BU426" s="563"/>
      <c r="BV426" s="564"/>
      <c r="BW426" s="562"/>
      <c r="BX426" s="564"/>
      <c r="BY426" s="562"/>
      <c r="BZ426" s="564"/>
      <c r="CA426" s="562"/>
      <c r="CB426" s="564"/>
      <c r="CC426" s="562"/>
      <c r="CD426" s="564"/>
      <c r="CE426" s="564"/>
      <c r="CF426" s="562"/>
      <c r="CG426" s="563"/>
      <c r="CH426" s="617"/>
      <c r="CI426" s="563"/>
      <c r="CJ426" s="563"/>
      <c r="CK426" s="563"/>
      <c r="CL426" s="564"/>
      <c r="CM426" s="562"/>
      <c r="CN426" s="617"/>
      <c r="CO426" s="618"/>
      <c r="CP426" s="619"/>
      <c r="CQ426" s="563"/>
      <c r="CR426" s="564"/>
      <c r="CS426" s="562"/>
      <c r="CT426" s="563"/>
      <c r="CU426" s="564"/>
      <c r="CV426" s="562"/>
      <c r="CW426" s="563"/>
      <c r="CX426" s="563"/>
      <c r="CY426" s="563"/>
    </row>
    <row r="427" spans="2:103" x14ac:dyDescent="0.6">
      <c r="C427" s="341"/>
      <c r="F427" s="555"/>
      <c r="H427" s="341"/>
      <c r="K427" s="555"/>
      <c r="N427" s="555"/>
      <c r="P427" s="341"/>
      <c r="R427" s="341"/>
      <c r="T427" s="637"/>
      <c r="V427" s="637"/>
      <c r="X427" s="637"/>
      <c r="Z427" s="612"/>
      <c r="AA427" s="342"/>
      <c r="AB427" s="612"/>
      <c r="AC427" s="341"/>
      <c r="AF427" s="715"/>
      <c r="AG427" s="635"/>
      <c r="AH427" s="555"/>
      <c r="BI427" s="613"/>
      <c r="BJ427" s="614"/>
      <c r="BK427" s="342"/>
      <c r="BL427" s="614"/>
      <c r="BM427" s="342"/>
      <c r="BN427" s="614"/>
      <c r="BO427" s="342"/>
      <c r="BP427" s="614"/>
      <c r="BQ427" s="342"/>
      <c r="BR427" s="614"/>
      <c r="BS427" s="614"/>
      <c r="BT427" s="342"/>
      <c r="CH427" s="613"/>
      <c r="CN427" s="613"/>
      <c r="CO427" s="614"/>
      <c r="CP427" s="342"/>
    </row>
    <row r="428" spans="2:103" x14ac:dyDescent="0.6">
      <c r="B428" s="560"/>
      <c r="C428" s="562"/>
      <c r="D428" s="560"/>
      <c r="E428" s="562"/>
      <c r="F428" s="563"/>
      <c r="G428" s="560"/>
      <c r="H428" s="562"/>
      <c r="I428" s="560"/>
      <c r="J428" s="562"/>
      <c r="K428" s="563"/>
      <c r="L428" s="560"/>
      <c r="M428" s="562"/>
      <c r="N428" s="563"/>
      <c r="O428" s="560"/>
      <c r="P428" s="562"/>
      <c r="Q428" s="560"/>
      <c r="R428" s="562"/>
      <c r="S428" s="560"/>
      <c r="T428" s="648"/>
      <c r="U428" s="560"/>
      <c r="V428" s="648"/>
      <c r="W428" s="653"/>
      <c r="X428" s="648"/>
      <c r="Y428" s="653"/>
      <c r="Z428" s="615"/>
      <c r="AA428" s="619"/>
      <c r="AB428" s="615"/>
      <c r="AC428" s="562"/>
      <c r="AD428" s="560"/>
      <c r="AE428" s="562"/>
      <c r="AF428" s="716"/>
      <c r="AG428" s="747"/>
      <c r="AH428" s="563"/>
      <c r="AI428" s="563"/>
      <c r="AJ428" s="563"/>
      <c r="AK428" s="563"/>
      <c r="AL428" s="564"/>
      <c r="AM428" s="564"/>
      <c r="AN428" s="562"/>
      <c r="AO428" s="563"/>
      <c r="AP428" s="564"/>
      <c r="AQ428" s="564"/>
      <c r="AR428" s="562"/>
      <c r="AS428" s="563"/>
      <c r="AT428" s="564"/>
      <c r="AU428" s="564"/>
      <c r="AV428" s="562"/>
      <c r="AW428" s="563"/>
      <c r="AX428" s="564"/>
      <c r="AY428" s="562"/>
      <c r="AZ428" s="564"/>
      <c r="BA428" s="562"/>
      <c r="BB428" s="564"/>
      <c r="BC428" s="562"/>
      <c r="BD428" s="564"/>
      <c r="BE428" s="562"/>
      <c r="BF428" s="564"/>
      <c r="BG428" s="564"/>
      <c r="BH428" s="562"/>
      <c r="BI428" s="617"/>
      <c r="BJ428" s="618"/>
      <c r="BK428" s="619"/>
      <c r="BL428" s="618"/>
      <c r="BM428" s="619"/>
      <c r="BN428" s="618"/>
      <c r="BO428" s="619"/>
      <c r="BP428" s="618"/>
      <c r="BQ428" s="619"/>
      <c r="BR428" s="618"/>
      <c r="BS428" s="618"/>
      <c r="BT428" s="619"/>
      <c r="BU428" s="563"/>
      <c r="BV428" s="564"/>
      <c r="BW428" s="562"/>
      <c r="BX428" s="564"/>
      <c r="BY428" s="562"/>
      <c r="BZ428" s="564"/>
      <c r="CA428" s="562"/>
      <c r="CB428" s="564"/>
      <c r="CC428" s="562"/>
      <c r="CD428" s="564"/>
      <c r="CE428" s="564"/>
      <c r="CF428" s="562"/>
      <c r="CG428" s="563"/>
      <c r="CH428" s="617"/>
      <c r="CI428" s="563"/>
      <c r="CJ428" s="563"/>
      <c r="CK428" s="563"/>
      <c r="CL428" s="564"/>
      <c r="CM428" s="562"/>
      <c r="CN428" s="617"/>
      <c r="CO428" s="618"/>
      <c r="CP428" s="562"/>
      <c r="CQ428" s="563"/>
      <c r="CR428" s="564"/>
      <c r="CS428" s="562"/>
      <c r="CT428" s="563"/>
      <c r="CU428" s="564"/>
      <c r="CV428" s="562"/>
      <c r="CW428" s="563"/>
      <c r="CX428" s="563"/>
      <c r="CY428" s="563"/>
    </row>
    <row r="429" spans="2:103" x14ac:dyDescent="0.6">
      <c r="C429" s="341"/>
      <c r="F429" s="555"/>
      <c r="H429" s="341"/>
      <c r="K429" s="555"/>
      <c r="N429" s="555"/>
      <c r="P429" s="341"/>
      <c r="R429" s="341"/>
      <c r="T429" s="637"/>
      <c r="V429" s="637"/>
      <c r="X429" s="637"/>
      <c r="Z429" s="612"/>
      <c r="AA429" s="342"/>
      <c r="AB429" s="612"/>
      <c r="AC429" s="341"/>
      <c r="AF429" s="715"/>
      <c r="AG429" s="635"/>
      <c r="AH429" s="555"/>
      <c r="BI429" s="613"/>
      <c r="BJ429" s="614"/>
      <c r="BK429" s="342"/>
      <c r="BL429" s="614"/>
      <c r="BM429" s="342"/>
      <c r="BN429" s="614"/>
      <c r="BO429" s="342"/>
      <c r="BP429" s="614"/>
      <c r="BQ429" s="342"/>
      <c r="BR429" s="614"/>
      <c r="CH429" s="613"/>
      <c r="CN429" s="613"/>
      <c r="CO429" s="614"/>
      <c r="CP429" s="342"/>
    </row>
    <row r="430" spans="2:103" x14ac:dyDescent="0.6">
      <c r="B430" s="560"/>
      <c r="C430" s="562"/>
      <c r="D430" s="560"/>
      <c r="E430" s="562"/>
      <c r="F430" s="563"/>
      <c r="G430" s="560"/>
      <c r="H430" s="562"/>
      <c r="I430" s="560"/>
      <c r="J430" s="562"/>
      <c r="K430" s="563"/>
      <c r="L430" s="560"/>
      <c r="M430" s="562"/>
      <c r="N430" s="563"/>
      <c r="O430" s="560"/>
      <c r="P430" s="562"/>
      <c r="Q430" s="560"/>
      <c r="R430" s="562"/>
      <c r="S430" s="560"/>
      <c r="T430" s="648"/>
      <c r="U430" s="560"/>
      <c r="V430" s="648"/>
      <c r="W430" s="653"/>
      <c r="X430" s="648"/>
      <c r="Y430" s="653"/>
      <c r="Z430" s="615"/>
      <c r="AA430" s="619"/>
      <c r="AB430" s="615"/>
      <c r="AC430" s="562"/>
      <c r="AD430" s="560"/>
      <c r="AE430" s="562"/>
      <c r="AF430" s="716"/>
      <c r="AG430" s="747"/>
      <c r="AH430" s="563"/>
      <c r="AI430" s="563"/>
      <c r="AJ430" s="563"/>
      <c r="AK430" s="563"/>
      <c r="AL430" s="564"/>
      <c r="AM430" s="564"/>
      <c r="AN430" s="562"/>
      <c r="AO430" s="563"/>
      <c r="AP430" s="564"/>
      <c r="AQ430" s="564"/>
      <c r="AR430" s="562"/>
      <c r="AS430" s="563"/>
      <c r="AT430" s="564"/>
      <c r="AU430" s="564"/>
      <c r="AV430" s="562"/>
      <c r="AW430" s="563"/>
      <c r="AX430" s="564"/>
      <c r="AY430" s="562"/>
      <c r="AZ430" s="564"/>
      <c r="BA430" s="562"/>
      <c r="BB430" s="564"/>
      <c r="BC430" s="562"/>
      <c r="BD430" s="564"/>
      <c r="BE430" s="562"/>
      <c r="BF430" s="564"/>
      <c r="BG430" s="564"/>
      <c r="BH430" s="562"/>
      <c r="BI430" s="617"/>
      <c r="BJ430" s="618"/>
      <c r="BK430" s="619"/>
      <c r="BL430" s="618"/>
      <c r="BM430" s="619"/>
      <c r="BN430" s="618"/>
      <c r="BO430" s="619"/>
      <c r="BP430" s="618"/>
      <c r="BQ430" s="619"/>
      <c r="BR430" s="564"/>
      <c r="BS430" s="564"/>
      <c r="BT430" s="562"/>
      <c r="BU430" s="563"/>
      <c r="BV430" s="564"/>
      <c r="BW430" s="562"/>
      <c r="BX430" s="564"/>
      <c r="BY430" s="562"/>
      <c r="BZ430" s="564"/>
      <c r="CA430" s="562"/>
      <c r="CB430" s="564"/>
      <c r="CC430" s="562"/>
      <c r="CD430" s="564"/>
      <c r="CE430" s="564"/>
      <c r="CF430" s="562"/>
      <c r="CG430" s="563"/>
      <c r="CH430" s="617"/>
      <c r="CI430" s="563"/>
      <c r="CJ430" s="563"/>
      <c r="CK430" s="563"/>
      <c r="CL430" s="564"/>
      <c r="CM430" s="562"/>
      <c r="CN430" s="617"/>
      <c r="CO430" s="618"/>
      <c r="CP430" s="619"/>
      <c r="CQ430" s="563"/>
      <c r="CR430" s="564"/>
      <c r="CS430" s="562"/>
      <c r="CT430" s="563"/>
      <c r="CU430" s="564"/>
      <c r="CV430" s="562"/>
      <c r="CW430" s="563"/>
      <c r="CX430" s="563"/>
      <c r="CY430" s="563"/>
    </row>
    <row r="431" spans="2:103" x14ac:dyDescent="0.6">
      <c r="C431" s="341"/>
      <c r="F431" s="555"/>
      <c r="H431" s="341"/>
      <c r="K431" s="555"/>
      <c r="N431" s="555"/>
      <c r="P431" s="341"/>
      <c r="R431" s="341"/>
      <c r="T431" s="637"/>
      <c r="V431" s="637"/>
      <c r="X431" s="637"/>
      <c r="Z431" s="612"/>
      <c r="AA431" s="342"/>
      <c r="AB431" s="612"/>
      <c r="AC431" s="341"/>
      <c r="AF431" s="715"/>
      <c r="AG431" s="635"/>
      <c r="AH431" s="555"/>
      <c r="BI431" s="613"/>
      <c r="BJ431" s="614"/>
      <c r="BK431" s="342"/>
      <c r="BL431" s="614"/>
      <c r="BM431" s="342"/>
      <c r="BN431" s="614"/>
      <c r="BO431" s="342"/>
      <c r="BP431" s="614"/>
      <c r="BQ431" s="342"/>
      <c r="BR431" s="614"/>
      <c r="BS431" s="614"/>
      <c r="BT431" s="342"/>
      <c r="CH431" s="613"/>
      <c r="CN431" s="613"/>
      <c r="CO431" s="614"/>
      <c r="CP431" s="342"/>
    </row>
    <row r="432" spans="2:103" x14ac:dyDescent="0.6">
      <c r="B432" s="560"/>
      <c r="C432" s="562"/>
      <c r="D432" s="560"/>
      <c r="E432" s="562"/>
      <c r="F432" s="563"/>
      <c r="G432" s="560"/>
      <c r="H432" s="562"/>
      <c r="I432" s="560"/>
      <c r="J432" s="562"/>
      <c r="K432" s="563"/>
      <c r="L432" s="560"/>
      <c r="M432" s="562"/>
      <c r="N432" s="563"/>
      <c r="O432" s="560"/>
      <c r="P432" s="562"/>
      <c r="Q432" s="560"/>
      <c r="R432" s="562"/>
      <c r="S432" s="560"/>
      <c r="T432" s="648"/>
      <c r="U432" s="560"/>
      <c r="V432" s="648"/>
      <c r="W432" s="653"/>
      <c r="X432" s="648"/>
      <c r="Y432" s="653"/>
      <c r="Z432" s="615"/>
      <c r="AA432" s="619"/>
      <c r="AB432" s="615"/>
      <c r="AC432" s="562"/>
      <c r="AD432" s="560"/>
      <c r="AE432" s="562"/>
      <c r="AF432" s="716"/>
      <c r="AG432" s="747"/>
      <c r="AH432" s="563"/>
      <c r="AI432" s="563"/>
      <c r="AJ432" s="563"/>
      <c r="AK432" s="563"/>
      <c r="AL432" s="564"/>
      <c r="AM432" s="564"/>
      <c r="AN432" s="562"/>
      <c r="AO432" s="563"/>
      <c r="AP432" s="564"/>
      <c r="AQ432" s="564"/>
      <c r="AR432" s="562"/>
      <c r="AS432" s="563"/>
      <c r="AT432" s="564"/>
      <c r="AU432" s="564"/>
      <c r="AV432" s="562"/>
      <c r="AW432" s="563"/>
      <c r="AX432" s="564"/>
      <c r="AY432" s="562"/>
      <c r="AZ432" s="564"/>
      <c r="BA432" s="562"/>
      <c r="BB432" s="564"/>
      <c r="BC432" s="562"/>
      <c r="BD432" s="564"/>
      <c r="BE432" s="562"/>
      <c r="BF432" s="564"/>
      <c r="BG432" s="564"/>
      <c r="BH432" s="562"/>
      <c r="BI432" s="617"/>
      <c r="BJ432" s="618"/>
      <c r="BK432" s="619"/>
      <c r="BL432" s="618"/>
      <c r="BM432" s="619"/>
      <c r="BN432" s="618"/>
      <c r="BO432" s="619"/>
      <c r="BP432" s="618"/>
      <c r="BQ432" s="619"/>
      <c r="BR432" s="564"/>
      <c r="BS432" s="564"/>
      <c r="BT432" s="562"/>
      <c r="BU432" s="563"/>
      <c r="BV432" s="564"/>
      <c r="BW432" s="562"/>
      <c r="BX432" s="564"/>
      <c r="BY432" s="562"/>
      <c r="BZ432" s="564"/>
      <c r="CA432" s="562"/>
      <c r="CB432" s="564"/>
      <c r="CC432" s="562"/>
      <c r="CD432" s="564"/>
      <c r="CE432" s="564"/>
      <c r="CF432" s="562"/>
      <c r="CG432" s="563"/>
      <c r="CH432" s="617"/>
      <c r="CI432" s="563"/>
      <c r="CJ432" s="563"/>
      <c r="CK432" s="563"/>
      <c r="CL432" s="564"/>
      <c r="CM432" s="562"/>
      <c r="CN432" s="617"/>
      <c r="CO432" s="618"/>
      <c r="CP432" s="619"/>
      <c r="CQ432" s="563"/>
      <c r="CR432" s="564"/>
      <c r="CS432" s="562"/>
      <c r="CT432" s="563"/>
      <c r="CU432" s="564"/>
      <c r="CV432" s="562"/>
      <c r="CW432" s="563"/>
      <c r="CX432" s="563"/>
      <c r="CY432" s="563"/>
    </row>
    <row r="433" spans="2:103" x14ac:dyDescent="0.6">
      <c r="C433" s="341"/>
      <c r="F433" s="555"/>
      <c r="H433" s="341"/>
      <c r="K433" s="555"/>
      <c r="N433" s="555"/>
      <c r="P433" s="341"/>
      <c r="R433" s="341"/>
      <c r="T433" s="637"/>
      <c r="V433" s="637"/>
      <c r="X433" s="637"/>
      <c r="Z433" s="612"/>
      <c r="AA433" s="342"/>
      <c r="AB433" s="612"/>
      <c r="AC433" s="341"/>
      <c r="AF433" s="715"/>
      <c r="AG433" s="635"/>
      <c r="AH433" s="555"/>
      <c r="BI433" s="613"/>
      <c r="BJ433" s="614"/>
      <c r="BK433" s="342"/>
      <c r="BL433" s="614"/>
      <c r="BM433" s="342"/>
      <c r="BN433" s="614"/>
      <c r="CH433" s="613"/>
      <c r="CN433" s="613"/>
      <c r="CO433" s="614"/>
      <c r="CP433" s="342"/>
    </row>
    <row r="434" spans="2:103" x14ac:dyDescent="0.6">
      <c r="B434" s="560"/>
      <c r="C434" s="562"/>
      <c r="D434" s="560"/>
      <c r="E434" s="562"/>
      <c r="F434" s="563"/>
      <c r="G434" s="560"/>
      <c r="H434" s="562"/>
      <c r="I434" s="560"/>
      <c r="J434" s="562"/>
      <c r="K434" s="563"/>
      <c r="L434" s="560"/>
      <c r="M434" s="562"/>
      <c r="N434" s="563"/>
      <c r="O434" s="560"/>
      <c r="P434" s="562"/>
      <c r="Q434" s="560"/>
      <c r="R434" s="562"/>
      <c r="S434" s="560"/>
      <c r="T434" s="648"/>
      <c r="U434" s="560"/>
      <c r="V434" s="648"/>
      <c r="W434" s="653"/>
      <c r="X434" s="648"/>
      <c r="Y434" s="653"/>
      <c r="Z434" s="615"/>
      <c r="AA434" s="619"/>
      <c r="AB434" s="615"/>
      <c r="AC434" s="562"/>
      <c r="AD434" s="560"/>
      <c r="AE434" s="562"/>
      <c r="AF434" s="716"/>
      <c r="AG434" s="747"/>
      <c r="AH434" s="563"/>
      <c r="AI434" s="563"/>
      <c r="AJ434" s="563"/>
      <c r="AK434" s="563"/>
      <c r="AL434" s="564"/>
      <c r="AM434" s="564"/>
      <c r="AN434" s="562"/>
      <c r="AO434" s="563"/>
      <c r="AP434" s="564"/>
      <c r="AQ434" s="564"/>
      <c r="AR434" s="562"/>
      <c r="AS434" s="563"/>
      <c r="AT434" s="564"/>
      <c r="AU434" s="564"/>
      <c r="AV434" s="562"/>
      <c r="AW434" s="563"/>
      <c r="AX434" s="564"/>
      <c r="AY434" s="562"/>
      <c r="AZ434" s="564"/>
      <c r="BA434" s="562"/>
      <c r="BB434" s="564"/>
      <c r="BC434" s="562"/>
      <c r="BD434" s="564"/>
      <c r="BE434" s="562"/>
      <c r="BF434" s="564"/>
      <c r="BG434" s="564"/>
      <c r="BH434" s="562"/>
      <c r="BI434" s="617"/>
      <c r="BJ434" s="618"/>
      <c r="BK434" s="619"/>
      <c r="BL434" s="618"/>
      <c r="BM434" s="619"/>
      <c r="BN434" s="618"/>
      <c r="BO434" s="619"/>
      <c r="BP434" s="618"/>
      <c r="BQ434" s="619"/>
      <c r="BR434" s="618"/>
      <c r="BS434" s="618"/>
      <c r="BT434" s="619"/>
      <c r="BU434" s="563"/>
      <c r="BV434" s="564"/>
      <c r="BW434" s="562"/>
      <c r="BX434" s="564"/>
      <c r="BY434" s="562"/>
      <c r="BZ434" s="564"/>
      <c r="CA434" s="562"/>
      <c r="CB434" s="564"/>
      <c r="CC434" s="562"/>
      <c r="CD434" s="564"/>
      <c r="CE434" s="564"/>
      <c r="CF434" s="562"/>
      <c r="CG434" s="563"/>
      <c r="CH434" s="617"/>
      <c r="CI434" s="563"/>
      <c r="CJ434" s="563"/>
      <c r="CK434" s="563"/>
      <c r="CL434" s="564"/>
      <c r="CM434" s="562"/>
      <c r="CN434" s="617"/>
      <c r="CO434" s="618"/>
      <c r="CP434" s="619"/>
      <c r="CQ434" s="563"/>
      <c r="CR434" s="564"/>
      <c r="CS434" s="562"/>
      <c r="CT434" s="563"/>
      <c r="CU434" s="564"/>
      <c r="CV434" s="562"/>
      <c r="CW434" s="563"/>
      <c r="CX434" s="563"/>
      <c r="CY434" s="563"/>
    </row>
    <row r="435" spans="2:103" x14ac:dyDescent="0.6">
      <c r="C435" s="341"/>
      <c r="F435" s="555"/>
      <c r="H435" s="341"/>
      <c r="K435" s="555"/>
      <c r="N435" s="555"/>
      <c r="P435" s="341"/>
      <c r="R435" s="341"/>
      <c r="T435" s="637"/>
      <c r="V435" s="637"/>
      <c r="X435" s="637"/>
      <c r="Z435" s="612"/>
      <c r="AA435" s="342"/>
      <c r="AB435" s="612"/>
      <c r="AC435" s="341"/>
      <c r="AF435" s="715"/>
      <c r="AG435" s="635"/>
      <c r="AH435" s="555"/>
      <c r="BI435" s="613"/>
      <c r="BJ435" s="614"/>
      <c r="BK435" s="342"/>
      <c r="BL435" s="614"/>
      <c r="BM435" s="342"/>
      <c r="BN435" s="614"/>
      <c r="BO435" s="342"/>
      <c r="BP435" s="614"/>
      <c r="BQ435" s="342"/>
      <c r="BR435" s="614"/>
      <c r="BS435" s="614"/>
      <c r="BT435" s="342"/>
      <c r="CH435" s="613"/>
      <c r="CN435" s="613"/>
      <c r="CO435" s="614"/>
      <c r="CP435" s="342"/>
    </row>
    <row r="436" spans="2:103" x14ac:dyDescent="0.6">
      <c r="B436" s="560"/>
      <c r="C436" s="562"/>
      <c r="D436" s="560"/>
      <c r="E436" s="562"/>
      <c r="F436" s="563"/>
      <c r="G436" s="560"/>
      <c r="H436" s="562"/>
      <c r="I436" s="560"/>
      <c r="J436" s="562"/>
      <c r="K436" s="563"/>
      <c r="L436" s="560"/>
      <c r="M436" s="562"/>
      <c r="N436" s="563"/>
      <c r="O436" s="560"/>
      <c r="P436" s="562"/>
      <c r="Q436" s="560"/>
      <c r="R436" s="562"/>
      <c r="S436" s="560"/>
      <c r="T436" s="648"/>
      <c r="U436" s="560"/>
      <c r="V436" s="648"/>
      <c r="W436" s="653"/>
      <c r="X436" s="648"/>
      <c r="Y436" s="653"/>
      <c r="Z436" s="615"/>
      <c r="AA436" s="619"/>
      <c r="AB436" s="615"/>
      <c r="AC436" s="562"/>
      <c r="AD436" s="560"/>
      <c r="AE436" s="562"/>
      <c r="AF436" s="716"/>
      <c r="AG436" s="747"/>
      <c r="AH436" s="563"/>
      <c r="AI436" s="563"/>
      <c r="AJ436" s="563"/>
      <c r="AK436" s="563"/>
      <c r="AL436" s="564"/>
      <c r="AM436" s="564"/>
      <c r="AN436" s="562"/>
      <c r="AO436" s="563"/>
      <c r="AP436" s="564"/>
      <c r="AQ436" s="564"/>
      <c r="AR436" s="562"/>
      <c r="AS436" s="563"/>
      <c r="AT436" s="564"/>
      <c r="AU436" s="564"/>
      <c r="AV436" s="562"/>
      <c r="AW436" s="563"/>
      <c r="AX436" s="564"/>
      <c r="AY436" s="562"/>
      <c r="AZ436" s="564"/>
      <c r="BA436" s="562"/>
      <c r="BB436" s="564"/>
      <c r="BC436" s="562"/>
      <c r="BD436" s="564"/>
      <c r="BE436" s="562"/>
      <c r="BF436" s="564"/>
      <c r="BG436" s="564"/>
      <c r="BH436" s="562"/>
      <c r="BI436" s="617"/>
      <c r="BJ436" s="618"/>
      <c r="BK436" s="619"/>
      <c r="BL436" s="618"/>
      <c r="BM436" s="619"/>
      <c r="BN436" s="618"/>
      <c r="BO436" s="619"/>
      <c r="BP436" s="618"/>
      <c r="BQ436" s="619"/>
      <c r="BR436" s="618"/>
      <c r="BS436" s="618"/>
      <c r="BT436" s="619"/>
      <c r="BU436" s="563"/>
      <c r="BV436" s="564"/>
      <c r="BW436" s="562"/>
      <c r="BX436" s="564"/>
      <c r="BY436" s="562"/>
      <c r="BZ436" s="564"/>
      <c r="CA436" s="562"/>
      <c r="CB436" s="564"/>
      <c r="CC436" s="562"/>
      <c r="CD436" s="564"/>
      <c r="CE436" s="564"/>
      <c r="CF436" s="562"/>
      <c r="CG436" s="563"/>
      <c r="CH436" s="617"/>
      <c r="CI436" s="563"/>
      <c r="CJ436" s="563"/>
      <c r="CK436" s="563"/>
      <c r="CL436" s="564"/>
      <c r="CM436" s="562"/>
      <c r="CN436" s="617"/>
      <c r="CO436" s="618"/>
      <c r="CP436" s="619"/>
      <c r="CQ436" s="563"/>
      <c r="CR436" s="564"/>
      <c r="CS436" s="562"/>
      <c r="CT436" s="563"/>
      <c r="CU436" s="564"/>
      <c r="CV436" s="562"/>
      <c r="CW436" s="563"/>
      <c r="CX436" s="563"/>
      <c r="CY436" s="563"/>
    </row>
    <row r="437" spans="2:103" x14ac:dyDescent="0.6">
      <c r="C437" s="341"/>
      <c r="F437" s="555"/>
      <c r="H437" s="341"/>
      <c r="K437" s="555"/>
      <c r="N437" s="555"/>
      <c r="P437" s="341"/>
      <c r="R437" s="341"/>
      <c r="T437" s="637"/>
      <c r="V437" s="637"/>
      <c r="X437" s="637"/>
      <c r="Z437" s="612"/>
      <c r="AA437" s="342"/>
      <c r="AB437" s="612"/>
      <c r="AC437" s="341"/>
      <c r="AF437" s="715"/>
      <c r="AG437" s="635"/>
      <c r="AH437" s="555"/>
      <c r="BI437" s="613"/>
      <c r="BJ437" s="614"/>
      <c r="BK437" s="342"/>
      <c r="BL437" s="614"/>
      <c r="BM437" s="342"/>
      <c r="BN437" s="614"/>
      <c r="CH437" s="613"/>
      <c r="CN437" s="613"/>
      <c r="CO437" s="614"/>
      <c r="CP437" s="342"/>
    </row>
    <row r="438" spans="2:103" x14ac:dyDescent="0.6">
      <c r="B438" s="560"/>
      <c r="C438" s="562"/>
      <c r="D438" s="560"/>
      <c r="E438" s="562"/>
      <c r="F438" s="563"/>
      <c r="G438" s="560"/>
      <c r="H438" s="562"/>
      <c r="I438" s="560"/>
      <c r="J438" s="562"/>
      <c r="K438" s="563"/>
      <c r="L438" s="560"/>
      <c r="M438" s="562"/>
      <c r="N438" s="563"/>
      <c r="O438" s="560"/>
      <c r="P438" s="562"/>
      <c r="Q438" s="560"/>
      <c r="R438" s="562"/>
      <c r="S438" s="560"/>
      <c r="T438" s="648"/>
      <c r="U438" s="560"/>
      <c r="V438" s="648"/>
      <c r="W438" s="653"/>
      <c r="X438" s="648"/>
      <c r="Y438" s="653"/>
      <c r="Z438" s="615"/>
      <c r="AA438" s="619"/>
      <c r="AB438" s="615"/>
      <c r="AC438" s="562"/>
      <c r="AD438" s="560"/>
      <c r="AE438" s="562"/>
      <c r="AF438" s="716"/>
      <c r="AG438" s="747"/>
      <c r="AH438" s="563"/>
      <c r="AI438" s="563"/>
      <c r="AJ438" s="563"/>
      <c r="AK438" s="563"/>
      <c r="AL438" s="564"/>
      <c r="AM438" s="564"/>
      <c r="AN438" s="562"/>
      <c r="AO438" s="563"/>
      <c r="AP438" s="564"/>
      <c r="AQ438" s="564"/>
      <c r="AR438" s="562"/>
      <c r="AS438" s="563"/>
      <c r="AT438" s="564"/>
      <c r="AU438" s="564"/>
      <c r="AV438" s="562"/>
      <c r="AW438" s="563"/>
      <c r="AX438" s="564"/>
      <c r="AY438" s="562"/>
      <c r="AZ438" s="564"/>
      <c r="BA438" s="562"/>
      <c r="BB438" s="564"/>
      <c r="BC438" s="562"/>
      <c r="BD438" s="564"/>
      <c r="BE438" s="562"/>
      <c r="BF438" s="564"/>
      <c r="BG438" s="564"/>
      <c r="BH438" s="562"/>
      <c r="BI438" s="617"/>
      <c r="BJ438" s="618"/>
      <c r="BK438" s="619"/>
      <c r="BL438" s="618"/>
      <c r="BM438" s="619"/>
      <c r="BN438" s="618"/>
      <c r="BO438" s="619"/>
      <c r="BP438" s="618"/>
      <c r="BQ438" s="619"/>
      <c r="BR438" s="564"/>
      <c r="BS438" s="564"/>
      <c r="BT438" s="562"/>
      <c r="BU438" s="563"/>
      <c r="BV438" s="564"/>
      <c r="BW438" s="562"/>
      <c r="BX438" s="564"/>
      <c r="BY438" s="562"/>
      <c r="BZ438" s="564"/>
      <c r="CA438" s="562"/>
      <c r="CB438" s="564"/>
      <c r="CC438" s="562"/>
      <c r="CD438" s="564"/>
      <c r="CE438" s="564"/>
      <c r="CF438" s="562"/>
      <c r="CG438" s="563"/>
      <c r="CH438" s="617"/>
      <c r="CI438" s="563"/>
      <c r="CJ438" s="563"/>
      <c r="CK438" s="563"/>
      <c r="CL438" s="564"/>
      <c r="CM438" s="562"/>
      <c r="CN438" s="617"/>
      <c r="CO438" s="618"/>
      <c r="CP438" s="619"/>
      <c r="CQ438" s="563"/>
      <c r="CR438" s="564"/>
      <c r="CS438" s="562"/>
      <c r="CT438" s="563"/>
      <c r="CU438" s="564"/>
      <c r="CV438" s="562"/>
      <c r="CW438" s="563"/>
      <c r="CX438" s="563"/>
      <c r="CY438" s="563"/>
    </row>
    <row r="439" spans="2:103" x14ac:dyDescent="0.6">
      <c r="C439" s="341"/>
      <c r="F439" s="555"/>
      <c r="H439" s="341"/>
      <c r="K439" s="555"/>
      <c r="N439" s="555"/>
      <c r="P439" s="341"/>
      <c r="R439" s="341"/>
      <c r="T439" s="637"/>
      <c r="V439" s="637"/>
      <c r="X439" s="637"/>
      <c r="Z439" s="612"/>
      <c r="AA439" s="342"/>
      <c r="AB439" s="612"/>
      <c r="AC439" s="341"/>
      <c r="AF439" s="715"/>
      <c r="AG439" s="635"/>
      <c r="AH439" s="555"/>
      <c r="BI439" s="613"/>
      <c r="BJ439" s="614"/>
      <c r="BK439" s="342"/>
      <c r="BL439" s="614"/>
      <c r="BM439" s="342"/>
      <c r="BN439" s="614"/>
      <c r="BO439" s="342"/>
      <c r="BP439" s="614"/>
      <c r="BQ439" s="342"/>
      <c r="CH439" s="613"/>
      <c r="CN439" s="613"/>
    </row>
    <row r="440" spans="2:103" x14ac:dyDescent="0.6">
      <c r="B440" s="560"/>
      <c r="C440" s="562"/>
      <c r="D440" s="560"/>
      <c r="E440" s="562"/>
      <c r="F440" s="563"/>
      <c r="G440" s="560"/>
      <c r="H440" s="562"/>
      <c r="I440" s="560"/>
      <c r="J440" s="562"/>
      <c r="K440" s="563"/>
      <c r="L440" s="560"/>
      <c r="M440" s="562"/>
      <c r="N440" s="563"/>
      <c r="O440" s="560"/>
      <c r="P440" s="562"/>
      <c r="Q440" s="560"/>
      <c r="R440" s="562"/>
      <c r="S440" s="560"/>
      <c r="T440" s="648"/>
      <c r="U440" s="560"/>
      <c r="V440" s="648"/>
      <c r="W440" s="653"/>
      <c r="X440" s="648"/>
      <c r="Y440" s="653"/>
      <c r="Z440" s="615"/>
      <c r="AA440" s="619"/>
      <c r="AB440" s="615"/>
      <c r="AC440" s="562"/>
      <c r="AD440" s="560"/>
      <c r="AE440" s="562"/>
      <c r="AF440" s="716"/>
      <c r="AG440" s="747"/>
      <c r="AH440" s="563"/>
      <c r="AI440" s="563"/>
      <c r="AJ440" s="563"/>
      <c r="AK440" s="563"/>
      <c r="AL440" s="564"/>
      <c r="AM440" s="564"/>
      <c r="AN440" s="562"/>
      <c r="AO440" s="563"/>
      <c r="AP440" s="564"/>
      <c r="AQ440" s="564"/>
      <c r="AR440" s="562"/>
      <c r="AS440" s="563"/>
      <c r="AT440" s="564"/>
      <c r="AU440" s="564"/>
      <c r="AV440" s="562"/>
      <c r="AW440" s="563"/>
      <c r="AX440" s="564"/>
      <c r="AY440" s="562"/>
      <c r="AZ440" s="564"/>
      <c r="BA440" s="562"/>
      <c r="BB440" s="564"/>
      <c r="BC440" s="562"/>
      <c r="BD440" s="564"/>
      <c r="BE440" s="562"/>
      <c r="BF440" s="564"/>
      <c r="BG440" s="564"/>
      <c r="BH440" s="562"/>
      <c r="BI440" s="617"/>
      <c r="BJ440" s="618"/>
      <c r="BK440" s="619"/>
      <c r="BL440" s="618"/>
      <c r="BM440" s="619"/>
      <c r="BN440" s="618"/>
      <c r="BO440" s="619"/>
      <c r="BP440" s="618"/>
      <c r="BQ440" s="619"/>
      <c r="BR440" s="618"/>
      <c r="BS440" s="564"/>
      <c r="BT440" s="562"/>
      <c r="BU440" s="563"/>
      <c r="BV440" s="564"/>
      <c r="BW440" s="562"/>
      <c r="BX440" s="564"/>
      <c r="BY440" s="562"/>
      <c r="BZ440" s="564"/>
      <c r="CA440" s="562"/>
      <c r="CB440" s="564"/>
      <c r="CC440" s="562"/>
      <c r="CD440" s="564"/>
      <c r="CE440" s="564"/>
      <c r="CF440" s="562"/>
      <c r="CG440" s="563"/>
      <c r="CH440" s="617"/>
      <c r="CI440" s="563"/>
      <c r="CJ440" s="563"/>
      <c r="CK440" s="563"/>
      <c r="CL440" s="564"/>
      <c r="CM440" s="562"/>
      <c r="CN440" s="617"/>
      <c r="CO440" s="618"/>
      <c r="CP440" s="562"/>
      <c r="CQ440" s="563"/>
      <c r="CR440" s="564"/>
      <c r="CS440" s="562"/>
      <c r="CT440" s="563"/>
      <c r="CU440" s="564"/>
      <c r="CV440" s="562"/>
      <c r="CW440" s="563"/>
      <c r="CX440" s="563"/>
      <c r="CY440" s="563"/>
    </row>
    <row r="441" spans="2:103" x14ac:dyDescent="0.6">
      <c r="C441" s="341"/>
      <c r="F441" s="555"/>
      <c r="H441" s="341"/>
      <c r="K441" s="555"/>
      <c r="N441" s="555"/>
      <c r="P441" s="341"/>
      <c r="R441" s="341"/>
      <c r="T441" s="637"/>
      <c r="V441" s="637"/>
      <c r="X441" s="637"/>
      <c r="Z441" s="612"/>
      <c r="AA441" s="342"/>
      <c r="AB441" s="612"/>
      <c r="AC441" s="341"/>
      <c r="AF441" s="715"/>
      <c r="AG441" s="635"/>
      <c r="AH441" s="555"/>
      <c r="BI441" s="613"/>
      <c r="BJ441" s="614"/>
      <c r="BK441" s="342"/>
      <c r="BL441" s="614"/>
      <c r="BM441" s="342"/>
      <c r="BN441" s="614"/>
      <c r="BO441" s="342"/>
      <c r="BP441" s="614"/>
      <c r="BQ441" s="342"/>
      <c r="BR441" s="614"/>
      <c r="CH441" s="613"/>
      <c r="CN441" s="613"/>
      <c r="CO441" s="614"/>
      <c r="CP441" s="342"/>
    </row>
    <row r="442" spans="2:103" x14ac:dyDescent="0.6">
      <c r="B442" s="560"/>
      <c r="C442" s="562"/>
      <c r="D442" s="560"/>
      <c r="E442" s="562"/>
      <c r="F442" s="563"/>
      <c r="G442" s="560"/>
      <c r="H442" s="562"/>
      <c r="I442" s="560"/>
      <c r="J442" s="562"/>
      <c r="K442" s="563"/>
      <c r="L442" s="560"/>
      <c r="M442" s="562"/>
      <c r="N442" s="563"/>
      <c r="O442" s="560"/>
      <c r="P442" s="562"/>
      <c r="Q442" s="560"/>
      <c r="R442" s="562"/>
      <c r="S442" s="560"/>
      <c r="T442" s="648"/>
      <c r="U442" s="560"/>
      <c r="V442" s="648"/>
      <c r="W442" s="653"/>
      <c r="X442" s="648"/>
      <c r="Y442" s="653"/>
      <c r="Z442" s="615"/>
      <c r="AA442" s="619"/>
      <c r="AB442" s="615"/>
      <c r="AC442" s="562"/>
      <c r="AD442" s="560"/>
      <c r="AE442" s="562"/>
      <c r="AF442" s="716"/>
      <c r="AG442" s="747"/>
      <c r="AH442" s="563"/>
      <c r="AI442" s="563"/>
      <c r="AJ442" s="563"/>
      <c r="AK442" s="563"/>
      <c r="AL442" s="564"/>
      <c r="AM442" s="564"/>
      <c r="AN442" s="562"/>
      <c r="AO442" s="563"/>
      <c r="AP442" s="564"/>
      <c r="AQ442" s="564"/>
      <c r="AR442" s="562"/>
      <c r="AS442" s="563"/>
      <c r="AT442" s="564"/>
      <c r="AU442" s="564"/>
      <c r="AV442" s="562"/>
      <c r="AW442" s="563"/>
      <c r="AX442" s="564"/>
      <c r="AY442" s="562"/>
      <c r="AZ442" s="564"/>
      <c r="BA442" s="562"/>
      <c r="BB442" s="564"/>
      <c r="BC442" s="562"/>
      <c r="BD442" s="564"/>
      <c r="BE442" s="562"/>
      <c r="BF442" s="564"/>
      <c r="BG442" s="564"/>
      <c r="BH442" s="562"/>
      <c r="BI442" s="617"/>
      <c r="BJ442" s="618"/>
      <c r="BK442" s="619"/>
      <c r="BL442" s="618"/>
      <c r="BM442" s="619"/>
      <c r="BN442" s="618"/>
      <c r="BO442" s="619"/>
      <c r="BP442" s="618"/>
      <c r="BQ442" s="619"/>
      <c r="BR442" s="564"/>
      <c r="BS442" s="564"/>
      <c r="BT442" s="562"/>
      <c r="BU442" s="563"/>
      <c r="BV442" s="564"/>
      <c r="BW442" s="562"/>
      <c r="BX442" s="564"/>
      <c r="BY442" s="562"/>
      <c r="BZ442" s="564"/>
      <c r="CA442" s="562"/>
      <c r="CB442" s="564"/>
      <c r="CC442" s="562"/>
      <c r="CD442" s="564"/>
      <c r="CE442" s="564"/>
      <c r="CF442" s="562"/>
      <c r="CG442" s="563"/>
      <c r="CH442" s="617"/>
      <c r="CI442" s="563"/>
      <c r="CJ442" s="563"/>
      <c r="CK442" s="563"/>
      <c r="CL442" s="564"/>
      <c r="CM442" s="562"/>
      <c r="CN442" s="617"/>
      <c r="CO442" s="618"/>
      <c r="CP442" s="619"/>
      <c r="CQ442" s="563"/>
      <c r="CR442" s="564"/>
      <c r="CS442" s="562"/>
      <c r="CT442" s="563"/>
      <c r="CU442" s="564"/>
      <c r="CV442" s="562"/>
      <c r="CW442" s="563"/>
      <c r="CX442" s="563"/>
      <c r="CY442" s="563"/>
    </row>
    <row r="443" spans="2:103" x14ac:dyDescent="0.6">
      <c r="C443" s="341"/>
      <c r="F443" s="555"/>
      <c r="H443" s="341"/>
      <c r="K443" s="555"/>
      <c r="N443" s="555"/>
      <c r="P443" s="341"/>
      <c r="R443" s="341"/>
      <c r="T443" s="637"/>
      <c r="V443" s="637"/>
      <c r="X443" s="637"/>
      <c r="Z443" s="612"/>
      <c r="AA443" s="342"/>
      <c r="AB443" s="612"/>
      <c r="AC443" s="341"/>
      <c r="AF443" s="715"/>
      <c r="AG443" s="635"/>
      <c r="AH443" s="555"/>
      <c r="BI443" s="613"/>
      <c r="BJ443" s="614"/>
      <c r="BK443" s="342"/>
      <c r="BL443" s="614"/>
      <c r="BM443" s="342"/>
      <c r="BN443" s="614"/>
      <c r="BO443" s="342"/>
      <c r="BP443" s="614"/>
      <c r="BQ443" s="342"/>
      <c r="BR443" s="614"/>
      <c r="BS443" s="614"/>
      <c r="BT443" s="342"/>
      <c r="CH443" s="613"/>
      <c r="CN443" s="613"/>
      <c r="CO443" s="614"/>
    </row>
    <row r="444" spans="2:103" x14ac:dyDescent="0.6">
      <c r="B444" s="560"/>
      <c r="C444" s="562"/>
      <c r="D444" s="560"/>
      <c r="E444" s="562"/>
      <c r="F444" s="563"/>
      <c r="G444" s="560"/>
      <c r="H444" s="562"/>
      <c r="I444" s="560"/>
      <c r="J444" s="562"/>
      <c r="K444" s="563"/>
      <c r="L444" s="560"/>
      <c r="M444" s="562"/>
      <c r="N444" s="563"/>
      <c r="O444" s="560"/>
      <c r="P444" s="562"/>
      <c r="Q444" s="560"/>
      <c r="R444" s="562"/>
      <c r="S444" s="560"/>
      <c r="T444" s="648"/>
      <c r="U444" s="560"/>
      <c r="V444" s="648"/>
      <c r="W444" s="653"/>
      <c r="X444" s="648"/>
      <c r="Y444" s="653"/>
      <c r="Z444" s="615"/>
      <c r="AA444" s="619"/>
      <c r="AB444" s="615"/>
      <c r="AC444" s="562"/>
      <c r="AD444" s="560"/>
      <c r="AE444" s="562"/>
      <c r="AF444" s="716"/>
      <c r="AG444" s="747"/>
      <c r="AH444" s="563"/>
      <c r="AI444" s="563"/>
      <c r="AJ444" s="563"/>
      <c r="AK444" s="563"/>
      <c r="AL444" s="564"/>
      <c r="AM444" s="564"/>
      <c r="AN444" s="562"/>
      <c r="AO444" s="563"/>
      <c r="AP444" s="564"/>
      <c r="AQ444" s="564"/>
      <c r="AR444" s="562"/>
      <c r="AS444" s="563"/>
      <c r="AT444" s="564"/>
      <c r="AU444" s="564"/>
      <c r="AV444" s="562"/>
      <c r="AW444" s="563"/>
      <c r="AX444" s="564"/>
      <c r="AY444" s="562"/>
      <c r="AZ444" s="564"/>
      <c r="BA444" s="562"/>
      <c r="BB444" s="564"/>
      <c r="BC444" s="562"/>
      <c r="BD444" s="564"/>
      <c r="BE444" s="562"/>
      <c r="BF444" s="564"/>
      <c r="BG444" s="564"/>
      <c r="BH444" s="562"/>
      <c r="BI444" s="617"/>
      <c r="BJ444" s="618"/>
      <c r="BK444" s="619"/>
      <c r="BL444" s="618"/>
      <c r="BM444" s="619"/>
      <c r="BN444" s="618"/>
      <c r="BO444" s="619"/>
      <c r="BP444" s="618"/>
      <c r="BQ444" s="619"/>
      <c r="BR444" s="564"/>
      <c r="BS444" s="564"/>
      <c r="BT444" s="562"/>
      <c r="BU444" s="563"/>
      <c r="BV444" s="564"/>
      <c r="BW444" s="562"/>
      <c r="BX444" s="564"/>
      <c r="BY444" s="562"/>
      <c r="BZ444" s="564"/>
      <c r="CA444" s="562"/>
      <c r="CB444" s="564"/>
      <c r="CC444" s="562"/>
      <c r="CD444" s="564"/>
      <c r="CE444" s="564"/>
      <c r="CF444" s="562"/>
      <c r="CG444" s="563"/>
      <c r="CH444" s="617"/>
      <c r="CI444" s="563"/>
      <c r="CJ444" s="563"/>
      <c r="CK444" s="563"/>
      <c r="CL444" s="564"/>
      <c r="CM444" s="562"/>
      <c r="CN444" s="617"/>
      <c r="CO444" s="618"/>
      <c r="CP444" s="619"/>
      <c r="CQ444" s="563"/>
      <c r="CR444" s="564"/>
      <c r="CS444" s="562"/>
      <c r="CT444" s="563"/>
      <c r="CU444" s="564"/>
      <c r="CV444" s="562"/>
      <c r="CW444" s="563"/>
      <c r="CX444" s="563"/>
      <c r="CY444" s="563"/>
    </row>
    <row r="445" spans="2:103" x14ac:dyDescent="0.6">
      <c r="C445" s="341"/>
      <c r="F445" s="555"/>
      <c r="H445" s="341"/>
      <c r="K445" s="555"/>
      <c r="N445" s="555"/>
      <c r="P445" s="341"/>
      <c r="R445" s="341"/>
      <c r="T445" s="637"/>
      <c r="V445" s="637"/>
      <c r="X445" s="637"/>
      <c r="Z445" s="612"/>
      <c r="AA445" s="342"/>
      <c r="AB445" s="612"/>
      <c r="AC445" s="341"/>
      <c r="AF445" s="715"/>
      <c r="AG445" s="635"/>
      <c r="AH445" s="555"/>
      <c r="BI445" s="613"/>
      <c r="BJ445" s="614"/>
      <c r="BK445" s="342"/>
      <c r="BL445" s="614"/>
      <c r="BM445" s="342"/>
      <c r="BN445" s="614"/>
      <c r="BO445" s="342"/>
      <c r="BP445" s="614"/>
      <c r="BQ445" s="342"/>
      <c r="CH445" s="613"/>
      <c r="CN445" s="613"/>
      <c r="CO445" s="614"/>
      <c r="CP445" s="342"/>
    </row>
    <row r="446" spans="2:103" x14ac:dyDescent="0.6">
      <c r="B446" s="560"/>
      <c r="C446" s="562"/>
      <c r="D446" s="560"/>
      <c r="E446" s="562"/>
      <c r="F446" s="563"/>
      <c r="G446" s="560"/>
      <c r="H446" s="562"/>
      <c r="I446" s="560"/>
      <c r="J446" s="562"/>
      <c r="K446" s="563"/>
      <c r="L446" s="560"/>
      <c r="M446" s="562"/>
      <c r="N446" s="563"/>
      <c r="O446" s="560"/>
      <c r="P446" s="562"/>
      <c r="Q446" s="560"/>
      <c r="R446" s="562"/>
      <c r="S446" s="560"/>
      <c r="T446" s="648"/>
      <c r="U446" s="560"/>
      <c r="V446" s="648"/>
      <c r="W446" s="653"/>
      <c r="X446" s="648"/>
      <c r="Y446" s="653"/>
      <c r="Z446" s="615"/>
      <c r="AA446" s="619"/>
      <c r="AB446" s="615"/>
      <c r="AC446" s="562"/>
      <c r="AD446" s="560"/>
      <c r="AE446" s="562"/>
      <c r="AF446" s="716"/>
      <c r="AG446" s="747"/>
      <c r="AH446" s="563"/>
      <c r="AI446" s="563"/>
      <c r="AJ446" s="563"/>
      <c r="AK446" s="563"/>
      <c r="AL446" s="564"/>
      <c r="AM446" s="564"/>
      <c r="AN446" s="562"/>
      <c r="AO446" s="563"/>
      <c r="AP446" s="564"/>
      <c r="AQ446" s="564"/>
      <c r="AR446" s="562"/>
      <c r="AS446" s="563"/>
      <c r="AT446" s="564"/>
      <c r="AU446" s="564"/>
      <c r="AV446" s="562"/>
      <c r="AW446" s="563"/>
      <c r="AX446" s="564"/>
      <c r="AY446" s="562"/>
      <c r="AZ446" s="564"/>
      <c r="BA446" s="562"/>
      <c r="BB446" s="564"/>
      <c r="BC446" s="562"/>
      <c r="BD446" s="564"/>
      <c r="BE446" s="562"/>
      <c r="BF446" s="564"/>
      <c r="BG446" s="564"/>
      <c r="BH446" s="562"/>
      <c r="BI446" s="617"/>
      <c r="BJ446" s="618"/>
      <c r="BK446" s="619"/>
      <c r="BL446" s="618"/>
      <c r="BM446" s="619"/>
      <c r="BN446" s="618"/>
      <c r="BO446" s="619"/>
      <c r="BP446" s="618"/>
      <c r="BQ446" s="619"/>
      <c r="BR446" s="618"/>
      <c r="BS446" s="564"/>
      <c r="BT446" s="562"/>
      <c r="BU446" s="563"/>
      <c r="BV446" s="564"/>
      <c r="BW446" s="562"/>
      <c r="BX446" s="564"/>
      <c r="BY446" s="562"/>
      <c r="BZ446" s="564"/>
      <c r="CA446" s="562"/>
      <c r="CB446" s="564"/>
      <c r="CC446" s="562"/>
      <c r="CD446" s="564"/>
      <c r="CE446" s="564"/>
      <c r="CF446" s="562"/>
      <c r="CG446" s="563"/>
      <c r="CH446" s="563"/>
      <c r="CI446" s="563"/>
      <c r="CJ446" s="563"/>
      <c r="CK446" s="563"/>
      <c r="CL446" s="564"/>
      <c r="CM446" s="562"/>
      <c r="CN446" s="617"/>
      <c r="CO446" s="618"/>
      <c r="CP446" s="619"/>
      <c r="CQ446" s="563"/>
      <c r="CR446" s="564"/>
      <c r="CS446" s="562"/>
      <c r="CT446" s="563"/>
      <c r="CU446" s="564"/>
      <c r="CV446" s="562"/>
      <c r="CW446" s="563"/>
      <c r="CX446" s="563"/>
      <c r="CY446" s="563"/>
    </row>
    <row r="447" spans="2:103" x14ac:dyDescent="0.6">
      <c r="C447" s="341"/>
      <c r="F447" s="555"/>
      <c r="H447" s="341"/>
      <c r="K447" s="555"/>
      <c r="N447" s="555"/>
      <c r="P447" s="341"/>
      <c r="R447" s="341"/>
      <c r="T447" s="637"/>
      <c r="V447" s="637"/>
      <c r="X447" s="637"/>
      <c r="Z447" s="612"/>
      <c r="AA447" s="342"/>
      <c r="AB447" s="612"/>
      <c r="AC447" s="341"/>
      <c r="AF447" s="715"/>
      <c r="AG447" s="635"/>
      <c r="AH447" s="555"/>
      <c r="BI447" s="613"/>
      <c r="BJ447" s="614"/>
      <c r="BK447" s="342"/>
      <c r="BL447" s="614"/>
      <c r="BM447" s="342"/>
      <c r="BN447" s="614"/>
      <c r="CN447" s="613"/>
      <c r="CO447" s="614"/>
      <c r="CP447" s="342"/>
    </row>
    <row r="448" spans="2:103" x14ac:dyDescent="0.6">
      <c r="B448" s="560"/>
      <c r="C448" s="562"/>
      <c r="D448" s="560"/>
      <c r="E448" s="562"/>
      <c r="F448" s="563"/>
      <c r="G448" s="560"/>
      <c r="H448" s="562"/>
      <c r="I448" s="560"/>
      <c r="J448" s="562"/>
      <c r="K448" s="563"/>
      <c r="L448" s="560"/>
      <c r="M448" s="562"/>
      <c r="N448" s="563"/>
      <c r="O448" s="560"/>
      <c r="P448" s="562"/>
      <c r="Q448" s="560"/>
      <c r="R448" s="562"/>
      <c r="S448" s="560"/>
      <c r="T448" s="648"/>
      <c r="U448" s="560"/>
      <c r="V448" s="648"/>
      <c r="W448" s="653"/>
      <c r="X448" s="648"/>
      <c r="Y448" s="653"/>
      <c r="Z448" s="615"/>
      <c r="AA448" s="619"/>
      <c r="AB448" s="615"/>
      <c r="AC448" s="562"/>
      <c r="AD448" s="560"/>
      <c r="AE448" s="562"/>
      <c r="AF448" s="716"/>
      <c r="AG448" s="747"/>
      <c r="AH448" s="563"/>
      <c r="AI448" s="563"/>
      <c r="AJ448" s="563"/>
      <c r="AK448" s="563"/>
      <c r="AL448" s="564"/>
      <c r="AM448" s="564"/>
      <c r="AN448" s="562"/>
      <c r="AO448" s="563"/>
      <c r="AP448" s="564"/>
      <c r="AQ448" s="564"/>
      <c r="AR448" s="562"/>
      <c r="AS448" s="563"/>
      <c r="AT448" s="564"/>
      <c r="AU448" s="564"/>
      <c r="AV448" s="562"/>
      <c r="AW448" s="563"/>
      <c r="AX448" s="564"/>
      <c r="AY448" s="562"/>
      <c r="AZ448" s="564"/>
      <c r="BA448" s="562"/>
      <c r="BB448" s="564"/>
      <c r="BC448" s="562"/>
      <c r="BD448" s="564"/>
      <c r="BE448" s="562"/>
      <c r="BF448" s="564"/>
      <c r="BG448" s="564"/>
      <c r="BH448" s="562"/>
      <c r="BI448" s="617"/>
      <c r="BJ448" s="618"/>
      <c r="BK448" s="619"/>
      <c r="BL448" s="618"/>
      <c r="BM448" s="619"/>
      <c r="BN448" s="618"/>
      <c r="BO448" s="562"/>
      <c r="BP448" s="564"/>
      <c r="BQ448" s="562"/>
      <c r="BR448" s="564"/>
      <c r="BS448" s="564"/>
      <c r="BT448" s="562"/>
      <c r="BU448" s="563"/>
      <c r="BV448" s="564"/>
      <c r="BW448" s="562"/>
      <c r="BX448" s="564"/>
      <c r="BY448" s="562"/>
      <c r="BZ448" s="564"/>
      <c r="CA448" s="562"/>
      <c r="CB448" s="564"/>
      <c r="CC448" s="562"/>
      <c r="CD448" s="564"/>
      <c r="CE448" s="564"/>
      <c r="CF448" s="562"/>
      <c r="CG448" s="563"/>
      <c r="CH448" s="617"/>
      <c r="CI448" s="563"/>
      <c r="CJ448" s="563"/>
      <c r="CK448" s="563"/>
      <c r="CL448" s="564"/>
      <c r="CM448" s="562"/>
      <c r="CN448" s="617"/>
      <c r="CO448" s="618"/>
      <c r="CP448" s="619"/>
      <c r="CQ448" s="563"/>
      <c r="CR448" s="564"/>
      <c r="CS448" s="562"/>
      <c r="CT448" s="563"/>
      <c r="CU448" s="564"/>
      <c r="CV448" s="562"/>
      <c r="CW448" s="563"/>
      <c r="CX448" s="563"/>
      <c r="CY448" s="563"/>
    </row>
    <row r="449" spans="2:103" x14ac:dyDescent="0.6">
      <c r="C449" s="341"/>
      <c r="F449" s="555"/>
      <c r="H449" s="341"/>
      <c r="K449" s="555"/>
      <c r="N449" s="555"/>
      <c r="P449" s="341"/>
      <c r="R449" s="341"/>
      <c r="T449" s="637"/>
      <c r="V449" s="637"/>
      <c r="X449" s="637"/>
      <c r="Z449" s="612"/>
      <c r="AA449" s="342"/>
      <c r="AB449" s="612"/>
      <c r="AC449" s="341"/>
      <c r="AF449" s="715"/>
      <c r="AG449" s="635"/>
      <c r="AH449" s="555"/>
      <c r="BI449" s="613"/>
      <c r="BJ449" s="614"/>
      <c r="BK449" s="342"/>
      <c r="BL449" s="614"/>
      <c r="BM449" s="342"/>
      <c r="BN449" s="614"/>
      <c r="CH449" s="613"/>
      <c r="CN449" s="613"/>
      <c r="CO449" s="614"/>
      <c r="CP449" s="342"/>
    </row>
    <row r="450" spans="2:103" x14ac:dyDescent="0.6">
      <c r="B450" s="560"/>
      <c r="C450" s="562"/>
      <c r="D450" s="560"/>
      <c r="E450" s="562"/>
      <c r="F450" s="563"/>
      <c r="G450" s="560"/>
      <c r="H450" s="562"/>
      <c r="I450" s="560"/>
      <c r="J450" s="562"/>
      <c r="K450" s="563"/>
      <c r="L450" s="560"/>
      <c r="M450" s="562"/>
      <c r="N450" s="563"/>
      <c r="O450" s="560"/>
      <c r="P450" s="562"/>
      <c r="Q450" s="560"/>
      <c r="R450" s="562"/>
      <c r="S450" s="560"/>
      <c r="T450" s="648"/>
      <c r="U450" s="560"/>
      <c r="V450" s="648"/>
      <c r="W450" s="653"/>
      <c r="X450" s="648"/>
      <c r="Y450" s="653"/>
      <c r="Z450" s="615"/>
      <c r="AA450" s="619"/>
      <c r="AB450" s="615"/>
      <c r="AC450" s="562"/>
      <c r="AD450" s="560"/>
      <c r="AE450" s="562"/>
      <c r="AF450" s="716"/>
      <c r="AG450" s="747"/>
      <c r="AH450" s="563"/>
      <c r="AI450" s="563"/>
      <c r="AJ450" s="563"/>
      <c r="AK450" s="563"/>
      <c r="AL450" s="564"/>
      <c r="AM450" s="564"/>
      <c r="AN450" s="562"/>
      <c r="AO450" s="563"/>
      <c r="AP450" s="564"/>
      <c r="AQ450" s="564"/>
      <c r="AR450" s="562"/>
      <c r="AS450" s="563"/>
      <c r="AT450" s="564"/>
      <c r="AU450" s="564"/>
      <c r="AV450" s="562"/>
      <c r="AW450" s="563"/>
      <c r="AX450" s="564"/>
      <c r="AY450" s="562"/>
      <c r="AZ450" s="564"/>
      <c r="BA450" s="562"/>
      <c r="BB450" s="564"/>
      <c r="BC450" s="562"/>
      <c r="BD450" s="564"/>
      <c r="BE450" s="562"/>
      <c r="BF450" s="564"/>
      <c r="BG450" s="564"/>
      <c r="BH450" s="562"/>
      <c r="BI450" s="617"/>
      <c r="BJ450" s="618"/>
      <c r="BK450" s="619"/>
      <c r="BL450" s="618"/>
      <c r="BM450" s="619"/>
      <c r="BN450" s="618"/>
      <c r="BO450" s="562"/>
      <c r="BP450" s="564"/>
      <c r="BQ450" s="562"/>
      <c r="BR450" s="564"/>
      <c r="BS450" s="564"/>
      <c r="BT450" s="562"/>
      <c r="BU450" s="563"/>
      <c r="BV450" s="564"/>
      <c r="BW450" s="562"/>
      <c r="BX450" s="564"/>
      <c r="BY450" s="562"/>
      <c r="BZ450" s="564"/>
      <c r="CA450" s="562"/>
      <c r="CB450" s="564"/>
      <c r="CC450" s="562"/>
      <c r="CD450" s="564"/>
      <c r="CE450" s="564"/>
      <c r="CF450" s="562"/>
      <c r="CG450" s="563"/>
      <c r="CH450" s="617"/>
      <c r="CI450" s="563"/>
      <c r="CJ450" s="563"/>
      <c r="CK450" s="563"/>
      <c r="CL450" s="564"/>
      <c r="CM450" s="562"/>
      <c r="CN450" s="617"/>
      <c r="CO450" s="618"/>
      <c r="CP450" s="619"/>
      <c r="CQ450" s="563"/>
      <c r="CR450" s="564"/>
      <c r="CS450" s="562"/>
      <c r="CT450" s="563"/>
      <c r="CU450" s="564"/>
      <c r="CV450" s="562"/>
      <c r="CW450" s="563"/>
      <c r="CX450" s="563"/>
      <c r="CY450" s="563"/>
    </row>
    <row r="451" spans="2:103" x14ac:dyDescent="0.6">
      <c r="C451" s="341"/>
      <c r="F451" s="555"/>
      <c r="H451" s="341"/>
      <c r="K451" s="555"/>
      <c r="N451" s="555"/>
      <c r="P451" s="341"/>
      <c r="R451" s="341"/>
      <c r="T451" s="637"/>
      <c r="V451" s="637"/>
      <c r="X451" s="637"/>
      <c r="Z451" s="612"/>
      <c r="AA451" s="342"/>
      <c r="AB451" s="612"/>
      <c r="AC451" s="341"/>
      <c r="AF451" s="715"/>
      <c r="AG451" s="635"/>
      <c r="AH451" s="555"/>
      <c r="BI451" s="613"/>
      <c r="BJ451" s="614"/>
      <c r="BK451" s="342"/>
      <c r="BL451" s="614"/>
      <c r="BM451" s="342"/>
      <c r="BN451" s="614"/>
      <c r="CH451" s="613"/>
      <c r="CN451" s="613"/>
      <c r="CO451" s="614"/>
    </row>
    <row r="452" spans="2:103" x14ac:dyDescent="0.6">
      <c r="B452" s="560"/>
      <c r="C452" s="562"/>
      <c r="D452" s="560"/>
      <c r="E452" s="562"/>
      <c r="F452" s="563"/>
      <c r="G452" s="560"/>
      <c r="H452" s="562"/>
      <c r="I452" s="560"/>
      <c r="J452" s="562"/>
      <c r="K452" s="563"/>
      <c r="L452" s="560"/>
      <c r="M452" s="562"/>
      <c r="N452" s="563"/>
      <c r="O452" s="560"/>
      <c r="P452" s="562"/>
      <c r="Q452" s="560"/>
      <c r="R452" s="562"/>
      <c r="S452" s="560"/>
      <c r="T452" s="648"/>
      <c r="U452" s="560"/>
      <c r="V452" s="648"/>
      <c r="W452" s="653"/>
      <c r="X452" s="648"/>
      <c r="Y452" s="653"/>
      <c r="Z452" s="615"/>
      <c r="AA452" s="619"/>
      <c r="AB452" s="615"/>
      <c r="AC452" s="562"/>
      <c r="AD452" s="560"/>
      <c r="AE452" s="562"/>
      <c r="AF452" s="716"/>
      <c r="AG452" s="747"/>
      <c r="AH452" s="563"/>
      <c r="AI452" s="563"/>
      <c r="AJ452" s="563"/>
      <c r="AK452" s="563"/>
      <c r="AL452" s="564"/>
      <c r="AM452" s="564"/>
      <c r="AN452" s="562"/>
      <c r="AO452" s="563"/>
      <c r="AP452" s="564"/>
      <c r="AQ452" s="564"/>
      <c r="AR452" s="562"/>
      <c r="AS452" s="563"/>
      <c r="AT452" s="564"/>
      <c r="AU452" s="564"/>
      <c r="AV452" s="562"/>
      <c r="AW452" s="563"/>
      <c r="AX452" s="564"/>
      <c r="AY452" s="562"/>
      <c r="AZ452" s="564"/>
      <c r="BA452" s="562"/>
      <c r="BB452" s="564"/>
      <c r="BC452" s="562"/>
      <c r="BD452" s="564"/>
      <c r="BE452" s="562"/>
      <c r="BF452" s="564"/>
      <c r="BG452" s="564"/>
      <c r="BH452" s="562"/>
      <c r="BI452" s="617"/>
      <c r="BJ452" s="618"/>
      <c r="BK452" s="619"/>
      <c r="BL452" s="618"/>
      <c r="BM452" s="619"/>
      <c r="BN452" s="618"/>
      <c r="BO452" s="562"/>
      <c r="BP452" s="564"/>
      <c r="BQ452" s="562"/>
      <c r="BR452" s="564"/>
      <c r="BS452" s="564"/>
      <c r="BT452" s="562"/>
      <c r="BU452" s="563"/>
      <c r="BV452" s="564"/>
      <c r="BW452" s="562"/>
      <c r="BX452" s="564"/>
      <c r="BY452" s="562"/>
      <c r="BZ452" s="564"/>
      <c r="CA452" s="562"/>
      <c r="CB452" s="564"/>
      <c r="CC452" s="562"/>
      <c r="CD452" s="564"/>
      <c r="CE452" s="564"/>
      <c r="CF452" s="562"/>
      <c r="CG452" s="563"/>
      <c r="CH452" s="617"/>
      <c r="CI452" s="563"/>
      <c r="CJ452" s="563"/>
      <c r="CK452" s="563"/>
      <c r="CL452" s="564"/>
      <c r="CM452" s="562"/>
      <c r="CN452" s="617"/>
      <c r="CO452" s="618"/>
      <c r="CP452" s="562"/>
      <c r="CQ452" s="563"/>
      <c r="CR452" s="564"/>
      <c r="CS452" s="562"/>
      <c r="CT452" s="563"/>
      <c r="CU452" s="564"/>
      <c r="CV452" s="562"/>
      <c r="CW452" s="563"/>
      <c r="CX452" s="563"/>
      <c r="CY452" s="563"/>
    </row>
    <row r="453" spans="2:103" x14ac:dyDescent="0.6">
      <c r="C453" s="341"/>
      <c r="F453" s="555"/>
      <c r="H453" s="341"/>
      <c r="K453" s="555"/>
      <c r="N453" s="555"/>
      <c r="P453" s="341"/>
      <c r="R453" s="341"/>
      <c r="T453" s="637"/>
      <c r="V453" s="637"/>
      <c r="X453" s="637"/>
      <c r="Z453" s="612"/>
      <c r="AA453" s="342"/>
      <c r="AB453" s="612"/>
      <c r="AC453" s="341"/>
      <c r="AF453" s="715"/>
      <c r="AG453" s="635"/>
      <c r="AH453" s="555"/>
      <c r="BI453" s="613"/>
      <c r="BJ453" s="614"/>
      <c r="BK453" s="342"/>
      <c r="BL453" s="614"/>
      <c r="BM453" s="342"/>
      <c r="BN453" s="614"/>
      <c r="BO453" s="342"/>
      <c r="BP453" s="614"/>
      <c r="BQ453" s="342"/>
      <c r="CH453" s="613"/>
      <c r="CN453" s="613"/>
      <c r="CO453" s="614"/>
      <c r="CP453" s="342"/>
    </row>
    <row r="454" spans="2:103" x14ac:dyDescent="0.6">
      <c r="B454" s="560"/>
      <c r="C454" s="562"/>
      <c r="D454" s="560"/>
      <c r="E454" s="562"/>
      <c r="F454" s="563"/>
      <c r="G454" s="560"/>
      <c r="H454" s="562"/>
      <c r="I454" s="560"/>
      <c r="J454" s="562"/>
      <c r="K454" s="563"/>
      <c r="L454" s="560"/>
      <c r="M454" s="562"/>
      <c r="N454" s="563"/>
      <c r="O454" s="560"/>
      <c r="P454" s="562"/>
      <c r="Q454" s="560"/>
      <c r="R454" s="562"/>
      <c r="S454" s="560"/>
      <c r="T454" s="648"/>
      <c r="U454" s="560"/>
      <c r="V454" s="648"/>
      <c r="W454" s="653"/>
      <c r="X454" s="648"/>
      <c r="Y454" s="653"/>
      <c r="Z454" s="615"/>
      <c r="AA454" s="619"/>
      <c r="AB454" s="615"/>
      <c r="AC454" s="562"/>
      <c r="AD454" s="560"/>
      <c r="AE454" s="562"/>
      <c r="AF454" s="716"/>
      <c r="AG454" s="747"/>
      <c r="AH454" s="563"/>
      <c r="AI454" s="563"/>
      <c r="AJ454" s="563"/>
      <c r="AK454" s="563"/>
      <c r="AL454" s="564"/>
      <c r="AM454" s="564"/>
      <c r="AN454" s="562"/>
      <c r="AO454" s="563"/>
      <c r="AP454" s="564"/>
      <c r="AQ454" s="564"/>
      <c r="AR454" s="562"/>
      <c r="AS454" s="563"/>
      <c r="AT454" s="564"/>
      <c r="AU454" s="564"/>
      <c r="AV454" s="562"/>
      <c r="AW454" s="563"/>
      <c r="AX454" s="564"/>
      <c r="AY454" s="562"/>
      <c r="AZ454" s="564"/>
      <c r="BA454" s="562"/>
      <c r="BB454" s="564"/>
      <c r="BC454" s="562"/>
      <c r="BD454" s="564"/>
      <c r="BE454" s="562"/>
      <c r="BF454" s="564"/>
      <c r="BG454" s="564"/>
      <c r="BH454" s="562"/>
      <c r="BI454" s="617"/>
      <c r="BJ454" s="618"/>
      <c r="BK454" s="619"/>
      <c r="BL454" s="618"/>
      <c r="BM454" s="619"/>
      <c r="BN454" s="618"/>
      <c r="BO454" s="619"/>
      <c r="BP454" s="618"/>
      <c r="BQ454" s="619"/>
      <c r="BR454" s="564"/>
      <c r="BS454" s="564"/>
      <c r="BT454" s="562"/>
      <c r="BU454" s="563"/>
      <c r="BV454" s="564"/>
      <c r="BW454" s="562"/>
      <c r="BX454" s="564"/>
      <c r="BY454" s="562"/>
      <c r="BZ454" s="564"/>
      <c r="CA454" s="562"/>
      <c r="CB454" s="564"/>
      <c r="CC454" s="562"/>
      <c r="CD454" s="564"/>
      <c r="CE454" s="564"/>
      <c r="CF454" s="562"/>
      <c r="CG454" s="563"/>
      <c r="CH454" s="617"/>
      <c r="CI454" s="563"/>
      <c r="CJ454" s="563"/>
      <c r="CK454" s="563"/>
      <c r="CL454" s="564"/>
      <c r="CM454" s="562"/>
      <c r="CN454" s="617"/>
      <c r="CO454" s="618"/>
      <c r="CP454" s="619"/>
      <c r="CQ454" s="563"/>
      <c r="CR454" s="564"/>
      <c r="CS454" s="562"/>
      <c r="CT454" s="563"/>
      <c r="CU454" s="564"/>
      <c r="CV454" s="562"/>
      <c r="CW454" s="563"/>
      <c r="CX454" s="563"/>
      <c r="CY454" s="563"/>
    </row>
    <row r="455" spans="2:103" x14ac:dyDescent="0.6">
      <c r="C455" s="341"/>
      <c r="F455" s="555"/>
      <c r="H455" s="341"/>
      <c r="K455" s="555"/>
      <c r="N455" s="555"/>
      <c r="P455" s="341"/>
      <c r="R455" s="341"/>
      <c r="T455" s="637"/>
      <c r="V455" s="637"/>
      <c r="X455" s="637"/>
      <c r="Z455" s="612"/>
      <c r="AA455" s="342"/>
      <c r="AB455" s="612"/>
      <c r="AC455" s="341"/>
      <c r="AF455" s="715"/>
      <c r="AG455" s="635"/>
      <c r="AH455" s="555"/>
      <c r="BI455" s="613"/>
      <c r="BJ455" s="614"/>
      <c r="BK455" s="342"/>
      <c r="BL455" s="614"/>
      <c r="BM455" s="342"/>
      <c r="BN455" s="614"/>
      <c r="BO455" s="342"/>
      <c r="BP455" s="614"/>
      <c r="BQ455" s="342"/>
      <c r="BR455" s="614"/>
      <c r="CH455" s="613"/>
      <c r="CN455" s="613"/>
      <c r="CO455" s="614"/>
      <c r="CP455" s="342"/>
    </row>
    <row r="456" spans="2:103" x14ac:dyDescent="0.6">
      <c r="B456" s="560"/>
      <c r="C456" s="562"/>
      <c r="D456" s="560"/>
      <c r="E456" s="562"/>
      <c r="F456" s="563"/>
      <c r="G456" s="560"/>
      <c r="H456" s="562"/>
      <c r="I456" s="560"/>
      <c r="J456" s="562"/>
      <c r="K456" s="563"/>
      <c r="L456" s="560"/>
      <c r="M456" s="562"/>
      <c r="N456" s="563"/>
      <c r="O456" s="560"/>
      <c r="P456" s="562"/>
      <c r="Q456" s="560"/>
      <c r="R456" s="562"/>
      <c r="S456" s="560"/>
      <c r="T456" s="648"/>
      <c r="U456" s="560"/>
      <c r="V456" s="648"/>
      <c r="W456" s="653"/>
      <c r="X456" s="648"/>
      <c r="Y456" s="653"/>
      <c r="Z456" s="615"/>
      <c r="AA456" s="619"/>
      <c r="AB456" s="615"/>
      <c r="AC456" s="562"/>
      <c r="AD456" s="560"/>
      <c r="AE456" s="562"/>
      <c r="AF456" s="716"/>
      <c r="AG456" s="747"/>
      <c r="AH456" s="563"/>
      <c r="AI456" s="563"/>
      <c r="AJ456" s="563"/>
      <c r="AK456" s="563"/>
      <c r="AL456" s="564"/>
      <c r="AM456" s="564"/>
      <c r="AN456" s="562"/>
      <c r="AO456" s="563"/>
      <c r="AP456" s="564"/>
      <c r="AQ456" s="564"/>
      <c r="AR456" s="562"/>
      <c r="AS456" s="563"/>
      <c r="AT456" s="564"/>
      <c r="AU456" s="564"/>
      <c r="AV456" s="562"/>
      <c r="AW456" s="563"/>
      <c r="AX456" s="564"/>
      <c r="AY456" s="562"/>
      <c r="AZ456" s="564"/>
      <c r="BA456" s="562"/>
      <c r="BB456" s="564"/>
      <c r="BC456" s="562"/>
      <c r="BD456" s="564"/>
      <c r="BE456" s="562"/>
      <c r="BF456" s="564"/>
      <c r="BG456" s="564"/>
      <c r="BH456" s="562"/>
      <c r="BI456" s="617"/>
      <c r="BJ456" s="618"/>
      <c r="BK456" s="619"/>
      <c r="BL456" s="618"/>
      <c r="BM456" s="619"/>
      <c r="BN456" s="618"/>
      <c r="BO456" s="619"/>
      <c r="BP456" s="618"/>
      <c r="BQ456" s="619"/>
      <c r="BR456" s="564"/>
      <c r="BS456" s="564"/>
      <c r="BT456" s="562"/>
      <c r="BU456" s="563"/>
      <c r="BV456" s="564"/>
      <c r="BW456" s="562"/>
      <c r="BX456" s="564"/>
      <c r="BY456" s="562"/>
      <c r="BZ456" s="564"/>
      <c r="CA456" s="562"/>
      <c r="CB456" s="564"/>
      <c r="CC456" s="562"/>
      <c r="CD456" s="564"/>
      <c r="CE456" s="564"/>
      <c r="CF456" s="562"/>
      <c r="CG456" s="563"/>
      <c r="CH456" s="617"/>
      <c r="CI456" s="563"/>
      <c r="CJ456" s="563"/>
      <c r="CK456" s="563"/>
      <c r="CL456" s="564"/>
      <c r="CM456" s="562"/>
      <c r="CN456" s="617"/>
      <c r="CO456" s="618"/>
      <c r="CP456" s="619"/>
      <c r="CQ456" s="563"/>
      <c r="CR456" s="564"/>
      <c r="CS456" s="562"/>
      <c r="CT456" s="563"/>
      <c r="CU456" s="564"/>
      <c r="CV456" s="562"/>
      <c r="CW456" s="563"/>
      <c r="CX456" s="563"/>
      <c r="CY456" s="563"/>
    </row>
    <row r="457" spans="2:103" x14ac:dyDescent="0.6">
      <c r="C457" s="341"/>
      <c r="F457" s="555"/>
      <c r="H457" s="341"/>
      <c r="K457" s="555"/>
      <c r="N457" s="555"/>
      <c r="P457" s="341"/>
      <c r="R457" s="341"/>
      <c r="T457" s="637"/>
      <c r="V457" s="637"/>
      <c r="X457" s="637"/>
      <c r="Z457" s="612"/>
      <c r="AA457" s="342"/>
      <c r="AB457" s="612"/>
      <c r="AC457" s="341"/>
      <c r="AF457" s="715"/>
      <c r="AG457" s="635"/>
      <c r="AH457" s="555"/>
      <c r="BI457" s="613"/>
      <c r="BJ457" s="614"/>
      <c r="BK457" s="342"/>
      <c r="BL457" s="614"/>
      <c r="BM457" s="342"/>
      <c r="BN457" s="614"/>
      <c r="BO457" s="342"/>
      <c r="BP457" s="614"/>
      <c r="BQ457" s="342"/>
      <c r="BR457" s="614"/>
      <c r="CH457" s="613"/>
      <c r="CN457" s="613"/>
      <c r="CO457" s="614"/>
      <c r="CP457" s="342"/>
    </row>
    <row r="458" spans="2:103" x14ac:dyDescent="0.6">
      <c r="B458" s="560"/>
      <c r="C458" s="562"/>
      <c r="D458" s="560"/>
      <c r="E458" s="562"/>
      <c r="F458" s="563"/>
      <c r="G458" s="560"/>
      <c r="H458" s="562"/>
      <c r="I458" s="560"/>
      <c r="J458" s="562"/>
      <c r="K458" s="563"/>
      <c r="L458" s="560"/>
      <c r="M458" s="562"/>
      <c r="N458" s="563"/>
      <c r="O458" s="560"/>
      <c r="P458" s="562"/>
      <c r="Q458" s="560"/>
      <c r="R458" s="562"/>
      <c r="S458" s="560"/>
      <c r="T458" s="648"/>
      <c r="U458" s="560"/>
      <c r="V458" s="648"/>
      <c r="W458" s="653"/>
      <c r="X458" s="648"/>
      <c r="Y458" s="653"/>
      <c r="Z458" s="615"/>
      <c r="AA458" s="619"/>
      <c r="AB458" s="615"/>
      <c r="AC458" s="562"/>
      <c r="AD458" s="560"/>
      <c r="AE458" s="562"/>
      <c r="AF458" s="716"/>
      <c r="AG458" s="747"/>
      <c r="AH458" s="563"/>
      <c r="AI458" s="563"/>
      <c r="AJ458" s="563"/>
      <c r="AK458" s="563"/>
      <c r="AL458" s="564"/>
      <c r="AM458" s="564"/>
      <c r="AN458" s="562"/>
      <c r="AO458" s="563"/>
      <c r="AP458" s="564"/>
      <c r="AQ458" s="564"/>
      <c r="AR458" s="562"/>
      <c r="AS458" s="563"/>
      <c r="AT458" s="564"/>
      <c r="AU458" s="564"/>
      <c r="AV458" s="562"/>
      <c r="AW458" s="563"/>
      <c r="AX458" s="564"/>
      <c r="AY458" s="562"/>
      <c r="AZ458" s="564"/>
      <c r="BA458" s="562"/>
      <c r="BB458" s="564"/>
      <c r="BC458" s="562"/>
      <c r="BD458" s="564"/>
      <c r="BE458" s="562"/>
      <c r="BF458" s="564"/>
      <c r="BG458" s="564"/>
      <c r="BH458" s="562"/>
      <c r="BI458" s="617"/>
      <c r="BJ458" s="618"/>
      <c r="BK458" s="619"/>
      <c r="BL458" s="618"/>
      <c r="BM458" s="619"/>
      <c r="BN458" s="618"/>
      <c r="BO458" s="619"/>
      <c r="BP458" s="618"/>
      <c r="BQ458" s="619"/>
      <c r="BR458" s="564"/>
      <c r="BS458" s="564"/>
      <c r="BT458" s="562"/>
      <c r="BU458" s="563"/>
      <c r="BV458" s="564"/>
      <c r="BW458" s="562"/>
      <c r="BX458" s="564"/>
      <c r="BY458" s="562"/>
      <c r="BZ458" s="564"/>
      <c r="CA458" s="562"/>
      <c r="CB458" s="564"/>
      <c r="CC458" s="562"/>
      <c r="CD458" s="564"/>
      <c r="CE458" s="564"/>
      <c r="CF458" s="562"/>
      <c r="CG458" s="563"/>
      <c r="CH458" s="617"/>
      <c r="CI458" s="563"/>
      <c r="CJ458" s="563"/>
      <c r="CK458" s="563"/>
      <c r="CL458" s="564"/>
      <c r="CM458" s="562"/>
      <c r="CN458" s="617"/>
      <c r="CO458" s="618"/>
      <c r="CP458" s="619"/>
      <c r="CQ458" s="563"/>
      <c r="CR458" s="564"/>
      <c r="CS458" s="562"/>
      <c r="CT458" s="563"/>
      <c r="CU458" s="564"/>
      <c r="CV458" s="562"/>
      <c r="CW458" s="563"/>
      <c r="CX458" s="563"/>
      <c r="CY458" s="563"/>
    </row>
    <row r="459" spans="2:103" x14ac:dyDescent="0.6">
      <c r="C459" s="341"/>
      <c r="F459" s="555"/>
      <c r="H459" s="341"/>
      <c r="K459" s="555"/>
      <c r="N459" s="555"/>
      <c r="P459" s="341"/>
      <c r="R459" s="341"/>
      <c r="T459" s="637"/>
      <c r="V459" s="637"/>
      <c r="X459" s="637"/>
      <c r="Z459" s="612"/>
      <c r="AA459" s="342"/>
      <c r="AB459" s="612"/>
      <c r="AC459" s="341"/>
      <c r="AF459" s="715"/>
      <c r="AG459" s="635"/>
      <c r="AH459" s="555"/>
      <c r="BI459" s="613"/>
      <c r="BJ459" s="614"/>
      <c r="BK459" s="342"/>
      <c r="BL459" s="614"/>
      <c r="BM459" s="342"/>
      <c r="BN459" s="614"/>
      <c r="BO459" s="342"/>
      <c r="BP459" s="614"/>
      <c r="BQ459" s="342"/>
      <c r="CH459" s="613"/>
      <c r="CN459" s="613"/>
      <c r="CO459" s="614"/>
      <c r="CP459" s="342"/>
    </row>
    <row r="460" spans="2:103" x14ac:dyDescent="0.6">
      <c r="B460" s="560"/>
      <c r="C460" s="562"/>
      <c r="D460" s="560"/>
      <c r="E460" s="562"/>
      <c r="F460" s="563"/>
      <c r="G460" s="560"/>
      <c r="H460" s="562"/>
      <c r="I460" s="560"/>
      <c r="J460" s="562"/>
      <c r="K460" s="563"/>
      <c r="L460" s="560"/>
      <c r="M460" s="562"/>
      <c r="N460" s="563"/>
      <c r="O460" s="560"/>
      <c r="P460" s="562"/>
      <c r="Q460" s="560"/>
      <c r="R460" s="562"/>
      <c r="S460" s="560"/>
      <c r="T460" s="648"/>
      <c r="U460" s="560"/>
      <c r="V460" s="648"/>
      <c r="W460" s="653"/>
      <c r="X460" s="648"/>
      <c r="Y460" s="653"/>
      <c r="Z460" s="615"/>
      <c r="AA460" s="619"/>
      <c r="AB460" s="615"/>
      <c r="AC460" s="562"/>
      <c r="AD460" s="560"/>
      <c r="AE460" s="562"/>
      <c r="AF460" s="716"/>
      <c r="AG460" s="747"/>
      <c r="AH460" s="563"/>
      <c r="AI460" s="563"/>
      <c r="AJ460" s="563"/>
      <c r="AK460" s="563"/>
      <c r="AL460" s="564"/>
      <c r="AM460" s="564"/>
      <c r="AN460" s="562"/>
      <c r="AO460" s="563"/>
      <c r="AP460" s="564"/>
      <c r="AQ460" s="564"/>
      <c r="AR460" s="562"/>
      <c r="AS460" s="563"/>
      <c r="AT460" s="564"/>
      <c r="AU460" s="564"/>
      <c r="AV460" s="562"/>
      <c r="AW460" s="563"/>
      <c r="AX460" s="564"/>
      <c r="AY460" s="562"/>
      <c r="AZ460" s="564"/>
      <c r="BA460" s="562"/>
      <c r="BB460" s="564"/>
      <c r="BC460" s="562"/>
      <c r="BD460" s="564"/>
      <c r="BE460" s="562"/>
      <c r="BF460" s="564"/>
      <c r="BG460" s="564"/>
      <c r="BH460" s="562"/>
      <c r="BI460" s="617"/>
      <c r="BJ460" s="618"/>
      <c r="BK460" s="619"/>
      <c r="BL460" s="618"/>
      <c r="BM460" s="619"/>
      <c r="BN460" s="618"/>
      <c r="BO460" s="619"/>
      <c r="BP460" s="618"/>
      <c r="BQ460" s="619"/>
      <c r="BR460" s="564"/>
      <c r="BS460" s="564"/>
      <c r="BT460" s="562"/>
      <c r="BU460" s="563"/>
      <c r="BV460" s="564"/>
      <c r="BW460" s="562"/>
      <c r="BX460" s="564"/>
      <c r="BY460" s="562"/>
      <c r="BZ460" s="564"/>
      <c r="CA460" s="562"/>
      <c r="CB460" s="564"/>
      <c r="CC460" s="562"/>
      <c r="CD460" s="564"/>
      <c r="CE460" s="564"/>
      <c r="CF460" s="562"/>
      <c r="CG460" s="563"/>
      <c r="CH460" s="617"/>
      <c r="CI460" s="563"/>
      <c r="CJ460" s="563"/>
      <c r="CK460" s="563"/>
      <c r="CL460" s="564"/>
      <c r="CM460" s="562"/>
      <c r="CN460" s="617"/>
      <c r="CO460" s="618"/>
      <c r="CP460" s="619"/>
      <c r="CQ460" s="563"/>
      <c r="CR460" s="564"/>
      <c r="CS460" s="562"/>
      <c r="CT460" s="563"/>
      <c r="CU460" s="564"/>
      <c r="CV460" s="562"/>
      <c r="CW460" s="563"/>
      <c r="CX460" s="563"/>
      <c r="CY460" s="563"/>
    </row>
    <row r="461" spans="2:103" x14ac:dyDescent="0.6">
      <c r="C461" s="341"/>
      <c r="F461" s="555"/>
      <c r="H461" s="341"/>
      <c r="K461" s="555"/>
      <c r="N461" s="555"/>
      <c r="P461" s="341"/>
      <c r="R461" s="341"/>
      <c r="T461" s="637"/>
      <c r="V461" s="637"/>
      <c r="X461" s="637"/>
      <c r="Z461" s="612"/>
      <c r="AA461" s="342"/>
      <c r="AB461" s="612"/>
      <c r="AC461" s="341"/>
      <c r="AF461" s="715"/>
      <c r="AG461" s="635"/>
      <c r="AH461" s="555"/>
      <c r="BI461" s="613"/>
      <c r="BJ461" s="614"/>
      <c r="BK461" s="342"/>
      <c r="BL461" s="614"/>
      <c r="BM461" s="342"/>
      <c r="BN461" s="614"/>
      <c r="CN461" s="613"/>
      <c r="CO461" s="614"/>
      <c r="CP461" s="342"/>
    </row>
    <row r="462" spans="2:103" x14ac:dyDescent="0.6">
      <c r="B462" s="560"/>
      <c r="C462" s="562"/>
      <c r="D462" s="560"/>
      <c r="E462" s="562"/>
      <c r="F462" s="563"/>
      <c r="G462" s="560"/>
      <c r="H462" s="562"/>
      <c r="I462" s="560"/>
      <c r="J462" s="562"/>
      <c r="K462" s="563"/>
      <c r="L462" s="560"/>
      <c r="M462" s="562"/>
      <c r="N462" s="563"/>
      <c r="O462" s="560"/>
      <c r="P462" s="562"/>
      <c r="Q462" s="560"/>
      <c r="R462" s="562"/>
      <c r="S462" s="560"/>
      <c r="T462" s="648"/>
      <c r="U462" s="560"/>
      <c r="V462" s="648"/>
      <c r="W462" s="653"/>
      <c r="X462" s="648"/>
      <c r="Y462" s="653"/>
      <c r="Z462" s="615"/>
      <c r="AA462" s="619"/>
      <c r="AB462" s="615"/>
      <c r="AC462" s="562"/>
      <c r="AD462" s="560"/>
      <c r="AE462" s="562"/>
      <c r="AF462" s="716"/>
      <c r="AG462" s="747"/>
      <c r="AH462" s="563"/>
      <c r="AI462" s="563"/>
      <c r="AJ462" s="563"/>
      <c r="AK462" s="563"/>
      <c r="AL462" s="564"/>
      <c r="AM462" s="564"/>
      <c r="AN462" s="562"/>
      <c r="AO462" s="563"/>
      <c r="AP462" s="564"/>
      <c r="AQ462" s="564"/>
      <c r="AR462" s="562"/>
      <c r="AS462" s="563"/>
      <c r="AT462" s="564"/>
      <c r="AU462" s="564"/>
      <c r="AV462" s="562"/>
      <c r="AW462" s="563"/>
      <c r="AX462" s="564"/>
      <c r="AY462" s="562"/>
      <c r="AZ462" s="564"/>
      <c r="BA462" s="562"/>
      <c r="BB462" s="564"/>
      <c r="BC462" s="562"/>
      <c r="BD462" s="564"/>
      <c r="BE462" s="562"/>
      <c r="BF462" s="564"/>
      <c r="BG462" s="564"/>
      <c r="BH462" s="562"/>
      <c r="BI462" s="617"/>
      <c r="BJ462" s="618"/>
      <c r="BK462" s="619"/>
      <c r="BL462" s="618"/>
      <c r="BM462" s="619"/>
      <c r="BN462" s="618"/>
      <c r="BO462" s="619"/>
      <c r="BP462" s="618"/>
      <c r="BQ462" s="619"/>
      <c r="BR462" s="564"/>
      <c r="BS462" s="564"/>
      <c r="BT462" s="562"/>
      <c r="BU462" s="563"/>
      <c r="BV462" s="564"/>
      <c r="BW462" s="562"/>
      <c r="BX462" s="564"/>
      <c r="BY462" s="562"/>
      <c r="BZ462" s="564"/>
      <c r="CA462" s="562"/>
      <c r="CB462" s="564"/>
      <c r="CC462" s="562"/>
      <c r="CD462" s="564"/>
      <c r="CE462" s="564"/>
      <c r="CF462" s="562"/>
      <c r="CG462" s="563"/>
      <c r="CH462" s="617"/>
      <c r="CI462" s="563"/>
      <c r="CJ462" s="563"/>
      <c r="CK462" s="563"/>
      <c r="CL462" s="564"/>
      <c r="CM462" s="562"/>
      <c r="CN462" s="617"/>
      <c r="CO462" s="618"/>
      <c r="CP462" s="619"/>
      <c r="CQ462" s="563"/>
      <c r="CR462" s="564"/>
      <c r="CS462" s="562"/>
      <c r="CT462" s="563"/>
      <c r="CU462" s="564"/>
      <c r="CV462" s="562"/>
      <c r="CW462" s="563"/>
      <c r="CX462" s="563"/>
      <c r="CY462" s="563"/>
    </row>
    <row r="463" spans="2:103" x14ac:dyDescent="0.6">
      <c r="C463" s="341"/>
      <c r="F463" s="555"/>
      <c r="H463" s="341"/>
      <c r="K463" s="555"/>
      <c r="N463" s="555"/>
      <c r="P463" s="341"/>
      <c r="R463" s="341"/>
      <c r="T463" s="637"/>
      <c r="V463" s="637"/>
      <c r="X463" s="637"/>
      <c r="Z463" s="612"/>
      <c r="AA463" s="342"/>
      <c r="AB463" s="612"/>
      <c r="AC463" s="341"/>
      <c r="AF463" s="715"/>
      <c r="AG463" s="635"/>
      <c r="AH463" s="555"/>
      <c r="BI463" s="613"/>
      <c r="BJ463" s="614"/>
      <c r="BK463" s="342"/>
      <c r="BL463" s="614"/>
      <c r="BM463" s="342"/>
      <c r="BN463" s="614"/>
      <c r="BO463" s="342"/>
      <c r="BP463" s="614"/>
      <c r="BQ463" s="342"/>
      <c r="CH463" s="613"/>
      <c r="CN463" s="613"/>
      <c r="CO463" s="614"/>
      <c r="CP463" s="342"/>
    </row>
    <row r="464" spans="2:103" x14ac:dyDescent="0.6">
      <c r="B464" s="560"/>
      <c r="C464" s="562"/>
      <c r="D464" s="560"/>
      <c r="E464" s="562"/>
      <c r="F464" s="563"/>
      <c r="G464" s="560"/>
      <c r="H464" s="562"/>
      <c r="I464" s="560"/>
      <c r="J464" s="562"/>
      <c r="K464" s="563"/>
      <c r="L464" s="560"/>
      <c r="M464" s="562"/>
      <c r="N464" s="563"/>
      <c r="O464" s="560"/>
      <c r="P464" s="562"/>
      <c r="Q464" s="560"/>
      <c r="R464" s="562"/>
      <c r="S464" s="560"/>
      <c r="T464" s="648"/>
      <c r="U464" s="560"/>
      <c r="V464" s="648"/>
      <c r="W464" s="653"/>
      <c r="X464" s="648"/>
      <c r="Y464" s="653"/>
      <c r="Z464" s="615"/>
      <c r="AA464" s="619"/>
      <c r="AB464" s="615"/>
      <c r="AC464" s="562"/>
      <c r="AD464" s="560"/>
      <c r="AE464" s="562"/>
      <c r="AF464" s="716"/>
      <c r="AG464" s="747"/>
      <c r="AH464" s="563"/>
      <c r="AI464" s="563"/>
      <c r="AJ464" s="563"/>
      <c r="AK464" s="563"/>
      <c r="AL464" s="564"/>
      <c r="AM464" s="564"/>
      <c r="AN464" s="562"/>
      <c r="AO464" s="563"/>
      <c r="AP464" s="564"/>
      <c r="AQ464" s="564"/>
      <c r="AR464" s="562"/>
      <c r="AS464" s="563"/>
      <c r="AT464" s="564"/>
      <c r="AU464" s="564"/>
      <c r="AV464" s="562"/>
      <c r="AW464" s="563"/>
      <c r="AX464" s="564"/>
      <c r="AY464" s="562"/>
      <c r="AZ464" s="564"/>
      <c r="BA464" s="562"/>
      <c r="BB464" s="564"/>
      <c r="BC464" s="562"/>
      <c r="BD464" s="564"/>
      <c r="BE464" s="562"/>
      <c r="BF464" s="564"/>
      <c r="BG464" s="564"/>
      <c r="BH464" s="562"/>
      <c r="BI464" s="617"/>
      <c r="BJ464" s="618"/>
      <c r="BK464" s="619"/>
      <c r="BL464" s="618"/>
      <c r="BM464" s="619"/>
      <c r="BN464" s="618"/>
      <c r="BO464" s="619"/>
      <c r="BP464" s="618"/>
      <c r="BQ464" s="619"/>
      <c r="BR464" s="564"/>
      <c r="BS464" s="564"/>
      <c r="BT464" s="562"/>
      <c r="BU464" s="563"/>
      <c r="BV464" s="564"/>
      <c r="BW464" s="562"/>
      <c r="BX464" s="564"/>
      <c r="BY464" s="562"/>
      <c r="BZ464" s="564"/>
      <c r="CA464" s="562"/>
      <c r="CB464" s="564"/>
      <c r="CC464" s="562"/>
      <c r="CD464" s="564"/>
      <c r="CE464" s="564"/>
      <c r="CF464" s="562"/>
      <c r="CG464" s="563"/>
      <c r="CH464" s="617"/>
      <c r="CI464" s="563"/>
      <c r="CJ464" s="563"/>
      <c r="CK464" s="563"/>
      <c r="CL464" s="564"/>
      <c r="CM464" s="562"/>
      <c r="CN464" s="617"/>
      <c r="CO464" s="564"/>
      <c r="CP464" s="562"/>
      <c r="CQ464" s="563"/>
      <c r="CR464" s="564"/>
      <c r="CS464" s="562"/>
      <c r="CT464" s="563"/>
      <c r="CU464" s="564"/>
      <c r="CV464" s="562"/>
      <c r="CW464" s="563"/>
      <c r="CX464" s="563"/>
      <c r="CY464" s="563"/>
    </row>
    <row r="465" spans="2:103" x14ac:dyDescent="0.6">
      <c r="C465" s="341"/>
      <c r="F465" s="555"/>
      <c r="H465" s="341"/>
      <c r="K465" s="555"/>
      <c r="N465" s="555"/>
      <c r="P465" s="341"/>
      <c r="R465" s="341"/>
      <c r="T465" s="637"/>
      <c r="V465" s="637"/>
      <c r="X465" s="637"/>
      <c r="Z465" s="612"/>
      <c r="AA465" s="342"/>
      <c r="AB465" s="612"/>
      <c r="AC465" s="341"/>
      <c r="AF465" s="715"/>
      <c r="AG465" s="635"/>
      <c r="AH465" s="555"/>
      <c r="BI465" s="613"/>
      <c r="BJ465" s="614"/>
      <c r="BK465" s="342"/>
      <c r="BL465" s="614"/>
      <c r="BM465" s="342"/>
      <c r="BN465" s="614"/>
      <c r="CH465" s="613"/>
      <c r="CN465" s="613"/>
      <c r="CO465" s="614"/>
      <c r="CP465" s="342"/>
    </row>
    <row r="466" spans="2:103" x14ac:dyDescent="0.6">
      <c r="B466" s="560"/>
      <c r="C466" s="562"/>
      <c r="D466" s="560"/>
      <c r="E466" s="562"/>
      <c r="F466" s="563"/>
      <c r="G466" s="560"/>
      <c r="H466" s="562"/>
      <c r="I466" s="560"/>
      <c r="J466" s="562"/>
      <c r="K466" s="563"/>
      <c r="L466" s="560"/>
      <c r="M466" s="562"/>
      <c r="N466" s="563"/>
      <c r="O466" s="560"/>
      <c r="P466" s="562"/>
      <c r="Q466" s="560"/>
      <c r="R466" s="562"/>
      <c r="S466" s="560"/>
      <c r="T466" s="648"/>
      <c r="U466" s="560"/>
      <c r="V466" s="648"/>
      <c r="W466" s="653"/>
      <c r="X466" s="648"/>
      <c r="Y466" s="653"/>
      <c r="Z466" s="615"/>
      <c r="AA466" s="619"/>
      <c r="AB466" s="615"/>
      <c r="AC466" s="562"/>
      <c r="AD466" s="560"/>
      <c r="AE466" s="562"/>
      <c r="AF466" s="716"/>
      <c r="AG466" s="747"/>
      <c r="AH466" s="563"/>
      <c r="AI466" s="563"/>
      <c r="AJ466" s="563"/>
      <c r="AK466" s="563"/>
      <c r="AL466" s="564"/>
      <c r="AM466" s="564"/>
      <c r="AN466" s="562"/>
      <c r="AO466" s="563"/>
      <c r="AP466" s="564"/>
      <c r="AQ466" s="564"/>
      <c r="AR466" s="562"/>
      <c r="AS466" s="563"/>
      <c r="AT466" s="564"/>
      <c r="AU466" s="564"/>
      <c r="AV466" s="562"/>
      <c r="AW466" s="563"/>
      <c r="AX466" s="564"/>
      <c r="AY466" s="562"/>
      <c r="AZ466" s="564"/>
      <c r="BA466" s="562"/>
      <c r="BB466" s="564"/>
      <c r="BC466" s="562"/>
      <c r="BD466" s="564"/>
      <c r="BE466" s="562"/>
      <c r="BF466" s="564"/>
      <c r="BG466" s="564"/>
      <c r="BH466" s="562"/>
      <c r="BI466" s="617"/>
      <c r="BJ466" s="618"/>
      <c r="BK466" s="619"/>
      <c r="BL466" s="618"/>
      <c r="BM466" s="619"/>
      <c r="BN466" s="618"/>
      <c r="BO466" s="562"/>
      <c r="BP466" s="564"/>
      <c r="BQ466" s="562"/>
      <c r="BR466" s="564"/>
      <c r="BS466" s="564"/>
      <c r="BT466" s="562"/>
      <c r="BU466" s="563"/>
      <c r="BV466" s="564"/>
      <c r="BW466" s="562"/>
      <c r="BX466" s="564"/>
      <c r="BY466" s="562"/>
      <c r="BZ466" s="564"/>
      <c r="CA466" s="562"/>
      <c r="CB466" s="564"/>
      <c r="CC466" s="562"/>
      <c r="CD466" s="564"/>
      <c r="CE466" s="564"/>
      <c r="CF466" s="562"/>
      <c r="CG466" s="563"/>
      <c r="CH466" s="617"/>
      <c r="CI466" s="563"/>
      <c r="CJ466" s="563"/>
      <c r="CK466" s="563"/>
      <c r="CL466" s="564"/>
      <c r="CM466" s="562"/>
      <c r="CN466" s="617"/>
      <c r="CO466" s="618"/>
      <c r="CP466" s="619"/>
      <c r="CQ466" s="563"/>
      <c r="CR466" s="564"/>
      <c r="CS466" s="562"/>
      <c r="CT466" s="563"/>
      <c r="CU466" s="564"/>
      <c r="CV466" s="562"/>
      <c r="CW466" s="563"/>
      <c r="CX466" s="563"/>
      <c r="CY466" s="563"/>
    </row>
    <row r="467" spans="2:103" x14ac:dyDescent="0.6">
      <c r="C467" s="341"/>
      <c r="F467" s="555"/>
      <c r="H467" s="341"/>
      <c r="K467" s="555"/>
      <c r="N467" s="555"/>
      <c r="P467" s="341"/>
      <c r="R467" s="341"/>
      <c r="T467" s="637"/>
      <c r="V467" s="637"/>
      <c r="X467" s="637"/>
      <c r="Z467" s="612"/>
      <c r="AA467" s="342"/>
      <c r="AB467" s="612"/>
      <c r="AC467" s="341"/>
      <c r="AF467" s="715"/>
      <c r="AG467" s="635"/>
      <c r="AH467" s="555"/>
      <c r="BI467" s="613"/>
      <c r="BJ467" s="614"/>
      <c r="BK467" s="342"/>
      <c r="BL467" s="614"/>
      <c r="BM467" s="342"/>
      <c r="BN467" s="614"/>
      <c r="BO467" s="342"/>
      <c r="BP467" s="614"/>
      <c r="BQ467" s="342"/>
      <c r="CH467" s="613"/>
      <c r="CN467" s="613"/>
      <c r="CO467" s="614"/>
      <c r="CP467" s="342"/>
    </row>
    <row r="468" spans="2:103" x14ac:dyDescent="0.6">
      <c r="B468" s="560"/>
      <c r="C468" s="562"/>
      <c r="D468" s="560"/>
      <c r="E468" s="562"/>
      <c r="F468" s="563"/>
      <c r="G468" s="560"/>
      <c r="H468" s="562"/>
      <c r="I468" s="560"/>
      <c r="J468" s="562"/>
      <c r="K468" s="563"/>
      <c r="L468" s="560"/>
      <c r="M468" s="562"/>
      <c r="N468" s="563"/>
      <c r="O468" s="560"/>
      <c r="P468" s="562"/>
      <c r="Q468" s="560"/>
      <c r="R468" s="562"/>
      <c r="S468" s="560"/>
      <c r="T468" s="648"/>
      <c r="U468" s="560"/>
      <c r="V468" s="648"/>
      <c r="W468" s="653"/>
      <c r="X468" s="648"/>
      <c r="Y468" s="653"/>
      <c r="Z468" s="615"/>
      <c r="AA468" s="619"/>
      <c r="AB468" s="615"/>
      <c r="AC468" s="562"/>
      <c r="AD468" s="560"/>
      <c r="AE468" s="562"/>
      <c r="AF468" s="716"/>
      <c r="AG468" s="747"/>
      <c r="AH468" s="563"/>
      <c r="AI468" s="563"/>
      <c r="AJ468" s="563"/>
      <c r="AK468" s="563"/>
      <c r="AL468" s="564"/>
      <c r="AM468" s="564"/>
      <c r="AN468" s="562"/>
      <c r="AO468" s="563"/>
      <c r="AP468" s="564"/>
      <c r="AQ468" s="564"/>
      <c r="AR468" s="562"/>
      <c r="AS468" s="563"/>
      <c r="AT468" s="564"/>
      <c r="AU468" s="564"/>
      <c r="AV468" s="562"/>
      <c r="AW468" s="563"/>
      <c r="AX468" s="564"/>
      <c r="AY468" s="562"/>
      <c r="AZ468" s="564"/>
      <c r="BA468" s="562"/>
      <c r="BB468" s="564"/>
      <c r="BC468" s="562"/>
      <c r="BD468" s="564"/>
      <c r="BE468" s="562"/>
      <c r="BF468" s="564"/>
      <c r="BG468" s="564"/>
      <c r="BH468" s="562"/>
      <c r="BI468" s="617"/>
      <c r="BJ468" s="618"/>
      <c r="BK468" s="619"/>
      <c r="BL468" s="618"/>
      <c r="BM468" s="619"/>
      <c r="BN468" s="618"/>
      <c r="BO468" s="619"/>
      <c r="BP468" s="618"/>
      <c r="BQ468" s="619"/>
      <c r="BR468" s="564"/>
      <c r="BS468" s="564"/>
      <c r="BT468" s="562"/>
      <c r="BU468" s="563"/>
      <c r="BV468" s="564"/>
      <c r="BW468" s="562"/>
      <c r="BX468" s="564"/>
      <c r="BY468" s="562"/>
      <c r="BZ468" s="564"/>
      <c r="CA468" s="562"/>
      <c r="CB468" s="564"/>
      <c r="CC468" s="562"/>
      <c r="CD468" s="564"/>
      <c r="CE468" s="564"/>
      <c r="CF468" s="562"/>
      <c r="CG468" s="563"/>
      <c r="CH468" s="617"/>
      <c r="CI468" s="563"/>
      <c r="CJ468" s="563"/>
      <c r="CK468" s="563"/>
      <c r="CL468" s="564"/>
      <c r="CM468" s="562"/>
      <c r="CN468" s="617"/>
      <c r="CO468" s="618"/>
      <c r="CP468" s="619"/>
      <c r="CQ468" s="563"/>
      <c r="CR468" s="564"/>
      <c r="CS468" s="562"/>
      <c r="CT468" s="563"/>
      <c r="CU468" s="564"/>
      <c r="CV468" s="562"/>
      <c r="CW468" s="563"/>
      <c r="CX468" s="563"/>
      <c r="CY468" s="563"/>
    </row>
    <row r="469" spans="2:103" x14ac:dyDescent="0.6">
      <c r="C469" s="341"/>
      <c r="F469" s="555"/>
      <c r="H469" s="341"/>
      <c r="K469" s="555"/>
      <c r="N469" s="555"/>
      <c r="P469" s="341"/>
      <c r="R469" s="341"/>
      <c r="T469" s="637"/>
      <c r="V469" s="637"/>
      <c r="X469" s="637"/>
      <c r="Z469" s="612"/>
      <c r="AA469" s="342"/>
      <c r="AB469" s="612"/>
      <c r="AC469" s="341"/>
      <c r="AF469" s="715"/>
      <c r="AG469" s="635"/>
      <c r="AH469" s="555"/>
      <c r="BI469" s="613"/>
      <c r="BJ469" s="614"/>
      <c r="BK469" s="342"/>
      <c r="BL469" s="614"/>
      <c r="BM469" s="342"/>
      <c r="BN469" s="614"/>
      <c r="BO469" s="342"/>
      <c r="BP469" s="614"/>
      <c r="BQ469" s="342"/>
      <c r="CH469" s="613"/>
      <c r="CN469" s="613"/>
      <c r="CO469" s="614"/>
      <c r="CP469" s="342"/>
    </row>
    <row r="470" spans="2:103" x14ac:dyDescent="0.6">
      <c r="B470" s="560"/>
      <c r="C470" s="562"/>
      <c r="D470" s="560"/>
      <c r="E470" s="562"/>
      <c r="F470" s="563"/>
      <c r="G470" s="560"/>
      <c r="H470" s="562"/>
      <c r="I470" s="560"/>
      <c r="J470" s="562"/>
      <c r="K470" s="563"/>
      <c r="L470" s="560"/>
      <c r="M470" s="562"/>
      <c r="N470" s="563"/>
      <c r="O470" s="560"/>
      <c r="P470" s="562"/>
      <c r="Q470" s="560"/>
      <c r="R470" s="562"/>
      <c r="S470" s="560"/>
      <c r="T470" s="648"/>
      <c r="U470" s="560"/>
      <c r="V470" s="648"/>
      <c r="W470" s="653"/>
      <c r="X470" s="648"/>
      <c r="Y470" s="653"/>
      <c r="Z470" s="615"/>
      <c r="AA470" s="619"/>
      <c r="AB470" s="615"/>
      <c r="AC470" s="562"/>
      <c r="AD470" s="560"/>
      <c r="AE470" s="562"/>
      <c r="AF470" s="716"/>
      <c r="AG470" s="747"/>
      <c r="AH470" s="563"/>
      <c r="AI470" s="563"/>
      <c r="AJ470" s="563"/>
      <c r="AK470" s="563"/>
      <c r="AL470" s="564"/>
      <c r="AM470" s="564"/>
      <c r="AN470" s="562"/>
      <c r="AO470" s="563"/>
      <c r="AP470" s="564"/>
      <c r="AQ470" s="564"/>
      <c r="AR470" s="562"/>
      <c r="AS470" s="563"/>
      <c r="AT470" s="564"/>
      <c r="AU470" s="564"/>
      <c r="AV470" s="562"/>
      <c r="AW470" s="563"/>
      <c r="AX470" s="564"/>
      <c r="AY470" s="562"/>
      <c r="AZ470" s="564"/>
      <c r="BA470" s="562"/>
      <c r="BB470" s="564"/>
      <c r="BC470" s="562"/>
      <c r="BD470" s="564"/>
      <c r="BE470" s="562"/>
      <c r="BF470" s="564"/>
      <c r="BG470" s="564"/>
      <c r="BH470" s="562"/>
      <c r="BI470" s="617"/>
      <c r="BJ470" s="618"/>
      <c r="BK470" s="619"/>
      <c r="BL470" s="618"/>
      <c r="BM470" s="619"/>
      <c r="BN470" s="618"/>
      <c r="BO470" s="619"/>
      <c r="BP470" s="618"/>
      <c r="BQ470" s="619"/>
      <c r="BR470" s="564"/>
      <c r="BS470" s="564"/>
      <c r="BT470" s="562"/>
      <c r="BU470" s="563"/>
      <c r="BV470" s="564"/>
      <c r="BW470" s="562"/>
      <c r="BX470" s="564"/>
      <c r="BY470" s="562"/>
      <c r="BZ470" s="564"/>
      <c r="CA470" s="562"/>
      <c r="CB470" s="564"/>
      <c r="CC470" s="562"/>
      <c r="CD470" s="564"/>
      <c r="CE470" s="564"/>
      <c r="CF470" s="562"/>
      <c r="CG470" s="563"/>
      <c r="CH470" s="563"/>
      <c r="CI470" s="563"/>
      <c r="CJ470" s="563"/>
      <c r="CK470" s="563"/>
      <c r="CL470" s="564"/>
      <c r="CM470" s="562"/>
      <c r="CN470" s="617"/>
      <c r="CO470" s="618"/>
      <c r="CP470" s="619"/>
      <c r="CQ470" s="563"/>
      <c r="CR470" s="564"/>
      <c r="CS470" s="562"/>
      <c r="CT470" s="563"/>
      <c r="CU470" s="564"/>
      <c r="CV470" s="562"/>
      <c r="CW470" s="563"/>
      <c r="CX470" s="563"/>
      <c r="CY470" s="563"/>
    </row>
    <row r="471" spans="2:103" x14ac:dyDescent="0.6">
      <c r="C471" s="341"/>
      <c r="F471" s="555"/>
      <c r="H471" s="341"/>
      <c r="K471" s="555"/>
      <c r="N471" s="555"/>
      <c r="P471" s="341"/>
      <c r="R471" s="341"/>
      <c r="T471" s="637"/>
      <c r="V471" s="637"/>
      <c r="X471" s="637"/>
      <c r="Z471" s="612"/>
      <c r="AA471" s="342"/>
      <c r="AB471" s="612"/>
      <c r="AC471" s="341"/>
      <c r="AF471" s="715"/>
      <c r="AG471" s="635"/>
      <c r="AH471" s="555"/>
      <c r="BI471" s="613"/>
      <c r="BJ471" s="614"/>
      <c r="BK471" s="342"/>
      <c r="BL471" s="614"/>
      <c r="BM471" s="342"/>
      <c r="BN471" s="614"/>
      <c r="BO471" s="342"/>
      <c r="BP471" s="614"/>
      <c r="BQ471" s="342"/>
      <c r="CH471" s="613"/>
      <c r="CN471" s="613"/>
      <c r="CO471" s="614"/>
      <c r="CP471" s="342"/>
    </row>
    <row r="472" spans="2:103" x14ac:dyDescent="0.6">
      <c r="B472" s="560"/>
      <c r="C472" s="562"/>
      <c r="D472" s="560"/>
      <c r="E472" s="562"/>
      <c r="F472" s="563"/>
      <c r="G472" s="560"/>
      <c r="H472" s="562"/>
      <c r="I472" s="560"/>
      <c r="J472" s="562"/>
      <c r="K472" s="563"/>
      <c r="L472" s="560"/>
      <c r="M472" s="562"/>
      <c r="N472" s="563"/>
      <c r="O472" s="560"/>
      <c r="P472" s="562"/>
      <c r="Q472" s="560"/>
      <c r="R472" s="562"/>
      <c r="S472" s="560"/>
      <c r="T472" s="648"/>
      <c r="U472" s="560"/>
      <c r="V472" s="648"/>
      <c r="W472" s="653"/>
      <c r="X472" s="648"/>
      <c r="Y472" s="653"/>
      <c r="Z472" s="615"/>
      <c r="AA472" s="619"/>
      <c r="AB472" s="615"/>
      <c r="AC472" s="562"/>
      <c r="AD472" s="560"/>
      <c r="AE472" s="562"/>
      <c r="AF472" s="716"/>
      <c r="AG472" s="747"/>
      <c r="AH472" s="563"/>
      <c r="AI472" s="563"/>
      <c r="AJ472" s="563"/>
      <c r="AK472" s="563"/>
      <c r="AL472" s="564"/>
      <c r="AM472" s="564"/>
      <c r="AN472" s="562"/>
      <c r="AO472" s="563"/>
      <c r="AP472" s="564"/>
      <c r="AQ472" s="564"/>
      <c r="AR472" s="562"/>
      <c r="AS472" s="563"/>
      <c r="AT472" s="564"/>
      <c r="AU472" s="564"/>
      <c r="AV472" s="562"/>
      <c r="AW472" s="563"/>
      <c r="AX472" s="564"/>
      <c r="AY472" s="562"/>
      <c r="AZ472" s="564"/>
      <c r="BA472" s="562"/>
      <c r="BB472" s="564"/>
      <c r="BC472" s="562"/>
      <c r="BD472" s="564"/>
      <c r="BE472" s="562"/>
      <c r="BF472" s="564"/>
      <c r="BG472" s="564"/>
      <c r="BH472" s="562"/>
      <c r="BI472" s="617"/>
      <c r="BJ472" s="618"/>
      <c r="BK472" s="619"/>
      <c r="BL472" s="618"/>
      <c r="BM472" s="619"/>
      <c r="BN472" s="618"/>
      <c r="BO472" s="619"/>
      <c r="BP472" s="618"/>
      <c r="BQ472" s="619"/>
      <c r="BR472" s="564"/>
      <c r="BS472" s="564"/>
      <c r="BT472" s="562"/>
      <c r="BU472" s="563"/>
      <c r="BV472" s="564"/>
      <c r="BW472" s="562"/>
      <c r="BX472" s="564"/>
      <c r="BY472" s="562"/>
      <c r="BZ472" s="564"/>
      <c r="CA472" s="562"/>
      <c r="CB472" s="564"/>
      <c r="CC472" s="562"/>
      <c r="CD472" s="564"/>
      <c r="CE472" s="564"/>
      <c r="CF472" s="562"/>
      <c r="CG472" s="563"/>
      <c r="CH472" s="617"/>
      <c r="CI472" s="563"/>
      <c r="CJ472" s="563"/>
      <c r="CK472" s="563"/>
      <c r="CL472" s="564"/>
      <c r="CM472" s="562"/>
      <c r="CN472" s="617"/>
      <c r="CO472" s="618"/>
      <c r="CP472" s="619"/>
      <c r="CQ472" s="563"/>
      <c r="CR472" s="564"/>
      <c r="CS472" s="562"/>
      <c r="CT472" s="563"/>
      <c r="CU472" s="564"/>
      <c r="CV472" s="562"/>
      <c r="CW472" s="563"/>
      <c r="CX472" s="563"/>
      <c r="CY472" s="563"/>
    </row>
    <row r="473" spans="2:103" x14ac:dyDescent="0.6">
      <c r="C473" s="341"/>
      <c r="F473" s="555"/>
      <c r="H473" s="341"/>
      <c r="K473" s="555"/>
      <c r="N473" s="555"/>
      <c r="P473" s="341"/>
      <c r="R473" s="341"/>
      <c r="T473" s="637"/>
      <c r="V473" s="637"/>
      <c r="X473" s="637"/>
      <c r="Z473" s="612"/>
      <c r="AA473" s="342"/>
      <c r="AB473" s="612"/>
      <c r="AC473" s="341"/>
      <c r="AF473" s="715"/>
      <c r="AG473" s="635"/>
      <c r="AH473" s="555"/>
      <c r="BI473" s="613"/>
      <c r="BJ473" s="614"/>
      <c r="BK473" s="342"/>
      <c r="BL473" s="614"/>
      <c r="BM473" s="342"/>
      <c r="BN473" s="614"/>
      <c r="BO473" s="342"/>
      <c r="BP473" s="614"/>
      <c r="BQ473" s="342"/>
      <c r="CH473" s="613"/>
      <c r="CN473" s="613"/>
      <c r="CO473" s="614"/>
      <c r="CP473" s="342"/>
    </row>
    <row r="474" spans="2:103" x14ac:dyDescent="0.6">
      <c r="B474" s="560"/>
      <c r="C474" s="562"/>
      <c r="D474" s="560"/>
      <c r="E474" s="562"/>
      <c r="F474" s="563"/>
      <c r="G474" s="560"/>
      <c r="H474" s="562"/>
      <c r="I474" s="560"/>
      <c r="J474" s="562"/>
      <c r="K474" s="563"/>
      <c r="L474" s="560"/>
      <c r="M474" s="562"/>
      <c r="N474" s="563"/>
      <c r="O474" s="560"/>
      <c r="P474" s="562"/>
      <c r="Q474" s="560"/>
      <c r="R474" s="562"/>
      <c r="S474" s="560"/>
      <c r="T474" s="648"/>
      <c r="U474" s="560"/>
      <c r="V474" s="648"/>
      <c r="W474" s="653"/>
      <c r="X474" s="648"/>
      <c r="Y474" s="653"/>
      <c r="Z474" s="615"/>
      <c r="AA474" s="619"/>
      <c r="AB474" s="615"/>
      <c r="AC474" s="562"/>
      <c r="AD474" s="560"/>
      <c r="AE474" s="562"/>
      <c r="AF474" s="716"/>
      <c r="AG474" s="747"/>
      <c r="AH474" s="563"/>
      <c r="AI474" s="563"/>
      <c r="AJ474" s="563"/>
      <c r="AK474" s="563"/>
      <c r="AL474" s="564"/>
      <c r="AM474" s="564"/>
      <c r="AN474" s="562"/>
      <c r="AO474" s="563"/>
      <c r="AP474" s="564"/>
      <c r="AQ474" s="564"/>
      <c r="AR474" s="562"/>
      <c r="AS474" s="563"/>
      <c r="AT474" s="564"/>
      <c r="AU474" s="564"/>
      <c r="AV474" s="562"/>
      <c r="AW474" s="563"/>
      <c r="AX474" s="564"/>
      <c r="AY474" s="562"/>
      <c r="AZ474" s="564"/>
      <c r="BA474" s="562"/>
      <c r="BB474" s="564"/>
      <c r="BC474" s="562"/>
      <c r="BD474" s="564"/>
      <c r="BE474" s="562"/>
      <c r="BF474" s="564"/>
      <c r="BG474" s="564"/>
      <c r="BH474" s="562"/>
      <c r="BI474" s="617"/>
      <c r="BJ474" s="618"/>
      <c r="BK474" s="619"/>
      <c r="BL474" s="618"/>
      <c r="BM474" s="619"/>
      <c r="BN474" s="618"/>
      <c r="BO474" s="562"/>
      <c r="BP474" s="564"/>
      <c r="BQ474" s="562"/>
      <c r="BR474" s="564"/>
      <c r="BS474" s="564"/>
      <c r="BT474" s="562"/>
      <c r="BU474" s="563"/>
      <c r="BV474" s="564"/>
      <c r="BW474" s="562"/>
      <c r="BX474" s="564"/>
      <c r="BY474" s="562"/>
      <c r="BZ474" s="564"/>
      <c r="CA474" s="562"/>
      <c r="CB474" s="564"/>
      <c r="CC474" s="562"/>
      <c r="CD474" s="564"/>
      <c r="CE474" s="564"/>
      <c r="CF474" s="562"/>
      <c r="CG474" s="563"/>
      <c r="CH474" s="617"/>
      <c r="CI474" s="563"/>
      <c r="CJ474" s="563"/>
      <c r="CK474" s="563"/>
      <c r="CL474" s="564"/>
      <c r="CM474" s="562"/>
      <c r="CN474" s="617"/>
      <c r="CO474" s="618"/>
      <c r="CP474" s="619"/>
      <c r="CQ474" s="563"/>
      <c r="CR474" s="564"/>
      <c r="CS474" s="562"/>
      <c r="CT474" s="563"/>
      <c r="CU474" s="564"/>
      <c r="CV474" s="562"/>
      <c r="CW474" s="563"/>
      <c r="CX474" s="563"/>
      <c r="CY474" s="563"/>
    </row>
    <row r="475" spans="2:103" x14ac:dyDescent="0.6">
      <c r="C475" s="341"/>
      <c r="F475" s="555"/>
      <c r="H475" s="341"/>
      <c r="K475" s="555"/>
      <c r="N475" s="555"/>
      <c r="P475" s="341"/>
      <c r="R475" s="341"/>
      <c r="T475" s="637"/>
      <c r="V475" s="637"/>
      <c r="X475" s="637"/>
      <c r="Z475" s="612"/>
      <c r="AA475" s="342"/>
      <c r="AB475" s="612"/>
      <c r="AC475" s="341"/>
      <c r="AF475" s="715"/>
      <c r="AG475" s="635"/>
      <c r="AH475" s="555"/>
      <c r="BI475" s="613"/>
      <c r="BJ475" s="614"/>
      <c r="BK475" s="342"/>
      <c r="BL475" s="614"/>
      <c r="BM475" s="342"/>
      <c r="BN475" s="614"/>
      <c r="BO475" s="342"/>
      <c r="BP475" s="614"/>
      <c r="BQ475" s="342"/>
      <c r="CN475" s="613"/>
      <c r="CO475" s="614"/>
      <c r="CP475" s="342"/>
    </row>
    <row r="476" spans="2:103" x14ac:dyDescent="0.6">
      <c r="B476" s="560"/>
      <c r="C476" s="562"/>
      <c r="D476" s="560"/>
      <c r="E476" s="562"/>
      <c r="F476" s="563"/>
      <c r="G476" s="560"/>
      <c r="H476" s="562"/>
      <c r="I476" s="560"/>
      <c r="J476" s="562"/>
      <c r="K476" s="563"/>
      <c r="L476" s="560"/>
      <c r="M476" s="562"/>
      <c r="N476" s="563"/>
      <c r="O476" s="560"/>
      <c r="P476" s="562"/>
      <c r="Q476" s="560"/>
      <c r="R476" s="562"/>
      <c r="S476" s="560"/>
      <c r="T476" s="648"/>
      <c r="U476" s="560"/>
      <c r="V476" s="648"/>
      <c r="W476" s="653"/>
      <c r="X476" s="648"/>
      <c r="Y476" s="653"/>
      <c r="Z476" s="615"/>
      <c r="AA476" s="619"/>
      <c r="AB476" s="615"/>
      <c r="AC476" s="562"/>
      <c r="AD476" s="560"/>
      <c r="AE476" s="562"/>
      <c r="AF476" s="716"/>
      <c r="AG476" s="747"/>
      <c r="AH476" s="563"/>
      <c r="AI476" s="563"/>
      <c r="AJ476" s="563"/>
      <c r="AK476" s="563"/>
      <c r="AL476" s="564"/>
      <c r="AM476" s="564"/>
      <c r="AN476" s="562"/>
      <c r="AO476" s="563"/>
      <c r="AP476" s="564"/>
      <c r="AQ476" s="564"/>
      <c r="AR476" s="562"/>
      <c r="AS476" s="563"/>
      <c r="AT476" s="564"/>
      <c r="AU476" s="564"/>
      <c r="AV476" s="562"/>
      <c r="AW476" s="563"/>
      <c r="AX476" s="564"/>
      <c r="AY476" s="562"/>
      <c r="AZ476" s="564"/>
      <c r="BA476" s="562"/>
      <c r="BB476" s="564"/>
      <c r="BC476" s="562"/>
      <c r="BD476" s="564"/>
      <c r="BE476" s="562"/>
      <c r="BF476" s="564"/>
      <c r="BG476" s="564"/>
      <c r="BH476" s="562"/>
      <c r="BI476" s="617"/>
      <c r="BJ476" s="618"/>
      <c r="BK476" s="619"/>
      <c r="BL476" s="618"/>
      <c r="BM476" s="619"/>
      <c r="BN476" s="618"/>
      <c r="BO476" s="619"/>
      <c r="BP476" s="618"/>
      <c r="BQ476" s="619"/>
      <c r="BR476" s="564"/>
      <c r="BS476" s="564"/>
      <c r="BT476" s="562"/>
      <c r="BU476" s="563"/>
      <c r="BV476" s="564"/>
      <c r="BW476" s="562"/>
      <c r="BX476" s="564"/>
      <c r="BY476" s="562"/>
      <c r="BZ476" s="564"/>
      <c r="CA476" s="562"/>
      <c r="CB476" s="564"/>
      <c r="CC476" s="562"/>
      <c r="CD476" s="564"/>
      <c r="CE476" s="564"/>
      <c r="CF476" s="562"/>
      <c r="CG476" s="563"/>
      <c r="CH476" s="617"/>
      <c r="CI476" s="563"/>
      <c r="CJ476" s="563"/>
      <c r="CK476" s="563"/>
      <c r="CL476" s="564"/>
      <c r="CM476" s="562"/>
      <c r="CN476" s="617"/>
      <c r="CO476" s="564"/>
      <c r="CP476" s="562"/>
      <c r="CQ476" s="563"/>
      <c r="CR476" s="564"/>
      <c r="CS476" s="562"/>
      <c r="CT476" s="563"/>
      <c r="CU476" s="564"/>
      <c r="CV476" s="562"/>
      <c r="CW476" s="563"/>
      <c r="CX476" s="563"/>
      <c r="CY476" s="563"/>
    </row>
    <row r="477" spans="2:103" x14ac:dyDescent="0.6">
      <c r="C477" s="341"/>
      <c r="F477" s="555"/>
      <c r="H477" s="341"/>
      <c r="K477" s="555"/>
      <c r="N477" s="555"/>
      <c r="P477" s="341"/>
      <c r="R477" s="341"/>
      <c r="T477" s="637"/>
      <c r="V477" s="637"/>
      <c r="X477" s="637"/>
      <c r="Z477" s="612"/>
      <c r="AA477" s="342"/>
      <c r="AB477" s="612"/>
      <c r="AC477" s="341"/>
      <c r="AF477" s="715"/>
      <c r="AG477" s="635"/>
      <c r="AH477" s="555"/>
      <c r="BI477" s="613"/>
      <c r="BJ477" s="614"/>
      <c r="BK477" s="342"/>
      <c r="BL477" s="614"/>
      <c r="BM477" s="342"/>
      <c r="BN477" s="614"/>
      <c r="CH477" s="613"/>
      <c r="CN477" s="613"/>
      <c r="CO477" s="614"/>
    </row>
    <row r="478" spans="2:103" x14ac:dyDescent="0.6">
      <c r="B478" s="560"/>
      <c r="C478" s="562"/>
      <c r="D478" s="560"/>
      <c r="E478" s="562"/>
      <c r="F478" s="563"/>
      <c r="G478" s="560"/>
      <c r="H478" s="562"/>
      <c r="I478" s="560"/>
      <c r="J478" s="562"/>
      <c r="K478" s="563"/>
      <c r="L478" s="560"/>
      <c r="M478" s="562"/>
      <c r="N478" s="563"/>
      <c r="O478" s="560"/>
      <c r="P478" s="562"/>
      <c r="Q478" s="560"/>
      <c r="R478" s="562"/>
      <c r="S478" s="560"/>
      <c r="T478" s="648"/>
      <c r="U478" s="560"/>
      <c r="V478" s="648"/>
      <c r="W478" s="653"/>
      <c r="X478" s="648"/>
      <c r="Y478" s="653"/>
      <c r="Z478" s="615"/>
      <c r="AA478" s="619"/>
      <c r="AB478" s="615"/>
      <c r="AC478" s="562"/>
      <c r="AD478" s="560"/>
      <c r="AE478" s="562"/>
      <c r="AF478" s="716"/>
      <c r="AG478" s="747"/>
      <c r="AH478" s="563"/>
      <c r="AI478" s="563"/>
      <c r="AJ478" s="563"/>
      <c r="AK478" s="563"/>
      <c r="AL478" s="564"/>
      <c r="AM478" s="564"/>
      <c r="AN478" s="562"/>
      <c r="AO478" s="563"/>
      <c r="AP478" s="564"/>
      <c r="AQ478" s="564"/>
      <c r="AR478" s="562"/>
      <c r="AS478" s="563"/>
      <c r="AT478" s="564"/>
      <c r="AU478" s="564"/>
      <c r="AV478" s="562"/>
      <c r="AW478" s="563"/>
      <c r="AX478" s="564"/>
      <c r="AY478" s="562"/>
      <c r="AZ478" s="564"/>
      <c r="BA478" s="562"/>
      <c r="BB478" s="564"/>
      <c r="BC478" s="562"/>
      <c r="BD478" s="564"/>
      <c r="BE478" s="562"/>
      <c r="BF478" s="564"/>
      <c r="BG478" s="564"/>
      <c r="BH478" s="562"/>
      <c r="BI478" s="617"/>
      <c r="BJ478" s="618"/>
      <c r="BK478" s="619"/>
      <c r="BL478" s="618"/>
      <c r="BM478" s="619"/>
      <c r="BN478" s="618"/>
      <c r="BO478" s="619"/>
      <c r="BP478" s="618"/>
      <c r="BQ478" s="619"/>
      <c r="BR478" s="564"/>
      <c r="BS478" s="564"/>
      <c r="BT478" s="562"/>
      <c r="BU478" s="563"/>
      <c r="BV478" s="564"/>
      <c r="BW478" s="562"/>
      <c r="BX478" s="564"/>
      <c r="BY478" s="562"/>
      <c r="BZ478" s="564"/>
      <c r="CA478" s="562"/>
      <c r="CB478" s="564"/>
      <c r="CC478" s="562"/>
      <c r="CD478" s="564"/>
      <c r="CE478" s="564"/>
      <c r="CF478" s="562"/>
      <c r="CG478" s="563"/>
      <c r="CH478" s="563"/>
      <c r="CI478" s="563"/>
      <c r="CJ478" s="563"/>
      <c r="CK478" s="563"/>
      <c r="CL478" s="564"/>
      <c r="CM478" s="562"/>
      <c r="CN478" s="563"/>
      <c r="CO478" s="564"/>
      <c r="CP478" s="562"/>
      <c r="CQ478" s="563"/>
      <c r="CR478" s="564"/>
      <c r="CS478" s="562"/>
      <c r="CT478" s="563"/>
      <c r="CU478" s="564"/>
      <c r="CV478" s="562"/>
      <c r="CW478" s="563"/>
      <c r="CX478" s="563"/>
      <c r="CY478" s="563"/>
    </row>
    <row r="479" spans="2:103" x14ac:dyDescent="0.6">
      <c r="C479" s="341"/>
      <c r="F479" s="555"/>
      <c r="H479" s="341"/>
      <c r="K479" s="555"/>
      <c r="N479" s="555"/>
      <c r="P479" s="341"/>
      <c r="R479" s="341"/>
      <c r="T479" s="637"/>
      <c r="V479" s="637"/>
      <c r="X479" s="637"/>
      <c r="Z479" s="612"/>
      <c r="AA479" s="342"/>
      <c r="AB479" s="612"/>
      <c r="AC479" s="341"/>
      <c r="AF479" s="715"/>
      <c r="AG479" s="635"/>
      <c r="AH479" s="555"/>
      <c r="BI479" s="613"/>
      <c r="BJ479" s="614"/>
      <c r="BK479" s="342"/>
      <c r="BL479" s="614"/>
      <c r="BM479" s="342"/>
      <c r="BN479" s="614"/>
      <c r="BO479" s="342"/>
      <c r="BP479" s="614"/>
      <c r="BQ479" s="342"/>
      <c r="CN479" s="613"/>
      <c r="CO479" s="614"/>
    </row>
    <row r="480" spans="2:103" x14ac:dyDescent="0.6">
      <c r="B480" s="560"/>
      <c r="C480" s="562"/>
      <c r="D480" s="560"/>
      <c r="E480" s="562"/>
      <c r="F480" s="563"/>
      <c r="G480" s="560"/>
      <c r="H480" s="562"/>
      <c r="I480" s="560"/>
      <c r="J480" s="562"/>
      <c r="K480" s="563"/>
      <c r="L480" s="560"/>
      <c r="M480" s="562"/>
      <c r="N480" s="563"/>
      <c r="O480" s="560"/>
      <c r="P480" s="562"/>
      <c r="Q480" s="560"/>
      <c r="R480" s="562"/>
      <c r="S480" s="560"/>
      <c r="T480" s="648"/>
      <c r="U480" s="560"/>
      <c r="V480" s="648"/>
      <c r="W480" s="653"/>
      <c r="X480" s="648"/>
      <c r="Y480" s="653"/>
      <c r="Z480" s="615"/>
      <c r="AA480" s="619"/>
      <c r="AB480" s="615"/>
      <c r="AC480" s="562"/>
      <c r="AD480" s="560"/>
      <c r="AE480" s="562"/>
      <c r="AF480" s="716"/>
      <c r="AG480" s="747"/>
      <c r="AH480" s="563"/>
      <c r="AI480" s="563"/>
      <c r="AJ480" s="563"/>
      <c r="AK480" s="563"/>
      <c r="AL480" s="564"/>
      <c r="AM480" s="564"/>
      <c r="AN480" s="562"/>
      <c r="AO480" s="563"/>
      <c r="AP480" s="564"/>
      <c r="AQ480" s="564"/>
      <c r="AR480" s="562"/>
      <c r="AS480" s="563"/>
      <c r="AT480" s="564"/>
      <c r="AU480" s="564"/>
      <c r="AV480" s="562"/>
      <c r="AW480" s="563"/>
      <c r="AX480" s="564"/>
      <c r="AY480" s="562"/>
      <c r="AZ480" s="564"/>
      <c r="BA480" s="562"/>
      <c r="BB480" s="564"/>
      <c r="BC480" s="562"/>
      <c r="BD480" s="564"/>
      <c r="BE480" s="562"/>
      <c r="BF480" s="564"/>
      <c r="BG480" s="564"/>
      <c r="BH480" s="562"/>
      <c r="BI480" s="617"/>
      <c r="BJ480" s="618"/>
      <c r="BK480" s="619"/>
      <c r="BL480" s="618"/>
      <c r="BM480" s="619"/>
      <c r="BN480" s="618"/>
      <c r="BO480" s="619"/>
      <c r="BP480" s="618"/>
      <c r="BQ480" s="619"/>
      <c r="BR480" s="618"/>
      <c r="BS480" s="618"/>
      <c r="BT480" s="619"/>
      <c r="BU480" s="563"/>
      <c r="BV480" s="564"/>
      <c r="BW480" s="562"/>
      <c r="BX480" s="564"/>
      <c r="BY480" s="562"/>
      <c r="BZ480" s="564"/>
      <c r="CA480" s="562"/>
      <c r="CB480" s="564"/>
      <c r="CC480" s="562"/>
      <c r="CD480" s="564"/>
      <c r="CE480" s="564"/>
      <c r="CF480" s="562"/>
      <c r="CG480" s="563"/>
      <c r="CH480" s="563"/>
      <c r="CI480" s="563"/>
      <c r="CJ480" s="563"/>
      <c r="CK480" s="563"/>
      <c r="CL480" s="564"/>
      <c r="CM480" s="562"/>
      <c r="CN480" s="617"/>
      <c r="CO480" s="618"/>
      <c r="CP480" s="619"/>
      <c r="CQ480" s="563"/>
      <c r="CR480" s="564"/>
      <c r="CS480" s="562"/>
      <c r="CT480" s="563"/>
      <c r="CU480" s="564"/>
      <c r="CV480" s="562"/>
      <c r="CW480" s="563"/>
      <c r="CX480" s="563"/>
      <c r="CY480" s="563"/>
    </row>
    <row r="481" spans="2:103" x14ac:dyDescent="0.6">
      <c r="C481" s="341"/>
      <c r="F481" s="555"/>
      <c r="H481" s="341"/>
      <c r="K481" s="555"/>
      <c r="N481" s="555"/>
      <c r="P481" s="341"/>
      <c r="R481" s="341"/>
      <c r="T481" s="637"/>
      <c r="V481" s="637"/>
      <c r="X481" s="637"/>
      <c r="Z481" s="612"/>
      <c r="AA481" s="342"/>
      <c r="AB481" s="612"/>
      <c r="AC481" s="341"/>
      <c r="AF481" s="715"/>
      <c r="AG481" s="635"/>
      <c r="AH481" s="555"/>
      <c r="BI481" s="613"/>
      <c r="BJ481" s="614"/>
      <c r="BK481" s="342"/>
      <c r="BL481" s="614"/>
      <c r="BM481" s="342"/>
      <c r="BN481" s="614"/>
      <c r="BO481" s="342"/>
      <c r="BP481" s="614"/>
      <c r="BQ481" s="342"/>
      <c r="BR481" s="614"/>
      <c r="BS481" s="614"/>
      <c r="BT481" s="342"/>
      <c r="CN481" s="613"/>
      <c r="CO481" s="614"/>
      <c r="CP481" s="342"/>
    </row>
    <row r="482" spans="2:103" x14ac:dyDescent="0.6">
      <c r="B482" s="560"/>
      <c r="C482" s="562"/>
      <c r="D482" s="560"/>
      <c r="E482" s="562"/>
      <c r="F482" s="563"/>
      <c r="G482" s="560"/>
      <c r="H482" s="562"/>
      <c r="I482" s="560"/>
      <c r="J482" s="562"/>
      <c r="K482" s="563"/>
      <c r="L482" s="560"/>
      <c r="M482" s="562"/>
      <c r="N482" s="563"/>
      <c r="O482" s="560"/>
      <c r="P482" s="562"/>
      <c r="Q482" s="560"/>
      <c r="R482" s="562"/>
      <c r="S482" s="560"/>
      <c r="T482" s="648"/>
      <c r="U482" s="560"/>
      <c r="V482" s="648"/>
      <c r="W482" s="653"/>
      <c r="X482" s="648"/>
      <c r="Y482" s="653"/>
      <c r="Z482" s="615"/>
      <c r="AA482" s="619"/>
      <c r="AB482" s="615"/>
      <c r="AC482" s="562"/>
      <c r="AD482" s="560"/>
      <c r="AE482" s="562"/>
      <c r="AF482" s="716"/>
      <c r="AG482" s="747"/>
      <c r="AH482" s="563"/>
      <c r="AI482" s="563"/>
      <c r="AJ482" s="563"/>
      <c r="AK482" s="563"/>
      <c r="AL482" s="564"/>
      <c r="AM482" s="564"/>
      <c r="AN482" s="562"/>
      <c r="AO482" s="563"/>
      <c r="AP482" s="564"/>
      <c r="AQ482" s="564"/>
      <c r="AR482" s="562"/>
      <c r="AS482" s="563"/>
      <c r="AT482" s="564"/>
      <c r="AU482" s="564"/>
      <c r="AV482" s="562"/>
      <c r="AW482" s="563"/>
      <c r="AX482" s="564"/>
      <c r="AY482" s="562"/>
      <c r="AZ482" s="564"/>
      <c r="BA482" s="562"/>
      <c r="BB482" s="564"/>
      <c r="BC482" s="562"/>
      <c r="BD482" s="564"/>
      <c r="BE482" s="562"/>
      <c r="BF482" s="564"/>
      <c r="BG482" s="564"/>
      <c r="BH482" s="562"/>
      <c r="BI482" s="617"/>
      <c r="BJ482" s="618"/>
      <c r="BK482" s="619"/>
      <c r="BL482" s="618"/>
      <c r="BM482" s="619"/>
      <c r="BN482" s="618"/>
      <c r="BO482" s="562"/>
      <c r="BP482" s="564"/>
      <c r="BQ482" s="562"/>
      <c r="BR482" s="564"/>
      <c r="BS482" s="564"/>
      <c r="BT482" s="562"/>
      <c r="BU482" s="563"/>
      <c r="BV482" s="564"/>
      <c r="BW482" s="562"/>
      <c r="BX482" s="564"/>
      <c r="BY482" s="562"/>
      <c r="BZ482" s="564"/>
      <c r="CA482" s="562"/>
      <c r="CB482" s="564"/>
      <c r="CC482" s="562"/>
      <c r="CD482" s="564"/>
      <c r="CE482" s="564"/>
      <c r="CF482" s="562"/>
      <c r="CG482" s="563"/>
      <c r="CH482" s="563"/>
      <c r="CI482" s="563"/>
      <c r="CJ482" s="563"/>
      <c r="CK482" s="563"/>
      <c r="CL482" s="564"/>
      <c r="CM482" s="562"/>
      <c r="CN482" s="617"/>
      <c r="CO482" s="618"/>
      <c r="CP482" s="619"/>
      <c r="CQ482" s="563"/>
      <c r="CR482" s="564"/>
      <c r="CS482" s="562"/>
      <c r="CT482" s="563"/>
      <c r="CU482" s="564"/>
      <c r="CV482" s="562"/>
      <c r="CW482" s="563"/>
      <c r="CX482" s="563"/>
      <c r="CY482" s="563"/>
    </row>
    <row r="483" spans="2:103" x14ac:dyDescent="0.6">
      <c r="C483" s="341"/>
      <c r="F483" s="555"/>
      <c r="H483" s="341"/>
      <c r="K483" s="555"/>
      <c r="N483" s="555"/>
      <c r="P483" s="341"/>
      <c r="R483" s="341"/>
      <c r="T483" s="637"/>
      <c r="V483" s="637"/>
      <c r="X483" s="637"/>
      <c r="Z483" s="612"/>
      <c r="AA483" s="342"/>
      <c r="AB483" s="612"/>
      <c r="AC483" s="341"/>
      <c r="AF483" s="715"/>
      <c r="AG483" s="635"/>
      <c r="AH483" s="555"/>
      <c r="BI483" s="613"/>
      <c r="BJ483" s="614"/>
      <c r="BK483" s="342"/>
      <c r="BL483" s="614"/>
      <c r="BM483" s="342"/>
      <c r="BN483" s="614"/>
      <c r="BO483" s="342"/>
      <c r="BP483" s="614"/>
      <c r="BQ483" s="342"/>
      <c r="CH483" s="613"/>
      <c r="CN483" s="613"/>
      <c r="CO483" s="614"/>
      <c r="CP483" s="342"/>
    </row>
    <row r="484" spans="2:103" x14ac:dyDescent="0.6">
      <c r="B484" s="560"/>
      <c r="C484" s="562"/>
      <c r="D484" s="560"/>
      <c r="E484" s="562"/>
      <c r="F484" s="563"/>
      <c r="G484" s="560"/>
      <c r="H484" s="562"/>
      <c r="I484" s="560"/>
      <c r="J484" s="562"/>
      <c r="K484" s="563"/>
      <c r="L484" s="560"/>
      <c r="M484" s="562"/>
      <c r="N484" s="563"/>
      <c r="O484" s="560"/>
      <c r="P484" s="562"/>
      <c r="Q484" s="560"/>
      <c r="R484" s="562"/>
      <c r="S484" s="560"/>
      <c r="T484" s="648"/>
      <c r="U484" s="560"/>
      <c r="V484" s="648"/>
      <c r="W484" s="653"/>
      <c r="X484" s="648"/>
      <c r="Y484" s="653"/>
      <c r="Z484" s="615"/>
      <c r="AA484" s="619"/>
      <c r="AB484" s="615"/>
      <c r="AC484" s="562"/>
      <c r="AD484" s="560"/>
      <c r="AE484" s="562"/>
      <c r="AF484" s="716"/>
      <c r="AG484" s="747"/>
      <c r="AH484" s="563"/>
      <c r="AI484" s="563"/>
      <c r="AJ484" s="563"/>
      <c r="AK484" s="563"/>
      <c r="AL484" s="564"/>
      <c r="AM484" s="564"/>
      <c r="AN484" s="562"/>
      <c r="AO484" s="563"/>
      <c r="AP484" s="564"/>
      <c r="AQ484" s="564"/>
      <c r="AR484" s="562"/>
      <c r="AS484" s="563"/>
      <c r="AT484" s="564"/>
      <c r="AU484" s="564"/>
      <c r="AV484" s="562"/>
      <c r="AW484" s="563"/>
      <c r="AX484" s="564"/>
      <c r="AY484" s="562"/>
      <c r="AZ484" s="564"/>
      <c r="BA484" s="562"/>
      <c r="BB484" s="564"/>
      <c r="BC484" s="562"/>
      <c r="BD484" s="564"/>
      <c r="BE484" s="562"/>
      <c r="BF484" s="564"/>
      <c r="BG484" s="564"/>
      <c r="BH484" s="562"/>
      <c r="BI484" s="617"/>
      <c r="BJ484" s="618"/>
      <c r="BK484" s="619"/>
      <c r="BL484" s="618"/>
      <c r="BM484" s="619"/>
      <c r="BN484" s="618"/>
      <c r="BO484" s="562"/>
      <c r="BP484" s="564"/>
      <c r="BQ484" s="562"/>
      <c r="BR484" s="564"/>
      <c r="BS484" s="564"/>
      <c r="BT484" s="562"/>
      <c r="BU484" s="563"/>
      <c r="BV484" s="564"/>
      <c r="BW484" s="562"/>
      <c r="BX484" s="564"/>
      <c r="BY484" s="562"/>
      <c r="BZ484" s="564"/>
      <c r="CA484" s="562"/>
      <c r="CB484" s="564"/>
      <c r="CC484" s="562"/>
      <c r="CD484" s="564"/>
      <c r="CE484" s="564"/>
      <c r="CF484" s="562"/>
      <c r="CG484" s="563"/>
      <c r="CH484" s="617"/>
      <c r="CI484" s="563"/>
      <c r="CJ484" s="563"/>
      <c r="CK484" s="563"/>
      <c r="CL484" s="564"/>
      <c r="CM484" s="562"/>
      <c r="CN484" s="617"/>
      <c r="CO484" s="564"/>
      <c r="CP484" s="562"/>
      <c r="CQ484" s="563"/>
      <c r="CR484" s="564"/>
      <c r="CS484" s="562"/>
      <c r="CT484" s="563"/>
      <c r="CU484" s="564"/>
      <c r="CV484" s="562"/>
      <c r="CW484" s="563"/>
      <c r="CX484" s="563"/>
      <c r="CY484" s="563"/>
    </row>
    <row r="485" spans="2:103" x14ac:dyDescent="0.6">
      <c r="C485" s="341"/>
      <c r="F485" s="555"/>
      <c r="H485" s="341"/>
      <c r="K485" s="555"/>
      <c r="N485" s="555"/>
      <c r="P485" s="341"/>
      <c r="R485" s="341"/>
      <c r="T485" s="637"/>
      <c r="V485" s="637"/>
      <c r="X485" s="637"/>
      <c r="Z485" s="612"/>
      <c r="AA485" s="342"/>
      <c r="AB485" s="612"/>
      <c r="AC485" s="341"/>
      <c r="AF485" s="715"/>
      <c r="AG485" s="635"/>
      <c r="AH485" s="555"/>
      <c r="BI485" s="613"/>
      <c r="BJ485" s="614"/>
      <c r="BK485" s="342"/>
      <c r="BL485" s="614"/>
      <c r="BM485" s="342"/>
      <c r="BN485" s="614"/>
      <c r="CN485" s="613"/>
      <c r="CO485" s="614"/>
      <c r="CP485" s="342"/>
    </row>
    <row r="486" spans="2:103" x14ac:dyDescent="0.6">
      <c r="B486" s="560"/>
      <c r="C486" s="562"/>
      <c r="D486" s="560"/>
      <c r="E486" s="562"/>
      <c r="F486" s="563"/>
      <c r="G486" s="560"/>
      <c r="H486" s="562"/>
      <c r="I486" s="560"/>
      <c r="J486" s="562"/>
      <c r="K486" s="563"/>
      <c r="L486" s="560"/>
      <c r="M486" s="562"/>
      <c r="N486" s="563"/>
      <c r="O486" s="560"/>
      <c r="P486" s="562"/>
      <c r="Q486" s="560"/>
      <c r="R486" s="562"/>
      <c r="S486" s="560"/>
      <c r="T486" s="648"/>
      <c r="U486" s="560"/>
      <c r="V486" s="648"/>
      <c r="W486" s="653"/>
      <c r="X486" s="648"/>
      <c r="Y486" s="653"/>
      <c r="Z486" s="615"/>
      <c r="AA486" s="619"/>
      <c r="AB486" s="615"/>
      <c r="AC486" s="562"/>
      <c r="AD486" s="560"/>
      <c r="AE486" s="562"/>
      <c r="AF486" s="716"/>
      <c r="AG486" s="747"/>
      <c r="AH486" s="563"/>
      <c r="AI486" s="563"/>
      <c r="AJ486" s="563"/>
      <c r="AK486" s="563"/>
      <c r="AL486" s="564"/>
      <c r="AM486" s="564"/>
      <c r="AN486" s="562"/>
      <c r="AO486" s="563"/>
      <c r="AP486" s="564"/>
      <c r="AQ486" s="564"/>
      <c r="AR486" s="562"/>
      <c r="AS486" s="563"/>
      <c r="AT486" s="564"/>
      <c r="AU486" s="564"/>
      <c r="AV486" s="562"/>
      <c r="AW486" s="563"/>
      <c r="AX486" s="564"/>
      <c r="AY486" s="562"/>
      <c r="AZ486" s="564"/>
      <c r="BA486" s="562"/>
      <c r="BB486" s="564"/>
      <c r="BC486" s="562"/>
      <c r="BD486" s="564"/>
      <c r="BE486" s="562"/>
      <c r="BF486" s="564"/>
      <c r="BG486" s="564"/>
      <c r="BH486" s="562"/>
      <c r="BI486" s="617"/>
      <c r="BJ486" s="618"/>
      <c r="BK486" s="619"/>
      <c r="BL486" s="618"/>
      <c r="BM486" s="619"/>
      <c r="BN486" s="618"/>
      <c r="BO486" s="562"/>
      <c r="BP486" s="564"/>
      <c r="BQ486" s="562"/>
      <c r="BR486" s="564"/>
      <c r="BS486" s="564"/>
      <c r="BT486" s="562"/>
      <c r="BU486" s="563"/>
      <c r="BV486" s="564"/>
      <c r="BW486" s="562"/>
      <c r="BX486" s="564"/>
      <c r="BY486" s="562"/>
      <c r="BZ486" s="564"/>
      <c r="CA486" s="562"/>
      <c r="CB486" s="564"/>
      <c r="CC486" s="562"/>
      <c r="CD486" s="564"/>
      <c r="CE486" s="564"/>
      <c r="CF486" s="562"/>
      <c r="CG486" s="563"/>
      <c r="CH486" s="617"/>
      <c r="CI486" s="563"/>
      <c r="CJ486" s="563"/>
      <c r="CK486" s="563"/>
      <c r="CL486" s="564"/>
      <c r="CM486" s="562"/>
      <c r="CN486" s="617"/>
      <c r="CO486" s="618"/>
      <c r="CP486" s="619"/>
      <c r="CQ486" s="563"/>
      <c r="CR486" s="564"/>
      <c r="CS486" s="562"/>
      <c r="CT486" s="563"/>
      <c r="CU486" s="564"/>
      <c r="CV486" s="562"/>
      <c r="CW486" s="563"/>
      <c r="CX486" s="563"/>
      <c r="CY486" s="563"/>
    </row>
    <row r="487" spans="2:103" x14ac:dyDescent="0.6">
      <c r="C487" s="341"/>
      <c r="F487" s="555"/>
      <c r="H487" s="341"/>
      <c r="K487" s="555"/>
      <c r="N487" s="555"/>
      <c r="P487" s="341"/>
      <c r="R487" s="341"/>
      <c r="T487" s="637"/>
      <c r="V487" s="637"/>
      <c r="X487" s="637"/>
      <c r="Z487" s="612"/>
      <c r="AA487" s="342"/>
      <c r="AB487" s="612"/>
      <c r="AC487" s="341"/>
      <c r="AF487" s="715"/>
      <c r="AG487" s="635"/>
      <c r="AH487" s="555"/>
      <c r="BI487" s="613"/>
      <c r="BJ487" s="614"/>
      <c r="BK487" s="342"/>
      <c r="BL487" s="614"/>
      <c r="BM487" s="342"/>
      <c r="BN487" s="614"/>
      <c r="BO487" s="342"/>
      <c r="BP487" s="614"/>
      <c r="BQ487" s="342"/>
      <c r="CH487" s="613"/>
      <c r="CN487" s="613"/>
      <c r="CO487" s="614"/>
      <c r="CP487" s="342"/>
    </row>
    <row r="488" spans="2:103" x14ac:dyDescent="0.6">
      <c r="B488" s="560"/>
      <c r="C488" s="562"/>
      <c r="D488" s="560"/>
      <c r="E488" s="562"/>
      <c r="F488" s="563"/>
      <c r="G488" s="560"/>
      <c r="H488" s="562"/>
      <c r="I488" s="560"/>
      <c r="J488" s="562"/>
      <c r="K488" s="563"/>
      <c r="L488" s="560"/>
      <c r="M488" s="562"/>
      <c r="N488" s="563"/>
      <c r="O488" s="560"/>
      <c r="P488" s="562"/>
      <c r="Q488" s="560"/>
      <c r="R488" s="562"/>
      <c r="S488" s="560"/>
      <c r="T488" s="648"/>
      <c r="U488" s="560"/>
      <c r="V488" s="648"/>
      <c r="W488" s="653"/>
      <c r="X488" s="648"/>
      <c r="Y488" s="653"/>
      <c r="Z488" s="615"/>
      <c r="AA488" s="619"/>
      <c r="AB488" s="615"/>
      <c r="AC488" s="562"/>
      <c r="AD488" s="560"/>
      <c r="AE488" s="562"/>
      <c r="AF488" s="716"/>
      <c r="AG488" s="747"/>
      <c r="AH488" s="563"/>
      <c r="AI488" s="563"/>
      <c r="AJ488" s="563"/>
      <c r="AK488" s="563"/>
      <c r="AL488" s="564"/>
      <c r="AM488" s="564"/>
      <c r="AN488" s="562"/>
      <c r="AO488" s="563"/>
      <c r="AP488" s="564"/>
      <c r="AQ488" s="564"/>
      <c r="AR488" s="562"/>
      <c r="AS488" s="563"/>
      <c r="AT488" s="564"/>
      <c r="AU488" s="564"/>
      <c r="AV488" s="562"/>
      <c r="AW488" s="563"/>
      <c r="AX488" s="564"/>
      <c r="AY488" s="562"/>
      <c r="AZ488" s="564"/>
      <c r="BA488" s="562"/>
      <c r="BB488" s="564"/>
      <c r="BC488" s="562"/>
      <c r="BD488" s="564"/>
      <c r="BE488" s="562"/>
      <c r="BF488" s="564"/>
      <c r="BG488" s="564"/>
      <c r="BH488" s="562"/>
      <c r="BI488" s="617"/>
      <c r="BJ488" s="618"/>
      <c r="BK488" s="619"/>
      <c r="BL488" s="618"/>
      <c r="BM488" s="619"/>
      <c r="BN488" s="618"/>
      <c r="BO488" s="562"/>
      <c r="BP488" s="564"/>
      <c r="BQ488" s="562"/>
      <c r="BR488" s="564"/>
      <c r="BS488" s="564"/>
      <c r="BT488" s="562"/>
      <c r="BU488" s="563"/>
      <c r="BV488" s="564"/>
      <c r="BW488" s="562"/>
      <c r="BX488" s="564"/>
      <c r="BY488" s="562"/>
      <c r="BZ488" s="564"/>
      <c r="CA488" s="562"/>
      <c r="CB488" s="564"/>
      <c r="CC488" s="562"/>
      <c r="CD488" s="564"/>
      <c r="CE488" s="564"/>
      <c r="CF488" s="562"/>
      <c r="CG488" s="563"/>
      <c r="CH488" s="617"/>
      <c r="CI488" s="563"/>
      <c r="CJ488" s="563"/>
      <c r="CK488" s="563"/>
      <c r="CL488" s="564"/>
      <c r="CM488" s="562"/>
      <c r="CN488" s="617"/>
      <c r="CO488" s="618"/>
      <c r="CP488" s="619"/>
      <c r="CQ488" s="563"/>
      <c r="CR488" s="564"/>
      <c r="CS488" s="562"/>
      <c r="CT488" s="563"/>
      <c r="CU488" s="564"/>
      <c r="CV488" s="562"/>
      <c r="CW488" s="563"/>
      <c r="CX488" s="563"/>
      <c r="CY488" s="563"/>
    </row>
    <row r="489" spans="2:103" x14ac:dyDescent="0.6">
      <c r="C489" s="341"/>
      <c r="F489" s="555"/>
      <c r="H489" s="341"/>
      <c r="K489" s="555"/>
      <c r="N489" s="555"/>
      <c r="P489" s="341"/>
      <c r="R489" s="341"/>
      <c r="T489" s="637"/>
      <c r="V489" s="637"/>
      <c r="X489" s="637"/>
      <c r="Z489" s="612"/>
      <c r="AA489" s="342"/>
      <c r="AB489" s="612"/>
      <c r="AC489" s="341"/>
      <c r="AF489" s="715"/>
      <c r="AG489" s="635"/>
      <c r="AH489" s="555"/>
      <c r="BI489" s="613"/>
      <c r="BJ489" s="614"/>
      <c r="BK489" s="342"/>
      <c r="BL489" s="614"/>
      <c r="BM489" s="342"/>
      <c r="BN489" s="614"/>
      <c r="BO489" s="342"/>
      <c r="CN489" s="613"/>
      <c r="CO489" s="614"/>
    </row>
    <row r="490" spans="2:103" x14ac:dyDescent="0.6">
      <c r="B490" s="560"/>
      <c r="C490" s="562"/>
      <c r="D490" s="560"/>
      <c r="E490" s="562"/>
      <c r="F490" s="563"/>
      <c r="G490" s="560"/>
      <c r="H490" s="562"/>
      <c r="I490" s="560"/>
      <c r="J490" s="562"/>
      <c r="K490" s="563"/>
      <c r="L490" s="560"/>
      <c r="M490" s="562"/>
      <c r="N490" s="563"/>
      <c r="O490" s="560"/>
      <c r="P490" s="562"/>
      <c r="Q490" s="560"/>
      <c r="R490" s="562"/>
      <c r="S490" s="560"/>
      <c r="T490" s="648"/>
      <c r="U490" s="560"/>
      <c r="V490" s="648"/>
      <c r="W490" s="653"/>
      <c r="X490" s="648"/>
      <c r="Y490" s="653"/>
      <c r="Z490" s="615"/>
      <c r="AA490" s="619"/>
      <c r="AB490" s="615"/>
      <c r="AC490" s="562"/>
      <c r="AD490" s="560"/>
      <c r="AE490" s="562"/>
      <c r="AF490" s="716"/>
      <c r="AG490" s="747"/>
      <c r="AH490" s="563"/>
      <c r="AI490" s="563"/>
      <c r="AJ490" s="563"/>
      <c r="AK490" s="563"/>
      <c r="AL490" s="564"/>
      <c r="AM490" s="564"/>
      <c r="AN490" s="562"/>
      <c r="AO490" s="563"/>
      <c r="AP490" s="564"/>
      <c r="AQ490" s="564"/>
      <c r="AR490" s="562"/>
      <c r="AS490" s="563"/>
      <c r="AT490" s="564"/>
      <c r="AU490" s="564"/>
      <c r="AV490" s="562"/>
      <c r="AW490" s="563"/>
      <c r="AX490" s="564"/>
      <c r="AY490" s="562"/>
      <c r="AZ490" s="564"/>
      <c r="BA490" s="562"/>
      <c r="BB490" s="564"/>
      <c r="BC490" s="562"/>
      <c r="BD490" s="564"/>
      <c r="BE490" s="562"/>
      <c r="BF490" s="564"/>
      <c r="BG490" s="564"/>
      <c r="BH490" s="562"/>
      <c r="BI490" s="617"/>
      <c r="BJ490" s="618"/>
      <c r="BK490" s="619"/>
      <c r="BL490" s="618"/>
      <c r="BM490" s="619"/>
      <c r="BN490" s="618"/>
      <c r="BO490" s="619"/>
      <c r="BP490" s="618"/>
      <c r="BQ490" s="619"/>
      <c r="BR490" s="564"/>
      <c r="BS490" s="564"/>
      <c r="BT490" s="562"/>
      <c r="BU490" s="563"/>
      <c r="BV490" s="564"/>
      <c r="BW490" s="562"/>
      <c r="BX490" s="564"/>
      <c r="BY490" s="562"/>
      <c r="BZ490" s="564"/>
      <c r="CA490" s="562"/>
      <c r="CB490" s="564"/>
      <c r="CC490" s="562"/>
      <c r="CD490" s="564"/>
      <c r="CE490" s="564"/>
      <c r="CF490" s="562"/>
      <c r="CG490" s="563"/>
      <c r="CH490" s="617"/>
      <c r="CI490" s="563"/>
      <c r="CJ490" s="563"/>
      <c r="CK490" s="563"/>
      <c r="CL490" s="564"/>
      <c r="CM490" s="562"/>
      <c r="CN490" s="617"/>
      <c r="CO490" s="618"/>
      <c r="CP490" s="619"/>
      <c r="CQ490" s="563"/>
      <c r="CR490" s="564"/>
      <c r="CS490" s="562"/>
      <c r="CT490" s="563"/>
      <c r="CU490" s="564"/>
      <c r="CV490" s="562"/>
      <c r="CW490" s="563"/>
      <c r="CX490" s="563"/>
      <c r="CY490" s="563"/>
    </row>
    <row r="491" spans="2:103" x14ac:dyDescent="0.6">
      <c r="C491" s="341"/>
      <c r="F491" s="555"/>
      <c r="H491" s="341"/>
      <c r="K491" s="555"/>
      <c r="N491" s="555"/>
      <c r="P491" s="341"/>
      <c r="R491" s="341"/>
      <c r="T491" s="637"/>
      <c r="V491" s="637"/>
      <c r="X491" s="637"/>
      <c r="Z491" s="612"/>
      <c r="AA491" s="342"/>
      <c r="AB491" s="612"/>
      <c r="AC491" s="341"/>
      <c r="AF491" s="715"/>
      <c r="AG491" s="635"/>
      <c r="AH491" s="555"/>
      <c r="BI491" s="613"/>
      <c r="BJ491" s="614"/>
      <c r="BK491" s="342"/>
      <c r="BL491" s="614"/>
      <c r="BM491" s="342"/>
      <c r="BN491" s="614"/>
      <c r="BO491" s="342"/>
      <c r="BP491" s="614"/>
      <c r="BQ491" s="342"/>
      <c r="CN491" s="613"/>
      <c r="CO491" s="614"/>
      <c r="CP491" s="342"/>
    </row>
    <row r="492" spans="2:103" x14ac:dyDescent="0.6">
      <c r="B492" s="560"/>
      <c r="C492" s="562"/>
      <c r="D492" s="560"/>
      <c r="E492" s="562"/>
      <c r="F492" s="563"/>
      <c r="G492" s="560"/>
      <c r="H492" s="562"/>
      <c r="I492" s="560"/>
      <c r="J492" s="562"/>
      <c r="K492" s="563"/>
      <c r="L492" s="560"/>
      <c r="M492" s="562"/>
      <c r="N492" s="563"/>
      <c r="O492" s="560"/>
      <c r="P492" s="562"/>
      <c r="Q492" s="560"/>
      <c r="R492" s="562"/>
      <c r="S492" s="560"/>
      <c r="T492" s="648"/>
      <c r="U492" s="560"/>
      <c r="V492" s="648"/>
      <c r="W492" s="653"/>
      <c r="X492" s="648"/>
      <c r="Y492" s="653"/>
      <c r="Z492" s="615"/>
      <c r="AA492" s="619"/>
      <c r="AB492" s="615"/>
      <c r="AC492" s="562"/>
      <c r="AD492" s="560"/>
      <c r="AE492" s="562"/>
      <c r="AF492" s="716"/>
      <c r="AG492" s="747"/>
      <c r="AH492" s="563"/>
      <c r="AI492" s="563"/>
      <c r="AJ492" s="563"/>
      <c r="AK492" s="563"/>
      <c r="AL492" s="564"/>
      <c r="AM492" s="564"/>
      <c r="AN492" s="562"/>
      <c r="AO492" s="563"/>
      <c r="AP492" s="564"/>
      <c r="AQ492" s="564"/>
      <c r="AR492" s="562"/>
      <c r="AS492" s="563"/>
      <c r="AT492" s="564"/>
      <c r="AU492" s="564"/>
      <c r="AV492" s="562"/>
      <c r="AW492" s="563"/>
      <c r="AX492" s="564"/>
      <c r="AY492" s="562"/>
      <c r="AZ492" s="564"/>
      <c r="BA492" s="562"/>
      <c r="BB492" s="564"/>
      <c r="BC492" s="562"/>
      <c r="BD492" s="564"/>
      <c r="BE492" s="562"/>
      <c r="BF492" s="564"/>
      <c r="BG492" s="564"/>
      <c r="BH492" s="562"/>
      <c r="BI492" s="617"/>
      <c r="BJ492" s="618"/>
      <c r="BK492" s="619"/>
      <c r="BL492" s="618"/>
      <c r="BM492" s="619"/>
      <c r="BN492" s="618"/>
      <c r="BO492" s="619"/>
      <c r="BP492" s="618"/>
      <c r="BQ492" s="619"/>
      <c r="BR492" s="564"/>
      <c r="BS492" s="564"/>
      <c r="BT492" s="562"/>
      <c r="BU492" s="563"/>
      <c r="BV492" s="564"/>
      <c r="BW492" s="562"/>
      <c r="BX492" s="564"/>
      <c r="BY492" s="562"/>
      <c r="BZ492" s="564"/>
      <c r="CA492" s="562"/>
      <c r="CB492" s="564"/>
      <c r="CC492" s="562"/>
      <c r="CD492" s="564"/>
      <c r="CE492" s="564"/>
      <c r="CF492" s="562"/>
      <c r="CG492" s="563"/>
      <c r="CH492" s="563"/>
      <c r="CI492" s="563"/>
      <c r="CJ492" s="563"/>
      <c r="CK492" s="563"/>
      <c r="CL492" s="564"/>
      <c r="CM492" s="562"/>
      <c r="CN492" s="617"/>
      <c r="CO492" s="618"/>
      <c r="CP492" s="619"/>
      <c r="CQ492" s="563"/>
      <c r="CR492" s="564"/>
      <c r="CS492" s="562"/>
      <c r="CT492" s="563"/>
      <c r="CU492" s="564"/>
      <c r="CV492" s="562"/>
      <c r="CW492" s="563"/>
      <c r="CX492" s="563"/>
      <c r="CY492" s="563"/>
    </row>
    <row r="493" spans="2:103" x14ac:dyDescent="0.6">
      <c r="C493" s="341"/>
      <c r="F493" s="555"/>
      <c r="H493" s="341"/>
      <c r="K493" s="555"/>
      <c r="N493" s="555"/>
      <c r="P493" s="341"/>
      <c r="R493" s="341"/>
      <c r="T493" s="637"/>
      <c r="V493" s="637"/>
      <c r="X493" s="637"/>
      <c r="Z493" s="612"/>
      <c r="AA493" s="342"/>
      <c r="AB493" s="612"/>
      <c r="AC493" s="341"/>
      <c r="AF493" s="715"/>
      <c r="AG493" s="635"/>
      <c r="AH493" s="555"/>
      <c r="BI493" s="613"/>
      <c r="BJ493" s="614"/>
      <c r="BK493" s="342"/>
      <c r="BL493" s="614"/>
      <c r="BM493" s="342"/>
      <c r="BN493" s="614"/>
      <c r="BO493" s="342"/>
      <c r="BP493" s="614"/>
      <c r="BQ493" s="342"/>
      <c r="CH493" s="613"/>
      <c r="CN493" s="613"/>
      <c r="CO493" s="614"/>
      <c r="CP493" s="342"/>
    </row>
    <row r="494" spans="2:103" x14ac:dyDescent="0.6">
      <c r="B494" s="560"/>
      <c r="C494" s="562"/>
      <c r="D494" s="560"/>
      <c r="E494" s="562"/>
      <c r="F494" s="563"/>
      <c r="G494" s="560"/>
      <c r="H494" s="562"/>
      <c r="I494" s="560"/>
      <c r="J494" s="562"/>
      <c r="K494" s="563"/>
      <c r="L494" s="560"/>
      <c r="M494" s="562"/>
      <c r="N494" s="563"/>
      <c r="O494" s="560"/>
      <c r="P494" s="562"/>
      <c r="Q494" s="560"/>
      <c r="R494" s="562"/>
      <c r="S494" s="560"/>
      <c r="T494" s="648"/>
      <c r="U494" s="560"/>
      <c r="V494" s="648"/>
      <c r="W494" s="653"/>
      <c r="X494" s="648"/>
      <c r="Y494" s="653"/>
      <c r="Z494" s="615"/>
      <c r="AA494" s="619"/>
      <c r="AB494" s="615"/>
      <c r="AC494" s="562"/>
      <c r="AD494" s="560"/>
      <c r="AE494" s="562"/>
      <c r="AF494" s="716"/>
      <c r="AG494" s="747"/>
      <c r="AH494" s="563"/>
      <c r="AI494" s="563"/>
      <c r="AJ494" s="563"/>
      <c r="AK494" s="563"/>
      <c r="AL494" s="564"/>
      <c r="AM494" s="564"/>
      <c r="AN494" s="562"/>
      <c r="AO494" s="563"/>
      <c r="AP494" s="564"/>
      <c r="AQ494" s="564"/>
      <c r="AR494" s="562"/>
      <c r="AS494" s="563"/>
      <c r="AT494" s="564"/>
      <c r="AU494" s="564"/>
      <c r="AV494" s="562"/>
      <c r="AW494" s="563"/>
      <c r="AX494" s="564"/>
      <c r="AY494" s="562"/>
      <c r="AZ494" s="564"/>
      <c r="BA494" s="562"/>
      <c r="BB494" s="564"/>
      <c r="BC494" s="562"/>
      <c r="BD494" s="564"/>
      <c r="BE494" s="562"/>
      <c r="BF494" s="564"/>
      <c r="BG494" s="564"/>
      <c r="BH494" s="562"/>
      <c r="BI494" s="617"/>
      <c r="BJ494" s="618"/>
      <c r="BK494" s="619"/>
      <c r="BL494" s="618"/>
      <c r="BM494" s="619"/>
      <c r="BN494" s="618"/>
      <c r="BO494" s="619"/>
      <c r="BP494" s="618"/>
      <c r="BQ494" s="619"/>
      <c r="BR494" s="564"/>
      <c r="BS494" s="564"/>
      <c r="BT494" s="562"/>
      <c r="BU494" s="563"/>
      <c r="BV494" s="564"/>
      <c r="BW494" s="562"/>
      <c r="BX494" s="564"/>
      <c r="BY494" s="562"/>
      <c r="BZ494" s="564"/>
      <c r="CA494" s="562"/>
      <c r="CB494" s="564"/>
      <c r="CC494" s="562"/>
      <c r="CD494" s="564"/>
      <c r="CE494" s="564"/>
      <c r="CF494" s="562"/>
      <c r="CG494" s="563"/>
      <c r="CH494" s="617"/>
      <c r="CI494" s="563"/>
      <c r="CJ494" s="563"/>
      <c r="CK494" s="563"/>
      <c r="CL494" s="564"/>
      <c r="CM494" s="562"/>
      <c r="CN494" s="617"/>
      <c r="CO494" s="618"/>
      <c r="CP494" s="619"/>
      <c r="CQ494" s="563"/>
      <c r="CR494" s="564"/>
      <c r="CS494" s="562"/>
      <c r="CT494" s="563"/>
      <c r="CU494" s="564"/>
      <c r="CV494" s="562"/>
      <c r="CW494" s="563"/>
      <c r="CX494" s="563"/>
      <c r="CY494" s="563"/>
    </row>
    <row r="495" spans="2:103" x14ac:dyDescent="0.6">
      <c r="C495" s="341"/>
      <c r="F495" s="555"/>
      <c r="H495" s="341"/>
      <c r="K495" s="555"/>
      <c r="N495" s="555"/>
      <c r="P495" s="341"/>
      <c r="R495" s="341"/>
      <c r="T495" s="637"/>
      <c r="V495" s="637"/>
      <c r="X495" s="637"/>
      <c r="Z495" s="612"/>
      <c r="AA495" s="342"/>
      <c r="AB495" s="612"/>
      <c r="AC495" s="341"/>
      <c r="AF495" s="715"/>
      <c r="AG495" s="635"/>
      <c r="AH495" s="555"/>
      <c r="BI495" s="613"/>
      <c r="BJ495" s="614"/>
      <c r="BK495" s="342"/>
      <c r="BL495" s="614"/>
      <c r="BM495" s="342"/>
      <c r="BN495" s="614"/>
      <c r="BO495" s="342"/>
      <c r="BP495" s="614"/>
      <c r="BQ495" s="342"/>
      <c r="CH495" s="613"/>
      <c r="CN495" s="613"/>
      <c r="CO495" s="614"/>
      <c r="CP495" s="342"/>
    </row>
    <row r="496" spans="2:103" x14ac:dyDescent="0.6">
      <c r="B496" s="560"/>
      <c r="C496" s="562"/>
      <c r="D496" s="560"/>
      <c r="E496" s="562"/>
      <c r="F496" s="563"/>
      <c r="G496" s="560"/>
      <c r="H496" s="562"/>
      <c r="I496" s="560"/>
      <c r="J496" s="562"/>
      <c r="K496" s="563"/>
      <c r="L496" s="560"/>
      <c r="M496" s="562"/>
      <c r="N496" s="563"/>
      <c r="O496" s="560"/>
      <c r="P496" s="562"/>
      <c r="Q496" s="560"/>
      <c r="R496" s="562"/>
      <c r="S496" s="560"/>
      <c r="T496" s="648"/>
      <c r="U496" s="560"/>
      <c r="V496" s="648"/>
      <c r="W496" s="653"/>
      <c r="X496" s="648"/>
      <c r="Y496" s="653"/>
      <c r="Z496" s="615"/>
      <c r="AA496" s="619"/>
      <c r="AB496" s="615"/>
      <c r="AC496" s="562"/>
      <c r="AD496" s="560"/>
      <c r="AE496" s="562"/>
      <c r="AF496" s="716"/>
      <c r="AG496" s="747"/>
      <c r="AH496" s="563"/>
      <c r="AI496" s="563"/>
      <c r="AJ496" s="563"/>
      <c r="AK496" s="563"/>
      <c r="AL496" s="564"/>
      <c r="AM496" s="564"/>
      <c r="AN496" s="562"/>
      <c r="AO496" s="563"/>
      <c r="AP496" s="564"/>
      <c r="AQ496" s="564"/>
      <c r="AR496" s="562"/>
      <c r="AS496" s="563"/>
      <c r="AT496" s="564"/>
      <c r="AU496" s="564"/>
      <c r="AV496" s="562"/>
      <c r="AW496" s="563"/>
      <c r="AX496" s="564"/>
      <c r="AY496" s="562"/>
      <c r="AZ496" s="564"/>
      <c r="BA496" s="562"/>
      <c r="BB496" s="564"/>
      <c r="BC496" s="562"/>
      <c r="BD496" s="564"/>
      <c r="BE496" s="562"/>
      <c r="BF496" s="564"/>
      <c r="BG496" s="564"/>
      <c r="BH496" s="562"/>
      <c r="BI496" s="617"/>
      <c r="BJ496" s="618"/>
      <c r="BK496" s="619"/>
      <c r="BL496" s="618"/>
      <c r="BM496" s="619"/>
      <c r="BN496" s="618"/>
      <c r="BO496" s="619"/>
      <c r="BP496" s="618"/>
      <c r="BQ496" s="619"/>
      <c r="BR496" s="618"/>
      <c r="BS496" s="618"/>
      <c r="BT496" s="619"/>
      <c r="BU496" s="563"/>
      <c r="BV496" s="564"/>
      <c r="BW496" s="562"/>
      <c r="BX496" s="564"/>
      <c r="BY496" s="562"/>
      <c r="BZ496" s="564"/>
      <c r="CA496" s="562"/>
      <c r="CB496" s="564"/>
      <c r="CC496" s="562"/>
      <c r="CD496" s="564"/>
      <c r="CE496" s="564"/>
      <c r="CF496" s="562"/>
      <c r="CG496" s="563"/>
      <c r="CH496" s="617"/>
      <c r="CI496" s="563"/>
      <c r="CJ496" s="563"/>
      <c r="CK496" s="563"/>
      <c r="CL496" s="564"/>
      <c r="CM496" s="562"/>
      <c r="CN496" s="617"/>
      <c r="CO496" s="618"/>
      <c r="CP496" s="619"/>
      <c r="CQ496" s="563"/>
      <c r="CR496" s="564"/>
      <c r="CS496" s="562"/>
      <c r="CT496" s="563"/>
      <c r="CU496" s="564"/>
      <c r="CV496" s="562"/>
      <c r="CW496" s="563"/>
      <c r="CX496" s="563"/>
      <c r="CY496" s="563"/>
    </row>
    <row r="497" spans="2:103" x14ac:dyDescent="0.6">
      <c r="C497" s="341"/>
      <c r="F497" s="555"/>
      <c r="H497" s="341"/>
      <c r="K497" s="555"/>
      <c r="N497" s="555"/>
      <c r="P497" s="341"/>
      <c r="R497" s="341"/>
      <c r="T497" s="637"/>
      <c r="V497" s="637"/>
      <c r="X497" s="637"/>
      <c r="Z497" s="612"/>
      <c r="AA497" s="342"/>
      <c r="AB497" s="612"/>
      <c r="AC497" s="341"/>
      <c r="AF497" s="715"/>
      <c r="AG497" s="635"/>
      <c r="AH497" s="555"/>
      <c r="BI497" s="613"/>
      <c r="BJ497" s="614"/>
      <c r="BK497" s="342"/>
      <c r="BL497" s="614"/>
      <c r="BM497" s="342"/>
      <c r="BN497" s="614"/>
      <c r="BO497" s="342"/>
      <c r="BP497" s="614"/>
      <c r="BQ497" s="342"/>
      <c r="CH497" s="613"/>
      <c r="CN497" s="613"/>
    </row>
    <row r="498" spans="2:103" x14ac:dyDescent="0.6">
      <c r="B498" s="560"/>
      <c r="C498" s="562"/>
      <c r="D498" s="560"/>
      <c r="E498" s="562"/>
      <c r="F498" s="563"/>
      <c r="G498" s="560"/>
      <c r="H498" s="562"/>
      <c r="I498" s="560"/>
      <c r="J498" s="562"/>
      <c r="K498" s="563"/>
      <c r="L498" s="560"/>
      <c r="M498" s="562"/>
      <c r="N498" s="563"/>
      <c r="O498" s="560"/>
      <c r="P498" s="562"/>
      <c r="Q498" s="560"/>
      <c r="R498" s="562"/>
      <c r="S498" s="560"/>
      <c r="T498" s="648"/>
      <c r="U498" s="560"/>
      <c r="V498" s="648"/>
      <c r="W498" s="653"/>
      <c r="X498" s="648"/>
      <c r="Y498" s="653"/>
      <c r="Z498" s="615"/>
      <c r="AA498" s="619"/>
      <c r="AB498" s="615"/>
      <c r="AC498" s="562"/>
      <c r="AD498" s="560"/>
      <c r="AE498" s="562"/>
      <c r="AF498" s="716"/>
      <c r="AG498" s="747"/>
      <c r="AH498" s="563"/>
      <c r="AI498" s="563"/>
      <c r="AJ498" s="563"/>
      <c r="AK498" s="563"/>
      <c r="AL498" s="564"/>
      <c r="AM498" s="564"/>
      <c r="AN498" s="562"/>
      <c r="AO498" s="563"/>
      <c r="AP498" s="564"/>
      <c r="AQ498" s="564"/>
      <c r="AR498" s="562"/>
      <c r="AS498" s="563"/>
      <c r="AT498" s="564"/>
      <c r="AU498" s="564"/>
      <c r="AV498" s="562"/>
      <c r="AW498" s="563"/>
      <c r="AX498" s="564"/>
      <c r="AY498" s="562"/>
      <c r="AZ498" s="564"/>
      <c r="BA498" s="562"/>
      <c r="BB498" s="564"/>
      <c r="BC498" s="562"/>
      <c r="BD498" s="564"/>
      <c r="BE498" s="562"/>
      <c r="BF498" s="564"/>
      <c r="BG498" s="564"/>
      <c r="BH498" s="562"/>
      <c r="BI498" s="617"/>
      <c r="BJ498" s="618"/>
      <c r="BK498" s="619"/>
      <c r="BL498" s="618"/>
      <c r="BM498" s="619"/>
      <c r="BN498" s="618"/>
      <c r="BO498" s="619"/>
      <c r="BP498" s="564"/>
      <c r="BQ498" s="562"/>
      <c r="BR498" s="564"/>
      <c r="BS498" s="564"/>
      <c r="BT498" s="562"/>
      <c r="BU498" s="563"/>
      <c r="BV498" s="564"/>
      <c r="BW498" s="562"/>
      <c r="BX498" s="564"/>
      <c r="BY498" s="562"/>
      <c r="BZ498" s="564"/>
      <c r="CA498" s="562"/>
      <c r="CB498" s="564"/>
      <c r="CC498" s="562"/>
      <c r="CD498" s="564"/>
      <c r="CE498" s="564"/>
      <c r="CF498" s="562"/>
      <c r="CG498" s="563"/>
      <c r="CH498" s="563"/>
      <c r="CI498" s="563"/>
      <c r="CJ498" s="563"/>
      <c r="CK498" s="563"/>
      <c r="CL498" s="564"/>
      <c r="CM498" s="562"/>
      <c r="CN498" s="617"/>
      <c r="CO498" s="618"/>
      <c r="CP498" s="619"/>
      <c r="CQ498" s="563"/>
      <c r="CR498" s="564"/>
      <c r="CS498" s="562"/>
      <c r="CT498" s="563"/>
      <c r="CU498" s="564"/>
      <c r="CV498" s="562"/>
      <c r="CW498" s="563"/>
      <c r="CX498" s="563"/>
      <c r="CY498" s="563"/>
    </row>
    <row r="499" spans="2:103" x14ac:dyDescent="0.6">
      <c r="C499" s="341"/>
      <c r="F499" s="555"/>
      <c r="H499" s="341"/>
      <c r="K499" s="555"/>
      <c r="N499" s="555"/>
      <c r="P499" s="341"/>
      <c r="R499" s="341"/>
      <c r="T499" s="637"/>
      <c r="V499" s="637"/>
      <c r="X499" s="637"/>
      <c r="Z499" s="612"/>
      <c r="AA499" s="342"/>
      <c r="AB499" s="612"/>
      <c r="AC499" s="341"/>
      <c r="AF499" s="715"/>
      <c r="AG499" s="635"/>
      <c r="AH499" s="555"/>
      <c r="BI499" s="613"/>
      <c r="BJ499" s="614"/>
      <c r="BK499" s="342"/>
      <c r="BL499" s="614"/>
      <c r="BM499" s="342"/>
      <c r="BN499" s="614"/>
      <c r="CN499" s="613"/>
      <c r="CO499" s="614"/>
      <c r="CP499" s="342"/>
    </row>
    <row r="500" spans="2:103" x14ac:dyDescent="0.6">
      <c r="B500" s="560"/>
      <c r="C500" s="562"/>
      <c r="D500" s="560"/>
      <c r="E500" s="562"/>
      <c r="F500" s="563"/>
      <c r="G500" s="560"/>
      <c r="H500" s="562"/>
      <c r="I500" s="560"/>
      <c r="J500" s="562"/>
      <c r="K500" s="563"/>
      <c r="L500" s="560"/>
      <c r="M500" s="562"/>
      <c r="N500" s="563"/>
      <c r="O500" s="560"/>
      <c r="P500" s="562"/>
      <c r="Q500" s="560"/>
      <c r="R500" s="562"/>
      <c r="S500" s="560"/>
      <c r="T500" s="648"/>
      <c r="U500" s="560"/>
      <c r="V500" s="648"/>
      <c r="W500" s="653"/>
      <c r="X500" s="648"/>
      <c r="Y500" s="653"/>
      <c r="Z500" s="615"/>
      <c r="AA500" s="619"/>
      <c r="AB500" s="615"/>
      <c r="AC500" s="562"/>
      <c r="AD500" s="560"/>
      <c r="AE500" s="562"/>
      <c r="AF500" s="716"/>
      <c r="AG500" s="747"/>
      <c r="AH500" s="563"/>
      <c r="AI500" s="563"/>
      <c r="AJ500" s="563"/>
      <c r="AK500" s="563"/>
      <c r="AL500" s="564"/>
      <c r="AM500" s="564"/>
      <c r="AN500" s="562"/>
      <c r="AO500" s="563"/>
      <c r="AP500" s="564"/>
      <c r="AQ500" s="564"/>
      <c r="AR500" s="562"/>
      <c r="AS500" s="563"/>
      <c r="AT500" s="564"/>
      <c r="AU500" s="564"/>
      <c r="AV500" s="562"/>
      <c r="AW500" s="563"/>
      <c r="AX500" s="564"/>
      <c r="AY500" s="562"/>
      <c r="AZ500" s="564"/>
      <c r="BA500" s="562"/>
      <c r="BB500" s="564"/>
      <c r="BC500" s="562"/>
      <c r="BD500" s="564"/>
      <c r="BE500" s="562"/>
      <c r="BF500" s="564"/>
      <c r="BG500" s="564"/>
      <c r="BH500" s="562"/>
      <c r="BI500" s="617"/>
      <c r="BJ500" s="618"/>
      <c r="BK500" s="619"/>
      <c r="BL500" s="618"/>
      <c r="BM500" s="619"/>
      <c r="BN500" s="618"/>
      <c r="BO500" s="619"/>
      <c r="BP500" s="618"/>
      <c r="BQ500" s="619"/>
      <c r="BR500" s="564"/>
      <c r="BS500" s="564"/>
      <c r="BT500" s="562"/>
      <c r="BU500" s="563"/>
      <c r="BV500" s="564"/>
      <c r="BW500" s="562"/>
      <c r="BX500" s="564"/>
      <c r="BY500" s="562"/>
      <c r="BZ500" s="564"/>
      <c r="CA500" s="562"/>
      <c r="CB500" s="564"/>
      <c r="CC500" s="562"/>
      <c r="CD500" s="564"/>
      <c r="CE500" s="564"/>
      <c r="CF500" s="562"/>
      <c r="CG500" s="563"/>
      <c r="CH500" s="563"/>
      <c r="CI500" s="563"/>
      <c r="CJ500" s="563"/>
      <c r="CK500" s="563"/>
      <c r="CL500" s="564"/>
      <c r="CM500" s="562"/>
      <c r="CN500" s="617"/>
      <c r="CO500" s="618"/>
      <c r="CP500" s="619"/>
      <c r="CQ500" s="563"/>
      <c r="CR500" s="564"/>
      <c r="CS500" s="562"/>
      <c r="CT500" s="563"/>
      <c r="CU500" s="564"/>
      <c r="CV500" s="562"/>
      <c r="CW500" s="563"/>
      <c r="CX500" s="563"/>
      <c r="CY500" s="563"/>
    </row>
    <row r="501" spans="2:103" x14ac:dyDescent="0.6">
      <c r="C501" s="341"/>
      <c r="F501" s="555"/>
      <c r="H501" s="341"/>
      <c r="K501" s="555"/>
      <c r="N501" s="555"/>
      <c r="P501" s="341"/>
      <c r="R501" s="341"/>
      <c r="T501" s="637"/>
      <c r="V501" s="637"/>
      <c r="X501" s="637"/>
      <c r="Z501" s="612"/>
      <c r="AA501" s="342"/>
      <c r="AB501" s="612"/>
      <c r="AC501" s="341"/>
      <c r="AF501" s="715"/>
      <c r="AG501" s="635"/>
      <c r="AH501" s="555"/>
      <c r="BI501" s="613"/>
      <c r="BJ501" s="614"/>
      <c r="BK501" s="342"/>
      <c r="BL501" s="614"/>
      <c r="BM501" s="342"/>
      <c r="BN501" s="614"/>
      <c r="BO501" s="342"/>
      <c r="BP501" s="614"/>
      <c r="BQ501" s="342"/>
      <c r="CN501" s="613"/>
      <c r="CO501" s="614"/>
      <c r="CP501" s="342"/>
    </row>
    <row r="502" spans="2:103" x14ac:dyDescent="0.6">
      <c r="B502" s="560"/>
      <c r="C502" s="562"/>
      <c r="D502" s="560"/>
      <c r="E502" s="562"/>
      <c r="F502" s="563"/>
      <c r="G502" s="560"/>
      <c r="H502" s="562"/>
      <c r="I502" s="560"/>
      <c r="J502" s="562"/>
      <c r="K502" s="563"/>
      <c r="L502" s="560"/>
      <c r="M502" s="562"/>
      <c r="N502" s="563"/>
      <c r="O502" s="560"/>
      <c r="P502" s="562"/>
      <c r="Q502" s="560"/>
      <c r="R502" s="562"/>
      <c r="S502" s="560"/>
      <c r="T502" s="648"/>
      <c r="U502" s="560"/>
      <c r="V502" s="648"/>
      <c r="W502" s="653"/>
      <c r="X502" s="648"/>
      <c r="Y502" s="653"/>
      <c r="Z502" s="615"/>
      <c r="AA502" s="619"/>
      <c r="AB502" s="615"/>
      <c r="AC502" s="562"/>
      <c r="AD502" s="560"/>
      <c r="AE502" s="562"/>
      <c r="AF502" s="716"/>
      <c r="AG502" s="747"/>
      <c r="AH502" s="563"/>
      <c r="AI502" s="563"/>
      <c r="AJ502" s="563"/>
      <c r="AK502" s="563"/>
      <c r="AL502" s="564"/>
      <c r="AM502" s="564"/>
      <c r="AN502" s="562"/>
      <c r="AO502" s="563"/>
      <c r="AP502" s="564"/>
      <c r="AQ502" s="564"/>
      <c r="AR502" s="562"/>
      <c r="AS502" s="563"/>
      <c r="AT502" s="564"/>
      <c r="AU502" s="564"/>
      <c r="AV502" s="562"/>
      <c r="AW502" s="563"/>
      <c r="AX502" s="564"/>
      <c r="AY502" s="562"/>
      <c r="AZ502" s="564"/>
      <c r="BA502" s="562"/>
      <c r="BB502" s="564"/>
      <c r="BC502" s="562"/>
      <c r="BD502" s="564"/>
      <c r="BE502" s="562"/>
      <c r="BF502" s="564"/>
      <c r="BG502" s="564"/>
      <c r="BH502" s="562"/>
      <c r="BI502" s="617"/>
      <c r="BJ502" s="618"/>
      <c r="BK502" s="619"/>
      <c r="BL502" s="618"/>
      <c r="BM502" s="619"/>
      <c r="BN502" s="618"/>
      <c r="BO502" s="619"/>
      <c r="BP502" s="618"/>
      <c r="BQ502" s="619"/>
      <c r="BR502" s="564"/>
      <c r="BS502" s="564"/>
      <c r="BT502" s="562"/>
      <c r="BU502" s="563"/>
      <c r="BV502" s="564"/>
      <c r="BW502" s="562"/>
      <c r="BX502" s="564"/>
      <c r="BY502" s="562"/>
      <c r="BZ502" s="564"/>
      <c r="CA502" s="562"/>
      <c r="CB502" s="564"/>
      <c r="CC502" s="562"/>
      <c r="CD502" s="564"/>
      <c r="CE502" s="564"/>
      <c r="CF502" s="562"/>
      <c r="CG502" s="563"/>
      <c r="CH502" s="617"/>
      <c r="CI502" s="563"/>
      <c r="CJ502" s="563"/>
      <c r="CK502" s="563"/>
      <c r="CL502" s="564"/>
      <c r="CM502" s="562"/>
      <c r="CN502" s="617"/>
      <c r="CO502" s="618"/>
      <c r="CP502" s="619"/>
      <c r="CQ502" s="563"/>
      <c r="CR502" s="564"/>
      <c r="CS502" s="562"/>
      <c r="CT502" s="563"/>
      <c r="CU502" s="564"/>
      <c r="CV502" s="562"/>
      <c r="CW502" s="563"/>
      <c r="CX502" s="563"/>
      <c r="CY502" s="563"/>
    </row>
    <row r="503" spans="2:103" x14ac:dyDescent="0.6">
      <c r="C503" s="341"/>
      <c r="F503" s="555"/>
      <c r="H503" s="341"/>
      <c r="K503" s="555"/>
      <c r="N503" s="555"/>
      <c r="P503" s="341"/>
      <c r="R503" s="341"/>
      <c r="T503" s="637"/>
      <c r="V503" s="637"/>
      <c r="X503" s="637"/>
      <c r="Z503" s="612"/>
      <c r="AA503" s="342"/>
      <c r="AB503" s="612"/>
      <c r="AC503" s="341"/>
      <c r="AF503" s="715"/>
      <c r="AG503" s="635"/>
      <c r="AH503" s="555"/>
      <c r="BI503" s="613"/>
      <c r="BJ503" s="614"/>
      <c r="BK503" s="342"/>
      <c r="BL503" s="614"/>
      <c r="BM503" s="342"/>
      <c r="BN503" s="614"/>
      <c r="BO503" s="342"/>
      <c r="BP503" s="614"/>
      <c r="BQ503" s="342"/>
      <c r="CH503" s="613"/>
      <c r="CN503" s="613"/>
      <c r="CO503" s="614"/>
      <c r="CP503" s="342"/>
    </row>
    <row r="504" spans="2:103" x14ac:dyDescent="0.6">
      <c r="B504" s="560"/>
      <c r="C504" s="562"/>
      <c r="D504" s="560"/>
      <c r="E504" s="562"/>
      <c r="F504" s="563"/>
      <c r="G504" s="560"/>
      <c r="H504" s="562"/>
      <c r="I504" s="560"/>
      <c r="J504" s="562"/>
      <c r="K504" s="563"/>
      <c r="L504" s="560"/>
      <c r="M504" s="562"/>
      <c r="N504" s="563"/>
      <c r="O504" s="560"/>
      <c r="P504" s="562"/>
      <c r="Q504" s="560"/>
      <c r="R504" s="562"/>
      <c r="S504" s="560"/>
      <c r="T504" s="648"/>
      <c r="U504" s="560"/>
      <c r="V504" s="648"/>
      <c r="W504" s="653"/>
      <c r="X504" s="648"/>
      <c r="Y504" s="653"/>
      <c r="Z504" s="615"/>
      <c r="AA504" s="619"/>
      <c r="AB504" s="615"/>
      <c r="AC504" s="562"/>
      <c r="AD504" s="560"/>
      <c r="AE504" s="562"/>
      <c r="AF504" s="716"/>
      <c r="AG504" s="747"/>
      <c r="AH504" s="563"/>
      <c r="AI504" s="563"/>
      <c r="AJ504" s="563"/>
      <c r="AK504" s="563"/>
      <c r="AL504" s="564"/>
      <c r="AM504" s="564"/>
      <c r="AN504" s="562"/>
      <c r="AO504" s="563"/>
      <c r="AP504" s="564"/>
      <c r="AQ504" s="564"/>
      <c r="AR504" s="562"/>
      <c r="AS504" s="563"/>
      <c r="AT504" s="564"/>
      <c r="AU504" s="564"/>
      <c r="AV504" s="562"/>
      <c r="AW504" s="563"/>
      <c r="AX504" s="564"/>
      <c r="AY504" s="562"/>
      <c r="AZ504" s="564"/>
      <c r="BA504" s="562"/>
      <c r="BB504" s="564"/>
      <c r="BC504" s="562"/>
      <c r="BD504" s="564"/>
      <c r="BE504" s="562"/>
      <c r="BF504" s="564"/>
      <c r="BG504" s="564"/>
      <c r="BH504" s="562"/>
      <c r="BI504" s="617"/>
      <c r="BJ504" s="618"/>
      <c r="BK504" s="619"/>
      <c r="BL504" s="618"/>
      <c r="BM504" s="619"/>
      <c r="BN504" s="618"/>
      <c r="BO504" s="562"/>
      <c r="BP504" s="564"/>
      <c r="BQ504" s="562"/>
      <c r="BR504" s="564"/>
      <c r="BS504" s="564"/>
      <c r="BT504" s="562"/>
      <c r="BU504" s="563"/>
      <c r="BV504" s="564"/>
      <c r="BW504" s="562"/>
      <c r="BX504" s="564"/>
      <c r="BY504" s="562"/>
      <c r="BZ504" s="564"/>
      <c r="CA504" s="562"/>
      <c r="CB504" s="564"/>
      <c r="CC504" s="562"/>
      <c r="CD504" s="564"/>
      <c r="CE504" s="564"/>
      <c r="CF504" s="562"/>
      <c r="CG504" s="563"/>
      <c r="CH504" s="563"/>
      <c r="CI504" s="563"/>
      <c r="CJ504" s="563"/>
      <c r="CK504" s="563"/>
      <c r="CL504" s="564"/>
      <c r="CM504" s="562"/>
      <c r="CN504" s="617"/>
      <c r="CO504" s="618"/>
      <c r="CP504" s="619"/>
      <c r="CQ504" s="563"/>
      <c r="CR504" s="564"/>
      <c r="CS504" s="562"/>
      <c r="CT504" s="563"/>
      <c r="CU504" s="564"/>
      <c r="CV504" s="562"/>
      <c r="CW504" s="563"/>
      <c r="CX504" s="563"/>
      <c r="CY504" s="563"/>
    </row>
    <row r="505" spans="2:103" x14ac:dyDescent="0.6">
      <c r="C505" s="341"/>
      <c r="F505" s="555"/>
      <c r="H505" s="341"/>
      <c r="K505" s="555"/>
      <c r="N505" s="555"/>
      <c r="P505" s="341"/>
      <c r="R505" s="341"/>
      <c r="T505" s="637"/>
      <c r="V505" s="637"/>
      <c r="X505" s="637"/>
      <c r="Z505" s="612"/>
      <c r="AA505" s="342"/>
      <c r="AB505" s="612"/>
      <c r="AC505" s="341"/>
      <c r="AF505" s="715"/>
      <c r="AG505" s="635"/>
      <c r="AH505" s="555"/>
      <c r="BI505" s="613"/>
      <c r="BJ505" s="614"/>
      <c r="BK505" s="342"/>
      <c r="BL505" s="614"/>
      <c r="BM505" s="342"/>
      <c r="BN505" s="614"/>
      <c r="BO505" s="342"/>
      <c r="BP505" s="614"/>
      <c r="BQ505" s="342"/>
      <c r="CH505" s="613"/>
      <c r="CN505" s="613"/>
      <c r="CO505" s="614"/>
      <c r="CP505" s="342"/>
    </row>
    <row r="506" spans="2:103" x14ac:dyDescent="0.6">
      <c r="B506" s="560"/>
      <c r="C506" s="562"/>
      <c r="D506" s="560"/>
      <c r="E506" s="562"/>
      <c r="F506" s="563"/>
      <c r="G506" s="560"/>
      <c r="H506" s="562"/>
      <c r="I506" s="560"/>
      <c r="J506" s="562"/>
      <c r="K506" s="563"/>
      <c r="L506" s="560"/>
      <c r="M506" s="562"/>
      <c r="N506" s="563"/>
      <c r="O506" s="560"/>
      <c r="P506" s="562"/>
      <c r="Q506" s="560"/>
      <c r="R506" s="562"/>
      <c r="S506" s="560"/>
      <c r="T506" s="648"/>
      <c r="U506" s="560"/>
      <c r="V506" s="648"/>
      <c r="W506" s="653"/>
      <c r="X506" s="648"/>
      <c r="Y506" s="653"/>
      <c r="Z506" s="615"/>
      <c r="AA506" s="619"/>
      <c r="AB506" s="615"/>
      <c r="AC506" s="562"/>
      <c r="AD506" s="560"/>
      <c r="AE506" s="562"/>
      <c r="AF506" s="716"/>
      <c r="AG506" s="747"/>
      <c r="AH506" s="563"/>
      <c r="AI506" s="563"/>
      <c r="AJ506" s="563"/>
      <c r="AK506" s="563"/>
      <c r="AL506" s="564"/>
      <c r="AM506" s="564"/>
      <c r="AN506" s="562"/>
      <c r="AO506" s="563"/>
      <c r="AP506" s="564"/>
      <c r="AQ506" s="564"/>
      <c r="AR506" s="562"/>
      <c r="AS506" s="563"/>
      <c r="AT506" s="564"/>
      <c r="AU506" s="564"/>
      <c r="AV506" s="562"/>
      <c r="AW506" s="563"/>
      <c r="AX506" s="564"/>
      <c r="AY506" s="562"/>
      <c r="AZ506" s="564"/>
      <c r="BA506" s="562"/>
      <c r="BB506" s="564"/>
      <c r="BC506" s="562"/>
      <c r="BD506" s="564"/>
      <c r="BE506" s="562"/>
      <c r="BF506" s="564"/>
      <c r="BG506" s="564"/>
      <c r="BH506" s="562"/>
      <c r="BI506" s="617"/>
      <c r="BJ506" s="618"/>
      <c r="BK506" s="619"/>
      <c r="BL506" s="618"/>
      <c r="BM506" s="619"/>
      <c r="BN506" s="618"/>
      <c r="BO506" s="619"/>
      <c r="BP506" s="618"/>
      <c r="BQ506" s="619"/>
      <c r="BR506" s="564"/>
      <c r="BS506" s="564"/>
      <c r="BT506" s="562"/>
      <c r="BU506" s="563"/>
      <c r="BV506" s="564"/>
      <c r="BW506" s="562"/>
      <c r="BX506" s="564"/>
      <c r="BY506" s="562"/>
      <c r="BZ506" s="564"/>
      <c r="CA506" s="562"/>
      <c r="CB506" s="564"/>
      <c r="CC506" s="562"/>
      <c r="CD506" s="564"/>
      <c r="CE506" s="564"/>
      <c r="CF506" s="562"/>
      <c r="CG506" s="563"/>
      <c r="CH506" s="563"/>
      <c r="CI506" s="563"/>
      <c r="CJ506" s="563"/>
      <c r="CK506" s="563"/>
      <c r="CL506" s="564"/>
      <c r="CM506" s="562"/>
      <c r="CN506" s="617"/>
      <c r="CO506" s="618"/>
      <c r="CP506" s="619"/>
      <c r="CQ506" s="563"/>
      <c r="CR506" s="564"/>
      <c r="CS506" s="562"/>
      <c r="CT506" s="563"/>
      <c r="CU506" s="564"/>
      <c r="CV506" s="562"/>
      <c r="CW506" s="563"/>
      <c r="CX506" s="563"/>
      <c r="CY506" s="563"/>
    </row>
    <row r="507" spans="2:103" x14ac:dyDescent="0.6">
      <c r="C507" s="341"/>
      <c r="F507" s="555"/>
      <c r="H507" s="341"/>
      <c r="K507" s="555"/>
      <c r="N507" s="555"/>
      <c r="P507" s="341"/>
      <c r="R507" s="341"/>
      <c r="T507" s="637"/>
      <c r="V507" s="637"/>
      <c r="X507" s="637"/>
      <c r="Z507" s="612"/>
      <c r="AA507" s="342"/>
      <c r="AB507" s="612"/>
      <c r="AC507" s="341"/>
      <c r="AF507" s="715"/>
      <c r="AG507" s="635"/>
      <c r="AH507" s="555"/>
      <c r="BI507" s="613"/>
      <c r="BJ507" s="614"/>
      <c r="BK507" s="342"/>
      <c r="BL507" s="614"/>
      <c r="BM507" s="342"/>
      <c r="BN507" s="614"/>
      <c r="BO507" s="342"/>
      <c r="BP507" s="614"/>
      <c r="BQ507" s="342"/>
      <c r="CH507" s="613"/>
      <c r="CN507" s="613"/>
      <c r="CO507" s="614"/>
      <c r="CP507" s="342"/>
    </row>
    <row r="508" spans="2:103" x14ac:dyDescent="0.6">
      <c r="B508" s="560"/>
      <c r="C508" s="562"/>
      <c r="D508" s="560"/>
      <c r="E508" s="562"/>
      <c r="F508" s="563"/>
      <c r="G508" s="560"/>
      <c r="H508" s="562"/>
      <c r="I508" s="560"/>
      <c r="J508" s="562"/>
      <c r="K508" s="563"/>
      <c r="L508" s="560"/>
      <c r="M508" s="562"/>
      <c r="N508" s="563"/>
      <c r="O508" s="560"/>
      <c r="P508" s="562"/>
      <c r="Q508" s="560"/>
      <c r="R508" s="562"/>
      <c r="S508" s="560"/>
      <c r="T508" s="648"/>
      <c r="U508" s="560"/>
      <c r="V508" s="648"/>
      <c r="W508" s="653"/>
      <c r="X508" s="648"/>
      <c r="Y508" s="653"/>
      <c r="Z508" s="615"/>
      <c r="AA508" s="619"/>
      <c r="AB508" s="615"/>
      <c r="AC508" s="562"/>
      <c r="AD508" s="560"/>
      <c r="AE508" s="562"/>
      <c r="AF508" s="716"/>
      <c r="AG508" s="747"/>
      <c r="AH508" s="563"/>
      <c r="AI508" s="563"/>
      <c r="AJ508" s="563"/>
      <c r="AK508" s="563"/>
      <c r="AL508" s="564"/>
      <c r="AM508" s="564"/>
      <c r="AN508" s="562"/>
      <c r="AO508" s="563"/>
      <c r="AP508" s="564"/>
      <c r="AQ508" s="564"/>
      <c r="AR508" s="562"/>
      <c r="AS508" s="563"/>
      <c r="AT508" s="564"/>
      <c r="AU508" s="564"/>
      <c r="AV508" s="562"/>
      <c r="AW508" s="563"/>
      <c r="AX508" s="564"/>
      <c r="AY508" s="562"/>
      <c r="AZ508" s="564"/>
      <c r="BA508" s="562"/>
      <c r="BB508" s="564"/>
      <c r="BC508" s="562"/>
      <c r="BD508" s="564"/>
      <c r="BE508" s="562"/>
      <c r="BF508" s="564"/>
      <c r="BG508" s="564"/>
      <c r="BH508" s="562"/>
      <c r="BI508" s="617"/>
      <c r="BJ508" s="618"/>
      <c r="BK508" s="619"/>
      <c r="BL508" s="618"/>
      <c r="BM508" s="619"/>
      <c r="BN508" s="618"/>
      <c r="BO508" s="619"/>
      <c r="BP508" s="564"/>
      <c r="BQ508" s="562"/>
      <c r="BR508" s="564"/>
      <c r="BS508" s="564"/>
      <c r="BT508" s="562"/>
      <c r="BU508" s="563"/>
      <c r="BV508" s="564"/>
      <c r="BW508" s="562"/>
      <c r="BX508" s="564"/>
      <c r="BY508" s="562"/>
      <c r="BZ508" s="564"/>
      <c r="CA508" s="562"/>
      <c r="CB508" s="564"/>
      <c r="CC508" s="562"/>
      <c r="CD508" s="564"/>
      <c r="CE508" s="564"/>
      <c r="CF508" s="562"/>
      <c r="CG508" s="563"/>
      <c r="CH508" s="617"/>
      <c r="CI508" s="563"/>
      <c r="CJ508" s="563"/>
      <c r="CK508" s="563"/>
      <c r="CL508" s="564"/>
      <c r="CM508" s="562"/>
      <c r="CN508" s="617"/>
      <c r="CO508" s="618"/>
      <c r="CP508" s="619"/>
      <c r="CQ508" s="563"/>
      <c r="CR508" s="564"/>
      <c r="CS508" s="562"/>
      <c r="CT508" s="563"/>
      <c r="CU508" s="564"/>
      <c r="CV508" s="562"/>
      <c r="CW508" s="563"/>
      <c r="CX508" s="563"/>
      <c r="CY508" s="563"/>
    </row>
    <row r="509" spans="2:103" x14ac:dyDescent="0.6">
      <c r="C509" s="341"/>
      <c r="F509" s="555"/>
      <c r="H509" s="341"/>
      <c r="K509" s="555"/>
      <c r="N509" s="555"/>
      <c r="P509" s="341"/>
      <c r="R509" s="341"/>
      <c r="T509" s="637"/>
      <c r="V509" s="637"/>
      <c r="X509" s="637"/>
      <c r="Z509" s="612"/>
      <c r="AA509" s="342"/>
      <c r="AB509" s="612"/>
      <c r="AC509" s="341"/>
      <c r="AF509" s="715"/>
      <c r="AG509" s="635"/>
      <c r="AH509" s="555"/>
      <c r="BI509" s="613"/>
      <c r="BJ509" s="614"/>
      <c r="BK509" s="342"/>
      <c r="BL509" s="614"/>
      <c r="BM509" s="342"/>
      <c r="BN509" s="614"/>
      <c r="CN509" s="613"/>
      <c r="CO509" s="614"/>
      <c r="CP509" s="342"/>
    </row>
    <row r="510" spans="2:103" x14ac:dyDescent="0.6">
      <c r="B510" s="560"/>
      <c r="C510" s="562"/>
      <c r="D510" s="560"/>
      <c r="E510" s="562"/>
      <c r="F510" s="563"/>
      <c r="G510" s="560"/>
      <c r="H510" s="562"/>
      <c r="I510" s="560"/>
      <c r="J510" s="562"/>
      <c r="K510" s="563"/>
      <c r="L510" s="560"/>
      <c r="M510" s="562"/>
      <c r="N510" s="563"/>
      <c r="O510" s="560"/>
      <c r="P510" s="562"/>
      <c r="Q510" s="560"/>
      <c r="R510" s="562"/>
      <c r="S510" s="560"/>
      <c r="T510" s="648"/>
      <c r="U510" s="560"/>
      <c r="V510" s="648"/>
      <c r="W510" s="653"/>
      <c r="X510" s="648"/>
      <c r="Y510" s="653"/>
      <c r="Z510" s="615"/>
      <c r="AA510" s="619"/>
      <c r="AB510" s="615"/>
      <c r="AC510" s="562"/>
      <c r="AD510" s="560"/>
      <c r="AE510" s="562"/>
      <c r="AF510" s="716"/>
      <c r="AG510" s="747"/>
      <c r="AH510" s="563"/>
      <c r="AI510" s="563"/>
      <c r="AJ510" s="563"/>
      <c r="AK510" s="563"/>
      <c r="AL510" s="564"/>
      <c r="AM510" s="564"/>
      <c r="AN510" s="562"/>
      <c r="AO510" s="563"/>
      <c r="AP510" s="564"/>
      <c r="AQ510" s="564"/>
      <c r="AR510" s="562"/>
      <c r="AS510" s="563"/>
      <c r="AT510" s="564"/>
      <c r="AU510" s="564"/>
      <c r="AV510" s="562"/>
      <c r="AW510" s="563"/>
      <c r="AX510" s="564"/>
      <c r="AY510" s="562"/>
      <c r="AZ510" s="564"/>
      <c r="BA510" s="562"/>
      <c r="BB510" s="564"/>
      <c r="BC510" s="562"/>
      <c r="BD510" s="564"/>
      <c r="BE510" s="562"/>
      <c r="BF510" s="564"/>
      <c r="BG510" s="564"/>
      <c r="BH510" s="562"/>
      <c r="BI510" s="617"/>
      <c r="BJ510" s="618"/>
      <c r="BK510" s="619"/>
      <c r="BL510" s="618"/>
      <c r="BM510" s="619"/>
      <c r="BN510" s="618"/>
      <c r="BO510" s="619"/>
      <c r="BP510" s="618"/>
      <c r="BQ510" s="619"/>
      <c r="BR510" s="618"/>
      <c r="BS510" s="618"/>
      <c r="BT510" s="619"/>
      <c r="BU510" s="563"/>
      <c r="BV510" s="564"/>
      <c r="BW510" s="562"/>
      <c r="BX510" s="564"/>
      <c r="BY510" s="562"/>
      <c r="BZ510" s="564"/>
      <c r="CA510" s="562"/>
      <c r="CB510" s="564"/>
      <c r="CC510" s="562"/>
      <c r="CD510" s="564"/>
      <c r="CE510" s="564"/>
      <c r="CF510" s="562"/>
      <c r="CG510" s="563"/>
      <c r="CH510" s="617"/>
      <c r="CI510" s="563"/>
      <c r="CJ510" s="563"/>
      <c r="CK510" s="563"/>
      <c r="CL510" s="564"/>
      <c r="CM510" s="562"/>
      <c r="CN510" s="617"/>
      <c r="CO510" s="618"/>
      <c r="CP510" s="619"/>
      <c r="CQ510" s="563"/>
      <c r="CR510" s="564"/>
      <c r="CS510" s="562"/>
      <c r="CT510" s="563"/>
      <c r="CU510" s="564"/>
      <c r="CV510" s="562"/>
      <c r="CW510" s="563"/>
      <c r="CX510" s="563"/>
      <c r="CY510" s="563"/>
    </row>
    <row r="511" spans="2:103" x14ac:dyDescent="0.6">
      <c r="C511" s="341"/>
      <c r="F511" s="555"/>
      <c r="H511" s="341"/>
      <c r="K511" s="555"/>
      <c r="N511" s="555"/>
      <c r="P511" s="341"/>
      <c r="R511" s="341"/>
      <c r="T511" s="637"/>
      <c r="V511" s="637"/>
      <c r="X511" s="637"/>
      <c r="Z511" s="612"/>
      <c r="AA511" s="342"/>
      <c r="AB511" s="612"/>
      <c r="AC511" s="341"/>
      <c r="AF511" s="715"/>
      <c r="AG511" s="635"/>
      <c r="AH511" s="555"/>
      <c r="BI511" s="613"/>
      <c r="BJ511" s="614"/>
      <c r="BK511" s="342"/>
      <c r="BL511" s="614"/>
      <c r="BM511" s="342"/>
      <c r="BN511" s="614"/>
      <c r="BO511" s="342"/>
      <c r="BP511" s="614"/>
      <c r="BQ511" s="342"/>
      <c r="BR511" s="614"/>
      <c r="BS511" s="614"/>
      <c r="BT511" s="342"/>
      <c r="CH511" s="613"/>
      <c r="CN511" s="613"/>
      <c r="CO511" s="614"/>
      <c r="CP511" s="342"/>
    </row>
    <row r="512" spans="2:103" x14ac:dyDescent="0.6">
      <c r="B512" s="560"/>
      <c r="C512" s="562"/>
      <c r="D512" s="560"/>
      <c r="E512" s="562"/>
      <c r="F512" s="563"/>
      <c r="G512" s="560"/>
      <c r="H512" s="562"/>
      <c r="I512" s="560"/>
      <c r="J512" s="562"/>
      <c r="K512" s="563"/>
      <c r="L512" s="560"/>
      <c r="M512" s="562"/>
      <c r="N512" s="563"/>
      <c r="O512" s="560"/>
      <c r="P512" s="562"/>
      <c r="Q512" s="560"/>
      <c r="R512" s="562"/>
      <c r="S512" s="560"/>
      <c r="T512" s="648"/>
      <c r="U512" s="560"/>
      <c r="V512" s="648"/>
      <c r="W512" s="653"/>
      <c r="X512" s="648"/>
      <c r="Y512" s="653"/>
      <c r="Z512" s="615"/>
      <c r="AA512" s="619"/>
      <c r="AB512" s="615"/>
      <c r="AC512" s="562"/>
      <c r="AD512" s="560"/>
      <c r="AE512" s="562"/>
      <c r="AF512" s="716"/>
      <c r="AG512" s="747"/>
      <c r="AH512" s="563"/>
      <c r="AI512" s="563"/>
      <c r="AJ512" s="563"/>
      <c r="AK512" s="563"/>
      <c r="AL512" s="564"/>
      <c r="AM512" s="564"/>
      <c r="AN512" s="562"/>
      <c r="AO512" s="563"/>
      <c r="AP512" s="564"/>
      <c r="AQ512" s="564"/>
      <c r="AR512" s="562"/>
      <c r="AS512" s="563"/>
      <c r="AT512" s="564"/>
      <c r="AU512" s="564"/>
      <c r="AV512" s="562"/>
      <c r="AW512" s="563"/>
      <c r="AX512" s="564"/>
      <c r="AY512" s="562"/>
      <c r="AZ512" s="564"/>
      <c r="BA512" s="562"/>
      <c r="BB512" s="564"/>
      <c r="BC512" s="562"/>
      <c r="BD512" s="564"/>
      <c r="BE512" s="562"/>
      <c r="BF512" s="564"/>
      <c r="BG512" s="564"/>
      <c r="BH512" s="562"/>
      <c r="BI512" s="617"/>
      <c r="BJ512" s="618"/>
      <c r="BK512" s="619"/>
      <c r="BL512" s="618"/>
      <c r="BM512" s="619"/>
      <c r="BN512" s="618"/>
      <c r="BO512" s="619"/>
      <c r="BP512" s="618"/>
      <c r="BQ512" s="619"/>
      <c r="BR512" s="564"/>
      <c r="BS512" s="564"/>
      <c r="BT512" s="562"/>
      <c r="BU512" s="563"/>
      <c r="BV512" s="564"/>
      <c r="BW512" s="562"/>
      <c r="BX512" s="564"/>
      <c r="BY512" s="562"/>
      <c r="BZ512" s="564"/>
      <c r="CA512" s="562"/>
      <c r="CB512" s="564"/>
      <c r="CC512" s="562"/>
      <c r="CD512" s="564"/>
      <c r="CE512" s="564"/>
      <c r="CF512" s="562"/>
      <c r="CG512" s="563"/>
      <c r="CH512" s="617"/>
      <c r="CI512" s="563"/>
      <c r="CJ512" s="563"/>
      <c r="CK512" s="563"/>
      <c r="CL512" s="564"/>
      <c r="CM512" s="562"/>
      <c r="CN512" s="617"/>
      <c r="CO512" s="618"/>
      <c r="CP512" s="619"/>
      <c r="CQ512" s="563"/>
      <c r="CR512" s="564"/>
      <c r="CS512" s="562"/>
      <c r="CT512" s="563"/>
      <c r="CU512" s="564"/>
      <c r="CV512" s="562"/>
      <c r="CW512" s="563"/>
      <c r="CX512" s="563"/>
      <c r="CY512" s="563"/>
    </row>
    <row r="513" spans="2:103" x14ac:dyDescent="0.6">
      <c r="C513" s="341"/>
      <c r="F513" s="555"/>
      <c r="H513" s="341"/>
      <c r="K513" s="555"/>
      <c r="N513" s="555"/>
      <c r="P513" s="341"/>
      <c r="R513" s="341"/>
      <c r="T513" s="637"/>
      <c r="V513" s="637"/>
      <c r="X513" s="637"/>
      <c r="Z513" s="612"/>
      <c r="AA513" s="342"/>
      <c r="AB513" s="612"/>
      <c r="AC513" s="341"/>
      <c r="AF513" s="715"/>
      <c r="AG513" s="635"/>
      <c r="AH513" s="555"/>
      <c r="BI513" s="613"/>
      <c r="BJ513" s="614"/>
      <c r="BK513" s="342"/>
      <c r="BL513" s="614"/>
      <c r="BM513" s="342"/>
      <c r="BN513" s="614"/>
      <c r="BO513" s="342"/>
      <c r="BP513" s="614"/>
      <c r="BQ513" s="342"/>
      <c r="CH513" s="613"/>
      <c r="CN513" s="613"/>
      <c r="CO513" s="614"/>
      <c r="CP513" s="342"/>
    </row>
    <row r="514" spans="2:103" x14ac:dyDescent="0.6">
      <c r="B514" s="560"/>
      <c r="C514" s="562"/>
      <c r="D514" s="560"/>
      <c r="E514" s="562"/>
      <c r="F514" s="563"/>
      <c r="G514" s="560"/>
      <c r="H514" s="562"/>
      <c r="I514" s="560"/>
      <c r="J514" s="562"/>
      <c r="K514" s="563"/>
      <c r="L514" s="560"/>
      <c r="M514" s="562"/>
      <c r="N514" s="563"/>
      <c r="O514" s="560"/>
      <c r="P514" s="562"/>
      <c r="Q514" s="560"/>
      <c r="R514" s="562"/>
      <c r="S514" s="560"/>
      <c r="T514" s="648"/>
      <c r="U514" s="560"/>
      <c r="V514" s="648"/>
      <c r="W514" s="653"/>
      <c r="X514" s="648"/>
      <c r="Y514" s="653"/>
      <c r="Z514" s="615"/>
      <c r="AA514" s="619"/>
      <c r="AB514" s="615"/>
      <c r="AC514" s="562"/>
      <c r="AD514" s="560"/>
      <c r="AE514" s="562"/>
      <c r="AF514" s="716"/>
      <c r="AG514" s="747"/>
      <c r="AH514" s="563"/>
      <c r="AI514" s="563"/>
      <c r="AJ514" s="563"/>
      <c r="AK514" s="563"/>
      <c r="AL514" s="564"/>
      <c r="AM514" s="564"/>
      <c r="AN514" s="562"/>
      <c r="AO514" s="563"/>
      <c r="AP514" s="564"/>
      <c r="AQ514" s="564"/>
      <c r="AR514" s="562"/>
      <c r="AS514" s="563"/>
      <c r="AT514" s="564"/>
      <c r="AU514" s="564"/>
      <c r="AV514" s="562"/>
      <c r="AW514" s="563"/>
      <c r="AX514" s="564"/>
      <c r="AY514" s="562"/>
      <c r="AZ514" s="564"/>
      <c r="BA514" s="562"/>
      <c r="BB514" s="564"/>
      <c r="BC514" s="562"/>
      <c r="BD514" s="564"/>
      <c r="BE514" s="562"/>
      <c r="BF514" s="564"/>
      <c r="BG514" s="564"/>
      <c r="BH514" s="562"/>
      <c r="BI514" s="617"/>
      <c r="BJ514" s="618"/>
      <c r="BK514" s="619"/>
      <c r="BL514" s="618"/>
      <c r="BM514" s="619"/>
      <c r="BN514" s="618"/>
      <c r="BO514" s="619"/>
      <c r="BP514" s="618"/>
      <c r="BQ514" s="619"/>
      <c r="BR514" s="564"/>
      <c r="BS514" s="564"/>
      <c r="BT514" s="562"/>
      <c r="BU514" s="563"/>
      <c r="BV514" s="564"/>
      <c r="BW514" s="562"/>
      <c r="BX514" s="564"/>
      <c r="BY514" s="562"/>
      <c r="BZ514" s="564"/>
      <c r="CA514" s="562"/>
      <c r="CB514" s="564"/>
      <c r="CC514" s="562"/>
      <c r="CD514" s="564"/>
      <c r="CE514" s="564"/>
      <c r="CF514" s="562"/>
      <c r="CG514" s="563"/>
      <c r="CH514" s="563"/>
      <c r="CI514" s="563"/>
      <c r="CJ514" s="563"/>
      <c r="CK514" s="563"/>
      <c r="CL514" s="564"/>
      <c r="CM514" s="562"/>
      <c r="CN514" s="617"/>
      <c r="CO514" s="618"/>
      <c r="CP514" s="619"/>
      <c r="CQ514" s="563"/>
      <c r="CR514" s="564"/>
      <c r="CS514" s="562"/>
      <c r="CT514" s="563"/>
      <c r="CU514" s="564"/>
      <c r="CV514" s="562"/>
      <c r="CW514" s="563"/>
      <c r="CX514" s="563"/>
      <c r="CY514" s="563"/>
    </row>
    <row r="515" spans="2:103" x14ac:dyDescent="0.6">
      <c r="C515" s="341"/>
      <c r="F515" s="555"/>
      <c r="H515" s="341"/>
      <c r="K515" s="555"/>
      <c r="N515" s="555"/>
      <c r="P515" s="341"/>
      <c r="R515" s="341"/>
      <c r="T515" s="637"/>
      <c r="V515" s="637"/>
      <c r="X515" s="637"/>
      <c r="Z515" s="612"/>
      <c r="AA515" s="342"/>
      <c r="AB515" s="612"/>
      <c r="AC515" s="341"/>
      <c r="AF515" s="715"/>
      <c r="AG515" s="635"/>
      <c r="AH515" s="555"/>
      <c r="BI515" s="613"/>
      <c r="BJ515" s="614"/>
      <c r="BK515" s="342"/>
      <c r="BL515" s="614"/>
      <c r="BM515" s="342"/>
      <c r="BN515" s="614"/>
      <c r="BO515" s="342"/>
      <c r="BP515" s="614"/>
      <c r="BQ515" s="342"/>
      <c r="CN515" s="613"/>
      <c r="CO515" s="614"/>
      <c r="CP515" s="342"/>
    </row>
    <row r="516" spans="2:103" x14ac:dyDescent="0.6">
      <c r="B516" s="560"/>
      <c r="C516" s="562"/>
      <c r="D516" s="560"/>
      <c r="E516" s="562"/>
      <c r="F516" s="563"/>
      <c r="G516" s="560"/>
      <c r="H516" s="562"/>
      <c r="I516" s="560"/>
      <c r="J516" s="562"/>
      <c r="K516" s="563"/>
      <c r="L516" s="560"/>
      <c r="M516" s="562"/>
      <c r="N516" s="563"/>
      <c r="O516" s="560"/>
      <c r="P516" s="562"/>
      <c r="Q516" s="560"/>
      <c r="R516" s="562"/>
      <c r="S516" s="560"/>
      <c r="T516" s="648"/>
      <c r="U516" s="560"/>
      <c r="V516" s="648"/>
      <c r="W516" s="653"/>
      <c r="X516" s="648"/>
      <c r="Y516" s="653"/>
      <c r="Z516" s="615"/>
      <c r="AA516" s="619"/>
      <c r="AB516" s="615"/>
      <c r="AC516" s="562"/>
      <c r="AD516" s="560"/>
      <c r="AE516" s="562"/>
      <c r="AF516" s="716"/>
      <c r="AG516" s="747"/>
      <c r="AH516" s="563"/>
      <c r="AI516" s="563"/>
      <c r="AJ516" s="563"/>
      <c r="AK516" s="563"/>
      <c r="AL516" s="564"/>
      <c r="AM516" s="564"/>
      <c r="AN516" s="562"/>
      <c r="AO516" s="563"/>
      <c r="AP516" s="564"/>
      <c r="AQ516" s="564"/>
      <c r="AR516" s="562"/>
      <c r="AS516" s="563"/>
      <c r="AT516" s="564"/>
      <c r="AU516" s="564"/>
      <c r="AV516" s="562"/>
      <c r="AW516" s="563"/>
      <c r="AX516" s="564"/>
      <c r="AY516" s="562"/>
      <c r="AZ516" s="564"/>
      <c r="BA516" s="562"/>
      <c r="BB516" s="564"/>
      <c r="BC516" s="562"/>
      <c r="BD516" s="564"/>
      <c r="BE516" s="562"/>
      <c r="BF516" s="564"/>
      <c r="BG516" s="564"/>
      <c r="BH516" s="562"/>
      <c r="BI516" s="617"/>
      <c r="BJ516" s="618"/>
      <c r="BK516" s="619"/>
      <c r="BL516" s="618"/>
      <c r="BM516" s="619"/>
      <c r="BN516" s="618"/>
      <c r="BO516" s="619"/>
      <c r="BP516" s="618"/>
      <c r="BQ516" s="619"/>
      <c r="BR516" s="564"/>
      <c r="BS516" s="564"/>
      <c r="BT516" s="562"/>
      <c r="BU516" s="563"/>
      <c r="BV516" s="564"/>
      <c r="BW516" s="562"/>
      <c r="BX516" s="564"/>
      <c r="BY516" s="562"/>
      <c r="BZ516" s="564"/>
      <c r="CA516" s="562"/>
      <c r="CB516" s="564"/>
      <c r="CC516" s="562"/>
      <c r="CD516" s="564"/>
      <c r="CE516" s="564"/>
      <c r="CF516" s="562"/>
      <c r="CG516" s="563"/>
      <c r="CH516" s="617"/>
      <c r="CI516" s="563"/>
      <c r="CJ516" s="563"/>
      <c r="CK516" s="563"/>
      <c r="CL516" s="564"/>
      <c r="CM516" s="562"/>
      <c r="CN516" s="617"/>
      <c r="CO516" s="618"/>
      <c r="CP516" s="619"/>
      <c r="CQ516" s="563"/>
      <c r="CR516" s="564"/>
      <c r="CS516" s="562"/>
      <c r="CT516" s="563"/>
      <c r="CU516" s="564"/>
      <c r="CV516" s="562"/>
      <c r="CW516" s="563"/>
      <c r="CX516" s="563"/>
      <c r="CY516" s="563"/>
    </row>
    <row r="517" spans="2:103" x14ac:dyDescent="0.6">
      <c r="C517" s="341"/>
      <c r="F517" s="555"/>
      <c r="H517" s="341"/>
      <c r="K517" s="555"/>
      <c r="N517" s="555"/>
      <c r="P517" s="341"/>
      <c r="R517" s="341"/>
      <c r="T517" s="637"/>
      <c r="V517" s="637"/>
      <c r="X517" s="637"/>
      <c r="Z517" s="612"/>
      <c r="AA517" s="342"/>
      <c r="AB517" s="612"/>
      <c r="AC517" s="341"/>
      <c r="AF517" s="715"/>
      <c r="AG517" s="635"/>
      <c r="AH517" s="555"/>
      <c r="BI517" s="613"/>
      <c r="BJ517" s="614"/>
      <c r="BK517" s="342"/>
      <c r="BL517" s="614"/>
      <c r="BM517" s="342"/>
      <c r="BN517" s="614"/>
      <c r="BO517" s="342"/>
      <c r="BP517" s="614"/>
      <c r="BQ517" s="342"/>
      <c r="BR517" s="614"/>
      <c r="BS517" s="614"/>
      <c r="BT517" s="342"/>
      <c r="CH517" s="613"/>
      <c r="CN517" s="613"/>
      <c r="CO517" s="614"/>
      <c r="CP517" s="342"/>
    </row>
    <row r="518" spans="2:103" x14ac:dyDescent="0.6">
      <c r="B518" s="560"/>
      <c r="C518" s="562"/>
      <c r="D518" s="560"/>
      <c r="E518" s="562"/>
      <c r="F518" s="563"/>
      <c r="G518" s="560"/>
      <c r="H518" s="562"/>
      <c r="I518" s="560"/>
      <c r="J518" s="562"/>
      <c r="K518" s="563"/>
      <c r="L518" s="560"/>
      <c r="M518" s="562"/>
      <c r="N518" s="563"/>
      <c r="O518" s="560"/>
      <c r="P518" s="562"/>
      <c r="Q518" s="560"/>
      <c r="R518" s="562"/>
      <c r="S518" s="560"/>
      <c r="T518" s="648"/>
      <c r="U518" s="560"/>
      <c r="V518" s="648"/>
      <c r="W518" s="653"/>
      <c r="X518" s="648"/>
      <c r="Y518" s="653"/>
      <c r="Z518" s="615"/>
      <c r="AA518" s="619"/>
      <c r="AB518" s="615"/>
      <c r="AC518" s="562"/>
      <c r="AD518" s="560"/>
      <c r="AE518" s="562"/>
      <c r="AF518" s="716"/>
      <c r="AG518" s="747"/>
      <c r="AH518" s="563"/>
      <c r="AI518" s="563"/>
      <c r="AJ518" s="563"/>
      <c r="AK518" s="563"/>
      <c r="AL518" s="564"/>
      <c r="AM518" s="564"/>
      <c r="AN518" s="562"/>
      <c r="AO518" s="563"/>
      <c r="AP518" s="564"/>
      <c r="AQ518" s="564"/>
      <c r="AR518" s="562"/>
      <c r="AS518" s="563"/>
      <c r="AT518" s="564"/>
      <c r="AU518" s="564"/>
      <c r="AV518" s="562"/>
      <c r="AW518" s="563"/>
      <c r="AX518" s="564"/>
      <c r="AY518" s="562"/>
      <c r="AZ518" s="564"/>
      <c r="BA518" s="562"/>
      <c r="BB518" s="564"/>
      <c r="BC518" s="562"/>
      <c r="BD518" s="564"/>
      <c r="BE518" s="562"/>
      <c r="BF518" s="564"/>
      <c r="BG518" s="564"/>
      <c r="BH518" s="562"/>
      <c r="BI518" s="617"/>
      <c r="BJ518" s="618"/>
      <c r="BK518" s="619"/>
      <c r="BL518" s="618"/>
      <c r="BM518" s="619"/>
      <c r="BN518" s="618"/>
      <c r="BO518" s="619"/>
      <c r="BP518" s="618"/>
      <c r="BQ518" s="619"/>
      <c r="BR518" s="618"/>
      <c r="BS518" s="618"/>
      <c r="BT518" s="619"/>
      <c r="BU518" s="563"/>
      <c r="BV518" s="564"/>
      <c r="BW518" s="562"/>
      <c r="BX518" s="564"/>
      <c r="BY518" s="562"/>
      <c r="BZ518" s="564"/>
      <c r="CA518" s="562"/>
      <c r="CB518" s="564"/>
      <c r="CC518" s="562"/>
      <c r="CD518" s="564"/>
      <c r="CE518" s="564"/>
      <c r="CF518" s="562"/>
      <c r="CG518" s="563"/>
      <c r="CH518" s="563"/>
      <c r="CI518" s="563"/>
      <c r="CJ518" s="563"/>
      <c r="CK518" s="563"/>
      <c r="CL518" s="564"/>
      <c r="CM518" s="562"/>
      <c r="CN518" s="617"/>
      <c r="CO518" s="618"/>
      <c r="CP518" s="619"/>
      <c r="CQ518" s="563"/>
      <c r="CR518" s="564"/>
      <c r="CS518" s="562"/>
      <c r="CT518" s="563"/>
      <c r="CU518" s="564"/>
      <c r="CV518" s="562"/>
      <c r="CW518" s="563"/>
      <c r="CX518" s="563"/>
      <c r="CY518" s="563"/>
    </row>
    <row r="519" spans="2:103" x14ac:dyDescent="0.6">
      <c r="C519" s="341"/>
      <c r="F519" s="555"/>
      <c r="H519" s="341"/>
      <c r="K519" s="555"/>
      <c r="N519" s="555"/>
      <c r="P519" s="341"/>
      <c r="R519" s="341"/>
      <c r="T519" s="637"/>
      <c r="V519" s="637"/>
      <c r="X519" s="637"/>
      <c r="Z519" s="612"/>
      <c r="AA519" s="342"/>
      <c r="AB519" s="612"/>
      <c r="AC519" s="341"/>
      <c r="AF519" s="715"/>
      <c r="AG519" s="635"/>
      <c r="AH519" s="555"/>
      <c r="BI519" s="613"/>
      <c r="BJ519" s="614"/>
      <c r="BK519" s="342"/>
      <c r="BL519" s="614"/>
      <c r="BM519" s="342"/>
      <c r="BN519" s="614"/>
      <c r="BO519" s="342"/>
      <c r="BP519" s="614"/>
      <c r="BQ519" s="342"/>
      <c r="CN519" s="613"/>
      <c r="CO519" s="614"/>
      <c r="CP519" s="342"/>
    </row>
    <row r="520" spans="2:103" x14ac:dyDescent="0.6">
      <c r="B520" s="560"/>
      <c r="C520" s="562"/>
      <c r="D520" s="560"/>
      <c r="E520" s="562"/>
      <c r="F520" s="563"/>
      <c r="G520" s="560"/>
      <c r="H520" s="562"/>
      <c r="I520" s="560"/>
      <c r="J520" s="562"/>
      <c r="K520" s="563"/>
      <c r="L520" s="560"/>
      <c r="M520" s="562"/>
      <c r="N520" s="563"/>
      <c r="O520" s="560"/>
      <c r="P520" s="562"/>
      <c r="Q520" s="560"/>
      <c r="R520" s="562"/>
      <c r="S520" s="560"/>
      <c r="T520" s="648"/>
      <c r="U520" s="560"/>
      <c r="V520" s="648"/>
      <c r="W520" s="653"/>
      <c r="X520" s="648"/>
      <c r="Y520" s="653"/>
      <c r="Z520" s="615"/>
      <c r="AA520" s="619"/>
      <c r="AB520" s="615"/>
      <c r="AC520" s="562"/>
      <c r="AD520" s="560"/>
      <c r="AE520" s="562"/>
      <c r="AF520" s="716"/>
      <c r="AG520" s="747"/>
      <c r="AH520" s="563"/>
      <c r="AI520" s="563"/>
      <c r="AJ520" s="563"/>
      <c r="AK520" s="563"/>
      <c r="AL520" s="564"/>
      <c r="AM520" s="564"/>
      <c r="AN520" s="562"/>
      <c r="AO520" s="563"/>
      <c r="AP520" s="564"/>
      <c r="AQ520" s="564"/>
      <c r="AR520" s="562"/>
      <c r="AS520" s="563"/>
      <c r="AT520" s="564"/>
      <c r="AU520" s="564"/>
      <c r="AV520" s="562"/>
      <c r="AW520" s="563"/>
      <c r="AX520" s="564"/>
      <c r="AY520" s="562"/>
      <c r="AZ520" s="564"/>
      <c r="BA520" s="562"/>
      <c r="BB520" s="564"/>
      <c r="BC520" s="562"/>
      <c r="BD520" s="564"/>
      <c r="BE520" s="562"/>
      <c r="BF520" s="564"/>
      <c r="BG520" s="564"/>
      <c r="BH520" s="562"/>
      <c r="BI520" s="617"/>
      <c r="BJ520" s="618"/>
      <c r="BK520" s="619"/>
      <c r="BL520" s="618"/>
      <c r="BM520" s="619"/>
      <c r="BN520" s="618"/>
      <c r="BO520" s="619"/>
      <c r="BP520" s="618"/>
      <c r="BQ520" s="619"/>
      <c r="BR520" s="564"/>
      <c r="BS520" s="564"/>
      <c r="BT520" s="562"/>
      <c r="BU520" s="563"/>
      <c r="BV520" s="564"/>
      <c r="BW520" s="562"/>
      <c r="BX520" s="564"/>
      <c r="BY520" s="562"/>
      <c r="BZ520" s="564"/>
      <c r="CA520" s="562"/>
      <c r="CB520" s="564"/>
      <c r="CC520" s="562"/>
      <c r="CD520" s="564"/>
      <c r="CE520" s="564"/>
      <c r="CF520" s="562"/>
      <c r="CG520" s="563"/>
      <c r="CH520" s="563"/>
      <c r="CI520" s="563"/>
      <c r="CJ520" s="563"/>
      <c r="CK520" s="563"/>
      <c r="CL520" s="564"/>
      <c r="CM520" s="562"/>
      <c r="CN520" s="617"/>
      <c r="CO520" s="618"/>
      <c r="CP520" s="619"/>
      <c r="CQ520" s="563"/>
      <c r="CR520" s="564"/>
      <c r="CS520" s="562"/>
      <c r="CT520" s="563"/>
      <c r="CU520" s="564"/>
      <c r="CV520" s="562"/>
      <c r="CW520" s="563"/>
      <c r="CX520" s="563"/>
      <c r="CY520" s="563"/>
    </row>
    <row r="521" spans="2:103" x14ac:dyDescent="0.6">
      <c r="C521" s="341"/>
      <c r="F521" s="555"/>
      <c r="H521" s="341"/>
      <c r="K521" s="555"/>
      <c r="N521" s="555"/>
      <c r="P521" s="341"/>
      <c r="R521" s="341"/>
      <c r="T521" s="637"/>
      <c r="V521" s="637"/>
      <c r="X521" s="637"/>
      <c r="Z521" s="612"/>
      <c r="AA521" s="342"/>
      <c r="AB521" s="612"/>
      <c r="AC521" s="341"/>
      <c r="AF521" s="715"/>
      <c r="AG521" s="635"/>
      <c r="AH521" s="555"/>
      <c r="BI521" s="613"/>
      <c r="BJ521" s="614"/>
      <c r="BK521" s="342"/>
      <c r="BL521" s="614"/>
      <c r="BM521" s="342"/>
      <c r="BN521" s="614"/>
      <c r="BO521" s="342"/>
      <c r="BP521" s="614"/>
      <c r="BQ521" s="342"/>
      <c r="CN521" s="613"/>
      <c r="CO521" s="614"/>
      <c r="CP521" s="342"/>
    </row>
    <row r="522" spans="2:103" x14ac:dyDescent="0.6">
      <c r="B522" s="560"/>
      <c r="C522" s="562"/>
      <c r="D522" s="560"/>
      <c r="E522" s="562"/>
      <c r="F522" s="563"/>
      <c r="G522" s="560"/>
      <c r="H522" s="562"/>
      <c r="I522" s="560"/>
      <c r="J522" s="562"/>
      <c r="K522" s="563"/>
      <c r="L522" s="560"/>
      <c r="M522" s="562"/>
      <c r="N522" s="563"/>
      <c r="O522" s="560"/>
      <c r="P522" s="562"/>
      <c r="Q522" s="560"/>
      <c r="R522" s="562"/>
      <c r="S522" s="560"/>
      <c r="T522" s="648"/>
      <c r="U522" s="560"/>
      <c r="V522" s="648"/>
      <c r="W522" s="653"/>
      <c r="X522" s="648"/>
      <c r="Y522" s="653"/>
      <c r="Z522" s="615"/>
      <c r="AA522" s="619"/>
      <c r="AB522" s="615"/>
      <c r="AC522" s="562"/>
      <c r="AD522" s="560"/>
      <c r="AE522" s="562"/>
      <c r="AF522" s="716"/>
      <c r="AG522" s="747"/>
      <c r="AH522" s="563"/>
      <c r="AI522" s="563"/>
      <c r="AJ522" s="563"/>
      <c r="AK522" s="563"/>
      <c r="AL522" s="564"/>
      <c r="AM522" s="564"/>
      <c r="AN522" s="562"/>
      <c r="AO522" s="563"/>
      <c r="AP522" s="564"/>
      <c r="AQ522" s="564"/>
      <c r="AR522" s="562"/>
      <c r="AS522" s="563"/>
      <c r="AT522" s="564"/>
      <c r="AU522" s="564"/>
      <c r="AV522" s="562"/>
      <c r="AW522" s="563"/>
      <c r="AX522" s="564"/>
      <c r="AY522" s="562"/>
      <c r="AZ522" s="564"/>
      <c r="BA522" s="562"/>
      <c r="BB522" s="564"/>
      <c r="BC522" s="562"/>
      <c r="BD522" s="564"/>
      <c r="BE522" s="562"/>
      <c r="BF522" s="564"/>
      <c r="BG522" s="564"/>
      <c r="BH522" s="562"/>
      <c r="BI522" s="617"/>
      <c r="BJ522" s="618"/>
      <c r="BK522" s="619"/>
      <c r="BL522" s="618"/>
      <c r="BM522" s="619"/>
      <c r="BN522" s="618"/>
      <c r="BO522" s="619"/>
      <c r="BP522" s="618"/>
      <c r="BQ522" s="619"/>
      <c r="BR522" s="564"/>
      <c r="BS522" s="564"/>
      <c r="BT522" s="562"/>
      <c r="BU522" s="563"/>
      <c r="BV522" s="564"/>
      <c r="BW522" s="562"/>
      <c r="BX522" s="564"/>
      <c r="BY522" s="562"/>
      <c r="BZ522" s="564"/>
      <c r="CA522" s="562"/>
      <c r="CB522" s="564"/>
      <c r="CC522" s="562"/>
      <c r="CD522" s="564"/>
      <c r="CE522" s="564"/>
      <c r="CF522" s="562"/>
      <c r="CG522" s="563"/>
      <c r="CH522" s="617"/>
      <c r="CI522" s="563"/>
      <c r="CJ522" s="563"/>
      <c r="CK522" s="563"/>
      <c r="CL522" s="564"/>
      <c r="CM522" s="562"/>
      <c r="CN522" s="617"/>
      <c r="CO522" s="618"/>
      <c r="CP522" s="619"/>
      <c r="CQ522" s="563"/>
      <c r="CR522" s="564"/>
      <c r="CS522" s="562"/>
      <c r="CT522" s="563"/>
      <c r="CU522" s="564"/>
      <c r="CV522" s="562"/>
      <c r="CW522" s="563"/>
      <c r="CX522" s="563"/>
      <c r="CY522" s="563"/>
    </row>
    <row r="523" spans="2:103" x14ac:dyDescent="0.6">
      <c r="C523" s="341"/>
      <c r="F523" s="555"/>
      <c r="H523" s="341"/>
      <c r="K523" s="555"/>
      <c r="N523" s="555"/>
      <c r="P523" s="341"/>
      <c r="R523" s="341"/>
      <c r="T523" s="637"/>
      <c r="V523" s="637"/>
      <c r="X523" s="637"/>
      <c r="Z523" s="612"/>
      <c r="AA523" s="342"/>
      <c r="AB523" s="612"/>
      <c r="AC523" s="341"/>
      <c r="AF523" s="715"/>
      <c r="AG523" s="635"/>
      <c r="AH523" s="555"/>
      <c r="BI523" s="613"/>
      <c r="BJ523" s="614"/>
      <c r="BK523" s="342"/>
      <c r="BL523" s="614"/>
      <c r="BM523" s="342"/>
      <c r="BN523" s="614"/>
      <c r="CN523" s="613"/>
      <c r="CO523" s="614"/>
      <c r="CP523" s="342"/>
    </row>
    <row r="524" spans="2:103" x14ac:dyDescent="0.6">
      <c r="B524" s="560"/>
      <c r="C524" s="562"/>
      <c r="D524" s="560"/>
      <c r="E524" s="562"/>
      <c r="F524" s="563"/>
      <c r="G524" s="560"/>
      <c r="H524" s="562"/>
      <c r="I524" s="560"/>
      <c r="J524" s="562"/>
      <c r="K524" s="563"/>
      <c r="L524" s="560"/>
      <c r="M524" s="562"/>
      <c r="N524" s="563"/>
      <c r="O524" s="560"/>
      <c r="P524" s="562"/>
      <c r="Q524" s="560"/>
      <c r="R524" s="562"/>
      <c r="S524" s="560"/>
      <c r="T524" s="648"/>
      <c r="U524" s="560"/>
      <c r="V524" s="648"/>
      <c r="W524" s="653"/>
      <c r="X524" s="648"/>
      <c r="Y524" s="653"/>
      <c r="Z524" s="615"/>
      <c r="AA524" s="619"/>
      <c r="AB524" s="615"/>
      <c r="AC524" s="562"/>
      <c r="AD524" s="560"/>
      <c r="AE524" s="562"/>
      <c r="AF524" s="716"/>
      <c r="AG524" s="747"/>
      <c r="AH524" s="563"/>
      <c r="AI524" s="563"/>
      <c r="AJ524" s="563"/>
      <c r="AK524" s="563"/>
      <c r="AL524" s="564"/>
      <c r="AM524" s="564"/>
      <c r="AN524" s="562"/>
      <c r="AO524" s="563"/>
      <c r="AP524" s="564"/>
      <c r="AQ524" s="564"/>
      <c r="AR524" s="562"/>
      <c r="AS524" s="563"/>
      <c r="AT524" s="564"/>
      <c r="AU524" s="564"/>
      <c r="AV524" s="562"/>
      <c r="AW524" s="563"/>
      <c r="AX524" s="564"/>
      <c r="AY524" s="562"/>
      <c r="AZ524" s="564"/>
      <c r="BA524" s="562"/>
      <c r="BB524" s="564"/>
      <c r="BC524" s="562"/>
      <c r="BD524" s="564"/>
      <c r="BE524" s="562"/>
      <c r="BF524" s="564"/>
      <c r="BG524" s="564"/>
      <c r="BH524" s="562"/>
      <c r="BI524" s="617"/>
      <c r="BJ524" s="618"/>
      <c r="BK524" s="619"/>
      <c r="BL524" s="618"/>
      <c r="BM524" s="619"/>
      <c r="BN524" s="618"/>
      <c r="BO524" s="562"/>
      <c r="BP524" s="564"/>
      <c r="BQ524" s="562"/>
      <c r="BR524" s="564"/>
      <c r="BS524" s="564"/>
      <c r="BT524" s="562"/>
      <c r="BU524" s="563"/>
      <c r="BV524" s="564"/>
      <c r="BW524" s="562"/>
      <c r="BX524" s="564"/>
      <c r="BY524" s="562"/>
      <c r="BZ524" s="564"/>
      <c r="CA524" s="562"/>
      <c r="CB524" s="564"/>
      <c r="CC524" s="562"/>
      <c r="CD524" s="564"/>
      <c r="CE524" s="564"/>
      <c r="CF524" s="562"/>
      <c r="CG524" s="563"/>
      <c r="CH524" s="617"/>
      <c r="CI524" s="563"/>
      <c r="CJ524" s="563"/>
      <c r="CK524" s="563"/>
      <c r="CL524" s="564"/>
      <c r="CM524" s="562"/>
      <c r="CN524" s="617"/>
      <c r="CO524" s="618"/>
      <c r="CP524" s="562"/>
      <c r="CQ524" s="563"/>
      <c r="CR524" s="564"/>
      <c r="CS524" s="562"/>
      <c r="CT524" s="563"/>
      <c r="CU524" s="564"/>
      <c r="CV524" s="562"/>
      <c r="CW524" s="563"/>
      <c r="CX524" s="563"/>
      <c r="CY524" s="563"/>
    </row>
    <row r="525" spans="2:103" x14ac:dyDescent="0.6">
      <c r="C525" s="341"/>
      <c r="F525" s="555"/>
      <c r="H525" s="341"/>
      <c r="K525" s="555"/>
      <c r="N525" s="555"/>
      <c r="P525" s="341"/>
      <c r="R525" s="341"/>
      <c r="T525" s="637"/>
      <c r="V525" s="637"/>
      <c r="X525" s="637"/>
      <c r="Z525" s="612"/>
      <c r="AA525" s="342"/>
      <c r="AB525" s="612"/>
      <c r="AC525" s="341"/>
      <c r="AF525" s="715"/>
      <c r="AG525" s="635"/>
      <c r="AH525" s="555"/>
      <c r="BI525" s="613"/>
      <c r="BJ525" s="614"/>
      <c r="BK525" s="342"/>
      <c r="BL525" s="614"/>
      <c r="BM525" s="342"/>
      <c r="BN525" s="614"/>
      <c r="BO525" s="342"/>
      <c r="BP525" s="614"/>
      <c r="BQ525" s="342"/>
      <c r="CN525" s="613"/>
      <c r="CO525" s="614"/>
      <c r="CP525" s="342"/>
    </row>
    <row r="526" spans="2:103" x14ac:dyDescent="0.6">
      <c r="B526" s="560"/>
      <c r="C526" s="562"/>
      <c r="D526" s="560"/>
      <c r="E526" s="562"/>
      <c r="F526" s="563"/>
      <c r="G526" s="560"/>
      <c r="H526" s="562"/>
      <c r="I526" s="560"/>
      <c r="J526" s="562"/>
      <c r="K526" s="563"/>
      <c r="L526" s="560"/>
      <c r="M526" s="562"/>
      <c r="N526" s="563"/>
      <c r="O526" s="560"/>
      <c r="P526" s="562"/>
      <c r="Q526" s="560"/>
      <c r="R526" s="562"/>
      <c r="S526" s="560"/>
      <c r="T526" s="648"/>
      <c r="U526" s="560"/>
      <c r="V526" s="648"/>
      <c r="W526" s="653"/>
      <c r="X526" s="648"/>
      <c r="Y526" s="653"/>
      <c r="Z526" s="615"/>
      <c r="AA526" s="619"/>
      <c r="AB526" s="615"/>
      <c r="AC526" s="562"/>
      <c r="AD526" s="560"/>
      <c r="AE526" s="562"/>
      <c r="AF526" s="716"/>
      <c r="AG526" s="747"/>
      <c r="AH526" s="563"/>
      <c r="AI526" s="563"/>
      <c r="AJ526" s="563"/>
      <c r="AK526" s="563"/>
      <c r="AL526" s="564"/>
      <c r="AM526" s="564"/>
      <c r="AN526" s="562"/>
      <c r="AO526" s="563"/>
      <c r="AP526" s="564"/>
      <c r="AQ526" s="564"/>
      <c r="AR526" s="562"/>
      <c r="AS526" s="563"/>
      <c r="AT526" s="564"/>
      <c r="AU526" s="564"/>
      <c r="AV526" s="562"/>
      <c r="AW526" s="563"/>
      <c r="AX526" s="564"/>
      <c r="AY526" s="562"/>
      <c r="AZ526" s="564"/>
      <c r="BA526" s="562"/>
      <c r="BB526" s="564"/>
      <c r="BC526" s="562"/>
      <c r="BD526" s="564"/>
      <c r="BE526" s="562"/>
      <c r="BF526" s="564"/>
      <c r="BG526" s="564"/>
      <c r="BH526" s="562"/>
      <c r="BI526" s="617"/>
      <c r="BJ526" s="618"/>
      <c r="BK526" s="619"/>
      <c r="BL526" s="618"/>
      <c r="BM526" s="619"/>
      <c r="BN526" s="618"/>
      <c r="BO526" s="619"/>
      <c r="BP526" s="618"/>
      <c r="BQ526" s="619"/>
      <c r="BR526" s="618"/>
      <c r="BS526" s="618"/>
      <c r="BT526" s="619"/>
      <c r="BU526" s="563"/>
      <c r="BV526" s="564"/>
      <c r="BW526" s="562"/>
      <c r="BX526" s="564"/>
      <c r="BY526" s="562"/>
      <c r="BZ526" s="564"/>
      <c r="CA526" s="562"/>
      <c r="CB526" s="564"/>
      <c r="CC526" s="562"/>
      <c r="CD526" s="564"/>
      <c r="CE526" s="564"/>
      <c r="CF526" s="562"/>
      <c r="CG526" s="563"/>
      <c r="CH526" s="617"/>
      <c r="CI526" s="563"/>
      <c r="CJ526" s="563"/>
      <c r="CK526" s="563"/>
      <c r="CL526" s="564"/>
      <c r="CM526" s="562"/>
      <c r="CN526" s="617"/>
      <c r="CO526" s="618"/>
      <c r="CP526" s="619"/>
      <c r="CQ526" s="563"/>
      <c r="CR526" s="564"/>
      <c r="CS526" s="562"/>
      <c r="CT526" s="563"/>
      <c r="CU526" s="564"/>
      <c r="CV526" s="562"/>
      <c r="CW526" s="563"/>
      <c r="CX526" s="563"/>
      <c r="CY526" s="563"/>
    </row>
    <row r="527" spans="2:103" x14ac:dyDescent="0.6">
      <c r="C527" s="341"/>
      <c r="F527" s="555"/>
      <c r="H527" s="341"/>
      <c r="K527" s="555"/>
      <c r="N527" s="555"/>
      <c r="P527" s="341"/>
      <c r="R527" s="341"/>
      <c r="T527" s="637"/>
      <c r="V527" s="637"/>
      <c r="X527" s="637"/>
      <c r="Z527" s="612"/>
      <c r="AA527" s="342"/>
      <c r="AB527" s="612"/>
      <c r="AC527" s="341"/>
      <c r="AF527" s="715"/>
      <c r="AG527" s="635"/>
      <c r="AH527" s="555"/>
      <c r="BI527" s="613"/>
      <c r="BJ527" s="614"/>
      <c r="BK527" s="342"/>
      <c r="BL527" s="614"/>
      <c r="BM527" s="342"/>
      <c r="BN527" s="614"/>
      <c r="CH527" s="613"/>
      <c r="CN527" s="613"/>
      <c r="CO527" s="614"/>
      <c r="CP527" s="342"/>
    </row>
    <row r="528" spans="2:103" x14ac:dyDescent="0.6">
      <c r="B528" s="560"/>
      <c r="C528" s="562"/>
      <c r="D528" s="560"/>
      <c r="E528" s="562"/>
      <c r="F528" s="563"/>
      <c r="G528" s="560"/>
      <c r="H528" s="562"/>
      <c r="I528" s="560"/>
      <c r="J528" s="562"/>
      <c r="K528" s="563"/>
      <c r="L528" s="560"/>
      <c r="M528" s="562"/>
      <c r="N528" s="563"/>
      <c r="O528" s="560"/>
      <c r="P528" s="562"/>
      <c r="Q528" s="560"/>
      <c r="R528" s="562"/>
      <c r="S528" s="560"/>
      <c r="T528" s="648"/>
      <c r="U528" s="560"/>
      <c r="V528" s="648"/>
      <c r="W528" s="653"/>
      <c r="X528" s="648"/>
      <c r="Y528" s="653"/>
      <c r="Z528" s="615"/>
      <c r="AA528" s="619"/>
      <c r="AB528" s="615"/>
      <c r="AC528" s="562"/>
      <c r="AD528" s="560"/>
      <c r="AE528" s="562"/>
      <c r="AF528" s="716"/>
      <c r="AG528" s="747"/>
      <c r="AH528" s="563"/>
      <c r="AI528" s="563"/>
      <c r="AJ528" s="563"/>
      <c r="AK528" s="563"/>
      <c r="AL528" s="564"/>
      <c r="AM528" s="564"/>
      <c r="AN528" s="562"/>
      <c r="AO528" s="563"/>
      <c r="AP528" s="564"/>
      <c r="AQ528" s="564"/>
      <c r="AR528" s="562"/>
      <c r="AS528" s="563"/>
      <c r="AT528" s="564"/>
      <c r="AU528" s="564"/>
      <c r="AV528" s="562"/>
      <c r="AW528" s="563"/>
      <c r="AX528" s="564"/>
      <c r="AY528" s="562"/>
      <c r="AZ528" s="564"/>
      <c r="BA528" s="562"/>
      <c r="BB528" s="564"/>
      <c r="BC528" s="562"/>
      <c r="BD528" s="564"/>
      <c r="BE528" s="562"/>
      <c r="BF528" s="564"/>
      <c r="BG528" s="564"/>
      <c r="BH528" s="562"/>
      <c r="BI528" s="617"/>
      <c r="BJ528" s="618"/>
      <c r="BK528" s="619"/>
      <c r="BL528" s="618"/>
      <c r="BM528" s="619"/>
      <c r="BN528" s="618"/>
      <c r="BO528" s="619"/>
      <c r="BP528" s="618"/>
      <c r="BQ528" s="619"/>
      <c r="BR528" s="564"/>
      <c r="BS528" s="564"/>
      <c r="BT528" s="562"/>
      <c r="BU528" s="563"/>
      <c r="BV528" s="564"/>
      <c r="BW528" s="562"/>
      <c r="BX528" s="564"/>
      <c r="BY528" s="562"/>
      <c r="BZ528" s="564"/>
      <c r="CA528" s="562"/>
      <c r="CB528" s="564"/>
      <c r="CC528" s="562"/>
      <c r="CD528" s="564"/>
      <c r="CE528" s="564"/>
      <c r="CF528" s="562"/>
      <c r="CG528" s="563"/>
      <c r="CH528" s="563"/>
      <c r="CI528" s="563"/>
      <c r="CJ528" s="563"/>
      <c r="CK528" s="563"/>
      <c r="CL528" s="564"/>
      <c r="CM528" s="562"/>
      <c r="CN528" s="617"/>
      <c r="CO528" s="618"/>
      <c r="CP528" s="619"/>
      <c r="CQ528" s="563"/>
      <c r="CR528" s="564"/>
      <c r="CS528" s="562"/>
      <c r="CT528" s="563"/>
      <c r="CU528" s="564"/>
      <c r="CV528" s="562"/>
      <c r="CW528" s="563"/>
      <c r="CX528" s="563"/>
      <c r="CY528" s="563"/>
    </row>
    <row r="529" spans="2:103" x14ac:dyDescent="0.6">
      <c r="C529" s="341"/>
      <c r="F529" s="555"/>
      <c r="H529" s="341"/>
      <c r="K529" s="555"/>
      <c r="N529" s="555"/>
      <c r="P529" s="341"/>
      <c r="R529" s="341"/>
      <c r="T529" s="637"/>
      <c r="V529" s="637"/>
      <c r="X529" s="637"/>
      <c r="Z529" s="612"/>
      <c r="AA529" s="342"/>
      <c r="AB529" s="612"/>
      <c r="AC529" s="341"/>
      <c r="AF529" s="715"/>
      <c r="AG529" s="635"/>
      <c r="AH529" s="555"/>
      <c r="BI529" s="613"/>
      <c r="BJ529" s="614"/>
      <c r="BK529" s="342"/>
      <c r="BL529" s="614"/>
      <c r="BM529" s="342"/>
      <c r="BN529" s="614"/>
      <c r="CN529" s="613"/>
      <c r="CO529" s="614"/>
      <c r="CP529" s="342"/>
    </row>
    <row r="530" spans="2:103" x14ac:dyDescent="0.6">
      <c r="B530" s="560"/>
      <c r="C530" s="562"/>
      <c r="D530" s="560"/>
      <c r="E530" s="562"/>
      <c r="F530" s="563"/>
      <c r="G530" s="560"/>
      <c r="H530" s="562"/>
      <c r="I530" s="560"/>
      <c r="J530" s="562"/>
      <c r="K530" s="563"/>
      <c r="L530" s="560"/>
      <c r="M530" s="562"/>
      <c r="N530" s="563"/>
      <c r="O530" s="560"/>
      <c r="P530" s="562"/>
      <c r="Q530" s="560"/>
      <c r="R530" s="562"/>
      <c r="S530" s="560"/>
      <c r="T530" s="648"/>
      <c r="U530" s="560"/>
      <c r="V530" s="648"/>
      <c r="W530" s="653"/>
      <c r="X530" s="648"/>
      <c r="Y530" s="653"/>
      <c r="Z530" s="615"/>
      <c r="AA530" s="619"/>
      <c r="AB530" s="615"/>
      <c r="AC530" s="562"/>
      <c r="AD530" s="560"/>
      <c r="AE530" s="562"/>
      <c r="AF530" s="716"/>
      <c r="AG530" s="747"/>
      <c r="AH530" s="563"/>
      <c r="AI530" s="563"/>
      <c r="AJ530" s="563"/>
      <c r="AK530" s="563"/>
      <c r="AL530" s="564"/>
      <c r="AM530" s="564"/>
      <c r="AN530" s="562"/>
      <c r="AO530" s="563"/>
      <c r="AP530" s="564"/>
      <c r="AQ530" s="564"/>
      <c r="AR530" s="562"/>
      <c r="AS530" s="563"/>
      <c r="AT530" s="564"/>
      <c r="AU530" s="564"/>
      <c r="AV530" s="562"/>
      <c r="AW530" s="563"/>
      <c r="AX530" s="564"/>
      <c r="AY530" s="562"/>
      <c r="AZ530" s="564"/>
      <c r="BA530" s="562"/>
      <c r="BB530" s="564"/>
      <c r="BC530" s="562"/>
      <c r="BD530" s="564"/>
      <c r="BE530" s="562"/>
      <c r="BF530" s="564"/>
      <c r="BG530" s="564"/>
      <c r="BH530" s="562"/>
      <c r="BI530" s="617"/>
      <c r="BJ530" s="618"/>
      <c r="BK530" s="619"/>
      <c r="BL530" s="618"/>
      <c r="BM530" s="619"/>
      <c r="BN530" s="618"/>
      <c r="BO530" s="619"/>
      <c r="BP530" s="618"/>
      <c r="BQ530" s="619"/>
      <c r="BR530" s="564"/>
      <c r="BS530" s="564"/>
      <c r="BT530" s="562"/>
      <c r="BU530" s="563"/>
      <c r="BV530" s="564"/>
      <c r="BW530" s="562"/>
      <c r="BX530" s="564"/>
      <c r="BY530" s="562"/>
      <c r="BZ530" s="564"/>
      <c r="CA530" s="562"/>
      <c r="CB530" s="564"/>
      <c r="CC530" s="562"/>
      <c r="CD530" s="564"/>
      <c r="CE530" s="564"/>
      <c r="CF530" s="562"/>
      <c r="CG530" s="563"/>
      <c r="CH530" s="563"/>
      <c r="CI530" s="563"/>
      <c r="CJ530" s="563"/>
      <c r="CK530" s="563"/>
      <c r="CL530" s="564"/>
      <c r="CM530" s="562"/>
      <c r="CN530" s="617"/>
      <c r="CO530" s="618"/>
      <c r="CP530" s="619"/>
      <c r="CQ530" s="563"/>
      <c r="CR530" s="564"/>
      <c r="CS530" s="562"/>
      <c r="CT530" s="563"/>
      <c r="CU530" s="564"/>
      <c r="CV530" s="562"/>
      <c r="CW530" s="563"/>
      <c r="CX530" s="563"/>
      <c r="CY530" s="563"/>
    </row>
    <row r="531" spans="2:103" x14ac:dyDescent="0.6">
      <c r="C531" s="341"/>
      <c r="F531" s="555"/>
      <c r="H531" s="341"/>
      <c r="K531" s="555"/>
      <c r="N531" s="555"/>
      <c r="P531" s="341"/>
      <c r="R531" s="341"/>
      <c r="T531" s="637"/>
      <c r="V531" s="637"/>
      <c r="X531" s="637"/>
      <c r="Z531" s="612"/>
      <c r="AA531" s="342"/>
      <c r="AB531" s="612"/>
      <c r="AC531" s="341"/>
      <c r="AF531" s="715"/>
      <c r="AG531" s="635"/>
      <c r="AH531" s="555"/>
      <c r="BI531" s="613"/>
      <c r="BJ531" s="614"/>
      <c r="BK531" s="342"/>
      <c r="BL531" s="614"/>
      <c r="BM531" s="342"/>
      <c r="BN531" s="614"/>
      <c r="BO531" s="342"/>
      <c r="BP531" s="614"/>
      <c r="BQ531" s="342"/>
      <c r="BR531" s="614"/>
      <c r="BS531" s="614"/>
      <c r="BT531" s="342"/>
      <c r="CN531" s="613"/>
      <c r="CO531" s="614"/>
      <c r="CP531" s="342"/>
    </row>
    <row r="532" spans="2:103" x14ac:dyDescent="0.6">
      <c r="B532" s="560"/>
      <c r="C532" s="562"/>
      <c r="D532" s="560"/>
      <c r="E532" s="562"/>
      <c r="F532" s="563"/>
      <c r="G532" s="560"/>
      <c r="H532" s="562"/>
      <c r="I532" s="560"/>
      <c r="J532" s="562"/>
      <c r="K532" s="563"/>
      <c r="L532" s="560"/>
      <c r="M532" s="562"/>
      <c r="N532" s="563"/>
      <c r="O532" s="560"/>
      <c r="P532" s="562"/>
      <c r="Q532" s="560"/>
      <c r="R532" s="562"/>
      <c r="S532" s="560"/>
      <c r="T532" s="648"/>
      <c r="U532" s="560"/>
      <c r="V532" s="648"/>
      <c r="W532" s="653"/>
      <c r="X532" s="648"/>
      <c r="Y532" s="653"/>
      <c r="Z532" s="615"/>
      <c r="AA532" s="619"/>
      <c r="AB532" s="615"/>
      <c r="AC532" s="562"/>
      <c r="AD532" s="560"/>
      <c r="AE532" s="562"/>
      <c r="AF532" s="716"/>
      <c r="AG532" s="747"/>
      <c r="AH532" s="563"/>
      <c r="AI532" s="563"/>
      <c r="AJ532" s="563"/>
      <c r="AK532" s="563"/>
      <c r="AL532" s="564"/>
      <c r="AM532" s="564"/>
      <c r="AN532" s="562"/>
      <c r="AO532" s="563"/>
      <c r="AP532" s="564"/>
      <c r="AQ532" s="564"/>
      <c r="AR532" s="562"/>
      <c r="AS532" s="563"/>
      <c r="AT532" s="564"/>
      <c r="AU532" s="564"/>
      <c r="AV532" s="562"/>
      <c r="AW532" s="563"/>
      <c r="AX532" s="564"/>
      <c r="AY532" s="562"/>
      <c r="AZ532" s="564"/>
      <c r="BA532" s="562"/>
      <c r="BB532" s="564"/>
      <c r="BC532" s="562"/>
      <c r="BD532" s="564"/>
      <c r="BE532" s="562"/>
      <c r="BF532" s="564"/>
      <c r="BG532" s="564"/>
      <c r="BH532" s="562"/>
      <c r="BI532" s="617"/>
      <c r="BJ532" s="618"/>
      <c r="BK532" s="619"/>
      <c r="BL532" s="618"/>
      <c r="BM532" s="619"/>
      <c r="BN532" s="618"/>
      <c r="BO532" s="619"/>
      <c r="BP532" s="618"/>
      <c r="BQ532" s="619"/>
      <c r="BR532" s="618"/>
      <c r="BS532" s="618"/>
      <c r="BT532" s="619"/>
      <c r="BU532" s="563"/>
      <c r="BV532" s="564"/>
      <c r="BW532" s="562"/>
      <c r="BX532" s="564"/>
      <c r="BY532" s="562"/>
      <c r="BZ532" s="564"/>
      <c r="CA532" s="562"/>
      <c r="CB532" s="564"/>
      <c r="CC532" s="562"/>
      <c r="CD532" s="564"/>
      <c r="CE532" s="564"/>
      <c r="CF532" s="562"/>
      <c r="CG532" s="563"/>
      <c r="CH532" s="563"/>
      <c r="CI532" s="563"/>
      <c r="CJ532" s="563"/>
      <c r="CK532" s="563"/>
      <c r="CL532" s="564"/>
      <c r="CM532" s="562"/>
      <c r="CN532" s="617"/>
      <c r="CO532" s="618"/>
      <c r="CP532" s="619"/>
      <c r="CQ532" s="563"/>
      <c r="CR532" s="564"/>
      <c r="CS532" s="562"/>
      <c r="CT532" s="563"/>
      <c r="CU532" s="564"/>
      <c r="CV532" s="562"/>
      <c r="CW532" s="563"/>
      <c r="CX532" s="563"/>
      <c r="CY532" s="563"/>
    </row>
    <row r="533" spans="2:103" x14ac:dyDescent="0.6">
      <c r="C533" s="341"/>
      <c r="F533" s="555"/>
      <c r="H533" s="341"/>
      <c r="K533" s="555"/>
      <c r="N533" s="555"/>
      <c r="P533" s="341"/>
      <c r="R533" s="341"/>
      <c r="T533" s="637"/>
      <c r="V533" s="637"/>
      <c r="X533" s="637"/>
      <c r="Z533" s="612"/>
      <c r="AA533" s="342"/>
      <c r="AB533" s="612"/>
      <c r="AC533" s="341"/>
      <c r="AF533" s="715"/>
      <c r="AG533" s="635"/>
      <c r="AH533" s="555"/>
      <c r="BI533" s="613"/>
      <c r="BJ533" s="614"/>
      <c r="BK533" s="342"/>
      <c r="BL533" s="614"/>
      <c r="BM533" s="342"/>
      <c r="BN533" s="614"/>
      <c r="BO533" s="342"/>
      <c r="BP533" s="614"/>
      <c r="BQ533" s="342"/>
      <c r="BR533" s="614"/>
      <c r="BS533" s="614"/>
      <c r="BT533" s="342"/>
      <c r="CN533" s="613"/>
      <c r="CO533" s="614"/>
    </row>
    <row r="534" spans="2:103" x14ac:dyDescent="0.6">
      <c r="B534" s="560"/>
      <c r="C534" s="562"/>
      <c r="D534" s="560"/>
      <c r="E534" s="562"/>
      <c r="F534" s="563"/>
      <c r="G534" s="560"/>
      <c r="H534" s="562"/>
      <c r="I534" s="560"/>
      <c r="J534" s="562"/>
      <c r="K534" s="563"/>
      <c r="L534" s="560"/>
      <c r="M534" s="562"/>
      <c r="N534" s="563"/>
      <c r="O534" s="560"/>
      <c r="P534" s="562"/>
      <c r="Q534" s="560"/>
      <c r="R534" s="562"/>
      <c r="S534" s="560"/>
      <c r="T534" s="648"/>
      <c r="U534" s="560"/>
      <c r="V534" s="648"/>
      <c r="W534" s="653"/>
      <c r="X534" s="648"/>
      <c r="Y534" s="653"/>
      <c r="Z534" s="615"/>
      <c r="AA534" s="619"/>
      <c r="AB534" s="615"/>
      <c r="AC534" s="562"/>
      <c r="AD534" s="560"/>
      <c r="AE534" s="562"/>
      <c r="AF534" s="716"/>
      <c r="AG534" s="747"/>
      <c r="AH534" s="563"/>
      <c r="AI534" s="563"/>
      <c r="AJ534" s="563"/>
      <c r="AK534" s="563"/>
      <c r="AL534" s="564"/>
      <c r="AM534" s="564"/>
      <c r="AN534" s="562"/>
      <c r="AO534" s="563"/>
      <c r="AP534" s="564"/>
      <c r="AQ534" s="564"/>
      <c r="AR534" s="562"/>
      <c r="AS534" s="563"/>
      <c r="AT534" s="564"/>
      <c r="AU534" s="564"/>
      <c r="AV534" s="562"/>
      <c r="AW534" s="563"/>
      <c r="AX534" s="564"/>
      <c r="AY534" s="562"/>
      <c r="AZ534" s="564"/>
      <c r="BA534" s="562"/>
      <c r="BB534" s="564"/>
      <c r="BC534" s="562"/>
      <c r="BD534" s="564"/>
      <c r="BE534" s="562"/>
      <c r="BF534" s="564"/>
      <c r="BG534" s="564"/>
      <c r="BH534" s="562"/>
      <c r="BI534" s="617"/>
      <c r="BJ534" s="618"/>
      <c r="BK534" s="619"/>
      <c r="BL534" s="618"/>
      <c r="BM534" s="619"/>
      <c r="BN534" s="618"/>
      <c r="BO534" s="562"/>
      <c r="BP534" s="564"/>
      <c r="BQ534" s="562"/>
      <c r="BR534" s="564"/>
      <c r="BS534" s="564"/>
      <c r="BT534" s="562"/>
      <c r="BU534" s="563"/>
      <c r="BV534" s="564"/>
      <c r="BW534" s="562"/>
      <c r="BX534" s="564"/>
      <c r="BY534" s="562"/>
      <c r="BZ534" s="564"/>
      <c r="CA534" s="562"/>
      <c r="CB534" s="564"/>
      <c r="CC534" s="562"/>
      <c r="CD534" s="564"/>
      <c r="CE534" s="564"/>
      <c r="CF534" s="562"/>
      <c r="CG534" s="563"/>
      <c r="CH534" s="563"/>
      <c r="CI534" s="563"/>
      <c r="CJ534" s="563"/>
      <c r="CK534" s="563"/>
      <c r="CL534" s="564"/>
      <c r="CM534" s="562"/>
      <c r="CN534" s="617"/>
      <c r="CO534" s="618"/>
      <c r="CP534" s="619"/>
      <c r="CQ534" s="563"/>
      <c r="CR534" s="564"/>
      <c r="CS534" s="562"/>
      <c r="CT534" s="563"/>
      <c r="CU534" s="564"/>
      <c r="CV534" s="562"/>
      <c r="CW534" s="563"/>
      <c r="CX534" s="563"/>
      <c r="CY534" s="563"/>
    </row>
    <row r="535" spans="2:103" x14ac:dyDescent="0.6">
      <c r="C535" s="341"/>
      <c r="F535" s="555"/>
      <c r="H535" s="341"/>
      <c r="K535" s="555"/>
      <c r="N535" s="555"/>
      <c r="P535" s="341"/>
      <c r="R535" s="341"/>
      <c r="T535" s="637"/>
      <c r="V535" s="637"/>
      <c r="X535" s="637"/>
      <c r="Z535" s="612"/>
      <c r="AA535" s="342"/>
      <c r="AB535" s="612"/>
      <c r="AC535" s="341"/>
      <c r="AF535" s="715"/>
      <c r="AG535" s="635"/>
      <c r="AH535" s="555"/>
      <c r="BI535" s="613"/>
      <c r="BJ535" s="614"/>
      <c r="BK535" s="342"/>
      <c r="BL535" s="614"/>
      <c r="BM535" s="342"/>
      <c r="BN535" s="614"/>
      <c r="BO535" s="342"/>
      <c r="BP535" s="614"/>
      <c r="BQ535" s="342"/>
      <c r="CH535" s="613"/>
      <c r="CN535" s="613"/>
      <c r="CO535" s="614"/>
      <c r="CP535" s="342"/>
    </row>
    <row r="536" spans="2:103" x14ac:dyDescent="0.6">
      <c r="B536" s="560"/>
      <c r="C536" s="562"/>
      <c r="D536" s="560"/>
      <c r="E536" s="562"/>
      <c r="F536" s="563"/>
      <c r="G536" s="560"/>
      <c r="H536" s="562"/>
      <c r="I536" s="560"/>
      <c r="J536" s="562"/>
      <c r="K536" s="563"/>
      <c r="L536" s="560"/>
      <c r="M536" s="562"/>
      <c r="N536" s="563"/>
      <c r="O536" s="560"/>
      <c r="P536" s="562"/>
      <c r="Q536" s="560"/>
      <c r="R536" s="562"/>
      <c r="S536" s="560"/>
      <c r="T536" s="648"/>
      <c r="U536" s="560"/>
      <c r="V536" s="648"/>
      <c r="W536" s="653"/>
      <c r="X536" s="648"/>
      <c r="Y536" s="653"/>
      <c r="Z536" s="615"/>
      <c r="AA536" s="619"/>
      <c r="AB536" s="615"/>
      <c r="AC536" s="562"/>
      <c r="AD536" s="560"/>
      <c r="AE536" s="562"/>
      <c r="AF536" s="716"/>
      <c r="AG536" s="747"/>
      <c r="AH536" s="563"/>
      <c r="AI536" s="563"/>
      <c r="AJ536" s="563"/>
      <c r="AK536" s="563"/>
      <c r="AL536" s="564"/>
      <c r="AM536" s="564"/>
      <c r="AN536" s="562"/>
      <c r="AO536" s="563"/>
      <c r="AP536" s="564"/>
      <c r="AQ536" s="564"/>
      <c r="AR536" s="562"/>
      <c r="AS536" s="563"/>
      <c r="AT536" s="564"/>
      <c r="AU536" s="564"/>
      <c r="AV536" s="562"/>
      <c r="AW536" s="563"/>
      <c r="AX536" s="564"/>
      <c r="AY536" s="562"/>
      <c r="AZ536" s="564"/>
      <c r="BA536" s="562"/>
      <c r="BB536" s="564"/>
      <c r="BC536" s="562"/>
      <c r="BD536" s="564"/>
      <c r="BE536" s="562"/>
      <c r="BF536" s="564"/>
      <c r="BG536" s="564"/>
      <c r="BH536" s="562"/>
      <c r="BI536" s="617"/>
      <c r="BJ536" s="618"/>
      <c r="BK536" s="619"/>
      <c r="BL536" s="618"/>
      <c r="BM536" s="619"/>
      <c r="BN536" s="618"/>
      <c r="BO536" s="619"/>
      <c r="BP536" s="618"/>
      <c r="BQ536" s="619"/>
      <c r="BR536" s="564"/>
      <c r="BS536" s="564"/>
      <c r="BT536" s="562"/>
      <c r="BU536" s="563"/>
      <c r="BV536" s="564"/>
      <c r="BW536" s="562"/>
      <c r="BX536" s="564"/>
      <c r="BY536" s="562"/>
      <c r="BZ536" s="564"/>
      <c r="CA536" s="562"/>
      <c r="CB536" s="564"/>
      <c r="CC536" s="562"/>
      <c r="CD536" s="564"/>
      <c r="CE536" s="564"/>
      <c r="CF536" s="562"/>
      <c r="CG536" s="563"/>
      <c r="CH536" s="617"/>
      <c r="CI536" s="563"/>
      <c r="CJ536" s="563"/>
      <c r="CK536" s="563"/>
      <c r="CL536" s="564"/>
      <c r="CM536" s="562"/>
      <c r="CN536" s="617"/>
      <c r="CO536" s="618"/>
      <c r="CP536" s="619"/>
      <c r="CQ536" s="563"/>
      <c r="CR536" s="564"/>
      <c r="CS536" s="562"/>
      <c r="CT536" s="563"/>
      <c r="CU536" s="564"/>
      <c r="CV536" s="562"/>
      <c r="CW536" s="563"/>
      <c r="CX536" s="563"/>
      <c r="CY536" s="563"/>
    </row>
    <row r="537" spans="2:103" x14ac:dyDescent="0.6">
      <c r="C537" s="341"/>
      <c r="F537" s="555"/>
      <c r="H537" s="341"/>
      <c r="K537" s="555"/>
      <c r="N537" s="555"/>
      <c r="P537" s="341"/>
      <c r="R537" s="341"/>
      <c r="T537" s="637"/>
      <c r="V537" s="637"/>
      <c r="X537" s="637"/>
      <c r="Z537" s="612"/>
      <c r="AA537" s="342"/>
      <c r="AB537" s="612"/>
      <c r="AC537" s="341"/>
      <c r="AF537" s="715"/>
      <c r="AG537" s="635"/>
      <c r="AH537" s="555"/>
      <c r="BI537" s="613"/>
      <c r="BJ537" s="614"/>
      <c r="BK537" s="342"/>
      <c r="BL537" s="614"/>
      <c r="BM537" s="342"/>
      <c r="BN537" s="614"/>
      <c r="BO537" s="342"/>
      <c r="BP537" s="614"/>
      <c r="BQ537" s="342"/>
      <c r="CH537" s="613"/>
      <c r="CN537" s="613"/>
      <c r="CO537" s="614"/>
      <c r="CP537" s="342"/>
    </row>
    <row r="538" spans="2:103" x14ac:dyDescent="0.6">
      <c r="B538" s="560"/>
      <c r="C538" s="562"/>
      <c r="D538" s="560"/>
      <c r="E538" s="562"/>
      <c r="F538" s="563"/>
      <c r="G538" s="560"/>
      <c r="H538" s="562"/>
      <c r="I538" s="560"/>
      <c r="J538" s="562"/>
      <c r="K538" s="563"/>
      <c r="L538" s="560"/>
      <c r="M538" s="562"/>
      <c r="N538" s="563"/>
      <c r="O538" s="560"/>
      <c r="P538" s="562"/>
      <c r="Q538" s="560"/>
      <c r="R538" s="562"/>
      <c r="S538" s="560"/>
      <c r="T538" s="648"/>
      <c r="U538" s="560"/>
      <c r="V538" s="648"/>
      <c r="W538" s="653"/>
      <c r="X538" s="648"/>
      <c r="Y538" s="653"/>
      <c r="Z538" s="615"/>
      <c r="AA538" s="619"/>
      <c r="AB538" s="615"/>
      <c r="AC538" s="562"/>
      <c r="AD538" s="560"/>
      <c r="AE538" s="562"/>
      <c r="AF538" s="716"/>
      <c r="AG538" s="747"/>
      <c r="AH538" s="563"/>
      <c r="AI538" s="563"/>
      <c r="AJ538" s="563"/>
      <c r="AK538" s="563"/>
      <c r="AL538" s="564"/>
      <c r="AM538" s="564"/>
      <c r="AN538" s="562"/>
      <c r="AO538" s="563"/>
      <c r="AP538" s="564"/>
      <c r="AQ538" s="564"/>
      <c r="AR538" s="562"/>
      <c r="AS538" s="563"/>
      <c r="AT538" s="564"/>
      <c r="AU538" s="564"/>
      <c r="AV538" s="562"/>
      <c r="AW538" s="563"/>
      <c r="AX538" s="564"/>
      <c r="AY538" s="562"/>
      <c r="AZ538" s="564"/>
      <c r="BA538" s="562"/>
      <c r="BB538" s="564"/>
      <c r="BC538" s="562"/>
      <c r="BD538" s="564"/>
      <c r="BE538" s="562"/>
      <c r="BF538" s="564"/>
      <c r="BG538" s="564"/>
      <c r="BH538" s="562"/>
      <c r="BI538" s="617"/>
      <c r="BJ538" s="618"/>
      <c r="BK538" s="619"/>
      <c r="BL538" s="618"/>
      <c r="BM538" s="619"/>
      <c r="BN538" s="618"/>
      <c r="BO538" s="562"/>
      <c r="BP538" s="564"/>
      <c r="BQ538" s="562"/>
      <c r="BR538" s="564"/>
      <c r="BS538" s="564"/>
      <c r="BT538" s="562"/>
      <c r="BU538" s="563"/>
      <c r="BV538" s="564"/>
      <c r="BW538" s="562"/>
      <c r="BX538" s="564"/>
      <c r="BY538" s="562"/>
      <c r="BZ538" s="564"/>
      <c r="CA538" s="562"/>
      <c r="CB538" s="564"/>
      <c r="CC538" s="562"/>
      <c r="CD538" s="564"/>
      <c r="CE538" s="564"/>
      <c r="CF538" s="562"/>
      <c r="CG538" s="563"/>
      <c r="CH538" s="617"/>
      <c r="CI538" s="563"/>
      <c r="CJ538" s="563"/>
      <c r="CK538" s="563"/>
      <c r="CL538" s="564"/>
      <c r="CM538" s="562"/>
      <c r="CN538" s="617"/>
      <c r="CO538" s="618"/>
      <c r="CP538" s="619"/>
      <c r="CQ538" s="563"/>
      <c r="CR538" s="564"/>
      <c r="CS538" s="562"/>
      <c r="CT538" s="563"/>
      <c r="CU538" s="564"/>
      <c r="CV538" s="562"/>
      <c r="CW538" s="563"/>
      <c r="CX538" s="563"/>
      <c r="CY538" s="563"/>
    </row>
    <row r="539" spans="2:103" x14ac:dyDescent="0.6">
      <c r="C539" s="341"/>
      <c r="F539" s="555"/>
      <c r="H539" s="341"/>
      <c r="K539" s="555"/>
      <c r="N539" s="555"/>
      <c r="P539" s="341"/>
      <c r="R539" s="341"/>
      <c r="T539" s="637"/>
      <c r="V539" s="637"/>
      <c r="X539" s="637"/>
      <c r="Z539" s="612"/>
      <c r="AA539" s="342"/>
      <c r="AB539" s="612"/>
      <c r="AC539" s="341"/>
      <c r="AF539" s="715"/>
      <c r="AG539" s="635"/>
      <c r="AH539" s="555"/>
      <c r="BI539" s="613"/>
      <c r="BJ539" s="614"/>
      <c r="BK539" s="342"/>
      <c r="BL539" s="614"/>
      <c r="BM539" s="342"/>
      <c r="BN539" s="614"/>
      <c r="BO539" s="342"/>
      <c r="BP539" s="614"/>
      <c r="BQ539" s="342"/>
      <c r="CH539" s="613"/>
      <c r="CN539" s="613"/>
      <c r="CO539" s="614"/>
      <c r="CP539" s="342"/>
    </row>
    <row r="540" spans="2:103" x14ac:dyDescent="0.6">
      <c r="B540" s="560"/>
      <c r="C540" s="562"/>
      <c r="D540" s="560"/>
      <c r="E540" s="562"/>
      <c r="F540" s="563"/>
      <c r="G540" s="560"/>
      <c r="H540" s="562"/>
      <c r="I540" s="560"/>
      <c r="J540" s="562"/>
      <c r="K540" s="563"/>
      <c r="L540" s="560"/>
      <c r="M540" s="562"/>
      <c r="N540" s="563"/>
      <c r="O540" s="560"/>
      <c r="P540" s="562"/>
      <c r="Q540" s="560"/>
      <c r="R540" s="562"/>
      <c r="S540" s="560"/>
      <c r="T540" s="648"/>
      <c r="U540" s="560"/>
      <c r="V540" s="648"/>
      <c r="W540" s="653"/>
      <c r="X540" s="648"/>
      <c r="Y540" s="653"/>
      <c r="Z540" s="615"/>
      <c r="AA540" s="619"/>
      <c r="AB540" s="615"/>
      <c r="AC540" s="562"/>
      <c r="AD540" s="560"/>
      <c r="AE540" s="562"/>
      <c r="AF540" s="716"/>
      <c r="AG540" s="747"/>
      <c r="AH540" s="563"/>
      <c r="AI540" s="563"/>
      <c r="AJ540" s="563"/>
      <c r="AK540" s="563"/>
      <c r="AL540" s="564"/>
      <c r="AM540" s="564"/>
      <c r="AN540" s="562"/>
      <c r="AO540" s="563"/>
      <c r="AP540" s="564"/>
      <c r="AQ540" s="564"/>
      <c r="AR540" s="562"/>
      <c r="AS540" s="563"/>
      <c r="AT540" s="564"/>
      <c r="AU540" s="564"/>
      <c r="AV540" s="562"/>
      <c r="AW540" s="563"/>
      <c r="AX540" s="564"/>
      <c r="AY540" s="562"/>
      <c r="AZ540" s="564"/>
      <c r="BA540" s="562"/>
      <c r="BB540" s="564"/>
      <c r="BC540" s="562"/>
      <c r="BD540" s="564"/>
      <c r="BE540" s="562"/>
      <c r="BF540" s="564"/>
      <c r="BG540" s="564"/>
      <c r="BH540" s="562"/>
      <c r="BI540" s="617"/>
      <c r="BJ540" s="618"/>
      <c r="BK540" s="619"/>
      <c r="BL540" s="618"/>
      <c r="BM540" s="619"/>
      <c r="BN540" s="618"/>
      <c r="BO540" s="562"/>
      <c r="BP540" s="564"/>
      <c r="BQ540" s="562"/>
      <c r="BR540" s="564"/>
      <c r="BS540" s="564"/>
      <c r="BT540" s="562"/>
      <c r="BU540" s="563"/>
      <c r="BV540" s="564"/>
      <c r="BW540" s="562"/>
      <c r="BX540" s="564"/>
      <c r="BY540" s="562"/>
      <c r="BZ540" s="564"/>
      <c r="CA540" s="562"/>
      <c r="CB540" s="564"/>
      <c r="CC540" s="562"/>
      <c r="CD540" s="564"/>
      <c r="CE540" s="564"/>
      <c r="CF540" s="562"/>
      <c r="CG540" s="563"/>
      <c r="CH540" s="617"/>
      <c r="CI540" s="563"/>
      <c r="CJ540" s="563"/>
      <c r="CK540" s="563"/>
      <c r="CL540" s="564"/>
      <c r="CM540" s="562"/>
      <c r="CN540" s="617"/>
      <c r="CO540" s="618"/>
      <c r="CP540" s="619"/>
      <c r="CQ540" s="563"/>
      <c r="CR540" s="564"/>
      <c r="CS540" s="562"/>
      <c r="CT540" s="563"/>
      <c r="CU540" s="564"/>
      <c r="CV540" s="562"/>
      <c r="CW540" s="563"/>
      <c r="CX540" s="563"/>
      <c r="CY540" s="563"/>
    </row>
    <row r="541" spans="2:103" x14ac:dyDescent="0.6">
      <c r="C541" s="341"/>
      <c r="F541" s="555"/>
      <c r="H541" s="341"/>
      <c r="K541" s="555"/>
      <c r="N541" s="555"/>
      <c r="P541" s="341"/>
      <c r="R541" s="341"/>
      <c r="T541" s="637"/>
      <c r="V541" s="637"/>
      <c r="X541" s="637"/>
      <c r="Z541" s="612"/>
      <c r="AA541" s="342"/>
      <c r="AB541" s="612"/>
      <c r="AC541" s="341"/>
      <c r="AF541" s="715"/>
      <c r="AG541" s="635"/>
      <c r="AH541" s="555"/>
      <c r="BI541" s="613"/>
      <c r="BJ541" s="614"/>
      <c r="BK541" s="342"/>
      <c r="BL541" s="614"/>
      <c r="BM541" s="342"/>
      <c r="BN541" s="614"/>
      <c r="BO541" s="342"/>
      <c r="BP541" s="614"/>
      <c r="BQ541" s="342"/>
      <c r="CH541" s="613"/>
      <c r="CN541" s="613"/>
    </row>
    <row r="542" spans="2:103" x14ac:dyDescent="0.6">
      <c r="B542" s="560"/>
      <c r="C542" s="562"/>
      <c r="D542" s="560"/>
      <c r="E542" s="562"/>
      <c r="F542" s="563"/>
      <c r="G542" s="560"/>
      <c r="H542" s="562"/>
      <c r="I542" s="560"/>
      <c r="J542" s="562"/>
      <c r="K542" s="563"/>
      <c r="L542" s="560"/>
      <c r="M542" s="562"/>
      <c r="N542" s="563"/>
      <c r="O542" s="560"/>
      <c r="P542" s="562"/>
      <c r="Q542" s="560"/>
      <c r="R542" s="562"/>
      <c r="S542" s="560"/>
      <c r="T542" s="648"/>
      <c r="U542" s="560"/>
      <c r="V542" s="648"/>
      <c r="W542" s="653"/>
      <c r="X542" s="648"/>
      <c r="Y542" s="653"/>
      <c r="Z542" s="615"/>
      <c r="AA542" s="619"/>
      <c r="AB542" s="615"/>
      <c r="AC542" s="562"/>
      <c r="AD542" s="560"/>
      <c r="AE542" s="562"/>
      <c r="AF542" s="716"/>
      <c r="AG542" s="747"/>
      <c r="AH542" s="563"/>
      <c r="AI542" s="563"/>
      <c r="AJ542" s="563"/>
      <c r="AK542" s="563"/>
      <c r="AL542" s="564"/>
      <c r="AM542" s="564"/>
      <c r="AN542" s="562"/>
      <c r="AO542" s="563"/>
      <c r="AP542" s="564"/>
      <c r="AQ542" s="564"/>
      <c r="AR542" s="562"/>
      <c r="AS542" s="563"/>
      <c r="AT542" s="564"/>
      <c r="AU542" s="564"/>
      <c r="AV542" s="562"/>
      <c r="AW542" s="563"/>
      <c r="AX542" s="564"/>
      <c r="AY542" s="562"/>
      <c r="AZ542" s="564"/>
      <c r="BA542" s="562"/>
      <c r="BB542" s="564"/>
      <c r="BC542" s="562"/>
      <c r="BD542" s="564"/>
      <c r="BE542" s="562"/>
      <c r="BF542" s="564"/>
      <c r="BG542" s="564"/>
      <c r="BH542" s="562"/>
      <c r="BI542" s="617"/>
      <c r="BJ542" s="618"/>
      <c r="BK542" s="619"/>
      <c r="BL542" s="618"/>
      <c r="BM542" s="619"/>
      <c r="BN542" s="618"/>
      <c r="BO542" s="619"/>
      <c r="BP542" s="618"/>
      <c r="BQ542" s="619"/>
      <c r="BR542" s="564"/>
      <c r="BS542" s="564"/>
      <c r="BT542" s="562"/>
      <c r="BU542" s="563"/>
      <c r="BV542" s="564"/>
      <c r="BW542" s="562"/>
      <c r="BX542" s="564"/>
      <c r="BY542" s="562"/>
      <c r="BZ542" s="564"/>
      <c r="CA542" s="562"/>
      <c r="CB542" s="564"/>
      <c r="CC542" s="562"/>
      <c r="CD542" s="564"/>
      <c r="CE542" s="564"/>
      <c r="CF542" s="562"/>
      <c r="CG542" s="563"/>
      <c r="CH542" s="617"/>
      <c r="CI542" s="563"/>
      <c r="CJ542" s="563"/>
      <c r="CK542" s="563"/>
      <c r="CL542" s="564"/>
      <c r="CM542" s="562"/>
      <c r="CN542" s="617"/>
      <c r="CO542" s="618"/>
      <c r="CP542" s="619"/>
      <c r="CQ542" s="563"/>
      <c r="CR542" s="564"/>
      <c r="CS542" s="562"/>
      <c r="CT542" s="563"/>
      <c r="CU542" s="564"/>
      <c r="CV542" s="562"/>
      <c r="CW542" s="563"/>
      <c r="CX542" s="563"/>
      <c r="CY542" s="563"/>
    </row>
    <row r="543" spans="2:103" x14ac:dyDescent="0.6">
      <c r="C543" s="341"/>
      <c r="F543" s="555"/>
      <c r="H543" s="341"/>
      <c r="K543" s="555"/>
      <c r="N543" s="555"/>
      <c r="P543" s="341"/>
      <c r="R543" s="341"/>
      <c r="T543" s="637"/>
      <c r="V543" s="637"/>
      <c r="X543" s="637"/>
      <c r="Z543" s="612"/>
      <c r="AA543" s="342"/>
      <c r="AB543" s="612"/>
      <c r="AC543" s="341"/>
      <c r="AF543" s="715"/>
      <c r="AG543" s="635"/>
      <c r="AH543" s="555"/>
      <c r="BI543" s="613"/>
      <c r="BJ543" s="614"/>
      <c r="BK543" s="342"/>
      <c r="BL543" s="614"/>
      <c r="BM543" s="342"/>
      <c r="BN543" s="614"/>
      <c r="BO543" s="342"/>
      <c r="BP543" s="614"/>
      <c r="BQ543" s="342"/>
      <c r="CN543" s="613"/>
      <c r="CO543" s="614"/>
      <c r="CP543" s="342"/>
    </row>
    <row r="544" spans="2:103" x14ac:dyDescent="0.6">
      <c r="B544" s="560"/>
      <c r="C544" s="562"/>
      <c r="D544" s="560"/>
      <c r="E544" s="562"/>
      <c r="F544" s="563"/>
      <c r="G544" s="560"/>
      <c r="H544" s="562"/>
      <c r="I544" s="560"/>
      <c r="J544" s="562"/>
      <c r="K544" s="563"/>
      <c r="L544" s="560"/>
      <c r="M544" s="562"/>
      <c r="N544" s="563"/>
      <c r="O544" s="560"/>
      <c r="P544" s="562"/>
      <c r="Q544" s="560"/>
      <c r="R544" s="562"/>
      <c r="S544" s="560"/>
      <c r="T544" s="648"/>
      <c r="U544" s="560"/>
      <c r="V544" s="648"/>
      <c r="W544" s="653"/>
      <c r="X544" s="648"/>
      <c r="Y544" s="653"/>
      <c r="Z544" s="615"/>
      <c r="AA544" s="619"/>
      <c r="AB544" s="615"/>
      <c r="AC544" s="562"/>
      <c r="AD544" s="560"/>
      <c r="AE544" s="562"/>
      <c r="AF544" s="716"/>
      <c r="AG544" s="747"/>
      <c r="AH544" s="563"/>
      <c r="AI544" s="563"/>
      <c r="AJ544" s="563"/>
      <c r="AK544" s="563"/>
      <c r="AL544" s="564"/>
      <c r="AM544" s="564"/>
      <c r="AN544" s="562"/>
      <c r="AO544" s="563"/>
      <c r="AP544" s="564"/>
      <c r="AQ544" s="564"/>
      <c r="AR544" s="562"/>
      <c r="AS544" s="563"/>
      <c r="AT544" s="564"/>
      <c r="AU544" s="564"/>
      <c r="AV544" s="562"/>
      <c r="AW544" s="563"/>
      <c r="AX544" s="564"/>
      <c r="AY544" s="562"/>
      <c r="AZ544" s="564"/>
      <c r="BA544" s="562"/>
      <c r="BB544" s="564"/>
      <c r="BC544" s="562"/>
      <c r="BD544" s="564"/>
      <c r="BE544" s="562"/>
      <c r="BF544" s="564"/>
      <c r="BG544" s="564"/>
      <c r="BH544" s="562"/>
      <c r="BI544" s="617"/>
      <c r="BJ544" s="618"/>
      <c r="BK544" s="619"/>
      <c r="BL544" s="618"/>
      <c r="BM544" s="619"/>
      <c r="BN544" s="618"/>
      <c r="BO544" s="562"/>
      <c r="BP544" s="564"/>
      <c r="BQ544" s="562"/>
      <c r="BR544" s="564"/>
      <c r="BS544" s="564"/>
      <c r="BT544" s="562"/>
      <c r="BU544" s="563"/>
      <c r="BV544" s="564"/>
      <c r="BW544" s="562"/>
      <c r="BX544" s="564"/>
      <c r="BY544" s="562"/>
      <c r="BZ544" s="564"/>
      <c r="CA544" s="562"/>
      <c r="CB544" s="564"/>
      <c r="CC544" s="562"/>
      <c r="CD544" s="564"/>
      <c r="CE544" s="564"/>
      <c r="CF544" s="562"/>
      <c r="CG544" s="563"/>
      <c r="CH544" s="563"/>
      <c r="CI544" s="563"/>
      <c r="CJ544" s="563"/>
      <c r="CK544" s="563"/>
      <c r="CL544" s="564"/>
      <c r="CM544" s="562"/>
      <c r="CN544" s="617"/>
      <c r="CO544" s="618"/>
      <c r="CP544" s="619"/>
      <c r="CQ544" s="563"/>
      <c r="CR544" s="564"/>
      <c r="CS544" s="562"/>
      <c r="CT544" s="563"/>
      <c r="CU544" s="564"/>
      <c r="CV544" s="562"/>
      <c r="CW544" s="563"/>
      <c r="CX544" s="563"/>
      <c r="CY544" s="563"/>
    </row>
    <row r="545" spans="2:103" x14ac:dyDescent="0.6">
      <c r="C545" s="341"/>
      <c r="F545" s="555"/>
      <c r="H545" s="341"/>
      <c r="K545" s="555"/>
      <c r="N545" s="555"/>
      <c r="P545" s="341"/>
      <c r="R545" s="341"/>
      <c r="T545" s="637"/>
      <c r="V545" s="637"/>
      <c r="X545" s="637"/>
      <c r="Z545" s="612"/>
      <c r="AA545" s="342"/>
      <c r="AB545" s="612"/>
      <c r="AC545" s="341"/>
      <c r="AF545" s="715"/>
      <c r="AG545" s="635"/>
      <c r="AH545" s="555"/>
      <c r="BI545" s="613"/>
      <c r="BJ545" s="614"/>
      <c r="BK545" s="342"/>
      <c r="BL545" s="614"/>
      <c r="BM545" s="342"/>
      <c r="BN545" s="614"/>
      <c r="CN545" s="613"/>
      <c r="CO545" s="614"/>
      <c r="CP545" s="342"/>
    </row>
    <row r="546" spans="2:103" x14ac:dyDescent="0.6">
      <c r="B546" s="560"/>
      <c r="C546" s="562"/>
      <c r="D546" s="560"/>
      <c r="E546" s="562"/>
      <c r="F546" s="563"/>
      <c r="G546" s="560"/>
      <c r="H546" s="562"/>
      <c r="I546" s="560"/>
      <c r="J546" s="562"/>
      <c r="K546" s="563"/>
      <c r="L546" s="560"/>
      <c r="M546" s="562"/>
      <c r="N546" s="563"/>
      <c r="O546" s="560"/>
      <c r="P546" s="562"/>
      <c r="Q546" s="560"/>
      <c r="R546" s="562"/>
      <c r="S546" s="560"/>
      <c r="T546" s="648"/>
      <c r="U546" s="560"/>
      <c r="V546" s="648"/>
      <c r="W546" s="653"/>
      <c r="X546" s="648"/>
      <c r="Y546" s="653"/>
      <c r="Z546" s="615"/>
      <c r="AA546" s="619"/>
      <c r="AB546" s="615"/>
      <c r="AC546" s="562"/>
      <c r="AD546" s="560"/>
      <c r="AE546" s="562"/>
      <c r="AF546" s="716"/>
      <c r="AG546" s="747"/>
      <c r="AH546" s="563"/>
      <c r="AI546" s="563"/>
      <c r="AJ546" s="563"/>
      <c r="AK546" s="563"/>
      <c r="AL546" s="564"/>
      <c r="AM546" s="564"/>
      <c r="AN546" s="562"/>
      <c r="AO546" s="563"/>
      <c r="AP546" s="564"/>
      <c r="AQ546" s="564"/>
      <c r="AR546" s="562"/>
      <c r="AS546" s="563"/>
      <c r="AT546" s="564"/>
      <c r="AU546" s="564"/>
      <c r="AV546" s="562"/>
      <c r="AW546" s="563"/>
      <c r="AX546" s="564"/>
      <c r="AY546" s="562"/>
      <c r="AZ546" s="564"/>
      <c r="BA546" s="562"/>
      <c r="BB546" s="564"/>
      <c r="BC546" s="562"/>
      <c r="BD546" s="564"/>
      <c r="BE546" s="562"/>
      <c r="BF546" s="564"/>
      <c r="BG546" s="564"/>
      <c r="BH546" s="562"/>
      <c r="BI546" s="617"/>
      <c r="BJ546" s="618"/>
      <c r="BK546" s="619"/>
      <c r="BL546" s="618"/>
      <c r="BM546" s="619"/>
      <c r="BN546" s="618"/>
      <c r="BO546" s="562"/>
      <c r="BP546" s="564"/>
      <c r="BQ546" s="562"/>
      <c r="BR546" s="564"/>
      <c r="BS546" s="564"/>
      <c r="BT546" s="562"/>
      <c r="BU546" s="563"/>
      <c r="BV546" s="564"/>
      <c r="BW546" s="562"/>
      <c r="BX546" s="564"/>
      <c r="BY546" s="562"/>
      <c r="BZ546" s="564"/>
      <c r="CA546" s="562"/>
      <c r="CB546" s="564"/>
      <c r="CC546" s="562"/>
      <c r="CD546" s="564"/>
      <c r="CE546" s="564"/>
      <c r="CF546" s="562"/>
      <c r="CG546" s="563"/>
      <c r="CH546" s="563"/>
      <c r="CI546" s="563"/>
      <c r="CJ546" s="563"/>
      <c r="CK546" s="563"/>
      <c r="CL546" s="564"/>
      <c r="CM546" s="562"/>
      <c r="CN546" s="617"/>
      <c r="CO546" s="618"/>
      <c r="CP546" s="619"/>
      <c r="CQ546" s="563"/>
      <c r="CR546" s="564"/>
      <c r="CS546" s="562"/>
      <c r="CT546" s="563"/>
      <c r="CU546" s="564"/>
      <c r="CV546" s="562"/>
      <c r="CW546" s="563"/>
      <c r="CX546" s="563"/>
      <c r="CY546" s="563"/>
    </row>
    <row r="547" spans="2:103" x14ac:dyDescent="0.6">
      <c r="C547" s="341"/>
      <c r="F547" s="555"/>
      <c r="H547" s="341"/>
      <c r="K547" s="555"/>
      <c r="N547" s="555"/>
      <c r="P547" s="341"/>
      <c r="R547" s="341"/>
      <c r="T547" s="637"/>
      <c r="V547" s="637"/>
      <c r="X547" s="637"/>
      <c r="Z547" s="612"/>
      <c r="AA547" s="342"/>
      <c r="AB547" s="612"/>
      <c r="AC547" s="341"/>
      <c r="AF547" s="715"/>
      <c r="AG547" s="635"/>
      <c r="AH547" s="555"/>
      <c r="BI547" s="613"/>
      <c r="BJ547" s="614"/>
      <c r="BK547" s="342"/>
      <c r="BL547" s="614"/>
      <c r="BM547" s="342"/>
      <c r="BN547" s="614"/>
      <c r="BO547" s="342"/>
      <c r="BP547" s="614"/>
      <c r="BQ547" s="342"/>
      <c r="BR547" s="614"/>
      <c r="BS547" s="614"/>
      <c r="BT547" s="342"/>
      <c r="CN547" s="613"/>
      <c r="CO547" s="614"/>
      <c r="CP547" s="342"/>
    </row>
    <row r="548" spans="2:103" x14ac:dyDescent="0.6">
      <c r="B548" s="560"/>
      <c r="C548" s="562"/>
      <c r="D548" s="560"/>
      <c r="E548" s="562"/>
      <c r="F548" s="563"/>
      <c r="G548" s="560"/>
      <c r="H548" s="562"/>
      <c r="I548" s="560"/>
      <c r="J548" s="562"/>
      <c r="K548" s="563"/>
      <c r="L548" s="560"/>
      <c r="M548" s="562"/>
      <c r="N548" s="563"/>
      <c r="O548" s="560"/>
      <c r="P548" s="562"/>
      <c r="Q548" s="560"/>
      <c r="R548" s="562"/>
      <c r="S548" s="560"/>
      <c r="T548" s="648"/>
      <c r="U548" s="560"/>
      <c r="V548" s="648"/>
      <c r="W548" s="653"/>
      <c r="X548" s="648"/>
      <c r="Y548" s="653"/>
      <c r="Z548" s="615"/>
      <c r="AA548" s="619"/>
      <c r="AB548" s="615"/>
      <c r="AC548" s="562"/>
      <c r="AD548" s="560"/>
      <c r="AE548" s="562"/>
      <c r="AF548" s="716"/>
      <c r="AG548" s="747"/>
      <c r="AH548" s="563"/>
      <c r="AI548" s="563"/>
      <c r="AJ548" s="563"/>
      <c r="AK548" s="563"/>
      <c r="AL548" s="564"/>
      <c r="AM548" s="564"/>
      <c r="AN548" s="562"/>
      <c r="AO548" s="563"/>
      <c r="AP548" s="564"/>
      <c r="AQ548" s="564"/>
      <c r="AR548" s="562"/>
      <c r="AS548" s="563"/>
      <c r="AT548" s="564"/>
      <c r="AU548" s="564"/>
      <c r="AV548" s="562"/>
      <c r="AW548" s="563"/>
      <c r="AX548" s="564"/>
      <c r="AY548" s="562"/>
      <c r="AZ548" s="564"/>
      <c r="BA548" s="562"/>
      <c r="BB548" s="564"/>
      <c r="BC548" s="562"/>
      <c r="BD548" s="564"/>
      <c r="BE548" s="562"/>
      <c r="BF548" s="564"/>
      <c r="BG548" s="564"/>
      <c r="BH548" s="562"/>
      <c r="BI548" s="617"/>
      <c r="BJ548" s="618"/>
      <c r="BK548" s="619"/>
      <c r="BL548" s="618"/>
      <c r="BM548" s="619"/>
      <c r="BN548" s="618"/>
      <c r="BO548" s="619"/>
      <c r="BP548" s="564"/>
      <c r="BQ548" s="562"/>
      <c r="BR548" s="564"/>
      <c r="BS548" s="564"/>
      <c r="BT548" s="562"/>
      <c r="BU548" s="563"/>
      <c r="BV548" s="564"/>
      <c r="BW548" s="562"/>
      <c r="BX548" s="564"/>
      <c r="BY548" s="562"/>
      <c r="BZ548" s="564"/>
      <c r="CA548" s="562"/>
      <c r="CB548" s="564"/>
      <c r="CC548" s="562"/>
      <c r="CD548" s="564"/>
      <c r="CE548" s="564"/>
      <c r="CF548" s="562"/>
      <c r="CG548" s="563"/>
      <c r="CH548" s="563"/>
      <c r="CI548" s="563"/>
      <c r="CJ548" s="563"/>
      <c r="CK548" s="563"/>
      <c r="CL548" s="564"/>
      <c r="CM548" s="562"/>
      <c r="CN548" s="617"/>
      <c r="CO548" s="618"/>
      <c r="CP548" s="619"/>
      <c r="CQ548" s="563"/>
      <c r="CR548" s="564"/>
      <c r="CS548" s="562"/>
      <c r="CT548" s="563"/>
      <c r="CU548" s="564"/>
      <c r="CV548" s="562"/>
      <c r="CW548" s="563"/>
      <c r="CX548" s="563"/>
      <c r="CY548" s="563"/>
    </row>
    <row r="549" spans="2:103" x14ac:dyDescent="0.6">
      <c r="C549" s="341"/>
      <c r="F549" s="555"/>
      <c r="H549" s="341"/>
      <c r="K549" s="555"/>
      <c r="N549" s="555"/>
      <c r="P549" s="341"/>
      <c r="R549" s="341"/>
      <c r="T549" s="637"/>
      <c r="V549" s="637"/>
      <c r="X549" s="637"/>
      <c r="Z549" s="612"/>
      <c r="AA549" s="342"/>
      <c r="AB549" s="612"/>
      <c r="AC549" s="341"/>
      <c r="AF549" s="715"/>
      <c r="AG549" s="635"/>
      <c r="AH549" s="555"/>
      <c r="BI549" s="613"/>
      <c r="BJ549" s="614"/>
      <c r="BK549" s="342"/>
      <c r="BL549" s="614"/>
      <c r="BM549" s="342"/>
      <c r="BN549" s="614"/>
      <c r="CN549" s="613"/>
      <c r="CO549" s="614"/>
      <c r="CP549" s="342"/>
    </row>
    <row r="550" spans="2:103" x14ac:dyDescent="0.6">
      <c r="B550" s="560"/>
      <c r="C550" s="562"/>
      <c r="D550" s="560"/>
      <c r="E550" s="562"/>
      <c r="F550" s="563"/>
      <c r="G550" s="560"/>
      <c r="H550" s="562"/>
      <c r="I550" s="560"/>
      <c r="J550" s="562"/>
      <c r="K550" s="563"/>
      <c r="L550" s="560"/>
      <c r="M550" s="562"/>
      <c r="N550" s="563"/>
      <c r="O550" s="560"/>
      <c r="P550" s="562"/>
      <c r="Q550" s="560"/>
      <c r="R550" s="562"/>
      <c r="S550" s="560"/>
      <c r="T550" s="648"/>
      <c r="U550" s="560"/>
      <c r="V550" s="648"/>
      <c r="W550" s="653"/>
      <c r="X550" s="648"/>
      <c r="Y550" s="653"/>
      <c r="Z550" s="615"/>
      <c r="AA550" s="619"/>
      <c r="AB550" s="615"/>
      <c r="AC550" s="562"/>
      <c r="AD550" s="560"/>
      <c r="AE550" s="562"/>
      <c r="AF550" s="716"/>
      <c r="AG550" s="747"/>
      <c r="AH550" s="563"/>
      <c r="AI550" s="563"/>
      <c r="AJ550" s="563"/>
      <c r="AK550" s="563"/>
      <c r="AL550" s="564"/>
      <c r="AM550" s="564"/>
      <c r="AN550" s="562"/>
      <c r="AO550" s="563"/>
      <c r="AP550" s="564"/>
      <c r="AQ550" s="564"/>
      <c r="AR550" s="562"/>
      <c r="AS550" s="563"/>
      <c r="AT550" s="564"/>
      <c r="AU550" s="564"/>
      <c r="AV550" s="562"/>
      <c r="AW550" s="563"/>
      <c r="AX550" s="564"/>
      <c r="AY550" s="562"/>
      <c r="AZ550" s="564"/>
      <c r="BA550" s="562"/>
      <c r="BB550" s="564"/>
      <c r="BC550" s="562"/>
      <c r="BD550" s="564"/>
      <c r="BE550" s="562"/>
      <c r="BF550" s="564"/>
      <c r="BG550" s="564"/>
      <c r="BH550" s="562"/>
      <c r="BI550" s="617"/>
      <c r="BJ550" s="618"/>
      <c r="BK550" s="619"/>
      <c r="BL550" s="618"/>
      <c r="BM550" s="619"/>
      <c r="BN550" s="618"/>
      <c r="BO550" s="619"/>
      <c r="BP550" s="618"/>
      <c r="BQ550" s="619"/>
      <c r="BR550" s="564"/>
      <c r="BS550" s="564"/>
      <c r="BT550" s="562"/>
      <c r="BU550" s="563"/>
      <c r="BV550" s="564"/>
      <c r="BW550" s="562"/>
      <c r="BX550" s="564"/>
      <c r="BY550" s="562"/>
      <c r="BZ550" s="564"/>
      <c r="CA550" s="562"/>
      <c r="CB550" s="564"/>
      <c r="CC550" s="562"/>
      <c r="CD550" s="564"/>
      <c r="CE550" s="564"/>
      <c r="CF550" s="562"/>
      <c r="CG550" s="563"/>
      <c r="CH550" s="563"/>
      <c r="CI550" s="563"/>
      <c r="CJ550" s="563"/>
      <c r="CK550" s="563"/>
      <c r="CL550" s="564"/>
      <c r="CM550" s="562"/>
      <c r="CN550" s="617"/>
      <c r="CO550" s="618"/>
      <c r="CP550" s="619"/>
      <c r="CQ550" s="563"/>
      <c r="CR550" s="564"/>
      <c r="CS550" s="562"/>
      <c r="CT550" s="563"/>
      <c r="CU550" s="564"/>
      <c r="CV550" s="562"/>
      <c r="CW550" s="563"/>
      <c r="CX550" s="563"/>
      <c r="CY550" s="563"/>
    </row>
    <row r="551" spans="2:103" x14ac:dyDescent="0.6">
      <c r="C551" s="341"/>
      <c r="F551" s="555"/>
      <c r="H551" s="341"/>
      <c r="K551" s="555"/>
      <c r="N551" s="555"/>
      <c r="P551" s="341"/>
      <c r="R551" s="341"/>
      <c r="T551" s="637"/>
      <c r="V551" s="637"/>
      <c r="X551" s="637"/>
      <c r="Z551" s="612"/>
      <c r="AA551" s="342"/>
      <c r="AB551" s="612"/>
      <c r="AC551" s="341"/>
      <c r="AF551" s="715"/>
      <c r="AG551" s="635"/>
      <c r="AH551" s="555"/>
      <c r="BI551" s="613"/>
      <c r="BJ551" s="614"/>
      <c r="BK551" s="342"/>
      <c r="BL551" s="614"/>
      <c r="BM551" s="342"/>
      <c r="BN551" s="614"/>
      <c r="BO551" s="342"/>
      <c r="BP551" s="614"/>
      <c r="BQ551" s="342"/>
      <c r="CN551" s="613"/>
      <c r="CO551" s="614"/>
      <c r="CP551" s="342"/>
    </row>
    <row r="552" spans="2:103" x14ac:dyDescent="0.6">
      <c r="B552" s="560"/>
      <c r="C552" s="562"/>
      <c r="D552" s="560"/>
      <c r="E552" s="562"/>
      <c r="F552" s="563"/>
      <c r="G552" s="560"/>
      <c r="H552" s="562"/>
      <c r="I552" s="560"/>
      <c r="J552" s="562"/>
      <c r="K552" s="563"/>
      <c r="L552" s="560"/>
      <c r="M552" s="562"/>
      <c r="N552" s="563"/>
      <c r="O552" s="560"/>
      <c r="P552" s="562"/>
      <c r="Q552" s="560"/>
      <c r="R552" s="562"/>
      <c r="S552" s="560"/>
      <c r="T552" s="648"/>
      <c r="U552" s="560"/>
      <c r="V552" s="648"/>
      <c r="W552" s="653"/>
      <c r="X552" s="648"/>
      <c r="Y552" s="653"/>
      <c r="Z552" s="615"/>
      <c r="AA552" s="619"/>
      <c r="AB552" s="615"/>
      <c r="AC552" s="562"/>
      <c r="AD552" s="560"/>
      <c r="AE552" s="562"/>
      <c r="AF552" s="716"/>
      <c r="AG552" s="747"/>
      <c r="AH552" s="563"/>
      <c r="AI552" s="563"/>
      <c r="AJ552" s="563"/>
      <c r="AK552" s="563"/>
      <c r="AL552" s="564"/>
      <c r="AM552" s="564"/>
      <c r="AN552" s="562"/>
      <c r="AO552" s="563"/>
      <c r="AP552" s="564"/>
      <c r="AQ552" s="564"/>
      <c r="AR552" s="562"/>
      <c r="AS552" s="563"/>
      <c r="AT552" s="564"/>
      <c r="AU552" s="564"/>
      <c r="AV552" s="562"/>
      <c r="AW552" s="563"/>
      <c r="AX552" s="564"/>
      <c r="AY552" s="562"/>
      <c r="AZ552" s="564"/>
      <c r="BA552" s="562"/>
      <c r="BB552" s="564"/>
      <c r="BC552" s="562"/>
      <c r="BD552" s="564"/>
      <c r="BE552" s="562"/>
      <c r="BF552" s="564"/>
      <c r="BG552" s="564"/>
      <c r="BH552" s="562"/>
      <c r="BI552" s="617"/>
      <c r="BJ552" s="618"/>
      <c r="BK552" s="619"/>
      <c r="BL552" s="618"/>
      <c r="BM552" s="619"/>
      <c r="BN552" s="618"/>
      <c r="BO552" s="619"/>
      <c r="BP552" s="618"/>
      <c r="BQ552" s="619"/>
      <c r="BR552" s="564"/>
      <c r="BS552" s="564"/>
      <c r="BT552" s="562"/>
      <c r="BU552" s="563"/>
      <c r="BV552" s="564"/>
      <c r="BW552" s="562"/>
      <c r="BX552" s="564"/>
      <c r="BY552" s="562"/>
      <c r="BZ552" s="564"/>
      <c r="CA552" s="562"/>
      <c r="CB552" s="564"/>
      <c r="CC552" s="562"/>
      <c r="CD552" s="564"/>
      <c r="CE552" s="564"/>
      <c r="CF552" s="562"/>
      <c r="CG552" s="563"/>
      <c r="CH552" s="563"/>
      <c r="CI552" s="563"/>
      <c r="CJ552" s="563"/>
      <c r="CK552" s="563"/>
      <c r="CL552" s="564"/>
      <c r="CM552" s="562"/>
      <c r="CN552" s="617"/>
      <c r="CO552" s="618"/>
      <c r="CP552" s="619"/>
      <c r="CQ552" s="563"/>
      <c r="CR552" s="564"/>
      <c r="CS552" s="562"/>
      <c r="CT552" s="563"/>
      <c r="CU552" s="564"/>
      <c r="CV552" s="562"/>
      <c r="CW552" s="563"/>
      <c r="CX552" s="563"/>
      <c r="CY552" s="563"/>
    </row>
    <row r="553" spans="2:103" x14ac:dyDescent="0.6">
      <c r="C553" s="341"/>
      <c r="F553" s="555"/>
      <c r="H553" s="341"/>
      <c r="K553" s="555"/>
      <c r="N553" s="555"/>
      <c r="P553" s="341"/>
      <c r="R553" s="341"/>
      <c r="T553" s="637"/>
      <c r="V553" s="637"/>
      <c r="X553" s="637"/>
      <c r="Z553" s="612"/>
      <c r="AA553" s="342"/>
      <c r="AB553" s="612"/>
      <c r="AC553" s="341"/>
      <c r="AF553" s="715"/>
      <c r="AG553" s="635"/>
      <c r="AH553" s="555"/>
      <c r="BI553" s="613"/>
      <c r="BJ553" s="614"/>
      <c r="BK553" s="342"/>
      <c r="BL553" s="614"/>
      <c r="BM553" s="342"/>
      <c r="BN553" s="614"/>
      <c r="BO553" s="342"/>
      <c r="BP553" s="614"/>
      <c r="BQ553" s="342"/>
      <c r="CN553" s="613"/>
      <c r="CO553" s="614"/>
      <c r="CP553" s="342"/>
    </row>
    <row r="554" spans="2:103" x14ac:dyDescent="0.6">
      <c r="B554" s="560"/>
      <c r="C554" s="562"/>
      <c r="D554" s="560"/>
      <c r="E554" s="562"/>
      <c r="F554" s="563"/>
      <c r="G554" s="560"/>
      <c r="H554" s="562"/>
      <c r="I554" s="560"/>
      <c r="J554" s="562"/>
      <c r="K554" s="563"/>
      <c r="L554" s="560"/>
      <c r="M554" s="562"/>
      <c r="N554" s="563"/>
      <c r="O554" s="560"/>
      <c r="P554" s="562"/>
      <c r="Q554" s="560"/>
      <c r="R554" s="562"/>
      <c r="S554" s="560"/>
      <c r="T554" s="648"/>
      <c r="U554" s="560"/>
      <c r="V554" s="648"/>
      <c r="W554" s="653"/>
      <c r="X554" s="648"/>
      <c r="Y554" s="653"/>
      <c r="Z554" s="615"/>
      <c r="AA554" s="619"/>
      <c r="AB554" s="615"/>
      <c r="AC554" s="562"/>
      <c r="AD554" s="560"/>
      <c r="AE554" s="562"/>
      <c r="AF554" s="716"/>
      <c r="AG554" s="747"/>
      <c r="AH554" s="563"/>
      <c r="AI554" s="563"/>
      <c r="AJ554" s="563"/>
      <c r="AK554" s="563"/>
      <c r="AL554" s="564"/>
      <c r="AM554" s="564"/>
      <c r="AN554" s="562"/>
      <c r="AO554" s="563"/>
      <c r="AP554" s="564"/>
      <c r="AQ554" s="564"/>
      <c r="AR554" s="562"/>
      <c r="AS554" s="563"/>
      <c r="AT554" s="564"/>
      <c r="AU554" s="564"/>
      <c r="AV554" s="562"/>
      <c r="AW554" s="563"/>
      <c r="AX554" s="564"/>
      <c r="AY554" s="562"/>
      <c r="AZ554" s="564"/>
      <c r="BA554" s="562"/>
      <c r="BB554" s="564"/>
      <c r="BC554" s="562"/>
      <c r="BD554" s="564"/>
      <c r="BE554" s="562"/>
      <c r="BF554" s="564"/>
      <c r="BG554" s="564"/>
      <c r="BH554" s="562"/>
      <c r="BI554" s="617"/>
      <c r="BJ554" s="618"/>
      <c r="BK554" s="619"/>
      <c r="BL554" s="618"/>
      <c r="BM554" s="619"/>
      <c r="BN554" s="618"/>
      <c r="BO554" s="562"/>
      <c r="BP554" s="564"/>
      <c r="BQ554" s="562"/>
      <c r="BR554" s="564"/>
      <c r="BS554" s="564"/>
      <c r="BT554" s="562"/>
      <c r="BU554" s="563"/>
      <c r="BV554" s="564"/>
      <c r="BW554" s="562"/>
      <c r="BX554" s="564"/>
      <c r="BY554" s="562"/>
      <c r="BZ554" s="564"/>
      <c r="CA554" s="562"/>
      <c r="CB554" s="564"/>
      <c r="CC554" s="562"/>
      <c r="CD554" s="564"/>
      <c r="CE554" s="564"/>
      <c r="CF554" s="562"/>
      <c r="CG554" s="563"/>
      <c r="CH554" s="563"/>
      <c r="CI554" s="563"/>
      <c r="CJ554" s="563"/>
      <c r="CK554" s="563"/>
      <c r="CL554" s="564"/>
      <c r="CM554" s="562"/>
      <c r="CN554" s="617"/>
      <c r="CO554" s="618"/>
      <c r="CP554" s="619"/>
      <c r="CQ554" s="563"/>
      <c r="CR554" s="564"/>
      <c r="CS554" s="562"/>
      <c r="CT554" s="563"/>
      <c r="CU554" s="564"/>
      <c r="CV554" s="562"/>
      <c r="CW554" s="563"/>
      <c r="CX554" s="563"/>
      <c r="CY554" s="563"/>
    </row>
    <row r="555" spans="2:103" x14ac:dyDescent="0.6">
      <c r="C555" s="341"/>
      <c r="F555" s="555"/>
      <c r="H555" s="341"/>
      <c r="K555" s="555"/>
      <c r="N555" s="555"/>
      <c r="P555" s="341"/>
      <c r="R555" s="341"/>
      <c r="T555" s="637"/>
      <c r="V555" s="637"/>
      <c r="X555" s="637"/>
      <c r="Z555" s="612"/>
      <c r="AA555" s="342"/>
      <c r="AB555" s="612"/>
      <c r="AC555" s="341"/>
      <c r="AF555" s="715"/>
      <c r="AG555" s="635"/>
      <c r="AH555" s="555"/>
      <c r="BI555" s="613"/>
      <c r="BJ555" s="614"/>
      <c r="BK555" s="342"/>
      <c r="BL555" s="614"/>
      <c r="BM555" s="342"/>
      <c r="BN555" s="614"/>
      <c r="BO555" s="342"/>
      <c r="BP555" s="614"/>
      <c r="BQ555" s="342"/>
      <c r="CN555" s="613"/>
      <c r="CO555" s="614"/>
      <c r="CP555" s="342"/>
    </row>
    <row r="556" spans="2:103" x14ac:dyDescent="0.6">
      <c r="B556" s="560"/>
      <c r="C556" s="562"/>
      <c r="D556" s="560"/>
      <c r="E556" s="562"/>
      <c r="F556" s="563"/>
      <c r="G556" s="560"/>
      <c r="H556" s="562"/>
      <c r="I556" s="560"/>
      <c r="J556" s="562"/>
      <c r="K556" s="563"/>
      <c r="L556" s="560"/>
      <c r="M556" s="562"/>
      <c r="N556" s="563"/>
      <c r="O556" s="560"/>
      <c r="P556" s="562"/>
      <c r="Q556" s="560"/>
      <c r="R556" s="562"/>
      <c r="S556" s="560"/>
      <c r="T556" s="648"/>
      <c r="U556" s="560"/>
      <c r="V556" s="648"/>
      <c r="W556" s="653"/>
      <c r="X556" s="648"/>
      <c r="Y556" s="653"/>
      <c r="Z556" s="615"/>
      <c r="AA556" s="619"/>
      <c r="AB556" s="615"/>
      <c r="AC556" s="562"/>
      <c r="AD556" s="560"/>
      <c r="AE556" s="562"/>
      <c r="AF556" s="716"/>
      <c r="AG556" s="747"/>
      <c r="AH556" s="563"/>
      <c r="AI556" s="563"/>
      <c r="AJ556" s="563"/>
      <c r="AK556" s="563"/>
      <c r="AL556" s="564"/>
      <c r="AM556" s="564"/>
      <c r="AN556" s="562"/>
      <c r="AO556" s="563"/>
      <c r="AP556" s="564"/>
      <c r="AQ556" s="564"/>
      <c r="AR556" s="562"/>
      <c r="AS556" s="563"/>
      <c r="AT556" s="564"/>
      <c r="AU556" s="564"/>
      <c r="AV556" s="562"/>
      <c r="AW556" s="563"/>
      <c r="AX556" s="564"/>
      <c r="AY556" s="562"/>
      <c r="AZ556" s="564"/>
      <c r="BA556" s="562"/>
      <c r="BB556" s="564"/>
      <c r="BC556" s="562"/>
      <c r="BD556" s="564"/>
      <c r="BE556" s="562"/>
      <c r="BF556" s="564"/>
      <c r="BG556" s="564"/>
      <c r="BH556" s="562"/>
      <c r="BI556" s="617"/>
      <c r="BJ556" s="618"/>
      <c r="BK556" s="619"/>
      <c r="BL556" s="618"/>
      <c r="BM556" s="619"/>
      <c r="BN556" s="618"/>
      <c r="BO556" s="619"/>
      <c r="BP556" s="618"/>
      <c r="BQ556" s="619"/>
      <c r="BR556" s="564"/>
      <c r="BS556" s="564"/>
      <c r="BT556" s="562"/>
      <c r="BU556" s="563"/>
      <c r="BV556" s="564"/>
      <c r="BW556" s="562"/>
      <c r="BX556" s="564"/>
      <c r="BY556" s="562"/>
      <c r="BZ556" s="564"/>
      <c r="CA556" s="562"/>
      <c r="CB556" s="564"/>
      <c r="CC556" s="562"/>
      <c r="CD556" s="564"/>
      <c r="CE556" s="564"/>
      <c r="CF556" s="562"/>
      <c r="CG556" s="563"/>
      <c r="CH556" s="563"/>
      <c r="CI556" s="563"/>
      <c r="CJ556" s="563"/>
      <c r="CK556" s="563"/>
      <c r="CL556" s="564"/>
      <c r="CM556" s="562"/>
      <c r="CN556" s="617"/>
      <c r="CO556" s="618"/>
      <c r="CP556" s="619"/>
      <c r="CQ556" s="563"/>
      <c r="CR556" s="564"/>
      <c r="CS556" s="562"/>
      <c r="CT556" s="563"/>
      <c r="CU556" s="564"/>
      <c r="CV556" s="562"/>
      <c r="CW556" s="563"/>
      <c r="CX556" s="563"/>
      <c r="CY556" s="563"/>
    </row>
    <row r="557" spans="2:103" x14ac:dyDescent="0.6">
      <c r="C557" s="341"/>
      <c r="F557" s="555"/>
      <c r="H557" s="341"/>
      <c r="K557" s="555"/>
      <c r="N557" s="555"/>
      <c r="P557" s="341"/>
      <c r="R557" s="341"/>
      <c r="T557" s="637"/>
      <c r="V557" s="637"/>
      <c r="X557" s="637"/>
      <c r="Z557" s="612"/>
      <c r="AA557" s="342"/>
      <c r="AB557" s="612"/>
      <c r="AC557" s="341"/>
      <c r="AF557" s="715"/>
      <c r="AG557" s="635"/>
      <c r="AH557" s="555"/>
      <c r="BI557" s="613"/>
      <c r="BJ557" s="614"/>
      <c r="BK557" s="342"/>
      <c r="BL557" s="614"/>
      <c r="BM557" s="342"/>
      <c r="BN557" s="614"/>
      <c r="BO557" s="342"/>
      <c r="BP557" s="614"/>
      <c r="BQ557" s="342"/>
      <c r="CN557" s="613"/>
      <c r="CO557" s="614"/>
      <c r="CP557" s="342"/>
    </row>
    <row r="558" spans="2:103" x14ac:dyDescent="0.6">
      <c r="B558" s="560"/>
      <c r="C558" s="562"/>
      <c r="D558" s="560"/>
      <c r="E558" s="562"/>
      <c r="F558" s="563"/>
      <c r="G558" s="560"/>
      <c r="H558" s="562"/>
      <c r="I558" s="560"/>
      <c r="J558" s="562"/>
      <c r="K558" s="563"/>
      <c r="L558" s="560"/>
      <c r="M558" s="562"/>
      <c r="N558" s="563"/>
      <c r="O558" s="560"/>
      <c r="P558" s="562"/>
      <c r="Q558" s="560"/>
      <c r="R558" s="562"/>
      <c r="S558" s="560"/>
      <c r="T558" s="648"/>
      <c r="U558" s="560"/>
      <c r="V558" s="648"/>
      <c r="W558" s="653"/>
      <c r="X558" s="648"/>
      <c r="Y558" s="653"/>
      <c r="Z558" s="615"/>
      <c r="AA558" s="619"/>
      <c r="AB558" s="615"/>
      <c r="AC558" s="562"/>
      <c r="AD558" s="560"/>
      <c r="AE558" s="562"/>
      <c r="AF558" s="716"/>
      <c r="AG558" s="747"/>
      <c r="AH558" s="563"/>
      <c r="AI558" s="563"/>
      <c r="AJ558" s="563"/>
      <c r="AK558" s="563"/>
      <c r="AL558" s="564"/>
      <c r="AM558" s="564"/>
      <c r="AN558" s="562"/>
      <c r="AO558" s="563"/>
      <c r="AP558" s="564"/>
      <c r="AQ558" s="564"/>
      <c r="AR558" s="562"/>
      <c r="AS558" s="563"/>
      <c r="AT558" s="564"/>
      <c r="AU558" s="564"/>
      <c r="AV558" s="562"/>
      <c r="AW558" s="563"/>
      <c r="AX558" s="564"/>
      <c r="AY558" s="562"/>
      <c r="AZ558" s="564"/>
      <c r="BA558" s="562"/>
      <c r="BB558" s="564"/>
      <c r="BC558" s="562"/>
      <c r="BD558" s="564"/>
      <c r="BE558" s="562"/>
      <c r="BF558" s="564"/>
      <c r="BG558" s="564"/>
      <c r="BH558" s="562"/>
      <c r="BI558" s="617"/>
      <c r="BJ558" s="618"/>
      <c r="BK558" s="619"/>
      <c r="BL558" s="618"/>
      <c r="BM558" s="619"/>
      <c r="BN558" s="618"/>
      <c r="BO558" s="619"/>
      <c r="BP558" s="618"/>
      <c r="BQ558" s="619"/>
      <c r="BR558" s="564"/>
      <c r="BS558" s="564"/>
      <c r="BT558" s="562"/>
      <c r="BU558" s="563"/>
      <c r="BV558" s="564"/>
      <c r="BW558" s="562"/>
      <c r="BX558" s="564"/>
      <c r="BY558" s="562"/>
      <c r="BZ558" s="564"/>
      <c r="CA558" s="562"/>
      <c r="CB558" s="564"/>
      <c r="CC558" s="562"/>
      <c r="CD558" s="564"/>
      <c r="CE558" s="564"/>
      <c r="CF558" s="562"/>
      <c r="CG558" s="563"/>
      <c r="CH558" s="563"/>
      <c r="CI558" s="563"/>
      <c r="CJ558" s="563"/>
      <c r="CK558" s="563"/>
      <c r="CL558" s="564"/>
      <c r="CM558" s="562"/>
      <c r="CN558" s="617"/>
      <c r="CO558" s="618"/>
      <c r="CP558" s="619"/>
      <c r="CQ558" s="563"/>
      <c r="CR558" s="564"/>
      <c r="CS558" s="562"/>
      <c r="CT558" s="563"/>
      <c r="CU558" s="564"/>
      <c r="CV558" s="562"/>
      <c r="CW558" s="563"/>
      <c r="CX558" s="563"/>
      <c r="CY558" s="563"/>
    </row>
    <row r="559" spans="2:103" x14ac:dyDescent="0.6">
      <c r="C559" s="341"/>
      <c r="F559" s="555"/>
      <c r="H559" s="341"/>
      <c r="K559" s="555"/>
      <c r="N559" s="555"/>
      <c r="P559" s="341"/>
      <c r="R559" s="341"/>
      <c r="T559" s="637"/>
      <c r="V559" s="637"/>
      <c r="X559" s="637"/>
      <c r="Z559" s="612"/>
      <c r="AA559" s="342"/>
      <c r="AB559" s="612"/>
      <c r="AC559" s="341"/>
      <c r="AF559" s="715"/>
      <c r="AG559" s="635"/>
      <c r="AH559" s="555"/>
      <c r="BI559" s="613"/>
      <c r="BJ559" s="614"/>
      <c r="BK559" s="342"/>
      <c r="BL559" s="614"/>
      <c r="BM559" s="342"/>
      <c r="BN559" s="614"/>
      <c r="CN559" s="613"/>
      <c r="CO559" s="614"/>
      <c r="CP559" s="342"/>
    </row>
    <row r="560" spans="2:103" x14ac:dyDescent="0.6">
      <c r="B560" s="560"/>
      <c r="C560" s="562"/>
      <c r="D560" s="560"/>
      <c r="E560" s="562"/>
      <c r="F560" s="563"/>
      <c r="G560" s="560"/>
      <c r="H560" s="562"/>
      <c r="I560" s="560"/>
      <c r="J560" s="562"/>
      <c r="K560" s="563"/>
      <c r="L560" s="560"/>
      <c r="M560" s="562"/>
      <c r="N560" s="563"/>
      <c r="O560" s="560"/>
      <c r="P560" s="562"/>
      <c r="Q560" s="560"/>
      <c r="R560" s="562"/>
      <c r="S560" s="560"/>
      <c r="T560" s="648"/>
      <c r="U560" s="560"/>
      <c r="V560" s="648"/>
      <c r="W560" s="653"/>
      <c r="X560" s="648"/>
      <c r="Y560" s="653"/>
      <c r="Z560" s="615"/>
      <c r="AA560" s="619"/>
      <c r="AB560" s="615"/>
      <c r="AC560" s="562"/>
      <c r="AD560" s="560"/>
      <c r="AE560" s="562"/>
      <c r="AF560" s="716"/>
      <c r="AG560" s="747"/>
      <c r="AH560" s="563"/>
      <c r="AI560" s="563"/>
      <c r="AJ560" s="563"/>
      <c r="AK560" s="563"/>
      <c r="AL560" s="564"/>
      <c r="AM560" s="564"/>
      <c r="AN560" s="562"/>
      <c r="AO560" s="563"/>
      <c r="AP560" s="564"/>
      <c r="AQ560" s="564"/>
      <c r="AR560" s="562"/>
      <c r="AS560" s="563"/>
      <c r="AT560" s="564"/>
      <c r="AU560" s="564"/>
      <c r="AV560" s="562"/>
      <c r="AW560" s="563"/>
      <c r="AX560" s="564"/>
      <c r="AY560" s="562"/>
      <c r="AZ560" s="564"/>
      <c r="BA560" s="562"/>
      <c r="BB560" s="564"/>
      <c r="BC560" s="562"/>
      <c r="BD560" s="564"/>
      <c r="BE560" s="562"/>
      <c r="BF560" s="564"/>
      <c r="BG560" s="564"/>
      <c r="BH560" s="562"/>
      <c r="BI560" s="617"/>
      <c r="BJ560" s="618"/>
      <c r="BK560" s="619"/>
      <c r="BL560" s="618"/>
      <c r="BM560" s="619"/>
      <c r="BN560" s="618"/>
      <c r="BO560" s="619"/>
      <c r="BP560" s="618"/>
      <c r="BQ560" s="619"/>
      <c r="BR560" s="564"/>
      <c r="BS560" s="564"/>
      <c r="BT560" s="562"/>
      <c r="BU560" s="563"/>
      <c r="BV560" s="564"/>
      <c r="BW560" s="562"/>
      <c r="BX560" s="564"/>
      <c r="BY560" s="562"/>
      <c r="BZ560" s="564"/>
      <c r="CA560" s="562"/>
      <c r="CB560" s="564"/>
      <c r="CC560" s="562"/>
      <c r="CD560" s="564"/>
      <c r="CE560" s="564"/>
      <c r="CF560" s="562"/>
      <c r="CG560" s="563"/>
      <c r="CH560" s="617"/>
      <c r="CI560" s="563"/>
      <c r="CJ560" s="563"/>
      <c r="CK560" s="563"/>
      <c r="CL560" s="564"/>
      <c r="CM560" s="562"/>
      <c r="CN560" s="617"/>
      <c r="CO560" s="618"/>
      <c r="CP560" s="619"/>
      <c r="CQ560" s="563"/>
      <c r="CR560" s="564"/>
      <c r="CS560" s="562"/>
      <c r="CT560" s="563"/>
      <c r="CU560" s="564"/>
      <c r="CV560" s="562"/>
      <c r="CW560" s="563"/>
      <c r="CX560" s="563"/>
      <c r="CY560" s="563"/>
    </row>
    <row r="561" spans="2:103" x14ac:dyDescent="0.6">
      <c r="C561" s="341"/>
      <c r="F561" s="555"/>
      <c r="H561" s="341"/>
      <c r="K561" s="555"/>
      <c r="N561" s="555"/>
      <c r="P561" s="341"/>
      <c r="R561" s="341"/>
      <c r="T561" s="637"/>
      <c r="V561" s="637"/>
      <c r="X561" s="637"/>
      <c r="Z561" s="612"/>
      <c r="AA561" s="342"/>
      <c r="AB561" s="612"/>
      <c r="AC561" s="341"/>
      <c r="AF561" s="715"/>
      <c r="AG561" s="635"/>
      <c r="AH561" s="555"/>
      <c r="BI561" s="613"/>
      <c r="BJ561" s="614"/>
      <c r="BK561" s="342"/>
      <c r="BL561" s="614"/>
      <c r="BM561" s="342"/>
      <c r="BN561" s="614"/>
      <c r="BO561" s="342"/>
      <c r="BP561" s="614"/>
      <c r="BQ561" s="342"/>
      <c r="CH561" s="613"/>
      <c r="CN561" s="613"/>
      <c r="CO561" s="614"/>
    </row>
    <row r="562" spans="2:103" x14ac:dyDescent="0.6">
      <c r="B562" s="560"/>
      <c r="C562" s="562"/>
      <c r="D562" s="560"/>
      <c r="E562" s="562"/>
      <c r="F562" s="563"/>
      <c r="G562" s="560"/>
      <c r="H562" s="562"/>
      <c r="I562" s="560"/>
      <c r="J562" s="562"/>
      <c r="K562" s="563"/>
      <c r="L562" s="560"/>
      <c r="M562" s="562"/>
      <c r="N562" s="563"/>
      <c r="O562" s="560"/>
      <c r="P562" s="562"/>
      <c r="Q562" s="560"/>
      <c r="R562" s="562"/>
      <c r="S562" s="560"/>
      <c r="T562" s="648"/>
      <c r="U562" s="560"/>
      <c r="V562" s="648"/>
      <c r="W562" s="653"/>
      <c r="X562" s="648"/>
      <c r="Y562" s="653"/>
      <c r="Z562" s="615"/>
      <c r="AA562" s="619"/>
      <c r="AB562" s="615"/>
      <c r="AC562" s="562"/>
      <c r="AD562" s="560"/>
      <c r="AE562" s="562"/>
      <c r="AF562" s="716"/>
      <c r="AG562" s="747"/>
      <c r="AH562" s="563"/>
      <c r="AI562" s="563"/>
      <c r="AJ562" s="563"/>
      <c r="AK562" s="563"/>
      <c r="AL562" s="564"/>
      <c r="AM562" s="564"/>
      <c r="AN562" s="562"/>
      <c r="AO562" s="563"/>
      <c r="AP562" s="564"/>
      <c r="AQ562" s="564"/>
      <c r="AR562" s="562"/>
      <c r="AS562" s="563"/>
      <c r="AT562" s="564"/>
      <c r="AU562" s="564"/>
      <c r="AV562" s="562"/>
      <c r="AW562" s="563"/>
      <c r="AX562" s="564"/>
      <c r="AY562" s="562"/>
      <c r="AZ562" s="564"/>
      <c r="BA562" s="562"/>
      <c r="BB562" s="564"/>
      <c r="BC562" s="562"/>
      <c r="BD562" s="564"/>
      <c r="BE562" s="562"/>
      <c r="BF562" s="564"/>
      <c r="BG562" s="564"/>
      <c r="BH562" s="562"/>
      <c r="BI562" s="617"/>
      <c r="BJ562" s="618"/>
      <c r="BK562" s="619"/>
      <c r="BL562" s="618"/>
      <c r="BM562" s="619"/>
      <c r="BN562" s="618"/>
      <c r="BO562" s="619"/>
      <c r="BP562" s="618"/>
      <c r="BQ562" s="619"/>
      <c r="BR562" s="564"/>
      <c r="BS562" s="564"/>
      <c r="BT562" s="562"/>
      <c r="BU562" s="563"/>
      <c r="BV562" s="564"/>
      <c r="BW562" s="562"/>
      <c r="BX562" s="564"/>
      <c r="BY562" s="562"/>
      <c r="BZ562" s="564"/>
      <c r="CA562" s="562"/>
      <c r="CB562" s="564"/>
      <c r="CC562" s="562"/>
      <c r="CD562" s="564"/>
      <c r="CE562" s="564"/>
      <c r="CF562" s="562"/>
      <c r="CG562" s="563"/>
      <c r="CH562" s="617"/>
      <c r="CI562" s="563"/>
      <c r="CJ562" s="563"/>
      <c r="CK562" s="563"/>
      <c r="CL562" s="564"/>
      <c r="CM562" s="562"/>
      <c r="CN562" s="617"/>
      <c r="CO562" s="618"/>
      <c r="CP562" s="562"/>
      <c r="CQ562" s="563"/>
      <c r="CR562" s="564"/>
      <c r="CS562" s="562"/>
      <c r="CT562" s="563"/>
      <c r="CU562" s="564"/>
      <c r="CV562" s="562"/>
      <c r="CW562" s="563"/>
      <c r="CX562" s="563"/>
      <c r="CY562" s="563"/>
    </row>
    <row r="563" spans="2:103" x14ac:dyDescent="0.6">
      <c r="C563" s="341"/>
      <c r="F563" s="555"/>
      <c r="H563" s="341"/>
      <c r="K563" s="555"/>
      <c r="N563" s="555"/>
      <c r="P563" s="341"/>
      <c r="R563" s="341"/>
      <c r="T563" s="637"/>
      <c r="V563" s="637"/>
      <c r="X563" s="637"/>
      <c r="Z563" s="612"/>
      <c r="AA563" s="342"/>
      <c r="AB563" s="612"/>
      <c r="AC563" s="341"/>
      <c r="AF563" s="715"/>
      <c r="AG563" s="635"/>
      <c r="AH563" s="555"/>
      <c r="BI563" s="613"/>
      <c r="BJ563" s="614"/>
      <c r="BK563" s="342"/>
      <c r="BL563" s="614"/>
      <c r="BM563" s="342"/>
      <c r="BN563" s="614"/>
      <c r="BO563" s="342"/>
      <c r="BP563" s="614"/>
      <c r="BQ563" s="342"/>
      <c r="BR563" s="614"/>
      <c r="BS563" s="614"/>
      <c r="BT563" s="342"/>
      <c r="CH563" s="613"/>
      <c r="CN563" s="613"/>
      <c r="CO563" s="614"/>
      <c r="CP563" s="342"/>
    </row>
    <row r="564" spans="2:103" x14ac:dyDescent="0.6">
      <c r="B564" s="560"/>
      <c r="C564" s="562"/>
      <c r="D564" s="560"/>
      <c r="E564" s="562"/>
      <c r="F564" s="563"/>
      <c r="G564" s="560"/>
      <c r="H564" s="562"/>
      <c r="I564" s="560"/>
      <c r="J564" s="562"/>
      <c r="K564" s="563"/>
      <c r="L564" s="560"/>
      <c r="M564" s="562"/>
      <c r="N564" s="563"/>
      <c r="O564" s="560"/>
      <c r="P564" s="562"/>
      <c r="Q564" s="560"/>
      <c r="R564" s="562"/>
      <c r="S564" s="560"/>
      <c r="T564" s="648"/>
      <c r="U564" s="560"/>
      <c r="V564" s="648"/>
      <c r="W564" s="653"/>
      <c r="X564" s="648"/>
      <c r="Y564" s="653"/>
      <c r="Z564" s="615"/>
      <c r="AA564" s="619"/>
      <c r="AB564" s="615"/>
      <c r="AC564" s="562"/>
      <c r="AD564" s="560"/>
      <c r="AE564" s="562"/>
      <c r="AF564" s="716"/>
      <c r="AG564" s="747"/>
      <c r="AH564" s="563"/>
      <c r="AI564" s="563"/>
      <c r="AJ564" s="563"/>
      <c r="AK564" s="563"/>
      <c r="AL564" s="564"/>
      <c r="AM564" s="564"/>
      <c r="AN564" s="562"/>
      <c r="AO564" s="563"/>
      <c r="AP564" s="564"/>
      <c r="AQ564" s="564"/>
      <c r="AR564" s="562"/>
      <c r="AS564" s="563"/>
      <c r="AT564" s="564"/>
      <c r="AU564" s="564"/>
      <c r="AV564" s="562"/>
      <c r="AW564" s="563"/>
      <c r="AX564" s="564"/>
      <c r="AY564" s="562"/>
      <c r="AZ564" s="564"/>
      <c r="BA564" s="562"/>
      <c r="BB564" s="564"/>
      <c r="BC564" s="562"/>
      <c r="BD564" s="564"/>
      <c r="BE564" s="562"/>
      <c r="BF564" s="564"/>
      <c r="BG564" s="564"/>
      <c r="BH564" s="562"/>
      <c r="BI564" s="617"/>
      <c r="BJ564" s="618"/>
      <c r="BK564" s="619"/>
      <c r="BL564" s="618"/>
      <c r="BM564" s="619"/>
      <c r="BN564" s="618"/>
      <c r="BO564" s="619"/>
      <c r="BP564" s="618"/>
      <c r="BQ564" s="619"/>
      <c r="BR564" s="618"/>
      <c r="BS564" s="618"/>
      <c r="BT564" s="619"/>
      <c r="BU564" s="563"/>
      <c r="BV564" s="564"/>
      <c r="BW564" s="562"/>
      <c r="BX564" s="564"/>
      <c r="BY564" s="562"/>
      <c r="BZ564" s="564"/>
      <c r="CA564" s="562"/>
      <c r="CB564" s="564"/>
      <c r="CC564" s="562"/>
      <c r="CD564" s="564"/>
      <c r="CE564" s="564"/>
      <c r="CF564" s="562"/>
      <c r="CG564" s="563"/>
      <c r="CH564" s="617"/>
      <c r="CI564" s="563"/>
      <c r="CJ564" s="563"/>
      <c r="CK564" s="563"/>
      <c r="CL564" s="564"/>
      <c r="CM564" s="562"/>
      <c r="CN564" s="617"/>
      <c r="CO564" s="618"/>
      <c r="CP564" s="619"/>
      <c r="CQ564" s="563"/>
      <c r="CR564" s="564"/>
      <c r="CS564" s="562"/>
      <c r="CT564" s="563"/>
      <c r="CU564" s="564"/>
      <c r="CV564" s="562"/>
      <c r="CW564" s="563"/>
      <c r="CX564" s="563"/>
      <c r="CY564" s="563"/>
    </row>
    <row r="565" spans="2:103" x14ac:dyDescent="0.6">
      <c r="C565" s="341"/>
      <c r="F565" s="555"/>
      <c r="H565" s="341"/>
      <c r="K565" s="555"/>
      <c r="N565" s="555"/>
      <c r="P565" s="341"/>
      <c r="R565" s="341"/>
      <c r="T565" s="637"/>
      <c r="V565" s="637"/>
      <c r="X565" s="637"/>
      <c r="Z565" s="612"/>
      <c r="AA565" s="342"/>
      <c r="AB565" s="612"/>
      <c r="AC565" s="341"/>
      <c r="AF565" s="715"/>
      <c r="AG565" s="635"/>
      <c r="AH565" s="555"/>
      <c r="BI565" s="613"/>
      <c r="BJ565" s="614"/>
      <c r="BK565" s="342"/>
      <c r="BL565" s="614"/>
      <c r="BM565" s="342"/>
      <c r="BN565" s="614"/>
      <c r="BO565" s="342"/>
      <c r="BP565" s="614"/>
      <c r="BQ565" s="342"/>
      <c r="CH565" s="613"/>
      <c r="CN565" s="613"/>
      <c r="CO565" s="614"/>
    </row>
    <row r="566" spans="2:103" x14ac:dyDescent="0.6">
      <c r="B566" s="560"/>
      <c r="C566" s="562"/>
      <c r="D566" s="560"/>
      <c r="E566" s="562"/>
      <c r="F566" s="563"/>
      <c r="G566" s="560"/>
      <c r="H566" s="562"/>
      <c r="I566" s="560"/>
      <c r="J566" s="562"/>
      <c r="K566" s="563"/>
      <c r="L566" s="560"/>
      <c r="M566" s="562"/>
      <c r="N566" s="563"/>
      <c r="O566" s="560"/>
      <c r="P566" s="562"/>
      <c r="Q566" s="560"/>
      <c r="R566" s="562"/>
      <c r="S566" s="560"/>
      <c r="T566" s="648"/>
      <c r="U566" s="560"/>
      <c r="V566" s="648"/>
      <c r="W566" s="653"/>
      <c r="X566" s="648"/>
      <c r="Y566" s="653"/>
      <c r="Z566" s="615"/>
      <c r="AA566" s="619"/>
      <c r="AB566" s="615"/>
      <c r="AC566" s="562"/>
      <c r="AD566" s="560"/>
      <c r="AE566" s="562"/>
      <c r="AF566" s="716"/>
      <c r="AG566" s="747"/>
      <c r="AH566" s="563"/>
      <c r="AI566" s="563"/>
      <c r="AJ566" s="563"/>
      <c r="AK566" s="563"/>
      <c r="AL566" s="564"/>
      <c r="AM566" s="564"/>
      <c r="AN566" s="562"/>
      <c r="AO566" s="563"/>
      <c r="AP566" s="564"/>
      <c r="AQ566" s="564"/>
      <c r="AR566" s="562"/>
      <c r="AS566" s="563"/>
      <c r="AT566" s="564"/>
      <c r="AU566" s="564"/>
      <c r="AV566" s="562"/>
      <c r="AW566" s="563"/>
      <c r="AX566" s="564"/>
      <c r="AY566" s="562"/>
      <c r="AZ566" s="564"/>
      <c r="BA566" s="562"/>
      <c r="BB566" s="564"/>
      <c r="BC566" s="562"/>
      <c r="BD566" s="564"/>
      <c r="BE566" s="562"/>
      <c r="BF566" s="564"/>
      <c r="BG566" s="564"/>
      <c r="BH566" s="562"/>
      <c r="BI566" s="617"/>
      <c r="BJ566" s="618"/>
      <c r="BK566" s="619"/>
      <c r="BL566" s="618"/>
      <c r="BM566" s="619"/>
      <c r="BN566" s="618"/>
      <c r="BO566" s="619"/>
      <c r="BP566" s="618"/>
      <c r="BQ566" s="619"/>
      <c r="BR566" s="564"/>
      <c r="BS566" s="564"/>
      <c r="BT566" s="562"/>
      <c r="BU566" s="563"/>
      <c r="BV566" s="564"/>
      <c r="BW566" s="562"/>
      <c r="BX566" s="564"/>
      <c r="BY566" s="562"/>
      <c r="BZ566" s="564"/>
      <c r="CA566" s="562"/>
      <c r="CB566" s="564"/>
      <c r="CC566" s="562"/>
      <c r="CD566" s="564"/>
      <c r="CE566" s="564"/>
      <c r="CF566" s="562"/>
      <c r="CG566" s="563"/>
      <c r="CH566" s="617"/>
      <c r="CI566" s="563"/>
      <c r="CJ566" s="563"/>
      <c r="CK566" s="563"/>
      <c r="CL566" s="564"/>
      <c r="CM566" s="562"/>
      <c r="CN566" s="617"/>
      <c r="CO566" s="618"/>
      <c r="CP566" s="619"/>
      <c r="CQ566" s="563"/>
      <c r="CR566" s="564"/>
      <c r="CS566" s="562"/>
      <c r="CT566" s="563"/>
      <c r="CU566" s="564"/>
      <c r="CV566" s="562"/>
      <c r="CW566" s="563"/>
      <c r="CX566" s="563"/>
      <c r="CY566" s="563"/>
    </row>
    <row r="567" spans="2:103" x14ac:dyDescent="0.6">
      <c r="C567" s="341"/>
      <c r="F567" s="555"/>
      <c r="H567" s="341"/>
      <c r="K567" s="555"/>
      <c r="N567" s="555"/>
      <c r="P567" s="341"/>
      <c r="R567" s="341"/>
      <c r="T567" s="637"/>
      <c r="V567" s="637"/>
      <c r="X567" s="637"/>
      <c r="Z567" s="612"/>
      <c r="AA567" s="342"/>
      <c r="AB567" s="612"/>
      <c r="AC567" s="341"/>
      <c r="AF567" s="715"/>
      <c r="AG567" s="635"/>
      <c r="AH567" s="555"/>
      <c r="BI567" s="613"/>
      <c r="BJ567" s="614"/>
      <c r="BK567" s="342"/>
      <c r="BL567" s="614"/>
      <c r="BM567" s="342"/>
      <c r="BN567" s="614"/>
      <c r="BO567" s="342"/>
      <c r="BP567" s="614"/>
      <c r="BQ567" s="342"/>
      <c r="CN567" s="613"/>
      <c r="CO567" s="614"/>
      <c r="CP567" s="342"/>
    </row>
    <row r="568" spans="2:103" x14ac:dyDescent="0.6">
      <c r="B568" s="560"/>
      <c r="C568" s="562"/>
      <c r="D568" s="560"/>
      <c r="E568" s="562"/>
      <c r="F568" s="563"/>
      <c r="G568" s="560"/>
      <c r="H568" s="562"/>
      <c r="I568" s="560"/>
      <c r="J568" s="562"/>
      <c r="K568" s="563"/>
      <c r="L568" s="560"/>
      <c r="M568" s="562"/>
      <c r="N568" s="563"/>
      <c r="O568" s="560"/>
      <c r="P568" s="562"/>
      <c r="Q568" s="560"/>
      <c r="R568" s="562"/>
      <c r="S568" s="560"/>
      <c r="T568" s="648"/>
      <c r="U568" s="560"/>
      <c r="V568" s="648"/>
      <c r="W568" s="653"/>
      <c r="X568" s="648"/>
      <c r="Y568" s="653"/>
      <c r="Z568" s="615"/>
      <c r="AA568" s="619"/>
      <c r="AB568" s="615"/>
      <c r="AC568" s="562"/>
      <c r="AD568" s="560"/>
      <c r="AE568" s="562"/>
      <c r="AF568" s="716"/>
      <c r="AG568" s="747"/>
      <c r="AH568" s="563"/>
      <c r="AI568" s="563"/>
      <c r="AJ568" s="563"/>
      <c r="AK568" s="563"/>
      <c r="AL568" s="564"/>
      <c r="AM568" s="564"/>
      <c r="AN568" s="562"/>
      <c r="AO568" s="563"/>
      <c r="AP568" s="564"/>
      <c r="AQ568" s="564"/>
      <c r="AR568" s="562"/>
      <c r="AS568" s="563"/>
      <c r="AT568" s="564"/>
      <c r="AU568" s="564"/>
      <c r="AV568" s="562"/>
      <c r="AW568" s="563"/>
      <c r="AX568" s="564"/>
      <c r="AY568" s="562"/>
      <c r="AZ568" s="564"/>
      <c r="BA568" s="562"/>
      <c r="BB568" s="564"/>
      <c r="BC568" s="562"/>
      <c r="BD568" s="564"/>
      <c r="BE568" s="562"/>
      <c r="BF568" s="564"/>
      <c r="BG568" s="564"/>
      <c r="BH568" s="562"/>
      <c r="BI568" s="617"/>
      <c r="BJ568" s="618"/>
      <c r="BK568" s="619"/>
      <c r="BL568" s="618"/>
      <c r="BM568" s="619"/>
      <c r="BN568" s="618"/>
      <c r="BO568" s="619"/>
      <c r="BP568" s="618"/>
      <c r="BQ568" s="619"/>
      <c r="BR568" s="618"/>
      <c r="BS568" s="618"/>
      <c r="BT568" s="619"/>
      <c r="BU568" s="563"/>
      <c r="BV568" s="564"/>
      <c r="BW568" s="562"/>
      <c r="BX568" s="564"/>
      <c r="BY568" s="562"/>
      <c r="BZ568" s="564"/>
      <c r="CA568" s="562"/>
      <c r="CB568" s="564"/>
      <c r="CC568" s="562"/>
      <c r="CD568" s="564"/>
      <c r="CE568" s="564"/>
      <c r="CF568" s="562"/>
      <c r="CG568" s="563"/>
      <c r="CH568" s="563"/>
      <c r="CI568" s="563"/>
      <c r="CJ568" s="563"/>
      <c r="CK568" s="563"/>
      <c r="CL568" s="564"/>
      <c r="CM568" s="562"/>
      <c r="CN568" s="617"/>
      <c r="CO568" s="618"/>
      <c r="CP568" s="619"/>
      <c r="CQ568" s="563"/>
      <c r="CR568" s="564"/>
      <c r="CS568" s="562"/>
      <c r="CT568" s="563"/>
      <c r="CU568" s="564"/>
      <c r="CV568" s="562"/>
      <c r="CW568" s="563"/>
      <c r="CX568" s="563"/>
      <c r="CY568" s="563"/>
    </row>
    <row r="569" spans="2:103" x14ac:dyDescent="0.6">
      <c r="C569" s="341"/>
      <c r="F569" s="555"/>
      <c r="H569" s="341"/>
      <c r="K569" s="555"/>
      <c r="N569" s="555"/>
      <c r="P569" s="341"/>
      <c r="R569" s="341"/>
      <c r="T569" s="637"/>
      <c r="V569" s="637"/>
      <c r="X569" s="637"/>
      <c r="Z569" s="612"/>
      <c r="AA569" s="342"/>
      <c r="AB569" s="612"/>
      <c r="AC569" s="341"/>
      <c r="AF569" s="715"/>
      <c r="AG569" s="635"/>
      <c r="AH569" s="555"/>
      <c r="BI569" s="613"/>
      <c r="BJ569" s="614"/>
      <c r="BK569" s="342"/>
      <c r="BL569" s="614"/>
      <c r="BM569" s="342"/>
      <c r="BN569" s="614"/>
      <c r="BO569" s="342"/>
      <c r="BP569" s="614"/>
      <c r="BQ569" s="342"/>
      <c r="BR569" s="614"/>
      <c r="BS569" s="614"/>
      <c r="BT569" s="342"/>
      <c r="CN569" s="613"/>
      <c r="CO569" s="614"/>
      <c r="CP569" s="342"/>
    </row>
    <row r="570" spans="2:103" x14ac:dyDescent="0.6">
      <c r="B570" s="560"/>
      <c r="C570" s="562"/>
      <c r="D570" s="560"/>
      <c r="E570" s="562"/>
      <c r="F570" s="563"/>
      <c r="G570" s="560"/>
      <c r="H570" s="562"/>
      <c r="I570" s="560"/>
      <c r="J570" s="562"/>
      <c r="K570" s="563"/>
      <c r="L570" s="560"/>
      <c r="M570" s="562"/>
      <c r="N570" s="563"/>
      <c r="O570" s="560"/>
      <c r="P570" s="562"/>
      <c r="Q570" s="560"/>
      <c r="R570" s="562"/>
      <c r="S570" s="560"/>
      <c r="T570" s="648"/>
      <c r="U570" s="560"/>
      <c r="V570" s="648"/>
      <c r="W570" s="653"/>
      <c r="X570" s="648"/>
      <c r="Y570" s="653"/>
      <c r="Z570" s="615"/>
      <c r="AA570" s="619"/>
      <c r="AB570" s="615"/>
      <c r="AC570" s="562"/>
      <c r="AD570" s="560"/>
      <c r="AE570" s="562"/>
      <c r="AF570" s="716"/>
      <c r="AG570" s="747"/>
      <c r="AH570" s="563"/>
      <c r="AI570" s="563"/>
      <c r="AJ570" s="563"/>
      <c r="AK570" s="563"/>
      <c r="AL570" s="564"/>
      <c r="AM570" s="564"/>
      <c r="AN570" s="562"/>
      <c r="AO570" s="563"/>
      <c r="AP570" s="564"/>
      <c r="AQ570" s="564"/>
      <c r="AR570" s="562"/>
      <c r="AS570" s="563"/>
      <c r="AT570" s="564"/>
      <c r="AU570" s="564"/>
      <c r="AV570" s="562"/>
      <c r="AW570" s="563"/>
      <c r="AX570" s="564"/>
      <c r="AY570" s="562"/>
      <c r="AZ570" s="564"/>
      <c r="BA570" s="562"/>
      <c r="BB570" s="564"/>
      <c r="BC570" s="562"/>
      <c r="BD570" s="564"/>
      <c r="BE570" s="562"/>
      <c r="BF570" s="564"/>
      <c r="BG570" s="564"/>
      <c r="BH570" s="562"/>
      <c r="BI570" s="617"/>
      <c r="BJ570" s="618"/>
      <c r="BK570" s="619"/>
      <c r="BL570" s="618"/>
      <c r="BM570" s="619"/>
      <c r="BN570" s="618"/>
      <c r="BO570" s="562"/>
      <c r="BP570" s="564"/>
      <c r="BQ570" s="562"/>
      <c r="BR570" s="564"/>
      <c r="BS570" s="564"/>
      <c r="BT570" s="562"/>
      <c r="BU570" s="563"/>
      <c r="BV570" s="564"/>
      <c r="BW570" s="562"/>
      <c r="BX570" s="564"/>
      <c r="BY570" s="562"/>
      <c r="BZ570" s="564"/>
      <c r="CA570" s="562"/>
      <c r="CB570" s="564"/>
      <c r="CC570" s="562"/>
      <c r="CD570" s="564"/>
      <c r="CE570" s="564"/>
      <c r="CF570" s="562"/>
      <c r="CG570" s="563"/>
      <c r="CH570" s="563"/>
      <c r="CI570" s="563"/>
      <c r="CJ570" s="563"/>
      <c r="CK570" s="563"/>
      <c r="CL570" s="564"/>
      <c r="CM570" s="562"/>
      <c r="CN570" s="617"/>
      <c r="CO570" s="618"/>
      <c r="CP570" s="619"/>
      <c r="CQ570" s="563"/>
      <c r="CR570" s="564"/>
      <c r="CS570" s="562"/>
      <c r="CT570" s="563"/>
      <c r="CU570" s="564"/>
      <c r="CV570" s="562"/>
      <c r="CW570" s="563"/>
      <c r="CX570" s="563"/>
      <c r="CY570" s="563"/>
    </row>
    <row r="571" spans="2:103" x14ac:dyDescent="0.6">
      <c r="C571" s="341"/>
      <c r="F571" s="555"/>
      <c r="H571" s="341"/>
      <c r="K571" s="555"/>
      <c r="N571" s="555"/>
      <c r="P571" s="341"/>
      <c r="R571" s="341"/>
      <c r="T571" s="637"/>
      <c r="V571" s="637"/>
      <c r="X571" s="637"/>
      <c r="Z571" s="612"/>
      <c r="AA571" s="342"/>
      <c r="AB571" s="612"/>
      <c r="AC571" s="341"/>
      <c r="AF571" s="715"/>
      <c r="AG571" s="635"/>
      <c r="AH571" s="555"/>
      <c r="BI571" s="613"/>
      <c r="BJ571" s="614"/>
      <c r="BK571" s="342"/>
      <c r="BL571" s="614"/>
      <c r="BM571" s="342"/>
      <c r="BN571" s="614"/>
      <c r="BO571" s="342"/>
      <c r="CN571" s="613"/>
      <c r="CO571" s="614"/>
      <c r="CP571" s="342"/>
    </row>
    <row r="572" spans="2:103" x14ac:dyDescent="0.6">
      <c r="B572" s="560"/>
      <c r="C572" s="562"/>
      <c r="D572" s="560"/>
      <c r="E572" s="562"/>
      <c r="F572" s="563"/>
      <c r="G572" s="560"/>
      <c r="H572" s="562"/>
      <c r="I572" s="560"/>
      <c r="J572" s="562"/>
      <c r="K572" s="563"/>
      <c r="L572" s="560"/>
      <c r="M572" s="562"/>
      <c r="N572" s="563"/>
      <c r="O572" s="560"/>
      <c r="P572" s="562"/>
      <c r="Q572" s="560"/>
      <c r="R572" s="562"/>
      <c r="S572" s="560"/>
      <c r="T572" s="648"/>
      <c r="U572" s="560"/>
      <c r="V572" s="648"/>
      <c r="W572" s="653"/>
      <c r="X572" s="648"/>
      <c r="Y572" s="653"/>
      <c r="Z572" s="615"/>
      <c r="AA572" s="619"/>
      <c r="AB572" s="615"/>
      <c r="AC572" s="562"/>
      <c r="AD572" s="560"/>
      <c r="AE572" s="562"/>
      <c r="AF572" s="716"/>
      <c r="AG572" s="747"/>
      <c r="AH572" s="563"/>
      <c r="AI572" s="563"/>
      <c r="AJ572" s="563"/>
      <c r="AK572" s="563"/>
      <c r="AL572" s="564"/>
      <c r="AM572" s="564"/>
      <c r="AN572" s="562"/>
      <c r="AO572" s="563"/>
      <c r="AP572" s="564"/>
      <c r="AQ572" s="564"/>
      <c r="AR572" s="562"/>
      <c r="AS572" s="563"/>
      <c r="AT572" s="564"/>
      <c r="AU572" s="564"/>
      <c r="AV572" s="562"/>
      <c r="AW572" s="563"/>
      <c r="AX572" s="564"/>
      <c r="AY572" s="562"/>
      <c r="AZ572" s="564"/>
      <c r="BA572" s="562"/>
      <c r="BB572" s="564"/>
      <c r="BC572" s="562"/>
      <c r="BD572" s="564"/>
      <c r="BE572" s="562"/>
      <c r="BF572" s="564"/>
      <c r="BG572" s="564"/>
      <c r="BH572" s="562"/>
      <c r="BI572" s="617"/>
      <c r="BJ572" s="618"/>
      <c r="BK572" s="619"/>
      <c r="BL572" s="618"/>
      <c r="BM572" s="619"/>
      <c r="BN572" s="618"/>
      <c r="BO572" s="562"/>
      <c r="BP572" s="564"/>
      <c r="BQ572" s="562"/>
      <c r="BR572" s="564"/>
      <c r="BS572" s="564"/>
      <c r="BT572" s="562"/>
      <c r="BU572" s="563"/>
      <c r="BV572" s="564"/>
      <c r="BW572" s="562"/>
      <c r="BX572" s="564"/>
      <c r="BY572" s="562"/>
      <c r="BZ572" s="564"/>
      <c r="CA572" s="562"/>
      <c r="CB572" s="564"/>
      <c r="CC572" s="562"/>
      <c r="CD572" s="564"/>
      <c r="CE572" s="564"/>
      <c r="CF572" s="562"/>
      <c r="CG572" s="563"/>
      <c r="CH572" s="563"/>
      <c r="CI572" s="563"/>
      <c r="CJ572" s="563"/>
      <c r="CK572" s="563"/>
      <c r="CL572" s="564"/>
      <c r="CM572" s="562"/>
      <c r="CN572" s="617"/>
      <c r="CO572" s="618"/>
      <c r="CP572" s="619"/>
      <c r="CQ572" s="563"/>
      <c r="CR572" s="564"/>
      <c r="CS572" s="562"/>
      <c r="CT572" s="563"/>
      <c r="CU572" s="564"/>
      <c r="CV572" s="562"/>
      <c r="CW572" s="563"/>
      <c r="CX572" s="563"/>
      <c r="CY572" s="563"/>
    </row>
    <row r="573" spans="2:103" x14ac:dyDescent="0.6">
      <c r="C573" s="341"/>
      <c r="F573" s="555"/>
      <c r="H573" s="341"/>
      <c r="K573" s="555"/>
      <c r="N573" s="555"/>
      <c r="P573" s="341"/>
      <c r="R573" s="341"/>
      <c r="T573" s="637"/>
      <c r="V573" s="637"/>
      <c r="X573" s="637"/>
      <c r="Z573" s="612"/>
      <c r="AA573" s="342"/>
      <c r="AB573" s="612"/>
      <c r="AC573" s="341"/>
      <c r="AF573" s="715"/>
      <c r="AG573" s="635"/>
      <c r="AH573" s="555"/>
      <c r="BI573" s="613"/>
      <c r="BJ573" s="614"/>
      <c r="BK573" s="342"/>
      <c r="BL573" s="614"/>
      <c r="BM573" s="342"/>
      <c r="BN573" s="614"/>
      <c r="BO573" s="342"/>
      <c r="BP573" s="614"/>
      <c r="BQ573" s="342"/>
      <c r="CH573" s="613"/>
      <c r="CN573" s="613"/>
      <c r="CO573" s="614"/>
      <c r="CP573" s="342"/>
    </row>
    <row r="574" spans="2:103" x14ac:dyDescent="0.6">
      <c r="B574" s="560"/>
      <c r="C574" s="562"/>
      <c r="D574" s="560"/>
      <c r="E574" s="562"/>
      <c r="F574" s="563"/>
      <c r="G574" s="560"/>
      <c r="H574" s="562"/>
      <c r="I574" s="560"/>
      <c r="J574" s="562"/>
      <c r="K574" s="563"/>
      <c r="L574" s="560"/>
      <c r="M574" s="562"/>
      <c r="N574" s="563"/>
      <c r="O574" s="560"/>
      <c r="P574" s="562"/>
      <c r="Q574" s="560"/>
      <c r="R574" s="562"/>
      <c r="S574" s="560"/>
      <c r="T574" s="648"/>
      <c r="U574" s="560"/>
      <c r="V574" s="648"/>
      <c r="W574" s="653"/>
      <c r="X574" s="648"/>
      <c r="Y574" s="653"/>
      <c r="Z574" s="615"/>
      <c r="AA574" s="619"/>
      <c r="AB574" s="615"/>
      <c r="AC574" s="562"/>
      <c r="AD574" s="560"/>
      <c r="AE574" s="562"/>
      <c r="AF574" s="716"/>
      <c r="AG574" s="747"/>
      <c r="AH574" s="563"/>
      <c r="AI574" s="563"/>
      <c r="AJ574" s="563"/>
      <c r="AK574" s="563"/>
      <c r="AL574" s="564"/>
      <c r="AM574" s="564"/>
      <c r="AN574" s="562"/>
      <c r="AO574" s="563"/>
      <c r="AP574" s="564"/>
      <c r="AQ574" s="564"/>
      <c r="AR574" s="562"/>
      <c r="AS574" s="563"/>
      <c r="AT574" s="564"/>
      <c r="AU574" s="564"/>
      <c r="AV574" s="562"/>
      <c r="AW574" s="563"/>
      <c r="AX574" s="564"/>
      <c r="AY574" s="562"/>
      <c r="AZ574" s="564"/>
      <c r="BA574" s="562"/>
      <c r="BB574" s="564"/>
      <c r="BC574" s="562"/>
      <c r="BD574" s="564"/>
      <c r="BE574" s="562"/>
      <c r="BF574" s="564"/>
      <c r="BG574" s="564"/>
      <c r="BH574" s="562"/>
      <c r="BI574" s="617"/>
      <c r="BJ574" s="618"/>
      <c r="BK574" s="619"/>
      <c r="BL574" s="618"/>
      <c r="BM574" s="619"/>
      <c r="BN574" s="618"/>
      <c r="BO574" s="619"/>
      <c r="BP574" s="618"/>
      <c r="BQ574" s="619"/>
      <c r="BR574" s="564"/>
      <c r="BS574" s="564"/>
      <c r="BT574" s="562"/>
      <c r="BU574" s="563"/>
      <c r="BV574" s="564"/>
      <c r="BW574" s="562"/>
      <c r="BX574" s="564"/>
      <c r="BY574" s="562"/>
      <c r="BZ574" s="564"/>
      <c r="CA574" s="562"/>
      <c r="CB574" s="564"/>
      <c r="CC574" s="562"/>
      <c r="CD574" s="564"/>
      <c r="CE574" s="564"/>
      <c r="CF574" s="562"/>
      <c r="CG574" s="563"/>
      <c r="CH574" s="617"/>
      <c r="CI574" s="563"/>
      <c r="CJ574" s="563"/>
      <c r="CK574" s="563"/>
      <c r="CL574" s="564"/>
      <c r="CM574" s="562"/>
      <c r="CN574" s="617"/>
      <c r="CO574" s="618"/>
      <c r="CP574" s="619"/>
      <c r="CQ574" s="563"/>
      <c r="CR574" s="564"/>
      <c r="CS574" s="562"/>
      <c r="CT574" s="563"/>
      <c r="CU574" s="564"/>
      <c r="CV574" s="562"/>
      <c r="CW574" s="563"/>
      <c r="CX574" s="563"/>
      <c r="CY574" s="563"/>
    </row>
    <row r="575" spans="2:103" x14ac:dyDescent="0.6">
      <c r="C575" s="341"/>
      <c r="F575" s="555"/>
      <c r="H575" s="341"/>
      <c r="K575" s="555"/>
      <c r="N575" s="555"/>
      <c r="P575" s="341"/>
      <c r="R575" s="341"/>
      <c r="T575" s="637"/>
      <c r="V575" s="637"/>
      <c r="X575" s="637"/>
      <c r="Z575" s="612"/>
      <c r="AA575" s="342"/>
      <c r="AB575" s="612"/>
      <c r="AC575" s="341"/>
      <c r="AF575" s="715"/>
      <c r="AG575" s="635"/>
      <c r="AH575" s="555"/>
      <c r="BI575" s="613"/>
      <c r="BJ575" s="614"/>
      <c r="BK575" s="342"/>
      <c r="BL575" s="614"/>
      <c r="BM575" s="342"/>
      <c r="BN575" s="614"/>
      <c r="BO575" s="342"/>
      <c r="BP575" s="614"/>
      <c r="BQ575" s="342"/>
      <c r="CN575" s="613"/>
      <c r="CO575" s="614"/>
      <c r="CP575" s="342"/>
    </row>
    <row r="576" spans="2:103" x14ac:dyDescent="0.6">
      <c r="B576" s="560"/>
      <c r="C576" s="562"/>
      <c r="D576" s="560"/>
      <c r="E576" s="562"/>
      <c r="F576" s="563"/>
      <c r="G576" s="560"/>
      <c r="H576" s="562"/>
      <c r="I576" s="560"/>
      <c r="J576" s="562"/>
      <c r="K576" s="563"/>
      <c r="L576" s="560"/>
      <c r="M576" s="562"/>
      <c r="N576" s="563"/>
      <c r="O576" s="560"/>
      <c r="P576" s="562"/>
      <c r="Q576" s="560"/>
      <c r="R576" s="562"/>
      <c r="S576" s="560"/>
      <c r="T576" s="648"/>
      <c r="U576" s="560"/>
      <c r="V576" s="648"/>
      <c r="W576" s="653"/>
      <c r="X576" s="648"/>
      <c r="Y576" s="653"/>
      <c r="Z576" s="615"/>
      <c r="AA576" s="619"/>
      <c r="AB576" s="615"/>
      <c r="AC576" s="562"/>
      <c r="AD576" s="560"/>
      <c r="AE576" s="562"/>
      <c r="AF576" s="716"/>
      <c r="AG576" s="747"/>
      <c r="AH576" s="563"/>
      <c r="AI576" s="563"/>
      <c r="AJ576" s="563"/>
      <c r="AK576" s="563"/>
      <c r="AL576" s="564"/>
      <c r="AM576" s="564"/>
      <c r="AN576" s="562"/>
      <c r="AO576" s="563"/>
      <c r="AP576" s="564"/>
      <c r="AQ576" s="564"/>
      <c r="AR576" s="562"/>
      <c r="AS576" s="563"/>
      <c r="AT576" s="564"/>
      <c r="AU576" s="564"/>
      <c r="AV576" s="562"/>
      <c r="AW576" s="563"/>
      <c r="AX576" s="564"/>
      <c r="AY576" s="562"/>
      <c r="AZ576" s="564"/>
      <c r="BA576" s="562"/>
      <c r="BB576" s="564"/>
      <c r="BC576" s="562"/>
      <c r="BD576" s="564"/>
      <c r="BE576" s="562"/>
      <c r="BF576" s="564"/>
      <c r="BG576" s="564"/>
      <c r="BH576" s="562"/>
      <c r="BI576" s="617"/>
      <c r="BJ576" s="618"/>
      <c r="BK576" s="619"/>
      <c r="BL576" s="618"/>
      <c r="BM576" s="619"/>
      <c r="BN576" s="618"/>
      <c r="BO576" s="619"/>
      <c r="BP576" s="618"/>
      <c r="BQ576" s="619"/>
      <c r="BR576" s="564"/>
      <c r="BS576" s="564"/>
      <c r="BT576" s="562"/>
      <c r="BU576" s="563"/>
      <c r="BV576" s="564"/>
      <c r="BW576" s="562"/>
      <c r="BX576" s="564"/>
      <c r="BY576" s="562"/>
      <c r="BZ576" s="564"/>
      <c r="CA576" s="562"/>
      <c r="CB576" s="564"/>
      <c r="CC576" s="562"/>
      <c r="CD576" s="564"/>
      <c r="CE576" s="564"/>
      <c r="CF576" s="562"/>
      <c r="CG576" s="563"/>
      <c r="CH576" s="563"/>
      <c r="CI576" s="563"/>
      <c r="CJ576" s="563"/>
      <c r="CK576" s="563"/>
      <c r="CL576" s="564"/>
      <c r="CM576" s="562"/>
      <c r="CN576" s="617"/>
      <c r="CO576" s="618"/>
      <c r="CP576" s="562"/>
      <c r="CQ576" s="563"/>
      <c r="CR576" s="564"/>
      <c r="CS576" s="562"/>
      <c r="CT576" s="563"/>
      <c r="CU576" s="564"/>
      <c r="CV576" s="562"/>
      <c r="CW576" s="563"/>
      <c r="CX576" s="563"/>
      <c r="CY576" s="563"/>
    </row>
    <row r="577" spans="2:103" x14ac:dyDescent="0.6">
      <c r="C577" s="341"/>
      <c r="F577" s="555"/>
      <c r="H577" s="341"/>
      <c r="K577" s="555"/>
      <c r="N577" s="555"/>
      <c r="P577" s="341"/>
      <c r="R577" s="341"/>
      <c r="T577" s="637"/>
      <c r="V577" s="637"/>
      <c r="X577" s="637"/>
      <c r="Z577" s="612"/>
      <c r="AA577" s="342"/>
      <c r="AB577" s="612"/>
      <c r="AC577" s="341"/>
      <c r="AF577" s="715"/>
      <c r="AG577" s="635"/>
      <c r="AH577" s="555"/>
      <c r="BI577" s="613"/>
      <c r="BJ577" s="614"/>
      <c r="BK577" s="342"/>
      <c r="BL577" s="614"/>
      <c r="BM577" s="342"/>
      <c r="BN577" s="614"/>
      <c r="BO577" s="342"/>
      <c r="BP577" s="614"/>
      <c r="BQ577" s="342"/>
      <c r="CN577" s="613"/>
      <c r="CO577" s="614"/>
      <c r="CP577" s="342"/>
    </row>
    <row r="578" spans="2:103" x14ac:dyDescent="0.6">
      <c r="B578" s="560"/>
      <c r="C578" s="562"/>
      <c r="D578" s="560"/>
      <c r="E578" s="562"/>
      <c r="F578" s="563"/>
      <c r="G578" s="560"/>
      <c r="H578" s="562"/>
      <c r="I578" s="560"/>
      <c r="J578" s="562"/>
      <c r="K578" s="563"/>
      <c r="L578" s="560"/>
      <c r="M578" s="562"/>
      <c r="N578" s="563"/>
      <c r="O578" s="560"/>
      <c r="P578" s="562"/>
      <c r="Q578" s="560"/>
      <c r="R578" s="562"/>
      <c r="S578" s="560"/>
      <c r="T578" s="648"/>
      <c r="U578" s="560"/>
      <c r="V578" s="648"/>
      <c r="W578" s="653"/>
      <c r="X578" s="648"/>
      <c r="Y578" s="653"/>
      <c r="Z578" s="615"/>
      <c r="AA578" s="619"/>
      <c r="AB578" s="615"/>
      <c r="AC578" s="562"/>
      <c r="AD578" s="560"/>
      <c r="AE578" s="562"/>
      <c r="AF578" s="716"/>
      <c r="AG578" s="747"/>
      <c r="AH578" s="563"/>
      <c r="AI578" s="563"/>
      <c r="AJ578" s="563"/>
      <c r="AK578" s="563"/>
      <c r="AL578" s="564"/>
      <c r="AM578" s="564"/>
      <c r="AN578" s="562"/>
      <c r="AO578" s="563"/>
      <c r="AP578" s="564"/>
      <c r="AQ578" s="564"/>
      <c r="AR578" s="562"/>
      <c r="AS578" s="563"/>
      <c r="AT578" s="564"/>
      <c r="AU578" s="564"/>
      <c r="AV578" s="562"/>
      <c r="AW578" s="563"/>
      <c r="AX578" s="564"/>
      <c r="AY578" s="562"/>
      <c r="AZ578" s="564"/>
      <c r="BA578" s="562"/>
      <c r="BB578" s="564"/>
      <c r="BC578" s="562"/>
      <c r="BD578" s="564"/>
      <c r="BE578" s="562"/>
      <c r="BF578" s="564"/>
      <c r="BG578" s="564"/>
      <c r="BH578" s="562"/>
      <c r="BI578" s="617"/>
      <c r="BJ578" s="618"/>
      <c r="BK578" s="619"/>
      <c r="BL578" s="618"/>
      <c r="BM578" s="619"/>
      <c r="BN578" s="618"/>
      <c r="BO578" s="562"/>
      <c r="BP578" s="564"/>
      <c r="BQ578" s="562"/>
      <c r="BR578" s="564"/>
      <c r="BS578" s="564"/>
      <c r="BT578" s="562"/>
      <c r="BU578" s="563"/>
      <c r="BV578" s="564"/>
      <c r="BW578" s="562"/>
      <c r="BX578" s="564"/>
      <c r="BY578" s="562"/>
      <c r="BZ578" s="564"/>
      <c r="CA578" s="562"/>
      <c r="CB578" s="564"/>
      <c r="CC578" s="562"/>
      <c r="CD578" s="564"/>
      <c r="CE578" s="564"/>
      <c r="CF578" s="562"/>
      <c r="CG578" s="563"/>
      <c r="CH578" s="563"/>
      <c r="CI578" s="563"/>
      <c r="CJ578" s="563"/>
      <c r="CK578" s="563"/>
      <c r="CL578" s="564"/>
      <c r="CM578" s="562"/>
      <c r="CN578" s="617"/>
      <c r="CO578" s="618"/>
      <c r="CP578" s="619"/>
      <c r="CQ578" s="563"/>
      <c r="CR578" s="564"/>
      <c r="CS578" s="562"/>
      <c r="CT578" s="563"/>
      <c r="CU578" s="564"/>
      <c r="CV578" s="562"/>
      <c r="CW578" s="563"/>
      <c r="CX578" s="563"/>
      <c r="CY578" s="563"/>
    </row>
    <row r="579" spans="2:103" x14ac:dyDescent="0.6">
      <c r="C579" s="341"/>
      <c r="F579" s="555"/>
      <c r="H579" s="341"/>
      <c r="K579" s="555"/>
      <c r="N579" s="555"/>
      <c r="P579" s="341"/>
      <c r="R579" s="341"/>
      <c r="T579" s="637"/>
      <c r="V579" s="637"/>
      <c r="X579" s="637"/>
      <c r="Z579" s="612"/>
      <c r="AA579" s="342"/>
      <c r="AB579" s="612"/>
      <c r="AC579" s="341"/>
      <c r="AF579" s="715"/>
      <c r="AG579" s="635"/>
      <c r="AH579" s="555"/>
      <c r="BI579" s="613"/>
      <c r="BJ579" s="614"/>
      <c r="BK579" s="342"/>
      <c r="BL579" s="614"/>
      <c r="BM579" s="342"/>
      <c r="BN579" s="614"/>
      <c r="BO579" s="342"/>
      <c r="BP579" s="614"/>
      <c r="BQ579" s="342"/>
      <c r="BR579" s="614"/>
      <c r="BS579" s="614"/>
      <c r="BT579" s="342"/>
      <c r="CH579" s="613"/>
      <c r="CN579" s="613"/>
      <c r="CO579" s="614"/>
      <c r="CP579" s="342"/>
    </row>
    <row r="580" spans="2:103" x14ac:dyDescent="0.6">
      <c r="B580" s="560"/>
      <c r="C580" s="562"/>
      <c r="D580" s="560"/>
      <c r="E580" s="562"/>
      <c r="F580" s="563"/>
      <c r="G580" s="560"/>
      <c r="H580" s="562"/>
      <c r="I580" s="560"/>
      <c r="J580" s="562"/>
      <c r="K580" s="563"/>
      <c r="L580" s="560"/>
      <c r="M580" s="562"/>
      <c r="N580" s="563"/>
      <c r="O580" s="560"/>
      <c r="P580" s="562"/>
      <c r="Q580" s="560"/>
      <c r="R580" s="562"/>
      <c r="S580" s="560"/>
      <c r="T580" s="648"/>
      <c r="U580" s="560"/>
      <c r="V580" s="648"/>
      <c r="W580" s="653"/>
      <c r="X580" s="648"/>
      <c r="Y580" s="653"/>
      <c r="Z580" s="615"/>
      <c r="AA580" s="619"/>
      <c r="AB580" s="615"/>
      <c r="AC580" s="562"/>
      <c r="AD580" s="560"/>
      <c r="AE580" s="562"/>
      <c r="AF580" s="716"/>
      <c r="AG580" s="747"/>
      <c r="AH580" s="563"/>
      <c r="AI580" s="563"/>
      <c r="AJ580" s="563"/>
      <c r="AK580" s="563"/>
      <c r="AL580" s="564"/>
      <c r="AM580" s="564"/>
      <c r="AN580" s="562"/>
      <c r="AO580" s="563"/>
      <c r="AP580" s="564"/>
      <c r="AQ580" s="564"/>
      <c r="AR580" s="562"/>
      <c r="AS580" s="563"/>
      <c r="AT580" s="564"/>
      <c r="AU580" s="564"/>
      <c r="AV580" s="562"/>
      <c r="AW580" s="563"/>
      <c r="AX580" s="564"/>
      <c r="AY580" s="562"/>
      <c r="AZ580" s="564"/>
      <c r="BA580" s="562"/>
      <c r="BB580" s="564"/>
      <c r="BC580" s="562"/>
      <c r="BD580" s="564"/>
      <c r="BE580" s="562"/>
      <c r="BF580" s="564"/>
      <c r="BG580" s="564"/>
      <c r="BH580" s="562"/>
      <c r="BI580" s="617"/>
      <c r="BJ580" s="618"/>
      <c r="BK580" s="619"/>
      <c r="BL580" s="618"/>
      <c r="BM580" s="619"/>
      <c r="BN580" s="618"/>
      <c r="BO580" s="619"/>
      <c r="BP580" s="618"/>
      <c r="BQ580" s="619"/>
      <c r="BR580" s="564"/>
      <c r="BS580" s="564"/>
      <c r="BT580" s="562"/>
      <c r="BU580" s="563"/>
      <c r="BV580" s="564"/>
      <c r="BW580" s="562"/>
      <c r="BX580" s="564"/>
      <c r="BY580" s="562"/>
      <c r="BZ580" s="564"/>
      <c r="CA580" s="562"/>
      <c r="CB580" s="564"/>
      <c r="CC580" s="562"/>
      <c r="CD580" s="564"/>
      <c r="CE580" s="564"/>
      <c r="CF580" s="562"/>
      <c r="CG580" s="563"/>
      <c r="CH580" s="617"/>
      <c r="CI580" s="563"/>
      <c r="CJ580" s="563"/>
      <c r="CK580" s="563"/>
      <c r="CL580" s="564"/>
      <c r="CM580" s="562"/>
      <c r="CN580" s="617"/>
      <c r="CO580" s="618"/>
      <c r="CP580" s="619"/>
      <c r="CQ580" s="563"/>
      <c r="CR580" s="564"/>
      <c r="CS580" s="562"/>
      <c r="CT580" s="563"/>
      <c r="CU580" s="564"/>
      <c r="CV580" s="562"/>
      <c r="CW580" s="563"/>
      <c r="CX580" s="563"/>
      <c r="CY580" s="563"/>
    </row>
    <row r="581" spans="2:103" x14ac:dyDescent="0.6">
      <c r="C581" s="341"/>
      <c r="F581" s="555"/>
      <c r="H581" s="341"/>
      <c r="K581" s="555"/>
      <c r="N581" s="555"/>
      <c r="P581" s="341"/>
      <c r="R581" s="341"/>
      <c r="T581" s="637"/>
      <c r="V581" s="637"/>
      <c r="X581" s="637"/>
      <c r="Z581" s="612"/>
      <c r="AA581" s="342"/>
      <c r="AB581" s="612"/>
      <c r="AC581" s="341"/>
      <c r="AF581" s="715"/>
      <c r="AG581" s="635"/>
      <c r="AH581" s="555"/>
      <c r="BI581" s="613"/>
      <c r="BJ581" s="614"/>
      <c r="BK581" s="342"/>
      <c r="BL581" s="614"/>
      <c r="BM581" s="342"/>
      <c r="BN581" s="614"/>
      <c r="BO581" s="342"/>
      <c r="BP581" s="614"/>
      <c r="BQ581" s="342"/>
      <c r="CH581" s="613"/>
      <c r="CN581" s="613"/>
    </row>
    <row r="582" spans="2:103" x14ac:dyDescent="0.6">
      <c r="B582" s="560"/>
      <c r="C582" s="562"/>
      <c r="D582" s="560"/>
      <c r="E582" s="562"/>
      <c r="F582" s="563"/>
      <c r="G582" s="560"/>
      <c r="H582" s="562"/>
      <c r="I582" s="560"/>
      <c r="J582" s="562"/>
      <c r="K582" s="563"/>
      <c r="L582" s="560"/>
      <c r="M582" s="562"/>
      <c r="N582" s="563"/>
      <c r="O582" s="560"/>
      <c r="P582" s="562"/>
      <c r="Q582" s="560"/>
      <c r="R582" s="562"/>
      <c r="S582" s="560"/>
      <c r="T582" s="648"/>
      <c r="U582" s="560"/>
      <c r="V582" s="648"/>
      <c r="W582" s="653"/>
      <c r="X582" s="648"/>
      <c r="Y582" s="653"/>
      <c r="Z582" s="615"/>
      <c r="AA582" s="619"/>
      <c r="AB582" s="615"/>
      <c r="AC582" s="562"/>
      <c r="AD582" s="560"/>
      <c r="AE582" s="562"/>
      <c r="AF582" s="716"/>
      <c r="AG582" s="747"/>
      <c r="AH582" s="563"/>
      <c r="AI582" s="563"/>
      <c r="AJ582" s="563"/>
      <c r="AK582" s="563"/>
      <c r="AL582" s="564"/>
      <c r="AM582" s="564"/>
      <c r="AN582" s="562"/>
      <c r="AO582" s="563"/>
      <c r="AP582" s="564"/>
      <c r="AQ582" s="564"/>
      <c r="AR582" s="562"/>
      <c r="AS582" s="563"/>
      <c r="AT582" s="564"/>
      <c r="AU582" s="564"/>
      <c r="AV582" s="562"/>
      <c r="AW582" s="563"/>
      <c r="AX582" s="564"/>
      <c r="AY582" s="562"/>
      <c r="AZ582" s="564"/>
      <c r="BA582" s="562"/>
      <c r="BB582" s="564"/>
      <c r="BC582" s="562"/>
      <c r="BD582" s="564"/>
      <c r="BE582" s="562"/>
      <c r="BF582" s="564"/>
      <c r="BG582" s="564"/>
      <c r="BH582" s="562"/>
      <c r="BI582" s="617"/>
      <c r="BJ582" s="618"/>
      <c r="BK582" s="619"/>
      <c r="BL582" s="618"/>
      <c r="BM582" s="619"/>
      <c r="BN582" s="618"/>
      <c r="BO582" s="562"/>
      <c r="BP582" s="564"/>
      <c r="BQ582" s="562"/>
      <c r="BR582" s="564"/>
      <c r="BS582" s="564"/>
      <c r="BT582" s="562"/>
      <c r="BU582" s="563"/>
      <c r="BV582" s="564"/>
      <c r="BW582" s="562"/>
      <c r="BX582" s="564"/>
      <c r="BY582" s="562"/>
      <c r="BZ582" s="564"/>
      <c r="CA582" s="562"/>
      <c r="CB582" s="564"/>
      <c r="CC582" s="562"/>
      <c r="CD582" s="564"/>
      <c r="CE582" s="564"/>
      <c r="CF582" s="562"/>
      <c r="CG582" s="563"/>
      <c r="CH582" s="617"/>
      <c r="CI582" s="563"/>
      <c r="CJ582" s="563"/>
      <c r="CK582" s="563"/>
      <c r="CL582" s="564"/>
      <c r="CM582" s="562"/>
      <c r="CN582" s="617"/>
      <c r="CO582" s="618"/>
      <c r="CP582" s="619"/>
      <c r="CQ582" s="563"/>
      <c r="CR582" s="564"/>
      <c r="CS582" s="562"/>
      <c r="CT582" s="563"/>
      <c r="CU582" s="564"/>
      <c r="CV582" s="562"/>
      <c r="CW582" s="563"/>
      <c r="CX582" s="563"/>
      <c r="CY582" s="563"/>
    </row>
    <row r="583" spans="2:103" x14ac:dyDescent="0.6">
      <c r="C583" s="341"/>
      <c r="F583" s="555"/>
      <c r="H583" s="341"/>
      <c r="K583" s="555"/>
      <c r="N583" s="555"/>
      <c r="P583" s="341"/>
      <c r="R583" s="341"/>
      <c r="T583" s="637"/>
      <c r="V583" s="637"/>
      <c r="X583" s="637"/>
      <c r="Z583" s="612"/>
      <c r="AA583" s="342"/>
      <c r="AB583" s="612"/>
      <c r="AC583" s="341"/>
      <c r="AF583" s="715"/>
      <c r="AG583" s="635"/>
      <c r="AH583" s="555"/>
      <c r="BI583" s="613"/>
      <c r="BJ583" s="614"/>
      <c r="BK583" s="342"/>
      <c r="BL583" s="614"/>
      <c r="BM583" s="342"/>
      <c r="BN583" s="614"/>
      <c r="BO583" s="342"/>
      <c r="BP583" s="614"/>
      <c r="BQ583" s="342"/>
      <c r="CN583" s="613"/>
      <c r="CO583" s="614"/>
      <c r="CP583" s="342"/>
    </row>
    <row r="584" spans="2:103" x14ac:dyDescent="0.6">
      <c r="B584" s="560"/>
      <c r="C584" s="562"/>
      <c r="D584" s="560"/>
      <c r="E584" s="562"/>
      <c r="F584" s="563"/>
      <c r="G584" s="560"/>
      <c r="H584" s="562"/>
      <c r="I584" s="560"/>
      <c r="J584" s="562"/>
      <c r="K584" s="563"/>
      <c r="L584" s="560"/>
      <c r="M584" s="562"/>
      <c r="N584" s="563"/>
      <c r="O584" s="560"/>
      <c r="P584" s="562"/>
      <c r="Q584" s="560"/>
      <c r="R584" s="562"/>
      <c r="S584" s="560"/>
      <c r="T584" s="648"/>
      <c r="U584" s="560"/>
      <c r="V584" s="648"/>
      <c r="W584" s="653"/>
      <c r="X584" s="648"/>
      <c r="Y584" s="653"/>
      <c r="Z584" s="615"/>
      <c r="AA584" s="619"/>
      <c r="AB584" s="615"/>
      <c r="AC584" s="562"/>
      <c r="AD584" s="560"/>
      <c r="AE584" s="562"/>
      <c r="AF584" s="716"/>
      <c r="AG584" s="747"/>
      <c r="AH584" s="563"/>
      <c r="AI584" s="563"/>
      <c r="AJ584" s="563"/>
      <c r="AK584" s="563"/>
      <c r="AL584" s="564"/>
      <c r="AM584" s="564"/>
      <c r="AN584" s="562"/>
      <c r="AO584" s="563"/>
      <c r="AP584" s="564"/>
      <c r="AQ584" s="564"/>
      <c r="AR584" s="562"/>
      <c r="AS584" s="563"/>
      <c r="AT584" s="564"/>
      <c r="AU584" s="564"/>
      <c r="AV584" s="562"/>
      <c r="AW584" s="563"/>
      <c r="AX584" s="564"/>
      <c r="AY584" s="562"/>
      <c r="AZ584" s="564"/>
      <c r="BA584" s="562"/>
      <c r="BB584" s="564"/>
      <c r="BC584" s="562"/>
      <c r="BD584" s="564"/>
      <c r="BE584" s="562"/>
      <c r="BF584" s="564"/>
      <c r="BG584" s="564"/>
      <c r="BH584" s="562"/>
      <c r="BI584" s="617"/>
      <c r="BJ584" s="618"/>
      <c r="BK584" s="619"/>
      <c r="BL584" s="618"/>
      <c r="BM584" s="619"/>
      <c r="BN584" s="618"/>
      <c r="BO584" s="619"/>
      <c r="BP584" s="618"/>
      <c r="BQ584" s="619"/>
      <c r="BR584" s="618"/>
      <c r="BS584" s="618"/>
      <c r="BT584" s="619"/>
      <c r="BU584" s="563"/>
      <c r="BV584" s="564"/>
      <c r="BW584" s="562"/>
      <c r="BX584" s="564"/>
      <c r="BY584" s="562"/>
      <c r="BZ584" s="564"/>
      <c r="CA584" s="562"/>
      <c r="CB584" s="564"/>
      <c r="CC584" s="562"/>
      <c r="CD584" s="564"/>
      <c r="CE584" s="564"/>
      <c r="CF584" s="562"/>
      <c r="CG584" s="563"/>
      <c r="CH584" s="563"/>
      <c r="CI584" s="563"/>
      <c r="CJ584" s="563"/>
      <c r="CK584" s="563"/>
      <c r="CL584" s="564"/>
      <c r="CM584" s="562"/>
      <c r="CN584" s="617"/>
      <c r="CO584" s="618"/>
      <c r="CP584" s="619"/>
      <c r="CQ584" s="563"/>
      <c r="CR584" s="564"/>
      <c r="CS584" s="562"/>
      <c r="CT584" s="563"/>
      <c r="CU584" s="564"/>
      <c r="CV584" s="562"/>
      <c r="CW584" s="563"/>
      <c r="CX584" s="563"/>
      <c r="CY584" s="563"/>
    </row>
    <row r="585" spans="2:103" x14ac:dyDescent="0.6">
      <c r="C585" s="341"/>
      <c r="F585" s="555"/>
      <c r="H585" s="341"/>
      <c r="K585" s="555"/>
      <c r="N585" s="555"/>
      <c r="P585" s="341"/>
      <c r="R585" s="341"/>
      <c r="T585" s="637"/>
      <c r="V585" s="637"/>
      <c r="X585" s="637"/>
      <c r="Z585" s="612"/>
      <c r="AA585" s="342"/>
      <c r="AB585" s="612"/>
      <c r="AC585" s="341"/>
      <c r="AF585" s="715"/>
      <c r="AG585" s="635"/>
      <c r="AH585" s="555"/>
      <c r="BI585" s="613"/>
      <c r="BJ585" s="614"/>
      <c r="BK585" s="342"/>
      <c r="BL585" s="614"/>
      <c r="BM585" s="342"/>
      <c r="BN585" s="614"/>
      <c r="BO585" s="342"/>
      <c r="BP585" s="614"/>
      <c r="BQ585" s="342"/>
      <c r="CH585" s="613"/>
      <c r="CN585" s="613"/>
      <c r="CO585" s="614"/>
      <c r="CP585" s="342"/>
    </row>
    <row r="586" spans="2:103" x14ac:dyDescent="0.6">
      <c r="B586" s="560"/>
      <c r="C586" s="562"/>
      <c r="D586" s="560"/>
      <c r="E586" s="562"/>
      <c r="F586" s="563"/>
      <c r="G586" s="560"/>
      <c r="H586" s="562"/>
      <c r="I586" s="560"/>
      <c r="J586" s="562"/>
      <c r="K586" s="563"/>
      <c r="L586" s="560"/>
      <c r="M586" s="562"/>
      <c r="N586" s="563"/>
      <c r="O586" s="560"/>
      <c r="P586" s="562"/>
      <c r="Q586" s="560"/>
      <c r="R586" s="562"/>
      <c r="S586" s="560"/>
      <c r="T586" s="648"/>
      <c r="U586" s="560"/>
      <c r="V586" s="648"/>
      <c r="W586" s="653"/>
      <c r="X586" s="648"/>
      <c r="Y586" s="653"/>
      <c r="Z586" s="615"/>
      <c r="AA586" s="619"/>
      <c r="AB586" s="615"/>
      <c r="AC586" s="562"/>
      <c r="AD586" s="560"/>
      <c r="AE586" s="562"/>
      <c r="AF586" s="716"/>
      <c r="AG586" s="747"/>
      <c r="AH586" s="563"/>
      <c r="AI586" s="563"/>
      <c r="AJ586" s="563"/>
      <c r="AK586" s="563"/>
      <c r="AL586" s="564"/>
      <c r="AM586" s="564"/>
      <c r="AN586" s="562"/>
      <c r="AO586" s="563"/>
      <c r="AP586" s="564"/>
      <c r="AQ586" s="564"/>
      <c r="AR586" s="562"/>
      <c r="AS586" s="563"/>
      <c r="AT586" s="564"/>
      <c r="AU586" s="564"/>
      <c r="AV586" s="562"/>
      <c r="AW586" s="563"/>
      <c r="AX586" s="564"/>
      <c r="AY586" s="562"/>
      <c r="AZ586" s="564"/>
      <c r="BA586" s="562"/>
      <c r="BB586" s="564"/>
      <c r="BC586" s="562"/>
      <c r="BD586" s="564"/>
      <c r="BE586" s="562"/>
      <c r="BF586" s="564"/>
      <c r="BG586" s="564"/>
      <c r="BH586" s="562"/>
      <c r="BI586" s="617"/>
      <c r="BJ586" s="618"/>
      <c r="BK586" s="619"/>
      <c r="BL586" s="618"/>
      <c r="BM586" s="619"/>
      <c r="BN586" s="618"/>
      <c r="BO586" s="562"/>
      <c r="BP586" s="564"/>
      <c r="BQ586" s="562"/>
      <c r="BR586" s="564"/>
      <c r="BS586" s="564"/>
      <c r="BT586" s="562"/>
      <c r="BU586" s="563"/>
      <c r="BV586" s="564"/>
      <c r="BW586" s="562"/>
      <c r="BX586" s="564"/>
      <c r="BY586" s="562"/>
      <c r="BZ586" s="564"/>
      <c r="CA586" s="562"/>
      <c r="CB586" s="564"/>
      <c r="CC586" s="562"/>
      <c r="CD586" s="564"/>
      <c r="CE586" s="564"/>
      <c r="CF586" s="562"/>
      <c r="CG586" s="563"/>
      <c r="CH586" s="617"/>
      <c r="CI586" s="563"/>
      <c r="CJ586" s="563"/>
      <c r="CK586" s="563"/>
      <c r="CL586" s="564"/>
      <c r="CM586" s="562"/>
      <c r="CN586" s="617"/>
      <c r="CO586" s="618"/>
      <c r="CP586" s="619"/>
      <c r="CQ586" s="563"/>
      <c r="CR586" s="564"/>
      <c r="CS586" s="562"/>
      <c r="CT586" s="563"/>
      <c r="CU586" s="564"/>
      <c r="CV586" s="562"/>
      <c r="CW586" s="563"/>
      <c r="CX586" s="563"/>
      <c r="CY586" s="563"/>
    </row>
    <row r="587" spans="2:103" x14ac:dyDescent="0.6">
      <c r="C587" s="341"/>
      <c r="F587" s="555"/>
      <c r="H587" s="341"/>
      <c r="K587" s="555"/>
      <c r="N587" s="555"/>
      <c r="P587" s="341"/>
      <c r="R587" s="341"/>
      <c r="T587" s="637"/>
      <c r="V587" s="637"/>
      <c r="X587" s="637"/>
      <c r="Z587" s="612"/>
      <c r="AA587" s="342"/>
      <c r="AB587" s="612"/>
      <c r="AC587" s="341"/>
      <c r="AF587" s="715"/>
      <c r="AG587" s="635"/>
      <c r="AH587" s="555"/>
      <c r="BI587" s="613"/>
      <c r="BJ587" s="614"/>
      <c r="BK587" s="342"/>
      <c r="BL587" s="614"/>
      <c r="BM587" s="342"/>
      <c r="BN587" s="614"/>
      <c r="BO587" s="342"/>
      <c r="BP587" s="614"/>
      <c r="BQ587" s="342"/>
      <c r="CH587" s="613"/>
      <c r="CN587" s="613"/>
      <c r="CO587" s="614"/>
      <c r="CP587" s="342"/>
    </row>
    <row r="588" spans="2:103" x14ac:dyDescent="0.6">
      <c r="B588" s="560"/>
      <c r="C588" s="562"/>
      <c r="D588" s="560"/>
      <c r="E588" s="562"/>
      <c r="F588" s="563"/>
      <c r="G588" s="560"/>
      <c r="H588" s="562"/>
      <c r="I588" s="560"/>
      <c r="J588" s="562"/>
      <c r="K588" s="563"/>
      <c r="L588" s="560"/>
      <c r="M588" s="562"/>
      <c r="N588" s="563"/>
      <c r="O588" s="560"/>
      <c r="P588" s="562"/>
      <c r="Q588" s="560"/>
      <c r="R588" s="562"/>
      <c r="S588" s="560"/>
      <c r="T588" s="648"/>
      <c r="U588" s="560"/>
      <c r="V588" s="648"/>
      <c r="W588" s="653"/>
      <c r="X588" s="648"/>
      <c r="Y588" s="653"/>
      <c r="Z588" s="615"/>
      <c r="AA588" s="619"/>
      <c r="AB588" s="615"/>
      <c r="AC588" s="562"/>
      <c r="AD588" s="560"/>
      <c r="AE588" s="562"/>
      <c r="AF588" s="716"/>
      <c r="AG588" s="747"/>
      <c r="AH588" s="563"/>
      <c r="AI588" s="563"/>
      <c r="AJ588" s="563"/>
      <c r="AK588" s="563"/>
      <c r="AL588" s="564"/>
      <c r="AM588" s="564"/>
      <c r="AN588" s="562"/>
      <c r="AO588" s="563"/>
      <c r="AP588" s="564"/>
      <c r="AQ588" s="564"/>
      <c r="AR588" s="562"/>
      <c r="AS588" s="563"/>
      <c r="AT588" s="564"/>
      <c r="AU588" s="564"/>
      <c r="AV588" s="562"/>
      <c r="AW588" s="563"/>
      <c r="AX588" s="564"/>
      <c r="AY588" s="562"/>
      <c r="AZ588" s="564"/>
      <c r="BA588" s="562"/>
      <c r="BB588" s="564"/>
      <c r="BC588" s="562"/>
      <c r="BD588" s="564"/>
      <c r="BE588" s="562"/>
      <c r="BF588" s="564"/>
      <c r="BG588" s="564"/>
      <c r="BH588" s="562"/>
      <c r="BI588" s="617"/>
      <c r="BJ588" s="618"/>
      <c r="BK588" s="619"/>
      <c r="BL588" s="618"/>
      <c r="BM588" s="619"/>
      <c r="BN588" s="618"/>
      <c r="BO588" s="619"/>
      <c r="BP588" s="618"/>
      <c r="BQ588" s="619"/>
      <c r="BR588" s="564"/>
      <c r="BS588" s="564"/>
      <c r="BT588" s="562"/>
      <c r="BU588" s="563"/>
      <c r="BV588" s="564"/>
      <c r="BW588" s="562"/>
      <c r="BX588" s="564"/>
      <c r="BY588" s="562"/>
      <c r="BZ588" s="564"/>
      <c r="CA588" s="562"/>
      <c r="CB588" s="564"/>
      <c r="CC588" s="562"/>
      <c r="CD588" s="564"/>
      <c r="CE588" s="564"/>
      <c r="CF588" s="562"/>
      <c r="CG588" s="563"/>
      <c r="CH588" s="617"/>
      <c r="CI588" s="563"/>
      <c r="CJ588" s="563"/>
      <c r="CK588" s="563"/>
      <c r="CL588" s="564"/>
      <c r="CM588" s="562"/>
      <c r="CN588" s="617"/>
      <c r="CO588" s="618"/>
      <c r="CP588" s="562"/>
      <c r="CQ588" s="563"/>
      <c r="CR588" s="564"/>
      <c r="CS588" s="562"/>
      <c r="CT588" s="563"/>
      <c r="CU588" s="564"/>
      <c r="CV588" s="562"/>
      <c r="CW588" s="563"/>
      <c r="CX588" s="563"/>
      <c r="CY588" s="563"/>
    </row>
    <row r="589" spans="2:103" x14ac:dyDescent="0.6">
      <c r="C589" s="341"/>
      <c r="F589" s="555"/>
      <c r="H589" s="341"/>
      <c r="K589" s="555"/>
      <c r="N589" s="555"/>
      <c r="P589" s="341"/>
      <c r="R589" s="341"/>
      <c r="T589" s="637"/>
      <c r="V589" s="637"/>
      <c r="X589" s="637"/>
      <c r="Z589" s="612"/>
      <c r="AA589" s="342"/>
      <c r="AB589" s="612"/>
      <c r="AC589" s="341"/>
      <c r="AF589" s="715"/>
      <c r="AG589" s="635"/>
      <c r="AH589" s="555"/>
      <c r="BI589" s="613"/>
      <c r="BJ589" s="614"/>
      <c r="BK589" s="342"/>
      <c r="BL589" s="614"/>
      <c r="BM589" s="342"/>
      <c r="BN589" s="614"/>
      <c r="CH589" s="613"/>
      <c r="CN589" s="613"/>
      <c r="CO589" s="614"/>
      <c r="CP589" s="342"/>
    </row>
    <row r="590" spans="2:103" x14ac:dyDescent="0.6">
      <c r="B590" s="560"/>
      <c r="C590" s="562"/>
      <c r="D590" s="560"/>
      <c r="E590" s="562"/>
      <c r="F590" s="563"/>
      <c r="G590" s="560"/>
      <c r="H590" s="562"/>
      <c r="I590" s="560"/>
      <c r="J590" s="562"/>
      <c r="K590" s="563"/>
      <c r="L590" s="560"/>
      <c r="M590" s="562"/>
      <c r="N590" s="563"/>
      <c r="O590" s="560"/>
      <c r="P590" s="562"/>
      <c r="Q590" s="560"/>
      <c r="R590" s="562"/>
      <c r="S590" s="560"/>
      <c r="T590" s="648"/>
      <c r="U590" s="560"/>
      <c r="V590" s="648"/>
      <c r="W590" s="653"/>
      <c r="X590" s="648"/>
      <c r="Y590" s="653"/>
      <c r="Z590" s="615"/>
      <c r="AA590" s="619"/>
      <c r="AB590" s="615"/>
      <c r="AC590" s="562"/>
      <c r="AD590" s="560"/>
      <c r="AE590" s="562"/>
      <c r="AF590" s="716"/>
      <c r="AG590" s="747"/>
      <c r="AH590" s="563"/>
      <c r="AI590" s="563"/>
      <c r="AJ590" s="563"/>
      <c r="AK590" s="563"/>
      <c r="AL590" s="564"/>
      <c r="AM590" s="564"/>
      <c r="AN590" s="562"/>
      <c r="AO590" s="563"/>
      <c r="AP590" s="564"/>
      <c r="AQ590" s="564"/>
      <c r="AR590" s="562"/>
      <c r="AS590" s="563"/>
      <c r="AT590" s="564"/>
      <c r="AU590" s="564"/>
      <c r="AV590" s="562"/>
      <c r="AW590" s="563"/>
      <c r="AX590" s="564"/>
      <c r="AY590" s="562"/>
      <c r="AZ590" s="564"/>
      <c r="BA590" s="562"/>
      <c r="BB590" s="564"/>
      <c r="BC590" s="562"/>
      <c r="BD590" s="564"/>
      <c r="BE590" s="562"/>
      <c r="BF590" s="564"/>
      <c r="BG590" s="564"/>
      <c r="BH590" s="562"/>
      <c r="BI590" s="617"/>
      <c r="BJ590" s="618"/>
      <c r="BK590" s="619"/>
      <c r="BL590" s="618"/>
      <c r="BM590" s="619"/>
      <c r="BN590" s="618"/>
      <c r="BO590" s="562"/>
      <c r="BP590" s="564"/>
      <c r="BQ590" s="562"/>
      <c r="BR590" s="564"/>
      <c r="BS590" s="564"/>
      <c r="BT590" s="562"/>
      <c r="BU590" s="563"/>
      <c r="BV590" s="564"/>
      <c r="BW590" s="562"/>
      <c r="BX590" s="564"/>
      <c r="BY590" s="562"/>
      <c r="BZ590" s="564"/>
      <c r="CA590" s="562"/>
      <c r="CB590" s="564"/>
      <c r="CC590" s="562"/>
      <c r="CD590" s="564"/>
      <c r="CE590" s="564"/>
      <c r="CF590" s="562"/>
      <c r="CG590" s="563"/>
      <c r="CH590" s="563"/>
      <c r="CI590" s="563"/>
      <c r="CJ590" s="563"/>
      <c r="CK590" s="563"/>
      <c r="CL590" s="564"/>
      <c r="CM590" s="562"/>
      <c r="CN590" s="617"/>
      <c r="CO590" s="618"/>
      <c r="CP590" s="619"/>
      <c r="CQ590" s="563"/>
      <c r="CR590" s="564"/>
      <c r="CS590" s="562"/>
      <c r="CT590" s="563"/>
      <c r="CU590" s="564"/>
      <c r="CV590" s="562"/>
      <c r="CW590" s="563"/>
      <c r="CX590" s="563"/>
      <c r="CY590" s="563"/>
    </row>
    <row r="591" spans="2:103" x14ac:dyDescent="0.6">
      <c r="C591" s="341"/>
      <c r="F591" s="555"/>
      <c r="H591" s="341"/>
      <c r="K591" s="555"/>
      <c r="N591" s="555"/>
      <c r="P591" s="341"/>
      <c r="R591" s="341"/>
      <c r="T591" s="637"/>
      <c r="V591" s="637"/>
      <c r="X591" s="637"/>
      <c r="Z591" s="612"/>
      <c r="AA591" s="342"/>
      <c r="AB591" s="612"/>
      <c r="AC591" s="341"/>
      <c r="AF591" s="715"/>
      <c r="AG591" s="635"/>
      <c r="AH591" s="555"/>
      <c r="BI591" s="613"/>
      <c r="BJ591" s="614"/>
      <c r="BK591" s="342"/>
      <c r="BL591" s="614"/>
      <c r="BM591" s="342"/>
      <c r="BN591" s="614"/>
      <c r="BO591" s="342"/>
      <c r="BP591" s="614"/>
      <c r="BQ591" s="342"/>
      <c r="CH591" s="613"/>
      <c r="CN591" s="613"/>
      <c r="CO591" s="614"/>
      <c r="CP591" s="342"/>
    </row>
    <row r="592" spans="2:103" x14ac:dyDescent="0.6">
      <c r="B592" s="560"/>
      <c r="C592" s="562"/>
      <c r="D592" s="560"/>
      <c r="E592" s="562"/>
      <c r="F592" s="563"/>
      <c r="G592" s="560"/>
      <c r="H592" s="562"/>
      <c r="I592" s="560"/>
      <c r="J592" s="562"/>
      <c r="K592" s="563"/>
      <c r="L592" s="560"/>
      <c r="M592" s="562"/>
      <c r="N592" s="563"/>
      <c r="O592" s="560"/>
      <c r="P592" s="562"/>
      <c r="Q592" s="560"/>
      <c r="R592" s="562"/>
      <c r="S592" s="560"/>
      <c r="T592" s="648"/>
      <c r="U592" s="560"/>
      <c r="V592" s="648"/>
      <c r="W592" s="653"/>
      <c r="X592" s="648"/>
      <c r="Y592" s="653"/>
      <c r="Z592" s="615"/>
      <c r="AA592" s="619"/>
      <c r="AB592" s="615"/>
      <c r="AC592" s="562"/>
      <c r="AD592" s="560"/>
      <c r="AE592" s="562"/>
      <c r="AF592" s="716"/>
      <c r="AG592" s="747"/>
      <c r="AH592" s="563"/>
      <c r="AI592" s="563"/>
      <c r="AJ592" s="563"/>
      <c r="AK592" s="563"/>
      <c r="AL592" s="564"/>
      <c r="AM592" s="564"/>
      <c r="AN592" s="562"/>
      <c r="AO592" s="563"/>
      <c r="AP592" s="564"/>
      <c r="AQ592" s="564"/>
      <c r="AR592" s="562"/>
      <c r="AS592" s="563"/>
      <c r="AT592" s="564"/>
      <c r="AU592" s="564"/>
      <c r="AV592" s="562"/>
      <c r="AW592" s="563"/>
      <c r="AX592" s="564"/>
      <c r="AY592" s="562"/>
      <c r="AZ592" s="564"/>
      <c r="BA592" s="562"/>
      <c r="BB592" s="564"/>
      <c r="BC592" s="562"/>
      <c r="BD592" s="564"/>
      <c r="BE592" s="562"/>
      <c r="BF592" s="564"/>
      <c r="BG592" s="564"/>
      <c r="BH592" s="562"/>
      <c r="BI592" s="617"/>
      <c r="BJ592" s="618"/>
      <c r="BK592" s="619"/>
      <c r="BL592" s="618"/>
      <c r="BM592" s="619"/>
      <c r="BN592" s="618"/>
      <c r="BO592" s="562"/>
      <c r="BP592" s="564"/>
      <c r="BQ592" s="562"/>
      <c r="BR592" s="564"/>
      <c r="BS592" s="564"/>
      <c r="BT592" s="562"/>
      <c r="BU592" s="563"/>
      <c r="BV592" s="564"/>
      <c r="BW592" s="562"/>
      <c r="BX592" s="564"/>
      <c r="BY592" s="562"/>
      <c r="BZ592" s="564"/>
      <c r="CA592" s="562"/>
      <c r="CB592" s="564"/>
      <c r="CC592" s="562"/>
      <c r="CD592" s="564"/>
      <c r="CE592" s="564"/>
      <c r="CF592" s="562"/>
      <c r="CG592" s="563"/>
      <c r="CH592" s="617"/>
      <c r="CI592" s="563"/>
      <c r="CJ592" s="563"/>
      <c r="CK592" s="563"/>
      <c r="CL592" s="564"/>
      <c r="CM592" s="562"/>
      <c r="CN592" s="563"/>
      <c r="CO592" s="564"/>
      <c r="CP592" s="562"/>
      <c r="CQ592" s="563"/>
      <c r="CR592" s="564"/>
      <c r="CS592" s="562"/>
      <c r="CT592" s="563"/>
      <c r="CU592" s="564"/>
      <c r="CV592" s="562"/>
      <c r="CW592" s="563"/>
      <c r="CX592" s="563"/>
      <c r="CY592" s="563"/>
    </row>
    <row r="593" spans="2:103" x14ac:dyDescent="0.6">
      <c r="C593" s="341"/>
      <c r="F593" s="555"/>
      <c r="H593" s="341"/>
      <c r="K593" s="555"/>
      <c r="N593" s="555"/>
      <c r="P593" s="341"/>
      <c r="R593" s="341"/>
      <c r="T593" s="637"/>
      <c r="V593" s="637"/>
      <c r="X593" s="637"/>
      <c r="Z593" s="612"/>
      <c r="AA593" s="342"/>
      <c r="AB593" s="612"/>
      <c r="AC593" s="341"/>
      <c r="AF593" s="715"/>
      <c r="AG593" s="635"/>
      <c r="AH593" s="555"/>
      <c r="BI593" s="613"/>
      <c r="BJ593" s="614"/>
      <c r="BK593" s="342"/>
      <c r="BL593" s="614"/>
      <c r="BM593" s="342"/>
      <c r="BN593" s="614"/>
      <c r="CN593" s="613"/>
      <c r="CO593" s="614"/>
    </row>
    <row r="594" spans="2:103" x14ac:dyDescent="0.6">
      <c r="B594" s="560"/>
      <c r="C594" s="562"/>
      <c r="D594" s="560"/>
      <c r="E594" s="562"/>
      <c r="F594" s="563"/>
      <c r="G594" s="560"/>
      <c r="H594" s="562"/>
      <c r="I594" s="560"/>
      <c r="J594" s="562"/>
      <c r="K594" s="563"/>
      <c r="L594" s="560"/>
      <c r="M594" s="562"/>
      <c r="N594" s="563"/>
      <c r="O594" s="560"/>
      <c r="P594" s="562"/>
      <c r="Q594" s="560"/>
      <c r="R594" s="562"/>
      <c r="S594" s="560"/>
      <c r="T594" s="648"/>
      <c r="U594" s="560"/>
      <c r="V594" s="648"/>
      <c r="W594" s="653"/>
      <c r="X594" s="648"/>
      <c r="Y594" s="653"/>
      <c r="Z594" s="615"/>
      <c r="AA594" s="619"/>
      <c r="AB594" s="615"/>
      <c r="AC594" s="562"/>
      <c r="AD594" s="560"/>
      <c r="AE594" s="562"/>
      <c r="AF594" s="716"/>
      <c r="AG594" s="747"/>
      <c r="AH594" s="563"/>
      <c r="AI594" s="563"/>
      <c r="AJ594" s="563"/>
      <c r="AK594" s="563"/>
      <c r="AL594" s="564"/>
      <c r="AM594" s="564"/>
      <c r="AN594" s="562"/>
      <c r="AO594" s="563"/>
      <c r="AP594" s="564"/>
      <c r="AQ594" s="564"/>
      <c r="AR594" s="562"/>
      <c r="AS594" s="563"/>
      <c r="AT594" s="564"/>
      <c r="AU594" s="564"/>
      <c r="AV594" s="562"/>
      <c r="AW594" s="563"/>
      <c r="AX594" s="564"/>
      <c r="AY594" s="562"/>
      <c r="AZ594" s="564"/>
      <c r="BA594" s="562"/>
      <c r="BB594" s="564"/>
      <c r="BC594" s="562"/>
      <c r="BD594" s="564"/>
      <c r="BE594" s="562"/>
      <c r="BF594" s="564"/>
      <c r="BG594" s="564"/>
      <c r="BH594" s="562"/>
      <c r="BI594" s="617"/>
      <c r="BJ594" s="618"/>
      <c r="BK594" s="619"/>
      <c r="BL594" s="618"/>
      <c r="BM594" s="619"/>
      <c r="BN594" s="618"/>
      <c r="BO594" s="562"/>
      <c r="BP594" s="564"/>
      <c r="BQ594" s="562"/>
      <c r="BR594" s="564"/>
      <c r="BS594" s="564"/>
      <c r="BT594" s="562"/>
      <c r="BU594" s="563"/>
      <c r="BV594" s="564"/>
      <c r="BW594" s="562"/>
      <c r="BX594" s="564"/>
      <c r="BY594" s="562"/>
      <c r="BZ594" s="564"/>
      <c r="CA594" s="562"/>
      <c r="CB594" s="564"/>
      <c r="CC594" s="562"/>
      <c r="CD594" s="564"/>
      <c r="CE594" s="564"/>
      <c r="CF594" s="562"/>
      <c r="CG594" s="563"/>
      <c r="CH594" s="563"/>
      <c r="CI594" s="563"/>
      <c r="CJ594" s="563"/>
      <c r="CK594" s="563"/>
      <c r="CL594" s="564"/>
      <c r="CM594" s="562"/>
      <c r="CN594" s="617"/>
      <c r="CO594" s="618"/>
      <c r="CP594" s="562"/>
      <c r="CQ594" s="563"/>
      <c r="CR594" s="564"/>
      <c r="CS594" s="562"/>
      <c r="CT594" s="563"/>
      <c r="CU594" s="564"/>
      <c r="CV594" s="562"/>
      <c r="CW594" s="563"/>
      <c r="CX594" s="563"/>
      <c r="CY594" s="563"/>
    </row>
    <row r="595" spans="2:103" x14ac:dyDescent="0.6">
      <c r="C595" s="341"/>
      <c r="F595" s="555"/>
      <c r="H595" s="341"/>
      <c r="K595" s="555"/>
      <c r="N595" s="555"/>
      <c r="P595" s="341"/>
      <c r="R595" s="341"/>
      <c r="T595" s="637"/>
      <c r="V595" s="637"/>
      <c r="X595" s="637"/>
      <c r="Z595" s="612"/>
      <c r="AA595" s="342"/>
      <c r="AB595" s="612"/>
      <c r="AC595" s="341"/>
      <c r="AF595" s="715"/>
      <c r="AG595" s="635"/>
      <c r="AH595" s="555"/>
      <c r="BI595" s="613"/>
      <c r="BJ595" s="614"/>
      <c r="BK595" s="342"/>
      <c r="BL595" s="614"/>
      <c r="BM595" s="342"/>
      <c r="BN595" s="614"/>
      <c r="CN595" s="613"/>
    </row>
    <row r="596" spans="2:103" x14ac:dyDescent="0.6">
      <c r="B596" s="560"/>
      <c r="C596" s="562"/>
      <c r="D596" s="560"/>
      <c r="E596" s="562"/>
      <c r="F596" s="563"/>
      <c r="G596" s="560"/>
      <c r="H596" s="562"/>
      <c r="I596" s="560"/>
      <c r="J596" s="562"/>
      <c r="K596" s="563"/>
      <c r="L596" s="560"/>
      <c r="M596" s="562"/>
      <c r="N596" s="563"/>
      <c r="O596" s="560"/>
      <c r="P596" s="562"/>
      <c r="Q596" s="560"/>
      <c r="R596" s="562"/>
      <c r="S596" s="560"/>
      <c r="T596" s="648"/>
      <c r="U596" s="560"/>
      <c r="V596" s="648"/>
      <c r="W596" s="653"/>
      <c r="X596" s="648"/>
      <c r="Y596" s="653"/>
      <c r="Z596" s="615"/>
      <c r="AA596" s="619"/>
      <c r="AB596" s="615"/>
      <c r="AC596" s="562"/>
      <c r="AD596" s="560"/>
      <c r="AE596" s="562"/>
      <c r="AF596" s="716"/>
      <c r="AG596" s="747"/>
      <c r="AH596" s="563"/>
      <c r="AI596" s="563"/>
      <c r="AJ596" s="563"/>
      <c r="AK596" s="563"/>
      <c r="AL596" s="564"/>
      <c r="AM596" s="564"/>
      <c r="AN596" s="562"/>
      <c r="AO596" s="563"/>
      <c r="AP596" s="564"/>
      <c r="AQ596" s="564"/>
      <c r="AR596" s="562"/>
      <c r="AS596" s="563"/>
      <c r="AT596" s="564"/>
      <c r="AU596" s="564"/>
      <c r="AV596" s="562"/>
      <c r="AW596" s="563"/>
      <c r="AX596" s="564"/>
      <c r="AY596" s="562"/>
      <c r="AZ596" s="564"/>
      <c r="BA596" s="562"/>
      <c r="BB596" s="564"/>
      <c r="BC596" s="562"/>
      <c r="BD596" s="564"/>
      <c r="BE596" s="562"/>
      <c r="BF596" s="564"/>
      <c r="BG596" s="564"/>
      <c r="BH596" s="562"/>
      <c r="BI596" s="617"/>
      <c r="BJ596" s="618"/>
      <c r="BK596" s="619"/>
      <c r="BL596" s="618"/>
      <c r="BM596" s="619"/>
      <c r="BN596" s="618"/>
      <c r="BO596" s="619"/>
      <c r="BP596" s="618"/>
      <c r="BQ596" s="619"/>
      <c r="BR596" s="564"/>
      <c r="BS596" s="564"/>
      <c r="BT596" s="562"/>
      <c r="BU596" s="563"/>
      <c r="BV596" s="564"/>
      <c r="BW596" s="562"/>
      <c r="BX596" s="564"/>
      <c r="BY596" s="562"/>
      <c r="BZ596" s="564"/>
      <c r="CA596" s="562"/>
      <c r="CB596" s="564"/>
      <c r="CC596" s="562"/>
      <c r="CD596" s="564"/>
      <c r="CE596" s="564"/>
      <c r="CF596" s="562"/>
      <c r="CG596" s="563"/>
      <c r="CH596" s="563"/>
      <c r="CI596" s="563"/>
      <c r="CJ596" s="563"/>
      <c r="CK596" s="563"/>
      <c r="CL596" s="564"/>
      <c r="CM596" s="562"/>
      <c r="CN596" s="617"/>
      <c r="CO596" s="618"/>
      <c r="CP596" s="619"/>
      <c r="CQ596" s="563"/>
      <c r="CR596" s="564"/>
      <c r="CS596" s="562"/>
      <c r="CT596" s="563"/>
      <c r="CU596" s="564"/>
      <c r="CV596" s="562"/>
      <c r="CW596" s="563"/>
      <c r="CX596" s="563"/>
      <c r="CY596" s="563"/>
    </row>
    <row r="597" spans="2:103" x14ac:dyDescent="0.6">
      <c r="C597" s="341"/>
      <c r="F597" s="555"/>
      <c r="H597" s="341"/>
      <c r="K597" s="555"/>
      <c r="N597" s="555"/>
      <c r="P597" s="341"/>
      <c r="R597" s="341"/>
      <c r="T597" s="637"/>
      <c r="V597" s="637"/>
      <c r="X597" s="637"/>
      <c r="Z597" s="612"/>
      <c r="AA597" s="342"/>
      <c r="AB597" s="612"/>
      <c r="AC597" s="341"/>
      <c r="AF597" s="715"/>
      <c r="AG597" s="635"/>
      <c r="AH597" s="555"/>
      <c r="BI597" s="613"/>
      <c r="BJ597" s="614"/>
      <c r="BK597" s="342"/>
      <c r="BL597" s="614"/>
      <c r="BM597" s="342"/>
      <c r="BN597" s="614"/>
      <c r="BO597" s="342"/>
      <c r="BP597" s="614"/>
      <c r="BQ597" s="342"/>
      <c r="CN597" s="613"/>
      <c r="CO597" s="614"/>
      <c r="CP597" s="342"/>
    </row>
    <row r="598" spans="2:103" x14ac:dyDescent="0.6">
      <c r="B598" s="560"/>
      <c r="C598" s="562"/>
      <c r="D598" s="560"/>
      <c r="E598" s="562"/>
      <c r="F598" s="563"/>
      <c r="G598" s="560"/>
      <c r="H598" s="562"/>
      <c r="I598" s="560"/>
      <c r="J598" s="562"/>
      <c r="K598" s="563"/>
      <c r="L598" s="560"/>
      <c r="M598" s="562"/>
      <c r="N598" s="563"/>
      <c r="O598" s="560"/>
      <c r="P598" s="562"/>
      <c r="Q598" s="560"/>
      <c r="R598" s="562"/>
      <c r="S598" s="560"/>
      <c r="T598" s="648"/>
      <c r="U598" s="560"/>
      <c r="V598" s="648"/>
      <c r="W598" s="653"/>
      <c r="X598" s="648"/>
      <c r="Y598" s="653"/>
      <c r="Z598" s="615"/>
      <c r="AA598" s="619"/>
      <c r="AB598" s="615"/>
      <c r="AC598" s="562"/>
      <c r="AD598" s="560"/>
      <c r="AE598" s="562"/>
      <c r="AF598" s="716"/>
      <c r="AG598" s="747"/>
      <c r="AH598" s="563"/>
      <c r="AI598" s="563"/>
      <c r="AJ598" s="563"/>
      <c r="AK598" s="563"/>
      <c r="AL598" s="564"/>
      <c r="AM598" s="564"/>
      <c r="AN598" s="562"/>
      <c r="AO598" s="563"/>
      <c r="AP598" s="564"/>
      <c r="AQ598" s="564"/>
      <c r="AR598" s="562"/>
      <c r="AS598" s="563"/>
      <c r="AT598" s="564"/>
      <c r="AU598" s="564"/>
      <c r="AV598" s="562"/>
      <c r="AW598" s="563"/>
      <c r="AX598" s="564"/>
      <c r="AY598" s="562"/>
      <c r="AZ598" s="564"/>
      <c r="BA598" s="562"/>
      <c r="BB598" s="564"/>
      <c r="BC598" s="562"/>
      <c r="BD598" s="564"/>
      <c r="BE598" s="562"/>
      <c r="BF598" s="564"/>
      <c r="BG598" s="564"/>
      <c r="BH598" s="562"/>
      <c r="BI598" s="617"/>
      <c r="BJ598" s="618"/>
      <c r="BK598" s="619"/>
      <c r="BL598" s="618"/>
      <c r="BM598" s="619"/>
      <c r="BN598" s="618"/>
      <c r="BO598" s="562"/>
      <c r="BP598" s="564"/>
      <c r="BQ598" s="562"/>
      <c r="BR598" s="564"/>
      <c r="BS598" s="564"/>
      <c r="BT598" s="562"/>
      <c r="BU598" s="563"/>
      <c r="BV598" s="564"/>
      <c r="BW598" s="562"/>
      <c r="BX598" s="564"/>
      <c r="BY598" s="562"/>
      <c r="BZ598" s="564"/>
      <c r="CA598" s="562"/>
      <c r="CB598" s="564"/>
      <c r="CC598" s="562"/>
      <c r="CD598" s="564"/>
      <c r="CE598" s="564"/>
      <c r="CF598" s="562"/>
      <c r="CG598" s="563"/>
      <c r="CH598" s="563"/>
      <c r="CI598" s="563"/>
      <c r="CJ598" s="563"/>
      <c r="CK598" s="563"/>
      <c r="CL598" s="564"/>
      <c r="CM598" s="562"/>
      <c r="CN598" s="617"/>
      <c r="CO598" s="618"/>
      <c r="CP598" s="619"/>
      <c r="CQ598" s="563"/>
      <c r="CR598" s="564"/>
      <c r="CS598" s="562"/>
      <c r="CT598" s="563"/>
      <c r="CU598" s="564"/>
      <c r="CV598" s="562"/>
      <c r="CW598" s="563"/>
      <c r="CX598" s="563"/>
      <c r="CY598" s="563"/>
    </row>
    <row r="599" spans="2:103" x14ac:dyDescent="0.6">
      <c r="C599" s="341"/>
      <c r="F599" s="555"/>
      <c r="H599" s="341"/>
      <c r="K599" s="555"/>
      <c r="N599" s="555"/>
      <c r="P599" s="341"/>
      <c r="R599" s="341"/>
      <c r="T599" s="637"/>
      <c r="V599" s="637"/>
      <c r="X599" s="637"/>
      <c r="Z599" s="612"/>
      <c r="AA599" s="342"/>
      <c r="AB599" s="612"/>
      <c r="AC599" s="341"/>
      <c r="AF599" s="715"/>
      <c r="AG599" s="635"/>
      <c r="AH599" s="555"/>
      <c r="BI599" s="613"/>
      <c r="BJ599" s="614"/>
      <c r="BK599" s="342"/>
      <c r="BL599" s="614"/>
      <c r="BM599" s="342"/>
      <c r="BN599" s="614"/>
      <c r="BO599" s="342"/>
      <c r="BP599" s="614"/>
      <c r="BQ599" s="342"/>
      <c r="CN599" s="613"/>
      <c r="CO599" s="614"/>
      <c r="CP599" s="342"/>
    </row>
    <row r="600" spans="2:103" x14ac:dyDescent="0.6">
      <c r="B600" s="560"/>
      <c r="C600" s="562"/>
      <c r="D600" s="560"/>
      <c r="E600" s="562"/>
      <c r="F600" s="563"/>
      <c r="G600" s="560"/>
      <c r="H600" s="562"/>
      <c r="I600" s="560"/>
      <c r="J600" s="562"/>
      <c r="K600" s="563"/>
      <c r="L600" s="560"/>
      <c r="M600" s="562"/>
      <c r="N600" s="563"/>
      <c r="O600" s="560"/>
      <c r="P600" s="562"/>
      <c r="Q600" s="560"/>
      <c r="R600" s="562"/>
      <c r="S600" s="560"/>
      <c r="T600" s="648"/>
      <c r="U600" s="560"/>
      <c r="V600" s="648"/>
      <c r="W600" s="653"/>
      <c r="X600" s="648"/>
      <c r="Y600" s="653"/>
      <c r="Z600" s="615"/>
      <c r="AA600" s="619"/>
      <c r="AB600" s="615"/>
      <c r="AC600" s="562"/>
      <c r="AD600" s="560"/>
      <c r="AE600" s="562"/>
      <c r="AF600" s="716"/>
      <c r="AG600" s="747"/>
      <c r="AH600" s="563"/>
      <c r="AI600" s="563"/>
      <c r="AJ600" s="563"/>
      <c r="AK600" s="563"/>
      <c r="AL600" s="564"/>
      <c r="AM600" s="564"/>
      <c r="AN600" s="562"/>
      <c r="AO600" s="563"/>
      <c r="AP600" s="564"/>
      <c r="AQ600" s="564"/>
      <c r="AR600" s="562"/>
      <c r="AS600" s="563"/>
      <c r="AT600" s="564"/>
      <c r="AU600" s="564"/>
      <c r="AV600" s="562"/>
      <c r="AW600" s="563"/>
      <c r="AX600" s="564"/>
      <c r="AY600" s="562"/>
      <c r="AZ600" s="564"/>
      <c r="BA600" s="562"/>
      <c r="BB600" s="564"/>
      <c r="BC600" s="562"/>
      <c r="BD600" s="564"/>
      <c r="BE600" s="562"/>
      <c r="BF600" s="564"/>
      <c r="BG600" s="564"/>
      <c r="BH600" s="562"/>
      <c r="BI600" s="617"/>
      <c r="BJ600" s="618"/>
      <c r="BK600" s="619"/>
      <c r="BL600" s="618"/>
      <c r="BM600" s="619"/>
      <c r="BN600" s="618"/>
      <c r="BO600" s="619"/>
      <c r="BP600" s="618"/>
      <c r="BQ600" s="619"/>
      <c r="BR600" s="564"/>
      <c r="BS600" s="564"/>
      <c r="BT600" s="562"/>
      <c r="BU600" s="563"/>
      <c r="BV600" s="564"/>
      <c r="BW600" s="562"/>
      <c r="BX600" s="564"/>
      <c r="BY600" s="562"/>
      <c r="BZ600" s="564"/>
      <c r="CA600" s="562"/>
      <c r="CB600" s="564"/>
      <c r="CC600" s="562"/>
      <c r="CD600" s="564"/>
      <c r="CE600" s="564"/>
      <c r="CF600" s="562"/>
      <c r="CG600" s="563"/>
      <c r="CH600" s="563"/>
      <c r="CI600" s="563"/>
      <c r="CJ600" s="563"/>
      <c r="CK600" s="563"/>
      <c r="CL600" s="564"/>
      <c r="CM600" s="562"/>
      <c r="CN600" s="617"/>
      <c r="CO600" s="618"/>
      <c r="CP600" s="619"/>
      <c r="CQ600" s="563"/>
      <c r="CR600" s="564"/>
      <c r="CS600" s="562"/>
      <c r="CT600" s="563"/>
      <c r="CU600" s="564"/>
      <c r="CV600" s="562"/>
      <c r="CW600" s="563"/>
      <c r="CX600" s="563"/>
      <c r="CY600" s="563"/>
    </row>
    <row r="601" spans="2:103" x14ac:dyDescent="0.6">
      <c r="C601" s="341"/>
      <c r="F601" s="555"/>
      <c r="H601" s="341"/>
      <c r="K601" s="555"/>
      <c r="N601" s="555"/>
      <c r="P601" s="341"/>
      <c r="R601" s="341"/>
      <c r="T601" s="637"/>
      <c r="V601" s="637"/>
      <c r="X601" s="637"/>
      <c r="Z601" s="612"/>
      <c r="AA601" s="342"/>
      <c r="AB601" s="612"/>
      <c r="AC601" s="341"/>
      <c r="AF601" s="715"/>
      <c r="AG601" s="635"/>
      <c r="AH601" s="555"/>
      <c r="BI601" s="613"/>
      <c r="BJ601" s="614"/>
      <c r="BK601" s="342"/>
      <c r="BL601" s="614"/>
      <c r="BM601" s="342"/>
      <c r="BN601" s="614"/>
      <c r="BO601" s="342"/>
      <c r="BP601" s="614"/>
      <c r="BQ601" s="342"/>
      <c r="CN601" s="613"/>
      <c r="CO601" s="614"/>
      <c r="CP601" s="342"/>
    </row>
    <row r="602" spans="2:103" x14ac:dyDescent="0.6">
      <c r="B602" s="560"/>
      <c r="C602" s="562"/>
      <c r="D602" s="560"/>
      <c r="E602" s="562"/>
      <c r="F602" s="563"/>
      <c r="G602" s="560"/>
      <c r="H602" s="562"/>
      <c r="I602" s="560"/>
      <c r="J602" s="562"/>
      <c r="K602" s="563"/>
      <c r="L602" s="560"/>
      <c r="M602" s="562"/>
      <c r="N602" s="563"/>
      <c r="O602" s="560"/>
      <c r="P602" s="562"/>
      <c r="Q602" s="560"/>
      <c r="R602" s="562"/>
      <c r="S602" s="560"/>
      <c r="T602" s="648"/>
      <c r="U602" s="560"/>
      <c r="V602" s="648"/>
      <c r="W602" s="653"/>
      <c r="X602" s="648"/>
      <c r="Y602" s="653"/>
      <c r="Z602" s="615"/>
      <c r="AA602" s="619"/>
      <c r="AB602" s="615"/>
      <c r="AC602" s="562"/>
      <c r="AD602" s="560"/>
      <c r="AE602" s="562"/>
      <c r="AF602" s="716"/>
      <c r="AG602" s="747"/>
      <c r="AH602" s="563"/>
      <c r="AI602" s="563"/>
      <c r="AJ602" s="563"/>
      <c r="AK602" s="563"/>
      <c r="AL602" s="564"/>
      <c r="AM602" s="564"/>
      <c r="AN602" s="562"/>
      <c r="AO602" s="563"/>
      <c r="AP602" s="564"/>
      <c r="AQ602" s="564"/>
      <c r="AR602" s="562"/>
      <c r="AS602" s="563"/>
      <c r="AT602" s="564"/>
      <c r="AU602" s="564"/>
      <c r="AV602" s="562"/>
      <c r="AW602" s="563"/>
      <c r="AX602" s="564"/>
      <c r="AY602" s="562"/>
      <c r="AZ602" s="564"/>
      <c r="BA602" s="562"/>
      <c r="BB602" s="564"/>
      <c r="BC602" s="562"/>
      <c r="BD602" s="564"/>
      <c r="BE602" s="562"/>
      <c r="BF602" s="564"/>
      <c r="BG602" s="564"/>
      <c r="BH602" s="562"/>
      <c r="BI602" s="617"/>
      <c r="BJ602" s="618"/>
      <c r="BK602" s="619"/>
      <c r="BL602" s="618"/>
      <c r="BM602" s="619"/>
      <c r="BN602" s="618"/>
      <c r="BO602" s="619"/>
      <c r="BP602" s="618"/>
      <c r="BQ602" s="619"/>
      <c r="BR602" s="564"/>
      <c r="BS602" s="564"/>
      <c r="BT602" s="562"/>
      <c r="BU602" s="563"/>
      <c r="BV602" s="564"/>
      <c r="BW602" s="562"/>
      <c r="BX602" s="564"/>
      <c r="BY602" s="562"/>
      <c r="BZ602" s="564"/>
      <c r="CA602" s="562"/>
      <c r="CB602" s="564"/>
      <c r="CC602" s="562"/>
      <c r="CD602" s="564"/>
      <c r="CE602" s="564"/>
      <c r="CF602" s="562"/>
      <c r="CG602" s="563"/>
      <c r="CH602" s="563"/>
      <c r="CI602" s="563"/>
      <c r="CJ602" s="563"/>
      <c r="CK602" s="563"/>
      <c r="CL602" s="564"/>
      <c r="CM602" s="562"/>
      <c r="CN602" s="617"/>
      <c r="CO602" s="618"/>
      <c r="CP602" s="619"/>
      <c r="CQ602" s="563"/>
      <c r="CR602" s="564"/>
      <c r="CS602" s="562"/>
      <c r="CT602" s="563"/>
      <c r="CU602" s="564"/>
      <c r="CV602" s="562"/>
      <c r="CW602" s="563"/>
      <c r="CX602" s="563"/>
      <c r="CY602" s="563"/>
    </row>
    <row r="603" spans="2:103" x14ac:dyDescent="0.6">
      <c r="C603" s="341"/>
      <c r="F603" s="555"/>
      <c r="H603" s="341"/>
      <c r="K603" s="555"/>
      <c r="N603" s="555"/>
      <c r="P603" s="341"/>
      <c r="R603" s="341"/>
      <c r="T603" s="637"/>
      <c r="V603" s="637"/>
      <c r="X603" s="637"/>
      <c r="Z603" s="612"/>
      <c r="AA603" s="342"/>
      <c r="AB603" s="612"/>
      <c r="AC603" s="341"/>
      <c r="AF603" s="715"/>
      <c r="AG603" s="635"/>
      <c r="AH603" s="555"/>
      <c r="BI603" s="613"/>
      <c r="BJ603" s="614"/>
      <c r="BK603" s="342"/>
      <c r="BL603" s="614"/>
      <c r="BM603" s="342"/>
      <c r="BN603" s="614"/>
      <c r="BO603" s="342"/>
      <c r="BP603" s="614"/>
      <c r="BQ603" s="342"/>
      <c r="CH603" s="613"/>
      <c r="CN603" s="613"/>
      <c r="CO603" s="614"/>
      <c r="CP603" s="342"/>
    </row>
    <row r="604" spans="2:103" x14ac:dyDescent="0.6">
      <c r="B604" s="560"/>
      <c r="C604" s="562"/>
      <c r="D604" s="560"/>
      <c r="E604" s="562"/>
      <c r="F604" s="563"/>
      <c r="G604" s="560"/>
      <c r="H604" s="562"/>
      <c r="I604" s="560"/>
      <c r="J604" s="562"/>
      <c r="K604" s="563"/>
      <c r="L604" s="560"/>
      <c r="M604" s="562"/>
      <c r="N604" s="563"/>
      <c r="O604" s="560"/>
      <c r="P604" s="562"/>
      <c r="Q604" s="560"/>
      <c r="R604" s="562"/>
      <c r="S604" s="560"/>
      <c r="T604" s="648"/>
      <c r="U604" s="560"/>
      <c r="V604" s="648"/>
      <c r="W604" s="653"/>
      <c r="X604" s="648"/>
      <c r="Y604" s="653"/>
      <c r="Z604" s="615"/>
      <c r="AA604" s="619"/>
      <c r="AB604" s="615"/>
      <c r="AC604" s="562"/>
      <c r="AD604" s="560"/>
      <c r="AE604" s="562"/>
      <c r="AF604" s="716"/>
      <c r="AG604" s="747"/>
      <c r="AH604" s="563"/>
      <c r="AI604" s="563"/>
      <c r="AJ604" s="563"/>
      <c r="AK604" s="563"/>
      <c r="AL604" s="564"/>
      <c r="AM604" s="564"/>
      <c r="AN604" s="562"/>
      <c r="AO604" s="563"/>
      <c r="AP604" s="564"/>
      <c r="AQ604" s="564"/>
      <c r="AR604" s="562"/>
      <c r="AS604" s="563"/>
      <c r="AT604" s="564"/>
      <c r="AU604" s="564"/>
      <c r="AV604" s="562"/>
      <c r="AW604" s="563"/>
      <c r="AX604" s="564"/>
      <c r="AY604" s="562"/>
      <c r="AZ604" s="564"/>
      <c r="BA604" s="562"/>
      <c r="BB604" s="564"/>
      <c r="BC604" s="562"/>
      <c r="BD604" s="564"/>
      <c r="BE604" s="562"/>
      <c r="BF604" s="564"/>
      <c r="BG604" s="564"/>
      <c r="BH604" s="562"/>
      <c r="BI604" s="617"/>
      <c r="BJ604" s="618"/>
      <c r="BK604" s="619"/>
      <c r="BL604" s="618"/>
      <c r="BM604" s="619"/>
      <c r="BN604" s="618"/>
      <c r="BO604" s="619"/>
      <c r="BP604" s="564"/>
      <c r="BQ604" s="562"/>
      <c r="BR604" s="564"/>
      <c r="BS604" s="564"/>
      <c r="BT604" s="562"/>
      <c r="BU604" s="563"/>
      <c r="BV604" s="564"/>
      <c r="BW604" s="562"/>
      <c r="BX604" s="564"/>
      <c r="BY604" s="562"/>
      <c r="BZ604" s="564"/>
      <c r="CA604" s="562"/>
      <c r="CB604" s="564"/>
      <c r="CC604" s="562"/>
      <c r="CD604" s="564"/>
      <c r="CE604" s="564"/>
      <c r="CF604" s="562"/>
      <c r="CG604" s="563"/>
      <c r="CH604" s="563"/>
      <c r="CI604" s="563"/>
      <c r="CJ604" s="563"/>
      <c r="CK604" s="563"/>
      <c r="CL604" s="564"/>
      <c r="CM604" s="562"/>
      <c r="CN604" s="617"/>
      <c r="CO604" s="618"/>
      <c r="CP604" s="619"/>
      <c r="CQ604" s="563"/>
      <c r="CR604" s="564"/>
      <c r="CS604" s="562"/>
      <c r="CT604" s="563"/>
      <c r="CU604" s="564"/>
      <c r="CV604" s="562"/>
      <c r="CW604" s="563"/>
      <c r="CX604" s="563"/>
      <c r="CY604" s="563"/>
    </row>
    <row r="605" spans="2:103" x14ac:dyDescent="0.6">
      <c r="C605" s="341"/>
      <c r="F605" s="555"/>
      <c r="H605" s="341"/>
      <c r="K605" s="555"/>
      <c r="N605" s="555"/>
      <c r="P605" s="341"/>
      <c r="R605" s="341"/>
      <c r="T605" s="637"/>
      <c r="V605" s="637"/>
      <c r="X605" s="637"/>
      <c r="Z605" s="612"/>
      <c r="AA605" s="342"/>
      <c r="AB605" s="612"/>
      <c r="AC605" s="341"/>
      <c r="AF605" s="715"/>
      <c r="AG605" s="635"/>
      <c r="AH605" s="555"/>
      <c r="BI605" s="613"/>
      <c r="BJ605" s="614"/>
      <c r="BK605" s="342"/>
      <c r="BL605" s="614"/>
      <c r="BM605" s="342"/>
      <c r="BN605" s="614"/>
      <c r="CH605" s="613"/>
      <c r="CN605" s="613"/>
      <c r="CO605" s="614"/>
      <c r="CP605" s="342"/>
    </row>
    <row r="606" spans="2:103" x14ac:dyDescent="0.6">
      <c r="B606" s="560"/>
      <c r="C606" s="562"/>
      <c r="D606" s="560"/>
      <c r="E606" s="562"/>
      <c r="F606" s="563"/>
      <c r="G606" s="560"/>
      <c r="H606" s="562"/>
      <c r="I606" s="560"/>
      <c r="J606" s="562"/>
      <c r="K606" s="563"/>
      <c r="L606" s="560"/>
      <c r="M606" s="562"/>
      <c r="N606" s="563"/>
      <c r="O606" s="560"/>
      <c r="P606" s="562"/>
      <c r="Q606" s="560"/>
      <c r="R606" s="562"/>
      <c r="S606" s="560"/>
      <c r="T606" s="648"/>
      <c r="U606" s="560"/>
      <c r="V606" s="648"/>
      <c r="W606" s="653"/>
      <c r="X606" s="648"/>
      <c r="Y606" s="653"/>
      <c r="Z606" s="615"/>
      <c r="AA606" s="619"/>
      <c r="AB606" s="615"/>
      <c r="AC606" s="562"/>
      <c r="AD606" s="560"/>
      <c r="AE606" s="562"/>
      <c r="AF606" s="716"/>
      <c r="AG606" s="747"/>
      <c r="AH606" s="563"/>
      <c r="AI606" s="563"/>
      <c r="AJ606" s="563"/>
      <c r="AK606" s="563"/>
      <c r="AL606" s="564"/>
      <c r="AM606" s="564"/>
      <c r="AN606" s="562"/>
      <c r="AO606" s="563"/>
      <c r="AP606" s="564"/>
      <c r="AQ606" s="564"/>
      <c r="AR606" s="562"/>
      <c r="AS606" s="563"/>
      <c r="AT606" s="564"/>
      <c r="AU606" s="564"/>
      <c r="AV606" s="562"/>
      <c r="AW606" s="563"/>
      <c r="AX606" s="564"/>
      <c r="AY606" s="562"/>
      <c r="AZ606" s="564"/>
      <c r="BA606" s="562"/>
      <c r="BB606" s="564"/>
      <c r="BC606" s="562"/>
      <c r="BD606" s="564"/>
      <c r="BE606" s="562"/>
      <c r="BF606" s="564"/>
      <c r="BG606" s="564"/>
      <c r="BH606" s="562"/>
      <c r="BI606" s="617"/>
      <c r="BJ606" s="618"/>
      <c r="BK606" s="619"/>
      <c r="BL606" s="618"/>
      <c r="BM606" s="619"/>
      <c r="BN606" s="618"/>
      <c r="BO606" s="619"/>
      <c r="BP606" s="618"/>
      <c r="BQ606" s="619"/>
      <c r="BR606" s="618"/>
      <c r="BS606" s="618"/>
      <c r="BT606" s="619"/>
      <c r="BU606" s="563"/>
      <c r="BV606" s="564"/>
      <c r="BW606" s="562"/>
      <c r="BX606" s="564"/>
      <c r="BY606" s="562"/>
      <c r="BZ606" s="564"/>
      <c r="CA606" s="562"/>
      <c r="CB606" s="564"/>
      <c r="CC606" s="562"/>
      <c r="CD606" s="564"/>
      <c r="CE606" s="564"/>
      <c r="CF606" s="562"/>
      <c r="CG606" s="563"/>
      <c r="CH606" s="617"/>
      <c r="CI606" s="563"/>
      <c r="CJ606" s="563"/>
      <c r="CK606" s="563"/>
      <c r="CL606" s="564"/>
      <c r="CM606" s="562"/>
      <c r="CN606" s="617"/>
      <c r="CO606" s="618"/>
      <c r="CP606" s="619"/>
      <c r="CQ606" s="563"/>
      <c r="CR606" s="564"/>
      <c r="CS606" s="562"/>
      <c r="CT606" s="563"/>
      <c r="CU606" s="564"/>
      <c r="CV606" s="562"/>
      <c r="CW606" s="563"/>
      <c r="CX606" s="563"/>
      <c r="CY606" s="563"/>
    </row>
    <row r="607" spans="2:103" x14ac:dyDescent="0.6">
      <c r="C607" s="341"/>
      <c r="F607" s="555"/>
      <c r="H607" s="341"/>
      <c r="K607" s="555"/>
      <c r="N607" s="555"/>
      <c r="P607" s="341"/>
      <c r="R607" s="341"/>
      <c r="T607" s="637"/>
      <c r="V607" s="637"/>
      <c r="X607" s="637"/>
      <c r="Z607" s="612"/>
      <c r="AA607" s="342"/>
      <c r="AB607" s="612"/>
      <c r="AC607" s="341"/>
      <c r="AF607" s="715"/>
      <c r="AG607" s="635"/>
      <c r="AH607" s="555"/>
      <c r="BI607" s="613"/>
      <c r="BJ607" s="614"/>
      <c r="BK607" s="342"/>
      <c r="BL607" s="614"/>
      <c r="BM607" s="342"/>
      <c r="BN607" s="614"/>
      <c r="BO607" s="342"/>
      <c r="BP607" s="614"/>
      <c r="BQ607" s="342"/>
      <c r="CN607" s="613"/>
      <c r="CO607" s="614"/>
      <c r="CP607" s="342"/>
    </row>
    <row r="608" spans="2:103" x14ac:dyDescent="0.6">
      <c r="B608" s="560"/>
      <c r="C608" s="562"/>
      <c r="D608" s="560"/>
      <c r="E608" s="562"/>
      <c r="F608" s="563"/>
      <c r="G608" s="560"/>
      <c r="H608" s="562"/>
      <c r="I608" s="560"/>
      <c r="J608" s="562"/>
      <c r="K608" s="563"/>
      <c r="L608" s="560"/>
      <c r="M608" s="562"/>
      <c r="N608" s="563"/>
      <c r="O608" s="560"/>
      <c r="P608" s="562"/>
      <c r="Q608" s="560"/>
      <c r="R608" s="562"/>
      <c r="S608" s="560"/>
      <c r="T608" s="648"/>
      <c r="U608" s="560"/>
      <c r="V608" s="648"/>
      <c r="W608" s="653"/>
      <c r="X608" s="648"/>
      <c r="Y608" s="653"/>
      <c r="Z608" s="615"/>
      <c r="AA608" s="619"/>
      <c r="AB608" s="615"/>
      <c r="AC608" s="562"/>
      <c r="AD608" s="560"/>
      <c r="AE608" s="562"/>
      <c r="AF608" s="716"/>
      <c r="AG608" s="747"/>
      <c r="AH608" s="563"/>
      <c r="AI608" s="563"/>
      <c r="AJ608" s="563"/>
      <c r="AK608" s="563"/>
      <c r="AL608" s="564"/>
      <c r="AM608" s="564"/>
      <c r="AN608" s="562"/>
      <c r="AO608" s="563"/>
      <c r="AP608" s="564"/>
      <c r="AQ608" s="564"/>
      <c r="AR608" s="562"/>
      <c r="AS608" s="563"/>
      <c r="AT608" s="564"/>
      <c r="AU608" s="564"/>
      <c r="AV608" s="562"/>
      <c r="AW608" s="563"/>
      <c r="AX608" s="564"/>
      <c r="AY608" s="562"/>
      <c r="AZ608" s="564"/>
      <c r="BA608" s="562"/>
      <c r="BB608" s="564"/>
      <c r="BC608" s="562"/>
      <c r="BD608" s="564"/>
      <c r="BE608" s="562"/>
      <c r="BF608" s="564"/>
      <c r="BG608" s="564"/>
      <c r="BH608" s="562"/>
      <c r="BI608" s="617"/>
      <c r="BJ608" s="618"/>
      <c r="BK608" s="619"/>
      <c r="BL608" s="618"/>
      <c r="BM608" s="619"/>
      <c r="BN608" s="618"/>
      <c r="BO608" s="562"/>
      <c r="BP608" s="564"/>
      <c r="BQ608" s="562"/>
      <c r="BR608" s="564"/>
      <c r="BS608" s="564"/>
      <c r="BT608" s="562"/>
      <c r="BU608" s="563"/>
      <c r="BV608" s="564"/>
      <c r="BW608" s="562"/>
      <c r="BX608" s="564"/>
      <c r="BY608" s="562"/>
      <c r="BZ608" s="564"/>
      <c r="CA608" s="562"/>
      <c r="CB608" s="564"/>
      <c r="CC608" s="562"/>
      <c r="CD608" s="564"/>
      <c r="CE608" s="564"/>
      <c r="CF608" s="562"/>
      <c r="CG608" s="563"/>
      <c r="CH608" s="617"/>
      <c r="CI608" s="563"/>
      <c r="CJ608" s="563"/>
      <c r="CK608" s="563"/>
      <c r="CL608" s="564"/>
      <c r="CM608" s="562"/>
      <c r="CN608" s="617"/>
      <c r="CO608" s="618"/>
      <c r="CP608" s="562"/>
      <c r="CQ608" s="563"/>
      <c r="CR608" s="564"/>
      <c r="CS608" s="562"/>
      <c r="CT608" s="563"/>
      <c r="CU608" s="564"/>
      <c r="CV608" s="562"/>
      <c r="CW608" s="563"/>
      <c r="CX608" s="563"/>
      <c r="CY608" s="563"/>
    </row>
    <row r="609" spans="2:103" x14ac:dyDescent="0.6">
      <c r="C609" s="341"/>
      <c r="F609" s="555"/>
      <c r="H609" s="341"/>
      <c r="K609" s="555"/>
      <c r="N609" s="555"/>
      <c r="P609" s="341"/>
      <c r="R609" s="341"/>
      <c r="T609" s="637"/>
      <c r="V609" s="637"/>
      <c r="X609" s="637"/>
      <c r="Z609" s="612"/>
      <c r="AA609" s="342"/>
      <c r="AB609" s="612"/>
      <c r="AC609" s="341"/>
      <c r="AF609" s="715"/>
      <c r="AG609" s="635"/>
      <c r="AH609" s="555"/>
      <c r="BI609" s="613"/>
      <c r="BJ609" s="614"/>
      <c r="BK609" s="342"/>
      <c r="BL609" s="614"/>
      <c r="BM609" s="342"/>
      <c r="BN609" s="614"/>
      <c r="CN609" s="613"/>
      <c r="CO609" s="614"/>
    </row>
    <row r="610" spans="2:103" x14ac:dyDescent="0.6">
      <c r="B610" s="560"/>
      <c r="C610" s="562"/>
      <c r="D610" s="560"/>
      <c r="E610" s="562"/>
      <c r="F610" s="563"/>
      <c r="G610" s="560"/>
      <c r="H610" s="562"/>
      <c r="I610" s="560"/>
      <c r="J610" s="562"/>
      <c r="K610" s="563"/>
      <c r="L610" s="560"/>
      <c r="M610" s="562"/>
      <c r="N610" s="563"/>
      <c r="O610" s="560"/>
      <c r="P610" s="562"/>
      <c r="Q610" s="560"/>
      <c r="R610" s="562"/>
      <c r="S610" s="560"/>
      <c r="T610" s="648"/>
      <c r="U610" s="560"/>
      <c r="V610" s="648"/>
      <c r="W610" s="653"/>
      <c r="X610" s="648"/>
      <c r="Y610" s="653"/>
      <c r="Z610" s="615"/>
      <c r="AA610" s="619"/>
      <c r="AB610" s="615"/>
      <c r="AC610" s="562"/>
      <c r="AD610" s="560"/>
      <c r="AE610" s="562"/>
      <c r="AF610" s="716"/>
      <c r="AG610" s="747"/>
      <c r="AH610" s="563"/>
      <c r="AI610" s="563"/>
      <c r="AJ610" s="563"/>
      <c r="AK610" s="563"/>
      <c r="AL610" s="564"/>
      <c r="AM610" s="564"/>
      <c r="AN610" s="562"/>
      <c r="AO610" s="563"/>
      <c r="AP610" s="564"/>
      <c r="AQ610" s="564"/>
      <c r="AR610" s="562"/>
      <c r="AS610" s="563"/>
      <c r="AT610" s="564"/>
      <c r="AU610" s="564"/>
      <c r="AV610" s="562"/>
      <c r="AW610" s="563"/>
      <c r="AX610" s="564"/>
      <c r="AY610" s="562"/>
      <c r="AZ610" s="564"/>
      <c r="BA610" s="562"/>
      <c r="BB610" s="564"/>
      <c r="BC610" s="562"/>
      <c r="BD610" s="564"/>
      <c r="BE610" s="562"/>
      <c r="BF610" s="564"/>
      <c r="BG610" s="564"/>
      <c r="BH610" s="562"/>
      <c r="BI610" s="617"/>
      <c r="BJ610" s="618"/>
      <c r="BK610" s="619"/>
      <c r="BL610" s="618"/>
      <c r="BM610" s="619"/>
      <c r="BN610" s="618"/>
      <c r="BO610" s="562"/>
      <c r="BP610" s="564"/>
      <c r="BQ610" s="562"/>
      <c r="BR610" s="564"/>
      <c r="BS610" s="564"/>
      <c r="BT610" s="562"/>
      <c r="BU610" s="563"/>
      <c r="BV610" s="564"/>
      <c r="BW610" s="562"/>
      <c r="BX610" s="564"/>
      <c r="BY610" s="562"/>
      <c r="BZ610" s="564"/>
      <c r="CA610" s="562"/>
      <c r="CB610" s="564"/>
      <c r="CC610" s="562"/>
      <c r="CD610" s="564"/>
      <c r="CE610" s="564"/>
      <c r="CF610" s="562"/>
      <c r="CG610" s="563"/>
      <c r="CH610" s="563"/>
      <c r="CI610" s="563"/>
      <c r="CJ610" s="563"/>
      <c r="CK610" s="563"/>
      <c r="CL610" s="564"/>
      <c r="CM610" s="562"/>
      <c r="CN610" s="617"/>
      <c r="CO610" s="618"/>
      <c r="CP610" s="619"/>
      <c r="CQ610" s="563"/>
      <c r="CR610" s="564"/>
      <c r="CS610" s="562"/>
      <c r="CT610" s="563"/>
      <c r="CU610" s="564"/>
      <c r="CV610" s="562"/>
      <c r="CW610" s="563"/>
      <c r="CX610" s="563"/>
      <c r="CY610" s="563"/>
    </row>
    <row r="611" spans="2:103" x14ac:dyDescent="0.6">
      <c r="C611" s="341"/>
      <c r="F611" s="555"/>
      <c r="H611" s="341"/>
      <c r="K611" s="555"/>
      <c r="N611" s="555"/>
      <c r="P611" s="341"/>
      <c r="R611" s="341"/>
      <c r="T611" s="637"/>
      <c r="V611" s="637"/>
      <c r="X611" s="637"/>
      <c r="Z611" s="612"/>
      <c r="AA611" s="342"/>
      <c r="AB611" s="612"/>
      <c r="AC611" s="341"/>
      <c r="AF611" s="715"/>
      <c r="AG611" s="635"/>
      <c r="AH611" s="555"/>
      <c r="BI611" s="613"/>
      <c r="BJ611" s="614"/>
      <c r="BK611" s="342"/>
      <c r="BL611" s="614"/>
      <c r="BM611" s="342"/>
      <c r="BN611" s="614"/>
      <c r="CN611" s="613"/>
      <c r="CO611" s="614"/>
      <c r="CP611" s="342"/>
    </row>
    <row r="612" spans="2:103" x14ac:dyDescent="0.6">
      <c r="B612" s="560"/>
      <c r="C612" s="562"/>
      <c r="D612" s="560"/>
      <c r="E612" s="562"/>
      <c r="F612" s="563"/>
      <c r="G612" s="560"/>
      <c r="H612" s="562"/>
      <c r="I612" s="560"/>
      <c r="J612" s="562"/>
      <c r="K612" s="563"/>
      <c r="L612" s="560"/>
      <c r="M612" s="562"/>
      <c r="N612" s="563"/>
      <c r="O612" s="560"/>
      <c r="P612" s="562"/>
      <c r="Q612" s="560"/>
      <c r="R612" s="562"/>
      <c r="S612" s="560"/>
      <c r="T612" s="648"/>
      <c r="U612" s="560"/>
      <c r="V612" s="648"/>
      <c r="W612" s="653"/>
      <c r="X612" s="648"/>
      <c r="Y612" s="653"/>
      <c r="Z612" s="615"/>
      <c r="AA612" s="619"/>
      <c r="AB612" s="615"/>
      <c r="AC612" s="562"/>
      <c r="AD612" s="560"/>
      <c r="AE612" s="562"/>
      <c r="AF612" s="716"/>
      <c r="AG612" s="747"/>
      <c r="AH612" s="563"/>
      <c r="AI612" s="563"/>
      <c r="AJ612" s="563"/>
      <c r="AK612" s="563"/>
      <c r="AL612" s="564"/>
      <c r="AM612" s="564"/>
      <c r="AN612" s="562"/>
      <c r="AO612" s="563"/>
      <c r="AP612" s="564"/>
      <c r="AQ612" s="564"/>
      <c r="AR612" s="562"/>
      <c r="AS612" s="563"/>
      <c r="AT612" s="564"/>
      <c r="AU612" s="564"/>
      <c r="AV612" s="562"/>
      <c r="AW612" s="563"/>
      <c r="AX612" s="564"/>
      <c r="AY612" s="562"/>
      <c r="AZ612" s="564"/>
      <c r="BA612" s="562"/>
      <c r="BB612" s="564"/>
      <c r="BC612" s="562"/>
      <c r="BD612" s="564"/>
      <c r="BE612" s="562"/>
      <c r="BF612" s="564"/>
      <c r="BG612" s="564"/>
      <c r="BH612" s="562"/>
      <c r="BI612" s="617"/>
      <c r="BJ612" s="618"/>
      <c r="BK612" s="619"/>
      <c r="BL612" s="618"/>
      <c r="BM612" s="619"/>
      <c r="BN612" s="618"/>
      <c r="BO612" s="562"/>
      <c r="BP612" s="564"/>
      <c r="BQ612" s="562"/>
      <c r="BR612" s="564"/>
      <c r="BS612" s="564"/>
      <c r="BT612" s="562"/>
      <c r="BU612" s="563"/>
      <c r="BV612" s="564"/>
      <c r="BW612" s="562"/>
      <c r="BX612" s="564"/>
      <c r="BY612" s="562"/>
      <c r="BZ612" s="564"/>
      <c r="CA612" s="562"/>
      <c r="CB612" s="564"/>
      <c r="CC612" s="562"/>
      <c r="CD612" s="564"/>
      <c r="CE612" s="564"/>
      <c r="CF612" s="562"/>
      <c r="CG612" s="563"/>
      <c r="CH612" s="563"/>
      <c r="CI612" s="563"/>
      <c r="CJ612" s="563"/>
      <c r="CK612" s="563"/>
      <c r="CL612" s="564"/>
      <c r="CM612" s="562"/>
      <c r="CN612" s="617"/>
      <c r="CO612" s="618"/>
      <c r="CP612" s="619"/>
      <c r="CQ612" s="563"/>
      <c r="CR612" s="564"/>
      <c r="CS612" s="562"/>
      <c r="CT612" s="563"/>
      <c r="CU612" s="564"/>
      <c r="CV612" s="562"/>
      <c r="CW612" s="563"/>
      <c r="CX612" s="563"/>
      <c r="CY612" s="563"/>
    </row>
    <row r="613" spans="2:103" x14ac:dyDescent="0.6">
      <c r="C613" s="341"/>
      <c r="F613" s="555"/>
      <c r="H613" s="341"/>
      <c r="K613" s="555"/>
      <c r="N613" s="555"/>
      <c r="P613" s="341"/>
      <c r="R613" s="341"/>
      <c r="T613" s="637"/>
      <c r="V613" s="637"/>
      <c r="X613" s="637"/>
      <c r="Z613" s="612"/>
      <c r="AA613" s="342"/>
      <c r="AB613" s="612"/>
      <c r="AC613" s="341"/>
      <c r="AF613" s="715"/>
      <c r="AG613" s="635"/>
      <c r="AH613" s="555"/>
      <c r="BI613" s="613"/>
      <c r="BJ613" s="614"/>
      <c r="BK613" s="342"/>
      <c r="BL613" s="614"/>
      <c r="BM613" s="342"/>
      <c r="BN613" s="614"/>
      <c r="CN613" s="613"/>
      <c r="CO613" s="614"/>
      <c r="CP613" s="342"/>
    </row>
    <row r="614" spans="2:103" x14ac:dyDescent="0.6">
      <c r="B614" s="560"/>
      <c r="C614" s="562"/>
      <c r="D614" s="560"/>
      <c r="E614" s="562"/>
      <c r="F614" s="563"/>
      <c r="G614" s="560"/>
      <c r="H614" s="562"/>
      <c r="I614" s="560"/>
      <c r="J614" s="562"/>
      <c r="K614" s="563"/>
      <c r="L614" s="560"/>
      <c r="M614" s="562"/>
      <c r="N614" s="563"/>
      <c r="O614" s="560"/>
      <c r="P614" s="562"/>
      <c r="Q614" s="560"/>
      <c r="R614" s="562"/>
      <c r="S614" s="560"/>
      <c r="T614" s="648"/>
      <c r="U614" s="560"/>
      <c r="V614" s="648"/>
      <c r="W614" s="653"/>
      <c r="X614" s="648"/>
      <c r="Y614" s="653"/>
      <c r="Z614" s="615"/>
      <c r="AA614" s="619"/>
      <c r="AB614" s="615"/>
      <c r="AC614" s="562"/>
      <c r="AD614" s="560"/>
      <c r="AE614" s="562"/>
      <c r="AF614" s="716"/>
      <c r="AG614" s="747"/>
      <c r="AH614" s="563"/>
      <c r="AI614" s="563"/>
      <c r="AJ614" s="563"/>
      <c r="AK614" s="563"/>
      <c r="AL614" s="564"/>
      <c r="AM614" s="564"/>
      <c r="AN614" s="562"/>
      <c r="AO614" s="563"/>
      <c r="AP614" s="564"/>
      <c r="AQ614" s="564"/>
      <c r="AR614" s="562"/>
      <c r="AS614" s="563"/>
      <c r="AT614" s="564"/>
      <c r="AU614" s="564"/>
      <c r="AV614" s="562"/>
      <c r="AW614" s="563"/>
      <c r="AX614" s="564"/>
      <c r="AY614" s="562"/>
      <c r="AZ614" s="564"/>
      <c r="BA614" s="562"/>
      <c r="BB614" s="564"/>
      <c r="BC614" s="562"/>
      <c r="BD614" s="564"/>
      <c r="BE614" s="562"/>
      <c r="BF614" s="564"/>
      <c r="BG614" s="564"/>
      <c r="BH614" s="562"/>
      <c r="BI614" s="617"/>
      <c r="BJ614" s="618"/>
      <c r="BK614" s="619"/>
      <c r="BL614" s="618"/>
      <c r="BM614" s="619"/>
      <c r="BN614" s="618"/>
      <c r="BO614" s="619"/>
      <c r="BP614" s="618"/>
      <c r="BQ614" s="619"/>
      <c r="BR614" s="564"/>
      <c r="BS614" s="564"/>
      <c r="BT614" s="562"/>
      <c r="BU614" s="563"/>
      <c r="BV614" s="564"/>
      <c r="BW614" s="562"/>
      <c r="BX614" s="564"/>
      <c r="BY614" s="562"/>
      <c r="BZ614" s="564"/>
      <c r="CA614" s="562"/>
      <c r="CB614" s="564"/>
      <c r="CC614" s="562"/>
      <c r="CD614" s="564"/>
      <c r="CE614" s="564"/>
      <c r="CF614" s="562"/>
      <c r="CG614" s="563"/>
      <c r="CH614" s="563"/>
      <c r="CI614" s="563"/>
      <c r="CJ614" s="563"/>
      <c r="CK614" s="563"/>
      <c r="CL614" s="564"/>
      <c r="CM614" s="562"/>
      <c r="CN614" s="617"/>
      <c r="CO614" s="618"/>
      <c r="CP614" s="619"/>
      <c r="CQ614" s="563"/>
      <c r="CR614" s="564"/>
      <c r="CS614" s="562"/>
      <c r="CT614" s="563"/>
      <c r="CU614" s="564"/>
      <c r="CV614" s="562"/>
      <c r="CW614" s="563"/>
      <c r="CX614" s="563"/>
      <c r="CY614" s="563"/>
    </row>
    <row r="615" spans="2:103" x14ac:dyDescent="0.6">
      <c r="C615" s="341"/>
      <c r="F615" s="555"/>
      <c r="H615" s="341"/>
      <c r="K615" s="555"/>
      <c r="N615" s="555"/>
      <c r="P615" s="341"/>
      <c r="R615" s="341"/>
      <c r="T615" s="637"/>
      <c r="V615" s="637"/>
      <c r="X615" s="637"/>
      <c r="Z615" s="612"/>
      <c r="AA615" s="342"/>
      <c r="AB615" s="612"/>
      <c r="AC615" s="341"/>
      <c r="AF615" s="715"/>
      <c r="AG615" s="635"/>
      <c r="AH615" s="555"/>
      <c r="BI615" s="613"/>
      <c r="BJ615" s="614"/>
      <c r="BK615" s="342"/>
      <c r="BL615" s="614"/>
      <c r="BM615" s="342"/>
      <c r="BN615" s="614"/>
      <c r="BO615" s="342"/>
      <c r="BP615" s="614"/>
      <c r="BQ615" s="342"/>
      <c r="CN615" s="613"/>
      <c r="CO615" s="614"/>
      <c r="CP615" s="342"/>
    </row>
    <row r="616" spans="2:103" x14ac:dyDescent="0.6">
      <c r="B616" s="560"/>
      <c r="C616" s="562"/>
      <c r="D616" s="560"/>
      <c r="E616" s="562"/>
      <c r="F616" s="563"/>
      <c r="G616" s="560"/>
      <c r="H616" s="562"/>
      <c r="I616" s="560"/>
      <c r="J616" s="562"/>
      <c r="K616" s="563"/>
      <c r="L616" s="560"/>
      <c r="M616" s="562"/>
      <c r="N616" s="563"/>
      <c r="O616" s="560"/>
      <c r="P616" s="562"/>
      <c r="Q616" s="560"/>
      <c r="R616" s="562"/>
      <c r="S616" s="560"/>
      <c r="T616" s="648"/>
      <c r="U616" s="560"/>
      <c r="V616" s="648"/>
      <c r="W616" s="653"/>
      <c r="X616" s="648"/>
      <c r="Y616" s="653"/>
      <c r="Z616" s="615"/>
      <c r="AA616" s="619"/>
      <c r="AB616" s="615"/>
      <c r="AC616" s="562"/>
      <c r="AD616" s="560"/>
      <c r="AE616" s="562"/>
      <c r="AF616" s="716"/>
      <c r="AG616" s="747"/>
      <c r="AH616" s="563"/>
      <c r="AI616" s="563"/>
      <c r="AJ616" s="563"/>
      <c r="AK616" s="563"/>
      <c r="AL616" s="564"/>
      <c r="AM616" s="564"/>
      <c r="AN616" s="562"/>
      <c r="AO616" s="563"/>
      <c r="AP616" s="564"/>
      <c r="AQ616" s="564"/>
      <c r="AR616" s="562"/>
      <c r="AS616" s="563"/>
      <c r="AT616" s="564"/>
      <c r="AU616" s="564"/>
      <c r="AV616" s="562"/>
      <c r="AW616" s="563"/>
      <c r="AX616" s="564"/>
      <c r="AY616" s="562"/>
      <c r="AZ616" s="564"/>
      <c r="BA616" s="562"/>
      <c r="BB616" s="564"/>
      <c r="BC616" s="562"/>
      <c r="BD616" s="564"/>
      <c r="BE616" s="562"/>
      <c r="BF616" s="564"/>
      <c r="BG616" s="564"/>
      <c r="BH616" s="562"/>
      <c r="BI616" s="617"/>
      <c r="BJ616" s="618"/>
      <c r="BK616" s="619"/>
      <c r="BL616" s="618"/>
      <c r="BM616" s="619"/>
      <c r="BN616" s="618"/>
      <c r="BO616" s="562"/>
      <c r="BP616" s="564"/>
      <c r="BQ616" s="562"/>
      <c r="BR616" s="564"/>
      <c r="BS616" s="564"/>
      <c r="BT616" s="562"/>
      <c r="BU616" s="563"/>
      <c r="BV616" s="564"/>
      <c r="BW616" s="562"/>
      <c r="BX616" s="564"/>
      <c r="BY616" s="562"/>
      <c r="BZ616" s="564"/>
      <c r="CA616" s="562"/>
      <c r="CB616" s="564"/>
      <c r="CC616" s="562"/>
      <c r="CD616" s="564"/>
      <c r="CE616" s="564"/>
      <c r="CF616" s="562"/>
      <c r="CG616" s="563"/>
      <c r="CH616" s="617"/>
      <c r="CI616" s="563"/>
      <c r="CJ616" s="563"/>
      <c r="CK616" s="563"/>
      <c r="CL616" s="564"/>
      <c r="CM616" s="562"/>
      <c r="CN616" s="617"/>
      <c r="CO616" s="618"/>
      <c r="CP616" s="619"/>
      <c r="CQ616" s="563"/>
      <c r="CR616" s="564"/>
      <c r="CS616" s="562"/>
      <c r="CT616" s="563"/>
      <c r="CU616" s="564"/>
      <c r="CV616" s="562"/>
      <c r="CW616" s="563"/>
      <c r="CX616" s="563"/>
      <c r="CY616" s="563"/>
    </row>
    <row r="617" spans="2:103" x14ac:dyDescent="0.6">
      <c r="C617" s="341"/>
      <c r="F617" s="555"/>
      <c r="H617" s="341"/>
      <c r="K617" s="555"/>
      <c r="N617" s="555"/>
      <c r="P617" s="341"/>
      <c r="R617" s="341"/>
      <c r="T617" s="637"/>
      <c r="V617" s="637"/>
      <c r="X617" s="637"/>
      <c r="Z617" s="612"/>
      <c r="AA617" s="342"/>
      <c r="AB617" s="612"/>
      <c r="AC617" s="341"/>
      <c r="AF617" s="715"/>
      <c r="AG617" s="635"/>
      <c r="AH617" s="555"/>
      <c r="BI617" s="613"/>
      <c r="BJ617" s="614"/>
      <c r="BK617" s="342"/>
      <c r="BL617" s="614"/>
      <c r="BM617" s="342"/>
      <c r="BN617" s="614"/>
      <c r="CN617" s="613"/>
    </row>
    <row r="618" spans="2:103" x14ac:dyDescent="0.6">
      <c r="B618" s="560"/>
      <c r="C618" s="562"/>
      <c r="D618" s="560"/>
      <c r="E618" s="562"/>
      <c r="F618" s="563"/>
      <c r="G618" s="560"/>
      <c r="H618" s="562"/>
      <c r="I618" s="560"/>
      <c r="J618" s="562"/>
      <c r="K618" s="563"/>
      <c r="L618" s="560"/>
      <c r="M618" s="562"/>
      <c r="N618" s="563"/>
      <c r="O618" s="560"/>
      <c r="P618" s="562"/>
      <c r="Q618" s="560"/>
      <c r="R618" s="562"/>
      <c r="S618" s="560"/>
      <c r="T618" s="648"/>
      <c r="U618" s="560"/>
      <c r="V618" s="648"/>
      <c r="W618" s="653"/>
      <c r="X618" s="648"/>
      <c r="Y618" s="653"/>
      <c r="Z618" s="615"/>
      <c r="AA618" s="619"/>
      <c r="AB618" s="615"/>
      <c r="AC618" s="562"/>
      <c r="AD618" s="560"/>
      <c r="AE618" s="562"/>
      <c r="AF618" s="716"/>
      <c r="AG618" s="747"/>
      <c r="AH618" s="563"/>
      <c r="AI618" s="563"/>
      <c r="AJ618" s="563"/>
      <c r="AK618" s="563"/>
      <c r="AL618" s="564"/>
      <c r="AM618" s="564"/>
      <c r="AN618" s="562"/>
      <c r="AO618" s="563"/>
      <c r="AP618" s="564"/>
      <c r="AQ618" s="564"/>
      <c r="AR618" s="562"/>
      <c r="AS618" s="563"/>
      <c r="AT618" s="564"/>
      <c r="AU618" s="564"/>
      <c r="AV618" s="562"/>
      <c r="AW618" s="563"/>
      <c r="AX618" s="564"/>
      <c r="AY618" s="562"/>
      <c r="AZ618" s="564"/>
      <c r="BA618" s="562"/>
      <c r="BB618" s="564"/>
      <c r="BC618" s="562"/>
      <c r="BD618" s="564"/>
      <c r="BE618" s="562"/>
      <c r="BF618" s="564"/>
      <c r="BG618" s="564"/>
      <c r="BH618" s="562"/>
      <c r="BI618" s="617"/>
      <c r="BJ618" s="618"/>
      <c r="BK618" s="619"/>
      <c r="BL618" s="618"/>
      <c r="BM618" s="619"/>
      <c r="BN618" s="618"/>
      <c r="BO618" s="562"/>
      <c r="BP618" s="564"/>
      <c r="BQ618" s="562"/>
      <c r="BR618" s="564"/>
      <c r="BS618" s="564"/>
      <c r="BT618" s="562"/>
      <c r="BU618" s="563"/>
      <c r="BV618" s="564"/>
      <c r="BW618" s="562"/>
      <c r="BX618" s="564"/>
      <c r="BY618" s="562"/>
      <c r="BZ618" s="564"/>
      <c r="CA618" s="562"/>
      <c r="CB618" s="564"/>
      <c r="CC618" s="562"/>
      <c r="CD618" s="564"/>
      <c r="CE618" s="564"/>
      <c r="CF618" s="562"/>
      <c r="CG618" s="563"/>
      <c r="CH618" s="617"/>
      <c r="CI618" s="563"/>
      <c r="CJ618" s="563"/>
      <c r="CK618" s="563"/>
      <c r="CL618" s="564"/>
      <c r="CM618" s="562"/>
      <c r="CN618" s="617"/>
      <c r="CO618" s="618"/>
      <c r="CP618" s="619"/>
      <c r="CQ618" s="563"/>
      <c r="CR618" s="564"/>
      <c r="CS618" s="562"/>
      <c r="CT618" s="563"/>
      <c r="CU618" s="564"/>
      <c r="CV618" s="562"/>
      <c r="CW618" s="563"/>
      <c r="CX618" s="563"/>
      <c r="CY618" s="563"/>
    </row>
    <row r="619" spans="2:103" x14ac:dyDescent="0.6">
      <c r="C619" s="341"/>
      <c r="F619" s="555"/>
      <c r="H619" s="341"/>
      <c r="K619" s="555"/>
      <c r="N619" s="555"/>
      <c r="P619" s="341"/>
      <c r="R619" s="341"/>
      <c r="T619" s="637"/>
      <c r="V619" s="637"/>
      <c r="X619" s="637"/>
      <c r="Z619" s="612"/>
      <c r="AA619" s="342"/>
      <c r="AB619" s="612"/>
      <c r="AC619" s="341"/>
      <c r="AF619" s="715"/>
      <c r="AG619" s="635"/>
      <c r="AH619" s="555"/>
      <c r="BI619" s="613"/>
      <c r="BJ619" s="614"/>
      <c r="BK619" s="342"/>
      <c r="BL619" s="614"/>
      <c r="BM619" s="342"/>
      <c r="BN619" s="614"/>
      <c r="BO619" s="342"/>
      <c r="BP619" s="614"/>
      <c r="BQ619" s="342"/>
      <c r="CN619" s="613"/>
      <c r="CO619" s="614"/>
      <c r="CP619" s="342"/>
    </row>
    <row r="620" spans="2:103" x14ac:dyDescent="0.6">
      <c r="B620" s="560"/>
      <c r="C620" s="562"/>
      <c r="D620" s="560"/>
      <c r="E620" s="562"/>
      <c r="F620" s="563"/>
      <c r="G620" s="560"/>
      <c r="H620" s="562"/>
      <c r="I620" s="560"/>
      <c r="J620" s="562"/>
      <c r="K620" s="563"/>
      <c r="L620" s="560"/>
      <c r="M620" s="562"/>
      <c r="N620" s="563"/>
      <c r="O620" s="560"/>
      <c r="P620" s="562"/>
      <c r="Q620" s="560"/>
      <c r="R620" s="562"/>
      <c r="S620" s="560"/>
      <c r="T620" s="648"/>
      <c r="U620" s="560"/>
      <c r="V620" s="648"/>
      <c r="W620" s="653"/>
      <c r="X620" s="648"/>
      <c r="Y620" s="653"/>
      <c r="Z620" s="615"/>
      <c r="AA620" s="619"/>
      <c r="AB620" s="615"/>
      <c r="AC620" s="562"/>
      <c r="AD620" s="560"/>
      <c r="AE620" s="562"/>
      <c r="AF620" s="716"/>
      <c r="AG620" s="747"/>
      <c r="AH620" s="563"/>
      <c r="AI620" s="563"/>
      <c r="AJ620" s="563"/>
      <c r="AK620" s="563"/>
      <c r="AL620" s="564"/>
      <c r="AM620" s="564"/>
      <c r="AN620" s="562"/>
      <c r="AO620" s="563"/>
      <c r="AP620" s="564"/>
      <c r="AQ620" s="564"/>
      <c r="AR620" s="562"/>
      <c r="AS620" s="563"/>
      <c r="AT620" s="564"/>
      <c r="AU620" s="564"/>
      <c r="AV620" s="562"/>
      <c r="AW620" s="563"/>
      <c r="AX620" s="564"/>
      <c r="AY620" s="562"/>
      <c r="AZ620" s="564"/>
      <c r="BA620" s="562"/>
      <c r="BB620" s="564"/>
      <c r="BC620" s="562"/>
      <c r="BD620" s="564"/>
      <c r="BE620" s="562"/>
      <c r="BF620" s="564"/>
      <c r="BG620" s="564"/>
      <c r="BH620" s="562"/>
      <c r="BI620" s="617"/>
      <c r="BJ620" s="618"/>
      <c r="BK620" s="619"/>
      <c r="BL620" s="618"/>
      <c r="BM620" s="619"/>
      <c r="BN620" s="618"/>
      <c r="BO620" s="619"/>
      <c r="BP620" s="618"/>
      <c r="BQ620" s="619"/>
      <c r="BR620" s="564"/>
      <c r="BS620" s="564"/>
      <c r="BT620" s="562"/>
      <c r="BU620" s="563"/>
      <c r="BV620" s="564"/>
      <c r="BW620" s="562"/>
      <c r="BX620" s="564"/>
      <c r="BY620" s="562"/>
      <c r="BZ620" s="564"/>
      <c r="CA620" s="562"/>
      <c r="CB620" s="564"/>
      <c r="CC620" s="562"/>
      <c r="CD620" s="564"/>
      <c r="CE620" s="564"/>
      <c r="CF620" s="562"/>
      <c r="CG620" s="563"/>
      <c r="CH620" s="563"/>
      <c r="CI620" s="563"/>
      <c r="CJ620" s="563"/>
      <c r="CK620" s="563"/>
      <c r="CL620" s="564"/>
      <c r="CM620" s="562"/>
      <c r="CN620" s="617"/>
      <c r="CO620" s="564"/>
      <c r="CP620" s="562"/>
      <c r="CQ620" s="563"/>
      <c r="CR620" s="564"/>
      <c r="CS620" s="562"/>
      <c r="CT620" s="563"/>
      <c r="CU620" s="564"/>
      <c r="CV620" s="562"/>
      <c r="CW620" s="563"/>
      <c r="CX620" s="563"/>
      <c r="CY620" s="563"/>
    </row>
    <row r="621" spans="2:103" x14ac:dyDescent="0.6">
      <c r="C621" s="341"/>
      <c r="F621" s="555"/>
      <c r="H621" s="341"/>
      <c r="K621" s="555"/>
      <c r="N621" s="555"/>
      <c r="P621" s="341"/>
      <c r="R621" s="341"/>
      <c r="T621" s="637"/>
      <c r="V621" s="637"/>
      <c r="X621" s="637"/>
      <c r="Z621" s="612"/>
      <c r="AA621" s="342"/>
      <c r="AB621" s="612"/>
      <c r="AC621" s="341"/>
      <c r="AF621" s="715"/>
      <c r="AG621" s="635"/>
      <c r="AH621" s="555"/>
      <c r="BI621" s="613"/>
      <c r="BJ621" s="614"/>
      <c r="BK621" s="342"/>
      <c r="BL621" s="614"/>
      <c r="BM621" s="342"/>
      <c r="BN621" s="614"/>
      <c r="CN621" s="613"/>
      <c r="CO621" s="614"/>
    </row>
    <row r="622" spans="2:103" x14ac:dyDescent="0.6">
      <c r="B622" s="560"/>
      <c r="C622" s="562"/>
      <c r="D622" s="560"/>
      <c r="E622" s="562"/>
      <c r="F622" s="563"/>
      <c r="G622" s="560"/>
      <c r="H622" s="562"/>
      <c r="I622" s="560"/>
      <c r="J622" s="562"/>
      <c r="K622" s="563"/>
      <c r="L622" s="560"/>
      <c r="M622" s="562"/>
      <c r="N622" s="563"/>
      <c r="O622" s="560"/>
      <c r="P622" s="562"/>
      <c r="Q622" s="560"/>
      <c r="R622" s="562"/>
      <c r="S622" s="560"/>
      <c r="T622" s="648"/>
      <c r="U622" s="560"/>
      <c r="V622" s="648"/>
      <c r="W622" s="653"/>
      <c r="X622" s="648"/>
      <c r="Y622" s="653"/>
      <c r="Z622" s="615"/>
      <c r="AA622" s="619"/>
      <c r="AB622" s="615"/>
      <c r="AC622" s="562"/>
      <c r="AD622" s="560"/>
      <c r="AE622" s="562"/>
      <c r="AF622" s="716"/>
      <c r="AG622" s="747"/>
      <c r="AH622" s="563"/>
      <c r="AI622" s="563"/>
      <c r="AJ622" s="563"/>
      <c r="AK622" s="563"/>
      <c r="AL622" s="564"/>
      <c r="AM622" s="564"/>
      <c r="AN622" s="562"/>
      <c r="AO622" s="563"/>
      <c r="AP622" s="564"/>
      <c r="AQ622" s="564"/>
      <c r="AR622" s="562"/>
      <c r="AS622" s="563"/>
      <c r="AT622" s="564"/>
      <c r="AU622" s="564"/>
      <c r="AV622" s="562"/>
      <c r="AW622" s="563"/>
      <c r="AX622" s="564"/>
      <c r="AY622" s="562"/>
      <c r="AZ622" s="564"/>
      <c r="BA622" s="562"/>
      <c r="BB622" s="564"/>
      <c r="BC622" s="562"/>
      <c r="BD622" s="564"/>
      <c r="BE622" s="562"/>
      <c r="BF622" s="564"/>
      <c r="BG622" s="564"/>
      <c r="BH622" s="562"/>
      <c r="BI622" s="617"/>
      <c r="BJ622" s="618"/>
      <c r="BK622" s="619"/>
      <c r="BL622" s="618"/>
      <c r="BM622" s="619"/>
      <c r="BN622" s="618"/>
      <c r="BO622" s="619"/>
      <c r="BP622" s="618"/>
      <c r="BQ622" s="619"/>
      <c r="BR622" s="564"/>
      <c r="BS622" s="564"/>
      <c r="BT622" s="562"/>
      <c r="BU622" s="563"/>
      <c r="BV622" s="564"/>
      <c r="BW622" s="562"/>
      <c r="BX622" s="564"/>
      <c r="BY622" s="562"/>
      <c r="BZ622" s="564"/>
      <c r="CA622" s="562"/>
      <c r="CB622" s="564"/>
      <c r="CC622" s="562"/>
      <c r="CD622" s="564"/>
      <c r="CE622" s="564"/>
      <c r="CF622" s="562"/>
      <c r="CG622" s="563"/>
      <c r="CH622" s="563"/>
      <c r="CI622" s="563"/>
      <c r="CJ622" s="563"/>
      <c r="CK622" s="563"/>
      <c r="CL622" s="564"/>
      <c r="CM622" s="562"/>
      <c r="CN622" s="563"/>
      <c r="CO622" s="564"/>
      <c r="CP622" s="562"/>
      <c r="CQ622" s="563"/>
      <c r="CR622" s="564"/>
      <c r="CS622" s="562"/>
      <c r="CT622" s="563"/>
      <c r="CU622" s="564"/>
      <c r="CV622" s="562"/>
      <c r="CW622" s="563"/>
      <c r="CX622" s="563"/>
      <c r="CY622" s="563"/>
    </row>
    <row r="623" spans="2:103" x14ac:dyDescent="0.6">
      <c r="C623" s="341"/>
      <c r="F623" s="555"/>
      <c r="H623" s="341"/>
      <c r="K623" s="555"/>
      <c r="N623" s="555"/>
      <c r="P623" s="341"/>
      <c r="R623" s="341"/>
      <c r="T623" s="637"/>
      <c r="V623" s="637"/>
      <c r="X623" s="637"/>
      <c r="Z623" s="612"/>
      <c r="AA623" s="342"/>
      <c r="AB623" s="612"/>
      <c r="AC623" s="341"/>
      <c r="AF623" s="715"/>
      <c r="AG623" s="635"/>
      <c r="AH623" s="555"/>
      <c r="BI623" s="613"/>
      <c r="BJ623" s="614"/>
      <c r="BK623" s="342"/>
      <c r="BL623" s="614"/>
      <c r="BM623" s="342"/>
      <c r="BN623" s="614"/>
      <c r="CN623" s="613"/>
      <c r="CO623" s="614"/>
    </row>
    <row r="624" spans="2:103" x14ac:dyDescent="0.6">
      <c r="B624" s="560"/>
      <c r="C624" s="562"/>
      <c r="D624" s="560"/>
      <c r="E624" s="562"/>
      <c r="F624" s="563"/>
      <c r="G624" s="560"/>
      <c r="H624" s="562"/>
      <c r="I624" s="560"/>
      <c r="J624" s="562"/>
      <c r="K624" s="563"/>
      <c r="L624" s="560"/>
      <c r="M624" s="562"/>
      <c r="N624" s="563"/>
      <c r="O624" s="560"/>
      <c r="P624" s="562"/>
      <c r="Q624" s="560"/>
      <c r="R624" s="562"/>
      <c r="S624" s="560"/>
      <c r="T624" s="648"/>
      <c r="U624" s="560"/>
      <c r="V624" s="648"/>
      <c r="W624" s="653"/>
      <c r="X624" s="648"/>
      <c r="Y624" s="653"/>
      <c r="Z624" s="615"/>
      <c r="AA624" s="619"/>
      <c r="AB624" s="615"/>
      <c r="AC624" s="562"/>
      <c r="AD624" s="560"/>
      <c r="AE624" s="562"/>
      <c r="AF624" s="716"/>
      <c r="AG624" s="747"/>
      <c r="AH624" s="563"/>
      <c r="AI624" s="563"/>
      <c r="AJ624" s="563"/>
      <c r="AK624" s="563"/>
      <c r="AL624" s="564"/>
      <c r="AM624" s="564"/>
      <c r="AN624" s="562"/>
      <c r="AO624" s="563"/>
      <c r="AP624" s="564"/>
      <c r="AQ624" s="564"/>
      <c r="AR624" s="562"/>
      <c r="AS624" s="563"/>
      <c r="AT624" s="564"/>
      <c r="AU624" s="564"/>
      <c r="AV624" s="562"/>
      <c r="AW624" s="563"/>
      <c r="AX624" s="564"/>
      <c r="AY624" s="562"/>
      <c r="AZ624" s="564"/>
      <c r="BA624" s="562"/>
      <c r="BB624" s="564"/>
      <c r="BC624" s="562"/>
      <c r="BD624" s="564"/>
      <c r="BE624" s="562"/>
      <c r="BF624" s="564"/>
      <c r="BG624" s="564"/>
      <c r="BH624" s="562"/>
      <c r="BI624" s="617"/>
      <c r="BJ624" s="618"/>
      <c r="BK624" s="619"/>
      <c r="BL624" s="618"/>
      <c r="BM624" s="619"/>
      <c r="BN624" s="618"/>
      <c r="BO624" s="619"/>
      <c r="BP624" s="618"/>
      <c r="BQ624" s="619"/>
      <c r="BR624" s="564"/>
      <c r="BS624" s="564"/>
      <c r="BT624" s="562"/>
      <c r="BU624" s="563"/>
      <c r="BV624" s="564"/>
      <c r="BW624" s="562"/>
      <c r="BX624" s="564"/>
      <c r="BY624" s="562"/>
      <c r="BZ624" s="564"/>
      <c r="CA624" s="562"/>
      <c r="CB624" s="564"/>
      <c r="CC624" s="562"/>
      <c r="CD624" s="564"/>
      <c r="CE624" s="564"/>
      <c r="CF624" s="562"/>
      <c r="CG624" s="563"/>
      <c r="CH624" s="563"/>
      <c r="CI624" s="563"/>
      <c r="CJ624" s="563"/>
      <c r="CK624" s="563"/>
      <c r="CL624" s="564"/>
      <c r="CM624" s="562"/>
      <c r="CN624" s="617"/>
      <c r="CO624" s="618"/>
      <c r="CP624" s="562"/>
      <c r="CQ624" s="563"/>
      <c r="CR624" s="564"/>
      <c r="CS624" s="562"/>
      <c r="CT624" s="563"/>
      <c r="CU624" s="564"/>
      <c r="CV624" s="562"/>
      <c r="CW624" s="563"/>
      <c r="CX624" s="563"/>
      <c r="CY624" s="563"/>
    </row>
    <row r="625" spans="2:103" x14ac:dyDescent="0.6">
      <c r="C625" s="341"/>
      <c r="F625" s="555"/>
      <c r="H625" s="341"/>
      <c r="K625" s="555"/>
      <c r="N625" s="555"/>
      <c r="P625" s="341"/>
      <c r="R625" s="341"/>
      <c r="T625" s="637"/>
      <c r="V625" s="637"/>
      <c r="X625" s="637"/>
      <c r="Z625" s="612"/>
      <c r="AA625" s="342"/>
      <c r="AB625" s="612"/>
      <c r="AC625" s="341"/>
      <c r="AF625" s="715"/>
      <c r="AG625" s="635"/>
      <c r="AH625" s="555"/>
      <c r="BI625" s="613"/>
      <c r="BJ625" s="614"/>
      <c r="BK625" s="342"/>
      <c r="BL625" s="614"/>
      <c r="BM625" s="342"/>
      <c r="BN625" s="614"/>
      <c r="BO625" s="342"/>
      <c r="BP625" s="614"/>
      <c r="BQ625" s="342"/>
      <c r="BR625" s="614"/>
      <c r="BS625" s="614"/>
      <c r="BT625" s="342"/>
      <c r="CN625" s="613"/>
      <c r="CO625" s="614"/>
    </row>
    <row r="626" spans="2:103" x14ac:dyDescent="0.6">
      <c r="B626" s="560"/>
      <c r="C626" s="562"/>
      <c r="D626" s="560"/>
      <c r="E626" s="562"/>
      <c r="F626" s="563"/>
      <c r="G626" s="560"/>
      <c r="H626" s="562"/>
      <c r="I626" s="560"/>
      <c r="J626" s="562"/>
      <c r="K626" s="563"/>
      <c r="L626" s="560"/>
      <c r="M626" s="562"/>
      <c r="N626" s="563"/>
      <c r="O626" s="560"/>
      <c r="P626" s="562"/>
      <c r="Q626" s="560"/>
      <c r="R626" s="562"/>
      <c r="S626" s="560"/>
      <c r="T626" s="648"/>
      <c r="U626" s="560"/>
      <c r="V626" s="648"/>
      <c r="W626" s="653"/>
      <c r="X626" s="648"/>
      <c r="Y626" s="653"/>
      <c r="Z626" s="615"/>
      <c r="AA626" s="619"/>
      <c r="AB626" s="615"/>
      <c r="AC626" s="562"/>
      <c r="AD626" s="560"/>
      <c r="AE626" s="562"/>
      <c r="AF626" s="716"/>
      <c r="AG626" s="747"/>
      <c r="AH626" s="563"/>
      <c r="AI626" s="563"/>
      <c r="AJ626" s="563"/>
      <c r="AK626" s="563"/>
      <c r="AL626" s="564"/>
      <c r="AM626" s="564"/>
      <c r="AN626" s="562"/>
      <c r="AO626" s="563"/>
      <c r="AP626" s="564"/>
      <c r="AQ626" s="564"/>
      <c r="AR626" s="562"/>
      <c r="AS626" s="563"/>
      <c r="AT626" s="564"/>
      <c r="AU626" s="564"/>
      <c r="AV626" s="562"/>
      <c r="AW626" s="563"/>
      <c r="AX626" s="564"/>
      <c r="AY626" s="562"/>
      <c r="AZ626" s="564"/>
      <c r="BA626" s="562"/>
      <c r="BB626" s="564"/>
      <c r="BC626" s="562"/>
      <c r="BD626" s="564"/>
      <c r="BE626" s="562"/>
      <c r="BF626" s="564"/>
      <c r="BG626" s="564"/>
      <c r="BH626" s="562"/>
      <c r="BI626" s="617"/>
      <c r="BJ626" s="618"/>
      <c r="BK626" s="619"/>
      <c r="BL626" s="618"/>
      <c r="BM626" s="619"/>
      <c r="BN626" s="618"/>
      <c r="BO626" s="562"/>
      <c r="BP626" s="564"/>
      <c r="BQ626" s="562"/>
      <c r="BR626" s="564"/>
      <c r="BS626" s="564"/>
      <c r="BT626" s="562"/>
      <c r="BU626" s="563"/>
      <c r="BV626" s="564"/>
      <c r="BW626" s="562"/>
      <c r="BX626" s="564"/>
      <c r="BY626" s="562"/>
      <c r="BZ626" s="564"/>
      <c r="CA626" s="562"/>
      <c r="CB626" s="564"/>
      <c r="CC626" s="562"/>
      <c r="CD626" s="564"/>
      <c r="CE626" s="564"/>
      <c r="CF626" s="562"/>
      <c r="CG626" s="563"/>
      <c r="CH626" s="563"/>
      <c r="CI626" s="563"/>
      <c r="CJ626" s="563"/>
      <c r="CK626" s="563"/>
      <c r="CL626" s="564"/>
      <c r="CM626" s="562"/>
      <c r="CN626" s="563"/>
      <c r="CO626" s="564"/>
      <c r="CP626" s="562"/>
      <c r="CQ626" s="563"/>
      <c r="CR626" s="564"/>
      <c r="CS626" s="562"/>
      <c r="CT626" s="563"/>
      <c r="CU626" s="564"/>
      <c r="CV626" s="562"/>
      <c r="CW626" s="563"/>
      <c r="CX626" s="563"/>
      <c r="CY626" s="563"/>
    </row>
    <row r="627" spans="2:103" x14ac:dyDescent="0.6">
      <c r="C627" s="341"/>
      <c r="F627" s="555"/>
      <c r="H627" s="341"/>
      <c r="K627" s="555"/>
      <c r="N627" s="555"/>
      <c r="P627" s="341"/>
      <c r="R627" s="341"/>
      <c r="T627" s="637"/>
      <c r="V627" s="637"/>
      <c r="X627" s="637"/>
      <c r="Z627" s="612"/>
      <c r="AA627" s="342"/>
      <c r="AB627" s="612"/>
      <c r="AC627" s="341"/>
      <c r="AF627" s="715"/>
      <c r="AG627" s="635"/>
      <c r="AH627" s="555"/>
      <c r="BI627" s="613"/>
      <c r="BJ627" s="614"/>
      <c r="BK627" s="342"/>
      <c r="BL627" s="614"/>
      <c r="BM627" s="342"/>
      <c r="BN627" s="614"/>
      <c r="CN627" s="613"/>
      <c r="CO627" s="614"/>
      <c r="CP627" s="342"/>
    </row>
    <row r="628" spans="2:103" x14ac:dyDescent="0.6">
      <c r="B628" s="560"/>
      <c r="C628" s="562"/>
      <c r="D628" s="560"/>
      <c r="E628" s="562"/>
      <c r="F628" s="563"/>
      <c r="G628" s="560"/>
      <c r="H628" s="562"/>
      <c r="I628" s="560"/>
      <c r="J628" s="562"/>
      <c r="K628" s="563"/>
      <c r="L628" s="560"/>
      <c r="M628" s="562"/>
      <c r="N628" s="563"/>
      <c r="O628" s="560"/>
      <c r="P628" s="562"/>
      <c r="Q628" s="560"/>
      <c r="R628" s="562"/>
      <c r="S628" s="560"/>
      <c r="T628" s="648"/>
      <c r="U628" s="560"/>
      <c r="V628" s="648"/>
      <c r="W628" s="653"/>
      <c r="X628" s="648"/>
      <c r="Y628" s="653"/>
      <c r="Z628" s="615"/>
      <c r="AA628" s="619"/>
      <c r="AB628" s="615"/>
      <c r="AC628" s="562"/>
      <c r="AD628" s="560"/>
      <c r="AE628" s="562"/>
      <c r="AF628" s="716"/>
      <c r="AG628" s="747"/>
      <c r="AH628" s="563"/>
      <c r="AI628" s="563"/>
      <c r="AJ628" s="563"/>
      <c r="AK628" s="563"/>
      <c r="AL628" s="564"/>
      <c r="AM628" s="564"/>
      <c r="AN628" s="562"/>
      <c r="AO628" s="563"/>
      <c r="AP628" s="564"/>
      <c r="AQ628" s="564"/>
      <c r="AR628" s="562"/>
      <c r="AS628" s="563"/>
      <c r="AT628" s="564"/>
      <c r="AU628" s="564"/>
      <c r="AV628" s="562"/>
      <c r="AW628" s="563"/>
      <c r="AX628" s="564"/>
      <c r="AY628" s="562"/>
      <c r="AZ628" s="564"/>
      <c r="BA628" s="562"/>
      <c r="BB628" s="564"/>
      <c r="BC628" s="562"/>
      <c r="BD628" s="564"/>
      <c r="BE628" s="562"/>
      <c r="BF628" s="564"/>
      <c r="BG628" s="564"/>
      <c r="BH628" s="562"/>
      <c r="BI628" s="617"/>
      <c r="BJ628" s="618"/>
      <c r="BK628" s="619"/>
      <c r="BL628" s="618"/>
      <c r="BM628" s="619"/>
      <c r="BN628" s="618"/>
      <c r="BO628" s="562"/>
      <c r="BP628" s="564"/>
      <c r="BQ628" s="562"/>
      <c r="BR628" s="564"/>
      <c r="BS628" s="564"/>
      <c r="BT628" s="562"/>
      <c r="BU628" s="563"/>
      <c r="BV628" s="564"/>
      <c r="BW628" s="562"/>
      <c r="BX628" s="564"/>
      <c r="BY628" s="562"/>
      <c r="BZ628" s="564"/>
      <c r="CA628" s="562"/>
      <c r="CB628" s="564"/>
      <c r="CC628" s="562"/>
      <c r="CD628" s="564"/>
      <c r="CE628" s="564"/>
      <c r="CF628" s="562"/>
      <c r="CG628" s="563"/>
      <c r="CH628" s="563"/>
      <c r="CI628" s="563"/>
      <c r="CJ628" s="563"/>
      <c r="CK628" s="563"/>
      <c r="CL628" s="564"/>
      <c r="CM628" s="562"/>
      <c r="CN628" s="617"/>
      <c r="CO628" s="618"/>
      <c r="CP628" s="619"/>
      <c r="CQ628" s="563"/>
      <c r="CR628" s="564"/>
      <c r="CS628" s="562"/>
      <c r="CT628" s="563"/>
      <c r="CU628" s="564"/>
      <c r="CV628" s="562"/>
      <c r="CW628" s="563"/>
      <c r="CX628" s="563"/>
      <c r="CY628" s="563"/>
    </row>
    <row r="629" spans="2:103" x14ac:dyDescent="0.6">
      <c r="C629" s="341"/>
      <c r="F629" s="555"/>
      <c r="H629" s="341"/>
      <c r="K629" s="555"/>
      <c r="N629" s="555"/>
      <c r="P629" s="341"/>
      <c r="R629" s="341"/>
      <c r="T629" s="637"/>
      <c r="V629" s="637"/>
      <c r="X629" s="637"/>
      <c r="Z629" s="612"/>
      <c r="AA629" s="342"/>
      <c r="AB629" s="612"/>
      <c r="AC629" s="341"/>
      <c r="AF629" s="715"/>
      <c r="AG629" s="635"/>
      <c r="AH629" s="555"/>
      <c r="BI629" s="613"/>
      <c r="BJ629" s="614"/>
      <c r="BK629" s="342"/>
      <c r="BL629" s="614"/>
      <c r="BM629" s="342"/>
      <c r="BN629" s="614"/>
      <c r="BO629" s="342"/>
      <c r="BP629" s="614"/>
      <c r="BQ629" s="342"/>
    </row>
    <row r="630" spans="2:103" x14ac:dyDescent="0.6">
      <c r="B630" s="560"/>
      <c r="C630" s="562"/>
      <c r="D630" s="560"/>
      <c r="E630" s="562"/>
      <c r="F630" s="563"/>
      <c r="G630" s="560"/>
      <c r="H630" s="562"/>
      <c r="I630" s="560"/>
      <c r="J630" s="562"/>
      <c r="K630" s="563"/>
      <c r="L630" s="560"/>
      <c r="M630" s="562"/>
      <c r="N630" s="563"/>
      <c r="O630" s="560"/>
      <c r="P630" s="562"/>
      <c r="Q630" s="560"/>
      <c r="R630" s="562"/>
      <c r="S630" s="560"/>
      <c r="T630" s="648"/>
      <c r="U630" s="560"/>
      <c r="V630" s="648"/>
      <c r="W630" s="653"/>
      <c r="X630" s="648"/>
      <c r="Y630" s="653"/>
      <c r="Z630" s="615"/>
      <c r="AA630" s="619"/>
      <c r="AB630" s="615"/>
      <c r="AC630" s="562"/>
      <c r="AD630" s="560"/>
      <c r="AE630" s="562"/>
      <c r="AF630" s="716"/>
      <c r="AG630" s="747"/>
      <c r="AH630" s="563"/>
      <c r="AI630" s="563"/>
      <c r="AJ630" s="563"/>
      <c r="AK630" s="563"/>
      <c r="AL630" s="564"/>
      <c r="AM630" s="564"/>
      <c r="AN630" s="562"/>
      <c r="AO630" s="563"/>
      <c r="AP630" s="564"/>
      <c r="AQ630" s="564"/>
      <c r="AR630" s="562"/>
      <c r="AS630" s="563"/>
      <c r="AT630" s="564"/>
      <c r="AU630" s="564"/>
      <c r="AV630" s="562"/>
      <c r="AW630" s="563"/>
      <c r="AX630" s="564"/>
      <c r="AY630" s="562"/>
      <c r="AZ630" s="564"/>
      <c r="BA630" s="562"/>
      <c r="BB630" s="564"/>
      <c r="BC630" s="562"/>
      <c r="BD630" s="564"/>
      <c r="BE630" s="562"/>
      <c r="BF630" s="564"/>
      <c r="BG630" s="564"/>
      <c r="BH630" s="562"/>
      <c r="BI630" s="617"/>
      <c r="BJ630" s="618"/>
      <c r="BK630" s="619"/>
      <c r="BL630" s="618"/>
      <c r="BM630" s="619"/>
      <c r="BN630" s="618"/>
      <c r="BO630" s="562"/>
      <c r="BP630" s="564"/>
      <c r="BQ630" s="562"/>
      <c r="BR630" s="564"/>
      <c r="BS630" s="564"/>
      <c r="BT630" s="562"/>
      <c r="BU630" s="563"/>
      <c r="BV630" s="564"/>
      <c r="BW630" s="562"/>
      <c r="BX630" s="564"/>
      <c r="BY630" s="562"/>
      <c r="BZ630" s="564"/>
      <c r="CA630" s="562"/>
      <c r="CB630" s="564"/>
      <c r="CC630" s="562"/>
      <c r="CD630" s="564"/>
      <c r="CE630" s="564"/>
      <c r="CF630" s="562"/>
      <c r="CG630" s="563"/>
      <c r="CH630" s="563"/>
      <c r="CI630" s="563"/>
      <c r="CJ630" s="563"/>
      <c r="CK630" s="563"/>
      <c r="CL630" s="564"/>
      <c r="CM630" s="562"/>
      <c r="CN630" s="617"/>
      <c r="CO630" s="618"/>
      <c r="CP630" s="619"/>
      <c r="CQ630" s="563"/>
      <c r="CR630" s="564"/>
      <c r="CS630" s="562"/>
      <c r="CT630" s="563"/>
      <c r="CU630" s="564"/>
      <c r="CV630" s="562"/>
      <c r="CW630" s="563"/>
      <c r="CX630" s="563"/>
      <c r="CY630" s="563"/>
    </row>
    <row r="631" spans="2:103" x14ac:dyDescent="0.6">
      <c r="C631" s="341"/>
      <c r="F631" s="555"/>
      <c r="H631" s="341"/>
      <c r="K631" s="555"/>
      <c r="N631" s="555"/>
      <c r="P631" s="341"/>
      <c r="R631" s="341"/>
      <c r="T631" s="637"/>
      <c r="V631" s="637"/>
      <c r="X631" s="637"/>
      <c r="Z631" s="612"/>
      <c r="AA631" s="342"/>
      <c r="AB631" s="612"/>
      <c r="AC631" s="341"/>
      <c r="AF631" s="715"/>
      <c r="AG631" s="635"/>
      <c r="AH631" s="555"/>
      <c r="BI631" s="613"/>
      <c r="BJ631" s="614"/>
      <c r="BK631" s="342"/>
      <c r="BL631" s="614"/>
      <c r="BM631" s="342"/>
      <c r="BN631" s="614"/>
      <c r="BO631" s="342"/>
      <c r="BP631" s="614"/>
      <c r="BQ631" s="342"/>
      <c r="BR631" s="614"/>
      <c r="BS631" s="614"/>
      <c r="BT631" s="342"/>
      <c r="CN631" s="613"/>
      <c r="CO631" s="614"/>
      <c r="CP631" s="342"/>
    </row>
    <row r="632" spans="2:103" x14ac:dyDescent="0.6">
      <c r="B632" s="560"/>
      <c r="C632" s="562"/>
      <c r="D632" s="560"/>
      <c r="E632" s="562"/>
      <c r="F632" s="563"/>
      <c r="G632" s="560"/>
      <c r="H632" s="562"/>
      <c r="I632" s="560"/>
      <c r="J632" s="562"/>
      <c r="K632" s="563"/>
      <c r="L632" s="560"/>
      <c r="M632" s="562"/>
      <c r="N632" s="563"/>
      <c r="O632" s="560"/>
      <c r="P632" s="562"/>
      <c r="Q632" s="560"/>
      <c r="R632" s="562"/>
      <c r="S632" s="560"/>
      <c r="T632" s="648"/>
      <c r="U632" s="560"/>
      <c r="V632" s="648"/>
      <c r="W632" s="653"/>
      <c r="X632" s="648"/>
      <c r="Y632" s="653"/>
      <c r="Z632" s="615"/>
      <c r="AA632" s="619"/>
      <c r="AB632" s="615"/>
      <c r="AC632" s="562"/>
      <c r="AD632" s="560"/>
      <c r="AE632" s="562"/>
      <c r="AF632" s="716"/>
      <c r="AG632" s="747"/>
      <c r="AH632" s="563"/>
      <c r="AI632" s="563"/>
      <c r="AJ632" s="563"/>
      <c r="AK632" s="563"/>
      <c r="AL632" s="564"/>
      <c r="AM632" s="564"/>
      <c r="AN632" s="562"/>
      <c r="AO632" s="563"/>
      <c r="AP632" s="564"/>
      <c r="AQ632" s="564"/>
      <c r="AR632" s="562"/>
      <c r="AS632" s="563"/>
      <c r="AT632" s="564"/>
      <c r="AU632" s="564"/>
      <c r="AV632" s="562"/>
      <c r="AW632" s="563"/>
      <c r="AX632" s="564"/>
      <c r="AY632" s="562"/>
      <c r="AZ632" s="564"/>
      <c r="BA632" s="562"/>
      <c r="BB632" s="564"/>
      <c r="BC632" s="562"/>
      <c r="BD632" s="564"/>
      <c r="BE632" s="562"/>
      <c r="BF632" s="564"/>
      <c r="BG632" s="564"/>
      <c r="BH632" s="562"/>
      <c r="BI632" s="617"/>
      <c r="BJ632" s="618"/>
      <c r="BK632" s="619"/>
      <c r="BL632" s="618"/>
      <c r="BM632" s="619"/>
      <c r="BN632" s="618"/>
      <c r="BO632" s="619"/>
      <c r="BP632" s="618"/>
      <c r="BQ632" s="619"/>
      <c r="BR632" s="618"/>
      <c r="BS632" s="618"/>
      <c r="BT632" s="619"/>
      <c r="BU632" s="563"/>
      <c r="BV632" s="564"/>
      <c r="BW632" s="562"/>
      <c r="BX632" s="564"/>
      <c r="BY632" s="562"/>
      <c r="BZ632" s="564"/>
      <c r="CA632" s="562"/>
      <c r="CB632" s="564"/>
      <c r="CC632" s="562"/>
      <c r="CD632" s="564"/>
      <c r="CE632" s="564"/>
      <c r="CF632" s="562"/>
      <c r="CG632" s="563"/>
      <c r="CH632" s="563"/>
      <c r="CI632" s="563"/>
      <c r="CJ632" s="563"/>
      <c r="CK632" s="563"/>
      <c r="CL632" s="564"/>
      <c r="CM632" s="562"/>
      <c r="CN632" s="617"/>
      <c r="CO632" s="618"/>
      <c r="CP632" s="562"/>
      <c r="CQ632" s="563"/>
      <c r="CR632" s="564"/>
      <c r="CS632" s="562"/>
      <c r="CT632" s="563"/>
      <c r="CU632" s="564"/>
      <c r="CV632" s="562"/>
      <c r="CW632" s="563"/>
      <c r="CX632" s="563"/>
      <c r="CY632" s="563"/>
    </row>
    <row r="633" spans="2:103" x14ac:dyDescent="0.6">
      <c r="C633" s="341"/>
      <c r="F633" s="555"/>
      <c r="H633" s="341"/>
      <c r="K633" s="555"/>
      <c r="N633" s="555"/>
      <c r="P633" s="341"/>
      <c r="R633" s="341"/>
      <c r="T633" s="637"/>
      <c r="V633" s="637"/>
      <c r="X633" s="637"/>
      <c r="Z633" s="612"/>
      <c r="AA633" s="342"/>
      <c r="AB633" s="612"/>
      <c r="AC633" s="341"/>
      <c r="AF633" s="715"/>
      <c r="AG633" s="635"/>
      <c r="AH633" s="555"/>
      <c r="BI633" s="613"/>
      <c r="BJ633" s="614"/>
      <c r="BK633" s="342"/>
      <c r="BL633" s="614"/>
      <c r="BM633" s="342"/>
      <c r="BN633" s="614"/>
    </row>
    <row r="634" spans="2:103" x14ac:dyDescent="0.6">
      <c r="B634" s="560"/>
      <c r="C634" s="562"/>
      <c r="D634" s="560"/>
      <c r="E634" s="562"/>
      <c r="F634" s="563"/>
      <c r="G634" s="560"/>
      <c r="H634" s="562"/>
      <c r="I634" s="560"/>
      <c r="J634" s="562"/>
      <c r="K634" s="563"/>
      <c r="L634" s="560"/>
      <c r="M634" s="562"/>
      <c r="N634" s="563"/>
      <c r="O634" s="560"/>
      <c r="P634" s="562"/>
      <c r="Q634" s="560"/>
      <c r="R634" s="562"/>
      <c r="S634" s="560"/>
      <c r="T634" s="648"/>
      <c r="U634" s="560"/>
      <c r="V634" s="648"/>
      <c r="W634" s="653"/>
      <c r="X634" s="648"/>
      <c r="Y634" s="653"/>
      <c r="Z634" s="615"/>
      <c r="AA634" s="619"/>
      <c r="AB634" s="615"/>
      <c r="AC634" s="562"/>
      <c r="AD634" s="560"/>
      <c r="AE634" s="562"/>
      <c r="AF634" s="716"/>
      <c r="AG634" s="747"/>
      <c r="AH634" s="563"/>
      <c r="AI634" s="563"/>
      <c r="AJ634" s="563"/>
      <c r="AK634" s="563"/>
      <c r="AL634" s="564"/>
      <c r="AM634" s="564"/>
      <c r="AN634" s="562"/>
      <c r="AO634" s="563"/>
      <c r="AP634" s="564"/>
      <c r="AQ634" s="564"/>
      <c r="AR634" s="562"/>
      <c r="AS634" s="563"/>
      <c r="AT634" s="564"/>
      <c r="AU634" s="564"/>
      <c r="AV634" s="562"/>
      <c r="AW634" s="563"/>
      <c r="AX634" s="564"/>
      <c r="AY634" s="562"/>
      <c r="AZ634" s="564"/>
      <c r="BA634" s="562"/>
      <c r="BB634" s="564"/>
      <c r="BC634" s="562"/>
      <c r="BD634" s="564"/>
      <c r="BE634" s="562"/>
      <c r="BF634" s="564"/>
      <c r="BG634" s="564"/>
      <c r="BH634" s="562"/>
      <c r="BI634" s="617"/>
      <c r="BJ634" s="618"/>
      <c r="BK634" s="619"/>
      <c r="BL634" s="618"/>
      <c r="BM634" s="619"/>
      <c r="BN634" s="618"/>
      <c r="BO634" s="619"/>
      <c r="BP634" s="618"/>
      <c r="BQ634" s="619"/>
      <c r="BR634" s="564"/>
      <c r="BS634" s="564"/>
      <c r="BT634" s="562"/>
      <c r="BU634" s="563"/>
      <c r="BV634" s="564"/>
      <c r="BW634" s="562"/>
      <c r="BX634" s="564"/>
      <c r="BY634" s="562"/>
      <c r="BZ634" s="564"/>
      <c r="CA634" s="562"/>
      <c r="CB634" s="564"/>
      <c r="CC634" s="562"/>
      <c r="CD634" s="564"/>
      <c r="CE634" s="564"/>
      <c r="CF634" s="562"/>
      <c r="CG634" s="563"/>
      <c r="CH634" s="563"/>
      <c r="CI634" s="563"/>
      <c r="CJ634" s="563"/>
      <c r="CK634" s="563"/>
      <c r="CL634" s="564"/>
      <c r="CM634" s="562"/>
      <c r="CN634" s="617"/>
      <c r="CO634" s="618"/>
      <c r="CP634" s="619"/>
      <c r="CQ634" s="563"/>
      <c r="CR634" s="564"/>
      <c r="CS634" s="562"/>
      <c r="CT634" s="563"/>
      <c r="CU634" s="564"/>
      <c r="CV634" s="562"/>
      <c r="CW634" s="563"/>
      <c r="CX634" s="563"/>
      <c r="CY634" s="563"/>
    </row>
    <row r="635" spans="2:103" x14ac:dyDescent="0.6">
      <c r="C635" s="341"/>
      <c r="F635" s="555"/>
      <c r="H635" s="341"/>
      <c r="K635" s="555"/>
      <c r="N635" s="555"/>
      <c r="P635" s="341"/>
      <c r="R635" s="341"/>
      <c r="T635" s="637"/>
      <c r="V635" s="637"/>
      <c r="X635" s="637"/>
      <c r="Z635" s="612"/>
      <c r="AA635" s="342"/>
      <c r="AB635" s="612"/>
      <c r="AC635" s="341"/>
      <c r="AF635" s="715"/>
      <c r="AG635" s="635"/>
      <c r="AH635" s="555"/>
      <c r="BI635" s="613"/>
      <c r="BJ635" s="614"/>
      <c r="BK635" s="342"/>
      <c r="BL635" s="614"/>
      <c r="BM635" s="342"/>
      <c r="BN635" s="614"/>
      <c r="CN635" s="613"/>
      <c r="CO635" s="614"/>
      <c r="CP635" s="342"/>
    </row>
    <row r="636" spans="2:103" x14ac:dyDescent="0.6">
      <c r="B636" s="560"/>
      <c r="C636" s="562"/>
      <c r="D636" s="560"/>
      <c r="E636" s="562"/>
      <c r="F636" s="563"/>
      <c r="G636" s="560"/>
      <c r="H636" s="562"/>
      <c r="I636" s="560"/>
      <c r="J636" s="562"/>
      <c r="K636" s="563"/>
      <c r="L636" s="560"/>
      <c r="M636" s="562"/>
      <c r="N636" s="563"/>
      <c r="O636" s="560"/>
      <c r="P636" s="562"/>
      <c r="Q636" s="560"/>
      <c r="R636" s="562"/>
      <c r="S636" s="560"/>
      <c r="T636" s="648"/>
      <c r="U636" s="560"/>
      <c r="V636" s="648"/>
      <c r="W636" s="653"/>
      <c r="X636" s="648"/>
      <c r="Y636" s="653"/>
      <c r="Z636" s="615"/>
      <c r="AA636" s="619"/>
      <c r="AB636" s="615"/>
      <c r="AC636" s="562"/>
      <c r="AD636" s="560"/>
      <c r="AE636" s="562"/>
      <c r="AF636" s="716"/>
      <c r="AG636" s="747"/>
      <c r="AH636" s="563"/>
      <c r="AI636" s="563"/>
      <c r="AJ636" s="563"/>
      <c r="AK636" s="563"/>
      <c r="AL636" s="564"/>
      <c r="AM636" s="564"/>
      <c r="AN636" s="562"/>
      <c r="AO636" s="563"/>
      <c r="AP636" s="564"/>
      <c r="AQ636" s="564"/>
      <c r="AR636" s="562"/>
      <c r="AS636" s="563"/>
      <c r="AT636" s="564"/>
      <c r="AU636" s="564"/>
      <c r="AV636" s="562"/>
      <c r="AW636" s="563"/>
      <c r="AX636" s="564"/>
      <c r="AY636" s="562"/>
      <c r="AZ636" s="564"/>
      <c r="BA636" s="562"/>
      <c r="BB636" s="564"/>
      <c r="BC636" s="562"/>
      <c r="BD636" s="564"/>
      <c r="BE636" s="562"/>
      <c r="BF636" s="564"/>
      <c r="BG636" s="564"/>
      <c r="BH636" s="562"/>
      <c r="BI636" s="617"/>
      <c r="BJ636" s="618"/>
      <c r="BK636" s="619"/>
      <c r="BL636" s="618"/>
      <c r="BM636" s="619"/>
      <c r="BN636" s="618"/>
      <c r="BO636" s="562"/>
      <c r="BP636" s="564"/>
      <c r="BQ636" s="562"/>
      <c r="BR636" s="564"/>
      <c r="BS636" s="564"/>
      <c r="BT636" s="562"/>
      <c r="BU636" s="563"/>
      <c r="BV636" s="564"/>
      <c r="BW636" s="562"/>
      <c r="BX636" s="564"/>
      <c r="BY636" s="562"/>
      <c r="BZ636" s="564"/>
      <c r="CA636" s="562"/>
      <c r="CB636" s="564"/>
      <c r="CC636" s="562"/>
      <c r="CD636" s="564"/>
      <c r="CE636" s="564"/>
      <c r="CF636" s="562"/>
      <c r="CG636" s="563"/>
      <c r="CH636" s="563"/>
      <c r="CI636" s="563"/>
      <c r="CJ636" s="563"/>
      <c r="CK636" s="563"/>
      <c r="CL636" s="564"/>
      <c r="CM636" s="562"/>
      <c r="CN636" s="617"/>
      <c r="CO636" s="564"/>
      <c r="CP636" s="562"/>
      <c r="CQ636" s="563"/>
      <c r="CR636" s="564"/>
      <c r="CS636" s="562"/>
      <c r="CT636" s="563"/>
      <c r="CU636" s="564"/>
      <c r="CV636" s="562"/>
      <c r="CW636" s="563"/>
      <c r="CX636" s="563"/>
      <c r="CY636" s="563"/>
    </row>
    <row r="637" spans="2:103" x14ac:dyDescent="0.6">
      <c r="C637" s="341"/>
      <c r="F637" s="555"/>
      <c r="H637" s="341"/>
      <c r="K637" s="555"/>
      <c r="N637" s="555"/>
      <c r="P637" s="341"/>
      <c r="R637" s="341"/>
      <c r="T637" s="637"/>
      <c r="V637" s="637"/>
      <c r="X637" s="637"/>
      <c r="Z637" s="612"/>
      <c r="AA637" s="342"/>
      <c r="AB637" s="612"/>
      <c r="AC637" s="341"/>
      <c r="AF637" s="715"/>
      <c r="AG637" s="635"/>
      <c r="AH637" s="555"/>
      <c r="BI637" s="613"/>
      <c r="BJ637" s="614"/>
      <c r="BK637" s="342"/>
      <c r="BL637" s="614"/>
      <c r="BM637" s="342"/>
      <c r="BN637" s="614"/>
      <c r="BO637" s="342"/>
      <c r="BP637" s="614"/>
      <c r="BQ637" s="342"/>
      <c r="CN637" s="613"/>
      <c r="CO637" s="614"/>
    </row>
    <row r="638" spans="2:103" x14ac:dyDescent="0.6">
      <c r="B638" s="560"/>
      <c r="C638" s="562"/>
      <c r="D638" s="560"/>
      <c r="E638" s="562"/>
      <c r="F638" s="563"/>
      <c r="G638" s="560"/>
      <c r="H638" s="562"/>
      <c r="I638" s="560"/>
      <c r="J638" s="562"/>
      <c r="K638" s="563"/>
      <c r="L638" s="560"/>
      <c r="M638" s="562"/>
      <c r="N638" s="563"/>
      <c r="O638" s="560"/>
      <c r="P638" s="562"/>
      <c r="Q638" s="560"/>
      <c r="R638" s="562"/>
      <c r="S638" s="560"/>
      <c r="T638" s="648"/>
      <c r="U638" s="560"/>
      <c r="V638" s="648"/>
      <c r="W638" s="653"/>
      <c r="X638" s="648"/>
      <c r="Y638" s="653"/>
      <c r="Z638" s="615"/>
      <c r="AA638" s="619"/>
      <c r="AB638" s="615"/>
      <c r="AC638" s="562"/>
      <c r="AD638" s="560"/>
      <c r="AE638" s="562"/>
      <c r="AF638" s="716"/>
      <c r="AG638" s="747"/>
      <c r="AH638" s="563"/>
      <c r="AI638" s="563"/>
      <c r="AJ638" s="563"/>
      <c r="AK638" s="563"/>
      <c r="AL638" s="564"/>
      <c r="AM638" s="564"/>
      <c r="AN638" s="562"/>
      <c r="AO638" s="563"/>
      <c r="AP638" s="564"/>
      <c r="AQ638" s="564"/>
      <c r="AR638" s="562"/>
      <c r="AS638" s="563"/>
      <c r="AT638" s="564"/>
      <c r="AU638" s="564"/>
      <c r="AV638" s="562"/>
      <c r="AW638" s="563"/>
      <c r="AX638" s="564"/>
      <c r="AY638" s="562"/>
      <c r="AZ638" s="564"/>
      <c r="BA638" s="562"/>
      <c r="BB638" s="564"/>
      <c r="BC638" s="562"/>
      <c r="BD638" s="564"/>
      <c r="BE638" s="562"/>
      <c r="BF638" s="564"/>
      <c r="BG638" s="564"/>
      <c r="BH638" s="562"/>
      <c r="BI638" s="617"/>
      <c r="BJ638" s="618"/>
      <c r="BK638" s="619"/>
      <c r="BL638" s="618"/>
      <c r="BM638" s="619"/>
      <c r="BN638" s="618"/>
      <c r="BO638" s="619"/>
      <c r="BP638" s="618"/>
      <c r="BQ638" s="619"/>
      <c r="BR638" s="618"/>
      <c r="BS638" s="618"/>
      <c r="BT638" s="619"/>
      <c r="BU638" s="563"/>
      <c r="BV638" s="564"/>
      <c r="BW638" s="562"/>
      <c r="BX638" s="564"/>
      <c r="BY638" s="562"/>
      <c r="BZ638" s="564"/>
      <c r="CA638" s="562"/>
      <c r="CB638" s="564"/>
      <c r="CC638" s="562"/>
      <c r="CD638" s="564"/>
      <c r="CE638" s="564"/>
      <c r="CF638" s="562"/>
      <c r="CG638" s="563"/>
      <c r="CH638" s="563"/>
      <c r="CI638" s="563"/>
      <c r="CJ638" s="563"/>
      <c r="CK638" s="563"/>
      <c r="CL638" s="564"/>
      <c r="CM638" s="562"/>
      <c r="CN638" s="617"/>
      <c r="CO638" s="618"/>
      <c r="CP638" s="619"/>
      <c r="CQ638" s="563"/>
      <c r="CR638" s="564"/>
      <c r="CS638" s="562"/>
      <c r="CT638" s="563"/>
      <c r="CU638" s="564"/>
      <c r="CV638" s="562"/>
      <c r="CW638" s="563"/>
      <c r="CX638" s="563"/>
      <c r="CY638" s="563"/>
    </row>
    <row r="639" spans="2:103" x14ac:dyDescent="0.6">
      <c r="C639" s="341"/>
      <c r="F639" s="555"/>
      <c r="H639" s="341"/>
      <c r="K639" s="555"/>
      <c r="N639" s="555"/>
      <c r="P639" s="341"/>
      <c r="R639" s="341"/>
      <c r="T639" s="637"/>
      <c r="V639" s="637"/>
      <c r="X639" s="637"/>
      <c r="Z639" s="612"/>
      <c r="AA639" s="342"/>
      <c r="AB639" s="612"/>
      <c r="AC639" s="341"/>
      <c r="AF639" s="715"/>
      <c r="AG639" s="635"/>
      <c r="AH639" s="555"/>
      <c r="BI639" s="613"/>
      <c r="BJ639" s="614"/>
      <c r="BK639" s="342"/>
      <c r="BL639" s="614"/>
      <c r="BM639" s="342"/>
      <c r="BN639" s="614"/>
      <c r="BO639" s="342"/>
      <c r="BP639" s="614"/>
      <c r="BQ639" s="342"/>
      <c r="BR639" s="614"/>
      <c r="BS639" s="614"/>
      <c r="BT639" s="342"/>
      <c r="CN639" s="613"/>
      <c r="CO639" s="614"/>
      <c r="CP639" s="342"/>
    </row>
    <row r="640" spans="2:103" x14ac:dyDescent="0.6">
      <c r="B640" s="560"/>
      <c r="C640" s="562"/>
      <c r="D640" s="560"/>
      <c r="E640" s="562"/>
      <c r="F640" s="563"/>
      <c r="G640" s="560"/>
      <c r="H640" s="562"/>
      <c r="I640" s="560"/>
      <c r="J640" s="562"/>
      <c r="K640" s="563"/>
      <c r="L640" s="560"/>
      <c r="M640" s="562"/>
      <c r="N640" s="563"/>
      <c r="O640" s="560"/>
      <c r="P640" s="562"/>
      <c r="Q640" s="560"/>
      <c r="R640" s="562"/>
      <c r="S640" s="560"/>
      <c r="T640" s="648"/>
      <c r="U640" s="560"/>
      <c r="V640" s="648"/>
      <c r="W640" s="653"/>
      <c r="X640" s="648"/>
      <c r="Y640" s="653"/>
      <c r="Z640" s="615"/>
      <c r="AA640" s="619"/>
      <c r="AB640" s="615"/>
      <c r="AC640" s="562"/>
      <c r="AD640" s="560"/>
      <c r="AE640" s="562"/>
      <c r="AF640" s="716"/>
      <c r="AG640" s="747"/>
      <c r="AH640" s="563"/>
      <c r="AI640" s="563"/>
      <c r="AJ640" s="563"/>
      <c r="AK640" s="563"/>
      <c r="AL640" s="564"/>
      <c r="AM640" s="564"/>
      <c r="AN640" s="562"/>
      <c r="AO640" s="563"/>
      <c r="AP640" s="564"/>
      <c r="AQ640" s="564"/>
      <c r="AR640" s="562"/>
      <c r="AS640" s="563"/>
      <c r="AT640" s="564"/>
      <c r="AU640" s="564"/>
      <c r="AV640" s="562"/>
      <c r="AW640" s="563"/>
      <c r="AX640" s="564"/>
      <c r="AY640" s="562"/>
      <c r="AZ640" s="564"/>
      <c r="BA640" s="562"/>
      <c r="BB640" s="564"/>
      <c r="BC640" s="562"/>
      <c r="BD640" s="564"/>
      <c r="BE640" s="562"/>
      <c r="BF640" s="564"/>
      <c r="BG640" s="564"/>
      <c r="BH640" s="562"/>
      <c r="BI640" s="617"/>
      <c r="BJ640" s="618"/>
      <c r="BK640" s="619"/>
      <c r="BL640" s="618"/>
      <c r="BM640" s="619"/>
      <c r="BN640" s="618"/>
      <c r="BO640" s="619"/>
      <c r="BP640" s="618"/>
      <c r="BQ640" s="619"/>
      <c r="BR640" s="618"/>
      <c r="BS640" s="618"/>
      <c r="BT640" s="619"/>
      <c r="BU640" s="563"/>
      <c r="BV640" s="564"/>
      <c r="BW640" s="562"/>
      <c r="BX640" s="564"/>
      <c r="BY640" s="562"/>
      <c r="BZ640" s="564"/>
      <c r="CA640" s="562"/>
      <c r="CB640" s="564"/>
      <c r="CC640" s="562"/>
      <c r="CD640" s="564"/>
      <c r="CE640" s="564"/>
      <c r="CF640" s="562"/>
      <c r="CG640" s="563"/>
      <c r="CH640" s="563"/>
      <c r="CI640" s="563"/>
      <c r="CJ640" s="563"/>
      <c r="CK640" s="563"/>
      <c r="CL640" s="564"/>
      <c r="CM640" s="562"/>
      <c r="CN640" s="617"/>
      <c r="CO640" s="618"/>
      <c r="CP640" s="619"/>
      <c r="CQ640" s="563"/>
      <c r="CR640" s="564"/>
      <c r="CS640" s="562"/>
      <c r="CT640" s="563"/>
      <c r="CU640" s="564"/>
      <c r="CV640" s="562"/>
      <c r="CW640" s="563"/>
      <c r="CX640" s="563"/>
      <c r="CY640" s="563"/>
    </row>
    <row r="641" spans="2:103" x14ac:dyDescent="0.6">
      <c r="C641" s="341"/>
      <c r="F641" s="555"/>
      <c r="H641" s="341"/>
      <c r="K641" s="555"/>
      <c r="N641" s="555"/>
      <c r="P641" s="341"/>
      <c r="R641" s="341"/>
      <c r="T641" s="637"/>
      <c r="V641" s="637"/>
      <c r="X641" s="637"/>
      <c r="Z641" s="612"/>
      <c r="AA641" s="342"/>
      <c r="AB641" s="612"/>
      <c r="AC641" s="341"/>
      <c r="AF641" s="715"/>
      <c r="AG641" s="635"/>
      <c r="AH641" s="555"/>
      <c r="BI641" s="613"/>
      <c r="BJ641" s="614"/>
      <c r="BK641" s="342"/>
      <c r="BL641" s="614"/>
      <c r="BM641" s="342"/>
      <c r="BN641" s="614"/>
      <c r="BO641" s="342"/>
      <c r="BP641" s="614"/>
      <c r="BQ641" s="342"/>
      <c r="BR641" s="614"/>
      <c r="BS641" s="614"/>
      <c r="BT641" s="342"/>
      <c r="CN641" s="613"/>
      <c r="CO641" s="614"/>
      <c r="CP641" s="342"/>
    </row>
    <row r="642" spans="2:103" x14ac:dyDescent="0.6">
      <c r="B642" s="560"/>
      <c r="C642" s="562"/>
      <c r="D642" s="560"/>
      <c r="E642" s="562"/>
      <c r="F642" s="563"/>
      <c r="G642" s="560"/>
      <c r="H642" s="562"/>
      <c r="I642" s="560"/>
      <c r="J642" s="562"/>
      <c r="K642" s="563"/>
      <c r="L642" s="560"/>
      <c r="M642" s="562"/>
      <c r="N642" s="563"/>
      <c r="O642" s="560"/>
      <c r="P642" s="562"/>
      <c r="Q642" s="560"/>
      <c r="R642" s="562"/>
      <c r="S642" s="560"/>
      <c r="T642" s="648"/>
      <c r="U642" s="560"/>
      <c r="V642" s="648"/>
      <c r="W642" s="653"/>
      <c r="X642" s="648"/>
      <c r="Y642" s="653"/>
      <c r="Z642" s="615"/>
      <c r="AA642" s="619"/>
      <c r="AB642" s="615"/>
      <c r="AC642" s="562"/>
      <c r="AD642" s="560"/>
      <c r="AE642" s="562"/>
      <c r="AF642" s="716"/>
      <c r="AG642" s="747"/>
      <c r="AH642" s="563"/>
      <c r="AI642" s="563"/>
      <c r="AJ642" s="563"/>
      <c r="AK642" s="563"/>
      <c r="AL642" s="564"/>
      <c r="AM642" s="564"/>
      <c r="AN642" s="562"/>
      <c r="AO642" s="563"/>
      <c r="AP642" s="564"/>
      <c r="AQ642" s="564"/>
      <c r="AR642" s="562"/>
      <c r="AS642" s="563"/>
      <c r="AT642" s="564"/>
      <c r="AU642" s="564"/>
      <c r="AV642" s="562"/>
      <c r="AW642" s="563"/>
      <c r="AX642" s="564"/>
      <c r="AY642" s="562"/>
      <c r="AZ642" s="564"/>
      <c r="BA642" s="562"/>
      <c r="BB642" s="564"/>
      <c r="BC642" s="562"/>
      <c r="BD642" s="564"/>
      <c r="BE642" s="562"/>
      <c r="BF642" s="564"/>
      <c r="BG642" s="564"/>
      <c r="BH642" s="562"/>
      <c r="BI642" s="617"/>
      <c r="BJ642" s="618"/>
      <c r="BK642" s="619"/>
      <c r="BL642" s="618"/>
      <c r="BM642" s="619"/>
      <c r="BN642" s="618"/>
      <c r="BO642" s="619"/>
      <c r="BP642" s="618"/>
      <c r="BQ642" s="619"/>
      <c r="BR642" s="564"/>
      <c r="BS642" s="564"/>
      <c r="BT642" s="562"/>
      <c r="BU642" s="563"/>
      <c r="BV642" s="564"/>
      <c r="BW642" s="562"/>
      <c r="BX642" s="564"/>
      <c r="BY642" s="562"/>
      <c r="BZ642" s="564"/>
      <c r="CA642" s="562"/>
      <c r="CB642" s="564"/>
      <c r="CC642" s="562"/>
      <c r="CD642" s="564"/>
      <c r="CE642" s="564"/>
      <c r="CF642" s="562"/>
      <c r="CG642" s="563"/>
      <c r="CH642" s="563"/>
      <c r="CI642" s="563"/>
      <c r="CJ642" s="563"/>
      <c r="CK642" s="563"/>
      <c r="CL642" s="564"/>
      <c r="CM642" s="562"/>
      <c r="CN642" s="617"/>
      <c r="CO642" s="618"/>
      <c r="CP642" s="619"/>
      <c r="CQ642" s="563"/>
      <c r="CR642" s="564"/>
      <c r="CS642" s="562"/>
      <c r="CT642" s="563"/>
      <c r="CU642" s="564"/>
      <c r="CV642" s="562"/>
      <c r="CW642" s="563"/>
      <c r="CX642" s="563"/>
      <c r="CY642" s="563"/>
    </row>
    <row r="643" spans="2:103" x14ac:dyDescent="0.6">
      <c r="C643" s="341"/>
      <c r="F643" s="555"/>
      <c r="H643" s="341"/>
      <c r="K643" s="555"/>
      <c r="N643" s="555"/>
      <c r="P643" s="341"/>
      <c r="R643" s="341"/>
      <c r="T643" s="637"/>
      <c r="V643" s="637"/>
      <c r="X643" s="637"/>
      <c r="Z643" s="612"/>
      <c r="AA643" s="342"/>
      <c r="AB643" s="612"/>
      <c r="AC643" s="341"/>
      <c r="AF643" s="715"/>
      <c r="AG643" s="635"/>
      <c r="AH643" s="555"/>
      <c r="BI643" s="613"/>
      <c r="BJ643" s="614"/>
      <c r="BK643" s="342"/>
      <c r="BL643" s="614"/>
      <c r="BM643" s="342"/>
      <c r="BN643" s="614"/>
      <c r="CN643" s="613"/>
      <c r="CO643" s="614"/>
      <c r="CP643" s="342"/>
    </row>
    <row r="644" spans="2:103" x14ac:dyDescent="0.6">
      <c r="B644" s="560"/>
      <c r="C644" s="562"/>
      <c r="D644" s="560"/>
      <c r="E644" s="562"/>
      <c r="F644" s="563"/>
      <c r="G644" s="560"/>
      <c r="H644" s="562"/>
      <c r="I644" s="560"/>
      <c r="J644" s="562"/>
      <c r="K644" s="563"/>
      <c r="L644" s="560"/>
      <c r="M644" s="562"/>
      <c r="N644" s="563"/>
      <c r="O644" s="560"/>
      <c r="P644" s="562"/>
      <c r="Q644" s="560"/>
      <c r="R644" s="562"/>
      <c r="S644" s="560"/>
      <c r="T644" s="648"/>
      <c r="U644" s="560"/>
      <c r="V644" s="648"/>
      <c r="W644" s="653"/>
      <c r="X644" s="648"/>
      <c r="Y644" s="653"/>
      <c r="Z644" s="615"/>
      <c r="AA644" s="619"/>
      <c r="AB644" s="615"/>
      <c r="AC644" s="562"/>
      <c r="AD644" s="560"/>
      <c r="AE644" s="562"/>
      <c r="AF644" s="716"/>
      <c r="AG644" s="747"/>
      <c r="AH644" s="563"/>
      <c r="AI644" s="563"/>
      <c r="AJ644" s="563"/>
      <c r="AK644" s="563"/>
      <c r="AL644" s="564"/>
      <c r="AM644" s="564"/>
      <c r="AN644" s="562"/>
      <c r="AO644" s="563"/>
      <c r="AP644" s="564"/>
      <c r="AQ644" s="564"/>
      <c r="AR644" s="562"/>
      <c r="AS644" s="563"/>
      <c r="AT644" s="564"/>
      <c r="AU644" s="564"/>
      <c r="AV644" s="562"/>
      <c r="AW644" s="563"/>
      <c r="AX644" s="564"/>
      <c r="AY644" s="562"/>
      <c r="AZ644" s="564"/>
      <c r="BA644" s="562"/>
      <c r="BB644" s="564"/>
      <c r="BC644" s="562"/>
      <c r="BD644" s="564"/>
      <c r="BE644" s="562"/>
      <c r="BF644" s="564"/>
      <c r="BG644" s="564"/>
      <c r="BH644" s="562"/>
      <c r="BI644" s="617"/>
      <c r="BJ644" s="618"/>
      <c r="BK644" s="619"/>
      <c r="BL644" s="618"/>
      <c r="BM644" s="619"/>
      <c r="BN644" s="618"/>
      <c r="BO644" s="562"/>
      <c r="BP644" s="564"/>
      <c r="BQ644" s="562"/>
      <c r="BR644" s="564"/>
      <c r="BS644" s="564"/>
      <c r="BT644" s="562"/>
      <c r="BU644" s="563"/>
      <c r="BV644" s="564"/>
      <c r="BW644" s="562"/>
      <c r="BX644" s="564"/>
      <c r="BY644" s="562"/>
      <c r="BZ644" s="564"/>
      <c r="CA644" s="562"/>
      <c r="CB644" s="564"/>
      <c r="CC644" s="562"/>
      <c r="CD644" s="564"/>
      <c r="CE644" s="564"/>
      <c r="CF644" s="562"/>
      <c r="CG644" s="563"/>
      <c r="CH644" s="563"/>
      <c r="CI644" s="563"/>
      <c r="CJ644" s="563"/>
      <c r="CK644" s="563"/>
      <c r="CL644" s="564"/>
      <c r="CM644" s="562"/>
      <c r="CN644" s="617"/>
      <c r="CO644" s="618"/>
      <c r="CP644" s="562"/>
      <c r="CQ644" s="563"/>
      <c r="CR644" s="564"/>
      <c r="CS644" s="562"/>
      <c r="CT644" s="563"/>
      <c r="CU644" s="564"/>
      <c r="CV644" s="562"/>
      <c r="CW644" s="563"/>
      <c r="CX644" s="563"/>
      <c r="CY644" s="563"/>
    </row>
    <row r="645" spans="2:103" x14ac:dyDescent="0.6">
      <c r="C645" s="341"/>
      <c r="F645" s="555"/>
      <c r="H645" s="341"/>
      <c r="K645" s="555"/>
      <c r="N645" s="555"/>
      <c r="P645" s="341"/>
      <c r="R645" s="341"/>
      <c r="T645" s="637"/>
      <c r="V645" s="637"/>
      <c r="X645" s="637"/>
      <c r="Z645" s="612"/>
      <c r="AA645" s="342"/>
      <c r="AB645" s="612"/>
      <c r="AC645" s="341"/>
      <c r="AF645" s="715"/>
      <c r="AG645" s="635"/>
      <c r="AH645" s="555"/>
      <c r="BI645" s="613"/>
      <c r="BJ645" s="614"/>
      <c r="BK645" s="342"/>
      <c r="BL645" s="614"/>
      <c r="BM645" s="342"/>
      <c r="BN645" s="614"/>
      <c r="BO645" s="342"/>
      <c r="BP645" s="614"/>
      <c r="BQ645" s="342"/>
      <c r="BR645" s="614"/>
      <c r="BS645" s="614"/>
      <c r="BT645" s="342"/>
      <c r="CN645" s="613"/>
      <c r="CO645" s="614"/>
    </row>
    <row r="646" spans="2:103" x14ac:dyDescent="0.6">
      <c r="B646" s="560"/>
      <c r="C646" s="562"/>
      <c r="D646" s="560"/>
      <c r="E646" s="562"/>
      <c r="F646" s="563"/>
      <c r="G646" s="560"/>
      <c r="H646" s="562"/>
      <c r="I646" s="560"/>
      <c r="J646" s="562"/>
      <c r="K646" s="563"/>
      <c r="L646" s="560"/>
      <c r="M646" s="562"/>
      <c r="N646" s="563"/>
      <c r="O646" s="560"/>
      <c r="P646" s="562"/>
      <c r="Q646" s="560"/>
      <c r="R646" s="562"/>
      <c r="S646" s="560"/>
      <c r="T646" s="648"/>
      <c r="U646" s="560"/>
      <c r="V646" s="648"/>
      <c r="W646" s="653"/>
      <c r="X646" s="648"/>
      <c r="Y646" s="653"/>
      <c r="Z646" s="615"/>
      <c r="AA646" s="619"/>
      <c r="AB646" s="615"/>
      <c r="AC646" s="562"/>
      <c r="AD646" s="560"/>
      <c r="AE646" s="562"/>
      <c r="AF646" s="716"/>
      <c r="AG646" s="747"/>
      <c r="AH646" s="563"/>
      <c r="AI646" s="563"/>
      <c r="AJ646" s="563"/>
      <c r="AK646" s="563"/>
      <c r="AL646" s="564"/>
      <c r="AM646" s="564"/>
      <c r="AN646" s="562"/>
      <c r="AO646" s="563"/>
      <c r="AP646" s="564"/>
      <c r="AQ646" s="564"/>
      <c r="AR646" s="562"/>
      <c r="AS646" s="563"/>
      <c r="AT646" s="564"/>
      <c r="AU646" s="564"/>
      <c r="AV646" s="562"/>
      <c r="AW646" s="563"/>
      <c r="AX646" s="564"/>
      <c r="AY646" s="562"/>
      <c r="AZ646" s="564"/>
      <c r="BA646" s="562"/>
      <c r="BB646" s="564"/>
      <c r="BC646" s="562"/>
      <c r="BD646" s="564"/>
      <c r="BE646" s="562"/>
      <c r="BF646" s="564"/>
      <c r="BG646" s="564"/>
      <c r="BH646" s="562"/>
      <c r="BI646" s="617"/>
      <c r="BJ646" s="618"/>
      <c r="BK646" s="619"/>
      <c r="BL646" s="618"/>
      <c r="BM646" s="619"/>
      <c r="BN646" s="618"/>
      <c r="BO646" s="619"/>
      <c r="BP646" s="618"/>
      <c r="BQ646" s="619"/>
      <c r="BR646" s="618"/>
      <c r="BS646" s="618"/>
      <c r="BT646" s="619"/>
      <c r="BU646" s="563"/>
      <c r="BV646" s="564"/>
      <c r="BW646" s="562"/>
      <c r="BX646" s="564"/>
      <c r="BY646" s="562"/>
      <c r="BZ646" s="564"/>
      <c r="CA646" s="562"/>
      <c r="CB646" s="564"/>
      <c r="CC646" s="562"/>
      <c r="CD646" s="564"/>
      <c r="CE646" s="564"/>
      <c r="CF646" s="562"/>
      <c r="CG646" s="563"/>
      <c r="CH646" s="563"/>
      <c r="CI646" s="563"/>
      <c r="CJ646" s="563"/>
      <c r="CK646" s="563"/>
      <c r="CL646" s="564"/>
      <c r="CM646" s="562"/>
      <c r="CN646" s="617"/>
      <c r="CO646" s="618"/>
      <c r="CP646" s="619"/>
      <c r="CQ646" s="563"/>
      <c r="CR646" s="564"/>
      <c r="CS646" s="562"/>
      <c r="CT646" s="563"/>
      <c r="CU646" s="564"/>
      <c r="CV646" s="562"/>
      <c r="CW646" s="563"/>
      <c r="CX646" s="563"/>
      <c r="CY646" s="563"/>
    </row>
    <row r="647" spans="2:103" x14ac:dyDescent="0.6">
      <c r="C647" s="341"/>
      <c r="F647" s="555"/>
      <c r="H647" s="341"/>
      <c r="K647" s="555"/>
      <c r="N647" s="555"/>
      <c r="P647" s="341"/>
      <c r="R647" s="341"/>
      <c r="T647" s="637"/>
      <c r="V647" s="637"/>
      <c r="X647" s="637"/>
      <c r="Z647" s="612"/>
      <c r="AA647" s="342"/>
      <c r="AB647" s="612"/>
      <c r="AC647" s="341"/>
      <c r="AF647" s="715"/>
      <c r="AG647" s="635"/>
      <c r="AH647" s="555"/>
      <c r="BI647" s="613"/>
      <c r="BJ647" s="614"/>
      <c r="BK647" s="342"/>
      <c r="BL647" s="614"/>
      <c r="BM647" s="342"/>
      <c r="BN647" s="614"/>
      <c r="BO647" s="342"/>
      <c r="BP647" s="614"/>
      <c r="BQ647" s="342"/>
      <c r="BR647" s="614"/>
      <c r="BS647" s="614"/>
      <c r="BT647" s="342"/>
      <c r="CN647" s="613"/>
      <c r="CO647" s="614"/>
      <c r="CP647" s="342"/>
    </row>
    <row r="648" spans="2:103" x14ac:dyDescent="0.6">
      <c r="B648" s="560"/>
      <c r="C648" s="562"/>
      <c r="D648" s="560"/>
      <c r="E648" s="562"/>
      <c r="F648" s="563"/>
      <c r="G648" s="560"/>
      <c r="H648" s="562"/>
      <c r="I648" s="560"/>
      <c r="J648" s="562"/>
      <c r="K648" s="563"/>
      <c r="L648" s="560"/>
      <c r="M648" s="562"/>
      <c r="N648" s="563"/>
      <c r="O648" s="560"/>
      <c r="P648" s="562"/>
      <c r="Q648" s="560"/>
      <c r="R648" s="562"/>
      <c r="S648" s="560"/>
      <c r="T648" s="648"/>
      <c r="U648" s="560"/>
      <c r="V648" s="648"/>
      <c r="W648" s="653"/>
      <c r="X648" s="648"/>
      <c r="Y648" s="653"/>
      <c r="Z648" s="615"/>
      <c r="AA648" s="619"/>
      <c r="AB648" s="615"/>
      <c r="AC648" s="562"/>
      <c r="AD648" s="560"/>
      <c r="AE648" s="562"/>
      <c r="AF648" s="716"/>
      <c r="AG648" s="747"/>
      <c r="AH648" s="563"/>
      <c r="AI648" s="563"/>
      <c r="AJ648" s="563"/>
      <c r="AK648" s="563"/>
      <c r="AL648" s="564"/>
      <c r="AM648" s="564"/>
      <c r="AN648" s="562"/>
      <c r="AO648" s="563"/>
      <c r="AP648" s="564"/>
      <c r="AQ648" s="564"/>
      <c r="AR648" s="562"/>
      <c r="AS648" s="563"/>
      <c r="AT648" s="564"/>
      <c r="AU648" s="564"/>
      <c r="AV648" s="562"/>
      <c r="AW648" s="563"/>
      <c r="AX648" s="564"/>
      <c r="AY648" s="562"/>
      <c r="AZ648" s="564"/>
      <c r="BA648" s="562"/>
      <c r="BB648" s="564"/>
      <c r="BC648" s="562"/>
      <c r="BD648" s="564"/>
      <c r="BE648" s="562"/>
      <c r="BF648" s="564"/>
      <c r="BG648" s="564"/>
      <c r="BH648" s="562"/>
      <c r="BI648" s="617"/>
      <c r="BJ648" s="618"/>
      <c r="BK648" s="619"/>
      <c r="BL648" s="618"/>
      <c r="BM648" s="619"/>
      <c r="BN648" s="618"/>
      <c r="BO648" s="619"/>
      <c r="BP648" s="618"/>
      <c r="BQ648" s="619"/>
      <c r="BR648" s="618"/>
      <c r="BS648" s="618"/>
      <c r="BT648" s="619"/>
      <c r="BU648" s="563"/>
      <c r="BV648" s="564"/>
      <c r="BW648" s="562"/>
      <c r="BX648" s="564"/>
      <c r="BY648" s="562"/>
      <c r="BZ648" s="564"/>
      <c r="CA648" s="562"/>
      <c r="CB648" s="564"/>
      <c r="CC648" s="562"/>
      <c r="CD648" s="564"/>
      <c r="CE648" s="564"/>
      <c r="CF648" s="562"/>
      <c r="CG648" s="563"/>
      <c r="CH648" s="563"/>
      <c r="CI648" s="563"/>
      <c r="CJ648" s="563"/>
      <c r="CK648" s="563"/>
      <c r="CL648" s="564"/>
      <c r="CM648" s="562"/>
      <c r="CN648" s="617"/>
      <c r="CO648" s="618"/>
      <c r="CP648" s="562"/>
      <c r="CQ648" s="563"/>
      <c r="CR648" s="564"/>
      <c r="CS648" s="562"/>
      <c r="CT648" s="563"/>
      <c r="CU648" s="564"/>
      <c r="CV648" s="562"/>
      <c r="CW648" s="563"/>
      <c r="CX648" s="563"/>
      <c r="CY648" s="563"/>
    </row>
    <row r="649" spans="2:103" x14ac:dyDescent="0.6">
      <c r="C649" s="341"/>
      <c r="F649" s="555"/>
      <c r="H649" s="341"/>
      <c r="K649" s="555"/>
      <c r="N649" s="555"/>
      <c r="P649" s="341"/>
      <c r="R649" s="341"/>
      <c r="T649" s="637"/>
      <c r="V649" s="637"/>
      <c r="X649" s="637"/>
      <c r="Z649" s="612"/>
      <c r="AA649" s="342"/>
      <c r="AB649" s="612"/>
      <c r="AC649" s="341"/>
      <c r="AF649" s="715"/>
      <c r="AG649" s="635"/>
      <c r="AH649" s="555"/>
      <c r="BI649" s="613"/>
      <c r="BJ649" s="614"/>
      <c r="BK649" s="342"/>
      <c r="BL649" s="614"/>
      <c r="BM649" s="342"/>
      <c r="BN649" s="614"/>
      <c r="BO649" s="342"/>
      <c r="BP649" s="614"/>
      <c r="BQ649" s="342"/>
      <c r="BR649" s="614"/>
      <c r="BS649" s="614"/>
      <c r="BT649" s="342"/>
      <c r="CN649" s="613"/>
      <c r="CO649" s="614"/>
      <c r="CP649" s="342"/>
    </row>
    <row r="650" spans="2:103" x14ac:dyDescent="0.6">
      <c r="B650" s="560"/>
      <c r="C650" s="562"/>
      <c r="D650" s="560"/>
      <c r="E650" s="562"/>
      <c r="F650" s="563"/>
      <c r="G650" s="560"/>
      <c r="H650" s="562"/>
      <c r="I650" s="560"/>
      <c r="J650" s="562"/>
      <c r="K650" s="563"/>
      <c r="L650" s="560"/>
      <c r="M650" s="562"/>
      <c r="N650" s="563"/>
      <c r="O650" s="560"/>
      <c r="P650" s="562"/>
      <c r="Q650" s="560"/>
      <c r="R650" s="562"/>
      <c r="S650" s="560"/>
      <c r="T650" s="648"/>
      <c r="U650" s="560"/>
      <c r="V650" s="648"/>
      <c r="W650" s="653"/>
      <c r="X650" s="648"/>
      <c r="Y650" s="653"/>
      <c r="Z650" s="615"/>
      <c r="AA650" s="619"/>
      <c r="AB650" s="615"/>
      <c r="AC650" s="562"/>
      <c r="AD650" s="560"/>
      <c r="AE650" s="562"/>
      <c r="AF650" s="716"/>
      <c r="AG650" s="747"/>
      <c r="AH650" s="563"/>
      <c r="AI650" s="563"/>
      <c r="AJ650" s="563"/>
      <c r="AK650" s="563"/>
      <c r="AL650" s="564"/>
      <c r="AM650" s="564"/>
      <c r="AN650" s="562"/>
      <c r="AO650" s="563"/>
      <c r="AP650" s="564"/>
      <c r="AQ650" s="564"/>
      <c r="AR650" s="562"/>
      <c r="AS650" s="563"/>
      <c r="AT650" s="564"/>
      <c r="AU650" s="564"/>
      <c r="AV650" s="562"/>
      <c r="AW650" s="563"/>
      <c r="AX650" s="564"/>
      <c r="AY650" s="562"/>
      <c r="AZ650" s="564"/>
      <c r="BA650" s="562"/>
      <c r="BB650" s="564"/>
      <c r="BC650" s="562"/>
      <c r="BD650" s="564"/>
      <c r="BE650" s="562"/>
      <c r="BF650" s="564"/>
      <c r="BG650" s="564"/>
      <c r="BH650" s="562"/>
      <c r="BI650" s="617"/>
      <c r="BJ650" s="618"/>
      <c r="BK650" s="619"/>
      <c r="BL650" s="618"/>
      <c r="BM650" s="619"/>
      <c r="BN650" s="618"/>
      <c r="BO650" s="562"/>
      <c r="BP650" s="564"/>
      <c r="BQ650" s="562"/>
      <c r="BR650" s="564"/>
      <c r="BS650" s="564"/>
      <c r="BT650" s="562"/>
      <c r="BU650" s="563"/>
      <c r="BV650" s="564"/>
      <c r="BW650" s="562"/>
      <c r="BX650" s="564"/>
      <c r="BY650" s="562"/>
      <c r="BZ650" s="564"/>
      <c r="CA650" s="562"/>
      <c r="CB650" s="564"/>
      <c r="CC650" s="562"/>
      <c r="CD650" s="564"/>
      <c r="CE650" s="564"/>
      <c r="CF650" s="562"/>
      <c r="CG650" s="563"/>
      <c r="CH650" s="563"/>
      <c r="CI650" s="563"/>
      <c r="CJ650" s="563"/>
      <c r="CK650" s="563"/>
      <c r="CL650" s="564"/>
      <c r="CM650" s="562"/>
      <c r="CN650" s="617"/>
      <c r="CO650" s="618"/>
      <c r="CP650" s="619"/>
      <c r="CQ650" s="563"/>
      <c r="CR650" s="564"/>
      <c r="CS650" s="562"/>
      <c r="CT650" s="563"/>
      <c r="CU650" s="564"/>
      <c r="CV650" s="562"/>
      <c r="CW650" s="563"/>
      <c r="CX650" s="563"/>
      <c r="CY650" s="563"/>
    </row>
    <row r="651" spans="2:103" x14ac:dyDescent="0.6">
      <c r="C651" s="341"/>
      <c r="F651" s="555"/>
      <c r="H651" s="341"/>
      <c r="K651" s="555"/>
      <c r="N651" s="555"/>
      <c r="P651" s="341"/>
      <c r="R651" s="341"/>
      <c r="T651" s="637"/>
      <c r="V651" s="637"/>
      <c r="X651" s="637"/>
      <c r="Z651" s="612"/>
      <c r="AA651" s="342"/>
      <c r="AB651" s="612"/>
      <c r="AC651" s="341"/>
      <c r="AF651" s="715"/>
      <c r="AG651" s="635"/>
      <c r="AH651" s="555"/>
      <c r="BI651" s="613"/>
      <c r="BJ651" s="614"/>
      <c r="BK651" s="342"/>
      <c r="BL651" s="614"/>
      <c r="BM651" s="342"/>
      <c r="BN651" s="614"/>
      <c r="BO651" s="342"/>
      <c r="BP651" s="614"/>
      <c r="BQ651" s="342"/>
      <c r="CN651" s="613"/>
      <c r="CO651" s="614"/>
      <c r="CP651" s="342"/>
    </row>
    <row r="652" spans="2:103" x14ac:dyDescent="0.6">
      <c r="B652" s="560"/>
      <c r="C652" s="562"/>
      <c r="D652" s="560"/>
      <c r="E652" s="562"/>
      <c r="F652" s="563"/>
      <c r="G652" s="560"/>
      <c r="H652" s="562"/>
      <c r="I652" s="560"/>
      <c r="J652" s="562"/>
      <c r="K652" s="563"/>
      <c r="L652" s="560"/>
      <c r="M652" s="562"/>
      <c r="N652" s="563"/>
      <c r="O652" s="560"/>
      <c r="P652" s="562"/>
      <c r="Q652" s="560"/>
      <c r="R652" s="562"/>
      <c r="S652" s="560"/>
      <c r="T652" s="648"/>
      <c r="U652" s="560"/>
      <c r="V652" s="648"/>
      <c r="W652" s="653"/>
      <c r="X652" s="648"/>
      <c r="Y652" s="653"/>
      <c r="Z652" s="615"/>
      <c r="AA652" s="619"/>
      <c r="AB652" s="615"/>
      <c r="AC652" s="562"/>
      <c r="AD652" s="560"/>
      <c r="AE652" s="562"/>
      <c r="AF652" s="716"/>
      <c r="AG652" s="747"/>
      <c r="AH652" s="563"/>
      <c r="AI652" s="563"/>
      <c r="AJ652" s="563"/>
      <c r="AK652" s="563"/>
      <c r="AL652" s="564"/>
      <c r="AM652" s="564"/>
      <c r="AN652" s="562"/>
      <c r="AO652" s="563"/>
      <c r="AP652" s="564"/>
      <c r="AQ652" s="564"/>
      <c r="AR652" s="562"/>
      <c r="AS652" s="563"/>
      <c r="AT652" s="564"/>
      <c r="AU652" s="564"/>
      <c r="AV652" s="562"/>
      <c r="AW652" s="563"/>
      <c r="AX652" s="564"/>
      <c r="AY652" s="562"/>
      <c r="AZ652" s="564"/>
      <c r="BA652" s="562"/>
      <c r="BB652" s="564"/>
      <c r="BC652" s="562"/>
      <c r="BD652" s="564"/>
      <c r="BE652" s="562"/>
      <c r="BF652" s="564"/>
      <c r="BG652" s="564"/>
      <c r="BH652" s="562"/>
      <c r="BI652" s="617"/>
      <c r="BJ652" s="618"/>
      <c r="BK652" s="619"/>
      <c r="BL652" s="618"/>
      <c r="BM652" s="619"/>
      <c r="BN652" s="618"/>
      <c r="BO652" s="619"/>
      <c r="BP652" s="618"/>
      <c r="BQ652" s="619"/>
      <c r="BR652" s="618"/>
      <c r="BS652" s="618"/>
      <c r="BT652" s="619"/>
      <c r="BU652" s="563"/>
      <c r="BV652" s="564"/>
      <c r="BW652" s="562"/>
      <c r="BX652" s="564"/>
      <c r="BY652" s="562"/>
      <c r="BZ652" s="564"/>
      <c r="CA652" s="562"/>
      <c r="CB652" s="564"/>
      <c r="CC652" s="562"/>
      <c r="CD652" s="564"/>
      <c r="CE652" s="564"/>
      <c r="CF652" s="562"/>
      <c r="CG652" s="563"/>
      <c r="CH652" s="563"/>
      <c r="CI652" s="563"/>
      <c r="CJ652" s="563"/>
      <c r="CK652" s="563"/>
      <c r="CL652" s="564"/>
      <c r="CM652" s="562"/>
      <c r="CN652" s="617"/>
      <c r="CO652" s="618"/>
      <c r="CP652" s="619"/>
      <c r="CQ652" s="563"/>
      <c r="CR652" s="564"/>
      <c r="CS652" s="562"/>
      <c r="CT652" s="563"/>
      <c r="CU652" s="564"/>
      <c r="CV652" s="562"/>
      <c r="CW652" s="563"/>
      <c r="CX652" s="563"/>
      <c r="CY652" s="563"/>
    </row>
    <row r="653" spans="2:103" x14ac:dyDescent="0.6">
      <c r="C653" s="341"/>
      <c r="F653" s="555"/>
      <c r="H653" s="341"/>
      <c r="K653" s="555"/>
      <c r="N653" s="555"/>
      <c r="P653" s="341"/>
      <c r="R653" s="341"/>
      <c r="T653" s="637"/>
      <c r="V653" s="637"/>
      <c r="X653" s="637"/>
      <c r="Z653" s="612"/>
      <c r="AA653" s="342"/>
      <c r="AB653" s="612"/>
      <c r="AC653" s="341"/>
      <c r="AF653" s="715"/>
      <c r="AG653" s="635"/>
      <c r="AH653" s="555"/>
      <c r="BI653" s="613"/>
      <c r="BJ653" s="614"/>
      <c r="BK653" s="342"/>
      <c r="BL653" s="614"/>
      <c r="BM653" s="342"/>
      <c r="BN653" s="614"/>
      <c r="BO653" s="342"/>
      <c r="BP653" s="614"/>
      <c r="BQ653" s="342"/>
      <c r="BR653" s="614"/>
      <c r="BS653" s="614"/>
      <c r="BT653" s="342"/>
      <c r="CN653" s="613"/>
    </row>
    <row r="654" spans="2:103" x14ac:dyDescent="0.6">
      <c r="B654" s="560"/>
      <c r="C654" s="562"/>
      <c r="D654" s="560"/>
      <c r="E654" s="562"/>
      <c r="F654" s="563"/>
      <c r="G654" s="560"/>
      <c r="H654" s="562"/>
      <c r="I654" s="560"/>
      <c r="J654" s="562"/>
      <c r="K654" s="563"/>
      <c r="L654" s="560"/>
      <c r="M654" s="562"/>
      <c r="N654" s="563"/>
      <c r="O654" s="560"/>
      <c r="P654" s="562"/>
      <c r="Q654" s="560"/>
      <c r="R654" s="562"/>
      <c r="S654" s="560"/>
      <c r="T654" s="648"/>
      <c r="U654" s="560"/>
      <c r="V654" s="648"/>
      <c r="W654" s="653"/>
      <c r="X654" s="648"/>
      <c r="Y654" s="653"/>
      <c r="Z654" s="615"/>
      <c r="AA654" s="619"/>
      <c r="AB654" s="615"/>
      <c r="AC654" s="562"/>
      <c r="AD654" s="560"/>
      <c r="AE654" s="562"/>
      <c r="AF654" s="716"/>
      <c r="AG654" s="747"/>
      <c r="AH654" s="563"/>
      <c r="AI654" s="563"/>
      <c r="AJ654" s="563"/>
      <c r="AK654" s="563"/>
      <c r="AL654" s="564"/>
      <c r="AM654" s="564"/>
      <c r="AN654" s="562"/>
      <c r="AO654" s="563"/>
      <c r="AP654" s="564"/>
      <c r="AQ654" s="564"/>
      <c r="AR654" s="562"/>
      <c r="AS654" s="563"/>
      <c r="AT654" s="564"/>
      <c r="AU654" s="564"/>
      <c r="AV654" s="562"/>
      <c r="AW654" s="563"/>
      <c r="AX654" s="564"/>
      <c r="AY654" s="562"/>
      <c r="AZ654" s="564"/>
      <c r="BA654" s="562"/>
      <c r="BB654" s="564"/>
      <c r="BC654" s="562"/>
      <c r="BD654" s="564"/>
      <c r="BE654" s="562"/>
      <c r="BF654" s="564"/>
      <c r="BG654" s="564"/>
      <c r="BH654" s="562"/>
      <c r="BI654" s="617"/>
      <c r="BJ654" s="618"/>
      <c r="BK654" s="619"/>
      <c r="BL654" s="618"/>
      <c r="BM654" s="619"/>
      <c r="BN654" s="618"/>
      <c r="BO654" s="619"/>
      <c r="BP654" s="618"/>
      <c r="BQ654" s="619"/>
      <c r="BR654" s="618"/>
      <c r="BS654" s="618"/>
      <c r="BT654" s="619"/>
      <c r="BU654" s="563"/>
      <c r="BV654" s="564"/>
      <c r="BW654" s="562"/>
      <c r="BX654" s="564"/>
      <c r="BY654" s="562"/>
      <c r="BZ654" s="564"/>
      <c r="CA654" s="562"/>
      <c r="CB654" s="564"/>
      <c r="CC654" s="562"/>
      <c r="CD654" s="564"/>
      <c r="CE654" s="564"/>
      <c r="CF654" s="562"/>
      <c r="CG654" s="563"/>
      <c r="CH654" s="563"/>
      <c r="CI654" s="563"/>
      <c r="CJ654" s="563"/>
      <c r="CK654" s="563"/>
      <c r="CL654" s="564"/>
      <c r="CM654" s="562"/>
      <c r="CN654" s="617"/>
      <c r="CO654" s="618"/>
      <c r="CP654" s="619"/>
      <c r="CQ654" s="563"/>
      <c r="CR654" s="564"/>
      <c r="CS654" s="562"/>
      <c r="CT654" s="563"/>
      <c r="CU654" s="564"/>
      <c r="CV654" s="562"/>
      <c r="CW654" s="563"/>
      <c r="CX654" s="563"/>
      <c r="CY654" s="563"/>
    </row>
    <row r="655" spans="2:103" x14ac:dyDescent="0.6">
      <c r="C655" s="341"/>
      <c r="F655" s="555"/>
      <c r="H655" s="341"/>
      <c r="K655" s="555"/>
      <c r="N655" s="555"/>
      <c r="P655" s="341"/>
      <c r="R655" s="341"/>
      <c r="T655" s="637"/>
      <c r="V655" s="637"/>
      <c r="X655" s="637"/>
      <c r="Z655" s="612"/>
      <c r="AA655" s="342"/>
      <c r="AB655" s="612"/>
      <c r="AC655" s="341"/>
      <c r="AF655" s="715"/>
      <c r="AG655" s="635"/>
      <c r="AH655" s="555"/>
      <c r="BI655" s="613"/>
      <c r="BJ655" s="614"/>
      <c r="BK655" s="342"/>
      <c r="BL655" s="614"/>
      <c r="BM655" s="342"/>
      <c r="BN655" s="614"/>
      <c r="BO655" s="342"/>
      <c r="BP655" s="614"/>
      <c r="BQ655" s="342"/>
      <c r="BR655" s="614"/>
      <c r="BS655" s="614"/>
      <c r="BT655" s="342"/>
      <c r="CN655" s="613"/>
      <c r="CO655" s="614"/>
    </row>
    <row r="656" spans="2:103" x14ac:dyDescent="0.6">
      <c r="B656" s="560"/>
      <c r="C656" s="562"/>
      <c r="D656" s="560"/>
      <c r="E656" s="562"/>
      <c r="F656" s="563"/>
      <c r="G656" s="560"/>
      <c r="H656" s="562"/>
      <c r="I656" s="560"/>
      <c r="J656" s="562"/>
      <c r="K656" s="563"/>
      <c r="L656" s="560"/>
      <c r="M656" s="562"/>
      <c r="N656" s="563"/>
      <c r="O656" s="560"/>
      <c r="P656" s="562"/>
      <c r="Q656" s="560"/>
      <c r="R656" s="562"/>
      <c r="S656" s="560"/>
      <c r="T656" s="648"/>
      <c r="U656" s="560"/>
      <c r="V656" s="648"/>
      <c r="W656" s="653"/>
      <c r="X656" s="648"/>
      <c r="Y656" s="653"/>
      <c r="Z656" s="615"/>
      <c r="AA656" s="619"/>
      <c r="AB656" s="615"/>
      <c r="AC656" s="562"/>
      <c r="AD656" s="560"/>
      <c r="AE656" s="562"/>
      <c r="AF656" s="716"/>
      <c r="AG656" s="747"/>
      <c r="AH656" s="563"/>
      <c r="AI656" s="563"/>
      <c r="AJ656" s="563"/>
      <c r="AK656" s="563"/>
      <c r="AL656" s="564"/>
      <c r="AM656" s="564"/>
      <c r="AN656" s="562"/>
      <c r="AO656" s="563"/>
      <c r="AP656" s="564"/>
      <c r="AQ656" s="564"/>
      <c r="AR656" s="562"/>
      <c r="AS656" s="563"/>
      <c r="AT656" s="564"/>
      <c r="AU656" s="564"/>
      <c r="AV656" s="562"/>
      <c r="AW656" s="563"/>
      <c r="AX656" s="564"/>
      <c r="AY656" s="562"/>
      <c r="AZ656" s="564"/>
      <c r="BA656" s="562"/>
      <c r="BB656" s="564"/>
      <c r="BC656" s="562"/>
      <c r="BD656" s="564"/>
      <c r="BE656" s="562"/>
      <c r="BF656" s="564"/>
      <c r="BG656" s="564"/>
      <c r="BH656" s="562"/>
      <c r="BI656" s="617"/>
      <c r="BJ656" s="618"/>
      <c r="BK656" s="619"/>
      <c r="BL656" s="618"/>
      <c r="BM656" s="619"/>
      <c r="BN656" s="618"/>
      <c r="BO656" s="619"/>
      <c r="BP656" s="618"/>
      <c r="BQ656" s="619"/>
      <c r="BR656" s="564"/>
      <c r="BS656" s="564"/>
      <c r="BT656" s="562"/>
      <c r="BU656" s="563"/>
      <c r="BV656" s="564"/>
      <c r="BW656" s="562"/>
      <c r="BX656" s="564"/>
      <c r="BY656" s="562"/>
      <c r="BZ656" s="564"/>
      <c r="CA656" s="562"/>
      <c r="CB656" s="564"/>
      <c r="CC656" s="562"/>
      <c r="CD656" s="564"/>
      <c r="CE656" s="564"/>
      <c r="CF656" s="562"/>
      <c r="CG656" s="563"/>
      <c r="CH656" s="563"/>
      <c r="CI656" s="563"/>
      <c r="CJ656" s="563"/>
      <c r="CK656" s="563"/>
      <c r="CL656" s="564"/>
      <c r="CM656" s="562"/>
      <c r="CN656" s="617"/>
      <c r="CO656" s="618"/>
      <c r="CP656" s="619"/>
      <c r="CQ656" s="563"/>
      <c r="CR656" s="564"/>
      <c r="CS656" s="562"/>
      <c r="CT656" s="563"/>
      <c r="CU656" s="564"/>
      <c r="CV656" s="562"/>
      <c r="CW656" s="563"/>
      <c r="CX656" s="563"/>
      <c r="CY656" s="563"/>
    </row>
    <row r="657" spans="2:103" x14ac:dyDescent="0.6">
      <c r="C657" s="341"/>
      <c r="F657" s="555"/>
      <c r="H657" s="341"/>
      <c r="K657" s="555"/>
      <c r="N657" s="555"/>
      <c r="P657" s="341"/>
      <c r="R657" s="341"/>
      <c r="T657" s="637"/>
      <c r="V657" s="637"/>
      <c r="X657" s="637"/>
      <c r="Z657" s="612"/>
      <c r="AA657" s="342"/>
      <c r="AB657" s="612"/>
      <c r="AC657" s="341"/>
      <c r="AF657" s="715"/>
      <c r="AG657" s="635"/>
      <c r="AH657" s="555"/>
      <c r="BI657" s="613"/>
      <c r="BJ657" s="614"/>
      <c r="BK657" s="342"/>
      <c r="BL657" s="614"/>
      <c r="BM657" s="342"/>
      <c r="BN657" s="614"/>
      <c r="CN657" s="613"/>
      <c r="CO657" s="614"/>
      <c r="CP657" s="342"/>
    </row>
    <row r="658" spans="2:103" x14ac:dyDescent="0.6">
      <c r="B658" s="560"/>
      <c r="C658" s="562"/>
      <c r="D658" s="560"/>
      <c r="E658" s="562"/>
      <c r="F658" s="563"/>
      <c r="G658" s="560"/>
      <c r="H658" s="562"/>
      <c r="I658" s="560"/>
      <c r="J658" s="562"/>
      <c r="K658" s="563"/>
      <c r="L658" s="560"/>
      <c r="M658" s="562"/>
      <c r="N658" s="563"/>
      <c r="O658" s="560"/>
      <c r="P658" s="562"/>
      <c r="Q658" s="560"/>
      <c r="R658" s="562"/>
      <c r="S658" s="560"/>
      <c r="T658" s="648"/>
      <c r="U658" s="560"/>
      <c r="V658" s="648"/>
      <c r="W658" s="653"/>
      <c r="X658" s="648"/>
      <c r="Y658" s="653"/>
      <c r="Z658" s="615"/>
      <c r="AA658" s="619"/>
      <c r="AB658" s="615"/>
      <c r="AC658" s="562"/>
      <c r="AD658" s="560"/>
      <c r="AE658" s="562"/>
      <c r="AF658" s="716"/>
      <c r="AG658" s="747"/>
      <c r="AH658" s="563"/>
      <c r="AI658" s="563"/>
      <c r="AJ658" s="563"/>
      <c r="AK658" s="563"/>
      <c r="AL658" s="564"/>
      <c r="AM658" s="564"/>
      <c r="AN658" s="562"/>
      <c r="AO658" s="563"/>
      <c r="AP658" s="564"/>
      <c r="AQ658" s="564"/>
      <c r="AR658" s="562"/>
      <c r="AS658" s="563"/>
      <c r="AT658" s="564"/>
      <c r="AU658" s="564"/>
      <c r="AV658" s="562"/>
      <c r="AW658" s="563"/>
      <c r="AX658" s="564"/>
      <c r="AY658" s="562"/>
      <c r="AZ658" s="564"/>
      <c r="BA658" s="562"/>
      <c r="BB658" s="564"/>
      <c r="BC658" s="562"/>
      <c r="BD658" s="564"/>
      <c r="BE658" s="562"/>
      <c r="BF658" s="564"/>
      <c r="BG658" s="564"/>
      <c r="BH658" s="562"/>
      <c r="BI658" s="617"/>
      <c r="BJ658" s="618"/>
      <c r="BK658" s="619"/>
      <c r="BL658" s="618"/>
      <c r="BM658" s="619"/>
      <c r="BN658" s="618"/>
      <c r="BO658" s="562"/>
      <c r="BP658" s="564"/>
      <c r="BQ658" s="562"/>
      <c r="BR658" s="564"/>
      <c r="BS658" s="564"/>
      <c r="BT658" s="562"/>
      <c r="BU658" s="563"/>
      <c r="BV658" s="564"/>
      <c r="BW658" s="562"/>
      <c r="BX658" s="564"/>
      <c r="BY658" s="562"/>
      <c r="BZ658" s="564"/>
      <c r="CA658" s="562"/>
      <c r="CB658" s="564"/>
      <c r="CC658" s="562"/>
      <c r="CD658" s="564"/>
      <c r="CE658" s="564"/>
      <c r="CF658" s="562"/>
      <c r="CG658" s="563"/>
      <c r="CH658" s="563"/>
      <c r="CI658" s="563"/>
      <c r="CJ658" s="563"/>
      <c r="CK658" s="563"/>
      <c r="CL658" s="564"/>
      <c r="CM658" s="562"/>
      <c r="CN658" s="617"/>
      <c r="CO658" s="618"/>
      <c r="CP658" s="619"/>
      <c r="CQ658" s="563"/>
      <c r="CR658" s="564"/>
      <c r="CS658" s="562"/>
      <c r="CT658" s="563"/>
      <c r="CU658" s="564"/>
      <c r="CV658" s="562"/>
      <c r="CW658" s="563"/>
      <c r="CX658" s="563"/>
      <c r="CY658" s="563"/>
    </row>
    <row r="659" spans="2:103" x14ac:dyDescent="0.6">
      <c r="C659" s="341"/>
      <c r="F659" s="555"/>
      <c r="H659" s="341"/>
      <c r="K659" s="555"/>
      <c r="N659" s="555"/>
      <c r="P659" s="341"/>
      <c r="R659" s="341"/>
      <c r="T659" s="637"/>
      <c r="V659" s="637"/>
      <c r="X659" s="637"/>
      <c r="Z659" s="612"/>
      <c r="AA659" s="342"/>
      <c r="AB659" s="612"/>
      <c r="AC659" s="341"/>
      <c r="AF659" s="715"/>
      <c r="AG659" s="635"/>
      <c r="AH659" s="555"/>
      <c r="BI659" s="613"/>
      <c r="BJ659" s="614"/>
      <c r="BK659" s="342"/>
      <c r="BL659" s="614"/>
      <c r="BM659" s="342"/>
      <c r="BN659" s="614"/>
      <c r="BO659" s="342"/>
      <c r="BP659" s="614"/>
      <c r="BQ659" s="342"/>
      <c r="CN659" s="613"/>
      <c r="CO659" s="614"/>
      <c r="CP659" s="342"/>
    </row>
    <row r="660" spans="2:103" x14ac:dyDescent="0.6">
      <c r="B660" s="560"/>
      <c r="C660" s="562"/>
      <c r="D660" s="560"/>
      <c r="E660" s="562"/>
      <c r="F660" s="563"/>
      <c r="G660" s="560"/>
      <c r="H660" s="562"/>
      <c r="I660" s="560"/>
      <c r="J660" s="562"/>
      <c r="K660" s="563"/>
      <c r="L660" s="560"/>
      <c r="M660" s="562"/>
      <c r="N660" s="563"/>
      <c r="O660" s="560"/>
      <c r="P660" s="562"/>
      <c r="Q660" s="560"/>
      <c r="R660" s="562"/>
      <c r="S660" s="560"/>
      <c r="T660" s="648"/>
      <c r="U660" s="560"/>
      <c r="V660" s="648"/>
      <c r="W660" s="653"/>
      <c r="X660" s="648"/>
      <c r="Y660" s="653"/>
      <c r="Z660" s="615"/>
      <c r="AA660" s="619"/>
      <c r="AB660" s="615"/>
      <c r="AC660" s="562"/>
      <c r="AD660" s="560"/>
      <c r="AE660" s="562"/>
      <c r="AF660" s="716"/>
      <c r="AG660" s="747"/>
      <c r="AH660" s="563"/>
      <c r="AI660" s="563"/>
      <c r="AJ660" s="563"/>
      <c r="AK660" s="563"/>
      <c r="AL660" s="564"/>
      <c r="AM660" s="564"/>
      <c r="AN660" s="562"/>
      <c r="AO660" s="563"/>
      <c r="AP660" s="564"/>
      <c r="AQ660" s="564"/>
      <c r="AR660" s="562"/>
      <c r="AS660" s="563"/>
      <c r="AT660" s="564"/>
      <c r="AU660" s="564"/>
      <c r="AV660" s="562"/>
      <c r="AW660" s="563"/>
      <c r="AX660" s="564"/>
      <c r="AY660" s="562"/>
      <c r="AZ660" s="564"/>
      <c r="BA660" s="562"/>
      <c r="BB660" s="564"/>
      <c r="BC660" s="562"/>
      <c r="BD660" s="564"/>
      <c r="BE660" s="562"/>
      <c r="BF660" s="564"/>
      <c r="BG660" s="564"/>
      <c r="BH660" s="562"/>
      <c r="BI660" s="617"/>
      <c r="BJ660" s="618"/>
      <c r="BK660" s="619"/>
      <c r="BL660" s="618"/>
      <c r="BM660" s="619"/>
      <c r="BN660" s="618"/>
      <c r="BO660" s="619"/>
      <c r="BP660" s="618"/>
      <c r="BQ660" s="619"/>
      <c r="BR660" s="564"/>
      <c r="BS660" s="564"/>
      <c r="BT660" s="562"/>
      <c r="BU660" s="563"/>
      <c r="BV660" s="564"/>
      <c r="BW660" s="562"/>
      <c r="BX660" s="564"/>
      <c r="BY660" s="562"/>
      <c r="BZ660" s="564"/>
      <c r="CA660" s="562"/>
      <c r="CB660" s="564"/>
      <c r="CC660" s="562"/>
      <c r="CD660" s="564"/>
      <c r="CE660" s="564"/>
      <c r="CF660" s="562"/>
      <c r="CG660" s="563"/>
      <c r="CH660" s="563"/>
      <c r="CI660" s="563"/>
      <c r="CJ660" s="563"/>
      <c r="CK660" s="563"/>
      <c r="CL660" s="564"/>
      <c r="CM660" s="562"/>
      <c r="CN660" s="617"/>
      <c r="CO660" s="618"/>
      <c r="CP660" s="619"/>
      <c r="CQ660" s="563"/>
      <c r="CR660" s="564"/>
      <c r="CS660" s="562"/>
      <c r="CT660" s="563"/>
      <c r="CU660" s="564"/>
      <c r="CV660" s="562"/>
      <c r="CW660" s="563"/>
      <c r="CX660" s="563"/>
      <c r="CY660" s="563"/>
    </row>
    <row r="661" spans="2:103" x14ac:dyDescent="0.6">
      <c r="C661" s="341"/>
      <c r="F661" s="555"/>
      <c r="H661" s="341"/>
      <c r="K661" s="555"/>
      <c r="N661" s="555"/>
      <c r="P661" s="341"/>
      <c r="R661" s="341"/>
      <c r="T661" s="637"/>
      <c r="V661" s="637"/>
      <c r="X661" s="637"/>
      <c r="Z661" s="612"/>
      <c r="AA661" s="342"/>
      <c r="AB661" s="612"/>
      <c r="AC661" s="341"/>
      <c r="AF661" s="715"/>
      <c r="AG661" s="635"/>
      <c r="AH661" s="555"/>
      <c r="BI661" s="613"/>
      <c r="BJ661" s="614"/>
      <c r="BK661" s="342"/>
      <c r="BL661" s="614"/>
      <c r="BM661" s="342"/>
      <c r="BN661" s="614"/>
      <c r="CN661" s="613"/>
      <c r="CO661" s="614"/>
      <c r="CP661" s="342"/>
    </row>
    <row r="662" spans="2:103" x14ac:dyDescent="0.6">
      <c r="B662" s="560"/>
      <c r="C662" s="562"/>
      <c r="D662" s="560"/>
      <c r="E662" s="562"/>
      <c r="F662" s="563"/>
      <c r="G662" s="560"/>
      <c r="H662" s="562"/>
      <c r="I662" s="560"/>
      <c r="J662" s="562"/>
      <c r="K662" s="563"/>
      <c r="L662" s="560"/>
      <c r="M662" s="562"/>
      <c r="N662" s="563"/>
      <c r="O662" s="560"/>
      <c r="P662" s="562"/>
      <c r="Q662" s="560"/>
      <c r="R662" s="562"/>
      <c r="S662" s="560"/>
      <c r="T662" s="648"/>
      <c r="U662" s="560"/>
      <c r="V662" s="648"/>
      <c r="W662" s="653"/>
      <c r="X662" s="648"/>
      <c r="Y662" s="653"/>
      <c r="Z662" s="615"/>
      <c r="AA662" s="619"/>
      <c r="AB662" s="615"/>
      <c r="AC662" s="562"/>
      <c r="AD662" s="560"/>
      <c r="AE662" s="562"/>
      <c r="AF662" s="716"/>
      <c r="AG662" s="747"/>
      <c r="AH662" s="563"/>
      <c r="AI662" s="563"/>
      <c r="AJ662" s="563"/>
      <c r="AK662" s="563"/>
      <c r="AL662" s="564"/>
      <c r="AM662" s="564"/>
      <c r="AN662" s="562"/>
      <c r="AO662" s="563"/>
      <c r="AP662" s="564"/>
      <c r="AQ662" s="564"/>
      <c r="AR662" s="562"/>
      <c r="AS662" s="563"/>
      <c r="AT662" s="564"/>
      <c r="AU662" s="564"/>
      <c r="AV662" s="562"/>
      <c r="AW662" s="563"/>
      <c r="AX662" s="564"/>
      <c r="AY662" s="562"/>
      <c r="AZ662" s="564"/>
      <c r="BA662" s="562"/>
      <c r="BB662" s="564"/>
      <c r="BC662" s="562"/>
      <c r="BD662" s="564"/>
      <c r="BE662" s="562"/>
      <c r="BF662" s="564"/>
      <c r="BG662" s="564"/>
      <c r="BH662" s="562"/>
      <c r="BI662" s="617"/>
      <c r="BJ662" s="618"/>
      <c r="BK662" s="619"/>
      <c r="BL662" s="618"/>
      <c r="BM662" s="619"/>
      <c r="BN662" s="618"/>
      <c r="BO662" s="619"/>
      <c r="BP662" s="618"/>
      <c r="BQ662" s="619"/>
      <c r="BR662" s="564"/>
      <c r="BS662" s="564"/>
      <c r="BT662" s="562"/>
      <c r="BU662" s="563"/>
      <c r="BV662" s="564"/>
      <c r="BW662" s="562"/>
      <c r="BX662" s="564"/>
      <c r="BY662" s="562"/>
      <c r="BZ662" s="564"/>
      <c r="CA662" s="562"/>
      <c r="CB662" s="564"/>
      <c r="CC662" s="562"/>
      <c r="CD662" s="564"/>
      <c r="CE662" s="564"/>
      <c r="CF662" s="562"/>
      <c r="CG662" s="563"/>
      <c r="CH662" s="563"/>
      <c r="CI662" s="563"/>
      <c r="CJ662" s="563"/>
      <c r="CK662" s="563"/>
      <c r="CL662" s="564"/>
      <c r="CM662" s="562"/>
      <c r="CN662" s="617"/>
      <c r="CO662" s="618"/>
      <c r="CP662" s="619"/>
      <c r="CQ662" s="563"/>
      <c r="CR662" s="564"/>
      <c r="CS662" s="562"/>
      <c r="CT662" s="563"/>
      <c r="CU662" s="564"/>
      <c r="CV662" s="562"/>
      <c r="CW662" s="563"/>
      <c r="CX662" s="563"/>
      <c r="CY662" s="563"/>
    </row>
    <row r="663" spans="2:103" x14ac:dyDescent="0.6">
      <c r="C663" s="341"/>
      <c r="F663" s="555"/>
      <c r="H663" s="341"/>
      <c r="K663" s="555"/>
      <c r="N663" s="555"/>
      <c r="P663" s="341"/>
      <c r="R663" s="341"/>
      <c r="T663" s="637"/>
      <c r="V663" s="637"/>
      <c r="X663" s="637"/>
      <c r="Z663" s="612"/>
      <c r="AA663" s="342"/>
      <c r="AB663" s="612"/>
      <c r="AC663" s="341"/>
      <c r="AF663" s="715"/>
      <c r="AG663" s="635"/>
      <c r="AH663" s="555"/>
      <c r="BI663" s="613"/>
      <c r="BJ663" s="614"/>
      <c r="BK663" s="342"/>
      <c r="BL663" s="614"/>
      <c r="BM663" s="342"/>
      <c r="BN663" s="614"/>
      <c r="CN663" s="613"/>
      <c r="CO663" s="614"/>
      <c r="CP663" s="342"/>
    </row>
    <row r="664" spans="2:103" x14ac:dyDescent="0.6">
      <c r="B664" s="560"/>
      <c r="C664" s="562"/>
      <c r="D664" s="560"/>
      <c r="E664" s="562"/>
      <c r="F664" s="563"/>
      <c r="G664" s="560"/>
      <c r="H664" s="562"/>
      <c r="I664" s="560"/>
      <c r="J664" s="562"/>
      <c r="K664" s="563"/>
      <c r="L664" s="560"/>
      <c r="M664" s="562"/>
      <c r="N664" s="563"/>
      <c r="O664" s="560"/>
      <c r="P664" s="562"/>
      <c r="Q664" s="560"/>
      <c r="R664" s="562"/>
      <c r="S664" s="560"/>
      <c r="T664" s="648"/>
      <c r="U664" s="560"/>
      <c r="V664" s="648"/>
      <c r="W664" s="653"/>
      <c r="X664" s="648"/>
      <c r="Y664" s="653"/>
      <c r="Z664" s="615"/>
      <c r="AA664" s="619"/>
      <c r="AB664" s="615"/>
      <c r="AC664" s="562"/>
      <c r="AD664" s="560"/>
      <c r="AE664" s="562"/>
      <c r="AF664" s="716"/>
      <c r="AG664" s="747"/>
      <c r="AH664" s="563"/>
      <c r="AI664" s="563"/>
      <c r="AJ664" s="563"/>
      <c r="AK664" s="563"/>
      <c r="AL664" s="564"/>
      <c r="AM664" s="564"/>
      <c r="AN664" s="562"/>
      <c r="AO664" s="563"/>
      <c r="AP664" s="564"/>
      <c r="AQ664" s="564"/>
      <c r="AR664" s="562"/>
      <c r="AS664" s="563"/>
      <c r="AT664" s="564"/>
      <c r="AU664" s="564"/>
      <c r="AV664" s="562"/>
      <c r="AW664" s="563"/>
      <c r="AX664" s="564"/>
      <c r="AY664" s="562"/>
      <c r="AZ664" s="564"/>
      <c r="BA664" s="562"/>
      <c r="BB664" s="564"/>
      <c r="BC664" s="562"/>
      <c r="BD664" s="564"/>
      <c r="BE664" s="562"/>
      <c r="BF664" s="564"/>
      <c r="BG664" s="564"/>
      <c r="BH664" s="562"/>
      <c r="BI664" s="617"/>
      <c r="BJ664" s="618"/>
      <c r="BK664" s="619"/>
      <c r="BL664" s="618"/>
      <c r="BM664" s="619"/>
      <c r="BN664" s="618"/>
      <c r="BO664" s="619"/>
      <c r="BP664" s="618"/>
      <c r="BQ664" s="619"/>
      <c r="BR664" s="564"/>
      <c r="BS664" s="564"/>
      <c r="BT664" s="562"/>
      <c r="BU664" s="563"/>
      <c r="BV664" s="564"/>
      <c r="BW664" s="562"/>
      <c r="BX664" s="564"/>
      <c r="BY664" s="562"/>
      <c r="BZ664" s="564"/>
      <c r="CA664" s="562"/>
      <c r="CB664" s="564"/>
      <c r="CC664" s="562"/>
      <c r="CD664" s="564"/>
      <c r="CE664" s="564"/>
      <c r="CF664" s="562"/>
      <c r="CG664" s="563"/>
      <c r="CH664" s="617"/>
      <c r="CI664" s="563"/>
      <c r="CJ664" s="563"/>
      <c r="CK664" s="563"/>
      <c r="CL664" s="564"/>
      <c r="CM664" s="562"/>
      <c r="CN664" s="617"/>
      <c r="CO664" s="618"/>
      <c r="CP664" s="562"/>
      <c r="CQ664" s="563"/>
      <c r="CR664" s="564"/>
      <c r="CS664" s="562"/>
      <c r="CT664" s="563"/>
      <c r="CU664" s="564"/>
      <c r="CV664" s="562"/>
      <c r="CW664" s="563"/>
      <c r="CX664" s="563"/>
      <c r="CY664" s="563"/>
    </row>
    <row r="665" spans="2:103" x14ac:dyDescent="0.6">
      <c r="C665" s="341"/>
      <c r="F665" s="555"/>
      <c r="H665" s="341"/>
      <c r="K665" s="555"/>
      <c r="N665" s="555"/>
      <c r="P665" s="341"/>
      <c r="R665" s="341"/>
      <c r="T665" s="637"/>
      <c r="V665" s="637"/>
      <c r="X665" s="637"/>
      <c r="Z665" s="612"/>
      <c r="AA665" s="342"/>
      <c r="AB665" s="612"/>
      <c r="AC665" s="341"/>
      <c r="AF665" s="715"/>
      <c r="AG665" s="635"/>
      <c r="AH665" s="555"/>
      <c r="BI665" s="613"/>
      <c r="BJ665" s="614"/>
      <c r="BK665" s="342"/>
      <c r="BL665" s="614"/>
      <c r="BM665" s="342"/>
      <c r="BN665" s="614"/>
      <c r="BO665" s="342"/>
      <c r="BP665" s="614"/>
      <c r="BQ665" s="342"/>
      <c r="BR665" s="614"/>
      <c r="BS665" s="614"/>
      <c r="BT665" s="342"/>
      <c r="CN665" s="613"/>
      <c r="CO665" s="614"/>
      <c r="CP665" s="342"/>
    </row>
    <row r="666" spans="2:103" x14ac:dyDescent="0.6">
      <c r="B666" s="560"/>
      <c r="C666" s="562"/>
      <c r="D666" s="560"/>
      <c r="E666" s="562"/>
      <c r="F666" s="563"/>
      <c r="G666" s="560"/>
      <c r="H666" s="562"/>
      <c r="I666" s="560"/>
      <c r="J666" s="562"/>
      <c r="K666" s="563"/>
      <c r="L666" s="560"/>
      <c r="M666" s="562"/>
      <c r="N666" s="563"/>
      <c r="O666" s="560"/>
      <c r="P666" s="562"/>
      <c r="Q666" s="560"/>
      <c r="R666" s="562"/>
      <c r="S666" s="560"/>
      <c r="T666" s="648"/>
      <c r="U666" s="560"/>
      <c r="V666" s="648"/>
      <c r="W666" s="653"/>
      <c r="X666" s="648"/>
      <c r="Y666" s="653"/>
      <c r="Z666" s="615"/>
      <c r="AA666" s="619"/>
      <c r="AB666" s="615"/>
      <c r="AC666" s="562"/>
      <c r="AD666" s="560"/>
      <c r="AE666" s="562"/>
      <c r="AF666" s="716"/>
      <c r="AG666" s="747"/>
      <c r="AH666" s="563"/>
      <c r="AI666" s="563"/>
      <c r="AJ666" s="563"/>
      <c r="AK666" s="563"/>
      <c r="AL666" s="564"/>
      <c r="AM666" s="564"/>
      <c r="AN666" s="562"/>
      <c r="AO666" s="563"/>
      <c r="AP666" s="564"/>
      <c r="AQ666" s="564"/>
      <c r="AR666" s="562"/>
      <c r="AS666" s="563"/>
      <c r="AT666" s="564"/>
      <c r="AU666" s="564"/>
      <c r="AV666" s="562"/>
      <c r="AW666" s="563"/>
      <c r="AX666" s="564"/>
      <c r="AY666" s="562"/>
      <c r="AZ666" s="564"/>
      <c r="BA666" s="562"/>
      <c r="BB666" s="564"/>
      <c r="BC666" s="562"/>
      <c r="BD666" s="564"/>
      <c r="BE666" s="562"/>
      <c r="BF666" s="564"/>
      <c r="BG666" s="564"/>
      <c r="BH666" s="562"/>
      <c r="BI666" s="617"/>
      <c r="BJ666" s="618"/>
      <c r="BK666" s="619"/>
      <c r="BL666" s="618"/>
      <c r="BM666" s="619"/>
      <c r="BN666" s="618"/>
      <c r="BO666" s="619"/>
      <c r="BP666" s="618"/>
      <c r="BQ666" s="619"/>
      <c r="BR666" s="618"/>
      <c r="BS666" s="618"/>
      <c r="BT666" s="619"/>
      <c r="BU666" s="563"/>
      <c r="BV666" s="564"/>
      <c r="BW666" s="562"/>
      <c r="BX666" s="564"/>
      <c r="BY666" s="562"/>
      <c r="BZ666" s="564"/>
      <c r="CA666" s="562"/>
      <c r="CB666" s="564"/>
      <c r="CC666" s="562"/>
      <c r="CD666" s="564"/>
      <c r="CE666" s="564"/>
      <c r="CF666" s="562"/>
      <c r="CG666" s="563"/>
      <c r="CH666" s="563"/>
      <c r="CI666" s="563"/>
      <c r="CJ666" s="563"/>
      <c r="CK666" s="563"/>
      <c r="CL666" s="564"/>
      <c r="CM666" s="562"/>
      <c r="CN666" s="617"/>
      <c r="CO666" s="618"/>
      <c r="CP666" s="619"/>
      <c r="CQ666" s="563"/>
      <c r="CR666" s="564"/>
      <c r="CS666" s="562"/>
      <c r="CT666" s="563"/>
      <c r="CU666" s="564"/>
      <c r="CV666" s="562"/>
      <c r="CW666" s="563"/>
      <c r="CX666" s="563"/>
      <c r="CY666" s="563"/>
    </row>
    <row r="667" spans="2:103" x14ac:dyDescent="0.6">
      <c r="C667" s="341"/>
      <c r="F667" s="555"/>
      <c r="H667" s="341"/>
      <c r="K667" s="555"/>
      <c r="N667" s="555"/>
      <c r="P667" s="341"/>
      <c r="R667" s="341"/>
      <c r="T667" s="637"/>
      <c r="V667" s="637"/>
      <c r="X667" s="637"/>
      <c r="Z667" s="612"/>
      <c r="AA667" s="342"/>
      <c r="AB667" s="612"/>
      <c r="AC667" s="341"/>
      <c r="AF667" s="715"/>
      <c r="AG667" s="635"/>
      <c r="AH667" s="555"/>
      <c r="BI667" s="613"/>
      <c r="BJ667" s="614"/>
      <c r="BK667" s="342"/>
      <c r="BL667" s="614"/>
      <c r="BM667" s="342"/>
      <c r="BN667" s="614"/>
      <c r="CN667" s="613"/>
      <c r="CO667" s="614"/>
      <c r="CP667" s="342"/>
    </row>
    <row r="668" spans="2:103" x14ac:dyDescent="0.6">
      <c r="B668" s="560"/>
      <c r="C668" s="562"/>
      <c r="D668" s="560"/>
      <c r="E668" s="562"/>
      <c r="F668" s="563"/>
      <c r="G668" s="560"/>
      <c r="H668" s="562"/>
      <c r="I668" s="560"/>
      <c r="J668" s="562"/>
      <c r="K668" s="563"/>
      <c r="L668" s="560"/>
      <c r="M668" s="562"/>
      <c r="N668" s="563"/>
      <c r="O668" s="560"/>
      <c r="P668" s="562"/>
      <c r="Q668" s="560"/>
      <c r="R668" s="562"/>
      <c r="S668" s="560"/>
      <c r="T668" s="648"/>
      <c r="U668" s="560"/>
      <c r="V668" s="648"/>
      <c r="W668" s="653"/>
      <c r="X668" s="648"/>
      <c r="Y668" s="653"/>
      <c r="Z668" s="615"/>
      <c r="AA668" s="619"/>
      <c r="AB668" s="615"/>
      <c r="AC668" s="562"/>
      <c r="AD668" s="560"/>
      <c r="AE668" s="562"/>
      <c r="AF668" s="716"/>
      <c r="AG668" s="747"/>
      <c r="AH668" s="563"/>
      <c r="AI668" s="563"/>
      <c r="AJ668" s="563"/>
      <c r="AK668" s="563"/>
      <c r="AL668" s="564"/>
      <c r="AM668" s="564"/>
      <c r="AN668" s="562"/>
      <c r="AO668" s="563"/>
      <c r="AP668" s="564"/>
      <c r="AQ668" s="564"/>
      <c r="AR668" s="562"/>
      <c r="AS668" s="563"/>
      <c r="AT668" s="564"/>
      <c r="AU668" s="564"/>
      <c r="AV668" s="562"/>
      <c r="AW668" s="563"/>
      <c r="AX668" s="564"/>
      <c r="AY668" s="562"/>
      <c r="AZ668" s="564"/>
      <c r="BA668" s="562"/>
      <c r="BB668" s="564"/>
      <c r="BC668" s="562"/>
      <c r="BD668" s="564"/>
      <c r="BE668" s="562"/>
      <c r="BF668" s="564"/>
      <c r="BG668" s="564"/>
      <c r="BH668" s="562"/>
      <c r="BI668" s="617"/>
      <c r="BJ668" s="618"/>
      <c r="BK668" s="619"/>
      <c r="BL668" s="618"/>
      <c r="BM668" s="619"/>
      <c r="BN668" s="618"/>
      <c r="BO668" s="619"/>
      <c r="BP668" s="618"/>
      <c r="BQ668" s="619"/>
      <c r="BR668" s="564"/>
      <c r="BS668" s="564"/>
      <c r="BT668" s="562"/>
      <c r="BU668" s="563"/>
      <c r="BV668" s="564"/>
      <c r="BW668" s="562"/>
      <c r="BX668" s="564"/>
      <c r="BY668" s="562"/>
      <c r="BZ668" s="564"/>
      <c r="CA668" s="562"/>
      <c r="CB668" s="564"/>
      <c r="CC668" s="562"/>
      <c r="CD668" s="564"/>
      <c r="CE668" s="564"/>
      <c r="CF668" s="562"/>
      <c r="CG668" s="563"/>
      <c r="CH668" s="617"/>
      <c r="CI668" s="563"/>
      <c r="CJ668" s="563"/>
      <c r="CK668" s="563"/>
      <c r="CL668" s="564"/>
      <c r="CM668" s="562"/>
      <c r="CN668" s="617"/>
      <c r="CO668" s="618"/>
      <c r="CP668" s="619"/>
      <c r="CQ668" s="563"/>
      <c r="CR668" s="564"/>
      <c r="CS668" s="562"/>
      <c r="CT668" s="563"/>
      <c r="CU668" s="564"/>
      <c r="CV668" s="562"/>
      <c r="CW668" s="563"/>
      <c r="CX668" s="563"/>
      <c r="CY668" s="563"/>
    </row>
    <row r="669" spans="2:103" x14ac:dyDescent="0.6">
      <c r="C669" s="341"/>
      <c r="F669" s="555"/>
      <c r="H669" s="341"/>
      <c r="K669" s="555"/>
      <c r="N669" s="555"/>
      <c r="P669" s="341"/>
      <c r="R669" s="341"/>
      <c r="T669" s="637"/>
      <c r="V669" s="637"/>
      <c r="X669" s="637"/>
      <c r="Z669" s="612"/>
      <c r="AA669" s="342"/>
      <c r="AB669" s="612"/>
      <c r="AC669" s="341"/>
      <c r="AF669" s="715"/>
      <c r="AG669" s="635"/>
      <c r="AH669" s="555"/>
      <c r="BI669" s="613"/>
      <c r="BJ669" s="614"/>
      <c r="BK669" s="342"/>
      <c r="BL669" s="614"/>
      <c r="BM669" s="342"/>
      <c r="BN669" s="614"/>
      <c r="BO669" s="342"/>
      <c r="BP669" s="614"/>
      <c r="BQ669" s="342"/>
      <c r="CN669" s="613"/>
      <c r="CO669" s="614"/>
      <c r="CP669" s="342"/>
    </row>
    <row r="670" spans="2:103" x14ac:dyDescent="0.6">
      <c r="B670" s="560"/>
      <c r="C670" s="562"/>
      <c r="D670" s="560"/>
      <c r="E670" s="562"/>
      <c r="F670" s="563"/>
      <c r="G670" s="560"/>
      <c r="H670" s="562"/>
      <c r="I670" s="560"/>
      <c r="J670" s="562"/>
      <c r="K670" s="563"/>
      <c r="L670" s="560"/>
      <c r="M670" s="562"/>
      <c r="N670" s="563"/>
      <c r="O670" s="560"/>
      <c r="P670" s="562"/>
      <c r="Q670" s="560"/>
      <c r="R670" s="562"/>
      <c r="S670" s="560"/>
      <c r="T670" s="648"/>
      <c r="U670" s="560"/>
      <c r="V670" s="648"/>
      <c r="W670" s="653"/>
      <c r="X670" s="648"/>
      <c r="Y670" s="653"/>
      <c r="Z670" s="615"/>
      <c r="AA670" s="619"/>
      <c r="AB670" s="615"/>
      <c r="AC670" s="562"/>
      <c r="AD670" s="560"/>
      <c r="AE670" s="562"/>
      <c r="AF670" s="716"/>
      <c r="AG670" s="747"/>
      <c r="AH670" s="563"/>
      <c r="AI670" s="563"/>
      <c r="AJ670" s="563"/>
      <c r="AK670" s="563"/>
      <c r="AL670" s="564"/>
      <c r="AM670" s="564"/>
      <c r="AN670" s="562"/>
      <c r="AO670" s="563"/>
      <c r="AP670" s="564"/>
      <c r="AQ670" s="564"/>
      <c r="AR670" s="562"/>
      <c r="AS670" s="563"/>
      <c r="AT670" s="564"/>
      <c r="AU670" s="564"/>
      <c r="AV670" s="562"/>
      <c r="AW670" s="563"/>
      <c r="AX670" s="564"/>
      <c r="AY670" s="562"/>
      <c r="AZ670" s="564"/>
      <c r="BA670" s="562"/>
      <c r="BB670" s="564"/>
      <c r="BC670" s="562"/>
      <c r="BD670" s="564"/>
      <c r="BE670" s="562"/>
      <c r="BF670" s="564"/>
      <c r="BG670" s="564"/>
      <c r="BH670" s="562"/>
      <c r="BI670" s="617"/>
      <c r="BJ670" s="618"/>
      <c r="BK670" s="619"/>
      <c r="BL670" s="618"/>
      <c r="BM670" s="619"/>
      <c r="BN670" s="618"/>
      <c r="BO670" s="619"/>
      <c r="BP670" s="618"/>
      <c r="BQ670" s="619"/>
      <c r="BR670" s="618"/>
      <c r="BS670" s="618"/>
      <c r="BT670" s="619"/>
      <c r="BU670" s="563"/>
      <c r="BV670" s="564"/>
      <c r="BW670" s="562"/>
      <c r="BX670" s="564"/>
      <c r="BY670" s="562"/>
      <c r="BZ670" s="564"/>
      <c r="CA670" s="562"/>
      <c r="CB670" s="564"/>
      <c r="CC670" s="562"/>
      <c r="CD670" s="564"/>
      <c r="CE670" s="564"/>
      <c r="CF670" s="562"/>
      <c r="CG670" s="563"/>
      <c r="CH670" s="617"/>
      <c r="CI670" s="563"/>
      <c r="CJ670" s="563"/>
      <c r="CK670" s="563"/>
      <c r="CL670" s="564"/>
      <c r="CM670" s="562"/>
      <c r="CN670" s="617"/>
      <c r="CO670" s="618"/>
      <c r="CP670" s="619"/>
      <c r="CQ670" s="563"/>
      <c r="CR670" s="564"/>
      <c r="CS670" s="562"/>
      <c r="CT670" s="563"/>
      <c r="CU670" s="564"/>
      <c r="CV670" s="562"/>
      <c r="CW670" s="563"/>
      <c r="CX670" s="563"/>
      <c r="CY670" s="563"/>
    </row>
    <row r="671" spans="2:103" x14ac:dyDescent="0.6">
      <c r="C671" s="341"/>
      <c r="F671" s="555"/>
      <c r="H671" s="341"/>
      <c r="K671" s="555"/>
      <c r="N671" s="555"/>
      <c r="P671" s="341"/>
      <c r="R671" s="341"/>
      <c r="T671" s="637"/>
      <c r="V671" s="637"/>
      <c r="X671" s="637"/>
      <c r="Z671" s="612"/>
      <c r="AA671" s="342"/>
      <c r="AB671" s="612"/>
      <c r="AC671" s="341"/>
      <c r="AF671" s="715"/>
      <c r="AG671" s="635"/>
      <c r="AH671" s="555"/>
      <c r="BI671" s="613"/>
      <c r="BJ671" s="614"/>
      <c r="BK671" s="342"/>
      <c r="BL671" s="614"/>
      <c r="BM671" s="342"/>
      <c r="BN671" s="614"/>
      <c r="BO671" s="342"/>
      <c r="BP671" s="614"/>
      <c r="BQ671" s="342"/>
      <c r="CN671" s="613"/>
    </row>
    <row r="672" spans="2:103" x14ac:dyDescent="0.6">
      <c r="B672" s="560"/>
      <c r="C672" s="562"/>
      <c r="D672" s="560"/>
      <c r="E672" s="562"/>
      <c r="F672" s="563"/>
      <c r="G672" s="560"/>
      <c r="H672" s="562"/>
      <c r="I672" s="560"/>
      <c r="J672" s="562"/>
      <c r="K672" s="563"/>
      <c r="L672" s="560"/>
      <c r="M672" s="562"/>
      <c r="N672" s="563"/>
      <c r="O672" s="560"/>
      <c r="P672" s="562"/>
      <c r="Q672" s="560"/>
      <c r="R672" s="562"/>
      <c r="S672" s="560"/>
      <c r="T672" s="648"/>
      <c r="U672" s="560"/>
      <c r="V672" s="648"/>
      <c r="W672" s="653"/>
      <c r="X672" s="648"/>
      <c r="Y672" s="653"/>
      <c r="Z672" s="615"/>
      <c r="AA672" s="619"/>
      <c r="AB672" s="615"/>
      <c r="AC672" s="562"/>
      <c r="AD672" s="560"/>
      <c r="AE672" s="562"/>
      <c r="AF672" s="716"/>
      <c r="AG672" s="747"/>
      <c r="AH672" s="563"/>
      <c r="AI672" s="563"/>
      <c r="AJ672" s="563"/>
      <c r="AK672" s="563"/>
      <c r="AL672" s="564"/>
      <c r="AM672" s="564"/>
      <c r="AN672" s="562"/>
      <c r="AO672" s="563"/>
      <c r="AP672" s="564"/>
      <c r="AQ672" s="564"/>
      <c r="AR672" s="562"/>
      <c r="AS672" s="563"/>
      <c r="AT672" s="564"/>
      <c r="AU672" s="564"/>
      <c r="AV672" s="562"/>
      <c r="AW672" s="563"/>
      <c r="AX672" s="564"/>
      <c r="AY672" s="562"/>
      <c r="AZ672" s="564"/>
      <c r="BA672" s="562"/>
      <c r="BB672" s="564"/>
      <c r="BC672" s="562"/>
      <c r="BD672" s="564"/>
      <c r="BE672" s="562"/>
      <c r="BF672" s="564"/>
      <c r="BG672" s="564"/>
      <c r="BH672" s="562"/>
      <c r="BI672" s="617"/>
      <c r="BJ672" s="618"/>
      <c r="BK672" s="619"/>
      <c r="BL672" s="618"/>
      <c r="BM672" s="619"/>
      <c r="BN672" s="618"/>
      <c r="BO672" s="619"/>
      <c r="BP672" s="564"/>
      <c r="BQ672" s="562"/>
      <c r="BR672" s="564"/>
      <c r="BS672" s="564"/>
      <c r="BT672" s="562"/>
      <c r="BU672" s="563"/>
      <c r="BV672" s="564"/>
      <c r="BW672" s="562"/>
      <c r="BX672" s="564"/>
      <c r="BY672" s="562"/>
      <c r="BZ672" s="564"/>
      <c r="CA672" s="562"/>
      <c r="CB672" s="564"/>
      <c r="CC672" s="562"/>
      <c r="CD672" s="564"/>
      <c r="CE672" s="564"/>
      <c r="CF672" s="562"/>
      <c r="CG672" s="563"/>
      <c r="CH672" s="563"/>
      <c r="CI672" s="563"/>
      <c r="CJ672" s="563"/>
      <c r="CK672" s="563"/>
      <c r="CL672" s="564"/>
      <c r="CM672" s="562"/>
      <c r="CN672" s="617"/>
      <c r="CO672" s="618"/>
      <c r="CP672" s="619"/>
      <c r="CQ672" s="563"/>
      <c r="CR672" s="564"/>
      <c r="CS672" s="562"/>
      <c r="CT672" s="563"/>
      <c r="CU672" s="564"/>
      <c r="CV672" s="562"/>
      <c r="CW672" s="563"/>
      <c r="CX672" s="563"/>
      <c r="CY672" s="563"/>
    </row>
    <row r="673" spans="2:103" x14ac:dyDescent="0.6">
      <c r="C673" s="341"/>
      <c r="F673" s="555"/>
      <c r="H673" s="341"/>
      <c r="K673" s="555"/>
      <c r="N673" s="555"/>
      <c r="P673" s="341"/>
      <c r="R673" s="341"/>
      <c r="T673" s="637"/>
      <c r="V673" s="637"/>
      <c r="X673" s="637"/>
      <c r="Z673" s="612"/>
      <c r="AA673" s="342"/>
      <c r="AB673" s="612"/>
      <c r="AC673" s="341"/>
      <c r="AF673" s="715"/>
      <c r="AG673" s="635"/>
      <c r="AH673" s="555"/>
      <c r="BI673" s="613"/>
      <c r="BJ673" s="614"/>
      <c r="BK673" s="342"/>
      <c r="BL673" s="614"/>
      <c r="BM673" s="342"/>
      <c r="BN673" s="614"/>
      <c r="BO673" s="342"/>
      <c r="BP673" s="614"/>
      <c r="BQ673" s="342"/>
      <c r="CN673" s="613"/>
      <c r="CO673" s="614"/>
      <c r="CP673" s="342"/>
    </row>
    <row r="674" spans="2:103" x14ac:dyDescent="0.6">
      <c r="B674" s="560"/>
      <c r="C674" s="562"/>
      <c r="D674" s="560"/>
      <c r="E674" s="562"/>
      <c r="F674" s="563"/>
      <c r="G674" s="560"/>
      <c r="H674" s="562"/>
      <c r="I674" s="560"/>
      <c r="J674" s="562"/>
      <c r="K674" s="563"/>
      <c r="L674" s="560"/>
      <c r="M674" s="562"/>
      <c r="N674" s="563"/>
      <c r="O674" s="560"/>
      <c r="P674" s="562"/>
      <c r="Q674" s="560"/>
      <c r="R674" s="562"/>
      <c r="S674" s="560"/>
      <c r="T674" s="648"/>
      <c r="U674" s="560"/>
      <c r="V674" s="648"/>
      <c r="W674" s="653"/>
      <c r="X674" s="648"/>
      <c r="Y674" s="653"/>
      <c r="Z674" s="615"/>
      <c r="AA674" s="619"/>
      <c r="AB674" s="615"/>
      <c r="AC674" s="562"/>
      <c r="AD674" s="560"/>
      <c r="AE674" s="562"/>
      <c r="AF674" s="716"/>
      <c r="AG674" s="747"/>
      <c r="AH674" s="563"/>
      <c r="AI674" s="563"/>
      <c r="AJ674" s="563"/>
      <c r="AK674" s="563"/>
      <c r="AL674" s="564"/>
      <c r="AM674" s="564"/>
      <c r="AN674" s="562"/>
      <c r="AO674" s="563"/>
      <c r="AP674" s="564"/>
      <c r="AQ674" s="564"/>
      <c r="AR674" s="562"/>
      <c r="AS674" s="563"/>
      <c r="AT674" s="564"/>
      <c r="AU674" s="564"/>
      <c r="AV674" s="562"/>
      <c r="AW674" s="563"/>
      <c r="AX674" s="564"/>
      <c r="AY674" s="562"/>
      <c r="AZ674" s="564"/>
      <c r="BA674" s="562"/>
      <c r="BB674" s="564"/>
      <c r="BC674" s="562"/>
      <c r="BD674" s="564"/>
      <c r="BE674" s="562"/>
      <c r="BF674" s="564"/>
      <c r="BG674" s="564"/>
      <c r="BH674" s="562"/>
      <c r="BI674" s="617"/>
      <c r="BJ674" s="618"/>
      <c r="BK674" s="619"/>
      <c r="BL674" s="618"/>
      <c r="BM674" s="619"/>
      <c r="BN674" s="618"/>
      <c r="BO674" s="619"/>
      <c r="BP674" s="618"/>
      <c r="BQ674" s="619"/>
      <c r="BR674" s="564"/>
      <c r="BS674" s="564"/>
      <c r="BT674" s="562"/>
      <c r="BU674" s="563"/>
      <c r="BV674" s="564"/>
      <c r="BW674" s="562"/>
      <c r="BX674" s="564"/>
      <c r="BY674" s="562"/>
      <c r="BZ674" s="564"/>
      <c r="CA674" s="562"/>
      <c r="CB674" s="564"/>
      <c r="CC674" s="562"/>
      <c r="CD674" s="564"/>
      <c r="CE674" s="564"/>
      <c r="CF674" s="562"/>
      <c r="CG674" s="563"/>
      <c r="CH674" s="563"/>
      <c r="CI674" s="563"/>
      <c r="CJ674" s="563"/>
      <c r="CK674" s="563"/>
      <c r="CL674" s="564"/>
      <c r="CM674" s="562"/>
      <c r="CN674" s="617"/>
      <c r="CO674" s="618"/>
      <c r="CP674" s="619"/>
      <c r="CQ674" s="563"/>
      <c r="CR674" s="564"/>
      <c r="CS674" s="562"/>
      <c r="CT674" s="563"/>
      <c r="CU674" s="564"/>
      <c r="CV674" s="562"/>
      <c r="CW674" s="563"/>
      <c r="CX674" s="563"/>
      <c r="CY674" s="563"/>
    </row>
    <row r="675" spans="2:103" x14ac:dyDescent="0.6">
      <c r="C675" s="341"/>
      <c r="F675" s="555"/>
      <c r="H675" s="341"/>
      <c r="K675" s="555"/>
      <c r="N675" s="555"/>
      <c r="P675" s="341"/>
      <c r="R675" s="341"/>
      <c r="T675" s="637"/>
      <c r="V675" s="637"/>
      <c r="X675" s="637"/>
      <c r="Z675" s="612"/>
      <c r="AA675" s="342"/>
      <c r="AB675" s="612"/>
      <c r="AC675" s="341"/>
      <c r="AF675" s="715"/>
      <c r="AG675" s="635"/>
      <c r="AH675" s="555"/>
      <c r="BI675" s="613"/>
      <c r="BJ675" s="614"/>
      <c r="BK675" s="342"/>
      <c r="BL675" s="614"/>
      <c r="BM675" s="342"/>
      <c r="BN675" s="614"/>
      <c r="CN675" s="613"/>
      <c r="CO675" s="614"/>
      <c r="CP675" s="342"/>
    </row>
    <row r="676" spans="2:103" x14ac:dyDescent="0.6">
      <c r="B676" s="560"/>
      <c r="C676" s="562"/>
      <c r="D676" s="560"/>
      <c r="E676" s="562"/>
      <c r="F676" s="563"/>
      <c r="G676" s="560"/>
      <c r="H676" s="562"/>
      <c r="I676" s="560"/>
      <c r="J676" s="562"/>
      <c r="K676" s="563"/>
      <c r="L676" s="560"/>
      <c r="M676" s="562"/>
      <c r="N676" s="563"/>
      <c r="O676" s="560"/>
      <c r="P676" s="562"/>
      <c r="Q676" s="560"/>
      <c r="R676" s="562"/>
      <c r="S676" s="560"/>
      <c r="T676" s="648"/>
      <c r="U676" s="560"/>
      <c r="V676" s="648"/>
      <c r="W676" s="653"/>
      <c r="X676" s="648"/>
      <c r="Y676" s="653"/>
      <c r="Z676" s="615"/>
      <c r="AA676" s="619"/>
      <c r="AB676" s="615"/>
      <c r="AC676" s="562"/>
      <c r="AD676" s="560"/>
      <c r="AE676" s="562"/>
      <c r="AF676" s="716"/>
      <c r="AG676" s="747"/>
      <c r="AH676" s="563"/>
      <c r="AI676" s="563"/>
      <c r="AJ676" s="563"/>
      <c r="AK676" s="563"/>
      <c r="AL676" s="564"/>
      <c r="AM676" s="564"/>
      <c r="AN676" s="562"/>
      <c r="AO676" s="563"/>
      <c r="AP676" s="564"/>
      <c r="AQ676" s="564"/>
      <c r="AR676" s="562"/>
      <c r="AS676" s="563"/>
      <c r="AT676" s="564"/>
      <c r="AU676" s="564"/>
      <c r="AV676" s="562"/>
      <c r="AW676" s="563"/>
      <c r="AX676" s="564"/>
      <c r="AY676" s="562"/>
      <c r="AZ676" s="564"/>
      <c r="BA676" s="562"/>
      <c r="BB676" s="564"/>
      <c r="BC676" s="562"/>
      <c r="BD676" s="564"/>
      <c r="BE676" s="562"/>
      <c r="BF676" s="564"/>
      <c r="BG676" s="564"/>
      <c r="BH676" s="562"/>
      <c r="BI676" s="617"/>
      <c r="BJ676" s="618"/>
      <c r="BK676" s="619"/>
      <c r="BL676" s="618"/>
      <c r="BM676" s="619"/>
      <c r="BN676" s="618"/>
      <c r="BO676" s="619"/>
      <c r="BP676" s="618"/>
      <c r="BQ676" s="619"/>
      <c r="BR676" s="564"/>
      <c r="BS676" s="564"/>
      <c r="BT676" s="562"/>
      <c r="BU676" s="563"/>
      <c r="BV676" s="564"/>
      <c r="BW676" s="562"/>
      <c r="BX676" s="564"/>
      <c r="BY676" s="562"/>
      <c r="BZ676" s="564"/>
      <c r="CA676" s="562"/>
      <c r="CB676" s="564"/>
      <c r="CC676" s="562"/>
      <c r="CD676" s="564"/>
      <c r="CE676" s="564"/>
      <c r="CF676" s="562"/>
      <c r="CG676" s="563"/>
      <c r="CH676" s="563"/>
      <c r="CI676" s="563"/>
      <c r="CJ676" s="563"/>
      <c r="CK676" s="563"/>
      <c r="CL676" s="564"/>
      <c r="CM676" s="562"/>
      <c r="CN676" s="617"/>
      <c r="CO676" s="618"/>
      <c r="CP676" s="619"/>
      <c r="CQ676" s="563"/>
      <c r="CR676" s="564"/>
      <c r="CS676" s="562"/>
      <c r="CT676" s="563"/>
      <c r="CU676" s="564"/>
      <c r="CV676" s="562"/>
      <c r="CW676" s="563"/>
      <c r="CX676" s="563"/>
      <c r="CY676" s="563"/>
    </row>
    <row r="677" spans="2:103" x14ac:dyDescent="0.6">
      <c r="C677" s="341"/>
      <c r="F677" s="555"/>
      <c r="H677" s="341"/>
      <c r="K677" s="555"/>
      <c r="N677" s="555"/>
      <c r="P677" s="341"/>
      <c r="R677" s="341"/>
      <c r="T677" s="637"/>
      <c r="V677" s="637"/>
      <c r="X677" s="637"/>
      <c r="Z677" s="612"/>
      <c r="AA677" s="342"/>
      <c r="AB677" s="612"/>
      <c r="AC677" s="341"/>
      <c r="AF677" s="715"/>
      <c r="AG677" s="635"/>
      <c r="AH677" s="555"/>
      <c r="BI677" s="613"/>
      <c r="BJ677" s="614"/>
      <c r="BK677" s="342"/>
      <c r="BL677" s="614"/>
      <c r="BM677" s="342"/>
      <c r="BN677" s="614"/>
      <c r="BO677" s="342"/>
      <c r="BP677" s="614"/>
      <c r="BQ677" s="342"/>
      <c r="CN677" s="613"/>
      <c r="CO677" s="614"/>
    </row>
    <row r="678" spans="2:103" x14ac:dyDescent="0.6">
      <c r="B678" s="560"/>
      <c r="C678" s="562"/>
      <c r="D678" s="560"/>
      <c r="E678" s="562"/>
      <c r="F678" s="563"/>
      <c r="G678" s="560"/>
      <c r="H678" s="562"/>
      <c r="I678" s="560"/>
      <c r="J678" s="562"/>
      <c r="K678" s="563"/>
      <c r="L678" s="560"/>
      <c r="M678" s="562"/>
      <c r="N678" s="563"/>
      <c r="O678" s="560"/>
      <c r="P678" s="562"/>
      <c r="Q678" s="560"/>
      <c r="R678" s="562"/>
      <c r="S678" s="560"/>
      <c r="T678" s="648"/>
      <c r="U678" s="560"/>
      <c r="V678" s="648"/>
      <c r="W678" s="653"/>
      <c r="X678" s="648"/>
      <c r="Y678" s="653"/>
      <c r="Z678" s="615"/>
      <c r="AA678" s="619"/>
      <c r="AB678" s="615"/>
      <c r="AC678" s="562"/>
      <c r="AD678" s="560"/>
      <c r="AE678" s="562"/>
      <c r="AF678" s="716"/>
      <c r="AG678" s="747"/>
      <c r="AH678" s="563"/>
      <c r="AI678" s="563"/>
      <c r="AJ678" s="563"/>
      <c r="AK678" s="563"/>
      <c r="AL678" s="564"/>
      <c r="AM678" s="564"/>
      <c r="AN678" s="562"/>
      <c r="AO678" s="563"/>
      <c r="AP678" s="564"/>
      <c r="AQ678" s="564"/>
      <c r="AR678" s="562"/>
      <c r="AS678" s="563"/>
      <c r="AT678" s="564"/>
      <c r="AU678" s="564"/>
      <c r="AV678" s="562"/>
      <c r="AW678" s="563"/>
      <c r="AX678" s="564"/>
      <c r="AY678" s="562"/>
      <c r="AZ678" s="564"/>
      <c r="BA678" s="562"/>
      <c r="BB678" s="564"/>
      <c r="BC678" s="562"/>
      <c r="BD678" s="564"/>
      <c r="BE678" s="562"/>
      <c r="BF678" s="564"/>
      <c r="BG678" s="564"/>
      <c r="BH678" s="562"/>
      <c r="BI678" s="617"/>
      <c r="BJ678" s="618"/>
      <c r="BK678" s="619"/>
      <c r="BL678" s="618"/>
      <c r="BM678" s="619"/>
      <c r="BN678" s="618"/>
      <c r="BO678" s="562"/>
      <c r="BP678" s="564"/>
      <c r="BQ678" s="562"/>
      <c r="BR678" s="564"/>
      <c r="BS678" s="564"/>
      <c r="BT678" s="562"/>
      <c r="BU678" s="563"/>
      <c r="BV678" s="564"/>
      <c r="BW678" s="562"/>
      <c r="BX678" s="564"/>
      <c r="BY678" s="562"/>
      <c r="BZ678" s="564"/>
      <c r="CA678" s="562"/>
      <c r="CB678" s="564"/>
      <c r="CC678" s="562"/>
      <c r="CD678" s="564"/>
      <c r="CE678" s="564"/>
      <c r="CF678" s="562"/>
      <c r="CG678" s="563"/>
      <c r="CH678" s="563"/>
      <c r="CI678" s="563"/>
      <c r="CJ678" s="563"/>
      <c r="CK678" s="563"/>
      <c r="CL678" s="564"/>
      <c r="CM678" s="562"/>
      <c r="CN678" s="617"/>
      <c r="CO678" s="618"/>
      <c r="CP678" s="619"/>
      <c r="CQ678" s="563"/>
      <c r="CR678" s="564"/>
      <c r="CS678" s="562"/>
      <c r="CT678" s="563"/>
      <c r="CU678" s="564"/>
      <c r="CV678" s="562"/>
      <c r="CW678" s="563"/>
      <c r="CX678" s="563"/>
      <c r="CY678" s="563"/>
    </row>
    <row r="679" spans="2:103" x14ac:dyDescent="0.6">
      <c r="C679" s="341"/>
      <c r="F679" s="555"/>
      <c r="H679" s="341"/>
      <c r="K679" s="555"/>
      <c r="N679" s="555"/>
      <c r="P679" s="341"/>
      <c r="R679" s="341"/>
      <c r="T679" s="637"/>
      <c r="V679" s="637"/>
      <c r="X679" s="637"/>
      <c r="Z679" s="612"/>
      <c r="AA679" s="342"/>
      <c r="AB679" s="612"/>
      <c r="AC679" s="341"/>
      <c r="AF679" s="715"/>
      <c r="AG679" s="635"/>
      <c r="AH679" s="555"/>
      <c r="BI679" s="613"/>
      <c r="BJ679" s="614"/>
      <c r="BK679" s="342"/>
      <c r="BL679" s="614"/>
      <c r="BM679" s="342"/>
      <c r="BN679" s="614"/>
      <c r="BO679" s="342"/>
      <c r="BP679" s="614"/>
      <c r="BQ679" s="342"/>
      <c r="CN679" s="613"/>
      <c r="CO679" s="614"/>
      <c r="CP679" s="342"/>
    </row>
    <row r="680" spans="2:103" x14ac:dyDescent="0.6">
      <c r="B680" s="560"/>
      <c r="C680" s="562"/>
      <c r="D680" s="560"/>
      <c r="E680" s="562"/>
      <c r="F680" s="563"/>
      <c r="G680" s="560"/>
      <c r="H680" s="562"/>
      <c r="I680" s="560"/>
      <c r="J680" s="562"/>
      <c r="K680" s="563"/>
      <c r="L680" s="560"/>
      <c r="M680" s="562"/>
      <c r="N680" s="563"/>
      <c r="O680" s="560"/>
      <c r="P680" s="562"/>
      <c r="Q680" s="560"/>
      <c r="R680" s="562"/>
      <c r="S680" s="560"/>
      <c r="T680" s="648"/>
      <c r="U680" s="560"/>
      <c r="V680" s="648"/>
      <c r="W680" s="653"/>
      <c r="X680" s="648"/>
      <c r="Y680" s="653"/>
      <c r="Z680" s="615"/>
      <c r="AA680" s="619"/>
      <c r="AB680" s="615"/>
      <c r="AC680" s="562"/>
      <c r="AD680" s="560"/>
      <c r="AE680" s="562"/>
      <c r="AF680" s="716"/>
      <c r="AG680" s="747"/>
      <c r="AH680" s="563"/>
      <c r="AI680" s="563"/>
      <c r="AJ680" s="563"/>
      <c r="AK680" s="563"/>
      <c r="AL680" s="564"/>
      <c r="AM680" s="564"/>
      <c r="AN680" s="562"/>
      <c r="AO680" s="563"/>
      <c r="AP680" s="564"/>
      <c r="AQ680" s="564"/>
      <c r="AR680" s="562"/>
      <c r="AS680" s="563"/>
      <c r="AT680" s="564"/>
      <c r="AU680" s="564"/>
      <c r="AV680" s="562"/>
      <c r="AW680" s="563"/>
      <c r="AX680" s="564"/>
      <c r="AY680" s="562"/>
      <c r="AZ680" s="564"/>
      <c r="BA680" s="562"/>
      <c r="BB680" s="564"/>
      <c r="BC680" s="562"/>
      <c r="BD680" s="564"/>
      <c r="BE680" s="562"/>
      <c r="BF680" s="564"/>
      <c r="BG680" s="564"/>
      <c r="BH680" s="562"/>
      <c r="BI680" s="617"/>
      <c r="BJ680" s="618"/>
      <c r="BK680" s="619"/>
      <c r="BL680" s="618"/>
      <c r="BM680" s="619"/>
      <c r="BN680" s="618"/>
      <c r="BO680" s="562"/>
      <c r="BP680" s="564"/>
      <c r="BQ680" s="562"/>
      <c r="BR680" s="564"/>
      <c r="BS680" s="564"/>
      <c r="BT680" s="562"/>
      <c r="BU680" s="563"/>
      <c r="BV680" s="564"/>
      <c r="BW680" s="562"/>
      <c r="BX680" s="564"/>
      <c r="BY680" s="562"/>
      <c r="BZ680" s="564"/>
      <c r="CA680" s="562"/>
      <c r="CB680" s="564"/>
      <c r="CC680" s="562"/>
      <c r="CD680" s="564"/>
      <c r="CE680" s="564"/>
      <c r="CF680" s="562"/>
      <c r="CG680" s="563"/>
      <c r="CH680" s="563"/>
      <c r="CI680" s="563"/>
      <c r="CJ680" s="563"/>
      <c r="CK680" s="563"/>
      <c r="CL680" s="564"/>
      <c r="CM680" s="562"/>
      <c r="CN680" s="617"/>
      <c r="CO680" s="618"/>
      <c r="CP680" s="619"/>
      <c r="CQ680" s="563"/>
      <c r="CR680" s="564"/>
      <c r="CS680" s="562"/>
      <c r="CT680" s="563"/>
      <c r="CU680" s="564"/>
      <c r="CV680" s="562"/>
      <c r="CW680" s="563"/>
      <c r="CX680" s="563"/>
      <c r="CY680" s="563"/>
    </row>
    <row r="681" spans="2:103" x14ac:dyDescent="0.6">
      <c r="C681" s="341"/>
      <c r="F681" s="555"/>
      <c r="H681" s="341"/>
      <c r="K681" s="555"/>
      <c r="N681" s="555"/>
      <c r="P681" s="341"/>
      <c r="R681" s="341"/>
      <c r="T681" s="637"/>
      <c r="V681" s="637"/>
      <c r="X681" s="637"/>
      <c r="Z681" s="612"/>
      <c r="AA681" s="342"/>
      <c r="AB681" s="612"/>
      <c r="AC681" s="341"/>
      <c r="AF681" s="715"/>
      <c r="AG681" s="635"/>
      <c r="AH681" s="555"/>
      <c r="BI681" s="613"/>
      <c r="BJ681" s="614"/>
      <c r="BK681" s="342"/>
      <c r="BL681" s="614"/>
      <c r="BM681" s="342"/>
      <c r="BN681" s="614"/>
      <c r="BO681" s="342"/>
      <c r="BP681" s="614"/>
      <c r="BQ681" s="342"/>
      <c r="BR681" s="614"/>
      <c r="BS681" s="614"/>
      <c r="BT681" s="342"/>
      <c r="CN681" s="613"/>
      <c r="CO681" s="614"/>
      <c r="CP681" s="342"/>
    </row>
    <row r="682" spans="2:103" x14ac:dyDescent="0.6">
      <c r="B682" s="560"/>
      <c r="C682" s="562"/>
      <c r="D682" s="560"/>
      <c r="E682" s="562"/>
      <c r="F682" s="563"/>
      <c r="G682" s="560"/>
      <c r="H682" s="562"/>
      <c r="I682" s="560"/>
      <c r="J682" s="562"/>
      <c r="K682" s="563"/>
      <c r="L682" s="560"/>
      <c r="M682" s="562"/>
      <c r="N682" s="563"/>
      <c r="O682" s="560"/>
      <c r="P682" s="562"/>
      <c r="Q682" s="560"/>
      <c r="R682" s="562"/>
      <c r="S682" s="560"/>
      <c r="T682" s="648"/>
      <c r="U682" s="560"/>
      <c r="V682" s="648"/>
      <c r="W682" s="653"/>
      <c r="X682" s="648"/>
      <c r="Y682" s="653"/>
      <c r="Z682" s="615"/>
      <c r="AA682" s="619"/>
      <c r="AB682" s="615"/>
      <c r="AC682" s="562"/>
      <c r="AD682" s="560"/>
      <c r="AE682" s="562"/>
      <c r="AF682" s="716"/>
      <c r="AG682" s="747"/>
      <c r="AH682" s="563"/>
      <c r="AI682" s="563"/>
      <c r="AJ682" s="563"/>
      <c r="AK682" s="563"/>
      <c r="AL682" s="564"/>
      <c r="AM682" s="564"/>
      <c r="AN682" s="562"/>
      <c r="AO682" s="563"/>
      <c r="AP682" s="564"/>
      <c r="AQ682" s="564"/>
      <c r="AR682" s="562"/>
      <c r="AS682" s="563"/>
      <c r="AT682" s="564"/>
      <c r="AU682" s="564"/>
      <c r="AV682" s="562"/>
      <c r="AW682" s="563"/>
      <c r="AX682" s="564"/>
      <c r="AY682" s="562"/>
      <c r="AZ682" s="564"/>
      <c r="BA682" s="562"/>
      <c r="BB682" s="564"/>
      <c r="BC682" s="562"/>
      <c r="BD682" s="564"/>
      <c r="BE682" s="562"/>
      <c r="BF682" s="564"/>
      <c r="BG682" s="564"/>
      <c r="BH682" s="562"/>
      <c r="BI682" s="617"/>
      <c r="BJ682" s="618"/>
      <c r="BK682" s="619"/>
      <c r="BL682" s="618"/>
      <c r="BM682" s="619"/>
      <c r="BN682" s="618"/>
      <c r="BO682" s="619"/>
      <c r="BP682" s="618"/>
      <c r="BQ682" s="619"/>
      <c r="BR682" s="564"/>
      <c r="BS682" s="564"/>
      <c r="BT682" s="562"/>
      <c r="BU682" s="563"/>
      <c r="BV682" s="564"/>
      <c r="BW682" s="562"/>
      <c r="BX682" s="564"/>
      <c r="BY682" s="562"/>
      <c r="BZ682" s="564"/>
      <c r="CA682" s="562"/>
      <c r="CB682" s="564"/>
      <c r="CC682" s="562"/>
      <c r="CD682" s="564"/>
      <c r="CE682" s="564"/>
      <c r="CF682" s="562"/>
      <c r="CG682" s="563"/>
      <c r="CH682" s="563"/>
      <c r="CI682" s="563"/>
      <c r="CJ682" s="563"/>
      <c r="CK682" s="563"/>
      <c r="CL682" s="564"/>
      <c r="CM682" s="562"/>
      <c r="CN682" s="617"/>
      <c r="CO682" s="618"/>
      <c r="CP682" s="619"/>
      <c r="CQ682" s="563"/>
      <c r="CR682" s="564"/>
      <c r="CS682" s="562"/>
      <c r="CT682" s="563"/>
      <c r="CU682" s="564"/>
      <c r="CV682" s="562"/>
      <c r="CW682" s="563"/>
      <c r="CX682" s="563"/>
      <c r="CY682" s="563"/>
    </row>
    <row r="683" spans="2:103" x14ac:dyDescent="0.6">
      <c r="C683" s="341"/>
      <c r="F683" s="555"/>
      <c r="H683" s="341"/>
      <c r="K683" s="555"/>
      <c r="N683" s="555"/>
      <c r="P683" s="341"/>
      <c r="R683" s="341"/>
      <c r="T683" s="637"/>
      <c r="V683" s="637"/>
      <c r="X683" s="637"/>
      <c r="Z683" s="612"/>
      <c r="AA683" s="342"/>
      <c r="AB683" s="612"/>
      <c r="AC683" s="341"/>
      <c r="AF683" s="715"/>
      <c r="AG683" s="635"/>
      <c r="AH683" s="555"/>
      <c r="BI683" s="613"/>
      <c r="BJ683" s="614"/>
      <c r="BK683" s="342"/>
      <c r="BL683" s="614"/>
      <c r="BM683" s="342"/>
      <c r="BN683" s="614"/>
      <c r="CN683" s="613"/>
      <c r="CO683" s="614"/>
    </row>
    <row r="684" spans="2:103" x14ac:dyDescent="0.6">
      <c r="B684" s="560"/>
      <c r="C684" s="562"/>
      <c r="D684" s="560"/>
      <c r="E684" s="562"/>
      <c r="F684" s="563"/>
      <c r="G684" s="560"/>
      <c r="H684" s="562"/>
      <c r="I684" s="560"/>
      <c r="J684" s="562"/>
      <c r="K684" s="563"/>
      <c r="L684" s="560"/>
      <c r="M684" s="562"/>
      <c r="N684" s="563"/>
      <c r="O684" s="560"/>
      <c r="P684" s="562"/>
      <c r="Q684" s="560"/>
      <c r="R684" s="562"/>
      <c r="S684" s="560"/>
      <c r="T684" s="648"/>
      <c r="U684" s="560"/>
      <c r="V684" s="648"/>
      <c r="W684" s="653"/>
      <c r="X684" s="648"/>
      <c r="Y684" s="653"/>
      <c r="Z684" s="615"/>
      <c r="AA684" s="619"/>
      <c r="AB684" s="615"/>
      <c r="AC684" s="562"/>
      <c r="AD684" s="560"/>
      <c r="AE684" s="562"/>
      <c r="AF684" s="716"/>
      <c r="AG684" s="747"/>
      <c r="AH684" s="563"/>
      <c r="AI684" s="563"/>
      <c r="AJ684" s="563"/>
      <c r="AK684" s="563"/>
      <c r="AL684" s="564"/>
      <c r="AM684" s="564"/>
      <c r="AN684" s="562"/>
      <c r="AO684" s="563"/>
      <c r="AP684" s="564"/>
      <c r="AQ684" s="564"/>
      <c r="AR684" s="562"/>
      <c r="AS684" s="563"/>
      <c r="AT684" s="564"/>
      <c r="AU684" s="564"/>
      <c r="AV684" s="562"/>
      <c r="AW684" s="563"/>
      <c r="AX684" s="564"/>
      <c r="AY684" s="562"/>
      <c r="AZ684" s="564"/>
      <c r="BA684" s="562"/>
      <c r="BB684" s="564"/>
      <c r="BC684" s="562"/>
      <c r="BD684" s="564"/>
      <c r="BE684" s="562"/>
      <c r="BF684" s="564"/>
      <c r="BG684" s="564"/>
      <c r="BH684" s="562"/>
      <c r="BI684" s="617"/>
      <c r="BJ684" s="618"/>
      <c r="BK684" s="619"/>
      <c r="BL684" s="618"/>
      <c r="BM684" s="619"/>
      <c r="BN684" s="618"/>
      <c r="BO684" s="562"/>
      <c r="BP684" s="564"/>
      <c r="BQ684" s="562"/>
      <c r="BR684" s="564"/>
      <c r="BS684" s="564"/>
      <c r="BT684" s="562"/>
      <c r="BU684" s="563"/>
      <c r="BV684" s="564"/>
      <c r="BW684" s="562"/>
      <c r="BX684" s="564"/>
      <c r="BY684" s="562"/>
      <c r="BZ684" s="564"/>
      <c r="CA684" s="562"/>
      <c r="CB684" s="564"/>
      <c r="CC684" s="562"/>
      <c r="CD684" s="564"/>
      <c r="CE684" s="564"/>
      <c r="CF684" s="562"/>
      <c r="CG684" s="563"/>
      <c r="CH684" s="563"/>
      <c r="CI684" s="563"/>
      <c r="CJ684" s="563"/>
      <c r="CK684" s="563"/>
      <c r="CL684" s="564"/>
      <c r="CM684" s="562"/>
      <c r="CN684" s="617"/>
      <c r="CO684" s="618"/>
      <c r="CP684" s="619"/>
      <c r="CQ684" s="563"/>
      <c r="CR684" s="564"/>
      <c r="CS684" s="562"/>
      <c r="CT684" s="563"/>
      <c r="CU684" s="564"/>
      <c r="CV684" s="562"/>
      <c r="CW684" s="563"/>
      <c r="CX684" s="563"/>
      <c r="CY684" s="563"/>
    </row>
    <row r="685" spans="2:103" x14ac:dyDescent="0.6">
      <c r="C685" s="341"/>
      <c r="F685" s="555"/>
      <c r="H685" s="341"/>
      <c r="K685" s="555"/>
      <c r="N685" s="555"/>
      <c r="P685" s="341"/>
      <c r="R685" s="341"/>
      <c r="T685" s="637"/>
      <c r="V685" s="637"/>
      <c r="X685" s="637"/>
      <c r="Z685" s="612"/>
      <c r="AA685" s="342"/>
      <c r="AB685" s="612"/>
      <c r="AC685" s="341"/>
      <c r="AF685" s="715"/>
      <c r="AG685" s="635"/>
      <c r="AH685" s="555"/>
      <c r="BI685" s="613"/>
      <c r="BJ685" s="614"/>
      <c r="BK685" s="342"/>
      <c r="BL685" s="614"/>
      <c r="BM685" s="342"/>
      <c r="BN685" s="614"/>
      <c r="BO685" s="342"/>
      <c r="BP685" s="614"/>
      <c r="BQ685" s="342"/>
      <c r="BR685" s="614"/>
      <c r="BS685" s="614"/>
      <c r="BT685" s="342"/>
      <c r="CN685" s="613"/>
      <c r="CO685" s="614"/>
      <c r="CP685" s="342"/>
    </row>
    <row r="686" spans="2:103" x14ac:dyDescent="0.6">
      <c r="B686" s="560"/>
      <c r="C686" s="562"/>
      <c r="D686" s="560"/>
      <c r="E686" s="562"/>
      <c r="F686" s="563"/>
      <c r="G686" s="560"/>
      <c r="H686" s="562"/>
      <c r="I686" s="560"/>
      <c r="J686" s="562"/>
      <c r="K686" s="563"/>
      <c r="L686" s="560"/>
      <c r="M686" s="562"/>
      <c r="N686" s="563"/>
      <c r="O686" s="560"/>
      <c r="P686" s="562"/>
      <c r="Q686" s="560"/>
      <c r="R686" s="562"/>
      <c r="S686" s="560"/>
      <c r="T686" s="648"/>
      <c r="U686" s="560"/>
      <c r="V686" s="648"/>
      <c r="W686" s="653"/>
      <c r="X686" s="648"/>
      <c r="Y686" s="653"/>
      <c r="Z686" s="615"/>
      <c r="AA686" s="619"/>
      <c r="AB686" s="615"/>
      <c r="AC686" s="562"/>
      <c r="AD686" s="560"/>
      <c r="AE686" s="562"/>
      <c r="AF686" s="716"/>
      <c r="AG686" s="747"/>
      <c r="AH686" s="563"/>
      <c r="AI686" s="563"/>
      <c r="AJ686" s="563"/>
      <c r="AK686" s="563"/>
      <c r="AL686" s="564"/>
      <c r="AM686" s="564"/>
      <c r="AN686" s="562"/>
      <c r="AO686" s="563"/>
      <c r="AP686" s="564"/>
      <c r="AQ686" s="564"/>
      <c r="AR686" s="562"/>
      <c r="AS686" s="563"/>
      <c r="AT686" s="564"/>
      <c r="AU686" s="564"/>
      <c r="AV686" s="562"/>
      <c r="AW686" s="563"/>
      <c r="AX686" s="564"/>
      <c r="AY686" s="562"/>
      <c r="AZ686" s="564"/>
      <c r="BA686" s="562"/>
      <c r="BB686" s="564"/>
      <c r="BC686" s="562"/>
      <c r="BD686" s="564"/>
      <c r="BE686" s="562"/>
      <c r="BF686" s="564"/>
      <c r="BG686" s="564"/>
      <c r="BH686" s="562"/>
      <c r="BI686" s="617"/>
      <c r="BJ686" s="618"/>
      <c r="BK686" s="619"/>
      <c r="BL686" s="618"/>
      <c r="BM686" s="619"/>
      <c r="BN686" s="618"/>
      <c r="BO686" s="619"/>
      <c r="BP686" s="618"/>
      <c r="BQ686" s="619"/>
      <c r="BR686" s="618"/>
      <c r="BS686" s="618"/>
      <c r="BT686" s="619"/>
      <c r="BU686" s="563"/>
      <c r="BV686" s="564"/>
      <c r="BW686" s="562"/>
      <c r="BX686" s="564"/>
      <c r="BY686" s="562"/>
      <c r="BZ686" s="564"/>
      <c r="CA686" s="562"/>
      <c r="CB686" s="564"/>
      <c r="CC686" s="562"/>
      <c r="CD686" s="564"/>
      <c r="CE686" s="564"/>
      <c r="CF686" s="562"/>
      <c r="CG686" s="563"/>
      <c r="CH686" s="563"/>
      <c r="CI686" s="563"/>
      <c r="CJ686" s="563"/>
      <c r="CK686" s="563"/>
      <c r="CL686" s="564"/>
      <c r="CM686" s="562"/>
      <c r="CN686" s="617"/>
      <c r="CO686" s="618"/>
      <c r="CP686" s="619"/>
      <c r="CQ686" s="563"/>
      <c r="CR686" s="564"/>
      <c r="CS686" s="562"/>
      <c r="CT686" s="563"/>
      <c r="CU686" s="564"/>
      <c r="CV686" s="562"/>
      <c r="CW686" s="563"/>
      <c r="CX686" s="563"/>
      <c r="CY686" s="563"/>
    </row>
    <row r="687" spans="2:103" x14ac:dyDescent="0.6">
      <c r="C687" s="341"/>
      <c r="F687" s="555"/>
      <c r="H687" s="341"/>
      <c r="K687" s="555"/>
      <c r="N687" s="555"/>
      <c r="P687" s="341"/>
      <c r="R687" s="341"/>
      <c r="T687" s="637"/>
      <c r="V687" s="637"/>
      <c r="X687" s="637"/>
      <c r="Z687" s="612"/>
      <c r="AA687" s="342"/>
      <c r="AB687" s="612"/>
      <c r="AC687" s="341"/>
      <c r="AF687" s="715"/>
      <c r="AG687" s="635"/>
      <c r="AH687" s="555"/>
      <c r="BI687" s="613"/>
      <c r="BJ687" s="614"/>
      <c r="BK687" s="342"/>
      <c r="BL687" s="614"/>
      <c r="BM687" s="342"/>
      <c r="BN687" s="614"/>
      <c r="CN687" s="613"/>
      <c r="CO687" s="614"/>
      <c r="CP687" s="342"/>
    </row>
    <row r="688" spans="2:103" x14ac:dyDescent="0.6">
      <c r="B688" s="560"/>
      <c r="C688" s="562"/>
      <c r="D688" s="560"/>
      <c r="E688" s="562"/>
      <c r="F688" s="563"/>
      <c r="G688" s="560"/>
      <c r="H688" s="562"/>
      <c r="I688" s="560"/>
      <c r="J688" s="562"/>
      <c r="K688" s="563"/>
      <c r="L688" s="560"/>
      <c r="M688" s="562"/>
      <c r="N688" s="563"/>
      <c r="O688" s="560"/>
      <c r="P688" s="562"/>
      <c r="Q688" s="560"/>
      <c r="R688" s="562"/>
      <c r="S688" s="560"/>
      <c r="T688" s="648"/>
      <c r="U688" s="560"/>
      <c r="V688" s="648"/>
      <c r="W688" s="653"/>
      <c r="X688" s="648"/>
      <c r="Y688" s="653"/>
      <c r="Z688" s="615"/>
      <c r="AA688" s="619"/>
      <c r="AB688" s="615"/>
      <c r="AC688" s="562"/>
      <c r="AD688" s="560"/>
      <c r="AE688" s="562"/>
      <c r="AF688" s="716"/>
      <c r="AG688" s="747"/>
      <c r="AH688" s="563"/>
      <c r="AI688" s="563"/>
      <c r="AJ688" s="563"/>
      <c r="AK688" s="563"/>
      <c r="AL688" s="564"/>
      <c r="AM688" s="564"/>
      <c r="AN688" s="562"/>
      <c r="AO688" s="563"/>
      <c r="AP688" s="564"/>
      <c r="AQ688" s="564"/>
      <c r="AR688" s="562"/>
      <c r="AS688" s="563"/>
      <c r="AT688" s="564"/>
      <c r="AU688" s="564"/>
      <c r="AV688" s="562"/>
      <c r="AW688" s="563"/>
      <c r="AX688" s="564"/>
      <c r="AY688" s="562"/>
      <c r="AZ688" s="564"/>
      <c r="BA688" s="562"/>
      <c r="BB688" s="564"/>
      <c r="BC688" s="562"/>
      <c r="BD688" s="564"/>
      <c r="BE688" s="562"/>
      <c r="BF688" s="564"/>
      <c r="BG688" s="564"/>
      <c r="BH688" s="562"/>
      <c r="BI688" s="617"/>
      <c r="BJ688" s="618"/>
      <c r="BK688" s="619"/>
      <c r="BL688" s="618"/>
      <c r="BM688" s="619"/>
      <c r="BN688" s="618"/>
      <c r="BO688" s="562"/>
      <c r="BP688" s="564"/>
      <c r="BQ688" s="562"/>
      <c r="BR688" s="564"/>
      <c r="BS688" s="564"/>
      <c r="BT688" s="562"/>
      <c r="BU688" s="563"/>
      <c r="BV688" s="564"/>
      <c r="BW688" s="562"/>
      <c r="BX688" s="564"/>
      <c r="BY688" s="562"/>
      <c r="BZ688" s="564"/>
      <c r="CA688" s="562"/>
      <c r="CB688" s="564"/>
      <c r="CC688" s="562"/>
      <c r="CD688" s="564"/>
      <c r="CE688" s="564"/>
      <c r="CF688" s="562"/>
      <c r="CG688" s="563"/>
      <c r="CH688" s="563"/>
      <c r="CI688" s="563"/>
      <c r="CJ688" s="563"/>
      <c r="CK688" s="563"/>
      <c r="CL688" s="564"/>
      <c r="CM688" s="562"/>
      <c r="CN688" s="617"/>
      <c r="CO688" s="618"/>
      <c r="CP688" s="619"/>
      <c r="CQ688" s="563"/>
      <c r="CR688" s="564"/>
      <c r="CS688" s="562"/>
      <c r="CT688" s="563"/>
      <c r="CU688" s="564"/>
      <c r="CV688" s="562"/>
      <c r="CW688" s="563"/>
      <c r="CX688" s="563"/>
      <c r="CY688" s="563"/>
    </row>
    <row r="689" spans="2:103" x14ac:dyDescent="0.6">
      <c r="C689" s="341"/>
      <c r="F689" s="555"/>
      <c r="H689" s="341"/>
      <c r="K689" s="555"/>
      <c r="N689" s="555"/>
      <c r="P689" s="341"/>
      <c r="R689" s="341"/>
      <c r="T689" s="637"/>
      <c r="V689" s="637"/>
      <c r="X689" s="637"/>
      <c r="Z689" s="612"/>
      <c r="AA689" s="342"/>
      <c r="AB689" s="612"/>
      <c r="AC689" s="341"/>
      <c r="AF689" s="715"/>
      <c r="AG689" s="635"/>
      <c r="AH689" s="555"/>
      <c r="BI689" s="613"/>
      <c r="BJ689" s="614"/>
      <c r="BK689" s="342"/>
      <c r="BL689" s="614"/>
      <c r="BM689" s="342"/>
      <c r="BN689" s="614"/>
      <c r="CN689" s="613"/>
      <c r="CO689" s="614"/>
      <c r="CP689" s="342"/>
    </row>
    <row r="690" spans="2:103" x14ac:dyDescent="0.6">
      <c r="B690" s="560"/>
      <c r="C690" s="562"/>
      <c r="D690" s="560"/>
      <c r="E690" s="562"/>
      <c r="F690" s="563"/>
      <c r="G690" s="560"/>
      <c r="H690" s="562"/>
      <c r="I690" s="560"/>
      <c r="J690" s="562"/>
      <c r="K690" s="563"/>
      <c r="L690" s="560"/>
      <c r="M690" s="562"/>
      <c r="N690" s="563"/>
      <c r="O690" s="560"/>
      <c r="P690" s="562"/>
      <c r="Q690" s="560"/>
      <c r="R690" s="562"/>
      <c r="S690" s="560"/>
      <c r="T690" s="648"/>
      <c r="U690" s="560"/>
      <c r="V690" s="648"/>
      <c r="W690" s="653"/>
      <c r="X690" s="648"/>
      <c r="Y690" s="653"/>
      <c r="Z690" s="615"/>
      <c r="AA690" s="619"/>
      <c r="AB690" s="615"/>
      <c r="AC690" s="562"/>
      <c r="AD690" s="560"/>
      <c r="AE690" s="562"/>
      <c r="AF690" s="716"/>
      <c r="AG690" s="747"/>
      <c r="AH690" s="563"/>
      <c r="AI690" s="563"/>
      <c r="AJ690" s="563"/>
      <c r="AK690" s="563"/>
      <c r="AL690" s="564"/>
      <c r="AM690" s="564"/>
      <c r="AN690" s="562"/>
      <c r="AO690" s="563"/>
      <c r="AP690" s="564"/>
      <c r="AQ690" s="564"/>
      <c r="AR690" s="562"/>
      <c r="AS690" s="563"/>
      <c r="AT690" s="564"/>
      <c r="AU690" s="564"/>
      <c r="AV690" s="562"/>
      <c r="AW690" s="563"/>
      <c r="AX690" s="564"/>
      <c r="AY690" s="562"/>
      <c r="AZ690" s="564"/>
      <c r="BA690" s="562"/>
      <c r="BB690" s="564"/>
      <c r="BC690" s="562"/>
      <c r="BD690" s="564"/>
      <c r="BE690" s="562"/>
      <c r="BF690" s="564"/>
      <c r="BG690" s="564"/>
      <c r="BH690" s="562"/>
      <c r="BI690" s="617"/>
      <c r="BJ690" s="618"/>
      <c r="BK690" s="619"/>
      <c r="BL690" s="618"/>
      <c r="BM690" s="619"/>
      <c r="BN690" s="618"/>
      <c r="BO690" s="562"/>
      <c r="BP690" s="564"/>
      <c r="BQ690" s="562"/>
      <c r="BR690" s="564"/>
      <c r="BS690" s="564"/>
      <c r="BT690" s="562"/>
      <c r="BU690" s="563"/>
      <c r="BV690" s="564"/>
      <c r="BW690" s="562"/>
      <c r="BX690" s="564"/>
      <c r="BY690" s="562"/>
      <c r="BZ690" s="564"/>
      <c r="CA690" s="562"/>
      <c r="CB690" s="564"/>
      <c r="CC690" s="562"/>
      <c r="CD690" s="564"/>
      <c r="CE690" s="564"/>
      <c r="CF690" s="562"/>
      <c r="CG690" s="563"/>
      <c r="CH690" s="563"/>
      <c r="CI690" s="563"/>
      <c r="CJ690" s="563"/>
      <c r="CK690" s="563"/>
      <c r="CL690" s="564"/>
      <c r="CM690" s="562"/>
      <c r="CN690" s="617"/>
      <c r="CO690" s="618"/>
      <c r="CP690" s="562"/>
      <c r="CQ690" s="563"/>
      <c r="CR690" s="564"/>
      <c r="CS690" s="562"/>
      <c r="CT690" s="563"/>
      <c r="CU690" s="564"/>
      <c r="CV690" s="562"/>
      <c r="CW690" s="563"/>
      <c r="CX690" s="563"/>
      <c r="CY690" s="563"/>
    </row>
    <row r="691" spans="2:103" x14ac:dyDescent="0.6">
      <c r="C691" s="341"/>
      <c r="F691" s="555"/>
      <c r="H691" s="341"/>
      <c r="K691" s="555"/>
      <c r="N691" s="555"/>
      <c r="P691" s="341"/>
      <c r="R691" s="341"/>
      <c r="T691" s="637"/>
      <c r="V691" s="637"/>
      <c r="X691" s="637"/>
      <c r="Z691" s="612"/>
      <c r="AA691" s="342"/>
      <c r="AB691" s="612"/>
      <c r="AC691" s="341"/>
      <c r="AF691" s="715"/>
      <c r="AG691" s="635"/>
      <c r="AH691" s="555"/>
      <c r="BI691" s="613"/>
      <c r="BJ691" s="614"/>
      <c r="BK691" s="342"/>
      <c r="BL691" s="614"/>
      <c r="BM691" s="342"/>
      <c r="BN691" s="614"/>
      <c r="CN691" s="613"/>
      <c r="CO691" s="614"/>
      <c r="CP691" s="342"/>
    </row>
    <row r="692" spans="2:103" x14ac:dyDescent="0.6">
      <c r="B692" s="560"/>
      <c r="C692" s="562"/>
      <c r="D692" s="560"/>
      <c r="E692" s="562"/>
      <c r="F692" s="563"/>
      <c r="G692" s="560"/>
      <c r="H692" s="562"/>
      <c r="I692" s="560"/>
      <c r="J692" s="562"/>
      <c r="K692" s="563"/>
      <c r="L692" s="560"/>
      <c r="M692" s="562"/>
      <c r="N692" s="563"/>
      <c r="O692" s="560"/>
      <c r="P692" s="562"/>
      <c r="Q692" s="560"/>
      <c r="R692" s="562"/>
      <c r="S692" s="560"/>
      <c r="T692" s="648"/>
      <c r="U692" s="560"/>
      <c r="V692" s="648"/>
      <c r="W692" s="653"/>
      <c r="X692" s="648"/>
      <c r="Y692" s="653"/>
      <c r="Z692" s="615"/>
      <c r="AA692" s="619"/>
      <c r="AB692" s="615"/>
      <c r="AC692" s="562"/>
      <c r="AD692" s="560"/>
      <c r="AE692" s="562"/>
      <c r="AF692" s="716"/>
      <c r="AG692" s="747"/>
      <c r="AH692" s="563"/>
      <c r="AI692" s="563"/>
      <c r="AJ692" s="563"/>
      <c r="AK692" s="563"/>
      <c r="AL692" s="564"/>
      <c r="AM692" s="564"/>
      <c r="AN692" s="562"/>
      <c r="AO692" s="563"/>
      <c r="AP692" s="564"/>
      <c r="AQ692" s="564"/>
      <c r="AR692" s="562"/>
      <c r="AS692" s="563"/>
      <c r="AT692" s="564"/>
      <c r="AU692" s="564"/>
      <c r="AV692" s="562"/>
      <c r="AW692" s="563"/>
      <c r="AX692" s="564"/>
      <c r="AY692" s="562"/>
      <c r="AZ692" s="564"/>
      <c r="BA692" s="562"/>
      <c r="BB692" s="564"/>
      <c r="BC692" s="562"/>
      <c r="BD692" s="564"/>
      <c r="BE692" s="562"/>
      <c r="BF692" s="564"/>
      <c r="BG692" s="564"/>
      <c r="BH692" s="562"/>
      <c r="BI692" s="617"/>
      <c r="BJ692" s="618"/>
      <c r="BK692" s="619"/>
      <c r="BL692" s="618"/>
      <c r="BM692" s="619"/>
      <c r="BN692" s="618"/>
      <c r="BO692" s="562"/>
      <c r="BP692" s="564"/>
      <c r="BQ692" s="562"/>
      <c r="BR692" s="564"/>
      <c r="BS692" s="564"/>
      <c r="BT692" s="562"/>
      <c r="BU692" s="563"/>
      <c r="BV692" s="564"/>
      <c r="BW692" s="562"/>
      <c r="BX692" s="564"/>
      <c r="BY692" s="562"/>
      <c r="BZ692" s="564"/>
      <c r="CA692" s="562"/>
      <c r="CB692" s="564"/>
      <c r="CC692" s="562"/>
      <c r="CD692" s="564"/>
      <c r="CE692" s="564"/>
      <c r="CF692" s="562"/>
      <c r="CG692" s="563"/>
      <c r="CH692" s="563"/>
      <c r="CI692" s="563"/>
      <c r="CJ692" s="563"/>
      <c r="CK692" s="563"/>
      <c r="CL692" s="564"/>
      <c r="CM692" s="562"/>
      <c r="CN692" s="617"/>
      <c r="CO692" s="618"/>
      <c r="CP692" s="619"/>
      <c r="CQ692" s="563"/>
      <c r="CR692" s="564"/>
      <c r="CS692" s="562"/>
      <c r="CT692" s="563"/>
      <c r="CU692" s="564"/>
      <c r="CV692" s="562"/>
      <c r="CW692" s="563"/>
      <c r="CX692" s="563"/>
      <c r="CY692" s="563"/>
    </row>
    <row r="693" spans="2:103" x14ac:dyDescent="0.6">
      <c r="C693" s="341"/>
      <c r="F693" s="555"/>
      <c r="H693" s="341"/>
      <c r="K693" s="555"/>
      <c r="N693" s="555"/>
      <c r="P693" s="341"/>
      <c r="R693" s="341"/>
      <c r="T693" s="637"/>
      <c r="V693" s="637"/>
      <c r="X693" s="637"/>
      <c r="Z693" s="612"/>
      <c r="AA693" s="342"/>
      <c r="AB693" s="612"/>
      <c r="AC693" s="341"/>
      <c r="AF693" s="715"/>
      <c r="AG693" s="635"/>
      <c r="AH693" s="555"/>
      <c r="BI693" s="613"/>
      <c r="BJ693" s="614"/>
      <c r="BK693" s="342"/>
      <c r="BL693" s="614"/>
      <c r="BM693" s="342"/>
      <c r="BN693" s="614"/>
      <c r="BO693" s="342"/>
      <c r="BP693" s="614"/>
      <c r="BQ693" s="342"/>
      <c r="CN693" s="613"/>
      <c r="CO693" s="614"/>
      <c r="CP693" s="342"/>
    </row>
    <row r="694" spans="2:103" x14ac:dyDescent="0.6">
      <c r="B694" s="560"/>
      <c r="C694" s="562"/>
      <c r="D694" s="560"/>
      <c r="E694" s="562"/>
      <c r="F694" s="563"/>
      <c r="G694" s="560"/>
      <c r="H694" s="562"/>
      <c r="I694" s="560"/>
      <c r="J694" s="562"/>
      <c r="K694" s="563"/>
      <c r="L694" s="560"/>
      <c r="M694" s="562"/>
      <c r="N694" s="563"/>
      <c r="O694" s="560"/>
      <c r="P694" s="562"/>
      <c r="Q694" s="560"/>
      <c r="R694" s="562"/>
      <c r="S694" s="560"/>
      <c r="T694" s="648"/>
      <c r="U694" s="560"/>
      <c r="V694" s="648"/>
      <c r="W694" s="653"/>
      <c r="X694" s="648"/>
      <c r="Y694" s="653"/>
      <c r="Z694" s="615"/>
      <c r="AA694" s="619"/>
      <c r="AB694" s="615"/>
      <c r="AC694" s="562"/>
      <c r="AD694" s="560"/>
      <c r="AE694" s="562"/>
      <c r="AF694" s="716"/>
      <c r="AG694" s="747"/>
      <c r="AH694" s="563"/>
      <c r="AI694" s="563"/>
      <c r="AJ694" s="563"/>
      <c r="AK694" s="563"/>
      <c r="AL694" s="564"/>
      <c r="AM694" s="564"/>
      <c r="AN694" s="562"/>
      <c r="AO694" s="563"/>
      <c r="AP694" s="564"/>
      <c r="AQ694" s="564"/>
      <c r="AR694" s="562"/>
      <c r="AS694" s="563"/>
      <c r="AT694" s="564"/>
      <c r="AU694" s="564"/>
      <c r="AV694" s="562"/>
      <c r="AW694" s="563"/>
      <c r="AX694" s="564"/>
      <c r="AY694" s="562"/>
      <c r="AZ694" s="564"/>
      <c r="BA694" s="562"/>
      <c r="BB694" s="564"/>
      <c r="BC694" s="562"/>
      <c r="BD694" s="564"/>
      <c r="BE694" s="562"/>
      <c r="BF694" s="564"/>
      <c r="BG694" s="564"/>
      <c r="BH694" s="562"/>
      <c r="BI694" s="617"/>
      <c r="BJ694" s="618"/>
      <c r="BK694" s="619"/>
      <c r="BL694" s="618"/>
      <c r="BM694" s="619"/>
      <c r="BN694" s="618"/>
      <c r="BO694" s="619"/>
      <c r="BP694" s="618"/>
      <c r="BQ694" s="619"/>
      <c r="BR694" s="564"/>
      <c r="BS694" s="564"/>
      <c r="BT694" s="562"/>
      <c r="BU694" s="563"/>
      <c r="BV694" s="564"/>
      <c r="BW694" s="562"/>
      <c r="BX694" s="564"/>
      <c r="BY694" s="562"/>
      <c r="BZ694" s="564"/>
      <c r="CA694" s="562"/>
      <c r="CB694" s="564"/>
      <c r="CC694" s="562"/>
      <c r="CD694" s="564"/>
      <c r="CE694" s="564"/>
      <c r="CF694" s="562"/>
      <c r="CG694" s="563"/>
      <c r="CH694" s="563"/>
      <c r="CI694" s="563"/>
      <c r="CJ694" s="563"/>
      <c r="CK694" s="563"/>
      <c r="CL694" s="564"/>
      <c r="CM694" s="562"/>
      <c r="CN694" s="617"/>
      <c r="CO694" s="618"/>
      <c r="CP694" s="619"/>
      <c r="CQ694" s="563"/>
      <c r="CR694" s="564"/>
      <c r="CS694" s="562"/>
      <c r="CT694" s="563"/>
      <c r="CU694" s="564"/>
      <c r="CV694" s="562"/>
      <c r="CW694" s="563"/>
      <c r="CX694" s="563"/>
      <c r="CY694" s="563"/>
    </row>
    <row r="695" spans="2:103" x14ac:dyDescent="0.6">
      <c r="C695" s="341"/>
      <c r="F695" s="555"/>
      <c r="H695" s="341"/>
      <c r="K695" s="555"/>
      <c r="N695" s="555"/>
      <c r="P695" s="341"/>
      <c r="R695" s="341"/>
      <c r="T695" s="637"/>
      <c r="V695" s="637"/>
      <c r="X695" s="637"/>
      <c r="Z695" s="612"/>
      <c r="AA695" s="342"/>
      <c r="AB695" s="612"/>
      <c r="AC695" s="341"/>
      <c r="AF695" s="715"/>
      <c r="AG695" s="635"/>
      <c r="AH695" s="555"/>
      <c r="BI695" s="613"/>
      <c r="BJ695" s="614"/>
      <c r="BK695" s="342"/>
      <c r="BL695" s="614"/>
      <c r="BM695" s="342"/>
      <c r="BN695" s="614"/>
      <c r="BO695" s="342"/>
      <c r="BP695" s="614"/>
      <c r="BQ695" s="342"/>
      <c r="CN695" s="613"/>
      <c r="CO695" s="614"/>
      <c r="CP695" s="342"/>
    </row>
    <row r="696" spans="2:103" x14ac:dyDescent="0.6">
      <c r="B696" s="560"/>
      <c r="C696" s="562"/>
      <c r="D696" s="560"/>
      <c r="E696" s="562"/>
      <c r="F696" s="563"/>
      <c r="G696" s="560"/>
      <c r="H696" s="562"/>
      <c r="I696" s="560"/>
      <c r="J696" s="562"/>
      <c r="K696" s="563"/>
      <c r="L696" s="560"/>
      <c r="M696" s="562"/>
      <c r="N696" s="563"/>
      <c r="O696" s="560"/>
      <c r="P696" s="562"/>
      <c r="Q696" s="560"/>
      <c r="R696" s="562"/>
      <c r="S696" s="560"/>
      <c r="T696" s="648"/>
      <c r="U696" s="560"/>
      <c r="V696" s="648"/>
      <c r="W696" s="653"/>
      <c r="X696" s="648"/>
      <c r="Y696" s="653"/>
      <c r="Z696" s="615"/>
      <c r="AA696" s="619"/>
      <c r="AB696" s="615"/>
      <c r="AC696" s="562"/>
      <c r="AD696" s="560"/>
      <c r="AE696" s="562"/>
      <c r="AF696" s="716"/>
      <c r="AG696" s="747"/>
      <c r="AH696" s="563"/>
      <c r="AI696" s="563"/>
      <c r="AJ696" s="563"/>
      <c r="AK696" s="563"/>
      <c r="AL696" s="564"/>
      <c r="AM696" s="564"/>
      <c r="AN696" s="562"/>
      <c r="AO696" s="563"/>
      <c r="AP696" s="564"/>
      <c r="AQ696" s="564"/>
      <c r="AR696" s="562"/>
      <c r="AS696" s="563"/>
      <c r="AT696" s="564"/>
      <c r="AU696" s="564"/>
      <c r="AV696" s="562"/>
      <c r="AW696" s="563"/>
      <c r="AX696" s="564"/>
      <c r="AY696" s="562"/>
      <c r="AZ696" s="564"/>
      <c r="BA696" s="562"/>
      <c r="BB696" s="564"/>
      <c r="BC696" s="562"/>
      <c r="BD696" s="564"/>
      <c r="BE696" s="562"/>
      <c r="BF696" s="564"/>
      <c r="BG696" s="564"/>
      <c r="BH696" s="562"/>
      <c r="BI696" s="617"/>
      <c r="BJ696" s="618"/>
      <c r="BK696" s="619"/>
      <c r="BL696" s="618"/>
      <c r="BM696" s="619"/>
      <c r="BN696" s="618"/>
      <c r="BO696" s="619"/>
      <c r="BP696" s="618"/>
      <c r="BQ696" s="619"/>
      <c r="BR696" s="564"/>
      <c r="BS696" s="564"/>
      <c r="BT696" s="562"/>
      <c r="BU696" s="563"/>
      <c r="BV696" s="564"/>
      <c r="BW696" s="562"/>
      <c r="BX696" s="564"/>
      <c r="BY696" s="562"/>
      <c r="BZ696" s="564"/>
      <c r="CA696" s="562"/>
      <c r="CB696" s="564"/>
      <c r="CC696" s="562"/>
      <c r="CD696" s="564"/>
      <c r="CE696" s="564"/>
      <c r="CF696" s="562"/>
      <c r="CG696" s="563"/>
      <c r="CH696" s="563"/>
      <c r="CI696" s="563"/>
      <c r="CJ696" s="563"/>
      <c r="CK696" s="563"/>
      <c r="CL696" s="564"/>
      <c r="CM696" s="562"/>
      <c r="CN696" s="617"/>
      <c r="CO696" s="618"/>
      <c r="CP696" s="619"/>
      <c r="CQ696" s="563"/>
      <c r="CR696" s="564"/>
      <c r="CS696" s="562"/>
      <c r="CT696" s="563"/>
      <c r="CU696" s="564"/>
      <c r="CV696" s="562"/>
      <c r="CW696" s="563"/>
      <c r="CX696" s="563"/>
      <c r="CY696" s="563"/>
    </row>
    <row r="697" spans="2:103" x14ac:dyDescent="0.6">
      <c r="C697" s="341"/>
      <c r="F697" s="555"/>
      <c r="H697" s="341"/>
      <c r="K697" s="555"/>
      <c r="N697" s="555"/>
      <c r="P697" s="341"/>
      <c r="R697" s="341"/>
      <c r="T697" s="637"/>
      <c r="V697" s="637"/>
      <c r="X697" s="637"/>
      <c r="Z697" s="612"/>
      <c r="AA697" s="342"/>
      <c r="AB697" s="612"/>
      <c r="AC697" s="341"/>
      <c r="AF697" s="715"/>
      <c r="AG697" s="635"/>
      <c r="AH697" s="555"/>
      <c r="BI697" s="613"/>
      <c r="BJ697" s="614"/>
      <c r="BK697" s="342"/>
      <c r="BL697" s="614"/>
      <c r="BM697" s="342"/>
      <c r="BN697" s="614"/>
      <c r="BO697" s="342"/>
      <c r="BP697" s="614"/>
      <c r="BQ697" s="342"/>
      <c r="CN697" s="613"/>
      <c r="CO697" s="614"/>
      <c r="CP697" s="342"/>
    </row>
    <row r="698" spans="2:103" x14ac:dyDescent="0.6">
      <c r="B698" s="560"/>
      <c r="C698" s="562"/>
      <c r="D698" s="560"/>
      <c r="E698" s="562"/>
      <c r="F698" s="563"/>
      <c r="G698" s="560"/>
      <c r="H698" s="562"/>
      <c r="I698" s="560"/>
      <c r="J698" s="562"/>
      <c r="K698" s="563"/>
      <c r="L698" s="560"/>
      <c r="M698" s="562"/>
      <c r="N698" s="563"/>
      <c r="O698" s="560"/>
      <c r="P698" s="562"/>
      <c r="Q698" s="560"/>
      <c r="R698" s="562"/>
      <c r="S698" s="560"/>
      <c r="T698" s="648"/>
      <c r="U698" s="560"/>
      <c r="V698" s="648"/>
      <c r="W698" s="653"/>
      <c r="X698" s="648"/>
      <c r="Y698" s="653"/>
      <c r="Z698" s="615"/>
      <c r="AA698" s="619"/>
      <c r="AB698" s="615"/>
      <c r="AC698" s="562"/>
      <c r="AD698" s="560"/>
      <c r="AE698" s="562"/>
      <c r="AF698" s="716"/>
      <c r="AG698" s="747"/>
      <c r="AH698" s="563"/>
      <c r="AI698" s="563"/>
      <c r="AJ698" s="563"/>
      <c r="AK698" s="563"/>
      <c r="AL698" s="564"/>
      <c r="AM698" s="564"/>
      <c r="AN698" s="562"/>
      <c r="AO698" s="563"/>
      <c r="AP698" s="564"/>
      <c r="AQ698" s="564"/>
      <c r="AR698" s="562"/>
      <c r="AS698" s="563"/>
      <c r="AT698" s="564"/>
      <c r="AU698" s="564"/>
      <c r="AV698" s="562"/>
      <c r="AW698" s="563"/>
      <c r="AX698" s="564"/>
      <c r="AY698" s="562"/>
      <c r="AZ698" s="564"/>
      <c r="BA698" s="562"/>
      <c r="BB698" s="564"/>
      <c r="BC698" s="562"/>
      <c r="BD698" s="564"/>
      <c r="BE698" s="562"/>
      <c r="BF698" s="564"/>
      <c r="BG698" s="564"/>
      <c r="BH698" s="562"/>
      <c r="BI698" s="617"/>
      <c r="BJ698" s="618"/>
      <c r="BK698" s="619"/>
      <c r="BL698" s="618"/>
      <c r="BM698" s="619"/>
      <c r="BN698" s="618"/>
      <c r="BO698" s="619"/>
      <c r="BP698" s="618"/>
      <c r="BQ698" s="619"/>
      <c r="BR698" s="618"/>
      <c r="BS698" s="618"/>
      <c r="BT698" s="619"/>
      <c r="BU698" s="563"/>
      <c r="BV698" s="564"/>
      <c r="BW698" s="562"/>
      <c r="BX698" s="564"/>
      <c r="BY698" s="562"/>
      <c r="BZ698" s="564"/>
      <c r="CA698" s="562"/>
      <c r="CB698" s="564"/>
      <c r="CC698" s="562"/>
      <c r="CD698" s="564"/>
      <c r="CE698" s="564"/>
      <c r="CF698" s="562"/>
      <c r="CG698" s="563"/>
      <c r="CH698" s="563"/>
      <c r="CI698" s="563"/>
      <c r="CJ698" s="563"/>
      <c r="CK698" s="563"/>
      <c r="CL698" s="564"/>
      <c r="CM698" s="562"/>
      <c r="CN698" s="617"/>
      <c r="CO698" s="618"/>
      <c r="CP698" s="619"/>
      <c r="CQ698" s="563"/>
      <c r="CR698" s="564"/>
      <c r="CS698" s="562"/>
      <c r="CT698" s="563"/>
      <c r="CU698" s="564"/>
      <c r="CV698" s="562"/>
      <c r="CW698" s="563"/>
      <c r="CX698" s="563"/>
      <c r="CY698" s="563"/>
    </row>
    <row r="699" spans="2:103" x14ac:dyDescent="0.6">
      <c r="C699" s="341"/>
      <c r="F699" s="555"/>
      <c r="H699" s="341"/>
      <c r="K699" s="555"/>
      <c r="N699" s="555"/>
      <c r="P699" s="341"/>
      <c r="R699" s="341"/>
      <c r="T699" s="637"/>
      <c r="V699" s="637"/>
      <c r="X699" s="637"/>
      <c r="Z699" s="612"/>
      <c r="AA699" s="342"/>
      <c r="AB699" s="612"/>
      <c r="AC699" s="341"/>
      <c r="AF699" s="715"/>
      <c r="AG699" s="635"/>
      <c r="AH699" s="555"/>
      <c r="BI699" s="613"/>
      <c r="BJ699" s="614"/>
      <c r="BK699" s="342"/>
      <c r="BL699" s="614"/>
      <c r="BM699" s="342"/>
      <c r="BN699" s="614"/>
      <c r="BO699" s="342"/>
      <c r="BP699" s="614"/>
      <c r="BQ699" s="342"/>
      <c r="BR699" s="614"/>
      <c r="BS699" s="614"/>
      <c r="BT699" s="342"/>
      <c r="CN699" s="613"/>
      <c r="CO699" s="614"/>
      <c r="CP699" s="342"/>
    </row>
    <row r="700" spans="2:103" x14ac:dyDescent="0.6">
      <c r="B700" s="560"/>
      <c r="C700" s="562"/>
      <c r="D700" s="560"/>
      <c r="E700" s="562"/>
      <c r="F700" s="563"/>
      <c r="G700" s="560"/>
      <c r="H700" s="562"/>
      <c r="I700" s="560"/>
      <c r="J700" s="562"/>
      <c r="K700" s="563"/>
      <c r="L700" s="560"/>
      <c r="M700" s="562"/>
      <c r="N700" s="563"/>
      <c r="O700" s="560"/>
      <c r="P700" s="562"/>
      <c r="Q700" s="560"/>
      <c r="R700" s="562"/>
      <c r="S700" s="560"/>
      <c r="T700" s="648"/>
      <c r="U700" s="560"/>
      <c r="V700" s="648"/>
      <c r="W700" s="653"/>
      <c r="X700" s="648"/>
      <c r="Y700" s="653"/>
      <c r="Z700" s="615"/>
      <c r="AA700" s="619"/>
      <c r="AB700" s="615"/>
      <c r="AC700" s="562"/>
      <c r="AD700" s="560"/>
      <c r="AE700" s="562"/>
      <c r="AF700" s="716"/>
      <c r="AG700" s="747"/>
      <c r="AH700" s="563"/>
      <c r="AI700" s="563"/>
      <c r="AJ700" s="563"/>
      <c r="AK700" s="563"/>
      <c r="AL700" s="564"/>
      <c r="AM700" s="564"/>
      <c r="AN700" s="562"/>
      <c r="AO700" s="563"/>
      <c r="AP700" s="564"/>
      <c r="AQ700" s="564"/>
      <c r="AR700" s="562"/>
      <c r="AS700" s="563"/>
      <c r="AT700" s="564"/>
      <c r="AU700" s="564"/>
      <c r="AV700" s="562"/>
      <c r="AW700" s="563"/>
      <c r="AX700" s="564"/>
      <c r="AY700" s="562"/>
      <c r="AZ700" s="564"/>
      <c r="BA700" s="562"/>
      <c r="BB700" s="564"/>
      <c r="BC700" s="562"/>
      <c r="BD700" s="564"/>
      <c r="BE700" s="562"/>
      <c r="BF700" s="564"/>
      <c r="BG700" s="564"/>
      <c r="BH700" s="562"/>
      <c r="BI700" s="617"/>
      <c r="BJ700" s="618"/>
      <c r="BK700" s="619"/>
      <c r="BL700" s="618"/>
      <c r="BM700" s="619"/>
      <c r="BN700" s="618"/>
      <c r="BO700" s="562"/>
      <c r="BP700" s="564"/>
      <c r="BQ700" s="562"/>
      <c r="BR700" s="564"/>
      <c r="BS700" s="564"/>
      <c r="BT700" s="562"/>
      <c r="BU700" s="563"/>
      <c r="BV700" s="564"/>
      <c r="BW700" s="562"/>
      <c r="BX700" s="564"/>
      <c r="BY700" s="562"/>
      <c r="BZ700" s="564"/>
      <c r="CA700" s="562"/>
      <c r="CB700" s="564"/>
      <c r="CC700" s="562"/>
      <c r="CD700" s="564"/>
      <c r="CE700" s="564"/>
      <c r="CF700" s="562"/>
      <c r="CG700" s="563"/>
      <c r="CH700" s="563"/>
      <c r="CI700" s="563"/>
      <c r="CJ700" s="563"/>
      <c r="CK700" s="563"/>
      <c r="CL700" s="564"/>
      <c r="CM700" s="562"/>
      <c r="CN700" s="617"/>
      <c r="CO700" s="618"/>
      <c r="CP700" s="619"/>
      <c r="CQ700" s="563"/>
      <c r="CR700" s="564"/>
      <c r="CS700" s="562"/>
      <c r="CT700" s="563"/>
      <c r="CU700" s="564"/>
      <c r="CV700" s="562"/>
      <c r="CW700" s="563"/>
      <c r="CX700" s="563"/>
      <c r="CY700" s="563"/>
    </row>
    <row r="701" spans="2:103" x14ac:dyDescent="0.6">
      <c r="C701" s="341"/>
      <c r="F701" s="555"/>
      <c r="H701" s="341"/>
      <c r="K701" s="555"/>
      <c r="N701" s="555"/>
      <c r="P701" s="341"/>
      <c r="R701" s="341"/>
      <c r="T701" s="637"/>
      <c r="V701" s="637"/>
      <c r="X701" s="637"/>
      <c r="Z701" s="612"/>
      <c r="AA701" s="342"/>
      <c r="AB701" s="612"/>
      <c r="AC701" s="341"/>
      <c r="AF701" s="715"/>
      <c r="AG701" s="635"/>
      <c r="AH701" s="555"/>
      <c r="BI701" s="613"/>
      <c r="BJ701" s="614"/>
      <c r="BK701" s="342"/>
      <c r="BL701" s="614"/>
      <c r="BM701" s="342"/>
      <c r="BN701" s="614"/>
      <c r="CN701" s="613"/>
      <c r="CO701" s="614"/>
      <c r="CP701" s="342"/>
    </row>
    <row r="702" spans="2:103" x14ac:dyDescent="0.6">
      <c r="B702" s="560"/>
      <c r="C702" s="562"/>
      <c r="D702" s="560"/>
      <c r="E702" s="562"/>
      <c r="F702" s="563"/>
      <c r="G702" s="560"/>
      <c r="H702" s="562"/>
      <c r="I702" s="560"/>
      <c r="J702" s="562"/>
      <c r="K702" s="563"/>
      <c r="L702" s="560"/>
      <c r="M702" s="562"/>
      <c r="N702" s="563"/>
      <c r="O702" s="560"/>
      <c r="P702" s="562"/>
      <c r="Q702" s="560"/>
      <c r="R702" s="562"/>
      <c r="S702" s="560"/>
      <c r="T702" s="648"/>
      <c r="U702" s="560"/>
      <c r="V702" s="648"/>
      <c r="W702" s="653"/>
      <c r="X702" s="648"/>
      <c r="Y702" s="653"/>
      <c r="Z702" s="615"/>
      <c r="AA702" s="619"/>
      <c r="AB702" s="615"/>
      <c r="AC702" s="562"/>
      <c r="AD702" s="560"/>
      <c r="AE702" s="562"/>
      <c r="AF702" s="716"/>
      <c r="AG702" s="747"/>
      <c r="AH702" s="563"/>
      <c r="AI702" s="563"/>
      <c r="AJ702" s="563"/>
      <c r="AK702" s="563"/>
      <c r="AL702" s="564"/>
      <c r="AM702" s="564"/>
      <c r="AN702" s="562"/>
      <c r="AO702" s="563"/>
      <c r="AP702" s="564"/>
      <c r="AQ702" s="564"/>
      <c r="AR702" s="562"/>
      <c r="AS702" s="563"/>
      <c r="AT702" s="564"/>
      <c r="AU702" s="564"/>
      <c r="AV702" s="562"/>
      <c r="AW702" s="563"/>
      <c r="AX702" s="564"/>
      <c r="AY702" s="562"/>
      <c r="AZ702" s="564"/>
      <c r="BA702" s="562"/>
      <c r="BB702" s="564"/>
      <c r="BC702" s="562"/>
      <c r="BD702" s="564"/>
      <c r="BE702" s="562"/>
      <c r="BF702" s="564"/>
      <c r="BG702" s="564"/>
      <c r="BH702" s="562"/>
      <c r="BI702" s="617"/>
      <c r="BJ702" s="618"/>
      <c r="BK702" s="619"/>
      <c r="BL702" s="618"/>
      <c r="BM702" s="619"/>
      <c r="BN702" s="618"/>
      <c r="BO702" s="562"/>
      <c r="BP702" s="564"/>
      <c r="BQ702" s="562"/>
      <c r="BR702" s="564"/>
      <c r="BS702" s="564"/>
      <c r="BT702" s="562"/>
      <c r="BU702" s="563"/>
      <c r="BV702" s="564"/>
      <c r="BW702" s="562"/>
      <c r="BX702" s="564"/>
      <c r="BY702" s="562"/>
      <c r="BZ702" s="564"/>
      <c r="CA702" s="562"/>
      <c r="CB702" s="564"/>
      <c r="CC702" s="562"/>
      <c r="CD702" s="564"/>
      <c r="CE702" s="564"/>
      <c r="CF702" s="562"/>
      <c r="CG702" s="563"/>
      <c r="CH702" s="563"/>
      <c r="CI702" s="563"/>
      <c r="CJ702" s="563"/>
      <c r="CK702" s="563"/>
      <c r="CL702" s="564"/>
      <c r="CM702" s="562"/>
      <c r="CN702" s="617"/>
      <c r="CO702" s="618"/>
      <c r="CP702" s="619"/>
      <c r="CQ702" s="563"/>
      <c r="CR702" s="564"/>
      <c r="CS702" s="562"/>
      <c r="CT702" s="563"/>
      <c r="CU702" s="564"/>
      <c r="CV702" s="562"/>
      <c r="CW702" s="563"/>
      <c r="CX702" s="563"/>
      <c r="CY702" s="563"/>
    </row>
    <row r="703" spans="2:103" x14ac:dyDescent="0.6">
      <c r="C703" s="341"/>
      <c r="F703" s="555"/>
      <c r="H703" s="341"/>
      <c r="K703" s="555"/>
      <c r="N703" s="555"/>
      <c r="P703" s="341"/>
      <c r="R703" s="341"/>
      <c r="T703" s="637"/>
      <c r="V703" s="637"/>
      <c r="X703" s="637"/>
      <c r="Z703" s="612"/>
      <c r="AA703" s="342"/>
      <c r="AB703" s="612"/>
      <c r="AC703" s="341"/>
      <c r="AF703" s="715"/>
      <c r="AG703" s="635"/>
      <c r="AH703" s="555"/>
      <c r="BI703" s="613"/>
      <c r="BJ703" s="614"/>
      <c r="BK703" s="342"/>
      <c r="BL703" s="614"/>
      <c r="BM703" s="342"/>
      <c r="BN703" s="614"/>
      <c r="CN703" s="613"/>
      <c r="CO703" s="614"/>
      <c r="CP703" s="342"/>
    </row>
    <row r="704" spans="2:103" x14ac:dyDescent="0.6">
      <c r="B704" s="560"/>
      <c r="C704" s="562"/>
      <c r="D704" s="560"/>
      <c r="E704" s="562"/>
      <c r="F704" s="563"/>
      <c r="G704" s="560"/>
      <c r="H704" s="562"/>
      <c r="I704" s="560"/>
      <c r="J704" s="562"/>
      <c r="K704" s="563"/>
      <c r="L704" s="560"/>
      <c r="M704" s="562"/>
      <c r="N704" s="563"/>
      <c r="O704" s="560"/>
      <c r="P704" s="562"/>
      <c r="Q704" s="560"/>
      <c r="R704" s="562"/>
      <c r="S704" s="560"/>
      <c r="T704" s="648"/>
      <c r="U704" s="560"/>
      <c r="V704" s="648"/>
      <c r="W704" s="653"/>
      <c r="X704" s="648"/>
      <c r="Y704" s="653"/>
      <c r="Z704" s="615"/>
      <c r="AA704" s="619"/>
      <c r="AB704" s="615"/>
      <c r="AC704" s="562"/>
      <c r="AD704" s="560"/>
      <c r="AE704" s="562"/>
      <c r="AF704" s="716"/>
      <c r="AG704" s="747"/>
      <c r="AH704" s="563"/>
      <c r="AI704" s="563"/>
      <c r="AJ704" s="563"/>
      <c r="AK704" s="563"/>
      <c r="AL704" s="564"/>
      <c r="AM704" s="564"/>
      <c r="AN704" s="562"/>
      <c r="AO704" s="563"/>
      <c r="AP704" s="564"/>
      <c r="AQ704" s="564"/>
      <c r="AR704" s="562"/>
      <c r="AS704" s="563"/>
      <c r="AT704" s="564"/>
      <c r="AU704" s="564"/>
      <c r="AV704" s="562"/>
      <c r="AW704" s="563"/>
      <c r="AX704" s="564"/>
      <c r="AY704" s="562"/>
      <c r="AZ704" s="564"/>
      <c r="BA704" s="562"/>
      <c r="BB704" s="564"/>
      <c r="BC704" s="562"/>
      <c r="BD704" s="564"/>
      <c r="BE704" s="562"/>
      <c r="BF704" s="564"/>
      <c r="BG704" s="564"/>
      <c r="BH704" s="562"/>
      <c r="BI704" s="617"/>
      <c r="BJ704" s="618"/>
      <c r="BK704" s="619"/>
      <c r="BL704" s="618"/>
      <c r="BM704" s="619"/>
      <c r="BN704" s="618"/>
      <c r="BO704" s="562"/>
      <c r="BP704" s="564"/>
      <c r="BQ704" s="562"/>
      <c r="BR704" s="564"/>
      <c r="BS704" s="564"/>
      <c r="BT704" s="562"/>
      <c r="BU704" s="563"/>
      <c r="BV704" s="564"/>
      <c r="BW704" s="562"/>
      <c r="BX704" s="564"/>
      <c r="BY704" s="562"/>
      <c r="BZ704" s="564"/>
      <c r="CA704" s="562"/>
      <c r="CB704" s="564"/>
      <c r="CC704" s="562"/>
      <c r="CD704" s="564"/>
      <c r="CE704" s="564"/>
      <c r="CF704" s="562"/>
      <c r="CG704" s="563"/>
      <c r="CH704" s="563"/>
      <c r="CI704" s="563"/>
      <c r="CJ704" s="563"/>
      <c r="CK704" s="563"/>
      <c r="CL704" s="564"/>
      <c r="CM704" s="562"/>
      <c r="CN704" s="617"/>
      <c r="CO704" s="564"/>
      <c r="CP704" s="562"/>
      <c r="CQ704" s="563"/>
      <c r="CR704" s="564"/>
      <c r="CS704" s="562"/>
      <c r="CT704" s="563"/>
      <c r="CU704" s="564"/>
      <c r="CV704" s="562"/>
      <c r="CW704" s="563"/>
      <c r="CX704" s="563"/>
      <c r="CY704" s="563"/>
    </row>
    <row r="705" spans="2:103" x14ac:dyDescent="0.6">
      <c r="C705" s="341"/>
      <c r="F705" s="555"/>
      <c r="H705" s="341"/>
      <c r="K705" s="555"/>
      <c r="N705" s="555"/>
      <c r="P705" s="341"/>
      <c r="R705" s="341"/>
      <c r="T705" s="637"/>
      <c r="V705" s="637"/>
      <c r="X705" s="637"/>
      <c r="Z705" s="612"/>
      <c r="AA705" s="342"/>
      <c r="AB705" s="612"/>
      <c r="AC705" s="341"/>
      <c r="AF705" s="715"/>
      <c r="AG705" s="635"/>
      <c r="AH705" s="555"/>
      <c r="BI705" s="613"/>
      <c r="BJ705" s="614"/>
      <c r="BK705" s="342"/>
      <c r="BL705" s="614"/>
      <c r="BM705" s="342"/>
      <c r="BN705" s="614"/>
      <c r="BO705" s="342"/>
      <c r="BP705" s="614"/>
      <c r="BQ705" s="342"/>
      <c r="CN705" s="613"/>
      <c r="CO705" s="614"/>
      <c r="CP705" s="342"/>
    </row>
    <row r="706" spans="2:103" x14ac:dyDescent="0.6">
      <c r="B706" s="560"/>
      <c r="C706" s="562"/>
      <c r="D706" s="560"/>
      <c r="E706" s="562"/>
      <c r="F706" s="563"/>
      <c r="G706" s="560"/>
      <c r="H706" s="562"/>
      <c r="I706" s="560"/>
      <c r="J706" s="562"/>
      <c r="K706" s="563"/>
      <c r="L706" s="560"/>
      <c r="M706" s="562"/>
      <c r="N706" s="563"/>
      <c r="O706" s="560"/>
      <c r="P706" s="562"/>
      <c r="Q706" s="560"/>
      <c r="R706" s="562"/>
      <c r="S706" s="560"/>
      <c r="T706" s="648"/>
      <c r="U706" s="560"/>
      <c r="V706" s="648"/>
      <c r="W706" s="653"/>
      <c r="X706" s="648"/>
      <c r="Y706" s="653"/>
      <c r="Z706" s="615"/>
      <c r="AA706" s="619"/>
      <c r="AB706" s="615"/>
      <c r="AC706" s="562"/>
      <c r="AD706" s="560"/>
      <c r="AE706" s="562"/>
      <c r="AF706" s="716"/>
      <c r="AG706" s="747"/>
      <c r="AH706" s="563"/>
      <c r="AI706" s="563"/>
      <c r="AJ706" s="563"/>
      <c r="AK706" s="563"/>
      <c r="AL706" s="564"/>
      <c r="AM706" s="564"/>
      <c r="AN706" s="562"/>
      <c r="AO706" s="563"/>
      <c r="AP706" s="564"/>
      <c r="AQ706" s="564"/>
      <c r="AR706" s="562"/>
      <c r="AS706" s="563"/>
      <c r="AT706" s="564"/>
      <c r="AU706" s="564"/>
      <c r="AV706" s="562"/>
      <c r="AW706" s="563"/>
      <c r="AX706" s="564"/>
      <c r="AY706" s="562"/>
      <c r="AZ706" s="564"/>
      <c r="BA706" s="562"/>
      <c r="BB706" s="564"/>
      <c r="BC706" s="562"/>
      <c r="BD706" s="564"/>
      <c r="BE706" s="562"/>
      <c r="BF706" s="564"/>
      <c r="BG706" s="564"/>
      <c r="BH706" s="562"/>
      <c r="BI706" s="617"/>
      <c r="BJ706" s="618"/>
      <c r="BK706" s="619"/>
      <c r="BL706" s="618"/>
      <c r="BM706" s="619"/>
      <c r="BN706" s="618"/>
      <c r="BO706" s="619"/>
      <c r="BP706" s="618"/>
      <c r="BQ706" s="619"/>
      <c r="BR706" s="564"/>
      <c r="BS706" s="564"/>
      <c r="BT706" s="562"/>
      <c r="BU706" s="563"/>
      <c r="BV706" s="564"/>
      <c r="BW706" s="562"/>
      <c r="BX706" s="564"/>
      <c r="BY706" s="562"/>
      <c r="BZ706" s="564"/>
      <c r="CA706" s="562"/>
      <c r="CB706" s="564"/>
      <c r="CC706" s="562"/>
      <c r="CD706" s="564"/>
      <c r="CE706" s="564"/>
      <c r="CF706" s="562"/>
      <c r="CG706" s="563"/>
      <c r="CH706" s="563"/>
      <c r="CI706" s="563"/>
      <c r="CJ706" s="563"/>
      <c r="CK706" s="563"/>
      <c r="CL706" s="564"/>
      <c r="CM706" s="562"/>
      <c r="CN706" s="617"/>
      <c r="CO706" s="618"/>
      <c r="CP706" s="619"/>
      <c r="CQ706" s="563"/>
      <c r="CR706" s="564"/>
      <c r="CS706" s="562"/>
      <c r="CT706" s="563"/>
      <c r="CU706" s="564"/>
      <c r="CV706" s="562"/>
      <c r="CW706" s="563"/>
      <c r="CX706" s="563"/>
      <c r="CY706" s="563"/>
    </row>
    <row r="707" spans="2:103" x14ac:dyDescent="0.6">
      <c r="C707" s="341"/>
      <c r="F707" s="555"/>
      <c r="H707" s="341"/>
      <c r="K707" s="555"/>
      <c r="N707" s="555"/>
      <c r="P707" s="341"/>
      <c r="R707" s="341"/>
      <c r="T707" s="637"/>
      <c r="V707" s="637"/>
      <c r="X707" s="637"/>
      <c r="Z707" s="612"/>
      <c r="AA707" s="342"/>
      <c r="AB707" s="612"/>
      <c r="AC707" s="341"/>
      <c r="AF707" s="715"/>
      <c r="AG707" s="635"/>
      <c r="AH707" s="555"/>
      <c r="BI707" s="613"/>
      <c r="BJ707" s="614"/>
      <c r="BK707" s="342"/>
      <c r="BL707" s="614"/>
      <c r="BM707" s="342"/>
      <c r="BN707" s="614"/>
      <c r="CN707" s="613"/>
      <c r="CO707" s="614"/>
      <c r="CP707" s="342"/>
    </row>
    <row r="708" spans="2:103" x14ac:dyDescent="0.6">
      <c r="B708" s="560"/>
      <c r="C708" s="562"/>
      <c r="D708" s="560"/>
      <c r="E708" s="562"/>
      <c r="F708" s="563"/>
      <c r="G708" s="560"/>
      <c r="H708" s="562"/>
      <c r="I708" s="560"/>
      <c r="J708" s="562"/>
      <c r="K708" s="563"/>
      <c r="L708" s="560"/>
      <c r="M708" s="562"/>
      <c r="N708" s="563"/>
      <c r="O708" s="560"/>
      <c r="P708" s="562"/>
      <c r="Q708" s="560"/>
      <c r="R708" s="562"/>
      <c r="S708" s="560"/>
      <c r="T708" s="648"/>
      <c r="U708" s="560"/>
      <c r="V708" s="648"/>
      <c r="W708" s="653"/>
      <c r="X708" s="648"/>
      <c r="Y708" s="653"/>
      <c r="Z708" s="615"/>
      <c r="AA708" s="619"/>
      <c r="AB708" s="615"/>
      <c r="AC708" s="562"/>
      <c r="AD708" s="560"/>
      <c r="AE708" s="562"/>
      <c r="AF708" s="716"/>
      <c r="AG708" s="747"/>
      <c r="AH708" s="563"/>
      <c r="AI708" s="563"/>
      <c r="AJ708" s="563"/>
      <c r="AK708" s="563"/>
      <c r="AL708" s="564"/>
      <c r="AM708" s="564"/>
      <c r="AN708" s="562"/>
      <c r="AO708" s="563"/>
      <c r="AP708" s="564"/>
      <c r="AQ708" s="564"/>
      <c r="AR708" s="562"/>
      <c r="AS708" s="563"/>
      <c r="AT708" s="564"/>
      <c r="AU708" s="564"/>
      <c r="AV708" s="562"/>
      <c r="AW708" s="563"/>
      <c r="AX708" s="564"/>
      <c r="AY708" s="562"/>
      <c r="AZ708" s="564"/>
      <c r="BA708" s="562"/>
      <c r="BB708" s="564"/>
      <c r="BC708" s="562"/>
      <c r="BD708" s="564"/>
      <c r="BE708" s="562"/>
      <c r="BF708" s="564"/>
      <c r="BG708" s="564"/>
      <c r="BH708" s="562"/>
      <c r="BI708" s="617"/>
      <c r="BJ708" s="618"/>
      <c r="BK708" s="619"/>
      <c r="BL708" s="618"/>
      <c r="BM708" s="619"/>
      <c r="BN708" s="618"/>
      <c r="BO708" s="619"/>
      <c r="BP708" s="618"/>
      <c r="BQ708" s="619"/>
      <c r="BR708" s="564"/>
      <c r="BS708" s="564"/>
      <c r="BT708" s="562"/>
      <c r="BU708" s="563"/>
      <c r="BV708" s="564"/>
      <c r="BW708" s="562"/>
      <c r="BX708" s="564"/>
      <c r="BY708" s="562"/>
      <c r="BZ708" s="564"/>
      <c r="CA708" s="562"/>
      <c r="CB708" s="564"/>
      <c r="CC708" s="562"/>
      <c r="CD708" s="564"/>
      <c r="CE708" s="564"/>
      <c r="CF708" s="562"/>
      <c r="CG708" s="563"/>
      <c r="CH708" s="563"/>
      <c r="CI708" s="563"/>
      <c r="CJ708" s="563"/>
      <c r="CK708" s="563"/>
      <c r="CL708" s="564"/>
      <c r="CM708" s="562"/>
      <c r="CN708" s="617"/>
      <c r="CO708" s="618"/>
      <c r="CP708" s="619"/>
      <c r="CQ708" s="563"/>
      <c r="CR708" s="564"/>
      <c r="CS708" s="562"/>
      <c r="CT708" s="563"/>
      <c r="CU708" s="564"/>
      <c r="CV708" s="562"/>
      <c r="CW708" s="563"/>
      <c r="CX708" s="563"/>
      <c r="CY708" s="563"/>
    </row>
    <row r="709" spans="2:103" x14ac:dyDescent="0.6">
      <c r="C709" s="341"/>
      <c r="F709" s="555"/>
      <c r="H709" s="341"/>
      <c r="K709" s="555"/>
      <c r="N709" s="555"/>
      <c r="P709" s="341"/>
      <c r="R709" s="341"/>
      <c r="T709" s="637"/>
      <c r="V709" s="637"/>
      <c r="X709" s="637"/>
      <c r="Z709" s="612"/>
      <c r="AA709" s="342"/>
      <c r="AB709" s="612"/>
      <c r="AC709" s="341"/>
      <c r="AF709" s="715"/>
      <c r="AG709" s="635"/>
      <c r="AH709" s="555"/>
      <c r="BI709" s="613"/>
      <c r="BJ709" s="614"/>
      <c r="BK709" s="342"/>
      <c r="BL709" s="614"/>
      <c r="BM709" s="342"/>
      <c r="BN709" s="614"/>
      <c r="BO709" s="342"/>
      <c r="BP709" s="614"/>
      <c r="BQ709" s="342"/>
      <c r="BR709" s="614"/>
      <c r="BS709" s="614"/>
      <c r="BT709" s="342"/>
      <c r="CN709" s="613"/>
      <c r="CO709" s="614"/>
      <c r="CP709" s="342"/>
    </row>
    <row r="710" spans="2:103" x14ac:dyDescent="0.6">
      <c r="B710" s="560"/>
      <c r="C710" s="562"/>
      <c r="D710" s="560"/>
      <c r="E710" s="562"/>
      <c r="F710" s="563"/>
      <c r="G710" s="560"/>
      <c r="H710" s="562"/>
      <c r="I710" s="560"/>
      <c r="J710" s="562"/>
      <c r="K710" s="563"/>
      <c r="L710" s="560"/>
      <c r="M710" s="562"/>
      <c r="N710" s="563"/>
      <c r="O710" s="560"/>
      <c r="P710" s="562"/>
      <c r="Q710" s="560"/>
      <c r="R710" s="562"/>
      <c r="S710" s="560"/>
      <c r="T710" s="648"/>
      <c r="U710" s="560"/>
      <c r="V710" s="648"/>
      <c r="W710" s="653"/>
      <c r="X710" s="648"/>
      <c r="Y710" s="653"/>
      <c r="Z710" s="615"/>
      <c r="AA710" s="619"/>
      <c r="AB710" s="615"/>
      <c r="AC710" s="562"/>
      <c r="AD710" s="560"/>
      <c r="AE710" s="562"/>
      <c r="AF710" s="716"/>
      <c r="AG710" s="747"/>
      <c r="AH710" s="563"/>
      <c r="AI710" s="563"/>
      <c r="AJ710" s="563"/>
      <c r="AK710" s="563"/>
      <c r="AL710" s="564"/>
      <c r="AM710" s="564"/>
      <c r="AN710" s="562"/>
      <c r="AO710" s="563"/>
      <c r="AP710" s="564"/>
      <c r="AQ710" s="564"/>
      <c r="AR710" s="562"/>
      <c r="AS710" s="563"/>
      <c r="AT710" s="564"/>
      <c r="AU710" s="564"/>
      <c r="AV710" s="562"/>
      <c r="AW710" s="563"/>
      <c r="AX710" s="564"/>
      <c r="AY710" s="562"/>
      <c r="AZ710" s="564"/>
      <c r="BA710" s="562"/>
      <c r="BB710" s="564"/>
      <c r="BC710" s="562"/>
      <c r="BD710" s="564"/>
      <c r="BE710" s="562"/>
      <c r="BF710" s="564"/>
      <c r="BG710" s="564"/>
      <c r="BH710" s="562"/>
      <c r="BI710" s="617"/>
      <c r="BJ710" s="618"/>
      <c r="BK710" s="619"/>
      <c r="BL710" s="618"/>
      <c r="BM710" s="619"/>
      <c r="BN710" s="618"/>
      <c r="BO710" s="619"/>
      <c r="BP710" s="618"/>
      <c r="BQ710" s="619"/>
      <c r="BR710" s="618"/>
      <c r="BS710" s="618"/>
      <c r="BT710" s="619"/>
      <c r="BU710" s="563"/>
      <c r="BV710" s="564"/>
      <c r="BW710" s="562"/>
      <c r="BX710" s="564"/>
      <c r="BY710" s="562"/>
      <c r="BZ710" s="564"/>
      <c r="CA710" s="562"/>
      <c r="CB710" s="564"/>
      <c r="CC710" s="562"/>
      <c r="CD710" s="564"/>
      <c r="CE710" s="564"/>
      <c r="CF710" s="562"/>
      <c r="CG710" s="563"/>
      <c r="CH710" s="563"/>
      <c r="CI710" s="563"/>
      <c r="CJ710" s="563"/>
      <c r="CK710" s="563"/>
      <c r="CL710" s="564"/>
      <c r="CM710" s="562"/>
      <c r="CN710" s="617"/>
      <c r="CO710" s="618"/>
      <c r="CP710" s="619"/>
      <c r="CQ710" s="563"/>
      <c r="CR710" s="564"/>
      <c r="CS710" s="562"/>
      <c r="CT710" s="563"/>
      <c r="CU710" s="564"/>
      <c r="CV710" s="562"/>
      <c r="CW710" s="563"/>
      <c r="CX710" s="563"/>
      <c r="CY710" s="563"/>
    </row>
    <row r="711" spans="2:103" x14ac:dyDescent="0.6">
      <c r="C711" s="341"/>
      <c r="F711" s="555"/>
      <c r="H711" s="341"/>
      <c r="K711" s="555"/>
      <c r="N711" s="555"/>
      <c r="P711" s="341"/>
      <c r="R711" s="341"/>
      <c r="T711" s="637"/>
      <c r="V711" s="637"/>
      <c r="X711" s="637"/>
      <c r="Z711" s="612"/>
      <c r="AA711" s="342"/>
      <c r="AB711" s="612"/>
      <c r="AC711" s="341"/>
      <c r="AF711" s="715"/>
      <c r="AG711" s="635"/>
      <c r="AH711" s="555"/>
      <c r="BI711" s="613"/>
      <c r="BJ711" s="614"/>
      <c r="BK711" s="342"/>
      <c r="BL711" s="614"/>
      <c r="BM711" s="342"/>
      <c r="BN711" s="614"/>
      <c r="CN711" s="613"/>
      <c r="CO711" s="614"/>
      <c r="CP711" s="342"/>
    </row>
    <row r="712" spans="2:103" x14ac:dyDescent="0.6">
      <c r="B712" s="560"/>
      <c r="C712" s="562"/>
      <c r="D712" s="560"/>
      <c r="E712" s="562"/>
      <c r="F712" s="563"/>
      <c r="G712" s="560"/>
      <c r="H712" s="562"/>
      <c r="I712" s="560"/>
      <c r="J712" s="562"/>
      <c r="K712" s="563"/>
      <c r="L712" s="560"/>
      <c r="M712" s="562"/>
      <c r="N712" s="563"/>
      <c r="O712" s="560"/>
      <c r="P712" s="562"/>
      <c r="Q712" s="560"/>
      <c r="R712" s="562"/>
      <c r="S712" s="560"/>
      <c r="T712" s="648"/>
      <c r="U712" s="560"/>
      <c r="V712" s="648"/>
      <c r="W712" s="653"/>
      <c r="X712" s="648"/>
      <c r="Y712" s="653"/>
      <c r="Z712" s="615"/>
      <c r="AA712" s="619"/>
      <c r="AB712" s="615"/>
      <c r="AC712" s="562"/>
      <c r="AD712" s="560"/>
      <c r="AE712" s="562"/>
      <c r="AF712" s="716"/>
      <c r="AG712" s="747"/>
      <c r="AH712" s="563"/>
      <c r="AI712" s="563"/>
      <c r="AJ712" s="563"/>
      <c r="AK712" s="563"/>
      <c r="AL712" s="564"/>
      <c r="AM712" s="564"/>
      <c r="AN712" s="562"/>
      <c r="AO712" s="563"/>
      <c r="AP712" s="564"/>
      <c r="AQ712" s="564"/>
      <c r="AR712" s="562"/>
      <c r="AS712" s="563"/>
      <c r="AT712" s="564"/>
      <c r="AU712" s="564"/>
      <c r="AV712" s="562"/>
      <c r="AW712" s="563"/>
      <c r="AX712" s="564"/>
      <c r="AY712" s="562"/>
      <c r="AZ712" s="564"/>
      <c r="BA712" s="562"/>
      <c r="BB712" s="564"/>
      <c r="BC712" s="562"/>
      <c r="BD712" s="564"/>
      <c r="BE712" s="562"/>
      <c r="BF712" s="564"/>
      <c r="BG712" s="564"/>
      <c r="BH712" s="562"/>
      <c r="BI712" s="617"/>
      <c r="BJ712" s="618"/>
      <c r="BK712" s="619"/>
      <c r="BL712" s="618"/>
      <c r="BM712" s="619"/>
      <c r="BN712" s="618"/>
      <c r="BO712" s="562"/>
      <c r="BP712" s="564"/>
      <c r="BQ712" s="562"/>
      <c r="BR712" s="564"/>
      <c r="BS712" s="564"/>
      <c r="BT712" s="562"/>
      <c r="BU712" s="563"/>
      <c r="BV712" s="564"/>
      <c r="BW712" s="562"/>
      <c r="BX712" s="564"/>
      <c r="BY712" s="562"/>
      <c r="BZ712" s="564"/>
      <c r="CA712" s="562"/>
      <c r="CB712" s="564"/>
      <c r="CC712" s="562"/>
      <c r="CD712" s="564"/>
      <c r="CE712" s="564"/>
      <c r="CF712" s="562"/>
      <c r="CG712" s="563"/>
      <c r="CH712" s="563"/>
      <c r="CI712" s="563"/>
      <c r="CJ712" s="563"/>
      <c r="CK712" s="563"/>
      <c r="CL712" s="564"/>
      <c r="CM712" s="562"/>
      <c r="CN712" s="617"/>
      <c r="CO712" s="618"/>
      <c r="CP712" s="562"/>
      <c r="CQ712" s="563"/>
      <c r="CR712" s="564"/>
      <c r="CS712" s="562"/>
      <c r="CT712" s="563"/>
      <c r="CU712" s="564"/>
      <c r="CV712" s="562"/>
      <c r="CW712" s="563"/>
      <c r="CX712" s="563"/>
      <c r="CY712" s="563"/>
    </row>
    <row r="713" spans="2:103" x14ac:dyDescent="0.6">
      <c r="C713" s="341"/>
      <c r="F713" s="555"/>
      <c r="H713" s="341"/>
      <c r="K713" s="555"/>
      <c r="N713" s="555"/>
      <c r="P713" s="341"/>
      <c r="R713" s="341"/>
      <c r="T713" s="637"/>
      <c r="V713" s="637"/>
      <c r="X713" s="637"/>
      <c r="Z713" s="612"/>
      <c r="AA713" s="342"/>
      <c r="AB713" s="612"/>
      <c r="AC713" s="341"/>
      <c r="AF713" s="715"/>
      <c r="AG713" s="635"/>
      <c r="AH713" s="555"/>
      <c r="BI713" s="613"/>
      <c r="BJ713" s="614"/>
      <c r="BK713" s="342"/>
      <c r="BL713" s="614"/>
      <c r="BM713" s="342"/>
      <c r="BN713" s="614"/>
      <c r="CN713" s="613"/>
      <c r="CO713" s="614"/>
      <c r="CP713" s="342"/>
    </row>
    <row r="714" spans="2:103" x14ac:dyDescent="0.6">
      <c r="B714" s="560"/>
      <c r="C714" s="562"/>
      <c r="D714" s="560"/>
      <c r="E714" s="562"/>
      <c r="F714" s="563"/>
      <c r="G714" s="560"/>
      <c r="H714" s="562"/>
      <c r="I714" s="560"/>
      <c r="J714" s="562"/>
      <c r="K714" s="563"/>
      <c r="L714" s="560"/>
      <c r="M714" s="562"/>
      <c r="N714" s="563"/>
      <c r="O714" s="560"/>
      <c r="P714" s="562"/>
      <c r="Q714" s="560"/>
      <c r="R714" s="562"/>
      <c r="S714" s="560"/>
      <c r="T714" s="648"/>
      <c r="U714" s="560"/>
      <c r="V714" s="648"/>
      <c r="W714" s="653"/>
      <c r="X714" s="648"/>
      <c r="Y714" s="653"/>
      <c r="Z714" s="615"/>
      <c r="AA714" s="619"/>
      <c r="AB714" s="615"/>
      <c r="AC714" s="562"/>
      <c r="AD714" s="560"/>
      <c r="AE714" s="562"/>
      <c r="AF714" s="716"/>
      <c r="AG714" s="747"/>
      <c r="AH714" s="563"/>
      <c r="AI714" s="563"/>
      <c r="AJ714" s="563"/>
      <c r="AK714" s="563"/>
      <c r="AL714" s="564"/>
      <c r="AM714" s="564"/>
      <c r="AN714" s="562"/>
      <c r="AO714" s="563"/>
      <c r="AP714" s="564"/>
      <c r="AQ714" s="564"/>
      <c r="AR714" s="562"/>
      <c r="AS714" s="563"/>
      <c r="AT714" s="564"/>
      <c r="AU714" s="564"/>
      <c r="AV714" s="562"/>
      <c r="AW714" s="563"/>
      <c r="AX714" s="564"/>
      <c r="AY714" s="562"/>
      <c r="AZ714" s="564"/>
      <c r="BA714" s="562"/>
      <c r="BB714" s="564"/>
      <c r="BC714" s="562"/>
      <c r="BD714" s="564"/>
      <c r="BE714" s="562"/>
      <c r="BF714" s="564"/>
      <c r="BG714" s="564"/>
      <c r="BH714" s="562"/>
      <c r="BI714" s="617"/>
      <c r="BJ714" s="618"/>
      <c r="BK714" s="619"/>
      <c r="BL714" s="618"/>
      <c r="BM714" s="619"/>
      <c r="BN714" s="618"/>
      <c r="BO714" s="562"/>
      <c r="BP714" s="564"/>
      <c r="BQ714" s="562"/>
      <c r="BR714" s="564"/>
      <c r="BS714" s="564"/>
      <c r="BT714" s="562"/>
      <c r="BU714" s="563"/>
      <c r="BV714" s="564"/>
      <c r="BW714" s="562"/>
      <c r="BX714" s="564"/>
      <c r="BY714" s="562"/>
      <c r="BZ714" s="564"/>
      <c r="CA714" s="562"/>
      <c r="CB714" s="564"/>
      <c r="CC714" s="562"/>
      <c r="CD714" s="564"/>
      <c r="CE714" s="564"/>
      <c r="CF714" s="562"/>
      <c r="CG714" s="563"/>
      <c r="CH714" s="563"/>
      <c r="CI714" s="563"/>
      <c r="CJ714" s="563"/>
      <c r="CK714" s="563"/>
      <c r="CL714" s="564"/>
      <c r="CM714" s="562"/>
      <c r="CN714" s="617"/>
      <c r="CO714" s="618"/>
      <c r="CP714" s="619"/>
      <c r="CQ714" s="563"/>
      <c r="CR714" s="564"/>
      <c r="CS714" s="562"/>
      <c r="CT714" s="563"/>
      <c r="CU714" s="564"/>
      <c r="CV714" s="562"/>
      <c r="CW714" s="563"/>
      <c r="CX714" s="563"/>
      <c r="CY714" s="563"/>
    </row>
    <row r="715" spans="2:103" x14ac:dyDescent="0.6">
      <c r="C715" s="341"/>
      <c r="F715" s="555"/>
      <c r="H715" s="341"/>
      <c r="K715" s="555"/>
      <c r="N715" s="555"/>
      <c r="P715" s="341"/>
      <c r="R715" s="341"/>
      <c r="T715" s="637"/>
      <c r="V715" s="637"/>
      <c r="X715" s="637"/>
      <c r="Z715" s="612"/>
      <c r="AA715" s="342"/>
      <c r="AB715" s="612"/>
      <c r="AC715" s="341"/>
      <c r="AF715" s="715"/>
      <c r="AG715" s="635"/>
      <c r="AH715" s="555"/>
      <c r="BI715" s="613"/>
      <c r="BJ715" s="614"/>
      <c r="BK715" s="342"/>
      <c r="BL715" s="614"/>
      <c r="BM715" s="342"/>
      <c r="BN715" s="614"/>
    </row>
    <row r="716" spans="2:103" x14ac:dyDescent="0.6">
      <c r="B716" s="560"/>
      <c r="C716" s="562"/>
      <c r="D716" s="560"/>
      <c r="E716" s="562"/>
      <c r="F716" s="563"/>
      <c r="G716" s="560"/>
      <c r="H716" s="562"/>
      <c r="I716" s="560"/>
      <c r="J716" s="562"/>
      <c r="K716" s="563"/>
      <c r="L716" s="560"/>
      <c r="M716" s="562"/>
      <c r="N716" s="563"/>
      <c r="O716" s="560"/>
      <c r="P716" s="562"/>
      <c r="Q716" s="560"/>
      <c r="R716" s="562"/>
      <c r="S716" s="560"/>
      <c r="T716" s="648"/>
      <c r="U716" s="560"/>
      <c r="V716" s="648"/>
      <c r="W716" s="653"/>
      <c r="X716" s="648"/>
      <c r="Y716" s="653"/>
      <c r="Z716" s="615"/>
      <c r="AA716" s="619"/>
      <c r="AB716" s="615"/>
      <c r="AC716" s="562"/>
      <c r="AD716" s="560"/>
      <c r="AE716" s="562"/>
      <c r="AF716" s="716"/>
      <c r="AG716" s="747"/>
      <c r="AH716" s="563"/>
      <c r="AI716" s="563"/>
      <c r="AJ716" s="563"/>
      <c r="AK716" s="563"/>
      <c r="AL716" s="564"/>
      <c r="AM716" s="564"/>
      <c r="AN716" s="562"/>
      <c r="AO716" s="563"/>
      <c r="AP716" s="564"/>
      <c r="AQ716" s="564"/>
      <c r="AR716" s="562"/>
      <c r="AS716" s="563"/>
      <c r="AT716" s="564"/>
      <c r="AU716" s="564"/>
      <c r="AV716" s="562"/>
      <c r="AW716" s="563"/>
      <c r="AX716" s="564"/>
      <c r="AY716" s="562"/>
      <c r="AZ716" s="564"/>
      <c r="BA716" s="562"/>
      <c r="BB716" s="564"/>
      <c r="BC716" s="562"/>
      <c r="BD716" s="564"/>
      <c r="BE716" s="562"/>
      <c r="BF716" s="564"/>
      <c r="BG716" s="564"/>
      <c r="BH716" s="562"/>
      <c r="BI716" s="617"/>
      <c r="BJ716" s="618"/>
      <c r="BK716" s="619"/>
      <c r="BL716" s="618"/>
      <c r="BM716" s="619"/>
      <c r="BN716" s="618"/>
      <c r="BO716" s="562"/>
      <c r="BP716" s="564"/>
      <c r="BQ716" s="562"/>
      <c r="BR716" s="564"/>
      <c r="BS716" s="564"/>
      <c r="BT716" s="562"/>
      <c r="BU716" s="563"/>
      <c r="BV716" s="564"/>
      <c r="BW716" s="562"/>
      <c r="BX716" s="564"/>
      <c r="BY716" s="562"/>
      <c r="BZ716" s="564"/>
      <c r="CA716" s="562"/>
      <c r="CB716" s="564"/>
      <c r="CC716" s="562"/>
      <c r="CD716" s="564"/>
      <c r="CE716" s="564"/>
      <c r="CF716" s="562"/>
      <c r="CG716" s="563"/>
      <c r="CH716" s="563"/>
      <c r="CI716" s="563"/>
      <c r="CJ716" s="563"/>
      <c r="CK716" s="563"/>
      <c r="CL716" s="564"/>
      <c r="CM716" s="562"/>
      <c r="CN716" s="617"/>
      <c r="CO716" s="564"/>
      <c r="CP716" s="562"/>
      <c r="CQ716" s="563"/>
      <c r="CR716" s="564"/>
      <c r="CS716" s="562"/>
      <c r="CT716" s="563"/>
      <c r="CU716" s="564"/>
      <c r="CV716" s="562"/>
      <c r="CW716" s="563"/>
      <c r="CX716" s="563"/>
      <c r="CY716" s="563"/>
    </row>
    <row r="717" spans="2:103" x14ac:dyDescent="0.6">
      <c r="C717" s="341"/>
      <c r="F717" s="555"/>
      <c r="H717" s="341"/>
      <c r="K717" s="555"/>
      <c r="N717" s="555"/>
      <c r="P717" s="341"/>
      <c r="R717" s="341"/>
      <c r="T717" s="637"/>
      <c r="V717" s="637"/>
      <c r="X717" s="637"/>
      <c r="Z717" s="612"/>
      <c r="AA717" s="342"/>
      <c r="AB717" s="612"/>
      <c r="AC717" s="341"/>
      <c r="AF717" s="715"/>
      <c r="AG717" s="635"/>
      <c r="AH717" s="555"/>
      <c r="BI717" s="613"/>
      <c r="BJ717" s="614"/>
      <c r="BK717" s="342"/>
      <c r="BL717" s="614"/>
      <c r="BM717" s="342"/>
      <c r="BN717" s="614"/>
      <c r="CN717" s="613"/>
      <c r="CO717" s="614"/>
      <c r="CP717" s="342"/>
    </row>
    <row r="718" spans="2:103" x14ac:dyDescent="0.6">
      <c r="B718" s="560"/>
      <c r="C718" s="562"/>
      <c r="D718" s="560"/>
      <c r="E718" s="562"/>
      <c r="F718" s="563"/>
      <c r="G718" s="560"/>
      <c r="H718" s="562"/>
      <c r="I718" s="560"/>
      <c r="J718" s="562"/>
      <c r="K718" s="563"/>
      <c r="L718" s="560"/>
      <c r="M718" s="562"/>
      <c r="N718" s="563"/>
      <c r="O718" s="560"/>
      <c r="P718" s="562"/>
      <c r="Q718" s="560"/>
      <c r="R718" s="562"/>
      <c r="S718" s="560"/>
      <c r="T718" s="648"/>
      <c r="U718" s="560"/>
      <c r="V718" s="648"/>
      <c r="W718" s="653"/>
      <c r="X718" s="648"/>
      <c r="Y718" s="653"/>
      <c r="Z718" s="615"/>
      <c r="AA718" s="619"/>
      <c r="AB718" s="615"/>
      <c r="AC718" s="562"/>
      <c r="AD718" s="560"/>
      <c r="AE718" s="562"/>
      <c r="AF718" s="716"/>
      <c r="AG718" s="747"/>
      <c r="AH718" s="563"/>
      <c r="AI718" s="563"/>
      <c r="AJ718" s="563"/>
      <c r="AK718" s="563"/>
      <c r="AL718" s="564"/>
      <c r="AM718" s="564"/>
      <c r="AN718" s="562"/>
      <c r="AO718" s="563"/>
      <c r="AP718" s="564"/>
      <c r="AQ718" s="564"/>
      <c r="AR718" s="562"/>
      <c r="AS718" s="563"/>
      <c r="AT718" s="564"/>
      <c r="AU718" s="564"/>
      <c r="AV718" s="562"/>
      <c r="AW718" s="563"/>
      <c r="AX718" s="564"/>
      <c r="AY718" s="562"/>
      <c r="AZ718" s="564"/>
      <c r="BA718" s="562"/>
      <c r="BB718" s="564"/>
      <c r="BC718" s="562"/>
      <c r="BD718" s="564"/>
      <c r="BE718" s="562"/>
      <c r="BF718" s="564"/>
      <c r="BG718" s="564"/>
      <c r="BH718" s="562"/>
      <c r="BI718" s="617"/>
      <c r="BJ718" s="618"/>
      <c r="BK718" s="619"/>
      <c r="BL718" s="618"/>
      <c r="BM718" s="619"/>
      <c r="BN718" s="618"/>
      <c r="BO718" s="562"/>
      <c r="BP718" s="564"/>
      <c r="BQ718" s="562"/>
      <c r="BR718" s="564"/>
      <c r="BS718" s="564"/>
      <c r="BT718" s="562"/>
      <c r="BU718" s="563"/>
      <c r="BV718" s="564"/>
      <c r="BW718" s="562"/>
      <c r="BX718" s="564"/>
      <c r="BY718" s="562"/>
      <c r="BZ718" s="564"/>
      <c r="CA718" s="562"/>
      <c r="CB718" s="564"/>
      <c r="CC718" s="562"/>
      <c r="CD718" s="564"/>
      <c r="CE718" s="564"/>
      <c r="CF718" s="562"/>
      <c r="CG718" s="563"/>
      <c r="CH718" s="617"/>
      <c r="CI718" s="563"/>
      <c r="CJ718" s="563"/>
      <c r="CK718" s="563"/>
      <c r="CL718" s="564"/>
      <c r="CM718" s="562"/>
      <c r="CN718" s="617"/>
      <c r="CO718" s="618"/>
      <c r="CP718" s="562"/>
      <c r="CQ718" s="563"/>
      <c r="CR718" s="564"/>
      <c r="CS718" s="562"/>
      <c r="CT718" s="563"/>
      <c r="CU718" s="564"/>
      <c r="CV718" s="562"/>
      <c r="CW718" s="563"/>
      <c r="CX718" s="563"/>
      <c r="CY718" s="563"/>
    </row>
    <row r="719" spans="2:103" x14ac:dyDescent="0.6">
      <c r="C719" s="341"/>
      <c r="F719" s="555"/>
      <c r="H719" s="341"/>
      <c r="K719" s="555"/>
      <c r="N719" s="555"/>
      <c r="P719" s="341"/>
      <c r="R719" s="341"/>
      <c r="T719" s="637"/>
      <c r="V719" s="637"/>
      <c r="X719" s="637"/>
      <c r="Z719" s="612"/>
      <c r="AA719" s="342"/>
      <c r="AB719" s="612"/>
      <c r="AC719" s="341"/>
      <c r="AF719" s="715"/>
      <c r="AG719" s="635"/>
      <c r="AH719" s="555"/>
      <c r="BI719" s="613"/>
      <c r="BJ719" s="614"/>
      <c r="BK719" s="342"/>
      <c r="BL719" s="614"/>
      <c r="BM719" s="342"/>
      <c r="BN719" s="614"/>
      <c r="CH719" s="613"/>
      <c r="CN719" s="613"/>
      <c r="CO719" s="614"/>
      <c r="CP719" s="342"/>
    </row>
    <row r="720" spans="2:103" x14ac:dyDescent="0.6">
      <c r="B720" s="560"/>
      <c r="C720" s="562"/>
      <c r="D720" s="560"/>
      <c r="E720" s="562"/>
      <c r="F720" s="563"/>
      <c r="G720" s="560"/>
      <c r="H720" s="562"/>
      <c r="I720" s="560"/>
      <c r="J720" s="562"/>
      <c r="K720" s="563"/>
      <c r="L720" s="560"/>
      <c r="M720" s="562"/>
      <c r="N720" s="563"/>
      <c r="O720" s="560"/>
      <c r="P720" s="562"/>
      <c r="Q720" s="560"/>
      <c r="R720" s="562"/>
      <c r="S720" s="560"/>
      <c r="T720" s="648"/>
      <c r="U720" s="560"/>
      <c r="V720" s="648"/>
      <c r="W720" s="653"/>
      <c r="X720" s="648"/>
      <c r="Y720" s="653"/>
      <c r="Z720" s="615"/>
      <c r="AA720" s="619"/>
      <c r="AB720" s="615"/>
      <c r="AC720" s="562"/>
      <c r="AD720" s="560"/>
      <c r="AE720" s="562"/>
      <c r="AF720" s="716"/>
      <c r="AG720" s="747"/>
      <c r="AH720" s="563"/>
      <c r="AI720" s="563"/>
      <c r="AJ720" s="563"/>
      <c r="AK720" s="563"/>
      <c r="AL720" s="564"/>
      <c r="AM720" s="564"/>
      <c r="AN720" s="562"/>
      <c r="AO720" s="563"/>
      <c r="AP720" s="564"/>
      <c r="AQ720" s="564"/>
      <c r="AR720" s="562"/>
      <c r="AS720" s="563"/>
      <c r="AT720" s="564"/>
      <c r="AU720" s="564"/>
      <c r="AV720" s="562"/>
      <c r="AW720" s="563"/>
      <c r="AX720" s="564"/>
      <c r="AY720" s="562"/>
      <c r="AZ720" s="564"/>
      <c r="BA720" s="562"/>
      <c r="BB720" s="564"/>
      <c r="BC720" s="562"/>
      <c r="BD720" s="564"/>
      <c r="BE720" s="562"/>
      <c r="BF720" s="564"/>
      <c r="BG720" s="564"/>
      <c r="BH720" s="562"/>
      <c r="BI720" s="617"/>
      <c r="BJ720" s="618"/>
      <c r="BK720" s="619"/>
      <c r="BL720" s="618"/>
      <c r="BM720" s="619"/>
      <c r="BN720" s="618"/>
      <c r="BO720" s="619"/>
      <c r="BP720" s="618"/>
      <c r="BQ720" s="619"/>
      <c r="BR720" s="564"/>
      <c r="BS720" s="564"/>
      <c r="BT720" s="562"/>
      <c r="BU720" s="563"/>
      <c r="BV720" s="564"/>
      <c r="BW720" s="562"/>
      <c r="BX720" s="564"/>
      <c r="BY720" s="562"/>
      <c r="BZ720" s="564"/>
      <c r="CA720" s="562"/>
      <c r="CB720" s="564"/>
      <c r="CC720" s="562"/>
      <c r="CD720" s="564"/>
      <c r="CE720" s="564"/>
      <c r="CF720" s="562"/>
      <c r="CG720" s="563"/>
      <c r="CH720" s="617"/>
      <c r="CI720" s="563"/>
      <c r="CJ720" s="563"/>
      <c r="CK720" s="563"/>
      <c r="CL720" s="564"/>
      <c r="CM720" s="562"/>
      <c r="CN720" s="617"/>
      <c r="CO720" s="618"/>
      <c r="CP720" s="619"/>
      <c r="CQ720" s="563"/>
      <c r="CR720" s="564"/>
      <c r="CS720" s="562"/>
      <c r="CT720" s="563"/>
      <c r="CU720" s="564"/>
      <c r="CV720" s="562"/>
      <c r="CW720" s="563"/>
      <c r="CX720" s="563"/>
      <c r="CY720" s="563"/>
    </row>
    <row r="721" spans="2:103" x14ac:dyDescent="0.6">
      <c r="C721" s="341"/>
      <c r="F721" s="555"/>
      <c r="H721" s="341"/>
      <c r="K721" s="555"/>
      <c r="N721" s="555"/>
      <c r="P721" s="341"/>
      <c r="R721" s="341"/>
      <c r="T721" s="637"/>
      <c r="V721" s="637"/>
      <c r="X721" s="637"/>
      <c r="Z721" s="612"/>
      <c r="AA721" s="342"/>
      <c r="AB721" s="612"/>
      <c r="AC721" s="341"/>
      <c r="AF721" s="715"/>
      <c r="AG721" s="635"/>
      <c r="AH721" s="555"/>
      <c r="BI721" s="613"/>
      <c r="BJ721" s="614"/>
      <c r="BK721" s="342"/>
      <c r="BL721" s="614"/>
      <c r="BM721" s="342"/>
      <c r="BN721" s="614"/>
      <c r="CN721" s="613"/>
      <c r="CO721" s="614"/>
      <c r="CP721" s="342"/>
    </row>
    <row r="722" spans="2:103" x14ac:dyDescent="0.6">
      <c r="B722" s="560"/>
      <c r="C722" s="562"/>
      <c r="D722" s="560"/>
      <c r="E722" s="562"/>
      <c r="F722" s="563"/>
      <c r="G722" s="560"/>
      <c r="H722" s="562"/>
      <c r="I722" s="560"/>
      <c r="J722" s="562"/>
      <c r="K722" s="563"/>
      <c r="L722" s="560"/>
      <c r="M722" s="562"/>
      <c r="N722" s="563"/>
      <c r="O722" s="560"/>
      <c r="P722" s="562"/>
      <c r="Q722" s="560"/>
      <c r="R722" s="562"/>
      <c r="S722" s="560"/>
      <c r="T722" s="648"/>
      <c r="U722" s="560"/>
      <c r="V722" s="648"/>
      <c r="W722" s="653"/>
      <c r="X722" s="648"/>
      <c r="Y722" s="653"/>
      <c r="Z722" s="615"/>
      <c r="AA722" s="619"/>
      <c r="AB722" s="615"/>
      <c r="AC722" s="562"/>
      <c r="AD722" s="560"/>
      <c r="AE722" s="562"/>
      <c r="AF722" s="716"/>
      <c r="AG722" s="747"/>
      <c r="AH722" s="563"/>
      <c r="AI722" s="563"/>
      <c r="AJ722" s="563"/>
      <c r="AK722" s="563"/>
      <c r="AL722" s="564"/>
      <c r="AM722" s="564"/>
      <c r="AN722" s="562"/>
      <c r="AO722" s="563"/>
      <c r="AP722" s="564"/>
      <c r="AQ722" s="564"/>
      <c r="AR722" s="562"/>
      <c r="AS722" s="563"/>
      <c r="AT722" s="564"/>
      <c r="AU722" s="564"/>
      <c r="AV722" s="562"/>
      <c r="AW722" s="563"/>
      <c r="AX722" s="564"/>
      <c r="AY722" s="562"/>
      <c r="AZ722" s="564"/>
      <c r="BA722" s="562"/>
      <c r="BB722" s="564"/>
      <c r="BC722" s="562"/>
      <c r="BD722" s="564"/>
      <c r="BE722" s="562"/>
      <c r="BF722" s="564"/>
      <c r="BG722" s="564"/>
      <c r="BH722" s="562"/>
      <c r="BI722" s="617"/>
      <c r="BJ722" s="618"/>
      <c r="BK722" s="619"/>
      <c r="BL722" s="618"/>
      <c r="BM722" s="619"/>
      <c r="BN722" s="618"/>
      <c r="BO722" s="562"/>
      <c r="BP722" s="564"/>
      <c r="BQ722" s="562"/>
      <c r="BR722" s="564"/>
      <c r="BS722" s="564"/>
      <c r="BT722" s="562"/>
      <c r="BU722" s="563"/>
      <c r="BV722" s="564"/>
      <c r="BW722" s="562"/>
      <c r="BX722" s="564"/>
      <c r="BY722" s="562"/>
      <c r="BZ722" s="564"/>
      <c r="CA722" s="562"/>
      <c r="CB722" s="564"/>
      <c r="CC722" s="562"/>
      <c r="CD722" s="564"/>
      <c r="CE722" s="564"/>
      <c r="CF722" s="562"/>
      <c r="CG722" s="563"/>
      <c r="CH722" s="563"/>
      <c r="CI722" s="563"/>
      <c r="CJ722" s="563"/>
      <c r="CK722" s="563"/>
      <c r="CL722" s="564"/>
      <c r="CM722" s="562"/>
      <c r="CN722" s="617"/>
      <c r="CO722" s="618"/>
      <c r="CP722" s="619"/>
      <c r="CQ722" s="563"/>
      <c r="CR722" s="564"/>
      <c r="CS722" s="562"/>
      <c r="CT722" s="563"/>
      <c r="CU722" s="564"/>
      <c r="CV722" s="562"/>
      <c r="CW722" s="563"/>
      <c r="CX722" s="563"/>
      <c r="CY722" s="563"/>
    </row>
    <row r="723" spans="2:103" x14ac:dyDescent="0.6">
      <c r="C723" s="341"/>
      <c r="F723" s="555"/>
      <c r="H723" s="341"/>
      <c r="K723" s="555"/>
      <c r="N723" s="555"/>
      <c r="P723" s="341"/>
      <c r="R723" s="341"/>
      <c r="T723" s="637"/>
      <c r="V723" s="637"/>
      <c r="X723" s="637"/>
      <c r="Z723" s="612"/>
      <c r="AA723" s="342"/>
      <c r="AB723" s="612"/>
      <c r="AC723" s="341"/>
      <c r="AF723" s="715"/>
      <c r="AG723" s="635"/>
      <c r="AH723" s="555"/>
      <c r="BI723" s="613"/>
      <c r="BJ723" s="614"/>
      <c r="BK723" s="342"/>
      <c r="BL723" s="614"/>
      <c r="BM723" s="342"/>
      <c r="BN723" s="614"/>
      <c r="CN723" s="613"/>
      <c r="CO723" s="614"/>
      <c r="CP723" s="342"/>
    </row>
    <row r="724" spans="2:103" x14ac:dyDescent="0.6">
      <c r="B724" s="560"/>
      <c r="C724" s="562"/>
      <c r="D724" s="560"/>
      <c r="E724" s="562"/>
      <c r="F724" s="563"/>
      <c r="G724" s="560"/>
      <c r="H724" s="562"/>
      <c r="I724" s="560"/>
      <c r="J724" s="562"/>
      <c r="K724" s="563"/>
      <c r="L724" s="560"/>
      <c r="M724" s="562"/>
      <c r="N724" s="563"/>
      <c r="O724" s="560"/>
      <c r="P724" s="562"/>
      <c r="Q724" s="560"/>
      <c r="R724" s="562"/>
      <c r="S724" s="560"/>
      <c r="T724" s="648"/>
      <c r="U724" s="560"/>
      <c r="V724" s="648"/>
      <c r="W724" s="653"/>
      <c r="X724" s="648"/>
      <c r="Y724" s="653"/>
      <c r="Z724" s="615"/>
      <c r="AA724" s="619"/>
      <c r="AB724" s="615"/>
      <c r="AC724" s="562"/>
      <c r="AD724" s="560"/>
      <c r="AE724" s="562"/>
      <c r="AF724" s="716"/>
      <c r="AG724" s="747"/>
      <c r="AH724" s="563"/>
      <c r="AI724" s="563"/>
      <c r="AJ724" s="563"/>
      <c r="AK724" s="563"/>
      <c r="AL724" s="564"/>
      <c r="AM724" s="564"/>
      <c r="AN724" s="562"/>
      <c r="AO724" s="563"/>
      <c r="AP724" s="564"/>
      <c r="AQ724" s="564"/>
      <c r="AR724" s="562"/>
      <c r="AS724" s="563"/>
      <c r="AT724" s="564"/>
      <c r="AU724" s="564"/>
      <c r="AV724" s="562"/>
      <c r="AW724" s="563"/>
      <c r="AX724" s="564"/>
      <c r="AY724" s="562"/>
      <c r="AZ724" s="564"/>
      <c r="BA724" s="562"/>
      <c r="BB724" s="564"/>
      <c r="BC724" s="562"/>
      <c r="BD724" s="564"/>
      <c r="BE724" s="562"/>
      <c r="BF724" s="564"/>
      <c r="BG724" s="564"/>
      <c r="BH724" s="562"/>
      <c r="BI724" s="617"/>
      <c r="BJ724" s="618"/>
      <c r="BK724" s="619"/>
      <c r="BL724" s="618"/>
      <c r="BM724" s="619"/>
      <c r="BN724" s="618"/>
      <c r="BO724" s="562"/>
      <c r="BP724" s="564"/>
      <c r="BQ724" s="562"/>
      <c r="BR724" s="564"/>
      <c r="BS724" s="564"/>
      <c r="BT724" s="562"/>
      <c r="BU724" s="563"/>
      <c r="BV724" s="564"/>
      <c r="BW724" s="562"/>
      <c r="BX724" s="564"/>
      <c r="BY724" s="562"/>
      <c r="BZ724" s="564"/>
      <c r="CA724" s="562"/>
      <c r="CB724" s="564"/>
      <c r="CC724" s="562"/>
      <c r="CD724" s="564"/>
      <c r="CE724" s="564"/>
      <c r="CF724" s="562"/>
      <c r="CG724" s="563"/>
      <c r="CH724" s="563"/>
      <c r="CI724" s="563"/>
      <c r="CJ724" s="563"/>
      <c r="CK724" s="563"/>
      <c r="CL724" s="564"/>
      <c r="CM724" s="562"/>
      <c r="CN724" s="617"/>
      <c r="CO724" s="618"/>
      <c r="CP724" s="619"/>
      <c r="CQ724" s="563"/>
      <c r="CR724" s="564"/>
      <c r="CS724" s="562"/>
      <c r="CT724" s="563"/>
      <c r="CU724" s="564"/>
      <c r="CV724" s="562"/>
      <c r="CW724" s="563"/>
      <c r="CX724" s="563"/>
      <c r="CY724" s="563"/>
    </row>
    <row r="725" spans="2:103" x14ac:dyDescent="0.6">
      <c r="C725" s="341"/>
      <c r="F725" s="555"/>
      <c r="H725" s="341"/>
      <c r="K725" s="555"/>
      <c r="N725" s="555"/>
      <c r="P725" s="341"/>
      <c r="R725" s="341"/>
      <c r="T725" s="637"/>
      <c r="V725" s="637"/>
      <c r="X725" s="637"/>
      <c r="Z725" s="612"/>
      <c r="AA725" s="342"/>
      <c r="AB725" s="612"/>
      <c r="AC725" s="341"/>
      <c r="AF725" s="715"/>
      <c r="AG725" s="635"/>
      <c r="AH725" s="555"/>
      <c r="BI725" s="613"/>
      <c r="BJ725" s="614"/>
      <c r="BK725" s="342"/>
      <c r="BL725" s="614"/>
      <c r="BM725" s="342"/>
      <c r="BN725" s="614"/>
      <c r="CN725" s="613"/>
      <c r="CO725" s="614"/>
      <c r="CP725" s="342"/>
    </row>
    <row r="726" spans="2:103" x14ac:dyDescent="0.6">
      <c r="B726" s="560"/>
      <c r="C726" s="562"/>
      <c r="D726" s="560"/>
      <c r="E726" s="562"/>
      <c r="F726" s="563"/>
      <c r="G726" s="560"/>
      <c r="H726" s="562"/>
      <c r="I726" s="560"/>
      <c r="J726" s="562"/>
      <c r="K726" s="563"/>
      <c r="L726" s="560"/>
      <c r="M726" s="562"/>
      <c r="N726" s="563"/>
      <c r="O726" s="560"/>
      <c r="P726" s="562"/>
      <c r="Q726" s="560"/>
      <c r="R726" s="562"/>
      <c r="S726" s="560"/>
      <c r="T726" s="648"/>
      <c r="U726" s="560"/>
      <c r="V726" s="648"/>
      <c r="W726" s="653"/>
      <c r="X726" s="648"/>
      <c r="Y726" s="653"/>
      <c r="Z726" s="615"/>
      <c r="AA726" s="619"/>
      <c r="AB726" s="615"/>
      <c r="AC726" s="562"/>
      <c r="AD726" s="560"/>
      <c r="AE726" s="562"/>
      <c r="AF726" s="716"/>
      <c r="AG726" s="747"/>
      <c r="AH726" s="563"/>
      <c r="AI726" s="563"/>
      <c r="AJ726" s="563"/>
      <c r="AK726" s="563"/>
      <c r="AL726" s="564"/>
      <c r="AM726" s="564"/>
      <c r="AN726" s="562"/>
      <c r="AO726" s="563"/>
      <c r="AP726" s="564"/>
      <c r="AQ726" s="564"/>
      <c r="AR726" s="562"/>
      <c r="AS726" s="563"/>
      <c r="AT726" s="564"/>
      <c r="AU726" s="564"/>
      <c r="AV726" s="562"/>
      <c r="AW726" s="563"/>
      <c r="AX726" s="564"/>
      <c r="AY726" s="562"/>
      <c r="AZ726" s="564"/>
      <c r="BA726" s="562"/>
      <c r="BB726" s="564"/>
      <c r="BC726" s="562"/>
      <c r="BD726" s="564"/>
      <c r="BE726" s="562"/>
      <c r="BF726" s="564"/>
      <c r="BG726" s="564"/>
      <c r="BH726" s="562"/>
      <c r="BI726" s="617"/>
      <c r="BJ726" s="618"/>
      <c r="BK726" s="619"/>
      <c r="BL726" s="618"/>
      <c r="BM726" s="619"/>
      <c r="BN726" s="618"/>
      <c r="BO726" s="562"/>
      <c r="BP726" s="564"/>
      <c r="BQ726" s="562"/>
      <c r="BR726" s="564"/>
      <c r="BS726" s="564"/>
      <c r="BT726" s="562"/>
      <c r="BU726" s="563"/>
      <c r="BV726" s="564"/>
      <c r="BW726" s="562"/>
      <c r="BX726" s="564"/>
      <c r="BY726" s="562"/>
      <c r="BZ726" s="564"/>
      <c r="CA726" s="562"/>
      <c r="CB726" s="564"/>
      <c r="CC726" s="562"/>
      <c r="CD726" s="564"/>
      <c r="CE726" s="564"/>
      <c r="CF726" s="562"/>
      <c r="CG726" s="563"/>
      <c r="CH726" s="563"/>
      <c r="CI726" s="563"/>
      <c r="CJ726" s="563"/>
      <c r="CK726" s="563"/>
      <c r="CL726" s="564"/>
      <c r="CM726" s="562"/>
      <c r="CN726" s="617"/>
      <c r="CO726" s="618"/>
      <c r="CP726" s="619"/>
      <c r="CQ726" s="563"/>
      <c r="CR726" s="564"/>
      <c r="CS726" s="562"/>
      <c r="CT726" s="563"/>
      <c r="CU726" s="564"/>
      <c r="CV726" s="562"/>
      <c r="CW726" s="563"/>
      <c r="CX726" s="563"/>
      <c r="CY726" s="563"/>
    </row>
    <row r="727" spans="2:103" x14ac:dyDescent="0.6">
      <c r="C727" s="341"/>
      <c r="F727" s="555"/>
      <c r="H727" s="341"/>
      <c r="K727" s="555"/>
      <c r="N727" s="555"/>
      <c r="P727" s="341"/>
      <c r="R727" s="341"/>
      <c r="T727" s="637"/>
      <c r="V727" s="637"/>
      <c r="X727" s="637"/>
      <c r="Z727" s="612"/>
      <c r="AA727" s="342"/>
      <c r="AB727" s="612"/>
      <c r="AC727" s="341"/>
      <c r="AF727" s="715"/>
      <c r="AG727" s="635"/>
      <c r="AH727" s="555"/>
      <c r="BI727" s="613"/>
      <c r="BJ727" s="614"/>
      <c r="BK727" s="342"/>
      <c r="BL727" s="614"/>
      <c r="BM727" s="342"/>
      <c r="BN727" s="614"/>
      <c r="CN727" s="613"/>
      <c r="CO727" s="614"/>
      <c r="CP727" s="342"/>
    </row>
    <row r="728" spans="2:103" x14ac:dyDescent="0.6">
      <c r="B728" s="560"/>
      <c r="C728" s="562"/>
      <c r="D728" s="560"/>
      <c r="E728" s="562"/>
      <c r="F728" s="563"/>
      <c r="G728" s="560"/>
      <c r="H728" s="562"/>
      <c r="I728" s="560"/>
      <c r="J728" s="562"/>
      <c r="K728" s="563"/>
      <c r="L728" s="560"/>
      <c r="M728" s="562"/>
      <c r="N728" s="563"/>
      <c r="O728" s="560"/>
      <c r="P728" s="562"/>
      <c r="Q728" s="560"/>
      <c r="R728" s="562"/>
      <c r="S728" s="560"/>
      <c r="T728" s="648"/>
      <c r="U728" s="560"/>
      <c r="V728" s="648"/>
      <c r="W728" s="653"/>
      <c r="X728" s="648"/>
      <c r="Y728" s="653"/>
      <c r="Z728" s="615"/>
      <c r="AA728" s="619"/>
      <c r="AB728" s="615"/>
      <c r="AC728" s="562"/>
      <c r="AD728" s="560"/>
      <c r="AE728" s="562"/>
      <c r="AF728" s="716"/>
      <c r="AG728" s="747"/>
      <c r="AH728" s="563"/>
      <c r="AI728" s="563"/>
      <c r="AJ728" s="563"/>
      <c r="AK728" s="563"/>
      <c r="AL728" s="564"/>
      <c r="AM728" s="564"/>
      <c r="AN728" s="562"/>
      <c r="AO728" s="563"/>
      <c r="AP728" s="564"/>
      <c r="AQ728" s="564"/>
      <c r="AR728" s="562"/>
      <c r="AS728" s="563"/>
      <c r="AT728" s="564"/>
      <c r="AU728" s="564"/>
      <c r="AV728" s="562"/>
      <c r="AW728" s="563"/>
      <c r="AX728" s="564"/>
      <c r="AY728" s="562"/>
      <c r="AZ728" s="564"/>
      <c r="BA728" s="562"/>
      <c r="BB728" s="564"/>
      <c r="BC728" s="562"/>
      <c r="BD728" s="564"/>
      <c r="BE728" s="562"/>
      <c r="BF728" s="564"/>
      <c r="BG728" s="564"/>
      <c r="BH728" s="562"/>
      <c r="BI728" s="617"/>
      <c r="BJ728" s="618"/>
      <c r="BK728" s="619"/>
      <c r="BL728" s="618"/>
      <c r="BM728" s="619"/>
      <c r="BN728" s="618"/>
      <c r="BO728" s="562"/>
      <c r="BP728" s="564"/>
      <c r="BQ728" s="562"/>
      <c r="BR728" s="564"/>
      <c r="BS728" s="564"/>
      <c r="BT728" s="562"/>
      <c r="BU728" s="563"/>
      <c r="BV728" s="564"/>
      <c r="BW728" s="562"/>
      <c r="BX728" s="564"/>
      <c r="BY728" s="562"/>
      <c r="BZ728" s="564"/>
      <c r="CA728" s="562"/>
      <c r="CB728" s="564"/>
      <c r="CC728" s="562"/>
      <c r="CD728" s="564"/>
      <c r="CE728" s="564"/>
      <c r="CF728" s="562"/>
      <c r="CG728" s="563"/>
      <c r="CH728" s="563"/>
      <c r="CI728" s="563"/>
      <c r="CJ728" s="563"/>
      <c r="CK728" s="563"/>
      <c r="CL728" s="564"/>
      <c r="CM728" s="562"/>
      <c r="CN728" s="617"/>
      <c r="CO728" s="564"/>
      <c r="CP728" s="562"/>
      <c r="CQ728" s="563"/>
      <c r="CR728" s="564"/>
      <c r="CS728" s="562"/>
      <c r="CT728" s="563"/>
      <c r="CU728" s="564"/>
      <c r="CV728" s="562"/>
      <c r="CW728" s="563"/>
      <c r="CX728" s="563"/>
      <c r="CY728" s="563"/>
    </row>
    <row r="729" spans="2:103" x14ac:dyDescent="0.6">
      <c r="C729" s="341"/>
      <c r="F729" s="555"/>
      <c r="H729" s="341"/>
      <c r="K729" s="555"/>
      <c r="N729" s="555"/>
      <c r="P729" s="341"/>
      <c r="R729" s="341"/>
      <c r="T729" s="637"/>
      <c r="V729" s="637"/>
      <c r="X729" s="637"/>
      <c r="Z729" s="612"/>
      <c r="AA729" s="342"/>
      <c r="AB729" s="612"/>
      <c r="AC729" s="341"/>
      <c r="AF729" s="715"/>
      <c r="AG729" s="635"/>
      <c r="AH729" s="555"/>
      <c r="BI729" s="613"/>
      <c r="BJ729" s="614"/>
      <c r="BK729" s="342"/>
      <c r="BL729" s="614"/>
      <c r="BM729" s="342"/>
      <c r="BN729" s="614"/>
      <c r="CN729" s="613"/>
    </row>
    <row r="730" spans="2:103" x14ac:dyDescent="0.6">
      <c r="B730" s="560"/>
      <c r="C730" s="562"/>
      <c r="D730" s="560"/>
      <c r="E730" s="562"/>
      <c r="F730" s="563"/>
      <c r="G730" s="560"/>
      <c r="H730" s="562"/>
      <c r="I730" s="560"/>
      <c r="J730" s="562"/>
      <c r="K730" s="563"/>
      <c r="L730" s="560"/>
      <c r="M730" s="562"/>
      <c r="N730" s="563"/>
      <c r="O730" s="560"/>
      <c r="P730" s="562"/>
      <c r="Q730" s="560"/>
      <c r="R730" s="562"/>
      <c r="S730" s="560"/>
      <c r="T730" s="648"/>
      <c r="U730" s="560"/>
      <c r="V730" s="648"/>
      <c r="W730" s="653"/>
      <c r="X730" s="648"/>
      <c r="Y730" s="653"/>
      <c r="Z730" s="615"/>
      <c r="AA730" s="619"/>
      <c r="AB730" s="615"/>
      <c r="AC730" s="562"/>
      <c r="AD730" s="560"/>
      <c r="AE730" s="562"/>
      <c r="AF730" s="716"/>
      <c r="AG730" s="747"/>
      <c r="AH730" s="563"/>
      <c r="AI730" s="563"/>
      <c r="AJ730" s="563"/>
      <c r="AK730" s="563"/>
      <c r="AL730" s="564"/>
      <c r="AM730" s="564"/>
      <c r="AN730" s="562"/>
      <c r="AO730" s="563"/>
      <c r="AP730" s="564"/>
      <c r="AQ730" s="564"/>
      <c r="AR730" s="562"/>
      <c r="AS730" s="563"/>
      <c r="AT730" s="564"/>
      <c r="AU730" s="564"/>
      <c r="AV730" s="562"/>
      <c r="AW730" s="563"/>
      <c r="AX730" s="564"/>
      <c r="AY730" s="562"/>
      <c r="AZ730" s="564"/>
      <c r="BA730" s="562"/>
      <c r="BB730" s="564"/>
      <c r="BC730" s="562"/>
      <c r="BD730" s="564"/>
      <c r="BE730" s="562"/>
      <c r="BF730" s="564"/>
      <c r="BG730" s="564"/>
      <c r="BH730" s="562"/>
      <c r="BI730" s="617"/>
      <c r="BJ730" s="618"/>
      <c r="BK730" s="619"/>
      <c r="BL730" s="618"/>
      <c r="BM730" s="619"/>
      <c r="BN730" s="618"/>
      <c r="BO730" s="562"/>
      <c r="BP730" s="564"/>
      <c r="BQ730" s="562"/>
      <c r="BR730" s="564"/>
      <c r="BS730" s="564"/>
      <c r="BT730" s="562"/>
      <c r="BU730" s="563"/>
      <c r="BV730" s="564"/>
      <c r="BW730" s="562"/>
      <c r="BX730" s="564"/>
      <c r="BY730" s="562"/>
      <c r="BZ730" s="564"/>
      <c r="CA730" s="562"/>
      <c r="CB730" s="564"/>
      <c r="CC730" s="562"/>
      <c r="CD730" s="564"/>
      <c r="CE730" s="564"/>
      <c r="CF730" s="562"/>
      <c r="CG730" s="563"/>
      <c r="CH730" s="563"/>
      <c r="CI730" s="563"/>
      <c r="CJ730" s="563"/>
      <c r="CK730" s="563"/>
      <c r="CL730" s="564"/>
      <c r="CM730" s="562"/>
      <c r="CN730" s="617"/>
      <c r="CO730" s="618"/>
      <c r="CP730" s="619"/>
      <c r="CQ730" s="563"/>
      <c r="CR730" s="564"/>
      <c r="CS730" s="562"/>
      <c r="CT730" s="563"/>
      <c r="CU730" s="564"/>
      <c r="CV730" s="562"/>
      <c r="CW730" s="563"/>
      <c r="CX730" s="563"/>
      <c r="CY730" s="563"/>
    </row>
    <row r="731" spans="2:103" x14ac:dyDescent="0.6">
      <c r="C731" s="341"/>
      <c r="F731" s="555"/>
      <c r="H731" s="341"/>
      <c r="K731" s="555"/>
      <c r="N731" s="555"/>
      <c r="P731" s="341"/>
      <c r="R731" s="341"/>
      <c r="T731" s="637"/>
      <c r="V731" s="637"/>
      <c r="X731" s="637"/>
      <c r="Z731" s="612"/>
      <c r="AA731" s="342"/>
      <c r="AB731" s="612"/>
      <c r="AC731" s="341"/>
      <c r="AF731" s="715"/>
      <c r="AG731" s="635"/>
      <c r="AH731" s="555"/>
      <c r="BI731" s="613"/>
      <c r="BJ731" s="614"/>
      <c r="BK731" s="342"/>
      <c r="BL731" s="614"/>
      <c r="BM731" s="342"/>
      <c r="BN731" s="614"/>
      <c r="CN731" s="613"/>
    </row>
    <row r="732" spans="2:103" x14ac:dyDescent="0.6">
      <c r="B732" s="560"/>
      <c r="C732" s="562"/>
      <c r="D732" s="560"/>
      <c r="E732" s="562"/>
      <c r="F732" s="563"/>
      <c r="G732" s="560"/>
      <c r="H732" s="562"/>
      <c r="I732" s="560"/>
      <c r="J732" s="562"/>
      <c r="K732" s="563"/>
      <c r="L732" s="560"/>
      <c r="M732" s="562"/>
      <c r="N732" s="563"/>
      <c r="O732" s="560"/>
      <c r="P732" s="562"/>
      <c r="Q732" s="560"/>
      <c r="R732" s="562"/>
      <c r="S732" s="560"/>
      <c r="T732" s="648"/>
      <c r="U732" s="560"/>
      <c r="V732" s="648"/>
      <c r="W732" s="653"/>
      <c r="X732" s="648"/>
      <c r="Y732" s="653"/>
      <c r="Z732" s="615"/>
      <c r="AA732" s="619"/>
      <c r="AB732" s="615"/>
      <c r="AC732" s="562"/>
      <c r="AD732" s="560"/>
      <c r="AE732" s="562"/>
      <c r="AF732" s="716"/>
      <c r="AG732" s="747"/>
      <c r="AH732" s="563"/>
      <c r="AI732" s="563"/>
      <c r="AJ732" s="563"/>
      <c r="AK732" s="563"/>
      <c r="AL732" s="564"/>
      <c r="AM732" s="564"/>
      <c r="AN732" s="562"/>
      <c r="AO732" s="563"/>
      <c r="AP732" s="564"/>
      <c r="AQ732" s="564"/>
      <c r="AR732" s="562"/>
      <c r="AS732" s="563"/>
      <c r="AT732" s="564"/>
      <c r="AU732" s="564"/>
      <c r="AV732" s="562"/>
      <c r="AW732" s="563"/>
      <c r="AX732" s="564"/>
      <c r="AY732" s="562"/>
      <c r="AZ732" s="564"/>
      <c r="BA732" s="562"/>
      <c r="BB732" s="564"/>
      <c r="BC732" s="562"/>
      <c r="BD732" s="564"/>
      <c r="BE732" s="562"/>
      <c r="BF732" s="564"/>
      <c r="BG732" s="564"/>
      <c r="BH732" s="562"/>
      <c r="BI732" s="617"/>
      <c r="BJ732" s="618"/>
      <c r="BK732" s="619"/>
      <c r="BL732" s="618"/>
      <c r="BM732" s="619"/>
      <c r="BN732" s="618"/>
      <c r="BO732" s="562"/>
      <c r="BP732" s="564"/>
      <c r="BQ732" s="562"/>
      <c r="BR732" s="564"/>
      <c r="BS732" s="564"/>
      <c r="BT732" s="562"/>
      <c r="BU732" s="563"/>
      <c r="BV732" s="564"/>
      <c r="BW732" s="562"/>
      <c r="BX732" s="564"/>
      <c r="BY732" s="562"/>
      <c r="BZ732" s="564"/>
      <c r="CA732" s="562"/>
      <c r="CB732" s="564"/>
      <c r="CC732" s="562"/>
      <c r="CD732" s="564"/>
      <c r="CE732" s="564"/>
      <c r="CF732" s="562"/>
      <c r="CG732" s="563"/>
      <c r="CH732" s="563"/>
      <c r="CI732" s="563"/>
      <c r="CJ732" s="563"/>
      <c r="CK732" s="563"/>
      <c r="CL732" s="564"/>
      <c r="CM732" s="562"/>
      <c r="CN732" s="617"/>
      <c r="CO732" s="564"/>
      <c r="CP732" s="562"/>
      <c r="CQ732" s="563"/>
      <c r="CR732" s="564"/>
      <c r="CS732" s="562"/>
      <c r="CT732" s="563"/>
      <c r="CU732" s="564"/>
      <c r="CV732" s="562"/>
      <c r="CW732" s="563"/>
      <c r="CX732" s="563"/>
      <c r="CY732" s="563"/>
    </row>
    <row r="733" spans="2:103" x14ac:dyDescent="0.6">
      <c r="C733" s="341"/>
      <c r="F733" s="555"/>
      <c r="H733" s="341"/>
      <c r="K733" s="555"/>
      <c r="N733" s="555"/>
      <c r="P733" s="341"/>
      <c r="R733" s="341"/>
      <c r="T733" s="637"/>
      <c r="V733" s="637"/>
      <c r="X733" s="637"/>
      <c r="Z733" s="612"/>
      <c r="AA733" s="342"/>
      <c r="AB733" s="612"/>
      <c r="AC733" s="341"/>
      <c r="AF733" s="715"/>
      <c r="AG733" s="635"/>
      <c r="AH733" s="555"/>
      <c r="BI733" s="613"/>
      <c r="BJ733" s="614"/>
      <c r="BK733" s="342"/>
      <c r="BL733" s="614"/>
      <c r="BM733" s="342"/>
      <c r="BN733" s="614"/>
      <c r="CN733" s="613"/>
      <c r="CO733" s="614"/>
      <c r="CP733" s="342"/>
    </row>
    <row r="734" spans="2:103" x14ac:dyDescent="0.6">
      <c r="B734" s="560"/>
      <c r="C734" s="562"/>
      <c r="D734" s="560"/>
      <c r="E734" s="562"/>
      <c r="F734" s="563"/>
      <c r="G734" s="560"/>
      <c r="H734" s="562"/>
      <c r="I734" s="560"/>
      <c r="J734" s="562"/>
      <c r="K734" s="563"/>
      <c r="L734" s="560"/>
      <c r="M734" s="562"/>
      <c r="N734" s="563"/>
      <c r="O734" s="560"/>
      <c r="P734" s="562"/>
      <c r="Q734" s="560"/>
      <c r="R734" s="562"/>
      <c r="S734" s="560"/>
      <c r="T734" s="648"/>
      <c r="U734" s="560"/>
      <c r="V734" s="648"/>
      <c r="W734" s="653"/>
      <c r="X734" s="648"/>
      <c r="Y734" s="653"/>
      <c r="Z734" s="615"/>
      <c r="AA734" s="619"/>
      <c r="AB734" s="615"/>
      <c r="AC734" s="562"/>
      <c r="AD734" s="560"/>
      <c r="AE734" s="562"/>
      <c r="AF734" s="716"/>
      <c r="AG734" s="747"/>
      <c r="AH734" s="563"/>
      <c r="AI734" s="563"/>
      <c r="AJ734" s="563"/>
      <c r="AK734" s="563"/>
      <c r="AL734" s="564"/>
      <c r="AM734" s="564"/>
      <c r="AN734" s="562"/>
      <c r="AO734" s="563"/>
      <c r="AP734" s="564"/>
      <c r="AQ734" s="564"/>
      <c r="AR734" s="562"/>
      <c r="AS734" s="563"/>
      <c r="AT734" s="564"/>
      <c r="AU734" s="564"/>
      <c r="AV734" s="562"/>
      <c r="AW734" s="563"/>
      <c r="AX734" s="564"/>
      <c r="AY734" s="562"/>
      <c r="AZ734" s="564"/>
      <c r="BA734" s="562"/>
      <c r="BB734" s="564"/>
      <c r="BC734" s="562"/>
      <c r="BD734" s="564"/>
      <c r="BE734" s="562"/>
      <c r="BF734" s="564"/>
      <c r="BG734" s="564"/>
      <c r="BH734" s="562"/>
      <c r="BI734" s="617"/>
      <c r="BJ734" s="618"/>
      <c r="BK734" s="619"/>
      <c r="BL734" s="618"/>
      <c r="BM734" s="619"/>
      <c r="BN734" s="618"/>
      <c r="BO734" s="562"/>
      <c r="BP734" s="564"/>
      <c r="BQ734" s="562"/>
      <c r="BR734" s="564"/>
      <c r="BS734" s="564"/>
      <c r="BT734" s="562"/>
      <c r="BU734" s="563"/>
      <c r="BV734" s="564"/>
      <c r="BW734" s="562"/>
      <c r="BX734" s="564"/>
      <c r="BY734" s="562"/>
      <c r="BZ734" s="564"/>
      <c r="CA734" s="562"/>
      <c r="CB734" s="564"/>
      <c r="CC734" s="562"/>
      <c r="CD734" s="564"/>
      <c r="CE734" s="564"/>
      <c r="CF734" s="562"/>
      <c r="CG734" s="563"/>
      <c r="CH734" s="563"/>
      <c r="CI734" s="563"/>
      <c r="CJ734" s="563"/>
      <c r="CK734" s="563"/>
      <c r="CL734" s="564"/>
      <c r="CM734" s="562"/>
      <c r="CN734" s="617"/>
      <c r="CO734" s="618"/>
      <c r="CP734" s="619"/>
      <c r="CQ734" s="563"/>
      <c r="CR734" s="564"/>
      <c r="CS734" s="562"/>
      <c r="CT734" s="563"/>
      <c r="CU734" s="564"/>
      <c r="CV734" s="562"/>
      <c r="CW734" s="563"/>
      <c r="CX734" s="563"/>
      <c r="CY734" s="563"/>
    </row>
    <row r="735" spans="2:103" x14ac:dyDescent="0.6">
      <c r="C735" s="341"/>
      <c r="F735" s="555"/>
      <c r="H735" s="341"/>
      <c r="K735" s="555"/>
      <c r="N735" s="555"/>
      <c r="P735" s="341"/>
      <c r="R735" s="341"/>
      <c r="T735" s="637"/>
      <c r="V735" s="637"/>
      <c r="X735" s="637"/>
      <c r="Z735" s="612"/>
      <c r="AA735" s="342"/>
      <c r="AB735" s="612"/>
      <c r="AC735" s="341"/>
      <c r="AF735" s="715"/>
      <c r="AG735" s="635"/>
      <c r="AH735" s="555"/>
      <c r="BI735" s="613"/>
      <c r="BJ735" s="614"/>
      <c r="BK735" s="342"/>
      <c r="BL735" s="614"/>
      <c r="BM735" s="342"/>
      <c r="BN735" s="614"/>
      <c r="CN735" s="613"/>
      <c r="CO735" s="614"/>
      <c r="CP735" s="342"/>
    </row>
    <row r="736" spans="2:103" x14ac:dyDescent="0.6">
      <c r="B736" s="560"/>
      <c r="C736" s="562"/>
      <c r="D736" s="560"/>
      <c r="E736" s="562"/>
      <c r="F736" s="563"/>
      <c r="G736" s="560"/>
      <c r="H736" s="562"/>
      <c r="I736" s="560"/>
      <c r="J736" s="562"/>
      <c r="K736" s="563"/>
      <c r="L736" s="560"/>
      <c r="M736" s="562"/>
      <c r="N736" s="563"/>
      <c r="O736" s="560"/>
      <c r="P736" s="562"/>
      <c r="Q736" s="560"/>
      <c r="R736" s="562"/>
      <c r="S736" s="560"/>
      <c r="T736" s="648"/>
      <c r="U736" s="560"/>
      <c r="V736" s="648"/>
      <c r="W736" s="653"/>
      <c r="X736" s="648"/>
      <c r="Y736" s="653"/>
      <c r="Z736" s="615"/>
      <c r="AA736" s="619"/>
      <c r="AB736" s="615"/>
      <c r="AC736" s="562"/>
      <c r="AD736" s="560"/>
      <c r="AE736" s="562"/>
      <c r="AF736" s="716"/>
      <c r="AG736" s="747"/>
      <c r="AH736" s="563"/>
      <c r="AI736" s="563"/>
      <c r="AJ736" s="563"/>
      <c r="AK736" s="563"/>
      <c r="AL736" s="564"/>
      <c r="AM736" s="564"/>
      <c r="AN736" s="562"/>
      <c r="AO736" s="563"/>
      <c r="AP736" s="564"/>
      <c r="AQ736" s="564"/>
      <c r="AR736" s="562"/>
      <c r="AS736" s="563"/>
      <c r="AT736" s="564"/>
      <c r="AU736" s="564"/>
      <c r="AV736" s="562"/>
      <c r="AW736" s="563"/>
      <c r="AX736" s="564"/>
      <c r="AY736" s="562"/>
      <c r="AZ736" s="564"/>
      <c r="BA736" s="562"/>
      <c r="BB736" s="564"/>
      <c r="BC736" s="562"/>
      <c r="BD736" s="564"/>
      <c r="BE736" s="562"/>
      <c r="BF736" s="564"/>
      <c r="BG736" s="564"/>
      <c r="BH736" s="562"/>
      <c r="BI736" s="617"/>
      <c r="BJ736" s="618"/>
      <c r="BK736" s="619"/>
      <c r="BL736" s="618"/>
      <c r="BM736" s="619"/>
      <c r="BN736" s="618"/>
      <c r="BO736" s="562"/>
      <c r="BP736" s="564"/>
      <c r="BQ736" s="562"/>
      <c r="BR736" s="564"/>
      <c r="BS736" s="564"/>
      <c r="BT736" s="562"/>
      <c r="BU736" s="563"/>
      <c r="BV736" s="564"/>
      <c r="BW736" s="562"/>
      <c r="BX736" s="564"/>
      <c r="BY736" s="562"/>
      <c r="BZ736" s="564"/>
      <c r="CA736" s="562"/>
      <c r="CB736" s="564"/>
      <c r="CC736" s="562"/>
      <c r="CD736" s="564"/>
      <c r="CE736" s="564"/>
      <c r="CF736" s="562"/>
      <c r="CG736" s="563"/>
      <c r="CH736" s="563"/>
      <c r="CI736" s="563"/>
      <c r="CJ736" s="563"/>
      <c r="CK736" s="563"/>
      <c r="CL736" s="564"/>
      <c r="CM736" s="562"/>
      <c r="CN736" s="617"/>
      <c r="CO736" s="618"/>
      <c r="CP736" s="619"/>
      <c r="CQ736" s="563"/>
      <c r="CR736" s="564"/>
      <c r="CS736" s="562"/>
      <c r="CT736" s="563"/>
      <c r="CU736" s="564"/>
      <c r="CV736" s="562"/>
      <c r="CW736" s="563"/>
      <c r="CX736" s="563"/>
      <c r="CY736" s="563"/>
    </row>
    <row r="737" spans="2:103" x14ac:dyDescent="0.6">
      <c r="C737" s="341"/>
      <c r="F737" s="555"/>
      <c r="H737" s="341"/>
      <c r="K737" s="555"/>
      <c r="N737" s="555"/>
      <c r="P737" s="341"/>
      <c r="R737" s="341"/>
      <c r="T737" s="637"/>
      <c r="V737" s="637"/>
      <c r="X737" s="637"/>
      <c r="Z737" s="612"/>
      <c r="AA737" s="342"/>
      <c r="AB737" s="612"/>
      <c r="AC737" s="341"/>
      <c r="AF737" s="715"/>
      <c r="AG737" s="635"/>
      <c r="AH737" s="555"/>
      <c r="BI737" s="613"/>
      <c r="BJ737" s="614"/>
      <c r="BK737" s="342"/>
      <c r="BL737" s="614"/>
      <c r="BM737" s="342"/>
      <c r="BN737" s="614"/>
      <c r="CN737" s="613"/>
      <c r="CO737" s="614"/>
      <c r="CP737" s="342"/>
    </row>
    <row r="738" spans="2:103" x14ac:dyDescent="0.6">
      <c r="B738" s="560"/>
      <c r="C738" s="562"/>
      <c r="D738" s="560"/>
      <c r="E738" s="562"/>
      <c r="F738" s="563"/>
      <c r="G738" s="560"/>
      <c r="H738" s="562"/>
      <c r="I738" s="560"/>
      <c r="J738" s="562"/>
      <c r="K738" s="563"/>
      <c r="L738" s="560"/>
      <c r="M738" s="562"/>
      <c r="N738" s="563"/>
      <c r="O738" s="560"/>
      <c r="P738" s="562"/>
      <c r="Q738" s="560"/>
      <c r="R738" s="562"/>
      <c r="S738" s="560"/>
      <c r="T738" s="648"/>
      <c r="U738" s="560"/>
      <c r="V738" s="648"/>
      <c r="W738" s="653"/>
      <c r="X738" s="648"/>
      <c r="Y738" s="653"/>
      <c r="Z738" s="615"/>
      <c r="AA738" s="619"/>
      <c r="AB738" s="615"/>
      <c r="AC738" s="562"/>
      <c r="AD738" s="560"/>
      <c r="AE738" s="562"/>
      <c r="AF738" s="716"/>
      <c r="AG738" s="747"/>
      <c r="AH738" s="563"/>
      <c r="AI738" s="563"/>
      <c r="AJ738" s="563"/>
      <c r="AK738" s="563"/>
      <c r="AL738" s="564"/>
      <c r="AM738" s="564"/>
      <c r="AN738" s="562"/>
      <c r="AO738" s="563"/>
      <c r="AP738" s="564"/>
      <c r="AQ738" s="564"/>
      <c r="AR738" s="562"/>
      <c r="AS738" s="563"/>
      <c r="AT738" s="564"/>
      <c r="AU738" s="564"/>
      <c r="AV738" s="562"/>
      <c r="AW738" s="563"/>
      <c r="AX738" s="564"/>
      <c r="AY738" s="562"/>
      <c r="AZ738" s="564"/>
      <c r="BA738" s="562"/>
      <c r="BB738" s="564"/>
      <c r="BC738" s="562"/>
      <c r="BD738" s="564"/>
      <c r="BE738" s="562"/>
      <c r="BF738" s="564"/>
      <c r="BG738" s="564"/>
      <c r="BH738" s="562"/>
      <c r="BI738" s="617"/>
      <c r="BJ738" s="618"/>
      <c r="BK738" s="619"/>
      <c r="BL738" s="618"/>
      <c r="BM738" s="619"/>
      <c r="BN738" s="618"/>
      <c r="BO738" s="562"/>
      <c r="BP738" s="564"/>
      <c r="BQ738" s="562"/>
      <c r="BR738" s="564"/>
      <c r="BS738" s="564"/>
      <c r="BT738" s="562"/>
      <c r="BU738" s="563"/>
      <c r="BV738" s="564"/>
      <c r="BW738" s="562"/>
      <c r="BX738" s="564"/>
      <c r="BY738" s="562"/>
      <c r="BZ738" s="564"/>
      <c r="CA738" s="562"/>
      <c r="CB738" s="564"/>
      <c r="CC738" s="562"/>
      <c r="CD738" s="564"/>
      <c r="CE738" s="564"/>
      <c r="CF738" s="562"/>
      <c r="CG738" s="563"/>
      <c r="CH738" s="563"/>
      <c r="CI738" s="563"/>
      <c r="CJ738" s="563"/>
      <c r="CK738" s="563"/>
      <c r="CL738" s="564"/>
      <c r="CM738" s="562"/>
      <c r="CN738" s="617"/>
      <c r="CO738" s="618"/>
      <c r="CP738" s="619"/>
      <c r="CQ738" s="563"/>
      <c r="CR738" s="564"/>
      <c r="CS738" s="562"/>
      <c r="CT738" s="563"/>
      <c r="CU738" s="564"/>
      <c r="CV738" s="562"/>
      <c r="CW738" s="563"/>
      <c r="CX738" s="563"/>
      <c r="CY738" s="563"/>
    </row>
    <row r="739" spans="2:103" x14ac:dyDescent="0.6">
      <c r="C739" s="341"/>
      <c r="F739" s="555"/>
      <c r="H739" s="341"/>
      <c r="K739" s="555"/>
      <c r="N739" s="555"/>
      <c r="P739" s="341"/>
      <c r="R739" s="341"/>
      <c r="T739" s="637"/>
      <c r="V739" s="637"/>
      <c r="X739" s="637"/>
      <c r="Z739" s="612"/>
      <c r="AA739" s="342"/>
      <c r="AB739" s="612"/>
      <c r="AC739" s="341"/>
      <c r="AF739" s="715"/>
      <c r="AG739" s="635"/>
      <c r="AH739" s="555"/>
      <c r="BI739" s="613"/>
      <c r="BJ739" s="614"/>
      <c r="BK739" s="342"/>
      <c r="BL739" s="614"/>
      <c r="BM739" s="342"/>
      <c r="BN739" s="614"/>
    </row>
    <row r="740" spans="2:103" x14ac:dyDescent="0.6">
      <c r="B740" s="560"/>
      <c r="C740" s="562"/>
      <c r="D740" s="560"/>
      <c r="E740" s="562"/>
      <c r="F740" s="563"/>
      <c r="G740" s="560"/>
      <c r="H740" s="562"/>
      <c r="I740" s="560"/>
      <c r="J740" s="562"/>
      <c r="K740" s="563"/>
      <c r="L740" s="560"/>
      <c r="M740" s="562"/>
      <c r="N740" s="563"/>
      <c r="O740" s="560"/>
      <c r="P740" s="562"/>
      <c r="Q740" s="560"/>
      <c r="R740" s="562"/>
      <c r="S740" s="560"/>
      <c r="T740" s="648"/>
      <c r="U740" s="560"/>
      <c r="V740" s="648"/>
      <c r="W740" s="653"/>
      <c r="X740" s="648"/>
      <c r="Y740" s="653"/>
      <c r="Z740" s="615"/>
      <c r="AA740" s="619"/>
      <c r="AB740" s="615"/>
      <c r="AC740" s="562"/>
      <c r="AD740" s="560"/>
      <c r="AE740" s="562"/>
      <c r="AF740" s="716"/>
      <c r="AG740" s="747"/>
      <c r="AH740" s="563"/>
      <c r="AI740" s="563"/>
      <c r="AJ740" s="563"/>
      <c r="AK740" s="563"/>
      <c r="AL740" s="564"/>
      <c r="AM740" s="564"/>
      <c r="AN740" s="562"/>
      <c r="AO740" s="563"/>
      <c r="AP740" s="564"/>
      <c r="AQ740" s="564"/>
      <c r="AR740" s="562"/>
      <c r="AS740" s="563"/>
      <c r="AT740" s="564"/>
      <c r="AU740" s="564"/>
      <c r="AV740" s="562"/>
      <c r="AW740" s="563"/>
      <c r="AX740" s="564"/>
      <c r="AY740" s="562"/>
      <c r="AZ740" s="564"/>
      <c r="BA740" s="562"/>
      <c r="BB740" s="564"/>
      <c r="BC740" s="562"/>
      <c r="BD740" s="564"/>
      <c r="BE740" s="562"/>
      <c r="BF740" s="564"/>
      <c r="BG740" s="564"/>
      <c r="BH740" s="562"/>
      <c r="BI740" s="617"/>
      <c r="BJ740" s="618"/>
      <c r="BK740" s="619"/>
      <c r="BL740" s="618"/>
      <c r="BM740" s="619"/>
      <c r="BN740" s="618"/>
      <c r="BO740" s="562"/>
      <c r="BP740" s="564"/>
      <c r="BQ740" s="562"/>
      <c r="BR740" s="564"/>
      <c r="BS740" s="564"/>
      <c r="BT740" s="562"/>
      <c r="BU740" s="563"/>
      <c r="BV740" s="564"/>
      <c r="BW740" s="562"/>
      <c r="BX740" s="564"/>
      <c r="BY740" s="562"/>
      <c r="BZ740" s="564"/>
      <c r="CA740" s="562"/>
      <c r="CB740" s="564"/>
      <c r="CC740" s="562"/>
      <c r="CD740" s="564"/>
      <c r="CE740" s="564"/>
      <c r="CF740" s="562"/>
      <c r="CG740" s="563"/>
      <c r="CH740" s="563"/>
      <c r="CI740" s="563"/>
      <c r="CJ740" s="563"/>
      <c r="CK740" s="563"/>
      <c r="CL740" s="564"/>
      <c r="CM740" s="562"/>
      <c r="CN740" s="617"/>
      <c r="CO740" s="564"/>
      <c r="CP740" s="562"/>
      <c r="CQ740" s="563"/>
      <c r="CR740" s="564"/>
      <c r="CS740" s="562"/>
      <c r="CT740" s="563"/>
      <c r="CU740" s="564"/>
      <c r="CV740" s="562"/>
      <c r="CW740" s="563"/>
      <c r="CX740" s="563"/>
      <c r="CY740" s="563"/>
    </row>
    <row r="741" spans="2:103" x14ac:dyDescent="0.6">
      <c r="C741" s="341"/>
      <c r="F741" s="555"/>
      <c r="H741" s="341"/>
      <c r="K741" s="555"/>
      <c r="N741" s="555"/>
      <c r="P741" s="341"/>
      <c r="R741" s="341"/>
      <c r="T741" s="637"/>
      <c r="V741" s="637"/>
      <c r="X741" s="637"/>
      <c r="Z741" s="612"/>
      <c r="AA741" s="342"/>
      <c r="AB741" s="612"/>
      <c r="AC741" s="341"/>
      <c r="AF741" s="715"/>
      <c r="AG741" s="635"/>
      <c r="AH741" s="555"/>
      <c r="BI741" s="613"/>
      <c r="BJ741" s="614"/>
      <c r="BK741" s="342"/>
      <c r="BL741" s="614"/>
      <c r="BM741" s="342"/>
      <c r="BN741" s="614"/>
      <c r="BO741" s="342"/>
      <c r="BP741" s="614"/>
      <c r="BQ741" s="342"/>
      <c r="BR741" s="614"/>
      <c r="BS741" s="614"/>
      <c r="BT741" s="342"/>
    </row>
    <row r="742" spans="2:103" x14ac:dyDescent="0.6">
      <c r="B742" s="560"/>
      <c r="C742" s="562"/>
      <c r="D742" s="560"/>
      <c r="E742" s="562"/>
      <c r="F742" s="563"/>
      <c r="G742" s="560"/>
      <c r="H742" s="562"/>
      <c r="I742" s="560"/>
      <c r="J742" s="562"/>
      <c r="K742" s="563"/>
      <c r="L742" s="560"/>
      <c r="M742" s="562"/>
      <c r="N742" s="563"/>
      <c r="O742" s="560"/>
      <c r="P742" s="562"/>
      <c r="Q742" s="560"/>
      <c r="R742" s="562"/>
      <c r="S742" s="560"/>
      <c r="T742" s="648"/>
      <c r="U742" s="560"/>
      <c r="V742" s="648"/>
      <c r="W742" s="653"/>
      <c r="X742" s="648"/>
      <c r="Y742" s="653"/>
      <c r="Z742" s="615"/>
      <c r="AA742" s="619"/>
      <c r="AB742" s="615"/>
      <c r="AC742" s="562"/>
      <c r="AD742" s="560"/>
      <c r="AE742" s="562"/>
      <c r="AF742" s="716"/>
      <c r="AG742" s="747"/>
      <c r="AH742" s="563"/>
      <c r="AI742" s="563"/>
      <c r="AJ742" s="563"/>
      <c r="AK742" s="563"/>
      <c r="AL742" s="564"/>
      <c r="AM742" s="564"/>
      <c r="AN742" s="562"/>
      <c r="AO742" s="563"/>
      <c r="AP742" s="564"/>
      <c r="AQ742" s="564"/>
      <c r="AR742" s="562"/>
      <c r="AS742" s="563"/>
      <c r="AT742" s="564"/>
      <c r="AU742" s="564"/>
      <c r="AV742" s="562"/>
      <c r="AW742" s="563"/>
      <c r="AX742" s="564"/>
      <c r="AY742" s="562"/>
      <c r="AZ742" s="564"/>
      <c r="BA742" s="562"/>
      <c r="BB742" s="564"/>
      <c r="BC742" s="562"/>
      <c r="BD742" s="564"/>
      <c r="BE742" s="562"/>
      <c r="BF742" s="564"/>
      <c r="BG742" s="564"/>
      <c r="BH742" s="562"/>
      <c r="BI742" s="617"/>
      <c r="BJ742" s="618"/>
      <c r="BK742" s="619"/>
      <c r="BL742" s="618"/>
      <c r="BM742" s="619"/>
      <c r="BN742" s="618"/>
      <c r="BO742" s="562"/>
      <c r="BP742" s="564"/>
      <c r="BQ742" s="562"/>
      <c r="BR742" s="564"/>
      <c r="BS742" s="564"/>
      <c r="BT742" s="562"/>
      <c r="BU742" s="563"/>
      <c r="BV742" s="564"/>
      <c r="BW742" s="562"/>
      <c r="BX742" s="564"/>
      <c r="BY742" s="562"/>
      <c r="BZ742" s="564"/>
      <c r="CA742" s="562"/>
      <c r="CB742" s="564"/>
      <c r="CC742" s="562"/>
      <c r="CD742" s="564"/>
      <c r="CE742" s="564"/>
      <c r="CF742" s="562"/>
      <c r="CG742" s="563"/>
      <c r="CH742" s="563"/>
      <c r="CI742" s="563"/>
      <c r="CJ742" s="563"/>
      <c r="CK742" s="563"/>
      <c r="CL742" s="564"/>
      <c r="CM742" s="562"/>
      <c r="CN742" s="617"/>
      <c r="CO742" s="564"/>
      <c r="CP742" s="562"/>
      <c r="CQ742" s="563"/>
      <c r="CR742" s="564"/>
      <c r="CS742" s="562"/>
      <c r="CT742" s="563"/>
      <c r="CU742" s="564"/>
      <c r="CV742" s="562"/>
      <c r="CW742" s="563"/>
      <c r="CX742" s="563"/>
      <c r="CY742" s="563"/>
    </row>
    <row r="743" spans="2:103" x14ac:dyDescent="0.6">
      <c r="C743" s="341"/>
      <c r="F743" s="555"/>
      <c r="H743" s="341"/>
      <c r="K743" s="555"/>
      <c r="N743" s="555"/>
      <c r="P743" s="341"/>
      <c r="R743" s="341"/>
      <c r="T743" s="637"/>
      <c r="V743" s="637"/>
      <c r="X743" s="637"/>
      <c r="Z743" s="612"/>
      <c r="AA743" s="342"/>
      <c r="AB743" s="612"/>
      <c r="AC743" s="341"/>
      <c r="AF743" s="715"/>
      <c r="AG743" s="635"/>
      <c r="AH743" s="555"/>
      <c r="BI743" s="613"/>
      <c r="BJ743" s="614"/>
      <c r="BK743" s="342"/>
      <c r="BL743" s="614"/>
      <c r="BM743" s="342"/>
      <c r="BN743" s="614"/>
    </row>
    <row r="744" spans="2:103" x14ac:dyDescent="0.6">
      <c r="B744" s="560"/>
      <c r="C744" s="562"/>
      <c r="D744" s="560"/>
      <c r="E744" s="562"/>
      <c r="F744" s="563"/>
      <c r="G744" s="560"/>
      <c r="H744" s="562"/>
      <c r="I744" s="560"/>
      <c r="J744" s="562"/>
      <c r="K744" s="563"/>
      <c r="L744" s="560"/>
      <c r="M744" s="562"/>
      <c r="N744" s="563"/>
      <c r="O744" s="560"/>
      <c r="P744" s="562"/>
      <c r="Q744" s="560"/>
      <c r="R744" s="562"/>
      <c r="S744" s="560"/>
      <c r="T744" s="648"/>
      <c r="U744" s="560"/>
      <c r="V744" s="648"/>
      <c r="W744" s="653"/>
      <c r="X744" s="648"/>
      <c r="Y744" s="653"/>
      <c r="Z744" s="615"/>
      <c r="AA744" s="619"/>
      <c r="AB744" s="615"/>
      <c r="AC744" s="562"/>
      <c r="AD744" s="560"/>
      <c r="AE744" s="562"/>
      <c r="AF744" s="716"/>
      <c r="AG744" s="747"/>
      <c r="AH744" s="563"/>
      <c r="AI744" s="563"/>
      <c r="AJ744" s="563"/>
      <c r="AK744" s="563"/>
      <c r="AL744" s="564"/>
      <c r="AM744" s="564"/>
      <c r="AN744" s="562"/>
      <c r="AO744" s="563"/>
      <c r="AP744" s="564"/>
      <c r="AQ744" s="564"/>
      <c r="AR744" s="562"/>
      <c r="AS744" s="563"/>
      <c r="AT744" s="564"/>
      <c r="AU744" s="564"/>
      <c r="AV744" s="562"/>
      <c r="AW744" s="563"/>
      <c r="AX744" s="564"/>
      <c r="AY744" s="562"/>
      <c r="AZ744" s="564"/>
      <c r="BA744" s="562"/>
      <c r="BB744" s="564"/>
      <c r="BC744" s="562"/>
      <c r="BD744" s="564"/>
      <c r="BE744" s="562"/>
      <c r="BF744" s="564"/>
      <c r="BG744" s="564"/>
      <c r="BH744" s="562"/>
      <c r="BI744" s="617"/>
      <c r="BJ744" s="618"/>
      <c r="BK744" s="619"/>
      <c r="BL744" s="618"/>
      <c r="BM744" s="619"/>
      <c r="BN744" s="618"/>
      <c r="BO744" s="619"/>
      <c r="BP744" s="618"/>
      <c r="BQ744" s="619"/>
      <c r="BR744" s="564"/>
      <c r="BS744" s="564"/>
      <c r="BT744" s="562"/>
      <c r="BU744" s="563"/>
      <c r="BV744" s="564"/>
      <c r="BW744" s="562"/>
      <c r="BX744" s="564"/>
      <c r="BY744" s="562"/>
      <c r="BZ744" s="564"/>
      <c r="CA744" s="562"/>
      <c r="CB744" s="564"/>
      <c r="CC744" s="562"/>
      <c r="CD744" s="564"/>
      <c r="CE744" s="564"/>
      <c r="CF744" s="562"/>
      <c r="CG744" s="563"/>
      <c r="CH744" s="563"/>
      <c r="CI744" s="563"/>
      <c r="CJ744" s="563"/>
      <c r="CK744" s="563"/>
      <c r="CL744" s="564"/>
      <c r="CM744" s="562"/>
      <c r="CN744" s="617"/>
      <c r="CO744" s="618"/>
      <c r="CP744" s="562"/>
      <c r="CQ744" s="563"/>
      <c r="CR744" s="564"/>
      <c r="CS744" s="562"/>
      <c r="CT744" s="563"/>
      <c r="CU744" s="564"/>
      <c r="CV744" s="562"/>
      <c r="CW744" s="563"/>
      <c r="CX744" s="563"/>
      <c r="CY744" s="563"/>
    </row>
    <row r="745" spans="2:103" x14ac:dyDescent="0.6">
      <c r="C745" s="341"/>
      <c r="F745" s="555"/>
      <c r="H745" s="341"/>
      <c r="K745" s="555"/>
      <c r="N745" s="555"/>
      <c r="P745" s="341"/>
      <c r="R745" s="341"/>
      <c r="T745" s="637"/>
      <c r="V745" s="637"/>
      <c r="X745" s="637"/>
      <c r="Z745" s="612"/>
      <c r="AA745" s="342"/>
      <c r="AB745" s="612"/>
      <c r="AC745" s="341"/>
      <c r="AF745" s="715"/>
      <c r="AG745" s="635"/>
      <c r="AH745" s="555"/>
      <c r="BI745" s="613"/>
      <c r="BJ745" s="614"/>
      <c r="BK745" s="342"/>
      <c r="BL745" s="614"/>
      <c r="BM745" s="342"/>
      <c r="BN745" s="614"/>
      <c r="BO745" s="342"/>
      <c r="BP745" s="614"/>
      <c r="BQ745" s="342"/>
      <c r="CN745" s="613"/>
    </row>
    <row r="746" spans="2:103" x14ac:dyDescent="0.6">
      <c r="B746" s="560"/>
      <c r="C746" s="562"/>
      <c r="D746" s="560"/>
      <c r="E746" s="562"/>
      <c r="F746" s="563"/>
      <c r="G746" s="560"/>
      <c r="H746" s="562"/>
      <c r="I746" s="560"/>
      <c r="J746" s="562"/>
      <c r="K746" s="563"/>
      <c r="L746" s="560"/>
      <c r="M746" s="562"/>
      <c r="N746" s="563"/>
      <c r="O746" s="560"/>
      <c r="P746" s="562"/>
      <c r="Q746" s="560"/>
      <c r="R746" s="562"/>
      <c r="S746" s="560"/>
      <c r="T746" s="648"/>
      <c r="U746" s="560"/>
      <c r="V746" s="648"/>
      <c r="W746" s="653"/>
      <c r="X746" s="648"/>
      <c r="Y746" s="653"/>
      <c r="Z746" s="615"/>
      <c r="AA746" s="619"/>
      <c r="AB746" s="615"/>
      <c r="AC746" s="562"/>
      <c r="AD746" s="560"/>
      <c r="AE746" s="562"/>
      <c r="AF746" s="716"/>
      <c r="AG746" s="747"/>
      <c r="AH746" s="563"/>
      <c r="AI746" s="563"/>
      <c r="AJ746" s="563"/>
      <c r="AK746" s="563"/>
      <c r="AL746" s="564"/>
      <c r="AM746" s="564"/>
      <c r="AN746" s="562"/>
      <c r="AO746" s="563"/>
      <c r="AP746" s="564"/>
      <c r="AQ746" s="564"/>
      <c r="AR746" s="562"/>
      <c r="AS746" s="563"/>
      <c r="AT746" s="564"/>
      <c r="AU746" s="564"/>
      <c r="AV746" s="562"/>
      <c r="AW746" s="563"/>
      <c r="AX746" s="564"/>
      <c r="AY746" s="562"/>
      <c r="AZ746" s="564"/>
      <c r="BA746" s="562"/>
      <c r="BB746" s="564"/>
      <c r="BC746" s="562"/>
      <c r="BD746" s="564"/>
      <c r="BE746" s="562"/>
      <c r="BF746" s="564"/>
      <c r="BG746" s="564"/>
      <c r="BH746" s="562"/>
      <c r="BI746" s="617"/>
      <c r="BJ746" s="618"/>
      <c r="BK746" s="619"/>
      <c r="BL746" s="618"/>
      <c r="BM746" s="619"/>
      <c r="BN746" s="618"/>
      <c r="BO746" s="562"/>
      <c r="BP746" s="564"/>
      <c r="BQ746" s="562"/>
      <c r="BR746" s="564"/>
      <c r="BS746" s="564"/>
      <c r="BT746" s="562"/>
      <c r="BU746" s="563"/>
      <c r="BV746" s="564"/>
      <c r="BW746" s="562"/>
      <c r="BX746" s="564"/>
      <c r="BY746" s="562"/>
      <c r="BZ746" s="564"/>
      <c r="CA746" s="562"/>
      <c r="CB746" s="564"/>
      <c r="CC746" s="562"/>
      <c r="CD746" s="564"/>
      <c r="CE746" s="564"/>
      <c r="CF746" s="562"/>
      <c r="CG746" s="563"/>
      <c r="CH746" s="563"/>
      <c r="CI746" s="563"/>
      <c r="CJ746" s="563"/>
      <c r="CK746" s="563"/>
      <c r="CL746" s="564"/>
      <c r="CM746" s="562"/>
      <c r="CN746" s="617"/>
      <c r="CO746" s="618"/>
      <c r="CP746" s="619"/>
      <c r="CQ746" s="563"/>
      <c r="CR746" s="564"/>
      <c r="CS746" s="562"/>
      <c r="CT746" s="563"/>
      <c r="CU746" s="564"/>
      <c r="CV746" s="562"/>
      <c r="CW746" s="563"/>
      <c r="CX746" s="563"/>
      <c r="CY746" s="563"/>
    </row>
    <row r="747" spans="2:103" x14ac:dyDescent="0.6">
      <c r="C747" s="341"/>
      <c r="F747" s="555"/>
      <c r="H747" s="341"/>
      <c r="K747" s="555"/>
      <c r="N747" s="555"/>
      <c r="P747" s="341"/>
      <c r="R747" s="341"/>
      <c r="T747" s="637"/>
      <c r="V747" s="637"/>
      <c r="X747" s="637"/>
      <c r="Z747" s="612"/>
      <c r="AA747" s="342"/>
      <c r="AB747" s="612"/>
      <c r="AC747" s="341"/>
      <c r="AF747" s="715"/>
      <c r="AG747" s="635"/>
      <c r="AH747" s="555"/>
      <c r="BI747" s="613"/>
      <c r="BJ747" s="614"/>
      <c r="BK747" s="342"/>
      <c r="BL747" s="614"/>
      <c r="BM747" s="342"/>
      <c r="BN747" s="614"/>
      <c r="CN747" s="613"/>
      <c r="CO747" s="614"/>
      <c r="CP747" s="342"/>
    </row>
    <row r="748" spans="2:103" x14ac:dyDescent="0.6">
      <c r="B748" s="560"/>
      <c r="C748" s="562"/>
      <c r="D748" s="560"/>
      <c r="E748" s="562"/>
      <c r="F748" s="563"/>
      <c r="G748" s="560"/>
      <c r="H748" s="562"/>
      <c r="I748" s="560"/>
      <c r="J748" s="562"/>
      <c r="K748" s="563"/>
      <c r="L748" s="560"/>
      <c r="M748" s="562"/>
      <c r="N748" s="563"/>
      <c r="O748" s="560"/>
      <c r="P748" s="562"/>
      <c r="Q748" s="560"/>
      <c r="R748" s="562"/>
      <c r="S748" s="560"/>
      <c r="T748" s="648"/>
      <c r="U748" s="560"/>
      <c r="V748" s="648"/>
      <c r="W748" s="653"/>
      <c r="X748" s="648"/>
      <c r="Y748" s="653"/>
      <c r="Z748" s="615"/>
      <c r="AA748" s="619"/>
      <c r="AB748" s="615"/>
      <c r="AC748" s="562"/>
      <c r="AD748" s="560"/>
      <c r="AE748" s="562"/>
      <c r="AF748" s="716"/>
      <c r="AG748" s="747"/>
      <c r="AH748" s="563"/>
      <c r="AI748" s="563"/>
      <c r="AJ748" s="563"/>
      <c r="AK748" s="563"/>
      <c r="AL748" s="564"/>
      <c r="AM748" s="564"/>
      <c r="AN748" s="562"/>
      <c r="AO748" s="563"/>
      <c r="AP748" s="564"/>
      <c r="AQ748" s="564"/>
      <c r="AR748" s="562"/>
      <c r="AS748" s="563"/>
      <c r="AT748" s="564"/>
      <c r="AU748" s="564"/>
      <c r="AV748" s="562"/>
      <c r="AW748" s="563"/>
      <c r="AX748" s="564"/>
      <c r="AY748" s="562"/>
      <c r="AZ748" s="564"/>
      <c r="BA748" s="562"/>
      <c r="BB748" s="564"/>
      <c r="BC748" s="562"/>
      <c r="BD748" s="564"/>
      <c r="BE748" s="562"/>
      <c r="BF748" s="564"/>
      <c r="BG748" s="564"/>
      <c r="BH748" s="562"/>
      <c r="BI748" s="617"/>
      <c r="BJ748" s="618"/>
      <c r="BK748" s="619"/>
      <c r="BL748" s="618"/>
      <c r="BM748" s="619"/>
      <c r="BN748" s="618"/>
      <c r="BO748" s="562"/>
      <c r="BP748" s="564"/>
      <c r="BQ748" s="562"/>
      <c r="BR748" s="564"/>
      <c r="BS748" s="564"/>
      <c r="BT748" s="562"/>
      <c r="BU748" s="563"/>
      <c r="BV748" s="564"/>
      <c r="BW748" s="562"/>
      <c r="BX748" s="564"/>
      <c r="BY748" s="562"/>
      <c r="BZ748" s="564"/>
      <c r="CA748" s="562"/>
      <c r="CB748" s="564"/>
      <c r="CC748" s="562"/>
      <c r="CD748" s="564"/>
      <c r="CE748" s="564"/>
      <c r="CF748" s="562"/>
      <c r="CG748" s="563"/>
      <c r="CH748" s="563"/>
      <c r="CI748" s="563"/>
      <c r="CJ748" s="563"/>
      <c r="CK748" s="563"/>
      <c r="CL748" s="564"/>
      <c r="CM748" s="562"/>
      <c r="CN748" s="617"/>
      <c r="CO748" s="564"/>
      <c r="CP748" s="562"/>
      <c r="CQ748" s="563"/>
      <c r="CR748" s="564"/>
      <c r="CS748" s="562"/>
      <c r="CT748" s="563"/>
      <c r="CU748" s="564"/>
      <c r="CV748" s="562"/>
      <c r="CW748" s="563"/>
      <c r="CX748" s="563"/>
      <c r="CY748" s="563"/>
    </row>
    <row r="749" spans="2:103" x14ac:dyDescent="0.6">
      <c r="C749" s="341"/>
      <c r="F749" s="555"/>
      <c r="H749" s="341"/>
      <c r="K749" s="555"/>
      <c r="N749" s="555"/>
      <c r="P749" s="341"/>
      <c r="R749" s="341"/>
      <c r="T749" s="637"/>
      <c r="V749" s="637"/>
      <c r="X749" s="637"/>
      <c r="Z749" s="612"/>
      <c r="AA749" s="342"/>
      <c r="AB749" s="612"/>
      <c r="AC749" s="341"/>
      <c r="AF749" s="715"/>
      <c r="AG749" s="635"/>
      <c r="AH749" s="555"/>
      <c r="BI749" s="613"/>
      <c r="BJ749" s="614"/>
      <c r="BK749" s="342"/>
      <c r="BL749" s="614"/>
      <c r="BM749" s="342"/>
      <c r="BN749" s="614"/>
      <c r="CN749" s="613"/>
    </row>
    <row r="750" spans="2:103" x14ac:dyDescent="0.6">
      <c r="B750" s="560"/>
      <c r="C750" s="562"/>
      <c r="D750" s="560"/>
      <c r="E750" s="562"/>
      <c r="F750" s="563"/>
      <c r="G750" s="560"/>
      <c r="H750" s="562"/>
      <c r="I750" s="560"/>
      <c r="J750" s="562"/>
      <c r="K750" s="563"/>
      <c r="L750" s="560"/>
      <c r="M750" s="562"/>
      <c r="N750" s="563"/>
      <c r="O750" s="560"/>
      <c r="P750" s="562"/>
      <c r="Q750" s="560"/>
      <c r="R750" s="562"/>
      <c r="S750" s="560"/>
      <c r="T750" s="648"/>
      <c r="U750" s="560"/>
      <c r="V750" s="648"/>
      <c r="W750" s="653"/>
      <c r="X750" s="648"/>
      <c r="Y750" s="653"/>
      <c r="Z750" s="615"/>
      <c r="AA750" s="619"/>
      <c r="AB750" s="615"/>
      <c r="AC750" s="562"/>
      <c r="AD750" s="560"/>
      <c r="AE750" s="562"/>
      <c r="AF750" s="716"/>
      <c r="AG750" s="747"/>
      <c r="AH750" s="563"/>
      <c r="AI750" s="563"/>
      <c r="AJ750" s="563"/>
      <c r="AK750" s="563"/>
      <c r="AL750" s="564"/>
      <c r="AM750" s="564"/>
      <c r="AN750" s="562"/>
      <c r="AO750" s="563"/>
      <c r="AP750" s="564"/>
      <c r="AQ750" s="564"/>
      <c r="AR750" s="562"/>
      <c r="AS750" s="563"/>
      <c r="AT750" s="564"/>
      <c r="AU750" s="564"/>
      <c r="AV750" s="562"/>
      <c r="AW750" s="563"/>
      <c r="AX750" s="564"/>
      <c r="AY750" s="562"/>
      <c r="AZ750" s="564"/>
      <c r="BA750" s="562"/>
      <c r="BB750" s="564"/>
      <c r="BC750" s="562"/>
      <c r="BD750" s="564"/>
      <c r="BE750" s="562"/>
      <c r="BF750" s="564"/>
      <c r="BG750" s="564"/>
      <c r="BH750" s="562"/>
      <c r="BI750" s="617"/>
      <c r="BJ750" s="618"/>
      <c r="BK750" s="619"/>
      <c r="BL750" s="618"/>
      <c r="BM750" s="619"/>
      <c r="BN750" s="618"/>
      <c r="BO750" s="619"/>
      <c r="BP750" s="618"/>
      <c r="BQ750" s="619"/>
      <c r="BR750" s="564"/>
      <c r="BS750" s="564"/>
      <c r="BT750" s="562"/>
      <c r="BU750" s="563"/>
      <c r="BV750" s="564"/>
      <c r="BW750" s="562"/>
      <c r="BX750" s="564"/>
      <c r="BY750" s="562"/>
      <c r="BZ750" s="564"/>
      <c r="CA750" s="562"/>
      <c r="CB750" s="564"/>
      <c r="CC750" s="562"/>
      <c r="CD750" s="564"/>
      <c r="CE750" s="564"/>
      <c r="CF750" s="562"/>
      <c r="CG750" s="563"/>
      <c r="CH750" s="563"/>
      <c r="CI750" s="563"/>
      <c r="CJ750" s="563"/>
      <c r="CK750" s="563"/>
      <c r="CL750" s="564"/>
      <c r="CM750" s="562"/>
      <c r="CN750" s="617"/>
      <c r="CO750" s="618"/>
      <c r="CP750" s="562"/>
      <c r="CQ750" s="563"/>
      <c r="CR750" s="564"/>
      <c r="CS750" s="562"/>
      <c r="CT750" s="563"/>
      <c r="CU750" s="564"/>
      <c r="CV750" s="562"/>
      <c r="CW750" s="563"/>
      <c r="CX750" s="563"/>
      <c r="CY750" s="563"/>
    </row>
    <row r="751" spans="2:103" x14ac:dyDescent="0.6">
      <c r="C751" s="341"/>
      <c r="F751" s="555"/>
      <c r="H751" s="341"/>
      <c r="K751" s="555"/>
      <c r="N751" s="555"/>
      <c r="P751" s="341"/>
      <c r="R751" s="341"/>
      <c r="T751" s="637"/>
      <c r="V751" s="637"/>
      <c r="X751" s="637"/>
      <c r="Z751" s="612"/>
      <c r="AA751" s="342"/>
      <c r="AB751" s="612"/>
      <c r="AC751" s="341"/>
      <c r="AF751" s="715"/>
      <c r="AG751" s="635"/>
      <c r="AH751" s="555"/>
      <c r="BI751" s="613"/>
      <c r="BJ751" s="614"/>
      <c r="BK751" s="342"/>
      <c r="BL751" s="614"/>
      <c r="BM751" s="342"/>
      <c r="BN751" s="614"/>
      <c r="BO751" s="342"/>
      <c r="BP751" s="614"/>
      <c r="BQ751" s="342"/>
      <c r="CN751" s="613"/>
      <c r="CO751" s="614"/>
    </row>
    <row r="752" spans="2:103" x14ac:dyDescent="0.6">
      <c r="B752" s="560"/>
      <c r="C752" s="562"/>
      <c r="D752" s="560"/>
      <c r="E752" s="562"/>
      <c r="F752" s="563"/>
      <c r="G752" s="560"/>
      <c r="H752" s="562"/>
      <c r="I752" s="560"/>
      <c r="J752" s="562"/>
      <c r="K752" s="563"/>
      <c r="L752" s="560"/>
      <c r="M752" s="562"/>
      <c r="N752" s="563"/>
      <c r="O752" s="560"/>
      <c r="P752" s="562"/>
      <c r="Q752" s="560"/>
      <c r="R752" s="562"/>
      <c r="S752" s="560"/>
      <c r="T752" s="648"/>
      <c r="U752" s="560"/>
      <c r="V752" s="648"/>
      <c r="W752" s="653"/>
      <c r="X752" s="648"/>
      <c r="Y752" s="653"/>
      <c r="Z752" s="615"/>
      <c r="AA752" s="619"/>
      <c r="AB752" s="615"/>
      <c r="AC752" s="562"/>
      <c r="AD752" s="560"/>
      <c r="AE752" s="562"/>
      <c r="AF752" s="716"/>
      <c r="AG752" s="747"/>
      <c r="AH752" s="563"/>
      <c r="AI752" s="563"/>
      <c r="AJ752" s="563"/>
      <c r="AK752" s="563"/>
      <c r="AL752" s="564"/>
      <c r="AM752" s="564"/>
      <c r="AN752" s="562"/>
      <c r="AO752" s="563"/>
      <c r="AP752" s="564"/>
      <c r="AQ752" s="564"/>
      <c r="AR752" s="562"/>
      <c r="AS752" s="563"/>
      <c r="AT752" s="564"/>
      <c r="AU752" s="564"/>
      <c r="AV752" s="562"/>
      <c r="AW752" s="563"/>
      <c r="AX752" s="564"/>
      <c r="AY752" s="562"/>
      <c r="AZ752" s="564"/>
      <c r="BA752" s="562"/>
      <c r="BB752" s="564"/>
      <c r="BC752" s="562"/>
      <c r="BD752" s="564"/>
      <c r="BE752" s="562"/>
      <c r="BF752" s="564"/>
      <c r="BG752" s="564"/>
      <c r="BH752" s="562"/>
      <c r="BI752" s="617"/>
      <c r="BJ752" s="618"/>
      <c r="BK752" s="619"/>
      <c r="BL752" s="618"/>
      <c r="BM752" s="619"/>
      <c r="BN752" s="618"/>
      <c r="BO752" s="562"/>
      <c r="BP752" s="564"/>
      <c r="BQ752" s="562"/>
      <c r="BR752" s="564"/>
      <c r="BS752" s="564"/>
      <c r="BT752" s="562"/>
      <c r="BU752" s="563"/>
      <c r="BV752" s="564"/>
      <c r="BW752" s="562"/>
      <c r="BX752" s="564"/>
      <c r="BY752" s="562"/>
      <c r="BZ752" s="564"/>
      <c r="CA752" s="562"/>
      <c r="CB752" s="564"/>
      <c r="CC752" s="562"/>
      <c r="CD752" s="564"/>
      <c r="CE752" s="564"/>
      <c r="CF752" s="562"/>
      <c r="CG752" s="563"/>
      <c r="CH752" s="563"/>
      <c r="CI752" s="563"/>
      <c r="CJ752" s="563"/>
      <c r="CK752" s="563"/>
      <c r="CL752" s="564"/>
      <c r="CM752" s="562"/>
      <c r="CN752" s="617"/>
      <c r="CO752" s="564"/>
      <c r="CP752" s="562"/>
      <c r="CQ752" s="563"/>
      <c r="CR752" s="564"/>
      <c r="CS752" s="562"/>
      <c r="CT752" s="563"/>
      <c r="CU752" s="564"/>
      <c r="CV752" s="562"/>
      <c r="CW752" s="563"/>
      <c r="CX752" s="563"/>
      <c r="CY752" s="563"/>
    </row>
    <row r="753" spans="2:103" x14ac:dyDescent="0.6">
      <c r="C753" s="341"/>
      <c r="F753" s="555"/>
      <c r="H753" s="341"/>
      <c r="K753" s="555"/>
      <c r="N753" s="555"/>
      <c r="P753" s="341"/>
      <c r="R753" s="341"/>
      <c r="T753" s="637"/>
      <c r="V753" s="637"/>
      <c r="X753" s="637"/>
      <c r="Z753" s="612"/>
      <c r="AA753" s="342"/>
      <c r="AB753" s="612"/>
      <c r="AC753" s="341"/>
      <c r="AF753" s="715"/>
      <c r="AG753" s="635"/>
      <c r="AH753" s="555"/>
      <c r="BI753" s="613"/>
      <c r="BJ753" s="614"/>
      <c r="BK753" s="342"/>
      <c r="BL753" s="614"/>
      <c r="BM753" s="342"/>
      <c r="BN753" s="614"/>
      <c r="BO753" s="342"/>
      <c r="BP753" s="614"/>
      <c r="BQ753" s="342"/>
      <c r="CN753" s="613"/>
      <c r="CO753" s="614"/>
    </row>
    <row r="754" spans="2:103" x14ac:dyDescent="0.6">
      <c r="B754" s="560"/>
      <c r="C754" s="562"/>
      <c r="D754" s="560"/>
      <c r="E754" s="562"/>
      <c r="F754" s="563"/>
      <c r="G754" s="560"/>
      <c r="H754" s="562"/>
      <c r="I754" s="560"/>
      <c r="J754" s="562"/>
      <c r="K754" s="563"/>
      <c r="L754" s="560"/>
      <c r="M754" s="562"/>
      <c r="N754" s="563"/>
      <c r="O754" s="560"/>
      <c r="P754" s="562"/>
      <c r="Q754" s="560"/>
      <c r="R754" s="562"/>
      <c r="S754" s="560"/>
      <c r="T754" s="648"/>
      <c r="U754" s="560"/>
      <c r="V754" s="648"/>
      <c r="W754" s="653"/>
      <c r="X754" s="648"/>
      <c r="Y754" s="653"/>
      <c r="Z754" s="615"/>
      <c r="AA754" s="619"/>
      <c r="AB754" s="615"/>
      <c r="AC754" s="562"/>
      <c r="AD754" s="560"/>
      <c r="AE754" s="562"/>
      <c r="AF754" s="716"/>
      <c r="AG754" s="747"/>
      <c r="AH754" s="563"/>
      <c r="AI754" s="563"/>
      <c r="AJ754" s="563"/>
      <c r="AK754" s="563"/>
      <c r="AL754" s="564"/>
      <c r="AM754" s="564"/>
      <c r="AN754" s="562"/>
      <c r="AO754" s="563"/>
      <c r="AP754" s="564"/>
      <c r="AQ754" s="564"/>
      <c r="AR754" s="562"/>
      <c r="AS754" s="563"/>
      <c r="AT754" s="564"/>
      <c r="AU754" s="564"/>
      <c r="AV754" s="562"/>
      <c r="AW754" s="563"/>
      <c r="AX754" s="564"/>
      <c r="AY754" s="562"/>
      <c r="AZ754" s="564"/>
      <c r="BA754" s="562"/>
      <c r="BB754" s="564"/>
      <c r="BC754" s="562"/>
      <c r="BD754" s="564"/>
      <c r="BE754" s="562"/>
      <c r="BF754" s="564"/>
      <c r="BG754" s="564"/>
      <c r="BH754" s="562"/>
      <c r="BI754" s="617"/>
      <c r="BJ754" s="618"/>
      <c r="BK754" s="619"/>
      <c r="BL754" s="618"/>
      <c r="BM754" s="619"/>
      <c r="BN754" s="618"/>
      <c r="BO754" s="562"/>
      <c r="BP754" s="564"/>
      <c r="BQ754" s="562"/>
      <c r="BR754" s="564"/>
      <c r="BS754" s="564"/>
      <c r="BT754" s="562"/>
      <c r="BU754" s="563"/>
      <c r="BV754" s="564"/>
      <c r="BW754" s="562"/>
      <c r="BX754" s="564"/>
      <c r="BY754" s="562"/>
      <c r="BZ754" s="564"/>
      <c r="CA754" s="562"/>
      <c r="CB754" s="564"/>
      <c r="CC754" s="562"/>
      <c r="CD754" s="564"/>
      <c r="CE754" s="564"/>
      <c r="CF754" s="562"/>
      <c r="CG754" s="563"/>
      <c r="CH754" s="617"/>
      <c r="CI754" s="563"/>
      <c r="CJ754" s="563"/>
      <c r="CK754" s="563"/>
      <c r="CL754" s="564"/>
      <c r="CM754" s="562"/>
      <c r="CN754" s="617"/>
      <c r="CO754" s="618"/>
      <c r="CP754" s="562"/>
      <c r="CQ754" s="563"/>
      <c r="CR754" s="564"/>
      <c r="CS754" s="562"/>
      <c r="CT754" s="563"/>
      <c r="CU754" s="564"/>
      <c r="CV754" s="562"/>
      <c r="CW754" s="563"/>
      <c r="CX754" s="563"/>
      <c r="CY754" s="563"/>
    </row>
    <row r="755" spans="2:103" x14ac:dyDescent="0.6">
      <c r="C755" s="341"/>
      <c r="F755" s="555"/>
      <c r="H755" s="341"/>
      <c r="K755" s="555"/>
      <c r="N755" s="555"/>
      <c r="P755" s="341"/>
      <c r="R755" s="341"/>
      <c r="T755" s="637"/>
      <c r="V755" s="637"/>
      <c r="X755" s="637"/>
      <c r="Z755" s="612"/>
      <c r="AA755" s="342"/>
      <c r="AB755" s="612"/>
      <c r="AC755" s="341"/>
      <c r="AF755" s="715"/>
      <c r="AG755" s="635"/>
      <c r="AH755" s="555"/>
      <c r="BI755" s="613"/>
      <c r="BJ755" s="614"/>
      <c r="BK755" s="342"/>
      <c r="BL755" s="614"/>
      <c r="BM755" s="342"/>
      <c r="BN755" s="614"/>
      <c r="CN755" s="613"/>
      <c r="CO755" s="614"/>
    </row>
    <row r="756" spans="2:103" x14ac:dyDescent="0.6">
      <c r="B756" s="560"/>
      <c r="C756" s="562"/>
      <c r="D756" s="560"/>
      <c r="E756" s="562"/>
      <c r="F756" s="563"/>
      <c r="G756" s="560"/>
      <c r="H756" s="562"/>
      <c r="I756" s="560"/>
      <c r="J756" s="562"/>
      <c r="K756" s="563"/>
      <c r="L756" s="560"/>
      <c r="M756" s="562"/>
      <c r="N756" s="563"/>
      <c r="O756" s="560"/>
      <c r="P756" s="562"/>
      <c r="Q756" s="560"/>
      <c r="R756" s="562"/>
      <c r="S756" s="560"/>
      <c r="T756" s="648"/>
      <c r="U756" s="560"/>
      <c r="V756" s="648"/>
      <c r="W756" s="653"/>
      <c r="X756" s="648"/>
      <c r="Y756" s="653"/>
      <c r="Z756" s="615"/>
      <c r="AA756" s="619"/>
      <c r="AB756" s="615"/>
      <c r="AC756" s="562"/>
      <c r="AD756" s="560"/>
      <c r="AE756" s="562"/>
      <c r="AF756" s="716"/>
      <c r="AG756" s="747"/>
      <c r="AH756" s="563"/>
      <c r="AI756" s="563"/>
      <c r="AJ756" s="563"/>
      <c r="AK756" s="563"/>
      <c r="AL756" s="564"/>
      <c r="AM756" s="564"/>
      <c r="AN756" s="562"/>
      <c r="AO756" s="563"/>
      <c r="AP756" s="564"/>
      <c r="AQ756" s="564"/>
      <c r="AR756" s="562"/>
      <c r="AS756" s="563"/>
      <c r="AT756" s="564"/>
      <c r="AU756" s="564"/>
      <c r="AV756" s="562"/>
      <c r="AW756" s="563"/>
      <c r="AX756" s="564"/>
      <c r="AY756" s="562"/>
      <c r="AZ756" s="564"/>
      <c r="BA756" s="562"/>
      <c r="BB756" s="564"/>
      <c r="BC756" s="562"/>
      <c r="BD756" s="564"/>
      <c r="BE756" s="562"/>
      <c r="BF756" s="564"/>
      <c r="BG756" s="564"/>
      <c r="BH756" s="562"/>
      <c r="BI756" s="617"/>
      <c r="BJ756" s="618"/>
      <c r="BK756" s="619"/>
      <c r="BL756" s="618"/>
      <c r="BM756" s="619"/>
      <c r="BN756" s="618"/>
      <c r="BO756" s="562"/>
      <c r="BP756" s="564"/>
      <c r="BQ756" s="562"/>
      <c r="BR756" s="564"/>
      <c r="BS756" s="564"/>
      <c r="BT756" s="562"/>
      <c r="BU756" s="563"/>
      <c r="BV756" s="564"/>
      <c r="BW756" s="562"/>
      <c r="BX756" s="564"/>
      <c r="BY756" s="562"/>
      <c r="BZ756" s="564"/>
      <c r="CA756" s="562"/>
      <c r="CB756" s="564"/>
      <c r="CC756" s="562"/>
      <c r="CD756" s="564"/>
      <c r="CE756" s="564"/>
      <c r="CF756" s="562"/>
      <c r="CG756" s="563"/>
      <c r="CH756" s="563"/>
      <c r="CI756" s="563"/>
      <c r="CJ756" s="563"/>
      <c r="CK756" s="563"/>
      <c r="CL756" s="564"/>
      <c r="CM756" s="562"/>
      <c r="CN756" s="617"/>
      <c r="CO756" s="618"/>
      <c r="CP756" s="562"/>
      <c r="CQ756" s="563"/>
      <c r="CR756" s="564"/>
      <c r="CS756" s="562"/>
      <c r="CT756" s="563"/>
      <c r="CU756" s="564"/>
      <c r="CV756" s="562"/>
      <c r="CW756" s="563"/>
      <c r="CX756" s="563"/>
      <c r="CY756" s="563"/>
    </row>
    <row r="757" spans="2:103" x14ac:dyDescent="0.6">
      <c r="C757" s="341"/>
      <c r="F757" s="555"/>
      <c r="H757" s="341"/>
      <c r="K757" s="555"/>
      <c r="N757" s="555"/>
      <c r="P757" s="341"/>
      <c r="R757" s="341"/>
      <c r="T757" s="637"/>
      <c r="V757" s="637"/>
      <c r="X757" s="637"/>
      <c r="Z757" s="612"/>
      <c r="AA757" s="342"/>
      <c r="AB757" s="612"/>
      <c r="AC757" s="341"/>
      <c r="AF757" s="715"/>
      <c r="AG757" s="635"/>
      <c r="AH757" s="555"/>
      <c r="BI757" s="613"/>
      <c r="BJ757" s="614"/>
      <c r="BK757" s="342"/>
      <c r="BL757" s="614"/>
      <c r="BM757" s="342"/>
      <c r="BN757" s="614"/>
      <c r="CH757" s="613"/>
      <c r="CN757" s="613"/>
    </row>
    <row r="758" spans="2:103" x14ac:dyDescent="0.6">
      <c r="B758" s="560"/>
      <c r="C758" s="562"/>
      <c r="D758" s="560"/>
      <c r="E758" s="562"/>
      <c r="F758" s="563"/>
      <c r="G758" s="560"/>
      <c r="H758" s="562"/>
      <c r="I758" s="560"/>
      <c r="J758" s="562"/>
      <c r="K758" s="563"/>
      <c r="L758" s="560"/>
      <c r="M758" s="562"/>
      <c r="N758" s="563"/>
      <c r="O758" s="560"/>
      <c r="P758" s="562"/>
      <c r="Q758" s="560"/>
      <c r="R758" s="562"/>
      <c r="S758" s="560"/>
      <c r="T758" s="648"/>
      <c r="U758" s="560"/>
      <c r="V758" s="648"/>
      <c r="W758" s="653"/>
      <c r="X758" s="648"/>
      <c r="Y758" s="653"/>
      <c r="Z758" s="615"/>
      <c r="AA758" s="619"/>
      <c r="AB758" s="615"/>
      <c r="AC758" s="562"/>
      <c r="AD758" s="560"/>
      <c r="AE758" s="562"/>
      <c r="AF758" s="716"/>
      <c r="AG758" s="747"/>
      <c r="AH758" s="563"/>
      <c r="AI758" s="563"/>
      <c r="AJ758" s="563"/>
      <c r="AK758" s="563"/>
      <c r="AL758" s="564"/>
      <c r="AM758" s="564"/>
      <c r="AN758" s="562"/>
      <c r="AO758" s="563"/>
      <c r="AP758" s="564"/>
      <c r="AQ758" s="564"/>
      <c r="AR758" s="562"/>
      <c r="AS758" s="563"/>
      <c r="AT758" s="564"/>
      <c r="AU758" s="564"/>
      <c r="AV758" s="562"/>
      <c r="AW758" s="563"/>
      <c r="AX758" s="564"/>
      <c r="AY758" s="562"/>
      <c r="AZ758" s="564"/>
      <c r="BA758" s="562"/>
      <c r="BB758" s="564"/>
      <c r="BC758" s="562"/>
      <c r="BD758" s="564"/>
      <c r="BE758" s="562"/>
      <c r="BF758" s="564"/>
      <c r="BG758" s="564"/>
      <c r="BH758" s="562"/>
      <c r="BI758" s="617"/>
      <c r="BJ758" s="618"/>
      <c r="BK758" s="619"/>
      <c r="BL758" s="618"/>
      <c r="BM758" s="619"/>
      <c r="BN758" s="618"/>
      <c r="BO758" s="562"/>
      <c r="BP758" s="564"/>
      <c r="BQ758" s="562"/>
      <c r="BR758" s="564"/>
      <c r="BS758" s="564"/>
      <c r="BT758" s="562"/>
      <c r="BU758" s="563"/>
      <c r="BV758" s="564"/>
      <c r="BW758" s="562"/>
      <c r="BX758" s="564"/>
      <c r="BY758" s="562"/>
      <c r="BZ758" s="564"/>
      <c r="CA758" s="562"/>
      <c r="CB758" s="564"/>
      <c r="CC758" s="562"/>
      <c r="CD758" s="564"/>
      <c r="CE758" s="564"/>
      <c r="CF758" s="562"/>
      <c r="CG758" s="563"/>
      <c r="CH758" s="563"/>
      <c r="CI758" s="563"/>
      <c r="CJ758" s="563"/>
      <c r="CK758" s="563"/>
      <c r="CL758" s="564"/>
      <c r="CM758" s="562"/>
      <c r="CN758" s="617"/>
      <c r="CO758" s="618"/>
      <c r="CP758" s="562"/>
      <c r="CQ758" s="563"/>
      <c r="CR758" s="564"/>
      <c r="CS758" s="562"/>
      <c r="CT758" s="563"/>
      <c r="CU758" s="564"/>
      <c r="CV758" s="562"/>
      <c r="CW758" s="563"/>
      <c r="CX758" s="563"/>
      <c r="CY758" s="563"/>
    </row>
    <row r="759" spans="2:103" x14ac:dyDescent="0.6">
      <c r="C759" s="341"/>
      <c r="F759" s="555"/>
      <c r="H759" s="341"/>
      <c r="K759" s="555"/>
      <c r="N759" s="555"/>
      <c r="P759" s="341"/>
      <c r="R759" s="341"/>
      <c r="T759" s="637"/>
      <c r="V759" s="637"/>
      <c r="X759" s="637"/>
      <c r="Z759" s="612"/>
      <c r="AA759" s="342"/>
      <c r="AB759" s="612"/>
      <c r="AC759" s="341"/>
      <c r="AF759" s="715"/>
      <c r="AG759" s="635"/>
      <c r="AH759" s="555"/>
      <c r="BI759" s="613"/>
      <c r="BJ759" s="614"/>
      <c r="BK759" s="342"/>
      <c r="BL759" s="614"/>
      <c r="BM759" s="342"/>
      <c r="BN759" s="614"/>
      <c r="CN759" s="613"/>
      <c r="CO759" s="614"/>
      <c r="CP759" s="342"/>
    </row>
    <row r="760" spans="2:103" x14ac:dyDescent="0.6">
      <c r="B760" s="560"/>
      <c r="C760" s="562"/>
      <c r="D760" s="560"/>
      <c r="E760" s="562"/>
      <c r="F760" s="563"/>
      <c r="G760" s="560"/>
      <c r="H760" s="562"/>
      <c r="I760" s="560"/>
      <c r="J760" s="562"/>
      <c r="K760" s="563"/>
      <c r="L760" s="560"/>
      <c r="M760" s="562"/>
      <c r="N760" s="563"/>
      <c r="O760" s="560"/>
      <c r="P760" s="562"/>
      <c r="Q760" s="560"/>
      <c r="R760" s="562"/>
      <c r="S760" s="560"/>
      <c r="T760" s="648"/>
      <c r="U760" s="560"/>
      <c r="V760" s="648"/>
      <c r="W760" s="653"/>
      <c r="X760" s="648"/>
      <c r="Y760" s="653"/>
      <c r="Z760" s="615"/>
      <c r="AA760" s="619"/>
      <c r="AB760" s="615"/>
      <c r="AC760" s="562"/>
      <c r="AD760" s="560"/>
      <c r="AE760" s="562"/>
      <c r="AF760" s="716"/>
      <c r="AG760" s="747"/>
      <c r="AH760" s="563"/>
      <c r="AI760" s="563"/>
      <c r="AJ760" s="563"/>
      <c r="AK760" s="563"/>
      <c r="AL760" s="564"/>
      <c r="AM760" s="564"/>
      <c r="AN760" s="562"/>
      <c r="AO760" s="563"/>
      <c r="AP760" s="564"/>
      <c r="AQ760" s="564"/>
      <c r="AR760" s="562"/>
      <c r="AS760" s="563"/>
      <c r="AT760" s="564"/>
      <c r="AU760" s="564"/>
      <c r="AV760" s="562"/>
      <c r="AW760" s="563"/>
      <c r="AX760" s="564"/>
      <c r="AY760" s="562"/>
      <c r="AZ760" s="564"/>
      <c r="BA760" s="562"/>
      <c r="BB760" s="564"/>
      <c r="BC760" s="562"/>
      <c r="BD760" s="564"/>
      <c r="BE760" s="562"/>
      <c r="BF760" s="564"/>
      <c r="BG760" s="564"/>
      <c r="BH760" s="562"/>
      <c r="BI760" s="617"/>
      <c r="BJ760" s="618"/>
      <c r="BK760" s="619"/>
      <c r="BL760" s="618"/>
      <c r="BM760" s="619"/>
      <c r="BN760" s="618"/>
      <c r="BO760" s="562"/>
      <c r="BP760" s="564"/>
      <c r="BQ760" s="562"/>
      <c r="BR760" s="564"/>
      <c r="BS760" s="564"/>
      <c r="BT760" s="562"/>
      <c r="BU760" s="563"/>
      <c r="BV760" s="564"/>
      <c r="BW760" s="562"/>
      <c r="BX760" s="564"/>
      <c r="BY760" s="562"/>
      <c r="BZ760" s="564"/>
      <c r="CA760" s="562"/>
      <c r="CB760" s="564"/>
      <c r="CC760" s="562"/>
      <c r="CD760" s="564"/>
      <c r="CE760" s="564"/>
      <c r="CF760" s="562"/>
      <c r="CG760" s="563"/>
      <c r="CH760" s="617"/>
      <c r="CI760" s="563"/>
      <c r="CJ760" s="563"/>
      <c r="CK760" s="563"/>
      <c r="CL760" s="564"/>
      <c r="CM760" s="562"/>
      <c r="CN760" s="617"/>
      <c r="CO760" s="618"/>
      <c r="CP760" s="619"/>
      <c r="CQ760" s="563"/>
      <c r="CR760" s="564"/>
      <c r="CS760" s="562"/>
      <c r="CT760" s="563"/>
      <c r="CU760" s="564"/>
      <c r="CV760" s="562"/>
      <c r="CW760" s="563"/>
      <c r="CX760" s="563"/>
      <c r="CY760" s="563"/>
    </row>
    <row r="761" spans="2:103" x14ac:dyDescent="0.6">
      <c r="C761" s="341"/>
      <c r="F761" s="555"/>
      <c r="H761" s="341"/>
      <c r="K761" s="555"/>
      <c r="N761" s="555"/>
      <c r="P761" s="341"/>
      <c r="R761" s="341"/>
      <c r="T761" s="637"/>
      <c r="V761" s="637"/>
      <c r="X761" s="637"/>
      <c r="Z761" s="612"/>
      <c r="AA761" s="342"/>
      <c r="AB761" s="612"/>
      <c r="AC761" s="341"/>
      <c r="AF761" s="715"/>
      <c r="AG761" s="635"/>
      <c r="AH761" s="555"/>
      <c r="BI761" s="613"/>
      <c r="BJ761" s="614"/>
      <c r="BK761" s="342"/>
      <c r="BL761" s="614"/>
      <c r="BM761" s="342"/>
      <c r="BN761" s="614"/>
      <c r="CH761" s="613"/>
      <c r="CN761" s="613"/>
      <c r="CO761" s="614"/>
      <c r="CP761" s="342"/>
    </row>
    <row r="762" spans="2:103" x14ac:dyDescent="0.6">
      <c r="B762" s="560"/>
      <c r="C762" s="562"/>
      <c r="D762" s="560"/>
      <c r="E762" s="562"/>
      <c r="F762" s="563"/>
      <c r="G762" s="560"/>
      <c r="H762" s="562"/>
      <c r="I762" s="560"/>
      <c r="J762" s="562"/>
      <c r="K762" s="563"/>
      <c r="L762" s="560"/>
      <c r="M762" s="562"/>
      <c r="N762" s="563"/>
      <c r="O762" s="560"/>
      <c r="P762" s="562"/>
      <c r="Q762" s="560"/>
      <c r="R762" s="562"/>
      <c r="S762" s="560"/>
      <c r="T762" s="648"/>
      <c r="U762" s="560"/>
      <c r="V762" s="648"/>
      <c r="W762" s="653"/>
      <c r="X762" s="648"/>
      <c r="Y762" s="653"/>
      <c r="Z762" s="615"/>
      <c r="AA762" s="619"/>
      <c r="AB762" s="615"/>
      <c r="AC762" s="562"/>
      <c r="AD762" s="560"/>
      <c r="AE762" s="562"/>
      <c r="AF762" s="716"/>
      <c r="AG762" s="747"/>
      <c r="AH762" s="563"/>
      <c r="AI762" s="563"/>
      <c r="AJ762" s="563"/>
      <c r="AK762" s="563"/>
      <c r="AL762" s="564"/>
      <c r="AM762" s="564"/>
      <c r="AN762" s="562"/>
      <c r="AO762" s="563"/>
      <c r="AP762" s="564"/>
      <c r="AQ762" s="564"/>
      <c r="AR762" s="562"/>
      <c r="AS762" s="563"/>
      <c r="AT762" s="564"/>
      <c r="AU762" s="564"/>
      <c r="AV762" s="562"/>
      <c r="AW762" s="563"/>
      <c r="AX762" s="564"/>
      <c r="AY762" s="562"/>
      <c r="AZ762" s="564"/>
      <c r="BA762" s="562"/>
      <c r="BB762" s="564"/>
      <c r="BC762" s="562"/>
      <c r="BD762" s="564"/>
      <c r="BE762" s="562"/>
      <c r="BF762" s="564"/>
      <c r="BG762" s="564"/>
      <c r="BH762" s="562"/>
      <c r="BI762" s="617"/>
      <c r="BJ762" s="618"/>
      <c r="BK762" s="619"/>
      <c r="BL762" s="618"/>
      <c r="BM762" s="619"/>
      <c r="BN762" s="618"/>
      <c r="BO762" s="562"/>
      <c r="BP762" s="564"/>
      <c r="BQ762" s="562"/>
      <c r="BR762" s="564"/>
      <c r="BS762" s="564"/>
      <c r="BT762" s="562"/>
      <c r="BU762" s="563"/>
      <c r="BV762" s="564"/>
      <c r="BW762" s="562"/>
      <c r="BX762" s="564"/>
      <c r="BY762" s="562"/>
      <c r="BZ762" s="564"/>
      <c r="CA762" s="562"/>
      <c r="CB762" s="564"/>
      <c r="CC762" s="562"/>
      <c r="CD762" s="564"/>
      <c r="CE762" s="564"/>
      <c r="CF762" s="562"/>
      <c r="CG762" s="563"/>
      <c r="CH762" s="563"/>
      <c r="CI762" s="563"/>
      <c r="CJ762" s="563"/>
      <c r="CK762" s="563"/>
      <c r="CL762" s="564"/>
      <c r="CM762" s="562"/>
      <c r="CN762" s="617"/>
      <c r="CO762" s="618"/>
      <c r="CP762" s="619"/>
      <c r="CQ762" s="563"/>
      <c r="CR762" s="564"/>
      <c r="CS762" s="562"/>
      <c r="CT762" s="563"/>
      <c r="CU762" s="564"/>
      <c r="CV762" s="562"/>
      <c r="CW762" s="563"/>
      <c r="CX762" s="563"/>
      <c r="CY762" s="563"/>
    </row>
    <row r="763" spans="2:103" x14ac:dyDescent="0.6">
      <c r="C763" s="341"/>
      <c r="F763" s="555"/>
      <c r="H763" s="341"/>
      <c r="K763" s="555"/>
      <c r="N763" s="555"/>
      <c r="P763" s="341"/>
      <c r="R763" s="341"/>
      <c r="T763" s="637"/>
      <c r="V763" s="637"/>
      <c r="X763" s="637"/>
      <c r="Z763" s="612"/>
      <c r="AA763" s="342"/>
      <c r="AB763" s="612"/>
      <c r="AC763" s="341"/>
      <c r="AF763" s="715"/>
      <c r="AG763" s="635"/>
      <c r="AH763" s="555"/>
      <c r="BI763" s="613"/>
      <c r="BJ763" s="614"/>
      <c r="BK763" s="342"/>
      <c r="BL763" s="614"/>
      <c r="BM763" s="342"/>
      <c r="BN763" s="614"/>
      <c r="CN763" s="613"/>
      <c r="CO763" s="614"/>
      <c r="CP763" s="342"/>
    </row>
    <row r="764" spans="2:103" x14ac:dyDescent="0.6">
      <c r="B764" s="560"/>
      <c r="C764" s="562"/>
      <c r="D764" s="560"/>
      <c r="E764" s="562"/>
      <c r="F764" s="563"/>
      <c r="G764" s="560"/>
      <c r="H764" s="562"/>
      <c r="I764" s="560"/>
      <c r="J764" s="562"/>
      <c r="K764" s="563"/>
      <c r="L764" s="560"/>
      <c r="M764" s="562"/>
      <c r="N764" s="563"/>
      <c r="O764" s="560"/>
      <c r="P764" s="562"/>
      <c r="Q764" s="560"/>
      <c r="R764" s="562"/>
      <c r="S764" s="560"/>
      <c r="T764" s="648"/>
      <c r="U764" s="560"/>
      <c r="V764" s="648"/>
      <c r="W764" s="653"/>
      <c r="X764" s="648"/>
      <c r="Y764" s="653"/>
      <c r="Z764" s="615"/>
      <c r="AA764" s="619"/>
      <c r="AB764" s="615"/>
      <c r="AC764" s="562"/>
      <c r="AD764" s="560"/>
      <c r="AE764" s="562"/>
      <c r="AF764" s="716"/>
      <c r="AG764" s="747"/>
      <c r="AH764" s="563"/>
      <c r="AI764" s="563"/>
      <c r="AJ764" s="563"/>
      <c r="AK764" s="563"/>
      <c r="AL764" s="564"/>
      <c r="AM764" s="564"/>
      <c r="AN764" s="562"/>
      <c r="AO764" s="563"/>
      <c r="AP764" s="564"/>
      <c r="AQ764" s="564"/>
      <c r="AR764" s="562"/>
      <c r="AS764" s="563"/>
      <c r="AT764" s="564"/>
      <c r="AU764" s="564"/>
      <c r="AV764" s="562"/>
      <c r="AW764" s="563"/>
      <c r="AX764" s="564"/>
      <c r="AY764" s="562"/>
      <c r="AZ764" s="564"/>
      <c r="BA764" s="562"/>
      <c r="BB764" s="564"/>
      <c r="BC764" s="562"/>
      <c r="BD764" s="564"/>
      <c r="BE764" s="562"/>
      <c r="BF764" s="564"/>
      <c r="BG764" s="564"/>
      <c r="BH764" s="562"/>
      <c r="BI764" s="617"/>
      <c r="BJ764" s="618"/>
      <c r="BK764" s="619"/>
      <c r="BL764" s="618"/>
      <c r="BM764" s="619"/>
      <c r="BN764" s="618"/>
      <c r="BO764" s="619"/>
      <c r="BP764" s="618"/>
      <c r="BQ764" s="619"/>
      <c r="BR764" s="564"/>
      <c r="BS764" s="564"/>
      <c r="BT764" s="562"/>
      <c r="BU764" s="563"/>
      <c r="BV764" s="564"/>
      <c r="BW764" s="562"/>
      <c r="BX764" s="564"/>
      <c r="BY764" s="562"/>
      <c r="BZ764" s="564"/>
      <c r="CA764" s="562"/>
      <c r="CB764" s="564"/>
      <c r="CC764" s="562"/>
      <c r="CD764" s="564"/>
      <c r="CE764" s="564"/>
      <c r="CF764" s="562"/>
      <c r="CG764" s="563"/>
      <c r="CH764" s="617"/>
      <c r="CI764" s="563"/>
      <c r="CJ764" s="563"/>
      <c r="CK764" s="563"/>
      <c r="CL764" s="564"/>
      <c r="CM764" s="562"/>
      <c r="CN764" s="617"/>
      <c r="CO764" s="564"/>
      <c r="CP764" s="562"/>
      <c r="CQ764" s="563"/>
      <c r="CR764" s="564"/>
      <c r="CS764" s="562"/>
      <c r="CT764" s="563"/>
      <c r="CU764" s="564"/>
      <c r="CV764" s="562"/>
      <c r="CW764" s="563"/>
      <c r="CX764" s="563"/>
      <c r="CY764" s="563"/>
    </row>
    <row r="765" spans="2:103" x14ac:dyDescent="0.6">
      <c r="C765" s="341"/>
      <c r="F765" s="555"/>
      <c r="H765" s="341"/>
      <c r="K765" s="555"/>
      <c r="N765" s="555"/>
      <c r="P765" s="341"/>
      <c r="R765" s="341"/>
      <c r="T765" s="637"/>
      <c r="V765" s="637"/>
      <c r="X765" s="637"/>
      <c r="Z765" s="612"/>
      <c r="AA765" s="342"/>
      <c r="AB765" s="612"/>
      <c r="AC765" s="341"/>
      <c r="AF765" s="715"/>
      <c r="AG765" s="635"/>
      <c r="AH765" s="555"/>
      <c r="BI765" s="613"/>
      <c r="BJ765" s="614"/>
      <c r="BK765" s="342"/>
      <c r="BL765" s="614"/>
      <c r="BM765" s="342"/>
      <c r="BN765" s="614"/>
      <c r="BO765" s="342"/>
      <c r="BP765" s="614"/>
      <c r="BQ765" s="342"/>
      <c r="CH765" s="613"/>
      <c r="CN765" s="613"/>
      <c r="CO765" s="614"/>
    </row>
    <row r="766" spans="2:103" x14ac:dyDescent="0.6">
      <c r="B766" s="560"/>
      <c r="C766" s="562"/>
      <c r="D766" s="560"/>
      <c r="E766" s="562"/>
      <c r="F766" s="563"/>
      <c r="G766" s="560"/>
      <c r="H766" s="562"/>
      <c r="I766" s="560"/>
      <c r="J766" s="562"/>
      <c r="K766" s="563"/>
      <c r="L766" s="560"/>
      <c r="M766" s="562"/>
      <c r="N766" s="563"/>
      <c r="O766" s="560"/>
      <c r="P766" s="562"/>
      <c r="Q766" s="560"/>
      <c r="R766" s="562"/>
      <c r="S766" s="560"/>
      <c r="T766" s="648"/>
      <c r="U766" s="560"/>
      <c r="V766" s="648"/>
      <c r="W766" s="653"/>
      <c r="X766" s="648"/>
      <c r="Y766" s="653"/>
      <c r="Z766" s="615"/>
      <c r="AA766" s="619"/>
      <c r="AB766" s="615"/>
      <c r="AC766" s="562"/>
      <c r="AD766" s="560"/>
      <c r="AE766" s="562"/>
      <c r="AF766" s="716"/>
      <c r="AG766" s="747"/>
      <c r="AH766" s="563"/>
      <c r="AI766" s="563"/>
      <c r="AJ766" s="563"/>
      <c r="AK766" s="563"/>
      <c r="AL766" s="564"/>
      <c r="AM766" s="564"/>
      <c r="AN766" s="562"/>
      <c r="AO766" s="563"/>
      <c r="AP766" s="564"/>
      <c r="AQ766" s="564"/>
      <c r="AR766" s="562"/>
      <c r="AS766" s="563"/>
      <c r="AT766" s="564"/>
      <c r="AU766" s="564"/>
      <c r="AV766" s="562"/>
      <c r="AW766" s="563"/>
      <c r="AX766" s="564"/>
      <c r="AY766" s="562"/>
      <c r="AZ766" s="564"/>
      <c r="BA766" s="562"/>
      <c r="BB766" s="564"/>
      <c r="BC766" s="562"/>
      <c r="BD766" s="564"/>
      <c r="BE766" s="562"/>
      <c r="BF766" s="564"/>
      <c r="BG766" s="564"/>
      <c r="BH766" s="562"/>
      <c r="BI766" s="617"/>
      <c r="BJ766" s="618"/>
      <c r="BK766" s="619"/>
      <c r="BL766" s="618"/>
      <c r="BM766" s="619"/>
      <c r="BN766" s="618"/>
      <c r="BO766" s="619"/>
      <c r="BP766" s="618"/>
      <c r="BQ766" s="619"/>
      <c r="BR766" s="564"/>
      <c r="BS766" s="564"/>
      <c r="BT766" s="562"/>
      <c r="BU766" s="563"/>
      <c r="BV766" s="564"/>
      <c r="BW766" s="562"/>
      <c r="BX766" s="564"/>
      <c r="BY766" s="562"/>
      <c r="BZ766" s="564"/>
      <c r="CA766" s="562"/>
      <c r="CB766" s="564"/>
      <c r="CC766" s="562"/>
      <c r="CD766" s="564"/>
      <c r="CE766" s="564"/>
      <c r="CF766" s="562"/>
      <c r="CG766" s="563"/>
      <c r="CH766" s="563"/>
      <c r="CI766" s="563"/>
      <c r="CJ766" s="563"/>
      <c r="CK766" s="563"/>
      <c r="CL766" s="564"/>
      <c r="CM766" s="562"/>
      <c r="CN766" s="617"/>
      <c r="CO766" s="618"/>
      <c r="CP766" s="619"/>
      <c r="CQ766" s="563"/>
      <c r="CR766" s="564"/>
      <c r="CS766" s="562"/>
      <c r="CT766" s="563"/>
      <c r="CU766" s="564"/>
      <c r="CV766" s="562"/>
      <c r="CW766" s="563"/>
      <c r="CX766" s="563"/>
      <c r="CY766" s="563"/>
    </row>
    <row r="767" spans="2:103" x14ac:dyDescent="0.6">
      <c r="C767" s="341"/>
      <c r="F767" s="555"/>
      <c r="H767" s="341"/>
      <c r="K767" s="555"/>
      <c r="N767" s="555"/>
      <c r="P767" s="341"/>
      <c r="R767" s="341"/>
      <c r="T767" s="637"/>
      <c r="V767" s="637"/>
      <c r="X767" s="637"/>
      <c r="Z767" s="612"/>
      <c r="AA767" s="342"/>
      <c r="AB767" s="612"/>
      <c r="AC767" s="341"/>
      <c r="AF767" s="715"/>
      <c r="AG767" s="635"/>
      <c r="AH767" s="555"/>
      <c r="BI767" s="613"/>
      <c r="BJ767" s="614"/>
      <c r="BK767" s="342"/>
      <c r="BL767" s="614"/>
      <c r="BM767" s="342"/>
      <c r="BN767" s="614"/>
      <c r="BO767" s="342"/>
      <c r="CN767" s="613"/>
      <c r="CO767" s="614"/>
      <c r="CP767" s="342"/>
    </row>
    <row r="768" spans="2:103" x14ac:dyDescent="0.6">
      <c r="B768" s="560"/>
      <c r="C768" s="562"/>
      <c r="D768" s="560"/>
      <c r="E768" s="562"/>
      <c r="F768" s="563"/>
      <c r="G768" s="560"/>
      <c r="H768" s="562"/>
      <c r="I768" s="560"/>
      <c r="J768" s="562"/>
      <c r="K768" s="563"/>
      <c r="L768" s="560"/>
      <c r="M768" s="562"/>
      <c r="N768" s="563"/>
      <c r="O768" s="560"/>
      <c r="P768" s="562"/>
      <c r="Q768" s="560"/>
      <c r="R768" s="562"/>
      <c r="S768" s="560"/>
      <c r="T768" s="648"/>
      <c r="U768" s="560"/>
      <c r="V768" s="648"/>
      <c r="W768" s="653"/>
      <c r="X768" s="648"/>
      <c r="Y768" s="653"/>
      <c r="Z768" s="615"/>
      <c r="AA768" s="619"/>
      <c r="AB768" s="615"/>
      <c r="AC768" s="562"/>
      <c r="AD768" s="560"/>
      <c r="AE768" s="562"/>
      <c r="AF768" s="716"/>
      <c r="AG768" s="747"/>
      <c r="AH768" s="563"/>
      <c r="AI768" s="563"/>
      <c r="AJ768" s="563"/>
      <c r="AK768" s="563"/>
      <c r="AL768" s="564"/>
      <c r="AM768" s="564"/>
      <c r="AN768" s="562"/>
      <c r="AO768" s="563"/>
      <c r="AP768" s="564"/>
      <c r="AQ768" s="564"/>
      <c r="AR768" s="562"/>
      <c r="AS768" s="563"/>
      <c r="AT768" s="564"/>
      <c r="AU768" s="564"/>
      <c r="AV768" s="562"/>
      <c r="AW768" s="563"/>
      <c r="AX768" s="564"/>
      <c r="AY768" s="562"/>
      <c r="AZ768" s="564"/>
      <c r="BA768" s="562"/>
      <c r="BB768" s="564"/>
      <c r="BC768" s="562"/>
      <c r="BD768" s="564"/>
      <c r="BE768" s="562"/>
      <c r="BF768" s="564"/>
      <c r="BG768" s="564"/>
      <c r="BH768" s="562"/>
      <c r="BI768" s="617"/>
      <c r="BJ768" s="618"/>
      <c r="BK768" s="619"/>
      <c r="BL768" s="618"/>
      <c r="BM768" s="619"/>
      <c r="BN768" s="618"/>
      <c r="BO768" s="619"/>
      <c r="BP768" s="618"/>
      <c r="BQ768" s="619"/>
      <c r="BR768" s="618"/>
      <c r="BS768" s="618"/>
      <c r="BT768" s="619"/>
      <c r="BU768" s="563"/>
      <c r="BV768" s="564"/>
      <c r="BW768" s="562"/>
      <c r="BX768" s="564"/>
      <c r="BY768" s="562"/>
      <c r="BZ768" s="564"/>
      <c r="CA768" s="562"/>
      <c r="CB768" s="564"/>
      <c r="CC768" s="562"/>
      <c r="CD768" s="564"/>
      <c r="CE768" s="564"/>
      <c r="CF768" s="562"/>
      <c r="CG768" s="563"/>
      <c r="CH768" s="617"/>
      <c r="CI768" s="563"/>
      <c r="CJ768" s="563"/>
      <c r="CK768" s="563"/>
      <c r="CL768" s="564"/>
      <c r="CM768" s="562"/>
      <c r="CN768" s="563"/>
      <c r="CO768" s="564"/>
      <c r="CP768" s="562"/>
      <c r="CQ768" s="563"/>
      <c r="CR768" s="564"/>
      <c r="CS768" s="562"/>
      <c r="CT768" s="563"/>
      <c r="CU768" s="564"/>
      <c r="CV768" s="562"/>
      <c r="CW768" s="563"/>
      <c r="CX768" s="563"/>
      <c r="CY768" s="563"/>
    </row>
    <row r="769" spans="2:103" x14ac:dyDescent="0.6">
      <c r="C769" s="341"/>
      <c r="F769" s="555"/>
      <c r="H769" s="341"/>
      <c r="K769" s="555"/>
      <c r="N769" s="555"/>
      <c r="P769" s="341"/>
      <c r="R769" s="341"/>
      <c r="T769" s="637"/>
      <c r="V769" s="637"/>
      <c r="X769" s="637"/>
      <c r="Z769" s="612"/>
      <c r="AA769" s="342"/>
      <c r="AB769" s="612"/>
      <c r="AC769" s="341"/>
      <c r="AF769" s="715"/>
      <c r="AG769" s="635"/>
      <c r="AH769" s="555"/>
      <c r="BI769" s="613"/>
      <c r="BJ769" s="614"/>
      <c r="BK769" s="342"/>
      <c r="BL769" s="614"/>
      <c r="BM769" s="342"/>
      <c r="BN769" s="614"/>
      <c r="BO769" s="342"/>
      <c r="BP769" s="614"/>
      <c r="BQ769" s="342"/>
      <c r="BR769" s="614"/>
      <c r="BS769" s="614"/>
      <c r="BT769" s="342"/>
      <c r="CH769" s="613"/>
      <c r="CN769" s="613"/>
      <c r="CO769" s="614"/>
      <c r="CP769" s="342"/>
    </row>
    <row r="770" spans="2:103" x14ac:dyDescent="0.6">
      <c r="B770" s="560"/>
      <c r="C770" s="562"/>
      <c r="D770" s="560"/>
      <c r="E770" s="562"/>
      <c r="F770" s="563"/>
      <c r="G770" s="560"/>
      <c r="H770" s="562"/>
      <c r="I770" s="560"/>
      <c r="J770" s="562"/>
      <c r="K770" s="563"/>
      <c r="L770" s="560"/>
      <c r="M770" s="562"/>
      <c r="N770" s="563"/>
      <c r="O770" s="560"/>
      <c r="P770" s="562"/>
      <c r="Q770" s="560"/>
      <c r="R770" s="562"/>
      <c r="S770" s="560"/>
      <c r="T770" s="648"/>
      <c r="U770" s="560"/>
      <c r="V770" s="648"/>
      <c r="W770" s="653"/>
      <c r="X770" s="648"/>
      <c r="Y770" s="653"/>
      <c r="Z770" s="615"/>
      <c r="AA770" s="619"/>
      <c r="AB770" s="615"/>
      <c r="AC770" s="562"/>
      <c r="AD770" s="560"/>
      <c r="AE770" s="562"/>
      <c r="AF770" s="716"/>
      <c r="AG770" s="747"/>
      <c r="AH770" s="563"/>
      <c r="AI770" s="563"/>
      <c r="AJ770" s="563"/>
      <c r="AK770" s="563"/>
      <c r="AL770" s="564"/>
      <c r="AM770" s="564"/>
      <c r="AN770" s="562"/>
      <c r="AO770" s="563"/>
      <c r="AP770" s="564"/>
      <c r="AQ770" s="564"/>
      <c r="AR770" s="562"/>
      <c r="AS770" s="563"/>
      <c r="AT770" s="564"/>
      <c r="AU770" s="564"/>
      <c r="AV770" s="562"/>
      <c r="AW770" s="563"/>
      <c r="AX770" s="564"/>
      <c r="AY770" s="562"/>
      <c r="AZ770" s="564"/>
      <c r="BA770" s="562"/>
      <c r="BB770" s="564"/>
      <c r="BC770" s="562"/>
      <c r="BD770" s="564"/>
      <c r="BE770" s="562"/>
      <c r="BF770" s="564"/>
      <c r="BG770" s="564"/>
      <c r="BH770" s="562"/>
      <c r="BI770" s="617"/>
      <c r="BJ770" s="618"/>
      <c r="BK770" s="619"/>
      <c r="BL770" s="618"/>
      <c r="BM770" s="619"/>
      <c r="BN770" s="618"/>
      <c r="BO770" s="619"/>
      <c r="BP770" s="618"/>
      <c r="BQ770" s="619"/>
      <c r="BR770" s="618"/>
      <c r="BS770" s="618"/>
      <c r="BT770" s="619"/>
      <c r="BU770" s="563"/>
      <c r="BV770" s="564"/>
      <c r="BW770" s="562"/>
      <c r="BX770" s="564"/>
      <c r="BY770" s="562"/>
      <c r="BZ770" s="564"/>
      <c r="CA770" s="562"/>
      <c r="CB770" s="564"/>
      <c r="CC770" s="562"/>
      <c r="CD770" s="564"/>
      <c r="CE770" s="564"/>
      <c r="CF770" s="562"/>
      <c r="CG770" s="563"/>
      <c r="CH770" s="617"/>
      <c r="CI770" s="563"/>
      <c r="CJ770" s="563"/>
      <c r="CK770" s="563"/>
      <c r="CL770" s="564"/>
      <c r="CM770" s="562"/>
      <c r="CN770" s="617"/>
      <c r="CO770" s="618"/>
      <c r="CP770" s="619"/>
      <c r="CQ770" s="563"/>
      <c r="CR770" s="564"/>
      <c r="CS770" s="562"/>
      <c r="CT770" s="563"/>
      <c r="CU770" s="564"/>
      <c r="CV770" s="562"/>
      <c r="CW770" s="563"/>
      <c r="CX770" s="563"/>
      <c r="CY770" s="563"/>
    </row>
    <row r="771" spans="2:103" x14ac:dyDescent="0.6">
      <c r="C771" s="341"/>
      <c r="F771" s="555"/>
      <c r="H771" s="341"/>
      <c r="K771" s="555"/>
      <c r="N771" s="555"/>
      <c r="P771" s="341"/>
      <c r="R771" s="341"/>
      <c r="T771" s="637"/>
      <c r="V771" s="637"/>
      <c r="X771" s="637"/>
      <c r="Z771" s="612"/>
      <c r="AA771" s="342"/>
      <c r="AB771" s="612"/>
      <c r="AC771" s="341"/>
      <c r="AF771" s="715"/>
      <c r="AG771" s="635"/>
      <c r="AH771" s="555"/>
      <c r="BI771" s="613"/>
      <c r="BJ771" s="614"/>
      <c r="BK771" s="342"/>
      <c r="BL771" s="614"/>
      <c r="BM771" s="342"/>
      <c r="BN771" s="614"/>
      <c r="CN771" s="613"/>
      <c r="CO771" s="614"/>
      <c r="CP771" s="342"/>
    </row>
    <row r="772" spans="2:103" x14ac:dyDescent="0.6">
      <c r="B772" s="560"/>
      <c r="C772" s="562"/>
      <c r="D772" s="560"/>
      <c r="E772" s="562"/>
      <c r="F772" s="563"/>
      <c r="G772" s="560"/>
      <c r="H772" s="562"/>
      <c r="I772" s="560"/>
      <c r="J772" s="562"/>
      <c r="K772" s="563"/>
      <c r="L772" s="560"/>
      <c r="M772" s="562"/>
      <c r="N772" s="563"/>
      <c r="O772" s="560"/>
      <c r="P772" s="562"/>
      <c r="Q772" s="560"/>
      <c r="R772" s="562"/>
      <c r="S772" s="560"/>
      <c r="T772" s="648"/>
      <c r="U772" s="560"/>
      <c r="V772" s="648"/>
      <c r="W772" s="653"/>
      <c r="X772" s="648"/>
      <c r="Y772" s="653"/>
      <c r="Z772" s="615"/>
      <c r="AA772" s="619"/>
      <c r="AB772" s="615"/>
      <c r="AC772" s="562"/>
      <c r="AD772" s="560"/>
      <c r="AE772" s="562"/>
      <c r="AF772" s="716"/>
      <c r="AG772" s="747"/>
      <c r="AH772" s="563"/>
      <c r="AI772" s="563"/>
      <c r="AJ772" s="563"/>
      <c r="AK772" s="563"/>
      <c r="AL772" s="564"/>
      <c r="AM772" s="564"/>
      <c r="AN772" s="562"/>
      <c r="AO772" s="563"/>
      <c r="AP772" s="564"/>
      <c r="AQ772" s="564"/>
      <c r="AR772" s="562"/>
      <c r="AS772" s="563"/>
      <c r="AT772" s="564"/>
      <c r="AU772" s="564"/>
      <c r="AV772" s="562"/>
      <c r="AW772" s="563"/>
      <c r="AX772" s="564"/>
      <c r="AY772" s="562"/>
      <c r="AZ772" s="564"/>
      <c r="BA772" s="562"/>
      <c r="BB772" s="564"/>
      <c r="BC772" s="562"/>
      <c r="BD772" s="564"/>
      <c r="BE772" s="562"/>
      <c r="BF772" s="564"/>
      <c r="BG772" s="564"/>
      <c r="BH772" s="562"/>
      <c r="BI772" s="617"/>
      <c r="BJ772" s="618"/>
      <c r="BK772" s="619"/>
      <c r="BL772" s="618"/>
      <c r="BM772" s="619"/>
      <c r="BN772" s="618"/>
      <c r="BO772" s="562"/>
      <c r="BP772" s="564"/>
      <c r="BQ772" s="562"/>
      <c r="BR772" s="564"/>
      <c r="BS772" s="564"/>
      <c r="BT772" s="562"/>
      <c r="BU772" s="563"/>
      <c r="BV772" s="564"/>
      <c r="BW772" s="562"/>
      <c r="BX772" s="564"/>
      <c r="BY772" s="562"/>
      <c r="BZ772" s="564"/>
      <c r="CA772" s="562"/>
      <c r="CB772" s="564"/>
      <c r="CC772" s="562"/>
      <c r="CD772" s="564"/>
      <c r="CE772" s="564"/>
      <c r="CF772" s="562"/>
      <c r="CG772" s="563"/>
      <c r="CH772" s="563"/>
      <c r="CI772" s="563"/>
      <c r="CJ772" s="563"/>
      <c r="CK772" s="563"/>
      <c r="CL772" s="564"/>
      <c r="CM772" s="562"/>
      <c r="CN772" s="617"/>
      <c r="CO772" s="618"/>
      <c r="CP772" s="619"/>
      <c r="CQ772" s="563"/>
      <c r="CR772" s="564"/>
      <c r="CS772" s="562"/>
      <c r="CT772" s="563"/>
      <c r="CU772" s="564"/>
      <c r="CV772" s="562"/>
      <c r="CW772" s="563"/>
      <c r="CX772" s="563"/>
      <c r="CY772" s="563"/>
    </row>
    <row r="773" spans="2:103" x14ac:dyDescent="0.6">
      <c r="C773" s="341"/>
      <c r="F773" s="555"/>
      <c r="H773" s="341"/>
      <c r="K773" s="555"/>
      <c r="N773" s="555"/>
      <c r="P773" s="341"/>
      <c r="R773" s="341"/>
      <c r="T773" s="637"/>
      <c r="V773" s="637"/>
      <c r="X773" s="637"/>
      <c r="Z773" s="612"/>
      <c r="AA773" s="342"/>
      <c r="AB773" s="612"/>
      <c r="AC773" s="341"/>
      <c r="AF773" s="715"/>
      <c r="AG773" s="635"/>
      <c r="AH773" s="555"/>
      <c r="BI773" s="613"/>
      <c r="BJ773" s="614"/>
      <c r="BK773" s="342"/>
      <c r="BL773" s="614"/>
      <c r="BM773" s="342"/>
      <c r="BN773" s="614"/>
      <c r="CN773" s="613"/>
      <c r="CO773" s="614"/>
      <c r="CP773" s="342"/>
    </row>
    <row r="774" spans="2:103" x14ac:dyDescent="0.6">
      <c r="B774" s="560"/>
      <c r="C774" s="562"/>
      <c r="D774" s="560"/>
      <c r="E774" s="562"/>
      <c r="F774" s="563"/>
      <c r="G774" s="560"/>
      <c r="H774" s="562"/>
      <c r="I774" s="560"/>
      <c r="J774" s="562"/>
      <c r="K774" s="563"/>
      <c r="L774" s="560"/>
      <c r="M774" s="562"/>
      <c r="N774" s="563"/>
      <c r="O774" s="560"/>
      <c r="P774" s="562"/>
      <c r="Q774" s="560"/>
      <c r="R774" s="562"/>
      <c r="S774" s="560"/>
      <c r="T774" s="648"/>
      <c r="U774" s="560"/>
      <c r="V774" s="648"/>
      <c r="W774" s="653"/>
      <c r="X774" s="648"/>
      <c r="Y774" s="653"/>
      <c r="Z774" s="615"/>
      <c r="AA774" s="619"/>
      <c r="AB774" s="615"/>
      <c r="AC774" s="562"/>
      <c r="AD774" s="560"/>
      <c r="AE774" s="562"/>
      <c r="AF774" s="716"/>
      <c r="AG774" s="747"/>
      <c r="AH774" s="563"/>
      <c r="AI774" s="563"/>
      <c r="AJ774" s="563"/>
      <c r="AK774" s="563"/>
      <c r="AL774" s="564"/>
      <c r="AM774" s="564"/>
      <c r="AN774" s="562"/>
      <c r="AO774" s="563"/>
      <c r="AP774" s="564"/>
      <c r="AQ774" s="564"/>
      <c r="AR774" s="562"/>
      <c r="AS774" s="563"/>
      <c r="AT774" s="564"/>
      <c r="AU774" s="564"/>
      <c r="AV774" s="562"/>
      <c r="AW774" s="563"/>
      <c r="AX774" s="564"/>
      <c r="AY774" s="562"/>
      <c r="AZ774" s="564"/>
      <c r="BA774" s="562"/>
      <c r="BB774" s="564"/>
      <c r="BC774" s="562"/>
      <c r="BD774" s="564"/>
      <c r="BE774" s="562"/>
      <c r="BF774" s="564"/>
      <c r="BG774" s="564"/>
      <c r="BH774" s="562"/>
      <c r="BI774" s="617"/>
      <c r="BJ774" s="618"/>
      <c r="BK774" s="619"/>
      <c r="BL774" s="618"/>
      <c r="BM774" s="619"/>
      <c r="BN774" s="618"/>
      <c r="BO774" s="619"/>
      <c r="BP774" s="618"/>
      <c r="BQ774" s="619"/>
      <c r="BR774" s="618"/>
      <c r="BS774" s="618"/>
      <c r="BT774" s="619"/>
      <c r="BU774" s="563"/>
      <c r="BV774" s="564"/>
      <c r="BW774" s="562"/>
      <c r="BX774" s="564"/>
      <c r="BY774" s="562"/>
      <c r="BZ774" s="564"/>
      <c r="CA774" s="562"/>
      <c r="CB774" s="564"/>
      <c r="CC774" s="562"/>
      <c r="CD774" s="564"/>
      <c r="CE774" s="564"/>
      <c r="CF774" s="562"/>
      <c r="CG774" s="563"/>
      <c r="CH774" s="617"/>
      <c r="CI774" s="563"/>
      <c r="CJ774" s="563"/>
      <c r="CK774" s="563"/>
      <c r="CL774" s="564"/>
      <c r="CM774" s="562"/>
      <c r="CN774" s="617"/>
      <c r="CO774" s="618"/>
      <c r="CP774" s="619"/>
      <c r="CQ774" s="563"/>
      <c r="CR774" s="564"/>
      <c r="CS774" s="562"/>
      <c r="CT774" s="563"/>
      <c r="CU774" s="564"/>
      <c r="CV774" s="562"/>
      <c r="CW774" s="563"/>
      <c r="CX774" s="563"/>
      <c r="CY774" s="563"/>
    </row>
    <row r="775" spans="2:103" x14ac:dyDescent="0.6">
      <c r="C775" s="341"/>
      <c r="F775" s="555"/>
      <c r="H775" s="341"/>
      <c r="K775" s="555"/>
      <c r="N775" s="555"/>
      <c r="P775" s="341"/>
      <c r="R775" s="341"/>
      <c r="T775" s="637"/>
      <c r="V775" s="637"/>
      <c r="X775" s="637"/>
      <c r="Z775" s="612"/>
      <c r="AA775" s="342"/>
      <c r="AB775" s="612"/>
      <c r="AC775" s="341"/>
      <c r="AF775" s="715"/>
      <c r="AG775" s="635"/>
      <c r="AH775" s="555"/>
      <c r="BI775" s="613"/>
      <c r="BJ775" s="614"/>
      <c r="BK775" s="342"/>
      <c r="BL775" s="614"/>
      <c r="BM775" s="342"/>
      <c r="BN775" s="614"/>
      <c r="CH775" s="613"/>
      <c r="CN775" s="613"/>
      <c r="CO775" s="614"/>
      <c r="CP775" s="342"/>
    </row>
    <row r="776" spans="2:103" x14ac:dyDescent="0.6">
      <c r="B776" s="560"/>
      <c r="C776" s="562"/>
      <c r="D776" s="560"/>
      <c r="E776" s="562"/>
      <c r="F776" s="563"/>
      <c r="G776" s="560"/>
      <c r="H776" s="562"/>
      <c r="I776" s="560"/>
      <c r="J776" s="562"/>
      <c r="K776" s="563"/>
      <c r="L776" s="560"/>
      <c r="M776" s="562"/>
      <c r="N776" s="563"/>
      <c r="O776" s="560"/>
      <c r="P776" s="562"/>
      <c r="Q776" s="560"/>
      <c r="R776" s="562"/>
      <c r="S776" s="560"/>
      <c r="T776" s="648"/>
      <c r="U776" s="560"/>
      <c r="V776" s="648"/>
      <c r="W776" s="653"/>
      <c r="X776" s="648"/>
      <c r="Y776" s="653"/>
      <c r="Z776" s="615"/>
      <c r="AA776" s="619"/>
      <c r="AB776" s="615"/>
      <c r="AC776" s="562"/>
      <c r="AD776" s="560"/>
      <c r="AE776" s="562"/>
      <c r="AF776" s="716"/>
      <c r="AG776" s="747"/>
      <c r="AH776" s="563"/>
      <c r="AI776" s="563"/>
      <c r="AJ776" s="563"/>
      <c r="AK776" s="563"/>
      <c r="AL776" s="564"/>
      <c r="AM776" s="564"/>
      <c r="AN776" s="562"/>
      <c r="AO776" s="563"/>
      <c r="AP776" s="564"/>
      <c r="AQ776" s="564"/>
      <c r="AR776" s="562"/>
      <c r="AS776" s="563"/>
      <c r="AT776" s="564"/>
      <c r="AU776" s="564"/>
      <c r="AV776" s="562"/>
      <c r="AW776" s="563"/>
      <c r="AX776" s="564"/>
      <c r="AY776" s="562"/>
      <c r="AZ776" s="564"/>
      <c r="BA776" s="562"/>
      <c r="BB776" s="564"/>
      <c r="BC776" s="562"/>
      <c r="BD776" s="564"/>
      <c r="BE776" s="562"/>
      <c r="BF776" s="564"/>
      <c r="BG776" s="564"/>
      <c r="BH776" s="562"/>
      <c r="BI776" s="617"/>
      <c r="BJ776" s="618"/>
      <c r="BK776" s="619"/>
      <c r="BL776" s="618"/>
      <c r="BM776" s="619"/>
      <c r="BN776" s="618"/>
      <c r="BO776" s="619"/>
      <c r="BP776" s="618"/>
      <c r="BQ776" s="619"/>
      <c r="BR776" s="618"/>
      <c r="BS776" s="618"/>
      <c r="BT776" s="619"/>
      <c r="BU776" s="563"/>
      <c r="BV776" s="564"/>
      <c r="BW776" s="562"/>
      <c r="BX776" s="564"/>
      <c r="BY776" s="562"/>
      <c r="BZ776" s="564"/>
      <c r="CA776" s="562"/>
      <c r="CB776" s="564"/>
      <c r="CC776" s="562"/>
      <c r="CD776" s="564"/>
      <c r="CE776" s="564"/>
      <c r="CF776" s="562"/>
      <c r="CG776" s="563"/>
      <c r="CH776" s="617"/>
      <c r="CI776" s="563"/>
      <c r="CJ776" s="563"/>
      <c r="CK776" s="563"/>
      <c r="CL776" s="564"/>
      <c r="CM776" s="562"/>
      <c r="CN776" s="563"/>
      <c r="CO776" s="564"/>
      <c r="CP776" s="562"/>
      <c r="CQ776" s="563"/>
      <c r="CR776" s="564"/>
      <c r="CS776" s="562"/>
      <c r="CT776" s="563"/>
      <c r="CU776" s="564"/>
      <c r="CV776" s="562"/>
      <c r="CW776" s="563"/>
      <c r="CX776" s="563"/>
      <c r="CY776" s="563"/>
    </row>
    <row r="777" spans="2:103" x14ac:dyDescent="0.6">
      <c r="C777" s="341"/>
      <c r="F777" s="555"/>
      <c r="H777" s="341"/>
      <c r="K777" s="555"/>
      <c r="N777" s="555"/>
      <c r="P777" s="341"/>
      <c r="R777" s="341"/>
      <c r="T777" s="637"/>
      <c r="V777" s="637"/>
      <c r="X777" s="637"/>
      <c r="Z777" s="612"/>
      <c r="AA777" s="342"/>
      <c r="AB777" s="612"/>
      <c r="AC777" s="341"/>
      <c r="AF777" s="715"/>
      <c r="AG777" s="635"/>
      <c r="AH777" s="555"/>
      <c r="BI777" s="613"/>
      <c r="BJ777" s="614"/>
      <c r="BK777" s="342"/>
      <c r="BL777" s="614"/>
      <c r="BM777" s="342"/>
      <c r="BN777" s="614"/>
      <c r="BO777" s="342"/>
      <c r="BP777" s="614"/>
      <c r="BQ777" s="342"/>
      <c r="CN777" s="613"/>
      <c r="CO777" s="614"/>
    </row>
    <row r="778" spans="2:103" x14ac:dyDescent="0.6">
      <c r="B778" s="560"/>
      <c r="C778" s="562"/>
      <c r="D778" s="560"/>
      <c r="E778" s="562"/>
      <c r="F778" s="563"/>
      <c r="G778" s="560"/>
      <c r="H778" s="562"/>
      <c r="I778" s="560"/>
      <c r="J778" s="562"/>
      <c r="K778" s="563"/>
      <c r="L778" s="560"/>
      <c r="M778" s="562"/>
      <c r="N778" s="563"/>
      <c r="O778" s="560"/>
      <c r="P778" s="562"/>
      <c r="Q778" s="560"/>
      <c r="R778" s="562"/>
      <c r="S778" s="560"/>
      <c r="T778" s="648"/>
      <c r="U778" s="560"/>
      <c r="V778" s="648"/>
      <c r="W778" s="653"/>
      <c r="X778" s="648"/>
      <c r="Y778" s="653"/>
      <c r="Z778" s="615"/>
      <c r="AA778" s="619"/>
      <c r="AB778" s="615"/>
      <c r="AC778" s="562"/>
      <c r="AD778" s="560"/>
      <c r="AE778" s="562"/>
      <c r="AF778" s="716"/>
      <c r="AG778" s="747"/>
      <c r="AH778" s="563"/>
      <c r="AI778" s="563"/>
      <c r="AJ778" s="563"/>
      <c r="AK778" s="563"/>
      <c r="AL778" s="564"/>
      <c r="AM778" s="564"/>
      <c r="AN778" s="562"/>
      <c r="AO778" s="563"/>
      <c r="AP778" s="564"/>
      <c r="AQ778" s="564"/>
      <c r="AR778" s="562"/>
      <c r="AS778" s="563"/>
      <c r="AT778" s="564"/>
      <c r="AU778" s="564"/>
      <c r="AV778" s="562"/>
      <c r="AW778" s="563"/>
      <c r="AX778" s="564"/>
      <c r="AY778" s="562"/>
      <c r="AZ778" s="564"/>
      <c r="BA778" s="562"/>
      <c r="BB778" s="564"/>
      <c r="BC778" s="562"/>
      <c r="BD778" s="564"/>
      <c r="BE778" s="562"/>
      <c r="BF778" s="564"/>
      <c r="BG778" s="564"/>
      <c r="BH778" s="562"/>
      <c r="BI778" s="617"/>
      <c r="BJ778" s="618"/>
      <c r="BK778" s="619"/>
      <c r="BL778" s="618"/>
      <c r="BM778" s="619"/>
      <c r="BN778" s="618"/>
      <c r="BO778" s="562"/>
      <c r="BP778" s="564"/>
      <c r="BQ778" s="562"/>
      <c r="BR778" s="564"/>
      <c r="BS778" s="564"/>
      <c r="BT778" s="562"/>
      <c r="BU778" s="563"/>
      <c r="BV778" s="564"/>
      <c r="BW778" s="562"/>
      <c r="BX778" s="564"/>
      <c r="BY778" s="562"/>
      <c r="BZ778" s="564"/>
      <c r="CA778" s="562"/>
      <c r="CB778" s="564"/>
      <c r="CC778" s="562"/>
      <c r="CD778" s="564"/>
      <c r="CE778" s="564"/>
      <c r="CF778" s="562"/>
      <c r="CG778" s="563"/>
      <c r="CH778" s="563"/>
      <c r="CI778" s="563"/>
      <c r="CJ778" s="563"/>
      <c r="CK778" s="563"/>
      <c r="CL778" s="564"/>
      <c r="CM778" s="562"/>
      <c r="CN778" s="617"/>
      <c r="CO778" s="618"/>
      <c r="CP778" s="619"/>
      <c r="CQ778" s="563"/>
      <c r="CR778" s="564"/>
      <c r="CS778" s="562"/>
      <c r="CT778" s="563"/>
      <c r="CU778" s="564"/>
      <c r="CV778" s="562"/>
      <c r="CW778" s="563"/>
      <c r="CX778" s="563"/>
      <c r="CY778" s="563"/>
    </row>
    <row r="779" spans="2:103" x14ac:dyDescent="0.6">
      <c r="C779" s="341"/>
      <c r="F779" s="555"/>
      <c r="H779" s="341"/>
      <c r="K779" s="555"/>
      <c r="N779" s="555"/>
      <c r="P779" s="341"/>
      <c r="R779" s="341"/>
      <c r="T779" s="637"/>
      <c r="V779" s="637"/>
      <c r="X779" s="637"/>
      <c r="Z779" s="612"/>
      <c r="AA779" s="342"/>
      <c r="AB779" s="612"/>
      <c r="AC779" s="341"/>
      <c r="AF779" s="715"/>
      <c r="AG779" s="635"/>
      <c r="AH779" s="555"/>
      <c r="BI779" s="613"/>
      <c r="BJ779" s="614"/>
      <c r="BK779" s="342"/>
      <c r="BL779" s="614"/>
      <c r="BM779" s="342"/>
      <c r="BN779" s="614"/>
      <c r="CN779" s="613"/>
      <c r="CO779" s="614"/>
      <c r="CP779" s="342"/>
    </row>
    <row r="780" spans="2:103" x14ac:dyDescent="0.6">
      <c r="B780" s="560"/>
      <c r="C780" s="562"/>
      <c r="D780" s="560"/>
      <c r="E780" s="562"/>
      <c r="F780" s="563"/>
      <c r="G780" s="560"/>
      <c r="H780" s="562"/>
      <c r="I780" s="560"/>
      <c r="J780" s="562"/>
      <c r="K780" s="563"/>
      <c r="L780" s="560"/>
      <c r="M780" s="562"/>
      <c r="N780" s="563"/>
      <c r="O780" s="560"/>
      <c r="P780" s="562"/>
      <c r="Q780" s="560"/>
      <c r="R780" s="562"/>
      <c r="S780" s="560"/>
      <c r="T780" s="648"/>
      <c r="U780" s="560"/>
      <c r="V780" s="648"/>
      <c r="W780" s="653"/>
      <c r="X780" s="648"/>
      <c r="Y780" s="653"/>
      <c r="Z780" s="615"/>
      <c r="AA780" s="619"/>
      <c r="AB780" s="615"/>
      <c r="AC780" s="562"/>
      <c r="AD780" s="560"/>
      <c r="AE780" s="562"/>
      <c r="AF780" s="716"/>
      <c r="AG780" s="747"/>
      <c r="AH780" s="563"/>
      <c r="AI780" s="563"/>
      <c r="AJ780" s="563"/>
      <c r="AK780" s="563"/>
      <c r="AL780" s="564"/>
      <c r="AM780" s="564"/>
      <c r="AN780" s="562"/>
      <c r="AO780" s="563"/>
      <c r="AP780" s="564"/>
      <c r="AQ780" s="564"/>
      <c r="AR780" s="562"/>
      <c r="AS780" s="563"/>
      <c r="AT780" s="564"/>
      <c r="AU780" s="564"/>
      <c r="AV780" s="562"/>
      <c r="AW780" s="563"/>
      <c r="AX780" s="564"/>
      <c r="AY780" s="562"/>
      <c r="AZ780" s="564"/>
      <c r="BA780" s="562"/>
      <c r="BB780" s="564"/>
      <c r="BC780" s="562"/>
      <c r="BD780" s="564"/>
      <c r="BE780" s="562"/>
      <c r="BF780" s="564"/>
      <c r="BG780" s="564"/>
      <c r="BH780" s="562"/>
      <c r="BI780" s="617"/>
      <c r="BJ780" s="618"/>
      <c r="BK780" s="619"/>
      <c r="BL780" s="618"/>
      <c r="BM780" s="619"/>
      <c r="BN780" s="618"/>
      <c r="BO780" s="619"/>
      <c r="BP780" s="618"/>
      <c r="BQ780" s="619"/>
      <c r="BR780" s="564"/>
      <c r="BS780" s="564"/>
      <c r="BT780" s="562"/>
      <c r="BU780" s="563"/>
      <c r="BV780" s="564"/>
      <c r="BW780" s="562"/>
      <c r="BX780" s="564"/>
      <c r="BY780" s="562"/>
      <c r="BZ780" s="564"/>
      <c r="CA780" s="562"/>
      <c r="CB780" s="564"/>
      <c r="CC780" s="562"/>
      <c r="CD780" s="564"/>
      <c r="CE780" s="564"/>
      <c r="CF780" s="562"/>
      <c r="CG780" s="563"/>
      <c r="CH780" s="563"/>
      <c r="CI780" s="563"/>
      <c r="CJ780" s="563"/>
      <c r="CK780" s="563"/>
      <c r="CL780" s="564"/>
      <c r="CM780" s="562"/>
      <c r="CN780" s="617"/>
      <c r="CO780" s="618"/>
      <c r="CP780" s="562"/>
      <c r="CQ780" s="563"/>
      <c r="CR780" s="564"/>
      <c r="CS780" s="562"/>
      <c r="CT780" s="563"/>
      <c r="CU780" s="564"/>
      <c r="CV780" s="562"/>
      <c r="CW780" s="563"/>
      <c r="CX780" s="563"/>
      <c r="CY780" s="563"/>
    </row>
    <row r="781" spans="2:103" x14ac:dyDescent="0.6">
      <c r="C781" s="341"/>
      <c r="F781" s="555"/>
      <c r="H781" s="341"/>
      <c r="K781" s="555"/>
      <c r="N781" s="555"/>
      <c r="P781" s="341"/>
      <c r="R781" s="341"/>
      <c r="T781" s="637"/>
      <c r="V781" s="637"/>
      <c r="X781" s="637"/>
      <c r="Z781" s="612"/>
      <c r="AA781" s="342"/>
      <c r="AB781" s="612"/>
      <c r="AC781" s="341"/>
      <c r="AF781" s="715"/>
      <c r="AG781" s="635"/>
      <c r="AH781" s="555"/>
      <c r="BI781" s="613"/>
      <c r="BJ781" s="614"/>
      <c r="BK781" s="342"/>
      <c r="BL781" s="614"/>
      <c r="BM781" s="342"/>
      <c r="BN781" s="614"/>
      <c r="CN781" s="613"/>
      <c r="CO781" s="614"/>
      <c r="CP781" s="342"/>
    </row>
    <row r="782" spans="2:103" x14ac:dyDescent="0.6">
      <c r="B782" s="560"/>
      <c r="C782" s="562"/>
      <c r="D782" s="560"/>
      <c r="E782" s="562"/>
      <c r="F782" s="563"/>
      <c r="G782" s="560"/>
      <c r="H782" s="562"/>
      <c r="I782" s="560"/>
      <c r="J782" s="562"/>
      <c r="K782" s="563"/>
      <c r="L782" s="560"/>
      <c r="M782" s="562"/>
      <c r="N782" s="563"/>
      <c r="O782" s="560"/>
      <c r="P782" s="562"/>
      <c r="Q782" s="560"/>
      <c r="R782" s="562"/>
      <c r="S782" s="560"/>
      <c r="T782" s="648"/>
      <c r="U782" s="560"/>
      <c r="V782" s="648"/>
      <c r="W782" s="653"/>
      <c r="X782" s="648"/>
      <c r="Y782" s="653"/>
      <c r="Z782" s="615"/>
      <c r="AA782" s="619"/>
      <c r="AB782" s="615"/>
      <c r="AC782" s="562"/>
      <c r="AD782" s="560"/>
      <c r="AE782" s="562"/>
      <c r="AF782" s="716"/>
      <c r="AG782" s="747"/>
      <c r="AH782" s="563"/>
      <c r="AI782" s="563"/>
      <c r="AJ782" s="563"/>
      <c r="AK782" s="563"/>
      <c r="AL782" s="564"/>
      <c r="AM782" s="564"/>
      <c r="AN782" s="562"/>
      <c r="AO782" s="563"/>
      <c r="AP782" s="564"/>
      <c r="AQ782" s="564"/>
      <c r="AR782" s="562"/>
      <c r="AS782" s="563"/>
      <c r="AT782" s="564"/>
      <c r="AU782" s="564"/>
      <c r="AV782" s="562"/>
      <c r="AW782" s="563"/>
      <c r="AX782" s="564"/>
      <c r="AY782" s="562"/>
      <c r="AZ782" s="564"/>
      <c r="BA782" s="562"/>
      <c r="BB782" s="564"/>
      <c r="BC782" s="562"/>
      <c r="BD782" s="564"/>
      <c r="BE782" s="562"/>
      <c r="BF782" s="564"/>
      <c r="BG782" s="564"/>
      <c r="BH782" s="562"/>
      <c r="BI782" s="617"/>
      <c r="BJ782" s="618"/>
      <c r="BK782" s="619"/>
      <c r="BL782" s="618"/>
      <c r="BM782" s="619"/>
      <c r="BN782" s="618"/>
      <c r="BO782" s="619"/>
      <c r="BP782" s="618"/>
      <c r="BQ782" s="619"/>
      <c r="BR782" s="564"/>
      <c r="BS782" s="564"/>
      <c r="BT782" s="562"/>
      <c r="BU782" s="563"/>
      <c r="BV782" s="564"/>
      <c r="BW782" s="562"/>
      <c r="BX782" s="564"/>
      <c r="BY782" s="562"/>
      <c r="BZ782" s="564"/>
      <c r="CA782" s="562"/>
      <c r="CB782" s="564"/>
      <c r="CC782" s="562"/>
      <c r="CD782" s="564"/>
      <c r="CE782" s="564"/>
      <c r="CF782" s="562"/>
      <c r="CG782" s="563"/>
      <c r="CH782" s="617"/>
      <c r="CI782" s="563"/>
      <c r="CJ782" s="563"/>
      <c r="CK782" s="563"/>
      <c r="CL782" s="564"/>
      <c r="CM782" s="562"/>
      <c r="CN782" s="617"/>
      <c r="CO782" s="618"/>
      <c r="CP782" s="619"/>
      <c r="CQ782" s="563"/>
      <c r="CR782" s="564"/>
      <c r="CS782" s="562"/>
      <c r="CT782" s="563"/>
      <c r="CU782" s="564"/>
      <c r="CV782" s="562"/>
      <c r="CW782" s="563"/>
      <c r="CX782" s="563"/>
      <c r="CY782" s="563"/>
    </row>
    <row r="783" spans="2:103" x14ac:dyDescent="0.6">
      <c r="C783" s="341"/>
      <c r="F783" s="555"/>
      <c r="H783" s="341"/>
      <c r="K783" s="555"/>
      <c r="N783" s="555"/>
      <c r="P783" s="341"/>
      <c r="R783" s="341"/>
      <c r="T783" s="637"/>
      <c r="V783" s="637"/>
      <c r="X783" s="637"/>
      <c r="Z783" s="612"/>
      <c r="AA783" s="342"/>
      <c r="AB783" s="612"/>
      <c r="AC783" s="341"/>
      <c r="AF783" s="715"/>
      <c r="AG783" s="635"/>
      <c r="AH783" s="555"/>
      <c r="BI783" s="613"/>
      <c r="BJ783" s="614"/>
      <c r="BK783" s="342"/>
      <c r="BL783" s="614"/>
      <c r="BM783" s="342"/>
      <c r="BN783" s="614"/>
      <c r="CH783" s="613"/>
    </row>
    <row r="784" spans="2:103" x14ac:dyDescent="0.6">
      <c r="B784" s="560"/>
      <c r="C784" s="562"/>
      <c r="D784" s="560"/>
      <c r="E784" s="562"/>
      <c r="F784" s="563"/>
      <c r="G784" s="560"/>
      <c r="H784" s="562"/>
      <c r="I784" s="560"/>
      <c r="J784" s="562"/>
      <c r="K784" s="563"/>
      <c r="L784" s="560"/>
      <c r="M784" s="562"/>
      <c r="N784" s="563"/>
      <c r="O784" s="560"/>
      <c r="P784" s="562"/>
      <c r="Q784" s="560"/>
      <c r="R784" s="562"/>
      <c r="S784" s="560"/>
      <c r="T784" s="648"/>
      <c r="U784" s="560"/>
      <c r="V784" s="648"/>
      <c r="W784" s="653"/>
      <c r="X784" s="648"/>
      <c r="Y784" s="653"/>
      <c r="Z784" s="615"/>
      <c r="AA784" s="619"/>
      <c r="AB784" s="615"/>
      <c r="AC784" s="562"/>
      <c r="AD784" s="560"/>
      <c r="AE784" s="562"/>
      <c r="AF784" s="716"/>
      <c r="AG784" s="747"/>
      <c r="AH784" s="563"/>
      <c r="AI784" s="563"/>
      <c r="AJ784" s="563"/>
      <c r="AK784" s="563"/>
      <c r="AL784" s="564"/>
      <c r="AM784" s="564"/>
      <c r="AN784" s="562"/>
      <c r="AO784" s="563"/>
      <c r="AP784" s="564"/>
      <c r="AQ784" s="564"/>
      <c r="AR784" s="562"/>
      <c r="AS784" s="563"/>
      <c r="AT784" s="564"/>
      <c r="AU784" s="564"/>
      <c r="AV784" s="562"/>
      <c r="AW784" s="563"/>
      <c r="AX784" s="564"/>
      <c r="AY784" s="562"/>
      <c r="AZ784" s="564"/>
      <c r="BA784" s="562"/>
      <c r="BB784" s="564"/>
      <c r="BC784" s="562"/>
      <c r="BD784" s="564"/>
      <c r="BE784" s="562"/>
      <c r="BF784" s="564"/>
      <c r="BG784" s="564"/>
      <c r="BH784" s="562"/>
      <c r="BI784" s="617"/>
      <c r="BJ784" s="618"/>
      <c r="BK784" s="619"/>
      <c r="BL784" s="618"/>
      <c r="BM784" s="619"/>
      <c r="BN784" s="618"/>
      <c r="BO784" s="562"/>
      <c r="BP784" s="564"/>
      <c r="BQ784" s="562"/>
      <c r="BR784" s="564"/>
      <c r="BS784" s="564"/>
      <c r="BT784" s="562"/>
      <c r="BU784" s="563"/>
      <c r="BV784" s="564"/>
      <c r="BW784" s="562"/>
      <c r="BX784" s="564"/>
      <c r="BY784" s="562"/>
      <c r="BZ784" s="564"/>
      <c r="CA784" s="562"/>
      <c r="CB784" s="564"/>
      <c r="CC784" s="562"/>
      <c r="CD784" s="564"/>
      <c r="CE784" s="564"/>
      <c r="CF784" s="562"/>
      <c r="CG784" s="563"/>
      <c r="CH784" s="617"/>
      <c r="CI784" s="563"/>
      <c r="CJ784" s="563"/>
      <c r="CK784" s="563"/>
      <c r="CL784" s="564"/>
      <c r="CM784" s="562"/>
      <c r="CN784" s="617"/>
      <c r="CO784" s="564"/>
      <c r="CP784" s="562"/>
      <c r="CQ784" s="563"/>
      <c r="CR784" s="564"/>
      <c r="CS784" s="562"/>
      <c r="CT784" s="563"/>
      <c r="CU784" s="564"/>
      <c r="CV784" s="562"/>
      <c r="CW784" s="563"/>
      <c r="CX784" s="563"/>
      <c r="CY784" s="563"/>
    </row>
    <row r="785" spans="2:103" x14ac:dyDescent="0.6">
      <c r="C785" s="341"/>
      <c r="F785" s="555"/>
      <c r="H785" s="341"/>
      <c r="K785" s="555"/>
      <c r="N785" s="555"/>
      <c r="P785" s="341"/>
      <c r="R785" s="341"/>
      <c r="T785" s="637"/>
      <c r="V785" s="637"/>
      <c r="X785" s="637"/>
      <c r="Z785" s="612"/>
      <c r="AA785" s="342"/>
      <c r="AB785" s="612"/>
      <c r="AC785" s="341"/>
      <c r="AF785" s="715"/>
      <c r="AG785" s="635"/>
      <c r="AH785" s="555"/>
      <c r="BI785" s="613"/>
      <c r="BJ785" s="614"/>
      <c r="BK785" s="342"/>
      <c r="BL785" s="614"/>
      <c r="BM785" s="342"/>
      <c r="BN785" s="614"/>
      <c r="CN785" s="613"/>
    </row>
    <row r="786" spans="2:103" x14ac:dyDescent="0.6">
      <c r="B786" s="560"/>
      <c r="C786" s="562"/>
      <c r="D786" s="560"/>
      <c r="E786" s="562"/>
      <c r="F786" s="563"/>
      <c r="G786" s="560"/>
      <c r="H786" s="562"/>
      <c r="I786" s="560"/>
      <c r="J786" s="562"/>
      <c r="K786" s="563"/>
      <c r="L786" s="560"/>
      <c r="M786" s="562"/>
      <c r="N786" s="563"/>
      <c r="O786" s="560"/>
      <c r="P786" s="562"/>
      <c r="Q786" s="560"/>
      <c r="R786" s="562"/>
      <c r="S786" s="560"/>
      <c r="T786" s="648"/>
      <c r="U786" s="560"/>
      <c r="V786" s="648"/>
      <c r="W786" s="653"/>
      <c r="X786" s="648"/>
      <c r="Y786" s="653"/>
      <c r="Z786" s="615"/>
      <c r="AA786" s="619"/>
      <c r="AB786" s="615"/>
      <c r="AC786" s="562"/>
      <c r="AD786" s="560"/>
      <c r="AE786" s="562"/>
      <c r="AF786" s="716"/>
      <c r="AG786" s="747"/>
      <c r="AH786" s="563"/>
      <c r="AI786" s="563"/>
      <c r="AJ786" s="563"/>
      <c r="AK786" s="563"/>
      <c r="AL786" s="564"/>
      <c r="AM786" s="564"/>
      <c r="AN786" s="562"/>
      <c r="AO786" s="563"/>
      <c r="AP786" s="564"/>
      <c r="AQ786" s="564"/>
      <c r="AR786" s="562"/>
      <c r="AS786" s="563"/>
      <c r="AT786" s="564"/>
      <c r="AU786" s="564"/>
      <c r="AV786" s="562"/>
      <c r="AW786" s="563"/>
      <c r="AX786" s="564"/>
      <c r="AY786" s="562"/>
      <c r="AZ786" s="564"/>
      <c r="BA786" s="562"/>
      <c r="BB786" s="564"/>
      <c r="BC786" s="562"/>
      <c r="BD786" s="564"/>
      <c r="BE786" s="562"/>
      <c r="BF786" s="564"/>
      <c r="BG786" s="564"/>
      <c r="BH786" s="562"/>
      <c r="BI786" s="617"/>
      <c r="BJ786" s="618"/>
      <c r="BK786" s="619"/>
      <c r="BL786" s="618"/>
      <c r="BM786" s="619"/>
      <c r="BN786" s="618"/>
      <c r="BO786" s="619"/>
      <c r="BP786" s="618"/>
      <c r="BQ786" s="619"/>
      <c r="BR786" s="564"/>
      <c r="BS786" s="564"/>
      <c r="BT786" s="562"/>
      <c r="BU786" s="563"/>
      <c r="BV786" s="564"/>
      <c r="BW786" s="562"/>
      <c r="BX786" s="564"/>
      <c r="BY786" s="562"/>
      <c r="BZ786" s="564"/>
      <c r="CA786" s="562"/>
      <c r="CB786" s="564"/>
      <c r="CC786" s="562"/>
      <c r="CD786" s="564"/>
      <c r="CE786" s="564"/>
      <c r="CF786" s="562"/>
      <c r="CG786" s="563"/>
      <c r="CH786" s="617"/>
      <c r="CI786" s="563"/>
      <c r="CJ786" s="563"/>
      <c r="CK786" s="563"/>
      <c r="CL786" s="564"/>
      <c r="CM786" s="562"/>
      <c r="CN786" s="617"/>
      <c r="CO786" s="618"/>
      <c r="CP786" s="562"/>
      <c r="CQ786" s="563"/>
      <c r="CR786" s="564"/>
      <c r="CS786" s="562"/>
      <c r="CT786" s="563"/>
      <c r="CU786" s="564"/>
      <c r="CV786" s="562"/>
      <c r="CW786" s="563"/>
      <c r="CX786" s="563"/>
      <c r="CY786" s="563"/>
    </row>
    <row r="787" spans="2:103" x14ac:dyDescent="0.6">
      <c r="C787" s="341"/>
      <c r="F787" s="555"/>
      <c r="H787" s="341"/>
      <c r="K787" s="555"/>
      <c r="N787" s="555"/>
      <c r="P787" s="341"/>
      <c r="R787" s="341"/>
      <c r="T787" s="637"/>
      <c r="V787" s="637"/>
      <c r="X787" s="637"/>
      <c r="Z787" s="612"/>
      <c r="AA787" s="342"/>
      <c r="AB787" s="612"/>
      <c r="AC787" s="341"/>
      <c r="AF787" s="715"/>
      <c r="AG787" s="635"/>
      <c r="AH787" s="555"/>
      <c r="BI787" s="613"/>
      <c r="BJ787" s="614"/>
      <c r="BK787" s="342"/>
      <c r="BL787" s="614"/>
      <c r="BM787" s="342"/>
      <c r="BN787" s="614"/>
      <c r="CN787" s="613"/>
    </row>
    <row r="788" spans="2:103" x14ac:dyDescent="0.6">
      <c r="B788" s="560"/>
      <c r="C788" s="562"/>
      <c r="D788" s="560"/>
      <c r="E788" s="562"/>
      <c r="F788" s="563"/>
      <c r="G788" s="560"/>
      <c r="H788" s="562"/>
      <c r="I788" s="560"/>
      <c r="J788" s="562"/>
      <c r="K788" s="563"/>
      <c r="L788" s="560"/>
      <c r="M788" s="562"/>
      <c r="N788" s="563"/>
      <c r="O788" s="560"/>
      <c r="P788" s="562"/>
      <c r="Q788" s="560"/>
      <c r="R788" s="562"/>
      <c r="S788" s="560"/>
      <c r="T788" s="648"/>
      <c r="U788" s="560"/>
      <c r="V788" s="648"/>
      <c r="W788" s="653"/>
      <c r="X788" s="648"/>
      <c r="Y788" s="653"/>
      <c r="Z788" s="615"/>
      <c r="AA788" s="619"/>
      <c r="AB788" s="615"/>
      <c r="AC788" s="562"/>
      <c r="AD788" s="560"/>
      <c r="AE788" s="562"/>
      <c r="AF788" s="716"/>
      <c r="AG788" s="747"/>
      <c r="AH788" s="563"/>
      <c r="AI788" s="563"/>
      <c r="AJ788" s="563"/>
      <c r="AK788" s="563"/>
      <c r="AL788" s="564"/>
      <c r="AM788" s="564"/>
      <c r="AN788" s="562"/>
      <c r="AO788" s="563"/>
      <c r="AP788" s="564"/>
      <c r="AQ788" s="564"/>
      <c r="AR788" s="562"/>
      <c r="AS788" s="563"/>
      <c r="AT788" s="564"/>
      <c r="AU788" s="564"/>
      <c r="AV788" s="562"/>
      <c r="AW788" s="563"/>
      <c r="AX788" s="564"/>
      <c r="AY788" s="562"/>
      <c r="AZ788" s="564"/>
      <c r="BA788" s="562"/>
      <c r="BB788" s="564"/>
      <c r="BC788" s="562"/>
      <c r="BD788" s="564"/>
      <c r="BE788" s="562"/>
      <c r="BF788" s="564"/>
      <c r="BG788" s="564"/>
      <c r="BH788" s="562"/>
      <c r="BI788" s="617"/>
      <c r="BJ788" s="618"/>
      <c r="BK788" s="619"/>
      <c r="BL788" s="618"/>
      <c r="BM788" s="619"/>
      <c r="BN788" s="618"/>
      <c r="BO788" s="619"/>
      <c r="BP788" s="618"/>
      <c r="BQ788" s="619"/>
      <c r="BR788" s="564"/>
      <c r="BS788" s="564"/>
      <c r="BT788" s="562"/>
      <c r="BU788" s="563"/>
      <c r="BV788" s="564"/>
      <c r="BW788" s="562"/>
      <c r="BX788" s="564"/>
      <c r="BY788" s="562"/>
      <c r="BZ788" s="564"/>
      <c r="CA788" s="562"/>
      <c r="CB788" s="564"/>
      <c r="CC788" s="562"/>
      <c r="CD788" s="564"/>
      <c r="CE788" s="564"/>
      <c r="CF788" s="562"/>
      <c r="CG788" s="563"/>
      <c r="CH788" s="563"/>
      <c r="CI788" s="563"/>
      <c r="CJ788" s="563"/>
      <c r="CK788" s="563"/>
      <c r="CL788" s="564"/>
      <c r="CM788" s="562"/>
      <c r="CN788" s="617"/>
      <c r="CO788" s="618"/>
      <c r="CP788" s="619"/>
      <c r="CQ788" s="563"/>
      <c r="CR788" s="564"/>
      <c r="CS788" s="562"/>
      <c r="CT788" s="563"/>
      <c r="CU788" s="564"/>
      <c r="CV788" s="562"/>
      <c r="CW788" s="563"/>
      <c r="CX788" s="563"/>
      <c r="CY788" s="563"/>
    </row>
    <row r="789" spans="2:103" x14ac:dyDescent="0.6">
      <c r="C789" s="341"/>
      <c r="F789" s="555"/>
      <c r="H789" s="341"/>
      <c r="K789" s="555"/>
      <c r="N789" s="555"/>
      <c r="P789" s="341"/>
      <c r="R789" s="341"/>
      <c r="T789" s="637"/>
      <c r="V789" s="637"/>
      <c r="X789" s="637"/>
      <c r="Z789" s="612"/>
      <c r="AA789" s="342"/>
      <c r="AB789" s="612"/>
      <c r="AC789" s="341"/>
      <c r="AF789" s="715"/>
      <c r="AG789" s="635"/>
      <c r="AH789" s="555"/>
      <c r="BI789" s="613"/>
      <c r="BJ789" s="614"/>
      <c r="BK789" s="342"/>
      <c r="BL789" s="614"/>
      <c r="BM789" s="342"/>
      <c r="BN789" s="614"/>
      <c r="CN789" s="613"/>
      <c r="CO789" s="614"/>
    </row>
    <row r="790" spans="2:103" x14ac:dyDescent="0.6">
      <c r="B790" s="560"/>
      <c r="C790" s="562"/>
      <c r="D790" s="560"/>
      <c r="E790" s="562"/>
      <c r="F790" s="563"/>
      <c r="G790" s="560"/>
      <c r="H790" s="562"/>
      <c r="I790" s="560"/>
      <c r="J790" s="562"/>
      <c r="K790" s="563"/>
      <c r="L790" s="560"/>
      <c r="M790" s="562"/>
      <c r="N790" s="563"/>
      <c r="O790" s="560"/>
      <c r="P790" s="562"/>
      <c r="Q790" s="560"/>
      <c r="R790" s="562"/>
      <c r="S790" s="560"/>
      <c r="T790" s="648"/>
      <c r="U790" s="560"/>
      <c r="V790" s="648"/>
      <c r="W790" s="653"/>
      <c r="X790" s="648"/>
      <c r="Y790" s="653"/>
      <c r="Z790" s="615"/>
      <c r="AA790" s="619"/>
      <c r="AB790" s="615"/>
      <c r="AC790" s="562"/>
      <c r="AD790" s="560"/>
      <c r="AE790" s="562"/>
      <c r="AF790" s="716"/>
      <c r="AG790" s="747"/>
      <c r="AH790" s="563"/>
      <c r="AI790" s="563"/>
      <c r="AJ790" s="563"/>
      <c r="AK790" s="563"/>
      <c r="AL790" s="564"/>
      <c r="AM790" s="564"/>
      <c r="AN790" s="562"/>
      <c r="AO790" s="563"/>
      <c r="AP790" s="564"/>
      <c r="AQ790" s="564"/>
      <c r="AR790" s="562"/>
      <c r="AS790" s="563"/>
      <c r="AT790" s="564"/>
      <c r="AU790" s="564"/>
      <c r="AV790" s="562"/>
      <c r="AW790" s="563"/>
      <c r="AX790" s="564"/>
      <c r="AY790" s="562"/>
      <c r="AZ790" s="564"/>
      <c r="BA790" s="562"/>
      <c r="BB790" s="564"/>
      <c r="BC790" s="562"/>
      <c r="BD790" s="564"/>
      <c r="BE790" s="562"/>
      <c r="BF790" s="564"/>
      <c r="BG790" s="564"/>
      <c r="BH790" s="562"/>
      <c r="BI790" s="617"/>
      <c r="BJ790" s="618"/>
      <c r="BK790" s="619"/>
      <c r="BL790" s="618"/>
      <c r="BM790" s="619"/>
      <c r="BN790" s="618"/>
      <c r="BO790" s="619"/>
      <c r="BP790" s="618"/>
      <c r="BQ790" s="619"/>
      <c r="BR790" s="564"/>
      <c r="BS790" s="564"/>
      <c r="BT790" s="562"/>
      <c r="BU790" s="563"/>
      <c r="BV790" s="564"/>
      <c r="BW790" s="562"/>
      <c r="BX790" s="564"/>
      <c r="BY790" s="562"/>
      <c r="BZ790" s="564"/>
      <c r="CA790" s="562"/>
      <c r="CB790" s="564"/>
      <c r="CC790" s="562"/>
      <c r="CD790" s="564"/>
      <c r="CE790" s="564"/>
      <c r="CF790" s="562"/>
      <c r="CG790" s="563"/>
      <c r="CH790" s="563"/>
      <c r="CI790" s="563"/>
      <c r="CJ790" s="563"/>
      <c r="CK790" s="563"/>
      <c r="CL790" s="564"/>
      <c r="CM790" s="562"/>
      <c r="CN790" s="617"/>
      <c r="CO790" s="618"/>
      <c r="CP790" s="619"/>
      <c r="CQ790" s="563"/>
      <c r="CR790" s="564"/>
      <c r="CS790" s="562"/>
      <c r="CT790" s="563"/>
      <c r="CU790" s="564"/>
      <c r="CV790" s="562"/>
      <c r="CW790" s="563"/>
      <c r="CX790" s="563"/>
      <c r="CY790" s="563"/>
    </row>
    <row r="791" spans="2:103" x14ac:dyDescent="0.6">
      <c r="C791" s="341"/>
      <c r="F791" s="555"/>
      <c r="H791" s="341"/>
      <c r="K791" s="555"/>
      <c r="N791" s="555"/>
      <c r="P791" s="341"/>
      <c r="R791" s="341"/>
      <c r="T791" s="637"/>
      <c r="V791" s="637"/>
      <c r="X791" s="637"/>
      <c r="Z791" s="612"/>
      <c r="AA791" s="342"/>
      <c r="AB791" s="612"/>
      <c r="AC791" s="341"/>
      <c r="AF791" s="715"/>
      <c r="AG791" s="635"/>
      <c r="AH791" s="555"/>
      <c r="BI791" s="613"/>
      <c r="BJ791" s="614"/>
      <c r="BK791" s="342"/>
      <c r="BL791" s="614"/>
      <c r="BM791" s="342"/>
      <c r="BN791" s="614"/>
      <c r="CN791" s="613"/>
      <c r="CO791" s="614"/>
      <c r="CP791" s="342"/>
    </row>
    <row r="792" spans="2:103" x14ac:dyDescent="0.6">
      <c r="B792" s="560"/>
      <c r="C792" s="562"/>
      <c r="D792" s="560"/>
      <c r="E792" s="562"/>
      <c r="F792" s="563"/>
      <c r="G792" s="560"/>
      <c r="H792" s="562"/>
      <c r="I792" s="560"/>
      <c r="J792" s="562"/>
      <c r="K792" s="563"/>
      <c r="L792" s="560"/>
      <c r="M792" s="562"/>
      <c r="N792" s="563"/>
      <c r="O792" s="560"/>
      <c r="P792" s="562"/>
      <c r="Q792" s="560"/>
      <c r="R792" s="562"/>
      <c r="S792" s="560"/>
      <c r="T792" s="648"/>
      <c r="U792" s="560"/>
      <c r="V792" s="648"/>
      <c r="W792" s="653"/>
      <c r="X792" s="648"/>
      <c r="Y792" s="653"/>
      <c r="Z792" s="615"/>
      <c r="AA792" s="619"/>
      <c r="AB792" s="615"/>
      <c r="AC792" s="562"/>
      <c r="AD792" s="560"/>
      <c r="AE792" s="562"/>
      <c r="AF792" s="716"/>
      <c r="AG792" s="747"/>
      <c r="AH792" s="563"/>
      <c r="AI792" s="563"/>
      <c r="AJ792" s="563"/>
      <c r="AK792" s="563"/>
      <c r="AL792" s="564"/>
      <c r="AM792" s="564"/>
      <c r="AN792" s="562"/>
      <c r="AO792" s="563"/>
      <c r="AP792" s="564"/>
      <c r="AQ792" s="564"/>
      <c r="AR792" s="562"/>
      <c r="AS792" s="563"/>
      <c r="AT792" s="564"/>
      <c r="AU792" s="564"/>
      <c r="AV792" s="562"/>
      <c r="AW792" s="563"/>
      <c r="AX792" s="564"/>
      <c r="AY792" s="562"/>
      <c r="AZ792" s="564"/>
      <c r="BA792" s="562"/>
      <c r="BB792" s="564"/>
      <c r="BC792" s="562"/>
      <c r="BD792" s="564"/>
      <c r="BE792" s="562"/>
      <c r="BF792" s="564"/>
      <c r="BG792" s="564"/>
      <c r="BH792" s="562"/>
      <c r="BI792" s="617"/>
      <c r="BJ792" s="618"/>
      <c r="BK792" s="619"/>
      <c r="BL792" s="618"/>
      <c r="BM792" s="619"/>
      <c r="BN792" s="618"/>
      <c r="BO792" s="562"/>
      <c r="BP792" s="564"/>
      <c r="BQ792" s="562"/>
      <c r="BR792" s="564"/>
      <c r="BS792" s="564"/>
      <c r="BT792" s="562"/>
      <c r="BU792" s="563"/>
      <c r="BV792" s="564"/>
      <c r="BW792" s="562"/>
      <c r="BX792" s="564"/>
      <c r="BY792" s="562"/>
      <c r="BZ792" s="564"/>
      <c r="CA792" s="562"/>
      <c r="CB792" s="564"/>
      <c r="CC792" s="562"/>
      <c r="CD792" s="564"/>
      <c r="CE792" s="564"/>
      <c r="CF792" s="562"/>
      <c r="CG792" s="563"/>
      <c r="CH792" s="563"/>
      <c r="CI792" s="563"/>
      <c r="CJ792" s="563"/>
      <c r="CK792" s="563"/>
      <c r="CL792" s="564"/>
      <c r="CM792" s="562"/>
      <c r="CN792" s="617"/>
      <c r="CO792" s="618"/>
      <c r="CP792" s="619"/>
      <c r="CQ792" s="563"/>
      <c r="CR792" s="564"/>
      <c r="CS792" s="562"/>
      <c r="CT792" s="563"/>
      <c r="CU792" s="564"/>
      <c r="CV792" s="562"/>
      <c r="CW792" s="563"/>
      <c r="CX792" s="563"/>
      <c r="CY792" s="563"/>
    </row>
    <row r="793" spans="2:103" x14ac:dyDescent="0.6">
      <c r="C793" s="341"/>
      <c r="F793" s="555"/>
      <c r="H793" s="341"/>
      <c r="K793" s="555"/>
      <c r="N793" s="555"/>
      <c r="P793" s="341"/>
      <c r="R793" s="341"/>
      <c r="T793" s="637"/>
      <c r="V793" s="637"/>
      <c r="X793" s="637"/>
      <c r="Z793" s="612"/>
      <c r="AA793" s="342"/>
      <c r="AB793" s="612"/>
      <c r="AC793" s="341"/>
      <c r="AF793" s="715"/>
      <c r="AG793" s="635"/>
      <c r="AH793" s="555"/>
      <c r="BI793" s="613"/>
      <c r="BJ793" s="614"/>
      <c r="BK793" s="342"/>
      <c r="BL793" s="614"/>
      <c r="BM793" s="342"/>
      <c r="BN793" s="614"/>
      <c r="CN793" s="613"/>
      <c r="CO793" s="614"/>
      <c r="CP793" s="342"/>
    </row>
    <row r="794" spans="2:103" x14ac:dyDescent="0.6">
      <c r="B794" s="560"/>
      <c r="C794" s="562"/>
      <c r="D794" s="560"/>
      <c r="E794" s="562"/>
      <c r="F794" s="563"/>
      <c r="G794" s="560"/>
      <c r="H794" s="562"/>
      <c r="I794" s="560"/>
      <c r="J794" s="562"/>
      <c r="K794" s="563"/>
      <c r="L794" s="560"/>
      <c r="M794" s="562"/>
      <c r="N794" s="563"/>
      <c r="O794" s="560"/>
      <c r="P794" s="562"/>
      <c r="Q794" s="560"/>
      <c r="R794" s="562"/>
      <c r="S794" s="560"/>
      <c r="T794" s="648"/>
      <c r="U794" s="560"/>
      <c r="V794" s="648"/>
      <c r="W794" s="653"/>
      <c r="X794" s="648"/>
      <c r="Y794" s="653"/>
      <c r="Z794" s="615"/>
      <c r="AA794" s="619"/>
      <c r="AB794" s="615"/>
      <c r="AC794" s="562"/>
      <c r="AD794" s="560"/>
      <c r="AE794" s="562"/>
      <c r="AF794" s="716"/>
      <c r="AG794" s="747"/>
      <c r="AH794" s="563"/>
      <c r="AI794" s="563"/>
      <c r="AJ794" s="563"/>
      <c r="AK794" s="563"/>
      <c r="AL794" s="564"/>
      <c r="AM794" s="564"/>
      <c r="AN794" s="562"/>
      <c r="AO794" s="563"/>
      <c r="AP794" s="564"/>
      <c r="AQ794" s="564"/>
      <c r="AR794" s="562"/>
      <c r="AS794" s="563"/>
      <c r="AT794" s="564"/>
      <c r="AU794" s="564"/>
      <c r="AV794" s="562"/>
      <c r="AW794" s="563"/>
      <c r="AX794" s="564"/>
      <c r="AY794" s="562"/>
      <c r="AZ794" s="564"/>
      <c r="BA794" s="562"/>
      <c r="BB794" s="564"/>
      <c r="BC794" s="562"/>
      <c r="BD794" s="564"/>
      <c r="BE794" s="562"/>
      <c r="BF794" s="564"/>
      <c r="BG794" s="564"/>
      <c r="BH794" s="562"/>
      <c r="BI794" s="617"/>
      <c r="BJ794" s="618"/>
      <c r="BK794" s="619"/>
      <c r="BL794" s="618"/>
      <c r="BM794" s="619"/>
      <c r="BN794" s="618"/>
      <c r="BO794" s="562"/>
      <c r="BP794" s="564"/>
      <c r="BQ794" s="562"/>
      <c r="BR794" s="564"/>
      <c r="BS794" s="564"/>
      <c r="BT794" s="562"/>
      <c r="BU794" s="563"/>
      <c r="BV794" s="564"/>
      <c r="BW794" s="562"/>
      <c r="BX794" s="564"/>
      <c r="BY794" s="562"/>
      <c r="BZ794" s="564"/>
      <c r="CA794" s="562"/>
      <c r="CB794" s="564"/>
      <c r="CC794" s="562"/>
      <c r="CD794" s="564"/>
      <c r="CE794" s="564"/>
      <c r="CF794" s="562"/>
      <c r="CG794" s="563"/>
      <c r="CH794" s="563"/>
      <c r="CI794" s="563"/>
      <c r="CJ794" s="563"/>
      <c r="CK794" s="563"/>
      <c r="CL794" s="564"/>
      <c r="CM794" s="562"/>
      <c r="CN794" s="617"/>
      <c r="CO794" s="618"/>
      <c r="CP794" s="619"/>
      <c r="CQ794" s="563"/>
      <c r="CR794" s="564"/>
      <c r="CS794" s="562"/>
      <c r="CT794" s="563"/>
      <c r="CU794" s="564"/>
      <c r="CV794" s="562"/>
      <c r="CW794" s="563"/>
      <c r="CX794" s="563"/>
      <c r="CY794" s="563"/>
    </row>
    <row r="795" spans="2:103" x14ac:dyDescent="0.6">
      <c r="C795" s="341"/>
      <c r="F795" s="555"/>
      <c r="H795" s="341"/>
      <c r="K795" s="555"/>
      <c r="N795" s="555"/>
      <c r="P795" s="341"/>
      <c r="R795" s="341"/>
      <c r="T795" s="637"/>
      <c r="V795" s="637"/>
      <c r="X795" s="637"/>
      <c r="Z795" s="612"/>
      <c r="AA795" s="342"/>
      <c r="AB795" s="612"/>
      <c r="AC795" s="341"/>
      <c r="AF795" s="715"/>
      <c r="AG795" s="635"/>
      <c r="AH795" s="555"/>
      <c r="BI795" s="613"/>
      <c r="BJ795" s="614"/>
      <c r="BK795" s="342"/>
      <c r="BL795" s="614"/>
      <c r="BM795" s="342"/>
      <c r="BN795" s="614"/>
      <c r="BO795" s="342"/>
      <c r="BP795" s="614"/>
      <c r="BQ795" s="342"/>
      <c r="CH795" s="613"/>
      <c r="CN795" s="613"/>
      <c r="CO795" s="614"/>
      <c r="CP795" s="342"/>
    </row>
    <row r="796" spans="2:103" x14ac:dyDescent="0.6">
      <c r="B796" s="560"/>
      <c r="C796" s="562"/>
      <c r="D796" s="560"/>
      <c r="E796" s="562"/>
      <c r="F796" s="563"/>
      <c r="G796" s="560"/>
      <c r="H796" s="562"/>
      <c r="I796" s="560"/>
      <c r="J796" s="562"/>
      <c r="K796" s="563"/>
      <c r="L796" s="560"/>
      <c r="M796" s="562"/>
      <c r="N796" s="563"/>
      <c r="O796" s="560"/>
      <c r="P796" s="562"/>
      <c r="Q796" s="560"/>
      <c r="R796" s="562"/>
      <c r="S796" s="560"/>
      <c r="T796" s="648"/>
      <c r="U796" s="560"/>
      <c r="V796" s="648"/>
      <c r="W796" s="653"/>
      <c r="X796" s="648"/>
      <c r="Y796" s="653"/>
      <c r="Z796" s="615"/>
      <c r="AA796" s="619"/>
      <c r="AB796" s="615"/>
      <c r="AC796" s="562"/>
      <c r="AD796" s="560"/>
      <c r="AE796" s="562"/>
      <c r="AF796" s="716"/>
      <c r="AG796" s="747"/>
      <c r="AH796" s="563"/>
      <c r="AI796" s="563"/>
      <c r="AJ796" s="563"/>
      <c r="AK796" s="563"/>
      <c r="AL796" s="564"/>
      <c r="AM796" s="564"/>
      <c r="AN796" s="562"/>
      <c r="AO796" s="563"/>
      <c r="AP796" s="564"/>
      <c r="AQ796" s="564"/>
      <c r="AR796" s="562"/>
      <c r="AS796" s="563"/>
      <c r="AT796" s="564"/>
      <c r="AU796" s="564"/>
      <c r="AV796" s="562"/>
      <c r="AW796" s="563"/>
      <c r="AX796" s="564"/>
      <c r="AY796" s="562"/>
      <c r="AZ796" s="564"/>
      <c r="BA796" s="562"/>
      <c r="BB796" s="564"/>
      <c r="BC796" s="562"/>
      <c r="BD796" s="564"/>
      <c r="BE796" s="562"/>
      <c r="BF796" s="564"/>
      <c r="BG796" s="564"/>
      <c r="BH796" s="562"/>
      <c r="BI796" s="617"/>
      <c r="BJ796" s="618"/>
      <c r="BK796" s="619"/>
      <c r="BL796" s="618"/>
      <c r="BM796" s="619"/>
      <c r="BN796" s="618"/>
      <c r="BO796" s="619"/>
      <c r="BP796" s="618"/>
      <c r="BQ796" s="619"/>
      <c r="BR796" s="618"/>
      <c r="BS796" s="618"/>
      <c r="BT796" s="619"/>
      <c r="BU796" s="563"/>
      <c r="BV796" s="564"/>
      <c r="BW796" s="562"/>
      <c r="BX796" s="564"/>
      <c r="BY796" s="562"/>
      <c r="BZ796" s="564"/>
      <c r="CA796" s="562"/>
      <c r="CB796" s="564"/>
      <c r="CC796" s="562"/>
      <c r="CD796" s="564"/>
      <c r="CE796" s="564"/>
      <c r="CF796" s="562"/>
      <c r="CG796" s="563"/>
      <c r="CH796" s="563"/>
      <c r="CI796" s="563"/>
      <c r="CJ796" s="563"/>
      <c r="CK796" s="563"/>
      <c r="CL796" s="564"/>
      <c r="CM796" s="562"/>
      <c r="CN796" s="617"/>
      <c r="CO796" s="618"/>
      <c r="CP796" s="562"/>
      <c r="CQ796" s="563"/>
      <c r="CR796" s="564"/>
      <c r="CS796" s="562"/>
      <c r="CT796" s="563"/>
      <c r="CU796" s="564"/>
      <c r="CV796" s="562"/>
      <c r="CW796" s="563"/>
      <c r="CX796" s="563"/>
      <c r="CY796" s="563"/>
    </row>
    <row r="797" spans="2:103" x14ac:dyDescent="0.6">
      <c r="C797" s="341"/>
      <c r="F797" s="555"/>
      <c r="H797" s="341"/>
      <c r="K797" s="555"/>
      <c r="N797" s="555"/>
      <c r="P797" s="341"/>
      <c r="R797" s="341"/>
      <c r="T797" s="637"/>
      <c r="V797" s="637"/>
      <c r="X797" s="637"/>
      <c r="Z797" s="612"/>
      <c r="AA797" s="342"/>
      <c r="AB797" s="612"/>
      <c r="AC797" s="341"/>
      <c r="AF797" s="715"/>
      <c r="AG797" s="635"/>
      <c r="AH797" s="555"/>
      <c r="BI797" s="613"/>
      <c r="BJ797" s="614"/>
      <c r="BK797" s="342"/>
      <c r="BL797" s="614"/>
      <c r="BM797" s="342"/>
      <c r="BN797" s="614"/>
      <c r="BO797" s="342"/>
      <c r="BP797" s="614"/>
      <c r="BQ797" s="342"/>
      <c r="BR797" s="614"/>
      <c r="BS797" s="614"/>
      <c r="BT797" s="342"/>
      <c r="CN797" s="613"/>
    </row>
    <row r="798" spans="2:103" x14ac:dyDescent="0.6">
      <c r="B798" s="560"/>
      <c r="C798" s="562"/>
      <c r="D798" s="560"/>
      <c r="E798" s="562"/>
      <c r="F798" s="563"/>
      <c r="G798" s="560"/>
      <c r="H798" s="562"/>
      <c r="I798" s="560"/>
      <c r="J798" s="562"/>
      <c r="K798" s="563"/>
      <c r="L798" s="560"/>
      <c r="M798" s="562"/>
      <c r="N798" s="563"/>
      <c r="O798" s="560"/>
      <c r="P798" s="562"/>
      <c r="Q798" s="560"/>
      <c r="R798" s="562"/>
      <c r="S798" s="560"/>
      <c r="T798" s="648"/>
      <c r="U798" s="560"/>
      <c r="V798" s="648"/>
      <c r="W798" s="653"/>
      <c r="X798" s="648"/>
      <c r="Y798" s="653"/>
      <c r="Z798" s="615"/>
      <c r="AA798" s="619"/>
      <c r="AB798" s="615"/>
      <c r="AC798" s="562"/>
      <c r="AD798" s="560"/>
      <c r="AE798" s="562"/>
      <c r="AF798" s="716"/>
      <c r="AG798" s="747"/>
      <c r="AH798" s="563"/>
      <c r="AI798" s="563"/>
      <c r="AJ798" s="563"/>
      <c r="AK798" s="563"/>
      <c r="AL798" s="564"/>
      <c r="AM798" s="564"/>
      <c r="AN798" s="562"/>
      <c r="AO798" s="563"/>
      <c r="AP798" s="564"/>
      <c r="AQ798" s="564"/>
      <c r="AR798" s="562"/>
      <c r="AS798" s="563"/>
      <c r="AT798" s="564"/>
      <c r="AU798" s="564"/>
      <c r="AV798" s="562"/>
      <c r="AW798" s="563"/>
      <c r="AX798" s="564"/>
      <c r="AY798" s="562"/>
      <c r="AZ798" s="564"/>
      <c r="BA798" s="562"/>
      <c r="BB798" s="564"/>
      <c r="BC798" s="562"/>
      <c r="BD798" s="564"/>
      <c r="BE798" s="562"/>
      <c r="BF798" s="564"/>
      <c r="BG798" s="564"/>
      <c r="BH798" s="562"/>
      <c r="BI798" s="617"/>
      <c r="BJ798" s="618"/>
      <c r="BK798" s="619"/>
      <c r="BL798" s="618"/>
      <c r="BM798" s="619"/>
      <c r="BN798" s="618"/>
      <c r="BO798" s="619"/>
      <c r="BP798" s="618"/>
      <c r="BQ798" s="619"/>
      <c r="BR798" s="618"/>
      <c r="BS798" s="618"/>
      <c r="BT798" s="619"/>
      <c r="BU798" s="563"/>
      <c r="BV798" s="564"/>
      <c r="BW798" s="562"/>
      <c r="BX798" s="564"/>
      <c r="BY798" s="562"/>
      <c r="BZ798" s="564"/>
      <c r="CA798" s="562"/>
      <c r="CB798" s="564"/>
      <c r="CC798" s="562"/>
      <c r="CD798" s="564"/>
      <c r="CE798" s="564"/>
      <c r="CF798" s="562"/>
      <c r="CG798" s="563"/>
      <c r="CH798" s="563"/>
      <c r="CI798" s="563"/>
      <c r="CJ798" s="563"/>
      <c r="CK798" s="563"/>
      <c r="CL798" s="564"/>
      <c r="CM798" s="562"/>
      <c r="CN798" s="617"/>
      <c r="CO798" s="618"/>
      <c r="CP798" s="562"/>
      <c r="CQ798" s="563"/>
      <c r="CR798" s="564"/>
      <c r="CS798" s="562"/>
      <c r="CT798" s="563"/>
      <c r="CU798" s="564"/>
      <c r="CV798" s="562"/>
      <c r="CW798" s="563"/>
      <c r="CX798" s="563"/>
      <c r="CY798" s="563"/>
    </row>
    <row r="799" spans="2:103" x14ac:dyDescent="0.6">
      <c r="C799" s="341"/>
      <c r="F799" s="555"/>
      <c r="H799" s="341"/>
      <c r="K799" s="555"/>
      <c r="N799" s="555"/>
      <c r="P799" s="341"/>
      <c r="R799" s="341"/>
      <c r="T799" s="637"/>
      <c r="V799" s="637"/>
      <c r="X799" s="637"/>
      <c r="Z799" s="612"/>
      <c r="AA799" s="342"/>
      <c r="AB799" s="612"/>
      <c r="AC799" s="341"/>
      <c r="AF799" s="715"/>
      <c r="AG799" s="635"/>
      <c r="AH799" s="555"/>
      <c r="BI799" s="613"/>
      <c r="BJ799" s="614"/>
      <c r="BK799" s="342"/>
      <c r="BL799" s="614"/>
      <c r="BM799" s="342"/>
      <c r="BN799" s="614"/>
      <c r="BO799" s="342"/>
      <c r="BP799" s="614"/>
      <c r="BQ799" s="342"/>
      <c r="BR799" s="614"/>
      <c r="BS799" s="614"/>
      <c r="BT799" s="342"/>
      <c r="CN799" s="613"/>
      <c r="CO799" s="614"/>
    </row>
    <row r="800" spans="2:103" x14ac:dyDescent="0.6">
      <c r="B800" s="560"/>
      <c r="C800" s="562"/>
      <c r="D800" s="560"/>
      <c r="E800" s="562"/>
      <c r="F800" s="563"/>
      <c r="G800" s="560"/>
      <c r="H800" s="562"/>
      <c r="I800" s="560"/>
      <c r="J800" s="562"/>
      <c r="K800" s="563"/>
      <c r="L800" s="560"/>
      <c r="M800" s="562"/>
      <c r="N800" s="563"/>
      <c r="O800" s="560"/>
      <c r="P800" s="562"/>
      <c r="Q800" s="560"/>
      <c r="R800" s="562"/>
      <c r="S800" s="560"/>
      <c r="T800" s="648"/>
      <c r="U800" s="560"/>
      <c r="V800" s="648"/>
      <c r="W800" s="653"/>
      <c r="X800" s="648"/>
      <c r="Y800" s="653"/>
      <c r="Z800" s="615"/>
      <c r="AA800" s="619"/>
      <c r="AB800" s="615"/>
      <c r="AC800" s="562"/>
      <c r="AD800" s="560"/>
      <c r="AE800" s="562"/>
      <c r="AF800" s="716"/>
      <c r="AG800" s="747"/>
      <c r="AH800" s="563"/>
      <c r="AI800" s="563"/>
      <c r="AJ800" s="563"/>
      <c r="AK800" s="563"/>
      <c r="AL800" s="564"/>
      <c r="AM800" s="564"/>
      <c r="AN800" s="562"/>
      <c r="AO800" s="563"/>
      <c r="AP800" s="564"/>
      <c r="AQ800" s="564"/>
      <c r="AR800" s="562"/>
      <c r="AS800" s="563"/>
      <c r="AT800" s="564"/>
      <c r="AU800" s="564"/>
      <c r="AV800" s="562"/>
      <c r="AW800" s="563"/>
      <c r="AX800" s="564"/>
      <c r="AY800" s="562"/>
      <c r="AZ800" s="564"/>
      <c r="BA800" s="562"/>
      <c r="BB800" s="564"/>
      <c r="BC800" s="562"/>
      <c r="BD800" s="564"/>
      <c r="BE800" s="562"/>
      <c r="BF800" s="564"/>
      <c r="BG800" s="564"/>
      <c r="BH800" s="562"/>
      <c r="BI800" s="617"/>
      <c r="BJ800" s="618"/>
      <c r="BK800" s="619"/>
      <c r="BL800" s="618"/>
      <c r="BM800" s="619"/>
      <c r="BN800" s="618"/>
      <c r="BO800" s="562"/>
      <c r="BP800" s="564"/>
      <c r="BQ800" s="562"/>
      <c r="BR800" s="564"/>
      <c r="BS800" s="564"/>
      <c r="BT800" s="562"/>
      <c r="BU800" s="563"/>
      <c r="BV800" s="564"/>
      <c r="BW800" s="562"/>
      <c r="BX800" s="564"/>
      <c r="BY800" s="562"/>
      <c r="BZ800" s="564"/>
      <c r="CA800" s="562"/>
      <c r="CB800" s="564"/>
      <c r="CC800" s="562"/>
      <c r="CD800" s="564"/>
      <c r="CE800" s="564"/>
      <c r="CF800" s="562"/>
      <c r="CG800" s="563"/>
      <c r="CH800" s="563"/>
      <c r="CI800" s="563"/>
      <c r="CJ800" s="563"/>
      <c r="CK800" s="563"/>
      <c r="CL800" s="564"/>
      <c r="CM800" s="562"/>
      <c r="CN800" s="617"/>
      <c r="CO800" s="618"/>
      <c r="CP800" s="562"/>
      <c r="CQ800" s="563"/>
      <c r="CR800" s="564"/>
      <c r="CS800" s="562"/>
      <c r="CT800" s="563"/>
      <c r="CU800" s="564"/>
      <c r="CV800" s="562"/>
      <c r="CW800" s="563"/>
      <c r="CX800" s="563"/>
      <c r="CY800" s="563"/>
    </row>
    <row r="801" spans="2:103" x14ac:dyDescent="0.6">
      <c r="C801" s="341"/>
      <c r="F801" s="555"/>
      <c r="H801" s="341"/>
      <c r="K801" s="555"/>
      <c r="N801" s="555"/>
      <c r="P801" s="341"/>
      <c r="R801" s="341"/>
      <c r="T801" s="637"/>
      <c r="V801" s="637"/>
      <c r="X801" s="637"/>
      <c r="Z801" s="612"/>
      <c r="AA801" s="342"/>
      <c r="AB801" s="612"/>
      <c r="AC801" s="341"/>
      <c r="AF801" s="715"/>
      <c r="AG801" s="635"/>
      <c r="AH801" s="555"/>
      <c r="BI801" s="613"/>
      <c r="BJ801" s="614"/>
      <c r="BK801" s="342"/>
      <c r="BL801" s="614"/>
      <c r="BM801" s="342"/>
      <c r="BN801" s="614"/>
    </row>
    <row r="802" spans="2:103" x14ac:dyDescent="0.6">
      <c r="B802" s="560"/>
      <c r="C802" s="562"/>
      <c r="D802" s="560"/>
      <c r="E802" s="562"/>
      <c r="F802" s="563"/>
      <c r="G802" s="560"/>
      <c r="H802" s="562"/>
      <c r="I802" s="560"/>
      <c r="J802" s="562"/>
      <c r="K802" s="563"/>
      <c r="L802" s="560"/>
      <c r="M802" s="562"/>
      <c r="N802" s="563"/>
      <c r="O802" s="560"/>
      <c r="P802" s="562"/>
      <c r="Q802" s="560"/>
      <c r="R802" s="562"/>
      <c r="S802" s="560"/>
      <c r="T802" s="648"/>
      <c r="U802" s="560"/>
      <c r="V802" s="648"/>
      <c r="W802" s="653"/>
      <c r="X802" s="648"/>
      <c r="Y802" s="653"/>
      <c r="Z802" s="615"/>
      <c r="AA802" s="619"/>
      <c r="AB802" s="615"/>
      <c r="AC802" s="562"/>
      <c r="AD802" s="560"/>
      <c r="AE802" s="562"/>
      <c r="AF802" s="716"/>
      <c r="AG802" s="747"/>
      <c r="AH802" s="563"/>
      <c r="AI802" s="563"/>
      <c r="AJ802" s="563"/>
      <c r="AK802" s="563"/>
      <c r="AL802" s="564"/>
      <c r="AM802" s="564"/>
      <c r="AN802" s="562"/>
      <c r="AO802" s="563"/>
      <c r="AP802" s="564"/>
      <c r="AQ802" s="564"/>
      <c r="AR802" s="562"/>
      <c r="AS802" s="563"/>
      <c r="AT802" s="564"/>
      <c r="AU802" s="564"/>
      <c r="AV802" s="562"/>
      <c r="AW802" s="563"/>
      <c r="AX802" s="564"/>
      <c r="AY802" s="562"/>
      <c r="AZ802" s="564"/>
      <c r="BA802" s="562"/>
      <c r="BB802" s="564"/>
      <c r="BC802" s="562"/>
      <c r="BD802" s="564"/>
      <c r="BE802" s="562"/>
      <c r="BF802" s="564"/>
      <c r="BG802" s="564"/>
      <c r="BH802" s="562"/>
      <c r="BI802" s="617"/>
      <c r="BJ802" s="618"/>
      <c r="BK802" s="619"/>
      <c r="BL802" s="618"/>
      <c r="BM802" s="619"/>
      <c r="BN802" s="618"/>
      <c r="BO802" s="619"/>
      <c r="BP802" s="618"/>
      <c r="BQ802" s="619"/>
      <c r="BR802" s="618"/>
      <c r="BS802" s="618"/>
      <c r="BT802" s="619"/>
      <c r="BU802" s="563"/>
      <c r="BV802" s="564"/>
      <c r="BW802" s="562"/>
      <c r="BX802" s="564"/>
      <c r="BY802" s="562"/>
      <c r="BZ802" s="564"/>
      <c r="CA802" s="562"/>
      <c r="CB802" s="564"/>
      <c r="CC802" s="562"/>
      <c r="CD802" s="564"/>
      <c r="CE802" s="564"/>
      <c r="CF802" s="562"/>
      <c r="CG802" s="563"/>
      <c r="CH802" s="563"/>
      <c r="CI802" s="563"/>
      <c r="CJ802" s="563"/>
      <c r="CK802" s="563"/>
      <c r="CL802" s="564"/>
      <c r="CM802" s="562"/>
      <c r="CN802" s="617"/>
      <c r="CO802" s="618"/>
      <c r="CP802" s="619"/>
      <c r="CQ802" s="563"/>
      <c r="CR802" s="564"/>
      <c r="CS802" s="562"/>
      <c r="CT802" s="563"/>
      <c r="CU802" s="564"/>
      <c r="CV802" s="562"/>
      <c r="CW802" s="563"/>
      <c r="CX802" s="563"/>
      <c r="CY802" s="563"/>
    </row>
    <row r="803" spans="2:103" x14ac:dyDescent="0.6">
      <c r="C803" s="341"/>
      <c r="F803" s="555"/>
      <c r="H803" s="341"/>
      <c r="K803" s="555"/>
      <c r="N803" s="555"/>
      <c r="P803" s="341"/>
      <c r="R803" s="341"/>
      <c r="T803" s="637"/>
      <c r="V803" s="637"/>
      <c r="X803" s="637"/>
      <c r="Z803" s="612"/>
      <c r="AA803" s="342"/>
      <c r="AB803" s="612"/>
      <c r="AC803" s="341"/>
      <c r="AF803" s="715"/>
      <c r="AG803" s="635"/>
      <c r="AH803" s="555"/>
      <c r="BI803" s="613"/>
      <c r="BJ803" s="614"/>
      <c r="BK803" s="342"/>
      <c r="BL803" s="614"/>
      <c r="BM803" s="342"/>
      <c r="BN803" s="614"/>
      <c r="BO803" s="342"/>
      <c r="BP803" s="614"/>
      <c r="BQ803" s="342"/>
      <c r="BR803" s="614"/>
      <c r="BS803" s="614"/>
      <c r="BT803" s="342"/>
      <c r="CN803" s="613"/>
      <c r="CO803" s="614"/>
      <c r="CP803" s="342"/>
    </row>
    <row r="804" spans="2:103" x14ac:dyDescent="0.6">
      <c r="B804" s="560"/>
      <c r="C804" s="562"/>
      <c r="D804" s="560"/>
      <c r="E804" s="562"/>
      <c r="F804" s="563"/>
      <c r="G804" s="560"/>
      <c r="H804" s="562"/>
      <c r="I804" s="560"/>
      <c r="J804" s="562"/>
      <c r="K804" s="563"/>
      <c r="L804" s="560"/>
      <c r="M804" s="562"/>
      <c r="N804" s="563"/>
      <c r="O804" s="560"/>
      <c r="P804" s="562"/>
      <c r="Q804" s="560"/>
      <c r="R804" s="562"/>
      <c r="S804" s="560"/>
      <c r="T804" s="648"/>
      <c r="U804" s="560"/>
      <c r="V804" s="648"/>
      <c r="W804" s="653"/>
      <c r="X804" s="648"/>
      <c r="Y804" s="653"/>
      <c r="Z804" s="615"/>
      <c r="AA804" s="619"/>
      <c r="AB804" s="615"/>
      <c r="AC804" s="562"/>
      <c r="AD804" s="560"/>
      <c r="AE804" s="562"/>
      <c r="AF804" s="716"/>
      <c r="AG804" s="747"/>
      <c r="AH804" s="563"/>
      <c r="AI804" s="563"/>
      <c r="AJ804" s="563"/>
      <c r="AK804" s="563"/>
      <c r="AL804" s="564"/>
      <c r="AM804" s="564"/>
      <c r="AN804" s="562"/>
      <c r="AO804" s="563"/>
      <c r="AP804" s="564"/>
      <c r="AQ804" s="564"/>
      <c r="AR804" s="562"/>
      <c r="AS804" s="563"/>
      <c r="AT804" s="564"/>
      <c r="AU804" s="564"/>
      <c r="AV804" s="562"/>
      <c r="AW804" s="563"/>
      <c r="AX804" s="564"/>
      <c r="AY804" s="562"/>
      <c r="AZ804" s="564"/>
      <c r="BA804" s="562"/>
      <c r="BB804" s="564"/>
      <c r="BC804" s="562"/>
      <c r="BD804" s="564"/>
      <c r="BE804" s="562"/>
      <c r="BF804" s="564"/>
      <c r="BG804" s="564"/>
      <c r="BH804" s="562"/>
      <c r="BI804" s="617"/>
      <c r="BJ804" s="618"/>
      <c r="BK804" s="619"/>
      <c r="BL804" s="618"/>
      <c r="BM804" s="619"/>
      <c r="BN804" s="618"/>
      <c r="BO804" s="619"/>
      <c r="BP804" s="618"/>
      <c r="BQ804" s="619"/>
      <c r="BR804" s="618"/>
      <c r="BS804" s="618"/>
      <c r="BT804" s="619"/>
      <c r="BU804" s="563"/>
      <c r="BV804" s="564"/>
      <c r="BW804" s="562"/>
      <c r="BX804" s="564"/>
      <c r="BY804" s="562"/>
      <c r="BZ804" s="564"/>
      <c r="CA804" s="562"/>
      <c r="CB804" s="564"/>
      <c r="CC804" s="562"/>
      <c r="CD804" s="564"/>
      <c r="CE804" s="564"/>
      <c r="CF804" s="562"/>
      <c r="CG804" s="563"/>
      <c r="CH804" s="563"/>
      <c r="CI804" s="563"/>
      <c r="CJ804" s="563"/>
      <c r="CK804" s="563"/>
      <c r="CL804" s="564"/>
      <c r="CM804" s="562"/>
      <c r="CN804" s="617"/>
      <c r="CO804" s="618"/>
      <c r="CP804" s="619"/>
      <c r="CQ804" s="563"/>
      <c r="CR804" s="564"/>
      <c r="CS804" s="562"/>
      <c r="CT804" s="563"/>
      <c r="CU804" s="564"/>
      <c r="CV804" s="562"/>
      <c r="CW804" s="563"/>
      <c r="CX804" s="563"/>
      <c r="CY804" s="563"/>
    </row>
    <row r="805" spans="2:103" x14ac:dyDescent="0.6">
      <c r="C805" s="341"/>
      <c r="F805" s="555"/>
      <c r="H805" s="341"/>
      <c r="K805" s="555"/>
      <c r="N805" s="555"/>
      <c r="P805" s="341"/>
      <c r="R805" s="341"/>
      <c r="T805" s="637"/>
      <c r="V805" s="637"/>
      <c r="X805" s="637"/>
      <c r="Z805" s="612"/>
      <c r="AA805" s="342"/>
      <c r="AB805" s="612"/>
      <c r="AC805" s="341"/>
      <c r="AF805" s="715"/>
      <c r="AG805" s="635"/>
      <c r="AH805" s="555"/>
      <c r="BI805" s="613"/>
      <c r="BJ805" s="614"/>
      <c r="BK805" s="342"/>
      <c r="BL805" s="614"/>
      <c r="BM805" s="342"/>
      <c r="BN805" s="614"/>
      <c r="BO805" s="342"/>
      <c r="BP805" s="614"/>
      <c r="BQ805" s="342"/>
      <c r="BR805" s="614"/>
      <c r="BS805" s="614"/>
      <c r="BT805" s="342"/>
      <c r="CN805" s="613"/>
      <c r="CO805" s="614"/>
      <c r="CP805" s="342"/>
    </row>
    <row r="806" spans="2:103" x14ac:dyDescent="0.6">
      <c r="B806" s="560"/>
      <c r="C806" s="562"/>
      <c r="D806" s="560"/>
      <c r="E806" s="562"/>
      <c r="F806" s="563"/>
      <c r="G806" s="560"/>
      <c r="H806" s="562"/>
      <c r="I806" s="560"/>
      <c r="J806" s="562"/>
      <c r="K806" s="563"/>
      <c r="L806" s="560"/>
      <c r="M806" s="562"/>
      <c r="N806" s="563"/>
      <c r="O806" s="560"/>
      <c r="P806" s="562"/>
      <c r="Q806" s="560"/>
      <c r="R806" s="562"/>
      <c r="S806" s="560"/>
      <c r="T806" s="648"/>
      <c r="U806" s="560"/>
      <c r="V806" s="648"/>
      <c r="W806" s="653"/>
      <c r="X806" s="648"/>
      <c r="Y806" s="653"/>
      <c r="Z806" s="615"/>
      <c r="AA806" s="619"/>
      <c r="AB806" s="615"/>
      <c r="AC806" s="562"/>
      <c r="AD806" s="560"/>
      <c r="AE806" s="562"/>
      <c r="AF806" s="716"/>
      <c r="AG806" s="747"/>
      <c r="AH806" s="563"/>
      <c r="AI806" s="563"/>
      <c r="AJ806" s="563"/>
      <c r="AK806" s="563"/>
      <c r="AL806" s="564"/>
      <c r="AM806" s="564"/>
      <c r="AN806" s="562"/>
      <c r="AO806" s="563"/>
      <c r="AP806" s="564"/>
      <c r="AQ806" s="564"/>
      <c r="AR806" s="562"/>
      <c r="AS806" s="563"/>
      <c r="AT806" s="564"/>
      <c r="AU806" s="564"/>
      <c r="AV806" s="562"/>
      <c r="AW806" s="563"/>
      <c r="AX806" s="564"/>
      <c r="AY806" s="562"/>
      <c r="AZ806" s="564"/>
      <c r="BA806" s="562"/>
      <c r="BB806" s="564"/>
      <c r="BC806" s="562"/>
      <c r="BD806" s="564"/>
      <c r="BE806" s="562"/>
      <c r="BF806" s="564"/>
      <c r="BG806" s="564"/>
      <c r="BH806" s="562"/>
      <c r="BI806" s="617"/>
      <c r="BJ806" s="618"/>
      <c r="BK806" s="619"/>
      <c r="BL806" s="618"/>
      <c r="BM806" s="619"/>
      <c r="BN806" s="618"/>
      <c r="BO806" s="562"/>
      <c r="BP806" s="564"/>
      <c r="BQ806" s="562"/>
      <c r="BR806" s="564"/>
      <c r="BS806" s="564"/>
      <c r="BT806" s="562"/>
      <c r="BU806" s="563"/>
      <c r="BV806" s="564"/>
      <c r="BW806" s="562"/>
      <c r="BX806" s="564"/>
      <c r="BY806" s="562"/>
      <c r="BZ806" s="564"/>
      <c r="CA806" s="562"/>
      <c r="CB806" s="564"/>
      <c r="CC806" s="562"/>
      <c r="CD806" s="564"/>
      <c r="CE806" s="564"/>
      <c r="CF806" s="562"/>
      <c r="CG806" s="563"/>
      <c r="CH806" s="563"/>
      <c r="CI806" s="563"/>
      <c r="CJ806" s="563"/>
      <c r="CK806" s="563"/>
      <c r="CL806" s="564"/>
      <c r="CM806" s="562"/>
      <c r="CN806" s="617"/>
      <c r="CO806" s="618"/>
      <c r="CP806" s="619"/>
      <c r="CQ806" s="563"/>
      <c r="CR806" s="564"/>
      <c r="CS806" s="562"/>
      <c r="CT806" s="563"/>
      <c r="CU806" s="564"/>
      <c r="CV806" s="562"/>
      <c r="CW806" s="563"/>
      <c r="CX806" s="563"/>
      <c r="CY806" s="563"/>
    </row>
    <row r="807" spans="2:103" x14ac:dyDescent="0.6">
      <c r="C807" s="341"/>
      <c r="F807" s="555"/>
      <c r="H807" s="341"/>
      <c r="K807" s="555"/>
      <c r="N807" s="555"/>
      <c r="P807" s="341"/>
      <c r="R807" s="341"/>
      <c r="T807" s="637"/>
      <c r="V807" s="637"/>
      <c r="X807" s="637"/>
      <c r="Z807" s="612"/>
      <c r="AA807" s="342"/>
      <c r="AB807" s="612"/>
      <c r="AC807" s="341"/>
      <c r="AF807" s="715"/>
      <c r="AG807" s="635"/>
      <c r="AH807" s="555"/>
      <c r="BI807" s="613"/>
      <c r="BJ807" s="614"/>
      <c r="BK807" s="342"/>
      <c r="BL807" s="614"/>
      <c r="BM807" s="342"/>
      <c r="BN807" s="614"/>
      <c r="CN807" s="613"/>
      <c r="CO807" s="614"/>
      <c r="CP807" s="342"/>
    </row>
    <row r="808" spans="2:103" x14ac:dyDescent="0.6">
      <c r="B808" s="560"/>
      <c r="C808" s="562"/>
      <c r="D808" s="560"/>
      <c r="E808" s="562"/>
      <c r="F808" s="563"/>
      <c r="G808" s="560"/>
      <c r="H808" s="562"/>
      <c r="I808" s="560"/>
      <c r="J808" s="562"/>
      <c r="K808" s="563"/>
      <c r="L808" s="560"/>
      <c r="M808" s="562"/>
      <c r="N808" s="563"/>
      <c r="O808" s="560"/>
      <c r="P808" s="562"/>
      <c r="Q808" s="560"/>
      <c r="R808" s="562"/>
      <c r="S808" s="560"/>
      <c r="T808" s="648"/>
      <c r="U808" s="560"/>
      <c r="V808" s="648"/>
      <c r="W808" s="653"/>
      <c r="X808" s="648"/>
      <c r="Y808" s="653"/>
      <c r="Z808" s="615"/>
      <c r="AA808" s="619"/>
      <c r="AB808" s="615"/>
      <c r="AC808" s="562"/>
      <c r="AD808" s="560"/>
      <c r="AE808" s="562"/>
      <c r="AF808" s="716"/>
      <c r="AG808" s="747"/>
      <c r="AH808" s="563"/>
      <c r="AI808" s="563"/>
      <c r="AJ808" s="563"/>
      <c r="AK808" s="563"/>
      <c r="AL808" s="564"/>
      <c r="AM808" s="564"/>
      <c r="AN808" s="562"/>
      <c r="AO808" s="563"/>
      <c r="AP808" s="564"/>
      <c r="AQ808" s="564"/>
      <c r="AR808" s="562"/>
      <c r="AS808" s="563"/>
      <c r="AT808" s="564"/>
      <c r="AU808" s="564"/>
      <c r="AV808" s="562"/>
      <c r="AW808" s="563"/>
      <c r="AX808" s="564"/>
      <c r="AY808" s="562"/>
      <c r="AZ808" s="564"/>
      <c r="BA808" s="562"/>
      <c r="BB808" s="564"/>
      <c r="BC808" s="562"/>
      <c r="BD808" s="564"/>
      <c r="BE808" s="562"/>
      <c r="BF808" s="564"/>
      <c r="BG808" s="564"/>
      <c r="BH808" s="562"/>
      <c r="BI808" s="617"/>
      <c r="BJ808" s="618"/>
      <c r="BK808" s="619"/>
      <c r="BL808" s="618"/>
      <c r="BM808" s="619"/>
      <c r="BN808" s="618"/>
      <c r="BO808" s="562"/>
      <c r="BP808" s="564"/>
      <c r="BQ808" s="562"/>
      <c r="BR808" s="564"/>
      <c r="BS808" s="564"/>
      <c r="BT808" s="562"/>
      <c r="BU808" s="563"/>
      <c r="BV808" s="564"/>
      <c r="BW808" s="562"/>
      <c r="BX808" s="564"/>
      <c r="BY808" s="562"/>
      <c r="BZ808" s="564"/>
      <c r="CA808" s="562"/>
      <c r="CB808" s="564"/>
      <c r="CC808" s="562"/>
      <c r="CD808" s="564"/>
      <c r="CE808" s="564"/>
      <c r="CF808" s="562"/>
      <c r="CG808" s="563"/>
      <c r="CH808" s="563"/>
      <c r="CI808" s="563"/>
      <c r="CJ808" s="563"/>
      <c r="CK808" s="563"/>
      <c r="CL808" s="564"/>
      <c r="CM808" s="562"/>
      <c r="CN808" s="617"/>
      <c r="CO808" s="618"/>
      <c r="CP808" s="562"/>
      <c r="CQ808" s="563"/>
      <c r="CR808" s="564"/>
      <c r="CS808" s="562"/>
      <c r="CT808" s="563"/>
      <c r="CU808" s="564"/>
      <c r="CV808" s="562"/>
      <c r="CW808" s="563"/>
      <c r="CX808" s="563"/>
      <c r="CY808" s="563"/>
    </row>
    <row r="809" spans="2:103" x14ac:dyDescent="0.6">
      <c r="C809" s="341"/>
      <c r="F809" s="555"/>
      <c r="H809" s="341"/>
      <c r="K809" s="555"/>
      <c r="N809" s="555"/>
      <c r="P809" s="341"/>
      <c r="R809" s="341"/>
      <c r="T809" s="637"/>
      <c r="V809" s="637"/>
      <c r="X809" s="637"/>
      <c r="Z809" s="612"/>
      <c r="AA809" s="342"/>
      <c r="AB809" s="612"/>
      <c r="AC809" s="341"/>
      <c r="AF809" s="715"/>
      <c r="AG809" s="635"/>
      <c r="AH809" s="555"/>
      <c r="BI809" s="613"/>
      <c r="BJ809" s="614"/>
      <c r="BK809" s="342"/>
      <c r="BL809" s="614"/>
      <c r="BM809" s="342"/>
      <c r="BN809" s="614"/>
      <c r="CN809" s="613"/>
      <c r="CO809" s="614"/>
      <c r="CP809" s="342"/>
    </row>
    <row r="810" spans="2:103" x14ac:dyDescent="0.6">
      <c r="B810" s="560"/>
      <c r="C810" s="562"/>
      <c r="D810" s="560"/>
      <c r="E810" s="562"/>
      <c r="F810" s="563"/>
      <c r="G810" s="560"/>
      <c r="H810" s="562"/>
      <c r="I810" s="560"/>
      <c r="J810" s="562"/>
      <c r="K810" s="563"/>
      <c r="L810" s="560"/>
      <c r="M810" s="562"/>
      <c r="N810" s="563"/>
      <c r="O810" s="560"/>
      <c r="P810" s="562"/>
      <c r="Q810" s="560"/>
      <c r="R810" s="562"/>
      <c r="S810" s="560"/>
      <c r="T810" s="648"/>
      <c r="U810" s="560"/>
      <c r="V810" s="648"/>
      <c r="W810" s="653"/>
      <c r="X810" s="648"/>
      <c r="Y810" s="653"/>
      <c r="Z810" s="615"/>
      <c r="AA810" s="619"/>
      <c r="AB810" s="615"/>
      <c r="AC810" s="562"/>
      <c r="AD810" s="560"/>
      <c r="AE810" s="562"/>
      <c r="AF810" s="716"/>
      <c r="AG810" s="747"/>
      <c r="AH810" s="563"/>
      <c r="AI810" s="563"/>
      <c r="AJ810" s="563"/>
      <c r="AK810" s="563"/>
      <c r="AL810" s="564"/>
      <c r="AM810" s="564"/>
      <c r="AN810" s="562"/>
      <c r="AO810" s="563"/>
      <c r="AP810" s="564"/>
      <c r="AQ810" s="564"/>
      <c r="AR810" s="562"/>
      <c r="AS810" s="563"/>
      <c r="AT810" s="564"/>
      <c r="AU810" s="564"/>
      <c r="AV810" s="562"/>
      <c r="AW810" s="563"/>
      <c r="AX810" s="564"/>
      <c r="AY810" s="562"/>
      <c r="AZ810" s="564"/>
      <c r="BA810" s="562"/>
      <c r="BB810" s="564"/>
      <c r="BC810" s="562"/>
      <c r="BD810" s="564"/>
      <c r="BE810" s="562"/>
      <c r="BF810" s="564"/>
      <c r="BG810" s="564"/>
      <c r="BH810" s="562"/>
      <c r="BI810" s="617"/>
      <c r="BJ810" s="618"/>
      <c r="BK810" s="619"/>
      <c r="BL810" s="618"/>
      <c r="BM810" s="619"/>
      <c r="BN810" s="618"/>
      <c r="BO810" s="562"/>
      <c r="BP810" s="564"/>
      <c r="BQ810" s="562"/>
      <c r="BR810" s="564"/>
      <c r="BS810" s="564"/>
      <c r="BT810" s="562"/>
      <c r="BU810" s="563"/>
      <c r="BV810" s="564"/>
      <c r="BW810" s="562"/>
      <c r="BX810" s="564"/>
      <c r="BY810" s="562"/>
      <c r="BZ810" s="564"/>
      <c r="CA810" s="562"/>
      <c r="CB810" s="564"/>
      <c r="CC810" s="562"/>
      <c r="CD810" s="564"/>
      <c r="CE810" s="564"/>
      <c r="CF810" s="562"/>
      <c r="CG810" s="563"/>
      <c r="CH810" s="563"/>
      <c r="CI810" s="563"/>
      <c r="CJ810" s="563"/>
      <c r="CK810" s="563"/>
      <c r="CL810" s="564"/>
      <c r="CM810" s="562"/>
      <c r="CN810" s="617"/>
      <c r="CO810" s="618"/>
      <c r="CP810" s="619"/>
      <c r="CQ810" s="563"/>
      <c r="CR810" s="564"/>
      <c r="CS810" s="562"/>
      <c r="CT810" s="563"/>
      <c r="CU810" s="564"/>
      <c r="CV810" s="562"/>
      <c r="CW810" s="563"/>
      <c r="CX810" s="563"/>
      <c r="CY810" s="563"/>
    </row>
    <row r="811" spans="2:103" x14ac:dyDescent="0.6">
      <c r="C811" s="341"/>
      <c r="F811" s="555"/>
      <c r="H811" s="341"/>
      <c r="K811" s="555"/>
      <c r="N811" s="555"/>
      <c r="P811" s="341"/>
      <c r="R811" s="341"/>
      <c r="T811" s="637"/>
      <c r="V811" s="637"/>
      <c r="X811" s="637"/>
      <c r="Z811" s="612"/>
      <c r="AA811" s="342"/>
      <c r="AB811" s="612"/>
      <c r="AC811" s="341"/>
      <c r="AF811" s="715"/>
      <c r="AG811" s="635"/>
      <c r="AH811" s="555"/>
      <c r="BI811" s="613"/>
      <c r="BJ811" s="614"/>
      <c r="BK811" s="342"/>
      <c r="BL811" s="614"/>
      <c r="BM811" s="342"/>
      <c r="BN811" s="614"/>
      <c r="CN811" s="613"/>
      <c r="CO811" s="614"/>
    </row>
    <row r="812" spans="2:103" x14ac:dyDescent="0.6">
      <c r="B812" s="560"/>
      <c r="C812" s="562"/>
      <c r="D812" s="560"/>
      <c r="E812" s="562"/>
      <c r="F812" s="563"/>
      <c r="G812" s="560"/>
      <c r="H812" s="562"/>
      <c r="I812" s="560"/>
      <c r="J812" s="562"/>
      <c r="K812" s="563"/>
      <c r="L812" s="560"/>
      <c r="M812" s="562"/>
      <c r="N812" s="563"/>
      <c r="O812" s="560"/>
      <c r="P812" s="562"/>
      <c r="Q812" s="560"/>
      <c r="R812" s="562"/>
      <c r="S812" s="560"/>
      <c r="T812" s="648"/>
      <c r="U812" s="560"/>
      <c r="V812" s="648"/>
      <c r="W812" s="653"/>
      <c r="X812" s="648"/>
      <c r="Y812" s="653"/>
      <c r="Z812" s="615"/>
      <c r="AA812" s="619"/>
      <c r="AB812" s="615"/>
      <c r="AC812" s="562"/>
      <c r="AD812" s="560"/>
      <c r="AE812" s="562"/>
      <c r="AF812" s="716"/>
      <c r="AG812" s="747"/>
      <c r="AH812" s="563"/>
      <c r="AI812" s="563"/>
      <c r="AJ812" s="563"/>
      <c r="AK812" s="563"/>
      <c r="AL812" s="564"/>
      <c r="AM812" s="564"/>
      <c r="AN812" s="562"/>
      <c r="AO812" s="563"/>
      <c r="AP812" s="564"/>
      <c r="AQ812" s="564"/>
      <c r="AR812" s="562"/>
      <c r="AS812" s="563"/>
      <c r="AT812" s="564"/>
      <c r="AU812" s="564"/>
      <c r="AV812" s="562"/>
      <c r="AW812" s="563"/>
      <c r="AX812" s="564"/>
      <c r="AY812" s="562"/>
      <c r="AZ812" s="564"/>
      <c r="BA812" s="562"/>
      <c r="BB812" s="564"/>
      <c r="BC812" s="562"/>
      <c r="BD812" s="564"/>
      <c r="BE812" s="562"/>
      <c r="BF812" s="564"/>
      <c r="BG812" s="564"/>
      <c r="BH812" s="562"/>
      <c r="BI812" s="617"/>
      <c r="BJ812" s="618"/>
      <c r="BK812" s="619"/>
      <c r="BL812" s="618"/>
      <c r="BM812" s="619"/>
      <c r="BN812" s="618"/>
      <c r="BO812" s="562"/>
      <c r="BP812" s="564"/>
      <c r="BQ812" s="562"/>
      <c r="BR812" s="564"/>
      <c r="BS812" s="564"/>
      <c r="BT812" s="562"/>
      <c r="BU812" s="563"/>
      <c r="BV812" s="564"/>
      <c r="BW812" s="562"/>
      <c r="BX812" s="564"/>
      <c r="BY812" s="562"/>
      <c r="BZ812" s="564"/>
      <c r="CA812" s="562"/>
      <c r="CB812" s="564"/>
      <c r="CC812" s="562"/>
      <c r="CD812" s="564"/>
      <c r="CE812" s="564"/>
      <c r="CF812" s="562"/>
      <c r="CG812" s="563"/>
      <c r="CH812" s="563"/>
      <c r="CI812" s="563"/>
      <c r="CJ812" s="563"/>
      <c r="CK812" s="563"/>
      <c r="CL812" s="564"/>
      <c r="CM812" s="562"/>
      <c r="CN812" s="563"/>
      <c r="CO812" s="564"/>
      <c r="CP812" s="562"/>
      <c r="CQ812" s="563"/>
      <c r="CR812" s="564"/>
      <c r="CS812" s="562"/>
      <c r="CT812" s="563"/>
      <c r="CU812" s="564"/>
      <c r="CV812" s="562"/>
      <c r="CW812" s="563"/>
      <c r="CX812" s="563"/>
      <c r="CY812" s="563"/>
    </row>
    <row r="813" spans="2:103" x14ac:dyDescent="0.6">
      <c r="C813" s="341"/>
      <c r="F813" s="555"/>
      <c r="H813" s="341"/>
      <c r="K813" s="555"/>
      <c r="N813" s="555"/>
      <c r="P813" s="341"/>
      <c r="R813" s="341"/>
      <c r="T813" s="637"/>
      <c r="V813" s="637"/>
      <c r="X813" s="637"/>
      <c r="Z813" s="612"/>
      <c r="AA813" s="342"/>
      <c r="AB813" s="612"/>
      <c r="AC813" s="341"/>
      <c r="AF813" s="715"/>
      <c r="AG813" s="635"/>
      <c r="AH813" s="555"/>
      <c r="BI813" s="613"/>
      <c r="BJ813" s="614"/>
      <c r="BK813" s="342"/>
      <c r="BL813" s="614"/>
      <c r="BM813" s="342"/>
      <c r="BN813" s="614"/>
      <c r="CN813" s="613"/>
      <c r="CO813" s="614"/>
      <c r="CP813" s="342"/>
    </row>
    <row r="814" spans="2:103" x14ac:dyDescent="0.6">
      <c r="B814" s="560"/>
      <c r="C814" s="562"/>
      <c r="D814" s="560"/>
      <c r="E814" s="562"/>
      <c r="F814" s="563"/>
      <c r="G814" s="560"/>
      <c r="H814" s="562"/>
      <c r="I814" s="560"/>
      <c r="J814" s="562"/>
      <c r="K814" s="563"/>
      <c r="L814" s="560"/>
      <c r="M814" s="562"/>
      <c r="N814" s="563"/>
      <c r="O814" s="560"/>
      <c r="P814" s="562"/>
      <c r="Q814" s="560"/>
      <c r="R814" s="562"/>
      <c r="S814" s="560"/>
      <c r="T814" s="648"/>
      <c r="U814" s="560"/>
      <c r="V814" s="648"/>
      <c r="W814" s="653"/>
      <c r="X814" s="648"/>
      <c r="Y814" s="653"/>
      <c r="Z814" s="615"/>
      <c r="AA814" s="619"/>
      <c r="AB814" s="615"/>
      <c r="AC814" s="562"/>
      <c r="AD814" s="560"/>
      <c r="AE814" s="562"/>
      <c r="AF814" s="716"/>
      <c r="AG814" s="747"/>
      <c r="AH814" s="563"/>
      <c r="AI814" s="563"/>
      <c r="AJ814" s="563"/>
      <c r="AK814" s="563"/>
      <c r="AL814" s="564"/>
      <c r="AM814" s="564"/>
      <c r="AN814" s="562"/>
      <c r="AO814" s="563"/>
      <c r="AP814" s="564"/>
      <c r="AQ814" s="564"/>
      <c r="AR814" s="562"/>
      <c r="AS814" s="563"/>
      <c r="AT814" s="564"/>
      <c r="AU814" s="564"/>
      <c r="AV814" s="562"/>
      <c r="AW814" s="563"/>
      <c r="AX814" s="564"/>
      <c r="AY814" s="562"/>
      <c r="AZ814" s="564"/>
      <c r="BA814" s="562"/>
      <c r="BB814" s="564"/>
      <c r="BC814" s="562"/>
      <c r="BD814" s="564"/>
      <c r="BE814" s="562"/>
      <c r="BF814" s="564"/>
      <c r="BG814" s="564"/>
      <c r="BH814" s="562"/>
      <c r="BI814" s="617"/>
      <c r="BJ814" s="618"/>
      <c r="BK814" s="619"/>
      <c r="BL814" s="618"/>
      <c r="BM814" s="619"/>
      <c r="BN814" s="618"/>
      <c r="BO814" s="619"/>
      <c r="BP814" s="618"/>
      <c r="BQ814" s="619"/>
      <c r="BR814" s="564"/>
      <c r="BS814" s="564"/>
      <c r="BT814" s="562"/>
      <c r="BU814" s="563"/>
      <c r="BV814" s="564"/>
      <c r="BW814" s="562"/>
      <c r="BX814" s="564"/>
      <c r="BY814" s="562"/>
      <c r="BZ814" s="564"/>
      <c r="CA814" s="562"/>
      <c r="CB814" s="564"/>
      <c r="CC814" s="562"/>
      <c r="CD814" s="564"/>
      <c r="CE814" s="564"/>
      <c r="CF814" s="562"/>
      <c r="CG814" s="563"/>
      <c r="CH814" s="563"/>
      <c r="CI814" s="563"/>
      <c r="CJ814" s="563"/>
      <c r="CK814" s="563"/>
      <c r="CL814" s="564"/>
      <c r="CM814" s="562"/>
      <c r="CN814" s="617"/>
      <c r="CO814" s="618"/>
      <c r="CP814" s="562"/>
      <c r="CQ814" s="563"/>
      <c r="CR814" s="564"/>
      <c r="CS814" s="562"/>
      <c r="CT814" s="563"/>
      <c r="CU814" s="564"/>
      <c r="CV814" s="562"/>
      <c r="CW814" s="563"/>
      <c r="CX814" s="563"/>
      <c r="CY814" s="563"/>
    </row>
    <row r="815" spans="2:103" x14ac:dyDescent="0.6">
      <c r="C815" s="341"/>
      <c r="F815" s="555"/>
      <c r="H815" s="341"/>
      <c r="K815" s="555"/>
      <c r="N815" s="555"/>
      <c r="P815" s="341"/>
      <c r="R815" s="341"/>
      <c r="T815" s="637"/>
      <c r="V815" s="637"/>
      <c r="X815" s="637"/>
      <c r="Z815" s="612"/>
      <c r="AA815" s="342"/>
      <c r="AB815" s="612"/>
      <c r="AC815" s="341"/>
      <c r="AF815" s="715"/>
      <c r="AG815" s="635"/>
      <c r="AH815" s="555"/>
      <c r="BI815" s="613"/>
      <c r="BJ815" s="614"/>
      <c r="BK815" s="342"/>
      <c r="BL815" s="614"/>
      <c r="BM815" s="342"/>
      <c r="BN815" s="614"/>
      <c r="BO815" s="342"/>
      <c r="BP815" s="614"/>
      <c r="BQ815" s="342"/>
      <c r="CN815" s="613"/>
      <c r="CO815" s="614"/>
    </row>
    <row r="816" spans="2:103" x14ac:dyDescent="0.6">
      <c r="B816" s="560"/>
      <c r="C816" s="562"/>
      <c r="D816" s="560"/>
      <c r="E816" s="562"/>
      <c r="F816" s="563"/>
      <c r="G816" s="560"/>
      <c r="H816" s="562"/>
      <c r="I816" s="560"/>
      <c r="J816" s="562"/>
      <c r="K816" s="563"/>
      <c r="L816" s="560"/>
      <c r="M816" s="562"/>
      <c r="N816" s="563"/>
      <c r="O816" s="560"/>
      <c r="P816" s="562"/>
      <c r="Q816" s="560"/>
      <c r="R816" s="562"/>
      <c r="S816" s="560"/>
      <c r="T816" s="648"/>
      <c r="U816" s="560"/>
      <c r="V816" s="648"/>
      <c r="W816" s="653"/>
      <c r="X816" s="648"/>
      <c r="Y816" s="653"/>
      <c r="Z816" s="615"/>
      <c r="AA816" s="619"/>
      <c r="AB816" s="615"/>
      <c r="AC816" s="562"/>
      <c r="AD816" s="560"/>
      <c r="AE816" s="562"/>
      <c r="AF816" s="716"/>
      <c r="AG816" s="747"/>
      <c r="AH816" s="563"/>
      <c r="AI816" s="563"/>
      <c r="AJ816" s="563"/>
      <c r="AK816" s="563"/>
      <c r="AL816" s="564"/>
      <c r="AM816" s="564"/>
      <c r="AN816" s="562"/>
      <c r="AO816" s="563"/>
      <c r="AP816" s="564"/>
      <c r="AQ816" s="564"/>
      <c r="AR816" s="562"/>
      <c r="AS816" s="563"/>
      <c r="AT816" s="564"/>
      <c r="AU816" s="564"/>
      <c r="AV816" s="562"/>
      <c r="AW816" s="563"/>
      <c r="AX816" s="564"/>
      <c r="AY816" s="562"/>
      <c r="AZ816" s="564"/>
      <c r="BA816" s="562"/>
      <c r="BB816" s="564"/>
      <c r="BC816" s="562"/>
      <c r="BD816" s="564"/>
      <c r="BE816" s="562"/>
      <c r="BF816" s="564"/>
      <c r="BG816" s="564"/>
      <c r="BH816" s="562"/>
      <c r="BI816" s="617"/>
      <c r="BJ816" s="618"/>
      <c r="BK816" s="619"/>
      <c r="BL816" s="618"/>
      <c r="BM816" s="619"/>
      <c r="BN816" s="618"/>
      <c r="BO816" s="562"/>
      <c r="BP816" s="564"/>
      <c r="BQ816" s="562"/>
      <c r="BR816" s="564"/>
      <c r="BS816" s="564"/>
      <c r="BT816" s="562"/>
      <c r="BU816" s="563"/>
      <c r="BV816" s="564"/>
      <c r="BW816" s="562"/>
      <c r="BX816" s="564"/>
      <c r="BY816" s="562"/>
      <c r="BZ816" s="564"/>
      <c r="CA816" s="562"/>
      <c r="CB816" s="564"/>
      <c r="CC816" s="562"/>
      <c r="CD816" s="564"/>
      <c r="CE816" s="564"/>
      <c r="CF816" s="562"/>
      <c r="CG816" s="563"/>
      <c r="CH816" s="563"/>
      <c r="CI816" s="563"/>
      <c r="CJ816" s="563"/>
      <c r="CK816" s="563"/>
      <c r="CL816" s="564"/>
      <c r="CM816" s="562"/>
      <c r="CN816" s="617"/>
      <c r="CO816" s="618"/>
      <c r="CP816" s="562"/>
      <c r="CQ816" s="563"/>
      <c r="CR816" s="564"/>
      <c r="CS816" s="562"/>
      <c r="CT816" s="563"/>
      <c r="CU816" s="564"/>
      <c r="CV816" s="562"/>
      <c r="CW816" s="563"/>
      <c r="CX816" s="563"/>
      <c r="CY816" s="563"/>
    </row>
    <row r="817" spans="2:103" x14ac:dyDescent="0.6">
      <c r="C817" s="341"/>
      <c r="F817" s="555"/>
      <c r="H817" s="341"/>
      <c r="K817" s="555"/>
      <c r="N817" s="555"/>
      <c r="P817" s="341"/>
      <c r="R817" s="341"/>
      <c r="T817" s="637"/>
      <c r="V817" s="637"/>
      <c r="X817" s="637"/>
      <c r="Z817" s="612"/>
      <c r="AA817" s="342"/>
      <c r="AB817" s="612"/>
      <c r="AC817" s="341"/>
      <c r="AF817" s="715"/>
      <c r="AG817" s="635"/>
      <c r="AH817" s="555"/>
      <c r="BI817" s="613"/>
      <c r="BJ817" s="614"/>
      <c r="BK817" s="342"/>
      <c r="BL817" s="614"/>
      <c r="BM817" s="342"/>
      <c r="BN817" s="614"/>
      <c r="BO817" s="342"/>
      <c r="BP817" s="614"/>
      <c r="BQ817" s="342"/>
      <c r="CN817" s="613"/>
      <c r="CO817" s="614"/>
      <c r="CP817" s="342"/>
    </row>
    <row r="818" spans="2:103" x14ac:dyDescent="0.6">
      <c r="B818" s="560"/>
      <c r="C818" s="562"/>
      <c r="D818" s="560"/>
      <c r="E818" s="562"/>
      <c r="F818" s="563"/>
      <c r="G818" s="560"/>
      <c r="H818" s="562"/>
      <c r="I818" s="560"/>
      <c r="J818" s="562"/>
      <c r="K818" s="563"/>
      <c r="L818" s="560"/>
      <c r="M818" s="562"/>
      <c r="N818" s="563"/>
      <c r="O818" s="560"/>
      <c r="P818" s="562"/>
      <c r="Q818" s="560"/>
      <c r="R818" s="562"/>
      <c r="S818" s="560"/>
      <c r="T818" s="648"/>
      <c r="U818" s="560"/>
      <c r="V818" s="648"/>
      <c r="W818" s="653"/>
      <c r="X818" s="648"/>
      <c r="Y818" s="653"/>
      <c r="Z818" s="615"/>
      <c r="AA818" s="619"/>
      <c r="AB818" s="615"/>
      <c r="AC818" s="562"/>
      <c r="AD818" s="560"/>
      <c r="AE818" s="562"/>
      <c r="AF818" s="716"/>
      <c r="AG818" s="747"/>
      <c r="AH818" s="563"/>
      <c r="AI818" s="563"/>
      <c r="AJ818" s="563"/>
      <c r="AK818" s="563"/>
      <c r="AL818" s="564"/>
      <c r="AM818" s="564"/>
      <c r="AN818" s="562"/>
      <c r="AO818" s="563"/>
      <c r="AP818" s="564"/>
      <c r="AQ818" s="564"/>
      <c r="AR818" s="562"/>
      <c r="AS818" s="563"/>
      <c r="AT818" s="564"/>
      <c r="AU818" s="564"/>
      <c r="AV818" s="562"/>
      <c r="AW818" s="563"/>
      <c r="AX818" s="564"/>
      <c r="AY818" s="562"/>
      <c r="AZ818" s="564"/>
      <c r="BA818" s="562"/>
      <c r="BB818" s="564"/>
      <c r="BC818" s="562"/>
      <c r="BD818" s="564"/>
      <c r="BE818" s="562"/>
      <c r="BF818" s="564"/>
      <c r="BG818" s="564"/>
      <c r="BH818" s="562"/>
      <c r="BI818" s="617"/>
      <c r="BJ818" s="618"/>
      <c r="BK818" s="619"/>
      <c r="BL818" s="618"/>
      <c r="BM818" s="619"/>
      <c r="BN818" s="618"/>
      <c r="BO818" s="562"/>
      <c r="BP818" s="564"/>
      <c r="BQ818" s="562"/>
      <c r="BR818" s="564"/>
      <c r="BS818" s="564"/>
      <c r="BT818" s="562"/>
      <c r="BU818" s="563"/>
      <c r="BV818" s="564"/>
      <c r="BW818" s="562"/>
      <c r="BX818" s="564"/>
      <c r="BY818" s="562"/>
      <c r="BZ818" s="564"/>
      <c r="CA818" s="562"/>
      <c r="CB818" s="564"/>
      <c r="CC818" s="562"/>
      <c r="CD818" s="564"/>
      <c r="CE818" s="564"/>
      <c r="CF818" s="562"/>
      <c r="CG818" s="563"/>
      <c r="CH818" s="563"/>
      <c r="CI818" s="563"/>
      <c r="CJ818" s="563"/>
      <c r="CK818" s="563"/>
      <c r="CL818" s="564"/>
      <c r="CM818" s="562"/>
      <c r="CN818" s="617"/>
      <c r="CO818" s="618"/>
      <c r="CP818" s="562"/>
      <c r="CQ818" s="563"/>
      <c r="CR818" s="564"/>
      <c r="CS818" s="562"/>
      <c r="CT818" s="563"/>
      <c r="CU818" s="564"/>
      <c r="CV818" s="562"/>
      <c r="CW818" s="563"/>
      <c r="CX818" s="563"/>
      <c r="CY818" s="563"/>
    </row>
    <row r="819" spans="2:103" x14ac:dyDescent="0.6">
      <c r="C819" s="341"/>
      <c r="F819" s="555"/>
      <c r="H819" s="341"/>
      <c r="K819" s="555"/>
      <c r="N819" s="555"/>
      <c r="P819" s="341"/>
      <c r="R819" s="341"/>
      <c r="T819" s="637"/>
      <c r="V819" s="637"/>
      <c r="X819" s="637"/>
      <c r="Z819" s="612"/>
      <c r="AA819" s="342"/>
      <c r="AB819" s="612"/>
      <c r="AC819" s="341"/>
      <c r="AF819" s="715"/>
      <c r="AG819" s="635"/>
      <c r="AH819" s="555"/>
      <c r="BI819" s="613"/>
      <c r="BJ819" s="614"/>
      <c r="BK819" s="342"/>
      <c r="BL819" s="614"/>
      <c r="BM819" s="342"/>
      <c r="BN819" s="614"/>
      <c r="CN819" s="613"/>
      <c r="CO819" s="614"/>
    </row>
    <row r="820" spans="2:103" x14ac:dyDescent="0.6">
      <c r="B820" s="560"/>
      <c r="C820" s="562"/>
      <c r="D820" s="560"/>
      <c r="E820" s="562"/>
      <c r="F820" s="563"/>
      <c r="G820" s="560"/>
      <c r="H820" s="562"/>
      <c r="I820" s="560"/>
      <c r="J820" s="562"/>
      <c r="K820" s="563"/>
      <c r="L820" s="560"/>
      <c r="M820" s="562"/>
      <c r="N820" s="563"/>
      <c r="O820" s="560"/>
      <c r="P820" s="562"/>
      <c r="Q820" s="560"/>
      <c r="R820" s="562"/>
      <c r="S820" s="560"/>
      <c r="T820" s="648"/>
      <c r="U820" s="560"/>
      <c r="V820" s="648"/>
      <c r="W820" s="653"/>
      <c r="X820" s="648"/>
      <c r="Y820" s="653"/>
      <c r="Z820" s="615"/>
      <c r="AA820" s="619"/>
      <c r="AB820" s="615"/>
      <c r="AC820" s="562"/>
      <c r="AD820" s="560"/>
      <c r="AE820" s="562"/>
      <c r="AF820" s="716"/>
      <c r="AG820" s="747"/>
      <c r="AH820" s="563"/>
      <c r="AI820" s="563"/>
      <c r="AJ820" s="563"/>
      <c r="AK820" s="563"/>
      <c r="AL820" s="564"/>
      <c r="AM820" s="564"/>
      <c r="AN820" s="562"/>
      <c r="AO820" s="563"/>
      <c r="AP820" s="564"/>
      <c r="AQ820" s="564"/>
      <c r="AR820" s="562"/>
      <c r="AS820" s="563"/>
      <c r="AT820" s="564"/>
      <c r="AU820" s="564"/>
      <c r="AV820" s="562"/>
      <c r="AW820" s="563"/>
      <c r="AX820" s="564"/>
      <c r="AY820" s="562"/>
      <c r="AZ820" s="564"/>
      <c r="BA820" s="562"/>
      <c r="BB820" s="564"/>
      <c r="BC820" s="562"/>
      <c r="BD820" s="564"/>
      <c r="BE820" s="562"/>
      <c r="BF820" s="564"/>
      <c r="BG820" s="564"/>
      <c r="BH820" s="562"/>
      <c r="BI820" s="617"/>
      <c r="BJ820" s="618"/>
      <c r="BK820" s="619"/>
      <c r="BL820" s="618"/>
      <c r="BM820" s="619"/>
      <c r="BN820" s="618"/>
      <c r="BO820" s="562"/>
      <c r="BP820" s="564"/>
      <c r="BQ820" s="562"/>
      <c r="BR820" s="564"/>
      <c r="BS820" s="564"/>
      <c r="BT820" s="562"/>
      <c r="BU820" s="563"/>
      <c r="BV820" s="564"/>
      <c r="BW820" s="562"/>
      <c r="BX820" s="564"/>
      <c r="BY820" s="562"/>
      <c r="BZ820" s="564"/>
      <c r="CA820" s="562"/>
      <c r="CB820" s="564"/>
      <c r="CC820" s="562"/>
      <c r="CD820" s="564"/>
      <c r="CE820" s="564"/>
      <c r="CF820" s="562"/>
      <c r="CG820" s="563"/>
      <c r="CH820" s="563"/>
      <c r="CI820" s="563"/>
      <c r="CJ820" s="563"/>
      <c r="CK820" s="563"/>
      <c r="CL820" s="564"/>
      <c r="CM820" s="562"/>
      <c r="CN820" s="617"/>
      <c r="CO820" s="618"/>
      <c r="CP820" s="562"/>
      <c r="CQ820" s="563"/>
      <c r="CR820" s="564"/>
      <c r="CS820" s="562"/>
      <c r="CT820" s="563"/>
      <c r="CU820" s="564"/>
      <c r="CV820" s="562"/>
      <c r="CW820" s="563"/>
      <c r="CX820" s="563"/>
      <c r="CY820" s="563"/>
    </row>
    <row r="821" spans="2:103" x14ac:dyDescent="0.6">
      <c r="C821" s="341"/>
      <c r="F821" s="555"/>
      <c r="H821" s="341"/>
      <c r="K821" s="555"/>
      <c r="N821" s="555"/>
      <c r="P821" s="341"/>
      <c r="R821" s="341"/>
      <c r="T821" s="637"/>
      <c r="V821" s="637"/>
      <c r="X821" s="637"/>
      <c r="Z821" s="612"/>
      <c r="AA821" s="342"/>
      <c r="AB821" s="612"/>
      <c r="AC821" s="341"/>
      <c r="AF821" s="715"/>
      <c r="AG821" s="635"/>
      <c r="AH821" s="555"/>
      <c r="BI821" s="613"/>
      <c r="BJ821" s="614"/>
      <c r="BK821" s="342"/>
      <c r="BL821" s="614"/>
      <c r="BM821" s="342"/>
      <c r="BN821" s="614"/>
      <c r="CN821" s="613"/>
      <c r="CO821" s="614"/>
      <c r="CP821" s="342"/>
    </row>
    <row r="822" spans="2:103" x14ac:dyDescent="0.6">
      <c r="B822" s="560"/>
      <c r="C822" s="562"/>
      <c r="D822" s="560"/>
      <c r="E822" s="562"/>
      <c r="F822" s="563"/>
      <c r="G822" s="560"/>
      <c r="H822" s="562"/>
      <c r="I822" s="560"/>
      <c r="J822" s="562"/>
      <c r="K822" s="563"/>
      <c r="L822" s="560"/>
      <c r="M822" s="562"/>
      <c r="N822" s="563"/>
      <c r="O822" s="560"/>
      <c r="P822" s="562"/>
      <c r="Q822" s="560"/>
      <c r="R822" s="562"/>
      <c r="S822" s="560"/>
      <c r="T822" s="648"/>
      <c r="U822" s="560"/>
      <c r="V822" s="648"/>
      <c r="W822" s="653"/>
      <c r="X822" s="648"/>
      <c r="Y822" s="653"/>
      <c r="Z822" s="615"/>
      <c r="AA822" s="619"/>
      <c r="AB822" s="615"/>
      <c r="AC822" s="562"/>
      <c r="AD822" s="560"/>
      <c r="AE822" s="562"/>
      <c r="AF822" s="716"/>
      <c r="AG822" s="747"/>
      <c r="AH822" s="563"/>
      <c r="AI822" s="563"/>
      <c r="AJ822" s="563"/>
      <c r="AK822" s="563"/>
      <c r="AL822" s="564"/>
      <c r="AM822" s="564"/>
      <c r="AN822" s="562"/>
      <c r="AO822" s="563"/>
      <c r="AP822" s="564"/>
      <c r="AQ822" s="564"/>
      <c r="AR822" s="562"/>
      <c r="AS822" s="563"/>
      <c r="AT822" s="564"/>
      <c r="AU822" s="564"/>
      <c r="AV822" s="562"/>
      <c r="AW822" s="563"/>
      <c r="AX822" s="564"/>
      <c r="AY822" s="562"/>
      <c r="AZ822" s="564"/>
      <c r="BA822" s="562"/>
      <c r="BB822" s="564"/>
      <c r="BC822" s="562"/>
      <c r="BD822" s="564"/>
      <c r="BE822" s="562"/>
      <c r="BF822" s="564"/>
      <c r="BG822" s="564"/>
      <c r="BH822" s="562"/>
      <c r="BI822" s="617"/>
      <c r="BJ822" s="618"/>
      <c r="BK822" s="619"/>
      <c r="BL822" s="618"/>
      <c r="BM822" s="619"/>
      <c r="BN822" s="618"/>
      <c r="BO822" s="562"/>
      <c r="BP822" s="564"/>
      <c r="BQ822" s="562"/>
      <c r="BR822" s="564"/>
      <c r="BS822" s="564"/>
      <c r="BT822" s="562"/>
      <c r="BU822" s="563"/>
      <c r="BV822" s="564"/>
      <c r="BW822" s="562"/>
      <c r="BX822" s="564"/>
      <c r="BY822" s="562"/>
      <c r="BZ822" s="564"/>
      <c r="CA822" s="562"/>
      <c r="CB822" s="564"/>
      <c r="CC822" s="562"/>
      <c r="CD822" s="564"/>
      <c r="CE822" s="564"/>
      <c r="CF822" s="562"/>
      <c r="CG822" s="563"/>
      <c r="CH822" s="617"/>
      <c r="CI822" s="563"/>
      <c r="CJ822" s="563"/>
      <c r="CK822" s="563"/>
      <c r="CL822" s="564"/>
      <c r="CM822" s="562"/>
      <c r="CN822" s="617"/>
      <c r="CO822" s="618"/>
      <c r="CP822" s="619"/>
      <c r="CQ822" s="563"/>
      <c r="CR822" s="564"/>
      <c r="CS822" s="562"/>
      <c r="CT822" s="563"/>
      <c r="CU822" s="564"/>
      <c r="CV822" s="562"/>
      <c r="CW822" s="563"/>
      <c r="CX822" s="563"/>
      <c r="CY822" s="563"/>
    </row>
    <row r="823" spans="2:103" x14ac:dyDescent="0.6">
      <c r="C823" s="341"/>
      <c r="F823" s="555"/>
      <c r="H823" s="341"/>
      <c r="K823" s="555"/>
      <c r="N823" s="555"/>
      <c r="P823" s="341"/>
      <c r="R823" s="341"/>
      <c r="T823" s="637"/>
      <c r="V823" s="637"/>
      <c r="X823" s="637"/>
      <c r="Z823" s="612"/>
      <c r="AA823" s="342"/>
      <c r="AB823" s="612"/>
      <c r="AC823" s="341"/>
      <c r="AF823" s="715"/>
      <c r="AG823" s="635"/>
      <c r="AH823" s="555"/>
      <c r="BI823" s="613"/>
      <c r="BJ823" s="614"/>
      <c r="BK823" s="342"/>
      <c r="BL823" s="614"/>
      <c r="BM823" s="342"/>
      <c r="BN823" s="614"/>
      <c r="BO823" s="342"/>
      <c r="BP823" s="614"/>
      <c r="BQ823" s="342"/>
      <c r="CN823" s="613"/>
      <c r="CO823" s="614"/>
    </row>
    <row r="824" spans="2:103" x14ac:dyDescent="0.6">
      <c r="B824" s="560"/>
      <c r="C824" s="562"/>
      <c r="D824" s="560"/>
      <c r="E824" s="562"/>
      <c r="F824" s="563"/>
      <c r="G824" s="560"/>
      <c r="H824" s="562"/>
      <c r="I824" s="560"/>
      <c r="J824" s="562"/>
      <c r="K824" s="563"/>
      <c r="L824" s="560"/>
      <c r="M824" s="562"/>
      <c r="N824" s="563"/>
      <c r="O824" s="560"/>
      <c r="P824" s="562"/>
      <c r="Q824" s="560"/>
      <c r="R824" s="562"/>
      <c r="S824" s="560"/>
      <c r="T824" s="648"/>
      <c r="U824" s="560"/>
      <c r="V824" s="648"/>
      <c r="W824" s="653"/>
      <c r="X824" s="648"/>
      <c r="Y824" s="653"/>
      <c r="Z824" s="615"/>
      <c r="AA824" s="619"/>
      <c r="AB824" s="615"/>
      <c r="AC824" s="562"/>
      <c r="AD824" s="560"/>
      <c r="AE824" s="562"/>
      <c r="AF824" s="716"/>
      <c r="AG824" s="747"/>
      <c r="AH824" s="563"/>
      <c r="AI824" s="563"/>
      <c r="AJ824" s="563"/>
      <c r="AK824" s="563"/>
      <c r="AL824" s="564"/>
      <c r="AM824" s="564"/>
      <c r="AN824" s="562"/>
      <c r="AO824" s="563"/>
      <c r="AP824" s="564"/>
      <c r="AQ824" s="564"/>
      <c r="AR824" s="562"/>
      <c r="AS824" s="563"/>
      <c r="AT824" s="564"/>
      <c r="AU824" s="564"/>
      <c r="AV824" s="562"/>
      <c r="AW824" s="563"/>
      <c r="AX824" s="564"/>
      <c r="AY824" s="562"/>
      <c r="AZ824" s="564"/>
      <c r="BA824" s="562"/>
      <c r="BB824" s="564"/>
      <c r="BC824" s="562"/>
      <c r="BD824" s="564"/>
      <c r="BE824" s="562"/>
      <c r="BF824" s="564"/>
      <c r="BG824" s="564"/>
      <c r="BH824" s="562"/>
      <c r="BI824" s="617"/>
      <c r="BJ824" s="618"/>
      <c r="BK824" s="619"/>
      <c r="BL824" s="618"/>
      <c r="BM824" s="619"/>
      <c r="BN824" s="618"/>
      <c r="BO824" s="562"/>
      <c r="BP824" s="564"/>
      <c r="BQ824" s="562"/>
      <c r="BR824" s="564"/>
      <c r="BS824" s="564"/>
      <c r="BT824" s="562"/>
      <c r="BU824" s="563"/>
      <c r="BV824" s="564"/>
      <c r="BW824" s="562"/>
      <c r="BX824" s="564"/>
      <c r="BY824" s="562"/>
      <c r="BZ824" s="564"/>
      <c r="CA824" s="562"/>
      <c r="CB824" s="564"/>
      <c r="CC824" s="562"/>
      <c r="CD824" s="564"/>
      <c r="CE824" s="564"/>
      <c r="CF824" s="562"/>
      <c r="CG824" s="563"/>
      <c r="CH824" s="563"/>
      <c r="CI824" s="563"/>
      <c r="CJ824" s="563"/>
      <c r="CK824" s="563"/>
      <c r="CL824" s="564"/>
      <c r="CM824" s="562"/>
      <c r="CN824" s="617"/>
      <c r="CO824" s="618"/>
      <c r="CP824" s="562"/>
      <c r="CQ824" s="563"/>
      <c r="CR824" s="564"/>
      <c r="CS824" s="562"/>
      <c r="CT824" s="563"/>
      <c r="CU824" s="564"/>
      <c r="CV824" s="562"/>
      <c r="CW824" s="563"/>
      <c r="CX824" s="563"/>
      <c r="CY824" s="563"/>
    </row>
    <row r="825" spans="2:103" x14ac:dyDescent="0.6">
      <c r="C825" s="341"/>
      <c r="F825" s="555"/>
      <c r="H825" s="341"/>
      <c r="K825" s="555"/>
      <c r="N825" s="555"/>
      <c r="P825" s="341"/>
      <c r="R825" s="341"/>
      <c r="T825" s="637"/>
      <c r="V825" s="637"/>
      <c r="X825" s="637"/>
      <c r="Z825" s="612"/>
      <c r="AA825" s="342"/>
      <c r="AB825" s="612"/>
      <c r="AC825" s="341"/>
      <c r="AF825" s="715"/>
      <c r="AG825" s="635"/>
      <c r="AH825" s="555"/>
      <c r="BI825" s="613"/>
      <c r="BJ825" s="614"/>
      <c r="BK825" s="342"/>
      <c r="BL825" s="614"/>
      <c r="BM825" s="342"/>
      <c r="BN825" s="614"/>
      <c r="CN825" s="613"/>
      <c r="CO825" s="614"/>
      <c r="CP825" s="342"/>
    </row>
    <row r="826" spans="2:103" x14ac:dyDescent="0.6">
      <c r="B826" s="560"/>
      <c r="C826" s="562"/>
      <c r="D826" s="560"/>
      <c r="E826" s="562"/>
      <c r="F826" s="563"/>
      <c r="G826" s="560"/>
      <c r="H826" s="562"/>
      <c r="I826" s="560"/>
      <c r="J826" s="562"/>
      <c r="K826" s="563"/>
      <c r="L826" s="560"/>
      <c r="M826" s="562"/>
      <c r="N826" s="563"/>
      <c r="O826" s="560"/>
      <c r="P826" s="562"/>
      <c r="Q826" s="560"/>
      <c r="R826" s="562"/>
      <c r="S826" s="560"/>
      <c r="T826" s="648"/>
      <c r="U826" s="560"/>
      <c r="V826" s="648"/>
      <c r="W826" s="653"/>
      <c r="X826" s="648"/>
      <c r="Y826" s="653"/>
      <c r="Z826" s="615"/>
      <c r="AA826" s="619"/>
      <c r="AB826" s="615"/>
      <c r="AC826" s="562"/>
      <c r="AD826" s="560"/>
      <c r="AE826" s="562"/>
      <c r="AF826" s="716"/>
      <c r="AG826" s="747"/>
      <c r="AH826" s="563"/>
      <c r="AI826" s="563"/>
      <c r="AJ826" s="563"/>
      <c r="AK826" s="563"/>
      <c r="AL826" s="564"/>
      <c r="AM826" s="564"/>
      <c r="AN826" s="562"/>
      <c r="AO826" s="563"/>
      <c r="AP826" s="564"/>
      <c r="AQ826" s="564"/>
      <c r="AR826" s="562"/>
      <c r="AS826" s="563"/>
      <c r="AT826" s="564"/>
      <c r="AU826" s="564"/>
      <c r="AV826" s="562"/>
      <c r="AW826" s="563"/>
      <c r="AX826" s="564"/>
      <c r="AY826" s="562"/>
      <c r="AZ826" s="564"/>
      <c r="BA826" s="562"/>
      <c r="BB826" s="564"/>
      <c r="BC826" s="562"/>
      <c r="BD826" s="564"/>
      <c r="BE826" s="562"/>
      <c r="BF826" s="564"/>
      <c r="BG826" s="564"/>
      <c r="BH826" s="562"/>
      <c r="BI826" s="617"/>
      <c r="BJ826" s="618"/>
      <c r="BK826" s="619"/>
      <c r="BL826" s="618"/>
      <c r="BM826" s="619"/>
      <c r="BN826" s="618"/>
      <c r="BO826" s="562"/>
      <c r="BP826" s="564"/>
      <c r="BQ826" s="562"/>
      <c r="BR826" s="564"/>
      <c r="BS826" s="564"/>
      <c r="BT826" s="562"/>
      <c r="BU826" s="563"/>
      <c r="BV826" s="564"/>
      <c r="BW826" s="562"/>
      <c r="BX826" s="564"/>
      <c r="BY826" s="562"/>
      <c r="BZ826" s="564"/>
      <c r="CA826" s="562"/>
      <c r="CB826" s="564"/>
      <c r="CC826" s="562"/>
      <c r="CD826" s="564"/>
      <c r="CE826" s="564"/>
      <c r="CF826" s="562"/>
      <c r="CG826" s="563"/>
      <c r="CH826" s="563"/>
      <c r="CI826" s="563"/>
      <c r="CJ826" s="563"/>
      <c r="CK826" s="563"/>
      <c r="CL826" s="564"/>
      <c r="CM826" s="562"/>
      <c r="CN826" s="617"/>
      <c r="CO826" s="618"/>
      <c r="CP826" s="562"/>
      <c r="CQ826" s="563"/>
      <c r="CR826" s="564"/>
      <c r="CS826" s="562"/>
      <c r="CT826" s="563"/>
      <c r="CU826" s="564"/>
      <c r="CV826" s="562"/>
      <c r="CW826" s="563"/>
      <c r="CX826" s="563"/>
      <c r="CY826" s="563"/>
    </row>
    <row r="827" spans="2:103" x14ac:dyDescent="0.6">
      <c r="C827" s="341"/>
      <c r="F827" s="555"/>
      <c r="H827" s="341"/>
      <c r="K827" s="555"/>
      <c r="N827" s="555"/>
      <c r="P827" s="341"/>
      <c r="R827" s="341"/>
      <c r="T827" s="637"/>
      <c r="V827" s="637"/>
      <c r="X827" s="637"/>
      <c r="Z827" s="612"/>
      <c r="AA827" s="342"/>
      <c r="AB827" s="612"/>
      <c r="AC827" s="341"/>
      <c r="AF827" s="715"/>
      <c r="AG827" s="635"/>
      <c r="AH827" s="555"/>
      <c r="BI827" s="613"/>
      <c r="BJ827" s="614"/>
      <c r="BK827" s="342"/>
      <c r="BL827" s="614"/>
      <c r="BM827" s="342"/>
      <c r="BN827" s="614"/>
      <c r="BO827" s="342"/>
      <c r="CN827" s="613"/>
      <c r="CO827" s="614"/>
    </row>
    <row r="828" spans="2:103" x14ac:dyDescent="0.6">
      <c r="B828" s="560"/>
      <c r="C828" s="562"/>
      <c r="D828" s="560"/>
      <c r="E828" s="562"/>
      <c r="F828" s="563"/>
      <c r="G828" s="560"/>
      <c r="H828" s="562"/>
      <c r="I828" s="560"/>
      <c r="J828" s="562"/>
      <c r="K828" s="563"/>
      <c r="L828" s="560"/>
      <c r="M828" s="562"/>
      <c r="N828" s="563"/>
      <c r="O828" s="560"/>
      <c r="P828" s="562"/>
      <c r="Q828" s="560"/>
      <c r="R828" s="562"/>
      <c r="S828" s="560"/>
      <c r="T828" s="648"/>
      <c r="U828" s="560"/>
      <c r="V828" s="648"/>
      <c r="W828" s="653"/>
      <c r="X828" s="648"/>
      <c r="Y828" s="653"/>
      <c r="Z828" s="615"/>
      <c r="AA828" s="619"/>
      <c r="AB828" s="615"/>
      <c r="AC828" s="562"/>
      <c r="AD828" s="560"/>
      <c r="AE828" s="562"/>
      <c r="AF828" s="716"/>
      <c r="AG828" s="747"/>
      <c r="AH828" s="563"/>
      <c r="AI828" s="563"/>
      <c r="AJ828" s="563"/>
      <c r="AK828" s="563"/>
      <c r="AL828" s="564"/>
      <c r="AM828" s="564"/>
      <c r="AN828" s="562"/>
      <c r="AO828" s="563"/>
      <c r="AP828" s="564"/>
      <c r="AQ828" s="564"/>
      <c r="AR828" s="562"/>
      <c r="AS828" s="563"/>
      <c r="AT828" s="564"/>
      <c r="AU828" s="564"/>
      <c r="AV828" s="562"/>
      <c r="AW828" s="563"/>
      <c r="AX828" s="564"/>
      <c r="AY828" s="562"/>
      <c r="AZ828" s="564"/>
      <c r="BA828" s="562"/>
      <c r="BB828" s="564"/>
      <c r="BC828" s="562"/>
      <c r="BD828" s="564"/>
      <c r="BE828" s="562"/>
      <c r="BF828" s="564"/>
      <c r="BG828" s="564"/>
      <c r="BH828" s="562"/>
      <c r="BI828" s="617"/>
      <c r="BJ828" s="618"/>
      <c r="BK828" s="619"/>
      <c r="BL828" s="618"/>
      <c r="BM828" s="619"/>
      <c r="BN828" s="618"/>
      <c r="BO828" s="619"/>
      <c r="BP828" s="564"/>
      <c r="BQ828" s="562"/>
      <c r="BR828" s="564"/>
      <c r="BS828" s="564"/>
      <c r="BT828" s="562"/>
      <c r="BU828" s="563"/>
      <c r="BV828" s="564"/>
      <c r="BW828" s="562"/>
      <c r="BX828" s="564"/>
      <c r="BY828" s="562"/>
      <c r="BZ828" s="564"/>
      <c r="CA828" s="562"/>
      <c r="CB828" s="564"/>
      <c r="CC828" s="562"/>
      <c r="CD828" s="564"/>
      <c r="CE828" s="564"/>
      <c r="CF828" s="562"/>
      <c r="CG828" s="563"/>
      <c r="CH828" s="563"/>
      <c r="CI828" s="563"/>
      <c r="CJ828" s="563"/>
      <c r="CK828" s="563"/>
      <c r="CL828" s="564"/>
      <c r="CM828" s="562"/>
      <c r="CN828" s="617"/>
      <c r="CO828" s="618"/>
      <c r="CP828" s="562"/>
      <c r="CQ828" s="563"/>
      <c r="CR828" s="564"/>
      <c r="CS828" s="562"/>
      <c r="CT828" s="563"/>
      <c r="CU828" s="564"/>
      <c r="CV828" s="562"/>
      <c r="CW828" s="563"/>
      <c r="CX828" s="563"/>
      <c r="CY828" s="563"/>
    </row>
    <row r="829" spans="2:103" x14ac:dyDescent="0.6">
      <c r="C829" s="341"/>
      <c r="F829" s="555"/>
      <c r="H829" s="341"/>
      <c r="K829" s="555"/>
      <c r="N829" s="555"/>
      <c r="P829" s="341"/>
      <c r="R829" s="341"/>
      <c r="T829" s="637"/>
      <c r="V829" s="637"/>
      <c r="X829" s="637"/>
      <c r="Z829" s="612"/>
      <c r="AA829" s="342"/>
      <c r="AB829" s="612"/>
      <c r="AC829" s="341"/>
      <c r="AF829" s="715"/>
      <c r="AG829" s="635"/>
      <c r="AH829" s="555"/>
      <c r="BI829" s="613"/>
      <c r="BJ829" s="614"/>
      <c r="BK829" s="342"/>
      <c r="BL829" s="614"/>
      <c r="BM829" s="342"/>
      <c r="BN829" s="614"/>
      <c r="CN829" s="613"/>
      <c r="CO829" s="614"/>
      <c r="CP829" s="342"/>
    </row>
    <row r="830" spans="2:103" x14ac:dyDescent="0.6">
      <c r="B830" s="560"/>
      <c r="C830" s="562"/>
      <c r="D830" s="560"/>
      <c r="E830" s="562"/>
      <c r="F830" s="563"/>
      <c r="G830" s="560"/>
      <c r="H830" s="562"/>
      <c r="I830" s="560"/>
      <c r="J830" s="562"/>
      <c r="K830" s="563"/>
      <c r="L830" s="560"/>
      <c r="M830" s="562"/>
      <c r="N830" s="563"/>
      <c r="O830" s="560"/>
      <c r="P830" s="562"/>
      <c r="Q830" s="560"/>
      <c r="R830" s="562"/>
      <c r="S830" s="560"/>
      <c r="T830" s="648"/>
      <c r="U830" s="560"/>
      <c r="V830" s="648"/>
      <c r="W830" s="653"/>
      <c r="X830" s="648"/>
      <c r="Y830" s="653"/>
      <c r="Z830" s="615"/>
      <c r="AA830" s="619"/>
      <c r="AB830" s="615"/>
      <c r="AC830" s="562"/>
      <c r="AD830" s="560"/>
      <c r="AE830" s="562"/>
      <c r="AF830" s="716"/>
      <c r="AG830" s="747"/>
      <c r="AH830" s="563"/>
      <c r="AI830" s="563"/>
      <c r="AJ830" s="563"/>
      <c r="AK830" s="563"/>
      <c r="AL830" s="564"/>
      <c r="AM830" s="564"/>
      <c r="AN830" s="562"/>
      <c r="AO830" s="563"/>
      <c r="AP830" s="564"/>
      <c r="AQ830" s="564"/>
      <c r="AR830" s="562"/>
      <c r="AS830" s="563"/>
      <c r="AT830" s="564"/>
      <c r="AU830" s="564"/>
      <c r="AV830" s="562"/>
      <c r="AW830" s="563"/>
      <c r="AX830" s="564"/>
      <c r="AY830" s="562"/>
      <c r="AZ830" s="564"/>
      <c r="BA830" s="562"/>
      <c r="BB830" s="564"/>
      <c r="BC830" s="562"/>
      <c r="BD830" s="564"/>
      <c r="BE830" s="562"/>
      <c r="BF830" s="564"/>
      <c r="BG830" s="564"/>
      <c r="BH830" s="562"/>
      <c r="BI830" s="617"/>
      <c r="BJ830" s="618"/>
      <c r="BK830" s="619"/>
      <c r="BL830" s="618"/>
      <c r="BM830" s="619"/>
      <c r="BN830" s="618"/>
      <c r="BO830" s="562"/>
      <c r="BP830" s="564"/>
      <c r="BQ830" s="562"/>
      <c r="BR830" s="564"/>
      <c r="BS830" s="564"/>
      <c r="BT830" s="562"/>
      <c r="BU830" s="563"/>
      <c r="BV830" s="564"/>
      <c r="BW830" s="562"/>
      <c r="BX830" s="564"/>
      <c r="BY830" s="562"/>
      <c r="BZ830" s="564"/>
      <c r="CA830" s="562"/>
      <c r="CB830" s="564"/>
      <c r="CC830" s="562"/>
      <c r="CD830" s="564"/>
      <c r="CE830" s="564"/>
      <c r="CF830" s="562"/>
      <c r="CG830" s="563"/>
      <c r="CH830" s="563"/>
      <c r="CI830" s="563"/>
      <c r="CJ830" s="563"/>
      <c r="CK830" s="563"/>
      <c r="CL830" s="564"/>
      <c r="CM830" s="562"/>
      <c r="CN830" s="617"/>
      <c r="CO830" s="618"/>
      <c r="CP830" s="619"/>
      <c r="CQ830" s="563"/>
      <c r="CR830" s="564"/>
      <c r="CS830" s="562"/>
      <c r="CT830" s="563"/>
      <c r="CU830" s="564"/>
      <c r="CV830" s="562"/>
      <c r="CW830" s="563"/>
      <c r="CX830" s="563"/>
      <c r="CY830" s="563"/>
    </row>
    <row r="831" spans="2:103" x14ac:dyDescent="0.6">
      <c r="C831" s="341"/>
      <c r="F831" s="555"/>
      <c r="H831" s="341"/>
      <c r="K831" s="555"/>
      <c r="N831" s="555"/>
      <c r="P831" s="341"/>
      <c r="R831" s="341"/>
      <c r="T831" s="637"/>
      <c r="V831" s="637"/>
      <c r="X831" s="637"/>
      <c r="Z831" s="612"/>
      <c r="AA831" s="342"/>
      <c r="AB831" s="612"/>
      <c r="AC831" s="341"/>
      <c r="AF831" s="715"/>
      <c r="AG831" s="635"/>
      <c r="AH831" s="555"/>
      <c r="BI831" s="613"/>
      <c r="BJ831" s="614"/>
      <c r="BK831" s="342"/>
      <c r="BL831" s="614"/>
      <c r="BM831" s="342"/>
      <c r="BN831" s="614"/>
      <c r="CN831" s="613"/>
      <c r="CO831" s="614"/>
      <c r="CP831" s="342"/>
    </row>
    <row r="832" spans="2:103" x14ac:dyDescent="0.6">
      <c r="B832" s="560"/>
      <c r="C832" s="562"/>
      <c r="D832" s="560"/>
      <c r="E832" s="562"/>
      <c r="F832" s="563"/>
      <c r="G832" s="560"/>
      <c r="H832" s="562"/>
      <c r="I832" s="560"/>
      <c r="J832" s="562"/>
      <c r="K832" s="563"/>
      <c r="L832" s="560"/>
      <c r="M832" s="562"/>
      <c r="N832" s="563"/>
      <c r="O832" s="560"/>
      <c r="P832" s="562"/>
      <c r="Q832" s="560"/>
      <c r="R832" s="562"/>
      <c r="S832" s="560"/>
      <c r="T832" s="648"/>
      <c r="U832" s="560"/>
      <c r="V832" s="648"/>
      <c r="W832" s="653"/>
      <c r="X832" s="648"/>
      <c r="Y832" s="653"/>
      <c r="Z832" s="615"/>
      <c r="AA832" s="619"/>
      <c r="AB832" s="615"/>
      <c r="AC832" s="562"/>
      <c r="AD832" s="560"/>
      <c r="AE832" s="562"/>
      <c r="AF832" s="716"/>
      <c r="AG832" s="747"/>
      <c r="AH832" s="563"/>
      <c r="AI832" s="563"/>
      <c r="AJ832" s="563"/>
      <c r="AK832" s="563"/>
      <c r="AL832" s="564"/>
      <c r="AM832" s="564"/>
      <c r="AN832" s="562"/>
      <c r="AO832" s="563"/>
      <c r="AP832" s="564"/>
      <c r="AQ832" s="564"/>
      <c r="AR832" s="562"/>
      <c r="AS832" s="563"/>
      <c r="AT832" s="564"/>
      <c r="AU832" s="564"/>
      <c r="AV832" s="562"/>
      <c r="AW832" s="563"/>
      <c r="AX832" s="564"/>
      <c r="AY832" s="562"/>
      <c r="AZ832" s="564"/>
      <c r="BA832" s="562"/>
      <c r="BB832" s="564"/>
      <c r="BC832" s="562"/>
      <c r="BD832" s="564"/>
      <c r="BE832" s="562"/>
      <c r="BF832" s="564"/>
      <c r="BG832" s="564"/>
      <c r="BH832" s="562"/>
      <c r="BI832" s="617"/>
      <c r="BJ832" s="618"/>
      <c r="BK832" s="619"/>
      <c r="BL832" s="618"/>
      <c r="BM832" s="619"/>
      <c r="BN832" s="618"/>
      <c r="BO832" s="562"/>
      <c r="BP832" s="564"/>
      <c r="BQ832" s="562"/>
      <c r="BR832" s="564"/>
      <c r="BS832" s="564"/>
      <c r="BT832" s="562"/>
      <c r="BU832" s="563"/>
      <c r="BV832" s="564"/>
      <c r="BW832" s="562"/>
      <c r="BX832" s="564"/>
      <c r="BY832" s="562"/>
      <c r="BZ832" s="564"/>
      <c r="CA832" s="562"/>
      <c r="CB832" s="564"/>
      <c r="CC832" s="562"/>
      <c r="CD832" s="564"/>
      <c r="CE832" s="564"/>
      <c r="CF832" s="562"/>
      <c r="CG832" s="563"/>
      <c r="CH832" s="563"/>
      <c r="CI832" s="563"/>
      <c r="CJ832" s="563"/>
      <c r="CK832" s="563"/>
      <c r="CL832" s="564"/>
      <c r="CM832" s="562"/>
      <c r="CN832" s="563"/>
      <c r="CO832" s="564"/>
      <c r="CP832" s="562"/>
      <c r="CQ832" s="563"/>
      <c r="CR832" s="564"/>
      <c r="CS832" s="562"/>
      <c r="CT832" s="563"/>
      <c r="CU832" s="564"/>
      <c r="CV832" s="562"/>
      <c r="CW832" s="563"/>
      <c r="CX832" s="563"/>
      <c r="CY832" s="563"/>
    </row>
    <row r="833" spans="2:103" x14ac:dyDescent="0.6">
      <c r="C833" s="341"/>
      <c r="F833" s="555"/>
      <c r="H833" s="341"/>
      <c r="K833" s="555"/>
      <c r="N833" s="555"/>
      <c r="P833" s="341"/>
      <c r="R833" s="341"/>
      <c r="T833" s="637"/>
      <c r="V833" s="637"/>
      <c r="X833" s="637"/>
      <c r="Z833" s="612"/>
      <c r="AA833" s="342"/>
      <c r="AB833" s="612"/>
      <c r="AC833" s="341"/>
      <c r="AF833" s="715"/>
      <c r="AG833" s="635"/>
      <c r="AH833" s="555"/>
      <c r="BI833" s="613"/>
      <c r="BJ833" s="614"/>
      <c r="BK833" s="342"/>
      <c r="BL833" s="614"/>
      <c r="BM833" s="342"/>
      <c r="BN833" s="614"/>
      <c r="CN833" s="613"/>
      <c r="CO833" s="614"/>
      <c r="CP833" s="342"/>
    </row>
    <row r="834" spans="2:103" x14ac:dyDescent="0.6">
      <c r="B834" s="560"/>
      <c r="C834" s="562"/>
      <c r="D834" s="560"/>
      <c r="E834" s="562"/>
      <c r="F834" s="563"/>
      <c r="G834" s="560"/>
      <c r="H834" s="562"/>
      <c r="I834" s="560"/>
      <c r="J834" s="562"/>
      <c r="K834" s="563"/>
      <c r="L834" s="560"/>
      <c r="M834" s="562"/>
      <c r="N834" s="563"/>
      <c r="O834" s="560"/>
      <c r="P834" s="562"/>
      <c r="Q834" s="560"/>
      <c r="R834" s="562"/>
      <c r="S834" s="560"/>
      <c r="T834" s="648"/>
      <c r="U834" s="560"/>
      <c r="V834" s="648"/>
      <c r="W834" s="653"/>
      <c r="X834" s="648"/>
      <c r="Y834" s="653"/>
      <c r="Z834" s="615"/>
      <c r="AA834" s="619"/>
      <c r="AB834" s="615"/>
      <c r="AC834" s="562"/>
      <c r="AD834" s="560"/>
      <c r="AE834" s="562"/>
      <c r="AF834" s="716"/>
      <c r="AG834" s="747"/>
      <c r="AH834" s="563"/>
      <c r="AI834" s="563"/>
      <c r="AJ834" s="563"/>
      <c r="AK834" s="563"/>
      <c r="AL834" s="564"/>
      <c r="AM834" s="564"/>
      <c r="AN834" s="562"/>
      <c r="AO834" s="563"/>
      <c r="AP834" s="564"/>
      <c r="AQ834" s="564"/>
      <c r="AR834" s="562"/>
      <c r="AS834" s="563"/>
      <c r="AT834" s="564"/>
      <c r="AU834" s="564"/>
      <c r="AV834" s="562"/>
      <c r="AW834" s="563"/>
      <c r="AX834" s="564"/>
      <c r="AY834" s="562"/>
      <c r="AZ834" s="564"/>
      <c r="BA834" s="562"/>
      <c r="BB834" s="564"/>
      <c r="BC834" s="562"/>
      <c r="BD834" s="564"/>
      <c r="BE834" s="562"/>
      <c r="BF834" s="564"/>
      <c r="BG834" s="564"/>
      <c r="BH834" s="562"/>
      <c r="BI834" s="617"/>
      <c r="BJ834" s="618"/>
      <c r="BK834" s="619"/>
      <c r="BL834" s="618"/>
      <c r="BM834" s="619"/>
      <c r="BN834" s="618"/>
      <c r="BO834" s="562"/>
      <c r="BP834" s="564"/>
      <c r="BQ834" s="562"/>
      <c r="BR834" s="564"/>
      <c r="BS834" s="564"/>
      <c r="BT834" s="562"/>
      <c r="BU834" s="563"/>
      <c r="BV834" s="564"/>
      <c r="BW834" s="562"/>
      <c r="BX834" s="564"/>
      <c r="BY834" s="562"/>
      <c r="BZ834" s="564"/>
      <c r="CA834" s="562"/>
      <c r="CB834" s="564"/>
      <c r="CC834" s="562"/>
      <c r="CD834" s="564"/>
      <c r="CE834" s="564"/>
      <c r="CF834" s="562"/>
      <c r="CG834" s="563"/>
      <c r="CH834" s="563"/>
      <c r="CI834" s="563"/>
      <c r="CJ834" s="563"/>
      <c r="CK834" s="563"/>
      <c r="CL834" s="564"/>
      <c r="CM834" s="562"/>
      <c r="CN834" s="617"/>
      <c r="CO834" s="618"/>
      <c r="CP834" s="619"/>
      <c r="CQ834" s="563"/>
      <c r="CR834" s="564"/>
      <c r="CS834" s="562"/>
      <c r="CT834" s="563"/>
      <c r="CU834" s="564"/>
      <c r="CV834" s="562"/>
      <c r="CW834" s="563"/>
      <c r="CX834" s="563"/>
      <c r="CY834" s="563"/>
    </row>
    <row r="835" spans="2:103" x14ac:dyDescent="0.6">
      <c r="C835" s="341"/>
      <c r="F835" s="555"/>
      <c r="H835" s="341"/>
      <c r="K835" s="555"/>
      <c r="N835" s="555"/>
      <c r="P835" s="341"/>
      <c r="R835" s="341"/>
      <c r="T835" s="637"/>
      <c r="V835" s="637"/>
      <c r="X835" s="637"/>
      <c r="Z835" s="612"/>
      <c r="AA835" s="342"/>
      <c r="AB835" s="612"/>
      <c r="AC835" s="341"/>
      <c r="AF835" s="715"/>
      <c r="AG835" s="635"/>
      <c r="AH835" s="555"/>
      <c r="BI835" s="613"/>
      <c r="BJ835" s="614"/>
      <c r="BK835" s="342"/>
      <c r="BL835" s="614"/>
      <c r="BM835" s="342"/>
      <c r="BN835" s="614"/>
      <c r="CN835" s="613"/>
      <c r="CO835" s="614"/>
      <c r="CP835" s="342"/>
    </row>
    <row r="836" spans="2:103" x14ac:dyDescent="0.6">
      <c r="B836" s="560"/>
      <c r="C836" s="562"/>
      <c r="D836" s="560"/>
      <c r="E836" s="562"/>
      <c r="F836" s="563"/>
      <c r="G836" s="560"/>
      <c r="H836" s="562"/>
      <c r="I836" s="560"/>
      <c r="J836" s="562"/>
      <c r="K836" s="563"/>
      <c r="L836" s="560"/>
      <c r="M836" s="562"/>
      <c r="N836" s="563"/>
      <c r="O836" s="560"/>
      <c r="P836" s="562"/>
      <c r="Q836" s="560"/>
      <c r="R836" s="562"/>
      <c r="S836" s="560"/>
      <c r="T836" s="648"/>
      <c r="U836" s="560"/>
      <c r="V836" s="648"/>
      <c r="W836" s="653"/>
      <c r="X836" s="648"/>
      <c r="Y836" s="653"/>
      <c r="Z836" s="615"/>
      <c r="AA836" s="619"/>
      <c r="AB836" s="615"/>
      <c r="AC836" s="562"/>
      <c r="AD836" s="560"/>
      <c r="AE836" s="562"/>
      <c r="AF836" s="716"/>
      <c r="AG836" s="747"/>
      <c r="AH836" s="563"/>
      <c r="AI836" s="563"/>
      <c r="AJ836" s="563"/>
      <c r="AK836" s="563"/>
      <c r="AL836" s="564"/>
      <c r="AM836" s="564"/>
      <c r="AN836" s="562"/>
      <c r="AO836" s="563"/>
      <c r="AP836" s="564"/>
      <c r="AQ836" s="564"/>
      <c r="AR836" s="562"/>
      <c r="AS836" s="563"/>
      <c r="AT836" s="564"/>
      <c r="AU836" s="564"/>
      <c r="AV836" s="562"/>
      <c r="AW836" s="563"/>
      <c r="AX836" s="564"/>
      <c r="AY836" s="562"/>
      <c r="AZ836" s="564"/>
      <c r="BA836" s="562"/>
      <c r="BB836" s="564"/>
      <c r="BC836" s="562"/>
      <c r="BD836" s="564"/>
      <c r="BE836" s="562"/>
      <c r="BF836" s="564"/>
      <c r="BG836" s="564"/>
      <c r="BH836" s="562"/>
      <c r="BI836" s="617"/>
      <c r="BJ836" s="618"/>
      <c r="BK836" s="619"/>
      <c r="BL836" s="618"/>
      <c r="BM836" s="619"/>
      <c r="BN836" s="618"/>
      <c r="BO836" s="619"/>
      <c r="BP836" s="564"/>
      <c r="BQ836" s="562"/>
      <c r="BR836" s="564"/>
      <c r="BS836" s="564"/>
      <c r="BT836" s="562"/>
      <c r="BU836" s="563"/>
      <c r="BV836" s="564"/>
      <c r="BW836" s="562"/>
      <c r="BX836" s="564"/>
      <c r="BY836" s="562"/>
      <c r="BZ836" s="564"/>
      <c r="CA836" s="562"/>
      <c r="CB836" s="564"/>
      <c r="CC836" s="562"/>
      <c r="CD836" s="564"/>
      <c r="CE836" s="564"/>
      <c r="CF836" s="562"/>
      <c r="CG836" s="563"/>
      <c r="CH836" s="563"/>
      <c r="CI836" s="563"/>
      <c r="CJ836" s="563"/>
      <c r="CK836" s="563"/>
      <c r="CL836" s="564"/>
      <c r="CM836" s="562"/>
      <c r="CN836" s="617"/>
      <c r="CO836" s="618"/>
      <c r="CP836" s="619"/>
      <c r="CQ836" s="563"/>
      <c r="CR836" s="564"/>
      <c r="CS836" s="562"/>
      <c r="CT836" s="563"/>
      <c r="CU836" s="564"/>
      <c r="CV836" s="562"/>
      <c r="CW836" s="563"/>
      <c r="CX836" s="563"/>
      <c r="CY836" s="563"/>
    </row>
    <row r="837" spans="2:103" x14ac:dyDescent="0.6">
      <c r="C837" s="341"/>
      <c r="F837" s="555"/>
      <c r="H837" s="341"/>
      <c r="K837" s="555"/>
      <c r="N837" s="555"/>
      <c r="P837" s="341"/>
      <c r="R837" s="341"/>
      <c r="T837" s="637"/>
      <c r="V837" s="637"/>
      <c r="X837" s="637"/>
      <c r="Z837" s="612"/>
      <c r="AA837" s="342"/>
      <c r="AB837" s="612"/>
      <c r="AC837" s="341"/>
      <c r="AF837" s="715"/>
      <c r="AG837" s="635"/>
      <c r="AH837" s="555"/>
      <c r="BI837" s="613"/>
      <c r="BJ837" s="614"/>
      <c r="BK837" s="342"/>
      <c r="BL837" s="614"/>
      <c r="BM837" s="342"/>
      <c r="BN837" s="614"/>
      <c r="BO837" s="342"/>
      <c r="CN837" s="613"/>
      <c r="CO837" s="614"/>
      <c r="CP837" s="342"/>
    </row>
    <row r="838" spans="2:103" x14ac:dyDescent="0.6">
      <c r="B838" s="560"/>
      <c r="C838" s="562"/>
      <c r="D838" s="560"/>
      <c r="E838" s="562"/>
      <c r="F838" s="563"/>
      <c r="G838" s="560"/>
      <c r="H838" s="562"/>
      <c r="I838" s="560"/>
      <c r="J838" s="562"/>
      <c r="K838" s="563"/>
      <c r="L838" s="560"/>
      <c r="M838" s="562"/>
      <c r="N838" s="563"/>
      <c r="O838" s="560"/>
      <c r="P838" s="562"/>
      <c r="Q838" s="560"/>
      <c r="R838" s="562"/>
      <c r="S838" s="560"/>
      <c r="T838" s="648"/>
      <c r="U838" s="560"/>
      <c r="V838" s="648"/>
      <c r="W838" s="653"/>
      <c r="X838" s="648"/>
      <c r="Y838" s="653"/>
      <c r="Z838" s="615"/>
      <c r="AA838" s="619"/>
      <c r="AB838" s="615"/>
      <c r="AC838" s="562"/>
      <c r="AD838" s="560"/>
      <c r="AE838" s="562"/>
      <c r="AF838" s="716"/>
      <c r="AG838" s="747"/>
      <c r="AH838" s="563"/>
      <c r="AI838" s="563"/>
      <c r="AJ838" s="563"/>
      <c r="AK838" s="563"/>
      <c r="AL838" s="564"/>
      <c r="AM838" s="564"/>
      <c r="AN838" s="562"/>
      <c r="AO838" s="563"/>
      <c r="AP838" s="564"/>
      <c r="AQ838" s="564"/>
      <c r="AR838" s="562"/>
      <c r="AS838" s="563"/>
      <c r="AT838" s="564"/>
      <c r="AU838" s="564"/>
      <c r="AV838" s="562"/>
      <c r="AW838" s="563"/>
      <c r="AX838" s="564"/>
      <c r="AY838" s="562"/>
      <c r="AZ838" s="564"/>
      <c r="BA838" s="562"/>
      <c r="BB838" s="564"/>
      <c r="BC838" s="562"/>
      <c r="BD838" s="564"/>
      <c r="BE838" s="562"/>
      <c r="BF838" s="564"/>
      <c r="BG838" s="564"/>
      <c r="BH838" s="562"/>
      <c r="BI838" s="617"/>
      <c r="BJ838" s="618"/>
      <c r="BK838" s="619"/>
      <c r="BL838" s="618"/>
      <c r="BM838" s="619"/>
      <c r="BN838" s="618"/>
      <c r="BO838" s="562"/>
      <c r="BP838" s="564"/>
      <c r="BQ838" s="562"/>
      <c r="BR838" s="564"/>
      <c r="BS838" s="564"/>
      <c r="BT838" s="562"/>
      <c r="BU838" s="563"/>
      <c r="BV838" s="564"/>
      <c r="BW838" s="562"/>
      <c r="BX838" s="564"/>
      <c r="BY838" s="562"/>
      <c r="BZ838" s="564"/>
      <c r="CA838" s="562"/>
      <c r="CB838" s="564"/>
      <c r="CC838" s="562"/>
      <c r="CD838" s="564"/>
      <c r="CE838" s="564"/>
      <c r="CF838" s="562"/>
      <c r="CG838" s="563"/>
      <c r="CH838" s="563"/>
      <c r="CI838" s="563"/>
      <c r="CJ838" s="563"/>
      <c r="CK838" s="563"/>
      <c r="CL838" s="564"/>
      <c r="CM838" s="562"/>
      <c r="CN838" s="617"/>
      <c r="CO838" s="618"/>
      <c r="CP838" s="619"/>
      <c r="CQ838" s="563"/>
      <c r="CR838" s="564"/>
      <c r="CS838" s="562"/>
      <c r="CT838" s="563"/>
      <c r="CU838" s="564"/>
      <c r="CV838" s="562"/>
      <c r="CW838" s="563"/>
      <c r="CX838" s="563"/>
      <c r="CY838" s="563"/>
    </row>
    <row r="839" spans="2:103" x14ac:dyDescent="0.6">
      <c r="C839" s="341"/>
      <c r="F839" s="555"/>
      <c r="H839" s="341"/>
      <c r="K839" s="555"/>
      <c r="N839" s="555"/>
      <c r="P839" s="341"/>
      <c r="R839" s="341"/>
      <c r="T839" s="637"/>
      <c r="V839" s="637"/>
      <c r="X839" s="637"/>
      <c r="Z839" s="612"/>
      <c r="AA839" s="342"/>
      <c r="AB839" s="612"/>
      <c r="AC839" s="341"/>
      <c r="AF839" s="715"/>
      <c r="AG839" s="635"/>
      <c r="AH839" s="555"/>
      <c r="BI839" s="613"/>
      <c r="BJ839" s="614"/>
      <c r="BK839" s="342"/>
      <c r="BL839" s="614"/>
      <c r="BM839" s="342"/>
      <c r="BN839" s="614"/>
      <c r="BO839" s="342"/>
      <c r="CN839" s="613"/>
      <c r="CO839" s="614"/>
      <c r="CP839" s="342"/>
    </row>
    <row r="840" spans="2:103" x14ac:dyDescent="0.6">
      <c r="B840" s="560"/>
      <c r="C840" s="562"/>
      <c r="D840" s="560"/>
      <c r="E840" s="562"/>
      <c r="F840" s="563"/>
      <c r="G840" s="560"/>
      <c r="H840" s="562"/>
      <c r="I840" s="560"/>
      <c r="J840" s="562"/>
      <c r="K840" s="563"/>
      <c r="L840" s="560"/>
      <c r="M840" s="562"/>
      <c r="N840" s="563"/>
      <c r="O840" s="560"/>
      <c r="P840" s="562"/>
      <c r="Q840" s="560"/>
      <c r="R840" s="562"/>
      <c r="S840" s="560"/>
      <c r="T840" s="648"/>
      <c r="U840" s="560"/>
      <c r="V840" s="648"/>
      <c r="W840" s="653"/>
      <c r="X840" s="648"/>
      <c r="Y840" s="653"/>
      <c r="Z840" s="615"/>
      <c r="AA840" s="619"/>
      <c r="AB840" s="615"/>
      <c r="AC840" s="562"/>
      <c r="AD840" s="560"/>
      <c r="AE840" s="562"/>
      <c r="AF840" s="716"/>
      <c r="AG840" s="747"/>
      <c r="AH840" s="563"/>
      <c r="AI840" s="563"/>
      <c r="AJ840" s="563"/>
      <c r="AK840" s="563"/>
      <c r="AL840" s="564"/>
      <c r="AM840" s="564"/>
      <c r="AN840" s="562"/>
      <c r="AO840" s="563"/>
      <c r="AP840" s="564"/>
      <c r="AQ840" s="564"/>
      <c r="AR840" s="562"/>
      <c r="AS840" s="563"/>
      <c r="AT840" s="564"/>
      <c r="AU840" s="564"/>
      <c r="AV840" s="562"/>
      <c r="AW840" s="563"/>
      <c r="AX840" s="564"/>
      <c r="AY840" s="562"/>
      <c r="AZ840" s="564"/>
      <c r="BA840" s="562"/>
      <c r="BB840" s="564"/>
      <c r="BC840" s="562"/>
      <c r="BD840" s="564"/>
      <c r="BE840" s="562"/>
      <c r="BF840" s="564"/>
      <c r="BG840" s="564"/>
      <c r="BH840" s="562"/>
      <c r="BI840" s="617"/>
      <c r="BJ840" s="618"/>
      <c r="BK840" s="619"/>
      <c r="BL840" s="618"/>
      <c r="BM840" s="619"/>
      <c r="BN840" s="618"/>
      <c r="BO840" s="619"/>
      <c r="BP840" s="618"/>
      <c r="BQ840" s="619"/>
      <c r="BR840" s="564"/>
      <c r="BS840" s="564"/>
      <c r="BT840" s="562"/>
      <c r="BU840" s="563"/>
      <c r="BV840" s="564"/>
      <c r="BW840" s="562"/>
      <c r="BX840" s="564"/>
      <c r="BY840" s="562"/>
      <c r="BZ840" s="564"/>
      <c r="CA840" s="562"/>
      <c r="CB840" s="564"/>
      <c r="CC840" s="562"/>
      <c r="CD840" s="564"/>
      <c r="CE840" s="564"/>
      <c r="CF840" s="562"/>
      <c r="CG840" s="563"/>
      <c r="CH840" s="563"/>
      <c r="CI840" s="563"/>
      <c r="CJ840" s="563"/>
      <c r="CK840" s="563"/>
      <c r="CL840" s="564"/>
      <c r="CM840" s="562"/>
      <c r="CN840" s="617"/>
      <c r="CO840" s="618"/>
      <c r="CP840" s="619"/>
      <c r="CQ840" s="563"/>
      <c r="CR840" s="564"/>
      <c r="CS840" s="562"/>
      <c r="CT840" s="563"/>
      <c r="CU840" s="564"/>
      <c r="CV840" s="562"/>
      <c r="CW840" s="563"/>
      <c r="CX840" s="563"/>
      <c r="CY840" s="563"/>
    </row>
    <row r="841" spans="2:103" x14ac:dyDescent="0.6">
      <c r="C841" s="341"/>
      <c r="F841" s="555"/>
      <c r="H841" s="341"/>
      <c r="K841" s="555"/>
      <c r="N841" s="555"/>
      <c r="P841" s="341"/>
      <c r="R841" s="341"/>
      <c r="T841" s="637"/>
      <c r="V841" s="637"/>
      <c r="X841" s="637"/>
      <c r="Z841" s="612"/>
      <c r="AA841" s="342"/>
      <c r="AB841" s="612"/>
      <c r="AC841" s="341"/>
      <c r="AF841" s="715"/>
      <c r="AG841" s="635"/>
      <c r="AH841" s="555"/>
      <c r="BI841" s="613"/>
      <c r="BJ841" s="614"/>
      <c r="BK841" s="342"/>
      <c r="BL841" s="614"/>
      <c r="BM841" s="342"/>
      <c r="BN841" s="614"/>
      <c r="CN841" s="613"/>
      <c r="CO841" s="614"/>
      <c r="CP841" s="342"/>
    </row>
    <row r="842" spans="2:103" x14ac:dyDescent="0.6">
      <c r="B842" s="560"/>
      <c r="C842" s="562"/>
      <c r="D842" s="560"/>
      <c r="E842" s="562"/>
      <c r="F842" s="563"/>
      <c r="G842" s="560"/>
      <c r="H842" s="562"/>
      <c r="I842" s="560"/>
      <c r="J842" s="562"/>
      <c r="K842" s="563"/>
      <c r="L842" s="560"/>
      <c r="M842" s="562"/>
      <c r="N842" s="563"/>
      <c r="O842" s="560"/>
      <c r="P842" s="562"/>
      <c r="Q842" s="560"/>
      <c r="R842" s="562"/>
      <c r="S842" s="560"/>
      <c r="T842" s="648"/>
      <c r="U842" s="560"/>
      <c r="V842" s="648"/>
      <c r="W842" s="653"/>
      <c r="X842" s="648"/>
      <c r="Y842" s="653"/>
      <c r="Z842" s="615"/>
      <c r="AA842" s="619"/>
      <c r="AB842" s="615"/>
      <c r="AC842" s="562"/>
      <c r="AD842" s="560"/>
      <c r="AE842" s="562"/>
      <c r="AF842" s="716"/>
      <c r="AG842" s="747"/>
      <c r="AH842" s="563"/>
      <c r="AI842" s="563"/>
      <c r="AJ842" s="563"/>
      <c r="AK842" s="563"/>
      <c r="AL842" s="564"/>
      <c r="AM842" s="564"/>
      <c r="AN842" s="562"/>
      <c r="AO842" s="563"/>
      <c r="AP842" s="564"/>
      <c r="AQ842" s="564"/>
      <c r="AR842" s="562"/>
      <c r="AS842" s="563"/>
      <c r="AT842" s="564"/>
      <c r="AU842" s="564"/>
      <c r="AV842" s="562"/>
      <c r="AW842" s="563"/>
      <c r="AX842" s="564"/>
      <c r="AY842" s="562"/>
      <c r="AZ842" s="564"/>
      <c r="BA842" s="562"/>
      <c r="BB842" s="564"/>
      <c r="BC842" s="562"/>
      <c r="BD842" s="564"/>
      <c r="BE842" s="562"/>
      <c r="BF842" s="564"/>
      <c r="BG842" s="564"/>
      <c r="BH842" s="562"/>
      <c r="BI842" s="617"/>
      <c r="BJ842" s="618"/>
      <c r="BK842" s="619"/>
      <c r="BL842" s="618"/>
      <c r="BM842" s="619"/>
      <c r="BN842" s="618"/>
      <c r="BO842" s="562"/>
      <c r="BP842" s="564"/>
      <c r="BQ842" s="562"/>
      <c r="BR842" s="564"/>
      <c r="BS842" s="564"/>
      <c r="BT842" s="562"/>
      <c r="BU842" s="563"/>
      <c r="BV842" s="564"/>
      <c r="BW842" s="562"/>
      <c r="BX842" s="564"/>
      <c r="BY842" s="562"/>
      <c r="BZ842" s="564"/>
      <c r="CA842" s="562"/>
      <c r="CB842" s="564"/>
      <c r="CC842" s="562"/>
      <c r="CD842" s="564"/>
      <c r="CE842" s="564"/>
      <c r="CF842" s="562"/>
      <c r="CG842" s="563"/>
      <c r="CH842" s="563"/>
      <c r="CI842" s="563"/>
      <c r="CJ842" s="563"/>
      <c r="CK842" s="563"/>
      <c r="CL842" s="564"/>
      <c r="CM842" s="562"/>
      <c r="CN842" s="617"/>
      <c r="CO842" s="618"/>
      <c r="CP842" s="619"/>
      <c r="CQ842" s="563"/>
      <c r="CR842" s="564"/>
      <c r="CS842" s="562"/>
      <c r="CT842" s="563"/>
      <c r="CU842" s="564"/>
      <c r="CV842" s="562"/>
      <c r="CW842" s="563"/>
      <c r="CX842" s="563"/>
      <c r="CY842" s="563"/>
    </row>
    <row r="843" spans="2:103" x14ac:dyDescent="0.6">
      <c r="C843" s="341"/>
      <c r="F843" s="555"/>
      <c r="H843" s="341"/>
      <c r="K843" s="555"/>
      <c r="N843" s="555"/>
      <c r="P843" s="341"/>
      <c r="R843" s="341"/>
      <c r="T843" s="637"/>
      <c r="V843" s="637"/>
      <c r="X843" s="637"/>
      <c r="Z843" s="612"/>
      <c r="AA843" s="342"/>
      <c r="AB843" s="612"/>
      <c r="AC843" s="341"/>
      <c r="AF843" s="715"/>
      <c r="AG843" s="635"/>
      <c r="AH843" s="555"/>
      <c r="BI843" s="613"/>
      <c r="BJ843" s="614"/>
      <c r="BK843" s="342"/>
      <c r="BL843" s="614"/>
      <c r="BM843" s="342"/>
      <c r="BN843" s="614"/>
      <c r="BO843" s="342"/>
      <c r="CN843" s="613"/>
      <c r="CO843" s="614"/>
      <c r="CP843" s="342"/>
    </row>
    <row r="844" spans="2:103" x14ac:dyDescent="0.6">
      <c r="B844" s="560"/>
      <c r="C844" s="562"/>
      <c r="D844" s="560"/>
      <c r="E844" s="562"/>
      <c r="F844" s="563"/>
      <c r="G844" s="560"/>
      <c r="H844" s="562"/>
      <c r="I844" s="560"/>
      <c r="J844" s="562"/>
      <c r="K844" s="563"/>
      <c r="L844" s="560"/>
      <c r="M844" s="562"/>
      <c r="N844" s="563"/>
      <c r="O844" s="560"/>
      <c r="P844" s="562"/>
      <c r="Q844" s="560"/>
      <c r="R844" s="562"/>
      <c r="S844" s="560"/>
      <c r="T844" s="648"/>
      <c r="U844" s="560"/>
      <c r="V844" s="648"/>
      <c r="W844" s="653"/>
      <c r="X844" s="648"/>
      <c r="Y844" s="653"/>
      <c r="Z844" s="615"/>
      <c r="AA844" s="619"/>
      <c r="AB844" s="615"/>
      <c r="AC844" s="562"/>
      <c r="AD844" s="560"/>
      <c r="AE844" s="562"/>
      <c r="AF844" s="716"/>
      <c r="AG844" s="747"/>
      <c r="AH844" s="563"/>
      <c r="AI844" s="563"/>
      <c r="AJ844" s="563"/>
      <c r="AK844" s="563"/>
      <c r="AL844" s="564"/>
      <c r="AM844" s="564"/>
      <c r="AN844" s="562"/>
      <c r="AO844" s="563"/>
      <c r="AP844" s="564"/>
      <c r="AQ844" s="564"/>
      <c r="AR844" s="562"/>
      <c r="AS844" s="563"/>
      <c r="AT844" s="564"/>
      <c r="AU844" s="564"/>
      <c r="AV844" s="562"/>
      <c r="AW844" s="563"/>
      <c r="AX844" s="564"/>
      <c r="AY844" s="562"/>
      <c r="AZ844" s="564"/>
      <c r="BA844" s="562"/>
      <c r="BB844" s="564"/>
      <c r="BC844" s="562"/>
      <c r="BD844" s="564"/>
      <c r="BE844" s="562"/>
      <c r="BF844" s="564"/>
      <c r="BG844" s="564"/>
      <c r="BH844" s="562"/>
      <c r="BI844" s="617"/>
      <c r="BJ844" s="618"/>
      <c r="BK844" s="619"/>
      <c r="BL844" s="618"/>
      <c r="BM844" s="619"/>
      <c r="BN844" s="618"/>
      <c r="BO844" s="562"/>
      <c r="BP844" s="564"/>
      <c r="BQ844" s="562"/>
      <c r="BR844" s="564"/>
      <c r="BS844" s="564"/>
      <c r="BT844" s="562"/>
      <c r="BU844" s="563"/>
      <c r="BV844" s="564"/>
      <c r="BW844" s="562"/>
      <c r="BX844" s="564"/>
      <c r="BY844" s="562"/>
      <c r="BZ844" s="564"/>
      <c r="CA844" s="562"/>
      <c r="CB844" s="564"/>
      <c r="CC844" s="562"/>
      <c r="CD844" s="564"/>
      <c r="CE844" s="564"/>
      <c r="CF844" s="562"/>
      <c r="CG844" s="563"/>
      <c r="CH844" s="563"/>
      <c r="CI844" s="563"/>
      <c r="CJ844" s="563"/>
      <c r="CK844" s="563"/>
      <c r="CL844" s="564"/>
      <c r="CM844" s="562"/>
      <c r="CN844" s="617"/>
      <c r="CO844" s="618"/>
      <c r="CP844" s="619"/>
      <c r="CQ844" s="563"/>
      <c r="CR844" s="564"/>
      <c r="CS844" s="562"/>
      <c r="CT844" s="563"/>
      <c r="CU844" s="564"/>
      <c r="CV844" s="562"/>
      <c r="CW844" s="563"/>
      <c r="CX844" s="563"/>
      <c r="CY844" s="563"/>
    </row>
    <row r="845" spans="2:103" x14ac:dyDescent="0.6">
      <c r="C845" s="341"/>
      <c r="F845" s="555"/>
      <c r="H845" s="341"/>
      <c r="K845" s="555"/>
      <c r="N845" s="555"/>
      <c r="P845" s="341"/>
      <c r="R845" s="341"/>
      <c r="T845" s="637"/>
      <c r="V845" s="637"/>
      <c r="X845" s="637"/>
      <c r="Z845" s="612"/>
      <c r="AA845" s="342"/>
      <c r="AB845" s="612"/>
      <c r="AC845" s="341"/>
      <c r="AF845" s="715"/>
      <c r="AG845" s="635"/>
      <c r="AH845" s="555"/>
      <c r="BI845" s="613"/>
      <c r="BJ845" s="614"/>
      <c r="BK845" s="342"/>
      <c r="BL845" s="614"/>
      <c r="BM845" s="342"/>
      <c r="BN845" s="614"/>
      <c r="CN845" s="613"/>
      <c r="CO845" s="614"/>
      <c r="CP845" s="342"/>
    </row>
    <row r="846" spans="2:103" x14ac:dyDescent="0.6">
      <c r="B846" s="560"/>
      <c r="C846" s="562"/>
      <c r="D846" s="560"/>
      <c r="E846" s="562"/>
      <c r="F846" s="563"/>
      <c r="G846" s="560"/>
      <c r="H846" s="562"/>
      <c r="I846" s="560"/>
      <c r="J846" s="562"/>
      <c r="K846" s="563"/>
      <c r="L846" s="560"/>
      <c r="M846" s="562"/>
      <c r="N846" s="563"/>
      <c r="O846" s="560"/>
      <c r="P846" s="562"/>
      <c r="Q846" s="560"/>
      <c r="R846" s="562"/>
      <c r="S846" s="560"/>
      <c r="T846" s="648"/>
      <c r="U846" s="560"/>
      <c r="V846" s="648"/>
      <c r="W846" s="653"/>
      <c r="X846" s="648"/>
      <c r="Y846" s="653"/>
      <c r="Z846" s="615"/>
      <c r="AA846" s="619"/>
      <c r="AB846" s="615"/>
      <c r="AC846" s="562"/>
      <c r="AD846" s="560"/>
      <c r="AE846" s="562"/>
      <c r="AF846" s="716"/>
      <c r="AG846" s="747"/>
      <c r="AH846" s="563"/>
      <c r="AI846" s="563"/>
      <c r="AJ846" s="563"/>
      <c r="AK846" s="563"/>
      <c r="AL846" s="564"/>
      <c r="AM846" s="564"/>
      <c r="AN846" s="562"/>
      <c r="AO846" s="563"/>
      <c r="AP846" s="564"/>
      <c r="AQ846" s="564"/>
      <c r="AR846" s="562"/>
      <c r="AS846" s="563"/>
      <c r="AT846" s="564"/>
      <c r="AU846" s="564"/>
      <c r="AV846" s="562"/>
      <c r="AW846" s="563"/>
      <c r="AX846" s="564"/>
      <c r="AY846" s="562"/>
      <c r="AZ846" s="564"/>
      <c r="BA846" s="562"/>
      <c r="BB846" s="564"/>
      <c r="BC846" s="562"/>
      <c r="BD846" s="564"/>
      <c r="BE846" s="562"/>
      <c r="BF846" s="564"/>
      <c r="BG846" s="564"/>
      <c r="BH846" s="562"/>
      <c r="BI846" s="617"/>
      <c r="BJ846" s="618"/>
      <c r="BK846" s="619"/>
      <c r="BL846" s="618"/>
      <c r="BM846" s="619"/>
      <c r="BN846" s="618"/>
      <c r="BO846" s="562"/>
      <c r="BP846" s="564"/>
      <c r="BQ846" s="562"/>
      <c r="BR846" s="564"/>
      <c r="BS846" s="564"/>
      <c r="BT846" s="562"/>
      <c r="BU846" s="563"/>
      <c r="BV846" s="564"/>
      <c r="BW846" s="562"/>
      <c r="BX846" s="564"/>
      <c r="BY846" s="562"/>
      <c r="BZ846" s="564"/>
      <c r="CA846" s="562"/>
      <c r="CB846" s="564"/>
      <c r="CC846" s="562"/>
      <c r="CD846" s="564"/>
      <c r="CE846" s="564"/>
      <c r="CF846" s="562"/>
      <c r="CG846" s="563"/>
      <c r="CH846" s="563"/>
      <c r="CI846" s="563"/>
      <c r="CJ846" s="563"/>
      <c r="CK846" s="563"/>
      <c r="CL846" s="564"/>
      <c r="CM846" s="562"/>
      <c r="CN846" s="617"/>
      <c r="CO846" s="618"/>
      <c r="CP846" s="619"/>
      <c r="CQ846" s="563"/>
      <c r="CR846" s="564"/>
      <c r="CS846" s="562"/>
      <c r="CT846" s="563"/>
      <c r="CU846" s="564"/>
      <c r="CV846" s="562"/>
      <c r="CW846" s="563"/>
      <c r="CX846" s="563"/>
      <c r="CY846" s="563"/>
    </row>
    <row r="847" spans="2:103" x14ac:dyDescent="0.6">
      <c r="C847" s="341"/>
      <c r="F847" s="555"/>
      <c r="H847" s="341"/>
      <c r="K847" s="555"/>
      <c r="N847" s="555"/>
      <c r="P847" s="341"/>
      <c r="R847" s="341"/>
      <c r="T847" s="637"/>
      <c r="V847" s="637"/>
      <c r="X847" s="637"/>
      <c r="Z847" s="612"/>
      <c r="AA847" s="342"/>
      <c r="AB847" s="612"/>
      <c r="AC847" s="341"/>
      <c r="AF847" s="715"/>
      <c r="AG847" s="635"/>
      <c r="AH847" s="555"/>
      <c r="BI847" s="613"/>
      <c r="BJ847" s="614"/>
      <c r="BK847" s="342"/>
      <c r="BL847" s="614"/>
      <c r="BM847" s="342"/>
      <c r="BN847" s="614"/>
      <c r="BO847" s="342"/>
      <c r="CN847" s="613"/>
      <c r="CO847" s="614"/>
      <c r="CP847" s="342"/>
    </row>
    <row r="848" spans="2:103" x14ac:dyDescent="0.6">
      <c r="B848" s="560"/>
      <c r="C848" s="562"/>
      <c r="D848" s="560"/>
      <c r="E848" s="562"/>
      <c r="F848" s="563"/>
      <c r="G848" s="560"/>
      <c r="H848" s="562"/>
      <c r="I848" s="560"/>
      <c r="J848" s="562"/>
      <c r="K848" s="563"/>
      <c r="L848" s="560"/>
      <c r="M848" s="562"/>
      <c r="N848" s="563"/>
      <c r="O848" s="560"/>
      <c r="P848" s="562"/>
      <c r="Q848" s="560"/>
      <c r="R848" s="562"/>
      <c r="S848" s="560"/>
      <c r="T848" s="648"/>
      <c r="U848" s="560"/>
      <c r="V848" s="648"/>
      <c r="W848" s="653"/>
      <c r="X848" s="648"/>
      <c r="Y848" s="653"/>
      <c r="Z848" s="615"/>
      <c r="AA848" s="619"/>
      <c r="AB848" s="615"/>
      <c r="AC848" s="562"/>
      <c r="AD848" s="560"/>
      <c r="AE848" s="562"/>
      <c r="AF848" s="716"/>
      <c r="AG848" s="747"/>
      <c r="AH848" s="563"/>
      <c r="AI848" s="563"/>
      <c r="AJ848" s="563"/>
      <c r="AK848" s="563"/>
      <c r="AL848" s="564"/>
      <c r="AM848" s="564"/>
      <c r="AN848" s="562"/>
      <c r="AO848" s="563"/>
      <c r="AP848" s="564"/>
      <c r="AQ848" s="564"/>
      <c r="AR848" s="562"/>
      <c r="AS848" s="563"/>
      <c r="AT848" s="564"/>
      <c r="AU848" s="564"/>
      <c r="AV848" s="562"/>
      <c r="AW848" s="563"/>
      <c r="AX848" s="564"/>
      <c r="AY848" s="562"/>
      <c r="AZ848" s="564"/>
      <c r="BA848" s="562"/>
      <c r="BB848" s="564"/>
      <c r="BC848" s="562"/>
      <c r="BD848" s="564"/>
      <c r="BE848" s="562"/>
      <c r="BF848" s="564"/>
      <c r="BG848" s="564"/>
      <c r="BH848" s="562"/>
      <c r="BI848" s="617"/>
      <c r="BJ848" s="618"/>
      <c r="BK848" s="619"/>
      <c r="BL848" s="618"/>
      <c r="BM848" s="619"/>
      <c r="BN848" s="618"/>
      <c r="BO848" s="562"/>
      <c r="BP848" s="564"/>
      <c r="BQ848" s="562"/>
      <c r="BR848" s="564"/>
      <c r="BS848" s="564"/>
      <c r="BT848" s="562"/>
      <c r="BU848" s="563"/>
      <c r="BV848" s="564"/>
      <c r="BW848" s="562"/>
      <c r="BX848" s="564"/>
      <c r="BY848" s="562"/>
      <c r="BZ848" s="564"/>
      <c r="CA848" s="562"/>
      <c r="CB848" s="564"/>
      <c r="CC848" s="562"/>
      <c r="CD848" s="564"/>
      <c r="CE848" s="564"/>
      <c r="CF848" s="562"/>
      <c r="CG848" s="563"/>
      <c r="CH848" s="563"/>
      <c r="CI848" s="563"/>
      <c r="CJ848" s="563"/>
      <c r="CK848" s="563"/>
      <c r="CL848" s="564"/>
      <c r="CM848" s="562"/>
      <c r="CN848" s="617"/>
      <c r="CO848" s="618"/>
      <c r="CP848" s="619"/>
      <c r="CQ848" s="563"/>
      <c r="CR848" s="564"/>
      <c r="CS848" s="562"/>
      <c r="CT848" s="563"/>
      <c r="CU848" s="564"/>
      <c r="CV848" s="562"/>
      <c r="CW848" s="563"/>
      <c r="CX848" s="563"/>
      <c r="CY848" s="563"/>
    </row>
    <row r="849" spans="2:103" x14ac:dyDescent="0.6">
      <c r="C849" s="341"/>
      <c r="F849" s="555"/>
      <c r="H849" s="341"/>
      <c r="K849" s="555"/>
      <c r="N849" s="555"/>
      <c r="P849" s="341"/>
      <c r="R849" s="341"/>
      <c r="T849" s="637"/>
      <c r="V849" s="637"/>
      <c r="X849" s="637"/>
      <c r="Z849" s="612"/>
      <c r="AA849" s="342"/>
      <c r="AB849" s="612"/>
      <c r="AC849" s="341"/>
      <c r="AF849" s="715"/>
      <c r="AG849" s="635"/>
      <c r="AH849" s="555"/>
      <c r="BI849" s="613"/>
      <c r="BJ849" s="614"/>
      <c r="BK849" s="342"/>
      <c r="BL849" s="614"/>
      <c r="BM849" s="342"/>
      <c r="BN849" s="614"/>
      <c r="CN849" s="613"/>
      <c r="CO849" s="614"/>
      <c r="CP849" s="342"/>
    </row>
    <row r="850" spans="2:103" x14ac:dyDescent="0.6">
      <c r="B850" s="560"/>
      <c r="C850" s="562"/>
      <c r="D850" s="560"/>
      <c r="E850" s="562"/>
      <c r="F850" s="563"/>
      <c r="G850" s="560"/>
      <c r="H850" s="562"/>
      <c r="I850" s="560"/>
      <c r="J850" s="562"/>
      <c r="K850" s="563"/>
      <c r="L850" s="560"/>
      <c r="M850" s="562"/>
      <c r="N850" s="563"/>
      <c r="O850" s="560"/>
      <c r="P850" s="562"/>
      <c r="Q850" s="560"/>
      <c r="R850" s="562"/>
      <c r="S850" s="560"/>
      <c r="T850" s="648"/>
      <c r="U850" s="560"/>
      <c r="V850" s="648"/>
      <c r="W850" s="653"/>
      <c r="X850" s="648"/>
      <c r="Y850" s="653"/>
      <c r="Z850" s="615"/>
      <c r="AA850" s="619"/>
      <c r="AB850" s="615"/>
      <c r="AC850" s="562"/>
      <c r="AD850" s="560"/>
      <c r="AE850" s="562"/>
      <c r="AF850" s="716"/>
      <c r="AG850" s="747"/>
      <c r="AH850" s="563"/>
      <c r="AI850" s="563"/>
      <c r="AJ850" s="563"/>
      <c r="AK850" s="563"/>
      <c r="AL850" s="564"/>
      <c r="AM850" s="564"/>
      <c r="AN850" s="562"/>
      <c r="AO850" s="563"/>
      <c r="AP850" s="564"/>
      <c r="AQ850" s="564"/>
      <c r="AR850" s="562"/>
      <c r="AS850" s="563"/>
      <c r="AT850" s="564"/>
      <c r="AU850" s="564"/>
      <c r="AV850" s="562"/>
      <c r="AW850" s="563"/>
      <c r="AX850" s="564"/>
      <c r="AY850" s="562"/>
      <c r="AZ850" s="564"/>
      <c r="BA850" s="562"/>
      <c r="BB850" s="564"/>
      <c r="BC850" s="562"/>
      <c r="BD850" s="564"/>
      <c r="BE850" s="562"/>
      <c r="BF850" s="564"/>
      <c r="BG850" s="564"/>
      <c r="BH850" s="562"/>
      <c r="BI850" s="617"/>
      <c r="BJ850" s="618"/>
      <c r="BK850" s="619"/>
      <c r="BL850" s="618"/>
      <c r="BM850" s="619"/>
      <c r="BN850" s="618"/>
      <c r="BO850" s="619"/>
      <c r="BP850" s="618"/>
      <c r="BQ850" s="619"/>
      <c r="BR850" s="564"/>
      <c r="BS850" s="564"/>
      <c r="BT850" s="562"/>
      <c r="BU850" s="563"/>
      <c r="BV850" s="564"/>
      <c r="BW850" s="562"/>
      <c r="BX850" s="564"/>
      <c r="BY850" s="562"/>
      <c r="BZ850" s="564"/>
      <c r="CA850" s="562"/>
      <c r="CB850" s="564"/>
      <c r="CC850" s="562"/>
      <c r="CD850" s="564"/>
      <c r="CE850" s="564"/>
      <c r="CF850" s="562"/>
      <c r="CG850" s="563"/>
      <c r="CH850" s="563"/>
      <c r="CI850" s="563"/>
      <c r="CJ850" s="563"/>
      <c r="CK850" s="563"/>
      <c r="CL850" s="564"/>
      <c r="CM850" s="562"/>
      <c r="CN850" s="617"/>
      <c r="CO850" s="618"/>
      <c r="CP850" s="619"/>
      <c r="CQ850" s="563"/>
      <c r="CR850" s="564"/>
      <c r="CS850" s="562"/>
      <c r="CT850" s="563"/>
      <c r="CU850" s="564"/>
      <c r="CV850" s="562"/>
      <c r="CW850" s="563"/>
      <c r="CX850" s="563"/>
      <c r="CY850" s="563"/>
    </row>
    <row r="851" spans="2:103" x14ac:dyDescent="0.6">
      <c r="C851" s="341"/>
      <c r="F851" s="555"/>
      <c r="H851" s="341"/>
      <c r="K851" s="555"/>
      <c r="N851" s="555"/>
      <c r="P851" s="341"/>
      <c r="R851" s="341"/>
      <c r="T851" s="637"/>
      <c r="V851" s="637"/>
      <c r="X851" s="637"/>
      <c r="Z851" s="612"/>
      <c r="AA851" s="342"/>
      <c r="AB851" s="612"/>
      <c r="AC851" s="341"/>
      <c r="AF851" s="715"/>
      <c r="AG851" s="635"/>
      <c r="AH851" s="555"/>
      <c r="BI851" s="613"/>
      <c r="BJ851" s="614"/>
      <c r="BK851" s="342"/>
      <c r="BL851" s="614"/>
      <c r="BM851" s="342"/>
      <c r="BN851" s="614"/>
      <c r="BO851" s="342"/>
      <c r="BP851" s="614"/>
      <c r="BQ851" s="342"/>
      <c r="CN851" s="613"/>
      <c r="CO851" s="614"/>
      <c r="CP851" s="342"/>
    </row>
    <row r="852" spans="2:103" x14ac:dyDescent="0.6">
      <c r="B852" s="560"/>
      <c r="C852" s="562"/>
      <c r="D852" s="560"/>
      <c r="E852" s="562"/>
      <c r="F852" s="563"/>
      <c r="G852" s="560"/>
      <c r="H852" s="562"/>
      <c r="I852" s="560"/>
      <c r="J852" s="562"/>
      <c r="K852" s="563"/>
      <c r="L852" s="560"/>
      <c r="M852" s="562"/>
      <c r="N852" s="563"/>
      <c r="O852" s="560"/>
      <c r="P852" s="562"/>
      <c r="Q852" s="560"/>
      <c r="R852" s="562"/>
      <c r="S852" s="560"/>
      <c r="T852" s="648"/>
      <c r="U852" s="560"/>
      <c r="V852" s="648"/>
      <c r="W852" s="653"/>
      <c r="X852" s="648"/>
      <c r="Y852" s="653"/>
      <c r="Z852" s="615"/>
      <c r="AA852" s="619"/>
      <c r="AB852" s="615"/>
      <c r="AC852" s="562"/>
      <c r="AD852" s="560"/>
      <c r="AE852" s="562"/>
      <c r="AF852" s="716"/>
      <c r="AG852" s="747"/>
      <c r="AH852" s="563"/>
      <c r="AI852" s="563"/>
      <c r="AJ852" s="563"/>
      <c r="AK852" s="563"/>
      <c r="AL852" s="564"/>
      <c r="AM852" s="564"/>
      <c r="AN852" s="562"/>
      <c r="AO852" s="563"/>
      <c r="AP852" s="564"/>
      <c r="AQ852" s="564"/>
      <c r="AR852" s="562"/>
      <c r="AS852" s="563"/>
      <c r="AT852" s="564"/>
      <c r="AU852" s="564"/>
      <c r="AV852" s="562"/>
      <c r="AW852" s="563"/>
      <c r="AX852" s="564"/>
      <c r="AY852" s="562"/>
      <c r="AZ852" s="564"/>
      <c r="BA852" s="562"/>
      <c r="BB852" s="564"/>
      <c r="BC852" s="562"/>
      <c r="BD852" s="564"/>
      <c r="BE852" s="562"/>
      <c r="BF852" s="564"/>
      <c r="BG852" s="564"/>
      <c r="BH852" s="562"/>
      <c r="BI852" s="617"/>
      <c r="BJ852" s="618"/>
      <c r="BK852" s="619"/>
      <c r="BL852" s="618"/>
      <c r="BM852" s="619"/>
      <c r="BN852" s="618"/>
      <c r="BO852" s="562"/>
      <c r="BP852" s="564"/>
      <c r="BQ852" s="562"/>
      <c r="BR852" s="564"/>
      <c r="BS852" s="564"/>
      <c r="BT852" s="562"/>
      <c r="BU852" s="563"/>
      <c r="BV852" s="564"/>
      <c r="BW852" s="562"/>
      <c r="BX852" s="564"/>
      <c r="BY852" s="562"/>
      <c r="BZ852" s="564"/>
      <c r="CA852" s="562"/>
      <c r="CB852" s="564"/>
      <c r="CC852" s="562"/>
      <c r="CD852" s="564"/>
      <c r="CE852" s="564"/>
      <c r="CF852" s="562"/>
      <c r="CG852" s="563"/>
      <c r="CH852" s="563"/>
      <c r="CI852" s="563"/>
      <c r="CJ852" s="563"/>
      <c r="CK852" s="563"/>
      <c r="CL852" s="564"/>
      <c r="CM852" s="562"/>
      <c r="CN852" s="617"/>
      <c r="CO852" s="564"/>
      <c r="CP852" s="562"/>
      <c r="CQ852" s="563"/>
      <c r="CR852" s="564"/>
      <c r="CS852" s="562"/>
      <c r="CT852" s="563"/>
      <c r="CU852" s="564"/>
      <c r="CV852" s="562"/>
      <c r="CW852" s="563"/>
      <c r="CX852" s="563"/>
      <c r="CY852" s="563"/>
    </row>
    <row r="853" spans="2:103" x14ac:dyDescent="0.6">
      <c r="C853" s="341"/>
      <c r="F853" s="555"/>
      <c r="H853" s="341"/>
      <c r="K853" s="555"/>
      <c r="N853" s="555"/>
      <c r="P853" s="341"/>
      <c r="R853" s="341"/>
      <c r="T853" s="637"/>
      <c r="V853" s="637"/>
      <c r="X853" s="637"/>
      <c r="Z853" s="612"/>
      <c r="AA853" s="342"/>
      <c r="AB853" s="612"/>
      <c r="AC853" s="341"/>
      <c r="AF853" s="715"/>
      <c r="AG853" s="635"/>
      <c r="AH853" s="555"/>
      <c r="BI853" s="613"/>
      <c r="BJ853" s="614"/>
      <c r="BK853" s="342"/>
      <c r="BL853" s="614"/>
      <c r="BM853" s="342"/>
      <c r="BN853" s="614"/>
      <c r="CN853" s="613"/>
      <c r="CO853" s="614"/>
      <c r="CP853" s="342"/>
    </row>
    <row r="854" spans="2:103" x14ac:dyDescent="0.6">
      <c r="B854" s="560"/>
      <c r="C854" s="562"/>
      <c r="D854" s="560"/>
      <c r="E854" s="562"/>
      <c r="F854" s="563"/>
      <c r="G854" s="560"/>
      <c r="H854" s="562"/>
      <c r="I854" s="560"/>
      <c r="J854" s="562"/>
      <c r="K854" s="563"/>
      <c r="L854" s="560"/>
      <c r="M854" s="562"/>
      <c r="N854" s="563"/>
      <c r="O854" s="560"/>
      <c r="P854" s="562"/>
      <c r="Q854" s="560"/>
      <c r="R854" s="562"/>
      <c r="S854" s="560"/>
      <c r="T854" s="648"/>
      <c r="U854" s="560"/>
      <c r="V854" s="648"/>
      <c r="W854" s="653"/>
      <c r="X854" s="648"/>
      <c r="Y854" s="653"/>
      <c r="Z854" s="615"/>
      <c r="AA854" s="619"/>
      <c r="AB854" s="615"/>
      <c r="AC854" s="562"/>
      <c r="AD854" s="560"/>
      <c r="AE854" s="562"/>
      <c r="AF854" s="716"/>
      <c r="AG854" s="747"/>
      <c r="AH854" s="563"/>
      <c r="AI854" s="563"/>
      <c r="AJ854" s="563"/>
      <c r="AK854" s="563"/>
      <c r="AL854" s="564"/>
      <c r="AM854" s="564"/>
      <c r="AN854" s="562"/>
      <c r="AO854" s="563"/>
      <c r="AP854" s="564"/>
      <c r="AQ854" s="564"/>
      <c r="AR854" s="562"/>
      <c r="AS854" s="563"/>
      <c r="AT854" s="564"/>
      <c r="AU854" s="564"/>
      <c r="AV854" s="562"/>
      <c r="AW854" s="563"/>
      <c r="AX854" s="564"/>
      <c r="AY854" s="562"/>
      <c r="AZ854" s="564"/>
      <c r="BA854" s="562"/>
      <c r="BB854" s="564"/>
      <c r="BC854" s="562"/>
      <c r="BD854" s="564"/>
      <c r="BE854" s="562"/>
      <c r="BF854" s="564"/>
      <c r="BG854" s="564"/>
      <c r="BH854" s="562"/>
      <c r="BI854" s="617"/>
      <c r="BJ854" s="618"/>
      <c r="BK854" s="619"/>
      <c r="BL854" s="618"/>
      <c r="BM854" s="619"/>
      <c r="BN854" s="618"/>
      <c r="BO854" s="562"/>
      <c r="BP854" s="564"/>
      <c r="BQ854" s="562"/>
      <c r="BR854" s="564"/>
      <c r="BS854" s="564"/>
      <c r="BT854" s="562"/>
      <c r="BU854" s="563"/>
      <c r="BV854" s="564"/>
      <c r="BW854" s="562"/>
      <c r="BX854" s="564"/>
      <c r="BY854" s="562"/>
      <c r="BZ854" s="564"/>
      <c r="CA854" s="562"/>
      <c r="CB854" s="564"/>
      <c r="CC854" s="562"/>
      <c r="CD854" s="564"/>
      <c r="CE854" s="564"/>
      <c r="CF854" s="562"/>
      <c r="CG854" s="563"/>
      <c r="CH854" s="563"/>
      <c r="CI854" s="563"/>
      <c r="CJ854" s="563"/>
      <c r="CK854" s="563"/>
      <c r="CL854" s="564"/>
      <c r="CM854" s="562"/>
      <c r="CN854" s="617"/>
      <c r="CO854" s="618"/>
      <c r="CP854" s="619"/>
      <c r="CQ854" s="563"/>
      <c r="CR854" s="564"/>
      <c r="CS854" s="562"/>
      <c r="CT854" s="563"/>
      <c r="CU854" s="564"/>
      <c r="CV854" s="562"/>
      <c r="CW854" s="563"/>
      <c r="CX854" s="563"/>
      <c r="CY854" s="563"/>
    </row>
    <row r="855" spans="2:103" x14ac:dyDescent="0.6">
      <c r="C855" s="341"/>
      <c r="F855" s="555"/>
      <c r="H855" s="341"/>
      <c r="K855" s="555"/>
      <c r="N855" s="555"/>
      <c r="P855" s="341"/>
      <c r="R855" s="341"/>
      <c r="T855" s="637"/>
      <c r="V855" s="637"/>
      <c r="X855" s="637"/>
      <c r="Z855" s="612"/>
      <c r="AA855" s="342"/>
      <c r="AB855" s="612"/>
      <c r="AC855" s="341"/>
      <c r="AF855" s="715"/>
      <c r="AG855" s="635"/>
      <c r="AH855" s="555"/>
      <c r="BI855" s="613"/>
      <c r="BJ855" s="614"/>
      <c r="BK855" s="342"/>
      <c r="BL855" s="614"/>
      <c r="BM855" s="342"/>
      <c r="BN855" s="614"/>
      <c r="CN855" s="613"/>
      <c r="CO855" s="614"/>
      <c r="CP855" s="342"/>
    </row>
    <row r="856" spans="2:103" x14ac:dyDescent="0.6">
      <c r="B856" s="560"/>
      <c r="C856" s="562"/>
      <c r="D856" s="560"/>
      <c r="E856" s="562"/>
      <c r="F856" s="563"/>
      <c r="G856" s="560"/>
      <c r="H856" s="562"/>
      <c r="I856" s="560"/>
      <c r="J856" s="562"/>
      <c r="K856" s="563"/>
      <c r="L856" s="560"/>
      <c r="M856" s="562"/>
      <c r="N856" s="563"/>
      <c r="O856" s="560"/>
      <c r="P856" s="562"/>
      <c r="Q856" s="560"/>
      <c r="R856" s="562"/>
      <c r="S856" s="560"/>
      <c r="T856" s="648"/>
      <c r="U856" s="560"/>
      <c r="V856" s="648"/>
      <c r="W856" s="653"/>
      <c r="X856" s="648"/>
      <c r="Y856" s="653"/>
      <c r="Z856" s="615"/>
      <c r="AA856" s="619"/>
      <c r="AB856" s="615"/>
      <c r="AC856" s="562"/>
      <c r="AD856" s="560"/>
      <c r="AE856" s="562"/>
      <c r="AF856" s="716"/>
      <c r="AG856" s="747"/>
      <c r="AH856" s="563"/>
      <c r="AI856" s="563"/>
      <c r="AJ856" s="563"/>
      <c r="AK856" s="563"/>
      <c r="AL856" s="564"/>
      <c r="AM856" s="564"/>
      <c r="AN856" s="562"/>
      <c r="AO856" s="563"/>
      <c r="AP856" s="564"/>
      <c r="AQ856" s="564"/>
      <c r="AR856" s="562"/>
      <c r="AS856" s="563"/>
      <c r="AT856" s="564"/>
      <c r="AU856" s="564"/>
      <c r="AV856" s="562"/>
      <c r="AW856" s="563"/>
      <c r="AX856" s="564"/>
      <c r="AY856" s="562"/>
      <c r="AZ856" s="564"/>
      <c r="BA856" s="562"/>
      <c r="BB856" s="564"/>
      <c r="BC856" s="562"/>
      <c r="BD856" s="564"/>
      <c r="BE856" s="562"/>
      <c r="BF856" s="564"/>
      <c r="BG856" s="564"/>
      <c r="BH856" s="562"/>
      <c r="BI856" s="617"/>
      <c r="BJ856" s="618"/>
      <c r="BK856" s="619"/>
      <c r="BL856" s="618"/>
      <c r="BM856" s="619"/>
      <c r="BN856" s="618"/>
      <c r="BO856" s="619"/>
      <c r="BP856" s="564"/>
      <c r="BQ856" s="562"/>
      <c r="BR856" s="564"/>
      <c r="BS856" s="564"/>
      <c r="BT856" s="562"/>
      <c r="BU856" s="563"/>
      <c r="BV856" s="564"/>
      <c r="BW856" s="562"/>
      <c r="BX856" s="564"/>
      <c r="BY856" s="562"/>
      <c r="BZ856" s="564"/>
      <c r="CA856" s="562"/>
      <c r="CB856" s="564"/>
      <c r="CC856" s="562"/>
      <c r="CD856" s="564"/>
      <c r="CE856" s="564"/>
      <c r="CF856" s="562"/>
      <c r="CG856" s="563"/>
      <c r="CH856" s="563"/>
      <c r="CI856" s="563"/>
      <c r="CJ856" s="563"/>
      <c r="CK856" s="563"/>
      <c r="CL856" s="564"/>
      <c r="CM856" s="562"/>
      <c r="CN856" s="617"/>
      <c r="CO856" s="564"/>
      <c r="CP856" s="562"/>
      <c r="CQ856" s="563"/>
      <c r="CR856" s="564"/>
      <c r="CS856" s="562"/>
      <c r="CT856" s="563"/>
      <c r="CU856" s="564"/>
      <c r="CV856" s="562"/>
      <c r="CW856" s="563"/>
      <c r="CX856" s="563"/>
      <c r="CY856" s="563"/>
    </row>
    <row r="857" spans="2:103" x14ac:dyDescent="0.6">
      <c r="C857" s="341"/>
      <c r="F857" s="555"/>
      <c r="H857" s="341"/>
      <c r="K857" s="555"/>
      <c r="N857" s="555"/>
      <c r="P857" s="341"/>
      <c r="R857" s="341"/>
      <c r="T857" s="637"/>
      <c r="V857" s="637"/>
      <c r="X857" s="637"/>
      <c r="Z857" s="612"/>
      <c r="AA857" s="342"/>
      <c r="AB857" s="612"/>
      <c r="AC857" s="341"/>
      <c r="AF857" s="715"/>
      <c r="AG857" s="635"/>
      <c r="AH857" s="555"/>
      <c r="BI857" s="613"/>
      <c r="BJ857" s="614"/>
      <c r="BK857" s="342"/>
      <c r="BL857" s="614"/>
      <c r="BM857" s="342"/>
      <c r="BN857" s="614"/>
      <c r="CN857" s="613"/>
      <c r="CO857" s="614"/>
      <c r="CP857" s="342"/>
    </row>
    <row r="858" spans="2:103" x14ac:dyDescent="0.6">
      <c r="B858" s="560"/>
      <c r="C858" s="562"/>
      <c r="D858" s="560"/>
      <c r="E858" s="562"/>
      <c r="F858" s="563"/>
      <c r="G858" s="560"/>
      <c r="H858" s="562"/>
      <c r="I858" s="560"/>
      <c r="J858" s="562"/>
      <c r="K858" s="563"/>
      <c r="L858" s="560"/>
      <c r="M858" s="562"/>
      <c r="N858" s="563"/>
      <c r="O858" s="560"/>
      <c r="P858" s="562"/>
      <c r="Q858" s="560"/>
      <c r="R858" s="562"/>
      <c r="S858" s="560"/>
      <c r="T858" s="648"/>
      <c r="U858" s="560"/>
      <c r="V858" s="648"/>
      <c r="W858" s="653"/>
      <c r="X858" s="648"/>
      <c r="Y858" s="653"/>
      <c r="Z858" s="615"/>
      <c r="AA858" s="619"/>
      <c r="AB858" s="615"/>
      <c r="AC858" s="562"/>
      <c r="AD858" s="560"/>
      <c r="AE858" s="562"/>
      <c r="AF858" s="716"/>
      <c r="AG858" s="747"/>
      <c r="AH858" s="563"/>
      <c r="AI858" s="563"/>
      <c r="AJ858" s="563"/>
      <c r="AK858" s="563"/>
      <c r="AL858" s="564"/>
      <c r="AM858" s="564"/>
      <c r="AN858" s="562"/>
      <c r="AO858" s="563"/>
      <c r="AP858" s="564"/>
      <c r="AQ858" s="564"/>
      <c r="AR858" s="562"/>
      <c r="AS858" s="563"/>
      <c r="AT858" s="564"/>
      <c r="AU858" s="564"/>
      <c r="AV858" s="562"/>
      <c r="AW858" s="563"/>
      <c r="AX858" s="564"/>
      <c r="AY858" s="562"/>
      <c r="AZ858" s="564"/>
      <c r="BA858" s="562"/>
      <c r="BB858" s="564"/>
      <c r="BC858" s="562"/>
      <c r="BD858" s="564"/>
      <c r="BE858" s="562"/>
      <c r="BF858" s="564"/>
      <c r="BG858" s="564"/>
      <c r="BH858" s="562"/>
      <c r="BI858" s="617"/>
      <c r="BJ858" s="618"/>
      <c r="BK858" s="619"/>
      <c r="BL858" s="618"/>
      <c r="BM858" s="619"/>
      <c r="BN858" s="618"/>
      <c r="BO858" s="562"/>
      <c r="BP858" s="564"/>
      <c r="BQ858" s="562"/>
      <c r="BR858" s="564"/>
      <c r="BS858" s="564"/>
      <c r="BT858" s="562"/>
      <c r="BU858" s="563"/>
      <c r="BV858" s="564"/>
      <c r="BW858" s="562"/>
      <c r="BX858" s="564"/>
      <c r="BY858" s="562"/>
      <c r="BZ858" s="564"/>
      <c r="CA858" s="562"/>
      <c r="CB858" s="564"/>
      <c r="CC858" s="562"/>
      <c r="CD858" s="564"/>
      <c r="CE858" s="564"/>
      <c r="CF858" s="562"/>
      <c r="CG858" s="563"/>
      <c r="CH858" s="563"/>
      <c r="CI858" s="563"/>
      <c r="CJ858" s="563"/>
      <c r="CK858" s="563"/>
      <c r="CL858" s="564"/>
      <c r="CM858" s="562"/>
      <c r="CN858" s="617"/>
      <c r="CO858" s="618"/>
      <c r="CP858" s="619"/>
      <c r="CQ858" s="563"/>
      <c r="CR858" s="564"/>
      <c r="CS858" s="562"/>
      <c r="CT858" s="563"/>
      <c r="CU858" s="564"/>
      <c r="CV858" s="562"/>
      <c r="CW858" s="563"/>
      <c r="CX858" s="563"/>
      <c r="CY858" s="563"/>
    </row>
    <row r="859" spans="2:103" x14ac:dyDescent="0.6">
      <c r="C859" s="341"/>
      <c r="F859" s="555"/>
      <c r="H859" s="341"/>
      <c r="K859" s="555"/>
      <c r="N859" s="555"/>
      <c r="P859" s="341"/>
      <c r="R859" s="341"/>
      <c r="T859" s="637"/>
      <c r="V859" s="637"/>
      <c r="X859" s="637"/>
      <c r="Z859" s="612"/>
      <c r="AA859" s="342"/>
      <c r="AB859" s="612"/>
      <c r="AC859" s="341"/>
      <c r="AF859" s="715"/>
      <c r="AG859" s="635"/>
      <c r="AH859" s="555"/>
      <c r="BI859" s="613"/>
      <c r="BJ859" s="614"/>
      <c r="BK859" s="342"/>
      <c r="BL859" s="614"/>
      <c r="BM859" s="342"/>
      <c r="BN859" s="614"/>
      <c r="BO859" s="342"/>
      <c r="BP859" s="614"/>
      <c r="BQ859" s="342"/>
      <c r="CN859" s="613"/>
      <c r="CO859" s="614"/>
      <c r="CP859" s="342"/>
    </row>
    <row r="860" spans="2:103" x14ac:dyDescent="0.6">
      <c r="B860" s="560"/>
      <c r="C860" s="562"/>
      <c r="D860" s="560"/>
      <c r="E860" s="562"/>
      <c r="F860" s="563"/>
      <c r="G860" s="560"/>
      <c r="H860" s="562"/>
      <c r="I860" s="560"/>
      <c r="J860" s="562"/>
      <c r="K860" s="563"/>
      <c r="L860" s="560"/>
      <c r="M860" s="562"/>
      <c r="N860" s="563"/>
      <c r="O860" s="560"/>
      <c r="P860" s="562"/>
      <c r="Q860" s="560"/>
      <c r="R860" s="562"/>
      <c r="S860" s="560"/>
      <c r="T860" s="648"/>
      <c r="U860" s="560"/>
      <c r="V860" s="648"/>
      <c r="W860" s="653"/>
      <c r="X860" s="648"/>
      <c r="Y860" s="653"/>
      <c r="Z860" s="615"/>
      <c r="AA860" s="619"/>
      <c r="AB860" s="615"/>
      <c r="AC860" s="562"/>
      <c r="AD860" s="560"/>
      <c r="AE860" s="562"/>
      <c r="AF860" s="716"/>
      <c r="AG860" s="747"/>
      <c r="AH860" s="563"/>
      <c r="AI860" s="563"/>
      <c r="AJ860" s="563"/>
      <c r="AK860" s="563"/>
      <c r="AL860" s="564"/>
      <c r="AM860" s="564"/>
      <c r="AN860" s="562"/>
      <c r="AO860" s="563"/>
      <c r="AP860" s="564"/>
      <c r="AQ860" s="564"/>
      <c r="AR860" s="562"/>
      <c r="AS860" s="563"/>
      <c r="AT860" s="564"/>
      <c r="AU860" s="564"/>
      <c r="AV860" s="562"/>
      <c r="AW860" s="563"/>
      <c r="AX860" s="564"/>
      <c r="AY860" s="562"/>
      <c r="AZ860" s="564"/>
      <c r="BA860" s="562"/>
      <c r="BB860" s="564"/>
      <c r="BC860" s="562"/>
      <c r="BD860" s="564"/>
      <c r="BE860" s="562"/>
      <c r="BF860" s="564"/>
      <c r="BG860" s="564"/>
      <c r="BH860" s="562"/>
      <c r="BI860" s="617"/>
      <c r="BJ860" s="618"/>
      <c r="BK860" s="619"/>
      <c r="BL860" s="618"/>
      <c r="BM860" s="619"/>
      <c r="BN860" s="618"/>
      <c r="BO860" s="619"/>
      <c r="BP860" s="618"/>
      <c r="BQ860" s="619"/>
      <c r="BR860" s="564"/>
      <c r="BS860" s="564"/>
      <c r="BT860" s="562"/>
      <c r="BU860" s="563"/>
      <c r="BV860" s="564"/>
      <c r="BW860" s="562"/>
      <c r="BX860" s="564"/>
      <c r="BY860" s="562"/>
      <c r="BZ860" s="564"/>
      <c r="CA860" s="562"/>
      <c r="CB860" s="564"/>
      <c r="CC860" s="562"/>
      <c r="CD860" s="564"/>
      <c r="CE860" s="564"/>
      <c r="CF860" s="562"/>
      <c r="CG860" s="563"/>
      <c r="CH860" s="563"/>
      <c r="CI860" s="563"/>
      <c r="CJ860" s="563"/>
      <c r="CK860" s="563"/>
      <c r="CL860" s="564"/>
      <c r="CM860" s="562"/>
      <c r="CN860" s="617"/>
      <c r="CO860" s="618"/>
      <c r="CP860" s="562"/>
      <c r="CQ860" s="563"/>
      <c r="CR860" s="564"/>
      <c r="CS860" s="562"/>
      <c r="CT860" s="563"/>
      <c r="CU860" s="564"/>
      <c r="CV860" s="562"/>
      <c r="CW860" s="563"/>
      <c r="CX860" s="563"/>
      <c r="CY860" s="563"/>
    </row>
    <row r="861" spans="2:103" x14ac:dyDescent="0.6">
      <c r="C861" s="341"/>
      <c r="F861" s="555"/>
      <c r="H861" s="341"/>
      <c r="K861" s="555"/>
      <c r="N861" s="555"/>
      <c r="P861" s="341"/>
      <c r="R861" s="341"/>
      <c r="T861" s="637"/>
      <c r="V861" s="637"/>
      <c r="X861" s="637"/>
      <c r="Z861" s="612"/>
      <c r="AA861" s="342"/>
      <c r="AB861" s="612"/>
      <c r="AC861" s="341"/>
      <c r="AF861" s="715"/>
      <c r="AG861" s="635"/>
      <c r="AH861" s="555"/>
      <c r="BI861" s="613"/>
      <c r="BJ861" s="614"/>
      <c r="BK861" s="342"/>
      <c r="BL861" s="614"/>
      <c r="BM861" s="342"/>
      <c r="BN861" s="614"/>
      <c r="BO861" s="342"/>
      <c r="BP861" s="614"/>
      <c r="BQ861" s="342"/>
      <c r="CN861" s="613"/>
      <c r="CO861" s="614"/>
      <c r="CP861" s="342"/>
    </row>
    <row r="862" spans="2:103" x14ac:dyDescent="0.6">
      <c r="B862" s="560"/>
      <c r="C862" s="562"/>
      <c r="D862" s="560"/>
      <c r="E862" s="562"/>
      <c r="F862" s="563"/>
      <c r="G862" s="560"/>
      <c r="H862" s="562"/>
      <c r="I862" s="560"/>
      <c r="J862" s="562"/>
      <c r="K862" s="563"/>
      <c r="L862" s="560"/>
      <c r="M862" s="562"/>
      <c r="N862" s="563"/>
      <c r="O862" s="560"/>
      <c r="P862" s="562"/>
      <c r="Q862" s="560"/>
      <c r="R862" s="562"/>
      <c r="S862" s="560"/>
      <c r="T862" s="648"/>
      <c r="U862" s="560"/>
      <c r="V862" s="648"/>
      <c r="W862" s="653"/>
      <c r="X862" s="648"/>
      <c r="Y862" s="653"/>
      <c r="Z862" s="615"/>
      <c r="AA862" s="619"/>
      <c r="AB862" s="615"/>
      <c r="AC862" s="562"/>
      <c r="AD862" s="560"/>
      <c r="AE862" s="562"/>
      <c r="AF862" s="716"/>
      <c r="AG862" s="747"/>
      <c r="AH862" s="563"/>
      <c r="AI862" s="563"/>
      <c r="AJ862" s="563"/>
      <c r="AK862" s="563"/>
      <c r="AL862" s="564"/>
      <c r="AM862" s="564"/>
      <c r="AN862" s="562"/>
      <c r="AO862" s="563"/>
      <c r="AP862" s="564"/>
      <c r="AQ862" s="564"/>
      <c r="AR862" s="562"/>
      <c r="AS862" s="563"/>
      <c r="AT862" s="564"/>
      <c r="AU862" s="564"/>
      <c r="AV862" s="562"/>
      <c r="AW862" s="563"/>
      <c r="AX862" s="564"/>
      <c r="AY862" s="562"/>
      <c r="AZ862" s="564"/>
      <c r="BA862" s="562"/>
      <c r="BB862" s="564"/>
      <c r="BC862" s="562"/>
      <c r="BD862" s="564"/>
      <c r="BE862" s="562"/>
      <c r="BF862" s="564"/>
      <c r="BG862" s="564"/>
      <c r="BH862" s="562"/>
      <c r="BI862" s="617"/>
      <c r="BJ862" s="618"/>
      <c r="BK862" s="619"/>
      <c r="BL862" s="618"/>
      <c r="BM862" s="619"/>
      <c r="BN862" s="618"/>
      <c r="BO862" s="619"/>
      <c r="BP862" s="618"/>
      <c r="BQ862" s="619"/>
      <c r="BR862" s="564"/>
      <c r="BS862" s="564"/>
      <c r="BT862" s="562"/>
      <c r="BU862" s="563"/>
      <c r="BV862" s="564"/>
      <c r="BW862" s="562"/>
      <c r="BX862" s="564"/>
      <c r="BY862" s="562"/>
      <c r="BZ862" s="564"/>
      <c r="CA862" s="562"/>
      <c r="CB862" s="564"/>
      <c r="CC862" s="562"/>
      <c r="CD862" s="564"/>
      <c r="CE862" s="564"/>
      <c r="CF862" s="562"/>
      <c r="CG862" s="563"/>
      <c r="CH862" s="563"/>
      <c r="CI862" s="563"/>
      <c r="CJ862" s="563"/>
      <c r="CK862" s="563"/>
      <c r="CL862" s="564"/>
      <c r="CM862" s="562"/>
      <c r="CN862" s="617"/>
      <c r="CO862" s="618"/>
      <c r="CP862" s="619"/>
      <c r="CQ862" s="563"/>
      <c r="CR862" s="564"/>
      <c r="CS862" s="562"/>
      <c r="CT862" s="563"/>
      <c r="CU862" s="564"/>
      <c r="CV862" s="562"/>
      <c r="CW862" s="563"/>
      <c r="CX862" s="563"/>
      <c r="CY862" s="563"/>
    </row>
    <row r="863" spans="2:103" x14ac:dyDescent="0.6">
      <c r="C863" s="341"/>
      <c r="F863" s="555"/>
      <c r="H863" s="341"/>
      <c r="K863" s="555"/>
      <c r="N863" s="555"/>
      <c r="P863" s="341"/>
      <c r="R863" s="341"/>
      <c r="T863" s="637"/>
      <c r="V863" s="637"/>
      <c r="X863" s="637"/>
      <c r="Z863" s="612"/>
      <c r="AA863" s="342"/>
      <c r="AB863" s="612"/>
      <c r="AC863" s="341"/>
      <c r="AF863" s="715"/>
      <c r="AG863" s="635"/>
      <c r="AH863" s="555"/>
      <c r="BI863" s="613"/>
      <c r="BJ863" s="614"/>
      <c r="BK863" s="342"/>
      <c r="BL863" s="614"/>
      <c r="BM863" s="342"/>
      <c r="BN863" s="614"/>
      <c r="BO863" s="342"/>
      <c r="BP863" s="614"/>
      <c r="BQ863" s="342"/>
      <c r="CN863" s="613"/>
      <c r="CO863" s="614"/>
    </row>
    <row r="864" spans="2:103" x14ac:dyDescent="0.6">
      <c r="B864" s="560"/>
      <c r="C864" s="562"/>
      <c r="D864" s="560"/>
      <c r="E864" s="562"/>
      <c r="F864" s="563"/>
      <c r="G864" s="560"/>
      <c r="H864" s="562"/>
      <c r="I864" s="560"/>
      <c r="J864" s="562"/>
      <c r="K864" s="563"/>
      <c r="L864" s="560"/>
      <c r="M864" s="562"/>
      <c r="N864" s="563"/>
      <c r="O864" s="560"/>
      <c r="P864" s="562"/>
      <c r="Q864" s="560"/>
      <c r="R864" s="562"/>
      <c r="S864" s="560"/>
      <c r="T864" s="648"/>
      <c r="U864" s="560"/>
      <c r="V864" s="648"/>
      <c r="W864" s="653"/>
      <c r="X864" s="648"/>
      <c r="Y864" s="653"/>
      <c r="Z864" s="615"/>
      <c r="AA864" s="619"/>
      <c r="AB864" s="615"/>
      <c r="AC864" s="562"/>
      <c r="AD864" s="560"/>
      <c r="AE864" s="562"/>
      <c r="AF864" s="716"/>
      <c r="AG864" s="747"/>
      <c r="AH864" s="563"/>
      <c r="AI864" s="563"/>
      <c r="AJ864" s="563"/>
      <c r="AK864" s="563"/>
      <c r="AL864" s="564"/>
      <c r="AM864" s="564"/>
      <c r="AN864" s="562"/>
      <c r="AO864" s="563"/>
      <c r="AP864" s="564"/>
      <c r="AQ864" s="564"/>
      <c r="AR864" s="562"/>
      <c r="AS864" s="563"/>
      <c r="AT864" s="564"/>
      <c r="AU864" s="564"/>
      <c r="AV864" s="562"/>
      <c r="AW864" s="563"/>
      <c r="AX864" s="564"/>
      <c r="AY864" s="562"/>
      <c r="AZ864" s="564"/>
      <c r="BA864" s="562"/>
      <c r="BB864" s="564"/>
      <c r="BC864" s="562"/>
      <c r="BD864" s="564"/>
      <c r="BE864" s="562"/>
      <c r="BF864" s="564"/>
      <c r="BG864" s="564"/>
      <c r="BH864" s="562"/>
      <c r="BI864" s="617"/>
      <c r="BJ864" s="618"/>
      <c r="BK864" s="619"/>
      <c r="BL864" s="618"/>
      <c r="BM864" s="619"/>
      <c r="BN864" s="618"/>
      <c r="BO864" s="562"/>
      <c r="BP864" s="564"/>
      <c r="BQ864" s="562"/>
      <c r="BR864" s="564"/>
      <c r="BS864" s="564"/>
      <c r="BT864" s="562"/>
      <c r="BU864" s="563"/>
      <c r="BV864" s="564"/>
      <c r="BW864" s="562"/>
      <c r="BX864" s="564"/>
      <c r="BY864" s="562"/>
      <c r="BZ864" s="564"/>
      <c r="CA864" s="562"/>
      <c r="CB864" s="564"/>
      <c r="CC864" s="562"/>
      <c r="CD864" s="564"/>
      <c r="CE864" s="564"/>
      <c r="CF864" s="562"/>
      <c r="CG864" s="563"/>
      <c r="CH864" s="563"/>
      <c r="CI864" s="563"/>
      <c r="CJ864" s="563"/>
      <c r="CK864" s="563"/>
      <c r="CL864" s="564"/>
      <c r="CM864" s="562"/>
      <c r="CN864" s="617"/>
      <c r="CO864" s="618"/>
      <c r="CP864" s="619"/>
      <c r="CQ864" s="563"/>
      <c r="CR864" s="564"/>
      <c r="CS864" s="562"/>
      <c r="CT864" s="563"/>
      <c r="CU864" s="564"/>
      <c r="CV864" s="562"/>
      <c r="CW864" s="563"/>
      <c r="CX864" s="563"/>
      <c r="CY864" s="563"/>
    </row>
    <row r="865" spans="2:103" x14ac:dyDescent="0.6">
      <c r="C865" s="341"/>
      <c r="F865" s="555"/>
      <c r="H865" s="341"/>
      <c r="K865" s="555"/>
      <c r="N865" s="555"/>
      <c r="P865" s="341"/>
      <c r="R865" s="341"/>
      <c r="T865" s="637"/>
      <c r="V865" s="637"/>
      <c r="X865" s="637"/>
      <c r="Z865" s="612"/>
      <c r="AA865" s="342"/>
      <c r="AB865" s="612"/>
      <c r="AC865" s="341"/>
      <c r="AF865" s="715"/>
      <c r="AG865" s="635"/>
      <c r="AH865" s="555"/>
      <c r="BI865" s="613"/>
      <c r="BJ865" s="614"/>
      <c r="BK865" s="342"/>
      <c r="BL865" s="614"/>
      <c r="BM865" s="342"/>
      <c r="BN865" s="614"/>
      <c r="CN865" s="613"/>
      <c r="CO865" s="614"/>
      <c r="CP865" s="342"/>
    </row>
    <row r="866" spans="2:103" x14ac:dyDescent="0.6">
      <c r="B866" s="560"/>
      <c r="C866" s="562"/>
      <c r="D866" s="560"/>
      <c r="E866" s="562"/>
      <c r="F866" s="563"/>
      <c r="G866" s="560"/>
      <c r="H866" s="562"/>
      <c r="I866" s="560"/>
      <c r="J866" s="562"/>
      <c r="K866" s="563"/>
      <c r="L866" s="560"/>
      <c r="M866" s="562"/>
      <c r="N866" s="563"/>
      <c r="O866" s="560"/>
      <c r="P866" s="562"/>
      <c r="Q866" s="560"/>
      <c r="R866" s="562"/>
      <c r="S866" s="560"/>
      <c r="T866" s="648"/>
      <c r="U866" s="560"/>
      <c r="V866" s="648"/>
      <c r="W866" s="653"/>
      <c r="X866" s="648"/>
      <c r="Y866" s="653"/>
      <c r="Z866" s="615"/>
      <c r="AA866" s="619"/>
      <c r="AB866" s="615"/>
      <c r="AC866" s="562"/>
      <c r="AD866" s="560"/>
      <c r="AE866" s="562"/>
      <c r="AF866" s="716"/>
      <c r="AG866" s="747"/>
      <c r="AH866" s="563"/>
      <c r="AI866" s="563"/>
      <c r="AJ866" s="563"/>
      <c r="AK866" s="563"/>
      <c r="AL866" s="564"/>
      <c r="AM866" s="564"/>
      <c r="AN866" s="562"/>
      <c r="AO866" s="563"/>
      <c r="AP866" s="564"/>
      <c r="AQ866" s="564"/>
      <c r="AR866" s="562"/>
      <c r="AS866" s="563"/>
      <c r="AT866" s="564"/>
      <c r="AU866" s="564"/>
      <c r="AV866" s="562"/>
      <c r="AW866" s="563"/>
      <c r="AX866" s="564"/>
      <c r="AY866" s="562"/>
      <c r="AZ866" s="564"/>
      <c r="BA866" s="562"/>
      <c r="BB866" s="564"/>
      <c r="BC866" s="562"/>
      <c r="BD866" s="564"/>
      <c r="BE866" s="562"/>
      <c r="BF866" s="564"/>
      <c r="BG866" s="564"/>
      <c r="BH866" s="562"/>
      <c r="BI866" s="617"/>
      <c r="BJ866" s="618"/>
      <c r="BK866" s="619"/>
      <c r="BL866" s="618"/>
      <c r="BM866" s="619"/>
      <c r="BN866" s="618"/>
      <c r="BO866" s="619"/>
      <c r="BP866" s="618"/>
      <c r="BQ866" s="619"/>
      <c r="BR866" s="564"/>
      <c r="BS866" s="564"/>
      <c r="BT866" s="562"/>
      <c r="BU866" s="563"/>
      <c r="BV866" s="564"/>
      <c r="BW866" s="562"/>
      <c r="BX866" s="564"/>
      <c r="BY866" s="562"/>
      <c r="BZ866" s="564"/>
      <c r="CA866" s="562"/>
      <c r="CB866" s="564"/>
      <c r="CC866" s="562"/>
      <c r="CD866" s="564"/>
      <c r="CE866" s="564"/>
      <c r="CF866" s="562"/>
      <c r="CG866" s="563"/>
      <c r="CH866" s="563"/>
      <c r="CI866" s="563"/>
      <c r="CJ866" s="563"/>
      <c r="CK866" s="563"/>
      <c r="CL866" s="564"/>
      <c r="CM866" s="562"/>
      <c r="CN866" s="617"/>
      <c r="CO866" s="618"/>
      <c r="CP866" s="562"/>
      <c r="CQ866" s="563"/>
      <c r="CR866" s="564"/>
      <c r="CS866" s="562"/>
      <c r="CT866" s="563"/>
      <c r="CU866" s="564"/>
      <c r="CV866" s="562"/>
      <c r="CW866" s="563"/>
      <c r="CX866" s="563"/>
      <c r="CY866" s="563"/>
    </row>
    <row r="867" spans="2:103" x14ac:dyDescent="0.6">
      <c r="C867" s="341"/>
      <c r="F867" s="555"/>
      <c r="H867" s="341"/>
      <c r="K867" s="555"/>
      <c r="N867" s="555"/>
      <c r="P867" s="341"/>
      <c r="R867" s="341"/>
      <c r="T867" s="637"/>
      <c r="V867" s="637"/>
      <c r="X867" s="637"/>
      <c r="Z867" s="612"/>
      <c r="AA867" s="342"/>
      <c r="AB867" s="612"/>
      <c r="AC867" s="341"/>
      <c r="AF867" s="715"/>
      <c r="AG867" s="635"/>
      <c r="AH867" s="555"/>
      <c r="BI867" s="613"/>
      <c r="BJ867" s="614"/>
      <c r="BK867" s="342"/>
      <c r="BL867" s="614"/>
      <c r="BM867" s="342"/>
      <c r="BN867" s="614"/>
      <c r="CN867" s="613"/>
      <c r="CO867" s="614"/>
      <c r="CP867" s="342"/>
    </row>
    <row r="868" spans="2:103" x14ac:dyDescent="0.6">
      <c r="B868" s="560"/>
      <c r="C868" s="562"/>
      <c r="D868" s="560"/>
      <c r="E868" s="562"/>
      <c r="F868" s="563"/>
      <c r="G868" s="560"/>
      <c r="H868" s="562"/>
      <c r="I868" s="560"/>
      <c r="J868" s="562"/>
      <c r="K868" s="563"/>
      <c r="L868" s="560"/>
      <c r="M868" s="562"/>
      <c r="N868" s="563"/>
      <c r="O868" s="560"/>
      <c r="P868" s="562"/>
      <c r="Q868" s="560"/>
      <c r="R868" s="562"/>
      <c r="S868" s="560"/>
      <c r="T868" s="648"/>
      <c r="U868" s="560"/>
      <c r="V868" s="648"/>
      <c r="W868" s="653"/>
      <c r="X868" s="648"/>
      <c r="Y868" s="653"/>
      <c r="Z868" s="615"/>
      <c r="AA868" s="619"/>
      <c r="AB868" s="615"/>
      <c r="AC868" s="562"/>
      <c r="AD868" s="560"/>
      <c r="AE868" s="562"/>
      <c r="AF868" s="716"/>
      <c r="AG868" s="747"/>
      <c r="AH868" s="563"/>
      <c r="AI868" s="563"/>
      <c r="AJ868" s="563"/>
      <c r="AK868" s="563"/>
      <c r="AL868" s="564"/>
      <c r="AM868" s="564"/>
      <c r="AN868" s="562"/>
      <c r="AO868" s="563"/>
      <c r="AP868" s="564"/>
      <c r="AQ868" s="564"/>
      <c r="AR868" s="562"/>
      <c r="AS868" s="563"/>
      <c r="AT868" s="564"/>
      <c r="AU868" s="564"/>
      <c r="AV868" s="562"/>
      <c r="AW868" s="563"/>
      <c r="AX868" s="564"/>
      <c r="AY868" s="562"/>
      <c r="AZ868" s="564"/>
      <c r="BA868" s="562"/>
      <c r="BB868" s="564"/>
      <c r="BC868" s="562"/>
      <c r="BD868" s="564"/>
      <c r="BE868" s="562"/>
      <c r="BF868" s="564"/>
      <c r="BG868" s="564"/>
      <c r="BH868" s="562"/>
      <c r="BI868" s="617"/>
      <c r="BJ868" s="618"/>
      <c r="BK868" s="619"/>
      <c r="BL868" s="618"/>
      <c r="BM868" s="619"/>
      <c r="BN868" s="618"/>
      <c r="BO868" s="562"/>
      <c r="BP868" s="564"/>
      <c r="BQ868" s="562"/>
      <c r="BR868" s="564"/>
      <c r="BS868" s="564"/>
      <c r="BT868" s="562"/>
      <c r="BU868" s="563"/>
      <c r="BV868" s="564"/>
      <c r="BW868" s="562"/>
      <c r="BX868" s="564"/>
      <c r="BY868" s="562"/>
      <c r="BZ868" s="564"/>
      <c r="CA868" s="562"/>
      <c r="CB868" s="564"/>
      <c r="CC868" s="562"/>
      <c r="CD868" s="564"/>
      <c r="CE868" s="564"/>
      <c r="CF868" s="562"/>
      <c r="CG868" s="563"/>
      <c r="CH868" s="563"/>
      <c r="CI868" s="563"/>
      <c r="CJ868" s="563"/>
      <c r="CK868" s="563"/>
      <c r="CL868" s="564"/>
      <c r="CM868" s="562"/>
      <c r="CN868" s="563"/>
      <c r="CO868" s="564"/>
      <c r="CP868" s="562"/>
      <c r="CQ868" s="563"/>
      <c r="CR868" s="564"/>
      <c r="CS868" s="562"/>
      <c r="CT868" s="563"/>
      <c r="CU868" s="564"/>
      <c r="CV868" s="562"/>
      <c r="CW868" s="563"/>
      <c r="CX868" s="563"/>
      <c r="CY868" s="563"/>
    </row>
    <row r="869" spans="2:103" x14ac:dyDescent="0.6">
      <c r="C869" s="341"/>
      <c r="F869" s="555"/>
      <c r="H869" s="341"/>
      <c r="K869" s="555"/>
      <c r="N869" s="555"/>
      <c r="P869" s="341"/>
      <c r="R869" s="341"/>
      <c r="T869" s="637"/>
      <c r="V869" s="637"/>
      <c r="X869" s="637"/>
      <c r="Z869" s="612"/>
      <c r="AA869" s="342"/>
      <c r="AB869" s="612"/>
      <c r="AC869" s="341"/>
      <c r="AF869" s="715"/>
      <c r="AG869" s="635"/>
      <c r="AH869" s="555"/>
      <c r="BI869" s="613"/>
      <c r="BJ869" s="614"/>
      <c r="BK869" s="342"/>
      <c r="BL869" s="614"/>
      <c r="BM869" s="342"/>
      <c r="BN869" s="614"/>
      <c r="CN869" s="613"/>
      <c r="CO869" s="614"/>
      <c r="CP869" s="342"/>
    </row>
    <row r="870" spans="2:103" x14ac:dyDescent="0.6">
      <c r="B870" s="560"/>
      <c r="C870" s="562"/>
      <c r="D870" s="560"/>
      <c r="E870" s="562"/>
      <c r="F870" s="563"/>
      <c r="G870" s="560"/>
      <c r="H870" s="562"/>
      <c r="I870" s="560"/>
      <c r="J870" s="562"/>
      <c r="K870" s="563"/>
      <c r="L870" s="560"/>
      <c r="M870" s="562"/>
      <c r="N870" s="563"/>
      <c r="O870" s="560"/>
      <c r="P870" s="562"/>
      <c r="Q870" s="560"/>
      <c r="R870" s="562"/>
      <c r="S870" s="560"/>
      <c r="T870" s="648"/>
      <c r="U870" s="560"/>
      <c r="V870" s="648"/>
      <c r="W870" s="653"/>
      <c r="X870" s="648"/>
      <c r="Y870" s="653"/>
      <c r="Z870" s="615"/>
      <c r="AA870" s="619"/>
      <c r="AB870" s="615"/>
      <c r="AC870" s="562"/>
      <c r="AD870" s="560"/>
      <c r="AE870" s="562"/>
      <c r="AF870" s="716"/>
      <c r="AG870" s="747"/>
      <c r="AH870" s="563"/>
      <c r="AI870" s="563"/>
      <c r="AJ870" s="563"/>
      <c r="AK870" s="563"/>
      <c r="AL870" s="564"/>
      <c r="AM870" s="564"/>
      <c r="AN870" s="562"/>
      <c r="AO870" s="563"/>
      <c r="AP870" s="564"/>
      <c r="AQ870" s="564"/>
      <c r="AR870" s="562"/>
      <c r="AS870" s="563"/>
      <c r="AT870" s="564"/>
      <c r="AU870" s="564"/>
      <c r="AV870" s="562"/>
      <c r="AW870" s="563"/>
      <c r="AX870" s="564"/>
      <c r="AY870" s="562"/>
      <c r="AZ870" s="564"/>
      <c r="BA870" s="562"/>
      <c r="BB870" s="564"/>
      <c r="BC870" s="562"/>
      <c r="BD870" s="564"/>
      <c r="BE870" s="562"/>
      <c r="BF870" s="564"/>
      <c r="BG870" s="564"/>
      <c r="BH870" s="562"/>
      <c r="BI870" s="617"/>
      <c r="BJ870" s="618"/>
      <c r="BK870" s="619"/>
      <c r="BL870" s="618"/>
      <c r="BM870" s="619"/>
      <c r="BN870" s="618"/>
      <c r="BO870" s="619"/>
      <c r="BP870" s="618"/>
      <c r="BQ870" s="619"/>
      <c r="BR870" s="564"/>
      <c r="BS870" s="564"/>
      <c r="BT870" s="562"/>
      <c r="BU870" s="563"/>
      <c r="BV870" s="564"/>
      <c r="BW870" s="562"/>
      <c r="BX870" s="564"/>
      <c r="BY870" s="562"/>
      <c r="BZ870" s="564"/>
      <c r="CA870" s="562"/>
      <c r="CB870" s="564"/>
      <c r="CC870" s="562"/>
      <c r="CD870" s="564"/>
      <c r="CE870" s="564"/>
      <c r="CF870" s="562"/>
      <c r="CG870" s="563"/>
      <c r="CH870" s="563"/>
      <c r="CI870" s="563"/>
      <c r="CJ870" s="563"/>
      <c r="CK870" s="563"/>
      <c r="CL870" s="564"/>
      <c r="CM870" s="562"/>
      <c r="CN870" s="617"/>
      <c r="CO870" s="618"/>
      <c r="CP870" s="619"/>
      <c r="CQ870" s="563"/>
      <c r="CR870" s="564"/>
      <c r="CS870" s="562"/>
      <c r="CT870" s="563"/>
      <c r="CU870" s="564"/>
      <c r="CV870" s="562"/>
      <c r="CW870" s="563"/>
      <c r="CX870" s="563"/>
      <c r="CY870" s="563"/>
    </row>
    <row r="871" spans="2:103" x14ac:dyDescent="0.6">
      <c r="C871" s="341"/>
      <c r="F871" s="555"/>
      <c r="H871" s="341"/>
      <c r="K871" s="555"/>
      <c r="N871" s="555"/>
      <c r="P871" s="341"/>
      <c r="R871" s="341"/>
      <c r="T871" s="637"/>
      <c r="V871" s="637"/>
      <c r="X871" s="637"/>
      <c r="Z871" s="612"/>
      <c r="AA871" s="342"/>
      <c r="AB871" s="612"/>
      <c r="AC871" s="341"/>
      <c r="AF871" s="715"/>
      <c r="AG871" s="635"/>
      <c r="AH871" s="555"/>
      <c r="BI871" s="613"/>
      <c r="BJ871" s="614"/>
      <c r="BK871" s="342"/>
      <c r="BL871" s="614"/>
      <c r="BM871" s="342"/>
      <c r="BN871" s="614"/>
      <c r="CN871" s="613"/>
      <c r="CO871" s="614"/>
    </row>
    <row r="872" spans="2:103" x14ac:dyDescent="0.6">
      <c r="B872" s="560"/>
      <c r="C872" s="562"/>
      <c r="D872" s="560"/>
      <c r="E872" s="562"/>
      <c r="F872" s="563"/>
      <c r="G872" s="560"/>
      <c r="H872" s="562"/>
      <c r="I872" s="560"/>
      <c r="J872" s="562"/>
      <c r="K872" s="563"/>
      <c r="L872" s="560"/>
      <c r="M872" s="562"/>
      <c r="N872" s="563"/>
      <c r="O872" s="560"/>
      <c r="P872" s="562"/>
      <c r="Q872" s="560"/>
      <c r="R872" s="562"/>
      <c r="S872" s="560"/>
      <c r="T872" s="648"/>
      <c r="U872" s="560"/>
      <c r="V872" s="648"/>
      <c r="W872" s="653"/>
      <c r="X872" s="648"/>
      <c r="Y872" s="653"/>
      <c r="Z872" s="615"/>
      <c r="AA872" s="619"/>
      <c r="AB872" s="615"/>
      <c r="AC872" s="562"/>
      <c r="AD872" s="560"/>
      <c r="AE872" s="562"/>
      <c r="AF872" s="716"/>
      <c r="AG872" s="747"/>
      <c r="AH872" s="563"/>
      <c r="AI872" s="563"/>
      <c r="AJ872" s="563"/>
      <c r="AK872" s="563"/>
      <c r="AL872" s="564"/>
      <c r="AM872" s="564"/>
      <c r="AN872" s="562"/>
      <c r="AO872" s="563"/>
      <c r="AP872" s="564"/>
      <c r="AQ872" s="564"/>
      <c r="AR872" s="562"/>
      <c r="AS872" s="563"/>
      <c r="AT872" s="564"/>
      <c r="AU872" s="564"/>
      <c r="AV872" s="562"/>
      <c r="AW872" s="563"/>
      <c r="AX872" s="564"/>
      <c r="AY872" s="562"/>
      <c r="AZ872" s="564"/>
      <c r="BA872" s="562"/>
      <c r="BB872" s="564"/>
      <c r="BC872" s="562"/>
      <c r="BD872" s="564"/>
      <c r="BE872" s="562"/>
      <c r="BF872" s="564"/>
      <c r="BG872" s="564"/>
      <c r="BH872" s="562"/>
      <c r="BI872" s="617"/>
      <c r="BJ872" s="618"/>
      <c r="BK872" s="619"/>
      <c r="BL872" s="618"/>
      <c r="BM872" s="619"/>
      <c r="BN872" s="618"/>
      <c r="BO872" s="619"/>
      <c r="BP872" s="618"/>
      <c r="BQ872" s="619"/>
      <c r="BR872" s="564"/>
      <c r="BS872" s="564"/>
      <c r="BT872" s="562"/>
      <c r="BU872" s="563"/>
      <c r="BV872" s="564"/>
      <c r="BW872" s="562"/>
      <c r="BX872" s="564"/>
      <c r="BY872" s="562"/>
      <c r="BZ872" s="564"/>
      <c r="CA872" s="562"/>
      <c r="CB872" s="564"/>
      <c r="CC872" s="562"/>
      <c r="CD872" s="564"/>
      <c r="CE872" s="564"/>
      <c r="CF872" s="562"/>
      <c r="CG872" s="563"/>
      <c r="CH872" s="563"/>
      <c r="CI872" s="563"/>
      <c r="CJ872" s="563"/>
      <c r="CK872" s="563"/>
      <c r="CL872" s="564"/>
      <c r="CM872" s="562"/>
      <c r="CN872" s="617"/>
      <c r="CO872" s="564"/>
      <c r="CP872" s="562"/>
      <c r="CQ872" s="563"/>
      <c r="CR872" s="564"/>
      <c r="CS872" s="562"/>
      <c r="CT872" s="563"/>
      <c r="CU872" s="564"/>
      <c r="CV872" s="562"/>
      <c r="CW872" s="563"/>
      <c r="CX872" s="563"/>
      <c r="CY872" s="563"/>
    </row>
    <row r="873" spans="2:103" x14ac:dyDescent="0.6">
      <c r="C873" s="341"/>
      <c r="F873" s="555"/>
      <c r="H873" s="341"/>
      <c r="K873" s="555"/>
      <c r="N873" s="555"/>
      <c r="P873" s="341"/>
      <c r="R873" s="341"/>
      <c r="T873" s="637"/>
      <c r="V873" s="637"/>
      <c r="X873" s="637"/>
      <c r="Z873" s="612"/>
      <c r="AA873" s="342"/>
      <c r="AB873" s="612"/>
      <c r="AC873" s="341"/>
      <c r="AF873" s="715"/>
      <c r="AG873" s="635"/>
      <c r="AH873" s="555"/>
      <c r="BI873" s="613"/>
      <c r="BJ873" s="614"/>
      <c r="BK873" s="342"/>
      <c r="BL873" s="614"/>
      <c r="BM873" s="342"/>
      <c r="BN873" s="614"/>
      <c r="BO873" s="342"/>
      <c r="BP873" s="614"/>
      <c r="BQ873" s="342"/>
      <c r="BR873" s="614"/>
      <c r="BS873" s="614"/>
      <c r="BT873" s="342"/>
      <c r="CN873" s="613"/>
      <c r="CO873" s="614"/>
      <c r="CP873" s="342"/>
    </row>
    <row r="874" spans="2:103" x14ac:dyDescent="0.6">
      <c r="B874" s="560"/>
      <c r="C874" s="562"/>
      <c r="D874" s="560"/>
      <c r="E874" s="562"/>
      <c r="F874" s="563"/>
      <c r="G874" s="560"/>
      <c r="H874" s="562"/>
      <c r="I874" s="560"/>
      <c r="J874" s="562"/>
      <c r="K874" s="563"/>
      <c r="L874" s="560"/>
      <c r="M874" s="562"/>
      <c r="N874" s="563"/>
      <c r="O874" s="560"/>
      <c r="P874" s="562"/>
      <c r="Q874" s="560"/>
      <c r="R874" s="562"/>
      <c r="S874" s="560"/>
      <c r="T874" s="648"/>
      <c r="U874" s="560"/>
      <c r="V874" s="648"/>
      <c r="W874" s="653"/>
      <c r="X874" s="648"/>
      <c r="Y874" s="653"/>
      <c r="Z874" s="615"/>
      <c r="AA874" s="619"/>
      <c r="AB874" s="615"/>
      <c r="AC874" s="562"/>
      <c r="AD874" s="560"/>
      <c r="AE874" s="562"/>
      <c r="AF874" s="716"/>
      <c r="AG874" s="747"/>
      <c r="AH874" s="563"/>
      <c r="AI874" s="563"/>
      <c r="AJ874" s="563"/>
      <c r="AK874" s="563"/>
      <c r="AL874" s="564"/>
      <c r="AM874" s="564"/>
      <c r="AN874" s="562"/>
      <c r="AO874" s="563"/>
      <c r="AP874" s="564"/>
      <c r="AQ874" s="564"/>
      <c r="AR874" s="562"/>
      <c r="AS874" s="563"/>
      <c r="AT874" s="564"/>
      <c r="AU874" s="564"/>
      <c r="AV874" s="562"/>
      <c r="AW874" s="563"/>
      <c r="AX874" s="564"/>
      <c r="AY874" s="562"/>
      <c r="AZ874" s="564"/>
      <c r="BA874" s="562"/>
      <c r="BB874" s="564"/>
      <c r="BC874" s="562"/>
      <c r="BD874" s="564"/>
      <c r="BE874" s="562"/>
      <c r="BF874" s="564"/>
      <c r="BG874" s="564"/>
      <c r="BH874" s="562"/>
      <c r="BI874" s="617"/>
      <c r="BJ874" s="618"/>
      <c r="BK874" s="619"/>
      <c r="BL874" s="618"/>
      <c r="BM874" s="619"/>
      <c r="BN874" s="618"/>
      <c r="BO874" s="619"/>
      <c r="BP874" s="618"/>
      <c r="BQ874" s="619"/>
      <c r="BR874" s="618"/>
      <c r="BS874" s="618"/>
      <c r="BT874" s="619"/>
      <c r="BU874" s="563"/>
      <c r="BV874" s="564"/>
      <c r="BW874" s="562"/>
      <c r="BX874" s="564"/>
      <c r="BY874" s="562"/>
      <c r="BZ874" s="564"/>
      <c r="CA874" s="562"/>
      <c r="CB874" s="564"/>
      <c r="CC874" s="562"/>
      <c r="CD874" s="564"/>
      <c r="CE874" s="564"/>
      <c r="CF874" s="562"/>
      <c r="CG874" s="563"/>
      <c r="CH874" s="563"/>
      <c r="CI874" s="563"/>
      <c r="CJ874" s="563"/>
      <c r="CK874" s="563"/>
      <c r="CL874" s="564"/>
      <c r="CM874" s="562"/>
      <c r="CN874" s="617"/>
      <c r="CO874" s="618"/>
      <c r="CP874" s="619"/>
      <c r="CQ874" s="563"/>
      <c r="CR874" s="564"/>
      <c r="CS874" s="562"/>
      <c r="CT874" s="563"/>
      <c r="CU874" s="564"/>
      <c r="CV874" s="562"/>
      <c r="CW874" s="563"/>
      <c r="CX874" s="563"/>
      <c r="CY874" s="563"/>
    </row>
    <row r="875" spans="2:103" x14ac:dyDescent="0.6">
      <c r="C875" s="341"/>
      <c r="F875" s="555"/>
      <c r="H875" s="341"/>
      <c r="K875" s="555"/>
      <c r="N875" s="555"/>
      <c r="P875" s="341"/>
      <c r="R875" s="341"/>
      <c r="T875" s="637"/>
      <c r="V875" s="637"/>
      <c r="X875" s="637"/>
      <c r="Z875" s="612"/>
      <c r="AA875" s="342"/>
      <c r="AB875" s="612"/>
      <c r="AC875" s="341"/>
      <c r="AF875" s="715"/>
      <c r="AG875" s="635"/>
      <c r="AH875" s="555"/>
      <c r="BI875" s="613"/>
      <c r="BJ875" s="614"/>
      <c r="BK875" s="342"/>
      <c r="BL875" s="614"/>
      <c r="BM875" s="342"/>
      <c r="BN875" s="614"/>
    </row>
    <row r="876" spans="2:103" x14ac:dyDescent="0.6">
      <c r="B876" s="560"/>
      <c r="C876" s="562"/>
      <c r="D876" s="560"/>
      <c r="E876" s="562"/>
      <c r="F876" s="563"/>
      <c r="G876" s="560"/>
      <c r="H876" s="562"/>
      <c r="I876" s="560"/>
      <c r="J876" s="562"/>
      <c r="K876" s="563"/>
      <c r="L876" s="560"/>
      <c r="M876" s="562"/>
      <c r="N876" s="563"/>
      <c r="O876" s="560"/>
      <c r="P876" s="562"/>
      <c r="Q876" s="560"/>
      <c r="R876" s="562"/>
      <c r="S876" s="560"/>
      <c r="T876" s="648"/>
      <c r="U876" s="560"/>
      <c r="V876" s="648"/>
      <c r="W876" s="653"/>
      <c r="X876" s="648"/>
      <c r="Y876" s="653"/>
      <c r="Z876" s="615"/>
      <c r="AA876" s="619"/>
      <c r="AB876" s="615"/>
      <c r="AC876" s="562"/>
      <c r="AD876" s="560"/>
      <c r="AE876" s="562"/>
      <c r="AF876" s="716"/>
      <c r="AG876" s="747"/>
      <c r="AH876" s="563"/>
      <c r="AI876" s="563"/>
      <c r="AJ876" s="563"/>
      <c r="AK876" s="563"/>
      <c r="AL876" s="564"/>
      <c r="AM876" s="564"/>
      <c r="AN876" s="562"/>
      <c r="AO876" s="563"/>
      <c r="AP876" s="564"/>
      <c r="AQ876" s="564"/>
      <c r="AR876" s="562"/>
      <c r="AS876" s="563"/>
      <c r="AT876" s="564"/>
      <c r="AU876" s="564"/>
      <c r="AV876" s="562"/>
      <c r="AW876" s="563"/>
      <c r="AX876" s="564"/>
      <c r="AY876" s="562"/>
      <c r="AZ876" s="564"/>
      <c r="BA876" s="562"/>
      <c r="BB876" s="564"/>
      <c r="BC876" s="562"/>
      <c r="BD876" s="564"/>
      <c r="BE876" s="562"/>
      <c r="BF876" s="564"/>
      <c r="BG876" s="564"/>
      <c r="BH876" s="562"/>
      <c r="BI876" s="617"/>
      <c r="BJ876" s="618"/>
      <c r="BK876" s="619"/>
      <c r="BL876" s="618"/>
      <c r="BM876" s="619"/>
      <c r="BN876" s="618"/>
      <c r="BO876" s="562"/>
      <c r="BP876" s="564"/>
      <c r="BQ876" s="562"/>
      <c r="BR876" s="564"/>
      <c r="BS876" s="564"/>
      <c r="BT876" s="562"/>
      <c r="BU876" s="563"/>
      <c r="BV876" s="564"/>
      <c r="BW876" s="562"/>
      <c r="BX876" s="564"/>
      <c r="BY876" s="562"/>
      <c r="BZ876" s="564"/>
      <c r="CA876" s="562"/>
      <c r="CB876" s="564"/>
      <c r="CC876" s="562"/>
      <c r="CD876" s="564"/>
      <c r="CE876" s="564"/>
      <c r="CF876" s="562"/>
      <c r="CG876" s="563"/>
      <c r="CH876" s="563"/>
      <c r="CI876" s="563"/>
      <c r="CJ876" s="563"/>
      <c r="CK876" s="563"/>
      <c r="CL876" s="564"/>
      <c r="CM876" s="562"/>
      <c r="CN876" s="617"/>
      <c r="CO876" s="618"/>
      <c r="CP876" s="562"/>
      <c r="CQ876" s="563"/>
      <c r="CR876" s="564"/>
      <c r="CS876" s="562"/>
      <c r="CT876" s="563"/>
      <c r="CU876" s="564"/>
      <c r="CV876" s="562"/>
      <c r="CW876" s="563"/>
      <c r="CX876" s="563"/>
      <c r="CY876" s="563"/>
    </row>
    <row r="877" spans="2:103" x14ac:dyDescent="0.6">
      <c r="C877" s="341"/>
      <c r="F877" s="555"/>
      <c r="H877" s="341"/>
      <c r="K877" s="555"/>
      <c r="N877" s="555"/>
      <c r="P877" s="341"/>
      <c r="R877" s="341"/>
      <c r="T877" s="637"/>
      <c r="V877" s="637"/>
      <c r="X877" s="637"/>
      <c r="Z877" s="612"/>
      <c r="AA877" s="342"/>
      <c r="AB877" s="612"/>
      <c r="AC877" s="341"/>
      <c r="AF877" s="715"/>
      <c r="AG877" s="635"/>
      <c r="AH877" s="555"/>
      <c r="BI877" s="613"/>
      <c r="BJ877" s="614"/>
      <c r="BK877" s="342"/>
      <c r="BL877" s="614"/>
      <c r="BM877" s="342"/>
      <c r="BN877" s="614"/>
      <c r="CN877" s="613"/>
      <c r="CO877" s="614"/>
      <c r="CP877" s="342"/>
    </row>
    <row r="878" spans="2:103" x14ac:dyDescent="0.6">
      <c r="B878" s="560"/>
      <c r="C878" s="562"/>
      <c r="D878" s="560"/>
      <c r="E878" s="562"/>
      <c r="F878" s="563"/>
      <c r="G878" s="560"/>
      <c r="H878" s="562"/>
      <c r="I878" s="560"/>
      <c r="J878" s="562"/>
      <c r="K878" s="563"/>
      <c r="L878" s="560"/>
      <c r="M878" s="562"/>
      <c r="N878" s="563"/>
      <c r="O878" s="560"/>
      <c r="P878" s="562"/>
      <c r="Q878" s="560"/>
      <c r="R878" s="562"/>
      <c r="S878" s="560"/>
      <c r="T878" s="648"/>
      <c r="U878" s="560"/>
      <c r="V878" s="648"/>
      <c r="W878" s="653"/>
      <c r="X878" s="648"/>
      <c r="Y878" s="653"/>
      <c r="Z878" s="615"/>
      <c r="AA878" s="619"/>
      <c r="AB878" s="615"/>
      <c r="AC878" s="562"/>
      <c r="AD878" s="560"/>
      <c r="AE878" s="562"/>
      <c r="AF878" s="716"/>
      <c r="AG878" s="747"/>
      <c r="AH878" s="563"/>
      <c r="AI878" s="563"/>
      <c r="AJ878" s="563"/>
      <c r="AK878" s="563"/>
      <c r="AL878" s="564"/>
      <c r="AM878" s="564"/>
      <c r="AN878" s="562"/>
      <c r="AO878" s="563"/>
      <c r="AP878" s="564"/>
      <c r="AQ878" s="564"/>
      <c r="AR878" s="562"/>
      <c r="AS878" s="563"/>
      <c r="AT878" s="564"/>
      <c r="AU878" s="564"/>
      <c r="AV878" s="562"/>
      <c r="AW878" s="563"/>
      <c r="AX878" s="564"/>
      <c r="AY878" s="562"/>
      <c r="AZ878" s="564"/>
      <c r="BA878" s="562"/>
      <c r="BB878" s="564"/>
      <c r="BC878" s="562"/>
      <c r="BD878" s="564"/>
      <c r="BE878" s="562"/>
      <c r="BF878" s="564"/>
      <c r="BG878" s="564"/>
      <c r="BH878" s="562"/>
      <c r="BI878" s="617"/>
      <c r="BJ878" s="618"/>
      <c r="BK878" s="619"/>
      <c r="BL878" s="618"/>
      <c r="BM878" s="619"/>
      <c r="BN878" s="618"/>
      <c r="BO878" s="562"/>
      <c r="BP878" s="564"/>
      <c r="BQ878" s="562"/>
      <c r="BR878" s="564"/>
      <c r="BS878" s="564"/>
      <c r="BT878" s="562"/>
      <c r="BU878" s="563"/>
      <c r="BV878" s="564"/>
      <c r="BW878" s="562"/>
      <c r="BX878" s="564"/>
      <c r="BY878" s="562"/>
      <c r="BZ878" s="564"/>
      <c r="CA878" s="562"/>
      <c r="CB878" s="564"/>
      <c r="CC878" s="562"/>
      <c r="CD878" s="564"/>
      <c r="CE878" s="564"/>
      <c r="CF878" s="562"/>
      <c r="CG878" s="563"/>
      <c r="CH878" s="563"/>
      <c r="CI878" s="563"/>
      <c r="CJ878" s="563"/>
      <c r="CK878" s="563"/>
      <c r="CL878" s="564"/>
      <c r="CM878" s="562"/>
      <c r="CN878" s="563"/>
      <c r="CO878" s="564"/>
      <c r="CP878" s="562"/>
      <c r="CQ878" s="563"/>
      <c r="CR878" s="564"/>
      <c r="CS878" s="562"/>
      <c r="CT878" s="563"/>
      <c r="CU878" s="564"/>
      <c r="CV878" s="562"/>
      <c r="CW878" s="563"/>
      <c r="CX878" s="563"/>
      <c r="CY878" s="563"/>
    </row>
    <row r="879" spans="2:103" x14ac:dyDescent="0.6">
      <c r="C879" s="341"/>
      <c r="F879" s="555"/>
      <c r="H879" s="341"/>
      <c r="K879" s="555"/>
      <c r="N879" s="555"/>
      <c r="P879" s="341"/>
      <c r="R879" s="341"/>
      <c r="T879" s="637"/>
      <c r="V879" s="637"/>
      <c r="X879" s="637"/>
      <c r="Z879" s="612"/>
      <c r="AA879" s="342"/>
      <c r="AB879" s="612"/>
      <c r="AC879" s="341"/>
      <c r="AF879" s="715"/>
      <c r="AG879" s="635"/>
      <c r="AH879" s="555"/>
      <c r="BI879" s="613"/>
      <c r="BJ879" s="614"/>
      <c r="BK879" s="342"/>
      <c r="BL879" s="614"/>
      <c r="BM879" s="342"/>
      <c r="BN879" s="614"/>
      <c r="BO879" s="342"/>
      <c r="BP879" s="614"/>
      <c r="BQ879" s="342"/>
      <c r="CN879" s="613"/>
      <c r="CO879" s="614"/>
    </row>
    <row r="880" spans="2:103" x14ac:dyDescent="0.6">
      <c r="B880" s="560"/>
      <c r="C880" s="562"/>
      <c r="D880" s="560"/>
      <c r="E880" s="562"/>
      <c r="F880" s="563"/>
      <c r="G880" s="560"/>
      <c r="H880" s="562"/>
      <c r="I880" s="560"/>
      <c r="J880" s="562"/>
      <c r="K880" s="563"/>
      <c r="L880" s="560"/>
      <c r="M880" s="562"/>
      <c r="N880" s="563"/>
      <c r="O880" s="560"/>
      <c r="P880" s="562"/>
      <c r="Q880" s="560"/>
      <c r="R880" s="562"/>
      <c r="S880" s="560"/>
      <c r="T880" s="648"/>
      <c r="U880" s="560"/>
      <c r="V880" s="648"/>
      <c r="W880" s="653"/>
      <c r="X880" s="648"/>
      <c r="Y880" s="653"/>
      <c r="Z880" s="615"/>
      <c r="AA880" s="619"/>
      <c r="AB880" s="615"/>
      <c r="AC880" s="562"/>
      <c r="AD880" s="560"/>
      <c r="AE880" s="562"/>
      <c r="AF880" s="716"/>
      <c r="AG880" s="747"/>
      <c r="AH880" s="563"/>
      <c r="AI880" s="563"/>
      <c r="AJ880" s="563"/>
      <c r="AK880" s="563"/>
      <c r="AL880" s="564"/>
      <c r="AM880" s="564"/>
      <c r="AN880" s="562"/>
      <c r="AO880" s="563"/>
      <c r="AP880" s="564"/>
      <c r="AQ880" s="564"/>
      <c r="AR880" s="562"/>
      <c r="AS880" s="563"/>
      <c r="AT880" s="564"/>
      <c r="AU880" s="564"/>
      <c r="AV880" s="562"/>
      <c r="AW880" s="563"/>
      <c r="AX880" s="564"/>
      <c r="AY880" s="562"/>
      <c r="AZ880" s="564"/>
      <c r="BA880" s="562"/>
      <c r="BB880" s="564"/>
      <c r="BC880" s="562"/>
      <c r="BD880" s="564"/>
      <c r="BE880" s="562"/>
      <c r="BF880" s="564"/>
      <c r="BG880" s="564"/>
      <c r="BH880" s="562"/>
      <c r="BI880" s="617"/>
      <c r="BJ880" s="618"/>
      <c r="BK880" s="619"/>
      <c r="BL880" s="618"/>
      <c r="BM880" s="619"/>
      <c r="BN880" s="618"/>
      <c r="BO880" s="562"/>
      <c r="BP880" s="564"/>
      <c r="BQ880" s="562"/>
      <c r="BR880" s="564"/>
      <c r="BS880" s="564"/>
      <c r="BT880" s="562"/>
      <c r="BU880" s="563"/>
      <c r="BV880" s="564"/>
      <c r="BW880" s="562"/>
      <c r="BX880" s="564"/>
      <c r="BY880" s="562"/>
      <c r="BZ880" s="564"/>
      <c r="CA880" s="562"/>
      <c r="CB880" s="564"/>
      <c r="CC880" s="562"/>
      <c r="CD880" s="564"/>
      <c r="CE880" s="564"/>
      <c r="CF880" s="562"/>
      <c r="CG880" s="563"/>
      <c r="CH880" s="563"/>
      <c r="CI880" s="563"/>
      <c r="CJ880" s="563"/>
      <c r="CK880" s="563"/>
      <c r="CL880" s="564"/>
      <c r="CM880" s="562"/>
      <c r="CN880" s="563"/>
      <c r="CO880" s="564"/>
      <c r="CP880" s="562"/>
      <c r="CQ880" s="563"/>
      <c r="CR880" s="564"/>
      <c r="CS880" s="562"/>
      <c r="CT880" s="563"/>
      <c r="CU880" s="564"/>
      <c r="CV880" s="562"/>
      <c r="CW880" s="563"/>
      <c r="CX880" s="563"/>
      <c r="CY880" s="563"/>
    </row>
    <row r="881" spans="2:103" x14ac:dyDescent="0.6">
      <c r="C881" s="341"/>
      <c r="F881" s="555"/>
      <c r="H881" s="341"/>
      <c r="K881" s="555"/>
      <c r="N881" s="555"/>
      <c r="P881" s="341"/>
      <c r="R881" s="341"/>
      <c r="T881" s="637"/>
      <c r="V881" s="637"/>
      <c r="X881" s="637"/>
      <c r="Z881" s="612"/>
      <c r="AA881" s="342"/>
      <c r="AB881" s="612"/>
      <c r="AC881" s="341"/>
      <c r="AF881" s="715"/>
      <c r="AG881" s="635"/>
      <c r="AH881" s="555"/>
      <c r="BI881" s="613"/>
      <c r="BJ881" s="614"/>
      <c r="BK881" s="342"/>
      <c r="BL881" s="614"/>
      <c r="BM881" s="342"/>
      <c r="BN881" s="614"/>
    </row>
    <row r="882" spans="2:103" x14ac:dyDescent="0.6">
      <c r="B882" s="560"/>
      <c r="C882" s="562"/>
      <c r="D882" s="560"/>
      <c r="E882" s="562"/>
      <c r="F882" s="563"/>
      <c r="G882" s="560"/>
      <c r="H882" s="562"/>
      <c r="I882" s="560"/>
      <c r="J882" s="562"/>
      <c r="K882" s="563"/>
      <c r="L882" s="560"/>
      <c r="M882" s="562"/>
      <c r="N882" s="563"/>
      <c r="O882" s="560"/>
      <c r="P882" s="562"/>
      <c r="Q882" s="560"/>
      <c r="R882" s="562"/>
      <c r="S882" s="560"/>
      <c r="T882" s="648"/>
      <c r="U882" s="560"/>
      <c r="V882" s="648"/>
      <c r="W882" s="653"/>
      <c r="X882" s="648"/>
      <c r="Y882" s="653"/>
      <c r="Z882" s="615"/>
      <c r="AA882" s="619"/>
      <c r="AB882" s="615"/>
      <c r="AC882" s="562"/>
      <c r="AD882" s="560"/>
      <c r="AE882" s="562"/>
      <c r="AF882" s="716"/>
      <c r="AG882" s="747"/>
      <c r="AH882" s="563"/>
      <c r="AI882" s="563"/>
      <c r="AJ882" s="563"/>
      <c r="AK882" s="563"/>
      <c r="AL882" s="564"/>
      <c r="AM882" s="564"/>
      <c r="AN882" s="562"/>
      <c r="AO882" s="563"/>
      <c r="AP882" s="564"/>
      <c r="AQ882" s="564"/>
      <c r="AR882" s="562"/>
      <c r="AS882" s="563"/>
      <c r="AT882" s="564"/>
      <c r="AU882" s="564"/>
      <c r="AV882" s="562"/>
      <c r="AW882" s="563"/>
      <c r="AX882" s="564"/>
      <c r="AY882" s="562"/>
      <c r="AZ882" s="564"/>
      <c r="BA882" s="562"/>
      <c r="BB882" s="564"/>
      <c r="BC882" s="562"/>
      <c r="BD882" s="564"/>
      <c r="BE882" s="562"/>
      <c r="BF882" s="564"/>
      <c r="BG882" s="564"/>
      <c r="BH882" s="562"/>
      <c r="BI882" s="617"/>
      <c r="BJ882" s="618"/>
      <c r="BK882" s="619"/>
      <c r="BL882" s="618"/>
      <c r="BM882" s="619"/>
      <c r="BN882" s="618"/>
      <c r="BO882" s="619"/>
      <c r="BP882" s="618"/>
      <c r="BQ882" s="619"/>
      <c r="BR882" s="564"/>
      <c r="BS882" s="564"/>
      <c r="BT882" s="562"/>
      <c r="BU882" s="563"/>
      <c r="BV882" s="564"/>
      <c r="BW882" s="562"/>
      <c r="BX882" s="564"/>
      <c r="BY882" s="562"/>
      <c r="BZ882" s="564"/>
      <c r="CA882" s="562"/>
      <c r="CB882" s="564"/>
      <c r="CC882" s="562"/>
      <c r="CD882" s="564"/>
      <c r="CE882" s="564"/>
      <c r="CF882" s="562"/>
      <c r="CG882" s="563"/>
      <c r="CH882" s="563"/>
      <c r="CI882" s="563"/>
      <c r="CJ882" s="563"/>
      <c r="CK882" s="563"/>
      <c r="CL882" s="564"/>
      <c r="CM882" s="562"/>
      <c r="CN882" s="617"/>
      <c r="CO882" s="618"/>
      <c r="CP882" s="562"/>
      <c r="CQ882" s="563"/>
      <c r="CR882" s="564"/>
      <c r="CS882" s="562"/>
      <c r="CT882" s="563"/>
      <c r="CU882" s="564"/>
      <c r="CV882" s="562"/>
      <c r="CW882" s="563"/>
      <c r="CX882" s="563"/>
      <c r="CY882" s="563"/>
    </row>
    <row r="883" spans="2:103" x14ac:dyDescent="0.6">
      <c r="C883" s="341"/>
      <c r="F883" s="555"/>
      <c r="H883" s="341"/>
      <c r="K883" s="555"/>
      <c r="N883" s="555"/>
      <c r="P883" s="341"/>
      <c r="R883" s="341"/>
      <c r="T883" s="637"/>
      <c r="V883" s="637"/>
      <c r="X883" s="637"/>
      <c r="Z883" s="612"/>
      <c r="AA883" s="342"/>
      <c r="AB883" s="612"/>
      <c r="AC883" s="341"/>
      <c r="AF883" s="715"/>
      <c r="AG883" s="635"/>
      <c r="AH883" s="555"/>
      <c r="BI883" s="613"/>
      <c r="BJ883" s="614"/>
      <c r="BK883" s="342"/>
      <c r="BL883" s="614"/>
      <c r="BM883" s="342"/>
      <c r="BN883" s="614"/>
      <c r="BO883" s="342"/>
    </row>
    <row r="884" spans="2:103" x14ac:dyDescent="0.6">
      <c r="B884" s="560"/>
      <c r="C884" s="562"/>
      <c r="D884" s="560"/>
      <c r="E884" s="562"/>
      <c r="F884" s="563"/>
      <c r="G884" s="560"/>
      <c r="H884" s="562"/>
      <c r="I884" s="560"/>
      <c r="J884" s="562"/>
      <c r="K884" s="563"/>
      <c r="L884" s="560"/>
      <c r="M884" s="562"/>
      <c r="N884" s="563"/>
      <c r="O884" s="560"/>
      <c r="P884" s="562"/>
      <c r="Q884" s="560"/>
      <c r="R884" s="562"/>
      <c r="S884" s="560"/>
      <c r="T884" s="648"/>
      <c r="U884" s="560"/>
      <c r="V884" s="648"/>
      <c r="W884" s="653"/>
      <c r="X884" s="648"/>
      <c r="Y884" s="653"/>
      <c r="Z884" s="615"/>
      <c r="AA884" s="619"/>
      <c r="AB884" s="615"/>
      <c r="AC884" s="562"/>
      <c r="AD884" s="560"/>
      <c r="AE884" s="562"/>
      <c r="AF884" s="716"/>
      <c r="AG884" s="747"/>
      <c r="AH884" s="563"/>
      <c r="AI884" s="563"/>
      <c r="AJ884" s="563"/>
      <c r="AK884" s="563"/>
      <c r="AL884" s="564"/>
      <c r="AM884" s="564"/>
      <c r="AN884" s="562"/>
      <c r="AO884" s="563"/>
      <c r="AP884" s="564"/>
      <c r="AQ884" s="564"/>
      <c r="AR884" s="562"/>
      <c r="AS884" s="563"/>
      <c r="AT884" s="564"/>
      <c r="AU884" s="564"/>
      <c r="AV884" s="562"/>
      <c r="AW884" s="563"/>
      <c r="AX884" s="564"/>
      <c r="AY884" s="562"/>
      <c r="AZ884" s="564"/>
      <c r="BA884" s="562"/>
      <c r="BB884" s="564"/>
      <c r="BC884" s="562"/>
      <c r="BD884" s="564"/>
      <c r="BE884" s="562"/>
      <c r="BF884" s="564"/>
      <c r="BG884" s="564"/>
      <c r="BH884" s="562"/>
      <c r="BI884" s="617"/>
      <c r="BJ884" s="618"/>
      <c r="BK884" s="619"/>
      <c r="BL884" s="618"/>
      <c r="BM884" s="619"/>
      <c r="BN884" s="618"/>
      <c r="BO884" s="562"/>
      <c r="BP884" s="564"/>
      <c r="BQ884" s="562"/>
      <c r="BR884" s="564"/>
      <c r="BS884" s="564"/>
      <c r="BT884" s="562"/>
      <c r="BU884" s="563"/>
      <c r="BV884" s="564"/>
      <c r="BW884" s="562"/>
      <c r="BX884" s="564"/>
      <c r="BY884" s="562"/>
      <c r="BZ884" s="564"/>
      <c r="CA884" s="562"/>
      <c r="CB884" s="564"/>
      <c r="CC884" s="562"/>
      <c r="CD884" s="564"/>
      <c r="CE884" s="564"/>
      <c r="CF884" s="562"/>
      <c r="CG884" s="563"/>
      <c r="CH884" s="563"/>
      <c r="CI884" s="563"/>
      <c r="CJ884" s="563"/>
      <c r="CK884" s="563"/>
      <c r="CL884" s="564"/>
      <c r="CM884" s="562"/>
      <c r="CN884" s="563"/>
      <c r="CO884" s="564"/>
      <c r="CP884" s="562"/>
      <c r="CQ884" s="563"/>
      <c r="CR884" s="564"/>
      <c r="CS884" s="562"/>
      <c r="CT884" s="563"/>
      <c r="CU884" s="564"/>
      <c r="CV884" s="562"/>
      <c r="CW884" s="563"/>
      <c r="CX884" s="563"/>
      <c r="CY884" s="563"/>
    </row>
    <row r="885" spans="2:103" x14ac:dyDescent="0.6">
      <c r="C885" s="341"/>
      <c r="F885" s="555"/>
      <c r="H885" s="341"/>
      <c r="K885" s="555"/>
      <c r="N885" s="555"/>
      <c r="P885" s="341"/>
      <c r="R885" s="341"/>
      <c r="T885" s="637"/>
      <c r="V885" s="637"/>
      <c r="X885" s="637"/>
      <c r="Z885" s="612"/>
      <c r="AA885" s="342"/>
      <c r="AB885" s="612"/>
      <c r="AC885" s="341"/>
      <c r="AF885" s="715"/>
      <c r="AG885" s="635"/>
      <c r="AH885" s="555"/>
      <c r="BI885" s="613"/>
      <c r="BJ885" s="614"/>
      <c r="BK885" s="342"/>
      <c r="BL885" s="614"/>
      <c r="BM885" s="342"/>
      <c r="BN885" s="614"/>
      <c r="CN885" s="613"/>
      <c r="CO885" s="614"/>
      <c r="CP885" s="342"/>
    </row>
    <row r="886" spans="2:103" x14ac:dyDescent="0.6">
      <c r="B886" s="560"/>
      <c r="C886" s="562"/>
      <c r="D886" s="560"/>
      <c r="E886" s="562"/>
      <c r="F886" s="563"/>
      <c r="G886" s="560"/>
      <c r="H886" s="562"/>
      <c r="I886" s="560"/>
      <c r="J886" s="562"/>
      <c r="K886" s="563"/>
      <c r="L886" s="560"/>
      <c r="M886" s="562"/>
      <c r="N886" s="563"/>
      <c r="O886" s="560"/>
      <c r="P886" s="562"/>
      <c r="Q886" s="560"/>
      <c r="R886" s="562"/>
      <c r="S886" s="560"/>
      <c r="T886" s="648"/>
      <c r="U886" s="560"/>
      <c r="V886" s="648"/>
      <c r="W886" s="653"/>
      <c r="X886" s="648"/>
      <c r="Y886" s="653"/>
      <c r="Z886" s="615"/>
      <c r="AA886" s="619"/>
      <c r="AB886" s="615"/>
      <c r="AC886" s="562"/>
      <c r="AD886" s="560"/>
      <c r="AE886" s="562"/>
      <c r="AF886" s="716"/>
      <c r="AG886" s="747"/>
      <c r="AH886" s="563"/>
      <c r="AI886" s="563"/>
      <c r="AJ886" s="563"/>
      <c r="AK886" s="563"/>
      <c r="AL886" s="564"/>
      <c r="AM886" s="564"/>
      <c r="AN886" s="562"/>
      <c r="AO886" s="563"/>
      <c r="AP886" s="564"/>
      <c r="AQ886" s="564"/>
      <c r="AR886" s="562"/>
      <c r="AS886" s="563"/>
      <c r="AT886" s="564"/>
      <c r="AU886" s="564"/>
      <c r="AV886" s="562"/>
      <c r="AW886" s="563"/>
      <c r="AX886" s="564"/>
      <c r="AY886" s="562"/>
      <c r="AZ886" s="564"/>
      <c r="BA886" s="562"/>
      <c r="BB886" s="564"/>
      <c r="BC886" s="562"/>
      <c r="BD886" s="564"/>
      <c r="BE886" s="562"/>
      <c r="BF886" s="564"/>
      <c r="BG886" s="564"/>
      <c r="BH886" s="562"/>
      <c r="BI886" s="617"/>
      <c r="BJ886" s="618"/>
      <c r="BK886" s="619"/>
      <c r="BL886" s="618"/>
      <c r="BM886" s="619"/>
      <c r="BN886" s="618"/>
      <c r="BO886" s="562"/>
      <c r="BP886" s="564"/>
      <c r="BQ886" s="562"/>
      <c r="BR886" s="564"/>
      <c r="BS886" s="564"/>
      <c r="BT886" s="562"/>
      <c r="BU886" s="563"/>
      <c r="BV886" s="564"/>
      <c r="BW886" s="562"/>
      <c r="BX886" s="564"/>
      <c r="BY886" s="562"/>
      <c r="BZ886" s="564"/>
      <c r="CA886" s="562"/>
      <c r="CB886" s="564"/>
      <c r="CC886" s="562"/>
      <c r="CD886" s="564"/>
      <c r="CE886" s="564"/>
      <c r="CF886" s="562"/>
      <c r="CG886" s="563"/>
      <c r="CH886" s="563"/>
      <c r="CI886" s="563"/>
      <c r="CJ886" s="563"/>
      <c r="CK886" s="563"/>
      <c r="CL886" s="564"/>
      <c r="CM886" s="562"/>
      <c r="CN886" s="617"/>
      <c r="CO886" s="618"/>
      <c r="CP886" s="619"/>
      <c r="CQ886" s="563"/>
      <c r="CR886" s="564"/>
      <c r="CS886" s="562"/>
      <c r="CT886" s="563"/>
      <c r="CU886" s="564"/>
      <c r="CV886" s="562"/>
      <c r="CW886" s="563"/>
      <c r="CX886" s="563"/>
      <c r="CY886" s="563"/>
    </row>
    <row r="887" spans="2:103" x14ac:dyDescent="0.6">
      <c r="C887" s="341"/>
      <c r="F887" s="555"/>
      <c r="H887" s="341"/>
      <c r="K887" s="555"/>
      <c r="N887" s="555"/>
      <c r="P887" s="341"/>
      <c r="R887" s="341"/>
      <c r="T887" s="637"/>
      <c r="V887" s="637"/>
      <c r="X887" s="637"/>
      <c r="Z887" s="612"/>
      <c r="AA887" s="342"/>
      <c r="AB887" s="612"/>
      <c r="AC887" s="341"/>
      <c r="AF887" s="715"/>
      <c r="AG887" s="635"/>
      <c r="AH887" s="555"/>
      <c r="BI887" s="613"/>
      <c r="BJ887" s="614"/>
      <c r="BK887" s="342"/>
      <c r="BL887" s="614"/>
      <c r="BM887" s="342"/>
      <c r="BN887" s="614"/>
    </row>
    <row r="888" spans="2:103" x14ac:dyDescent="0.6">
      <c r="B888" s="560"/>
      <c r="C888" s="562"/>
      <c r="D888" s="560"/>
      <c r="E888" s="562"/>
      <c r="F888" s="563"/>
      <c r="G888" s="560"/>
      <c r="H888" s="562"/>
      <c r="I888" s="560"/>
      <c r="J888" s="562"/>
      <c r="K888" s="563"/>
      <c r="L888" s="560"/>
      <c r="M888" s="562"/>
      <c r="N888" s="563"/>
      <c r="O888" s="560"/>
      <c r="P888" s="562"/>
      <c r="Q888" s="560"/>
      <c r="R888" s="562"/>
      <c r="S888" s="560"/>
      <c r="T888" s="648"/>
      <c r="U888" s="560"/>
      <c r="V888" s="648"/>
      <c r="W888" s="653"/>
      <c r="X888" s="648"/>
      <c r="Y888" s="653"/>
      <c r="Z888" s="615"/>
      <c r="AA888" s="619"/>
      <c r="AB888" s="615"/>
      <c r="AC888" s="562"/>
      <c r="AD888" s="560"/>
      <c r="AE888" s="562"/>
      <c r="AF888" s="716"/>
      <c r="AG888" s="747"/>
      <c r="AH888" s="563"/>
      <c r="AI888" s="563"/>
      <c r="AJ888" s="563"/>
      <c r="AK888" s="563"/>
      <c r="AL888" s="564"/>
      <c r="AM888" s="564"/>
      <c r="AN888" s="562"/>
      <c r="AO888" s="563"/>
      <c r="AP888" s="564"/>
      <c r="AQ888" s="564"/>
      <c r="AR888" s="562"/>
      <c r="AS888" s="563"/>
      <c r="AT888" s="564"/>
      <c r="AU888" s="564"/>
      <c r="AV888" s="562"/>
      <c r="AW888" s="563"/>
      <c r="AX888" s="564"/>
      <c r="AY888" s="562"/>
      <c r="AZ888" s="564"/>
      <c r="BA888" s="562"/>
      <c r="BB888" s="564"/>
      <c r="BC888" s="562"/>
      <c r="BD888" s="564"/>
      <c r="BE888" s="562"/>
      <c r="BF888" s="564"/>
      <c r="BG888" s="564"/>
      <c r="BH888" s="562"/>
      <c r="BI888" s="617"/>
      <c r="BJ888" s="618"/>
      <c r="BK888" s="619"/>
      <c r="BL888" s="618"/>
      <c r="BM888" s="619"/>
      <c r="BN888" s="618"/>
      <c r="BO888" s="562"/>
      <c r="BP888" s="564"/>
      <c r="BQ888" s="562"/>
      <c r="BR888" s="564"/>
      <c r="BS888" s="564"/>
      <c r="BT888" s="562"/>
      <c r="BU888" s="563"/>
      <c r="BV888" s="564"/>
      <c r="BW888" s="562"/>
      <c r="BX888" s="564"/>
      <c r="BY888" s="562"/>
      <c r="BZ888" s="564"/>
      <c r="CA888" s="562"/>
      <c r="CB888" s="564"/>
      <c r="CC888" s="562"/>
      <c r="CD888" s="564"/>
      <c r="CE888" s="564"/>
      <c r="CF888" s="562"/>
      <c r="CG888" s="563"/>
      <c r="CH888" s="563"/>
      <c r="CI888" s="563"/>
      <c r="CJ888" s="563"/>
      <c r="CK888" s="563"/>
      <c r="CL888" s="564"/>
      <c r="CM888" s="562"/>
      <c r="CN888" s="617"/>
      <c r="CO888" s="618"/>
      <c r="CP888" s="619"/>
      <c r="CQ888" s="563"/>
      <c r="CR888" s="564"/>
      <c r="CS888" s="562"/>
      <c r="CT888" s="563"/>
      <c r="CU888" s="564"/>
      <c r="CV888" s="562"/>
      <c r="CW888" s="563"/>
      <c r="CX888" s="563"/>
      <c r="CY888" s="563"/>
    </row>
    <row r="889" spans="2:103" x14ac:dyDescent="0.6">
      <c r="C889" s="341"/>
      <c r="F889" s="555"/>
      <c r="H889" s="341"/>
      <c r="K889" s="555"/>
      <c r="N889" s="555"/>
      <c r="P889" s="341"/>
      <c r="R889" s="341"/>
      <c r="T889" s="637"/>
      <c r="V889" s="637"/>
      <c r="X889" s="637"/>
      <c r="Z889" s="612"/>
      <c r="AA889" s="342"/>
      <c r="AB889" s="612"/>
      <c r="AC889" s="341"/>
      <c r="AF889" s="715"/>
      <c r="AG889" s="635"/>
      <c r="AH889" s="555"/>
      <c r="BI889" s="613"/>
      <c r="BJ889" s="614"/>
      <c r="BK889" s="342"/>
      <c r="BL889" s="614"/>
      <c r="BM889" s="342"/>
      <c r="BN889" s="614"/>
    </row>
    <row r="890" spans="2:103" x14ac:dyDescent="0.6">
      <c r="B890" s="560"/>
      <c r="C890" s="562"/>
      <c r="D890" s="560"/>
      <c r="E890" s="562"/>
      <c r="F890" s="563"/>
      <c r="G890" s="560"/>
      <c r="H890" s="562"/>
      <c r="I890" s="560"/>
      <c r="J890" s="562"/>
      <c r="K890" s="563"/>
      <c r="L890" s="560"/>
      <c r="M890" s="562"/>
      <c r="N890" s="563"/>
      <c r="O890" s="560"/>
      <c r="P890" s="562"/>
      <c r="Q890" s="560"/>
      <c r="R890" s="562"/>
      <c r="S890" s="560"/>
      <c r="T890" s="648"/>
      <c r="U890" s="560"/>
      <c r="V890" s="648"/>
      <c r="W890" s="653"/>
      <c r="X890" s="648"/>
      <c r="Y890" s="653"/>
      <c r="Z890" s="615"/>
      <c r="AA890" s="619"/>
      <c r="AB890" s="615"/>
      <c r="AC890" s="562"/>
      <c r="AD890" s="560"/>
      <c r="AE890" s="562"/>
      <c r="AF890" s="716"/>
      <c r="AG890" s="747"/>
      <c r="AH890" s="563"/>
      <c r="AI890" s="563"/>
      <c r="AJ890" s="563"/>
      <c r="AK890" s="563"/>
      <c r="AL890" s="564"/>
      <c r="AM890" s="564"/>
      <c r="AN890" s="562"/>
      <c r="AO890" s="563"/>
      <c r="AP890" s="564"/>
      <c r="AQ890" s="564"/>
      <c r="AR890" s="562"/>
      <c r="AS890" s="563"/>
      <c r="AT890" s="564"/>
      <c r="AU890" s="564"/>
      <c r="AV890" s="562"/>
      <c r="AW890" s="563"/>
      <c r="AX890" s="564"/>
      <c r="AY890" s="562"/>
      <c r="AZ890" s="564"/>
      <c r="BA890" s="562"/>
      <c r="BB890" s="564"/>
      <c r="BC890" s="562"/>
      <c r="BD890" s="564"/>
      <c r="BE890" s="562"/>
      <c r="BF890" s="564"/>
      <c r="BG890" s="564"/>
      <c r="BH890" s="562"/>
      <c r="BI890" s="617"/>
      <c r="BJ890" s="618"/>
      <c r="BK890" s="619"/>
      <c r="BL890" s="618"/>
      <c r="BM890" s="619"/>
      <c r="BN890" s="618"/>
      <c r="BO890" s="562"/>
      <c r="BP890" s="564"/>
      <c r="BQ890" s="562"/>
      <c r="BR890" s="564"/>
      <c r="BS890" s="564"/>
      <c r="BT890" s="562"/>
      <c r="BU890" s="563"/>
      <c r="BV890" s="564"/>
      <c r="BW890" s="562"/>
      <c r="BX890" s="564"/>
      <c r="BY890" s="562"/>
      <c r="BZ890" s="564"/>
      <c r="CA890" s="562"/>
      <c r="CB890" s="564"/>
      <c r="CC890" s="562"/>
      <c r="CD890" s="564"/>
      <c r="CE890" s="564"/>
      <c r="CF890" s="562"/>
      <c r="CG890" s="563"/>
      <c r="CH890" s="563"/>
      <c r="CI890" s="563"/>
      <c r="CJ890" s="563"/>
      <c r="CK890" s="563"/>
      <c r="CL890" s="564"/>
      <c r="CM890" s="562"/>
      <c r="CN890" s="617"/>
      <c r="CO890" s="618"/>
      <c r="CP890" s="619"/>
      <c r="CQ890" s="563"/>
      <c r="CR890" s="564"/>
      <c r="CS890" s="562"/>
      <c r="CT890" s="563"/>
      <c r="CU890" s="564"/>
      <c r="CV890" s="562"/>
      <c r="CW890" s="563"/>
      <c r="CX890" s="563"/>
      <c r="CY890" s="563"/>
    </row>
    <row r="891" spans="2:103" x14ac:dyDescent="0.6">
      <c r="C891" s="341"/>
      <c r="F891" s="555"/>
      <c r="H891" s="341"/>
      <c r="K891" s="555"/>
      <c r="N891" s="555"/>
      <c r="P891" s="341"/>
      <c r="R891" s="341"/>
      <c r="T891" s="637"/>
      <c r="V891" s="637"/>
      <c r="X891" s="637"/>
      <c r="Z891" s="612"/>
      <c r="AA891" s="342"/>
      <c r="AB891" s="612"/>
      <c r="AC891" s="341"/>
      <c r="AF891" s="715"/>
      <c r="AG891" s="635"/>
      <c r="AH891" s="555"/>
      <c r="BI891" s="613"/>
      <c r="BJ891" s="614"/>
      <c r="BK891" s="342"/>
      <c r="BL891" s="614"/>
      <c r="BM891" s="342"/>
      <c r="BN891" s="614"/>
      <c r="CN891" s="613"/>
      <c r="CO891" s="614"/>
      <c r="CP891" s="342"/>
    </row>
    <row r="892" spans="2:103" x14ac:dyDescent="0.6">
      <c r="B892" s="560"/>
      <c r="C892" s="562"/>
      <c r="D892" s="560"/>
      <c r="E892" s="562"/>
      <c r="F892" s="563"/>
      <c r="G892" s="560"/>
      <c r="H892" s="562"/>
      <c r="I892" s="560"/>
      <c r="J892" s="562"/>
      <c r="K892" s="563"/>
      <c r="L892" s="560"/>
      <c r="M892" s="562"/>
      <c r="N892" s="563"/>
      <c r="O892" s="560"/>
      <c r="P892" s="562"/>
      <c r="Q892" s="560"/>
      <c r="R892" s="562"/>
      <c r="S892" s="560"/>
      <c r="T892" s="648"/>
      <c r="U892" s="560"/>
      <c r="V892" s="648"/>
      <c r="W892" s="653"/>
      <c r="X892" s="648"/>
      <c r="Y892" s="653"/>
      <c r="Z892" s="615"/>
      <c r="AA892" s="619"/>
      <c r="AB892" s="615"/>
      <c r="AC892" s="562"/>
      <c r="AD892" s="560"/>
      <c r="AE892" s="562"/>
      <c r="AF892" s="716"/>
      <c r="AG892" s="747"/>
      <c r="AH892" s="563"/>
      <c r="AI892" s="563"/>
      <c r="AJ892" s="563"/>
      <c r="AK892" s="563"/>
      <c r="AL892" s="564"/>
      <c r="AM892" s="564"/>
      <c r="AN892" s="562"/>
      <c r="AO892" s="563"/>
      <c r="AP892" s="564"/>
      <c r="AQ892" s="564"/>
      <c r="AR892" s="562"/>
      <c r="AS892" s="563"/>
      <c r="AT892" s="564"/>
      <c r="AU892" s="564"/>
      <c r="AV892" s="562"/>
      <c r="AW892" s="563"/>
      <c r="AX892" s="564"/>
      <c r="AY892" s="562"/>
      <c r="AZ892" s="564"/>
      <c r="BA892" s="562"/>
      <c r="BB892" s="564"/>
      <c r="BC892" s="562"/>
      <c r="BD892" s="564"/>
      <c r="BE892" s="562"/>
      <c r="BF892" s="564"/>
      <c r="BG892" s="564"/>
      <c r="BH892" s="562"/>
      <c r="BI892" s="617"/>
      <c r="BJ892" s="618"/>
      <c r="BK892" s="619"/>
      <c r="BL892" s="618"/>
      <c r="BM892" s="619"/>
      <c r="BN892" s="618"/>
      <c r="BO892" s="562"/>
      <c r="BP892" s="564"/>
      <c r="BQ892" s="562"/>
      <c r="BR892" s="564"/>
      <c r="BS892" s="564"/>
      <c r="BT892" s="562"/>
      <c r="BU892" s="563"/>
      <c r="BV892" s="564"/>
      <c r="BW892" s="562"/>
      <c r="BX892" s="564"/>
      <c r="BY892" s="562"/>
      <c r="BZ892" s="564"/>
      <c r="CA892" s="562"/>
      <c r="CB892" s="564"/>
      <c r="CC892" s="562"/>
      <c r="CD892" s="564"/>
      <c r="CE892" s="564"/>
      <c r="CF892" s="562"/>
      <c r="CG892" s="563"/>
      <c r="CH892" s="563"/>
      <c r="CI892" s="563"/>
      <c r="CJ892" s="563"/>
      <c r="CK892" s="563"/>
      <c r="CL892" s="564"/>
      <c r="CM892" s="562"/>
      <c r="CN892" s="563"/>
      <c r="CO892" s="564"/>
      <c r="CP892" s="562"/>
      <c r="CQ892" s="563"/>
      <c r="CR892" s="564"/>
      <c r="CS892" s="562"/>
      <c r="CT892" s="563"/>
      <c r="CU892" s="564"/>
      <c r="CV892" s="562"/>
      <c r="CW892" s="563"/>
      <c r="CX892" s="563"/>
      <c r="CY892" s="563"/>
    </row>
    <row r="893" spans="2:103" x14ac:dyDescent="0.6">
      <c r="C893" s="341"/>
      <c r="F893" s="555"/>
      <c r="H893" s="341"/>
      <c r="K893" s="555"/>
      <c r="N893" s="555"/>
      <c r="P893" s="341"/>
      <c r="R893" s="341"/>
      <c r="T893" s="637"/>
      <c r="V893" s="637"/>
      <c r="X893" s="637"/>
      <c r="Z893" s="612"/>
      <c r="AA893" s="342"/>
      <c r="AB893" s="612"/>
      <c r="AC893" s="341"/>
      <c r="AF893" s="715"/>
      <c r="AG893" s="635"/>
      <c r="AH893" s="555"/>
      <c r="BI893" s="613"/>
      <c r="BJ893" s="614"/>
      <c r="BK893" s="342"/>
      <c r="BL893" s="614"/>
      <c r="BM893" s="342"/>
      <c r="BN893" s="614"/>
    </row>
    <row r="894" spans="2:103" x14ac:dyDescent="0.6">
      <c r="B894" s="560"/>
      <c r="C894" s="562"/>
      <c r="D894" s="560"/>
      <c r="E894" s="562"/>
      <c r="F894" s="563"/>
      <c r="G894" s="560"/>
      <c r="H894" s="562"/>
      <c r="I894" s="560"/>
      <c r="J894" s="562"/>
      <c r="K894" s="563"/>
      <c r="L894" s="560"/>
      <c r="M894" s="562"/>
      <c r="N894" s="563"/>
      <c r="O894" s="560"/>
      <c r="P894" s="562"/>
      <c r="Q894" s="560"/>
      <c r="R894" s="562"/>
      <c r="S894" s="560"/>
      <c r="T894" s="648"/>
      <c r="U894" s="560"/>
      <c r="V894" s="648"/>
      <c r="W894" s="653"/>
      <c r="X894" s="648"/>
      <c r="Y894" s="653"/>
      <c r="Z894" s="615"/>
      <c r="AA894" s="619"/>
      <c r="AB894" s="615"/>
      <c r="AC894" s="562"/>
      <c r="AD894" s="560"/>
      <c r="AE894" s="562"/>
      <c r="AF894" s="716"/>
      <c r="AG894" s="747"/>
      <c r="AH894" s="563"/>
      <c r="AI894" s="563"/>
      <c r="AJ894" s="563"/>
      <c r="AK894" s="563"/>
      <c r="AL894" s="564"/>
      <c r="AM894" s="564"/>
      <c r="AN894" s="562"/>
      <c r="AO894" s="563"/>
      <c r="AP894" s="564"/>
      <c r="AQ894" s="564"/>
      <c r="AR894" s="562"/>
      <c r="AS894" s="563"/>
      <c r="AT894" s="564"/>
      <c r="AU894" s="564"/>
      <c r="AV894" s="562"/>
      <c r="AW894" s="563"/>
      <c r="AX894" s="564"/>
      <c r="AY894" s="562"/>
      <c r="AZ894" s="564"/>
      <c r="BA894" s="562"/>
      <c r="BB894" s="564"/>
      <c r="BC894" s="562"/>
      <c r="BD894" s="564"/>
      <c r="BE894" s="562"/>
      <c r="BF894" s="564"/>
      <c r="BG894" s="564"/>
      <c r="BH894" s="562"/>
      <c r="BI894" s="617"/>
      <c r="BJ894" s="618"/>
      <c r="BK894" s="619"/>
      <c r="BL894" s="618"/>
      <c r="BM894" s="619"/>
      <c r="BN894" s="618"/>
      <c r="BO894" s="562"/>
      <c r="BP894" s="564"/>
      <c r="BQ894" s="562"/>
      <c r="BR894" s="564"/>
      <c r="BS894" s="564"/>
      <c r="BT894" s="562"/>
      <c r="BU894" s="563"/>
      <c r="BV894" s="564"/>
      <c r="BW894" s="562"/>
      <c r="BX894" s="564"/>
      <c r="BY894" s="562"/>
      <c r="BZ894" s="564"/>
      <c r="CA894" s="562"/>
      <c r="CB894" s="564"/>
      <c r="CC894" s="562"/>
      <c r="CD894" s="564"/>
      <c r="CE894" s="564"/>
      <c r="CF894" s="562"/>
      <c r="CG894" s="563"/>
      <c r="CH894" s="563"/>
      <c r="CI894" s="563"/>
      <c r="CJ894" s="563"/>
      <c r="CK894" s="563"/>
      <c r="CL894" s="564"/>
      <c r="CM894" s="562"/>
      <c r="CN894" s="563"/>
      <c r="CO894" s="564"/>
      <c r="CP894" s="562"/>
      <c r="CQ894" s="563"/>
      <c r="CR894" s="564"/>
      <c r="CS894" s="562"/>
      <c r="CT894" s="563"/>
      <c r="CU894" s="564"/>
      <c r="CV894" s="562"/>
      <c r="CW894" s="563"/>
      <c r="CX894" s="563"/>
      <c r="CY894" s="563"/>
    </row>
    <row r="895" spans="2:103" x14ac:dyDescent="0.6">
      <c r="C895" s="341"/>
      <c r="F895" s="555"/>
      <c r="H895" s="341"/>
      <c r="K895" s="555"/>
      <c r="N895" s="555"/>
      <c r="P895" s="341"/>
      <c r="R895" s="341"/>
      <c r="T895" s="637"/>
      <c r="V895" s="637"/>
      <c r="X895" s="637"/>
      <c r="Z895" s="612"/>
      <c r="AA895" s="342"/>
      <c r="AB895" s="612"/>
      <c r="AC895" s="341"/>
      <c r="AF895" s="715"/>
      <c r="AG895" s="635"/>
      <c r="AH895" s="555"/>
      <c r="BI895" s="613"/>
      <c r="BJ895" s="614"/>
      <c r="BK895" s="342"/>
      <c r="BL895" s="614"/>
      <c r="BM895" s="342"/>
      <c r="BN895" s="614"/>
    </row>
    <row r="896" spans="2:103" x14ac:dyDescent="0.6">
      <c r="B896" s="560"/>
      <c r="C896" s="562"/>
      <c r="D896" s="560"/>
      <c r="E896" s="562"/>
      <c r="F896" s="563"/>
      <c r="G896" s="560"/>
      <c r="H896" s="562"/>
      <c r="I896" s="560"/>
      <c r="J896" s="562"/>
      <c r="K896" s="563"/>
      <c r="L896" s="560"/>
      <c r="M896" s="562"/>
      <c r="N896" s="563"/>
      <c r="O896" s="560"/>
      <c r="P896" s="562"/>
      <c r="Q896" s="560"/>
      <c r="R896" s="562"/>
      <c r="S896" s="560"/>
      <c r="T896" s="648"/>
      <c r="U896" s="560"/>
      <c r="V896" s="648"/>
      <c r="W896" s="653"/>
      <c r="X896" s="648"/>
      <c r="Y896" s="653"/>
      <c r="Z896" s="615"/>
      <c r="AA896" s="619"/>
      <c r="AB896" s="615"/>
      <c r="AC896" s="562"/>
      <c r="AD896" s="560"/>
      <c r="AE896" s="562"/>
      <c r="AF896" s="716"/>
      <c r="AG896" s="747"/>
      <c r="AH896" s="563"/>
      <c r="AI896" s="563"/>
      <c r="AJ896" s="563"/>
      <c r="AK896" s="563"/>
      <c r="AL896" s="564"/>
      <c r="AM896" s="564"/>
      <c r="AN896" s="562"/>
      <c r="AO896" s="563"/>
      <c r="AP896" s="564"/>
      <c r="AQ896" s="564"/>
      <c r="AR896" s="562"/>
      <c r="AS896" s="563"/>
      <c r="AT896" s="564"/>
      <c r="AU896" s="564"/>
      <c r="AV896" s="562"/>
      <c r="AW896" s="563"/>
      <c r="AX896" s="564"/>
      <c r="AY896" s="562"/>
      <c r="AZ896" s="564"/>
      <c r="BA896" s="562"/>
      <c r="BB896" s="564"/>
      <c r="BC896" s="562"/>
      <c r="BD896" s="564"/>
      <c r="BE896" s="562"/>
      <c r="BF896" s="564"/>
      <c r="BG896" s="564"/>
      <c r="BH896" s="562"/>
      <c r="BI896" s="617"/>
      <c r="BJ896" s="618"/>
      <c r="BK896" s="619"/>
      <c r="BL896" s="618"/>
      <c r="BM896" s="619"/>
      <c r="BN896" s="618"/>
      <c r="BO896" s="562"/>
      <c r="BP896" s="564"/>
      <c r="BQ896" s="562"/>
      <c r="BR896" s="564"/>
      <c r="BS896" s="564"/>
      <c r="BT896" s="562"/>
      <c r="BU896" s="563"/>
      <c r="BV896" s="564"/>
      <c r="BW896" s="562"/>
      <c r="BX896" s="564"/>
      <c r="BY896" s="562"/>
      <c r="BZ896" s="564"/>
      <c r="CA896" s="562"/>
      <c r="CB896" s="564"/>
      <c r="CC896" s="562"/>
      <c r="CD896" s="564"/>
      <c r="CE896" s="564"/>
      <c r="CF896" s="562"/>
      <c r="CG896" s="563"/>
      <c r="CH896" s="563"/>
      <c r="CI896" s="563"/>
      <c r="CJ896" s="563"/>
      <c r="CK896" s="563"/>
      <c r="CL896" s="564"/>
      <c r="CM896" s="562"/>
      <c r="CN896" s="617"/>
      <c r="CO896" s="564"/>
      <c r="CP896" s="562"/>
      <c r="CQ896" s="563"/>
      <c r="CR896" s="564"/>
      <c r="CS896" s="562"/>
      <c r="CT896" s="563"/>
      <c r="CU896" s="564"/>
      <c r="CV896" s="562"/>
      <c r="CW896" s="563"/>
      <c r="CX896" s="563"/>
      <c r="CY896" s="563"/>
    </row>
    <row r="897" spans="2:103" x14ac:dyDescent="0.6">
      <c r="C897" s="341"/>
      <c r="F897" s="555"/>
      <c r="H897" s="341"/>
      <c r="K897" s="555"/>
      <c r="N897" s="555"/>
      <c r="P897" s="341"/>
      <c r="R897" s="341"/>
      <c r="T897" s="637"/>
      <c r="V897" s="637"/>
      <c r="X897" s="637"/>
      <c r="Z897" s="612"/>
      <c r="AA897" s="342"/>
      <c r="AB897" s="612"/>
      <c r="AC897" s="341"/>
      <c r="AF897" s="715"/>
      <c r="AG897" s="635"/>
      <c r="AH897" s="555"/>
      <c r="BI897" s="613"/>
      <c r="BJ897" s="614"/>
      <c r="BK897" s="342"/>
      <c r="BL897" s="614"/>
      <c r="BM897" s="342"/>
      <c r="BN897" s="614"/>
      <c r="CN897" s="613"/>
      <c r="CO897" s="614"/>
      <c r="CP897" s="342"/>
    </row>
    <row r="898" spans="2:103" x14ac:dyDescent="0.6">
      <c r="B898" s="560"/>
      <c r="C898" s="562"/>
      <c r="D898" s="560"/>
      <c r="E898" s="562"/>
      <c r="F898" s="563"/>
      <c r="G898" s="560"/>
      <c r="H898" s="562"/>
      <c r="I898" s="560"/>
      <c r="J898" s="562"/>
      <c r="K898" s="563"/>
      <c r="L898" s="560"/>
      <c r="M898" s="562"/>
      <c r="N898" s="563"/>
      <c r="O898" s="560"/>
      <c r="P898" s="562"/>
      <c r="Q898" s="560"/>
      <c r="R898" s="562"/>
      <c r="S898" s="560"/>
      <c r="T898" s="648"/>
      <c r="U898" s="560"/>
      <c r="V898" s="648"/>
      <c r="W898" s="653"/>
      <c r="X898" s="648"/>
      <c r="Y898" s="653"/>
      <c r="Z898" s="615"/>
      <c r="AA898" s="619"/>
      <c r="AB898" s="615"/>
      <c r="AC898" s="562"/>
      <c r="AD898" s="560"/>
      <c r="AE898" s="562"/>
      <c r="AF898" s="716"/>
      <c r="AG898" s="747"/>
      <c r="AH898" s="563"/>
      <c r="AI898" s="563"/>
      <c r="AJ898" s="563"/>
      <c r="AK898" s="563"/>
      <c r="AL898" s="564"/>
      <c r="AM898" s="564"/>
      <c r="AN898" s="562"/>
      <c r="AO898" s="563"/>
      <c r="AP898" s="564"/>
      <c r="AQ898" s="564"/>
      <c r="AR898" s="562"/>
      <c r="AS898" s="563"/>
      <c r="AT898" s="564"/>
      <c r="AU898" s="564"/>
      <c r="AV898" s="562"/>
      <c r="AW898" s="563"/>
      <c r="AX898" s="564"/>
      <c r="AY898" s="562"/>
      <c r="AZ898" s="564"/>
      <c r="BA898" s="562"/>
      <c r="BB898" s="564"/>
      <c r="BC898" s="562"/>
      <c r="BD898" s="564"/>
      <c r="BE898" s="562"/>
      <c r="BF898" s="564"/>
      <c r="BG898" s="564"/>
      <c r="BH898" s="562"/>
      <c r="BI898" s="617"/>
      <c r="BJ898" s="618"/>
      <c r="BK898" s="619"/>
      <c r="BL898" s="618"/>
      <c r="BM898" s="619"/>
      <c r="BN898" s="618"/>
      <c r="BO898" s="562"/>
      <c r="BP898" s="564"/>
      <c r="BQ898" s="562"/>
      <c r="BR898" s="564"/>
      <c r="BS898" s="564"/>
      <c r="BT898" s="562"/>
      <c r="BU898" s="563"/>
      <c r="BV898" s="564"/>
      <c r="BW898" s="562"/>
      <c r="BX898" s="564"/>
      <c r="BY898" s="562"/>
      <c r="BZ898" s="564"/>
      <c r="CA898" s="562"/>
      <c r="CB898" s="564"/>
      <c r="CC898" s="562"/>
      <c r="CD898" s="564"/>
      <c r="CE898" s="564"/>
      <c r="CF898" s="562"/>
      <c r="CG898" s="563"/>
      <c r="CH898" s="563"/>
      <c r="CI898" s="563"/>
      <c r="CJ898" s="563"/>
      <c r="CK898" s="563"/>
      <c r="CL898" s="564"/>
      <c r="CM898" s="562"/>
      <c r="CN898" s="563"/>
      <c r="CO898" s="564"/>
      <c r="CP898" s="562"/>
      <c r="CQ898" s="563"/>
      <c r="CR898" s="564"/>
      <c r="CS898" s="562"/>
      <c r="CT898" s="563"/>
      <c r="CU898" s="564"/>
      <c r="CV898" s="562"/>
      <c r="CW898" s="563"/>
      <c r="CX898" s="563"/>
      <c r="CY898" s="563"/>
    </row>
    <row r="899" spans="2:103" x14ac:dyDescent="0.6">
      <c r="C899" s="341"/>
      <c r="F899" s="555"/>
      <c r="H899" s="341"/>
      <c r="K899" s="555"/>
      <c r="N899" s="555"/>
      <c r="P899" s="341"/>
      <c r="R899" s="341"/>
      <c r="T899" s="637"/>
      <c r="V899" s="637"/>
      <c r="X899" s="637"/>
      <c r="Z899" s="612"/>
      <c r="AA899" s="342"/>
      <c r="AB899" s="612"/>
      <c r="AC899" s="341"/>
      <c r="AF899" s="715"/>
      <c r="AG899" s="635"/>
      <c r="AH899" s="555"/>
      <c r="BI899" s="613"/>
      <c r="BJ899" s="614"/>
      <c r="BK899" s="342"/>
      <c r="BL899" s="614"/>
      <c r="BM899" s="342"/>
      <c r="BN899" s="614"/>
      <c r="CN899" s="613"/>
    </row>
    <row r="900" spans="2:103" x14ac:dyDescent="0.6">
      <c r="B900" s="560"/>
      <c r="C900" s="562"/>
      <c r="D900" s="560"/>
      <c r="E900" s="562"/>
      <c r="F900" s="563"/>
      <c r="G900" s="560"/>
      <c r="H900" s="562"/>
      <c r="I900" s="560"/>
      <c r="J900" s="562"/>
      <c r="K900" s="563"/>
      <c r="L900" s="560"/>
      <c r="M900" s="562"/>
      <c r="N900" s="563"/>
      <c r="O900" s="560"/>
      <c r="P900" s="562"/>
      <c r="Q900" s="560"/>
      <c r="R900" s="562"/>
      <c r="S900" s="560"/>
      <c r="T900" s="648"/>
      <c r="U900" s="560"/>
      <c r="V900" s="648"/>
      <c r="W900" s="653"/>
      <c r="X900" s="648"/>
      <c r="Y900" s="653"/>
      <c r="Z900" s="615"/>
      <c r="AA900" s="619"/>
      <c r="AB900" s="615"/>
      <c r="AC900" s="562"/>
      <c r="AD900" s="560"/>
      <c r="AE900" s="562"/>
      <c r="AF900" s="716"/>
      <c r="AG900" s="747"/>
      <c r="AH900" s="563"/>
      <c r="AI900" s="563"/>
      <c r="AJ900" s="563"/>
      <c r="AK900" s="563"/>
      <c r="AL900" s="564"/>
      <c r="AM900" s="564"/>
      <c r="AN900" s="562"/>
      <c r="AO900" s="563"/>
      <c r="AP900" s="564"/>
      <c r="AQ900" s="564"/>
      <c r="AR900" s="562"/>
      <c r="AS900" s="563"/>
      <c r="AT900" s="564"/>
      <c r="AU900" s="564"/>
      <c r="AV900" s="562"/>
      <c r="AW900" s="563"/>
      <c r="AX900" s="564"/>
      <c r="AY900" s="562"/>
      <c r="AZ900" s="564"/>
      <c r="BA900" s="562"/>
      <c r="BB900" s="564"/>
      <c r="BC900" s="562"/>
      <c r="BD900" s="564"/>
      <c r="BE900" s="562"/>
      <c r="BF900" s="564"/>
      <c r="BG900" s="564"/>
      <c r="BH900" s="562"/>
      <c r="BI900" s="617"/>
      <c r="BJ900" s="618"/>
      <c r="BK900" s="619"/>
      <c r="BL900" s="618"/>
      <c r="BM900" s="619"/>
      <c r="BN900" s="618"/>
      <c r="BO900" s="619"/>
      <c r="BP900" s="618"/>
      <c r="BQ900" s="619"/>
      <c r="BR900" s="564"/>
      <c r="BS900" s="564"/>
      <c r="BT900" s="562"/>
      <c r="BU900" s="563"/>
      <c r="BV900" s="564"/>
      <c r="BW900" s="562"/>
      <c r="BX900" s="564"/>
      <c r="BY900" s="562"/>
      <c r="BZ900" s="564"/>
      <c r="CA900" s="562"/>
      <c r="CB900" s="564"/>
      <c r="CC900" s="562"/>
      <c r="CD900" s="564"/>
      <c r="CE900" s="564"/>
      <c r="CF900" s="562"/>
      <c r="CG900" s="563"/>
      <c r="CH900" s="563"/>
      <c r="CI900" s="563"/>
      <c r="CJ900" s="563"/>
      <c r="CK900" s="563"/>
      <c r="CL900" s="564"/>
      <c r="CM900" s="562"/>
      <c r="CN900" s="617"/>
      <c r="CO900" s="618"/>
      <c r="CP900" s="619"/>
      <c r="CQ900" s="563"/>
      <c r="CR900" s="564"/>
      <c r="CS900" s="562"/>
      <c r="CT900" s="563"/>
      <c r="CU900" s="564"/>
      <c r="CV900" s="562"/>
      <c r="CW900" s="563"/>
      <c r="CX900" s="563"/>
      <c r="CY900" s="563"/>
    </row>
    <row r="901" spans="2:103" x14ac:dyDescent="0.6">
      <c r="C901" s="341"/>
      <c r="F901" s="555"/>
      <c r="H901" s="341"/>
      <c r="K901" s="555"/>
      <c r="N901" s="555"/>
      <c r="P901" s="341"/>
      <c r="R901" s="341"/>
      <c r="T901" s="637"/>
      <c r="V901" s="637"/>
      <c r="X901" s="637"/>
      <c r="Z901" s="612"/>
      <c r="AA901" s="342"/>
      <c r="AB901" s="612"/>
      <c r="AC901" s="341"/>
      <c r="AF901" s="715"/>
      <c r="AG901" s="635"/>
      <c r="AH901" s="555"/>
      <c r="BI901" s="613"/>
      <c r="BJ901" s="614"/>
      <c r="BK901" s="342"/>
      <c r="BL901" s="614"/>
      <c r="BM901" s="342"/>
      <c r="BN901" s="614"/>
      <c r="BO901" s="342"/>
      <c r="BP901" s="614"/>
      <c r="BQ901" s="342"/>
      <c r="CN901" s="613"/>
      <c r="CO901" s="614"/>
      <c r="CP901" s="342"/>
    </row>
    <row r="902" spans="2:103" x14ac:dyDescent="0.6">
      <c r="B902" s="560"/>
      <c r="C902" s="562"/>
      <c r="D902" s="560"/>
      <c r="E902" s="562"/>
      <c r="F902" s="563"/>
      <c r="G902" s="560"/>
      <c r="H902" s="562"/>
      <c r="I902" s="560"/>
      <c r="J902" s="562"/>
      <c r="K902" s="563"/>
      <c r="L902" s="560"/>
      <c r="M902" s="562"/>
      <c r="N902" s="563"/>
      <c r="O902" s="560"/>
      <c r="P902" s="562"/>
      <c r="Q902" s="560"/>
      <c r="R902" s="562"/>
      <c r="S902" s="560"/>
      <c r="T902" s="648"/>
      <c r="U902" s="560"/>
      <c r="V902" s="648"/>
      <c r="W902" s="653"/>
      <c r="X902" s="648"/>
      <c r="Y902" s="653"/>
      <c r="Z902" s="615"/>
      <c r="AA902" s="619"/>
      <c r="AB902" s="615"/>
      <c r="AC902" s="562"/>
      <c r="AD902" s="560"/>
      <c r="AE902" s="562"/>
      <c r="AF902" s="716"/>
      <c r="AG902" s="747"/>
      <c r="AH902" s="563"/>
      <c r="AI902" s="563"/>
      <c r="AJ902" s="563"/>
      <c r="AK902" s="563"/>
      <c r="AL902" s="564"/>
      <c r="AM902" s="564"/>
      <c r="AN902" s="562"/>
      <c r="AO902" s="563"/>
      <c r="AP902" s="564"/>
      <c r="AQ902" s="564"/>
      <c r="AR902" s="562"/>
      <c r="AS902" s="563"/>
      <c r="AT902" s="564"/>
      <c r="AU902" s="564"/>
      <c r="AV902" s="562"/>
      <c r="AW902" s="563"/>
      <c r="AX902" s="564"/>
      <c r="AY902" s="562"/>
      <c r="AZ902" s="564"/>
      <c r="BA902" s="562"/>
      <c r="BB902" s="564"/>
      <c r="BC902" s="562"/>
      <c r="BD902" s="564"/>
      <c r="BE902" s="562"/>
      <c r="BF902" s="564"/>
      <c r="BG902" s="564"/>
      <c r="BH902" s="562"/>
      <c r="BI902" s="617"/>
      <c r="BJ902" s="618"/>
      <c r="BK902" s="619"/>
      <c r="BL902" s="618"/>
      <c r="BM902" s="619"/>
      <c r="BN902" s="618"/>
      <c r="BO902" s="562"/>
      <c r="BP902" s="564"/>
      <c r="BQ902" s="562"/>
      <c r="BR902" s="564"/>
      <c r="BS902" s="564"/>
      <c r="BT902" s="562"/>
      <c r="BU902" s="563"/>
      <c r="BV902" s="564"/>
      <c r="BW902" s="562"/>
      <c r="BX902" s="564"/>
      <c r="BY902" s="562"/>
      <c r="BZ902" s="564"/>
      <c r="CA902" s="562"/>
      <c r="CB902" s="564"/>
      <c r="CC902" s="562"/>
      <c r="CD902" s="564"/>
      <c r="CE902" s="564"/>
      <c r="CF902" s="562"/>
      <c r="CG902" s="563"/>
      <c r="CH902" s="563"/>
      <c r="CI902" s="563"/>
      <c r="CJ902" s="563"/>
      <c r="CK902" s="563"/>
      <c r="CL902" s="564"/>
      <c r="CM902" s="562"/>
      <c r="CN902" s="617"/>
      <c r="CO902" s="618"/>
      <c r="CP902" s="619"/>
      <c r="CQ902" s="563"/>
      <c r="CR902" s="564"/>
      <c r="CS902" s="562"/>
      <c r="CT902" s="563"/>
      <c r="CU902" s="564"/>
      <c r="CV902" s="562"/>
      <c r="CW902" s="563"/>
      <c r="CX902" s="563"/>
      <c r="CY902" s="563"/>
    </row>
    <row r="903" spans="2:103" x14ac:dyDescent="0.6">
      <c r="C903" s="341"/>
      <c r="F903" s="555"/>
      <c r="H903" s="341"/>
      <c r="K903" s="555"/>
      <c r="N903" s="555"/>
      <c r="P903" s="341"/>
      <c r="R903" s="341"/>
      <c r="T903" s="637"/>
      <c r="V903" s="637"/>
      <c r="X903" s="637"/>
      <c r="Z903" s="612"/>
      <c r="AA903" s="342"/>
      <c r="AB903" s="612"/>
      <c r="AC903" s="341"/>
      <c r="AF903" s="715"/>
      <c r="AG903" s="635"/>
      <c r="AH903" s="555"/>
      <c r="BI903" s="613"/>
      <c r="BJ903" s="614"/>
      <c r="BK903" s="342"/>
      <c r="BL903" s="614"/>
      <c r="BM903" s="342"/>
      <c r="BN903" s="614"/>
      <c r="CN903" s="613"/>
      <c r="CO903" s="614"/>
      <c r="CP903" s="342"/>
    </row>
    <row r="904" spans="2:103" x14ac:dyDescent="0.6">
      <c r="B904" s="560"/>
      <c r="C904" s="562"/>
      <c r="D904" s="560"/>
      <c r="E904" s="562"/>
      <c r="F904" s="563"/>
      <c r="G904" s="560"/>
      <c r="H904" s="562"/>
      <c r="I904" s="560"/>
      <c r="J904" s="562"/>
      <c r="K904" s="563"/>
      <c r="L904" s="560"/>
      <c r="M904" s="562"/>
      <c r="N904" s="563"/>
      <c r="O904" s="560"/>
      <c r="P904" s="562"/>
      <c r="Q904" s="560"/>
      <c r="R904" s="562"/>
      <c r="S904" s="560"/>
      <c r="T904" s="648"/>
      <c r="U904" s="560"/>
      <c r="V904" s="648"/>
      <c r="W904" s="653"/>
      <c r="X904" s="648"/>
      <c r="Y904" s="653"/>
      <c r="Z904" s="615"/>
      <c r="AA904" s="619"/>
      <c r="AB904" s="615"/>
      <c r="AC904" s="562"/>
      <c r="AD904" s="560"/>
      <c r="AE904" s="562"/>
      <c r="AF904" s="716"/>
      <c r="AG904" s="747"/>
      <c r="AH904" s="563"/>
      <c r="AI904" s="563"/>
      <c r="AJ904" s="563"/>
      <c r="AK904" s="563"/>
      <c r="AL904" s="564"/>
      <c r="AM904" s="564"/>
      <c r="AN904" s="562"/>
      <c r="AO904" s="563"/>
      <c r="AP904" s="564"/>
      <c r="AQ904" s="564"/>
      <c r="AR904" s="562"/>
      <c r="AS904" s="563"/>
      <c r="AT904" s="564"/>
      <c r="AU904" s="564"/>
      <c r="AV904" s="562"/>
      <c r="AW904" s="563"/>
      <c r="AX904" s="564"/>
      <c r="AY904" s="562"/>
      <c r="AZ904" s="564"/>
      <c r="BA904" s="562"/>
      <c r="BB904" s="564"/>
      <c r="BC904" s="562"/>
      <c r="BD904" s="564"/>
      <c r="BE904" s="562"/>
      <c r="BF904" s="564"/>
      <c r="BG904" s="564"/>
      <c r="BH904" s="562"/>
      <c r="BI904" s="617"/>
      <c r="BJ904" s="618"/>
      <c r="BK904" s="619"/>
      <c r="BL904" s="618"/>
      <c r="BM904" s="619"/>
      <c r="BN904" s="618"/>
      <c r="BO904" s="562"/>
      <c r="BP904" s="564"/>
      <c r="BQ904" s="562"/>
      <c r="BR904" s="564"/>
      <c r="BS904" s="564"/>
      <c r="BT904" s="562"/>
      <c r="BU904" s="563"/>
      <c r="BV904" s="564"/>
      <c r="BW904" s="562"/>
      <c r="BX904" s="564"/>
      <c r="BY904" s="562"/>
      <c r="BZ904" s="564"/>
      <c r="CA904" s="562"/>
      <c r="CB904" s="564"/>
      <c r="CC904" s="562"/>
      <c r="CD904" s="564"/>
      <c r="CE904" s="564"/>
      <c r="CF904" s="562"/>
      <c r="CG904" s="563"/>
      <c r="CH904" s="563"/>
      <c r="CI904" s="563"/>
      <c r="CJ904" s="563"/>
      <c r="CK904" s="563"/>
      <c r="CL904" s="564"/>
      <c r="CM904" s="562"/>
      <c r="CN904" s="617"/>
      <c r="CO904" s="618"/>
      <c r="CP904" s="562"/>
      <c r="CQ904" s="563"/>
      <c r="CR904" s="564"/>
      <c r="CS904" s="562"/>
      <c r="CT904" s="563"/>
      <c r="CU904" s="564"/>
      <c r="CV904" s="562"/>
      <c r="CW904" s="563"/>
      <c r="CX904" s="563"/>
      <c r="CY904" s="563"/>
    </row>
    <row r="905" spans="2:103" x14ac:dyDescent="0.6">
      <c r="C905" s="341"/>
      <c r="F905" s="555"/>
      <c r="H905" s="341"/>
      <c r="K905" s="555"/>
      <c r="N905" s="555"/>
      <c r="P905" s="341"/>
      <c r="R905" s="341"/>
      <c r="T905" s="637"/>
      <c r="V905" s="637"/>
      <c r="X905" s="637"/>
      <c r="Z905" s="612"/>
      <c r="AA905" s="342"/>
      <c r="AB905" s="612"/>
      <c r="AC905" s="341"/>
      <c r="AF905" s="715"/>
      <c r="AG905" s="635"/>
      <c r="AH905" s="555"/>
      <c r="BI905" s="613"/>
      <c r="BJ905" s="614"/>
      <c r="BK905" s="342"/>
      <c r="BL905" s="614"/>
      <c r="BM905" s="342"/>
      <c r="BN905" s="614"/>
    </row>
    <row r="906" spans="2:103" x14ac:dyDescent="0.6">
      <c r="B906" s="560"/>
      <c r="C906" s="562"/>
      <c r="D906" s="560"/>
      <c r="E906" s="562"/>
      <c r="F906" s="563"/>
      <c r="G906" s="560"/>
      <c r="H906" s="562"/>
      <c r="I906" s="560"/>
      <c r="J906" s="562"/>
      <c r="K906" s="563"/>
      <c r="L906" s="560"/>
      <c r="M906" s="562"/>
      <c r="N906" s="563"/>
      <c r="O906" s="560"/>
      <c r="P906" s="562"/>
      <c r="Q906" s="560"/>
      <c r="R906" s="562"/>
      <c r="S906" s="560"/>
      <c r="T906" s="648"/>
      <c r="U906" s="560"/>
      <c r="V906" s="648"/>
      <c r="W906" s="653"/>
      <c r="X906" s="648"/>
      <c r="Y906" s="653"/>
      <c r="Z906" s="615"/>
      <c r="AA906" s="619"/>
      <c r="AB906" s="615"/>
      <c r="AC906" s="562"/>
      <c r="AD906" s="560"/>
      <c r="AE906" s="562"/>
      <c r="AF906" s="716"/>
      <c r="AG906" s="747"/>
      <c r="AH906" s="563"/>
      <c r="AI906" s="563"/>
      <c r="AJ906" s="563"/>
      <c r="AK906" s="563"/>
      <c r="AL906" s="564"/>
      <c r="AM906" s="564"/>
      <c r="AN906" s="562"/>
      <c r="AO906" s="563"/>
      <c r="AP906" s="564"/>
      <c r="AQ906" s="564"/>
      <c r="AR906" s="562"/>
      <c r="AS906" s="563"/>
      <c r="AT906" s="564"/>
      <c r="AU906" s="564"/>
      <c r="AV906" s="562"/>
      <c r="AW906" s="563"/>
      <c r="AX906" s="564"/>
      <c r="AY906" s="562"/>
      <c r="AZ906" s="564"/>
      <c r="BA906" s="562"/>
      <c r="BB906" s="564"/>
      <c r="BC906" s="562"/>
      <c r="BD906" s="564"/>
      <c r="BE906" s="562"/>
      <c r="BF906" s="564"/>
      <c r="BG906" s="564"/>
      <c r="BH906" s="562"/>
      <c r="BI906" s="617"/>
      <c r="BJ906" s="618"/>
      <c r="BK906" s="619"/>
      <c r="BL906" s="618"/>
      <c r="BM906" s="619"/>
      <c r="BN906" s="618"/>
      <c r="BO906" s="619"/>
      <c r="BP906" s="618"/>
      <c r="BQ906" s="619"/>
      <c r="BR906" s="564"/>
      <c r="BS906" s="564"/>
      <c r="BT906" s="562"/>
      <c r="BU906" s="563"/>
      <c r="BV906" s="564"/>
      <c r="BW906" s="562"/>
      <c r="BX906" s="564"/>
      <c r="BY906" s="562"/>
      <c r="BZ906" s="564"/>
      <c r="CA906" s="562"/>
      <c r="CB906" s="564"/>
      <c r="CC906" s="562"/>
      <c r="CD906" s="564"/>
      <c r="CE906" s="564"/>
      <c r="CF906" s="562"/>
      <c r="CG906" s="563"/>
      <c r="CH906" s="563"/>
      <c r="CI906" s="563"/>
      <c r="CJ906" s="563"/>
      <c r="CK906" s="563"/>
      <c r="CL906" s="564"/>
      <c r="CM906" s="562"/>
      <c r="CN906" s="617"/>
      <c r="CO906" s="618"/>
      <c r="CP906" s="562"/>
      <c r="CQ906" s="563"/>
      <c r="CR906" s="564"/>
      <c r="CS906" s="562"/>
      <c r="CT906" s="563"/>
      <c r="CU906" s="564"/>
      <c r="CV906" s="562"/>
      <c r="CW906" s="563"/>
      <c r="CX906" s="563"/>
      <c r="CY906" s="563"/>
    </row>
    <row r="907" spans="2:103" x14ac:dyDescent="0.6">
      <c r="C907" s="341"/>
      <c r="F907" s="555"/>
      <c r="H907" s="341"/>
      <c r="K907" s="555"/>
      <c r="N907" s="555"/>
      <c r="P907" s="341"/>
      <c r="R907" s="341"/>
      <c r="T907" s="637"/>
      <c r="V907" s="637"/>
      <c r="X907" s="637"/>
      <c r="Z907" s="612"/>
      <c r="AA907" s="342"/>
      <c r="AB907" s="612"/>
      <c r="AC907" s="341"/>
      <c r="AF907" s="715"/>
      <c r="AG907" s="635"/>
      <c r="AH907" s="555"/>
      <c r="BI907" s="613"/>
      <c r="BJ907" s="614"/>
      <c r="BK907" s="342"/>
      <c r="BL907" s="614"/>
      <c r="BM907" s="342"/>
      <c r="BN907" s="614"/>
    </row>
    <row r="908" spans="2:103" x14ac:dyDescent="0.6">
      <c r="B908" s="560"/>
      <c r="C908" s="562"/>
      <c r="D908" s="560"/>
      <c r="E908" s="562"/>
      <c r="F908" s="563"/>
      <c r="G908" s="560"/>
      <c r="H908" s="562"/>
      <c r="I908" s="560"/>
      <c r="J908" s="562"/>
      <c r="K908" s="563"/>
      <c r="L908" s="560"/>
      <c r="M908" s="562"/>
      <c r="N908" s="563"/>
      <c r="O908" s="560"/>
      <c r="P908" s="562"/>
      <c r="Q908" s="560"/>
      <c r="R908" s="562"/>
      <c r="S908" s="560"/>
      <c r="T908" s="648"/>
      <c r="U908" s="560"/>
      <c r="V908" s="648"/>
      <c r="W908" s="653"/>
      <c r="X908" s="648"/>
      <c r="Y908" s="653"/>
      <c r="Z908" s="615"/>
      <c r="AA908" s="619"/>
      <c r="AB908" s="615"/>
      <c r="AC908" s="562"/>
      <c r="AD908" s="560"/>
      <c r="AE908" s="562"/>
      <c r="AF908" s="716"/>
      <c r="AG908" s="747"/>
      <c r="AH908" s="563"/>
      <c r="AI908" s="563"/>
      <c r="AJ908" s="563"/>
      <c r="AK908" s="563"/>
      <c r="AL908" s="564"/>
      <c r="AM908" s="564"/>
      <c r="AN908" s="562"/>
      <c r="AO908" s="563"/>
      <c r="AP908" s="564"/>
      <c r="AQ908" s="564"/>
      <c r="AR908" s="562"/>
      <c r="AS908" s="563"/>
      <c r="AT908" s="564"/>
      <c r="AU908" s="564"/>
      <c r="AV908" s="562"/>
      <c r="AW908" s="563"/>
      <c r="AX908" s="564"/>
      <c r="AY908" s="562"/>
      <c r="AZ908" s="564"/>
      <c r="BA908" s="562"/>
      <c r="BB908" s="564"/>
      <c r="BC908" s="562"/>
      <c r="BD908" s="564"/>
      <c r="BE908" s="562"/>
      <c r="BF908" s="564"/>
      <c r="BG908" s="564"/>
      <c r="BH908" s="562"/>
      <c r="BI908" s="617"/>
      <c r="BJ908" s="618"/>
      <c r="BK908" s="619"/>
      <c r="BL908" s="618"/>
      <c r="BM908" s="619"/>
      <c r="BN908" s="618"/>
      <c r="BO908" s="562"/>
      <c r="BP908" s="564"/>
      <c r="BQ908" s="562"/>
      <c r="BR908" s="564"/>
      <c r="BS908" s="564"/>
      <c r="BT908" s="562"/>
      <c r="BU908" s="563"/>
      <c r="BV908" s="564"/>
      <c r="BW908" s="562"/>
      <c r="BX908" s="564"/>
      <c r="BY908" s="562"/>
      <c r="BZ908" s="564"/>
      <c r="CA908" s="562"/>
      <c r="CB908" s="564"/>
      <c r="CC908" s="562"/>
      <c r="CD908" s="564"/>
      <c r="CE908" s="564"/>
      <c r="CF908" s="562"/>
      <c r="CG908" s="563"/>
      <c r="CH908" s="563"/>
      <c r="CI908" s="563"/>
      <c r="CJ908" s="563"/>
      <c r="CK908" s="563"/>
      <c r="CL908" s="564"/>
      <c r="CM908" s="562"/>
      <c r="CN908" s="563"/>
      <c r="CO908" s="564"/>
      <c r="CP908" s="562"/>
      <c r="CQ908" s="563"/>
      <c r="CR908" s="564"/>
      <c r="CS908" s="562"/>
      <c r="CT908" s="563"/>
      <c r="CU908" s="564"/>
      <c r="CV908" s="562"/>
      <c r="CW908" s="563"/>
      <c r="CX908" s="563"/>
      <c r="CY908" s="563"/>
    </row>
    <row r="909" spans="2:103" x14ac:dyDescent="0.6">
      <c r="C909" s="341"/>
      <c r="F909" s="555"/>
      <c r="H909" s="341"/>
      <c r="K909" s="555"/>
      <c r="N909" s="555"/>
      <c r="P909" s="341"/>
      <c r="R909" s="341"/>
      <c r="T909" s="637"/>
      <c r="V909" s="637"/>
      <c r="X909" s="637"/>
      <c r="Z909" s="612"/>
      <c r="AA909" s="342"/>
      <c r="AB909" s="612"/>
      <c r="AC909" s="341"/>
      <c r="AF909" s="715"/>
      <c r="AG909" s="635"/>
      <c r="AH909" s="555"/>
      <c r="BI909" s="613"/>
      <c r="BJ909" s="614"/>
      <c r="BK909" s="342"/>
      <c r="BL909" s="614"/>
      <c r="BM909" s="342"/>
      <c r="BN909" s="614"/>
      <c r="BO909" s="342"/>
      <c r="BP909" s="614"/>
      <c r="BQ909" s="342"/>
    </row>
    <row r="910" spans="2:103" x14ac:dyDescent="0.6">
      <c r="B910" s="560"/>
      <c r="C910" s="562"/>
      <c r="D910" s="560"/>
      <c r="E910" s="562"/>
      <c r="F910" s="563"/>
      <c r="G910" s="560"/>
      <c r="H910" s="562"/>
      <c r="I910" s="560"/>
      <c r="J910" s="562"/>
      <c r="K910" s="563"/>
      <c r="L910" s="560"/>
      <c r="M910" s="562"/>
      <c r="N910" s="563"/>
      <c r="O910" s="560"/>
      <c r="P910" s="562"/>
      <c r="Q910" s="560"/>
      <c r="R910" s="562"/>
      <c r="S910" s="560"/>
      <c r="T910" s="648"/>
      <c r="U910" s="560"/>
      <c r="V910" s="648"/>
      <c r="W910" s="653"/>
      <c r="X910" s="648"/>
      <c r="Y910" s="653"/>
      <c r="Z910" s="615"/>
      <c r="AA910" s="619"/>
      <c r="AB910" s="615"/>
      <c r="AC910" s="562"/>
      <c r="AD910" s="560"/>
      <c r="AE910" s="562"/>
      <c r="AF910" s="716"/>
      <c r="AG910" s="747"/>
      <c r="AH910" s="563"/>
      <c r="AI910" s="563"/>
      <c r="AJ910" s="563"/>
      <c r="AK910" s="563"/>
      <c r="AL910" s="564"/>
      <c r="AM910" s="564"/>
      <c r="AN910" s="562"/>
      <c r="AO910" s="563"/>
      <c r="AP910" s="564"/>
      <c r="AQ910" s="564"/>
      <c r="AR910" s="562"/>
      <c r="AS910" s="563"/>
      <c r="AT910" s="564"/>
      <c r="AU910" s="564"/>
      <c r="AV910" s="562"/>
      <c r="AW910" s="563"/>
      <c r="AX910" s="564"/>
      <c r="AY910" s="562"/>
      <c r="AZ910" s="564"/>
      <c r="BA910" s="562"/>
      <c r="BB910" s="564"/>
      <c r="BC910" s="562"/>
      <c r="BD910" s="564"/>
      <c r="BE910" s="562"/>
      <c r="BF910" s="564"/>
      <c r="BG910" s="564"/>
      <c r="BH910" s="562"/>
      <c r="BI910" s="617"/>
      <c r="BJ910" s="618"/>
      <c r="BK910" s="619"/>
      <c r="BL910" s="618"/>
      <c r="BM910" s="619"/>
      <c r="BN910" s="618"/>
      <c r="BO910" s="619"/>
      <c r="BP910" s="618"/>
      <c r="BQ910" s="619"/>
      <c r="BR910" s="564"/>
      <c r="BS910" s="564"/>
      <c r="BT910" s="562"/>
      <c r="BU910" s="563"/>
      <c r="BV910" s="564"/>
      <c r="BW910" s="562"/>
      <c r="BX910" s="564"/>
      <c r="BY910" s="562"/>
      <c r="BZ910" s="564"/>
      <c r="CA910" s="562"/>
      <c r="CB910" s="564"/>
      <c r="CC910" s="562"/>
      <c r="CD910" s="564"/>
      <c r="CE910" s="564"/>
      <c r="CF910" s="562"/>
      <c r="CG910" s="563"/>
      <c r="CH910" s="563"/>
      <c r="CI910" s="563"/>
      <c r="CJ910" s="563"/>
      <c r="CK910" s="563"/>
      <c r="CL910" s="564"/>
      <c r="CM910" s="562"/>
      <c r="CN910" s="563"/>
      <c r="CO910" s="564"/>
      <c r="CP910" s="562"/>
      <c r="CQ910" s="563"/>
      <c r="CR910" s="564"/>
      <c r="CS910" s="562"/>
      <c r="CT910" s="563"/>
      <c r="CU910" s="564"/>
      <c r="CV910" s="562"/>
      <c r="CW910" s="563"/>
      <c r="CX910" s="563"/>
      <c r="CY910" s="563"/>
    </row>
    <row r="911" spans="2:103" x14ac:dyDescent="0.6">
      <c r="C911" s="341"/>
      <c r="F911" s="555"/>
      <c r="H911" s="341"/>
      <c r="K911" s="555"/>
      <c r="N911" s="555"/>
      <c r="P911" s="341"/>
      <c r="R911" s="341"/>
      <c r="T911" s="637"/>
      <c r="V911" s="637"/>
      <c r="X911" s="637"/>
      <c r="Z911" s="612"/>
      <c r="AA911" s="342"/>
      <c r="AB911" s="612"/>
      <c r="AC911" s="341"/>
      <c r="AF911" s="715"/>
      <c r="AG911" s="635"/>
      <c r="AH911" s="555"/>
      <c r="BI911" s="613"/>
      <c r="BJ911" s="614"/>
      <c r="BK911" s="342"/>
      <c r="BL911" s="614"/>
      <c r="BM911" s="342"/>
      <c r="BN911" s="614"/>
      <c r="CN911" s="613"/>
      <c r="CO911" s="614"/>
      <c r="CP911" s="342"/>
    </row>
    <row r="912" spans="2:103" x14ac:dyDescent="0.6">
      <c r="B912" s="560"/>
      <c r="C912" s="562"/>
      <c r="D912" s="560"/>
      <c r="E912" s="562"/>
      <c r="F912" s="563"/>
      <c r="G912" s="560"/>
      <c r="H912" s="562"/>
      <c r="I912" s="560"/>
      <c r="J912" s="562"/>
      <c r="K912" s="563"/>
      <c r="L912" s="560"/>
      <c r="M912" s="562"/>
      <c r="N912" s="563"/>
      <c r="O912" s="560"/>
      <c r="P912" s="562"/>
      <c r="Q912" s="560"/>
      <c r="R912" s="562"/>
      <c r="S912" s="560"/>
      <c r="T912" s="648"/>
      <c r="U912" s="560"/>
      <c r="V912" s="648"/>
      <c r="W912" s="653"/>
      <c r="X912" s="648"/>
      <c r="Y912" s="653"/>
      <c r="Z912" s="615"/>
      <c r="AA912" s="619"/>
      <c r="AB912" s="615"/>
      <c r="AC912" s="562"/>
      <c r="AD912" s="560"/>
      <c r="AE912" s="562"/>
      <c r="AF912" s="716"/>
      <c r="AG912" s="747"/>
      <c r="AH912" s="563"/>
      <c r="AI912" s="563"/>
      <c r="AJ912" s="563"/>
      <c r="AK912" s="563"/>
      <c r="AL912" s="564"/>
      <c r="AM912" s="564"/>
      <c r="AN912" s="562"/>
      <c r="AO912" s="563"/>
      <c r="AP912" s="564"/>
      <c r="AQ912" s="564"/>
      <c r="AR912" s="562"/>
      <c r="AS912" s="563"/>
      <c r="AT912" s="564"/>
      <c r="AU912" s="564"/>
      <c r="AV912" s="562"/>
      <c r="AW912" s="563"/>
      <c r="AX912" s="564"/>
      <c r="AY912" s="562"/>
      <c r="AZ912" s="564"/>
      <c r="BA912" s="562"/>
      <c r="BB912" s="564"/>
      <c r="BC912" s="562"/>
      <c r="BD912" s="564"/>
      <c r="BE912" s="562"/>
      <c r="BF912" s="564"/>
      <c r="BG912" s="564"/>
      <c r="BH912" s="562"/>
      <c r="BI912" s="617"/>
      <c r="BJ912" s="618"/>
      <c r="BK912" s="619"/>
      <c r="BL912" s="618"/>
      <c r="BM912" s="619"/>
      <c r="BN912" s="618"/>
      <c r="BO912" s="619"/>
      <c r="BP912" s="618"/>
      <c r="BQ912" s="619"/>
      <c r="BR912" s="564"/>
      <c r="BS912" s="564"/>
      <c r="BT912" s="562"/>
      <c r="BU912" s="563"/>
      <c r="BV912" s="564"/>
      <c r="BW912" s="562"/>
      <c r="BX912" s="564"/>
      <c r="BY912" s="562"/>
      <c r="BZ912" s="564"/>
      <c r="CA912" s="562"/>
      <c r="CB912" s="564"/>
      <c r="CC912" s="562"/>
      <c r="CD912" s="564"/>
      <c r="CE912" s="564"/>
      <c r="CF912" s="562"/>
      <c r="CG912" s="563"/>
      <c r="CH912" s="563"/>
      <c r="CI912" s="563"/>
      <c r="CJ912" s="563"/>
      <c r="CK912" s="563"/>
      <c r="CL912" s="564"/>
      <c r="CM912" s="562"/>
      <c r="CN912" s="617"/>
      <c r="CO912" s="618"/>
      <c r="CP912" s="619"/>
      <c r="CQ912" s="563"/>
      <c r="CR912" s="564"/>
      <c r="CS912" s="562"/>
      <c r="CT912" s="563"/>
      <c r="CU912" s="564"/>
      <c r="CV912" s="562"/>
      <c r="CW912" s="563"/>
      <c r="CX912" s="563"/>
      <c r="CY912" s="563"/>
    </row>
    <row r="913" spans="2:103" x14ac:dyDescent="0.6">
      <c r="C913" s="341"/>
      <c r="F913" s="555"/>
      <c r="H913" s="341"/>
      <c r="K913" s="555"/>
      <c r="N913" s="555"/>
      <c r="P913" s="341"/>
      <c r="R913" s="341"/>
      <c r="T913" s="637"/>
      <c r="V913" s="637"/>
      <c r="X913" s="637"/>
      <c r="Z913" s="612"/>
      <c r="AA913" s="342"/>
      <c r="AB913" s="612"/>
      <c r="AC913" s="341"/>
      <c r="AF913" s="715"/>
      <c r="AG913" s="635"/>
      <c r="AH913" s="555"/>
      <c r="BI913" s="613"/>
      <c r="BJ913" s="614"/>
      <c r="BK913" s="342"/>
      <c r="BL913" s="614"/>
      <c r="BM913" s="342"/>
      <c r="BN913" s="614"/>
      <c r="BO913" s="342"/>
      <c r="BP913" s="614"/>
      <c r="BQ913" s="342"/>
      <c r="CN913" s="613"/>
      <c r="CO913" s="614"/>
    </row>
    <row r="914" spans="2:103" x14ac:dyDescent="0.6">
      <c r="B914" s="560"/>
      <c r="C914" s="562"/>
      <c r="D914" s="560"/>
      <c r="E914" s="562"/>
      <c r="F914" s="563"/>
      <c r="G914" s="560"/>
      <c r="H914" s="562"/>
      <c r="I914" s="560"/>
      <c r="J914" s="562"/>
      <c r="K914" s="563"/>
      <c r="L914" s="560"/>
      <c r="M914" s="562"/>
      <c r="N914" s="563"/>
      <c r="O914" s="560"/>
      <c r="P914" s="562"/>
      <c r="Q914" s="560"/>
      <c r="R914" s="562"/>
      <c r="S914" s="560"/>
      <c r="T914" s="648"/>
      <c r="U914" s="560"/>
      <c r="V914" s="648"/>
      <c r="W914" s="653"/>
      <c r="X914" s="648"/>
      <c r="Y914" s="653"/>
      <c r="Z914" s="615"/>
      <c r="AA914" s="619"/>
      <c r="AB914" s="615"/>
      <c r="AC914" s="562"/>
      <c r="AD914" s="560"/>
      <c r="AE914" s="562"/>
      <c r="AF914" s="716"/>
      <c r="AG914" s="747"/>
      <c r="AH914" s="563"/>
      <c r="AI914" s="563"/>
      <c r="AJ914" s="563"/>
      <c r="AK914" s="563"/>
      <c r="AL914" s="564"/>
      <c r="AM914" s="564"/>
      <c r="AN914" s="562"/>
      <c r="AO914" s="563"/>
      <c r="AP914" s="564"/>
      <c r="AQ914" s="564"/>
      <c r="AR914" s="562"/>
      <c r="AS914" s="563"/>
      <c r="AT914" s="564"/>
      <c r="AU914" s="564"/>
      <c r="AV914" s="562"/>
      <c r="AW914" s="563"/>
      <c r="AX914" s="564"/>
      <c r="AY914" s="562"/>
      <c r="AZ914" s="564"/>
      <c r="BA914" s="562"/>
      <c r="BB914" s="564"/>
      <c r="BC914" s="562"/>
      <c r="BD914" s="564"/>
      <c r="BE914" s="562"/>
      <c r="BF914" s="564"/>
      <c r="BG914" s="564"/>
      <c r="BH914" s="562"/>
      <c r="BI914" s="617"/>
      <c r="BJ914" s="618"/>
      <c r="BK914" s="619"/>
      <c r="BL914" s="618"/>
      <c r="BM914" s="619"/>
      <c r="BN914" s="618"/>
      <c r="BO914" s="562"/>
      <c r="BP914" s="564"/>
      <c r="BQ914" s="562"/>
      <c r="BR914" s="564"/>
      <c r="BS914" s="564"/>
      <c r="BT914" s="562"/>
      <c r="BU914" s="563"/>
      <c r="BV914" s="564"/>
      <c r="BW914" s="562"/>
      <c r="BX914" s="564"/>
      <c r="BY914" s="562"/>
      <c r="BZ914" s="564"/>
      <c r="CA914" s="562"/>
      <c r="CB914" s="564"/>
      <c r="CC914" s="562"/>
      <c r="CD914" s="564"/>
      <c r="CE914" s="564"/>
      <c r="CF914" s="562"/>
      <c r="CG914" s="563"/>
      <c r="CH914" s="563"/>
      <c r="CI914" s="563"/>
      <c r="CJ914" s="563"/>
      <c r="CK914" s="563"/>
      <c r="CL914" s="564"/>
      <c r="CM914" s="562"/>
      <c r="CN914" s="617"/>
      <c r="CO914" s="618"/>
      <c r="CP914" s="619"/>
      <c r="CQ914" s="563"/>
      <c r="CR914" s="564"/>
      <c r="CS914" s="562"/>
      <c r="CT914" s="563"/>
      <c r="CU914" s="564"/>
      <c r="CV914" s="562"/>
      <c r="CW914" s="563"/>
      <c r="CX914" s="563"/>
      <c r="CY914" s="563"/>
    </row>
    <row r="915" spans="2:103" x14ac:dyDescent="0.6">
      <c r="C915" s="341"/>
      <c r="F915" s="555"/>
      <c r="H915" s="341"/>
      <c r="K915" s="555"/>
      <c r="N915" s="555"/>
      <c r="P915" s="341"/>
      <c r="R915" s="341"/>
      <c r="T915" s="637"/>
      <c r="V915" s="637"/>
      <c r="X915" s="637"/>
      <c r="Z915" s="612"/>
      <c r="AA915" s="342"/>
      <c r="AB915" s="612"/>
      <c r="AC915" s="341"/>
      <c r="AF915" s="715"/>
      <c r="AG915" s="635"/>
      <c r="AH915" s="555"/>
      <c r="BI915" s="613"/>
      <c r="BJ915" s="614"/>
      <c r="BK915" s="342"/>
      <c r="BL915" s="614"/>
      <c r="BM915" s="342"/>
      <c r="BN915" s="614"/>
      <c r="CN915" s="613"/>
      <c r="CO915" s="614"/>
      <c r="CP915" s="342"/>
    </row>
    <row r="916" spans="2:103" x14ac:dyDescent="0.6">
      <c r="B916" s="560"/>
      <c r="C916" s="562"/>
      <c r="D916" s="560"/>
      <c r="E916" s="562"/>
      <c r="F916" s="563"/>
      <c r="G916" s="560"/>
      <c r="H916" s="562"/>
      <c r="I916" s="560"/>
      <c r="J916" s="562"/>
      <c r="K916" s="563"/>
      <c r="L916" s="560"/>
      <c r="M916" s="562"/>
      <c r="N916" s="563"/>
      <c r="O916" s="560"/>
      <c r="P916" s="562"/>
      <c r="Q916" s="560"/>
      <c r="R916" s="562"/>
      <c r="S916" s="560"/>
      <c r="T916" s="648"/>
      <c r="U916" s="560"/>
      <c r="V916" s="648"/>
      <c r="W916" s="653"/>
      <c r="X916" s="648"/>
      <c r="Y916" s="653"/>
      <c r="Z916" s="615"/>
      <c r="AA916" s="619"/>
      <c r="AB916" s="615"/>
      <c r="AC916" s="562"/>
      <c r="AD916" s="560"/>
      <c r="AE916" s="562"/>
      <c r="AF916" s="716"/>
      <c r="AG916" s="747"/>
      <c r="AH916" s="563"/>
      <c r="AI916" s="563"/>
      <c r="AJ916" s="563"/>
      <c r="AK916" s="563"/>
      <c r="AL916" s="564"/>
      <c r="AM916" s="564"/>
      <c r="AN916" s="562"/>
      <c r="AO916" s="563"/>
      <c r="AP916" s="564"/>
      <c r="AQ916" s="564"/>
      <c r="AR916" s="562"/>
      <c r="AS916" s="563"/>
      <c r="AT916" s="564"/>
      <c r="AU916" s="564"/>
      <c r="AV916" s="562"/>
      <c r="AW916" s="563"/>
      <c r="AX916" s="564"/>
      <c r="AY916" s="562"/>
      <c r="AZ916" s="564"/>
      <c r="BA916" s="562"/>
      <c r="BB916" s="564"/>
      <c r="BC916" s="562"/>
      <c r="BD916" s="564"/>
      <c r="BE916" s="562"/>
      <c r="BF916" s="564"/>
      <c r="BG916" s="564"/>
      <c r="BH916" s="562"/>
      <c r="BI916" s="617"/>
      <c r="BJ916" s="618"/>
      <c r="BK916" s="619"/>
      <c r="BL916" s="618"/>
      <c r="BM916" s="619"/>
      <c r="BN916" s="618"/>
      <c r="BO916" s="619"/>
      <c r="BP916" s="618"/>
      <c r="BQ916" s="619"/>
      <c r="BR916" s="564"/>
      <c r="BS916" s="564"/>
      <c r="BT916" s="562"/>
      <c r="BU916" s="563"/>
      <c r="BV916" s="564"/>
      <c r="BW916" s="562"/>
      <c r="BX916" s="564"/>
      <c r="BY916" s="562"/>
      <c r="BZ916" s="564"/>
      <c r="CA916" s="562"/>
      <c r="CB916" s="564"/>
      <c r="CC916" s="562"/>
      <c r="CD916" s="564"/>
      <c r="CE916" s="564"/>
      <c r="CF916" s="562"/>
      <c r="CG916" s="563"/>
      <c r="CH916" s="563"/>
      <c r="CI916" s="563"/>
      <c r="CJ916" s="563"/>
      <c r="CK916" s="563"/>
      <c r="CL916" s="564"/>
      <c r="CM916" s="562"/>
      <c r="CN916" s="617"/>
      <c r="CO916" s="618"/>
      <c r="CP916" s="619"/>
      <c r="CQ916" s="563"/>
      <c r="CR916" s="564"/>
      <c r="CS916" s="562"/>
      <c r="CT916" s="563"/>
      <c r="CU916" s="564"/>
      <c r="CV916" s="562"/>
      <c r="CW916" s="563"/>
      <c r="CX916" s="563"/>
      <c r="CY916" s="563"/>
    </row>
    <row r="917" spans="2:103" x14ac:dyDescent="0.6">
      <c r="C917" s="341"/>
      <c r="F917" s="555"/>
      <c r="H917" s="341"/>
      <c r="K917" s="555"/>
      <c r="N917" s="555"/>
      <c r="P917" s="341"/>
      <c r="R917" s="341"/>
      <c r="T917" s="637"/>
      <c r="V917" s="637"/>
      <c r="X917" s="637"/>
      <c r="Z917" s="612"/>
      <c r="AA917" s="342"/>
      <c r="AB917" s="612"/>
      <c r="AC917" s="341"/>
      <c r="AF917" s="715"/>
      <c r="AG917" s="635"/>
      <c r="AH917" s="555"/>
      <c r="BI917" s="613"/>
      <c r="BJ917" s="614"/>
      <c r="BK917" s="342"/>
      <c r="BL917" s="614"/>
      <c r="BM917" s="342"/>
      <c r="BN917" s="614"/>
    </row>
    <row r="918" spans="2:103" x14ac:dyDescent="0.6">
      <c r="B918" s="560"/>
      <c r="C918" s="562"/>
      <c r="D918" s="560"/>
      <c r="E918" s="562"/>
      <c r="F918" s="563"/>
      <c r="G918" s="560"/>
      <c r="H918" s="562"/>
      <c r="I918" s="560"/>
      <c r="J918" s="562"/>
      <c r="K918" s="563"/>
      <c r="L918" s="560"/>
      <c r="M918" s="562"/>
      <c r="N918" s="563"/>
      <c r="O918" s="560"/>
      <c r="P918" s="562"/>
      <c r="Q918" s="560"/>
      <c r="R918" s="562"/>
      <c r="S918" s="560"/>
      <c r="T918" s="648"/>
      <c r="U918" s="560"/>
      <c r="V918" s="648"/>
      <c r="W918" s="653"/>
      <c r="X918" s="648"/>
      <c r="Y918" s="653"/>
      <c r="Z918" s="615"/>
      <c r="AA918" s="619"/>
      <c r="AB918" s="615"/>
      <c r="AC918" s="562"/>
      <c r="AD918" s="560"/>
      <c r="AE918" s="562"/>
      <c r="AF918" s="716"/>
      <c r="AG918" s="747"/>
      <c r="AH918" s="563"/>
      <c r="AI918" s="563"/>
      <c r="AJ918" s="563"/>
      <c r="AK918" s="563"/>
      <c r="AL918" s="564"/>
      <c r="AM918" s="564"/>
      <c r="AN918" s="562"/>
      <c r="AO918" s="563"/>
      <c r="AP918" s="564"/>
      <c r="AQ918" s="564"/>
      <c r="AR918" s="562"/>
      <c r="AS918" s="563"/>
      <c r="AT918" s="564"/>
      <c r="AU918" s="564"/>
      <c r="AV918" s="562"/>
      <c r="AW918" s="563"/>
      <c r="AX918" s="564"/>
      <c r="AY918" s="562"/>
      <c r="AZ918" s="564"/>
      <c r="BA918" s="562"/>
      <c r="BB918" s="564"/>
      <c r="BC918" s="562"/>
      <c r="BD918" s="564"/>
      <c r="BE918" s="562"/>
      <c r="BF918" s="564"/>
      <c r="BG918" s="564"/>
      <c r="BH918" s="562"/>
      <c r="BI918" s="617"/>
      <c r="BJ918" s="618"/>
      <c r="BK918" s="619"/>
      <c r="BL918" s="618"/>
      <c r="BM918" s="619"/>
      <c r="BN918" s="618"/>
      <c r="BO918" s="562"/>
      <c r="BP918" s="564"/>
      <c r="BQ918" s="562"/>
      <c r="BR918" s="564"/>
      <c r="BS918" s="564"/>
      <c r="BT918" s="562"/>
      <c r="BU918" s="563"/>
      <c r="BV918" s="564"/>
      <c r="BW918" s="562"/>
      <c r="BX918" s="564"/>
      <c r="BY918" s="562"/>
      <c r="BZ918" s="564"/>
      <c r="CA918" s="562"/>
      <c r="CB918" s="564"/>
      <c r="CC918" s="562"/>
      <c r="CD918" s="564"/>
      <c r="CE918" s="564"/>
      <c r="CF918" s="562"/>
      <c r="CG918" s="563"/>
      <c r="CH918" s="563"/>
      <c r="CI918" s="563"/>
      <c r="CJ918" s="563"/>
      <c r="CK918" s="563"/>
      <c r="CL918" s="564"/>
      <c r="CM918" s="562"/>
      <c r="CN918" s="617"/>
      <c r="CO918" s="618"/>
      <c r="CP918" s="619"/>
      <c r="CQ918" s="563"/>
      <c r="CR918" s="564"/>
      <c r="CS918" s="562"/>
      <c r="CT918" s="563"/>
      <c r="CU918" s="564"/>
      <c r="CV918" s="562"/>
      <c r="CW918" s="563"/>
      <c r="CX918" s="563"/>
      <c r="CY918" s="563"/>
    </row>
    <row r="919" spans="2:103" x14ac:dyDescent="0.6">
      <c r="C919" s="341"/>
      <c r="F919" s="555"/>
      <c r="H919" s="341"/>
      <c r="K919" s="555"/>
      <c r="N919" s="555"/>
      <c r="P919" s="341"/>
      <c r="R919" s="341"/>
      <c r="T919" s="637"/>
      <c r="V919" s="637"/>
      <c r="X919" s="637"/>
      <c r="Z919" s="612"/>
      <c r="AA919" s="342"/>
      <c r="AB919" s="612"/>
      <c r="AC919" s="341"/>
      <c r="AF919" s="715"/>
      <c r="AG919" s="635"/>
      <c r="AH919" s="555"/>
      <c r="BI919" s="613"/>
      <c r="BJ919" s="614"/>
      <c r="BK919" s="342"/>
      <c r="BL919" s="614"/>
      <c r="BM919" s="342"/>
      <c r="BN919" s="614"/>
      <c r="CN919" s="613"/>
      <c r="CO919" s="614"/>
      <c r="CP919" s="342"/>
    </row>
    <row r="920" spans="2:103" x14ac:dyDescent="0.6">
      <c r="B920" s="560"/>
      <c r="C920" s="562"/>
      <c r="D920" s="560"/>
      <c r="E920" s="562"/>
      <c r="F920" s="563"/>
      <c r="G920" s="560"/>
      <c r="H920" s="562"/>
      <c r="I920" s="560"/>
      <c r="J920" s="562"/>
      <c r="K920" s="563"/>
      <c r="L920" s="560"/>
      <c r="M920" s="562"/>
      <c r="N920" s="563"/>
      <c r="O920" s="560"/>
      <c r="P920" s="562"/>
      <c r="Q920" s="560"/>
      <c r="R920" s="562"/>
      <c r="S920" s="560"/>
      <c r="T920" s="648"/>
      <c r="U920" s="560"/>
      <c r="V920" s="648"/>
      <c r="W920" s="653"/>
      <c r="X920" s="648"/>
      <c r="Y920" s="653"/>
      <c r="Z920" s="615"/>
      <c r="AA920" s="619"/>
      <c r="AB920" s="615"/>
      <c r="AC920" s="562"/>
      <c r="AD920" s="560"/>
      <c r="AE920" s="562"/>
      <c r="AF920" s="716"/>
      <c r="AG920" s="747"/>
      <c r="AH920" s="563"/>
      <c r="AI920" s="563"/>
      <c r="AJ920" s="563"/>
      <c r="AK920" s="563"/>
      <c r="AL920" s="564"/>
      <c r="AM920" s="564"/>
      <c r="AN920" s="562"/>
      <c r="AO920" s="563"/>
      <c r="AP920" s="564"/>
      <c r="AQ920" s="564"/>
      <c r="AR920" s="562"/>
      <c r="AS920" s="563"/>
      <c r="AT920" s="564"/>
      <c r="AU920" s="564"/>
      <c r="AV920" s="562"/>
      <c r="AW920" s="563"/>
      <c r="AX920" s="564"/>
      <c r="AY920" s="562"/>
      <c r="AZ920" s="564"/>
      <c r="BA920" s="562"/>
      <c r="BB920" s="564"/>
      <c r="BC920" s="562"/>
      <c r="BD920" s="564"/>
      <c r="BE920" s="562"/>
      <c r="BF920" s="564"/>
      <c r="BG920" s="564"/>
      <c r="BH920" s="562"/>
      <c r="BI920" s="617"/>
      <c r="BJ920" s="618"/>
      <c r="BK920" s="619"/>
      <c r="BL920" s="618"/>
      <c r="BM920" s="619"/>
      <c r="BN920" s="618"/>
      <c r="BO920" s="619"/>
      <c r="BP920" s="618"/>
      <c r="BQ920" s="619"/>
      <c r="BR920" s="564"/>
      <c r="BS920" s="564"/>
      <c r="BT920" s="562"/>
      <c r="BU920" s="563"/>
      <c r="BV920" s="564"/>
      <c r="BW920" s="562"/>
      <c r="BX920" s="564"/>
      <c r="BY920" s="562"/>
      <c r="BZ920" s="564"/>
      <c r="CA920" s="562"/>
      <c r="CB920" s="564"/>
      <c r="CC920" s="562"/>
      <c r="CD920" s="564"/>
      <c r="CE920" s="564"/>
      <c r="CF920" s="562"/>
      <c r="CG920" s="563"/>
      <c r="CH920" s="563"/>
      <c r="CI920" s="563"/>
      <c r="CJ920" s="563"/>
      <c r="CK920" s="563"/>
      <c r="CL920" s="564"/>
      <c r="CM920" s="562"/>
      <c r="CN920" s="617"/>
      <c r="CO920" s="618"/>
      <c r="CP920" s="562"/>
      <c r="CQ920" s="563"/>
      <c r="CR920" s="564"/>
      <c r="CS920" s="562"/>
      <c r="CT920" s="563"/>
      <c r="CU920" s="564"/>
      <c r="CV920" s="562"/>
      <c r="CW920" s="563"/>
      <c r="CX920" s="563"/>
      <c r="CY920" s="563"/>
    </row>
    <row r="921" spans="2:103" x14ac:dyDescent="0.6">
      <c r="C921" s="341"/>
      <c r="F921" s="555"/>
      <c r="H921" s="341"/>
      <c r="K921" s="555"/>
      <c r="N921" s="555"/>
      <c r="P921" s="341"/>
      <c r="R921" s="341"/>
      <c r="T921" s="637"/>
      <c r="V921" s="637"/>
      <c r="X921" s="637"/>
      <c r="Z921" s="612"/>
      <c r="AA921" s="342"/>
      <c r="AB921" s="612"/>
      <c r="AC921" s="341"/>
      <c r="AF921" s="715"/>
      <c r="AG921" s="635"/>
      <c r="AH921" s="555"/>
      <c r="BI921" s="613"/>
      <c r="BJ921" s="614"/>
      <c r="BK921" s="342"/>
      <c r="BL921" s="614"/>
      <c r="BM921" s="342"/>
      <c r="BN921" s="614"/>
      <c r="BO921" s="342"/>
      <c r="BP921" s="614"/>
      <c r="BQ921" s="342"/>
    </row>
    <row r="922" spans="2:103" x14ac:dyDescent="0.6">
      <c r="B922" s="560"/>
      <c r="C922" s="562"/>
      <c r="D922" s="560"/>
      <c r="E922" s="562"/>
      <c r="F922" s="563"/>
      <c r="G922" s="560"/>
      <c r="H922" s="562"/>
      <c r="I922" s="560"/>
      <c r="J922" s="562"/>
      <c r="K922" s="563"/>
      <c r="L922" s="560"/>
      <c r="M922" s="562"/>
      <c r="N922" s="563"/>
      <c r="O922" s="560"/>
      <c r="P922" s="562"/>
      <c r="Q922" s="560"/>
      <c r="R922" s="562"/>
      <c r="S922" s="560"/>
      <c r="T922" s="648"/>
      <c r="U922" s="560"/>
      <c r="V922" s="648"/>
      <c r="W922" s="653"/>
      <c r="X922" s="648"/>
      <c r="Y922" s="653"/>
      <c r="Z922" s="615"/>
      <c r="AA922" s="619"/>
      <c r="AB922" s="615"/>
      <c r="AC922" s="562"/>
      <c r="AD922" s="560"/>
      <c r="AE922" s="562"/>
      <c r="AF922" s="716"/>
      <c r="AG922" s="747"/>
      <c r="AH922" s="563"/>
      <c r="AI922" s="563"/>
      <c r="AJ922" s="563"/>
      <c r="AK922" s="563"/>
      <c r="AL922" s="564"/>
      <c r="AM922" s="564"/>
      <c r="AN922" s="562"/>
      <c r="AO922" s="563"/>
      <c r="AP922" s="564"/>
      <c r="AQ922" s="564"/>
      <c r="AR922" s="562"/>
      <c r="AS922" s="563"/>
      <c r="AT922" s="564"/>
      <c r="AU922" s="564"/>
      <c r="AV922" s="562"/>
      <c r="AW922" s="563"/>
      <c r="AX922" s="564"/>
      <c r="AY922" s="562"/>
      <c r="AZ922" s="564"/>
      <c r="BA922" s="562"/>
      <c r="BB922" s="564"/>
      <c r="BC922" s="562"/>
      <c r="BD922" s="564"/>
      <c r="BE922" s="562"/>
      <c r="BF922" s="564"/>
      <c r="BG922" s="564"/>
      <c r="BH922" s="562"/>
      <c r="BI922" s="617"/>
      <c r="BJ922" s="618"/>
      <c r="BK922" s="619"/>
      <c r="BL922" s="618"/>
      <c r="BM922" s="619"/>
      <c r="BN922" s="618"/>
      <c r="BO922" s="619"/>
      <c r="BP922" s="618"/>
      <c r="BQ922" s="619"/>
      <c r="BR922" s="564"/>
      <c r="BS922" s="564"/>
      <c r="BT922" s="562"/>
      <c r="BU922" s="563"/>
      <c r="BV922" s="564"/>
      <c r="BW922" s="562"/>
      <c r="BX922" s="564"/>
      <c r="BY922" s="562"/>
      <c r="BZ922" s="564"/>
      <c r="CA922" s="562"/>
      <c r="CB922" s="564"/>
      <c r="CC922" s="562"/>
      <c r="CD922" s="564"/>
      <c r="CE922" s="564"/>
      <c r="CF922" s="562"/>
      <c r="CG922" s="563"/>
      <c r="CH922" s="563"/>
      <c r="CI922" s="563"/>
      <c r="CJ922" s="563"/>
      <c r="CK922" s="563"/>
      <c r="CL922" s="564"/>
      <c r="CM922" s="562"/>
      <c r="CN922" s="617"/>
      <c r="CO922" s="618"/>
      <c r="CP922" s="619"/>
      <c r="CQ922" s="563"/>
      <c r="CR922" s="564"/>
      <c r="CS922" s="562"/>
      <c r="CT922" s="563"/>
      <c r="CU922" s="564"/>
      <c r="CV922" s="562"/>
      <c r="CW922" s="563"/>
      <c r="CX922" s="563"/>
      <c r="CY922" s="563"/>
    </row>
    <row r="923" spans="2:103" x14ac:dyDescent="0.6">
      <c r="C923" s="341"/>
      <c r="F923" s="555"/>
      <c r="H923" s="341"/>
      <c r="K923" s="555"/>
      <c r="N923" s="555"/>
      <c r="P923" s="341"/>
      <c r="R923" s="341"/>
      <c r="T923" s="637"/>
      <c r="V923" s="637"/>
      <c r="X923" s="637"/>
      <c r="Z923" s="612"/>
      <c r="AA923" s="342"/>
      <c r="AB923" s="612"/>
      <c r="AC923" s="341"/>
      <c r="AF923" s="715"/>
      <c r="AG923" s="635"/>
      <c r="AH923" s="555"/>
      <c r="BI923" s="613"/>
      <c r="BJ923" s="614"/>
      <c r="BK923" s="342"/>
      <c r="BL923" s="614"/>
      <c r="BM923" s="342"/>
      <c r="BN923" s="614"/>
      <c r="CN923" s="613"/>
      <c r="CO923" s="614"/>
      <c r="CP923" s="342"/>
    </row>
    <row r="924" spans="2:103" x14ac:dyDescent="0.6">
      <c r="B924" s="560"/>
      <c r="C924" s="562"/>
      <c r="D924" s="560"/>
      <c r="E924" s="562"/>
      <c r="F924" s="563"/>
      <c r="G924" s="560"/>
      <c r="H924" s="562"/>
      <c r="I924" s="560"/>
      <c r="J924" s="562"/>
      <c r="K924" s="563"/>
      <c r="L924" s="560"/>
      <c r="M924" s="562"/>
      <c r="N924" s="563"/>
      <c r="O924" s="560"/>
      <c r="P924" s="562"/>
      <c r="Q924" s="560"/>
      <c r="R924" s="562"/>
      <c r="S924" s="560"/>
      <c r="T924" s="648"/>
      <c r="U924" s="560"/>
      <c r="V924" s="648"/>
      <c r="W924" s="653"/>
      <c r="X924" s="648"/>
      <c r="Y924" s="653"/>
      <c r="Z924" s="615"/>
      <c r="AA924" s="619"/>
      <c r="AB924" s="615"/>
      <c r="AC924" s="562"/>
      <c r="AD924" s="560"/>
      <c r="AE924" s="562"/>
      <c r="AF924" s="716"/>
      <c r="AG924" s="747"/>
      <c r="AH924" s="563"/>
      <c r="AI924" s="563"/>
      <c r="AJ924" s="563"/>
      <c r="AK924" s="563"/>
      <c r="AL924" s="564"/>
      <c r="AM924" s="564"/>
      <c r="AN924" s="562"/>
      <c r="AO924" s="563"/>
      <c r="AP924" s="564"/>
      <c r="AQ924" s="564"/>
      <c r="AR924" s="562"/>
      <c r="AS924" s="563"/>
      <c r="AT924" s="564"/>
      <c r="AU924" s="564"/>
      <c r="AV924" s="562"/>
      <c r="AW924" s="563"/>
      <c r="AX924" s="564"/>
      <c r="AY924" s="562"/>
      <c r="AZ924" s="564"/>
      <c r="BA924" s="562"/>
      <c r="BB924" s="564"/>
      <c r="BC924" s="562"/>
      <c r="BD924" s="564"/>
      <c r="BE924" s="562"/>
      <c r="BF924" s="564"/>
      <c r="BG924" s="564"/>
      <c r="BH924" s="562"/>
      <c r="BI924" s="617"/>
      <c r="BJ924" s="618"/>
      <c r="BK924" s="619"/>
      <c r="BL924" s="618"/>
      <c r="BM924" s="619"/>
      <c r="BN924" s="618"/>
      <c r="BO924" s="619"/>
      <c r="BP924" s="618"/>
      <c r="BQ924" s="619"/>
      <c r="BR924" s="564"/>
      <c r="BS924" s="564"/>
      <c r="BT924" s="562"/>
      <c r="BU924" s="563"/>
      <c r="BV924" s="564"/>
      <c r="BW924" s="562"/>
      <c r="BX924" s="564"/>
      <c r="BY924" s="562"/>
      <c r="BZ924" s="564"/>
      <c r="CA924" s="562"/>
      <c r="CB924" s="564"/>
      <c r="CC924" s="562"/>
      <c r="CD924" s="564"/>
      <c r="CE924" s="564"/>
      <c r="CF924" s="562"/>
      <c r="CG924" s="563"/>
      <c r="CH924" s="563"/>
      <c r="CI924" s="563"/>
      <c r="CJ924" s="563"/>
      <c r="CK924" s="563"/>
      <c r="CL924" s="564"/>
      <c r="CM924" s="562"/>
      <c r="CN924" s="617"/>
      <c r="CO924" s="618"/>
      <c r="CP924" s="619"/>
      <c r="CQ924" s="563"/>
      <c r="CR924" s="564"/>
      <c r="CS924" s="562"/>
      <c r="CT924" s="563"/>
      <c r="CU924" s="564"/>
      <c r="CV924" s="562"/>
      <c r="CW924" s="563"/>
      <c r="CX924" s="563"/>
      <c r="CY924" s="563"/>
    </row>
    <row r="925" spans="2:103" x14ac:dyDescent="0.6">
      <c r="C925" s="341"/>
      <c r="F925" s="555"/>
      <c r="H925" s="341"/>
      <c r="K925" s="555"/>
      <c r="N925" s="555"/>
      <c r="P925" s="341"/>
      <c r="R925" s="341"/>
      <c r="T925" s="637"/>
      <c r="V925" s="637"/>
      <c r="X925" s="637"/>
      <c r="Z925" s="612"/>
      <c r="AA925" s="342"/>
      <c r="AB925" s="612"/>
      <c r="AC925" s="341"/>
      <c r="AF925" s="715"/>
      <c r="AG925" s="635"/>
      <c r="AH925" s="555"/>
      <c r="BI925" s="613"/>
      <c r="BJ925" s="614"/>
      <c r="BK925" s="342"/>
      <c r="BL925" s="614"/>
      <c r="BM925" s="342"/>
      <c r="BN925" s="614"/>
      <c r="CN925" s="613"/>
      <c r="CO925" s="614"/>
      <c r="CP925" s="342"/>
    </row>
    <row r="926" spans="2:103" x14ac:dyDescent="0.6">
      <c r="B926" s="560"/>
      <c r="C926" s="562"/>
      <c r="D926" s="560"/>
      <c r="E926" s="562"/>
      <c r="F926" s="563"/>
      <c r="G926" s="560"/>
      <c r="H926" s="562"/>
      <c r="I926" s="560"/>
      <c r="J926" s="562"/>
      <c r="K926" s="563"/>
      <c r="L926" s="560"/>
      <c r="M926" s="562"/>
      <c r="N926" s="563"/>
      <c r="O926" s="560"/>
      <c r="P926" s="562"/>
      <c r="Q926" s="560"/>
      <c r="R926" s="562"/>
      <c r="S926" s="560"/>
      <c r="T926" s="648"/>
      <c r="U926" s="560"/>
      <c r="V926" s="648"/>
      <c r="W926" s="653"/>
      <c r="X926" s="648"/>
      <c r="Y926" s="653"/>
      <c r="Z926" s="615"/>
      <c r="AA926" s="619"/>
      <c r="AB926" s="615"/>
      <c r="AC926" s="562"/>
      <c r="AD926" s="560"/>
      <c r="AE926" s="562"/>
      <c r="AF926" s="716"/>
      <c r="AG926" s="747"/>
      <c r="AH926" s="563"/>
      <c r="AI926" s="563"/>
      <c r="AJ926" s="563"/>
      <c r="AK926" s="563"/>
      <c r="AL926" s="564"/>
      <c r="AM926" s="564"/>
      <c r="AN926" s="562"/>
      <c r="AO926" s="563"/>
      <c r="AP926" s="564"/>
      <c r="AQ926" s="564"/>
      <c r="AR926" s="562"/>
      <c r="AS926" s="563"/>
      <c r="AT926" s="564"/>
      <c r="AU926" s="564"/>
      <c r="AV926" s="562"/>
      <c r="AW926" s="563"/>
      <c r="AX926" s="564"/>
      <c r="AY926" s="562"/>
      <c r="AZ926" s="564"/>
      <c r="BA926" s="562"/>
      <c r="BB926" s="564"/>
      <c r="BC926" s="562"/>
      <c r="BD926" s="564"/>
      <c r="BE926" s="562"/>
      <c r="BF926" s="564"/>
      <c r="BG926" s="564"/>
      <c r="BH926" s="562"/>
      <c r="BI926" s="617"/>
      <c r="BJ926" s="618"/>
      <c r="BK926" s="619"/>
      <c r="BL926" s="618"/>
      <c r="BM926" s="619"/>
      <c r="BN926" s="618"/>
      <c r="BO926" s="562"/>
      <c r="BP926" s="564"/>
      <c r="BQ926" s="562"/>
      <c r="BR926" s="564"/>
      <c r="BS926" s="564"/>
      <c r="BT926" s="562"/>
      <c r="BU926" s="563"/>
      <c r="BV926" s="564"/>
      <c r="BW926" s="562"/>
      <c r="BX926" s="564"/>
      <c r="BY926" s="562"/>
      <c r="BZ926" s="564"/>
      <c r="CA926" s="562"/>
      <c r="CB926" s="564"/>
      <c r="CC926" s="562"/>
      <c r="CD926" s="564"/>
      <c r="CE926" s="564"/>
      <c r="CF926" s="562"/>
      <c r="CG926" s="563"/>
      <c r="CH926" s="563"/>
      <c r="CI926" s="563"/>
      <c r="CJ926" s="563"/>
      <c r="CK926" s="563"/>
      <c r="CL926" s="564"/>
      <c r="CM926" s="562"/>
      <c r="CN926" s="617"/>
      <c r="CO926" s="618"/>
      <c r="CP926" s="619"/>
      <c r="CQ926" s="563"/>
      <c r="CR926" s="564"/>
      <c r="CS926" s="562"/>
      <c r="CT926" s="563"/>
      <c r="CU926" s="564"/>
      <c r="CV926" s="562"/>
      <c r="CW926" s="563"/>
      <c r="CX926" s="563"/>
      <c r="CY926" s="563"/>
    </row>
    <row r="927" spans="2:103" x14ac:dyDescent="0.6">
      <c r="C927" s="341"/>
      <c r="F927" s="555"/>
      <c r="H927" s="341"/>
      <c r="K927" s="555"/>
      <c r="N927" s="555"/>
      <c r="P927" s="341"/>
      <c r="R927" s="341"/>
      <c r="T927" s="637"/>
      <c r="V927" s="637"/>
      <c r="X927" s="637"/>
      <c r="Z927" s="612"/>
      <c r="AA927" s="342"/>
      <c r="AB927" s="612"/>
      <c r="AC927" s="341"/>
      <c r="AF927" s="715"/>
      <c r="AG927" s="635"/>
      <c r="AH927" s="555"/>
      <c r="BI927" s="613"/>
      <c r="BJ927" s="614"/>
      <c r="BK927" s="342"/>
      <c r="BL927" s="614"/>
      <c r="BM927" s="342"/>
      <c r="BN927" s="614"/>
      <c r="CN927" s="613"/>
      <c r="CO927" s="614"/>
      <c r="CP927" s="342"/>
    </row>
    <row r="928" spans="2:103" x14ac:dyDescent="0.6">
      <c r="B928" s="560"/>
      <c r="C928" s="562"/>
      <c r="D928" s="560"/>
      <c r="E928" s="562"/>
      <c r="F928" s="563"/>
      <c r="G928" s="560"/>
      <c r="H928" s="562"/>
      <c r="I928" s="560"/>
      <c r="J928" s="562"/>
      <c r="K928" s="563"/>
      <c r="L928" s="560"/>
      <c r="M928" s="562"/>
      <c r="N928" s="563"/>
      <c r="O928" s="560"/>
      <c r="P928" s="562"/>
      <c r="Q928" s="560"/>
      <c r="R928" s="562"/>
      <c r="S928" s="560"/>
      <c r="T928" s="648"/>
      <c r="U928" s="560"/>
      <c r="V928" s="648"/>
      <c r="W928" s="653"/>
      <c r="X928" s="648"/>
      <c r="Y928" s="653"/>
      <c r="Z928" s="615"/>
      <c r="AA928" s="619"/>
      <c r="AB928" s="615"/>
      <c r="AC928" s="562"/>
      <c r="AD928" s="560"/>
      <c r="AE928" s="562"/>
      <c r="AF928" s="716"/>
      <c r="AG928" s="747"/>
      <c r="AH928" s="563"/>
      <c r="AI928" s="563"/>
      <c r="AJ928" s="563"/>
      <c r="AK928" s="563"/>
      <c r="AL928" s="564"/>
      <c r="AM928" s="564"/>
      <c r="AN928" s="562"/>
      <c r="AO928" s="563"/>
      <c r="AP928" s="564"/>
      <c r="AQ928" s="564"/>
      <c r="AR928" s="562"/>
      <c r="AS928" s="563"/>
      <c r="AT928" s="564"/>
      <c r="AU928" s="564"/>
      <c r="AV928" s="562"/>
      <c r="AW928" s="563"/>
      <c r="AX928" s="564"/>
      <c r="AY928" s="562"/>
      <c r="AZ928" s="564"/>
      <c r="BA928" s="562"/>
      <c r="BB928" s="564"/>
      <c r="BC928" s="562"/>
      <c r="BD928" s="564"/>
      <c r="BE928" s="562"/>
      <c r="BF928" s="564"/>
      <c r="BG928" s="564"/>
      <c r="BH928" s="562"/>
      <c r="BI928" s="617"/>
      <c r="BJ928" s="618"/>
      <c r="BK928" s="619"/>
      <c r="BL928" s="618"/>
      <c r="BM928" s="619"/>
      <c r="BN928" s="618"/>
      <c r="BO928" s="562"/>
      <c r="BP928" s="564"/>
      <c r="BQ928" s="562"/>
      <c r="BR928" s="564"/>
      <c r="BS928" s="564"/>
      <c r="BT928" s="562"/>
      <c r="BU928" s="563"/>
      <c r="BV928" s="564"/>
      <c r="BW928" s="562"/>
      <c r="BX928" s="564"/>
      <c r="BY928" s="562"/>
      <c r="BZ928" s="564"/>
      <c r="CA928" s="562"/>
      <c r="CB928" s="564"/>
      <c r="CC928" s="562"/>
      <c r="CD928" s="564"/>
      <c r="CE928" s="564"/>
      <c r="CF928" s="562"/>
      <c r="CG928" s="563"/>
      <c r="CH928" s="563"/>
      <c r="CI928" s="563"/>
      <c r="CJ928" s="563"/>
      <c r="CK928" s="563"/>
      <c r="CL928" s="564"/>
      <c r="CM928" s="562"/>
      <c r="CN928" s="617"/>
      <c r="CO928" s="618"/>
      <c r="CP928" s="619"/>
      <c r="CQ928" s="563"/>
      <c r="CR928" s="564"/>
      <c r="CS928" s="562"/>
      <c r="CT928" s="563"/>
      <c r="CU928" s="564"/>
      <c r="CV928" s="562"/>
      <c r="CW928" s="563"/>
      <c r="CX928" s="563"/>
      <c r="CY928" s="563"/>
    </row>
    <row r="929" spans="2:103" x14ac:dyDescent="0.6">
      <c r="C929" s="341"/>
      <c r="F929" s="555"/>
      <c r="H929" s="341"/>
      <c r="K929" s="555"/>
      <c r="N929" s="555"/>
      <c r="P929" s="341"/>
      <c r="R929" s="341"/>
      <c r="T929" s="637"/>
      <c r="V929" s="637"/>
      <c r="X929" s="637"/>
      <c r="Z929" s="612"/>
      <c r="AA929" s="342"/>
      <c r="AB929" s="612"/>
      <c r="AC929" s="341"/>
      <c r="AF929" s="715"/>
      <c r="AG929" s="635"/>
      <c r="AH929" s="555"/>
      <c r="BI929" s="613"/>
      <c r="BJ929" s="614"/>
      <c r="BK929" s="342"/>
      <c r="BL929" s="614"/>
      <c r="BM929" s="342"/>
      <c r="BN929" s="614"/>
      <c r="BO929" s="342"/>
      <c r="BP929" s="614"/>
      <c r="BQ929" s="342"/>
      <c r="CN929" s="613"/>
      <c r="CO929" s="614"/>
      <c r="CP929" s="342"/>
    </row>
    <row r="930" spans="2:103" x14ac:dyDescent="0.6">
      <c r="B930" s="560"/>
      <c r="C930" s="562"/>
      <c r="D930" s="560"/>
      <c r="E930" s="562"/>
      <c r="F930" s="563"/>
      <c r="G930" s="560"/>
      <c r="H930" s="562"/>
      <c r="I930" s="560"/>
      <c r="J930" s="562"/>
      <c r="K930" s="563"/>
      <c r="L930" s="560"/>
      <c r="M930" s="562"/>
      <c r="N930" s="563"/>
      <c r="O930" s="560"/>
      <c r="P930" s="562"/>
      <c r="Q930" s="560"/>
      <c r="R930" s="562"/>
      <c r="S930" s="560"/>
      <c r="T930" s="648"/>
      <c r="U930" s="560"/>
      <c r="V930" s="648"/>
      <c r="W930" s="653"/>
      <c r="X930" s="648"/>
      <c r="Y930" s="653"/>
      <c r="Z930" s="615"/>
      <c r="AA930" s="619"/>
      <c r="AB930" s="615"/>
      <c r="AC930" s="562"/>
      <c r="AD930" s="560"/>
      <c r="AE930" s="562"/>
      <c r="AF930" s="716"/>
      <c r="AG930" s="747"/>
      <c r="AH930" s="563"/>
      <c r="AI930" s="563"/>
      <c r="AJ930" s="563"/>
      <c r="AK930" s="563"/>
      <c r="AL930" s="564"/>
      <c r="AM930" s="564"/>
      <c r="AN930" s="562"/>
      <c r="AO930" s="563"/>
      <c r="AP930" s="564"/>
      <c r="AQ930" s="564"/>
      <c r="AR930" s="562"/>
      <c r="AS930" s="563"/>
      <c r="AT930" s="564"/>
      <c r="AU930" s="564"/>
      <c r="AV930" s="562"/>
      <c r="AW930" s="563"/>
      <c r="AX930" s="564"/>
      <c r="AY930" s="562"/>
      <c r="AZ930" s="564"/>
      <c r="BA930" s="562"/>
      <c r="BB930" s="564"/>
      <c r="BC930" s="562"/>
      <c r="BD930" s="564"/>
      <c r="BE930" s="562"/>
      <c r="BF930" s="564"/>
      <c r="BG930" s="564"/>
      <c r="BH930" s="562"/>
      <c r="BI930" s="617"/>
      <c r="BJ930" s="618"/>
      <c r="BK930" s="619"/>
      <c r="BL930" s="618"/>
      <c r="BM930" s="619"/>
      <c r="BN930" s="618"/>
      <c r="BO930" s="619"/>
      <c r="BP930" s="618"/>
      <c r="BQ930" s="619"/>
      <c r="BR930" s="564"/>
      <c r="BS930" s="564"/>
      <c r="BT930" s="562"/>
      <c r="BU930" s="563"/>
      <c r="BV930" s="564"/>
      <c r="BW930" s="562"/>
      <c r="BX930" s="564"/>
      <c r="BY930" s="562"/>
      <c r="BZ930" s="564"/>
      <c r="CA930" s="562"/>
      <c r="CB930" s="564"/>
      <c r="CC930" s="562"/>
      <c r="CD930" s="564"/>
      <c r="CE930" s="564"/>
      <c r="CF930" s="562"/>
      <c r="CG930" s="563"/>
      <c r="CH930" s="563"/>
      <c r="CI930" s="563"/>
      <c r="CJ930" s="563"/>
      <c r="CK930" s="563"/>
      <c r="CL930" s="564"/>
      <c r="CM930" s="562"/>
      <c r="CN930" s="617"/>
      <c r="CO930" s="618"/>
      <c r="CP930" s="619"/>
      <c r="CQ930" s="563"/>
      <c r="CR930" s="564"/>
      <c r="CS930" s="562"/>
      <c r="CT930" s="563"/>
      <c r="CU930" s="564"/>
      <c r="CV930" s="562"/>
      <c r="CW930" s="563"/>
      <c r="CX930" s="563"/>
      <c r="CY930" s="563"/>
    </row>
    <row r="931" spans="2:103" x14ac:dyDescent="0.6">
      <c r="C931" s="341"/>
      <c r="F931" s="555"/>
      <c r="H931" s="341"/>
      <c r="K931" s="555"/>
      <c r="N931" s="555"/>
      <c r="P931" s="341"/>
      <c r="R931" s="341"/>
      <c r="T931" s="637"/>
      <c r="V931" s="637"/>
      <c r="X931" s="637"/>
      <c r="Z931" s="612"/>
      <c r="AA931" s="342"/>
      <c r="AB931" s="612"/>
      <c r="AC931" s="341"/>
      <c r="AF931" s="715"/>
      <c r="AG931" s="635"/>
      <c r="AH931" s="555"/>
      <c r="BI931" s="613"/>
      <c r="BJ931" s="614"/>
      <c r="BK931" s="342"/>
      <c r="BL931" s="614"/>
      <c r="BM931" s="342"/>
      <c r="BN931" s="614"/>
      <c r="BO931" s="342"/>
      <c r="BP931" s="614"/>
      <c r="BQ931" s="342"/>
      <c r="CN931" s="613"/>
      <c r="CO931" s="614"/>
      <c r="CP931" s="342"/>
    </row>
    <row r="932" spans="2:103" x14ac:dyDescent="0.6">
      <c r="B932" s="560"/>
      <c r="C932" s="562"/>
      <c r="D932" s="560"/>
      <c r="E932" s="562"/>
      <c r="F932" s="563"/>
      <c r="G932" s="560"/>
      <c r="H932" s="562"/>
      <c r="I932" s="560"/>
      <c r="J932" s="562"/>
      <c r="K932" s="563"/>
      <c r="L932" s="560"/>
      <c r="M932" s="562"/>
      <c r="N932" s="563"/>
      <c r="O932" s="560"/>
      <c r="P932" s="562"/>
      <c r="Q932" s="560"/>
      <c r="R932" s="562"/>
      <c r="S932" s="560"/>
      <c r="T932" s="648"/>
      <c r="U932" s="560"/>
      <c r="V932" s="648"/>
      <c r="W932" s="653"/>
      <c r="X932" s="648"/>
      <c r="Y932" s="653"/>
      <c r="Z932" s="615"/>
      <c r="AA932" s="619"/>
      <c r="AB932" s="615"/>
      <c r="AC932" s="562"/>
      <c r="AD932" s="560"/>
      <c r="AE932" s="562"/>
      <c r="AF932" s="716"/>
      <c r="AG932" s="747"/>
      <c r="AH932" s="563"/>
      <c r="AI932" s="563"/>
      <c r="AJ932" s="563"/>
      <c r="AK932" s="563"/>
      <c r="AL932" s="564"/>
      <c r="AM932" s="564"/>
      <c r="AN932" s="562"/>
      <c r="AO932" s="563"/>
      <c r="AP932" s="564"/>
      <c r="AQ932" s="564"/>
      <c r="AR932" s="562"/>
      <c r="AS932" s="563"/>
      <c r="AT932" s="564"/>
      <c r="AU932" s="564"/>
      <c r="AV932" s="562"/>
      <c r="AW932" s="563"/>
      <c r="AX932" s="564"/>
      <c r="AY932" s="562"/>
      <c r="AZ932" s="564"/>
      <c r="BA932" s="562"/>
      <c r="BB932" s="564"/>
      <c r="BC932" s="562"/>
      <c r="BD932" s="564"/>
      <c r="BE932" s="562"/>
      <c r="BF932" s="564"/>
      <c r="BG932" s="564"/>
      <c r="BH932" s="562"/>
      <c r="BI932" s="617"/>
      <c r="BJ932" s="618"/>
      <c r="BK932" s="619"/>
      <c r="BL932" s="618"/>
      <c r="BM932" s="619"/>
      <c r="BN932" s="618"/>
      <c r="BO932" s="619"/>
      <c r="BP932" s="618"/>
      <c r="BQ932" s="619"/>
      <c r="BR932" s="564"/>
      <c r="BS932" s="564"/>
      <c r="BT932" s="562"/>
      <c r="BU932" s="563"/>
      <c r="BV932" s="564"/>
      <c r="BW932" s="562"/>
      <c r="BX932" s="564"/>
      <c r="BY932" s="562"/>
      <c r="BZ932" s="564"/>
      <c r="CA932" s="562"/>
      <c r="CB932" s="564"/>
      <c r="CC932" s="562"/>
      <c r="CD932" s="564"/>
      <c r="CE932" s="564"/>
      <c r="CF932" s="562"/>
      <c r="CG932" s="563"/>
      <c r="CH932" s="563"/>
      <c r="CI932" s="563"/>
      <c r="CJ932" s="563"/>
      <c r="CK932" s="563"/>
      <c r="CL932" s="564"/>
      <c r="CM932" s="562"/>
      <c r="CN932" s="617"/>
      <c r="CO932" s="618"/>
      <c r="CP932" s="619"/>
      <c r="CQ932" s="563"/>
      <c r="CR932" s="564"/>
      <c r="CS932" s="562"/>
      <c r="CT932" s="563"/>
      <c r="CU932" s="564"/>
      <c r="CV932" s="562"/>
      <c r="CW932" s="563"/>
      <c r="CX932" s="563"/>
      <c r="CY932" s="563"/>
    </row>
    <row r="933" spans="2:103" x14ac:dyDescent="0.6">
      <c r="C933" s="341"/>
      <c r="F933" s="555"/>
      <c r="H933" s="341"/>
      <c r="K933" s="555"/>
      <c r="N933" s="555"/>
      <c r="P933" s="341"/>
      <c r="R933" s="341"/>
      <c r="T933" s="637"/>
      <c r="V933" s="637"/>
      <c r="X933" s="637"/>
      <c r="Z933" s="612"/>
      <c r="AA933" s="342"/>
      <c r="AB933" s="612"/>
      <c r="AC933" s="341"/>
      <c r="AF933" s="715"/>
      <c r="AG933" s="635"/>
      <c r="AH933" s="555"/>
      <c r="BI933" s="613"/>
      <c r="BJ933" s="614"/>
      <c r="BK933" s="342"/>
      <c r="BL933" s="614"/>
      <c r="BM933" s="342"/>
      <c r="BN933" s="614"/>
      <c r="BO933" s="342"/>
      <c r="BP933" s="614"/>
      <c r="BQ933" s="342"/>
      <c r="CN933" s="613"/>
      <c r="CO933" s="614"/>
    </row>
    <row r="934" spans="2:103" x14ac:dyDescent="0.6">
      <c r="B934" s="560"/>
      <c r="C934" s="562"/>
      <c r="D934" s="560"/>
      <c r="E934" s="562"/>
      <c r="F934" s="563"/>
      <c r="G934" s="560"/>
      <c r="H934" s="562"/>
      <c r="I934" s="560"/>
      <c r="J934" s="562"/>
      <c r="K934" s="563"/>
      <c r="L934" s="560"/>
      <c r="M934" s="562"/>
      <c r="N934" s="563"/>
      <c r="O934" s="560"/>
      <c r="P934" s="562"/>
      <c r="Q934" s="560"/>
      <c r="R934" s="562"/>
      <c r="S934" s="560"/>
      <c r="T934" s="648"/>
      <c r="U934" s="560"/>
      <c r="V934" s="648"/>
      <c r="W934" s="653"/>
      <c r="X934" s="648"/>
      <c r="Y934" s="653"/>
      <c r="Z934" s="615"/>
      <c r="AA934" s="619"/>
      <c r="AB934" s="615"/>
      <c r="AC934" s="562"/>
      <c r="AD934" s="560"/>
      <c r="AE934" s="562"/>
      <c r="AF934" s="716"/>
      <c r="AG934" s="747"/>
      <c r="AH934" s="563"/>
      <c r="AI934" s="563"/>
      <c r="AJ934" s="563"/>
      <c r="AK934" s="563"/>
      <c r="AL934" s="564"/>
      <c r="AM934" s="564"/>
      <c r="AN934" s="562"/>
      <c r="AO934" s="563"/>
      <c r="AP934" s="564"/>
      <c r="AQ934" s="564"/>
      <c r="AR934" s="562"/>
      <c r="AS934" s="563"/>
      <c r="AT934" s="564"/>
      <c r="AU934" s="564"/>
      <c r="AV934" s="562"/>
      <c r="AW934" s="563"/>
      <c r="AX934" s="564"/>
      <c r="AY934" s="562"/>
      <c r="AZ934" s="564"/>
      <c r="BA934" s="562"/>
      <c r="BB934" s="564"/>
      <c r="BC934" s="562"/>
      <c r="BD934" s="564"/>
      <c r="BE934" s="562"/>
      <c r="BF934" s="564"/>
      <c r="BG934" s="564"/>
      <c r="BH934" s="562"/>
      <c r="BI934" s="617"/>
      <c r="BJ934" s="618"/>
      <c r="BK934" s="619"/>
      <c r="BL934" s="618"/>
      <c r="BM934" s="619"/>
      <c r="BN934" s="618"/>
      <c r="BO934" s="619"/>
      <c r="BP934" s="618"/>
      <c r="BQ934" s="619"/>
      <c r="BR934" s="564"/>
      <c r="BS934" s="564"/>
      <c r="BT934" s="562"/>
      <c r="BU934" s="563"/>
      <c r="BV934" s="564"/>
      <c r="BW934" s="562"/>
      <c r="BX934" s="564"/>
      <c r="BY934" s="562"/>
      <c r="BZ934" s="564"/>
      <c r="CA934" s="562"/>
      <c r="CB934" s="564"/>
      <c r="CC934" s="562"/>
      <c r="CD934" s="564"/>
      <c r="CE934" s="564"/>
      <c r="CF934" s="562"/>
      <c r="CG934" s="563"/>
      <c r="CH934" s="563"/>
      <c r="CI934" s="563"/>
      <c r="CJ934" s="563"/>
      <c r="CK934" s="563"/>
      <c r="CL934" s="564"/>
      <c r="CM934" s="562"/>
      <c r="CN934" s="617"/>
      <c r="CO934" s="618"/>
      <c r="CP934" s="619"/>
      <c r="CQ934" s="563"/>
      <c r="CR934" s="564"/>
      <c r="CS934" s="562"/>
      <c r="CT934" s="563"/>
      <c r="CU934" s="564"/>
      <c r="CV934" s="562"/>
      <c r="CW934" s="563"/>
      <c r="CX934" s="563"/>
      <c r="CY934" s="563"/>
    </row>
    <row r="935" spans="2:103" x14ac:dyDescent="0.6">
      <c r="C935" s="341"/>
      <c r="F935" s="555"/>
      <c r="H935" s="341"/>
      <c r="K935" s="555"/>
      <c r="N935" s="555"/>
      <c r="P935" s="341"/>
      <c r="R935" s="341"/>
      <c r="T935" s="637"/>
      <c r="V935" s="637"/>
      <c r="X935" s="637"/>
      <c r="Z935" s="612"/>
      <c r="AA935" s="342"/>
      <c r="AB935" s="612"/>
      <c r="AC935" s="341"/>
      <c r="AF935" s="715"/>
      <c r="AG935" s="635"/>
      <c r="AH935" s="555"/>
      <c r="BI935" s="613"/>
      <c r="BJ935" s="614"/>
      <c r="BK935" s="342"/>
      <c r="BL935" s="614"/>
      <c r="BM935" s="342"/>
      <c r="BN935" s="614"/>
      <c r="CN935" s="613"/>
      <c r="CO935" s="614"/>
      <c r="CP935" s="342"/>
    </row>
    <row r="936" spans="2:103" x14ac:dyDescent="0.6">
      <c r="B936" s="560"/>
      <c r="C936" s="562"/>
      <c r="D936" s="560"/>
      <c r="E936" s="562"/>
      <c r="F936" s="563"/>
      <c r="G936" s="560"/>
      <c r="H936" s="562"/>
      <c r="I936" s="560"/>
      <c r="J936" s="562"/>
      <c r="K936" s="563"/>
      <c r="L936" s="560"/>
      <c r="M936" s="562"/>
      <c r="N936" s="563"/>
      <c r="O936" s="560"/>
      <c r="P936" s="562"/>
      <c r="Q936" s="560"/>
      <c r="R936" s="562"/>
      <c r="S936" s="560"/>
      <c r="T936" s="648"/>
      <c r="U936" s="560"/>
      <c r="V936" s="648"/>
      <c r="W936" s="653"/>
      <c r="X936" s="648"/>
      <c r="Y936" s="653"/>
      <c r="Z936" s="615"/>
      <c r="AA936" s="619"/>
      <c r="AB936" s="615"/>
      <c r="AC936" s="562"/>
      <c r="AD936" s="560"/>
      <c r="AE936" s="562"/>
      <c r="AF936" s="716"/>
      <c r="AG936" s="747"/>
      <c r="AH936" s="563"/>
      <c r="AI936" s="563"/>
      <c r="AJ936" s="563"/>
      <c r="AK936" s="563"/>
      <c r="AL936" s="564"/>
      <c r="AM936" s="564"/>
      <c r="AN936" s="562"/>
      <c r="AO936" s="563"/>
      <c r="AP936" s="564"/>
      <c r="AQ936" s="564"/>
      <c r="AR936" s="562"/>
      <c r="AS936" s="563"/>
      <c r="AT936" s="564"/>
      <c r="AU936" s="564"/>
      <c r="AV936" s="562"/>
      <c r="AW936" s="563"/>
      <c r="AX936" s="564"/>
      <c r="AY936" s="562"/>
      <c r="AZ936" s="564"/>
      <c r="BA936" s="562"/>
      <c r="BB936" s="564"/>
      <c r="BC936" s="562"/>
      <c r="BD936" s="564"/>
      <c r="BE936" s="562"/>
      <c r="BF936" s="564"/>
      <c r="BG936" s="564"/>
      <c r="BH936" s="562"/>
      <c r="BI936" s="617"/>
      <c r="BJ936" s="618"/>
      <c r="BK936" s="619"/>
      <c r="BL936" s="618"/>
      <c r="BM936" s="619"/>
      <c r="BN936" s="618"/>
      <c r="BO936" s="619"/>
      <c r="BP936" s="564"/>
      <c r="BQ936" s="562"/>
      <c r="BR936" s="564"/>
      <c r="BS936" s="564"/>
      <c r="BT936" s="562"/>
      <c r="BU936" s="563"/>
      <c r="BV936" s="564"/>
      <c r="BW936" s="562"/>
      <c r="BX936" s="564"/>
      <c r="BY936" s="562"/>
      <c r="BZ936" s="564"/>
      <c r="CA936" s="562"/>
      <c r="CB936" s="564"/>
      <c r="CC936" s="562"/>
      <c r="CD936" s="564"/>
      <c r="CE936" s="564"/>
      <c r="CF936" s="562"/>
      <c r="CG936" s="563"/>
      <c r="CH936" s="563"/>
      <c r="CI936" s="563"/>
      <c r="CJ936" s="563"/>
      <c r="CK936" s="563"/>
      <c r="CL936" s="564"/>
      <c r="CM936" s="562"/>
      <c r="CN936" s="617"/>
      <c r="CO936" s="618"/>
      <c r="CP936" s="619"/>
      <c r="CQ936" s="563"/>
      <c r="CR936" s="564"/>
      <c r="CS936" s="562"/>
      <c r="CT936" s="563"/>
      <c r="CU936" s="564"/>
      <c r="CV936" s="562"/>
      <c r="CW936" s="563"/>
      <c r="CX936" s="563"/>
      <c r="CY936" s="563"/>
    </row>
    <row r="937" spans="2:103" x14ac:dyDescent="0.6">
      <c r="C937" s="341"/>
      <c r="F937" s="555"/>
      <c r="H937" s="341"/>
      <c r="K937" s="555"/>
      <c r="N937" s="555"/>
      <c r="P937" s="341"/>
      <c r="R937" s="341"/>
      <c r="T937" s="637"/>
      <c r="V937" s="637"/>
      <c r="X937" s="637"/>
      <c r="Z937" s="612"/>
      <c r="AA937" s="342"/>
      <c r="AB937" s="612"/>
      <c r="AC937" s="341"/>
      <c r="AF937" s="715"/>
      <c r="AG937" s="635"/>
      <c r="AH937" s="555"/>
      <c r="BI937" s="613"/>
      <c r="BJ937" s="614"/>
      <c r="BK937" s="342"/>
      <c r="BL937" s="614"/>
      <c r="BM937" s="342"/>
      <c r="BN937" s="614"/>
      <c r="BO937" s="342"/>
      <c r="BP937" s="614"/>
      <c r="BQ937" s="342"/>
      <c r="CN937" s="613"/>
      <c r="CO937" s="614"/>
      <c r="CP937" s="342"/>
    </row>
    <row r="938" spans="2:103" x14ac:dyDescent="0.6">
      <c r="B938" s="560"/>
      <c r="C938" s="562"/>
      <c r="D938" s="560"/>
      <c r="E938" s="562"/>
      <c r="F938" s="563"/>
      <c r="G938" s="560"/>
      <c r="H938" s="562"/>
      <c r="I938" s="560"/>
      <c r="J938" s="562"/>
      <c r="K938" s="563"/>
      <c r="L938" s="560"/>
      <c r="M938" s="562"/>
      <c r="N938" s="563"/>
      <c r="O938" s="560"/>
      <c r="P938" s="562"/>
      <c r="Q938" s="560"/>
      <c r="R938" s="562"/>
      <c r="S938" s="560"/>
      <c r="T938" s="648"/>
      <c r="U938" s="560"/>
      <c r="V938" s="648"/>
      <c r="W938" s="653"/>
      <c r="X938" s="648"/>
      <c r="Y938" s="653"/>
      <c r="Z938" s="615"/>
      <c r="AA938" s="619"/>
      <c r="AB938" s="615"/>
      <c r="AC938" s="562"/>
      <c r="AD938" s="560"/>
      <c r="AE938" s="562"/>
      <c r="AF938" s="716"/>
      <c r="AG938" s="747"/>
      <c r="AH938" s="563"/>
      <c r="AI938" s="563"/>
      <c r="AJ938" s="563"/>
      <c r="AK938" s="563"/>
      <c r="AL938" s="564"/>
      <c r="AM938" s="564"/>
      <c r="AN938" s="562"/>
      <c r="AO938" s="563"/>
      <c r="AP938" s="564"/>
      <c r="AQ938" s="564"/>
      <c r="AR938" s="562"/>
      <c r="AS938" s="563"/>
      <c r="AT938" s="564"/>
      <c r="AU938" s="564"/>
      <c r="AV938" s="562"/>
      <c r="AW938" s="563"/>
      <c r="AX938" s="564"/>
      <c r="AY938" s="562"/>
      <c r="AZ938" s="564"/>
      <c r="BA938" s="562"/>
      <c r="BB938" s="564"/>
      <c r="BC938" s="562"/>
      <c r="BD938" s="564"/>
      <c r="BE938" s="562"/>
      <c r="BF938" s="564"/>
      <c r="BG938" s="564"/>
      <c r="BH938" s="562"/>
      <c r="BI938" s="617"/>
      <c r="BJ938" s="618"/>
      <c r="BK938" s="619"/>
      <c r="BL938" s="618"/>
      <c r="BM938" s="619"/>
      <c r="BN938" s="618"/>
      <c r="BO938" s="562"/>
      <c r="BP938" s="564"/>
      <c r="BQ938" s="562"/>
      <c r="BR938" s="564"/>
      <c r="BS938" s="564"/>
      <c r="BT938" s="562"/>
      <c r="BU938" s="563"/>
      <c r="BV938" s="564"/>
      <c r="BW938" s="562"/>
      <c r="BX938" s="564"/>
      <c r="BY938" s="562"/>
      <c r="BZ938" s="564"/>
      <c r="CA938" s="562"/>
      <c r="CB938" s="564"/>
      <c r="CC938" s="562"/>
      <c r="CD938" s="564"/>
      <c r="CE938" s="564"/>
      <c r="CF938" s="562"/>
      <c r="CG938" s="563"/>
      <c r="CH938" s="563"/>
      <c r="CI938" s="563"/>
      <c r="CJ938" s="563"/>
      <c r="CK938" s="563"/>
      <c r="CL938" s="564"/>
      <c r="CM938" s="562"/>
      <c r="CN938" s="617"/>
      <c r="CO938" s="618"/>
      <c r="CP938" s="619"/>
      <c r="CQ938" s="563"/>
      <c r="CR938" s="564"/>
      <c r="CS938" s="562"/>
      <c r="CT938" s="563"/>
      <c r="CU938" s="564"/>
      <c r="CV938" s="562"/>
      <c r="CW938" s="563"/>
      <c r="CX938" s="563"/>
      <c r="CY938" s="563"/>
    </row>
    <row r="939" spans="2:103" x14ac:dyDescent="0.6">
      <c r="C939" s="341"/>
      <c r="F939" s="555"/>
      <c r="H939" s="341"/>
      <c r="K939" s="555"/>
      <c r="N939" s="555"/>
      <c r="P939" s="341"/>
      <c r="R939" s="341"/>
      <c r="T939" s="637"/>
      <c r="V939" s="637"/>
      <c r="X939" s="637"/>
      <c r="Z939" s="612"/>
      <c r="AA939" s="342"/>
      <c r="AB939" s="612"/>
      <c r="AC939" s="341"/>
      <c r="AF939" s="715"/>
      <c r="AG939" s="635"/>
      <c r="AH939" s="555"/>
      <c r="BI939" s="613"/>
      <c r="BJ939" s="614"/>
      <c r="BK939" s="342"/>
      <c r="BL939" s="614"/>
      <c r="BM939" s="342"/>
      <c r="BN939" s="614"/>
      <c r="CN939" s="613"/>
      <c r="CO939" s="614"/>
      <c r="CP939" s="342"/>
    </row>
    <row r="940" spans="2:103" x14ac:dyDescent="0.6">
      <c r="B940" s="560"/>
      <c r="C940" s="562"/>
      <c r="D940" s="560"/>
      <c r="E940" s="562"/>
      <c r="F940" s="563"/>
      <c r="G940" s="560"/>
      <c r="H940" s="562"/>
      <c r="I940" s="560"/>
      <c r="J940" s="562"/>
      <c r="K940" s="563"/>
      <c r="L940" s="560"/>
      <c r="M940" s="562"/>
      <c r="N940" s="563"/>
      <c r="O940" s="560"/>
      <c r="P940" s="562"/>
      <c r="Q940" s="560"/>
      <c r="R940" s="562"/>
      <c r="S940" s="560"/>
      <c r="T940" s="648"/>
      <c r="U940" s="560"/>
      <c r="V940" s="648"/>
      <c r="W940" s="653"/>
      <c r="X940" s="648"/>
      <c r="Y940" s="653"/>
      <c r="Z940" s="615"/>
      <c r="AA940" s="619"/>
      <c r="AB940" s="615"/>
      <c r="AC940" s="562"/>
      <c r="AD940" s="560"/>
      <c r="AE940" s="562"/>
      <c r="AF940" s="716"/>
      <c r="AG940" s="747"/>
      <c r="AH940" s="563"/>
      <c r="AI940" s="563"/>
      <c r="AJ940" s="563"/>
      <c r="AK940" s="563"/>
      <c r="AL940" s="564"/>
      <c r="AM940" s="564"/>
      <c r="AN940" s="562"/>
      <c r="AO940" s="563"/>
      <c r="AP940" s="564"/>
      <c r="AQ940" s="564"/>
      <c r="AR940" s="562"/>
      <c r="AS940" s="563"/>
      <c r="AT940" s="564"/>
      <c r="AU940" s="564"/>
      <c r="AV940" s="562"/>
      <c r="AW940" s="563"/>
      <c r="AX940" s="564"/>
      <c r="AY940" s="562"/>
      <c r="AZ940" s="564"/>
      <c r="BA940" s="562"/>
      <c r="BB940" s="564"/>
      <c r="BC940" s="562"/>
      <c r="BD940" s="564"/>
      <c r="BE940" s="562"/>
      <c r="BF940" s="564"/>
      <c r="BG940" s="564"/>
      <c r="BH940" s="562"/>
      <c r="BI940" s="617"/>
      <c r="BJ940" s="618"/>
      <c r="BK940" s="619"/>
      <c r="BL940" s="618"/>
      <c r="BM940" s="619"/>
      <c r="BN940" s="618"/>
      <c r="BO940" s="562"/>
      <c r="BP940" s="564"/>
      <c r="BQ940" s="562"/>
      <c r="BR940" s="564"/>
      <c r="BS940" s="564"/>
      <c r="BT940" s="562"/>
      <c r="BU940" s="563"/>
      <c r="BV940" s="564"/>
      <c r="BW940" s="562"/>
      <c r="BX940" s="564"/>
      <c r="BY940" s="562"/>
      <c r="BZ940" s="564"/>
      <c r="CA940" s="562"/>
      <c r="CB940" s="564"/>
      <c r="CC940" s="562"/>
      <c r="CD940" s="564"/>
      <c r="CE940" s="564"/>
      <c r="CF940" s="562"/>
      <c r="CG940" s="563"/>
      <c r="CH940" s="563"/>
      <c r="CI940" s="563"/>
      <c r="CJ940" s="563"/>
      <c r="CK940" s="563"/>
      <c r="CL940" s="564"/>
      <c r="CM940" s="562"/>
      <c r="CN940" s="617"/>
      <c r="CO940" s="618"/>
      <c r="CP940" s="619"/>
      <c r="CQ940" s="563"/>
      <c r="CR940" s="564"/>
      <c r="CS940" s="562"/>
      <c r="CT940" s="563"/>
      <c r="CU940" s="564"/>
      <c r="CV940" s="562"/>
      <c r="CW940" s="563"/>
      <c r="CX940" s="563"/>
      <c r="CY940" s="563"/>
    </row>
    <row r="941" spans="2:103" x14ac:dyDescent="0.6">
      <c r="C941" s="341"/>
      <c r="F941" s="555"/>
      <c r="H941" s="341"/>
      <c r="K941" s="555"/>
      <c r="N941" s="555"/>
      <c r="P941" s="341"/>
      <c r="R941" s="341"/>
      <c r="T941" s="637"/>
      <c r="V941" s="637"/>
      <c r="X941" s="637"/>
      <c r="Z941" s="612"/>
      <c r="AA941" s="342"/>
      <c r="AB941" s="612"/>
      <c r="AC941" s="341"/>
      <c r="AF941" s="715"/>
      <c r="AG941" s="635"/>
      <c r="AH941" s="555"/>
      <c r="BI941" s="613"/>
      <c r="BJ941" s="614"/>
      <c r="BK941" s="342"/>
      <c r="BL941" s="614"/>
      <c r="BM941" s="342"/>
      <c r="BN941" s="614"/>
      <c r="BO941" s="342"/>
      <c r="BP941" s="614"/>
      <c r="BQ941" s="342"/>
      <c r="CN941" s="613"/>
      <c r="CO941" s="614"/>
      <c r="CP941" s="342"/>
    </row>
    <row r="942" spans="2:103" x14ac:dyDescent="0.6">
      <c r="B942" s="560"/>
      <c r="C942" s="562"/>
      <c r="D942" s="560"/>
      <c r="E942" s="562"/>
      <c r="F942" s="563"/>
      <c r="G942" s="560"/>
      <c r="H942" s="562"/>
      <c r="I942" s="560"/>
      <c r="J942" s="562"/>
      <c r="K942" s="563"/>
      <c r="L942" s="560"/>
      <c r="M942" s="562"/>
      <c r="N942" s="563"/>
      <c r="O942" s="560"/>
      <c r="P942" s="562"/>
      <c r="Q942" s="560"/>
      <c r="R942" s="562"/>
      <c r="S942" s="560"/>
      <c r="T942" s="648"/>
      <c r="U942" s="560"/>
      <c r="V942" s="648"/>
      <c r="W942" s="653"/>
      <c r="X942" s="648"/>
      <c r="Y942" s="653"/>
      <c r="Z942" s="615"/>
      <c r="AA942" s="619"/>
      <c r="AB942" s="615"/>
      <c r="AC942" s="562"/>
      <c r="AD942" s="560"/>
      <c r="AE942" s="562"/>
      <c r="AF942" s="716"/>
      <c r="AG942" s="747"/>
      <c r="AH942" s="563"/>
      <c r="AI942" s="563"/>
      <c r="AJ942" s="563"/>
      <c r="AK942" s="563"/>
      <c r="AL942" s="564"/>
      <c r="AM942" s="564"/>
      <c r="AN942" s="562"/>
      <c r="AO942" s="563"/>
      <c r="AP942" s="564"/>
      <c r="AQ942" s="564"/>
      <c r="AR942" s="562"/>
      <c r="AS942" s="563"/>
      <c r="AT942" s="564"/>
      <c r="AU942" s="564"/>
      <c r="AV942" s="562"/>
      <c r="AW942" s="563"/>
      <c r="AX942" s="564"/>
      <c r="AY942" s="562"/>
      <c r="AZ942" s="564"/>
      <c r="BA942" s="562"/>
      <c r="BB942" s="564"/>
      <c r="BC942" s="562"/>
      <c r="BD942" s="564"/>
      <c r="BE942" s="562"/>
      <c r="BF942" s="564"/>
      <c r="BG942" s="564"/>
      <c r="BH942" s="562"/>
      <c r="BI942" s="617"/>
      <c r="BJ942" s="618"/>
      <c r="BK942" s="619"/>
      <c r="BL942" s="618"/>
      <c r="BM942" s="619"/>
      <c r="BN942" s="618"/>
      <c r="BO942" s="619"/>
      <c r="BP942" s="618"/>
      <c r="BQ942" s="619"/>
      <c r="BR942" s="564"/>
      <c r="BS942" s="564"/>
      <c r="BT942" s="562"/>
      <c r="BU942" s="563"/>
      <c r="BV942" s="564"/>
      <c r="BW942" s="562"/>
      <c r="BX942" s="564"/>
      <c r="BY942" s="562"/>
      <c r="BZ942" s="564"/>
      <c r="CA942" s="562"/>
      <c r="CB942" s="564"/>
      <c r="CC942" s="562"/>
      <c r="CD942" s="564"/>
      <c r="CE942" s="564"/>
      <c r="CF942" s="562"/>
      <c r="CG942" s="563"/>
      <c r="CH942" s="563"/>
      <c r="CI942" s="563"/>
      <c r="CJ942" s="563"/>
      <c r="CK942" s="563"/>
      <c r="CL942" s="564"/>
      <c r="CM942" s="562"/>
      <c r="CN942" s="617"/>
      <c r="CO942" s="618"/>
      <c r="CP942" s="619"/>
      <c r="CQ942" s="563"/>
      <c r="CR942" s="564"/>
      <c r="CS942" s="562"/>
      <c r="CT942" s="563"/>
      <c r="CU942" s="564"/>
      <c r="CV942" s="562"/>
      <c r="CW942" s="563"/>
      <c r="CX942" s="563"/>
      <c r="CY942" s="563"/>
    </row>
    <row r="943" spans="2:103" x14ac:dyDescent="0.6">
      <c r="C943" s="341"/>
      <c r="F943" s="555"/>
      <c r="H943" s="341"/>
      <c r="K943" s="555"/>
      <c r="N943" s="555"/>
      <c r="P943" s="341"/>
      <c r="R943" s="341"/>
      <c r="T943" s="637"/>
      <c r="V943" s="637"/>
      <c r="X943" s="637"/>
      <c r="Z943" s="612"/>
      <c r="AA943" s="342"/>
      <c r="AB943" s="612"/>
      <c r="AC943" s="341"/>
      <c r="AF943" s="715"/>
      <c r="AG943" s="635"/>
      <c r="AH943" s="555"/>
      <c r="BI943" s="613"/>
      <c r="BJ943" s="614"/>
      <c r="BK943" s="342"/>
      <c r="BL943" s="614"/>
      <c r="BM943" s="342"/>
      <c r="BN943" s="614"/>
      <c r="CN943" s="613"/>
      <c r="CO943" s="614"/>
      <c r="CP943" s="342"/>
    </row>
    <row r="944" spans="2:103" x14ac:dyDescent="0.6">
      <c r="B944" s="560"/>
      <c r="C944" s="562"/>
      <c r="D944" s="560"/>
      <c r="E944" s="562"/>
      <c r="F944" s="563"/>
      <c r="G944" s="560"/>
      <c r="H944" s="562"/>
      <c r="I944" s="560"/>
      <c r="J944" s="562"/>
      <c r="K944" s="563"/>
      <c r="L944" s="560"/>
      <c r="M944" s="562"/>
      <c r="N944" s="563"/>
      <c r="O944" s="560"/>
      <c r="P944" s="562"/>
      <c r="Q944" s="560"/>
      <c r="R944" s="562"/>
      <c r="S944" s="560"/>
      <c r="T944" s="648"/>
      <c r="U944" s="560"/>
      <c r="V944" s="648"/>
      <c r="W944" s="653"/>
      <c r="X944" s="648"/>
      <c r="Y944" s="653"/>
      <c r="Z944" s="615"/>
      <c r="AA944" s="619"/>
      <c r="AB944" s="615"/>
      <c r="AC944" s="562"/>
      <c r="AD944" s="560"/>
      <c r="AE944" s="562"/>
      <c r="AF944" s="716"/>
      <c r="AG944" s="747"/>
      <c r="AH944" s="563"/>
      <c r="AI944" s="563"/>
      <c r="AJ944" s="563"/>
      <c r="AK944" s="563"/>
      <c r="AL944" s="564"/>
      <c r="AM944" s="564"/>
      <c r="AN944" s="562"/>
      <c r="AO944" s="563"/>
      <c r="AP944" s="564"/>
      <c r="AQ944" s="564"/>
      <c r="AR944" s="562"/>
      <c r="AS944" s="563"/>
      <c r="AT944" s="564"/>
      <c r="AU944" s="564"/>
      <c r="AV944" s="562"/>
      <c r="AW944" s="563"/>
      <c r="AX944" s="564"/>
      <c r="AY944" s="562"/>
      <c r="AZ944" s="564"/>
      <c r="BA944" s="562"/>
      <c r="BB944" s="564"/>
      <c r="BC944" s="562"/>
      <c r="BD944" s="564"/>
      <c r="BE944" s="562"/>
      <c r="BF944" s="564"/>
      <c r="BG944" s="564"/>
      <c r="BH944" s="562"/>
      <c r="BI944" s="617"/>
      <c r="BJ944" s="618"/>
      <c r="BK944" s="619"/>
      <c r="BL944" s="618"/>
      <c r="BM944" s="619"/>
      <c r="BN944" s="618"/>
      <c r="BO944" s="619"/>
      <c r="BP944" s="618"/>
      <c r="BQ944" s="619"/>
      <c r="BR944" s="564"/>
      <c r="BS944" s="564"/>
      <c r="BT944" s="562"/>
      <c r="BU944" s="563"/>
      <c r="BV944" s="564"/>
      <c r="BW944" s="562"/>
      <c r="BX944" s="564"/>
      <c r="BY944" s="562"/>
      <c r="BZ944" s="564"/>
      <c r="CA944" s="562"/>
      <c r="CB944" s="564"/>
      <c r="CC944" s="562"/>
      <c r="CD944" s="564"/>
      <c r="CE944" s="564"/>
      <c r="CF944" s="562"/>
      <c r="CG944" s="563"/>
      <c r="CH944" s="563"/>
      <c r="CI944" s="563"/>
      <c r="CJ944" s="563"/>
      <c r="CK944" s="563"/>
      <c r="CL944" s="564"/>
      <c r="CM944" s="562"/>
      <c r="CN944" s="617"/>
      <c r="CO944" s="618"/>
      <c r="CP944" s="619"/>
      <c r="CQ944" s="563"/>
      <c r="CR944" s="564"/>
      <c r="CS944" s="562"/>
      <c r="CT944" s="563"/>
      <c r="CU944" s="564"/>
      <c r="CV944" s="562"/>
      <c r="CW944" s="563"/>
      <c r="CX944" s="563"/>
      <c r="CY944" s="563"/>
    </row>
    <row r="945" spans="2:103" x14ac:dyDescent="0.6">
      <c r="C945" s="341"/>
      <c r="F945" s="555"/>
      <c r="H945" s="341"/>
      <c r="K945" s="555"/>
      <c r="N945" s="555"/>
      <c r="P945" s="341"/>
      <c r="R945" s="341"/>
      <c r="T945" s="637"/>
      <c r="V945" s="637"/>
      <c r="X945" s="637"/>
      <c r="Z945" s="612"/>
      <c r="AA945" s="342"/>
      <c r="AB945" s="612"/>
      <c r="AC945" s="341"/>
      <c r="AF945" s="715"/>
      <c r="AG945" s="635"/>
      <c r="AH945" s="555"/>
      <c r="BI945" s="613"/>
      <c r="BJ945" s="614"/>
      <c r="BK945" s="342"/>
      <c r="BL945" s="614"/>
      <c r="BM945" s="342"/>
      <c r="BN945" s="614"/>
      <c r="BO945" s="342"/>
      <c r="BP945" s="614"/>
      <c r="BQ945" s="342"/>
      <c r="CN945" s="613"/>
      <c r="CO945" s="614"/>
      <c r="CP945" s="342"/>
    </row>
    <row r="946" spans="2:103" x14ac:dyDescent="0.6">
      <c r="B946" s="560"/>
      <c r="C946" s="562"/>
      <c r="D946" s="560"/>
      <c r="E946" s="562"/>
      <c r="F946" s="563"/>
      <c r="G946" s="560"/>
      <c r="H946" s="562"/>
      <c r="I946" s="560"/>
      <c r="J946" s="562"/>
      <c r="K946" s="563"/>
      <c r="L946" s="560"/>
      <c r="M946" s="562"/>
      <c r="N946" s="563"/>
      <c r="O946" s="560"/>
      <c r="P946" s="562"/>
      <c r="Q946" s="560"/>
      <c r="R946" s="562"/>
      <c r="S946" s="560"/>
      <c r="T946" s="648"/>
      <c r="U946" s="560"/>
      <c r="V946" s="648"/>
      <c r="W946" s="653"/>
      <c r="X946" s="648"/>
      <c r="Y946" s="653"/>
      <c r="Z946" s="615"/>
      <c r="AA946" s="619"/>
      <c r="AB946" s="615"/>
      <c r="AC946" s="562"/>
      <c r="AD946" s="560"/>
      <c r="AE946" s="562"/>
      <c r="AF946" s="716"/>
      <c r="AG946" s="747"/>
      <c r="AH946" s="563"/>
      <c r="AI946" s="563"/>
      <c r="AJ946" s="563"/>
      <c r="AK946" s="563"/>
      <c r="AL946" s="564"/>
      <c r="AM946" s="564"/>
      <c r="AN946" s="562"/>
      <c r="AO946" s="563"/>
      <c r="AP946" s="564"/>
      <c r="AQ946" s="564"/>
      <c r="AR946" s="562"/>
      <c r="AS946" s="563"/>
      <c r="AT946" s="564"/>
      <c r="AU946" s="564"/>
      <c r="AV946" s="562"/>
      <c r="AW946" s="563"/>
      <c r="AX946" s="564"/>
      <c r="AY946" s="562"/>
      <c r="AZ946" s="564"/>
      <c r="BA946" s="562"/>
      <c r="BB946" s="564"/>
      <c r="BC946" s="562"/>
      <c r="BD946" s="564"/>
      <c r="BE946" s="562"/>
      <c r="BF946" s="564"/>
      <c r="BG946" s="564"/>
      <c r="BH946" s="562"/>
      <c r="BI946" s="617"/>
      <c r="BJ946" s="618"/>
      <c r="BK946" s="619"/>
      <c r="BL946" s="618"/>
      <c r="BM946" s="619"/>
      <c r="BN946" s="618"/>
      <c r="BO946" s="562"/>
      <c r="BP946" s="564"/>
      <c r="BQ946" s="562"/>
      <c r="BR946" s="564"/>
      <c r="BS946" s="564"/>
      <c r="BT946" s="562"/>
      <c r="BU946" s="563"/>
      <c r="BV946" s="564"/>
      <c r="BW946" s="562"/>
      <c r="BX946" s="564"/>
      <c r="BY946" s="562"/>
      <c r="BZ946" s="564"/>
      <c r="CA946" s="562"/>
      <c r="CB946" s="564"/>
      <c r="CC946" s="562"/>
      <c r="CD946" s="564"/>
      <c r="CE946" s="564"/>
      <c r="CF946" s="562"/>
      <c r="CG946" s="563"/>
      <c r="CH946" s="563"/>
      <c r="CI946" s="563"/>
      <c r="CJ946" s="563"/>
      <c r="CK946" s="563"/>
      <c r="CL946" s="564"/>
      <c r="CM946" s="562"/>
      <c r="CN946" s="617"/>
      <c r="CO946" s="618"/>
      <c r="CP946" s="619"/>
      <c r="CQ946" s="563"/>
      <c r="CR946" s="564"/>
      <c r="CS946" s="562"/>
      <c r="CT946" s="563"/>
      <c r="CU946" s="564"/>
      <c r="CV946" s="562"/>
      <c r="CW946" s="563"/>
      <c r="CX946" s="563"/>
      <c r="CY946" s="563"/>
    </row>
    <row r="947" spans="2:103" x14ac:dyDescent="0.6">
      <c r="C947" s="341"/>
      <c r="F947" s="555"/>
      <c r="H947" s="341"/>
      <c r="K947" s="555"/>
      <c r="N947" s="555"/>
      <c r="P947" s="341"/>
      <c r="R947" s="341"/>
      <c r="T947" s="637"/>
      <c r="V947" s="637"/>
      <c r="X947" s="637"/>
      <c r="Z947" s="612"/>
      <c r="AA947" s="342"/>
      <c r="AB947" s="612"/>
      <c r="AC947" s="341"/>
      <c r="AF947" s="715"/>
      <c r="AG947" s="635"/>
      <c r="AH947" s="555"/>
      <c r="BI947" s="613"/>
      <c r="BJ947" s="614"/>
      <c r="BK947" s="342"/>
      <c r="BL947" s="614"/>
      <c r="BM947" s="342"/>
      <c r="BN947" s="614"/>
      <c r="CN947" s="613"/>
      <c r="CO947" s="614"/>
      <c r="CP947" s="342"/>
    </row>
    <row r="948" spans="2:103" x14ac:dyDescent="0.6">
      <c r="B948" s="560"/>
      <c r="C948" s="562"/>
      <c r="D948" s="560"/>
      <c r="E948" s="562"/>
      <c r="F948" s="563"/>
      <c r="G948" s="560"/>
      <c r="H948" s="562"/>
      <c r="I948" s="560"/>
      <c r="J948" s="562"/>
      <c r="K948" s="563"/>
      <c r="L948" s="560"/>
      <c r="M948" s="562"/>
      <c r="N948" s="563"/>
      <c r="O948" s="560"/>
      <c r="P948" s="562"/>
      <c r="Q948" s="560"/>
      <c r="R948" s="562"/>
      <c r="S948" s="560"/>
      <c r="T948" s="648"/>
      <c r="U948" s="560"/>
      <c r="V948" s="648"/>
      <c r="W948" s="653"/>
      <c r="X948" s="648"/>
      <c r="Y948" s="653"/>
      <c r="Z948" s="615"/>
      <c r="AA948" s="619"/>
      <c r="AB948" s="615"/>
      <c r="AC948" s="562"/>
      <c r="AD948" s="560"/>
      <c r="AE948" s="562"/>
      <c r="AF948" s="716"/>
      <c r="AG948" s="747"/>
      <c r="AH948" s="563"/>
      <c r="AI948" s="563"/>
      <c r="AJ948" s="563"/>
      <c r="AK948" s="563"/>
      <c r="AL948" s="564"/>
      <c r="AM948" s="564"/>
      <c r="AN948" s="562"/>
      <c r="AO948" s="563"/>
      <c r="AP948" s="564"/>
      <c r="AQ948" s="564"/>
      <c r="AR948" s="562"/>
      <c r="AS948" s="563"/>
      <c r="AT948" s="564"/>
      <c r="AU948" s="564"/>
      <c r="AV948" s="562"/>
      <c r="AW948" s="563"/>
      <c r="AX948" s="564"/>
      <c r="AY948" s="562"/>
      <c r="AZ948" s="564"/>
      <c r="BA948" s="562"/>
      <c r="BB948" s="564"/>
      <c r="BC948" s="562"/>
      <c r="BD948" s="564"/>
      <c r="BE948" s="562"/>
      <c r="BF948" s="564"/>
      <c r="BG948" s="564"/>
      <c r="BH948" s="562"/>
      <c r="BI948" s="617"/>
      <c r="BJ948" s="618"/>
      <c r="BK948" s="619"/>
      <c r="BL948" s="618"/>
      <c r="BM948" s="619"/>
      <c r="BN948" s="618"/>
      <c r="BO948" s="619"/>
      <c r="BP948" s="618"/>
      <c r="BQ948" s="619"/>
      <c r="BR948" s="564"/>
      <c r="BS948" s="564"/>
      <c r="BT948" s="562"/>
      <c r="BU948" s="563"/>
      <c r="BV948" s="564"/>
      <c r="BW948" s="562"/>
      <c r="BX948" s="564"/>
      <c r="BY948" s="562"/>
      <c r="BZ948" s="564"/>
      <c r="CA948" s="562"/>
      <c r="CB948" s="564"/>
      <c r="CC948" s="562"/>
      <c r="CD948" s="564"/>
      <c r="CE948" s="564"/>
      <c r="CF948" s="562"/>
      <c r="CG948" s="563"/>
      <c r="CH948" s="563"/>
      <c r="CI948" s="563"/>
      <c r="CJ948" s="563"/>
      <c r="CK948" s="563"/>
      <c r="CL948" s="564"/>
      <c r="CM948" s="562"/>
      <c r="CN948" s="617"/>
      <c r="CO948" s="618"/>
      <c r="CP948" s="619"/>
      <c r="CQ948" s="563"/>
      <c r="CR948" s="564"/>
      <c r="CS948" s="562"/>
      <c r="CT948" s="563"/>
      <c r="CU948" s="564"/>
      <c r="CV948" s="562"/>
      <c r="CW948" s="563"/>
      <c r="CX948" s="563"/>
      <c r="CY948" s="563"/>
    </row>
    <row r="949" spans="2:103" x14ac:dyDescent="0.6">
      <c r="C949" s="341"/>
      <c r="F949" s="555"/>
      <c r="H949" s="341"/>
      <c r="K949" s="555"/>
      <c r="N949" s="555"/>
      <c r="P949" s="341"/>
      <c r="R949" s="341"/>
      <c r="T949" s="637"/>
      <c r="V949" s="637"/>
      <c r="X949" s="637"/>
      <c r="Z949" s="612"/>
      <c r="AA949" s="342"/>
      <c r="AB949" s="612"/>
      <c r="AC949" s="341"/>
      <c r="AF949" s="715"/>
      <c r="AG949" s="635"/>
      <c r="AH949" s="555"/>
      <c r="BI949" s="613"/>
      <c r="BJ949" s="614"/>
      <c r="BK949" s="342"/>
      <c r="BL949" s="614"/>
      <c r="BM949" s="342"/>
      <c r="BN949" s="614"/>
      <c r="CN949" s="613"/>
      <c r="CO949" s="614"/>
      <c r="CP949" s="342"/>
    </row>
    <row r="950" spans="2:103" x14ac:dyDescent="0.6">
      <c r="B950" s="560"/>
      <c r="C950" s="562"/>
      <c r="D950" s="560"/>
      <c r="E950" s="562"/>
      <c r="F950" s="563"/>
      <c r="G950" s="560"/>
      <c r="H950" s="562"/>
      <c r="I950" s="560"/>
      <c r="J950" s="562"/>
      <c r="K950" s="563"/>
      <c r="L950" s="560"/>
      <c r="M950" s="562"/>
      <c r="N950" s="563"/>
      <c r="O950" s="560"/>
      <c r="P950" s="562"/>
      <c r="Q950" s="560"/>
      <c r="R950" s="562"/>
      <c r="S950" s="560"/>
      <c r="T950" s="648"/>
      <c r="U950" s="560"/>
      <c r="V950" s="648"/>
      <c r="W950" s="653"/>
      <c r="X950" s="648"/>
      <c r="Y950" s="653"/>
      <c r="Z950" s="615"/>
      <c r="AA950" s="619"/>
      <c r="AB950" s="615"/>
      <c r="AC950" s="562"/>
      <c r="AD950" s="560"/>
      <c r="AE950" s="562"/>
      <c r="AF950" s="716"/>
      <c r="AG950" s="747"/>
      <c r="AH950" s="563"/>
      <c r="AI950" s="563"/>
      <c r="AJ950" s="563"/>
      <c r="AK950" s="563"/>
      <c r="AL950" s="564"/>
      <c r="AM950" s="564"/>
      <c r="AN950" s="562"/>
      <c r="AO950" s="563"/>
      <c r="AP950" s="564"/>
      <c r="AQ950" s="564"/>
      <c r="AR950" s="562"/>
      <c r="AS950" s="563"/>
      <c r="AT950" s="564"/>
      <c r="AU950" s="564"/>
      <c r="AV950" s="562"/>
      <c r="AW950" s="563"/>
      <c r="AX950" s="564"/>
      <c r="AY950" s="562"/>
      <c r="AZ950" s="564"/>
      <c r="BA950" s="562"/>
      <c r="BB950" s="564"/>
      <c r="BC950" s="562"/>
      <c r="BD950" s="564"/>
      <c r="BE950" s="562"/>
      <c r="BF950" s="564"/>
      <c r="BG950" s="564"/>
      <c r="BH950" s="562"/>
      <c r="BI950" s="617"/>
      <c r="BJ950" s="618"/>
      <c r="BK950" s="619"/>
      <c r="BL950" s="618"/>
      <c r="BM950" s="619"/>
      <c r="BN950" s="618"/>
      <c r="BO950" s="619"/>
      <c r="BP950" s="618"/>
      <c r="BQ950" s="619"/>
      <c r="BR950" s="564"/>
      <c r="BS950" s="564"/>
      <c r="BT950" s="562"/>
      <c r="BU950" s="563"/>
      <c r="BV950" s="564"/>
      <c r="BW950" s="562"/>
      <c r="BX950" s="564"/>
      <c r="BY950" s="562"/>
      <c r="BZ950" s="564"/>
      <c r="CA950" s="562"/>
      <c r="CB950" s="564"/>
      <c r="CC950" s="562"/>
      <c r="CD950" s="564"/>
      <c r="CE950" s="564"/>
      <c r="CF950" s="562"/>
      <c r="CG950" s="563"/>
      <c r="CH950" s="563"/>
      <c r="CI950" s="563"/>
      <c r="CJ950" s="563"/>
      <c r="CK950" s="563"/>
      <c r="CL950" s="564"/>
      <c r="CM950" s="562"/>
      <c r="CN950" s="617"/>
      <c r="CO950" s="618"/>
      <c r="CP950" s="619"/>
      <c r="CQ950" s="563"/>
      <c r="CR950" s="564"/>
      <c r="CS950" s="562"/>
      <c r="CT950" s="563"/>
      <c r="CU950" s="564"/>
      <c r="CV950" s="562"/>
      <c r="CW950" s="563"/>
      <c r="CX950" s="563"/>
      <c r="CY950" s="563"/>
    </row>
    <row r="951" spans="2:103" x14ac:dyDescent="0.6">
      <c r="C951" s="341"/>
      <c r="F951" s="555"/>
      <c r="H951" s="341"/>
      <c r="K951" s="555"/>
      <c r="N951" s="555"/>
      <c r="P951" s="341"/>
      <c r="R951" s="341"/>
      <c r="T951" s="637"/>
      <c r="V951" s="637"/>
      <c r="X951" s="637"/>
      <c r="Z951" s="612"/>
      <c r="AA951" s="342"/>
      <c r="AB951" s="612"/>
      <c r="AC951" s="341"/>
      <c r="AF951" s="715"/>
      <c r="AG951" s="635"/>
      <c r="AH951" s="555"/>
      <c r="BI951" s="613"/>
      <c r="BJ951" s="614"/>
      <c r="BK951" s="342"/>
      <c r="BL951" s="614"/>
      <c r="BM951" s="342"/>
      <c r="BN951" s="614"/>
      <c r="CN951" s="613"/>
      <c r="CO951" s="614"/>
      <c r="CP951" s="342"/>
    </row>
    <row r="952" spans="2:103" x14ac:dyDescent="0.6">
      <c r="B952" s="560"/>
      <c r="C952" s="562"/>
      <c r="D952" s="560"/>
      <c r="E952" s="562"/>
      <c r="F952" s="563"/>
      <c r="G952" s="560"/>
      <c r="H952" s="562"/>
      <c r="I952" s="560"/>
      <c r="J952" s="562"/>
      <c r="K952" s="563"/>
      <c r="L952" s="560"/>
      <c r="M952" s="562"/>
      <c r="N952" s="563"/>
      <c r="O952" s="560"/>
      <c r="P952" s="562"/>
      <c r="Q952" s="560"/>
      <c r="R952" s="562"/>
      <c r="S952" s="560"/>
      <c r="T952" s="648"/>
      <c r="U952" s="560"/>
      <c r="V952" s="648"/>
      <c r="W952" s="653"/>
      <c r="X952" s="648"/>
      <c r="Y952" s="653"/>
      <c r="Z952" s="615"/>
      <c r="AA952" s="619"/>
      <c r="AB952" s="615"/>
      <c r="AC952" s="562"/>
      <c r="AD952" s="560"/>
      <c r="AE952" s="562"/>
      <c r="AF952" s="716"/>
      <c r="AG952" s="747"/>
      <c r="AH952" s="563"/>
      <c r="AI952" s="563"/>
      <c r="AJ952" s="563"/>
      <c r="AK952" s="563"/>
      <c r="AL952" s="564"/>
      <c r="AM952" s="564"/>
      <c r="AN952" s="562"/>
      <c r="AO952" s="563"/>
      <c r="AP952" s="564"/>
      <c r="AQ952" s="564"/>
      <c r="AR952" s="562"/>
      <c r="AS952" s="563"/>
      <c r="AT952" s="564"/>
      <c r="AU952" s="564"/>
      <c r="AV952" s="562"/>
      <c r="AW952" s="563"/>
      <c r="AX952" s="564"/>
      <c r="AY952" s="562"/>
      <c r="AZ952" s="564"/>
      <c r="BA952" s="562"/>
      <c r="BB952" s="564"/>
      <c r="BC952" s="562"/>
      <c r="BD952" s="564"/>
      <c r="BE952" s="562"/>
      <c r="BF952" s="564"/>
      <c r="BG952" s="564"/>
      <c r="BH952" s="562"/>
      <c r="BI952" s="617"/>
      <c r="BJ952" s="618"/>
      <c r="BK952" s="619"/>
      <c r="BL952" s="618"/>
      <c r="BM952" s="619"/>
      <c r="BN952" s="618"/>
      <c r="BO952" s="619"/>
      <c r="BP952" s="618"/>
      <c r="BQ952" s="619"/>
      <c r="BR952" s="564"/>
      <c r="BS952" s="564"/>
      <c r="BT952" s="562"/>
      <c r="BU952" s="563"/>
      <c r="BV952" s="564"/>
      <c r="BW952" s="562"/>
      <c r="BX952" s="564"/>
      <c r="BY952" s="562"/>
      <c r="BZ952" s="564"/>
      <c r="CA952" s="562"/>
      <c r="CB952" s="564"/>
      <c r="CC952" s="562"/>
      <c r="CD952" s="564"/>
      <c r="CE952" s="564"/>
      <c r="CF952" s="562"/>
      <c r="CG952" s="563"/>
      <c r="CH952" s="563"/>
      <c r="CI952" s="563"/>
      <c r="CJ952" s="563"/>
      <c r="CK952" s="563"/>
      <c r="CL952" s="564"/>
      <c r="CM952" s="562"/>
      <c r="CN952" s="563"/>
      <c r="CO952" s="564"/>
      <c r="CP952" s="562"/>
      <c r="CQ952" s="563"/>
      <c r="CR952" s="564"/>
      <c r="CS952" s="562"/>
      <c r="CT952" s="563"/>
      <c r="CU952" s="564"/>
      <c r="CV952" s="562"/>
      <c r="CW952" s="563"/>
      <c r="CX952" s="563"/>
      <c r="CY952" s="563"/>
    </row>
    <row r="953" spans="2:103" x14ac:dyDescent="0.6">
      <c r="C953" s="341"/>
      <c r="F953" s="555"/>
      <c r="H953" s="341"/>
      <c r="K953" s="555"/>
      <c r="N953" s="555"/>
      <c r="P953" s="341"/>
      <c r="R953" s="341"/>
      <c r="T953" s="637"/>
      <c r="V953" s="637"/>
      <c r="X953" s="637"/>
      <c r="Z953" s="612"/>
      <c r="AA953" s="342"/>
      <c r="AB953" s="612"/>
      <c r="AC953" s="341"/>
      <c r="AF953" s="715"/>
      <c r="AG953" s="635"/>
      <c r="AH953" s="555"/>
      <c r="BI953" s="613"/>
      <c r="BJ953" s="614"/>
      <c r="BK953" s="342"/>
      <c r="BL953" s="614"/>
      <c r="BM953" s="342"/>
      <c r="BN953" s="614"/>
      <c r="BO953" s="342"/>
      <c r="BP953" s="614"/>
      <c r="BQ953" s="342"/>
      <c r="CN953" s="613"/>
      <c r="CO953" s="614"/>
      <c r="CP953" s="342"/>
    </row>
    <row r="954" spans="2:103" x14ac:dyDescent="0.6">
      <c r="B954" s="560"/>
      <c r="C954" s="562"/>
      <c r="D954" s="560"/>
      <c r="E954" s="562"/>
      <c r="F954" s="563"/>
      <c r="G954" s="560"/>
      <c r="H954" s="562"/>
      <c r="I954" s="560"/>
      <c r="J954" s="562"/>
      <c r="K954" s="563"/>
      <c r="L954" s="560"/>
      <c r="M954" s="562"/>
      <c r="N954" s="563"/>
      <c r="O954" s="560"/>
      <c r="P954" s="562"/>
      <c r="Q954" s="560"/>
      <c r="R954" s="562"/>
      <c r="S954" s="560"/>
      <c r="T954" s="648"/>
      <c r="U954" s="560"/>
      <c r="V954" s="648"/>
      <c r="W954" s="653"/>
      <c r="X954" s="648"/>
      <c r="Y954" s="653"/>
      <c r="Z954" s="615"/>
      <c r="AA954" s="619"/>
      <c r="AB954" s="615"/>
      <c r="AC954" s="562"/>
      <c r="AD954" s="560"/>
      <c r="AE954" s="562"/>
      <c r="AF954" s="716"/>
      <c r="AG954" s="747"/>
      <c r="AH954" s="563"/>
      <c r="AI954" s="563"/>
      <c r="AJ954" s="563"/>
      <c r="AK954" s="563"/>
      <c r="AL954" s="564"/>
      <c r="AM954" s="564"/>
      <c r="AN954" s="562"/>
      <c r="AO954" s="563"/>
      <c r="AP954" s="564"/>
      <c r="AQ954" s="564"/>
      <c r="AR954" s="562"/>
      <c r="AS954" s="563"/>
      <c r="AT954" s="564"/>
      <c r="AU954" s="564"/>
      <c r="AV954" s="562"/>
      <c r="AW954" s="563"/>
      <c r="AX954" s="564"/>
      <c r="AY954" s="562"/>
      <c r="AZ954" s="564"/>
      <c r="BA954" s="562"/>
      <c r="BB954" s="564"/>
      <c r="BC954" s="562"/>
      <c r="BD954" s="564"/>
      <c r="BE954" s="562"/>
      <c r="BF954" s="564"/>
      <c r="BG954" s="564"/>
      <c r="BH954" s="562"/>
      <c r="BI954" s="617"/>
      <c r="BJ954" s="618"/>
      <c r="BK954" s="619"/>
      <c r="BL954" s="618"/>
      <c r="BM954" s="619"/>
      <c r="BN954" s="618"/>
      <c r="BO954" s="562"/>
      <c r="BP954" s="564"/>
      <c r="BQ954" s="562"/>
      <c r="BR954" s="564"/>
      <c r="BS954" s="564"/>
      <c r="BT954" s="562"/>
      <c r="BU954" s="563"/>
      <c r="BV954" s="564"/>
      <c r="BW954" s="562"/>
      <c r="BX954" s="564"/>
      <c r="BY954" s="562"/>
      <c r="BZ954" s="564"/>
      <c r="CA954" s="562"/>
      <c r="CB954" s="564"/>
      <c r="CC954" s="562"/>
      <c r="CD954" s="564"/>
      <c r="CE954" s="564"/>
      <c r="CF954" s="562"/>
      <c r="CG954" s="563"/>
      <c r="CH954" s="563"/>
      <c r="CI954" s="563"/>
      <c r="CJ954" s="563"/>
      <c r="CK954" s="563"/>
      <c r="CL954" s="564"/>
      <c r="CM954" s="562"/>
      <c r="CN954" s="617"/>
      <c r="CO954" s="618"/>
      <c r="CP954" s="619"/>
      <c r="CQ954" s="563"/>
      <c r="CR954" s="564"/>
      <c r="CS954" s="562"/>
      <c r="CT954" s="563"/>
      <c r="CU954" s="564"/>
      <c r="CV954" s="562"/>
      <c r="CW954" s="563"/>
      <c r="CX954" s="563"/>
      <c r="CY954" s="563"/>
    </row>
    <row r="955" spans="2:103" x14ac:dyDescent="0.6">
      <c r="C955" s="341"/>
      <c r="F955" s="555"/>
      <c r="H955" s="341"/>
      <c r="K955" s="555"/>
      <c r="N955" s="555"/>
      <c r="P955" s="341"/>
      <c r="R955" s="341"/>
      <c r="T955" s="637"/>
      <c r="V955" s="637"/>
      <c r="X955" s="637"/>
      <c r="Z955" s="612"/>
      <c r="AA955" s="620"/>
      <c r="AB955" s="612"/>
      <c r="AC955" s="341"/>
      <c r="AF955" s="715"/>
      <c r="AG955" s="635"/>
      <c r="AH955" s="555"/>
      <c r="BI955" s="613"/>
      <c r="BJ955" s="614"/>
      <c r="BK955" s="342"/>
      <c r="BL955" s="614"/>
      <c r="BM955" s="342"/>
      <c r="BN955" s="614"/>
      <c r="CN955" s="613"/>
      <c r="CO955" s="614"/>
      <c r="CP955" s="342"/>
    </row>
    <row r="956" spans="2:103" x14ac:dyDescent="0.6">
      <c r="B956" s="560"/>
      <c r="C956" s="561"/>
      <c r="D956" s="560"/>
      <c r="E956" s="562"/>
      <c r="F956" s="560"/>
      <c r="G956" s="560"/>
      <c r="H956" s="561"/>
      <c r="I956" s="560"/>
      <c r="J956" s="562"/>
      <c r="K956" s="560"/>
      <c r="L956" s="560"/>
      <c r="M956" s="562"/>
      <c r="N956" s="560"/>
      <c r="O956" s="560"/>
      <c r="P956" s="561"/>
      <c r="Q956" s="560"/>
      <c r="R956" s="561"/>
      <c r="S956" s="560"/>
      <c r="T956" s="646"/>
      <c r="U956" s="560"/>
      <c r="V956" s="646"/>
      <c r="W956" s="653"/>
      <c r="X956" s="646"/>
      <c r="Y956" s="653"/>
      <c r="Z956" s="615"/>
      <c r="AA956" s="616"/>
      <c r="AB956" s="615"/>
      <c r="AC956" s="561"/>
      <c r="AD956" s="560"/>
      <c r="AE956" s="562"/>
      <c r="AF956" s="716"/>
      <c r="AG956" s="716"/>
      <c r="AH956" s="560"/>
      <c r="AI956" s="563"/>
      <c r="AJ956" s="563"/>
      <c r="AK956" s="563"/>
      <c r="AL956" s="564"/>
      <c r="AM956" s="564"/>
      <c r="AN956" s="562"/>
      <c r="AO956" s="563"/>
      <c r="AP956" s="564"/>
      <c r="AQ956" s="564"/>
      <c r="AR956" s="562"/>
      <c r="AS956" s="563"/>
      <c r="AT956" s="564"/>
      <c r="AU956" s="564"/>
      <c r="AV956" s="562"/>
      <c r="AW956" s="563"/>
      <c r="AX956" s="564"/>
      <c r="AY956" s="562"/>
      <c r="AZ956" s="564"/>
      <c r="BA956" s="562"/>
      <c r="BB956" s="564"/>
      <c r="BC956" s="562"/>
      <c r="BD956" s="564"/>
      <c r="BE956" s="562"/>
      <c r="BF956" s="564"/>
      <c r="BG956" s="564"/>
      <c r="BH956" s="562"/>
      <c r="BI956" s="617"/>
      <c r="BJ956" s="618"/>
      <c r="BK956" s="619"/>
      <c r="BL956" s="618"/>
      <c r="BM956" s="619"/>
      <c r="BN956" s="618"/>
      <c r="BO956" s="619"/>
      <c r="BP956" s="618"/>
      <c r="BQ956" s="619"/>
      <c r="BR956" s="564"/>
      <c r="BS956" s="564"/>
      <c r="BT956" s="562"/>
      <c r="BU956" s="563"/>
      <c r="BV956" s="564"/>
      <c r="BW956" s="562"/>
      <c r="BX956" s="564"/>
      <c r="BY956" s="562"/>
      <c r="BZ956" s="564"/>
      <c r="CA956" s="562"/>
      <c r="CB956" s="564"/>
      <c r="CC956" s="562"/>
      <c r="CD956" s="564"/>
      <c r="CE956" s="564"/>
      <c r="CF956" s="562"/>
      <c r="CG956" s="563"/>
      <c r="CH956" s="563"/>
      <c r="CI956" s="563"/>
      <c r="CJ956" s="563"/>
      <c r="CK956" s="563"/>
      <c r="CL956" s="564"/>
      <c r="CM956" s="562"/>
      <c r="CN956" s="617"/>
      <c r="CO956" s="618"/>
      <c r="CP956" s="619"/>
      <c r="CQ956" s="563"/>
      <c r="CR956" s="564"/>
      <c r="CS956" s="562"/>
      <c r="CT956" s="563"/>
      <c r="CU956" s="564"/>
      <c r="CV956" s="562"/>
      <c r="CW956" s="563"/>
      <c r="CX956" s="563"/>
      <c r="CY956" s="563"/>
    </row>
    <row r="957" spans="2:103" x14ac:dyDescent="0.6">
      <c r="C957" s="341"/>
      <c r="F957" s="555"/>
      <c r="H957" s="341"/>
      <c r="K957" s="555"/>
      <c r="N957" s="555"/>
      <c r="P957" s="341"/>
      <c r="R957" s="341"/>
      <c r="T957" s="637"/>
      <c r="V957" s="637"/>
      <c r="X957" s="637"/>
      <c r="Z957" s="612"/>
      <c r="AA957" s="620"/>
      <c r="AB957" s="612"/>
      <c r="AC957" s="341"/>
      <c r="AF957" s="715"/>
      <c r="AG957" s="635"/>
      <c r="AH957" s="555"/>
      <c r="BI957" s="613"/>
      <c r="BJ957" s="614"/>
      <c r="BK957" s="342"/>
      <c r="BL957" s="614"/>
      <c r="BM957" s="342"/>
      <c r="BN957" s="614"/>
      <c r="CN957" s="613"/>
      <c r="CO957" s="614"/>
      <c r="CP957" s="342"/>
    </row>
    <row r="958" spans="2:103" x14ac:dyDescent="0.6">
      <c r="B958" s="560"/>
      <c r="C958" s="562"/>
      <c r="D958" s="560"/>
      <c r="E958" s="562"/>
      <c r="F958" s="563"/>
      <c r="G958" s="560"/>
      <c r="H958" s="562"/>
      <c r="I958" s="560"/>
      <c r="J958" s="562"/>
      <c r="K958" s="563"/>
      <c r="L958" s="560"/>
      <c r="M958" s="562"/>
      <c r="N958" s="563"/>
      <c r="O958" s="560"/>
      <c r="P958" s="562"/>
      <c r="Q958" s="560"/>
      <c r="R958" s="562"/>
      <c r="S958" s="560"/>
      <c r="T958" s="648"/>
      <c r="U958" s="560"/>
      <c r="V958" s="648"/>
      <c r="W958" s="653"/>
      <c r="X958" s="648"/>
      <c r="Y958" s="653"/>
      <c r="Z958" s="615"/>
      <c r="AA958" s="616"/>
      <c r="AB958" s="615"/>
      <c r="AC958" s="562"/>
      <c r="AD958" s="560"/>
      <c r="AE958" s="562"/>
      <c r="AF958" s="716"/>
      <c r="AG958" s="747"/>
      <c r="AH958" s="563"/>
      <c r="AI958" s="563"/>
      <c r="AJ958" s="563"/>
      <c r="AK958" s="563"/>
      <c r="AL958" s="564"/>
      <c r="AM958" s="564"/>
      <c r="AN958" s="562"/>
      <c r="AO958" s="563"/>
      <c r="AP958" s="564"/>
      <c r="AQ958" s="564"/>
      <c r="AR958" s="562"/>
      <c r="AS958" s="563"/>
      <c r="AT958" s="564"/>
      <c r="AU958" s="564"/>
      <c r="AV958" s="562"/>
      <c r="AW958" s="563"/>
      <c r="AX958" s="564"/>
      <c r="AY958" s="562"/>
      <c r="AZ958" s="564"/>
      <c r="BA958" s="562"/>
      <c r="BB958" s="564"/>
      <c r="BC958" s="562"/>
      <c r="BD958" s="564"/>
      <c r="BE958" s="562"/>
      <c r="BF958" s="564"/>
      <c r="BG958" s="564"/>
      <c r="BH958" s="562"/>
      <c r="BI958" s="617"/>
      <c r="BJ958" s="618"/>
      <c r="BK958" s="619"/>
      <c r="BL958" s="618"/>
      <c r="BM958" s="619"/>
      <c r="BN958" s="618"/>
      <c r="BO958" s="562"/>
      <c r="BP958" s="564"/>
      <c r="BQ958" s="562"/>
      <c r="BR958" s="564"/>
      <c r="BS958" s="564"/>
      <c r="BT958" s="562"/>
      <c r="BU958" s="563"/>
      <c r="BV958" s="564"/>
      <c r="BW958" s="562"/>
      <c r="BX958" s="564"/>
      <c r="BY958" s="562"/>
      <c r="BZ958" s="564"/>
      <c r="CA958" s="562"/>
      <c r="CB958" s="564"/>
      <c r="CC958" s="562"/>
      <c r="CD958" s="564"/>
      <c r="CE958" s="564"/>
      <c r="CF958" s="562"/>
      <c r="CG958" s="563"/>
      <c r="CH958" s="563"/>
      <c r="CI958" s="563"/>
      <c r="CJ958" s="563"/>
      <c r="CK958" s="563"/>
      <c r="CL958" s="564"/>
      <c r="CM958" s="562"/>
      <c r="CN958" s="617"/>
      <c r="CO958" s="618"/>
      <c r="CP958" s="619"/>
      <c r="CQ958" s="563"/>
      <c r="CR958" s="564"/>
      <c r="CS958" s="562"/>
      <c r="CT958" s="563"/>
      <c r="CU958" s="564"/>
      <c r="CV958" s="562"/>
      <c r="CW958" s="563"/>
      <c r="CX958" s="563"/>
      <c r="CY958" s="563"/>
    </row>
    <row r="959" spans="2:103" x14ac:dyDescent="0.6">
      <c r="C959" s="341"/>
      <c r="F959" s="555"/>
      <c r="H959" s="341"/>
      <c r="K959" s="555"/>
      <c r="N959" s="555"/>
      <c r="P959" s="341"/>
      <c r="R959" s="341"/>
      <c r="T959" s="637"/>
      <c r="V959" s="637"/>
      <c r="X959" s="637"/>
      <c r="Z959" s="612"/>
      <c r="AA959" s="620"/>
      <c r="AB959" s="612"/>
      <c r="AC959" s="341"/>
      <c r="AF959" s="715"/>
      <c r="AG959" s="635"/>
      <c r="AH959" s="555"/>
      <c r="BI959" s="613"/>
      <c r="BJ959" s="614"/>
      <c r="BK959" s="342"/>
      <c r="BL959" s="614"/>
      <c r="BM959" s="342"/>
      <c r="BN959" s="614"/>
      <c r="BO959" s="342"/>
      <c r="BP959" s="614"/>
      <c r="BQ959" s="342"/>
      <c r="CN959" s="613"/>
      <c r="CO959" s="614"/>
      <c r="CP959" s="342"/>
    </row>
    <row r="960" spans="2:103" x14ac:dyDescent="0.6">
      <c r="B960" s="560"/>
      <c r="C960" s="562"/>
      <c r="D960" s="560"/>
      <c r="E960" s="562"/>
      <c r="F960" s="563"/>
      <c r="G960" s="560"/>
      <c r="H960" s="562"/>
      <c r="I960" s="560"/>
      <c r="J960" s="562"/>
      <c r="K960" s="563"/>
      <c r="L960" s="560"/>
      <c r="M960" s="562"/>
      <c r="N960" s="563"/>
      <c r="O960" s="560"/>
      <c r="P960" s="562"/>
      <c r="Q960" s="560"/>
      <c r="R960" s="562"/>
      <c r="S960" s="560"/>
      <c r="T960" s="648"/>
      <c r="U960" s="560"/>
      <c r="V960" s="648"/>
      <c r="W960" s="653"/>
      <c r="X960" s="648"/>
      <c r="Y960" s="653"/>
      <c r="Z960" s="615"/>
      <c r="AA960" s="616"/>
      <c r="AB960" s="615"/>
      <c r="AC960" s="562"/>
      <c r="AD960" s="560"/>
      <c r="AE960" s="562"/>
      <c r="AF960" s="716"/>
      <c r="AG960" s="747"/>
      <c r="AH960" s="563"/>
      <c r="AI960" s="563"/>
      <c r="AJ960" s="563"/>
      <c r="AK960" s="563"/>
      <c r="AL960" s="564"/>
      <c r="AM960" s="564"/>
      <c r="AN960" s="562"/>
      <c r="AO960" s="563"/>
      <c r="AP960" s="564"/>
      <c r="AQ960" s="564"/>
      <c r="AR960" s="562"/>
      <c r="AS960" s="563"/>
      <c r="AT960" s="564"/>
      <c r="AU960" s="564"/>
      <c r="AV960" s="562"/>
      <c r="AW960" s="563"/>
      <c r="AX960" s="564"/>
      <c r="AY960" s="562"/>
      <c r="AZ960" s="564"/>
      <c r="BA960" s="562"/>
      <c r="BB960" s="564"/>
      <c r="BC960" s="562"/>
      <c r="BD960" s="564"/>
      <c r="BE960" s="562"/>
      <c r="BF960" s="564"/>
      <c r="BG960" s="564"/>
      <c r="BH960" s="562"/>
      <c r="BI960" s="617"/>
      <c r="BJ960" s="618"/>
      <c r="BK960" s="619"/>
      <c r="BL960" s="618"/>
      <c r="BM960" s="619"/>
      <c r="BN960" s="618"/>
      <c r="BO960" s="562"/>
      <c r="BP960" s="564"/>
      <c r="BQ960" s="562"/>
      <c r="BR960" s="564"/>
      <c r="BS960" s="564"/>
      <c r="BT960" s="562"/>
      <c r="BU960" s="563"/>
      <c r="BV960" s="564"/>
      <c r="BW960" s="562"/>
      <c r="BX960" s="564"/>
      <c r="BY960" s="562"/>
      <c r="BZ960" s="564"/>
      <c r="CA960" s="562"/>
      <c r="CB960" s="564"/>
      <c r="CC960" s="562"/>
      <c r="CD960" s="564"/>
      <c r="CE960" s="564"/>
      <c r="CF960" s="562"/>
      <c r="CG960" s="563"/>
      <c r="CH960" s="563"/>
      <c r="CI960" s="563"/>
      <c r="CJ960" s="563"/>
      <c r="CK960" s="563"/>
      <c r="CL960" s="564"/>
      <c r="CM960" s="562"/>
      <c r="CN960" s="617"/>
      <c r="CO960" s="618"/>
      <c r="CP960" s="562"/>
      <c r="CQ960" s="563"/>
      <c r="CR960" s="564"/>
      <c r="CS960" s="562"/>
      <c r="CT960" s="563"/>
      <c r="CU960" s="564"/>
      <c r="CV960" s="562"/>
      <c r="CW960" s="563"/>
      <c r="CX960" s="563"/>
      <c r="CY960" s="563"/>
    </row>
    <row r="961" spans="2:103" x14ac:dyDescent="0.6">
      <c r="C961" s="341"/>
      <c r="F961" s="555"/>
      <c r="H961" s="341"/>
      <c r="K961" s="555"/>
      <c r="N961" s="555"/>
      <c r="P961" s="341"/>
      <c r="R961" s="341"/>
      <c r="T961" s="637"/>
      <c r="V961" s="637"/>
      <c r="X961" s="637"/>
      <c r="Z961" s="612"/>
      <c r="AA961" s="620"/>
      <c r="AB961" s="612"/>
      <c r="AC961" s="341"/>
      <c r="AF961" s="715"/>
      <c r="AG961" s="635"/>
      <c r="AH961" s="555"/>
      <c r="BI961" s="613"/>
      <c r="BJ961" s="614"/>
      <c r="BK961" s="342"/>
      <c r="BL961" s="614"/>
      <c r="BM961" s="342"/>
      <c r="BN961" s="614"/>
      <c r="BO961" s="342"/>
      <c r="BP961" s="614"/>
      <c r="BQ961" s="342"/>
      <c r="CN961" s="613"/>
      <c r="CO961" s="614"/>
      <c r="CP961" s="342"/>
    </row>
    <row r="962" spans="2:103" x14ac:dyDescent="0.6">
      <c r="B962" s="560"/>
      <c r="C962" s="562"/>
      <c r="D962" s="560"/>
      <c r="E962" s="562"/>
      <c r="F962" s="563"/>
      <c r="G962" s="560"/>
      <c r="H962" s="562"/>
      <c r="I962" s="560"/>
      <c r="J962" s="562"/>
      <c r="K962" s="563"/>
      <c r="L962" s="560"/>
      <c r="M962" s="562"/>
      <c r="N962" s="563"/>
      <c r="O962" s="560"/>
      <c r="P962" s="562"/>
      <c r="Q962" s="560"/>
      <c r="R962" s="562"/>
      <c r="S962" s="560"/>
      <c r="T962" s="648"/>
      <c r="U962" s="560"/>
      <c r="V962" s="648"/>
      <c r="W962" s="653"/>
      <c r="X962" s="648"/>
      <c r="Y962" s="653"/>
      <c r="Z962" s="615"/>
      <c r="AA962" s="616"/>
      <c r="AB962" s="615"/>
      <c r="AC962" s="562"/>
      <c r="AD962" s="560"/>
      <c r="AE962" s="562"/>
      <c r="AF962" s="716"/>
      <c r="AG962" s="747"/>
      <c r="AH962" s="563"/>
      <c r="AI962" s="563"/>
      <c r="AJ962" s="563"/>
      <c r="AK962" s="563"/>
      <c r="AL962" s="564"/>
      <c r="AM962" s="564"/>
      <c r="AN962" s="562"/>
      <c r="AO962" s="563"/>
      <c r="AP962" s="564"/>
      <c r="AQ962" s="564"/>
      <c r="AR962" s="562"/>
      <c r="AS962" s="563"/>
      <c r="AT962" s="564"/>
      <c r="AU962" s="564"/>
      <c r="AV962" s="562"/>
      <c r="AW962" s="563"/>
      <c r="AX962" s="564"/>
      <c r="AY962" s="562"/>
      <c r="AZ962" s="564"/>
      <c r="BA962" s="562"/>
      <c r="BB962" s="564"/>
      <c r="BC962" s="562"/>
      <c r="BD962" s="564"/>
      <c r="BE962" s="562"/>
      <c r="BF962" s="564"/>
      <c r="BG962" s="564"/>
      <c r="BH962" s="562"/>
      <c r="BI962" s="617"/>
      <c r="BJ962" s="618"/>
      <c r="BK962" s="619"/>
      <c r="BL962" s="618"/>
      <c r="BM962" s="619"/>
      <c r="BN962" s="618"/>
      <c r="BO962" s="562"/>
      <c r="BP962" s="564"/>
      <c r="BQ962" s="562"/>
      <c r="BR962" s="564"/>
      <c r="BS962" s="564"/>
      <c r="BT962" s="562"/>
      <c r="BU962" s="563"/>
      <c r="BV962" s="564"/>
      <c r="BW962" s="562"/>
      <c r="BX962" s="564"/>
      <c r="BY962" s="562"/>
      <c r="BZ962" s="564"/>
      <c r="CA962" s="562"/>
      <c r="CB962" s="564"/>
      <c r="CC962" s="562"/>
      <c r="CD962" s="564"/>
      <c r="CE962" s="564"/>
      <c r="CF962" s="562"/>
      <c r="CG962" s="563"/>
      <c r="CH962" s="563"/>
      <c r="CI962" s="563"/>
      <c r="CJ962" s="563"/>
      <c r="CK962" s="563"/>
      <c r="CL962" s="564"/>
      <c r="CM962" s="562"/>
      <c r="CN962" s="617"/>
      <c r="CO962" s="618"/>
      <c r="CP962" s="562"/>
      <c r="CQ962" s="563"/>
      <c r="CR962" s="564"/>
      <c r="CS962" s="562"/>
      <c r="CT962" s="563"/>
      <c r="CU962" s="564"/>
      <c r="CV962" s="562"/>
      <c r="CW962" s="563"/>
      <c r="CX962" s="563"/>
      <c r="CY962" s="563"/>
    </row>
    <row r="963" spans="2:103" x14ac:dyDescent="0.6">
      <c r="C963" s="341"/>
      <c r="F963" s="555"/>
      <c r="H963" s="341"/>
      <c r="K963" s="555"/>
      <c r="N963" s="555"/>
      <c r="P963" s="341"/>
      <c r="R963" s="341"/>
      <c r="T963" s="637"/>
      <c r="V963" s="637"/>
      <c r="X963" s="637"/>
      <c r="Z963" s="612"/>
      <c r="AA963" s="620"/>
      <c r="AB963" s="612"/>
      <c r="AC963" s="341"/>
      <c r="AF963" s="715"/>
      <c r="AG963" s="635"/>
      <c r="AH963" s="555"/>
      <c r="BI963" s="613"/>
      <c r="BJ963" s="614"/>
      <c r="BK963" s="342"/>
      <c r="BL963" s="614"/>
      <c r="BM963" s="342"/>
      <c r="BN963" s="614"/>
      <c r="CN963" s="613"/>
      <c r="CO963" s="614"/>
      <c r="CP963" s="342"/>
    </row>
    <row r="964" spans="2:103" x14ac:dyDescent="0.6">
      <c r="B964" s="560"/>
      <c r="C964" s="562"/>
      <c r="D964" s="560"/>
      <c r="E964" s="562"/>
      <c r="F964" s="563"/>
      <c r="G964" s="560"/>
      <c r="H964" s="562"/>
      <c r="I964" s="560"/>
      <c r="J964" s="562"/>
      <c r="K964" s="563"/>
      <c r="L964" s="560"/>
      <c r="M964" s="562"/>
      <c r="N964" s="563"/>
      <c r="O964" s="560"/>
      <c r="P964" s="562"/>
      <c r="Q964" s="560"/>
      <c r="R964" s="562"/>
      <c r="S964" s="560"/>
      <c r="T964" s="648"/>
      <c r="U964" s="560"/>
      <c r="V964" s="648"/>
      <c r="W964" s="653"/>
      <c r="X964" s="648"/>
      <c r="Y964" s="653"/>
      <c r="Z964" s="615"/>
      <c r="AA964" s="616"/>
      <c r="AB964" s="615"/>
      <c r="AC964" s="562"/>
      <c r="AD964" s="560"/>
      <c r="AE964" s="562"/>
      <c r="AF964" s="716"/>
      <c r="AG964" s="747"/>
      <c r="AH964" s="563"/>
      <c r="AI964" s="563"/>
      <c r="AJ964" s="563"/>
      <c r="AK964" s="563"/>
      <c r="AL964" s="564"/>
      <c r="AM964" s="564"/>
      <c r="AN964" s="562"/>
      <c r="AO964" s="563"/>
      <c r="AP964" s="564"/>
      <c r="AQ964" s="564"/>
      <c r="AR964" s="562"/>
      <c r="AS964" s="563"/>
      <c r="AT964" s="564"/>
      <c r="AU964" s="564"/>
      <c r="AV964" s="562"/>
      <c r="AW964" s="563"/>
      <c r="AX964" s="564"/>
      <c r="AY964" s="562"/>
      <c r="AZ964" s="564"/>
      <c r="BA964" s="562"/>
      <c r="BB964" s="564"/>
      <c r="BC964" s="562"/>
      <c r="BD964" s="564"/>
      <c r="BE964" s="562"/>
      <c r="BF964" s="564"/>
      <c r="BG964" s="564"/>
      <c r="BH964" s="562"/>
      <c r="BI964" s="617"/>
      <c r="BJ964" s="618"/>
      <c r="BK964" s="619"/>
      <c r="BL964" s="618"/>
      <c r="BM964" s="619"/>
      <c r="BN964" s="618"/>
      <c r="BO964" s="562"/>
      <c r="BP964" s="564"/>
      <c r="BQ964" s="562"/>
      <c r="BR964" s="564"/>
      <c r="BS964" s="564"/>
      <c r="BT964" s="562"/>
      <c r="BU964" s="563"/>
      <c r="BV964" s="564"/>
      <c r="BW964" s="562"/>
      <c r="BX964" s="564"/>
      <c r="BY964" s="562"/>
      <c r="BZ964" s="564"/>
      <c r="CA964" s="562"/>
      <c r="CB964" s="564"/>
      <c r="CC964" s="562"/>
      <c r="CD964" s="564"/>
      <c r="CE964" s="564"/>
      <c r="CF964" s="562"/>
      <c r="CG964" s="563"/>
      <c r="CH964" s="563"/>
      <c r="CI964" s="563"/>
      <c r="CJ964" s="563"/>
      <c r="CK964" s="563"/>
      <c r="CL964" s="564"/>
      <c r="CM964" s="562"/>
      <c r="CN964" s="617"/>
      <c r="CO964" s="618"/>
      <c r="CP964" s="619"/>
      <c r="CQ964" s="563"/>
      <c r="CR964" s="564"/>
      <c r="CS964" s="562"/>
      <c r="CT964" s="563"/>
      <c r="CU964" s="564"/>
      <c r="CV964" s="562"/>
      <c r="CW964" s="563"/>
      <c r="CX964" s="563"/>
      <c r="CY964" s="563"/>
    </row>
    <row r="965" spans="2:103" x14ac:dyDescent="0.6">
      <c r="C965" s="341"/>
      <c r="F965" s="555"/>
      <c r="H965" s="341"/>
      <c r="K965" s="555"/>
      <c r="N965" s="555"/>
      <c r="P965" s="341"/>
      <c r="R965" s="341"/>
      <c r="T965" s="637"/>
      <c r="V965" s="637"/>
      <c r="X965" s="637"/>
      <c r="Z965" s="612"/>
      <c r="AA965" s="620"/>
      <c r="AB965" s="612"/>
      <c r="AC965" s="341"/>
      <c r="AF965" s="715"/>
      <c r="AG965" s="635"/>
      <c r="AH965" s="555"/>
      <c r="BI965" s="613"/>
      <c r="BJ965" s="614"/>
      <c r="BK965" s="342"/>
      <c r="BL965" s="614"/>
      <c r="BM965" s="342"/>
      <c r="BN965" s="614"/>
    </row>
    <row r="966" spans="2:103" x14ac:dyDescent="0.6">
      <c r="B966" s="560"/>
      <c r="C966" s="562"/>
      <c r="D966" s="560"/>
      <c r="E966" s="562"/>
      <c r="F966" s="563"/>
      <c r="G966" s="560"/>
      <c r="H966" s="562"/>
      <c r="I966" s="560"/>
      <c r="J966" s="562"/>
      <c r="K966" s="563"/>
      <c r="L966" s="560"/>
      <c r="M966" s="562"/>
      <c r="N966" s="563"/>
      <c r="O966" s="560"/>
      <c r="P966" s="562"/>
      <c r="Q966" s="560"/>
      <c r="R966" s="562"/>
      <c r="S966" s="560"/>
      <c r="T966" s="648"/>
      <c r="U966" s="560"/>
      <c r="V966" s="648"/>
      <c r="W966" s="653"/>
      <c r="X966" s="648"/>
      <c r="Y966" s="653"/>
      <c r="Z966" s="615"/>
      <c r="AA966" s="616"/>
      <c r="AB966" s="615"/>
      <c r="AC966" s="562"/>
      <c r="AD966" s="560"/>
      <c r="AE966" s="562"/>
      <c r="AF966" s="716"/>
      <c r="AG966" s="747"/>
      <c r="AH966" s="563"/>
      <c r="AI966" s="563"/>
      <c r="AJ966" s="563"/>
      <c r="AK966" s="563"/>
      <c r="AL966" s="564"/>
      <c r="AM966" s="564"/>
      <c r="AN966" s="562"/>
      <c r="AO966" s="563"/>
      <c r="AP966" s="564"/>
      <c r="AQ966" s="564"/>
      <c r="AR966" s="562"/>
      <c r="AS966" s="563"/>
      <c r="AT966" s="564"/>
      <c r="AU966" s="564"/>
      <c r="AV966" s="562"/>
      <c r="AW966" s="563"/>
      <c r="AX966" s="564"/>
      <c r="AY966" s="562"/>
      <c r="AZ966" s="564"/>
      <c r="BA966" s="562"/>
      <c r="BB966" s="564"/>
      <c r="BC966" s="562"/>
      <c r="BD966" s="564"/>
      <c r="BE966" s="562"/>
      <c r="BF966" s="564"/>
      <c r="BG966" s="564"/>
      <c r="BH966" s="562"/>
      <c r="BI966" s="617"/>
      <c r="BJ966" s="618"/>
      <c r="BK966" s="619"/>
      <c r="BL966" s="618"/>
      <c r="BM966" s="619"/>
      <c r="BN966" s="618"/>
      <c r="BO966" s="562"/>
      <c r="BP966" s="564"/>
      <c r="BQ966" s="562"/>
      <c r="BR966" s="564"/>
      <c r="BS966" s="564"/>
      <c r="BT966" s="562"/>
      <c r="BU966" s="563"/>
      <c r="BV966" s="564"/>
      <c r="BW966" s="562"/>
      <c r="BX966" s="564"/>
      <c r="BY966" s="562"/>
      <c r="BZ966" s="564"/>
      <c r="CA966" s="562"/>
      <c r="CB966" s="564"/>
      <c r="CC966" s="562"/>
      <c r="CD966" s="564"/>
      <c r="CE966" s="564"/>
      <c r="CF966" s="562"/>
      <c r="CG966" s="563"/>
      <c r="CH966" s="563"/>
      <c r="CI966" s="563"/>
      <c r="CJ966" s="563"/>
      <c r="CK966" s="563"/>
      <c r="CL966" s="564"/>
      <c r="CM966" s="562"/>
      <c r="CN966" s="563"/>
      <c r="CO966" s="564"/>
      <c r="CP966" s="562"/>
      <c r="CQ966" s="563"/>
      <c r="CR966" s="564"/>
      <c r="CS966" s="562"/>
      <c r="CT966" s="563"/>
      <c r="CU966" s="564"/>
      <c r="CV966" s="562"/>
      <c r="CW966" s="563"/>
      <c r="CX966" s="563"/>
      <c r="CY966" s="563"/>
    </row>
    <row r="967" spans="2:103" x14ac:dyDescent="0.6">
      <c r="C967" s="341"/>
      <c r="F967" s="555"/>
      <c r="H967" s="341"/>
      <c r="K967" s="555"/>
      <c r="N967" s="555"/>
      <c r="P967" s="341"/>
      <c r="R967" s="341"/>
      <c r="T967" s="637"/>
      <c r="V967" s="637"/>
      <c r="X967" s="637"/>
      <c r="Z967" s="612"/>
      <c r="AA967" s="620"/>
      <c r="AB967" s="612"/>
      <c r="AC967" s="341"/>
      <c r="AF967" s="715"/>
      <c r="AG967" s="635"/>
      <c r="AH967" s="555"/>
      <c r="BI967" s="613"/>
      <c r="BJ967" s="614"/>
      <c r="BK967" s="342"/>
      <c r="BL967" s="614"/>
      <c r="BM967" s="342"/>
      <c r="BN967" s="614"/>
    </row>
    <row r="968" spans="2:103" x14ac:dyDescent="0.6">
      <c r="B968" s="560"/>
      <c r="C968" s="562"/>
      <c r="D968" s="560"/>
      <c r="E968" s="562"/>
      <c r="F968" s="563"/>
      <c r="G968" s="560"/>
      <c r="H968" s="562"/>
      <c r="I968" s="560"/>
      <c r="J968" s="562"/>
      <c r="K968" s="563"/>
      <c r="L968" s="560"/>
      <c r="M968" s="562"/>
      <c r="N968" s="563"/>
      <c r="O968" s="560"/>
      <c r="P968" s="562"/>
      <c r="Q968" s="560"/>
      <c r="R968" s="562"/>
      <c r="S968" s="560"/>
      <c r="T968" s="648"/>
      <c r="U968" s="560"/>
      <c r="V968" s="648"/>
      <c r="W968" s="653"/>
      <c r="X968" s="648"/>
      <c r="Y968" s="653"/>
      <c r="Z968" s="615"/>
      <c r="AA968" s="616"/>
      <c r="AB968" s="615"/>
      <c r="AC968" s="562"/>
      <c r="AD968" s="560"/>
      <c r="AE968" s="562"/>
      <c r="AF968" s="716"/>
      <c r="AG968" s="747"/>
      <c r="AH968" s="563"/>
      <c r="AI968" s="563"/>
      <c r="AJ968" s="563"/>
      <c r="AK968" s="563"/>
      <c r="AL968" s="564"/>
      <c r="AM968" s="564"/>
      <c r="AN968" s="562"/>
      <c r="AO968" s="563"/>
      <c r="AP968" s="564"/>
      <c r="AQ968" s="564"/>
      <c r="AR968" s="562"/>
      <c r="AS968" s="563"/>
      <c r="AT968" s="564"/>
      <c r="AU968" s="564"/>
      <c r="AV968" s="562"/>
      <c r="AW968" s="563"/>
      <c r="AX968" s="564"/>
      <c r="AY968" s="562"/>
      <c r="AZ968" s="564"/>
      <c r="BA968" s="562"/>
      <c r="BB968" s="564"/>
      <c r="BC968" s="562"/>
      <c r="BD968" s="564"/>
      <c r="BE968" s="562"/>
      <c r="BF968" s="564"/>
      <c r="BG968" s="564"/>
      <c r="BH968" s="562"/>
      <c r="BI968" s="617"/>
      <c r="BJ968" s="618"/>
      <c r="BK968" s="619"/>
      <c r="BL968" s="618"/>
      <c r="BM968" s="619"/>
      <c r="BN968" s="618"/>
      <c r="BO968" s="562"/>
      <c r="BP968" s="564"/>
      <c r="BQ968" s="562"/>
      <c r="BR968" s="564"/>
      <c r="BS968" s="564"/>
      <c r="BT968" s="562"/>
      <c r="BU968" s="563"/>
      <c r="BV968" s="564"/>
      <c r="BW968" s="562"/>
      <c r="BX968" s="564"/>
      <c r="BY968" s="562"/>
      <c r="BZ968" s="564"/>
      <c r="CA968" s="562"/>
      <c r="CB968" s="564"/>
      <c r="CC968" s="562"/>
      <c r="CD968" s="564"/>
      <c r="CE968" s="564"/>
      <c r="CF968" s="562"/>
      <c r="CG968" s="563"/>
      <c r="CH968" s="563"/>
      <c r="CI968" s="563"/>
      <c r="CJ968" s="563"/>
      <c r="CK968" s="563"/>
      <c r="CL968" s="564"/>
      <c r="CM968" s="562"/>
      <c r="CN968" s="563"/>
      <c r="CO968" s="564"/>
      <c r="CP968" s="562"/>
      <c r="CQ968" s="563"/>
      <c r="CR968" s="564"/>
      <c r="CS968" s="562"/>
      <c r="CT968" s="563"/>
      <c r="CU968" s="564"/>
      <c r="CV968" s="562"/>
      <c r="CW968" s="563"/>
      <c r="CX968" s="563"/>
      <c r="CY968" s="563"/>
    </row>
    <row r="969" spans="2:103" x14ac:dyDescent="0.6">
      <c r="C969" s="341"/>
      <c r="F969" s="555"/>
      <c r="H969" s="341"/>
      <c r="K969" s="555"/>
      <c r="N969" s="555"/>
      <c r="P969" s="341"/>
      <c r="R969" s="341"/>
      <c r="T969" s="637"/>
      <c r="V969" s="637"/>
      <c r="X969" s="637"/>
      <c r="Z969" s="612"/>
      <c r="AA969" s="620"/>
      <c r="AB969" s="612"/>
      <c r="AC969" s="341"/>
      <c r="AF969" s="715"/>
      <c r="AG969" s="635"/>
      <c r="AH969" s="555"/>
      <c r="BI969" s="613"/>
      <c r="BJ969" s="614"/>
      <c r="BK969" s="342"/>
      <c r="BL969" s="614"/>
      <c r="BM969" s="342"/>
      <c r="BN969" s="614"/>
    </row>
    <row r="970" spans="2:103" x14ac:dyDescent="0.6">
      <c r="B970" s="560"/>
      <c r="C970" s="562"/>
      <c r="D970" s="560"/>
      <c r="E970" s="562"/>
      <c r="F970" s="563"/>
      <c r="G970" s="560"/>
      <c r="H970" s="562"/>
      <c r="I970" s="560"/>
      <c r="J970" s="562"/>
      <c r="K970" s="563"/>
      <c r="L970" s="560"/>
      <c r="M970" s="562"/>
      <c r="N970" s="563"/>
      <c r="O970" s="560"/>
      <c r="P970" s="562"/>
      <c r="Q970" s="560"/>
      <c r="R970" s="562"/>
      <c r="S970" s="560"/>
      <c r="T970" s="648"/>
      <c r="U970" s="560"/>
      <c r="V970" s="648"/>
      <c r="W970" s="653"/>
      <c r="X970" s="648"/>
      <c r="Y970" s="653"/>
      <c r="Z970" s="615"/>
      <c r="AA970" s="616"/>
      <c r="AB970" s="615"/>
      <c r="AC970" s="562"/>
      <c r="AD970" s="560"/>
      <c r="AE970" s="562"/>
      <c r="AF970" s="716"/>
      <c r="AG970" s="747"/>
      <c r="AH970" s="563"/>
      <c r="AI970" s="563"/>
      <c r="AJ970" s="563"/>
      <c r="AK970" s="563"/>
      <c r="AL970" s="564"/>
      <c r="AM970" s="564"/>
      <c r="AN970" s="562"/>
      <c r="AO970" s="563"/>
      <c r="AP970" s="564"/>
      <c r="AQ970" s="564"/>
      <c r="AR970" s="562"/>
      <c r="AS970" s="563"/>
      <c r="AT970" s="564"/>
      <c r="AU970" s="564"/>
      <c r="AV970" s="562"/>
      <c r="AW970" s="563"/>
      <c r="AX970" s="564"/>
      <c r="AY970" s="562"/>
      <c r="AZ970" s="564"/>
      <c r="BA970" s="562"/>
      <c r="BB970" s="564"/>
      <c r="BC970" s="562"/>
      <c r="BD970" s="564"/>
      <c r="BE970" s="562"/>
      <c r="BF970" s="564"/>
      <c r="BG970" s="564"/>
      <c r="BH970" s="562"/>
      <c r="BI970" s="617"/>
      <c r="BJ970" s="618"/>
      <c r="BK970" s="619"/>
      <c r="BL970" s="618"/>
      <c r="BM970" s="619"/>
      <c r="BN970" s="618"/>
      <c r="BO970" s="619"/>
      <c r="BP970" s="564"/>
      <c r="BQ970" s="562"/>
      <c r="BR970" s="564"/>
      <c r="BS970" s="564"/>
      <c r="BT970" s="562"/>
      <c r="BU970" s="563"/>
      <c r="BV970" s="564"/>
      <c r="BW970" s="562"/>
      <c r="BX970" s="564"/>
      <c r="BY970" s="562"/>
      <c r="BZ970" s="564"/>
      <c r="CA970" s="562"/>
      <c r="CB970" s="564"/>
      <c r="CC970" s="562"/>
      <c r="CD970" s="564"/>
      <c r="CE970" s="564"/>
      <c r="CF970" s="562"/>
      <c r="CG970" s="563"/>
      <c r="CH970" s="563"/>
      <c r="CI970" s="563"/>
      <c r="CJ970" s="563"/>
      <c r="CK970" s="563"/>
      <c r="CL970" s="564"/>
      <c r="CM970" s="562"/>
      <c r="CN970" s="617"/>
      <c r="CO970" s="564"/>
      <c r="CP970" s="562"/>
      <c r="CQ970" s="563"/>
      <c r="CR970" s="564"/>
      <c r="CS970" s="562"/>
      <c r="CT970" s="563"/>
      <c r="CU970" s="564"/>
      <c r="CV970" s="562"/>
      <c r="CW970" s="563"/>
      <c r="CX970" s="563"/>
      <c r="CY970" s="563"/>
    </row>
    <row r="971" spans="2:103" x14ac:dyDescent="0.6">
      <c r="C971" s="341"/>
      <c r="F971" s="555"/>
      <c r="H971" s="341"/>
      <c r="K971" s="555"/>
      <c r="N971" s="555"/>
      <c r="P971" s="341"/>
      <c r="R971" s="341"/>
      <c r="T971" s="637"/>
      <c r="V971" s="637"/>
      <c r="X971" s="637"/>
      <c r="Z971" s="612"/>
      <c r="AA971" s="620"/>
      <c r="AB971" s="612"/>
      <c r="AC971" s="341"/>
      <c r="AF971" s="715"/>
      <c r="AG971" s="635"/>
      <c r="AH971" s="555"/>
      <c r="BI971" s="613"/>
      <c r="BJ971" s="614"/>
      <c r="BK971" s="342"/>
      <c r="BL971" s="614"/>
      <c r="BM971" s="342"/>
      <c r="BN971" s="614"/>
      <c r="CN971" s="613"/>
      <c r="CO971" s="614"/>
      <c r="CP971" s="342"/>
    </row>
    <row r="972" spans="2:103" x14ac:dyDescent="0.6">
      <c r="B972" s="560"/>
      <c r="C972" s="562"/>
      <c r="D972" s="560"/>
      <c r="E972" s="562"/>
      <c r="F972" s="563"/>
      <c r="G972" s="560"/>
      <c r="H972" s="562"/>
      <c r="I972" s="560"/>
      <c r="J972" s="562"/>
      <c r="K972" s="563"/>
      <c r="L972" s="560"/>
      <c r="M972" s="562"/>
      <c r="N972" s="563"/>
      <c r="O972" s="560"/>
      <c r="P972" s="562"/>
      <c r="Q972" s="560"/>
      <c r="R972" s="562"/>
      <c r="S972" s="560"/>
      <c r="T972" s="648"/>
      <c r="U972" s="560"/>
      <c r="V972" s="648"/>
      <c r="W972" s="653"/>
      <c r="X972" s="648"/>
      <c r="Y972" s="653"/>
      <c r="Z972" s="615"/>
      <c r="AA972" s="616"/>
      <c r="AB972" s="615"/>
      <c r="AC972" s="562"/>
      <c r="AD972" s="560"/>
      <c r="AE972" s="562"/>
      <c r="AF972" s="716"/>
      <c r="AG972" s="747"/>
      <c r="AH972" s="563"/>
      <c r="AI972" s="563"/>
      <c r="AJ972" s="563"/>
      <c r="AK972" s="563"/>
      <c r="AL972" s="564"/>
      <c r="AM972" s="564"/>
      <c r="AN972" s="562"/>
      <c r="AO972" s="563"/>
      <c r="AP972" s="564"/>
      <c r="AQ972" s="564"/>
      <c r="AR972" s="562"/>
      <c r="AS972" s="563"/>
      <c r="AT972" s="564"/>
      <c r="AU972" s="564"/>
      <c r="AV972" s="562"/>
      <c r="AW972" s="563"/>
      <c r="AX972" s="564"/>
      <c r="AY972" s="562"/>
      <c r="AZ972" s="564"/>
      <c r="BA972" s="562"/>
      <c r="BB972" s="564"/>
      <c r="BC972" s="562"/>
      <c r="BD972" s="564"/>
      <c r="BE972" s="562"/>
      <c r="BF972" s="564"/>
      <c r="BG972" s="564"/>
      <c r="BH972" s="562"/>
      <c r="BI972" s="617"/>
      <c r="BJ972" s="618"/>
      <c r="BK972" s="619"/>
      <c r="BL972" s="618"/>
      <c r="BM972" s="619"/>
      <c r="BN972" s="618"/>
      <c r="BO972" s="562"/>
      <c r="BP972" s="564"/>
      <c r="BQ972" s="562"/>
      <c r="BR972" s="564"/>
      <c r="BS972" s="564"/>
      <c r="BT972" s="562"/>
      <c r="BU972" s="563"/>
      <c r="BV972" s="564"/>
      <c r="BW972" s="562"/>
      <c r="BX972" s="564"/>
      <c r="BY972" s="562"/>
      <c r="BZ972" s="564"/>
      <c r="CA972" s="562"/>
      <c r="CB972" s="564"/>
      <c r="CC972" s="562"/>
      <c r="CD972" s="564"/>
      <c r="CE972" s="564"/>
      <c r="CF972" s="562"/>
      <c r="CG972" s="563"/>
      <c r="CH972" s="563"/>
      <c r="CI972" s="563"/>
      <c r="CJ972" s="563"/>
      <c r="CK972" s="563"/>
      <c r="CL972" s="564"/>
      <c r="CM972" s="562"/>
      <c r="CN972" s="617"/>
      <c r="CO972" s="618"/>
      <c r="CP972" s="619"/>
      <c r="CQ972" s="563"/>
      <c r="CR972" s="564"/>
      <c r="CS972" s="562"/>
      <c r="CT972" s="563"/>
      <c r="CU972" s="564"/>
      <c r="CV972" s="562"/>
      <c r="CW972" s="563"/>
      <c r="CX972" s="563"/>
      <c r="CY972" s="563"/>
    </row>
    <row r="973" spans="2:103" x14ac:dyDescent="0.6">
      <c r="C973" s="341"/>
      <c r="F973" s="555"/>
      <c r="H973" s="341"/>
      <c r="K973" s="555"/>
      <c r="N973" s="555"/>
      <c r="P973" s="341"/>
      <c r="R973" s="341"/>
      <c r="T973" s="637"/>
      <c r="V973" s="637"/>
      <c r="X973" s="637"/>
      <c r="Z973" s="612"/>
      <c r="AA973" s="620"/>
      <c r="AB973" s="612"/>
      <c r="AC973" s="341"/>
      <c r="AF973" s="715"/>
      <c r="AG973" s="635"/>
      <c r="AH973" s="555"/>
      <c r="BI973" s="613"/>
      <c r="BJ973" s="614"/>
      <c r="BK973" s="342"/>
      <c r="BL973" s="614"/>
      <c r="BM973" s="342"/>
      <c r="BN973" s="614"/>
      <c r="CN973" s="613"/>
      <c r="CO973" s="614"/>
      <c r="CP973" s="342"/>
    </row>
    <row r="974" spans="2:103" x14ac:dyDescent="0.6">
      <c r="B974" s="560"/>
      <c r="C974" s="562"/>
      <c r="D974" s="560"/>
      <c r="E974" s="562"/>
      <c r="F974" s="563"/>
      <c r="G974" s="560"/>
      <c r="H974" s="562"/>
      <c r="I974" s="560"/>
      <c r="J974" s="562"/>
      <c r="K974" s="563"/>
      <c r="L974" s="560"/>
      <c r="M974" s="562"/>
      <c r="N974" s="563"/>
      <c r="O974" s="560"/>
      <c r="P974" s="562"/>
      <c r="Q974" s="560"/>
      <c r="R974" s="562"/>
      <c r="S974" s="560"/>
      <c r="T974" s="648"/>
      <c r="U974" s="560"/>
      <c r="V974" s="648"/>
      <c r="W974" s="653"/>
      <c r="X974" s="648"/>
      <c r="Y974" s="653"/>
      <c r="Z974" s="615"/>
      <c r="AA974" s="616"/>
      <c r="AB974" s="615"/>
      <c r="AC974" s="562"/>
      <c r="AD974" s="560"/>
      <c r="AE974" s="562"/>
      <c r="AF974" s="716"/>
      <c r="AG974" s="747"/>
      <c r="AH974" s="563"/>
      <c r="AI974" s="563"/>
      <c r="AJ974" s="563"/>
      <c r="AK974" s="563"/>
      <c r="AL974" s="564"/>
      <c r="AM974" s="564"/>
      <c r="AN974" s="562"/>
      <c r="AO974" s="563"/>
      <c r="AP974" s="564"/>
      <c r="AQ974" s="564"/>
      <c r="AR974" s="562"/>
      <c r="AS974" s="563"/>
      <c r="AT974" s="564"/>
      <c r="AU974" s="564"/>
      <c r="AV974" s="562"/>
      <c r="AW974" s="563"/>
      <c r="AX974" s="564"/>
      <c r="AY974" s="562"/>
      <c r="AZ974" s="564"/>
      <c r="BA974" s="562"/>
      <c r="BB974" s="564"/>
      <c r="BC974" s="562"/>
      <c r="BD974" s="564"/>
      <c r="BE974" s="562"/>
      <c r="BF974" s="564"/>
      <c r="BG974" s="564"/>
      <c r="BH974" s="562"/>
      <c r="BI974" s="617"/>
      <c r="BJ974" s="618"/>
      <c r="BK974" s="619"/>
      <c r="BL974" s="618"/>
      <c r="BM974" s="619"/>
      <c r="BN974" s="618"/>
      <c r="BO974" s="562"/>
      <c r="BP974" s="564"/>
      <c r="BQ974" s="562"/>
      <c r="BR974" s="564"/>
      <c r="BS974" s="564"/>
      <c r="BT974" s="562"/>
      <c r="BU974" s="563"/>
      <c r="BV974" s="564"/>
      <c r="BW974" s="562"/>
      <c r="BX974" s="564"/>
      <c r="BY974" s="562"/>
      <c r="BZ974" s="564"/>
      <c r="CA974" s="562"/>
      <c r="CB974" s="564"/>
      <c r="CC974" s="562"/>
      <c r="CD974" s="564"/>
      <c r="CE974" s="564"/>
      <c r="CF974" s="562"/>
      <c r="CG974" s="563"/>
      <c r="CH974" s="563"/>
      <c r="CI974" s="563"/>
      <c r="CJ974" s="563"/>
      <c r="CK974" s="563"/>
      <c r="CL974" s="564"/>
      <c r="CM974" s="562"/>
      <c r="CN974" s="617"/>
      <c r="CO974" s="618"/>
      <c r="CP974" s="619"/>
      <c r="CQ974" s="563"/>
      <c r="CR974" s="564"/>
      <c r="CS974" s="562"/>
      <c r="CT974" s="563"/>
      <c r="CU974" s="564"/>
      <c r="CV974" s="562"/>
      <c r="CW974" s="563"/>
      <c r="CX974" s="563"/>
      <c r="CY974" s="563"/>
    </row>
    <row r="975" spans="2:103" x14ac:dyDescent="0.6">
      <c r="C975" s="341"/>
      <c r="F975" s="555"/>
      <c r="H975" s="341"/>
      <c r="K975" s="555"/>
      <c r="N975" s="555"/>
      <c r="P975" s="341"/>
      <c r="R975" s="341"/>
      <c r="T975" s="637"/>
      <c r="V975" s="637"/>
      <c r="X975" s="637"/>
      <c r="Z975" s="612"/>
      <c r="AA975" s="620"/>
      <c r="AB975" s="612"/>
      <c r="AC975" s="341"/>
      <c r="AF975" s="715"/>
      <c r="AG975" s="635"/>
      <c r="AH975" s="555"/>
      <c r="BI975" s="613"/>
      <c r="BJ975" s="614"/>
      <c r="BK975" s="342"/>
      <c r="BL975" s="614"/>
      <c r="BM975" s="342"/>
      <c r="BN975" s="614"/>
      <c r="CN975" s="613"/>
    </row>
    <row r="976" spans="2:103" x14ac:dyDescent="0.6">
      <c r="B976" s="560"/>
      <c r="C976" s="562"/>
      <c r="D976" s="560"/>
      <c r="E976" s="562"/>
      <c r="F976" s="563"/>
      <c r="G976" s="560"/>
      <c r="H976" s="562"/>
      <c r="I976" s="560"/>
      <c r="J976" s="562"/>
      <c r="K976" s="563"/>
      <c r="L976" s="560"/>
      <c r="M976" s="562"/>
      <c r="N976" s="563"/>
      <c r="O976" s="560"/>
      <c r="P976" s="562"/>
      <c r="Q976" s="560"/>
      <c r="R976" s="562"/>
      <c r="S976" s="560"/>
      <c r="T976" s="648"/>
      <c r="U976" s="560"/>
      <c r="V976" s="648"/>
      <c r="W976" s="653"/>
      <c r="X976" s="648"/>
      <c r="Y976" s="653"/>
      <c r="Z976" s="615"/>
      <c r="AA976" s="616"/>
      <c r="AB976" s="615"/>
      <c r="AC976" s="562"/>
      <c r="AD976" s="560"/>
      <c r="AE976" s="562"/>
      <c r="AF976" s="716"/>
      <c r="AG976" s="747"/>
      <c r="AH976" s="563"/>
      <c r="AI976" s="563"/>
      <c r="AJ976" s="563"/>
      <c r="AK976" s="563"/>
      <c r="AL976" s="564"/>
      <c r="AM976" s="564"/>
      <c r="AN976" s="562"/>
      <c r="AO976" s="563"/>
      <c r="AP976" s="564"/>
      <c r="AQ976" s="564"/>
      <c r="AR976" s="562"/>
      <c r="AS976" s="563"/>
      <c r="AT976" s="564"/>
      <c r="AU976" s="564"/>
      <c r="AV976" s="562"/>
      <c r="AW976" s="563"/>
      <c r="AX976" s="564"/>
      <c r="AY976" s="562"/>
      <c r="AZ976" s="564"/>
      <c r="BA976" s="562"/>
      <c r="BB976" s="564"/>
      <c r="BC976" s="562"/>
      <c r="BD976" s="564"/>
      <c r="BE976" s="562"/>
      <c r="BF976" s="564"/>
      <c r="BG976" s="564"/>
      <c r="BH976" s="562"/>
      <c r="BI976" s="617"/>
      <c r="BJ976" s="618"/>
      <c r="BK976" s="619"/>
      <c r="BL976" s="618"/>
      <c r="BM976" s="619"/>
      <c r="BN976" s="618"/>
      <c r="BO976" s="562"/>
      <c r="BP976" s="564"/>
      <c r="BQ976" s="562"/>
      <c r="BR976" s="564"/>
      <c r="BS976" s="564"/>
      <c r="BT976" s="562"/>
      <c r="BU976" s="563"/>
      <c r="BV976" s="564"/>
      <c r="BW976" s="562"/>
      <c r="BX976" s="564"/>
      <c r="BY976" s="562"/>
      <c r="BZ976" s="564"/>
      <c r="CA976" s="562"/>
      <c r="CB976" s="564"/>
      <c r="CC976" s="562"/>
      <c r="CD976" s="564"/>
      <c r="CE976" s="564"/>
      <c r="CF976" s="562"/>
      <c r="CG976" s="563"/>
      <c r="CH976" s="563"/>
      <c r="CI976" s="563"/>
      <c r="CJ976" s="563"/>
      <c r="CK976" s="563"/>
      <c r="CL976" s="564"/>
      <c r="CM976" s="562"/>
      <c r="CN976" s="563"/>
      <c r="CO976" s="564"/>
      <c r="CP976" s="562"/>
      <c r="CQ976" s="563"/>
      <c r="CR976" s="564"/>
      <c r="CS976" s="562"/>
      <c r="CT976" s="563"/>
      <c r="CU976" s="564"/>
      <c r="CV976" s="562"/>
      <c r="CW976" s="563"/>
      <c r="CX976" s="563"/>
      <c r="CY976" s="563"/>
    </row>
    <row r="977" spans="2:103" x14ac:dyDescent="0.6">
      <c r="C977" s="341"/>
      <c r="F977" s="555"/>
      <c r="H977" s="341"/>
      <c r="K977" s="555"/>
      <c r="N977" s="555"/>
      <c r="P977" s="341"/>
      <c r="R977" s="341"/>
      <c r="T977" s="637"/>
      <c r="V977" s="637"/>
      <c r="X977" s="637"/>
      <c r="Z977" s="612"/>
      <c r="AA977" s="620"/>
      <c r="AB977" s="612"/>
      <c r="AC977" s="341"/>
      <c r="AF977" s="715"/>
      <c r="AG977" s="635"/>
      <c r="AH977" s="555"/>
      <c r="BI977" s="613"/>
      <c r="BJ977" s="614"/>
      <c r="BK977" s="342"/>
      <c r="BL977" s="614"/>
      <c r="BM977" s="342"/>
      <c r="BN977" s="614"/>
      <c r="BO977" s="342"/>
      <c r="BP977" s="614"/>
      <c r="BQ977" s="342"/>
      <c r="CN977" s="613"/>
      <c r="CO977" s="614"/>
    </row>
    <row r="978" spans="2:103" x14ac:dyDescent="0.6">
      <c r="B978" s="560"/>
      <c r="C978" s="562"/>
      <c r="D978" s="560"/>
      <c r="E978" s="562"/>
      <c r="F978" s="563"/>
      <c r="G978" s="560"/>
      <c r="H978" s="562"/>
      <c r="I978" s="560"/>
      <c r="J978" s="562"/>
      <c r="K978" s="563"/>
      <c r="L978" s="560"/>
      <c r="M978" s="562"/>
      <c r="N978" s="563"/>
      <c r="O978" s="560"/>
      <c r="P978" s="562"/>
      <c r="Q978" s="560"/>
      <c r="R978" s="562"/>
      <c r="S978" s="560"/>
      <c r="T978" s="648"/>
      <c r="U978" s="560"/>
      <c r="V978" s="648"/>
      <c r="W978" s="653"/>
      <c r="X978" s="648"/>
      <c r="Y978" s="653"/>
      <c r="Z978" s="615"/>
      <c r="AA978" s="616"/>
      <c r="AB978" s="615"/>
      <c r="AC978" s="562"/>
      <c r="AD978" s="560"/>
      <c r="AE978" s="562"/>
      <c r="AF978" s="716"/>
      <c r="AG978" s="747"/>
      <c r="AH978" s="563"/>
      <c r="AI978" s="563"/>
      <c r="AJ978" s="563"/>
      <c r="AK978" s="563"/>
      <c r="AL978" s="564"/>
      <c r="AM978" s="564"/>
      <c r="AN978" s="562"/>
      <c r="AO978" s="563"/>
      <c r="AP978" s="564"/>
      <c r="AQ978" s="564"/>
      <c r="AR978" s="562"/>
      <c r="AS978" s="563"/>
      <c r="AT978" s="564"/>
      <c r="AU978" s="564"/>
      <c r="AV978" s="562"/>
      <c r="AW978" s="563"/>
      <c r="AX978" s="564"/>
      <c r="AY978" s="562"/>
      <c r="AZ978" s="564"/>
      <c r="BA978" s="562"/>
      <c r="BB978" s="564"/>
      <c r="BC978" s="562"/>
      <c r="BD978" s="564"/>
      <c r="BE978" s="562"/>
      <c r="BF978" s="564"/>
      <c r="BG978" s="564"/>
      <c r="BH978" s="562"/>
      <c r="BI978" s="617"/>
      <c r="BJ978" s="618"/>
      <c r="BK978" s="619"/>
      <c r="BL978" s="618"/>
      <c r="BM978" s="619"/>
      <c r="BN978" s="618"/>
      <c r="BO978" s="562"/>
      <c r="BP978" s="564"/>
      <c r="BQ978" s="562"/>
      <c r="BR978" s="564"/>
      <c r="BS978" s="564"/>
      <c r="BT978" s="562"/>
      <c r="BU978" s="563"/>
      <c r="BV978" s="564"/>
      <c r="BW978" s="562"/>
      <c r="BX978" s="564"/>
      <c r="BY978" s="562"/>
      <c r="BZ978" s="564"/>
      <c r="CA978" s="562"/>
      <c r="CB978" s="564"/>
      <c r="CC978" s="562"/>
      <c r="CD978" s="564"/>
      <c r="CE978" s="564"/>
      <c r="CF978" s="562"/>
      <c r="CG978" s="563"/>
      <c r="CH978" s="563"/>
      <c r="CI978" s="563"/>
      <c r="CJ978" s="563"/>
      <c r="CK978" s="563"/>
      <c r="CL978" s="564"/>
      <c r="CM978" s="562"/>
      <c r="CN978" s="617"/>
      <c r="CO978" s="618"/>
      <c r="CP978" s="619"/>
      <c r="CQ978" s="563"/>
      <c r="CR978" s="564"/>
      <c r="CS978" s="562"/>
      <c r="CT978" s="563"/>
      <c r="CU978" s="564"/>
      <c r="CV978" s="562"/>
      <c r="CW978" s="563"/>
      <c r="CX978" s="563"/>
      <c r="CY978" s="563"/>
    </row>
    <row r="979" spans="2:103" x14ac:dyDescent="0.6">
      <c r="C979" s="341"/>
      <c r="F979" s="555"/>
      <c r="H979" s="341"/>
      <c r="K979" s="555"/>
      <c r="N979" s="555"/>
      <c r="P979" s="341"/>
      <c r="R979" s="341"/>
      <c r="T979" s="637"/>
      <c r="V979" s="637"/>
      <c r="X979" s="637"/>
      <c r="Z979" s="612"/>
      <c r="AA979" s="620"/>
      <c r="AB979" s="612"/>
      <c r="AC979" s="341"/>
      <c r="AF979" s="715"/>
      <c r="AG979" s="635"/>
      <c r="AH979" s="555"/>
      <c r="BI979" s="613"/>
      <c r="BJ979" s="614"/>
      <c r="BK979" s="342"/>
      <c r="BL979" s="614"/>
      <c r="BM979" s="342"/>
      <c r="BN979" s="614"/>
    </row>
    <row r="980" spans="2:103" x14ac:dyDescent="0.6">
      <c r="B980" s="560"/>
      <c r="C980" s="562"/>
      <c r="D980" s="560"/>
      <c r="E980" s="562"/>
      <c r="F980" s="563"/>
      <c r="G980" s="560"/>
      <c r="H980" s="562"/>
      <c r="I980" s="560"/>
      <c r="J980" s="562"/>
      <c r="K980" s="563"/>
      <c r="L980" s="560"/>
      <c r="M980" s="562"/>
      <c r="N980" s="563"/>
      <c r="O980" s="560"/>
      <c r="P980" s="562"/>
      <c r="Q980" s="560"/>
      <c r="R980" s="562"/>
      <c r="S980" s="560"/>
      <c r="T980" s="648"/>
      <c r="U980" s="560"/>
      <c r="V980" s="648"/>
      <c r="W980" s="653"/>
      <c r="X980" s="648"/>
      <c r="Y980" s="653"/>
      <c r="Z980" s="615"/>
      <c r="AA980" s="616"/>
      <c r="AB980" s="615"/>
      <c r="AC980" s="562"/>
      <c r="AD980" s="560"/>
      <c r="AE980" s="562"/>
      <c r="AF980" s="716"/>
      <c r="AG980" s="747"/>
      <c r="AH980" s="563"/>
      <c r="AI980" s="563"/>
      <c r="AJ980" s="563"/>
      <c r="AK980" s="563"/>
      <c r="AL980" s="564"/>
      <c r="AM980" s="564"/>
      <c r="AN980" s="562"/>
      <c r="AO980" s="563"/>
      <c r="AP980" s="564"/>
      <c r="AQ980" s="564"/>
      <c r="AR980" s="562"/>
      <c r="AS980" s="563"/>
      <c r="AT980" s="564"/>
      <c r="AU980" s="564"/>
      <c r="AV980" s="562"/>
      <c r="AW980" s="563"/>
      <c r="AX980" s="564"/>
      <c r="AY980" s="562"/>
      <c r="AZ980" s="564"/>
      <c r="BA980" s="562"/>
      <c r="BB980" s="564"/>
      <c r="BC980" s="562"/>
      <c r="BD980" s="564"/>
      <c r="BE980" s="562"/>
      <c r="BF980" s="564"/>
      <c r="BG980" s="564"/>
      <c r="BH980" s="562"/>
      <c r="BI980" s="617"/>
      <c r="BJ980" s="618"/>
      <c r="BK980" s="619"/>
      <c r="BL980" s="618"/>
      <c r="BM980" s="619"/>
      <c r="BN980" s="618"/>
      <c r="BO980" s="562"/>
      <c r="BP980" s="564"/>
      <c r="BQ980" s="562"/>
      <c r="BR980" s="564"/>
      <c r="BS980" s="564"/>
      <c r="BT980" s="562"/>
      <c r="BU980" s="563"/>
      <c r="BV980" s="564"/>
      <c r="BW980" s="562"/>
      <c r="BX980" s="564"/>
      <c r="BY980" s="562"/>
      <c r="BZ980" s="564"/>
      <c r="CA980" s="562"/>
      <c r="CB980" s="564"/>
      <c r="CC980" s="562"/>
      <c r="CD980" s="564"/>
      <c r="CE980" s="564"/>
      <c r="CF980" s="562"/>
      <c r="CG980" s="563"/>
      <c r="CH980" s="563"/>
      <c r="CI980" s="563"/>
      <c r="CJ980" s="563"/>
      <c r="CK980" s="563"/>
      <c r="CL980" s="564"/>
      <c r="CM980" s="562"/>
      <c r="CN980" s="563"/>
      <c r="CO980" s="564"/>
      <c r="CP980" s="562"/>
      <c r="CQ980" s="563"/>
      <c r="CR980" s="564"/>
      <c r="CS980" s="562"/>
      <c r="CT980" s="563"/>
      <c r="CU980" s="564"/>
      <c r="CV980" s="562"/>
      <c r="CW980" s="563"/>
      <c r="CX980" s="563"/>
      <c r="CY980" s="563"/>
    </row>
    <row r="981" spans="2:103" x14ac:dyDescent="0.6">
      <c r="C981" s="341"/>
      <c r="F981" s="555"/>
      <c r="H981" s="341"/>
      <c r="K981" s="555"/>
      <c r="N981" s="555"/>
      <c r="P981" s="341"/>
      <c r="R981" s="341"/>
      <c r="T981" s="637"/>
      <c r="V981" s="637"/>
      <c r="X981" s="637"/>
      <c r="Z981" s="612"/>
      <c r="AA981" s="620"/>
      <c r="AB981" s="612"/>
      <c r="AC981" s="341"/>
      <c r="AF981" s="715"/>
      <c r="AG981" s="635"/>
      <c r="AH981" s="555"/>
      <c r="BI981" s="613"/>
      <c r="BJ981" s="614"/>
      <c r="BK981" s="342"/>
      <c r="BL981" s="614"/>
      <c r="BM981" s="342"/>
      <c r="BN981" s="614"/>
    </row>
    <row r="982" spans="2:103" x14ac:dyDescent="0.6">
      <c r="B982" s="560"/>
      <c r="C982" s="562"/>
      <c r="D982" s="560"/>
      <c r="E982" s="562"/>
      <c r="F982" s="563"/>
      <c r="G982" s="560"/>
      <c r="H982" s="562"/>
      <c r="I982" s="560"/>
      <c r="J982" s="562"/>
      <c r="K982" s="563"/>
      <c r="L982" s="560"/>
      <c r="M982" s="562"/>
      <c r="N982" s="563"/>
      <c r="O982" s="560"/>
      <c r="P982" s="562"/>
      <c r="Q982" s="560"/>
      <c r="R982" s="562"/>
      <c r="S982" s="560"/>
      <c r="T982" s="648"/>
      <c r="U982" s="560"/>
      <c r="V982" s="648"/>
      <c r="W982" s="653"/>
      <c r="X982" s="648"/>
      <c r="Y982" s="653"/>
      <c r="Z982" s="615"/>
      <c r="AA982" s="616"/>
      <c r="AB982" s="615"/>
      <c r="AC982" s="562"/>
      <c r="AD982" s="560"/>
      <c r="AE982" s="562"/>
      <c r="AF982" s="716"/>
      <c r="AG982" s="747"/>
      <c r="AH982" s="563"/>
      <c r="AI982" s="563"/>
      <c r="AJ982" s="563"/>
      <c r="AK982" s="563"/>
      <c r="AL982" s="564"/>
      <c r="AM982" s="564"/>
      <c r="AN982" s="562"/>
      <c r="AO982" s="563"/>
      <c r="AP982" s="564"/>
      <c r="AQ982" s="564"/>
      <c r="AR982" s="562"/>
      <c r="AS982" s="563"/>
      <c r="AT982" s="564"/>
      <c r="AU982" s="564"/>
      <c r="AV982" s="562"/>
      <c r="AW982" s="563"/>
      <c r="AX982" s="564"/>
      <c r="AY982" s="562"/>
      <c r="AZ982" s="564"/>
      <c r="BA982" s="562"/>
      <c r="BB982" s="564"/>
      <c r="BC982" s="562"/>
      <c r="BD982" s="564"/>
      <c r="BE982" s="562"/>
      <c r="BF982" s="564"/>
      <c r="BG982" s="564"/>
      <c r="BH982" s="562"/>
      <c r="BI982" s="617"/>
      <c r="BJ982" s="618"/>
      <c r="BK982" s="619"/>
      <c r="BL982" s="618"/>
      <c r="BM982" s="619"/>
      <c r="BN982" s="618"/>
      <c r="BO982" s="562"/>
      <c r="BP982" s="564"/>
      <c r="BQ982" s="562"/>
      <c r="BR982" s="564"/>
      <c r="BS982" s="564"/>
      <c r="BT982" s="562"/>
      <c r="BU982" s="563"/>
      <c r="BV982" s="564"/>
      <c r="BW982" s="562"/>
      <c r="BX982" s="564"/>
      <c r="BY982" s="562"/>
      <c r="BZ982" s="564"/>
      <c r="CA982" s="562"/>
      <c r="CB982" s="564"/>
      <c r="CC982" s="562"/>
      <c r="CD982" s="564"/>
      <c r="CE982" s="564"/>
      <c r="CF982" s="562"/>
      <c r="CG982" s="563"/>
      <c r="CH982" s="563"/>
      <c r="CI982" s="563"/>
      <c r="CJ982" s="563"/>
      <c r="CK982" s="563"/>
      <c r="CL982" s="564"/>
      <c r="CM982" s="562"/>
      <c r="CN982" s="563"/>
      <c r="CO982" s="564"/>
      <c r="CP982" s="562"/>
      <c r="CQ982" s="563"/>
      <c r="CR982" s="564"/>
      <c r="CS982" s="562"/>
      <c r="CT982" s="563"/>
      <c r="CU982" s="564"/>
      <c r="CV982" s="562"/>
      <c r="CW982" s="563"/>
      <c r="CX982" s="563"/>
      <c r="CY982" s="563"/>
    </row>
    <row r="983" spans="2:103" x14ac:dyDescent="0.6">
      <c r="C983" s="341"/>
      <c r="F983" s="555"/>
      <c r="H983" s="341"/>
      <c r="K983" s="555"/>
      <c r="N983" s="555"/>
      <c r="P983" s="341"/>
      <c r="R983" s="341"/>
      <c r="T983" s="637"/>
      <c r="V983" s="637"/>
      <c r="X983" s="637"/>
      <c r="Z983" s="612"/>
      <c r="AA983" s="620"/>
      <c r="AB983" s="612"/>
      <c r="AC983" s="341"/>
      <c r="AF983" s="715"/>
      <c r="AG983" s="635"/>
      <c r="AH983" s="555"/>
      <c r="BI983" s="613"/>
      <c r="BJ983" s="614"/>
      <c r="BK983" s="342"/>
      <c r="BL983" s="614"/>
      <c r="BM983" s="342"/>
      <c r="BN983" s="614"/>
      <c r="CN983" s="613"/>
      <c r="CO983" s="614"/>
      <c r="CP983" s="342"/>
    </row>
    <row r="984" spans="2:103" x14ac:dyDescent="0.6">
      <c r="B984" s="560"/>
      <c r="C984" s="562"/>
      <c r="D984" s="560"/>
      <c r="E984" s="562"/>
      <c r="F984" s="563"/>
      <c r="G984" s="560"/>
      <c r="H984" s="562"/>
      <c r="I984" s="560"/>
      <c r="J984" s="562"/>
      <c r="K984" s="563"/>
      <c r="L984" s="560"/>
      <c r="M984" s="562"/>
      <c r="N984" s="563"/>
      <c r="O984" s="560"/>
      <c r="P984" s="562"/>
      <c r="Q984" s="560"/>
      <c r="R984" s="562"/>
      <c r="S984" s="560"/>
      <c r="T984" s="648"/>
      <c r="U984" s="560"/>
      <c r="V984" s="648"/>
      <c r="W984" s="653"/>
      <c r="X984" s="648"/>
      <c r="Y984" s="653"/>
      <c r="Z984" s="615"/>
      <c r="AA984" s="619"/>
      <c r="AB984" s="615"/>
      <c r="AC984" s="562"/>
      <c r="AD984" s="560"/>
      <c r="AE984" s="562"/>
      <c r="AF984" s="716"/>
      <c r="AG984" s="747"/>
      <c r="AH984" s="563"/>
      <c r="AI984" s="563"/>
      <c r="AJ984" s="563"/>
      <c r="AK984" s="563"/>
      <c r="AL984" s="564"/>
      <c r="AM984" s="564"/>
      <c r="AN984" s="562"/>
      <c r="AO984" s="563"/>
      <c r="AP984" s="564"/>
      <c r="AQ984" s="564"/>
      <c r="AR984" s="562"/>
      <c r="AS984" s="563"/>
      <c r="AT984" s="564"/>
      <c r="AU984" s="564"/>
      <c r="AV984" s="562"/>
      <c r="AW984" s="563"/>
      <c r="AX984" s="564"/>
      <c r="AY984" s="562"/>
      <c r="AZ984" s="564"/>
      <c r="BA984" s="562"/>
      <c r="BB984" s="564"/>
      <c r="BC984" s="562"/>
      <c r="BD984" s="564"/>
      <c r="BE984" s="562"/>
      <c r="BF984" s="564"/>
      <c r="BG984" s="564"/>
      <c r="BH984" s="562"/>
      <c r="BI984" s="617"/>
      <c r="BJ984" s="618"/>
      <c r="BK984" s="619"/>
      <c r="BL984" s="618"/>
      <c r="BM984" s="619"/>
      <c r="BN984" s="618"/>
      <c r="BO984" s="562"/>
      <c r="BP984" s="564"/>
      <c r="BQ984" s="562"/>
      <c r="BR984" s="564"/>
      <c r="BS984" s="564"/>
      <c r="BT984" s="562"/>
      <c r="BU984" s="563"/>
      <c r="BV984" s="564"/>
      <c r="BW984" s="562"/>
      <c r="BX984" s="564"/>
      <c r="BY984" s="562"/>
      <c r="BZ984" s="564"/>
      <c r="CA984" s="562"/>
      <c r="CB984" s="564"/>
      <c r="CC984" s="562"/>
      <c r="CD984" s="564"/>
      <c r="CE984" s="564"/>
      <c r="CF984" s="562"/>
      <c r="CG984" s="563"/>
      <c r="CH984" s="563"/>
      <c r="CI984" s="563"/>
      <c r="CJ984" s="563"/>
      <c r="CK984" s="563"/>
      <c r="CL984" s="564"/>
      <c r="CM984" s="562"/>
      <c r="CN984" s="617"/>
      <c r="CO984" s="618"/>
      <c r="CP984" s="619"/>
      <c r="CQ984" s="563"/>
      <c r="CR984" s="564"/>
      <c r="CS984" s="562"/>
      <c r="CT984" s="563"/>
      <c r="CU984" s="564"/>
      <c r="CV984" s="562"/>
      <c r="CW984" s="563"/>
      <c r="CX984" s="563"/>
      <c r="CY984" s="563"/>
    </row>
    <row r="985" spans="2:103" x14ac:dyDescent="0.6">
      <c r="C985" s="341"/>
      <c r="F985" s="555"/>
      <c r="H985" s="341"/>
      <c r="K985" s="555"/>
      <c r="N985" s="555"/>
      <c r="P985" s="341"/>
      <c r="R985" s="341"/>
      <c r="T985" s="637"/>
      <c r="V985" s="637"/>
      <c r="X985" s="637"/>
      <c r="Z985" s="612"/>
      <c r="AA985" s="342"/>
      <c r="AB985" s="612"/>
      <c r="AC985" s="341"/>
      <c r="AF985" s="715"/>
      <c r="AG985" s="635"/>
      <c r="AH985" s="555"/>
      <c r="BI985" s="613"/>
      <c r="BJ985" s="614"/>
      <c r="BK985" s="342"/>
      <c r="BL985" s="614"/>
      <c r="BM985" s="342"/>
      <c r="BN985" s="614"/>
      <c r="CN985" s="613"/>
      <c r="CO985" s="614"/>
      <c r="CP985" s="342"/>
    </row>
    <row r="986" spans="2:103" x14ac:dyDescent="0.6">
      <c r="B986" s="560"/>
      <c r="C986" s="562"/>
      <c r="D986" s="560"/>
      <c r="E986" s="562"/>
      <c r="F986" s="563"/>
      <c r="G986" s="560"/>
      <c r="H986" s="562"/>
      <c r="I986" s="560"/>
      <c r="J986" s="562"/>
      <c r="K986" s="563"/>
      <c r="L986" s="560"/>
      <c r="M986" s="562"/>
      <c r="N986" s="563"/>
      <c r="O986" s="560"/>
      <c r="P986" s="562"/>
      <c r="Q986" s="560"/>
      <c r="R986" s="562"/>
      <c r="S986" s="560"/>
      <c r="T986" s="648"/>
      <c r="U986" s="560"/>
      <c r="V986" s="648"/>
      <c r="W986" s="653"/>
      <c r="X986" s="648"/>
      <c r="Y986" s="653"/>
      <c r="Z986" s="615"/>
      <c r="AA986" s="619"/>
      <c r="AB986" s="615"/>
      <c r="AC986" s="562"/>
      <c r="AD986" s="560"/>
      <c r="AE986" s="562"/>
      <c r="AF986" s="716"/>
      <c r="AG986" s="747"/>
      <c r="AH986" s="563"/>
      <c r="AI986" s="563"/>
      <c r="AJ986" s="563"/>
      <c r="AK986" s="563"/>
      <c r="AL986" s="564"/>
      <c r="AM986" s="564"/>
      <c r="AN986" s="562"/>
      <c r="AO986" s="563"/>
      <c r="AP986" s="564"/>
      <c r="AQ986" s="564"/>
      <c r="AR986" s="562"/>
      <c r="AS986" s="563"/>
      <c r="AT986" s="564"/>
      <c r="AU986" s="564"/>
      <c r="AV986" s="562"/>
      <c r="AW986" s="563"/>
      <c r="AX986" s="564"/>
      <c r="AY986" s="562"/>
      <c r="AZ986" s="564"/>
      <c r="BA986" s="562"/>
      <c r="BB986" s="564"/>
      <c r="BC986" s="562"/>
      <c r="BD986" s="564"/>
      <c r="BE986" s="562"/>
      <c r="BF986" s="564"/>
      <c r="BG986" s="564"/>
      <c r="BH986" s="562"/>
      <c r="BI986" s="617"/>
      <c r="BJ986" s="618"/>
      <c r="BK986" s="619"/>
      <c r="BL986" s="618"/>
      <c r="BM986" s="619"/>
      <c r="BN986" s="618"/>
      <c r="BO986" s="562"/>
      <c r="BP986" s="564"/>
      <c r="BQ986" s="562"/>
      <c r="BR986" s="564"/>
      <c r="BS986" s="564"/>
      <c r="BT986" s="562"/>
      <c r="BU986" s="563"/>
      <c r="BV986" s="564"/>
      <c r="BW986" s="562"/>
      <c r="BX986" s="564"/>
      <c r="BY986" s="562"/>
      <c r="BZ986" s="564"/>
      <c r="CA986" s="562"/>
      <c r="CB986" s="564"/>
      <c r="CC986" s="562"/>
      <c r="CD986" s="564"/>
      <c r="CE986" s="564"/>
      <c r="CF986" s="562"/>
      <c r="CG986" s="563"/>
      <c r="CH986" s="563"/>
      <c r="CI986" s="563"/>
      <c r="CJ986" s="563"/>
      <c r="CK986" s="563"/>
      <c r="CL986" s="564"/>
      <c r="CM986" s="562"/>
      <c r="CN986" s="563"/>
      <c r="CO986" s="564"/>
      <c r="CP986" s="562"/>
      <c r="CQ986" s="563"/>
      <c r="CR986" s="564"/>
      <c r="CS986" s="562"/>
      <c r="CT986" s="563"/>
      <c r="CU986" s="564"/>
      <c r="CV986" s="562"/>
      <c r="CW986" s="563"/>
      <c r="CX986" s="563"/>
      <c r="CY986" s="563"/>
    </row>
    <row r="987" spans="2:103" x14ac:dyDescent="0.6">
      <c r="C987" s="341"/>
      <c r="F987" s="555"/>
      <c r="H987" s="341"/>
      <c r="K987" s="555"/>
      <c r="N987" s="555"/>
      <c r="P987" s="341"/>
      <c r="R987" s="341"/>
      <c r="T987" s="637"/>
      <c r="V987" s="637"/>
      <c r="X987" s="637"/>
      <c r="Z987" s="612"/>
      <c r="AA987" s="342"/>
      <c r="AB987" s="612"/>
      <c r="AC987" s="341"/>
      <c r="AF987" s="715"/>
      <c r="AG987" s="635"/>
      <c r="AH987" s="555"/>
      <c r="BI987" s="613"/>
      <c r="BJ987" s="614"/>
      <c r="BK987" s="342"/>
      <c r="BL987" s="614"/>
      <c r="BM987" s="342"/>
      <c r="BN987" s="614"/>
    </row>
    <row r="988" spans="2:103" x14ac:dyDescent="0.6">
      <c r="B988" s="560"/>
      <c r="C988" s="562"/>
      <c r="D988" s="560"/>
      <c r="E988" s="562"/>
      <c r="F988" s="563"/>
      <c r="G988" s="560"/>
      <c r="H988" s="562"/>
      <c r="I988" s="560"/>
      <c r="J988" s="562"/>
      <c r="K988" s="563"/>
      <c r="L988" s="560"/>
      <c r="M988" s="562"/>
      <c r="N988" s="563"/>
      <c r="O988" s="560"/>
      <c r="P988" s="562"/>
      <c r="Q988" s="560"/>
      <c r="R988" s="562"/>
      <c r="S988" s="560"/>
      <c r="T988" s="648"/>
      <c r="U988" s="560"/>
      <c r="V988" s="648"/>
      <c r="W988" s="653"/>
      <c r="X988" s="648"/>
      <c r="Y988" s="653"/>
      <c r="Z988" s="615"/>
      <c r="AA988" s="619"/>
      <c r="AB988" s="615"/>
      <c r="AC988" s="562"/>
      <c r="AD988" s="560"/>
      <c r="AE988" s="562"/>
      <c r="AF988" s="716"/>
      <c r="AG988" s="747"/>
      <c r="AH988" s="563"/>
      <c r="AI988" s="563"/>
      <c r="AJ988" s="563"/>
      <c r="AK988" s="563"/>
      <c r="AL988" s="564"/>
      <c r="AM988" s="564"/>
      <c r="AN988" s="562"/>
      <c r="AO988" s="563"/>
      <c r="AP988" s="564"/>
      <c r="AQ988" s="564"/>
      <c r="AR988" s="562"/>
      <c r="AS988" s="563"/>
      <c r="AT988" s="564"/>
      <c r="AU988" s="564"/>
      <c r="AV988" s="562"/>
      <c r="AW988" s="563"/>
      <c r="AX988" s="564"/>
      <c r="AY988" s="562"/>
      <c r="AZ988" s="564"/>
      <c r="BA988" s="562"/>
      <c r="BB988" s="564"/>
      <c r="BC988" s="562"/>
      <c r="BD988" s="564"/>
      <c r="BE988" s="562"/>
      <c r="BF988" s="564"/>
      <c r="BG988" s="564"/>
      <c r="BH988" s="562"/>
      <c r="BI988" s="617"/>
      <c r="BJ988" s="618"/>
      <c r="BK988" s="619"/>
      <c r="BL988" s="618"/>
      <c r="BM988" s="619"/>
      <c r="BN988" s="618"/>
      <c r="BO988" s="562"/>
      <c r="BP988" s="564"/>
      <c r="BQ988" s="562"/>
      <c r="BR988" s="564"/>
      <c r="BS988" s="564"/>
      <c r="BT988" s="562"/>
      <c r="BU988" s="563"/>
      <c r="BV988" s="564"/>
      <c r="BW988" s="562"/>
      <c r="BX988" s="564"/>
      <c r="BY988" s="562"/>
      <c r="BZ988" s="564"/>
      <c r="CA988" s="562"/>
      <c r="CB988" s="564"/>
      <c r="CC988" s="562"/>
      <c r="CD988" s="564"/>
      <c r="CE988" s="564"/>
      <c r="CF988" s="562"/>
      <c r="CG988" s="563"/>
      <c r="CH988" s="563"/>
      <c r="CI988" s="563"/>
      <c r="CJ988" s="563"/>
      <c r="CK988" s="563"/>
      <c r="CL988" s="564"/>
      <c r="CM988" s="562"/>
      <c r="CN988" s="563"/>
      <c r="CO988" s="564"/>
      <c r="CP988" s="562"/>
      <c r="CQ988" s="563"/>
      <c r="CR988" s="564"/>
      <c r="CS988" s="562"/>
      <c r="CT988" s="563"/>
      <c r="CU988" s="564"/>
      <c r="CV988" s="562"/>
      <c r="CW988" s="563"/>
      <c r="CX988" s="563"/>
      <c r="CY988" s="563"/>
    </row>
    <row r="989" spans="2:103" x14ac:dyDescent="0.6">
      <c r="C989" s="341"/>
      <c r="F989" s="555"/>
      <c r="H989" s="341"/>
      <c r="K989" s="555"/>
      <c r="N989" s="555"/>
      <c r="P989" s="341"/>
      <c r="R989" s="341"/>
      <c r="T989" s="637"/>
      <c r="V989" s="637"/>
      <c r="X989" s="637"/>
      <c r="Z989" s="612"/>
      <c r="AA989" s="342"/>
      <c r="AB989" s="612"/>
      <c r="AC989" s="341"/>
      <c r="AF989" s="715"/>
      <c r="AG989" s="635"/>
      <c r="AH989" s="555"/>
      <c r="BI989" s="613"/>
      <c r="BJ989" s="614"/>
      <c r="BK989" s="342"/>
      <c r="BL989" s="614"/>
      <c r="BM989" s="342"/>
      <c r="BN989" s="614"/>
    </row>
    <row r="990" spans="2:103" x14ac:dyDescent="0.6">
      <c r="B990" s="560"/>
      <c r="C990" s="562"/>
      <c r="D990" s="560"/>
      <c r="E990" s="562"/>
      <c r="F990" s="563"/>
      <c r="G990" s="560"/>
      <c r="H990" s="562"/>
      <c r="I990" s="560"/>
      <c r="J990" s="562"/>
      <c r="K990" s="563"/>
      <c r="L990" s="560"/>
      <c r="M990" s="562"/>
      <c r="N990" s="563"/>
      <c r="O990" s="560"/>
      <c r="P990" s="562"/>
      <c r="Q990" s="560"/>
      <c r="R990" s="562"/>
      <c r="S990" s="560"/>
      <c r="T990" s="648"/>
      <c r="U990" s="560"/>
      <c r="V990" s="648"/>
      <c r="W990" s="653"/>
      <c r="X990" s="648"/>
      <c r="Y990" s="653"/>
      <c r="Z990" s="615"/>
      <c r="AA990" s="619"/>
      <c r="AB990" s="615"/>
      <c r="AC990" s="562"/>
      <c r="AD990" s="560"/>
      <c r="AE990" s="562"/>
      <c r="AF990" s="716"/>
      <c r="AG990" s="747"/>
      <c r="AH990" s="563"/>
      <c r="AI990" s="563"/>
      <c r="AJ990" s="563"/>
      <c r="AK990" s="563"/>
      <c r="AL990" s="564"/>
      <c r="AM990" s="564"/>
      <c r="AN990" s="562"/>
      <c r="AO990" s="563"/>
      <c r="AP990" s="564"/>
      <c r="AQ990" s="564"/>
      <c r="AR990" s="562"/>
      <c r="AS990" s="563"/>
      <c r="AT990" s="564"/>
      <c r="AU990" s="564"/>
      <c r="AV990" s="562"/>
      <c r="AW990" s="563"/>
      <c r="AX990" s="564"/>
      <c r="AY990" s="562"/>
      <c r="AZ990" s="564"/>
      <c r="BA990" s="562"/>
      <c r="BB990" s="564"/>
      <c r="BC990" s="562"/>
      <c r="BD990" s="564"/>
      <c r="BE990" s="562"/>
      <c r="BF990" s="564"/>
      <c r="BG990" s="564"/>
      <c r="BH990" s="562"/>
      <c r="BI990" s="617"/>
      <c r="BJ990" s="618"/>
      <c r="BK990" s="619"/>
      <c r="BL990" s="618"/>
      <c r="BM990" s="619"/>
      <c r="BN990" s="618"/>
      <c r="BO990" s="562"/>
      <c r="BP990" s="564"/>
      <c r="BQ990" s="562"/>
      <c r="BR990" s="564"/>
      <c r="BS990" s="564"/>
      <c r="BT990" s="562"/>
      <c r="BU990" s="563"/>
      <c r="BV990" s="564"/>
      <c r="BW990" s="562"/>
      <c r="BX990" s="564"/>
      <c r="BY990" s="562"/>
      <c r="BZ990" s="564"/>
      <c r="CA990" s="562"/>
      <c r="CB990" s="564"/>
      <c r="CC990" s="562"/>
      <c r="CD990" s="564"/>
      <c r="CE990" s="564"/>
      <c r="CF990" s="562"/>
      <c r="CG990" s="563"/>
      <c r="CH990" s="563"/>
      <c r="CI990" s="563"/>
      <c r="CJ990" s="563"/>
      <c r="CK990" s="563"/>
      <c r="CL990" s="564"/>
      <c r="CM990" s="562"/>
      <c r="CN990" s="563"/>
      <c r="CO990" s="564"/>
      <c r="CP990" s="562"/>
      <c r="CQ990" s="563"/>
      <c r="CR990" s="564"/>
      <c r="CS990" s="562"/>
      <c r="CT990" s="563"/>
      <c r="CU990" s="564"/>
      <c r="CV990" s="562"/>
      <c r="CW990" s="563"/>
      <c r="CX990" s="563"/>
      <c r="CY990" s="563"/>
    </row>
    <row r="991" spans="2:103" x14ac:dyDescent="0.6">
      <c r="C991" s="341"/>
      <c r="F991" s="555"/>
      <c r="H991" s="341"/>
      <c r="K991" s="555"/>
      <c r="N991" s="555"/>
      <c r="P991" s="341"/>
      <c r="R991" s="341"/>
      <c r="T991" s="637"/>
      <c r="V991" s="637"/>
      <c r="X991" s="637"/>
      <c r="Z991" s="612"/>
      <c r="AA991" s="342"/>
      <c r="AB991" s="612"/>
      <c r="AC991" s="341"/>
      <c r="AF991" s="715"/>
      <c r="AG991" s="635"/>
      <c r="AH991" s="555"/>
      <c r="BI991" s="613"/>
      <c r="BJ991" s="614"/>
      <c r="BK991" s="342"/>
      <c r="BL991" s="614"/>
      <c r="BM991" s="342"/>
      <c r="BN991" s="614"/>
    </row>
    <row r="992" spans="2:103" x14ac:dyDescent="0.6">
      <c r="B992" s="560"/>
      <c r="C992" s="562"/>
      <c r="D992" s="560"/>
      <c r="E992" s="562"/>
      <c r="F992" s="563"/>
      <c r="G992" s="560"/>
      <c r="H992" s="562"/>
      <c r="I992" s="560"/>
      <c r="J992" s="562"/>
      <c r="K992" s="563"/>
      <c r="L992" s="560"/>
      <c r="M992" s="562"/>
      <c r="N992" s="563"/>
      <c r="O992" s="560"/>
      <c r="P992" s="562"/>
      <c r="Q992" s="560"/>
      <c r="R992" s="562"/>
      <c r="S992" s="560"/>
      <c r="T992" s="648"/>
      <c r="U992" s="560"/>
      <c r="V992" s="648"/>
      <c r="W992" s="653"/>
      <c r="X992" s="648"/>
      <c r="Y992" s="653"/>
      <c r="Z992" s="615"/>
      <c r="AA992" s="619"/>
      <c r="AB992" s="615"/>
      <c r="AC992" s="562"/>
      <c r="AD992" s="560"/>
      <c r="AE992" s="562"/>
      <c r="AF992" s="716"/>
      <c r="AG992" s="747"/>
      <c r="AH992" s="563"/>
      <c r="AI992" s="563"/>
      <c r="AJ992" s="563"/>
      <c r="AK992" s="563"/>
      <c r="AL992" s="564"/>
      <c r="AM992" s="564"/>
      <c r="AN992" s="562"/>
      <c r="AO992" s="563"/>
      <c r="AP992" s="564"/>
      <c r="AQ992" s="564"/>
      <c r="AR992" s="562"/>
      <c r="AS992" s="563"/>
      <c r="AT992" s="564"/>
      <c r="AU992" s="564"/>
      <c r="AV992" s="562"/>
      <c r="AW992" s="563"/>
      <c r="AX992" s="564"/>
      <c r="AY992" s="562"/>
      <c r="AZ992" s="564"/>
      <c r="BA992" s="562"/>
      <c r="BB992" s="564"/>
      <c r="BC992" s="562"/>
      <c r="BD992" s="564"/>
      <c r="BE992" s="562"/>
      <c r="BF992" s="564"/>
      <c r="BG992" s="564"/>
      <c r="BH992" s="562"/>
      <c r="BI992" s="617"/>
      <c r="BJ992" s="618"/>
      <c r="BK992" s="619"/>
      <c r="BL992" s="618"/>
      <c r="BM992" s="619"/>
      <c r="BN992" s="618"/>
      <c r="BO992" s="562"/>
      <c r="BP992" s="564"/>
      <c r="BQ992" s="562"/>
      <c r="BR992" s="564"/>
      <c r="BS992" s="564"/>
      <c r="BT992" s="562"/>
      <c r="BU992" s="563"/>
      <c r="BV992" s="564"/>
      <c r="BW992" s="562"/>
      <c r="BX992" s="564"/>
      <c r="BY992" s="562"/>
      <c r="BZ992" s="564"/>
      <c r="CA992" s="562"/>
      <c r="CB992" s="564"/>
      <c r="CC992" s="562"/>
      <c r="CD992" s="564"/>
      <c r="CE992" s="564"/>
      <c r="CF992" s="562"/>
      <c r="CG992" s="563"/>
      <c r="CH992" s="563"/>
      <c r="CI992" s="563"/>
      <c r="CJ992" s="563"/>
      <c r="CK992" s="563"/>
      <c r="CL992" s="564"/>
      <c r="CM992" s="562"/>
      <c r="CN992" s="563"/>
      <c r="CO992" s="564"/>
      <c r="CP992" s="562"/>
      <c r="CQ992" s="563"/>
      <c r="CR992" s="564"/>
      <c r="CS992" s="562"/>
      <c r="CT992" s="563"/>
      <c r="CU992" s="564"/>
      <c r="CV992" s="562"/>
      <c r="CW992" s="563"/>
      <c r="CX992" s="563"/>
      <c r="CY992" s="563"/>
    </row>
    <row r="993" spans="2:103" x14ac:dyDescent="0.6">
      <c r="C993" s="341"/>
      <c r="F993" s="555"/>
      <c r="H993" s="341"/>
      <c r="K993" s="555"/>
      <c r="N993" s="555"/>
      <c r="P993" s="341"/>
      <c r="R993" s="341"/>
      <c r="T993" s="637"/>
      <c r="V993" s="637"/>
      <c r="X993" s="637"/>
      <c r="Z993" s="612"/>
      <c r="AA993" s="342"/>
      <c r="AB993" s="612"/>
      <c r="AC993" s="341"/>
      <c r="AF993" s="715"/>
      <c r="AG993" s="635"/>
      <c r="AH993" s="555"/>
      <c r="BI993" s="613"/>
      <c r="BJ993" s="614"/>
      <c r="BK993" s="342"/>
      <c r="BL993" s="614"/>
      <c r="BM993" s="342"/>
      <c r="BN993" s="614"/>
      <c r="BO993" s="342"/>
      <c r="BP993" s="614"/>
      <c r="BQ993" s="342"/>
      <c r="CN993" s="613"/>
      <c r="CO993" s="614"/>
    </row>
    <row r="994" spans="2:103" x14ac:dyDescent="0.6">
      <c r="B994" s="560"/>
      <c r="C994" s="562"/>
      <c r="D994" s="560"/>
      <c r="E994" s="562"/>
      <c r="F994" s="563"/>
      <c r="G994" s="560"/>
      <c r="H994" s="562"/>
      <c r="I994" s="560"/>
      <c r="J994" s="562"/>
      <c r="K994" s="563"/>
      <c r="L994" s="560"/>
      <c r="M994" s="562"/>
      <c r="N994" s="563"/>
      <c r="O994" s="560"/>
      <c r="P994" s="562"/>
      <c r="Q994" s="560"/>
      <c r="R994" s="562"/>
      <c r="S994" s="560"/>
      <c r="T994" s="648"/>
      <c r="U994" s="560"/>
      <c r="V994" s="648"/>
      <c r="W994" s="653"/>
      <c r="X994" s="648"/>
      <c r="Y994" s="653"/>
      <c r="Z994" s="615"/>
      <c r="AA994" s="619"/>
      <c r="AB994" s="615"/>
      <c r="AC994" s="562"/>
      <c r="AD994" s="560"/>
      <c r="AE994" s="615"/>
      <c r="AF994" s="716"/>
      <c r="AG994" s="747"/>
      <c r="AH994" s="563"/>
      <c r="AI994" s="563"/>
      <c r="AJ994" s="563"/>
      <c r="AK994" s="563"/>
      <c r="AL994" s="564"/>
      <c r="AM994" s="564"/>
      <c r="AN994" s="562"/>
      <c r="AO994" s="563"/>
      <c r="AP994" s="564"/>
      <c r="AQ994" s="564"/>
      <c r="AR994" s="562"/>
      <c r="AS994" s="563"/>
      <c r="AT994" s="564"/>
      <c r="AU994" s="564"/>
      <c r="AV994" s="562"/>
      <c r="AW994" s="563"/>
      <c r="AX994" s="564"/>
      <c r="AY994" s="562"/>
      <c r="AZ994" s="564"/>
      <c r="BA994" s="562"/>
      <c r="BB994" s="564"/>
      <c r="BC994" s="562"/>
      <c r="BD994" s="564"/>
      <c r="BE994" s="562"/>
      <c r="BF994" s="564"/>
      <c r="BG994" s="564"/>
      <c r="BH994" s="562"/>
      <c r="BI994" s="617"/>
      <c r="BJ994" s="618"/>
      <c r="BK994" s="619"/>
      <c r="BL994" s="618"/>
      <c r="BM994" s="619"/>
      <c r="BN994" s="618"/>
      <c r="BO994" s="562"/>
      <c r="BP994" s="564"/>
      <c r="BQ994" s="562"/>
      <c r="BR994" s="564"/>
      <c r="BS994" s="564"/>
      <c r="BT994" s="562"/>
      <c r="BU994" s="563"/>
      <c r="BV994" s="564"/>
      <c r="BW994" s="562"/>
      <c r="BX994" s="564"/>
      <c r="BY994" s="562"/>
      <c r="BZ994" s="564"/>
      <c r="CA994" s="562"/>
      <c r="CB994" s="564"/>
      <c r="CC994" s="562"/>
      <c r="CD994" s="564"/>
      <c r="CE994" s="564"/>
      <c r="CF994" s="562"/>
      <c r="CG994" s="563"/>
      <c r="CH994" s="563"/>
      <c r="CI994" s="563"/>
      <c r="CJ994" s="563"/>
      <c r="CK994" s="563"/>
      <c r="CL994" s="564"/>
      <c r="CM994" s="562"/>
      <c r="CN994" s="563"/>
      <c r="CO994" s="564"/>
      <c r="CP994" s="562"/>
      <c r="CQ994" s="563"/>
      <c r="CR994" s="564"/>
      <c r="CS994" s="562"/>
      <c r="CT994" s="563"/>
      <c r="CU994" s="564"/>
      <c r="CV994" s="562"/>
      <c r="CW994" s="563"/>
      <c r="CX994" s="563"/>
      <c r="CY994" s="563"/>
    </row>
    <row r="995" spans="2:103" x14ac:dyDescent="0.6">
      <c r="C995" s="341"/>
      <c r="F995" s="555"/>
      <c r="H995" s="341"/>
      <c r="K995" s="555"/>
      <c r="N995" s="555"/>
      <c r="P995" s="341"/>
      <c r="R995" s="341"/>
      <c r="T995" s="637"/>
      <c r="V995" s="637"/>
      <c r="X995" s="637"/>
      <c r="Z995" s="612"/>
      <c r="AA995" s="342"/>
      <c r="AB995" s="612"/>
      <c r="AC995" s="341"/>
      <c r="AF995" s="715"/>
      <c r="AG995" s="635"/>
      <c r="AH995" s="555"/>
      <c r="BI995" s="613"/>
      <c r="BJ995" s="614"/>
      <c r="BK995" s="342"/>
      <c r="BL995" s="614"/>
      <c r="BM995" s="342"/>
      <c r="BN995" s="614"/>
    </row>
    <row r="996" spans="2:103" x14ac:dyDescent="0.6">
      <c r="B996" s="560"/>
      <c r="C996" s="562"/>
      <c r="D996" s="560"/>
      <c r="E996" s="562"/>
      <c r="F996" s="563"/>
      <c r="G996" s="560"/>
      <c r="H996" s="562"/>
      <c r="I996" s="560"/>
      <c r="J996" s="562"/>
      <c r="K996" s="563"/>
      <c r="L996" s="560"/>
      <c r="M996" s="562"/>
      <c r="N996" s="563"/>
      <c r="O996" s="560"/>
      <c r="P996" s="562"/>
      <c r="Q996" s="560"/>
      <c r="R996" s="562"/>
      <c r="S996" s="560"/>
      <c r="T996" s="648"/>
      <c r="U996" s="560"/>
      <c r="V996" s="648"/>
      <c r="W996" s="653"/>
      <c r="X996" s="648"/>
      <c r="Y996" s="653"/>
      <c r="Z996" s="615"/>
      <c r="AA996" s="619"/>
      <c r="AB996" s="615"/>
      <c r="AC996" s="562"/>
      <c r="AD996" s="560"/>
      <c r="AE996" s="562"/>
      <c r="AF996" s="716"/>
      <c r="AG996" s="747"/>
      <c r="AH996" s="563"/>
      <c r="AI996" s="563"/>
      <c r="AJ996" s="563"/>
      <c r="AK996" s="563"/>
      <c r="AL996" s="564"/>
      <c r="AM996" s="564"/>
      <c r="AN996" s="562"/>
      <c r="AO996" s="563"/>
      <c r="AP996" s="564"/>
      <c r="AQ996" s="564"/>
      <c r="AR996" s="562"/>
      <c r="AS996" s="563"/>
      <c r="AT996" s="564"/>
      <c r="AU996" s="564"/>
      <c r="AV996" s="562"/>
      <c r="AW996" s="563"/>
      <c r="AX996" s="564"/>
      <c r="AY996" s="562"/>
      <c r="AZ996" s="564"/>
      <c r="BA996" s="562"/>
      <c r="BB996" s="564"/>
      <c r="BC996" s="562"/>
      <c r="BD996" s="564"/>
      <c r="BE996" s="562"/>
      <c r="BF996" s="564"/>
      <c r="BG996" s="564"/>
      <c r="BH996" s="562"/>
      <c r="BI996" s="617"/>
      <c r="BJ996" s="618"/>
      <c r="BK996" s="619"/>
      <c r="BL996" s="618"/>
      <c r="BM996" s="619"/>
      <c r="BN996" s="618"/>
      <c r="BO996" s="562"/>
      <c r="BP996" s="564"/>
      <c r="BQ996" s="562"/>
      <c r="BR996" s="564"/>
      <c r="BS996" s="564"/>
      <c r="BT996" s="562"/>
      <c r="BU996" s="563"/>
      <c r="BV996" s="564"/>
      <c r="BW996" s="562"/>
      <c r="BX996" s="564"/>
      <c r="BY996" s="562"/>
      <c r="BZ996" s="564"/>
      <c r="CA996" s="562"/>
      <c r="CB996" s="564"/>
      <c r="CC996" s="562"/>
      <c r="CD996" s="564"/>
      <c r="CE996" s="564"/>
      <c r="CF996" s="562"/>
      <c r="CG996" s="563"/>
      <c r="CH996" s="563"/>
      <c r="CI996" s="563"/>
      <c r="CJ996" s="563"/>
      <c r="CK996" s="563"/>
      <c r="CL996" s="564"/>
      <c r="CM996" s="562"/>
      <c r="CN996" s="563"/>
      <c r="CO996" s="564"/>
      <c r="CP996" s="562"/>
      <c r="CQ996" s="563"/>
      <c r="CR996" s="564"/>
      <c r="CS996" s="562"/>
      <c r="CT996" s="563"/>
      <c r="CU996" s="564"/>
      <c r="CV996" s="562"/>
      <c r="CW996" s="563"/>
      <c r="CX996" s="563"/>
      <c r="CY996" s="563"/>
    </row>
    <row r="997" spans="2:103" x14ac:dyDescent="0.6">
      <c r="C997" s="341"/>
      <c r="F997" s="555"/>
      <c r="H997" s="341"/>
      <c r="K997" s="555"/>
      <c r="N997" s="555"/>
      <c r="P997" s="341"/>
      <c r="R997" s="341"/>
      <c r="T997" s="637"/>
      <c r="V997" s="637"/>
      <c r="X997" s="637"/>
      <c r="Z997" s="612"/>
      <c r="AA997" s="342"/>
      <c r="AB997" s="612"/>
      <c r="AC997" s="341"/>
      <c r="AF997" s="715"/>
      <c r="AG997" s="635"/>
      <c r="AH997" s="555"/>
      <c r="BI997" s="613"/>
      <c r="BJ997" s="614"/>
      <c r="BK997" s="342"/>
      <c r="BL997" s="614"/>
      <c r="BM997" s="342"/>
      <c r="BN997" s="614"/>
    </row>
    <row r="998" spans="2:103" x14ac:dyDescent="0.6">
      <c r="B998" s="560"/>
      <c r="C998" s="562"/>
      <c r="D998" s="560"/>
      <c r="E998" s="562"/>
      <c r="F998" s="563"/>
      <c r="G998" s="560"/>
      <c r="H998" s="562"/>
      <c r="I998" s="560"/>
      <c r="J998" s="562"/>
      <c r="K998" s="563"/>
      <c r="L998" s="560"/>
      <c r="M998" s="562"/>
      <c r="N998" s="563"/>
      <c r="O998" s="560"/>
      <c r="P998" s="562"/>
      <c r="Q998" s="560"/>
      <c r="R998" s="562"/>
      <c r="S998" s="560"/>
      <c r="T998" s="648"/>
      <c r="U998" s="560"/>
      <c r="V998" s="648"/>
      <c r="W998" s="653"/>
      <c r="X998" s="648"/>
      <c r="Y998" s="653"/>
      <c r="Z998" s="615"/>
      <c r="AA998" s="619"/>
      <c r="AB998" s="615"/>
      <c r="AC998" s="562"/>
      <c r="AD998" s="560"/>
      <c r="AE998" s="562"/>
      <c r="AF998" s="716"/>
      <c r="AG998" s="747"/>
      <c r="AH998" s="563"/>
      <c r="AI998" s="563"/>
      <c r="AJ998" s="563"/>
      <c r="AK998" s="563"/>
      <c r="AL998" s="564"/>
      <c r="AM998" s="564"/>
      <c r="AN998" s="562"/>
      <c r="AO998" s="563"/>
      <c r="AP998" s="564"/>
      <c r="AQ998" s="564"/>
      <c r="AR998" s="562"/>
      <c r="AS998" s="563"/>
      <c r="AT998" s="564"/>
      <c r="AU998" s="564"/>
      <c r="AV998" s="562"/>
      <c r="AW998" s="563"/>
      <c r="AX998" s="564"/>
      <c r="AY998" s="562"/>
      <c r="AZ998" s="564"/>
      <c r="BA998" s="562"/>
      <c r="BB998" s="564"/>
      <c r="BC998" s="562"/>
      <c r="BD998" s="564"/>
      <c r="BE998" s="562"/>
      <c r="BF998" s="564"/>
      <c r="BG998" s="564"/>
      <c r="BH998" s="562"/>
      <c r="BI998" s="617"/>
      <c r="BJ998" s="618"/>
      <c r="BK998" s="619"/>
      <c r="BL998" s="618"/>
      <c r="BM998" s="619"/>
      <c r="BN998" s="618"/>
      <c r="BO998" s="562"/>
      <c r="BP998" s="564"/>
      <c r="BQ998" s="562"/>
      <c r="BR998" s="564"/>
      <c r="BS998" s="564"/>
      <c r="BT998" s="562"/>
      <c r="BU998" s="563"/>
      <c r="BV998" s="564"/>
      <c r="BW998" s="562"/>
      <c r="BX998" s="564"/>
      <c r="BY998" s="562"/>
      <c r="BZ998" s="564"/>
      <c r="CA998" s="562"/>
      <c r="CB998" s="564"/>
      <c r="CC998" s="562"/>
      <c r="CD998" s="564"/>
      <c r="CE998" s="564"/>
      <c r="CF998" s="562"/>
      <c r="CG998" s="563"/>
      <c r="CH998" s="563"/>
      <c r="CI998" s="563"/>
      <c r="CJ998" s="563"/>
      <c r="CK998" s="563"/>
      <c r="CL998" s="564"/>
      <c r="CM998" s="562"/>
      <c r="CN998" s="563"/>
      <c r="CO998" s="564"/>
      <c r="CP998" s="562"/>
      <c r="CQ998" s="563"/>
      <c r="CR998" s="564"/>
      <c r="CS998" s="562"/>
      <c r="CT998" s="563"/>
      <c r="CU998" s="564"/>
      <c r="CV998" s="562"/>
      <c r="CW998" s="563"/>
      <c r="CX998" s="563"/>
      <c r="CY998" s="563"/>
    </row>
    <row r="999" spans="2:103" x14ac:dyDescent="0.6">
      <c r="C999" s="341"/>
      <c r="F999" s="555"/>
      <c r="H999" s="341"/>
      <c r="K999" s="555"/>
      <c r="N999" s="555"/>
      <c r="P999" s="341"/>
      <c r="R999" s="341"/>
      <c r="T999" s="637"/>
      <c r="V999" s="637"/>
      <c r="X999" s="637"/>
      <c r="Z999" s="612"/>
      <c r="AA999" s="342"/>
      <c r="AB999" s="612"/>
      <c r="AC999" s="341"/>
      <c r="AF999" s="715"/>
      <c r="AG999" s="635"/>
      <c r="AH999" s="555"/>
      <c r="BI999" s="613"/>
      <c r="BJ999" s="614"/>
      <c r="BK999" s="342"/>
      <c r="BL999" s="614"/>
      <c r="BM999" s="342"/>
      <c r="BN999" s="614"/>
    </row>
    <row r="1000" spans="2:103" x14ac:dyDescent="0.6">
      <c r="B1000" s="560"/>
      <c r="C1000" s="562"/>
      <c r="D1000" s="560"/>
      <c r="E1000" s="562"/>
      <c r="F1000" s="563"/>
      <c r="G1000" s="560"/>
      <c r="H1000" s="562"/>
      <c r="I1000" s="560"/>
      <c r="J1000" s="562"/>
      <c r="K1000" s="563"/>
      <c r="L1000" s="560"/>
      <c r="M1000" s="562"/>
      <c r="N1000" s="563"/>
      <c r="O1000" s="560"/>
      <c r="P1000" s="562"/>
      <c r="Q1000" s="560"/>
      <c r="R1000" s="562"/>
      <c r="S1000" s="560"/>
      <c r="T1000" s="648"/>
      <c r="U1000" s="560"/>
      <c r="V1000" s="648"/>
      <c r="W1000" s="653"/>
      <c r="X1000" s="648"/>
      <c r="Y1000" s="653"/>
      <c r="Z1000" s="615"/>
      <c r="AA1000" s="619"/>
      <c r="AB1000" s="615"/>
      <c r="AC1000" s="562"/>
      <c r="AD1000" s="560"/>
      <c r="AE1000" s="562"/>
      <c r="AF1000" s="716"/>
      <c r="AG1000" s="747"/>
      <c r="AH1000" s="563"/>
      <c r="AI1000" s="563"/>
      <c r="AJ1000" s="563"/>
      <c r="AK1000" s="563"/>
      <c r="AL1000" s="564"/>
      <c r="AM1000" s="564"/>
      <c r="AN1000" s="562"/>
      <c r="AO1000" s="563"/>
      <c r="AP1000" s="564"/>
      <c r="AQ1000" s="564"/>
      <c r="AR1000" s="562"/>
      <c r="AS1000" s="563"/>
      <c r="AT1000" s="564"/>
      <c r="AU1000" s="564"/>
      <c r="AV1000" s="562"/>
      <c r="AW1000" s="563"/>
      <c r="AX1000" s="564"/>
      <c r="AY1000" s="562"/>
      <c r="AZ1000" s="564"/>
      <c r="BA1000" s="562"/>
      <c r="BB1000" s="564"/>
      <c r="BC1000" s="562"/>
      <c r="BD1000" s="564"/>
      <c r="BE1000" s="562"/>
      <c r="BF1000" s="564"/>
      <c r="BG1000" s="564"/>
      <c r="BH1000" s="562"/>
      <c r="BI1000" s="617"/>
      <c r="BJ1000" s="618"/>
      <c r="BK1000" s="619"/>
      <c r="BL1000" s="618"/>
      <c r="BM1000" s="619"/>
      <c r="BN1000" s="618"/>
      <c r="BO1000" s="562"/>
      <c r="BP1000" s="564"/>
      <c r="BQ1000" s="562"/>
      <c r="BR1000" s="564"/>
      <c r="BS1000" s="564"/>
      <c r="BT1000" s="562"/>
      <c r="BU1000" s="563"/>
      <c r="BV1000" s="564"/>
      <c r="BW1000" s="562"/>
      <c r="BX1000" s="564"/>
      <c r="BY1000" s="562"/>
      <c r="BZ1000" s="564"/>
      <c r="CA1000" s="562"/>
      <c r="CB1000" s="564"/>
      <c r="CC1000" s="562"/>
      <c r="CD1000" s="564"/>
      <c r="CE1000" s="564"/>
      <c r="CF1000" s="562"/>
      <c r="CG1000" s="563"/>
      <c r="CH1000" s="563"/>
      <c r="CI1000" s="563"/>
      <c r="CJ1000" s="563"/>
      <c r="CK1000" s="563"/>
      <c r="CL1000" s="564"/>
      <c r="CM1000" s="562"/>
      <c r="CN1000" s="563"/>
      <c r="CO1000" s="564"/>
      <c r="CP1000" s="562"/>
      <c r="CQ1000" s="563"/>
      <c r="CR1000" s="564"/>
      <c r="CS1000" s="562"/>
      <c r="CT1000" s="563"/>
      <c r="CU1000" s="564"/>
      <c r="CV1000" s="562"/>
      <c r="CW1000" s="563"/>
      <c r="CX1000" s="563"/>
      <c r="CY1000" s="563"/>
    </row>
    <row r="1001" spans="2:103" x14ac:dyDescent="0.6">
      <c r="C1001" s="341"/>
      <c r="F1001" s="555"/>
      <c r="H1001" s="341"/>
      <c r="K1001" s="555"/>
      <c r="N1001" s="555"/>
      <c r="P1001" s="341"/>
      <c r="R1001" s="341"/>
      <c r="T1001" s="637"/>
      <c r="V1001" s="637"/>
      <c r="X1001" s="637"/>
      <c r="Z1001" s="612"/>
      <c r="AA1001" s="342"/>
      <c r="AB1001" s="612"/>
      <c r="AC1001" s="341"/>
      <c r="AF1001" s="715"/>
      <c r="AG1001" s="635"/>
      <c r="AH1001" s="555"/>
      <c r="BI1001" s="613"/>
      <c r="BJ1001" s="614"/>
      <c r="BK1001" s="342"/>
      <c r="BL1001" s="614"/>
      <c r="BM1001" s="342"/>
      <c r="BN1001" s="614"/>
    </row>
    <row r="1002" spans="2:103" x14ac:dyDescent="0.6">
      <c r="B1002" s="560"/>
      <c r="C1002" s="562"/>
      <c r="D1002" s="560"/>
      <c r="E1002" s="562"/>
      <c r="F1002" s="563"/>
      <c r="G1002" s="560"/>
      <c r="H1002" s="562"/>
      <c r="I1002" s="560"/>
      <c r="J1002" s="562"/>
      <c r="K1002" s="563"/>
      <c r="L1002" s="560"/>
      <c r="M1002" s="562"/>
      <c r="N1002" s="563"/>
      <c r="O1002" s="560"/>
      <c r="P1002" s="562"/>
      <c r="Q1002" s="560"/>
      <c r="R1002" s="562"/>
      <c r="S1002" s="560"/>
      <c r="T1002" s="648"/>
      <c r="U1002" s="560"/>
      <c r="V1002" s="648"/>
      <c r="W1002" s="653"/>
      <c r="X1002" s="648"/>
      <c r="Y1002" s="653"/>
      <c r="Z1002" s="615"/>
      <c r="AA1002" s="619"/>
      <c r="AB1002" s="615"/>
      <c r="AC1002" s="562"/>
      <c r="AD1002" s="560"/>
      <c r="AE1002" s="562"/>
      <c r="AF1002" s="716"/>
      <c r="AG1002" s="747"/>
      <c r="AH1002" s="563"/>
      <c r="AI1002" s="563"/>
      <c r="AJ1002" s="563"/>
      <c r="AK1002" s="563"/>
      <c r="AL1002" s="564"/>
      <c r="AM1002" s="564"/>
      <c r="AN1002" s="562"/>
      <c r="AO1002" s="563"/>
      <c r="AP1002" s="564"/>
      <c r="AQ1002" s="564"/>
      <c r="AR1002" s="562"/>
      <c r="AS1002" s="563"/>
      <c r="AT1002" s="564"/>
      <c r="AU1002" s="564"/>
      <c r="AV1002" s="562"/>
      <c r="AW1002" s="563"/>
      <c r="AX1002" s="564"/>
      <c r="AY1002" s="562"/>
      <c r="AZ1002" s="564"/>
      <c r="BA1002" s="562"/>
      <c r="BB1002" s="564"/>
      <c r="BC1002" s="562"/>
      <c r="BD1002" s="564"/>
      <c r="BE1002" s="562"/>
      <c r="BF1002" s="564"/>
      <c r="BG1002" s="564"/>
      <c r="BH1002" s="562"/>
      <c r="BI1002" s="617"/>
      <c r="BJ1002" s="618"/>
      <c r="BK1002" s="619"/>
      <c r="BL1002" s="618"/>
      <c r="BM1002" s="619"/>
      <c r="BN1002" s="618"/>
      <c r="BO1002" s="562"/>
      <c r="BP1002" s="564"/>
      <c r="BQ1002" s="562"/>
      <c r="BR1002" s="564"/>
      <c r="BS1002" s="564"/>
      <c r="BT1002" s="562"/>
      <c r="BU1002" s="563"/>
      <c r="BV1002" s="564"/>
      <c r="BW1002" s="562"/>
      <c r="BX1002" s="564"/>
      <c r="BY1002" s="562"/>
      <c r="BZ1002" s="564"/>
      <c r="CA1002" s="562"/>
      <c r="CB1002" s="564"/>
      <c r="CC1002" s="562"/>
      <c r="CD1002" s="564"/>
      <c r="CE1002" s="564"/>
      <c r="CF1002" s="562"/>
      <c r="CG1002" s="563"/>
      <c r="CH1002" s="563"/>
      <c r="CI1002" s="563"/>
      <c r="CJ1002" s="563"/>
      <c r="CK1002" s="563"/>
      <c r="CL1002" s="564"/>
      <c r="CM1002" s="562"/>
      <c r="CN1002" s="563"/>
      <c r="CO1002" s="564"/>
      <c r="CP1002" s="562"/>
      <c r="CQ1002" s="563"/>
      <c r="CR1002" s="564"/>
      <c r="CS1002" s="562"/>
      <c r="CT1002" s="563"/>
      <c r="CU1002" s="564"/>
      <c r="CV1002" s="562"/>
      <c r="CW1002" s="563"/>
      <c r="CX1002" s="563"/>
      <c r="CY1002" s="563"/>
    </row>
    <row r="1003" spans="2:103" x14ac:dyDescent="0.6">
      <c r="C1003" s="341"/>
      <c r="F1003" s="555"/>
      <c r="H1003" s="341"/>
      <c r="K1003" s="555"/>
      <c r="N1003" s="555"/>
      <c r="P1003" s="341"/>
      <c r="R1003" s="341"/>
      <c r="T1003" s="637"/>
      <c r="V1003" s="637"/>
      <c r="X1003" s="637"/>
      <c r="Z1003" s="612"/>
      <c r="AA1003" s="342"/>
      <c r="AB1003" s="612"/>
      <c r="AC1003" s="341"/>
      <c r="AF1003" s="715"/>
      <c r="AG1003" s="635"/>
      <c r="AH1003" s="555"/>
      <c r="BI1003" s="613"/>
      <c r="BJ1003" s="614"/>
      <c r="BK1003" s="342"/>
      <c r="BL1003" s="614"/>
      <c r="BM1003" s="342"/>
      <c r="BN1003" s="614"/>
    </row>
    <row r="1004" spans="2:103" x14ac:dyDescent="0.6">
      <c r="B1004" s="560"/>
      <c r="C1004" s="562"/>
      <c r="D1004" s="560"/>
      <c r="E1004" s="562"/>
      <c r="F1004" s="563"/>
      <c r="G1004" s="560"/>
      <c r="H1004" s="562"/>
      <c r="I1004" s="560"/>
      <c r="J1004" s="562"/>
      <c r="K1004" s="563"/>
      <c r="L1004" s="560"/>
      <c r="M1004" s="562"/>
      <c r="N1004" s="563"/>
      <c r="O1004" s="560"/>
      <c r="P1004" s="562"/>
      <c r="Q1004" s="560"/>
      <c r="R1004" s="562"/>
      <c r="S1004" s="560"/>
      <c r="T1004" s="648"/>
      <c r="U1004" s="560"/>
      <c r="V1004" s="648"/>
      <c r="W1004" s="653"/>
      <c r="X1004" s="648"/>
      <c r="Y1004" s="653"/>
      <c r="Z1004" s="615"/>
      <c r="AA1004" s="619"/>
      <c r="AB1004" s="615"/>
      <c r="AC1004" s="562"/>
      <c r="AD1004" s="560"/>
      <c r="AE1004" s="562"/>
      <c r="AF1004" s="716"/>
      <c r="AG1004" s="747"/>
      <c r="AH1004" s="563"/>
      <c r="AI1004" s="563"/>
      <c r="AJ1004" s="563"/>
      <c r="AK1004" s="563"/>
      <c r="AL1004" s="564"/>
      <c r="AM1004" s="564"/>
      <c r="AN1004" s="562"/>
      <c r="AO1004" s="563"/>
      <c r="AP1004" s="564"/>
      <c r="AQ1004" s="564"/>
      <c r="AR1004" s="562"/>
      <c r="AS1004" s="563"/>
      <c r="AT1004" s="564"/>
      <c r="AU1004" s="564"/>
      <c r="AV1004" s="562"/>
      <c r="AW1004" s="563"/>
      <c r="AX1004" s="564"/>
      <c r="AY1004" s="562"/>
      <c r="AZ1004" s="564"/>
      <c r="BA1004" s="562"/>
      <c r="BB1004" s="564"/>
      <c r="BC1004" s="562"/>
      <c r="BD1004" s="564"/>
      <c r="BE1004" s="562"/>
      <c r="BF1004" s="564"/>
      <c r="BG1004" s="564"/>
      <c r="BH1004" s="562"/>
      <c r="BI1004" s="617"/>
      <c r="BJ1004" s="618"/>
      <c r="BK1004" s="619"/>
      <c r="BL1004" s="618"/>
      <c r="BM1004" s="619"/>
      <c r="BN1004" s="618"/>
      <c r="BO1004" s="562"/>
      <c r="BP1004" s="564"/>
      <c r="BQ1004" s="562"/>
      <c r="BR1004" s="564"/>
      <c r="BS1004" s="564"/>
      <c r="BT1004" s="562"/>
      <c r="BU1004" s="563"/>
      <c r="BV1004" s="564"/>
      <c r="BW1004" s="562"/>
      <c r="BX1004" s="564"/>
      <c r="BY1004" s="562"/>
      <c r="BZ1004" s="564"/>
      <c r="CA1004" s="562"/>
      <c r="CB1004" s="564"/>
      <c r="CC1004" s="562"/>
      <c r="CD1004" s="564"/>
      <c r="CE1004" s="564"/>
      <c r="CF1004" s="562"/>
      <c r="CG1004" s="563"/>
      <c r="CH1004" s="563"/>
      <c r="CI1004" s="563"/>
      <c r="CJ1004" s="563"/>
      <c r="CK1004" s="563"/>
      <c r="CL1004" s="564"/>
      <c r="CM1004" s="562"/>
      <c r="CN1004" s="563"/>
      <c r="CO1004" s="564"/>
      <c r="CP1004" s="562"/>
      <c r="CQ1004" s="563"/>
      <c r="CR1004" s="564"/>
      <c r="CS1004" s="562"/>
      <c r="CT1004" s="563"/>
      <c r="CU1004" s="564"/>
      <c r="CV1004" s="562"/>
      <c r="CW1004" s="563"/>
      <c r="CX1004" s="563"/>
      <c r="CY1004" s="563"/>
    </row>
    <row r="1005" spans="2:103" x14ac:dyDescent="0.6">
      <c r="C1005" s="341"/>
      <c r="F1005" s="555"/>
      <c r="H1005" s="341"/>
      <c r="K1005" s="555"/>
      <c r="N1005" s="555"/>
      <c r="P1005" s="341"/>
      <c r="R1005" s="341"/>
      <c r="T1005" s="637"/>
      <c r="V1005" s="637"/>
      <c r="X1005" s="637"/>
      <c r="Z1005" s="612"/>
      <c r="AA1005" s="342"/>
      <c r="AB1005" s="612"/>
      <c r="AC1005" s="341"/>
      <c r="AF1005" s="715"/>
      <c r="AG1005" s="635"/>
      <c r="AH1005" s="555"/>
      <c r="BI1005" s="613"/>
      <c r="BJ1005" s="614"/>
      <c r="BK1005" s="342"/>
      <c r="BL1005" s="614"/>
      <c r="BM1005" s="342"/>
      <c r="BN1005" s="614"/>
    </row>
    <row r="1006" spans="2:103" x14ac:dyDescent="0.6">
      <c r="B1006" s="560"/>
      <c r="C1006" s="562"/>
      <c r="D1006" s="560"/>
      <c r="E1006" s="562"/>
      <c r="F1006" s="563"/>
      <c r="G1006" s="560"/>
      <c r="H1006" s="562"/>
      <c r="I1006" s="560"/>
      <c r="J1006" s="562"/>
      <c r="K1006" s="563"/>
      <c r="L1006" s="560"/>
      <c r="M1006" s="562"/>
      <c r="N1006" s="563"/>
      <c r="O1006" s="560"/>
      <c r="P1006" s="562"/>
      <c r="Q1006" s="560"/>
      <c r="R1006" s="562"/>
      <c r="S1006" s="560"/>
      <c r="T1006" s="648"/>
      <c r="U1006" s="560"/>
      <c r="V1006" s="648"/>
      <c r="W1006" s="653"/>
      <c r="X1006" s="648"/>
      <c r="Y1006" s="653"/>
      <c r="Z1006" s="615"/>
      <c r="AA1006" s="619"/>
      <c r="AB1006" s="615"/>
      <c r="AC1006" s="562"/>
      <c r="AD1006" s="560"/>
      <c r="AE1006" s="562"/>
      <c r="AF1006" s="716"/>
      <c r="AG1006" s="747"/>
      <c r="AH1006" s="563"/>
      <c r="AI1006" s="563"/>
      <c r="AJ1006" s="563"/>
      <c r="AK1006" s="563"/>
      <c r="AL1006" s="564"/>
      <c r="AM1006" s="564"/>
      <c r="AN1006" s="562"/>
      <c r="AO1006" s="563"/>
      <c r="AP1006" s="564"/>
      <c r="AQ1006" s="564"/>
      <c r="AR1006" s="562"/>
      <c r="AS1006" s="563"/>
      <c r="AT1006" s="564"/>
      <c r="AU1006" s="564"/>
      <c r="AV1006" s="562"/>
      <c r="AW1006" s="563"/>
      <c r="AX1006" s="564"/>
      <c r="AY1006" s="562"/>
      <c r="AZ1006" s="564"/>
      <c r="BA1006" s="562"/>
      <c r="BB1006" s="564"/>
      <c r="BC1006" s="562"/>
      <c r="BD1006" s="564"/>
      <c r="BE1006" s="562"/>
      <c r="BF1006" s="564"/>
      <c r="BG1006" s="564"/>
      <c r="BH1006" s="562"/>
      <c r="BI1006" s="617"/>
      <c r="BJ1006" s="618"/>
      <c r="BK1006" s="619"/>
      <c r="BL1006" s="618"/>
      <c r="BM1006" s="619"/>
      <c r="BN1006" s="618"/>
      <c r="BO1006" s="562"/>
      <c r="BP1006" s="564"/>
      <c r="BQ1006" s="562"/>
      <c r="BR1006" s="564"/>
      <c r="BS1006" s="564"/>
      <c r="BT1006" s="562"/>
      <c r="BU1006" s="563"/>
      <c r="BV1006" s="564"/>
      <c r="BW1006" s="562"/>
      <c r="BX1006" s="564"/>
      <c r="BY1006" s="562"/>
      <c r="BZ1006" s="564"/>
      <c r="CA1006" s="562"/>
      <c r="CB1006" s="564"/>
      <c r="CC1006" s="562"/>
      <c r="CD1006" s="564"/>
      <c r="CE1006" s="564"/>
      <c r="CF1006" s="562"/>
      <c r="CG1006" s="563"/>
      <c r="CH1006" s="563"/>
      <c r="CI1006" s="563"/>
      <c r="CJ1006" s="563"/>
      <c r="CK1006" s="563"/>
      <c r="CL1006" s="564"/>
      <c r="CM1006" s="562"/>
      <c r="CN1006" s="563"/>
      <c r="CO1006" s="564"/>
      <c r="CP1006" s="562"/>
      <c r="CQ1006" s="563"/>
      <c r="CR1006" s="564"/>
      <c r="CS1006" s="562"/>
      <c r="CT1006" s="563"/>
      <c r="CU1006" s="564"/>
      <c r="CV1006" s="562"/>
      <c r="CW1006" s="563"/>
      <c r="CX1006" s="563"/>
      <c r="CY1006" s="563"/>
    </row>
    <row r="1007" spans="2:103" x14ac:dyDescent="0.6">
      <c r="C1007" s="341"/>
      <c r="F1007" s="555"/>
      <c r="H1007" s="341"/>
      <c r="K1007" s="555"/>
      <c r="N1007" s="555"/>
      <c r="P1007" s="341"/>
      <c r="R1007" s="341"/>
      <c r="T1007" s="637"/>
      <c r="V1007" s="637"/>
      <c r="X1007" s="637"/>
      <c r="Z1007" s="612"/>
      <c r="AA1007" s="342"/>
      <c r="AB1007" s="612"/>
      <c r="AC1007" s="341"/>
      <c r="AF1007" s="715"/>
      <c r="AG1007" s="635"/>
      <c r="AH1007" s="555"/>
      <c r="BI1007" s="613"/>
      <c r="BJ1007" s="614"/>
      <c r="BK1007" s="342"/>
      <c r="BL1007" s="614"/>
      <c r="BM1007" s="342"/>
      <c r="BN1007" s="614"/>
    </row>
    <row r="1008" spans="2:103" x14ac:dyDescent="0.6">
      <c r="B1008" s="560"/>
      <c r="C1008" s="562"/>
      <c r="D1008" s="560"/>
      <c r="E1008" s="562"/>
      <c r="F1008" s="563"/>
      <c r="G1008" s="560"/>
      <c r="H1008" s="562"/>
      <c r="I1008" s="560"/>
      <c r="J1008" s="562"/>
      <c r="K1008" s="563"/>
      <c r="L1008" s="560"/>
      <c r="M1008" s="562"/>
      <c r="N1008" s="563"/>
      <c r="O1008" s="560"/>
      <c r="P1008" s="562"/>
      <c r="Q1008" s="560"/>
      <c r="R1008" s="562"/>
      <c r="S1008" s="560"/>
      <c r="T1008" s="648"/>
      <c r="U1008" s="560"/>
      <c r="V1008" s="648"/>
      <c r="W1008" s="653"/>
      <c r="X1008" s="648"/>
      <c r="Y1008" s="653"/>
      <c r="Z1008" s="615"/>
      <c r="AA1008" s="619"/>
      <c r="AB1008" s="615"/>
      <c r="AC1008" s="562"/>
      <c r="AD1008" s="560"/>
      <c r="AE1008" s="562"/>
      <c r="AF1008" s="716"/>
      <c r="AG1008" s="747"/>
      <c r="AH1008" s="563"/>
      <c r="AI1008" s="563"/>
      <c r="AJ1008" s="563"/>
      <c r="AK1008" s="563"/>
      <c r="AL1008" s="564"/>
      <c r="AM1008" s="564"/>
      <c r="AN1008" s="562"/>
      <c r="AO1008" s="563"/>
      <c r="AP1008" s="564"/>
      <c r="AQ1008" s="564"/>
      <c r="AR1008" s="562"/>
      <c r="AS1008" s="563"/>
      <c r="AT1008" s="564"/>
      <c r="AU1008" s="564"/>
      <c r="AV1008" s="562"/>
      <c r="AW1008" s="563"/>
      <c r="AX1008" s="564"/>
      <c r="AY1008" s="562"/>
      <c r="AZ1008" s="564"/>
      <c r="BA1008" s="562"/>
      <c r="BB1008" s="564"/>
      <c r="BC1008" s="562"/>
      <c r="BD1008" s="564"/>
      <c r="BE1008" s="562"/>
      <c r="BF1008" s="564"/>
      <c r="BG1008" s="564"/>
      <c r="BH1008" s="562"/>
      <c r="BI1008" s="617"/>
      <c r="BJ1008" s="618"/>
      <c r="BK1008" s="619"/>
      <c r="BL1008" s="618"/>
      <c r="BM1008" s="619"/>
      <c r="BN1008" s="618"/>
      <c r="BO1008" s="562"/>
      <c r="BP1008" s="564"/>
      <c r="BQ1008" s="562"/>
      <c r="BR1008" s="564"/>
      <c r="BS1008" s="564"/>
      <c r="BT1008" s="562"/>
      <c r="BU1008" s="563"/>
      <c r="BV1008" s="564"/>
      <c r="BW1008" s="562"/>
      <c r="BX1008" s="564"/>
      <c r="BY1008" s="562"/>
      <c r="BZ1008" s="564"/>
      <c r="CA1008" s="562"/>
      <c r="CB1008" s="564"/>
      <c r="CC1008" s="562"/>
      <c r="CD1008" s="564"/>
      <c r="CE1008" s="564"/>
      <c r="CF1008" s="562"/>
      <c r="CG1008" s="563"/>
      <c r="CH1008" s="563"/>
      <c r="CI1008" s="563"/>
      <c r="CJ1008" s="563"/>
      <c r="CK1008" s="563"/>
      <c r="CL1008" s="564"/>
      <c r="CM1008" s="562"/>
      <c r="CN1008" s="563"/>
      <c r="CO1008" s="564"/>
      <c r="CP1008" s="562"/>
      <c r="CQ1008" s="563"/>
      <c r="CR1008" s="564"/>
      <c r="CS1008" s="562"/>
      <c r="CT1008" s="563"/>
      <c r="CU1008" s="564"/>
      <c r="CV1008" s="562"/>
      <c r="CW1008" s="563"/>
      <c r="CX1008" s="563"/>
      <c r="CY1008" s="563"/>
    </row>
    <row r="1009" spans="2:103" x14ac:dyDescent="0.6">
      <c r="C1009" s="341"/>
      <c r="F1009" s="555"/>
      <c r="H1009" s="341"/>
      <c r="K1009" s="555"/>
      <c r="N1009" s="555"/>
      <c r="P1009" s="341"/>
      <c r="R1009" s="341"/>
      <c r="T1009" s="637"/>
      <c r="V1009" s="637"/>
      <c r="X1009" s="637"/>
      <c r="Z1009" s="612"/>
      <c r="AA1009" s="342"/>
      <c r="AB1009" s="612"/>
      <c r="AC1009" s="341"/>
      <c r="AF1009" s="715"/>
      <c r="AG1009" s="635"/>
      <c r="AH1009" s="555"/>
      <c r="BI1009" s="613"/>
      <c r="BJ1009" s="614"/>
      <c r="BK1009" s="342"/>
      <c r="BL1009" s="614"/>
      <c r="BM1009" s="342"/>
      <c r="BN1009" s="614"/>
      <c r="BO1009" s="342"/>
      <c r="BP1009" s="614"/>
      <c r="BQ1009" s="342"/>
    </row>
    <row r="1010" spans="2:103" x14ac:dyDescent="0.6">
      <c r="B1010" s="560"/>
      <c r="C1010" s="562"/>
      <c r="D1010" s="560"/>
      <c r="E1010" s="562"/>
      <c r="F1010" s="563"/>
      <c r="G1010" s="560"/>
      <c r="H1010" s="562"/>
      <c r="I1010" s="560"/>
      <c r="J1010" s="562"/>
      <c r="K1010" s="563"/>
      <c r="L1010" s="560"/>
      <c r="M1010" s="562"/>
      <c r="N1010" s="563"/>
      <c r="O1010" s="560"/>
      <c r="P1010" s="562"/>
      <c r="Q1010" s="560"/>
      <c r="R1010" s="562"/>
      <c r="S1010" s="560"/>
      <c r="T1010" s="648"/>
      <c r="U1010" s="560"/>
      <c r="V1010" s="648"/>
      <c r="W1010" s="653"/>
      <c r="X1010" s="648"/>
      <c r="Y1010" s="653"/>
      <c r="Z1010" s="615"/>
      <c r="AA1010" s="619"/>
      <c r="AB1010" s="615"/>
      <c r="AC1010" s="562"/>
      <c r="AD1010" s="560"/>
      <c r="AE1010" s="562"/>
      <c r="AF1010" s="716"/>
      <c r="AG1010" s="747"/>
      <c r="AH1010" s="563"/>
      <c r="AI1010" s="563"/>
      <c r="AJ1010" s="563"/>
      <c r="AK1010" s="563"/>
      <c r="AL1010" s="564"/>
      <c r="AM1010" s="564"/>
      <c r="AN1010" s="562"/>
      <c r="AO1010" s="563"/>
      <c r="AP1010" s="564"/>
      <c r="AQ1010" s="564"/>
      <c r="AR1010" s="562"/>
      <c r="AS1010" s="563"/>
      <c r="AT1010" s="564"/>
      <c r="AU1010" s="564"/>
      <c r="AV1010" s="562"/>
      <c r="AW1010" s="563"/>
      <c r="AX1010" s="564"/>
      <c r="AY1010" s="562"/>
      <c r="AZ1010" s="564"/>
      <c r="BA1010" s="562"/>
      <c r="BB1010" s="564"/>
      <c r="BC1010" s="562"/>
      <c r="BD1010" s="564"/>
      <c r="BE1010" s="562"/>
      <c r="BF1010" s="564"/>
      <c r="BG1010" s="564"/>
      <c r="BH1010" s="562"/>
      <c r="BI1010" s="617"/>
      <c r="BJ1010" s="618"/>
      <c r="BK1010" s="619"/>
      <c r="BL1010" s="618"/>
      <c r="BM1010" s="619"/>
      <c r="BN1010" s="618"/>
      <c r="BO1010" s="562"/>
      <c r="BP1010" s="564"/>
      <c r="BQ1010" s="562"/>
      <c r="BR1010" s="564"/>
      <c r="BS1010" s="564"/>
      <c r="BT1010" s="562"/>
      <c r="BU1010" s="563"/>
      <c r="BV1010" s="564"/>
      <c r="BW1010" s="562"/>
      <c r="BX1010" s="564"/>
      <c r="BY1010" s="562"/>
      <c r="BZ1010" s="564"/>
      <c r="CA1010" s="562"/>
      <c r="CB1010" s="564"/>
      <c r="CC1010" s="562"/>
      <c r="CD1010" s="564"/>
      <c r="CE1010" s="564"/>
      <c r="CF1010" s="562"/>
      <c r="CG1010" s="563"/>
      <c r="CH1010" s="563"/>
      <c r="CI1010" s="563"/>
      <c r="CJ1010" s="563"/>
      <c r="CK1010" s="563"/>
      <c r="CL1010" s="564"/>
      <c r="CM1010" s="562"/>
      <c r="CN1010" s="563"/>
      <c r="CO1010" s="564"/>
      <c r="CP1010" s="562"/>
      <c r="CQ1010" s="563"/>
      <c r="CR1010" s="564"/>
      <c r="CS1010" s="562"/>
      <c r="CT1010" s="563"/>
      <c r="CU1010" s="564"/>
      <c r="CV1010" s="562"/>
      <c r="CW1010" s="563"/>
      <c r="CX1010" s="563"/>
      <c r="CY1010" s="563"/>
    </row>
    <row r="1011" spans="2:103" x14ac:dyDescent="0.6">
      <c r="C1011" s="341"/>
      <c r="F1011" s="555"/>
      <c r="H1011" s="341"/>
      <c r="K1011" s="555"/>
      <c r="N1011" s="555"/>
      <c r="P1011" s="341"/>
      <c r="R1011" s="341"/>
      <c r="T1011" s="637"/>
      <c r="V1011" s="637"/>
      <c r="X1011" s="637"/>
      <c r="Z1011" s="612"/>
      <c r="AA1011" s="342"/>
      <c r="AB1011" s="612"/>
      <c r="AC1011" s="341"/>
      <c r="AF1011" s="715"/>
      <c r="AG1011" s="635"/>
      <c r="AH1011" s="555"/>
      <c r="BI1011" s="613"/>
      <c r="BJ1011" s="614"/>
      <c r="BK1011" s="342"/>
      <c r="BL1011" s="614"/>
      <c r="BM1011" s="342"/>
      <c r="BN1011" s="614"/>
      <c r="CN1011" s="613"/>
      <c r="CO1011" s="614"/>
      <c r="CP1011" s="342"/>
    </row>
    <row r="1012" spans="2:103" x14ac:dyDescent="0.6">
      <c r="B1012" s="560"/>
      <c r="C1012" s="562"/>
      <c r="D1012" s="560"/>
      <c r="E1012" s="562"/>
      <c r="F1012" s="563"/>
      <c r="G1012" s="560"/>
      <c r="H1012" s="562"/>
      <c r="I1012" s="560"/>
      <c r="J1012" s="562"/>
      <c r="K1012" s="563"/>
      <c r="L1012" s="560"/>
      <c r="M1012" s="562"/>
      <c r="N1012" s="563"/>
      <c r="O1012" s="560"/>
      <c r="P1012" s="562"/>
      <c r="Q1012" s="560"/>
      <c r="R1012" s="562"/>
      <c r="S1012" s="560"/>
      <c r="T1012" s="648"/>
      <c r="U1012" s="560"/>
      <c r="V1012" s="648"/>
      <c r="W1012" s="653"/>
      <c r="X1012" s="648"/>
      <c r="Y1012" s="653"/>
      <c r="Z1012" s="615"/>
      <c r="AA1012" s="619"/>
      <c r="AB1012" s="615"/>
      <c r="AC1012" s="562"/>
      <c r="AD1012" s="560"/>
      <c r="AE1012" s="562"/>
      <c r="AF1012" s="716"/>
      <c r="AG1012" s="747"/>
      <c r="AH1012" s="563"/>
      <c r="AI1012" s="563"/>
      <c r="AJ1012" s="563"/>
      <c r="AK1012" s="563"/>
      <c r="AL1012" s="564"/>
      <c r="AM1012" s="564"/>
      <c r="AN1012" s="562"/>
      <c r="AO1012" s="563"/>
      <c r="AP1012" s="564"/>
      <c r="AQ1012" s="564"/>
      <c r="AR1012" s="562"/>
      <c r="AS1012" s="563"/>
      <c r="AT1012" s="564"/>
      <c r="AU1012" s="564"/>
      <c r="AV1012" s="562"/>
      <c r="AW1012" s="563"/>
      <c r="AX1012" s="564"/>
      <c r="AY1012" s="562"/>
      <c r="AZ1012" s="564"/>
      <c r="BA1012" s="562"/>
      <c r="BB1012" s="564"/>
      <c r="BC1012" s="562"/>
      <c r="BD1012" s="564"/>
      <c r="BE1012" s="562"/>
      <c r="BF1012" s="564"/>
      <c r="BG1012" s="564"/>
      <c r="BH1012" s="562"/>
      <c r="BI1012" s="617"/>
      <c r="BJ1012" s="618"/>
      <c r="BK1012" s="619"/>
      <c r="BL1012" s="618"/>
      <c r="BM1012" s="619"/>
      <c r="BN1012" s="618"/>
      <c r="BO1012" s="562"/>
      <c r="BP1012" s="564"/>
      <c r="BQ1012" s="562"/>
      <c r="BR1012" s="564"/>
      <c r="BS1012" s="564"/>
      <c r="BT1012" s="562"/>
      <c r="BU1012" s="563"/>
      <c r="BV1012" s="564"/>
      <c r="BW1012" s="562"/>
      <c r="BX1012" s="564"/>
      <c r="BY1012" s="562"/>
      <c r="BZ1012" s="564"/>
      <c r="CA1012" s="562"/>
      <c r="CB1012" s="564"/>
      <c r="CC1012" s="562"/>
      <c r="CD1012" s="564"/>
      <c r="CE1012" s="564"/>
      <c r="CF1012" s="562"/>
      <c r="CG1012" s="563"/>
      <c r="CH1012" s="563"/>
      <c r="CI1012" s="563"/>
      <c r="CJ1012" s="563"/>
      <c r="CK1012" s="563"/>
      <c r="CL1012" s="564"/>
      <c r="CM1012" s="562"/>
      <c r="CN1012" s="617"/>
      <c r="CO1012" s="564"/>
      <c r="CP1012" s="562"/>
      <c r="CQ1012" s="563"/>
      <c r="CR1012" s="564"/>
      <c r="CS1012" s="562"/>
      <c r="CT1012" s="563"/>
      <c r="CU1012" s="564"/>
      <c r="CV1012" s="562"/>
      <c r="CW1012" s="563"/>
      <c r="CX1012" s="563"/>
      <c r="CY1012" s="563"/>
    </row>
    <row r="1013" spans="2:103" x14ac:dyDescent="0.6">
      <c r="C1013" s="341"/>
      <c r="F1013" s="555"/>
      <c r="H1013" s="341"/>
      <c r="K1013" s="555"/>
      <c r="N1013" s="555"/>
      <c r="P1013" s="341"/>
      <c r="R1013" s="341"/>
      <c r="T1013" s="637"/>
      <c r="V1013" s="637"/>
      <c r="X1013" s="637"/>
      <c r="Z1013" s="612"/>
      <c r="AA1013" s="342"/>
      <c r="AB1013" s="612"/>
      <c r="AC1013" s="341"/>
      <c r="AF1013" s="715"/>
      <c r="AG1013" s="635"/>
      <c r="AH1013" s="555"/>
      <c r="BI1013" s="613"/>
      <c r="BJ1013" s="614"/>
      <c r="BK1013" s="342"/>
      <c r="BL1013" s="614"/>
      <c r="BM1013" s="342"/>
      <c r="BN1013" s="614"/>
    </row>
    <row r="1014" spans="2:103" x14ac:dyDescent="0.6">
      <c r="B1014" s="560"/>
      <c r="C1014" s="562"/>
      <c r="D1014" s="560"/>
      <c r="E1014" s="562"/>
      <c r="F1014" s="563"/>
      <c r="G1014" s="560"/>
      <c r="H1014" s="562"/>
      <c r="I1014" s="560"/>
      <c r="J1014" s="562"/>
      <c r="K1014" s="563"/>
      <c r="L1014" s="560"/>
      <c r="M1014" s="562"/>
      <c r="N1014" s="563"/>
      <c r="O1014" s="560"/>
      <c r="P1014" s="562"/>
      <c r="Q1014" s="560"/>
      <c r="R1014" s="562"/>
      <c r="S1014" s="560"/>
      <c r="T1014" s="648"/>
      <c r="U1014" s="560"/>
      <c r="V1014" s="648"/>
      <c r="W1014" s="653"/>
      <c r="X1014" s="648"/>
      <c r="Y1014" s="653"/>
      <c r="Z1014" s="615"/>
      <c r="AA1014" s="619"/>
      <c r="AB1014" s="615"/>
      <c r="AC1014" s="562"/>
      <c r="AD1014" s="560"/>
      <c r="AE1014" s="562"/>
      <c r="AF1014" s="716"/>
      <c r="AG1014" s="747"/>
      <c r="AH1014" s="563"/>
      <c r="AI1014" s="563"/>
      <c r="AJ1014" s="563"/>
      <c r="AK1014" s="563"/>
      <c r="AL1014" s="564"/>
      <c r="AM1014" s="564"/>
      <c r="AN1014" s="562"/>
      <c r="AO1014" s="563"/>
      <c r="AP1014" s="564"/>
      <c r="AQ1014" s="564"/>
      <c r="AR1014" s="562"/>
      <c r="AS1014" s="563"/>
      <c r="AT1014" s="564"/>
      <c r="AU1014" s="564"/>
      <c r="AV1014" s="562"/>
      <c r="AW1014" s="563"/>
      <c r="AX1014" s="564"/>
      <c r="AY1014" s="562"/>
      <c r="AZ1014" s="564"/>
      <c r="BA1014" s="562"/>
      <c r="BB1014" s="564"/>
      <c r="BC1014" s="562"/>
      <c r="BD1014" s="564"/>
      <c r="BE1014" s="562"/>
      <c r="BF1014" s="564"/>
      <c r="BG1014" s="564"/>
      <c r="BH1014" s="562"/>
      <c r="BI1014" s="617"/>
      <c r="BJ1014" s="618"/>
      <c r="BK1014" s="619"/>
      <c r="BL1014" s="618"/>
      <c r="BM1014" s="619"/>
      <c r="BN1014" s="618"/>
      <c r="BO1014" s="562"/>
      <c r="BP1014" s="564"/>
      <c r="BQ1014" s="562"/>
      <c r="BR1014" s="564"/>
      <c r="BS1014" s="564"/>
      <c r="BT1014" s="562"/>
      <c r="BU1014" s="563"/>
      <c r="BV1014" s="564"/>
      <c r="BW1014" s="562"/>
      <c r="BX1014" s="564"/>
      <c r="BY1014" s="562"/>
      <c r="BZ1014" s="564"/>
      <c r="CA1014" s="562"/>
      <c r="CB1014" s="564"/>
      <c r="CC1014" s="562"/>
      <c r="CD1014" s="564"/>
      <c r="CE1014" s="564"/>
      <c r="CF1014" s="562"/>
      <c r="CG1014" s="563"/>
      <c r="CH1014" s="563"/>
      <c r="CI1014" s="563"/>
      <c r="CJ1014" s="563"/>
      <c r="CK1014" s="563"/>
      <c r="CL1014" s="564"/>
      <c r="CM1014" s="562"/>
      <c r="CN1014" s="563"/>
      <c r="CO1014" s="564"/>
      <c r="CP1014" s="562"/>
      <c r="CQ1014" s="563"/>
      <c r="CR1014" s="564"/>
      <c r="CS1014" s="562"/>
      <c r="CT1014" s="563"/>
      <c r="CU1014" s="564"/>
      <c r="CV1014" s="562"/>
      <c r="CW1014" s="563"/>
      <c r="CX1014" s="563"/>
      <c r="CY1014" s="563"/>
    </row>
    <row r="1015" spans="2:103" x14ac:dyDescent="0.6">
      <c r="C1015" s="341"/>
      <c r="F1015" s="555"/>
      <c r="H1015" s="341"/>
      <c r="K1015" s="555"/>
      <c r="N1015" s="555"/>
      <c r="P1015" s="341"/>
      <c r="R1015" s="341"/>
      <c r="T1015" s="637"/>
      <c r="V1015" s="637"/>
      <c r="X1015" s="637"/>
      <c r="Z1015" s="612"/>
      <c r="AA1015" s="342"/>
      <c r="AB1015" s="612"/>
      <c r="AC1015" s="341"/>
      <c r="AF1015" s="715"/>
      <c r="AG1015" s="635"/>
      <c r="AH1015" s="555"/>
      <c r="BI1015" s="613"/>
      <c r="BJ1015" s="614"/>
      <c r="BK1015" s="342"/>
      <c r="BL1015" s="614"/>
      <c r="BM1015" s="342"/>
      <c r="BN1015" s="614"/>
    </row>
    <row r="1016" spans="2:103" x14ac:dyDescent="0.6">
      <c r="B1016" s="560"/>
      <c r="C1016" s="562"/>
      <c r="D1016" s="560"/>
      <c r="E1016" s="562"/>
      <c r="F1016" s="563"/>
      <c r="G1016" s="560"/>
      <c r="H1016" s="562"/>
      <c r="I1016" s="560"/>
      <c r="J1016" s="562"/>
      <c r="K1016" s="563"/>
      <c r="L1016" s="560"/>
      <c r="M1016" s="562"/>
      <c r="N1016" s="563"/>
      <c r="O1016" s="560"/>
      <c r="P1016" s="562"/>
      <c r="Q1016" s="560"/>
      <c r="R1016" s="562"/>
      <c r="S1016" s="560"/>
      <c r="T1016" s="648"/>
      <c r="U1016" s="560"/>
      <c r="V1016" s="648"/>
      <c r="W1016" s="653"/>
      <c r="X1016" s="648"/>
      <c r="Y1016" s="653"/>
      <c r="Z1016" s="615"/>
      <c r="AA1016" s="619"/>
      <c r="AB1016" s="615"/>
      <c r="AC1016" s="562"/>
      <c r="AD1016" s="560"/>
      <c r="AE1016" s="562"/>
      <c r="AF1016" s="716"/>
      <c r="AG1016" s="747"/>
      <c r="AH1016" s="563"/>
      <c r="AI1016" s="563"/>
      <c r="AJ1016" s="563"/>
      <c r="AK1016" s="563"/>
      <c r="AL1016" s="564"/>
      <c r="AM1016" s="564"/>
      <c r="AN1016" s="562"/>
      <c r="AO1016" s="563"/>
      <c r="AP1016" s="564"/>
      <c r="AQ1016" s="564"/>
      <c r="AR1016" s="562"/>
      <c r="AS1016" s="563"/>
      <c r="AT1016" s="564"/>
      <c r="AU1016" s="564"/>
      <c r="AV1016" s="562"/>
      <c r="AW1016" s="563"/>
      <c r="AX1016" s="564"/>
      <c r="AY1016" s="562"/>
      <c r="AZ1016" s="564"/>
      <c r="BA1016" s="562"/>
      <c r="BB1016" s="564"/>
      <c r="BC1016" s="562"/>
      <c r="BD1016" s="564"/>
      <c r="BE1016" s="562"/>
      <c r="BF1016" s="564"/>
      <c r="BG1016" s="564"/>
      <c r="BH1016" s="562"/>
      <c r="BI1016" s="617"/>
      <c r="BJ1016" s="618"/>
      <c r="BK1016" s="619"/>
      <c r="BL1016" s="618"/>
      <c r="BM1016" s="619"/>
      <c r="BN1016" s="618"/>
      <c r="BO1016" s="562"/>
      <c r="BP1016" s="564"/>
      <c r="BQ1016" s="562"/>
      <c r="BR1016" s="564"/>
      <c r="BS1016" s="564"/>
      <c r="BT1016" s="562"/>
      <c r="BU1016" s="563"/>
      <c r="BV1016" s="564"/>
      <c r="BW1016" s="562"/>
      <c r="BX1016" s="564"/>
      <c r="BY1016" s="562"/>
      <c r="BZ1016" s="564"/>
      <c r="CA1016" s="562"/>
      <c r="CB1016" s="564"/>
      <c r="CC1016" s="562"/>
      <c r="CD1016" s="564"/>
      <c r="CE1016" s="564"/>
      <c r="CF1016" s="562"/>
      <c r="CG1016" s="563"/>
      <c r="CH1016" s="563"/>
      <c r="CI1016" s="563"/>
      <c r="CJ1016" s="563"/>
      <c r="CK1016" s="563"/>
      <c r="CL1016" s="564"/>
      <c r="CM1016" s="562"/>
      <c r="CN1016" s="563"/>
      <c r="CO1016" s="564"/>
      <c r="CP1016" s="562"/>
      <c r="CQ1016" s="563"/>
      <c r="CR1016" s="564"/>
      <c r="CS1016" s="562"/>
      <c r="CT1016" s="563"/>
      <c r="CU1016" s="564"/>
      <c r="CV1016" s="562"/>
      <c r="CW1016" s="563"/>
      <c r="CX1016" s="563"/>
      <c r="CY1016" s="563"/>
    </row>
    <row r="1017" spans="2:103" x14ac:dyDescent="0.6">
      <c r="C1017" s="341"/>
      <c r="F1017" s="555"/>
      <c r="H1017" s="341"/>
      <c r="K1017" s="555"/>
      <c r="N1017" s="555"/>
      <c r="P1017" s="341"/>
      <c r="R1017" s="341"/>
      <c r="T1017" s="637"/>
      <c r="V1017" s="637"/>
      <c r="X1017" s="637"/>
      <c r="Z1017" s="612"/>
      <c r="AA1017" s="342"/>
      <c r="AB1017" s="612"/>
      <c r="AC1017" s="341"/>
      <c r="AF1017" s="715"/>
      <c r="AG1017" s="635"/>
      <c r="AH1017" s="555"/>
      <c r="BI1017" s="613"/>
      <c r="BJ1017" s="614"/>
      <c r="BK1017" s="342"/>
      <c r="BL1017" s="614"/>
      <c r="BM1017" s="342"/>
      <c r="BN1017" s="614"/>
    </row>
    <row r="1018" spans="2:103" x14ac:dyDescent="0.6">
      <c r="B1018" s="560"/>
      <c r="C1018" s="562"/>
      <c r="D1018" s="560"/>
      <c r="E1018" s="562"/>
      <c r="F1018" s="563"/>
      <c r="G1018" s="560"/>
      <c r="H1018" s="562"/>
      <c r="I1018" s="560"/>
      <c r="J1018" s="562"/>
      <c r="K1018" s="563"/>
      <c r="L1018" s="560"/>
      <c r="M1018" s="562"/>
      <c r="N1018" s="563"/>
      <c r="O1018" s="560"/>
      <c r="P1018" s="562"/>
      <c r="Q1018" s="560"/>
      <c r="R1018" s="562"/>
      <c r="S1018" s="560"/>
      <c r="T1018" s="648"/>
      <c r="U1018" s="560"/>
      <c r="V1018" s="648"/>
      <c r="W1018" s="653"/>
      <c r="X1018" s="648"/>
      <c r="Y1018" s="653"/>
      <c r="Z1018" s="615"/>
      <c r="AA1018" s="619"/>
      <c r="AB1018" s="615"/>
      <c r="AC1018" s="562"/>
      <c r="AD1018" s="560"/>
      <c r="AE1018" s="562"/>
      <c r="AF1018" s="716"/>
      <c r="AG1018" s="747"/>
      <c r="AH1018" s="563"/>
      <c r="AI1018" s="563"/>
      <c r="AJ1018" s="563"/>
      <c r="AK1018" s="563"/>
      <c r="AL1018" s="564"/>
      <c r="AM1018" s="564"/>
      <c r="AN1018" s="562"/>
      <c r="AO1018" s="563"/>
      <c r="AP1018" s="564"/>
      <c r="AQ1018" s="564"/>
      <c r="AR1018" s="562"/>
      <c r="AS1018" s="563"/>
      <c r="AT1018" s="564"/>
      <c r="AU1018" s="564"/>
      <c r="AV1018" s="562"/>
      <c r="AW1018" s="563"/>
      <c r="AX1018" s="564"/>
      <c r="AY1018" s="562"/>
      <c r="AZ1018" s="564"/>
      <c r="BA1018" s="562"/>
      <c r="BB1018" s="564"/>
      <c r="BC1018" s="562"/>
      <c r="BD1018" s="564"/>
      <c r="BE1018" s="562"/>
      <c r="BF1018" s="564"/>
      <c r="BG1018" s="564"/>
      <c r="BH1018" s="562"/>
      <c r="BI1018" s="617"/>
      <c r="BJ1018" s="618"/>
      <c r="BK1018" s="619"/>
      <c r="BL1018" s="618"/>
      <c r="BM1018" s="619"/>
      <c r="BN1018" s="618"/>
      <c r="BO1018" s="562"/>
      <c r="BP1018" s="564"/>
      <c r="BQ1018" s="562"/>
      <c r="BR1018" s="564"/>
      <c r="BS1018" s="564"/>
      <c r="BT1018" s="562"/>
      <c r="BU1018" s="563"/>
      <c r="BV1018" s="564"/>
      <c r="BW1018" s="562"/>
      <c r="BX1018" s="564"/>
      <c r="BY1018" s="562"/>
      <c r="BZ1018" s="564"/>
      <c r="CA1018" s="562"/>
      <c r="CB1018" s="564"/>
      <c r="CC1018" s="562"/>
      <c r="CD1018" s="564"/>
      <c r="CE1018" s="564"/>
      <c r="CF1018" s="562"/>
      <c r="CG1018" s="563"/>
      <c r="CH1018" s="563"/>
      <c r="CI1018" s="563"/>
      <c r="CJ1018" s="563"/>
      <c r="CK1018" s="563"/>
      <c r="CL1018" s="564"/>
      <c r="CM1018" s="562"/>
      <c r="CN1018" s="563"/>
      <c r="CO1018" s="564"/>
      <c r="CP1018" s="562"/>
      <c r="CQ1018" s="563"/>
      <c r="CR1018" s="564"/>
      <c r="CS1018" s="562"/>
      <c r="CT1018" s="563"/>
      <c r="CU1018" s="564"/>
      <c r="CV1018" s="562"/>
      <c r="CW1018" s="563"/>
      <c r="CX1018" s="563"/>
      <c r="CY1018" s="563"/>
    </row>
    <row r="1019" spans="2:103" x14ac:dyDescent="0.6">
      <c r="C1019" s="341"/>
      <c r="F1019" s="555"/>
      <c r="H1019" s="341"/>
      <c r="K1019" s="555"/>
      <c r="N1019" s="555"/>
      <c r="P1019" s="341"/>
      <c r="R1019" s="341"/>
      <c r="T1019" s="637"/>
      <c r="V1019" s="637"/>
      <c r="X1019" s="637"/>
      <c r="Z1019" s="612"/>
      <c r="AA1019" s="342"/>
      <c r="AB1019" s="612"/>
      <c r="AC1019" s="341"/>
      <c r="AF1019" s="715"/>
      <c r="AG1019" s="635"/>
      <c r="AH1019" s="555"/>
      <c r="BI1019" s="613"/>
      <c r="BJ1019" s="614"/>
      <c r="BK1019" s="342"/>
      <c r="BL1019" s="614"/>
      <c r="BM1019" s="342"/>
      <c r="BN1019" s="614"/>
    </row>
    <row r="1020" spans="2:103" x14ac:dyDescent="0.6">
      <c r="B1020" s="560"/>
      <c r="C1020" s="562"/>
      <c r="D1020" s="560"/>
      <c r="E1020" s="562"/>
      <c r="F1020" s="563"/>
      <c r="G1020" s="560"/>
      <c r="H1020" s="562"/>
      <c r="I1020" s="560"/>
      <c r="J1020" s="562"/>
      <c r="K1020" s="563"/>
      <c r="L1020" s="560"/>
      <c r="M1020" s="562"/>
      <c r="N1020" s="563"/>
      <c r="O1020" s="560"/>
      <c r="P1020" s="562"/>
      <c r="Q1020" s="560"/>
      <c r="R1020" s="562"/>
      <c r="S1020" s="560"/>
      <c r="T1020" s="648"/>
      <c r="U1020" s="560"/>
      <c r="V1020" s="648"/>
      <c r="W1020" s="653"/>
      <c r="X1020" s="648"/>
      <c r="Y1020" s="653"/>
      <c r="Z1020" s="615"/>
      <c r="AA1020" s="619"/>
      <c r="AB1020" s="615"/>
      <c r="AC1020" s="562"/>
      <c r="AD1020" s="560"/>
      <c r="AE1020" s="562"/>
      <c r="AF1020" s="716"/>
      <c r="AG1020" s="747"/>
      <c r="AH1020" s="563"/>
      <c r="AI1020" s="563"/>
      <c r="AJ1020" s="563"/>
      <c r="AK1020" s="563"/>
      <c r="AL1020" s="564"/>
      <c r="AM1020" s="564"/>
      <c r="AN1020" s="562"/>
      <c r="AO1020" s="563"/>
      <c r="AP1020" s="564"/>
      <c r="AQ1020" s="564"/>
      <c r="AR1020" s="562"/>
      <c r="AS1020" s="563"/>
      <c r="AT1020" s="564"/>
      <c r="AU1020" s="564"/>
      <c r="AV1020" s="562"/>
      <c r="AW1020" s="563"/>
      <c r="AX1020" s="564"/>
      <c r="AY1020" s="562"/>
      <c r="AZ1020" s="564"/>
      <c r="BA1020" s="562"/>
      <c r="BB1020" s="564"/>
      <c r="BC1020" s="562"/>
      <c r="BD1020" s="564"/>
      <c r="BE1020" s="562"/>
      <c r="BF1020" s="564"/>
      <c r="BG1020" s="564"/>
      <c r="BH1020" s="562"/>
      <c r="BI1020" s="617"/>
      <c r="BJ1020" s="618"/>
      <c r="BK1020" s="619"/>
      <c r="BL1020" s="618"/>
      <c r="BM1020" s="619"/>
      <c r="BN1020" s="618"/>
      <c r="BO1020" s="562"/>
      <c r="BP1020" s="564"/>
      <c r="BQ1020" s="562"/>
      <c r="BR1020" s="564"/>
      <c r="BS1020" s="564"/>
      <c r="BT1020" s="562"/>
      <c r="BU1020" s="563"/>
      <c r="BV1020" s="564"/>
      <c r="BW1020" s="562"/>
      <c r="BX1020" s="564"/>
      <c r="BY1020" s="562"/>
      <c r="BZ1020" s="564"/>
      <c r="CA1020" s="562"/>
      <c r="CB1020" s="564"/>
      <c r="CC1020" s="562"/>
      <c r="CD1020" s="564"/>
      <c r="CE1020" s="564"/>
      <c r="CF1020" s="562"/>
      <c r="CG1020" s="563"/>
      <c r="CH1020" s="563"/>
      <c r="CI1020" s="563"/>
      <c r="CJ1020" s="563"/>
      <c r="CK1020" s="563"/>
      <c r="CL1020" s="564"/>
      <c r="CM1020" s="562"/>
      <c r="CN1020" s="563"/>
      <c r="CO1020" s="564"/>
      <c r="CP1020" s="562"/>
      <c r="CQ1020" s="563"/>
      <c r="CR1020" s="564"/>
      <c r="CS1020" s="562"/>
      <c r="CT1020" s="563"/>
      <c r="CU1020" s="564"/>
      <c r="CV1020" s="562"/>
      <c r="CW1020" s="563"/>
      <c r="CX1020" s="563"/>
      <c r="CY1020" s="563"/>
    </row>
    <row r="1021" spans="2:103" x14ac:dyDescent="0.6">
      <c r="C1021" s="341"/>
      <c r="F1021" s="555"/>
      <c r="H1021" s="341"/>
      <c r="K1021" s="555"/>
      <c r="N1021" s="555"/>
      <c r="P1021" s="341"/>
      <c r="R1021" s="341"/>
      <c r="T1021" s="637"/>
      <c r="V1021" s="637"/>
      <c r="X1021" s="637"/>
      <c r="Z1021" s="612"/>
      <c r="AA1021" s="342"/>
      <c r="AB1021" s="612"/>
      <c r="AC1021" s="341"/>
      <c r="AF1021" s="715"/>
      <c r="AG1021" s="635"/>
      <c r="AH1021" s="555"/>
      <c r="BI1021" s="613"/>
      <c r="BJ1021" s="614"/>
      <c r="BK1021" s="342"/>
      <c r="BL1021" s="614"/>
      <c r="BM1021" s="342"/>
      <c r="BN1021" s="614"/>
    </row>
    <row r="1022" spans="2:103" x14ac:dyDescent="0.6">
      <c r="B1022" s="560"/>
      <c r="C1022" s="562"/>
      <c r="D1022" s="560"/>
      <c r="E1022" s="562"/>
      <c r="F1022" s="563"/>
      <c r="G1022" s="560"/>
      <c r="H1022" s="562"/>
      <c r="I1022" s="560"/>
      <c r="J1022" s="562"/>
      <c r="K1022" s="563"/>
      <c r="L1022" s="560"/>
      <c r="M1022" s="562"/>
      <c r="N1022" s="563"/>
      <c r="O1022" s="560"/>
      <c r="P1022" s="562"/>
      <c r="Q1022" s="560"/>
      <c r="R1022" s="562"/>
      <c r="S1022" s="560"/>
      <c r="T1022" s="648"/>
      <c r="U1022" s="560"/>
      <c r="V1022" s="648"/>
      <c r="W1022" s="653"/>
      <c r="X1022" s="648"/>
      <c r="Y1022" s="653"/>
      <c r="Z1022" s="615"/>
      <c r="AA1022" s="619"/>
      <c r="AB1022" s="615"/>
      <c r="AC1022" s="562"/>
      <c r="AD1022" s="560"/>
      <c r="AE1022" s="562"/>
      <c r="AF1022" s="716"/>
      <c r="AG1022" s="747"/>
      <c r="AH1022" s="563"/>
      <c r="AI1022" s="563"/>
      <c r="AJ1022" s="563"/>
      <c r="AK1022" s="563"/>
      <c r="AL1022" s="564"/>
      <c r="AM1022" s="564"/>
      <c r="AN1022" s="562"/>
      <c r="AO1022" s="563"/>
      <c r="AP1022" s="564"/>
      <c r="AQ1022" s="564"/>
      <c r="AR1022" s="562"/>
      <c r="AS1022" s="563"/>
      <c r="AT1022" s="564"/>
      <c r="AU1022" s="564"/>
      <c r="AV1022" s="562"/>
      <c r="AW1022" s="563"/>
      <c r="AX1022" s="564"/>
      <c r="AY1022" s="562"/>
      <c r="AZ1022" s="564"/>
      <c r="BA1022" s="562"/>
      <c r="BB1022" s="564"/>
      <c r="BC1022" s="562"/>
      <c r="BD1022" s="564"/>
      <c r="BE1022" s="562"/>
      <c r="BF1022" s="564"/>
      <c r="BG1022" s="564"/>
      <c r="BH1022" s="562"/>
      <c r="BI1022" s="617"/>
      <c r="BJ1022" s="618"/>
      <c r="BK1022" s="619"/>
      <c r="BL1022" s="618"/>
      <c r="BM1022" s="619"/>
      <c r="BN1022" s="618"/>
      <c r="BO1022" s="562"/>
      <c r="BP1022" s="564"/>
      <c r="BQ1022" s="562"/>
      <c r="BR1022" s="564"/>
      <c r="BS1022" s="564"/>
      <c r="BT1022" s="562"/>
      <c r="BU1022" s="563"/>
      <c r="BV1022" s="564"/>
      <c r="BW1022" s="562"/>
      <c r="BX1022" s="564"/>
      <c r="BY1022" s="562"/>
      <c r="BZ1022" s="564"/>
      <c r="CA1022" s="562"/>
      <c r="CB1022" s="564"/>
      <c r="CC1022" s="562"/>
      <c r="CD1022" s="564"/>
      <c r="CE1022" s="564"/>
      <c r="CF1022" s="562"/>
      <c r="CG1022" s="563"/>
      <c r="CH1022" s="563"/>
      <c r="CI1022" s="563"/>
      <c r="CJ1022" s="563"/>
      <c r="CK1022" s="563"/>
      <c r="CL1022" s="564"/>
      <c r="CM1022" s="562"/>
      <c r="CN1022" s="563"/>
      <c r="CO1022" s="564"/>
      <c r="CP1022" s="562"/>
      <c r="CQ1022" s="563"/>
      <c r="CR1022" s="564"/>
      <c r="CS1022" s="562"/>
      <c r="CT1022" s="563"/>
      <c r="CU1022" s="564"/>
      <c r="CV1022" s="562"/>
      <c r="CW1022" s="563"/>
      <c r="CX1022" s="563"/>
      <c r="CY1022" s="563"/>
    </row>
    <row r="1023" spans="2:103" x14ac:dyDescent="0.6">
      <c r="C1023" s="341"/>
      <c r="F1023" s="555"/>
      <c r="H1023" s="341"/>
      <c r="K1023" s="555"/>
      <c r="N1023" s="555"/>
      <c r="P1023" s="341"/>
      <c r="R1023" s="341"/>
      <c r="T1023" s="637"/>
      <c r="V1023" s="637"/>
      <c r="X1023" s="637"/>
      <c r="Z1023" s="612"/>
      <c r="AA1023" s="342"/>
      <c r="AB1023" s="612"/>
      <c r="AC1023" s="341"/>
      <c r="AF1023" s="715"/>
      <c r="AG1023" s="635"/>
      <c r="AH1023" s="555"/>
      <c r="BI1023" s="613"/>
      <c r="BJ1023" s="614"/>
      <c r="BK1023" s="342"/>
      <c r="BL1023" s="614"/>
      <c r="BM1023" s="342"/>
      <c r="BN1023" s="614"/>
      <c r="CN1023" s="613"/>
    </row>
    <row r="1024" spans="2:103" x14ac:dyDescent="0.6">
      <c r="B1024" s="560"/>
      <c r="C1024" s="562"/>
      <c r="D1024" s="560"/>
      <c r="E1024" s="562"/>
      <c r="F1024" s="563"/>
      <c r="G1024" s="560"/>
      <c r="H1024" s="562"/>
      <c r="I1024" s="560"/>
      <c r="J1024" s="562"/>
      <c r="K1024" s="563"/>
      <c r="L1024" s="560"/>
      <c r="M1024" s="562"/>
      <c r="N1024" s="563"/>
      <c r="O1024" s="560"/>
      <c r="P1024" s="562"/>
      <c r="Q1024" s="560"/>
      <c r="R1024" s="562"/>
      <c r="S1024" s="560"/>
      <c r="T1024" s="648"/>
      <c r="U1024" s="560"/>
      <c r="V1024" s="648"/>
      <c r="W1024" s="653"/>
      <c r="X1024" s="648"/>
      <c r="Y1024" s="653"/>
      <c r="Z1024" s="615"/>
      <c r="AA1024" s="619"/>
      <c r="AB1024" s="615"/>
      <c r="AC1024" s="562"/>
      <c r="AD1024" s="560"/>
      <c r="AE1024" s="562"/>
      <c r="AF1024" s="716"/>
      <c r="AG1024" s="747"/>
      <c r="AH1024" s="563"/>
      <c r="AI1024" s="563"/>
      <c r="AJ1024" s="563"/>
      <c r="AK1024" s="563"/>
      <c r="AL1024" s="564"/>
      <c r="AM1024" s="564"/>
      <c r="AN1024" s="562"/>
      <c r="AO1024" s="563"/>
      <c r="AP1024" s="564"/>
      <c r="AQ1024" s="564"/>
      <c r="AR1024" s="562"/>
      <c r="AS1024" s="563"/>
      <c r="AT1024" s="564"/>
      <c r="AU1024" s="564"/>
      <c r="AV1024" s="562"/>
      <c r="AW1024" s="563"/>
      <c r="AX1024" s="564"/>
      <c r="AY1024" s="562"/>
      <c r="AZ1024" s="564"/>
      <c r="BA1024" s="562"/>
      <c r="BB1024" s="564"/>
      <c r="BC1024" s="562"/>
      <c r="BD1024" s="564"/>
      <c r="BE1024" s="562"/>
      <c r="BF1024" s="564"/>
      <c r="BG1024" s="564"/>
      <c r="BH1024" s="562"/>
      <c r="BI1024" s="617"/>
      <c r="BJ1024" s="618"/>
      <c r="BK1024" s="619"/>
      <c r="BL1024" s="618"/>
      <c r="BM1024" s="619"/>
      <c r="BN1024" s="618"/>
      <c r="BO1024" s="562"/>
      <c r="BP1024" s="564"/>
      <c r="BQ1024" s="562"/>
      <c r="BR1024" s="564"/>
      <c r="BS1024" s="564"/>
      <c r="BT1024" s="562"/>
      <c r="BU1024" s="563"/>
      <c r="BV1024" s="564"/>
      <c r="BW1024" s="562"/>
      <c r="BX1024" s="564"/>
      <c r="BY1024" s="562"/>
      <c r="BZ1024" s="564"/>
      <c r="CA1024" s="562"/>
      <c r="CB1024" s="564"/>
      <c r="CC1024" s="562"/>
      <c r="CD1024" s="564"/>
      <c r="CE1024" s="564"/>
      <c r="CF1024" s="562"/>
      <c r="CG1024" s="563"/>
      <c r="CH1024" s="563"/>
      <c r="CI1024" s="563"/>
      <c r="CJ1024" s="563"/>
      <c r="CK1024" s="563"/>
      <c r="CL1024" s="564"/>
      <c r="CM1024" s="562"/>
      <c r="CN1024" s="617"/>
      <c r="CO1024" s="618"/>
      <c r="CP1024" s="619"/>
      <c r="CQ1024" s="563"/>
      <c r="CR1024" s="564"/>
      <c r="CS1024" s="562"/>
      <c r="CT1024" s="563"/>
      <c r="CU1024" s="564"/>
      <c r="CV1024" s="562"/>
      <c r="CW1024" s="563"/>
      <c r="CX1024" s="563"/>
      <c r="CY1024" s="563"/>
    </row>
    <row r="1025" spans="2:103" x14ac:dyDescent="0.6">
      <c r="C1025" s="341"/>
      <c r="F1025" s="555"/>
      <c r="H1025" s="341"/>
      <c r="K1025" s="555"/>
      <c r="N1025" s="555"/>
      <c r="P1025" s="341"/>
      <c r="R1025" s="341"/>
      <c r="T1025" s="637"/>
      <c r="V1025" s="637"/>
      <c r="X1025" s="637"/>
      <c r="Z1025" s="612"/>
      <c r="AA1025" s="342"/>
      <c r="AB1025" s="612"/>
      <c r="AC1025" s="341"/>
      <c r="AF1025" s="715"/>
      <c r="AG1025" s="635"/>
      <c r="AH1025" s="555"/>
      <c r="BI1025" s="613"/>
      <c r="BJ1025" s="614"/>
      <c r="BK1025" s="342"/>
      <c r="BL1025" s="614"/>
      <c r="BM1025" s="342"/>
      <c r="BN1025" s="614"/>
    </row>
    <row r="1026" spans="2:103" x14ac:dyDescent="0.6">
      <c r="B1026" s="560"/>
      <c r="C1026" s="562"/>
      <c r="D1026" s="560"/>
      <c r="E1026" s="562"/>
      <c r="F1026" s="563"/>
      <c r="G1026" s="560"/>
      <c r="H1026" s="562"/>
      <c r="I1026" s="560"/>
      <c r="J1026" s="562"/>
      <c r="K1026" s="563"/>
      <c r="L1026" s="560"/>
      <c r="M1026" s="562"/>
      <c r="N1026" s="563"/>
      <c r="O1026" s="560"/>
      <c r="P1026" s="562"/>
      <c r="Q1026" s="560"/>
      <c r="R1026" s="562"/>
      <c r="S1026" s="560"/>
      <c r="T1026" s="648"/>
      <c r="U1026" s="560"/>
      <c r="V1026" s="648"/>
      <c r="W1026" s="653"/>
      <c r="X1026" s="648"/>
      <c r="Y1026" s="653"/>
      <c r="Z1026" s="615"/>
      <c r="AA1026" s="619"/>
      <c r="AB1026" s="615"/>
      <c r="AC1026" s="562"/>
      <c r="AD1026" s="560"/>
      <c r="AE1026" s="562"/>
      <c r="AF1026" s="716"/>
      <c r="AG1026" s="747"/>
      <c r="AH1026" s="563"/>
      <c r="AI1026" s="563"/>
      <c r="AJ1026" s="563"/>
      <c r="AK1026" s="563"/>
      <c r="AL1026" s="564"/>
      <c r="AM1026" s="564"/>
      <c r="AN1026" s="562"/>
      <c r="AO1026" s="563"/>
      <c r="AP1026" s="564"/>
      <c r="AQ1026" s="564"/>
      <c r="AR1026" s="562"/>
      <c r="AS1026" s="563"/>
      <c r="AT1026" s="564"/>
      <c r="AU1026" s="564"/>
      <c r="AV1026" s="562"/>
      <c r="AW1026" s="563"/>
      <c r="AX1026" s="564"/>
      <c r="AY1026" s="562"/>
      <c r="AZ1026" s="564"/>
      <c r="BA1026" s="562"/>
      <c r="BB1026" s="564"/>
      <c r="BC1026" s="562"/>
      <c r="BD1026" s="564"/>
      <c r="BE1026" s="562"/>
      <c r="BF1026" s="564"/>
      <c r="BG1026" s="564"/>
      <c r="BH1026" s="562"/>
      <c r="BI1026" s="617"/>
      <c r="BJ1026" s="618"/>
      <c r="BK1026" s="619"/>
      <c r="BL1026" s="618"/>
      <c r="BM1026" s="619"/>
      <c r="BN1026" s="618"/>
      <c r="BO1026" s="562"/>
      <c r="BP1026" s="564"/>
      <c r="BQ1026" s="562"/>
      <c r="BR1026" s="564"/>
      <c r="BS1026" s="564"/>
      <c r="BT1026" s="562"/>
      <c r="BU1026" s="563"/>
      <c r="BV1026" s="564"/>
      <c r="BW1026" s="562"/>
      <c r="BX1026" s="564"/>
      <c r="BY1026" s="562"/>
      <c r="BZ1026" s="564"/>
      <c r="CA1026" s="562"/>
      <c r="CB1026" s="564"/>
      <c r="CC1026" s="562"/>
      <c r="CD1026" s="564"/>
      <c r="CE1026" s="564"/>
      <c r="CF1026" s="562"/>
      <c r="CG1026" s="563"/>
      <c r="CH1026" s="563"/>
      <c r="CI1026" s="563"/>
      <c r="CJ1026" s="563"/>
      <c r="CK1026" s="563"/>
      <c r="CL1026" s="564"/>
      <c r="CM1026" s="562"/>
      <c r="CN1026" s="563"/>
      <c r="CO1026" s="564"/>
      <c r="CP1026" s="562"/>
      <c r="CQ1026" s="563"/>
      <c r="CR1026" s="564"/>
      <c r="CS1026" s="562"/>
      <c r="CT1026" s="563"/>
      <c r="CU1026" s="564"/>
      <c r="CV1026" s="562"/>
      <c r="CW1026" s="563"/>
      <c r="CX1026" s="563"/>
      <c r="CY1026" s="563"/>
    </row>
    <row r="1027" spans="2:103" x14ac:dyDescent="0.6">
      <c r="C1027" s="341"/>
      <c r="F1027" s="555"/>
      <c r="H1027" s="341"/>
      <c r="K1027" s="555"/>
      <c r="N1027" s="555"/>
      <c r="P1027" s="341"/>
      <c r="R1027" s="341"/>
      <c r="T1027" s="637"/>
      <c r="V1027" s="637"/>
      <c r="X1027" s="637"/>
      <c r="Z1027" s="612"/>
      <c r="AA1027" s="342"/>
      <c r="AB1027" s="612"/>
      <c r="AC1027" s="341"/>
      <c r="AF1027" s="715"/>
      <c r="AG1027" s="635"/>
      <c r="AH1027" s="555"/>
      <c r="BI1027" s="613"/>
      <c r="BJ1027" s="614"/>
      <c r="BK1027" s="342"/>
      <c r="BL1027" s="614"/>
      <c r="BM1027" s="342"/>
      <c r="BN1027" s="614"/>
      <c r="CN1027" s="613"/>
      <c r="CO1027" s="614"/>
      <c r="CP1027" s="342"/>
    </row>
    <row r="1028" spans="2:103" x14ac:dyDescent="0.6">
      <c r="B1028" s="560"/>
      <c r="C1028" s="562"/>
      <c r="D1028" s="560"/>
      <c r="E1028" s="562"/>
      <c r="F1028" s="563"/>
      <c r="G1028" s="560"/>
      <c r="H1028" s="562"/>
      <c r="I1028" s="560"/>
      <c r="J1028" s="562"/>
      <c r="K1028" s="563"/>
      <c r="L1028" s="560"/>
      <c r="M1028" s="562"/>
      <c r="N1028" s="563"/>
      <c r="O1028" s="560"/>
      <c r="P1028" s="562"/>
      <c r="Q1028" s="560"/>
      <c r="R1028" s="562"/>
      <c r="S1028" s="560"/>
      <c r="T1028" s="648"/>
      <c r="U1028" s="560"/>
      <c r="V1028" s="648"/>
      <c r="W1028" s="653"/>
      <c r="X1028" s="648"/>
      <c r="Y1028" s="653"/>
      <c r="Z1028" s="615"/>
      <c r="AA1028" s="619"/>
      <c r="AB1028" s="615"/>
      <c r="AC1028" s="562"/>
      <c r="AD1028" s="560"/>
      <c r="AE1028" s="562"/>
      <c r="AF1028" s="716"/>
      <c r="AG1028" s="747"/>
      <c r="AH1028" s="563"/>
      <c r="AI1028" s="563"/>
      <c r="AJ1028" s="563"/>
      <c r="AK1028" s="563"/>
      <c r="AL1028" s="564"/>
      <c r="AM1028" s="564"/>
      <c r="AN1028" s="562"/>
      <c r="AO1028" s="563"/>
      <c r="AP1028" s="564"/>
      <c r="AQ1028" s="564"/>
      <c r="AR1028" s="562"/>
      <c r="AS1028" s="563"/>
      <c r="AT1028" s="564"/>
      <c r="AU1028" s="564"/>
      <c r="AV1028" s="562"/>
      <c r="AW1028" s="563"/>
      <c r="AX1028" s="564"/>
      <c r="AY1028" s="562"/>
      <c r="AZ1028" s="564"/>
      <c r="BA1028" s="562"/>
      <c r="BB1028" s="564"/>
      <c r="BC1028" s="562"/>
      <c r="BD1028" s="564"/>
      <c r="BE1028" s="562"/>
      <c r="BF1028" s="564"/>
      <c r="BG1028" s="564"/>
      <c r="BH1028" s="562"/>
      <c r="BI1028" s="617"/>
      <c r="BJ1028" s="618"/>
      <c r="BK1028" s="619"/>
      <c r="BL1028" s="618"/>
      <c r="BM1028" s="619"/>
      <c r="BN1028" s="618"/>
      <c r="BO1028" s="562"/>
      <c r="BP1028" s="564"/>
      <c r="BQ1028" s="562"/>
      <c r="BR1028" s="564"/>
      <c r="BS1028" s="564"/>
      <c r="BT1028" s="562"/>
      <c r="BU1028" s="563"/>
      <c r="BV1028" s="564"/>
      <c r="BW1028" s="562"/>
      <c r="BX1028" s="564"/>
      <c r="BY1028" s="562"/>
      <c r="BZ1028" s="564"/>
      <c r="CA1028" s="562"/>
      <c r="CB1028" s="564"/>
      <c r="CC1028" s="562"/>
      <c r="CD1028" s="564"/>
      <c r="CE1028" s="564"/>
      <c r="CF1028" s="562"/>
      <c r="CG1028" s="563"/>
      <c r="CH1028" s="563"/>
      <c r="CI1028" s="563"/>
      <c r="CJ1028" s="563"/>
      <c r="CK1028" s="563"/>
      <c r="CL1028" s="564"/>
      <c r="CM1028" s="562"/>
      <c r="CN1028" s="617"/>
      <c r="CO1028" s="564"/>
      <c r="CP1028" s="562"/>
      <c r="CQ1028" s="563"/>
      <c r="CR1028" s="564"/>
      <c r="CS1028" s="562"/>
      <c r="CT1028" s="563"/>
      <c r="CU1028" s="564"/>
      <c r="CV1028" s="562"/>
      <c r="CW1028" s="563"/>
      <c r="CX1028" s="563"/>
      <c r="CY1028" s="563"/>
    </row>
    <row r="1029" spans="2:103" x14ac:dyDescent="0.6">
      <c r="C1029" s="341"/>
      <c r="F1029" s="555"/>
      <c r="H1029" s="341"/>
      <c r="K1029" s="555"/>
      <c r="N1029" s="555"/>
      <c r="P1029" s="341"/>
      <c r="R1029" s="341"/>
      <c r="T1029" s="637"/>
      <c r="V1029" s="637"/>
      <c r="X1029" s="637"/>
      <c r="Z1029" s="612"/>
      <c r="AA1029" s="342"/>
      <c r="AB1029" s="612"/>
      <c r="AC1029" s="341"/>
      <c r="AF1029" s="715"/>
      <c r="AG1029" s="635"/>
      <c r="AH1029" s="555"/>
      <c r="BI1029" s="613"/>
      <c r="BJ1029" s="614"/>
      <c r="BK1029" s="342"/>
      <c r="BL1029" s="614"/>
      <c r="BM1029" s="342"/>
      <c r="BN1029" s="614"/>
    </row>
    <row r="1030" spans="2:103" x14ac:dyDescent="0.6">
      <c r="B1030" s="560"/>
      <c r="C1030" s="562"/>
      <c r="D1030" s="560"/>
      <c r="E1030" s="562"/>
      <c r="F1030" s="563"/>
      <c r="G1030" s="560"/>
      <c r="H1030" s="562"/>
      <c r="I1030" s="560"/>
      <c r="J1030" s="562"/>
      <c r="K1030" s="563"/>
      <c r="L1030" s="560"/>
      <c r="M1030" s="562"/>
      <c r="N1030" s="563"/>
      <c r="O1030" s="560"/>
      <c r="P1030" s="562"/>
      <c r="Q1030" s="560"/>
      <c r="R1030" s="562"/>
      <c r="S1030" s="560"/>
      <c r="T1030" s="648"/>
      <c r="U1030" s="560"/>
      <c r="V1030" s="648"/>
      <c r="W1030" s="653"/>
      <c r="X1030" s="648"/>
      <c r="Y1030" s="653"/>
      <c r="Z1030" s="615"/>
      <c r="AA1030" s="619"/>
      <c r="AB1030" s="615"/>
      <c r="AC1030" s="562"/>
      <c r="AD1030" s="560"/>
      <c r="AE1030" s="562"/>
      <c r="AF1030" s="716"/>
      <c r="AG1030" s="747"/>
      <c r="AH1030" s="563"/>
      <c r="AI1030" s="563"/>
      <c r="AJ1030" s="563"/>
      <c r="AK1030" s="563"/>
      <c r="AL1030" s="564"/>
      <c r="AM1030" s="564"/>
      <c r="AN1030" s="562"/>
      <c r="AO1030" s="563"/>
      <c r="AP1030" s="564"/>
      <c r="AQ1030" s="564"/>
      <c r="AR1030" s="562"/>
      <c r="AS1030" s="563"/>
      <c r="AT1030" s="564"/>
      <c r="AU1030" s="564"/>
      <c r="AV1030" s="562"/>
      <c r="AW1030" s="563"/>
      <c r="AX1030" s="564"/>
      <c r="AY1030" s="562"/>
      <c r="AZ1030" s="564"/>
      <c r="BA1030" s="562"/>
      <c r="BB1030" s="564"/>
      <c r="BC1030" s="562"/>
      <c r="BD1030" s="564"/>
      <c r="BE1030" s="562"/>
      <c r="BF1030" s="564"/>
      <c r="BG1030" s="564"/>
      <c r="BH1030" s="562"/>
      <c r="BI1030" s="617"/>
      <c r="BJ1030" s="618"/>
      <c r="BK1030" s="619"/>
      <c r="BL1030" s="618"/>
      <c r="BM1030" s="619"/>
      <c r="BN1030" s="618"/>
      <c r="BO1030" s="619"/>
      <c r="BP1030" s="618"/>
      <c r="BQ1030" s="619"/>
      <c r="BR1030" s="564"/>
      <c r="BS1030" s="564"/>
      <c r="BT1030" s="562"/>
      <c r="BU1030" s="563"/>
      <c r="BV1030" s="564"/>
      <c r="BW1030" s="562"/>
      <c r="BX1030" s="564"/>
      <c r="BY1030" s="562"/>
      <c r="BZ1030" s="564"/>
      <c r="CA1030" s="562"/>
      <c r="CB1030" s="564"/>
      <c r="CC1030" s="562"/>
      <c r="CD1030" s="564"/>
      <c r="CE1030" s="564"/>
      <c r="CF1030" s="562"/>
      <c r="CG1030" s="563"/>
      <c r="CH1030" s="563"/>
      <c r="CI1030" s="563"/>
      <c r="CJ1030" s="563"/>
      <c r="CK1030" s="563"/>
      <c r="CL1030" s="564"/>
      <c r="CM1030" s="562"/>
      <c r="CN1030" s="563"/>
      <c r="CO1030" s="564"/>
      <c r="CP1030" s="562"/>
      <c r="CQ1030" s="563"/>
      <c r="CR1030" s="564"/>
      <c r="CS1030" s="562"/>
      <c r="CT1030" s="563"/>
      <c r="CU1030" s="564"/>
      <c r="CV1030" s="562"/>
      <c r="CW1030" s="563"/>
      <c r="CX1030" s="563"/>
      <c r="CY1030" s="563"/>
    </row>
    <row r="1031" spans="2:103" x14ac:dyDescent="0.6">
      <c r="C1031" s="341"/>
      <c r="F1031" s="555"/>
      <c r="H1031" s="341"/>
      <c r="K1031" s="555"/>
      <c r="N1031" s="555"/>
      <c r="P1031" s="341"/>
      <c r="R1031" s="341"/>
      <c r="T1031" s="637"/>
      <c r="V1031" s="637"/>
      <c r="X1031" s="637"/>
      <c r="Z1031" s="612"/>
      <c r="AA1031" s="342"/>
      <c r="AB1031" s="612"/>
      <c r="AC1031" s="341"/>
      <c r="AF1031" s="715"/>
      <c r="AG1031" s="635"/>
      <c r="AH1031" s="555"/>
      <c r="BI1031" s="613"/>
      <c r="BJ1031" s="614"/>
      <c r="BK1031" s="342"/>
      <c r="BL1031" s="614"/>
      <c r="BM1031" s="342"/>
      <c r="BN1031" s="614"/>
      <c r="CN1031" s="613"/>
      <c r="CO1031" s="614"/>
      <c r="CP1031" s="342"/>
    </row>
    <row r="1032" spans="2:103" x14ac:dyDescent="0.6">
      <c r="B1032" s="560"/>
      <c r="C1032" s="562"/>
      <c r="D1032" s="560"/>
      <c r="E1032" s="562"/>
      <c r="F1032" s="563"/>
      <c r="G1032" s="560"/>
      <c r="H1032" s="562"/>
      <c r="I1032" s="560"/>
      <c r="J1032" s="562"/>
      <c r="K1032" s="563"/>
      <c r="L1032" s="560"/>
      <c r="M1032" s="562"/>
      <c r="N1032" s="563"/>
      <c r="O1032" s="560"/>
      <c r="P1032" s="562"/>
      <c r="Q1032" s="560"/>
      <c r="R1032" s="562"/>
      <c r="S1032" s="560"/>
      <c r="T1032" s="648"/>
      <c r="U1032" s="560"/>
      <c r="V1032" s="648"/>
      <c r="W1032" s="653"/>
      <c r="X1032" s="648"/>
      <c r="Y1032" s="653"/>
      <c r="Z1032" s="615"/>
      <c r="AA1032" s="619"/>
      <c r="AB1032" s="615"/>
      <c r="AC1032" s="562"/>
      <c r="AD1032" s="560"/>
      <c r="AE1032" s="562"/>
      <c r="AF1032" s="716"/>
      <c r="AG1032" s="747"/>
      <c r="AH1032" s="563"/>
      <c r="AI1032" s="563"/>
      <c r="AJ1032" s="563"/>
      <c r="AK1032" s="563"/>
      <c r="AL1032" s="564"/>
      <c r="AM1032" s="564"/>
      <c r="AN1032" s="562"/>
      <c r="AO1032" s="563"/>
      <c r="AP1032" s="564"/>
      <c r="AQ1032" s="564"/>
      <c r="AR1032" s="562"/>
      <c r="AS1032" s="563"/>
      <c r="AT1032" s="564"/>
      <c r="AU1032" s="564"/>
      <c r="AV1032" s="562"/>
      <c r="AW1032" s="563"/>
      <c r="AX1032" s="564"/>
      <c r="AY1032" s="562"/>
      <c r="AZ1032" s="564"/>
      <c r="BA1032" s="562"/>
      <c r="BB1032" s="564"/>
      <c r="BC1032" s="562"/>
      <c r="BD1032" s="564"/>
      <c r="BE1032" s="562"/>
      <c r="BF1032" s="564"/>
      <c r="BG1032" s="564"/>
      <c r="BH1032" s="562"/>
      <c r="BI1032" s="617"/>
      <c r="BJ1032" s="618"/>
      <c r="BK1032" s="619"/>
      <c r="BL1032" s="618"/>
      <c r="BM1032" s="619"/>
      <c r="BN1032" s="618"/>
      <c r="BO1032" s="562"/>
      <c r="BP1032" s="564"/>
      <c r="BQ1032" s="562"/>
      <c r="BR1032" s="564"/>
      <c r="BS1032" s="564"/>
      <c r="BT1032" s="562"/>
      <c r="BU1032" s="563"/>
      <c r="BV1032" s="564"/>
      <c r="BW1032" s="562"/>
      <c r="BX1032" s="564"/>
      <c r="BY1032" s="562"/>
      <c r="BZ1032" s="564"/>
      <c r="CA1032" s="562"/>
      <c r="CB1032" s="564"/>
      <c r="CC1032" s="562"/>
      <c r="CD1032" s="564"/>
      <c r="CE1032" s="564"/>
      <c r="CF1032" s="562"/>
      <c r="CG1032" s="563"/>
      <c r="CH1032" s="563"/>
      <c r="CI1032" s="563"/>
      <c r="CJ1032" s="563"/>
      <c r="CK1032" s="563"/>
      <c r="CL1032" s="564"/>
      <c r="CM1032" s="562"/>
      <c r="CN1032" s="563"/>
      <c r="CO1032" s="564"/>
      <c r="CP1032" s="562"/>
      <c r="CQ1032" s="563"/>
      <c r="CR1032" s="564"/>
      <c r="CS1032" s="562"/>
      <c r="CT1032" s="563"/>
      <c r="CU1032" s="564"/>
      <c r="CV1032" s="562"/>
      <c r="CW1032" s="563"/>
      <c r="CX1032" s="563"/>
      <c r="CY1032" s="563"/>
    </row>
    <row r="1033" spans="2:103" x14ac:dyDescent="0.6">
      <c r="C1033" s="341"/>
      <c r="F1033" s="555"/>
      <c r="H1033" s="341"/>
      <c r="K1033" s="555"/>
      <c r="N1033" s="555"/>
      <c r="P1033" s="341"/>
      <c r="R1033" s="341"/>
      <c r="T1033" s="637"/>
      <c r="V1033" s="637"/>
      <c r="X1033" s="637"/>
      <c r="Z1033" s="612"/>
      <c r="AA1033" s="342"/>
      <c r="AB1033" s="612"/>
      <c r="AC1033" s="341"/>
      <c r="AF1033" s="715"/>
      <c r="AG1033" s="635"/>
      <c r="AH1033" s="555"/>
      <c r="BI1033" s="613"/>
      <c r="BJ1033" s="614"/>
      <c r="BK1033" s="342"/>
      <c r="BL1033" s="614"/>
      <c r="BM1033" s="342"/>
      <c r="BN1033" s="614"/>
    </row>
    <row r="1034" spans="2:103" x14ac:dyDescent="0.6">
      <c r="B1034" s="560"/>
      <c r="C1034" s="562"/>
      <c r="D1034" s="560"/>
      <c r="E1034" s="562"/>
      <c r="F1034" s="563"/>
      <c r="G1034" s="560"/>
      <c r="H1034" s="562"/>
      <c r="I1034" s="560"/>
      <c r="J1034" s="562"/>
      <c r="K1034" s="563"/>
      <c r="L1034" s="560"/>
      <c r="M1034" s="562"/>
      <c r="N1034" s="563"/>
      <c r="O1034" s="560"/>
      <c r="P1034" s="562"/>
      <c r="Q1034" s="560"/>
      <c r="R1034" s="562"/>
      <c r="S1034" s="560"/>
      <c r="T1034" s="648"/>
      <c r="U1034" s="560"/>
      <c r="V1034" s="648"/>
      <c r="W1034" s="653"/>
      <c r="X1034" s="648"/>
      <c r="Y1034" s="653"/>
      <c r="Z1034" s="615"/>
      <c r="AA1034" s="619"/>
      <c r="AB1034" s="615"/>
      <c r="AC1034" s="562"/>
      <c r="AD1034" s="560"/>
      <c r="AE1034" s="562"/>
      <c r="AF1034" s="716"/>
      <c r="AG1034" s="747"/>
      <c r="AH1034" s="563"/>
      <c r="AI1034" s="563"/>
      <c r="AJ1034" s="563"/>
      <c r="AK1034" s="563"/>
      <c r="AL1034" s="564"/>
      <c r="AM1034" s="564"/>
      <c r="AN1034" s="562"/>
      <c r="AO1034" s="563"/>
      <c r="AP1034" s="564"/>
      <c r="AQ1034" s="564"/>
      <c r="AR1034" s="562"/>
      <c r="AS1034" s="563"/>
      <c r="AT1034" s="564"/>
      <c r="AU1034" s="564"/>
      <c r="AV1034" s="562"/>
      <c r="AW1034" s="563"/>
      <c r="AX1034" s="564"/>
      <c r="AY1034" s="562"/>
      <c r="AZ1034" s="564"/>
      <c r="BA1034" s="562"/>
      <c r="BB1034" s="564"/>
      <c r="BC1034" s="562"/>
      <c r="BD1034" s="564"/>
      <c r="BE1034" s="562"/>
      <c r="BF1034" s="564"/>
      <c r="BG1034" s="564"/>
      <c r="BH1034" s="562"/>
      <c r="BI1034" s="617"/>
      <c r="BJ1034" s="618"/>
      <c r="BK1034" s="619"/>
      <c r="BL1034" s="618"/>
      <c r="BM1034" s="619"/>
      <c r="BN1034" s="618"/>
      <c r="BO1034" s="562"/>
      <c r="BP1034" s="564"/>
      <c r="BQ1034" s="562"/>
      <c r="BR1034" s="564"/>
      <c r="BS1034" s="564"/>
      <c r="BT1034" s="562"/>
      <c r="BU1034" s="563"/>
      <c r="BV1034" s="564"/>
      <c r="BW1034" s="562"/>
      <c r="BX1034" s="564"/>
      <c r="BY1034" s="562"/>
      <c r="BZ1034" s="564"/>
      <c r="CA1034" s="562"/>
      <c r="CB1034" s="564"/>
      <c r="CC1034" s="562"/>
      <c r="CD1034" s="564"/>
      <c r="CE1034" s="564"/>
      <c r="CF1034" s="562"/>
      <c r="CG1034" s="563"/>
      <c r="CH1034" s="563"/>
      <c r="CI1034" s="563"/>
      <c r="CJ1034" s="563"/>
      <c r="CK1034" s="563"/>
      <c r="CL1034" s="564"/>
      <c r="CM1034" s="562"/>
      <c r="CN1034" s="563"/>
      <c r="CO1034" s="564"/>
      <c r="CP1034" s="562"/>
      <c r="CQ1034" s="563"/>
      <c r="CR1034" s="564"/>
      <c r="CS1034" s="562"/>
      <c r="CT1034" s="563"/>
      <c r="CU1034" s="564"/>
      <c r="CV1034" s="562"/>
      <c r="CW1034" s="563"/>
      <c r="CX1034" s="563"/>
      <c r="CY1034" s="563"/>
    </row>
    <row r="1035" spans="2:103" x14ac:dyDescent="0.6">
      <c r="C1035" s="341"/>
      <c r="F1035" s="555"/>
      <c r="H1035" s="341"/>
      <c r="K1035" s="555"/>
      <c r="N1035" s="555"/>
      <c r="P1035" s="341"/>
      <c r="R1035" s="341"/>
      <c r="T1035" s="637"/>
      <c r="V1035" s="637"/>
      <c r="X1035" s="637"/>
      <c r="Z1035" s="612"/>
      <c r="AA1035" s="342"/>
      <c r="AB1035" s="612"/>
      <c r="AC1035" s="341"/>
      <c r="AF1035" s="715"/>
      <c r="AG1035" s="635"/>
      <c r="AH1035" s="555"/>
      <c r="BI1035" s="613"/>
      <c r="BJ1035" s="614"/>
      <c r="BK1035" s="342"/>
      <c r="BL1035" s="614"/>
      <c r="BM1035" s="342"/>
      <c r="BN1035" s="614"/>
    </row>
    <row r="1036" spans="2:103" x14ac:dyDescent="0.6">
      <c r="B1036" s="560"/>
      <c r="C1036" s="562"/>
      <c r="D1036" s="560"/>
      <c r="E1036" s="562"/>
      <c r="F1036" s="563"/>
      <c r="G1036" s="560"/>
      <c r="H1036" s="562"/>
      <c r="I1036" s="560"/>
      <c r="J1036" s="562"/>
      <c r="K1036" s="563"/>
      <c r="L1036" s="560"/>
      <c r="M1036" s="562"/>
      <c r="N1036" s="563"/>
      <c r="O1036" s="560"/>
      <c r="P1036" s="562"/>
      <c r="Q1036" s="560"/>
      <c r="R1036" s="562"/>
      <c r="S1036" s="560"/>
      <c r="T1036" s="648"/>
      <c r="U1036" s="560"/>
      <c r="V1036" s="648"/>
      <c r="W1036" s="653"/>
      <c r="X1036" s="648"/>
      <c r="Y1036" s="653"/>
      <c r="Z1036" s="615"/>
      <c r="AA1036" s="619"/>
      <c r="AB1036" s="615"/>
      <c r="AC1036" s="562"/>
      <c r="AD1036" s="560"/>
      <c r="AE1036" s="562"/>
      <c r="AF1036" s="716"/>
      <c r="AG1036" s="747"/>
      <c r="AH1036" s="563"/>
      <c r="AI1036" s="563"/>
      <c r="AJ1036" s="563"/>
      <c r="AK1036" s="563"/>
      <c r="AL1036" s="564"/>
      <c r="AM1036" s="564"/>
      <c r="AN1036" s="562"/>
      <c r="AO1036" s="563"/>
      <c r="AP1036" s="564"/>
      <c r="AQ1036" s="564"/>
      <c r="AR1036" s="562"/>
      <c r="AS1036" s="563"/>
      <c r="AT1036" s="564"/>
      <c r="AU1036" s="564"/>
      <c r="AV1036" s="562"/>
      <c r="AW1036" s="563"/>
      <c r="AX1036" s="564"/>
      <c r="AY1036" s="562"/>
      <c r="AZ1036" s="564"/>
      <c r="BA1036" s="562"/>
      <c r="BB1036" s="564"/>
      <c r="BC1036" s="562"/>
      <c r="BD1036" s="564"/>
      <c r="BE1036" s="562"/>
      <c r="BF1036" s="564"/>
      <c r="BG1036" s="564"/>
      <c r="BH1036" s="562"/>
      <c r="BI1036" s="617"/>
      <c r="BJ1036" s="618"/>
      <c r="BK1036" s="619"/>
      <c r="BL1036" s="618"/>
      <c r="BM1036" s="619"/>
      <c r="BN1036" s="618"/>
      <c r="BO1036" s="562"/>
      <c r="BP1036" s="564"/>
      <c r="BQ1036" s="562"/>
      <c r="BR1036" s="564"/>
      <c r="BS1036" s="564"/>
      <c r="BT1036" s="562"/>
      <c r="BU1036" s="563"/>
      <c r="BV1036" s="564"/>
      <c r="BW1036" s="562"/>
      <c r="BX1036" s="564"/>
      <c r="BY1036" s="562"/>
      <c r="BZ1036" s="564"/>
      <c r="CA1036" s="562"/>
      <c r="CB1036" s="564"/>
      <c r="CC1036" s="562"/>
      <c r="CD1036" s="564"/>
      <c r="CE1036" s="564"/>
      <c r="CF1036" s="562"/>
      <c r="CG1036" s="563"/>
      <c r="CH1036" s="563"/>
      <c r="CI1036" s="563"/>
      <c r="CJ1036" s="563"/>
      <c r="CK1036" s="563"/>
      <c r="CL1036" s="564"/>
      <c r="CM1036" s="562"/>
      <c r="CN1036" s="617"/>
      <c r="CO1036" s="618"/>
      <c r="CP1036" s="619"/>
      <c r="CQ1036" s="563"/>
      <c r="CR1036" s="564"/>
      <c r="CS1036" s="562"/>
      <c r="CT1036" s="563"/>
      <c r="CU1036" s="564"/>
      <c r="CV1036" s="562"/>
      <c r="CW1036" s="563"/>
      <c r="CX1036" s="563"/>
      <c r="CY1036" s="563"/>
    </row>
    <row r="1037" spans="2:103" x14ac:dyDescent="0.6">
      <c r="C1037" s="341"/>
      <c r="F1037" s="555"/>
      <c r="H1037" s="341"/>
      <c r="K1037" s="555"/>
      <c r="N1037" s="555"/>
      <c r="P1037" s="341"/>
      <c r="R1037" s="341"/>
      <c r="T1037" s="637"/>
      <c r="V1037" s="637"/>
      <c r="X1037" s="637"/>
      <c r="Z1037" s="612"/>
      <c r="AA1037" s="342"/>
      <c r="AB1037" s="612"/>
      <c r="AC1037" s="341"/>
      <c r="AF1037" s="715"/>
      <c r="AG1037" s="635"/>
      <c r="AH1037" s="555"/>
      <c r="BI1037" s="613"/>
      <c r="BJ1037" s="614"/>
      <c r="BK1037" s="342"/>
      <c r="BL1037" s="614"/>
      <c r="BM1037" s="342"/>
      <c r="BN1037" s="614"/>
    </row>
    <row r="1038" spans="2:103" x14ac:dyDescent="0.6">
      <c r="B1038" s="560"/>
      <c r="C1038" s="562"/>
      <c r="D1038" s="560"/>
      <c r="E1038" s="562"/>
      <c r="F1038" s="563"/>
      <c r="G1038" s="560"/>
      <c r="H1038" s="562"/>
      <c r="I1038" s="560"/>
      <c r="J1038" s="562"/>
      <c r="K1038" s="563"/>
      <c r="L1038" s="560"/>
      <c r="M1038" s="562"/>
      <c r="N1038" s="563"/>
      <c r="O1038" s="560"/>
      <c r="P1038" s="562"/>
      <c r="Q1038" s="560"/>
      <c r="R1038" s="562"/>
      <c r="S1038" s="560"/>
      <c r="T1038" s="648"/>
      <c r="U1038" s="560"/>
      <c r="V1038" s="648"/>
      <c r="W1038" s="653"/>
      <c r="X1038" s="648"/>
      <c r="Y1038" s="653"/>
      <c r="Z1038" s="615"/>
      <c r="AA1038" s="619"/>
      <c r="AB1038" s="615"/>
      <c r="AC1038" s="562"/>
      <c r="AD1038" s="560"/>
      <c r="AE1038" s="562"/>
      <c r="AF1038" s="716"/>
      <c r="AG1038" s="747"/>
      <c r="AH1038" s="563"/>
      <c r="AI1038" s="563"/>
      <c r="AJ1038" s="563"/>
      <c r="AK1038" s="563"/>
      <c r="AL1038" s="564"/>
      <c r="AM1038" s="564"/>
      <c r="AN1038" s="562"/>
      <c r="AO1038" s="563"/>
      <c r="AP1038" s="564"/>
      <c r="AQ1038" s="564"/>
      <c r="AR1038" s="562"/>
      <c r="AS1038" s="563"/>
      <c r="AT1038" s="564"/>
      <c r="AU1038" s="564"/>
      <c r="AV1038" s="562"/>
      <c r="AW1038" s="563"/>
      <c r="AX1038" s="564"/>
      <c r="AY1038" s="562"/>
      <c r="AZ1038" s="564"/>
      <c r="BA1038" s="562"/>
      <c r="BB1038" s="564"/>
      <c r="BC1038" s="562"/>
      <c r="BD1038" s="564"/>
      <c r="BE1038" s="562"/>
      <c r="BF1038" s="564"/>
      <c r="BG1038" s="564"/>
      <c r="BH1038" s="562"/>
      <c r="BI1038" s="617"/>
      <c r="BJ1038" s="618"/>
      <c r="BK1038" s="619"/>
      <c r="BL1038" s="618"/>
      <c r="BM1038" s="619"/>
      <c r="BN1038" s="618"/>
      <c r="BO1038" s="562"/>
      <c r="BP1038" s="564"/>
      <c r="BQ1038" s="562"/>
      <c r="BR1038" s="564"/>
      <c r="BS1038" s="564"/>
      <c r="BT1038" s="562"/>
      <c r="BU1038" s="563"/>
      <c r="BV1038" s="564"/>
      <c r="BW1038" s="562"/>
      <c r="BX1038" s="564"/>
      <c r="BY1038" s="562"/>
      <c r="BZ1038" s="564"/>
      <c r="CA1038" s="562"/>
      <c r="CB1038" s="564"/>
      <c r="CC1038" s="562"/>
      <c r="CD1038" s="564"/>
      <c r="CE1038" s="564"/>
      <c r="CF1038" s="562"/>
      <c r="CG1038" s="563"/>
      <c r="CH1038" s="563"/>
      <c r="CI1038" s="563"/>
      <c r="CJ1038" s="563"/>
      <c r="CK1038" s="563"/>
      <c r="CL1038" s="564"/>
      <c r="CM1038" s="562"/>
      <c r="CN1038" s="563"/>
      <c r="CO1038" s="564"/>
      <c r="CP1038" s="562"/>
      <c r="CQ1038" s="563"/>
      <c r="CR1038" s="564"/>
      <c r="CS1038" s="562"/>
      <c r="CT1038" s="563"/>
      <c r="CU1038" s="564"/>
      <c r="CV1038" s="562"/>
      <c r="CW1038" s="563"/>
      <c r="CX1038" s="563"/>
      <c r="CY1038" s="563"/>
    </row>
    <row r="1039" spans="2:103" x14ac:dyDescent="0.6">
      <c r="C1039" s="341"/>
      <c r="F1039" s="555"/>
      <c r="H1039" s="341"/>
      <c r="K1039" s="555"/>
      <c r="N1039" s="555"/>
      <c r="P1039" s="341"/>
      <c r="R1039" s="341"/>
      <c r="T1039" s="637"/>
      <c r="V1039" s="637"/>
      <c r="X1039" s="637"/>
      <c r="Z1039" s="612"/>
      <c r="AA1039" s="342"/>
      <c r="AB1039" s="612"/>
      <c r="AC1039" s="341"/>
      <c r="AF1039" s="715"/>
      <c r="AG1039" s="635"/>
      <c r="AH1039" s="555"/>
      <c r="BI1039" s="613"/>
      <c r="BJ1039" s="614"/>
      <c r="BK1039" s="342"/>
      <c r="BL1039" s="614"/>
      <c r="BM1039" s="342"/>
      <c r="BN1039" s="614"/>
    </row>
    <row r="1040" spans="2:103" x14ac:dyDescent="0.6">
      <c r="B1040" s="560"/>
      <c r="C1040" s="562"/>
      <c r="D1040" s="560"/>
      <c r="E1040" s="562"/>
      <c r="F1040" s="563"/>
      <c r="G1040" s="560"/>
      <c r="H1040" s="562"/>
      <c r="I1040" s="560"/>
      <c r="J1040" s="562"/>
      <c r="K1040" s="563"/>
      <c r="L1040" s="560"/>
      <c r="M1040" s="562"/>
      <c r="N1040" s="563"/>
      <c r="O1040" s="560"/>
      <c r="P1040" s="562"/>
      <c r="Q1040" s="560"/>
      <c r="R1040" s="562"/>
      <c r="S1040" s="560"/>
      <c r="T1040" s="648"/>
      <c r="U1040" s="560"/>
      <c r="V1040" s="648"/>
      <c r="W1040" s="653"/>
      <c r="X1040" s="648"/>
      <c r="Y1040" s="653"/>
      <c r="Z1040" s="615"/>
      <c r="AA1040" s="619"/>
      <c r="AB1040" s="615"/>
      <c r="AC1040" s="562"/>
      <c r="AD1040" s="560"/>
      <c r="AE1040" s="562"/>
      <c r="AF1040" s="716"/>
      <c r="AG1040" s="747"/>
      <c r="AH1040" s="563"/>
      <c r="AI1040" s="563"/>
      <c r="AJ1040" s="563"/>
      <c r="AK1040" s="563"/>
      <c r="AL1040" s="564"/>
      <c r="AM1040" s="564"/>
      <c r="AN1040" s="562"/>
      <c r="AO1040" s="563"/>
      <c r="AP1040" s="564"/>
      <c r="AQ1040" s="564"/>
      <c r="AR1040" s="562"/>
      <c r="AS1040" s="563"/>
      <c r="AT1040" s="564"/>
      <c r="AU1040" s="564"/>
      <c r="AV1040" s="562"/>
      <c r="AW1040" s="563"/>
      <c r="AX1040" s="564"/>
      <c r="AY1040" s="562"/>
      <c r="AZ1040" s="564"/>
      <c r="BA1040" s="562"/>
      <c r="BB1040" s="564"/>
      <c r="BC1040" s="562"/>
      <c r="BD1040" s="564"/>
      <c r="BE1040" s="562"/>
      <c r="BF1040" s="564"/>
      <c r="BG1040" s="564"/>
      <c r="BH1040" s="562"/>
      <c r="BI1040" s="617"/>
      <c r="BJ1040" s="618"/>
      <c r="BK1040" s="619"/>
      <c r="BL1040" s="618"/>
      <c r="BM1040" s="619"/>
      <c r="BN1040" s="618"/>
      <c r="BO1040" s="562"/>
      <c r="BP1040" s="564"/>
      <c r="BQ1040" s="562"/>
      <c r="BR1040" s="564"/>
      <c r="BS1040" s="564"/>
      <c r="BT1040" s="562"/>
      <c r="BU1040" s="563"/>
      <c r="BV1040" s="564"/>
      <c r="BW1040" s="562"/>
      <c r="BX1040" s="564"/>
      <c r="BY1040" s="562"/>
      <c r="BZ1040" s="564"/>
      <c r="CA1040" s="562"/>
      <c r="CB1040" s="564"/>
      <c r="CC1040" s="562"/>
      <c r="CD1040" s="564"/>
      <c r="CE1040" s="564"/>
      <c r="CF1040" s="562"/>
      <c r="CG1040" s="563"/>
      <c r="CH1040" s="563"/>
      <c r="CI1040" s="563"/>
      <c r="CJ1040" s="563"/>
      <c r="CK1040" s="563"/>
      <c r="CL1040" s="564"/>
      <c r="CM1040" s="562"/>
      <c r="CN1040" s="563"/>
      <c r="CO1040" s="564"/>
      <c r="CP1040" s="562"/>
      <c r="CQ1040" s="563"/>
      <c r="CR1040" s="564"/>
      <c r="CS1040" s="562"/>
      <c r="CT1040" s="563"/>
      <c r="CU1040" s="564"/>
      <c r="CV1040" s="562"/>
      <c r="CW1040" s="563"/>
      <c r="CX1040" s="563"/>
      <c r="CY1040" s="563"/>
    </row>
    <row r="1041" spans="2:103" x14ac:dyDescent="0.6">
      <c r="C1041" s="341"/>
      <c r="F1041" s="555"/>
      <c r="H1041" s="341"/>
      <c r="K1041" s="555"/>
      <c r="N1041" s="555"/>
      <c r="P1041" s="341"/>
      <c r="R1041" s="341"/>
      <c r="T1041" s="637"/>
      <c r="V1041" s="637"/>
      <c r="X1041" s="637"/>
      <c r="Z1041" s="612"/>
      <c r="AA1041" s="342"/>
      <c r="AB1041" s="612"/>
      <c r="AC1041" s="341"/>
      <c r="AF1041" s="715"/>
      <c r="AG1041" s="635"/>
      <c r="AH1041" s="555"/>
      <c r="BI1041" s="613"/>
      <c r="BJ1041" s="614"/>
      <c r="BK1041" s="342"/>
      <c r="BL1041" s="614"/>
      <c r="BM1041" s="342"/>
      <c r="BN1041" s="614"/>
    </row>
    <row r="1042" spans="2:103" x14ac:dyDescent="0.6">
      <c r="B1042" s="560"/>
      <c r="C1042" s="562"/>
      <c r="D1042" s="560"/>
      <c r="E1042" s="562"/>
      <c r="F1042" s="563"/>
      <c r="G1042" s="560"/>
      <c r="H1042" s="562"/>
      <c r="I1042" s="560"/>
      <c r="J1042" s="562"/>
      <c r="K1042" s="563"/>
      <c r="L1042" s="560"/>
      <c r="M1042" s="562"/>
      <c r="N1042" s="563"/>
      <c r="O1042" s="560"/>
      <c r="P1042" s="562"/>
      <c r="Q1042" s="560"/>
      <c r="R1042" s="562"/>
      <c r="S1042" s="560"/>
      <c r="T1042" s="648"/>
      <c r="U1042" s="560"/>
      <c r="V1042" s="648"/>
      <c r="W1042" s="653"/>
      <c r="X1042" s="648"/>
      <c r="Y1042" s="653"/>
      <c r="Z1042" s="615"/>
      <c r="AA1042" s="619"/>
      <c r="AB1042" s="615"/>
      <c r="AC1042" s="562"/>
      <c r="AD1042" s="560"/>
      <c r="AE1042" s="562"/>
      <c r="AF1042" s="716"/>
      <c r="AG1042" s="747"/>
      <c r="AH1042" s="563"/>
      <c r="AI1042" s="563"/>
      <c r="AJ1042" s="563"/>
      <c r="AK1042" s="563"/>
      <c r="AL1042" s="564"/>
      <c r="AM1042" s="564"/>
      <c r="AN1042" s="562"/>
      <c r="AO1042" s="563"/>
      <c r="AP1042" s="564"/>
      <c r="AQ1042" s="564"/>
      <c r="AR1042" s="562"/>
      <c r="AS1042" s="563"/>
      <c r="AT1042" s="564"/>
      <c r="AU1042" s="564"/>
      <c r="AV1042" s="562"/>
      <c r="AW1042" s="563"/>
      <c r="AX1042" s="564"/>
      <c r="AY1042" s="562"/>
      <c r="AZ1042" s="564"/>
      <c r="BA1042" s="562"/>
      <c r="BB1042" s="564"/>
      <c r="BC1042" s="562"/>
      <c r="BD1042" s="564"/>
      <c r="BE1042" s="562"/>
      <c r="BF1042" s="564"/>
      <c r="BG1042" s="564"/>
      <c r="BH1042" s="562"/>
      <c r="BI1042" s="617"/>
      <c r="BJ1042" s="618"/>
      <c r="BK1042" s="619"/>
      <c r="BL1042" s="618"/>
      <c r="BM1042" s="619"/>
      <c r="BN1042" s="618"/>
      <c r="BO1042" s="562"/>
      <c r="BP1042" s="564"/>
      <c r="BQ1042" s="562"/>
      <c r="BR1042" s="564"/>
      <c r="BS1042" s="564"/>
      <c r="BT1042" s="562"/>
      <c r="BU1042" s="563"/>
      <c r="BV1042" s="564"/>
      <c r="BW1042" s="562"/>
      <c r="BX1042" s="564"/>
      <c r="BY1042" s="562"/>
      <c r="BZ1042" s="564"/>
      <c r="CA1042" s="562"/>
      <c r="CB1042" s="564"/>
      <c r="CC1042" s="562"/>
      <c r="CD1042" s="564"/>
      <c r="CE1042" s="564"/>
      <c r="CF1042" s="562"/>
      <c r="CG1042" s="563"/>
      <c r="CH1042" s="563"/>
      <c r="CI1042" s="563"/>
      <c r="CJ1042" s="563"/>
      <c r="CK1042" s="563"/>
      <c r="CL1042" s="564"/>
      <c r="CM1042" s="562"/>
      <c r="CN1042" s="563"/>
      <c r="CO1042" s="564"/>
      <c r="CP1042" s="562"/>
      <c r="CQ1042" s="563"/>
      <c r="CR1042" s="564"/>
      <c r="CS1042" s="562"/>
      <c r="CT1042" s="563"/>
      <c r="CU1042" s="564"/>
      <c r="CV1042" s="562"/>
      <c r="CW1042" s="563"/>
      <c r="CX1042" s="563"/>
      <c r="CY1042" s="563"/>
    </row>
    <row r="1043" spans="2:103" x14ac:dyDescent="0.6">
      <c r="C1043" s="341"/>
      <c r="F1043" s="555"/>
      <c r="H1043" s="341"/>
      <c r="K1043" s="555"/>
      <c r="N1043" s="555"/>
      <c r="P1043" s="341"/>
      <c r="R1043" s="341"/>
      <c r="T1043" s="637"/>
      <c r="V1043" s="637"/>
      <c r="X1043" s="637"/>
      <c r="Z1043" s="612"/>
      <c r="AA1043" s="342"/>
      <c r="AB1043" s="612"/>
      <c r="AC1043" s="341"/>
      <c r="AF1043" s="715"/>
      <c r="AG1043" s="635"/>
      <c r="AH1043" s="555"/>
      <c r="BI1043" s="613"/>
      <c r="BJ1043" s="614"/>
      <c r="BK1043" s="342"/>
      <c r="BL1043" s="614"/>
      <c r="BM1043" s="342"/>
      <c r="BN1043" s="614"/>
      <c r="BO1043" s="342"/>
      <c r="BP1043" s="614"/>
      <c r="BQ1043" s="342"/>
    </row>
    <row r="1044" spans="2:103" x14ac:dyDescent="0.6">
      <c r="B1044" s="560"/>
      <c r="C1044" s="562"/>
      <c r="D1044" s="560"/>
      <c r="E1044" s="562"/>
      <c r="F1044" s="563"/>
      <c r="G1044" s="560"/>
      <c r="H1044" s="562"/>
      <c r="I1044" s="560"/>
      <c r="J1044" s="562"/>
      <c r="K1044" s="563"/>
      <c r="L1044" s="560"/>
      <c r="M1044" s="562"/>
      <c r="N1044" s="563"/>
      <c r="O1044" s="560"/>
      <c r="P1044" s="562"/>
      <c r="Q1044" s="560"/>
      <c r="R1044" s="562"/>
      <c r="S1044" s="560"/>
      <c r="T1044" s="648"/>
      <c r="U1044" s="560"/>
      <c r="V1044" s="648"/>
      <c r="W1044" s="653"/>
      <c r="X1044" s="648"/>
      <c r="Y1044" s="653"/>
      <c r="Z1044" s="615"/>
      <c r="AA1044" s="619"/>
      <c r="AB1044" s="615"/>
      <c r="AC1044" s="562"/>
      <c r="AD1044" s="560"/>
      <c r="AE1044" s="562"/>
      <c r="AF1044" s="716"/>
      <c r="AG1044" s="747"/>
      <c r="AH1044" s="563"/>
      <c r="AI1044" s="563"/>
      <c r="AJ1044" s="563"/>
      <c r="AK1044" s="563"/>
      <c r="AL1044" s="564"/>
      <c r="AM1044" s="564"/>
      <c r="AN1044" s="562"/>
      <c r="AO1044" s="563"/>
      <c r="AP1044" s="564"/>
      <c r="AQ1044" s="564"/>
      <c r="AR1044" s="562"/>
      <c r="AS1044" s="563"/>
      <c r="AT1044" s="564"/>
      <c r="AU1044" s="564"/>
      <c r="AV1044" s="562"/>
      <c r="AW1044" s="563"/>
      <c r="AX1044" s="564"/>
      <c r="AY1044" s="562"/>
      <c r="AZ1044" s="564"/>
      <c r="BA1044" s="562"/>
      <c r="BB1044" s="564"/>
      <c r="BC1044" s="562"/>
      <c r="BD1044" s="564"/>
      <c r="BE1044" s="562"/>
      <c r="BF1044" s="564"/>
      <c r="BG1044" s="564"/>
      <c r="BH1044" s="562"/>
      <c r="BI1044" s="617"/>
      <c r="BJ1044" s="618"/>
      <c r="BK1044" s="619"/>
      <c r="BL1044" s="618"/>
      <c r="BM1044" s="619"/>
      <c r="BN1044" s="618"/>
      <c r="BO1044" s="562"/>
      <c r="BP1044" s="564"/>
      <c r="BQ1044" s="562"/>
      <c r="BR1044" s="564"/>
      <c r="BS1044" s="564"/>
      <c r="BT1044" s="562"/>
      <c r="BU1044" s="563"/>
      <c r="BV1044" s="564"/>
      <c r="BW1044" s="562"/>
      <c r="BX1044" s="564"/>
      <c r="BY1044" s="562"/>
      <c r="BZ1044" s="564"/>
      <c r="CA1044" s="562"/>
      <c r="CB1044" s="564"/>
      <c r="CC1044" s="562"/>
      <c r="CD1044" s="564"/>
      <c r="CE1044" s="564"/>
      <c r="CF1044" s="562"/>
      <c r="CG1044" s="563"/>
      <c r="CH1044" s="563"/>
      <c r="CI1044" s="563"/>
      <c r="CJ1044" s="563"/>
      <c r="CK1044" s="563"/>
      <c r="CL1044" s="564"/>
      <c r="CM1044" s="562"/>
      <c r="CN1044" s="563"/>
      <c r="CO1044" s="564"/>
      <c r="CP1044" s="562"/>
      <c r="CQ1044" s="563"/>
      <c r="CR1044" s="564"/>
      <c r="CS1044" s="562"/>
      <c r="CT1044" s="563"/>
      <c r="CU1044" s="564"/>
      <c r="CV1044" s="562"/>
      <c r="CW1044" s="563"/>
      <c r="CX1044" s="563"/>
      <c r="CY1044" s="563"/>
    </row>
    <row r="1045" spans="2:103" x14ac:dyDescent="0.6">
      <c r="C1045" s="341"/>
      <c r="F1045" s="555"/>
      <c r="H1045" s="341"/>
      <c r="K1045" s="555"/>
      <c r="N1045" s="555"/>
      <c r="P1045" s="341"/>
      <c r="R1045" s="341"/>
      <c r="T1045" s="637"/>
      <c r="V1045" s="637"/>
      <c r="X1045" s="637"/>
      <c r="Z1045" s="612"/>
      <c r="AA1045" s="342"/>
      <c r="AB1045" s="612"/>
      <c r="AC1045" s="341"/>
      <c r="AF1045" s="715"/>
      <c r="AG1045" s="635"/>
      <c r="AH1045" s="555"/>
      <c r="BI1045" s="613"/>
      <c r="BJ1045" s="614"/>
      <c r="BK1045" s="342"/>
      <c r="BL1045" s="614"/>
      <c r="BM1045" s="342"/>
      <c r="BN1045" s="614"/>
      <c r="CN1045" s="613"/>
      <c r="CO1045" s="614"/>
      <c r="CP1045" s="342"/>
    </row>
    <row r="1046" spans="2:103" x14ac:dyDescent="0.6">
      <c r="B1046" s="560"/>
      <c r="C1046" s="562"/>
      <c r="D1046" s="560"/>
      <c r="E1046" s="562"/>
      <c r="F1046" s="563"/>
      <c r="G1046" s="560"/>
      <c r="H1046" s="562"/>
      <c r="I1046" s="560"/>
      <c r="J1046" s="562"/>
      <c r="K1046" s="563"/>
      <c r="L1046" s="560"/>
      <c r="M1046" s="562"/>
      <c r="N1046" s="563"/>
      <c r="O1046" s="560"/>
      <c r="P1046" s="562"/>
      <c r="Q1046" s="560"/>
      <c r="R1046" s="562"/>
      <c r="S1046" s="560"/>
      <c r="T1046" s="648"/>
      <c r="U1046" s="560"/>
      <c r="V1046" s="648"/>
      <c r="W1046" s="653"/>
      <c r="X1046" s="648"/>
      <c r="Y1046" s="653"/>
      <c r="Z1046" s="615"/>
      <c r="AA1046" s="619"/>
      <c r="AB1046" s="615"/>
      <c r="AC1046" s="562"/>
      <c r="AD1046" s="560"/>
      <c r="AE1046" s="562"/>
      <c r="AF1046" s="716"/>
      <c r="AG1046" s="747"/>
      <c r="AH1046" s="563"/>
      <c r="AI1046" s="563"/>
      <c r="AJ1046" s="563"/>
      <c r="AK1046" s="563"/>
      <c r="AL1046" s="564"/>
      <c r="AM1046" s="564"/>
      <c r="AN1046" s="562"/>
      <c r="AO1046" s="563"/>
      <c r="AP1046" s="564"/>
      <c r="AQ1046" s="564"/>
      <c r="AR1046" s="562"/>
      <c r="AS1046" s="563"/>
      <c r="AT1046" s="564"/>
      <c r="AU1046" s="564"/>
      <c r="AV1046" s="562"/>
      <c r="AW1046" s="563"/>
      <c r="AX1046" s="564"/>
      <c r="AY1046" s="562"/>
      <c r="AZ1046" s="564"/>
      <c r="BA1046" s="562"/>
      <c r="BB1046" s="564"/>
      <c r="BC1046" s="562"/>
      <c r="BD1046" s="564"/>
      <c r="BE1046" s="562"/>
      <c r="BF1046" s="564"/>
      <c r="BG1046" s="564"/>
      <c r="BH1046" s="562"/>
      <c r="BI1046" s="617"/>
      <c r="BJ1046" s="618"/>
      <c r="BK1046" s="619"/>
      <c r="BL1046" s="618"/>
      <c r="BM1046" s="619"/>
      <c r="BN1046" s="618"/>
      <c r="BO1046" s="562"/>
      <c r="BP1046" s="564"/>
      <c r="BQ1046" s="562"/>
      <c r="BR1046" s="564"/>
      <c r="BS1046" s="564"/>
      <c r="BT1046" s="562"/>
      <c r="BU1046" s="563"/>
      <c r="BV1046" s="564"/>
      <c r="BW1046" s="562"/>
      <c r="BX1046" s="564"/>
      <c r="BY1046" s="562"/>
      <c r="BZ1046" s="564"/>
      <c r="CA1046" s="562"/>
      <c r="CB1046" s="564"/>
      <c r="CC1046" s="562"/>
      <c r="CD1046" s="564"/>
      <c r="CE1046" s="564"/>
      <c r="CF1046" s="562"/>
      <c r="CG1046" s="563"/>
      <c r="CH1046" s="563"/>
      <c r="CI1046" s="563"/>
      <c r="CJ1046" s="563"/>
      <c r="CK1046" s="563"/>
      <c r="CL1046" s="564"/>
      <c r="CM1046" s="562"/>
      <c r="CN1046" s="617"/>
      <c r="CO1046" s="564"/>
      <c r="CP1046" s="562"/>
      <c r="CQ1046" s="563"/>
      <c r="CR1046" s="564"/>
      <c r="CS1046" s="562"/>
      <c r="CT1046" s="563"/>
      <c r="CU1046" s="564"/>
      <c r="CV1046" s="562"/>
      <c r="CW1046" s="563"/>
      <c r="CX1046" s="563"/>
      <c r="CY1046" s="563"/>
    </row>
    <row r="1047" spans="2:103" x14ac:dyDescent="0.6">
      <c r="C1047" s="341"/>
      <c r="F1047" s="555"/>
      <c r="H1047" s="341"/>
      <c r="K1047" s="555"/>
      <c r="N1047" s="555"/>
      <c r="P1047" s="341"/>
      <c r="R1047" s="341"/>
      <c r="T1047" s="637"/>
      <c r="V1047" s="637"/>
      <c r="X1047" s="637"/>
      <c r="Z1047" s="612"/>
      <c r="AA1047" s="342"/>
      <c r="AB1047" s="612"/>
      <c r="AC1047" s="341"/>
      <c r="AF1047" s="715"/>
      <c r="AG1047" s="635"/>
      <c r="AH1047" s="555"/>
      <c r="BI1047" s="613"/>
      <c r="BJ1047" s="614"/>
      <c r="BK1047" s="342"/>
      <c r="BL1047" s="614"/>
      <c r="BM1047" s="342"/>
      <c r="BN1047" s="614"/>
    </row>
    <row r="1048" spans="2:103" x14ac:dyDescent="0.6">
      <c r="B1048" s="560"/>
      <c r="C1048" s="562"/>
      <c r="D1048" s="560"/>
      <c r="E1048" s="562"/>
      <c r="F1048" s="563"/>
      <c r="G1048" s="560"/>
      <c r="H1048" s="562"/>
      <c r="I1048" s="560"/>
      <c r="J1048" s="562"/>
      <c r="K1048" s="563"/>
      <c r="L1048" s="560"/>
      <c r="M1048" s="562"/>
      <c r="N1048" s="563"/>
      <c r="O1048" s="560"/>
      <c r="P1048" s="562"/>
      <c r="Q1048" s="560"/>
      <c r="R1048" s="562"/>
      <c r="S1048" s="560"/>
      <c r="T1048" s="648"/>
      <c r="U1048" s="560"/>
      <c r="V1048" s="648"/>
      <c r="W1048" s="653"/>
      <c r="X1048" s="648"/>
      <c r="Y1048" s="653"/>
      <c r="Z1048" s="615"/>
      <c r="AA1048" s="619"/>
      <c r="AB1048" s="615"/>
      <c r="AC1048" s="562"/>
      <c r="AD1048" s="560"/>
      <c r="AE1048" s="562"/>
      <c r="AF1048" s="716"/>
      <c r="AG1048" s="747"/>
      <c r="AH1048" s="563"/>
      <c r="AI1048" s="563"/>
      <c r="AJ1048" s="563"/>
      <c r="AK1048" s="563"/>
      <c r="AL1048" s="564"/>
      <c r="AM1048" s="564"/>
      <c r="AN1048" s="562"/>
      <c r="AO1048" s="563"/>
      <c r="AP1048" s="564"/>
      <c r="AQ1048" s="564"/>
      <c r="AR1048" s="562"/>
      <c r="AS1048" s="563"/>
      <c r="AT1048" s="564"/>
      <c r="AU1048" s="564"/>
      <c r="AV1048" s="562"/>
      <c r="AW1048" s="563"/>
      <c r="AX1048" s="564"/>
      <c r="AY1048" s="562"/>
      <c r="AZ1048" s="564"/>
      <c r="BA1048" s="562"/>
      <c r="BB1048" s="564"/>
      <c r="BC1048" s="562"/>
      <c r="BD1048" s="564"/>
      <c r="BE1048" s="562"/>
      <c r="BF1048" s="564"/>
      <c r="BG1048" s="564"/>
      <c r="BH1048" s="562"/>
      <c r="BI1048" s="617"/>
      <c r="BJ1048" s="618"/>
      <c r="BK1048" s="619"/>
      <c r="BL1048" s="618"/>
      <c r="BM1048" s="619"/>
      <c r="BN1048" s="618"/>
      <c r="BO1048" s="562"/>
      <c r="BP1048" s="564"/>
      <c r="BQ1048" s="562"/>
      <c r="BR1048" s="564"/>
      <c r="BS1048" s="564"/>
      <c r="BT1048" s="562"/>
      <c r="BU1048" s="563"/>
      <c r="BV1048" s="564"/>
      <c r="BW1048" s="562"/>
      <c r="BX1048" s="564"/>
      <c r="BY1048" s="562"/>
      <c r="BZ1048" s="564"/>
      <c r="CA1048" s="562"/>
      <c r="CB1048" s="564"/>
      <c r="CC1048" s="562"/>
      <c r="CD1048" s="564"/>
      <c r="CE1048" s="564"/>
      <c r="CF1048" s="562"/>
      <c r="CG1048" s="563"/>
      <c r="CH1048" s="563"/>
      <c r="CI1048" s="563"/>
      <c r="CJ1048" s="563"/>
      <c r="CK1048" s="563"/>
      <c r="CL1048" s="564"/>
      <c r="CM1048" s="562"/>
      <c r="CN1048" s="563"/>
      <c r="CO1048" s="564"/>
      <c r="CP1048" s="562"/>
      <c r="CQ1048" s="563"/>
      <c r="CR1048" s="564"/>
      <c r="CS1048" s="562"/>
      <c r="CT1048" s="563"/>
      <c r="CU1048" s="564"/>
      <c r="CV1048" s="562"/>
      <c r="CW1048" s="563"/>
      <c r="CX1048" s="563"/>
      <c r="CY1048" s="563"/>
    </row>
    <row r="1049" spans="2:103" x14ac:dyDescent="0.6">
      <c r="C1049" s="341"/>
      <c r="F1049" s="555"/>
      <c r="H1049" s="341"/>
      <c r="K1049" s="555"/>
      <c r="N1049" s="555"/>
      <c r="P1049" s="341"/>
      <c r="R1049" s="341"/>
      <c r="T1049" s="637"/>
      <c r="V1049" s="637"/>
      <c r="X1049" s="637"/>
      <c r="Z1049" s="612"/>
      <c r="AA1049" s="342"/>
      <c r="AB1049" s="612"/>
      <c r="AC1049" s="341"/>
      <c r="AF1049" s="715"/>
      <c r="AG1049" s="635"/>
      <c r="AH1049" s="555"/>
      <c r="BI1049" s="613"/>
      <c r="BJ1049" s="614"/>
      <c r="BK1049" s="342"/>
      <c r="BL1049" s="614"/>
      <c r="BM1049" s="342"/>
      <c r="BN1049" s="614"/>
    </row>
    <row r="1050" spans="2:103" x14ac:dyDescent="0.6">
      <c r="B1050" s="560"/>
      <c r="C1050" s="562"/>
      <c r="D1050" s="560"/>
      <c r="E1050" s="562"/>
      <c r="F1050" s="563"/>
      <c r="G1050" s="560"/>
      <c r="H1050" s="562"/>
      <c r="I1050" s="560"/>
      <c r="J1050" s="562"/>
      <c r="K1050" s="563"/>
      <c r="L1050" s="560"/>
      <c r="M1050" s="562"/>
      <c r="N1050" s="563"/>
      <c r="O1050" s="560"/>
      <c r="P1050" s="562"/>
      <c r="Q1050" s="560"/>
      <c r="R1050" s="562"/>
      <c r="S1050" s="560"/>
      <c r="T1050" s="648"/>
      <c r="U1050" s="560"/>
      <c r="V1050" s="648"/>
      <c r="W1050" s="653"/>
      <c r="X1050" s="648"/>
      <c r="Y1050" s="653"/>
      <c r="Z1050" s="615"/>
      <c r="AA1050" s="619"/>
      <c r="AB1050" s="615"/>
      <c r="AC1050" s="562"/>
      <c r="AD1050" s="560"/>
      <c r="AE1050" s="562"/>
      <c r="AF1050" s="716"/>
      <c r="AG1050" s="747"/>
      <c r="AH1050" s="563"/>
      <c r="AI1050" s="563"/>
      <c r="AJ1050" s="563"/>
      <c r="AK1050" s="563"/>
      <c r="AL1050" s="564"/>
      <c r="AM1050" s="564"/>
      <c r="AN1050" s="562"/>
      <c r="AO1050" s="563"/>
      <c r="AP1050" s="564"/>
      <c r="AQ1050" s="564"/>
      <c r="AR1050" s="562"/>
      <c r="AS1050" s="563"/>
      <c r="AT1050" s="564"/>
      <c r="AU1050" s="564"/>
      <c r="AV1050" s="562"/>
      <c r="AW1050" s="563"/>
      <c r="AX1050" s="564"/>
      <c r="AY1050" s="562"/>
      <c r="AZ1050" s="564"/>
      <c r="BA1050" s="562"/>
      <c r="BB1050" s="564"/>
      <c r="BC1050" s="562"/>
      <c r="BD1050" s="564"/>
      <c r="BE1050" s="562"/>
      <c r="BF1050" s="564"/>
      <c r="BG1050" s="564"/>
      <c r="BH1050" s="562"/>
      <c r="BI1050" s="617"/>
      <c r="BJ1050" s="618"/>
      <c r="BK1050" s="619"/>
      <c r="BL1050" s="618"/>
      <c r="BM1050" s="619"/>
      <c r="BN1050" s="618"/>
      <c r="BO1050" s="562"/>
      <c r="BP1050" s="564"/>
      <c r="BQ1050" s="562"/>
      <c r="BR1050" s="564"/>
      <c r="BS1050" s="564"/>
      <c r="BT1050" s="562"/>
      <c r="BU1050" s="563"/>
      <c r="BV1050" s="564"/>
      <c r="BW1050" s="562"/>
      <c r="BX1050" s="564"/>
      <c r="BY1050" s="562"/>
      <c r="BZ1050" s="564"/>
      <c r="CA1050" s="562"/>
      <c r="CB1050" s="564"/>
      <c r="CC1050" s="562"/>
      <c r="CD1050" s="564"/>
      <c r="CE1050" s="564"/>
      <c r="CF1050" s="562"/>
      <c r="CG1050" s="563"/>
      <c r="CH1050" s="563"/>
      <c r="CI1050" s="563"/>
      <c r="CJ1050" s="563"/>
      <c r="CK1050" s="563"/>
      <c r="CL1050" s="564"/>
      <c r="CM1050" s="562"/>
      <c r="CN1050" s="563"/>
      <c r="CO1050" s="564"/>
      <c r="CP1050" s="562"/>
      <c r="CQ1050" s="563"/>
      <c r="CR1050" s="564"/>
      <c r="CS1050" s="562"/>
      <c r="CT1050" s="563"/>
      <c r="CU1050" s="564"/>
      <c r="CV1050" s="562"/>
      <c r="CW1050" s="563"/>
      <c r="CX1050" s="563"/>
      <c r="CY1050" s="563"/>
    </row>
    <row r="1051" spans="2:103" x14ac:dyDescent="0.6">
      <c r="C1051" s="341"/>
      <c r="F1051" s="555"/>
      <c r="H1051" s="341"/>
      <c r="K1051" s="555"/>
      <c r="N1051" s="555"/>
      <c r="P1051" s="341"/>
      <c r="R1051" s="341"/>
      <c r="T1051" s="637"/>
      <c r="V1051" s="637"/>
      <c r="X1051" s="637"/>
      <c r="Z1051" s="612"/>
      <c r="AA1051" s="342"/>
      <c r="AB1051" s="612"/>
      <c r="AC1051" s="341"/>
      <c r="AF1051" s="715"/>
      <c r="AG1051" s="635"/>
      <c r="AH1051" s="555"/>
      <c r="BI1051" s="613"/>
      <c r="BJ1051" s="614"/>
      <c r="BK1051" s="342"/>
      <c r="BL1051" s="614"/>
      <c r="BM1051" s="342"/>
      <c r="BN1051" s="614"/>
    </row>
    <row r="1052" spans="2:103" x14ac:dyDescent="0.6">
      <c r="B1052" s="560"/>
      <c r="C1052" s="562"/>
      <c r="D1052" s="560"/>
      <c r="E1052" s="562"/>
      <c r="F1052" s="563"/>
      <c r="G1052" s="560"/>
      <c r="H1052" s="562"/>
      <c r="I1052" s="560"/>
      <c r="J1052" s="562"/>
      <c r="K1052" s="563"/>
      <c r="L1052" s="560"/>
      <c r="M1052" s="562"/>
      <c r="N1052" s="563"/>
      <c r="O1052" s="560"/>
      <c r="P1052" s="562"/>
      <c r="Q1052" s="560"/>
      <c r="R1052" s="562"/>
      <c r="S1052" s="560"/>
      <c r="T1052" s="648"/>
      <c r="U1052" s="560"/>
      <c r="V1052" s="648"/>
      <c r="W1052" s="653"/>
      <c r="X1052" s="648"/>
      <c r="Y1052" s="653"/>
      <c r="Z1052" s="615"/>
      <c r="AA1052" s="619"/>
      <c r="AB1052" s="615"/>
      <c r="AC1052" s="562"/>
      <c r="AD1052" s="560"/>
      <c r="AE1052" s="562"/>
      <c r="AF1052" s="716"/>
      <c r="AG1052" s="747"/>
      <c r="AH1052" s="563"/>
      <c r="AI1052" s="563"/>
      <c r="AJ1052" s="563"/>
      <c r="AK1052" s="563"/>
      <c r="AL1052" s="564"/>
      <c r="AM1052" s="564"/>
      <c r="AN1052" s="562"/>
      <c r="AO1052" s="563"/>
      <c r="AP1052" s="564"/>
      <c r="AQ1052" s="564"/>
      <c r="AR1052" s="562"/>
      <c r="AS1052" s="563"/>
      <c r="AT1052" s="564"/>
      <c r="AU1052" s="564"/>
      <c r="AV1052" s="562"/>
      <c r="AW1052" s="563"/>
      <c r="AX1052" s="564"/>
      <c r="AY1052" s="562"/>
      <c r="AZ1052" s="564"/>
      <c r="BA1052" s="562"/>
      <c r="BB1052" s="564"/>
      <c r="BC1052" s="562"/>
      <c r="BD1052" s="564"/>
      <c r="BE1052" s="562"/>
      <c r="BF1052" s="564"/>
      <c r="BG1052" s="564"/>
      <c r="BH1052" s="562"/>
      <c r="BI1052" s="617"/>
      <c r="BJ1052" s="618"/>
      <c r="BK1052" s="619"/>
      <c r="BL1052" s="618"/>
      <c r="BM1052" s="619"/>
      <c r="BN1052" s="618"/>
      <c r="BO1052" s="562"/>
      <c r="BP1052" s="564"/>
      <c r="BQ1052" s="562"/>
      <c r="BR1052" s="564"/>
      <c r="BS1052" s="564"/>
      <c r="BT1052" s="562"/>
      <c r="BU1052" s="563"/>
      <c r="BV1052" s="564"/>
      <c r="BW1052" s="562"/>
      <c r="BX1052" s="564"/>
      <c r="BY1052" s="562"/>
      <c r="BZ1052" s="564"/>
      <c r="CA1052" s="562"/>
      <c r="CB1052" s="564"/>
      <c r="CC1052" s="562"/>
      <c r="CD1052" s="564"/>
      <c r="CE1052" s="564"/>
      <c r="CF1052" s="562"/>
      <c r="CG1052" s="563"/>
      <c r="CH1052" s="563"/>
      <c r="CI1052" s="563"/>
      <c r="CJ1052" s="563"/>
      <c r="CK1052" s="563"/>
      <c r="CL1052" s="564"/>
      <c r="CM1052" s="562"/>
      <c r="CN1052" s="563"/>
      <c r="CO1052" s="564"/>
      <c r="CP1052" s="562"/>
      <c r="CQ1052" s="563"/>
      <c r="CR1052" s="564"/>
      <c r="CS1052" s="562"/>
      <c r="CT1052" s="563"/>
      <c r="CU1052" s="564"/>
      <c r="CV1052" s="562"/>
      <c r="CW1052" s="563"/>
      <c r="CX1052" s="563"/>
      <c r="CY1052" s="563"/>
    </row>
    <row r="1053" spans="2:103" x14ac:dyDescent="0.6">
      <c r="C1053" s="341"/>
      <c r="F1053" s="555"/>
      <c r="H1053" s="341"/>
      <c r="K1053" s="555"/>
      <c r="N1053" s="555"/>
      <c r="P1053" s="341"/>
      <c r="R1053" s="341"/>
      <c r="T1053" s="637"/>
      <c r="V1053" s="637"/>
      <c r="X1053" s="637"/>
      <c r="Z1053" s="612"/>
      <c r="AA1053" s="342"/>
      <c r="AB1053" s="612"/>
      <c r="AC1053" s="341"/>
      <c r="AF1053" s="715"/>
      <c r="AG1053" s="635"/>
      <c r="AH1053" s="555"/>
      <c r="BI1053" s="613"/>
      <c r="BJ1053" s="614"/>
      <c r="BK1053" s="342"/>
      <c r="BL1053" s="614"/>
      <c r="BM1053" s="342"/>
      <c r="BN1053" s="614"/>
    </row>
    <row r="1054" spans="2:103" x14ac:dyDescent="0.6">
      <c r="B1054" s="560"/>
      <c r="C1054" s="562"/>
      <c r="D1054" s="560"/>
      <c r="E1054" s="562"/>
      <c r="F1054" s="563"/>
      <c r="G1054" s="560"/>
      <c r="H1054" s="562"/>
      <c r="I1054" s="560"/>
      <c r="J1054" s="562"/>
      <c r="K1054" s="563"/>
      <c r="L1054" s="560"/>
      <c r="M1054" s="562"/>
      <c r="N1054" s="563"/>
      <c r="O1054" s="560"/>
      <c r="P1054" s="562"/>
      <c r="Q1054" s="560"/>
      <c r="R1054" s="562"/>
      <c r="S1054" s="560"/>
      <c r="T1054" s="648"/>
      <c r="U1054" s="560"/>
      <c r="V1054" s="648"/>
      <c r="W1054" s="653"/>
      <c r="X1054" s="648"/>
      <c r="Y1054" s="653"/>
      <c r="Z1054" s="615"/>
      <c r="AA1054" s="619"/>
      <c r="AB1054" s="615"/>
      <c r="AC1054" s="562"/>
      <c r="AD1054" s="560"/>
      <c r="AE1054" s="562"/>
      <c r="AF1054" s="716"/>
      <c r="AG1054" s="747"/>
      <c r="AH1054" s="563"/>
      <c r="AI1054" s="563"/>
      <c r="AJ1054" s="563"/>
      <c r="AK1054" s="563"/>
      <c r="AL1054" s="564"/>
      <c r="AM1054" s="564"/>
      <c r="AN1054" s="562"/>
      <c r="AO1054" s="563"/>
      <c r="AP1054" s="564"/>
      <c r="AQ1054" s="564"/>
      <c r="AR1054" s="562"/>
      <c r="AS1054" s="563"/>
      <c r="AT1054" s="564"/>
      <c r="AU1054" s="564"/>
      <c r="AV1054" s="562"/>
      <c r="AW1054" s="563"/>
      <c r="AX1054" s="564"/>
      <c r="AY1054" s="562"/>
      <c r="AZ1054" s="564"/>
      <c r="BA1054" s="562"/>
      <c r="BB1054" s="564"/>
      <c r="BC1054" s="562"/>
      <c r="BD1054" s="564"/>
      <c r="BE1054" s="562"/>
      <c r="BF1054" s="564"/>
      <c r="BG1054" s="564"/>
      <c r="BH1054" s="562"/>
      <c r="BI1054" s="617"/>
      <c r="BJ1054" s="618"/>
      <c r="BK1054" s="619"/>
      <c r="BL1054" s="618"/>
      <c r="BM1054" s="619"/>
      <c r="BN1054" s="618"/>
      <c r="BO1054" s="562"/>
      <c r="BP1054" s="564"/>
      <c r="BQ1054" s="562"/>
      <c r="BR1054" s="564"/>
      <c r="BS1054" s="564"/>
      <c r="BT1054" s="562"/>
      <c r="BU1054" s="563"/>
      <c r="BV1054" s="564"/>
      <c r="BW1054" s="562"/>
      <c r="BX1054" s="564"/>
      <c r="BY1054" s="562"/>
      <c r="BZ1054" s="564"/>
      <c r="CA1054" s="562"/>
      <c r="CB1054" s="564"/>
      <c r="CC1054" s="562"/>
      <c r="CD1054" s="564"/>
      <c r="CE1054" s="564"/>
      <c r="CF1054" s="562"/>
      <c r="CG1054" s="563"/>
      <c r="CH1054" s="563"/>
      <c r="CI1054" s="563"/>
      <c r="CJ1054" s="563"/>
      <c r="CK1054" s="563"/>
      <c r="CL1054" s="564"/>
      <c r="CM1054" s="562"/>
      <c r="CN1054" s="563"/>
      <c r="CO1054" s="564"/>
      <c r="CP1054" s="562"/>
      <c r="CQ1054" s="563"/>
      <c r="CR1054" s="564"/>
      <c r="CS1054" s="562"/>
      <c r="CT1054" s="563"/>
      <c r="CU1054" s="564"/>
      <c r="CV1054" s="562"/>
      <c r="CW1054" s="563"/>
      <c r="CX1054" s="563"/>
      <c r="CY1054" s="563"/>
    </row>
    <row r="1055" spans="2:103" x14ac:dyDescent="0.6">
      <c r="C1055" s="341"/>
      <c r="F1055" s="555"/>
      <c r="H1055" s="341"/>
      <c r="K1055" s="555"/>
      <c r="N1055" s="555"/>
      <c r="P1055" s="341"/>
      <c r="R1055" s="341"/>
      <c r="T1055" s="637"/>
      <c r="V1055" s="637"/>
      <c r="X1055" s="637"/>
      <c r="Z1055" s="612"/>
      <c r="AA1055" s="342"/>
      <c r="AB1055" s="612"/>
      <c r="AC1055" s="341"/>
      <c r="AF1055" s="715"/>
      <c r="AG1055" s="635"/>
      <c r="AH1055" s="555"/>
      <c r="BI1055" s="613"/>
      <c r="BJ1055" s="614"/>
      <c r="BK1055" s="342"/>
      <c r="BL1055" s="614"/>
      <c r="BM1055" s="342"/>
      <c r="BN1055" s="614"/>
    </row>
    <row r="1056" spans="2:103" x14ac:dyDescent="0.6">
      <c r="B1056" s="560"/>
      <c r="C1056" s="562"/>
      <c r="D1056" s="560"/>
      <c r="E1056" s="562"/>
      <c r="F1056" s="563"/>
      <c r="G1056" s="560"/>
      <c r="H1056" s="562"/>
      <c r="I1056" s="560"/>
      <c r="J1056" s="562"/>
      <c r="K1056" s="563"/>
      <c r="L1056" s="560"/>
      <c r="M1056" s="562"/>
      <c r="N1056" s="563"/>
      <c r="O1056" s="560"/>
      <c r="P1056" s="562"/>
      <c r="Q1056" s="560"/>
      <c r="R1056" s="562"/>
      <c r="S1056" s="560"/>
      <c r="T1056" s="648"/>
      <c r="U1056" s="560"/>
      <c r="V1056" s="648"/>
      <c r="W1056" s="653"/>
      <c r="X1056" s="648"/>
      <c r="Y1056" s="653"/>
      <c r="Z1056" s="615"/>
      <c r="AA1056" s="619"/>
      <c r="AB1056" s="615"/>
      <c r="AC1056" s="562"/>
      <c r="AD1056" s="560"/>
      <c r="AE1056" s="562"/>
      <c r="AF1056" s="716"/>
      <c r="AG1056" s="747"/>
      <c r="AH1056" s="563"/>
      <c r="AI1056" s="563"/>
      <c r="AJ1056" s="563"/>
      <c r="AK1056" s="563"/>
      <c r="AL1056" s="564"/>
      <c r="AM1056" s="564"/>
      <c r="AN1056" s="562"/>
      <c r="AO1056" s="563"/>
      <c r="AP1056" s="564"/>
      <c r="AQ1056" s="564"/>
      <c r="AR1056" s="562"/>
      <c r="AS1056" s="563"/>
      <c r="AT1056" s="564"/>
      <c r="AU1056" s="564"/>
      <c r="AV1056" s="562"/>
      <c r="AW1056" s="563"/>
      <c r="AX1056" s="564"/>
      <c r="AY1056" s="562"/>
      <c r="AZ1056" s="564"/>
      <c r="BA1056" s="562"/>
      <c r="BB1056" s="564"/>
      <c r="BC1056" s="562"/>
      <c r="BD1056" s="564"/>
      <c r="BE1056" s="562"/>
      <c r="BF1056" s="564"/>
      <c r="BG1056" s="564"/>
      <c r="BH1056" s="562"/>
      <c r="BI1056" s="617"/>
      <c r="BJ1056" s="618"/>
      <c r="BK1056" s="619"/>
      <c r="BL1056" s="618"/>
      <c r="BM1056" s="619"/>
      <c r="BN1056" s="618"/>
      <c r="BO1056" s="562"/>
      <c r="BP1056" s="564"/>
      <c r="BQ1056" s="562"/>
      <c r="BR1056" s="564"/>
      <c r="BS1056" s="564"/>
      <c r="BT1056" s="562"/>
      <c r="BU1056" s="563"/>
      <c r="BV1056" s="564"/>
      <c r="BW1056" s="562"/>
      <c r="BX1056" s="564"/>
      <c r="BY1056" s="562"/>
      <c r="BZ1056" s="564"/>
      <c r="CA1056" s="562"/>
      <c r="CB1056" s="564"/>
      <c r="CC1056" s="562"/>
      <c r="CD1056" s="564"/>
      <c r="CE1056" s="564"/>
      <c r="CF1056" s="562"/>
      <c r="CG1056" s="563"/>
      <c r="CH1056" s="563"/>
      <c r="CI1056" s="563"/>
      <c r="CJ1056" s="563"/>
      <c r="CK1056" s="563"/>
      <c r="CL1056" s="564"/>
      <c r="CM1056" s="562"/>
      <c r="CN1056" s="563"/>
      <c r="CO1056" s="564"/>
      <c r="CP1056" s="562"/>
      <c r="CQ1056" s="563"/>
      <c r="CR1056" s="564"/>
      <c r="CS1056" s="562"/>
      <c r="CT1056" s="563"/>
      <c r="CU1056" s="564"/>
      <c r="CV1056" s="562"/>
      <c r="CW1056" s="563"/>
      <c r="CX1056" s="563"/>
      <c r="CY1056" s="563"/>
    </row>
    <row r="1057" spans="2:103" x14ac:dyDescent="0.6">
      <c r="C1057" s="341"/>
      <c r="F1057" s="555"/>
      <c r="H1057" s="341"/>
      <c r="K1057" s="555"/>
      <c r="N1057" s="555"/>
      <c r="P1057" s="341"/>
      <c r="R1057" s="341"/>
      <c r="T1057" s="637"/>
      <c r="V1057" s="637"/>
      <c r="X1057" s="637"/>
      <c r="Z1057" s="612"/>
      <c r="AA1057" s="342"/>
      <c r="AB1057" s="612"/>
      <c r="AC1057" s="341"/>
      <c r="AF1057" s="715"/>
      <c r="AG1057" s="635"/>
      <c r="AH1057" s="555"/>
      <c r="BI1057" s="613"/>
      <c r="BJ1057" s="614"/>
      <c r="BK1057" s="342"/>
      <c r="BL1057" s="614"/>
      <c r="BM1057" s="342"/>
      <c r="BN1057" s="614"/>
      <c r="CN1057" s="613"/>
    </row>
    <row r="1058" spans="2:103" x14ac:dyDescent="0.6">
      <c r="B1058" s="560"/>
      <c r="C1058" s="562"/>
      <c r="D1058" s="560"/>
      <c r="E1058" s="562"/>
      <c r="F1058" s="563"/>
      <c r="G1058" s="560"/>
      <c r="H1058" s="562"/>
      <c r="I1058" s="560"/>
      <c r="J1058" s="562"/>
      <c r="K1058" s="563"/>
      <c r="L1058" s="560"/>
      <c r="M1058" s="562"/>
      <c r="N1058" s="563"/>
      <c r="O1058" s="560"/>
      <c r="P1058" s="562"/>
      <c r="Q1058" s="560"/>
      <c r="R1058" s="562"/>
      <c r="S1058" s="560"/>
      <c r="T1058" s="648"/>
      <c r="U1058" s="560"/>
      <c r="V1058" s="648"/>
      <c r="W1058" s="653"/>
      <c r="X1058" s="648"/>
      <c r="Y1058" s="653"/>
      <c r="Z1058" s="615"/>
      <c r="AA1058" s="619"/>
      <c r="AB1058" s="615"/>
      <c r="AC1058" s="562"/>
      <c r="AD1058" s="560"/>
      <c r="AE1058" s="562"/>
      <c r="AF1058" s="716"/>
      <c r="AG1058" s="747"/>
      <c r="AH1058" s="563"/>
      <c r="AI1058" s="563"/>
      <c r="AJ1058" s="563"/>
      <c r="AK1058" s="563"/>
      <c r="AL1058" s="564"/>
      <c r="AM1058" s="564"/>
      <c r="AN1058" s="562"/>
      <c r="AO1058" s="563"/>
      <c r="AP1058" s="564"/>
      <c r="AQ1058" s="564"/>
      <c r="AR1058" s="562"/>
      <c r="AS1058" s="563"/>
      <c r="AT1058" s="564"/>
      <c r="AU1058" s="564"/>
      <c r="AV1058" s="562"/>
      <c r="AW1058" s="563"/>
      <c r="AX1058" s="564"/>
      <c r="AY1058" s="562"/>
      <c r="AZ1058" s="564"/>
      <c r="BA1058" s="562"/>
      <c r="BB1058" s="564"/>
      <c r="BC1058" s="562"/>
      <c r="BD1058" s="564"/>
      <c r="BE1058" s="562"/>
      <c r="BF1058" s="564"/>
      <c r="BG1058" s="564"/>
      <c r="BH1058" s="562"/>
      <c r="BI1058" s="617"/>
      <c r="BJ1058" s="618"/>
      <c r="BK1058" s="619"/>
      <c r="BL1058" s="618"/>
      <c r="BM1058" s="619"/>
      <c r="BN1058" s="618"/>
      <c r="BO1058" s="562"/>
      <c r="BP1058" s="564"/>
      <c r="BQ1058" s="562"/>
      <c r="BR1058" s="564"/>
      <c r="BS1058" s="564"/>
      <c r="BT1058" s="562"/>
      <c r="BU1058" s="563"/>
      <c r="BV1058" s="564"/>
      <c r="BW1058" s="562"/>
      <c r="BX1058" s="564"/>
      <c r="BY1058" s="562"/>
      <c r="BZ1058" s="564"/>
      <c r="CA1058" s="562"/>
      <c r="CB1058" s="564"/>
      <c r="CC1058" s="562"/>
      <c r="CD1058" s="564"/>
      <c r="CE1058" s="564"/>
      <c r="CF1058" s="562"/>
      <c r="CG1058" s="563"/>
      <c r="CH1058" s="563"/>
      <c r="CI1058" s="563"/>
      <c r="CJ1058" s="563"/>
      <c r="CK1058" s="563"/>
      <c r="CL1058" s="564"/>
      <c r="CM1058" s="562"/>
      <c r="CN1058" s="617"/>
      <c r="CO1058" s="618"/>
      <c r="CP1058" s="619"/>
      <c r="CQ1058" s="563"/>
      <c r="CR1058" s="564"/>
      <c r="CS1058" s="562"/>
      <c r="CT1058" s="563"/>
      <c r="CU1058" s="564"/>
      <c r="CV1058" s="562"/>
      <c r="CW1058" s="563"/>
      <c r="CX1058" s="563"/>
      <c r="CY1058" s="563"/>
    </row>
    <row r="1059" spans="2:103" x14ac:dyDescent="0.6">
      <c r="C1059" s="341"/>
      <c r="F1059" s="555"/>
      <c r="H1059" s="341"/>
      <c r="K1059" s="555"/>
      <c r="N1059" s="555"/>
      <c r="P1059" s="341"/>
      <c r="R1059" s="341"/>
      <c r="T1059" s="637"/>
      <c r="V1059" s="637"/>
      <c r="X1059" s="637"/>
      <c r="Z1059" s="612"/>
      <c r="AA1059" s="342"/>
      <c r="AB1059" s="612"/>
      <c r="AC1059" s="341"/>
      <c r="AF1059" s="715"/>
      <c r="AG1059" s="635"/>
      <c r="AH1059" s="555"/>
      <c r="BI1059" s="613"/>
      <c r="BJ1059" s="614"/>
      <c r="BK1059" s="342"/>
      <c r="BL1059" s="614"/>
      <c r="BM1059" s="342"/>
      <c r="BN1059" s="614"/>
    </row>
    <row r="1060" spans="2:103" x14ac:dyDescent="0.6">
      <c r="B1060" s="560"/>
      <c r="C1060" s="562"/>
      <c r="D1060" s="560"/>
      <c r="E1060" s="562"/>
      <c r="F1060" s="563"/>
      <c r="G1060" s="560"/>
      <c r="H1060" s="562"/>
      <c r="I1060" s="560"/>
      <c r="J1060" s="562"/>
      <c r="K1060" s="563"/>
      <c r="L1060" s="560"/>
      <c r="M1060" s="562"/>
      <c r="N1060" s="563"/>
      <c r="O1060" s="560"/>
      <c r="P1060" s="562"/>
      <c r="Q1060" s="560"/>
      <c r="R1060" s="562"/>
      <c r="S1060" s="560"/>
      <c r="T1060" s="648"/>
      <c r="U1060" s="560"/>
      <c r="V1060" s="648"/>
      <c r="W1060" s="653"/>
      <c r="X1060" s="648"/>
      <c r="Y1060" s="653"/>
      <c r="Z1060" s="615"/>
      <c r="AA1060" s="619"/>
      <c r="AB1060" s="615"/>
      <c r="AC1060" s="562"/>
      <c r="AD1060" s="560"/>
      <c r="AE1060" s="562"/>
      <c r="AF1060" s="716"/>
      <c r="AG1060" s="747"/>
      <c r="AH1060" s="563"/>
      <c r="AI1060" s="563"/>
      <c r="AJ1060" s="563"/>
      <c r="AK1060" s="563"/>
      <c r="AL1060" s="564"/>
      <c r="AM1060" s="564"/>
      <c r="AN1060" s="562"/>
      <c r="AO1060" s="563"/>
      <c r="AP1060" s="564"/>
      <c r="AQ1060" s="564"/>
      <c r="AR1060" s="562"/>
      <c r="AS1060" s="563"/>
      <c r="AT1060" s="564"/>
      <c r="AU1060" s="564"/>
      <c r="AV1060" s="562"/>
      <c r="AW1060" s="563"/>
      <c r="AX1060" s="564"/>
      <c r="AY1060" s="562"/>
      <c r="AZ1060" s="564"/>
      <c r="BA1060" s="562"/>
      <c r="BB1060" s="564"/>
      <c r="BC1060" s="562"/>
      <c r="BD1060" s="564"/>
      <c r="BE1060" s="562"/>
      <c r="BF1060" s="564"/>
      <c r="BG1060" s="564"/>
      <c r="BH1060" s="562"/>
      <c r="BI1060" s="617"/>
      <c r="BJ1060" s="618"/>
      <c r="BK1060" s="619"/>
      <c r="BL1060" s="618"/>
      <c r="BM1060" s="619"/>
      <c r="BN1060" s="618"/>
      <c r="BO1060" s="562"/>
      <c r="BP1060" s="564"/>
      <c r="BQ1060" s="562"/>
      <c r="BR1060" s="564"/>
      <c r="BS1060" s="564"/>
      <c r="BT1060" s="562"/>
      <c r="BU1060" s="563"/>
      <c r="BV1060" s="564"/>
      <c r="BW1060" s="562"/>
      <c r="BX1060" s="564"/>
      <c r="BY1060" s="562"/>
      <c r="BZ1060" s="564"/>
      <c r="CA1060" s="562"/>
      <c r="CB1060" s="564"/>
      <c r="CC1060" s="562"/>
      <c r="CD1060" s="564"/>
      <c r="CE1060" s="564"/>
      <c r="CF1060" s="562"/>
      <c r="CG1060" s="563"/>
      <c r="CH1060" s="563"/>
      <c r="CI1060" s="563"/>
      <c r="CJ1060" s="563"/>
      <c r="CK1060" s="563"/>
      <c r="CL1060" s="564"/>
      <c r="CM1060" s="562"/>
      <c r="CN1060" s="563"/>
      <c r="CO1060" s="564"/>
      <c r="CP1060" s="562"/>
      <c r="CQ1060" s="563"/>
      <c r="CR1060" s="564"/>
      <c r="CS1060" s="562"/>
      <c r="CT1060" s="563"/>
      <c r="CU1060" s="564"/>
      <c r="CV1060" s="562"/>
      <c r="CW1060" s="563"/>
      <c r="CX1060" s="563"/>
      <c r="CY1060" s="563"/>
    </row>
    <row r="1061" spans="2:103" x14ac:dyDescent="0.6">
      <c r="C1061" s="341"/>
      <c r="F1061" s="555"/>
      <c r="H1061" s="341"/>
      <c r="K1061" s="555"/>
      <c r="N1061" s="555"/>
      <c r="P1061" s="341"/>
      <c r="R1061" s="341"/>
      <c r="T1061" s="637"/>
      <c r="V1061" s="637"/>
      <c r="X1061" s="637"/>
      <c r="Z1061" s="612"/>
      <c r="AA1061" s="342"/>
      <c r="AB1061" s="612"/>
      <c r="AC1061" s="341"/>
      <c r="AF1061" s="715"/>
      <c r="AG1061" s="635"/>
      <c r="AH1061" s="555"/>
      <c r="BI1061" s="613"/>
      <c r="BJ1061" s="614"/>
      <c r="BK1061" s="342"/>
      <c r="BL1061" s="614"/>
      <c r="BM1061" s="342"/>
      <c r="BN1061" s="614"/>
      <c r="CN1061" s="613"/>
      <c r="CO1061" s="614"/>
      <c r="CP1061" s="342"/>
    </row>
    <row r="1062" spans="2:103" x14ac:dyDescent="0.6">
      <c r="B1062" s="560"/>
      <c r="C1062" s="562"/>
      <c r="D1062" s="560"/>
      <c r="E1062" s="562"/>
      <c r="F1062" s="563"/>
      <c r="G1062" s="560"/>
      <c r="H1062" s="562"/>
      <c r="I1062" s="560"/>
      <c r="J1062" s="562"/>
      <c r="K1062" s="563"/>
      <c r="L1062" s="560"/>
      <c r="M1062" s="562"/>
      <c r="N1062" s="563"/>
      <c r="O1062" s="560"/>
      <c r="P1062" s="562"/>
      <c r="Q1062" s="560"/>
      <c r="R1062" s="562"/>
      <c r="S1062" s="560"/>
      <c r="T1062" s="648"/>
      <c r="U1062" s="560"/>
      <c r="V1062" s="648"/>
      <c r="W1062" s="653"/>
      <c r="X1062" s="648"/>
      <c r="Y1062" s="653"/>
      <c r="Z1062" s="615"/>
      <c r="AA1062" s="619"/>
      <c r="AB1062" s="615"/>
      <c r="AC1062" s="562"/>
      <c r="AD1062" s="560"/>
      <c r="AE1062" s="562"/>
      <c r="AF1062" s="716"/>
      <c r="AG1062" s="747"/>
      <c r="AH1062" s="563"/>
      <c r="AI1062" s="563"/>
      <c r="AJ1062" s="563"/>
      <c r="AK1062" s="563"/>
      <c r="AL1062" s="564"/>
      <c r="AM1062" s="564"/>
      <c r="AN1062" s="562"/>
      <c r="AO1062" s="563"/>
      <c r="AP1062" s="564"/>
      <c r="AQ1062" s="564"/>
      <c r="AR1062" s="562"/>
      <c r="AS1062" s="563"/>
      <c r="AT1062" s="564"/>
      <c r="AU1062" s="564"/>
      <c r="AV1062" s="562"/>
      <c r="AW1062" s="563"/>
      <c r="AX1062" s="564"/>
      <c r="AY1062" s="562"/>
      <c r="AZ1062" s="564"/>
      <c r="BA1062" s="562"/>
      <c r="BB1062" s="564"/>
      <c r="BC1062" s="562"/>
      <c r="BD1062" s="564"/>
      <c r="BE1062" s="562"/>
      <c r="BF1062" s="564"/>
      <c r="BG1062" s="564"/>
      <c r="BH1062" s="562"/>
      <c r="BI1062" s="617"/>
      <c r="BJ1062" s="618"/>
      <c r="BK1062" s="619"/>
      <c r="BL1062" s="618"/>
      <c r="BM1062" s="619"/>
      <c r="BN1062" s="618"/>
      <c r="BO1062" s="562"/>
      <c r="BP1062" s="564"/>
      <c r="BQ1062" s="562"/>
      <c r="BR1062" s="564"/>
      <c r="BS1062" s="564"/>
      <c r="BT1062" s="562"/>
      <c r="BU1062" s="563"/>
      <c r="BV1062" s="564"/>
      <c r="BW1062" s="562"/>
      <c r="BX1062" s="564"/>
      <c r="BY1062" s="562"/>
      <c r="BZ1062" s="564"/>
      <c r="CA1062" s="562"/>
      <c r="CB1062" s="564"/>
      <c r="CC1062" s="562"/>
      <c r="CD1062" s="564"/>
      <c r="CE1062" s="564"/>
      <c r="CF1062" s="562"/>
      <c r="CG1062" s="563"/>
      <c r="CH1062" s="563"/>
      <c r="CI1062" s="563"/>
      <c r="CJ1062" s="563"/>
      <c r="CK1062" s="563"/>
      <c r="CL1062" s="564"/>
      <c r="CM1062" s="562"/>
      <c r="CN1062" s="617"/>
      <c r="CO1062" s="564"/>
      <c r="CP1062" s="562"/>
      <c r="CQ1062" s="563"/>
      <c r="CR1062" s="564"/>
      <c r="CS1062" s="562"/>
      <c r="CT1062" s="563"/>
      <c r="CU1062" s="564"/>
      <c r="CV1062" s="562"/>
      <c r="CW1062" s="563"/>
      <c r="CX1062" s="563"/>
      <c r="CY1062" s="563"/>
    </row>
    <row r="1063" spans="2:103" x14ac:dyDescent="0.6">
      <c r="C1063" s="341"/>
      <c r="F1063" s="555"/>
      <c r="H1063" s="341"/>
      <c r="K1063" s="555"/>
      <c r="N1063" s="555"/>
      <c r="P1063" s="341"/>
      <c r="R1063" s="341"/>
      <c r="T1063" s="637"/>
      <c r="V1063" s="637"/>
      <c r="X1063" s="637"/>
      <c r="AA1063" s="341"/>
      <c r="AC1063" s="341"/>
      <c r="AF1063" s="715"/>
      <c r="AG1063" s="635"/>
      <c r="AH1063" s="555"/>
    </row>
    <row r="1064" spans="2:103" x14ac:dyDescent="0.6">
      <c r="B1064" s="560"/>
      <c r="C1064" s="562"/>
      <c r="D1064" s="560"/>
      <c r="E1064" s="562"/>
      <c r="F1064" s="563"/>
      <c r="G1064" s="560"/>
      <c r="H1064" s="562"/>
      <c r="I1064" s="560"/>
      <c r="J1064" s="562"/>
      <c r="K1064" s="563"/>
      <c r="L1064" s="560"/>
      <c r="M1064" s="562"/>
      <c r="N1064" s="563"/>
      <c r="O1064" s="560"/>
      <c r="P1064" s="562"/>
      <c r="Q1064" s="560"/>
      <c r="R1064" s="562"/>
      <c r="S1064" s="560"/>
      <c r="T1064" s="648"/>
      <c r="U1064" s="560"/>
      <c r="V1064" s="648"/>
      <c r="W1064" s="653"/>
      <c r="X1064" s="648"/>
      <c r="Y1064" s="653"/>
      <c r="Z1064" s="560"/>
      <c r="AA1064" s="562"/>
      <c r="AB1064" s="560"/>
      <c r="AC1064" s="562"/>
      <c r="AD1064" s="560"/>
      <c r="AE1064" s="562"/>
      <c r="AF1064" s="716"/>
      <c r="AG1064" s="747"/>
      <c r="AH1064" s="563"/>
      <c r="AI1064" s="563"/>
      <c r="AJ1064" s="563"/>
      <c r="AK1064" s="563"/>
      <c r="AL1064" s="564"/>
      <c r="AM1064" s="564"/>
      <c r="AN1064" s="562"/>
      <c r="AO1064" s="563"/>
      <c r="AP1064" s="564"/>
      <c r="AQ1064" s="564"/>
      <c r="AR1064" s="562"/>
      <c r="AS1064" s="563"/>
      <c r="AT1064" s="564"/>
      <c r="AU1064" s="564"/>
      <c r="AV1064" s="562"/>
      <c r="AW1064" s="563"/>
      <c r="AX1064" s="564"/>
      <c r="AY1064" s="562"/>
      <c r="AZ1064" s="564"/>
      <c r="BA1064" s="562"/>
      <c r="BB1064" s="564"/>
      <c r="BC1064" s="562"/>
      <c r="BD1064" s="564"/>
      <c r="BE1064" s="562"/>
      <c r="BF1064" s="564"/>
      <c r="BG1064" s="564"/>
      <c r="BH1064" s="562"/>
      <c r="BI1064" s="563"/>
      <c r="BJ1064" s="564"/>
      <c r="BK1064" s="562"/>
      <c r="BL1064" s="564"/>
      <c r="BM1064" s="562"/>
      <c r="BN1064" s="564"/>
      <c r="BO1064" s="562"/>
      <c r="BP1064" s="564"/>
      <c r="BQ1064" s="562"/>
      <c r="BR1064" s="564"/>
      <c r="BS1064" s="564"/>
      <c r="BT1064" s="562"/>
      <c r="BU1064" s="563"/>
      <c r="BV1064" s="564"/>
      <c r="BW1064" s="562"/>
      <c r="BX1064" s="564"/>
      <c r="BY1064" s="562"/>
      <c r="BZ1064" s="564"/>
      <c r="CA1064" s="562"/>
      <c r="CB1064" s="564"/>
      <c r="CC1064" s="562"/>
      <c r="CD1064" s="564"/>
      <c r="CE1064" s="564"/>
      <c r="CF1064" s="562"/>
      <c r="CG1064" s="563"/>
      <c r="CH1064" s="563"/>
      <c r="CI1064" s="563"/>
      <c r="CJ1064" s="563"/>
      <c r="CK1064" s="563"/>
      <c r="CL1064" s="564"/>
      <c r="CM1064" s="562"/>
      <c r="CN1064" s="563"/>
      <c r="CO1064" s="564"/>
      <c r="CP1064" s="562"/>
      <c r="CQ1064" s="563"/>
      <c r="CR1064" s="564"/>
      <c r="CS1064" s="562"/>
      <c r="CT1064" s="563"/>
      <c r="CU1064" s="564"/>
      <c r="CV1064" s="562"/>
      <c r="CW1064" s="563"/>
      <c r="CX1064" s="563"/>
      <c r="CY1064" s="563"/>
    </row>
    <row r="1065" spans="2:103" x14ac:dyDescent="0.6">
      <c r="C1065" s="341"/>
      <c r="F1065" s="555"/>
      <c r="H1065" s="341"/>
      <c r="K1065" s="555"/>
      <c r="N1065" s="555"/>
      <c r="P1065" s="341"/>
      <c r="R1065" s="341"/>
      <c r="T1065" s="637"/>
      <c r="V1065" s="637"/>
      <c r="X1065" s="637"/>
      <c r="AA1065" s="341"/>
      <c r="AC1065" s="341"/>
      <c r="AF1065" s="715"/>
      <c r="AG1065" s="635"/>
      <c r="AH1065" s="555"/>
    </row>
    <row r="1066" spans="2:103" x14ac:dyDescent="0.6">
      <c r="B1066" s="560"/>
      <c r="C1066" s="562"/>
      <c r="D1066" s="560"/>
      <c r="E1066" s="562"/>
      <c r="F1066" s="563"/>
      <c r="G1066" s="560"/>
      <c r="H1066" s="562"/>
      <c r="I1066" s="560"/>
      <c r="J1066" s="562"/>
      <c r="K1066" s="563"/>
      <c r="L1066" s="560"/>
      <c r="M1066" s="562"/>
      <c r="N1066" s="563"/>
      <c r="O1066" s="560"/>
      <c r="P1066" s="562"/>
      <c r="Q1066" s="560"/>
      <c r="R1066" s="562"/>
      <c r="S1066" s="560"/>
      <c r="T1066" s="648"/>
      <c r="U1066" s="560"/>
      <c r="V1066" s="648"/>
      <c r="W1066" s="653"/>
      <c r="X1066" s="648"/>
      <c r="Y1066" s="653"/>
      <c r="Z1066" s="560"/>
      <c r="AA1066" s="562"/>
      <c r="AB1066" s="560"/>
      <c r="AC1066" s="562"/>
      <c r="AD1066" s="560"/>
      <c r="AE1066" s="562"/>
      <c r="AF1066" s="716"/>
      <c r="AG1066" s="747"/>
      <c r="AH1066" s="563"/>
      <c r="AI1066" s="563"/>
      <c r="AJ1066" s="563"/>
      <c r="AK1066" s="563"/>
      <c r="AL1066" s="564"/>
      <c r="AM1066" s="564"/>
      <c r="AN1066" s="562"/>
      <c r="AO1066" s="563"/>
      <c r="AP1066" s="564"/>
      <c r="AQ1066" s="564"/>
      <c r="AR1066" s="562"/>
      <c r="AS1066" s="563"/>
      <c r="AT1066" s="564"/>
      <c r="AU1066" s="564"/>
      <c r="AV1066" s="562"/>
      <c r="AW1066" s="563"/>
      <c r="AX1066" s="564"/>
      <c r="AY1066" s="562"/>
      <c r="AZ1066" s="564"/>
      <c r="BA1066" s="562"/>
      <c r="BB1066" s="564"/>
      <c r="BC1066" s="562"/>
      <c r="BD1066" s="564"/>
      <c r="BE1066" s="562"/>
      <c r="BF1066" s="564"/>
      <c r="BG1066" s="564"/>
      <c r="BH1066" s="562"/>
      <c r="BI1066" s="563"/>
      <c r="BJ1066" s="564"/>
      <c r="BK1066" s="562"/>
      <c r="BL1066" s="564"/>
      <c r="BM1066" s="562"/>
      <c r="BN1066" s="564"/>
      <c r="BO1066" s="562"/>
      <c r="BP1066" s="564"/>
      <c r="BQ1066" s="562"/>
      <c r="BR1066" s="564"/>
      <c r="BS1066" s="564"/>
      <c r="BT1066" s="562"/>
      <c r="BU1066" s="563"/>
      <c r="BV1066" s="564"/>
      <c r="BW1066" s="562"/>
      <c r="BX1066" s="564"/>
      <c r="BY1066" s="562"/>
      <c r="BZ1066" s="564"/>
      <c r="CA1066" s="562"/>
      <c r="CB1066" s="564"/>
      <c r="CC1066" s="562"/>
      <c r="CD1066" s="564"/>
      <c r="CE1066" s="564"/>
      <c r="CF1066" s="562"/>
      <c r="CG1066" s="563"/>
      <c r="CH1066" s="563"/>
      <c r="CI1066" s="563"/>
      <c r="CJ1066" s="563"/>
      <c r="CK1066" s="563"/>
      <c r="CL1066" s="564"/>
      <c r="CM1066" s="562"/>
      <c r="CN1066" s="563"/>
      <c r="CO1066" s="564"/>
      <c r="CP1066" s="562"/>
      <c r="CQ1066" s="563"/>
      <c r="CR1066" s="564"/>
      <c r="CS1066" s="562"/>
      <c r="CT1066" s="563"/>
      <c r="CU1066" s="564"/>
      <c r="CV1066" s="562"/>
      <c r="CW1066" s="563"/>
      <c r="CX1066" s="563"/>
      <c r="CY1066" s="563"/>
    </row>
    <row r="1067" spans="2:103" x14ac:dyDescent="0.6">
      <c r="C1067" s="341"/>
      <c r="F1067" s="555"/>
      <c r="H1067" s="341"/>
      <c r="K1067" s="555"/>
      <c r="N1067" s="555"/>
      <c r="P1067" s="341"/>
      <c r="R1067" s="341"/>
      <c r="T1067" s="637"/>
      <c r="V1067" s="637"/>
      <c r="X1067" s="637"/>
      <c r="AA1067" s="341"/>
      <c r="AC1067" s="341"/>
      <c r="AF1067" s="715"/>
      <c r="AG1067" s="635"/>
      <c r="AH1067" s="555"/>
    </row>
    <row r="1068" spans="2:103" x14ac:dyDescent="0.6">
      <c r="B1068" s="560"/>
      <c r="C1068" s="562"/>
      <c r="D1068" s="560"/>
      <c r="E1068" s="562"/>
      <c r="F1068" s="563"/>
      <c r="G1068" s="560"/>
      <c r="H1068" s="562"/>
      <c r="I1068" s="560"/>
      <c r="J1068" s="562"/>
      <c r="K1068" s="563"/>
      <c r="L1068" s="560"/>
      <c r="M1068" s="562"/>
      <c r="N1068" s="563"/>
      <c r="O1068" s="560"/>
      <c r="P1068" s="562"/>
      <c r="Q1068" s="560"/>
      <c r="R1068" s="562"/>
      <c r="S1068" s="560"/>
      <c r="T1068" s="648"/>
      <c r="U1068" s="560"/>
      <c r="V1068" s="648"/>
      <c r="W1068" s="653"/>
      <c r="X1068" s="648"/>
      <c r="Y1068" s="653"/>
      <c r="Z1068" s="560"/>
      <c r="AA1068" s="562"/>
      <c r="AB1068" s="560"/>
      <c r="AC1068" s="562"/>
      <c r="AD1068" s="560"/>
      <c r="AE1068" s="562"/>
      <c r="AF1068" s="716"/>
      <c r="AG1068" s="747"/>
      <c r="AH1068" s="563"/>
      <c r="AI1068" s="563"/>
      <c r="AJ1068" s="563"/>
      <c r="AK1068" s="563"/>
      <c r="AL1068" s="564"/>
      <c r="AM1068" s="564"/>
      <c r="AN1068" s="562"/>
      <c r="AO1068" s="563"/>
      <c r="AP1068" s="564"/>
      <c r="AQ1068" s="564"/>
      <c r="AR1068" s="562"/>
      <c r="AS1068" s="563"/>
      <c r="AT1068" s="564"/>
      <c r="AU1068" s="564"/>
      <c r="AV1068" s="562"/>
      <c r="AW1068" s="563"/>
      <c r="AX1068" s="564"/>
      <c r="AY1068" s="562"/>
      <c r="AZ1068" s="564"/>
      <c r="BA1068" s="562"/>
      <c r="BB1068" s="564"/>
      <c r="BC1068" s="562"/>
      <c r="BD1068" s="564"/>
      <c r="BE1068" s="562"/>
      <c r="BF1068" s="564"/>
      <c r="BG1068" s="564"/>
      <c r="BH1068" s="562"/>
      <c r="BI1068" s="563"/>
      <c r="BJ1068" s="564"/>
      <c r="BK1068" s="562"/>
      <c r="BL1068" s="564"/>
      <c r="BM1068" s="562"/>
      <c r="BN1068" s="564"/>
      <c r="BO1068" s="562"/>
      <c r="BP1068" s="564"/>
      <c r="BQ1068" s="562"/>
      <c r="BR1068" s="564"/>
      <c r="BS1068" s="564"/>
      <c r="BT1068" s="562"/>
      <c r="BU1068" s="563"/>
      <c r="BV1068" s="564"/>
      <c r="BW1068" s="562"/>
      <c r="BX1068" s="564"/>
      <c r="BY1068" s="562"/>
      <c r="BZ1068" s="564"/>
      <c r="CA1068" s="562"/>
      <c r="CB1068" s="564"/>
      <c r="CC1068" s="562"/>
      <c r="CD1068" s="564"/>
      <c r="CE1068" s="564"/>
      <c r="CF1068" s="562"/>
      <c r="CG1068" s="563"/>
      <c r="CH1068" s="563"/>
      <c r="CI1068" s="563"/>
      <c r="CJ1068" s="563"/>
      <c r="CK1068" s="563"/>
      <c r="CL1068" s="564"/>
      <c r="CM1068" s="562"/>
      <c r="CN1068" s="563"/>
      <c r="CO1068" s="564"/>
      <c r="CP1068" s="562"/>
      <c r="CQ1068" s="563"/>
      <c r="CR1068" s="564"/>
      <c r="CS1068" s="562"/>
      <c r="CT1068" s="563"/>
      <c r="CU1068" s="564"/>
      <c r="CV1068" s="562"/>
      <c r="CW1068" s="563"/>
      <c r="CX1068" s="563"/>
      <c r="CY1068" s="563"/>
    </row>
    <row r="1069" spans="2:103" x14ac:dyDescent="0.6">
      <c r="C1069" s="341"/>
      <c r="F1069" s="555"/>
      <c r="H1069" s="341"/>
      <c r="K1069" s="555"/>
      <c r="N1069" s="555"/>
      <c r="P1069" s="341"/>
      <c r="R1069" s="341"/>
      <c r="T1069" s="637"/>
      <c r="V1069" s="637"/>
      <c r="X1069" s="637"/>
      <c r="AA1069" s="341"/>
      <c r="AC1069" s="341"/>
      <c r="AF1069" s="715"/>
      <c r="AG1069" s="635"/>
      <c r="AH1069" s="555"/>
    </row>
    <row r="1070" spans="2:103" x14ac:dyDescent="0.6">
      <c r="B1070" s="560"/>
      <c r="C1070" s="562"/>
      <c r="D1070" s="560"/>
      <c r="E1070" s="562"/>
      <c r="F1070" s="563"/>
      <c r="G1070" s="560"/>
      <c r="H1070" s="562"/>
      <c r="I1070" s="560"/>
      <c r="J1070" s="562"/>
      <c r="K1070" s="563"/>
      <c r="L1070" s="560"/>
      <c r="M1070" s="562"/>
      <c r="N1070" s="563"/>
      <c r="O1070" s="560"/>
      <c r="P1070" s="562"/>
      <c r="Q1070" s="560"/>
      <c r="R1070" s="562"/>
      <c r="S1070" s="560"/>
      <c r="T1070" s="648"/>
      <c r="U1070" s="560"/>
      <c r="V1070" s="648"/>
      <c r="W1070" s="653"/>
      <c r="X1070" s="648"/>
      <c r="Y1070" s="653"/>
      <c r="Z1070" s="560"/>
      <c r="AA1070" s="562"/>
      <c r="AB1070" s="560"/>
      <c r="AC1070" s="562"/>
      <c r="AD1070" s="560"/>
      <c r="AE1070" s="562"/>
      <c r="AF1070" s="716"/>
      <c r="AG1070" s="747"/>
      <c r="AH1070" s="563"/>
      <c r="AI1070" s="563"/>
      <c r="AJ1070" s="563"/>
      <c r="AK1070" s="563"/>
      <c r="AL1070" s="564"/>
      <c r="AM1070" s="564"/>
      <c r="AN1070" s="562"/>
      <c r="AO1070" s="563"/>
      <c r="AP1070" s="564"/>
      <c r="AQ1070" s="564"/>
      <c r="AR1070" s="562"/>
      <c r="AS1070" s="563"/>
      <c r="AT1070" s="564"/>
      <c r="AU1070" s="564"/>
      <c r="AV1070" s="562"/>
      <c r="AW1070" s="563"/>
      <c r="AX1070" s="564"/>
      <c r="AY1070" s="562"/>
      <c r="AZ1070" s="564"/>
      <c r="BA1070" s="562"/>
      <c r="BB1070" s="564"/>
      <c r="BC1070" s="562"/>
      <c r="BD1070" s="564"/>
      <c r="BE1070" s="562"/>
      <c r="BF1070" s="564"/>
      <c r="BG1070" s="564"/>
      <c r="BH1070" s="562"/>
      <c r="BI1070" s="563"/>
      <c r="BJ1070" s="564"/>
      <c r="BK1070" s="562"/>
      <c r="BL1070" s="564"/>
      <c r="BM1070" s="562"/>
      <c r="BN1070" s="564"/>
      <c r="BO1070" s="562"/>
      <c r="BP1070" s="564"/>
      <c r="BQ1070" s="562"/>
      <c r="BR1070" s="564"/>
      <c r="BS1070" s="564"/>
      <c r="BT1070" s="562"/>
      <c r="BU1070" s="563"/>
      <c r="BV1070" s="564"/>
      <c r="BW1070" s="562"/>
      <c r="BX1070" s="564"/>
      <c r="BY1070" s="562"/>
      <c r="BZ1070" s="564"/>
      <c r="CA1070" s="562"/>
      <c r="CB1070" s="564"/>
      <c r="CC1070" s="562"/>
      <c r="CD1070" s="564"/>
      <c r="CE1070" s="564"/>
      <c r="CF1070" s="562"/>
      <c r="CG1070" s="563"/>
      <c r="CH1070" s="563"/>
      <c r="CI1070" s="563"/>
      <c r="CJ1070" s="563"/>
      <c r="CK1070" s="563"/>
      <c r="CL1070" s="564"/>
      <c r="CM1070" s="562"/>
      <c r="CN1070" s="563"/>
      <c r="CO1070" s="564"/>
      <c r="CP1070" s="562"/>
      <c r="CQ1070" s="563"/>
      <c r="CR1070" s="564"/>
      <c r="CS1070" s="562"/>
      <c r="CT1070" s="563"/>
      <c r="CU1070" s="564"/>
      <c r="CV1070" s="562"/>
      <c r="CW1070" s="563"/>
      <c r="CX1070" s="563"/>
      <c r="CY1070" s="563"/>
    </row>
    <row r="1071" spans="2:103" x14ac:dyDescent="0.6">
      <c r="C1071" s="341"/>
      <c r="F1071" s="555"/>
      <c r="H1071" s="341"/>
      <c r="K1071" s="555"/>
      <c r="N1071" s="555"/>
      <c r="P1071" s="341"/>
      <c r="R1071" s="341"/>
      <c r="T1071" s="637"/>
      <c r="V1071" s="637"/>
      <c r="X1071" s="637"/>
      <c r="AA1071" s="341"/>
      <c r="AC1071" s="341"/>
      <c r="AF1071" s="715"/>
      <c r="AG1071" s="635"/>
      <c r="AH1071" s="555"/>
    </row>
    <row r="1072" spans="2:103" x14ac:dyDescent="0.6">
      <c r="B1072" s="560"/>
      <c r="C1072" s="562"/>
      <c r="D1072" s="560"/>
      <c r="E1072" s="562"/>
      <c r="F1072" s="563"/>
      <c r="G1072" s="560"/>
      <c r="H1072" s="562"/>
      <c r="I1072" s="560"/>
      <c r="J1072" s="562"/>
      <c r="K1072" s="563"/>
      <c r="L1072" s="560"/>
      <c r="M1072" s="562"/>
      <c r="N1072" s="563"/>
      <c r="O1072" s="560"/>
      <c r="P1072" s="562"/>
      <c r="Q1072" s="560"/>
      <c r="R1072" s="562"/>
      <c r="S1072" s="560"/>
      <c r="T1072" s="648"/>
      <c r="U1072" s="560"/>
      <c r="V1072" s="648"/>
      <c r="W1072" s="653"/>
      <c r="X1072" s="648"/>
      <c r="Y1072" s="653"/>
      <c r="Z1072" s="560"/>
      <c r="AA1072" s="562"/>
      <c r="AB1072" s="560"/>
      <c r="AC1072" s="562"/>
      <c r="AD1072" s="560"/>
      <c r="AE1072" s="562"/>
      <c r="AF1072" s="716"/>
      <c r="AG1072" s="747"/>
      <c r="AH1072" s="563"/>
      <c r="AI1072" s="563"/>
      <c r="AJ1072" s="563"/>
      <c r="AK1072" s="563"/>
      <c r="AL1072" s="564"/>
      <c r="AM1072" s="564"/>
      <c r="AN1072" s="562"/>
      <c r="AO1072" s="563"/>
      <c r="AP1072" s="564"/>
      <c r="AQ1072" s="564"/>
      <c r="AR1072" s="562"/>
      <c r="AS1072" s="563"/>
      <c r="AT1072" s="564"/>
      <c r="AU1072" s="564"/>
      <c r="AV1072" s="562"/>
      <c r="AW1072" s="563"/>
      <c r="AX1072" s="564"/>
      <c r="AY1072" s="562"/>
      <c r="AZ1072" s="564"/>
      <c r="BA1072" s="562"/>
      <c r="BB1072" s="564"/>
      <c r="BC1072" s="562"/>
      <c r="BD1072" s="564"/>
      <c r="BE1072" s="562"/>
      <c r="BF1072" s="564"/>
      <c r="BG1072" s="564"/>
      <c r="BH1072" s="562"/>
      <c r="BI1072" s="563"/>
      <c r="BJ1072" s="564"/>
      <c r="BK1072" s="562"/>
      <c r="BL1072" s="564"/>
      <c r="BM1072" s="562"/>
      <c r="BN1072" s="564"/>
      <c r="BO1072" s="562"/>
      <c r="BP1072" s="564"/>
      <c r="BQ1072" s="562"/>
      <c r="BR1072" s="564"/>
      <c r="BS1072" s="564"/>
      <c r="BT1072" s="562"/>
      <c r="BU1072" s="563"/>
      <c r="BV1072" s="564"/>
      <c r="BW1072" s="562"/>
      <c r="BX1072" s="564"/>
      <c r="BY1072" s="562"/>
      <c r="BZ1072" s="564"/>
      <c r="CA1072" s="562"/>
      <c r="CB1072" s="564"/>
      <c r="CC1072" s="562"/>
      <c r="CD1072" s="564"/>
      <c r="CE1072" s="564"/>
      <c r="CF1072" s="562"/>
      <c r="CG1072" s="563"/>
      <c r="CH1072" s="563"/>
      <c r="CI1072" s="563"/>
      <c r="CJ1072" s="563"/>
      <c r="CK1072" s="563"/>
      <c r="CL1072" s="564"/>
      <c r="CM1072" s="562"/>
      <c r="CN1072" s="563"/>
      <c r="CO1072" s="564"/>
      <c r="CP1072" s="562"/>
      <c r="CQ1072" s="563"/>
      <c r="CR1072" s="564"/>
      <c r="CS1072" s="562"/>
      <c r="CT1072" s="563"/>
      <c r="CU1072" s="564"/>
      <c r="CV1072" s="562"/>
      <c r="CW1072" s="563"/>
      <c r="CX1072" s="563"/>
      <c r="CY1072" s="563"/>
    </row>
    <row r="1073" spans="2:103" x14ac:dyDescent="0.6">
      <c r="C1073" s="341"/>
      <c r="F1073" s="555"/>
      <c r="H1073" s="341"/>
      <c r="K1073" s="555"/>
      <c r="N1073" s="555"/>
      <c r="P1073" s="341"/>
      <c r="R1073" s="341"/>
      <c r="T1073" s="637"/>
      <c r="V1073" s="637"/>
      <c r="X1073" s="637"/>
      <c r="AA1073" s="341"/>
      <c r="AC1073" s="341"/>
      <c r="AF1073" s="715"/>
      <c r="AG1073" s="635"/>
      <c r="AH1073" s="555"/>
    </row>
    <row r="1074" spans="2:103" x14ac:dyDescent="0.6">
      <c r="B1074" s="560"/>
      <c r="C1074" s="562"/>
      <c r="D1074" s="560"/>
      <c r="E1074" s="562"/>
      <c r="F1074" s="563"/>
      <c r="G1074" s="560"/>
      <c r="H1074" s="562"/>
      <c r="I1074" s="560"/>
      <c r="J1074" s="562"/>
      <c r="K1074" s="563"/>
      <c r="L1074" s="560"/>
      <c r="M1074" s="562"/>
      <c r="N1074" s="563"/>
      <c r="O1074" s="560"/>
      <c r="P1074" s="562"/>
      <c r="Q1074" s="560"/>
      <c r="R1074" s="562"/>
      <c r="S1074" s="560"/>
      <c r="T1074" s="648"/>
      <c r="U1074" s="560"/>
      <c r="V1074" s="648"/>
      <c r="W1074" s="653"/>
      <c r="X1074" s="648"/>
      <c r="Y1074" s="653"/>
      <c r="Z1074" s="560"/>
      <c r="AA1074" s="562"/>
      <c r="AB1074" s="560"/>
      <c r="AC1074" s="562"/>
      <c r="AD1074" s="560"/>
      <c r="AE1074" s="562"/>
      <c r="AF1074" s="716"/>
      <c r="AG1074" s="747"/>
      <c r="AH1074" s="563"/>
      <c r="AI1074" s="563"/>
      <c r="AJ1074" s="563"/>
      <c r="AK1074" s="563"/>
      <c r="AL1074" s="564"/>
      <c r="AM1074" s="564"/>
      <c r="AN1074" s="562"/>
      <c r="AO1074" s="563"/>
      <c r="AP1074" s="564"/>
      <c r="AQ1074" s="564"/>
      <c r="AR1074" s="562"/>
      <c r="AS1074" s="563"/>
      <c r="AT1074" s="564"/>
      <c r="AU1074" s="564"/>
      <c r="AV1074" s="562"/>
      <c r="AW1074" s="563"/>
      <c r="AX1074" s="564"/>
      <c r="AY1074" s="562"/>
      <c r="AZ1074" s="564"/>
      <c r="BA1074" s="562"/>
      <c r="BB1074" s="564"/>
      <c r="BC1074" s="562"/>
      <c r="BD1074" s="564"/>
      <c r="BE1074" s="562"/>
      <c r="BF1074" s="564"/>
      <c r="BG1074" s="564"/>
      <c r="BH1074" s="562"/>
      <c r="BI1074" s="563"/>
      <c r="BJ1074" s="564"/>
      <c r="BK1074" s="562"/>
      <c r="BL1074" s="564"/>
      <c r="BM1074" s="562"/>
      <c r="BN1074" s="564"/>
      <c r="BO1074" s="562"/>
      <c r="BP1074" s="564"/>
      <c r="BQ1074" s="562"/>
      <c r="BR1074" s="564"/>
      <c r="BS1074" s="564"/>
      <c r="BT1074" s="562"/>
      <c r="BU1074" s="563"/>
      <c r="BV1074" s="564"/>
      <c r="BW1074" s="562"/>
      <c r="BX1074" s="564"/>
      <c r="BY1074" s="562"/>
      <c r="BZ1074" s="564"/>
      <c r="CA1074" s="562"/>
      <c r="CB1074" s="564"/>
      <c r="CC1074" s="562"/>
      <c r="CD1074" s="564"/>
      <c r="CE1074" s="564"/>
      <c r="CF1074" s="562"/>
      <c r="CG1074" s="563"/>
      <c r="CH1074" s="563"/>
      <c r="CI1074" s="563"/>
      <c r="CJ1074" s="563"/>
      <c r="CK1074" s="563"/>
      <c r="CL1074" s="564"/>
      <c r="CM1074" s="562"/>
      <c r="CN1074" s="563"/>
      <c r="CO1074" s="564"/>
      <c r="CP1074" s="562"/>
      <c r="CQ1074" s="563"/>
      <c r="CR1074" s="564"/>
      <c r="CS1074" s="562"/>
      <c r="CT1074" s="563"/>
      <c r="CU1074" s="564"/>
      <c r="CV1074" s="562"/>
      <c r="CW1074" s="563"/>
      <c r="CX1074" s="563"/>
      <c r="CY1074" s="563"/>
    </row>
    <row r="1075" spans="2:103" x14ac:dyDescent="0.6">
      <c r="C1075" s="341"/>
      <c r="F1075" s="555"/>
      <c r="H1075" s="341"/>
      <c r="K1075" s="555"/>
      <c r="N1075" s="555"/>
      <c r="P1075" s="341"/>
      <c r="R1075" s="341"/>
      <c r="T1075" s="637"/>
      <c r="V1075" s="637"/>
      <c r="X1075" s="637"/>
      <c r="AA1075" s="341"/>
      <c r="AC1075" s="341"/>
      <c r="AF1075" s="715"/>
      <c r="AG1075" s="635"/>
      <c r="AH1075" s="555"/>
    </row>
    <row r="1076" spans="2:103" x14ac:dyDescent="0.6">
      <c r="B1076" s="560"/>
      <c r="C1076" s="562"/>
      <c r="D1076" s="560"/>
      <c r="E1076" s="562"/>
      <c r="F1076" s="563"/>
      <c r="G1076" s="560"/>
      <c r="H1076" s="562"/>
      <c r="I1076" s="560"/>
      <c r="J1076" s="562"/>
      <c r="K1076" s="563"/>
      <c r="L1076" s="560"/>
      <c r="M1076" s="562"/>
      <c r="N1076" s="563"/>
      <c r="O1076" s="560"/>
      <c r="P1076" s="562"/>
      <c r="Q1076" s="560"/>
      <c r="R1076" s="562"/>
      <c r="S1076" s="560"/>
      <c r="T1076" s="648"/>
      <c r="U1076" s="560"/>
      <c r="V1076" s="648"/>
      <c r="W1076" s="653"/>
      <c r="X1076" s="648"/>
      <c r="Y1076" s="653"/>
      <c r="Z1076" s="560"/>
      <c r="AA1076" s="562"/>
      <c r="AB1076" s="560"/>
      <c r="AC1076" s="562"/>
      <c r="AD1076" s="560"/>
      <c r="AE1076" s="562"/>
      <c r="AF1076" s="716"/>
      <c r="AG1076" s="747"/>
      <c r="AH1076" s="563"/>
      <c r="AI1076" s="563"/>
      <c r="AJ1076" s="563"/>
      <c r="AK1076" s="563"/>
      <c r="AL1076" s="564"/>
      <c r="AM1076" s="564"/>
      <c r="AN1076" s="562"/>
      <c r="AO1076" s="563"/>
      <c r="AP1076" s="564"/>
      <c r="AQ1076" s="564"/>
      <c r="AR1076" s="562"/>
      <c r="AS1076" s="563"/>
      <c r="AT1076" s="564"/>
      <c r="AU1076" s="564"/>
      <c r="AV1076" s="562"/>
      <c r="AW1076" s="563"/>
      <c r="AX1076" s="564"/>
      <c r="AY1076" s="562"/>
      <c r="AZ1076" s="564"/>
      <c r="BA1076" s="562"/>
      <c r="BB1076" s="564"/>
      <c r="BC1076" s="562"/>
      <c r="BD1076" s="564"/>
      <c r="BE1076" s="562"/>
      <c r="BF1076" s="564"/>
      <c r="BG1076" s="564"/>
      <c r="BH1076" s="562"/>
      <c r="BI1076" s="563"/>
      <c r="BJ1076" s="564"/>
      <c r="BK1076" s="562"/>
      <c r="BL1076" s="564"/>
      <c r="BM1076" s="562"/>
      <c r="BN1076" s="564"/>
      <c r="BO1076" s="562"/>
      <c r="BP1076" s="564"/>
      <c r="BQ1076" s="562"/>
      <c r="BR1076" s="564"/>
      <c r="BS1076" s="564"/>
      <c r="BT1076" s="562"/>
      <c r="BU1076" s="563"/>
      <c r="BV1076" s="564"/>
      <c r="BW1076" s="562"/>
      <c r="BX1076" s="564"/>
      <c r="BY1076" s="562"/>
      <c r="BZ1076" s="564"/>
      <c r="CA1076" s="562"/>
      <c r="CB1076" s="564"/>
      <c r="CC1076" s="562"/>
      <c r="CD1076" s="564"/>
      <c r="CE1076" s="564"/>
      <c r="CF1076" s="562"/>
      <c r="CG1076" s="563"/>
      <c r="CH1076" s="563"/>
      <c r="CI1076" s="563"/>
      <c r="CJ1076" s="563"/>
      <c r="CK1076" s="563"/>
      <c r="CL1076" s="564"/>
      <c r="CM1076" s="562"/>
      <c r="CN1076" s="563"/>
      <c r="CO1076" s="564"/>
      <c r="CP1076" s="562"/>
      <c r="CQ1076" s="563"/>
      <c r="CR1076" s="564"/>
      <c r="CS1076" s="562"/>
      <c r="CT1076" s="563"/>
      <c r="CU1076" s="564"/>
      <c r="CV1076" s="562"/>
      <c r="CW1076" s="563"/>
      <c r="CX1076" s="563"/>
      <c r="CY1076" s="563"/>
    </row>
    <row r="1077" spans="2:103" x14ac:dyDescent="0.6">
      <c r="C1077" s="341"/>
      <c r="F1077" s="555"/>
      <c r="H1077" s="341"/>
      <c r="K1077" s="555"/>
      <c r="N1077" s="555"/>
      <c r="P1077" s="341"/>
      <c r="R1077" s="341"/>
      <c r="T1077" s="637"/>
      <c r="V1077" s="637"/>
      <c r="X1077" s="637"/>
      <c r="AA1077" s="341"/>
      <c r="AC1077" s="341"/>
      <c r="AF1077" s="715"/>
      <c r="AG1077" s="635"/>
      <c r="AH1077" s="555"/>
    </row>
    <row r="1078" spans="2:103" x14ac:dyDescent="0.6">
      <c r="B1078" s="560"/>
      <c r="C1078" s="562"/>
      <c r="D1078" s="560"/>
      <c r="E1078" s="562"/>
      <c r="F1078" s="563"/>
      <c r="G1078" s="560"/>
      <c r="H1078" s="562"/>
      <c r="I1078" s="560"/>
      <c r="J1078" s="562"/>
      <c r="K1078" s="563"/>
      <c r="L1078" s="560"/>
      <c r="M1078" s="562"/>
      <c r="N1078" s="563"/>
      <c r="O1078" s="560"/>
      <c r="P1078" s="562"/>
      <c r="Q1078" s="560"/>
      <c r="R1078" s="562"/>
      <c r="S1078" s="560"/>
      <c r="T1078" s="648"/>
      <c r="U1078" s="560"/>
      <c r="V1078" s="648"/>
      <c r="W1078" s="653"/>
      <c r="X1078" s="648"/>
      <c r="Y1078" s="653"/>
      <c r="Z1078" s="560"/>
      <c r="AA1078" s="562"/>
      <c r="AB1078" s="560"/>
      <c r="AC1078" s="562"/>
      <c r="AD1078" s="560"/>
      <c r="AE1078" s="562"/>
      <c r="AF1078" s="716"/>
      <c r="AG1078" s="747"/>
      <c r="AH1078" s="563"/>
      <c r="AI1078" s="563"/>
      <c r="AJ1078" s="563"/>
      <c r="AK1078" s="563"/>
      <c r="AL1078" s="564"/>
      <c r="AM1078" s="564"/>
      <c r="AN1078" s="562"/>
      <c r="AO1078" s="563"/>
      <c r="AP1078" s="564"/>
      <c r="AQ1078" s="564"/>
      <c r="AR1078" s="562"/>
      <c r="AS1078" s="563"/>
      <c r="AT1078" s="564"/>
      <c r="AU1078" s="564"/>
      <c r="AV1078" s="562"/>
      <c r="AW1078" s="563"/>
      <c r="AX1078" s="564"/>
      <c r="AY1078" s="562"/>
      <c r="AZ1078" s="564"/>
      <c r="BA1078" s="562"/>
      <c r="BB1078" s="564"/>
      <c r="BC1078" s="562"/>
      <c r="BD1078" s="564"/>
      <c r="BE1078" s="562"/>
      <c r="BF1078" s="564"/>
      <c r="BG1078" s="564"/>
      <c r="BH1078" s="562"/>
      <c r="BI1078" s="563"/>
      <c r="BJ1078" s="564"/>
      <c r="BK1078" s="562"/>
      <c r="BL1078" s="564"/>
      <c r="BM1078" s="562"/>
      <c r="BN1078" s="564"/>
      <c r="BO1078" s="562"/>
      <c r="BP1078" s="564"/>
      <c r="BQ1078" s="562"/>
      <c r="BR1078" s="564"/>
      <c r="BS1078" s="564"/>
      <c r="BT1078" s="562"/>
      <c r="BU1078" s="563"/>
      <c r="BV1078" s="564"/>
      <c r="BW1078" s="562"/>
      <c r="BX1078" s="564"/>
      <c r="BY1078" s="562"/>
      <c r="BZ1078" s="564"/>
      <c r="CA1078" s="562"/>
      <c r="CB1078" s="564"/>
      <c r="CC1078" s="562"/>
      <c r="CD1078" s="564"/>
      <c r="CE1078" s="564"/>
      <c r="CF1078" s="562"/>
      <c r="CG1078" s="563"/>
      <c r="CH1078" s="563"/>
      <c r="CI1078" s="563"/>
      <c r="CJ1078" s="563"/>
      <c r="CK1078" s="563"/>
      <c r="CL1078" s="564"/>
      <c r="CM1078" s="562"/>
      <c r="CN1078" s="563"/>
      <c r="CO1078" s="564"/>
      <c r="CP1078" s="562"/>
      <c r="CQ1078" s="563"/>
      <c r="CR1078" s="564"/>
      <c r="CS1078" s="562"/>
      <c r="CT1078" s="563"/>
      <c r="CU1078" s="564"/>
      <c r="CV1078" s="562"/>
      <c r="CW1078" s="563"/>
      <c r="CX1078" s="563"/>
      <c r="CY1078" s="563"/>
    </row>
    <row r="1079" spans="2:103" x14ac:dyDescent="0.6">
      <c r="C1079" s="341"/>
      <c r="F1079" s="555"/>
      <c r="H1079" s="341"/>
      <c r="K1079" s="555"/>
      <c r="N1079" s="555"/>
      <c r="P1079" s="341"/>
      <c r="R1079" s="341"/>
      <c r="T1079" s="637"/>
      <c r="V1079" s="637"/>
      <c r="X1079" s="637"/>
      <c r="AA1079" s="341"/>
      <c r="AC1079" s="341"/>
      <c r="AF1079" s="715"/>
      <c r="AG1079" s="635"/>
      <c r="AH1079" s="555"/>
    </row>
    <row r="1080" spans="2:103" x14ac:dyDescent="0.6">
      <c r="B1080" s="560"/>
      <c r="C1080" s="562"/>
      <c r="D1080" s="560"/>
      <c r="E1080" s="562"/>
      <c r="F1080" s="563"/>
      <c r="G1080" s="560"/>
      <c r="H1080" s="562"/>
      <c r="I1080" s="560"/>
      <c r="J1080" s="562"/>
      <c r="K1080" s="563"/>
      <c r="L1080" s="560"/>
      <c r="M1080" s="562"/>
      <c r="N1080" s="563"/>
      <c r="O1080" s="560"/>
      <c r="P1080" s="562"/>
      <c r="Q1080" s="560"/>
      <c r="R1080" s="562"/>
      <c r="S1080" s="560"/>
      <c r="T1080" s="648"/>
      <c r="U1080" s="560"/>
      <c r="V1080" s="648"/>
      <c r="W1080" s="653"/>
      <c r="X1080" s="648"/>
      <c r="Y1080" s="653"/>
      <c r="Z1080" s="560"/>
      <c r="AA1080" s="562"/>
      <c r="AB1080" s="560"/>
      <c r="AC1080" s="562"/>
      <c r="AD1080" s="560"/>
      <c r="AE1080" s="562"/>
      <c r="AF1080" s="716"/>
      <c r="AG1080" s="747"/>
      <c r="AH1080" s="563"/>
      <c r="AI1080" s="563"/>
      <c r="AJ1080" s="563"/>
      <c r="AK1080" s="563"/>
      <c r="AL1080" s="564"/>
      <c r="AM1080" s="564"/>
      <c r="AN1080" s="562"/>
      <c r="AO1080" s="563"/>
      <c r="AP1080" s="564"/>
      <c r="AQ1080" s="564"/>
      <c r="AR1080" s="562"/>
      <c r="AS1080" s="563"/>
      <c r="AT1080" s="564"/>
      <c r="AU1080" s="564"/>
      <c r="AV1080" s="562"/>
      <c r="AW1080" s="563"/>
      <c r="AX1080" s="564"/>
      <c r="AY1080" s="562"/>
      <c r="AZ1080" s="564"/>
      <c r="BA1080" s="562"/>
      <c r="BB1080" s="564"/>
      <c r="BC1080" s="562"/>
      <c r="BD1080" s="564"/>
      <c r="BE1080" s="562"/>
      <c r="BF1080" s="564"/>
      <c r="BG1080" s="564"/>
      <c r="BH1080" s="562"/>
      <c r="BI1080" s="563"/>
      <c r="BJ1080" s="564"/>
      <c r="BK1080" s="562"/>
      <c r="BL1080" s="564"/>
      <c r="BM1080" s="562"/>
      <c r="BN1080" s="564"/>
      <c r="BO1080" s="562"/>
      <c r="BP1080" s="564"/>
      <c r="BQ1080" s="562"/>
      <c r="BR1080" s="564"/>
      <c r="BS1080" s="564"/>
      <c r="BT1080" s="562"/>
      <c r="BU1080" s="563"/>
      <c r="BV1080" s="564"/>
      <c r="BW1080" s="562"/>
      <c r="BX1080" s="564"/>
      <c r="BY1080" s="562"/>
      <c r="BZ1080" s="564"/>
      <c r="CA1080" s="562"/>
      <c r="CB1080" s="564"/>
      <c r="CC1080" s="562"/>
      <c r="CD1080" s="564"/>
      <c r="CE1080" s="564"/>
      <c r="CF1080" s="562"/>
      <c r="CG1080" s="563"/>
      <c r="CH1080" s="563"/>
      <c r="CI1080" s="563"/>
      <c r="CJ1080" s="563"/>
      <c r="CK1080" s="563"/>
      <c r="CL1080" s="564"/>
      <c r="CM1080" s="562"/>
      <c r="CN1080" s="563"/>
      <c r="CO1080" s="564"/>
      <c r="CP1080" s="562"/>
      <c r="CQ1080" s="563"/>
      <c r="CR1080" s="564"/>
      <c r="CS1080" s="562"/>
      <c r="CT1080" s="563"/>
      <c r="CU1080" s="564"/>
      <c r="CV1080" s="562"/>
      <c r="CW1080" s="563"/>
      <c r="CX1080" s="563"/>
      <c r="CY1080" s="563"/>
    </row>
    <row r="1081" spans="2:103" x14ac:dyDescent="0.6">
      <c r="C1081" s="341"/>
      <c r="F1081" s="555"/>
      <c r="H1081" s="341"/>
      <c r="K1081" s="555"/>
      <c r="N1081" s="555"/>
      <c r="P1081" s="341"/>
      <c r="R1081" s="341"/>
      <c r="T1081" s="637"/>
      <c r="V1081" s="637"/>
      <c r="X1081" s="637"/>
      <c r="AA1081" s="341"/>
      <c r="AC1081" s="341"/>
      <c r="AF1081" s="715"/>
      <c r="AG1081" s="635"/>
      <c r="AH1081" s="555"/>
    </row>
    <row r="1082" spans="2:103" x14ac:dyDescent="0.6">
      <c r="B1082" s="560"/>
      <c r="C1082" s="562"/>
      <c r="D1082" s="560"/>
      <c r="E1082" s="562"/>
      <c r="F1082" s="563"/>
      <c r="G1082" s="560"/>
      <c r="H1082" s="562"/>
      <c r="I1082" s="560"/>
      <c r="J1082" s="562"/>
      <c r="K1082" s="563"/>
      <c r="L1082" s="560"/>
      <c r="M1082" s="562"/>
      <c r="N1082" s="563"/>
      <c r="O1082" s="560"/>
      <c r="P1082" s="562"/>
      <c r="Q1082" s="560"/>
      <c r="R1082" s="562"/>
      <c r="S1082" s="560"/>
      <c r="T1082" s="648"/>
      <c r="U1082" s="560"/>
      <c r="V1082" s="648"/>
      <c r="W1082" s="653"/>
      <c r="X1082" s="648"/>
      <c r="Y1082" s="653"/>
      <c r="Z1082" s="560"/>
      <c r="AA1082" s="562"/>
      <c r="AB1082" s="560"/>
      <c r="AC1082" s="562"/>
      <c r="AD1082" s="560"/>
      <c r="AE1082" s="562"/>
      <c r="AF1082" s="716"/>
      <c r="AG1082" s="747"/>
      <c r="AH1082" s="563"/>
      <c r="AI1082" s="563"/>
      <c r="AJ1082" s="563"/>
      <c r="AK1082" s="563"/>
      <c r="AL1082" s="564"/>
      <c r="AM1082" s="564"/>
      <c r="AN1082" s="562"/>
      <c r="AO1082" s="563"/>
      <c r="AP1082" s="564"/>
      <c r="AQ1082" s="564"/>
      <c r="AR1082" s="562"/>
      <c r="AS1082" s="563"/>
      <c r="AT1082" s="564"/>
      <c r="AU1082" s="564"/>
      <c r="AV1082" s="562"/>
      <c r="AW1082" s="563"/>
      <c r="AX1082" s="564"/>
      <c r="AY1082" s="562"/>
      <c r="AZ1082" s="564"/>
      <c r="BA1082" s="562"/>
      <c r="BB1082" s="564"/>
      <c r="BC1082" s="562"/>
      <c r="BD1082" s="564"/>
      <c r="BE1082" s="562"/>
      <c r="BF1082" s="564"/>
      <c r="BG1082" s="564"/>
      <c r="BH1082" s="562"/>
      <c r="BI1082" s="563"/>
      <c r="BJ1082" s="564"/>
      <c r="BK1082" s="562"/>
      <c r="BL1082" s="564"/>
      <c r="BM1082" s="562"/>
      <c r="BN1082" s="564"/>
      <c r="BO1082" s="562"/>
      <c r="BP1082" s="564"/>
      <c r="BQ1082" s="562"/>
      <c r="BR1082" s="564"/>
      <c r="BS1082" s="564"/>
      <c r="BT1082" s="562"/>
      <c r="BU1082" s="563"/>
      <c r="BV1082" s="564"/>
      <c r="BW1082" s="562"/>
      <c r="BX1082" s="564"/>
      <c r="BY1082" s="562"/>
      <c r="BZ1082" s="564"/>
      <c r="CA1082" s="562"/>
      <c r="CB1082" s="564"/>
      <c r="CC1082" s="562"/>
      <c r="CD1082" s="564"/>
      <c r="CE1082" s="564"/>
      <c r="CF1082" s="562"/>
      <c r="CG1082" s="563"/>
      <c r="CH1082" s="563"/>
      <c r="CI1082" s="563"/>
      <c r="CJ1082" s="563"/>
      <c r="CK1082" s="563"/>
      <c r="CL1082" s="564"/>
      <c r="CM1082" s="562"/>
      <c r="CN1082" s="563"/>
      <c r="CO1082" s="564"/>
      <c r="CP1082" s="562"/>
      <c r="CQ1082" s="563"/>
      <c r="CR1082" s="564"/>
      <c r="CS1082" s="562"/>
      <c r="CT1082" s="563"/>
      <c r="CU1082" s="564"/>
      <c r="CV1082" s="562"/>
      <c r="CW1082" s="563"/>
      <c r="CX1082" s="563"/>
      <c r="CY1082" s="563"/>
    </row>
    <row r="1083" spans="2:103" x14ac:dyDescent="0.6">
      <c r="C1083" s="341"/>
      <c r="F1083" s="555"/>
      <c r="H1083" s="341"/>
      <c r="K1083" s="555"/>
      <c r="N1083" s="555"/>
      <c r="P1083" s="341"/>
      <c r="R1083" s="341"/>
      <c r="T1083" s="637"/>
      <c r="V1083" s="637"/>
      <c r="X1083" s="637"/>
      <c r="AA1083" s="341"/>
      <c r="AC1083" s="341"/>
      <c r="AF1083" s="715"/>
      <c r="AG1083" s="635"/>
      <c r="AH1083" s="555"/>
    </row>
    <row r="1084" spans="2:103" x14ac:dyDescent="0.6">
      <c r="B1084" s="560"/>
      <c r="C1084" s="562"/>
      <c r="D1084" s="560"/>
      <c r="E1084" s="562"/>
      <c r="F1084" s="563"/>
      <c r="G1084" s="560"/>
      <c r="H1084" s="562"/>
      <c r="I1084" s="560"/>
      <c r="J1084" s="562"/>
      <c r="K1084" s="563"/>
      <c r="L1084" s="560"/>
      <c r="M1084" s="562"/>
      <c r="N1084" s="563"/>
      <c r="O1084" s="560"/>
      <c r="P1084" s="562"/>
      <c r="Q1084" s="560"/>
      <c r="R1084" s="562"/>
      <c r="S1084" s="560"/>
      <c r="T1084" s="648"/>
      <c r="U1084" s="560"/>
      <c r="V1084" s="648"/>
      <c r="W1084" s="653"/>
      <c r="X1084" s="648"/>
      <c r="Y1084" s="653"/>
      <c r="Z1084" s="560"/>
      <c r="AA1084" s="562"/>
      <c r="AB1084" s="560"/>
      <c r="AC1084" s="562"/>
      <c r="AD1084" s="560"/>
      <c r="AE1084" s="562"/>
      <c r="AF1084" s="716"/>
      <c r="AG1084" s="747"/>
      <c r="AH1084" s="563"/>
      <c r="AI1084" s="563"/>
      <c r="AJ1084" s="563"/>
      <c r="AK1084" s="563"/>
      <c r="AL1084" s="564"/>
      <c r="AM1084" s="564"/>
      <c r="AN1084" s="562"/>
      <c r="AO1084" s="563"/>
      <c r="AP1084" s="564"/>
      <c r="AQ1084" s="564"/>
      <c r="AR1084" s="562"/>
      <c r="AS1084" s="563"/>
      <c r="AT1084" s="564"/>
      <c r="AU1084" s="564"/>
      <c r="AV1084" s="562"/>
      <c r="AW1084" s="563"/>
      <c r="AX1084" s="564"/>
      <c r="AY1084" s="562"/>
      <c r="AZ1084" s="564"/>
      <c r="BA1084" s="562"/>
      <c r="BB1084" s="564"/>
      <c r="BC1084" s="562"/>
      <c r="BD1084" s="564"/>
      <c r="BE1084" s="562"/>
      <c r="BF1084" s="564"/>
      <c r="BG1084" s="564"/>
      <c r="BH1084" s="562"/>
      <c r="BI1084" s="563"/>
      <c r="BJ1084" s="564"/>
      <c r="BK1084" s="562"/>
      <c r="BL1084" s="564"/>
      <c r="BM1084" s="562"/>
      <c r="BN1084" s="564"/>
      <c r="BO1084" s="562"/>
      <c r="BP1084" s="564"/>
      <c r="BQ1084" s="562"/>
      <c r="BR1084" s="564"/>
      <c r="BS1084" s="564"/>
      <c r="BT1084" s="562"/>
      <c r="BU1084" s="563"/>
      <c r="BV1084" s="564"/>
      <c r="BW1084" s="562"/>
      <c r="BX1084" s="564"/>
      <c r="BY1084" s="562"/>
      <c r="BZ1084" s="564"/>
      <c r="CA1084" s="562"/>
      <c r="CB1084" s="564"/>
      <c r="CC1084" s="562"/>
      <c r="CD1084" s="564"/>
      <c r="CE1084" s="564"/>
      <c r="CF1084" s="562"/>
      <c r="CG1084" s="563"/>
      <c r="CH1084" s="563"/>
      <c r="CI1084" s="563"/>
      <c r="CJ1084" s="563"/>
      <c r="CK1084" s="563"/>
      <c r="CL1084" s="564"/>
      <c r="CM1084" s="562"/>
      <c r="CN1084" s="563"/>
      <c r="CO1084" s="564"/>
      <c r="CP1084" s="562"/>
      <c r="CQ1084" s="563"/>
      <c r="CR1084" s="564"/>
      <c r="CS1084" s="562"/>
      <c r="CT1084" s="563"/>
      <c r="CU1084" s="564"/>
      <c r="CV1084" s="562"/>
      <c r="CW1084" s="563"/>
      <c r="CX1084" s="563"/>
      <c r="CY1084" s="563"/>
    </row>
    <row r="1085" spans="2:103" x14ac:dyDescent="0.6">
      <c r="C1085" s="341"/>
      <c r="F1085" s="555"/>
      <c r="H1085" s="341"/>
      <c r="K1085" s="555"/>
      <c r="N1085" s="555"/>
      <c r="P1085" s="341"/>
      <c r="R1085" s="341"/>
      <c r="T1085" s="637"/>
      <c r="V1085" s="637"/>
      <c r="X1085" s="637"/>
      <c r="AA1085" s="341"/>
      <c r="AC1085" s="341"/>
      <c r="AF1085" s="715"/>
      <c r="AG1085" s="635"/>
      <c r="AH1085" s="555"/>
    </row>
    <row r="1086" spans="2:103" x14ac:dyDescent="0.6">
      <c r="B1086" s="560"/>
      <c r="C1086" s="562"/>
      <c r="D1086" s="560"/>
      <c r="E1086" s="562"/>
      <c r="F1086" s="563"/>
      <c r="G1086" s="560"/>
      <c r="H1086" s="562"/>
      <c r="I1086" s="560"/>
      <c r="J1086" s="562"/>
      <c r="K1086" s="563"/>
      <c r="L1086" s="560"/>
      <c r="M1086" s="562"/>
      <c r="N1086" s="563"/>
      <c r="O1086" s="560"/>
      <c r="P1086" s="562"/>
      <c r="Q1086" s="560"/>
      <c r="R1086" s="562"/>
      <c r="S1086" s="560"/>
      <c r="T1086" s="648"/>
      <c r="U1086" s="560"/>
      <c r="V1086" s="648"/>
      <c r="W1086" s="653"/>
      <c r="X1086" s="648"/>
      <c r="Y1086" s="653"/>
      <c r="Z1086" s="560"/>
      <c r="AA1086" s="562"/>
      <c r="AB1086" s="560"/>
      <c r="AC1086" s="562"/>
      <c r="AD1086" s="560"/>
      <c r="AE1086" s="562"/>
      <c r="AF1086" s="716"/>
      <c r="AG1086" s="747"/>
      <c r="AH1086" s="563"/>
      <c r="AI1086" s="563"/>
      <c r="AJ1086" s="563"/>
      <c r="AK1086" s="563"/>
      <c r="AL1086" s="564"/>
      <c r="AM1086" s="564"/>
      <c r="AN1086" s="562"/>
      <c r="AO1086" s="563"/>
      <c r="AP1086" s="564"/>
      <c r="AQ1086" s="564"/>
      <c r="AR1086" s="562"/>
      <c r="AS1086" s="563"/>
      <c r="AT1086" s="564"/>
      <c r="AU1086" s="564"/>
      <c r="AV1086" s="562"/>
      <c r="AW1086" s="563"/>
      <c r="AX1086" s="564"/>
      <c r="AY1086" s="562"/>
      <c r="AZ1086" s="564"/>
      <c r="BA1086" s="562"/>
      <c r="BB1086" s="564"/>
      <c r="BC1086" s="562"/>
      <c r="BD1086" s="564"/>
      <c r="BE1086" s="562"/>
      <c r="BF1086" s="564"/>
      <c r="BG1086" s="564"/>
      <c r="BH1086" s="562"/>
      <c r="BI1086" s="563"/>
      <c r="BJ1086" s="564"/>
      <c r="BK1086" s="562"/>
      <c r="BL1086" s="564"/>
      <c r="BM1086" s="562"/>
      <c r="BN1086" s="564"/>
      <c r="BO1086" s="562"/>
      <c r="BP1086" s="564"/>
      <c r="BQ1086" s="562"/>
      <c r="BR1086" s="564"/>
      <c r="BS1086" s="564"/>
      <c r="BT1086" s="562"/>
      <c r="BU1086" s="563"/>
      <c r="BV1086" s="564"/>
      <c r="BW1086" s="562"/>
      <c r="BX1086" s="564"/>
      <c r="BY1086" s="562"/>
      <c r="BZ1086" s="564"/>
      <c r="CA1086" s="562"/>
      <c r="CB1086" s="564"/>
      <c r="CC1086" s="562"/>
      <c r="CD1086" s="564"/>
      <c r="CE1086" s="564"/>
      <c r="CF1086" s="562"/>
      <c r="CG1086" s="563"/>
      <c r="CH1086" s="563"/>
      <c r="CI1086" s="563"/>
      <c r="CJ1086" s="563"/>
      <c r="CK1086" s="563"/>
      <c r="CL1086" s="564"/>
      <c r="CM1086" s="562"/>
      <c r="CN1086" s="563"/>
      <c r="CO1086" s="564"/>
      <c r="CP1086" s="562"/>
      <c r="CQ1086" s="563"/>
      <c r="CR1086" s="564"/>
      <c r="CS1086" s="562"/>
      <c r="CT1086" s="563"/>
      <c r="CU1086" s="564"/>
      <c r="CV1086" s="562"/>
      <c r="CW1086" s="563"/>
      <c r="CX1086" s="563"/>
      <c r="CY1086" s="563"/>
    </row>
    <row r="1087" spans="2:103" x14ac:dyDescent="0.6">
      <c r="C1087" s="341"/>
      <c r="F1087" s="555"/>
      <c r="H1087" s="341"/>
      <c r="K1087" s="555"/>
      <c r="N1087" s="555"/>
      <c r="P1087" s="341"/>
      <c r="R1087" s="341"/>
      <c r="T1087" s="637"/>
      <c r="V1087" s="637"/>
      <c r="X1087" s="637"/>
      <c r="AA1087" s="341"/>
      <c r="AC1087" s="341"/>
      <c r="AF1087" s="715"/>
      <c r="AG1087" s="635"/>
      <c r="AH1087" s="555"/>
    </row>
    <row r="1088" spans="2:103" x14ac:dyDescent="0.6">
      <c r="B1088" s="560"/>
      <c r="C1088" s="562"/>
      <c r="D1088" s="560"/>
      <c r="E1088" s="562"/>
      <c r="F1088" s="563"/>
      <c r="G1088" s="560"/>
      <c r="H1088" s="562"/>
      <c r="I1088" s="560"/>
      <c r="J1088" s="562"/>
      <c r="K1088" s="563"/>
      <c r="L1088" s="560"/>
      <c r="M1088" s="562"/>
      <c r="N1088" s="563"/>
      <c r="O1088" s="560"/>
      <c r="P1088" s="562"/>
      <c r="Q1088" s="560"/>
      <c r="R1088" s="562"/>
      <c r="S1088" s="560"/>
      <c r="T1088" s="648"/>
      <c r="U1088" s="560"/>
      <c r="V1088" s="648"/>
      <c r="W1088" s="653"/>
      <c r="X1088" s="648"/>
      <c r="Y1088" s="653"/>
      <c r="Z1088" s="560"/>
      <c r="AA1088" s="562"/>
      <c r="AB1088" s="560"/>
      <c r="AC1088" s="562"/>
      <c r="AD1088" s="560"/>
      <c r="AE1088" s="562"/>
      <c r="AF1088" s="716"/>
      <c r="AG1088" s="747"/>
      <c r="AH1088" s="563"/>
      <c r="AI1088" s="563"/>
      <c r="AJ1088" s="563"/>
      <c r="AK1088" s="563"/>
      <c r="AL1088" s="564"/>
      <c r="AM1088" s="564"/>
      <c r="AN1088" s="562"/>
      <c r="AO1088" s="563"/>
      <c r="AP1088" s="564"/>
      <c r="AQ1088" s="564"/>
      <c r="AR1088" s="562"/>
      <c r="AS1088" s="563"/>
      <c r="AT1088" s="564"/>
      <c r="AU1088" s="564"/>
      <c r="AV1088" s="562"/>
      <c r="AW1088" s="563"/>
      <c r="AX1088" s="564"/>
      <c r="AY1088" s="562"/>
      <c r="AZ1088" s="564"/>
      <c r="BA1088" s="562"/>
      <c r="BB1088" s="564"/>
      <c r="BC1088" s="562"/>
      <c r="BD1088" s="564"/>
      <c r="BE1088" s="562"/>
      <c r="BF1088" s="564"/>
      <c r="BG1088" s="564"/>
      <c r="BH1088" s="562"/>
      <c r="BI1088" s="563"/>
      <c r="BJ1088" s="564"/>
      <c r="BK1088" s="562"/>
      <c r="BL1088" s="564"/>
      <c r="BM1088" s="562"/>
      <c r="BN1088" s="564"/>
      <c r="BO1088" s="562"/>
      <c r="BP1088" s="564"/>
      <c r="BQ1088" s="562"/>
      <c r="BR1088" s="564"/>
      <c r="BS1088" s="564"/>
      <c r="BT1088" s="562"/>
      <c r="BU1088" s="563"/>
      <c r="BV1088" s="564"/>
      <c r="BW1088" s="562"/>
      <c r="BX1088" s="564"/>
      <c r="BY1088" s="562"/>
      <c r="BZ1088" s="564"/>
      <c r="CA1088" s="562"/>
      <c r="CB1088" s="564"/>
      <c r="CC1088" s="562"/>
      <c r="CD1088" s="564"/>
      <c r="CE1088" s="564"/>
      <c r="CF1088" s="562"/>
      <c r="CG1088" s="563"/>
      <c r="CH1088" s="563"/>
      <c r="CI1088" s="563"/>
      <c r="CJ1088" s="563"/>
      <c r="CK1088" s="563"/>
      <c r="CL1088" s="564"/>
      <c r="CM1088" s="562"/>
      <c r="CN1088" s="563"/>
      <c r="CO1088" s="564"/>
      <c r="CP1088" s="562"/>
      <c r="CQ1088" s="563"/>
      <c r="CR1088" s="564"/>
      <c r="CS1088" s="562"/>
      <c r="CT1088" s="563"/>
      <c r="CU1088" s="564"/>
      <c r="CV1088" s="562"/>
      <c r="CW1088" s="563"/>
      <c r="CX1088" s="563"/>
      <c r="CY1088" s="563"/>
    </row>
    <row r="1089" spans="2:103" x14ac:dyDescent="0.6">
      <c r="C1089" s="341"/>
      <c r="F1089" s="555"/>
      <c r="H1089" s="341"/>
      <c r="K1089" s="555"/>
      <c r="N1089" s="555"/>
      <c r="P1089" s="341"/>
      <c r="R1089" s="341"/>
      <c r="T1089" s="637"/>
      <c r="V1089" s="637"/>
      <c r="X1089" s="637"/>
      <c r="AA1089" s="341"/>
      <c r="AC1089" s="341"/>
      <c r="AF1089" s="715"/>
      <c r="AG1089" s="635"/>
      <c r="AH1089" s="555"/>
    </row>
    <row r="1090" spans="2:103" x14ac:dyDescent="0.6">
      <c r="B1090" s="560"/>
      <c r="C1090" s="562"/>
      <c r="D1090" s="560"/>
      <c r="E1090" s="562"/>
      <c r="F1090" s="563"/>
      <c r="G1090" s="560"/>
      <c r="H1090" s="562"/>
      <c r="I1090" s="560"/>
      <c r="J1090" s="562"/>
      <c r="K1090" s="563"/>
      <c r="L1090" s="560"/>
      <c r="M1090" s="562"/>
      <c r="N1090" s="563"/>
      <c r="O1090" s="560"/>
      <c r="P1090" s="562"/>
      <c r="Q1090" s="560"/>
      <c r="R1090" s="562"/>
      <c r="S1090" s="560"/>
      <c r="T1090" s="648"/>
      <c r="U1090" s="560"/>
      <c r="V1090" s="648"/>
      <c r="W1090" s="653"/>
      <c r="X1090" s="648"/>
      <c r="Y1090" s="653"/>
      <c r="Z1090" s="560"/>
      <c r="AA1090" s="562"/>
      <c r="AB1090" s="560"/>
      <c r="AC1090" s="562"/>
      <c r="AD1090" s="560"/>
      <c r="AE1090" s="562"/>
      <c r="AF1090" s="716"/>
      <c r="AG1090" s="747"/>
      <c r="AH1090" s="563"/>
      <c r="AI1090" s="563"/>
      <c r="AJ1090" s="563"/>
      <c r="AK1090" s="563"/>
      <c r="AL1090" s="564"/>
      <c r="AM1090" s="564"/>
      <c r="AN1090" s="562"/>
      <c r="AO1090" s="563"/>
      <c r="AP1090" s="564"/>
      <c r="AQ1090" s="564"/>
      <c r="AR1090" s="562"/>
      <c r="AS1090" s="563"/>
      <c r="AT1090" s="564"/>
      <c r="AU1090" s="564"/>
      <c r="AV1090" s="562"/>
      <c r="AW1090" s="563"/>
      <c r="AX1090" s="564"/>
      <c r="AY1090" s="562"/>
      <c r="AZ1090" s="564"/>
      <c r="BA1090" s="562"/>
      <c r="BB1090" s="564"/>
      <c r="BC1090" s="562"/>
      <c r="BD1090" s="564"/>
      <c r="BE1090" s="562"/>
      <c r="BF1090" s="564"/>
      <c r="BG1090" s="564"/>
      <c r="BH1090" s="562"/>
      <c r="BI1090" s="563"/>
      <c r="BJ1090" s="564"/>
      <c r="BK1090" s="562"/>
      <c r="BL1090" s="564"/>
      <c r="BM1090" s="562"/>
      <c r="BN1090" s="564"/>
      <c r="BO1090" s="562"/>
      <c r="BP1090" s="564"/>
      <c r="BQ1090" s="562"/>
      <c r="BR1090" s="564"/>
      <c r="BS1090" s="564"/>
      <c r="BT1090" s="562"/>
      <c r="BU1090" s="563"/>
      <c r="BV1090" s="564"/>
      <c r="BW1090" s="562"/>
      <c r="BX1090" s="564"/>
      <c r="BY1090" s="562"/>
      <c r="BZ1090" s="564"/>
      <c r="CA1090" s="562"/>
      <c r="CB1090" s="564"/>
      <c r="CC1090" s="562"/>
      <c r="CD1090" s="564"/>
      <c r="CE1090" s="564"/>
      <c r="CF1090" s="562"/>
      <c r="CG1090" s="563"/>
      <c r="CH1090" s="563"/>
      <c r="CI1090" s="563"/>
      <c r="CJ1090" s="563"/>
      <c r="CK1090" s="563"/>
      <c r="CL1090" s="564"/>
      <c r="CM1090" s="562"/>
      <c r="CN1090" s="563"/>
      <c r="CO1090" s="564"/>
      <c r="CP1090" s="562"/>
      <c r="CQ1090" s="563"/>
      <c r="CR1090" s="564"/>
      <c r="CS1090" s="562"/>
      <c r="CT1090" s="563"/>
      <c r="CU1090" s="564"/>
      <c r="CV1090" s="562"/>
      <c r="CW1090" s="563"/>
      <c r="CX1090" s="563"/>
      <c r="CY1090" s="563"/>
    </row>
    <row r="1091" spans="2:103" x14ac:dyDescent="0.6">
      <c r="C1091" s="341"/>
      <c r="F1091" s="555"/>
      <c r="H1091" s="341"/>
      <c r="K1091" s="555"/>
      <c r="N1091" s="555"/>
      <c r="P1091" s="341"/>
      <c r="R1091" s="341"/>
      <c r="T1091" s="637"/>
      <c r="V1091" s="637"/>
      <c r="X1091" s="637"/>
      <c r="AA1091" s="341"/>
      <c r="AC1091" s="341"/>
      <c r="AF1091" s="715"/>
      <c r="AG1091" s="635"/>
      <c r="AH1091" s="555"/>
    </row>
    <row r="1092" spans="2:103" x14ac:dyDescent="0.6">
      <c r="B1092" s="560"/>
      <c r="C1092" s="562"/>
      <c r="D1092" s="560"/>
      <c r="E1092" s="562"/>
      <c r="F1092" s="563"/>
      <c r="G1092" s="560"/>
      <c r="H1092" s="562"/>
      <c r="I1092" s="560"/>
      <c r="J1092" s="562"/>
      <c r="K1092" s="563"/>
      <c r="L1092" s="560"/>
      <c r="M1092" s="562"/>
      <c r="N1092" s="563"/>
      <c r="O1092" s="560"/>
      <c r="P1092" s="562"/>
      <c r="Q1092" s="560"/>
      <c r="R1092" s="562"/>
      <c r="S1092" s="560"/>
      <c r="T1092" s="648"/>
      <c r="U1092" s="560"/>
      <c r="V1092" s="648"/>
      <c r="W1092" s="653"/>
      <c r="X1092" s="648"/>
      <c r="Y1092" s="653"/>
      <c r="Z1092" s="560"/>
      <c r="AA1092" s="562"/>
      <c r="AB1092" s="560"/>
      <c r="AC1092" s="562"/>
      <c r="AD1092" s="560"/>
      <c r="AE1092" s="562"/>
      <c r="AF1092" s="716"/>
      <c r="AG1092" s="747"/>
      <c r="AH1092" s="563"/>
      <c r="AI1092" s="563"/>
      <c r="AJ1092" s="563"/>
      <c r="AK1092" s="563"/>
      <c r="AL1092" s="564"/>
      <c r="AM1092" s="564"/>
      <c r="AN1092" s="562"/>
      <c r="AO1092" s="563"/>
      <c r="AP1092" s="564"/>
      <c r="AQ1092" s="564"/>
      <c r="AR1092" s="562"/>
      <c r="AS1092" s="563"/>
      <c r="AT1092" s="564"/>
      <c r="AU1092" s="564"/>
      <c r="AV1092" s="562"/>
      <c r="AW1092" s="563"/>
      <c r="AX1092" s="564"/>
      <c r="AY1092" s="562"/>
      <c r="AZ1092" s="564"/>
      <c r="BA1092" s="562"/>
      <c r="BB1092" s="564"/>
      <c r="BC1092" s="562"/>
      <c r="BD1092" s="564"/>
      <c r="BE1092" s="562"/>
      <c r="BF1092" s="564"/>
      <c r="BG1092" s="564"/>
      <c r="BH1092" s="562"/>
      <c r="BI1092" s="563"/>
      <c r="BJ1092" s="564"/>
      <c r="BK1092" s="562"/>
      <c r="BL1092" s="564"/>
      <c r="BM1092" s="562"/>
      <c r="BN1092" s="564"/>
      <c r="BO1092" s="562"/>
      <c r="BP1092" s="564"/>
      <c r="BQ1092" s="562"/>
      <c r="BR1092" s="564"/>
      <c r="BS1092" s="564"/>
      <c r="BT1092" s="562"/>
      <c r="BU1092" s="563"/>
      <c r="BV1092" s="564"/>
      <c r="BW1092" s="562"/>
      <c r="BX1092" s="564"/>
      <c r="BY1092" s="562"/>
      <c r="BZ1092" s="564"/>
      <c r="CA1092" s="562"/>
      <c r="CB1092" s="564"/>
      <c r="CC1092" s="562"/>
      <c r="CD1092" s="564"/>
      <c r="CE1092" s="564"/>
      <c r="CF1092" s="562"/>
      <c r="CG1092" s="563"/>
      <c r="CH1092" s="563"/>
      <c r="CI1092" s="563"/>
      <c r="CJ1092" s="563"/>
      <c r="CK1092" s="563"/>
      <c r="CL1092" s="564"/>
      <c r="CM1092" s="562"/>
      <c r="CN1092" s="563"/>
      <c r="CO1092" s="564"/>
      <c r="CP1092" s="562"/>
      <c r="CQ1092" s="563"/>
      <c r="CR1092" s="564"/>
      <c r="CS1092" s="562"/>
      <c r="CT1092" s="563"/>
      <c r="CU1092" s="564"/>
      <c r="CV1092" s="562"/>
      <c r="CW1092" s="563"/>
      <c r="CX1092" s="563"/>
      <c r="CY1092" s="563"/>
    </row>
    <row r="1093" spans="2:103" x14ac:dyDescent="0.6">
      <c r="C1093" s="341"/>
      <c r="F1093" s="555"/>
      <c r="H1093" s="341"/>
      <c r="K1093" s="555"/>
      <c r="N1093" s="555"/>
      <c r="P1093" s="341"/>
      <c r="R1093" s="341"/>
      <c r="T1093" s="637"/>
      <c r="V1093" s="637"/>
      <c r="X1093" s="637"/>
      <c r="AA1093" s="341"/>
      <c r="AC1093" s="341"/>
      <c r="AF1093" s="715"/>
      <c r="AG1093" s="635"/>
      <c r="AH1093" s="555"/>
    </row>
    <row r="1094" spans="2:103" x14ac:dyDescent="0.6">
      <c r="B1094" s="560"/>
      <c r="C1094" s="562"/>
      <c r="D1094" s="560"/>
      <c r="E1094" s="562"/>
      <c r="F1094" s="563"/>
      <c r="G1094" s="560"/>
      <c r="H1094" s="562"/>
      <c r="I1094" s="560"/>
      <c r="J1094" s="562"/>
      <c r="K1094" s="563"/>
      <c r="L1094" s="560"/>
      <c r="M1094" s="562"/>
      <c r="N1094" s="563"/>
      <c r="O1094" s="560"/>
      <c r="P1094" s="562"/>
      <c r="Q1094" s="560"/>
      <c r="R1094" s="562"/>
      <c r="S1094" s="560"/>
      <c r="T1094" s="648"/>
      <c r="U1094" s="560"/>
      <c r="V1094" s="648"/>
      <c r="W1094" s="653"/>
      <c r="X1094" s="648"/>
      <c r="Y1094" s="653"/>
      <c r="Z1094" s="560"/>
      <c r="AA1094" s="562"/>
      <c r="AB1094" s="560"/>
      <c r="AC1094" s="562"/>
      <c r="AD1094" s="560"/>
      <c r="AE1094" s="562"/>
      <c r="AF1094" s="716"/>
      <c r="AG1094" s="747"/>
      <c r="AH1094" s="563"/>
      <c r="AI1094" s="563"/>
      <c r="AJ1094" s="563"/>
      <c r="AK1094" s="563"/>
      <c r="AL1094" s="564"/>
      <c r="AM1094" s="564"/>
      <c r="AN1094" s="562"/>
      <c r="AO1094" s="563"/>
      <c r="AP1094" s="564"/>
      <c r="AQ1094" s="564"/>
      <c r="AR1094" s="562"/>
      <c r="AS1094" s="563"/>
      <c r="AT1094" s="564"/>
      <c r="AU1094" s="564"/>
      <c r="AV1094" s="562"/>
      <c r="AW1094" s="563"/>
      <c r="AX1094" s="564"/>
      <c r="AY1094" s="562"/>
      <c r="AZ1094" s="564"/>
      <c r="BA1094" s="562"/>
      <c r="BB1094" s="564"/>
      <c r="BC1094" s="562"/>
      <c r="BD1094" s="564"/>
      <c r="BE1094" s="562"/>
      <c r="BF1094" s="564"/>
      <c r="BG1094" s="564"/>
      <c r="BH1094" s="562"/>
      <c r="BI1094" s="563"/>
      <c r="BJ1094" s="564"/>
      <c r="BK1094" s="562"/>
      <c r="BL1094" s="564"/>
      <c r="BM1094" s="562"/>
      <c r="BN1094" s="564"/>
      <c r="BO1094" s="562"/>
      <c r="BP1094" s="564"/>
      <c r="BQ1094" s="562"/>
      <c r="BR1094" s="564"/>
      <c r="BS1094" s="564"/>
      <c r="BT1094" s="562"/>
      <c r="BU1094" s="563"/>
      <c r="BV1094" s="564"/>
      <c r="BW1094" s="562"/>
      <c r="BX1094" s="564"/>
      <c r="BY1094" s="562"/>
      <c r="BZ1094" s="564"/>
      <c r="CA1094" s="562"/>
      <c r="CB1094" s="564"/>
      <c r="CC1094" s="562"/>
      <c r="CD1094" s="564"/>
      <c r="CE1094" s="564"/>
      <c r="CF1094" s="562"/>
      <c r="CG1094" s="563"/>
      <c r="CH1094" s="563"/>
      <c r="CI1094" s="563"/>
      <c r="CJ1094" s="563"/>
      <c r="CK1094" s="563"/>
      <c r="CL1094" s="564"/>
      <c r="CM1094" s="562"/>
      <c r="CN1094" s="563"/>
      <c r="CO1094" s="564"/>
      <c r="CP1094" s="562"/>
      <c r="CQ1094" s="563"/>
      <c r="CR1094" s="564"/>
      <c r="CS1094" s="562"/>
      <c r="CT1094" s="563"/>
      <c r="CU1094" s="564"/>
      <c r="CV1094" s="562"/>
      <c r="CW1094" s="563"/>
      <c r="CX1094" s="563"/>
      <c r="CY1094" s="563"/>
    </row>
    <row r="1095" spans="2:103" x14ac:dyDescent="0.6">
      <c r="C1095" s="341"/>
      <c r="F1095" s="555"/>
      <c r="H1095" s="341"/>
      <c r="K1095" s="555"/>
      <c r="N1095" s="555"/>
      <c r="P1095" s="341"/>
      <c r="R1095" s="341"/>
      <c r="T1095" s="637"/>
      <c r="V1095" s="637"/>
      <c r="X1095" s="637"/>
      <c r="AA1095" s="341"/>
      <c r="AC1095" s="341"/>
      <c r="AF1095" s="715"/>
      <c r="AG1095" s="635"/>
      <c r="AH1095" s="555"/>
    </row>
    <row r="1096" spans="2:103" x14ac:dyDescent="0.6">
      <c r="B1096" s="560"/>
      <c r="C1096" s="562"/>
      <c r="D1096" s="560"/>
      <c r="E1096" s="562"/>
      <c r="F1096" s="563"/>
      <c r="G1096" s="560"/>
      <c r="H1096" s="562"/>
      <c r="I1096" s="560"/>
      <c r="J1096" s="562"/>
      <c r="K1096" s="563"/>
      <c r="L1096" s="560"/>
      <c r="M1096" s="562"/>
      <c r="N1096" s="563"/>
      <c r="O1096" s="560"/>
      <c r="P1096" s="562"/>
      <c r="Q1096" s="560"/>
      <c r="R1096" s="562"/>
      <c r="S1096" s="560"/>
      <c r="T1096" s="648"/>
      <c r="U1096" s="560"/>
      <c r="V1096" s="648"/>
      <c r="W1096" s="653"/>
      <c r="X1096" s="648"/>
      <c r="Y1096" s="653"/>
      <c r="Z1096" s="560"/>
      <c r="AA1096" s="562"/>
      <c r="AB1096" s="560"/>
      <c r="AC1096" s="562"/>
      <c r="AD1096" s="560"/>
      <c r="AE1096" s="562"/>
      <c r="AF1096" s="716"/>
      <c r="AG1096" s="747"/>
      <c r="AH1096" s="563"/>
      <c r="AI1096" s="563"/>
      <c r="AJ1096" s="563"/>
      <c r="AK1096" s="563"/>
      <c r="AL1096" s="564"/>
      <c r="AM1096" s="564"/>
      <c r="AN1096" s="562"/>
      <c r="AO1096" s="563"/>
      <c r="AP1096" s="564"/>
      <c r="AQ1096" s="564"/>
      <c r="AR1096" s="562"/>
      <c r="AS1096" s="563"/>
      <c r="AT1096" s="564"/>
      <c r="AU1096" s="564"/>
      <c r="AV1096" s="562"/>
      <c r="AW1096" s="563"/>
      <c r="AX1096" s="564"/>
      <c r="AY1096" s="562"/>
      <c r="AZ1096" s="564"/>
      <c r="BA1096" s="562"/>
      <c r="BB1096" s="564"/>
      <c r="BC1096" s="562"/>
      <c r="BD1096" s="564"/>
      <c r="BE1096" s="562"/>
      <c r="BF1096" s="564"/>
      <c r="BG1096" s="564"/>
      <c r="BH1096" s="562"/>
      <c r="BI1096" s="563"/>
      <c r="BJ1096" s="564"/>
      <c r="BK1096" s="562"/>
      <c r="BL1096" s="564"/>
      <c r="BM1096" s="562"/>
      <c r="BN1096" s="564"/>
      <c r="BO1096" s="562"/>
      <c r="BP1096" s="564"/>
      <c r="BQ1096" s="562"/>
      <c r="BR1096" s="564"/>
      <c r="BS1096" s="564"/>
      <c r="BT1096" s="562"/>
      <c r="BU1096" s="563"/>
      <c r="BV1096" s="564"/>
      <c r="BW1096" s="562"/>
      <c r="BX1096" s="564"/>
      <c r="BY1096" s="562"/>
      <c r="BZ1096" s="564"/>
      <c r="CA1096" s="562"/>
      <c r="CB1096" s="564"/>
      <c r="CC1096" s="562"/>
      <c r="CD1096" s="564"/>
      <c r="CE1096" s="564"/>
      <c r="CF1096" s="562"/>
      <c r="CG1096" s="563"/>
      <c r="CH1096" s="563"/>
      <c r="CI1096" s="563"/>
      <c r="CJ1096" s="563"/>
      <c r="CK1096" s="563"/>
      <c r="CL1096" s="564"/>
      <c r="CM1096" s="562"/>
      <c r="CN1096" s="563"/>
      <c r="CO1096" s="564"/>
      <c r="CP1096" s="562"/>
      <c r="CQ1096" s="563"/>
      <c r="CR1096" s="564"/>
      <c r="CS1096" s="562"/>
      <c r="CT1096" s="563"/>
      <c r="CU1096" s="564"/>
      <c r="CV1096" s="562"/>
      <c r="CW1096" s="563"/>
      <c r="CX1096" s="563"/>
      <c r="CY1096" s="563"/>
    </row>
    <row r="1097" spans="2:103" x14ac:dyDescent="0.6">
      <c r="C1097" s="341"/>
      <c r="F1097" s="555"/>
      <c r="H1097" s="341"/>
      <c r="K1097" s="555"/>
      <c r="N1097" s="555"/>
      <c r="P1097" s="341"/>
      <c r="R1097" s="341"/>
      <c r="T1097" s="637"/>
      <c r="V1097" s="637"/>
      <c r="X1097" s="637"/>
      <c r="AA1097" s="341"/>
      <c r="AC1097" s="341"/>
      <c r="AF1097" s="715"/>
      <c r="AG1097" s="635"/>
      <c r="AH1097" s="555"/>
    </row>
    <row r="1098" spans="2:103" x14ac:dyDescent="0.6">
      <c r="B1098" s="560"/>
      <c r="C1098" s="562"/>
      <c r="D1098" s="560"/>
      <c r="E1098" s="562"/>
      <c r="F1098" s="563"/>
      <c r="G1098" s="560"/>
      <c r="H1098" s="562"/>
      <c r="I1098" s="560"/>
      <c r="J1098" s="562"/>
      <c r="K1098" s="563"/>
      <c r="L1098" s="560"/>
      <c r="M1098" s="562"/>
      <c r="N1098" s="563"/>
      <c r="O1098" s="560"/>
      <c r="P1098" s="562"/>
      <c r="Q1098" s="560"/>
      <c r="R1098" s="562"/>
      <c r="S1098" s="560"/>
      <c r="T1098" s="648"/>
      <c r="U1098" s="560"/>
      <c r="V1098" s="648"/>
      <c r="W1098" s="653"/>
      <c r="X1098" s="648"/>
      <c r="Y1098" s="653"/>
      <c r="Z1098" s="560"/>
      <c r="AA1098" s="562"/>
      <c r="AB1098" s="560"/>
      <c r="AC1098" s="562"/>
      <c r="AD1098" s="560"/>
      <c r="AE1098" s="562"/>
      <c r="AF1098" s="716"/>
      <c r="AG1098" s="747"/>
      <c r="AH1098" s="563"/>
      <c r="AI1098" s="563"/>
      <c r="AJ1098" s="563"/>
      <c r="AK1098" s="563"/>
      <c r="AL1098" s="564"/>
      <c r="AM1098" s="564"/>
      <c r="AN1098" s="562"/>
      <c r="AO1098" s="563"/>
      <c r="AP1098" s="564"/>
      <c r="AQ1098" s="564"/>
      <c r="AR1098" s="562"/>
      <c r="AS1098" s="563"/>
      <c r="AT1098" s="564"/>
      <c r="AU1098" s="564"/>
      <c r="AV1098" s="562"/>
      <c r="AW1098" s="563"/>
      <c r="AX1098" s="564"/>
      <c r="AY1098" s="562"/>
      <c r="AZ1098" s="564"/>
      <c r="BA1098" s="562"/>
      <c r="BB1098" s="564"/>
      <c r="BC1098" s="562"/>
      <c r="BD1098" s="564"/>
      <c r="BE1098" s="562"/>
      <c r="BF1098" s="564"/>
      <c r="BG1098" s="564"/>
      <c r="BH1098" s="562"/>
      <c r="BI1098" s="563"/>
      <c r="BJ1098" s="564"/>
      <c r="BK1098" s="562"/>
      <c r="BL1098" s="564"/>
      <c r="BM1098" s="562"/>
      <c r="BN1098" s="564"/>
      <c r="BO1098" s="562"/>
      <c r="BP1098" s="564"/>
      <c r="BQ1098" s="562"/>
      <c r="BR1098" s="564"/>
      <c r="BS1098" s="564"/>
      <c r="BT1098" s="562"/>
      <c r="BU1098" s="563"/>
      <c r="BV1098" s="564"/>
      <c r="BW1098" s="562"/>
      <c r="BX1098" s="564"/>
      <c r="BY1098" s="562"/>
      <c r="BZ1098" s="564"/>
      <c r="CA1098" s="562"/>
      <c r="CB1098" s="564"/>
      <c r="CC1098" s="562"/>
      <c r="CD1098" s="564"/>
      <c r="CE1098" s="564"/>
      <c r="CF1098" s="562"/>
      <c r="CG1098" s="563"/>
      <c r="CH1098" s="563"/>
      <c r="CI1098" s="563"/>
      <c r="CJ1098" s="563"/>
      <c r="CK1098" s="563"/>
      <c r="CL1098" s="564"/>
      <c r="CM1098" s="562"/>
      <c r="CN1098" s="563"/>
      <c r="CO1098" s="564"/>
      <c r="CP1098" s="562"/>
      <c r="CQ1098" s="563"/>
      <c r="CR1098" s="564"/>
      <c r="CS1098" s="562"/>
      <c r="CT1098" s="563"/>
      <c r="CU1098" s="564"/>
      <c r="CV1098" s="562"/>
      <c r="CW1098" s="563"/>
      <c r="CX1098" s="563"/>
      <c r="CY1098" s="563"/>
    </row>
    <row r="1099" spans="2:103" x14ac:dyDescent="0.6">
      <c r="C1099" s="341"/>
      <c r="F1099" s="555"/>
      <c r="H1099" s="341"/>
      <c r="K1099" s="555"/>
      <c r="N1099" s="555"/>
      <c r="P1099" s="341"/>
      <c r="R1099" s="341"/>
      <c r="T1099" s="637"/>
      <c r="V1099" s="637"/>
      <c r="X1099" s="637"/>
      <c r="AA1099" s="341"/>
      <c r="AC1099" s="341"/>
      <c r="AF1099" s="715"/>
      <c r="AG1099" s="635"/>
      <c r="AH1099" s="555"/>
    </row>
    <row r="1100" spans="2:103" x14ac:dyDescent="0.6">
      <c r="B1100" s="560"/>
      <c r="C1100" s="562"/>
      <c r="D1100" s="560"/>
      <c r="E1100" s="562"/>
      <c r="F1100" s="563"/>
      <c r="G1100" s="560"/>
      <c r="H1100" s="562"/>
      <c r="I1100" s="560"/>
      <c r="J1100" s="562"/>
      <c r="K1100" s="563"/>
      <c r="L1100" s="560"/>
      <c r="M1100" s="562"/>
      <c r="N1100" s="563"/>
      <c r="O1100" s="560"/>
      <c r="P1100" s="562"/>
      <c r="Q1100" s="560"/>
      <c r="R1100" s="562"/>
      <c r="S1100" s="560"/>
      <c r="T1100" s="648"/>
      <c r="U1100" s="560"/>
      <c r="V1100" s="648"/>
      <c r="W1100" s="653"/>
      <c r="X1100" s="648"/>
      <c r="Y1100" s="653"/>
      <c r="Z1100" s="560"/>
      <c r="AA1100" s="562"/>
      <c r="AB1100" s="560"/>
      <c r="AC1100" s="562"/>
      <c r="AD1100" s="560"/>
      <c r="AE1100" s="562"/>
      <c r="AF1100" s="716"/>
      <c r="AG1100" s="747"/>
      <c r="AH1100" s="563"/>
      <c r="AI1100" s="563"/>
      <c r="AJ1100" s="563"/>
      <c r="AK1100" s="563"/>
      <c r="AL1100" s="564"/>
      <c r="AM1100" s="564"/>
      <c r="AN1100" s="562"/>
      <c r="AO1100" s="563"/>
      <c r="AP1100" s="564"/>
      <c r="AQ1100" s="564"/>
      <c r="AR1100" s="562"/>
      <c r="AS1100" s="563"/>
      <c r="AT1100" s="564"/>
      <c r="AU1100" s="564"/>
      <c r="AV1100" s="562"/>
      <c r="AW1100" s="563"/>
      <c r="AX1100" s="564"/>
      <c r="AY1100" s="562"/>
      <c r="AZ1100" s="564"/>
      <c r="BA1100" s="562"/>
      <c r="BB1100" s="564"/>
      <c r="BC1100" s="562"/>
      <c r="BD1100" s="564"/>
      <c r="BE1100" s="562"/>
      <c r="BF1100" s="564"/>
      <c r="BG1100" s="564"/>
      <c r="BH1100" s="562"/>
      <c r="BI1100" s="563"/>
      <c r="BJ1100" s="564"/>
      <c r="BK1100" s="562"/>
      <c r="BL1100" s="564"/>
      <c r="BM1100" s="562"/>
      <c r="BN1100" s="564"/>
      <c r="BO1100" s="562"/>
      <c r="BP1100" s="564"/>
      <c r="BQ1100" s="562"/>
      <c r="BR1100" s="564"/>
      <c r="BS1100" s="564"/>
      <c r="BT1100" s="562"/>
      <c r="BU1100" s="563"/>
      <c r="BV1100" s="564"/>
      <c r="BW1100" s="562"/>
      <c r="BX1100" s="564"/>
      <c r="BY1100" s="562"/>
      <c r="BZ1100" s="564"/>
      <c r="CA1100" s="562"/>
      <c r="CB1100" s="564"/>
      <c r="CC1100" s="562"/>
      <c r="CD1100" s="564"/>
      <c r="CE1100" s="564"/>
      <c r="CF1100" s="562"/>
      <c r="CG1100" s="563"/>
      <c r="CH1100" s="563"/>
      <c r="CI1100" s="563"/>
      <c r="CJ1100" s="563"/>
      <c r="CK1100" s="563"/>
      <c r="CL1100" s="564"/>
      <c r="CM1100" s="562"/>
      <c r="CN1100" s="563"/>
      <c r="CO1100" s="564"/>
      <c r="CP1100" s="562"/>
      <c r="CQ1100" s="563"/>
      <c r="CR1100" s="564"/>
      <c r="CS1100" s="562"/>
      <c r="CT1100" s="563"/>
      <c r="CU1100" s="564"/>
      <c r="CV1100" s="562"/>
      <c r="CW1100" s="563"/>
      <c r="CX1100" s="563"/>
      <c r="CY1100" s="563"/>
    </row>
    <row r="1101" spans="2:103" x14ac:dyDescent="0.6">
      <c r="C1101" s="341"/>
      <c r="F1101" s="555"/>
      <c r="H1101" s="341"/>
      <c r="K1101" s="555"/>
      <c r="N1101" s="555"/>
      <c r="P1101" s="341"/>
      <c r="R1101" s="341"/>
      <c r="T1101" s="637"/>
      <c r="V1101" s="637"/>
      <c r="X1101" s="637"/>
      <c r="AA1101" s="341"/>
      <c r="AC1101" s="341"/>
      <c r="AF1101" s="715"/>
      <c r="AG1101" s="635"/>
      <c r="AH1101" s="555"/>
    </row>
    <row r="1102" spans="2:103" x14ac:dyDescent="0.6">
      <c r="B1102" s="560"/>
      <c r="C1102" s="562"/>
      <c r="D1102" s="560"/>
      <c r="E1102" s="562"/>
      <c r="F1102" s="563"/>
      <c r="G1102" s="560"/>
      <c r="H1102" s="562"/>
      <c r="I1102" s="560"/>
      <c r="J1102" s="562"/>
      <c r="K1102" s="563"/>
      <c r="L1102" s="560"/>
      <c r="M1102" s="562"/>
      <c r="N1102" s="563"/>
      <c r="O1102" s="560"/>
      <c r="P1102" s="562"/>
      <c r="Q1102" s="560"/>
      <c r="R1102" s="562"/>
      <c r="S1102" s="560"/>
      <c r="T1102" s="648"/>
      <c r="U1102" s="560"/>
      <c r="V1102" s="648"/>
      <c r="W1102" s="653"/>
      <c r="X1102" s="648"/>
      <c r="Y1102" s="653"/>
      <c r="Z1102" s="560"/>
      <c r="AA1102" s="562"/>
      <c r="AB1102" s="560"/>
      <c r="AC1102" s="562"/>
      <c r="AD1102" s="560"/>
      <c r="AE1102" s="562"/>
      <c r="AF1102" s="716"/>
      <c r="AG1102" s="747"/>
      <c r="AH1102" s="563"/>
      <c r="AI1102" s="563"/>
      <c r="AJ1102" s="563"/>
      <c r="AK1102" s="563"/>
      <c r="AL1102" s="564"/>
      <c r="AM1102" s="564"/>
      <c r="AN1102" s="562"/>
      <c r="AO1102" s="563"/>
      <c r="AP1102" s="564"/>
      <c r="AQ1102" s="564"/>
      <c r="AR1102" s="562"/>
      <c r="AS1102" s="563"/>
      <c r="AT1102" s="564"/>
      <c r="AU1102" s="564"/>
      <c r="AV1102" s="562"/>
      <c r="AW1102" s="563"/>
      <c r="AX1102" s="564"/>
      <c r="AY1102" s="562"/>
      <c r="AZ1102" s="564"/>
      <c r="BA1102" s="562"/>
      <c r="BB1102" s="564"/>
      <c r="BC1102" s="562"/>
      <c r="BD1102" s="564"/>
      <c r="BE1102" s="562"/>
      <c r="BF1102" s="564"/>
      <c r="BG1102" s="564"/>
      <c r="BH1102" s="562"/>
      <c r="BI1102" s="563"/>
      <c r="BJ1102" s="564"/>
      <c r="BK1102" s="562"/>
      <c r="BL1102" s="564"/>
      <c r="BM1102" s="562"/>
      <c r="BN1102" s="564"/>
      <c r="BO1102" s="562"/>
      <c r="BP1102" s="564"/>
      <c r="BQ1102" s="562"/>
      <c r="BR1102" s="564"/>
      <c r="BS1102" s="564"/>
      <c r="BT1102" s="562"/>
      <c r="BU1102" s="563"/>
      <c r="BV1102" s="564"/>
      <c r="BW1102" s="562"/>
      <c r="BX1102" s="564"/>
      <c r="BY1102" s="562"/>
      <c r="BZ1102" s="564"/>
      <c r="CA1102" s="562"/>
      <c r="CB1102" s="564"/>
      <c r="CC1102" s="562"/>
      <c r="CD1102" s="564"/>
      <c r="CE1102" s="564"/>
      <c r="CF1102" s="562"/>
      <c r="CG1102" s="563"/>
      <c r="CH1102" s="563"/>
      <c r="CI1102" s="563"/>
      <c r="CJ1102" s="563"/>
      <c r="CK1102" s="563"/>
      <c r="CL1102" s="564"/>
      <c r="CM1102" s="562"/>
      <c r="CN1102" s="563"/>
      <c r="CO1102" s="564"/>
      <c r="CP1102" s="562"/>
      <c r="CQ1102" s="563"/>
      <c r="CR1102" s="564"/>
      <c r="CS1102" s="562"/>
      <c r="CT1102" s="563"/>
      <c r="CU1102" s="564"/>
      <c r="CV1102" s="562"/>
      <c r="CW1102" s="563"/>
      <c r="CX1102" s="563"/>
      <c r="CY1102" s="563"/>
    </row>
    <row r="1103" spans="2:103" x14ac:dyDescent="0.6">
      <c r="C1103" s="341"/>
      <c r="F1103" s="555"/>
      <c r="H1103" s="341"/>
      <c r="K1103" s="555"/>
      <c r="N1103" s="555"/>
      <c r="P1103" s="341"/>
      <c r="R1103" s="341"/>
      <c r="T1103" s="637"/>
      <c r="V1103" s="637"/>
      <c r="X1103" s="637"/>
      <c r="AA1103" s="341"/>
      <c r="AC1103" s="341"/>
      <c r="AF1103" s="715"/>
      <c r="AG1103" s="635"/>
      <c r="AH1103" s="555"/>
    </row>
    <row r="1104" spans="2:103" x14ac:dyDescent="0.6">
      <c r="B1104" s="560"/>
      <c r="C1104" s="562"/>
      <c r="D1104" s="560"/>
      <c r="E1104" s="562"/>
      <c r="F1104" s="563"/>
      <c r="G1104" s="560"/>
      <c r="H1104" s="562"/>
      <c r="I1104" s="560"/>
      <c r="J1104" s="562"/>
      <c r="K1104" s="563"/>
      <c r="L1104" s="560"/>
      <c r="M1104" s="562"/>
      <c r="N1104" s="563"/>
      <c r="O1104" s="560"/>
      <c r="P1104" s="562"/>
      <c r="Q1104" s="560"/>
      <c r="R1104" s="562"/>
      <c r="S1104" s="560"/>
      <c r="T1104" s="648"/>
      <c r="U1104" s="560"/>
      <c r="V1104" s="648"/>
      <c r="W1104" s="653"/>
      <c r="X1104" s="648"/>
      <c r="Y1104" s="653"/>
      <c r="Z1104" s="560"/>
      <c r="AA1104" s="562"/>
      <c r="AB1104" s="560"/>
      <c r="AC1104" s="562"/>
      <c r="AD1104" s="560"/>
      <c r="AE1104" s="562"/>
      <c r="AF1104" s="716"/>
      <c r="AG1104" s="747"/>
      <c r="AH1104" s="563"/>
      <c r="AI1104" s="563"/>
      <c r="AJ1104" s="563"/>
      <c r="AK1104" s="563"/>
      <c r="AL1104" s="564"/>
      <c r="AM1104" s="564"/>
      <c r="AN1104" s="562"/>
      <c r="AO1104" s="563"/>
      <c r="AP1104" s="564"/>
      <c r="AQ1104" s="564"/>
      <c r="AR1104" s="562"/>
      <c r="AS1104" s="563"/>
      <c r="AT1104" s="564"/>
      <c r="AU1104" s="564"/>
      <c r="AV1104" s="562"/>
      <c r="AW1104" s="563"/>
      <c r="AX1104" s="564"/>
      <c r="AY1104" s="562"/>
      <c r="AZ1104" s="564"/>
      <c r="BA1104" s="562"/>
      <c r="BB1104" s="564"/>
      <c r="BC1104" s="562"/>
      <c r="BD1104" s="564"/>
      <c r="BE1104" s="562"/>
      <c r="BF1104" s="564"/>
      <c r="BG1104" s="564"/>
      <c r="BH1104" s="562"/>
      <c r="BI1104" s="563"/>
      <c r="BJ1104" s="564"/>
      <c r="BK1104" s="562"/>
      <c r="BL1104" s="564"/>
      <c r="BM1104" s="562"/>
      <c r="BN1104" s="564"/>
      <c r="BO1104" s="562"/>
      <c r="BP1104" s="564"/>
      <c r="BQ1104" s="562"/>
      <c r="BR1104" s="564"/>
      <c r="BS1104" s="564"/>
      <c r="BT1104" s="562"/>
      <c r="BU1104" s="563"/>
      <c r="BV1104" s="564"/>
      <c r="BW1104" s="562"/>
      <c r="BX1104" s="564"/>
      <c r="BY1104" s="562"/>
      <c r="BZ1104" s="564"/>
      <c r="CA1104" s="562"/>
      <c r="CB1104" s="564"/>
      <c r="CC1104" s="562"/>
      <c r="CD1104" s="564"/>
      <c r="CE1104" s="564"/>
      <c r="CF1104" s="562"/>
      <c r="CG1104" s="563"/>
      <c r="CH1104" s="563"/>
      <c r="CI1104" s="563"/>
      <c r="CJ1104" s="563"/>
      <c r="CK1104" s="563"/>
      <c r="CL1104" s="564"/>
      <c r="CM1104" s="562"/>
      <c r="CN1104" s="563"/>
      <c r="CO1104" s="564"/>
      <c r="CP1104" s="562"/>
      <c r="CQ1104" s="563"/>
      <c r="CR1104" s="564"/>
      <c r="CS1104" s="562"/>
      <c r="CT1104" s="563"/>
      <c r="CU1104" s="564"/>
      <c r="CV1104" s="562"/>
      <c r="CW1104" s="563"/>
      <c r="CX1104" s="563"/>
      <c r="CY1104" s="563"/>
    </row>
    <row r="1105" spans="2:103" x14ac:dyDescent="0.6">
      <c r="C1105" s="341"/>
      <c r="F1105" s="555"/>
      <c r="H1105" s="341"/>
      <c r="K1105" s="555"/>
      <c r="N1105" s="555"/>
      <c r="P1105" s="341"/>
      <c r="R1105" s="341"/>
      <c r="T1105" s="637"/>
      <c r="V1105" s="637"/>
      <c r="X1105" s="637"/>
      <c r="AA1105" s="341"/>
      <c r="AC1105" s="341"/>
      <c r="AF1105" s="715"/>
      <c r="AG1105" s="635"/>
      <c r="AH1105" s="555"/>
    </row>
    <row r="1106" spans="2:103" x14ac:dyDescent="0.6">
      <c r="B1106" s="560"/>
      <c r="C1106" s="562"/>
      <c r="D1106" s="560"/>
      <c r="E1106" s="562"/>
      <c r="F1106" s="563"/>
      <c r="G1106" s="560"/>
      <c r="H1106" s="562"/>
      <c r="I1106" s="560"/>
      <c r="J1106" s="562"/>
      <c r="K1106" s="563"/>
      <c r="L1106" s="560"/>
      <c r="M1106" s="562"/>
      <c r="N1106" s="563"/>
      <c r="O1106" s="560"/>
      <c r="P1106" s="562"/>
      <c r="Q1106" s="560"/>
      <c r="R1106" s="562"/>
      <c r="S1106" s="560"/>
      <c r="T1106" s="648"/>
      <c r="U1106" s="560"/>
      <c r="V1106" s="648"/>
      <c r="W1106" s="653"/>
      <c r="X1106" s="648"/>
      <c r="Y1106" s="653"/>
      <c r="Z1106" s="560"/>
      <c r="AA1106" s="562"/>
      <c r="AB1106" s="560"/>
      <c r="AC1106" s="562"/>
      <c r="AD1106" s="560"/>
      <c r="AE1106" s="562"/>
      <c r="AF1106" s="716"/>
      <c r="AG1106" s="747"/>
      <c r="AH1106" s="563"/>
      <c r="AI1106" s="563"/>
      <c r="AJ1106" s="563"/>
      <c r="AK1106" s="563"/>
      <c r="AL1106" s="564"/>
      <c r="AM1106" s="564"/>
      <c r="AN1106" s="562"/>
      <c r="AO1106" s="563"/>
      <c r="AP1106" s="564"/>
      <c r="AQ1106" s="564"/>
      <c r="AR1106" s="562"/>
      <c r="AS1106" s="563"/>
      <c r="AT1106" s="564"/>
      <c r="AU1106" s="564"/>
      <c r="AV1106" s="562"/>
      <c r="AW1106" s="563"/>
      <c r="AX1106" s="564"/>
      <c r="AY1106" s="562"/>
      <c r="AZ1106" s="564"/>
      <c r="BA1106" s="562"/>
      <c r="BB1106" s="564"/>
      <c r="BC1106" s="562"/>
      <c r="BD1106" s="564"/>
      <c r="BE1106" s="562"/>
      <c r="BF1106" s="564"/>
      <c r="BG1106" s="564"/>
      <c r="BH1106" s="562"/>
      <c r="BI1106" s="563"/>
      <c r="BJ1106" s="564"/>
      <c r="BK1106" s="562"/>
      <c r="BL1106" s="564"/>
      <c r="BM1106" s="562"/>
      <c r="BN1106" s="564"/>
      <c r="BO1106" s="562"/>
      <c r="BP1106" s="564"/>
      <c r="BQ1106" s="562"/>
      <c r="BR1106" s="564"/>
      <c r="BS1106" s="564"/>
      <c r="BT1106" s="562"/>
      <c r="BU1106" s="563"/>
      <c r="BV1106" s="564"/>
      <c r="BW1106" s="562"/>
      <c r="BX1106" s="564"/>
      <c r="BY1106" s="562"/>
      <c r="BZ1106" s="564"/>
      <c r="CA1106" s="562"/>
      <c r="CB1106" s="564"/>
      <c r="CC1106" s="562"/>
      <c r="CD1106" s="564"/>
      <c r="CE1106" s="564"/>
      <c r="CF1106" s="562"/>
      <c r="CG1106" s="563"/>
      <c r="CH1106" s="563"/>
      <c r="CI1106" s="563"/>
      <c r="CJ1106" s="563"/>
      <c r="CK1106" s="563"/>
      <c r="CL1106" s="564"/>
      <c r="CM1106" s="562"/>
      <c r="CN1106" s="563"/>
      <c r="CO1106" s="564"/>
      <c r="CP1106" s="562"/>
      <c r="CQ1106" s="563"/>
      <c r="CR1106" s="564"/>
      <c r="CS1106" s="562"/>
      <c r="CT1106" s="563"/>
      <c r="CU1106" s="564"/>
      <c r="CV1106" s="562"/>
      <c r="CW1106" s="563"/>
      <c r="CX1106" s="563"/>
      <c r="CY1106" s="563"/>
    </row>
    <row r="1107" spans="2:103" x14ac:dyDescent="0.6">
      <c r="C1107" s="341"/>
      <c r="F1107" s="555"/>
      <c r="H1107" s="341"/>
      <c r="K1107" s="555"/>
      <c r="N1107" s="555"/>
      <c r="P1107" s="341"/>
      <c r="R1107" s="341"/>
      <c r="T1107" s="637"/>
      <c r="V1107" s="637"/>
      <c r="X1107" s="637"/>
      <c r="AA1107" s="341"/>
      <c r="AC1107" s="341"/>
      <c r="AF1107" s="715"/>
      <c r="AG1107" s="635"/>
      <c r="AH1107" s="555"/>
    </row>
    <row r="1108" spans="2:103" x14ac:dyDescent="0.6">
      <c r="B1108" s="560"/>
      <c r="C1108" s="562"/>
      <c r="D1108" s="560"/>
      <c r="E1108" s="562"/>
      <c r="F1108" s="563"/>
      <c r="G1108" s="560"/>
      <c r="H1108" s="562"/>
      <c r="I1108" s="560"/>
      <c r="J1108" s="562"/>
      <c r="K1108" s="563"/>
      <c r="L1108" s="560"/>
      <c r="M1108" s="562"/>
      <c r="N1108" s="563"/>
      <c r="O1108" s="560"/>
      <c r="P1108" s="562"/>
      <c r="Q1108" s="560"/>
      <c r="R1108" s="562"/>
      <c r="S1108" s="560"/>
      <c r="T1108" s="648"/>
      <c r="U1108" s="560"/>
      <c r="V1108" s="648"/>
      <c r="W1108" s="653"/>
      <c r="X1108" s="648"/>
      <c r="Y1108" s="653"/>
      <c r="Z1108" s="560"/>
      <c r="AA1108" s="562"/>
      <c r="AB1108" s="560"/>
      <c r="AC1108" s="562"/>
      <c r="AD1108" s="560"/>
      <c r="AE1108" s="562"/>
      <c r="AF1108" s="716"/>
      <c r="AG1108" s="747"/>
      <c r="AH1108" s="563"/>
      <c r="AI1108" s="563"/>
      <c r="AJ1108" s="563"/>
      <c r="AK1108" s="563"/>
      <c r="AL1108" s="564"/>
      <c r="AM1108" s="564"/>
      <c r="AN1108" s="562"/>
      <c r="AO1108" s="563"/>
      <c r="AP1108" s="564"/>
      <c r="AQ1108" s="564"/>
      <c r="AR1108" s="562"/>
      <c r="AS1108" s="563"/>
      <c r="AT1108" s="564"/>
      <c r="AU1108" s="564"/>
      <c r="AV1108" s="562"/>
      <c r="AW1108" s="563"/>
      <c r="AX1108" s="564"/>
      <c r="AY1108" s="562"/>
      <c r="AZ1108" s="564"/>
      <c r="BA1108" s="562"/>
      <c r="BB1108" s="564"/>
      <c r="BC1108" s="562"/>
      <c r="BD1108" s="564"/>
      <c r="BE1108" s="562"/>
      <c r="BF1108" s="564"/>
      <c r="BG1108" s="564"/>
      <c r="BH1108" s="562"/>
      <c r="BI1108" s="563"/>
      <c r="BJ1108" s="564"/>
      <c r="BK1108" s="562"/>
      <c r="BL1108" s="564"/>
      <c r="BM1108" s="562"/>
      <c r="BN1108" s="564"/>
      <c r="BO1108" s="562"/>
      <c r="BP1108" s="564"/>
      <c r="BQ1108" s="562"/>
      <c r="BR1108" s="564"/>
      <c r="BS1108" s="564"/>
      <c r="BT1108" s="562"/>
      <c r="BU1108" s="563"/>
      <c r="BV1108" s="564"/>
      <c r="BW1108" s="562"/>
      <c r="BX1108" s="564"/>
      <c r="BY1108" s="562"/>
      <c r="BZ1108" s="564"/>
      <c r="CA1108" s="562"/>
      <c r="CB1108" s="564"/>
      <c r="CC1108" s="562"/>
      <c r="CD1108" s="564"/>
      <c r="CE1108" s="564"/>
      <c r="CF1108" s="562"/>
      <c r="CG1108" s="563"/>
      <c r="CH1108" s="563"/>
      <c r="CI1108" s="563"/>
      <c r="CJ1108" s="563"/>
      <c r="CK1108" s="563"/>
      <c r="CL1108" s="564"/>
      <c r="CM1108" s="562"/>
      <c r="CN1108" s="563"/>
      <c r="CO1108" s="564"/>
      <c r="CP1108" s="562"/>
      <c r="CQ1108" s="563"/>
      <c r="CR1108" s="564"/>
      <c r="CS1108" s="562"/>
      <c r="CT1108" s="563"/>
      <c r="CU1108" s="564"/>
      <c r="CV1108" s="562"/>
      <c r="CW1108" s="563"/>
      <c r="CX1108" s="563"/>
      <c r="CY1108" s="563"/>
    </row>
    <row r="1109" spans="2:103" x14ac:dyDescent="0.6">
      <c r="C1109" s="341"/>
      <c r="F1109" s="555"/>
      <c r="H1109" s="341"/>
      <c r="K1109" s="555"/>
      <c r="N1109" s="555"/>
      <c r="P1109" s="341"/>
      <c r="R1109" s="341"/>
      <c r="T1109" s="637"/>
      <c r="V1109" s="637"/>
      <c r="X1109" s="637"/>
      <c r="AA1109" s="341"/>
      <c r="AC1109" s="341"/>
      <c r="AF1109" s="715"/>
      <c r="AG1109" s="635"/>
      <c r="AH1109" s="555"/>
    </row>
    <row r="1110" spans="2:103" x14ac:dyDescent="0.6">
      <c r="B1110" s="560"/>
      <c r="C1110" s="562"/>
      <c r="D1110" s="560"/>
      <c r="E1110" s="562"/>
      <c r="F1110" s="563"/>
      <c r="G1110" s="560"/>
      <c r="H1110" s="562"/>
      <c r="I1110" s="560"/>
      <c r="J1110" s="562"/>
      <c r="K1110" s="563"/>
      <c r="L1110" s="560"/>
      <c r="M1110" s="562"/>
      <c r="N1110" s="563"/>
      <c r="O1110" s="560"/>
      <c r="P1110" s="562"/>
      <c r="Q1110" s="560"/>
      <c r="R1110" s="562"/>
      <c r="S1110" s="560"/>
      <c r="T1110" s="648"/>
      <c r="U1110" s="560"/>
      <c r="V1110" s="648"/>
      <c r="W1110" s="653"/>
      <c r="X1110" s="648"/>
      <c r="Y1110" s="653"/>
      <c r="Z1110" s="560"/>
      <c r="AA1110" s="562"/>
      <c r="AB1110" s="560"/>
      <c r="AC1110" s="562"/>
      <c r="AD1110" s="560"/>
      <c r="AE1110" s="562"/>
      <c r="AF1110" s="716"/>
      <c r="AG1110" s="747"/>
      <c r="AH1110" s="563"/>
      <c r="AI1110" s="563"/>
      <c r="AJ1110" s="563"/>
      <c r="AK1110" s="563"/>
      <c r="AL1110" s="564"/>
      <c r="AM1110" s="564"/>
      <c r="AN1110" s="562"/>
      <c r="AO1110" s="563"/>
      <c r="AP1110" s="564"/>
      <c r="AQ1110" s="564"/>
      <c r="AR1110" s="562"/>
      <c r="AS1110" s="563"/>
      <c r="AT1110" s="564"/>
      <c r="AU1110" s="564"/>
      <c r="AV1110" s="562"/>
      <c r="AW1110" s="563"/>
      <c r="AX1110" s="564"/>
      <c r="AY1110" s="562"/>
      <c r="AZ1110" s="564"/>
      <c r="BA1110" s="562"/>
      <c r="BB1110" s="564"/>
      <c r="BC1110" s="562"/>
      <c r="BD1110" s="564"/>
      <c r="BE1110" s="562"/>
      <c r="BF1110" s="564"/>
      <c r="BG1110" s="564"/>
      <c r="BH1110" s="562"/>
      <c r="BI1110" s="563"/>
      <c r="BJ1110" s="564"/>
      <c r="BK1110" s="562"/>
      <c r="BL1110" s="564"/>
      <c r="BM1110" s="562"/>
      <c r="BN1110" s="564"/>
      <c r="BO1110" s="562"/>
      <c r="BP1110" s="564"/>
      <c r="BQ1110" s="562"/>
      <c r="BR1110" s="564"/>
      <c r="BS1110" s="564"/>
      <c r="BT1110" s="562"/>
      <c r="BU1110" s="563"/>
      <c r="BV1110" s="564"/>
      <c r="BW1110" s="562"/>
      <c r="BX1110" s="564"/>
      <c r="BY1110" s="562"/>
      <c r="BZ1110" s="564"/>
      <c r="CA1110" s="562"/>
      <c r="CB1110" s="564"/>
      <c r="CC1110" s="562"/>
      <c r="CD1110" s="564"/>
      <c r="CE1110" s="564"/>
      <c r="CF1110" s="562"/>
      <c r="CG1110" s="563"/>
      <c r="CH1110" s="563"/>
      <c r="CI1110" s="563"/>
      <c r="CJ1110" s="563"/>
      <c r="CK1110" s="563"/>
      <c r="CL1110" s="564"/>
      <c r="CM1110" s="562"/>
      <c r="CN1110" s="563"/>
      <c r="CO1110" s="564"/>
      <c r="CP1110" s="562"/>
      <c r="CQ1110" s="563"/>
      <c r="CR1110" s="564"/>
      <c r="CS1110" s="562"/>
      <c r="CT1110" s="563"/>
      <c r="CU1110" s="564"/>
      <c r="CV1110" s="562"/>
      <c r="CW1110" s="563"/>
      <c r="CX1110" s="563"/>
      <c r="CY1110" s="563"/>
    </row>
    <row r="1111" spans="2:103" x14ac:dyDescent="0.6">
      <c r="C1111" s="341"/>
      <c r="F1111" s="555"/>
      <c r="H1111" s="341"/>
      <c r="K1111" s="555"/>
      <c r="N1111" s="555"/>
      <c r="P1111" s="341"/>
      <c r="R1111" s="341"/>
      <c r="T1111" s="637"/>
      <c r="V1111" s="637"/>
      <c r="X1111" s="637"/>
      <c r="AA1111" s="341"/>
      <c r="AC1111" s="341"/>
      <c r="AF1111" s="715"/>
      <c r="AG1111" s="635"/>
      <c r="AH1111" s="555"/>
    </row>
    <row r="1112" spans="2:103" x14ac:dyDescent="0.6">
      <c r="B1112" s="560"/>
      <c r="C1112" s="562"/>
      <c r="D1112" s="560"/>
      <c r="E1112" s="562"/>
      <c r="F1112" s="563"/>
      <c r="G1112" s="560"/>
      <c r="H1112" s="562"/>
      <c r="I1112" s="560"/>
      <c r="J1112" s="562"/>
      <c r="K1112" s="563"/>
      <c r="L1112" s="560"/>
      <c r="M1112" s="562"/>
      <c r="N1112" s="563"/>
      <c r="O1112" s="560"/>
      <c r="P1112" s="562"/>
      <c r="Q1112" s="560"/>
      <c r="R1112" s="562"/>
      <c r="S1112" s="560"/>
      <c r="T1112" s="648"/>
      <c r="U1112" s="560"/>
      <c r="V1112" s="648"/>
      <c r="W1112" s="653"/>
      <c r="X1112" s="648"/>
      <c r="Y1112" s="653"/>
      <c r="Z1112" s="560"/>
      <c r="AA1112" s="562"/>
      <c r="AB1112" s="560"/>
      <c r="AC1112" s="562"/>
      <c r="AD1112" s="560"/>
      <c r="AE1112" s="562"/>
      <c r="AF1112" s="716"/>
      <c r="AG1112" s="747"/>
      <c r="AH1112" s="563"/>
      <c r="AI1112" s="563"/>
      <c r="AJ1112" s="563"/>
      <c r="AK1112" s="563"/>
      <c r="AL1112" s="564"/>
      <c r="AM1112" s="564"/>
      <c r="AN1112" s="562"/>
      <c r="AO1112" s="563"/>
      <c r="AP1112" s="564"/>
      <c r="AQ1112" s="564"/>
      <c r="AR1112" s="562"/>
      <c r="AS1112" s="563"/>
      <c r="AT1112" s="564"/>
      <c r="AU1112" s="564"/>
      <c r="AV1112" s="562"/>
      <c r="AW1112" s="563"/>
      <c r="AX1112" s="564"/>
      <c r="AY1112" s="562"/>
      <c r="AZ1112" s="564"/>
      <c r="BA1112" s="562"/>
      <c r="BB1112" s="564"/>
      <c r="BC1112" s="562"/>
      <c r="BD1112" s="564"/>
      <c r="BE1112" s="562"/>
      <c r="BF1112" s="564"/>
      <c r="BG1112" s="564"/>
      <c r="BH1112" s="562"/>
      <c r="BI1112" s="563"/>
      <c r="BJ1112" s="564"/>
      <c r="BK1112" s="562"/>
      <c r="BL1112" s="564"/>
      <c r="BM1112" s="562"/>
      <c r="BN1112" s="564"/>
      <c r="BO1112" s="562"/>
      <c r="BP1112" s="564"/>
      <c r="BQ1112" s="562"/>
      <c r="BR1112" s="564"/>
      <c r="BS1112" s="564"/>
      <c r="BT1112" s="562"/>
      <c r="BU1112" s="563"/>
      <c r="BV1112" s="564"/>
      <c r="BW1112" s="562"/>
      <c r="BX1112" s="564"/>
      <c r="BY1112" s="562"/>
      <c r="BZ1112" s="564"/>
      <c r="CA1112" s="562"/>
      <c r="CB1112" s="564"/>
      <c r="CC1112" s="562"/>
      <c r="CD1112" s="564"/>
      <c r="CE1112" s="564"/>
      <c r="CF1112" s="562"/>
      <c r="CG1112" s="563"/>
      <c r="CH1112" s="563"/>
      <c r="CI1112" s="563"/>
      <c r="CJ1112" s="563"/>
      <c r="CK1112" s="563"/>
      <c r="CL1112" s="564"/>
      <c r="CM1112" s="562"/>
      <c r="CN1112" s="563"/>
      <c r="CO1112" s="564"/>
      <c r="CP1112" s="562"/>
      <c r="CQ1112" s="563"/>
      <c r="CR1112" s="564"/>
      <c r="CS1112" s="562"/>
      <c r="CT1112" s="563"/>
      <c r="CU1112" s="564"/>
      <c r="CV1112" s="562"/>
      <c r="CW1112" s="563"/>
      <c r="CX1112" s="563"/>
      <c r="CY1112" s="563"/>
    </row>
    <row r="1113" spans="2:103" x14ac:dyDescent="0.6">
      <c r="C1113" s="341"/>
      <c r="F1113" s="555"/>
      <c r="H1113" s="341"/>
      <c r="K1113" s="555"/>
      <c r="N1113" s="555"/>
      <c r="P1113" s="341"/>
      <c r="R1113" s="341"/>
      <c r="T1113" s="637"/>
      <c r="V1113" s="637"/>
      <c r="X1113" s="637"/>
      <c r="AA1113" s="341"/>
      <c r="AC1113" s="341"/>
      <c r="AF1113" s="715"/>
      <c r="AG1113" s="635"/>
      <c r="AH1113" s="555"/>
    </row>
    <row r="1114" spans="2:103" x14ac:dyDescent="0.6">
      <c r="B1114" s="560"/>
      <c r="C1114" s="562"/>
      <c r="D1114" s="560"/>
      <c r="E1114" s="562"/>
      <c r="F1114" s="563"/>
      <c r="G1114" s="560"/>
      <c r="H1114" s="562"/>
      <c r="I1114" s="560"/>
      <c r="J1114" s="562"/>
      <c r="K1114" s="563"/>
      <c r="L1114" s="560"/>
      <c r="M1114" s="562"/>
      <c r="N1114" s="563"/>
      <c r="O1114" s="560"/>
      <c r="P1114" s="562"/>
      <c r="Q1114" s="560"/>
      <c r="R1114" s="562"/>
      <c r="S1114" s="560"/>
      <c r="T1114" s="648"/>
      <c r="U1114" s="560"/>
      <c r="V1114" s="648"/>
      <c r="W1114" s="653"/>
      <c r="X1114" s="648"/>
      <c r="Y1114" s="653"/>
      <c r="Z1114" s="560"/>
      <c r="AA1114" s="562"/>
      <c r="AB1114" s="560"/>
      <c r="AC1114" s="562"/>
      <c r="AD1114" s="560"/>
      <c r="AE1114" s="562"/>
      <c r="AF1114" s="716"/>
      <c r="AG1114" s="747"/>
      <c r="AH1114" s="563"/>
      <c r="AI1114" s="563"/>
      <c r="AJ1114" s="563"/>
      <c r="AK1114" s="563"/>
      <c r="AL1114" s="564"/>
      <c r="AM1114" s="564"/>
      <c r="AN1114" s="562"/>
      <c r="AO1114" s="563"/>
      <c r="AP1114" s="564"/>
      <c r="AQ1114" s="564"/>
      <c r="AR1114" s="562"/>
      <c r="AS1114" s="563"/>
      <c r="AT1114" s="564"/>
      <c r="AU1114" s="564"/>
      <c r="AV1114" s="562"/>
      <c r="AW1114" s="563"/>
      <c r="AX1114" s="564"/>
      <c r="AY1114" s="562"/>
      <c r="AZ1114" s="564"/>
      <c r="BA1114" s="562"/>
      <c r="BB1114" s="564"/>
      <c r="BC1114" s="562"/>
      <c r="BD1114" s="564"/>
      <c r="BE1114" s="562"/>
      <c r="BF1114" s="564"/>
      <c r="BG1114" s="564"/>
      <c r="BH1114" s="562"/>
      <c r="BI1114" s="563"/>
      <c r="BJ1114" s="564"/>
      <c r="BK1114" s="562"/>
      <c r="BL1114" s="564"/>
      <c r="BM1114" s="562"/>
      <c r="BN1114" s="564"/>
      <c r="BO1114" s="562"/>
      <c r="BP1114" s="564"/>
      <c r="BQ1114" s="562"/>
      <c r="BR1114" s="564"/>
      <c r="BS1114" s="564"/>
      <c r="BT1114" s="562"/>
      <c r="BU1114" s="563"/>
      <c r="BV1114" s="564"/>
      <c r="BW1114" s="562"/>
      <c r="BX1114" s="564"/>
      <c r="BY1114" s="562"/>
      <c r="BZ1114" s="564"/>
      <c r="CA1114" s="562"/>
      <c r="CB1114" s="564"/>
      <c r="CC1114" s="562"/>
      <c r="CD1114" s="564"/>
      <c r="CE1114" s="564"/>
      <c r="CF1114" s="562"/>
      <c r="CG1114" s="563"/>
      <c r="CH1114" s="563"/>
      <c r="CI1114" s="563"/>
      <c r="CJ1114" s="563"/>
      <c r="CK1114" s="563"/>
      <c r="CL1114" s="564"/>
      <c r="CM1114" s="562"/>
      <c r="CN1114" s="563"/>
      <c r="CO1114" s="564"/>
      <c r="CP1114" s="562"/>
      <c r="CQ1114" s="563"/>
      <c r="CR1114" s="564"/>
      <c r="CS1114" s="562"/>
      <c r="CT1114" s="563"/>
      <c r="CU1114" s="564"/>
      <c r="CV1114" s="562"/>
      <c r="CW1114" s="563"/>
      <c r="CX1114" s="563"/>
      <c r="CY1114" s="563"/>
    </row>
    <row r="1115" spans="2:103" x14ac:dyDescent="0.6">
      <c r="C1115" s="341"/>
      <c r="F1115" s="555"/>
      <c r="H1115" s="341"/>
      <c r="K1115" s="555"/>
      <c r="N1115" s="555"/>
      <c r="P1115" s="341"/>
      <c r="R1115" s="341"/>
      <c r="T1115" s="637"/>
      <c r="V1115" s="637"/>
      <c r="X1115" s="637"/>
      <c r="AA1115" s="341"/>
      <c r="AC1115" s="341"/>
      <c r="AF1115" s="715"/>
      <c r="AG1115" s="635"/>
      <c r="AH1115" s="555"/>
    </row>
    <row r="1116" spans="2:103" x14ac:dyDescent="0.6">
      <c r="B1116" s="560"/>
      <c r="C1116" s="562"/>
      <c r="D1116" s="560"/>
      <c r="E1116" s="562"/>
      <c r="F1116" s="563"/>
      <c r="G1116" s="560"/>
      <c r="H1116" s="562"/>
      <c r="I1116" s="560"/>
      <c r="J1116" s="562"/>
      <c r="K1116" s="563"/>
      <c r="L1116" s="560"/>
      <c r="M1116" s="562"/>
      <c r="N1116" s="563"/>
      <c r="O1116" s="560"/>
      <c r="P1116" s="562"/>
      <c r="Q1116" s="560"/>
      <c r="R1116" s="562"/>
      <c r="S1116" s="560"/>
      <c r="T1116" s="648"/>
      <c r="U1116" s="560"/>
      <c r="V1116" s="648"/>
      <c r="W1116" s="653"/>
      <c r="X1116" s="648"/>
      <c r="Y1116" s="653"/>
      <c r="Z1116" s="560"/>
      <c r="AA1116" s="562"/>
      <c r="AB1116" s="560"/>
      <c r="AC1116" s="562"/>
      <c r="AD1116" s="560"/>
      <c r="AE1116" s="562"/>
      <c r="AF1116" s="716"/>
      <c r="AG1116" s="747"/>
      <c r="AH1116" s="563"/>
      <c r="AI1116" s="563"/>
      <c r="AJ1116" s="563"/>
      <c r="AK1116" s="563"/>
      <c r="AL1116" s="564"/>
      <c r="AM1116" s="564"/>
      <c r="AN1116" s="562"/>
      <c r="AO1116" s="563"/>
      <c r="AP1116" s="564"/>
      <c r="AQ1116" s="564"/>
      <c r="AR1116" s="562"/>
      <c r="AS1116" s="563"/>
      <c r="AT1116" s="564"/>
      <c r="AU1116" s="564"/>
      <c r="AV1116" s="562"/>
      <c r="AW1116" s="563"/>
      <c r="AX1116" s="564"/>
      <c r="AY1116" s="562"/>
      <c r="AZ1116" s="564"/>
      <c r="BA1116" s="562"/>
      <c r="BB1116" s="564"/>
      <c r="BC1116" s="562"/>
      <c r="BD1116" s="564"/>
      <c r="BE1116" s="562"/>
      <c r="BF1116" s="564"/>
      <c r="BG1116" s="564"/>
      <c r="BH1116" s="562"/>
      <c r="BI1116" s="563"/>
      <c r="BJ1116" s="564"/>
      <c r="BK1116" s="562"/>
      <c r="BL1116" s="564"/>
      <c r="BM1116" s="562"/>
      <c r="BN1116" s="564"/>
      <c r="BO1116" s="562"/>
      <c r="BP1116" s="564"/>
      <c r="BQ1116" s="562"/>
      <c r="BR1116" s="564"/>
      <c r="BS1116" s="564"/>
      <c r="BT1116" s="562"/>
      <c r="BU1116" s="563"/>
      <c r="BV1116" s="564"/>
      <c r="BW1116" s="562"/>
      <c r="BX1116" s="564"/>
      <c r="BY1116" s="562"/>
      <c r="BZ1116" s="564"/>
      <c r="CA1116" s="562"/>
      <c r="CB1116" s="564"/>
      <c r="CC1116" s="562"/>
      <c r="CD1116" s="564"/>
      <c r="CE1116" s="564"/>
      <c r="CF1116" s="562"/>
      <c r="CG1116" s="563"/>
      <c r="CH1116" s="563"/>
      <c r="CI1116" s="563"/>
      <c r="CJ1116" s="563"/>
      <c r="CK1116" s="563"/>
      <c r="CL1116" s="564"/>
      <c r="CM1116" s="562"/>
      <c r="CN1116" s="563"/>
      <c r="CO1116" s="564"/>
      <c r="CP1116" s="562"/>
      <c r="CQ1116" s="563"/>
      <c r="CR1116" s="564"/>
      <c r="CS1116" s="562"/>
      <c r="CT1116" s="563"/>
      <c r="CU1116" s="564"/>
      <c r="CV1116" s="562"/>
      <c r="CW1116" s="563"/>
      <c r="CX1116" s="563"/>
      <c r="CY1116" s="563"/>
    </row>
    <row r="1117" spans="2:103" x14ac:dyDescent="0.6">
      <c r="C1117" s="341"/>
      <c r="F1117" s="555"/>
      <c r="H1117" s="341"/>
      <c r="K1117" s="555"/>
      <c r="N1117" s="555"/>
      <c r="P1117" s="341"/>
      <c r="R1117" s="341"/>
      <c r="T1117" s="637"/>
      <c r="V1117" s="637"/>
      <c r="X1117" s="637"/>
      <c r="AA1117" s="341"/>
      <c r="AC1117" s="341"/>
      <c r="AF1117" s="715"/>
      <c r="AG1117" s="635"/>
      <c r="AH1117" s="555"/>
    </row>
    <row r="1118" spans="2:103" x14ac:dyDescent="0.6">
      <c r="B1118" s="560"/>
      <c r="C1118" s="562"/>
      <c r="D1118" s="560"/>
      <c r="E1118" s="562"/>
      <c r="F1118" s="563"/>
      <c r="G1118" s="560"/>
      <c r="H1118" s="562"/>
      <c r="I1118" s="560"/>
      <c r="J1118" s="562"/>
      <c r="K1118" s="563"/>
      <c r="L1118" s="560"/>
      <c r="M1118" s="562"/>
      <c r="N1118" s="563"/>
      <c r="O1118" s="560"/>
      <c r="P1118" s="562"/>
      <c r="Q1118" s="560"/>
      <c r="R1118" s="562"/>
      <c r="S1118" s="560"/>
      <c r="T1118" s="648"/>
      <c r="U1118" s="560"/>
      <c r="V1118" s="648"/>
      <c r="W1118" s="653"/>
      <c r="X1118" s="648"/>
      <c r="Y1118" s="653"/>
      <c r="Z1118" s="560"/>
      <c r="AA1118" s="562"/>
      <c r="AB1118" s="560"/>
      <c r="AC1118" s="562"/>
      <c r="AD1118" s="560"/>
      <c r="AE1118" s="562"/>
      <c r="AF1118" s="716"/>
      <c r="AG1118" s="747"/>
      <c r="AH1118" s="563"/>
      <c r="AI1118" s="563"/>
      <c r="AJ1118" s="563"/>
      <c r="AK1118" s="563"/>
      <c r="AL1118" s="564"/>
      <c r="AM1118" s="564"/>
      <c r="AN1118" s="562"/>
      <c r="AO1118" s="563"/>
      <c r="AP1118" s="564"/>
      <c r="AQ1118" s="564"/>
      <c r="AR1118" s="562"/>
      <c r="AS1118" s="563"/>
      <c r="AT1118" s="564"/>
      <c r="AU1118" s="564"/>
      <c r="AV1118" s="562"/>
      <c r="AW1118" s="563"/>
      <c r="AX1118" s="564"/>
      <c r="AY1118" s="562"/>
      <c r="AZ1118" s="564"/>
      <c r="BA1118" s="562"/>
      <c r="BB1118" s="564"/>
      <c r="BC1118" s="562"/>
      <c r="BD1118" s="564"/>
      <c r="BE1118" s="562"/>
      <c r="BF1118" s="564"/>
      <c r="BG1118" s="564"/>
      <c r="BH1118" s="562"/>
      <c r="BI1118" s="563"/>
      <c r="BJ1118" s="564"/>
      <c r="BK1118" s="562"/>
      <c r="BL1118" s="564"/>
      <c r="BM1118" s="562"/>
      <c r="BN1118" s="564"/>
      <c r="BO1118" s="562"/>
      <c r="BP1118" s="564"/>
      <c r="BQ1118" s="562"/>
      <c r="BR1118" s="564"/>
      <c r="BS1118" s="564"/>
      <c r="BT1118" s="562"/>
      <c r="BU1118" s="563"/>
      <c r="BV1118" s="564"/>
      <c r="BW1118" s="562"/>
      <c r="BX1118" s="564"/>
      <c r="BY1118" s="562"/>
      <c r="BZ1118" s="564"/>
      <c r="CA1118" s="562"/>
      <c r="CB1118" s="564"/>
      <c r="CC1118" s="562"/>
      <c r="CD1118" s="564"/>
      <c r="CE1118" s="564"/>
      <c r="CF1118" s="562"/>
      <c r="CG1118" s="563"/>
      <c r="CH1118" s="563"/>
      <c r="CI1118" s="563"/>
      <c r="CJ1118" s="563"/>
      <c r="CK1118" s="563"/>
      <c r="CL1118" s="564"/>
      <c r="CM1118" s="562"/>
      <c r="CN1118" s="563"/>
      <c r="CO1118" s="564"/>
      <c r="CP1118" s="562"/>
      <c r="CQ1118" s="563"/>
      <c r="CR1118" s="564"/>
      <c r="CS1118" s="562"/>
      <c r="CT1118" s="563"/>
      <c r="CU1118" s="564"/>
      <c r="CV1118" s="562"/>
      <c r="CW1118" s="563"/>
      <c r="CX1118" s="563"/>
      <c r="CY1118" s="563"/>
    </row>
    <row r="1119" spans="2:103" x14ac:dyDescent="0.6">
      <c r="C1119" s="341"/>
      <c r="F1119" s="555"/>
      <c r="H1119" s="341"/>
      <c r="K1119" s="555"/>
      <c r="N1119" s="555"/>
      <c r="P1119" s="341"/>
      <c r="R1119" s="341"/>
      <c r="T1119" s="637"/>
      <c r="V1119" s="637"/>
      <c r="X1119" s="637"/>
      <c r="AA1119" s="341"/>
      <c r="AC1119" s="341"/>
      <c r="AF1119" s="715"/>
      <c r="AG1119" s="635"/>
      <c r="AH1119" s="555"/>
    </row>
    <row r="1120" spans="2:103" x14ac:dyDescent="0.6">
      <c r="B1120" s="560"/>
      <c r="C1120" s="562"/>
      <c r="D1120" s="560"/>
      <c r="E1120" s="562"/>
      <c r="F1120" s="563"/>
      <c r="G1120" s="560"/>
      <c r="H1120" s="562"/>
      <c r="I1120" s="560"/>
      <c r="J1120" s="562"/>
      <c r="K1120" s="563"/>
      <c r="L1120" s="560"/>
      <c r="M1120" s="562"/>
      <c r="N1120" s="563"/>
      <c r="O1120" s="560"/>
      <c r="P1120" s="562"/>
      <c r="Q1120" s="560"/>
      <c r="R1120" s="562"/>
      <c r="S1120" s="560"/>
      <c r="T1120" s="648"/>
      <c r="U1120" s="560"/>
      <c r="V1120" s="648"/>
      <c r="W1120" s="653"/>
      <c r="X1120" s="648"/>
      <c r="Y1120" s="653"/>
      <c r="Z1120" s="560"/>
      <c r="AA1120" s="562"/>
      <c r="AB1120" s="560"/>
      <c r="AC1120" s="562"/>
      <c r="AD1120" s="560"/>
      <c r="AE1120" s="562"/>
      <c r="AF1120" s="716"/>
      <c r="AG1120" s="747"/>
      <c r="AH1120" s="563"/>
      <c r="AI1120" s="563"/>
      <c r="AJ1120" s="563"/>
      <c r="AK1120" s="563"/>
      <c r="AL1120" s="564"/>
      <c r="AM1120" s="564"/>
      <c r="AN1120" s="562"/>
      <c r="AO1120" s="563"/>
      <c r="AP1120" s="564"/>
      <c r="AQ1120" s="564"/>
      <c r="AR1120" s="562"/>
      <c r="AS1120" s="563"/>
      <c r="AT1120" s="564"/>
      <c r="AU1120" s="564"/>
      <c r="AV1120" s="562"/>
      <c r="AW1120" s="563"/>
      <c r="AX1120" s="564"/>
      <c r="AY1120" s="562"/>
      <c r="AZ1120" s="564"/>
      <c r="BA1120" s="562"/>
      <c r="BB1120" s="564"/>
      <c r="BC1120" s="562"/>
      <c r="BD1120" s="564"/>
      <c r="BE1120" s="562"/>
      <c r="BF1120" s="564"/>
      <c r="BG1120" s="564"/>
      <c r="BH1120" s="562"/>
      <c r="BI1120" s="563"/>
      <c r="BJ1120" s="564"/>
      <c r="BK1120" s="562"/>
      <c r="BL1120" s="564"/>
      <c r="BM1120" s="562"/>
      <c r="BN1120" s="564"/>
      <c r="BO1120" s="562"/>
      <c r="BP1120" s="564"/>
      <c r="BQ1120" s="562"/>
      <c r="BR1120" s="564"/>
      <c r="BS1120" s="564"/>
      <c r="BT1120" s="562"/>
      <c r="BU1120" s="563"/>
      <c r="BV1120" s="564"/>
      <c r="BW1120" s="562"/>
      <c r="BX1120" s="564"/>
      <c r="BY1120" s="562"/>
      <c r="BZ1120" s="564"/>
      <c r="CA1120" s="562"/>
      <c r="CB1120" s="564"/>
      <c r="CC1120" s="562"/>
      <c r="CD1120" s="564"/>
      <c r="CE1120" s="564"/>
      <c r="CF1120" s="562"/>
      <c r="CG1120" s="563"/>
      <c r="CH1120" s="563"/>
      <c r="CI1120" s="563"/>
      <c r="CJ1120" s="563"/>
      <c r="CK1120" s="563"/>
      <c r="CL1120" s="564"/>
      <c r="CM1120" s="562"/>
      <c r="CN1120" s="563"/>
      <c r="CO1120" s="564"/>
      <c r="CP1120" s="562"/>
      <c r="CQ1120" s="563"/>
      <c r="CR1120" s="564"/>
      <c r="CS1120" s="562"/>
      <c r="CT1120" s="563"/>
      <c r="CU1120" s="564"/>
      <c r="CV1120" s="562"/>
      <c r="CW1120" s="563"/>
      <c r="CX1120" s="563"/>
      <c r="CY1120" s="563"/>
    </row>
    <row r="1121" spans="2:103" x14ac:dyDescent="0.6">
      <c r="C1121" s="341"/>
      <c r="F1121" s="555"/>
      <c r="H1121" s="341"/>
      <c r="K1121" s="555"/>
      <c r="N1121" s="555"/>
      <c r="P1121" s="341"/>
      <c r="R1121" s="341"/>
      <c r="T1121" s="637"/>
      <c r="V1121" s="637"/>
      <c r="X1121" s="637"/>
      <c r="AA1121" s="341"/>
      <c r="AC1121" s="341"/>
      <c r="AF1121" s="715"/>
      <c r="AG1121" s="635"/>
      <c r="AH1121" s="555"/>
    </row>
    <row r="1122" spans="2:103" x14ac:dyDescent="0.6">
      <c r="B1122" s="560"/>
      <c r="C1122" s="562"/>
      <c r="D1122" s="560"/>
      <c r="E1122" s="562"/>
      <c r="F1122" s="563"/>
      <c r="G1122" s="560"/>
      <c r="H1122" s="562"/>
      <c r="I1122" s="560"/>
      <c r="J1122" s="562"/>
      <c r="K1122" s="563"/>
      <c r="L1122" s="560"/>
      <c r="M1122" s="562"/>
      <c r="N1122" s="563"/>
      <c r="O1122" s="560"/>
      <c r="P1122" s="562"/>
      <c r="Q1122" s="560"/>
      <c r="R1122" s="562"/>
      <c r="S1122" s="560"/>
      <c r="T1122" s="648"/>
      <c r="U1122" s="560"/>
      <c r="V1122" s="648"/>
      <c r="W1122" s="653"/>
      <c r="X1122" s="648"/>
      <c r="Y1122" s="653"/>
      <c r="Z1122" s="560"/>
      <c r="AA1122" s="562"/>
      <c r="AB1122" s="560"/>
      <c r="AC1122" s="562"/>
      <c r="AD1122" s="560"/>
      <c r="AE1122" s="562"/>
      <c r="AF1122" s="716"/>
      <c r="AG1122" s="747"/>
      <c r="AH1122" s="563"/>
      <c r="AI1122" s="563"/>
      <c r="AJ1122" s="563"/>
      <c r="AK1122" s="563"/>
      <c r="AL1122" s="564"/>
      <c r="AM1122" s="564"/>
      <c r="AN1122" s="562"/>
      <c r="AO1122" s="563"/>
      <c r="AP1122" s="564"/>
      <c r="AQ1122" s="564"/>
      <c r="AR1122" s="562"/>
      <c r="AS1122" s="563"/>
      <c r="AT1122" s="564"/>
      <c r="AU1122" s="564"/>
      <c r="AV1122" s="562"/>
      <c r="AW1122" s="563"/>
      <c r="AX1122" s="564"/>
      <c r="AY1122" s="562"/>
      <c r="AZ1122" s="564"/>
      <c r="BA1122" s="562"/>
      <c r="BB1122" s="564"/>
      <c r="BC1122" s="562"/>
      <c r="BD1122" s="564"/>
      <c r="BE1122" s="562"/>
      <c r="BF1122" s="564"/>
      <c r="BG1122" s="564"/>
      <c r="BH1122" s="562"/>
      <c r="BI1122" s="563"/>
      <c r="BJ1122" s="564"/>
      <c r="BK1122" s="562"/>
      <c r="BL1122" s="564"/>
      <c r="BM1122" s="562"/>
      <c r="BN1122" s="564"/>
      <c r="BO1122" s="562"/>
      <c r="BP1122" s="564"/>
      <c r="BQ1122" s="562"/>
      <c r="BR1122" s="564"/>
      <c r="BS1122" s="564"/>
      <c r="BT1122" s="562"/>
      <c r="BU1122" s="563"/>
      <c r="BV1122" s="564"/>
      <c r="BW1122" s="562"/>
      <c r="BX1122" s="564"/>
      <c r="BY1122" s="562"/>
      <c r="BZ1122" s="564"/>
      <c r="CA1122" s="562"/>
      <c r="CB1122" s="564"/>
      <c r="CC1122" s="562"/>
      <c r="CD1122" s="564"/>
      <c r="CE1122" s="564"/>
      <c r="CF1122" s="562"/>
      <c r="CG1122" s="563"/>
      <c r="CH1122" s="563"/>
      <c r="CI1122" s="563"/>
      <c r="CJ1122" s="563"/>
      <c r="CK1122" s="563"/>
      <c r="CL1122" s="564"/>
      <c r="CM1122" s="562"/>
      <c r="CN1122" s="563"/>
      <c r="CO1122" s="564"/>
      <c r="CP1122" s="562"/>
      <c r="CQ1122" s="563"/>
      <c r="CR1122" s="564"/>
      <c r="CS1122" s="562"/>
      <c r="CT1122" s="563"/>
      <c r="CU1122" s="564"/>
      <c r="CV1122" s="562"/>
      <c r="CW1122" s="563"/>
      <c r="CX1122" s="563"/>
      <c r="CY1122" s="563"/>
    </row>
    <row r="1123" spans="2:103" x14ac:dyDescent="0.6">
      <c r="C1123" s="341"/>
      <c r="F1123" s="555"/>
      <c r="H1123" s="341"/>
      <c r="K1123" s="555"/>
      <c r="N1123" s="555"/>
      <c r="P1123" s="341"/>
      <c r="R1123" s="341"/>
      <c r="T1123" s="637"/>
      <c r="V1123" s="637"/>
      <c r="X1123" s="637"/>
      <c r="AA1123" s="341"/>
      <c r="AC1123" s="341"/>
      <c r="AF1123" s="715"/>
      <c r="AG1123" s="635"/>
      <c r="AH1123" s="555"/>
    </row>
    <row r="1124" spans="2:103" x14ac:dyDescent="0.6">
      <c r="B1124" s="560"/>
      <c r="C1124" s="562"/>
      <c r="D1124" s="560"/>
      <c r="E1124" s="562"/>
      <c r="F1124" s="563"/>
      <c r="G1124" s="560"/>
      <c r="H1124" s="562"/>
      <c r="I1124" s="560"/>
      <c r="J1124" s="562"/>
      <c r="K1124" s="563"/>
      <c r="L1124" s="560"/>
      <c r="M1124" s="562"/>
      <c r="N1124" s="563"/>
      <c r="O1124" s="560"/>
      <c r="P1124" s="562"/>
      <c r="Q1124" s="560"/>
      <c r="R1124" s="562"/>
      <c r="S1124" s="560"/>
      <c r="T1124" s="648"/>
      <c r="U1124" s="560"/>
      <c r="V1124" s="648"/>
      <c r="W1124" s="653"/>
      <c r="X1124" s="648"/>
      <c r="Y1124" s="653"/>
      <c r="Z1124" s="560"/>
      <c r="AA1124" s="562"/>
      <c r="AB1124" s="560"/>
      <c r="AC1124" s="562"/>
      <c r="AD1124" s="560"/>
      <c r="AE1124" s="562"/>
      <c r="AF1124" s="716"/>
      <c r="AG1124" s="747"/>
      <c r="AH1124" s="563"/>
      <c r="AI1124" s="563"/>
      <c r="AJ1124" s="563"/>
      <c r="AK1124" s="563"/>
      <c r="AL1124" s="564"/>
      <c r="AM1124" s="564"/>
      <c r="AN1124" s="562"/>
      <c r="AO1124" s="563"/>
      <c r="AP1124" s="564"/>
      <c r="AQ1124" s="564"/>
      <c r="AR1124" s="562"/>
      <c r="AS1124" s="563"/>
      <c r="AT1124" s="564"/>
      <c r="AU1124" s="564"/>
      <c r="AV1124" s="562"/>
      <c r="AW1124" s="563"/>
      <c r="AX1124" s="564"/>
      <c r="AY1124" s="562"/>
      <c r="AZ1124" s="564"/>
      <c r="BA1124" s="562"/>
      <c r="BB1124" s="564"/>
      <c r="BC1124" s="562"/>
      <c r="BD1124" s="564"/>
      <c r="BE1124" s="562"/>
      <c r="BF1124" s="564"/>
      <c r="BG1124" s="564"/>
      <c r="BH1124" s="562"/>
      <c r="BI1124" s="563"/>
      <c r="BJ1124" s="564"/>
      <c r="BK1124" s="562"/>
      <c r="BL1124" s="564"/>
      <c r="BM1124" s="562"/>
      <c r="BN1124" s="564"/>
      <c r="BO1124" s="562"/>
      <c r="BP1124" s="564"/>
      <c r="BQ1124" s="562"/>
      <c r="BR1124" s="564"/>
      <c r="BS1124" s="564"/>
      <c r="BT1124" s="562"/>
      <c r="BU1124" s="563"/>
      <c r="BV1124" s="564"/>
      <c r="BW1124" s="562"/>
      <c r="BX1124" s="564"/>
      <c r="BY1124" s="562"/>
      <c r="BZ1124" s="564"/>
      <c r="CA1124" s="562"/>
      <c r="CB1124" s="564"/>
      <c r="CC1124" s="562"/>
      <c r="CD1124" s="564"/>
      <c r="CE1124" s="564"/>
      <c r="CF1124" s="562"/>
      <c r="CG1124" s="563"/>
      <c r="CH1124" s="563"/>
      <c r="CI1124" s="563"/>
      <c r="CJ1124" s="563"/>
      <c r="CK1124" s="563"/>
      <c r="CL1124" s="564"/>
      <c r="CM1124" s="562"/>
      <c r="CN1124" s="563"/>
      <c r="CO1124" s="564"/>
      <c r="CP1124" s="562"/>
      <c r="CQ1124" s="563"/>
      <c r="CR1124" s="564"/>
      <c r="CS1124" s="562"/>
      <c r="CT1124" s="563"/>
      <c r="CU1124" s="564"/>
      <c r="CV1124" s="562"/>
      <c r="CW1124" s="563"/>
      <c r="CX1124" s="563"/>
      <c r="CY1124" s="563"/>
    </row>
    <row r="1125" spans="2:103" x14ac:dyDescent="0.6">
      <c r="C1125" s="341"/>
      <c r="F1125" s="555"/>
      <c r="H1125" s="341"/>
      <c r="K1125" s="555"/>
      <c r="N1125" s="555"/>
      <c r="P1125" s="341"/>
      <c r="R1125" s="341"/>
      <c r="T1125" s="637"/>
      <c r="V1125" s="637"/>
      <c r="X1125" s="637"/>
      <c r="AA1125" s="341"/>
      <c r="AC1125" s="341"/>
      <c r="AF1125" s="715"/>
      <c r="AG1125" s="635"/>
      <c r="AH1125" s="555"/>
    </row>
    <row r="1126" spans="2:103" x14ac:dyDescent="0.6">
      <c r="B1126" s="560"/>
      <c r="C1126" s="562"/>
      <c r="D1126" s="560"/>
      <c r="E1126" s="562"/>
      <c r="F1126" s="563"/>
      <c r="G1126" s="560"/>
      <c r="H1126" s="562"/>
      <c r="I1126" s="560"/>
      <c r="J1126" s="562"/>
      <c r="K1126" s="563"/>
      <c r="L1126" s="560"/>
      <c r="M1126" s="562"/>
      <c r="N1126" s="563"/>
      <c r="O1126" s="560"/>
      <c r="P1126" s="562"/>
      <c r="Q1126" s="560"/>
      <c r="R1126" s="562"/>
      <c r="S1126" s="560"/>
      <c r="T1126" s="648"/>
      <c r="U1126" s="560"/>
      <c r="V1126" s="648"/>
      <c r="W1126" s="653"/>
      <c r="X1126" s="648"/>
      <c r="Y1126" s="653"/>
      <c r="Z1126" s="560"/>
      <c r="AA1126" s="562"/>
      <c r="AB1126" s="560"/>
      <c r="AC1126" s="562"/>
      <c r="AD1126" s="560"/>
      <c r="AE1126" s="562"/>
      <c r="AF1126" s="716"/>
      <c r="AG1126" s="747"/>
      <c r="AH1126" s="563"/>
      <c r="AI1126" s="563"/>
      <c r="AJ1126" s="563"/>
      <c r="AK1126" s="563"/>
      <c r="AL1126" s="564"/>
      <c r="AM1126" s="564"/>
      <c r="AN1126" s="562"/>
      <c r="AO1126" s="563"/>
      <c r="AP1126" s="564"/>
      <c r="AQ1126" s="564"/>
      <c r="AR1126" s="562"/>
      <c r="AS1126" s="563"/>
      <c r="AT1126" s="564"/>
      <c r="AU1126" s="564"/>
      <c r="AV1126" s="562"/>
      <c r="AW1126" s="563"/>
      <c r="AX1126" s="564"/>
      <c r="AY1126" s="562"/>
      <c r="AZ1126" s="564"/>
      <c r="BA1126" s="562"/>
      <c r="BB1126" s="564"/>
      <c r="BC1126" s="562"/>
      <c r="BD1126" s="564"/>
      <c r="BE1126" s="562"/>
      <c r="BF1126" s="564"/>
      <c r="BG1126" s="564"/>
      <c r="BH1126" s="562"/>
      <c r="BI1126" s="563"/>
      <c r="BJ1126" s="564"/>
      <c r="BK1126" s="562"/>
      <c r="BL1126" s="564"/>
      <c r="BM1126" s="562"/>
      <c r="BN1126" s="564"/>
      <c r="BO1126" s="562"/>
      <c r="BP1126" s="564"/>
      <c r="BQ1126" s="562"/>
      <c r="BR1126" s="564"/>
      <c r="BS1126" s="564"/>
      <c r="BT1126" s="562"/>
      <c r="BU1126" s="563"/>
      <c r="BV1126" s="564"/>
      <c r="BW1126" s="562"/>
      <c r="BX1126" s="564"/>
      <c r="BY1126" s="562"/>
      <c r="BZ1126" s="564"/>
      <c r="CA1126" s="562"/>
      <c r="CB1126" s="564"/>
      <c r="CC1126" s="562"/>
      <c r="CD1126" s="564"/>
      <c r="CE1126" s="564"/>
      <c r="CF1126" s="562"/>
      <c r="CG1126" s="563"/>
      <c r="CH1126" s="563"/>
      <c r="CI1126" s="563"/>
      <c r="CJ1126" s="563"/>
      <c r="CK1126" s="563"/>
      <c r="CL1126" s="564"/>
      <c r="CM1126" s="562"/>
      <c r="CN1126" s="563"/>
      <c r="CO1126" s="564"/>
      <c r="CP1126" s="562"/>
      <c r="CQ1126" s="563"/>
      <c r="CR1126" s="564"/>
      <c r="CS1126" s="562"/>
      <c r="CT1126" s="563"/>
      <c r="CU1126" s="564"/>
      <c r="CV1126" s="562"/>
      <c r="CW1126" s="563"/>
      <c r="CX1126" s="563"/>
      <c r="CY1126" s="563"/>
    </row>
    <row r="1127" spans="2:103" x14ac:dyDescent="0.6">
      <c r="C1127" s="341"/>
      <c r="F1127" s="555"/>
      <c r="H1127" s="341"/>
      <c r="K1127" s="555"/>
      <c r="N1127" s="555"/>
      <c r="P1127" s="341"/>
      <c r="R1127" s="341"/>
      <c r="T1127" s="637"/>
      <c r="V1127" s="637"/>
      <c r="X1127" s="637"/>
      <c r="AA1127" s="341"/>
      <c r="AC1127" s="341"/>
      <c r="AF1127" s="715"/>
      <c r="AG1127" s="635"/>
      <c r="AH1127" s="555"/>
    </row>
    <row r="1128" spans="2:103" x14ac:dyDescent="0.6">
      <c r="B1128" s="560"/>
      <c r="C1128" s="562"/>
      <c r="D1128" s="560"/>
      <c r="E1128" s="562"/>
      <c r="F1128" s="563"/>
      <c r="G1128" s="560"/>
      <c r="H1128" s="562"/>
      <c r="I1128" s="560"/>
      <c r="J1128" s="562"/>
      <c r="K1128" s="563"/>
      <c r="L1128" s="560"/>
      <c r="M1128" s="562"/>
      <c r="N1128" s="563"/>
      <c r="O1128" s="560"/>
      <c r="P1128" s="562"/>
      <c r="Q1128" s="560"/>
      <c r="R1128" s="562"/>
      <c r="S1128" s="560"/>
      <c r="T1128" s="648"/>
      <c r="U1128" s="560"/>
      <c r="V1128" s="648"/>
      <c r="W1128" s="653"/>
      <c r="X1128" s="648"/>
      <c r="Y1128" s="653"/>
      <c r="Z1128" s="560"/>
      <c r="AA1128" s="562"/>
      <c r="AB1128" s="560"/>
      <c r="AC1128" s="562"/>
      <c r="AD1128" s="560"/>
      <c r="AE1128" s="562"/>
      <c r="AF1128" s="716"/>
      <c r="AG1128" s="747"/>
      <c r="AH1128" s="563"/>
      <c r="AI1128" s="563"/>
      <c r="AJ1128" s="563"/>
      <c r="AK1128" s="563"/>
      <c r="AL1128" s="564"/>
      <c r="AM1128" s="564"/>
      <c r="AN1128" s="562"/>
      <c r="AO1128" s="563"/>
      <c r="AP1128" s="564"/>
      <c r="AQ1128" s="564"/>
      <c r="AR1128" s="562"/>
      <c r="AS1128" s="563"/>
      <c r="AT1128" s="564"/>
      <c r="AU1128" s="564"/>
      <c r="AV1128" s="562"/>
      <c r="AW1128" s="563"/>
      <c r="AX1128" s="564"/>
      <c r="AY1128" s="562"/>
      <c r="AZ1128" s="564"/>
      <c r="BA1128" s="562"/>
      <c r="BB1128" s="564"/>
      <c r="BC1128" s="562"/>
      <c r="BD1128" s="564"/>
      <c r="BE1128" s="562"/>
      <c r="BF1128" s="564"/>
      <c r="BG1128" s="564"/>
      <c r="BH1128" s="562"/>
      <c r="BI1128" s="563"/>
      <c r="BJ1128" s="564"/>
      <c r="BK1128" s="562"/>
      <c r="BL1128" s="564"/>
      <c r="BM1128" s="562"/>
      <c r="BN1128" s="564"/>
      <c r="BO1128" s="562"/>
      <c r="BP1128" s="564"/>
      <c r="BQ1128" s="562"/>
      <c r="BR1128" s="564"/>
      <c r="BS1128" s="564"/>
      <c r="BT1128" s="562"/>
      <c r="BU1128" s="563"/>
      <c r="BV1128" s="564"/>
      <c r="BW1128" s="562"/>
      <c r="BX1128" s="564"/>
      <c r="BY1128" s="562"/>
      <c r="BZ1128" s="564"/>
      <c r="CA1128" s="562"/>
      <c r="CB1128" s="564"/>
      <c r="CC1128" s="562"/>
      <c r="CD1128" s="564"/>
      <c r="CE1128" s="564"/>
      <c r="CF1128" s="562"/>
      <c r="CG1128" s="563"/>
      <c r="CH1128" s="563"/>
      <c r="CI1128" s="563"/>
      <c r="CJ1128" s="563"/>
      <c r="CK1128" s="563"/>
      <c r="CL1128" s="564"/>
      <c r="CM1128" s="562"/>
      <c r="CN1128" s="563"/>
      <c r="CO1128" s="564"/>
      <c r="CP1128" s="562"/>
      <c r="CQ1128" s="563"/>
      <c r="CR1128" s="564"/>
      <c r="CS1128" s="562"/>
      <c r="CT1128" s="563"/>
      <c r="CU1128" s="564"/>
      <c r="CV1128" s="562"/>
      <c r="CW1128" s="563"/>
      <c r="CX1128" s="563"/>
      <c r="CY1128" s="563"/>
    </row>
    <row r="1129" spans="2:103" x14ac:dyDescent="0.6">
      <c r="C1129" s="341"/>
      <c r="F1129" s="555"/>
      <c r="H1129" s="341"/>
      <c r="K1129" s="555"/>
      <c r="N1129" s="555"/>
      <c r="P1129" s="341"/>
      <c r="R1129" s="341"/>
      <c r="T1129" s="637"/>
      <c r="V1129" s="637"/>
      <c r="X1129" s="637"/>
      <c r="AA1129" s="341"/>
      <c r="AC1129" s="341"/>
      <c r="AF1129" s="715"/>
      <c r="AG1129" s="635"/>
      <c r="AH1129" s="555"/>
    </row>
    <row r="1130" spans="2:103" x14ac:dyDescent="0.6">
      <c r="B1130" s="560"/>
      <c r="C1130" s="562"/>
      <c r="D1130" s="560"/>
      <c r="E1130" s="562"/>
      <c r="F1130" s="563"/>
      <c r="G1130" s="560"/>
      <c r="H1130" s="562"/>
      <c r="I1130" s="560"/>
      <c r="J1130" s="562"/>
      <c r="K1130" s="563"/>
      <c r="L1130" s="560"/>
      <c r="M1130" s="562"/>
      <c r="N1130" s="563"/>
      <c r="O1130" s="560"/>
      <c r="P1130" s="562"/>
      <c r="Q1130" s="560"/>
      <c r="R1130" s="562"/>
      <c r="S1130" s="560"/>
      <c r="T1130" s="648"/>
      <c r="U1130" s="560"/>
      <c r="V1130" s="648"/>
      <c r="W1130" s="653"/>
      <c r="X1130" s="648"/>
      <c r="Y1130" s="653"/>
      <c r="Z1130" s="560"/>
      <c r="AA1130" s="562"/>
      <c r="AB1130" s="560"/>
      <c r="AC1130" s="562"/>
      <c r="AD1130" s="560"/>
      <c r="AE1130" s="562"/>
      <c r="AF1130" s="716"/>
      <c r="AG1130" s="747"/>
      <c r="AH1130" s="563"/>
      <c r="AI1130" s="563"/>
      <c r="AJ1130" s="563"/>
      <c r="AK1130" s="563"/>
      <c r="AL1130" s="564"/>
      <c r="AM1130" s="564"/>
      <c r="AN1130" s="562"/>
      <c r="AO1130" s="563"/>
      <c r="AP1130" s="564"/>
      <c r="AQ1130" s="564"/>
      <c r="AR1130" s="562"/>
      <c r="AS1130" s="563"/>
      <c r="AT1130" s="564"/>
      <c r="AU1130" s="564"/>
      <c r="AV1130" s="562"/>
      <c r="AW1130" s="563"/>
      <c r="AX1130" s="564"/>
      <c r="AY1130" s="562"/>
      <c r="AZ1130" s="564"/>
      <c r="BA1130" s="562"/>
      <c r="BB1130" s="564"/>
      <c r="BC1130" s="562"/>
      <c r="BD1130" s="564"/>
      <c r="BE1130" s="562"/>
      <c r="BF1130" s="564"/>
      <c r="BG1130" s="564"/>
      <c r="BH1130" s="562"/>
      <c r="BI1130" s="563"/>
      <c r="BJ1130" s="564"/>
      <c r="BK1130" s="562"/>
      <c r="BL1130" s="564"/>
      <c r="BM1130" s="562"/>
      <c r="BN1130" s="564"/>
      <c r="BO1130" s="562"/>
      <c r="BP1130" s="564"/>
      <c r="BQ1130" s="562"/>
      <c r="BR1130" s="564"/>
      <c r="BS1130" s="564"/>
      <c r="BT1130" s="562"/>
      <c r="BU1130" s="563"/>
      <c r="BV1130" s="564"/>
      <c r="BW1130" s="562"/>
      <c r="BX1130" s="564"/>
      <c r="BY1130" s="562"/>
      <c r="BZ1130" s="564"/>
      <c r="CA1130" s="562"/>
      <c r="CB1130" s="564"/>
      <c r="CC1130" s="562"/>
      <c r="CD1130" s="564"/>
      <c r="CE1130" s="564"/>
      <c r="CF1130" s="562"/>
      <c r="CG1130" s="563"/>
      <c r="CH1130" s="563"/>
      <c r="CI1130" s="563"/>
      <c r="CJ1130" s="563"/>
      <c r="CK1130" s="563"/>
      <c r="CL1130" s="564"/>
      <c r="CM1130" s="562"/>
      <c r="CN1130" s="563"/>
      <c r="CO1130" s="564"/>
      <c r="CP1130" s="562"/>
      <c r="CQ1130" s="563"/>
      <c r="CR1130" s="564"/>
      <c r="CS1130" s="562"/>
      <c r="CT1130" s="563"/>
      <c r="CU1130" s="564"/>
      <c r="CV1130" s="562"/>
      <c r="CW1130" s="563"/>
      <c r="CX1130" s="563"/>
      <c r="CY1130" s="563"/>
    </row>
    <row r="1131" spans="2:103" x14ac:dyDescent="0.6">
      <c r="C1131" s="341"/>
      <c r="F1131" s="555"/>
      <c r="H1131" s="341"/>
      <c r="K1131" s="555"/>
      <c r="N1131" s="555"/>
      <c r="P1131" s="341"/>
      <c r="R1131" s="341"/>
      <c r="T1131" s="637"/>
      <c r="V1131" s="637"/>
      <c r="X1131" s="637"/>
      <c r="AA1131" s="341"/>
      <c r="AC1131" s="341"/>
      <c r="AF1131" s="715"/>
      <c r="AG1131" s="635"/>
      <c r="AH1131" s="555"/>
    </row>
    <row r="1132" spans="2:103" x14ac:dyDescent="0.6">
      <c r="B1132" s="560"/>
      <c r="C1132" s="562"/>
      <c r="D1132" s="560"/>
      <c r="E1132" s="562"/>
      <c r="F1132" s="563"/>
      <c r="G1132" s="560"/>
      <c r="H1132" s="562"/>
      <c r="I1132" s="560"/>
      <c r="J1132" s="562"/>
      <c r="K1132" s="563"/>
      <c r="L1132" s="560"/>
      <c r="M1132" s="562"/>
      <c r="N1132" s="563"/>
      <c r="O1132" s="560"/>
      <c r="P1132" s="562"/>
      <c r="Q1132" s="560"/>
      <c r="R1132" s="562"/>
      <c r="S1132" s="560"/>
      <c r="T1132" s="648"/>
      <c r="U1132" s="560"/>
      <c r="V1132" s="648"/>
      <c r="W1132" s="653"/>
      <c r="X1132" s="648"/>
      <c r="Y1132" s="653"/>
      <c r="Z1132" s="560"/>
      <c r="AA1132" s="562"/>
      <c r="AB1132" s="560"/>
      <c r="AC1132" s="562"/>
      <c r="AD1132" s="560"/>
      <c r="AE1132" s="562"/>
      <c r="AF1132" s="716"/>
      <c r="AG1132" s="747"/>
      <c r="AH1132" s="563"/>
      <c r="AI1132" s="563"/>
      <c r="AJ1132" s="563"/>
      <c r="AK1132" s="563"/>
      <c r="AL1132" s="564"/>
      <c r="AM1132" s="564"/>
      <c r="AN1132" s="562"/>
      <c r="AO1132" s="563"/>
      <c r="AP1132" s="564"/>
      <c r="AQ1132" s="564"/>
      <c r="AR1132" s="562"/>
      <c r="AS1132" s="563"/>
      <c r="AT1132" s="564"/>
      <c r="AU1132" s="564"/>
      <c r="AV1132" s="562"/>
      <c r="AW1132" s="563"/>
      <c r="AX1132" s="564"/>
      <c r="AY1132" s="562"/>
      <c r="AZ1132" s="564"/>
      <c r="BA1132" s="562"/>
      <c r="BB1132" s="564"/>
      <c r="BC1132" s="562"/>
      <c r="BD1132" s="564"/>
      <c r="BE1132" s="562"/>
      <c r="BF1132" s="564"/>
      <c r="BG1132" s="564"/>
      <c r="BH1132" s="562"/>
      <c r="BI1132" s="563"/>
      <c r="BJ1132" s="564"/>
      <c r="BK1132" s="562"/>
      <c r="BL1132" s="564"/>
      <c r="BM1132" s="562"/>
      <c r="BN1132" s="564"/>
      <c r="BO1132" s="562"/>
      <c r="BP1132" s="564"/>
      <c r="BQ1132" s="562"/>
      <c r="BR1132" s="564"/>
      <c r="BS1132" s="564"/>
      <c r="BT1132" s="562"/>
      <c r="BU1132" s="563"/>
      <c r="BV1132" s="564"/>
      <c r="BW1132" s="562"/>
      <c r="BX1132" s="564"/>
      <c r="BY1132" s="562"/>
      <c r="BZ1132" s="564"/>
      <c r="CA1132" s="562"/>
      <c r="CB1132" s="564"/>
      <c r="CC1132" s="562"/>
      <c r="CD1132" s="564"/>
      <c r="CE1132" s="564"/>
      <c r="CF1132" s="562"/>
      <c r="CG1132" s="563"/>
      <c r="CH1132" s="563"/>
      <c r="CI1132" s="563"/>
      <c r="CJ1132" s="563"/>
      <c r="CK1132" s="563"/>
      <c r="CL1132" s="564"/>
      <c r="CM1132" s="562"/>
      <c r="CN1132" s="563"/>
      <c r="CO1132" s="564"/>
      <c r="CP1132" s="562"/>
      <c r="CQ1132" s="563"/>
      <c r="CR1132" s="564"/>
      <c r="CS1132" s="562"/>
      <c r="CT1132" s="563"/>
      <c r="CU1132" s="564"/>
      <c r="CV1132" s="562"/>
      <c r="CW1132" s="563"/>
      <c r="CX1132" s="563"/>
      <c r="CY1132" s="563"/>
    </row>
    <row r="1133" spans="2:103" x14ac:dyDescent="0.6">
      <c r="C1133" s="341"/>
      <c r="F1133" s="555"/>
      <c r="H1133" s="341"/>
      <c r="K1133" s="555"/>
      <c r="N1133" s="555"/>
      <c r="P1133" s="341"/>
      <c r="R1133" s="341"/>
      <c r="T1133" s="637"/>
      <c r="V1133" s="637"/>
      <c r="X1133" s="637"/>
      <c r="AA1133" s="341"/>
      <c r="AC1133" s="341"/>
      <c r="AF1133" s="715"/>
      <c r="AG1133" s="635"/>
      <c r="AH1133" s="555"/>
    </row>
    <row r="1134" spans="2:103" x14ac:dyDescent="0.6">
      <c r="B1134" s="560"/>
      <c r="C1134" s="562"/>
      <c r="D1134" s="560"/>
      <c r="E1134" s="562"/>
      <c r="F1134" s="563"/>
      <c r="G1134" s="560"/>
      <c r="H1134" s="562"/>
      <c r="I1134" s="560"/>
      <c r="J1134" s="562"/>
      <c r="K1134" s="563"/>
      <c r="L1134" s="560"/>
      <c r="M1134" s="562"/>
      <c r="N1134" s="563"/>
      <c r="O1134" s="560"/>
      <c r="P1134" s="562"/>
      <c r="Q1134" s="560"/>
      <c r="R1134" s="562"/>
      <c r="S1134" s="560"/>
      <c r="T1134" s="648"/>
      <c r="U1134" s="560"/>
      <c r="V1134" s="648"/>
      <c r="W1134" s="653"/>
      <c r="X1134" s="648"/>
      <c r="Y1134" s="653"/>
      <c r="Z1134" s="560"/>
      <c r="AA1134" s="562"/>
      <c r="AB1134" s="560"/>
      <c r="AC1134" s="562"/>
      <c r="AD1134" s="560"/>
      <c r="AE1134" s="562"/>
      <c r="AF1134" s="716"/>
      <c r="AG1134" s="747"/>
      <c r="AH1134" s="563"/>
      <c r="AI1134" s="563"/>
      <c r="AJ1134" s="563"/>
      <c r="AK1134" s="563"/>
      <c r="AL1134" s="564"/>
      <c r="AM1134" s="564"/>
      <c r="AN1134" s="562"/>
      <c r="AO1134" s="563"/>
      <c r="AP1134" s="564"/>
      <c r="AQ1134" s="564"/>
      <c r="AR1134" s="562"/>
      <c r="AS1134" s="563"/>
      <c r="AT1134" s="564"/>
      <c r="AU1134" s="564"/>
      <c r="AV1134" s="562"/>
      <c r="AW1134" s="563"/>
      <c r="AX1134" s="564"/>
      <c r="AY1134" s="562"/>
      <c r="AZ1134" s="564"/>
      <c r="BA1134" s="562"/>
      <c r="BB1134" s="564"/>
      <c r="BC1134" s="562"/>
      <c r="BD1134" s="564"/>
      <c r="BE1134" s="562"/>
      <c r="BF1134" s="564"/>
      <c r="BG1134" s="564"/>
      <c r="BH1134" s="562"/>
      <c r="BI1134" s="563"/>
      <c r="BJ1134" s="564"/>
      <c r="BK1134" s="562"/>
      <c r="BL1134" s="564"/>
      <c r="BM1134" s="562"/>
      <c r="BN1134" s="564"/>
      <c r="BO1134" s="562"/>
      <c r="BP1134" s="564"/>
      <c r="BQ1134" s="562"/>
      <c r="BR1134" s="564"/>
      <c r="BS1134" s="564"/>
      <c r="BT1134" s="562"/>
      <c r="BU1134" s="563"/>
      <c r="BV1134" s="564"/>
      <c r="BW1134" s="562"/>
      <c r="BX1134" s="564"/>
      <c r="BY1134" s="562"/>
      <c r="BZ1134" s="564"/>
      <c r="CA1134" s="562"/>
      <c r="CB1134" s="564"/>
      <c r="CC1134" s="562"/>
      <c r="CD1134" s="564"/>
      <c r="CE1134" s="564"/>
      <c r="CF1134" s="562"/>
      <c r="CG1134" s="563"/>
      <c r="CH1134" s="563"/>
      <c r="CI1134" s="563"/>
      <c r="CJ1134" s="563"/>
      <c r="CK1134" s="563"/>
      <c r="CL1134" s="564"/>
      <c r="CM1134" s="562"/>
      <c r="CN1134" s="563"/>
      <c r="CO1134" s="564"/>
      <c r="CP1134" s="562"/>
      <c r="CQ1134" s="563"/>
      <c r="CR1134" s="564"/>
      <c r="CS1134" s="562"/>
      <c r="CT1134" s="563"/>
      <c r="CU1134" s="564"/>
      <c r="CV1134" s="562"/>
      <c r="CW1134" s="563"/>
      <c r="CX1134" s="563"/>
      <c r="CY1134" s="563"/>
    </row>
    <row r="1135" spans="2:103" x14ac:dyDescent="0.6">
      <c r="C1135" s="341"/>
      <c r="F1135" s="555"/>
      <c r="H1135" s="341"/>
      <c r="K1135" s="555"/>
      <c r="N1135" s="555"/>
      <c r="P1135" s="341"/>
      <c r="R1135" s="341"/>
      <c r="T1135" s="637"/>
      <c r="V1135" s="637"/>
      <c r="X1135" s="637"/>
      <c r="AA1135" s="341"/>
      <c r="AC1135" s="341"/>
      <c r="AF1135" s="715"/>
      <c r="AG1135" s="635"/>
      <c r="AH1135" s="555"/>
    </row>
    <row r="1136" spans="2:103" x14ac:dyDescent="0.6">
      <c r="B1136" s="560"/>
      <c r="C1136" s="562"/>
      <c r="D1136" s="560"/>
      <c r="E1136" s="562"/>
      <c r="F1136" s="563"/>
      <c r="G1136" s="560"/>
      <c r="H1136" s="562"/>
      <c r="I1136" s="560"/>
      <c r="J1136" s="562"/>
      <c r="K1136" s="563"/>
      <c r="L1136" s="560"/>
      <c r="M1136" s="562"/>
      <c r="N1136" s="563"/>
      <c r="O1136" s="560"/>
      <c r="P1136" s="562"/>
      <c r="Q1136" s="560"/>
      <c r="R1136" s="562"/>
      <c r="S1136" s="560"/>
      <c r="T1136" s="648"/>
      <c r="U1136" s="560"/>
      <c r="V1136" s="648"/>
      <c r="W1136" s="653"/>
      <c r="X1136" s="648"/>
      <c r="Y1136" s="653"/>
      <c r="Z1136" s="560"/>
      <c r="AA1136" s="562"/>
      <c r="AB1136" s="560"/>
      <c r="AC1136" s="562"/>
      <c r="AD1136" s="560"/>
      <c r="AE1136" s="562"/>
      <c r="AF1136" s="716"/>
      <c r="AG1136" s="747"/>
      <c r="AH1136" s="563"/>
      <c r="AI1136" s="563"/>
      <c r="AJ1136" s="563"/>
      <c r="AK1136" s="563"/>
      <c r="AL1136" s="564"/>
      <c r="AM1136" s="564"/>
      <c r="AN1136" s="562"/>
      <c r="AO1136" s="563"/>
      <c r="AP1136" s="564"/>
      <c r="AQ1136" s="564"/>
      <c r="AR1136" s="562"/>
      <c r="AS1136" s="563"/>
      <c r="AT1136" s="564"/>
      <c r="AU1136" s="564"/>
      <c r="AV1136" s="562"/>
      <c r="AW1136" s="563"/>
      <c r="AX1136" s="564"/>
      <c r="AY1136" s="562"/>
      <c r="AZ1136" s="564"/>
      <c r="BA1136" s="562"/>
      <c r="BB1136" s="564"/>
      <c r="BC1136" s="562"/>
      <c r="BD1136" s="564"/>
      <c r="BE1136" s="562"/>
      <c r="BF1136" s="564"/>
      <c r="BG1136" s="564"/>
      <c r="BH1136" s="562"/>
      <c r="BI1136" s="563"/>
      <c r="BJ1136" s="564"/>
      <c r="BK1136" s="562"/>
      <c r="BL1136" s="564"/>
      <c r="BM1136" s="562"/>
      <c r="BN1136" s="564"/>
      <c r="BO1136" s="562"/>
      <c r="BP1136" s="564"/>
      <c r="BQ1136" s="562"/>
      <c r="BR1136" s="564"/>
      <c r="BS1136" s="564"/>
      <c r="BT1136" s="562"/>
      <c r="BU1136" s="563"/>
      <c r="BV1136" s="564"/>
      <c r="BW1136" s="562"/>
      <c r="BX1136" s="564"/>
      <c r="BY1136" s="562"/>
      <c r="BZ1136" s="564"/>
      <c r="CA1136" s="562"/>
      <c r="CB1136" s="564"/>
      <c r="CC1136" s="562"/>
      <c r="CD1136" s="564"/>
      <c r="CE1136" s="564"/>
      <c r="CF1136" s="562"/>
      <c r="CG1136" s="563"/>
      <c r="CH1136" s="563"/>
      <c r="CI1136" s="563"/>
      <c r="CJ1136" s="563"/>
      <c r="CK1136" s="563"/>
      <c r="CL1136" s="564"/>
      <c r="CM1136" s="562"/>
      <c r="CN1136" s="563"/>
      <c r="CO1136" s="564"/>
      <c r="CP1136" s="562"/>
      <c r="CQ1136" s="563"/>
      <c r="CR1136" s="564"/>
      <c r="CS1136" s="562"/>
      <c r="CT1136" s="563"/>
      <c r="CU1136" s="564"/>
      <c r="CV1136" s="562"/>
      <c r="CW1136" s="563"/>
      <c r="CX1136" s="563"/>
      <c r="CY1136" s="563"/>
    </row>
    <row r="1137" spans="2:103" x14ac:dyDescent="0.6">
      <c r="C1137" s="341"/>
      <c r="F1137" s="555"/>
      <c r="H1137" s="341"/>
      <c r="K1137" s="555"/>
      <c r="N1137" s="555"/>
      <c r="P1137" s="341"/>
      <c r="R1137" s="341"/>
      <c r="T1137" s="637"/>
      <c r="V1137" s="637"/>
      <c r="X1137" s="637"/>
      <c r="AA1137" s="341"/>
      <c r="AC1137" s="341"/>
      <c r="AF1137" s="715"/>
      <c r="AG1137" s="635"/>
      <c r="AH1137" s="555"/>
    </row>
    <row r="1138" spans="2:103" x14ac:dyDescent="0.6">
      <c r="B1138" s="560"/>
      <c r="C1138" s="562"/>
      <c r="D1138" s="560"/>
      <c r="E1138" s="562"/>
      <c r="F1138" s="563"/>
      <c r="G1138" s="560"/>
      <c r="H1138" s="562"/>
      <c r="I1138" s="560"/>
      <c r="J1138" s="562"/>
      <c r="K1138" s="563"/>
      <c r="L1138" s="560"/>
      <c r="M1138" s="562"/>
      <c r="N1138" s="563"/>
      <c r="O1138" s="560"/>
      <c r="P1138" s="562"/>
      <c r="Q1138" s="560"/>
      <c r="R1138" s="562"/>
      <c r="S1138" s="560"/>
      <c r="T1138" s="648"/>
      <c r="U1138" s="560"/>
      <c r="V1138" s="648"/>
      <c r="W1138" s="653"/>
      <c r="X1138" s="648"/>
      <c r="Y1138" s="653"/>
      <c r="Z1138" s="560"/>
      <c r="AA1138" s="562"/>
      <c r="AB1138" s="560"/>
      <c r="AC1138" s="562"/>
      <c r="AD1138" s="560"/>
      <c r="AE1138" s="562"/>
      <c r="AF1138" s="716"/>
      <c r="AG1138" s="747"/>
      <c r="AH1138" s="563"/>
      <c r="AI1138" s="563"/>
      <c r="AJ1138" s="563"/>
      <c r="AK1138" s="563"/>
      <c r="AL1138" s="564"/>
      <c r="AM1138" s="564"/>
      <c r="AN1138" s="562"/>
      <c r="AO1138" s="563"/>
      <c r="AP1138" s="564"/>
      <c r="AQ1138" s="564"/>
      <c r="AR1138" s="562"/>
      <c r="AS1138" s="563"/>
      <c r="AT1138" s="564"/>
      <c r="AU1138" s="564"/>
      <c r="AV1138" s="562"/>
      <c r="AW1138" s="563"/>
      <c r="AX1138" s="564"/>
      <c r="AY1138" s="562"/>
      <c r="AZ1138" s="564"/>
      <c r="BA1138" s="562"/>
      <c r="BB1138" s="564"/>
      <c r="BC1138" s="562"/>
      <c r="BD1138" s="564"/>
      <c r="BE1138" s="562"/>
      <c r="BF1138" s="564"/>
      <c r="BG1138" s="564"/>
      <c r="BH1138" s="562"/>
      <c r="BI1138" s="563"/>
      <c r="BJ1138" s="564"/>
      <c r="BK1138" s="562"/>
      <c r="BL1138" s="564"/>
      <c r="BM1138" s="562"/>
      <c r="BN1138" s="564"/>
      <c r="BO1138" s="562"/>
      <c r="BP1138" s="564"/>
      <c r="BQ1138" s="562"/>
      <c r="BR1138" s="564"/>
      <c r="BS1138" s="564"/>
      <c r="BT1138" s="562"/>
      <c r="BU1138" s="563"/>
      <c r="BV1138" s="564"/>
      <c r="BW1138" s="562"/>
      <c r="BX1138" s="564"/>
      <c r="BY1138" s="562"/>
      <c r="BZ1138" s="564"/>
      <c r="CA1138" s="562"/>
      <c r="CB1138" s="564"/>
      <c r="CC1138" s="562"/>
      <c r="CD1138" s="564"/>
      <c r="CE1138" s="564"/>
      <c r="CF1138" s="562"/>
      <c r="CG1138" s="563"/>
      <c r="CH1138" s="563"/>
      <c r="CI1138" s="563"/>
      <c r="CJ1138" s="563"/>
      <c r="CK1138" s="563"/>
      <c r="CL1138" s="564"/>
      <c r="CM1138" s="562"/>
      <c r="CN1138" s="563"/>
      <c r="CO1138" s="564"/>
      <c r="CP1138" s="562"/>
      <c r="CQ1138" s="563"/>
      <c r="CR1138" s="564"/>
      <c r="CS1138" s="562"/>
      <c r="CT1138" s="563"/>
      <c r="CU1138" s="564"/>
      <c r="CV1138" s="562"/>
      <c r="CW1138" s="563"/>
      <c r="CX1138" s="563"/>
      <c r="CY1138" s="563"/>
    </row>
    <row r="1139" spans="2:103" x14ac:dyDescent="0.6">
      <c r="C1139" s="341"/>
      <c r="F1139" s="555"/>
      <c r="H1139" s="341"/>
      <c r="K1139" s="555"/>
      <c r="N1139" s="555"/>
      <c r="P1139" s="341"/>
      <c r="R1139" s="341"/>
      <c r="T1139" s="637"/>
      <c r="V1139" s="637"/>
      <c r="X1139" s="637"/>
      <c r="AA1139" s="341"/>
      <c r="AC1139" s="341"/>
      <c r="AF1139" s="715"/>
      <c r="AG1139" s="635"/>
      <c r="AH1139" s="555"/>
    </row>
    <row r="1140" spans="2:103" x14ac:dyDescent="0.6">
      <c r="B1140" s="560"/>
      <c r="C1140" s="562"/>
      <c r="D1140" s="560"/>
      <c r="E1140" s="562"/>
      <c r="F1140" s="563"/>
      <c r="G1140" s="560"/>
      <c r="H1140" s="562"/>
      <c r="I1140" s="560"/>
      <c r="J1140" s="562"/>
      <c r="K1140" s="563"/>
      <c r="L1140" s="560"/>
      <c r="M1140" s="562"/>
      <c r="N1140" s="563"/>
      <c r="O1140" s="560"/>
      <c r="P1140" s="562"/>
      <c r="Q1140" s="560"/>
      <c r="R1140" s="562"/>
      <c r="S1140" s="560"/>
      <c r="T1140" s="648"/>
      <c r="U1140" s="560"/>
      <c r="V1140" s="648"/>
      <c r="W1140" s="653"/>
      <c r="X1140" s="648"/>
      <c r="Y1140" s="653"/>
      <c r="Z1140" s="560"/>
      <c r="AA1140" s="562"/>
      <c r="AB1140" s="560"/>
      <c r="AC1140" s="562"/>
      <c r="AD1140" s="560"/>
      <c r="AE1140" s="562"/>
      <c r="AF1140" s="716"/>
      <c r="AG1140" s="747"/>
      <c r="AH1140" s="563"/>
      <c r="AI1140" s="563"/>
      <c r="AJ1140" s="563"/>
      <c r="AK1140" s="563"/>
      <c r="AL1140" s="564"/>
      <c r="AM1140" s="564"/>
      <c r="AN1140" s="562"/>
      <c r="AO1140" s="563"/>
      <c r="AP1140" s="564"/>
      <c r="AQ1140" s="564"/>
      <c r="AR1140" s="562"/>
      <c r="AS1140" s="563"/>
      <c r="AT1140" s="564"/>
      <c r="AU1140" s="564"/>
      <c r="AV1140" s="562"/>
      <c r="AW1140" s="563"/>
      <c r="AX1140" s="564"/>
      <c r="AY1140" s="562"/>
      <c r="AZ1140" s="564"/>
      <c r="BA1140" s="562"/>
      <c r="BB1140" s="564"/>
      <c r="BC1140" s="562"/>
      <c r="BD1140" s="564"/>
      <c r="BE1140" s="562"/>
      <c r="BF1140" s="564"/>
      <c r="BG1140" s="564"/>
      <c r="BH1140" s="562"/>
      <c r="BI1140" s="563"/>
      <c r="BJ1140" s="564"/>
      <c r="BK1140" s="562"/>
      <c r="BL1140" s="564"/>
      <c r="BM1140" s="562"/>
      <c r="BN1140" s="564"/>
      <c r="BO1140" s="562"/>
      <c r="BP1140" s="564"/>
      <c r="BQ1140" s="562"/>
      <c r="BR1140" s="564"/>
      <c r="BS1140" s="564"/>
      <c r="BT1140" s="562"/>
      <c r="BU1140" s="563"/>
      <c r="BV1140" s="564"/>
      <c r="BW1140" s="562"/>
      <c r="BX1140" s="564"/>
      <c r="BY1140" s="562"/>
      <c r="BZ1140" s="564"/>
      <c r="CA1140" s="562"/>
      <c r="CB1140" s="564"/>
      <c r="CC1140" s="562"/>
      <c r="CD1140" s="564"/>
      <c r="CE1140" s="564"/>
      <c r="CF1140" s="562"/>
      <c r="CG1140" s="563"/>
      <c r="CH1140" s="563"/>
      <c r="CI1140" s="563"/>
      <c r="CJ1140" s="563"/>
      <c r="CK1140" s="563"/>
      <c r="CL1140" s="564"/>
      <c r="CM1140" s="562"/>
      <c r="CN1140" s="563"/>
      <c r="CO1140" s="564"/>
      <c r="CP1140" s="562"/>
      <c r="CQ1140" s="563"/>
      <c r="CR1140" s="564"/>
      <c r="CS1140" s="562"/>
      <c r="CT1140" s="563"/>
      <c r="CU1140" s="564"/>
      <c r="CV1140" s="562"/>
      <c r="CW1140" s="563"/>
      <c r="CX1140" s="563"/>
      <c r="CY1140" s="563"/>
    </row>
    <row r="1141" spans="2:103" x14ac:dyDescent="0.6">
      <c r="C1141" s="341"/>
      <c r="F1141" s="555"/>
      <c r="H1141" s="341"/>
      <c r="K1141" s="555"/>
      <c r="N1141" s="555"/>
      <c r="P1141" s="341"/>
      <c r="R1141" s="341"/>
      <c r="T1141" s="637"/>
      <c r="V1141" s="637"/>
      <c r="X1141" s="637"/>
      <c r="AA1141" s="341"/>
      <c r="AC1141" s="341"/>
      <c r="AF1141" s="715"/>
      <c r="AG1141" s="635"/>
      <c r="AH1141" s="555"/>
    </row>
    <row r="1142" spans="2:103" x14ac:dyDescent="0.6">
      <c r="B1142" s="560"/>
      <c r="C1142" s="562"/>
      <c r="D1142" s="560"/>
      <c r="E1142" s="562"/>
      <c r="F1142" s="563"/>
      <c r="G1142" s="560"/>
      <c r="H1142" s="562"/>
      <c r="I1142" s="560"/>
      <c r="J1142" s="562"/>
      <c r="K1142" s="563"/>
      <c r="L1142" s="560"/>
      <c r="M1142" s="562"/>
      <c r="N1142" s="563"/>
      <c r="O1142" s="560"/>
      <c r="P1142" s="562"/>
      <c r="Q1142" s="560"/>
      <c r="R1142" s="562"/>
      <c r="S1142" s="560"/>
      <c r="T1142" s="648"/>
      <c r="U1142" s="560"/>
      <c r="V1142" s="648"/>
      <c r="W1142" s="653"/>
      <c r="X1142" s="648"/>
      <c r="Y1142" s="653"/>
      <c r="Z1142" s="560"/>
      <c r="AA1142" s="562"/>
      <c r="AB1142" s="560"/>
      <c r="AC1142" s="562"/>
      <c r="AD1142" s="560"/>
      <c r="AE1142" s="562"/>
      <c r="AF1142" s="716"/>
      <c r="AG1142" s="747"/>
      <c r="AH1142" s="563"/>
      <c r="AI1142" s="563"/>
      <c r="AJ1142" s="563"/>
      <c r="AK1142" s="563"/>
      <c r="AL1142" s="564"/>
      <c r="AM1142" s="564"/>
      <c r="AN1142" s="562"/>
      <c r="AO1142" s="563"/>
      <c r="AP1142" s="564"/>
      <c r="AQ1142" s="564"/>
      <c r="AR1142" s="562"/>
      <c r="AS1142" s="563"/>
      <c r="AT1142" s="564"/>
      <c r="AU1142" s="564"/>
      <c r="AV1142" s="562"/>
      <c r="AW1142" s="563"/>
      <c r="AX1142" s="564"/>
      <c r="AY1142" s="562"/>
      <c r="AZ1142" s="564"/>
      <c r="BA1142" s="562"/>
      <c r="BB1142" s="564"/>
      <c r="BC1142" s="562"/>
      <c r="BD1142" s="564"/>
      <c r="BE1142" s="562"/>
      <c r="BF1142" s="564"/>
      <c r="BG1142" s="564"/>
      <c r="BH1142" s="562"/>
      <c r="BI1142" s="563"/>
      <c r="BJ1142" s="564"/>
      <c r="BK1142" s="562"/>
      <c r="BL1142" s="564"/>
      <c r="BM1142" s="562"/>
      <c r="BN1142" s="564"/>
      <c r="BO1142" s="562"/>
      <c r="BP1142" s="564"/>
      <c r="BQ1142" s="562"/>
      <c r="BR1142" s="564"/>
      <c r="BS1142" s="564"/>
      <c r="BT1142" s="562"/>
      <c r="BU1142" s="563"/>
      <c r="BV1142" s="564"/>
      <c r="BW1142" s="562"/>
      <c r="BX1142" s="564"/>
      <c r="BY1142" s="562"/>
      <c r="BZ1142" s="564"/>
      <c r="CA1142" s="562"/>
      <c r="CB1142" s="564"/>
      <c r="CC1142" s="562"/>
      <c r="CD1142" s="564"/>
      <c r="CE1142" s="564"/>
      <c r="CF1142" s="562"/>
      <c r="CG1142" s="563"/>
      <c r="CH1142" s="563"/>
      <c r="CI1142" s="563"/>
      <c r="CJ1142" s="563"/>
      <c r="CK1142" s="563"/>
      <c r="CL1142" s="564"/>
      <c r="CM1142" s="562"/>
      <c r="CN1142" s="563"/>
      <c r="CO1142" s="564"/>
      <c r="CP1142" s="562"/>
      <c r="CQ1142" s="563"/>
      <c r="CR1142" s="564"/>
      <c r="CS1142" s="562"/>
      <c r="CT1142" s="563"/>
      <c r="CU1142" s="564"/>
      <c r="CV1142" s="562"/>
      <c r="CW1142" s="563"/>
      <c r="CX1142" s="563"/>
      <c r="CY1142" s="563"/>
    </row>
    <row r="1143" spans="2:103" x14ac:dyDescent="0.6">
      <c r="C1143" s="341"/>
      <c r="F1143" s="555"/>
      <c r="H1143" s="341"/>
      <c r="K1143" s="555"/>
      <c r="N1143" s="555"/>
      <c r="P1143" s="341"/>
      <c r="R1143" s="341"/>
      <c r="T1143" s="637"/>
      <c r="V1143" s="637"/>
      <c r="X1143" s="637"/>
      <c r="AA1143" s="341"/>
      <c r="AC1143" s="341"/>
      <c r="AF1143" s="715"/>
      <c r="AG1143" s="635"/>
      <c r="AH1143" s="555"/>
    </row>
    <row r="1144" spans="2:103" x14ac:dyDescent="0.6">
      <c r="B1144" s="560"/>
      <c r="C1144" s="561"/>
      <c r="D1144" s="560"/>
      <c r="E1144" s="562"/>
      <c r="F1144" s="560"/>
      <c r="G1144" s="560"/>
      <c r="H1144" s="561"/>
      <c r="I1144" s="560"/>
      <c r="J1144" s="562"/>
      <c r="K1144" s="560"/>
      <c r="L1144" s="560"/>
      <c r="M1144" s="562"/>
      <c r="N1144" s="560"/>
      <c r="O1144" s="560"/>
      <c r="P1144" s="561"/>
      <c r="Q1144" s="560"/>
      <c r="R1144" s="561"/>
      <c r="S1144" s="560"/>
      <c r="T1144" s="646"/>
      <c r="U1144" s="560"/>
      <c r="V1144" s="646"/>
      <c r="W1144" s="653"/>
      <c r="X1144" s="646"/>
      <c r="Y1144" s="653"/>
      <c r="Z1144" s="560"/>
      <c r="AA1144" s="561"/>
      <c r="AB1144" s="560"/>
      <c r="AC1144" s="561"/>
      <c r="AD1144" s="560"/>
      <c r="AE1144" s="562"/>
      <c r="AF1144" s="716"/>
      <c r="AG1144" s="716"/>
      <c r="AH1144" s="560"/>
      <c r="AI1144" s="563"/>
      <c r="AJ1144" s="563"/>
      <c r="AK1144" s="563"/>
      <c r="AL1144" s="564"/>
      <c r="AM1144" s="564"/>
      <c r="AN1144" s="562"/>
      <c r="AO1144" s="563"/>
      <c r="AP1144" s="564"/>
      <c r="AQ1144" s="564"/>
      <c r="AR1144" s="562"/>
      <c r="AS1144" s="563"/>
      <c r="AT1144" s="564"/>
      <c r="AU1144" s="564"/>
      <c r="AV1144" s="562"/>
      <c r="AW1144" s="563"/>
      <c r="AX1144" s="564"/>
      <c r="AY1144" s="562"/>
      <c r="AZ1144" s="564"/>
      <c r="BA1144" s="562"/>
      <c r="BB1144" s="564"/>
      <c r="BC1144" s="562"/>
      <c r="BD1144" s="564"/>
      <c r="BE1144" s="562"/>
      <c r="BF1144" s="564"/>
      <c r="BG1144" s="564"/>
      <c r="BH1144" s="562"/>
      <c r="BI1144" s="563"/>
      <c r="BJ1144" s="564"/>
      <c r="BK1144" s="562"/>
      <c r="BL1144" s="564"/>
      <c r="BM1144" s="562"/>
      <c r="BN1144" s="564"/>
      <c r="BO1144" s="562"/>
      <c r="BP1144" s="564"/>
      <c r="BQ1144" s="562"/>
      <c r="BR1144" s="564"/>
      <c r="BS1144" s="564"/>
      <c r="BT1144" s="562"/>
      <c r="BU1144" s="563"/>
      <c r="BV1144" s="564"/>
      <c r="BW1144" s="562"/>
      <c r="BX1144" s="564"/>
      <c r="BY1144" s="562"/>
      <c r="BZ1144" s="564"/>
      <c r="CA1144" s="562"/>
      <c r="CB1144" s="564"/>
      <c r="CC1144" s="562"/>
      <c r="CD1144" s="564"/>
      <c r="CE1144" s="564"/>
      <c r="CF1144" s="562"/>
      <c r="CG1144" s="563"/>
      <c r="CH1144" s="563"/>
      <c r="CI1144" s="563"/>
      <c r="CJ1144" s="563"/>
      <c r="CK1144" s="563"/>
      <c r="CL1144" s="564"/>
      <c r="CM1144" s="562"/>
      <c r="CN1144" s="563"/>
      <c r="CO1144" s="564"/>
      <c r="CP1144" s="562"/>
      <c r="CQ1144" s="563"/>
      <c r="CR1144" s="564"/>
      <c r="CS1144" s="562"/>
      <c r="CT1144" s="563"/>
      <c r="CU1144" s="564"/>
      <c r="CV1144" s="562"/>
      <c r="CW1144" s="563"/>
      <c r="CX1144" s="563"/>
      <c r="CY1144" s="563"/>
    </row>
    <row r="1145" spans="2:103" x14ac:dyDescent="0.6">
      <c r="AF1145" s="715"/>
      <c r="AG1145" s="715"/>
    </row>
    <row r="1146" spans="2:103" x14ac:dyDescent="0.6">
      <c r="B1146" s="560"/>
      <c r="C1146" s="561"/>
      <c r="D1146" s="560"/>
      <c r="E1146" s="562"/>
      <c r="F1146" s="560"/>
      <c r="G1146" s="560"/>
      <c r="H1146" s="561"/>
      <c r="I1146" s="560"/>
      <c r="J1146" s="562"/>
      <c r="K1146" s="560"/>
      <c r="L1146" s="560"/>
      <c r="M1146" s="562"/>
      <c r="N1146" s="560"/>
      <c r="O1146" s="560"/>
      <c r="P1146" s="561"/>
      <c r="Q1146" s="560"/>
      <c r="R1146" s="561"/>
      <c r="S1146" s="560"/>
      <c r="T1146" s="646"/>
      <c r="U1146" s="560"/>
      <c r="V1146" s="646"/>
      <c r="W1146" s="653"/>
      <c r="X1146" s="646"/>
      <c r="Y1146" s="653"/>
      <c r="Z1146" s="560"/>
      <c r="AA1146" s="561"/>
      <c r="AB1146" s="560"/>
      <c r="AC1146" s="561"/>
      <c r="AD1146" s="560"/>
      <c r="AE1146" s="562"/>
      <c r="AF1146" s="716"/>
      <c r="AG1146" s="716"/>
      <c r="AH1146" s="560"/>
      <c r="AI1146" s="563"/>
      <c r="AJ1146" s="563"/>
      <c r="AK1146" s="563"/>
      <c r="AL1146" s="564"/>
      <c r="AM1146" s="564"/>
      <c r="AN1146" s="562"/>
      <c r="AO1146" s="563"/>
      <c r="AP1146" s="564"/>
      <c r="AQ1146" s="564"/>
      <c r="AR1146" s="562"/>
      <c r="AS1146" s="563"/>
      <c r="AT1146" s="564"/>
      <c r="AU1146" s="564"/>
      <c r="AV1146" s="562"/>
      <c r="AW1146" s="563"/>
      <c r="AX1146" s="564"/>
      <c r="AY1146" s="562"/>
      <c r="AZ1146" s="564"/>
      <c r="BA1146" s="562"/>
      <c r="BB1146" s="564"/>
      <c r="BC1146" s="562"/>
      <c r="BD1146" s="564"/>
      <c r="BE1146" s="562"/>
      <c r="BF1146" s="564"/>
      <c r="BG1146" s="564"/>
      <c r="BH1146" s="562"/>
      <c r="BI1146" s="563"/>
      <c r="BJ1146" s="564"/>
      <c r="BK1146" s="562"/>
      <c r="BL1146" s="564"/>
      <c r="BM1146" s="562"/>
      <c r="BN1146" s="564"/>
      <c r="BO1146" s="562"/>
      <c r="BP1146" s="564"/>
      <c r="BQ1146" s="562"/>
      <c r="BR1146" s="564"/>
      <c r="BS1146" s="564"/>
      <c r="BT1146" s="562"/>
      <c r="BU1146" s="563"/>
      <c r="BV1146" s="564"/>
      <c r="BW1146" s="562"/>
      <c r="BX1146" s="564"/>
      <c r="BY1146" s="562"/>
      <c r="BZ1146" s="564"/>
      <c r="CA1146" s="562"/>
      <c r="CB1146" s="564"/>
      <c r="CC1146" s="562"/>
      <c r="CD1146" s="564"/>
      <c r="CE1146" s="564"/>
      <c r="CF1146" s="562"/>
      <c r="CG1146" s="563"/>
      <c r="CH1146" s="563"/>
      <c r="CI1146" s="563"/>
      <c r="CJ1146" s="563"/>
      <c r="CK1146" s="563"/>
      <c r="CL1146" s="564"/>
      <c r="CM1146" s="562"/>
      <c r="CN1146" s="563"/>
      <c r="CO1146" s="564"/>
      <c r="CP1146" s="562"/>
      <c r="CQ1146" s="563"/>
      <c r="CR1146" s="564"/>
      <c r="CS1146" s="562"/>
      <c r="CT1146" s="563"/>
      <c r="CU1146" s="564"/>
      <c r="CV1146" s="562"/>
      <c r="CW1146" s="563"/>
      <c r="CX1146" s="563"/>
      <c r="CY1146" s="563"/>
    </row>
    <row r="1147" spans="2:103" x14ac:dyDescent="0.6">
      <c r="AF1147" s="715"/>
      <c r="AG1147" s="715"/>
    </row>
    <row r="1148" spans="2:103" x14ac:dyDescent="0.6">
      <c r="B1148" s="560"/>
      <c r="C1148" s="561"/>
      <c r="D1148" s="560"/>
      <c r="E1148" s="562"/>
      <c r="F1148" s="560"/>
      <c r="G1148" s="560"/>
      <c r="H1148" s="561"/>
      <c r="I1148" s="560"/>
      <c r="J1148" s="562"/>
      <c r="K1148" s="560"/>
      <c r="L1148" s="560"/>
      <c r="M1148" s="562"/>
      <c r="N1148" s="560"/>
      <c r="O1148" s="560"/>
      <c r="P1148" s="561"/>
      <c r="Q1148" s="560"/>
      <c r="R1148" s="561"/>
      <c r="S1148" s="560"/>
      <c r="T1148" s="646"/>
      <c r="U1148" s="560"/>
      <c r="V1148" s="646"/>
      <c r="W1148" s="653"/>
      <c r="X1148" s="646"/>
      <c r="Y1148" s="653"/>
      <c r="Z1148" s="560"/>
      <c r="AA1148" s="561"/>
      <c r="AB1148" s="560"/>
      <c r="AC1148" s="561"/>
      <c r="AD1148" s="560"/>
      <c r="AE1148" s="562"/>
      <c r="AF1148" s="716"/>
      <c r="AG1148" s="716"/>
      <c r="AH1148" s="560"/>
      <c r="AI1148" s="563"/>
      <c r="AJ1148" s="563"/>
      <c r="AK1148" s="563"/>
      <c r="AL1148" s="564"/>
      <c r="AM1148" s="564"/>
      <c r="AN1148" s="562"/>
      <c r="AO1148" s="563"/>
      <c r="AP1148" s="564"/>
      <c r="AQ1148" s="564"/>
      <c r="AR1148" s="562"/>
      <c r="AS1148" s="563"/>
      <c r="AT1148" s="564"/>
      <c r="AU1148" s="564"/>
      <c r="AV1148" s="562"/>
      <c r="AW1148" s="563"/>
      <c r="AX1148" s="564"/>
      <c r="AY1148" s="562"/>
      <c r="AZ1148" s="564"/>
      <c r="BA1148" s="562"/>
      <c r="BB1148" s="564"/>
      <c r="BC1148" s="562"/>
      <c r="BD1148" s="564"/>
      <c r="BE1148" s="562"/>
      <c r="BF1148" s="564"/>
      <c r="BG1148" s="564"/>
      <c r="BH1148" s="562"/>
      <c r="BI1148" s="563"/>
      <c r="BJ1148" s="564"/>
      <c r="BK1148" s="562"/>
      <c r="BL1148" s="564"/>
      <c r="BM1148" s="562"/>
      <c r="BN1148" s="564"/>
      <c r="BO1148" s="562"/>
      <c r="BP1148" s="564"/>
      <c r="BQ1148" s="562"/>
      <c r="BR1148" s="564"/>
      <c r="BS1148" s="564"/>
      <c r="BT1148" s="562"/>
      <c r="BU1148" s="563"/>
      <c r="BV1148" s="564"/>
      <c r="BW1148" s="562"/>
      <c r="BX1148" s="564"/>
      <c r="BY1148" s="562"/>
      <c r="BZ1148" s="564"/>
      <c r="CA1148" s="562"/>
      <c r="CB1148" s="564"/>
      <c r="CC1148" s="562"/>
      <c r="CD1148" s="564"/>
      <c r="CE1148" s="564"/>
      <c r="CF1148" s="562"/>
      <c r="CG1148" s="563"/>
      <c r="CH1148" s="563"/>
      <c r="CI1148" s="563"/>
      <c r="CJ1148" s="563"/>
      <c r="CK1148" s="563"/>
      <c r="CL1148" s="564"/>
      <c r="CM1148" s="562"/>
      <c r="CN1148" s="563"/>
      <c r="CO1148" s="564"/>
      <c r="CP1148" s="562"/>
      <c r="CQ1148" s="563"/>
      <c r="CR1148" s="564"/>
      <c r="CS1148" s="562"/>
      <c r="CT1148" s="563"/>
      <c r="CU1148" s="564"/>
      <c r="CV1148" s="562"/>
      <c r="CW1148" s="563"/>
      <c r="CX1148" s="563"/>
      <c r="CY1148" s="563"/>
    </row>
    <row r="1149" spans="2:103" x14ac:dyDescent="0.6">
      <c r="AF1149" s="715"/>
      <c r="AG1149" s="715"/>
    </row>
    <row r="1150" spans="2:103" x14ac:dyDescent="0.6">
      <c r="B1150" s="560"/>
      <c r="C1150" s="561"/>
      <c r="D1150" s="560"/>
      <c r="E1150" s="562"/>
      <c r="F1150" s="560"/>
      <c r="G1150" s="560"/>
      <c r="H1150" s="561"/>
      <c r="I1150" s="560"/>
      <c r="J1150" s="562"/>
      <c r="K1150" s="560"/>
      <c r="L1150" s="560"/>
      <c r="M1150" s="562"/>
      <c r="N1150" s="560"/>
      <c r="O1150" s="560"/>
      <c r="P1150" s="561"/>
      <c r="Q1150" s="560"/>
      <c r="R1150" s="561"/>
      <c r="S1150" s="560"/>
      <c r="T1150" s="646"/>
      <c r="U1150" s="560"/>
      <c r="V1150" s="646"/>
      <c r="W1150" s="653"/>
      <c r="X1150" s="646"/>
      <c r="Y1150" s="653"/>
      <c r="Z1150" s="560"/>
      <c r="AA1150" s="561"/>
      <c r="AB1150" s="560"/>
      <c r="AC1150" s="561"/>
      <c r="AD1150" s="560"/>
      <c r="AE1150" s="562"/>
      <c r="AF1150" s="716"/>
      <c r="AG1150" s="716"/>
      <c r="AH1150" s="560"/>
      <c r="AI1150" s="563"/>
      <c r="AJ1150" s="563"/>
      <c r="AK1150" s="563"/>
      <c r="AL1150" s="564"/>
      <c r="AM1150" s="564"/>
      <c r="AN1150" s="562"/>
      <c r="AO1150" s="563"/>
      <c r="AP1150" s="564"/>
      <c r="AQ1150" s="564"/>
      <c r="AR1150" s="562"/>
      <c r="AS1150" s="563"/>
      <c r="AT1150" s="564"/>
      <c r="AU1150" s="564"/>
      <c r="AV1150" s="562"/>
      <c r="AW1150" s="563"/>
      <c r="AX1150" s="564"/>
      <c r="AY1150" s="562"/>
      <c r="AZ1150" s="564"/>
      <c r="BA1150" s="562"/>
      <c r="BB1150" s="564"/>
      <c r="BC1150" s="562"/>
      <c r="BD1150" s="564"/>
      <c r="BE1150" s="562"/>
      <c r="BF1150" s="564"/>
      <c r="BG1150" s="564"/>
      <c r="BH1150" s="562"/>
      <c r="BI1150" s="563"/>
      <c r="BJ1150" s="564"/>
      <c r="BK1150" s="562"/>
      <c r="BL1150" s="564"/>
      <c r="BM1150" s="562"/>
      <c r="BN1150" s="564"/>
      <c r="BO1150" s="562"/>
      <c r="BP1150" s="564"/>
      <c r="BQ1150" s="562"/>
      <c r="BR1150" s="564"/>
      <c r="BS1150" s="564"/>
      <c r="BT1150" s="562"/>
      <c r="BU1150" s="563"/>
      <c r="BV1150" s="564"/>
      <c r="BW1150" s="562"/>
      <c r="BX1150" s="564"/>
      <c r="BY1150" s="562"/>
      <c r="BZ1150" s="564"/>
      <c r="CA1150" s="562"/>
      <c r="CB1150" s="564"/>
      <c r="CC1150" s="562"/>
      <c r="CD1150" s="564"/>
      <c r="CE1150" s="564"/>
      <c r="CF1150" s="562"/>
      <c r="CG1150" s="563"/>
      <c r="CH1150" s="563"/>
      <c r="CI1150" s="563"/>
      <c r="CJ1150" s="563"/>
      <c r="CK1150" s="563"/>
      <c r="CL1150" s="564"/>
      <c r="CM1150" s="562"/>
      <c r="CN1150" s="563"/>
      <c r="CO1150" s="564"/>
      <c r="CP1150" s="562"/>
      <c r="CQ1150" s="563"/>
      <c r="CR1150" s="564"/>
      <c r="CS1150" s="562"/>
      <c r="CT1150" s="563"/>
      <c r="CU1150" s="564"/>
      <c r="CV1150" s="562"/>
      <c r="CW1150" s="563"/>
      <c r="CX1150" s="563"/>
      <c r="CY1150" s="563"/>
    </row>
    <row r="1151" spans="2:103" x14ac:dyDescent="0.6">
      <c r="AF1151" s="715"/>
      <c r="AG1151" s="715"/>
    </row>
    <row r="1152" spans="2:103" x14ac:dyDescent="0.6">
      <c r="B1152" s="560"/>
      <c r="C1152" s="561"/>
      <c r="D1152" s="560"/>
      <c r="E1152" s="562"/>
      <c r="F1152" s="560"/>
      <c r="G1152" s="560"/>
      <c r="H1152" s="561"/>
      <c r="I1152" s="560"/>
      <c r="J1152" s="562"/>
      <c r="K1152" s="560"/>
      <c r="L1152" s="560"/>
      <c r="M1152" s="562"/>
      <c r="N1152" s="560"/>
      <c r="O1152" s="560"/>
      <c r="P1152" s="561"/>
      <c r="Q1152" s="560"/>
      <c r="R1152" s="561"/>
      <c r="S1152" s="560"/>
      <c r="T1152" s="646"/>
      <c r="U1152" s="560"/>
      <c r="V1152" s="646"/>
      <c r="W1152" s="653"/>
      <c r="X1152" s="646"/>
      <c r="Y1152" s="653"/>
      <c r="Z1152" s="560"/>
      <c r="AA1152" s="561"/>
      <c r="AB1152" s="560"/>
      <c r="AC1152" s="561"/>
      <c r="AD1152" s="560"/>
      <c r="AE1152" s="562"/>
      <c r="AF1152" s="716"/>
      <c r="AG1152" s="716"/>
      <c r="AH1152" s="560"/>
      <c r="AI1152" s="563"/>
      <c r="AJ1152" s="563"/>
      <c r="AK1152" s="563"/>
      <c r="AL1152" s="564"/>
      <c r="AM1152" s="564"/>
      <c r="AN1152" s="562"/>
      <c r="AO1152" s="563"/>
      <c r="AP1152" s="564"/>
      <c r="AQ1152" s="564"/>
      <c r="AR1152" s="562"/>
      <c r="AS1152" s="563"/>
      <c r="AT1152" s="564"/>
      <c r="AU1152" s="564"/>
      <c r="AV1152" s="562"/>
      <c r="AW1152" s="563"/>
      <c r="AX1152" s="564"/>
      <c r="AY1152" s="562"/>
      <c r="AZ1152" s="564"/>
      <c r="BA1152" s="562"/>
      <c r="BB1152" s="564"/>
      <c r="BC1152" s="562"/>
      <c r="BD1152" s="564"/>
      <c r="BE1152" s="562"/>
      <c r="BF1152" s="564"/>
      <c r="BG1152" s="564"/>
      <c r="BH1152" s="562"/>
      <c r="BI1152" s="563"/>
      <c r="BJ1152" s="564"/>
      <c r="BK1152" s="562"/>
      <c r="BL1152" s="564"/>
      <c r="BM1152" s="562"/>
      <c r="BN1152" s="564"/>
      <c r="BO1152" s="562"/>
      <c r="BP1152" s="564"/>
      <c r="BQ1152" s="562"/>
      <c r="BR1152" s="564"/>
      <c r="BS1152" s="564"/>
      <c r="BT1152" s="562"/>
      <c r="BU1152" s="563"/>
      <c r="BV1152" s="564"/>
      <c r="BW1152" s="562"/>
      <c r="BX1152" s="564"/>
      <c r="BY1152" s="562"/>
      <c r="BZ1152" s="564"/>
      <c r="CA1152" s="562"/>
      <c r="CB1152" s="564"/>
      <c r="CC1152" s="562"/>
      <c r="CD1152" s="564"/>
      <c r="CE1152" s="564"/>
      <c r="CF1152" s="562"/>
      <c r="CG1152" s="563"/>
      <c r="CH1152" s="563"/>
      <c r="CI1152" s="563"/>
      <c r="CJ1152" s="563"/>
      <c r="CK1152" s="563"/>
      <c r="CL1152" s="564"/>
      <c r="CM1152" s="562"/>
      <c r="CN1152" s="563"/>
      <c r="CO1152" s="564"/>
      <c r="CP1152" s="562"/>
      <c r="CQ1152" s="563"/>
      <c r="CR1152" s="564"/>
      <c r="CS1152" s="562"/>
      <c r="CT1152" s="563"/>
      <c r="CU1152" s="564"/>
      <c r="CV1152" s="562"/>
      <c r="CW1152" s="563"/>
      <c r="CX1152" s="563"/>
      <c r="CY1152" s="563"/>
    </row>
    <row r="1153" spans="2:103" x14ac:dyDescent="0.6">
      <c r="AF1153" s="715"/>
      <c r="AG1153" s="715"/>
    </row>
    <row r="1154" spans="2:103" x14ac:dyDescent="0.6">
      <c r="B1154" s="560"/>
      <c r="C1154" s="561"/>
      <c r="D1154" s="560"/>
      <c r="E1154" s="562"/>
      <c r="F1154" s="560"/>
      <c r="G1154" s="560"/>
      <c r="H1154" s="561"/>
      <c r="I1154" s="560"/>
      <c r="J1154" s="562"/>
      <c r="K1154" s="560"/>
      <c r="L1154" s="560"/>
      <c r="M1154" s="562"/>
      <c r="N1154" s="560"/>
      <c r="O1154" s="560"/>
      <c r="P1154" s="561"/>
      <c r="Q1154" s="560"/>
      <c r="R1154" s="561"/>
      <c r="S1154" s="560"/>
      <c r="T1154" s="646"/>
      <c r="U1154" s="560"/>
      <c r="V1154" s="646"/>
      <c r="W1154" s="653"/>
      <c r="X1154" s="646"/>
      <c r="Y1154" s="653"/>
      <c r="Z1154" s="560"/>
      <c r="AA1154" s="561"/>
      <c r="AB1154" s="560"/>
      <c r="AC1154" s="561"/>
      <c r="AD1154" s="560"/>
      <c r="AE1154" s="562"/>
      <c r="AF1154" s="716"/>
      <c r="AG1154" s="716"/>
      <c r="AH1154" s="560"/>
      <c r="AI1154" s="563"/>
      <c r="AJ1154" s="563"/>
      <c r="AK1154" s="563"/>
      <c r="AL1154" s="564"/>
      <c r="AM1154" s="564"/>
      <c r="AN1154" s="562"/>
      <c r="AO1154" s="563"/>
      <c r="AP1154" s="564"/>
      <c r="AQ1154" s="564"/>
      <c r="AR1154" s="562"/>
      <c r="AS1154" s="563"/>
      <c r="AT1154" s="564"/>
      <c r="AU1154" s="564"/>
      <c r="AV1154" s="562"/>
      <c r="AW1154" s="563"/>
      <c r="AX1154" s="564"/>
      <c r="AY1154" s="562"/>
      <c r="AZ1154" s="564"/>
      <c r="BA1154" s="562"/>
      <c r="BB1154" s="564"/>
      <c r="BC1154" s="562"/>
      <c r="BD1154" s="564"/>
      <c r="BE1154" s="562"/>
      <c r="BF1154" s="564"/>
      <c r="BG1154" s="564"/>
      <c r="BH1154" s="562"/>
      <c r="BI1154" s="563"/>
      <c r="BJ1154" s="564"/>
      <c r="BK1154" s="562"/>
      <c r="BL1154" s="564"/>
      <c r="BM1154" s="562"/>
      <c r="BN1154" s="564"/>
      <c r="BO1154" s="562"/>
      <c r="BP1154" s="564"/>
      <c r="BQ1154" s="562"/>
      <c r="BR1154" s="564"/>
      <c r="BS1154" s="564"/>
      <c r="BT1154" s="562"/>
      <c r="BU1154" s="563"/>
      <c r="BV1154" s="564"/>
      <c r="BW1154" s="562"/>
      <c r="BX1154" s="564"/>
      <c r="BY1154" s="562"/>
      <c r="BZ1154" s="564"/>
      <c r="CA1154" s="562"/>
      <c r="CB1154" s="564"/>
      <c r="CC1154" s="562"/>
      <c r="CD1154" s="564"/>
      <c r="CE1154" s="564"/>
      <c r="CF1154" s="562"/>
      <c r="CG1154" s="563"/>
      <c r="CH1154" s="563"/>
      <c r="CI1154" s="563"/>
      <c r="CJ1154" s="563"/>
      <c r="CK1154" s="563"/>
      <c r="CL1154" s="564"/>
      <c r="CM1154" s="562"/>
      <c r="CN1154" s="563"/>
      <c r="CO1154" s="564"/>
      <c r="CP1154" s="562"/>
      <c r="CQ1154" s="563"/>
      <c r="CR1154" s="564"/>
      <c r="CS1154" s="562"/>
      <c r="CT1154" s="563"/>
      <c r="CU1154" s="564"/>
      <c r="CV1154" s="562"/>
      <c r="CW1154" s="563"/>
      <c r="CX1154" s="563"/>
      <c r="CY1154" s="563"/>
    </row>
    <row r="1155" spans="2:103" x14ac:dyDescent="0.6">
      <c r="AF1155" s="715"/>
      <c r="AG1155" s="715"/>
    </row>
    <row r="1156" spans="2:103" x14ac:dyDescent="0.6">
      <c r="B1156" s="560"/>
      <c r="C1156" s="561"/>
      <c r="D1156" s="560"/>
      <c r="E1156" s="562"/>
      <c r="F1156" s="560"/>
      <c r="G1156" s="560"/>
      <c r="H1156" s="561"/>
      <c r="I1156" s="560"/>
      <c r="J1156" s="562"/>
      <c r="K1156" s="560"/>
      <c r="L1156" s="560"/>
      <c r="M1156" s="562"/>
      <c r="N1156" s="560"/>
      <c r="O1156" s="560"/>
      <c r="P1156" s="561"/>
      <c r="Q1156" s="560"/>
      <c r="R1156" s="561"/>
      <c r="S1156" s="560"/>
      <c r="T1156" s="646"/>
      <c r="U1156" s="560"/>
      <c r="V1156" s="646"/>
      <c r="W1156" s="653"/>
      <c r="X1156" s="646"/>
      <c r="Y1156" s="653"/>
      <c r="Z1156" s="560"/>
      <c r="AA1156" s="561"/>
      <c r="AB1156" s="560"/>
      <c r="AC1156" s="561"/>
      <c r="AD1156" s="560"/>
      <c r="AE1156" s="562"/>
      <c r="AF1156" s="716"/>
      <c r="AG1156" s="716"/>
      <c r="AH1156" s="560"/>
      <c r="AI1156" s="563"/>
      <c r="AJ1156" s="563"/>
      <c r="AK1156" s="563"/>
      <c r="AL1156" s="564"/>
      <c r="AM1156" s="564"/>
      <c r="AN1156" s="562"/>
      <c r="AO1156" s="563"/>
      <c r="AP1156" s="564"/>
      <c r="AQ1156" s="564"/>
      <c r="AR1156" s="562"/>
      <c r="AS1156" s="563"/>
      <c r="AT1156" s="564"/>
      <c r="AU1156" s="564"/>
      <c r="AV1156" s="562"/>
      <c r="AW1156" s="563"/>
      <c r="AX1156" s="564"/>
      <c r="AY1156" s="562"/>
      <c r="AZ1156" s="564"/>
      <c r="BA1156" s="562"/>
      <c r="BB1156" s="564"/>
      <c r="BC1156" s="562"/>
      <c r="BD1156" s="564"/>
      <c r="BE1156" s="562"/>
      <c r="BF1156" s="564"/>
      <c r="BG1156" s="564"/>
      <c r="BH1156" s="562"/>
      <c r="BI1156" s="563"/>
      <c r="BJ1156" s="564"/>
      <c r="BK1156" s="562"/>
      <c r="BL1156" s="564"/>
      <c r="BM1156" s="562"/>
      <c r="BN1156" s="564"/>
      <c r="BO1156" s="562"/>
      <c r="BP1156" s="564"/>
      <c r="BQ1156" s="562"/>
      <c r="BR1156" s="564"/>
      <c r="BS1156" s="564"/>
      <c r="BT1156" s="562"/>
      <c r="BU1156" s="563"/>
      <c r="BV1156" s="564"/>
      <c r="BW1156" s="562"/>
      <c r="BX1156" s="564"/>
      <c r="BY1156" s="562"/>
      <c r="BZ1156" s="564"/>
      <c r="CA1156" s="562"/>
      <c r="CB1156" s="564"/>
      <c r="CC1156" s="562"/>
      <c r="CD1156" s="564"/>
      <c r="CE1156" s="564"/>
      <c r="CF1156" s="562"/>
      <c r="CG1156" s="563"/>
      <c r="CH1156" s="563"/>
      <c r="CI1156" s="563"/>
      <c r="CJ1156" s="563"/>
      <c r="CK1156" s="563"/>
      <c r="CL1156" s="564"/>
      <c r="CM1156" s="562"/>
      <c r="CN1156" s="563"/>
      <c r="CO1156" s="564"/>
      <c r="CP1156" s="562"/>
      <c r="CQ1156" s="563"/>
      <c r="CR1156" s="564"/>
      <c r="CS1156" s="562"/>
      <c r="CT1156" s="563"/>
      <c r="CU1156" s="564"/>
      <c r="CV1156" s="562"/>
      <c r="CW1156" s="563"/>
      <c r="CX1156" s="563"/>
      <c r="CY1156" s="563"/>
    </row>
    <row r="1157" spans="2:103" x14ac:dyDescent="0.6">
      <c r="AF1157" s="715"/>
      <c r="AG1157" s="715"/>
    </row>
    <row r="1158" spans="2:103" x14ac:dyDescent="0.6">
      <c r="B1158" s="560"/>
      <c r="C1158" s="561"/>
      <c r="D1158" s="560"/>
      <c r="E1158" s="562"/>
      <c r="F1158" s="560"/>
      <c r="G1158" s="560"/>
      <c r="H1158" s="561"/>
      <c r="I1158" s="560"/>
      <c r="J1158" s="562"/>
      <c r="K1158" s="560"/>
      <c r="L1158" s="560"/>
      <c r="M1158" s="562"/>
      <c r="N1158" s="560"/>
      <c r="O1158" s="560"/>
      <c r="P1158" s="561"/>
      <c r="Q1158" s="560"/>
      <c r="R1158" s="561"/>
      <c r="S1158" s="560"/>
      <c r="T1158" s="646"/>
      <c r="U1158" s="560"/>
      <c r="V1158" s="646"/>
      <c r="W1158" s="653"/>
      <c r="X1158" s="646"/>
      <c r="Y1158" s="653"/>
      <c r="Z1158" s="560"/>
      <c r="AA1158" s="561"/>
      <c r="AB1158" s="560"/>
      <c r="AC1158" s="561"/>
      <c r="AD1158" s="560"/>
      <c r="AE1158" s="562"/>
      <c r="AF1158" s="716"/>
      <c r="AG1158" s="716"/>
      <c r="AH1158" s="560"/>
      <c r="AI1158" s="563"/>
      <c r="AJ1158" s="563"/>
      <c r="AK1158" s="563"/>
      <c r="AL1158" s="564"/>
      <c r="AM1158" s="564"/>
      <c r="AN1158" s="562"/>
      <c r="AO1158" s="563"/>
      <c r="AP1158" s="564"/>
      <c r="AQ1158" s="564"/>
      <c r="AR1158" s="562"/>
      <c r="AS1158" s="563"/>
      <c r="AT1158" s="564"/>
      <c r="AU1158" s="564"/>
      <c r="AV1158" s="562"/>
      <c r="AW1158" s="563"/>
      <c r="AX1158" s="564"/>
      <c r="AY1158" s="562"/>
      <c r="AZ1158" s="564"/>
      <c r="BA1158" s="562"/>
      <c r="BB1158" s="564"/>
      <c r="BC1158" s="562"/>
      <c r="BD1158" s="564"/>
      <c r="BE1158" s="562"/>
      <c r="BF1158" s="564"/>
      <c r="BG1158" s="564"/>
      <c r="BH1158" s="562"/>
      <c r="BI1158" s="563"/>
      <c r="BJ1158" s="564"/>
      <c r="BK1158" s="562"/>
      <c r="BL1158" s="564"/>
      <c r="BM1158" s="562"/>
      <c r="BN1158" s="564"/>
      <c r="BO1158" s="562"/>
      <c r="BP1158" s="564"/>
      <c r="BQ1158" s="562"/>
      <c r="BR1158" s="564"/>
      <c r="BS1158" s="564"/>
      <c r="BT1158" s="562"/>
      <c r="BU1158" s="563"/>
      <c r="BV1158" s="564"/>
      <c r="BW1158" s="562"/>
      <c r="BX1158" s="564"/>
      <c r="BY1158" s="562"/>
      <c r="BZ1158" s="564"/>
      <c r="CA1158" s="562"/>
      <c r="CB1158" s="564"/>
      <c r="CC1158" s="562"/>
      <c r="CD1158" s="564"/>
      <c r="CE1158" s="564"/>
      <c r="CF1158" s="562"/>
      <c r="CG1158" s="563"/>
      <c r="CH1158" s="563"/>
      <c r="CI1158" s="563"/>
      <c r="CJ1158" s="563"/>
      <c r="CK1158" s="563"/>
      <c r="CL1158" s="564"/>
      <c r="CM1158" s="562"/>
      <c r="CN1158" s="563"/>
      <c r="CO1158" s="564"/>
      <c r="CP1158" s="562"/>
      <c r="CQ1158" s="563"/>
      <c r="CR1158" s="564"/>
      <c r="CS1158" s="562"/>
      <c r="CT1158" s="563"/>
      <c r="CU1158" s="564"/>
      <c r="CV1158" s="562"/>
      <c r="CW1158" s="563"/>
      <c r="CX1158" s="563"/>
      <c r="CY1158" s="563"/>
    </row>
    <row r="1159" spans="2:103" x14ac:dyDescent="0.6">
      <c r="AF1159" s="715"/>
      <c r="AG1159" s="715"/>
    </row>
    <row r="1160" spans="2:103" x14ac:dyDescent="0.6">
      <c r="B1160" s="560"/>
      <c r="C1160" s="561"/>
      <c r="D1160" s="560"/>
      <c r="E1160" s="562"/>
      <c r="F1160" s="560"/>
      <c r="G1160" s="560"/>
      <c r="H1160" s="561"/>
      <c r="I1160" s="560"/>
      <c r="J1160" s="562"/>
      <c r="K1160" s="560"/>
      <c r="L1160" s="560"/>
      <c r="M1160" s="562"/>
      <c r="N1160" s="560"/>
      <c r="O1160" s="560"/>
      <c r="P1160" s="561"/>
      <c r="Q1160" s="560"/>
      <c r="R1160" s="561"/>
      <c r="S1160" s="560"/>
      <c r="T1160" s="646"/>
      <c r="U1160" s="560"/>
      <c r="V1160" s="646"/>
      <c r="W1160" s="653"/>
      <c r="X1160" s="646"/>
      <c r="Y1160" s="653"/>
      <c r="Z1160" s="560"/>
      <c r="AA1160" s="561"/>
      <c r="AB1160" s="560"/>
      <c r="AC1160" s="561"/>
      <c r="AD1160" s="560"/>
      <c r="AE1160" s="562"/>
      <c r="AF1160" s="716"/>
      <c r="AG1160" s="716"/>
      <c r="AH1160" s="560"/>
      <c r="AI1160" s="563"/>
      <c r="AJ1160" s="563"/>
      <c r="AK1160" s="563"/>
      <c r="AL1160" s="564"/>
      <c r="AM1160" s="564"/>
      <c r="AN1160" s="562"/>
      <c r="AO1160" s="563"/>
      <c r="AP1160" s="564"/>
      <c r="AQ1160" s="564"/>
      <c r="AR1160" s="562"/>
      <c r="AS1160" s="563"/>
      <c r="AT1160" s="564"/>
      <c r="AU1160" s="564"/>
      <c r="AV1160" s="562"/>
      <c r="AW1160" s="563"/>
      <c r="AX1160" s="564"/>
      <c r="AY1160" s="562"/>
      <c r="AZ1160" s="564"/>
      <c r="BA1160" s="562"/>
      <c r="BB1160" s="564"/>
      <c r="BC1160" s="562"/>
      <c r="BD1160" s="564"/>
      <c r="BE1160" s="562"/>
      <c r="BF1160" s="564"/>
      <c r="BG1160" s="564"/>
      <c r="BH1160" s="562"/>
      <c r="BI1160" s="563"/>
      <c r="BJ1160" s="564"/>
      <c r="BK1160" s="562"/>
      <c r="BL1160" s="564"/>
      <c r="BM1160" s="562"/>
      <c r="BN1160" s="564"/>
      <c r="BO1160" s="562"/>
      <c r="BP1160" s="564"/>
      <c r="BQ1160" s="562"/>
      <c r="BR1160" s="564"/>
      <c r="BS1160" s="564"/>
      <c r="BT1160" s="562"/>
      <c r="BU1160" s="563"/>
      <c r="BV1160" s="564"/>
      <c r="BW1160" s="562"/>
      <c r="BX1160" s="564"/>
      <c r="BY1160" s="562"/>
      <c r="BZ1160" s="564"/>
      <c r="CA1160" s="562"/>
      <c r="CB1160" s="564"/>
      <c r="CC1160" s="562"/>
      <c r="CD1160" s="564"/>
      <c r="CE1160" s="564"/>
      <c r="CF1160" s="562"/>
      <c r="CG1160" s="563"/>
      <c r="CH1160" s="563"/>
      <c r="CI1160" s="563"/>
      <c r="CJ1160" s="563"/>
      <c r="CK1160" s="563"/>
      <c r="CL1160" s="564"/>
      <c r="CM1160" s="562"/>
      <c r="CN1160" s="563"/>
      <c r="CO1160" s="564"/>
      <c r="CP1160" s="562"/>
      <c r="CQ1160" s="563"/>
      <c r="CR1160" s="564"/>
      <c r="CS1160" s="562"/>
      <c r="CT1160" s="563"/>
      <c r="CU1160" s="564"/>
      <c r="CV1160" s="562"/>
      <c r="CW1160" s="563"/>
      <c r="CX1160" s="563"/>
      <c r="CY1160" s="563"/>
    </row>
    <row r="1161" spans="2:103" x14ac:dyDescent="0.6">
      <c r="AF1161" s="715"/>
      <c r="AG1161" s="715"/>
    </row>
    <row r="1162" spans="2:103" x14ac:dyDescent="0.6">
      <c r="B1162" s="560"/>
      <c r="C1162" s="561"/>
      <c r="D1162" s="560"/>
      <c r="E1162" s="562"/>
      <c r="F1162" s="560"/>
      <c r="G1162" s="560"/>
      <c r="H1162" s="561"/>
      <c r="I1162" s="560"/>
      <c r="J1162" s="562"/>
      <c r="K1162" s="560"/>
      <c r="L1162" s="560"/>
      <c r="M1162" s="562"/>
      <c r="N1162" s="560"/>
      <c r="O1162" s="560"/>
      <c r="P1162" s="561"/>
      <c r="Q1162" s="560"/>
      <c r="R1162" s="561"/>
      <c r="S1162" s="560"/>
      <c r="T1162" s="646"/>
      <c r="U1162" s="560"/>
      <c r="V1162" s="646"/>
      <c r="W1162" s="653"/>
      <c r="X1162" s="646"/>
      <c r="Y1162" s="653"/>
      <c r="Z1162" s="560"/>
      <c r="AA1162" s="561"/>
      <c r="AB1162" s="560"/>
      <c r="AC1162" s="561"/>
      <c r="AD1162" s="560"/>
      <c r="AE1162" s="562"/>
      <c r="AF1162" s="716"/>
      <c r="AG1162" s="716"/>
      <c r="AH1162" s="560"/>
      <c r="AI1162" s="563"/>
      <c r="AJ1162" s="563"/>
      <c r="AK1162" s="563"/>
      <c r="AL1162" s="564"/>
      <c r="AM1162" s="564"/>
      <c r="AN1162" s="562"/>
      <c r="AO1162" s="563"/>
      <c r="AP1162" s="564"/>
      <c r="AQ1162" s="564"/>
      <c r="AR1162" s="562"/>
      <c r="AS1162" s="563"/>
      <c r="AT1162" s="564"/>
      <c r="AU1162" s="564"/>
      <c r="AV1162" s="562"/>
      <c r="AW1162" s="563"/>
      <c r="AX1162" s="564"/>
      <c r="AY1162" s="562"/>
      <c r="AZ1162" s="564"/>
      <c r="BA1162" s="562"/>
      <c r="BB1162" s="564"/>
      <c r="BC1162" s="562"/>
      <c r="BD1162" s="564"/>
      <c r="BE1162" s="562"/>
      <c r="BF1162" s="564"/>
      <c r="BG1162" s="564"/>
      <c r="BH1162" s="562"/>
      <c r="BI1162" s="563"/>
      <c r="BJ1162" s="564"/>
      <c r="BK1162" s="562"/>
      <c r="BL1162" s="564"/>
      <c r="BM1162" s="562"/>
      <c r="BN1162" s="564"/>
      <c r="BO1162" s="562"/>
      <c r="BP1162" s="564"/>
      <c r="BQ1162" s="562"/>
      <c r="BR1162" s="564"/>
      <c r="BS1162" s="564"/>
      <c r="BT1162" s="562"/>
      <c r="BU1162" s="563"/>
      <c r="BV1162" s="564"/>
      <c r="BW1162" s="562"/>
      <c r="BX1162" s="564"/>
      <c r="BY1162" s="562"/>
      <c r="BZ1162" s="564"/>
      <c r="CA1162" s="562"/>
      <c r="CB1162" s="564"/>
      <c r="CC1162" s="562"/>
      <c r="CD1162" s="564"/>
      <c r="CE1162" s="564"/>
      <c r="CF1162" s="562"/>
      <c r="CG1162" s="563"/>
      <c r="CH1162" s="563"/>
      <c r="CI1162" s="563"/>
      <c r="CJ1162" s="563"/>
      <c r="CK1162" s="563"/>
      <c r="CL1162" s="564"/>
      <c r="CM1162" s="562"/>
      <c r="CN1162" s="563"/>
      <c r="CO1162" s="564"/>
      <c r="CP1162" s="562"/>
      <c r="CQ1162" s="563"/>
      <c r="CR1162" s="564"/>
      <c r="CS1162" s="562"/>
      <c r="CT1162" s="563"/>
      <c r="CU1162" s="564"/>
      <c r="CV1162" s="562"/>
      <c r="CW1162" s="563"/>
      <c r="CX1162" s="563"/>
      <c r="CY1162" s="563"/>
    </row>
    <row r="1163" spans="2:103" x14ac:dyDescent="0.6">
      <c r="AF1163" s="715"/>
      <c r="AG1163" s="715"/>
    </row>
    <row r="1164" spans="2:103" x14ac:dyDescent="0.6">
      <c r="B1164" s="560"/>
      <c r="C1164" s="561"/>
      <c r="D1164" s="560"/>
      <c r="E1164" s="562"/>
      <c r="F1164" s="560"/>
      <c r="G1164" s="560"/>
      <c r="H1164" s="561"/>
      <c r="I1164" s="560"/>
      <c r="J1164" s="562"/>
      <c r="K1164" s="560"/>
      <c r="L1164" s="560"/>
      <c r="M1164" s="562"/>
      <c r="N1164" s="560"/>
      <c r="O1164" s="560"/>
      <c r="P1164" s="561"/>
      <c r="Q1164" s="560"/>
      <c r="R1164" s="561"/>
      <c r="S1164" s="560"/>
      <c r="T1164" s="646"/>
      <c r="U1164" s="560"/>
      <c r="V1164" s="646"/>
      <c r="W1164" s="653"/>
      <c r="X1164" s="646"/>
      <c r="Y1164" s="653"/>
      <c r="Z1164" s="560"/>
      <c r="AA1164" s="561"/>
      <c r="AB1164" s="560"/>
      <c r="AC1164" s="561"/>
      <c r="AD1164" s="560"/>
      <c r="AE1164" s="562"/>
      <c r="AF1164" s="716"/>
      <c r="AG1164" s="716"/>
      <c r="AH1164" s="560"/>
      <c r="AI1164" s="563"/>
      <c r="AJ1164" s="563"/>
      <c r="AK1164" s="563"/>
      <c r="AL1164" s="564"/>
      <c r="AM1164" s="564"/>
      <c r="AN1164" s="562"/>
      <c r="AO1164" s="563"/>
      <c r="AP1164" s="564"/>
      <c r="AQ1164" s="564"/>
      <c r="AR1164" s="562"/>
      <c r="AS1164" s="563"/>
      <c r="AT1164" s="564"/>
      <c r="AU1164" s="564"/>
      <c r="AV1164" s="562"/>
      <c r="AW1164" s="563"/>
      <c r="AX1164" s="564"/>
      <c r="AY1164" s="562"/>
      <c r="AZ1164" s="564"/>
      <c r="BA1164" s="562"/>
      <c r="BB1164" s="564"/>
      <c r="BC1164" s="562"/>
      <c r="BD1164" s="564"/>
      <c r="BE1164" s="562"/>
      <c r="BF1164" s="564"/>
      <c r="BG1164" s="564"/>
      <c r="BH1164" s="562"/>
      <c r="BI1164" s="563"/>
      <c r="BJ1164" s="564"/>
      <c r="BK1164" s="562"/>
      <c r="BL1164" s="564"/>
      <c r="BM1164" s="562"/>
      <c r="BN1164" s="564"/>
      <c r="BO1164" s="562"/>
      <c r="BP1164" s="564"/>
      <c r="BQ1164" s="562"/>
      <c r="BR1164" s="564"/>
      <c r="BS1164" s="564"/>
      <c r="BT1164" s="562"/>
      <c r="BU1164" s="563"/>
      <c r="BV1164" s="564"/>
      <c r="BW1164" s="562"/>
      <c r="BX1164" s="564"/>
      <c r="BY1164" s="562"/>
      <c r="BZ1164" s="564"/>
      <c r="CA1164" s="562"/>
      <c r="CB1164" s="564"/>
      <c r="CC1164" s="562"/>
      <c r="CD1164" s="564"/>
      <c r="CE1164" s="564"/>
      <c r="CF1164" s="562"/>
      <c r="CG1164" s="563"/>
      <c r="CH1164" s="563"/>
      <c r="CI1164" s="563"/>
      <c r="CJ1164" s="563"/>
      <c r="CK1164" s="563"/>
      <c r="CL1164" s="564"/>
      <c r="CM1164" s="562"/>
      <c r="CN1164" s="563"/>
      <c r="CO1164" s="564"/>
      <c r="CP1164" s="562"/>
      <c r="CQ1164" s="563"/>
      <c r="CR1164" s="564"/>
      <c r="CS1164" s="562"/>
      <c r="CT1164" s="563"/>
      <c r="CU1164" s="564"/>
      <c r="CV1164" s="562"/>
      <c r="CW1164" s="563"/>
      <c r="CX1164" s="563"/>
      <c r="CY1164" s="563"/>
    </row>
    <row r="1165" spans="2:103" x14ac:dyDescent="0.6">
      <c r="AF1165" s="715"/>
      <c r="AG1165" s="715"/>
    </row>
    <row r="1166" spans="2:103" x14ac:dyDescent="0.6">
      <c r="B1166" s="560"/>
      <c r="C1166" s="561"/>
      <c r="D1166" s="560"/>
      <c r="E1166" s="562"/>
      <c r="F1166" s="560"/>
      <c r="G1166" s="560"/>
      <c r="H1166" s="561"/>
      <c r="I1166" s="560"/>
      <c r="J1166" s="562"/>
      <c r="K1166" s="560"/>
      <c r="L1166" s="560"/>
      <c r="M1166" s="562"/>
      <c r="N1166" s="560"/>
      <c r="O1166" s="560"/>
      <c r="P1166" s="561"/>
      <c r="Q1166" s="560"/>
      <c r="R1166" s="561"/>
      <c r="S1166" s="560"/>
      <c r="T1166" s="646"/>
      <c r="U1166" s="560"/>
      <c r="V1166" s="646"/>
      <c r="W1166" s="653"/>
      <c r="X1166" s="646"/>
      <c r="Y1166" s="653"/>
      <c r="Z1166" s="560"/>
      <c r="AA1166" s="561"/>
      <c r="AB1166" s="560"/>
      <c r="AC1166" s="561"/>
      <c r="AD1166" s="560"/>
      <c r="AE1166" s="562"/>
      <c r="AF1166" s="716"/>
      <c r="AG1166" s="716"/>
      <c r="AH1166" s="560"/>
      <c r="AI1166" s="563"/>
      <c r="AJ1166" s="563"/>
      <c r="AK1166" s="563"/>
      <c r="AL1166" s="564"/>
      <c r="AM1166" s="564"/>
      <c r="AN1166" s="562"/>
      <c r="AO1166" s="563"/>
      <c r="AP1166" s="564"/>
      <c r="AQ1166" s="564"/>
      <c r="AR1166" s="562"/>
      <c r="AS1166" s="563"/>
      <c r="AT1166" s="564"/>
      <c r="AU1166" s="564"/>
      <c r="AV1166" s="562"/>
      <c r="AW1166" s="563"/>
      <c r="AX1166" s="564"/>
      <c r="AY1166" s="562"/>
      <c r="AZ1166" s="564"/>
      <c r="BA1166" s="562"/>
      <c r="BB1166" s="564"/>
      <c r="BC1166" s="562"/>
      <c r="BD1166" s="564"/>
      <c r="BE1166" s="562"/>
      <c r="BF1166" s="564"/>
      <c r="BG1166" s="564"/>
      <c r="BH1166" s="562"/>
      <c r="BI1166" s="563"/>
      <c r="BJ1166" s="564"/>
      <c r="BK1166" s="562"/>
      <c r="BL1166" s="564"/>
      <c r="BM1166" s="562"/>
      <c r="BN1166" s="564"/>
      <c r="BO1166" s="562"/>
      <c r="BP1166" s="564"/>
      <c r="BQ1166" s="562"/>
      <c r="BR1166" s="564"/>
      <c r="BS1166" s="564"/>
      <c r="BT1166" s="562"/>
      <c r="BU1166" s="563"/>
      <c r="BV1166" s="564"/>
      <c r="BW1166" s="562"/>
      <c r="BX1166" s="564"/>
      <c r="BY1166" s="562"/>
      <c r="BZ1166" s="564"/>
      <c r="CA1166" s="562"/>
      <c r="CB1166" s="564"/>
      <c r="CC1166" s="562"/>
      <c r="CD1166" s="564"/>
      <c r="CE1166" s="564"/>
      <c r="CF1166" s="562"/>
      <c r="CG1166" s="563"/>
      <c r="CH1166" s="563"/>
      <c r="CI1166" s="563"/>
      <c r="CJ1166" s="563"/>
      <c r="CK1166" s="563"/>
      <c r="CL1166" s="564"/>
      <c r="CM1166" s="562"/>
      <c r="CN1166" s="563"/>
      <c r="CO1166" s="564"/>
      <c r="CP1166" s="562"/>
      <c r="CQ1166" s="563"/>
      <c r="CR1166" s="564"/>
      <c r="CS1166" s="562"/>
      <c r="CT1166" s="563"/>
      <c r="CU1166" s="564"/>
      <c r="CV1166" s="562"/>
      <c r="CW1166" s="563"/>
      <c r="CX1166" s="563"/>
      <c r="CY1166" s="563"/>
    </row>
    <row r="1167" spans="2:103" x14ac:dyDescent="0.6">
      <c r="AF1167" s="715"/>
      <c r="AG1167" s="715"/>
    </row>
    <row r="1168" spans="2:103" x14ac:dyDescent="0.6">
      <c r="B1168" s="560"/>
      <c r="C1168" s="561"/>
      <c r="D1168" s="560"/>
      <c r="E1168" s="562"/>
      <c r="F1168" s="560"/>
      <c r="G1168" s="560"/>
      <c r="H1168" s="561"/>
      <c r="I1168" s="560"/>
      <c r="J1168" s="562"/>
      <c r="K1168" s="560"/>
      <c r="L1168" s="560"/>
      <c r="M1168" s="562"/>
      <c r="N1168" s="560"/>
      <c r="O1168" s="560"/>
      <c r="P1168" s="561"/>
      <c r="Q1168" s="560"/>
      <c r="R1168" s="561"/>
      <c r="S1168" s="560"/>
      <c r="T1168" s="646"/>
      <c r="U1168" s="560"/>
      <c r="V1168" s="646"/>
      <c r="W1168" s="653"/>
      <c r="X1168" s="646"/>
      <c r="Y1168" s="653"/>
      <c r="Z1168" s="560"/>
      <c r="AA1168" s="561"/>
      <c r="AB1168" s="560"/>
      <c r="AC1168" s="561"/>
      <c r="AD1168" s="560"/>
      <c r="AE1168" s="562"/>
      <c r="AF1168" s="716"/>
      <c r="AG1168" s="716"/>
      <c r="AH1168" s="560"/>
      <c r="AI1168" s="563"/>
      <c r="AJ1168" s="563"/>
      <c r="AK1168" s="563"/>
      <c r="AL1168" s="564"/>
      <c r="AM1168" s="564"/>
      <c r="AN1168" s="562"/>
      <c r="AO1168" s="563"/>
      <c r="AP1168" s="564"/>
      <c r="AQ1168" s="564"/>
      <c r="AR1168" s="562"/>
      <c r="AS1168" s="563"/>
      <c r="AT1168" s="564"/>
      <c r="AU1168" s="564"/>
      <c r="AV1168" s="562"/>
      <c r="AW1168" s="563"/>
      <c r="AX1168" s="564"/>
      <c r="AY1168" s="562"/>
      <c r="AZ1168" s="564"/>
      <c r="BA1168" s="562"/>
      <c r="BB1168" s="564"/>
      <c r="BC1168" s="562"/>
      <c r="BD1168" s="564"/>
      <c r="BE1168" s="562"/>
      <c r="BF1168" s="564"/>
      <c r="BG1168" s="564"/>
      <c r="BH1168" s="562"/>
      <c r="BI1168" s="563"/>
      <c r="BJ1168" s="564"/>
      <c r="BK1168" s="562"/>
      <c r="BL1168" s="564"/>
      <c r="BM1168" s="562"/>
      <c r="BN1168" s="564"/>
      <c r="BO1168" s="562"/>
      <c r="BP1168" s="564"/>
      <c r="BQ1168" s="562"/>
      <c r="BR1168" s="564"/>
      <c r="BS1168" s="564"/>
      <c r="BT1168" s="562"/>
      <c r="BU1168" s="563"/>
      <c r="BV1168" s="564"/>
      <c r="BW1168" s="562"/>
      <c r="BX1168" s="564"/>
      <c r="BY1168" s="562"/>
      <c r="BZ1168" s="564"/>
      <c r="CA1168" s="562"/>
      <c r="CB1168" s="564"/>
      <c r="CC1168" s="562"/>
      <c r="CD1168" s="564"/>
      <c r="CE1168" s="564"/>
      <c r="CF1168" s="562"/>
      <c r="CG1168" s="563"/>
      <c r="CH1168" s="563"/>
      <c r="CI1168" s="563"/>
      <c r="CJ1168" s="563"/>
      <c r="CK1168" s="563"/>
      <c r="CL1168" s="564"/>
      <c r="CM1168" s="562"/>
      <c r="CN1168" s="563"/>
      <c r="CO1168" s="564"/>
      <c r="CP1168" s="562"/>
      <c r="CQ1168" s="563"/>
      <c r="CR1168" s="564"/>
      <c r="CS1168" s="562"/>
      <c r="CT1168" s="563"/>
      <c r="CU1168" s="564"/>
      <c r="CV1168" s="562"/>
      <c r="CW1168" s="563"/>
      <c r="CX1168" s="563"/>
      <c r="CY1168" s="563"/>
    </row>
    <row r="1169" spans="2:103" x14ac:dyDescent="0.6">
      <c r="AF1169" s="715"/>
      <c r="AG1169" s="715"/>
    </row>
    <row r="1170" spans="2:103" x14ac:dyDescent="0.6">
      <c r="B1170" s="560"/>
      <c r="C1170" s="561"/>
      <c r="D1170" s="560"/>
      <c r="E1170" s="562"/>
      <c r="F1170" s="560"/>
      <c r="G1170" s="560"/>
      <c r="H1170" s="561"/>
      <c r="I1170" s="560"/>
      <c r="J1170" s="562"/>
      <c r="K1170" s="560"/>
      <c r="L1170" s="560"/>
      <c r="M1170" s="562"/>
      <c r="N1170" s="560"/>
      <c r="O1170" s="560"/>
      <c r="P1170" s="561"/>
      <c r="Q1170" s="560"/>
      <c r="R1170" s="561"/>
      <c r="S1170" s="560"/>
      <c r="T1170" s="646"/>
      <c r="U1170" s="560"/>
      <c r="V1170" s="646"/>
      <c r="W1170" s="653"/>
      <c r="X1170" s="646"/>
      <c r="Y1170" s="653"/>
      <c r="Z1170" s="560"/>
      <c r="AA1170" s="561"/>
      <c r="AB1170" s="560"/>
      <c r="AC1170" s="561"/>
      <c r="AD1170" s="560"/>
      <c r="AE1170" s="562"/>
      <c r="AF1170" s="716"/>
      <c r="AG1170" s="716"/>
      <c r="AH1170" s="560"/>
      <c r="AI1170" s="563"/>
      <c r="AJ1170" s="563"/>
      <c r="AK1170" s="563"/>
      <c r="AL1170" s="564"/>
      <c r="AM1170" s="564"/>
      <c r="AN1170" s="562"/>
      <c r="AO1170" s="563"/>
      <c r="AP1170" s="564"/>
      <c r="AQ1170" s="564"/>
      <c r="AR1170" s="562"/>
      <c r="AS1170" s="563"/>
      <c r="AT1170" s="564"/>
      <c r="AU1170" s="564"/>
      <c r="AV1170" s="562"/>
      <c r="AW1170" s="563"/>
      <c r="AX1170" s="564"/>
      <c r="AY1170" s="562"/>
      <c r="AZ1170" s="564"/>
      <c r="BA1170" s="562"/>
      <c r="BB1170" s="564"/>
      <c r="BC1170" s="562"/>
      <c r="BD1170" s="564"/>
      <c r="BE1170" s="562"/>
      <c r="BF1170" s="564"/>
      <c r="BG1170" s="564"/>
      <c r="BH1170" s="562"/>
      <c r="BI1170" s="563"/>
      <c r="BJ1170" s="564"/>
      <c r="BK1170" s="562"/>
      <c r="BL1170" s="564"/>
      <c r="BM1170" s="562"/>
      <c r="BN1170" s="564"/>
      <c r="BO1170" s="562"/>
      <c r="BP1170" s="564"/>
      <c r="BQ1170" s="562"/>
      <c r="BR1170" s="564"/>
      <c r="BS1170" s="564"/>
      <c r="BT1170" s="562"/>
      <c r="BU1170" s="563"/>
      <c r="BV1170" s="564"/>
      <c r="BW1170" s="562"/>
      <c r="BX1170" s="564"/>
      <c r="BY1170" s="562"/>
      <c r="BZ1170" s="564"/>
      <c r="CA1170" s="562"/>
      <c r="CB1170" s="564"/>
      <c r="CC1170" s="562"/>
      <c r="CD1170" s="564"/>
      <c r="CE1170" s="564"/>
      <c r="CF1170" s="562"/>
      <c r="CG1170" s="563"/>
      <c r="CH1170" s="563"/>
      <c r="CI1170" s="563"/>
      <c r="CJ1170" s="563"/>
      <c r="CK1170" s="563"/>
      <c r="CL1170" s="564"/>
      <c r="CM1170" s="562"/>
      <c r="CN1170" s="563"/>
      <c r="CO1170" s="564"/>
      <c r="CP1170" s="562"/>
      <c r="CQ1170" s="563"/>
      <c r="CR1170" s="564"/>
      <c r="CS1170" s="562"/>
      <c r="CT1170" s="563"/>
      <c r="CU1170" s="564"/>
      <c r="CV1170" s="562"/>
      <c r="CW1170" s="563"/>
      <c r="CX1170" s="563"/>
      <c r="CY1170" s="563"/>
    </row>
    <row r="1171" spans="2:103" x14ac:dyDescent="0.6">
      <c r="AF1171" s="715"/>
      <c r="AG1171" s="715"/>
    </row>
    <row r="1172" spans="2:103" x14ac:dyDescent="0.6">
      <c r="B1172" s="560"/>
      <c r="C1172" s="561"/>
      <c r="D1172" s="560"/>
      <c r="E1172" s="562"/>
      <c r="F1172" s="560"/>
      <c r="G1172" s="560"/>
      <c r="H1172" s="561"/>
      <c r="I1172" s="560"/>
      <c r="J1172" s="562"/>
      <c r="K1172" s="560"/>
      <c r="L1172" s="560"/>
      <c r="M1172" s="562"/>
      <c r="N1172" s="560"/>
      <c r="O1172" s="560"/>
      <c r="P1172" s="561"/>
      <c r="Q1172" s="560"/>
      <c r="R1172" s="561"/>
      <c r="S1172" s="560"/>
      <c r="T1172" s="646"/>
      <c r="U1172" s="560"/>
      <c r="V1172" s="646"/>
      <c r="W1172" s="653"/>
      <c r="X1172" s="646"/>
      <c r="Y1172" s="653"/>
      <c r="Z1172" s="560"/>
      <c r="AA1172" s="561"/>
      <c r="AB1172" s="560"/>
      <c r="AC1172" s="561"/>
      <c r="AD1172" s="560"/>
      <c r="AE1172" s="562"/>
      <c r="AF1172" s="716"/>
      <c r="AG1172" s="716"/>
      <c r="AH1172" s="560"/>
      <c r="AI1172" s="563"/>
      <c r="AJ1172" s="563"/>
      <c r="AK1172" s="563"/>
      <c r="AL1172" s="564"/>
      <c r="AM1172" s="564"/>
      <c r="AN1172" s="562"/>
      <c r="AO1172" s="563"/>
      <c r="AP1172" s="564"/>
      <c r="AQ1172" s="564"/>
      <c r="AR1172" s="562"/>
      <c r="AS1172" s="563"/>
      <c r="AT1172" s="564"/>
      <c r="AU1172" s="564"/>
      <c r="AV1172" s="562"/>
      <c r="AW1172" s="563"/>
      <c r="AX1172" s="564"/>
      <c r="AY1172" s="562"/>
      <c r="AZ1172" s="564"/>
      <c r="BA1172" s="562"/>
      <c r="BB1172" s="564"/>
      <c r="BC1172" s="562"/>
      <c r="BD1172" s="564"/>
      <c r="BE1172" s="562"/>
      <c r="BF1172" s="564"/>
      <c r="BG1172" s="564"/>
      <c r="BH1172" s="562"/>
      <c r="BI1172" s="563"/>
      <c r="BJ1172" s="564"/>
      <c r="BK1172" s="562"/>
      <c r="BL1172" s="564"/>
      <c r="BM1172" s="562"/>
      <c r="BN1172" s="564"/>
      <c r="BO1172" s="562"/>
      <c r="BP1172" s="564"/>
      <c r="BQ1172" s="562"/>
      <c r="BR1172" s="564"/>
      <c r="BS1172" s="564"/>
      <c r="BT1172" s="562"/>
      <c r="BU1172" s="563"/>
      <c r="BV1172" s="564"/>
      <c r="BW1172" s="562"/>
      <c r="BX1172" s="564"/>
      <c r="BY1172" s="562"/>
      <c r="BZ1172" s="564"/>
      <c r="CA1172" s="562"/>
      <c r="CB1172" s="564"/>
      <c r="CC1172" s="562"/>
      <c r="CD1172" s="564"/>
      <c r="CE1172" s="564"/>
      <c r="CF1172" s="562"/>
      <c r="CG1172" s="563"/>
      <c r="CH1172" s="563"/>
      <c r="CI1172" s="563"/>
      <c r="CJ1172" s="563"/>
      <c r="CK1172" s="563"/>
      <c r="CL1172" s="564"/>
      <c r="CM1172" s="562"/>
      <c r="CN1172" s="563"/>
      <c r="CO1172" s="564"/>
      <c r="CP1172" s="562"/>
      <c r="CQ1172" s="563"/>
      <c r="CR1172" s="564"/>
      <c r="CS1172" s="562"/>
      <c r="CT1172" s="563"/>
      <c r="CU1172" s="564"/>
      <c r="CV1172" s="562"/>
      <c r="CW1172" s="563"/>
      <c r="CX1172" s="563"/>
      <c r="CY1172" s="563"/>
    </row>
    <row r="1173" spans="2:103" x14ac:dyDescent="0.6">
      <c r="AF1173" s="715"/>
      <c r="AG1173" s="715"/>
    </row>
    <row r="1174" spans="2:103" x14ac:dyDescent="0.6">
      <c r="B1174" s="560"/>
      <c r="C1174" s="561"/>
      <c r="D1174" s="560"/>
      <c r="E1174" s="562"/>
      <c r="F1174" s="560"/>
      <c r="G1174" s="560"/>
      <c r="H1174" s="561"/>
      <c r="I1174" s="560"/>
      <c r="J1174" s="562"/>
      <c r="K1174" s="560"/>
      <c r="L1174" s="560"/>
      <c r="M1174" s="562"/>
      <c r="N1174" s="560"/>
      <c r="O1174" s="560"/>
      <c r="P1174" s="561"/>
      <c r="Q1174" s="560"/>
      <c r="R1174" s="561"/>
      <c r="S1174" s="560"/>
      <c r="T1174" s="646"/>
      <c r="U1174" s="560"/>
      <c r="V1174" s="646"/>
      <c r="W1174" s="653"/>
      <c r="X1174" s="646"/>
      <c r="Y1174" s="653"/>
      <c r="Z1174" s="560"/>
      <c r="AA1174" s="561"/>
      <c r="AB1174" s="560"/>
      <c r="AC1174" s="561"/>
      <c r="AD1174" s="560"/>
      <c r="AE1174" s="562"/>
      <c r="AF1174" s="716"/>
      <c r="AG1174" s="716"/>
      <c r="AH1174" s="560"/>
      <c r="AI1174" s="563"/>
      <c r="AJ1174" s="563"/>
      <c r="AK1174" s="563"/>
      <c r="AL1174" s="564"/>
      <c r="AM1174" s="564"/>
      <c r="AN1174" s="562"/>
      <c r="AO1174" s="563"/>
      <c r="AP1174" s="564"/>
      <c r="AQ1174" s="564"/>
      <c r="AR1174" s="562"/>
      <c r="AS1174" s="563"/>
      <c r="AT1174" s="564"/>
      <c r="AU1174" s="564"/>
      <c r="AV1174" s="562"/>
      <c r="AW1174" s="563"/>
      <c r="AX1174" s="564"/>
      <c r="AY1174" s="562"/>
      <c r="AZ1174" s="564"/>
      <c r="BA1174" s="562"/>
      <c r="BB1174" s="564"/>
      <c r="BC1174" s="562"/>
      <c r="BD1174" s="564"/>
      <c r="BE1174" s="562"/>
      <c r="BF1174" s="564"/>
      <c r="BG1174" s="564"/>
      <c r="BH1174" s="562"/>
      <c r="BI1174" s="563"/>
      <c r="BJ1174" s="564"/>
      <c r="BK1174" s="562"/>
      <c r="BL1174" s="564"/>
      <c r="BM1174" s="562"/>
      <c r="BN1174" s="564"/>
      <c r="BO1174" s="562"/>
      <c r="BP1174" s="564"/>
      <c r="BQ1174" s="562"/>
      <c r="BR1174" s="564"/>
      <c r="BS1174" s="564"/>
      <c r="BT1174" s="562"/>
      <c r="BU1174" s="563"/>
      <c r="BV1174" s="564"/>
      <c r="BW1174" s="562"/>
      <c r="BX1174" s="564"/>
      <c r="BY1174" s="562"/>
      <c r="BZ1174" s="564"/>
      <c r="CA1174" s="562"/>
      <c r="CB1174" s="564"/>
      <c r="CC1174" s="562"/>
      <c r="CD1174" s="564"/>
      <c r="CE1174" s="564"/>
      <c r="CF1174" s="562"/>
      <c r="CG1174" s="563"/>
      <c r="CH1174" s="563"/>
      <c r="CI1174" s="563"/>
      <c r="CJ1174" s="563"/>
      <c r="CK1174" s="563"/>
      <c r="CL1174" s="564"/>
      <c r="CM1174" s="562"/>
      <c r="CN1174" s="563"/>
      <c r="CO1174" s="564"/>
      <c r="CP1174" s="562"/>
      <c r="CQ1174" s="563"/>
      <c r="CR1174" s="564"/>
      <c r="CS1174" s="562"/>
      <c r="CT1174" s="563"/>
      <c r="CU1174" s="564"/>
      <c r="CV1174" s="562"/>
      <c r="CW1174" s="563"/>
      <c r="CX1174" s="563"/>
      <c r="CY1174" s="563"/>
    </row>
    <row r="1175" spans="2:103" x14ac:dyDescent="0.6">
      <c r="AF1175" s="715"/>
      <c r="AG1175" s="715"/>
    </row>
    <row r="1176" spans="2:103" x14ac:dyDescent="0.6">
      <c r="B1176" s="560"/>
      <c r="C1176" s="561"/>
      <c r="D1176" s="560"/>
      <c r="E1176" s="562"/>
      <c r="F1176" s="560"/>
      <c r="G1176" s="560"/>
      <c r="H1176" s="561"/>
      <c r="I1176" s="560"/>
      <c r="J1176" s="562"/>
      <c r="K1176" s="560"/>
      <c r="L1176" s="560"/>
      <c r="M1176" s="562"/>
      <c r="N1176" s="560"/>
      <c r="O1176" s="560"/>
      <c r="P1176" s="561"/>
      <c r="Q1176" s="560"/>
      <c r="R1176" s="561"/>
      <c r="S1176" s="560"/>
      <c r="T1176" s="646"/>
      <c r="U1176" s="560"/>
      <c r="V1176" s="646"/>
      <c r="W1176" s="653"/>
      <c r="X1176" s="646"/>
      <c r="Y1176" s="653"/>
      <c r="Z1176" s="560"/>
      <c r="AA1176" s="561"/>
      <c r="AB1176" s="560"/>
      <c r="AC1176" s="561"/>
      <c r="AD1176" s="560"/>
      <c r="AE1176" s="562"/>
      <c r="AF1176" s="716"/>
      <c r="AG1176" s="716"/>
      <c r="AH1176" s="560"/>
      <c r="AI1176" s="563"/>
      <c r="AJ1176" s="563"/>
      <c r="AK1176" s="563"/>
      <c r="AL1176" s="564"/>
      <c r="AM1176" s="564"/>
      <c r="AN1176" s="562"/>
      <c r="AO1176" s="563"/>
      <c r="AP1176" s="564"/>
      <c r="AQ1176" s="564"/>
      <c r="AR1176" s="562"/>
      <c r="AS1176" s="563"/>
      <c r="AT1176" s="564"/>
      <c r="AU1176" s="564"/>
      <c r="AV1176" s="562"/>
      <c r="AW1176" s="563"/>
      <c r="AX1176" s="564"/>
      <c r="AY1176" s="562"/>
      <c r="AZ1176" s="564"/>
      <c r="BA1176" s="562"/>
      <c r="BB1176" s="564"/>
      <c r="BC1176" s="562"/>
      <c r="BD1176" s="564"/>
      <c r="BE1176" s="562"/>
      <c r="BF1176" s="564"/>
      <c r="BG1176" s="564"/>
      <c r="BH1176" s="562"/>
      <c r="BI1176" s="563"/>
      <c r="BJ1176" s="564"/>
      <c r="BK1176" s="562"/>
      <c r="BL1176" s="564"/>
      <c r="BM1176" s="562"/>
      <c r="BN1176" s="564"/>
      <c r="BO1176" s="562"/>
      <c r="BP1176" s="564"/>
      <c r="BQ1176" s="562"/>
      <c r="BR1176" s="564"/>
      <c r="BS1176" s="564"/>
      <c r="BT1176" s="562"/>
      <c r="BU1176" s="563"/>
      <c r="BV1176" s="564"/>
      <c r="BW1176" s="562"/>
      <c r="BX1176" s="564"/>
      <c r="BY1176" s="562"/>
      <c r="BZ1176" s="564"/>
      <c r="CA1176" s="562"/>
      <c r="CB1176" s="564"/>
      <c r="CC1176" s="562"/>
      <c r="CD1176" s="564"/>
      <c r="CE1176" s="564"/>
      <c r="CF1176" s="562"/>
      <c r="CG1176" s="563"/>
      <c r="CH1176" s="563"/>
      <c r="CI1176" s="563"/>
      <c r="CJ1176" s="563"/>
      <c r="CK1176" s="563"/>
      <c r="CL1176" s="564"/>
      <c r="CM1176" s="562"/>
      <c r="CN1176" s="563"/>
      <c r="CO1176" s="564"/>
      <c r="CP1176" s="562"/>
      <c r="CQ1176" s="563"/>
      <c r="CR1176" s="564"/>
      <c r="CS1176" s="562"/>
      <c r="CT1176" s="563"/>
      <c r="CU1176" s="564"/>
      <c r="CV1176" s="562"/>
      <c r="CW1176" s="563"/>
      <c r="CX1176" s="563"/>
      <c r="CY1176" s="563"/>
    </row>
    <row r="1177" spans="2:103" x14ac:dyDescent="0.6">
      <c r="AF1177" s="715"/>
      <c r="AG1177" s="715"/>
    </row>
    <row r="1178" spans="2:103" x14ac:dyDescent="0.6">
      <c r="B1178" s="560"/>
      <c r="C1178" s="561"/>
      <c r="D1178" s="560"/>
      <c r="E1178" s="562"/>
      <c r="F1178" s="560"/>
      <c r="G1178" s="560"/>
      <c r="H1178" s="561"/>
      <c r="I1178" s="560"/>
      <c r="J1178" s="562"/>
      <c r="K1178" s="560"/>
      <c r="L1178" s="560"/>
      <c r="M1178" s="562"/>
      <c r="N1178" s="560"/>
      <c r="O1178" s="560"/>
      <c r="P1178" s="561"/>
      <c r="Q1178" s="560"/>
      <c r="R1178" s="561"/>
      <c r="S1178" s="560"/>
      <c r="T1178" s="646"/>
      <c r="U1178" s="560"/>
      <c r="V1178" s="646"/>
      <c r="W1178" s="653"/>
      <c r="X1178" s="646"/>
      <c r="Y1178" s="653"/>
      <c r="Z1178" s="560"/>
      <c r="AA1178" s="561"/>
      <c r="AB1178" s="560"/>
      <c r="AC1178" s="561"/>
      <c r="AD1178" s="560"/>
      <c r="AE1178" s="562"/>
      <c r="AF1178" s="716"/>
      <c r="AG1178" s="716"/>
      <c r="AH1178" s="560"/>
      <c r="AI1178" s="563"/>
      <c r="AJ1178" s="563"/>
      <c r="AK1178" s="563"/>
      <c r="AL1178" s="564"/>
      <c r="AM1178" s="564"/>
      <c r="AN1178" s="562"/>
      <c r="AO1178" s="563"/>
      <c r="AP1178" s="564"/>
      <c r="AQ1178" s="564"/>
      <c r="AR1178" s="562"/>
      <c r="AS1178" s="563"/>
      <c r="AT1178" s="564"/>
      <c r="AU1178" s="564"/>
      <c r="AV1178" s="562"/>
      <c r="AW1178" s="563"/>
      <c r="AX1178" s="564"/>
      <c r="AY1178" s="562"/>
      <c r="AZ1178" s="564"/>
      <c r="BA1178" s="562"/>
      <c r="BB1178" s="564"/>
      <c r="BC1178" s="562"/>
      <c r="BD1178" s="564"/>
      <c r="BE1178" s="562"/>
      <c r="BF1178" s="564"/>
      <c r="BG1178" s="564"/>
      <c r="BH1178" s="562"/>
      <c r="BI1178" s="563"/>
      <c r="BJ1178" s="564"/>
      <c r="BK1178" s="562"/>
      <c r="BL1178" s="564"/>
      <c r="BM1178" s="562"/>
      <c r="BN1178" s="564"/>
      <c r="BO1178" s="562"/>
      <c r="BP1178" s="564"/>
      <c r="BQ1178" s="562"/>
      <c r="BR1178" s="564"/>
      <c r="BS1178" s="564"/>
      <c r="BT1178" s="562"/>
      <c r="BU1178" s="563"/>
      <c r="BV1178" s="564"/>
      <c r="BW1178" s="562"/>
      <c r="BX1178" s="564"/>
      <c r="BY1178" s="562"/>
      <c r="BZ1178" s="564"/>
      <c r="CA1178" s="562"/>
      <c r="CB1178" s="564"/>
      <c r="CC1178" s="562"/>
      <c r="CD1178" s="564"/>
      <c r="CE1178" s="564"/>
      <c r="CF1178" s="562"/>
      <c r="CG1178" s="563"/>
      <c r="CH1178" s="563"/>
      <c r="CI1178" s="563"/>
      <c r="CJ1178" s="563"/>
      <c r="CK1178" s="563"/>
      <c r="CL1178" s="564"/>
      <c r="CM1178" s="562"/>
      <c r="CN1178" s="563"/>
      <c r="CO1178" s="564"/>
      <c r="CP1178" s="562"/>
      <c r="CQ1178" s="563"/>
      <c r="CR1178" s="564"/>
      <c r="CS1178" s="562"/>
      <c r="CT1178" s="563"/>
      <c r="CU1178" s="564"/>
      <c r="CV1178" s="562"/>
      <c r="CW1178" s="563"/>
      <c r="CX1178" s="563"/>
      <c r="CY1178" s="563"/>
    </row>
    <row r="1179" spans="2:103" x14ac:dyDescent="0.6">
      <c r="AF1179" s="715"/>
      <c r="AG1179" s="715"/>
    </row>
    <row r="1180" spans="2:103" x14ac:dyDescent="0.6">
      <c r="B1180" s="560"/>
      <c r="C1180" s="561"/>
      <c r="D1180" s="560"/>
      <c r="E1180" s="562"/>
      <c r="F1180" s="560"/>
      <c r="G1180" s="560"/>
      <c r="H1180" s="561"/>
      <c r="I1180" s="560"/>
      <c r="J1180" s="562"/>
      <c r="K1180" s="560"/>
      <c r="L1180" s="560"/>
      <c r="M1180" s="562"/>
      <c r="N1180" s="560"/>
      <c r="O1180" s="560"/>
      <c r="P1180" s="561"/>
      <c r="Q1180" s="560"/>
      <c r="R1180" s="561"/>
      <c r="S1180" s="560"/>
      <c r="T1180" s="646"/>
      <c r="U1180" s="560"/>
      <c r="V1180" s="646"/>
      <c r="W1180" s="653"/>
      <c r="X1180" s="646"/>
      <c r="Y1180" s="653"/>
      <c r="Z1180" s="560"/>
      <c r="AA1180" s="561"/>
      <c r="AB1180" s="560"/>
      <c r="AC1180" s="561"/>
      <c r="AD1180" s="560"/>
      <c r="AE1180" s="562"/>
      <c r="AF1180" s="716"/>
      <c r="AG1180" s="716"/>
      <c r="AH1180" s="560"/>
      <c r="AI1180" s="563"/>
      <c r="AJ1180" s="563"/>
      <c r="AK1180" s="563"/>
      <c r="AL1180" s="564"/>
      <c r="AM1180" s="564"/>
      <c r="AN1180" s="562"/>
      <c r="AO1180" s="563"/>
      <c r="AP1180" s="564"/>
      <c r="AQ1180" s="564"/>
      <c r="AR1180" s="562"/>
      <c r="AS1180" s="563"/>
      <c r="AT1180" s="564"/>
      <c r="AU1180" s="564"/>
      <c r="AV1180" s="562"/>
      <c r="AW1180" s="563"/>
      <c r="AX1180" s="564"/>
      <c r="AY1180" s="562"/>
      <c r="AZ1180" s="564"/>
      <c r="BA1180" s="562"/>
      <c r="BB1180" s="564"/>
      <c r="BC1180" s="562"/>
      <c r="BD1180" s="564"/>
      <c r="BE1180" s="562"/>
      <c r="BF1180" s="564"/>
      <c r="BG1180" s="564"/>
      <c r="BH1180" s="562"/>
      <c r="BI1180" s="563"/>
      <c r="BJ1180" s="564"/>
      <c r="BK1180" s="562"/>
      <c r="BL1180" s="564"/>
      <c r="BM1180" s="562"/>
      <c r="BN1180" s="564"/>
      <c r="BO1180" s="562"/>
      <c r="BP1180" s="564"/>
      <c r="BQ1180" s="562"/>
      <c r="BR1180" s="564"/>
      <c r="BS1180" s="564"/>
      <c r="BT1180" s="562"/>
      <c r="BU1180" s="563"/>
      <c r="BV1180" s="564"/>
      <c r="BW1180" s="562"/>
      <c r="BX1180" s="564"/>
      <c r="BY1180" s="562"/>
      <c r="BZ1180" s="564"/>
      <c r="CA1180" s="562"/>
      <c r="CB1180" s="564"/>
      <c r="CC1180" s="562"/>
      <c r="CD1180" s="564"/>
      <c r="CE1180" s="564"/>
      <c r="CF1180" s="562"/>
      <c r="CG1180" s="563"/>
      <c r="CH1180" s="563"/>
      <c r="CI1180" s="563"/>
      <c r="CJ1180" s="563"/>
      <c r="CK1180" s="563"/>
      <c r="CL1180" s="564"/>
      <c r="CM1180" s="562"/>
      <c r="CN1180" s="563"/>
      <c r="CO1180" s="564"/>
      <c r="CP1180" s="562"/>
      <c r="CQ1180" s="563"/>
      <c r="CR1180" s="564"/>
      <c r="CS1180" s="562"/>
      <c r="CT1180" s="563"/>
      <c r="CU1180" s="564"/>
      <c r="CV1180" s="562"/>
      <c r="CW1180" s="563"/>
      <c r="CX1180" s="563"/>
      <c r="CY1180" s="563"/>
    </row>
    <row r="1181" spans="2:103" x14ac:dyDescent="0.6">
      <c r="AF1181" s="715"/>
      <c r="AG1181" s="715"/>
    </row>
    <row r="1182" spans="2:103" x14ac:dyDescent="0.6">
      <c r="B1182" s="560"/>
      <c r="C1182" s="561"/>
      <c r="D1182" s="560"/>
      <c r="E1182" s="562"/>
      <c r="F1182" s="560"/>
      <c r="G1182" s="560"/>
      <c r="H1182" s="561"/>
      <c r="I1182" s="560"/>
      <c r="J1182" s="562"/>
      <c r="K1182" s="560"/>
      <c r="L1182" s="560"/>
      <c r="M1182" s="562"/>
      <c r="N1182" s="560"/>
      <c r="O1182" s="560"/>
      <c r="P1182" s="561"/>
      <c r="Q1182" s="560"/>
      <c r="R1182" s="561"/>
      <c r="S1182" s="560"/>
      <c r="T1182" s="646"/>
      <c r="U1182" s="560"/>
      <c r="V1182" s="646"/>
      <c r="W1182" s="653"/>
      <c r="X1182" s="646"/>
      <c r="Y1182" s="653"/>
      <c r="Z1182" s="560"/>
      <c r="AA1182" s="561"/>
      <c r="AB1182" s="560"/>
      <c r="AC1182" s="561"/>
      <c r="AD1182" s="560"/>
      <c r="AE1182" s="562"/>
      <c r="AF1182" s="716"/>
      <c r="AG1182" s="716"/>
      <c r="AH1182" s="560"/>
      <c r="AI1182" s="563"/>
      <c r="AJ1182" s="563"/>
      <c r="AK1182" s="563"/>
      <c r="AL1182" s="564"/>
      <c r="AM1182" s="564"/>
      <c r="AN1182" s="562"/>
      <c r="AO1182" s="563"/>
      <c r="AP1182" s="564"/>
      <c r="AQ1182" s="564"/>
      <c r="AR1182" s="562"/>
      <c r="AS1182" s="563"/>
      <c r="AT1182" s="564"/>
      <c r="AU1182" s="564"/>
      <c r="AV1182" s="562"/>
      <c r="AW1182" s="563"/>
      <c r="AX1182" s="564"/>
      <c r="AY1182" s="562"/>
      <c r="AZ1182" s="564"/>
      <c r="BA1182" s="562"/>
      <c r="BB1182" s="564"/>
      <c r="BC1182" s="562"/>
      <c r="BD1182" s="564"/>
      <c r="BE1182" s="562"/>
      <c r="BF1182" s="564"/>
      <c r="BG1182" s="564"/>
      <c r="BH1182" s="562"/>
      <c r="BI1182" s="563"/>
      <c r="BJ1182" s="564"/>
      <c r="BK1182" s="562"/>
      <c r="BL1182" s="564"/>
      <c r="BM1182" s="562"/>
      <c r="BN1182" s="564"/>
      <c r="BO1182" s="562"/>
      <c r="BP1182" s="564"/>
      <c r="BQ1182" s="562"/>
      <c r="BR1182" s="564"/>
      <c r="BS1182" s="564"/>
      <c r="BT1182" s="562"/>
      <c r="BU1182" s="563"/>
      <c r="BV1182" s="564"/>
      <c r="BW1182" s="562"/>
      <c r="BX1182" s="564"/>
      <c r="BY1182" s="562"/>
      <c r="BZ1182" s="564"/>
      <c r="CA1182" s="562"/>
      <c r="CB1182" s="564"/>
      <c r="CC1182" s="562"/>
      <c r="CD1182" s="564"/>
      <c r="CE1182" s="564"/>
      <c r="CF1182" s="562"/>
      <c r="CG1182" s="563"/>
      <c r="CH1182" s="563"/>
      <c r="CI1182" s="563"/>
      <c r="CJ1182" s="563"/>
      <c r="CK1182" s="563"/>
      <c r="CL1182" s="564"/>
      <c r="CM1182" s="562"/>
      <c r="CN1182" s="563"/>
      <c r="CO1182" s="564"/>
      <c r="CP1182" s="562"/>
      <c r="CQ1182" s="563"/>
      <c r="CR1182" s="564"/>
      <c r="CS1182" s="562"/>
      <c r="CT1182" s="563"/>
      <c r="CU1182" s="564"/>
      <c r="CV1182" s="562"/>
      <c r="CW1182" s="563"/>
      <c r="CX1182" s="563"/>
      <c r="CY1182" s="563"/>
    </row>
    <row r="1183" spans="2:103" x14ac:dyDescent="0.6">
      <c r="AF1183" s="715"/>
      <c r="AG1183" s="715"/>
    </row>
    <row r="1184" spans="2:103" x14ac:dyDescent="0.6">
      <c r="B1184" s="560"/>
      <c r="C1184" s="561"/>
      <c r="D1184" s="560"/>
      <c r="E1184" s="562"/>
      <c r="F1184" s="560"/>
      <c r="G1184" s="560"/>
      <c r="H1184" s="561"/>
      <c r="I1184" s="560"/>
      <c r="J1184" s="562"/>
      <c r="K1184" s="560"/>
      <c r="L1184" s="560"/>
      <c r="M1184" s="562"/>
      <c r="N1184" s="560"/>
      <c r="O1184" s="560"/>
      <c r="P1184" s="561"/>
      <c r="Q1184" s="560"/>
      <c r="R1184" s="561"/>
      <c r="S1184" s="560"/>
      <c r="T1184" s="646"/>
      <c r="U1184" s="560"/>
      <c r="V1184" s="646"/>
      <c r="W1184" s="653"/>
      <c r="X1184" s="646"/>
      <c r="Y1184" s="653"/>
      <c r="Z1184" s="560"/>
      <c r="AA1184" s="561"/>
      <c r="AB1184" s="560"/>
      <c r="AC1184" s="561"/>
      <c r="AD1184" s="560"/>
      <c r="AE1184" s="562"/>
      <c r="AF1184" s="716"/>
      <c r="AG1184" s="716"/>
      <c r="AH1184" s="560"/>
      <c r="AI1184" s="563"/>
      <c r="AJ1184" s="563"/>
      <c r="AK1184" s="563"/>
      <c r="AL1184" s="564"/>
      <c r="AM1184" s="564"/>
      <c r="AN1184" s="562"/>
      <c r="AO1184" s="563"/>
      <c r="AP1184" s="564"/>
      <c r="AQ1184" s="564"/>
      <c r="AR1184" s="562"/>
      <c r="AS1184" s="563"/>
      <c r="AT1184" s="564"/>
      <c r="AU1184" s="564"/>
      <c r="AV1184" s="562"/>
      <c r="AW1184" s="563"/>
      <c r="AX1184" s="564"/>
      <c r="AY1184" s="562"/>
      <c r="AZ1184" s="564"/>
      <c r="BA1184" s="562"/>
      <c r="BB1184" s="564"/>
      <c r="BC1184" s="562"/>
      <c r="BD1184" s="564"/>
      <c r="BE1184" s="562"/>
      <c r="BF1184" s="564"/>
      <c r="BG1184" s="564"/>
      <c r="BH1184" s="562"/>
      <c r="BI1184" s="563"/>
      <c r="BJ1184" s="564"/>
      <c r="BK1184" s="562"/>
      <c r="BL1184" s="564"/>
      <c r="BM1184" s="562"/>
      <c r="BN1184" s="564"/>
      <c r="BO1184" s="562"/>
      <c r="BP1184" s="564"/>
      <c r="BQ1184" s="562"/>
      <c r="BR1184" s="564"/>
      <c r="BS1184" s="564"/>
      <c r="BT1184" s="562"/>
      <c r="BU1184" s="563"/>
      <c r="BV1184" s="564"/>
      <c r="BW1184" s="562"/>
      <c r="BX1184" s="564"/>
      <c r="BY1184" s="562"/>
      <c r="BZ1184" s="564"/>
      <c r="CA1184" s="562"/>
      <c r="CB1184" s="564"/>
      <c r="CC1184" s="562"/>
      <c r="CD1184" s="564"/>
      <c r="CE1184" s="564"/>
      <c r="CF1184" s="562"/>
      <c r="CG1184" s="563"/>
      <c r="CH1184" s="563"/>
      <c r="CI1184" s="563"/>
      <c r="CJ1184" s="563"/>
      <c r="CK1184" s="563"/>
      <c r="CL1184" s="564"/>
      <c r="CM1184" s="562"/>
      <c r="CN1184" s="563"/>
      <c r="CO1184" s="564"/>
      <c r="CP1184" s="562"/>
      <c r="CQ1184" s="563"/>
      <c r="CR1184" s="564"/>
      <c r="CS1184" s="562"/>
      <c r="CT1184" s="563"/>
      <c r="CU1184" s="564"/>
      <c r="CV1184" s="562"/>
      <c r="CW1184" s="563"/>
      <c r="CX1184" s="563"/>
      <c r="CY1184" s="563"/>
    </row>
    <row r="1185" spans="2:103" x14ac:dyDescent="0.6">
      <c r="AF1185" s="715"/>
      <c r="AG1185" s="715"/>
    </row>
    <row r="1186" spans="2:103" x14ac:dyDescent="0.6">
      <c r="B1186" s="560"/>
      <c r="C1186" s="561"/>
      <c r="D1186" s="560"/>
      <c r="E1186" s="562"/>
      <c r="F1186" s="560"/>
      <c r="G1186" s="560"/>
      <c r="H1186" s="561"/>
      <c r="I1186" s="560"/>
      <c r="J1186" s="562"/>
      <c r="K1186" s="560"/>
      <c r="L1186" s="560"/>
      <c r="M1186" s="562"/>
      <c r="N1186" s="560"/>
      <c r="O1186" s="560"/>
      <c r="P1186" s="561"/>
      <c r="Q1186" s="560"/>
      <c r="R1186" s="561"/>
      <c r="S1186" s="560"/>
      <c r="T1186" s="646"/>
      <c r="U1186" s="560"/>
      <c r="V1186" s="646"/>
      <c r="W1186" s="653"/>
      <c r="X1186" s="646"/>
      <c r="Y1186" s="653"/>
      <c r="Z1186" s="560"/>
      <c r="AA1186" s="561"/>
      <c r="AB1186" s="560"/>
      <c r="AC1186" s="561"/>
      <c r="AD1186" s="560"/>
      <c r="AE1186" s="562"/>
      <c r="AF1186" s="716"/>
      <c r="AG1186" s="716"/>
      <c r="AH1186" s="560"/>
      <c r="AI1186" s="563"/>
      <c r="AJ1186" s="563"/>
      <c r="AK1186" s="563"/>
      <c r="AL1186" s="564"/>
      <c r="AM1186" s="564"/>
      <c r="AN1186" s="562"/>
      <c r="AO1186" s="563"/>
      <c r="AP1186" s="564"/>
      <c r="AQ1186" s="564"/>
      <c r="AR1186" s="562"/>
      <c r="AS1186" s="563"/>
      <c r="AT1186" s="564"/>
      <c r="AU1186" s="564"/>
      <c r="AV1186" s="562"/>
      <c r="AW1186" s="563"/>
      <c r="AX1186" s="564"/>
      <c r="AY1186" s="562"/>
      <c r="AZ1186" s="564"/>
      <c r="BA1186" s="562"/>
      <c r="BB1186" s="564"/>
      <c r="BC1186" s="562"/>
      <c r="BD1186" s="564"/>
      <c r="BE1186" s="562"/>
      <c r="BF1186" s="564"/>
      <c r="BG1186" s="564"/>
      <c r="BH1186" s="562"/>
      <c r="BI1186" s="563"/>
      <c r="BJ1186" s="564"/>
      <c r="BK1186" s="562"/>
      <c r="BL1186" s="564"/>
      <c r="BM1186" s="562"/>
      <c r="BN1186" s="564"/>
      <c r="BO1186" s="562"/>
      <c r="BP1186" s="564"/>
      <c r="BQ1186" s="562"/>
      <c r="BR1186" s="564"/>
      <c r="BS1186" s="564"/>
      <c r="BT1186" s="562"/>
      <c r="BU1186" s="563"/>
      <c r="BV1186" s="564"/>
      <c r="BW1186" s="562"/>
      <c r="BX1186" s="564"/>
      <c r="BY1186" s="562"/>
      <c r="BZ1186" s="564"/>
      <c r="CA1186" s="562"/>
      <c r="CB1186" s="564"/>
      <c r="CC1186" s="562"/>
      <c r="CD1186" s="564"/>
      <c r="CE1186" s="564"/>
      <c r="CF1186" s="562"/>
      <c r="CG1186" s="563"/>
      <c r="CH1186" s="563"/>
      <c r="CI1186" s="563"/>
      <c r="CJ1186" s="563"/>
      <c r="CK1186" s="563"/>
      <c r="CL1186" s="564"/>
      <c r="CM1186" s="562"/>
      <c r="CN1186" s="563"/>
      <c r="CO1186" s="564"/>
      <c r="CP1186" s="562"/>
      <c r="CQ1186" s="563"/>
      <c r="CR1186" s="564"/>
      <c r="CS1186" s="562"/>
      <c r="CT1186" s="563"/>
      <c r="CU1186" s="564"/>
      <c r="CV1186" s="562"/>
      <c r="CW1186" s="563"/>
      <c r="CX1186" s="563"/>
      <c r="CY1186" s="563"/>
    </row>
    <row r="1187" spans="2:103" x14ac:dyDescent="0.6">
      <c r="AF1187" s="715"/>
      <c r="AG1187" s="715"/>
    </row>
    <row r="1188" spans="2:103" x14ac:dyDescent="0.6">
      <c r="B1188" s="560"/>
      <c r="C1188" s="561"/>
      <c r="D1188" s="560"/>
      <c r="E1188" s="562"/>
      <c r="F1188" s="560"/>
      <c r="G1188" s="560"/>
      <c r="H1188" s="561"/>
      <c r="I1188" s="560"/>
      <c r="J1188" s="562"/>
      <c r="K1188" s="560"/>
      <c r="L1188" s="560"/>
      <c r="M1188" s="562"/>
      <c r="N1188" s="560"/>
      <c r="O1188" s="560"/>
      <c r="P1188" s="561"/>
      <c r="Q1188" s="560"/>
      <c r="R1188" s="561"/>
      <c r="S1188" s="560"/>
      <c r="T1188" s="646"/>
      <c r="U1188" s="560"/>
      <c r="V1188" s="646"/>
      <c r="W1188" s="653"/>
      <c r="X1188" s="646"/>
      <c r="Y1188" s="653"/>
      <c r="Z1188" s="560"/>
      <c r="AA1188" s="561"/>
      <c r="AB1188" s="560"/>
      <c r="AC1188" s="561"/>
      <c r="AD1188" s="560"/>
      <c r="AE1188" s="562"/>
      <c r="AF1188" s="716"/>
      <c r="AG1188" s="716"/>
      <c r="AH1188" s="560"/>
      <c r="AI1188" s="563"/>
      <c r="AJ1188" s="563"/>
      <c r="AK1188" s="563"/>
      <c r="AL1188" s="564"/>
      <c r="AM1188" s="564"/>
      <c r="AN1188" s="562"/>
      <c r="AO1188" s="563"/>
      <c r="AP1188" s="564"/>
      <c r="AQ1188" s="564"/>
      <c r="AR1188" s="562"/>
      <c r="AS1188" s="563"/>
      <c r="AT1188" s="564"/>
      <c r="AU1188" s="564"/>
      <c r="AV1188" s="562"/>
      <c r="AW1188" s="563"/>
      <c r="AX1188" s="564"/>
      <c r="AY1188" s="562"/>
      <c r="AZ1188" s="564"/>
      <c r="BA1188" s="562"/>
      <c r="BB1188" s="564"/>
      <c r="BC1188" s="562"/>
      <c r="BD1188" s="564"/>
      <c r="BE1188" s="562"/>
      <c r="BF1188" s="564"/>
      <c r="BG1188" s="564"/>
      <c r="BH1188" s="562"/>
      <c r="BI1188" s="563"/>
      <c r="BJ1188" s="564"/>
      <c r="BK1188" s="562"/>
      <c r="BL1188" s="564"/>
      <c r="BM1188" s="562"/>
      <c r="BN1188" s="564"/>
      <c r="BO1188" s="562"/>
      <c r="BP1188" s="564"/>
      <c r="BQ1188" s="562"/>
      <c r="BR1188" s="564"/>
      <c r="BS1188" s="564"/>
      <c r="BT1188" s="562"/>
      <c r="BU1188" s="563"/>
      <c r="BV1188" s="564"/>
      <c r="BW1188" s="562"/>
      <c r="BX1188" s="564"/>
      <c r="BY1188" s="562"/>
      <c r="BZ1188" s="564"/>
      <c r="CA1188" s="562"/>
      <c r="CB1188" s="564"/>
      <c r="CC1188" s="562"/>
      <c r="CD1188" s="564"/>
      <c r="CE1188" s="564"/>
      <c r="CF1188" s="562"/>
      <c r="CG1188" s="563"/>
      <c r="CH1188" s="563"/>
      <c r="CI1188" s="563"/>
      <c r="CJ1188" s="563"/>
      <c r="CK1188" s="563"/>
      <c r="CL1188" s="564"/>
      <c r="CM1188" s="562"/>
      <c r="CN1188" s="563"/>
      <c r="CO1188" s="564"/>
      <c r="CP1188" s="562"/>
      <c r="CQ1188" s="563"/>
      <c r="CR1188" s="564"/>
      <c r="CS1188" s="562"/>
      <c r="CT1188" s="563"/>
      <c r="CU1188" s="564"/>
      <c r="CV1188" s="562"/>
      <c r="CW1188" s="563"/>
      <c r="CX1188" s="563"/>
      <c r="CY1188" s="563"/>
    </row>
    <row r="1189" spans="2:103" x14ac:dyDescent="0.6">
      <c r="AF1189" s="715"/>
      <c r="AG1189" s="715"/>
    </row>
    <row r="1190" spans="2:103" x14ac:dyDescent="0.6">
      <c r="B1190" s="560"/>
      <c r="C1190" s="561"/>
      <c r="D1190" s="560"/>
      <c r="E1190" s="562"/>
      <c r="F1190" s="560"/>
      <c r="G1190" s="560"/>
      <c r="H1190" s="561"/>
      <c r="I1190" s="560"/>
      <c r="J1190" s="562"/>
      <c r="K1190" s="560"/>
      <c r="L1190" s="560"/>
      <c r="M1190" s="562"/>
      <c r="N1190" s="560"/>
      <c r="O1190" s="560"/>
      <c r="P1190" s="561"/>
      <c r="Q1190" s="560"/>
      <c r="R1190" s="561"/>
      <c r="S1190" s="560"/>
      <c r="T1190" s="646"/>
      <c r="U1190" s="560"/>
      <c r="V1190" s="646"/>
      <c r="W1190" s="653"/>
      <c r="X1190" s="646"/>
      <c r="Y1190" s="653"/>
      <c r="Z1190" s="560"/>
      <c r="AA1190" s="561"/>
      <c r="AB1190" s="560"/>
      <c r="AC1190" s="561"/>
      <c r="AD1190" s="560"/>
      <c r="AE1190" s="562"/>
      <c r="AF1190" s="716"/>
      <c r="AG1190" s="716"/>
      <c r="AH1190" s="560"/>
      <c r="AI1190" s="563"/>
      <c r="AJ1190" s="563"/>
      <c r="AK1190" s="563"/>
      <c r="AL1190" s="564"/>
      <c r="AM1190" s="564"/>
      <c r="AN1190" s="562"/>
      <c r="AO1190" s="563"/>
      <c r="AP1190" s="564"/>
      <c r="AQ1190" s="564"/>
      <c r="AR1190" s="562"/>
      <c r="AS1190" s="563"/>
      <c r="AT1190" s="564"/>
      <c r="AU1190" s="564"/>
      <c r="AV1190" s="562"/>
      <c r="AW1190" s="563"/>
      <c r="AX1190" s="564"/>
      <c r="AY1190" s="562"/>
      <c r="AZ1190" s="564"/>
      <c r="BA1190" s="562"/>
      <c r="BB1190" s="564"/>
      <c r="BC1190" s="562"/>
      <c r="BD1190" s="564"/>
      <c r="BE1190" s="562"/>
      <c r="BF1190" s="564"/>
      <c r="BG1190" s="564"/>
      <c r="BH1190" s="562"/>
      <c r="BI1190" s="563"/>
      <c r="BJ1190" s="564"/>
      <c r="BK1190" s="562"/>
      <c r="BL1190" s="564"/>
      <c r="BM1190" s="562"/>
      <c r="BN1190" s="564"/>
      <c r="BO1190" s="562"/>
      <c r="BP1190" s="564"/>
      <c r="BQ1190" s="562"/>
      <c r="BR1190" s="564"/>
      <c r="BS1190" s="564"/>
      <c r="BT1190" s="562"/>
      <c r="BU1190" s="563"/>
      <c r="BV1190" s="564"/>
      <c r="BW1190" s="562"/>
      <c r="BX1190" s="564"/>
      <c r="BY1190" s="562"/>
      <c r="BZ1190" s="564"/>
      <c r="CA1190" s="562"/>
      <c r="CB1190" s="564"/>
      <c r="CC1190" s="562"/>
      <c r="CD1190" s="564"/>
      <c r="CE1190" s="564"/>
      <c r="CF1190" s="562"/>
      <c r="CG1190" s="563"/>
      <c r="CH1190" s="563"/>
      <c r="CI1190" s="563"/>
      <c r="CJ1190" s="563"/>
      <c r="CK1190" s="563"/>
      <c r="CL1190" s="564"/>
      <c r="CM1190" s="562"/>
      <c r="CN1190" s="563"/>
      <c r="CO1190" s="564"/>
      <c r="CP1190" s="562"/>
      <c r="CQ1190" s="563"/>
      <c r="CR1190" s="564"/>
      <c r="CS1190" s="562"/>
      <c r="CT1190" s="563"/>
      <c r="CU1190" s="564"/>
      <c r="CV1190" s="562"/>
      <c r="CW1190" s="563"/>
      <c r="CX1190" s="563"/>
      <c r="CY1190" s="563"/>
    </row>
    <row r="1191" spans="2:103" x14ac:dyDescent="0.6">
      <c r="AF1191" s="715"/>
      <c r="AG1191" s="715"/>
    </row>
    <row r="1192" spans="2:103" x14ac:dyDescent="0.6">
      <c r="B1192" s="560"/>
      <c r="C1192" s="561"/>
      <c r="D1192" s="560"/>
      <c r="E1192" s="562"/>
      <c r="F1192" s="560"/>
      <c r="G1192" s="560"/>
      <c r="H1192" s="561"/>
      <c r="I1192" s="560"/>
      <c r="J1192" s="562"/>
      <c r="K1192" s="560"/>
      <c r="L1192" s="560"/>
      <c r="M1192" s="562"/>
      <c r="N1192" s="560"/>
      <c r="O1192" s="560"/>
      <c r="P1192" s="561"/>
      <c r="Q1192" s="560"/>
      <c r="R1192" s="561"/>
      <c r="S1192" s="560"/>
      <c r="T1192" s="646"/>
      <c r="U1192" s="560"/>
      <c r="V1192" s="646"/>
      <c r="W1192" s="653"/>
      <c r="X1192" s="646"/>
      <c r="Y1192" s="653"/>
      <c r="Z1192" s="560"/>
      <c r="AA1192" s="561"/>
      <c r="AB1192" s="560"/>
      <c r="AC1192" s="561"/>
      <c r="AD1192" s="560"/>
      <c r="AE1192" s="562"/>
      <c r="AF1192" s="716"/>
      <c r="AG1192" s="716"/>
      <c r="AH1192" s="560"/>
      <c r="AI1192" s="563"/>
      <c r="AJ1192" s="563"/>
      <c r="AK1192" s="563"/>
      <c r="AL1192" s="564"/>
      <c r="AM1192" s="564"/>
      <c r="AN1192" s="562"/>
      <c r="AO1192" s="563"/>
      <c r="AP1192" s="564"/>
      <c r="AQ1192" s="564"/>
      <c r="AR1192" s="562"/>
      <c r="AS1192" s="563"/>
      <c r="AT1192" s="564"/>
      <c r="AU1192" s="564"/>
      <c r="AV1192" s="562"/>
      <c r="AW1192" s="563"/>
      <c r="AX1192" s="564"/>
      <c r="AY1192" s="562"/>
      <c r="AZ1192" s="564"/>
      <c r="BA1192" s="562"/>
      <c r="BB1192" s="564"/>
      <c r="BC1192" s="562"/>
      <c r="BD1192" s="564"/>
      <c r="BE1192" s="562"/>
      <c r="BF1192" s="564"/>
      <c r="BG1192" s="564"/>
      <c r="BH1192" s="562"/>
      <c r="BI1192" s="563"/>
      <c r="BJ1192" s="564"/>
      <c r="BK1192" s="562"/>
      <c r="BL1192" s="564"/>
      <c r="BM1192" s="562"/>
      <c r="BN1192" s="564"/>
      <c r="BO1192" s="562"/>
      <c r="BP1192" s="564"/>
      <c r="BQ1192" s="562"/>
      <c r="BR1192" s="564"/>
      <c r="BS1192" s="564"/>
      <c r="BT1192" s="562"/>
      <c r="BU1192" s="563"/>
      <c r="BV1192" s="564"/>
      <c r="BW1192" s="562"/>
      <c r="BX1192" s="564"/>
      <c r="BY1192" s="562"/>
      <c r="BZ1192" s="564"/>
      <c r="CA1192" s="562"/>
      <c r="CB1192" s="564"/>
      <c r="CC1192" s="562"/>
      <c r="CD1192" s="564"/>
      <c r="CE1192" s="564"/>
      <c r="CF1192" s="562"/>
      <c r="CG1192" s="563"/>
      <c r="CH1192" s="563"/>
      <c r="CI1192" s="563"/>
      <c r="CJ1192" s="563"/>
      <c r="CK1192" s="563"/>
      <c r="CL1192" s="564"/>
      <c r="CM1192" s="562"/>
      <c r="CN1192" s="563"/>
      <c r="CO1192" s="564"/>
      <c r="CP1192" s="562"/>
      <c r="CQ1192" s="563"/>
      <c r="CR1192" s="564"/>
      <c r="CS1192" s="562"/>
      <c r="CT1192" s="563"/>
      <c r="CU1192" s="564"/>
      <c r="CV1192" s="562"/>
      <c r="CW1192" s="563"/>
      <c r="CX1192" s="563"/>
      <c r="CY1192" s="563"/>
    </row>
    <row r="1193" spans="2:103" x14ac:dyDescent="0.6">
      <c r="AF1193" s="715"/>
      <c r="AG1193" s="715"/>
    </row>
    <row r="1194" spans="2:103" x14ac:dyDescent="0.6">
      <c r="B1194" s="560"/>
      <c r="C1194" s="561"/>
      <c r="D1194" s="560"/>
      <c r="E1194" s="562"/>
      <c r="F1194" s="560"/>
      <c r="G1194" s="560"/>
      <c r="H1194" s="561"/>
      <c r="I1194" s="560"/>
      <c r="J1194" s="562"/>
      <c r="K1194" s="560"/>
      <c r="L1194" s="560"/>
      <c r="M1194" s="562"/>
      <c r="N1194" s="560"/>
      <c r="O1194" s="560"/>
      <c r="P1194" s="561"/>
      <c r="Q1194" s="560"/>
      <c r="R1194" s="561"/>
      <c r="S1194" s="560"/>
      <c r="T1194" s="646"/>
      <c r="U1194" s="560"/>
      <c r="V1194" s="646"/>
      <c r="W1194" s="653"/>
      <c r="X1194" s="646"/>
      <c r="Y1194" s="653"/>
      <c r="Z1194" s="560"/>
      <c r="AA1194" s="561"/>
      <c r="AB1194" s="560"/>
      <c r="AC1194" s="561"/>
      <c r="AD1194" s="560"/>
      <c r="AE1194" s="562"/>
      <c r="AF1194" s="716"/>
      <c r="AG1194" s="716"/>
      <c r="AH1194" s="560"/>
      <c r="AI1194" s="563"/>
      <c r="AJ1194" s="563"/>
      <c r="AK1194" s="563"/>
      <c r="AL1194" s="564"/>
      <c r="AM1194" s="564"/>
      <c r="AN1194" s="562"/>
      <c r="AO1194" s="563"/>
      <c r="AP1194" s="564"/>
      <c r="AQ1194" s="564"/>
      <c r="AR1194" s="562"/>
      <c r="AS1194" s="563"/>
      <c r="AT1194" s="564"/>
      <c r="AU1194" s="564"/>
      <c r="AV1194" s="562"/>
      <c r="AW1194" s="563"/>
      <c r="AX1194" s="564"/>
      <c r="AY1194" s="562"/>
      <c r="AZ1194" s="564"/>
      <c r="BA1194" s="562"/>
      <c r="BB1194" s="564"/>
      <c r="BC1194" s="562"/>
      <c r="BD1194" s="564"/>
      <c r="BE1194" s="562"/>
      <c r="BF1194" s="564"/>
      <c r="BG1194" s="564"/>
      <c r="BH1194" s="562"/>
      <c r="BI1194" s="563"/>
      <c r="BJ1194" s="564"/>
      <c r="BK1194" s="562"/>
      <c r="BL1194" s="564"/>
      <c r="BM1194" s="562"/>
      <c r="BN1194" s="564"/>
      <c r="BO1194" s="562"/>
      <c r="BP1194" s="564"/>
      <c r="BQ1194" s="562"/>
      <c r="BR1194" s="564"/>
      <c r="BS1194" s="564"/>
      <c r="BT1194" s="562"/>
      <c r="BU1194" s="563"/>
      <c r="BV1194" s="564"/>
      <c r="BW1194" s="562"/>
      <c r="BX1194" s="564"/>
      <c r="BY1194" s="562"/>
      <c r="BZ1194" s="564"/>
      <c r="CA1194" s="562"/>
      <c r="CB1194" s="564"/>
      <c r="CC1194" s="562"/>
      <c r="CD1194" s="564"/>
      <c r="CE1194" s="564"/>
      <c r="CF1194" s="562"/>
      <c r="CG1194" s="563"/>
      <c r="CH1194" s="563"/>
      <c r="CI1194" s="563"/>
      <c r="CJ1194" s="563"/>
      <c r="CK1194" s="563"/>
      <c r="CL1194" s="564"/>
      <c r="CM1194" s="562"/>
      <c r="CN1194" s="563"/>
      <c r="CO1194" s="564"/>
      <c r="CP1194" s="562"/>
      <c r="CQ1194" s="563"/>
      <c r="CR1194" s="564"/>
      <c r="CS1194" s="562"/>
      <c r="CT1194" s="563"/>
      <c r="CU1194" s="564"/>
      <c r="CV1194" s="562"/>
      <c r="CW1194" s="563"/>
      <c r="CX1194" s="563"/>
      <c r="CY1194" s="563"/>
    </row>
    <row r="1195" spans="2:103" x14ac:dyDescent="0.6">
      <c r="AF1195" s="715"/>
      <c r="AG1195" s="715"/>
    </row>
    <row r="1196" spans="2:103" x14ac:dyDescent="0.6">
      <c r="B1196" s="560"/>
      <c r="C1196" s="561"/>
      <c r="D1196" s="560"/>
      <c r="E1196" s="562"/>
      <c r="F1196" s="560"/>
      <c r="G1196" s="560"/>
      <c r="H1196" s="561"/>
      <c r="I1196" s="560"/>
      <c r="J1196" s="562"/>
      <c r="K1196" s="560"/>
      <c r="L1196" s="560"/>
      <c r="M1196" s="562"/>
      <c r="N1196" s="560"/>
      <c r="O1196" s="560"/>
      <c r="P1196" s="561"/>
      <c r="Q1196" s="560"/>
      <c r="R1196" s="561"/>
      <c r="S1196" s="560"/>
      <c r="T1196" s="646"/>
      <c r="U1196" s="560"/>
      <c r="V1196" s="646"/>
      <c r="W1196" s="653"/>
      <c r="X1196" s="646"/>
      <c r="Y1196" s="653"/>
      <c r="Z1196" s="560"/>
      <c r="AA1196" s="561"/>
      <c r="AB1196" s="560"/>
      <c r="AC1196" s="561"/>
      <c r="AD1196" s="560"/>
      <c r="AE1196" s="562"/>
      <c r="AF1196" s="716"/>
      <c r="AG1196" s="716"/>
      <c r="AH1196" s="560"/>
      <c r="AI1196" s="563"/>
      <c r="AJ1196" s="563"/>
      <c r="AK1196" s="563"/>
      <c r="AL1196" s="564"/>
      <c r="AM1196" s="564"/>
      <c r="AN1196" s="562"/>
      <c r="AO1196" s="563"/>
      <c r="AP1196" s="564"/>
      <c r="AQ1196" s="564"/>
      <c r="AR1196" s="562"/>
      <c r="AS1196" s="563"/>
      <c r="AT1196" s="564"/>
      <c r="AU1196" s="564"/>
      <c r="AV1196" s="562"/>
      <c r="AW1196" s="563"/>
      <c r="AX1196" s="564"/>
      <c r="AY1196" s="562"/>
      <c r="AZ1196" s="564"/>
      <c r="BA1196" s="562"/>
      <c r="BB1196" s="564"/>
      <c r="BC1196" s="562"/>
      <c r="BD1196" s="564"/>
      <c r="BE1196" s="562"/>
      <c r="BF1196" s="564"/>
      <c r="BG1196" s="564"/>
      <c r="BH1196" s="562"/>
      <c r="BI1196" s="563"/>
      <c r="BJ1196" s="564"/>
      <c r="BK1196" s="562"/>
      <c r="BL1196" s="564"/>
      <c r="BM1196" s="562"/>
      <c r="BN1196" s="564"/>
      <c r="BO1196" s="562"/>
      <c r="BP1196" s="564"/>
      <c r="BQ1196" s="562"/>
      <c r="BR1196" s="564"/>
      <c r="BS1196" s="564"/>
      <c r="BT1196" s="562"/>
      <c r="BU1196" s="563"/>
      <c r="BV1196" s="564"/>
      <c r="BW1196" s="562"/>
      <c r="BX1196" s="564"/>
      <c r="BY1196" s="562"/>
      <c r="BZ1196" s="564"/>
      <c r="CA1196" s="562"/>
      <c r="CB1196" s="564"/>
      <c r="CC1196" s="562"/>
      <c r="CD1196" s="564"/>
      <c r="CE1196" s="564"/>
      <c r="CF1196" s="562"/>
      <c r="CG1196" s="563"/>
      <c r="CH1196" s="563"/>
      <c r="CI1196" s="563"/>
      <c r="CJ1196" s="563"/>
      <c r="CK1196" s="563"/>
      <c r="CL1196" s="564"/>
      <c r="CM1196" s="562"/>
      <c r="CN1196" s="563"/>
      <c r="CO1196" s="564"/>
      <c r="CP1196" s="562"/>
      <c r="CQ1196" s="563"/>
      <c r="CR1196" s="564"/>
      <c r="CS1196" s="562"/>
      <c r="CT1196" s="563"/>
      <c r="CU1196" s="564"/>
      <c r="CV1196" s="562"/>
      <c r="CW1196" s="563"/>
      <c r="CX1196" s="563"/>
      <c r="CY1196" s="563"/>
    </row>
    <row r="1197" spans="2:103" x14ac:dyDescent="0.6">
      <c r="AF1197" s="715"/>
      <c r="AG1197" s="715"/>
    </row>
    <row r="1198" spans="2:103" x14ac:dyDescent="0.6">
      <c r="B1198" s="560"/>
      <c r="C1198" s="561"/>
      <c r="D1198" s="560"/>
      <c r="E1198" s="562"/>
      <c r="F1198" s="560"/>
      <c r="G1198" s="560"/>
      <c r="H1198" s="561"/>
      <c r="I1198" s="560"/>
      <c r="J1198" s="562"/>
      <c r="K1198" s="560"/>
      <c r="L1198" s="560"/>
      <c r="M1198" s="562"/>
      <c r="N1198" s="560"/>
      <c r="O1198" s="560"/>
      <c r="P1198" s="561"/>
      <c r="Q1198" s="560"/>
      <c r="R1198" s="561"/>
      <c r="S1198" s="560"/>
      <c r="T1198" s="646"/>
      <c r="U1198" s="560"/>
      <c r="V1198" s="646"/>
      <c r="W1198" s="653"/>
      <c r="X1198" s="646"/>
      <c r="Y1198" s="653"/>
      <c r="Z1198" s="560"/>
      <c r="AA1198" s="561"/>
      <c r="AB1198" s="560"/>
      <c r="AC1198" s="561"/>
      <c r="AD1198" s="560"/>
      <c r="AE1198" s="562"/>
      <c r="AF1198" s="716"/>
      <c r="AG1198" s="716"/>
      <c r="AH1198" s="560"/>
      <c r="AI1198" s="563"/>
      <c r="AJ1198" s="563"/>
      <c r="AK1198" s="563"/>
      <c r="AL1198" s="564"/>
      <c r="AM1198" s="564"/>
      <c r="AN1198" s="562"/>
      <c r="AO1198" s="563"/>
      <c r="AP1198" s="564"/>
      <c r="AQ1198" s="564"/>
      <c r="AR1198" s="562"/>
      <c r="AS1198" s="563"/>
      <c r="AT1198" s="564"/>
      <c r="AU1198" s="564"/>
      <c r="AV1198" s="562"/>
      <c r="AW1198" s="563"/>
      <c r="AX1198" s="564"/>
      <c r="AY1198" s="562"/>
      <c r="AZ1198" s="564"/>
      <c r="BA1198" s="562"/>
      <c r="BB1198" s="564"/>
      <c r="BC1198" s="562"/>
      <c r="BD1198" s="564"/>
      <c r="BE1198" s="562"/>
      <c r="BF1198" s="564"/>
      <c r="BG1198" s="564"/>
      <c r="BH1198" s="562"/>
      <c r="BI1198" s="563"/>
      <c r="BJ1198" s="564"/>
      <c r="BK1198" s="562"/>
      <c r="BL1198" s="564"/>
      <c r="BM1198" s="562"/>
      <c r="BN1198" s="564"/>
      <c r="BO1198" s="562"/>
      <c r="BP1198" s="564"/>
      <c r="BQ1198" s="562"/>
      <c r="BR1198" s="564"/>
      <c r="BS1198" s="564"/>
      <c r="BT1198" s="562"/>
      <c r="BU1198" s="563"/>
      <c r="BV1198" s="564"/>
      <c r="BW1198" s="562"/>
      <c r="BX1198" s="564"/>
      <c r="BY1198" s="562"/>
      <c r="BZ1198" s="564"/>
      <c r="CA1198" s="562"/>
      <c r="CB1198" s="564"/>
      <c r="CC1198" s="562"/>
      <c r="CD1198" s="564"/>
      <c r="CE1198" s="564"/>
      <c r="CF1198" s="562"/>
      <c r="CG1198" s="563"/>
      <c r="CH1198" s="563"/>
      <c r="CI1198" s="563"/>
      <c r="CJ1198" s="563"/>
      <c r="CK1198" s="563"/>
      <c r="CL1198" s="564"/>
      <c r="CM1198" s="562"/>
      <c r="CN1198" s="563"/>
      <c r="CO1198" s="564"/>
      <c r="CP1198" s="562"/>
      <c r="CQ1198" s="563"/>
      <c r="CR1198" s="564"/>
      <c r="CS1198" s="562"/>
      <c r="CT1198" s="563"/>
      <c r="CU1198" s="564"/>
      <c r="CV1198" s="562"/>
      <c r="CW1198" s="563"/>
      <c r="CX1198" s="563"/>
      <c r="CY1198" s="563"/>
    </row>
    <row r="1199" spans="2:103" x14ac:dyDescent="0.6">
      <c r="AF1199" s="715"/>
      <c r="AG1199" s="715"/>
    </row>
    <row r="1200" spans="2:103" x14ac:dyDescent="0.6">
      <c r="B1200" s="560"/>
      <c r="C1200" s="561"/>
      <c r="D1200" s="560"/>
      <c r="E1200" s="562"/>
      <c r="F1200" s="560"/>
      <c r="G1200" s="560"/>
      <c r="H1200" s="561"/>
      <c r="I1200" s="560"/>
      <c r="J1200" s="562"/>
      <c r="K1200" s="560"/>
      <c r="L1200" s="560"/>
      <c r="M1200" s="562"/>
      <c r="N1200" s="560"/>
      <c r="O1200" s="560"/>
      <c r="P1200" s="561"/>
      <c r="Q1200" s="560"/>
      <c r="R1200" s="561"/>
      <c r="S1200" s="560"/>
      <c r="T1200" s="646"/>
      <c r="U1200" s="560"/>
      <c r="V1200" s="646"/>
      <c r="W1200" s="653"/>
      <c r="X1200" s="646"/>
      <c r="Y1200" s="653"/>
      <c r="Z1200" s="560"/>
      <c r="AA1200" s="561"/>
      <c r="AB1200" s="560"/>
      <c r="AC1200" s="561"/>
      <c r="AD1200" s="560"/>
      <c r="AE1200" s="562"/>
      <c r="AF1200" s="716"/>
      <c r="AG1200" s="716"/>
      <c r="AH1200" s="560"/>
      <c r="AI1200" s="563"/>
      <c r="AJ1200" s="563"/>
      <c r="AK1200" s="563"/>
      <c r="AL1200" s="564"/>
      <c r="AM1200" s="564"/>
      <c r="AN1200" s="562"/>
      <c r="AO1200" s="563"/>
      <c r="AP1200" s="564"/>
      <c r="AQ1200" s="564"/>
      <c r="AR1200" s="562"/>
      <c r="AS1200" s="563"/>
      <c r="AT1200" s="564"/>
      <c r="AU1200" s="564"/>
      <c r="AV1200" s="562"/>
      <c r="AW1200" s="563"/>
      <c r="AX1200" s="564"/>
      <c r="AY1200" s="562"/>
      <c r="AZ1200" s="564"/>
      <c r="BA1200" s="562"/>
      <c r="BB1200" s="564"/>
      <c r="BC1200" s="562"/>
      <c r="BD1200" s="564"/>
      <c r="BE1200" s="562"/>
      <c r="BF1200" s="564"/>
      <c r="BG1200" s="564"/>
      <c r="BH1200" s="562"/>
      <c r="BI1200" s="563"/>
      <c r="BJ1200" s="564"/>
      <c r="BK1200" s="562"/>
      <c r="BL1200" s="564"/>
      <c r="BM1200" s="562"/>
      <c r="BN1200" s="564"/>
      <c r="BO1200" s="562"/>
      <c r="BP1200" s="564"/>
      <c r="BQ1200" s="562"/>
      <c r="BR1200" s="564"/>
      <c r="BS1200" s="564"/>
      <c r="BT1200" s="562"/>
      <c r="BU1200" s="563"/>
      <c r="BV1200" s="564"/>
      <c r="BW1200" s="562"/>
      <c r="BX1200" s="564"/>
      <c r="BY1200" s="562"/>
      <c r="BZ1200" s="564"/>
      <c r="CA1200" s="562"/>
      <c r="CB1200" s="564"/>
      <c r="CC1200" s="562"/>
      <c r="CD1200" s="564"/>
      <c r="CE1200" s="564"/>
      <c r="CF1200" s="562"/>
      <c r="CG1200" s="563"/>
      <c r="CH1200" s="563"/>
      <c r="CI1200" s="563"/>
      <c r="CJ1200" s="563"/>
      <c r="CK1200" s="563"/>
      <c r="CL1200" s="564"/>
      <c r="CM1200" s="562"/>
      <c r="CN1200" s="563"/>
      <c r="CO1200" s="564"/>
      <c r="CP1200" s="562"/>
      <c r="CQ1200" s="563"/>
      <c r="CR1200" s="564"/>
      <c r="CS1200" s="562"/>
      <c r="CT1200" s="563"/>
      <c r="CU1200" s="564"/>
      <c r="CV1200" s="562"/>
      <c r="CW1200" s="563"/>
      <c r="CX1200" s="563"/>
      <c r="CY1200" s="563"/>
    </row>
    <row r="1201" spans="2:103" x14ac:dyDescent="0.6">
      <c r="AF1201" s="715"/>
      <c r="AG1201" s="715"/>
    </row>
    <row r="1202" spans="2:103" x14ac:dyDescent="0.6">
      <c r="B1202" s="560"/>
      <c r="C1202" s="561"/>
      <c r="D1202" s="560"/>
      <c r="E1202" s="562"/>
      <c r="F1202" s="560"/>
      <c r="G1202" s="560"/>
      <c r="H1202" s="561"/>
      <c r="I1202" s="560"/>
      <c r="J1202" s="562"/>
      <c r="K1202" s="560"/>
      <c r="L1202" s="560"/>
      <c r="M1202" s="562"/>
      <c r="N1202" s="560"/>
      <c r="O1202" s="560"/>
      <c r="P1202" s="561"/>
      <c r="Q1202" s="560"/>
      <c r="R1202" s="561"/>
      <c r="S1202" s="560"/>
      <c r="T1202" s="646"/>
      <c r="U1202" s="560"/>
      <c r="V1202" s="646"/>
      <c r="W1202" s="653"/>
      <c r="X1202" s="646"/>
      <c r="Y1202" s="653"/>
      <c r="Z1202" s="560"/>
      <c r="AA1202" s="561"/>
      <c r="AB1202" s="560"/>
      <c r="AC1202" s="561"/>
      <c r="AD1202" s="560"/>
      <c r="AE1202" s="562"/>
      <c r="AF1202" s="716"/>
      <c r="AG1202" s="716"/>
      <c r="AH1202" s="560"/>
      <c r="AI1202" s="563"/>
      <c r="AJ1202" s="563"/>
      <c r="AK1202" s="563"/>
      <c r="AL1202" s="564"/>
      <c r="AM1202" s="564"/>
      <c r="AN1202" s="562"/>
      <c r="AO1202" s="563"/>
      <c r="AP1202" s="564"/>
      <c r="AQ1202" s="564"/>
      <c r="AR1202" s="562"/>
      <c r="AS1202" s="563"/>
      <c r="AT1202" s="564"/>
      <c r="AU1202" s="564"/>
      <c r="AV1202" s="562"/>
      <c r="AW1202" s="563"/>
      <c r="AX1202" s="564"/>
      <c r="AY1202" s="562"/>
      <c r="AZ1202" s="564"/>
      <c r="BA1202" s="562"/>
      <c r="BB1202" s="564"/>
      <c r="BC1202" s="562"/>
      <c r="BD1202" s="564"/>
      <c r="BE1202" s="562"/>
      <c r="BF1202" s="564"/>
      <c r="BG1202" s="564"/>
      <c r="BH1202" s="562"/>
      <c r="BI1202" s="563"/>
      <c r="BJ1202" s="564"/>
      <c r="BK1202" s="562"/>
      <c r="BL1202" s="564"/>
      <c r="BM1202" s="562"/>
      <c r="BN1202" s="564"/>
      <c r="BO1202" s="562"/>
      <c r="BP1202" s="564"/>
      <c r="BQ1202" s="562"/>
      <c r="BR1202" s="564"/>
      <c r="BS1202" s="564"/>
      <c r="BT1202" s="562"/>
      <c r="BU1202" s="563"/>
      <c r="BV1202" s="564"/>
      <c r="BW1202" s="562"/>
      <c r="BX1202" s="564"/>
      <c r="BY1202" s="562"/>
      <c r="BZ1202" s="564"/>
      <c r="CA1202" s="562"/>
      <c r="CB1202" s="564"/>
      <c r="CC1202" s="562"/>
      <c r="CD1202" s="564"/>
      <c r="CE1202" s="564"/>
      <c r="CF1202" s="562"/>
      <c r="CG1202" s="563"/>
      <c r="CH1202" s="563"/>
      <c r="CI1202" s="563"/>
      <c r="CJ1202" s="563"/>
      <c r="CK1202" s="563"/>
      <c r="CL1202" s="564"/>
      <c r="CM1202" s="562"/>
      <c r="CN1202" s="563"/>
      <c r="CO1202" s="564"/>
      <c r="CP1202" s="562"/>
      <c r="CQ1202" s="563"/>
      <c r="CR1202" s="564"/>
      <c r="CS1202" s="562"/>
      <c r="CT1202" s="563"/>
      <c r="CU1202" s="564"/>
      <c r="CV1202" s="562"/>
      <c r="CW1202" s="563"/>
      <c r="CX1202" s="563"/>
      <c r="CY1202" s="563"/>
    </row>
    <row r="1203" spans="2:103" x14ac:dyDescent="0.6">
      <c r="AF1203" s="715"/>
      <c r="AG1203" s="715"/>
    </row>
    <row r="1204" spans="2:103" x14ac:dyDescent="0.6">
      <c r="B1204" s="560"/>
      <c r="C1204" s="561"/>
      <c r="D1204" s="560"/>
      <c r="E1204" s="562"/>
      <c r="F1204" s="560"/>
      <c r="G1204" s="560"/>
      <c r="H1204" s="561"/>
      <c r="I1204" s="560"/>
      <c r="J1204" s="562"/>
      <c r="K1204" s="560"/>
      <c r="L1204" s="560"/>
      <c r="M1204" s="562"/>
      <c r="N1204" s="560"/>
      <c r="O1204" s="560"/>
      <c r="P1204" s="561"/>
      <c r="Q1204" s="560"/>
      <c r="R1204" s="561"/>
      <c r="S1204" s="560"/>
      <c r="T1204" s="646"/>
      <c r="U1204" s="560"/>
      <c r="V1204" s="646"/>
      <c r="W1204" s="653"/>
      <c r="X1204" s="646"/>
      <c r="Y1204" s="653"/>
      <c r="Z1204" s="560"/>
      <c r="AA1204" s="561"/>
      <c r="AB1204" s="560"/>
      <c r="AC1204" s="561"/>
      <c r="AD1204" s="560"/>
      <c r="AE1204" s="562"/>
      <c r="AF1204" s="716"/>
      <c r="AG1204" s="716"/>
      <c r="AH1204" s="560"/>
      <c r="AI1204" s="563"/>
      <c r="AJ1204" s="563"/>
      <c r="AK1204" s="563"/>
      <c r="AL1204" s="564"/>
      <c r="AM1204" s="564"/>
      <c r="AN1204" s="562"/>
      <c r="AO1204" s="563"/>
      <c r="AP1204" s="564"/>
      <c r="AQ1204" s="564"/>
      <c r="AR1204" s="562"/>
      <c r="AS1204" s="563"/>
      <c r="AT1204" s="564"/>
      <c r="AU1204" s="564"/>
      <c r="AV1204" s="562"/>
      <c r="AW1204" s="563"/>
      <c r="AX1204" s="564"/>
      <c r="AY1204" s="562"/>
      <c r="AZ1204" s="564"/>
      <c r="BA1204" s="562"/>
      <c r="BB1204" s="564"/>
      <c r="BC1204" s="562"/>
      <c r="BD1204" s="564"/>
      <c r="BE1204" s="562"/>
      <c r="BF1204" s="564"/>
      <c r="BG1204" s="564"/>
      <c r="BH1204" s="562"/>
      <c r="BI1204" s="563"/>
      <c r="BJ1204" s="564"/>
      <c r="BK1204" s="562"/>
      <c r="BL1204" s="564"/>
      <c r="BM1204" s="562"/>
      <c r="BN1204" s="564"/>
      <c r="BO1204" s="562"/>
      <c r="BP1204" s="564"/>
      <c r="BQ1204" s="562"/>
      <c r="BR1204" s="564"/>
      <c r="BS1204" s="564"/>
      <c r="BT1204" s="562"/>
      <c r="BU1204" s="563"/>
      <c r="BV1204" s="564"/>
      <c r="BW1204" s="562"/>
      <c r="BX1204" s="564"/>
      <c r="BY1204" s="562"/>
      <c r="BZ1204" s="564"/>
      <c r="CA1204" s="562"/>
      <c r="CB1204" s="564"/>
      <c r="CC1204" s="562"/>
      <c r="CD1204" s="564"/>
      <c r="CE1204" s="564"/>
      <c r="CF1204" s="562"/>
      <c r="CG1204" s="563"/>
      <c r="CH1204" s="563"/>
      <c r="CI1204" s="563"/>
      <c r="CJ1204" s="563"/>
      <c r="CK1204" s="563"/>
      <c r="CL1204" s="564"/>
      <c r="CM1204" s="562"/>
      <c r="CN1204" s="563"/>
      <c r="CO1204" s="564"/>
      <c r="CP1204" s="562"/>
      <c r="CQ1204" s="563"/>
      <c r="CR1204" s="564"/>
      <c r="CS1204" s="562"/>
      <c r="CT1204" s="563"/>
      <c r="CU1204" s="564"/>
      <c r="CV1204" s="562"/>
      <c r="CW1204" s="563"/>
      <c r="CX1204" s="563"/>
      <c r="CY1204" s="563"/>
    </row>
    <row r="1205" spans="2:103" x14ac:dyDescent="0.6">
      <c r="AF1205" s="715"/>
      <c r="AG1205" s="715"/>
    </row>
    <row r="1206" spans="2:103" x14ac:dyDescent="0.6">
      <c r="B1206" s="560"/>
      <c r="C1206" s="561"/>
      <c r="D1206" s="560"/>
      <c r="E1206" s="562"/>
      <c r="F1206" s="560"/>
      <c r="G1206" s="560"/>
      <c r="H1206" s="561"/>
      <c r="I1206" s="560"/>
      <c r="J1206" s="562"/>
      <c r="K1206" s="560"/>
      <c r="L1206" s="560"/>
      <c r="M1206" s="562"/>
      <c r="N1206" s="560"/>
      <c r="O1206" s="560"/>
      <c r="P1206" s="561"/>
      <c r="Q1206" s="560"/>
      <c r="R1206" s="561"/>
      <c r="S1206" s="560"/>
      <c r="T1206" s="646"/>
      <c r="U1206" s="560"/>
      <c r="V1206" s="646"/>
      <c r="W1206" s="653"/>
      <c r="X1206" s="646"/>
      <c r="Y1206" s="653"/>
      <c r="Z1206" s="560"/>
      <c r="AA1206" s="561"/>
      <c r="AB1206" s="560"/>
      <c r="AC1206" s="561"/>
      <c r="AD1206" s="560"/>
      <c r="AE1206" s="562"/>
      <c r="AF1206" s="716"/>
      <c r="AG1206" s="716"/>
      <c r="AH1206" s="560"/>
      <c r="AI1206" s="563"/>
      <c r="AJ1206" s="563"/>
      <c r="AK1206" s="563"/>
      <c r="AL1206" s="564"/>
      <c r="AM1206" s="564"/>
      <c r="AN1206" s="562"/>
      <c r="AO1206" s="563"/>
      <c r="AP1206" s="564"/>
      <c r="AQ1206" s="564"/>
      <c r="AR1206" s="562"/>
      <c r="AS1206" s="563"/>
      <c r="AT1206" s="564"/>
      <c r="AU1206" s="564"/>
      <c r="AV1206" s="562"/>
      <c r="AW1206" s="563"/>
      <c r="AX1206" s="564"/>
      <c r="AY1206" s="562"/>
      <c r="AZ1206" s="564"/>
      <c r="BA1206" s="562"/>
      <c r="BB1206" s="564"/>
      <c r="BC1206" s="562"/>
      <c r="BD1206" s="564"/>
      <c r="BE1206" s="562"/>
      <c r="BF1206" s="564"/>
      <c r="BG1206" s="564"/>
      <c r="BH1206" s="562"/>
      <c r="BI1206" s="563"/>
      <c r="BJ1206" s="564"/>
      <c r="BK1206" s="562"/>
      <c r="BL1206" s="564"/>
      <c r="BM1206" s="562"/>
      <c r="BN1206" s="564"/>
      <c r="BO1206" s="562"/>
      <c r="BP1206" s="564"/>
      <c r="BQ1206" s="562"/>
      <c r="BR1206" s="564"/>
      <c r="BS1206" s="564"/>
      <c r="BT1206" s="562"/>
      <c r="BU1206" s="563"/>
      <c r="BV1206" s="564"/>
      <c r="BW1206" s="562"/>
      <c r="BX1206" s="564"/>
      <c r="BY1206" s="562"/>
      <c r="BZ1206" s="564"/>
      <c r="CA1206" s="562"/>
      <c r="CB1206" s="564"/>
      <c r="CC1206" s="562"/>
      <c r="CD1206" s="564"/>
      <c r="CE1206" s="564"/>
      <c r="CF1206" s="562"/>
      <c r="CG1206" s="563"/>
      <c r="CH1206" s="563"/>
      <c r="CI1206" s="563"/>
      <c r="CJ1206" s="563"/>
      <c r="CK1206" s="563"/>
      <c r="CL1206" s="564"/>
      <c r="CM1206" s="562"/>
      <c r="CN1206" s="563"/>
      <c r="CO1206" s="564"/>
      <c r="CP1206" s="562"/>
      <c r="CQ1206" s="563"/>
      <c r="CR1206" s="564"/>
      <c r="CS1206" s="562"/>
      <c r="CT1206" s="563"/>
      <c r="CU1206" s="564"/>
      <c r="CV1206" s="562"/>
      <c r="CW1206" s="563"/>
      <c r="CX1206" s="563"/>
      <c r="CY1206" s="563"/>
    </row>
    <row r="1207" spans="2:103" x14ac:dyDescent="0.6">
      <c r="AF1207" s="715"/>
      <c r="AG1207" s="715"/>
    </row>
    <row r="1208" spans="2:103" x14ac:dyDescent="0.6">
      <c r="B1208" s="560"/>
      <c r="C1208" s="561"/>
      <c r="D1208" s="560"/>
      <c r="E1208" s="562"/>
      <c r="F1208" s="560"/>
      <c r="G1208" s="560"/>
      <c r="H1208" s="561"/>
      <c r="I1208" s="560"/>
      <c r="J1208" s="562"/>
      <c r="K1208" s="560"/>
      <c r="L1208" s="560"/>
      <c r="M1208" s="562"/>
      <c r="N1208" s="560"/>
      <c r="O1208" s="560"/>
      <c r="P1208" s="561"/>
      <c r="Q1208" s="560"/>
      <c r="R1208" s="561"/>
      <c r="S1208" s="560"/>
      <c r="T1208" s="646"/>
      <c r="U1208" s="560"/>
      <c r="V1208" s="646"/>
      <c r="W1208" s="653"/>
      <c r="X1208" s="646"/>
      <c r="Y1208" s="653"/>
      <c r="Z1208" s="560"/>
      <c r="AA1208" s="561"/>
      <c r="AB1208" s="560"/>
      <c r="AC1208" s="561"/>
      <c r="AD1208" s="560"/>
      <c r="AE1208" s="562"/>
      <c r="AF1208" s="716"/>
      <c r="AG1208" s="716"/>
      <c r="AH1208" s="560"/>
      <c r="AI1208" s="563"/>
      <c r="AJ1208" s="563"/>
      <c r="AK1208" s="563"/>
      <c r="AL1208" s="564"/>
      <c r="AM1208" s="564"/>
      <c r="AN1208" s="562"/>
      <c r="AO1208" s="563"/>
      <c r="AP1208" s="564"/>
      <c r="AQ1208" s="564"/>
      <c r="AR1208" s="562"/>
      <c r="AS1208" s="563"/>
      <c r="AT1208" s="564"/>
      <c r="AU1208" s="564"/>
      <c r="AV1208" s="562"/>
      <c r="AW1208" s="563"/>
      <c r="AX1208" s="564"/>
      <c r="AY1208" s="562"/>
      <c r="AZ1208" s="564"/>
      <c r="BA1208" s="562"/>
      <c r="BB1208" s="564"/>
      <c r="BC1208" s="562"/>
      <c r="BD1208" s="564"/>
      <c r="BE1208" s="562"/>
      <c r="BF1208" s="564"/>
      <c r="BG1208" s="564"/>
      <c r="BH1208" s="562"/>
      <c r="BI1208" s="563"/>
      <c r="BJ1208" s="564"/>
      <c r="BK1208" s="562"/>
      <c r="BL1208" s="564"/>
      <c r="BM1208" s="562"/>
      <c r="BN1208" s="564"/>
      <c r="BO1208" s="562"/>
      <c r="BP1208" s="564"/>
      <c r="BQ1208" s="562"/>
      <c r="BR1208" s="564"/>
      <c r="BS1208" s="564"/>
      <c r="BT1208" s="562"/>
      <c r="BU1208" s="563"/>
      <c r="BV1208" s="564"/>
      <c r="BW1208" s="562"/>
      <c r="BX1208" s="564"/>
      <c r="BY1208" s="562"/>
      <c r="BZ1208" s="564"/>
      <c r="CA1208" s="562"/>
      <c r="CB1208" s="564"/>
      <c r="CC1208" s="562"/>
      <c r="CD1208" s="564"/>
      <c r="CE1208" s="564"/>
      <c r="CF1208" s="562"/>
      <c r="CG1208" s="563"/>
      <c r="CH1208" s="563"/>
      <c r="CI1208" s="563"/>
      <c r="CJ1208" s="563"/>
      <c r="CK1208" s="563"/>
      <c r="CL1208" s="564"/>
      <c r="CM1208" s="562"/>
      <c r="CN1208" s="563"/>
      <c r="CO1208" s="564"/>
      <c r="CP1208" s="562"/>
      <c r="CQ1208" s="563"/>
      <c r="CR1208" s="564"/>
      <c r="CS1208" s="562"/>
      <c r="CT1208" s="563"/>
      <c r="CU1208" s="564"/>
      <c r="CV1208" s="562"/>
      <c r="CW1208" s="563"/>
      <c r="CX1208" s="563"/>
      <c r="CY1208" s="563"/>
    </row>
    <row r="1209" spans="2:103" x14ac:dyDescent="0.6">
      <c r="AF1209" s="715"/>
      <c r="AG1209" s="715"/>
    </row>
    <row r="1210" spans="2:103" x14ac:dyDescent="0.6">
      <c r="B1210" s="560"/>
      <c r="C1210" s="561"/>
      <c r="D1210" s="560"/>
      <c r="E1210" s="562"/>
      <c r="F1210" s="560"/>
      <c r="G1210" s="560"/>
      <c r="H1210" s="561"/>
      <c r="I1210" s="560"/>
      <c r="J1210" s="562"/>
      <c r="K1210" s="560"/>
      <c r="L1210" s="560"/>
      <c r="M1210" s="562"/>
      <c r="N1210" s="560"/>
      <c r="O1210" s="560"/>
      <c r="P1210" s="561"/>
      <c r="Q1210" s="560"/>
      <c r="R1210" s="561"/>
      <c r="S1210" s="560"/>
      <c r="T1210" s="646"/>
      <c r="U1210" s="560"/>
      <c r="V1210" s="646"/>
      <c r="W1210" s="653"/>
      <c r="X1210" s="646"/>
      <c r="Y1210" s="653"/>
      <c r="Z1210" s="560"/>
      <c r="AA1210" s="561"/>
      <c r="AB1210" s="560"/>
      <c r="AC1210" s="561"/>
      <c r="AD1210" s="560"/>
      <c r="AE1210" s="562"/>
      <c r="AF1210" s="716"/>
      <c r="AG1210" s="716"/>
      <c r="AH1210" s="560"/>
      <c r="AI1210" s="563"/>
      <c r="AJ1210" s="563"/>
      <c r="AK1210" s="563"/>
      <c r="AL1210" s="564"/>
      <c r="AM1210" s="564"/>
      <c r="AN1210" s="562"/>
      <c r="AO1210" s="563"/>
      <c r="AP1210" s="564"/>
      <c r="AQ1210" s="564"/>
      <c r="AR1210" s="562"/>
      <c r="AS1210" s="563"/>
      <c r="AT1210" s="564"/>
      <c r="AU1210" s="564"/>
      <c r="AV1210" s="562"/>
      <c r="AW1210" s="563"/>
      <c r="AX1210" s="564"/>
      <c r="AY1210" s="562"/>
      <c r="AZ1210" s="564"/>
      <c r="BA1210" s="562"/>
      <c r="BB1210" s="564"/>
      <c r="BC1210" s="562"/>
      <c r="BD1210" s="564"/>
      <c r="BE1210" s="562"/>
      <c r="BF1210" s="564"/>
      <c r="BG1210" s="564"/>
      <c r="BH1210" s="562"/>
      <c r="BI1210" s="563"/>
      <c r="BJ1210" s="564"/>
      <c r="BK1210" s="562"/>
      <c r="BL1210" s="564"/>
      <c r="BM1210" s="562"/>
      <c r="BN1210" s="564"/>
      <c r="BO1210" s="562"/>
      <c r="BP1210" s="564"/>
      <c r="BQ1210" s="562"/>
      <c r="BR1210" s="564"/>
      <c r="BS1210" s="564"/>
      <c r="BT1210" s="562"/>
      <c r="BU1210" s="563"/>
      <c r="BV1210" s="564"/>
      <c r="BW1210" s="562"/>
      <c r="BX1210" s="564"/>
      <c r="BY1210" s="562"/>
      <c r="BZ1210" s="564"/>
      <c r="CA1210" s="562"/>
      <c r="CB1210" s="564"/>
      <c r="CC1210" s="562"/>
      <c r="CD1210" s="564"/>
      <c r="CE1210" s="564"/>
      <c r="CF1210" s="562"/>
      <c r="CG1210" s="563"/>
      <c r="CH1210" s="563"/>
      <c r="CI1210" s="563"/>
      <c r="CJ1210" s="563"/>
      <c r="CK1210" s="563"/>
      <c r="CL1210" s="564"/>
      <c r="CM1210" s="562"/>
      <c r="CN1210" s="563"/>
      <c r="CO1210" s="564"/>
      <c r="CP1210" s="562"/>
      <c r="CQ1210" s="563"/>
      <c r="CR1210" s="564"/>
      <c r="CS1210" s="562"/>
      <c r="CT1210" s="563"/>
      <c r="CU1210" s="564"/>
      <c r="CV1210" s="562"/>
      <c r="CW1210" s="563"/>
      <c r="CX1210" s="563"/>
      <c r="CY1210" s="563"/>
    </row>
    <row r="1211" spans="2:103" x14ac:dyDescent="0.6">
      <c r="AF1211" s="715"/>
      <c r="AG1211" s="715"/>
    </row>
    <row r="1212" spans="2:103" x14ac:dyDescent="0.6">
      <c r="B1212" s="560"/>
      <c r="C1212" s="561"/>
      <c r="D1212" s="560"/>
      <c r="E1212" s="562"/>
      <c r="F1212" s="560"/>
      <c r="G1212" s="560"/>
      <c r="H1212" s="561"/>
      <c r="I1212" s="560"/>
      <c r="J1212" s="562"/>
      <c r="K1212" s="560"/>
      <c r="L1212" s="560"/>
      <c r="M1212" s="562"/>
      <c r="N1212" s="560"/>
      <c r="O1212" s="560"/>
      <c r="P1212" s="561"/>
      <c r="Q1212" s="560"/>
      <c r="R1212" s="561"/>
      <c r="S1212" s="560"/>
      <c r="T1212" s="646"/>
      <c r="U1212" s="560"/>
      <c r="V1212" s="646"/>
      <c r="W1212" s="653"/>
      <c r="X1212" s="646"/>
      <c r="Y1212" s="653"/>
      <c r="Z1212" s="560"/>
      <c r="AA1212" s="561"/>
      <c r="AB1212" s="560"/>
      <c r="AC1212" s="561"/>
      <c r="AD1212" s="560"/>
      <c r="AE1212" s="562"/>
      <c r="AF1212" s="716"/>
      <c r="AG1212" s="716"/>
      <c r="AH1212" s="560"/>
      <c r="AI1212" s="563"/>
      <c r="AJ1212" s="563"/>
      <c r="AK1212" s="563"/>
      <c r="AL1212" s="564"/>
      <c r="AM1212" s="564"/>
      <c r="AN1212" s="562"/>
      <c r="AO1212" s="563"/>
      <c r="AP1212" s="564"/>
      <c r="AQ1212" s="564"/>
      <c r="AR1212" s="562"/>
      <c r="AS1212" s="563"/>
      <c r="AT1212" s="564"/>
      <c r="AU1212" s="564"/>
      <c r="AV1212" s="562"/>
      <c r="AW1212" s="563"/>
      <c r="AX1212" s="564"/>
      <c r="AY1212" s="562"/>
      <c r="AZ1212" s="564"/>
      <c r="BA1212" s="562"/>
      <c r="BB1212" s="564"/>
      <c r="BC1212" s="562"/>
      <c r="BD1212" s="564"/>
      <c r="BE1212" s="562"/>
      <c r="BF1212" s="564"/>
      <c r="BG1212" s="564"/>
      <c r="BH1212" s="562"/>
      <c r="BI1212" s="563"/>
      <c r="BJ1212" s="564"/>
      <c r="BK1212" s="562"/>
      <c r="BL1212" s="564"/>
      <c r="BM1212" s="562"/>
      <c r="BN1212" s="564"/>
      <c r="BO1212" s="562"/>
      <c r="BP1212" s="564"/>
      <c r="BQ1212" s="562"/>
      <c r="BR1212" s="564"/>
      <c r="BS1212" s="564"/>
      <c r="BT1212" s="562"/>
      <c r="BU1212" s="563"/>
      <c r="BV1212" s="564"/>
      <c r="BW1212" s="562"/>
      <c r="BX1212" s="564"/>
      <c r="BY1212" s="562"/>
      <c r="BZ1212" s="564"/>
      <c r="CA1212" s="562"/>
      <c r="CB1212" s="564"/>
      <c r="CC1212" s="562"/>
      <c r="CD1212" s="564"/>
      <c r="CE1212" s="564"/>
      <c r="CF1212" s="562"/>
      <c r="CG1212" s="563"/>
      <c r="CH1212" s="563"/>
      <c r="CI1212" s="563"/>
      <c r="CJ1212" s="563"/>
      <c r="CK1212" s="563"/>
      <c r="CL1212" s="564"/>
      <c r="CM1212" s="562"/>
      <c r="CN1212" s="563"/>
      <c r="CO1212" s="564"/>
      <c r="CP1212" s="562"/>
      <c r="CQ1212" s="563"/>
      <c r="CR1212" s="564"/>
      <c r="CS1212" s="562"/>
      <c r="CT1212" s="563"/>
      <c r="CU1212" s="564"/>
      <c r="CV1212" s="562"/>
      <c r="CW1212" s="563"/>
      <c r="CX1212" s="563"/>
      <c r="CY1212" s="563"/>
    </row>
    <row r="1213" spans="2:103" x14ac:dyDescent="0.6">
      <c r="AF1213" s="715"/>
      <c r="AG1213" s="715"/>
    </row>
    <row r="1214" spans="2:103" x14ac:dyDescent="0.6">
      <c r="B1214" s="560"/>
      <c r="C1214" s="561"/>
      <c r="D1214" s="560"/>
      <c r="E1214" s="562"/>
      <c r="F1214" s="560"/>
      <c r="G1214" s="560"/>
      <c r="H1214" s="561"/>
      <c r="I1214" s="560"/>
      <c r="J1214" s="562"/>
      <c r="K1214" s="560"/>
      <c r="L1214" s="560"/>
      <c r="M1214" s="562"/>
      <c r="N1214" s="560"/>
      <c r="O1214" s="560"/>
      <c r="P1214" s="561"/>
      <c r="Q1214" s="560"/>
      <c r="R1214" s="561"/>
      <c r="S1214" s="560"/>
      <c r="T1214" s="646"/>
      <c r="U1214" s="560"/>
      <c r="V1214" s="646"/>
      <c r="W1214" s="653"/>
      <c r="X1214" s="646"/>
      <c r="Y1214" s="653"/>
      <c r="Z1214" s="560"/>
      <c r="AA1214" s="561"/>
      <c r="AB1214" s="560"/>
      <c r="AC1214" s="561"/>
      <c r="AD1214" s="560"/>
      <c r="AE1214" s="562"/>
      <c r="AF1214" s="716"/>
      <c r="AG1214" s="716"/>
      <c r="AH1214" s="560"/>
      <c r="AI1214" s="563"/>
      <c r="AJ1214" s="563"/>
      <c r="AK1214" s="563"/>
      <c r="AL1214" s="564"/>
      <c r="AM1214" s="564"/>
      <c r="AN1214" s="562"/>
      <c r="AO1214" s="563"/>
      <c r="AP1214" s="564"/>
      <c r="AQ1214" s="564"/>
      <c r="AR1214" s="562"/>
      <c r="AS1214" s="563"/>
      <c r="AT1214" s="564"/>
      <c r="AU1214" s="564"/>
      <c r="AV1214" s="562"/>
      <c r="AW1214" s="563"/>
      <c r="AX1214" s="564"/>
      <c r="AY1214" s="562"/>
      <c r="AZ1214" s="564"/>
      <c r="BA1214" s="562"/>
      <c r="BB1214" s="564"/>
      <c r="BC1214" s="562"/>
      <c r="BD1214" s="564"/>
      <c r="BE1214" s="562"/>
      <c r="BF1214" s="564"/>
      <c r="BG1214" s="564"/>
      <c r="BH1214" s="562"/>
      <c r="BI1214" s="563"/>
      <c r="BJ1214" s="564"/>
      <c r="BK1214" s="562"/>
      <c r="BL1214" s="564"/>
      <c r="BM1214" s="562"/>
      <c r="BN1214" s="564"/>
      <c r="BO1214" s="562"/>
      <c r="BP1214" s="564"/>
      <c r="BQ1214" s="562"/>
      <c r="BR1214" s="564"/>
      <c r="BS1214" s="564"/>
      <c r="BT1214" s="562"/>
      <c r="BU1214" s="563"/>
      <c r="BV1214" s="564"/>
      <c r="BW1214" s="562"/>
      <c r="BX1214" s="564"/>
      <c r="BY1214" s="562"/>
      <c r="BZ1214" s="564"/>
      <c r="CA1214" s="562"/>
      <c r="CB1214" s="564"/>
      <c r="CC1214" s="562"/>
      <c r="CD1214" s="564"/>
      <c r="CE1214" s="564"/>
      <c r="CF1214" s="562"/>
      <c r="CG1214" s="563"/>
      <c r="CH1214" s="563"/>
      <c r="CI1214" s="563"/>
      <c r="CJ1214" s="563"/>
      <c r="CK1214" s="563"/>
      <c r="CL1214" s="564"/>
      <c r="CM1214" s="562"/>
      <c r="CN1214" s="563"/>
      <c r="CO1214" s="564"/>
      <c r="CP1214" s="562"/>
      <c r="CQ1214" s="563"/>
      <c r="CR1214" s="564"/>
      <c r="CS1214" s="562"/>
      <c r="CT1214" s="563"/>
      <c r="CU1214" s="564"/>
      <c r="CV1214" s="562"/>
      <c r="CW1214" s="563"/>
      <c r="CX1214" s="563"/>
      <c r="CY1214" s="563"/>
    </row>
    <row r="1215" spans="2:103" x14ac:dyDescent="0.6">
      <c r="AF1215" s="715"/>
      <c r="AG1215" s="715"/>
    </row>
    <row r="1216" spans="2:103" x14ac:dyDescent="0.6">
      <c r="B1216" s="560"/>
      <c r="C1216" s="561"/>
      <c r="D1216" s="560"/>
      <c r="E1216" s="562"/>
      <c r="F1216" s="560"/>
      <c r="G1216" s="560"/>
      <c r="H1216" s="561"/>
      <c r="I1216" s="560"/>
      <c r="J1216" s="562"/>
      <c r="K1216" s="560"/>
      <c r="L1216" s="560"/>
      <c r="M1216" s="562"/>
      <c r="N1216" s="560"/>
      <c r="O1216" s="560"/>
      <c r="P1216" s="561"/>
      <c r="Q1216" s="560"/>
      <c r="R1216" s="561"/>
      <c r="S1216" s="560"/>
      <c r="T1216" s="646"/>
      <c r="U1216" s="560"/>
      <c r="V1216" s="646"/>
      <c r="W1216" s="653"/>
      <c r="X1216" s="646"/>
      <c r="Y1216" s="653"/>
      <c r="Z1216" s="560"/>
      <c r="AA1216" s="561"/>
      <c r="AB1216" s="560"/>
      <c r="AC1216" s="561"/>
      <c r="AD1216" s="560"/>
      <c r="AE1216" s="562"/>
      <c r="AF1216" s="716"/>
      <c r="AG1216" s="716"/>
      <c r="AH1216" s="560"/>
      <c r="AI1216" s="563"/>
      <c r="AJ1216" s="563"/>
      <c r="AK1216" s="563"/>
      <c r="AL1216" s="564"/>
      <c r="AM1216" s="564"/>
      <c r="AN1216" s="562"/>
      <c r="AO1216" s="563"/>
      <c r="AP1216" s="564"/>
      <c r="AQ1216" s="564"/>
      <c r="AR1216" s="562"/>
      <c r="AS1216" s="563"/>
      <c r="AT1216" s="564"/>
      <c r="AU1216" s="564"/>
      <c r="AV1216" s="562"/>
      <c r="AW1216" s="563"/>
      <c r="AX1216" s="564"/>
      <c r="AY1216" s="562"/>
      <c r="AZ1216" s="564"/>
      <c r="BA1216" s="562"/>
      <c r="BB1216" s="564"/>
      <c r="BC1216" s="562"/>
      <c r="BD1216" s="564"/>
      <c r="BE1216" s="562"/>
      <c r="BF1216" s="564"/>
      <c r="BG1216" s="564"/>
      <c r="BH1216" s="562"/>
      <c r="BI1216" s="563"/>
      <c r="BJ1216" s="564"/>
      <c r="BK1216" s="562"/>
      <c r="BL1216" s="564"/>
      <c r="BM1216" s="562"/>
      <c r="BN1216" s="564"/>
      <c r="BO1216" s="562"/>
      <c r="BP1216" s="564"/>
      <c r="BQ1216" s="562"/>
      <c r="BR1216" s="564"/>
      <c r="BS1216" s="564"/>
      <c r="BT1216" s="562"/>
      <c r="BU1216" s="563"/>
      <c r="BV1216" s="564"/>
      <c r="BW1216" s="562"/>
      <c r="BX1216" s="564"/>
      <c r="BY1216" s="562"/>
      <c r="BZ1216" s="564"/>
      <c r="CA1216" s="562"/>
      <c r="CB1216" s="564"/>
      <c r="CC1216" s="562"/>
      <c r="CD1216" s="564"/>
      <c r="CE1216" s="564"/>
      <c r="CF1216" s="562"/>
      <c r="CG1216" s="563"/>
      <c r="CH1216" s="563"/>
      <c r="CI1216" s="563"/>
      <c r="CJ1216" s="563"/>
      <c r="CK1216" s="563"/>
      <c r="CL1216" s="564"/>
      <c r="CM1216" s="562"/>
      <c r="CN1216" s="563"/>
      <c r="CO1216" s="564"/>
      <c r="CP1216" s="562"/>
      <c r="CQ1216" s="563"/>
      <c r="CR1216" s="564"/>
      <c r="CS1216" s="562"/>
      <c r="CT1216" s="563"/>
      <c r="CU1216" s="564"/>
      <c r="CV1216" s="562"/>
      <c r="CW1216" s="563"/>
      <c r="CX1216" s="563"/>
      <c r="CY1216" s="563"/>
    </row>
    <row r="1217" spans="2:103" x14ac:dyDescent="0.6">
      <c r="AF1217" s="715"/>
      <c r="AG1217" s="715"/>
    </row>
    <row r="1218" spans="2:103" x14ac:dyDescent="0.6">
      <c r="B1218" s="560"/>
      <c r="C1218" s="561"/>
      <c r="D1218" s="560"/>
      <c r="E1218" s="562"/>
      <c r="F1218" s="560"/>
      <c r="G1218" s="560"/>
      <c r="H1218" s="561"/>
      <c r="I1218" s="560"/>
      <c r="J1218" s="562"/>
      <c r="K1218" s="560"/>
      <c r="L1218" s="560"/>
      <c r="M1218" s="562"/>
      <c r="N1218" s="560"/>
      <c r="O1218" s="560"/>
      <c r="P1218" s="561"/>
      <c r="Q1218" s="560"/>
      <c r="R1218" s="561"/>
      <c r="S1218" s="560"/>
      <c r="T1218" s="646"/>
      <c r="U1218" s="560"/>
      <c r="V1218" s="646"/>
      <c r="W1218" s="653"/>
      <c r="X1218" s="646"/>
      <c r="Y1218" s="653"/>
      <c r="Z1218" s="560"/>
      <c r="AA1218" s="561"/>
      <c r="AB1218" s="560"/>
      <c r="AC1218" s="561"/>
      <c r="AD1218" s="560"/>
      <c r="AE1218" s="562"/>
      <c r="AF1218" s="716"/>
      <c r="AG1218" s="716"/>
      <c r="AH1218" s="560"/>
      <c r="AI1218" s="563"/>
      <c r="AJ1218" s="563"/>
      <c r="AK1218" s="563"/>
      <c r="AL1218" s="564"/>
      <c r="AM1218" s="564"/>
      <c r="AN1218" s="562"/>
      <c r="AO1218" s="563"/>
      <c r="AP1218" s="564"/>
      <c r="AQ1218" s="564"/>
      <c r="AR1218" s="562"/>
      <c r="AS1218" s="563"/>
      <c r="AT1218" s="564"/>
      <c r="AU1218" s="564"/>
      <c r="AV1218" s="562"/>
      <c r="AW1218" s="563"/>
      <c r="AX1218" s="564"/>
      <c r="AY1218" s="562"/>
      <c r="AZ1218" s="564"/>
      <c r="BA1218" s="562"/>
      <c r="BB1218" s="564"/>
      <c r="BC1218" s="562"/>
      <c r="BD1218" s="564"/>
      <c r="BE1218" s="562"/>
      <c r="BF1218" s="564"/>
      <c r="BG1218" s="564"/>
      <c r="BH1218" s="562"/>
      <c r="BI1218" s="563"/>
      <c r="BJ1218" s="564"/>
      <c r="BK1218" s="562"/>
      <c r="BL1218" s="564"/>
      <c r="BM1218" s="562"/>
      <c r="BN1218" s="564"/>
      <c r="BO1218" s="562"/>
      <c r="BP1218" s="564"/>
      <c r="BQ1218" s="562"/>
      <c r="BR1218" s="564"/>
      <c r="BS1218" s="564"/>
      <c r="BT1218" s="562"/>
      <c r="BU1218" s="563"/>
      <c r="BV1218" s="564"/>
      <c r="BW1218" s="562"/>
      <c r="BX1218" s="564"/>
      <c r="BY1218" s="562"/>
      <c r="BZ1218" s="564"/>
      <c r="CA1218" s="562"/>
      <c r="CB1218" s="564"/>
      <c r="CC1218" s="562"/>
      <c r="CD1218" s="564"/>
      <c r="CE1218" s="564"/>
      <c r="CF1218" s="562"/>
      <c r="CG1218" s="563"/>
      <c r="CH1218" s="563"/>
      <c r="CI1218" s="563"/>
      <c r="CJ1218" s="563"/>
      <c r="CK1218" s="563"/>
      <c r="CL1218" s="564"/>
      <c r="CM1218" s="562"/>
      <c r="CN1218" s="563"/>
      <c r="CO1218" s="564"/>
      <c r="CP1218" s="562"/>
      <c r="CQ1218" s="563"/>
      <c r="CR1218" s="564"/>
      <c r="CS1218" s="562"/>
      <c r="CT1218" s="563"/>
      <c r="CU1218" s="564"/>
      <c r="CV1218" s="562"/>
      <c r="CW1218" s="563"/>
      <c r="CX1218" s="563"/>
      <c r="CY1218" s="563"/>
    </row>
    <row r="1219" spans="2:103" x14ac:dyDescent="0.6">
      <c r="AF1219" s="715"/>
      <c r="AG1219" s="715"/>
    </row>
    <row r="1220" spans="2:103" x14ac:dyDescent="0.6">
      <c r="B1220" s="560"/>
      <c r="C1220" s="561"/>
      <c r="D1220" s="560"/>
      <c r="E1220" s="562"/>
      <c r="F1220" s="560"/>
      <c r="G1220" s="560"/>
      <c r="H1220" s="561"/>
      <c r="I1220" s="560"/>
      <c r="J1220" s="562"/>
      <c r="K1220" s="560"/>
      <c r="L1220" s="560"/>
      <c r="M1220" s="562"/>
      <c r="N1220" s="560"/>
      <c r="O1220" s="560"/>
      <c r="P1220" s="561"/>
      <c r="Q1220" s="560"/>
      <c r="R1220" s="561"/>
      <c r="S1220" s="560"/>
      <c r="T1220" s="646"/>
      <c r="U1220" s="560"/>
      <c r="V1220" s="646"/>
      <c r="W1220" s="653"/>
      <c r="X1220" s="646"/>
      <c r="Y1220" s="653"/>
      <c r="Z1220" s="560"/>
      <c r="AA1220" s="561"/>
      <c r="AB1220" s="560"/>
      <c r="AC1220" s="561"/>
      <c r="AD1220" s="560"/>
      <c r="AE1220" s="562"/>
      <c r="AF1220" s="716"/>
      <c r="AG1220" s="716"/>
      <c r="AH1220" s="560"/>
      <c r="AI1220" s="563"/>
      <c r="AJ1220" s="563"/>
      <c r="AK1220" s="563"/>
      <c r="AL1220" s="564"/>
      <c r="AM1220" s="564"/>
      <c r="AN1220" s="562"/>
      <c r="AO1220" s="563"/>
      <c r="AP1220" s="564"/>
      <c r="AQ1220" s="564"/>
      <c r="AR1220" s="562"/>
      <c r="AS1220" s="563"/>
      <c r="AT1220" s="564"/>
      <c r="AU1220" s="564"/>
      <c r="AV1220" s="562"/>
      <c r="AW1220" s="563"/>
      <c r="AX1220" s="564"/>
      <c r="AY1220" s="562"/>
      <c r="AZ1220" s="564"/>
      <c r="BA1220" s="562"/>
      <c r="BB1220" s="564"/>
      <c r="BC1220" s="562"/>
      <c r="BD1220" s="564"/>
      <c r="BE1220" s="562"/>
      <c r="BF1220" s="564"/>
      <c r="BG1220" s="564"/>
      <c r="BH1220" s="562"/>
      <c r="BI1220" s="563"/>
      <c r="BJ1220" s="564"/>
      <c r="BK1220" s="562"/>
      <c r="BL1220" s="564"/>
      <c r="BM1220" s="562"/>
      <c r="BN1220" s="564"/>
      <c r="BO1220" s="562"/>
      <c r="BP1220" s="564"/>
      <c r="BQ1220" s="562"/>
      <c r="BR1220" s="564"/>
      <c r="BS1220" s="564"/>
      <c r="BT1220" s="562"/>
      <c r="BU1220" s="563"/>
      <c r="BV1220" s="564"/>
      <c r="BW1220" s="562"/>
      <c r="BX1220" s="564"/>
      <c r="BY1220" s="562"/>
      <c r="BZ1220" s="564"/>
      <c r="CA1220" s="562"/>
      <c r="CB1220" s="564"/>
      <c r="CC1220" s="562"/>
      <c r="CD1220" s="564"/>
      <c r="CE1220" s="564"/>
      <c r="CF1220" s="562"/>
      <c r="CG1220" s="563"/>
      <c r="CH1220" s="563"/>
      <c r="CI1220" s="563"/>
      <c r="CJ1220" s="563"/>
      <c r="CK1220" s="563"/>
      <c r="CL1220" s="564"/>
      <c r="CM1220" s="562"/>
      <c r="CN1220" s="563"/>
      <c r="CO1220" s="564"/>
      <c r="CP1220" s="562"/>
      <c r="CQ1220" s="563"/>
      <c r="CR1220" s="564"/>
      <c r="CS1220" s="562"/>
      <c r="CT1220" s="563"/>
      <c r="CU1220" s="564"/>
      <c r="CV1220" s="562"/>
      <c r="CW1220" s="563"/>
      <c r="CX1220" s="563"/>
      <c r="CY1220" s="563"/>
    </row>
    <row r="1221" spans="2:103" x14ac:dyDescent="0.6">
      <c r="AF1221" s="715"/>
      <c r="AG1221" s="715"/>
    </row>
    <row r="1222" spans="2:103" x14ac:dyDescent="0.6">
      <c r="B1222" s="560"/>
      <c r="C1222" s="561"/>
      <c r="D1222" s="560"/>
      <c r="E1222" s="562"/>
      <c r="F1222" s="560"/>
      <c r="G1222" s="560"/>
      <c r="H1222" s="561"/>
      <c r="I1222" s="560"/>
      <c r="J1222" s="562"/>
      <c r="K1222" s="560"/>
      <c r="L1222" s="560"/>
      <c r="M1222" s="562"/>
      <c r="N1222" s="560"/>
      <c r="O1222" s="560"/>
      <c r="P1222" s="561"/>
      <c r="Q1222" s="560"/>
      <c r="R1222" s="561"/>
      <c r="S1222" s="560"/>
      <c r="T1222" s="646"/>
      <c r="U1222" s="560"/>
      <c r="V1222" s="646"/>
      <c r="W1222" s="653"/>
      <c r="X1222" s="646"/>
      <c r="Y1222" s="653"/>
      <c r="Z1222" s="560"/>
      <c r="AA1222" s="561"/>
      <c r="AB1222" s="560"/>
      <c r="AC1222" s="561"/>
      <c r="AD1222" s="560"/>
      <c r="AE1222" s="562"/>
      <c r="AF1222" s="716"/>
      <c r="AG1222" s="716"/>
      <c r="AH1222" s="560"/>
      <c r="AI1222" s="563"/>
      <c r="AJ1222" s="563"/>
      <c r="AK1222" s="563"/>
      <c r="AL1222" s="564"/>
      <c r="AM1222" s="564"/>
      <c r="AN1222" s="562"/>
      <c r="AO1222" s="563"/>
      <c r="AP1222" s="564"/>
      <c r="AQ1222" s="564"/>
      <c r="AR1222" s="562"/>
      <c r="AS1222" s="563"/>
      <c r="AT1222" s="564"/>
      <c r="AU1222" s="564"/>
      <c r="AV1222" s="562"/>
      <c r="AW1222" s="563"/>
      <c r="AX1222" s="564"/>
      <c r="AY1222" s="562"/>
      <c r="AZ1222" s="564"/>
      <c r="BA1222" s="562"/>
      <c r="BB1222" s="564"/>
      <c r="BC1222" s="562"/>
      <c r="BD1222" s="564"/>
      <c r="BE1222" s="562"/>
      <c r="BF1222" s="564"/>
      <c r="BG1222" s="564"/>
      <c r="BH1222" s="562"/>
      <c r="BI1222" s="563"/>
      <c r="BJ1222" s="564"/>
      <c r="BK1222" s="562"/>
      <c r="BL1222" s="564"/>
      <c r="BM1222" s="562"/>
      <c r="BN1222" s="564"/>
      <c r="BO1222" s="562"/>
      <c r="BP1222" s="564"/>
      <c r="BQ1222" s="562"/>
      <c r="BR1222" s="564"/>
      <c r="BS1222" s="564"/>
      <c r="BT1222" s="562"/>
      <c r="BU1222" s="563"/>
      <c r="BV1222" s="564"/>
      <c r="BW1222" s="562"/>
      <c r="BX1222" s="564"/>
      <c r="BY1222" s="562"/>
      <c r="BZ1222" s="564"/>
      <c r="CA1222" s="562"/>
      <c r="CB1222" s="564"/>
      <c r="CC1222" s="562"/>
      <c r="CD1222" s="564"/>
      <c r="CE1222" s="564"/>
      <c r="CF1222" s="562"/>
      <c r="CG1222" s="563"/>
      <c r="CH1222" s="563"/>
      <c r="CI1222" s="563"/>
      <c r="CJ1222" s="563"/>
      <c r="CK1222" s="563"/>
      <c r="CL1222" s="564"/>
      <c r="CM1222" s="562"/>
      <c r="CN1222" s="563"/>
      <c r="CO1222" s="564"/>
      <c r="CP1222" s="562"/>
      <c r="CQ1222" s="563"/>
      <c r="CR1222" s="564"/>
      <c r="CS1222" s="562"/>
      <c r="CT1222" s="563"/>
      <c r="CU1222" s="564"/>
      <c r="CV1222" s="562"/>
      <c r="CW1222" s="563"/>
      <c r="CX1222" s="563"/>
      <c r="CY1222" s="563"/>
    </row>
    <row r="1223" spans="2:103" x14ac:dyDescent="0.6">
      <c r="AF1223" s="715"/>
      <c r="AG1223" s="715"/>
    </row>
    <row r="1224" spans="2:103" x14ac:dyDescent="0.6">
      <c r="B1224" s="560"/>
      <c r="C1224" s="561"/>
      <c r="D1224" s="560"/>
      <c r="E1224" s="562"/>
      <c r="F1224" s="560"/>
      <c r="G1224" s="560"/>
      <c r="H1224" s="561"/>
      <c r="I1224" s="560"/>
      <c r="J1224" s="562"/>
      <c r="K1224" s="560"/>
      <c r="L1224" s="560"/>
      <c r="M1224" s="562"/>
      <c r="N1224" s="560"/>
      <c r="O1224" s="560"/>
      <c r="P1224" s="561"/>
      <c r="Q1224" s="560"/>
      <c r="R1224" s="561"/>
      <c r="S1224" s="560"/>
      <c r="T1224" s="646"/>
      <c r="U1224" s="560"/>
      <c r="V1224" s="646"/>
      <c r="W1224" s="653"/>
      <c r="X1224" s="646"/>
      <c r="Y1224" s="653"/>
      <c r="Z1224" s="560"/>
      <c r="AA1224" s="561"/>
      <c r="AB1224" s="560"/>
      <c r="AC1224" s="561"/>
      <c r="AD1224" s="560"/>
      <c r="AE1224" s="562"/>
      <c r="AF1224" s="716"/>
      <c r="AG1224" s="716"/>
      <c r="AH1224" s="560"/>
      <c r="AI1224" s="563"/>
      <c r="AJ1224" s="563"/>
      <c r="AK1224" s="563"/>
      <c r="AL1224" s="564"/>
      <c r="AM1224" s="564"/>
      <c r="AN1224" s="562"/>
      <c r="AO1224" s="563"/>
      <c r="AP1224" s="564"/>
      <c r="AQ1224" s="564"/>
      <c r="AR1224" s="562"/>
      <c r="AS1224" s="563"/>
      <c r="AT1224" s="564"/>
      <c r="AU1224" s="564"/>
      <c r="AV1224" s="562"/>
      <c r="AW1224" s="563"/>
      <c r="AX1224" s="564"/>
      <c r="AY1224" s="562"/>
      <c r="AZ1224" s="564"/>
      <c r="BA1224" s="562"/>
      <c r="BB1224" s="564"/>
      <c r="BC1224" s="562"/>
      <c r="BD1224" s="564"/>
      <c r="BE1224" s="562"/>
      <c r="BF1224" s="564"/>
      <c r="BG1224" s="564"/>
      <c r="BH1224" s="562"/>
      <c r="BI1224" s="563"/>
      <c r="BJ1224" s="564"/>
      <c r="BK1224" s="562"/>
      <c r="BL1224" s="564"/>
      <c r="BM1224" s="562"/>
      <c r="BN1224" s="564"/>
      <c r="BO1224" s="562"/>
      <c r="BP1224" s="564"/>
      <c r="BQ1224" s="562"/>
      <c r="BR1224" s="564"/>
      <c r="BS1224" s="564"/>
      <c r="BT1224" s="562"/>
      <c r="BU1224" s="563"/>
      <c r="BV1224" s="564"/>
      <c r="BW1224" s="562"/>
      <c r="BX1224" s="564"/>
      <c r="BY1224" s="562"/>
      <c r="BZ1224" s="564"/>
      <c r="CA1224" s="562"/>
      <c r="CB1224" s="564"/>
      <c r="CC1224" s="562"/>
      <c r="CD1224" s="564"/>
      <c r="CE1224" s="564"/>
      <c r="CF1224" s="562"/>
      <c r="CG1224" s="563"/>
      <c r="CH1224" s="563"/>
      <c r="CI1224" s="563"/>
      <c r="CJ1224" s="563"/>
      <c r="CK1224" s="563"/>
      <c r="CL1224" s="564"/>
      <c r="CM1224" s="562"/>
      <c r="CN1224" s="563"/>
      <c r="CO1224" s="564"/>
      <c r="CP1224" s="562"/>
      <c r="CQ1224" s="563"/>
      <c r="CR1224" s="564"/>
      <c r="CS1224" s="562"/>
      <c r="CT1224" s="563"/>
      <c r="CU1224" s="564"/>
      <c r="CV1224" s="562"/>
      <c r="CW1224" s="563"/>
      <c r="CX1224" s="563"/>
      <c r="CY1224" s="563"/>
    </row>
    <row r="1225" spans="2:103" x14ac:dyDescent="0.6">
      <c r="AF1225" s="715"/>
      <c r="AG1225" s="715"/>
    </row>
    <row r="1226" spans="2:103" x14ac:dyDescent="0.6">
      <c r="B1226" s="560"/>
      <c r="C1226" s="561"/>
      <c r="D1226" s="560"/>
      <c r="E1226" s="562"/>
      <c r="F1226" s="560"/>
      <c r="G1226" s="560"/>
      <c r="H1226" s="561"/>
      <c r="I1226" s="560"/>
      <c r="J1226" s="562"/>
      <c r="K1226" s="560"/>
      <c r="L1226" s="560"/>
      <c r="M1226" s="562"/>
      <c r="N1226" s="560"/>
      <c r="O1226" s="560"/>
      <c r="P1226" s="561"/>
      <c r="Q1226" s="560"/>
      <c r="R1226" s="561"/>
      <c r="S1226" s="560"/>
      <c r="T1226" s="646"/>
      <c r="U1226" s="560"/>
      <c r="V1226" s="646"/>
      <c r="W1226" s="653"/>
      <c r="X1226" s="646"/>
      <c r="Y1226" s="653"/>
      <c r="Z1226" s="560"/>
      <c r="AA1226" s="561"/>
      <c r="AB1226" s="560"/>
      <c r="AC1226" s="561"/>
      <c r="AD1226" s="560"/>
      <c r="AE1226" s="562"/>
      <c r="AF1226" s="716"/>
      <c r="AG1226" s="716"/>
      <c r="AH1226" s="560"/>
      <c r="AI1226" s="563"/>
      <c r="AJ1226" s="563"/>
      <c r="AK1226" s="563"/>
      <c r="AL1226" s="564"/>
      <c r="AM1226" s="564"/>
      <c r="AN1226" s="562"/>
      <c r="AO1226" s="563"/>
      <c r="AP1226" s="564"/>
      <c r="AQ1226" s="564"/>
      <c r="AR1226" s="562"/>
      <c r="AS1226" s="563"/>
      <c r="AT1226" s="564"/>
      <c r="AU1226" s="564"/>
      <c r="AV1226" s="562"/>
      <c r="AW1226" s="563"/>
      <c r="AX1226" s="564"/>
      <c r="AY1226" s="562"/>
      <c r="AZ1226" s="564"/>
      <c r="BA1226" s="562"/>
      <c r="BB1226" s="564"/>
      <c r="BC1226" s="562"/>
      <c r="BD1226" s="564"/>
      <c r="BE1226" s="562"/>
      <c r="BF1226" s="564"/>
      <c r="BG1226" s="564"/>
      <c r="BH1226" s="562"/>
      <c r="BI1226" s="563"/>
      <c r="BJ1226" s="564"/>
      <c r="BK1226" s="562"/>
      <c r="BL1226" s="564"/>
      <c r="BM1226" s="562"/>
      <c r="BN1226" s="564"/>
      <c r="BO1226" s="562"/>
      <c r="BP1226" s="564"/>
      <c r="BQ1226" s="562"/>
      <c r="BR1226" s="564"/>
      <c r="BS1226" s="564"/>
      <c r="BT1226" s="562"/>
      <c r="BU1226" s="563"/>
      <c r="BV1226" s="564"/>
      <c r="BW1226" s="562"/>
      <c r="BX1226" s="564"/>
      <c r="BY1226" s="562"/>
      <c r="BZ1226" s="564"/>
      <c r="CA1226" s="562"/>
      <c r="CB1226" s="564"/>
      <c r="CC1226" s="562"/>
      <c r="CD1226" s="564"/>
      <c r="CE1226" s="564"/>
      <c r="CF1226" s="562"/>
      <c r="CG1226" s="563"/>
      <c r="CH1226" s="563"/>
      <c r="CI1226" s="563"/>
      <c r="CJ1226" s="563"/>
      <c r="CK1226" s="563"/>
      <c r="CL1226" s="564"/>
      <c r="CM1226" s="562"/>
      <c r="CN1226" s="563"/>
      <c r="CO1226" s="564"/>
      <c r="CP1226" s="562"/>
      <c r="CQ1226" s="563"/>
      <c r="CR1226" s="564"/>
      <c r="CS1226" s="562"/>
      <c r="CT1226" s="563"/>
      <c r="CU1226" s="564"/>
      <c r="CV1226" s="562"/>
      <c r="CW1226" s="563"/>
      <c r="CX1226" s="563"/>
      <c r="CY1226" s="563"/>
    </row>
    <row r="1227" spans="2:103" x14ac:dyDescent="0.6">
      <c r="AF1227" s="715"/>
      <c r="AG1227" s="715"/>
    </row>
    <row r="1228" spans="2:103" x14ac:dyDescent="0.6">
      <c r="B1228" s="560"/>
      <c r="C1228" s="561"/>
      <c r="D1228" s="560"/>
      <c r="E1228" s="562"/>
      <c r="F1228" s="560"/>
      <c r="G1228" s="560"/>
      <c r="H1228" s="561"/>
      <c r="I1228" s="560"/>
      <c r="J1228" s="562"/>
      <c r="K1228" s="560"/>
      <c r="L1228" s="560"/>
      <c r="M1228" s="562"/>
      <c r="N1228" s="560"/>
      <c r="O1228" s="560"/>
      <c r="P1228" s="561"/>
      <c r="Q1228" s="560"/>
      <c r="R1228" s="561"/>
      <c r="S1228" s="560"/>
      <c r="T1228" s="646"/>
      <c r="U1228" s="560"/>
      <c r="V1228" s="646"/>
      <c r="W1228" s="653"/>
      <c r="X1228" s="646"/>
      <c r="Y1228" s="653"/>
      <c r="Z1228" s="560"/>
      <c r="AA1228" s="561"/>
      <c r="AB1228" s="560"/>
      <c r="AC1228" s="561"/>
      <c r="AD1228" s="560"/>
      <c r="AE1228" s="562"/>
      <c r="AF1228" s="716"/>
      <c r="AG1228" s="716"/>
      <c r="AH1228" s="560"/>
      <c r="AI1228" s="563"/>
      <c r="AJ1228" s="563"/>
      <c r="AK1228" s="563"/>
      <c r="AL1228" s="564"/>
      <c r="AM1228" s="564"/>
      <c r="AN1228" s="562"/>
      <c r="AO1228" s="563"/>
      <c r="AP1228" s="564"/>
      <c r="AQ1228" s="564"/>
      <c r="AR1228" s="562"/>
      <c r="AS1228" s="563"/>
      <c r="AT1228" s="564"/>
      <c r="AU1228" s="564"/>
      <c r="AV1228" s="562"/>
      <c r="AW1228" s="563"/>
      <c r="AX1228" s="564"/>
      <c r="AY1228" s="562"/>
      <c r="AZ1228" s="564"/>
      <c r="BA1228" s="562"/>
      <c r="BB1228" s="564"/>
      <c r="BC1228" s="562"/>
      <c r="BD1228" s="564"/>
      <c r="BE1228" s="562"/>
      <c r="BF1228" s="564"/>
      <c r="BG1228" s="564"/>
      <c r="BH1228" s="562"/>
      <c r="BI1228" s="563"/>
      <c r="BJ1228" s="564"/>
      <c r="BK1228" s="562"/>
      <c r="BL1228" s="564"/>
      <c r="BM1228" s="562"/>
      <c r="BN1228" s="564"/>
      <c r="BO1228" s="562"/>
      <c r="BP1228" s="564"/>
      <c r="BQ1228" s="562"/>
      <c r="BR1228" s="564"/>
      <c r="BS1228" s="564"/>
      <c r="BT1228" s="562"/>
      <c r="BU1228" s="563"/>
      <c r="BV1228" s="564"/>
      <c r="BW1228" s="562"/>
      <c r="BX1228" s="564"/>
      <c r="BY1228" s="562"/>
      <c r="BZ1228" s="564"/>
      <c r="CA1228" s="562"/>
      <c r="CB1228" s="564"/>
      <c r="CC1228" s="562"/>
      <c r="CD1228" s="564"/>
      <c r="CE1228" s="564"/>
      <c r="CF1228" s="562"/>
      <c r="CG1228" s="563"/>
      <c r="CH1228" s="563"/>
      <c r="CI1228" s="563"/>
      <c r="CJ1228" s="563"/>
      <c r="CK1228" s="563"/>
      <c r="CL1228" s="564"/>
      <c r="CM1228" s="562"/>
      <c r="CN1228" s="563"/>
      <c r="CO1228" s="564"/>
      <c r="CP1228" s="562"/>
      <c r="CQ1228" s="563"/>
      <c r="CR1228" s="564"/>
      <c r="CS1228" s="562"/>
      <c r="CT1228" s="563"/>
      <c r="CU1228" s="564"/>
      <c r="CV1228" s="562"/>
      <c r="CW1228" s="563"/>
      <c r="CX1228" s="563"/>
      <c r="CY1228" s="563"/>
    </row>
    <row r="1229" spans="2:103" x14ac:dyDescent="0.6">
      <c r="AF1229" s="715"/>
      <c r="AG1229" s="715"/>
    </row>
    <row r="1230" spans="2:103" x14ac:dyDescent="0.6">
      <c r="B1230" s="560"/>
      <c r="C1230" s="561"/>
      <c r="D1230" s="560"/>
      <c r="E1230" s="562"/>
      <c r="F1230" s="560"/>
      <c r="G1230" s="560"/>
      <c r="H1230" s="561"/>
      <c r="I1230" s="560"/>
      <c r="J1230" s="562"/>
      <c r="K1230" s="560"/>
      <c r="L1230" s="560"/>
      <c r="M1230" s="562"/>
      <c r="N1230" s="560"/>
      <c r="O1230" s="560"/>
      <c r="P1230" s="561"/>
      <c r="Q1230" s="560"/>
      <c r="R1230" s="561"/>
      <c r="S1230" s="560"/>
      <c r="T1230" s="646"/>
      <c r="U1230" s="560"/>
      <c r="V1230" s="646"/>
      <c r="W1230" s="653"/>
      <c r="X1230" s="646"/>
      <c r="Y1230" s="653"/>
      <c r="Z1230" s="560"/>
      <c r="AA1230" s="561"/>
      <c r="AB1230" s="560"/>
      <c r="AC1230" s="561"/>
      <c r="AD1230" s="560"/>
      <c r="AE1230" s="562"/>
      <c r="AF1230" s="716"/>
      <c r="AG1230" s="716"/>
      <c r="AH1230" s="560"/>
      <c r="AI1230" s="563"/>
      <c r="AJ1230" s="563"/>
      <c r="AK1230" s="563"/>
      <c r="AL1230" s="564"/>
      <c r="AM1230" s="564"/>
      <c r="AN1230" s="562"/>
      <c r="AO1230" s="563"/>
      <c r="AP1230" s="564"/>
      <c r="AQ1230" s="564"/>
      <c r="AR1230" s="562"/>
      <c r="AS1230" s="563"/>
      <c r="AT1230" s="564"/>
      <c r="AU1230" s="564"/>
      <c r="AV1230" s="562"/>
      <c r="AW1230" s="563"/>
      <c r="AX1230" s="564"/>
      <c r="AY1230" s="562"/>
      <c r="AZ1230" s="564"/>
      <c r="BA1230" s="562"/>
      <c r="BB1230" s="564"/>
      <c r="BC1230" s="562"/>
      <c r="BD1230" s="564"/>
      <c r="BE1230" s="562"/>
      <c r="BF1230" s="564"/>
      <c r="BG1230" s="564"/>
      <c r="BH1230" s="562"/>
      <c r="BI1230" s="563"/>
      <c r="BJ1230" s="564"/>
      <c r="BK1230" s="562"/>
      <c r="BL1230" s="564"/>
      <c r="BM1230" s="562"/>
      <c r="BN1230" s="564"/>
      <c r="BO1230" s="562"/>
      <c r="BP1230" s="564"/>
      <c r="BQ1230" s="562"/>
      <c r="BR1230" s="564"/>
      <c r="BS1230" s="564"/>
      <c r="BT1230" s="562"/>
      <c r="BU1230" s="563"/>
      <c r="BV1230" s="564"/>
      <c r="BW1230" s="562"/>
      <c r="BX1230" s="564"/>
      <c r="BY1230" s="562"/>
      <c r="BZ1230" s="564"/>
      <c r="CA1230" s="562"/>
      <c r="CB1230" s="564"/>
      <c r="CC1230" s="562"/>
      <c r="CD1230" s="564"/>
      <c r="CE1230" s="564"/>
      <c r="CF1230" s="562"/>
      <c r="CG1230" s="563"/>
      <c r="CH1230" s="563"/>
      <c r="CI1230" s="563"/>
      <c r="CJ1230" s="563"/>
      <c r="CK1230" s="563"/>
      <c r="CL1230" s="564"/>
      <c r="CM1230" s="562"/>
      <c r="CN1230" s="563"/>
      <c r="CO1230" s="564"/>
      <c r="CP1230" s="562"/>
      <c r="CQ1230" s="563"/>
      <c r="CR1230" s="564"/>
      <c r="CS1230" s="562"/>
      <c r="CT1230" s="563"/>
      <c r="CU1230" s="564"/>
      <c r="CV1230" s="562"/>
      <c r="CW1230" s="563"/>
      <c r="CX1230" s="563"/>
      <c r="CY1230" s="563"/>
    </row>
    <row r="1231" spans="2:103" x14ac:dyDescent="0.6">
      <c r="AF1231" s="715"/>
      <c r="AG1231" s="715"/>
    </row>
    <row r="1232" spans="2:103" x14ac:dyDescent="0.6">
      <c r="B1232" s="560"/>
      <c r="C1232" s="561"/>
      <c r="D1232" s="560"/>
      <c r="E1232" s="562"/>
      <c r="F1232" s="560"/>
      <c r="G1232" s="560"/>
      <c r="H1232" s="561"/>
      <c r="I1232" s="560"/>
      <c r="J1232" s="562"/>
      <c r="K1232" s="560"/>
      <c r="L1232" s="560"/>
      <c r="M1232" s="562"/>
      <c r="N1232" s="560"/>
      <c r="O1232" s="560"/>
      <c r="P1232" s="561"/>
      <c r="Q1232" s="560"/>
      <c r="R1232" s="561"/>
      <c r="S1232" s="560"/>
      <c r="T1232" s="646"/>
      <c r="U1232" s="560"/>
      <c r="V1232" s="646"/>
      <c r="W1232" s="653"/>
      <c r="X1232" s="646"/>
      <c r="Y1232" s="653"/>
      <c r="Z1232" s="560"/>
      <c r="AA1232" s="561"/>
      <c r="AB1232" s="560"/>
      <c r="AC1232" s="561"/>
      <c r="AD1232" s="560"/>
      <c r="AE1232" s="562"/>
      <c r="AF1232" s="716"/>
      <c r="AG1232" s="716"/>
      <c r="AH1232" s="560"/>
      <c r="AI1232" s="563"/>
      <c r="AJ1232" s="563"/>
      <c r="AK1232" s="563"/>
      <c r="AL1232" s="564"/>
      <c r="AM1232" s="564"/>
      <c r="AN1232" s="562"/>
      <c r="AO1232" s="563"/>
      <c r="AP1232" s="564"/>
      <c r="AQ1232" s="564"/>
      <c r="AR1232" s="562"/>
      <c r="AS1232" s="563"/>
      <c r="AT1232" s="564"/>
      <c r="AU1232" s="564"/>
      <c r="AV1232" s="562"/>
      <c r="AW1232" s="563"/>
      <c r="AX1232" s="564"/>
      <c r="AY1232" s="562"/>
      <c r="AZ1232" s="564"/>
      <c r="BA1232" s="562"/>
      <c r="BB1232" s="564"/>
      <c r="BC1232" s="562"/>
      <c r="BD1232" s="564"/>
      <c r="BE1232" s="562"/>
      <c r="BF1232" s="564"/>
      <c r="BG1232" s="564"/>
      <c r="BH1232" s="562"/>
      <c r="BI1232" s="563"/>
      <c r="BJ1232" s="564"/>
      <c r="BK1232" s="562"/>
      <c r="BL1232" s="564"/>
      <c r="BM1232" s="562"/>
      <c r="BN1232" s="564"/>
      <c r="BO1232" s="562"/>
      <c r="BP1232" s="564"/>
      <c r="BQ1232" s="562"/>
      <c r="BR1232" s="564"/>
      <c r="BS1232" s="564"/>
      <c r="BT1232" s="562"/>
      <c r="BU1232" s="563"/>
      <c r="BV1232" s="564"/>
      <c r="BW1232" s="562"/>
      <c r="BX1232" s="564"/>
      <c r="BY1232" s="562"/>
      <c r="BZ1232" s="564"/>
      <c r="CA1232" s="562"/>
      <c r="CB1232" s="564"/>
      <c r="CC1232" s="562"/>
      <c r="CD1232" s="564"/>
      <c r="CE1232" s="564"/>
      <c r="CF1232" s="562"/>
      <c r="CG1232" s="563"/>
      <c r="CH1232" s="563"/>
      <c r="CI1232" s="563"/>
      <c r="CJ1232" s="563"/>
      <c r="CK1232" s="563"/>
      <c r="CL1232" s="564"/>
      <c r="CM1232" s="562"/>
      <c r="CN1232" s="563"/>
      <c r="CO1232" s="564"/>
      <c r="CP1232" s="562"/>
      <c r="CQ1232" s="563"/>
      <c r="CR1232" s="564"/>
      <c r="CS1232" s="562"/>
      <c r="CT1232" s="563"/>
      <c r="CU1232" s="564"/>
      <c r="CV1232" s="562"/>
      <c r="CW1232" s="563"/>
      <c r="CX1232" s="563"/>
      <c r="CY1232" s="563"/>
    </row>
    <row r="1233" spans="2:103" x14ac:dyDescent="0.6">
      <c r="AF1233" s="715"/>
      <c r="AG1233" s="715"/>
    </row>
    <row r="1234" spans="2:103" x14ac:dyDescent="0.6">
      <c r="B1234" s="560"/>
      <c r="C1234" s="561"/>
      <c r="D1234" s="560"/>
      <c r="E1234" s="562"/>
      <c r="F1234" s="560"/>
      <c r="G1234" s="560"/>
      <c r="H1234" s="561"/>
      <c r="I1234" s="560"/>
      <c r="J1234" s="562"/>
      <c r="K1234" s="560"/>
      <c r="L1234" s="560"/>
      <c r="M1234" s="562"/>
      <c r="N1234" s="560"/>
      <c r="O1234" s="560"/>
      <c r="P1234" s="561"/>
      <c r="Q1234" s="560"/>
      <c r="R1234" s="561"/>
      <c r="S1234" s="560"/>
      <c r="T1234" s="646"/>
      <c r="U1234" s="560"/>
      <c r="V1234" s="646"/>
      <c r="W1234" s="653"/>
      <c r="X1234" s="646"/>
      <c r="Y1234" s="653"/>
      <c r="Z1234" s="560"/>
      <c r="AA1234" s="561"/>
      <c r="AB1234" s="560"/>
      <c r="AC1234" s="561"/>
      <c r="AD1234" s="560"/>
      <c r="AE1234" s="562"/>
      <c r="AF1234" s="716"/>
      <c r="AG1234" s="716"/>
      <c r="AH1234" s="560"/>
      <c r="AI1234" s="563"/>
      <c r="AJ1234" s="563"/>
      <c r="AK1234" s="563"/>
      <c r="AL1234" s="564"/>
      <c r="AM1234" s="564"/>
      <c r="AN1234" s="562"/>
      <c r="AO1234" s="563"/>
      <c r="AP1234" s="564"/>
      <c r="AQ1234" s="564"/>
      <c r="AR1234" s="562"/>
      <c r="AS1234" s="563"/>
      <c r="AT1234" s="564"/>
      <c r="AU1234" s="564"/>
      <c r="AV1234" s="562"/>
      <c r="AW1234" s="563"/>
      <c r="AX1234" s="564"/>
      <c r="AY1234" s="562"/>
      <c r="AZ1234" s="564"/>
      <c r="BA1234" s="562"/>
      <c r="BB1234" s="564"/>
      <c r="BC1234" s="562"/>
      <c r="BD1234" s="564"/>
      <c r="BE1234" s="562"/>
      <c r="BF1234" s="564"/>
      <c r="BG1234" s="564"/>
      <c r="BH1234" s="562"/>
      <c r="BI1234" s="563"/>
      <c r="BJ1234" s="564"/>
      <c r="BK1234" s="562"/>
      <c r="BL1234" s="564"/>
      <c r="BM1234" s="562"/>
      <c r="BN1234" s="564"/>
      <c r="BO1234" s="562"/>
      <c r="BP1234" s="564"/>
      <c r="BQ1234" s="562"/>
      <c r="BR1234" s="564"/>
      <c r="BS1234" s="564"/>
      <c r="BT1234" s="562"/>
      <c r="BU1234" s="563"/>
      <c r="BV1234" s="564"/>
      <c r="BW1234" s="562"/>
      <c r="BX1234" s="564"/>
      <c r="BY1234" s="562"/>
      <c r="BZ1234" s="564"/>
      <c r="CA1234" s="562"/>
      <c r="CB1234" s="564"/>
      <c r="CC1234" s="562"/>
      <c r="CD1234" s="564"/>
      <c r="CE1234" s="564"/>
      <c r="CF1234" s="562"/>
      <c r="CG1234" s="563"/>
      <c r="CH1234" s="563"/>
      <c r="CI1234" s="563"/>
      <c r="CJ1234" s="563"/>
      <c r="CK1234" s="563"/>
      <c r="CL1234" s="564"/>
      <c r="CM1234" s="562"/>
      <c r="CN1234" s="563"/>
      <c r="CO1234" s="564"/>
      <c r="CP1234" s="562"/>
      <c r="CQ1234" s="563"/>
      <c r="CR1234" s="564"/>
      <c r="CS1234" s="562"/>
      <c r="CT1234" s="563"/>
      <c r="CU1234" s="564"/>
      <c r="CV1234" s="562"/>
      <c r="CW1234" s="563"/>
      <c r="CX1234" s="563"/>
      <c r="CY1234" s="563"/>
    </row>
    <row r="1235" spans="2:103" x14ac:dyDescent="0.6">
      <c r="AF1235" s="715"/>
      <c r="AG1235" s="715"/>
    </row>
    <row r="1236" spans="2:103" x14ac:dyDescent="0.6">
      <c r="B1236" s="560"/>
      <c r="C1236" s="561"/>
      <c r="D1236" s="560"/>
      <c r="E1236" s="562"/>
      <c r="F1236" s="560"/>
      <c r="G1236" s="560"/>
      <c r="H1236" s="561"/>
      <c r="I1236" s="560"/>
      <c r="J1236" s="562"/>
      <c r="K1236" s="560"/>
      <c r="L1236" s="560"/>
      <c r="M1236" s="562"/>
      <c r="N1236" s="560"/>
      <c r="O1236" s="560"/>
      <c r="P1236" s="561"/>
      <c r="Q1236" s="560"/>
      <c r="R1236" s="561"/>
      <c r="S1236" s="560"/>
      <c r="T1236" s="646"/>
      <c r="U1236" s="560"/>
      <c r="V1236" s="646"/>
      <c r="W1236" s="653"/>
      <c r="X1236" s="646"/>
      <c r="Y1236" s="653"/>
      <c r="Z1236" s="560"/>
      <c r="AA1236" s="561"/>
      <c r="AB1236" s="560"/>
      <c r="AC1236" s="561"/>
      <c r="AD1236" s="560"/>
      <c r="AE1236" s="562"/>
      <c r="AF1236" s="716"/>
      <c r="AG1236" s="716"/>
      <c r="AH1236" s="560"/>
      <c r="AI1236" s="563"/>
      <c r="AJ1236" s="563"/>
      <c r="AK1236" s="563"/>
      <c r="AL1236" s="564"/>
      <c r="AM1236" s="564"/>
      <c r="AN1236" s="562"/>
      <c r="AO1236" s="563"/>
      <c r="AP1236" s="564"/>
      <c r="AQ1236" s="564"/>
      <c r="AR1236" s="562"/>
      <c r="AS1236" s="563"/>
      <c r="AT1236" s="564"/>
      <c r="AU1236" s="564"/>
      <c r="AV1236" s="562"/>
      <c r="AW1236" s="563"/>
      <c r="AX1236" s="564"/>
      <c r="AY1236" s="562"/>
      <c r="AZ1236" s="564"/>
      <c r="BA1236" s="562"/>
      <c r="BB1236" s="564"/>
      <c r="BC1236" s="562"/>
      <c r="BD1236" s="564"/>
      <c r="BE1236" s="562"/>
      <c r="BF1236" s="564"/>
      <c r="BG1236" s="564"/>
      <c r="BH1236" s="562"/>
      <c r="BI1236" s="563"/>
      <c r="BJ1236" s="564"/>
      <c r="BK1236" s="562"/>
      <c r="BL1236" s="564"/>
      <c r="BM1236" s="562"/>
      <c r="BN1236" s="564"/>
      <c r="BO1236" s="562"/>
      <c r="BP1236" s="564"/>
      <c r="BQ1236" s="562"/>
      <c r="BR1236" s="564"/>
      <c r="BS1236" s="564"/>
      <c r="BT1236" s="562"/>
      <c r="BU1236" s="563"/>
      <c r="BV1236" s="564"/>
      <c r="BW1236" s="562"/>
      <c r="BX1236" s="564"/>
      <c r="BY1236" s="562"/>
      <c r="BZ1236" s="564"/>
      <c r="CA1236" s="562"/>
      <c r="CB1236" s="564"/>
      <c r="CC1236" s="562"/>
      <c r="CD1236" s="564"/>
      <c r="CE1236" s="564"/>
      <c r="CF1236" s="562"/>
      <c r="CG1236" s="563"/>
      <c r="CH1236" s="563"/>
      <c r="CI1236" s="563"/>
      <c r="CJ1236" s="563"/>
      <c r="CK1236" s="563"/>
      <c r="CL1236" s="564"/>
      <c r="CM1236" s="562"/>
      <c r="CN1236" s="563"/>
      <c r="CO1236" s="564"/>
      <c r="CP1236" s="562"/>
      <c r="CQ1236" s="563"/>
      <c r="CR1236" s="564"/>
      <c r="CS1236" s="562"/>
      <c r="CT1236" s="563"/>
      <c r="CU1236" s="564"/>
      <c r="CV1236" s="562"/>
      <c r="CW1236" s="563"/>
      <c r="CX1236" s="563"/>
      <c r="CY1236" s="563"/>
    </row>
    <row r="1237" spans="2:103" x14ac:dyDescent="0.6">
      <c r="AF1237" s="715"/>
      <c r="AG1237" s="715"/>
    </row>
    <row r="1238" spans="2:103" x14ac:dyDescent="0.6">
      <c r="B1238" s="560"/>
      <c r="C1238" s="561"/>
      <c r="D1238" s="560"/>
      <c r="E1238" s="562"/>
      <c r="F1238" s="560"/>
      <c r="G1238" s="560"/>
      <c r="H1238" s="561"/>
      <c r="I1238" s="560"/>
      <c r="J1238" s="562"/>
      <c r="K1238" s="560"/>
      <c r="L1238" s="560"/>
      <c r="M1238" s="562"/>
      <c r="N1238" s="560"/>
      <c r="O1238" s="560"/>
      <c r="P1238" s="561"/>
      <c r="Q1238" s="560"/>
      <c r="R1238" s="561"/>
      <c r="S1238" s="560"/>
      <c r="T1238" s="646"/>
      <c r="U1238" s="560"/>
      <c r="V1238" s="646"/>
      <c r="W1238" s="653"/>
      <c r="X1238" s="646"/>
      <c r="Y1238" s="653"/>
      <c r="Z1238" s="560"/>
      <c r="AA1238" s="561"/>
      <c r="AB1238" s="560"/>
      <c r="AC1238" s="561"/>
      <c r="AD1238" s="560"/>
      <c r="AE1238" s="562"/>
      <c r="AF1238" s="716"/>
      <c r="AG1238" s="716"/>
      <c r="AH1238" s="560"/>
      <c r="AI1238" s="563"/>
      <c r="AJ1238" s="563"/>
      <c r="AK1238" s="563"/>
      <c r="AL1238" s="564"/>
      <c r="AM1238" s="564"/>
      <c r="AN1238" s="562"/>
      <c r="AO1238" s="563"/>
      <c r="AP1238" s="564"/>
      <c r="AQ1238" s="564"/>
      <c r="AR1238" s="562"/>
      <c r="AS1238" s="563"/>
      <c r="AT1238" s="564"/>
      <c r="AU1238" s="564"/>
      <c r="AV1238" s="562"/>
      <c r="AW1238" s="563"/>
      <c r="AX1238" s="564"/>
      <c r="AY1238" s="562"/>
      <c r="AZ1238" s="564"/>
      <c r="BA1238" s="562"/>
      <c r="BB1238" s="564"/>
      <c r="BC1238" s="562"/>
      <c r="BD1238" s="564"/>
      <c r="BE1238" s="562"/>
      <c r="BF1238" s="564"/>
      <c r="BG1238" s="564"/>
      <c r="BH1238" s="562"/>
      <c r="BI1238" s="563"/>
      <c r="BJ1238" s="564"/>
      <c r="BK1238" s="562"/>
      <c r="BL1238" s="564"/>
      <c r="BM1238" s="562"/>
      <c r="BN1238" s="564"/>
      <c r="BO1238" s="562"/>
      <c r="BP1238" s="564"/>
      <c r="BQ1238" s="562"/>
      <c r="BR1238" s="564"/>
      <c r="BS1238" s="564"/>
      <c r="BT1238" s="562"/>
      <c r="BU1238" s="563"/>
      <c r="BV1238" s="564"/>
      <c r="BW1238" s="562"/>
      <c r="BX1238" s="564"/>
      <c r="BY1238" s="562"/>
      <c r="BZ1238" s="564"/>
      <c r="CA1238" s="562"/>
      <c r="CB1238" s="564"/>
      <c r="CC1238" s="562"/>
      <c r="CD1238" s="564"/>
      <c r="CE1238" s="564"/>
      <c r="CF1238" s="562"/>
      <c r="CG1238" s="563"/>
      <c r="CH1238" s="563"/>
      <c r="CI1238" s="563"/>
      <c r="CJ1238" s="563"/>
      <c r="CK1238" s="563"/>
      <c r="CL1238" s="564"/>
      <c r="CM1238" s="562"/>
      <c r="CN1238" s="563"/>
      <c r="CO1238" s="564"/>
      <c r="CP1238" s="562"/>
      <c r="CQ1238" s="563"/>
      <c r="CR1238" s="564"/>
      <c r="CS1238" s="562"/>
      <c r="CT1238" s="563"/>
      <c r="CU1238" s="564"/>
      <c r="CV1238" s="562"/>
      <c r="CW1238" s="563"/>
      <c r="CX1238" s="563"/>
      <c r="CY1238" s="563"/>
    </row>
    <row r="1239" spans="2:103" x14ac:dyDescent="0.6">
      <c r="AF1239" s="715"/>
      <c r="AG1239" s="715"/>
    </row>
    <row r="1240" spans="2:103" x14ac:dyDescent="0.6">
      <c r="B1240" s="560"/>
      <c r="C1240" s="561"/>
      <c r="D1240" s="560"/>
      <c r="E1240" s="562"/>
      <c r="F1240" s="560"/>
      <c r="G1240" s="560"/>
      <c r="H1240" s="561"/>
      <c r="I1240" s="560"/>
      <c r="J1240" s="562"/>
      <c r="K1240" s="560"/>
      <c r="L1240" s="560"/>
      <c r="M1240" s="562"/>
      <c r="N1240" s="560"/>
      <c r="O1240" s="560"/>
      <c r="P1240" s="561"/>
      <c r="Q1240" s="560"/>
      <c r="R1240" s="561"/>
      <c r="S1240" s="560"/>
      <c r="T1240" s="646"/>
      <c r="U1240" s="560"/>
      <c r="V1240" s="646"/>
      <c r="W1240" s="653"/>
      <c r="X1240" s="646"/>
      <c r="Y1240" s="653"/>
      <c r="Z1240" s="560"/>
      <c r="AA1240" s="561"/>
      <c r="AB1240" s="560"/>
      <c r="AC1240" s="561"/>
      <c r="AD1240" s="560"/>
      <c r="AE1240" s="562"/>
      <c r="AF1240" s="716"/>
      <c r="AG1240" s="716"/>
      <c r="AH1240" s="560"/>
      <c r="AI1240" s="563"/>
      <c r="AJ1240" s="563"/>
      <c r="AK1240" s="563"/>
      <c r="AL1240" s="564"/>
      <c r="AM1240" s="564"/>
      <c r="AN1240" s="562"/>
      <c r="AO1240" s="563"/>
      <c r="AP1240" s="564"/>
      <c r="AQ1240" s="564"/>
      <c r="AR1240" s="562"/>
      <c r="AS1240" s="563"/>
      <c r="AT1240" s="564"/>
      <c r="AU1240" s="564"/>
      <c r="AV1240" s="562"/>
      <c r="AW1240" s="563"/>
      <c r="AX1240" s="564"/>
      <c r="AY1240" s="562"/>
      <c r="AZ1240" s="564"/>
      <c r="BA1240" s="562"/>
      <c r="BB1240" s="564"/>
      <c r="BC1240" s="562"/>
      <c r="BD1240" s="564"/>
      <c r="BE1240" s="562"/>
      <c r="BF1240" s="564"/>
      <c r="BG1240" s="564"/>
      <c r="BH1240" s="562"/>
      <c r="BI1240" s="563"/>
      <c r="BJ1240" s="564"/>
      <c r="BK1240" s="562"/>
      <c r="BL1240" s="564"/>
      <c r="BM1240" s="562"/>
      <c r="BN1240" s="564"/>
      <c r="BO1240" s="562"/>
      <c r="BP1240" s="564"/>
      <c r="BQ1240" s="562"/>
      <c r="BR1240" s="564"/>
      <c r="BS1240" s="564"/>
      <c r="BT1240" s="562"/>
      <c r="BU1240" s="563"/>
      <c r="BV1240" s="564"/>
      <c r="BW1240" s="562"/>
      <c r="BX1240" s="564"/>
      <c r="BY1240" s="562"/>
      <c r="BZ1240" s="564"/>
      <c r="CA1240" s="562"/>
      <c r="CB1240" s="564"/>
      <c r="CC1240" s="562"/>
      <c r="CD1240" s="564"/>
      <c r="CE1240" s="564"/>
      <c r="CF1240" s="562"/>
      <c r="CG1240" s="563"/>
      <c r="CH1240" s="563"/>
      <c r="CI1240" s="563"/>
      <c r="CJ1240" s="563"/>
      <c r="CK1240" s="563"/>
      <c r="CL1240" s="564"/>
      <c r="CM1240" s="562"/>
      <c r="CN1240" s="563"/>
      <c r="CO1240" s="564"/>
      <c r="CP1240" s="562"/>
      <c r="CQ1240" s="563"/>
      <c r="CR1240" s="564"/>
      <c r="CS1240" s="562"/>
      <c r="CT1240" s="563"/>
      <c r="CU1240" s="564"/>
      <c r="CV1240" s="562"/>
      <c r="CW1240" s="563"/>
      <c r="CX1240" s="563"/>
      <c r="CY1240" s="563"/>
    </row>
    <row r="1241" spans="2:103" x14ac:dyDescent="0.6">
      <c r="AF1241" s="715"/>
      <c r="AG1241" s="715"/>
    </row>
    <row r="1242" spans="2:103" x14ac:dyDescent="0.6">
      <c r="B1242" s="560"/>
      <c r="C1242" s="561"/>
      <c r="D1242" s="560"/>
      <c r="E1242" s="562"/>
      <c r="F1242" s="560"/>
      <c r="G1242" s="560"/>
      <c r="H1242" s="561"/>
      <c r="I1242" s="560"/>
      <c r="J1242" s="562"/>
      <c r="K1242" s="560"/>
      <c r="L1242" s="560"/>
      <c r="M1242" s="562"/>
      <c r="N1242" s="560"/>
      <c r="O1242" s="560"/>
      <c r="P1242" s="561"/>
      <c r="Q1242" s="560"/>
      <c r="R1242" s="561"/>
      <c r="S1242" s="560"/>
      <c r="T1242" s="646"/>
      <c r="U1242" s="560"/>
      <c r="V1242" s="646"/>
      <c r="W1242" s="653"/>
      <c r="X1242" s="646"/>
      <c r="Y1242" s="653"/>
      <c r="Z1242" s="560"/>
      <c r="AA1242" s="561"/>
      <c r="AB1242" s="560"/>
      <c r="AC1242" s="561"/>
      <c r="AD1242" s="560"/>
      <c r="AE1242" s="562"/>
      <c r="AF1242" s="716"/>
      <c r="AG1242" s="716"/>
      <c r="AH1242" s="560"/>
      <c r="AI1242" s="563"/>
      <c r="AJ1242" s="563"/>
      <c r="AK1242" s="563"/>
      <c r="AL1242" s="564"/>
      <c r="AM1242" s="564"/>
      <c r="AN1242" s="562"/>
      <c r="AO1242" s="563"/>
      <c r="AP1242" s="564"/>
      <c r="AQ1242" s="564"/>
      <c r="AR1242" s="562"/>
      <c r="AS1242" s="563"/>
      <c r="AT1242" s="564"/>
      <c r="AU1242" s="564"/>
      <c r="AV1242" s="562"/>
      <c r="AW1242" s="563"/>
      <c r="AX1242" s="564"/>
      <c r="AY1242" s="562"/>
      <c r="AZ1242" s="564"/>
      <c r="BA1242" s="562"/>
      <c r="BB1242" s="564"/>
      <c r="BC1242" s="562"/>
      <c r="BD1242" s="564"/>
      <c r="BE1242" s="562"/>
      <c r="BF1242" s="564"/>
      <c r="BG1242" s="564"/>
      <c r="BH1242" s="562"/>
      <c r="BI1242" s="563"/>
      <c r="BJ1242" s="564"/>
      <c r="BK1242" s="562"/>
      <c r="BL1242" s="564"/>
      <c r="BM1242" s="562"/>
      <c r="BN1242" s="564"/>
      <c r="BO1242" s="562"/>
      <c r="BP1242" s="564"/>
      <c r="BQ1242" s="562"/>
      <c r="BR1242" s="564"/>
      <c r="BS1242" s="564"/>
      <c r="BT1242" s="562"/>
      <c r="BU1242" s="563"/>
      <c r="BV1242" s="564"/>
      <c r="BW1242" s="562"/>
      <c r="BX1242" s="564"/>
      <c r="BY1242" s="562"/>
      <c r="BZ1242" s="564"/>
      <c r="CA1242" s="562"/>
      <c r="CB1242" s="564"/>
      <c r="CC1242" s="562"/>
      <c r="CD1242" s="564"/>
      <c r="CE1242" s="564"/>
      <c r="CF1242" s="562"/>
      <c r="CG1242" s="563"/>
      <c r="CH1242" s="563"/>
      <c r="CI1242" s="563"/>
      <c r="CJ1242" s="563"/>
      <c r="CK1242" s="563"/>
      <c r="CL1242" s="564"/>
      <c r="CM1242" s="562"/>
      <c r="CN1242" s="563"/>
      <c r="CO1242" s="564"/>
      <c r="CP1242" s="562"/>
      <c r="CQ1242" s="563"/>
      <c r="CR1242" s="564"/>
      <c r="CS1242" s="562"/>
      <c r="CT1242" s="563"/>
      <c r="CU1242" s="564"/>
      <c r="CV1242" s="562"/>
      <c r="CW1242" s="563"/>
      <c r="CX1242" s="563"/>
      <c r="CY1242" s="563"/>
    </row>
    <row r="1243" spans="2:103" x14ac:dyDescent="0.6">
      <c r="AF1243" s="715"/>
      <c r="AG1243" s="715"/>
    </row>
    <row r="1244" spans="2:103" x14ac:dyDescent="0.6">
      <c r="B1244" s="560"/>
      <c r="C1244" s="561"/>
      <c r="D1244" s="560"/>
      <c r="E1244" s="562"/>
      <c r="F1244" s="560"/>
      <c r="G1244" s="560"/>
      <c r="H1244" s="561"/>
      <c r="I1244" s="560"/>
      <c r="J1244" s="562"/>
      <c r="K1244" s="560"/>
      <c r="L1244" s="560"/>
      <c r="M1244" s="562"/>
      <c r="N1244" s="560"/>
      <c r="O1244" s="560"/>
      <c r="P1244" s="561"/>
      <c r="Q1244" s="560"/>
      <c r="R1244" s="561"/>
      <c r="S1244" s="560"/>
      <c r="T1244" s="646"/>
      <c r="U1244" s="560"/>
      <c r="V1244" s="646"/>
      <c r="W1244" s="653"/>
      <c r="X1244" s="646"/>
      <c r="Y1244" s="653"/>
      <c r="Z1244" s="560"/>
      <c r="AA1244" s="561"/>
      <c r="AB1244" s="560"/>
      <c r="AC1244" s="561"/>
      <c r="AD1244" s="560"/>
      <c r="AE1244" s="562"/>
      <c r="AF1244" s="716"/>
      <c r="AG1244" s="716"/>
      <c r="AH1244" s="560"/>
      <c r="AI1244" s="563"/>
      <c r="AJ1244" s="563"/>
      <c r="AK1244" s="563"/>
      <c r="AL1244" s="564"/>
      <c r="AM1244" s="564"/>
      <c r="AN1244" s="562"/>
      <c r="AO1244" s="563"/>
      <c r="AP1244" s="564"/>
      <c r="AQ1244" s="564"/>
      <c r="AR1244" s="562"/>
      <c r="AS1244" s="563"/>
      <c r="AT1244" s="564"/>
      <c r="AU1244" s="564"/>
      <c r="AV1244" s="562"/>
      <c r="AW1244" s="563"/>
      <c r="AX1244" s="564"/>
      <c r="AY1244" s="562"/>
      <c r="AZ1244" s="564"/>
      <c r="BA1244" s="562"/>
      <c r="BB1244" s="564"/>
      <c r="BC1244" s="562"/>
      <c r="BD1244" s="564"/>
      <c r="BE1244" s="562"/>
      <c r="BF1244" s="564"/>
      <c r="BG1244" s="564"/>
      <c r="BH1244" s="562"/>
      <c r="BI1244" s="563"/>
      <c r="BJ1244" s="564"/>
      <c r="BK1244" s="562"/>
      <c r="BL1244" s="564"/>
      <c r="BM1244" s="562"/>
      <c r="BN1244" s="564"/>
      <c r="BO1244" s="562"/>
      <c r="BP1244" s="564"/>
      <c r="BQ1244" s="562"/>
      <c r="BR1244" s="564"/>
      <c r="BS1244" s="564"/>
      <c r="BT1244" s="562"/>
      <c r="BU1244" s="563"/>
      <c r="BV1244" s="564"/>
      <c r="BW1244" s="562"/>
      <c r="BX1244" s="564"/>
      <c r="BY1244" s="562"/>
      <c r="BZ1244" s="564"/>
      <c r="CA1244" s="562"/>
      <c r="CB1244" s="564"/>
      <c r="CC1244" s="562"/>
      <c r="CD1244" s="564"/>
      <c r="CE1244" s="564"/>
      <c r="CF1244" s="562"/>
      <c r="CG1244" s="563"/>
      <c r="CH1244" s="563"/>
      <c r="CI1244" s="563"/>
      <c r="CJ1244" s="563"/>
      <c r="CK1244" s="563"/>
      <c r="CL1244" s="564"/>
      <c r="CM1244" s="562"/>
      <c r="CN1244" s="563"/>
      <c r="CO1244" s="564"/>
      <c r="CP1244" s="562"/>
      <c r="CQ1244" s="563"/>
      <c r="CR1244" s="564"/>
      <c r="CS1244" s="562"/>
      <c r="CT1244" s="563"/>
      <c r="CU1244" s="564"/>
      <c r="CV1244" s="562"/>
      <c r="CW1244" s="563"/>
      <c r="CX1244" s="563"/>
      <c r="CY1244" s="563"/>
    </row>
    <row r="1245" spans="2:103" x14ac:dyDescent="0.6">
      <c r="AF1245" s="715"/>
      <c r="AG1245" s="715"/>
    </row>
    <row r="1246" spans="2:103" x14ac:dyDescent="0.6">
      <c r="B1246" s="560"/>
      <c r="C1246" s="561"/>
      <c r="D1246" s="560"/>
      <c r="E1246" s="562"/>
      <c r="F1246" s="560"/>
      <c r="G1246" s="560"/>
      <c r="H1246" s="561"/>
      <c r="I1246" s="560"/>
      <c r="J1246" s="562"/>
      <c r="K1246" s="560"/>
      <c r="L1246" s="560"/>
      <c r="M1246" s="562"/>
      <c r="N1246" s="560"/>
      <c r="O1246" s="560"/>
      <c r="P1246" s="561"/>
      <c r="Q1246" s="560"/>
      <c r="R1246" s="561"/>
      <c r="S1246" s="560"/>
      <c r="T1246" s="646"/>
      <c r="U1246" s="560"/>
      <c r="V1246" s="646"/>
      <c r="W1246" s="653"/>
      <c r="X1246" s="646"/>
      <c r="Y1246" s="653"/>
      <c r="Z1246" s="560"/>
      <c r="AA1246" s="561"/>
      <c r="AB1246" s="560"/>
      <c r="AC1246" s="561"/>
      <c r="AD1246" s="560"/>
      <c r="AE1246" s="562"/>
      <c r="AF1246" s="716"/>
      <c r="AG1246" s="716"/>
      <c r="AH1246" s="560"/>
      <c r="AI1246" s="563"/>
      <c r="AJ1246" s="563"/>
      <c r="AK1246" s="563"/>
      <c r="AL1246" s="564"/>
      <c r="AM1246" s="564"/>
      <c r="AN1246" s="562"/>
      <c r="AO1246" s="563"/>
      <c r="AP1246" s="564"/>
      <c r="AQ1246" s="564"/>
      <c r="AR1246" s="562"/>
      <c r="AS1246" s="563"/>
      <c r="AT1246" s="564"/>
      <c r="AU1246" s="564"/>
      <c r="AV1246" s="562"/>
      <c r="AW1246" s="563"/>
      <c r="AX1246" s="564"/>
      <c r="AY1246" s="562"/>
      <c r="AZ1246" s="564"/>
      <c r="BA1246" s="562"/>
      <c r="BB1246" s="564"/>
      <c r="BC1246" s="562"/>
      <c r="BD1246" s="564"/>
      <c r="BE1246" s="562"/>
      <c r="BF1246" s="564"/>
      <c r="BG1246" s="564"/>
      <c r="BH1246" s="562"/>
      <c r="BI1246" s="563"/>
      <c r="BJ1246" s="564"/>
      <c r="BK1246" s="562"/>
      <c r="BL1246" s="564"/>
      <c r="BM1246" s="562"/>
      <c r="BN1246" s="564"/>
      <c r="BO1246" s="562"/>
      <c r="BP1246" s="564"/>
      <c r="BQ1246" s="562"/>
      <c r="BR1246" s="564"/>
      <c r="BS1246" s="564"/>
      <c r="BT1246" s="562"/>
      <c r="BU1246" s="563"/>
      <c r="BV1246" s="564"/>
      <c r="BW1246" s="562"/>
      <c r="BX1246" s="564"/>
      <c r="BY1246" s="562"/>
      <c r="BZ1246" s="564"/>
      <c r="CA1246" s="562"/>
      <c r="CB1246" s="564"/>
      <c r="CC1246" s="562"/>
      <c r="CD1246" s="564"/>
      <c r="CE1246" s="564"/>
      <c r="CF1246" s="562"/>
      <c r="CG1246" s="563"/>
      <c r="CH1246" s="563"/>
      <c r="CI1246" s="563"/>
      <c r="CJ1246" s="563"/>
      <c r="CK1246" s="563"/>
      <c r="CL1246" s="564"/>
      <c r="CM1246" s="562"/>
      <c r="CN1246" s="563"/>
      <c r="CO1246" s="564"/>
      <c r="CP1246" s="562"/>
      <c r="CQ1246" s="563"/>
      <c r="CR1246" s="564"/>
      <c r="CS1246" s="562"/>
      <c r="CT1246" s="563"/>
      <c r="CU1246" s="564"/>
      <c r="CV1246" s="562"/>
      <c r="CW1246" s="563"/>
      <c r="CX1246" s="563"/>
      <c r="CY1246" s="563"/>
    </row>
    <row r="1247" spans="2:103" x14ac:dyDescent="0.6">
      <c r="AF1247" s="715"/>
      <c r="AG1247" s="715"/>
    </row>
    <row r="1248" spans="2:103" x14ac:dyDescent="0.6">
      <c r="B1248" s="560"/>
      <c r="C1248" s="561"/>
      <c r="D1248" s="560"/>
      <c r="E1248" s="562"/>
      <c r="F1248" s="560"/>
      <c r="G1248" s="560"/>
      <c r="H1248" s="561"/>
      <c r="I1248" s="560"/>
      <c r="J1248" s="562"/>
      <c r="K1248" s="560"/>
      <c r="L1248" s="560"/>
      <c r="M1248" s="562"/>
      <c r="N1248" s="560"/>
      <c r="O1248" s="560"/>
      <c r="P1248" s="561"/>
      <c r="Q1248" s="560"/>
      <c r="R1248" s="561"/>
      <c r="S1248" s="560"/>
      <c r="T1248" s="646"/>
      <c r="U1248" s="560"/>
      <c r="V1248" s="646"/>
      <c r="W1248" s="653"/>
      <c r="X1248" s="646"/>
      <c r="Y1248" s="653"/>
      <c r="Z1248" s="560"/>
      <c r="AA1248" s="561"/>
      <c r="AB1248" s="560"/>
      <c r="AC1248" s="561"/>
      <c r="AD1248" s="560"/>
      <c r="AE1248" s="562"/>
      <c r="AF1248" s="716"/>
      <c r="AG1248" s="716"/>
      <c r="AH1248" s="560"/>
      <c r="AI1248" s="563"/>
      <c r="AJ1248" s="563"/>
      <c r="AK1248" s="563"/>
      <c r="AL1248" s="564"/>
      <c r="AM1248" s="564"/>
      <c r="AN1248" s="562"/>
      <c r="AO1248" s="563"/>
      <c r="AP1248" s="564"/>
      <c r="AQ1248" s="564"/>
      <c r="AR1248" s="562"/>
      <c r="AS1248" s="563"/>
      <c r="AT1248" s="564"/>
      <c r="AU1248" s="564"/>
      <c r="AV1248" s="562"/>
      <c r="AW1248" s="563"/>
      <c r="AX1248" s="564"/>
      <c r="AY1248" s="562"/>
      <c r="AZ1248" s="564"/>
      <c r="BA1248" s="562"/>
      <c r="BB1248" s="564"/>
      <c r="BC1248" s="562"/>
      <c r="BD1248" s="564"/>
      <c r="BE1248" s="562"/>
      <c r="BF1248" s="564"/>
      <c r="BG1248" s="564"/>
      <c r="BH1248" s="562"/>
      <c r="BI1248" s="563"/>
      <c r="BJ1248" s="564"/>
      <c r="BK1248" s="562"/>
      <c r="BL1248" s="564"/>
      <c r="BM1248" s="562"/>
      <c r="BN1248" s="564"/>
      <c r="BO1248" s="562"/>
      <c r="BP1248" s="564"/>
      <c r="BQ1248" s="562"/>
      <c r="BR1248" s="564"/>
      <c r="BS1248" s="564"/>
      <c r="BT1248" s="562"/>
      <c r="BU1248" s="563"/>
      <c r="BV1248" s="564"/>
      <c r="BW1248" s="562"/>
      <c r="BX1248" s="564"/>
      <c r="BY1248" s="562"/>
      <c r="BZ1248" s="564"/>
      <c r="CA1248" s="562"/>
      <c r="CB1248" s="564"/>
      <c r="CC1248" s="562"/>
      <c r="CD1248" s="564"/>
      <c r="CE1248" s="564"/>
      <c r="CF1248" s="562"/>
      <c r="CG1248" s="563"/>
      <c r="CH1248" s="563"/>
      <c r="CI1248" s="563"/>
      <c r="CJ1248" s="563"/>
      <c r="CK1248" s="563"/>
      <c r="CL1248" s="564"/>
      <c r="CM1248" s="562"/>
      <c r="CN1248" s="563"/>
      <c r="CO1248" s="564"/>
      <c r="CP1248" s="562"/>
      <c r="CQ1248" s="563"/>
      <c r="CR1248" s="564"/>
      <c r="CS1248" s="562"/>
      <c r="CT1248" s="563"/>
      <c r="CU1248" s="564"/>
      <c r="CV1248" s="562"/>
      <c r="CW1248" s="563"/>
      <c r="CX1248" s="563"/>
      <c r="CY1248" s="563"/>
    </row>
    <row r="1249" spans="2:103" x14ac:dyDescent="0.6">
      <c r="AF1249" s="715"/>
      <c r="AG1249" s="715"/>
    </row>
    <row r="1250" spans="2:103" x14ac:dyDescent="0.6">
      <c r="B1250" s="560"/>
      <c r="C1250" s="561"/>
      <c r="D1250" s="560"/>
      <c r="E1250" s="562"/>
      <c r="F1250" s="560"/>
      <c r="G1250" s="560"/>
      <c r="H1250" s="561"/>
      <c r="I1250" s="560"/>
      <c r="J1250" s="562"/>
      <c r="K1250" s="560"/>
      <c r="L1250" s="560"/>
      <c r="M1250" s="562"/>
      <c r="N1250" s="560"/>
      <c r="O1250" s="560"/>
      <c r="P1250" s="561"/>
      <c r="Q1250" s="560"/>
      <c r="R1250" s="561"/>
      <c r="S1250" s="560"/>
      <c r="T1250" s="646"/>
      <c r="U1250" s="560"/>
      <c r="V1250" s="646"/>
      <c r="W1250" s="653"/>
      <c r="X1250" s="646"/>
      <c r="Y1250" s="653"/>
      <c r="Z1250" s="560"/>
      <c r="AA1250" s="561"/>
      <c r="AB1250" s="560"/>
      <c r="AC1250" s="561"/>
      <c r="AD1250" s="560"/>
      <c r="AE1250" s="562"/>
      <c r="AF1250" s="716"/>
      <c r="AG1250" s="716"/>
      <c r="AH1250" s="560"/>
      <c r="AI1250" s="563"/>
      <c r="AJ1250" s="563"/>
      <c r="AK1250" s="563"/>
      <c r="AL1250" s="564"/>
      <c r="AM1250" s="564"/>
      <c r="AN1250" s="562"/>
      <c r="AO1250" s="563"/>
      <c r="AP1250" s="564"/>
      <c r="AQ1250" s="564"/>
      <c r="AR1250" s="562"/>
      <c r="AS1250" s="563"/>
      <c r="AT1250" s="564"/>
      <c r="AU1250" s="564"/>
      <c r="AV1250" s="562"/>
      <c r="AW1250" s="563"/>
      <c r="AX1250" s="564"/>
      <c r="AY1250" s="562"/>
      <c r="AZ1250" s="564"/>
      <c r="BA1250" s="562"/>
      <c r="BB1250" s="564"/>
      <c r="BC1250" s="562"/>
      <c r="BD1250" s="564"/>
      <c r="BE1250" s="562"/>
      <c r="BF1250" s="564"/>
      <c r="BG1250" s="564"/>
      <c r="BH1250" s="562"/>
      <c r="BI1250" s="563"/>
      <c r="BJ1250" s="564"/>
      <c r="BK1250" s="562"/>
      <c r="BL1250" s="564"/>
      <c r="BM1250" s="562"/>
      <c r="BN1250" s="564"/>
      <c r="BO1250" s="562"/>
      <c r="BP1250" s="564"/>
      <c r="BQ1250" s="562"/>
      <c r="BR1250" s="564"/>
      <c r="BS1250" s="564"/>
      <c r="BT1250" s="562"/>
      <c r="BU1250" s="563"/>
      <c r="BV1250" s="564"/>
      <c r="BW1250" s="562"/>
      <c r="BX1250" s="564"/>
      <c r="BY1250" s="562"/>
      <c r="BZ1250" s="564"/>
      <c r="CA1250" s="562"/>
      <c r="CB1250" s="564"/>
      <c r="CC1250" s="562"/>
      <c r="CD1250" s="564"/>
      <c r="CE1250" s="564"/>
      <c r="CF1250" s="562"/>
      <c r="CG1250" s="563"/>
      <c r="CH1250" s="563"/>
      <c r="CI1250" s="563"/>
      <c r="CJ1250" s="563"/>
      <c r="CK1250" s="563"/>
      <c r="CL1250" s="564"/>
      <c r="CM1250" s="562"/>
      <c r="CN1250" s="563"/>
      <c r="CO1250" s="564"/>
      <c r="CP1250" s="562"/>
      <c r="CQ1250" s="563"/>
      <c r="CR1250" s="564"/>
      <c r="CS1250" s="562"/>
      <c r="CT1250" s="563"/>
      <c r="CU1250" s="564"/>
      <c r="CV1250" s="562"/>
      <c r="CW1250" s="563"/>
      <c r="CX1250" s="563"/>
      <c r="CY1250" s="563"/>
    </row>
    <row r="1251" spans="2:103" x14ac:dyDescent="0.6">
      <c r="AF1251" s="715"/>
      <c r="AG1251" s="715"/>
    </row>
    <row r="1252" spans="2:103" x14ac:dyDescent="0.6">
      <c r="B1252" s="560"/>
      <c r="C1252" s="561"/>
      <c r="D1252" s="560"/>
      <c r="E1252" s="562"/>
      <c r="F1252" s="560"/>
      <c r="G1252" s="560"/>
      <c r="H1252" s="561"/>
      <c r="I1252" s="560"/>
      <c r="J1252" s="562"/>
      <c r="K1252" s="560"/>
      <c r="L1252" s="560"/>
      <c r="M1252" s="562"/>
      <c r="N1252" s="560"/>
      <c r="O1252" s="560"/>
      <c r="P1252" s="561"/>
      <c r="Q1252" s="560"/>
      <c r="R1252" s="561"/>
      <c r="S1252" s="560"/>
      <c r="T1252" s="646"/>
      <c r="U1252" s="560"/>
      <c r="V1252" s="646"/>
      <c r="W1252" s="653"/>
      <c r="X1252" s="646"/>
      <c r="Y1252" s="653"/>
      <c r="Z1252" s="560"/>
      <c r="AA1252" s="561"/>
      <c r="AB1252" s="560"/>
      <c r="AC1252" s="561"/>
      <c r="AD1252" s="560"/>
      <c r="AE1252" s="562"/>
      <c r="AF1252" s="716"/>
      <c r="AG1252" s="716"/>
      <c r="AH1252" s="560"/>
      <c r="AI1252" s="563"/>
      <c r="AJ1252" s="563"/>
      <c r="AK1252" s="563"/>
      <c r="AL1252" s="564"/>
      <c r="AM1252" s="564"/>
      <c r="AN1252" s="562"/>
      <c r="AO1252" s="563"/>
      <c r="AP1252" s="564"/>
      <c r="AQ1252" s="564"/>
      <c r="AR1252" s="562"/>
      <c r="AS1252" s="563"/>
      <c r="AT1252" s="564"/>
      <c r="AU1252" s="564"/>
      <c r="AV1252" s="562"/>
      <c r="AW1252" s="563"/>
      <c r="AX1252" s="564"/>
      <c r="AY1252" s="562"/>
      <c r="AZ1252" s="564"/>
      <c r="BA1252" s="562"/>
      <c r="BB1252" s="564"/>
      <c r="BC1252" s="562"/>
      <c r="BD1252" s="564"/>
      <c r="BE1252" s="562"/>
      <c r="BF1252" s="564"/>
      <c r="BG1252" s="564"/>
      <c r="BH1252" s="562"/>
      <c r="BI1252" s="563"/>
      <c r="BJ1252" s="564"/>
      <c r="BK1252" s="562"/>
      <c r="BL1252" s="564"/>
      <c r="BM1252" s="562"/>
      <c r="BN1252" s="564"/>
      <c r="BO1252" s="562"/>
      <c r="BP1252" s="564"/>
      <c r="BQ1252" s="562"/>
      <c r="BR1252" s="564"/>
      <c r="BS1252" s="564"/>
      <c r="BT1252" s="562"/>
      <c r="BU1252" s="563"/>
      <c r="BV1252" s="564"/>
      <c r="BW1252" s="562"/>
      <c r="BX1252" s="564"/>
      <c r="BY1252" s="562"/>
      <c r="BZ1252" s="564"/>
      <c r="CA1252" s="562"/>
      <c r="CB1252" s="564"/>
      <c r="CC1252" s="562"/>
      <c r="CD1252" s="564"/>
      <c r="CE1252" s="564"/>
      <c r="CF1252" s="562"/>
      <c r="CG1252" s="563"/>
      <c r="CH1252" s="563"/>
      <c r="CI1252" s="563"/>
      <c r="CJ1252" s="563"/>
      <c r="CK1252" s="563"/>
      <c r="CL1252" s="564"/>
      <c r="CM1252" s="562"/>
      <c r="CN1252" s="563"/>
      <c r="CO1252" s="564"/>
      <c r="CP1252" s="562"/>
      <c r="CQ1252" s="563"/>
      <c r="CR1252" s="564"/>
      <c r="CS1252" s="562"/>
      <c r="CT1252" s="563"/>
      <c r="CU1252" s="564"/>
      <c r="CV1252" s="562"/>
      <c r="CW1252" s="563"/>
      <c r="CX1252" s="563"/>
      <c r="CY1252" s="563"/>
    </row>
    <row r="1253" spans="2:103" x14ac:dyDescent="0.6">
      <c r="AF1253" s="715"/>
      <c r="AG1253" s="715"/>
    </row>
    <row r="1254" spans="2:103" x14ac:dyDescent="0.6">
      <c r="B1254" s="560"/>
      <c r="C1254" s="561"/>
      <c r="D1254" s="560"/>
      <c r="E1254" s="562"/>
      <c r="F1254" s="560"/>
      <c r="G1254" s="560"/>
      <c r="H1254" s="561"/>
      <c r="I1254" s="560"/>
      <c r="J1254" s="562"/>
      <c r="K1254" s="560"/>
      <c r="L1254" s="560"/>
      <c r="M1254" s="562"/>
      <c r="N1254" s="560"/>
      <c r="O1254" s="560"/>
      <c r="P1254" s="561"/>
      <c r="Q1254" s="560"/>
      <c r="R1254" s="561"/>
      <c r="S1254" s="560"/>
      <c r="T1254" s="646"/>
      <c r="U1254" s="560"/>
      <c r="V1254" s="646"/>
      <c r="W1254" s="653"/>
      <c r="X1254" s="646"/>
      <c r="Y1254" s="653"/>
      <c r="Z1254" s="560"/>
      <c r="AA1254" s="561"/>
      <c r="AB1254" s="560"/>
      <c r="AC1254" s="561"/>
      <c r="AD1254" s="560"/>
      <c r="AE1254" s="562"/>
      <c r="AF1254" s="716"/>
      <c r="AG1254" s="716"/>
      <c r="AH1254" s="560"/>
      <c r="AI1254" s="563"/>
      <c r="AJ1254" s="563"/>
      <c r="AK1254" s="563"/>
      <c r="AL1254" s="564"/>
      <c r="AM1254" s="564"/>
      <c r="AN1254" s="562"/>
      <c r="AO1254" s="563"/>
      <c r="AP1254" s="564"/>
      <c r="AQ1254" s="564"/>
      <c r="AR1254" s="562"/>
      <c r="AS1254" s="563"/>
      <c r="AT1254" s="564"/>
      <c r="AU1254" s="564"/>
      <c r="AV1254" s="562"/>
      <c r="AW1254" s="563"/>
      <c r="AX1254" s="564"/>
      <c r="AY1254" s="562"/>
      <c r="AZ1254" s="564"/>
      <c r="BA1254" s="562"/>
      <c r="BB1254" s="564"/>
      <c r="BC1254" s="562"/>
      <c r="BD1254" s="564"/>
      <c r="BE1254" s="562"/>
      <c r="BF1254" s="564"/>
      <c r="BG1254" s="564"/>
      <c r="BH1254" s="562"/>
      <c r="BI1254" s="563"/>
      <c r="BJ1254" s="564"/>
      <c r="BK1254" s="562"/>
      <c r="BL1254" s="564"/>
      <c r="BM1254" s="562"/>
      <c r="BN1254" s="564"/>
      <c r="BO1254" s="562"/>
      <c r="BP1254" s="564"/>
      <c r="BQ1254" s="562"/>
      <c r="BR1254" s="564"/>
      <c r="BS1254" s="564"/>
      <c r="BT1254" s="562"/>
      <c r="BU1254" s="563"/>
      <c r="BV1254" s="564"/>
      <c r="BW1254" s="562"/>
      <c r="BX1254" s="564"/>
      <c r="BY1254" s="562"/>
      <c r="BZ1254" s="564"/>
      <c r="CA1254" s="562"/>
      <c r="CB1254" s="564"/>
      <c r="CC1254" s="562"/>
      <c r="CD1254" s="564"/>
      <c r="CE1254" s="564"/>
      <c r="CF1254" s="562"/>
      <c r="CG1254" s="563"/>
      <c r="CH1254" s="563"/>
      <c r="CI1254" s="563"/>
      <c r="CJ1254" s="563"/>
      <c r="CK1254" s="563"/>
      <c r="CL1254" s="564"/>
      <c r="CM1254" s="562"/>
      <c r="CN1254" s="563"/>
      <c r="CO1254" s="564"/>
      <c r="CP1254" s="562"/>
      <c r="CQ1254" s="563"/>
      <c r="CR1254" s="564"/>
      <c r="CS1254" s="562"/>
      <c r="CT1254" s="563"/>
      <c r="CU1254" s="564"/>
      <c r="CV1254" s="562"/>
      <c r="CW1254" s="563"/>
      <c r="CX1254" s="563"/>
      <c r="CY1254" s="563"/>
    </row>
    <row r="1255" spans="2:103" x14ac:dyDescent="0.6">
      <c r="AF1255" s="715"/>
      <c r="AG1255" s="715"/>
    </row>
    <row r="1256" spans="2:103" x14ac:dyDescent="0.6">
      <c r="B1256" s="560"/>
      <c r="C1256" s="561"/>
      <c r="D1256" s="560"/>
      <c r="E1256" s="562"/>
      <c r="F1256" s="560"/>
      <c r="G1256" s="560"/>
      <c r="H1256" s="561"/>
      <c r="I1256" s="560"/>
      <c r="J1256" s="562"/>
      <c r="K1256" s="560"/>
      <c r="L1256" s="560"/>
      <c r="M1256" s="562"/>
      <c r="N1256" s="560"/>
      <c r="O1256" s="560"/>
      <c r="P1256" s="561"/>
      <c r="Q1256" s="560"/>
      <c r="R1256" s="561"/>
      <c r="S1256" s="560"/>
      <c r="T1256" s="646"/>
      <c r="U1256" s="560"/>
      <c r="V1256" s="646"/>
      <c r="W1256" s="653"/>
      <c r="X1256" s="646"/>
      <c r="Y1256" s="653"/>
      <c r="Z1256" s="560"/>
      <c r="AA1256" s="561"/>
      <c r="AB1256" s="560"/>
      <c r="AC1256" s="561"/>
      <c r="AD1256" s="560"/>
      <c r="AE1256" s="562"/>
      <c r="AF1256" s="716"/>
      <c r="AG1256" s="716"/>
      <c r="AH1256" s="560"/>
      <c r="AI1256" s="563"/>
      <c r="AJ1256" s="563"/>
      <c r="AK1256" s="563"/>
      <c r="AL1256" s="564"/>
      <c r="AM1256" s="564"/>
      <c r="AN1256" s="562"/>
      <c r="AO1256" s="563"/>
      <c r="AP1256" s="564"/>
      <c r="AQ1256" s="564"/>
      <c r="AR1256" s="562"/>
      <c r="AS1256" s="563"/>
      <c r="AT1256" s="564"/>
      <c r="AU1256" s="564"/>
      <c r="AV1256" s="562"/>
      <c r="AW1256" s="563"/>
      <c r="AX1256" s="564"/>
      <c r="AY1256" s="562"/>
      <c r="AZ1256" s="564"/>
      <c r="BA1256" s="562"/>
      <c r="BB1256" s="564"/>
      <c r="BC1256" s="562"/>
      <c r="BD1256" s="564"/>
      <c r="BE1256" s="562"/>
      <c r="BF1256" s="564"/>
      <c r="BG1256" s="564"/>
      <c r="BH1256" s="562"/>
      <c r="BI1256" s="563"/>
      <c r="BJ1256" s="564"/>
      <c r="BK1256" s="562"/>
      <c r="BL1256" s="564"/>
      <c r="BM1256" s="562"/>
      <c r="BN1256" s="564"/>
      <c r="BO1256" s="562"/>
      <c r="BP1256" s="564"/>
      <c r="BQ1256" s="562"/>
      <c r="BR1256" s="564"/>
      <c r="BS1256" s="564"/>
      <c r="BT1256" s="562"/>
      <c r="BU1256" s="563"/>
      <c r="BV1256" s="564"/>
      <c r="BW1256" s="562"/>
      <c r="BX1256" s="564"/>
      <c r="BY1256" s="562"/>
      <c r="BZ1256" s="564"/>
      <c r="CA1256" s="562"/>
      <c r="CB1256" s="564"/>
      <c r="CC1256" s="562"/>
      <c r="CD1256" s="564"/>
      <c r="CE1256" s="564"/>
      <c r="CF1256" s="562"/>
      <c r="CG1256" s="563"/>
      <c r="CH1256" s="563"/>
      <c r="CI1256" s="563"/>
      <c r="CJ1256" s="563"/>
      <c r="CK1256" s="563"/>
      <c r="CL1256" s="564"/>
      <c r="CM1256" s="562"/>
      <c r="CN1256" s="563"/>
      <c r="CO1256" s="564"/>
      <c r="CP1256" s="562"/>
      <c r="CQ1256" s="563"/>
      <c r="CR1256" s="564"/>
      <c r="CS1256" s="562"/>
      <c r="CT1256" s="563"/>
      <c r="CU1256" s="564"/>
      <c r="CV1256" s="562"/>
      <c r="CW1256" s="563"/>
      <c r="CX1256" s="563"/>
      <c r="CY1256" s="563"/>
    </row>
    <row r="1257" spans="2:103" x14ac:dyDescent="0.6">
      <c r="AF1257" s="715"/>
      <c r="AG1257" s="715"/>
    </row>
    <row r="1258" spans="2:103" x14ac:dyDescent="0.6">
      <c r="B1258" s="560"/>
      <c r="C1258" s="561"/>
      <c r="D1258" s="560"/>
      <c r="E1258" s="562"/>
      <c r="F1258" s="560"/>
      <c r="G1258" s="560"/>
      <c r="H1258" s="561"/>
      <c r="I1258" s="560"/>
      <c r="J1258" s="562"/>
      <c r="K1258" s="560"/>
      <c r="L1258" s="560"/>
      <c r="M1258" s="562"/>
      <c r="N1258" s="560"/>
      <c r="O1258" s="560"/>
      <c r="P1258" s="561"/>
      <c r="Q1258" s="560"/>
      <c r="R1258" s="561"/>
      <c r="S1258" s="560"/>
      <c r="T1258" s="646"/>
      <c r="U1258" s="560"/>
      <c r="V1258" s="646"/>
      <c r="W1258" s="653"/>
      <c r="X1258" s="646"/>
      <c r="Y1258" s="653"/>
      <c r="Z1258" s="560"/>
      <c r="AA1258" s="561"/>
      <c r="AB1258" s="560"/>
      <c r="AC1258" s="561"/>
      <c r="AD1258" s="560"/>
      <c r="AE1258" s="562"/>
      <c r="AF1258" s="716"/>
      <c r="AG1258" s="716"/>
      <c r="AH1258" s="560"/>
      <c r="AI1258" s="563"/>
      <c r="AJ1258" s="563"/>
      <c r="AK1258" s="563"/>
      <c r="AL1258" s="564"/>
      <c r="AM1258" s="564"/>
      <c r="AN1258" s="562"/>
      <c r="AO1258" s="563"/>
      <c r="AP1258" s="564"/>
      <c r="AQ1258" s="564"/>
      <c r="AR1258" s="562"/>
      <c r="AS1258" s="563"/>
      <c r="AT1258" s="564"/>
      <c r="AU1258" s="564"/>
      <c r="AV1258" s="562"/>
      <c r="AW1258" s="563"/>
      <c r="AX1258" s="564"/>
      <c r="AY1258" s="562"/>
      <c r="AZ1258" s="564"/>
      <c r="BA1258" s="562"/>
      <c r="BB1258" s="564"/>
      <c r="BC1258" s="562"/>
      <c r="BD1258" s="564"/>
      <c r="BE1258" s="562"/>
      <c r="BF1258" s="564"/>
      <c r="BG1258" s="564"/>
      <c r="BH1258" s="562"/>
      <c r="BI1258" s="563"/>
      <c r="BJ1258" s="564"/>
      <c r="BK1258" s="562"/>
      <c r="BL1258" s="564"/>
      <c r="BM1258" s="562"/>
      <c r="BN1258" s="564"/>
      <c r="BO1258" s="562"/>
      <c r="BP1258" s="564"/>
      <c r="BQ1258" s="562"/>
      <c r="BR1258" s="564"/>
      <c r="BS1258" s="564"/>
      <c r="BT1258" s="562"/>
      <c r="BU1258" s="563"/>
      <c r="BV1258" s="564"/>
      <c r="BW1258" s="562"/>
      <c r="BX1258" s="564"/>
      <c r="BY1258" s="562"/>
      <c r="BZ1258" s="564"/>
      <c r="CA1258" s="562"/>
      <c r="CB1258" s="564"/>
      <c r="CC1258" s="562"/>
      <c r="CD1258" s="564"/>
      <c r="CE1258" s="564"/>
      <c r="CF1258" s="562"/>
      <c r="CG1258" s="563"/>
      <c r="CH1258" s="563"/>
      <c r="CI1258" s="563"/>
      <c r="CJ1258" s="563"/>
      <c r="CK1258" s="563"/>
      <c r="CL1258" s="564"/>
      <c r="CM1258" s="562"/>
      <c r="CN1258" s="563"/>
      <c r="CO1258" s="564"/>
      <c r="CP1258" s="562"/>
      <c r="CQ1258" s="563"/>
      <c r="CR1258" s="564"/>
      <c r="CS1258" s="562"/>
      <c r="CT1258" s="563"/>
      <c r="CU1258" s="564"/>
      <c r="CV1258" s="562"/>
      <c r="CW1258" s="563"/>
      <c r="CX1258" s="563"/>
      <c r="CY1258" s="563"/>
    </row>
    <row r="1259" spans="2:103" x14ac:dyDescent="0.6">
      <c r="AF1259" s="715"/>
      <c r="AG1259" s="715"/>
    </row>
    <row r="1260" spans="2:103" x14ac:dyDescent="0.6">
      <c r="B1260" s="560"/>
      <c r="C1260" s="561"/>
      <c r="D1260" s="560"/>
      <c r="E1260" s="562"/>
      <c r="F1260" s="560"/>
      <c r="G1260" s="560"/>
      <c r="H1260" s="561"/>
      <c r="I1260" s="560"/>
      <c r="J1260" s="562"/>
      <c r="K1260" s="560"/>
      <c r="L1260" s="560"/>
      <c r="M1260" s="562"/>
      <c r="N1260" s="560"/>
      <c r="O1260" s="560"/>
      <c r="P1260" s="561"/>
      <c r="Q1260" s="560"/>
      <c r="R1260" s="561"/>
      <c r="S1260" s="560"/>
      <c r="T1260" s="646"/>
      <c r="U1260" s="560"/>
      <c r="V1260" s="646"/>
      <c r="W1260" s="653"/>
      <c r="X1260" s="646"/>
      <c r="Y1260" s="653"/>
      <c r="Z1260" s="560"/>
      <c r="AA1260" s="561"/>
      <c r="AB1260" s="560"/>
      <c r="AC1260" s="561"/>
      <c r="AD1260" s="560"/>
      <c r="AE1260" s="562"/>
      <c r="AF1260" s="716"/>
      <c r="AG1260" s="716"/>
      <c r="AH1260" s="560"/>
      <c r="AI1260" s="563"/>
      <c r="AJ1260" s="563"/>
      <c r="AK1260" s="563"/>
      <c r="AL1260" s="564"/>
      <c r="AM1260" s="564"/>
      <c r="AN1260" s="562"/>
      <c r="AO1260" s="563"/>
      <c r="AP1260" s="564"/>
      <c r="AQ1260" s="564"/>
      <c r="AR1260" s="562"/>
      <c r="AS1260" s="563"/>
      <c r="AT1260" s="564"/>
      <c r="AU1260" s="564"/>
      <c r="AV1260" s="562"/>
      <c r="AW1260" s="563"/>
      <c r="AX1260" s="564"/>
      <c r="AY1260" s="562"/>
      <c r="AZ1260" s="564"/>
      <c r="BA1260" s="562"/>
      <c r="BB1260" s="564"/>
      <c r="BC1260" s="562"/>
      <c r="BD1260" s="564"/>
      <c r="BE1260" s="562"/>
      <c r="BF1260" s="564"/>
      <c r="BG1260" s="564"/>
      <c r="BH1260" s="562"/>
      <c r="BI1260" s="563"/>
      <c r="BJ1260" s="564"/>
      <c r="BK1260" s="562"/>
      <c r="BL1260" s="564"/>
      <c r="BM1260" s="562"/>
      <c r="BN1260" s="564"/>
      <c r="BO1260" s="562"/>
      <c r="BP1260" s="564"/>
      <c r="BQ1260" s="562"/>
      <c r="BR1260" s="564"/>
      <c r="BS1260" s="564"/>
      <c r="BT1260" s="562"/>
      <c r="BU1260" s="563"/>
      <c r="BV1260" s="564"/>
      <c r="BW1260" s="562"/>
      <c r="BX1260" s="564"/>
      <c r="BY1260" s="562"/>
      <c r="BZ1260" s="564"/>
      <c r="CA1260" s="562"/>
      <c r="CB1260" s="564"/>
      <c r="CC1260" s="562"/>
      <c r="CD1260" s="564"/>
      <c r="CE1260" s="564"/>
      <c r="CF1260" s="562"/>
      <c r="CG1260" s="563"/>
      <c r="CH1260" s="563"/>
      <c r="CI1260" s="563"/>
      <c r="CJ1260" s="563"/>
      <c r="CK1260" s="563"/>
      <c r="CL1260" s="564"/>
      <c r="CM1260" s="562"/>
      <c r="CN1260" s="563"/>
      <c r="CO1260" s="564"/>
      <c r="CP1260" s="562"/>
      <c r="CQ1260" s="563"/>
      <c r="CR1260" s="564"/>
      <c r="CS1260" s="562"/>
      <c r="CT1260" s="563"/>
      <c r="CU1260" s="564"/>
      <c r="CV1260" s="562"/>
      <c r="CW1260" s="563"/>
      <c r="CX1260" s="563"/>
      <c r="CY1260" s="563"/>
    </row>
    <row r="1261" spans="2:103" x14ac:dyDescent="0.6">
      <c r="AF1261" s="715"/>
      <c r="AG1261" s="715"/>
    </row>
    <row r="1262" spans="2:103" x14ac:dyDescent="0.6">
      <c r="B1262" s="560"/>
      <c r="C1262" s="561"/>
      <c r="D1262" s="560"/>
      <c r="E1262" s="562"/>
      <c r="F1262" s="560"/>
      <c r="G1262" s="560"/>
      <c r="H1262" s="561"/>
      <c r="I1262" s="560"/>
      <c r="J1262" s="562"/>
      <c r="K1262" s="560"/>
      <c r="L1262" s="560"/>
      <c r="M1262" s="562"/>
      <c r="N1262" s="560"/>
      <c r="O1262" s="560"/>
      <c r="P1262" s="561"/>
      <c r="Q1262" s="560"/>
      <c r="R1262" s="561"/>
      <c r="S1262" s="560"/>
      <c r="T1262" s="646"/>
      <c r="U1262" s="560"/>
      <c r="V1262" s="646"/>
      <c r="W1262" s="653"/>
      <c r="X1262" s="646"/>
      <c r="Y1262" s="653"/>
      <c r="Z1262" s="560"/>
      <c r="AA1262" s="561"/>
      <c r="AB1262" s="560"/>
      <c r="AC1262" s="561"/>
      <c r="AD1262" s="560"/>
      <c r="AE1262" s="562"/>
      <c r="AF1262" s="716"/>
      <c r="AG1262" s="716"/>
      <c r="AH1262" s="560"/>
      <c r="AI1262" s="563"/>
      <c r="AJ1262" s="563"/>
      <c r="AK1262" s="563"/>
      <c r="AL1262" s="564"/>
      <c r="AM1262" s="564"/>
      <c r="AN1262" s="562"/>
      <c r="AO1262" s="563"/>
      <c r="AP1262" s="564"/>
      <c r="AQ1262" s="564"/>
      <c r="AR1262" s="562"/>
      <c r="AS1262" s="563"/>
      <c r="AT1262" s="564"/>
      <c r="AU1262" s="564"/>
      <c r="AV1262" s="562"/>
      <c r="AW1262" s="563"/>
      <c r="AX1262" s="564"/>
      <c r="AY1262" s="562"/>
      <c r="AZ1262" s="564"/>
      <c r="BA1262" s="562"/>
      <c r="BB1262" s="564"/>
      <c r="BC1262" s="562"/>
      <c r="BD1262" s="564"/>
      <c r="BE1262" s="562"/>
      <c r="BF1262" s="564"/>
      <c r="BG1262" s="564"/>
      <c r="BH1262" s="562"/>
      <c r="BI1262" s="563"/>
      <c r="BJ1262" s="564"/>
      <c r="BK1262" s="562"/>
      <c r="BL1262" s="564"/>
      <c r="BM1262" s="562"/>
      <c r="BN1262" s="564"/>
      <c r="BO1262" s="562"/>
      <c r="BP1262" s="564"/>
      <c r="BQ1262" s="562"/>
      <c r="BR1262" s="564"/>
      <c r="BS1262" s="564"/>
      <c r="BT1262" s="562"/>
      <c r="BU1262" s="563"/>
      <c r="BV1262" s="564"/>
      <c r="BW1262" s="562"/>
      <c r="BX1262" s="564"/>
      <c r="BY1262" s="562"/>
      <c r="BZ1262" s="564"/>
      <c r="CA1262" s="562"/>
      <c r="CB1262" s="564"/>
      <c r="CC1262" s="562"/>
      <c r="CD1262" s="564"/>
      <c r="CE1262" s="564"/>
      <c r="CF1262" s="562"/>
      <c r="CG1262" s="563"/>
      <c r="CH1262" s="563"/>
      <c r="CI1262" s="563"/>
      <c r="CJ1262" s="563"/>
      <c r="CK1262" s="563"/>
      <c r="CL1262" s="564"/>
      <c r="CM1262" s="562"/>
      <c r="CN1262" s="563"/>
      <c r="CO1262" s="564"/>
      <c r="CP1262" s="562"/>
      <c r="CQ1262" s="563"/>
      <c r="CR1262" s="564"/>
      <c r="CS1262" s="562"/>
      <c r="CT1262" s="563"/>
      <c r="CU1262" s="564"/>
      <c r="CV1262" s="562"/>
      <c r="CW1262" s="563"/>
      <c r="CX1262" s="563"/>
      <c r="CY1262" s="563"/>
    </row>
    <row r="1263" spans="2:103" x14ac:dyDescent="0.6">
      <c r="AF1263" s="715"/>
      <c r="AG1263" s="715"/>
    </row>
    <row r="1264" spans="2:103" x14ac:dyDescent="0.6">
      <c r="B1264" s="560"/>
      <c r="C1264" s="561"/>
      <c r="D1264" s="560"/>
      <c r="E1264" s="562"/>
      <c r="F1264" s="560"/>
      <c r="G1264" s="560"/>
      <c r="H1264" s="561"/>
      <c r="I1264" s="560"/>
      <c r="J1264" s="562"/>
      <c r="K1264" s="560"/>
      <c r="L1264" s="560"/>
      <c r="M1264" s="562"/>
      <c r="N1264" s="560"/>
      <c r="O1264" s="560"/>
      <c r="P1264" s="561"/>
      <c r="Q1264" s="560"/>
      <c r="R1264" s="561"/>
      <c r="S1264" s="560"/>
      <c r="T1264" s="646"/>
      <c r="U1264" s="560"/>
      <c r="V1264" s="646"/>
      <c r="W1264" s="653"/>
      <c r="X1264" s="646"/>
      <c r="Y1264" s="653"/>
      <c r="Z1264" s="560"/>
      <c r="AA1264" s="561"/>
      <c r="AB1264" s="560"/>
      <c r="AC1264" s="561"/>
      <c r="AD1264" s="560"/>
      <c r="AE1264" s="562"/>
      <c r="AF1264" s="716"/>
      <c r="AG1264" s="716"/>
      <c r="AH1264" s="560"/>
      <c r="AI1264" s="563"/>
      <c r="AJ1264" s="563"/>
      <c r="AK1264" s="563"/>
      <c r="AL1264" s="564"/>
      <c r="AM1264" s="564"/>
      <c r="AN1264" s="562"/>
      <c r="AO1264" s="563"/>
      <c r="AP1264" s="564"/>
      <c r="AQ1264" s="564"/>
      <c r="AR1264" s="562"/>
      <c r="AS1264" s="563"/>
      <c r="AT1264" s="564"/>
      <c r="AU1264" s="564"/>
      <c r="AV1264" s="562"/>
      <c r="AW1264" s="563"/>
      <c r="AX1264" s="564"/>
      <c r="AY1264" s="562"/>
      <c r="AZ1264" s="564"/>
      <c r="BA1264" s="562"/>
      <c r="BB1264" s="564"/>
      <c r="BC1264" s="562"/>
      <c r="BD1264" s="564"/>
      <c r="BE1264" s="562"/>
      <c r="BF1264" s="564"/>
      <c r="BG1264" s="564"/>
      <c r="BH1264" s="562"/>
      <c r="BI1264" s="563"/>
      <c r="BJ1264" s="564"/>
      <c r="BK1264" s="562"/>
      <c r="BL1264" s="564"/>
      <c r="BM1264" s="562"/>
      <c r="BN1264" s="564"/>
      <c r="BO1264" s="562"/>
      <c r="BP1264" s="564"/>
      <c r="BQ1264" s="562"/>
      <c r="BR1264" s="564"/>
      <c r="BS1264" s="564"/>
      <c r="BT1264" s="562"/>
      <c r="BU1264" s="563"/>
      <c r="BV1264" s="564"/>
      <c r="BW1264" s="562"/>
      <c r="BX1264" s="564"/>
      <c r="BY1264" s="562"/>
      <c r="BZ1264" s="564"/>
      <c r="CA1264" s="562"/>
      <c r="CB1264" s="564"/>
      <c r="CC1264" s="562"/>
      <c r="CD1264" s="564"/>
      <c r="CE1264" s="564"/>
      <c r="CF1264" s="562"/>
      <c r="CG1264" s="563"/>
      <c r="CH1264" s="563"/>
      <c r="CI1264" s="563"/>
      <c r="CJ1264" s="563"/>
      <c r="CK1264" s="563"/>
      <c r="CL1264" s="564"/>
      <c r="CM1264" s="562"/>
      <c r="CN1264" s="563"/>
      <c r="CO1264" s="564"/>
      <c r="CP1264" s="562"/>
      <c r="CQ1264" s="563"/>
      <c r="CR1264" s="564"/>
      <c r="CS1264" s="562"/>
      <c r="CT1264" s="563"/>
      <c r="CU1264" s="564"/>
      <c r="CV1264" s="562"/>
      <c r="CW1264" s="563"/>
      <c r="CX1264" s="563"/>
      <c r="CY1264" s="563"/>
    </row>
    <row r="1265" spans="2:103" x14ac:dyDescent="0.6">
      <c r="AF1265" s="715"/>
      <c r="AG1265" s="715"/>
    </row>
    <row r="1266" spans="2:103" x14ac:dyDescent="0.6">
      <c r="B1266" s="560"/>
      <c r="C1266" s="561"/>
      <c r="D1266" s="560"/>
      <c r="E1266" s="562"/>
      <c r="F1266" s="560"/>
      <c r="G1266" s="560"/>
      <c r="H1266" s="561"/>
      <c r="I1266" s="560"/>
      <c r="J1266" s="562"/>
      <c r="K1266" s="560"/>
      <c r="L1266" s="560"/>
      <c r="M1266" s="562"/>
      <c r="N1266" s="560"/>
      <c r="O1266" s="560"/>
      <c r="P1266" s="561"/>
      <c r="Q1266" s="560"/>
      <c r="R1266" s="561"/>
      <c r="S1266" s="560"/>
      <c r="T1266" s="646"/>
      <c r="U1266" s="560"/>
      <c r="V1266" s="646"/>
      <c r="W1266" s="653"/>
      <c r="X1266" s="646"/>
      <c r="Y1266" s="653"/>
      <c r="Z1266" s="560"/>
      <c r="AA1266" s="561"/>
      <c r="AB1266" s="560"/>
      <c r="AC1266" s="561"/>
      <c r="AD1266" s="560"/>
      <c r="AE1266" s="562"/>
      <c r="AF1266" s="716"/>
      <c r="AG1266" s="716"/>
      <c r="AH1266" s="560"/>
      <c r="AI1266" s="563"/>
      <c r="AJ1266" s="563"/>
      <c r="AK1266" s="563"/>
      <c r="AL1266" s="564"/>
      <c r="AM1266" s="564"/>
      <c r="AN1266" s="562"/>
      <c r="AO1266" s="563"/>
      <c r="AP1266" s="564"/>
      <c r="AQ1266" s="564"/>
      <c r="AR1266" s="562"/>
      <c r="AS1266" s="563"/>
      <c r="AT1266" s="564"/>
      <c r="AU1266" s="564"/>
      <c r="AV1266" s="562"/>
      <c r="AW1266" s="563"/>
      <c r="AX1266" s="564"/>
      <c r="AY1266" s="562"/>
      <c r="AZ1266" s="564"/>
      <c r="BA1266" s="562"/>
      <c r="BB1266" s="564"/>
      <c r="BC1266" s="562"/>
      <c r="BD1266" s="564"/>
      <c r="BE1266" s="562"/>
      <c r="BF1266" s="564"/>
      <c r="BG1266" s="564"/>
      <c r="BH1266" s="562"/>
      <c r="BI1266" s="563"/>
      <c r="BJ1266" s="564"/>
      <c r="BK1266" s="562"/>
      <c r="BL1266" s="564"/>
      <c r="BM1266" s="562"/>
      <c r="BN1266" s="564"/>
      <c r="BO1266" s="562"/>
      <c r="BP1266" s="564"/>
      <c r="BQ1266" s="562"/>
      <c r="BR1266" s="564"/>
      <c r="BS1266" s="564"/>
      <c r="BT1266" s="562"/>
      <c r="BU1266" s="563"/>
      <c r="BV1266" s="564"/>
      <c r="BW1266" s="562"/>
      <c r="BX1266" s="564"/>
      <c r="BY1266" s="562"/>
      <c r="BZ1266" s="564"/>
      <c r="CA1266" s="562"/>
      <c r="CB1266" s="564"/>
      <c r="CC1266" s="562"/>
      <c r="CD1266" s="564"/>
      <c r="CE1266" s="564"/>
      <c r="CF1266" s="562"/>
      <c r="CG1266" s="563"/>
      <c r="CH1266" s="563"/>
      <c r="CI1266" s="563"/>
      <c r="CJ1266" s="563"/>
      <c r="CK1266" s="563"/>
      <c r="CL1266" s="564"/>
      <c r="CM1266" s="562"/>
      <c r="CN1266" s="563"/>
      <c r="CO1266" s="564"/>
      <c r="CP1266" s="562"/>
      <c r="CQ1266" s="563"/>
      <c r="CR1266" s="564"/>
      <c r="CS1266" s="562"/>
      <c r="CT1266" s="563"/>
      <c r="CU1266" s="564"/>
      <c r="CV1266" s="562"/>
      <c r="CW1266" s="563"/>
      <c r="CX1266" s="563"/>
      <c r="CY1266" s="563"/>
    </row>
    <row r="1267" spans="2:103" x14ac:dyDescent="0.6">
      <c r="AF1267" s="715"/>
      <c r="AG1267" s="715"/>
    </row>
    <row r="1268" spans="2:103" x14ac:dyDescent="0.6">
      <c r="B1268" s="560"/>
      <c r="C1268" s="561"/>
      <c r="D1268" s="560"/>
      <c r="E1268" s="562"/>
      <c r="F1268" s="560"/>
      <c r="G1268" s="560"/>
      <c r="H1268" s="561"/>
      <c r="I1268" s="560"/>
      <c r="J1268" s="562"/>
      <c r="K1268" s="560"/>
      <c r="L1268" s="560"/>
      <c r="M1268" s="562"/>
      <c r="N1268" s="560"/>
      <c r="O1268" s="560"/>
      <c r="P1268" s="561"/>
      <c r="Q1268" s="560"/>
      <c r="R1268" s="561"/>
      <c r="S1268" s="560"/>
      <c r="T1268" s="646"/>
      <c r="U1268" s="560"/>
      <c r="V1268" s="646"/>
      <c r="W1268" s="653"/>
      <c r="X1268" s="646"/>
      <c r="Y1268" s="653"/>
      <c r="Z1268" s="560"/>
      <c r="AA1268" s="561"/>
      <c r="AB1268" s="560"/>
      <c r="AC1268" s="561"/>
      <c r="AD1268" s="560"/>
      <c r="AE1268" s="562"/>
      <c r="AF1268" s="716"/>
      <c r="AG1268" s="716"/>
      <c r="AH1268" s="560"/>
      <c r="AI1268" s="563"/>
      <c r="AJ1268" s="563"/>
      <c r="AK1268" s="563"/>
      <c r="AL1268" s="564"/>
      <c r="AM1268" s="564"/>
      <c r="AN1268" s="562"/>
      <c r="AO1268" s="563"/>
      <c r="AP1268" s="564"/>
      <c r="AQ1268" s="564"/>
      <c r="AR1268" s="562"/>
      <c r="AS1268" s="563"/>
      <c r="AT1268" s="564"/>
      <c r="AU1268" s="564"/>
      <c r="AV1268" s="562"/>
      <c r="AW1268" s="563"/>
      <c r="AX1268" s="564"/>
      <c r="AY1268" s="562"/>
      <c r="AZ1268" s="564"/>
      <c r="BA1268" s="562"/>
      <c r="BB1268" s="564"/>
      <c r="BC1268" s="562"/>
      <c r="BD1268" s="564"/>
      <c r="BE1268" s="562"/>
      <c r="BF1268" s="564"/>
      <c r="BG1268" s="564"/>
      <c r="BH1268" s="562"/>
      <c r="BI1268" s="563"/>
      <c r="BJ1268" s="564"/>
      <c r="BK1268" s="562"/>
      <c r="BL1268" s="564"/>
      <c r="BM1268" s="562"/>
      <c r="BN1268" s="564"/>
      <c r="BO1268" s="562"/>
      <c r="BP1268" s="564"/>
      <c r="BQ1268" s="562"/>
      <c r="BR1268" s="564"/>
      <c r="BS1268" s="564"/>
      <c r="BT1268" s="562"/>
      <c r="BU1268" s="563"/>
      <c r="BV1268" s="564"/>
      <c r="BW1268" s="562"/>
      <c r="BX1268" s="564"/>
      <c r="BY1268" s="562"/>
      <c r="BZ1268" s="564"/>
      <c r="CA1268" s="562"/>
      <c r="CB1268" s="564"/>
      <c r="CC1268" s="562"/>
      <c r="CD1268" s="564"/>
      <c r="CE1268" s="564"/>
      <c r="CF1268" s="562"/>
      <c r="CG1268" s="563"/>
      <c r="CH1268" s="563"/>
      <c r="CI1268" s="563"/>
      <c r="CJ1268" s="563"/>
      <c r="CK1268" s="563"/>
      <c r="CL1268" s="564"/>
      <c r="CM1268" s="562"/>
      <c r="CN1268" s="563"/>
      <c r="CO1268" s="564"/>
      <c r="CP1268" s="562"/>
      <c r="CQ1268" s="563"/>
      <c r="CR1268" s="564"/>
      <c r="CS1268" s="562"/>
      <c r="CT1268" s="563"/>
      <c r="CU1268" s="564"/>
      <c r="CV1268" s="562"/>
      <c r="CW1268" s="563"/>
      <c r="CX1268" s="563"/>
      <c r="CY1268" s="563"/>
    </row>
    <row r="1269" spans="2:103" x14ac:dyDescent="0.6">
      <c r="AF1269" s="715"/>
      <c r="AG1269" s="715"/>
    </row>
    <row r="1270" spans="2:103" x14ac:dyDescent="0.6">
      <c r="B1270" s="560"/>
      <c r="C1270" s="561"/>
      <c r="D1270" s="560"/>
      <c r="E1270" s="562"/>
      <c r="F1270" s="560"/>
      <c r="G1270" s="560"/>
      <c r="H1270" s="561"/>
      <c r="I1270" s="560"/>
      <c r="J1270" s="562"/>
      <c r="K1270" s="560"/>
      <c r="L1270" s="560"/>
      <c r="M1270" s="562"/>
      <c r="N1270" s="560"/>
      <c r="O1270" s="560"/>
      <c r="P1270" s="561"/>
      <c r="Q1270" s="560"/>
      <c r="R1270" s="561"/>
      <c r="S1270" s="560"/>
      <c r="T1270" s="646"/>
      <c r="U1270" s="560"/>
      <c r="V1270" s="646"/>
      <c r="W1270" s="653"/>
      <c r="X1270" s="646"/>
      <c r="Y1270" s="653"/>
      <c r="Z1270" s="560"/>
      <c r="AA1270" s="561"/>
      <c r="AB1270" s="560"/>
      <c r="AC1270" s="561"/>
      <c r="AD1270" s="560"/>
      <c r="AE1270" s="562"/>
      <c r="AF1270" s="716"/>
      <c r="AG1270" s="716"/>
      <c r="AH1270" s="560"/>
      <c r="AI1270" s="563"/>
      <c r="AJ1270" s="563"/>
      <c r="AK1270" s="563"/>
      <c r="AL1270" s="564"/>
      <c r="AM1270" s="564"/>
      <c r="AN1270" s="562"/>
      <c r="AO1270" s="563"/>
      <c r="AP1270" s="564"/>
      <c r="AQ1270" s="564"/>
      <c r="AR1270" s="562"/>
      <c r="AS1270" s="563"/>
      <c r="AT1270" s="564"/>
      <c r="AU1270" s="564"/>
      <c r="AV1270" s="562"/>
      <c r="AW1270" s="563"/>
      <c r="AX1270" s="564"/>
      <c r="AY1270" s="562"/>
      <c r="AZ1270" s="564"/>
      <c r="BA1270" s="562"/>
      <c r="BB1270" s="564"/>
      <c r="BC1270" s="562"/>
      <c r="BD1270" s="564"/>
      <c r="BE1270" s="562"/>
      <c r="BF1270" s="564"/>
      <c r="BG1270" s="564"/>
      <c r="BH1270" s="562"/>
      <c r="BI1270" s="563"/>
      <c r="BJ1270" s="564"/>
      <c r="BK1270" s="562"/>
      <c r="BL1270" s="564"/>
      <c r="BM1270" s="562"/>
      <c r="BN1270" s="564"/>
      <c r="BO1270" s="562"/>
      <c r="BP1270" s="564"/>
      <c r="BQ1270" s="562"/>
      <c r="BR1270" s="564"/>
      <c r="BS1270" s="564"/>
      <c r="BT1270" s="562"/>
      <c r="BU1270" s="563"/>
      <c r="BV1270" s="564"/>
      <c r="BW1270" s="562"/>
      <c r="BX1270" s="564"/>
      <c r="BY1270" s="562"/>
      <c r="BZ1270" s="564"/>
      <c r="CA1270" s="562"/>
      <c r="CB1270" s="564"/>
      <c r="CC1270" s="562"/>
      <c r="CD1270" s="564"/>
      <c r="CE1270" s="564"/>
      <c r="CF1270" s="562"/>
      <c r="CG1270" s="563"/>
      <c r="CH1270" s="563"/>
      <c r="CI1270" s="563"/>
      <c r="CJ1270" s="563"/>
      <c r="CK1270" s="563"/>
      <c r="CL1270" s="564"/>
      <c r="CM1270" s="562"/>
      <c r="CN1270" s="563"/>
      <c r="CO1270" s="564"/>
      <c r="CP1270" s="562"/>
      <c r="CQ1270" s="563"/>
      <c r="CR1270" s="564"/>
      <c r="CS1270" s="562"/>
      <c r="CT1270" s="563"/>
      <c r="CU1270" s="564"/>
      <c r="CV1270" s="562"/>
      <c r="CW1270" s="563"/>
      <c r="CX1270" s="563"/>
      <c r="CY1270" s="563"/>
    </row>
    <row r="1271" spans="2:103" x14ac:dyDescent="0.6">
      <c r="AF1271" s="715"/>
      <c r="AG1271" s="715"/>
    </row>
    <row r="1272" spans="2:103" x14ac:dyDescent="0.6">
      <c r="B1272" s="560"/>
      <c r="C1272" s="561"/>
      <c r="D1272" s="560"/>
      <c r="E1272" s="562"/>
      <c r="F1272" s="560"/>
      <c r="G1272" s="560"/>
      <c r="H1272" s="561"/>
      <c r="I1272" s="560"/>
      <c r="J1272" s="562"/>
      <c r="K1272" s="560"/>
      <c r="L1272" s="560"/>
      <c r="M1272" s="562"/>
      <c r="N1272" s="560"/>
      <c r="O1272" s="560"/>
      <c r="P1272" s="561"/>
      <c r="Q1272" s="560"/>
      <c r="R1272" s="561"/>
      <c r="S1272" s="560"/>
      <c r="T1272" s="646"/>
      <c r="U1272" s="560"/>
      <c r="V1272" s="646"/>
      <c r="W1272" s="653"/>
      <c r="X1272" s="646"/>
      <c r="Y1272" s="653"/>
      <c r="Z1272" s="560"/>
      <c r="AA1272" s="561"/>
      <c r="AB1272" s="560"/>
      <c r="AC1272" s="561"/>
      <c r="AD1272" s="560"/>
      <c r="AE1272" s="562"/>
      <c r="AF1272" s="716"/>
      <c r="AG1272" s="716"/>
      <c r="AH1272" s="560"/>
      <c r="AI1272" s="563"/>
      <c r="AJ1272" s="563"/>
      <c r="AK1272" s="563"/>
      <c r="AL1272" s="564"/>
      <c r="AM1272" s="564"/>
      <c r="AN1272" s="562"/>
      <c r="AO1272" s="563"/>
      <c r="AP1272" s="564"/>
      <c r="AQ1272" s="564"/>
      <c r="AR1272" s="562"/>
      <c r="AS1272" s="563"/>
      <c r="AT1272" s="564"/>
      <c r="AU1272" s="564"/>
      <c r="AV1272" s="562"/>
      <c r="AW1272" s="563"/>
      <c r="AX1272" s="564"/>
      <c r="AY1272" s="562"/>
      <c r="AZ1272" s="564"/>
      <c r="BA1272" s="562"/>
      <c r="BB1272" s="564"/>
      <c r="BC1272" s="562"/>
      <c r="BD1272" s="564"/>
      <c r="BE1272" s="562"/>
      <c r="BF1272" s="564"/>
      <c r="BG1272" s="564"/>
      <c r="BH1272" s="562"/>
      <c r="BI1272" s="563"/>
      <c r="BJ1272" s="564"/>
      <c r="BK1272" s="562"/>
      <c r="BL1272" s="564"/>
      <c r="BM1272" s="562"/>
      <c r="BN1272" s="564"/>
      <c r="BO1272" s="562"/>
      <c r="BP1272" s="564"/>
      <c r="BQ1272" s="562"/>
      <c r="BR1272" s="564"/>
      <c r="BS1272" s="564"/>
      <c r="BT1272" s="562"/>
      <c r="BU1272" s="563"/>
      <c r="BV1272" s="564"/>
      <c r="BW1272" s="562"/>
      <c r="BX1272" s="564"/>
      <c r="BY1272" s="562"/>
      <c r="BZ1272" s="564"/>
      <c r="CA1272" s="562"/>
      <c r="CB1272" s="564"/>
      <c r="CC1272" s="562"/>
      <c r="CD1272" s="564"/>
      <c r="CE1272" s="564"/>
      <c r="CF1272" s="562"/>
      <c r="CG1272" s="563"/>
      <c r="CH1272" s="563"/>
      <c r="CI1272" s="563"/>
      <c r="CJ1272" s="563"/>
      <c r="CK1272" s="563"/>
      <c r="CL1272" s="564"/>
      <c r="CM1272" s="562"/>
      <c r="CN1272" s="563"/>
      <c r="CO1272" s="564"/>
      <c r="CP1272" s="562"/>
      <c r="CQ1272" s="563"/>
      <c r="CR1272" s="564"/>
      <c r="CS1272" s="562"/>
      <c r="CT1272" s="563"/>
      <c r="CU1272" s="564"/>
      <c r="CV1272" s="562"/>
      <c r="CW1272" s="563"/>
      <c r="CX1272" s="563"/>
      <c r="CY1272" s="563"/>
    </row>
    <row r="1273" spans="2:103" x14ac:dyDescent="0.6">
      <c r="AF1273" s="715"/>
      <c r="AG1273" s="715"/>
    </row>
    <row r="1274" spans="2:103" x14ac:dyDescent="0.6">
      <c r="B1274" s="560"/>
      <c r="C1274" s="561"/>
      <c r="D1274" s="560"/>
      <c r="E1274" s="562"/>
      <c r="F1274" s="560"/>
      <c r="G1274" s="560"/>
      <c r="H1274" s="561"/>
      <c r="I1274" s="560"/>
      <c r="J1274" s="562"/>
      <c r="K1274" s="560"/>
      <c r="L1274" s="560"/>
      <c r="M1274" s="562"/>
      <c r="N1274" s="560"/>
      <c r="O1274" s="560"/>
      <c r="P1274" s="561"/>
      <c r="Q1274" s="560"/>
      <c r="R1274" s="561"/>
      <c r="S1274" s="560"/>
      <c r="T1274" s="646"/>
      <c r="U1274" s="560"/>
      <c r="V1274" s="646"/>
      <c r="W1274" s="653"/>
      <c r="X1274" s="646"/>
      <c r="Y1274" s="653"/>
      <c r="Z1274" s="560"/>
      <c r="AA1274" s="561"/>
      <c r="AB1274" s="560"/>
      <c r="AC1274" s="561"/>
      <c r="AD1274" s="560"/>
      <c r="AE1274" s="562"/>
      <c r="AF1274" s="716"/>
      <c r="AG1274" s="716"/>
      <c r="AH1274" s="560"/>
      <c r="AI1274" s="563"/>
      <c r="AJ1274" s="563"/>
      <c r="AK1274" s="563"/>
      <c r="AL1274" s="564"/>
      <c r="AM1274" s="564"/>
      <c r="AN1274" s="562"/>
      <c r="AO1274" s="563"/>
      <c r="AP1274" s="564"/>
      <c r="AQ1274" s="564"/>
      <c r="AR1274" s="562"/>
      <c r="AS1274" s="563"/>
      <c r="AT1274" s="564"/>
      <c r="AU1274" s="564"/>
      <c r="AV1274" s="562"/>
      <c r="AW1274" s="563"/>
      <c r="AX1274" s="564"/>
      <c r="AY1274" s="562"/>
      <c r="AZ1274" s="564"/>
      <c r="BA1274" s="562"/>
      <c r="BB1274" s="564"/>
      <c r="BC1274" s="562"/>
      <c r="BD1274" s="564"/>
      <c r="BE1274" s="562"/>
      <c r="BF1274" s="564"/>
      <c r="BG1274" s="564"/>
      <c r="BH1274" s="562"/>
      <c r="BI1274" s="563"/>
      <c r="BJ1274" s="564"/>
      <c r="BK1274" s="562"/>
      <c r="BL1274" s="564"/>
      <c r="BM1274" s="562"/>
      <c r="BN1274" s="564"/>
      <c r="BO1274" s="562"/>
      <c r="BP1274" s="564"/>
      <c r="BQ1274" s="562"/>
      <c r="BR1274" s="564"/>
      <c r="BS1274" s="564"/>
      <c r="BT1274" s="562"/>
      <c r="BU1274" s="563"/>
      <c r="BV1274" s="564"/>
      <c r="BW1274" s="562"/>
      <c r="BX1274" s="564"/>
      <c r="BY1274" s="562"/>
      <c r="BZ1274" s="564"/>
      <c r="CA1274" s="562"/>
      <c r="CB1274" s="564"/>
      <c r="CC1274" s="562"/>
      <c r="CD1274" s="564"/>
      <c r="CE1274" s="564"/>
      <c r="CF1274" s="562"/>
      <c r="CG1274" s="563"/>
      <c r="CH1274" s="563"/>
      <c r="CI1274" s="563"/>
      <c r="CJ1274" s="563"/>
      <c r="CK1274" s="563"/>
      <c r="CL1274" s="564"/>
      <c r="CM1274" s="562"/>
      <c r="CN1274" s="563"/>
      <c r="CO1274" s="564"/>
      <c r="CP1274" s="562"/>
      <c r="CQ1274" s="563"/>
      <c r="CR1274" s="564"/>
      <c r="CS1274" s="562"/>
      <c r="CT1274" s="563"/>
      <c r="CU1274" s="564"/>
      <c r="CV1274" s="562"/>
      <c r="CW1274" s="563"/>
      <c r="CX1274" s="563"/>
      <c r="CY1274" s="563"/>
    </row>
    <row r="1275" spans="2:103" x14ac:dyDescent="0.6">
      <c r="AF1275" s="715"/>
      <c r="AG1275" s="715"/>
    </row>
    <row r="1276" spans="2:103" x14ac:dyDescent="0.6">
      <c r="B1276" s="560"/>
      <c r="C1276" s="561"/>
      <c r="D1276" s="560"/>
      <c r="E1276" s="562"/>
      <c r="F1276" s="560"/>
      <c r="G1276" s="560"/>
      <c r="H1276" s="561"/>
      <c r="I1276" s="560"/>
      <c r="J1276" s="562"/>
      <c r="K1276" s="560"/>
      <c r="L1276" s="560"/>
      <c r="M1276" s="562"/>
      <c r="N1276" s="560"/>
      <c r="O1276" s="560"/>
      <c r="P1276" s="561"/>
      <c r="Q1276" s="560"/>
      <c r="R1276" s="561"/>
      <c r="S1276" s="560"/>
      <c r="T1276" s="646"/>
      <c r="U1276" s="560"/>
      <c r="V1276" s="646"/>
      <c r="W1276" s="653"/>
      <c r="X1276" s="646"/>
      <c r="Y1276" s="653"/>
      <c r="Z1276" s="560"/>
      <c r="AA1276" s="561"/>
      <c r="AB1276" s="560"/>
      <c r="AC1276" s="561"/>
      <c r="AD1276" s="560"/>
      <c r="AE1276" s="562"/>
      <c r="AF1276" s="716"/>
      <c r="AG1276" s="716"/>
      <c r="AH1276" s="560"/>
      <c r="AI1276" s="563"/>
      <c r="AJ1276" s="563"/>
      <c r="AK1276" s="563"/>
      <c r="AL1276" s="564"/>
      <c r="AM1276" s="564"/>
      <c r="AN1276" s="562"/>
      <c r="AO1276" s="563"/>
      <c r="AP1276" s="564"/>
      <c r="AQ1276" s="564"/>
      <c r="AR1276" s="562"/>
      <c r="AS1276" s="563"/>
      <c r="AT1276" s="564"/>
      <c r="AU1276" s="564"/>
      <c r="AV1276" s="562"/>
      <c r="AW1276" s="563"/>
      <c r="AX1276" s="564"/>
      <c r="AY1276" s="562"/>
      <c r="AZ1276" s="564"/>
      <c r="BA1276" s="562"/>
      <c r="BB1276" s="564"/>
      <c r="BC1276" s="562"/>
      <c r="BD1276" s="564"/>
      <c r="BE1276" s="562"/>
      <c r="BF1276" s="564"/>
      <c r="BG1276" s="564"/>
      <c r="BH1276" s="562"/>
      <c r="BI1276" s="563"/>
      <c r="BJ1276" s="564"/>
      <c r="BK1276" s="562"/>
      <c r="BL1276" s="564"/>
      <c r="BM1276" s="562"/>
      <c r="BN1276" s="564"/>
      <c r="BO1276" s="562"/>
      <c r="BP1276" s="564"/>
      <c r="BQ1276" s="562"/>
      <c r="BR1276" s="564"/>
      <c r="BS1276" s="564"/>
      <c r="BT1276" s="562"/>
      <c r="BU1276" s="563"/>
      <c r="BV1276" s="564"/>
      <c r="BW1276" s="562"/>
      <c r="BX1276" s="564"/>
      <c r="BY1276" s="562"/>
      <c r="BZ1276" s="564"/>
      <c r="CA1276" s="562"/>
      <c r="CB1276" s="564"/>
      <c r="CC1276" s="562"/>
      <c r="CD1276" s="564"/>
      <c r="CE1276" s="564"/>
      <c r="CF1276" s="562"/>
      <c r="CG1276" s="563"/>
      <c r="CH1276" s="563"/>
      <c r="CI1276" s="563"/>
      <c r="CJ1276" s="563"/>
      <c r="CK1276" s="563"/>
      <c r="CL1276" s="564"/>
      <c r="CM1276" s="562"/>
      <c r="CN1276" s="563"/>
      <c r="CO1276" s="564"/>
      <c r="CP1276" s="562"/>
      <c r="CQ1276" s="563"/>
      <c r="CR1276" s="564"/>
      <c r="CS1276" s="562"/>
      <c r="CT1276" s="563"/>
      <c r="CU1276" s="564"/>
      <c r="CV1276" s="562"/>
      <c r="CW1276" s="563"/>
      <c r="CX1276" s="563"/>
      <c r="CY1276" s="563"/>
    </row>
    <row r="1277" spans="2:103" x14ac:dyDescent="0.6">
      <c r="AF1277" s="715"/>
      <c r="AG1277" s="715"/>
    </row>
    <row r="1278" spans="2:103" x14ac:dyDescent="0.6">
      <c r="B1278" s="560"/>
      <c r="C1278" s="561"/>
      <c r="D1278" s="560"/>
      <c r="E1278" s="562"/>
      <c r="F1278" s="560"/>
      <c r="G1278" s="560"/>
      <c r="H1278" s="561"/>
      <c r="I1278" s="560"/>
      <c r="J1278" s="562"/>
      <c r="K1278" s="560"/>
      <c r="L1278" s="560"/>
      <c r="M1278" s="562"/>
      <c r="N1278" s="560"/>
      <c r="O1278" s="560"/>
      <c r="P1278" s="561"/>
      <c r="Q1278" s="560"/>
      <c r="R1278" s="561"/>
      <c r="S1278" s="560"/>
      <c r="T1278" s="646"/>
      <c r="U1278" s="560"/>
      <c r="V1278" s="646"/>
      <c r="W1278" s="653"/>
      <c r="X1278" s="646"/>
      <c r="Y1278" s="653"/>
      <c r="Z1278" s="560"/>
      <c r="AA1278" s="561"/>
      <c r="AB1278" s="560"/>
      <c r="AC1278" s="561"/>
      <c r="AD1278" s="560"/>
      <c r="AE1278" s="562"/>
      <c r="AF1278" s="716"/>
      <c r="AG1278" s="716"/>
      <c r="AH1278" s="560"/>
      <c r="AI1278" s="563"/>
      <c r="AJ1278" s="563"/>
      <c r="AK1278" s="563"/>
      <c r="AL1278" s="564"/>
      <c r="AM1278" s="564"/>
      <c r="AN1278" s="562"/>
      <c r="AO1278" s="563"/>
      <c r="AP1278" s="564"/>
      <c r="AQ1278" s="564"/>
      <c r="AR1278" s="562"/>
      <c r="AS1278" s="563"/>
      <c r="AT1278" s="564"/>
      <c r="AU1278" s="564"/>
      <c r="AV1278" s="562"/>
      <c r="AW1278" s="563"/>
      <c r="AX1278" s="564"/>
      <c r="AY1278" s="562"/>
      <c r="AZ1278" s="564"/>
      <c r="BA1278" s="562"/>
      <c r="BB1278" s="564"/>
      <c r="BC1278" s="562"/>
      <c r="BD1278" s="564"/>
      <c r="BE1278" s="562"/>
      <c r="BF1278" s="564"/>
      <c r="BG1278" s="564"/>
      <c r="BH1278" s="562"/>
      <c r="BI1278" s="563"/>
      <c r="BJ1278" s="564"/>
      <c r="BK1278" s="562"/>
      <c r="BL1278" s="564"/>
      <c r="BM1278" s="562"/>
      <c r="BN1278" s="564"/>
      <c r="BO1278" s="562"/>
      <c r="BP1278" s="564"/>
      <c r="BQ1278" s="562"/>
      <c r="BR1278" s="564"/>
      <c r="BS1278" s="564"/>
      <c r="BT1278" s="562"/>
      <c r="BU1278" s="563"/>
      <c r="BV1278" s="564"/>
      <c r="BW1278" s="562"/>
      <c r="BX1278" s="564"/>
      <c r="BY1278" s="562"/>
      <c r="BZ1278" s="564"/>
      <c r="CA1278" s="562"/>
      <c r="CB1278" s="564"/>
      <c r="CC1278" s="562"/>
      <c r="CD1278" s="564"/>
      <c r="CE1278" s="564"/>
      <c r="CF1278" s="562"/>
      <c r="CG1278" s="563"/>
      <c r="CH1278" s="563"/>
      <c r="CI1278" s="563"/>
      <c r="CJ1278" s="563"/>
      <c r="CK1278" s="563"/>
      <c r="CL1278" s="564"/>
      <c r="CM1278" s="562"/>
      <c r="CN1278" s="563"/>
      <c r="CO1278" s="564"/>
      <c r="CP1278" s="562"/>
      <c r="CQ1278" s="563"/>
      <c r="CR1278" s="564"/>
      <c r="CS1278" s="562"/>
      <c r="CT1278" s="563"/>
      <c r="CU1278" s="564"/>
      <c r="CV1278" s="562"/>
      <c r="CW1278" s="563"/>
      <c r="CX1278" s="563"/>
      <c r="CY1278" s="563"/>
    </row>
    <row r="1279" spans="2:103" x14ac:dyDescent="0.6">
      <c r="AF1279" s="715"/>
      <c r="AG1279" s="715"/>
    </row>
    <row r="1280" spans="2:103" x14ac:dyDescent="0.6">
      <c r="B1280" s="560"/>
      <c r="C1280" s="561"/>
      <c r="D1280" s="560"/>
      <c r="E1280" s="562"/>
      <c r="F1280" s="560"/>
      <c r="G1280" s="560"/>
      <c r="H1280" s="561"/>
      <c r="I1280" s="560"/>
      <c r="J1280" s="562"/>
      <c r="K1280" s="560"/>
      <c r="L1280" s="560"/>
      <c r="M1280" s="562"/>
      <c r="N1280" s="560"/>
      <c r="O1280" s="560"/>
      <c r="P1280" s="561"/>
      <c r="Q1280" s="560"/>
      <c r="R1280" s="561"/>
      <c r="S1280" s="560"/>
      <c r="T1280" s="646"/>
      <c r="U1280" s="560"/>
      <c r="V1280" s="646"/>
      <c r="W1280" s="653"/>
      <c r="X1280" s="646"/>
      <c r="Y1280" s="653"/>
      <c r="Z1280" s="560"/>
      <c r="AA1280" s="561"/>
      <c r="AB1280" s="560"/>
      <c r="AC1280" s="561"/>
      <c r="AD1280" s="560"/>
      <c r="AE1280" s="562"/>
      <c r="AF1280" s="716"/>
      <c r="AG1280" s="716"/>
      <c r="AH1280" s="560"/>
      <c r="AI1280" s="563"/>
      <c r="AJ1280" s="563"/>
      <c r="AK1280" s="563"/>
      <c r="AL1280" s="564"/>
      <c r="AM1280" s="564"/>
      <c r="AN1280" s="562"/>
      <c r="AO1280" s="563"/>
      <c r="AP1280" s="564"/>
      <c r="AQ1280" s="564"/>
      <c r="AR1280" s="562"/>
      <c r="AS1280" s="563"/>
      <c r="AT1280" s="564"/>
      <c r="AU1280" s="564"/>
      <c r="AV1280" s="562"/>
      <c r="AW1280" s="563"/>
      <c r="AX1280" s="564"/>
      <c r="AY1280" s="562"/>
      <c r="AZ1280" s="564"/>
      <c r="BA1280" s="562"/>
      <c r="BB1280" s="564"/>
      <c r="BC1280" s="562"/>
      <c r="BD1280" s="564"/>
      <c r="BE1280" s="562"/>
      <c r="BF1280" s="564"/>
      <c r="BG1280" s="564"/>
      <c r="BH1280" s="562"/>
      <c r="BI1280" s="563"/>
      <c r="BJ1280" s="564"/>
      <c r="BK1280" s="562"/>
      <c r="BL1280" s="564"/>
      <c r="BM1280" s="562"/>
      <c r="BN1280" s="564"/>
      <c r="BO1280" s="562"/>
      <c r="BP1280" s="564"/>
      <c r="BQ1280" s="562"/>
      <c r="BR1280" s="564"/>
      <c r="BS1280" s="564"/>
      <c r="BT1280" s="562"/>
      <c r="BU1280" s="563"/>
      <c r="BV1280" s="564"/>
      <c r="BW1280" s="562"/>
      <c r="BX1280" s="564"/>
      <c r="BY1280" s="562"/>
      <c r="BZ1280" s="564"/>
      <c r="CA1280" s="562"/>
      <c r="CB1280" s="564"/>
      <c r="CC1280" s="562"/>
      <c r="CD1280" s="564"/>
      <c r="CE1280" s="564"/>
      <c r="CF1280" s="562"/>
      <c r="CG1280" s="563"/>
      <c r="CH1280" s="563"/>
      <c r="CI1280" s="563"/>
      <c r="CJ1280" s="563"/>
      <c r="CK1280" s="563"/>
      <c r="CL1280" s="564"/>
      <c r="CM1280" s="562"/>
      <c r="CN1280" s="563"/>
      <c r="CO1280" s="564"/>
      <c r="CP1280" s="562"/>
      <c r="CQ1280" s="563"/>
      <c r="CR1280" s="564"/>
      <c r="CS1280" s="562"/>
      <c r="CT1280" s="563"/>
      <c r="CU1280" s="564"/>
      <c r="CV1280" s="562"/>
      <c r="CW1280" s="563"/>
      <c r="CX1280" s="563"/>
      <c r="CY1280" s="563"/>
    </row>
    <row r="1281" spans="2:103" x14ac:dyDescent="0.6">
      <c r="AF1281" s="715"/>
      <c r="AG1281" s="715"/>
    </row>
    <row r="1282" spans="2:103" x14ac:dyDescent="0.6">
      <c r="B1282" s="560"/>
      <c r="C1282" s="561"/>
      <c r="D1282" s="560"/>
      <c r="E1282" s="562"/>
      <c r="F1282" s="560"/>
      <c r="G1282" s="560"/>
      <c r="H1282" s="561"/>
      <c r="I1282" s="560"/>
      <c r="J1282" s="562"/>
      <c r="K1282" s="560"/>
      <c r="L1282" s="560"/>
      <c r="M1282" s="562"/>
      <c r="N1282" s="560"/>
      <c r="O1282" s="560"/>
      <c r="P1282" s="561"/>
      <c r="Q1282" s="560"/>
      <c r="R1282" s="561"/>
      <c r="S1282" s="560"/>
      <c r="T1282" s="646"/>
      <c r="U1282" s="560"/>
      <c r="V1282" s="646"/>
      <c r="W1282" s="653"/>
      <c r="X1282" s="646"/>
      <c r="Y1282" s="653"/>
      <c r="Z1282" s="560"/>
      <c r="AA1282" s="561"/>
      <c r="AB1282" s="560"/>
      <c r="AC1282" s="561"/>
      <c r="AD1282" s="560"/>
      <c r="AE1282" s="562"/>
      <c r="AF1282" s="716"/>
      <c r="AG1282" s="716"/>
      <c r="AH1282" s="560"/>
      <c r="AI1282" s="563"/>
      <c r="AJ1282" s="563"/>
      <c r="AK1282" s="563"/>
      <c r="AL1282" s="564"/>
      <c r="AM1282" s="564"/>
      <c r="AN1282" s="562"/>
      <c r="AO1282" s="563"/>
      <c r="AP1282" s="564"/>
      <c r="AQ1282" s="564"/>
      <c r="AR1282" s="562"/>
      <c r="AS1282" s="563"/>
      <c r="AT1282" s="564"/>
      <c r="AU1282" s="564"/>
      <c r="AV1282" s="562"/>
      <c r="AW1282" s="563"/>
      <c r="AX1282" s="564"/>
      <c r="AY1282" s="562"/>
      <c r="AZ1282" s="564"/>
      <c r="BA1282" s="562"/>
      <c r="BB1282" s="564"/>
      <c r="BC1282" s="562"/>
      <c r="BD1282" s="564"/>
      <c r="BE1282" s="562"/>
      <c r="BF1282" s="564"/>
      <c r="BG1282" s="564"/>
      <c r="BH1282" s="562"/>
      <c r="BI1282" s="563"/>
      <c r="BJ1282" s="564"/>
      <c r="BK1282" s="562"/>
      <c r="BL1282" s="564"/>
      <c r="BM1282" s="562"/>
      <c r="BN1282" s="564"/>
      <c r="BO1282" s="562"/>
      <c r="BP1282" s="564"/>
      <c r="BQ1282" s="562"/>
      <c r="BR1282" s="564"/>
      <c r="BS1282" s="564"/>
      <c r="BT1282" s="562"/>
      <c r="BU1282" s="563"/>
      <c r="BV1282" s="564"/>
      <c r="BW1282" s="562"/>
      <c r="BX1282" s="564"/>
      <c r="BY1282" s="562"/>
      <c r="BZ1282" s="564"/>
      <c r="CA1282" s="562"/>
      <c r="CB1282" s="564"/>
      <c r="CC1282" s="562"/>
      <c r="CD1282" s="564"/>
      <c r="CE1282" s="564"/>
      <c r="CF1282" s="562"/>
      <c r="CG1282" s="563"/>
      <c r="CH1282" s="563"/>
      <c r="CI1282" s="563"/>
      <c r="CJ1282" s="563"/>
      <c r="CK1282" s="563"/>
      <c r="CL1282" s="564"/>
      <c r="CM1282" s="562"/>
      <c r="CN1282" s="563"/>
      <c r="CO1282" s="564"/>
      <c r="CP1282" s="562"/>
      <c r="CQ1282" s="563"/>
      <c r="CR1282" s="564"/>
      <c r="CS1282" s="562"/>
      <c r="CT1282" s="563"/>
      <c r="CU1282" s="564"/>
      <c r="CV1282" s="562"/>
      <c r="CW1282" s="563"/>
      <c r="CX1282" s="563"/>
      <c r="CY1282" s="563"/>
    </row>
    <row r="1283" spans="2:103" x14ac:dyDescent="0.6">
      <c r="AF1283" s="715"/>
      <c r="AG1283" s="715"/>
    </row>
    <row r="1284" spans="2:103" x14ac:dyDescent="0.6">
      <c r="B1284" s="560"/>
      <c r="C1284" s="561"/>
      <c r="D1284" s="560"/>
      <c r="E1284" s="562"/>
      <c r="F1284" s="560"/>
      <c r="G1284" s="560"/>
      <c r="H1284" s="561"/>
      <c r="I1284" s="560"/>
      <c r="J1284" s="562"/>
      <c r="K1284" s="560"/>
      <c r="L1284" s="560"/>
      <c r="M1284" s="562"/>
      <c r="N1284" s="560"/>
      <c r="O1284" s="560"/>
      <c r="P1284" s="561"/>
      <c r="Q1284" s="560"/>
      <c r="R1284" s="561"/>
      <c r="S1284" s="560"/>
      <c r="T1284" s="646"/>
      <c r="U1284" s="560"/>
      <c r="V1284" s="646"/>
      <c r="W1284" s="653"/>
      <c r="X1284" s="646"/>
      <c r="Y1284" s="653"/>
      <c r="Z1284" s="560"/>
      <c r="AA1284" s="561"/>
      <c r="AB1284" s="560"/>
      <c r="AC1284" s="561"/>
      <c r="AD1284" s="560"/>
      <c r="AE1284" s="562"/>
      <c r="AF1284" s="716"/>
      <c r="AG1284" s="716"/>
      <c r="AH1284" s="560"/>
      <c r="AI1284" s="563"/>
      <c r="AJ1284" s="563"/>
      <c r="AK1284" s="563"/>
      <c r="AL1284" s="564"/>
      <c r="AM1284" s="564"/>
      <c r="AN1284" s="562"/>
      <c r="AO1284" s="563"/>
      <c r="AP1284" s="564"/>
      <c r="AQ1284" s="564"/>
      <c r="AR1284" s="562"/>
      <c r="AS1284" s="563"/>
      <c r="AT1284" s="564"/>
      <c r="AU1284" s="564"/>
      <c r="AV1284" s="562"/>
      <c r="AW1284" s="563"/>
      <c r="AX1284" s="564"/>
      <c r="AY1284" s="562"/>
      <c r="AZ1284" s="564"/>
      <c r="BA1284" s="562"/>
      <c r="BB1284" s="564"/>
      <c r="BC1284" s="562"/>
      <c r="BD1284" s="564"/>
      <c r="BE1284" s="562"/>
      <c r="BF1284" s="564"/>
      <c r="BG1284" s="564"/>
      <c r="BH1284" s="562"/>
      <c r="BI1284" s="563"/>
      <c r="BJ1284" s="564"/>
      <c r="BK1284" s="562"/>
      <c r="BL1284" s="564"/>
      <c r="BM1284" s="562"/>
      <c r="BN1284" s="564"/>
      <c r="BO1284" s="562"/>
      <c r="BP1284" s="564"/>
      <c r="BQ1284" s="562"/>
      <c r="BR1284" s="564"/>
      <c r="BS1284" s="564"/>
      <c r="BT1284" s="562"/>
      <c r="BU1284" s="563"/>
      <c r="BV1284" s="564"/>
      <c r="BW1284" s="562"/>
      <c r="BX1284" s="564"/>
      <c r="BY1284" s="562"/>
      <c r="BZ1284" s="564"/>
      <c r="CA1284" s="562"/>
      <c r="CB1284" s="564"/>
      <c r="CC1284" s="562"/>
      <c r="CD1284" s="564"/>
      <c r="CE1284" s="564"/>
      <c r="CF1284" s="562"/>
      <c r="CG1284" s="563"/>
      <c r="CH1284" s="563"/>
      <c r="CI1284" s="563"/>
      <c r="CJ1284" s="563"/>
      <c r="CK1284" s="563"/>
      <c r="CL1284" s="564"/>
      <c r="CM1284" s="562"/>
      <c r="CN1284" s="563"/>
      <c r="CO1284" s="564"/>
      <c r="CP1284" s="562"/>
      <c r="CQ1284" s="563"/>
      <c r="CR1284" s="564"/>
      <c r="CS1284" s="562"/>
      <c r="CT1284" s="563"/>
      <c r="CU1284" s="564"/>
      <c r="CV1284" s="562"/>
      <c r="CW1284" s="563"/>
      <c r="CX1284" s="563"/>
      <c r="CY1284" s="563"/>
    </row>
    <row r="1285" spans="2:103" x14ac:dyDescent="0.6">
      <c r="AF1285" s="715"/>
      <c r="AG1285" s="715"/>
    </row>
    <row r="1286" spans="2:103" x14ac:dyDescent="0.6">
      <c r="B1286" s="560"/>
      <c r="C1286" s="561"/>
      <c r="D1286" s="560"/>
      <c r="E1286" s="562"/>
      <c r="F1286" s="560"/>
      <c r="G1286" s="560"/>
      <c r="H1286" s="561"/>
      <c r="I1286" s="560"/>
      <c r="J1286" s="562"/>
      <c r="K1286" s="560"/>
      <c r="L1286" s="560"/>
      <c r="M1286" s="562"/>
      <c r="N1286" s="560"/>
      <c r="O1286" s="560"/>
      <c r="P1286" s="561"/>
      <c r="Q1286" s="560"/>
      <c r="R1286" s="561"/>
      <c r="S1286" s="560"/>
      <c r="T1286" s="646"/>
      <c r="U1286" s="560"/>
      <c r="V1286" s="646"/>
      <c r="W1286" s="653"/>
      <c r="X1286" s="646"/>
      <c r="Y1286" s="653"/>
      <c r="Z1286" s="560"/>
      <c r="AA1286" s="561"/>
      <c r="AB1286" s="560"/>
      <c r="AC1286" s="561"/>
      <c r="AD1286" s="560"/>
      <c r="AE1286" s="562"/>
      <c r="AF1286" s="716"/>
      <c r="AG1286" s="716"/>
      <c r="AH1286" s="560"/>
      <c r="AI1286" s="563"/>
      <c r="AJ1286" s="563"/>
      <c r="AK1286" s="563"/>
      <c r="AL1286" s="564"/>
      <c r="AM1286" s="564"/>
      <c r="AN1286" s="562"/>
      <c r="AO1286" s="563"/>
      <c r="AP1286" s="564"/>
      <c r="AQ1286" s="564"/>
      <c r="AR1286" s="562"/>
      <c r="AS1286" s="563"/>
      <c r="AT1286" s="564"/>
      <c r="AU1286" s="564"/>
      <c r="AV1286" s="562"/>
      <c r="AW1286" s="563"/>
      <c r="AX1286" s="564"/>
      <c r="AY1286" s="562"/>
      <c r="AZ1286" s="564"/>
      <c r="BA1286" s="562"/>
      <c r="BB1286" s="564"/>
      <c r="BC1286" s="562"/>
      <c r="BD1286" s="564"/>
      <c r="BE1286" s="562"/>
      <c r="BF1286" s="564"/>
      <c r="BG1286" s="564"/>
      <c r="BH1286" s="562"/>
      <c r="BI1286" s="563"/>
      <c r="BJ1286" s="564"/>
      <c r="BK1286" s="562"/>
      <c r="BL1286" s="564"/>
      <c r="BM1286" s="562"/>
      <c r="BN1286" s="564"/>
      <c r="BO1286" s="562"/>
      <c r="BP1286" s="564"/>
      <c r="BQ1286" s="562"/>
      <c r="BR1286" s="564"/>
      <c r="BS1286" s="564"/>
      <c r="BT1286" s="562"/>
      <c r="BU1286" s="563"/>
      <c r="BV1286" s="564"/>
      <c r="BW1286" s="562"/>
      <c r="BX1286" s="564"/>
      <c r="BY1286" s="562"/>
      <c r="BZ1286" s="564"/>
      <c r="CA1286" s="562"/>
      <c r="CB1286" s="564"/>
      <c r="CC1286" s="562"/>
      <c r="CD1286" s="564"/>
      <c r="CE1286" s="564"/>
      <c r="CF1286" s="562"/>
      <c r="CG1286" s="563"/>
      <c r="CH1286" s="563"/>
      <c r="CI1286" s="563"/>
      <c r="CJ1286" s="563"/>
      <c r="CK1286" s="563"/>
      <c r="CL1286" s="564"/>
      <c r="CM1286" s="562"/>
      <c r="CN1286" s="563"/>
      <c r="CO1286" s="564"/>
      <c r="CP1286" s="562"/>
      <c r="CQ1286" s="563"/>
      <c r="CR1286" s="564"/>
      <c r="CS1286" s="562"/>
      <c r="CT1286" s="563"/>
      <c r="CU1286" s="564"/>
      <c r="CV1286" s="562"/>
      <c r="CW1286" s="563"/>
      <c r="CX1286" s="563"/>
      <c r="CY1286" s="563"/>
    </row>
    <row r="1287" spans="2:103" x14ac:dyDescent="0.6">
      <c r="AF1287" s="715"/>
      <c r="AG1287" s="715"/>
    </row>
    <row r="1288" spans="2:103" x14ac:dyDescent="0.6">
      <c r="B1288" s="560"/>
      <c r="C1288" s="561"/>
      <c r="D1288" s="560"/>
      <c r="E1288" s="562"/>
      <c r="F1288" s="560"/>
      <c r="G1288" s="560"/>
      <c r="H1288" s="561"/>
      <c r="I1288" s="560"/>
      <c r="J1288" s="562"/>
      <c r="K1288" s="560"/>
      <c r="L1288" s="560"/>
      <c r="M1288" s="562"/>
      <c r="N1288" s="560"/>
      <c r="O1288" s="560"/>
      <c r="P1288" s="561"/>
      <c r="Q1288" s="560"/>
      <c r="R1288" s="561"/>
      <c r="S1288" s="560"/>
      <c r="T1288" s="646"/>
      <c r="U1288" s="560"/>
      <c r="V1288" s="646"/>
      <c r="W1288" s="653"/>
      <c r="X1288" s="646"/>
      <c r="Y1288" s="653"/>
      <c r="Z1288" s="560"/>
      <c r="AA1288" s="561"/>
      <c r="AB1288" s="560"/>
      <c r="AC1288" s="561"/>
      <c r="AD1288" s="560"/>
      <c r="AE1288" s="562"/>
      <c r="AF1288" s="716"/>
      <c r="AG1288" s="716"/>
      <c r="AH1288" s="560"/>
      <c r="AI1288" s="563"/>
      <c r="AJ1288" s="563"/>
      <c r="AK1288" s="563"/>
      <c r="AL1288" s="564"/>
      <c r="AM1288" s="564"/>
      <c r="AN1288" s="562"/>
      <c r="AO1288" s="563"/>
      <c r="AP1288" s="564"/>
      <c r="AQ1288" s="564"/>
      <c r="AR1288" s="562"/>
      <c r="AS1288" s="563"/>
      <c r="AT1288" s="564"/>
      <c r="AU1288" s="564"/>
      <c r="AV1288" s="562"/>
      <c r="AW1288" s="563"/>
      <c r="AX1288" s="564"/>
      <c r="AY1288" s="562"/>
      <c r="AZ1288" s="564"/>
      <c r="BA1288" s="562"/>
      <c r="BB1288" s="564"/>
      <c r="BC1288" s="562"/>
      <c r="BD1288" s="564"/>
      <c r="BE1288" s="562"/>
      <c r="BF1288" s="564"/>
      <c r="BG1288" s="564"/>
      <c r="BH1288" s="562"/>
      <c r="BI1288" s="563"/>
      <c r="BJ1288" s="564"/>
      <c r="BK1288" s="562"/>
      <c r="BL1288" s="564"/>
      <c r="BM1288" s="562"/>
      <c r="BN1288" s="564"/>
      <c r="BO1288" s="562"/>
      <c r="BP1288" s="564"/>
      <c r="BQ1288" s="562"/>
      <c r="BR1288" s="564"/>
      <c r="BS1288" s="564"/>
      <c r="BT1288" s="562"/>
      <c r="BU1288" s="563"/>
      <c r="BV1288" s="564"/>
      <c r="BW1288" s="562"/>
      <c r="BX1288" s="564"/>
      <c r="BY1288" s="562"/>
      <c r="BZ1288" s="564"/>
      <c r="CA1288" s="562"/>
      <c r="CB1288" s="564"/>
      <c r="CC1288" s="562"/>
      <c r="CD1288" s="564"/>
      <c r="CE1288" s="564"/>
      <c r="CF1288" s="562"/>
      <c r="CG1288" s="563"/>
      <c r="CH1288" s="563"/>
      <c r="CI1288" s="563"/>
      <c r="CJ1288" s="563"/>
      <c r="CK1288" s="563"/>
      <c r="CL1288" s="564"/>
      <c r="CM1288" s="562"/>
      <c r="CN1288" s="563"/>
      <c r="CO1288" s="564"/>
      <c r="CP1288" s="562"/>
      <c r="CQ1288" s="563"/>
      <c r="CR1288" s="564"/>
      <c r="CS1288" s="562"/>
      <c r="CT1288" s="563"/>
      <c r="CU1288" s="564"/>
      <c r="CV1288" s="562"/>
      <c r="CW1288" s="563"/>
      <c r="CX1288" s="563"/>
      <c r="CY1288" s="563"/>
    </row>
    <row r="1289" spans="2:103" x14ac:dyDescent="0.6">
      <c r="AF1289" s="715"/>
      <c r="AG1289" s="715"/>
    </row>
    <row r="1290" spans="2:103" x14ac:dyDescent="0.6">
      <c r="B1290" s="560"/>
      <c r="C1290" s="561"/>
      <c r="D1290" s="560"/>
      <c r="E1290" s="562"/>
      <c r="F1290" s="560"/>
      <c r="G1290" s="560"/>
      <c r="H1290" s="561"/>
      <c r="I1290" s="560"/>
      <c r="J1290" s="562"/>
      <c r="K1290" s="560"/>
      <c r="L1290" s="560"/>
      <c r="M1290" s="562"/>
      <c r="N1290" s="560"/>
      <c r="O1290" s="560"/>
      <c r="P1290" s="561"/>
      <c r="Q1290" s="560"/>
      <c r="R1290" s="561"/>
      <c r="S1290" s="560"/>
      <c r="T1290" s="646"/>
      <c r="U1290" s="560"/>
      <c r="V1290" s="646"/>
      <c r="W1290" s="653"/>
      <c r="X1290" s="646"/>
      <c r="Y1290" s="653"/>
      <c r="Z1290" s="560"/>
      <c r="AA1290" s="561"/>
      <c r="AB1290" s="560"/>
      <c r="AC1290" s="561"/>
      <c r="AD1290" s="560"/>
      <c r="AE1290" s="562"/>
      <c r="AF1290" s="716"/>
      <c r="AG1290" s="716"/>
      <c r="AH1290" s="560"/>
      <c r="AI1290" s="563"/>
      <c r="AJ1290" s="563"/>
      <c r="AK1290" s="563"/>
      <c r="AL1290" s="564"/>
      <c r="AM1290" s="564"/>
      <c r="AN1290" s="562"/>
      <c r="AO1290" s="563"/>
      <c r="AP1290" s="564"/>
      <c r="AQ1290" s="564"/>
      <c r="AR1290" s="562"/>
      <c r="AS1290" s="563"/>
      <c r="AT1290" s="564"/>
      <c r="AU1290" s="564"/>
      <c r="AV1290" s="562"/>
      <c r="AW1290" s="563"/>
      <c r="AX1290" s="564"/>
      <c r="AY1290" s="562"/>
      <c r="AZ1290" s="564"/>
      <c r="BA1290" s="562"/>
      <c r="BB1290" s="564"/>
      <c r="BC1290" s="562"/>
      <c r="BD1290" s="564"/>
      <c r="BE1290" s="562"/>
      <c r="BF1290" s="564"/>
      <c r="BG1290" s="564"/>
      <c r="BH1290" s="562"/>
      <c r="BI1290" s="563"/>
      <c r="BJ1290" s="564"/>
      <c r="BK1290" s="562"/>
      <c r="BL1290" s="564"/>
      <c r="BM1290" s="562"/>
      <c r="BN1290" s="564"/>
      <c r="BO1290" s="562"/>
      <c r="BP1290" s="564"/>
      <c r="BQ1290" s="562"/>
      <c r="BR1290" s="564"/>
      <c r="BS1290" s="564"/>
      <c r="BT1290" s="562"/>
      <c r="BU1290" s="563"/>
      <c r="BV1290" s="564"/>
      <c r="BW1290" s="562"/>
      <c r="BX1290" s="564"/>
      <c r="BY1290" s="562"/>
      <c r="BZ1290" s="564"/>
      <c r="CA1290" s="562"/>
      <c r="CB1290" s="564"/>
      <c r="CC1290" s="562"/>
      <c r="CD1290" s="564"/>
      <c r="CE1290" s="564"/>
      <c r="CF1290" s="562"/>
      <c r="CG1290" s="563"/>
      <c r="CH1290" s="563"/>
      <c r="CI1290" s="563"/>
      <c r="CJ1290" s="563"/>
      <c r="CK1290" s="563"/>
      <c r="CL1290" s="564"/>
      <c r="CM1290" s="562"/>
      <c r="CN1290" s="563"/>
      <c r="CO1290" s="564"/>
      <c r="CP1290" s="562"/>
      <c r="CQ1290" s="563"/>
      <c r="CR1290" s="564"/>
      <c r="CS1290" s="562"/>
      <c r="CT1290" s="563"/>
      <c r="CU1290" s="564"/>
      <c r="CV1290" s="562"/>
      <c r="CW1290" s="563"/>
      <c r="CX1290" s="563"/>
      <c r="CY1290" s="563"/>
    </row>
    <row r="1291" spans="2:103" x14ac:dyDescent="0.6">
      <c r="AF1291" s="715"/>
      <c r="AG1291" s="715"/>
    </row>
    <row r="1292" spans="2:103" x14ac:dyDescent="0.6">
      <c r="B1292" s="560"/>
      <c r="C1292" s="561"/>
      <c r="D1292" s="560"/>
      <c r="E1292" s="562"/>
      <c r="F1292" s="560"/>
      <c r="G1292" s="560"/>
      <c r="H1292" s="561"/>
      <c r="I1292" s="560"/>
      <c r="J1292" s="562"/>
      <c r="K1292" s="560"/>
      <c r="L1292" s="560"/>
      <c r="M1292" s="562"/>
      <c r="N1292" s="560"/>
      <c r="O1292" s="560"/>
      <c r="P1292" s="561"/>
      <c r="Q1292" s="560"/>
      <c r="R1292" s="561"/>
      <c r="S1292" s="560"/>
      <c r="T1292" s="646"/>
      <c r="U1292" s="560"/>
      <c r="V1292" s="646"/>
      <c r="W1292" s="653"/>
      <c r="X1292" s="646"/>
      <c r="Y1292" s="653"/>
      <c r="Z1292" s="560"/>
      <c r="AA1292" s="561"/>
      <c r="AB1292" s="560"/>
      <c r="AC1292" s="561"/>
      <c r="AD1292" s="560"/>
      <c r="AE1292" s="562"/>
      <c r="AF1292" s="716"/>
      <c r="AG1292" s="716"/>
      <c r="AH1292" s="560"/>
      <c r="AI1292" s="563"/>
      <c r="AJ1292" s="563"/>
      <c r="AK1292" s="563"/>
      <c r="AL1292" s="564"/>
      <c r="AM1292" s="564"/>
      <c r="AN1292" s="562"/>
      <c r="AO1292" s="563"/>
      <c r="AP1292" s="564"/>
      <c r="AQ1292" s="564"/>
      <c r="AR1292" s="562"/>
      <c r="AS1292" s="563"/>
      <c r="AT1292" s="564"/>
      <c r="AU1292" s="564"/>
      <c r="AV1292" s="562"/>
      <c r="AW1292" s="563"/>
      <c r="AX1292" s="564"/>
      <c r="AY1292" s="562"/>
      <c r="AZ1292" s="564"/>
      <c r="BA1292" s="562"/>
      <c r="BB1292" s="564"/>
      <c r="BC1292" s="562"/>
      <c r="BD1292" s="564"/>
      <c r="BE1292" s="562"/>
      <c r="BF1292" s="564"/>
      <c r="BG1292" s="564"/>
      <c r="BH1292" s="562"/>
      <c r="BI1292" s="563"/>
      <c r="BJ1292" s="564"/>
      <c r="BK1292" s="562"/>
      <c r="BL1292" s="564"/>
      <c r="BM1292" s="562"/>
      <c r="BN1292" s="564"/>
      <c r="BO1292" s="562"/>
      <c r="BP1292" s="564"/>
      <c r="BQ1292" s="562"/>
      <c r="BR1292" s="564"/>
      <c r="BS1292" s="564"/>
      <c r="BT1292" s="562"/>
      <c r="BU1292" s="563"/>
      <c r="BV1292" s="564"/>
      <c r="BW1292" s="562"/>
      <c r="BX1292" s="564"/>
      <c r="BY1292" s="562"/>
      <c r="BZ1292" s="564"/>
      <c r="CA1292" s="562"/>
      <c r="CB1292" s="564"/>
      <c r="CC1292" s="562"/>
      <c r="CD1292" s="564"/>
      <c r="CE1292" s="564"/>
      <c r="CF1292" s="562"/>
      <c r="CG1292" s="563"/>
      <c r="CH1292" s="563"/>
      <c r="CI1292" s="563"/>
      <c r="CJ1292" s="563"/>
      <c r="CK1292" s="563"/>
      <c r="CL1292" s="564"/>
      <c r="CM1292" s="562"/>
      <c r="CN1292" s="563"/>
      <c r="CO1292" s="564"/>
      <c r="CP1292" s="562"/>
      <c r="CQ1292" s="563"/>
      <c r="CR1292" s="564"/>
      <c r="CS1292" s="562"/>
      <c r="CT1292" s="563"/>
      <c r="CU1292" s="564"/>
      <c r="CV1292" s="562"/>
      <c r="CW1292" s="563"/>
      <c r="CX1292" s="563"/>
      <c r="CY1292" s="563"/>
    </row>
    <row r="1293" spans="2:103" x14ac:dyDescent="0.6">
      <c r="AF1293" s="715"/>
      <c r="AG1293" s="715"/>
    </row>
    <row r="1294" spans="2:103" x14ac:dyDescent="0.6">
      <c r="B1294" s="560"/>
      <c r="C1294" s="561"/>
      <c r="D1294" s="560"/>
      <c r="E1294" s="562"/>
      <c r="F1294" s="560"/>
      <c r="G1294" s="560"/>
      <c r="H1294" s="561"/>
      <c r="I1294" s="560"/>
      <c r="J1294" s="562"/>
      <c r="K1294" s="560"/>
      <c r="L1294" s="560"/>
      <c r="M1294" s="562"/>
      <c r="N1294" s="560"/>
      <c r="O1294" s="560"/>
      <c r="P1294" s="561"/>
      <c r="Q1294" s="560"/>
      <c r="R1294" s="561"/>
      <c r="S1294" s="560"/>
      <c r="T1294" s="646"/>
      <c r="U1294" s="560"/>
      <c r="V1294" s="646"/>
      <c r="W1294" s="653"/>
      <c r="X1294" s="646"/>
      <c r="Y1294" s="653"/>
      <c r="Z1294" s="560"/>
      <c r="AA1294" s="561"/>
      <c r="AB1294" s="560"/>
      <c r="AC1294" s="561"/>
      <c r="AD1294" s="560"/>
      <c r="AE1294" s="562"/>
      <c r="AF1294" s="716"/>
      <c r="AG1294" s="716"/>
      <c r="AH1294" s="560"/>
      <c r="AI1294" s="563"/>
      <c r="AJ1294" s="563"/>
      <c r="AK1294" s="563"/>
      <c r="AL1294" s="564"/>
      <c r="AM1294" s="564"/>
      <c r="AN1294" s="562"/>
      <c r="AO1294" s="563"/>
      <c r="AP1294" s="564"/>
      <c r="AQ1294" s="564"/>
      <c r="AR1294" s="562"/>
      <c r="AS1294" s="563"/>
      <c r="AT1294" s="564"/>
      <c r="AU1294" s="564"/>
      <c r="AV1294" s="562"/>
      <c r="AW1294" s="563"/>
      <c r="AX1294" s="564"/>
      <c r="AY1294" s="562"/>
      <c r="AZ1294" s="564"/>
      <c r="BA1294" s="562"/>
      <c r="BB1294" s="564"/>
      <c r="BC1294" s="562"/>
      <c r="BD1294" s="564"/>
      <c r="BE1294" s="562"/>
      <c r="BF1294" s="564"/>
      <c r="BG1294" s="564"/>
      <c r="BH1294" s="562"/>
      <c r="BI1294" s="563"/>
      <c r="BJ1294" s="564"/>
      <c r="BK1294" s="562"/>
      <c r="BL1294" s="564"/>
      <c r="BM1294" s="562"/>
      <c r="BN1294" s="564"/>
      <c r="BO1294" s="562"/>
      <c r="BP1294" s="564"/>
      <c r="BQ1294" s="562"/>
      <c r="BR1294" s="564"/>
      <c r="BS1294" s="564"/>
      <c r="BT1294" s="562"/>
      <c r="BU1294" s="563"/>
      <c r="BV1294" s="564"/>
      <c r="BW1294" s="562"/>
      <c r="BX1294" s="564"/>
      <c r="BY1294" s="562"/>
      <c r="BZ1294" s="564"/>
      <c r="CA1294" s="562"/>
      <c r="CB1294" s="564"/>
      <c r="CC1294" s="562"/>
      <c r="CD1294" s="564"/>
      <c r="CE1294" s="564"/>
      <c r="CF1294" s="562"/>
      <c r="CG1294" s="563"/>
      <c r="CH1294" s="563"/>
      <c r="CI1294" s="563"/>
      <c r="CJ1294" s="563"/>
      <c r="CK1294" s="563"/>
      <c r="CL1294" s="564"/>
      <c r="CM1294" s="562"/>
      <c r="CN1294" s="563"/>
      <c r="CO1294" s="564"/>
      <c r="CP1294" s="562"/>
      <c r="CQ1294" s="563"/>
      <c r="CR1294" s="564"/>
      <c r="CS1294" s="562"/>
      <c r="CT1294" s="563"/>
      <c r="CU1294" s="564"/>
      <c r="CV1294" s="562"/>
      <c r="CW1294" s="563"/>
      <c r="CX1294" s="563"/>
      <c r="CY1294" s="563"/>
    </row>
    <row r="1295" spans="2:103" x14ac:dyDescent="0.6">
      <c r="AF1295" s="715"/>
      <c r="AG1295" s="715"/>
    </row>
    <row r="1296" spans="2:103" x14ac:dyDescent="0.6">
      <c r="B1296" s="560"/>
      <c r="C1296" s="561"/>
      <c r="D1296" s="560"/>
      <c r="E1296" s="562"/>
      <c r="F1296" s="560"/>
      <c r="G1296" s="560"/>
      <c r="H1296" s="561"/>
      <c r="I1296" s="560"/>
      <c r="J1296" s="562"/>
      <c r="K1296" s="560"/>
      <c r="L1296" s="560"/>
      <c r="M1296" s="562"/>
      <c r="N1296" s="560"/>
      <c r="O1296" s="560"/>
      <c r="P1296" s="561"/>
      <c r="Q1296" s="560"/>
      <c r="R1296" s="561"/>
      <c r="S1296" s="560"/>
      <c r="T1296" s="646"/>
      <c r="U1296" s="560"/>
      <c r="V1296" s="646"/>
      <c r="W1296" s="653"/>
      <c r="X1296" s="646"/>
      <c r="Y1296" s="653"/>
      <c r="Z1296" s="560"/>
      <c r="AA1296" s="561"/>
      <c r="AB1296" s="560"/>
      <c r="AC1296" s="561"/>
      <c r="AD1296" s="560"/>
      <c r="AE1296" s="562"/>
      <c r="AF1296" s="716"/>
      <c r="AG1296" s="716"/>
      <c r="AH1296" s="560"/>
      <c r="AI1296" s="563"/>
      <c r="AJ1296" s="563"/>
      <c r="AK1296" s="563"/>
      <c r="AL1296" s="564"/>
      <c r="AM1296" s="564"/>
      <c r="AN1296" s="562"/>
      <c r="AO1296" s="563"/>
      <c r="AP1296" s="564"/>
      <c r="AQ1296" s="564"/>
      <c r="AR1296" s="562"/>
      <c r="AS1296" s="563"/>
      <c r="AT1296" s="564"/>
      <c r="AU1296" s="564"/>
      <c r="AV1296" s="562"/>
      <c r="AW1296" s="563"/>
      <c r="AX1296" s="564"/>
      <c r="AY1296" s="562"/>
      <c r="AZ1296" s="564"/>
      <c r="BA1296" s="562"/>
      <c r="BB1296" s="564"/>
      <c r="BC1296" s="562"/>
      <c r="BD1296" s="564"/>
      <c r="BE1296" s="562"/>
      <c r="BF1296" s="564"/>
      <c r="BG1296" s="564"/>
      <c r="BH1296" s="562"/>
      <c r="BI1296" s="563"/>
      <c r="BJ1296" s="564"/>
      <c r="BK1296" s="562"/>
      <c r="BL1296" s="564"/>
      <c r="BM1296" s="562"/>
      <c r="BN1296" s="564"/>
      <c r="BO1296" s="562"/>
      <c r="BP1296" s="564"/>
      <c r="BQ1296" s="562"/>
      <c r="BR1296" s="564"/>
      <c r="BS1296" s="564"/>
      <c r="BT1296" s="562"/>
      <c r="BU1296" s="563"/>
      <c r="BV1296" s="564"/>
      <c r="BW1296" s="562"/>
      <c r="BX1296" s="564"/>
      <c r="BY1296" s="562"/>
      <c r="BZ1296" s="564"/>
      <c r="CA1296" s="562"/>
      <c r="CB1296" s="564"/>
      <c r="CC1296" s="562"/>
      <c r="CD1296" s="564"/>
      <c r="CE1296" s="564"/>
      <c r="CF1296" s="562"/>
      <c r="CG1296" s="563"/>
      <c r="CH1296" s="563"/>
      <c r="CI1296" s="563"/>
      <c r="CJ1296" s="563"/>
      <c r="CK1296" s="563"/>
      <c r="CL1296" s="564"/>
      <c r="CM1296" s="562"/>
      <c r="CN1296" s="563"/>
      <c r="CO1296" s="564"/>
      <c r="CP1296" s="562"/>
      <c r="CQ1296" s="563"/>
      <c r="CR1296" s="564"/>
      <c r="CS1296" s="562"/>
      <c r="CT1296" s="563"/>
      <c r="CU1296" s="564"/>
      <c r="CV1296" s="562"/>
      <c r="CW1296" s="563"/>
      <c r="CX1296" s="563"/>
      <c r="CY1296" s="563"/>
    </row>
    <row r="1297" spans="2:103" x14ac:dyDescent="0.6">
      <c r="AF1297" s="715"/>
      <c r="AG1297" s="715"/>
    </row>
    <row r="1298" spans="2:103" x14ac:dyDescent="0.6">
      <c r="B1298" s="560"/>
      <c r="C1298" s="561"/>
      <c r="D1298" s="560"/>
      <c r="E1298" s="562"/>
      <c r="F1298" s="560"/>
      <c r="G1298" s="560"/>
      <c r="H1298" s="561"/>
      <c r="I1298" s="560"/>
      <c r="J1298" s="562"/>
      <c r="K1298" s="560"/>
      <c r="L1298" s="560"/>
      <c r="M1298" s="562"/>
      <c r="N1298" s="560"/>
      <c r="O1298" s="560"/>
      <c r="P1298" s="561"/>
      <c r="Q1298" s="560"/>
      <c r="R1298" s="561"/>
      <c r="S1298" s="560"/>
      <c r="T1298" s="646"/>
      <c r="U1298" s="560"/>
      <c r="V1298" s="646"/>
      <c r="W1298" s="653"/>
      <c r="X1298" s="646"/>
      <c r="Y1298" s="653"/>
      <c r="Z1298" s="560"/>
      <c r="AA1298" s="561"/>
      <c r="AB1298" s="560"/>
      <c r="AC1298" s="561"/>
      <c r="AD1298" s="560"/>
      <c r="AE1298" s="562"/>
      <c r="AF1298" s="716"/>
      <c r="AG1298" s="716"/>
      <c r="AH1298" s="560"/>
      <c r="AI1298" s="563"/>
      <c r="AJ1298" s="563"/>
      <c r="AK1298" s="563"/>
      <c r="AL1298" s="564"/>
      <c r="AM1298" s="564"/>
      <c r="AN1298" s="562"/>
      <c r="AO1298" s="563"/>
      <c r="AP1298" s="564"/>
      <c r="AQ1298" s="564"/>
      <c r="AR1298" s="562"/>
      <c r="AS1298" s="563"/>
      <c r="AT1298" s="564"/>
      <c r="AU1298" s="564"/>
      <c r="AV1298" s="562"/>
      <c r="AW1298" s="563"/>
      <c r="AX1298" s="564"/>
      <c r="AY1298" s="562"/>
      <c r="AZ1298" s="564"/>
      <c r="BA1298" s="562"/>
      <c r="BB1298" s="564"/>
      <c r="BC1298" s="562"/>
      <c r="BD1298" s="564"/>
      <c r="BE1298" s="562"/>
      <c r="BF1298" s="564"/>
      <c r="BG1298" s="564"/>
      <c r="BH1298" s="562"/>
      <c r="BI1298" s="563"/>
      <c r="BJ1298" s="564"/>
      <c r="BK1298" s="562"/>
      <c r="BL1298" s="564"/>
      <c r="BM1298" s="562"/>
      <c r="BN1298" s="564"/>
      <c r="BO1298" s="562"/>
      <c r="BP1298" s="564"/>
      <c r="BQ1298" s="562"/>
      <c r="BR1298" s="564"/>
      <c r="BS1298" s="564"/>
      <c r="BT1298" s="562"/>
      <c r="BU1298" s="563"/>
      <c r="BV1298" s="564"/>
      <c r="BW1298" s="562"/>
      <c r="BX1298" s="564"/>
      <c r="BY1298" s="562"/>
      <c r="BZ1298" s="564"/>
      <c r="CA1298" s="562"/>
      <c r="CB1298" s="564"/>
      <c r="CC1298" s="562"/>
      <c r="CD1298" s="564"/>
      <c r="CE1298" s="564"/>
      <c r="CF1298" s="562"/>
      <c r="CG1298" s="563"/>
      <c r="CH1298" s="563"/>
      <c r="CI1298" s="563"/>
      <c r="CJ1298" s="563"/>
      <c r="CK1298" s="563"/>
      <c r="CL1298" s="564"/>
      <c r="CM1298" s="562"/>
      <c r="CN1298" s="563"/>
      <c r="CO1298" s="564"/>
      <c r="CP1298" s="562"/>
      <c r="CQ1298" s="563"/>
      <c r="CR1298" s="564"/>
      <c r="CS1298" s="562"/>
      <c r="CT1298" s="563"/>
      <c r="CU1298" s="564"/>
      <c r="CV1298" s="562"/>
      <c r="CW1298" s="563"/>
      <c r="CX1298" s="563"/>
      <c r="CY1298" s="563"/>
    </row>
    <row r="1299" spans="2:103" x14ac:dyDescent="0.6">
      <c r="AF1299" s="715"/>
      <c r="AG1299" s="715"/>
    </row>
    <row r="1300" spans="2:103" x14ac:dyDescent="0.6">
      <c r="B1300" s="560"/>
      <c r="C1300" s="561"/>
      <c r="D1300" s="560"/>
      <c r="E1300" s="562"/>
      <c r="F1300" s="560"/>
      <c r="G1300" s="560"/>
      <c r="H1300" s="561"/>
      <c r="I1300" s="560"/>
      <c r="J1300" s="562"/>
      <c r="K1300" s="560"/>
      <c r="L1300" s="560"/>
      <c r="M1300" s="562"/>
      <c r="N1300" s="560"/>
      <c r="O1300" s="560"/>
      <c r="P1300" s="561"/>
      <c r="Q1300" s="560"/>
      <c r="R1300" s="561"/>
      <c r="S1300" s="560"/>
      <c r="T1300" s="646"/>
      <c r="U1300" s="560"/>
      <c r="V1300" s="646"/>
      <c r="W1300" s="653"/>
      <c r="X1300" s="646"/>
      <c r="Y1300" s="653"/>
      <c r="Z1300" s="560"/>
      <c r="AA1300" s="561"/>
      <c r="AB1300" s="560"/>
      <c r="AC1300" s="561"/>
      <c r="AD1300" s="560"/>
      <c r="AE1300" s="562"/>
      <c r="AF1300" s="716"/>
      <c r="AG1300" s="716"/>
      <c r="AH1300" s="560"/>
      <c r="AI1300" s="563"/>
      <c r="AJ1300" s="563"/>
      <c r="AK1300" s="563"/>
      <c r="AL1300" s="564"/>
      <c r="AM1300" s="564"/>
      <c r="AN1300" s="562"/>
      <c r="AO1300" s="563"/>
      <c r="AP1300" s="564"/>
      <c r="AQ1300" s="564"/>
      <c r="AR1300" s="562"/>
      <c r="AS1300" s="563"/>
      <c r="AT1300" s="564"/>
      <c r="AU1300" s="564"/>
      <c r="AV1300" s="562"/>
      <c r="AW1300" s="563"/>
      <c r="AX1300" s="564"/>
      <c r="AY1300" s="562"/>
      <c r="AZ1300" s="564"/>
      <c r="BA1300" s="562"/>
      <c r="BB1300" s="564"/>
      <c r="BC1300" s="562"/>
      <c r="BD1300" s="564"/>
      <c r="BE1300" s="562"/>
      <c r="BF1300" s="564"/>
      <c r="BG1300" s="564"/>
      <c r="BH1300" s="562"/>
      <c r="BI1300" s="563"/>
      <c r="BJ1300" s="564"/>
      <c r="BK1300" s="562"/>
      <c r="BL1300" s="564"/>
      <c r="BM1300" s="562"/>
      <c r="BN1300" s="564"/>
      <c r="BO1300" s="562"/>
      <c r="BP1300" s="564"/>
      <c r="BQ1300" s="562"/>
      <c r="BR1300" s="564"/>
      <c r="BS1300" s="564"/>
      <c r="BT1300" s="562"/>
      <c r="BU1300" s="563"/>
      <c r="BV1300" s="564"/>
      <c r="BW1300" s="562"/>
      <c r="BX1300" s="564"/>
      <c r="BY1300" s="562"/>
      <c r="BZ1300" s="564"/>
      <c r="CA1300" s="562"/>
      <c r="CB1300" s="564"/>
      <c r="CC1300" s="562"/>
      <c r="CD1300" s="564"/>
      <c r="CE1300" s="564"/>
      <c r="CF1300" s="562"/>
      <c r="CG1300" s="563"/>
      <c r="CH1300" s="563"/>
      <c r="CI1300" s="563"/>
      <c r="CJ1300" s="563"/>
      <c r="CK1300" s="563"/>
      <c r="CL1300" s="564"/>
      <c r="CM1300" s="562"/>
      <c r="CN1300" s="563"/>
      <c r="CO1300" s="564"/>
      <c r="CP1300" s="562"/>
      <c r="CQ1300" s="563"/>
      <c r="CR1300" s="564"/>
      <c r="CS1300" s="562"/>
      <c r="CT1300" s="563"/>
      <c r="CU1300" s="564"/>
      <c r="CV1300" s="562"/>
      <c r="CW1300" s="563"/>
      <c r="CX1300" s="563"/>
      <c r="CY1300" s="563"/>
    </row>
    <row r="1301" spans="2:103" x14ac:dyDescent="0.6">
      <c r="AF1301" s="715"/>
      <c r="AG1301" s="715"/>
    </row>
    <row r="1302" spans="2:103" x14ac:dyDescent="0.6">
      <c r="B1302" s="560"/>
      <c r="C1302" s="561"/>
      <c r="D1302" s="560"/>
      <c r="E1302" s="562"/>
      <c r="F1302" s="560"/>
      <c r="G1302" s="560"/>
      <c r="H1302" s="561"/>
      <c r="I1302" s="560"/>
      <c r="J1302" s="562"/>
      <c r="K1302" s="560"/>
      <c r="L1302" s="560"/>
      <c r="M1302" s="562"/>
      <c r="N1302" s="560"/>
      <c r="O1302" s="560"/>
      <c r="P1302" s="561"/>
      <c r="Q1302" s="560"/>
      <c r="R1302" s="561"/>
      <c r="S1302" s="560"/>
      <c r="T1302" s="646"/>
      <c r="U1302" s="560"/>
      <c r="V1302" s="646"/>
      <c r="W1302" s="653"/>
      <c r="X1302" s="646"/>
      <c r="Y1302" s="653"/>
      <c r="Z1302" s="560"/>
      <c r="AA1302" s="561"/>
      <c r="AB1302" s="560"/>
      <c r="AC1302" s="561"/>
      <c r="AD1302" s="560"/>
      <c r="AE1302" s="562"/>
      <c r="AF1302" s="716"/>
      <c r="AG1302" s="716"/>
      <c r="AH1302" s="560"/>
      <c r="AI1302" s="563"/>
      <c r="AJ1302" s="563"/>
      <c r="AK1302" s="563"/>
      <c r="AL1302" s="564"/>
      <c r="AM1302" s="564"/>
      <c r="AN1302" s="562"/>
      <c r="AO1302" s="563"/>
      <c r="AP1302" s="564"/>
      <c r="AQ1302" s="564"/>
      <c r="AR1302" s="562"/>
      <c r="AS1302" s="563"/>
      <c r="AT1302" s="564"/>
      <c r="AU1302" s="564"/>
      <c r="AV1302" s="562"/>
      <c r="AW1302" s="563"/>
      <c r="AX1302" s="564"/>
      <c r="AY1302" s="562"/>
      <c r="AZ1302" s="564"/>
      <c r="BA1302" s="562"/>
      <c r="BB1302" s="564"/>
      <c r="BC1302" s="562"/>
      <c r="BD1302" s="564"/>
      <c r="BE1302" s="562"/>
      <c r="BF1302" s="564"/>
      <c r="BG1302" s="564"/>
      <c r="BH1302" s="562"/>
      <c r="BI1302" s="563"/>
      <c r="BJ1302" s="564"/>
      <c r="BK1302" s="562"/>
      <c r="BL1302" s="564"/>
      <c r="BM1302" s="562"/>
      <c r="BN1302" s="564"/>
      <c r="BO1302" s="562"/>
      <c r="BP1302" s="564"/>
      <c r="BQ1302" s="562"/>
      <c r="BR1302" s="564"/>
      <c r="BS1302" s="564"/>
      <c r="BT1302" s="562"/>
      <c r="BU1302" s="563"/>
      <c r="BV1302" s="564"/>
      <c r="BW1302" s="562"/>
      <c r="BX1302" s="564"/>
      <c r="BY1302" s="562"/>
      <c r="BZ1302" s="564"/>
      <c r="CA1302" s="562"/>
      <c r="CB1302" s="564"/>
      <c r="CC1302" s="562"/>
      <c r="CD1302" s="564"/>
      <c r="CE1302" s="564"/>
      <c r="CF1302" s="562"/>
      <c r="CG1302" s="563"/>
      <c r="CH1302" s="563"/>
      <c r="CI1302" s="563"/>
      <c r="CJ1302" s="563"/>
      <c r="CK1302" s="563"/>
      <c r="CL1302" s="564"/>
      <c r="CM1302" s="562"/>
      <c r="CN1302" s="563"/>
      <c r="CO1302" s="564"/>
      <c r="CP1302" s="562"/>
      <c r="CQ1302" s="563"/>
      <c r="CR1302" s="564"/>
      <c r="CS1302" s="562"/>
      <c r="CT1302" s="563"/>
      <c r="CU1302" s="564"/>
      <c r="CV1302" s="562"/>
      <c r="CW1302" s="563"/>
      <c r="CX1302" s="563"/>
      <c r="CY1302" s="563"/>
    </row>
    <row r="1303" spans="2:103" x14ac:dyDescent="0.6">
      <c r="AF1303" s="715"/>
      <c r="AG1303" s="715"/>
    </row>
    <row r="1304" spans="2:103" x14ac:dyDescent="0.6">
      <c r="B1304" s="560"/>
      <c r="C1304" s="561"/>
      <c r="D1304" s="560"/>
      <c r="E1304" s="562"/>
      <c r="F1304" s="560"/>
      <c r="G1304" s="560"/>
      <c r="H1304" s="561"/>
      <c r="I1304" s="560"/>
      <c r="J1304" s="562"/>
      <c r="K1304" s="560"/>
      <c r="L1304" s="560"/>
      <c r="M1304" s="562"/>
      <c r="N1304" s="560"/>
      <c r="O1304" s="560"/>
      <c r="P1304" s="561"/>
      <c r="Q1304" s="560"/>
      <c r="R1304" s="561"/>
      <c r="S1304" s="560"/>
      <c r="T1304" s="646"/>
      <c r="U1304" s="560"/>
      <c r="V1304" s="646"/>
      <c r="W1304" s="653"/>
      <c r="X1304" s="646"/>
      <c r="Y1304" s="653"/>
      <c r="Z1304" s="560"/>
      <c r="AA1304" s="561"/>
      <c r="AB1304" s="560"/>
      <c r="AC1304" s="561"/>
      <c r="AD1304" s="560"/>
      <c r="AE1304" s="562"/>
      <c r="AF1304" s="716"/>
      <c r="AG1304" s="716"/>
      <c r="AH1304" s="560"/>
      <c r="AI1304" s="563"/>
      <c r="AJ1304" s="563"/>
      <c r="AK1304" s="563"/>
      <c r="AL1304" s="564"/>
      <c r="AM1304" s="564"/>
      <c r="AN1304" s="562"/>
      <c r="AO1304" s="563"/>
      <c r="AP1304" s="564"/>
      <c r="AQ1304" s="564"/>
      <c r="AR1304" s="562"/>
      <c r="AS1304" s="563"/>
      <c r="AT1304" s="564"/>
      <c r="AU1304" s="564"/>
      <c r="AV1304" s="562"/>
      <c r="AW1304" s="563"/>
      <c r="AX1304" s="564"/>
      <c r="AY1304" s="562"/>
      <c r="AZ1304" s="564"/>
      <c r="BA1304" s="562"/>
      <c r="BB1304" s="564"/>
      <c r="BC1304" s="562"/>
      <c r="BD1304" s="564"/>
      <c r="BE1304" s="562"/>
      <c r="BF1304" s="564"/>
      <c r="BG1304" s="564"/>
      <c r="BH1304" s="562"/>
      <c r="BI1304" s="563"/>
      <c r="BJ1304" s="564"/>
      <c r="BK1304" s="562"/>
      <c r="BL1304" s="564"/>
      <c r="BM1304" s="562"/>
      <c r="BN1304" s="564"/>
      <c r="BO1304" s="562"/>
      <c r="BP1304" s="564"/>
      <c r="BQ1304" s="562"/>
      <c r="BR1304" s="564"/>
      <c r="BS1304" s="564"/>
      <c r="BT1304" s="562"/>
      <c r="BU1304" s="563"/>
      <c r="BV1304" s="564"/>
      <c r="BW1304" s="562"/>
      <c r="BX1304" s="564"/>
      <c r="BY1304" s="562"/>
      <c r="BZ1304" s="564"/>
      <c r="CA1304" s="562"/>
      <c r="CB1304" s="564"/>
      <c r="CC1304" s="562"/>
      <c r="CD1304" s="564"/>
      <c r="CE1304" s="564"/>
      <c r="CF1304" s="562"/>
      <c r="CG1304" s="563"/>
      <c r="CH1304" s="563"/>
      <c r="CI1304" s="563"/>
      <c r="CJ1304" s="563"/>
      <c r="CK1304" s="563"/>
      <c r="CL1304" s="564"/>
      <c r="CM1304" s="562"/>
      <c r="CN1304" s="563"/>
      <c r="CO1304" s="564"/>
      <c r="CP1304" s="562"/>
      <c r="CQ1304" s="563"/>
      <c r="CR1304" s="564"/>
      <c r="CS1304" s="562"/>
      <c r="CT1304" s="563"/>
      <c r="CU1304" s="564"/>
      <c r="CV1304" s="562"/>
      <c r="CW1304" s="563"/>
      <c r="CX1304" s="563"/>
      <c r="CY1304" s="563"/>
    </row>
    <row r="1305" spans="2:103" x14ac:dyDescent="0.6">
      <c r="AF1305" s="715"/>
      <c r="AG1305" s="715"/>
    </row>
    <row r="1306" spans="2:103" x14ac:dyDescent="0.6">
      <c r="B1306" s="560"/>
      <c r="C1306" s="561"/>
      <c r="D1306" s="560"/>
      <c r="E1306" s="562"/>
      <c r="F1306" s="560"/>
      <c r="G1306" s="560"/>
      <c r="H1306" s="561"/>
      <c r="I1306" s="560"/>
      <c r="J1306" s="562"/>
      <c r="K1306" s="560"/>
      <c r="L1306" s="560"/>
      <c r="M1306" s="562"/>
      <c r="N1306" s="560"/>
      <c r="O1306" s="560"/>
      <c r="P1306" s="561"/>
      <c r="Q1306" s="560"/>
      <c r="R1306" s="561"/>
      <c r="S1306" s="560"/>
      <c r="T1306" s="646"/>
      <c r="U1306" s="560"/>
      <c r="V1306" s="646"/>
      <c r="W1306" s="653"/>
      <c r="X1306" s="646"/>
      <c r="Y1306" s="653"/>
      <c r="Z1306" s="560"/>
      <c r="AA1306" s="561"/>
      <c r="AB1306" s="560"/>
      <c r="AC1306" s="561"/>
      <c r="AD1306" s="560"/>
      <c r="AE1306" s="562"/>
      <c r="AF1306" s="716"/>
      <c r="AG1306" s="716"/>
      <c r="AH1306" s="560"/>
      <c r="AI1306" s="563"/>
      <c r="AJ1306" s="563"/>
      <c r="AK1306" s="563"/>
      <c r="AL1306" s="564"/>
      <c r="AM1306" s="564"/>
      <c r="AN1306" s="562"/>
      <c r="AO1306" s="563"/>
      <c r="AP1306" s="564"/>
      <c r="AQ1306" s="564"/>
      <c r="AR1306" s="562"/>
      <c r="AS1306" s="563"/>
      <c r="AT1306" s="564"/>
      <c r="AU1306" s="564"/>
      <c r="AV1306" s="562"/>
      <c r="AW1306" s="563"/>
      <c r="AX1306" s="564"/>
      <c r="AY1306" s="562"/>
      <c r="AZ1306" s="564"/>
      <c r="BA1306" s="562"/>
      <c r="BB1306" s="564"/>
      <c r="BC1306" s="562"/>
      <c r="BD1306" s="564"/>
      <c r="BE1306" s="562"/>
      <c r="BF1306" s="564"/>
      <c r="BG1306" s="564"/>
      <c r="BH1306" s="562"/>
      <c r="BI1306" s="563"/>
      <c r="BJ1306" s="564"/>
      <c r="BK1306" s="562"/>
      <c r="BL1306" s="564"/>
      <c r="BM1306" s="562"/>
      <c r="BN1306" s="564"/>
      <c r="BO1306" s="562"/>
      <c r="BP1306" s="564"/>
      <c r="BQ1306" s="562"/>
      <c r="BR1306" s="564"/>
      <c r="BS1306" s="564"/>
      <c r="BT1306" s="562"/>
      <c r="BU1306" s="563"/>
      <c r="BV1306" s="564"/>
      <c r="BW1306" s="562"/>
      <c r="BX1306" s="564"/>
      <c r="BY1306" s="562"/>
      <c r="BZ1306" s="564"/>
      <c r="CA1306" s="562"/>
      <c r="CB1306" s="564"/>
      <c r="CC1306" s="562"/>
      <c r="CD1306" s="564"/>
      <c r="CE1306" s="564"/>
      <c r="CF1306" s="562"/>
      <c r="CG1306" s="563"/>
      <c r="CH1306" s="563"/>
      <c r="CI1306" s="563"/>
      <c r="CJ1306" s="563"/>
      <c r="CK1306" s="563"/>
      <c r="CL1306" s="564"/>
      <c r="CM1306" s="562"/>
      <c r="CN1306" s="563"/>
      <c r="CO1306" s="564"/>
      <c r="CP1306" s="562"/>
      <c r="CQ1306" s="563"/>
      <c r="CR1306" s="564"/>
      <c r="CS1306" s="562"/>
      <c r="CT1306" s="563"/>
      <c r="CU1306" s="564"/>
      <c r="CV1306" s="562"/>
      <c r="CW1306" s="563"/>
      <c r="CX1306" s="563"/>
      <c r="CY1306" s="563"/>
    </row>
    <row r="1307" spans="2:103" x14ac:dyDescent="0.6">
      <c r="AF1307" s="715"/>
      <c r="AG1307" s="715"/>
    </row>
    <row r="1308" spans="2:103" x14ac:dyDescent="0.6">
      <c r="B1308" s="560"/>
      <c r="C1308" s="561"/>
      <c r="D1308" s="560"/>
      <c r="E1308" s="562"/>
      <c r="F1308" s="560"/>
      <c r="G1308" s="560"/>
      <c r="H1308" s="561"/>
      <c r="I1308" s="560"/>
      <c r="J1308" s="562"/>
      <c r="K1308" s="560"/>
      <c r="L1308" s="560"/>
      <c r="M1308" s="562"/>
      <c r="N1308" s="560"/>
      <c r="O1308" s="560"/>
      <c r="P1308" s="561"/>
      <c r="Q1308" s="560"/>
      <c r="R1308" s="561"/>
      <c r="S1308" s="560"/>
      <c r="T1308" s="646"/>
      <c r="U1308" s="560"/>
      <c r="V1308" s="646"/>
      <c r="W1308" s="653"/>
      <c r="X1308" s="646"/>
      <c r="Y1308" s="653"/>
      <c r="Z1308" s="560"/>
      <c r="AA1308" s="561"/>
      <c r="AB1308" s="560"/>
      <c r="AC1308" s="561"/>
      <c r="AD1308" s="560"/>
      <c r="AE1308" s="562"/>
      <c r="AF1308" s="716"/>
      <c r="AG1308" s="716"/>
      <c r="AH1308" s="560"/>
      <c r="AI1308" s="563"/>
      <c r="AJ1308" s="563"/>
      <c r="AK1308" s="563"/>
      <c r="AL1308" s="564"/>
      <c r="AM1308" s="564"/>
      <c r="AN1308" s="562"/>
      <c r="AO1308" s="563"/>
      <c r="AP1308" s="564"/>
      <c r="AQ1308" s="564"/>
      <c r="AR1308" s="562"/>
      <c r="AS1308" s="563"/>
      <c r="AT1308" s="564"/>
      <c r="AU1308" s="564"/>
      <c r="AV1308" s="562"/>
      <c r="AW1308" s="563"/>
      <c r="AX1308" s="564"/>
      <c r="AY1308" s="562"/>
      <c r="AZ1308" s="564"/>
      <c r="BA1308" s="562"/>
      <c r="BB1308" s="564"/>
      <c r="BC1308" s="562"/>
      <c r="BD1308" s="564"/>
      <c r="BE1308" s="562"/>
      <c r="BF1308" s="564"/>
      <c r="BG1308" s="564"/>
      <c r="BH1308" s="562"/>
      <c r="BI1308" s="563"/>
      <c r="BJ1308" s="564"/>
      <c r="BK1308" s="562"/>
      <c r="BL1308" s="564"/>
      <c r="BM1308" s="562"/>
      <c r="BN1308" s="564"/>
      <c r="BO1308" s="562"/>
      <c r="BP1308" s="564"/>
      <c r="BQ1308" s="562"/>
      <c r="BR1308" s="564"/>
      <c r="BS1308" s="564"/>
      <c r="BT1308" s="562"/>
      <c r="BU1308" s="563"/>
      <c r="BV1308" s="564"/>
      <c r="BW1308" s="562"/>
      <c r="BX1308" s="564"/>
      <c r="BY1308" s="562"/>
      <c r="BZ1308" s="564"/>
      <c r="CA1308" s="562"/>
      <c r="CB1308" s="564"/>
      <c r="CC1308" s="562"/>
      <c r="CD1308" s="564"/>
      <c r="CE1308" s="564"/>
      <c r="CF1308" s="562"/>
      <c r="CG1308" s="563"/>
      <c r="CH1308" s="563"/>
      <c r="CI1308" s="563"/>
      <c r="CJ1308" s="563"/>
      <c r="CK1308" s="563"/>
      <c r="CL1308" s="564"/>
      <c r="CM1308" s="562"/>
      <c r="CN1308" s="563"/>
      <c r="CO1308" s="564"/>
      <c r="CP1308" s="562"/>
      <c r="CQ1308" s="563"/>
      <c r="CR1308" s="564"/>
      <c r="CS1308" s="562"/>
      <c r="CT1308" s="563"/>
      <c r="CU1308" s="564"/>
      <c r="CV1308" s="562"/>
      <c r="CW1308" s="563"/>
      <c r="CX1308" s="563"/>
      <c r="CY1308" s="563"/>
    </row>
    <row r="1309" spans="2:103" x14ac:dyDescent="0.6">
      <c r="AF1309" s="715"/>
      <c r="AG1309" s="715"/>
    </row>
    <row r="1310" spans="2:103" x14ac:dyDescent="0.6">
      <c r="B1310" s="560"/>
      <c r="C1310" s="561"/>
      <c r="D1310" s="560"/>
      <c r="E1310" s="562"/>
      <c r="F1310" s="560"/>
      <c r="G1310" s="560"/>
      <c r="H1310" s="561"/>
      <c r="I1310" s="560"/>
      <c r="J1310" s="562"/>
      <c r="K1310" s="560"/>
      <c r="L1310" s="560"/>
      <c r="M1310" s="562"/>
      <c r="N1310" s="560"/>
      <c r="O1310" s="560"/>
      <c r="P1310" s="561"/>
      <c r="Q1310" s="560"/>
      <c r="R1310" s="561"/>
      <c r="S1310" s="560"/>
      <c r="T1310" s="646"/>
      <c r="U1310" s="560"/>
      <c r="V1310" s="646"/>
      <c r="W1310" s="653"/>
      <c r="X1310" s="646"/>
      <c r="Y1310" s="653"/>
      <c r="Z1310" s="560"/>
      <c r="AA1310" s="561"/>
      <c r="AB1310" s="560"/>
      <c r="AC1310" s="561"/>
      <c r="AD1310" s="560"/>
      <c r="AE1310" s="562"/>
      <c r="AF1310" s="716"/>
      <c r="AG1310" s="716"/>
      <c r="AH1310" s="560"/>
      <c r="AI1310" s="563"/>
      <c r="AJ1310" s="563"/>
      <c r="AK1310" s="563"/>
      <c r="AL1310" s="564"/>
      <c r="AM1310" s="564"/>
      <c r="AN1310" s="562"/>
      <c r="AO1310" s="563"/>
      <c r="AP1310" s="564"/>
      <c r="AQ1310" s="564"/>
      <c r="AR1310" s="562"/>
      <c r="AS1310" s="563"/>
      <c r="AT1310" s="564"/>
      <c r="AU1310" s="564"/>
      <c r="AV1310" s="562"/>
      <c r="AW1310" s="563"/>
      <c r="AX1310" s="564"/>
      <c r="AY1310" s="562"/>
      <c r="AZ1310" s="564"/>
      <c r="BA1310" s="562"/>
      <c r="BB1310" s="564"/>
      <c r="BC1310" s="562"/>
      <c r="BD1310" s="564"/>
      <c r="BE1310" s="562"/>
      <c r="BF1310" s="564"/>
      <c r="BG1310" s="564"/>
      <c r="BH1310" s="562"/>
      <c r="BI1310" s="563"/>
      <c r="BJ1310" s="564"/>
      <c r="BK1310" s="562"/>
      <c r="BL1310" s="564"/>
      <c r="BM1310" s="562"/>
      <c r="BN1310" s="564"/>
      <c r="BO1310" s="562"/>
      <c r="BP1310" s="564"/>
      <c r="BQ1310" s="562"/>
      <c r="BR1310" s="564"/>
      <c r="BS1310" s="564"/>
      <c r="BT1310" s="562"/>
      <c r="BU1310" s="563"/>
      <c r="BV1310" s="564"/>
      <c r="BW1310" s="562"/>
      <c r="BX1310" s="564"/>
      <c r="BY1310" s="562"/>
      <c r="BZ1310" s="564"/>
      <c r="CA1310" s="562"/>
      <c r="CB1310" s="564"/>
      <c r="CC1310" s="562"/>
      <c r="CD1310" s="564"/>
      <c r="CE1310" s="564"/>
      <c r="CF1310" s="562"/>
      <c r="CG1310" s="563"/>
      <c r="CH1310" s="563"/>
      <c r="CI1310" s="563"/>
      <c r="CJ1310" s="563"/>
      <c r="CK1310" s="563"/>
      <c r="CL1310" s="564"/>
      <c r="CM1310" s="562"/>
      <c r="CN1310" s="563"/>
      <c r="CO1310" s="564"/>
      <c r="CP1310" s="562"/>
      <c r="CQ1310" s="563"/>
      <c r="CR1310" s="564"/>
      <c r="CS1310" s="562"/>
      <c r="CT1310" s="563"/>
      <c r="CU1310" s="564"/>
      <c r="CV1310" s="562"/>
      <c r="CW1310" s="563"/>
      <c r="CX1310" s="563"/>
      <c r="CY1310" s="563"/>
    </row>
    <row r="1311" spans="2:103" x14ac:dyDescent="0.6">
      <c r="AF1311" s="715"/>
      <c r="AG1311" s="715"/>
    </row>
    <row r="1312" spans="2:103" x14ac:dyDescent="0.6">
      <c r="B1312" s="560"/>
      <c r="C1312" s="561"/>
      <c r="D1312" s="560"/>
      <c r="E1312" s="562"/>
      <c r="F1312" s="560"/>
      <c r="G1312" s="560"/>
      <c r="H1312" s="561"/>
      <c r="I1312" s="560"/>
      <c r="J1312" s="562"/>
      <c r="K1312" s="560"/>
      <c r="L1312" s="560"/>
      <c r="M1312" s="562"/>
      <c r="N1312" s="560"/>
      <c r="O1312" s="560"/>
      <c r="P1312" s="561"/>
      <c r="Q1312" s="560"/>
      <c r="R1312" s="561"/>
      <c r="S1312" s="560"/>
      <c r="T1312" s="646"/>
      <c r="U1312" s="560"/>
      <c r="V1312" s="646"/>
      <c r="W1312" s="653"/>
      <c r="X1312" s="646"/>
      <c r="Y1312" s="653"/>
      <c r="Z1312" s="560"/>
      <c r="AA1312" s="561"/>
      <c r="AB1312" s="560"/>
      <c r="AC1312" s="561"/>
      <c r="AD1312" s="560"/>
      <c r="AE1312" s="562"/>
      <c r="AF1312" s="716"/>
      <c r="AG1312" s="716"/>
      <c r="AH1312" s="560"/>
      <c r="AI1312" s="563"/>
      <c r="AJ1312" s="563"/>
      <c r="AK1312" s="563"/>
      <c r="AL1312" s="564"/>
      <c r="AM1312" s="564"/>
      <c r="AN1312" s="562"/>
      <c r="AO1312" s="563"/>
      <c r="AP1312" s="564"/>
      <c r="AQ1312" s="564"/>
      <c r="AR1312" s="562"/>
      <c r="AS1312" s="563"/>
      <c r="AT1312" s="564"/>
      <c r="AU1312" s="564"/>
      <c r="AV1312" s="562"/>
      <c r="AW1312" s="563"/>
      <c r="AX1312" s="564"/>
      <c r="AY1312" s="562"/>
      <c r="AZ1312" s="564"/>
      <c r="BA1312" s="562"/>
      <c r="BB1312" s="564"/>
      <c r="BC1312" s="562"/>
      <c r="BD1312" s="564"/>
      <c r="BE1312" s="562"/>
      <c r="BF1312" s="564"/>
      <c r="BG1312" s="564"/>
      <c r="BH1312" s="562"/>
      <c r="BI1312" s="563"/>
      <c r="BJ1312" s="564"/>
      <c r="BK1312" s="562"/>
      <c r="BL1312" s="564"/>
      <c r="BM1312" s="562"/>
      <c r="BN1312" s="564"/>
      <c r="BO1312" s="562"/>
      <c r="BP1312" s="564"/>
      <c r="BQ1312" s="562"/>
      <c r="BR1312" s="564"/>
      <c r="BS1312" s="564"/>
      <c r="BT1312" s="562"/>
      <c r="BU1312" s="563"/>
      <c r="BV1312" s="564"/>
      <c r="BW1312" s="562"/>
      <c r="BX1312" s="564"/>
      <c r="BY1312" s="562"/>
      <c r="BZ1312" s="564"/>
      <c r="CA1312" s="562"/>
      <c r="CB1312" s="564"/>
      <c r="CC1312" s="562"/>
      <c r="CD1312" s="564"/>
      <c r="CE1312" s="564"/>
      <c r="CF1312" s="562"/>
      <c r="CG1312" s="563"/>
      <c r="CH1312" s="563"/>
      <c r="CI1312" s="563"/>
      <c r="CJ1312" s="563"/>
      <c r="CK1312" s="563"/>
      <c r="CL1312" s="564"/>
      <c r="CM1312" s="562"/>
      <c r="CN1312" s="563"/>
      <c r="CO1312" s="564"/>
      <c r="CP1312" s="562"/>
      <c r="CQ1312" s="563"/>
      <c r="CR1312" s="564"/>
      <c r="CS1312" s="562"/>
      <c r="CT1312" s="563"/>
      <c r="CU1312" s="564"/>
      <c r="CV1312" s="562"/>
      <c r="CW1312" s="563"/>
      <c r="CX1312" s="563"/>
      <c r="CY1312" s="563"/>
    </row>
    <row r="1313" spans="2:103" x14ac:dyDescent="0.6">
      <c r="AF1313" s="715"/>
      <c r="AG1313" s="715"/>
    </row>
    <row r="1314" spans="2:103" x14ac:dyDescent="0.6">
      <c r="B1314" s="560"/>
      <c r="C1314" s="561"/>
      <c r="D1314" s="560"/>
      <c r="E1314" s="562"/>
      <c r="F1314" s="560"/>
      <c r="G1314" s="560"/>
      <c r="H1314" s="561"/>
      <c r="I1314" s="560"/>
      <c r="J1314" s="562"/>
      <c r="K1314" s="560"/>
      <c r="L1314" s="560"/>
      <c r="M1314" s="562"/>
      <c r="N1314" s="560"/>
      <c r="O1314" s="560"/>
      <c r="P1314" s="561"/>
      <c r="Q1314" s="560"/>
      <c r="R1314" s="561"/>
      <c r="S1314" s="560"/>
      <c r="T1314" s="646"/>
      <c r="U1314" s="560"/>
      <c r="V1314" s="646"/>
      <c r="W1314" s="653"/>
      <c r="X1314" s="646"/>
      <c r="Y1314" s="653"/>
      <c r="Z1314" s="560"/>
      <c r="AA1314" s="561"/>
      <c r="AB1314" s="560"/>
      <c r="AC1314" s="561"/>
      <c r="AD1314" s="560"/>
      <c r="AE1314" s="562"/>
      <c r="AF1314" s="716"/>
      <c r="AG1314" s="716"/>
      <c r="AH1314" s="560"/>
      <c r="AI1314" s="563"/>
      <c r="AJ1314" s="563"/>
      <c r="AK1314" s="563"/>
      <c r="AL1314" s="564"/>
      <c r="AM1314" s="564"/>
      <c r="AN1314" s="562"/>
      <c r="AO1314" s="563"/>
      <c r="AP1314" s="564"/>
      <c r="AQ1314" s="564"/>
      <c r="AR1314" s="562"/>
      <c r="AS1314" s="563"/>
      <c r="AT1314" s="564"/>
      <c r="AU1314" s="564"/>
      <c r="AV1314" s="562"/>
      <c r="AW1314" s="563"/>
      <c r="AX1314" s="564"/>
      <c r="AY1314" s="562"/>
      <c r="AZ1314" s="564"/>
      <c r="BA1314" s="562"/>
      <c r="BB1314" s="564"/>
      <c r="BC1314" s="562"/>
      <c r="BD1314" s="564"/>
      <c r="BE1314" s="562"/>
      <c r="BF1314" s="564"/>
      <c r="BG1314" s="564"/>
      <c r="BH1314" s="562"/>
      <c r="BI1314" s="563"/>
      <c r="BJ1314" s="564"/>
      <c r="BK1314" s="562"/>
      <c r="BL1314" s="564"/>
      <c r="BM1314" s="562"/>
      <c r="BN1314" s="564"/>
      <c r="BO1314" s="562"/>
      <c r="BP1314" s="564"/>
      <c r="BQ1314" s="562"/>
      <c r="BR1314" s="564"/>
      <c r="BS1314" s="564"/>
      <c r="BT1314" s="562"/>
      <c r="BU1314" s="563"/>
      <c r="BV1314" s="564"/>
      <c r="BW1314" s="562"/>
      <c r="BX1314" s="564"/>
      <c r="BY1314" s="562"/>
      <c r="BZ1314" s="564"/>
      <c r="CA1314" s="562"/>
      <c r="CB1314" s="564"/>
      <c r="CC1314" s="562"/>
      <c r="CD1314" s="564"/>
      <c r="CE1314" s="564"/>
      <c r="CF1314" s="562"/>
      <c r="CG1314" s="563"/>
      <c r="CH1314" s="563"/>
      <c r="CI1314" s="563"/>
      <c r="CJ1314" s="563"/>
      <c r="CK1314" s="563"/>
      <c r="CL1314" s="564"/>
      <c r="CM1314" s="562"/>
      <c r="CN1314" s="563"/>
      <c r="CO1314" s="564"/>
      <c r="CP1314" s="562"/>
      <c r="CQ1314" s="563"/>
      <c r="CR1314" s="564"/>
      <c r="CS1314" s="562"/>
      <c r="CT1314" s="563"/>
      <c r="CU1314" s="564"/>
      <c r="CV1314" s="562"/>
      <c r="CW1314" s="563"/>
      <c r="CX1314" s="563"/>
      <c r="CY1314" s="563"/>
    </row>
    <row r="1315" spans="2:103" x14ac:dyDescent="0.6">
      <c r="AF1315" s="715"/>
      <c r="AG1315" s="715"/>
    </row>
    <row r="1316" spans="2:103" x14ac:dyDescent="0.6">
      <c r="B1316" s="560"/>
      <c r="C1316" s="561"/>
      <c r="D1316" s="560"/>
      <c r="E1316" s="562"/>
      <c r="F1316" s="560"/>
      <c r="G1316" s="560"/>
      <c r="H1316" s="561"/>
      <c r="I1316" s="560"/>
      <c r="J1316" s="562"/>
      <c r="K1316" s="560"/>
      <c r="L1316" s="560"/>
      <c r="M1316" s="562"/>
      <c r="N1316" s="560"/>
      <c r="O1316" s="560"/>
      <c r="P1316" s="561"/>
      <c r="Q1316" s="560"/>
      <c r="R1316" s="561"/>
      <c r="S1316" s="560"/>
      <c r="T1316" s="646"/>
      <c r="U1316" s="560"/>
      <c r="V1316" s="646"/>
      <c r="W1316" s="653"/>
      <c r="X1316" s="646"/>
      <c r="Y1316" s="653"/>
      <c r="Z1316" s="560"/>
      <c r="AA1316" s="561"/>
      <c r="AB1316" s="560"/>
      <c r="AC1316" s="561"/>
      <c r="AD1316" s="560"/>
      <c r="AE1316" s="562"/>
      <c r="AF1316" s="716"/>
      <c r="AG1316" s="716"/>
      <c r="AH1316" s="560"/>
      <c r="AI1316" s="563"/>
      <c r="AJ1316" s="563"/>
      <c r="AK1316" s="563"/>
      <c r="AL1316" s="564"/>
      <c r="AM1316" s="564"/>
      <c r="AN1316" s="562"/>
      <c r="AO1316" s="563"/>
      <c r="AP1316" s="564"/>
      <c r="AQ1316" s="564"/>
      <c r="AR1316" s="562"/>
      <c r="AS1316" s="563"/>
      <c r="AT1316" s="564"/>
      <c r="AU1316" s="564"/>
      <c r="AV1316" s="562"/>
      <c r="AW1316" s="563"/>
      <c r="AX1316" s="564"/>
      <c r="AY1316" s="562"/>
      <c r="AZ1316" s="564"/>
      <c r="BA1316" s="562"/>
      <c r="BB1316" s="564"/>
      <c r="BC1316" s="562"/>
      <c r="BD1316" s="564"/>
      <c r="BE1316" s="562"/>
      <c r="BF1316" s="564"/>
      <c r="BG1316" s="564"/>
      <c r="BH1316" s="562"/>
      <c r="BI1316" s="563"/>
      <c r="BJ1316" s="564"/>
      <c r="BK1316" s="562"/>
      <c r="BL1316" s="564"/>
      <c r="BM1316" s="562"/>
      <c r="BN1316" s="564"/>
      <c r="BO1316" s="562"/>
      <c r="BP1316" s="564"/>
      <c r="BQ1316" s="562"/>
      <c r="BR1316" s="564"/>
      <c r="BS1316" s="564"/>
      <c r="BT1316" s="562"/>
      <c r="BU1316" s="563"/>
      <c r="BV1316" s="564"/>
      <c r="BW1316" s="562"/>
      <c r="BX1316" s="564"/>
      <c r="BY1316" s="562"/>
      <c r="BZ1316" s="564"/>
      <c r="CA1316" s="562"/>
      <c r="CB1316" s="564"/>
      <c r="CC1316" s="562"/>
      <c r="CD1316" s="564"/>
      <c r="CE1316" s="564"/>
      <c r="CF1316" s="562"/>
      <c r="CG1316" s="563"/>
      <c r="CH1316" s="563"/>
      <c r="CI1316" s="563"/>
      <c r="CJ1316" s="563"/>
      <c r="CK1316" s="563"/>
      <c r="CL1316" s="564"/>
      <c r="CM1316" s="562"/>
      <c r="CN1316" s="563"/>
      <c r="CO1316" s="564"/>
      <c r="CP1316" s="562"/>
      <c r="CQ1316" s="563"/>
      <c r="CR1316" s="564"/>
      <c r="CS1316" s="562"/>
      <c r="CT1316" s="563"/>
      <c r="CU1316" s="564"/>
      <c r="CV1316" s="562"/>
      <c r="CW1316" s="563"/>
      <c r="CX1316" s="563"/>
      <c r="CY1316" s="563"/>
    </row>
    <row r="1317" spans="2:103" x14ac:dyDescent="0.6">
      <c r="AF1317" s="715"/>
      <c r="AG1317" s="715"/>
    </row>
    <row r="1318" spans="2:103" x14ac:dyDescent="0.6">
      <c r="B1318" s="560"/>
      <c r="C1318" s="561"/>
      <c r="D1318" s="560"/>
      <c r="E1318" s="562"/>
      <c r="F1318" s="560"/>
      <c r="G1318" s="560"/>
      <c r="H1318" s="561"/>
      <c r="I1318" s="560"/>
      <c r="J1318" s="562"/>
      <c r="K1318" s="560"/>
      <c r="L1318" s="560"/>
      <c r="M1318" s="562"/>
      <c r="N1318" s="560"/>
      <c r="O1318" s="560"/>
      <c r="P1318" s="561"/>
      <c r="Q1318" s="560"/>
      <c r="R1318" s="561"/>
      <c r="S1318" s="560"/>
      <c r="T1318" s="646"/>
      <c r="U1318" s="560"/>
      <c r="V1318" s="646"/>
      <c r="W1318" s="653"/>
      <c r="X1318" s="646"/>
      <c r="Y1318" s="653"/>
      <c r="Z1318" s="560"/>
      <c r="AA1318" s="561"/>
      <c r="AB1318" s="560"/>
      <c r="AC1318" s="561"/>
      <c r="AD1318" s="560"/>
      <c r="AE1318" s="562"/>
      <c r="AF1318" s="716"/>
      <c r="AG1318" s="716"/>
      <c r="AH1318" s="560"/>
      <c r="AI1318" s="563"/>
      <c r="AJ1318" s="563"/>
      <c r="AK1318" s="563"/>
      <c r="AL1318" s="564"/>
      <c r="AM1318" s="564"/>
      <c r="AN1318" s="562"/>
      <c r="AO1318" s="563"/>
      <c r="AP1318" s="564"/>
      <c r="AQ1318" s="564"/>
      <c r="AR1318" s="562"/>
      <c r="AS1318" s="563"/>
      <c r="AT1318" s="564"/>
      <c r="AU1318" s="564"/>
      <c r="AV1318" s="562"/>
      <c r="AW1318" s="563"/>
      <c r="AX1318" s="564"/>
      <c r="AY1318" s="562"/>
      <c r="AZ1318" s="564"/>
      <c r="BA1318" s="562"/>
      <c r="BB1318" s="564"/>
      <c r="BC1318" s="562"/>
      <c r="BD1318" s="564"/>
      <c r="BE1318" s="562"/>
      <c r="BF1318" s="564"/>
      <c r="BG1318" s="564"/>
      <c r="BH1318" s="562"/>
      <c r="BI1318" s="563"/>
      <c r="BJ1318" s="564"/>
      <c r="BK1318" s="562"/>
      <c r="BL1318" s="564"/>
      <c r="BM1318" s="562"/>
      <c r="BN1318" s="564"/>
      <c r="BO1318" s="562"/>
      <c r="BP1318" s="564"/>
      <c r="BQ1318" s="562"/>
      <c r="BR1318" s="564"/>
      <c r="BS1318" s="564"/>
      <c r="BT1318" s="562"/>
      <c r="BU1318" s="563"/>
      <c r="BV1318" s="564"/>
      <c r="BW1318" s="562"/>
      <c r="BX1318" s="564"/>
      <c r="BY1318" s="562"/>
      <c r="BZ1318" s="564"/>
      <c r="CA1318" s="562"/>
      <c r="CB1318" s="564"/>
      <c r="CC1318" s="562"/>
      <c r="CD1318" s="564"/>
      <c r="CE1318" s="564"/>
      <c r="CF1318" s="562"/>
      <c r="CG1318" s="563"/>
      <c r="CH1318" s="563"/>
      <c r="CI1318" s="563"/>
      <c r="CJ1318" s="563"/>
      <c r="CK1318" s="563"/>
      <c r="CL1318" s="564"/>
      <c r="CM1318" s="562"/>
      <c r="CN1318" s="563"/>
      <c r="CO1318" s="564"/>
      <c r="CP1318" s="562"/>
      <c r="CQ1318" s="563"/>
      <c r="CR1318" s="564"/>
      <c r="CS1318" s="562"/>
      <c r="CT1318" s="563"/>
      <c r="CU1318" s="564"/>
      <c r="CV1318" s="562"/>
      <c r="CW1318" s="563"/>
      <c r="CX1318" s="563"/>
      <c r="CY1318" s="563"/>
    </row>
    <row r="1319" spans="2:103" x14ac:dyDescent="0.6">
      <c r="AF1319" s="715"/>
      <c r="AG1319" s="715"/>
    </row>
    <row r="1320" spans="2:103" x14ac:dyDescent="0.6">
      <c r="B1320" s="560"/>
      <c r="C1320" s="561"/>
      <c r="D1320" s="560"/>
      <c r="E1320" s="562"/>
      <c r="F1320" s="560"/>
      <c r="G1320" s="560"/>
      <c r="H1320" s="561"/>
      <c r="I1320" s="560"/>
      <c r="J1320" s="562"/>
      <c r="K1320" s="560"/>
      <c r="L1320" s="560"/>
      <c r="M1320" s="562"/>
      <c r="N1320" s="560"/>
      <c r="O1320" s="560"/>
      <c r="P1320" s="561"/>
      <c r="Q1320" s="560"/>
      <c r="R1320" s="561"/>
      <c r="S1320" s="560"/>
      <c r="T1320" s="646"/>
      <c r="U1320" s="560"/>
      <c r="V1320" s="646"/>
      <c r="W1320" s="653"/>
      <c r="X1320" s="646"/>
      <c r="Y1320" s="653"/>
      <c r="Z1320" s="560"/>
      <c r="AA1320" s="561"/>
      <c r="AB1320" s="560"/>
      <c r="AC1320" s="561"/>
      <c r="AD1320" s="560"/>
      <c r="AE1320" s="562"/>
      <c r="AF1320" s="716"/>
      <c r="AG1320" s="716"/>
      <c r="AH1320" s="560"/>
      <c r="AI1320" s="563"/>
      <c r="AJ1320" s="563"/>
      <c r="AK1320" s="563"/>
      <c r="AL1320" s="564"/>
      <c r="AM1320" s="564"/>
      <c r="AN1320" s="562"/>
      <c r="AO1320" s="563"/>
      <c r="AP1320" s="564"/>
      <c r="AQ1320" s="564"/>
      <c r="AR1320" s="562"/>
      <c r="AS1320" s="563"/>
      <c r="AT1320" s="564"/>
      <c r="AU1320" s="564"/>
      <c r="AV1320" s="562"/>
      <c r="AW1320" s="563"/>
      <c r="AX1320" s="564"/>
      <c r="AY1320" s="562"/>
      <c r="AZ1320" s="564"/>
      <c r="BA1320" s="562"/>
      <c r="BB1320" s="564"/>
      <c r="BC1320" s="562"/>
      <c r="BD1320" s="564"/>
      <c r="BE1320" s="562"/>
      <c r="BF1320" s="564"/>
      <c r="BG1320" s="564"/>
      <c r="BH1320" s="562"/>
      <c r="BI1320" s="563"/>
      <c r="BJ1320" s="564"/>
      <c r="BK1320" s="562"/>
      <c r="BL1320" s="564"/>
      <c r="BM1320" s="562"/>
      <c r="BN1320" s="564"/>
      <c r="BO1320" s="562"/>
      <c r="BP1320" s="564"/>
      <c r="BQ1320" s="562"/>
      <c r="BR1320" s="564"/>
      <c r="BS1320" s="564"/>
      <c r="BT1320" s="562"/>
      <c r="BU1320" s="563"/>
      <c r="BV1320" s="564"/>
      <c r="BW1320" s="562"/>
      <c r="BX1320" s="564"/>
      <c r="BY1320" s="562"/>
      <c r="BZ1320" s="564"/>
      <c r="CA1320" s="562"/>
      <c r="CB1320" s="564"/>
      <c r="CC1320" s="562"/>
      <c r="CD1320" s="564"/>
      <c r="CE1320" s="564"/>
      <c r="CF1320" s="562"/>
      <c r="CG1320" s="563"/>
      <c r="CH1320" s="563"/>
      <c r="CI1320" s="563"/>
      <c r="CJ1320" s="563"/>
      <c r="CK1320" s="563"/>
      <c r="CL1320" s="564"/>
      <c r="CM1320" s="562"/>
      <c r="CN1320" s="563"/>
      <c r="CO1320" s="564"/>
      <c r="CP1320" s="562"/>
      <c r="CQ1320" s="563"/>
      <c r="CR1320" s="564"/>
      <c r="CS1320" s="562"/>
      <c r="CT1320" s="563"/>
      <c r="CU1320" s="564"/>
      <c r="CV1320" s="562"/>
      <c r="CW1320" s="563"/>
      <c r="CX1320" s="563"/>
      <c r="CY1320" s="563"/>
    </row>
    <row r="1321" spans="2:103" x14ac:dyDescent="0.6">
      <c r="AF1321" s="715"/>
      <c r="AG1321" s="715"/>
    </row>
    <row r="1322" spans="2:103" x14ac:dyDescent="0.6">
      <c r="B1322" s="560"/>
      <c r="C1322" s="561"/>
      <c r="D1322" s="560"/>
      <c r="E1322" s="562"/>
      <c r="F1322" s="560"/>
      <c r="G1322" s="560"/>
      <c r="H1322" s="561"/>
      <c r="I1322" s="560"/>
      <c r="J1322" s="562"/>
      <c r="K1322" s="560"/>
      <c r="L1322" s="560"/>
      <c r="M1322" s="562"/>
      <c r="N1322" s="560"/>
      <c r="O1322" s="560"/>
      <c r="P1322" s="561"/>
      <c r="Q1322" s="560"/>
      <c r="R1322" s="561"/>
      <c r="S1322" s="560"/>
      <c r="T1322" s="646"/>
      <c r="U1322" s="560"/>
      <c r="V1322" s="646"/>
      <c r="W1322" s="653"/>
      <c r="X1322" s="646"/>
      <c r="Y1322" s="653"/>
      <c r="Z1322" s="560"/>
      <c r="AA1322" s="561"/>
      <c r="AB1322" s="560"/>
      <c r="AC1322" s="561"/>
      <c r="AD1322" s="560"/>
      <c r="AE1322" s="562"/>
      <c r="AF1322" s="716"/>
      <c r="AG1322" s="716"/>
      <c r="AH1322" s="560"/>
      <c r="AI1322" s="563"/>
      <c r="AJ1322" s="563"/>
      <c r="AK1322" s="563"/>
      <c r="AL1322" s="564"/>
      <c r="AM1322" s="564"/>
      <c r="AN1322" s="562"/>
      <c r="AO1322" s="563"/>
      <c r="AP1322" s="564"/>
      <c r="AQ1322" s="564"/>
      <c r="AR1322" s="562"/>
      <c r="AS1322" s="563"/>
      <c r="AT1322" s="564"/>
      <c r="AU1322" s="564"/>
      <c r="AV1322" s="562"/>
      <c r="AW1322" s="563"/>
      <c r="AX1322" s="564"/>
      <c r="AY1322" s="562"/>
      <c r="AZ1322" s="564"/>
      <c r="BA1322" s="562"/>
      <c r="BB1322" s="564"/>
      <c r="BC1322" s="562"/>
      <c r="BD1322" s="564"/>
      <c r="BE1322" s="562"/>
      <c r="BF1322" s="564"/>
      <c r="BG1322" s="564"/>
      <c r="BH1322" s="562"/>
      <c r="BI1322" s="563"/>
      <c r="BJ1322" s="564"/>
      <c r="BK1322" s="562"/>
      <c r="BL1322" s="564"/>
      <c r="BM1322" s="562"/>
      <c r="BN1322" s="564"/>
      <c r="BO1322" s="562"/>
      <c r="BP1322" s="564"/>
      <c r="BQ1322" s="562"/>
      <c r="BR1322" s="564"/>
      <c r="BS1322" s="564"/>
      <c r="BT1322" s="562"/>
      <c r="BU1322" s="563"/>
      <c r="BV1322" s="564"/>
      <c r="BW1322" s="562"/>
      <c r="BX1322" s="564"/>
      <c r="BY1322" s="562"/>
      <c r="BZ1322" s="564"/>
      <c r="CA1322" s="562"/>
      <c r="CB1322" s="564"/>
      <c r="CC1322" s="562"/>
      <c r="CD1322" s="564"/>
      <c r="CE1322" s="564"/>
      <c r="CF1322" s="562"/>
      <c r="CG1322" s="563"/>
      <c r="CH1322" s="563"/>
      <c r="CI1322" s="563"/>
      <c r="CJ1322" s="563"/>
      <c r="CK1322" s="563"/>
      <c r="CL1322" s="564"/>
      <c r="CM1322" s="562"/>
      <c r="CN1322" s="563"/>
      <c r="CO1322" s="564"/>
      <c r="CP1322" s="562"/>
      <c r="CQ1322" s="563"/>
      <c r="CR1322" s="564"/>
      <c r="CS1322" s="562"/>
      <c r="CT1322" s="563"/>
      <c r="CU1322" s="564"/>
      <c r="CV1322" s="562"/>
      <c r="CW1322" s="563"/>
      <c r="CX1322" s="563"/>
      <c r="CY1322" s="563"/>
    </row>
    <row r="1323" spans="2:103" x14ac:dyDescent="0.6">
      <c r="AF1323" s="715"/>
      <c r="AG1323" s="715"/>
    </row>
    <row r="1324" spans="2:103" x14ac:dyDescent="0.6">
      <c r="B1324" s="560"/>
      <c r="C1324" s="561"/>
      <c r="D1324" s="560"/>
      <c r="E1324" s="562"/>
      <c r="F1324" s="560"/>
      <c r="G1324" s="560"/>
      <c r="H1324" s="561"/>
      <c r="I1324" s="560"/>
      <c r="J1324" s="562"/>
      <c r="K1324" s="560"/>
      <c r="L1324" s="560"/>
      <c r="M1324" s="562"/>
      <c r="N1324" s="560"/>
      <c r="O1324" s="560"/>
      <c r="P1324" s="561"/>
      <c r="Q1324" s="560"/>
      <c r="R1324" s="561"/>
      <c r="S1324" s="560"/>
      <c r="T1324" s="646"/>
      <c r="U1324" s="560"/>
      <c r="V1324" s="646"/>
      <c r="W1324" s="653"/>
      <c r="X1324" s="646"/>
      <c r="Y1324" s="653"/>
      <c r="Z1324" s="560"/>
      <c r="AA1324" s="561"/>
      <c r="AB1324" s="560"/>
      <c r="AC1324" s="561"/>
      <c r="AD1324" s="560"/>
      <c r="AE1324" s="562"/>
      <c r="AF1324" s="716"/>
      <c r="AG1324" s="716"/>
      <c r="AH1324" s="560"/>
      <c r="AI1324" s="563"/>
      <c r="AJ1324" s="563"/>
      <c r="AK1324" s="563"/>
      <c r="AL1324" s="564"/>
      <c r="AM1324" s="564"/>
      <c r="AN1324" s="562"/>
      <c r="AO1324" s="563"/>
      <c r="AP1324" s="564"/>
      <c r="AQ1324" s="564"/>
      <c r="AR1324" s="562"/>
      <c r="AS1324" s="563"/>
      <c r="AT1324" s="564"/>
      <c r="AU1324" s="564"/>
      <c r="AV1324" s="562"/>
      <c r="AW1324" s="563"/>
      <c r="AX1324" s="564"/>
      <c r="AY1324" s="562"/>
      <c r="AZ1324" s="564"/>
      <c r="BA1324" s="562"/>
      <c r="BB1324" s="564"/>
      <c r="BC1324" s="562"/>
      <c r="BD1324" s="564"/>
      <c r="BE1324" s="562"/>
      <c r="BF1324" s="564"/>
      <c r="BG1324" s="564"/>
      <c r="BH1324" s="562"/>
      <c r="BI1324" s="563"/>
      <c r="BJ1324" s="564"/>
      <c r="BK1324" s="562"/>
      <c r="BL1324" s="564"/>
      <c r="BM1324" s="562"/>
      <c r="BN1324" s="564"/>
      <c r="BO1324" s="562"/>
      <c r="BP1324" s="564"/>
      <c r="BQ1324" s="562"/>
      <c r="BR1324" s="564"/>
      <c r="BS1324" s="564"/>
      <c r="BT1324" s="562"/>
      <c r="BU1324" s="563"/>
      <c r="BV1324" s="564"/>
      <c r="BW1324" s="562"/>
      <c r="BX1324" s="564"/>
      <c r="BY1324" s="562"/>
      <c r="BZ1324" s="564"/>
      <c r="CA1324" s="562"/>
      <c r="CB1324" s="564"/>
      <c r="CC1324" s="562"/>
      <c r="CD1324" s="564"/>
      <c r="CE1324" s="564"/>
      <c r="CF1324" s="562"/>
      <c r="CG1324" s="563"/>
      <c r="CH1324" s="563"/>
      <c r="CI1324" s="563"/>
      <c r="CJ1324" s="563"/>
      <c r="CK1324" s="563"/>
      <c r="CL1324" s="564"/>
      <c r="CM1324" s="562"/>
      <c r="CN1324" s="563"/>
      <c r="CO1324" s="564"/>
      <c r="CP1324" s="562"/>
      <c r="CQ1324" s="563"/>
      <c r="CR1324" s="564"/>
      <c r="CS1324" s="562"/>
      <c r="CT1324" s="563"/>
      <c r="CU1324" s="564"/>
      <c r="CV1324" s="562"/>
      <c r="CW1324" s="563"/>
      <c r="CX1324" s="563"/>
      <c r="CY1324" s="563"/>
    </row>
    <row r="1325" spans="2:103" x14ac:dyDescent="0.6">
      <c r="AF1325" s="715"/>
      <c r="AG1325" s="715"/>
    </row>
    <row r="1326" spans="2:103" x14ac:dyDescent="0.6">
      <c r="B1326" s="560"/>
      <c r="C1326" s="561"/>
      <c r="D1326" s="560"/>
      <c r="E1326" s="562"/>
      <c r="F1326" s="560"/>
      <c r="G1326" s="560"/>
      <c r="H1326" s="561"/>
      <c r="I1326" s="560"/>
      <c r="J1326" s="562"/>
      <c r="K1326" s="560"/>
      <c r="L1326" s="560"/>
      <c r="M1326" s="562"/>
      <c r="N1326" s="560"/>
      <c r="O1326" s="560"/>
      <c r="P1326" s="561"/>
      <c r="Q1326" s="560"/>
      <c r="R1326" s="561"/>
      <c r="S1326" s="560"/>
      <c r="T1326" s="646"/>
      <c r="U1326" s="560"/>
      <c r="V1326" s="646"/>
      <c r="W1326" s="653"/>
      <c r="X1326" s="646"/>
      <c r="Y1326" s="653"/>
      <c r="Z1326" s="560"/>
      <c r="AA1326" s="561"/>
      <c r="AB1326" s="560"/>
      <c r="AC1326" s="561"/>
      <c r="AD1326" s="560"/>
      <c r="AE1326" s="562"/>
      <c r="AF1326" s="716"/>
      <c r="AG1326" s="716"/>
      <c r="AH1326" s="560"/>
      <c r="AI1326" s="563"/>
      <c r="AJ1326" s="563"/>
      <c r="AK1326" s="563"/>
      <c r="AL1326" s="564"/>
      <c r="AM1326" s="564"/>
      <c r="AN1326" s="562"/>
      <c r="AO1326" s="563"/>
      <c r="AP1326" s="564"/>
      <c r="AQ1326" s="564"/>
      <c r="AR1326" s="562"/>
      <c r="AS1326" s="563"/>
      <c r="AT1326" s="564"/>
      <c r="AU1326" s="564"/>
      <c r="AV1326" s="562"/>
      <c r="AW1326" s="563"/>
      <c r="AX1326" s="564"/>
      <c r="AY1326" s="562"/>
      <c r="AZ1326" s="564"/>
      <c r="BA1326" s="562"/>
      <c r="BB1326" s="564"/>
      <c r="BC1326" s="562"/>
      <c r="BD1326" s="564"/>
      <c r="BE1326" s="562"/>
      <c r="BF1326" s="564"/>
      <c r="BG1326" s="564"/>
      <c r="BH1326" s="562"/>
      <c r="BI1326" s="563"/>
      <c r="BJ1326" s="564"/>
      <c r="BK1326" s="562"/>
      <c r="BL1326" s="564"/>
      <c r="BM1326" s="562"/>
      <c r="BN1326" s="564"/>
      <c r="BO1326" s="562"/>
      <c r="BP1326" s="564"/>
      <c r="BQ1326" s="562"/>
      <c r="BR1326" s="564"/>
      <c r="BS1326" s="564"/>
      <c r="BT1326" s="562"/>
      <c r="BU1326" s="563"/>
      <c r="BV1326" s="564"/>
      <c r="BW1326" s="562"/>
      <c r="BX1326" s="564"/>
      <c r="BY1326" s="562"/>
      <c r="BZ1326" s="564"/>
      <c r="CA1326" s="562"/>
      <c r="CB1326" s="564"/>
      <c r="CC1326" s="562"/>
      <c r="CD1326" s="564"/>
      <c r="CE1326" s="564"/>
      <c r="CF1326" s="562"/>
      <c r="CG1326" s="563"/>
      <c r="CH1326" s="563"/>
      <c r="CI1326" s="563"/>
      <c r="CJ1326" s="563"/>
      <c r="CK1326" s="563"/>
      <c r="CL1326" s="564"/>
      <c r="CM1326" s="562"/>
      <c r="CN1326" s="563"/>
      <c r="CO1326" s="564"/>
      <c r="CP1326" s="562"/>
      <c r="CQ1326" s="563"/>
      <c r="CR1326" s="564"/>
      <c r="CS1326" s="562"/>
      <c r="CT1326" s="563"/>
      <c r="CU1326" s="564"/>
      <c r="CV1326" s="562"/>
      <c r="CW1326" s="563"/>
      <c r="CX1326" s="563"/>
      <c r="CY1326" s="563"/>
    </row>
    <row r="1327" spans="2:103" x14ac:dyDescent="0.6">
      <c r="AF1327" s="715"/>
      <c r="AG1327" s="715"/>
    </row>
    <row r="1328" spans="2:103" x14ac:dyDescent="0.6">
      <c r="B1328" s="560"/>
      <c r="C1328" s="561"/>
      <c r="D1328" s="560"/>
      <c r="E1328" s="562"/>
      <c r="F1328" s="560"/>
      <c r="G1328" s="560"/>
      <c r="H1328" s="561"/>
      <c r="I1328" s="560"/>
      <c r="J1328" s="562"/>
      <c r="K1328" s="560"/>
      <c r="L1328" s="560"/>
      <c r="M1328" s="562"/>
      <c r="N1328" s="560"/>
      <c r="O1328" s="560"/>
      <c r="P1328" s="561"/>
      <c r="Q1328" s="560"/>
      <c r="R1328" s="561"/>
      <c r="S1328" s="560"/>
      <c r="T1328" s="646"/>
      <c r="U1328" s="560"/>
      <c r="V1328" s="646"/>
      <c r="W1328" s="653"/>
      <c r="X1328" s="646"/>
      <c r="Y1328" s="653"/>
      <c r="Z1328" s="560"/>
      <c r="AA1328" s="561"/>
      <c r="AB1328" s="560"/>
      <c r="AC1328" s="561"/>
      <c r="AD1328" s="560"/>
      <c r="AE1328" s="562"/>
      <c r="AF1328" s="716"/>
      <c r="AG1328" s="716"/>
      <c r="AH1328" s="560"/>
      <c r="AI1328" s="563"/>
      <c r="AJ1328" s="563"/>
      <c r="AK1328" s="563"/>
      <c r="AL1328" s="564"/>
      <c r="AM1328" s="564"/>
      <c r="AN1328" s="562"/>
      <c r="AO1328" s="563"/>
      <c r="AP1328" s="564"/>
      <c r="AQ1328" s="564"/>
      <c r="AR1328" s="562"/>
      <c r="AS1328" s="563"/>
      <c r="AT1328" s="564"/>
      <c r="AU1328" s="564"/>
      <c r="AV1328" s="562"/>
      <c r="AW1328" s="563"/>
      <c r="AX1328" s="564"/>
      <c r="AY1328" s="562"/>
      <c r="AZ1328" s="564"/>
      <c r="BA1328" s="562"/>
      <c r="BB1328" s="564"/>
      <c r="BC1328" s="562"/>
      <c r="BD1328" s="564"/>
      <c r="BE1328" s="562"/>
      <c r="BF1328" s="564"/>
      <c r="BG1328" s="564"/>
      <c r="BH1328" s="562"/>
      <c r="BI1328" s="563"/>
      <c r="BJ1328" s="564"/>
      <c r="BK1328" s="562"/>
      <c r="BL1328" s="564"/>
      <c r="BM1328" s="562"/>
      <c r="BN1328" s="564"/>
      <c r="BO1328" s="562"/>
      <c r="BP1328" s="564"/>
      <c r="BQ1328" s="562"/>
      <c r="BR1328" s="564"/>
      <c r="BS1328" s="564"/>
      <c r="BT1328" s="562"/>
      <c r="BU1328" s="563"/>
      <c r="BV1328" s="564"/>
      <c r="BW1328" s="562"/>
      <c r="BX1328" s="564"/>
      <c r="BY1328" s="562"/>
      <c r="BZ1328" s="564"/>
      <c r="CA1328" s="562"/>
      <c r="CB1328" s="564"/>
      <c r="CC1328" s="562"/>
      <c r="CD1328" s="564"/>
      <c r="CE1328" s="564"/>
      <c r="CF1328" s="562"/>
      <c r="CG1328" s="563"/>
      <c r="CH1328" s="563"/>
      <c r="CI1328" s="563"/>
      <c r="CJ1328" s="563"/>
      <c r="CK1328" s="563"/>
      <c r="CL1328" s="564"/>
      <c r="CM1328" s="562"/>
      <c r="CN1328" s="563"/>
      <c r="CO1328" s="564"/>
      <c r="CP1328" s="562"/>
      <c r="CQ1328" s="563"/>
      <c r="CR1328" s="564"/>
      <c r="CS1328" s="562"/>
      <c r="CT1328" s="563"/>
      <c r="CU1328" s="564"/>
      <c r="CV1328" s="562"/>
      <c r="CW1328" s="563"/>
      <c r="CX1328" s="563"/>
      <c r="CY1328" s="563"/>
    </row>
    <row r="1329" spans="2:103" x14ac:dyDescent="0.6">
      <c r="AF1329" s="715"/>
      <c r="AG1329" s="715"/>
    </row>
    <row r="1330" spans="2:103" x14ac:dyDescent="0.6">
      <c r="B1330" s="560"/>
      <c r="C1330" s="561"/>
      <c r="D1330" s="560"/>
      <c r="E1330" s="562"/>
      <c r="F1330" s="560"/>
      <c r="G1330" s="560"/>
      <c r="H1330" s="561"/>
      <c r="I1330" s="560"/>
      <c r="J1330" s="562"/>
      <c r="K1330" s="560"/>
      <c r="L1330" s="560"/>
      <c r="M1330" s="562"/>
      <c r="N1330" s="560"/>
      <c r="O1330" s="560"/>
      <c r="P1330" s="561"/>
      <c r="Q1330" s="560"/>
      <c r="R1330" s="561"/>
      <c r="S1330" s="560"/>
      <c r="T1330" s="646"/>
      <c r="U1330" s="560"/>
      <c r="V1330" s="646"/>
      <c r="W1330" s="653"/>
      <c r="X1330" s="646"/>
      <c r="Y1330" s="653"/>
      <c r="Z1330" s="560"/>
      <c r="AA1330" s="561"/>
      <c r="AB1330" s="560"/>
      <c r="AC1330" s="561"/>
      <c r="AD1330" s="560"/>
      <c r="AE1330" s="562"/>
      <c r="AF1330" s="716"/>
      <c r="AG1330" s="716"/>
      <c r="AH1330" s="560"/>
      <c r="AI1330" s="563"/>
      <c r="AJ1330" s="563"/>
      <c r="AK1330" s="563"/>
      <c r="AL1330" s="564"/>
      <c r="AM1330" s="564"/>
      <c r="AN1330" s="562"/>
      <c r="AO1330" s="563"/>
      <c r="AP1330" s="564"/>
      <c r="AQ1330" s="564"/>
      <c r="AR1330" s="562"/>
      <c r="AS1330" s="563"/>
      <c r="AT1330" s="564"/>
      <c r="AU1330" s="564"/>
      <c r="AV1330" s="562"/>
      <c r="AW1330" s="563"/>
      <c r="AX1330" s="564"/>
      <c r="AY1330" s="562"/>
      <c r="AZ1330" s="564"/>
      <c r="BA1330" s="562"/>
      <c r="BB1330" s="564"/>
      <c r="BC1330" s="562"/>
      <c r="BD1330" s="564"/>
      <c r="BE1330" s="562"/>
      <c r="BF1330" s="564"/>
      <c r="BG1330" s="564"/>
      <c r="BH1330" s="562"/>
      <c r="BI1330" s="563"/>
      <c r="BJ1330" s="564"/>
      <c r="BK1330" s="562"/>
      <c r="BL1330" s="564"/>
      <c r="BM1330" s="562"/>
      <c r="BN1330" s="564"/>
      <c r="BO1330" s="562"/>
      <c r="BP1330" s="564"/>
      <c r="BQ1330" s="562"/>
      <c r="BR1330" s="564"/>
      <c r="BS1330" s="564"/>
      <c r="BT1330" s="562"/>
      <c r="BU1330" s="563"/>
      <c r="BV1330" s="564"/>
      <c r="BW1330" s="562"/>
      <c r="BX1330" s="564"/>
      <c r="BY1330" s="562"/>
      <c r="BZ1330" s="564"/>
      <c r="CA1330" s="562"/>
      <c r="CB1330" s="564"/>
      <c r="CC1330" s="562"/>
      <c r="CD1330" s="564"/>
      <c r="CE1330" s="564"/>
      <c r="CF1330" s="562"/>
      <c r="CG1330" s="563"/>
      <c r="CH1330" s="563"/>
      <c r="CI1330" s="563"/>
      <c r="CJ1330" s="563"/>
      <c r="CK1330" s="563"/>
      <c r="CL1330" s="564"/>
      <c r="CM1330" s="562"/>
      <c r="CN1330" s="563"/>
      <c r="CO1330" s="564"/>
      <c r="CP1330" s="562"/>
      <c r="CQ1330" s="563"/>
      <c r="CR1330" s="564"/>
      <c r="CS1330" s="562"/>
      <c r="CT1330" s="563"/>
      <c r="CU1330" s="564"/>
      <c r="CV1330" s="562"/>
      <c r="CW1330" s="563"/>
      <c r="CX1330" s="563"/>
      <c r="CY1330" s="563"/>
    </row>
    <row r="1331" spans="2:103" x14ac:dyDescent="0.6">
      <c r="AF1331" s="715"/>
      <c r="AG1331" s="715"/>
    </row>
    <row r="1332" spans="2:103" x14ac:dyDescent="0.6">
      <c r="B1332" s="560"/>
      <c r="C1332" s="561"/>
      <c r="D1332" s="560"/>
      <c r="E1332" s="562"/>
      <c r="F1332" s="560"/>
      <c r="G1332" s="560"/>
      <c r="H1332" s="561"/>
      <c r="I1332" s="560"/>
      <c r="J1332" s="562"/>
      <c r="K1332" s="560"/>
      <c r="L1332" s="560"/>
      <c r="M1332" s="562"/>
      <c r="N1332" s="560"/>
      <c r="O1332" s="560"/>
      <c r="P1332" s="561"/>
      <c r="Q1332" s="560"/>
      <c r="R1332" s="561"/>
      <c r="S1332" s="560"/>
      <c r="T1332" s="646"/>
      <c r="U1332" s="560"/>
      <c r="V1332" s="646"/>
      <c r="W1332" s="653"/>
      <c r="X1332" s="646"/>
      <c r="Y1332" s="653"/>
      <c r="Z1332" s="560"/>
      <c r="AA1332" s="561"/>
      <c r="AB1332" s="560"/>
      <c r="AC1332" s="561"/>
      <c r="AD1332" s="560"/>
      <c r="AE1332" s="562"/>
      <c r="AF1332" s="716"/>
      <c r="AG1332" s="716"/>
      <c r="AH1332" s="560"/>
      <c r="AI1332" s="563"/>
      <c r="AJ1332" s="563"/>
      <c r="AK1332" s="563"/>
      <c r="AL1332" s="564"/>
      <c r="AM1332" s="564"/>
      <c r="AN1332" s="562"/>
      <c r="AO1332" s="563"/>
      <c r="AP1332" s="564"/>
      <c r="AQ1332" s="564"/>
      <c r="AR1332" s="562"/>
      <c r="AS1332" s="563"/>
      <c r="AT1332" s="564"/>
      <c r="AU1332" s="564"/>
      <c r="AV1332" s="562"/>
      <c r="AW1332" s="563"/>
      <c r="AX1332" s="564"/>
      <c r="AY1332" s="562"/>
      <c r="AZ1332" s="564"/>
      <c r="BA1332" s="562"/>
      <c r="BB1332" s="564"/>
      <c r="BC1332" s="562"/>
      <c r="BD1332" s="564"/>
      <c r="BE1332" s="562"/>
      <c r="BF1332" s="564"/>
      <c r="BG1332" s="564"/>
      <c r="BH1332" s="562"/>
      <c r="BI1332" s="563"/>
      <c r="BJ1332" s="564"/>
      <c r="BK1332" s="562"/>
      <c r="BL1332" s="564"/>
      <c r="BM1332" s="562"/>
      <c r="BN1332" s="564"/>
      <c r="BO1332" s="562"/>
      <c r="BP1332" s="564"/>
      <c r="BQ1332" s="562"/>
      <c r="BR1332" s="564"/>
      <c r="BS1332" s="564"/>
      <c r="BT1332" s="562"/>
      <c r="BU1332" s="563"/>
      <c r="BV1332" s="564"/>
      <c r="BW1332" s="562"/>
      <c r="BX1332" s="564"/>
      <c r="BY1332" s="562"/>
      <c r="BZ1332" s="564"/>
      <c r="CA1332" s="562"/>
      <c r="CB1332" s="564"/>
      <c r="CC1332" s="562"/>
      <c r="CD1332" s="564"/>
      <c r="CE1332" s="564"/>
      <c r="CF1332" s="562"/>
      <c r="CG1332" s="563"/>
      <c r="CH1332" s="563"/>
      <c r="CI1332" s="563"/>
      <c r="CJ1332" s="563"/>
      <c r="CK1332" s="563"/>
      <c r="CL1332" s="564"/>
      <c r="CM1332" s="562"/>
      <c r="CN1332" s="563"/>
      <c r="CO1332" s="564"/>
      <c r="CP1332" s="562"/>
      <c r="CQ1332" s="563"/>
      <c r="CR1332" s="564"/>
      <c r="CS1332" s="562"/>
      <c r="CT1332" s="563"/>
      <c r="CU1332" s="564"/>
      <c r="CV1332" s="562"/>
      <c r="CW1332" s="563"/>
      <c r="CX1332" s="563"/>
      <c r="CY1332" s="563"/>
    </row>
    <row r="1333" spans="2:103" x14ac:dyDescent="0.6">
      <c r="AF1333" s="715"/>
      <c r="AG1333" s="715"/>
    </row>
    <row r="1334" spans="2:103" x14ac:dyDescent="0.6">
      <c r="B1334" s="560"/>
      <c r="C1334" s="561"/>
      <c r="D1334" s="560"/>
      <c r="E1334" s="562"/>
      <c r="F1334" s="560"/>
      <c r="G1334" s="560"/>
      <c r="H1334" s="561"/>
      <c r="I1334" s="560"/>
      <c r="J1334" s="562"/>
      <c r="K1334" s="560"/>
      <c r="L1334" s="560"/>
      <c r="M1334" s="562"/>
      <c r="N1334" s="560"/>
      <c r="O1334" s="560"/>
      <c r="P1334" s="561"/>
      <c r="Q1334" s="560"/>
      <c r="R1334" s="561"/>
      <c r="S1334" s="560"/>
      <c r="T1334" s="646"/>
      <c r="U1334" s="560"/>
      <c r="V1334" s="646"/>
      <c r="W1334" s="653"/>
      <c r="X1334" s="646"/>
      <c r="Y1334" s="653"/>
      <c r="Z1334" s="560"/>
      <c r="AA1334" s="561"/>
      <c r="AB1334" s="560"/>
      <c r="AC1334" s="561"/>
      <c r="AD1334" s="560"/>
      <c r="AE1334" s="562"/>
      <c r="AF1334" s="716"/>
      <c r="AG1334" s="716"/>
      <c r="AH1334" s="560"/>
      <c r="AI1334" s="563"/>
      <c r="AJ1334" s="563"/>
      <c r="AK1334" s="563"/>
      <c r="AL1334" s="564"/>
      <c r="AM1334" s="564"/>
      <c r="AN1334" s="562"/>
      <c r="AO1334" s="563"/>
      <c r="AP1334" s="564"/>
      <c r="AQ1334" s="564"/>
      <c r="AR1334" s="562"/>
      <c r="AS1334" s="563"/>
      <c r="AT1334" s="564"/>
      <c r="AU1334" s="564"/>
      <c r="AV1334" s="562"/>
      <c r="AW1334" s="563"/>
      <c r="AX1334" s="564"/>
      <c r="AY1334" s="562"/>
      <c r="AZ1334" s="564"/>
      <c r="BA1334" s="562"/>
      <c r="BB1334" s="564"/>
      <c r="BC1334" s="562"/>
      <c r="BD1334" s="564"/>
      <c r="BE1334" s="562"/>
      <c r="BF1334" s="564"/>
      <c r="BG1334" s="564"/>
      <c r="BH1334" s="562"/>
      <c r="BI1334" s="563"/>
      <c r="BJ1334" s="564"/>
      <c r="BK1334" s="562"/>
      <c r="BL1334" s="564"/>
      <c r="BM1334" s="562"/>
      <c r="BN1334" s="564"/>
      <c r="BO1334" s="562"/>
      <c r="BP1334" s="564"/>
      <c r="BQ1334" s="562"/>
      <c r="BR1334" s="564"/>
      <c r="BS1334" s="564"/>
      <c r="BT1334" s="562"/>
      <c r="BU1334" s="563"/>
      <c r="BV1334" s="564"/>
      <c r="BW1334" s="562"/>
      <c r="BX1334" s="564"/>
      <c r="BY1334" s="562"/>
      <c r="BZ1334" s="564"/>
      <c r="CA1334" s="562"/>
      <c r="CB1334" s="564"/>
      <c r="CC1334" s="562"/>
      <c r="CD1334" s="564"/>
      <c r="CE1334" s="564"/>
      <c r="CF1334" s="562"/>
      <c r="CG1334" s="563"/>
      <c r="CH1334" s="563"/>
      <c r="CI1334" s="563"/>
      <c r="CJ1334" s="563"/>
      <c r="CK1334" s="563"/>
      <c r="CL1334" s="564"/>
      <c r="CM1334" s="562"/>
      <c r="CN1334" s="563"/>
      <c r="CO1334" s="564"/>
      <c r="CP1334" s="562"/>
      <c r="CQ1334" s="563"/>
      <c r="CR1334" s="564"/>
      <c r="CS1334" s="562"/>
      <c r="CT1334" s="563"/>
      <c r="CU1334" s="564"/>
      <c r="CV1334" s="562"/>
      <c r="CW1334" s="563"/>
      <c r="CX1334" s="563"/>
      <c r="CY1334" s="563"/>
    </row>
    <row r="1335" spans="2:103" x14ac:dyDescent="0.6">
      <c r="AF1335" s="715"/>
      <c r="AG1335" s="715"/>
    </row>
    <row r="1336" spans="2:103" x14ac:dyDescent="0.6">
      <c r="B1336" s="560"/>
      <c r="C1336" s="561"/>
      <c r="D1336" s="560"/>
      <c r="E1336" s="562"/>
      <c r="F1336" s="560"/>
      <c r="G1336" s="560"/>
      <c r="H1336" s="561"/>
      <c r="I1336" s="560"/>
      <c r="J1336" s="562"/>
      <c r="K1336" s="560"/>
      <c r="L1336" s="560"/>
      <c r="M1336" s="562"/>
      <c r="N1336" s="560"/>
      <c r="O1336" s="560"/>
      <c r="P1336" s="561"/>
      <c r="Q1336" s="560"/>
      <c r="R1336" s="561"/>
      <c r="S1336" s="560"/>
      <c r="T1336" s="646"/>
      <c r="U1336" s="560"/>
      <c r="V1336" s="646"/>
      <c r="W1336" s="653"/>
      <c r="X1336" s="646"/>
      <c r="Y1336" s="653"/>
      <c r="Z1336" s="560"/>
      <c r="AA1336" s="561"/>
      <c r="AB1336" s="560"/>
      <c r="AC1336" s="561"/>
      <c r="AD1336" s="560"/>
      <c r="AE1336" s="562"/>
      <c r="AF1336" s="716"/>
      <c r="AG1336" s="716"/>
      <c r="AH1336" s="560"/>
      <c r="AI1336" s="563"/>
      <c r="AJ1336" s="563"/>
      <c r="AK1336" s="563"/>
      <c r="AL1336" s="564"/>
      <c r="AM1336" s="564"/>
      <c r="AN1336" s="562"/>
      <c r="AO1336" s="563"/>
      <c r="AP1336" s="564"/>
      <c r="AQ1336" s="564"/>
      <c r="AR1336" s="562"/>
      <c r="AS1336" s="563"/>
      <c r="AT1336" s="564"/>
      <c r="AU1336" s="564"/>
      <c r="AV1336" s="562"/>
      <c r="AW1336" s="563"/>
      <c r="AX1336" s="564"/>
      <c r="AY1336" s="562"/>
      <c r="AZ1336" s="564"/>
      <c r="BA1336" s="562"/>
      <c r="BB1336" s="564"/>
      <c r="BC1336" s="562"/>
      <c r="BD1336" s="564"/>
      <c r="BE1336" s="562"/>
      <c r="BF1336" s="564"/>
      <c r="BG1336" s="564"/>
      <c r="BH1336" s="562"/>
      <c r="BI1336" s="563"/>
      <c r="BJ1336" s="564"/>
      <c r="BK1336" s="562"/>
      <c r="BL1336" s="564"/>
      <c r="BM1336" s="562"/>
      <c r="BN1336" s="564"/>
      <c r="BO1336" s="562"/>
      <c r="BP1336" s="564"/>
      <c r="BQ1336" s="562"/>
      <c r="BR1336" s="564"/>
      <c r="BS1336" s="564"/>
      <c r="BT1336" s="562"/>
      <c r="BU1336" s="563"/>
      <c r="BV1336" s="564"/>
      <c r="BW1336" s="562"/>
      <c r="BX1336" s="564"/>
      <c r="BY1336" s="562"/>
      <c r="BZ1336" s="564"/>
      <c r="CA1336" s="562"/>
      <c r="CB1336" s="564"/>
      <c r="CC1336" s="562"/>
      <c r="CD1336" s="564"/>
      <c r="CE1336" s="564"/>
      <c r="CF1336" s="562"/>
      <c r="CG1336" s="563"/>
      <c r="CH1336" s="563"/>
      <c r="CI1336" s="563"/>
      <c r="CJ1336" s="563"/>
      <c r="CK1336" s="563"/>
      <c r="CL1336" s="564"/>
      <c r="CM1336" s="562"/>
      <c r="CN1336" s="563"/>
      <c r="CO1336" s="564"/>
      <c r="CP1336" s="562"/>
      <c r="CQ1336" s="563"/>
      <c r="CR1336" s="564"/>
      <c r="CS1336" s="562"/>
      <c r="CT1336" s="563"/>
      <c r="CU1336" s="564"/>
      <c r="CV1336" s="562"/>
      <c r="CW1336" s="563"/>
      <c r="CX1336" s="563"/>
      <c r="CY1336" s="563"/>
    </row>
    <row r="1337" spans="2:103" x14ac:dyDescent="0.6">
      <c r="AF1337" s="715"/>
      <c r="AG1337" s="715"/>
    </row>
    <row r="1338" spans="2:103" x14ac:dyDescent="0.6">
      <c r="B1338" s="560"/>
      <c r="C1338" s="561"/>
      <c r="D1338" s="560"/>
      <c r="E1338" s="562"/>
      <c r="F1338" s="560"/>
      <c r="G1338" s="560"/>
      <c r="H1338" s="561"/>
      <c r="I1338" s="560"/>
      <c r="J1338" s="562"/>
      <c r="K1338" s="560"/>
      <c r="L1338" s="560"/>
      <c r="M1338" s="562"/>
      <c r="N1338" s="560"/>
      <c r="O1338" s="560"/>
      <c r="P1338" s="561"/>
      <c r="Q1338" s="560"/>
      <c r="R1338" s="561"/>
      <c r="S1338" s="560"/>
      <c r="T1338" s="646"/>
      <c r="U1338" s="560"/>
      <c r="V1338" s="646"/>
      <c r="W1338" s="653"/>
      <c r="X1338" s="646"/>
      <c r="Y1338" s="653"/>
      <c r="Z1338" s="560"/>
      <c r="AA1338" s="561"/>
      <c r="AB1338" s="560"/>
      <c r="AC1338" s="561"/>
      <c r="AD1338" s="560"/>
      <c r="AE1338" s="562"/>
      <c r="AF1338" s="716"/>
      <c r="AG1338" s="716"/>
      <c r="AH1338" s="560"/>
      <c r="AI1338" s="563"/>
      <c r="AJ1338" s="563"/>
      <c r="AK1338" s="563"/>
      <c r="AL1338" s="564"/>
      <c r="AM1338" s="564"/>
      <c r="AN1338" s="562"/>
      <c r="AO1338" s="563"/>
      <c r="AP1338" s="564"/>
      <c r="AQ1338" s="564"/>
      <c r="AR1338" s="562"/>
      <c r="AS1338" s="563"/>
      <c r="AT1338" s="564"/>
      <c r="AU1338" s="564"/>
      <c r="AV1338" s="562"/>
      <c r="AW1338" s="563"/>
      <c r="AX1338" s="564"/>
      <c r="AY1338" s="562"/>
      <c r="AZ1338" s="564"/>
      <c r="BA1338" s="562"/>
      <c r="BB1338" s="564"/>
      <c r="BC1338" s="562"/>
      <c r="BD1338" s="564"/>
      <c r="BE1338" s="562"/>
      <c r="BF1338" s="564"/>
      <c r="BG1338" s="564"/>
      <c r="BH1338" s="562"/>
      <c r="BI1338" s="563"/>
      <c r="BJ1338" s="564"/>
      <c r="BK1338" s="562"/>
      <c r="BL1338" s="564"/>
      <c r="BM1338" s="562"/>
      <c r="BN1338" s="564"/>
      <c r="BO1338" s="562"/>
      <c r="BP1338" s="564"/>
      <c r="BQ1338" s="562"/>
      <c r="BR1338" s="564"/>
      <c r="BS1338" s="564"/>
      <c r="BT1338" s="562"/>
      <c r="BU1338" s="563"/>
      <c r="BV1338" s="564"/>
      <c r="BW1338" s="562"/>
      <c r="BX1338" s="564"/>
      <c r="BY1338" s="562"/>
      <c r="BZ1338" s="564"/>
      <c r="CA1338" s="562"/>
      <c r="CB1338" s="564"/>
      <c r="CC1338" s="562"/>
      <c r="CD1338" s="564"/>
      <c r="CE1338" s="564"/>
      <c r="CF1338" s="562"/>
      <c r="CG1338" s="563"/>
      <c r="CH1338" s="563"/>
      <c r="CI1338" s="563"/>
      <c r="CJ1338" s="563"/>
      <c r="CK1338" s="563"/>
      <c r="CL1338" s="564"/>
      <c r="CM1338" s="562"/>
      <c r="CN1338" s="563"/>
      <c r="CO1338" s="564"/>
      <c r="CP1338" s="562"/>
      <c r="CQ1338" s="563"/>
      <c r="CR1338" s="564"/>
      <c r="CS1338" s="562"/>
      <c r="CT1338" s="563"/>
      <c r="CU1338" s="564"/>
      <c r="CV1338" s="562"/>
      <c r="CW1338" s="563"/>
      <c r="CX1338" s="563"/>
      <c r="CY1338" s="563"/>
    </row>
    <row r="1339" spans="2:103" x14ac:dyDescent="0.6">
      <c r="AF1339" s="715"/>
      <c r="AG1339" s="715"/>
    </row>
    <row r="1340" spans="2:103" x14ac:dyDescent="0.6">
      <c r="B1340" s="560"/>
      <c r="C1340" s="561"/>
      <c r="D1340" s="560"/>
      <c r="E1340" s="562"/>
      <c r="F1340" s="560"/>
      <c r="G1340" s="560"/>
      <c r="H1340" s="561"/>
      <c r="I1340" s="560"/>
      <c r="J1340" s="562"/>
      <c r="K1340" s="560"/>
      <c r="L1340" s="560"/>
      <c r="M1340" s="562"/>
      <c r="N1340" s="560"/>
      <c r="O1340" s="560"/>
      <c r="P1340" s="561"/>
      <c r="Q1340" s="560"/>
      <c r="R1340" s="561"/>
      <c r="S1340" s="560"/>
      <c r="T1340" s="646"/>
      <c r="U1340" s="560"/>
      <c r="V1340" s="646"/>
      <c r="W1340" s="653"/>
      <c r="X1340" s="646"/>
      <c r="Y1340" s="653"/>
      <c r="Z1340" s="560"/>
      <c r="AA1340" s="561"/>
      <c r="AB1340" s="560"/>
      <c r="AC1340" s="561"/>
      <c r="AD1340" s="560"/>
      <c r="AE1340" s="562"/>
      <c r="AF1340" s="716"/>
      <c r="AG1340" s="716"/>
      <c r="AH1340" s="560"/>
      <c r="AI1340" s="563"/>
      <c r="AJ1340" s="563"/>
      <c r="AK1340" s="563"/>
      <c r="AL1340" s="564"/>
      <c r="AM1340" s="564"/>
      <c r="AN1340" s="562"/>
      <c r="AO1340" s="563"/>
      <c r="AP1340" s="564"/>
      <c r="AQ1340" s="564"/>
      <c r="AR1340" s="562"/>
      <c r="AS1340" s="563"/>
      <c r="AT1340" s="564"/>
      <c r="AU1340" s="564"/>
      <c r="AV1340" s="562"/>
      <c r="AW1340" s="563"/>
      <c r="AX1340" s="564"/>
      <c r="AY1340" s="562"/>
      <c r="AZ1340" s="564"/>
      <c r="BA1340" s="562"/>
      <c r="BB1340" s="564"/>
      <c r="BC1340" s="562"/>
      <c r="BD1340" s="564"/>
      <c r="BE1340" s="562"/>
      <c r="BF1340" s="564"/>
      <c r="BG1340" s="564"/>
      <c r="BH1340" s="562"/>
      <c r="BI1340" s="563"/>
      <c r="BJ1340" s="564"/>
      <c r="BK1340" s="562"/>
      <c r="BL1340" s="564"/>
      <c r="BM1340" s="562"/>
      <c r="BN1340" s="564"/>
      <c r="BO1340" s="562"/>
      <c r="BP1340" s="564"/>
      <c r="BQ1340" s="562"/>
      <c r="BR1340" s="564"/>
      <c r="BS1340" s="564"/>
      <c r="BT1340" s="562"/>
      <c r="BU1340" s="563"/>
      <c r="BV1340" s="564"/>
      <c r="BW1340" s="562"/>
      <c r="BX1340" s="564"/>
      <c r="BY1340" s="562"/>
      <c r="BZ1340" s="564"/>
      <c r="CA1340" s="562"/>
      <c r="CB1340" s="564"/>
      <c r="CC1340" s="562"/>
      <c r="CD1340" s="564"/>
      <c r="CE1340" s="564"/>
      <c r="CF1340" s="562"/>
      <c r="CG1340" s="563"/>
      <c r="CH1340" s="563"/>
      <c r="CI1340" s="563"/>
      <c r="CJ1340" s="563"/>
      <c r="CK1340" s="563"/>
      <c r="CL1340" s="564"/>
      <c r="CM1340" s="562"/>
      <c r="CN1340" s="563"/>
      <c r="CO1340" s="564"/>
      <c r="CP1340" s="562"/>
      <c r="CQ1340" s="563"/>
      <c r="CR1340" s="564"/>
      <c r="CS1340" s="562"/>
      <c r="CT1340" s="563"/>
      <c r="CU1340" s="564"/>
      <c r="CV1340" s="562"/>
      <c r="CW1340" s="563"/>
      <c r="CX1340" s="563"/>
      <c r="CY1340" s="563"/>
    </row>
    <row r="1341" spans="2:103" x14ac:dyDescent="0.6">
      <c r="AF1341" s="715"/>
      <c r="AG1341" s="715"/>
    </row>
    <row r="1342" spans="2:103" x14ac:dyDescent="0.6">
      <c r="B1342" s="560"/>
      <c r="C1342" s="561"/>
      <c r="D1342" s="560"/>
      <c r="E1342" s="562"/>
      <c r="F1342" s="560"/>
      <c r="G1342" s="560"/>
      <c r="H1342" s="561"/>
      <c r="I1342" s="560"/>
      <c r="J1342" s="562"/>
      <c r="K1342" s="560"/>
      <c r="L1342" s="560"/>
      <c r="M1342" s="562"/>
      <c r="N1342" s="560"/>
      <c r="O1342" s="560"/>
      <c r="P1342" s="561"/>
      <c r="Q1342" s="560"/>
      <c r="R1342" s="561"/>
      <c r="S1342" s="560"/>
      <c r="T1342" s="646"/>
      <c r="U1342" s="560"/>
      <c r="V1342" s="646"/>
      <c r="W1342" s="653"/>
      <c r="X1342" s="646"/>
      <c r="Y1342" s="653"/>
      <c r="Z1342" s="560"/>
      <c r="AA1342" s="561"/>
      <c r="AB1342" s="560"/>
      <c r="AC1342" s="561"/>
      <c r="AD1342" s="560"/>
      <c r="AE1342" s="562"/>
      <c r="AF1342" s="716"/>
      <c r="AG1342" s="716"/>
      <c r="AH1342" s="560"/>
      <c r="AI1342" s="563"/>
      <c r="AJ1342" s="563"/>
      <c r="AK1342" s="563"/>
      <c r="AL1342" s="564"/>
      <c r="AM1342" s="564"/>
      <c r="AN1342" s="562"/>
      <c r="AO1342" s="563"/>
      <c r="AP1342" s="564"/>
      <c r="AQ1342" s="564"/>
      <c r="AR1342" s="562"/>
      <c r="AS1342" s="563"/>
      <c r="AT1342" s="564"/>
      <c r="AU1342" s="564"/>
      <c r="AV1342" s="562"/>
      <c r="AW1342" s="563"/>
      <c r="AX1342" s="564"/>
      <c r="AY1342" s="562"/>
      <c r="AZ1342" s="564"/>
      <c r="BA1342" s="562"/>
      <c r="BB1342" s="564"/>
      <c r="BC1342" s="562"/>
      <c r="BD1342" s="564"/>
      <c r="BE1342" s="562"/>
      <c r="BF1342" s="564"/>
      <c r="BG1342" s="564"/>
      <c r="BH1342" s="562"/>
      <c r="BI1342" s="563"/>
      <c r="BJ1342" s="564"/>
      <c r="BK1342" s="562"/>
      <c r="BL1342" s="564"/>
      <c r="BM1342" s="562"/>
      <c r="BN1342" s="564"/>
      <c r="BO1342" s="562"/>
      <c r="BP1342" s="564"/>
      <c r="BQ1342" s="562"/>
      <c r="BR1342" s="564"/>
      <c r="BS1342" s="564"/>
      <c r="BT1342" s="562"/>
      <c r="BU1342" s="563"/>
      <c r="BV1342" s="564"/>
      <c r="BW1342" s="562"/>
      <c r="BX1342" s="564"/>
      <c r="BY1342" s="562"/>
      <c r="BZ1342" s="564"/>
      <c r="CA1342" s="562"/>
      <c r="CB1342" s="564"/>
      <c r="CC1342" s="562"/>
      <c r="CD1342" s="564"/>
      <c r="CE1342" s="564"/>
      <c r="CF1342" s="562"/>
      <c r="CG1342" s="563"/>
      <c r="CH1342" s="563"/>
      <c r="CI1342" s="563"/>
      <c r="CJ1342" s="563"/>
      <c r="CK1342" s="563"/>
      <c r="CL1342" s="564"/>
      <c r="CM1342" s="562"/>
      <c r="CN1342" s="563"/>
      <c r="CO1342" s="564"/>
      <c r="CP1342" s="562"/>
      <c r="CQ1342" s="563"/>
      <c r="CR1342" s="564"/>
      <c r="CS1342" s="562"/>
      <c r="CT1342" s="563"/>
      <c r="CU1342" s="564"/>
      <c r="CV1342" s="562"/>
      <c r="CW1342" s="563"/>
      <c r="CX1342" s="563"/>
      <c r="CY1342" s="563"/>
    </row>
    <row r="1343" spans="2:103" x14ac:dyDescent="0.6">
      <c r="AF1343" s="715"/>
      <c r="AG1343" s="715"/>
    </row>
    <row r="1344" spans="2:103" x14ac:dyDescent="0.6">
      <c r="B1344" s="560"/>
      <c r="C1344" s="561"/>
      <c r="D1344" s="560"/>
      <c r="E1344" s="562"/>
      <c r="F1344" s="560"/>
      <c r="G1344" s="560"/>
      <c r="H1344" s="561"/>
      <c r="I1344" s="560"/>
      <c r="J1344" s="562"/>
      <c r="K1344" s="560"/>
      <c r="L1344" s="560"/>
      <c r="M1344" s="562"/>
      <c r="N1344" s="560"/>
      <c r="O1344" s="560"/>
      <c r="P1344" s="561"/>
      <c r="Q1344" s="560"/>
      <c r="R1344" s="561"/>
      <c r="S1344" s="560"/>
      <c r="T1344" s="646"/>
      <c r="U1344" s="560"/>
      <c r="V1344" s="646"/>
      <c r="W1344" s="653"/>
      <c r="X1344" s="646"/>
      <c r="Y1344" s="653"/>
      <c r="Z1344" s="560"/>
      <c r="AA1344" s="561"/>
      <c r="AB1344" s="560"/>
      <c r="AC1344" s="561"/>
      <c r="AD1344" s="560"/>
      <c r="AE1344" s="562"/>
      <c r="AF1344" s="716"/>
      <c r="AG1344" s="716"/>
      <c r="AH1344" s="560"/>
      <c r="AI1344" s="563"/>
      <c r="AJ1344" s="563"/>
      <c r="AK1344" s="563"/>
      <c r="AL1344" s="564"/>
      <c r="AM1344" s="564"/>
      <c r="AN1344" s="562"/>
      <c r="AO1344" s="563"/>
      <c r="AP1344" s="564"/>
      <c r="AQ1344" s="564"/>
      <c r="AR1344" s="562"/>
      <c r="AS1344" s="563"/>
      <c r="AT1344" s="564"/>
      <c r="AU1344" s="564"/>
      <c r="AV1344" s="562"/>
      <c r="AW1344" s="563"/>
      <c r="AX1344" s="564"/>
      <c r="AY1344" s="562"/>
      <c r="AZ1344" s="564"/>
      <c r="BA1344" s="562"/>
      <c r="BB1344" s="564"/>
      <c r="BC1344" s="562"/>
      <c r="BD1344" s="564"/>
      <c r="BE1344" s="562"/>
      <c r="BF1344" s="564"/>
      <c r="BG1344" s="564"/>
      <c r="BH1344" s="562"/>
      <c r="BI1344" s="563"/>
      <c r="BJ1344" s="564"/>
      <c r="BK1344" s="562"/>
      <c r="BL1344" s="564"/>
      <c r="BM1344" s="562"/>
      <c r="BN1344" s="564"/>
      <c r="BO1344" s="562"/>
      <c r="BP1344" s="564"/>
      <c r="BQ1344" s="562"/>
      <c r="BR1344" s="564"/>
      <c r="BS1344" s="564"/>
      <c r="BT1344" s="562"/>
      <c r="BU1344" s="563"/>
      <c r="BV1344" s="564"/>
      <c r="BW1344" s="562"/>
      <c r="BX1344" s="564"/>
      <c r="BY1344" s="562"/>
      <c r="BZ1344" s="564"/>
      <c r="CA1344" s="562"/>
      <c r="CB1344" s="564"/>
      <c r="CC1344" s="562"/>
      <c r="CD1344" s="564"/>
      <c r="CE1344" s="564"/>
      <c r="CF1344" s="562"/>
      <c r="CG1344" s="563"/>
      <c r="CH1344" s="563"/>
      <c r="CI1344" s="563"/>
      <c r="CJ1344" s="563"/>
      <c r="CK1344" s="563"/>
      <c r="CL1344" s="564"/>
      <c r="CM1344" s="562"/>
      <c r="CN1344" s="563"/>
      <c r="CO1344" s="564"/>
      <c r="CP1344" s="562"/>
      <c r="CQ1344" s="563"/>
      <c r="CR1344" s="564"/>
      <c r="CS1344" s="562"/>
      <c r="CT1344" s="563"/>
      <c r="CU1344" s="564"/>
      <c r="CV1344" s="562"/>
      <c r="CW1344" s="563"/>
      <c r="CX1344" s="563"/>
      <c r="CY1344" s="563"/>
    </row>
    <row r="1345" spans="2:103" x14ac:dyDescent="0.6">
      <c r="AF1345" s="715"/>
      <c r="AG1345" s="715"/>
    </row>
    <row r="1346" spans="2:103" x14ac:dyDescent="0.6">
      <c r="B1346" s="560"/>
      <c r="C1346" s="561"/>
      <c r="D1346" s="560"/>
      <c r="E1346" s="562"/>
      <c r="F1346" s="560"/>
      <c r="G1346" s="560"/>
      <c r="H1346" s="561"/>
      <c r="I1346" s="560"/>
      <c r="J1346" s="562"/>
      <c r="K1346" s="560"/>
      <c r="L1346" s="560"/>
      <c r="M1346" s="562"/>
      <c r="N1346" s="560"/>
      <c r="O1346" s="560"/>
      <c r="P1346" s="561"/>
      <c r="Q1346" s="560"/>
      <c r="R1346" s="561"/>
      <c r="S1346" s="560"/>
      <c r="T1346" s="646"/>
      <c r="U1346" s="560"/>
      <c r="V1346" s="646"/>
      <c r="W1346" s="653"/>
      <c r="X1346" s="646"/>
      <c r="Y1346" s="653"/>
      <c r="Z1346" s="560"/>
      <c r="AA1346" s="561"/>
      <c r="AB1346" s="560"/>
      <c r="AC1346" s="561"/>
      <c r="AD1346" s="560"/>
      <c r="AE1346" s="562"/>
      <c r="AF1346" s="716"/>
      <c r="AG1346" s="716"/>
      <c r="AH1346" s="560"/>
      <c r="AI1346" s="563"/>
      <c r="AJ1346" s="563"/>
      <c r="AK1346" s="563"/>
      <c r="AL1346" s="564"/>
      <c r="AM1346" s="564"/>
      <c r="AN1346" s="562"/>
      <c r="AO1346" s="563"/>
      <c r="AP1346" s="564"/>
      <c r="AQ1346" s="564"/>
      <c r="AR1346" s="562"/>
      <c r="AS1346" s="563"/>
      <c r="AT1346" s="564"/>
      <c r="AU1346" s="564"/>
      <c r="AV1346" s="562"/>
      <c r="AW1346" s="563"/>
      <c r="AX1346" s="564"/>
      <c r="AY1346" s="562"/>
      <c r="AZ1346" s="564"/>
      <c r="BA1346" s="562"/>
      <c r="BB1346" s="564"/>
      <c r="BC1346" s="562"/>
      <c r="BD1346" s="564"/>
      <c r="BE1346" s="562"/>
      <c r="BF1346" s="564"/>
      <c r="BG1346" s="564"/>
      <c r="BH1346" s="562"/>
      <c r="BI1346" s="563"/>
      <c r="BJ1346" s="564"/>
      <c r="BK1346" s="562"/>
      <c r="BL1346" s="564"/>
      <c r="BM1346" s="562"/>
      <c r="BN1346" s="564"/>
      <c r="BO1346" s="562"/>
      <c r="BP1346" s="564"/>
      <c r="BQ1346" s="562"/>
      <c r="BR1346" s="564"/>
      <c r="BS1346" s="564"/>
      <c r="BT1346" s="562"/>
      <c r="BU1346" s="563"/>
      <c r="BV1346" s="564"/>
      <c r="BW1346" s="562"/>
      <c r="BX1346" s="564"/>
      <c r="BY1346" s="562"/>
      <c r="BZ1346" s="564"/>
      <c r="CA1346" s="562"/>
      <c r="CB1346" s="564"/>
      <c r="CC1346" s="562"/>
      <c r="CD1346" s="564"/>
      <c r="CE1346" s="564"/>
      <c r="CF1346" s="562"/>
      <c r="CG1346" s="563"/>
      <c r="CH1346" s="563"/>
      <c r="CI1346" s="563"/>
      <c r="CJ1346" s="563"/>
      <c r="CK1346" s="563"/>
      <c r="CL1346" s="564"/>
      <c r="CM1346" s="562"/>
      <c r="CN1346" s="563"/>
      <c r="CO1346" s="564"/>
      <c r="CP1346" s="562"/>
      <c r="CQ1346" s="563"/>
      <c r="CR1346" s="564"/>
      <c r="CS1346" s="562"/>
      <c r="CT1346" s="563"/>
      <c r="CU1346" s="564"/>
      <c r="CV1346" s="562"/>
      <c r="CW1346" s="563"/>
      <c r="CX1346" s="563"/>
      <c r="CY1346" s="563"/>
    </row>
    <row r="1347" spans="2:103" x14ac:dyDescent="0.6">
      <c r="AF1347" s="715"/>
      <c r="AG1347" s="715"/>
    </row>
    <row r="1348" spans="2:103" x14ac:dyDescent="0.6">
      <c r="B1348" s="560"/>
      <c r="C1348" s="561"/>
      <c r="D1348" s="560"/>
      <c r="E1348" s="562"/>
      <c r="F1348" s="560"/>
      <c r="G1348" s="560"/>
      <c r="H1348" s="561"/>
      <c r="I1348" s="560"/>
      <c r="J1348" s="562"/>
      <c r="K1348" s="560"/>
      <c r="L1348" s="560"/>
      <c r="M1348" s="562"/>
      <c r="N1348" s="560"/>
      <c r="O1348" s="560"/>
      <c r="P1348" s="561"/>
      <c r="Q1348" s="560"/>
      <c r="R1348" s="561"/>
      <c r="S1348" s="560"/>
      <c r="T1348" s="646"/>
      <c r="U1348" s="560"/>
      <c r="V1348" s="646"/>
      <c r="W1348" s="653"/>
      <c r="X1348" s="646"/>
      <c r="Y1348" s="653"/>
      <c r="Z1348" s="560"/>
      <c r="AA1348" s="561"/>
      <c r="AB1348" s="560"/>
      <c r="AC1348" s="561"/>
      <c r="AD1348" s="560"/>
      <c r="AE1348" s="562"/>
      <c r="AF1348" s="716"/>
      <c r="AG1348" s="716"/>
      <c r="AH1348" s="560"/>
      <c r="AI1348" s="563"/>
      <c r="AJ1348" s="563"/>
      <c r="AK1348" s="563"/>
      <c r="AL1348" s="564"/>
      <c r="AM1348" s="564"/>
      <c r="AN1348" s="562"/>
      <c r="AO1348" s="563"/>
      <c r="AP1348" s="564"/>
      <c r="AQ1348" s="564"/>
      <c r="AR1348" s="562"/>
      <c r="AS1348" s="563"/>
      <c r="AT1348" s="564"/>
      <c r="AU1348" s="564"/>
      <c r="AV1348" s="562"/>
      <c r="AW1348" s="563"/>
      <c r="AX1348" s="564"/>
      <c r="AY1348" s="562"/>
      <c r="AZ1348" s="564"/>
      <c r="BA1348" s="562"/>
      <c r="BB1348" s="564"/>
      <c r="BC1348" s="562"/>
      <c r="BD1348" s="564"/>
      <c r="BE1348" s="562"/>
      <c r="BF1348" s="564"/>
      <c r="BG1348" s="564"/>
      <c r="BH1348" s="562"/>
      <c r="BI1348" s="563"/>
      <c r="BJ1348" s="564"/>
      <c r="BK1348" s="562"/>
      <c r="BL1348" s="564"/>
      <c r="BM1348" s="562"/>
      <c r="BN1348" s="564"/>
      <c r="BO1348" s="562"/>
      <c r="BP1348" s="564"/>
      <c r="BQ1348" s="562"/>
      <c r="BR1348" s="564"/>
      <c r="BS1348" s="564"/>
      <c r="BT1348" s="562"/>
      <c r="BU1348" s="563"/>
      <c r="BV1348" s="564"/>
      <c r="BW1348" s="562"/>
      <c r="BX1348" s="564"/>
      <c r="BY1348" s="562"/>
      <c r="BZ1348" s="564"/>
      <c r="CA1348" s="562"/>
      <c r="CB1348" s="564"/>
      <c r="CC1348" s="562"/>
      <c r="CD1348" s="564"/>
      <c r="CE1348" s="564"/>
      <c r="CF1348" s="562"/>
      <c r="CG1348" s="563"/>
      <c r="CH1348" s="563"/>
      <c r="CI1348" s="563"/>
      <c r="CJ1348" s="563"/>
      <c r="CK1348" s="563"/>
      <c r="CL1348" s="564"/>
      <c r="CM1348" s="562"/>
      <c r="CN1348" s="563"/>
      <c r="CO1348" s="564"/>
      <c r="CP1348" s="562"/>
      <c r="CQ1348" s="563"/>
      <c r="CR1348" s="564"/>
      <c r="CS1348" s="562"/>
      <c r="CT1348" s="563"/>
      <c r="CU1348" s="564"/>
      <c r="CV1348" s="562"/>
      <c r="CW1348" s="563"/>
      <c r="CX1348" s="563"/>
      <c r="CY1348" s="563"/>
    </row>
    <row r="1349" spans="2:103" x14ac:dyDescent="0.6">
      <c r="AF1349" s="715"/>
      <c r="AG1349" s="715"/>
    </row>
    <row r="1350" spans="2:103" x14ac:dyDescent="0.6">
      <c r="B1350" s="560"/>
      <c r="C1350" s="561"/>
      <c r="D1350" s="560"/>
      <c r="E1350" s="562"/>
      <c r="F1350" s="560"/>
      <c r="G1350" s="560"/>
      <c r="H1350" s="561"/>
      <c r="I1350" s="560"/>
      <c r="J1350" s="562"/>
      <c r="K1350" s="560"/>
      <c r="L1350" s="560"/>
      <c r="M1350" s="562"/>
      <c r="N1350" s="560"/>
      <c r="O1350" s="560"/>
      <c r="P1350" s="561"/>
      <c r="Q1350" s="560"/>
      <c r="R1350" s="561"/>
      <c r="S1350" s="560"/>
      <c r="T1350" s="646"/>
      <c r="U1350" s="560"/>
      <c r="V1350" s="646"/>
      <c r="W1350" s="653"/>
      <c r="X1350" s="646"/>
      <c r="Y1350" s="653"/>
      <c r="Z1350" s="560"/>
      <c r="AA1350" s="561"/>
      <c r="AB1350" s="560"/>
      <c r="AC1350" s="561"/>
      <c r="AD1350" s="560"/>
      <c r="AE1350" s="562"/>
      <c r="AF1350" s="716"/>
      <c r="AG1350" s="716"/>
      <c r="AH1350" s="560"/>
      <c r="AI1350" s="563"/>
      <c r="AJ1350" s="563"/>
      <c r="AK1350" s="563"/>
      <c r="AL1350" s="564"/>
      <c r="AM1350" s="564"/>
      <c r="AN1350" s="562"/>
      <c r="AO1350" s="563"/>
      <c r="AP1350" s="564"/>
      <c r="AQ1350" s="564"/>
      <c r="AR1350" s="562"/>
      <c r="AS1350" s="563"/>
      <c r="AT1350" s="564"/>
      <c r="AU1350" s="564"/>
      <c r="AV1350" s="562"/>
      <c r="AW1350" s="563"/>
      <c r="AX1350" s="564"/>
      <c r="AY1350" s="562"/>
      <c r="AZ1350" s="564"/>
      <c r="BA1350" s="562"/>
      <c r="BB1350" s="564"/>
      <c r="BC1350" s="562"/>
      <c r="BD1350" s="564"/>
      <c r="BE1350" s="562"/>
      <c r="BF1350" s="564"/>
      <c r="BG1350" s="564"/>
      <c r="BH1350" s="562"/>
      <c r="BI1350" s="563"/>
      <c r="BJ1350" s="564"/>
      <c r="BK1350" s="562"/>
      <c r="BL1350" s="564"/>
      <c r="BM1350" s="562"/>
      <c r="BN1350" s="564"/>
      <c r="BO1350" s="562"/>
      <c r="BP1350" s="564"/>
      <c r="BQ1350" s="562"/>
      <c r="BR1350" s="564"/>
      <c r="BS1350" s="564"/>
      <c r="BT1350" s="562"/>
      <c r="BU1350" s="563"/>
      <c r="BV1350" s="564"/>
      <c r="BW1350" s="562"/>
      <c r="BX1350" s="564"/>
      <c r="BY1350" s="562"/>
      <c r="BZ1350" s="564"/>
      <c r="CA1350" s="562"/>
      <c r="CB1350" s="564"/>
      <c r="CC1350" s="562"/>
      <c r="CD1350" s="564"/>
      <c r="CE1350" s="564"/>
      <c r="CF1350" s="562"/>
      <c r="CG1350" s="563"/>
      <c r="CH1350" s="563"/>
      <c r="CI1350" s="563"/>
      <c r="CJ1350" s="563"/>
      <c r="CK1350" s="563"/>
      <c r="CL1350" s="564"/>
      <c r="CM1350" s="562"/>
      <c r="CN1350" s="563"/>
      <c r="CO1350" s="564"/>
      <c r="CP1350" s="562"/>
      <c r="CQ1350" s="563"/>
      <c r="CR1350" s="564"/>
      <c r="CS1350" s="562"/>
      <c r="CT1350" s="563"/>
      <c r="CU1350" s="564"/>
      <c r="CV1350" s="562"/>
      <c r="CW1350" s="563"/>
      <c r="CX1350" s="563"/>
      <c r="CY1350" s="563"/>
    </row>
    <row r="1351" spans="2:103" x14ac:dyDescent="0.6">
      <c r="AF1351" s="715"/>
      <c r="AG1351" s="715"/>
    </row>
    <row r="1352" spans="2:103" x14ac:dyDescent="0.6">
      <c r="B1352" s="560"/>
      <c r="C1352" s="561"/>
      <c r="D1352" s="560"/>
      <c r="E1352" s="562"/>
      <c r="F1352" s="560"/>
      <c r="G1352" s="560"/>
      <c r="H1352" s="561"/>
      <c r="I1352" s="560"/>
      <c r="J1352" s="562"/>
      <c r="K1352" s="560"/>
      <c r="L1352" s="560"/>
      <c r="M1352" s="562"/>
      <c r="N1352" s="560"/>
      <c r="O1352" s="560"/>
      <c r="P1352" s="561"/>
      <c r="Q1352" s="560"/>
      <c r="R1352" s="561"/>
      <c r="S1352" s="560"/>
      <c r="T1352" s="646"/>
      <c r="U1352" s="560"/>
      <c r="V1352" s="646"/>
      <c r="W1352" s="653"/>
      <c r="X1352" s="646"/>
      <c r="Y1352" s="653"/>
      <c r="Z1352" s="560"/>
      <c r="AA1352" s="561"/>
      <c r="AB1352" s="560"/>
      <c r="AC1352" s="561"/>
      <c r="AD1352" s="560"/>
      <c r="AE1352" s="562"/>
      <c r="AF1352" s="716"/>
      <c r="AG1352" s="716"/>
      <c r="AH1352" s="560"/>
      <c r="AI1352" s="563"/>
      <c r="AJ1352" s="563"/>
      <c r="AK1352" s="563"/>
      <c r="AL1352" s="564"/>
      <c r="AM1352" s="564"/>
      <c r="AN1352" s="562"/>
      <c r="AO1352" s="563"/>
      <c r="AP1352" s="564"/>
      <c r="AQ1352" s="564"/>
      <c r="AR1352" s="562"/>
      <c r="AS1352" s="563"/>
      <c r="AT1352" s="564"/>
      <c r="AU1352" s="564"/>
      <c r="AV1352" s="562"/>
      <c r="AW1352" s="563"/>
      <c r="AX1352" s="564"/>
      <c r="AY1352" s="562"/>
      <c r="AZ1352" s="564"/>
      <c r="BA1352" s="562"/>
      <c r="BB1352" s="564"/>
      <c r="BC1352" s="562"/>
      <c r="BD1352" s="564"/>
      <c r="BE1352" s="562"/>
      <c r="BF1352" s="564"/>
      <c r="BG1352" s="564"/>
      <c r="BH1352" s="562"/>
      <c r="BI1352" s="563"/>
      <c r="BJ1352" s="564"/>
      <c r="BK1352" s="562"/>
      <c r="BL1352" s="564"/>
      <c r="BM1352" s="562"/>
      <c r="BN1352" s="564"/>
      <c r="BO1352" s="562"/>
      <c r="BP1352" s="564"/>
      <c r="BQ1352" s="562"/>
      <c r="BR1352" s="564"/>
      <c r="BS1352" s="564"/>
      <c r="BT1352" s="562"/>
      <c r="BU1352" s="563"/>
      <c r="BV1352" s="564"/>
      <c r="BW1352" s="562"/>
      <c r="BX1352" s="564"/>
      <c r="BY1352" s="562"/>
      <c r="BZ1352" s="564"/>
      <c r="CA1352" s="562"/>
      <c r="CB1352" s="564"/>
      <c r="CC1352" s="562"/>
      <c r="CD1352" s="564"/>
      <c r="CE1352" s="564"/>
      <c r="CF1352" s="562"/>
      <c r="CG1352" s="563"/>
      <c r="CH1352" s="563"/>
      <c r="CI1352" s="563"/>
      <c r="CJ1352" s="563"/>
      <c r="CK1352" s="563"/>
      <c r="CL1352" s="564"/>
      <c r="CM1352" s="562"/>
      <c r="CN1352" s="563"/>
      <c r="CO1352" s="564"/>
      <c r="CP1352" s="562"/>
      <c r="CQ1352" s="563"/>
      <c r="CR1352" s="564"/>
      <c r="CS1352" s="562"/>
      <c r="CT1352" s="563"/>
      <c r="CU1352" s="564"/>
      <c r="CV1352" s="562"/>
      <c r="CW1352" s="563"/>
      <c r="CX1352" s="563"/>
      <c r="CY1352" s="563"/>
    </row>
    <row r="1353" spans="2:103" x14ac:dyDescent="0.6">
      <c r="AF1353" s="715"/>
      <c r="AG1353" s="715"/>
    </row>
    <row r="1354" spans="2:103" x14ac:dyDescent="0.6">
      <c r="B1354" s="560"/>
      <c r="C1354" s="561"/>
      <c r="D1354" s="560"/>
      <c r="E1354" s="562"/>
      <c r="F1354" s="560"/>
      <c r="G1354" s="560"/>
      <c r="H1354" s="561"/>
      <c r="I1354" s="560"/>
      <c r="J1354" s="562"/>
      <c r="K1354" s="560"/>
      <c r="L1354" s="560"/>
      <c r="M1354" s="562"/>
      <c r="N1354" s="560"/>
      <c r="O1354" s="560"/>
      <c r="P1354" s="561"/>
      <c r="Q1354" s="560"/>
      <c r="R1354" s="561"/>
      <c r="S1354" s="560"/>
      <c r="T1354" s="646"/>
      <c r="U1354" s="560"/>
      <c r="V1354" s="646"/>
      <c r="W1354" s="653"/>
      <c r="X1354" s="646"/>
      <c r="Y1354" s="653"/>
      <c r="Z1354" s="560"/>
      <c r="AA1354" s="561"/>
      <c r="AB1354" s="560"/>
      <c r="AC1354" s="561"/>
      <c r="AD1354" s="560"/>
      <c r="AE1354" s="562"/>
      <c r="AF1354" s="716"/>
      <c r="AG1354" s="716"/>
      <c r="AH1354" s="560"/>
      <c r="AI1354" s="563"/>
      <c r="AJ1354" s="563"/>
      <c r="AK1354" s="563"/>
      <c r="AL1354" s="564"/>
      <c r="AM1354" s="564"/>
      <c r="AN1354" s="562"/>
      <c r="AO1354" s="563"/>
      <c r="AP1354" s="564"/>
      <c r="AQ1354" s="564"/>
      <c r="AR1354" s="562"/>
      <c r="AS1354" s="563"/>
      <c r="AT1354" s="564"/>
      <c r="AU1354" s="564"/>
      <c r="AV1354" s="562"/>
      <c r="AW1354" s="563"/>
      <c r="AX1354" s="564"/>
      <c r="AY1354" s="562"/>
      <c r="AZ1354" s="564"/>
      <c r="BA1354" s="562"/>
      <c r="BB1354" s="564"/>
      <c r="BC1354" s="562"/>
      <c r="BD1354" s="564"/>
      <c r="BE1354" s="562"/>
      <c r="BF1354" s="564"/>
      <c r="BG1354" s="564"/>
      <c r="BH1354" s="562"/>
      <c r="BI1354" s="563"/>
      <c r="BJ1354" s="564"/>
      <c r="BK1354" s="562"/>
      <c r="BL1354" s="564"/>
      <c r="BM1354" s="562"/>
      <c r="BN1354" s="564"/>
      <c r="BO1354" s="562"/>
      <c r="BP1354" s="564"/>
      <c r="BQ1354" s="562"/>
      <c r="BR1354" s="564"/>
      <c r="BS1354" s="564"/>
      <c r="BT1354" s="562"/>
      <c r="BU1354" s="563"/>
      <c r="BV1354" s="564"/>
      <c r="BW1354" s="562"/>
      <c r="BX1354" s="564"/>
      <c r="BY1354" s="562"/>
      <c r="BZ1354" s="564"/>
      <c r="CA1354" s="562"/>
      <c r="CB1354" s="564"/>
      <c r="CC1354" s="562"/>
      <c r="CD1354" s="564"/>
      <c r="CE1354" s="564"/>
      <c r="CF1354" s="562"/>
      <c r="CG1354" s="563"/>
      <c r="CH1354" s="563"/>
      <c r="CI1354" s="563"/>
      <c r="CJ1354" s="563"/>
      <c r="CK1354" s="563"/>
      <c r="CL1354" s="564"/>
      <c r="CM1354" s="562"/>
      <c r="CN1354" s="563"/>
      <c r="CO1354" s="564"/>
      <c r="CP1354" s="562"/>
      <c r="CQ1354" s="563"/>
      <c r="CR1354" s="564"/>
      <c r="CS1354" s="562"/>
      <c r="CT1354" s="563"/>
      <c r="CU1354" s="564"/>
      <c r="CV1354" s="562"/>
      <c r="CW1354" s="563"/>
      <c r="CX1354" s="563"/>
      <c r="CY1354" s="563"/>
    </row>
    <row r="1355" spans="2:103" x14ac:dyDescent="0.6">
      <c r="AF1355" s="715"/>
      <c r="AG1355" s="715"/>
    </row>
    <row r="1356" spans="2:103" x14ac:dyDescent="0.6">
      <c r="B1356" s="560"/>
      <c r="C1356" s="561"/>
      <c r="D1356" s="560"/>
      <c r="E1356" s="562"/>
      <c r="F1356" s="560"/>
      <c r="G1356" s="560"/>
      <c r="H1356" s="561"/>
      <c r="I1356" s="560"/>
      <c r="J1356" s="562"/>
      <c r="K1356" s="560"/>
      <c r="L1356" s="560"/>
      <c r="M1356" s="562"/>
      <c r="N1356" s="560"/>
      <c r="O1356" s="560"/>
      <c r="P1356" s="561"/>
      <c r="Q1356" s="560"/>
      <c r="R1356" s="561"/>
      <c r="S1356" s="560"/>
      <c r="T1356" s="646"/>
      <c r="U1356" s="560"/>
      <c r="V1356" s="646"/>
      <c r="W1356" s="653"/>
      <c r="X1356" s="646"/>
      <c r="Y1356" s="653"/>
      <c r="Z1356" s="560"/>
      <c r="AA1356" s="561"/>
      <c r="AB1356" s="560"/>
      <c r="AC1356" s="561"/>
      <c r="AD1356" s="560"/>
      <c r="AE1356" s="562"/>
      <c r="AF1356" s="716"/>
      <c r="AG1356" s="716"/>
      <c r="AH1356" s="560"/>
      <c r="AI1356" s="563"/>
      <c r="AJ1356" s="563"/>
      <c r="AK1356" s="563"/>
      <c r="AL1356" s="564"/>
      <c r="AM1356" s="564"/>
      <c r="AN1356" s="562"/>
      <c r="AO1356" s="563"/>
      <c r="AP1356" s="564"/>
      <c r="AQ1356" s="564"/>
      <c r="AR1356" s="562"/>
      <c r="AS1356" s="563"/>
      <c r="AT1356" s="564"/>
      <c r="AU1356" s="564"/>
      <c r="AV1356" s="562"/>
      <c r="AW1356" s="563"/>
      <c r="AX1356" s="564"/>
      <c r="AY1356" s="562"/>
      <c r="AZ1356" s="564"/>
      <c r="BA1356" s="562"/>
      <c r="BB1356" s="564"/>
      <c r="BC1356" s="562"/>
      <c r="BD1356" s="564"/>
      <c r="BE1356" s="562"/>
      <c r="BF1356" s="564"/>
      <c r="BG1356" s="564"/>
      <c r="BH1356" s="562"/>
      <c r="BI1356" s="563"/>
      <c r="BJ1356" s="564"/>
      <c r="BK1356" s="562"/>
      <c r="BL1356" s="564"/>
      <c r="BM1356" s="562"/>
      <c r="BN1356" s="564"/>
      <c r="BO1356" s="562"/>
      <c r="BP1356" s="564"/>
      <c r="BQ1356" s="562"/>
      <c r="BR1356" s="564"/>
      <c r="BS1356" s="564"/>
      <c r="BT1356" s="562"/>
      <c r="BU1356" s="563"/>
      <c r="BV1356" s="564"/>
      <c r="BW1356" s="562"/>
      <c r="BX1356" s="564"/>
      <c r="BY1356" s="562"/>
      <c r="BZ1356" s="564"/>
      <c r="CA1356" s="562"/>
      <c r="CB1356" s="564"/>
      <c r="CC1356" s="562"/>
      <c r="CD1356" s="564"/>
      <c r="CE1356" s="564"/>
      <c r="CF1356" s="562"/>
      <c r="CG1356" s="563"/>
      <c r="CH1356" s="563"/>
      <c r="CI1356" s="563"/>
      <c r="CJ1356" s="563"/>
      <c r="CK1356" s="563"/>
      <c r="CL1356" s="564"/>
      <c r="CM1356" s="562"/>
      <c r="CN1356" s="563"/>
      <c r="CO1356" s="564"/>
      <c r="CP1356" s="562"/>
      <c r="CQ1356" s="563"/>
      <c r="CR1356" s="564"/>
      <c r="CS1356" s="562"/>
      <c r="CT1356" s="563"/>
      <c r="CU1356" s="564"/>
      <c r="CV1356" s="562"/>
      <c r="CW1356" s="563"/>
      <c r="CX1356" s="563"/>
      <c r="CY1356" s="563"/>
    </row>
    <row r="1357" spans="2:103" x14ac:dyDescent="0.6">
      <c r="AF1357" s="715"/>
      <c r="AG1357" s="715"/>
    </row>
    <row r="1358" spans="2:103" x14ac:dyDescent="0.6">
      <c r="B1358" s="560"/>
      <c r="C1358" s="561"/>
      <c r="D1358" s="560"/>
      <c r="E1358" s="562"/>
      <c r="F1358" s="560"/>
      <c r="G1358" s="560"/>
      <c r="H1358" s="561"/>
      <c r="I1358" s="560"/>
      <c r="J1358" s="562"/>
      <c r="K1358" s="560"/>
      <c r="L1358" s="560"/>
      <c r="M1358" s="562"/>
      <c r="N1358" s="560"/>
      <c r="O1358" s="560"/>
      <c r="P1358" s="561"/>
      <c r="Q1358" s="560"/>
      <c r="R1358" s="561"/>
      <c r="S1358" s="560"/>
      <c r="T1358" s="646"/>
      <c r="U1358" s="560"/>
      <c r="V1358" s="646"/>
      <c r="W1358" s="653"/>
      <c r="X1358" s="646"/>
      <c r="Y1358" s="653"/>
      <c r="Z1358" s="560"/>
      <c r="AA1358" s="561"/>
      <c r="AB1358" s="560"/>
      <c r="AC1358" s="561"/>
      <c r="AD1358" s="560"/>
      <c r="AE1358" s="562"/>
      <c r="AF1358" s="716"/>
      <c r="AG1358" s="716"/>
      <c r="AH1358" s="560"/>
      <c r="AI1358" s="563"/>
      <c r="AJ1358" s="563"/>
      <c r="AK1358" s="563"/>
      <c r="AL1358" s="564"/>
      <c r="AM1358" s="564"/>
      <c r="AN1358" s="562"/>
      <c r="AO1358" s="563"/>
      <c r="AP1358" s="564"/>
      <c r="AQ1358" s="564"/>
      <c r="AR1358" s="562"/>
      <c r="AS1358" s="563"/>
      <c r="AT1358" s="564"/>
      <c r="AU1358" s="564"/>
      <c r="AV1358" s="562"/>
      <c r="AW1358" s="563"/>
      <c r="AX1358" s="564"/>
      <c r="AY1358" s="562"/>
      <c r="AZ1358" s="564"/>
      <c r="BA1358" s="562"/>
      <c r="BB1358" s="564"/>
      <c r="BC1358" s="562"/>
      <c r="BD1358" s="564"/>
      <c r="BE1358" s="562"/>
      <c r="BF1358" s="564"/>
      <c r="BG1358" s="564"/>
      <c r="BH1358" s="562"/>
      <c r="BI1358" s="563"/>
      <c r="BJ1358" s="564"/>
      <c r="BK1358" s="562"/>
      <c r="BL1358" s="564"/>
      <c r="BM1358" s="562"/>
      <c r="BN1358" s="564"/>
      <c r="BO1358" s="562"/>
      <c r="BP1358" s="564"/>
      <c r="BQ1358" s="562"/>
      <c r="BR1358" s="564"/>
      <c r="BS1358" s="564"/>
      <c r="BT1358" s="562"/>
      <c r="BU1358" s="563"/>
      <c r="BV1358" s="564"/>
      <c r="BW1358" s="562"/>
      <c r="BX1358" s="564"/>
      <c r="BY1358" s="562"/>
      <c r="BZ1358" s="564"/>
      <c r="CA1358" s="562"/>
      <c r="CB1358" s="564"/>
      <c r="CC1358" s="562"/>
      <c r="CD1358" s="564"/>
      <c r="CE1358" s="564"/>
      <c r="CF1358" s="562"/>
      <c r="CG1358" s="563"/>
      <c r="CH1358" s="563"/>
      <c r="CI1358" s="563"/>
      <c r="CJ1358" s="563"/>
      <c r="CK1358" s="563"/>
      <c r="CL1358" s="564"/>
      <c r="CM1358" s="562"/>
      <c r="CN1358" s="563"/>
      <c r="CO1358" s="564"/>
      <c r="CP1358" s="562"/>
      <c r="CQ1358" s="563"/>
      <c r="CR1358" s="564"/>
      <c r="CS1358" s="562"/>
      <c r="CT1358" s="563"/>
      <c r="CU1358" s="564"/>
      <c r="CV1358" s="562"/>
      <c r="CW1358" s="563"/>
      <c r="CX1358" s="563"/>
      <c r="CY1358" s="563"/>
    </row>
    <row r="1359" spans="2:103" x14ac:dyDescent="0.6">
      <c r="AF1359" s="715"/>
      <c r="AG1359" s="715"/>
    </row>
    <row r="1360" spans="2:103" x14ac:dyDescent="0.6">
      <c r="B1360" s="560"/>
      <c r="C1360" s="561"/>
      <c r="D1360" s="560"/>
      <c r="E1360" s="562"/>
      <c r="F1360" s="560"/>
      <c r="G1360" s="560"/>
      <c r="H1360" s="561"/>
      <c r="I1360" s="560"/>
      <c r="J1360" s="562"/>
      <c r="K1360" s="560"/>
      <c r="L1360" s="560"/>
      <c r="M1360" s="562"/>
      <c r="N1360" s="560"/>
      <c r="O1360" s="560"/>
      <c r="P1360" s="561"/>
      <c r="Q1360" s="560"/>
      <c r="R1360" s="561"/>
      <c r="S1360" s="560"/>
      <c r="T1360" s="646"/>
      <c r="U1360" s="560"/>
      <c r="V1360" s="646"/>
      <c r="W1360" s="653"/>
      <c r="X1360" s="646"/>
      <c r="Y1360" s="653"/>
      <c r="Z1360" s="560"/>
      <c r="AA1360" s="561"/>
      <c r="AB1360" s="560"/>
      <c r="AC1360" s="561"/>
      <c r="AD1360" s="560"/>
      <c r="AE1360" s="562"/>
      <c r="AF1360" s="716"/>
      <c r="AG1360" s="716"/>
      <c r="AH1360" s="560"/>
      <c r="AI1360" s="563"/>
      <c r="AJ1360" s="563"/>
      <c r="AK1360" s="563"/>
      <c r="AL1360" s="564"/>
      <c r="AM1360" s="564"/>
      <c r="AN1360" s="562"/>
      <c r="AO1360" s="563"/>
      <c r="AP1360" s="564"/>
      <c r="AQ1360" s="564"/>
      <c r="AR1360" s="562"/>
      <c r="AS1360" s="563"/>
      <c r="AT1360" s="564"/>
      <c r="AU1360" s="564"/>
      <c r="AV1360" s="562"/>
      <c r="AW1360" s="563"/>
      <c r="AX1360" s="564"/>
      <c r="AY1360" s="562"/>
      <c r="AZ1360" s="564"/>
      <c r="BA1360" s="562"/>
      <c r="BB1360" s="564"/>
      <c r="BC1360" s="562"/>
      <c r="BD1360" s="564"/>
      <c r="BE1360" s="562"/>
      <c r="BF1360" s="564"/>
      <c r="BG1360" s="564"/>
      <c r="BH1360" s="562"/>
      <c r="BI1360" s="563"/>
      <c r="BJ1360" s="564"/>
      <c r="BK1360" s="562"/>
      <c r="BL1360" s="564"/>
      <c r="BM1360" s="562"/>
      <c r="BN1360" s="564"/>
      <c r="BO1360" s="562"/>
      <c r="BP1360" s="564"/>
      <c r="BQ1360" s="562"/>
      <c r="BR1360" s="564"/>
      <c r="BS1360" s="564"/>
      <c r="BT1360" s="562"/>
      <c r="BU1360" s="563"/>
      <c r="BV1360" s="564"/>
      <c r="BW1360" s="562"/>
      <c r="BX1360" s="564"/>
      <c r="BY1360" s="562"/>
      <c r="BZ1360" s="564"/>
      <c r="CA1360" s="562"/>
      <c r="CB1360" s="564"/>
      <c r="CC1360" s="562"/>
      <c r="CD1360" s="564"/>
      <c r="CE1360" s="564"/>
      <c r="CF1360" s="562"/>
      <c r="CG1360" s="563"/>
      <c r="CH1360" s="563"/>
      <c r="CI1360" s="563"/>
      <c r="CJ1360" s="563"/>
      <c r="CK1360" s="563"/>
      <c r="CL1360" s="564"/>
      <c r="CM1360" s="562"/>
      <c r="CN1360" s="563"/>
      <c r="CO1360" s="564"/>
      <c r="CP1360" s="562"/>
      <c r="CQ1360" s="563"/>
      <c r="CR1360" s="564"/>
      <c r="CS1360" s="562"/>
      <c r="CT1360" s="563"/>
      <c r="CU1360" s="564"/>
      <c r="CV1360" s="562"/>
      <c r="CW1360" s="563"/>
      <c r="CX1360" s="563"/>
      <c r="CY1360" s="563"/>
    </row>
    <row r="1361" spans="2:103" x14ac:dyDescent="0.6">
      <c r="AF1361" s="715"/>
      <c r="AG1361" s="715"/>
    </row>
    <row r="1362" spans="2:103" x14ac:dyDescent="0.6">
      <c r="B1362" s="560"/>
      <c r="C1362" s="561"/>
      <c r="D1362" s="560"/>
      <c r="E1362" s="562"/>
      <c r="F1362" s="560"/>
      <c r="G1362" s="560"/>
      <c r="H1362" s="561"/>
      <c r="I1362" s="560"/>
      <c r="J1362" s="562"/>
      <c r="K1362" s="560"/>
      <c r="L1362" s="560"/>
      <c r="M1362" s="562"/>
      <c r="N1362" s="560"/>
      <c r="O1362" s="560"/>
      <c r="P1362" s="561"/>
      <c r="Q1362" s="560"/>
      <c r="R1362" s="561"/>
      <c r="S1362" s="560"/>
      <c r="T1362" s="646"/>
      <c r="U1362" s="560"/>
      <c r="V1362" s="646"/>
      <c r="W1362" s="653"/>
      <c r="X1362" s="646"/>
      <c r="Y1362" s="653"/>
      <c r="Z1362" s="560"/>
      <c r="AA1362" s="561"/>
      <c r="AB1362" s="560"/>
      <c r="AC1362" s="561"/>
      <c r="AD1362" s="560"/>
      <c r="AE1362" s="562"/>
      <c r="AF1362" s="716"/>
      <c r="AG1362" s="716"/>
      <c r="AH1362" s="560"/>
      <c r="AI1362" s="563"/>
      <c r="AJ1362" s="563"/>
      <c r="AK1362" s="563"/>
      <c r="AL1362" s="564"/>
      <c r="AM1362" s="564"/>
      <c r="AN1362" s="562"/>
      <c r="AO1362" s="563"/>
      <c r="AP1362" s="564"/>
      <c r="AQ1362" s="564"/>
      <c r="AR1362" s="562"/>
      <c r="AS1362" s="563"/>
      <c r="AT1362" s="564"/>
      <c r="AU1362" s="564"/>
      <c r="AV1362" s="562"/>
      <c r="AW1362" s="563"/>
      <c r="AX1362" s="564"/>
      <c r="AY1362" s="562"/>
      <c r="AZ1362" s="564"/>
      <c r="BA1362" s="562"/>
      <c r="BB1362" s="564"/>
      <c r="BC1362" s="562"/>
      <c r="BD1362" s="564"/>
      <c r="BE1362" s="562"/>
      <c r="BF1362" s="564"/>
      <c r="BG1362" s="564"/>
      <c r="BH1362" s="562"/>
      <c r="BI1362" s="563"/>
      <c r="BJ1362" s="564"/>
      <c r="BK1362" s="562"/>
      <c r="BL1362" s="564"/>
      <c r="BM1362" s="562"/>
      <c r="BN1362" s="564"/>
      <c r="BO1362" s="562"/>
      <c r="BP1362" s="564"/>
      <c r="BQ1362" s="562"/>
      <c r="BR1362" s="564"/>
      <c r="BS1362" s="564"/>
      <c r="BT1362" s="562"/>
      <c r="BU1362" s="563"/>
      <c r="BV1362" s="564"/>
      <c r="BW1362" s="562"/>
      <c r="BX1362" s="564"/>
      <c r="BY1362" s="562"/>
      <c r="BZ1362" s="564"/>
      <c r="CA1362" s="562"/>
      <c r="CB1362" s="564"/>
      <c r="CC1362" s="562"/>
      <c r="CD1362" s="564"/>
      <c r="CE1362" s="564"/>
      <c r="CF1362" s="562"/>
      <c r="CG1362" s="563"/>
      <c r="CH1362" s="563"/>
      <c r="CI1362" s="563"/>
      <c r="CJ1362" s="563"/>
      <c r="CK1362" s="563"/>
      <c r="CL1362" s="564"/>
      <c r="CM1362" s="562"/>
      <c r="CN1362" s="563"/>
      <c r="CO1362" s="564"/>
      <c r="CP1362" s="562"/>
      <c r="CQ1362" s="563"/>
      <c r="CR1362" s="564"/>
      <c r="CS1362" s="562"/>
      <c r="CT1362" s="563"/>
      <c r="CU1362" s="564"/>
      <c r="CV1362" s="562"/>
      <c r="CW1362" s="563"/>
      <c r="CX1362" s="563"/>
      <c r="CY1362" s="563"/>
    </row>
    <row r="1363" spans="2:103" x14ac:dyDescent="0.6">
      <c r="AF1363" s="715"/>
      <c r="AG1363" s="715"/>
    </row>
    <row r="1364" spans="2:103" x14ac:dyDescent="0.6">
      <c r="B1364" s="560"/>
      <c r="C1364" s="561"/>
      <c r="D1364" s="560"/>
      <c r="E1364" s="562"/>
      <c r="F1364" s="560"/>
      <c r="G1364" s="560"/>
      <c r="H1364" s="561"/>
      <c r="I1364" s="560"/>
      <c r="J1364" s="562"/>
      <c r="K1364" s="560"/>
      <c r="L1364" s="560"/>
      <c r="M1364" s="562"/>
      <c r="N1364" s="560"/>
      <c r="O1364" s="560"/>
      <c r="P1364" s="561"/>
      <c r="Q1364" s="560"/>
      <c r="R1364" s="561"/>
      <c r="S1364" s="560"/>
      <c r="T1364" s="646"/>
      <c r="U1364" s="560"/>
      <c r="V1364" s="646"/>
      <c r="W1364" s="653"/>
      <c r="X1364" s="646"/>
      <c r="Y1364" s="653"/>
      <c r="Z1364" s="560"/>
      <c r="AA1364" s="561"/>
      <c r="AB1364" s="560"/>
      <c r="AC1364" s="561"/>
      <c r="AD1364" s="560"/>
      <c r="AE1364" s="562"/>
      <c r="AF1364" s="716"/>
      <c r="AG1364" s="716"/>
      <c r="AH1364" s="560"/>
      <c r="AI1364" s="563"/>
      <c r="AJ1364" s="563"/>
      <c r="AK1364" s="563"/>
      <c r="AL1364" s="564"/>
      <c r="AM1364" s="564"/>
      <c r="AN1364" s="562"/>
      <c r="AO1364" s="563"/>
      <c r="AP1364" s="564"/>
      <c r="AQ1364" s="564"/>
      <c r="AR1364" s="562"/>
      <c r="AS1364" s="563"/>
      <c r="AT1364" s="564"/>
      <c r="AU1364" s="564"/>
      <c r="AV1364" s="562"/>
      <c r="AW1364" s="563"/>
      <c r="AX1364" s="564"/>
      <c r="AY1364" s="562"/>
      <c r="AZ1364" s="564"/>
      <c r="BA1364" s="562"/>
      <c r="BB1364" s="564"/>
      <c r="BC1364" s="562"/>
      <c r="BD1364" s="564"/>
      <c r="BE1364" s="562"/>
      <c r="BF1364" s="564"/>
      <c r="BG1364" s="564"/>
      <c r="BH1364" s="562"/>
      <c r="BI1364" s="563"/>
      <c r="BJ1364" s="564"/>
      <c r="BK1364" s="562"/>
      <c r="BL1364" s="564"/>
      <c r="BM1364" s="562"/>
      <c r="BN1364" s="564"/>
      <c r="BO1364" s="562"/>
      <c r="BP1364" s="564"/>
      <c r="BQ1364" s="562"/>
      <c r="BR1364" s="564"/>
      <c r="BS1364" s="564"/>
      <c r="BT1364" s="562"/>
      <c r="BU1364" s="563"/>
      <c r="BV1364" s="564"/>
      <c r="BW1364" s="562"/>
      <c r="BX1364" s="564"/>
      <c r="BY1364" s="562"/>
      <c r="BZ1364" s="564"/>
      <c r="CA1364" s="562"/>
      <c r="CB1364" s="564"/>
      <c r="CC1364" s="562"/>
      <c r="CD1364" s="564"/>
      <c r="CE1364" s="564"/>
      <c r="CF1364" s="562"/>
      <c r="CG1364" s="563"/>
      <c r="CH1364" s="563"/>
      <c r="CI1364" s="563"/>
      <c r="CJ1364" s="563"/>
      <c r="CK1364" s="563"/>
      <c r="CL1364" s="564"/>
      <c r="CM1364" s="562"/>
      <c r="CN1364" s="563"/>
      <c r="CO1364" s="564"/>
      <c r="CP1364" s="562"/>
      <c r="CQ1364" s="563"/>
      <c r="CR1364" s="564"/>
      <c r="CS1364" s="562"/>
      <c r="CT1364" s="563"/>
      <c r="CU1364" s="564"/>
      <c r="CV1364" s="562"/>
      <c r="CW1364" s="563"/>
      <c r="CX1364" s="563"/>
      <c r="CY1364" s="563"/>
    </row>
    <row r="1365" spans="2:103" x14ac:dyDescent="0.6">
      <c r="AF1365" s="715"/>
      <c r="AG1365" s="715"/>
    </row>
    <row r="1366" spans="2:103" x14ac:dyDescent="0.6">
      <c r="B1366" s="560"/>
      <c r="C1366" s="561"/>
      <c r="D1366" s="560"/>
      <c r="E1366" s="562"/>
      <c r="F1366" s="560"/>
      <c r="G1366" s="560"/>
      <c r="H1366" s="561"/>
      <c r="I1366" s="560"/>
      <c r="J1366" s="562"/>
      <c r="K1366" s="560"/>
      <c r="L1366" s="560"/>
      <c r="M1366" s="562"/>
      <c r="N1366" s="560"/>
      <c r="O1366" s="560"/>
      <c r="P1366" s="561"/>
      <c r="Q1366" s="560"/>
      <c r="R1366" s="561"/>
      <c r="S1366" s="560"/>
      <c r="T1366" s="646"/>
      <c r="U1366" s="560"/>
      <c r="V1366" s="646"/>
      <c r="W1366" s="653"/>
      <c r="X1366" s="646"/>
      <c r="Y1366" s="653"/>
      <c r="Z1366" s="560"/>
      <c r="AA1366" s="561"/>
      <c r="AB1366" s="560"/>
      <c r="AC1366" s="561"/>
      <c r="AD1366" s="560"/>
      <c r="AE1366" s="562"/>
      <c r="AF1366" s="716"/>
      <c r="AG1366" s="716"/>
      <c r="AH1366" s="560"/>
      <c r="AI1366" s="563"/>
      <c r="AJ1366" s="563"/>
      <c r="AK1366" s="563"/>
      <c r="AL1366" s="564"/>
      <c r="AM1366" s="564"/>
      <c r="AN1366" s="562"/>
      <c r="AO1366" s="563"/>
      <c r="AP1366" s="564"/>
      <c r="AQ1366" s="564"/>
      <c r="AR1366" s="562"/>
      <c r="AS1366" s="563"/>
      <c r="AT1366" s="564"/>
      <c r="AU1366" s="564"/>
      <c r="AV1366" s="562"/>
      <c r="AW1366" s="563"/>
      <c r="AX1366" s="564"/>
      <c r="AY1366" s="562"/>
      <c r="AZ1366" s="564"/>
      <c r="BA1366" s="562"/>
      <c r="BB1366" s="564"/>
      <c r="BC1366" s="562"/>
      <c r="BD1366" s="564"/>
      <c r="BE1366" s="562"/>
      <c r="BF1366" s="564"/>
      <c r="BG1366" s="564"/>
      <c r="BH1366" s="562"/>
      <c r="BI1366" s="563"/>
      <c r="BJ1366" s="564"/>
      <c r="BK1366" s="562"/>
      <c r="BL1366" s="564"/>
      <c r="BM1366" s="562"/>
      <c r="BN1366" s="564"/>
      <c r="BO1366" s="562"/>
      <c r="BP1366" s="564"/>
      <c r="BQ1366" s="562"/>
      <c r="BR1366" s="564"/>
      <c r="BS1366" s="564"/>
      <c r="BT1366" s="562"/>
      <c r="BU1366" s="563"/>
      <c r="BV1366" s="564"/>
      <c r="BW1366" s="562"/>
      <c r="BX1366" s="564"/>
      <c r="BY1366" s="562"/>
      <c r="BZ1366" s="564"/>
      <c r="CA1366" s="562"/>
      <c r="CB1366" s="564"/>
      <c r="CC1366" s="562"/>
      <c r="CD1366" s="564"/>
      <c r="CE1366" s="564"/>
      <c r="CF1366" s="562"/>
      <c r="CG1366" s="563"/>
      <c r="CH1366" s="563"/>
      <c r="CI1366" s="563"/>
      <c r="CJ1366" s="563"/>
      <c r="CK1366" s="563"/>
      <c r="CL1366" s="564"/>
      <c r="CM1366" s="562"/>
      <c r="CN1366" s="563"/>
      <c r="CO1366" s="564"/>
      <c r="CP1366" s="562"/>
      <c r="CQ1366" s="563"/>
      <c r="CR1366" s="564"/>
      <c r="CS1366" s="562"/>
      <c r="CT1366" s="563"/>
      <c r="CU1366" s="564"/>
      <c r="CV1366" s="562"/>
      <c r="CW1366" s="563"/>
      <c r="CX1366" s="563"/>
      <c r="CY1366" s="563"/>
    </row>
    <row r="1367" spans="2:103" x14ac:dyDescent="0.6">
      <c r="AF1367" s="715"/>
      <c r="AG1367" s="715"/>
    </row>
    <row r="1368" spans="2:103" x14ac:dyDescent="0.6">
      <c r="B1368" s="560"/>
      <c r="C1368" s="561"/>
      <c r="D1368" s="560"/>
      <c r="E1368" s="562"/>
      <c r="F1368" s="560"/>
      <c r="G1368" s="560"/>
      <c r="H1368" s="561"/>
      <c r="I1368" s="560"/>
      <c r="J1368" s="562"/>
      <c r="K1368" s="560"/>
      <c r="L1368" s="560"/>
      <c r="M1368" s="562"/>
      <c r="N1368" s="560"/>
      <c r="O1368" s="560"/>
      <c r="P1368" s="561"/>
      <c r="Q1368" s="560"/>
      <c r="R1368" s="561"/>
      <c r="S1368" s="560"/>
      <c r="T1368" s="646"/>
      <c r="U1368" s="560"/>
      <c r="V1368" s="646"/>
      <c r="W1368" s="653"/>
      <c r="X1368" s="646"/>
      <c r="Y1368" s="653"/>
      <c r="Z1368" s="560"/>
      <c r="AA1368" s="561"/>
      <c r="AB1368" s="560"/>
      <c r="AC1368" s="561"/>
      <c r="AD1368" s="560"/>
      <c r="AE1368" s="562"/>
      <c r="AF1368" s="716"/>
      <c r="AG1368" s="716"/>
      <c r="AH1368" s="560"/>
      <c r="AI1368" s="563"/>
      <c r="AJ1368" s="563"/>
      <c r="AK1368" s="563"/>
      <c r="AL1368" s="564"/>
      <c r="AM1368" s="564"/>
      <c r="AN1368" s="562"/>
      <c r="AO1368" s="563"/>
      <c r="AP1368" s="564"/>
      <c r="AQ1368" s="564"/>
      <c r="AR1368" s="562"/>
      <c r="AS1368" s="563"/>
      <c r="AT1368" s="564"/>
      <c r="AU1368" s="564"/>
      <c r="AV1368" s="562"/>
      <c r="AW1368" s="563"/>
      <c r="AX1368" s="564"/>
      <c r="AY1368" s="562"/>
      <c r="AZ1368" s="564"/>
      <c r="BA1368" s="562"/>
      <c r="BB1368" s="564"/>
      <c r="BC1368" s="562"/>
      <c r="BD1368" s="564"/>
      <c r="BE1368" s="562"/>
      <c r="BF1368" s="564"/>
      <c r="BG1368" s="564"/>
      <c r="BH1368" s="562"/>
      <c r="BI1368" s="563"/>
      <c r="BJ1368" s="564"/>
      <c r="BK1368" s="562"/>
      <c r="BL1368" s="564"/>
      <c r="BM1368" s="562"/>
      <c r="BN1368" s="564"/>
      <c r="BO1368" s="562"/>
      <c r="BP1368" s="564"/>
      <c r="BQ1368" s="562"/>
      <c r="BR1368" s="564"/>
      <c r="BS1368" s="564"/>
      <c r="BT1368" s="562"/>
      <c r="BU1368" s="563"/>
      <c r="BV1368" s="564"/>
      <c r="BW1368" s="562"/>
      <c r="BX1368" s="564"/>
      <c r="BY1368" s="562"/>
      <c r="BZ1368" s="564"/>
      <c r="CA1368" s="562"/>
      <c r="CB1368" s="564"/>
      <c r="CC1368" s="562"/>
      <c r="CD1368" s="564"/>
      <c r="CE1368" s="564"/>
      <c r="CF1368" s="562"/>
      <c r="CG1368" s="563"/>
      <c r="CH1368" s="563"/>
      <c r="CI1368" s="563"/>
      <c r="CJ1368" s="563"/>
      <c r="CK1368" s="563"/>
      <c r="CL1368" s="564"/>
      <c r="CM1368" s="562"/>
      <c r="CN1368" s="563"/>
      <c r="CO1368" s="564"/>
      <c r="CP1368" s="562"/>
      <c r="CQ1368" s="563"/>
      <c r="CR1368" s="564"/>
      <c r="CS1368" s="562"/>
      <c r="CT1368" s="563"/>
      <c r="CU1368" s="564"/>
      <c r="CV1368" s="562"/>
      <c r="CW1368" s="563"/>
      <c r="CX1368" s="563"/>
      <c r="CY1368" s="563"/>
    </row>
    <row r="1369" spans="2:103" x14ac:dyDescent="0.6">
      <c r="AF1369" s="715"/>
      <c r="AG1369" s="715"/>
    </row>
    <row r="1370" spans="2:103" x14ac:dyDescent="0.6">
      <c r="B1370" s="560"/>
      <c r="C1370" s="561"/>
      <c r="D1370" s="560"/>
      <c r="E1370" s="562"/>
      <c r="F1370" s="560"/>
      <c r="G1370" s="560"/>
      <c r="H1370" s="561"/>
      <c r="I1370" s="560"/>
      <c r="J1370" s="562"/>
      <c r="K1370" s="560"/>
      <c r="L1370" s="560"/>
      <c r="M1370" s="562"/>
      <c r="N1370" s="560"/>
      <c r="O1370" s="560"/>
      <c r="P1370" s="561"/>
      <c r="Q1370" s="560"/>
      <c r="R1370" s="561"/>
      <c r="S1370" s="560"/>
      <c r="T1370" s="646"/>
      <c r="U1370" s="560"/>
      <c r="V1370" s="646"/>
      <c r="W1370" s="653"/>
      <c r="X1370" s="646"/>
      <c r="Y1370" s="653"/>
      <c r="Z1370" s="560"/>
      <c r="AA1370" s="561"/>
      <c r="AB1370" s="560"/>
      <c r="AC1370" s="561"/>
      <c r="AD1370" s="560"/>
      <c r="AE1370" s="562"/>
      <c r="AF1370" s="716"/>
      <c r="AG1370" s="716"/>
      <c r="AH1370" s="560"/>
      <c r="AI1370" s="563"/>
      <c r="AJ1370" s="563"/>
      <c r="AK1370" s="563"/>
      <c r="AL1370" s="564"/>
      <c r="AM1370" s="564"/>
      <c r="AN1370" s="562"/>
      <c r="AO1370" s="563"/>
      <c r="AP1370" s="564"/>
      <c r="AQ1370" s="564"/>
      <c r="AR1370" s="562"/>
      <c r="AS1370" s="563"/>
      <c r="AT1370" s="564"/>
      <c r="AU1370" s="564"/>
      <c r="AV1370" s="562"/>
      <c r="AW1370" s="563"/>
      <c r="AX1370" s="564"/>
      <c r="AY1370" s="562"/>
      <c r="AZ1370" s="564"/>
      <c r="BA1370" s="562"/>
      <c r="BB1370" s="564"/>
      <c r="BC1370" s="562"/>
      <c r="BD1370" s="564"/>
      <c r="BE1370" s="562"/>
      <c r="BF1370" s="564"/>
      <c r="BG1370" s="564"/>
      <c r="BH1370" s="562"/>
      <c r="BI1370" s="563"/>
      <c r="BJ1370" s="564"/>
      <c r="BK1370" s="562"/>
      <c r="BL1370" s="564"/>
      <c r="BM1370" s="562"/>
      <c r="BN1370" s="564"/>
      <c r="BO1370" s="562"/>
      <c r="BP1370" s="564"/>
      <c r="BQ1370" s="562"/>
      <c r="BR1370" s="564"/>
      <c r="BS1370" s="564"/>
      <c r="BT1370" s="562"/>
      <c r="BU1370" s="563"/>
      <c r="BV1370" s="564"/>
      <c r="BW1370" s="562"/>
      <c r="BX1370" s="564"/>
      <c r="BY1370" s="562"/>
      <c r="BZ1370" s="564"/>
      <c r="CA1370" s="562"/>
      <c r="CB1370" s="564"/>
      <c r="CC1370" s="562"/>
      <c r="CD1370" s="564"/>
      <c r="CE1370" s="564"/>
      <c r="CF1370" s="562"/>
      <c r="CG1370" s="563"/>
      <c r="CH1370" s="563"/>
      <c r="CI1370" s="563"/>
      <c r="CJ1370" s="563"/>
      <c r="CK1370" s="563"/>
      <c r="CL1370" s="564"/>
      <c r="CM1370" s="562"/>
      <c r="CN1370" s="563"/>
      <c r="CO1370" s="564"/>
      <c r="CP1370" s="562"/>
      <c r="CQ1370" s="563"/>
      <c r="CR1370" s="564"/>
      <c r="CS1370" s="562"/>
      <c r="CT1370" s="563"/>
      <c r="CU1370" s="564"/>
      <c r="CV1370" s="562"/>
      <c r="CW1370" s="563"/>
      <c r="CX1370" s="563"/>
      <c r="CY1370" s="563"/>
    </row>
    <row r="1371" spans="2:103" x14ac:dyDescent="0.6">
      <c r="AF1371" s="715"/>
      <c r="AG1371" s="715"/>
    </row>
    <row r="1372" spans="2:103" x14ac:dyDescent="0.6">
      <c r="B1372" s="560"/>
      <c r="C1372" s="561"/>
      <c r="D1372" s="560"/>
      <c r="E1372" s="562"/>
      <c r="F1372" s="560"/>
      <c r="G1372" s="560"/>
      <c r="H1372" s="561"/>
      <c r="I1372" s="560"/>
      <c r="J1372" s="562"/>
      <c r="K1372" s="560"/>
      <c r="L1372" s="560"/>
      <c r="M1372" s="562"/>
      <c r="N1372" s="560"/>
      <c r="O1372" s="560"/>
      <c r="P1372" s="561"/>
      <c r="Q1372" s="560"/>
      <c r="R1372" s="561"/>
      <c r="S1372" s="560"/>
      <c r="T1372" s="646"/>
      <c r="U1372" s="560"/>
      <c r="V1372" s="646"/>
      <c r="W1372" s="653"/>
      <c r="X1372" s="646"/>
      <c r="Y1372" s="653"/>
      <c r="Z1372" s="560"/>
      <c r="AA1372" s="561"/>
      <c r="AB1372" s="560"/>
      <c r="AC1372" s="561"/>
      <c r="AD1372" s="560"/>
      <c r="AE1372" s="562"/>
      <c r="AF1372" s="716"/>
      <c r="AG1372" s="716"/>
      <c r="AH1372" s="560"/>
      <c r="AI1372" s="563"/>
      <c r="AJ1372" s="563"/>
      <c r="AK1372" s="563"/>
      <c r="AL1372" s="564"/>
      <c r="AM1372" s="564"/>
      <c r="AN1372" s="562"/>
      <c r="AO1372" s="563"/>
      <c r="AP1372" s="564"/>
      <c r="AQ1372" s="564"/>
      <c r="AR1372" s="562"/>
      <c r="AS1372" s="563"/>
      <c r="AT1372" s="564"/>
      <c r="AU1372" s="564"/>
      <c r="AV1372" s="562"/>
      <c r="AW1372" s="563"/>
      <c r="AX1372" s="564"/>
      <c r="AY1372" s="562"/>
      <c r="AZ1372" s="564"/>
      <c r="BA1372" s="562"/>
      <c r="BB1372" s="564"/>
      <c r="BC1372" s="562"/>
      <c r="BD1372" s="564"/>
      <c r="BE1372" s="562"/>
      <c r="BF1372" s="564"/>
      <c r="BG1372" s="564"/>
      <c r="BH1372" s="562"/>
      <c r="BI1372" s="563"/>
      <c r="BJ1372" s="564"/>
      <c r="BK1372" s="562"/>
      <c r="BL1372" s="564"/>
      <c r="BM1372" s="562"/>
      <c r="BN1372" s="564"/>
      <c r="BO1372" s="562"/>
      <c r="BP1372" s="564"/>
      <c r="BQ1372" s="562"/>
      <c r="BR1372" s="564"/>
      <c r="BS1372" s="564"/>
      <c r="BT1372" s="562"/>
      <c r="BU1372" s="563"/>
      <c r="BV1372" s="564"/>
      <c r="BW1372" s="562"/>
      <c r="BX1372" s="564"/>
      <c r="BY1372" s="562"/>
      <c r="BZ1372" s="564"/>
      <c r="CA1372" s="562"/>
      <c r="CB1372" s="564"/>
      <c r="CC1372" s="562"/>
      <c r="CD1372" s="564"/>
      <c r="CE1372" s="564"/>
      <c r="CF1372" s="562"/>
      <c r="CG1372" s="563"/>
      <c r="CH1372" s="563"/>
      <c r="CI1372" s="563"/>
      <c r="CJ1372" s="563"/>
      <c r="CK1372" s="563"/>
      <c r="CL1372" s="564"/>
      <c r="CM1372" s="562"/>
      <c r="CN1372" s="563"/>
      <c r="CO1372" s="564"/>
      <c r="CP1372" s="562"/>
      <c r="CQ1372" s="563"/>
      <c r="CR1372" s="564"/>
      <c r="CS1372" s="562"/>
      <c r="CT1372" s="563"/>
      <c r="CU1372" s="564"/>
      <c r="CV1372" s="562"/>
      <c r="CW1372" s="563"/>
      <c r="CX1372" s="563"/>
      <c r="CY1372" s="563"/>
    </row>
    <row r="1373" spans="2:103" x14ac:dyDescent="0.6">
      <c r="AF1373" s="715"/>
      <c r="AG1373" s="715"/>
    </row>
    <row r="1374" spans="2:103" x14ac:dyDescent="0.6">
      <c r="B1374" s="560"/>
      <c r="C1374" s="561"/>
      <c r="D1374" s="560"/>
      <c r="E1374" s="562"/>
      <c r="F1374" s="560"/>
      <c r="G1374" s="560"/>
      <c r="H1374" s="561"/>
      <c r="I1374" s="560"/>
      <c r="J1374" s="562"/>
      <c r="K1374" s="560"/>
      <c r="L1374" s="560"/>
      <c r="M1374" s="562"/>
      <c r="N1374" s="560"/>
      <c r="O1374" s="560"/>
      <c r="P1374" s="561"/>
      <c r="Q1374" s="560"/>
      <c r="R1374" s="561"/>
      <c r="S1374" s="560"/>
      <c r="T1374" s="646"/>
      <c r="U1374" s="560"/>
      <c r="V1374" s="646"/>
      <c r="W1374" s="653"/>
      <c r="X1374" s="646"/>
      <c r="Y1374" s="653"/>
      <c r="Z1374" s="560"/>
      <c r="AA1374" s="561"/>
      <c r="AB1374" s="560"/>
      <c r="AC1374" s="561"/>
      <c r="AD1374" s="560"/>
      <c r="AE1374" s="562"/>
      <c r="AF1374" s="716"/>
      <c r="AG1374" s="716"/>
      <c r="AH1374" s="560"/>
      <c r="AI1374" s="563"/>
      <c r="AJ1374" s="563"/>
      <c r="AK1374" s="563"/>
      <c r="AL1374" s="564"/>
      <c r="AM1374" s="564"/>
      <c r="AN1374" s="562"/>
      <c r="AO1374" s="563"/>
      <c r="AP1374" s="564"/>
      <c r="AQ1374" s="564"/>
      <c r="AR1374" s="562"/>
      <c r="AS1374" s="563"/>
      <c r="AT1374" s="564"/>
      <c r="AU1374" s="564"/>
      <c r="AV1374" s="562"/>
      <c r="AW1374" s="563"/>
      <c r="AX1374" s="564"/>
      <c r="AY1374" s="562"/>
      <c r="AZ1374" s="564"/>
      <c r="BA1374" s="562"/>
      <c r="BB1374" s="564"/>
      <c r="BC1374" s="562"/>
      <c r="BD1374" s="564"/>
      <c r="BE1374" s="562"/>
      <c r="BF1374" s="564"/>
      <c r="BG1374" s="564"/>
      <c r="BH1374" s="562"/>
      <c r="BI1374" s="563"/>
      <c r="BJ1374" s="564"/>
      <c r="BK1374" s="562"/>
      <c r="BL1374" s="564"/>
      <c r="BM1374" s="562"/>
      <c r="BN1374" s="564"/>
      <c r="BO1374" s="562"/>
      <c r="BP1374" s="564"/>
      <c r="BQ1374" s="562"/>
      <c r="BR1374" s="564"/>
      <c r="BS1374" s="564"/>
      <c r="BT1374" s="562"/>
      <c r="BU1374" s="563"/>
      <c r="BV1374" s="564"/>
      <c r="BW1374" s="562"/>
      <c r="BX1374" s="564"/>
      <c r="BY1374" s="562"/>
      <c r="BZ1374" s="564"/>
      <c r="CA1374" s="562"/>
      <c r="CB1374" s="564"/>
      <c r="CC1374" s="562"/>
      <c r="CD1374" s="564"/>
      <c r="CE1374" s="564"/>
      <c r="CF1374" s="562"/>
      <c r="CG1374" s="563"/>
      <c r="CH1374" s="563"/>
      <c r="CI1374" s="563"/>
      <c r="CJ1374" s="563"/>
      <c r="CK1374" s="563"/>
      <c r="CL1374" s="564"/>
      <c r="CM1374" s="562"/>
      <c r="CN1374" s="563"/>
      <c r="CO1374" s="564"/>
      <c r="CP1374" s="562"/>
      <c r="CQ1374" s="563"/>
      <c r="CR1374" s="564"/>
      <c r="CS1374" s="562"/>
      <c r="CT1374" s="563"/>
      <c r="CU1374" s="564"/>
      <c r="CV1374" s="562"/>
      <c r="CW1374" s="563"/>
      <c r="CX1374" s="563"/>
      <c r="CY1374" s="563"/>
    </row>
    <row r="1375" spans="2:103" x14ac:dyDescent="0.6">
      <c r="AF1375" s="715"/>
      <c r="AG1375" s="715"/>
    </row>
    <row r="1376" spans="2:103" x14ac:dyDescent="0.6">
      <c r="B1376" s="560"/>
      <c r="C1376" s="561"/>
      <c r="D1376" s="560"/>
      <c r="E1376" s="562"/>
      <c r="F1376" s="560"/>
      <c r="G1376" s="560"/>
      <c r="H1376" s="561"/>
      <c r="I1376" s="560"/>
      <c r="J1376" s="562"/>
      <c r="K1376" s="560"/>
      <c r="L1376" s="560"/>
      <c r="M1376" s="562"/>
      <c r="N1376" s="560"/>
      <c r="O1376" s="560"/>
      <c r="P1376" s="561"/>
      <c r="Q1376" s="560"/>
      <c r="R1376" s="561"/>
      <c r="S1376" s="560"/>
      <c r="T1376" s="646"/>
      <c r="U1376" s="560"/>
      <c r="V1376" s="646"/>
      <c r="W1376" s="653"/>
      <c r="X1376" s="646"/>
      <c r="Y1376" s="653"/>
      <c r="Z1376" s="560"/>
      <c r="AA1376" s="561"/>
      <c r="AB1376" s="560"/>
      <c r="AC1376" s="561"/>
      <c r="AD1376" s="560"/>
      <c r="AE1376" s="562"/>
      <c r="AF1376" s="716"/>
      <c r="AG1376" s="716"/>
      <c r="AH1376" s="560"/>
      <c r="AI1376" s="563"/>
      <c r="AJ1376" s="563"/>
      <c r="AK1376" s="563"/>
      <c r="AL1376" s="564"/>
      <c r="AM1376" s="564"/>
      <c r="AN1376" s="562"/>
      <c r="AO1376" s="563"/>
      <c r="AP1376" s="564"/>
      <c r="AQ1376" s="564"/>
      <c r="AR1376" s="562"/>
      <c r="AS1376" s="563"/>
      <c r="AT1376" s="564"/>
      <c r="AU1376" s="564"/>
      <c r="AV1376" s="562"/>
      <c r="AW1376" s="563"/>
      <c r="AX1376" s="564"/>
      <c r="AY1376" s="562"/>
      <c r="AZ1376" s="564"/>
      <c r="BA1376" s="562"/>
      <c r="BB1376" s="564"/>
      <c r="BC1376" s="562"/>
      <c r="BD1376" s="564"/>
      <c r="BE1376" s="562"/>
      <c r="BF1376" s="564"/>
      <c r="BG1376" s="564"/>
      <c r="BH1376" s="562"/>
      <c r="BI1376" s="563"/>
      <c r="BJ1376" s="564"/>
      <c r="BK1376" s="562"/>
      <c r="BL1376" s="564"/>
      <c r="BM1376" s="562"/>
      <c r="BN1376" s="564"/>
      <c r="BO1376" s="562"/>
      <c r="BP1376" s="564"/>
      <c r="BQ1376" s="562"/>
      <c r="BR1376" s="564"/>
      <c r="BS1376" s="564"/>
      <c r="BT1376" s="562"/>
      <c r="BU1376" s="563"/>
      <c r="BV1376" s="564"/>
      <c r="BW1376" s="562"/>
      <c r="BX1376" s="564"/>
      <c r="BY1376" s="562"/>
      <c r="BZ1376" s="564"/>
      <c r="CA1376" s="562"/>
      <c r="CB1376" s="564"/>
      <c r="CC1376" s="562"/>
      <c r="CD1376" s="564"/>
      <c r="CE1376" s="564"/>
      <c r="CF1376" s="562"/>
      <c r="CG1376" s="563"/>
      <c r="CH1376" s="563"/>
      <c r="CI1376" s="563"/>
      <c r="CJ1376" s="563"/>
      <c r="CK1376" s="563"/>
      <c r="CL1376" s="564"/>
      <c r="CM1376" s="562"/>
      <c r="CN1376" s="563"/>
      <c r="CO1376" s="564"/>
      <c r="CP1376" s="562"/>
      <c r="CQ1376" s="563"/>
      <c r="CR1376" s="564"/>
      <c r="CS1376" s="562"/>
      <c r="CT1376" s="563"/>
      <c r="CU1376" s="564"/>
      <c r="CV1376" s="562"/>
      <c r="CW1376" s="563"/>
      <c r="CX1376" s="563"/>
      <c r="CY1376" s="563"/>
    </row>
    <row r="1377" spans="2:103" x14ac:dyDescent="0.6">
      <c r="AF1377" s="715"/>
      <c r="AG1377" s="715"/>
    </row>
    <row r="1378" spans="2:103" x14ac:dyDescent="0.6">
      <c r="B1378" s="560"/>
      <c r="C1378" s="561"/>
      <c r="D1378" s="560"/>
      <c r="E1378" s="562"/>
      <c r="F1378" s="560"/>
      <c r="G1378" s="560"/>
      <c r="H1378" s="561"/>
      <c r="I1378" s="560"/>
      <c r="J1378" s="562"/>
      <c r="K1378" s="560"/>
      <c r="L1378" s="560"/>
      <c r="M1378" s="562"/>
      <c r="N1378" s="560"/>
      <c r="O1378" s="560"/>
      <c r="P1378" s="561"/>
      <c r="Q1378" s="560"/>
      <c r="R1378" s="561"/>
      <c r="S1378" s="560"/>
      <c r="T1378" s="646"/>
      <c r="U1378" s="560"/>
      <c r="V1378" s="646"/>
      <c r="W1378" s="653"/>
      <c r="X1378" s="646"/>
      <c r="Y1378" s="653"/>
      <c r="Z1378" s="560"/>
      <c r="AA1378" s="561"/>
      <c r="AB1378" s="560"/>
      <c r="AC1378" s="561"/>
      <c r="AD1378" s="560"/>
      <c r="AE1378" s="562"/>
      <c r="AF1378" s="716"/>
      <c r="AG1378" s="716"/>
      <c r="AH1378" s="560"/>
      <c r="AI1378" s="563"/>
      <c r="AJ1378" s="563"/>
      <c r="AK1378" s="563"/>
      <c r="AL1378" s="564"/>
      <c r="AM1378" s="564"/>
      <c r="AN1378" s="562"/>
      <c r="AO1378" s="563"/>
      <c r="AP1378" s="564"/>
      <c r="AQ1378" s="564"/>
      <c r="AR1378" s="562"/>
      <c r="AS1378" s="563"/>
      <c r="AT1378" s="564"/>
      <c r="AU1378" s="564"/>
      <c r="AV1378" s="562"/>
      <c r="AW1378" s="563"/>
      <c r="AX1378" s="564"/>
      <c r="AY1378" s="562"/>
      <c r="AZ1378" s="564"/>
      <c r="BA1378" s="562"/>
      <c r="BB1378" s="564"/>
      <c r="BC1378" s="562"/>
      <c r="BD1378" s="564"/>
      <c r="BE1378" s="562"/>
      <c r="BF1378" s="564"/>
      <c r="BG1378" s="564"/>
      <c r="BH1378" s="562"/>
      <c r="BI1378" s="563"/>
      <c r="BJ1378" s="564"/>
      <c r="BK1378" s="562"/>
      <c r="BL1378" s="564"/>
      <c r="BM1378" s="562"/>
      <c r="BN1378" s="564"/>
      <c r="BO1378" s="562"/>
      <c r="BP1378" s="564"/>
      <c r="BQ1378" s="562"/>
      <c r="BR1378" s="564"/>
      <c r="BS1378" s="564"/>
      <c r="BT1378" s="562"/>
      <c r="BU1378" s="563"/>
      <c r="BV1378" s="564"/>
      <c r="BW1378" s="562"/>
      <c r="BX1378" s="564"/>
      <c r="BY1378" s="562"/>
      <c r="BZ1378" s="564"/>
      <c r="CA1378" s="562"/>
      <c r="CB1378" s="564"/>
      <c r="CC1378" s="562"/>
      <c r="CD1378" s="564"/>
      <c r="CE1378" s="564"/>
      <c r="CF1378" s="562"/>
      <c r="CG1378" s="563"/>
      <c r="CH1378" s="563"/>
      <c r="CI1378" s="563"/>
      <c r="CJ1378" s="563"/>
      <c r="CK1378" s="563"/>
      <c r="CL1378" s="564"/>
      <c r="CM1378" s="562"/>
      <c r="CN1378" s="563"/>
      <c r="CO1378" s="564"/>
      <c r="CP1378" s="562"/>
      <c r="CQ1378" s="563"/>
      <c r="CR1378" s="564"/>
      <c r="CS1378" s="562"/>
      <c r="CT1378" s="563"/>
      <c r="CU1378" s="564"/>
      <c r="CV1378" s="562"/>
      <c r="CW1378" s="563"/>
      <c r="CX1378" s="563"/>
      <c r="CY1378" s="563"/>
    </row>
    <row r="1379" spans="2:103" x14ac:dyDescent="0.6">
      <c r="AF1379" s="715"/>
      <c r="AG1379" s="715"/>
    </row>
    <row r="1380" spans="2:103" x14ac:dyDescent="0.6">
      <c r="B1380" s="560"/>
      <c r="C1380" s="561"/>
      <c r="D1380" s="560"/>
      <c r="E1380" s="562"/>
      <c r="F1380" s="560"/>
      <c r="G1380" s="560"/>
      <c r="H1380" s="561"/>
      <c r="I1380" s="560"/>
      <c r="J1380" s="562"/>
      <c r="K1380" s="560"/>
      <c r="L1380" s="560"/>
      <c r="M1380" s="562"/>
      <c r="N1380" s="560"/>
      <c r="O1380" s="560"/>
      <c r="P1380" s="561"/>
      <c r="Q1380" s="560"/>
      <c r="R1380" s="561"/>
      <c r="S1380" s="560"/>
      <c r="T1380" s="646"/>
      <c r="U1380" s="560"/>
      <c r="V1380" s="646"/>
      <c r="W1380" s="653"/>
      <c r="X1380" s="646"/>
      <c r="Y1380" s="653"/>
      <c r="Z1380" s="560"/>
      <c r="AA1380" s="561"/>
      <c r="AB1380" s="560"/>
      <c r="AC1380" s="561"/>
      <c r="AD1380" s="560"/>
      <c r="AE1380" s="562"/>
      <c r="AF1380" s="716"/>
      <c r="AG1380" s="716"/>
      <c r="AH1380" s="560"/>
      <c r="AI1380" s="563"/>
      <c r="AJ1380" s="563"/>
      <c r="AK1380" s="563"/>
      <c r="AL1380" s="564"/>
      <c r="AM1380" s="564"/>
      <c r="AN1380" s="562"/>
      <c r="AO1380" s="563"/>
      <c r="AP1380" s="564"/>
      <c r="AQ1380" s="564"/>
      <c r="AR1380" s="562"/>
      <c r="AS1380" s="563"/>
      <c r="AT1380" s="564"/>
      <c r="AU1380" s="564"/>
      <c r="AV1380" s="562"/>
      <c r="AW1380" s="563"/>
      <c r="AX1380" s="564"/>
      <c r="AY1380" s="562"/>
      <c r="AZ1380" s="564"/>
      <c r="BA1380" s="562"/>
      <c r="BB1380" s="564"/>
      <c r="BC1380" s="562"/>
      <c r="BD1380" s="564"/>
      <c r="BE1380" s="562"/>
      <c r="BF1380" s="564"/>
      <c r="BG1380" s="564"/>
      <c r="BH1380" s="562"/>
      <c r="BI1380" s="563"/>
      <c r="BJ1380" s="564"/>
      <c r="BK1380" s="562"/>
      <c r="BL1380" s="564"/>
      <c r="BM1380" s="562"/>
      <c r="BN1380" s="564"/>
      <c r="BO1380" s="562"/>
      <c r="BP1380" s="564"/>
      <c r="BQ1380" s="562"/>
      <c r="BR1380" s="564"/>
      <c r="BS1380" s="564"/>
      <c r="BT1380" s="562"/>
      <c r="BU1380" s="563"/>
      <c r="BV1380" s="564"/>
      <c r="BW1380" s="562"/>
      <c r="BX1380" s="564"/>
      <c r="BY1380" s="562"/>
      <c r="BZ1380" s="564"/>
      <c r="CA1380" s="562"/>
      <c r="CB1380" s="564"/>
      <c r="CC1380" s="562"/>
      <c r="CD1380" s="564"/>
      <c r="CE1380" s="564"/>
      <c r="CF1380" s="562"/>
      <c r="CG1380" s="563"/>
      <c r="CH1380" s="563"/>
      <c r="CI1380" s="563"/>
      <c r="CJ1380" s="563"/>
      <c r="CK1380" s="563"/>
      <c r="CL1380" s="564"/>
      <c r="CM1380" s="562"/>
      <c r="CN1380" s="563"/>
      <c r="CO1380" s="564"/>
      <c r="CP1380" s="562"/>
      <c r="CQ1380" s="563"/>
      <c r="CR1380" s="564"/>
      <c r="CS1380" s="562"/>
      <c r="CT1380" s="563"/>
      <c r="CU1380" s="564"/>
      <c r="CV1380" s="562"/>
      <c r="CW1380" s="563"/>
      <c r="CX1380" s="563"/>
      <c r="CY1380" s="563"/>
    </row>
    <row r="1381" spans="2:103" x14ac:dyDescent="0.6">
      <c r="AF1381" s="715"/>
      <c r="AG1381" s="715"/>
    </row>
    <row r="1382" spans="2:103" x14ac:dyDescent="0.6">
      <c r="B1382" s="560"/>
      <c r="C1382" s="561"/>
      <c r="D1382" s="560"/>
      <c r="E1382" s="562"/>
      <c r="F1382" s="560"/>
      <c r="G1382" s="560"/>
      <c r="H1382" s="561"/>
      <c r="I1382" s="560"/>
      <c r="J1382" s="562"/>
      <c r="K1382" s="560"/>
      <c r="L1382" s="560"/>
      <c r="M1382" s="562"/>
      <c r="N1382" s="560"/>
      <c r="O1382" s="560"/>
      <c r="P1382" s="561"/>
      <c r="Q1382" s="560"/>
      <c r="R1382" s="561"/>
      <c r="S1382" s="560"/>
      <c r="T1382" s="646"/>
      <c r="U1382" s="560"/>
      <c r="V1382" s="646"/>
      <c r="W1382" s="653"/>
      <c r="X1382" s="646"/>
      <c r="Y1382" s="653"/>
      <c r="Z1382" s="560"/>
      <c r="AA1382" s="561"/>
      <c r="AB1382" s="560"/>
      <c r="AC1382" s="561"/>
      <c r="AD1382" s="560"/>
      <c r="AE1382" s="562"/>
      <c r="AF1382" s="716"/>
      <c r="AG1382" s="716"/>
      <c r="AH1382" s="560"/>
      <c r="AI1382" s="563"/>
      <c r="AJ1382" s="563"/>
      <c r="AK1382" s="563"/>
      <c r="AL1382" s="564"/>
      <c r="AM1382" s="564"/>
      <c r="AN1382" s="562"/>
      <c r="AO1382" s="563"/>
      <c r="AP1382" s="564"/>
      <c r="AQ1382" s="564"/>
      <c r="AR1382" s="562"/>
      <c r="AS1382" s="563"/>
      <c r="AT1382" s="564"/>
      <c r="AU1382" s="564"/>
      <c r="AV1382" s="562"/>
      <c r="AW1382" s="563"/>
      <c r="AX1382" s="564"/>
      <c r="AY1382" s="562"/>
      <c r="AZ1382" s="564"/>
      <c r="BA1382" s="562"/>
      <c r="BB1382" s="564"/>
      <c r="BC1382" s="562"/>
      <c r="BD1382" s="564"/>
      <c r="BE1382" s="562"/>
      <c r="BF1382" s="564"/>
      <c r="BG1382" s="564"/>
      <c r="BH1382" s="562"/>
      <c r="BI1382" s="563"/>
      <c r="BJ1382" s="564"/>
      <c r="BK1382" s="562"/>
      <c r="BL1382" s="564"/>
      <c r="BM1382" s="562"/>
      <c r="BN1382" s="564"/>
      <c r="BO1382" s="562"/>
      <c r="BP1382" s="564"/>
      <c r="BQ1382" s="562"/>
      <c r="BR1382" s="564"/>
      <c r="BS1382" s="564"/>
      <c r="BT1382" s="562"/>
      <c r="BU1382" s="563"/>
      <c r="BV1382" s="564"/>
      <c r="BW1382" s="562"/>
      <c r="BX1382" s="564"/>
      <c r="BY1382" s="562"/>
      <c r="BZ1382" s="564"/>
      <c r="CA1382" s="562"/>
      <c r="CB1382" s="564"/>
      <c r="CC1382" s="562"/>
      <c r="CD1382" s="564"/>
      <c r="CE1382" s="564"/>
      <c r="CF1382" s="562"/>
      <c r="CG1382" s="563"/>
      <c r="CH1382" s="563"/>
      <c r="CI1382" s="563"/>
      <c r="CJ1382" s="563"/>
      <c r="CK1382" s="563"/>
      <c r="CL1382" s="564"/>
      <c r="CM1382" s="562"/>
      <c r="CN1382" s="563"/>
      <c r="CO1382" s="564"/>
      <c r="CP1382" s="562"/>
      <c r="CQ1382" s="563"/>
      <c r="CR1382" s="564"/>
      <c r="CS1382" s="562"/>
      <c r="CT1382" s="563"/>
      <c r="CU1382" s="564"/>
      <c r="CV1382" s="562"/>
      <c r="CW1382" s="563"/>
      <c r="CX1382" s="563"/>
      <c r="CY1382" s="563"/>
    </row>
    <row r="1383" spans="2:103" x14ac:dyDescent="0.6">
      <c r="AF1383" s="715"/>
      <c r="AG1383" s="715"/>
    </row>
    <row r="1384" spans="2:103" x14ac:dyDescent="0.6">
      <c r="B1384" s="560"/>
      <c r="C1384" s="561"/>
      <c r="D1384" s="560"/>
      <c r="E1384" s="562"/>
      <c r="F1384" s="560"/>
      <c r="G1384" s="560"/>
      <c r="H1384" s="561"/>
      <c r="I1384" s="560"/>
      <c r="J1384" s="562"/>
      <c r="K1384" s="560"/>
      <c r="L1384" s="560"/>
      <c r="M1384" s="562"/>
      <c r="N1384" s="560"/>
      <c r="O1384" s="560"/>
      <c r="P1384" s="561"/>
      <c r="Q1384" s="560"/>
      <c r="R1384" s="561"/>
      <c r="S1384" s="560"/>
      <c r="T1384" s="646"/>
      <c r="U1384" s="560"/>
      <c r="V1384" s="646"/>
      <c r="W1384" s="653"/>
      <c r="X1384" s="646"/>
      <c r="Y1384" s="653"/>
      <c r="Z1384" s="560"/>
      <c r="AA1384" s="561"/>
      <c r="AB1384" s="560"/>
      <c r="AC1384" s="561"/>
      <c r="AD1384" s="560"/>
      <c r="AE1384" s="562"/>
      <c r="AF1384" s="716"/>
      <c r="AG1384" s="716"/>
      <c r="AH1384" s="560"/>
      <c r="AI1384" s="563"/>
      <c r="AJ1384" s="563"/>
      <c r="AK1384" s="563"/>
      <c r="AL1384" s="564"/>
      <c r="AM1384" s="564"/>
      <c r="AN1384" s="562"/>
      <c r="AO1384" s="563"/>
      <c r="AP1384" s="564"/>
      <c r="AQ1384" s="564"/>
      <c r="AR1384" s="562"/>
      <c r="AS1384" s="563"/>
      <c r="AT1384" s="564"/>
      <c r="AU1384" s="564"/>
      <c r="AV1384" s="562"/>
      <c r="AW1384" s="563"/>
      <c r="AX1384" s="564"/>
      <c r="AY1384" s="562"/>
      <c r="AZ1384" s="564"/>
      <c r="BA1384" s="562"/>
      <c r="BB1384" s="564"/>
      <c r="BC1384" s="562"/>
      <c r="BD1384" s="564"/>
      <c r="BE1384" s="562"/>
      <c r="BF1384" s="564"/>
      <c r="BG1384" s="564"/>
      <c r="BH1384" s="562"/>
      <c r="BI1384" s="563"/>
      <c r="BJ1384" s="564"/>
      <c r="BK1384" s="562"/>
      <c r="BL1384" s="564"/>
      <c r="BM1384" s="562"/>
      <c r="BN1384" s="564"/>
      <c r="BO1384" s="562"/>
      <c r="BP1384" s="564"/>
      <c r="BQ1384" s="562"/>
      <c r="BR1384" s="564"/>
      <c r="BS1384" s="564"/>
      <c r="BT1384" s="562"/>
      <c r="BU1384" s="563"/>
      <c r="BV1384" s="564"/>
      <c r="BW1384" s="562"/>
      <c r="BX1384" s="564"/>
      <c r="BY1384" s="562"/>
      <c r="BZ1384" s="564"/>
      <c r="CA1384" s="562"/>
      <c r="CB1384" s="564"/>
      <c r="CC1384" s="562"/>
      <c r="CD1384" s="564"/>
      <c r="CE1384" s="564"/>
      <c r="CF1384" s="562"/>
      <c r="CG1384" s="563"/>
      <c r="CH1384" s="563"/>
      <c r="CI1384" s="563"/>
      <c r="CJ1384" s="563"/>
      <c r="CK1384" s="563"/>
      <c r="CL1384" s="564"/>
      <c r="CM1384" s="562"/>
      <c r="CN1384" s="563"/>
      <c r="CO1384" s="564"/>
      <c r="CP1384" s="562"/>
      <c r="CQ1384" s="563"/>
      <c r="CR1384" s="564"/>
      <c r="CS1384" s="562"/>
      <c r="CT1384" s="563"/>
      <c r="CU1384" s="564"/>
      <c r="CV1384" s="562"/>
      <c r="CW1384" s="563"/>
      <c r="CX1384" s="563"/>
      <c r="CY1384" s="563"/>
    </row>
    <row r="1385" spans="2:103" x14ac:dyDescent="0.6">
      <c r="AF1385" s="715"/>
      <c r="AG1385" s="715"/>
    </row>
    <row r="1386" spans="2:103" x14ac:dyDescent="0.6">
      <c r="B1386" s="560"/>
      <c r="C1386" s="561"/>
      <c r="D1386" s="560"/>
      <c r="E1386" s="562"/>
      <c r="F1386" s="560"/>
      <c r="G1386" s="560"/>
      <c r="H1386" s="561"/>
      <c r="I1386" s="560"/>
      <c r="J1386" s="562"/>
      <c r="K1386" s="560"/>
      <c r="L1386" s="560"/>
      <c r="M1386" s="562"/>
      <c r="N1386" s="560"/>
      <c r="O1386" s="560"/>
      <c r="P1386" s="561"/>
      <c r="Q1386" s="560"/>
      <c r="R1386" s="561"/>
      <c r="S1386" s="560"/>
      <c r="T1386" s="646"/>
      <c r="U1386" s="560"/>
      <c r="V1386" s="646"/>
      <c r="W1386" s="653"/>
      <c r="X1386" s="646"/>
      <c r="Y1386" s="653"/>
      <c r="Z1386" s="560"/>
      <c r="AA1386" s="561"/>
      <c r="AB1386" s="560"/>
      <c r="AC1386" s="561"/>
      <c r="AD1386" s="560"/>
      <c r="AE1386" s="562"/>
      <c r="AF1386" s="716"/>
      <c r="AG1386" s="716"/>
      <c r="AH1386" s="560"/>
      <c r="AI1386" s="563"/>
      <c r="AJ1386" s="563"/>
      <c r="AK1386" s="563"/>
      <c r="AL1386" s="564"/>
      <c r="AM1386" s="564"/>
      <c r="AN1386" s="562"/>
      <c r="AO1386" s="563"/>
      <c r="AP1386" s="564"/>
      <c r="AQ1386" s="564"/>
      <c r="AR1386" s="562"/>
      <c r="AS1386" s="563"/>
      <c r="AT1386" s="564"/>
      <c r="AU1386" s="564"/>
      <c r="AV1386" s="562"/>
      <c r="AW1386" s="563"/>
      <c r="AX1386" s="564"/>
      <c r="AY1386" s="562"/>
      <c r="AZ1386" s="564"/>
      <c r="BA1386" s="562"/>
      <c r="BB1386" s="564"/>
      <c r="BC1386" s="562"/>
      <c r="BD1386" s="564"/>
      <c r="BE1386" s="562"/>
      <c r="BF1386" s="564"/>
      <c r="BG1386" s="564"/>
      <c r="BH1386" s="562"/>
      <c r="BI1386" s="563"/>
      <c r="BJ1386" s="564"/>
      <c r="BK1386" s="562"/>
      <c r="BL1386" s="564"/>
      <c r="BM1386" s="562"/>
      <c r="BN1386" s="564"/>
      <c r="BO1386" s="562"/>
      <c r="BP1386" s="564"/>
      <c r="BQ1386" s="562"/>
      <c r="BR1386" s="564"/>
      <c r="BS1386" s="564"/>
      <c r="BT1386" s="562"/>
      <c r="BU1386" s="563"/>
      <c r="BV1386" s="564"/>
      <c r="BW1386" s="562"/>
      <c r="BX1386" s="564"/>
      <c r="BY1386" s="562"/>
      <c r="BZ1386" s="564"/>
      <c r="CA1386" s="562"/>
      <c r="CB1386" s="564"/>
      <c r="CC1386" s="562"/>
      <c r="CD1386" s="564"/>
      <c r="CE1386" s="564"/>
      <c r="CF1386" s="562"/>
      <c r="CG1386" s="563"/>
      <c r="CH1386" s="563"/>
      <c r="CI1386" s="563"/>
      <c r="CJ1386" s="563"/>
      <c r="CK1386" s="563"/>
      <c r="CL1386" s="564"/>
      <c r="CM1386" s="562"/>
      <c r="CN1386" s="563"/>
      <c r="CO1386" s="564"/>
      <c r="CP1386" s="562"/>
      <c r="CQ1386" s="563"/>
      <c r="CR1386" s="564"/>
      <c r="CS1386" s="562"/>
      <c r="CT1386" s="563"/>
      <c r="CU1386" s="564"/>
      <c r="CV1386" s="562"/>
      <c r="CW1386" s="563"/>
      <c r="CX1386" s="563"/>
      <c r="CY1386" s="563"/>
    </row>
    <row r="1387" spans="2:103" x14ac:dyDescent="0.6">
      <c r="AF1387" s="715"/>
      <c r="AG1387" s="715"/>
    </row>
    <row r="1388" spans="2:103" x14ac:dyDescent="0.6">
      <c r="B1388" s="560"/>
      <c r="C1388" s="561"/>
      <c r="D1388" s="560"/>
      <c r="E1388" s="562"/>
      <c r="F1388" s="560"/>
      <c r="G1388" s="560"/>
      <c r="H1388" s="561"/>
      <c r="I1388" s="560"/>
      <c r="J1388" s="562"/>
      <c r="K1388" s="560"/>
      <c r="L1388" s="560"/>
      <c r="M1388" s="562"/>
      <c r="N1388" s="560"/>
      <c r="O1388" s="560"/>
      <c r="P1388" s="561"/>
      <c r="Q1388" s="560"/>
      <c r="R1388" s="561"/>
      <c r="S1388" s="560"/>
      <c r="T1388" s="646"/>
      <c r="U1388" s="560"/>
      <c r="V1388" s="646"/>
      <c r="W1388" s="653"/>
      <c r="X1388" s="646"/>
      <c r="Y1388" s="653"/>
      <c r="Z1388" s="560"/>
      <c r="AA1388" s="561"/>
      <c r="AB1388" s="560"/>
      <c r="AC1388" s="561"/>
      <c r="AD1388" s="560"/>
      <c r="AE1388" s="562"/>
      <c r="AF1388" s="716"/>
      <c r="AG1388" s="716"/>
      <c r="AH1388" s="560"/>
      <c r="AI1388" s="563"/>
      <c r="AJ1388" s="563"/>
      <c r="AK1388" s="563"/>
      <c r="AL1388" s="564"/>
      <c r="AM1388" s="564"/>
      <c r="AN1388" s="562"/>
      <c r="AO1388" s="563"/>
      <c r="AP1388" s="564"/>
      <c r="AQ1388" s="564"/>
      <c r="AR1388" s="562"/>
      <c r="AS1388" s="563"/>
      <c r="AT1388" s="564"/>
      <c r="AU1388" s="564"/>
      <c r="AV1388" s="562"/>
      <c r="AW1388" s="563"/>
      <c r="AX1388" s="564"/>
      <c r="AY1388" s="562"/>
      <c r="AZ1388" s="564"/>
      <c r="BA1388" s="562"/>
      <c r="BB1388" s="564"/>
      <c r="BC1388" s="562"/>
      <c r="BD1388" s="564"/>
      <c r="BE1388" s="562"/>
      <c r="BF1388" s="564"/>
      <c r="BG1388" s="564"/>
      <c r="BH1388" s="562"/>
      <c r="BI1388" s="563"/>
      <c r="BJ1388" s="564"/>
      <c r="BK1388" s="562"/>
      <c r="BL1388" s="564"/>
      <c r="BM1388" s="562"/>
      <c r="BN1388" s="564"/>
      <c r="BO1388" s="562"/>
      <c r="BP1388" s="564"/>
      <c r="BQ1388" s="562"/>
      <c r="BR1388" s="564"/>
      <c r="BS1388" s="564"/>
      <c r="BT1388" s="562"/>
      <c r="BU1388" s="563"/>
      <c r="BV1388" s="564"/>
      <c r="BW1388" s="562"/>
      <c r="BX1388" s="564"/>
      <c r="BY1388" s="562"/>
      <c r="BZ1388" s="564"/>
      <c r="CA1388" s="562"/>
      <c r="CB1388" s="564"/>
      <c r="CC1388" s="562"/>
      <c r="CD1388" s="564"/>
      <c r="CE1388" s="564"/>
      <c r="CF1388" s="562"/>
      <c r="CG1388" s="563"/>
      <c r="CH1388" s="563"/>
      <c r="CI1388" s="563"/>
      <c r="CJ1388" s="563"/>
      <c r="CK1388" s="563"/>
      <c r="CL1388" s="564"/>
      <c r="CM1388" s="562"/>
      <c r="CN1388" s="563"/>
      <c r="CO1388" s="564"/>
      <c r="CP1388" s="562"/>
      <c r="CQ1388" s="563"/>
      <c r="CR1388" s="564"/>
      <c r="CS1388" s="562"/>
      <c r="CT1388" s="563"/>
      <c r="CU1388" s="564"/>
      <c r="CV1388" s="562"/>
      <c r="CW1388" s="563"/>
      <c r="CX1388" s="563"/>
      <c r="CY1388" s="563"/>
    </row>
    <row r="1389" spans="2:103" x14ac:dyDescent="0.6">
      <c r="AF1389" s="715"/>
      <c r="AG1389" s="715"/>
    </row>
    <row r="1390" spans="2:103" x14ac:dyDescent="0.6">
      <c r="B1390" s="560"/>
      <c r="C1390" s="561"/>
      <c r="D1390" s="560"/>
      <c r="E1390" s="562"/>
      <c r="F1390" s="560"/>
      <c r="G1390" s="560"/>
      <c r="H1390" s="561"/>
      <c r="I1390" s="560"/>
      <c r="J1390" s="562"/>
      <c r="K1390" s="560"/>
      <c r="L1390" s="560"/>
      <c r="M1390" s="562"/>
      <c r="N1390" s="560"/>
      <c r="O1390" s="560"/>
      <c r="P1390" s="561"/>
      <c r="Q1390" s="560"/>
      <c r="R1390" s="561"/>
      <c r="S1390" s="560"/>
      <c r="T1390" s="646"/>
      <c r="U1390" s="560"/>
      <c r="V1390" s="646"/>
      <c r="W1390" s="653"/>
      <c r="X1390" s="646"/>
      <c r="Y1390" s="653"/>
      <c r="Z1390" s="560"/>
      <c r="AA1390" s="561"/>
      <c r="AB1390" s="560"/>
      <c r="AC1390" s="561"/>
      <c r="AD1390" s="560"/>
      <c r="AE1390" s="562"/>
      <c r="AF1390" s="716"/>
      <c r="AG1390" s="716"/>
      <c r="AH1390" s="560"/>
      <c r="AI1390" s="563"/>
      <c r="AJ1390" s="563"/>
      <c r="AK1390" s="563"/>
      <c r="AL1390" s="564"/>
      <c r="AM1390" s="564"/>
      <c r="AN1390" s="562"/>
      <c r="AO1390" s="563"/>
      <c r="AP1390" s="564"/>
      <c r="AQ1390" s="564"/>
      <c r="AR1390" s="562"/>
      <c r="AS1390" s="563"/>
      <c r="AT1390" s="564"/>
      <c r="AU1390" s="564"/>
      <c r="AV1390" s="562"/>
      <c r="AW1390" s="563"/>
      <c r="AX1390" s="564"/>
      <c r="AY1390" s="562"/>
      <c r="AZ1390" s="564"/>
      <c r="BA1390" s="562"/>
      <c r="BB1390" s="564"/>
      <c r="BC1390" s="562"/>
      <c r="BD1390" s="564"/>
      <c r="BE1390" s="562"/>
      <c r="BF1390" s="564"/>
      <c r="BG1390" s="564"/>
      <c r="BH1390" s="562"/>
      <c r="BI1390" s="563"/>
      <c r="BJ1390" s="564"/>
      <c r="BK1390" s="562"/>
      <c r="BL1390" s="564"/>
      <c r="BM1390" s="562"/>
      <c r="BN1390" s="564"/>
      <c r="BO1390" s="562"/>
      <c r="BP1390" s="564"/>
      <c r="BQ1390" s="562"/>
      <c r="BR1390" s="564"/>
      <c r="BS1390" s="564"/>
      <c r="BT1390" s="562"/>
      <c r="BU1390" s="563"/>
      <c r="BV1390" s="564"/>
      <c r="BW1390" s="562"/>
      <c r="BX1390" s="564"/>
      <c r="BY1390" s="562"/>
      <c r="BZ1390" s="564"/>
      <c r="CA1390" s="562"/>
      <c r="CB1390" s="564"/>
      <c r="CC1390" s="562"/>
      <c r="CD1390" s="564"/>
      <c r="CE1390" s="564"/>
      <c r="CF1390" s="562"/>
      <c r="CG1390" s="563"/>
      <c r="CH1390" s="563"/>
      <c r="CI1390" s="563"/>
      <c r="CJ1390" s="563"/>
      <c r="CK1390" s="563"/>
      <c r="CL1390" s="564"/>
      <c r="CM1390" s="562"/>
      <c r="CN1390" s="563"/>
      <c r="CO1390" s="564"/>
      <c r="CP1390" s="562"/>
      <c r="CQ1390" s="563"/>
      <c r="CR1390" s="564"/>
      <c r="CS1390" s="562"/>
      <c r="CT1390" s="563"/>
      <c r="CU1390" s="564"/>
      <c r="CV1390" s="562"/>
      <c r="CW1390" s="563"/>
      <c r="CX1390" s="563"/>
      <c r="CY1390" s="563"/>
    </row>
    <row r="1391" spans="2:103" x14ac:dyDescent="0.6">
      <c r="AF1391" s="715"/>
      <c r="AG1391" s="715"/>
    </row>
    <row r="1392" spans="2:103" x14ac:dyDescent="0.6">
      <c r="B1392" s="560"/>
      <c r="C1392" s="561"/>
      <c r="D1392" s="560"/>
      <c r="E1392" s="562"/>
      <c r="F1392" s="560"/>
      <c r="G1392" s="560"/>
      <c r="H1392" s="561"/>
      <c r="I1392" s="560"/>
      <c r="J1392" s="562"/>
      <c r="K1392" s="560"/>
      <c r="L1392" s="560"/>
      <c r="M1392" s="562"/>
      <c r="N1392" s="560"/>
      <c r="O1392" s="560"/>
      <c r="P1392" s="561"/>
      <c r="Q1392" s="560"/>
      <c r="R1392" s="561"/>
      <c r="S1392" s="560"/>
      <c r="T1392" s="646"/>
      <c r="U1392" s="560"/>
      <c r="V1392" s="646"/>
      <c r="W1392" s="653"/>
      <c r="X1392" s="646"/>
      <c r="Y1392" s="653"/>
      <c r="Z1392" s="560"/>
      <c r="AA1392" s="561"/>
      <c r="AB1392" s="560"/>
      <c r="AC1392" s="561"/>
      <c r="AD1392" s="560"/>
      <c r="AE1392" s="562"/>
      <c r="AF1392" s="716"/>
      <c r="AG1392" s="716"/>
      <c r="AH1392" s="560"/>
      <c r="AI1392" s="563"/>
      <c r="AJ1392" s="563"/>
      <c r="AK1392" s="563"/>
      <c r="AL1392" s="564"/>
      <c r="AM1392" s="564"/>
      <c r="AN1392" s="562"/>
      <c r="AO1392" s="563"/>
      <c r="AP1392" s="564"/>
      <c r="AQ1392" s="564"/>
      <c r="AR1392" s="562"/>
      <c r="AS1392" s="563"/>
      <c r="AT1392" s="564"/>
      <c r="AU1392" s="564"/>
      <c r="AV1392" s="562"/>
      <c r="AW1392" s="563"/>
      <c r="AX1392" s="564"/>
      <c r="AY1392" s="562"/>
      <c r="AZ1392" s="564"/>
      <c r="BA1392" s="562"/>
      <c r="BB1392" s="564"/>
      <c r="BC1392" s="562"/>
      <c r="BD1392" s="564"/>
      <c r="BE1392" s="562"/>
      <c r="BF1392" s="564"/>
      <c r="BG1392" s="564"/>
      <c r="BH1392" s="562"/>
      <c r="BI1392" s="563"/>
      <c r="BJ1392" s="564"/>
      <c r="BK1392" s="562"/>
      <c r="BL1392" s="564"/>
      <c r="BM1392" s="562"/>
      <c r="BN1392" s="564"/>
      <c r="BO1392" s="562"/>
      <c r="BP1392" s="564"/>
      <c r="BQ1392" s="562"/>
      <c r="BR1392" s="564"/>
      <c r="BS1392" s="564"/>
      <c r="BT1392" s="562"/>
      <c r="BU1392" s="563"/>
      <c r="BV1392" s="564"/>
      <c r="BW1392" s="562"/>
      <c r="BX1392" s="564"/>
      <c r="BY1392" s="562"/>
      <c r="BZ1392" s="564"/>
      <c r="CA1392" s="562"/>
      <c r="CB1392" s="564"/>
      <c r="CC1392" s="562"/>
      <c r="CD1392" s="564"/>
      <c r="CE1392" s="564"/>
      <c r="CF1392" s="562"/>
      <c r="CG1392" s="563"/>
      <c r="CH1392" s="563"/>
      <c r="CI1392" s="563"/>
      <c r="CJ1392" s="563"/>
      <c r="CK1392" s="563"/>
      <c r="CL1392" s="564"/>
      <c r="CM1392" s="562"/>
      <c r="CN1392" s="563"/>
      <c r="CO1392" s="564"/>
      <c r="CP1392" s="562"/>
      <c r="CQ1392" s="563"/>
      <c r="CR1392" s="564"/>
      <c r="CS1392" s="562"/>
      <c r="CT1392" s="563"/>
      <c r="CU1392" s="564"/>
      <c r="CV1392" s="562"/>
      <c r="CW1392" s="563"/>
      <c r="CX1392" s="563"/>
      <c r="CY1392" s="563"/>
    </row>
    <row r="1393" spans="2:103" x14ac:dyDescent="0.6">
      <c r="AF1393" s="715"/>
      <c r="AG1393" s="715"/>
    </row>
    <row r="1394" spans="2:103" x14ac:dyDescent="0.6">
      <c r="B1394" s="560"/>
      <c r="C1394" s="561"/>
      <c r="D1394" s="560"/>
      <c r="E1394" s="562"/>
      <c r="F1394" s="560"/>
      <c r="G1394" s="560"/>
      <c r="H1394" s="561"/>
      <c r="I1394" s="560"/>
      <c r="J1394" s="562"/>
      <c r="K1394" s="560"/>
      <c r="L1394" s="560"/>
      <c r="M1394" s="562"/>
      <c r="N1394" s="560"/>
      <c r="O1394" s="560"/>
      <c r="P1394" s="561"/>
      <c r="Q1394" s="560"/>
      <c r="R1394" s="561"/>
      <c r="S1394" s="560"/>
      <c r="T1394" s="646"/>
      <c r="U1394" s="560"/>
      <c r="V1394" s="646"/>
      <c r="W1394" s="653"/>
      <c r="X1394" s="646"/>
      <c r="Y1394" s="653"/>
      <c r="Z1394" s="560"/>
      <c r="AA1394" s="561"/>
      <c r="AB1394" s="560"/>
      <c r="AC1394" s="561"/>
      <c r="AD1394" s="560"/>
      <c r="AE1394" s="562"/>
      <c r="AF1394" s="716"/>
      <c r="AG1394" s="716"/>
      <c r="AH1394" s="560"/>
      <c r="AI1394" s="563"/>
      <c r="AJ1394" s="563"/>
      <c r="AK1394" s="563"/>
      <c r="AL1394" s="564"/>
      <c r="AM1394" s="564"/>
      <c r="AN1394" s="562"/>
      <c r="AO1394" s="563"/>
      <c r="AP1394" s="564"/>
      <c r="AQ1394" s="564"/>
      <c r="AR1394" s="562"/>
      <c r="AS1394" s="563"/>
      <c r="AT1394" s="564"/>
      <c r="AU1394" s="564"/>
      <c r="AV1394" s="562"/>
      <c r="AW1394" s="563"/>
      <c r="AX1394" s="564"/>
      <c r="AY1394" s="562"/>
      <c r="AZ1394" s="564"/>
      <c r="BA1394" s="562"/>
      <c r="BB1394" s="564"/>
      <c r="BC1394" s="562"/>
      <c r="BD1394" s="564"/>
      <c r="BE1394" s="562"/>
      <c r="BF1394" s="564"/>
      <c r="BG1394" s="564"/>
      <c r="BH1394" s="562"/>
      <c r="BI1394" s="563"/>
      <c r="BJ1394" s="564"/>
      <c r="BK1394" s="562"/>
      <c r="BL1394" s="564"/>
      <c r="BM1394" s="562"/>
      <c r="BN1394" s="564"/>
      <c r="BO1394" s="562"/>
      <c r="BP1394" s="564"/>
      <c r="BQ1394" s="562"/>
      <c r="BR1394" s="564"/>
      <c r="BS1394" s="564"/>
      <c r="BT1394" s="562"/>
      <c r="BU1394" s="563"/>
      <c r="BV1394" s="564"/>
      <c r="BW1394" s="562"/>
      <c r="BX1394" s="564"/>
      <c r="BY1394" s="562"/>
      <c r="BZ1394" s="564"/>
      <c r="CA1394" s="562"/>
      <c r="CB1394" s="564"/>
      <c r="CC1394" s="562"/>
      <c r="CD1394" s="564"/>
      <c r="CE1394" s="564"/>
      <c r="CF1394" s="562"/>
      <c r="CG1394" s="563"/>
      <c r="CH1394" s="563"/>
      <c r="CI1394" s="563"/>
      <c r="CJ1394" s="563"/>
      <c r="CK1394" s="563"/>
      <c r="CL1394" s="564"/>
      <c r="CM1394" s="562"/>
      <c r="CN1394" s="563"/>
      <c r="CO1394" s="564"/>
      <c r="CP1394" s="562"/>
      <c r="CQ1394" s="563"/>
      <c r="CR1394" s="564"/>
      <c r="CS1394" s="562"/>
      <c r="CT1394" s="563"/>
      <c r="CU1394" s="564"/>
      <c r="CV1394" s="562"/>
      <c r="CW1394" s="563"/>
      <c r="CX1394" s="563"/>
      <c r="CY1394" s="563"/>
    </row>
    <row r="1395" spans="2:103" x14ac:dyDescent="0.6">
      <c r="AF1395" s="715"/>
      <c r="AG1395" s="715"/>
    </row>
    <row r="1396" spans="2:103" x14ac:dyDescent="0.6">
      <c r="B1396" s="560"/>
      <c r="C1396" s="561"/>
      <c r="D1396" s="560"/>
      <c r="E1396" s="562"/>
      <c r="F1396" s="560"/>
      <c r="G1396" s="560"/>
      <c r="H1396" s="561"/>
      <c r="I1396" s="560"/>
      <c r="J1396" s="562"/>
      <c r="K1396" s="560"/>
      <c r="L1396" s="560"/>
      <c r="M1396" s="562"/>
      <c r="N1396" s="560"/>
      <c r="O1396" s="560"/>
      <c r="P1396" s="561"/>
      <c r="Q1396" s="560"/>
      <c r="R1396" s="561"/>
      <c r="S1396" s="560"/>
      <c r="T1396" s="646"/>
      <c r="U1396" s="560"/>
      <c r="V1396" s="646"/>
      <c r="W1396" s="653"/>
      <c r="X1396" s="646"/>
      <c r="Y1396" s="653"/>
      <c r="Z1396" s="560"/>
      <c r="AA1396" s="561"/>
      <c r="AB1396" s="560"/>
      <c r="AC1396" s="561"/>
      <c r="AD1396" s="560"/>
      <c r="AE1396" s="562"/>
      <c r="AF1396" s="716"/>
      <c r="AG1396" s="716"/>
      <c r="AH1396" s="560"/>
      <c r="AI1396" s="563"/>
      <c r="AJ1396" s="563"/>
      <c r="AK1396" s="563"/>
      <c r="AL1396" s="564"/>
      <c r="AM1396" s="564"/>
      <c r="AN1396" s="562"/>
      <c r="AO1396" s="563"/>
      <c r="AP1396" s="564"/>
      <c r="AQ1396" s="564"/>
      <c r="AR1396" s="562"/>
      <c r="AS1396" s="563"/>
      <c r="AT1396" s="564"/>
      <c r="AU1396" s="564"/>
      <c r="AV1396" s="562"/>
      <c r="AW1396" s="563"/>
      <c r="AX1396" s="564"/>
      <c r="AY1396" s="562"/>
      <c r="AZ1396" s="564"/>
      <c r="BA1396" s="562"/>
      <c r="BB1396" s="564"/>
      <c r="BC1396" s="562"/>
      <c r="BD1396" s="564"/>
      <c r="BE1396" s="562"/>
      <c r="BF1396" s="564"/>
      <c r="BG1396" s="564"/>
      <c r="BH1396" s="562"/>
      <c r="BI1396" s="563"/>
      <c r="BJ1396" s="564"/>
      <c r="BK1396" s="562"/>
      <c r="BL1396" s="564"/>
      <c r="BM1396" s="562"/>
      <c r="BN1396" s="564"/>
      <c r="BO1396" s="562"/>
      <c r="BP1396" s="564"/>
      <c r="BQ1396" s="562"/>
      <c r="BR1396" s="564"/>
      <c r="BS1396" s="564"/>
      <c r="BT1396" s="562"/>
      <c r="BU1396" s="563"/>
      <c r="BV1396" s="564"/>
      <c r="BW1396" s="562"/>
      <c r="BX1396" s="564"/>
      <c r="BY1396" s="562"/>
      <c r="BZ1396" s="564"/>
      <c r="CA1396" s="562"/>
      <c r="CB1396" s="564"/>
      <c r="CC1396" s="562"/>
      <c r="CD1396" s="564"/>
      <c r="CE1396" s="564"/>
      <c r="CF1396" s="562"/>
      <c r="CG1396" s="563"/>
      <c r="CH1396" s="563"/>
      <c r="CI1396" s="563"/>
      <c r="CJ1396" s="563"/>
      <c r="CK1396" s="563"/>
      <c r="CL1396" s="564"/>
      <c r="CM1396" s="562"/>
      <c r="CN1396" s="563"/>
      <c r="CO1396" s="564"/>
      <c r="CP1396" s="562"/>
      <c r="CQ1396" s="563"/>
      <c r="CR1396" s="564"/>
      <c r="CS1396" s="562"/>
      <c r="CT1396" s="563"/>
      <c r="CU1396" s="564"/>
      <c r="CV1396" s="562"/>
      <c r="CW1396" s="563"/>
      <c r="CX1396" s="563"/>
      <c r="CY1396" s="563"/>
    </row>
    <row r="1397" spans="2:103" x14ac:dyDescent="0.6">
      <c r="AF1397" s="715"/>
      <c r="AG1397" s="715"/>
    </row>
    <row r="1398" spans="2:103" x14ac:dyDescent="0.6">
      <c r="B1398" s="560"/>
      <c r="C1398" s="561"/>
      <c r="D1398" s="560"/>
      <c r="E1398" s="562"/>
      <c r="F1398" s="560"/>
      <c r="G1398" s="560"/>
      <c r="H1398" s="561"/>
      <c r="I1398" s="560"/>
      <c r="J1398" s="562"/>
      <c r="K1398" s="560"/>
      <c r="L1398" s="560"/>
      <c r="M1398" s="562"/>
      <c r="N1398" s="560"/>
      <c r="O1398" s="560"/>
      <c r="P1398" s="561"/>
      <c r="Q1398" s="560"/>
      <c r="R1398" s="561"/>
      <c r="S1398" s="560"/>
      <c r="T1398" s="646"/>
      <c r="U1398" s="560"/>
      <c r="V1398" s="646"/>
      <c r="W1398" s="653"/>
      <c r="X1398" s="646"/>
      <c r="Y1398" s="653"/>
      <c r="Z1398" s="560"/>
      <c r="AA1398" s="561"/>
      <c r="AB1398" s="560"/>
      <c r="AC1398" s="561"/>
      <c r="AD1398" s="560"/>
      <c r="AE1398" s="562"/>
      <c r="AF1398" s="716"/>
      <c r="AG1398" s="716"/>
      <c r="AH1398" s="560"/>
      <c r="AI1398" s="563"/>
      <c r="AJ1398" s="563"/>
      <c r="AK1398" s="563"/>
      <c r="AL1398" s="564"/>
      <c r="AM1398" s="564"/>
      <c r="AN1398" s="562"/>
      <c r="AO1398" s="563"/>
      <c r="AP1398" s="564"/>
      <c r="AQ1398" s="564"/>
      <c r="AR1398" s="562"/>
      <c r="AS1398" s="563"/>
      <c r="AT1398" s="564"/>
      <c r="AU1398" s="564"/>
      <c r="AV1398" s="562"/>
      <c r="AW1398" s="563"/>
      <c r="AX1398" s="564"/>
      <c r="AY1398" s="562"/>
      <c r="AZ1398" s="564"/>
      <c r="BA1398" s="562"/>
      <c r="BB1398" s="564"/>
      <c r="BC1398" s="562"/>
      <c r="BD1398" s="564"/>
      <c r="BE1398" s="562"/>
      <c r="BF1398" s="564"/>
      <c r="BG1398" s="564"/>
      <c r="BH1398" s="562"/>
      <c r="BI1398" s="563"/>
      <c r="BJ1398" s="564"/>
      <c r="BK1398" s="562"/>
      <c r="BL1398" s="564"/>
      <c r="BM1398" s="562"/>
      <c r="BN1398" s="564"/>
      <c r="BO1398" s="562"/>
      <c r="BP1398" s="564"/>
      <c r="BQ1398" s="562"/>
      <c r="BR1398" s="564"/>
      <c r="BS1398" s="564"/>
      <c r="BT1398" s="562"/>
      <c r="BU1398" s="563"/>
      <c r="BV1398" s="564"/>
      <c r="BW1398" s="562"/>
      <c r="BX1398" s="564"/>
      <c r="BY1398" s="562"/>
      <c r="BZ1398" s="564"/>
      <c r="CA1398" s="562"/>
      <c r="CB1398" s="564"/>
      <c r="CC1398" s="562"/>
      <c r="CD1398" s="564"/>
      <c r="CE1398" s="564"/>
      <c r="CF1398" s="562"/>
      <c r="CG1398" s="563"/>
      <c r="CH1398" s="563"/>
      <c r="CI1398" s="563"/>
      <c r="CJ1398" s="563"/>
      <c r="CK1398" s="563"/>
      <c r="CL1398" s="564"/>
      <c r="CM1398" s="562"/>
      <c r="CN1398" s="563"/>
      <c r="CO1398" s="564"/>
      <c r="CP1398" s="562"/>
      <c r="CQ1398" s="563"/>
      <c r="CR1398" s="564"/>
      <c r="CS1398" s="562"/>
      <c r="CT1398" s="563"/>
      <c r="CU1398" s="564"/>
      <c r="CV1398" s="562"/>
      <c r="CW1398" s="563"/>
      <c r="CX1398" s="563"/>
      <c r="CY1398" s="563"/>
    </row>
    <row r="1399" spans="2:103" x14ac:dyDescent="0.6">
      <c r="AF1399" s="715"/>
      <c r="AG1399" s="715"/>
    </row>
    <row r="1400" spans="2:103" x14ac:dyDescent="0.6">
      <c r="B1400" s="560"/>
      <c r="C1400" s="561"/>
      <c r="D1400" s="560"/>
      <c r="E1400" s="562"/>
      <c r="F1400" s="560"/>
      <c r="G1400" s="560"/>
      <c r="H1400" s="561"/>
      <c r="I1400" s="560"/>
      <c r="J1400" s="562"/>
      <c r="K1400" s="560"/>
      <c r="L1400" s="560"/>
      <c r="M1400" s="562"/>
      <c r="N1400" s="560"/>
      <c r="O1400" s="560"/>
      <c r="P1400" s="561"/>
      <c r="Q1400" s="560"/>
      <c r="R1400" s="561"/>
      <c r="S1400" s="560"/>
      <c r="T1400" s="646"/>
      <c r="U1400" s="560"/>
      <c r="V1400" s="646"/>
      <c r="W1400" s="653"/>
      <c r="X1400" s="646"/>
      <c r="Y1400" s="653"/>
      <c r="Z1400" s="560"/>
      <c r="AA1400" s="561"/>
      <c r="AB1400" s="560"/>
      <c r="AC1400" s="561"/>
      <c r="AD1400" s="560"/>
      <c r="AE1400" s="562"/>
      <c r="AF1400" s="716"/>
      <c r="AG1400" s="716"/>
      <c r="AH1400" s="560"/>
      <c r="AI1400" s="563"/>
      <c r="AJ1400" s="563"/>
      <c r="AK1400" s="563"/>
      <c r="AL1400" s="564"/>
      <c r="AM1400" s="564"/>
      <c r="AN1400" s="562"/>
      <c r="AO1400" s="563"/>
      <c r="AP1400" s="564"/>
      <c r="AQ1400" s="564"/>
      <c r="AR1400" s="562"/>
      <c r="AS1400" s="563"/>
      <c r="AT1400" s="564"/>
      <c r="AU1400" s="564"/>
      <c r="AV1400" s="562"/>
      <c r="AW1400" s="563"/>
      <c r="AX1400" s="564"/>
      <c r="AY1400" s="562"/>
      <c r="AZ1400" s="564"/>
      <c r="BA1400" s="562"/>
      <c r="BB1400" s="564"/>
      <c r="BC1400" s="562"/>
      <c r="BD1400" s="564"/>
      <c r="BE1400" s="562"/>
      <c r="BF1400" s="564"/>
      <c r="BG1400" s="564"/>
      <c r="BH1400" s="562"/>
      <c r="BI1400" s="563"/>
      <c r="BJ1400" s="564"/>
      <c r="BK1400" s="562"/>
      <c r="BL1400" s="564"/>
      <c r="BM1400" s="562"/>
      <c r="BN1400" s="564"/>
      <c r="BO1400" s="562"/>
      <c r="BP1400" s="564"/>
      <c r="BQ1400" s="562"/>
      <c r="BR1400" s="564"/>
      <c r="BS1400" s="564"/>
      <c r="BT1400" s="562"/>
      <c r="BU1400" s="563"/>
      <c r="BV1400" s="564"/>
      <c r="BW1400" s="562"/>
      <c r="BX1400" s="564"/>
      <c r="BY1400" s="562"/>
      <c r="BZ1400" s="564"/>
      <c r="CA1400" s="562"/>
      <c r="CB1400" s="564"/>
      <c r="CC1400" s="562"/>
      <c r="CD1400" s="564"/>
      <c r="CE1400" s="564"/>
      <c r="CF1400" s="562"/>
      <c r="CG1400" s="563"/>
      <c r="CH1400" s="563"/>
      <c r="CI1400" s="563"/>
      <c r="CJ1400" s="563"/>
      <c r="CK1400" s="563"/>
      <c r="CL1400" s="564"/>
      <c r="CM1400" s="562"/>
      <c r="CN1400" s="563"/>
      <c r="CO1400" s="564"/>
      <c r="CP1400" s="562"/>
      <c r="CQ1400" s="563"/>
      <c r="CR1400" s="564"/>
      <c r="CS1400" s="562"/>
      <c r="CT1400" s="563"/>
      <c r="CU1400" s="564"/>
      <c r="CV1400" s="562"/>
      <c r="CW1400" s="563"/>
      <c r="CX1400" s="563"/>
      <c r="CY1400" s="563"/>
    </row>
    <row r="1401" spans="2:103" x14ac:dyDescent="0.6">
      <c r="AF1401" s="715"/>
      <c r="AG1401" s="715"/>
    </row>
    <row r="1402" spans="2:103" x14ac:dyDescent="0.6">
      <c r="B1402" s="560"/>
      <c r="C1402" s="561"/>
      <c r="D1402" s="560"/>
      <c r="E1402" s="562"/>
      <c r="F1402" s="560"/>
      <c r="G1402" s="560"/>
      <c r="H1402" s="561"/>
      <c r="I1402" s="560"/>
      <c r="J1402" s="562"/>
      <c r="K1402" s="560"/>
      <c r="L1402" s="560"/>
      <c r="M1402" s="562"/>
      <c r="N1402" s="560"/>
      <c r="O1402" s="560"/>
      <c r="P1402" s="561"/>
      <c r="Q1402" s="560"/>
      <c r="R1402" s="561"/>
      <c r="S1402" s="560"/>
      <c r="T1402" s="646"/>
      <c r="U1402" s="560"/>
      <c r="V1402" s="646"/>
      <c r="W1402" s="653"/>
      <c r="X1402" s="646"/>
      <c r="Y1402" s="653"/>
      <c r="Z1402" s="560"/>
      <c r="AA1402" s="561"/>
      <c r="AB1402" s="560"/>
      <c r="AC1402" s="561"/>
      <c r="AD1402" s="560"/>
      <c r="AE1402" s="562"/>
      <c r="AF1402" s="716"/>
      <c r="AG1402" s="716"/>
      <c r="AH1402" s="560"/>
      <c r="AI1402" s="563"/>
      <c r="AJ1402" s="563"/>
      <c r="AK1402" s="563"/>
      <c r="AL1402" s="564"/>
      <c r="AM1402" s="564"/>
      <c r="AN1402" s="562"/>
      <c r="AO1402" s="563"/>
      <c r="AP1402" s="564"/>
      <c r="AQ1402" s="564"/>
      <c r="AR1402" s="562"/>
      <c r="AS1402" s="563"/>
      <c r="AT1402" s="564"/>
      <c r="AU1402" s="564"/>
      <c r="AV1402" s="562"/>
      <c r="AW1402" s="563"/>
      <c r="AX1402" s="564"/>
      <c r="AY1402" s="562"/>
      <c r="AZ1402" s="564"/>
      <c r="BA1402" s="562"/>
      <c r="BB1402" s="564"/>
      <c r="BC1402" s="562"/>
      <c r="BD1402" s="564"/>
      <c r="BE1402" s="562"/>
      <c r="BF1402" s="564"/>
      <c r="BG1402" s="564"/>
      <c r="BH1402" s="562"/>
      <c r="BI1402" s="563"/>
      <c r="BJ1402" s="564"/>
      <c r="BK1402" s="562"/>
      <c r="BL1402" s="564"/>
      <c r="BM1402" s="562"/>
      <c r="BN1402" s="564"/>
      <c r="BO1402" s="562"/>
      <c r="BP1402" s="564"/>
      <c r="BQ1402" s="562"/>
      <c r="BR1402" s="564"/>
      <c r="BS1402" s="564"/>
      <c r="BT1402" s="562"/>
      <c r="BU1402" s="563"/>
      <c r="BV1402" s="564"/>
      <c r="BW1402" s="562"/>
      <c r="BX1402" s="564"/>
      <c r="BY1402" s="562"/>
      <c r="BZ1402" s="564"/>
      <c r="CA1402" s="562"/>
      <c r="CB1402" s="564"/>
      <c r="CC1402" s="562"/>
      <c r="CD1402" s="564"/>
      <c r="CE1402" s="564"/>
      <c r="CF1402" s="562"/>
      <c r="CG1402" s="563"/>
      <c r="CH1402" s="563"/>
      <c r="CI1402" s="563"/>
      <c r="CJ1402" s="563"/>
      <c r="CK1402" s="563"/>
      <c r="CL1402" s="564"/>
      <c r="CM1402" s="562"/>
      <c r="CN1402" s="563"/>
      <c r="CO1402" s="564"/>
      <c r="CP1402" s="562"/>
      <c r="CQ1402" s="563"/>
      <c r="CR1402" s="564"/>
      <c r="CS1402" s="562"/>
      <c r="CT1402" s="563"/>
      <c r="CU1402" s="564"/>
      <c r="CV1402" s="562"/>
      <c r="CW1402" s="563"/>
      <c r="CX1402" s="563"/>
      <c r="CY1402" s="563"/>
    </row>
    <row r="1403" spans="2:103" x14ac:dyDescent="0.6">
      <c r="AF1403" s="715"/>
      <c r="AG1403" s="715"/>
    </row>
    <row r="1404" spans="2:103" x14ac:dyDescent="0.6">
      <c r="B1404" s="560"/>
      <c r="C1404" s="561"/>
      <c r="D1404" s="560"/>
      <c r="E1404" s="562"/>
      <c r="F1404" s="560"/>
      <c r="G1404" s="560"/>
      <c r="H1404" s="561"/>
      <c r="I1404" s="560"/>
      <c r="J1404" s="562"/>
      <c r="K1404" s="560"/>
      <c r="L1404" s="560"/>
      <c r="M1404" s="562"/>
      <c r="N1404" s="560"/>
      <c r="O1404" s="560"/>
      <c r="P1404" s="561"/>
      <c r="Q1404" s="560"/>
      <c r="R1404" s="561"/>
      <c r="S1404" s="560"/>
      <c r="T1404" s="646"/>
      <c r="U1404" s="560"/>
      <c r="V1404" s="646"/>
      <c r="W1404" s="653"/>
      <c r="X1404" s="646"/>
      <c r="Y1404" s="653"/>
      <c r="Z1404" s="560"/>
      <c r="AA1404" s="561"/>
      <c r="AB1404" s="560"/>
      <c r="AC1404" s="561"/>
      <c r="AD1404" s="560"/>
      <c r="AE1404" s="562"/>
      <c r="AF1404" s="716"/>
      <c r="AG1404" s="716"/>
      <c r="AH1404" s="560"/>
      <c r="AI1404" s="563"/>
      <c r="AJ1404" s="563"/>
      <c r="AK1404" s="563"/>
      <c r="AL1404" s="564"/>
      <c r="AM1404" s="564"/>
      <c r="AN1404" s="562"/>
      <c r="AO1404" s="563"/>
      <c r="AP1404" s="564"/>
      <c r="AQ1404" s="564"/>
      <c r="AR1404" s="562"/>
      <c r="AS1404" s="563"/>
      <c r="AT1404" s="564"/>
      <c r="AU1404" s="564"/>
      <c r="AV1404" s="562"/>
      <c r="AW1404" s="563"/>
      <c r="AX1404" s="564"/>
      <c r="AY1404" s="562"/>
      <c r="AZ1404" s="564"/>
      <c r="BA1404" s="562"/>
      <c r="BB1404" s="564"/>
      <c r="BC1404" s="562"/>
      <c r="BD1404" s="564"/>
      <c r="BE1404" s="562"/>
      <c r="BF1404" s="564"/>
      <c r="BG1404" s="564"/>
      <c r="BH1404" s="562"/>
      <c r="BI1404" s="563"/>
      <c r="BJ1404" s="564"/>
      <c r="BK1404" s="562"/>
      <c r="BL1404" s="564"/>
      <c r="BM1404" s="562"/>
      <c r="BN1404" s="564"/>
      <c r="BO1404" s="562"/>
      <c r="BP1404" s="564"/>
      <c r="BQ1404" s="562"/>
      <c r="BR1404" s="564"/>
      <c r="BS1404" s="564"/>
      <c r="BT1404" s="562"/>
      <c r="BU1404" s="563"/>
      <c r="BV1404" s="564"/>
      <c r="BW1404" s="562"/>
      <c r="BX1404" s="564"/>
      <c r="BY1404" s="562"/>
      <c r="BZ1404" s="564"/>
      <c r="CA1404" s="562"/>
      <c r="CB1404" s="564"/>
      <c r="CC1404" s="562"/>
      <c r="CD1404" s="564"/>
      <c r="CE1404" s="564"/>
      <c r="CF1404" s="562"/>
      <c r="CG1404" s="563"/>
      <c r="CH1404" s="563"/>
      <c r="CI1404" s="563"/>
      <c r="CJ1404" s="563"/>
      <c r="CK1404" s="563"/>
      <c r="CL1404" s="564"/>
      <c r="CM1404" s="562"/>
      <c r="CN1404" s="563"/>
      <c r="CO1404" s="564"/>
      <c r="CP1404" s="562"/>
      <c r="CQ1404" s="563"/>
      <c r="CR1404" s="564"/>
      <c r="CS1404" s="562"/>
      <c r="CT1404" s="563"/>
      <c r="CU1404" s="564"/>
      <c r="CV1404" s="562"/>
      <c r="CW1404" s="563"/>
      <c r="CX1404" s="563"/>
      <c r="CY1404" s="563"/>
    </row>
    <row r="1405" spans="2:103" x14ac:dyDescent="0.6">
      <c r="AF1405" s="715"/>
      <c r="AG1405" s="715"/>
    </row>
    <row r="1406" spans="2:103" x14ac:dyDescent="0.6">
      <c r="B1406" s="560"/>
      <c r="C1406" s="561"/>
      <c r="D1406" s="560"/>
      <c r="E1406" s="562"/>
      <c r="F1406" s="560"/>
      <c r="G1406" s="560"/>
      <c r="H1406" s="561"/>
      <c r="I1406" s="560"/>
      <c r="J1406" s="562"/>
      <c r="K1406" s="560"/>
      <c r="L1406" s="560"/>
      <c r="M1406" s="562"/>
      <c r="N1406" s="560"/>
      <c r="O1406" s="560"/>
      <c r="P1406" s="561"/>
      <c r="Q1406" s="560"/>
      <c r="R1406" s="561"/>
      <c r="S1406" s="560"/>
      <c r="T1406" s="646"/>
      <c r="U1406" s="560"/>
      <c r="V1406" s="646"/>
      <c r="W1406" s="653"/>
      <c r="X1406" s="646"/>
      <c r="Y1406" s="653"/>
      <c r="Z1406" s="560"/>
      <c r="AA1406" s="561"/>
      <c r="AB1406" s="560"/>
      <c r="AC1406" s="561"/>
      <c r="AD1406" s="560"/>
      <c r="AE1406" s="562"/>
      <c r="AF1406" s="716"/>
      <c r="AG1406" s="716"/>
      <c r="AH1406" s="560"/>
      <c r="AI1406" s="563"/>
      <c r="AJ1406" s="563"/>
      <c r="AK1406" s="563"/>
      <c r="AL1406" s="564"/>
      <c r="AM1406" s="564"/>
      <c r="AN1406" s="562"/>
      <c r="AO1406" s="563"/>
      <c r="AP1406" s="564"/>
      <c r="AQ1406" s="564"/>
      <c r="AR1406" s="562"/>
      <c r="AS1406" s="563"/>
      <c r="AT1406" s="564"/>
      <c r="AU1406" s="564"/>
      <c r="AV1406" s="562"/>
      <c r="AW1406" s="563"/>
      <c r="AX1406" s="564"/>
      <c r="AY1406" s="562"/>
      <c r="AZ1406" s="564"/>
      <c r="BA1406" s="562"/>
      <c r="BB1406" s="564"/>
      <c r="BC1406" s="562"/>
      <c r="BD1406" s="564"/>
      <c r="BE1406" s="562"/>
      <c r="BF1406" s="564"/>
      <c r="BG1406" s="564"/>
      <c r="BH1406" s="562"/>
      <c r="BI1406" s="563"/>
      <c r="BJ1406" s="564"/>
      <c r="BK1406" s="562"/>
      <c r="BL1406" s="564"/>
      <c r="BM1406" s="562"/>
      <c r="BN1406" s="564"/>
      <c r="BO1406" s="562"/>
      <c r="BP1406" s="564"/>
      <c r="BQ1406" s="562"/>
      <c r="BR1406" s="564"/>
      <c r="BS1406" s="564"/>
      <c r="BT1406" s="562"/>
      <c r="BU1406" s="563"/>
      <c r="BV1406" s="564"/>
      <c r="BW1406" s="562"/>
      <c r="BX1406" s="564"/>
      <c r="BY1406" s="562"/>
      <c r="BZ1406" s="564"/>
      <c r="CA1406" s="562"/>
      <c r="CB1406" s="564"/>
      <c r="CC1406" s="562"/>
      <c r="CD1406" s="564"/>
      <c r="CE1406" s="564"/>
      <c r="CF1406" s="562"/>
      <c r="CG1406" s="563"/>
      <c r="CH1406" s="563"/>
      <c r="CI1406" s="563"/>
      <c r="CJ1406" s="563"/>
      <c r="CK1406" s="563"/>
      <c r="CL1406" s="564"/>
      <c r="CM1406" s="562"/>
      <c r="CN1406" s="563"/>
      <c r="CO1406" s="564"/>
      <c r="CP1406" s="562"/>
      <c r="CQ1406" s="563"/>
      <c r="CR1406" s="564"/>
      <c r="CS1406" s="562"/>
      <c r="CT1406" s="563"/>
      <c r="CU1406" s="564"/>
      <c r="CV1406" s="562"/>
      <c r="CW1406" s="563"/>
      <c r="CX1406" s="563"/>
      <c r="CY1406" s="563"/>
    </row>
    <row r="1407" spans="2:103" x14ac:dyDescent="0.6">
      <c r="AF1407" s="715"/>
      <c r="AG1407" s="715"/>
    </row>
    <row r="1408" spans="2:103" x14ac:dyDescent="0.6">
      <c r="B1408" s="560"/>
      <c r="C1408" s="561"/>
      <c r="D1408" s="560"/>
      <c r="E1408" s="562"/>
      <c r="F1408" s="560"/>
      <c r="G1408" s="560"/>
      <c r="H1408" s="561"/>
      <c r="I1408" s="560"/>
      <c r="J1408" s="562"/>
      <c r="K1408" s="560"/>
      <c r="L1408" s="560"/>
      <c r="M1408" s="562"/>
      <c r="N1408" s="560"/>
      <c r="O1408" s="560"/>
      <c r="P1408" s="561"/>
      <c r="Q1408" s="560"/>
      <c r="R1408" s="561"/>
      <c r="S1408" s="560"/>
      <c r="T1408" s="646"/>
      <c r="U1408" s="560"/>
      <c r="V1408" s="646"/>
      <c r="W1408" s="653"/>
      <c r="X1408" s="646"/>
      <c r="Y1408" s="653"/>
      <c r="Z1408" s="560"/>
      <c r="AA1408" s="561"/>
      <c r="AB1408" s="560"/>
      <c r="AC1408" s="561"/>
      <c r="AD1408" s="560"/>
      <c r="AE1408" s="562"/>
      <c r="AF1408" s="716"/>
      <c r="AG1408" s="716"/>
      <c r="AH1408" s="560"/>
      <c r="AI1408" s="563"/>
      <c r="AJ1408" s="563"/>
      <c r="AK1408" s="563"/>
      <c r="AL1408" s="564"/>
      <c r="AM1408" s="564"/>
      <c r="AN1408" s="562"/>
      <c r="AO1408" s="563"/>
      <c r="AP1408" s="564"/>
      <c r="AQ1408" s="564"/>
      <c r="AR1408" s="562"/>
      <c r="AS1408" s="563"/>
      <c r="AT1408" s="564"/>
      <c r="AU1408" s="564"/>
      <c r="AV1408" s="562"/>
      <c r="AW1408" s="563"/>
      <c r="AX1408" s="564"/>
      <c r="AY1408" s="562"/>
      <c r="AZ1408" s="564"/>
      <c r="BA1408" s="562"/>
      <c r="BB1408" s="564"/>
      <c r="BC1408" s="562"/>
      <c r="BD1408" s="564"/>
      <c r="BE1408" s="562"/>
      <c r="BF1408" s="564"/>
      <c r="BG1408" s="564"/>
      <c r="BH1408" s="562"/>
      <c r="BI1408" s="563"/>
      <c r="BJ1408" s="564"/>
      <c r="BK1408" s="562"/>
      <c r="BL1408" s="564"/>
      <c r="BM1408" s="562"/>
      <c r="BN1408" s="564"/>
      <c r="BO1408" s="562"/>
      <c r="BP1408" s="564"/>
      <c r="BQ1408" s="562"/>
      <c r="BR1408" s="564"/>
      <c r="BS1408" s="564"/>
      <c r="BT1408" s="562"/>
      <c r="BU1408" s="563"/>
      <c r="BV1408" s="564"/>
      <c r="BW1408" s="562"/>
      <c r="BX1408" s="564"/>
      <c r="BY1408" s="562"/>
      <c r="BZ1408" s="564"/>
      <c r="CA1408" s="562"/>
      <c r="CB1408" s="564"/>
      <c r="CC1408" s="562"/>
      <c r="CD1408" s="564"/>
      <c r="CE1408" s="564"/>
      <c r="CF1408" s="562"/>
      <c r="CG1408" s="563"/>
      <c r="CH1408" s="563"/>
      <c r="CI1408" s="563"/>
      <c r="CJ1408" s="563"/>
      <c r="CK1408" s="563"/>
      <c r="CL1408" s="564"/>
      <c r="CM1408" s="562"/>
      <c r="CN1408" s="563"/>
      <c r="CO1408" s="564"/>
      <c r="CP1408" s="562"/>
      <c r="CQ1408" s="563"/>
      <c r="CR1408" s="564"/>
      <c r="CS1408" s="562"/>
      <c r="CT1408" s="563"/>
      <c r="CU1408" s="564"/>
      <c r="CV1408" s="562"/>
      <c r="CW1408" s="563"/>
      <c r="CX1408" s="563"/>
      <c r="CY1408" s="563"/>
    </row>
    <row r="1409" spans="2:103" x14ac:dyDescent="0.6">
      <c r="AF1409" s="715"/>
      <c r="AG1409" s="715"/>
    </row>
    <row r="1410" spans="2:103" x14ac:dyDescent="0.6">
      <c r="B1410" s="560"/>
      <c r="C1410" s="561"/>
      <c r="D1410" s="560"/>
      <c r="E1410" s="562"/>
      <c r="F1410" s="560"/>
      <c r="G1410" s="560"/>
      <c r="H1410" s="561"/>
      <c r="I1410" s="560"/>
      <c r="J1410" s="562"/>
      <c r="K1410" s="560"/>
      <c r="L1410" s="560"/>
      <c r="M1410" s="562"/>
      <c r="N1410" s="560"/>
      <c r="O1410" s="560"/>
      <c r="P1410" s="561"/>
      <c r="Q1410" s="560"/>
      <c r="R1410" s="561"/>
      <c r="S1410" s="560"/>
      <c r="T1410" s="646"/>
      <c r="U1410" s="560"/>
      <c r="V1410" s="646"/>
      <c r="W1410" s="653"/>
      <c r="X1410" s="646"/>
      <c r="Y1410" s="653"/>
      <c r="Z1410" s="560"/>
      <c r="AA1410" s="561"/>
      <c r="AB1410" s="560"/>
      <c r="AC1410" s="561"/>
      <c r="AD1410" s="560"/>
      <c r="AE1410" s="562"/>
      <c r="AF1410" s="716"/>
      <c r="AG1410" s="716"/>
      <c r="AH1410" s="560"/>
      <c r="AI1410" s="563"/>
      <c r="AJ1410" s="563"/>
      <c r="AK1410" s="563"/>
      <c r="AL1410" s="564"/>
      <c r="AM1410" s="564"/>
      <c r="AN1410" s="562"/>
      <c r="AO1410" s="563"/>
      <c r="AP1410" s="564"/>
      <c r="AQ1410" s="564"/>
      <c r="AR1410" s="562"/>
      <c r="AS1410" s="563"/>
      <c r="AT1410" s="564"/>
      <c r="AU1410" s="564"/>
      <c r="AV1410" s="562"/>
      <c r="AW1410" s="563"/>
      <c r="AX1410" s="564"/>
      <c r="AY1410" s="562"/>
      <c r="AZ1410" s="564"/>
      <c r="BA1410" s="562"/>
      <c r="BB1410" s="564"/>
      <c r="BC1410" s="562"/>
      <c r="BD1410" s="564"/>
      <c r="BE1410" s="562"/>
      <c r="BF1410" s="564"/>
      <c r="BG1410" s="564"/>
      <c r="BH1410" s="562"/>
      <c r="BI1410" s="563"/>
      <c r="BJ1410" s="564"/>
      <c r="BK1410" s="562"/>
      <c r="BL1410" s="564"/>
      <c r="BM1410" s="562"/>
      <c r="BN1410" s="564"/>
      <c r="BO1410" s="562"/>
      <c r="BP1410" s="564"/>
      <c r="BQ1410" s="562"/>
      <c r="BR1410" s="564"/>
      <c r="BS1410" s="564"/>
      <c r="BT1410" s="562"/>
      <c r="BU1410" s="563"/>
      <c r="BV1410" s="564"/>
      <c r="BW1410" s="562"/>
      <c r="BX1410" s="564"/>
      <c r="BY1410" s="562"/>
      <c r="BZ1410" s="564"/>
      <c r="CA1410" s="562"/>
      <c r="CB1410" s="564"/>
      <c r="CC1410" s="562"/>
      <c r="CD1410" s="564"/>
      <c r="CE1410" s="564"/>
      <c r="CF1410" s="562"/>
      <c r="CG1410" s="563"/>
      <c r="CH1410" s="563"/>
      <c r="CI1410" s="563"/>
      <c r="CJ1410" s="563"/>
      <c r="CK1410" s="563"/>
      <c r="CL1410" s="564"/>
      <c r="CM1410" s="562"/>
      <c r="CN1410" s="563"/>
      <c r="CO1410" s="564"/>
      <c r="CP1410" s="562"/>
      <c r="CQ1410" s="563"/>
      <c r="CR1410" s="564"/>
      <c r="CS1410" s="562"/>
      <c r="CT1410" s="563"/>
      <c r="CU1410" s="564"/>
      <c r="CV1410" s="562"/>
      <c r="CW1410" s="563"/>
      <c r="CX1410" s="563"/>
      <c r="CY1410" s="563"/>
    </row>
    <row r="1411" spans="2:103" x14ac:dyDescent="0.6">
      <c r="AF1411" s="715"/>
      <c r="AG1411" s="715"/>
    </row>
    <row r="1412" spans="2:103" x14ac:dyDescent="0.6">
      <c r="B1412" s="560"/>
      <c r="C1412" s="561"/>
      <c r="D1412" s="560"/>
      <c r="E1412" s="562"/>
      <c r="F1412" s="560"/>
      <c r="G1412" s="560"/>
      <c r="H1412" s="561"/>
      <c r="I1412" s="560"/>
      <c r="J1412" s="562"/>
      <c r="K1412" s="560"/>
      <c r="L1412" s="560"/>
      <c r="M1412" s="562"/>
      <c r="N1412" s="560"/>
      <c r="O1412" s="560"/>
      <c r="P1412" s="561"/>
      <c r="Q1412" s="560"/>
      <c r="R1412" s="561"/>
      <c r="S1412" s="560"/>
      <c r="T1412" s="646"/>
      <c r="U1412" s="560"/>
      <c r="V1412" s="646"/>
      <c r="W1412" s="653"/>
      <c r="X1412" s="646"/>
      <c r="Y1412" s="653"/>
      <c r="Z1412" s="560"/>
      <c r="AA1412" s="561"/>
      <c r="AB1412" s="560"/>
      <c r="AC1412" s="561"/>
      <c r="AD1412" s="560"/>
      <c r="AE1412" s="562"/>
      <c r="AF1412" s="716"/>
      <c r="AG1412" s="716"/>
      <c r="AH1412" s="560"/>
      <c r="AI1412" s="563"/>
      <c r="AJ1412" s="563"/>
      <c r="AK1412" s="563"/>
      <c r="AL1412" s="564"/>
      <c r="AM1412" s="564"/>
      <c r="AN1412" s="562"/>
      <c r="AO1412" s="563"/>
      <c r="AP1412" s="564"/>
      <c r="AQ1412" s="564"/>
      <c r="AR1412" s="562"/>
      <c r="AS1412" s="563"/>
      <c r="AT1412" s="564"/>
      <c r="AU1412" s="564"/>
      <c r="AV1412" s="562"/>
      <c r="AW1412" s="563"/>
      <c r="AX1412" s="564"/>
      <c r="AY1412" s="562"/>
      <c r="AZ1412" s="564"/>
      <c r="BA1412" s="562"/>
      <c r="BB1412" s="564"/>
      <c r="BC1412" s="562"/>
      <c r="BD1412" s="564"/>
      <c r="BE1412" s="562"/>
      <c r="BF1412" s="564"/>
      <c r="BG1412" s="564"/>
      <c r="BH1412" s="562"/>
      <c r="BI1412" s="563"/>
      <c r="BJ1412" s="564"/>
      <c r="BK1412" s="562"/>
      <c r="BL1412" s="564"/>
      <c r="BM1412" s="562"/>
      <c r="BN1412" s="564"/>
      <c r="BO1412" s="562"/>
      <c r="BP1412" s="564"/>
      <c r="BQ1412" s="562"/>
      <c r="BR1412" s="564"/>
      <c r="BS1412" s="564"/>
      <c r="BT1412" s="562"/>
      <c r="BU1412" s="563"/>
      <c r="BV1412" s="564"/>
      <c r="BW1412" s="562"/>
      <c r="BX1412" s="564"/>
      <c r="BY1412" s="562"/>
      <c r="BZ1412" s="564"/>
      <c r="CA1412" s="562"/>
      <c r="CB1412" s="564"/>
      <c r="CC1412" s="562"/>
      <c r="CD1412" s="564"/>
      <c r="CE1412" s="564"/>
      <c r="CF1412" s="562"/>
      <c r="CG1412" s="563"/>
      <c r="CH1412" s="563"/>
      <c r="CI1412" s="563"/>
      <c r="CJ1412" s="563"/>
      <c r="CK1412" s="563"/>
      <c r="CL1412" s="564"/>
      <c r="CM1412" s="562"/>
      <c r="CN1412" s="563"/>
      <c r="CO1412" s="564"/>
      <c r="CP1412" s="562"/>
      <c r="CQ1412" s="563"/>
      <c r="CR1412" s="564"/>
      <c r="CS1412" s="562"/>
      <c r="CT1412" s="563"/>
      <c r="CU1412" s="564"/>
      <c r="CV1412" s="562"/>
      <c r="CW1412" s="563"/>
      <c r="CX1412" s="563"/>
      <c r="CY1412" s="563"/>
    </row>
    <row r="1413" spans="2:103" x14ac:dyDescent="0.6">
      <c r="AF1413" s="715"/>
      <c r="AG1413" s="715"/>
    </row>
    <row r="1414" spans="2:103" x14ac:dyDescent="0.6">
      <c r="B1414" s="560"/>
      <c r="C1414" s="561"/>
      <c r="D1414" s="560"/>
      <c r="E1414" s="562"/>
      <c r="F1414" s="560"/>
      <c r="G1414" s="560"/>
      <c r="H1414" s="561"/>
      <c r="I1414" s="560"/>
      <c r="J1414" s="562"/>
      <c r="K1414" s="560"/>
      <c r="L1414" s="560"/>
      <c r="M1414" s="562"/>
      <c r="N1414" s="560"/>
      <c r="O1414" s="560"/>
      <c r="P1414" s="561"/>
      <c r="Q1414" s="560"/>
      <c r="R1414" s="561"/>
      <c r="S1414" s="560"/>
      <c r="T1414" s="646"/>
      <c r="U1414" s="560"/>
      <c r="V1414" s="646"/>
      <c r="W1414" s="653"/>
      <c r="X1414" s="646"/>
      <c r="Y1414" s="653"/>
      <c r="Z1414" s="560"/>
      <c r="AA1414" s="561"/>
      <c r="AB1414" s="560"/>
      <c r="AC1414" s="561"/>
      <c r="AD1414" s="560"/>
      <c r="AE1414" s="562"/>
      <c r="AF1414" s="716"/>
      <c r="AG1414" s="716"/>
      <c r="AH1414" s="560"/>
      <c r="AI1414" s="563"/>
      <c r="AJ1414" s="563"/>
      <c r="AK1414" s="563"/>
      <c r="AL1414" s="564"/>
      <c r="AM1414" s="564"/>
      <c r="AN1414" s="562"/>
      <c r="AO1414" s="563"/>
      <c r="AP1414" s="564"/>
      <c r="AQ1414" s="564"/>
      <c r="AR1414" s="562"/>
      <c r="AS1414" s="563"/>
      <c r="AT1414" s="564"/>
      <c r="AU1414" s="564"/>
      <c r="AV1414" s="562"/>
      <c r="AW1414" s="563"/>
      <c r="AX1414" s="564"/>
      <c r="AY1414" s="562"/>
      <c r="AZ1414" s="564"/>
      <c r="BA1414" s="562"/>
      <c r="BB1414" s="564"/>
      <c r="BC1414" s="562"/>
      <c r="BD1414" s="564"/>
      <c r="BE1414" s="562"/>
      <c r="BF1414" s="564"/>
      <c r="BG1414" s="564"/>
      <c r="BH1414" s="562"/>
      <c r="BI1414" s="563"/>
      <c r="BJ1414" s="564"/>
      <c r="BK1414" s="562"/>
      <c r="BL1414" s="564"/>
      <c r="BM1414" s="562"/>
      <c r="BN1414" s="564"/>
      <c r="BO1414" s="562"/>
      <c r="BP1414" s="564"/>
      <c r="BQ1414" s="562"/>
      <c r="BR1414" s="564"/>
      <c r="BS1414" s="564"/>
      <c r="BT1414" s="562"/>
      <c r="BU1414" s="563"/>
      <c r="BV1414" s="564"/>
      <c r="BW1414" s="562"/>
      <c r="BX1414" s="564"/>
      <c r="BY1414" s="562"/>
      <c r="BZ1414" s="564"/>
      <c r="CA1414" s="562"/>
      <c r="CB1414" s="564"/>
      <c r="CC1414" s="562"/>
      <c r="CD1414" s="564"/>
      <c r="CE1414" s="564"/>
      <c r="CF1414" s="562"/>
      <c r="CG1414" s="563"/>
      <c r="CH1414" s="563"/>
      <c r="CI1414" s="563"/>
      <c r="CJ1414" s="563"/>
      <c r="CK1414" s="563"/>
      <c r="CL1414" s="564"/>
      <c r="CM1414" s="562"/>
      <c r="CN1414" s="563"/>
      <c r="CO1414" s="564"/>
      <c r="CP1414" s="562"/>
      <c r="CQ1414" s="563"/>
      <c r="CR1414" s="564"/>
      <c r="CS1414" s="562"/>
      <c r="CT1414" s="563"/>
      <c r="CU1414" s="564"/>
      <c r="CV1414" s="562"/>
      <c r="CW1414" s="563"/>
      <c r="CX1414" s="563"/>
      <c r="CY1414" s="563"/>
    </row>
    <row r="1415" spans="2:103" x14ac:dyDescent="0.6">
      <c r="AF1415" s="715"/>
      <c r="AG1415" s="715"/>
    </row>
    <row r="1416" spans="2:103" x14ac:dyDescent="0.6">
      <c r="B1416" s="560"/>
      <c r="C1416" s="561"/>
      <c r="D1416" s="560"/>
      <c r="E1416" s="562"/>
      <c r="F1416" s="560"/>
      <c r="G1416" s="560"/>
      <c r="H1416" s="561"/>
      <c r="I1416" s="560"/>
      <c r="J1416" s="562"/>
      <c r="K1416" s="560"/>
      <c r="L1416" s="560"/>
      <c r="M1416" s="562"/>
      <c r="N1416" s="560"/>
      <c r="O1416" s="560"/>
      <c r="P1416" s="561"/>
      <c r="Q1416" s="560"/>
      <c r="R1416" s="561"/>
      <c r="S1416" s="560"/>
      <c r="T1416" s="646"/>
      <c r="U1416" s="560"/>
      <c r="V1416" s="646"/>
      <c r="W1416" s="653"/>
      <c r="X1416" s="646"/>
      <c r="Y1416" s="653"/>
      <c r="Z1416" s="560"/>
      <c r="AA1416" s="561"/>
      <c r="AB1416" s="560"/>
      <c r="AC1416" s="561"/>
      <c r="AD1416" s="560"/>
      <c r="AE1416" s="562"/>
      <c r="AF1416" s="716"/>
      <c r="AG1416" s="716"/>
      <c r="AH1416" s="560"/>
      <c r="AI1416" s="563"/>
      <c r="AJ1416" s="563"/>
      <c r="AK1416" s="563"/>
      <c r="AL1416" s="564"/>
      <c r="AM1416" s="564"/>
      <c r="AN1416" s="562"/>
      <c r="AO1416" s="563"/>
      <c r="AP1416" s="564"/>
      <c r="AQ1416" s="564"/>
      <c r="AR1416" s="562"/>
      <c r="AS1416" s="563"/>
      <c r="AT1416" s="564"/>
      <c r="AU1416" s="564"/>
      <c r="AV1416" s="562"/>
      <c r="AW1416" s="563"/>
      <c r="AX1416" s="564"/>
      <c r="AY1416" s="562"/>
      <c r="AZ1416" s="564"/>
      <c r="BA1416" s="562"/>
      <c r="BB1416" s="564"/>
      <c r="BC1416" s="562"/>
      <c r="BD1416" s="564"/>
      <c r="BE1416" s="562"/>
      <c r="BF1416" s="564"/>
      <c r="BG1416" s="564"/>
      <c r="BH1416" s="562"/>
      <c r="BI1416" s="563"/>
      <c r="BJ1416" s="564"/>
      <c r="BK1416" s="562"/>
      <c r="BL1416" s="564"/>
      <c r="BM1416" s="562"/>
      <c r="BN1416" s="564"/>
      <c r="BO1416" s="562"/>
      <c r="BP1416" s="564"/>
      <c r="BQ1416" s="562"/>
      <c r="BR1416" s="564"/>
      <c r="BS1416" s="564"/>
      <c r="BT1416" s="562"/>
      <c r="BU1416" s="563"/>
      <c r="BV1416" s="564"/>
      <c r="BW1416" s="562"/>
      <c r="BX1416" s="564"/>
      <c r="BY1416" s="562"/>
      <c r="BZ1416" s="564"/>
      <c r="CA1416" s="562"/>
      <c r="CB1416" s="564"/>
      <c r="CC1416" s="562"/>
      <c r="CD1416" s="564"/>
      <c r="CE1416" s="564"/>
      <c r="CF1416" s="562"/>
      <c r="CG1416" s="563"/>
      <c r="CH1416" s="563"/>
      <c r="CI1416" s="563"/>
      <c r="CJ1416" s="563"/>
      <c r="CK1416" s="563"/>
      <c r="CL1416" s="564"/>
      <c r="CM1416" s="562"/>
      <c r="CN1416" s="563"/>
      <c r="CO1416" s="564"/>
      <c r="CP1416" s="562"/>
      <c r="CQ1416" s="563"/>
      <c r="CR1416" s="564"/>
      <c r="CS1416" s="562"/>
      <c r="CT1416" s="563"/>
      <c r="CU1416" s="564"/>
      <c r="CV1416" s="562"/>
      <c r="CW1416" s="563"/>
      <c r="CX1416" s="563"/>
      <c r="CY1416" s="563"/>
    </row>
    <row r="1417" spans="2:103" x14ac:dyDescent="0.6">
      <c r="AF1417" s="715"/>
      <c r="AG1417" s="715"/>
    </row>
    <row r="1418" spans="2:103" x14ac:dyDescent="0.6">
      <c r="B1418" s="560"/>
      <c r="C1418" s="561"/>
      <c r="D1418" s="560"/>
      <c r="E1418" s="562"/>
      <c r="F1418" s="560"/>
      <c r="G1418" s="560"/>
      <c r="H1418" s="561"/>
      <c r="I1418" s="560"/>
      <c r="J1418" s="562"/>
      <c r="K1418" s="560"/>
      <c r="L1418" s="560"/>
      <c r="M1418" s="562"/>
      <c r="N1418" s="560"/>
      <c r="O1418" s="560"/>
      <c r="P1418" s="561"/>
      <c r="Q1418" s="560"/>
      <c r="R1418" s="561"/>
      <c r="S1418" s="560"/>
      <c r="T1418" s="646"/>
      <c r="U1418" s="560"/>
      <c r="V1418" s="646"/>
      <c r="W1418" s="653"/>
      <c r="X1418" s="646"/>
      <c r="Y1418" s="653"/>
      <c r="Z1418" s="560"/>
      <c r="AA1418" s="561"/>
      <c r="AB1418" s="560"/>
      <c r="AC1418" s="561"/>
      <c r="AD1418" s="560"/>
      <c r="AE1418" s="562"/>
      <c r="AF1418" s="716"/>
      <c r="AG1418" s="716"/>
      <c r="AH1418" s="560"/>
      <c r="AI1418" s="563"/>
      <c r="AJ1418" s="563"/>
      <c r="AK1418" s="563"/>
      <c r="AL1418" s="564"/>
      <c r="AM1418" s="564"/>
      <c r="AN1418" s="562"/>
      <c r="AO1418" s="563"/>
      <c r="AP1418" s="564"/>
      <c r="AQ1418" s="564"/>
      <c r="AR1418" s="562"/>
      <c r="AS1418" s="563"/>
      <c r="AT1418" s="564"/>
      <c r="AU1418" s="564"/>
      <c r="AV1418" s="562"/>
      <c r="AW1418" s="563"/>
      <c r="AX1418" s="564"/>
      <c r="AY1418" s="562"/>
      <c r="AZ1418" s="564"/>
      <c r="BA1418" s="562"/>
      <c r="BB1418" s="564"/>
      <c r="BC1418" s="562"/>
      <c r="BD1418" s="564"/>
      <c r="BE1418" s="562"/>
      <c r="BF1418" s="564"/>
      <c r="BG1418" s="564"/>
      <c r="BH1418" s="562"/>
      <c r="BI1418" s="563"/>
      <c r="BJ1418" s="564"/>
      <c r="BK1418" s="562"/>
      <c r="BL1418" s="564"/>
      <c r="BM1418" s="562"/>
      <c r="BN1418" s="564"/>
      <c r="BO1418" s="562"/>
      <c r="BP1418" s="564"/>
      <c r="BQ1418" s="562"/>
      <c r="BR1418" s="564"/>
      <c r="BS1418" s="564"/>
      <c r="BT1418" s="562"/>
      <c r="BU1418" s="563"/>
      <c r="BV1418" s="564"/>
      <c r="BW1418" s="562"/>
      <c r="BX1418" s="564"/>
      <c r="BY1418" s="562"/>
      <c r="BZ1418" s="564"/>
      <c r="CA1418" s="562"/>
      <c r="CB1418" s="564"/>
      <c r="CC1418" s="562"/>
      <c r="CD1418" s="564"/>
      <c r="CE1418" s="564"/>
      <c r="CF1418" s="562"/>
      <c r="CG1418" s="563"/>
      <c r="CH1418" s="563"/>
      <c r="CI1418" s="563"/>
      <c r="CJ1418" s="563"/>
      <c r="CK1418" s="563"/>
      <c r="CL1418" s="564"/>
      <c r="CM1418" s="562"/>
      <c r="CN1418" s="563"/>
      <c r="CO1418" s="564"/>
      <c r="CP1418" s="562"/>
      <c r="CQ1418" s="563"/>
      <c r="CR1418" s="564"/>
      <c r="CS1418" s="562"/>
      <c r="CT1418" s="563"/>
      <c r="CU1418" s="564"/>
      <c r="CV1418" s="562"/>
      <c r="CW1418" s="563"/>
      <c r="CX1418" s="563"/>
      <c r="CY1418" s="563"/>
    </row>
    <row r="1419" spans="2:103" x14ac:dyDescent="0.6">
      <c r="AF1419" s="715"/>
      <c r="AG1419" s="715"/>
    </row>
    <row r="1420" spans="2:103" x14ac:dyDescent="0.6">
      <c r="B1420" s="560"/>
      <c r="C1420" s="561"/>
      <c r="D1420" s="560"/>
      <c r="E1420" s="562"/>
      <c r="F1420" s="560"/>
      <c r="G1420" s="560"/>
      <c r="H1420" s="561"/>
      <c r="I1420" s="560"/>
      <c r="J1420" s="562"/>
      <c r="K1420" s="560"/>
      <c r="L1420" s="560"/>
      <c r="M1420" s="562"/>
      <c r="N1420" s="560"/>
      <c r="O1420" s="560"/>
      <c r="P1420" s="561"/>
      <c r="Q1420" s="560"/>
      <c r="R1420" s="561"/>
      <c r="S1420" s="560"/>
      <c r="T1420" s="646"/>
      <c r="U1420" s="560"/>
      <c r="V1420" s="646"/>
      <c r="W1420" s="653"/>
      <c r="X1420" s="646"/>
      <c r="Y1420" s="653"/>
      <c r="Z1420" s="560"/>
      <c r="AA1420" s="561"/>
      <c r="AB1420" s="560"/>
      <c r="AC1420" s="561"/>
      <c r="AD1420" s="560"/>
      <c r="AE1420" s="562"/>
      <c r="AF1420" s="716"/>
      <c r="AG1420" s="716"/>
      <c r="AH1420" s="560"/>
      <c r="AI1420" s="563"/>
      <c r="AJ1420" s="563"/>
      <c r="AK1420" s="563"/>
      <c r="AL1420" s="564"/>
      <c r="AM1420" s="564"/>
      <c r="AN1420" s="562"/>
      <c r="AO1420" s="563"/>
      <c r="AP1420" s="564"/>
      <c r="AQ1420" s="564"/>
      <c r="AR1420" s="562"/>
      <c r="AS1420" s="563"/>
      <c r="AT1420" s="564"/>
      <c r="AU1420" s="564"/>
      <c r="AV1420" s="562"/>
      <c r="AW1420" s="563"/>
      <c r="AX1420" s="564"/>
      <c r="AY1420" s="562"/>
      <c r="AZ1420" s="564"/>
      <c r="BA1420" s="562"/>
      <c r="BB1420" s="564"/>
      <c r="BC1420" s="562"/>
      <c r="BD1420" s="564"/>
      <c r="BE1420" s="562"/>
      <c r="BF1420" s="564"/>
      <c r="BG1420" s="564"/>
      <c r="BH1420" s="562"/>
      <c r="BI1420" s="563"/>
      <c r="BJ1420" s="564"/>
      <c r="BK1420" s="562"/>
      <c r="BL1420" s="564"/>
      <c r="BM1420" s="562"/>
      <c r="BN1420" s="564"/>
      <c r="BO1420" s="562"/>
      <c r="BP1420" s="564"/>
      <c r="BQ1420" s="562"/>
      <c r="BR1420" s="564"/>
      <c r="BS1420" s="564"/>
      <c r="BT1420" s="562"/>
      <c r="BU1420" s="563"/>
      <c r="BV1420" s="564"/>
      <c r="BW1420" s="562"/>
      <c r="BX1420" s="564"/>
      <c r="BY1420" s="562"/>
      <c r="BZ1420" s="564"/>
      <c r="CA1420" s="562"/>
      <c r="CB1420" s="564"/>
      <c r="CC1420" s="562"/>
      <c r="CD1420" s="564"/>
      <c r="CE1420" s="564"/>
      <c r="CF1420" s="562"/>
      <c r="CG1420" s="563"/>
      <c r="CH1420" s="563"/>
      <c r="CI1420" s="563"/>
      <c r="CJ1420" s="563"/>
      <c r="CK1420" s="563"/>
      <c r="CL1420" s="564"/>
      <c r="CM1420" s="562"/>
      <c r="CN1420" s="563"/>
      <c r="CO1420" s="564"/>
      <c r="CP1420" s="562"/>
      <c r="CQ1420" s="563"/>
      <c r="CR1420" s="564"/>
      <c r="CS1420" s="562"/>
      <c r="CT1420" s="563"/>
      <c r="CU1420" s="564"/>
      <c r="CV1420" s="562"/>
      <c r="CW1420" s="563"/>
      <c r="CX1420" s="563"/>
      <c r="CY1420" s="563"/>
    </row>
    <row r="1421" spans="2:103" x14ac:dyDescent="0.6">
      <c r="AF1421" s="715"/>
      <c r="AG1421" s="715"/>
    </row>
    <row r="1422" spans="2:103" x14ac:dyDescent="0.6">
      <c r="B1422" s="560"/>
      <c r="C1422" s="561"/>
      <c r="D1422" s="560"/>
      <c r="E1422" s="562"/>
      <c r="F1422" s="560"/>
      <c r="G1422" s="560"/>
      <c r="H1422" s="561"/>
      <c r="I1422" s="560"/>
      <c r="J1422" s="562"/>
      <c r="K1422" s="560"/>
      <c r="L1422" s="560"/>
      <c r="M1422" s="562"/>
      <c r="N1422" s="560"/>
      <c r="O1422" s="560"/>
      <c r="P1422" s="561"/>
      <c r="Q1422" s="560"/>
      <c r="R1422" s="561"/>
      <c r="S1422" s="560"/>
      <c r="T1422" s="646"/>
      <c r="U1422" s="560"/>
      <c r="V1422" s="646"/>
      <c r="W1422" s="653"/>
      <c r="X1422" s="646"/>
      <c r="Y1422" s="653"/>
      <c r="Z1422" s="560"/>
      <c r="AA1422" s="561"/>
      <c r="AB1422" s="560"/>
      <c r="AC1422" s="561"/>
      <c r="AD1422" s="560"/>
      <c r="AE1422" s="562"/>
      <c r="AF1422" s="716"/>
      <c r="AG1422" s="716"/>
      <c r="AH1422" s="560"/>
      <c r="AI1422" s="563"/>
      <c r="AJ1422" s="563"/>
      <c r="AK1422" s="563"/>
      <c r="AL1422" s="564"/>
      <c r="AM1422" s="564"/>
      <c r="AN1422" s="562"/>
      <c r="AO1422" s="563"/>
      <c r="AP1422" s="564"/>
      <c r="AQ1422" s="564"/>
      <c r="AR1422" s="562"/>
      <c r="AS1422" s="563"/>
      <c r="AT1422" s="564"/>
      <c r="AU1422" s="564"/>
      <c r="AV1422" s="562"/>
      <c r="AW1422" s="563"/>
      <c r="AX1422" s="564"/>
      <c r="AY1422" s="562"/>
      <c r="AZ1422" s="564"/>
      <c r="BA1422" s="562"/>
      <c r="BB1422" s="564"/>
      <c r="BC1422" s="562"/>
      <c r="BD1422" s="564"/>
      <c r="BE1422" s="562"/>
      <c r="BF1422" s="564"/>
      <c r="BG1422" s="564"/>
      <c r="BH1422" s="562"/>
      <c r="BI1422" s="563"/>
      <c r="BJ1422" s="564"/>
      <c r="BK1422" s="562"/>
      <c r="BL1422" s="564"/>
      <c r="BM1422" s="562"/>
      <c r="BN1422" s="564"/>
      <c r="BO1422" s="562"/>
      <c r="BP1422" s="564"/>
      <c r="BQ1422" s="562"/>
      <c r="BR1422" s="564"/>
      <c r="BS1422" s="564"/>
      <c r="BT1422" s="562"/>
      <c r="BU1422" s="563"/>
      <c r="BV1422" s="564"/>
      <c r="BW1422" s="562"/>
      <c r="BX1422" s="564"/>
      <c r="BY1422" s="562"/>
      <c r="BZ1422" s="564"/>
      <c r="CA1422" s="562"/>
      <c r="CB1422" s="564"/>
      <c r="CC1422" s="562"/>
      <c r="CD1422" s="564"/>
      <c r="CE1422" s="564"/>
      <c r="CF1422" s="562"/>
      <c r="CG1422" s="563"/>
      <c r="CH1422" s="563"/>
      <c r="CI1422" s="563"/>
      <c r="CJ1422" s="563"/>
      <c r="CK1422" s="563"/>
      <c r="CL1422" s="564"/>
      <c r="CM1422" s="562"/>
      <c r="CN1422" s="563"/>
      <c r="CO1422" s="564"/>
      <c r="CP1422" s="562"/>
      <c r="CQ1422" s="563"/>
      <c r="CR1422" s="564"/>
      <c r="CS1422" s="562"/>
      <c r="CT1422" s="563"/>
      <c r="CU1422" s="564"/>
      <c r="CV1422" s="562"/>
      <c r="CW1422" s="563"/>
      <c r="CX1422" s="563"/>
      <c r="CY1422" s="563"/>
    </row>
    <row r="1423" spans="2:103" x14ac:dyDescent="0.6">
      <c r="AF1423" s="715"/>
      <c r="AG1423" s="715"/>
    </row>
    <row r="1424" spans="2:103" x14ac:dyDescent="0.6">
      <c r="B1424" s="560"/>
      <c r="C1424" s="561"/>
      <c r="D1424" s="560"/>
      <c r="E1424" s="562"/>
      <c r="F1424" s="560"/>
      <c r="G1424" s="560"/>
      <c r="H1424" s="561"/>
      <c r="I1424" s="560"/>
      <c r="J1424" s="562"/>
      <c r="K1424" s="560"/>
      <c r="L1424" s="560"/>
      <c r="M1424" s="562"/>
      <c r="N1424" s="560"/>
      <c r="O1424" s="560"/>
      <c r="P1424" s="561"/>
      <c r="Q1424" s="560"/>
      <c r="R1424" s="561"/>
      <c r="S1424" s="560"/>
      <c r="T1424" s="646"/>
      <c r="U1424" s="560"/>
      <c r="V1424" s="646"/>
      <c r="W1424" s="653"/>
      <c r="X1424" s="646"/>
      <c r="Y1424" s="653"/>
      <c r="Z1424" s="560"/>
      <c r="AA1424" s="561"/>
      <c r="AB1424" s="560"/>
      <c r="AC1424" s="561"/>
      <c r="AD1424" s="560"/>
      <c r="AE1424" s="562"/>
      <c r="AF1424" s="716"/>
      <c r="AG1424" s="716"/>
      <c r="AH1424" s="560"/>
      <c r="AI1424" s="563"/>
      <c r="AJ1424" s="563"/>
      <c r="AK1424" s="563"/>
      <c r="AL1424" s="564"/>
      <c r="AM1424" s="564"/>
      <c r="AN1424" s="562"/>
      <c r="AO1424" s="563"/>
      <c r="AP1424" s="564"/>
      <c r="AQ1424" s="564"/>
      <c r="AR1424" s="562"/>
      <c r="AS1424" s="563"/>
      <c r="AT1424" s="564"/>
      <c r="AU1424" s="564"/>
      <c r="AV1424" s="562"/>
      <c r="AW1424" s="563"/>
      <c r="AX1424" s="564"/>
      <c r="AY1424" s="562"/>
      <c r="AZ1424" s="564"/>
      <c r="BA1424" s="562"/>
      <c r="BB1424" s="564"/>
      <c r="BC1424" s="562"/>
      <c r="BD1424" s="564"/>
      <c r="BE1424" s="562"/>
      <c r="BF1424" s="564"/>
      <c r="BG1424" s="564"/>
      <c r="BH1424" s="562"/>
      <c r="BI1424" s="563"/>
      <c r="BJ1424" s="564"/>
      <c r="BK1424" s="562"/>
      <c r="BL1424" s="564"/>
      <c r="BM1424" s="562"/>
      <c r="BN1424" s="564"/>
      <c r="BO1424" s="562"/>
      <c r="BP1424" s="564"/>
      <c r="BQ1424" s="562"/>
      <c r="BR1424" s="564"/>
      <c r="BS1424" s="564"/>
      <c r="BT1424" s="562"/>
      <c r="BU1424" s="563"/>
      <c r="BV1424" s="564"/>
      <c r="BW1424" s="562"/>
      <c r="BX1424" s="564"/>
      <c r="BY1424" s="562"/>
      <c r="BZ1424" s="564"/>
      <c r="CA1424" s="562"/>
      <c r="CB1424" s="564"/>
      <c r="CC1424" s="562"/>
      <c r="CD1424" s="564"/>
      <c r="CE1424" s="564"/>
      <c r="CF1424" s="562"/>
      <c r="CG1424" s="563"/>
      <c r="CH1424" s="563"/>
      <c r="CI1424" s="563"/>
      <c r="CJ1424" s="563"/>
      <c r="CK1424" s="563"/>
      <c r="CL1424" s="564"/>
      <c r="CM1424" s="562"/>
      <c r="CN1424" s="563"/>
      <c r="CO1424" s="564"/>
      <c r="CP1424" s="562"/>
      <c r="CQ1424" s="563"/>
      <c r="CR1424" s="564"/>
      <c r="CS1424" s="562"/>
      <c r="CT1424" s="563"/>
      <c r="CU1424" s="564"/>
      <c r="CV1424" s="562"/>
      <c r="CW1424" s="563"/>
      <c r="CX1424" s="563"/>
      <c r="CY1424" s="563"/>
    </row>
    <row r="1425" spans="2:103" x14ac:dyDescent="0.6">
      <c r="AF1425" s="715"/>
      <c r="AG1425" s="715"/>
    </row>
    <row r="1426" spans="2:103" x14ac:dyDescent="0.6">
      <c r="B1426" s="560"/>
      <c r="C1426" s="561"/>
      <c r="D1426" s="560"/>
      <c r="E1426" s="562"/>
      <c r="F1426" s="560"/>
      <c r="G1426" s="560"/>
      <c r="H1426" s="561"/>
      <c r="I1426" s="560"/>
      <c r="J1426" s="562"/>
      <c r="K1426" s="560"/>
      <c r="L1426" s="560"/>
      <c r="M1426" s="562"/>
      <c r="N1426" s="560"/>
      <c r="O1426" s="560"/>
      <c r="P1426" s="561"/>
      <c r="Q1426" s="560"/>
      <c r="R1426" s="561"/>
      <c r="S1426" s="560"/>
      <c r="T1426" s="646"/>
      <c r="U1426" s="560"/>
      <c r="V1426" s="646"/>
      <c r="W1426" s="653"/>
      <c r="X1426" s="646"/>
      <c r="Y1426" s="653"/>
      <c r="Z1426" s="560"/>
      <c r="AA1426" s="561"/>
      <c r="AB1426" s="560"/>
      <c r="AC1426" s="561"/>
      <c r="AD1426" s="560"/>
      <c r="AE1426" s="562"/>
      <c r="AF1426" s="716"/>
      <c r="AG1426" s="716"/>
      <c r="AH1426" s="560"/>
      <c r="AI1426" s="563"/>
      <c r="AJ1426" s="563"/>
      <c r="AK1426" s="563"/>
      <c r="AL1426" s="564"/>
      <c r="AM1426" s="564"/>
      <c r="AN1426" s="562"/>
      <c r="AO1426" s="563"/>
      <c r="AP1426" s="564"/>
      <c r="AQ1426" s="564"/>
      <c r="AR1426" s="562"/>
      <c r="AS1426" s="563"/>
      <c r="AT1426" s="564"/>
      <c r="AU1426" s="564"/>
      <c r="AV1426" s="562"/>
      <c r="AW1426" s="563"/>
      <c r="AX1426" s="564"/>
      <c r="AY1426" s="562"/>
      <c r="AZ1426" s="564"/>
      <c r="BA1426" s="562"/>
      <c r="BB1426" s="564"/>
      <c r="BC1426" s="562"/>
      <c r="BD1426" s="564"/>
      <c r="BE1426" s="562"/>
      <c r="BF1426" s="564"/>
      <c r="BG1426" s="564"/>
      <c r="BH1426" s="562"/>
      <c r="BI1426" s="563"/>
      <c r="BJ1426" s="564"/>
      <c r="BK1426" s="562"/>
      <c r="BL1426" s="564"/>
      <c r="BM1426" s="562"/>
      <c r="BN1426" s="564"/>
      <c r="BO1426" s="562"/>
      <c r="BP1426" s="564"/>
      <c r="BQ1426" s="562"/>
      <c r="BR1426" s="564"/>
      <c r="BS1426" s="564"/>
      <c r="BT1426" s="562"/>
      <c r="BU1426" s="563"/>
      <c r="BV1426" s="564"/>
      <c r="BW1426" s="562"/>
      <c r="BX1426" s="564"/>
      <c r="BY1426" s="562"/>
      <c r="BZ1426" s="564"/>
      <c r="CA1426" s="562"/>
      <c r="CB1426" s="564"/>
      <c r="CC1426" s="562"/>
      <c r="CD1426" s="564"/>
      <c r="CE1426" s="564"/>
      <c r="CF1426" s="562"/>
      <c r="CG1426" s="563"/>
      <c r="CH1426" s="563"/>
      <c r="CI1426" s="563"/>
      <c r="CJ1426" s="563"/>
      <c r="CK1426" s="563"/>
      <c r="CL1426" s="564"/>
      <c r="CM1426" s="562"/>
      <c r="CN1426" s="563"/>
      <c r="CO1426" s="564"/>
      <c r="CP1426" s="562"/>
      <c r="CQ1426" s="563"/>
      <c r="CR1426" s="564"/>
      <c r="CS1426" s="562"/>
      <c r="CT1426" s="563"/>
      <c r="CU1426" s="564"/>
      <c r="CV1426" s="562"/>
      <c r="CW1426" s="563"/>
      <c r="CX1426" s="563"/>
      <c r="CY1426" s="563"/>
    </row>
    <row r="1427" spans="2:103" x14ac:dyDescent="0.6">
      <c r="AF1427" s="715"/>
      <c r="AG1427" s="715"/>
    </row>
    <row r="1428" spans="2:103" x14ac:dyDescent="0.6">
      <c r="B1428" s="560"/>
      <c r="C1428" s="561"/>
      <c r="D1428" s="560"/>
      <c r="E1428" s="562"/>
      <c r="F1428" s="560"/>
      <c r="G1428" s="560"/>
      <c r="H1428" s="561"/>
      <c r="I1428" s="560"/>
      <c r="J1428" s="562"/>
      <c r="K1428" s="560"/>
      <c r="L1428" s="560"/>
      <c r="M1428" s="562"/>
      <c r="N1428" s="560"/>
      <c r="O1428" s="560"/>
      <c r="P1428" s="561"/>
      <c r="Q1428" s="560"/>
      <c r="R1428" s="561"/>
      <c r="S1428" s="560"/>
      <c r="T1428" s="646"/>
      <c r="U1428" s="560"/>
      <c r="V1428" s="646"/>
      <c r="W1428" s="653"/>
      <c r="X1428" s="646"/>
      <c r="Y1428" s="653"/>
      <c r="Z1428" s="560"/>
      <c r="AA1428" s="561"/>
      <c r="AB1428" s="560"/>
      <c r="AC1428" s="561"/>
      <c r="AD1428" s="560"/>
      <c r="AE1428" s="562"/>
      <c r="AF1428" s="716"/>
      <c r="AG1428" s="716"/>
      <c r="AH1428" s="560"/>
      <c r="AI1428" s="563"/>
      <c r="AJ1428" s="563"/>
      <c r="AK1428" s="563"/>
      <c r="AL1428" s="564"/>
      <c r="AM1428" s="564"/>
      <c r="AN1428" s="562"/>
      <c r="AO1428" s="563"/>
      <c r="AP1428" s="564"/>
      <c r="AQ1428" s="564"/>
      <c r="AR1428" s="562"/>
      <c r="AS1428" s="563"/>
      <c r="AT1428" s="564"/>
      <c r="AU1428" s="564"/>
      <c r="AV1428" s="562"/>
      <c r="AW1428" s="563"/>
      <c r="AX1428" s="564"/>
      <c r="AY1428" s="562"/>
      <c r="AZ1428" s="564"/>
      <c r="BA1428" s="562"/>
      <c r="BB1428" s="564"/>
      <c r="BC1428" s="562"/>
      <c r="BD1428" s="564"/>
      <c r="BE1428" s="562"/>
      <c r="BF1428" s="564"/>
      <c r="BG1428" s="564"/>
      <c r="BH1428" s="562"/>
      <c r="BI1428" s="563"/>
      <c r="BJ1428" s="564"/>
      <c r="BK1428" s="562"/>
      <c r="BL1428" s="564"/>
      <c r="BM1428" s="562"/>
      <c r="BN1428" s="564"/>
      <c r="BO1428" s="562"/>
      <c r="BP1428" s="564"/>
      <c r="BQ1428" s="562"/>
      <c r="BR1428" s="564"/>
      <c r="BS1428" s="564"/>
      <c r="BT1428" s="562"/>
      <c r="BU1428" s="563"/>
      <c r="BV1428" s="564"/>
      <c r="BW1428" s="562"/>
      <c r="BX1428" s="564"/>
      <c r="BY1428" s="562"/>
      <c r="BZ1428" s="564"/>
      <c r="CA1428" s="562"/>
      <c r="CB1428" s="564"/>
      <c r="CC1428" s="562"/>
      <c r="CD1428" s="564"/>
      <c r="CE1428" s="564"/>
      <c r="CF1428" s="562"/>
      <c r="CG1428" s="563"/>
      <c r="CH1428" s="563"/>
      <c r="CI1428" s="563"/>
      <c r="CJ1428" s="563"/>
      <c r="CK1428" s="563"/>
      <c r="CL1428" s="564"/>
      <c r="CM1428" s="562"/>
      <c r="CN1428" s="563"/>
      <c r="CO1428" s="564"/>
      <c r="CP1428" s="562"/>
      <c r="CQ1428" s="563"/>
      <c r="CR1428" s="564"/>
      <c r="CS1428" s="562"/>
      <c r="CT1428" s="563"/>
      <c r="CU1428" s="564"/>
      <c r="CV1428" s="562"/>
      <c r="CW1428" s="563"/>
      <c r="CX1428" s="563"/>
      <c r="CY1428" s="563"/>
    </row>
    <row r="1429" spans="2:103" x14ac:dyDescent="0.6">
      <c r="AF1429" s="715"/>
      <c r="AG1429" s="715"/>
    </row>
    <row r="1430" spans="2:103" x14ac:dyDescent="0.6">
      <c r="B1430" s="560"/>
      <c r="C1430" s="561"/>
      <c r="D1430" s="560"/>
      <c r="E1430" s="562"/>
      <c r="F1430" s="560"/>
      <c r="G1430" s="560"/>
      <c r="H1430" s="561"/>
      <c r="I1430" s="560"/>
      <c r="J1430" s="562"/>
      <c r="K1430" s="560"/>
      <c r="L1430" s="560"/>
      <c r="M1430" s="562"/>
      <c r="N1430" s="560"/>
      <c r="O1430" s="560"/>
      <c r="P1430" s="561"/>
      <c r="Q1430" s="560"/>
      <c r="R1430" s="561"/>
      <c r="S1430" s="560"/>
      <c r="T1430" s="646"/>
      <c r="U1430" s="560"/>
      <c r="V1430" s="646"/>
      <c r="W1430" s="653"/>
      <c r="X1430" s="646"/>
      <c r="Y1430" s="653"/>
      <c r="Z1430" s="560"/>
      <c r="AA1430" s="561"/>
      <c r="AB1430" s="560"/>
      <c r="AC1430" s="561"/>
      <c r="AD1430" s="560"/>
      <c r="AE1430" s="562"/>
      <c r="AF1430" s="716"/>
      <c r="AG1430" s="716"/>
      <c r="AH1430" s="560"/>
      <c r="AI1430" s="563"/>
      <c r="AJ1430" s="563"/>
      <c r="AK1430" s="563"/>
      <c r="AL1430" s="564"/>
      <c r="AM1430" s="564"/>
      <c r="AN1430" s="562"/>
      <c r="AO1430" s="563"/>
      <c r="AP1430" s="564"/>
      <c r="AQ1430" s="564"/>
      <c r="AR1430" s="562"/>
      <c r="AS1430" s="563"/>
      <c r="AT1430" s="564"/>
      <c r="AU1430" s="564"/>
      <c r="AV1430" s="562"/>
      <c r="AW1430" s="563"/>
      <c r="AX1430" s="564"/>
      <c r="AY1430" s="562"/>
      <c r="AZ1430" s="564"/>
      <c r="BA1430" s="562"/>
      <c r="BB1430" s="564"/>
      <c r="BC1430" s="562"/>
      <c r="BD1430" s="564"/>
      <c r="BE1430" s="562"/>
      <c r="BF1430" s="564"/>
      <c r="BG1430" s="564"/>
      <c r="BH1430" s="562"/>
      <c r="BI1430" s="563"/>
      <c r="BJ1430" s="564"/>
      <c r="BK1430" s="562"/>
      <c r="BL1430" s="564"/>
      <c r="BM1430" s="562"/>
      <c r="BN1430" s="564"/>
      <c r="BO1430" s="562"/>
      <c r="BP1430" s="564"/>
      <c r="BQ1430" s="562"/>
      <c r="BR1430" s="564"/>
      <c r="BS1430" s="564"/>
      <c r="BT1430" s="562"/>
      <c r="BU1430" s="563"/>
      <c r="BV1430" s="564"/>
      <c r="BW1430" s="562"/>
      <c r="BX1430" s="564"/>
      <c r="BY1430" s="562"/>
      <c r="BZ1430" s="564"/>
      <c r="CA1430" s="562"/>
      <c r="CB1430" s="564"/>
      <c r="CC1430" s="562"/>
      <c r="CD1430" s="564"/>
      <c r="CE1430" s="564"/>
      <c r="CF1430" s="562"/>
      <c r="CG1430" s="563"/>
      <c r="CH1430" s="563"/>
      <c r="CI1430" s="563"/>
      <c r="CJ1430" s="563"/>
      <c r="CK1430" s="563"/>
      <c r="CL1430" s="564"/>
      <c r="CM1430" s="562"/>
      <c r="CN1430" s="563"/>
      <c r="CO1430" s="564"/>
      <c r="CP1430" s="562"/>
      <c r="CQ1430" s="563"/>
      <c r="CR1430" s="564"/>
      <c r="CS1430" s="562"/>
      <c r="CT1430" s="563"/>
      <c r="CU1430" s="564"/>
      <c r="CV1430" s="562"/>
      <c r="CW1430" s="563"/>
      <c r="CX1430" s="563"/>
      <c r="CY1430" s="563"/>
    </row>
    <row r="1431" spans="2:103" x14ac:dyDescent="0.6">
      <c r="AF1431" s="715"/>
      <c r="AG1431" s="715"/>
    </row>
    <row r="1432" spans="2:103" x14ac:dyDescent="0.6">
      <c r="B1432" s="560"/>
      <c r="C1432" s="561"/>
      <c r="D1432" s="560"/>
      <c r="E1432" s="562"/>
      <c r="F1432" s="560"/>
      <c r="G1432" s="560"/>
      <c r="H1432" s="561"/>
      <c r="I1432" s="560"/>
      <c r="J1432" s="562"/>
      <c r="K1432" s="560"/>
      <c r="L1432" s="560"/>
      <c r="M1432" s="562"/>
      <c r="N1432" s="560"/>
      <c r="O1432" s="560"/>
      <c r="P1432" s="561"/>
      <c r="Q1432" s="560"/>
      <c r="R1432" s="561"/>
      <c r="S1432" s="560"/>
      <c r="T1432" s="646"/>
      <c r="U1432" s="560"/>
      <c r="V1432" s="646"/>
      <c r="W1432" s="653"/>
      <c r="X1432" s="646"/>
      <c r="Y1432" s="653"/>
      <c r="Z1432" s="560"/>
      <c r="AA1432" s="561"/>
      <c r="AB1432" s="560"/>
      <c r="AC1432" s="561"/>
      <c r="AD1432" s="560"/>
      <c r="AE1432" s="562"/>
      <c r="AF1432" s="716"/>
      <c r="AG1432" s="716"/>
      <c r="AH1432" s="560"/>
      <c r="AI1432" s="563"/>
      <c r="AJ1432" s="563"/>
      <c r="AK1432" s="563"/>
      <c r="AL1432" s="564"/>
      <c r="AM1432" s="564"/>
      <c r="AN1432" s="562"/>
      <c r="AO1432" s="563"/>
      <c r="AP1432" s="564"/>
      <c r="AQ1432" s="564"/>
      <c r="AR1432" s="562"/>
      <c r="AS1432" s="563"/>
      <c r="AT1432" s="564"/>
      <c r="AU1432" s="564"/>
      <c r="AV1432" s="562"/>
      <c r="AW1432" s="563"/>
      <c r="AX1432" s="564"/>
      <c r="AY1432" s="562"/>
      <c r="AZ1432" s="564"/>
      <c r="BA1432" s="562"/>
      <c r="BB1432" s="564"/>
      <c r="BC1432" s="562"/>
      <c r="BD1432" s="564"/>
      <c r="BE1432" s="562"/>
      <c r="BF1432" s="564"/>
      <c r="BG1432" s="564"/>
      <c r="BH1432" s="562"/>
      <c r="BI1432" s="563"/>
      <c r="BJ1432" s="564"/>
      <c r="BK1432" s="562"/>
      <c r="BL1432" s="564"/>
      <c r="BM1432" s="562"/>
      <c r="BN1432" s="564"/>
      <c r="BO1432" s="562"/>
      <c r="BP1432" s="564"/>
      <c r="BQ1432" s="562"/>
      <c r="BR1432" s="564"/>
      <c r="BS1432" s="564"/>
      <c r="BT1432" s="562"/>
      <c r="BU1432" s="563"/>
      <c r="BV1432" s="564"/>
      <c r="BW1432" s="562"/>
      <c r="BX1432" s="564"/>
      <c r="BY1432" s="562"/>
      <c r="BZ1432" s="564"/>
      <c r="CA1432" s="562"/>
      <c r="CB1432" s="564"/>
      <c r="CC1432" s="562"/>
      <c r="CD1432" s="564"/>
      <c r="CE1432" s="564"/>
      <c r="CF1432" s="562"/>
      <c r="CG1432" s="563"/>
      <c r="CH1432" s="563"/>
      <c r="CI1432" s="563"/>
      <c r="CJ1432" s="563"/>
      <c r="CK1432" s="563"/>
      <c r="CL1432" s="564"/>
      <c r="CM1432" s="562"/>
      <c r="CN1432" s="563"/>
      <c r="CO1432" s="564"/>
      <c r="CP1432" s="562"/>
      <c r="CQ1432" s="563"/>
      <c r="CR1432" s="564"/>
      <c r="CS1432" s="562"/>
      <c r="CT1432" s="563"/>
      <c r="CU1432" s="564"/>
      <c r="CV1432" s="562"/>
      <c r="CW1432" s="563"/>
      <c r="CX1432" s="563"/>
      <c r="CY1432" s="563"/>
    </row>
    <row r="1433" spans="2:103" x14ac:dyDescent="0.6">
      <c r="AF1433" s="715"/>
      <c r="AG1433" s="715"/>
    </row>
    <row r="1434" spans="2:103" x14ac:dyDescent="0.6">
      <c r="B1434" s="560"/>
      <c r="C1434" s="561"/>
      <c r="D1434" s="560"/>
      <c r="E1434" s="562"/>
      <c r="F1434" s="560"/>
      <c r="G1434" s="560"/>
      <c r="H1434" s="561"/>
      <c r="I1434" s="560"/>
      <c r="J1434" s="562"/>
      <c r="K1434" s="560"/>
      <c r="L1434" s="560"/>
      <c r="M1434" s="562"/>
      <c r="N1434" s="560"/>
      <c r="O1434" s="560"/>
      <c r="P1434" s="561"/>
      <c r="Q1434" s="560"/>
      <c r="R1434" s="561"/>
      <c r="S1434" s="560"/>
      <c r="T1434" s="646"/>
      <c r="U1434" s="560"/>
      <c r="V1434" s="646"/>
      <c r="W1434" s="653"/>
      <c r="X1434" s="646"/>
      <c r="Y1434" s="653"/>
      <c r="Z1434" s="560"/>
      <c r="AA1434" s="561"/>
      <c r="AB1434" s="560"/>
      <c r="AC1434" s="561"/>
      <c r="AD1434" s="560"/>
      <c r="AE1434" s="562"/>
      <c r="AF1434" s="716"/>
      <c r="AG1434" s="716"/>
      <c r="AH1434" s="560"/>
      <c r="AI1434" s="563"/>
      <c r="AJ1434" s="563"/>
      <c r="AK1434" s="563"/>
      <c r="AL1434" s="564"/>
      <c r="AM1434" s="564"/>
      <c r="AN1434" s="562"/>
      <c r="AO1434" s="563"/>
      <c r="AP1434" s="564"/>
      <c r="AQ1434" s="564"/>
      <c r="AR1434" s="562"/>
      <c r="AS1434" s="563"/>
      <c r="AT1434" s="564"/>
      <c r="AU1434" s="564"/>
      <c r="AV1434" s="562"/>
      <c r="AW1434" s="563"/>
      <c r="AX1434" s="564"/>
      <c r="AY1434" s="562"/>
      <c r="AZ1434" s="564"/>
      <c r="BA1434" s="562"/>
      <c r="BB1434" s="564"/>
      <c r="BC1434" s="562"/>
      <c r="BD1434" s="564"/>
      <c r="BE1434" s="562"/>
      <c r="BF1434" s="564"/>
      <c r="BG1434" s="564"/>
      <c r="BH1434" s="562"/>
      <c r="BI1434" s="563"/>
      <c r="BJ1434" s="564"/>
      <c r="BK1434" s="562"/>
      <c r="BL1434" s="564"/>
      <c r="BM1434" s="562"/>
      <c r="BN1434" s="564"/>
      <c r="BO1434" s="562"/>
      <c r="BP1434" s="564"/>
      <c r="BQ1434" s="562"/>
      <c r="BR1434" s="564"/>
      <c r="BS1434" s="564"/>
      <c r="BT1434" s="562"/>
      <c r="BU1434" s="563"/>
      <c r="BV1434" s="564"/>
      <c r="BW1434" s="562"/>
      <c r="BX1434" s="564"/>
      <c r="BY1434" s="562"/>
      <c r="BZ1434" s="564"/>
      <c r="CA1434" s="562"/>
      <c r="CB1434" s="564"/>
      <c r="CC1434" s="562"/>
      <c r="CD1434" s="564"/>
      <c r="CE1434" s="564"/>
      <c r="CF1434" s="562"/>
      <c r="CG1434" s="563"/>
      <c r="CH1434" s="563"/>
      <c r="CI1434" s="563"/>
      <c r="CJ1434" s="563"/>
      <c r="CK1434" s="563"/>
      <c r="CL1434" s="564"/>
      <c r="CM1434" s="562"/>
      <c r="CN1434" s="563"/>
      <c r="CO1434" s="564"/>
      <c r="CP1434" s="562"/>
      <c r="CQ1434" s="563"/>
      <c r="CR1434" s="564"/>
      <c r="CS1434" s="562"/>
      <c r="CT1434" s="563"/>
      <c r="CU1434" s="564"/>
      <c r="CV1434" s="562"/>
      <c r="CW1434" s="563"/>
      <c r="CX1434" s="563"/>
      <c r="CY1434" s="563"/>
    </row>
    <row r="1435" spans="2:103" x14ac:dyDescent="0.6">
      <c r="AF1435" s="715"/>
      <c r="AG1435" s="715"/>
    </row>
    <row r="1436" spans="2:103" x14ac:dyDescent="0.6">
      <c r="B1436" s="560"/>
      <c r="C1436" s="561"/>
      <c r="D1436" s="560"/>
      <c r="E1436" s="562"/>
      <c r="F1436" s="560"/>
      <c r="G1436" s="560"/>
      <c r="H1436" s="561"/>
      <c r="I1436" s="560"/>
      <c r="J1436" s="562"/>
      <c r="K1436" s="560"/>
      <c r="L1436" s="560"/>
      <c r="M1436" s="562"/>
      <c r="N1436" s="560"/>
      <c r="O1436" s="560"/>
      <c r="P1436" s="561"/>
      <c r="Q1436" s="560"/>
      <c r="R1436" s="561"/>
      <c r="S1436" s="560"/>
      <c r="T1436" s="646"/>
      <c r="U1436" s="560"/>
      <c r="V1436" s="646"/>
      <c r="W1436" s="653"/>
      <c r="X1436" s="646"/>
      <c r="Y1436" s="653"/>
      <c r="Z1436" s="560"/>
      <c r="AA1436" s="561"/>
      <c r="AB1436" s="560"/>
      <c r="AC1436" s="561"/>
      <c r="AD1436" s="560"/>
      <c r="AE1436" s="562"/>
      <c r="AF1436" s="716"/>
      <c r="AG1436" s="716"/>
      <c r="AH1436" s="560"/>
      <c r="AI1436" s="563"/>
      <c r="AJ1436" s="563"/>
      <c r="AK1436" s="563"/>
      <c r="AL1436" s="564"/>
      <c r="AM1436" s="564"/>
      <c r="AN1436" s="562"/>
      <c r="AO1436" s="563"/>
      <c r="AP1436" s="564"/>
      <c r="AQ1436" s="564"/>
      <c r="AR1436" s="562"/>
      <c r="AS1436" s="563"/>
      <c r="AT1436" s="564"/>
      <c r="AU1436" s="564"/>
      <c r="AV1436" s="562"/>
      <c r="AW1436" s="563"/>
      <c r="AX1436" s="564"/>
      <c r="AY1436" s="562"/>
      <c r="AZ1436" s="564"/>
      <c r="BA1436" s="562"/>
      <c r="BB1436" s="564"/>
      <c r="BC1436" s="562"/>
      <c r="BD1436" s="564"/>
      <c r="BE1436" s="562"/>
      <c r="BF1436" s="564"/>
      <c r="BG1436" s="564"/>
      <c r="BH1436" s="562"/>
      <c r="BI1436" s="563"/>
      <c r="BJ1436" s="564"/>
      <c r="BK1436" s="562"/>
      <c r="BL1436" s="564"/>
      <c r="BM1436" s="562"/>
      <c r="BN1436" s="564"/>
      <c r="BO1436" s="562"/>
      <c r="BP1436" s="564"/>
      <c r="BQ1436" s="562"/>
      <c r="BR1436" s="564"/>
      <c r="BS1436" s="564"/>
      <c r="BT1436" s="562"/>
      <c r="BU1436" s="563"/>
      <c r="BV1436" s="564"/>
      <c r="BW1436" s="562"/>
      <c r="BX1436" s="564"/>
      <c r="BY1436" s="562"/>
      <c r="BZ1436" s="564"/>
      <c r="CA1436" s="562"/>
      <c r="CB1436" s="564"/>
      <c r="CC1436" s="562"/>
      <c r="CD1436" s="564"/>
      <c r="CE1436" s="564"/>
      <c r="CF1436" s="562"/>
      <c r="CG1436" s="563"/>
      <c r="CH1436" s="563"/>
      <c r="CI1436" s="563"/>
      <c r="CJ1436" s="563"/>
      <c r="CK1436" s="563"/>
      <c r="CL1436" s="564"/>
      <c r="CM1436" s="562"/>
      <c r="CN1436" s="563"/>
      <c r="CO1436" s="564"/>
      <c r="CP1436" s="562"/>
      <c r="CQ1436" s="563"/>
      <c r="CR1436" s="564"/>
      <c r="CS1436" s="562"/>
      <c r="CT1436" s="563"/>
      <c r="CU1436" s="564"/>
      <c r="CV1436" s="562"/>
      <c r="CW1436" s="563"/>
      <c r="CX1436" s="563"/>
      <c r="CY1436" s="563"/>
    </row>
    <row r="1437" spans="2:103" x14ac:dyDescent="0.6">
      <c r="AF1437" s="715"/>
      <c r="AG1437" s="715"/>
    </row>
    <row r="1438" spans="2:103" x14ac:dyDescent="0.6">
      <c r="B1438" s="560"/>
      <c r="C1438" s="561"/>
      <c r="D1438" s="560"/>
      <c r="E1438" s="562"/>
      <c r="F1438" s="560"/>
      <c r="G1438" s="560"/>
      <c r="H1438" s="561"/>
      <c r="I1438" s="560"/>
      <c r="J1438" s="562"/>
      <c r="K1438" s="560"/>
      <c r="L1438" s="560"/>
      <c r="M1438" s="562"/>
      <c r="N1438" s="560"/>
      <c r="O1438" s="560"/>
      <c r="P1438" s="561"/>
      <c r="Q1438" s="560"/>
      <c r="R1438" s="561"/>
      <c r="S1438" s="560"/>
      <c r="T1438" s="646"/>
      <c r="U1438" s="560"/>
      <c r="V1438" s="646"/>
      <c r="W1438" s="653"/>
      <c r="X1438" s="646"/>
      <c r="Y1438" s="653"/>
      <c r="Z1438" s="560"/>
      <c r="AA1438" s="561"/>
      <c r="AB1438" s="560"/>
      <c r="AC1438" s="561"/>
      <c r="AD1438" s="560"/>
      <c r="AE1438" s="562"/>
      <c r="AF1438" s="716"/>
      <c r="AG1438" s="716"/>
      <c r="AH1438" s="560"/>
      <c r="AI1438" s="563"/>
      <c r="AJ1438" s="563"/>
      <c r="AK1438" s="563"/>
      <c r="AL1438" s="564"/>
      <c r="AM1438" s="564"/>
      <c r="AN1438" s="562"/>
      <c r="AO1438" s="563"/>
      <c r="AP1438" s="564"/>
      <c r="AQ1438" s="564"/>
      <c r="AR1438" s="562"/>
      <c r="AS1438" s="563"/>
      <c r="AT1438" s="564"/>
      <c r="AU1438" s="564"/>
      <c r="AV1438" s="562"/>
      <c r="AW1438" s="563"/>
      <c r="AX1438" s="564"/>
      <c r="AY1438" s="562"/>
      <c r="AZ1438" s="564"/>
      <c r="BA1438" s="562"/>
      <c r="BB1438" s="564"/>
      <c r="BC1438" s="562"/>
      <c r="BD1438" s="564"/>
      <c r="BE1438" s="562"/>
      <c r="BF1438" s="564"/>
      <c r="BG1438" s="564"/>
      <c r="BH1438" s="562"/>
      <c r="BI1438" s="563"/>
      <c r="BJ1438" s="564"/>
      <c r="BK1438" s="562"/>
      <c r="BL1438" s="564"/>
      <c r="BM1438" s="562"/>
      <c r="BN1438" s="564"/>
      <c r="BO1438" s="562"/>
      <c r="BP1438" s="564"/>
      <c r="BQ1438" s="562"/>
      <c r="BR1438" s="564"/>
      <c r="BS1438" s="564"/>
      <c r="BT1438" s="562"/>
      <c r="BU1438" s="563"/>
      <c r="BV1438" s="564"/>
      <c r="BW1438" s="562"/>
      <c r="BX1438" s="564"/>
      <c r="BY1438" s="562"/>
      <c r="BZ1438" s="564"/>
      <c r="CA1438" s="562"/>
      <c r="CB1438" s="564"/>
      <c r="CC1438" s="562"/>
      <c r="CD1438" s="564"/>
      <c r="CE1438" s="564"/>
      <c r="CF1438" s="562"/>
      <c r="CG1438" s="563"/>
      <c r="CH1438" s="563"/>
      <c r="CI1438" s="563"/>
      <c r="CJ1438" s="563"/>
      <c r="CK1438" s="563"/>
      <c r="CL1438" s="564"/>
      <c r="CM1438" s="562"/>
      <c r="CN1438" s="563"/>
      <c r="CO1438" s="564"/>
      <c r="CP1438" s="562"/>
      <c r="CQ1438" s="563"/>
      <c r="CR1438" s="564"/>
      <c r="CS1438" s="562"/>
      <c r="CT1438" s="563"/>
      <c r="CU1438" s="564"/>
      <c r="CV1438" s="562"/>
      <c r="CW1438" s="563"/>
      <c r="CX1438" s="563"/>
      <c r="CY1438" s="563"/>
    </row>
    <row r="1439" spans="2:103" x14ac:dyDescent="0.6">
      <c r="AF1439" s="715"/>
      <c r="AG1439" s="715"/>
    </row>
    <row r="1440" spans="2:103" x14ac:dyDescent="0.6">
      <c r="B1440" s="560"/>
      <c r="C1440" s="561"/>
      <c r="D1440" s="560"/>
      <c r="E1440" s="562"/>
      <c r="F1440" s="560"/>
      <c r="G1440" s="560"/>
      <c r="H1440" s="561"/>
      <c r="I1440" s="560"/>
      <c r="J1440" s="562"/>
      <c r="K1440" s="560"/>
      <c r="L1440" s="560"/>
      <c r="M1440" s="562"/>
      <c r="N1440" s="560"/>
      <c r="O1440" s="560"/>
      <c r="P1440" s="561"/>
      <c r="Q1440" s="560"/>
      <c r="R1440" s="561"/>
      <c r="S1440" s="560"/>
      <c r="T1440" s="646"/>
      <c r="U1440" s="560"/>
      <c r="V1440" s="646"/>
      <c r="W1440" s="653"/>
      <c r="X1440" s="646"/>
      <c r="Y1440" s="653"/>
      <c r="Z1440" s="560"/>
      <c r="AA1440" s="561"/>
      <c r="AB1440" s="560"/>
      <c r="AC1440" s="561"/>
      <c r="AD1440" s="560"/>
      <c r="AE1440" s="562"/>
      <c r="AF1440" s="716"/>
      <c r="AG1440" s="716"/>
      <c r="AH1440" s="560"/>
      <c r="AI1440" s="563"/>
      <c r="AJ1440" s="563"/>
      <c r="AK1440" s="563"/>
      <c r="AL1440" s="564"/>
      <c r="AM1440" s="564"/>
      <c r="AN1440" s="562"/>
      <c r="AO1440" s="563"/>
      <c r="AP1440" s="564"/>
      <c r="AQ1440" s="564"/>
      <c r="AR1440" s="562"/>
      <c r="AS1440" s="563"/>
      <c r="AT1440" s="564"/>
      <c r="AU1440" s="564"/>
      <c r="AV1440" s="562"/>
      <c r="AW1440" s="563"/>
      <c r="AX1440" s="564"/>
      <c r="AY1440" s="562"/>
      <c r="AZ1440" s="564"/>
      <c r="BA1440" s="562"/>
      <c r="BB1440" s="564"/>
      <c r="BC1440" s="562"/>
      <c r="BD1440" s="564"/>
      <c r="BE1440" s="562"/>
      <c r="BF1440" s="564"/>
      <c r="BG1440" s="564"/>
      <c r="BH1440" s="562"/>
      <c r="BI1440" s="563"/>
      <c r="BJ1440" s="564"/>
      <c r="BK1440" s="562"/>
      <c r="BL1440" s="564"/>
      <c r="BM1440" s="562"/>
      <c r="BN1440" s="564"/>
      <c r="BO1440" s="562"/>
      <c r="BP1440" s="564"/>
      <c r="BQ1440" s="562"/>
      <c r="BR1440" s="564"/>
      <c r="BS1440" s="564"/>
      <c r="BT1440" s="562"/>
      <c r="BU1440" s="563"/>
      <c r="BV1440" s="564"/>
      <c r="BW1440" s="562"/>
      <c r="BX1440" s="564"/>
      <c r="BY1440" s="562"/>
      <c r="BZ1440" s="564"/>
      <c r="CA1440" s="562"/>
      <c r="CB1440" s="564"/>
      <c r="CC1440" s="562"/>
      <c r="CD1440" s="564"/>
      <c r="CE1440" s="564"/>
      <c r="CF1440" s="562"/>
      <c r="CG1440" s="563"/>
      <c r="CH1440" s="563"/>
      <c r="CI1440" s="563"/>
      <c r="CJ1440" s="563"/>
      <c r="CK1440" s="563"/>
      <c r="CL1440" s="564"/>
      <c r="CM1440" s="562"/>
      <c r="CN1440" s="563"/>
      <c r="CO1440" s="564"/>
      <c r="CP1440" s="562"/>
      <c r="CQ1440" s="563"/>
      <c r="CR1440" s="564"/>
      <c r="CS1440" s="562"/>
      <c r="CT1440" s="563"/>
      <c r="CU1440" s="564"/>
      <c r="CV1440" s="562"/>
      <c r="CW1440" s="563"/>
      <c r="CX1440" s="563"/>
      <c r="CY1440" s="563"/>
    </row>
    <row r="1441" spans="2:103" x14ac:dyDescent="0.6">
      <c r="AF1441" s="715"/>
      <c r="AG1441" s="715"/>
    </row>
    <row r="1442" spans="2:103" x14ac:dyDescent="0.6">
      <c r="B1442" s="560"/>
      <c r="C1442" s="561"/>
      <c r="D1442" s="560"/>
      <c r="E1442" s="562"/>
      <c r="F1442" s="560"/>
      <c r="G1442" s="560"/>
      <c r="H1442" s="561"/>
      <c r="I1442" s="560"/>
      <c r="J1442" s="562"/>
      <c r="K1442" s="560"/>
      <c r="L1442" s="560"/>
      <c r="M1442" s="562"/>
      <c r="N1442" s="560"/>
      <c r="O1442" s="560"/>
      <c r="P1442" s="561"/>
      <c r="Q1442" s="560"/>
      <c r="R1442" s="561"/>
      <c r="S1442" s="560"/>
      <c r="T1442" s="646"/>
      <c r="U1442" s="560"/>
      <c r="V1442" s="646"/>
      <c r="W1442" s="653"/>
      <c r="X1442" s="646"/>
      <c r="Y1442" s="653"/>
      <c r="Z1442" s="560"/>
      <c r="AA1442" s="561"/>
      <c r="AB1442" s="560"/>
      <c r="AC1442" s="561"/>
      <c r="AD1442" s="560"/>
      <c r="AE1442" s="562"/>
      <c r="AF1442" s="716"/>
      <c r="AG1442" s="716"/>
      <c r="AH1442" s="560"/>
      <c r="AI1442" s="563"/>
      <c r="AJ1442" s="563"/>
      <c r="AK1442" s="563"/>
      <c r="AL1442" s="564"/>
      <c r="AM1442" s="564"/>
      <c r="AN1442" s="562"/>
      <c r="AO1442" s="563"/>
      <c r="AP1442" s="564"/>
      <c r="AQ1442" s="564"/>
      <c r="AR1442" s="562"/>
      <c r="AS1442" s="563"/>
      <c r="AT1442" s="564"/>
      <c r="AU1442" s="564"/>
      <c r="AV1442" s="562"/>
      <c r="AW1442" s="563"/>
      <c r="AX1442" s="564"/>
      <c r="AY1442" s="562"/>
      <c r="AZ1442" s="564"/>
      <c r="BA1442" s="562"/>
      <c r="BB1442" s="564"/>
      <c r="BC1442" s="562"/>
      <c r="BD1442" s="564"/>
      <c r="BE1442" s="562"/>
      <c r="BF1442" s="564"/>
      <c r="BG1442" s="564"/>
      <c r="BH1442" s="562"/>
      <c r="BI1442" s="563"/>
      <c r="BJ1442" s="564"/>
      <c r="BK1442" s="562"/>
      <c r="BL1442" s="564"/>
      <c r="BM1442" s="562"/>
      <c r="BN1442" s="564"/>
      <c r="BO1442" s="562"/>
      <c r="BP1442" s="564"/>
      <c r="BQ1442" s="562"/>
      <c r="BR1442" s="564"/>
      <c r="BS1442" s="564"/>
      <c r="BT1442" s="562"/>
      <c r="BU1442" s="563"/>
      <c r="BV1442" s="564"/>
      <c r="BW1442" s="562"/>
      <c r="BX1442" s="564"/>
      <c r="BY1442" s="562"/>
      <c r="BZ1442" s="564"/>
      <c r="CA1442" s="562"/>
      <c r="CB1442" s="564"/>
      <c r="CC1442" s="562"/>
      <c r="CD1442" s="564"/>
      <c r="CE1442" s="564"/>
      <c r="CF1442" s="562"/>
      <c r="CG1442" s="563"/>
      <c r="CH1442" s="563"/>
      <c r="CI1442" s="563"/>
      <c r="CJ1442" s="563"/>
      <c r="CK1442" s="563"/>
      <c r="CL1442" s="564"/>
      <c r="CM1442" s="562"/>
      <c r="CN1442" s="563"/>
      <c r="CO1442" s="564"/>
      <c r="CP1442" s="562"/>
      <c r="CQ1442" s="563"/>
      <c r="CR1442" s="564"/>
      <c r="CS1442" s="562"/>
      <c r="CT1442" s="563"/>
      <c r="CU1442" s="564"/>
      <c r="CV1442" s="562"/>
      <c r="CW1442" s="563"/>
      <c r="CX1442" s="563"/>
      <c r="CY1442" s="563"/>
    </row>
    <row r="1443" spans="2:103" x14ac:dyDescent="0.6">
      <c r="AF1443" s="715"/>
      <c r="AG1443" s="715"/>
    </row>
    <row r="1444" spans="2:103" x14ac:dyDescent="0.6">
      <c r="B1444" s="560"/>
      <c r="C1444" s="561"/>
      <c r="D1444" s="560"/>
      <c r="E1444" s="562"/>
      <c r="F1444" s="560"/>
      <c r="G1444" s="560"/>
      <c r="H1444" s="561"/>
      <c r="I1444" s="560"/>
      <c r="J1444" s="562"/>
      <c r="K1444" s="560"/>
      <c r="L1444" s="560"/>
      <c r="M1444" s="562"/>
      <c r="N1444" s="560"/>
      <c r="O1444" s="560"/>
      <c r="P1444" s="561"/>
      <c r="Q1444" s="560"/>
      <c r="R1444" s="561"/>
      <c r="S1444" s="560"/>
      <c r="T1444" s="646"/>
      <c r="U1444" s="560"/>
      <c r="V1444" s="646"/>
      <c r="W1444" s="653"/>
      <c r="X1444" s="646"/>
      <c r="Y1444" s="653"/>
      <c r="Z1444" s="560"/>
      <c r="AA1444" s="561"/>
      <c r="AB1444" s="560"/>
      <c r="AC1444" s="561"/>
      <c r="AD1444" s="560"/>
      <c r="AE1444" s="562"/>
      <c r="AF1444" s="716"/>
      <c r="AG1444" s="716"/>
      <c r="AH1444" s="560"/>
      <c r="AI1444" s="563"/>
      <c r="AJ1444" s="563"/>
      <c r="AK1444" s="563"/>
      <c r="AL1444" s="564"/>
      <c r="AM1444" s="564"/>
      <c r="AN1444" s="562"/>
      <c r="AO1444" s="563"/>
      <c r="AP1444" s="564"/>
      <c r="AQ1444" s="564"/>
      <c r="AR1444" s="562"/>
      <c r="AS1444" s="563"/>
      <c r="AT1444" s="564"/>
      <c r="AU1444" s="564"/>
      <c r="AV1444" s="562"/>
      <c r="AW1444" s="563"/>
      <c r="AX1444" s="564"/>
      <c r="AY1444" s="562"/>
      <c r="AZ1444" s="564"/>
      <c r="BA1444" s="562"/>
      <c r="BB1444" s="564"/>
      <c r="BC1444" s="562"/>
      <c r="BD1444" s="564"/>
      <c r="BE1444" s="562"/>
      <c r="BF1444" s="564"/>
      <c r="BG1444" s="564"/>
      <c r="BH1444" s="562"/>
      <c r="BI1444" s="563"/>
      <c r="BJ1444" s="564"/>
      <c r="BK1444" s="562"/>
      <c r="BL1444" s="564"/>
      <c r="BM1444" s="562"/>
      <c r="BN1444" s="564"/>
      <c r="BO1444" s="562"/>
      <c r="BP1444" s="564"/>
      <c r="BQ1444" s="562"/>
      <c r="BR1444" s="564"/>
      <c r="BS1444" s="564"/>
      <c r="BT1444" s="562"/>
      <c r="BU1444" s="563"/>
      <c r="BV1444" s="564"/>
      <c r="BW1444" s="562"/>
      <c r="BX1444" s="564"/>
      <c r="BY1444" s="562"/>
      <c r="BZ1444" s="564"/>
      <c r="CA1444" s="562"/>
      <c r="CB1444" s="564"/>
      <c r="CC1444" s="562"/>
      <c r="CD1444" s="564"/>
      <c r="CE1444" s="564"/>
      <c r="CF1444" s="562"/>
      <c r="CG1444" s="563"/>
      <c r="CH1444" s="563"/>
      <c r="CI1444" s="563"/>
      <c r="CJ1444" s="563"/>
      <c r="CK1444" s="563"/>
      <c r="CL1444" s="564"/>
      <c r="CM1444" s="562"/>
      <c r="CN1444" s="563"/>
      <c r="CO1444" s="564"/>
      <c r="CP1444" s="562"/>
      <c r="CQ1444" s="563"/>
      <c r="CR1444" s="564"/>
      <c r="CS1444" s="562"/>
      <c r="CT1444" s="563"/>
      <c r="CU1444" s="564"/>
      <c r="CV1444" s="562"/>
      <c r="CW1444" s="563"/>
      <c r="CX1444" s="563"/>
      <c r="CY1444" s="563"/>
    </row>
    <row r="1445" spans="2:103" x14ac:dyDescent="0.6">
      <c r="AF1445" s="715"/>
      <c r="AG1445" s="715"/>
    </row>
    <row r="1446" spans="2:103" x14ac:dyDescent="0.6">
      <c r="B1446" s="560"/>
      <c r="C1446" s="561"/>
      <c r="D1446" s="560"/>
      <c r="E1446" s="562"/>
      <c r="F1446" s="560"/>
      <c r="G1446" s="560"/>
      <c r="H1446" s="561"/>
      <c r="I1446" s="560"/>
      <c r="J1446" s="562"/>
      <c r="K1446" s="560"/>
      <c r="L1446" s="560"/>
      <c r="M1446" s="562"/>
      <c r="N1446" s="560"/>
      <c r="O1446" s="560"/>
      <c r="P1446" s="561"/>
      <c r="Q1446" s="560"/>
      <c r="R1446" s="561"/>
      <c r="S1446" s="560"/>
      <c r="T1446" s="646"/>
      <c r="U1446" s="560"/>
      <c r="V1446" s="646"/>
      <c r="W1446" s="653"/>
      <c r="X1446" s="646"/>
      <c r="Y1446" s="653"/>
      <c r="Z1446" s="560"/>
      <c r="AA1446" s="561"/>
      <c r="AB1446" s="560"/>
      <c r="AC1446" s="561"/>
      <c r="AD1446" s="560"/>
      <c r="AE1446" s="562"/>
      <c r="AF1446" s="716"/>
      <c r="AG1446" s="716"/>
      <c r="AH1446" s="560"/>
      <c r="AI1446" s="563"/>
      <c r="AJ1446" s="563"/>
      <c r="AK1446" s="563"/>
      <c r="AL1446" s="564"/>
      <c r="AM1446" s="564"/>
      <c r="AN1446" s="562"/>
      <c r="AO1446" s="563"/>
      <c r="AP1446" s="564"/>
      <c r="AQ1446" s="564"/>
      <c r="AR1446" s="562"/>
      <c r="AS1446" s="563"/>
      <c r="AT1446" s="564"/>
      <c r="AU1446" s="564"/>
      <c r="AV1446" s="562"/>
      <c r="AW1446" s="563"/>
      <c r="AX1446" s="564"/>
      <c r="AY1446" s="562"/>
      <c r="AZ1446" s="564"/>
      <c r="BA1446" s="562"/>
      <c r="BB1446" s="564"/>
      <c r="BC1446" s="562"/>
      <c r="BD1446" s="564"/>
      <c r="BE1446" s="562"/>
      <c r="BF1446" s="564"/>
      <c r="BG1446" s="564"/>
      <c r="BH1446" s="562"/>
      <c r="BI1446" s="563"/>
      <c r="BJ1446" s="564"/>
      <c r="BK1446" s="562"/>
      <c r="BL1446" s="564"/>
      <c r="BM1446" s="562"/>
      <c r="BN1446" s="564"/>
      <c r="BO1446" s="562"/>
      <c r="BP1446" s="564"/>
      <c r="BQ1446" s="562"/>
      <c r="BR1446" s="564"/>
      <c r="BS1446" s="564"/>
      <c r="BT1446" s="562"/>
      <c r="BU1446" s="563"/>
      <c r="BV1446" s="564"/>
      <c r="BW1446" s="562"/>
      <c r="BX1446" s="564"/>
      <c r="BY1446" s="562"/>
      <c r="BZ1446" s="564"/>
      <c r="CA1446" s="562"/>
      <c r="CB1446" s="564"/>
      <c r="CC1446" s="562"/>
      <c r="CD1446" s="564"/>
      <c r="CE1446" s="564"/>
      <c r="CF1446" s="562"/>
      <c r="CG1446" s="563"/>
      <c r="CH1446" s="563"/>
      <c r="CI1446" s="563"/>
      <c r="CJ1446" s="563"/>
      <c r="CK1446" s="563"/>
      <c r="CL1446" s="564"/>
      <c r="CM1446" s="562"/>
      <c r="CN1446" s="563"/>
      <c r="CO1446" s="564"/>
      <c r="CP1446" s="562"/>
      <c r="CQ1446" s="563"/>
      <c r="CR1446" s="564"/>
      <c r="CS1446" s="562"/>
      <c r="CT1446" s="563"/>
      <c r="CU1446" s="564"/>
      <c r="CV1446" s="562"/>
      <c r="CW1446" s="563"/>
      <c r="CX1446" s="563"/>
      <c r="CY1446" s="563"/>
    </row>
    <row r="1447" spans="2:103" x14ac:dyDescent="0.6">
      <c r="AF1447" s="715"/>
      <c r="AG1447" s="715"/>
    </row>
    <row r="1448" spans="2:103" x14ac:dyDescent="0.6">
      <c r="B1448" s="560"/>
      <c r="C1448" s="561"/>
      <c r="D1448" s="560"/>
      <c r="E1448" s="562"/>
      <c r="F1448" s="560"/>
      <c r="G1448" s="560"/>
      <c r="H1448" s="561"/>
      <c r="I1448" s="560"/>
      <c r="J1448" s="562"/>
      <c r="K1448" s="560"/>
      <c r="L1448" s="560"/>
      <c r="M1448" s="562"/>
      <c r="N1448" s="560"/>
      <c r="O1448" s="560"/>
      <c r="P1448" s="561"/>
      <c r="Q1448" s="560"/>
      <c r="R1448" s="561"/>
      <c r="S1448" s="560"/>
      <c r="T1448" s="646"/>
      <c r="U1448" s="560"/>
      <c r="V1448" s="646"/>
      <c r="W1448" s="653"/>
      <c r="X1448" s="646"/>
      <c r="Y1448" s="653"/>
      <c r="Z1448" s="560"/>
      <c r="AA1448" s="561"/>
      <c r="AB1448" s="560"/>
      <c r="AC1448" s="561"/>
      <c r="AD1448" s="560"/>
      <c r="AE1448" s="562"/>
      <c r="AF1448" s="716"/>
      <c r="AG1448" s="716"/>
      <c r="AH1448" s="560"/>
      <c r="AI1448" s="563"/>
      <c r="AJ1448" s="563"/>
      <c r="AK1448" s="563"/>
      <c r="AL1448" s="564"/>
      <c r="AM1448" s="564"/>
      <c r="AN1448" s="562"/>
      <c r="AO1448" s="563"/>
      <c r="AP1448" s="564"/>
      <c r="AQ1448" s="564"/>
      <c r="AR1448" s="562"/>
      <c r="AS1448" s="563"/>
      <c r="AT1448" s="564"/>
      <c r="AU1448" s="564"/>
      <c r="AV1448" s="562"/>
      <c r="AW1448" s="563"/>
      <c r="AX1448" s="564"/>
      <c r="AY1448" s="562"/>
      <c r="AZ1448" s="564"/>
      <c r="BA1448" s="562"/>
      <c r="BB1448" s="564"/>
      <c r="BC1448" s="562"/>
      <c r="BD1448" s="564"/>
      <c r="BE1448" s="562"/>
      <c r="BF1448" s="564"/>
      <c r="BG1448" s="564"/>
      <c r="BH1448" s="562"/>
      <c r="BI1448" s="563"/>
      <c r="BJ1448" s="564"/>
      <c r="BK1448" s="562"/>
      <c r="BL1448" s="564"/>
      <c r="BM1448" s="562"/>
      <c r="BN1448" s="564"/>
      <c r="BO1448" s="562"/>
      <c r="BP1448" s="564"/>
      <c r="BQ1448" s="562"/>
      <c r="BR1448" s="564"/>
      <c r="BS1448" s="564"/>
      <c r="BT1448" s="562"/>
      <c r="BU1448" s="563"/>
      <c r="BV1448" s="564"/>
      <c r="BW1448" s="562"/>
      <c r="BX1448" s="564"/>
      <c r="BY1448" s="562"/>
      <c r="BZ1448" s="564"/>
      <c r="CA1448" s="562"/>
      <c r="CB1448" s="564"/>
      <c r="CC1448" s="562"/>
      <c r="CD1448" s="564"/>
      <c r="CE1448" s="564"/>
      <c r="CF1448" s="562"/>
      <c r="CG1448" s="563"/>
      <c r="CH1448" s="563"/>
      <c r="CI1448" s="563"/>
      <c r="CJ1448" s="563"/>
      <c r="CK1448" s="563"/>
      <c r="CL1448" s="564"/>
      <c r="CM1448" s="562"/>
      <c r="CN1448" s="563"/>
      <c r="CO1448" s="564"/>
      <c r="CP1448" s="562"/>
      <c r="CQ1448" s="563"/>
      <c r="CR1448" s="564"/>
      <c r="CS1448" s="562"/>
      <c r="CT1448" s="563"/>
      <c r="CU1448" s="564"/>
      <c r="CV1448" s="562"/>
      <c r="CW1448" s="563"/>
      <c r="CX1448" s="563"/>
      <c r="CY1448" s="563"/>
    </row>
    <row r="1449" spans="2:103" x14ac:dyDescent="0.6">
      <c r="AF1449" s="715"/>
      <c r="AG1449" s="715"/>
    </row>
    <row r="1450" spans="2:103" x14ac:dyDescent="0.6">
      <c r="B1450" s="560"/>
      <c r="C1450" s="561"/>
      <c r="D1450" s="560"/>
      <c r="E1450" s="562"/>
      <c r="F1450" s="560"/>
      <c r="G1450" s="560"/>
      <c r="H1450" s="561"/>
      <c r="I1450" s="560"/>
      <c r="J1450" s="562"/>
      <c r="K1450" s="560"/>
      <c r="L1450" s="560"/>
      <c r="M1450" s="562"/>
      <c r="N1450" s="560"/>
      <c r="O1450" s="560"/>
      <c r="P1450" s="561"/>
      <c r="Q1450" s="560"/>
      <c r="R1450" s="561"/>
      <c r="S1450" s="560"/>
      <c r="T1450" s="646"/>
      <c r="U1450" s="560"/>
      <c r="V1450" s="646"/>
      <c r="W1450" s="653"/>
      <c r="X1450" s="646"/>
      <c r="Y1450" s="653"/>
      <c r="Z1450" s="560"/>
      <c r="AA1450" s="561"/>
      <c r="AB1450" s="560"/>
      <c r="AC1450" s="561"/>
      <c r="AD1450" s="560"/>
      <c r="AE1450" s="562"/>
      <c r="AF1450" s="716"/>
      <c r="AG1450" s="716"/>
      <c r="AH1450" s="560"/>
      <c r="AI1450" s="563"/>
      <c r="AJ1450" s="563"/>
      <c r="AK1450" s="563"/>
      <c r="AL1450" s="564"/>
      <c r="AM1450" s="564"/>
      <c r="AN1450" s="562"/>
      <c r="AO1450" s="563"/>
      <c r="AP1450" s="564"/>
      <c r="AQ1450" s="564"/>
      <c r="AR1450" s="562"/>
      <c r="AS1450" s="563"/>
      <c r="AT1450" s="564"/>
      <c r="AU1450" s="564"/>
      <c r="AV1450" s="562"/>
      <c r="AW1450" s="563"/>
      <c r="AX1450" s="564"/>
      <c r="AY1450" s="562"/>
      <c r="AZ1450" s="564"/>
      <c r="BA1450" s="562"/>
      <c r="BB1450" s="564"/>
      <c r="BC1450" s="562"/>
      <c r="BD1450" s="564"/>
      <c r="BE1450" s="562"/>
      <c r="BF1450" s="564"/>
      <c r="BG1450" s="564"/>
      <c r="BH1450" s="562"/>
      <c r="BI1450" s="563"/>
      <c r="BJ1450" s="564"/>
      <c r="BK1450" s="562"/>
      <c r="BL1450" s="564"/>
      <c r="BM1450" s="562"/>
      <c r="BN1450" s="564"/>
      <c r="BO1450" s="562"/>
      <c r="BP1450" s="564"/>
      <c r="BQ1450" s="562"/>
      <c r="BR1450" s="564"/>
      <c r="BS1450" s="564"/>
      <c r="BT1450" s="562"/>
      <c r="BU1450" s="563"/>
      <c r="BV1450" s="564"/>
      <c r="BW1450" s="562"/>
      <c r="BX1450" s="564"/>
      <c r="BY1450" s="562"/>
      <c r="BZ1450" s="564"/>
      <c r="CA1450" s="562"/>
      <c r="CB1450" s="564"/>
      <c r="CC1450" s="562"/>
      <c r="CD1450" s="564"/>
      <c r="CE1450" s="564"/>
      <c r="CF1450" s="562"/>
      <c r="CG1450" s="563"/>
      <c r="CH1450" s="563"/>
      <c r="CI1450" s="563"/>
      <c r="CJ1450" s="563"/>
      <c r="CK1450" s="563"/>
      <c r="CL1450" s="564"/>
      <c r="CM1450" s="562"/>
      <c r="CN1450" s="563"/>
      <c r="CO1450" s="564"/>
      <c r="CP1450" s="562"/>
      <c r="CQ1450" s="563"/>
      <c r="CR1450" s="564"/>
      <c r="CS1450" s="562"/>
      <c r="CT1450" s="563"/>
      <c r="CU1450" s="564"/>
      <c r="CV1450" s="562"/>
      <c r="CW1450" s="563"/>
      <c r="CX1450" s="563"/>
      <c r="CY1450" s="563"/>
    </row>
    <row r="1451" spans="2:103" x14ac:dyDescent="0.6">
      <c r="AF1451" s="715"/>
      <c r="AG1451" s="715"/>
    </row>
    <row r="1452" spans="2:103" x14ac:dyDescent="0.6">
      <c r="B1452" s="560"/>
      <c r="C1452" s="561"/>
      <c r="D1452" s="560"/>
      <c r="E1452" s="562"/>
      <c r="F1452" s="560"/>
      <c r="G1452" s="560"/>
      <c r="H1452" s="561"/>
      <c r="I1452" s="560"/>
      <c r="J1452" s="562"/>
      <c r="K1452" s="560"/>
      <c r="L1452" s="560"/>
      <c r="M1452" s="562"/>
      <c r="N1452" s="560"/>
      <c r="O1452" s="560"/>
      <c r="P1452" s="561"/>
      <c r="Q1452" s="560"/>
      <c r="R1452" s="561"/>
      <c r="S1452" s="560"/>
      <c r="T1452" s="646"/>
      <c r="U1452" s="560"/>
      <c r="V1452" s="646"/>
      <c r="W1452" s="653"/>
      <c r="X1452" s="646"/>
      <c r="Y1452" s="653"/>
      <c r="Z1452" s="560"/>
      <c r="AA1452" s="561"/>
      <c r="AB1452" s="560"/>
      <c r="AC1452" s="561"/>
      <c r="AD1452" s="560"/>
      <c r="AE1452" s="562"/>
      <c r="AF1452" s="716"/>
      <c r="AG1452" s="716"/>
      <c r="AH1452" s="560"/>
      <c r="AI1452" s="563"/>
      <c r="AJ1452" s="563"/>
      <c r="AK1452" s="563"/>
      <c r="AL1452" s="564"/>
      <c r="AM1452" s="564"/>
      <c r="AN1452" s="562"/>
      <c r="AO1452" s="563"/>
      <c r="AP1452" s="564"/>
      <c r="AQ1452" s="564"/>
      <c r="AR1452" s="562"/>
      <c r="AS1452" s="563"/>
      <c r="AT1452" s="564"/>
      <c r="AU1452" s="564"/>
      <c r="AV1452" s="562"/>
      <c r="AW1452" s="563"/>
      <c r="AX1452" s="564"/>
      <c r="AY1452" s="562"/>
      <c r="AZ1452" s="564"/>
      <c r="BA1452" s="562"/>
      <c r="BB1452" s="564"/>
      <c r="BC1452" s="562"/>
      <c r="BD1452" s="564"/>
      <c r="BE1452" s="562"/>
      <c r="BF1452" s="564"/>
      <c r="BG1452" s="564"/>
      <c r="BH1452" s="562"/>
      <c r="BI1452" s="563"/>
      <c r="BJ1452" s="564"/>
      <c r="BK1452" s="562"/>
      <c r="BL1452" s="564"/>
      <c r="BM1452" s="562"/>
      <c r="BN1452" s="564"/>
      <c r="BO1452" s="562"/>
      <c r="BP1452" s="564"/>
      <c r="BQ1452" s="562"/>
      <c r="BR1452" s="564"/>
      <c r="BS1452" s="564"/>
      <c r="BT1452" s="562"/>
      <c r="BU1452" s="563"/>
      <c r="BV1452" s="564"/>
      <c r="BW1452" s="562"/>
      <c r="BX1452" s="564"/>
      <c r="BY1452" s="562"/>
      <c r="BZ1452" s="564"/>
      <c r="CA1452" s="562"/>
      <c r="CB1452" s="564"/>
      <c r="CC1452" s="562"/>
      <c r="CD1452" s="564"/>
      <c r="CE1452" s="564"/>
      <c r="CF1452" s="562"/>
      <c r="CG1452" s="563"/>
      <c r="CH1452" s="563"/>
      <c r="CI1452" s="563"/>
      <c r="CJ1452" s="563"/>
      <c r="CK1452" s="563"/>
      <c r="CL1452" s="564"/>
      <c r="CM1452" s="562"/>
      <c r="CN1452" s="563"/>
      <c r="CO1452" s="564"/>
      <c r="CP1452" s="562"/>
      <c r="CQ1452" s="563"/>
      <c r="CR1452" s="564"/>
      <c r="CS1452" s="562"/>
      <c r="CT1452" s="563"/>
      <c r="CU1452" s="564"/>
      <c r="CV1452" s="562"/>
      <c r="CW1452" s="563"/>
      <c r="CX1452" s="563"/>
      <c r="CY1452" s="563"/>
    </row>
    <row r="1453" spans="2:103" x14ac:dyDescent="0.6">
      <c r="AF1453" s="715"/>
      <c r="AG1453" s="715"/>
    </row>
    <row r="1454" spans="2:103" x14ac:dyDescent="0.6">
      <c r="B1454" s="560"/>
      <c r="C1454" s="561"/>
      <c r="D1454" s="560"/>
      <c r="E1454" s="562"/>
      <c r="F1454" s="560"/>
      <c r="G1454" s="560"/>
      <c r="H1454" s="561"/>
      <c r="I1454" s="560"/>
      <c r="J1454" s="562"/>
      <c r="K1454" s="560"/>
      <c r="L1454" s="560"/>
      <c r="M1454" s="562"/>
      <c r="N1454" s="560"/>
      <c r="O1454" s="560"/>
      <c r="P1454" s="561"/>
      <c r="Q1454" s="560"/>
      <c r="R1454" s="561"/>
      <c r="S1454" s="560"/>
      <c r="T1454" s="646"/>
      <c r="U1454" s="560"/>
      <c r="V1454" s="646"/>
      <c r="W1454" s="653"/>
      <c r="X1454" s="646"/>
      <c r="Y1454" s="653"/>
      <c r="Z1454" s="560"/>
      <c r="AA1454" s="561"/>
      <c r="AB1454" s="560"/>
      <c r="AC1454" s="561"/>
      <c r="AD1454" s="560"/>
      <c r="AE1454" s="562"/>
      <c r="AF1454" s="716"/>
      <c r="AG1454" s="716"/>
      <c r="AH1454" s="560"/>
      <c r="AI1454" s="563"/>
      <c r="AJ1454" s="563"/>
      <c r="AK1454" s="563"/>
      <c r="AL1454" s="564"/>
      <c r="AM1454" s="564"/>
      <c r="AN1454" s="562"/>
      <c r="AO1454" s="563"/>
      <c r="AP1454" s="564"/>
      <c r="AQ1454" s="564"/>
      <c r="AR1454" s="562"/>
      <c r="AS1454" s="563"/>
      <c r="AT1454" s="564"/>
      <c r="AU1454" s="564"/>
      <c r="AV1454" s="562"/>
      <c r="AW1454" s="563"/>
      <c r="AX1454" s="564"/>
      <c r="AY1454" s="562"/>
      <c r="AZ1454" s="564"/>
      <c r="BA1454" s="562"/>
      <c r="BB1454" s="564"/>
      <c r="BC1454" s="562"/>
      <c r="BD1454" s="564"/>
      <c r="BE1454" s="562"/>
      <c r="BF1454" s="564"/>
      <c r="BG1454" s="564"/>
      <c r="BH1454" s="562"/>
      <c r="BI1454" s="563"/>
      <c r="BJ1454" s="564"/>
      <c r="BK1454" s="562"/>
      <c r="BL1454" s="564"/>
      <c r="BM1454" s="562"/>
      <c r="BN1454" s="564"/>
      <c r="BO1454" s="562"/>
      <c r="BP1454" s="564"/>
      <c r="BQ1454" s="562"/>
      <c r="BR1454" s="564"/>
      <c r="BS1454" s="564"/>
      <c r="BT1454" s="562"/>
      <c r="BU1454" s="563"/>
      <c r="BV1454" s="564"/>
      <c r="BW1454" s="562"/>
      <c r="BX1454" s="564"/>
      <c r="BY1454" s="562"/>
      <c r="BZ1454" s="564"/>
      <c r="CA1454" s="562"/>
      <c r="CB1454" s="564"/>
      <c r="CC1454" s="562"/>
      <c r="CD1454" s="564"/>
      <c r="CE1454" s="564"/>
      <c r="CF1454" s="562"/>
      <c r="CG1454" s="563"/>
      <c r="CH1454" s="563"/>
      <c r="CI1454" s="563"/>
      <c r="CJ1454" s="563"/>
      <c r="CK1454" s="563"/>
      <c r="CL1454" s="564"/>
      <c r="CM1454" s="562"/>
      <c r="CN1454" s="563"/>
      <c r="CO1454" s="564"/>
      <c r="CP1454" s="562"/>
      <c r="CQ1454" s="563"/>
      <c r="CR1454" s="564"/>
      <c r="CS1454" s="562"/>
      <c r="CT1454" s="563"/>
      <c r="CU1454" s="564"/>
      <c r="CV1454" s="562"/>
      <c r="CW1454" s="563"/>
      <c r="CX1454" s="563"/>
      <c r="CY1454" s="563"/>
    </row>
    <row r="1455" spans="2:103" x14ac:dyDescent="0.6">
      <c r="AF1455" s="715"/>
      <c r="AG1455" s="715"/>
    </row>
    <row r="1456" spans="2:103" x14ac:dyDescent="0.6">
      <c r="B1456" s="560"/>
      <c r="C1456" s="561"/>
      <c r="D1456" s="560"/>
      <c r="E1456" s="562"/>
      <c r="F1456" s="560"/>
      <c r="G1456" s="560"/>
      <c r="H1456" s="561"/>
      <c r="I1456" s="560"/>
      <c r="J1456" s="562"/>
      <c r="K1456" s="560"/>
      <c r="L1456" s="560"/>
      <c r="M1456" s="562"/>
      <c r="N1456" s="560"/>
      <c r="O1456" s="560"/>
      <c r="P1456" s="561"/>
      <c r="Q1456" s="560"/>
      <c r="R1456" s="561"/>
      <c r="S1456" s="560"/>
      <c r="T1456" s="646"/>
      <c r="U1456" s="560"/>
      <c r="V1456" s="646"/>
      <c r="W1456" s="653"/>
      <c r="X1456" s="646"/>
      <c r="Y1456" s="653"/>
      <c r="Z1456" s="560"/>
      <c r="AA1456" s="561"/>
      <c r="AB1456" s="560"/>
      <c r="AC1456" s="561"/>
      <c r="AD1456" s="560"/>
      <c r="AE1456" s="562"/>
      <c r="AF1456" s="716"/>
      <c r="AG1456" s="716"/>
      <c r="AH1456" s="560"/>
      <c r="AI1456" s="563"/>
      <c r="AJ1456" s="563"/>
      <c r="AK1456" s="563"/>
      <c r="AL1456" s="564"/>
      <c r="AM1456" s="564"/>
      <c r="AN1456" s="562"/>
      <c r="AO1456" s="563"/>
      <c r="AP1456" s="564"/>
      <c r="AQ1456" s="564"/>
      <c r="AR1456" s="562"/>
      <c r="AS1456" s="563"/>
      <c r="AT1456" s="564"/>
      <c r="AU1456" s="564"/>
      <c r="AV1456" s="562"/>
      <c r="AW1456" s="563"/>
      <c r="AX1456" s="564"/>
      <c r="AY1456" s="562"/>
      <c r="AZ1456" s="564"/>
      <c r="BA1456" s="562"/>
      <c r="BB1456" s="564"/>
      <c r="BC1456" s="562"/>
      <c r="BD1456" s="564"/>
      <c r="BE1456" s="562"/>
      <c r="BF1456" s="564"/>
      <c r="BG1456" s="564"/>
      <c r="BH1456" s="562"/>
      <c r="BI1456" s="563"/>
      <c r="BJ1456" s="564"/>
      <c r="BK1456" s="562"/>
      <c r="BL1456" s="564"/>
      <c r="BM1456" s="562"/>
      <c r="BN1456" s="564"/>
      <c r="BO1456" s="562"/>
      <c r="BP1456" s="564"/>
      <c r="BQ1456" s="562"/>
      <c r="BR1456" s="564"/>
      <c r="BS1456" s="564"/>
      <c r="BT1456" s="562"/>
      <c r="BU1456" s="563"/>
      <c r="BV1456" s="564"/>
      <c r="BW1456" s="562"/>
      <c r="BX1456" s="564"/>
      <c r="BY1456" s="562"/>
      <c r="BZ1456" s="564"/>
      <c r="CA1456" s="562"/>
      <c r="CB1456" s="564"/>
      <c r="CC1456" s="562"/>
      <c r="CD1456" s="564"/>
      <c r="CE1456" s="564"/>
      <c r="CF1456" s="562"/>
      <c r="CG1456" s="563"/>
      <c r="CH1456" s="563"/>
      <c r="CI1456" s="563"/>
      <c r="CJ1456" s="563"/>
      <c r="CK1456" s="563"/>
      <c r="CL1456" s="564"/>
      <c r="CM1456" s="562"/>
      <c r="CN1456" s="563"/>
      <c r="CO1456" s="564"/>
      <c r="CP1456" s="562"/>
      <c r="CQ1456" s="563"/>
      <c r="CR1456" s="564"/>
      <c r="CS1456" s="562"/>
      <c r="CT1456" s="563"/>
      <c r="CU1456" s="564"/>
      <c r="CV1456" s="562"/>
      <c r="CW1456" s="563"/>
      <c r="CX1456" s="563"/>
      <c r="CY1456" s="563"/>
    </row>
    <row r="1457" spans="2:103" x14ac:dyDescent="0.6">
      <c r="AF1457" s="715"/>
      <c r="AG1457" s="715"/>
    </row>
    <row r="1458" spans="2:103" x14ac:dyDescent="0.6">
      <c r="B1458" s="560"/>
      <c r="C1458" s="561"/>
      <c r="D1458" s="560"/>
      <c r="E1458" s="562"/>
      <c r="F1458" s="560"/>
      <c r="G1458" s="560"/>
      <c r="H1458" s="561"/>
      <c r="I1458" s="560"/>
      <c r="J1458" s="562"/>
      <c r="K1458" s="560"/>
      <c r="L1458" s="560"/>
      <c r="M1458" s="562"/>
      <c r="N1458" s="560"/>
      <c r="O1458" s="560"/>
      <c r="P1458" s="561"/>
      <c r="Q1458" s="560"/>
      <c r="R1458" s="561"/>
      <c r="S1458" s="560"/>
      <c r="T1458" s="646"/>
      <c r="U1458" s="560"/>
      <c r="V1458" s="646"/>
      <c r="W1458" s="653"/>
      <c r="X1458" s="646"/>
      <c r="Y1458" s="653"/>
      <c r="Z1458" s="560"/>
      <c r="AA1458" s="561"/>
      <c r="AB1458" s="560"/>
      <c r="AC1458" s="561"/>
      <c r="AD1458" s="560"/>
      <c r="AE1458" s="562"/>
      <c r="AF1458" s="716"/>
      <c r="AG1458" s="716"/>
      <c r="AH1458" s="560"/>
      <c r="AI1458" s="563"/>
      <c r="AJ1458" s="563"/>
      <c r="AK1458" s="563"/>
      <c r="AL1458" s="564"/>
      <c r="AM1458" s="564"/>
      <c r="AN1458" s="562"/>
      <c r="AO1458" s="563"/>
      <c r="AP1458" s="564"/>
      <c r="AQ1458" s="564"/>
      <c r="AR1458" s="562"/>
      <c r="AS1458" s="563"/>
      <c r="AT1458" s="564"/>
      <c r="AU1458" s="564"/>
      <c r="AV1458" s="562"/>
      <c r="AW1458" s="563"/>
      <c r="AX1458" s="564"/>
      <c r="AY1458" s="562"/>
      <c r="AZ1458" s="564"/>
      <c r="BA1458" s="562"/>
      <c r="BB1458" s="564"/>
      <c r="BC1458" s="562"/>
      <c r="BD1458" s="564"/>
      <c r="BE1458" s="562"/>
      <c r="BF1458" s="564"/>
      <c r="BG1458" s="564"/>
      <c r="BH1458" s="562"/>
      <c r="BI1458" s="563"/>
      <c r="BJ1458" s="564"/>
      <c r="BK1458" s="562"/>
      <c r="BL1458" s="564"/>
      <c r="BM1458" s="562"/>
      <c r="BN1458" s="564"/>
      <c r="BO1458" s="562"/>
      <c r="BP1458" s="564"/>
      <c r="BQ1458" s="562"/>
      <c r="BR1458" s="564"/>
      <c r="BS1458" s="564"/>
      <c r="BT1458" s="562"/>
      <c r="BU1458" s="563"/>
      <c r="BV1458" s="564"/>
      <c r="BW1458" s="562"/>
      <c r="BX1458" s="564"/>
      <c r="BY1458" s="562"/>
      <c r="BZ1458" s="564"/>
      <c r="CA1458" s="562"/>
      <c r="CB1458" s="564"/>
      <c r="CC1458" s="562"/>
      <c r="CD1458" s="564"/>
      <c r="CE1458" s="564"/>
      <c r="CF1458" s="562"/>
      <c r="CG1458" s="563"/>
      <c r="CH1458" s="563"/>
      <c r="CI1458" s="563"/>
      <c r="CJ1458" s="563"/>
      <c r="CK1458" s="563"/>
      <c r="CL1458" s="564"/>
      <c r="CM1458" s="562"/>
      <c r="CN1458" s="563"/>
      <c r="CO1458" s="564"/>
      <c r="CP1458" s="562"/>
      <c r="CQ1458" s="563"/>
      <c r="CR1458" s="564"/>
      <c r="CS1458" s="562"/>
      <c r="CT1458" s="563"/>
      <c r="CU1458" s="564"/>
      <c r="CV1458" s="562"/>
      <c r="CW1458" s="563"/>
      <c r="CX1458" s="563"/>
      <c r="CY1458" s="563"/>
    </row>
    <row r="1459" spans="2:103" x14ac:dyDescent="0.6">
      <c r="AF1459" s="715"/>
      <c r="AG1459" s="715"/>
    </row>
    <row r="1460" spans="2:103" x14ac:dyDescent="0.6">
      <c r="B1460" s="560"/>
      <c r="C1460" s="561"/>
      <c r="D1460" s="560"/>
      <c r="E1460" s="562"/>
      <c r="F1460" s="560"/>
      <c r="G1460" s="560"/>
      <c r="H1460" s="561"/>
      <c r="I1460" s="560"/>
      <c r="J1460" s="562"/>
      <c r="K1460" s="560"/>
      <c r="L1460" s="560"/>
      <c r="M1460" s="562"/>
      <c r="N1460" s="560"/>
      <c r="O1460" s="560"/>
      <c r="P1460" s="561"/>
      <c r="Q1460" s="560"/>
      <c r="R1460" s="561"/>
      <c r="S1460" s="560"/>
      <c r="T1460" s="646"/>
      <c r="U1460" s="560"/>
      <c r="V1460" s="646"/>
      <c r="W1460" s="653"/>
      <c r="X1460" s="646"/>
      <c r="Y1460" s="653"/>
      <c r="Z1460" s="560"/>
      <c r="AA1460" s="561"/>
      <c r="AB1460" s="560"/>
      <c r="AC1460" s="561"/>
      <c r="AD1460" s="560"/>
      <c r="AE1460" s="562"/>
      <c r="AF1460" s="716"/>
      <c r="AG1460" s="716"/>
      <c r="AH1460" s="560"/>
      <c r="AI1460" s="563"/>
      <c r="AJ1460" s="563"/>
      <c r="AK1460" s="563"/>
      <c r="AL1460" s="564"/>
      <c r="AM1460" s="564"/>
      <c r="AN1460" s="562"/>
      <c r="AO1460" s="563"/>
      <c r="AP1460" s="564"/>
      <c r="AQ1460" s="564"/>
      <c r="AR1460" s="562"/>
      <c r="AS1460" s="563"/>
      <c r="AT1460" s="564"/>
      <c r="AU1460" s="564"/>
      <c r="AV1460" s="562"/>
      <c r="AW1460" s="563"/>
      <c r="AX1460" s="564"/>
      <c r="AY1460" s="562"/>
      <c r="AZ1460" s="564"/>
      <c r="BA1460" s="562"/>
      <c r="BB1460" s="564"/>
      <c r="BC1460" s="562"/>
      <c r="BD1460" s="564"/>
      <c r="BE1460" s="562"/>
      <c r="BF1460" s="564"/>
      <c r="BG1460" s="564"/>
      <c r="BH1460" s="562"/>
      <c r="BI1460" s="563"/>
      <c r="BJ1460" s="564"/>
      <c r="BK1460" s="562"/>
      <c r="BL1460" s="564"/>
      <c r="BM1460" s="562"/>
      <c r="BN1460" s="564"/>
      <c r="BO1460" s="562"/>
      <c r="BP1460" s="564"/>
      <c r="BQ1460" s="562"/>
      <c r="BR1460" s="564"/>
      <c r="BS1460" s="564"/>
      <c r="BT1460" s="562"/>
      <c r="BU1460" s="563"/>
      <c r="BV1460" s="564"/>
      <c r="BW1460" s="562"/>
      <c r="BX1460" s="564"/>
      <c r="BY1460" s="562"/>
      <c r="BZ1460" s="564"/>
      <c r="CA1460" s="562"/>
      <c r="CB1460" s="564"/>
      <c r="CC1460" s="562"/>
      <c r="CD1460" s="564"/>
      <c r="CE1460" s="564"/>
      <c r="CF1460" s="562"/>
      <c r="CG1460" s="563"/>
      <c r="CH1460" s="563"/>
      <c r="CI1460" s="563"/>
      <c r="CJ1460" s="563"/>
      <c r="CK1460" s="563"/>
      <c r="CL1460" s="564"/>
      <c r="CM1460" s="562"/>
      <c r="CN1460" s="563"/>
      <c r="CO1460" s="564"/>
      <c r="CP1460" s="562"/>
      <c r="CQ1460" s="563"/>
      <c r="CR1460" s="564"/>
      <c r="CS1460" s="562"/>
      <c r="CT1460" s="563"/>
      <c r="CU1460" s="564"/>
      <c r="CV1460" s="562"/>
      <c r="CW1460" s="563"/>
      <c r="CX1460" s="563"/>
      <c r="CY1460" s="563"/>
    </row>
    <row r="1461" spans="2:103" x14ac:dyDescent="0.6">
      <c r="AF1461" s="715"/>
      <c r="AG1461" s="715"/>
    </row>
    <row r="1462" spans="2:103" x14ac:dyDescent="0.6">
      <c r="B1462" s="560"/>
      <c r="C1462" s="561"/>
      <c r="D1462" s="560"/>
      <c r="E1462" s="562"/>
      <c r="F1462" s="560"/>
      <c r="G1462" s="560"/>
      <c r="H1462" s="561"/>
      <c r="I1462" s="560"/>
      <c r="J1462" s="562"/>
      <c r="K1462" s="560"/>
      <c r="L1462" s="560"/>
      <c r="M1462" s="562"/>
      <c r="N1462" s="560"/>
      <c r="O1462" s="560"/>
      <c r="P1462" s="561"/>
      <c r="Q1462" s="560"/>
      <c r="R1462" s="561"/>
      <c r="S1462" s="560"/>
      <c r="T1462" s="646"/>
      <c r="U1462" s="560"/>
      <c r="V1462" s="646"/>
      <c r="W1462" s="653"/>
      <c r="X1462" s="646"/>
      <c r="Y1462" s="653"/>
      <c r="Z1462" s="560"/>
      <c r="AA1462" s="561"/>
      <c r="AB1462" s="560"/>
      <c r="AC1462" s="561"/>
      <c r="AD1462" s="560"/>
      <c r="AE1462" s="562"/>
      <c r="AF1462" s="716"/>
      <c r="AG1462" s="716"/>
      <c r="AH1462" s="560"/>
      <c r="AI1462" s="563"/>
      <c r="AJ1462" s="563"/>
      <c r="AK1462" s="563"/>
      <c r="AL1462" s="564"/>
      <c r="AM1462" s="564"/>
      <c r="AN1462" s="562"/>
      <c r="AO1462" s="563"/>
      <c r="AP1462" s="564"/>
      <c r="AQ1462" s="564"/>
      <c r="AR1462" s="562"/>
      <c r="AS1462" s="563"/>
      <c r="AT1462" s="564"/>
      <c r="AU1462" s="564"/>
      <c r="AV1462" s="562"/>
      <c r="AW1462" s="563"/>
      <c r="AX1462" s="564"/>
      <c r="AY1462" s="562"/>
      <c r="AZ1462" s="564"/>
      <c r="BA1462" s="562"/>
      <c r="BB1462" s="564"/>
      <c r="BC1462" s="562"/>
      <c r="BD1462" s="564"/>
      <c r="BE1462" s="562"/>
      <c r="BF1462" s="564"/>
      <c r="BG1462" s="564"/>
      <c r="BH1462" s="562"/>
      <c r="BI1462" s="563"/>
      <c r="BJ1462" s="564"/>
      <c r="BK1462" s="562"/>
      <c r="BL1462" s="564"/>
      <c r="BM1462" s="562"/>
      <c r="BN1462" s="564"/>
      <c r="BO1462" s="562"/>
      <c r="BP1462" s="564"/>
      <c r="BQ1462" s="562"/>
      <c r="BR1462" s="564"/>
      <c r="BS1462" s="564"/>
      <c r="BT1462" s="562"/>
      <c r="BU1462" s="563"/>
      <c r="BV1462" s="564"/>
      <c r="BW1462" s="562"/>
      <c r="BX1462" s="564"/>
      <c r="BY1462" s="562"/>
      <c r="BZ1462" s="564"/>
      <c r="CA1462" s="562"/>
      <c r="CB1462" s="564"/>
      <c r="CC1462" s="562"/>
      <c r="CD1462" s="564"/>
      <c r="CE1462" s="564"/>
      <c r="CF1462" s="562"/>
      <c r="CG1462" s="563"/>
      <c r="CH1462" s="563"/>
      <c r="CI1462" s="563"/>
      <c r="CJ1462" s="563"/>
      <c r="CK1462" s="563"/>
      <c r="CL1462" s="564"/>
      <c r="CM1462" s="562"/>
      <c r="CN1462" s="563"/>
      <c r="CO1462" s="564"/>
      <c r="CP1462" s="562"/>
      <c r="CQ1462" s="563"/>
      <c r="CR1462" s="564"/>
      <c r="CS1462" s="562"/>
      <c r="CT1462" s="563"/>
      <c r="CU1462" s="564"/>
      <c r="CV1462" s="562"/>
      <c r="CW1462" s="563"/>
      <c r="CX1462" s="563"/>
      <c r="CY1462" s="563"/>
    </row>
    <row r="1463" spans="2:103" x14ac:dyDescent="0.6">
      <c r="AF1463" s="715"/>
      <c r="AG1463" s="715"/>
    </row>
    <row r="1464" spans="2:103" x14ac:dyDescent="0.6">
      <c r="B1464" s="560"/>
      <c r="C1464" s="561"/>
      <c r="D1464" s="560"/>
      <c r="E1464" s="562"/>
      <c r="F1464" s="560"/>
      <c r="G1464" s="560"/>
      <c r="H1464" s="561"/>
      <c r="I1464" s="560"/>
      <c r="J1464" s="562"/>
      <c r="K1464" s="560"/>
      <c r="L1464" s="560"/>
      <c r="M1464" s="562"/>
      <c r="N1464" s="560"/>
      <c r="O1464" s="560"/>
      <c r="P1464" s="561"/>
      <c r="Q1464" s="560"/>
      <c r="R1464" s="561"/>
      <c r="S1464" s="560"/>
      <c r="T1464" s="646"/>
      <c r="U1464" s="560"/>
      <c r="V1464" s="646"/>
      <c r="W1464" s="653"/>
      <c r="X1464" s="646"/>
      <c r="Y1464" s="653"/>
      <c r="Z1464" s="560"/>
      <c r="AA1464" s="561"/>
      <c r="AB1464" s="560"/>
      <c r="AC1464" s="561"/>
      <c r="AD1464" s="560"/>
      <c r="AE1464" s="562"/>
      <c r="AF1464" s="716"/>
      <c r="AG1464" s="716"/>
      <c r="AH1464" s="560"/>
      <c r="AI1464" s="563"/>
      <c r="AJ1464" s="563"/>
      <c r="AK1464" s="563"/>
      <c r="AL1464" s="564"/>
      <c r="AM1464" s="564"/>
      <c r="AN1464" s="562"/>
      <c r="AO1464" s="563"/>
      <c r="AP1464" s="564"/>
      <c r="AQ1464" s="564"/>
      <c r="AR1464" s="562"/>
      <c r="AS1464" s="563"/>
      <c r="AT1464" s="564"/>
      <c r="AU1464" s="564"/>
      <c r="AV1464" s="562"/>
      <c r="AW1464" s="563"/>
      <c r="AX1464" s="564"/>
      <c r="AY1464" s="562"/>
      <c r="AZ1464" s="564"/>
      <c r="BA1464" s="562"/>
      <c r="BB1464" s="564"/>
      <c r="BC1464" s="562"/>
      <c r="BD1464" s="564"/>
      <c r="BE1464" s="562"/>
      <c r="BF1464" s="564"/>
      <c r="BG1464" s="564"/>
      <c r="BH1464" s="562"/>
      <c r="BI1464" s="563"/>
      <c r="BJ1464" s="564"/>
      <c r="BK1464" s="562"/>
      <c r="BL1464" s="564"/>
      <c r="BM1464" s="562"/>
      <c r="BN1464" s="564"/>
      <c r="BO1464" s="562"/>
      <c r="BP1464" s="564"/>
      <c r="BQ1464" s="562"/>
      <c r="BR1464" s="564"/>
      <c r="BS1464" s="564"/>
      <c r="BT1464" s="562"/>
      <c r="BU1464" s="563"/>
      <c r="BV1464" s="564"/>
      <c r="BW1464" s="562"/>
      <c r="BX1464" s="564"/>
      <c r="BY1464" s="562"/>
      <c r="BZ1464" s="564"/>
      <c r="CA1464" s="562"/>
      <c r="CB1464" s="564"/>
      <c r="CC1464" s="562"/>
      <c r="CD1464" s="564"/>
      <c r="CE1464" s="564"/>
      <c r="CF1464" s="562"/>
      <c r="CG1464" s="563"/>
      <c r="CH1464" s="563"/>
      <c r="CI1464" s="563"/>
      <c r="CJ1464" s="563"/>
      <c r="CK1464" s="563"/>
      <c r="CL1464" s="564"/>
      <c r="CM1464" s="562"/>
      <c r="CN1464" s="563"/>
      <c r="CO1464" s="564"/>
      <c r="CP1464" s="562"/>
      <c r="CQ1464" s="563"/>
      <c r="CR1464" s="564"/>
      <c r="CS1464" s="562"/>
      <c r="CT1464" s="563"/>
      <c r="CU1464" s="564"/>
      <c r="CV1464" s="562"/>
      <c r="CW1464" s="563"/>
      <c r="CX1464" s="563"/>
      <c r="CY1464" s="563"/>
    </row>
    <row r="1465" spans="2:103" x14ac:dyDescent="0.6">
      <c r="AF1465" s="715"/>
      <c r="AG1465" s="715"/>
    </row>
    <row r="1466" spans="2:103" x14ac:dyDescent="0.6">
      <c r="B1466" s="560"/>
      <c r="C1466" s="561"/>
      <c r="D1466" s="560"/>
      <c r="E1466" s="562"/>
      <c r="F1466" s="560"/>
      <c r="G1466" s="560"/>
      <c r="H1466" s="561"/>
      <c r="I1466" s="560"/>
      <c r="J1466" s="562"/>
      <c r="K1466" s="560"/>
      <c r="L1466" s="560"/>
      <c r="M1466" s="562"/>
      <c r="N1466" s="560"/>
      <c r="O1466" s="560"/>
      <c r="P1466" s="561"/>
      <c r="Q1466" s="560"/>
      <c r="R1466" s="561"/>
      <c r="S1466" s="560"/>
      <c r="T1466" s="646"/>
      <c r="U1466" s="560"/>
      <c r="V1466" s="646"/>
      <c r="W1466" s="653"/>
      <c r="X1466" s="646"/>
      <c r="Y1466" s="653"/>
      <c r="Z1466" s="560"/>
      <c r="AA1466" s="561"/>
      <c r="AB1466" s="560"/>
      <c r="AC1466" s="561"/>
      <c r="AD1466" s="560"/>
      <c r="AE1466" s="562"/>
      <c r="AF1466" s="716"/>
      <c r="AG1466" s="716"/>
      <c r="AH1466" s="560"/>
      <c r="AI1466" s="563"/>
      <c r="AJ1466" s="563"/>
      <c r="AK1466" s="563"/>
      <c r="AL1466" s="564"/>
      <c r="AM1466" s="564"/>
      <c r="AN1466" s="562"/>
      <c r="AO1466" s="563"/>
      <c r="AP1466" s="564"/>
      <c r="AQ1466" s="564"/>
      <c r="AR1466" s="562"/>
      <c r="AS1466" s="563"/>
      <c r="AT1466" s="564"/>
      <c r="AU1466" s="564"/>
      <c r="AV1466" s="562"/>
      <c r="AW1466" s="563"/>
      <c r="AX1466" s="564"/>
      <c r="AY1466" s="562"/>
      <c r="AZ1466" s="564"/>
      <c r="BA1466" s="562"/>
      <c r="BB1466" s="564"/>
      <c r="BC1466" s="562"/>
      <c r="BD1466" s="564"/>
      <c r="BE1466" s="562"/>
      <c r="BF1466" s="564"/>
      <c r="BG1466" s="564"/>
      <c r="BH1466" s="562"/>
      <c r="BI1466" s="563"/>
      <c r="BJ1466" s="564"/>
      <c r="BK1466" s="562"/>
      <c r="BL1466" s="564"/>
      <c r="BM1466" s="562"/>
      <c r="BN1466" s="564"/>
      <c r="BO1466" s="562"/>
      <c r="BP1466" s="564"/>
      <c r="BQ1466" s="562"/>
      <c r="BR1466" s="564"/>
      <c r="BS1466" s="564"/>
      <c r="BT1466" s="562"/>
      <c r="BU1466" s="563"/>
      <c r="BV1466" s="564"/>
      <c r="BW1466" s="562"/>
      <c r="BX1466" s="564"/>
      <c r="BY1466" s="562"/>
      <c r="BZ1466" s="564"/>
      <c r="CA1466" s="562"/>
      <c r="CB1466" s="564"/>
      <c r="CC1466" s="562"/>
      <c r="CD1466" s="564"/>
      <c r="CE1466" s="564"/>
      <c r="CF1466" s="562"/>
      <c r="CG1466" s="563"/>
      <c r="CH1466" s="563"/>
      <c r="CI1466" s="563"/>
      <c r="CJ1466" s="563"/>
      <c r="CK1466" s="563"/>
      <c r="CL1466" s="564"/>
      <c r="CM1466" s="562"/>
      <c r="CN1466" s="563"/>
      <c r="CO1466" s="564"/>
      <c r="CP1466" s="562"/>
      <c r="CQ1466" s="563"/>
      <c r="CR1466" s="564"/>
      <c r="CS1466" s="562"/>
      <c r="CT1466" s="563"/>
      <c r="CU1466" s="564"/>
      <c r="CV1466" s="562"/>
      <c r="CW1466" s="563"/>
      <c r="CX1466" s="563"/>
      <c r="CY1466" s="563"/>
    </row>
    <row r="1467" spans="2:103" x14ac:dyDescent="0.6">
      <c r="AF1467" s="715"/>
      <c r="AG1467" s="715"/>
    </row>
    <row r="1468" spans="2:103" x14ac:dyDescent="0.6">
      <c r="B1468" s="560"/>
      <c r="C1468" s="561"/>
      <c r="D1468" s="560"/>
      <c r="E1468" s="562"/>
      <c r="F1468" s="560"/>
      <c r="G1468" s="560"/>
      <c r="H1468" s="561"/>
      <c r="I1468" s="560"/>
      <c r="J1468" s="562"/>
      <c r="K1468" s="560"/>
      <c r="L1468" s="560"/>
      <c r="M1468" s="562"/>
      <c r="N1468" s="560"/>
      <c r="O1468" s="560"/>
      <c r="P1468" s="561"/>
      <c r="Q1468" s="560"/>
      <c r="R1468" s="561"/>
      <c r="S1468" s="560"/>
      <c r="T1468" s="646"/>
      <c r="U1468" s="560"/>
      <c r="V1468" s="646"/>
      <c r="W1468" s="653"/>
      <c r="X1468" s="646"/>
      <c r="Y1468" s="653"/>
      <c r="Z1468" s="560"/>
      <c r="AA1468" s="561"/>
      <c r="AB1468" s="560"/>
      <c r="AC1468" s="561"/>
      <c r="AD1468" s="560"/>
      <c r="AE1468" s="562"/>
      <c r="AF1468" s="716"/>
      <c r="AG1468" s="716"/>
      <c r="AH1468" s="560"/>
      <c r="AI1468" s="563"/>
      <c r="AJ1468" s="563"/>
      <c r="AK1468" s="563"/>
      <c r="AL1468" s="564"/>
      <c r="AM1468" s="564"/>
      <c r="AN1468" s="562"/>
      <c r="AO1468" s="563"/>
      <c r="AP1468" s="564"/>
      <c r="AQ1468" s="564"/>
      <c r="AR1468" s="562"/>
      <c r="AS1468" s="563"/>
      <c r="AT1468" s="564"/>
      <c r="AU1468" s="564"/>
      <c r="AV1468" s="562"/>
      <c r="AW1468" s="563"/>
      <c r="AX1468" s="564"/>
      <c r="AY1468" s="562"/>
      <c r="AZ1468" s="564"/>
      <c r="BA1468" s="562"/>
      <c r="BB1468" s="564"/>
      <c r="BC1468" s="562"/>
      <c r="BD1468" s="564"/>
      <c r="BE1468" s="562"/>
      <c r="BF1468" s="564"/>
      <c r="BG1468" s="564"/>
      <c r="BH1468" s="562"/>
      <c r="BI1468" s="563"/>
      <c r="BJ1468" s="564"/>
      <c r="BK1468" s="562"/>
      <c r="BL1468" s="564"/>
      <c r="BM1468" s="562"/>
      <c r="BN1468" s="564"/>
      <c r="BO1468" s="562"/>
      <c r="BP1468" s="564"/>
      <c r="BQ1468" s="562"/>
      <c r="BR1468" s="564"/>
      <c r="BS1468" s="564"/>
      <c r="BT1468" s="562"/>
      <c r="BU1468" s="563"/>
      <c r="BV1468" s="564"/>
      <c r="BW1468" s="562"/>
      <c r="BX1468" s="564"/>
      <c r="BY1468" s="562"/>
      <c r="BZ1468" s="564"/>
      <c r="CA1468" s="562"/>
      <c r="CB1468" s="564"/>
      <c r="CC1468" s="562"/>
      <c r="CD1468" s="564"/>
      <c r="CE1468" s="564"/>
      <c r="CF1468" s="562"/>
      <c r="CG1468" s="563"/>
      <c r="CH1468" s="563"/>
      <c r="CI1468" s="563"/>
      <c r="CJ1468" s="563"/>
      <c r="CK1468" s="563"/>
      <c r="CL1468" s="564"/>
      <c r="CM1468" s="562"/>
      <c r="CN1468" s="563"/>
      <c r="CO1468" s="564"/>
      <c r="CP1468" s="562"/>
      <c r="CQ1468" s="563"/>
      <c r="CR1468" s="564"/>
      <c r="CS1468" s="562"/>
      <c r="CT1468" s="563"/>
      <c r="CU1468" s="564"/>
      <c r="CV1468" s="562"/>
      <c r="CW1468" s="563"/>
      <c r="CX1468" s="563"/>
      <c r="CY1468" s="563"/>
    </row>
    <row r="1469" spans="2:103" x14ac:dyDescent="0.6">
      <c r="AF1469" s="715"/>
      <c r="AG1469" s="715"/>
    </row>
    <row r="1470" spans="2:103" x14ac:dyDescent="0.6">
      <c r="B1470" s="560"/>
      <c r="C1470" s="561"/>
      <c r="D1470" s="560"/>
      <c r="E1470" s="562"/>
      <c r="F1470" s="560"/>
      <c r="G1470" s="560"/>
      <c r="H1470" s="561"/>
      <c r="I1470" s="560"/>
      <c r="J1470" s="562"/>
      <c r="K1470" s="560"/>
      <c r="L1470" s="560"/>
      <c r="M1470" s="562"/>
      <c r="N1470" s="560"/>
      <c r="O1470" s="560"/>
      <c r="P1470" s="561"/>
      <c r="Q1470" s="560"/>
      <c r="R1470" s="561"/>
      <c r="S1470" s="560"/>
      <c r="T1470" s="646"/>
      <c r="U1470" s="560"/>
      <c r="V1470" s="646"/>
      <c r="W1470" s="653"/>
      <c r="X1470" s="646"/>
      <c r="Y1470" s="653"/>
      <c r="Z1470" s="560"/>
      <c r="AA1470" s="561"/>
      <c r="AB1470" s="560"/>
      <c r="AC1470" s="561"/>
      <c r="AD1470" s="560"/>
      <c r="AE1470" s="562"/>
      <c r="AF1470" s="716"/>
      <c r="AG1470" s="716"/>
      <c r="AH1470" s="560"/>
      <c r="AI1470" s="563"/>
      <c r="AJ1470" s="563"/>
      <c r="AK1470" s="563"/>
      <c r="AL1470" s="564"/>
      <c r="AM1470" s="564"/>
      <c r="AN1470" s="562"/>
      <c r="AO1470" s="563"/>
      <c r="AP1470" s="564"/>
      <c r="AQ1470" s="564"/>
      <c r="AR1470" s="562"/>
      <c r="AS1470" s="563"/>
      <c r="AT1470" s="564"/>
      <c r="AU1470" s="564"/>
      <c r="AV1470" s="562"/>
      <c r="AW1470" s="563"/>
      <c r="AX1470" s="564"/>
      <c r="AY1470" s="562"/>
      <c r="AZ1470" s="564"/>
      <c r="BA1470" s="562"/>
      <c r="BB1470" s="564"/>
      <c r="BC1470" s="562"/>
      <c r="BD1470" s="564"/>
      <c r="BE1470" s="562"/>
      <c r="BF1470" s="564"/>
      <c r="BG1470" s="564"/>
      <c r="BH1470" s="562"/>
      <c r="BI1470" s="563"/>
      <c r="BJ1470" s="564"/>
      <c r="BK1470" s="562"/>
      <c r="BL1470" s="564"/>
      <c r="BM1470" s="562"/>
      <c r="BN1470" s="564"/>
      <c r="BO1470" s="562"/>
      <c r="BP1470" s="564"/>
      <c r="BQ1470" s="562"/>
      <c r="BR1470" s="564"/>
      <c r="BS1470" s="564"/>
      <c r="BT1470" s="562"/>
      <c r="BU1470" s="563"/>
      <c r="BV1470" s="564"/>
      <c r="BW1470" s="562"/>
      <c r="BX1470" s="564"/>
      <c r="BY1470" s="562"/>
      <c r="BZ1470" s="564"/>
      <c r="CA1470" s="562"/>
      <c r="CB1470" s="564"/>
      <c r="CC1470" s="562"/>
      <c r="CD1470" s="564"/>
      <c r="CE1470" s="564"/>
      <c r="CF1470" s="562"/>
      <c r="CG1470" s="563"/>
      <c r="CH1470" s="563"/>
      <c r="CI1470" s="563"/>
      <c r="CJ1470" s="563"/>
      <c r="CK1470" s="563"/>
      <c r="CL1470" s="564"/>
      <c r="CM1470" s="562"/>
      <c r="CN1470" s="563"/>
      <c r="CO1470" s="564"/>
      <c r="CP1470" s="562"/>
      <c r="CQ1470" s="563"/>
      <c r="CR1470" s="564"/>
      <c r="CS1470" s="562"/>
      <c r="CT1470" s="563"/>
      <c r="CU1470" s="564"/>
      <c r="CV1470" s="562"/>
      <c r="CW1470" s="563"/>
      <c r="CX1470" s="563"/>
      <c r="CY1470" s="563"/>
    </row>
    <row r="1471" spans="2:103" x14ac:dyDescent="0.6">
      <c r="AF1471" s="715"/>
      <c r="AG1471" s="715"/>
    </row>
    <row r="1472" spans="2:103" x14ac:dyDescent="0.6">
      <c r="B1472" s="560"/>
      <c r="C1472" s="561"/>
      <c r="D1472" s="560"/>
      <c r="E1472" s="562"/>
      <c r="F1472" s="560"/>
      <c r="G1472" s="560"/>
      <c r="H1472" s="561"/>
      <c r="I1472" s="560"/>
      <c r="J1472" s="562"/>
      <c r="K1472" s="560"/>
      <c r="L1472" s="560"/>
      <c r="M1472" s="562"/>
      <c r="N1472" s="560"/>
      <c r="O1472" s="560"/>
      <c r="P1472" s="561"/>
      <c r="Q1472" s="560"/>
      <c r="R1472" s="561"/>
      <c r="S1472" s="560"/>
      <c r="T1472" s="646"/>
      <c r="U1472" s="560"/>
      <c r="V1472" s="646"/>
      <c r="W1472" s="653"/>
      <c r="X1472" s="646"/>
      <c r="Y1472" s="653"/>
      <c r="Z1472" s="560"/>
      <c r="AA1472" s="561"/>
      <c r="AB1472" s="560"/>
      <c r="AC1472" s="561"/>
      <c r="AD1472" s="560"/>
      <c r="AE1472" s="562"/>
      <c r="AF1472" s="716"/>
      <c r="AG1472" s="716"/>
      <c r="AH1472" s="560"/>
      <c r="AI1472" s="563"/>
      <c r="AJ1472" s="563"/>
      <c r="AK1472" s="563"/>
      <c r="AL1472" s="564"/>
      <c r="AM1472" s="564"/>
      <c r="AN1472" s="562"/>
      <c r="AO1472" s="563"/>
      <c r="AP1472" s="564"/>
      <c r="AQ1472" s="564"/>
      <c r="AR1472" s="562"/>
      <c r="AS1472" s="563"/>
      <c r="AT1472" s="564"/>
      <c r="AU1472" s="564"/>
      <c r="AV1472" s="562"/>
      <c r="AW1472" s="563"/>
      <c r="AX1472" s="564"/>
      <c r="AY1472" s="562"/>
      <c r="AZ1472" s="564"/>
      <c r="BA1472" s="562"/>
      <c r="BB1472" s="564"/>
      <c r="BC1472" s="562"/>
      <c r="BD1472" s="564"/>
      <c r="BE1472" s="562"/>
      <c r="BF1472" s="564"/>
      <c r="BG1472" s="564"/>
      <c r="BH1472" s="562"/>
      <c r="BI1472" s="563"/>
      <c r="BJ1472" s="564"/>
      <c r="BK1472" s="562"/>
      <c r="BL1472" s="564"/>
      <c r="BM1472" s="562"/>
      <c r="BN1472" s="564"/>
      <c r="BO1472" s="562"/>
      <c r="BP1472" s="564"/>
      <c r="BQ1472" s="562"/>
      <c r="BR1472" s="564"/>
      <c r="BS1472" s="564"/>
      <c r="BT1472" s="562"/>
      <c r="BU1472" s="563"/>
      <c r="BV1472" s="564"/>
      <c r="BW1472" s="562"/>
      <c r="BX1472" s="564"/>
      <c r="BY1472" s="562"/>
      <c r="BZ1472" s="564"/>
      <c r="CA1472" s="562"/>
      <c r="CB1472" s="564"/>
      <c r="CC1472" s="562"/>
      <c r="CD1472" s="564"/>
      <c r="CE1472" s="564"/>
      <c r="CF1472" s="562"/>
      <c r="CG1472" s="563"/>
      <c r="CH1472" s="563"/>
      <c r="CI1472" s="563"/>
      <c r="CJ1472" s="563"/>
      <c r="CK1472" s="563"/>
      <c r="CL1472" s="564"/>
      <c r="CM1472" s="562"/>
      <c r="CN1472" s="563"/>
      <c r="CO1472" s="564"/>
      <c r="CP1472" s="562"/>
      <c r="CQ1472" s="563"/>
      <c r="CR1472" s="564"/>
      <c r="CS1472" s="562"/>
      <c r="CT1472" s="563"/>
      <c r="CU1472" s="564"/>
      <c r="CV1472" s="562"/>
      <c r="CW1472" s="563"/>
      <c r="CX1472" s="563"/>
      <c r="CY1472" s="563"/>
    </row>
    <row r="1473" spans="2:103" x14ac:dyDescent="0.6">
      <c r="AF1473" s="715"/>
      <c r="AG1473" s="715"/>
    </row>
    <row r="1474" spans="2:103" x14ac:dyDescent="0.6">
      <c r="B1474" s="560"/>
      <c r="C1474" s="561"/>
      <c r="D1474" s="560"/>
      <c r="E1474" s="562"/>
      <c r="F1474" s="560"/>
      <c r="G1474" s="560"/>
      <c r="H1474" s="561"/>
      <c r="I1474" s="560"/>
      <c r="J1474" s="562"/>
      <c r="K1474" s="560"/>
      <c r="L1474" s="560"/>
      <c r="M1474" s="562"/>
      <c r="N1474" s="560"/>
      <c r="O1474" s="560"/>
      <c r="P1474" s="561"/>
      <c r="Q1474" s="560"/>
      <c r="R1474" s="561"/>
      <c r="S1474" s="560"/>
      <c r="T1474" s="646"/>
      <c r="U1474" s="560"/>
      <c r="V1474" s="646"/>
      <c r="W1474" s="653"/>
      <c r="X1474" s="646"/>
      <c r="Y1474" s="653"/>
      <c r="Z1474" s="560"/>
      <c r="AA1474" s="561"/>
      <c r="AB1474" s="560"/>
      <c r="AC1474" s="561"/>
      <c r="AD1474" s="560"/>
      <c r="AE1474" s="562"/>
      <c r="AF1474" s="716"/>
      <c r="AG1474" s="716"/>
      <c r="AH1474" s="560"/>
      <c r="AI1474" s="563"/>
      <c r="AJ1474" s="563"/>
      <c r="AK1474" s="563"/>
      <c r="AL1474" s="564"/>
      <c r="AM1474" s="564"/>
      <c r="AN1474" s="562"/>
      <c r="AO1474" s="563"/>
      <c r="AP1474" s="564"/>
      <c r="AQ1474" s="564"/>
      <c r="AR1474" s="562"/>
      <c r="AS1474" s="563"/>
      <c r="AT1474" s="564"/>
      <c r="AU1474" s="564"/>
      <c r="AV1474" s="562"/>
      <c r="AW1474" s="563"/>
      <c r="AX1474" s="564"/>
      <c r="AY1474" s="562"/>
      <c r="AZ1474" s="564"/>
      <c r="BA1474" s="562"/>
      <c r="BB1474" s="564"/>
      <c r="BC1474" s="562"/>
      <c r="BD1474" s="564"/>
      <c r="BE1474" s="562"/>
      <c r="BF1474" s="564"/>
      <c r="BG1474" s="564"/>
      <c r="BH1474" s="562"/>
      <c r="BI1474" s="563"/>
      <c r="BJ1474" s="564"/>
      <c r="BK1474" s="562"/>
      <c r="BL1474" s="564"/>
      <c r="BM1474" s="562"/>
      <c r="BN1474" s="564"/>
      <c r="BO1474" s="562"/>
      <c r="BP1474" s="564"/>
      <c r="BQ1474" s="562"/>
      <c r="BR1474" s="564"/>
      <c r="BS1474" s="564"/>
      <c r="BT1474" s="562"/>
      <c r="BU1474" s="563"/>
      <c r="BV1474" s="564"/>
      <c r="BW1474" s="562"/>
      <c r="BX1474" s="564"/>
      <c r="BY1474" s="562"/>
      <c r="BZ1474" s="564"/>
      <c r="CA1474" s="562"/>
      <c r="CB1474" s="564"/>
      <c r="CC1474" s="562"/>
      <c r="CD1474" s="564"/>
      <c r="CE1474" s="564"/>
      <c r="CF1474" s="562"/>
      <c r="CG1474" s="563"/>
      <c r="CH1474" s="563"/>
      <c r="CI1474" s="563"/>
      <c r="CJ1474" s="563"/>
      <c r="CK1474" s="563"/>
      <c r="CL1474" s="564"/>
      <c r="CM1474" s="562"/>
      <c r="CN1474" s="563"/>
      <c r="CO1474" s="564"/>
      <c r="CP1474" s="562"/>
      <c r="CQ1474" s="563"/>
      <c r="CR1474" s="564"/>
      <c r="CS1474" s="562"/>
      <c r="CT1474" s="563"/>
      <c r="CU1474" s="564"/>
      <c r="CV1474" s="562"/>
      <c r="CW1474" s="563"/>
      <c r="CX1474" s="563"/>
      <c r="CY1474" s="563"/>
    </row>
    <row r="1475" spans="2:103" x14ac:dyDescent="0.6">
      <c r="AF1475" s="715"/>
      <c r="AG1475" s="715"/>
    </row>
    <row r="1476" spans="2:103" x14ac:dyDescent="0.6">
      <c r="B1476" s="560"/>
      <c r="C1476" s="561"/>
      <c r="D1476" s="560"/>
      <c r="E1476" s="562"/>
      <c r="F1476" s="560"/>
      <c r="G1476" s="560"/>
      <c r="H1476" s="561"/>
      <c r="I1476" s="560"/>
      <c r="J1476" s="562"/>
      <c r="K1476" s="560"/>
      <c r="L1476" s="560"/>
      <c r="M1476" s="562"/>
      <c r="N1476" s="560"/>
      <c r="O1476" s="560"/>
      <c r="P1476" s="561"/>
      <c r="Q1476" s="560"/>
      <c r="R1476" s="561"/>
      <c r="S1476" s="560"/>
      <c r="T1476" s="646"/>
      <c r="U1476" s="560"/>
      <c r="V1476" s="646"/>
      <c r="W1476" s="653"/>
      <c r="X1476" s="646"/>
      <c r="Y1476" s="653"/>
      <c r="Z1476" s="560"/>
      <c r="AA1476" s="561"/>
      <c r="AB1476" s="560"/>
      <c r="AC1476" s="561"/>
      <c r="AD1476" s="560"/>
      <c r="AE1476" s="562"/>
      <c r="AF1476" s="716"/>
      <c r="AG1476" s="716"/>
      <c r="AH1476" s="560"/>
      <c r="AI1476" s="563"/>
      <c r="AJ1476" s="563"/>
      <c r="AK1476" s="563"/>
      <c r="AL1476" s="564"/>
      <c r="AM1476" s="564"/>
      <c r="AN1476" s="562"/>
      <c r="AO1476" s="563"/>
      <c r="AP1476" s="564"/>
      <c r="AQ1476" s="564"/>
      <c r="AR1476" s="562"/>
      <c r="AS1476" s="563"/>
      <c r="AT1476" s="564"/>
      <c r="AU1476" s="564"/>
      <c r="AV1476" s="562"/>
      <c r="AW1476" s="563"/>
      <c r="AX1476" s="564"/>
      <c r="AY1476" s="562"/>
      <c r="AZ1476" s="564"/>
      <c r="BA1476" s="562"/>
      <c r="BB1476" s="564"/>
      <c r="BC1476" s="562"/>
      <c r="BD1476" s="564"/>
      <c r="BE1476" s="562"/>
      <c r="BF1476" s="564"/>
      <c r="BG1476" s="564"/>
      <c r="BH1476" s="562"/>
      <c r="BI1476" s="563"/>
      <c r="BJ1476" s="564"/>
      <c r="BK1476" s="562"/>
      <c r="BL1476" s="564"/>
      <c r="BM1476" s="562"/>
      <c r="BN1476" s="564"/>
      <c r="BO1476" s="562"/>
      <c r="BP1476" s="564"/>
      <c r="BQ1476" s="562"/>
      <c r="BR1476" s="564"/>
      <c r="BS1476" s="564"/>
      <c r="BT1476" s="562"/>
      <c r="BU1476" s="563"/>
      <c r="BV1476" s="564"/>
      <c r="BW1476" s="562"/>
      <c r="BX1476" s="564"/>
      <c r="BY1476" s="562"/>
      <c r="BZ1476" s="564"/>
      <c r="CA1476" s="562"/>
      <c r="CB1476" s="564"/>
      <c r="CC1476" s="562"/>
      <c r="CD1476" s="564"/>
      <c r="CE1476" s="564"/>
      <c r="CF1476" s="562"/>
      <c r="CG1476" s="563"/>
      <c r="CH1476" s="563"/>
      <c r="CI1476" s="563"/>
      <c r="CJ1476" s="563"/>
      <c r="CK1476" s="563"/>
      <c r="CL1476" s="564"/>
      <c r="CM1476" s="562"/>
      <c r="CN1476" s="563"/>
      <c r="CO1476" s="564"/>
      <c r="CP1476" s="562"/>
      <c r="CQ1476" s="563"/>
      <c r="CR1476" s="564"/>
      <c r="CS1476" s="562"/>
      <c r="CT1476" s="563"/>
      <c r="CU1476" s="564"/>
      <c r="CV1476" s="562"/>
      <c r="CW1476" s="563"/>
      <c r="CX1476" s="563"/>
      <c r="CY1476" s="563"/>
    </row>
    <row r="1477" spans="2:103" x14ac:dyDescent="0.6">
      <c r="AF1477" s="715"/>
      <c r="AG1477" s="715"/>
    </row>
    <row r="1478" spans="2:103" x14ac:dyDescent="0.6">
      <c r="B1478" s="560"/>
      <c r="C1478" s="561"/>
      <c r="D1478" s="560"/>
      <c r="E1478" s="562"/>
      <c r="F1478" s="560"/>
      <c r="G1478" s="560"/>
      <c r="H1478" s="561"/>
      <c r="I1478" s="560"/>
      <c r="J1478" s="562"/>
      <c r="K1478" s="560"/>
      <c r="L1478" s="560"/>
      <c r="M1478" s="562"/>
      <c r="N1478" s="560"/>
      <c r="O1478" s="560"/>
      <c r="P1478" s="561"/>
      <c r="Q1478" s="560"/>
      <c r="R1478" s="561"/>
      <c r="S1478" s="560"/>
      <c r="T1478" s="646"/>
      <c r="U1478" s="560"/>
      <c r="V1478" s="646"/>
      <c r="W1478" s="653"/>
      <c r="X1478" s="646"/>
      <c r="Y1478" s="653"/>
      <c r="Z1478" s="560"/>
      <c r="AA1478" s="561"/>
      <c r="AB1478" s="560"/>
      <c r="AC1478" s="561"/>
      <c r="AD1478" s="560"/>
      <c r="AE1478" s="562"/>
      <c r="AF1478" s="716"/>
      <c r="AG1478" s="716"/>
      <c r="AH1478" s="560"/>
      <c r="AI1478" s="563"/>
      <c r="AJ1478" s="563"/>
      <c r="AK1478" s="563"/>
      <c r="AL1478" s="564"/>
      <c r="AM1478" s="564"/>
      <c r="AN1478" s="562"/>
      <c r="AO1478" s="563"/>
      <c r="AP1478" s="564"/>
      <c r="AQ1478" s="564"/>
      <c r="AR1478" s="562"/>
      <c r="AS1478" s="563"/>
      <c r="AT1478" s="564"/>
      <c r="AU1478" s="564"/>
      <c r="AV1478" s="562"/>
      <c r="AW1478" s="563"/>
      <c r="AX1478" s="564"/>
      <c r="AY1478" s="562"/>
      <c r="AZ1478" s="564"/>
      <c r="BA1478" s="562"/>
      <c r="BB1478" s="564"/>
      <c r="BC1478" s="562"/>
      <c r="BD1478" s="564"/>
      <c r="BE1478" s="562"/>
      <c r="BF1478" s="564"/>
      <c r="BG1478" s="564"/>
      <c r="BH1478" s="562"/>
      <c r="BI1478" s="563"/>
      <c r="BJ1478" s="564"/>
      <c r="BK1478" s="562"/>
      <c r="BL1478" s="564"/>
      <c r="BM1478" s="562"/>
      <c r="BN1478" s="564"/>
      <c r="BO1478" s="562"/>
      <c r="BP1478" s="564"/>
      <c r="BQ1478" s="562"/>
      <c r="BR1478" s="564"/>
      <c r="BS1478" s="564"/>
      <c r="BT1478" s="562"/>
      <c r="BU1478" s="563"/>
      <c r="BV1478" s="564"/>
      <c r="BW1478" s="562"/>
      <c r="BX1478" s="564"/>
      <c r="BY1478" s="562"/>
      <c r="BZ1478" s="564"/>
      <c r="CA1478" s="562"/>
      <c r="CB1478" s="564"/>
      <c r="CC1478" s="562"/>
      <c r="CD1478" s="564"/>
      <c r="CE1478" s="564"/>
      <c r="CF1478" s="562"/>
      <c r="CG1478" s="563"/>
      <c r="CH1478" s="563"/>
      <c r="CI1478" s="563"/>
      <c r="CJ1478" s="563"/>
      <c r="CK1478" s="563"/>
      <c r="CL1478" s="564"/>
      <c r="CM1478" s="562"/>
      <c r="CN1478" s="563"/>
      <c r="CO1478" s="564"/>
      <c r="CP1478" s="562"/>
      <c r="CQ1478" s="563"/>
      <c r="CR1478" s="564"/>
      <c r="CS1478" s="562"/>
      <c r="CT1478" s="563"/>
      <c r="CU1478" s="564"/>
      <c r="CV1478" s="562"/>
      <c r="CW1478" s="563"/>
      <c r="CX1478" s="563"/>
      <c r="CY1478" s="563"/>
    </row>
    <row r="1479" spans="2:103" x14ac:dyDescent="0.6">
      <c r="AF1479" s="715"/>
      <c r="AG1479" s="715"/>
    </row>
    <row r="1480" spans="2:103" x14ac:dyDescent="0.6">
      <c r="B1480" s="560"/>
      <c r="C1480" s="561"/>
      <c r="D1480" s="560"/>
      <c r="E1480" s="562"/>
      <c r="F1480" s="560"/>
      <c r="G1480" s="560"/>
      <c r="H1480" s="561"/>
      <c r="I1480" s="560"/>
      <c r="J1480" s="562"/>
      <c r="K1480" s="560"/>
      <c r="L1480" s="560"/>
      <c r="M1480" s="562"/>
      <c r="N1480" s="560"/>
      <c r="O1480" s="560"/>
      <c r="P1480" s="561"/>
      <c r="Q1480" s="560"/>
      <c r="R1480" s="561"/>
      <c r="S1480" s="560"/>
      <c r="T1480" s="646"/>
      <c r="U1480" s="560"/>
      <c r="V1480" s="646"/>
      <c r="W1480" s="653"/>
      <c r="X1480" s="646"/>
      <c r="Y1480" s="653"/>
      <c r="Z1480" s="560"/>
      <c r="AA1480" s="561"/>
      <c r="AB1480" s="560"/>
      <c r="AC1480" s="561"/>
      <c r="AD1480" s="560"/>
      <c r="AE1480" s="562"/>
      <c r="AF1480" s="716"/>
      <c r="AG1480" s="716"/>
      <c r="AH1480" s="560"/>
      <c r="AI1480" s="563"/>
      <c r="AJ1480" s="563"/>
      <c r="AK1480" s="563"/>
      <c r="AL1480" s="564"/>
      <c r="AM1480" s="564"/>
      <c r="AN1480" s="562"/>
      <c r="AO1480" s="563"/>
      <c r="AP1480" s="564"/>
      <c r="AQ1480" s="564"/>
      <c r="AR1480" s="562"/>
      <c r="AS1480" s="563"/>
      <c r="AT1480" s="564"/>
      <c r="AU1480" s="564"/>
      <c r="AV1480" s="562"/>
      <c r="AW1480" s="563"/>
      <c r="AX1480" s="564"/>
      <c r="AY1480" s="562"/>
      <c r="AZ1480" s="564"/>
      <c r="BA1480" s="562"/>
      <c r="BB1480" s="564"/>
      <c r="BC1480" s="562"/>
      <c r="BD1480" s="564"/>
      <c r="BE1480" s="562"/>
      <c r="BF1480" s="564"/>
      <c r="BG1480" s="564"/>
      <c r="BH1480" s="562"/>
      <c r="BI1480" s="563"/>
      <c r="BJ1480" s="564"/>
      <c r="BK1480" s="562"/>
      <c r="BL1480" s="564"/>
      <c r="BM1480" s="562"/>
      <c r="BN1480" s="564"/>
      <c r="BO1480" s="562"/>
      <c r="BP1480" s="564"/>
      <c r="BQ1480" s="562"/>
      <c r="BR1480" s="564"/>
      <c r="BS1480" s="564"/>
      <c r="BT1480" s="562"/>
      <c r="BU1480" s="563"/>
      <c r="BV1480" s="564"/>
      <c r="BW1480" s="562"/>
      <c r="BX1480" s="564"/>
      <c r="BY1480" s="562"/>
      <c r="BZ1480" s="564"/>
      <c r="CA1480" s="562"/>
      <c r="CB1480" s="564"/>
      <c r="CC1480" s="562"/>
      <c r="CD1480" s="564"/>
      <c r="CE1480" s="564"/>
      <c r="CF1480" s="562"/>
      <c r="CG1480" s="563"/>
      <c r="CH1480" s="563"/>
      <c r="CI1480" s="563"/>
      <c r="CJ1480" s="563"/>
      <c r="CK1480" s="563"/>
      <c r="CL1480" s="564"/>
      <c r="CM1480" s="562"/>
      <c r="CN1480" s="563"/>
      <c r="CO1480" s="564"/>
      <c r="CP1480" s="562"/>
      <c r="CQ1480" s="563"/>
      <c r="CR1480" s="564"/>
      <c r="CS1480" s="562"/>
      <c r="CT1480" s="563"/>
      <c r="CU1480" s="564"/>
      <c r="CV1480" s="562"/>
      <c r="CW1480" s="563"/>
      <c r="CX1480" s="563"/>
      <c r="CY1480" s="563"/>
    </row>
    <row r="1481" spans="2:103" x14ac:dyDescent="0.6">
      <c r="AF1481" s="715"/>
      <c r="AG1481" s="715"/>
    </row>
    <row r="1482" spans="2:103" x14ac:dyDescent="0.6">
      <c r="B1482" s="560"/>
      <c r="C1482" s="561"/>
      <c r="D1482" s="560"/>
      <c r="E1482" s="562"/>
      <c r="F1482" s="560"/>
      <c r="G1482" s="560"/>
      <c r="H1482" s="561"/>
      <c r="I1482" s="560"/>
      <c r="J1482" s="562"/>
      <c r="K1482" s="560"/>
      <c r="L1482" s="560"/>
      <c r="M1482" s="562"/>
      <c r="N1482" s="560"/>
      <c r="O1482" s="560"/>
      <c r="P1482" s="561"/>
      <c r="Q1482" s="560"/>
      <c r="R1482" s="561"/>
      <c r="S1482" s="560"/>
      <c r="T1482" s="646"/>
      <c r="U1482" s="560"/>
      <c r="V1482" s="646"/>
      <c r="W1482" s="653"/>
      <c r="X1482" s="646"/>
      <c r="Y1482" s="653"/>
      <c r="Z1482" s="560"/>
      <c r="AA1482" s="561"/>
      <c r="AB1482" s="560"/>
      <c r="AC1482" s="561"/>
      <c r="AD1482" s="560"/>
      <c r="AE1482" s="562"/>
      <c r="AF1482" s="716"/>
      <c r="AG1482" s="716"/>
      <c r="AH1482" s="560"/>
      <c r="AI1482" s="563"/>
      <c r="AJ1482" s="563"/>
      <c r="AK1482" s="563"/>
      <c r="AL1482" s="564"/>
      <c r="AM1482" s="564"/>
      <c r="AN1482" s="562"/>
      <c r="AO1482" s="563"/>
      <c r="AP1482" s="564"/>
      <c r="AQ1482" s="564"/>
      <c r="AR1482" s="562"/>
      <c r="AS1482" s="563"/>
      <c r="AT1482" s="564"/>
      <c r="AU1482" s="564"/>
      <c r="AV1482" s="562"/>
      <c r="AW1482" s="563"/>
      <c r="AX1482" s="564"/>
      <c r="AY1482" s="562"/>
      <c r="AZ1482" s="564"/>
      <c r="BA1482" s="562"/>
      <c r="BB1482" s="564"/>
      <c r="BC1482" s="562"/>
      <c r="BD1482" s="564"/>
      <c r="BE1482" s="562"/>
      <c r="BF1482" s="564"/>
      <c r="BG1482" s="564"/>
      <c r="BH1482" s="562"/>
      <c r="BI1482" s="563"/>
      <c r="BJ1482" s="564"/>
      <c r="BK1482" s="562"/>
      <c r="BL1482" s="564"/>
      <c r="BM1482" s="562"/>
      <c r="BN1482" s="564"/>
      <c r="BO1482" s="562"/>
      <c r="BP1482" s="564"/>
      <c r="BQ1482" s="562"/>
      <c r="BR1482" s="564"/>
      <c r="BS1482" s="564"/>
      <c r="BT1482" s="562"/>
      <c r="BU1482" s="563"/>
      <c r="BV1482" s="564"/>
      <c r="BW1482" s="562"/>
      <c r="BX1482" s="564"/>
      <c r="BY1482" s="562"/>
      <c r="BZ1482" s="564"/>
      <c r="CA1482" s="562"/>
      <c r="CB1482" s="564"/>
      <c r="CC1482" s="562"/>
      <c r="CD1482" s="564"/>
      <c r="CE1482" s="564"/>
      <c r="CF1482" s="562"/>
      <c r="CG1482" s="563"/>
      <c r="CH1482" s="563"/>
      <c r="CI1482" s="563"/>
      <c r="CJ1482" s="563"/>
      <c r="CK1482" s="563"/>
      <c r="CL1482" s="564"/>
      <c r="CM1482" s="562"/>
      <c r="CN1482" s="563"/>
      <c r="CO1482" s="564"/>
      <c r="CP1482" s="562"/>
      <c r="CQ1482" s="563"/>
      <c r="CR1482" s="564"/>
      <c r="CS1482" s="562"/>
      <c r="CT1482" s="563"/>
      <c r="CU1482" s="564"/>
      <c r="CV1482" s="562"/>
      <c r="CW1482" s="563"/>
      <c r="CX1482" s="563"/>
      <c r="CY1482" s="563"/>
    </row>
    <row r="1483" spans="2:103" x14ac:dyDescent="0.6">
      <c r="AF1483" s="715"/>
      <c r="AG1483" s="715"/>
    </row>
    <row r="1484" spans="2:103" x14ac:dyDescent="0.6">
      <c r="B1484" s="560"/>
      <c r="C1484" s="561"/>
      <c r="D1484" s="560"/>
      <c r="E1484" s="562"/>
      <c r="F1484" s="560"/>
      <c r="G1484" s="560"/>
      <c r="H1484" s="561"/>
      <c r="I1484" s="560"/>
      <c r="J1484" s="562"/>
      <c r="K1484" s="560"/>
      <c r="L1484" s="560"/>
      <c r="M1484" s="562"/>
      <c r="N1484" s="560"/>
      <c r="O1484" s="560"/>
      <c r="P1484" s="561"/>
      <c r="Q1484" s="560"/>
      <c r="R1484" s="561"/>
      <c r="S1484" s="560"/>
      <c r="T1484" s="646"/>
      <c r="U1484" s="560"/>
      <c r="V1484" s="646"/>
      <c r="W1484" s="653"/>
      <c r="X1484" s="646"/>
      <c r="Y1484" s="653"/>
      <c r="Z1484" s="560"/>
      <c r="AA1484" s="561"/>
      <c r="AB1484" s="560"/>
      <c r="AC1484" s="561"/>
      <c r="AD1484" s="560"/>
      <c r="AE1484" s="562"/>
      <c r="AF1484" s="716"/>
      <c r="AG1484" s="716"/>
      <c r="AH1484" s="560"/>
      <c r="AI1484" s="563"/>
      <c r="AJ1484" s="563"/>
      <c r="AK1484" s="563"/>
      <c r="AL1484" s="564"/>
      <c r="AM1484" s="564"/>
      <c r="AN1484" s="562"/>
      <c r="AO1484" s="563"/>
      <c r="AP1484" s="564"/>
      <c r="AQ1484" s="564"/>
      <c r="AR1484" s="562"/>
      <c r="AS1484" s="563"/>
      <c r="AT1484" s="564"/>
      <c r="AU1484" s="564"/>
      <c r="AV1484" s="562"/>
      <c r="AW1484" s="563"/>
      <c r="AX1484" s="564"/>
      <c r="AY1484" s="562"/>
      <c r="AZ1484" s="564"/>
      <c r="BA1484" s="562"/>
      <c r="BB1484" s="564"/>
      <c r="BC1484" s="562"/>
      <c r="BD1484" s="564"/>
      <c r="BE1484" s="562"/>
      <c r="BF1484" s="564"/>
      <c r="BG1484" s="564"/>
      <c r="BH1484" s="562"/>
      <c r="BI1484" s="563"/>
      <c r="BJ1484" s="564"/>
      <c r="BK1484" s="562"/>
      <c r="BL1484" s="564"/>
      <c r="BM1484" s="562"/>
      <c r="BN1484" s="564"/>
      <c r="BO1484" s="562"/>
      <c r="BP1484" s="564"/>
      <c r="BQ1484" s="562"/>
      <c r="BR1484" s="564"/>
      <c r="BS1484" s="564"/>
      <c r="BT1484" s="562"/>
      <c r="BU1484" s="563"/>
      <c r="BV1484" s="564"/>
      <c r="BW1484" s="562"/>
      <c r="BX1484" s="564"/>
      <c r="BY1484" s="562"/>
      <c r="BZ1484" s="564"/>
      <c r="CA1484" s="562"/>
      <c r="CB1484" s="564"/>
      <c r="CC1484" s="562"/>
      <c r="CD1484" s="564"/>
      <c r="CE1484" s="564"/>
      <c r="CF1484" s="562"/>
      <c r="CG1484" s="563"/>
      <c r="CH1484" s="563"/>
      <c r="CI1484" s="563"/>
      <c r="CJ1484" s="563"/>
      <c r="CK1484" s="563"/>
      <c r="CL1484" s="564"/>
      <c r="CM1484" s="562"/>
      <c r="CN1484" s="563"/>
      <c r="CO1484" s="564"/>
      <c r="CP1484" s="562"/>
      <c r="CQ1484" s="563"/>
      <c r="CR1484" s="564"/>
      <c r="CS1484" s="562"/>
      <c r="CT1484" s="563"/>
      <c r="CU1484" s="564"/>
      <c r="CV1484" s="562"/>
      <c r="CW1484" s="563"/>
      <c r="CX1484" s="563"/>
      <c r="CY1484" s="563"/>
    </row>
    <row r="1485" spans="2:103" x14ac:dyDescent="0.6">
      <c r="AF1485" s="715"/>
      <c r="AG1485" s="715"/>
    </row>
    <row r="1486" spans="2:103" x14ac:dyDescent="0.6">
      <c r="B1486" s="560"/>
      <c r="C1486" s="561"/>
      <c r="D1486" s="560"/>
      <c r="E1486" s="562"/>
      <c r="F1486" s="560"/>
      <c r="G1486" s="560"/>
      <c r="H1486" s="561"/>
      <c r="I1486" s="560"/>
      <c r="J1486" s="562"/>
      <c r="K1486" s="560"/>
      <c r="L1486" s="560"/>
      <c r="M1486" s="562"/>
      <c r="N1486" s="560"/>
      <c r="O1486" s="560"/>
      <c r="P1486" s="561"/>
      <c r="Q1486" s="560"/>
      <c r="R1486" s="561"/>
      <c r="S1486" s="560"/>
      <c r="T1486" s="646"/>
      <c r="U1486" s="560"/>
      <c r="V1486" s="646"/>
      <c r="W1486" s="653"/>
      <c r="X1486" s="646"/>
      <c r="Y1486" s="653"/>
      <c r="Z1486" s="560"/>
      <c r="AA1486" s="561"/>
      <c r="AB1486" s="560"/>
      <c r="AC1486" s="561"/>
      <c r="AD1486" s="560"/>
      <c r="AE1486" s="562"/>
      <c r="AF1486" s="716"/>
      <c r="AG1486" s="716"/>
      <c r="AH1486" s="560"/>
      <c r="AI1486" s="563"/>
      <c r="AJ1486" s="563"/>
      <c r="AK1486" s="563"/>
      <c r="AL1486" s="564"/>
      <c r="AM1486" s="564"/>
      <c r="AN1486" s="562"/>
      <c r="AO1486" s="563"/>
      <c r="AP1486" s="564"/>
      <c r="AQ1486" s="564"/>
      <c r="AR1486" s="562"/>
      <c r="AS1486" s="563"/>
      <c r="AT1486" s="564"/>
      <c r="AU1486" s="564"/>
      <c r="AV1486" s="562"/>
      <c r="AW1486" s="563"/>
      <c r="AX1486" s="564"/>
      <c r="AY1486" s="562"/>
      <c r="AZ1486" s="564"/>
      <c r="BA1486" s="562"/>
      <c r="BB1486" s="564"/>
      <c r="BC1486" s="562"/>
      <c r="BD1486" s="564"/>
      <c r="BE1486" s="562"/>
      <c r="BF1486" s="564"/>
      <c r="BG1486" s="564"/>
      <c r="BH1486" s="562"/>
      <c r="BI1486" s="563"/>
      <c r="BJ1486" s="564"/>
      <c r="BK1486" s="562"/>
      <c r="BL1486" s="564"/>
      <c r="BM1486" s="562"/>
      <c r="BN1486" s="564"/>
      <c r="BO1486" s="562"/>
      <c r="BP1486" s="564"/>
      <c r="BQ1486" s="562"/>
      <c r="BR1486" s="564"/>
      <c r="BS1486" s="564"/>
      <c r="BT1486" s="562"/>
      <c r="BU1486" s="563"/>
      <c r="BV1486" s="564"/>
      <c r="BW1486" s="562"/>
      <c r="BX1486" s="564"/>
      <c r="BY1486" s="562"/>
      <c r="BZ1486" s="564"/>
      <c r="CA1486" s="562"/>
      <c r="CB1486" s="564"/>
      <c r="CC1486" s="562"/>
      <c r="CD1486" s="564"/>
      <c r="CE1486" s="564"/>
      <c r="CF1486" s="562"/>
      <c r="CG1486" s="563"/>
      <c r="CH1486" s="563"/>
      <c r="CI1486" s="563"/>
      <c r="CJ1486" s="563"/>
      <c r="CK1486" s="563"/>
      <c r="CL1486" s="564"/>
      <c r="CM1486" s="562"/>
      <c r="CN1486" s="563"/>
      <c r="CO1486" s="564"/>
      <c r="CP1486" s="562"/>
      <c r="CQ1486" s="563"/>
      <c r="CR1486" s="564"/>
      <c r="CS1486" s="562"/>
      <c r="CT1486" s="563"/>
      <c r="CU1486" s="564"/>
      <c r="CV1486" s="562"/>
      <c r="CW1486" s="563"/>
      <c r="CX1486" s="563"/>
      <c r="CY1486" s="563"/>
    </row>
    <row r="1487" spans="2:103" x14ac:dyDescent="0.6">
      <c r="AF1487" s="715"/>
      <c r="AG1487" s="715"/>
    </row>
    <row r="1488" spans="2:103" x14ac:dyDescent="0.6">
      <c r="B1488" s="560"/>
      <c r="C1488" s="561"/>
      <c r="D1488" s="560"/>
      <c r="E1488" s="562"/>
      <c r="F1488" s="560"/>
      <c r="G1488" s="560"/>
      <c r="H1488" s="561"/>
      <c r="I1488" s="560"/>
      <c r="J1488" s="562"/>
      <c r="K1488" s="560"/>
      <c r="L1488" s="560"/>
      <c r="M1488" s="562"/>
      <c r="N1488" s="560"/>
      <c r="O1488" s="560"/>
      <c r="P1488" s="561"/>
      <c r="Q1488" s="560"/>
      <c r="R1488" s="561"/>
      <c r="S1488" s="560"/>
      <c r="T1488" s="646"/>
      <c r="U1488" s="560"/>
      <c r="V1488" s="646"/>
      <c r="W1488" s="653"/>
      <c r="X1488" s="646"/>
      <c r="Y1488" s="653"/>
      <c r="Z1488" s="560"/>
      <c r="AA1488" s="561"/>
      <c r="AB1488" s="560"/>
      <c r="AC1488" s="561"/>
      <c r="AD1488" s="560"/>
      <c r="AE1488" s="562"/>
      <c r="AF1488" s="716"/>
      <c r="AG1488" s="716"/>
      <c r="AH1488" s="560"/>
      <c r="AI1488" s="563"/>
      <c r="AJ1488" s="563"/>
      <c r="AK1488" s="563"/>
      <c r="AL1488" s="564"/>
      <c r="AM1488" s="564"/>
      <c r="AN1488" s="562"/>
      <c r="AO1488" s="563"/>
      <c r="AP1488" s="564"/>
      <c r="AQ1488" s="564"/>
      <c r="AR1488" s="562"/>
      <c r="AS1488" s="563"/>
      <c r="AT1488" s="564"/>
      <c r="AU1488" s="564"/>
      <c r="AV1488" s="562"/>
      <c r="AW1488" s="563"/>
      <c r="AX1488" s="564"/>
      <c r="AY1488" s="562"/>
      <c r="AZ1488" s="564"/>
      <c r="BA1488" s="562"/>
      <c r="BB1488" s="564"/>
      <c r="BC1488" s="562"/>
      <c r="BD1488" s="564"/>
      <c r="BE1488" s="562"/>
      <c r="BF1488" s="564"/>
      <c r="BG1488" s="564"/>
      <c r="BH1488" s="562"/>
      <c r="BI1488" s="563"/>
      <c r="BJ1488" s="564"/>
      <c r="BK1488" s="562"/>
      <c r="BL1488" s="564"/>
      <c r="BM1488" s="562"/>
      <c r="BN1488" s="564"/>
      <c r="BO1488" s="562"/>
      <c r="BP1488" s="564"/>
      <c r="BQ1488" s="562"/>
      <c r="BR1488" s="564"/>
      <c r="BS1488" s="564"/>
      <c r="BT1488" s="562"/>
      <c r="BU1488" s="563"/>
      <c r="BV1488" s="564"/>
      <c r="BW1488" s="562"/>
      <c r="BX1488" s="564"/>
      <c r="BY1488" s="562"/>
      <c r="BZ1488" s="564"/>
      <c r="CA1488" s="562"/>
      <c r="CB1488" s="564"/>
      <c r="CC1488" s="562"/>
      <c r="CD1488" s="564"/>
      <c r="CE1488" s="564"/>
      <c r="CF1488" s="562"/>
      <c r="CG1488" s="563"/>
      <c r="CH1488" s="563"/>
      <c r="CI1488" s="563"/>
      <c r="CJ1488" s="563"/>
      <c r="CK1488" s="563"/>
      <c r="CL1488" s="564"/>
      <c r="CM1488" s="562"/>
      <c r="CN1488" s="563"/>
      <c r="CO1488" s="564"/>
      <c r="CP1488" s="562"/>
      <c r="CQ1488" s="563"/>
      <c r="CR1488" s="564"/>
      <c r="CS1488" s="562"/>
      <c r="CT1488" s="563"/>
      <c r="CU1488" s="564"/>
      <c r="CV1488" s="562"/>
      <c r="CW1488" s="563"/>
      <c r="CX1488" s="563"/>
      <c r="CY1488" s="563"/>
    </row>
    <row r="1489" spans="2:103" x14ac:dyDescent="0.6">
      <c r="AF1489" s="715"/>
      <c r="AG1489" s="715"/>
    </row>
    <row r="1490" spans="2:103" x14ac:dyDescent="0.6">
      <c r="B1490" s="560"/>
      <c r="C1490" s="561"/>
      <c r="D1490" s="560"/>
      <c r="E1490" s="562"/>
      <c r="F1490" s="560"/>
      <c r="G1490" s="560"/>
      <c r="H1490" s="561"/>
      <c r="I1490" s="560"/>
      <c r="J1490" s="562"/>
      <c r="K1490" s="560"/>
      <c r="L1490" s="560"/>
      <c r="M1490" s="562"/>
      <c r="N1490" s="560"/>
      <c r="O1490" s="560"/>
      <c r="P1490" s="561"/>
      <c r="Q1490" s="560"/>
      <c r="R1490" s="561"/>
      <c r="S1490" s="560"/>
      <c r="T1490" s="646"/>
      <c r="U1490" s="560"/>
      <c r="V1490" s="646"/>
      <c r="W1490" s="653"/>
      <c r="X1490" s="646"/>
      <c r="Y1490" s="653"/>
      <c r="Z1490" s="560"/>
      <c r="AA1490" s="561"/>
      <c r="AB1490" s="560"/>
      <c r="AC1490" s="561"/>
      <c r="AD1490" s="560"/>
      <c r="AE1490" s="562"/>
      <c r="AF1490" s="716"/>
      <c r="AG1490" s="716"/>
      <c r="AH1490" s="560"/>
      <c r="AI1490" s="563"/>
      <c r="AJ1490" s="563"/>
      <c r="AK1490" s="563"/>
      <c r="AL1490" s="564"/>
      <c r="AM1490" s="564"/>
      <c r="AN1490" s="562"/>
      <c r="AO1490" s="563"/>
      <c r="AP1490" s="564"/>
      <c r="AQ1490" s="564"/>
      <c r="AR1490" s="562"/>
      <c r="AS1490" s="563"/>
      <c r="AT1490" s="564"/>
      <c r="AU1490" s="564"/>
      <c r="AV1490" s="562"/>
      <c r="AW1490" s="563"/>
      <c r="AX1490" s="564"/>
      <c r="AY1490" s="562"/>
      <c r="AZ1490" s="564"/>
      <c r="BA1490" s="562"/>
      <c r="BB1490" s="564"/>
      <c r="BC1490" s="562"/>
      <c r="BD1490" s="564"/>
      <c r="BE1490" s="562"/>
      <c r="BF1490" s="564"/>
      <c r="BG1490" s="564"/>
      <c r="BH1490" s="562"/>
      <c r="BI1490" s="563"/>
      <c r="BJ1490" s="564"/>
      <c r="BK1490" s="562"/>
      <c r="BL1490" s="564"/>
      <c r="BM1490" s="562"/>
      <c r="BN1490" s="564"/>
      <c r="BO1490" s="562"/>
      <c r="BP1490" s="564"/>
      <c r="BQ1490" s="562"/>
      <c r="BR1490" s="564"/>
      <c r="BS1490" s="564"/>
      <c r="BT1490" s="562"/>
      <c r="BU1490" s="563"/>
      <c r="BV1490" s="564"/>
      <c r="BW1490" s="562"/>
      <c r="BX1490" s="564"/>
      <c r="BY1490" s="562"/>
      <c r="BZ1490" s="564"/>
      <c r="CA1490" s="562"/>
      <c r="CB1490" s="564"/>
      <c r="CC1490" s="562"/>
      <c r="CD1490" s="564"/>
      <c r="CE1490" s="564"/>
      <c r="CF1490" s="562"/>
      <c r="CG1490" s="563"/>
      <c r="CH1490" s="563"/>
      <c r="CI1490" s="563"/>
      <c r="CJ1490" s="563"/>
      <c r="CK1490" s="563"/>
      <c r="CL1490" s="564"/>
      <c r="CM1490" s="562"/>
      <c r="CN1490" s="563"/>
      <c r="CO1490" s="564"/>
      <c r="CP1490" s="562"/>
      <c r="CQ1490" s="563"/>
      <c r="CR1490" s="564"/>
      <c r="CS1490" s="562"/>
      <c r="CT1490" s="563"/>
      <c r="CU1490" s="564"/>
      <c r="CV1490" s="562"/>
      <c r="CW1490" s="563"/>
      <c r="CX1490" s="563"/>
      <c r="CY1490" s="563"/>
    </row>
    <row r="1491" spans="2:103" x14ac:dyDescent="0.6">
      <c r="AF1491" s="715"/>
      <c r="AG1491" s="715"/>
    </row>
    <row r="1492" spans="2:103" x14ac:dyDescent="0.6">
      <c r="B1492" s="560"/>
      <c r="C1492" s="561"/>
      <c r="D1492" s="560"/>
      <c r="E1492" s="562"/>
      <c r="F1492" s="560"/>
      <c r="G1492" s="560"/>
      <c r="H1492" s="561"/>
      <c r="I1492" s="560"/>
      <c r="J1492" s="562"/>
      <c r="K1492" s="560"/>
      <c r="L1492" s="560"/>
      <c r="M1492" s="562"/>
      <c r="N1492" s="560"/>
      <c r="O1492" s="560"/>
      <c r="P1492" s="561"/>
      <c r="Q1492" s="560"/>
      <c r="R1492" s="561"/>
      <c r="S1492" s="560"/>
      <c r="T1492" s="646"/>
      <c r="U1492" s="560"/>
      <c r="V1492" s="646"/>
      <c r="W1492" s="653"/>
      <c r="X1492" s="646"/>
      <c r="Y1492" s="653"/>
      <c r="Z1492" s="560"/>
      <c r="AA1492" s="561"/>
      <c r="AB1492" s="560"/>
      <c r="AC1492" s="561"/>
      <c r="AD1492" s="560"/>
      <c r="AE1492" s="562"/>
      <c r="AF1492" s="716"/>
      <c r="AG1492" s="716"/>
      <c r="AH1492" s="560"/>
      <c r="AI1492" s="563"/>
      <c r="AJ1492" s="563"/>
      <c r="AK1492" s="563"/>
      <c r="AL1492" s="564"/>
      <c r="AM1492" s="564"/>
      <c r="AN1492" s="562"/>
      <c r="AO1492" s="563"/>
      <c r="AP1492" s="564"/>
      <c r="AQ1492" s="564"/>
      <c r="AR1492" s="562"/>
      <c r="AS1492" s="563"/>
      <c r="AT1492" s="564"/>
      <c r="AU1492" s="564"/>
      <c r="AV1492" s="562"/>
      <c r="AW1492" s="563"/>
      <c r="AX1492" s="564"/>
      <c r="AY1492" s="562"/>
      <c r="AZ1492" s="564"/>
      <c r="BA1492" s="562"/>
      <c r="BB1492" s="564"/>
      <c r="BC1492" s="562"/>
      <c r="BD1492" s="564"/>
      <c r="BE1492" s="562"/>
      <c r="BF1492" s="564"/>
      <c r="BG1492" s="564"/>
      <c r="BH1492" s="562"/>
      <c r="BI1492" s="563"/>
      <c r="BJ1492" s="564"/>
      <c r="BK1492" s="562"/>
      <c r="BL1492" s="564"/>
      <c r="BM1492" s="562"/>
      <c r="BN1492" s="564"/>
      <c r="BO1492" s="562"/>
      <c r="BP1492" s="564"/>
      <c r="BQ1492" s="562"/>
      <c r="BR1492" s="564"/>
      <c r="BS1492" s="564"/>
      <c r="BT1492" s="562"/>
      <c r="BU1492" s="563"/>
      <c r="BV1492" s="564"/>
      <c r="BW1492" s="562"/>
      <c r="BX1492" s="564"/>
      <c r="BY1492" s="562"/>
      <c r="BZ1492" s="564"/>
      <c r="CA1492" s="562"/>
      <c r="CB1492" s="564"/>
      <c r="CC1492" s="562"/>
      <c r="CD1492" s="564"/>
      <c r="CE1492" s="564"/>
      <c r="CF1492" s="562"/>
      <c r="CG1492" s="563"/>
      <c r="CH1492" s="563"/>
      <c r="CI1492" s="563"/>
      <c r="CJ1492" s="563"/>
      <c r="CK1492" s="563"/>
      <c r="CL1492" s="564"/>
      <c r="CM1492" s="562"/>
      <c r="CN1492" s="563"/>
      <c r="CO1492" s="564"/>
      <c r="CP1492" s="562"/>
      <c r="CQ1492" s="563"/>
      <c r="CR1492" s="564"/>
      <c r="CS1492" s="562"/>
      <c r="CT1492" s="563"/>
      <c r="CU1492" s="564"/>
      <c r="CV1492" s="562"/>
      <c r="CW1492" s="563"/>
      <c r="CX1492" s="563"/>
      <c r="CY1492" s="563"/>
    </row>
    <row r="1493" spans="2:103" x14ac:dyDescent="0.6">
      <c r="AF1493" s="715"/>
      <c r="AG1493" s="715"/>
    </row>
    <row r="1494" spans="2:103" x14ac:dyDescent="0.6">
      <c r="B1494" s="560"/>
      <c r="C1494" s="561"/>
      <c r="D1494" s="560"/>
      <c r="E1494" s="562"/>
      <c r="F1494" s="560"/>
      <c r="G1494" s="560"/>
      <c r="H1494" s="561"/>
      <c r="I1494" s="560"/>
      <c r="J1494" s="562"/>
      <c r="K1494" s="560"/>
      <c r="L1494" s="560"/>
      <c r="M1494" s="562"/>
      <c r="N1494" s="560"/>
      <c r="O1494" s="560"/>
      <c r="P1494" s="561"/>
      <c r="Q1494" s="560"/>
      <c r="R1494" s="561"/>
      <c r="S1494" s="560"/>
      <c r="T1494" s="646"/>
      <c r="U1494" s="560"/>
      <c r="V1494" s="646"/>
      <c r="W1494" s="653"/>
      <c r="X1494" s="646"/>
      <c r="Y1494" s="653"/>
      <c r="Z1494" s="560"/>
      <c r="AA1494" s="561"/>
      <c r="AB1494" s="560"/>
      <c r="AC1494" s="561"/>
      <c r="AD1494" s="560"/>
      <c r="AE1494" s="562"/>
      <c r="AF1494" s="716"/>
      <c r="AG1494" s="716"/>
      <c r="AH1494" s="560"/>
      <c r="AI1494" s="563"/>
      <c r="AJ1494" s="563"/>
      <c r="AK1494" s="563"/>
      <c r="AL1494" s="564"/>
      <c r="AM1494" s="564"/>
      <c r="AN1494" s="562"/>
      <c r="AO1494" s="563"/>
      <c r="AP1494" s="564"/>
      <c r="AQ1494" s="564"/>
      <c r="AR1494" s="562"/>
      <c r="AS1494" s="563"/>
      <c r="AT1494" s="564"/>
      <c r="AU1494" s="564"/>
      <c r="AV1494" s="562"/>
      <c r="AW1494" s="563"/>
      <c r="AX1494" s="564"/>
      <c r="AY1494" s="562"/>
      <c r="AZ1494" s="564"/>
      <c r="BA1494" s="562"/>
      <c r="BB1494" s="564"/>
      <c r="BC1494" s="562"/>
      <c r="BD1494" s="564"/>
      <c r="BE1494" s="562"/>
      <c r="BF1494" s="564"/>
      <c r="BG1494" s="564"/>
      <c r="BH1494" s="562"/>
      <c r="BI1494" s="563"/>
      <c r="BJ1494" s="564"/>
      <c r="BK1494" s="562"/>
      <c r="BL1494" s="564"/>
      <c r="BM1494" s="562"/>
      <c r="BN1494" s="564"/>
      <c r="BO1494" s="562"/>
      <c r="BP1494" s="564"/>
      <c r="BQ1494" s="562"/>
      <c r="BR1494" s="564"/>
      <c r="BS1494" s="564"/>
      <c r="BT1494" s="562"/>
      <c r="BU1494" s="563"/>
      <c r="BV1494" s="564"/>
      <c r="BW1494" s="562"/>
      <c r="BX1494" s="564"/>
      <c r="BY1494" s="562"/>
      <c r="BZ1494" s="564"/>
      <c r="CA1494" s="562"/>
      <c r="CB1494" s="564"/>
      <c r="CC1494" s="562"/>
      <c r="CD1494" s="564"/>
      <c r="CE1494" s="564"/>
      <c r="CF1494" s="562"/>
      <c r="CG1494" s="563"/>
      <c r="CH1494" s="563"/>
      <c r="CI1494" s="563"/>
      <c r="CJ1494" s="563"/>
      <c r="CK1494" s="563"/>
      <c r="CL1494" s="564"/>
      <c r="CM1494" s="562"/>
      <c r="CN1494" s="563"/>
      <c r="CO1494" s="564"/>
      <c r="CP1494" s="562"/>
      <c r="CQ1494" s="563"/>
      <c r="CR1494" s="564"/>
      <c r="CS1494" s="562"/>
      <c r="CT1494" s="563"/>
      <c r="CU1494" s="564"/>
      <c r="CV1494" s="562"/>
      <c r="CW1494" s="563"/>
      <c r="CX1494" s="563"/>
      <c r="CY1494" s="563"/>
    </row>
    <row r="1495" spans="2:103" x14ac:dyDescent="0.6">
      <c r="AF1495" s="715"/>
      <c r="AG1495" s="715"/>
    </row>
    <row r="1496" spans="2:103" x14ac:dyDescent="0.6">
      <c r="B1496" s="560"/>
      <c r="C1496" s="561"/>
      <c r="D1496" s="560"/>
      <c r="E1496" s="562"/>
      <c r="F1496" s="560"/>
      <c r="G1496" s="560"/>
      <c r="H1496" s="561"/>
      <c r="I1496" s="560"/>
      <c r="J1496" s="562"/>
      <c r="K1496" s="560"/>
      <c r="L1496" s="560"/>
      <c r="M1496" s="562"/>
      <c r="N1496" s="560"/>
      <c r="O1496" s="560"/>
      <c r="P1496" s="561"/>
      <c r="Q1496" s="560"/>
      <c r="R1496" s="561"/>
      <c r="S1496" s="560"/>
      <c r="T1496" s="646"/>
      <c r="U1496" s="560"/>
      <c r="V1496" s="646"/>
      <c r="W1496" s="653"/>
      <c r="X1496" s="646"/>
      <c r="Y1496" s="653"/>
      <c r="Z1496" s="560"/>
      <c r="AA1496" s="561"/>
      <c r="AB1496" s="560"/>
      <c r="AC1496" s="561"/>
      <c r="AD1496" s="560"/>
      <c r="AE1496" s="562"/>
      <c r="AF1496" s="716"/>
      <c r="AG1496" s="716"/>
      <c r="AH1496" s="560"/>
      <c r="AI1496" s="563"/>
      <c r="AJ1496" s="563"/>
      <c r="AK1496" s="563"/>
      <c r="AL1496" s="564"/>
      <c r="AM1496" s="564"/>
      <c r="AN1496" s="562"/>
      <c r="AO1496" s="563"/>
      <c r="AP1496" s="564"/>
      <c r="AQ1496" s="564"/>
      <c r="AR1496" s="562"/>
      <c r="AS1496" s="563"/>
      <c r="AT1496" s="564"/>
      <c r="AU1496" s="564"/>
      <c r="AV1496" s="562"/>
      <c r="AW1496" s="563"/>
      <c r="AX1496" s="564"/>
      <c r="AY1496" s="562"/>
      <c r="AZ1496" s="564"/>
      <c r="BA1496" s="562"/>
      <c r="BB1496" s="564"/>
      <c r="BC1496" s="562"/>
      <c r="BD1496" s="564"/>
      <c r="BE1496" s="562"/>
      <c r="BF1496" s="564"/>
      <c r="BG1496" s="564"/>
      <c r="BH1496" s="562"/>
      <c r="BI1496" s="563"/>
      <c r="BJ1496" s="564"/>
      <c r="BK1496" s="562"/>
      <c r="BL1496" s="564"/>
      <c r="BM1496" s="562"/>
      <c r="BN1496" s="564"/>
      <c r="BO1496" s="562"/>
      <c r="BP1496" s="564"/>
      <c r="BQ1496" s="562"/>
      <c r="BR1496" s="564"/>
      <c r="BS1496" s="564"/>
      <c r="BT1496" s="562"/>
      <c r="BU1496" s="563"/>
      <c r="BV1496" s="564"/>
      <c r="BW1496" s="562"/>
      <c r="BX1496" s="564"/>
      <c r="BY1496" s="562"/>
      <c r="BZ1496" s="564"/>
      <c r="CA1496" s="562"/>
      <c r="CB1496" s="564"/>
      <c r="CC1496" s="562"/>
      <c r="CD1496" s="564"/>
      <c r="CE1496" s="564"/>
      <c r="CF1496" s="562"/>
      <c r="CG1496" s="563"/>
      <c r="CH1496" s="563"/>
      <c r="CI1496" s="563"/>
      <c r="CJ1496" s="563"/>
      <c r="CK1496" s="563"/>
      <c r="CL1496" s="564"/>
      <c r="CM1496" s="562"/>
      <c r="CN1496" s="563"/>
      <c r="CO1496" s="564"/>
      <c r="CP1496" s="562"/>
      <c r="CQ1496" s="563"/>
      <c r="CR1496" s="564"/>
      <c r="CS1496" s="562"/>
      <c r="CT1496" s="563"/>
      <c r="CU1496" s="564"/>
      <c r="CV1496" s="562"/>
      <c r="CW1496" s="563"/>
      <c r="CX1496" s="563"/>
      <c r="CY1496" s="563"/>
    </row>
    <row r="1497" spans="2:103" x14ac:dyDescent="0.6">
      <c r="AF1497" s="715"/>
      <c r="AG1497" s="715"/>
    </row>
    <row r="1498" spans="2:103" x14ac:dyDescent="0.6">
      <c r="B1498" s="560"/>
      <c r="C1498" s="561"/>
      <c r="D1498" s="560"/>
      <c r="E1498" s="562"/>
      <c r="F1498" s="560"/>
      <c r="G1498" s="560"/>
      <c r="H1498" s="561"/>
      <c r="I1498" s="560"/>
      <c r="J1498" s="562"/>
      <c r="K1498" s="560"/>
      <c r="L1498" s="560"/>
      <c r="M1498" s="562"/>
      <c r="N1498" s="560"/>
      <c r="O1498" s="560"/>
      <c r="P1498" s="561"/>
      <c r="Q1498" s="560"/>
      <c r="R1498" s="561"/>
      <c r="S1498" s="560"/>
      <c r="T1498" s="646"/>
      <c r="U1498" s="560"/>
      <c r="V1498" s="646"/>
      <c r="W1498" s="653"/>
      <c r="X1498" s="646"/>
      <c r="Y1498" s="653"/>
      <c r="Z1498" s="560"/>
      <c r="AA1498" s="561"/>
      <c r="AB1498" s="560"/>
      <c r="AC1498" s="561"/>
      <c r="AD1498" s="560"/>
      <c r="AE1498" s="562"/>
      <c r="AF1498" s="716"/>
      <c r="AG1498" s="716"/>
      <c r="AH1498" s="560"/>
      <c r="AI1498" s="563"/>
      <c r="AJ1498" s="563"/>
      <c r="AK1498" s="563"/>
      <c r="AL1498" s="564"/>
      <c r="AM1498" s="564"/>
      <c r="AN1498" s="562"/>
      <c r="AO1498" s="563"/>
      <c r="AP1498" s="564"/>
      <c r="AQ1498" s="564"/>
      <c r="AR1498" s="562"/>
      <c r="AS1498" s="563"/>
      <c r="AT1498" s="564"/>
      <c r="AU1498" s="564"/>
      <c r="AV1498" s="562"/>
      <c r="AW1498" s="563"/>
      <c r="AX1498" s="564"/>
      <c r="AY1498" s="562"/>
      <c r="AZ1498" s="564"/>
      <c r="BA1498" s="562"/>
      <c r="BB1498" s="564"/>
      <c r="BC1498" s="562"/>
      <c r="BD1498" s="564"/>
      <c r="BE1498" s="562"/>
      <c r="BF1498" s="564"/>
      <c r="BG1498" s="564"/>
      <c r="BH1498" s="562"/>
      <c r="BI1498" s="563"/>
      <c r="BJ1498" s="564"/>
      <c r="BK1498" s="562"/>
      <c r="BL1498" s="564"/>
      <c r="BM1498" s="562"/>
      <c r="BN1498" s="564"/>
      <c r="BO1498" s="562"/>
      <c r="BP1498" s="564"/>
      <c r="BQ1498" s="562"/>
      <c r="BR1498" s="564"/>
      <c r="BS1498" s="564"/>
      <c r="BT1498" s="562"/>
      <c r="BU1498" s="563"/>
      <c r="BV1498" s="564"/>
      <c r="BW1498" s="562"/>
      <c r="BX1498" s="564"/>
      <c r="BY1498" s="562"/>
      <c r="BZ1498" s="564"/>
      <c r="CA1498" s="562"/>
      <c r="CB1498" s="564"/>
      <c r="CC1498" s="562"/>
      <c r="CD1498" s="564"/>
      <c r="CE1498" s="564"/>
      <c r="CF1498" s="562"/>
      <c r="CG1498" s="563"/>
      <c r="CH1498" s="563"/>
      <c r="CI1498" s="563"/>
      <c r="CJ1498" s="563"/>
      <c r="CK1498" s="563"/>
      <c r="CL1498" s="564"/>
      <c r="CM1498" s="562"/>
      <c r="CN1498" s="563"/>
      <c r="CO1498" s="564"/>
      <c r="CP1498" s="562"/>
      <c r="CQ1498" s="563"/>
      <c r="CR1498" s="564"/>
      <c r="CS1498" s="562"/>
      <c r="CT1498" s="563"/>
      <c r="CU1498" s="564"/>
      <c r="CV1498" s="562"/>
      <c r="CW1498" s="563"/>
      <c r="CX1498" s="563"/>
      <c r="CY1498" s="563"/>
    </row>
  </sheetData>
  <phoneticPr fontId="86" type="noConversion"/>
  <dataValidations count="2">
    <dataValidation type="list" allowBlank="1" showInputMessage="1" showErrorMessage="1" sqref="C4" xr:uid="{F40090BF-C7E2-4968-B137-0216E4E8FD84}">
      <formula1>"자체, BTB, 전체"</formula1>
    </dataValidation>
    <dataValidation type="list" allowBlank="1" showInputMessage="1" showErrorMessage="1" sqref="G3" xr:uid="{C14D1F09-897E-4F39-8F78-55D217BA3A6E}">
      <formula1>"TRUE, FALSE"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6753538" r:id="rId4" name="btnReadElsList">
          <controlPr defaultSize="0" autoLine="0" autoPict="0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1266825</xdr:colOff>
                <xdr:row>3</xdr:row>
                <xdr:rowOff>0</xdr:rowOff>
              </to>
            </anchor>
          </controlPr>
        </control>
      </mc:Choice>
      <mc:Fallback>
        <control shapeId="66753538" r:id="rId4" name="btnReadElsLis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24CFA-BF21-426C-A1BA-3C7A150BB8EC}">
  <sheetPr codeName="shtELSPricing">
    <tabColor rgb="FFFF0000"/>
  </sheetPr>
  <dimension ref="B1:AP1501"/>
  <sheetViews>
    <sheetView showGridLines="0" zoomScale="80" zoomScaleNormal="80" workbookViewId="0">
      <pane xSplit="1" ySplit="8" topLeftCell="B21" activePane="bottomRight" state="frozen"/>
      <selection pane="topRight" activeCell="B1" sqref="B1"/>
      <selection pane="bottomLeft" activeCell="A9" sqref="A9"/>
      <selection pane="bottomRight" activeCell="I5" sqref="I5"/>
    </sheetView>
  </sheetViews>
  <sheetFormatPr defaultRowHeight="16.899999999999999" outlineLevelCol="1" x14ac:dyDescent="0.6"/>
  <cols>
    <col min="1" max="1" width="1.625" customWidth="1"/>
    <col min="2" max="2" width="5.125" style="371" bestFit="1" customWidth="1"/>
    <col min="3" max="3" width="12.375" style="372" bestFit="1" customWidth="1"/>
    <col min="4" max="4" width="14.25" style="372" bestFit="1" customWidth="1"/>
    <col min="5" max="5" width="5.125" style="371" customWidth="1"/>
    <col min="6" max="6" width="11.25" style="371" bestFit="1" customWidth="1"/>
    <col min="7" max="7" width="8.625" style="372" customWidth="1"/>
    <col min="8" max="8" width="20" style="372" bestFit="1" customWidth="1"/>
    <col min="9" max="9" width="8.625" style="372" customWidth="1"/>
    <col min="10" max="10" width="17.625" style="372" bestFit="1" customWidth="1"/>
    <col min="11" max="11" width="17.625" style="372" customWidth="1"/>
    <col min="12" max="12" width="27.125" style="372" bestFit="1" customWidth="1"/>
    <col min="13" max="13" width="8.75" style="343" bestFit="1" customWidth="1"/>
    <col min="14" max="14" width="19.5" style="641" bestFit="1" customWidth="1"/>
    <col min="15" max="15" width="12.625" style="771" customWidth="1"/>
    <col min="16" max="16" width="12.625" style="641" customWidth="1"/>
    <col min="17" max="17" width="9" style="636" hidden="1" customWidth="1" outlineLevel="1"/>
    <col min="18" max="21" width="9" style="666" hidden="1" customWidth="1" outlineLevel="1"/>
    <col min="22" max="22" width="10.625" style="667" hidden="1" customWidth="1" outlineLevel="1"/>
    <col min="23" max="23" width="10.25" style="668" hidden="1" customWidth="1" outlineLevel="1"/>
    <col min="24" max="24" width="14.25" style="666" hidden="1" customWidth="1" outlineLevel="1"/>
    <col min="25" max="25" width="8" style="555" hidden="1" customWidth="1" outlineLevel="1"/>
    <col min="26" max="26" width="14.25" style="722" hidden="1" customWidth="1" outlineLevel="1"/>
    <col min="27" max="27" width="8.75" style="721" hidden="1" customWidth="1" outlineLevel="1"/>
    <col min="28" max="28" width="7" style="725" hidden="1" customWidth="1" outlineLevel="1"/>
    <col min="29" max="29" width="18.25" style="725" hidden="1" customWidth="1" outlineLevel="1"/>
    <col min="30" max="30" width="10.375" style="725" hidden="1" customWidth="1" outlineLevel="1"/>
    <col min="31" max="31" width="6.75" style="765" hidden="1" customWidth="1" outlineLevel="1"/>
    <col min="32" max="32" width="5.25" style="555" hidden="1" customWidth="1" outlineLevel="1"/>
    <col min="33" max="33" width="15.875" style="722" hidden="1" customWidth="1" outlineLevel="1"/>
    <col min="34" max="34" width="8.75" style="721" hidden="1" customWidth="1" outlineLevel="1"/>
    <col min="35" max="35" width="7" style="725" hidden="1" customWidth="1" outlineLevel="1"/>
    <col min="36" max="36" width="17.75" style="725" hidden="1" customWidth="1" outlineLevel="1"/>
    <col min="37" max="37" width="6.75" style="725" hidden="1" customWidth="1" outlineLevel="1"/>
    <col min="38" max="38" width="8.75" style="730" hidden="1" customWidth="1" outlineLevel="1"/>
    <col min="39" max="39" width="17.125" style="739" bestFit="1" customWidth="1" collapsed="1"/>
    <col min="40" max="40" width="18" style="824" bestFit="1" customWidth="1"/>
    <col min="41" max="41" width="17.125" style="739" bestFit="1" customWidth="1"/>
    <col min="42" max="42" width="16.75" style="740" bestFit="1" customWidth="1"/>
  </cols>
  <sheetData>
    <row r="1" spans="2:42" s="341" customFormat="1" x14ac:dyDescent="0.6">
      <c r="B1" s="341">
        <v>1</v>
      </c>
      <c r="C1" s="341">
        <v>2</v>
      </c>
      <c r="D1" s="341">
        <v>3</v>
      </c>
      <c r="E1" s="341">
        <v>4</v>
      </c>
      <c r="F1" s="341">
        <v>5</v>
      </c>
      <c r="G1" s="341">
        <v>6</v>
      </c>
      <c r="H1" s="341">
        <v>7</v>
      </c>
      <c r="I1" s="341">
        <v>8</v>
      </c>
      <c r="J1" s="341">
        <v>9</v>
      </c>
      <c r="K1" s="341">
        <v>10</v>
      </c>
      <c r="L1" s="341">
        <v>11</v>
      </c>
      <c r="M1" s="341">
        <v>12</v>
      </c>
      <c r="N1" s="341">
        <v>13</v>
      </c>
      <c r="O1" s="341">
        <v>14</v>
      </c>
      <c r="P1" s="341">
        <v>15</v>
      </c>
      <c r="Q1" s="341">
        <v>16</v>
      </c>
      <c r="R1" s="341">
        <v>17</v>
      </c>
      <c r="S1" s="341">
        <v>18</v>
      </c>
      <c r="T1" s="341">
        <v>19</v>
      </c>
      <c r="U1" s="341">
        <v>20</v>
      </c>
      <c r="V1" s="341">
        <v>21</v>
      </c>
      <c r="W1" s="341">
        <v>22</v>
      </c>
      <c r="X1" s="341">
        <v>23</v>
      </c>
      <c r="Y1" s="341">
        <v>24</v>
      </c>
      <c r="Z1" s="341">
        <v>25</v>
      </c>
      <c r="AA1" s="341">
        <v>26</v>
      </c>
      <c r="AB1" s="341">
        <v>27</v>
      </c>
      <c r="AC1" s="341">
        <v>28</v>
      </c>
      <c r="AD1" s="341">
        <v>29</v>
      </c>
      <c r="AE1" s="341">
        <v>30</v>
      </c>
      <c r="AF1" s="341">
        <v>31</v>
      </c>
      <c r="AG1" s="341">
        <v>32</v>
      </c>
      <c r="AH1" s="341">
        <v>33</v>
      </c>
      <c r="AI1" s="341">
        <v>34</v>
      </c>
      <c r="AJ1" s="341">
        <v>35</v>
      </c>
      <c r="AK1" s="341">
        <v>36</v>
      </c>
      <c r="AL1" s="341">
        <v>37</v>
      </c>
      <c r="AM1" s="341">
        <v>38</v>
      </c>
      <c r="AN1" s="341">
        <v>39</v>
      </c>
      <c r="AO1" s="341">
        <v>40</v>
      </c>
      <c r="AP1" s="341">
        <v>41</v>
      </c>
    </row>
    <row r="2" spans="2:42" x14ac:dyDescent="0.6">
      <c r="B2" s="341"/>
      <c r="C2" s="631" t="s">
        <v>434</v>
      </c>
      <c r="D2" s="732"/>
      <c r="E2" s="732"/>
      <c r="F2" s="732"/>
      <c r="G2" s="732"/>
      <c r="H2"/>
      <c r="I2"/>
      <c r="J2"/>
      <c r="K2"/>
      <c r="L2" s="847" t="s">
        <v>682</v>
      </c>
      <c r="M2" s="848" t="b">
        <v>1</v>
      </c>
      <c r="N2" s="818" t="s">
        <v>540</v>
      </c>
      <c r="O2" s="819" t="b">
        <v>0</v>
      </c>
      <c r="P2" s="817"/>
      <c r="Q2" s="633"/>
      <c r="R2" s="633"/>
      <c r="S2" s="633"/>
      <c r="T2" s="633"/>
      <c r="U2" s="633"/>
      <c r="V2" s="633"/>
      <c r="W2" s="633"/>
      <c r="X2" s="633"/>
      <c r="Y2" s="341"/>
      <c r="Z2" s="341"/>
      <c r="AA2" s="341"/>
      <c r="AB2" s="726"/>
      <c r="AC2" s="726"/>
      <c r="AD2" s="726"/>
      <c r="AE2" s="761"/>
      <c r="AF2" s="341"/>
      <c r="AG2" s="341"/>
      <c r="AH2" s="341"/>
      <c r="AI2" s="726"/>
      <c r="AJ2" s="726"/>
      <c r="AK2" s="726"/>
      <c r="AL2" s="341"/>
      <c r="AM2" s="738"/>
      <c r="AN2" s="738"/>
      <c r="AO2" s="738"/>
      <c r="AP2" s="738"/>
    </row>
    <row r="3" spans="2:42" x14ac:dyDescent="0.6">
      <c r="B3" s="341"/>
      <c r="C3" s="629">
        <f>ELS_List!target_date</f>
        <v>45570</v>
      </c>
      <c r="D3" s="731"/>
      <c r="E3" s="830"/>
      <c r="F3" s="830"/>
      <c r="G3" s="731"/>
      <c r="H3"/>
      <c r="I3"/>
      <c r="J3" s="816"/>
      <c r="K3" s="821"/>
      <c r="L3" s="816" t="s">
        <v>542</v>
      </c>
      <c r="M3" s="819" t="s">
        <v>1142</v>
      </c>
      <c r="N3" s="818" t="s">
        <v>541</v>
      </c>
      <c r="O3" s="819" t="b">
        <v>1</v>
      </c>
      <c r="P3" s="823">
        <v>50</v>
      </c>
      <c r="Q3" s="633"/>
      <c r="R3" s="633"/>
      <c r="S3" s="633"/>
      <c r="T3" s="633"/>
      <c r="U3" s="633"/>
      <c r="V3" s="633"/>
      <c r="W3" s="633"/>
      <c r="X3" s="633"/>
      <c r="Y3" s="341"/>
      <c r="Z3" s="341"/>
      <c r="AA3" s="341"/>
      <c r="AB3" s="726"/>
      <c r="AC3" s="726"/>
      <c r="AD3" s="726"/>
      <c r="AE3" s="761"/>
      <c r="AF3" s="341"/>
      <c r="AG3" s="341"/>
      <c r="AH3" s="341"/>
      <c r="AI3" s="726"/>
      <c r="AJ3" s="726"/>
      <c r="AK3" s="726"/>
      <c r="AL3" s="341"/>
      <c r="AM3" s="738"/>
      <c r="AN3"/>
      <c r="AO3" s="738"/>
      <c r="AP3" s="738"/>
    </row>
    <row r="4" spans="2:42" x14ac:dyDescent="0.6">
      <c r="B4" s="820"/>
      <c r="C4" s="829"/>
      <c r="D4" s="632"/>
      <c r="E4" s="632"/>
      <c r="F4" s="632"/>
      <c r="G4" s="732"/>
      <c r="H4"/>
      <c r="I4"/>
      <c r="J4" s="816"/>
      <c r="K4" s="822"/>
      <c r="L4" s="816" t="s">
        <v>543</v>
      </c>
      <c r="M4" s="832">
        <v>20</v>
      </c>
      <c r="N4" s="846"/>
      <c r="O4"/>
      <c r="P4" s="633"/>
      <c r="Q4" s="633"/>
      <c r="R4" s="633"/>
      <c r="S4" s="633"/>
      <c r="T4" s="633"/>
      <c r="U4" s="633"/>
      <c r="V4" s="633"/>
      <c r="W4" s="633"/>
      <c r="X4" s="341"/>
      <c r="Y4" s="341"/>
      <c r="Z4" s="341"/>
      <c r="AA4" s="726"/>
      <c r="AB4" s="726"/>
      <c r="AC4" s="726"/>
      <c r="AD4" s="761"/>
      <c r="AE4" s="341"/>
      <c r="AF4" s="341"/>
      <c r="AG4" s="341"/>
      <c r="AH4" s="726"/>
      <c r="AI4" s="726"/>
      <c r="AJ4" s="726"/>
      <c r="AK4" s="341"/>
      <c r="AL4" s="742"/>
      <c r="AM4"/>
      <c r="AN4" s="738"/>
      <c r="AO4" s="738"/>
      <c r="AP4"/>
    </row>
    <row r="5" spans="2:42" x14ac:dyDescent="0.6">
      <c r="B5" s="820"/>
      <c r="C5" s="829"/>
      <c r="D5" s="814"/>
      <c r="E5" s="814"/>
      <c r="F5" s="815" t="s">
        <v>538</v>
      </c>
      <c r="G5" s="819" t="b">
        <v>0</v>
      </c>
      <c r="H5"/>
      <c r="I5"/>
      <c r="J5" s="816"/>
      <c r="K5" s="822"/>
      <c r="L5" s="816" t="s">
        <v>539</v>
      </c>
      <c r="M5" s="832">
        <v>21</v>
      </c>
      <c r="N5" s="846"/>
      <c r="O5"/>
      <c r="P5" s="633"/>
      <c r="Q5" s="633"/>
      <c r="R5" s="633"/>
      <c r="S5" s="633"/>
      <c r="T5" s="633"/>
      <c r="U5" s="633"/>
      <c r="V5" s="633"/>
      <c r="W5" s="633"/>
      <c r="X5" s="341"/>
      <c r="Y5" s="341"/>
      <c r="Z5" s="341"/>
      <c r="AA5" s="726"/>
      <c r="AB5" s="726"/>
      <c r="AC5" s="726"/>
      <c r="AD5" s="761"/>
      <c r="AE5" s="341"/>
      <c r="AF5" s="341"/>
      <c r="AG5" s="341"/>
      <c r="AH5" s="726"/>
      <c r="AI5" s="726"/>
      <c r="AJ5" s="726"/>
      <c r="AK5" s="341"/>
      <c r="AL5" s="742"/>
      <c r="AM5"/>
      <c r="AN5" s="738"/>
      <c r="AO5" s="738"/>
      <c r="AP5"/>
    </row>
    <row r="6" spans="2:42" x14ac:dyDescent="0.6">
      <c r="B6" s="734"/>
      <c r="C6" s="735"/>
      <c r="D6" s="370"/>
      <c r="E6" s="734"/>
      <c r="F6" s="734"/>
      <c r="G6" s="370"/>
      <c r="H6" s="370"/>
      <c r="I6" s="370"/>
      <c r="J6" s="370"/>
      <c r="K6" s="370"/>
      <c r="L6" s="370"/>
      <c r="M6" s="370"/>
      <c r="N6" s="638"/>
      <c r="O6" s="768"/>
      <c r="P6" s="638"/>
      <c r="Q6" s="634"/>
      <c r="R6" s="656"/>
      <c r="S6" s="656"/>
      <c r="T6" s="656"/>
      <c r="U6" s="656"/>
      <c r="V6" s="657"/>
      <c r="W6" s="657"/>
      <c r="X6" s="657"/>
      <c r="Y6" s="329"/>
      <c r="Z6" s="329"/>
      <c r="AA6" s="329"/>
      <c r="AB6" s="719"/>
      <c r="AC6" s="718"/>
      <c r="AD6" s="718"/>
      <c r="AE6" s="762"/>
      <c r="AF6" s="329"/>
      <c r="AG6" s="329"/>
      <c r="AH6" s="329"/>
      <c r="AI6" s="728"/>
      <c r="AJ6" s="718"/>
      <c r="AK6" s="718"/>
      <c r="AL6" s="329"/>
      <c r="AM6" s="738"/>
      <c r="AN6" s="738"/>
      <c r="AO6" s="738"/>
      <c r="AP6" s="738"/>
    </row>
    <row r="7" spans="2:42" ht="16.5" customHeight="1" x14ac:dyDescent="0.6">
      <c r="B7" s="611" t="s">
        <v>94</v>
      </c>
      <c r="C7" s="621" t="s">
        <v>222</v>
      </c>
      <c r="D7" s="622" t="s">
        <v>507</v>
      </c>
      <c r="E7" s="611" t="s">
        <v>536</v>
      </c>
      <c r="F7" s="611" t="s">
        <v>537</v>
      </c>
      <c r="G7" s="622" t="s">
        <v>450</v>
      </c>
      <c r="H7" s="622" t="s">
        <v>473</v>
      </c>
      <c r="I7" s="622" t="s">
        <v>528</v>
      </c>
      <c r="J7" s="611" t="s">
        <v>514</v>
      </c>
      <c r="K7" s="611" t="s">
        <v>470</v>
      </c>
      <c r="L7" s="611" t="s">
        <v>95</v>
      </c>
      <c r="M7" s="759" t="s">
        <v>508</v>
      </c>
      <c r="N7" s="639" t="s">
        <v>509</v>
      </c>
      <c r="O7" s="855" t="s">
        <v>517</v>
      </c>
      <c r="P7" s="856"/>
      <c r="Q7" s="857" t="s">
        <v>480</v>
      </c>
      <c r="R7" s="858"/>
      <c r="S7" s="858"/>
      <c r="T7" s="858"/>
      <c r="U7" s="858"/>
      <c r="V7" s="859"/>
      <c r="W7" s="857" t="s">
        <v>479</v>
      </c>
      <c r="X7" s="859"/>
      <c r="Y7" s="863" t="s">
        <v>484</v>
      </c>
      <c r="Z7" s="864"/>
      <c r="AA7" s="864"/>
      <c r="AB7" s="864"/>
      <c r="AC7" s="864"/>
      <c r="AD7" s="864"/>
      <c r="AE7" s="865"/>
      <c r="AF7" s="866" t="s">
        <v>478</v>
      </c>
      <c r="AG7" s="867"/>
      <c r="AH7" s="867"/>
      <c r="AI7" s="867"/>
      <c r="AJ7" s="867"/>
      <c r="AK7" s="867"/>
      <c r="AL7" s="867"/>
      <c r="AM7" s="860" t="s">
        <v>471</v>
      </c>
      <c r="AN7" s="861"/>
      <c r="AO7" s="860" t="s">
        <v>472</v>
      </c>
      <c r="AP7" s="862"/>
    </row>
    <row r="8" spans="2:42" x14ac:dyDescent="0.6">
      <c r="B8" s="736">
        <v>20</v>
      </c>
      <c r="C8" s="737"/>
      <c r="D8" s="623"/>
      <c r="E8" s="831"/>
      <c r="F8" s="831"/>
      <c r="G8" s="624" t="s">
        <v>531</v>
      </c>
      <c r="H8" s="624" t="s">
        <v>461</v>
      </c>
      <c r="I8" s="624" t="s">
        <v>530</v>
      </c>
      <c r="J8" s="625" t="s">
        <v>513</v>
      </c>
      <c r="K8" s="625" t="s">
        <v>512</v>
      </c>
      <c r="L8" s="623"/>
      <c r="M8" s="760"/>
      <c r="N8" s="640" t="s">
        <v>503</v>
      </c>
      <c r="O8" s="640" t="s">
        <v>518</v>
      </c>
      <c r="P8" s="640" t="s">
        <v>519</v>
      </c>
      <c r="Q8" s="658" t="s">
        <v>1</v>
      </c>
      <c r="R8" s="659" t="s">
        <v>14</v>
      </c>
      <c r="S8" s="659" t="s">
        <v>12</v>
      </c>
      <c r="T8" s="659" t="s">
        <v>13</v>
      </c>
      <c r="U8" s="659" t="s">
        <v>524</v>
      </c>
      <c r="V8" s="660" t="s">
        <v>525</v>
      </c>
      <c r="W8" s="661" t="s">
        <v>475</v>
      </c>
      <c r="X8" s="662" t="s">
        <v>481</v>
      </c>
      <c r="Y8" s="628" t="s">
        <v>476</v>
      </c>
      <c r="Z8" s="626" t="s">
        <v>477</v>
      </c>
      <c r="AA8" s="626" t="s">
        <v>482</v>
      </c>
      <c r="AB8" s="723" t="s">
        <v>474</v>
      </c>
      <c r="AC8" s="727" t="s">
        <v>486</v>
      </c>
      <c r="AD8" s="729" t="s">
        <v>510</v>
      </c>
      <c r="AE8" s="729" t="s">
        <v>511</v>
      </c>
      <c r="AF8" s="628" t="s">
        <v>476</v>
      </c>
      <c r="AG8" s="627" t="s">
        <v>544</v>
      </c>
      <c r="AH8" s="627" t="s">
        <v>482</v>
      </c>
      <c r="AI8" s="727" t="s">
        <v>474</v>
      </c>
      <c r="AJ8" s="729" t="s">
        <v>485</v>
      </c>
      <c r="AK8" s="729" t="s">
        <v>483</v>
      </c>
      <c r="AL8" s="627" t="s">
        <v>502</v>
      </c>
      <c r="AM8" s="826" t="s">
        <v>515</v>
      </c>
      <c r="AN8" s="827" t="s">
        <v>533</v>
      </c>
      <c r="AO8" s="826" t="s">
        <v>534</v>
      </c>
      <c r="AP8" s="828" t="s">
        <v>533</v>
      </c>
    </row>
    <row r="9" spans="2:42" x14ac:dyDescent="0.6">
      <c r="B9" s="371">
        <v>1</v>
      </c>
      <c r="C9" s="733"/>
      <c r="E9" s="371">
        <v>1</v>
      </c>
      <c r="F9" s="371">
        <v>1</v>
      </c>
      <c r="G9" s="372" t="s">
        <v>452</v>
      </c>
      <c r="H9" s="372" t="s">
        <v>577</v>
      </c>
      <c r="I9" s="372" t="s">
        <v>453</v>
      </c>
      <c r="J9" s="372" t="s">
        <v>578</v>
      </c>
      <c r="K9" s="372" t="s">
        <v>579</v>
      </c>
      <c r="L9" s="372" t="s">
        <v>580</v>
      </c>
      <c r="M9" s="343" t="s">
        <v>236</v>
      </c>
      <c r="N9" s="641">
        <v>1380000000</v>
      </c>
      <c r="O9" s="769">
        <v>5245726.5753424652</v>
      </c>
      <c r="P9" s="641">
        <v>0</v>
      </c>
      <c r="Q9" s="635"/>
      <c r="R9" s="663"/>
      <c r="S9" s="663"/>
      <c r="T9" s="663"/>
      <c r="U9" s="663"/>
      <c r="V9" s="664"/>
      <c r="W9" s="665"/>
      <c r="X9" s="663"/>
      <c r="AB9" s="724"/>
      <c r="AC9" s="724"/>
      <c r="AD9" s="724"/>
      <c r="AE9" s="763"/>
      <c r="AI9" s="724"/>
      <c r="AJ9" s="724"/>
      <c r="AK9" s="724"/>
    </row>
    <row r="10" spans="2:42" x14ac:dyDescent="0.6">
      <c r="B10" s="560">
        <v>2</v>
      </c>
      <c r="C10" s="745"/>
      <c r="D10" s="746"/>
      <c r="E10" s="560">
        <v>2</v>
      </c>
      <c r="F10" s="560">
        <v>1</v>
      </c>
      <c r="G10" s="746" t="s">
        <v>452</v>
      </c>
      <c r="H10" s="746" t="s">
        <v>589</v>
      </c>
      <c r="I10" s="746" t="s">
        <v>453</v>
      </c>
      <c r="J10" s="746" t="s">
        <v>590</v>
      </c>
      <c r="K10" s="746" t="s">
        <v>591</v>
      </c>
      <c r="L10" s="746" t="s">
        <v>592</v>
      </c>
      <c r="M10" s="758" t="s">
        <v>236</v>
      </c>
      <c r="N10" s="748">
        <v>3127000000</v>
      </c>
      <c r="O10" s="770">
        <v>65932.580821917814</v>
      </c>
      <c r="P10" s="748">
        <v>4642752.5662100455</v>
      </c>
      <c r="Q10" s="747"/>
      <c r="R10" s="749"/>
      <c r="S10" s="749"/>
      <c r="T10" s="749"/>
      <c r="U10" s="749"/>
      <c r="V10" s="750"/>
      <c r="W10" s="751"/>
      <c r="X10" s="749"/>
      <c r="Y10" s="563"/>
      <c r="Z10" s="752"/>
      <c r="AA10" s="753"/>
      <c r="AB10" s="754"/>
      <c r="AC10" s="754"/>
      <c r="AD10" s="754"/>
      <c r="AE10" s="764"/>
      <c r="AF10" s="563"/>
      <c r="AG10" s="752"/>
      <c r="AH10" s="753"/>
      <c r="AI10" s="754"/>
      <c r="AJ10" s="754"/>
      <c r="AK10" s="754"/>
      <c r="AL10" s="755"/>
      <c r="AM10" s="756"/>
      <c r="AN10" s="825"/>
      <c r="AO10" s="756"/>
      <c r="AP10" s="757"/>
    </row>
    <row r="11" spans="2:42" x14ac:dyDescent="0.6">
      <c r="B11" s="371">
        <v>3</v>
      </c>
      <c r="C11" s="733"/>
      <c r="E11" s="371">
        <v>3</v>
      </c>
      <c r="F11" s="371">
        <v>1</v>
      </c>
      <c r="G11" s="372" t="s">
        <v>452</v>
      </c>
      <c r="H11" s="372" t="s">
        <v>593</v>
      </c>
      <c r="I11" s="372" t="s">
        <v>453</v>
      </c>
      <c r="J11" s="372" t="s">
        <v>594</v>
      </c>
      <c r="K11" s="372" t="s">
        <v>595</v>
      </c>
      <c r="L11" s="372" t="s">
        <v>596</v>
      </c>
      <c r="M11" s="343" t="s">
        <v>236</v>
      </c>
      <c r="N11" s="641">
        <v>613000000</v>
      </c>
      <c r="O11" s="769">
        <v>1979990</v>
      </c>
      <c r="P11" s="641">
        <v>2273742.6147540985</v>
      </c>
      <c r="Q11" s="635"/>
      <c r="R11" s="663"/>
      <c r="S11" s="663"/>
      <c r="T11" s="663"/>
      <c r="U11" s="663"/>
      <c r="V11" s="664"/>
      <c r="W11" s="665"/>
      <c r="X11" s="663"/>
      <c r="AB11" s="724"/>
      <c r="AC11" s="724"/>
      <c r="AD11" s="724"/>
      <c r="AE11" s="763"/>
      <c r="AI11" s="724"/>
      <c r="AJ11" s="724"/>
      <c r="AK11" s="724"/>
    </row>
    <row r="12" spans="2:42" x14ac:dyDescent="0.6">
      <c r="B12" s="560">
        <v>4</v>
      </c>
      <c r="C12" s="745"/>
      <c r="D12" s="746"/>
      <c r="E12" s="560">
        <v>4</v>
      </c>
      <c r="F12" s="560">
        <v>1</v>
      </c>
      <c r="G12" s="746" t="s">
        <v>520</v>
      </c>
      <c r="H12" s="746" t="s">
        <v>660</v>
      </c>
      <c r="I12" s="746" t="s">
        <v>453</v>
      </c>
      <c r="J12" s="746" t="s">
        <v>661</v>
      </c>
      <c r="K12" s="746" t="s">
        <v>662</v>
      </c>
      <c r="L12" s="746" t="s">
        <v>663</v>
      </c>
      <c r="M12" s="758" t="s">
        <v>236</v>
      </c>
      <c r="N12" s="748">
        <v>2535300000</v>
      </c>
      <c r="O12" s="770">
        <v>44261652.802747257</v>
      </c>
      <c r="P12" s="748">
        <v>45247578.037912086</v>
      </c>
      <c r="Q12" s="747"/>
      <c r="R12" s="749"/>
      <c r="S12" s="749"/>
      <c r="T12" s="749"/>
      <c r="U12" s="749"/>
      <c r="V12" s="750"/>
      <c r="W12" s="751"/>
      <c r="X12" s="749"/>
      <c r="Y12" s="563"/>
      <c r="Z12" s="752"/>
      <c r="AA12" s="753"/>
      <c r="AB12" s="754"/>
      <c r="AC12" s="754"/>
      <c r="AD12" s="754"/>
      <c r="AE12" s="764"/>
      <c r="AF12" s="563"/>
      <c r="AG12" s="752"/>
      <c r="AH12" s="753"/>
      <c r="AI12" s="754"/>
      <c r="AJ12" s="754"/>
      <c r="AK12" s="754"/>
      <c r="AL12" s="755"/>
      <c r="AM12" s="756"/>
      <c r="AN12" s="825"/>
      <c r="AO12" s="756"/>
      <c r="AP12" s="757"/>
    </row>
    <row r="13" spans="2:42" x14ac:dyDescent="0.6">
      <c r="B13" s="371">
        <v>5</v>
      </c>
      <c r="C13" s="733"/>
      <c r="E13" s="371">
        <v>5</v>
      </c>
      <c r="F13" s="371">
        <v>1</v>
      </c>
      <c r="G13" s="372" t="s">
        <v>520</v>
      </c>
      <c r="H13" s="372" t="s">
        <v>720</v>
      </c>
      <c r="I13" s="372" t="s">
        <v>453</v>
      </c>
      <c r="J13" s="372" t="s">
        <v>723</v>
      </c>
      <c r="K13" s="372" t="s">
        <v>726</v>
      </c>
      <c r="L13" s="372" t="s">
        <v>729</v>
      </c>
      <c r="M13" s="343" t="s">
        <v>236</v>
      </c>
      <c r="N13" s="641">
        <v>648000000</v>
      </c>
      <c r="O13" s="769">
        <v>11100954.232044199</v>
      </c>
      <c r="P13" s="641">
        <v>10020842.055248618</v>
      </c>
      <c r="Q13" s="635"/>
      <c r="R13" s="663"/>
      <c r="S13" s="663"/>
      <c r="T13" s="663"/>
      <c r="U13" s="663"/>
      <c r="V13" s="664"/>
      <c r="W13" s="665"/>
      <c r="X13" s="663"/>
      <c r="AB13" s="724"/>
      <c r="AC13" s="724"/>
      <c r="AD13" s="724"/>
      <c r="AE13" s="763"/>
      <c r="AI13" s="724"/>
      <c r="AJ13" s="724"/>
      <c r="AK13" s="724"/>
    </row>
    <row r="14" spans="2:42" x14ac:dyDescent="0.6">
      <c r="B14" s="560">
        <v>6</v>
      </c>
      <c r="C14" s="745"/>
      <c r="D14" s="746"/>
      <c r="E14" s="560">
        <v>6</v>
      </c>
      <c r="F14" s="560">
        <v>1</v>
      </c>
      <c r="G14" s="746" t="s">
        <v>520</v>
      </c>
      <c r="H14" s="746" t="s">
        <v>731</v>
      </c>
      <c r="I14" s="746" t="s">
        <v>453</v>
      </c>
      <c r="J14" s="746" t="s">
        <v>734</v>
      </c>
      <c r="K14" s="746" t="s">
        <v>737</v>
      </c>
      <c r="L14" s="746" t="s">
        <v>740</v>
      </c>
      <c r="M14" s="758" t="s">
        <v>236</v>
      </c>
      <c r="N14" s="748">
        <v>648000000</v>
      </c>
      <c r="O14" s="770">
        <v>11100954.232044199</v>
      </c>
      <c r="P14" s="748">
        <v>10020842.055248618</v>
      </c>
      <c r="Q14" s="747"/>
      <c r="R14" s="749"/>
      <c r="S14" s="749"/>
      <c r="T14" s="749"/>
      <c r="U14" s="749"/>
      <c r="V14" s="750"/>
      <c r="W14" s="751"/>
      <c r="X14" s="749"/>
      <c r="Y14" s="563"/>
      <c r="Z14" s="752"/>
      <c r="AA14" s="753"/>
      <c r="AB14" s="754"/>
      <c r="AC14" s="754"/>
      <c r="AD14" s="754"/>
      <c r="AE14" s="764"/>
      <c r="AF14" s="563"/>
      <c r="AG14" s="752"/>
      <c r="AH14" s="753"/>
      <c r="AI14" s="754"/>
      <c r="AJ14" s="754"/>
      <c r="AK14" s="754"/>
      <c r="AL14" s="755"/>
      <c r="AM14" s="756"/>
      <c r="AN14" s="825"/>
      <c r="AO14" s="756"/>
      <c r="AP14" s="757"/>
    </row>
    <row r="15" spans="2:42" x14ac:dyDescent="0.6">
      <c r="B15" s="371">
        <v>7</v>
      </c>
      <c r="C15" s="733"/>
      <c r="E15" s="371">
        <v>7</v>
      </c>
      <c r="F15" s="371">
        <v>1</v>
      </c>
      <c r="G15" s="372" t="s">
        <v>520</v>
      </c>
      <c r="H15" s="372" t="s">
        <v>742</v>
      </c>
      <c r="I15" s="372" t="s">
        <v>453</v>
      </c>
      <c r="J15" s="372" t="s">
        <v>745</v>
      </c>
      <c r="K15" s="372" t="s">
        <v>748</v>
      </c>
      <c r="L15" s="372" t="s">
        <v>751</v>
      </c>
      <c r="M15" s="343" t="s">
        <v>236</v>
      </c>
      <c r="N15" s="641">
        <v>648000000</v>
      </c>
      <c r="O15" s="769">
        <v>11100954.232044199</v>
      </c>
      <c r="P15" s="641">
        <v>10020842.055248618</v>
      </c>
      <c r="Q15" s="635"/>
      <c r="R15" s="663"/>
      <c r="S15" s="663"/>
      <c r="T15" s="663"/>
      <c r="U15" s="663"/>
      <c r="V15" s="664"/>
      <c r="W15" s="665"/>
      <c r="X15" s="663"/>
      <c r="AB15" s="724"/>
      <c r="AC15" s="724"/>
      <c r="AD15" s="724"/>
      <c r="AE15" s="763"/>
      <c r="AI15" s="724"/>
      <c r="AJ15" s="724"/>
      <c r="AK15" s="724"/>
    </row>
    <row r="16" spans="2:42" x14ac:dyDescent="0.6">
      <c r="B16" s="560">
        <v>8</v>
      </c>
      <c r="C16" s="745"/>
      <c r="D16" s="746"/>
      <c r="E16" s="560">
        <v>8</v>
      </c>
      <c r="F16" s="560">
        <v>1</v>
      </c>
      <c r="G16" s="746" t="s">
        <v>520</v>
      </c>
      <c r="H16" s="746" t="s">
        <v>753</v>
      </c>
      <c r="I16" s="746" t="s">
        <v>453</v>
      </c>
      <c r="J16" s="746" t="s">
        <v>756</v>
      </c>
      <c r="K16" s="746" t="s">
        <v>759</v>
      </c>
      <c r="L16" s="746" t="s">
        <v>762</v>
      </c>
      <c r="M16" s="758" t="s">
        <v>236</v>
      </c>
      <c r="N16" s="748">
        <v>108000000</v>
      </c>
      <c r="O16" s="770">
        <v>1850159.0386740332</v>
      </c>
      <c r="P16" s="748">
        <v>1670140.3425414364</v>
      </c>
      <c r="Q16" s="747"/>
      <c r="R16" s="749"/>
      <c r="S16" s="749"/>
      <c r="T16" s="749"/>
      <c r="U16" s="749"/>
      <c r="V16" s="750"/>
      <c r="W16" s="751"/>
      <c r="X16" s="749"/>
      <c r="Y16" s="563"/>
      <c r="Z16" s="752"/>
      <c r="AA16" s="753"/>
      <c r="AB16" s="754"/>
      <c r="AC16" s="754"/>
      <c r="AD16" s="754"/>
      <c r="AE16" s="764"/>
      <c r="AF16" s="563"/>
      <c r="AG16" s="752"/>
      <c r="AH16" s="753"/>
      <c r="AI16" s="754"/>
      <c r="AJ16" s="754"/>
      <c r="AK16" s="754"/>
      <c r="AL16" s="755"/>
      <c r="AM16" s="756"/>
      <c r="AN16" s="825"/>
      <c r="AO16" s="756"/>
      <c r="AP16" s="757"/>
    </row>
    <row r="17" spans="2:42" x14ac:dyDescent="0.6">
      <c r="B17" s="371">
        <v>9</v>
      </c>
      <c r="C17" s="733"/>
      <c r="E17" s="371">
        <v>9</v>
      </c>
      <c r="F17" s="371">
        <v>1</v>
      </c>
      <c r="G17" s="372" t="s">
        <v>520</v>
      </c>
      <c r="H17" s="372" t="s">
        <v>763</v>
      </c>
      <c r="I17" s="372" t="s">
        <v>453</v>
      </c>
      <c r="J17" s="372" t="s">
        <v>766</v>
      </c>
      <c r="K17" s="372" t="s">
        <v>769</v>
      </c>
      <c r="L17" s="372" t="s">
        <v>772</v>
      </c>
      <c r="M17" s="343" t="s">
        <v>236</v>
      </c>
      <c r="N17" s="641">
        <v>108000000</v>
      </c>
      <c r="O17" s="769">
        <v>1850159.0386740332</v>
      </c>
      <c r="P17" s="641">
        <v>1670140.3425414364</v>
      </c>
      <c r="Q17" s="635"/>
      <c r="R17" s="663"/>
      <c r="S17" s="663"/>
      <c r="T17" s="663"/>
      <c r="U17" s="663"/>
      <c r="V17" s="664"/>
      <c r="W17" s="665"/>
      <c r="X17" s="663"/>
      <c r="AB17" s="724"/>
      <c r="AC17" s="724"/>
      <c r="AD17" s="724"/>
      <c r="AE17" s="763"/>
      <c r="AI17" s="724"/>
      <c r="AJ17" s="724"/>
      <c r="AK17" s="724"/>
    </row>
    <row r="18" spans="2:42" x14ac:dyDescent="0.6">
      <c r="B18" s="560">
        <v>10</v>
      </c>
      <c r="C18" s="745"/>
      <c r="D18" s="746"/>
      <c r="E18" s="560">
        <v>10</v>
      </c>
      <c r="F18" s="560">
        <v>1</v>
      </c>
      <c r="G18" s="746" t="s">
        <v>520</v>
      </c>
      <c r="H18" s="746" t="s">
        <v>773</v>
      </c>
      <c r="I18" s="746" t="s">
        <v>453</v>
      </c>
      <c r="J18" s="746" t="s">
        <v>776</v>
      </c>
      <c r="K18" s="746" t="s">
        <v>779</v>
      </c>
      <c r="L18" s="746" t="s">
        <v>782</v>
      </c>
      <c r="M18" s="758" t="s">
        <v>236</v>
      </c>
      <c r="N18" s="748">
        <v>108000000</v>
      </c>
      <c r="O18" s="770">
        <v>1850159.0386740332</v>
      </c>
      <c r="P18" s="748">
        <v>1670140.3425414364</v>
      </c>
      <c r="Q18" s="747"/>
      <c r="R18" s="749"/>
      <c r="S18" s="749"/>
      <c r="T18" s="749"/>
      <c r="U18" s="749"/>
      <c r="V18" s="750"/>
      <c r="W18" s="751"/>
      <c r="X18" s="749"/>
      <c r="Y18" s="563"/>
      <c r="Z18" s="752"/>
      <c r="AA18" s="753"/>
      <c r="AB18" s="754"/>
      <c r="AC18" s="754"/>
      <c r="AD18" s="754"/>
      <c r="AE18" s="764"/>
      <c r="AF18" s="563"/>
      <c r="AG18" s="752"/>
      <c r="AH18" s="753"/>
      <c r="AI18" s="754"/>
      <c r="AJ18" s="754"/>
      <c r="AK18" s="754"/>
      <c r="AL18" s="755"/>
      <c r="AM18" s="756"/>
      <c r="AN18" s="825"/>
      <c r="AO18" s="756"/>
      <c r="AP18" s="757"/>
    </row>
    <row r="19" spans="2:42" x14ac:dyDescent="0.6">
      <c r="B19" s="371">
        <v>11</v>
      </c>
      <c r="C19" s="733"/>
      <c r="E19" s="371">
        <v>11</v>
      </c>
      <c r="F19" s="371">
        <v>1</v>
      </c>
      <c r="G19" s="372" t="s">
        <v>520</v>
      </c>
      <c r="H19" s="372" t="s">
        <v>2068</v>
      </c>
      <c r="I19" s="372" t="s">
        <v>453</v>
      </c>
      <c r="J19" s="372" t="s">
        <v>2071</v>
      </c>
      <c r="K19" s="372" t="s">
        <v>2074</v>
      </c>
      <c r="L19" s="372" t="s">
        <v>2077</v>
      </c>
      <c r="M19" s="343" t="s">
        <v>236</v>
      </c>
      <c r="N19" s="641">
        <v>741000000</v>
      </c>
      <c r="O19" s="769">
        <v>14323850.395584177</v>
      </c>
      <c r="P19" s="641">
        <v>9030619.4903403856</v>
      </c>
      <c r="Q19" s="635"/>
      <c r="R19" s="663"/>
      <c r="S19" s="663"/>
      <c r="T19" s="663"/>
      <c r="U19" s="663"/>
      <c r="V19" s="664"/>
      <c r="W19" s="665"/>
      <c r="X19" s="663"/>
      <c r="AB19" s="724"/>
      <c r="AC19" s="724"/>
      <c r="AD19" s="724"/>
      <c r="AE19" s="763"/>
      <c r="AI19" s="724"/>
      <c r="AJ19" s="724"/>
      <c r="AK19" s="724"/>
    </row>
    <row r="20" spans="2:42" x14ac:dyDescent="0.6">
      <c r="B20" s="560">
        <v>12</v>
      </c>
      <c r="C20" s="745"/>
      <c r="D20" s="746"/>
      <c r="E20" s="560">
        <v>12</v>
      </c>
      <c r="F20" s="560">
        <v>1</v>
      </c>
      <c r="G20" s="746" t="s">
        <v>520</v>
      </c>
      <c r="H20" s="746" t="s">
        <v>2078</v>
      </c>
      <c r="I20" s="746" t="s">
        <v>453</v>
      </c>
      <c r="J20" s="746" t="s">
        <v>2081</v>
      </c>
      <c r="K20" s="746" t="s">
        <v>2084</v>
      </c>
      <c r="L20" s="746" t="s">
        <v>2087</v>
      </c>
      <c r="M20" s="758" t="s">
        <v>236</v>
      </c>
      <c r="N20" s="748">
        <v>741000000</v>
      </c>
      <c r="O20" s="770">
        <v>14323850.395584177</v>
      </c>
      <c r="P20" s="748">
        <v>9030619.4903403856</v>
      </c>
      <c r="Q20" s="747"/>
      <c r="R20" s="749"/>
      <c r="S20" s="749"/>
      <c r="T20" s="749"/>
      <c r="U20" s="749"/>
      <c r="V20" s="750"/>
      <c r="W20" s="751"/>
      <c r="X20" s="749"/>
      <c r="Y20" s="563"/>
      <c r="Z20" s="752"/>
      <c r="AA20" s="753"/>
      <c r="AB20" s="754"/>
      <c r="AC20" s="754"/>
      <c r="AD20" s="754"/>
      <c r="AE20" s="764"/>
      <c r="AF20" s="563"/>
      <c r="AG20" s="752"/>
      <c r="AH20" s="753"/>
      <c r="AI20" s="754"/>
      <c r="AJ20" s="754"/>
      <c r="AK20" s="754"/>
      <c r="AL20" s="755"/>
      <c r="AM20" s="756"/>
      <c r="AN20" s="825"/>
      <c r="AO20" s="756"/>
      <c r="AP20" s="757"/>
    </row>
    <row r="21" spans="2:42" x14ac:dyDescent="0.6">
      <c r="B21" s="371">
        <v>13</v>
      </c>
      <c r="C21" s="733"/>
      <c r="E21" s="371">
        <v>13</v>
      </c>
      <c r="F21" s="371">
        <v>1</v>
      </c>
      <c r="G21" s="372" t="s">
        <v>520</v>
      </c>
      <c r="H21" s="372" t="s">
        <v>2088</v>
      </c>
      <c r="I21" s="372" t="s">
        <v>453</v>
      </c>
      <c r="J21" s="372" t="s">
        <v>2091</v>
      </c>
      <c r="K21" s="372" t="s">
        <v>2094</v>
      </c>
      <c r="L21" s="372" t="s">
        <v>2097</v>
      </c>
      <c r="M21" s="343" t="s">
        <v>236</v>
      </c>
      <c r="N21" s="641">
        <v>741000000</v>
      </c>
      <c r="O21" s="769">
        <v>14323850.395584177</v>
      </c>
      <c r="P21" s="641">
        <v>9030619.4903403856</v>
      </c>
      <c r="Q21" s="635"/>
      <c r="R21" s="663"/>
      <c r="S21" s="663"/>
      <c r="T21" s="663"/>
      <c r="U21" s="663"/>
      <c r="V21" s="664"/>
      <c r="W21" s="665"/>
      <c r="X21" s="663"/>
      <c r="AB21" s="724"/>
      <c r="AC21" s="724"/>
      <c r="AD21" s="724"/>
      <c r="AE21" s="763"/>
      <c r="AI21" s="724"/>
      <c r="AJ21" s="724"/>
      <c r="AK21" s="724"/>
    </row>
    <row r="22" spans="2:42" x14ac:dyDescent="0.6">
      <c r="B22" s="560">
        <v>14</v>
      </c>
      <c r="C22" s="745"/>
      <c r="D22" s="746"/>
      <c r="E22" s="560">
        <v>14</v>
      </c>
      <c r="F22" s="560">
        <v>1</v>
      </c>
      <c r="G22" s="746" t="s">
        <v>520</v>
      </c>
      <c r="H22" s="746" t="s">
        <v>2098</v>
      </c>
      <c r="I22" s="746" t="s">
        <v>453</v>
      </c>
      <c r="J22" s="746" t="s">
        <v>2101</v>
      </c>
      <c r="K22" s="746" t="s">
        <v>2104</v>
      </c>
      <c r="L22" s="746" t="s">
        <v>2107</v>
      </c>
      <c r="M22" s="758" t="s">
        <v>236</v>
      </c>
      <c r="N22" s="748">
        <v>839000000</v>
      </c>
      <c r="O22" s="770">
        <v>16218232.769089237</v>
      </c>
      <c r="P22" s="748">
        <v>10224952.432382705</v>
      </c>
      <c r="Q22" s="747"/>
      <c r="R22" s="749"/>
      <c r="S22" s="749"/>
      <c r="T22" s="749"/>
      <c r="U22" s="749"/>
      <c r="V22" s="750"/>
      <c r="W22" s="751"/>
      <c r="X22" s="749"/>
      <c r="Y22" s="563"/>
      <c r="Z22" s="752"/>
      <c r="AA22" s="753"/>
      <c r="AB22" s="754"/>
      <c r="AC22" s="754"/>
      <c r="AD22" s="754"/>
      <c r="AE22" s="764"/>
      <c r="AF22" s="563"/>
      <c r="AG22" s="752"/>
      <c r="AH22" s="753"/>
      <c r="AI22" s="754"/>
      <c r="AJ22" s="754"/>
      <c r="AK22" s="754"/>
      <c r="AL22" s="755"/>
      <c r="AM22" s="756"/>
      <c r="AN22" s="825"/>
      <c r="AO22" s="756"/>
      <c r="AP22" s="757"/>
    </row>
    <row r="23" spans="2:42" x14ac:dyDescent="0.6">
      <c r="B23" s="371">
        <v>15</v>
      </c>
      <c r="C23" s="733"/>
      <c r="E23" s="371">
        <v>15</v>
      </c>
      <c r="F23" s="371">
        <v>1</v>
      </c>
      <c r="G23" s="372" t="s">
        <v>520</v>
      </c>
      <c r="H23" s="372" t="s">
        <v>2108</v>
      </c>
      <c r="I23" s="372" t="s">
        <v>453</v>
      </c>
      <c r="J23" s="372" t="s">
        <v>2111</v>
      </c>
      <c r="K23" s="372" t="s">
        <v>2114</v>
      </c>
      <c r="L23" s="372" t="s">
        <v>2117</v>
      </c>
      <c r="M23" s="343" t="s">
        <v>236</v>
      </c>
      <c r="N23" s="641">
        <v>839000000</v>
      </c>
      <c r="O23" s="769">
        <v>16218232.769089237</v>
      </c>
      <c r="P23" s="641">
        <v>10224952.432382705</v>
      </c>
      <c r="Q23" s="635"/>
      <c r="R23" s="663"/>
      <c r="S23" s="663"/>
      <c r="T23" s="663"/>
      <c r="U23" s="663"/>
      <c r="V23" s="664"/>
      <c r="W23" s="665"/>
      <c r="X23" s="663"/>
      <c r="AB23" s="724"/>
      <c r="AC23" s="724"/>
      <c r="AD23" s="724"/>
      <c r="AE23" s="763"/>
      <c r="AI23" s="724"/>
      <c r="AJ23" s="724"/>
      <c r="AK23" s="724"/>
    </row>
    <row r="24" spans="2:42" x14ac:dyDescent="0.6">
      <c r="B24" s="560">
        <v>16</v>
      </c>
      <c r="C24" s="745"/>
      <c r="D24" s="746"/>
      <c r="E24" s="560">
        <v>16</v>
      </c>
      <c r="F24" s="560">
        <v>1</v>
      </c>
      <c r="G24" s="746" t="s">
        <v>520</v>
      </c>
      <c r="H24" s="746" t="s">
        <v>2118</v>
      </c>
      <c r="I24" s="746" t="s">
        <v>453</v>
      </c>
      <c r="J24" s="746" t="s">
        <v>2121</v>
      </c>
      <c r="K24" s="746" t="s">
        <v>2124</v>
      </c>
      <c r="L24" s="746" t="s">
        <v>2127</v>
      </c>
      <c r="M24" s="758" t="s">
        <v>236</v>
      </c>
      <c r="N24" s="748">
        <v>839000000</v>
      </c>
      <c r="O24" s="770">
        <v>16218232.769089237</v>
      </c>
      <c r="P24" s="748">
        <v>10224952.432382705</v>
      </c>
      <c r="Q24" s="747"/>
      <c r="R24" s="749"/>
      <c r="S24" s="749"/>
      <c r="T24" s="749"/>
      <c r="U24" s="749"/>
      <c r="V24" s="750"/>
      <c r="W24" s="751"/>
      <c r="X24" s="749"/>
      <c r="Y24" s="563"/>
      <c r="Z24" s="752"/>
      <c r="AA24" s="753"/>
      <c r="AB24" s="754"/>
      <c r="AC24" s="754"/>
      <c r="AD24" s="754"/>
      <c r="AE24" s="764"/>
      <c r="AF24" s="563"/>
      <c r="AG24" s="752"/>
      <c r="AH24" s="753"/>
      <c r="AI24" s="754"/>
      <c r="AJ24" s="754"/>
      <c r="AK24" s="754"/>
      <c r="AL24" s="755"/>
      <c r="AM24" s="756"/>
      <c r="AN24" s="825"/>
      <c r="AO24" s="756"/>
      <c r="AP24" s="757"/>
    </row>
    <row r="25" spans="2:42" x14ac:dyDescent="0.6">
      <c r="B25" s="371">
        <v>17</v>
      </c>
      <c r="C25" s="733"/>
      <c r="E25" s="371">
        <v>17</v>
      </c>
      <c r="F25" s="371">
        <v>1</v>
      </c>
      <c r="G25" s="372" t="s">
        <v>520</v>
      </c>
      <c r="H25" s="372" t="s">
        <v>2239</v>
      </c>
      <c r="I25" s="372" t="s">
        <v>453</v>
      </c>
      <c r="J25" s="372" t="s">
        <v>2242</v>
      </c>
      <c r="K25" s="372" t="s">
        <v>2245</v>
      </c>
      <c r="L25" s="372" t="s">
        <v>2248</v>
      </c>
      <c r="M25" s="343" t="s">
        <v>236</v>
      </c>
      <c r="N25" s="641">
        <v>1310000000</v>
      </c>
      <c r="O25" s="769">
        <v>35239560.74243813</v>
      </c>
      <c r="P25" s="641">
        <v>30733941.219065078</v>
      </c>
      <c r="Q25" s="635"/>
      <c r="R25" s="663"/>
      <c r="S25" s="663"/>
      <c r="T25" s="663"/>
      <c r="U25" s="663"/>
      <c r="V25" s="664"/>
      <c r="W25" s="665"/>
      <c r="X25" s="663"/>
      <c r="AB25" s="724"/>
      <c r="AC25" s="724"/>
      <c r="AD25" s="724"/>
      <c r="AE25" s="763"/>
      <c r="AI25" s="724"/>
      <c r="AJ25" s="724"/>
      <c r="AK25" s="724"/>
    </row>
    <row r="26" spans="2:42" x14ac:dyDescent="0.6">
      <c r="B26" s="560">
        <v>18</v>
      </c>
      <c r="C26" s="745"/>
      <c r="D26" s="746"/>
      <c r="E26" s="560">
        <v>18</v>
      </c>
      <c r="F26" s="560">
        <v>1</v>
      </c>
      <c r="G26" s="746" t="s">
        <v>520</v>
      </c>
      <c r="H26" s="746" t="s">
        <v>2249</v>
      </c>
      <c r="I26" s="746" t="s">
        <v>453</v>
      </c>
      <c r="J26" s="746" t="s">
        <v>2252</v>
      </c>
      <c r="K26" s="746" t="s">
        <v>2255</v>
      </c>
      <c r="L26" s="746" t="s">
        <v>2258</v>
      </c>
      <c r="M26" s="758" t="s">
        <v>236</v>
      </c>
      <c r="N26" s="748">
        <v>5692000000</v>
      </c>
      <c r="O26" s="770">
        <v>71395129.927007303</v>
      </c>
      <c r="P26" s="748">
        <v>64110595.576642349</v>
      </c>
      <c r="Q26" s="747"/>
      <c r="R26" s="749"/>
      <c r="S26" s="749"/>
      <c r="T26" s="749"/>
      <c r="U26" s="749"/>
      <c r="V26" s="750"/>
      <c r="W26" s="751"/>
      <c r="X26" s="749"/>
      <c r="Y26" s="563"/>
      <c r="Z26" s="752"/>
      <c r="AA26" s="753"/>
      <c r="AB26" s="754"/>
      <c r="AC26" s="754"/>
      <c r="AD26" s="754"/>
      <c r="AE26" s="764"/>
      <c r="AF26" s="563"/>
      <c r="AG26" s="752"/>
      <c r="AH26" s="753"/>
      <c r="AI26" s="754"/>
      <c r="AJ26" s="754"/>
      <c r="AK26" s="754"/>
      <c r="AL26" s="755"/>
      <c r="AM26" s="756"/>
      <c r="AN26" s="825"/>
      <c r="AO26" s="756"/>
      <c r="AP26" s="757"/>
    </row>
    <row r="27" spans="2:42" x14ac:dyDescent="0.6">
      <c r="B27" s="371">
        <v>19</v>
      </c>
      <c r="C27" s="733"/>
      <c r="E27" s="371">
        <v>19</v>
      </c>
      <c r="F27" s="371">
        <v>1</v>
      </c>
      <c r="G27" s="372" t="s">
        <v>520</v>
      </c>
      <c r="H27" s="372" t="s">
        <v>2259</v>
      </c>
      <c r="I27" s="372" t="s">
        <v>453</v>
      </c>
      <c r="J27" s="372" t="s">
        <v>2262</v>
      </c>
      <c r="K27" s="372" t="s">
        <v>2265</v>
      </c>
      <c r="L27" s="372" t="s">
        <v>2268</v>
      </c>
      <c r="M27" s="343" t="s">
        <v>236</v>
      </c>
      <c r="N27" s="641">
        <v>2514000000</v>
      </c>
      <c r="O27" s="769">
        <v>39343381.714285716</v>
      </c>
      <c r="P27" s="641">
        <v>31915172.073732719</v>
      </c>
      <c r="Q27" s="635"/>
      <c r="R27" s="663"/>
      <c r="S27" s="663"/>
      <c r="T27" s="663"/>
      <c r="U27" s="663"/>
      <c r="V27" s="664"/>
      <c r="W27" s="665"/>
      <c r="X27" s="663"/>
      <c r="AB27" s="724"/>
      <c r="AC27" s="724"/>
      <c r="AD27" s="724"/>
      <c r="AE27" s="763"/>
      <c r="AI27" s="724"/>
      <c r="AJ27" s="724"/>
      <c r="AK27" s="724"/>
    </row>
    <row r="28" spans="2:42" x14ac:dyDescent="0.6">
      <c r="B28" s="560">
        <v>20</v>
      </c>
      <c r="C28" s="745" t="s">
        <v>2658</v>
      </c>
      <c r="D28" s="746"/>
      <c r="E28" s="560">
        <v>20</v>
      </c>
      <c r="F28" s="560">
        <v>1</v>
      </c>
      <c r="G28" s="746" t="s">
        <v>234</v>
      </c>
      <c r="H28" s="746" t="s">
        <v>545</v>
      </c>
      <c r="I28" s="746" t="s">
        <v>453</v>
      </c>
      <c r="J28" s="746" t="s">
        <v>546</v>
      </c>
      <c r="K28" s="746" t="s">
        <v>547</v>
      </c>
      <c r="L28" s="746" t="s">
        <v>548</v>
      </c>
      <c r="M28" s="758" t="s">
        <v>236</v>
      </c>
      <c r="N28" s="748">
        <v>2538800000</v>
      </c>
      <c r="O28" s="770">
        <v>1149004.255941499</v>
      </c>
      <c r="P28" s="748">
        <v>0</v>
      </c>
      <c r="Q28" s="747"/>
      <c r="R28" s="749"/>
      <c r="S28" s="749"/>
      <c r="T28" s="749"/>
      <c r="U28" s="749"/>
      <c r="V28" s="750"/>
      <c r="W28" s="751"/>
      <c r="X28" s="749"/>
      <c r="Y28" s="563"/>
      <c r="Z28" s="752"/>
      <c r="AA28" s="753"/>
      <c r="AB28" s="754"/>
      <c r="AC28" s="754"/>
      <c r="AD28" s="754"/>
      <c r="AE28" s="764"/>
      <c r="AF28" s="563"/>
      <c r="AG28" s="752"/>
      <c r="AH28" s="753"/>
      <c r="AI28" s="754"/>
      <c r="AJ28" s="754"/>
      <c r="AK28" s="754"/>
      <c r="AL28" s="755"/>
      <c r="AM28" s="756"/>
      <c r="AN28" s="825"/>
      <c r="AO28" s="756"/>
      <c r="AP28" s="757"/>
    </row>
    <row r="29" spans="2:42" x14ac:dyDescent="0.6">
      <c r="B29" s="371">
        <v>21</v>
      </c>
      <c r="C29" s="733"/>
      <c r="E29" s="371">
        <v>21</v>
      </c>
      <c r="F29" s="371">
        <v>1</v>
      </c>
      <c r="G29" s="372" t="s">
        <v>234</v>
      </c>
      <c r="H29" s="372" t="s">
        <v>549</v>
      </c>
      <c r="I29" s="372" t="s">
        <v>453</v>
      </c>
      <c r="J29" s="372" t="s">
        <v>550</v>
      </c>
      <c r="K29" s="372" t="s">
        <v>551</v>
      </c>
      <c r="L29" s="372" t="s">
        <v>552</v>
      </c>
      <c r="M29" s="343" t="s">
        <v>236</v>
      </c>
      <c r="N29" s="641">
        <v>3885000000</v>
      </c>
      <c r="O29" s="769">
        <v>2599656.4266180494</v>
      </c>
      <c r="P29" s="641">
        <v>0</v>
      </c>
      <c r="Q29" s="635"/>
      <c r="R29" s="663"/>
      <c r="S29" s="663"/>
      <c r="T29" s="663"/>
      <c r="U29" s="663"/>
      <c r="V29" s="664"/>
      <c r="W29" s="665"/>
      <c r="X29" s="663"/>
      <c r="AB29" s="724"/>
      <c r="AC29" s="724"/>
      <c r="AD29" s="724"/>
      <c r="AE29" s="763"/>
      <c r="AI29" s="724"/>
      <c r="AJ29" s="724"/>
      <c r="AK29" s="724"/>
    </row>
    <row r="30" spans="2:42" ht="16.899999999999999" customHeight="1" x14ac:dyDescent="0.6">
      <c r="B30" s="560">
        <v>22</v>
      </c>
      <c r="C30" s="745"/>
      <c r="D30" s="746"/>
      <c r="E30" s="560">
        <v>22</v>
      </c>
      <c r="F30" s="560">
        <v>1</v>
      </c>
      <c r="G30" s="746" t="s">
        <v>234</v>
      </c>
      <c r="H30" s="746" t="s">
        <v>553</v>
      </c>
      <c r="I30" s="746" t="s">
        <v>453</v>
      </c>
      <c r="J30" s="746" t="s">
        <v>554</v>
      </c>
      <c r="K30" s="746" t="s">
        <v>555</v>
      </c>
      <c r="L30" s="746" t="s">
        <v>556</v>
      </c>
      <c r="M30" s="758" t="s">
        <v>236</v>
      </c>
      <c r="N30" s="748">
        <v>4745410000</v>
      </c>
      <c r="O30" s="770">
        <v>3445817.716164384</v>
      </c>
      <c r="P30" s="748">
        <v>0</v>
      </c>
      <c r="Q30" s="747"/>
      <c r="R30" s="749"/>
      <c r="S30" s="749"/>
      <c r="T30" s="749"/>
      <c r="U30" s="749"/>
      <c r="V30" s="750"/>
      <c r="W30" s="751"/>
      <c r="X30" s="749"/>
      <c r="Y30" s="563"/>
      <c r="Z30" s="752"/>
      <c r="AA30" s="753"/>
      <c r="AB30" s="754"/>
      <c r="AC30" s="754"/>
      <c r="AD30" s="754"/>
      <c r="AE30" s="764"/>
      <c r="AF30" s="563"/>
      <c r="AG30" s="752"/>
      <c r="AH30" s="753"/>
      <c r="AI30" s="754"/>
      <c r="AJ30" s="754"/>
      <c r="AK30" s="754"/>
      <c r="AL30" s="755"/>
      <c r="AM30" s="756"/>
      <c r="AN30" s="825"/>
      <c r="AO30" s="756"/>
      <c r="AP30" s="757"/>
    </row>
    <row r="31" spans="2:42" x14ac:dyDescent="0.6">
      <c r="B31" s="371">
        <v>23</v>
      </c>
      <c r="C31" s="733"/>
      <c r="E31" s="371">
        <v>23</v>
      </c>
      <c r="F31" s="371">
        <v>1</v>
      </c>
      <c r="G31" s="372" t="s">
        <v>234</v>
      </c>
      <c r="H31" s="372" t="s">
        <v>557</v>
      </c>
      <c r="I31" s="372" t="s">
        <v>453</v>
      </c>
      <c r="J31" s="372" t="s">
        <v>558</v>
      </c>
      <c r="K31" s="372" t="s">
        <v>559</v>
      </c>
      <c r="L31" s="372" t="s">
        <v>560</v>
      </c>
      <c r="M31" s="343" t="s">
        <v>236</v>
      </c>
      <c r="N31" s="641">
        <v>4799300000</v>
      </c>
      <c r="O31" s="769">
        <v>3055773.4794520549</v>
      </c>
      <c r="P31" s="641">
        <v>0</v>
      </c>
      <c r="Q31" s="635"/>
      <c r="R31" s="663"/>
      <c r="S31" s="663"/>
      <c r="T31" s="663"/>
      <c r="U31" s="663"/>
      <c r="V31" s="664"/>
      <c r="W31" s="665"/>
      <c r="X31" s="663"/>
      <c r="AB31" s="724"/>
      <c r="AC31" s="724"/>
      <c r="AD31" s="724"/>
      <c r="AE31" s="763"/>
      <c r="AI31" s="724"/>
      <c r="AJ31" s="724"/>
      <c r="AK31" s="724"/>
    </row>
    <row r="32" spans="2:42" x14ac:dyDescent="0.6">
      <c r="B32" s="560">
        <v>24</v>
      </c>
      <c r="C32" s="745"/>
      <c r="D32" s="746"/>
      <c r="E32" s="560">
        <v>24</v>
      </c>
      <c r="F32" s="560">
        <v>1</v>
      </c>
      <c r="G32" s="746" t="s">
        <v>234</v>
      </c>
      <c r="H32" s="746" t="s">
        <v>561</v>
      </c>
      <c r="I32" s="746" t="s">
        <v>453</v>
      </c>
      <c r="J32" s="746" t="s">
        <v>562</v>
      </c>
      <c r="K32" s="746" t="s">
        <v>563</v>
      </c>
      <c r="L32" s="746" t="s">
        <v>564</v>
      </c>
      <c r="M32" s="758" t="s">
        <v>236</v>
      </c>
      <c r="N32" s="748">
        <v>4780760000</v>
      </c>
      <c r="O32" s="770">
        <v>4317528.3689497719</v>
      </c>
      <c r="P32" s="748">
        <v>0</v>
      </c>
      <c r="Q32" s="747"/>
      <c r="R32" s="749"/>
      <c r="S32" s="749"/>
      <c r="T32" s="749"/>
      <c r="U32" s="749"/>
      <c r="V32" s="750"/>
      <c r="W32" s="751"/>
      <c r="X32" s="749"/>
      <c r="Y32" s="563"/>
      <c r="Z32" s="752"/>
      <c r="AA32" s="753"/>
      <c r="AB32" s="754"/>
      <c r="AC32" s="754"/>
      <c r="AD32" s="754"/>
      <c r="AE32" s="764"/>
      <c r="AF32" s="563"/>
      <c r="AG32" s="752"/>
      <c r="AH32" s="753"/>
      <c r="AI32" s="754"/>
      <c r="AJ32" s="754"/>
      <c r="AK32" s="754"/>
      <c r="AL32" s="755"/>
      <c r="AM32" s="756"/>
      <c r="AN32" s="825"/>
      <c r="AO32" s="756"/>
      <c r="AP32" s="825"/>
    </row>
    <row r="33" spans="2:42" x14ac:dyDescent="0.6">
      <c r="B33" s="371">
        <v>25</v>
      </c>
      <c r="C33" s="733"/>
      <c r="E33" s="371">
        <v>25</v>
      </c>
      <c r="F33" s="371">
        <v>1</v>
      </c>
      <c r="G33" s="372" t="s">
        <v>234</v>
      </c>
      <c r="H33" s="372" t="s">
        <v>565</v>
      </c>
      <c r="I33" s="372" t="s">
        <v>453</v>
      </c>
      <c r="J33" s="372" t="s">
        <v>566</v>
      </c>
      <c r="K33" s="372" t="s">
        <v>567</v>
      </c>
      <c r="L33" s="372" t="s">
        <v>568</v>
      </c>
      <c r="M33" s="343" t="s">
        <v>254</v>
      </c>
      <c r="N33" s="641">
        <v>200000</v>
      </c>
      <c r="O33" s="769">
        <v>1275.3509571558798</v>
      </c>
      <c r="P33" s="641">
        <v>0</v>
      </c>
      <c r="Q33" s="635"/>
      <c r="R33" s="663"/>
      <c r="S33" s="663"/>
      <c r="T33" s="663"/>
      <c r="U33" s="663"/>
      <c r="V33" s="664"/>
      <c r="W33" s="665"/>
      <c r="X33" s="663"/>
      <c r="AB33" s="724"/>
      <c r="AC33" s="724"/>
      <c r="AD33" s="724"/>
      <c r="AE33" s="763"/>
      <c r="AI33" s="724"/>
      <c r="AJ33" s="724"/>
      <c r="AK33" s="724"/>
      <c r="AN33" s="740"/>
    </row>
    <row r="34" spans="2:42" x14ac:dyDescent="0.6">
      <c r="B34" s="560">
        <v>26</v>
      </c>
      <c r="C34" s="745"/>
      <c r="D34" s="746"/>
      <c r="E34" s="560">
        <v>26</v>
      </c>
      <c r="F34" s="560">
        <v>1</v>
      </c>
      <c r="G34" s="746" t="s">
        <v>234</v>
      </c>
      <c r="H34" s="746" t="s">
        <v>569</v>
      </c>
      <c r="I34" s="746" t="s">
        <v>453</v>
      </c>
      <c r="J34" s="746" t="s">
        <v>570</v>
      </c>
      <c r="K34" s="746" t="s">
        <v>571</v>
      </c>
      <c r="L34" s="746" t="s">
        <v>572</v>
      </c>
      <c r="M34" s="758" t="s">
        <v>236</v>
      </c>
      <c r="N34" s="748">
        <v>6003000000</v>
      </c>
      <c r="O34" s="770">
        <v>38907516.763636366</v>
      </c>
      <c r="P34" s="748">
        <v>0</v>
      </c>
      <c r="Q34" s="747"/>
      <c r="R34" s="749"/>
      <c r="S34" s="749"/>
      <c r="T34" s="749"/>
      <c r="U34" s="749"/>
      <c r="V34" s="750"/>
      <c r="W34" s="751"/>
      <c r="X34" s="749"/>
      <c r="Y34" s="563"/>
      <c r="Z34" s="752"/>
      <c r="AA34" s="753"/>
      <c r="AB34" s="754"/>
      <c r="AC34" s="754"/>
      <c r="AD34" s="754"/>
      <c r="AE34" s="764"/>
      <c r="AF34" s="563"/>
      <c r="AG34" s="752"/>
      <c r="AH34" s="753"/>
      <c r="AI34" s="754"/>
      <c r="AJ34" s="754"/>
      <c r="AK34" s="754"/>
      <c r="AL34" s="755"/>
      <c r="AM34" s="756"/>
      <c r="AN34" s="825"/>
      <c r="AO34" s="756"/>
      <c r="AP34" s="757"/>
    </row>
    <row r="35" spans="2:42" x14ac:dyDescent="0.6">
      <c r="B35" s="371">
        <v>27</v>
      </c>
      <c r="C35" s="733"/>
      <c r="E35" s="371">
        <v>27</v>
      </c>
      <c r="F35" s="371">
        <v>1</v>
      </c>
      <c r="G35" s="372" t="s">
        <v>234</v>
      </c>
      <c r="H35" s="372" t="s">
        <v>1478</v>
      </c>
      <c r="I35" s="372" t="s">
        <v>520</v>
      </c>
      <c r="J35" s="372" t="s">
        <v>2065</v>
      </c>
      <c r="K35" s="372" t="s">
        <v>2067</v>
      </c>
      <c r="L35" s="372" t="s">
        <v>1480</v>
      </c>
      <c r="M35" s="343" t="s">
        <v>236</v>
      </c>
      <c r="N35" s="641">
        <v>150100000</v>
      </c>
      <c r="O35" s="769">
        <v>0</v>
      </c>
      <c r="P35" s="641">
        <v>2872937.8515068493</v>
      </c>
      <c r="Q35" s="635"/>
      <c r="R35" s="663"/>
      <c r="S35" s="663"/>
      <c r="T35" s="663"/>
      <c r="U35" s="663"/>
      <c r="V35" s="664"/>
      <c r="W35" s="665"/>
      <c r="X35" s="663"/>
      <c r="AB35" s="724"/>
      <c r="AC35" s="724"/>
      <c r="AD35" s="724"/>
      <c r="AE35" s="763"/>
      <c r="AI35" s="724"/>
      <c r="AJ35" s="724"/>
      <c r="AK35" s="724"/>
    </row>
    <row r="36" spans="2:42" x14ac:dyDescent="0.6">
      <c r="B36" s="560">
        <v>28</v>
      </c>
      <c r="C36" s="745"/>
      <c r="D36" s="746"/>
      <c r="E36" s="560">
        <v>28</v>
      </c>
      <c r="F36" s="560">
        <v>1</v>
      </c>
      <c r="G36" s="746" t="s">
        <v>234</v>
      </c>
      <c r="H36" s="746" t="s">
        <v>840</v>
      </c>
      <c r="I36" s="746" t="s">
        <v>520</v>
      </c>
      <c r="J36" s="746" t="s">
        <v>843</v>
      </c>
      <c r="K36" s="746" t="s">
        <v>845</v>
      </c>
      <c r="L36" s="746" t="s">
        <v>846</v>
      </c>
      <c r="M36" s="758" t="s">
        <v>236</v>
      </c>
      <c r="N36" s="748">
        <v>123100000</v>
      </c>
      <c r="O36" s="770">
        <v>0</v>
      </c>
      <c r="P36" s="748">
        <v>8257477.4001826495</v>
      </c>
      <c r="Q36" s="747"/>
      <c r="R36" s="749"/>
      <c r="S36" s="749"/>
      <c r="T36" s="749"/>
      <c r="U36" s="749"/>
      <c r="V36" s="750"/>
      <c r="W36" s="751"/>
      <c r="X36" s="749"/>
      <c r="Y36" s="563"/>
      <c r="Z36" s="752"/>
      <c r="AA36" s="753"/>
      <c r="AB36" s="754"/>
      <c r="AC36" s="754"/>
      <c r="AD36" s="754"/>
      <c r="AE36" s="764"/>
      <c r="AF36" s="563"/>
      <c r="AG36" s="752"/>
      <c r="AH36" s="753"/>
      <c r="AI36" s="754"/>
      <c r="AJ36" s="754"/>
      <c r="AK36" s="754"/>
      <c r="AL36" s="755"/>
      <c r="AM36" s="756"/>
      <c r="AN36" s="825"/>
      <c r="AO36" s="756"/>
      <c r="AP36" s="757"/>
    </row>
    <row r="37" spans="2:42" x14ac:dyDescent="0.6">
      <c r="B37" s="371">
        <v>29</v>
      </c>
      <c r="C37" s="733"/>
      <c r="E37" s="371">
        <v>29</v>
      </c>
      <c r="F37" s="371">
        <v>1</v>
      </c>
      <c r="G37" s="372" t="s">
        <v>234</v>
      </c>
      <c r="H37" s="372" t="s">
        <v>573</v>
      </c>
      <c r="I37" s="372" t="s">
        <v>453</v>
      </c>
      <c r="J37" s="372" t="s">
        <v>574</v>
      </c>
      <c r="K37" s="372" t="s">
        <v>575</v>
      </c>
      <c r="L37" s="372" t="s">
        <v>576</v>
      </c>
      <c r="M37" s="343" t="s">
        <v>236</v>
      </c>
      <c r="N37" s="641">
        <v>1874000000</v>
      </c>
      <c r="O37" s="769">
        <v>47519168.467153281</v>
      </c>
      <c r="P37" s="641">
        <v>0</v>
      </c>
      <c r="Q37" s="635"/>
      <c r="R37" s="663"/>
      <c r="S37" s="663"/>
      <c r="T37" s="663"/>
      <c r="U37" s="663"/>
      <c r="V37" s="664"/>
      <c r="W37" s="665"/>
      <c r="X37" s="663"/>
      <c r="AB37" s="724"/>
      <c r="AC37" s="724"/>
      <c r="AD37" s="724"/>
      <c r="AE37" s="763"/>
      <c r="AI37" s="724"/>
      <c r="AJ37" s="724"/>
      <c r="AK37" s="724"/>
    </row>
    <row r="38" spans="2:42" x14ac:dyDescent="0.6">
      <c r="B38" s="560">
        <v>30</v>
      </c>
      <c r="C38" s="745"/>
      <c r="D38" s="746"/>
      <c r="E38" s="560">
        <v>30</v>
      </c>
      <c r="F38" s="560">
        <v>1</v>
      </c>
      <c r="G38" s="746" t="s">
        <v>234</v>
      </c>
      <c r="H38" s="746" t="s">
        <v>581</v>
      </c>
      <c r="I38" s="746" t="s">
        <v>453</v>
      </c>
      <c r="J38" s="746" t="s">
        <v>582</v>
      </c>
      <c r="K38" s="746" t="s">
        <v>583</v>
      </c>
      <c r="L38" s="746" t="s">
        <v>584</v>
      </c>
      <c r="M38" s="758" t="s">
        <v>254</v>
      </c>
      <c r="N38" s="748">
        <v>0</v>
      </c>
      <c r="O38" s="770">
        <v>0</v>
      </c>
      <c r="P38" s="748">
        <v>0</v>
      </c>
      <c r="Q38" s="747"/>
      <c r="R38" s="749"/>
      <c r="S38" s="749"/>
      <c r="T38" s="749"/>
      <c r="U38" s="749"/>
      <c r="V38" s="750"/>
      <c r="W38" s="751"/>
      <c r="X38" s="749"/>
      <c r="Y38" s="563"/>
      <c r="Z38" s="752"/>
      <c r="AA38" s="753"/>
      <c r="AB38" s="754"/>
      <c r="AC38" s="754"/>
      <c r="AD38" s="754"/>
      <c r="AE38" s="764"/>
      <c r="AF38" s="563"/>
      <c r="AG38" s="752"/>
      <c r="AH38" s="753"/>
      <c r="AI38" s="754"/>
      <c r="AJ38" s="754"/>
      <c r="AK38" s="754"/>
      <c r="AL38" s="755"/>
      <c r="AM38" s="756"/>
      <c r="AN38" s="825"/>
      <c r="AO38" s="756"/>
      <c r="AP38" s="757"/>
    </row>
    <row r="39" spans="2:42" x14ac:dyDescent="0.6">
      <c r="B39" s="371">
        <v>31</v>
      </c>
      <c r="C39" s="733"/>
      <c r="E39" s="371">
        <v>31</v>
      </c>
      <c r="F39" s="371">
        <v>1</v>
      </c>
      <c r="G39" s="372" t="s">
        <v>234</v>
      </c>
      <c r="H39" s="372" t="s">
        <v>585</v>
      </c>
      <c r="I39" s="372" t="s">
        <v>520</v>
      </c>
      <c r="J39" s="372" t="s">
        <v>586</v>
      </c>
      <c r="K39" s="372" t="s">
        <v>587</v>
      </c>
      <c r="L39" s="372" t="s">
        <v>588</v>
      </c>
      <c r="M39" s="343" t="s">
        <v>236</v>
      </c>
      <c r="N39" s="641">
        <v>214300000</v>
      </c>
      <c r="O39" s="769">
        <v>1929845.8010948903</v>
      </c>
      <c r="P39" s="641">
        <v>1929845.8010948903</v>
      </c>
      <c r="Q39" s="635"/>
      <c r="R39" s="663"/>
      <c r="S39" s="663"/>
      <c r="T39" s="663"/>
      <c r="U39" s="663"/>
      <c r="V39" s="664"/>
      <c r="W39" s="665"/>
      <c r="X39" s="663"/>
      <c r="AB39" s="724"/>
      <c r="AC39" s="724"/>
      <c r="AD39" s="724"/>
      <c r="AE39" s="763"/>
      <c r="AI39" s="724"/>
      <c r="AJ39" s="724"/>
      <c r="AK39" s="724"/>
    </row>
    <row r="40" spans="2:42" x14ac:dyDescent="0.6">
      <c r="B40" s="560">
        <v>32</v>
      </c>
      <c r="C40" s="745"/>
      <c r="D40" s="746"/>
      <c r="E40" s="560">
        <v>32</v>
      </c>
      <c r="F40" s="560">
        <v>1</v>
      </c>
      <c r="G40" s="746" t="s">
        <v>234</v>
      </c>
      <c r="H40" s="746" t="s">
        <v>597</v>
      </c>
      <c r="I40" s="746" t="s">
        <v>453</v>
      </c>
      <c r="J40" s="746" t="s">
        <v>598</v>
      </c>
      <c r="K40" s="746" t="s">
        <v>599</v>
      </c>
      <c r="L40" s="746" t="s">
        <v>600</v>
      </c>
      <c r="M40" s="758" t="s">
        <v>236</v>
      </c>
      <c r="N40" s="748">
        <v>3000000000</v>
      </c>
      <c r="O40" s="770">
        <v>2728133.5773101561</v>
      </c>
      <c r="P40" s="748">
        <v>11251564.501372369</v>
      </c>
      <c r="Q40" s="747"/>
      <c r="R40" s="749"/>
      <c r="S40" s="749"/>
      <c r="T40" s="749"/>
      <c r="U40" s="749"/>
      <c r="V40" s="750"/>
      <c r="W40" s="751"/>
      <c r="X40" s="749"/>
      <c r="Y40" s="563"/>
      <c r="Z40" s="752"/>
      <c r="AA40" s="753"/>
      <c r="AB40" s="754"/>
      <c r="AC40" s="754"/>
      <c r="AD40" s="754"/>
      <c r="AE40" s="764"/>
      <c r="AF40" s="563"/>
      <c r="AG40" s="752"/>
      <c r="AH40" s="753"/>
      <c r="AI40" s="754"/>
      <c r="AJ40" s="754"/>
      <c r="AK40" s="754"/>
      <c r="AL40" s="755"/>
      <c r="AM40" s="756"/>
      <c r="AN40" s="825"/>
      <c r="AO40" s="756"/>
      <c r="AP40" s="757"/>
    </row>
    <row r="41" spans="2:42" x14ac:dyDescent="0.6">
      <c r="B41" s="371">
        <v>33</v>
      </c>
      <c r="C41" s="733"/>
      <c r="E41" s="371">
        <v>33</v>
      </c>
      <c r="F41" s="371">
        <v>1</v>
      </c>
      <c r="G41" s="372" t="s">
        <v>234</v>
      </c>
      <c r="H41" s="372" t="s">
        <v>601</v>
      </c>
      <c r="I41" s="372" t="s">
        <v>453</v>
      </c>
      <c r="J41" s="372" t="s">
        <v>602</v>
      </c>
      <c r="K41" s="372" t="s">
        <v>603</v>
      </c>
      <c r="L41" s="372" t="s">
        <v>604</v>
      </c>
      <c r="M41" s="343" t="s">
        <v>254</v>
      </c>
      <c r="N41" s="641">
        <v>4673000</v>
      </c>
      <c r="O41" s="769">
        <v>21676.691701738331</v>
      </c>
      <c r="P41" s="641">
        <v>31904.426518755721</v>
      </c>
      <c r="Q41" s="635"/>
      <c r="R41" s="663"/>
      <c r="S41" s="663"/>
      <c r="T41" s="663"/>
      <c r="U41" s="663"/>
      <c r="V41" s="664"/>
      <c r="W41" s="665"/>
      <c r="X41" s="663"/>
      <c r="AB41" s="724"/>
      <c r="AC41" s="724"/>
      <c r="AD41" s="724"/>
      <c r="AE41" s="763"/>
      <c r="AI41" s="724"/>
      <c r="AJ41" s="724"/>
      <c r="AK41" s="724"/>
    </row>
    <row r="42" spans="2:42" x14ac:dyDescent="0.6">
      <c r="B42" s="560">
        <v>34</v>
      </c>
      <c r="C42" s="745"/>
      <c r="D42" s="746"/>
      <c r="E42" s="560">
        <v>34</v>
      </c>
      <c r="F42" s="560">
        <v>1</v>
      </c>
      <c r="G42" s="746" t="s">
        <v>234</v>
      </c>
      <c r="H42" s="746" t="s">
        <v>605</v>
      </c>
      <c r="I42" s="746" t="s">
        <v>453</v>
      </c>
      <c r="J42" s="746" t="s">
        <v>606</v>
      </c>
      <c r="K42" s="746" t="s">
        <v>607</v>
      </c>
      <c r="L42" s="746" t="s">
        <v>608</v>
      </c>
      <c r="M42" s="758" t="s">
        <v>254</v>
      </c>
      <c r="N42" s="748">
        <v>1356000</v>
      </c>
      <c r="O42" s="770">
        <v>10655.083257090577</v>
      </c>
      <c r="P42" s="748">
        <v>14217.95154620311</v>
      </c>
      <c r="Q42" s="747"/>
      <c r="R42" s="749"/>
      <c r="S42" s="749"/>
      <c r="T42" s="749"/>
      <c r="U42" s="749"/>
      <c r="V42" s="750"/>
      <c r="W42" s="751"/>
      <c r="X42" s="749"/>
      <c r="Y42" s="563"/>
      <c r="Z42" s="752"/>
      <c r="AA42" s="753"/>
      <c r="AB42" s="754"/>
      <c r="AC42" s="754"/>
      <c r="AD42" s="754"/>
      <c r="AE42" s="764"/>
      <c r="AF42" s="563"/>
      <c r="AG42" s="752"/>
      <c r="AH42" s="753"/>
      <c r="AI42" s="754"/>
      <c r="AJ42" s="754"/>
      <c r="AK42" s="754"/>
      <c r="AL42" s="755"/>
      <c r="AM42" s="756"/>
      <c r="AN42" s="825"/>
      <c r="AO42" s="756"/>
      <c r="AP42" s="757"/>
    </row>
    <row r="43" spans="2:42" x14ac:dyDescent="0.6">
      <c r="B43" s="371">
        <v>35</v>
      </c>
      <c r="C43" s="733"/>
      <c r="E43" s="371">
        <v>35</v>
      </c>
      <c r="F43" s="371">
        <v>1</v>
      </c>
      <c r="G43" s="372" t="s">
        <v>234</v>
      </c>
      <c r="H43" s="372" t="s">
        <v>666</v>
      </c>
      <c r="I43" s="372" t="s">
        <v>453</v>
      </c>
      <c r="J43" s="372" t="s">
        <v>667</v>
      </c>
      <c r="K43" s="372" t="s">
        <v>668</v>
      </c>
      <c r="L43" s="372" t="s">
        <v>669</v>
      </c>
      <c r="M43" s="343" t="s">
        <v>236</v>
      </c>
      <c r="N43" s="641">
        <v>1732600000</v>
      </c>
      <c r="O43" s="769">
        <v>47593804.298905104</v>
      </c>
      <c r="P43" s="641">
        <v>49037379.428467155</v>
      </c>
      <c r="Q43" s="635"/>
      <c r="R43" s="663"/>
      <c r="S43" s="663"/>
      <c r="T43" s="663"/>
      <c r="U43" s="663"/>
      <c r="V43" s="664"/>
      <c r="W43" s="665"/>
      <c r="X43" s="663"/>
      <c r="AB43" s="724"/>
      <c r="AC43" s="724"/>
      <c r="AD43" s="724"/>
      <c r="AE43" s="763"/>
      <c r="AI43" s="724"/>
      <c r="AJ43" s="724"/>
      <c r="AK43" s="724"/>
    </row>
    <row r="44" spans="2:42" x14ac:dyDescent="0.6">
      <c r="B44" s="560">
        <v>36</v>
      </c>
      <c r="C44" s="745"/>
      <c r="D44" s="746"/>
      <c r="E44" s="560">
        <v>36</v>
      </c>
      <c r="F44" s="560">
        <v>1</v>
      </c>
      <c r="G44" s="746" t="s">
        <v>234</v>
      </c>
      <c r="H44" s="746" t="s">
        <v>901</v>
      </c>
      <c r="I44" s="746" t="s">
        <v>520</v>
      </c>
      <c r="J44" s="746" t="s">
        <v>904</v>
      </c>
      <c r="K44" s="746" t="s">
        <v>906</v>
      </c>
      <c r="L44" s="746" t="s">
        <v>907</v>
      </c>
      <c r="M44" s="758" t="s">
        <v>236</v>
      </c>
      <c r="N44" s="748">
        <v>54500000</v>
      </c>
      <c r="O44" s="770">
        <v>612904.64324324322</v>
      </c>
      <c r="P44" s="748">
        <v>612904.64324324322</v>
      </c>
      <c r="Q44" s="747"/>
      <c r="R44" s="749"/>
      <c r="S44" s="749"/>
      <c r="T44" s="749"/>
      <c r="U44" s="749"/>
      <c r="V44" s="750"/>
      <c r="W44" s="751"/>
      <c r="X44" s="749"/>
      <c r="Y44" s="563"/>
      <c r="Z44" s="752"/>
      <c r="AA44" s="753"/>
      <c r="AB44" s="754"/>
      <c r="AC44" s="754"/>
      <c r="AD44" s="754"/>
      <c r="AE44" s="764"/>
      <c r="AF44" s="563"/>
      <c r="AG44" s="752"/>
      <c r="AH44" s="753"/>
      <c r="AI44" s="754"/>
      <c r="AJ44" s="754"/>
      <c r="AK44" s="754"/>
      <c r="AL44" s="755"/>
      <c r="AM44" s="756"/>
      <c r="AN44" s="825"/>
      <c r="AO44" s="756"/>
      <c r="AP44" s="757"/>
    </row>
    <row r="45" spans="2:42" x14ac:dyDescent="0.6">
      <c r="B45" s="371">
        <v>37</v>
      </c>
      <c r="C45" s="733"/>
      <c r="E45" s="371">
        <v>37</v>
      </c>
      <c r="F45" s="371">
        <v>1</v>
      </c>
      <c r="G45" s="372" t="s">
        <v>234</v>
      </c>
      <c r="H45" s="372" t="s">
        <v>909</v>
      </c>
      <c r="I45" s="372" t="s">
        <v>453</v>
      </c>
      <c r="J45" s="372" t="s">
        <v>912</v>
      </c>
      <c r="K45" s="372" t="s">
        <v>915</v>
      </c>
      <c r="L45" s="372" t="s">
        <v>918</v>
      </c>
      <c r="M45" s="343" t="s">
        <v>236</v>
      </c>
      <c r="N45" s="641">
        <v>651000000</v>
      </c>
      <c r="O45" s="769">
        <v>10254075.439226519</v>
      </c>
      <c r="P45" s="641">
        <v>10067234.842541436</v>
      </c>
      <c r="Q45" s="635"/>
      <c r="R45" s="663"/>
      <c r="S45" s="663"/>
      <c r="T45" s="663"/>
      <c r="U45" s="663"/>
      <c r="V45" s="664"/>
      <c r="W45" s="665"/>
      <c r="X45" s="663"/>
      <c r="AB45" s="724"/>
      <c r="AC45" s="724"/>
      <c r="AD45" s="724"/>
      <c r="AE45" s="763"/>
      <c r="AI45" s="724"/>
      <c r="AJ45" s="724"/>
      <c r="AK45" s="724"/>
    </row>
    <row r="46" spans="2:42" x14ac:dyDescent="0.6">
      <c r="B46" s="560">
        <v>38</v>
      </c>
      <c r="C46" s="745"/>
      <c r="D46" s="746"/>
      <c r="E46" s="560">
        <v>38</v>
      </c>
      <c r="F46" s="560">
        <v>1</v>
      </c>
      <c r="G46" s="746" t="s">
        <v>234</v>
      </c>
      <c r="H46" s="746" t="s">
        <v>921</v>
      </c>
      <c r="I46" s="746" t="s">
        <v>453</v>
      </c>
      <c r="J46" s="746" t="s">
        <v>924</v>
      </c>
      <c r="K46" s="746" t="s">
        <v>927</v>
      </c>
      <c r="L46" s="746" t="s">
        <v>930</v>
      </c>
      <c r="M46" s="758" t="s">
        <v>236</v>
      </c>
      <c r="N46" s="748">
        <v>108000000</v>
      </c>
      <c r="O46" s="770">
        <v>1701136.9392265193</v>
      </c>
      <c r="P46" s="748">
        <v>1670140.3425414364</v>
      </c>
      <c r="Q46" s="747"/>
      <c r="R46" s="749"/>
      <c r="S46" s="749"/>
      <c r="T46" s="749"/>
      <c r="U46" s="749"/>
      <c r="V46" s="750"/>
      <c r="W46" s="751"/>
      <c r="X46" s="749"/>
      <c r="Y46" s="563"/>
      <c r="Z46" s="752"/>
      <c r="AA46" s="753"/>
      <c r="AB46" s="754"/>
      <c r="AC46" s="754"/>
      <c r="AD46" s="754"/>
      <c r="AE46" s="764"/>
      <c r="AF46" s="563"/>
      <c r="AG46" s="752"/>
      <c r="AH46" s="753"/>
      <c r="AI46" s="754"/>
      <c r="AJ46" s="754"/>
      <c r="AK46" s="754"/>
      <c r="AL46" s="755"/>
      <c r="AM46" s="756"/>
      <c r="AN46" s="825"/>
      <c r="AO46" s="756"/>
      <c r="AP46" s="757"/>
    </row>
    <row r="47" spans="2:42" x14ac:dyDescent="0.6">
      <c r="B47" s="371">
        <v>39</v>
      </c>
      <c r="C47" s="733"/>
      <c r="E47" s="371">
        <v>39</v>
      </c>
      <c r="F47" s="371">
        <v>1</v>
      </c>
      <c r="G47" s="372" t="s">
        <v>234</v>
      </c>
      <c r="H47" s="372" t="s">
        <v>933</v>
      </c>
      <c r="I47" s="372" t="s">
        <v>453</v>
      </c>
      <c r="J47" s="372" t="s">
        <v>936</v>
      </c>
      <c r="K47" s="372" t="s">
        <v>939</v>
      </c>
      <c r="L47" s="372" t="s">
        <v>942</v>
      </c>
      <c r="M47" s="343" t="s">
        <v>236</v>
      </c>
      <c r="N47" s="641">
        <v>585500000</v>
      </c>
      <c r="O47" s="769">
        <v>16897803.518248174</v>
      </c>
      <c r="P47" s="641">
        <v>17335169.881386865</v>
      </c>
      <c r="Q47" s="635"/>
      <c r="R47" s="663"/>
      <c r="S47" s="663"/>
      <c r="T47" s="663"/>
      <c r="U47" s="663"/>
      <c r="V47" s="664"/>
      <c r="W47" s="665"/>
      <c r="X47" s="663"/>
      <c r="AB47" s="724"/>
      <c r="AC47" s="724"/>
      <c r="AD47" s="724"/>
      <c r="AE47" s="763"/>
      <c r="AI47" s="724"/>
      <c r="AJ47" s="724"/>
      <c r="AK47" s="724"/>
    </row>
    <row r="48" spans="2:42" x14ac:dyDescent="0.6">
      <c r="B48" s="560">
        <v>40</v>
      </c>
      <c r="C48" s="745"/>
      <c r="D48" s="746"/>
      <c r="E48" s="560">
        <v>40</v>
      </c>
      <c r="F48" s="560">
        <v>1</v>
      </c>
      <c r="G48" s="746" t="s">
        <v>234</v>
      </c>
      <c r="H48" s="746" t="s">
        <v>944</v>
      </c>
      <c r="I48" s="746" t="s">
        <v>453</v>
      </c>
      <c r="J48" s="746" t="s">
        <v>947</v>
      </c>
      <c r="K48" s="746" t="s">
        <v>950</v>
      </c>
      <c r="L48" s="746" t="s">
        <v>953</v>
      </c>
      <c r="M48" s="758" t="s">
        <v>236</v>
      </c>
      <c r="N48" s="748">
        <v>161500000</v>
      </c>
      <c r="O48" s="770">
        <v>3872406.9197080298</v>
      </c>
      <c r="P48" s="748">
        <v>3751916.1313868607</v>
      </c>
      <c r="Q48" s="747"/>
      <c r="R48" s="749"/>
      <c r="S48" s="749"/>
      <c r="T48" s="749"/>
      <c r="U48" s="749"/>
      <c r="V48" s="750"/>
      <c r="W48" s="751"/>
      <c r="X48" s="749"/>
      <c r="Y48" s="563"/>
      <c r="Z48" s="752"/>
      <c r="AA48" s="753"/>
      <c r="AB48" s="754"/>
      <c r="AC48" s="754"/>
      <c r="AD48" s="754"/>
      <c r="AE48" s="764"/>
      <c r="AF48" s="563"/>
      <c r="AG48" s="752"/>
      <c r="AH48" s="753"/>
      <c r="AI48" s="754"/>
      <c r="AJ48" s="754"/>
      <c r="AK48" s="754"/>
      <c r="AL48" s="755"/>
      <c r="AM48" s="756"/>
      <c r="AN48" s="825"/>
      <c r="AO48" s="756"/>
      <c r="AP48" s="757"/>
    </row>
    <row r="49" spans="2:42" x14ac:dyDescent="0.6">
      <c r="B49" s="371">
        <v>41</v>
      </c>
      <c r="C49" s="733"/>
      <c r="E49" s="371">
        <v>41</v>
      </c>
      <c r="F49" s="371">
        <v>1</v>
      </c>
      <c r="G49" s="372" t="s">
        <v>234</v>
      </c>
      <c r="H49" s="372" t="s">
        <v>955</v>
      </c>
      <c r="I49" s="372" t="s">
        <v>520</v>
      </c>
      <c r="J49" s="372" t="s">
        <v>958</v>
      </c>
      <c r="K49" s="372" t="s">
        <v>960</v>
      </c>
      <c r="L49" s="372" t="s">
        <v>961</v>
      </c>
      <c r="M49" s="343" t="s">
        <v>236</v>
      </c>
      <c r="N49" s="641">
        <v>25000000</v>
      </c>
      <c r="O49" s="769">
        <v>1097110.49270073</v>
      </c>
      <c r="P49" s="641">
        <v>1097110.49270073</v>
      </c>
      <c r="Q49" s="635"/>
      <c r="R49" s="663"/>
      <c r="S49" s="663"/>
      <c r="T49" s="663"/>
      <c r="U49" s="663"/>
      <c r="V49" s="664"/>
      <c r="W49" s="665"/>
      <c r="X49" s="663"/>
      <c r="AB49" s="724"/>
      <c r="AC49" s="724"/>
      <c r="AD49" s="724"/>
      <c r="AE49" s="763"/>
      <c r="AI49" s="724"/>
      <c r="AJ49" s="724"/>
      <c r="AK49" s="724"/>
    </row>
    <row r="50" spans="2:42" x14ac:dyDescent="0.6">
      <c r="B50" s="560">
        <v>42</v>
      </c>
      <c r="C50" s="745"/>
      <c r="D50" s="746"/>
      <c r="E50" s="560">
        <v>42</v>
      </c>
      <c r="F50" s="560">
        <v>1</v>
      </c>
      <c r="G50" s="746" t="s">
        <v>234</v>
      </c>
      <c r="H50" s="746" t="s">
        <v>964</v>
      </c>
      <c r="I50" s="746" t="s">
        <v>520</v>
      </c>
      <c r="J50" s="746" t="s">
        <v>967</v>
      </c>
      <c r="K50" s="746" t="s">
        <v>969</v>
      </c>
      <c r="L50" s="746" t="s">
        <v>970</v>
      </c>
      <c r="M50" s="758" t="s">
        <v>236</v>
      </c>
      <c r="N50" s="748">
        <v>2000000</v>
      </c>
      <c r="O50" s="770">
        <v>20803.816216216215</v>
      </c>
      <c r="P50" s="748">
        <v>20803.816216216215</v>
      </c>
      <c r="Q50" s="747"/>
      <c r="R50" s="749"/>
      <c r="S50" s="749"/>
      <c r="T50" s="749"/>
      <c r="U50" s="749"/>
      <c r="V50" s="750"/>
      <c r="W50" s="751"/>
      <c r="X50" s="749"/>
      <c r="Y50" s="563"/>
      <c r="Z50" s="752"/>
      <c r="AA50" s="753"/>
      <c r="AB50" s="754"/>
      <c r="AC50" s="754"/>
      <c r="AD50" s="754"/>
      <c r="AE50" s="764"/>
      <c r="AF50" s="563"/>
      <c r="AG50" s="752"/>
      <c r="AH50" s="753"/>
      <c r="AI50" s="754"/>
      <c r="AJ50" s="754"/>
      <c r="AK50" s="754"/>
      <c r="AL50" s="755"/>
      <c r="AM50" s="756"/>
      <c r="AN50" s="825"/>
      <c r="AO50" s="756"/>
      <c r="AP50" s="757"/>
    </row>
    <row r="51" spans="2:42" x14ac:dyDescent="0.6">
      <c r="B51" s="371">
        <v>43</v>
      </c>
      <c r="C51" s="733"/>
      <c r="E51" s="371">
        <v>43</v>
      </c>
      <c r="F51" s="371">
        <v>1</v>
      </c>
      <c r="G51" s="372" t="s">
        <v>234</v>
      </c>
      <c r="H51" s="372" t="s">
        <v>972</v>
      </c>
      <c r="I51" s="372" t="s">
        <v>453</v>
      </c>
      <c r="J51" s="372" t="s">
        <v>975</v>
      </c>
      <c r="K51" s="372" t="s">
        <v>978</v>
      </c>
      <c r="L51" s="372" t="s">
        <v>981</v>
      </c>
      <c r="M51" s="343" t="s">
        <v>236</v>
      </c>
      <c r="N51" s="641">
        <v>86200000</v>
      </c>
      <c r="O51" s="769">
        <v>3235189.1251141555</v>
      </c>
      <c r="P51" s="641">
        <v>3331916.2312328769</v>
      </c>
      <c r="Q51" s="635"/>
      <c r="R51" s="663"/>
      <c r="S51" s="663"/>
      <c r="T51" s="663"/>
      <c r="U51" s="663"/>
      <c r="V51" s="664"/>
      <c r="W51" s="665"/>
      <c r="X51" s="663"/>
      <c r="AB51" s="724"/>
      <c r="AC51" s="724"/>
      <c r="AD51" s="724"/>
      <c r="AE51" s="763"/>
      <c r="AI51" s="724"/>
      <c r="AJ51" s="724"/>
      <c r="AK51" s="724"/>
    </row>
    <row r="52" spans="2:42" x14ac:dyDescent="0.6">
      <c r="B52" s="560">
        <v>44</v>
      </c>
      <c r="C52" s="745"/>
      <c r="D52" s="746"/>
      <c r="E52" s="560">
        <v>44</v>
      </c>
      <c r="F52" s="560">
        <v>1</v>
      </c>
      <c r="G52" s="746" t="s">
        <v>234</v>
      </c>
      <c r="H52" s="746" t="s">
        <v>983</v>
      </c>
      <c r="I52" s="746" t="s">
        <v>453</v>
      </c>
      <c r="J52" s="746" t="s">
        <v>986</v>
      </c>
      <c r="K52" s="746" t="s">
        <v>989</v>
      </c>
      <c r="L52" s="746" t="s">
        <v>992</v>
      </c>
      <c r="M52" s="758" t="s">
        <v>236</v>
      </c>
      <c r="N52" s="748">
        <v>28300000</v>
      </c>
      <c r="O52" s="770">
        <v>932872.0509589042</v>
      </c>
      <c r="P52" s="748">
        <v>962128.72018264828</v>
      </c>
      <c r="Q52" s="747"/>
      <c r="R52" s="749"/>
      <c r="S52" s="749"/>
      <c r="T52" s="749"/>
      <c r="U52" s="749"/>
      <c r="V52" s="750"/>
      <c r="W52" s="751"/>
      <c r="X52" s="749"/>
      <c r="Y52" s="563"/>
      <c r="Z52" s="752"/>
      <c r="AA52" s="753"/>
      <c r="AB52" s="754"/>
      <c r="AC52" s="754"/>
      <c r="AD52" s="754"/>
      <c r="AE52" s="764"/>
      <c r="AF52" s="563"/>
      <c r="AG52" s="752"/>
      <c r="AH52" s="753"/>
      <c r="AI52" s="754"/>
      <c r="AJ52" s="754"/>
      <c r="AK52" s="754"/>
      <c r="AL52" s="755"/>
      <c r="AM52" s="756"/>
      <c r="AN52" s="825"/>
      <c r="AO52" s="756"/>
      <c r="AP52" s="757"/>
    </row>
    <row r="53" spans="2:42" x14ac:dyDescent="0.6">
      <c r="B53" s="371">
        <v>45</v>
      </c>
      <c r="C53" s="733"/>
      <c r="E53" s="371">
        <v>45</v>
      </c>
      <c r="F53" s="371">
        <v>1</v>
      </c>
      <c r="G53" s="372" t="s">
        <v>234</v>
      </c>
      <c r="H53" s="372" t="s">
        <v>994</v>
      </c>
      <c r="I53" s="372" t="s">
        <v>453</v>
      </c>
      <c r="J53" s="372" t="s">
        <v>997</v>
      </c>
      <c r="K53" s="372" t="s">
        <v>1000</v>
      </c>
      <c r="L53" s="372" t="s">
        <v>1003</v>
      </c>
      <c r="M53" s="343" t="s">
        <v>236</v>
      </c>
      <c r="N53" s="641">
        <v>2300000</v>
      </c>
      <c r="O53" s="769">
        <v>80670.657051282047</v>
      </c>
      <c r="P53" s="641">
        <v>80565.903846153829</v>
      </c>
      <c r="Q53" s="635"/>
      <c r="R53" s="663"/>
      <c r="S53" s="663"/>
      <c r="T53" s="663"/>
      <c r="U53" s="663"/>
      <c r="V53" s="664"/>
      <c r="W53" s="665"/>
      <c r="X53" s="663"/>
      <c r="AB53" s="724"/>
      <c r="AC53" s="724"/>
      <c r="AD53" s="724"/>
      <c r="AE53" s="763"/>
      <c r="AI53" s="724"/>
      <c r="AJ53" s="724"/>
      <c r="AK53" s="724"/>
    </row>
    <row r="54" spans="2:42" x14ac:dyDescent="0.6">
      <c r="B54" s="560">
        <v>46</v>
      </c>
      <c r="C54" s="745"/>
      <c r="D54" s="746"/>
      <c r="E54" s="560">
        <v>46</v>
      </c>
      <c r="F54" s="560">
        <v>1</v>
      </c>
      <c r="G54" s="746" t="s">
        <v>234</v>
      </c>
      <c r="H54" s="746" t="s">
        <v>1005</v>
      </c>
      <c r="I54" s="746" t="s">
        <v>520</v>
      </c>
      <c r="J54" s="746" t="s">
        <v>1008</v>
      </c>
      <c r="K54" s="746" t="s">
        <v>1010</v>
      </c>
      <c r="L54" s="746" t="s">
        <v>1011</v>
      </c>
      <c r="M54" s="758" t="s">
        <v>236</v>
      </c>
      <c r="N54" s="748">
        <v>11000000</v>
      </c>
      <c r="O54" s="770">
        <v>529793.23105022835</v>
      </c>
      <c r="P54" s="748">
        <v>529793.23105022835</v>
      </c>
      <c r="Q54" s="747"/>
      <c r="R54" s="749"/>
      <c r="S54" s="749"/>
      <c r="T54" s="749"/>
      <c r="U54" s="749"/>
      <c r="V54" s="750"/>
      <c r="W54" s="751"/>
      <c r="X54" s="749"/>
      <c r="Y54" s="563"/>
      <c r="Z54" s="752"/>
      <c r="AA54" s="753"/>
      <c r="AB54" s="754"/>
      <c r="AC54" s="754"/>
      <c r="AD54" s="754"/>
      <c r="AE54" s="764"/>
      <c r="AF54" s="563"/>
      <c r="AG54" s="752"/>
      <c r="AH54" s="753"/>
      <c r="AI54" s="754"/>
      <c r="AJ54" s="754"/>
      <c r="AK54" s="754"/>
      <c r="AL54" s="755"/>
      <c r="AM54" s="756"/>
      <c r="AN54" s="825"/>
      <c r="AO54" s="756"/>
      <c r="AP54" s="757"/>
    </row>
    <row r="55" spans="2:42" x14ac:dyDescent="0.6">
      <c r="B55" s="371">
        <v>47</v>
      </c>
      <c r="C55" s="733"/>
      <c r="E55" s="371">
        <v>47</v>
      </c>
      <c r="F55" s="371">
        <v>1</v>
      </c>
      <c r="G55" s="372" t="s">
        <v>234</v>
      </c>
      <c r="H55" s="372" t="s">
        <v>1090</v>
      </c>
      <c r="I55" s="372" t="s">
        <v>520</v>
      </c>
      <c r="J55" s="372" t="s">
        <v>1093</v>
      </c>
      <c r="K55" s="372" t="s">
        <v>1095</v>
      </c>
      <c r="L55" s="372" t="s">
        <v>1096</v>
      </c>
      <c r="M55" s="343" t="s">
        <v>236</v>
      </c>
      <c r="N55" s="641">
        <v>3000000</v>
      </c>
      <c r="O55" s="769">
        <v>246518.0310218978</v>
      </c>
      <c r="P55" s="641">
        <v>246518.0310218978</v>
      </c>
      <c r="Q55" s="635"/>
      <c r="R55" s="663"/>
      <c r="S55" s="663"/>
      <c r="T55" s="663"/>
      <c r="U55" s="663"/>
      <c r="V55" s="664"/>
      <c r="W55" s="665"/>
      <c r="X55" s="663"/>
      <c r="AB55" s="724"/>
      <c r="AC55" s="724"/>
      <c r="AD55" s="724"/>
      <c r="AE55" s="763"/>
      <c r="AI55" s="724"/>
      <c r="AJ55" s="724"/>
      <c r="AK55" s="724"/>
    </row>
    <row r="56" spans="2:42" x14ac:dyDescent="0.6">
      <c r="B56" s="560">
        <v>48</v>
      </c>
      <c r="C56" s="745"/>
      <c r="D56" s="746"/>
      <c r="E56" s="560">
        <v>48</v>
      </c>
      <c r="F56" s="560">
        <v>1</v>
      </c>
      <c r="G56" s="746" t="s">
        <v>234</v>
      </c>
      <c r="H56" s="746" t="s">
        <v>1098</v>
      </c>
      <c r="I56" s="746" t="s">
        <v>453</v>
      </c>
      <c r="J56" s="746" t="s">
        <v>1101</v>
      </c>
      <c r="K56" s="746" t="s">
        <v>1104</v>
      </c>
      <c r="L56" s="746" t="s">
        <v>1107</v>
      </c>
      <c r="M56" s="758" t="s">
        <v>236</v>
      </c>
      <c r="N56" s="748">
        <v>73700000</v>
      </c>
      <c r="O56" s="770">
        <v>3110500.7777573527</v>
      </c>
      <c r="P56" s="748">
        <v>3041128.756066177</v>
      </c>
      <c r="Q56" s="747"/>
      <c r="R56" s="749"/>
      <c r="S56" s="749"/>
      <c r="T56" s="749"/>
      <c r="U56" s="749"/>
      <c r="V56" s="750"/>
      <c r="W56" s="751"/>
      <c r="X56" s="749"/>
      <c r="Y56" s="563"/>
      <c r="Z56" s="752"/>
      <c r="AA56" s="753"/>
      <c r="AB56" s="754"/>
      <c r="AC56" s="754"/>
      <c r="AD56" s="754"/>
      <c r="AE56" s="764"/>
      <c r="AF56" s="563"/>
      <c r="AG56" s="752"/>
      <c r="AH56" s="753"/>
      <c r="AI56" s="754"/>
      <c r="AJ56" s="754"/>
      <c r="AK56" s="754"/>
      <c r="AL56" s="755"/>
      <c r="AM56" s="756"/>
      <c r="AN56" s="825"/>
      <c r="AO56" s="756"/>
      <c r="AP56" s="757"/>
    </row>
    <row r="57" spans="2:42" x14ac:dyDescent="0.6">
      <c r="B57" s="371">
        <v>49</v>
      </c>
      <c r="C57" s="733"/>
      <c r="E57" s="371">
        <v>49</v>
      </c>
      <c r="F57" s="371">
        <v>1</v>
      </c>
      <c r="G57" s="372" t="s">
        <v>234</v>
      </c>
      <c r="H57" s="372" t="s">
        <v>1109</v>
      </c>
      <c r="I57" s="372" t="s">
        <v>453</v>
      </c>
      <c r="J57" s="372" t="s">
        <v>1112</v>
      </c>
      <c r="K57" s="372" t="s">
        <v>1115</v>
      </c>
      <c r="L57" s="372" t="s">
        <v>1118</v>
      </c>
      <c r="M57" s="343" t="s">
        <v>236</v>
      </c>
      <c r="N57" s="641">
        <v>28800000</v>
      </c>
      <c r="O57" s="769">
        <v>1214180.5764705883</v>
      </c>
      <c r="P57" s="641">
        <v>1176697.2176470589</v>
      </c>
      <c r="Q57" s="635"/>
      <c r="R57" s="663"/>
      <c r="S57" s="663"/>
      <c r="T57" s="663"/>
      <c r="U57" s="663"/>
      <c r="V57" s="664"/>
      <c r="W57" s="665"/>
      <c r="X57" s="663"/>
      <c r="AB57" s="724"/>
      <c r="AC57" s="724"/>
      <c r="AD57" s="724"/>
      <c r="AE57" s="763"/>
      <c r="AI57" s="724"/>
      <c r="AJ57" s="724"/>
      <c r="AK57" s="724"/>
    </row>
    <row r="58" spans="2:42" x14ac:dyDescent="0.6">
      <c r="B58" s="560">
        <v>50</v>
      </c>
      <c r="C58" s="745"/>
      <c r="D58" s="746"/>
      <c r="E58" s="560">
        <v>50</v>
      </c>
      <c r="F58" s="560">
        <v>1</v>
      </c>
      <c r="G58" s="746" t="s">
        <v>234</v>
      </c>
      <c r="H58" s="746" t="s">
        <v>1120</v>
      </c>
      <c r="I58" s="746" t="s">
        <v>520</v>
      </c>
      <c r="J58" s="746" t="s">
        <v>1123</v>
      </c>
      <c r="K58" s="746" t="s">
        <v>1125</v>
      </c>
      <c r="L58" s="746" t="s">
        <v>1126</v>
      </c>
      <c r="M58" s="758" t="s">
        <v>236</v>
      </c>
      <c r="N58" s="748">
        <v>42000000</v>
      </c>
      <c r="O58" s="770">
        <v>2319630.8933823528</v>
      </c>
      <c r="P58" s="748">
        <v>2319630.8933823528</v>
      </c>
      <c r="Q58" s="747"/>
      <c r="R58" s="749"/>
      <c r="S58" s="749"/>
      <c r="T58" s="749"/>
      <c r="U58" s="749"/>
      <c r="V58" s="750"/>
      <c r="W58" s="751"/>
      <c r="X58" s="749"/>
      <c r="Y58" s="563"/>
      <c r="Z58" s="752"/>
      <c r="AA58" s="753"/>
      <c r="AB58" s="754"/>
      <c r="AC58" s="754"/>
      <c r="AD58" s="754"/>
      <c r="AE58" s="764"/>
      <c r="AF58" s="563"/>
      <c r="AG58" s="752"/>
      <c r="AH58" s="753"/>
      <c r="AI58" s="754"/>
      <c r="AJ58" s="754"/>
      <c r="AK58" s="754"/>
      <c r="AL58" s="755"/>
      <c r="AM58" s="756"/>
      <c r="AN58" s="825"/>
      <c r="AO58" s="756"/>
      <c r="AP58" s="757"/>
    </row>
    <row r="59" spans="2:42" x14ac:dyDescent="0.6">
      <c r="B59" s="371">
        <v>51</v>
      </c>
      <c r="C59" s="733"/>
      <c r="E59" s="371">
        <v>51</v>
      </c>
      <c r="F59" s="371">
        <v>1</v>
      </c>
      <c r="G59" s="372" t="s">
        <v>234</v>
      </c>
      <c r="H59" s="372" t="s">
        <v>1128</v>
      </c>
      <c r="I59" s="372" t="s">
        <v>520</v>
      </c>
      <c r="J59" s="372" t="s">
        <v>1131</v>
      </c>
      <c r="K59" s="372" t="s">
        <v>1133</v>
      </c>
      <c r="L59" s="372" t="s">
        <v>1134</v>
      </c>
      <c r="M59" s="343" t="s">
        <v>236</v>
      </c>
      <c r="N59" s="641">
        <v>130000000</v>
      </c>
      <c r="O59" s="769">
        <v>1961844.054054054</v>
      </c>
      <c r="P59" s="641">
        <v>1961844.054054054</v>
      </c>
      <c r="Q59" s="635"/>
      <c r="R59" s="663"/>
      <c r="S59" s="663"/>
      <c r="T59" s="663"/>
      <c r="U59" s="663"/>
      <c r="V59" s="664"/>
      <c r="W59" s="665"/>
      <c r="X59" s="663"/>
      <c r="AB59" s="724"/>
      <c r="AC59" s="724"/>
      <c r="AD59" s="724"/>
      <c r="AE59" s="763"/>
      <c r="AI59" s="724"/>
      <c r="AJ59" s="724"/>
      <c r="AK59" s="724"/>
    </row>
    <row r="60" spans="2:42" x14ac:dyDescent="0.6">
      <c r="B60" s="560">
        <v>52</v>
      </c>
      <c r="C60" s="745"/>
      <c r="D60" s="746"/>
      <c r="E60" s="560">
        <v>52</v>
      </c>
      <c r="F60" s="560">
        <v>1</v>
      </c>
      <c r="G60" s="746" t="s">
        <v>234</v>
      </c>
      <c r="H60" s="746" t="s">
        <v>2129</v>
      </c>
      <c r="I60" s="746" t="s">
        <v>453</v>
      </c>
      <c r="J60" s="746" t="s">
        <v>2132</v>
      </c>
      <c r="K60" s="746" t="s">
        <v>2135</v>
      </c>
      <c r="L60" s="746" t="s">
        <v>2138</v>
      </c>
      <c r="M60" s="758" t="s">
        <v>236</v>
      </c>
      <c r="N60" s="748">
        <v>748000000</v>
      </c>
      <c r="O60" s="770">
        <v>13397030.947562097</v>
      </c>
      <c r="P60" s="748">
        <v>9115928.9862005524</v>
      </c>
      <c r="Q60" s="747"/>
      <c r="R60" s="749"/>
      <c r="S60" s="749"/>
      <c r="T60" s="749"/>
      <c r="U60" s="749"/>
      <c r="V60" s="750"/>
      <c r="W60" s="751"/>
      <c r="X60" s="749"/>
      <c r="Y60" s="563"/>
      <c r="Z60" s="752"/>
      <c r="AA60" s="753"/>
      <c r="AB60" s="754"/>
      <c r="AC60" s="754"/>
      <c r="AD60" s="754"/>
      <c r="AE60" s="764"/>
      <c r="AF60" s="563"/>
      <c r="AG60" s="752"/>
      <c r="AH60" s="753"/>
      <c r="AI60" s="754"/>
      <c r="AJ60" s="754"/>
      <c r="AK60" s="754"/>
      <c r="AL60" s="755"/>
      <c r="AM60" s="756"/>
      <c r="AN60" s="825"/>
      <c r="AO60" s="756"/>
      <c r="AP60" s="757"/>
    </row>
    <row r="61" spans="2:42" x14ac:dyDescent="0.6">
      <c r="B61" s="371">
        <v>53</v>
      </c>
      <c r="C61" s="733"/>
      <c r="E61" s="371">
        <v>53</v>
      </c>
      <c r="F61" s="371">
        <v>1</v>
      </c>
      <c r="G61" s="372" t="s">
        <v>234</v>
      </c>
      <c r="H61" s="372" t="s">
        <v>2140</v>
      </c>
      <c r="I61" s="372" t="s">
        <v>453</v>
      </c>
      <c r="J61" s="372" t="s">
        <v>2143</v>
      </c>
      <c r="K61" s="372" t="s">
        <v>2146</v>
      </c>
      <c r="L61" s="372" t="s">
        <v>2149</v>
      </c>
      <c r="M61" s="343" t="s">
        <v>236</v>
      </c>
      <c r="N61" s="641">
        <v>839000000</v>
      </c>
      <c r="O61" s="769">
        <v>15026883.643054279</v>
      </c>
      <c r="P61" s="641">
        <v>10224952.432382705</v>
      </c>
      <c r="Q61" s="635"/>
      <c r="R61" s="663"/>
      <c r="S61" s="663"/>
      <c r="T61" s="663"/>
      <c r="U61" s="663"/>
      <c r="V61" s="664"/>
      <c r="W61" s="665"/>
      <c r="X61" s="663"/>
      <c r="AB61" s="724"/>
      <c r="AC61" s="724"/>
      <c r="AD61" s="724"/>
      <c r="AE61" s="763"/>
      <c r="AI61" s="724"/>
      <c r="AJ61" s="724"/>
      <c r="AK61" s="724"/>
    </row>
    <row r="62" spans="2:42" x14ac:dyDescent="0.6">
      <c r="B62" s="560">
        <v>54</v>
      </c>
      <c r="C62" s="745"/>
      <c r="D62" s="746"/>
      <c r="E62" s="560">
        <v>54</v>
      </c>
      <c r="F62" s="560">
        <v>1</v>
      </c>
      <c r="G62" s="746" t="s">
        <v>234</v>
      </c>
      <c r="H62" s="746" t="s">
        <v>2151</v>
      </c>
      <c r="I62" s="746" t="s">
        <v>453</v>
      </c>
      <c r="J62" s="746" t="s">
        <v>2154</v>
      </c>
      <c r="K62" s="746" t="s">
        <v>2157</v>
      </c>
      <c r="L62" s="746" t="s">
        <v>2160</v>
      </c>
      <c r="M62" s="758" t="s">
        <v>236</v>
      </c>
      <c r="N62" s="748">
        <v>226000000</v>
      </c>
      <c r="O62" s="770">
        <v>11530287.819507748</v>
      </c>
      <c r="P62" s="748">
        <v>11591292.368277119</v>
      </c>
      <c r="Q62" s="747"/>
      <c r="R62" s="749"/>
      <c r="S62" s="749"/>
      <c r="T62" s="749"/>
      <c r="U62" s="749"/>
      <c r="V62" s="750"/>
      <c r="W62" s="751"/>
      <c r="X62" s="749"/>
      <c r="Y62" s="563"/>
      <c r="Z62" s="752"/>
      <c r="AA62" s="753"/>
      <c r="AB62" s="754"/>
      <c r="AC62" s="754"/>
      <c r="AD62" s="754"/>
      <c r="AE62" s="764"/>
      <c r="AF62" s="563"/>
      <c r="AG62" s="752"/>
      <c r="AH62" s="753"/>
      <c r="AI62" s="754"/>
      <c r="AJ62" s="754"/>
      <c r="AK62" s="754"/>
      <c r="AL62" s="755"/>
      <c r="AM62" s="756"/>
      <c r="AN62" s="825"/>
      <c r="AO62" s="756"/>
      <c r="AP62" s="757"/>
    </row>
    <row r="63" spans="2:42" x14ac:dyDescent="0.6">
      <c r="B63" s="371">
        <v>55</v>
      </c>
      <c r="C63" s="733"/>
      <c r="E63" s="371">
        <v>55</v>
      </c>
      <c r="F63" s="371">
        <v>1</v>
      </c>
      <c r="G63" s="372" t="s">
        <v>234</v>
      </c>
      <c r="H63" s="372" t="s">
        <v>2162</v>
      </c>
      <c r="I63" s="372" t="s">
        <v>453</v>
      </c>
      <c r="J63" s="372" t="s">
        <v>2165</v>
      </c>
      <c r="K63" s="372" t="s">
        <v>2168</v>
      </c>
      <c r="L63" s="372" t="s">
        <v>2171</v>
      </c>
      <c r="M63" s="343" t="s">
        <v>236</v>
      </c>
      <c r="N63" s="641">
        <v>12000000</v>
      </c>
      <c r="O63" s="769">
        <v>681614.30811303551</v>
      </c>
      <c r="P63" s="641">
        <v>672328.65998176846</v>
      </c>
      <c r="Q63" s="635"/>
      <c r="R63" s="663"/>
      <c r="S63" s="663"/>
      <c r="T63" s="663"/>
      <c r="U63" s="663"/>
      <c r="V63" s="664"/>
      <c r="W63" s="665"/>
      <c r="X63" s="663"/>
      <c r="AB63" s="724"/>
      <c r="AC63" s="724"/>
      <c r="AD63" s="724"/>
      <c r="AE63" s="763"/>
      <c r="AI63" s="724"/>
      <c r="AJ63" s="724"/>
      <c r="AK63" s="724"/>
    </row>
    <row r="64" spans="2:42" x14ac:dyDescent="0.6">
      <c r="B64" s="560">
        <v>56</v>
      </c>
      <c r="C64" s="745"/>
      <c r="D64" s="746"/>
      <c r="E64" s="560">
        <v>56</v>
      </c>
      <c r="F64" s="560">
        <v>1</v>
      </c>
      <c r="G64" s="746" t="s">
        <v>234</v>
      </c>
      <c r="H64" s="746" t="s">
        <v>2173</v>
      </c>
      <c r="I64" s="746" t="s">
        <v>520</v>
      </c>
      <c r="J64" s="746" t="s">
        <v>2176</v>
      </c>
      <c r="K64" s="746" t="s">
        <v>2178</v>
      </c>
      <c r="L64" s="746" t="s">
        <v>2179</v>
      </c>
      <c r="M64" s="758" t="s">
        <v>236</v>
      </c>
      <c r="N64" s="748">
        <v>82000000</v>
      </c>
      <c r="O64" s="770">
        <v>1672115.9358288769</v>
      </c>
      <c r="P64" s="748">
        <v>1672115.9358288769</v>
      </c>
      <c r="Q64" s="747"/>
      <c r="R64" s="749"/>
      <c r="S64" s="749"/>
      <c r="T64" s="749"/>
      <c r="U64" s="749"/>
      <c r="V64" s="750"/>
      <c r="W64" s="751"/>
      <c r="X64" s="749"/>
      <c r="Y64" s="563"/>
      <c r="Z64" s="752"/>
      <c r="AA64" s="753"/>
      <c r="AB64" s="754"/>
      <c r="AC64" s="754"/>
      <c r="AD64" s="754"/>
      <c r="AE64" s="764"/>
      <c r="AF64" s="563"/>
      <c r="AG64" s="752"/>
      <c r="AH64" s="753"/>
      <c r="AI64" s="754"/>
      <c r="AJ64" s="754"/>
      <c r="AK64" s="754"/>
      <c r="AL64" s="755"/>
      <c r="AM64" s="756"/>
      <c r="AN64" s="825"/>
      <c r="AO64" s="756"/>
      <c r="AP64" s="757"/>
    </row>
    <row r="65" spans="2:42" x14ac:dyDescent="0.6">
      <c r="B65" s="371">
        <v>57</v>
      </c>
      <c r="C65" s="733"/>
      <c r="E65" s="371">
        <v>57</v>
      </c>
      <c r="F65" s="371">
        <v>1</v>
      </c>
      <c r="G65" s="372" t="s">
        <v>234</v>
      </c>
      <c r="H65" s="372" t="s">
        <v>2182</v>
      </c>
      <c r="I65" s="372" t="s">
        <v>520</v>
      </c>
      <c r="J65" s="372" t="s">
        <v>2185</v>
      </c>
      <c r="K65" s="372" t="s">
        <v>2187</v>
      </c>
      <c r="L65" s="372" t="s">
        <v>2188</v>
      </c>
      <c r="M65" s="343" t="s">
        <v>236</v>
      </c>
      <c r="N65" s="641">
        <v>4000000</v>
      </c>
      <c r="O65" s="769">
        <v>79163.608695652176</v>
      </c>
      <c r="P65" s="641">
        <v>79163.608695652176</v>
      </c>
      <c r="Q65" s="635"/>
      <c r="R65" s="663"/>
      <c r="S65" s="663"/>
      <c r="T65" s="663"/>
      <c r="U65" s="663"/>
      <c r="V65" s="664"/>
      <c r="W65" s="665"/>
      <c r="X65" s="663"/>
      <c r="AB65" s="724"/>
      <c r="AC65" s="724"/>
      <c r="AD65" s="724"/>
      <c r="AE65" s="763"/>
      <c r="AI65" s="724"/>
      <c r="AJ65" s="724"/>
      <c r="AK65" s="724"/>
    </row>
    <row r="66" spans="2:42" x14ac:dyDescent="0.6">
      <c r="B66" s="560">
        <v>58</v>
      </c>
      <c r="C66" s="745"/>
      <c r="D66" s="746"/>
      <c r="E66" s="560">
        <v>59</v>
      </c>
      <c r="F66" s="560">
        <v>1</v>
      </c>
      <c r="G66" s="746" t="s">
        <v>234</v>
      </c>
      <c r="H66" s="746" t="s">
        <v>2270</v>
      </c>
      <c r="I66" s="746" t="s">
        <v>453</v>
      </c>
      <c r="J66" s="746" t="s">
        <v>2273</v>
      </c>
      <c r="K66" s="746" t="s">
        <v>2276</v>
      </c>
      <c r="L66" s="746" t="s">
        <v>2279</v>
      </c>
      <c r="M66" s="758" t="s">
        <v>236</v>
      </c>
      <c r="N66" s="748">
        <v>489800000</v>
      </c>
      <c r="O66" s="770">
        <v>12338638.498175183</v>
      </c>
      <c r="P66" s="748">
        <v>12139392.684671532</v>
      </c>
      <c r="Q66" s="747"/>
      <c r="R66" s="749"/>
      <c r="S66" s="749"/>
      <c r="T66" s="749"/>
      <c r="U66" s="749"/>
      <c r="V66" s="750"/>
      <c r="W66" s="751"/>
      <c r="X66" s="749"/>
      <c r="Y66" s="563"/>
      <c r="Z66" s="752"/>
      <c r="AA66" s="753"/>
      <c r="AB66" s="754"/>
      <c r="AC66" s="754"/>
      <c r="AD66" s="754"/>
      <c r="AE66" s="764"/>
      <c r="AF66" s="563"/>
      <c r="AG66" s="752"/>
      <c r="AH66" s="753"/>
      <c r="AI66" s="754"/>
      <c r="AJ66" s="754"/>
      <c r="AK66" s="754"/>
      <c r="AL66" s="755"/>
      <c r="AM66" s="756"/>
      <c r="AN66" s="825"/>
      <c r="AO66" s="756"/>
      <c r="AP66" s="757"/>
    </row>
    <row r="67" spans="2:42" x14ac:dyDescent="0.6">
      <c r="B67" s="371">
        <v>59</v>
      </c>
      <c r="C67" s="733"/>
      <c r="E67" s="371">
        <v>60</v>
      </c>
      <c r="F67" s="371">
        <v>1</v>
      </c>
      <c r="G67" s="372" t="s">
        <v>234</v>
      </c>
      <c r="H67" s="372" t="s">
        <v>2281</v>
      </c>
      <c r="I67" s="372" t="s">
        <v>520</v>
      </c>
      <c r="J67" s="372" t="s">
        <v>2284</v>
      </c>
      <c r="K67" s="372" t="s">
        <v>2286</v>
      </c>
      <c r="L67" s="372" t="s">
        <v>2287</v>
      </c>
      <c r="M67" s="343" t="s">
        <v>236</v>
      </c>
      <c r="N67" s="641">
        <v>152500000</v>
      </c>
      <c r="O67" s="769">
        <v>6505807.7874087589</v>
      </c>
      <c r="P67" s="641">
        <v>6505807.7874087589</v>
      </c>
      <c r="Q67" s="635"/>
      <c r="R67" s="663"/>
      <c r="S67" s="663"/>
      <c r="T67" s="663"/>
      <c r="U67" s="663"/>
      <c r="V67" s="664"/>
      <c r="W67" s="665"/>
      <c r="X67" s="663"/>
      <c r="AB67" s="724"/>
      <c r="AC67" s="724"/>
      <c r="AD67" s="724"/>
      <c r="AE67" s="763"/>
      <c r="AI67" s="724"/>
      <c r="AJ67" s="724"/>
      <c r="AK67" s="724"/>
    </row>
    <row r="68" spans="2:42" x14ac:dyDescent="0.6">
      <c r="B68" s="560">
        <v>60</v>
      </c>
      <c r="C68" s="745"/>
      <c r="D68" s="746"/>
      <c r="E68" s="560">
        <v>62</v>
      </c>
      <c r="F68" s="560">
        <v>1</v>
      </c>
      <c r="G68" s="746" t="s">
        <v>234</v>
      </c>
      <c r="H68" s="746" t="s">
        <v>2297</v>
      </c>
      <c r="I68" s="746" t="s">
        <v>453</v>
      </c>
      <c r="J68" s="746" t="s">
        <v>2300</v>
      </c>
      <c r="K68" s="746" t="s">
        <v>2303</v>
      </c>
      <c r="L68" s="746" t="s">
        <v>2306</v>
      </c>
      <c r="M68" s="758" t="s">
        <v>254</v>
      </c>
      <c r="N68" s="748">
        <v>7000</v>
      </c>
      <c r="O68" s="770">
        <v>79.717405109489064</v>
      </c>
      <c r="P68" s="748">
        <v>59.777956204379571</v>
      </c>
      <c r="Q68" s="747"/>
      <c r="R68" s="749"/>
      <c r="S68" s="749"/>
      <c r="T68" s="749"/>
      <c r="U68" s="749"/>
      <c r="V68" s="750"/>
      <c r="W68" s="751"/>
      <c r="X68" s="749"/>
      <c r="Y68" s="563"/>
      <c r="Z68" s="752"/>
      <c r="AA68" s="753"/>
      <c r="AB68" s="754"/>
      <c r="AC68" s="754"/>
      <c r="AD68" s="754"/>
      <c r="AE68" s="764"/>
      <c r="AF68" s="563"/>
      <c r="AG68" s="752"/>
      <c r="AH68" s="753"/>
      <c r="AI68" s="754"/>
      <c r="AJ68" s="754"/>
      <c r="AK68" s="754"/>
      <c r="AL68" s="755"/>
      <c r="AM68" s="756"/>
      <c r="AN68" s="825"/>
      <c r="AO68" s="756"/>
      <c r="AP68" s="757"/>
    </row>
    <row r="69" spans="2:42" x14ac:dyDescent="0.6">
      <c r="B69" s="371">
        <v>61</v>
      </c>
      <c r="C69" s="733"/>
      <c r="E69" s="371">
        <v>63</v>
      </c>
      <c r="F69" s="371">
        <v>1</v>
      </c>
      <c r="G69" s="372" t="s">
        <v>234</v>
      </c>
      <c r="H69" s="372" t="s">
        <v>2308</v>
      </c>
      <c r="I69" s="372" t="s">
        <v>453</v>
      </c>
      <c r="J69" s="372" t="s">
        <v>2311</v>
      </c>
      <c r="K69" s="372" t="s">
        <v>2314</v>
      </c>
      <c r="L69" s="372" t="s">
        <v>2317</v>
      </c>
      <c r="M69" s="343" t="s">
        <v>236</v>
      </c>
      <c r="N69" s="641">
        <v>108900000</v>
      </c>
      <c r="O69" s="769">
        <v>2863079.4575342466</v>
      </c>
      <c r="P69" s="641">
        <v>2624937.5342465756</v>
      </c>
      <c r="Q69" s="635"/>
      <c r="R69" s="663"/>
      <c r="S69" s="663"/>
      <c r="T69" s="663"/>
      <c r="U69" s="663"/>
      <c r="V69" s="664"/>
      <c r="W69" s="665"/>
      <c r="X69" s="663"/>
      <c r="AB69" s="724"/>
      <c r="AC69" s="724"/>
      <c r="AD69" s="724"/>
      <c r="AE69" s="763"/>
      <c r="AI69" s="724"/>
      <c r="AJ69" s="724"/>
      <c r="AK69" s="724"/>
    </row>
    <row r="70" spans="2:42" x14ac:dyDescent="0.6">
      <c r="B70" s="560">
        <v>62</v>
      </c>
      <c r="C70" s="745"/>
      <c r="D70" s="746"/>
      <c r="E70" s="560">
        <v>64</v>
      </c>
      <c r="F70" s="560">
        <v>1</v>
      </c>
      <c r="G70" s="746" t="s">
        <v>234</v>
      </c>
      <c r="H70" s="746" t="s">
        <v>2319</v>
      </c>
      <c r="I70" s="746" t="s">
        <v>520</v>
      </c>
      <c r="J70" s="746" t="s">
        <v>2322</v>
      </c>
      <c r="K70" s="746" t="s">
        <v>2324</v>
      </c>
      <c r="L70" s="746" t="s">
        <v>2325</v>
      </c>
      <c r="M70" s="758" t="s">
        <v>236</v>
      </c>
      <c r="N70" s="748">
        <v>210700000</v>
      </c>
      <c r="O70" s="770">
        <v>5973507.6388686132</v>
      </c>
      <c r="P70" s="748">
        <v>5973507.6388686132</v>
      </c>
      <c r="Q70" s="747"/>
      <c r="R70" s="749"/>
      <c r="S70" s="749"/>
      <c r="T70" s="749"/>
      <c r="U70" s="749"/>
      <c r="V70" s="750"/>
      <c r="W70" s="751"/>
      <c r="X70" s="749"/>
      <c r="Y70" s="563"/>
      <c r="Z70" s="752"/>
      <c r="AA70" s="753"/>
      <c r="AB70" s="754"/>
      <c r="AC70" s="754"/>
      <c r="AD70" s="754"/>
      <c r="AE70" s="764"/>
      <c r="AF70" s="563"/>
      <c r="AG70" s="752"/>
      <c r="AH70" s="753"/>
      <c r="AI70" s="754"/>
      <c r="AJ70" s="754"/>
      <c r="AK70" s="754"/>
      <c r="AL70" s="755"/>
      <c r="AM70" s="756"/>
      <c r="AN70" s="825"/>
      <c r="AO70" s="756"/>
      <c r="AP70" s="757"/>
    </row>
    <row r="71" spans="2:42" x14ac:dyDescent="0.6">
      <c r="B71" s="371">
        <v>63</v>
      </c>
      <c r="C71" s="733"/>
      <c r="E71" s="371">
        <v>65</v>
      </c>
      <c r="F71" s="371">
        <v>1</v>
      </c>
      <c r="G71" s="372" t="s">
        <v>234</v>
      </c>
      <c r="H71" s="372" t="s">
        <v>2327</v>
      </c>
      <c r="I71" s="372" t="s">
        <v>520</v>
      </c>
      <c r="J71" s="372" t="s">
        <v>2330</v>
      </c>
      <c r="K71" s="372" t="s">
        <v>2332</v>
      </c>
      <c r="L71" s="372" t="s">
        <v>2333</v>
      </c>
      <c r="M71" s="343" t="s">
        <v>236</v>
      </c>
      <c r="N71" s="641">
        <v>20000000</v>
      </c>
      <c r="O71" s="769">
        <v>371687.31182795699</v>
      </c>
      <c r="P71" s="641">
        <v>371687.31182795699</v>
      </c>
      <c r="Q71" s="635"/>
      <c r="R71" s="663"/>
      <c r="S71" s="663"/>
      <c r="T71" s="663"/>
      <c r="U71" s="663"/>
      <c r="V71" s="664"/>
      <c r="W71" s="665"/>
      <c r="X71" s="663"/>
      <c r="AB71" s="724"/>
      <c r="AC71" s="724"/>
      <c r="AD71" s="724"/>
      <c r="AE71" s="763"/>
      <c r="AI71" s="724"/>
      <c r="AJ71" s="724"/>
      <c r="AK71" s="724"/>
    </row>
    <row r="72" spans="2:42" x14ac:dyDescent="0.6">
      <c r="B72" s="560">
        <v>64</v>
      </c>
      <c r="C72" s="745"/>
      <c r="D72" s="746"/>
      <c r="E72" s="560">
        <v>67</v>
      </c>
      <c r="F72" s="560">
        <v>1</v>
      </c>
      <c r="G72" s="746" t="s">
        <v>234</v>
      </c>
      <c r="H72" s="746" t="s">
        <v>2343</v>
      </c>
      <c r="I72" s="746" t="s">
        <v>453</v>
      </c>
      <c r="J72" s="746" t="s">
        <v>2346</v>
      </c>
      <c r="K72" s="746" t="s">
        <v>2349</v>
      </c>
      <c r="L72" s="746" t="s">
        <v>2352</v>
      </c>
      <c r="M72" s="758" t="s">
        <v>236</v>
      </c>
      <c r="N72" s="748">
        <v>1310000000</v>
      </c>
      <c r="O72" s="770">
        <v>33324991.539871678</v>
      </c>
      <c r="P72" s="748">
        <v>30733941.219065078</v>
      </c>
      <c r="Q72" s="747"/>
      <c r="R72" s="749"/>
      <c r="S72" s="749"/>
      <c r="T72" s="749"/>
      <c r="U72" s="749"/>
      <c r="V72" s="750"/>
      <c r="W72" s="751"/>
      <c r="X72" s="749"/>
      <c r="Y72" s="563"/>
      <c r="Z72" s="752"/>
      <c r="AA72" s="753"/>
      <c r="AB72" s="754"/>
      <c r="AC72" s="754"/>
      <c r="AD72" s="754"/>
      <c r="AE72" s="764"/>
      <c r="AF72" s="563"/>
      <c r="AG72" s="752"/>
      <c r="AH72" s="753"/>
      <c r="AI72" s="754"/>
      <c r="AJ72" s="754"/>
      <c r="AK72" s="754"/>
      <c r="AL72" s="755"/>
      <c r="AM72" s="756"/>
      <c r="AN72" s="825"/>
      <c r="AO72" s="756"/>
      <c r="AP72" s="757"/>
    </row>
    <row r="73" spans="2:42" x14ac:dyDescent="0.6">
      <c r="B73" s="371">
        <v>65</v>
      </c>
      <c r="C73" s="733"/>
      <c r="E73" s="371">
        <v>68</v>
      </c>
      <c r="F73" s="371">
        <v>1</v>
      </c>
      <c r="G73" s="372" t="s">
        <v>234</v>
      </c>
      <c r="H73" s="372" t="s">
        <v>2354</v>
      </c>
      <c r="I73" s="372" t="s">
        <v>520</v>
      </c>
      <c r="J73" s="372" t="s">
        <v>2357</v>
      </c>
      <c r="K73" s="372" t="s">
        <v>2359</v>
      </c>
      <c r="L73" s="372" t="s">
        <v>2360</v>
      </c>
      <c r="M73" s="343" t="s">
        <v>236</v>
      </c>
      <c r="N73" s="641">
        <v>679000000</v>
      </c>
      <c r="O73" s="769">
        <v>21938574.332420092</v>
      </c>
      <c r="P73" s="641">
        <v>21938574.332420092</v>
      </c>
      <c r="Q73" s="635"/>
      <c r="R73" s="663"/>
      <c r="S73" s="663"/>
      <c r="T73" s="663"/>
      <c r="U73" s="663"/>
      <c r="V73" s="664"/>
      <c r="W73" s="665"/>
      <c r="X73" s="663"/>
      <c r="AB73" s="724"/>
      <c r="AC73" s="724"/>
      <c r="AD73" s="724"/>
      <c r="AE73" s="763"/>
      <c r="AI73" s="724"/>
      <c r="AJ73" s="724"/>
      <c r="AK73" s="724"/>
    </row>
    <row r="74" spans="2:42" x14ac:dyDescent="0.6">
      <c r="B74" s="560">
        <v>66</v>
      </c>
      <c r="C74" s="745"/>
      <c r="D74" s="746"/>
      <c r="E74" s="560">
        <v>69</v>
      </c>
      <c r="F74" s="560">
        <v>1</v>
      </c>
      <c r="G74" s="746" t="s">
        <v>234</v>
      </c>
      <c r="H74" s="746" t="s">
        <v>2362</v>
      </c>
      <c r="I74" s="746" t="s">
        <v>520</v>
      </c>
      <c r="J74" s="746" t="s">
        <v>2365</v>
      </c>
      <c r="K74" s="746" t="s">
        <v>2367</v>
      </c>
      <c r="L74" s="746" t="s">
        <v>2368</v>
      </c>
      <c r="M74" s="758" t="s">
        <v>236</v>
      </c>
      <c r="N74" s="748">
        <v>10000000</v>
      </c>
      <c r="O74" s="770">
        <v>96943.846153846156</v>
      </c>
      <c r="P74" s="748">
        <v>96943.846153846156</v>
      </c>
      <c r="Q74" s="747"/>
      <c r="R74" s="749"/>
      <c r="S74" s="749"/>
      <c r="T74" s="749"/>
      <c r="U74" s="749"/>
      <c r="V74" s="750"/>
      <c r="W74" s="751"/>
      <c r="X74" s="749"/>
      <c r="Y74" s="563"/>
      <c r="Z74" s="752"/>
      <c r="AA74" s="753"/>
      <c r="AB74" s="754"/>
      <c r="AC74" s="754"/>
      <c r="AD74" s="754"/>
      <c r="AE74" s="764"/>
      <c r="AF74" s="563"/>
      <c r="AG74" s="752"/>
      <c r="AH74" s="753"/>
      <c r="AI74" s="754"/>
      <c r="AJ74" s="754"/>
      <c r="AK74" s="754"/>
      <c r="AL74" s="755"/>
      <c r="AM74" s="756"/>
      <c r="AN74" s="825"/>
      <c r="AO74" s="756"/>
      <c r="AP74" s="757"/>
    </row>
    <row r="75" spans="2:42" x14ac:dyDescent="0.6">
      <c r="B75" s="371">
        <v>67</v>
      </c>
      <c r="C75" s="733"/>
      <c r="E75" s="371">
        <v>70</v>
      </c>
      <c r="F75" s="371">
        <v>1</v>
      </c>
      <c r="G75" s="372" t="s">
        <v>234</v>
      </c>
      <c r="H75" s="372" t="s">
        <v>2370</v>
      </c>
      <c r="I75" s="372" t="s">
        <v>453</v>
      </c>
      <c r="J75" s="372" t="s">
        <v>2373</v>
      </c>
      <c r="K75" s="372" t="s">
        <v>2376</v>
      </c>
      <c r="L75" s="372" t="s">
        <v>2379</v>
      </c>
      <c r="M75" s="343" t="s">
        <v>236</v>
      </c>
      <c r="N75" s="641">
        <v>109500000</v>
      </c>
      <c r="O75" s="769">
        <v>5716345.7999999998</v>
      </c>
      <c r="P75" s="641">
        <v>5592893.9000000004</v>
      </c>
      <c r="Q75" s="635"/>
      <c r="R75" s="663"/>
      <c r="S75" s="663"/>
      <c r="T75" s="663"/>
      <c r="U75" s="663"/>
      <c r="V75" s="664"/>
      <c r="W75" s="665"/>
      <c r="X75" s="663"/>
      <c r="AB75" s="724"/>
      <c r="AC75" s="724"/>
      <c r="AD75" s="724"/>
      <c r="AE75" s="763"/>
      <c r="AI75" s="724"/>
      <c r="AJ75" s="724"/>
      <c r="AK75" s="724"/>
    </row>
    <row r="76" spans="2:42" x14ac:dyDescent="0.6">
      <c r="B76" s="560">
        <v>68</v>
      </c>
      <c r="C76" s="745"/>
      <c r="D76" s="746"/>
      <c r="E76" s="560">
        <v>71</v>
      </c>
      <c r="F76" s="560">
        <v>1</v>
      </c>
      <c r="G76" s="746" t="s">
        <v>234</v>
      </c>
      <c r="H76" s="746" t="s">
        <v>2381</v>
      </c>
      <c r="I76" s="746" t="s">
        <v>453</v>
      </c>
      <c r="J76" s="746" t="s">
        <v>2384</v>
      </c>
      <c r="K76" s="746" t="s">
        <v>2387</v>
      </c>
      <c r="L76" s="746" t="s">
        <v>2390</v>
      </c>
      <c r="M76" s="758" t="s">
        <v>236</v>
      </c>
      <c r="N76" s="748">
        <v>5695000000</v>
      </c>
      <c r="O76" s="770">
        <v>63061732.664233565</v>
      </c>
      <c r="P76" s="748">
        <v>64144385.419708043</v>
      </c>
      <c r="Q76" s="747"/>
      <c r="R76" s="749"/>
      <c r="S76" s="749"/>
      <c r="T76" s="749"/>
      <c r="U76" s="749"/>
      <c r="V76" s="750"/>
      <c r="W76" s="751"/>
      <c r="X76" s="749"/>
      <c r="Y76" s="563"/>
      <c r="Z76" s="752"/>
      <c r="AA76" s="753"/>
      <c r="AB76" s="754"/>
      <c r="AC76" s="754"/>
      <c r="AD76" s="754"/>
      <c r="AE76" s="764"/>
      <c r="AF76" s="563"/>
      <c r="AG76" s="752"/>
      <c r="AH76" s="753"/>
      <c r="AI76" s="754"/>
      <c r="AJ76" s="754"/>
      <c r="AK76" s="754"/>
      <c r="AL76" s="755"/>
      <c r="AM76" s="756"/>
      <c r="AN76" s="825"/>
      <c r="AO76" s="756"/>
      <c r="AP76" s="757"/>
    </row>
    <row r="77" spans="2:42" x14ac:dyDescent="0.6">
      <c r="B77" s="371">
        <v>69</v>
      </c>
      <c r="C77" s="733"/>
      <c r="E77" s="371">
        <v>72</v>
      </c>
      <c r="F77" s="371">
        <v>1</v>
      </c>
      <c r="G77" s="372" t="s">
        <v>234</v>
      </c>
      <c r="H77" s="372" t="s">
        <v>2392</v>
      </c>
      <c r="I77" s="372" t="s">
        <v>453</v>
      </c>
      <c r="J77" s="372" t="s">
        <v>2395</v>
      </c>
      <c r="K77" s="372" t="s">
        <v>2398</v>
      </c>
      <c r="L77" s="372" t="s">
        <v>2401</v>
      </c>
      <c r="M77" s="343" t="s">
        <v>236</v>
      </c>
      <c r="N77" s="641">
        <v>88000000</v>
      </c>
      <c r="O77" s="769">
        <v>3545185.9363057329</v>
      </c>
      <c r="P77" s="641">
        <v>3483468.2292993637</v>
      </c>
      <c r="Q77" s="635"/>
      <c r="R77" s="663"/>
      <c r="S77" s="663"/>
      <c r="T77" s="663"/>
      <c r="U77" s="663"/>
      <c r="V77" s="664"/>
      <c r="W77" s="665"/>
      <c r="X77" s="663"/>
      <c r="AB77" s="724"/>
      <c r="AC77" s="724"/>
      <c r="AD77" s="724"/>
      <c r="AE77" s="763"/>
      <c r="AI77" s="724"/>
      <c r="AJ77" s="724"/>
      <c r="AK77" s="724"/>
    </row>
    <row r="78" spans="2:42" x14ac:dyDescent="0.6">
      <c r="B78" s="560">
        <v>70</v>
      </c>
      <c r="C78" s="745"/>
      <c r="D78" s="746"/>
      <c r="E78" s="560">
        <v>73</v>
      </c>
      <c r="F78" s="560">
        <v>1</v>
      </c>
      <c r="G78" s="746" t="s">
        <v>234</v>
      </c>
      <c r="H78" s="746" t="s">
        <v>2403</v>
      </c>
      <c r="I78" s="746" t="s">
        <v>520</v>
      </c>
      <c r="J78" s="746" t="s">
        <v>2406</v>
      </c>
      <c r="K78" s="746" t="s">
        <v>2408</v>
      </c>
      <c r="L78" s="746" t="s">
        <v>2409</v>
      </c>
      <c r="M78" s="758" t="s">
        <v>236</v>
      </c>
      <c r="N78" s="748">
        <v>135400000</v>
      </c>
      <c r="O78" s="770">
        <v>7441896.1961783441</v>
      </c>
      <c r="P78" s="748">
        <v>7441896.1961783441</v>
      </c>
      <c r="Q78" s="747"/>
      <c r="R78" s="749"/>
      <c r="S78" s="749"/>
      <c r="T78" s="749"/>
      <c r="U78" s="749"/>
      <c r="V78" s="750"/>
      <c r="W78" s="751"/>
      <c r="X78" s="749"/>
      <c r="Y78" s="563"/>
      <c r="Z78" s="752"/>
      <c r="AA78" s="753"/>
      <c r="AB78" s="754"/>
      <c r="AC78" s="754"/>
      <c r="AD78" s="754"/>
      <c r="AE78" s="764"/>
      <c r="AF78" s="563"/>
      <c r="AG78" s="752"/>
      <c r="AH78" s="753"/>
      <c r="AI78" s="754"/>
      <c r="AJ78" s="754"/>
      <c r="AK78" s="754"/>
      <c r="AL78" s="755"/>
      <c r="AM78" s="756"/>
      <c r="AN78" s="825"/>
      <c r="AO78" s="756"/>
      <c r="AP78" s="757"/>
    </row>
    <row r="79" spans="2:42" x14ac:dyDescent="0.6">
      <c r="B79" s="371">
        <v>71</v>
      </c>
      <c r="C79" s="733"/>
      <c r="E79" s="371">
        <v>74</v>
      </c>
      <c r="F79" s="371">
        <v>1</v>
      </c>
      <c r="G79" s="372" t="s">
        <v>234</v>
      </c>
      <c r="H79" s="372" t="s">
        <v>2411</v>
      </c>
      <c r="I79" s="372" t="s">
        <v>520</v>
      </c>
      <c r="J79" s="372" t="s">
        <v>2414</v>
      </c>
      <c r="K79" s="372" t="s">
        <v>2416</v>
      </c>
      <c r="L79" s="372" t="s">
        <v>2417</v>
      </c>
      <c r="M79" s="343" t="s">
        <v>236</v>
      </c>
      <c r="N79" s="641">
        <v>10000000</v>
      </c>
      <c r="O79" s="769">
        <v>223161.92307692306</v>
      </c>
      <c r="P79" s="641">
        <v>223161.92307692306</v>
      </c>
      <c r="Q79" s="635"/>
      <c r="R79" s="663"/>
      <c r="S79" s="663"/>
      <c r="T79" s="663"/>
      <c r="U79" s="663"/>
      <c r="V79" s="664"/>
      <c r="W79" s="665"/>
      <c r="X79" s="663"/>
      <c r="AB79" s="724"/>
      <c r="AC79" s="724"/>
      <c r="AD79" s="724"/>
      <c r="AE79" s="763"/>
      <c r="AI79" s="724"/>
      <c r="AJ79" s="724"/>
      <c r="AK79" s="724"/>
    </row>
    <row r="80" spans="2:42" x14ac:dyDescent="0.6">
      <c r="B80" s="560">
        <v>72</v>
      </c>
      <c r="C80" s="745"/>
      <c r="D80" s="746"/>
      <c r="E80" s="560">
        <v>76</v>
      </c>
      <c r="F80" s="560">
        <v>1</v>
      </c>
      <c r="G80" s="746" t="s">
        <v>234</v>
      </c>
      <c r="H80" s="746" t="s">
        <v>2427</v>
      </c>
      <c r="I80" s="746" t="s">
        <v>453</v>
      </c>
      <c r="J80" s="746" t="s">
        <v>2430</v>
      </c>
      <c r="K80" s="746" t="s">
        <v>2433</v>
      </c>
      <c r="L80" s="746" t="s">
        <v>2436</v>
      </c>
      <c r="M80" s="758" t="s">
        <v>236</v>
      </c>
      <c r="N80" s="748">
        <v>24000000</v>
      </c>
      <c r="O80" s="770">
        <v>814050.80547945201</v>
      </c>
      <c r="P80" s="748">
        <v>793853.72054794512</v>
      </c>
      <c r="Q80" s="747"/>
      <c r="R80" s="749"/>
      <c r="S80" s="749"/>
      <c r="T80" s="749"/>
      <c r="U80" s="749"/>
      <c r="V80" s="750"/>
      <c r="W80" s="751"/>
      <c r="X80" s="749"/>
      <c r="Y80" s="563"/>
      <c r="Z80" s="752"/>
      <c r="AA80" s="753"/>
      <c r="AB80" s="754"/>
      <c r="AC80" s="754"/>
      <c r="AD80" s="754"/>
      <c r="AE80" s="764"/>
      <c r="AF80" s="563"/>
      <c r="AG80" s="752"/>
      <c r="AH80" s="753"/>
      <c r="AI80" s="754"/>
      <c r="AJ80" s="754"/>
      <c r="AK80" s="754"/>
      <c r="AL80" s="755"/>
      <c r="AM80" s="756"/>
      <c r="AN80" s="825"/>
      <c r="AO80" s="756"/>
      <c r="AP80" s="757"/>
    </row>
    <row r="81" spans="2:42" x14ac:dyDescent="0.6">
      <c r="B81" s="371">
        <v>73</v>
      </c>
      <c r="C81" s="733"/>
      <c r="E81" s="371">
        <v>77</v>
      </c>
      <c r="F81" s="371">
        <v>1</v>
      </c>
      <c r="G81" s="372" t="s">
        <v>234</v>
      </c>
      <c r="H81" s="372" t="s">
        <v>2438</v>
      </c>
      <c r="I81" s="372" t="s">
        <v>520</v>
      </c>
      <c r="J81" s="372" t="s">
        <v>2441</v>
      </c>
      <c r="K81" s="372" t="s">
        <v>2443</v>
      </c>
      <c r="L81" s="372" t="s">
        <v>2444</v>
      </c>
      <c r="M81" s="343" t="s">
        <v>236</v>
      </c>
      <c r="N81" s="641">
        <v>1400000</v>
      </c>
      <c r="O81" s="769">
        <v>29838.092307692306</v>
      </c>
      <c r="P81" s="641">
        <v>29838.092307692306</v>
      </c>
      <c r="Q81" s="635"/>
      <c r="R81" s="663"/>
      <c r="S81" s="663"/>
      <c r="T81" s="663"/>
      <c r="U81" s="663"/>
      <c r="V81" s="664"/>
      <c r="W81" s="665"/>
      <c r="X81" s="663"/>
      <c r="AB81" s="724"/>
      <c r="AC81" s="724"/>
      <c r="AD81" s="724"/>
      <c r="AE81" s="763"/>
      <c r="AI81" s="724"/>
      <c r="AJ81" s="724"/>
      <c r="AK81" s="724"/>
    </row>
    <row r="82" spans="2:42" x14ac:dyDescent="0.6">
      <c r="B82" s="560">
        <v>74</v>
      </c>
      <c r="C82" s="745"/>
      <c r="D82" s="746"/>
      <c r="E82" s="560">
        <v>78</v>
      </c>
      <c r="F82" s="560">
        <v>1</v>
      </c>
      <c r="G82" s="746" t="s">
        <v>234</v>
      </c>
      <c r="H82" s="746" t="s">
        <v>2446</v>
      </c>
      <c r="I82" s="746" t="s">
        <v>453</v>
      </c>
      <c r="J82" s="746" t="s">
        <v>2449</v>
      </c>
      <c r="K82" s="746" t="s">
        <v>2452</v>
      </c>
      <c r="L82" s="746" t="s">
        <v>2455</v>
      </c>
      <c r="M82" s="758" t="s">
        <v>236</v>
      </c>
      <c r="N82" s="748">
        <v>2514000000</v>
      </c>
      <c r="O82" s="770">
        <v>35610613.050691247</v>
      </c>
      <c r="P82" s="748">
        <v>31915172.073732719</v>
      </c>
      <c r="Q82" s="747"/>
      <c r="R82" s="749"/>
      <c r="S82" s="749"/>
      <c r="T82" s="749"/>
      <c r="U82" s="749"/>
      <c r="V82" s="750"/>
      <c r="W82" s="751"/>
      <c r="X82" s="749"/>
      <c r="Y82" s="563"/>
      <c r="Z82" s="752"/>
      <c r="AA82" s="753"/>
      <c r="AB82" s="754"/>
      <c r="AC82" s="754"/>
      <c r="AD82" s="754"/>
      <c r="AE82" s="764"/>
      <c r="AF82" s="563"/>
      <c r="AG82" s="752"/>
      <c r="AH82" s="753"/>
      <c r="AI82" s="754"/>
      <c r="AJ82" s="754"/>
      <c r="AK82" s="754"/>
      <c r="AL82" s="755"/>
      <c r="AM82" s="756"/>
      <c r="AN82" s="825"/>
      <c r="AO82" s="756"/>
      <c r="AP82" s="757"/>
    </row>
    <row r="83" spans="2:42" x14ac:dyDescent="0.6">
      <c r="B83" s="371">
        <v>75</v>
      </c>
      <c r="C83" s="733"/>
      <c r="E83" s="371">
        <v>79</v>
      </c>
      <c r="F83" s="371">
        <v>1</v>
      </c>
      <c r="G83" s="372" t="s">
        <v>234</v>
      </c>
      <c r="H83" s="372" t="s">
        <v>2457</v>
      </c>
      <c r="I83" s="372" t="s">
        <v>453</v>
      </c>
      <c r="J83" s="372" t="s">
        <v>2460</v>
      </c>
      <c r="K83" s="372" t="s">
        <v>2463</v>
      </c>
      <c r="L83" s="372" t="s">
        <v>2466</v>
      </c>
      <c r="M83" s="343" t="s">
        <v>236</v>
      </c>
      <c r="N83" s="641">
        <v>93000000</v>
      </c>
      <c r="O83" s="769">
        <v>1731278.4615384615</v>
      </c>
      <c r="P83" s="641">
        <v>1700323.173076923</v>
      </c>
      <c r="Q83" s="635"/>
      <c r="R83" s="663"/>
      <c r="S83" s="663"/>
      <c r="T83" s="663"/>
      <c r="U83" s="663"/>
      <c r="V83" s="664"/>
      <c r="W83" s="665"/>
      <c r="X83" s="663"/>
      <c r="AB83" s="724"/>
      <c r="AC83" s="724"/>
      <c r="AD83" s="724"/>
      <c r="AE83" s="763"/>
      <c r="AI83" s="724"/>
      <c r="AJ83" s="724"/>
      <c r="AK83" s="724"/>
    </row>
    <row r="84" spans="2:42" x14ac:dyDescent="0.6">
      <c r="B84" s="560">
        <v>76</v>
      </c>
      <c r="C84" s="745"/>
      <c r="D84" s="746"/>
      <c r="E84" s="560">
        <v>83</v>
      </c>
      <c r="F84" s="560">
        <v>1</v>
      </c>
      <c r="G84" s="746" t="s">
        <v>234</v>
      </c>
      <c r="H84" s="746" t="s">
        <v>2640</v>
      </c>
      <c r="I84" s="746" t="s">
        <v>520</v>
      </c>
      <c r="J84" s="746" t="s">
        <v>2643</v>
      </c>
      <c r="K84" s="746" t="s">
        <v>2645</v>
      </c>
      <c r="L84" s="746" t="s">
        <v>2646</v>
      </c>
      <c r="M84" s="758" t="s">
        <v>236</v>
      </c>
      <c r="N84" s="748">
        <v>20000000</v>
      </c>
      <c r="O84" s="770">
        <v>555980</v>
      </c>
      <c r="P84" s="748">
        <v>555980</v>
      </c>
      <c r="Q84" s="747"/>
      <c r="R84" s="749"/>
      <c r="S84" s="749"/>
      <c r="T84" s="749"/>
      <c r="U84" s="749"/>
      <c r="V84" s="750"/>
      <c r="W84" s="751"/>
      <c r="X84" s="749"/>
      <c r="Y84" s="563"/>
      <c r="Z84" s="752"/>
      <c r="AA84" s="753"/>
      <c r="AB84" s="754"/>
      <c r="AC84" s="754"/>
      <c r="AD84" s="754"/>
      <c r="AE84" s="764"/>
      <c r="AF84" s="563"/>
      <c r="AG84" s="752"/>
      <c r="AH84" s="753"/>
      <c r="AI84" s="754"/>
      <c r="AJ84" s="754"/>
      <c r="AK84" s="754"/>
      <c r="AL84" s="755"/>
      <c r="AM84" s="756"/>
      <c r="AN84" s="825"/>
      <c r="AO84" s="756"/>
      <c r="AP84" s="757"/>
    </row>
    <row r="85" spans="2:42" x14ac:dyDescent="0.6">
      <c r="B85" s="371">
        <v>77</v>
      </c>
      <c r="C85" s="733"/>
      <c r="E85" s="371">
        <v>84</v>
      </c>
      <c r="F85" s="371">
        <v>1</v>
      </c>
      <c r="G85" s="372" t="s">
        <v>234</v>
      </c>
      <c r="H85" s="372" t="s">
        <v>2648</v>
      </c>
      <c r="I85" s="372" t="s">
        <v>453</v>
      </c>
      <c r="J85" s="372" t="s">
        <v>2651</v>
      </c>
      <c r="K85" s="372" t="s">
        <v>2654</v>
      </c>
      <c r="L85" s="372" t="s">
        <v>2657</v>
      </c>
      <c r="M85" s="343" t="s">
        <v>236</v>
      </c>
      <c r="N85" s="641">
        <v>6200000</v>
      </c>
      <c r="O85" s="769">
        <v>233522.99999999997</v>
      </c>
      <c r="P85" s="641">
        <v>223069.8</v>
      </c>
      <c r="Q85" s="635"/>
      <c r="R85" s="663"/>
      <c r="S85" s="663"/>
      <c r="T85" s="663"/>
      <c r="U85" s="663"/>
      <c r="V85" s="664"/>
      <c r="W85" s="665"/>
      <c r="X85" s="663"/>
      <c r="AB85" s="724"/>
      <c r="AC85" s="724"/>
      <c r="AD85" s="724"/>
      <c r="AE85" s="763"/>
      <c r="AI85" s="724"/>
      <c r="AJ85" s="724"/>
      <c r="AK85" s="724"/>
    </row>
    <row r="86" spans="2:42" x14ac:dyDescent="0.6">
      <c r="B86" s="560">
        <v>78</v>
      </c>
      <c r="C86" s="745"/>
      <c r="D86" s="746"/>
      <c r="E86" s="560">
        <v>85</v>
      </c>
      <c r="F86" s="560">
        <v>1</v>
      </c>
      <c r="G86" s="746" t="s">
        <v>453</v>
      </c>
      <c r="H86" s="746" t="s">
        <v>609</v>
      </c>
      <c r="I86" s="746" t="s">
        <v>453</v>
      </c>
      <c r="J86" s="746" t="s">
        <v>610</v>
      </c>
      <c r="K86" s="746" t="s">
        <v>611</v>
      </c>
      <c r="L86" s="746" t="s">
        <v>612</v>
      </c>
      <c r="M86" s="758" t="s">
        <v>254</v>
      </c>
      <c r="N86" s="748">
        <v>10000000</v>
      </c>
      <c r="O86" s="770">
        <v>140709.9447513812</v>
      </c>
      <c r="P86" s="748">
        <v>148997.23756906076</v>
      </c>
      <c r="Q86" s="747"/>
      <c r="R86" s="749"/>
      <c r="S86" s="749"/>
      <c r="T86" s="749"/>
      <c r="U86" s="749"/>
      <c r="V86" s="750"/>
      <c r="W86" s="751"/>
      <c r="X86" s="749"/>
      <c r="Y86" s="563"/>
      <c r="Z86" s="752"/>
      <c r="AA86" s="753"/>
      <c r="AB86" s="754"/>
      <c r="AC86" s="754"/>
      <c r="AD86" s="754"/>
      <c r="AE86" s="764"/>
      <c r="AF86" s="563"/>
      <c r="AG86" s="752"/>
      <c r="AH86" s="753"/>
      <c r="AI86" s="754"/>
      <c r="AJ86" s="754"/>
      <c r="AK86" s="754"/>
      <c r="AL86" s="755"/>
      <c r="AM86" s="756"/>
      <c r="AN86" s="825"/>
      <c r="AO86" s="756"/>
      <c r="AP86" s="757"/>
    </row>
    <row r="87" spans="2:42" x14ac:dyDescent="0.6">
      <c r="B87" s="371">
        <v>79</v>
      </c>
      <c r="C87" s="733"/>
      <c r="E87" s="371">
        <v>86</v>
      </c>
      <c r="F87" s="371">
        <v>1</v>
      </c>
      <c r="G87" s="372" t="s">
        <v>453</v>
      </c>
      <c r="H87" s="372" t="s">
        <v>613</v>
      </c>
      <c r="I87" s="372" t="s">
        <v>453</v>
      </c>
      <c r="J87" s="372" t="s">
        <v>614</v>
      </c>
      <c r="K87" s="372" t="s">
        <v>615</v>
      </c>
      <c r="L87" s="372" t="s">
        <v>616</v>
      </c>
      <c r="M87" s="343" t="s">
        <v>236</v>
      </c>
      <c r="N87" s="641">
        <v>1381000000</v>
      </c>
      <c r="O87" s="769">
        <v>35828375.818721458</v>
      </c>
      <c r="P87" s="641">
        <v>34676911.891780823</v>
      </c>
      <c r="Q87" s="635"/>
      <c r="R87" s="663"/>
      <c r="S87" s="663"/>
      <c r="T87" s="663"/>
      <c r="U87" s="663"/>
      <c r="V87" s="664"/>
      <c r="W87" s="665"/>
      <c r="X87" s="663"/>
      <c r="AB87" s="724"/>
      <c r="AC87" s="724"/>
      <c r="AD87" s="724"/>
      <c r="AE87" s="763"/>
      <c r="AI87" s="724"/>
      <c r="AJ87" s="724"/>
      <c r="AK87" s="724"/>
    </row>
    <row r="88" spans="2:42" x14ac:dyDescent="0.6">
      <c r="B88" s="560">
        <v>80</v>
      </c>
      <c r="C88" s="745"/>
      <c r="D88" s="746"/>
      <c r="E88" s="560">
        <v>87</v>
      </c>
      <c r="F88" s="560">
        <v>1</v>
      </c>
      <c r="G88" s="746" t="s">
        <v>453</v>
      </c>
      <c r="H88" s="746" t="s">
        <v>617</v>
      </c>
      <c r="I88" s="746" t="s">
        <v>453</v>
      </c>
      <c r="J88" s="746" t="s">
        <v>618</v>
      </c>
      <c r="K88" s="746" t="s">
        <v>619</v>
      </c>
      <c r="L88" s="746" t="s">
        <v>620</v>
      </c>
      <c r="M88" s="758" t="s">
        <v>236</v>
      </c>
      <c r="N88" s="748">
        <v>171000000</v>
      </c>
      <c r="O88" s="770">
        <v>3324890.0503202192</v>
      </c>
      <c r="P88" s="748">
        <v>3180799.4739249772</v>
      </c>
      <c r="Q88" s="747"/>
      <c r="R88" s="749"/>
      <c r="S88" s="749"/>
      <c r="T88" s="749"/>
      <c r="U88" s="749"/>
      <c r="V88" s="750"/>
      <c r="W88" s="751"/>
      <c r="X88" s="749"/>
      <c r="Y88" s="563"/>
      <c r="Z88" s="752"/>
      <c r="AA88" s="753"/>
      <c r="AB88" s="754"/>
      <c r="AC88" s="754"/>
      <c r="AD88" s="754"/>
      <c r="AE88" s="764"/>
      <c r="AF88" s="563"/>
      <c r="AG88" s="752"/>
      <c r="AH88" s="753"/>
      <c r="AI88" s="754"/>
      <c r="AJ88" s="754"/>
      <c r="AK88" s="754"/>
      <c r="AL88" s="755"/>
      <c r="AM88" s="756"/>
      <c r="AN88" s="825"/>
      <c r="AO88" s="756"/>
      <c r="AP88" s="757"/>
    </row>
    <row r="89" spans="2:42" x14ac:dyDescent="0.6">
      <c r="B89" s="371">
        <v>81</v>
      </c>
      <c r="C89" s="733"/>
      <c r="E89" s="371">
        <v>88</v>
      </c>
      <c r="F89" s="371">
        <v>1</v>
      </c>
      <c r="G89" s="372" t="s">
        <v>453</v>
      </c>
      <c r="H89" s="372" t="s">
        <v>621</v>
      </c>
      <c r="I89" s="372" t="s">
        <v>453</v>
      </c>
      <c r="J89" s="372" t="s">
        <v>622</v>
      </c>
      <c r="K89" s="372" t="s">
        <v>623</v>
      </c>
      <c r="L89" s="372" t="s">
        <v>624</v>
      </c>
      <c r="M89" s="343" t="s">
        <v>254</v>
      </c>
      <c r="N89" s="641">
        <v>92000</v>
      </c>
      <c r="O89" s="769">
        <v>2082.2520768526988</v>
      </c>
      <c r="P89" s="641">
        <v>2004.7296614821591</v>
      </c>
      <c r="Q89" s="635"/>
      <c r="R89" s="663"/>
      <c r="S89" s="663"/>
      <c r="T89" s="663"/>
      <c r="U89" s="663"/>
      <c r="V89" s="664"/>
      <c r="W89" s="665"/>
      <c r="X89" s="663"/>
      <c r="AB89" s="724"/>
      <c r="AC89" s="724"/>
      <c r="AD89" s="724"/>
      <c r="AE89" s="763"/>
      <c r="AI89" s="724"/>
      <c r="AJ89" s="724"/>
      <c r="AK89" s="724"/>
    </row>
    <row r="90" spans="2:42" x14ac:dyDescent="0.6">
      <c r="B90" s="560">
        <v>82</v>
      </c>
      <c r="C90" s="745"/>
      <c r="D90" s="746"/>
      <c r="E90" s="560">
        <v>89</v>
      </c>
      <c r="F90" s="560">
        <v>1</v>
      </c>
      <c r="G90" s="746" t="s">
        <v>453</v>
      </c>
      <c r="H90" s="746" t="s">
        <v>625</v>
      </c>
      <c r="I90" s="746" t="s">
        <v>453</v>
      </c>
      <c r="J90" s="746" t="s">
        <v>626</v>
      </c>
      <c r="K90" s="746" t="s">
        <v>627</v>
      </c>
      <c r="L90" s="746" t="s">
        <v>628</v>
      </c>
      <c r="M90" s="758" t="s">
        <v>236</v>
      </c>
      <c r="N90" s="748">
        <v>200000000</v>
      </c>
      <c r="O90" s="770">
        <v>2653071.7808219176</v>
      </c>
      <c r="P90" s="748">
        <v>2482478.1735159815</v>
      </c>
      <c r="Q90" s="747"/>
      <c r="R90" s="749"/>
      <c r="S90" s="749"/>
      <c r="T90" s="749"/>
      <c r="U90" s="749"/>
      <c r="V90" s="750"/>
      <c r="W90" s="751"/>
      <c r="X90" s="749"/>
      <c r="Y90" s="563"/>
      <c r="Z90" s="752"/>
      <c r="AA90" s="753"/>
      <c r="AB90" s="754"/>
      <c r="AC90" s="754"/>
      <c r="AD90" s="754"/>
      <c r="AE90" s="764"/>
      <c r="AF90" s="563"/>
      <c r="AG90" s="752"/>
      <c r="AH90" s="753"/>
      <c r="AI90" s="754"/>
      <c r="AJ90" s="754"/>
      <c r="AK90" s="754"/>
      <c r="AL90" s="755"/>
      <c r="AM90" s="756"/>
      <c r="AN90" s="825"/>
      <c r="AO90" s="756"/>
      <c r="AP90" s="757"/>
    </row>
    <row r="91" spans="2:42" x14ac:dyDescent="0.6">
      <c r="B91" s="371">
        <v>83</v>
      </c>
      <c r="C91" s="733"/>
      <c r="E91" s="371">
        <v>90</v>
      </c>
      <c r="F91" s="371">
        <v>1</v>
      </c>
      <c r="G91" s="372" t="s">
        <v>453</v>
      </c>
      <c r="H91" s="372" t="s">
        <v>629</v>
      </c>
      <c r="I91" s="372" t="s">
        <v>453</v>
      </c>
      <c r="J91" s="372" t="s">
        <v>630</v>
      </c>
      <c r="K91" s="372" t="s">
        <v>631</v>
      </c>
      <c r="L91" s="372" t="s">
        <v>632</v>
      </c>
      <c r="M91" s="343" t="s">
        <v>236</v>
      </c>
      <c r="N91" s="641">
        <v>200000000</v>
      </c>
      <c r="O91" s="769">
        <v>2499878.7214611871</v>
      </c>
      <c r="P91" s="641">
        <v>2329285.1141552511</v>
      </c>
      <c r="Q91" s="635"/>
      <c r="R91" s="663"/>
      <c r="S91" s="663"/>
      <c r="T91" s="663"/>
      <c r="U91" s="663"/>
      <c r="V91" s="664"/>
      <c r="W91" s="665"/>
      <c r="X91" s="663"/>
      <c r="AB91" s="724"/>
      <c r="AC91" s="724"/>
      <c r="AD91" s="724"/>
      <c r="AE91" s="763"/>
      <c r="AI91" s="724"/>
      <c r="AJ91" s="724"/>
      <c r="AK91" s="724"/>
    </row>
    <row r="92" spans="2:42" x14ac:dyDescent="0.6">
      <c r="B92" s="560">
        <v>84</v>
      </c>
      <c r="C92" s="745"/>
      <c r="D92" s="746"/>
      <c r="E92" s="560">
        <v>91</v>
      </c>
      <c r="F92" s="560">
        <v>1</v>
      </c>
      <c r="G92" s="746" t="s">
        <v>453</v>
      </c>
      <c r="H92" s="746" t="s">
        <v>633</v>
      </c>
      <c r="I92" s="746" t="s">
        <v>453</v>
      </c>
      <c r="J92" s="746" t="s">
        <v>634</v>
      </c>
      <c r="K92" s="746" t="s">
        <v>635</v>
      </c>
      <c r="L92" s="746" t="s">
        <v>636</v>
      </c>
      <c r="M92" s="758" t="s">
        <v>236</v>
      </c>
      <c r="N92" s="748">
        <v>1475000000</v>
      </c>
      <c r="O92" s="770">
        <v>24468338.012762077</v>
      </c>
      <c r="P92" s="748">
        <v>23193679.854147676</v>
      </c>
      <c r="Q92" s="747"/>
      <c r="R92" s="749"/>
      <c r="S92" s="749"/>
      <c r="T92" s="749"/>
      <c r="U92" s="749"/>
      <c r="V92" s="750"/>
      <c r="W92" s="751"/>
      <c r="X92" s="749"/>
      <c r="Y92" s="563"/>
      <c r="Z92" s="752"/>
      <c r="AA92" s="753"/>
      <c r="AB92" s="754"/>
      <c r="AC92" s="754"/>
      <c r="AD92" s="754"/>
      <c r="AE92" s="764"/>
      <c r="AF92" s="563"/>
      <c r="AG92" s="752"/>
      <c r="AH92" s="753"/>
      <c r="AI92" s="754"/>
      <c r="AJ92" s="754"/>
      <c r="AK92" s="754"/>
      <c r="AL92" s="755"/>
      <c r="AM92" s="756"/>
      <c r="AN92" s="825"/>
      <c r="AO92" s="756"/>
      <c r="AP92" s="757"/>
    </row>
    <row r="93" spans="2:42" x14ac:dyDescent="0.6">
      <c r="B93" s="371">
        <v>85</v>
      </c>
      <c r="C93" s="733"/>
      <c r="E93" s="371">
        <v>92</v>
      </c>
      <c r="F93" s="371">
        <v>1</v>
      </c>
      <c r="G93" s="372" t="s">
        <v>453</v>
      </c>
      <c r="H93" s="372" t="s">
        <v>637</v>
      </c>
      <c r="I93" s="372" t="s">
        <v>453</v>
      </c>
      <c r="J93" s="372" t="s">
        <v>638</v>
      </c>
      <c r="K93" s="372" t="s">
        <v>639</v>
      </c>
      <c r="L93" s="372" t="s">
        <v>640</v>
      </c>
      <c r="M93" s="343" t="s">
        <v>236</v>
      </c>
      <c r="N93" s="641">
        <v>2463000000</v>
      </c>
      <c r="O93" s="769">
        <v>33079543.057534248</v>
      </c>
      <c r="P93" s="641">
        <v>30938195.112328768</v>
      </c>
      <c r="Q93" s="635"/>
      <c r="R93" s="663"/>
      <c r="S93" s="663"/>
      <c r="T93" s="663"/>
      <c r="U93" s="663"/>
      <c r="V93" s="664"/>
      <c r="W93" s="665"/>
      <c r="X93" s="663"/>
      <c r="AB93" s="724"/>
      <c r="AC93" s="724"/>
      <c r="AD93" s="724"/>
      <c r="AE93" s="763"/>
      <c r="AI93" s="724"/>
      <c r="AJ93" s="724"/>
      <c r="AK93" s="724"/>
    </row>
    <row r="94" spans="2:42" x14ac:dyDescent="0.6">
      <c r="B94" s="560">
        <v>86</v>
      </c>
      <c r="C94" s="745"/>
      <c r="D94" s="746"/>
      <c r="E94" s="560">
        <v>93</v>
      </c>
      <c r="F94" s="560">
        <v>1</v>
      </c>
      <c r="G94" s="746" t="s">
        <v>453</v>
      </c>
      <c r="H94" s="746" t="s">
        <v>641</v>
      </c>
      <c r="I94" s="746" t="s">
        <v>453</v>
      </c>
      <c r="J94" s="746" t="s">
        <v>642</v>
      </c>
      <c r="K94" s="746" t="s">
        <v>643</v>
      </c>
      <c r="L94" s="746" t="s">
        <v>644</v>
      </c>
      <c r="M94" s="758" t="s">
        <v>236</v>
      </c>
      <c r="N94" s="748">
        <v>2165000000</v>
      </c>
      <c r="O94" s="770">
        <v>22321726.936813187</v>
      </c>
      <c r="P94" s="748">
        <v>20400586.826923076</v>
      </c>
      <c r="Q94" s="747"/>
      <c r="R94" s="749"/>
      <c r="S94" s="749"/>
      <c r="T94" s="749"/>
      <c r="U94" s="749"/>
      <c r="V94" s="750"/>
      <c r="W94" s="751"/>
      <c r="X94" s="749"/>
      <c r="Y94" s="563"/>
      <c r="Z94" s="752"/>
      <c r="AA94" s="753"/>
      <c r="AB94" s="754"/>
      <c r="AC94" s="754"/>
      <c r="AD94" s="754"/>
      <c r="AE94" s="764"/>
      <c r="AF94" s="563"/>
      <c r="AG94" s="752"/>
      <c r="AH94" s="753"/>
      <c r="AI94" s="754"/>
      <c r="AJ94" s="754"/>
      <c r="AK94" s="754"/>
      <c r="AL94" s="755"/>
      <c r="AM94" s="756"/>
      <c r="AN94" s="825"/>
      <c r="AO94" s="756"/>
      <c r="AP94" s="757"/>
    </row>
    <row r="95" spans="2:42" x14ac:dyDescent="0.6">
      <c r="B95" s="371">
        <v>87</v>
      </c>
      <c r="C95" s="733"/>
      <c r="E95" s="371">
        <v>94</v>
      </c>
      <c r="F95" s="371">
        <v>1</v>
      </c>
      <c r="G95" s="372" t="s">
        <v>453</v>
      </c>
      <c r="H95" s="372" t="s">
        <v>646</v>
      </c>
      <c r="I95" s="372" t="s">
        <v>453</v>
      </c>
      <c r="J95" s="372" t="s">
        <v>647</v>
      </c>
      <c r="K95" s="372" t="s">
        <v>648</v>
      </c>
      <c r="L95" s="372" t="s">
        <v>649</v>
      </c>
      <c r="M95" s="343" t="s">
        <v>254</v>
      </c>
      <c r="N95" s="641">
        <v>391000</v>
      </c>
      <c r="O95" s="769">
        <v>5679.077532479414</v>
      </c>
      <c r="P95" s="641">
        <v>5329.5743302836236</v>
      </c>
      <c r="Q95" s="635"/>
      <c r="R95" s="663"/>
      <c r="S95" s="663"/>
      <c r="T95" s="663"/>
      <c r="U95" s="663"/>
      <c r="V95" s="664"/>
      <c r="W95" s="665"/>
      <c r="X95" s="663"/>
      <c r="AB95" s="724"/>
      <c r="AC95" s="724"/>
      <c r="AD95" s="724"/>
      <c r="AE95" s="763"/>
      <c r="AI95" s="724"/>
      <c r="AJ95" s="724"/>
      <c r="AK95" s="724"/>
    </row>
    <row r="96" spans="2:42" x14ac:dyDescent="0.6">
      <c r="B96" s="560">
        <v>88</v>
      </c>
      <c r="C96" s="745"/>
      <c r="D96" s="746"/>
      <c r="E96" s="560">
        <v>95</v>
      </c>
      <c r="F96" s="560">
        <v>1</v>
      </c>
      <c r="G96" s="746" t="s">
        <v>453</v>
      </c>
      <c r="H96" s="746" t="s">
        <v>670</v>
      </c>
      <c r="I96" s="746" t="s">
        <v>453</v>
      </c>
      <c r="J96" s="746" t="s">
        <v>671</v>
      </c>
      <c r="K96" s="746" t="s">
        <v>672</v>
      </c>
      <c r="L96" s="746" t="s">
        <v>673</v>
      </c>
      <c r="M96" s="758" t="s">
        <v>236</v>
      </c>
      <c r="N96" s="748">
        <v>1343000000</v>
      </c>
      <c r="O96" s="770">
        <v>29219202.514181152</v>
      </c>
      <c r="P96" s="748">
        <v>28001532.79780421</v>
      </c>
      <c r="Q96" s="747"/>
      <c r="R96" s="749"/>
      <c r="S96" s="749"/>
      <c r="T96" s="749"/>
      <c r="U96" s="749"/>
      <c r="V96" s="750"/>
      <c r="W96" s="751"/>
      <c r="X96" s="749"/>
      <c r="Y96" s="563"/>
      <c r="Z96" s="752"/>
      <c r="AA96" s="753"/>
      <c r="AB96" s="754"/>
      <c r="AC96" s="754"/>
      <c r="AD96" s="754"/>
      <c r="AE96" s="764"/>
      <c r="AF96" s="563"/>
      <c r="AG96" s="752"/>
      <c r="AH96" s="753"/>
      <c r="AI96" s="754"/>
      <c r="AJ96" s="754"/>
      <c r="AK96" s="754"/>
      <c r="AL96" s="755"/>
      <c r="AM96" s="756"/>
      <c r="AN96" s="825"/>
      <c r="AO96" s="756"/>
      <c r="AP96" s="757"/>
    </row>
    <row r="97" spans="2:42" x14ac:dyDescent="0.6">
      <c r="B97" s="371">
        <v>89</v>
      </c>
      <c r="C97" s="733"/>
      <c r="E97" s="371">
        <v>96</v>
      </c>
      <c r="F97" s="371">
        <v>1</v>
      </c>
      <c r="G97" s="372" t="s">
        <v>453</v>
      </c>
      <c r="H97" s="372" t="s">
        <v>674</v>
      </c>
      <c r="I97" s="372" t="s">
        <v>453</v>
      </c>
      <c r="J97" s="372" t="s">
        <v>675</v>
      </c>
      <c r="K97" s="372" t="s">
        <v>676</v>
      </c>
      <c r="L97" s="372" t="s">
        <v>677</v>
      </c>
      <c r="M97" s="343" t="s">
        <v>236</v>
      </c>
      <c r="N97" s="641">
        <v>2993000000</v>
      </c>
      <c r="O97" s="769">
        <v>113763416.13333334</v>
      </c>
      <c r="P97" s="641">
        <v>111038282.79999998</v>
      </c>
      <c r="Q97" s="635"/>
      <c r="R97" s="663"/>
      <c r="S97" s="663"/>
      <c r="T97" s="663"/>
      <c r="U97" s="663"/>
      <c r="V97" s="664"/>
      <c r="W97" s="665"/>
      <c r="X97" s="663"/>
      <c r="AB97" s="724"/>
      <c r="AC97" s="724"/>
      <c r="AD97" s="724"/>
      <c r="AE97" s="763"/>
      <c r="AI97" s="724"/>
      <c r="AJ97" s="724"/>
      <c r="AK97" s="724"/>
    </row>
    <row r="98" spans="2:42" x14ac:dyDescent="0.6">
      <c r="B98" s="560">
        <v>90</v>
      </c>
      <c r="C98" s="745"/>
      <c r="D98" s="746"/>
      <c r="E98" s="560">
        <v>97</v>
      </c>
      <c r="F98" s="560">
        <v>1</v>
      </c>
      <c r="G98" s="746" t="s">
        <v>453</v>
      </c>
      <c r="H98" s="746" t="s">
        <v>678</v>
      </c>
      <c r="I98" s="746" t="s">
        <v>453</v>
      </c>
      <c r="J98" s="746" t="s">
        <v>679</v>
      </c>
      <c r="K98" s="746" t="s">
        <v>680</v>
      </c>
      <c r="L98" s="746" t="s">
        <v>681</v>
      </c>
      <c r="M98" s="758" t="s">
        <v>236</v>
      </c>
      <c r="N98" s="748">
        <v>2175000000</v>
      </c>
      <c r="O98" s="770">
        <v>49575421.72918573</v>
      </c>
      <c r="P98" s="748">
        <v>47589465.645013727</v>
      </c>
      <c r="Q98" s="747"/>
      <c r="R98" s="749"/>
      <c r="S98" s="749"/>
      <c r="T98" s="749"/>
      <c r="U98" s="749"/>
      <c r="V98" s="750"/>
      <c r="W98" s="751"/>
      <c r="X98" s="749"/>
      <c r="Y98" s="563"/>
      <c r="Z98" s="752"/>
      <c r="AA98" s="753"/>
      <c r="AB98" s="754"/>
      <c r="AC98" s="754"/>
      <c r="AD98" s="754"/>
      <c r="AE98" s="764"/>
      <c r="AF98" s="563"/>
      <c r="AG98" s="752"/>
      <c r="AH98" s="753"/>
      <c r="AI98" s="754"/>
      <c r="AJ98" s="754"/>
      <c r="AK98" s="754"/>
      <c r="AL98" s="755"/>
      <c r="AM98" s="756"/>
      <c r="AN98" s="825"/>
      <c r="AO98" s="756"/>
      <c r="AP98" s="757"/>
    </row>
    <row r="99" spans="2:42" x14ac:dyDescent="0.6">
      <c r="B99" s="371">
        <v>91</v>
      </c>
      <c r="C99" s="733"/>
      <c r="E99" s="371">
        <v>98</v>
      </c>
      <c r="F99" s="371">
        <v>1</v>
      </c>
      <c r="G99" s="372" t="s">
        <v>453</v>
      </c>
      <c r="H99" s="372" t="s">
        <v>1054</v>
      </c>
      <c r="I99" s="372" t="s">
        <v>453</v>
      </c>
      <c r="J99" s="372" t="s">
        <v>1057</v>
      </c>
      <c r="K99" s="372" t="s">
        <v>1059</v>
      </c>
      <c r="L99" s="372" t="s">
        <v>1060</v>
      </c>
      <c r="M99" s="343" t="s">
        <v>236</v>
      </c>
      <c r="N99" s="641">
        <v>1952000000</v>
      </c>
      <c r="O99" s="769">
        <v>32523480.380952381</v>
      </c>
      <c r="P99" s="641">
        <v>30728784.410256408</v>
      </c>
      <c r="Q99" s="635"/>
      <c r="R99" s="663"/>
      <c r="S99" s="663"/>
      <c r="T99" s="663"/>
      <c r="U99" s="663"/>
      <c r="V99" s="664"/>
      <c r="W99" s="665"/>
      <c r="X99" s="663"/>
      <c r="AB99" s="724"/>
      <c r="AC99" s="724"/>
      <c r="AD99" s="724"/>
      <c r="AE99" s="763"/>
      <c r="AI99" s="724"/>
      <c r="AJ99" s="724"/>
      <c r="AK99" s="724"/>
    </row>
    <row r="100" spans="2:42" x14ac:dyDescent="0.6">
      <c r="B100" s="560">
        <v>92</v>
      </c>
      <c r="C100" s="745"/>
      <c r="D100" s="746"/>
      <c r="E100" s="560">
        <v>99</v>
      </c>
      <c r="F100" s="560">
        <v>1</v>
      </c>
      <c r="G100" s="746" t="s">
        <v>453</v>
      </c>
      <c r="H100" s="746" t="s">
        <v>1061</v>
      </c>
      <c r="I100" s="746" t="s">
        <v>453</v>
      </c>
      <c r="J100" s="746" t="s">
        <v>1064</v>
      </c>
      <c r="K100" s="746" t="s">
        <v>1066</v>
      </c>
      <c r="L100" s="746" t="s">
        <v>1067</v>
      </c>
      <c r="M100" s="758" t="s">
        <v>236</v>
      </c>
      <c r="N100" s="748">
        <v>2637000000</v>
      </c>
      <c r="O100" s="770">
        <v>49148951.253430925</v>
      </c>
      <c r="P100" s="748">
        <v>46707373.943275392</v>
      </c>
      <c r="Q100" s="747"/>
      <c r="R100" s="749"/>
      <c r="S100" s="749"/>
      <c r="T100" s="749"/>
      <c r="U100" s="749"/>
      <c r="V100" s="750"/>
      <c r="W100" s="751"/>
      <c r="X100" s="749"/>
      <c r="Y100" s="563"/>
      <c r="Z100" s="752"/>
      <c r="AA100" s="753"/>
      <c r="AB100" s="754"/>
      <c r="AC100" s="754"/>
      <c r="AD100" s="754"/>
      <c r="AE100" s="764"/>
      <c r="AF100" s="563"/>
      <c r="AG100" s="752"/>
      <c r="AH100" s="753"/>
      <c r="AI100" s="754"/>
      <c r="AJ100" s="754"/>
      <c r="AK100" s="754"/>
      <c r="AL100" s="755"/>
      <c r="AM100" s="756"/>
      <c r="AN100" s="825"/>
      <c r="AO100" s="756"/>
      <c r="AP100" s="757"/>
    </row>
    <row r="101" spans="2:42" x14ac:dyDescent="0.6">
      <c r="B101" s="371">
        <v>93</v>
      </c>
      <c r="C101" s="733"/>
      <c r="E101" s="371">
        <v>100</v>
      </c>
      <c r="F101" s="371">
        <v>1</v>
      </c>
      <c r="G101" s="372" t="s">
        <v>453</v>
      </c>
      <c r="H101" s="372" t="s">
        <v>1068</v>
      </c>
      <c r="I101" s="372" t="s">
        <v>453</v>
      </c>
      <c r="J101" s="372" t="s">
        <v>1071</v>
      </c>
      <c r="K101" s="372" t="s">
        <v>1073</v>
      </c>
      <c r="L101" s="372" t="s">
        <v>1074</v>
      </c>
      <c r="M101" s="343" t="s">
        <v>254</v>
      </c>
      <c r="N101" s="641">
        <v>515000</v>
      </c>
      <c r="O101" s="769">
        <v>16346.690721461187</v>
      </c>
      <c r="P101" s="641">
        <v>15867.90533333333</v>
      </c>
      <c r="Q101" s="635"/>
      <c r="R101" s="663"/>
      <c r="S101" s="663"/>
      <c r="T101" s="663"/>
      <c r="U101" s="663"/>
      <c r="V101" s="664"/>
      <c r="W101" s="665"/>
      <c r="X101" s="663"/>
      <c r="AB101" s="724"/>
      <c r="AC101" s="724"/>
      <c r="AD101" s="724"/>
      <c r="AE101" s="763"/>
      <c r="AI101" s="724"/>
      <c r="AJ101" s="724"/>
      <c r="AK101" s="724"/>
    </row>
    <row r="102" spans="2:42" x14ac:dyDescent="0.6">
      <c r="B102" s="560">
        <v>94</v>
      </c>
      <c r="C102" s="745"/>
      <c r="D102" s="746"/>
      <c r="E102" s="560">
        <v>101</v>
      </c>
      <c r="F102" s="560">
        <v>1</v>
      </c>
      <c r="G102" s="746" t="s">
        <v>453</v>
      </c>
      <c r="H102" s="746" t="s">
        <v>1075</v>
      </c>
      <c r="I102" s="746" t="s">
        <v>453</v>
      </c>
      <c r="J102" s="746" t="s">
        <v>1078</v>
      </c>
      <c r="K102" s="746" t="s">
        <v>1080</v>
      </c>
      <c r="L102" s="746" t="s">
        <v>1081</v>
      </c>
      <c r="M102" s="758" t="s">
        <v>236</v>
      </c>
      <c r="N102" s="748">
        <v>2350000000</v>
      </c>
      <c r="O102" s="770">
        <v>62083690.201465204</v>
      </c>
      <c r="P102" s="748">
        <v>59892939.285714284</v>
      </c>
      <c r="Q102" s="747"/>
      <c r="R102" s="749"/>
      <c r="S102" s="749"/>
      <c r="T102" s="749"/>
      <c r="U102" s="749"/>
      <c r="V102" s="750"/>
      <c r="W102" s="751"/>
      <c r="X102" s="749"/>
      <c r="Y102" s="563"/>
      <c r="Z102" s="752"/>
      <c r="AA102" s="753"/>
      <c r="AB102" s="754"/>
      <c r="AC102" s="754"/>
      <c r="AD102" s="754"/>
      <c r="AE102" s="764"/>
      <c r="AF102" s="563"/>
      <c r="AG102" s="752"/>
      <c r="AH102" s="753"/>
      <c r="AI102" s="754"/>
      <c r="AJ102" s="754"/>
      <c r="AK102" s="754"/>
      <c r="AL102" s="755"/>
      <c r="AM102" s="756"/>
      <c r="AN102" s="825"/>
      <c r="AO102" s="756"/>
      <c r="AP102" s="757"/>
    </row>
    <row r="103" spans="2:42" x14ac:dyDescent="0.6">
      <c r="B103" s="371">
        <v>95</v>
      </c>
      <c r="C103" s="733"/>
      <c r="E103" s="371">
        <v>102</v>
      </c>
      <c r="F103" s="371">
        <v>1</v>
      </c>
      <c r="G103" s="372" t="s">
        <v>453</v>
      </c>
      <c r="H103" s="372" t="s">
        <v>1082</v>
      </c>
      <c r="I103" s="372" t="s">
        <v>453</v>
      </c>
      <c r="J103" s="372" t="s">
        <v>1085</v>
      </c>
      <c r="K103" s="372" t="s">
        <v>1087</v>
      </c>
      <c r="L103" s="372" t="s">
        <v>1088</v>
      </c>
      <c r="M103" s="343" t="s">
        <v>254</v>
      </c>
      <c r="N103" s="641">
        <v>231000</v>
      </c>
      <c r="O103" s="769">
        <v>7159.6867808219185</v>
      </c>
      <c r="P103" s="641">
        <v>6943.4539041095895</v>
      </c>
      <c r="Q103" s="635"/>
      <c r="R103" s="663"/>
      <c r="S103" s="663"/>
      <c r="T103" s="663"/>
      <c r="U103" s="663"/>
      <c r="V103" s="664"/>
      <c r="W103" s="665"/>
      <c r="X103" s="663"/>
      <c r="AB103" s="724"/>
      <c r="AC103" s="724"/>
      <c r="AD103" s="724"/>
      <c r="AE103" s="763"/>
      <c r="AI103" s="724"/>
      <c r="AJ103" s="724"/>
      <c r="AK103" s="724"/>
    </row>
    <row r="104" spans="2:42" x14ac:dyDescent="0.6">
      <c r="B104" s="560">
        <v>96</v>
      </c>
      <c r="C104" s="745"/>
      <c r="D104" s="746"/>
      <c r="E104" s="560">
        <v>103</v>
      </c>
      <c r="F104" s="560">
        <v>1</v>
      </c>
      <c r="G104" s="746" t="s">
        <v>453</v>
      </c>
      <c r="H104" s="746" t="s">
        <v>1135</v>
      </c>
      <c r="I104" s="746" t="s">
        <v>453</v>
      </c>
      <c r="J104" s="746" t="s">
        <v>1138</v>
      </c>
      <c r="K104" s="746" t="s">
        <v>1140</v>
      </c>
      <c r="L104" s="746" t="s">
        <v>1141</v>
      </c>
      <c r="M104" s="758" t="s">
        <v>236</v>
      </c>
      <c r="N104" s="748">
        <v>5014000000</v>
      </c>
      <c r="O104" s="770">
        <v>98877217.668801457</v>
      </c>
      <c r="P104" s="748">
        <v>94170571.740164682</v>
      </c>
      <c r="Q104" s="747"/>
      <c r="R104" s="749"/>
      <c r="S104" s="749"/>
      <c r="T104" s="749"/>
      <c r="U104" s="749"/>
      <c r="V104" s="750"/>
      <c r="W104" s="751"/>
      <c r="X104" s="749"/>
      <c r="Y104" s="563"/>
      <c r="Z104" s="752"/>
      <c r="AA104" s="753"/>
      <c r="AB104" s="754"/>
      <c r="AC104" s="754"/>
      <c r="AD104" s="754"/>
      <c r="AE104" s="764"/>
      <c r="AF104" s="563"/>
      <c r="AG104" s="752"/>
      <c r="AH104" s="753"/>
      <c r="AI104" s="754"/>
      <c r="AJ104" s="754"/>
      <c r="AK104" s="754"/>
      <c r="AL104" s="755"/>
      <c r="AM104" s="756"/>
      <c r="AN104" s="825"/>
      <c r="AO104" s="756"/>
      <c r="AP104" s="757"/>
    </row>
    <row r="105" spans="2:42" x14ac:dyDescent="0.6">
      <c r="B105" s="371">
        <v>97</v>
      </c>
      <c r="C105" s="733"/>
      <c r="E105" s="371">
        <v>104</v>
      </c>
      <c r="F105" s="371">
        <v>1</v>
      </c>
      <c r="G105" s="372" t="s">
        <v>453</v>
      </c>
      <c r="H105" s="372" t="s">
        <v>2199</v>
      </c>
      <c r="I105" s="372" t="s">
        <v>453</v>
      </c>
      <c r="J105" s="372" t="s">
        <v>2202</v>
      </c>
      <c r="K105" s="372" t="s">
        <v>2204</v>
      </c>
      <c r="L105" s="372" t="s">
        <v>2205</v>
      </c>
      <c r="M105" s="343" t="s">
        <v>254</v>
      </c>
      <c r="N105" s="641">
        <v>233000</v>
      </c>
      <c r="O105" s="769">
        <v>10728.070706849316</v>
      </c>
      <c r="P105" s="641">
        <v>10508.47618630137</v>
      </c>
      <c r="Q105" s="635"/>
      <c r="R105" s="663"/>
      <c r="S105" s="663"/>
      <c r="T105" s="663"/>
      <c r="U105" s="663"/>
      <c r="V105" s="664"/>
      <c r="W105" s="665"/>
      <c r="X105" s="663"/>
      <c r="AB105" s="724"/>
      <c r="AC105" s="724"/>
      <c r="AD105" s="724"/>
      <c r="AE105" s="763"/>
      <c r="AI105" s="724"/>
      <c r="AJ105" s="724"/>
      <c r="AK105" s="724"/>
    </row>
    <row r="106" spans="2:42" x14ac:dyDescent="0.6">
      <c r="B106" s="560">
        <v>98</v>
      </c>
      <c r="C106" s="745"/>
      <c r="D106" s="746"/>
      <c r="E106" s="560">
        <v>105</v>
      </c>
      <c r="F106" s="560">
        <v>1</v>
      </c>
      <c r="G106" s="746" t="s">
        <v>453</v>
      </c>
      <c r="H106" s="746" t="s">
        <v>2206</v>
      </c>
      <c r="I106" s="746" t="s">
        <v>453</v>
      </c>
      <c r="J106" s="746" t="s">
        <v>2209</v>
      </c>
      <c r="K106" s="746" t="s">
        <v>2211</v>
      </c>
      <c r="L106" s="746" t="s">
        <v>2212</v>
      </c>
      <c r="M106" s="758" t="s">
        <v>236</v>
      </c>
      <c r="N106" s="748">
        <v>2720000000</v>
      </c>
      <c r="O106" s="770">
        <v>232071266.0201281</v>
      </c>
      <c r="P106" s="748">
        <v>229500579.83531561</v>
      </c>
      <c r="Q106" s="747"/>
      <c r="R106" s="749"/>
      <c r="S106" s="749"/>
      <c r="T106" s="749"/>
      <c r="U106" s="749"/>
      <c r="V106" s="750"/>
      <c r="W106" s="751"/>
      <c r="X106" s="749"/>
      <c r="Y106" s="563"/>
      <c r="Z106" s="752"/>
      <c r="AA106" s="753"/>
      <c r="AB106" s="754"/>
      <c r="AC106" s="754"/>
      <c r="AD106" s="754"/>
      <c r="AE106" s="764"/>
      <c r="AF106" s="563"/>
      <c r="AG106" s="752"/>
      <c r="AH106" s="753"/>
      <c r="AI106" s="754"/>
      <c r="AJ106" s="754"/>
      <c r="AK106" s="754"/>
      <c r="AL106" s="755"/>
      <c r="AM106" s="756"/>
      <c r="AN106" s="825"/>
      <c r="AO106" s="756"/>
      <c r="AP106" s="757"/>
    </row>
    <row r="107" spans="2:42" x14ac:dyDescent="0.6">
      <c r="B107" s="371">
        <v>99</v>
      </c>
      <c r="C107" s="733"/>
      <c r="E107" s="371">
        <v>106</v>
      </c>
      <c r="F107" s="371">
        <v>1</v>
      </c>
      <c r="G107" s="372" t="s">
        <v>453</v>
      </c>
      <c r="H107" s="372" t="s">
        <v>2213</v>
      </c>
      <c r="I107" s="372" t="s">
        <v>453</v>
      </c>
      <c r="J107" s="372" t="s">
        <v>2216</v>
      </c>
      <c r="K107" s="372" t="s">
        <v>2218</v>
      </c>
      <c r="L107" s="372" t="s">
        <v>2219</v>
      </c>
      <c r="M107" s="343" t="s">
        <v>254</v>
      </c>
      <c r="N107" s="641">
        <v>90000</v>
      </c>
      <c r="O107" s="769">
        <v>3091.3808219178086</v>
      </c>
      <c r="P107" s="641">
        <v>3005.9835616438354</v>
      </c>
      <c r="Q107" s="635"/>
      <c r="R107" s="663"/>
      <c r="S107" s="663"/>
      <c r="T107" s="663"/>
      <c r="U107" s="663"/>
      <c r="V107" s="664"/>
      <c r="W107" s="665"/>
      <c r="X107" s="663"/>
      <c r="AB107" s="724"/>
      <c r="AC107" s="724"/>
      <c r="AD107" s="724"/>
      <c r="AE107" s="763"/>
      <c r="AI107" s="724"/>
      <c r="AJ107" s="724"/>
      <c r="AK107" s="724"/>
    </row>
    <row r="108" spans="2:42" x14ac:dyDescent="0.6">
      <c r="B108" s="560">
        <v>100</v>
      </c>
      <c r="C108" s="745"/>
      <c r="D108" s="746"/>
      <c r="E108" s="560">
        <v>107</v>
      </c>
      <c r="F108" s="560">
        <v>1</v>
      </c>
      <c r="G108" s="746" t="s">
        <v>453</v>
      </c>
      <c r="H108" s="746" t="s">
        <v>2232</v>
      </c>
      <c r="I108" s="746" t="s">
        <v>453</v>
      </c>
      <c r="J108" s="746" t="s">
        <v>2235</v>
      </c>
      <c r="K108" s="746" t="s">
        <v>2237</v>
      </c>
      <c r="L108" s="746" t="s">
        <v>2238</v>
      </c>
      <c r="M108" s="758" t="s">
        <v>236</v>
      </c>
      <c r="N108" s="748">
        <v>1586000000</v>
      </c>
      <c r="O108" s="770">
        <v>38231786.666666664</v>
      </c>
      <c r="P108" s="748">
        <v>36719453.333333336</v>
      </c>
      <c r="Q108" s="747"/>
      <c r="R108" s="749"/>
      <c r="S108" s="749"/>
      <c r="T108" s="749"/>
      <c r="U108" s="749"/>
      <c r="V108" s="750"/>
      <c r="W108" s="751"/>
      <c r="X108" s="749"/>
      <c r="Y108" s="563"/>
      <c r="Z108" s="752"/>
      <c r="AA108" s="753"/>
      <c r="AB108" s="754"/>
      <c r="AC108" s="754"/>
      <c r="AD108" s="754"/>
      <c r="AE108" s="764"/>
      <c r="AF108" s="563"/>
      <c r="AG108" s="752"/>
      <c r="AH108" s="753"/>
      <c r="AI108" s="754"/>
      <c r="AJ108" s="754"/>
      <c r="AK108" s="754"/>
      <c r="AL108" s="755"/>
      <c r="AM108" s="756"/>
      <c r="AN108" s="825"/>
      <c r="AO108" s="756"/>
      <c r="AP108" s="757"/>
    </row>
    <row r="109" spans="2:42" x14ac:dyDescent="0.6">
      <c r="B109" s="371">
        <v>101</v>
      </c>
      <c r="C109" s="733"/>
      <c r="E109" s="371">
        <v>108</v>
      </c>
      <c r="F109" s="371">
        <v>1</v>
      </c>
      <c r="G109" s="372" t="s">
        <v>453</v>
      </c>
      <c r="H109" s="372" t="s">
        <v>2475</v>
      </c>
      <c r="I109" s="372" t="s">
        <v>453</v>
      </c>
      <c r="J109" s="372" t="s">
        <v>2478</v>
      </c>
      <c r="K109" s="372" t="s">
        <v>2480</v>
      </c>
      <c r="L109" s="372" t="s">
        <v>2481</v>
      </c>
      <c r="M109" s="343" t="s">
        <v>254</v>
      </c>
      <c r="N109" s="641">
        <v>907000</v>
      </c>
      <c r="O109" s="769">
        <v>17248.489406392691</v>
      </c>
      <c r="P109" s="641">
        <v>16370.480273972602</v>
      </c>
      <c r="Q109" s="635"/>
      <c r="R109" s="663"/>
      <c r="S109" s="663"/>
      <c r="T109" s="663"/>
      <c r="U109" s="663"/>
      <c r="V109" s="664"/>
      <c r="W109" s="665"/>
      <c r="X109" s="663"/>
      <c r="AB109" s="724"/>
      <c r="AC109" s="724"/>
      <c r="AD109" s="724"/>
      <c r="AE109" s="763"/>
      <c r="AI109" s="724"/>
      <c r="AJ109" s="724"/>
      <c r="AK109" s="724"/>
    </row>
    <row r="110" spans="2:42" x14ac:dyDescent="0.6">
      <c r="B110" s="560">
        <v>102</v>
      </c>
      <c r="C110" s="745"/>
      <c r="D110" s="746"/>
      <c r="E110" s="560">
        <v>109</v>
      </c>
      <c r="F110" s="560">
        <v>1</v>
      </c>
      <c r="G110" s="746" t="s">
        <v>453</v>
      </c>
      <c r="H110" s="746" t="s">
        <v>2482</v>
      </c>
      <c r="I110" s="746" t="s">
        <v>453</v>
      </c>
      <c r="J110" s="746" t="s">
        <v>2485</v>
      </c>
      <c r="K110" s="746" t="s">
        <v>2487</v>
      </c>
      <c r="L110" s="746" t="s">
        <v>2488</v>
      </c>
      <c r="M110" s="758" t="s">
        <v>236</v>
      </c>
      <c r="N110" s="748">
        <v>267400000</v>
      </c>
      <c r="O110" s="770">
        <v>9918120.666666666</v>
      </c>
      <c r="P110" s="748">
        <v>9656842.461538462</v>
      </c>
      <c r="Q110" s="747"/>
      <c r="R110" s="749"/>
      <c r="S110" s="749"/>
      <c r="T110" s="749"/>
      <c r="U110" s="749"/>
      <c r="V110" s="750"/>
      <c r="W110" s="751"/>
      <c r="X110" s="749"/>
      <c r="Y110" s="563"/>
      <c r="Z110" s="752"/>
      <c r="AA110" s="753"/>
      <c r="AB110" s="754"/>
      <c r="AC110" s="754"/>
      <c r="AD110" s="754"/>
      <c r="AE110" s="764"/>
      <c r="AF110" s="563"/>
      <c r="AG110" s="752"/>
      <c r="AH110" s="753"/>
      <c r="AI110" s="754"/>
      <c r="AJ110" s="754"/>
      <c r="AK110" s="754"/>
      <c r="AL110" s="755"/>
      <c r="AM110" s="756"/>
      <c r="AN110" s="825"/>
      <c r="AO110" s="756"/>
      <c r="AP110" s="757"/>
    </row>
    <row r="111" spans="2:42" x14ac:dyDescent="0.6">
      <c r="B111" s="371">
        <v>103</v>
      </c>
      <c r="C111" s="733"/>
      <c r="E111" s="371">
        <v>110</v>
      </c>
      <c r="F111" s="371">
        <v>1</v>
      </c>
      <c r="G111" s="372" t="s">
        <v>453</v>
      </c>
      <c r="H111" s="372" t="s">
        <v>2489</v>
      </c>
      <c r="I111" s="372" t="s">
        <v>453</v>
      </c>
      <c r="J111" s="372" t="s">
        <v>2492</v>
      </c>
      <c r="K111" s="372" t="s">
        <v>2494</v>
      </c>
      <c r="L111" s="372" t="s">
        <v>2495</v>
      </c>
      <c r="M111" s="343" t="s">
        <v>236</v>
      </c>
      <c r="N111" s="641">
        <v>1265000000</v>
      </c>
      <c r="O111" s="769">
        <v>9369273.284671532</v>
      </c>
      <c r="P111" s="641">
        <v>8113506.8613138683</v>
      </c>
      <c r="Q111" s="635"/>
      <c r="R111" s="663"/>
      <c r="S111" s="663"/>
      <c r="T111" s="663"/>
      <c r="U111" s="663"/>
      <c r="V111" s="664"/>
      <c r="W111" s="665"/>
      <c r="X111" s="663"/>
      <c r="AB111" s="724"/>
      <c r="AC111" s="724"/>
      <c r="AD111" s="724"/>
      <c r="AE111" s="763"/>
      <c r="AI111" s="724"/>
      <c r="AJ111" s="724"/>
      <c r="AK111" s="724"/>
    </row>
    <row r="112" spans="2:42" x14ac:dyDescent="0.6">
      <c r="B112" s="560">
        <v>104</v>
      </c>
      <c r="C112" s="745"/>
      <c r="D112" s="746"/>
      <c r="E112" s="560">
        <v>111</v>
      </c>
      <c r="F112" s="560">
        <v>1</v>
      </c>
      <c r="G112" s="746" t="s">
        <v>453</v>
      </c>
      <c r="H112" s="746" t="s">
        <v>2496</v>
      </c>
      <c r="I112" s="746" t="s">
        <v>453</v>
      </c>
      <c r="J112" s="746" t="s">
        <v>2499</v>
      </c>
      <c r="K112" s="746" t="s">
        <v>2501</v>
      </c>
      <c r="L112" s="746" t="s">
        <v>2502</v>
      </c>
      <c r="M112" s="758" t="s">
        <v>236</v>
      </c>
      <c r="N112" s="748">
        <v>256400000</v>
      </c>
      <c r="O112" s="770">
        <v>4346224.6815356482</v>
      </c>
      <c r="P112" s="748">
        <v>4090293.4201096888</v>
      </c>
      <c r="Q112" s="747"/>
      <c r="R112" s="749"/>
      <c r="S112" s="749"/>
      <c r="T112" s="749"/>
      <c r="U112" s="749"/>
      <c r="V112" s="750"/>
      <c r="W112" s="751"/>
      <c r="X112" s="749"/>
      <c r="Y112" s="563"/>
      <c r="Z112" s="752"/>
      <c r="AA112" s="753"/>
      <c r="AB112" s="754"/>
      <c r="AC112" s="754"/>
      <c r="AD112" s="754"/>
      <c r="AE112" s="764"/>
      <c r="AF112" s="563"/>
      <c r="AG112" s="752"/>
      <c r="AH112" s="753"/>
      <c r="AI112" s="754"/>
      <c r="AJ112" s="754"/>
      <c r="AK112" s="754"/>
      <c r="AL112" s="755"/>
      <c r="AM112" s="756"/>
      <c r="AN112" s="825"/>
      <c r="AO112" s="756"/>
      <c r="AP112" s="757"/>
    </row>
    <row r="113" spans="2:42" x14ac:dyDescent="0.6">
      <c r="B113" s="371">
        <v>105</v>
      </c>
      <c r="C113" s="733"/>
      <c r="E113" s="371">
        <v>140</v>
      </c>
      <c r="F113" s="371">
        <v>2</v>
      </c>
      <c r="G113" s="372" t="s">
        <v>234</v>
      </c>
      <c r="H113" s="372" t="s">
        <v>1262</v>
      </c>
      <c r="I113" s="372" t="s">
        <v>453</v>
      </c>
      <c r="J113" s="372" t="s">
        <v>1265</v>
      </c>
      <c r="L113" s="372" t="s">
        <v>1269</v>
      </c>
      <c r="M113" s="343" t="s">
        <v>236</v>
      </c>
      <c r="N113" s="641">
        <v>1128000000</v>
      </c>
      <c r="O113" s="769">
        <v>0</v>
      </c>
      <c r="P113" s="641">
        <v>0</v>
      </c>
      <c r="Q113" s="635"/>
      <c r="R113" s="663"/>
      <c r="S113" s="663"/>
      <c r="T113" s="663"/>
      <c r="U113" s="663"/>
      <c r="V113" s="664"/>
      <c r="W113" s="665"/>
      <c r="X113" s="663"/>
      <c r="AB113" s="724"/>
      <c r="AC113" s="724"/>
      <c r="AD113" s="724"/>
      <c r="AE113" s="763"/>
      <c r="AI113" s="724"/>
      <c r="AJ113" s="724"/>
      <c r="AK113" s="724"/>
    </row>
    <row r="114" spans="2:42" x14ac:dyDescent="0.6">
      <c r="B114" s="560">
        <v>106</v>
      </c>
      <c r="C114" s="745"/>
      <c r="D114" s="746"/>
      <c r="E114" s="560">
        <v>141</v>
      </c>
      <c r="F114" s="560">
        <v>2</v>
      </c>
      <c r="G114" s="746" t="s">
        <v>234</v>
      </c>
      <c r="H114" s="746" t="s">
        <v>1271</v>
      </c>
      <c r="I114" s="746" t="s">
        <v>453</v>
      </c>
      <c r="J114" s="746" t="s">
        <v>1274</v>
      </c>
      <c r="K114" s="746"/>
      <c r="L114" s="746" t="s">
        <v>1278</v>
      </c>
      <c r="M114" s="758" t="s">
        <v>236</v>
      </c>
      <c r="N114" s="748">
        <v>1910000000</v>
      </c>
      <c r="O114" s="770">
        <v>0</v>
      </c>
      <c r="P114" s="748">
        <v>0</v>
      </c>
      <c r="Q114" s="747"/>
      <c r="R114" s="749"/>
      <c r="S114" s="749"/>
      <c r="T114" s="749"/>
      <c r="U114" s="749"/>
      <c r="V114" s="750"/>
      <c r="W114" s="751"/>
      <c r="X114" s="749"/>
      <c r="Y114" s="563"/>
      <c r="Z114" s="752"/>
      <c r="AA114" s="753"/>
      <c r="AB114" s="754"/>
      <c r="AC114" s="754"/>
      <c r="AD114" s="754"/>
      <c r="AE114" s="764"/>
      <c r="AF114" s="563"/>
      <c r="AG114" s="752"/>
      <c r="AH114" s="753"/>
      <c r="AI114" s="754"/>
      <c r="AJ114" s="754"/>
      <c r="AK114" s="754"/>
      <c r="AL114" s="755"/>
      <c r="AM114" s="756"/>
      <c r="AN114" s="825"/>
      <c r="AO114" s="756"/>
      <c r="AP114" s="757"/>
    </row>
    <row r="115" spans="2:42" x14ac:dyDescent="0.6">
      <c r="B115" s="371">
        <v>107</v>
      </c>
      <c r="C115" s="733"/>
      <c r="E115" s="371">
        <v>142</v>
      </c>
      <c r="F115" s="371">
        <v>2</v>
      </c>
      <c r="G115" s="372" t="s">
        <v>234</v>
      </c>
      <c r="H115" s="372" t="s">
        <v>1280</v>
      </c>
      <c r="I115" s="372" t="s">
        <v>453</v>
      </c>
      <c r="J115" s="372" t="s">
        <v>1283</v>
      </c>
      <c r="L115" s="372" t="s">
        <v>1287</v>
      </c>
      <c r="M115" s="343" t="s">
        <v>236</v>
      </c>
      <c r="N115" s="641">
        <v>2347000000</v>
      </c>
      <c r="O115" s="769">
        <v>0</v>
      </c>
      <c r="P115" s="641">
        <v>0</v>
      </c>
      <c r="Q115" s="635"/>
      <c r="R115" s="663"/>
      <c r="S115" s="663"/>
      <c r="T115" s="663"/>
      <c r="U115" s="663"/>
      <c r="V115" s="664"/>
      <c r="W115" s="665"/>
      <c r="X115" s="663"/>
      <c r="AB115" s="724"/>
      <c r="AC115" s="724"/>
      <c r="AD115" s="724"/>
      <c r="AE115" s="763"/>
      <c r="AI115" s="724"/>
      <c r="AJ115" s="724"/>
      <c r="AK115" s="724"/>
    </row>
    <row r="116" spans="2:42" x14ac:dyDescent="0.6">
      <c r="B116" s="560">
        <v>108</v>
      </c>
      <c r="C116" s="745"/>
      <c r="D116" s="746"/>
      <c r="E116" s="560">
        <v>143</v>
      </c>
      <c r="F116" s="560">
        <v>2</v>
      </c>
      <c r="G116" s="746" t="s">
        <v>234</v>
      </c>
      <c r="H116" s="746" t="s">
        <v>1289</v>
      </c>
      <c r="I116" s="746" t="s">
        <v>453</v>
      </c>
      <c r="J116" s="746" t="s">
        <v>1292</v>
      </c>
      <c r="K116" s="746"/>
      <c r="L116" s="746" t="s">
        <v>1296</v>
      </c>
      <c r="M116" s="758" t="s">
        <v>236</v>
      </c>
      <c r="N116" s="748">
        <v>350900000</v>
      </c>
      <c r="O116" s="770">
        <v>0</v>
      </c>
      <c r="P116" s="748">
        <v>0</v>
      </c>
      <c r="Q116" s="747"/>
      <c r="R116" s="749"/>
      <c r="S116" s="749"/>
      <c r="T116" s="749"/>
      <c r="U116" s="749"/>
      <c r="V116" s="750"/>
      <c r="W116" s="751"/>
      <c r="X116" s="749"/>
      <c r="Y116" s="563"/>
      <c r="Z116" s="752"/>
      <c r="AA116" s="753"/>
      <c r="AB116" s="754"/>
      <c r="AC116" s="754"/>
      <c r="AD116" s="754"/>
      <c r="AE116" s="764"/>
      <c r="AF116" s="563"/>
      <c r="AG116" s="752"/>
      <c r="AH116" s="753"/>
      <c r="AI116" s="754"/>
      <c r="AJ116" s="754"/>
      <c r="AK116" s="754"/>
      <c r="AL116" s="755"/>
      <c r="AM116" s="756"/>
      <c r="AN116" s="825"/>
      <c r="AO116" s="756"/>
      <c r="AP116" s="757"/>
    </row>
    <row r="117" spans="2:42" x14ac:dyDescent="0.6">
      <c r="B117" s="371">
        <v>109</v>
      </c>
      <c r="C117" s="733"/>
      <c r="E117" s="371">
        <v>144</v>
      </c>
      <c r="F117" s="371">
        <v>2</v>
      </c>
      <c r="G117" s="372" t="s">
        <v>234</v>
      </c>
      <c r="H117" s="372" t="s">
        <v>1298</v>
      </c>
      <c r="I117" s="372" t="s">
        <v>453</v>
      </c>
      <c r="J117" s="372" t="s">
        <v>1301</v>
      </c>
      <c r="L117" s="372" t="s">
        <v>1305</v>
      </c>
      <c r="M117" s="343" t="s">
        <v>236</v>
      </c>
      <c r="N117" s="641">
        <v>460000000</v>
      </c>
      <c r="O117" s="769">
        <v>0</v>
      </c>
      <c r="P117" s="641">
        <v>0</v>
      </c>
      <c r="Q117" s="635"/>
      <c r="R117" s="663"/>
      <c r="S117" s="663"/>
      <c r="T117" s="663"/>
      <c r="U117" s="663"/>
      <c r="V117" s="664"/>
      <c r="W117" s="665"/>
      <c r="X117" s="663"/>
      <c r="AB117" s="724"/>
      <c r="AC117" s="724"/>
      <c r="AD117" s="724"/>
      <c r="AE117" s="763"/>
      <c r="AI117" s="724"/>
      <c r="AJ117" s="724"/>
      <c r="AK117" s="724"/>
    </row>
    <row r="118" spans="2:42" x14ac:dyDescent="0.6">
      <c r="B118" s="560">
        <v>110</v>
      </c>
      <c r="C118" s="745"/>
      <c r="D118" s="746"/>
      <c r="E118" s="560">
        <v>145</v>
      </c>
      <c r="F118" s="560">
        <v>2</v>
      </c>
      <c r="G118" s="746" t="s">
        <v>234</v>
      </c>
      <c r="H118" s="746" t="s">
        <v>1307</v>
      </c>
      <c r="I118" s="746" t="s">
        <v>453</v>
      </c>
      <c r="J118" s="746" t="s">
        <v>1310</v>
      </c>
      <c r="K118" s="746"/>
      <c r="L118" s="746" t="s">
        <v>1314</v>
      </c>
      <c r="M118" s="758" t="s">
        <v>236</v>
      </c>
      <c r="N118" s="748">
        <v>311500000</v>
      </c>
      <c r="O118" s="770">
        <v>0</v>
      </c>
      <c r="P118" s="748">
        <v>0</v>
      </c>
      <c r="Q118" s="747"/>
      <c r="R118" s="749"/>
      <c r="S118" s="749"/>
      <c r="T118" s="749"/>
      <c r="U118" s="749"/>
      <c r="V118" s="750"/>
      <c r="W118" s="751"/>
      <c r="X118" s="749"/>
      <c r="Y118" s="563"/>
      <c r="Z118" s="752"/>
      <c r="AA118" s="753"/>
      <c r="AB118" s="754"/>
      <c r="AC118" s="754"/>
      <c r="AD118" s="754"/>
      <c r="AE118" s="764"/>
      <c r="AF118" s="563"/>
      <c r="AG118" s="752"/>
      <c r="AH118" s="753"/>
      <c r="AI118" s="754"/>
      <c r="AJ118" s="754"/>
      <c r="AK118" s="754"/>
      <c r="AL118" s="755"/>
      <c r="AM118" s="756"/>
      <c r="AN118" s="825"/>
      <c r="AO118" s="756"/>
      <c r="AP118" s="757"/>
    </row>
    <row r="119" spans="2:42" x14ac:dyDescent="0.6">
      <c r="B119" s="371">
        <v>111</v>
      </c>
      <c r="C119" s="733"/>
      <c r="E119" s="371">
        <v>146</v>
      </c>
      <c r="F119" s="371">
        <v>2</v>
      </c>
      <c r="G119" s="372" t="s">
        <v>234</v>
      </c>
      <c r="H119" s="372" t="s">
        <v>1316</v>
      </c>
      <c r="I119" s="372" t="s">
        <v>453</v>
      </c>
      <c r="J119" s="372" t="s">
        <v>1319</v>
      </c>
      <c r="L119" s="372" t="s">
        <v>1323</v>
      </c>
      <c r="M119" s="343" t="s">
        <v>236</v>
      </c>
      <c r="N119" s="641">
        <v>360000000</v>
      </c>
      <c r="O119" s="769">
        <v>0</v>
      </c>
      <c r="P119" s="641">
        <v>0</v>
      </c>
      <c r="Q119" s="635"/>
      <c r="R119" s="663"/>
      <c r="S119" s="663"/>
      <c r="T119" s="663"/>
      <c r="U119" s="663"/>
      <c r="V119" s="664"/>
      <c r="W119" s="665"/>
      <c r="X119" s="663"/>
      <c r="AB119" s="724"/>
      <c r="AC119" s="724"/>
      <c r="AD119" s="724"/>
      <c r="AE119" s="763"/>
      <c r="AI119" s="724"/>
      <c r="AJ119" s="724"/>
      <c r="AK119" s="724"/>
    </row>
    <row r="120" spans="2:42" x14ac:dyDescent="0.6">
      <c r="B120" s="560">
        <v>112</v>
      </c>
      <c r="C120" s="745"/>
      <c r="D120" s="746"/>
      <c r="E120" s="560">
        <v>149</v>
      </c>
      <c r="F120" s="560">
        <v>2</v>
      </c>
      <c r="G120" s="746" t="s">
        <v>234</v>
      </c>
      <c r="H120" s="746" t="s">
        <v>1337</v>
      </c>
      <c r="I120" s="746" t="s">
        <v>453</v>
      </c>
      <c r="J120" s="746" t="s">
        <v>1340</v>
      </c>
      <c r="K120" s="746"/>
      <c r="L120" s="746" t="s">
        <v>1344</v>
      </c>
      <c r="M120" s="758" t="s">
        <v>236</v>
      </c>
      <c r="N120" s="748">
        <v>572700000</v>
      </c>
      <c r="O120" s="770">
        <v>0</v>
      </c>
      <c r="P120" s="748">
        <v>0</v>
      </c>
      <c r="Q120" s="747"/>
      <c r="R120" s="749"/>
      <c r="S120" s="749"/>
      <c r="T120" s="749"/>
      <c r="U120" s="749"/>
      <c r="V120" s="750"/>
      <c r="W120" s="751"/>
      <c r="X120" s="749"/>
      <c r="Y120" s="563"/>
      <c r="Z120" s="752"/>
      <c r="AA120" s="753"/>
      <c r="AB120" s="754"/>
      <c r="AC120" s="754"/>
      <c r="AD120" s="754"/>
      <c r="AE120" s="764"/>
      <c r="AF120" s="563"/>
      <c r="AG120" s="752"/>
      <c r="AH120" s="753"/>
      <c r="AI120" s="754"/>
      <c r="AJ120" s="754"/>
      <c r="AK120" s="754"/>
      <c r="AL120" s="755"/>
      <c r="AM120" s="756"/>
      <c r="AN120" s="825"/>
      <c r="AO120" s="756"/>
      <c r="AP120" s="757"/>
    </row>
    <row r="121" spans="2:42" x14ac:dyDescent="0.6">
      <c r="B121" s="371">
        <v>113</v>
      </c>
      <c r="C121" s="733"/>
      <c r="E121" s="371">
        <v>150</v>
      </c>
      <c r="F121" s="371">
        <v>2</v>
      </c>
      <c r="G121" s="372" t="s">
        <v>234</v>
      </c>
      <c r="H121" s="372" t="s">
        <v>1346</v>
      </c>
      <c r="I121" s="372" t="s">
        <v>453</v>
      </c>
      <c r="J121" s="372" t="s">
        <v>1349</v>
      </c>
      <c r="L121" s="372" t="s">
        <v>1353</v>
      </c>
      <c r="M121" s="343" t="s">
        <v>236</v>
      </c>
      <c r="N121" s="641">
        <v>2700000000</v>
      </c>
      <c r="O121" s="769">
        <v>0</v>
      </c>
      <c r="P121" s="641">
        <v>0</v>
      </c>
      <c r="Q121" s="635"/>
      <c r="R121" s="663"/>
      <c r="S121" s="663"/>
      <c r="T121" s="663"/>
      <c r="U121" s="663"/>
      <c r="V121" s="664"/>
      <c r="W121" s="665"/>
      <c r="X121" s="663"/>
      <c r="AB121" s="724"/>
      <c r="AC121" s="724"/>
      <c r="AD121" s="724"/>
      <c r="AE121" s="763"/>
      <c r="AI121" s="724"/>
      <c r="AJ121" s="724"/>
      <c r="AK121" s="724"/>
    </row>
    <row r="122" spans="2:42" x14ac:dyDescent="0.6">
      <c r="B122" s="560">
        <v>114</v>
      </c>
      <c r="C122" s="745"/>
      <c r="D122" s="746"/>
      <c r="E122" s="560">
        <v>151</v>
      </c>
      <c r="F122" s="560">
        <v>2</v>
      </c>
      <c r="G122" s="746" t="s">
        <v>234</v>
      </c>
      <c r="H122" s="746" t="s">
        <v>1355</v>
      </c>
      <c r="I122" s="746" t="s">
        <v>453</v>
      </c>
      <c r="J122" s="746" t="s">
        <v>1358</v>
      </c>
      <c r="K122" s="746"/>
      <c r="L122" s="746" t="s">
        <v>1362</v>
      </c>
      <c r="M122" s="758" t="s">
        <v>236</v>
      </c>
      <c r="N122" s="748">
        <v>786000000</v>
      </c>
      <c r="O122" s="770">
        <v>0</v>
      </c>
      <c r="P122" s="748">
        <v>0</v>
      </c>
      <c r="Q122" s="747"/>
      <c r="R122" s="749"/>
      <c r="S122" s="749"/>
      <c r="T122" s="749"/>
      <c r="U122" s="749"/>
      <c r="V122" s="750"/>
      <c r="W122" s="751"/>
      <c r="X122" s="749"/>
      <c r="Y122" s="563"/>
      <c r="Z122" s="752"/>
      <c r="AA122" s="753"/>
      <c r="AB122" s="754"/>
      <c r="AC122" s="754"/>
      <c r="AD122" s="754"/>
      <c r="AE122" s="764"/>
      <c r="AF122" s="563"/>
      <c r="AG122" s="752"/>
      <c r="AH122" s="753"/>
      <c r="AI122" s="754"/>
      <c r="AJ122" s="754"/>
      <c r="AK122" s="754"/>
      <c r="AL122" s="755"/>
      <c r="AM122" s="756"/>
      <c r="AN122" s="825"/>
      <c r="AO122" s="756"/>
      <c r="AP122" s="757"/>
    </row>
    <row r="123" spans="2:42" x14ac:dyDescent="0.6">
      <c r="B123" s="371">
        <v>115</v>
      </c>
      <c r="C123" s="733"/>
      <c r="E123" s="371">
        <v>152</v>
      </c>
      <c r="F123" s="371">
        <v>2</v>
      </c>
      <c r="G123" s="372" t="s">
        <v>234</v>
      </c>
      <c r="H123" s="372" t="s">
        <v>1364</v>
      </c>
      <c r="I123" s="372" t="s">
        <v>453</v>
      </c>
      <c r="J123" s="372" t="s">
        <v>1367</v>
      </c>
      <c r="L123" s="372" t="s">
        <v>1371</v>
      </c>
      <c r="M123" s="343" t="s">
        <v>236</v>
      </c>
      <c r="N123" s="641">
        <v>2438000000</v>
      </c>
      <c r="O123" s="769">
        <v>0</v>
      </c>
      <c r="P123" s="641">
        <v>0</v>
      </c>
      <c r="Q123" s="635"/>
      <c r="R123" s="663"/>
      <c r="S123" s="663"/>
      <c r="T123" s="663"/>
      <c r="U123" s="663"/>
      <c r="V123" s="664"/>
      <c r="W123" s="665"/>
      <c r="X123" s="663"/>
      <c r="AB123" s="724"/>
      <c r="AC123" s="724"/>
      <c r="AD123" s="724"/>
      <c r="AE123" s="763"/>
      <c r="AI123" s="724"/>
      <c r="AJ123" s="724"/>
      <c r="AK123" s="724"/>
    </row>
    <row r="124" spans="2:42" x14ac:dyDescent="0.6">
      <c r="B124" s="560">
        <v>116</v>
      </c>
      <c r="C124" s="745"/>
      <c r="D124" s="746"/>
      <c r="E124" s="560">
        <v>153</v>
      </c>
      <c r="F124" s="560">
        <v>2</v>
      </c>
      <c r="G124" s="746" t="s">
        <v>234</v>
      </c>
      <c r="H124" s="746" t="s">
        <v>1373</v>
      </c>
      <c r="I124" s="746" t="s">
        <v>453</v>
      </c>
      <c r="J124" s="746" t="s">
        <v>1376</v>
      </c>
      <c r="K124" s="746"/>
      <c r="L124" s="746" t="s">
        <v>1380</v>
      </c>
      <c r="M124" s="758" t="s">
        <v>236</v>
      </c>
      <c r="N124" s="748">
        <v>3175000000</v>
      </c>
      <c r="O124" s="770">
        <v>0</v>
      </c>
      <c r="P124" s="748">
        <v>0</v>
      </c>
      <c r="Q124" s="747"/>
      <c r="R124" s="749"/>
      <c r="S124" s="749"/>
      <c r="T124" s="749"/>
      <c r="U124" s="749"/>
      <c r="V124" s="750"/>
      <c r="W124" s="751"/>
      <c r="X124" s="749"/>
      <c r="Y124" s="563"/>
      <c r="Z124" s="752"/>
      <c r="AA124" s="753"/>
      <c r="AB124" s="754"/>
      <c r="AC124" s="754"/>
      <c r="AD124" s="754"/>
      <c r="AE124" s="764"/>
      <c r="AF124" s="563"/>
      <c r="AG124" s="752"/>
      <c r="AH124" s="753"/>
      <c r="AI124" s="754"/>
      <c r="AJ124" s="754"/>
      <c r="AK124" s="754"/>
      <c r="AL124" s="755"/>
      <c r="AM124" s="756"/>
      <c r="AN124" s="825"/>
      <c r="AO124" s="756"/>
      <c r="AP124" s="757"/>
    </row>
    <row r="125" spans="2:42" x14ac:dyDescent="0.6">
      <c r="B125" s="371">
        <v>117</v>
      </c>
      <c r="C125" s="733"/>
      <c r="E125" s="371">
        <v>154</v>
      </c>
      <c r="F125" s="371">
        <v>2</v>
      </c>
      <c r="G125" s="372" t="s">
        <v>234</v>
      </c>
      <c r="H125" s="372" t="s">
        <v>1382</v>
      </c>
      <c r="I125" s="372" t="s">
        <v>453</v>
      </c>
      <c r="J125" s="372" t="s">
        <v>1385</v>
      </c>
      <c r="L125" s="372" t="s">
        <v>1389</v>
      </c>
      <c r="M125" s="343" t="s">
        <v>236</v>
      </c>
      <c r="N125" s="641">
        <v>4817000000</v>
      </c>
      <c r="O125" s="769">
        <v>0</v>
      </c>
      <c r="P125" s="641">
        <v>0</v>
      </c>
      <c r="Q125" s="635"/>
      <c r="R125" s="663"/>
      <c r="S125" s="663"/>
      <c r="T125" s="663"/>
      <c r="U125" s="663"/>
      <c r="V125" s="664"/>
      <c r="W125" s="665"/>
      <c r="X125" s="663"/>
      <c r="AB125" s="724"/>
      <c r="AC125" s="724"/>
      <c r="AD125" s="724"/>
      <c r="AE125" s="763"/>
      <c r="AI125" s="724"/>
      <c r="AJ125" s="724"/>
      <c r="AK125" s="724"/>
    </row>
    <row r="126" spans="2:42" x14ac:dyDescent="0.6">
      <c r="B126" s="560">
        <v>118</v>
      </c>
      <c r="C126" s="745"/>
      <c r="D126" s="746"/>
      <c r="E126" s="560">
        <v>155</v>
      </c>
      <c r="F126" s="560">
        <v>2</v>
      </c>
      <c r="G126" s="746" t="s">
        <v>234</v>
      </c>
      <c r="H126" s="746" t="s">
        <v>1391</v>
      </c>
      <c r="I126" s="746" t="s">
        <v>453</v>
      </c>
      <c r="J126" s="746" t="s">
        <v>1394</v>
      </c>
      <c r="K126" s="746"/>
      <c r="L126" s="746" t="s">
        <v>1398</v>
      </c>
      <c r="M126" s="758" t="s">
        <v>236</v>
      </c>
      <c r="N126" s="748">
        <v>1079500000</v>
      </c>
      <c r="O126" s="770">
        <v>0</v>
      </c>
      <c r="P126" s="748">
        <v>0</v>
      </c>
      <c r="Q126" s="747"/>
      <c r="R126" s="749"/>
      <c r="S126" s="749"/>
      <c r="T126" s="749"/>
      <c r="U126" s="749"/>
      <c r="V126" s="750"/>
      <c r="W126" s="751"/>
      <c r="X126" s="749"/>
      <c r="Y126" s="563"/>
      <c r="Z126" s="752"/>
      <c r="AA126" s="753"/>
      <c r="AB126" s="754"/>
      <c r="AC126" s="754"/>
      <c r="AD126" s="754"/>
      <c r="AE126" s="764"/>
      <c r="AF126" s="563"/>
      <c r="AG126" s="752"/>
      <c r="AH126" s="753"/>
      <c r="AI126" s="754"/>
      <c r="AJ126" s="754"/>
      <c r="AK126" s="754"/>
      <c r="AL126" s="755"/>
      <c r="AM126" s="756"/>
      <c r="AN126" s="825"/>
      <c r="AO126" s="756"/>
      <c r="AP126" s="757"/>
    </row>
    <row r="127" spans="2:42" x14ac:dyDescent="0.6">
      <c r="B127" s="371">
        <v>119</v>
      </c>
      <c r="C127" s="733"/>
      <c r="E127" s="371">
        <v>159</v>
      </c>
      <c r="F127" s="371">
        <v>2</v>
      </c>
      <c r="G127" s="372" t="s">
        <v>234</v>
      </c>
      <c r="H127" s="372" t="s">
        <v>1418</v>
      </c>
      <c r="I127" s="372" t="s">
        <v>453</v>
      </c>
      <c r="J127" s="372" t="s">
        <v>1421</v>
      </c>
      <c r="L127" s="372" t="s">
        <v>1425</v>
      </c>
      <c r="M127" s="343" t="s">
        <v>236</v>
      </c>
      <c r="N127" s="641">
        <v>173200000</v>
      </c>
      <c r="O127" s="769">
        <v>0</v>
      </c>
      <c r="P127" s="641">
        <v>0</v>
      </c>
      <c r="Q127" s="635"/>
      <c r="R127" s="663"/>
      <c r="S127" s="663"/>
      <c r="T127" s="663"/>
      <c r="U127" s="663"/>
      <c r="V127" s="664"/>
      <c r="W127" s="665"/>
      <c r="X127" s="663"/>
      <c r="AB127" s="724"/>
      <c r="AC127" s="724"/>
      <c r="AD127" s="724"/>
      <c r="AE127" s="763"/>
      <c r="AI127" s="724"/>
      <c r="AJ127" s="724"/>
      <c r="AK127" s="724"/>
    </row>
    <row r="128" spans="2:42" x14ac:dyDescent="0.6">
      <c r="B128" s="560">
        <v>120</v>
      </c>
      <c r="C128" s="745"/>
      <c r="D128" s="746"/>
      <c r="E128" s="560">
        <v>160</v>
      </c>
      <c r="F128" s="560">
        <v>2</v>
      </c>
      <c r="G128" s="746" t="s">
        <v>234</v>
      </c>
      <c r="H128" s="746" t="s">
        <v>1427</v>
      </c>
      <c r="I128" s="746" t="s">
        <v>453</v>
      </c>
      <c r="J128" s="746" t="s">
        <v>1430</v>
      </c>
      <c r="K128" s="746"/>
      <c r="L128" s="746" t="s">
        <v>1434</v>
      </c>
      <c r="M128" s="758" t="s">
        <v>236</v>
      </c>
      <c r="N128" s="748">
        <v>233900000</v>
      </c>
      <c r="O128" s="770">
        <v>0</v>
      </c>
      <c r="P128" s="748">
        <v>0</v>
      </c>
      <c r="Q128" s="747"/>
      <c r="R128" s="749"/>
      <c r="S128" s="749"/>
      <c r="T128" s="749"/>
      <c r="U128" s="749"/>
      <c r="V128" s="750"/>
      <c r="W128" s="751"/>
      <c r="X128" s="749"/>
      <c r="Y128" s="563"/>
      <c r="Z128" s="752"/>
      <c r="AA128" s="753"/>
      <c r="AB128" s="754"/>
      <c r="AC128" s="754"/>
      <c r="AD128" s="754"/>
      <c r="AE128" s="764"/>
      <c r="AF128" s="563"/>
      <c r="AG128" s="752"/>
      <c r="AH128" s="753"/>
      <c r="AI128" s="754"/>
      <c r="AJ128" s="754"/>
      <c r="AK128" s="754"/>
      <c r="AL128" s="755"/>
      <c r="AM128" s="756"/>
      <c r="AN128" s="825"/>
      <c r="AO128" s="756"/>
      <c r="AP128" s="757"/>
    </row>
    <row r="129" spans="2:42" x14ac:dyDescent="0.6">
      <c r="B129" s="371">
        <v>121</v>
      </c>
      <c r="C129" s="733"/>
      <c r="E129" s="371">
        <v>167</v>
      </c>
      <c r="F129" s="371">
        <v>2</v>
      </c>
      <c r="G129" s="372" t="s">
        <v>234</v>
      </c>
      <c r="H129" s="372" t="s">
        <v>1482</v>
      </c>
      <c r="I129" s="372" t="s">
        <v>453</v>
      </c>
      <c r="J129" s="372" t="s">
        <v>1485</v>
      </c>
      <c r="L129" s="372" t="s">
        <v>1489</v>
      </c>
      <c r="M129" s="343" t="s">
        <v>236</v>
      </c>
      <c r="N129" s="641">
        <v>378500000</v>
      </c>
      <c r="O129" s="769">
        <v>0</v>
      </c>
      <c r="P129" s="641">
        <v>0</v>
      </c>
      <c r="Q129" s="635"/>
      <c r="R129" s="663"/>
      <c r="S129" s="663"/>
      <c r="T129" s="663"/>
      <c r="U129" s="663"/>
      <c r="V129" s="664"/>
      <c r="W129" s="665"/>
      <c r="X129" s="663"/>
      <c r="AB129" s="724"/>
      <c r="AC129" s="724"/>
      <c r="AD129" s="724"/>
      <c r="AE129" s="763"/>
      <c r="AI129" s="724"/>
      <c r="AJ129" s="724"/>
      <c r="AK129" s="724"/>
    </row>
    <row r="130" spans="2:42" x14ac:dyDescent="0.6">
      <c r="B130" s="560">
        <v>122</v>
      </c>
      <c r="C130" s="745"/>
      <c r="D130" s="746"/>
      <c r="E130" s="560">
        <v>169</v>
      </c>
      <c r="F130" s="560">
        <v>2</v>
      </c>
      <c r="G130" s="746" t="s">
        <v>234</v>
      </c>
      <c r="H130" s="746" t="s">
        <v>1500</v>
      </c>
      <c r="I130" s="746" t="s">
        <v>453</v>
      </c>
      <c r="J130" s="746" t="s">
        <v>1503</v>
      </c>
      <c r="K130" s="746"/>
      <c r="L130" s="746" t="s">
        <v>1507</v>
      </c>
      <c r="M130" s="758" t="s">
        <v>236</v>
      </c>
      <c r="N130" s="748">
        <v>737600000</v>
      </c>
      <c r="O130" s="770">
        <v>0</v>
      </c>
      <c r="P130" s="748">
        <v>0</v>
      </c>
      <c r="Q130" s="747"/>
      <c r="R130" s="749"/>
      <c r="S130" s="749"/>
      <c r="T130" s="749"/>
      <c r="U130" s="749"/>
      <c r="V130" s="750"/>
      <c r="W130" s="751"/>
      <c r="X130" s="749"/>
      <c r="Y130" s="563"/>
      <c r="Z130" s="752"/>
      <c r="AA130" s="753"/>
      <c r="AB130" s="754"/>
      <c r="AC130" s="754"/>
      <c r="AD130" s="754"/>
      <c r="AE130" s="764"/>
      <c r="AF130" s="563"/>
      <c r="AG130" s="752"/>
      <c r="AH130" s="753"/>
      <c r="AI130" s="754"/>
      <c r="AJ130" s="754"/>
      <c r="AK130" s="754"/>
      <c r="AL130" s="755"/>
      <c r="AM130" s="756"/>
      <c r="AN130" s="825"/>
      <c r="AO130" s="756"/>
      <c r="AP130" s="757"/>
    </row>
    <row r="131" spans="2:42" x14ac:dyDescent="0.6">
      <c r="B131" s="371">
        <v>123</v>
      </c>
      <c r="C131" s="733"/>
      <c r="E131" s="371">
        <v>170</v>
      </c>
      <c r="F131" s="371">
        <v>2</v>
      </c>
      <c r="G131" s="372" t="s">
        <v>234</v>
      </c>
      <c r="H131" s="372" t="s">
        <v>1509</v>
      </c>
      <c r="I131" s="372" t="s">
        <v>453</v>
      </c>
      <c r="J131" s="372" t="s">
        <v>1512</v>
      </c>
      <c r="L131" s="372" t="s">
        <v>1516</v>
      </c>
      <c r="M131" s="343" t="s">
        <v>236</v>
      </c>
      <c r="N131" s="641">
        <v>326900000</v>
      </c>
      <c r="O131" s="769">
        <v>0</v>
      </c>
      <c r="P131" s="641">
        <v>0</v>
      </c>
      <c r="Q131" s="635"/>
      <c r="R131" s="663"/>
      <c r="S131" s="663"/>
      <c r="T131" s="663"/>
      <c r="U131" s="663"/>
      <c r="V131" s="664"/>
      <c r="W131" s="665"/>
      <c r="X131" s="663"/>
      <c r="AB131" s="724"/>
      <c r="AC131" s="724"/>
      <c r="AD131" s="724"/>
      <c r="AE131" s="763"/>
      <c r="AI131" s="724"/>
      <c r="AJ131" s="724"/>
      <c r="AK131" s="724"/>
    </row>
    <row r="132" spans="2:42" x14ac:dyDescent="0.6">
      <c r="B132" s="560">
        <v>124</v>
      </c>
      <c r="C132" s="745"/>
      <c r="D132" s="746"/>
      <c r="E132" s="560">
        <v>199</v>
      </c>
      <c r="F132" s="560">
        <v>2</v>
      </c>
      <c r="G132" s="746" t="s">
        <v>234</v>
      </c>
      <c r="H132" s="746" t="s">
        <v>1783</v>
      </c>
      <c r="I132" s="746" t="s">
        <v>453</v>
      </c>
      <c r="J132" s="746" t="s">
        <v>1786</v>
      </c>
      <c r="K132" s="746"/>
      <c r="L132" s="746" t="s">
        <v>1790</v>
      </c>
      <c r="M132" s="758" t="s">
        <v>236</v>
      </c>
      <c r="N132" s="748">
        <v>0</v>
      </c>
      <c r="O132" s="770">
        <v>0</v>
      </c>
      <c r="P132" s="748">
        <v>0</v>
      </c>
      <c r="Q132" s="747"/>
      <c r="R132" s="749"/>
      <c r="S132" s="749"/>
      <c r="T132" s="749"/>
      <c r="U132" s="749"/>
      <c r="V132" s="750"/>
      <c r="W132" s="751"/>
      <c r="X132" s="749"/>
      <c r="Y132" s="563"/>
      <c r="Z132" s="752"/>
      <c r="AA132" s="753"/>
      <c r="AB132" s="754"/>
      <c r="AC132" s="754"/>
      <c r="AD132" s="754"/>
      <c r="AE132" s="764"/>
      <c r="AF132" s="563"/>
      <c r="AG132" s="752"/>
      <c r="AH132" s="753"/>
      <c r="AI132" s="754"/>
      <c r="AJ132" s="754"/>
      <c r="AK132" s="754"/>
      <c r="AL132" s="755"/>
      <c r="AM132" s="756"/>
      <c r="AN132" s="825"/>
      <c r="AO132" s="756"/>
      <c r="AP132" s="757"/>
    </row>
    <row r="133" spans="2:42" x14ac:dyDescent="0.6">
      <c r="B133" s="371">
        <v>125</v>
      </c>
      <c r="C133" s="733"/>
      <c r="E133" s="371">
        <v>205</v>
      </c>
      <c r="F133" s="371">
        <v>2</v>
      </c>
      <c r="G133" s="372" t="s">
        <v>234</v>
      </c>
      <c r="H133" s="372" t="s">
        <v>1829</v>
      </c>
      <c r="I133" s="372" t="s">
        <v>453</v>
      </c>
      <c r="J133" s="372" t="s">
        <v>1832</v>
      </c>
      <c r="L133" s="372" t="s">
        <v>1836</v>
      </c>
      <c r="M133" s="343" t="s">
        <v>236</v>
      </c>
      <c r="N133" s="641">
        <v>260600000</v>
      </c>
      <c r="O133" s="769">
        <v>11860094.433846151</v>
      </c>
      <c r="P133" s="641">
        <v>12467438.770769231</v>
      </c>
      <c r="Q133" s="635"/>
      <c r="R133" s="663"/>
      <c r="S133" s="663"/>
      <c r="T133" s="663"/>
      <c r="U133" s="663"/>
      <c r="V133" s="664"/>
      <c r="W133" s="665"/>
      <c r="X133" s="663"/>
      <c r="AB133" s="724"/>
      <c r="AC133" s="724"/>
      <c r="AD133" s="724"/>
      <c r="AE133" s="763"/>
      <c r="AI133" s="724"/>
      <c r="AJ133" s="724"/>
      <c r="AK133" s="724"/>
    </row>
    <row r="134" spans="2:42" x14ac:dyDescent="0.6">
      <c r="B134" s="560">
        <v>126</v>
      </c>
      <c r="C134" s="745"/>
      <c r="D134" s="746"/>
      <c r="E134" s="560">
        <v>210</v>
      </c>
      <c r="F134" s="560">
        <v>2</v>
      </c>
      <c r="G134" s="746" t="s">
        <v>234</v>
      </c>
      <c r="H134" s="746" t="s">
        <v>1868</v>
      </c>
      <c r="I134" s="746" t="s">
        <v>453</v>
      </c>
      <c r="J134" s="746" t="s">
        <v>1871</v>
      </c>
      <c r="K134" s="746"/>
      <c r="L134" s="746" t="s">
        <v>1875</v>
      </c>
      <c r="M134" s="758" t="s">
        <v>236</v>
      </c>
      <c r="N134" s="748">
        <v>693700000</v>
      </c>
      <c r="O134" s="770">
        <v>21840245.799908508</v>
      </c>
      <c r="P134" s="748">
        <v>21289135.105032023</v>
      </c>
      <c r="Q134" s="747"/>
      <c r="R134" s="749"/>
      <c r="S134" s="749"/>
      <c r="T134" s="749"/>
      <c r="U134" s="749"/>
      <c r="V134" s="750"/>
      <c r="W134" s="751"/>
      <c r="X134" s="749"/>
      <c r="Y134" s="563"/>
      <c r="Z134" s="752"/>
      <c r="AA134" s="753"/>
      <c r="AB134" s="754"/>
      <c r="AC134" s="754"/>
      <c r="AD134" s="754"/>
      <c r="AE134" s="764"/>
      <c r="AF134" s="563"/>
      <c r="AG134" s="752"/>
      <c r="AH134" s="753"/>
      <c r="AI134" s="754"/>
      <c r="AJ134" s="754"/>
      <c r="AK134" s="754"/>
      <c r="AL134" s="755"/>
      <c r="AM134" s="756"/>
      <c r="AN134" s="825"/>
      <c r="AO134" s="756"/>
      <c r="AP134" s="757"/>
    </row>
    <row r="135" spans="2:42" x14ac:dyDescent="0.6">
      <c r="B135" s="371">
        <v>127</v>
      </c>
      <c r="C135" s="733"/>
      <c r="E135" s="371">
        <v>211</v>
      </c>
      <c r="F135" s="371">
        <v>2</v>
      </c>
      <c r="G135" s="372" t="s">
        <v>234</v>
      </c>
      <c r="H135" s="372" t="s">
        <v>1877</v>
      </c>
      <c r="I135" s="372" t="s">
        <v>453</v>
      </c>
      <c r="J135" s="372" t="s">
        <v>1880</v>
      </c>
      <c r="L135" s="372" t="s">
        <v>1884</v>
      </c>
      <c r="M135" s="343" t="s">
        <v>236</v>
      </c>
      <c r="N135" s="641">
        <v>440000000</v>
      </c>
      <c r="O135" s="769">
        <v>2973517.1974522294</v>
      </c>
      <c r="P135" s="641">
        <v>3503833.3030027295</v>
      </c>
      <c r="Q135" s="635"/>
      <c r="R135" s="663"/>
      <c r="S135" s="663"/>
      <c r="T135" s="663"/>
      <c r="U135" s="663"/>
      <c r="V135" s="664"/>
      <c r="W135" s="665"/>
      <c r="X135" s="663"/>
      <c r="AB135" s="724"/>
      <c r="AC135" s="724"/>
      <c r="AD135" s="724"/>
      <c r="AE135" s="763"/>
      <c r="AI135" s="724"/>
      <c r="AJ135" s="724"/>
      <c r="AK135" s="724"/>
    </row>
    <row r="136" spans="2:42" x14ac:dyDescent="0.6">
      <c r="B136" s="560">
        <v>128</v>
      </c>
      <c r="C136" s="745"/>
      <c r="D136" s="746"/>
      <c r="E136" s="560">
        <v>213</v>
      </c>
      <c r="F136" s="560">
        <v>2</v>
      </c>
      <c r="G136" s="746" t="s">
        <v>234</v>
      </c>
      <c r="H136" s="746" t="s">
        <v>1892</v>
      </c>
      <c r="I136" s="746" t="s">
        <v>453</v>
      </c>
      <c r="J136" s="746" t="s">
        <v>1895</v>
      </c>
      <c r="K136" s="746"/>
      <c r="L136" s="746" t="s">
        <v>1899</v>
      </c>
      <c r="M136" s="758" t="s">
        <v>236</v>
      </c>
      <c r="N136" s="748">
        <v>320400000</v>
      </c>
      <c r="O136" s="770">
        <v>6242553.4500000002</v>
      </c>
      <c r="P136" s="748">
        <v>6035430.8700000001</v>
      </c>
      <c r="Q136" s="747"/>
      <c r="R136" s="749"/>
      <c r="S136" s="749"/>
      <c r="T136" s="749"/>
      <c r="U136" s="749"/>
      <c r="V136" s="750"/>
      <c r="W136" s="751"/>
      <c r="X136" s="749"/>
      <c r="Y136" s="563"/>
      <c r="Z136" s="752"/>
      <c r="AA136" s="753"/>
      <c r="AB136" s="754"/>
      <c r="AC136" s="754"/>
      <c r="AD136" s="754"/>
      <c r="AE136" s="764"/>
      <c r="AF136" s="563"/>
      <c r="AG136" s="752"/>
      <c r="AH136" s="753"/>
      <c r="AI136" s="754"/>
      <c r="AJ136" s="754"/>
      <c r="AK136" s="754"/>
      <c r="AL136" s="755"/>
      <c r="AM136" s="756"/>
      <c r="AN136" s="825"/>
      <c r="AO136" s="756"/>
      <c r="AP136" s="757"/>
    </row>
    <row r="137" spans="2:42" x14ac:dyDescent="0.6">
      <c r="B137" s="371">
        <v>129</v>
      </c>
      <c r="C137" s="733"/>
      <c r="E137" s="371">
        <v>217</v>
      </c>
      <c r="F137" s="371">
        <v>2</v>
      </c>
      <c r="G137" s="372" t="s">
        <v>234</v>
      </c>
      <c r="H137" s="372" t="s">
        <v>1919</v>
      </c>
      <c r="I137" s="372" t="s">
        <v>453</v>
      </c>
      <c r="J137" s="372" t="s">
        <v>1922</v>
      </c>
      <c r="L137" s="372" t="s">
        <v>1926</v>
      </c>
      <c r="M137" s="343" t="s">
        <v>236</v>
      </c>
      <c r="N137" s="641">
        <v>145500000</v>
      </c>
      <c r="O137" s="769">
        <v>5149870.836538462</v>
      </c>
      <c r="P137" s="641">
        <v>5111920.519230769</v>
      </c>
      <c r="Q137" s="635"/>
      <c r="R137" s="663"/>
      <c r="S137" s="663"/>
      <c r="T137" s="663"/>
      <c r="U137" s="663"/>
      <c r="V137" s="664"/>
      <c r="W137" s="665"/>
      <c r="X137" s="663"/>
      <c r="AB137" s="724"/>
      <c r="AC137" s="724"/>
      <c r="AD137" s="724"/>
      <c r="AE137" s="763"/>
      <c r="AI137" s="724"/>
      <c r="AJ137" s="724"/>
      <c r="AK137" s="724"/>
      <c r="AM137" s="834"/>
      <c r="AN137" s="835"/>
      <c r="AO137" s="834"/>
      <c r="AP137" s="833"/>
    </row>
    <row r="138" spans="2:42" x14ac:dyDescent="0.6">
      <c r="B138" s="560">
        <v>130</v>
      </c>
      <c r="C138" s="745"/>
      <c r="D138" s="746"/>
      <c r="E138" s="560">
        <v>219</v>
      </c>
      <c r="F138" s="560">
        <v>2</v>
      </c>
      <c r="G138" s="746" t="s">
        <v>234</v>
      </c>
      <c r="H138" s="746" t="s">
        <v>1934</v>
      </c>
      <c r="I138" s="746" t="s">
        <v>453</v>
      </c>
      <c r="J138" s="746" t="s">
        <v>1937</v>
      </c>
      <c r="K138" s="746"/>
      <c r="L138" s="746" t="s">
        <v>1941</v>
      </c>
      <c r="M138" s="758" t="s">
        <v>236</v>
      </c>
      <c r="N138" s="748">
        <v>9993000000</v>
      </c>
      <c r="O138" s="770">
        <v>-405845.62671546201</v>
      </c>
      <c r="P138" s="748">
        <v>17354311.907593779</v>
      </c>
      <c r="Q138" s="747"/>
      <c r="R138" s="749"/>
      <c r="S138" s="749"/>
      <c r="T138" s="749"/>
      <c r="U138" s="749"/>
      <c r="V138" s="750"/>
      <c r="W138" s="751"/>
      <c r="X138" s="749"/>
      <c r="Y138" s="563"/>
      <c r="Z138" s="752"/>
      <c r="AA138" s="753"/>
      <c r="AB138" s="754"/>
      <c r="AC138" s="754"/>
      <c r="AD138" s="754"/>
      <c r="AE138" s="764"/>
      <c r="AF138" s="563"/>
      <c r="AG138" s="752"/>
      <c r="AH138" s="753"/>
      <c r="AI138" s="754"/>
      <c r="AJ138" s="754"/>
      <c r="AK138" s="754"/>
      <c r="AL138" s="755"/>
      <c r="AM138" s="849"/>
      <c r="AN138" s="850"/>
      <c r="AO138" s="849"/>
      <c r="AP138" s="851"/>
    </row>
    <row r="139" spans="2:42" x14ac:dyDescent="0.6">
      <c r="B139" s="371">
        <v>131</v>
      </c>
      <c r="C139" s="733"/>
      <c r="E139" s="371">
        <v>220</v>
      </c>
      <c r="F139" s="371">
        <v>2</v>
      </c>
      <c r="G139" s="372" t="s">
        <v>234</v>
      </c>
      <c r="H139" s="372" t="s">
        <v>1943</v>
      </c>
      <c r="I139" s="372" t="s">
        <v>453</v>
      </c>
      <c r="J139" s="372" t="s">
        <v>1946</v>
      </c>
      <c r="L139" s="372" t="s">
        <v>1950</v>
      </c>
      <c r="M139" s="343" t="s">
        <v>236</v>
      </c>
      <c r="N139" s="641">
        <v>9986000000</v>
      </c>
      <c r="O139" s="769">
        <v>-3464904.4556267154</v>
      </c>
      <c r="P139" s="641">
        <v>10985422.268984446</v>
      </c>
      <c r="Q139" s="635"/>
      <c r="R139" s="663"/>
      <c r="S139" s="663"/>
      <c r="T139" s="663"/>
      <c r="U139" s="663"/>
      <c r="V139" s="664"/>
      <c r="W139" s="665"/>
      <c r="X139" s="663"/>
      <c r="AB139" s="724"/>
      <c r="AC139" s="724"/>
      <c r="AD139" s="724"/>
      <c r="AE139" s="763"/>
      <c r="AI139" s="724"/>
      <c r="AJ139" s="724"/>
      <c r="AK139" s="724"/>
    </row>
    <row r="140" spans="2:42" x14ac:dyDescent="0.6">
      <c r="B140" s="560">
        <v>132</v>
      </c>
      <c r="C140" s="745"/>
      <c r="D140" s="746"/>
      <c r="E140" s="560">
        <v>221</v>
      </c>
      <c r="F140" s="560">
        <v>2</v>
      </c>
      <c r="G140" s="746" t="s">
        <v>234</v>
      </c>
      <c r="H140" s="746" t="s">
        <v>1952</v>
      </c>
      <c r="I140" s="746" t="s">
        <v>453</v>
      </c>
      <c r="J140" s="746" t="s">
        <v>1955</v>
      </c>
      <c r="K140" s="746"/>
      <c r="L140" s="746" t="s">
        <v>1959</v>
      </c>
      <c r="M140" s="758" t="s">
        <v>236</v>
      </c>
      <c r="N140" s="748">
        <v>8741000000</v>
      </c>
      <c r="O140" s="770">
        <v>7501265.4894784996</v>
      </c>
      <c r="P140" s="748">
        <v>13644277.14547118</v>
      </c>
      <c r="Q140" s="747"/>
      <c r="R140" s="749"/>
      <c r="S140" s="749"/>
      <c r="T140" s="749"/>
      <c r="U140" s="749"/>
      <c r="V140" s="750"/>
      <c r="W140" s="751"/>
      <c r="X140" s="749"/>
      <c r="Y140" s="563"/>
      <c r="Z140" s="752"/>
      <c r="AA140" s="753"/>
      <c r="AB140" s="754"/>
      <c r="AC140" s="754"/>
      <c r="AD140" s="754"/>
      <c r="AE140" s="764"/>
      <c r="AF140" s="563"/>
      <c r="AG140" s="752"/>
      <c r="AH140" s="753"/>
      <c r="AI140" s="754"/>
      <c r="AJ140" s="754"/>
      <c r="AK140" s="754"/>
      <c r="AL140" s="755"/>
      <c r="AM140" s="756"/>
      <c r="AN140" s="825"/>
      <c r="AO140" s="756"/>
      <c r="AP140" s="757"/>
    </row>
    <row r="141" spans="2:42" x14ac:dyDescent="0.6">
      <c r="B141" s="371">
        <v>133</v>
      </c>
      <c r="C141" s="733"/>
      <c r="E141" s="371">
        <v>223</v>
      </c>
      <c r="F141" s="371">
        <v>2</v>
      </c>
      <c r="G141" s="372" t="s">
        <v>234</v>
      </c>
      <c r="H141" s="372" t="s">
        <v>1968</v>
      </c>
      <c r="I141" s="372" t="s">
        <v>453</v>
      </c>
      <c r="J141" s="372" t="s">
        <v>1971</v>
      </c>
      <c r="L141" s="372" t="s">
        <v>1975</v>
      </c>
      <c r="M141" s="343" t="s">
        <v>236</v>
      </c>
      <c r="N141" s="641">
        <v>20000000000</v>
      </c>
      <c r="O141" s="769">
        <v>56452058.554437332</v>
      </c>
      <c r="P141" s="641">
        <v>100790850.86916745</v>
      </c>
      <c r="Q141" s="635"/>
      <c r="R141" s="663"/>
      <c r="S141" s="663"/>
      <c r="T141" s="663"/>
      <c r="U141" s="663"/>
      <c r="V141" s="664"/>
      <c r="W141" s="665"/>
      <c r="X141" s="663"/>
      <c r="AB141" s="724"/>
      <c r="AC141" s="724"/>
      <c r="AD141" s="724"/>
      <c r="AE141" s="763"/>
      <c r="AI141" s="724"/>
      <c r="AJ141" s="724"/>
      <c r="AK141" s="724"/>
    </row>
    <row r="142" spans="2:42" x14ac:dyDescent="0.6">
      <c r="B142" s="560">
        <v>134</v>
      </c>
      <c r="C142" s="745"/>
      <c r="D142" s="746"/>
      <c r="E142" s="560">
        <v>224</v>
      </c>
      <c r="F142" s="560">
        <v>2</v>
      </c>
      <c r="G142" s="746" t="s">
        <v>234</v>
      </c>
      <c r="H142" s="746" t="s">
        <v>1977</v>
      </c>
      <c r="I142" s="746" t="s">
        <v>453</v>
      </c>
      <c r="J142" s="746" t="s">
        <v>1980</v>
      </c>
      <c r="K142" s="746"/>
      <c r="L142" s="746" t="s">
        <v>1984</v>
      </c>
      <c r="M142" s="758" t="s">
        <v>236</v>
      </c>
      <c r="N142" s="748">
        <v>9998000000</v>
      </c>
      <c r="O142" s="770">
        <v>49873371.912168346</v>
      </c>
      <c r="P142" s="748">
        <v>69469634.858188465</v>
      </c>
      <c r="Q142" s="747"/>
      <c r="R142" s="749"/>
      <c r="S142" s="749"/>
      <c r="T142" s="749"/>
      <c r="U142" s="749"/>
      <c r="V142" s="750"/>
      <c r="W142" s="751"/>
      <c r="X142" s="749"/>
      <c r="Y142" s="563"/>
      <c r="Z142" s="752"/>
      <c r="AA142" s="753"/>
      <c r="AB142" s="754"/>
      <c r="AC142" s="754"/>
      <c r="AD142" s="754"/>
      <c r="AE142" s="764"/>
      <c r="AF142" s="563"/>
      <c r="AG142" s="752"/>
      <c r="AH142" s="753"/>
      <c r="AI142" s="754"/>
      <c r="AJ142" s="754"/>
      <c r="AK142" s="754"/>
      <c r="AL142" s="755"/>
      <c r="AM142" s="756"/>
      <c r="AN142" s="825"/>
      <c r="AO142" s="756"/>
      <c r="AP142" s="757"/>
    </row>
    <row r="143" spans="2:42" x14ac:dyDescent="0.6">
      <c r="B143" s="371">
        <v>135</v>
      </c>
      <c r="C143" s="733"/>
      <c r="E143" s="371">
        <v>225</v>
      </c>
      <c r="F143" s="371">
        <v>2</v>
      </c>
      <c r="G143" s="372" t="s">
        <v>234</v>
      </c>
      <c r="H143" s="372" t="s">
        <v>1986</v>
      </c>
      <c r="I143" s="372" t="s">
        <v>453</v>
      </c>
      <c r="J143" s="372" t="s">
        <v>1989</v>
      </c>
      <c r="L143" s="372" t="s">
        <v>1993</v>
      </c>
      <c r="M143" s="343" t="s">
        <v>236</v>
      </c>
      <c r="N143" s="641">
        <v>14623000000</v>
      </c>
      <c r="O143" s="769">
        <v>48349885.887465693</v>
      </c>
      <c r="P143" s="641">
        <v>73641588.54528819</v>
      </c>
      <c r="Q143" s="635"/>
      <c r="R143" s="663"/>
      <c r="S143" s="663"/>
      <c r="T143" s="663"/>
      <c r="U143" s="663"/>
      <c r="V143" s="664"/>
      <c r="W143" s="665"/>
      <c r="X143" s="663"/>
      <c r="AB143" s="724"/>
      <c r="AC143" s="724"/>
      <c r="AD143" s="724"/>
      <c r="AE143" s="763"/>
      <c r="AI143" s="724"/>
      <c r="AJ143" s="724"/>
      <c r="AK143" s="724"/>
      <c r="AM143" s="836"/>
      <c r="AN143" s="837"/>
      <c r="AO143" s="836"/>
    </row>
    <row r="144" spans="2:42" x14ac:dyDescent="0.6">
      <c r="B144" s="560">
        <v>136</v>
      </c>
      <c r="C144" s="745"/>
      <c r="D144" s="746"/>
      <c r="E144" s="560">
        <v>226</v>
      </c>
      <c r="F144" s="560">
        <v>2</v>
      </c>
      <c r="G144" s="746" t="s">
        <v>234</v>
      </c>
      <c r="H144" s="746" t="s">
        <v>1995</v>
      </c>
      <c r="I144" s="746" t="s">
        <v>453</v>
      </c>
      <c r="J144" s="746" t="s">
        <v>1998</v>
      </c>
      <c r="K144" s="746"/>
      <c r="L144" s="746" t="s">
        <v>2002</v>
      </c>
      <c r="M144" s="758" t="s">
        <v>236</v>
      </c>
      <c r="N144" s="748">
        <v>278800000</v>
      </c>
      <c r="O144" s="770">
        <v>9822619.7293150686</v>
      </c>
      <c r="P144" s="748">
        <v>9676562.1380821913</v>
      </c>
      <c r="Q144" s="747"/>
      <c r="R144" s="749"/>
      <c r="S144" s="749"/>
      <c r="T144" s="749"/>
      <c r="U144" s="749"/>
      <c r="V144" s="750"/>
      <c r="W144" s="751"/>
      <c r="X144" s="749"/>
      <c r="Y144" s="563"/>
      <c r="Z144" s="752"/>
      <c r="AA144" s="753"/>
      <c r="AB144" s="754"/>
      <c r="AC144" s="754"/>
      <c r="AD144" s="754"/>
      <c r="AE144" s="764"/>
      <c r="AF144" s="563"/>
      <c r="AG144" s="752"/>
      <c r="AH144" s="753"/>
      <c r="AI144" s="754"/>
      <c r="AJ144" s="754"/>
      <c r="AK144" s="754"/>
      <c r="AL144" s="755"/>
      <c r="AM144" s="852"/>
      <c r="AN144" s="853"/>
      <c r="AO144" s="852"/>
      <c r="AP144" s="854"/>
    </row>
    <row r="145" spans="2:42" x14ac:dyDescent="0.6">
      <c r="B145" s="371">
        <v>137</v>
      </c>
      <c r="C145" s="733"/>
      <c r="E145" s="371">
        <v>227</v>
      </c>
      <c r="F145" s="371">
        <v>2</v>
      </c>
      <c r="G145" s="372" t="s">
        <v>234</v>
      </c>
      <c r="H145" s="372" t="s">
        <v>2004</v>
      </c>
      <c r="I145" s="372" t="s">
        <v>453</v>
      </c>
      <c r="J145" s="372" t="s">
        <v>2007</v>
      </c>
      <c r="L145" s="372" t="s">
        <v>2011</v>
      </c>
      <c r="M145" s="343" t="s">
        <v>236</v>
      </c>
      <c r="N145" s="641">
        <v>156500000</v>
      </c>
      <c r="O145" s="769">
        <v>3407755.9429744524</v>
      </c>
      <c r="P145" s="641">
        <v>3567073.7997262776</v>
      </c>
      <c r="Q145" s="635"/>
      <c r="R145" s="663"/>
      <c r="S145" s="663"/>
      <c r="T145" s="663"/>
      <c r="U145" s="663"/>
      <c r="V145" s="664"/>
      <c r="W145" s="665"/>
      <c r="X145" s="663"/>
      <c r="AB145" s="724"/>
      <c r="AC145" s="724"/>
      <c r="AD145" s="724"/>
      <c r="AE145" s="763"/>
      <c r="AI145" s="724"/>
      <c r="AJ145" s="724"/>
      <c r="AK145" s="724"/>
    </row>
    <row r="146" spans="2:42" x14ac:dyDescent="0.6">
      <c r="B146" s="560">
        <v>138</v>
      </c>
      <c r="C146" s="745"/>
      <c r="D146" s="746"/>
      <c r="E146" s="560">
        <v>228</v>
      </c>
      <c r="F146" s="560">
        <v>2</v>
      </c>
      <c r="G146" s="746" t="s">
        <v>234</v>
      </c>
      <c r="H146" s="746" t="s">
        <v>2013</v>
      </c>
      <c r="I146" s="746" t="s">
        <v>453</v>
      </c>
      <c r="J146" s="746" t="s">
        <v>2016</v>
      </c>
      <c r="K146" s="746"/>
      <c r="L146" s="746" t="s">
        <v>2020</v>
      </c>
      <c r="M146" s="758" t="s">
        <v>236</v>
      </c>
      <c r="N146" s="748">
        <v>427900000</v>
      </c>
      <c r="O146" s="770">
        <v>4044408.900456205</v>
      </c>
      <c r="P146" s="748">
        <v>3638556.6822080296</v>
      </c>
      <c r="Q146" s="747"/>
      <c r="R146" s="749"/>
      <c r="S146" s="749"/>
      <c r="T146" s="749"/>
      <c r="U146" s="749"/>
      <c r="V146" s="750"/>
      <c r="W146" s="751"/>
      <c r="X146" s="749"/>
      <c r="Y146" s="563"/>
      <c r="Z146" s="752"/>
      <c r="AA146" s="753"/>
      <c r="AB146" s="754"/>
      <c r="AC146" s="754"/>
      <c r="AD146" s="754"/>
      <c r="AE146" s="764"/>
      <c r="AF146" s="563"/>
      <c r="AG146" s="752"/>
      <c r="AH146" s="753"/>
      <c r="AI146" s="754"/>
      <c r="AJ146" s="754"/>
      <c r="AK146" s="754"/>
      <c r="AL146" s="755"/>
      <c r="AM146" s="756"/>
      <c r="AN146" s="825"/>
      <c r="AO146" s="756"/>
      <c r="AP146" s="757"/>
    </row>
    <row r="147" spans="2:42" x14ac:dyDescent="0.6">
      <c r="C147" s="733"/>
      <c r="O147" s="769"/>
      <c r="Q147" s="635"/>
      <c r="R147" s="663"/>
      <c r="S147" s="663"/>
      <c r="T147" s="663"/>
      <c r="U147" s="663"/>
      <c r="V147" s="664"/>
      <c r="W147" s="665"/>
      <c r="X147" s="663"/>
      <c r="AB147" s="724"/>
      <c r="AC147" s="724"/>
      <c r="AD147" s="724"/>
      <c r="AE147" s="763"/>
      <c r="AI147" s="724"/>
      <c r="AJ147" s="724"/>
      <c r="AK147" s="724"/>
    </row>
    <row r="148" spans="2:42" x14ac:dyDescent="0.6">
      <c r="C148" s="733"/>
      <c r="O148" s="769"/>
      <c r="Q148" s="635"/>
      <c r="R148" s="663"/>
      <c r="S148" s="663"/>
      <c r="T148" s="663"/>
      <c r="U148" s="663"/>
      <c r="V148" s="664"/>
      <c r="W148" s="665"/>
      <c r="X148" s="663"/>
      <c r="AB148" s="724"/>
      <c r="AC148" s="724"/>
      <c r="AD148" s="724"/>
      <c r="AE148" s="763"/>
      <c r="AI148" s="724"/>
      <c r="AJ148" s="724"/>
      <c r="AK148" s="724"/>
    </row>
    <row r="149" spans="2:42" x14ac:dyDescent="0.6">
      <c r="C149" s="733"/>
      <c r="O149" s="769"/>
      <c r="Q149" s="635"/>
      <c r="R149" s="663"/>
      <c r="S149" s="663"/>
      <c r="T149" s="663"/>
      <c r="U149" s="663"/>
      <c r="V149" s="664"/>
      <c r="W149" s="665"/>
      <c r="X149" s="663"/>
      <c r="AB149" s="724"/>
      <c r="AC149" s="724"/>
      <c r="AD149" s="724"/>
      <c r="AE149" s="763"/>
      <c r="AI149" s="724"/>
      <c r="AJ149" s="724"/>
      <c r="AK149" s="724"/>
    </row>
    <row r="150" spans="2:42" x14ac:dyDescent="0.6">
      <c r="C150" s="733"/>
      <c r="O150" s="769"/>
      <c r="Q150" s="635"/>
      <c r="R150" s="663"/>
      <c r="S150" s="663"/>
      <c r="T150" s="663"/>
      <c r="U150" s="663"/>
      <c r="V150" s="664"/>
      <c r="W150" s="665"/>
      <c r="X150" s="663"/>
      <c r="AB150" s="724"/>
      <c r="AC150" s="724"/>
      <c r="AD150" s="724"/>
      <c r="AE150" s="763"/>
      <c r="AI150" s="724"/>
      <c r="AJ150" s="724"/>
      <c r="AK150" s="724"/>
    </row>
    <row r="151" spans="2:42" x14ac:dyDescent="0.6">
      <c r="C151" s="733"/>
      <c r="O151" s="769"/>
      <c r="Q151" s="635"/>
      <c r="R151" s="663"/>
      <c r="S151" s="663"/>
      <c r="T151" s="663"/>
      <c r="U151" s="663"/>
      <c r="V151" s="664"/>
      <c r="W151" s="665"/>
      <c r="X151" s="663"/>
      <c r="AB151" s="724"/>
      <c r="AC151" s="724"/>
      <c r="AD151" s="724"/>
      <c r="AE151" s="763"/>
      <c r="AI151" s="724"/>
      <c r="AJ151" s="724"/>
      <c r="AK151" s="724"/>
    </row>
    <row r="152" spans="2:42" x14ac:dyDescent="0.6">
      <c r="C152" s="733"/>
      <c r="O152" s="769"/>
      <c r="Q152" s="635"/>
      <c r="R152" s="663"/>
      <c r="S152" s="663"/>
      <c r="T152" s="663"/>
      <c r="U152" s="663"/>
      <c r="V152" s="664"/>
      <c r="W152" s="665"/>
      <c r="X152" s="663"/>
      <c r="AB152" s="724"/>
      <c r="AC152" s="724"/>
      <c r="AD152" s="724"/>
      <c r="AE152" s="763"/>
      <c r="AI152" s="724"/>
      <c r="AJ152" s="724"/>
      <c r="AK152" s="724"/>
    </row>
    <row r="153" spans="2:42" x14ac:dyDescent="0.6">
      <c r="C153" s="733"/>
      <c r="O153" s="769"/>
      <c r="Q153" s="635"/>
      <c r="R153" s="663"/>
      <c r="S153" s="663"/>
      <c r="T153" s="663"/>
      <c r="U153" s="663"/>
      <c r="V153" s="664"/>
      <c r="W153" s="665"/>
      <c r="X153" s="663"/>
      <c r="AB153" s="724"/>
      <c r="AC153" s="724"/>
      <c r="AD153" s="724"/>
      <c r="AE153" s="763"/>
      <c r="AI153" s="724"/>
      <c r="AJ153" s="724"/>
      <c r="AK153" s="724"/>
    </row>
    <row r="154" spans="2:42" x14ac:dyDescent="0.6">
      <c r="C154" s="733"/>
      <c r="O154" s="769"/>
      <c r="Q154" s="635"/>
      <c r="R154" s="663"/>
      <c r="S154" s="663"/>
      <c r="T154" s="663"/>
      <c r="U154" s="663"/>
      <c r="V154" s="664"/>
      <c r="W154" s="665"/>
      <c r="X154" s="663"/>
      <c r="AB154" s="724"/>
      <c r="AC154" s="724"/>
      <c r="AD154" s="724"/>
      <c r="AE154" s="763"/>
      <c r="AI154" s="724"/>
      <c r="AJ154" s="724"/>
      <c r="AK154" s="724"/>
    </row>
    <row r="155" spans="2:42" x14ac:dyDescent="0.6">
      <c r="C155" s="733"/>
      <c r="O155" s="769"/>
      <c r="Q155" s="635"/>
      <c r="R155" s="663"/>
      <c r="S155" s="663"/>
      <c r="T155" s="663"/>
      <c r="U155" s="663"/>
      <c r="V155" s="664"/>
      <c r="W155" s="665"/>
      <c r="X155" s="663"/>
      <c r="AB155" s="724"/>
      <c r="AC155" s="724"/>
      <c r="AD155" s="724"/>
      <c r="AE155" s="763"/>
      <c r="AI155" s="724"/>
      <c r="AJ155" s="724"/>
      <c r="AK155" s="724"/>
    </row>
    <row r="156" spans="2:42" x14ac:dyDescent="0.6">
      <c r="C156" s="733"/>
      <c r="O156" s="769"/>
      <c r="Q156" s="635"/>
      <c r="R156" s="663"/>
      <c r="S156" s="663"/>
      <c r="T156" s="663"/>
      <c r="U156" s="663"/>
      <c r="V156" s="664"/>
      <c r="W156" s="665"/>
      <c r="X156" s="663"/>
      <c r="AB156" s="724"/>
      <c r="AC156" s="724"/>
      <c r="AD156" s="724"/>
      <c r="AE156" s="763"/>
      <c r="AI156" s="724"/>
      <c r="AJ156" s="724"/>
      <c r="AK156" s="724"/>
    </row>
    <row r="157" spans="2:42" x14ac:dyDescent="0.6">
      <c r="C157" s="733"/>
      <c r="O157" s="769"/>
      <c r="Q157" s="635"/>
      <c r="R157" s="663"/>
      <c r="S157" s="663"/>
      <c r="T157" s="663"/>
      <c r="U157" s="663"/>
      <c r="V157" s="664"/>
      <c r="W157" s="665"/>
      <c r="X157" s="663"/>
      <c r="AB157" s="724"/>
      <c r="AC157" s="724"/>
      <c r="AD157" s="724"/>
      <c r="AE157" s="763"/>
      <c r="AI157" s="724"/>
      <c r="AJ157" s="724"/>
      <c r="AK157" s="724"/>
    </row>
    <row r="158" spans="2:42" x14ac:dyDescent="0.6">
      <c r="C158" s="733"/>
      <c r="O158" s="769"/>
      <c r="Q158" s="635"/>
      <c r="R158" s="663"/>
      <c r="S158" s="663"/>
      <c r="T158" s="663"/>
      <c r="U158" s="663"/>
      <c r="V158" s="664"/>
      <c r="W158" s="665"/>
      <c r="X158" s="663"/>
      <c r="AB158" s="724"/>
      <c r="AC158" s="724"/>
      <c r="AD158" s="724"/>
      <c r="AE158" s="763"/>
      <c r="AI158" s="724"/>
      <c r="AJ158" s="724"/>
      <c r="AK158" s="724"/>
    </row>
    <row r="159" spans="2:42" x14ac:dyDescent="0.6">
      <c r="C159" s="733"/>
      <c r="O159" s="769"/>
      <c r="Q159" s="635"/>
      <c r="R159" s="663"/>
      <c r="S159" s="663"/>
      <c r="T159" s="663"/>
      <c r="U159" s="663"/>
      <c r="V159" s="664"/>
      <c r="W159" s="665"/>
      <c r="X159" s="663"/>
      <c r="AB159" s="724"/>
      <c r="AC159" s="724"/>
      <c r="AD159" s="724"/>
      <c r="AE159" s="763"/>
      <c r="AI159" s="724"/>
      <c r="AJ159" s="724"/>
      <c r="AK159" s="724"/>
    </row>
    <row r="160" spans="2:42" x14ac:dyDescent="0.6">
      <c r="C160" s="733"/>
      <c r="O160" s="769"/>
      <c r="Q160" s="635"/>
      <c r="R160" s="663"/>
      <c r="S160" s="663"/>
      <c r="T160" s="663"/>
      <c r="U160" s="663"/>
      <c r="V160" s="664"/>
      <c r="W160" s="665"/>
      <c r="X160" s="663"/>
      <c r="AB160" s="724"/>
      <c r="AC160" s="724"/>
      <c r="AD160" s="724"/>
      <c r="AE160" s="763"/>
      <c r="AI160" s="724"/>
      <c r="AJ160" s="724"/>
      <c r="AK160" s="724"/>
    </row>
    <row r="161" spans="3:37" x14ac:dyDescent="0.6">
      <c r="C161" s="733"/>
      <c r="O161" s="769"/>
      <c r="Q161" s="635"/>
      <c r="R161" s="663"/>
      <c r="S161" s="663"/>
      <c r="T161" s="663"/>
      <c r="U161" s="663"/>
      <c r="V161" s="664"/>
      <c r="W161" s="665"/>
      <c r="X161" s="663"/>
      <c r="AB161" s="724"/>
      <c r="AC161" s="724"/>
      <c r="AD161" s="724"/>
      <c r="AE161" s="763"/>
      <c r="AI161" s="724"/>
      <c r="AJ161" s="724"/>
      <c r="AK161" s="724"/>
    </row>
    <row r="162" spans="3:37" x14ac:dyDescent="0.6">
      <c r="C162" s="733"/>
      <c r="O162" s="769"/>
      <c r="Q162" s="635"/>
      <c r="R162" s="663"/>
      <c r="S162" s="663"/>
      <c r="T162" s="663"/>
      <c r="U162" s="663"/>
      <c r="V162" s="664"/>
      <c r="W162" s="665"/>
      <c r="X162" s="663"/>
      <c r="AB162" s="724"/>
      <c r="AC162" s="724"/>
      <c r="AD162" s="724"/>
      <c r="AE162" s="763"/>
      <c r="AI162" s="724"/>
      <c r="AJ162" s="724"/>
      <c r="AK162" s="724"/>
    </row>
    <row r="163" spans="3:37" x14ac:dyDescent="0.6">
      <c r="C163" s="733"/>
      <c r="O163" s="769"/>
      <c r="Q163" s="635"/>
      <c r="R163" s="663"/>
      <c r="S163" s="663"/>
      <c r="T163" s="663"/>
      <c r="U163" s="663"/>
      <c r="V163" s="664"/>
      <c r="W163" s="665"/>
      <c r="X163" s="663"/>
      <c r="AB163" s="724"/>
      <c r="AC163" s="724"/>
      <c r="AD163" s="724"/>
      <c r="AE163" s="763"/>
      <c r="AI163" s="724"/>
      <c r="AJ163" s="724"/>
      <c r="AK163" s="724"/>
    </row>
    <row r="164" spans="3:37" x14ac:dyDescent="0.6">
      <c r="C164" s="733"/>
      <c r="O164" s="769"/>
      <c r="Q164" s="635"/>
      <c r="R164" s="663"/>
      <c r="S164" s="663"/>
      <c r="T164" s="663"/>
      <c r="U164" s="663"/>
      <c r="V164" s="664"/>
      <c r="W164" s="665"/>
      <c r="X164" s="663"/>
      <c r="AB164" s="724"/>
      <c r="AC164" s="724"/>
      <c r="AD164" s="724"/>
      <c r="AE164" s="763"/>
      <c r="AI164" s="724"/>
      <c r="AJ164" s="724"/>
      <c r="AK164" s="724"/>
    </row>
    <row r="165" spans="3:37" x14ac:dyDescent="0.6">
      <c r="C165" s="733"/>
      <c r="O165" s="769"/>
      <c r="Q165" s="635"/>
      <c r="R165" s="663"/>
      <c r="S165" s="663"/>
      <c r="T165" s="663"/>
      <c r="U165" s="663"/>
      <c r="V165" s="664"/>
      <c r="W165" s="665"/>
      <c r="X165" s="663"/>
      <c r="AB165" s="724"/>
      <c r="AC165" s="724"/>
      <c r="AD165" s="724"/>
      <c r="AE165" s="763"/>
      <c r="AI165" s="724"/>
      <c r="AJ165" s="724"/>
      <c r="AK165" s="724"/>
    </row>
    <row r="166" spans="3:37" x14ac:dyDescent="0.6">
      <c r="C166" s="733"/>
      <c r="O166" s="769"/>
      <c r="Q166" s="635"/>
      <c r="R166" s="663"/>
      <c r="S166" s="663"/>
      <c r="T166" s="663"/>
      <c r="U166" s="663"/>
      <c r="V166" s="664"/>
      <c r="W166" s="665"/>
      <c r="X166" s="663"/>
      <c r="AB166" s="724"/>
      <c r="AC166" s="724"/>
      <c r="AD166" s="724"/>
      <c r="AE166" s="763"/>
      <c r="AI166" s="724"/>
      <c r="AJ166" s="724"/>
      <c r="AK166" s="724"/>
    </row>
    <row r="167" spans="3:37" x14ac:dyDescent="0.6">
      <c r="C167" s="733"/>
      <c r="O167" s="769"/>
      <c r="Q167" s="635"/>
      <c r="R167" s="663"/>
      <c r="S167" s="663"/>
      <c r="T167" s="663"/>
      <c r="U167" s="663"/>
      <c r="V167" s="664"/>
      <c r="W167" s="665"/>
      <c r="X167" s="663"/>
      <c r="AB167" s="724"/>
      <c r="AC167" s="724"/>
      <c r="AD167" s="724"/>
      <c r="AE167" s="763"/>
      <c r="AI167" s="724"/>
      <c r="AJ167" s="724"/>
      <c r="AK167" s="724"/>
    </row>
    <row r="168" spans="3:37" x14ac:dyDescent="0.6">
      <c r="C168" s="733"/>
      <c r="O168" s="769"/>
      <c r="Q168" s="635"/>
      <c r="R168" s="663"/>
      <c r="S168" s="663"/>
      <c r="T168" s="663"/>
      <c r="U168" s="663"/>
      <c r="V168" s="664"/>
      <c r="W168" s="665"/>
      <c r="X168" s="663"/>
      <c r="AB168" s="724"/>
      <c r="AC168" s="724"/>
      <c r="AD168" s="724"/>
      <c r="AE168" s="763"/>
      <c r="AI168" s="724"/>
      <c r="AJ168" s="724"/>
      <c r="AK168" s="724"/>
    </row>
    <row r="169" spans="3:37" x14ac:dyDescent="0.6">
      <c r="C169" s="733"/>
      <c r="O169" s="769"/>
      <c r="Q169" s="635"/>
      <c r="R169" s="663"/>
      <c r="S169" s="663"/>
      <c r="T169" s="663"/>
      <c r="U169" s="663"/>
      <c r="V169" s="664"/>
      <c r="W169" s="665"/>
      <c r="X169" s="663"/>
      <c r="AB169" s="724"/>
      <c r="AC169" s="724"/>
      <c r="AD169" s="724"/>
      <c r="AE169" s="763"/>
      <c r="AI169" s="724"/>
      <c r="AJ169" s="724"/>
      <c r="AK169" s="724"/>
    </row>
    <row r="170" spans="3:37" x14ac:dyDescent="0.6">
      <c r="C170" s="733"/>
      <c r="O170" s="769"/>
      <c r="Q170" s="635"/>
      <c r="R170" s="663"/>
      <c r="S170" s="663"/>
      <c r="T170" s="663"/>
      <c r="U170" s="663"/>
      <c r="V170" s="664"/>
      <c r="W170" s="665"/>
      <c r="X170" s="663"/>
      <c r="AB170" s="724"/>
      <c r="AC170" s="724"/>
      <c r="AD170" s="724"/>
      <c r="AE170" s="763"/>
      <c r="AI170" s="724"/>
      <c r="AJ170" s="724"/>
      <c r="AK170" s="724"/>
    </row>
    <row r="171" spans="3:37" x14ac:dyDescent="0.6">
      <c r="C171" s="733"/>
      <c r="O171" s="769"/>
      <c r="Q171" s="635"/>
      <c r="R171" s="663"/>
      <c r="S171" s="663"/>
      <c r="T171" s="663"/>
      <c r="U171" s="663"/>
      <c r="V171" s="664"/>
      <c r="W171" s="665"/>
      <c r="X171" s="663"/>
      <c r="AB171" s="724"/>
      <c r="AC171" s="724"/>
      <c r="AD171" s="724"/>
      <c r="AE171" s="763"/>
      <c r="AI171" s="724"/>
      <c r="AJ171" s="724"/>
      <c r="AK171" s="724"/>
    </row>
    <row r="172" spans="3:37" x14ac:dyDescent="0.6">
      <c r="C172" s="733"/>
      <c r="O172" s="769"/>
      <c r="Q172" s="635"/>
      <c r="R172" s="663"/>
      <c r="S172" s="663"/>
      <c r="T172" s="663"/>
      <c r="U172" s="663"/>
      <c r="V172" s="664"/>
      <c r="W172" s="665"/>
      <c r="X172" s="663"/>
      <c r="AB172" s="724"/>
      <c r="AC172" s="724"/>
      <c r="AD172" s="724"/>
      <c r="AE172" s="763"/>
      <c r="AI172" s="724"/>
      <c r="AJ172" s="724"/>
      <c r="AK172" s="724"/>
    </row>
    <row r="173" spans="3:37" x14ac:dyDescent="0.6">
      <c r="C173" s="733"/>
      <c r="O173" s="769"/>
      <c r="Q173" s="635"/>
      <c r="R173" s="663"/>
      <c r="S173" s="663"/>
      <c r="T173" s="663"/>
      <c r="U173" s="663"/>
      <c r="V173" s="664"/>
      <c r="W173" s="665"/>
      <c r="X173" s="663"/>
      <c r="AB173" s="724"/>
      <c r="AC173" s="724"/>
      <c r="AD173" s="724"/>
      <c r="AE173" s="763"/>
      <c r="AI173" s="724"/>
      <c r="AJ173" s="724"/>
      <c r="AK173" s="724"/>
    </row>
    <row r="174" spans="3:37" x14ac:dyDescent="0.6">
      <c r="C174" s="733"/>
      <c r="O174" s="769"/>
      <c r="Q174" s="635"/>
      <c r="R174" s="663"/>
      <c r="S174" s="663"/>
      <c r="T174" s="663"/>
      <c r="U174" s="663"/>
      <c r="V174" s="664"/>
      <c r="W174" s="665"/>
      <c r="X174" s="663"/>
      <c r="AB174" s="724"/>
      <c r="AC174" s="724"/>
      <c r="AD174" s="724"/>
      <c r="AE174" s="763"/>
      <c r="AI174" s="724"/>
      <c r="AJ174" s="724"/>
      <c r="AK174" s="724"/>
    </row>
    <row r="175" spans="3:37" x14ac:dyDescent="0.6">
      <c r="C175" s="733"/>
      <c r="O175" s="769"/>
      <c r="Q175" s="635"/>
      <c r="R175" s="663"/>
      <c r="S175" s="663"/>
      <c r="T175" s="663"/>
      <c r="U175" s="663"/>
      <c r="V175" s="664"/>
      <c r="W175" s="665"/>
      <c r="X175" s="663"/>
      <c r="AB175" s="724"/>
      <c r="AC175" s="724"/>
      <c r="AD175" s="724"/>
      <c r="AE175" s="763"/>
      <c r="AI175" s="724"/>
      <c r="AJ175" s="724"/>
      <c r="AK175" s="724"/>
    </row>
    <row r="176" spans="3:37" x14ac:dyDescent="0.6">
      <c r="C176" s="733"/>
      <c r="O176" s="769"/>
      <c r="Q176" s="635"/>
      <c r="R176" s="663"/>
      <c r="S176" s="663"/>
      <c r="T176" s="663"/>
      <c r="U176" s="663"/>
      <c r="V176" s="664"/>
      <c r="W176" s="665"/>
      <c r="X176" s="663"/>
      <c r="AB176" s="724"/>
      <c r="AC176" s="724"/>
      <c r="AD176" s="724"/>
      <c r="AE176" s="763"/>
      <c r="AI176" s="724"/>
      <c r="AJ176" s="724"/>
      <c r="AK176" s="724"/>
    </row>
    <row r="177" spans="3:37" x14ac:dyDescent="0.6">
      <c r="C177" s="733"/>
      <c r="O177" s="769"/>
      <c r="Q177" s="635"/>
      <c r="R177" s="663"/>
      <c r="S177" s="663"/>
      <c r="T177" s="663"/>
      <c r="U177" s="663"/>
      <c r="V177" s="664"/>
      <c r="W177" s="665"/>
      <c r="X177" s="663"/>
      <c r="AB177" s="724"/>
      <c r="AC177" s="724"/>
      <c r="AD177" s="724"/>
      <c r="AE177" s="763"/>
      <c r="AI177" s="724"/>
      <c r="AJ177" s="724"/>
      <c r="AK177" s="724"/>
    </row>
    <row r="178" spans="3:37" x14ac:dyDescent="0.6">
      <c r="C178" s="733"/>
      <c r="O178" s="769"/>
      <c r="Q178" s="635"/>
      <c r="R178" s="663"/>
      <c r="S178" s="663"/>
      <c r="T178" s="663"/>
      <c r="U178" s="663"/>
      <c r="V178" s="664"/>
      <c r="W178" s="665"/>
      <c r="X178" s="663"/>
      <c r="AB178" s="724"/>
      <c r="AC178" s="724"/>
      <c r="AD178" s="724"/>
      <c r="AE178" s="763"/>
      <c r="AI178" s="724"/>
      <c r="AJ178" s="724"/>
      <c r="AK178" s="724"/>
    </row>
    <row r="179" spans="3:37" x14ac:dyDescent="0.6">
      <c r="C179" s="733"/>
      <c r="O179" s="769"/>
      <c r="Q179" s="635"/>
      <c r="R179" s="663"/>
      <c r="S179" s="663"/>
      <c r="T179" s="663"/>
      <c r="U179" s="663"/>
      <c r="V179" s="664"/>
      <c r="W179" s="665"/>
      <c r="X179" s="663"/>
      <c r="AB179" s="724"/>
      <c r="AC179" s="724"/>
      <c r="AD179" s="724"/>
      <c r="AE179" s="763"/>
      <c r="AI179" s="724"/>
      <c r="AJ179" s="724"/>
      <c r="AK179" s="724"/>
    </row>
    <row r="180" spans="3:37" x14ac:dyDescent="0.6">
      <c r="C180" s="733"/>
      <c r="O180" s="769"/>
      <c r="Q180" s="635"/>
      <c r="R180" s="663"/>
      <c r="S180" s="663"/>
      <c r="T180" s="663"/>
      <c r="U180" s="663"/>
      <c r="V180" s="664"/>
      <c r="W180" s="665"/>
      <c r="X180" s="663"/>
      <c r="AB180" s="724"/>
      <c r="AC180" s="724"/>
      <c r="AD180" s="724"/>
      <c r="AE180" s="763"/>
      <c r="AI180" s="724"/>
      <c r="AJ180" s="724"/>
      <c r="AK180" s="724"/>
    </row>
    <row r="181" spans="3:37" x14ac:dyDescent="0.6">
      <c r="C181" s="733"/>
      <c r="O181" s="769"/>
      <c r="Q181" s="635"/>
      <c r="R181" s="663"/>
      <c r="S181" s="663"/>
      <c r="T181" s="663"/>
      <c r="U181" s="663"/>
      <c r="V181" s="664"/>
      <c r="W181" s="665"/>
      <c r="X181" s="663"/>
      <c r="AB181" s="724"/>
      <c r="AC181" s="724"/>
      <c r="AD181" s="724"/>
      <c r="AE181" s="763"/>
      <c r="AI181" s="724"/>
      <c r="AJ181" s="724"/>
      <c r="AK181" s="724"/>
    </row>
    <row r="182" spans="3:37" x14ac:dyDescent="0.6">
      <c r="C182" s="733"/>
      <c r="O182" s="769"/>
      <c r="Q182" s="635"/>
      <c r="R182" s="663"/>
      <c r="S182" s="663"/>
      <c r="T182" s="663"/>
      <c r="U182" s="663"/>
      <c r="V182" s="664"/>
      <c r="W182" s="665"/>
      <c r="X182" s="663"/>
      <c r="AB182" s="724"/>
      <c r="AC182" s="724"/>
      <c r="AD182" s="724"/>
      <c r="AE182" s="763"/>
      <c r="AI182" s="724"/>
      <c r="AJ182" s="724"/>
      <c r="AK182" s="724"/>
    </row>
    <row r="183" spans="3:37" x14ac:dyDescent="0.6">
      <c r="C183" s="733"/>
      <c r="O183" s="769"/>
      <c r="Q183" s="635"/>
      <c r="R183" s="663"/>
      <c r="S183" s="663"/>
      <c r="T183" s="663"/>
      <c r="U183" s="663"/>
      <c r="V183" s="664"/>
      <c r="W183" s="665"/>
      <c r="X183" s="663"/>
      <c r="AB183" s="724"/>
      <c r="AC183" s="724"/>
      <c r="AD183" s="724"/>
      <c r="AE183" s="763"/>
      <c r="AI183" s="724"/>
      <c r="AJ183" s="724"/>
      <c r="AK183" s="724"/>
    </row>
    <row r="184" spans="3:37" x14ac:dyDescent="0.6">
      <c r="C184" s="733"/>
      <c r="O184" s="769"/>
      <c r="Q184" s="635"/>
      <c r="R184" s="663"/>
      <c r="S184" s="663"/>
      <c r="T184" s="663"/>
      <c r="U184" s="663"/>
      <c r="V184" s="664"/>
      <c r="W184" s="665"/>
      <c r="X184" s="663"/>
      <c r="AB184" s="724"/>
      <c r="AC184" s="724"/>
      <c r="AD184" s="724"/>
      <c r="AE184" s="763"/>
      <c r="AI184" s="724"/>
      <c r="AJ184" s="724"/>
      <c r="AK184" s="724"/>
    </row>
    <row r="185" spans="3:37" x14ac:dyDescent="0.6">
      <c r="C185" s="733"/>
      <c r="O185" s="769"/>
      <c r="Q185" s="635"/>
      <c r="R185" s="663"/>
      <c r="S185" s="663"/>
      <c r="T185" s="663"/>
      <c r="U185" s="663"/>
      <c r="V185" s="664"/>
      <c r="W185" s="665"/>
      <c r="X185" s="663"/>
      <c r="AB185" s="724"/>
      <c r="AC185" s="724"/>
      <c r="AD185" s="724"/>
      <c r="AE185" s="763"/>
      <c r="AI185" s="724"/>
      <c r="AJ185" s="724"/>
      <c r="AK185" s="724"/>
    </row>
    <row r="186" spans="3:37" x14ac:dyDescent="0.6">
      <c r="C186" s="733"/>
      <c r="O186" s="769"/>
      <c r="Q186" s="635"/>
      <c r="R186" s="663"/>
      <c r="S186" s="663"/>
      <c r="T186" s="663"/>
      <c r="U186" s="663"/>
      <c r="V186" s="664"/>
      <c r="W186" s="665"/>
      <c r="X186" s="663"/>
      <c r="AB186" s="724"/>
      <c r="AC186" s="724"/>
      <c r="AD186" s="724"/>
      <c r="AE186" s="763"/>
      <c r="AI186" s="724"/>
      <c r="AJ186" s="724"/>
      <c r="AK186" s="724"/>
    </row>
    <row r="187" spans="3:37" x14ac:dyDescent="0.6">
      <c r="C187" s="733"/>
      <c r="O187" s="769"/>
      <c r="Q187" s="635"/>
      <c r="R187" s="663"/>
      <c r="S187" s="663"/>
      <c r="T187" s="663"/>
      <c r="U187" s="663"/>
      <c r="V187" s="664"/>
      <c r="W187" s="665"/>
      <c r="X187" s="663"/>
      <c r="AB187" s="724"/>
      <c r="AC187" s="724"/>
      <c r="AD187" s="724"/>
      <c r="AE187" s="763"/>
      <c r="AI187" s="724"/>
      <c r="AJ187" s="724"/>
      <c r="AK187" s="724"/>
    </row>
    <row r="188" spans="3:37" x14ac:dyDescent="0.6">
      <c r="C188" s="733"/>
      <c r="O188" s="769"/>
      <c r="Q188" s="635"/>
      <c r="R188" s="663"/>
      <c r="S188" s="663"/>
      <c r="T188" s="663"/>
      <c r="U188" s="663"/>
      <c r="V188" s="664"/>
      <c r="W188" s="665"/>
      <c r="X188" s="663"/>
      <c r="AB188" s="724"/>
      <c r="AC188" s="724"/>
      <c r="AD188" s="724"/>
      <c r="AE188" s="763"/>
      <c r="AI188" s="724"/>
      <c r="AJ188" s="724"/>
      <c r="AK188" s="724"/>
    </row>
    <row r="189" spans="3:37" x14ac:dyDescent="0.6">
      <c r="C189" s="733"/>
      <c r="O189" s="769"/>
      <c r="Q189" s="635"/>
      <c r="R189" s="663"/>
      <c r="S189" s="663"/>
      <c r="T189" s="663"/>
      <c r="U189" s="663"/>
      <c r="V189" s="664"/>
      <c r="W189" s="665"/>
      <c r="X189" s="663"/>
      <c r="AB189" s="724"/>
      <c r="AC189" s="724"/>
      <c r="AD189" s="724"/>
      <c r="AE189" s="763"/>
      <c r="AI189" s="724"/>
      <c r="AJ189" s="724"/>
      <c r="AK189" s="724"/>
    </row>
    <row r="190" spans="3:37" x14ac:dyDescent="0.6">
      <c r="C190" s="733"/>
      <c r="O190" s="769"/>
      <c r="Q190" s="635"/>
      <c r="R190" s="663"/>
      <c r="S190" s="663"/>
      <c r="T190" s="663"/>
      <c r="U190" s="663"/>
      <c r="V190" s="664"/>
      <c r="W190" s="665"/>
      <c r="X190" s="663"/>
      <c r="AB190" s="724"/>
      <c r="AC190" s="724"/>
      <c r="AD190" s="724"/>
      <c r="AE190" s="763"/>
      <c r="AI190" s="724"/>
      <c r="AJ190" s="724"/>
      <c r="AK190" s="724"/>
    </row>
    <row r="191" spans="3:37" x14ac:dyDescent="0.6">
      <c r="C191" s="733"/>
      <c r="O191" s="769"/>
      <c r="Q191" s="635"/>
      <c r="R191" s="663"/>
      <c r="S191" s="663"/>
      <c r="T191" s="663"/>
      <c r="U191" s="663"/>
      <c r="V191" s="664"/>
      <c r="W191" s="665"/>
      <c r="X191" s="663"/>
      <c r="AB191" s="724"/>
      <c r="AC191" s="724"/>
      <c r="AD191" s="724"/>
      <c r="AE191" s="763"/>
      <c r="AI191" s="724"/>
      <c r="AJ191" s="724"/>
      <c r="AK191" s="724"/>
    </row>
    <row r="192" spans="3:37" x14ac:dyDescent="0.6">
      <c r="C192" s="733"/>
      <c r="O192" s="769"/>
      <c r="Q192" s="635"/>
      <c r="R192" s="663"/>
      <c r="S192" s="663"/>
      <c r="T192" s="663"/>
      <c r="U192" s="663"/>
      <c r="V192" s="664"/>
      <c r="W192" s="665"/>
      <c r="X192" s="663"/>
      <c r="AB192" s="724"/>
      <c r="AC192" s="724"/>
      <c r="AD192" s="724"/>
      <c r="AE192" s="763"/>
      <c r="AI192" s="724"/>
      <c r="AJ192" s="724"/>
      <c r="AK192" s="724"/>
    </row>
    <row r="193" spans="3:37" x14ac:dyDescent="0.6">
      <c r="C193" s="733"/>
      <c r="O193" s="769"/>
      <c r="Q193" s="635"/>
      <c r="R193" s="663"/>
      <c r="S193" s="663"/>
      <c r="T193" s="663"/>
      <c r="U193" s="663"/>
      <c r="V193" s="664"/>
      <c r="W193" s="665"/>
      <c r="X193" s="663"/>
      <c r="AB193" s="724"/>
      <c r="AC193" s="724"/>
      <c r="AD193" s="724"/>
      <c r="AE193" s="763"/>
      <c r="AI193" s="724"/>
      <c r="AJ193" s="724"/>
      <c r="AK193" s="724"/>
    </row>
    <row r="194" spans="3:37" x14ac:dyDescent="0.6">
      <c r="C194" s="733"/>
      <c r="O194" s="769"/>
      <c r="Q194" s="635"/>
      <c r="R194" s="663"/>
      <c r="S194" s="663"/>
      <c r="T194" s="663"/>
      <c r="U194" s="663"/>
      <c r="V194" s="664"/>
      <c r="W194" s="665"/>
      <c r="X194" s="663"/>
      <c r="AB194" s="724"/>
      <c r="AC194" s="724"/>
      <c r="AD194" s="724"/>
      <c r="AE194" s="763"/>
      <c r="AI194" s="724"/>
      <c r="AJ194" s="724"/>
      <c r="AK194" s="724"/>
    </row>
    <row r="195" spans="3:37" x14ac:dyDescent="0.6">
      <c r="C195" s="733"/>
      <c r="O195" s="769"/>
      <c r="Q195" s="635"/>
      <c r="R195" s="663"/>
      <c r="S195" s="663"/>
      <c r="T195" s="663"/>
      <c r="U195" s="663"/>
      <c r="V195" s="664"/>
      <c r="W195" s="665"/>
      <c r="X195" s="663"/>
      <c r="AB195" s="724"/>
      <c r="AC195" s="724"/>
      <c r="AD195" s="724"/>
      <c r="AE195" s="763"/>
      <c r="AI195" s="724"/>
      <c r="AJ195" s="724"/>
      <c r="AK195" s="724"/>
    </row>
    <row r="196" spans="3:37" x14ac:dyDescent="0.6">
      <c r="C196" s="733"/>
      <c r="O196" s="769"/>
      <c r="Q196" s="635"/>
      <c r="R196" s="663"/>
      <c r="S196" s="663"/>
      <c r="T196" s="663"/>
      <c r="U196" s="663"/>
      <c r="V196" s="664"/>
      <c r="W196" s="665"/>
      <c r="X196" s="663"/>
      <c r="AB196" s="724"/>
      <c r="AC196" s="724"/>
      <c r="AD196" s="724"/>
      <c r="AE196" s="763"/>
      <c r="AI196" s="724"/>
      <c r="AJ196" s="724"/>
      <c r="AK196" s="724"/>
    </row>
    <row r="197" spans="3:37" x14ac:dyDescent="0.6">
      <c r="C197" s="733"/>
      <c r="O197" s="769"/>
      <c r="Q197" s="635"/>
      <c r="R197" s="663"/>
      <c r="S197" s="663"/>
      <c r="T197" s="663"/>
      <c r="U197" s="663"/>
      <c r="V197" s="664"/>
      <c r="W197" s="665"/>
      <c r="X197" s="663"/>
      <c r="AB197" s="724"/>
      <c r="AC197" s="724"/>
      <c r="AD197" s="724"/>
      <c r="AE197" s="763"/>
      <c r="AI197" s="724"/>
      <c r="AJ197" s="724"/>
      <c r="AK197" s="724"/>
    </row>
    <row r="198" spans="3:37" x14ac:dyDescent="0.6">
      <c r="C198" s="733"/>
      <c r="O198" s="769"/>
      <c r="Q198" s="635"/>
      <c r="R198" s="663"/>
      <c r="S198" s="663"/>
      <c r="T198" s="663"/>
      <c r="U198" s="663"/>
      <c r="V198" s="664"/>
      <c r="W198" s="665"/>
      <c r="X198" s="663"/>
      <c r="AB198" s="724"/>
      <c r="AC198" s="724"/>
      <c r="AD198" s="724"/>
      <c r="AE198" s="763"/>
      <c r="AI198" s="724"/>
      <c r="AJ198" s="724"/>
      <c r="AK198" s="724"/>
    </row>
    <row r="199" spans="3:37" x14ac:dyDescent="0.6">
      <c r="C199" s="733"/>
      <c r="O199" s="769"/>
      <c r="Q199" s="635"/>
      <c r="R199" s="663"/>
      <c r="S199" s="663"/>
      <c r="T199" s="663"/>
      <c r="U199" s="663"/>
      <c r="V199" s="664"/>
      <c r="W199" s="665"/>
      <c r="X199" s="663"/>
      <c r="AB199" s="724"/>
      <c r="AC199" s="724"/>
      <c r="AD199" s="724"/>
      <c r="AE199" s="763"/>
      <c r="AI199" s="724"/>
      <c r="AJ199" s="724"/>
      <c r="AK199" s="724"/>
    </row>
    <row r="200" spans="3:37" x14ac:dyDescent="0.6">
      <c r="C200" s="733"/>
      <c r="O200" s="769"/>
      <c r="Q200" s="635"/>
      <c r="R200" s="663"/>
      <c r="S200" s="663"/>
      <c r="T200" s="663"/>
      <c r="U200" s="663"/>
      <c r="V200" s="664"/>
      <c r="W200" s="665"/>
      <c r="X200" s="663"/>
      <c r="AB200" s="724"/>
      <c r="AC200" s="724"/>
      <c r="AD200" s="724"/>
      <c r="AE200" s="763"/>
      <c r="AI200" s="724"/>
      <c r="AJ200" s="724"/>
      <c r="AK200" s="724"/>
    </row>
    <row r="201" spans="3:37" x14ac:dyDescent="0.6">
      <c r="C201" s="733"/>
      <c r="O201" s="769"/>
      <c r="Q201" s="635"/>
      <c r="R201" s="663"/>
      <c r="S201" s="663"/>
      <c r="T201" s="663"/>
      <c r="U201" s="663"/>
      <c r="V201" s="664"/>
      <c r="W201" s="665"/>
      <c r="X201" s="663"/>
      <c r="AB201" s="724"/>
      <c r="AC201" s="724"/>
      <c r="AD201" s="724"/>
      <c r="AE201" s="763"/>
      <c r="AI201" s="724"/>
      <c r="AJ201" s="724"/>
      <c r="AK201" s="724"/>
    </row>
    <row r="202" spans="3:37" x14ac:dyDescent="0.6">
      <c r="C202" s="733"/>
      <c r="O202" s="769"/>
      <c r="Q202" s="635"/>
      <c r="R202" s="663"/>
      <c r="S202" s="663"/>
      <c r="T202" s="663"/>
      <c r="U202" s="663"/>
      <c r="V202" s="664"/>
      <c r="W202" s="665"/>
      <c r="X202" s="663"/>
      <c r="AB202" s="724"/>
      <c r="AC202" s="724"/>
      <c r="AD202" s="724"/>
      <c r="AE202" s="763"/>
      <c r="AI202" s="724"/>
      <c r="AJ202" s="724"/>
      <c r="AK202" s="724"/>
    </row>
    <row r="203" spans="3:37" x14ac:dyDescent="0.6">
      <c r="C203" s="733"/>
      <c r="O203" s="769"/>
      <c r="Q203" s="635"/>
      <c r="R203" s="663"/>
      <c r="S203" s="663"/>
      <c r="T203" s="663"/>
      <c r="U203" s="663"/>
      <c r="V203" s="664"/>
      <c r="W203" s="665"/>
      <c r="X203" s="663"/>
      <c r="AB203" s="724"/>
      <c r="AC203" s="724"/>
      <c r="AD203" s="724"/>
      <c r="AE203" s="763"/>
      <c r="AI203" s="724"/>
      <c r="AJ203" s="724"/>
      <c r="AK203" s="724"/>
    </row>
    <row r="204" spans="3:37" x14ac:dyDescent="0.6">
      <c r="C204" s="733"/>
      <c r="O204" s="769"/>
      <c r="Q204" s="635"/>
      <c r="R204" s="663"/>
      <c r="S204" s="663"/>
      <c r="T204" s="663"/>
      <c r="U204" s="663"/>
      <c r="V204" s="664"/>
      <c r="W204" s="665"/>
      <c r="X204" s="663"/>
      <c r="AB204" s="724"/>
      <c r="AC204" s="724"/>
      <c r="AD204" s="724"/>
      <c r="AE204" s="763"/>
      <c r="AI204" s="724"/>
      <c r="AJ204" s="724"/>
      <c r="AK204" s="724"/>
    </row>
    <row r="205" spans="3:37" x14ac:dyDescent="0.6">
      <c r="C205" s="733"/>
      <c r="O205" s="769"/>
      <c r="Q205" s="635"/>
      <c r="R205" s="663"/>
      <c r="S205" s="663"/>
      <c r="T205" s="663"/>
      <c r="U205" s="663"/>
      <c r="V205" s="664"/>
      <c r="W205" s="665"/>
      <c r="X205" s="663"/>
      <c r="AB205" s="724"/>
      <c r="AC205" s="724"/>
      <c r="AD205" s="724"/>
      <c r="AE205" s="763"/>
      <c r="AI205" s="724"/>
      <c r="AJ205" s="724"/>
      <c r="AK205" s="724"/>
    </row>
    <row r="206" spans="3:37" x14ac:dyDescent="0.6">
      <c r="C206" s="733"/>
      <c r="O206" s="769"/>
      <c r="Q206" s="635"/>
      <c r="R206" s="663"/>
      <c r="S206" s="663"/>
      <c r="T206" s="663"/>
      <c r="U206" s="663"/>
      <c r="V206" s="664"/>
      <c r="W206" s="665"/>
      <c r="X206" s="663"/>
      <c r="AB206" s="724"/>
      <c r="AC206" s="724"/>
      <c r="AD206" s="724"/>
      <c r="AE206" s="763"/>
      <c r="AI206" s="724"/>
      <c r="AJ206" s="724"/>
      <c r="AK206" s="724"/>
    </row>
    <row r="207" spans="3:37" x14ac:dyDescent="0.6">
      <c r="C207" s="733"/>
      <c r="O207" s="769"/>
      <c r="Q207" s="635"/>
      <c r="R207" s="663"/>
      <c r="S207" s="663"/>
      <c r="T207" s="663"/>
      <c r="U207" s="663"/>
      <c r="V207" s="664"/>
      <c r="W207" s="665"/>
      <c r="X207" s="663"/>
      <c r="AB207" s="724"/>
      <c r="AC207" s="724"/>
      <c r="AD207" s="724"/>
      <c r="AE207" s="763"/>
      <c r="AI207" s="724"/>
      <c r="AJ207" s="724"/>
      <c r="AK207" s="724"/>
    </row>
    <row r="208" spans="3:37" x14ac:dyDescent="0.6">
      <c r="C208" s="733"/>
      <c r="O208" s="769"/>
      <c r="Q208" s="635"/>
      <c r="R208" s="663"/>
      <c r="S208" s="663"/>
      <c r="T208" s="663"/>
      <c r="U208" s="663"/>
      <c r="V208" s="664"/>
      <c r="W208" s="665"/>
      <c r="X208" s="663"/>
      <c r="AB208" s="724"/>
      <c r="AC208" s="724"/>
      <c r="AD208" s="724"/>
      <c r="AE208" s="763"/>
      <c r="AI208" s="724"/>
      <c r="AJ208" s="724"/>
      <c r="AK208" s="724"/>
    </row>
    <row r="209" spans="3:37" x14ac:dyDescent="0.6">
      <c r="C209" s="733"/>
      <c r="O209" s="769"/>
      <c r="Q209" s="635"/>
      <c r="R209" s="663"/>
      <c r="S209" s="663"/>
      <c r="T209" s="663"/>
      <c r="U209" s="663"/>
      <c r="V209" s="664"/>
      <c r="W209" s="665"/>
      <c r="X209" s="663"/>
      <c r="AB209" s="724"/>
      <c r="AC209" s="724"/>
      <c r="AD209" s="724"/>
      <c r="AE209" s="763"/>
      <c r="AI209" s="724"/>
      <c r="AJ209" s="724"/>
      <c r="AK209" s="724"/>
    </row>
    <row r="210" spans="3:37" x14ac:dyDescent="0.6">
      <c r="C210" s="733"/>
      <c r="O210" s="769"/>
      <c r="Q210" s="635"/>
      <c r="R210" s="663"/>
      <c r="S210" s="663"/>
      <c r="T210" s="663"/>
      <c r="U210" s="663"/>
      <c r="V210" s="664"/>
      <c r="W210" s="665"/>
      <c r="X210" s="663"/>
      <c r="AB210" s="724"/>
      <c r="AC210" s="724"/>
      <c r="AD210" s="724"/>
      <c r="AE210" s="763"/>
      <c r="AI210" s="724"/>
      <c r="AJ210" s="724"/>
      <c r="AK210" s="724"/>
    </row>
    <row r="211" spans="3:37" x14ac:dyDescent="0.6">
      <c r="C211" s="733"/>
      <c r="O211" s="769"/>
      <c r="Q211" s="635"/>
      <c r="R211" s="663"/>
      <c r="S211" s="663"/>
      <c r="T211" s="663"/>
      <c r="U211" s="663"/>
      <c r="V211" s="664"/>
      <c r="W211" s="665"/>
      <c r="X211" s="663"/>
      <c r="AB211" s="724"/>
      <c r="AC211" s="724"/>
      <c r="AD211" s="724"/>
      <c r="AE211" s="763"/>
      <c r="AI211" s="724"/>
      <c r="AJ211" s="724"/>
      <c r="AK211" s="724"/>
    </row>
    <row r="212" spans="3:37" x14ac:dyDescent="0.6">
      <c r="C212" s="733"/>
      <c r="O212" s="769"/>
      <c r="Q212" s="635"/>
      <c r="R212" s="663"/>
      <c r="S212" s="663"/>
      <c r="T212" s="663"/>
      <c r="U212" s="663"/>
      <c r="V212" s="664"/>
      <c r="W212" s="665"/>
      <c r="X212" s="663"/>
      <c r="AB212" s="724"/>
      <c r="AC212" s="724"/>
      <c r="AD212" s="724"/>
      <c r="AE212" s="763"/>
      <c r="AI212" s="724"/>
      <c r="AJ212" s="724"/>
      <c r="AK212" s="724"/>
    </row>
    <row r="213" spans="3:37" x14ac:dyDescent="0.6">
      <c r="C213" s="733"/>
      <c r="O213" s="769"/>
      <c r="Q213" s="635"/>
      <c r="R213" s="663"/>
      <c r="S213" s="663"/>
      <c r="T213" s="663"/>
      <c r="U213" s="663"/>
      <c r="V213" s="664"/>
      <c r="W213" s="665"/>
      <c r="X213" s="663"/>
      <c r="AB213" s="724"/>
      <c r="AC213" s="724"/>
      <c r="AD213" s="724"/>
      <c r="AE213" s="763"/>
      <c r="AI213" s="724"/>
      <c r="AJ213" s="724"/>
      <c r="AK213" s="724"/>
    </row>
    <row r="214" spans="3:37" x14ac:dyDescent="0.6">
      <c r="C214" s="733"/>
      <c r="O214" s="769"/>
      <c r="Q214" s="635"/>
      <c r="R214" s="663"/>
      <c r="S214" s="663"/>
      <c r="T214" s="663"/>
      <c r="U214" s="663"/>
      <c r="V214" s="664"/>
      <c r="W214" s="665"/>
      <c r="X214" s="663"/>
      <c r="AB214" s="724"/>
      <c r="AC214" s="724"/>
      <c r="AD214" s="724"/>
      <c r="AE214" s="763"/>
      <c r="AI214" s="724"/>
      <c r="AJ214" s="724"/>
      <c r="AK214" s="724"/>
    </row>
    <row r="215" spans="3:37" x14ac:dyDescent="0.6">
      <c r="C215" s="733"/>
      <c r="O215" s="769"/>
      <c r="Q215" s="635"/>
      <c r="R215" s="663"/>
      <c r="S215" s="663"/>
      <c r="T215" s="663"/>
      <c r="U215" s="663"/>
      <c r="V215" s="664"/>
      <c r="W215" s="665"/>
      <c r="X215" s="663"/>
      <c r="AB215" s="724"/>
      <c r="AC215" s="724"/>
      <c r="AD215" s="724"/>
      <c r="AE215" s="763"/>
      <c r="AI215" s="724"/>
      <c r="AJ215" s="724"/>
      <c r="AK215" s="724"/>
    </row>
    <row r="216" spans="3:37" x14ac:dyDescent="0.6">
      <c r="C216" s="733"/>
      <c r="O216" s="769"/>
      <c r="Q216" s="635"/>
      <c r="R216" s="663"/>
      <c r="S216" s="663"/>
      <c r="T216" s="663"/>
      <c r="U216" s="663"/>
      <c r="V216" s="664"/>
      <c r="W216" s="665"/>
      <c r="X216" s="663"/>
      <c r="AB216" s="724"/>
      <c r="AC216" s="724"/>
      <c r="AD216" s="724"/>
      <c r="AE216" s="763"/>
      <c r="AI216" s="724"/>
      <c r="AJ216" s="724"/>
      <c r="AK216" s="724"/>
    </row>
    <row r="217" spans="3:37" x14ac:dyDescent="0.6">
      <c r="C217" s="733"/>
      <c r="O217" s="769"/>
      <c r="Q217" s="635"/>
      <c r="R217" s="663"/>
      <c r="S217" s="663"/>
      <c r="T217" s="663"/>
      <c r="U217" s="663"/>
      <c r="V217" s="664"/>
      <c r="W217" s="665"/>
      <c r="X217" s="663"/>
      <c r="AB217" s="724"/>
      <c r="AC217" s="724"/>
      <c r="AD217" s="724"/>
      <c r="AE217" s="763"/>
      <c r="AI217" s="724"/>
      <c r="AJ217" s="724"/>
      <c r="AK217" s="724"/>
    </row>
    <row r="218" spans="3:37" x14ac:dyDescent="0.6">
      <c r="C218" s="733"/>
      <c r="O218" s="769"/>
      <c r="Q218" s="635"/>
      <c r="R218" s="663"/>
      <c r="S218" s="663"/>
      <c r="T218" s="663"/>
      <c r="U218" s="663"/>
      <c r="V218" s="664"/>
      <c r="W218" s="665"/>
      <c r="X218" s="663"/>
      <c r="AB218" s="724"/>
      <c r="AC218" s="724"/>
      <c r="AD218" s="724"/>
      <c r="AE218" s="763"/>
      <c r="AI218" s="724"/>
      <c r="AJ218" s="724"/>
      <c r="AK218" s="724"/>
    </row>
    <row r="219" spans="3:37" x14ac:dyDescent="0.6">
      <c r="C219" s="733"/>
      <c r="O219" s="769"/>
      <c r="Q219" s="635"/>
      <c r="R219" s="663"/>
      <c r="S219" s="663"/>
      <c r="T219" s="663"/>
      <c r="U219" s="663"/>
      <c r="V219" s="664"/>
      <c r="W219" s="665"/>
      <c r="X219" s="663"/>
      <c r="AB219" s="724"/>
      <c r="AC219" s="724"/>
      <c r="AD219" s="724"/>
      <c r="AE219" s="763"/>
      <c r="AI219" s="724"/>
      <c r="AJ219" s="724"/>
      <c r="AK219" s="724"/>
    </row>
    <row r="220" spans="3:37" x14ac:dyDescent="0.6">
      <c r="C220" s="733"/>
      <c r="O220" s="769"/>
      <c r="Q220" s="635"/>
      <c r="R220" s="663"/>
      <c r="S220" s="663"/>
      <c r="T220" s="663"/>
      <c r="U220" s="663"/>
      <c r="V220" s="664"/>
      <c r="W220" s="665"/>
      <c r="X220" s="663"/>
      <c r="AB220" s="724"/>
      <c r="AC220" s="724"/>
      <c r="AD220" s="724"/>
      <c r="AE220" s="763"/>
      <c r="AI220" s="724"/>
      <c r="AJ220" s="724"/>
      <c r="AK220" s="724"/>
    </row>
    <row r="221" spans="3:37" x14ac:dyDescent="0.6">
      <c r="C221" s="733"/>
      <c r="O221" s="769"/>
      <c r="Q221" s="635"/>
      <c r="R221" s="663"/>
      <c r="S221" s="663"/>
      <c r="T221" s="663"/>
      <c r="U221" s="663"/>
      <c r="V221" s="664"/>
      <c r="W221" s="665"/>
      <c r="X221" s="663"/>
      <c r="AB221" s="724"/>
      <c r="AC221" s="724"/>
      <c r="AD221" s="724"/>
      <c r="AE221" s="763"/>
      <c r="AI221" s="724"/>
      <c r="AJ221" s="724"/>
      <c r="AK221" s="724"/>
    </row>
    <row r="222" spans="3:37" x14ac:dyDescent="0.6">
      <c r="C222" s="733"/>
      <c r="O222" s="769"/>
      <c r="Q222" s="635"/>
      <c r="R222" s="663"/>
      <c r="S222" s="663"/>
      <c r="T222" s="663"/>
      <c r="U222" s="663"/>
      <c r="V222" s="664"/>
      <c r="W222" s="665"/>
      <c r="X222" s="663"/>
      <c r="AB222" s="724"/>
      <c r="AC222" s="724"/>
      <c r="AD222" s="724"/>
      <c r="AE222" s="763"/>
      <c r="AI222" s="724"/>
      <c r="AJ222" s="724"/>
      <c r="AK222" s="724"/>
    </row>
    <row r="223" spans="3:37" x14ac:dyDescent="0.6">
      <c r="C223" s="733"/>
      <c r="O223" s="769"/>
      <c r="Q223" s="635"/>
      <c r="R223" s="663"/>
      <c r="S223" s="663"/>
      <c r="T223" s="663"/>
      <c r="U223" s="663"/>
      <c r="V223" s="664"/>
      <c r="W223" s="665"/>
      <c r="X223" s="663"/>
      <c r="AB223" s="724"/>
      <c r="AC223" s="724"/>
      <c r="AD223" s="724"/>
      <c r="AE223" s="763"/>
      <c r="AI223" s="724"/>
      <c r="AJ223" s="724"/>
      <c r="AK223" s="724"/>
    </row>
    <row r="224" spans="3:37" x14ac:dyDescent="0.6">
      <c r="C224" s="733"/>
      <c r="O224" s="769"/>
      <c r="Q224" s="635"/>
      <c r="R224" s="663"/>
      <c r="S224" s="663"/>
      <c r="T224" s="663"/>
      <c r="U224" s="663"/>
      <c r="V224" s="664"/>
      <c r="W224" s="665"/>
      <c r="X224" s="663"/>
      <c r="AB224" s="724"/>
      <c r="AC224" s="724"/>
      <c r="AD224" s="724"/>
      <c r="AE224" s="763"/>
      <c r="AI224" s="724"/>
      <c r="AJ224" s="724"/>
      <c r="AK224" s="724"/>
    </row>
    <row r="225" spans="3:37" x14ac:dyDescent="0.6">
      <c r="C225" s="733"/>
      <c r="O225" s="769"/>
      <c r="Q225" s="635"/>
      <c r="R225" s="663"/>
      <c r="S225" s="663"/>
      <c r="T225" s="663"/>
      <c r="U225" s="663"/>
      <c r="V225" s="664"/>
      <c r="W225" s="665"/>
      <c r="X225" s="663"/>
      <c r="AB225" s="724"/>
      <c r="AC225" s="724"/>
      <c r="AD225" s="724"/>
      <c r="AE225" s="763"/>
      <c r="AI225" s="724"/>
      <c r="AJ225" s="724"/>
      <c r="AK225" s="724"/>
    </row>
    <row r="226" spans="3:37" x14ac:dyDescent="0.6">
      <c r="C226" s="733"/>
      <c r="O226" s="769"/>
      <c r="Q226" s="635"/>
      <c r="R226" s="663"/>
      <c r="S226" s="663"/>
      <c r="T226" s="663"/>
      <c r="U226" s="663"/>
      <c r="V226" s="664"/>
      <c r="W226" s="665"/>
      <c r="X226" s="663"/>
      <c r="AB226" s="724"/>
      <c r="AC226" s="724"/>
      <c r="AD226" s="724"/>
      <c r="AE226" s="763"/>
      <c r="AI226" s="724"/>
      <c r="AJ226" s="724"/>
      <c r="AK226" s="724"/>
    </row>
    <row r="227" spans="3:37" x14ac:dyDescent="0.6">
      <c r="C227" s="733"/>
      <c r="O227" s="769"/>
      <c r="Q227" s="635"/>
      <c r="R227" s="663"/>
      <c r="S227" s="663"/>
      <c r="T227" s="663"/>
      <c r="U227" s="663"/>
      <c r="V227" s="664"/>
      <c r="W227" s="665"/>
      <c r="X227" s="663"/>
      <c r="AB227" s="724"/>
      <c r="AC227" s="724"/>
      <c r="AD227" s="724"/>
      <c r="AE227" s="763"/>
      <c r="AI227" s="724"/>
      <c r="AJ227" s="724"/>
      <c r="AK227" s="724"/>
    </row>
    <row r="228" spans="3:37" x14ac:dyDescent="0.6">
      <c r="C228" s="733"/>
      <c r="O228" s="769"/>
      <c r="Q228" s="635"/>
      <c r="R228" s="663"/>
      <c r="S228" s="663"/>
      <c r="T228" s="663"/>
      <c r="U228" s="663"/>
      <c r="V228" s="664"/>
      <c r="W228" s="665"/>
      <c r="X228" s="663"/>
      <c r="AB228" s="724"/>
      <c r="AC228" s="724"/>
      <c r="AD228" s="724"/>
      <c r="AE228" s="763"/>
      <c r="AI228" s="724"/>
      <c r="AJ228" s="724"/>
      <c r="AK228" s="724"/>
    </row>
    <row r="229" spans="3:37" x14ac:dyDescent="0.6">
      <c r="C229" s="733"/>
      <c r="O229" s="769"/>
      <c r="Q229" s="635"/>
      <c r="R229" s="663"/>
      <c r="S229" s="663"/>
      <c r="T229" s="663"/>
      <c r="U229" s="663"/>
      <c r="V229" s="664"/>
      <c r="W229" s="665"/>
      <c r="X229" s="663"/>
      <c r="AB229" s="724"/>
      <c r="AC229" s="724"/>
      <c r="AD229" s="724"/>
      <c r="AE229" s="763"/>
      <c r="AI229" s="724"/>
      <c r="AJ229" s="724"/>
      <c r="AK229" s="724"/>
    </row>
    <row r="230" spans="3:37" x14ac:dyDescent="0.6">
      <c r="C230" s="733"/>
      <c r="O230" s="769"/>
      <c r="Q230" s="635"/>
      <c r="R230" s="663"/>
      <c r="S230" s="663"/>
      <c r="T230" s="663"/>
      <c r="U230" s="663"/>
      <c r="V230" s="664"/>
      <c r="W230" s="665"/>
      <c r="X230" s="663"/>
      <c r="AB230" s="724"/>
      <c r="AC230" s="724"/>
      <c r="AD230" s="724"/>
      <c r="AE230" s="763"/>
      <c r="AI230" s="724"/>
      <c r="AJ230" s="724"/>
      <c r="AK230" s="724"/>
    </row>
    <row r="231" spans="3:37" x14ac:dyDescent="0.6">
      <c r="C231" s="733"/>
      <c r="O231" s="769"/>
      <c r="Q231" s="635"/>
      <c r="R231" s="663"/>
      <c r="S231" s="663"/>
      <c r="T231" s="663"/>
      <c r="U231" s="663"/>
      <c r="V231" s="664"/>
      <c r="W231" s="665"/>
      <c r="X231" s="663"/>
      <c r="AB231" s="724"/>
      <c r="AC231" s="724"/>
      <c r="AD231" s="724"/>
      <c r="AE231" s="763"/>
      <c r="AI231" s="724"/>
      <c r="AJ231" s="724"/>
      <c r="AK231" s="724"/>
    </row>
    <row r="232" spans="3:37" x14ac:dyDescent="0.6">
      <c r="C232" s="733"/>
      <c r="O232" s="769"/>
      <c r="Q232" s="635"/>
      <c r="R232" s="663"/>
      <c r="S232" s="663"/>
      <c r="T232" s="663"/>
      <c r="U232" s="663"/>
      <c r="V232" s="664"/>
      <c r="W232" s="665"/>
      <c r="X232" s="663"/>
      <c r="AB232" s="724"/>
      <c r="AC232" s="724"/>
      <c r="AD232" s="724"/>
      <c r="AE232" s="763"/>
      <c r="AI232" s="724"/>
      <c r="AJ232" s="724"/>
      <c r="AK232" s="724"/>
    </row>
    <row r="233" spans="3:37" x14ac:dyDescent="0.6">
      <c r="C233" s="733"/>
      <c r="O233" s="769"/>
      <c r="Q233" s="635"/>
      <c r="R233" s="663"/>
      <c r="S233" s="663"/>
      <c r="T233" s="663"/>
      <c r="U233" s="663"/>
      <c r="V233" s="664"/>
      <c r="W233" s="665"/>
      <c r="X233" s="663"/>
      <c r="AB233" s="724"/>
      <c r="AC233" s="724"/>
      <c r="AD233" s="724"/>
      <c r="AE233" s="763"/>
      <c r="AI233" s="724"/>
      <c r="AJ233" s="724"/>
      <c r="AK233" s="724"/>
    </row>
    <row r="234" spans="3:37" x14ac:dyDescent="0.6">
      <c r="C234" s="733"/>
      <c r="O234" s="769"/>
      <c r="Q234" s="635"/>
      <c r="R234" s="663"/>
      <c r="S234" s="663"/>
      <c r="T234" s="663"/>
      <c r="U234" s="663"/>
      <c r="V234" s="664"/>
      <c r="W234" s="665"/>
      <c r="X234" s="663"/>
      <c r="AB234" s="724"/>
      <c r="AC234" s="724"/>
      <c r="AD234" s="724"/>
      <c r="AE234" s="763"/>
      <c r="AI234" s="724"/>
      <c r="AJ234" s="724"/>
      <c r="AK234" s="724"/>
    </row>
    <row r="235" spans="3:37" x14ac:dyDescent="0.6">
      <c r="C235" s="733"/>
      <c r="O235" s="769"/>
      <c r="Q235" s="635"/>
      <c r="R235" s="663"/>
      <c r="S235" s="663"/>
      <c r="T235" s="663"/>
      <c r="U235" s="663"/>
      <c r="V235" s="664"/>
      <c r="W235" s="665"/>
      <c r="X235" s="663"/>
      <c r="AB235" s="724"/>
      <c r="AC235" s="724"/>
      <c r="AD235" s="724"/>
      <c r="AE235" s="763"/>
      <c r="AI235" s="724"/>
      <c r="AJ235" s="724"/>
      <c r="AK235" s="724"/>
    </row>
    <row r="236" spans="3:37" x14ac:dyDescent="0.6">
      <c r="C236" s="733"/>
      <c r="O236" s="769"/>
      <c r="Q236" s="635"/>
      <c r="R236" s="663"/>
      <c r="S236" s="663"/>
      <c r="T236" s="663"/>
      <c r="U236" s="663"/>
      <c r="V236" s="664"/>
      <c r="W236" s="665"/>
      <c r="X236" s="663"/>
      <c r="AB236" s="724"/>
      <c r="AC236" s="724"/>
      <c r="AD236" s="724"/>
      <c r="AE236" s="763"/>
      <c r="AI236" s="724"/>
      <c r="AJ236" s="724"/>
      <c r="AK236" s="724"/>
    </row>
    <row r="237" spans="3:37" x14ac:dyDescent="0.6">
      <c r="C237" s="733"/>
      <c r="O237" s="769"/>
      <c r="Q237" s="635"/>
      <c r="R237" s="663"/>
      <c r="S237" s="663"/>
      <c r="T237" s="663"/>
      <c r="U237" s="663"/>
      <c r="V237" s="664"/>
      <c r="W237" s="665"/>
      <c r="X237" s="663"/>
      <c r="AB237" s="724"/>
      <c r="AC237" s="724"/>
      <c r="AD237" s="724"/>
      <c r="AE237" s="763"/>
      <c r="AI237" s="724"/>
      <c r="AJ237" s="724"/>
      <c r="AK237" s="724"/>
    </row>
    <row r="238" spans="3:37" x14ac:dyDescent="0.6">
      <c r="C238" s="733"/>
      <c r="O238" s="769"/>
      <c r="Q238" s="635"/>
      <c r="R238" s="663"/>
      <c r="S238" s="663"/>
      <c r="T238" s="663"/>
      <c r="U238" s="663"/>
      <c r="V238" s="664"/>
      <c r="W238" s="665"/>
      <c r="X238" s="663"/>
      <c r="AB238" s="724"/>
      <c r="AC238" s="724"/>
      <c r="AD238" s="724"/>
      <c r="AE238" s="763"/>
      <c r="AI238" s="724"/>
      <c r="AJ238" s="724"/>
      <c r="AK238" s="724"/>
    </row>
    <row r="239" spans="3:37" x14ac:dyDescent="0.6">
      <c r="C239" s="733"/>
      <c r="O239" s="769"/>
      <c r="Q239" s="635"/>
      <c r="R239" s="663"/>
      <c r="S239" s="663"/>
      <c r="T239" s="663"/>
      <c r="U239" s="663"/>
      <c r="V239" s="664"/>
      <c r="W239" s="665"/>
      <c r="X239" s="663"/>
      <c r="AB239" s="724"/>
      <c r="AC239" s="724"/>
      <c r="AD239" s="724"/>
      <c r="AE239" s="763"/>
      <c r="AI239" s="724"/>
      <c r="AJ239" s="724"/>
      <c r="AK239" s="724"/>
    </row>
    <row r="240" spans="3:37" x14ac:dyDescent="0.6">
      <c r="C240" s="733"/>
      <c r="O240" s="769"/>
      <c r="Q240" s="635"/>
      <c r="R240" s="663"/>
      <c r="S240" s="663"/>
      <c r="T240" s="663"/>
      <c r="U240" s="663"/>
      <c r="V240" s="664"/>
      <c r="W240" s="665"/>
      <c r="X240" s="663"/>
      <c r="AB240" s="724"/>
      <c r="AC240" s="724"/>
      <c r="AD240" s="724"/>
      <c r="AE240" s="763"/>
      <c r="AI240" s="724"/>
      <c r="AJ240" s="724"/>
      <c r="AK240" s="724"/>
    </row>
    <row r="241" spans="3:37" x14ac:dyDescent="0.6">
      <c r="C241" s="733"/>
      <c r="O241" s="769"/>
      <c r="Q241" s="635"/>
      <c r="R241" s="663"/>
      <c r="S241" s="663"/>
      <c r="T241" s="663"/>
      <c r="U241" s="663"/>
      <c r="V241" s="664"/>
      <c r="W241" s="665"/>
      <c r="X241" s="663"/>
      <c r="AB241" s="724"/>
      <c r="AC241" s="724"/>
      <c r="AD241" s="724"/>
      <c r="AE241" s="763"/>
      <c r="AI241" s="724"/>
      <c r="AJ241" s="724"/>
      <c r="AK241" s="724"/>
    </row>
    <row r="242" spans="3:37" x14ac:dyDescent="0.6">
      <c r="C242" s="733"/>
      <c r="O242" s="769"/>
      <c r="Q242" s="635"/>
      <c r="R242" s="663"/>
      <c r="S242" s="663"/>
      <c r="T242" s="663"/>
      <c r="U242" s="663"/>
      <c r="V242" s="664"/>
      <c r="W242" s="665"/>
      <c r="X242" s="663"/>
      <c r="AB242" s="724"/>
      <c r="AC242" s="724"/>
      <c r="AD242" s="724"/>
      <c r="AE242" s="763"/>
      <c r="AI242" s="724"/>
      <c r="AJ242" s="724"/>
      <c r="AK242" s="724"/>
    </row>
    <row r="243" spans="3:37" x14ac:dyDescent="0.6">
      <c r="C243" s="733"/>
      <c r="O243" s="769"/>
      <c r="Q243" s="635"/>
      <c r="R243" s="663"/>
      <c r="S243" s="663"/>
      <c r="T243" s="663"/>
      <c r="U243" s="663"/>
      <c r="V243" s="664"/>
      <c r="W243" s="665"/>
      <c r="X243" s="663"/>
      <c r="AB243" s="724"/>
      <c r="AC243" s="724"/>
      <c r="AD243" s="724"/>
      <c r="AE243" s="763"/>
      <c r="AI243" s="724"/>
      <c r="AJ243" s="724"/>
      <c r="AK243" s="724"/>
    </row>
    <row r="244" spans="3:37" x14ac:dyDescent="0.6">
      <c r="C244" s="733"/>
      <c r="O244" s="769"/>
      <c r="Q244" s="635"/>
      <c r="R244" s="663"/>
      <c r="S244" s="663"/>
      <c r="T244" s="663"/>
      <c r="U244" s="663"/>
      <c r="V244" s="664"/>
      <c r="W244" s="665"/>
      <c r="X244" s="663"/>
      <c r="AB244" s="724"/>
      <c r="AC244" s="724"/>
      <c r="AD244" s="724"/>
      <c r="AE244" s="763"/>
      <c r="AI244" s="724"/>
      <c r="AJ244" s="724"/>
      <c r="AK244" s="724"/>
    </row>
    <row r="245" spans="3:37" x14ac:dyDescent="0.6">
      <c r="C245" s="733"/>
      <c r="O245" s="769"/>
      <c r="Q245" s="635"/>
      <c r="R245" s="663"/>
      <c r="S245" s="663"/>
      <c r="T245" s="663"/>
      <c r="U245" s="663"/>
      <c r="V245" s="664"/>
      <c r="W245" s="665"/>
      <c r="X245" s="663"/>
      <c r="AB245" s="724"/>
      <c r="AC245" s="724"/>
      <c r="AD245" s="724"/>
      <c r="AE245" s="763"/>
      <c r="AI245" s="724"/>
      <c r="AJ245" s="724"/>
      <c r="AK245" s="724"/>
    </row>
    <row r="246" spans="3:37" x14ac:dyDescent="0.6">
      <c r="C246" s="733"/>
      <c r="O246" s="769"/>
      <c r="Q246" s="635"/>
      <c r="R246" s="663"/>
      <c r="S246" s="663"/>
      <c r="T246" s="663"/>
      <c r="U246" s="663"/>
      <c r="V246" s="664"/>
      <c r="W246" s="665"/>
      <c r="X246" s="663"/>
      <c r="AB246" s="724"/>
      <c r="AC246" s="724"/>
      <c r="AD246" s="724"/>
      <c r="AE246" s="763"/>
      <c r="AI246" s="724"/>
      <c r="AJ246" s="724"/>
      <c r="AK246" s="724"/>
    </row>
    <row r="247" spans="3:37" x14ac:dyDescent="0.6">
      <c r="C247" s="733"/>
      <c r="O247" s="769"/>
      <c r="Q247" s="635"/>
      <c r="R247" s="663"/>
      <c r="S247" s="663"/>
      <c r="T247" s="663"/>
      <c r="U247" s="663"/>
      <c r="V247" s="664"/>
      <c r="W247" s="665"/>
      <c r="X247" s="663"/>
      <c r="AB247" s="724"/>
      <c r="AC247" s="724"/>
      <c r="AD247" s="724"/>
      <c r="AE247" s="763"/>
      <c r="AI247" s="724"/>
      <c r="AJ247" s="724"/>
      <c r="AK247" s="724"/>
    </row>
    <row r="248" spans="3:37" x14ac:dyDescent="0.6">
      <c r="C248" s="733"/>
      <c r="O248" s="769"/>
      <c r="Q248" s="635"/>
      <c r="R248" s="663"/>
      <c r="S248" s="663"/>
      <c r="T248" s="663"/>
      <c r="U248" s="663"/>
      <c r="V248" s="664"/>
      <c r="W248" s="665"/>
      <c r="X248" s="663"/>
      <c r="AB248" s="724"/>
      <c r="AC248" s="724"/>
      <c r="AD248" s="724"/>
      <c r="AE248" s="763"/>
      <c r="AI248" s="724"/>
      <c r="AJ248" s="724"/>
      <c r="AK248" s="724"/>
    </row>
    <row r="249" spans="3:37" x14ac:dyDescent="0.6">
      <c r="C249" s="733"/>
      <c r="O249" s="769"/>
      <c r="Q249" s="635"/>
      <c r="R249" s="663"/>
      <c r="S249" s="663"/>
      <c r="T249" s="663"/>
      <c r="U249" s="663"/>
      <c r="V249" s="664"/>
      <c r="W249" s="665"/>
      <c r="X249" s="663"/>
      <c r="AB249" s="724"/>
      <c r="AC249" s="724"/>
      <c r="AD249" s="724"/>
      <c r="AE249" s="763"/>
      <c r="AI249" s="724"/>
      <c r="AJ249" s="724"/>
      <c r="AK249" s="724"/>
    </row>
    <row r="250" spans="3:37" x14ac:dyDescent="0.6">
      <c r="C250" s="733"/>
      <c r="O250" s="769"/>
      <c r="Q250" s="635"/>
      <c r="R250" s="663"/>
      <c r="S250" s="663"/>
      <c r="T250" s="663"/>
      <c r="U250" s="663"/>
      <c r="V250" s="664"/>
      <c r="W250" s="665"/>
      <c r="X250" s="663"/>
      <c r="AB250" s="724"/>
      <c r="AC250" s="724"/>
      <c r="AD250" s="724"/>
      <c r="AE250" s="763"/>
      <c r="AI250" s="724"/>
      <c r="AJ250" s="724"/>
      <c r="AK250" s="724"/>
    </row>
    <row r="251" spans="3:37" x14ac:dyDescent="0.6">
      <c r="C251" s="733"/>
      <c r="O251" s="769"/>
      <c r="Q251" s="635"/>
      <c r="R251" s="663"/>
      <c r="S251" s="663"/>
      <c r="T251" s="663"/>
      <c r="U251" s="663"/>
      <c r="V251" s="664"/>
      <c r="W251" s="665"/>
      <c r="X251" s="663"/>
      <c r="AB251" s="724"/>
      <c r="AC251" s="724"/>
      <c r="AD251" s="724"/>
      <c r="AE251" s="763"/>
      <c r="AI251" s="724"/>
      <c r="AJ251" s="724"/>
      <c r="AK251" s="724"/>
    </row>
    <row r="252" spans="3:37" x14ac:dyDescent="0.6">
      <c r="C252" s="733"/>
      <c r="O252" s="769"/>
      <c r="Q252" s="635"/>
      <c r="R252" s="663"/>
      <c r="S252" s="663"/>
      <c r="T252" s="663"/>
      <c r="U252" s="663"/>
      <c r="V252" s="664"/>
      <c r="W252" s="665"/>
      <c r="X252" s="663"/>
      <c r="AB252" s="724"/>
      <c r="AC252" s="724"/>
      <c r="AD252" s="724"/>
      <c r="AE252" s="763"/>
      <c r="AI252" s="724"/>
      <c r="AJ252" s="724"/>
      <c r="AK252" s="724"/>
    </row>
    <row r="253" spans="3:37" x14ac:dyDescent="0.6">
      <c r="C253" s="733"/>
      <c r="O253" s="769"/>
      <c r="Q253" s="635"/>
      <c r="R253" s="663"/>
      <c r="S253" s="663"/>
      <c r="T253" s="663"/>
      <c r="U253" s="663"/>
      <c r="V253" s="664"/>
      <c r="W253" s="665"/>
      <c r="X253" s="663"/>
      <c r="AB253" s="724"/>
      <c r="AC253" s="724"/>
      <c r="AD253" s="724"/>
      <c r="AE253" s="763"/>
      <c r="AI253" s="724"/>
      <c r="AJ253" s="724"/>
      <c r="AK253" s="724"/>
    </row>
    <row r="254" spans="3:37" x14ac:dyDescent="0.6">
      <c r="C254" s="733"/>
      <c r="O254" s="769"/>
      <c r="Q254" s="635"/>
      <c r="R254" s="663"/>
      <c r="S254" s="663"/>
      <c r="T254" s="663"/>
      <c r="U254" s="663"/>
      <c r="V254" s="664"/>
      <c r="W254" s="665"/>
      <c r="X254" s="663"/>
      <c r="AB254" s="724"/>
      <c r="AC254" s="724"/>
      <c r="AD254" s="724"/>
      <c r="AE254" s="763"/>
      <c r="AI254" s="724"/>
      <c r="AJ254" s="724"/>
      <c r="AK254" s="724"/>
    </row>
    <row r="255" spans="3:37" x14ac:dyDescent="0.6">
      <c r="C255" s="733"/>
      <c r="O255" s="769"/>
      <c r="Q255" s="635"/>
      <c r="R255" s="663"/>
      <c r="S255" s="663"/>
      <c r="T255" s="663"/>
      <c r="U255" s="663"/>
      <c r="V255" s="664"/>
      <c r="W255" s="665"/>
      <c r="X255" s="663"/>
      <c r="AB255" s="724"/>
      <c r="AC255" s="724"/>
      <c r="AD255" s="724"/>
      <c r="AE255" s="763"/>
      <c r="AI255" s="724"/>
      <c r="AJ255" s="724"/>
      <c r="AK255" s="724"/>
    </row>
    <row r="256" spans="3:37" x14ac:dyDescent="0.6">
      <c r="C256" s="733"/>
      <c r="O256" s="769"/>
      <c r="Q256" s="635"/>
      <c r="R256" s="663"/>
      <c r="S256" s="663"/>
      <c r="T256" s="663"/>
      <c r="U256" s="663"/>
      <c r="V256" s="664"/>
      <c r="W256" s="665"/>
      <c r="X256" s="663"/>
      <c r="AB256" s="724"/>
      <c r="AC256" s="724"/>
      <c r="AD256" s="724"/>
      <c r="AE256" s="763"/>
      <c r="AI256" s="724"/>
      <c r="AJ256" s="724"/>
      <c r="AK256" s="724"/>
    </row>
    <row r="257" spans="3:37" x14ac:dyDescent="0.6">
      <c r="C257" s="733"/>
      <c r="O257" s="769"/>
      <c r="Q257" s="635"/>
      <c r="R257" s="663"/>
      <c r="S257" s="663"/>
      <c r="T257" s="663"/>
      <c r="U257" s="663"/>
      <c r="V257" s="664"/>
      <c r="W257" s="665"/>
      <c r="X257" s="663"/>
      <c r="AB257" s="724"/>
      <c r="AC257" s="724"/>
      <c r="AD257" s="724"/>
      <c r="AE257" s="763"/>
      <c r="AI257" s="724"/>
      <c r="AJ257" s="724"/>
      <c r="AK257" s="724"/>
    </row>
    <row r="258" spans="3:37" x14ac:dyDescent="0.6">
      <c r="C258" s="733"/>
      <c r="O258" s="769"/>
      <c r="Q258" s="635"/>
      <c r="R258" s="663"/>
      <c r="S258" s="663"/>
      <c r="T258" s="663"/>
      <c r="U258" s="663"/>
      <c r="V258" s="664"/>
      <c r="W258" s="665"/>
      <c r="X258" s="663"/>
      <c r="AB258" s="724"/>
      <c r="AC258" s="724"/>
      <c r="AD258" s="724"/>
      <c r="AE258" s="763"/>
      <c r="AI258" s="724"/>
      <c r="AJ258" s="724"/>
      <c r="AK258" s="724"/>
    </row>
    <row r="259" spans="3:37" x14ac:dyDescent="0.6">
      <c r="C259" s="733"/>
      <c r="O259" s="769"/>
      <c r="Q259" s="635"/>
      <c r="R259" s="663"/>
      <c r="S259" s="663"/>
      <c r="T259" s="663"/>
      <c r="U259" s="663"/>
      <c r="V259" s="664"/>
      <c r="W259" s="665"/>
      <c r="X259" s="663"/>
      <c r="AB259" s="724"/>
      <c r="AC259" s="724"/>
      <c r="AD259" s="724"/>
      <c r="AE259" s="763"/>
      <c r="AI259" s="724"/>
      <c r="AJ259" s="724"/>
      <c r="AK259" s="724"/>
    </row>
    <row r="260" spans="3:37" x14ac:dyDescent="0.6">
      <c r="C260" s="733"/>
      <c r="O260" s="769"/>
      <c r="Q260" s="635"/>
      <c r="R260" s="663"/>
      <c r="S260" s="663"/>
      <c r="T260" s="663"/>
      <c r="U260" s="663"/>
      <c r="V260" s="664"/>
      <c r="W260" s="665"/>
      <c r="X260" s="663"/>
      <c r="AB260" s="724"/>
      <c r="AC260" s="724"/>
      <c r="AD260" s="724"/>
      <c r="AE260" s="763"/>
      <c r="AI260" s="724"/>
      <c r="AJ260" s="724"/>
      <c r="AK260" s="724"/>
    </row>
    <row r="261" spans="3:37" x14ac:dyDescent="0.6">
      <c r="C261" s="733"/>
      <c r="O261" s="769"/>
      <c r="Q261" s="635"/>
      <c r="R261" s="663"/>
      <c r="S261" s="663"/>
      <c r="T261" s="663"/>
      <c r="U261" s="663"/>
      <c r="V261" s="664"/>
      <c r="W261" s="665"/>
      <c r="X261" s="663"/>
      <c r="AB261" s="724"/>
      <c r="AC261" s="724"/>
      <c r="AD261" s="724"/>
      <c r="AE261" s="763"/>
      <c r="AI261" s="724"/>
      <c r="AJ261" s="724"/>
      <c r="AK261" s="724"/>
    </row>
    <row r="262" spans="3:37" x14ac:dyDescent="0.6">
      <c r="C262" s="733"/>
      <c r="O262" s="769"/>
      <c r="Q262" s="635"/>
      <c r="R262" s="663"/>
      <c r="S262" s="663"/>
      <c r="T262" s="663"/>
      <c r="U262" s="663"/>
      <c r="V262" s="664"/>
      <c r="W262" s="665"/>
      <c r="X262" s="663"/>
      <c r="AB262" s="724"/>
      <c r="AC262" s="724"/>
      <c r="AD262" s="724"/>
      <c r="AE262" s="763"/>
      <c r="AI262" s="724"/>
      <c r="AJ262" s="724"/>
      <c r="AK262" s="724"/>
    </row>
    <row r="263" spans="3:37" x14ac:dyDescent="0.6">
      <c r="C263" s="733"/>
      <c r="O263" s="769"/>
      <c r="Q263" s="635"/>
      <c r="R263" s="663"/>
      <c r="S263" s="663"/>
      <c r="T263" s="663"/>
      <c r="U263" s="663"/>
      <c r="V263" s="664"/>
      <c r="W263" s="665"/>
      <c r="X263" s="663"/>
      <c r="AB263" s="724"/>
      <c r="AC263" s="724"/>
      <c r="AD263" s="724"/>
      <c r="AE263" s="763"/>
      <c r="AI263" s="724"/>
      <c r="AJ263" s="724"/>
      <c r="AK263" s="724"/>
    </row>
    <row r="264" spans="3:37" x14ac:dyDescent="0.6">
      <c r="C264" s="733"/>
      <c r="O264" s="769"/>
      <c r="Q264" s="635"/>
      <c r="R264" s="663"/>
      <c r="S264" s="663"/>
      <c r="T264" s="663"/>
      <c r="U264" s="663"/>
      <c r="V264" s="664"/>
      <c r="W264" s="665"/>
      <c r="X264" s="663"/>
      <c r="AB264" s="724"/>
      <c r="AC264" s="724"/>
      <c r="AD264" s="724"/>
      <c r="AE264" s="763"/>
      <c r="AI264" s="724"/>
      <c r="AJ264" s="724"/>
      <c r="AK264" s="724"/>
    </row>
    <row r="265" spans="3:37" x14ac:dyDescent="0.6">
      <c r="C265" s="733"/>
      <c r="O265" s="769"/>
      <c r="Q265" s="635"/>
      <c r="R265" s="663"/>
      <c r="S265" s="663"/>
      <c r="T265" s="663"/>
      <c r="U265" s="663"/>
      <c r="V265" s="664"/>
      <c r="W265" s="665"/>
      <c r="X265" s="663"/>
      <c r="AB265" s="724"/>
      <c r="AC265" s="724"/>
      <c r="AD265" s="724"/>
      <c r="AE265" s="763"/>
      <c r="AI265" s="724"/>
      <c r="AJ265" s="724"/>
      <c r="AK265" s="724"/>
    </row>
    <row r="266" spans="3:37" x14ac:dyDescent="0.6">
      <c r="C266" s="733"/>
      <c r="O266" s="769"/>
      <c r="Q266" s="635"/>
      <c r="R266" s="663"/>
      <c r="S266" s="663"/>
      <c r="T266" s="663"/>
      <c r="U266" s="663"/>
      <c r="V266" s="664"/>
      <c r="W266" s="665"/>
      <c r="X266" s="663"/>
      <c r="AB266" s="724"/>
      <c r="AC266" s="724"/>
      <c r="AD266" s="724"/>
      <c r="AE266" s="763"/>
      <c r="AI266" s="724"/>
      <c r="AJ266" s="724"/>
      <c r="AK266" s="724"/>
    </row>
    <row r="267" spans="3:37" x14ac:dyDescent="0.6">
      <c r="C267" s="733"/>
      <c r="O267" s="769"/>
      <c r="Q267" s="635"/>
      <c r="R267" s="663"/>
      <c r="S267" s="663"/>
      <c r="T267" s="663"/>
      <c r="U267" s="663"/>
      <c r="V267" s="664"/>
      <c r="W267" s="665"/>
      <c r="X267" s="663"/>
      <c r="AB267" s="724"/>
      <c r="AC267" s="724"/>
      <c r="AD267" s="724"/>
      <c r="AE267" s="763"/>
      <c r="AI267" s="724"/>
      <c r="AJ267" s="724"/>
      <c r="AK267" s="724"/>
    </row>
    <row r="268" spans="3:37" x14ac:dyDescent="0.6">
      <c r="C268" s="733"/>
      <c r="O268" s="769"/>
      <c r="Q268" s="635"/>
      <c r="R268" s="663"/>
      <c r="S268" s="663"/>
      <c r="T268" s="663"/>
      <c r="U268" s="663"/>
      <c r="V268" s="664"/>
      <c r="W268" s="665"/>
      <c r="X268" s="663"/>
      <c r="AB268" s="724"/>
      <c r="AC268" s="724"/>
      <c r="AD268" s="724"/>
      <c r="AE268" s="763"/>
      <c r="AI268" s="724"/>
      <c r="AJ268" s="724"/>
      <c r="AK268" s="724"/>
    </row>
    <row r="269" spans="3:37" x14ac:dyDescent="0.6">
      <c r="C269" s="733"/>
      <c r="O269" s="769"/>
      <c r="Q269" s="635"/>
      <c r="R269" s="663"/>
      <c r="S269" s="663"/>
      <c r="T269" s="663"/>
      <c r="U269" s="663"/>
      <c r="V269" s="664"/>
      <c r="W269" s="665"/>
      <c r="X269" s="663"/>
      <c r="AB269" s="724"/>
      <c r="AC269" s="724"/>
      <c r="AD269" s="724"/>
      <c r="AE269" s="763"/>
      <c r="AI269" s="724"/>
      <c r="AJ269" s="724"/>
      <c r="AK269" s="724"/>
    </row>
    <row r="270" spans="3:37" x14ac:dyDescent="0.6">
      <c r="C270" s="733"/>
      <c r="O270" s="769"/>
      <c r="Q270" s="635"/>
      <c r="R270" s="663"/>
      <c r="S270" s="663"/>
      <c r="T270" s="663"/>
      <c r="U270" s="663"/>
      <c r="V270" s="664"/>
      <c r="W270" s="665"/>
      <c r="X270" s="663"/>
      <c r="AB270" s="724"/>
      <c r="AC270" s="724"/>
      <c r="AD270" s="724"/>
      <c r="AE270" s="763"/>
      <c r="AI270" s="724"/>
      <c r="AJ270" s="724"/>
      <c r="AK270" s="724"/>
    </row>
    <row r="271" spans="3:37" x14ac:dyDescent="0.6">
      <c r="C271" s="733"/>
      <c r="O271" s="769"/>
      <c r="Q271" s="635"/>
      <c r="R271" s="663"/>
      <c r="S271" s="663"/>
      <c r="T271" s="663"/>
      <c r="U271" s="663"/>
      <c r="V271" s="664"/>
      <c r="W271" s="665"/>
      <c r="X271" s="663"/>
      <c r="AB271" s="724"/>
      <c r="AC271" s="724"/>
      <c r="AD271" s="724"/>
      <c r="AE271" s="763"/>
      <c r="AI271" s="724"/>
      <c r="AJ271" s="724"/>
      <c r="AK271" s="724"/>
    </row>
    <row r="272" spans="3:37" x14ac:dyDescent="0.6">
      <c r="C272" s="733"/>
      <c r="O272" s="769"/>
      <c r="Q272" s="635"/>
      <c r="R272" s="663"/>
      <c r="S272" s="663"/>
      <c r="T272" s="663"/>
      <c r="U272" s="663"/>
      <c r="V272" s="664"/>
      <c r="W272" s="665"/>
      <c r="X272" s="663"/>
      <c r="AB272" s="724"/>
      <c r="AC272" s="724"/>
      <c r="AD272" s="724"/>
      <c r="AE272" s="763"/>
      <c r="AI272" s="724"/>
      <c r="AJ272" s="724"/>
      <c r="AK272" s="724"/>
    </row>
    <row r="273" spans="3:37" x14ac:dyDescent="0.6">
      <c r="C273" s="733"/>
      <c r="O273" s="769"/>
      <c r="Q273" s="635"/>
      <c r="R273" s="663"/>
      <c r="S273" s="663"/>
      <c r="T273" s="663"/>
      <c r="U273" s="663"/>
      <c r="V273" s="664"/>
      <c r="W273" s="665"/>
      <c r="X273" s="663"/>
      <c r="AB273" s="724"/>
      <c r="AC273" s="724"/>
      <c r="AD273" s="724"/>
      <c r="AE273" s="763"/>
      <c r="AI273" s="724"/>
      <c r="AJ273" s="724"/>
      <c r="AK273" s="724"/>
    </row>
    <row r="274" spans="3:37" x14ac:dyDescent="0.6">
      <c r="C274" s="733"/>
      <c r="O274" s="769"/>
      <c r="Q274" s="635"/>
      <c r="R274" s="663"/>
      <c r="S274" s="663"/>
      <c r="T274" s="663"/>
      <c r="U274" s="663"/>
      <c r="V274" s="664"/>
      <c r="W274" s="665"/>
      <c r="X274" s="663"/>
      <c r="AB274" s="724"/>
      <c r="AC274" s="724"/>
      <c r="AD274" s="724"/>
      <c r="AE274" s="763"/>
      <c r="AI274" s="724"/>
      <c r="AJ274" s="724"/>
      <c r="AK274" s="724"/>
    </row>
    <row r="275" spans="3:37" x14ac:dyDescent="0.6">
      <c r="C275" s="733"/>
      <c r="O275" s="769"/>
      <c r="Q275" s="635"/>
      <c r="R275" s="663"/>
      <c r="S275" s="663"/>
      <c r="T275" s="663"/>
      <c r="U275" s="663"/>
      <c r="V275" s="664"/>
      <c r="W275" s="665"/>
      <c r="X275" s="663"/>
      <c r="AB275" s="724"/>
      <c r="AC275" s="724"/>
      <c r="AD275" s="724"/>
      <c r="AE275" s="763"/>
      <c r="AI275" s="724"/>
      <c r="AJ275" s="724"/>
      <c r="AK275" s="724"/>
    </row>
    <row r="276" spans="3:37" x14ac:dyDescent="0.6">
      <c r="C276" s="733"/>
      <c r="O276" s="769"/>
      <c r="Q276" s="635"/>
      <c r="R276" s="663"/>
      <c r="S276" s="663"/>
      <c r="T276" s="663"/>
      <c r="U276" s="663"/>
      <c r="V276" s="664"/>
      <c r="W276" s="665"/>
      <c r="X276" s="663"/>
      <c r="AB276" s="724"/>
      <c r="AC276" s="724"/>
      <c r="AD276" s="724"/>
      <c r="AE276" s="763"/>
      <c r="AI276" s="724"/>
      <c r="AJ276" s="724"/>
      <c r="AK276" s="724"/>
    </row>
    <row r="277" spans="3:37" x14ac:dyDescent="0.6">
      <c r="C277" s="733"/>
      <c r="O277" s="769"/>
      <c r="Q277" s="635"/>
      <c r="R277" s="663"/>
      <c r="S277" s="663"/>
      <c r="T277" s="663"/>
      <c r="U277" s="663"/>
      <c r="V277" s="664"/>
      <c r="W277" s="665"/>
      <c r="X277" s="663"/>
      <c r="AB277" s="724"/>
      <c r="AC277" s="724"/>
      <c r="AD277" s="724"/>
      <c r="AE277" s="763"/>
      <c r="AI277" s="724"/>
      <c r="AJ277" s="724"/>
      <c r="AK277" s="724"/>
    </row>
    <row r="278" spans="3:37" x14ac:dyDescent="0.6">
      <c r="C278" s="733"/>
      <c r="O278" s="769"/>
      <c r="Q278" s="635"/>
      <c r="R278" s="663"/>
      <c r="S278" s="663"/>
      <c r="T278" s="663"/>
      <c r="U278" s="663"/>
      <c r="V278" s="664"/>
      <c r="W278" s="665"/>
      <c r="X278" s="663"/>
      <c r="AB278" s="724"/>
      <c r="AC278" s="724"/>
      <c r="AD278" s="724"/>
      <c r="AE278" s="763"/>
      <c r="AI278" s="724"/>
      <c r="AJ278" s="724"/>
      <c r="AK278" s="724"/>
    </row>
    <row r="279" spans="3:37" x14ac:dyDescent="0.6">
      <c r="C279" s="733"/>
      <c r="O279" s="769"/>
      <c r="Q279" s="635"/>
      <c r="R279" s="663"/>
      <c r="S279" s="663"/>
      <c r="T279" s="663"/>
      <c r="U279" s="663"/>
      <c r="V279" s="664"/>
      <c r="W279" s="665"/>
      <c r="X279" s="663"/>
      <c r="AB279" s="724"/>
      <c r="AC279" s="724"/>
      <c r="AD279" s="724"/>
      <c r="AE279" s="763"/>
      <c r="AI279" s="724"/>
      <c r="AJ279" s="724"/>
      <c r="AK279" s="724"/>
    </row>
    <row r="280" spans="3:37" x14ac:dyDescent="0.6">
      <c r="C280" s="733"/>
      <c r="O280" s="769"/>
      <c r="Q280" s="635"/>
      <c r="R280" s="663"/>
      <c r="S280" s="663"/>
      <c r="T280" s="663"/>
      <c r="U280" s="663"/>
      <c r="V280" s="664"/>
      <c r="W280" s="665"/>
      <c r="X280" s="663"/>
      <c r="AB280" s="724"/>
      <c r="AC280" s="724"/>
      <c r="AD280" s="724"/>
      <c r="AE280" s="763"/>
      <c r="AI280" s="724"/>
      <c r="AJ280" s="724"/>
      <c r="AK280" s="724"/>
    </row>
    <row r="281" spans="3:37" x14ac:dyDescent="0.6">
      <c r="C281" s="733"/>
      <c r="O281" s="769"/>
      <c r="Q281" s="635"/>
      <c r="R281" s="663"/>
      <c r="S281" s="663"/>
      <c r="T281" s="663"/>
      <c r="U281" s="663"/>
      <c r="V281" s="664"/>
      <c r="W281" s="665"/>
      <c r="X281" s="663"/>
      <c r="AB281" s="724"/>
      <c r="AC281" s="724"/>
      <c r="AD281" s="724"/>
      <c r="AE281" s="763"/>
      <c r="AI281" s="724"/>
      <c r="AJ281" s="724"/>
      <c r="AK281" s="724"/>
    </row>
    <row r="282" spans="3:37" x14ac:dyDescent="0.6">
      <c r="C282" s="733"/>
      <c r="O282" s="769"/>
      <c r="Q282" s="635"/>
      <c r="R282" s="663"/>
      <c r="S282" s="663"/>
      <c r="T282" s="663"/>
      <c r="U282" s="663"/>
      <c r="V282" s="664"/>
      <c r="W282" s="665"/>
      <c r="X282" s="663"/>
      <c r="AB282" s="724"/>
      <c r="AC282" s="724"/>
      <c r="AD282" s="724"/>
      <c r="AE282" s="763"/>
      <c r="AI282" s="724"/>
      <c r="AJ282" s="724"/>
      <c r="AK282" s="724"/>
    </row>
    <row r="283" spans="3:37" x14ac:dyDescent="0.6">
      <c r="C283" s="733"/>
      <c r="O283" s="769"/>
      <c r="Q283" s="635"/>
      <c r="R283" s="663"/>
      <c r="S283" s="663"/>
      <c r="T283" s="663"/>
      <c r="U283" s="663"/>
      <c r="V283" s="664"/>
      <c r="W283" s="665"/>
      <c r="X283" s="663"/>
      <c r="AB283" s="724"/>
      <c r="AC283" s="724"/>
      <c r="AD283" s="724"/>
      <c r="AE283" s="763"/>
      <c r="AI283" s="724"/>
      <c r="AJ283" s="724"/>
      <c r="AK283" s="724"/>
    </row>
    <row r="284" spans="3:37" x14ac:dyDescent="0.6">
      <c r="C284" s="733"/>
      <c r="O284" s="769"/>
      <c r="Q284" s="635"/>
      <c r="R284" s="663"/>
      <c r="S284" s="663"/>
      <c r="T284" s="663"/>
      <c r="U284" s="663"/>
      <c r="V284" s="664"/>
      <c r="W284" s="665"/>
      <c r="X284" s="663"/>
      <c r="AB284" s="724"/>
      <c r="AC284" s="724"/>
      <c r="AD284" s="724"/>
      <c r="AE284" s="763"/>
      <c r="AI284" s="724"/>
      <c r="AJ284" s="724"/>
      <c r="AK284" s="724"/>
    </row>
    <row r="285" spans="3:37" x14ac:dyDescent="0.6">
      <c r="C285" s="733"/>
      <c r="O285" s="769"/>
      <c r="Q285" s="635"/>
      <c r="R285" s="663"/>
      <c r="S285" s="663"/>
      <c r="T285" s="663"/>
      <c r="U285" s="663"/>
      <c r="V285" s="664"/>
      <c r="W285" s="665"/>
      <c r="X285" s="663"/>
      <c r="AB285" s="724"/>
      <c r="AC285" s="724"/>
      <c r="AD285" s="724"/>
      <c r="AE285" s="763"/>
      <c r="AI285" s="724"/>
      <c r="AJ285" s="724"/>
      <c r="AK285" s="724"/>
    </row>
    <row r="286" spans="3:37" x14ac:dyDescent="0.6">
      <c r="C286" s="733"/>
      <c r="O286" s="769"/>
      <c r="Q286" s="635"/>
      <c r="R286" s="663"/>
      <c r="S286" s="663"/>
      <c r="T286" s="663"/>
      <c r="U286" s="663"/>
      <c r="V286" s="664"/>
      <c r="W286" s="665"/>
      <c r="X286" s="663"/>
      <c r="AB286" s="724"/>
      <c r="AC286" s="724"/>
      <c r="AD286" s="724"/>
      <c r="AE286" s="763"/>
      <c r="AI286" s="724"/>
      <c r="AJ286" s="724"/>
      <c r="AK286" s="724"/>
    </row>
    <row r="287" spans="3:37" x14ac:dyDescent="0.6">
      <c r="C287" s="733"/>
      <c r="O287" s="769"/>
      <c r="Q287" s="635"/>
      <c r="R287" s="663"/>
      <c r="S287" s="663"/>
      <c r="T287" s="663"/>
      <c r="U287" s="663"/>
      <c r="V287" s="664"/>
      <c r="W287" s="665"/>
      <c r="X287" s="663"/>
      <c r="AB287" s="724"/>
      <c r="AC287" s="724"/>
      <c r="AD287" s="724"/>
      <c r="AE287" s="763"/>
      <c r="AI287" s="724"/>
      <c r="AJ287" s="724"/>
      <c r="AK287" s="724"/>
    </row>
    <row r="288" spans="3:37" x14ac:dyDescent="0.6">
      <c r="C288" s="733"/>
      <c r="O288" s="769"/>
      <c r="Q288" s="635"/>
      <c r="R288" s="663"/>
      <c r="S288" s="663"/>
      <c r="T288" s="663"/>
      <c r="U288" s="663"/>
      <c r="V288" s="664"/>
      <c r="W288" s="665"/>
      <c r="X288" s="663"/>
      <c r="AB288" s="724"/>
      <c r="AC288" s="724"/>
      <c r="AD288" s="724"/>
      <c r="AE288" s="763"/>
      <c r="AI288" s="724"/>
      <c r="AJ288" s="724"/>
      <c r="AK288" s="724"/>
    </row>
    <row r="289" spans="3:37" x14ac:dyDescent="0.6">
      <c r="C289" s="733"/>
      <c r="O289" s="769"/>
      <c r="Q289" s="635"/>
      <c r="R289" s="663"/>
      <c r="S289" s="663"/>
      <c r="T289" s="663"/>
      <c r="U289" s="663"/>
      <c r="V289" s="664"/>
      <c r="W289" s="665"/>
      <c r="X289" s="663"/>
      <c r="AB289" s="724"/>
      <c r="AC289" s="724"/>
      <c r="AD289" s="724"/>
      <c r="AE289" s="763"/>
      <c r="AI289" s="724"/>
      <c r="AJ289" s="724"/>
      <c r="AK289" s="724"/>
    </row>
    <row r="290" spans="3:37" x14ac:dyDescent="0.6">
      <c r="C290" s="733"/>
      <c r="O290" s="769"/>
      <c r="Q290" s="635"/>
      <c r="R290" s="663"/>
      <c r="S290" s="663"/>
      <c r="T290" s="663"/>
      <c r="U290" s="663"/>
      <c r="V290" s="664"/>
      <c r="W290" s="665"/>
      <c r="X290" s="663"/>
      <c r="AB290" s="724"/>
      <c r="AC290" s="724"/>
      <c r="AD290" s="724"/>
      <c r="AE290" s="763"/>
      <c r="AI290" s="724"/>
      <c r="AJ290" s="724"/>
      <c r="AK290" s="724"/>
    </row>
    <row r="291" spans="3:37" x14ac:dyDescent="0.6">
      <c r="C291" s="733"/>
      <c r="O291" s="769"/>
      <c r="Q291" s="635"/>
      <c r="R291" s="663"/>
      <c r="S291" s="663"/>
      <c r="T291" s="663"/>
      <c r="U291" s="663"/>
      <c r="V291" s="664"/>
      <c r="W291" s="665"/>
      <c r="X291" s="663"/>
      <c r="AB291" s="724"/>
      <c r="AC291" s="724"/>
      <c r="AD291" s="724"/>
      <c r="AE291" s="763"/>
      <c r="AI291" s="724"/>
      <c r="AJ291" s="724"/>
      <c r="AK291" s="724"/>
    </row>
    <row r="292" spans="3:37" x14ac:dyDescent="0.6">
      <c r="C292" s="733"/>
      <c r="O292" s="769"/>
      <c r="Q292" s="635"/>
      <c r="R292" s="663"/>
      <c r="S292" s="663"/>
      <c r="T292" s="663"/>
      <c r="U292" s="663"/>
      <c r="V292" s="664"/>
      <c r="W292" s="665"/>
      <c r="X292" s="663"/>
      <c r="AB292" s="724"/>
      <c r="AC292" s="724"/>
      <c r="AD292" s="724"/>
      <c r="AE292" s="763"/>
      <c r="AI292" s="724"/>
      <c r="AJ292" s="724"/>
      <c r="AK292" s="724"/>
    </row>
    <row r="293" spans="3:37" x14ac:dyDescent="0.6">
      <c r="C293" s="733"/>
      <c r="O293" s="769"/>
      <c r="Q293" s="635"/>
      <c r="R293" s="663"/>
      <c r="S293" s="663"/>
      <c r="T293" s="663"/>
      <c r="U293" s="663"/>
      <c r="V293" s="664"/>
      <c r="W293" s="665"/>
      <c r="X293" s="663"/>
      <c r="AB293" s="724"/>
      <c r="AC293" s="724"/>
      <c r="AD293" s="724"/>
      <c r="AE293" s="763"/>
      <c r="AI293" s="724"/>
      <c r="AJ293" s="724"/>
      <c r="AK293" s="724"/>
    </row>
    <row r="294" spans="3:37" x14ac:dyDescent="0.6">
      <c r="C294" s="733"/>
      <c r="O294" s="769"/>
      <c r="Q294" s="635"/>
      <c r="R294" s="663"/>
      <c r="S294" s="663"/>
      <c r="T294" s="663"/>
      <c r="U294" s="663"/>
      <c r="V294" s="664"/>
      <c r="W294" s="665"/>
      <c r="X294" s="663"/>
      <c r="AB294" s="724"/>
      <c r="AC294" s="724"/>
      <c r="AD294" s="724"/>
      <c r="AE294" s="763"/>
      <c r="AI294" s="724"/>
      <c r="AJ294" s="724"/>
      <c r="AK294" s="724"/>
    </row>
    <row r="295" spans="3:37" x14ac:dyDescent="0.6">
      <c r="C295" s="733"/>
      <c r="O295" s="769"/>
      <c r="Q295" s="635"/>
      <c r="R295" s="663"/>
      <c r="S295" s="663"/>
      <c r="T295" s="663"/>
      <c r="U295" s="663"/>
      <c r="V295" s="664"/>
      <c r="W295" s="665"/>
      <c r="X295" s="663"/>
      <c r="AB295" s="724"/>
      <c r="AC295" s="724"/>
      <c r="AD295" s="724"/>
      <c r="AE295" s="763"/>
      <c r="AI295" s="724"/>
      <c r="AJ295" s="724"/>
      <c r="AK295" s="724"/>
    </row>
    <row r="296" spans="3:37" x14ac:dyDescent="0.6">
      <c r="C296" s="733"/>
      <c r="O296" s="769"/>
      <c r="Q296" s="635"/>
      <c r="R296" s="663"/>
      <c r="S296" s="663"/>
      <c r="T296" s="663"/>
      <c r="U296" s="663"/>
      <c r="V296" s="664"/>
      <c r="W296" s="665"/>
      <c r="X296" s="663"/>
      <c r="AB296" s="724"/>
      <c r="AC296" s="724"/>
      <c r="AD296" s="724"/>
      <c r="AE296" s="763"/>
      <c r="AI296" s="724"/>
      <c r="AJ296" s="724"/>
      <c r="AK296" s="724"/>
    </row>
    <row r="297" spans="3:37" x14ac:dyDescent="0.6">
      <c r="C297" s="733"/>
      <c r="O297" s="769"/>
      <c r="Q297" s="635"/>
      <c r="R297" s="663"/>
      <c r="S297" s="663"/>
      <c r="T297" s="663"/>
      <c r="U297" s="663"/>
      <c r="V297" s="664"/>
      <c r="W297" s="665"/>
      <c r="X297" s="663"/>
      <c r="AB297" s="724"/>
      <c r="AC297" s="724"/>
      <c r="AD297" s="724"/>
      <c r="AE297" s="763"/>
      <c r="AI297" s="724"/>
      <c r="AJ297" s="724"/>
      <c r="AK297" s="724"/>
    </row>
    <row r="298" spans="3:37" x14ac:dyDescent="0.6">
      <c r="C298" s="733"/>
      <c r="O298" s="769"/>
      <c r="Q298" s="635"/>
      <c r="R298" s="663"/>
      <c r="S298" s="663"/>
      <c r="T298" s="663"/>
      <c r="U298" s="663"/>
      <c r="V298" s="664"/>
      <c r="W298" s="665"/>
      <c r="X298" s="663"/>
      <c r="AB298" s="724"/>
      <c r="AC298" s="724"/>
      <c r="AD298" s="724"/>
      <c r="AE298" s="763"/>
      <c r="AI298" s="724"/>
      <c r="AJ298" s="724"/>
      <c r="AK298" s="724"/>
    </row>
    <row r="299" spans="3:37" x14ac:dyDescent="0.6">
      <c r="C299" s="733"/>
      <c r="O299" s="769"/>
      <c r="Q299" s="635"/>
      <c r="R299" s="663"/>
      <c r="S299" s="663"/>
      <c r="T299" s="663"/>
      <c r="U299" s="663"/>
      <c r="V299" s="664"/>
      <c r="W299" s="665"/>
      <c r="X299" s="663"/>
      <c r="AB299" s="724"/>
      <c r="AC299" s="724"/>
      <c r="AD299" s="724"/>
      <c r="AE299" s="763"/>
      <c r="AI299" s="724"/>
      <c r="AJ299" s="724"/>
      <c r="AK299" s="724"/>
    </row>
    <row r="300" spans="3:37" x14ac:dyDescent="0.6">
      <c r="C300" s="733"/>
      <c r="O300" s="769"/>
      <c r="Q300" s="635"/>
      <c r="R300" s="663"/>
      <c r="S300" s="663"/>
      <c r="T300" s="663"/>
      <c r="U300" s="663"/>
      <c r="V300" s="664"/>
      <c r="W300" s="665"/>
      <c r="X300" s="663"/>
      <c r="AB300" s="724"/>
      <c r="AC300" s="724"/>
      <c r="AD300" s="724"/>
      <c r="AE300" s="763"/>
      <c r="AI300" s="724"/>
      <c r="AJ300" s="724"/>
      <c r="AK300" s="724"/>
    </row>
    <row r="301" spans="3:37" x14ac:dyDescent="0.6">
      <c r="C301" s="733"/>
      <c r="O301" s="769"/>
      <c r="Q301" s="635"/>
      <c r="R301" s="663"/>
      <c r="S301" s="663"/>
      <c r="T301" s="663"/>
      <c r="U301" s="663"/>
      <c r="V301" s="664"/>
      <c r="W301" s="665"/>
      <c r="X301" s="663"/>
      <c r="AB301" s="724"/>
      <c r="AC301" s="724"/>
      <c r="AD301" s="724"/>
      <c r="AE301" s="763"/>
      <c r="AI301" s="724"/>
      <c r="AJ301" s="724"/>
      <c r="AK301" s="724"/>
    </row>
    <row r="302" spans="3:37" x14ac:dyDescent="0.6">
      <c r="C302" s="733"/>
      <c r="O302" s="769"/>
      <c r="Q302" s="635"/>
      <c r="R302" s="663"/>
      <c r="S302" s="663"/>
      <c r="T302" s="663"/>
      <c r="U302" s="663"/>
      <c r="V302" s="664"/>
      <c r="W302" s="665"/>
      <c r="X302" s="663"/>
      <c r="AB302" s="724"/>
      <c r="AC302" s="724"/>
      <c r="AD302" s="724"/>
      <c r="AE302" s="763"/>
      <c r="AI302" s="724"/>
      <c r="AJ302" s="724"/>
      <c r="AK302" s="724"/>
    </row>
    <row r="303" spans="3:37" x14ac:dyDescent="0.6">
      <c r="C303" s="733"/>
      <c r="O303" s="769"/>
      <c r="Q303" s="635"/>
      <c r="R303" s="663"/>
      <c r="S303" s="663"/>
      <c r="T303" s="663"/>
      <c r="U303" s="663"/>
      <c r="V303" s="664"/>
      <c r="W303" s="665"/>
      <c r="X303" s="663"/>
      <c r="AB303" s="724"/>
      <c r="AC303" s="724"/>
      <c r="AD303" s="724"/>
      <c r="AE303" s="763"/>
      <c r="AI303" s="724"/>
      <c r="AJ303" s="724"/>
      <c r="AK303" s="724"/>
    </row>
    <row r="304" spans="3:37" x14ac:dyDescent="0.6">
      <c r="C304" s="733"/>
      <c r="O304" s="769"/>
      <c r="Q304" s="635"/>
      <c r="R304" s="663"/>
      <c r="S304" s="663"/>
      <c r="T304" s="663"/>
      <c r="U304" s="663"/>
      <c r="V304" s="664"/>
      <c r="W304" s="665"/>
      <c r="X304" s="663"/>
      <c r="AB304" s="724"/>
      <c r="AC304" s="724"/>
      <c r="AD304" s="724"/>
      <c r="AE304" s="763"/>
      <c r="AI304" s="724"/>
      <c r="AJ304" s="724"/>
      <c r="AK304" s="724"/>
    </row>
    <row r="305" spans="3:37" x14ac:dyDescent="0.6">
      <c r="C305" s="733"/>
      <c r="O305" s="769"/>
      <c r="Q305" s="635"/>
      <c r="R305" s="663"/>
      <c r="S305" s="663"/>
      <c r="T305" s="663"/>
      <c r="U305" s="663"/>
      <c r="V305" s="664"/>
      <c r="W305" s="665"/>
      <c r="X305" s="663"/>
      <c r="AB305" s="724"/>
      <c r="AC305" s="724"/>
      <c r="AD305" s="724"/>
      <c r="AE305" s="763"/>
      <c r="AI305" s="724"/>
      <c r="AJ305" s="724"/>
      <c r="AK305" s="724"/>
    </row>
    <row r="306" spans="3:37" x14ac:dyDescent="0.6">
      <c r="C306" s="733"/>
      <c r="O306" s="769"/>
      <c r="Q306" s="635"/>
      <c r="R306" s="663"/>
      <c r="S306" s="663"/>
      <c r="T306" s="663"/>
      <c r="U306" s="663"/>
      <c r="V306" s="664"/>
      <c r="W306" s="665"/>
      <c r="X306" s="663"/>
      <c r="AB306" s="724"/>
      <c r="AC306" s="724"/>
      <c r="AD306" s="724"/>
      <c r="AE306" s="763"/>
      <c r="AI306" s="724"/>
      <c r="AJ306" s="724"/>
      <c r="AK306" s="724"/>
    </row>
    <row r="307" spans="3:37" x14ac:dyDescent="0.6">
      <c r="C307" s="733"/>
      <c r="O307" s="769"/>
      <c r="Q307" s="635"/>
      <c r="R307" s="663"/>
      <c r="S307" s="663"/>
      <c r="T307" s="663"/>
      <c r="U307" s="663"/>
      <c r="V307" s="664"/>
      <c r="W307" s="665"/>
      <c r="X307" s="663"/>
      <c r="AB307" s="724"/>
      <c r="AC307" s="724"/>
      <c r="AD307" s="724"/>
      <c r="AE307" s="763"/>
      <c r="AI307" s="724"/>
      <c r="AJ307" s="724"/>
      <c r="AK307" s="724"/>
    </row>
    <row r="308" spans="3:37" x14ac:dyDescent="0.6">
      <c r="C308" s="733"/>
      <c r="O308" s="769"/>
      <c r="Q308" s="635"/>
      <c r="R308" s="663"/>
      <c r="S308" s="663"/>
      <c r="T308" s="663"/>
      <c r="U308" s="663"/>
      <c r="V308" s="664"/>
      <c r="W308" s="665"/>
      <c r="X308" s="663"/>
      <c r="AB308" s="724"/>
      <c r="AC308" s="724"/>
      <c r="AD308" s="724"/>
      <c r="AE308" s="763"/>
      <c r="AI308" s="724"/>
      <c r="AJ308" s="724"/>
      <c r="AK308" s="724"/>
    </row>
    <row r="309" spans="3:37" x14ac:dyDescent="0.6">
      <c r="C309" s="733"/>
      <c r="O309" s="769"/>
      <c r="Q309" s="635"/>
      <c r="R309" s="663"/>
      <c r="S309" s="663"/>
      <c r="T309" s="663"/>
      <c r="U309" s="663"/>
      <c r="V309" s="664"/>
      <c r="W309" s="665"/>
      <c r="X309" s="663"/>
      <c r="AB309" s="724"/>
      <c r="AC309" s="724"/>
      <c r="AD309" s="724"/>
      <c r="AE309" s="763"/>
      <c r="AI309" s="724"/>
      <c r="AJ309" s="724"/>
      <c r="AK309" s="724"/>
    </row>
    <row r="310" spans="3:37" x14ac:dyDescent="0.6">
      <c r="C310" s="733"/>
      <c r="O310" s="769"/>
      <c r="Q310" s="635"/>
      <c r="R310" s="663"/>
      <c r="S310" s="663"/>
      <c r="T310" s="663"/>
      <c r="U310" s="663"/>
      <c r="V310" s="664"/>
      <c r="W310" s="665"/>
      <c r="X310" s="663"/>
      <c r="AB310" s="724"/>
      <c r="AC310" s="724"/>
      <c r="AD310" s="724"/>
      <c r="AE310" s="763"/>
      <c r="AI310" s="724"/>
      <c r="AJ310" s="724"/>
      <c r="AK310" s="724"/>
    </row>
    <row r="311" spans="3:37" x14ac:dyDescent="0.6">
      <c r="C311" s="733"/>
      <c r="O311" s="769"/>
      <c r="Q311" s="635"/>
      <c r="R311" s="663"/>
      <c r="S311" s="663"/>
      <c r="T311" s="663"/>
      <c r="U311" s="663"/>
      <c r="V311" s="664"/>
      <c r="W311" s="665"/>
      <c r="X311" s="663"/>
      <c r="AB311" s="724"/>
      <c r="AC311" s="724"/>
      <c r="AD311" s="724"/>
      <c r="AE311" s="763"/>
      <c r="AI311" s="724"/>
      <c r="AJ311" s="724"/>
      <c r="AK311" s="724"/>
    </row>
    <row r="312" spans="3:37" x14ac:dyDescent="0.6">
      <c r="C312" s="733"/>
      <c r="O312" s="769"/>
      <c r="Q312" s="635"/>
      <c r="R312" s="663"/>
      <c r="S312" s="663"/>
      <c r="T312" s="663"/>
      <c r="U312" s="663"/>
      <c r="V312" s="664"/>
      <c r="W312" s="665"/>
      <c r="X312" s="663"/>
      <c r="AB312" s="724"/>
      <c r="AC312" s="724"/>
      <c r="AD312" s="724"/>
      <c r="AE312" s="763"/>
      <c r="AI312" s="724"/>
      <c r="AJ312" s="724"/>
      <c r="AK312" s="724"/>
    </row>
    <row r="313" spans="3:37" x14ac:dyDescent="0.6">
      <c r="C313" s="733"/>
      <c r="O313" s="769"/>
      <c r="Q313" s="635"/>
      <c r="R313" s="663"/>
      <c r="S313" s="663"/>
      <c r="T313" s="663"/>
      <c r="U313" s="663"/>
      <c r="V313" s="664"/>
      <c r="W313" s="665"/>
      <c r="X313" s="663"/>
      <c r="AB313" s="724"/>
      <c r="AC313" s="724"/>
      <c r="AD313" s="724"/>
      <c r="AE313" s="763"/>
      <c r="AI313" s="724"/>
      <c r="AJ313" s="724"/>
      <c r="AK313" s="724"/>
    </row>
    <row r="314" spans="3:37" x14ac:dyDescent="0.6">
      <c r="C314" s="733"/>
      <c r="O314" s="769"/>
      <c r="Q314" s="635"/>
      <c r="R314" s="663"/>
      <c r="S314" s="663"/>
      <c r="T314" s="663"/>
      <c r="U314" s="663"/>
      <c r="V314" s="664"/>
      <c r="W314" s="665"/>
      <c r="X314" s="663"/>
      <c r="AB314" s="724"/>
      <c r="AC314" s="724"/>
      <c r="AD314" s="724"/>
      <c r="AE314" s="763"/>
      <c r="AI314" s="724"/>
      <c r="AJ314" s="724"/>
      <c r="AK314" s="724"/>
    </row>
    <row r="315" spans="3:37" x14ac:dyDescent="0.6">
      <c r="C315" s="733"/>
      <c r="O315" s="769"/>
      <c r="Q315" s="635"/>
      <c r="R315" s="663"/>
      <c r="S315" s="663"/>
      <c r="T315" s="663"/>
      <c r="U315" s="663"/>
      <c r="V315" s="664"/>
      <c r="W315" s="665"/>
      <c r="X315" s="663"/>
      <c r="AB315" s="724"/>
      <c r="AC315" s="724"/>
      <c r="AD315" s="724"/>
      <c r="AE315" s="763"/>
      <c r="AI315" s="724"/>
      <c r="AJ315" s="724"/>
      <c r="AK315" s="724"/>
    </row>
    <row r="316" spans="3:37" x14ac:dyDescent="0.6">
      <c r="C316" s="733"/>
      <c r="O316" s="769"/>
      <c r="Q316" s="635"/>
      <c r="R316" s="663"/>
      <c r="S316" s="663"/>
      <c r="T316" s="663"/>
      <c r="U316" s="663"/>
      <c r="V316" s="664"/>
      <c r="W316" s="665"/>
      <c r="X316" s="663"/>
      <c r="AB316" s="724"/>
      <c r="AC316" s="724"/>
      <c r="AD316" s="724"/>
      <c r="AE316" s="763"/>
      <c r="AI316" s="724"/>
      <c r="AJ316" s="724"/>
      <c r="AK316" s="724"/>
    </row>
    <row r="317" spans="3:37" x14ac:dyDescent="0.6">
      <c r="C317" s="733"/>
      <c r="O317" s="769"/>
      <c r="Q317" s="635"/>
      <c r="R317" s="663"/>
      <c r="S317" s="663"/>
      <c r="T317" s="663"/>
      <c r="U317" s="663"/>
      <c r="V317" s="664"/>
      <c r="W317" s="665"/>
      <c r="X317" s="663"/>
      <c r="AB317" s="724"/>
      <c r="AC317" s="724"/>
      <c r="AD317" s="724"/>
      <c r="AE317" s="763"/>
      <c r="AI317" s="724"/>
      <c r="AJ317" s="724"/>
      <c r="AK317" s="724"/>
    </row>
    <row r="318" spans="3:37" x14ac:dyDescent="0.6">
      <c r="C318" s="733"/>
      <c r="O318" s="769"/>
      <c r="Q318" s="635"/>
      <c r="R318" s="663"/>
      <c r="S318" s="663"/>
      <c r="T318" s="663"/>
      <c r="U318" s="663"/>
      <c r="V318" s="664"/>
      <c r="W318" s="665"/>
      <c r="X318" s="663"/>
      <c r="AB318" s="724"/>
      <c r="AC318" s="724"/>
      <c r="AD318" s="724"/>
      <c r="AE318" s="763"/>
      <c r="AI318" s="724"/>
      <c r="AJ318" s="724"/>
      <c r="AK318" s="724"/>
    </row>
    <row r="319" spans="3:37" x14ac:dyDescent="0.6">
      <c r="C319" s="733"/>
      <c r="O319" s="769"/>
      <c r="Q319" s="635"/>
      <c r="R319" s="663"/>
      <c r="S319" s="663"/>
      <c r="T319" s="663"/>
      <c r="U319" s="663"/>
      <c r="V319" s="664"/>
      <c r="W319" s="665"/>
      <c r="X319" s="663"/>
      <c r="AB319" s="724"/>
      <c r="AC319" s="724"/>
      <c r="AD319" s="724"/>
      <c r="AE319" s="763"/>
      <c r="AI319" s="724"/>
      <c r="AJ319" s="724"/>
      <c r="AK319" s="724"/>
    </row>
    <row r="320" spans="3:37" x14ac:dyDescent="0.6">
      <c r="C320" s="733"/>
      <c r="O320" s="769"/>
      <c r="Q320" s="635"/>
      <c r="R320" s="663"/>
      <c r="S320" s="663"/>
      <c r="T320" s="663"/>
      <c r="U320" s="663"/>
      <c r="V320" s="664"/>
      <c r="W320" s="665"/>
      <c r="X320" s="663"/>
      <c r="AB320" s="724"/>
      <c r="AC320" s="724"/>
      <c r="AD320" s="724"/>
      <c r="AE320" s="763"/>
      <c r="AI320" s="724"/>
      <c r="AJ320" s="724"/>
      <c r="AK320" s="724"/>
    </row>
    <row r="321" spans="3:37" x14ac:dyDescent="0.6">
      <c r="C321" s="733"/>
      <c r="O321" s="769"/>
      <c r="Q321" s="635"/>
      <c r="R321" s="663"/>
      <c r="S321" s="663"/>
      <c r="T321" s="663"/>
      <c r="U321" s="663"/>
      <c r="V321" s="664"/>
      <c r="W321" s="665"/>
      <c r="X321" s="663"/>
      <c r="AB321" s="724"/>
      <c r="AC321" s="724"/>
      <c r="AD321" s="724"/>
      <c r="AE321" s="763"/>
      <c r="AI321" s="724"/>
      <c r="AJ321" s="724"/>
      <c r="AK321" s="724"/>
    </row>
    <row r="322" spans="3:37" x14ac:dyDescent="0.6">
      <c r="C322" s="733"/>
      <c r="O322" s="769"/>
      <c r="Q322" s="635"/>
      <c r="R322" s="663"/>
      <c r="S322" s="663"/>
      <c r="T322" s="663"/>
      <c r="U322" s="663"/>
      <c r="V322" s="664"/>
      <c r="W322" s="665"/>
      <c r="X322" s="663"/>
      <c r="AB322" s="724"/>
      <c r="AC322" s="724"/>
      <c r="AD322" s="724"/>
      <c r="AE322" s="763"/>
      <c r="AI322" s="724"/>
      <c r="AJ322" s="724"/>
      <c r="AK322" s="724"/>
    </row>
    <row r="323" spans="3:37" x14ac:dyDescent="0.6">
      <c r="C323" s="733"/>
      <c r="O323" s="769"/>
      <c r="Q323" s="635"/>
      <c r="R323" s="663"/>
      <c r="S323" s="663"/>
      <c r="T323" s="663"/>
      <c r="U323" s="663"/>
      <c r="V323" s="664"/>
      <c r="W323" s="665"/>
      <c r="X323" s="663"/>
      <c r="AB323" s="724"/>
      <c r="AC323" s="724"/>
      <c r="AD323" s="724"/>
      <c r="AE323" s="763"/>
      <c r="AI323" s="724"/>
      <c r="AJ323" s="724"/>
      <c r="AK323" s="724"/>
    </row>
    <row r="324" spans="3:37" x14ac:dyDescent="0.6">
      <c r="C324" s="733"/>
      <c r="O324" s="769"/>
      <c r="Q324" s="635"/>
      <c r="R324" s="663"/>
      <c r="S324" s="663"/>
      <c r="T324" s="663"/>
      <c r="U324" s="663"/>
      <c r="V324" s="664"/>
      <c r="W324" s="665"/>
      <c r="X324" s="663"/>
      <c r="AB324" s="724"/>
      <c r="AC324" s="724"/>
      <c r="AD324" s="724"/>
      <c r="AE324" s="763"/>
      <c r="AI324" s="724"/>
      <c r="AJ324" s="724"/>
      <c r="AK324" s="724"/>
    </row>
    <row r="325" spans="3:37" x14ac:dyDescent="0.6">
      <c r="C325" s="733"/>
      <c r="O325" s="769"/>
      <c r="Q325" s="635"/>
      <c r="R325" s="663"/>
      <c r="S325" s="663"/>
      <c r="T325" s="663"/>
      <c r="U325" s="663"/>
      <c r="V325" s="664"/>
      <c r="W325" s="665"/>
      <c r="X325" s="663"/>
      <c r="AB325" s="724"/>
      <c r="AC325" s="724"/>
      <c r="AD325" s="724"/>
      <c r="AE325" s="763"/>
      <c r="AI325" s="724"/>
      <c r="AJ325" s="724"/>
      <c r="AK325" s="724"/>
    </row>
    <row r="326" spans="3:37" x14ac:dyDescent="0.6">
      <c r="C326" s="733"/>
      <c r="O326" s="769"/>
      <c r="Q326" s="635"/>
      <c r="R326" s="663"/>
      <c r="S326" s="663"/>
      <c r="T326" s="663"/>
      <c r="U326" s="663"/>
      <c r="V326" s="664"/>
      <c r="W326" s="665"/>
      <c r="X326" s="663"/>
      <c r="AB326" s="724"/>
      <c r="AC326" s="724"/>
      <c r="AD326" s="724"/>
      <c r="AE326" s="763"/>
      <c r="AI326" s="724"/>
      <c r="AJ326" s="724"/>
      <c r="AK326" s="724"/>
    </row>
    <row r="327" spans="3:37" x14ac:dyDescent="0.6">
      <c r="C327" s="733"/>
      <c r="O327" s="769"/>
      <c r="Q327" s="635"/>
      <c r="R327" s="663"/>
      <c r="S327" s="663"/>
      <c r="T327" s="663"/>
      <c r="U327" s="663"/>
      <c r="V327" s="664"/>
      <c r="W327" s="665"/>
      <c r="X327" s="663"/>
      <c r="AB327" s="724"/>
      <c r="AC327" s="724"/>
      <c r="AD327" s="724"/>
      <c r="AE327" s="763"/>
      <c r="AI327" s="724"/>
      <c r="AJ327" s="724"/>
      <c r="AK327" s="724"/>
    </row>
    <row r="328" spans="3:37" x14ac:dyDescent="0.6">
      <c r="C328" s="733"/>
      <c r="O328" s="769"/>
      <c r="Q328" s="635"/>
      <c r="R328" s="663"/>
      <c r="S328" s="663"/>
      <c r="T328" s="663"/>
      <c r="U328" s="663"/>
      <c r="V328" s="664"/>
      <c r="W328" s="665"/>
      <c r="X328" s="663"/>
      <c r="AB328" s="724"/>
      <c r="AC328" s="724"/>
      <c r="AD328" s="724"/>
      <c r="AE328" s="763"/>
      <c r="AI328" s="724"/>
      <c r="AJ328" s="724"/>
      <c r="AK328" s="724"/>
    </row>
    <row r="329" spans="3:37" x14ac:dyDescent="0.6">
      <c r="C329" s="733"/>
      <c r="O329" s="769"/>
      <c r="Q329" s="635"/>
      <c r="R329" s="663"/>
      <c r="S329" s="663"/>
      <c r="T329" s="663"/>
      <c r="U329" s="663"/>
      <c r="V329" s="664"/>
      <c r="W329" s="665"/>
      <c r="X329" s="663"/>
      <c r="AB329" s="724"/>
      <c r="AC329" s="724"/>
      <c r="AD329" s="724"/>
      <c r="AE329" s="763"/>
      <c r="AI329" s="724"/>
      <c r="AJ329" s="724"/>
      <c r="AK329" s="724"/>
    </row>
    <row r="330" spans="3:37" x14ac:dyDescent="0.6">
      <c r="C330" s="733"/>
      <c r="O330" s="769"/>
      <c r="Q330" s="635"/>
      <c r="R330" s="663"/>
      <c r="S330" s="663"/>
      <c r="T330" s="663"/>
      <c r="U330" s="663"/>
      <c r="V330" s="664"/>
      <c r="W330" s="665"/>
      <c r="X330" s="663"/>
      <c r="AB330" s="724"/>
      <c r="AC330" s="724"/>
      <c r="AD330" s="724"/>
      <c r="AE330" s="763"/>
      <c r="AI330" s="724"/>
      <c r="AJ330" s="724"/>
      <c r="AK330" s="724"/>
    </row>
    <row r="331" spans="3:37" x14ac:dyDescent="0.6">
      <c r="C331" s="733"/>
      <c r="O331" s="769"/>
      <c r="Q331" s="635"/>
      <c r="R331" s="663"/>
      <c r="S331" s="663"/>
      <c r="T331" s="663"/>
      <c r="U331" s="663"/>
      <c r="V331" s="664"/>
      <c r="W331" s="665"/>
      <c r="X331" s="663"/>
      <c r="AB331" s="724"/>
      <c r="AC331" s="724"/>
      <c r="AD331" s="724"/>
      <c r="AE331" s="763"/>
      <c r="AI331" s="724"/>
      <c r="AJ331" s="724"/>
      <c r="AK331" s="724"/>
    </row>
    <row r="332" spans="3:37" x14ac:dyDescent="0.6">
      <c r="C332" s="733"/>
      <c r="O332" s="769"/>
      <c r="Q332" s="635"/>
      <c r="R332" s="663"/>
      <c r="S332" s="663"/>
      <c r="T332" s="663"/>
      <c r="U332" s="663"/>
      <c r="V332" s="664"/>
      <c r="W332" s="665"/>
      <c r="X332" s="663"/>
      <c r="AB332" s="724"/>
      <c r="AC332" s="724"/>
      <c r="AD332" s="724"/>
      <c r="AE332" s="763"/>
      <c r="AI332" s="724"/>
      <c r="AJ332" s="724"/>
      <c r="AK332" s="724"/>
    </row>
    <row r="333" spans="3:37" x14ac:dyDescent="0.6">
      <c r="C333" s="733"/>
      <c r="O333" s="769"/>
      <c r="Q333" s="635"/>
      <c r="R333" s="663"/>
      <c r="S333" s="663"/>
      <c r="T333" s="663"/>
      <c r="U333" s="663"/>
      <c r="V333" s="664"/>
      <c r="W333" s="665"/>
      <c r="X333" s="663"/>
      <c r="AB333" s="724"/>
      <c r="AC333" s="724"/>
      <c r="AD333" s="724"/>
      <c r="AE333" s="763"/>
      <c r="AI333" s="724"/>
      <c r="AJ333" s="724"/>
      <c r="AK333" s="724"/>
    </row>
    <row r="334" spans="3:37" x14ac:dyDescent="0.6">
      <c r="C334" s="733"/>
      <c r="O334" s="769"/>
      <c r="Q334" s="635"/>
      <c r="R334" s="663"/>
      <c r="S334" s="663"/>
      <c r="T334" s="663"/>
      <c r="U334" s="663"/>
      <c r="V334" s="664"/>
      <c r="W334" s="665"/>
      <c r="X334" s="663"/>
      <c r="AB334" s="724"/>
      <c r="AC334" s="724"/>
      <c r="AD334" s="724"/>
      <c r="AE334" s="763"/>
      <c r="AI334" s="724"/>
      <c r="AJ334" s="724"/>
      <c r="AK334" s="724"/>
    </row>
    <row r="335" spans="3:37" x14ac:dyDescent="0.6">
      <c r="C335" s="733"/>
      <c r="O335" s="769"/>
      <c r="Q335" s="635"/>
      <c r="R335" s="663"/>
      <c r="S335" s="663"/>
      <c r="T335" s="663"/>
      <c r="U335" s="663"/>
      <c r="V335" s="664"/>
      <c r="W335" s="665"/>
      <c r="X335" s="663"/>
      <c r="AB335" s="724"/>
      <c r="AC335" s="724"/>
      <c r="AD335" s="724"/>
      <c r="AE335" s="763"/>
      <c r="AI335" s="724"/>
      <c r="AJ335" s="724"/>
      <c r="AK335" s="724"/>
    </row>
    <row r="336" spans="3:37" x14ac:dyDescent="0.6">
      <c r="C336" s="733"/>
      <c r="O336" s="769"/>
      <c r="Q336" s="635"/>
      <c r="R336" s="663"/>
      <c r="S336" s="663"/>
      <c r="T336" s="663"/>
      <c r="U336" s="663"/>
      <c r="V336" s="664"/>
      <c r="W336" s="665"/>
      <c r="X336" s="663"/>
      <c r="AB336" s="724"/>
      <c r="AC336" s="724"/>
      <c r="AD336" s="724"/>
      <c r="AE336" s="763"/>
      <c r="AI336" s="724"/>
      <c r="AJ336" s="724"/>
      <c r="AK336" s="724"/>
    </row>
    <row r="337" spans="3:37" x14ac:dyDescent="0.6">
      <c r="C337" s="733"/>
      <c r="O337" s="769"/>
      <c r="Q337" s="635"/>
      <c r="R337" s="663"/>
      <c r="S337" s="663"/>
      <c r="T337" s="663"/>
      <c r="U337" s="663"/>
      <c r="V337" s="664"/>
      <c r="W337" s="665"/>
      <c r="X337" s="663"/>
      <c r="AB337" s="724"/>
      <c r="AC337" s="724"/>
      <c r="AD337" s="724"/>
      <c r="AE337" s="763"/>
      <c r="AI337" s="724"/>
      <c r="AJ337" s="724"/>
      <c r="AK337" s="724"/>
    </row>
    <row r="338" spans="3:37" x14ac:dyDescent="0.6">
      <c r="C338" s="733"/>
      <c r="O338" s="769"/>
      <c r="Q338" s="635"/>
      <c r="R338" s="663"/>
      <c r="S338" s="663"/>
      <c r="T338" s="663"/>
      <c r="U338" s="663"/>
      <c r="V338" s="664"/>
      <c r="W338" s="665"/>
      <c r="X338" s="663"/>
      <c r="AB338" s="724"/>
      <c r="AC338" s="724"/>
      <c r="AD338" s="724"/>
      <c r="AE338" s="763"/>
      <c r="AI338" s="724"/>
      <c r="AJ338" s="724"/>
      <c r="AK338" s="724"/>
    </row>
    <row r="339" spans="3:37" x14ac:dyDescent="0.6">
      <c r="C339" s="733"/>
      <c r="O339" s="769"/>
      <c r="Q339" s="635"/>
      <c r="R339" s="663"/>
      <c r="S339" s="663"/>
      <c r="T339" s="663"/>
      <c r="U339" s="663"/>
      <c r="V339" s="664"/>
      <c r="W339" s="665"/>
      <c r="X339" s="663"/>
      <c r="AB339" s="724"/>
      <c r="AC339" s="724"/>
      <c r="AD339" s="724"/>
      <c r="AE339" s="763"/>
      <c r="AI339" s="724"/>
      <c r="AJ339" s="724"/>
      <c r="AK339" s="724"/>
    </row>
    <row r="340" spans="3:37" x14ac:dyDescent="0.6">
      <c r="C340" s="733"/>
      <c r="O340" s="769"/>
      <c r="Q340" s="635"/>
      <c r="R340" s="663"/>
      <c r="S340" s="663"/>
      <c r="T340" s="663"/>
      <c r="U340" s="663"/>
      <c r="V340" s="664"/>
      <c r="W340" s="665"/>
      <c r="X340" s="663"/>
      <c r="AB340" s="724"/>
      <c r="AC340" s="724"/>
      <c r="AD340" s="724"/>
      <c r="AE340" s="763"/>
      <c r="AI340" s="724"/>
      <c r="AJ340" s="724"/>
      <c r="AK340" s="724"/>
    </row>
    <row r="341" spans="3:37" x14ac:dyDescent="0.6">
      <c r="C341" s="733"/>
      <c r="O341" s="769"/>
      <c r="Q341" s="635"/>
      <c r="R341" s="663"/>
      <c r="S341" s="663"/>
      <c r="T341" s="663"/>
      <c r="U341" s="663"/>
      <c r="V341" s="664"/>
      <c r="W341" s="665"/>
      <c r="X341" s="663"/>
      <c r="AB341" s="724"/>
      <c r="AC341" s="724"/>
      <c r="AD341" s="724"/>
      <c r="AE341" s="763"/>
      <c r="AI341" s="724"/>
      <c r="AJ341" s="724"/>
      <c r="AK341" s="724"/>
    </row>
    <row r="342" spans="3:37" x14ac:dyDescent="0.6">
      <c r="C342" s="733"/>
      <c r="O342" s="769"/>
      <c r="Q342" s="635"/>
      <c r="R342" s="663"/>
      <c r="S342" s="663"/>
      <c r="T342" s="663"/>
      <c r="U342" s="663"/>
      <c r="V342" s="664"/>
      <c r="W342" s="665"/>
      <c r="X342" s="663"/>
      <c r="AB342" s="724"/>
      <c r="AC342" s="724"/>
      <c r="AD342" s="724"/>
      <c r="AE342" s="763"/>
      <c r="AI342" s="724"/>
      <c r="AJ342" s="724"/>
      <c r="AK342" s="724"/>
    </row>
    <row r="343" spans="3:37" x14ac:dyDescent="0.6">
      <c r="C343" s="733"/>
      <c r="O343" s="769"/>
      <c r="Q343" s="635"/>
      <c r="R343" s="663"/>
      <c r="S343" s="663"/>
      <c r="T343" s="663"/>
      <c r="U343" s="663"/>
      <c r="V343" s="664"/>
      <c r="W343" s="665"/>
      <c r="X343" s="663"/>
      <c r="AB343" s="724"/>
      <c r="AC343" s="724"/>
      <c r="AD343" s="724"/>
      <c r="AE343" s="763"/>
      <c r="AI343" s="724"/>
      <c r="AJ343" s="724"/>
      <c r="AK343" s="724"/>
    </row>
    <row r="344" spans="3:37" x14ac:dyDescent="0.6">
      <c r="C344" s="733"/>
      <c r="O344" s="769"/>
      <c r="Q344" s="635"/>
      <c r="R344" s="663"/>
      <c r="S344" s="663"/>
      <c r="T344" s="663"/>
      <c r="U344" s="663"/>
      <c r="V344" s="664"/>
      <c r="W344" s="665"/>
      <c r="X344" s="663"/>
      <c r="AB344" s="724"/>
      <c r="AC344" s="724"/>
      <c r="AD344" s="724"/>
      <c r="AE344" s="763"/>
      <c r="AI344" s="724"/>
      <c r="AJ344" s="724"/>
      <c r="AK344" s="724"/>
    </row>
    <row r="345" spans="3:37" x14ac:dyDescent="0.6">
      <c r="C345" s="733"/>
      <c r="O345" s="769"/>
      <c r="Q345" s="635"/>
      <c r="R345" s="663"/>
      <c r="S345" s="663"/>
      <c r="T345" s="663"/>
      <c r="U345" s="663"/>
      <c r="V345" s="664"/>
      <c r="W345" s="665"/>
      <c r="X345" s="663"/>
      <c r="AB345" s="724"/>
      <c r="AC345" s="724"/>
      <c r="AD345" s="724"/>
      <c r="AE345" s="763"/>
      <c r="AI345" s="724"/>
      <c r="AJ345" s="724"/>
      <c r="AK345" s="724"/>
    </row>
    <row r="346" spans="3:37" x14ac:dyDescent="0.6">
      <c r="C346" s="733"/>
      <c r="O346" s="769"/>
      <c r="Q346" s="635"/>
      <c r="R346" s="663"/>
      <c r="S346" s="663"/>
      <c r="T346" s="663"/>
      <c r="U346" s="663"/>
      <c r="V346" s="664"/>
      <c r="W346" s="665"/>
      <c r="X346" s="663"/>
      <c r="AB346" s="724"/>
      <c r="AC346" s="724"/>
      <c r="AD346" s="724"/>
      <c r="AE346" s="763"/>
      <c r="AI346" s="724"/>
      <c r="AJ346" s="724"/>
      <c r="AK346" s="724"/>
    </row>
    <row r="347" spans="3:37" x14ac:dyDescent="0.6">
      <c r="C347" s="733"/>
      <c r="O347" s="769"/>
      <c r="Q347" s="635"/>
      <c r="R347" s="663"/>
      <c r="S347" s="663"/>
      <c r="T347" s="663"/>
      <c r="U347" s="663"/>
      <c r="V347" s="664"/>
      <c r="W347" s="665"/>
      <c r="X347" s="663"/>
      <c r="AB347" s="724"/>
      <c r="AC347" s="724"/>
      <c r="AD347" s="724"/>
      <c r="AE347" s="763"/>
      <c r="AI347" s="724"/>
      <c r="AJ347" s="724"/>
      <c r="AK347" s="724"/>
    </row>
    <row r="348" spans="3:37" x14ac:dyDescent="0.6">
      <c r="C348" s="733"/>
      <c r="O348" s="769"/>
      <c r="Q348" s="635"/>
      <c r="R348" s="663"/>
      <c r="S348" s="663"/>
      <c r="T348" s="663"/>
      <c r="U348" s="663"/>
      <c r="V348" s="664"/>
      <c r="W348" s="665"/>
      <c r="X348" s="663"/>
      <c r="AB348" s="724"/>
      <c r="AC348" s="724"/>
      <c r="AD348" s="724"/>
      <c r="AE348" s="763"/>
      <c r="AI348" s="724"/>
      <c r="AJ348" s="724"/>
      <c r="AK348" s="724"/>
    </row>
    <row r="349" spans="3:37" x14ac:dyDescent="0.6">
      <c r="C349" s="733"/>
      <c r="O349" s="769"/>
      <c r="Q349" s="635"/>
      <c r="R349" s="663"/>
      <c r="S349" s="663"/>
      <c r="T349" s="663"/>
      <c r="U349" s="663"/>
      <c r="V349" s="664"/>
      <c r="W349" s="665"/>
      <c r="X349" s="663"/>
      <c r="AB349" s="724"/>
      <c r="AC349" s="724"/>
      <c r="AD349" s="724"/>
      <c r="AE349" s="763"/>
      <c r="AI349" s="724"/>
      <c r="AJ349" s="724"/>
      <c r="AK349" s="724"/>
    </row>
    <row r="350" spans="3:37" x14ac:dyDescent="0.6">
      <c r="C350" s="733"/>
      <c r="O350" s="769"/>
      <c r="Q350" s="635"/>
      <c r="R350" s="663"/>
      <c r="S350" s="663"/>
      <c r="T350" s="663"/>
      <c r="U350" s="663"/>
      <c r="V350" s="664"/>
      <c r="W350" s="665"/>
      <c r="X350" s="663"/>
      <c r="AB350" s="724"/>
      <c r="AC350" s="724"/>
      <c r="AD350" s="724"/>
      <c r="AE350" s="763"/>
      <c r="AI350" s="724"/>
      <c r="AJ350" s="724"/>
      <c r="AK350" s="724"/>
    </row>
    <row r="351" spans="3:37" x14ac:dyDescent="0.6">
      <c r="C351" s="733"/>
      <c r="O351" s="769"/>
      <c r="Q351" s="635"/>
      <c r="R351" s="663"/>
      <c r="S351" s="663"/>
      <c r="T351" s="663"/>
      <c r="U351" s="663"/>
      <c r="V351" s="664"/>
      <c r="W351" s="665"/>
      <c r="X351" s="663"/>
      <c r="AB351" s="724"/>
      <c r="AC351" s="724"/>
      <c r="AD351" s="724"/>
      <c r="AE351" s="763"/>
      <c r="AI351" s="724"/>
      <c r="AJ351" s="724"/>
      <c r="AK351" s="724"/>
    </row>
    <row r="352" spans="3:37" x14ac:dyDescent="0.6">
      <c r="C352" s="733"/>
      <c r="O352" s="769"/>
      <c r="Q352" s="635"/>
      <c r="R352" s="663"/>
      <c r="S352" s="663"/>
      <c r="T352" s="663"/>
      <c r="U352" s="663"/>
      <c r="V352" s="664"/>
      <c r="W352" s="665"/>
      <c r="X352" s="663"/>
      <c r="AB352" s="724"/>
      <c r="AC352" s="724"/>
      <c r="AD352" s="724"/>
      <c r="AE352" s="763"/>
      <c r="AI352" s="724"/>
      <c r="AJ352" s="724"/>
      <c r="AK352" s="724"/>
    </row>
    <row r="353" spans="3:37" x14ac:dyDescent="0.6">
      <c r="C353" s="733"/>
      <c r="O353" s="769"/>
      <c r="Q353" s="635"/>
      <c r="R353" s="663"/>
      <c r="S353" s="663"/>
      <c r="T353" s="663"/>
      <c r="U353" s="663"/>
      <c r="V353" s="664"/>
      <c r="W353" s="665"/>
      <c r="X353" s="663"/>
      <c r="AB353" s="724"/>
      <c r="AC353" s="724"/>
      <c r="AD353" s="724"/>
      <c r="AE353" s="763"/>
      <c r="AI353" s="724"/>
      <c r="AJ353" s="724"/>
      <c r="AK353" s="724"/>
    </row>
    <row r="354" spans="3:37" x14ac:dyDescent="0.6">
      <c r="C354" s="733"/>
      <c r="O354" s="769"/>
      <c r="Q354" s="635"/>
      <c r="R354" s="663"/>
      <c r="S354" s="663"/>
      <c r="T354" s="663"/>
      <c r="U354" s="663"/>
      <c r="V354" s="664"/>
      <c r="W354" s="665"/>
      <c r="X354" s="663"/>
      <c r="AB354" s="724"/>
      <c r="AC354" s="724"/>
      <c r="AD354" s="724"/>
      <c r="AE354" s="763"/>
      <c r="AI354" s="724"/>
      <c r="AJ354" s="724"/>
      <c r="AK354" s="724"/>
    </row>
    <row r="355" spans="3:37" x14ac:dyDescent="0.6">
      <c r="C355" s="733"/>
      <c r="O355" s="769"/>
      <c r="Q355" s="635"/>
      <c r="R355" s="663"/>
      <c r="S355" s="663"/>
      <c r="T355" s="663"/>
      <c r="U355" s="663"/>
      <c r="V355" s="664"/>
      <c r="W355" s="665"/>
      <c r="X355" s="663"/>
      <c r="AB355" s="724"/>
      <c r="AC355" s="724"/>
      <c r="AD355" s="724"/>
      <c r="AE355" s="763"/>
      <c r="AI355" s="724"/>
      <c r="AJ355" s="724"/>
      <c r="AK355" s="724"/>
    </row>
    <row r="356" spans="3:37" x14ac:dyDescent="0.6">
      <c r="C356" s="733"/>
      <c r="O356" s="769"/>
      <c r="Q356" s="635"/>
      <c r="R356" s="663"/>
      <c r="S356" s="663"/>
      <c r="T356" s="663"/>
      <c r="U356" s="663"/>
      <c r="V356" s="664"/>
      <c r="W356" s="665"/>
      <c r="X356" s="663"/>
      <c r="AB356" s="724"/>
      <c r="AC356" s="724"/>
      <c r="AD356" s="724"/>
      <c r="AE356" s="763"/>
      <c r="AI356" s="724"/>
      <c r="AJ356" s="724"/>
      <c r="AK356" s="724"/>
    </row>
    <row r="357" spans="3:37" x14ac:dyDescent="0.6">
      <c r="C357" s="733"/>
      <c r="O357" s="769"/>
      <c r="Q357" s="635"/>
      <c r="R357" s="663"/>
      <c r="S357" s="663"/>
      <c r="T357" s="663"/>
      <c r="U357" s="663"/>
      <c r="V357" s="664"/>
      <c r="W357" s="665"/>
      <c r="X357" s="663"/>
      <c r="AB357" s="724"/>
      <c r="AC357" s="724"/>
      <c r="AD357" s="724"/>
      <c r="AE357" s="763"/>
      <c r="AI357" s="724"/>
      <c r="AJ357" s="724"/>
      <c r="AK357" s="724"/>
    </row>
    <row r="358" spans="3:37" x14ac:dyDescent="0.6">
      <c r="C358" s="733"/>
      <c r="O358" s="769"/>
      <c r="Q358" s="635"/>
      <c r="R358" s="663"/>
      <c r="S358" s="663"/>
      <c r="T358" s="663"/>
      <c r="U358" s="663"/>
      <c r="V358" s="664"/>
      <c r="W358" s="665"/>
      <c r="X358" s="663"/>
      <c r="AB358" s="724"/>
      <c r="AC358" s="724"/>
      <c r="AD358" s="724"/>
      <c r="AE358" s="763"/>
      <c r="AI358" s="724"/>
      <c r="AJ358" s="724"/>
      <c r="AK358" s="724"/>
    </row>
    <row r="359" spans="3:37" x14ac:dyDescent="0.6">
      <c r="C359" s="733"/>
      <c r="O359" s="769"/>
      <c r="Q359" s="635"/>
      <c r="R359" s="663"/>
      <c r="S359" s="663"/>
      <c r="T359" s="663"/>
      <c r="U359" s="663"/>
      <c r="V359" s="664"/>
      <c r="W359" s="665"/>
      <c r="X359" s="663"/>
      <c r="AB359" s="724"/>
      <c r="AC359" s="724"/>
      <c r="AD359" s="724"/>
      <c r="AE359" s="763"/>
      <c r="AI359" s="724"/>
      <c r="AJ359" s="724"/>
      <c r="AK359" s="724"/>
    </row>
    <row r="360" spans="3:37" x14ac:dyDescent="0.6">
      <c r="C360" s="733"/>
      <c r="O360" s="769"/>
      <c r="Q360" s="635"/>
      <c r="R360" s="663"/>
      <c r="S360" s="663"/>
      <c r="T360" s="663"/>
      <c r="U360" s="663"/>
      <c r="V360" s="664"/>
      <c r="W360" s="665"/>
      <c r="X360" s="663"/>
      <c r="AB360" s="724"/>
      <c r="AC360" s="724"/>
      <c r="AD360" s="724"/>
      <c r="AE360" s="763"/>
      <c r="AI360" s="724"/>
      <c r="AJ360" s="724"/>
      <c r="AK360" s="724"/>
    </row>
    <row r="361" spans="3:37" x14ac:dyDescent="0.6">
      <c r="C361" s="733"/>
      <c r="O361" s="769"/>
      <c r="Q361" s="635"/>
      <c r="R361" s="663"/>
      <c r="S361" s="663"/>
      <c r="T361" s="663"/>
      <c r="U361" s="663"/>
      <c r="V361" s="664"/>
      <c r="W361" s="665"/>
      <c r="X361" s="663"/>
      <c r="AB361" s="724"/>
      <c r="AC361" s="724"/>
      <c r="AD361" s="724"/>
      <c r="AE361" s="763"/>
      <c r="AI361" s="724"/>
      <c r="AJ361" s="724"/>
      <c r="AK361" s="724"/>
    </row>
    <row r="362" spans="3:37" x14ac:dyDescent="0.6">
      <c r="C362" s="733"/>
      <c r="O362" s="769"/>
      <c r="Q362" s="635"/>
      <c r="R362" s="663"/>
      <c r="S362" s="663"/>
      <c r="T362" s="663"/>
      <c r="U362" s="663"/>
      <c r="V362" s="664"/>
      <c r="W362" s="665"/>
      <c r="X362" s="663"/>
      <c r="AB362" s="724"/>
      <c r="AC362" s="724"/>
      <c r="AD362" s="724"/>
      <c r="AE362" s="763"/>
      <c r="AI362" s="724"/>
      <c r="AJ362" s="724"/>
      <c r="AK362" s="724"/>
    </row>
    <row r="363" spans="3:37" x14ac:dyDescent="0.6">
      <c r="C363" s="733"/>
      <c r="O363" s="769"/>
      <c r="Q363" s="635"/>
      <c r="R363" s="663"/>
      <c r="S363" s="663"/>
      <c r="T363" s="663"/>
      <c r="U363" s="663"/>
      <c r="V363" s="664"/>
      <c r="W363" s="665"/>
      <c r="X363" s="663"/>
      <c r="AB363" s="724"/>
      <c r="AC363" s="724"/>
      <c r="AD363" s="724"/>
      <c r="AE363" s="763"/>
      <c r="AI363" s="724"/>
      <c r="AJ363" s="724"/>
      <c r="AK363" s="724"/>
    </row>
    <row r="364" spans="3:37" x14ac:dyDescent="0.6">
      <c r="C364" s="733"/>
      <c r="O364" s="769"/>
      <c r="Q364" s="635"/>
      <c r="R364" s="663"/>
      <c r="S364" s="663"/>
      <c r="T364" s="663"/>
      <c r="U364" s="663"/>
      <c r="V364" s="664"/>
      <c r="W364" s="665"/>
      <c r="X364" s="663"/>
      <c r="AB364" s="724"/>
      <c r="AC364" s="724"/>
      <c r="AD364" s="724"/>
      <c r="AE364" s="763"/>
      <c r="AI364" s="724"/>
      <c r="AJ364" s="724"/>
      <c r="AK364" s="724"/>
    </row>
    <row r="365" spans="3:37" x14ac:dyDescent="0.6">
      <c r="C365" s="733"/>
      <c r="O365" s="769"/>
      <c r="Q365" s="635"/>
      <c r="R365" s="663"/>
      <c r="S365" s="663"/>
      <c r="T365" s="663"/>
      <c r="U365" s="663"/>
      <c r="V365" s="664"/>
      <c r="W365" s="665"/>
      <c r="X365" s="663"/>
      <c r="AB365" s="724"/>
      <c r="AC365" s="724"/>
      <c r="AD365" s="724"/>
      <c r="AE365" s="763"/>
      <c r="AI365" s="724"/>
      <c r="AJ365" s="724"/>
      <c r="AK365" s="724"/>
    </row>
    <row r="366" spans="3:37" x14ac:dyDescent="0.6">
      <c r="C366" s="733"/>
      <c r="O366" s="769"/>
      <c r="Q366" s="635"/>
      <c r="R366" s="663"/>
      <c r="S366" s="663"/>
      <c r="T366" s="663"/>
      <c r="U366" s="663"/>
      <c r="V366" s="664"/>
      <c r="W366" s="665"/>
      <c r="X366" s="663"/>
      <c r="AB366" s="724"/>
      <c r="AC366" s="724"/>
      <c r="AD366" s="724"/>
      <c r="AE366" s="763"/>
      <c r="AI366" s="724"/>
      <c r="AJ366" s="724"/>
      <c r="AK366" s="724"/>
    </row>
    <row r="367" spans="3:37" x14ac:dyDescent="0.6">
      <c r="C367" s="733"/>
      <c r="O367" s="769"/>
      <c r="Q367" s="635"/>
      <c r="R367" s="663"/>
      <c r="S367" s="663"/>
      <c r="T367" s="663"/>
      <c r="U367" s="663"/>
      <c r="V367" s="664"/>
      <c r="W367" s="665"/>
      <c r="X367" s="663"/>
      <c r="AB367" s="724"/>
      <c r="AC367" s="724"/>
      <c r="AD367" s="724"/>
      <c r="AE367" s="763"/>
      <c r="AI367" s="724"/>
      <c r="AJ367" s="724"/>
      <c r="AK367" s="724"/>
    </row>
    <row r="368" spans="3:37" x14ac:dyDescent="0.6">
      <c r="C368" s="733"/>
      <c r="O368" s="769"/>
      <c r="Q368" s="635"/>
      <c r="R368" s="663"/>
      <c r="S368" s="663"/>
      <c r="T368" s="663"/>
      <c r="U368" s="663"/>
      <c r="V368" s="664"/>
      <c r="W368" s="665"/>
      <c r="X368" s="663"/>
      <c r="AB368" s="724"/>
      <c r="AC368" s="724"/>
      <c r="AD368" s="724"/>
      <c r="AE368" s="763"/>
      <c r="AI368" s="724"/>
      <c r="AJ368" s="724"/>
      <c r="AK368" s="724"/>
    </row>
    <row r="369" spans="3:37" x14ac:dyDescent="0.6">
      <c r="C369" s="733"/>
      <c r="O369" s="769"/>
      <c r="Q369" s="635"/>
      <c r="R369" s="663"/>
      <c r="S369" s="663"/>
      <c r="T369" s="663"/>
      <c r="U369" s="663"/>
      <c r="V369" s="664"/>
      <c r="W369" s="665"/>
      <c r="X369" s="663"/>
      <c r="AB369" s="724"/>
      <c r="AC369" s="724"/>
      <c r="AD369" s="724"/>
      <c r="AE369" s="763"/>
      <c r="AI369" s="724"/>
      <c r="AJ369" s="724"/>
      <c r="AK369" s="724"/>
    </row>
    <row r="370" spans="3:37" x14ac:dyDescent="0.6">
      <c r="C370" s="733"/>
      <c r="O370" s="769"/>
      <c r="Q370" s="635"/>
      <c r="R370" s="663"/>
      <c r="S370" s="663"/>
      <c r="T370" s="663"/>
      <c r="U370" s="663"/>
      <c r="V370" s="664"/>
      <c r="W370" s="665"/>
      <c r="X370" s="663"/>
      <c r="AB370" s="724"/>
      <c r="AC370" s="724"/>
      <c r="AD370" s="724"/>
      <c r="AE370" s="763"/>
      <c r="AI370" s="724"/>
      <c r="AJ370" s="724"/>
      <c r="AK370" s="724"/>
    </row>
    <row r="371" spans="3:37" x14ac:dyDescent="0.6">
      <c r="C371" s="733"/>
      <c r="O371" s="769"/>
      <c r="Q371" s="635"/>
      <c r="R371" s="663"/>
      <c r="S371" s="663"/>
      <c r="T371" s="663"/>
      <c r="U371" s="663"/>
      <c r="V371" s="664"/>
      <c r="W371" s="665"/>
      <c r="X371" s="663"/>
      <c r="AB371" s="724"/>
      <c r="AC371" s="724"/>
      <c r="AD371" s="724"/>
      <c r="AE371" s="763"/>
      <c r="AI371" s="724"/>
      <c r="AJ371" s="724"/>
      <c r="AK371" s="724"/>
    </row>
    <row r="372" spans="3:37" x14ac:dyDescent="0.6">
      <c r="C372" s="733"/>
      <c r="O372" s="769"/>
      <c r="Q372" s="635"/>
      <c r="R372" s="663"/>
      <c r="S372" s="663"/>
      <c r="T372" s="663"/>
      <c r="U372" s="663"/>
      <c r="V372" s="664"/>
      <c r="W372" s="665"/>
      <c r="X372" s="663"/>
      <c r="AB372" s="724"/>
      <c r="AC372" s="724"/>
      <c r="AD372" s="724"/>
      <c r="AE372" s="763"/>
      <c r="AI372" s="724"/>
      <c r="AJ372" s="724"/>
      <c r="AK372" s="724"/>
    </row>
    <row r="373" spans="3:37" x14ac:dyDescent="0.6">
      <c r="C373" s="733"/>
      <c r="O373" s="769"/>
      <c r="Q373" s="635"/>
      <c r="R373" s="663"/>
      <c r="S373" s="663"/>
      <c r="T373" s="663"/>
      <c r="U373" s="663"/>
      <c r="V373" s="664"/>
      <c r="W373" s="665"/>
      <c r="X373" s="663"/>
      <c r="AB373" s="724"/>
      <c r="AC373" s="724"/>
      <c r="AD373" s="724"/>
      <c r="AE373" s="763"/>
      <c r="AI373" s="724"/>
      <c r="AJ373" s="724"/>
      <c r="AK373" s="724"/>
    </row>
    <row r="374" spans="3:37" x14ac:dyDescent="0.6">
      <c r="C374" s="733"/>
      <c r="O374" s="769"/>
      <c r="Q374" s="635"/>
      <c r="R374" s="663"/>
      <c r="S374" s="663"/>
      <c r="T374" s="663"/>
      <c r="U374" s="663"/>
      <c r="V374" s="664"/>
      <c r="W374" s="665"/>
      <c r="X374" s="663"/>
      <c r="AB374" s="724"/>
      <c r="AC374" s="724"/>
      <c r="AD374" s="724"/>
      <c r="AE374" s="763"/>
      <c r="AI374" s="724"/>
      <c r="AJ374" s="724"/>
      <c r="AK374" s="724"/>
    </row>
    <row r="375" spans="3:37" x14ac:dyDescent="0.6">
      <c r="C375" s="733"/>
      <c r="O375" s="769"/>
      <c r="Q375" s="635"/>
      <c r="R375" s="663"/>
      <c r="S375" s="663"/>
      <c r="T375" s="663"/>
      <c r="U375" s="663"/>
      <c r="V375" s="664"/>
      <c r="W375" s="665"/>
      <c r="X375" s="663"/>
      <c r="AB375" s="724"/>
      <c r="AC375" s="724"/>
      <c r="AD375" s="724"/>
      <c r="AE375" s="763"/>
      <c r="AI375" s="724"/>
      <c r="AJ375" s="724"/>
      <c r="AK375" s="724"/>
    </row>
    <row r="376" spans="3:37" x14ac:dyDescent="0.6">
      <c r="C376" s="733"/>
      <c r="O376" s="769"/>
      <c r="Q376" s="635"/>
      <c r="R376" s="663"/>
      <c r="S376" s="663"/>
      <c r="T376" s="663"/>
      <c r="U376" s="663"/>
      <c r="V376" s="664"/>
      <c r="W376" s="665"/>
      <c r="X376" s="663"/>
      <c r="AB376" s="724"/>
      <c r="AC376" s="724"/>
      <c r="AD376" s="724"/>
      <c r="AE376" s="763"/>
      <c r="AI376" s="724"/>
      <c r="AJ376" s="724"/>
      <c r="AK376" s="724"/>
    </row>
    <row r="377" spans="3:37" x14ac:dyDescent="0.6">
      <c r="C377" s="733"/>
      <c r="O377" s="769"/>
      <c r="Q377" s="635"/>
      <c r="R377" s="663"/>
      <c r="S377" s="663"/>
      <c r="T377" s="663"/>
      <c r="U377" s="663"/>
      <c r="V377" s="664"/>
      <c r="W377" s="665"/>
      <c r="X377" s="663"/>
      <c r="AB377" s="724"/>
      <c r="AC377" s="724"/>
      <c r="AD377" s="724"/>
      <c r="AE377" s="763"/>
      <c r="AI377" s="724"/>
      <c r="AJ377" s="724"/>
      <c r="AK377" s="724"/>
    </row>
    <row r="378" spans="3:37" x14ac:dyDescent="0.6">
      <c r="C378" s="733"/>
      <c r="O378" s="769"/>
      <c r="Q378" s="635"/>
      <c r="R378" s="663"/>
      <c r="S378" s="663"/>
      <c r="T378" s="663"/>
      <c r="U378" s="663"/>
      <c r="V378" s="664"/>
      <c r="W378" s="665"/>
      <c r="X378" s="663"/>
      <c r="AB378" s="724"/>
      <c r="AC378" s="724"/>
      <c r="AD378" s="724"/>
      <c r="AE378" s="763"/>
      <c r="AI378" s="724"/>
      <c r="AJ378" s="724"/>
      <c r="AK378" s="724"/>
    </row>
    <row r="379" spans="3:37" x14ac:dyDescent="0.6">
      <c r="C379" s="733"/>
      <c r="O379" s="769"/>
      <c r="Q379" s="635"/>
      <c r="R379" s="663"/>
      <c r="S379" s="663"/>
      <c r="T379" s="663"/>
      <c r="U379" s="663"/>
      <c r="V379" s="664"/>
      <c r="W379" s="665"/>
      <c r="X379" s="663"/>
      <c r="AB379" s="724"/>
      <c r="AC379" s="724"/>
      <c r="AD379" s="724"/>
      <c r="AE379" s="763"/>
      <c r="AI379" s="724"/>
      <c r="AJ379" s="724"/>
      <c r="AK379" s="724"/>
    </row>
    <row r="380" spans="3:37" x14ac:dyDescent="0.6">
      <c r="C380" s="733"/>
      <c r="O380" s="769"/>
      <c r="Q380" s="635"/>
      <c r="R380" s="663"/>
      <c r="S380" s="663"/>
      <c r="T380" s="663"/>
      <c r="U380" s="663"/>
      <c r="V380" s="664"/>
      <c r="W380" s="665"/>
      <c r="X380" s="663"/>
      <c r="AB380" s="724"/>
      <c r="AC380" s="724"/>
      <c r="AD380" s="724"/>
      <c r="AE380" s="763"/>
      <c r="AI380" s="724"/>
      <c r="AJ380" s="724"/>
      <c r="AK380" s="724"/>
    </row>
    <row r="381" spans="3:37" x14ac:dyDescent="0.6">
      <c r="C381" s="733"/>
      <c r="O381" s="769"/>
      <c r="Q381" s="635"/>
      <c r="R381" s="663"/>
      <c r="S381" s="663"/>
      <c r="T381" s="663"/>
      <c r="U381" s="663"/>
      <c r="V381" s="664"/>
      <c r="W381" s="665"/>
      <c r="X381" s="663"/>
      <c r="AB381" s="724"/>
      <c r="AC381" s="724"/>
      <c r="AD381" s="724"/>
      <c r="AE381" s="763"/>
      <c r="AI381" s="724"/>
      <c r="AJ381" s="724"/>
      <c r="AK381" s="724"/>
    </row>
    <row r="382" spans="3:37" x14ac:dyDescent="0.6">
      <c r="C382" s="733"/>
      <c r="O382" s="769"/>
      <c r="Q382" s="635"/>
      <c r="R382" s="663"/>
      <c r="S382" s="663"/>
      <c r="T382" s="663"/>
      <c r="U382" s="663"/>
      <c r="V382" s="664"/>
      <c r="W382" s="665"/>
      <c r="X382" s="663"/>
      <c r="AB382" s="724"/>
      <c r="AC382" s="724"/>
      <c r="AD382" s="724"/>
      <c r="AE382" s="763"/>
      <c r="AI382" s="724"/>
      <c r="AJ382" s="724"/>
      <c r="AK382" s="724"/>
    </row>
    <row r="383" spans="3:37" x14ac:dyDescent="0.6">
      <c r="C383" s="733"/>
      <c r="O383" s="769"/>
      <c r="Q383" s="635"/>
      <c r="R383" s="663"/>
      <c r="S383" s="663"/>
      <c r="T383" s="663"/>
      <c r="U383" s="663"/>
      <c r="V383" s="664"/>
      <c r="W383" s="665"/>
      <c r="X383" s="663"/>
      <c r="AB383" s="724"/>
      <c r="AC383" s="724"/>
      <c r="AD383" s="724"/>
      <c r="AE383" s="763"/>
      <c r="AI383" s="724"/>
      <c r="AJ383" s="724"/>
      <c r="AK383" s="724"/>
    </row>
    <row r="384" spans="3:37" x14ac:dyDescent="0.6">
      <c r="C384" s="733"/>
      <c r="O384" s="769"/>
      <c r="Q384" s="635"/>
      <c r="R384" s="663"/>
      <c r="S384" s="663"/>
      <c r="T384" s="663"/>
      <c r="U384" s="663"/>
      <c r="V384" s="664"/>
      <c r="W384" s="665"/>
      <c r="X384" s="663"/>
      <c r="AB384" s="724"/>
      <c r="AC384" s="724"/>
      <c r="AD384" s="724"/>
      <c r="AE384" s="763"/>
      <c r="AI384" s="724"/>
      <c r="AJ384" s="724"/>
      <c r="AK384" s="724"/>
    </row>
    <row r="385" spans="3:37" x14ac:dyDescent="0.6">
      <c r="C385" s="733"/>
      <c r="O385" s="769"/>
      <c r="Q385" s="635"/>
      <c r="R385" s="663"/>
      <c r="S385" s="663"/>
      <c r="T385" s="663"/>
      <c r="U385" s="663"/>
      <c r="V385" s="664"/>
      <c r="W385" s="665"/>
      <c r="X385" s="663"/>
      <c r="AB385" s="724"/>
      <c r="AC385" s="724"/>
      <c r="AD385" s="724"/>
      <c r="AE385" s="763"/>
      <c r="AI385" s="724"/>
      <c r="AJ385" s="724"/>
      <c r="AK385" s="724"/>
    </row>
    <row r="386" spans="3:37" x14ac:dyDescent="0.6">
      <c r="C386" s="733"/>
      <c r="O386" s="769"/>
      <c r="Q386" s="635"/>
      <c r="R386" s="663"/>
      <c r="S386" s="663"/>
      <c r="T386" s="663"/>
      <c r="U386" s="663"/>
      <c r="V386" s="664"/>
      <c r="W386" s="665"/>
      <c r="X386" s="663"/>
      <c r="AB386" s="724"/>
      <c r="AC386" s="724"/>
      <c r="AD386" s="724"/>
      <c r="AE386" s="763"/>
      <c r="AI386" s="724"/>
      <c r="AJ386" s="724"/>
      <c r="AK386" s="724"/>
    </row>
    <row r="387" spans="3:37" x14ac:dyDescent="0.6">
      <c r="C387" s="733"/>
      <c r="O387" s="769"/>
      <c r="Q387" s="635"/>
      <c r="R387" s="663"/>
      <c r="S387" s="663"/>
      <c r="T387" s="663"/>
      <c r="U387" s="663"/>
      <c r="V387" s="664"/>
      <c r="W387" s="665"/>
      <c r="X387" s="663"/>
      <c r="AB387" s="724"/>
      <c r="AC387" s="724"/>
      <c r="AD387" s="724"/>
      <c r="AE387" s="763"/>
      <c r="AI387" s="724"/>
      <c r="AJ387" s="724"/>
      <c r="AK387" s="724"/>
    </row>
    <row r="388" spans="3:37" x14ac:dyDescent="0.6">
      <c r="C388" s="733"/>
      <c r="O388" s="769"/>
      <c r="Q388" s="635"/>
      <c r="R388" s="663"/>
      <c r="S388" s="663"/>
      <c r="T388" s="663"/>
      <c r="U388" s="663"/>
      <c r="V388" s="664"/>
      <c r="W388" s="665"/>
      <c r="X388" s="663"/>
      <c r="AB388" s="724"/>
      <c r="AC388" s="724"/>
      <c r="AD388" s="724"/>
      <c r="AE388" s="763"/>
      <c r="AI388" s="724"/>
      <c r="AJ388" s="724"/>
      <c r="AK388" s="724"/>
    </row>
    <row r="389" spans="3:37" x14ac:dyDescent="0.6">
      <c r="C389" s="733"/>
      <c r="O389" s="769"/>
      <c r="Q389" s="635"/>
      <c r="R389" s="663"/>
      <c r="S389" s="663"/>
      <c r="T389" s="663"/>
      <c r="U389" s="663"/>
      <c r="V389" s="664"/>
      <c r="W389" s="665"/>
      <c r="X389" s="663"/>
      <c r="AB389" s="724"/>
      <c r="AC389" s="724"/>
      <c r="AD389" s="724"/>
      <c r="AE389" s="763"/>
      <c r="AI389" s="724"/>
      <c r="AJ389" s="724"/>
      <c r="AK389" s="724"/>
    </row>
    <row r="390" spans="3:37" x14ac:dyDescent="0.6">
      <c r="C390" s="733"/>
      <c r="O390" s="769"/>
      <c r="Q390" s="635"/>
      <c r="R390" s="663"/>
      <c r="S390" s="663"/>
      <c r="T390" s="663"/>
      <c r="U390" s="663"/>
      <c r="V390" s="664"/>
      <c r="W390" s="665"/>
      <c r="X390" s="663"/>
      <c r="AB390" s="724"/>
      <c r="AC390" s="724"/>
      <c r="AD390" s="724"/>
      <c r="AE390" s="763"/>
      <c r="AI390" s="724"/>
      <c r="AJ390" s="724"/>
      <c r="AK390" s="724"/>
    </row>
    <row r="391" spans="3:37" x14ac:dyDescent="0.6">
      <c r="C391" s="733"/>
      <c r="O391" s="769"/>
      <c r="Q391" s="635"/>
      <c r="R391" s="663"/>
      <c r="S391" s="663"/>
      <c r="T391" s="663"/>
      <c r="U391" s="663"/>
      <c r="V391" s="664"/>
      <c r="W391" s="665"/>
      <c r="X391" s="663"/>
      <c r="AB391" s="724"/>
      <c r="AC391" s="724"/>
      <c r="AD391" s="724"/>
      <c r="AE391" s="763"/>
      <c r="AI391" s="724"/>
      <c r="AJ391" s="724"/>
      <c r="AK391" s="724"/>
    </row>
    <row r="392" spans="3:37" x14ac:dyDescent="0.6">
      <c r="C392" s="733"/>
      <c r="O392" s="769"/>
      <c r="Q392" s="635"/>
      <c r="R392" s="663"/>
      <c r="S392" s="663"/>
      <c r="T392" s="663"/>
      <c r="U392" s="663"/>
      <c r="V392" s="664"/>
      <c r="W392" s="665"/>
      <c r="X392" s="663"/>
      <c r="AB392" s="724"/>
      <c r="AC392" s="724"/>
      <c r="AD392" s="724"/>
      <c r="AE392" s="763"/>
      <c r="AI392" s="724"/>
      <c r="AJ392" s="724"/>
      <c r="AK392" s="724"/>
    </row>
    <row r="393" spans="3:37" x14ac:dyDescent="0.6">
      <c r="C393" s="733"/>
      <c r="O393" s="769"/>
      <c r="Q393" s="635"/>
      <c r="R393" s="663"/>
      <c r="S393" s="663"/>
      <c r="T393" s="663"/>
      <c r="U393" s="663"/>
      <c r="V393" s="664"/>
      <c r="W393" s="665"/>
      <c r="X393" s="663"/>
      <c r="AB393" s="724"/>
      <c r="AC393" s="724"/>
      <c r="AD393" s="724"/>
      <c r="AE393" s="763"/>
      <c r="AI393" s="724"/>
      <c r="AJ393" s="724"/>
      <c r="AK393" s="724"/>
    </row>
    <row r="394" spans="3:37" x14ac:dyDescent="0.6">
      <c r="C394" s="733"/>
      <c r="O394" s="769"/>
      <c r="Q394" s="635"/>
      <c r="R394" s="663"/>
      <c r="S394" s="663"/>
      <c r="T394" s="663"/>
      <c r="U394" s="663"/>
      <c r="V394" s="664"/>
      <c r="W394" s="665"/>
      <c r="X394" s="663"/>
      <c r="AB394" s="724"/>
      <c r="AC394" s="724"/>
      <c r="AD394" s="724"/>
      <c r="AE394" s="763"/>
      <c r="AI394" s="724"/>
      <c r="AJ394" s="724"/>
      <c r="AK394" s="724"/>
    </row>
    <row r="395" spans="3:37" x14ac:dyDescent="0.6">
      <c r="C395" s="733"/>
      <c r="O395" s="769"/>
      <c r="Q395" s="635"/>
      <c r="R395" s="663"/>
      <c r="S395" s="663"/>
      <c r="T395" s="663"/>
      <c r="U395" s="663"/>
      <c r="V395" s="664"/>
      <c r="W395" s="665"/>
      <c r="X395" s="663"/>
      <c r="AB395" s="724"/>
      <c r="AC395" s="724"/>
      <c r="AD395" s="724"/>
      <c r="AE395" s="763"/>
      <c r="AI395" s="724"/>
      <c r="AJ395" s="724"/>
      <c r="AK395" s="724"/>
    </row>
    <row r="396" spans="3:37" x14ac:dyDescent="0.6">
      <c r="C396" s="733"/>
      <c r="O396" s="769"/>
      <c r="Q396" s="635"/>
      <c r="R396" s="663"/>
      <c r="S396" s="663"/>
      <c r="T396" s="663"/>
      <c r="U396" s="663"/>
      <c r="V396" s="664"/>
      <c r="W396" s="665"/>
      <c r="X396" s="663"/>
      <c r="AB396" s="724"/>
      <c r="AC396" s="724"/>
      <c r="AD396" s="724"/>
      <c r="AE396" s="763"/>
      <c r="AI396" s="724"/>
      <c r="AJ396" s="724"/>
      <c r="AK396" s="724"/>
    </row>
    <row r="397" spans="3:37" x14ac:dyDescent="0.6">
      <c r="C397" s="733"/>
      <c r="O397" s="769"/>
      <c r="Q397" s="635"/>
      <c r="R397" s="663"/>
      <c r="S397" s="663"/>
      <c r="T397" s="663"/>
      <c r="U397" s="663"/>
      <c r="V397" s="664"/>
      <c r="W397" s="665"/>
      <c r="X397" s="663"/>
      <c r="AB397" s="724"/>
      <c r="AC397" s="724"/>
      <c r="AD397" s="724"/>
      <c r="AE397" s="763"/>
      <c r="AI397" s="724"/>
      <c r="AJ397" s="724"/>
      <c r="AK397" s="724"/>
    </row>
    <row r="398" spans="3:37" x14ac:dyDescent="0.6">
      <c r="C398" s="733"/>
      <c r="O398" s="769"/>
      <c r="Q398" s="635"/>
      <c r="R398" s="663"/>
      <c r="S398" s="663"/>
      <c r="T398" s="663"/>
      <c r="U398" s="663"/>
      <c r="V398" s="664"/>
      <c r="W398" s="665"/>
      <c r="X398" s="663"/>
      <c r="AB398" s="724"/>
      <c r="AC398" s="724"/>
      <c r="AD398" s="724"/>
      <c r="AE398" s="763"/>
      <c r="AI398" s="724"/>
      <c r="AJ398" s="724"/>
      <c r="AK398" s="724"/>
    </row>
    <row r="399" spans="3:37" x14ac:dyDescent="0.6">
      <c r="C399" s="733"/>
      <c r="O399" s="769"/>
      <c r="Q399" s="635"/>
      <c r="R399" s="663"/>
      <c r="S399" s="663"/>
      <c r="T399" s="663"/>
      <c r="U399" s="663"/>
      <c r="V399" s="664"/>
      <c r="W399" s="665"/>
      <c r="X399" s="663"/>
      <c r="AB399" s="724"/>
      <c r="AC399" s="724"/>
      <c r="AD399" s="724"/>
      <c r="AE399" s="763"/>
      <c r="AI399" s="724"/>
      <c r="AJ399" s="724"/>
      <c r="AK399" s="724"/>
    </row>
    <row r="400" spans="3:37" x14ac:dyDescent="0.6">
      <c r="C400" s="733"/>
      <c r="O400" s="769"/>
      <c r="Q400" s="635"/>
      <c r="R400" s="663"/>
      <c r="S400" s="663"/>
      <c r="T400" s="663"/>
      <c r="U400" s="663"/>
      <c r="V400" s="664"/>
      <c r="W400" s="665"/>
      <c r="X400" s="663"/>
      <c r="AB400" s="724"/>
      <c r="AC400" s="724"/>
      <c r="AD400" s="724"/>
      <c r="AE400" s="763"/>
      <c r="AI400" s="724"/>
      <c r="AJ400" s="724"/>
      <c r="AK400" s="724"/>
    </row>
    <row r="401" spans="3:37" x14ac:dyDescent="0.6">
      <c r="C401" s="733"/>
      <c r="O401" s="769"/>
      <c r="Q401" s="635"/>
      <c r="R401" s="663"/>
      <c r="S401" s="663"/>
      <c r="T401" s="663"/>
      <c r="U401" s="663"/>
      <c r="V401" s="664"/>
      <c r="W401" s="665"/>
      <c r="X401" s="663"/>
      <c r="AB401" s="724"/>
      <c r="AC401" s="724"/>
      <c r="AD401" s="724"/>
      <c r="AE401" s="763"/>
      <c r="AI401" s="724"/>
      <c r="AJ401" s="724"/>
      <c r="AK401" s="724"/>
    </row>
    <row r="402" spans="3:37" x14ac:dyDescent="0.6">
      <c r="C402" s="733"/>
      <c r="O402" s="769"/>
      <c r="Q402" s="635"/>
      <c r="R402" s="663"/>
      <c r="S402" s="663"/>
      <c r="T402" s="663"/>
      <c r="U402" s="663"/>
      <c r="V402" s="664"/>
      <c r="W402" s="665"/>
      <c r="X402" s="663"/>
      <c r="AB402" s="724"/>
      <c r="AC402" s="724"/>
      <c r="AD402" s="724"/>
      <c r="AE402" s="763"/>
      <c r="AI402" s="724"/>
      <c r="AJ402" s="724"/>
      <c r="AK402" s="724"/>
    </row>
    <row r="403" spans="3:37" x14ac:dyDescent="0.6">
      <c r="C403" s="733"/>
      <c r="O403" s="769"/>
      <c r="Q403" s="635"/>
      <c r="R403" s="663"/>
      <c r="S403" s="663"/>
      <c r="T403" s="663"/>
      <c r="U403" s="663"/>
      <c r="V403" s="664"/>
      <c r="W403" s="665"/>
      <c r="X403" s="663"/>
      <c r="AB403" s="724"/>
      <c r="AC403" s="724"/>
      <c r="AD403" s="724"/>
      <c r="AE403" s="763"/>
      <c r="AI403" s="724"/>
      <c r="AJ403" s="724"/>
      <c r="AK403" s="724"/>
    </row>
    <row r="404" spans="3:37" x14ac:dyDescent="0.6">
      <c r="C404" s="733"/>
      <c r="O404" s="769"/>
      <c r="Q404" s="635"/>
      <c r="R404" s="663"/>
      <c r="S404" s="663"/>
      <c r="T404" s="663"/>
      <c r="U404" s="663"/>
      <c r="V404" s="664"/>
      <c r="W404" s="665"/>
      <c r="X404" s="663"/>
      <c r="AB404" s="724"/>
      <c r="AC404" s="724"/>
      <c r="AD404" s="724"/>
      <c r="AE404" s="763"/>
      <c r="AI404" s="724"/>
      <c r="AJ404" s="724"/>
      <c r="AK404" s="724"/>
    </row>
    <row r="405" spans="3:37" x14ac:dyDescent="0.6">
      <c r="C405" s="733"/>
      <c r="O405" s="769"/>
      <c r="Q405" s="635"/>
      <c r="R405" s="663"/>
      <c r="S405" s="663"/>
      <c r="T405" s="663"/>
      <c r="U405" s="663"/>
      <c r="V405" s="664"/>
      <c r="W405" s="665"/>
      <c r="X405" s="663"/>
      <c r="AB405" s="724"/>
      <c r="AC405" s="724"/>
      <c r="AD405" s="724"/>
      <c r="AE405" s="763"/>
      <c r="AI405" s="724"/>
      <c r="AJ405" s="724"/>
      <c r="AK405" s="724"/>
    </row>
    <row r="406" spans="3:37" x14ac:dyDescent="0.6">
      <c r="C406" s="733"/>
      <c r="O406" s="769"/>
      <c r="Q406" s="635"/>
      <c r="R406" s="663"/>
      <c r="S406" s="663"/>
      <c r="T406" s="663"/>
      <c r="U406" s="663"/>
      <c r="V406" s="664"/>
      <c r="W406" s="665"/>
      <c r="X406" s="663"/>
      <c r="AB406" s="724"/>
      <c r="AC406" s="724"/>
      <c r="AD406" s="724"/>
      <c r="AE406" s="763"/>
      <c r="AI406" s="724"/>
      <c r="AJ406" s="724"/>
      <c r="AK406" s="724"/>
    </row>
    <row r="407" spans="3:37" x14ac:dyDescent="0.6">
      <c r="C407" s="733"/>
      <c r="O407" s="769"/>
      <c r="Q407" s="635"/>
      <c r="R407" s="663"/>
      <c r="S407" s="663"/>
      <c r="T407" s="663"/>
      <c r="U407" s="663"/>
      <c r="V407" s="664"/>
      <c r="W407" s="665"/>
      <c r="X407" s="663"/>
      <c r="AB407" s="724"/>
      <c r="AC407" s="724"/>
      <c r="AD407" s="724"/>
      <c r="AE407" s="763"/>
      <c r="AI407" s="724"/>
      <c r="AJ407" s="724"/>
      <c r="AK407" s="724"/>
    </row>
    <row r="408" spans="3:37" x14ac:dyDescent="0.6">
      <c r="C408" s="733"/>
      <c r="O408" s="769"/>
      <c r="Q408" s="635"/>
      <c r="R408" s="663"/>
      <c r="S408" s="663"/>
      <c r="T408" s="663"/>
      <c r="U408" s="663"/>
      <c r="V408" s="664"/>
      <c r="W408" s="665"/>
      <c r="X408" s="663"/>
      <c r="AB408" s="724"/>
      <c r="AC408" s="724"/>
      <c r="AD408" s="724"/>
      <c r="AE408" s="763"/>
      <c r="AI408" s="724"/>
      <c r="AJ408" s="724"/>
      <c r="AK408" s="724"/>
    </row>
    <row r="409" spans="3:37" x14ac:dyDescent="0.6">
      <c r="C409" s="733"/>
      <c r="O409" s="769"/>
      <c r="Q409" s="635"/>
      <c r="R409" s="663"/>
      <c r="S409" s="663"/>
      <c r="T409" s="663"/>
      <c r="U409" s="663"/>
      <c r="V409" s="664"/>
      <c r="W409" s="665"/>
      <c r="X409" s="663"/>
      <c r="AB409" s="724"/>
      <c r="AC409" s="724"/>
      <c r="AD409" s="724"/>
      <c r="AE409" s="763"/>
      <c r="AI409" s="724"/>
      <c r="AJ409" s="724"/>
      <c r="AK409" s="724"/>
    </row>
    <row r="410" spans="3:37" x14ac:dyDescent="0.6">
      <c r="C410" s="733"/>
      <c r="O410" s="769"/>
      <c r="Q410" s="635"/>
      <c r="R410" s="663"/>
      <c r="S410" s="663"/>
      <c r="T410" s="663"/>
      <c r="U410" s="663"/>
      <c r="V410" s="664"/>
      <c r="W410" s="665"/>
      <c r="X410" s="663"/>
      <c r="AB410" s="724"/>
      <c r="AC410" s="724"/>
      <c r="AD410" s="724"/>
      <c r="AE410" s="763"/>
      <c r="AI410" s="724"/>
      <c r="AJ410" s="724"/>
      <c r="AK410" s="724"/>
    </row>
    <row r="411" spans="3:37" x14ac:dyDescent="0.6">
      <c r="C411" s="733"/>
      <c r="O411" s="769"/>
      <c r="Q411" s="635"/>
      <c r="R411" s="663"/>
      <c r="S411" s="663"/>
      <c r="T411" s="663"/>
      <c r="U411" s="663"/>
      <c r="V411" s="664"/>
      <c r="W411" s="665"/>
      <c r="X411" s="663"/>
      <c r="AB411" s="724"/>
      <c r="AC411" s="724"/>
      <c r="AD411" s="724"/>
      <c r="AE411" s="763"/>
      <c r="AI411" s="724"/>
      <c r="AJ411" s="724"/>
      <c r="AK411" s="724"/>
    </row>
    <row r="412" spans="3:37" x14ac:dyDescent="0.6">
      <c r="C412" s="733"/>
      <c r="O412" s="769"/>
      <c r="Q412" s="635"/>
      <c r="R412" s="663"/>
      <c r="S412" s="663"/>
      <c r="T412" s="663"/>
      <c r="U412" s="663"/>
      <c r="V412" s="664"/>
      <c r="W412" s="665"/>
      <c r="X412" s="663"/>
      <c r="AB412" s="724"/>
      <c r="AC412" s="724"/>
      <c r="AD412" s="724"/>
      <c r="AE412" s="763"/>
      <c r="AI412" s="724"/>
      <c r="AJ412" s="724"/>
      <c r="AK412" s="724"/>
    </row>
    <row r="413" spans="3:37" x14ac:dyDescent="0.6">
      <c r="C413" s="733"/>
      <c r="O413" s="769"/>
      <c r="Q413" s="635"/>
      <c r="R413" s="663"/>
      <c r="S413" s="663"/>
      <c r="T413" s="663"/>
      <c r="U413" s="663"/>
      <c r="V413" s="664"/>
      <c r="W413" s="665"/>
      <c r="X413" s="663"/>
      <c r="AB413" s="724"/>
      <c r="AC413" s="724"/>
      <c r="AD413" s="724"/>
      <c r="AE413" s="763"/>
      <c r="AI413" s="724"/>
      <c r="AJ413" s="724"/>
      <c r="AK413" s="724"/>
    </row>
    <row r="414" spans="3:37" x14ac:dyDescent="0.6">
      <c r="C414" s="733"/>
      <c r="O414" s="769"/>
      <c r="Q414" s="635"/>
      <c r="R414" s="663"/>
      <c r="S414" s="663"/>
      <c r="T414" s="663"/>
      <c r="U414" s="663"/>
      <c r="V414" s="664"/>
      <c r="W414" s="665"/>
      <c r="X414" s="663"/>
      <c r="AB414" s="724"/>
      <c r="AC414" s="724"/>
      <c r="AD414" s="724"/>
      <c r="AE414" s="763"/>
      <c r="AI414" s="724"/>
      <c r="AJ414" s="724"/>
      <c r="AK414" s="724"/>
    </row>
    <row r="415" spans="3:37" x14ac:dyDescent="0.6">
      <c r="C415" s="733"/>
      <c r="O415" s="769"/>
      <c r="Q415" s="635"/>
      <c r="R415" s="663"/>
      <c r="S415" s="663"/>
      <c r="T415" s="663"/>
      <c r="U415" s="663"/>
      <c r="V415" s="664"/>
      <c r="W415" s="665"/>
      <c r="X415" s="663"/>
      <c r="AB415" s="724"/>
      <c r="AC415" s="724"/>
      <c r="AD415" s="724"/>
      <c r="AE415" s="763"/>
      <c r="AI415" s="724"/>
      <c r="AJ415" s="724"/>
      <c r="AK415" s="724"/>
    </row>
    <row r="416" spans="3:37" x14ac:dyDescent="0.6">
      <c r="C416" s="733"/>
      <c r="O416" s="769"/>
      <c r="Q416" s="635"/>
      <c r="R416" s="663"/>
      <c r="S416" s="663"/>
      <c r="T416" s="663"/>
      <c r="U416" s="663"/>
      <c r="V416" s="664"/>
      <c r="W416" s="665"/>
      <c r="X416" s="663"/>
      <c r="AB416" s="724"/>
      <c r="AC416" s="724"/>
      <c r="AD416" s="724"/>
      <c r="AE416" s="763"/>
      <c r="AI416" s="724"/>
      <c r="AJ416" s="724"/>
      <c r="AK416" s="724"/>
    </row>
    <row r="417" spans="3:37" x14ac:dyDescent="0.6">
      <c r="C417" s="733"/>
      <c r="O417" s="769"/>
      <c r="Q417" s="635"/>
      <c r="R417" s="663"/>
      <c r="S417" s="663"/>
      <c r="T417" s="663"/>
      <c r="U417" s="663"/>
      <c r="V417" s="664"/>
      <c r="W417" s="665"/>
      <c r="X417" s="663"/>
      <c r="AB417" s="724"/>
      <c r="AC417" s="724"/>
      <c r="AD417" s="724"/>
      <c r="AE417" s="763"/>
      <c r="AI417" s="724"/>
      <c r="AJ417" s="724"/>
      <c r="AK417" s="724"/>
    </row>
    <row r="418" spans="3:37" x14ac:dyDescent="0.6">
      <c r="C418" s="733"/>
      <c r="O418" s="769"/>
      <c r="Q418" s="635"/>
      <c r="R418" s="663"/>
      <c r="S418" s="663"/>
      <c r="T418" s="663"/>
      <c r="U418" s="663"/>
      <c r="V418" s="664"/>
      <c r="W418" s="665"/>
      <c r="X418" s="663"/>
      <c r="AB418" s="724"/>
      <c r="AC418" s="724"/>
      <c r="AD418" s="724"/>
      <c r="AE418" s="763"/>
      <c r="AI418" s="724"/>
      <c r="AJ418" s="724"/>
      <c r="AK418" s="724"/>
    </row>
    <row r="419" spans="3:37" x14ac:dyDescent="0.6">
      <c r="C419" s="733"/>
      <c r="O419" s="769"/>
      <c r="Q419" s="635"/>
      <c r="R419" s="663"/>
      <c r="S419" s="663"/>
      <c r="T419" s="663"/>
      <c r="U419" s="663"/>
      <c r="V419" s="664"/>
      <c r="W419" s="665"/>
      <c r="X419" s="663"/>
      <c r="AB419" s="724"/>
      <c r="AC419" s="724"/>
      <c r="AD419" s="724"/>
      <c r="AE419" s="763"/>
      <c r="AI419" s="724"/>
      <c r="AJ419" s="724"/>
      <c r="AK419" s="724"/>
    </row>
    <row r="420" spans="3:37" x14ac:dyDescent="0.6">
      <c r="C420" s="733"/>
      <c r="O420" s="769"/>
      <c r="Q420" s="635"/>
      <c r="R420" s="663"/>
      <c r="S420" s="663"/>
      <c r="T420" s="663"/>
      <c r="U420" s="663"/>
      <c r="V420" s="664"/>
      <c r="W420" s="665"/>
      <c r="X420" s="663"/>
      <c r="AB420" s="724"/>
      <c r="AC420" s="724"/>
      <c r="AD420" s="724"/>
      <c r="AE420" s="763"/>
      <c r="AI420" s="724"/>
      <c r="AJ420" s="724"/>
      <c r="AK420" s="724"/>
    </row>
    <row r="421" spans="3:37" x14ac:dyDescent="0.6">
      <c r="C421" s="733"/>
      <c r="O421" s="769"/>
      <c r="Q421" s="635"/>
      <c r="R421" s="663"/>
      <c r="S421" s="663"/>
      <c r="T421" s="663"/>
      <c r="U421" s="663"/>
      <c r="V421" s="664"/>
      <c r="W421" s="665"/>
      <c r="X421" s="663"/>
      <c r="AB421" s="724"/>
      <c r="AC421" s="724"/>
      <c r="AD421" s="724"/>
      <c r="AE421" s="763"/>
      <c r="AI421" s="724"/>
      <c r="AJ421" s="724"/>
      <c r="AK421" s="724"/>
    </row>
    <row r="422" spans="3:37" x14ac:dyDescent="0.6">
      <c r="C422" s="733"/>
      <c r="O422" s="769"/>
      <c r="Q422" s="635"/>
      <c r="R422" s="663"/>
      <c r="S422" s="663"/>
      <c r="T422" s="663"/>
      <c r="U422" s="663"/>
      <c r="V422" s="664"/>
      <c r="W422" s="665"/>
      <c r="X422" s="663"/>
      <c r="AB422" s="724"/>
      <c r="AC422" s="724"/>
      <c r="AD422" s="724"/>
      <c r="AE422" s="763"/>
      <c r="AI422" s="724"/>
      <c r="AJ422" s="724"/>
      <c r="AK422" s="724"/>
    </row>
    <row r="423" spans="3:37" x14ac:dyDescent="0.6">
      <c r="C423" s="733"/>
      <c r="O423" s="769"/>
      <c r="Q423" s="635"/>
      <c r="R423" s="663"/>
      <c r="S423" s="663"/>
      <c r="T423" s="663"/>
      <c r="U423" s="663"/>
      <c r="V423" s="664"/>
      <c r="W423" s="665"/>
      <c r="X423" s="663"/>
      <c r="AB423" s="724"/>
      <c r="AC423" s="724"/>
      <c r="AD423" s="724"/>
      <c r="AE423" s="763"/>
      <c r="AI423" s="724"/>
      <c r="AJ423" s="724"/>
      <c r="AK423" s="724"/>
    </row>
    <row r="424" spans="3:37" x14ac:dyDescent="0.6">
      <c r="C424" s="733"/>
      <c r="O424" s="769"/>
      <c r="Q424" s="635"/>
      <c r="R424" s="663"/>
      <c r="S424" s="663"/>
      <c r="T424" s="663"/>
      <c r="U424" s="663"/>
      <c r="V424" s="664"/>
      <c r="W424" s="665"/>
      <c r="X424" s="663"/>
      <c r="AB424" s="724"/>
      <c r="AC424" s="724"/>
      <c r="AD424" s="724"/>
      <c r="AE424" s="763"/>
      <c r="AI424" s="724"/>
      <c r="AJ424" s="724"/>
      <c r="AK424" s="724"/>
    </row>
    <row r="425" spans="3:37" x14ac:dyDescent="0.6">
      <c r="C425" s="733"/>
      <c r="O425" s="769"/>
      <c r="Q425" s="635"/>
      <c r="R425" s="663"/>
      <c r="S425" s="663"/>
      <c r="T425" s="663"/>
      <c r="U425" s="663"/>
      <c r="V425" s="664"/>
      <c r="W425" s="665"/>
      <c r="X425" s="663"/>
      <c r="AB425" s="724"/>
      <c r="AC425" s="724"/>
      <c r="AD425" s="724"/>
      <c r="AE425" s="763"/>
      <c r="AI425" s="724"/>
      <c r="AJ425" s="724"/>
      <c r="AK425" s="724"/>
    </row>
    <row r="426" spans="3:37" x14ac:dyDescent="0.6">
      <c r="C426" s="733"/>
      <c r="O426" s="769"/>
      <c r="Q426" s="635"/>
      <c r="R426" s="663"/>
      <c r="S426" s="663"/>
      <c r="T426" s="663"/>
      <c r="U426" s="663"/>
      <c r="V426" s="664"/>
      <c r="W426" s="665"/>
      <c r="X426" s="663"/>
      <c r="AB426" s="724"/>
      <c r="AC426" s="724"/>
      <c r="AD426" s="724"/>
      <c r="AE426" s="763"/>
      <c r="AI426" s="724"/>
      <c r="AJ426" s="724"/>
      <c r="AK426" s="724"/>
    </row>
    <row r="427" spans="3:37" x14ac:dyDescent="0.6">
      <c r="C427" s="733"/>
      <c r="O427" s="769"/>
      <c r="Q427" s="635"/>
      <c r="R427" s="663"/>
      <c r="S427" s="663"/>
      <c r="T427" s="663"/>
      <c r="U427" s="663"/>
      <c r="V427" s="664"/>
      <c r="W427" s="665"/>
      <c r="X427" s="663"/>
      <c r="AB427" s="724"/>
      <c r="AC427" s="724"/>
      <c r="AD427" s="724"/>
      <c r="AE427" s="763"/>
      <c r="AI427" s="724"/>
      <c r="AJ427" s="724"/>
      <c r="AK427" s="724"/>
    </row>
    <row r="428" spans="3:37" x14ac:dyDescent="0.6">
      <c r="C428" s="733"/>
      <c r="O428" s="769"/>
      <c r="Q428" s="635"/>
      <c r="R428" s="663"/>
      <c r="S428" s="663"/>
      <c r="T428" s="663"/>
      <c r="U428" s="663"/>
      <c r="V428" s="664"/>
      <c r="W428" s="665"/>
      <c r="X428" s="663"/>
      <c r="AB428" s="724"/>
      <c r="AC428" s="724"/>
      <c r="AD428" s="724"/>
      <c r="AE428" s="763"/>
      <c r="AI428" s="724"/>
      <c r="AJ428" s="724"/>
      <c r="AK428" s="724"/>
    </row>
    <row r="429" spans="3:37" x14ac:dyDescent="0.6">
      <c r="C429" s="733"/>
      <c r="O429" s="769"/>
      <c r="Q429" s="635"/>
      <c r="R429" s="663"/>
      <c r="S429" s="663"/>
      <c r="T429" s="663"/>
      <c r="U429" s="663"/>
      <c r="V429" s="664"/>
      <c r="W429" s="665"/>
      <c r="X429" s="663"/>
      <c r="AB429" s="724"/>
      <c r="AC429" s="724"/>
      <c r="AD429" s="724"/>
      <c r="AE429" s="763"/>
      <c r="AI429" s="724"/>
      <c r="AJ429" s="724"/>
      <c r="AK429" s="724"/>
    </row>
    <row r="430" spans="3:37" x14ac:dyDescent="0.6">
      <c r="C430" s="733"/>
      <c r="O430" s="769"/>
      <c r="Q430" s="635"/>
      <c r="R430" s="663"/>
      <c r="S430" s="663"/>
      <c r="T430" s="663"/>
      <c r="U430" s="663"/>
      <c r="V430" s="664"/>
      <c r="W430" s="665"/>
      <c r="X430" s="663"/>
      <c r="AB430" s="724"/>
      <c r="AC430" s="724"/>
      <c r="AD430" s="724"/>
      <c r="AE430" s="763"/>
      <c r="AI430" s="724"/>
      <c r="AJ430" s="724"/>
      <c r="AK430" s="724"/>
    </row>
    <row r="431" spans="3:37" x14ac:dyDescent="0.6">
      <c r="C431" s="733"/>
      <c r="O431" s="769"/>
      <c r="Q431" s="635"/>
      <c r="R431" s="663"/>
      <c r="S431" s="663"/>
      <c r="T431" s="663"/>
      <c r="U431" s="663"/>
      <c r="V431" s="664"/>
      <c r="W431" s="665"/>
      <c r="X431" s="663"/>
      <c r="AB431" s="724"/>
      <c r="AC431" s="724"/>
      <c r="AD431" s="724"/>
      <c r="AE431" s="763"/>
      <c r="AI431" s="724"/>
      <c r="AJ431" s="724"/>
      <c r="AK431" s="724"/>
    </row>
    <row r="432" spans="3:37" x14ac:dyDescent="0.6">
      <c r="C432" s="733"/>
      <c r="O432" s="769"/>
      <c r="Q432" s="635"/>
      <c r="R432" s="663"/>
      <c r="S432" s="663"/>
      <c r="T432" s="663"/>
      <c r="U432" s="663"/>
      <c r="V432" s="664"/>
      <c r="W432" s="665"/>
      <c r="X432" s="663"/>
      <c r="AB432" s="724"/>
      <c r="AC432" s="724"/>
      <c r="AD432" s="724"/>
      <c r="AE432" s="763"/>
      <c r="AI432" s="724"/>
      <c r="AJ432" s="724"/>
      <c r="AK432" s="724"/>
    </row>
    <row r="433" spans="3:37" x14ac:dyDescent="0.6">
      <c r="C433" s="733"/>
      <c r="O433" s="769"/>
      <c r="Q433" s="635"/>
      <c r="R433" s="663"/>
      <c r="S433" s="663"/>
      <c r="T433" s="663"/>
      <c r="U433" s="663"/>
      <c r="V433" s="664"/>
      <c r="W433" s="665"/>
      <c r="X433" s="663"/>
      <c r="AB433" s="724"/>
      <c r="AC433" s="724"/>
      <c r="AD433" s="724"/>
      <c r="AE433" s="763"/>
      <c r="AI433" s="724"/>
      <c r="AJ433" s="724"/>
      <c r="AK433" s="724"/>
    </row>
    <row r="434" spans="3:37" x14ac:dyDescent="0.6">
      <c r="C434" s="733"/>
      <c r="O434" s="769"/>
      <c r="Q434" s="635"/>
      <c r="R434" s="663"/>
      <c r="S434" s="663"/>
      <c r="T434" s="663"/>
      <c r="U434" s="663"/>
      <c r="V434" s="664"/>
      <c r="W434" s="665"/>
      <c r="X434" s="663"/>
      <c r="AB434" s="724"/>
      <c r="AC434" s="724"/>
      <c r="AD434" s="724"/>
      <c r="AE434" s="763"/>
      <c r="AI434" s="724"/>
      <c r="AJ434" s="724"/>
      <c r="AK434" s="724"/>
    </row>
    <row r="435" spans="3:37" x14ac:dyDescent="0.6">
      <c r="C435" s="733"/>
      <c r="O435" s="769"/>
      <c r="Q435" s="635"/>
      <c r="R435" s="663"/>
      <c r="S435" s="663"/>
      <c r="T435" s="663"/>
      <c r="U435" s="663"/>
      <c r="V435" s="664"/>
      <c r="W435" s="665"/>
      <c r="X435" s="663"/>
      <c r="AB435" s="724"/>
      <c r="AC435" s="724"/>
      <c r="AD435" s="724"/>
      <c r="AE435" s="763"/>
      <c r="AI435" s="724"/>
      <c r="AJ435" s="724"/>
      <c r="AK435" s="724"/>
    </row>
    <row r="436" spans="3:37" x14ac:dyDescent="0.6">
      <c r="C436" s="733"/>
      <c r="O436" s="769"/>
      <c r="Q436" s="635"/>
      <c r="R436" s="663"/>
      <c r="S436" s="663"/>
      <c r="T436" s="663"/>
      <c r="U436" s="663"/>
      <c r="V436" s="664"/>
      <c r="W436" s="665"/>
      <c r="X436" s="663"/>
      <c r="AB436" s="724"/>
      <c r="AC436" s="724"/>
      <c r="AD436" s="724"/>
      <c r="AE436" s="763"/>
      <c r="AI436" s="724"/>
      <c r="AJ436" s="724"/>
      <c r="AK436" s="724"/>
    </row>
    <row r="437" spans="3:37" x14ac:dyDescent="0.6">
      <c r="C437" s="733"/>
      <c r="O437" s="769"/>
      <c r="Q437" s="635"/>
      <c r="R437" s="663"/>
      <c r="S437" s="663"/>
      <c r="T437" s="663"/>
      <c r="U437" s="663"/>
      <c r="V437" s="664"/>
      <c r="W437" s="665"/>
      <c r="X437" s="663"/>
      <c r="AB437" s="724"/>
      <c r="AC437" s="724"/>
      <c r="AD437" s="724"/>
      <c r="AE437" s="763"/>
      <c r="AI437" s="724"/>
      <c r="AJ437" s="724"/>
      <c r="AK437" s="724"/>
    </row>
    <row r="438" spans="3:37" x14ac:dyDescent="0.6">
      <c r="C438" s="733"/>
      <c r="O438" s="769"/>
      <c r="Q438" s="635"/>
      <c r="R438" s="663"/>
      <c r="S438" s="663"/>
      <c r="T438" s="663"/>
      <c r="U438" s="663"/>
      <c r="V438" s="664"/>
      <c r="W438" s="665"/>
      <c r="X438" s="663"/>
      <c r="AB438" s="724"/>
      <c r="AC438" s="724"/>
      <c r="AD438" s="724"/>
      <c r="AE438" s="763"/>
      <c r="AI438" s="724"/>
      <c r="AJ438" s="724"/>
      <c r="AK438" s="724"/>
    </row>
    <row r="439" spans="3:37" x14ac:dyDescent="0.6">
      <c r="C439" s="733"/>
      <c r="O439" s="769"/>
      <c r="Q439" s="635"/>
      <c r="R439" s="663"/>
      <c r="S439" s="663"/>
      <c r="T439" s="663"/>
      <c r="U439" s="663"/>
      <c r="V439" s="664"/>
      <c r="W439" s="665"/>
      <c r="X439" s="663"/>
      <c r="AB439" s="724"/>
      <c r="AC439" s="724"/>
      <c r="AD439" s="724"/>
      <c r="AE439" s="763"/>
      <c r="AI439" s="724"/>
      <c r="AJ439" s="724"/>
      <c r="AK439" s="724"/>
    </row>
    <row r="440" spans="3:37" x14ac:dyDescent="0.6">
      <c r="C440" s="733"/>
      <c r="O440" s="769"/>
      <c r="Q440" s="635"/>
      <c r="R440" s="663"/>
      <c r="S440" s="663"/>
      <c r="T440" s="663"/>
      <c r="U440" s="663"/>
      <c r="V440" s="664"/>
      <c r="W440" s="665"/>
      <c r="X440" s="663"/>
      <c r="AB440" s="724"/>
      <c r="AC440" s="724"/>
      <c r="AD440" s="724"/>
      <c r="AE440" s="763"/>
      <c r="AI440" s="724"/>
      <c r="AJ440" s="724"/>
      <c r="AK440" s="724"/>
    </row>
    <row r="441" spans="3:37" x14ac:dyDescent="0.6">
      <c r="C441" s="733"/>
      <c r="O441" s="769"/>
      <c r="Q441" s="635"/>
      <c r="R441" s="663"/>
      <c r="S441" s="663"/>
      <c r="T441" s="663"/>
      <c r="U441" s="663"/>
      <c r="V441" s="664"/>
      <c r="W441" s="665"/>
      <c r="X441" s="663"/>
      <c r="AB441" s="724"/>
      <c r="AC441" s="724"/>
      <c r="AD441" s="724"/>
      <c r="AE441" s="763"/>
      <c r="AI441" s="724"/>
      <c r="AJ441" s="724"/>
      <c r="AK441" s="724"/>
    </row>
    <row r="442" spans="3:37" x14ac:dyDescent="0.6">
      <c r="C442" s="733"/>
      <c r="O442" s="769"/>
      <c r="Q442" s="635"/>
      <c r="R442" s="663"/>
      <c r="S442" s="663"/>
      <c r="T442" s="663"/>
      <c r="U442" s="663"/>
      <c r="V442" s="664"/>
      <c r="W442" s="665"/>
      <c r="X442" s="663"/>
      <c r="AB442" s="724"/>
      <c r="AC442" s="724"/>
      <c r="AD442" s="724"/>
      <c r="AE442" s="763"/>
      <c r="AI442" s="724"/>
      <c r="AJ442" s="724"/>
      <c r="AK442" s="724"/>
    </row>
    <row r="443" spans="3:37" x14ac:dyDescent="0.6">
      <c r="C443" s="733"/>
      <c r="O443" s="769"/>
      <c r="Q443" s="635"/>
      <c r="R443" s="663"/>
      <c r="S443" s="663"/>
      <c r="T443" s="663"/>
      <c r="U443" s="663"/>
      <c r="V443" s="664"/>
      <c r="W443" s="665"/>
      <c r="X443" s="663"/>
      <c r="AB443" s="724"/>
      <c r="AC443" s="724"/>
      <c r="AD443" s="724"/>
      <c r="AE443" s="763"/>
      <c r="AI443" s="724"/>
      <c r="AJ443" s="724"/>
      <c r="AK443" s="724"/>
    </row>
    <row r="444" spans="3:37" x14ac:dyDescent="0.6">
      <c r="C444" s="733"/>
      <c r="O444" s="769"/>
      <c r="Q444" s="635"/>
      <c r="R444" s="663"/>
      <c r="S444" s="663"/>
      <c r="T444" s="663"/>
      <c r="U444" s="663"/>
      <c r="V444" s="664"/>
      <c r="W444" s="665"/>
      <c r="X444" s="663"/>
      <c r="AB444" s="724"/>
      <c r="AC444" s="724"/>
      <c r="AD444" s="724"/>
      <c r="AE444" s="763"/>
      <c r="AI444" s="724"/>
      <c r="AJ444" s="724"/>
      <c r="AK444" s="724"/>
    </row>
    <row r="445" spans="3:37" x14ac:dyDescent="0.6">
      <c r="C445" s="733"/>
      <c r="O445" s="769"/>
      <c r="Q445" s="635"/>
      <c r="R445" s="663"/>
      <c r="S445" s="663"/>
      <c r="T445" s="663"/>
      <c r="U445" s="663"/>
      <c r="V445" s="664"/>
      <c r="W445" s="665"/>
      <c r="X445" s="663"/>
      <c r="AB445" s="724"/>
      <c r="AC445" s="724"/>
      <c r="AD445" s="724"/>
      <c r="AE445" s="763"/>
      <c r="AI445" s="724"/>
      <c r="AJ445" s="724"/>
      <c r="AK445" s="724"/>
    </row>
    <row r="446" spans="3:37" x14ac:dyDescent="0.6">
      <c r="C446" s="733"/>
      <c r="O446" s="769"/>
      <c r="Q446" s="635"/>
      <c r="R446" s="663"/>
      <c r="S446" s="663"/>
      <c r="T446" s="663"/>
      <c r="U446" s="663"/>
      <c r="V446" s="664"/>
      <c r="W446" s="665"/>
      <c r="X446" s="663"/>
      <c r="AB446" s="724"/>
      <c r="AC446" s="724"/>
      <c r="AD446" s="724"/>
      <c r="AE446" s="763"/>
      <c r="AI446" s="724"/>
      <c r="AJ446" s="724"/>
      <c r="AK446" s="724"/>
    </row>
    <row r="447" spans="3:37" x14ac:dyDescent="0.6">
      <c r="C447" s="733"/>
      <c r="O447" s="769"/>
      <c r="Q447" s="635"/>
      <c r="R447" s="663"/>
      <c r="S447" s="663"/>
      <c r="T447" s="663"/>
      <c r="U447" s="663"/>
      <c r="V447" s="664"/>
      <c r="W447" s="665"/>
      <c r="X447" s="663"/>
      <c r="AB447" s="724"/>
      <c r="AC447" s="724"/>
      <c r="AD447" s="724"/>
      <c r="AE447" s="763"/>
      <c r="AI447" s="724"/>
      <c r="AJ447" s="724"/>
      <c r="AK447" s="724"/>
    </row>
    <row r="448" spans="3:37" x14ac:dyDescent="0.6">
      <c r="C448" s="733"/>
      <c r="O448" s="769"/>
      <c r="Q448" s="635"/>
      <c r="R448" s="663"/>
      <c r="S448" s="663"/>
      <c r="T448" s="663"/>
      <c r="U448" s="663"/>
      <c r="V448" s="664"/>
      <c r="W448" s="665"/>
      <c r="X448" s="663"/>
      <c r="AB448" s="724"/>
      <c r="AC448" s="724"/>
      <c r="AD448" s="724"/>
      <c r="AE448" s="763"/>
      <c r="AI448" s="724"/>
      <c r="AJ448" s="724"/>
      <c r="AK448" s="724"/>
    </row>
    <row r="449" spans="3:37" x14ac:dyDescent="0.6">
      <c r="C449" s="733"/>
      <c r="O449" s="769"/>
      <c r="Q449" s="635"/>
      <c r="R449" s="663"/>
      <c r="S449" s="663"/>
      <c r="T449" s="663"/>
      <c r="U449" s="663"/>
      <c r="V449" s="664"/>
      <c r="W449" s="665"/>
      <c r="X449" s="663"/>
      <c r="AB449" s="724"/>
      <c r="AC449" s="724"/>
      <c r="AD449" s="724"/>
      <c r="AE449" s="763"/>
      <c r="AI449" s="724"/>
      <c r="AJ449" s="724"/>
      <c r="AK449" s="724"/>
    </row>
    <row r="450" spans="3:37" x14ac:dyDescent="0.6">
      <c r="C450" s="733"/>
      <c r="O450" s="769"/>
      <c r="Q450" s="635"/>
      <c r="R450" s="663"/>
      <c r="S450" s="663"/>
      <c r="T450" s="663"/>
      <c r="U450" s="663"/>
      <c r="V450" s="664"/>
      <c r="W450" s="665"/>
      <c r="X450" s="663"/>
      <c r="AB450" s="724"/>
      <c r="AC450" s="724"/>
      <c r="AD450" s="724"/>
      <c r="AE450" s="763"/>
      <c r="AI450" s="724"/>
      <c r="AJ450" s="724"/>
      <c r="AK450" s="724"/>
    </row>
    <row r="451" spans="3:37" x14ac:dyDescent="0.6">
      <c r="C451" s="733"/>
      <c r="O451" s="769"/>
      <c r="Q451" s="635"/>
      <c r="R451" s="663"/>
      <c r="S451" s="663"/>
      <c r="T451" s="663"/>
      <c r="U451" s="663"/>
      <c r="V451" s="664"/>
      <c r="W451" s="665"/>
      <c r="X451" s="663"/>
      <c r="AB451" s="724"/>
      <c r="AC451" s="724"/>
      <c r="AD451" s="724"/>
      <c r="AE451" s="763"/>
      <c r="AI451" s="724"/>
      <c r="AJ451" s="724"/>
      <c r="AK451" s="724"/>
    </row>
    <row r="452" spans="3:37" x14ac:dyDescent="0.6">
      <c r="C452" s="733"/>
      <c r="O452" s="769"/>
      <c r="Q452" s="635"/>
      <c r="R452" s="663"/>
      <c r="S452" s="663"/>
      <c r="T452" s="663"/>
      <c r="U452" s="663"/>
      <c r="V452" s="664"/>
      <c r="W452" s="665"/>
      <c r="X452" s="663"/>
      <c r="AB452" s="724"/>
      <c r="AC452" s="724"/>
      <c r="AD452" s="724"/>
      <c r="AE452" s="763"/>
      <c r="AI452" s="724"/>
      <c r="AJ452" s="724"/>
      <c r="AK452" s="724"/>
    </row>
    <row r="453" spans="3:37" x14ac:dyDescent="0.6">
      <c r="C453" s="733"/>
      <c r="O453" s="769"/>
      <c r="Q453" s="635"/>
      <c r="R453" s="663"/>
      <c r="S453" s="663"/>
      <c r="T453" s="663"/>
      <c r="U453" s="663"/>
      <c r="V453" s="664"/>
      <c r="W453" s="665"/>
      <c r="X453" s="663"/>
      <c r="AB453" s="724"/>
      <c r="AC453" s="724"/>
      <c r="AD453" s="724"/>
      <c r="AE453" s="763"/>
      <c r="AI453" s="724"/>
      <c r="AJ453" s="724"/>
      <c r="AK453" s="724"/>
    </row>
    <row r="454" spans="3:37" x14ac:dyDescent="0.6">
      <c r="C454" s="733"/>
      <c r="O454" s="769"/>
      <c r="Q454" s="635"/>
      <c r="R454" s="663"/>
      <c r="S454" s="663"/>
      <c r="T454" s="663"/>
      <c r="U454" s="663"/>
      <c r="V454" s="664"/>
      <c r="W454" s="665"/>
      <c r="X454" s="663"/>
      <c r="AB454" s="724"/>
      <c r="AC454" s="724"/>
      <c r="AD454" s="724"/>
      <c r="AE454" s="763"/>
      <c r="AI454" s="724"/>
      <c r="AJ454" s="724"/>
      <c r="AK454" s="724"/>
    </row>
    <row r="455" spans="3:37" x14ac:dyDescent="0.6">
      <c r="C455" s="733"/>
      <c r="O455" s="769"/>
      <c r="Q455" s="635"/>
      <c r="R455" s="663"/>
      <c r="S455" s="663"/>
      <c r="T455" s="663"/>
      <c r="U455" s="663"/>
      <c r="V455" s="664"/>
      <c r="W455" s="665"/>
      <c r="X455" s="663"/>
      <c r="AB455" s="724"/>
      <c r="AC455" s="724"/>
      <c r="AD455" s="724"/>
      <c r="AE455" s="763"/>
      <c r="AI455" s="724"/>
      <c r="AJ455" s="724"/>
      <c r="AK455" s="724"/>
    </row>
    <row r="456" spans="3:37" x14ac:dyDescent="0.6">
      <c r="C456" s="733"/>
      <c r="O456" s="769"/>
      <c r="Q456" s="635"/>
      <c r="R456" s="663"/>
      <c r="S456" s="663"/>
      <c r="T456" s="663"/>
      <c r="U456" s="663"/>
      <c r="V456" s="664"/>
      <c r="W456" s="665"/>
      <c r="X456" s="663"/>
      <c r="AB456" s="724"/>
      <c r="AC456" s="724"/>
      <c r="AD456" s="724"/>
      <c r="AE456" s="763"/>
      <c r="AI456" s="724"/>
      <c r="AJ456" s="724"/>
      <c r="AK456" s="724"/>
    </row>
    <row r="457" spans="3:37" x14ac:dyDescent="0.6">
      <c r="C457" s="733"/>
      <c r="O457" s="769"/>
      <c r="Q457" s="635"/>
      <c r="R457" s="663"/>
      <c r="S457" s="663"/>
      <c r="T457" s="663"/>
      <c r="U457" s="663"/>
      <c r="V457" s="664"/>
      <c r="W457" s="665"/>
      <c r="X457" s="663"/>
      <c r="AB457" s="724"/>
      <c r="AC457" s="724"/>
      <c r="AD457" s="724"/>
      <c r="AE457" s="763"/>
      <c r="AI457" s="724"/>
      <c r="AJ457" s="724"/>
      <c r="AK457" s="724"/>
    </row>
    <row r="458" spans="3:37" x14ac:dyDescent="0.6">
      <c r="C458" s="733"/>
      <c r="O458" s="769"/>
      <c r="Q458" s="635"/>
      <c r="R458" s="663"/>
      <c r="S458" s="663"/>
      <c r="T458" s="663"/>
      <c r="U458" s="663"/>
      <c r="V458" s="664"/>
      <c r="W458" s="665"/>
      <c r="X458" s="663"/>
      <c r="AB458" s="724"/>
      <c r="AC458" s="724"/>
      <c r="AD458" s="724"/>
      <c r="AE458" s="763"/>
      <c r="AI458" s="724"/>
      <c r="AJ458" s="724"/>
      <c r="AK458" s="724"/>
    </row>
    <row r="459" spans="3:37" x14ac:dyDescent="0.6">
      <c r="C459" s="733"/>
      <c r="O459" s="769"/>
      <c r="Q459" s="635"/>
      <c r="R459" s="663"/>
      <c r="S459" s="663"/>
      <c r="T459" s="663"/>
      <c r="U459" s="663"/>
      <c r="V459" s="664"/>
      <c r="W459" s="665"/>
      <c r="X459" s="663"/>
      <c r="AB459" s="724"/>
      <c r="AC459" s="724"/>
      <c r="AD459" s="724"/>
      <c r="AE459" s="763"/>
      <c r="AI459" s="724"/>
      <c r="AJ459" s="724"/>
      <c r="AK459" s="724"/>
    </row>
    <row r="460" spans="3:37" x14ac:dyDescent="0.6">
      <c r="C460" s="733"/>
      <c r="O460" s="769"/>
      <c r="Q460" s="635"/>
      <c r="R460" s="663"/>
      <c r="S460" s="663"/>
      <c r="T460" s="663"/>
      <c r="U460" s="663"/>
      <c r="V460" s="664"/>
      <c r="W460" s="665"/>
      <c r="X460" s="663"/>
      <c r="AB460" s="724"/>
      <c r="AC460" s="724"/>
      <c r="AD460" s="724"/>
      <c r="AE460" s="763"/>
      <c r="AI460" s="724"/>
      <c r="AJ460" s="724"/>
      <c r="AK460" s="724"/>
    </row>
    <row r="461" spans="3:37" x14ac:dyDescent="0.6">
      <c r="C461" s="733"/>
      <c r="O461" s="769"/>
      <c r="Q461" s="635"/>
      <c r="R461" s="663"/>
      <c r="S461" s="663"/>
      <c r="T461" s="663"/>
      <c r="U461" s="663"/>
      <c r="V461" s="664"/>
      <c r="W461" s="665"/>
      <c r="X461" s="663"/>
      <c r="AB461" s="724"/>
      <c r="AC461" s="724"/>
      <c r="AD461" s="724"/>
      <c r="AE461" s="763"/>
      <c r="AI461" s="724"/>
      <c r="AJ461" s="724"/>
      <c r="AK461" s="724"/>
    </row>
    <row r="462" spans="3:37" x14ac:dyDescent="0.6">
      <c r="C462" s="733"/>
      <c r="O462" s="769"/>
      <c r="Q462" s="635"/>
      <c r="R462" s="663"/>
      <c r="S462" s="663"/>
      <c r="T462" s="663"/>
      <c r="U462" s="663"/>
      <c r="V462" s="664"/>
      <c r="W462" s="665"/>
      <c r="X462" s="663"/>
      <c r="AB462" s="724"/>
      <c r="AC462" s="724"/>
      <c r="AD462" s="724"/>
      <c r="AE462" s="763"/>
      <c r="AI462" s="724"/>
      <c r="AJ462" s="724"/>
      <c r="AK462" s="724"/>
    </row>
    <row r="463" spans="3:37" x14ac:dyDescent="0.6">
      <c r="C463" s="733"/>
      <c r="O463" s="769"/>
      <c r="Q463" s="635"/>
      <c r="R463" s="663"/>
      <c r="S463" s="663"/>
      <c r="T463" s="663"/>
      <c r="U463" s="663"/>
      <c r="V463" s="664"/>
      <c r="W463" s="665"/>
      <c r="X463" s="663"/>
      <c r="AB463" s="724"/>
      <c r="AC463" s="724"/>
      <c r="AD463" s="724"/>
      <c r="AE463" s="763"/>
      <c r="AI463" s="724"/>
      <c r="AJ463" s="724"/>
      <c r="AK463" s="724"/>
    </row>
    <row r="464" spans="3:37" x14ac:dyDescent="0.6">
      <c r="C464" s="733"/>
      <c r="O464" s="769"/>
      <c r="Q464" s="635"/>
      <c r="R464" s="663"/>
      <c r="S464" s="663"/>
      <c r="T464" s="663"/>
      <c r="U464" s="663"/>
      <c r="V464" s="664"/>
      <c r="W464" s="665"/>
      <c r="X464" s="663"/>
      <c r="AB464" s="724"/>
      <c r="AC464" s="724"/>
      <c r="AD464" s="724"/>
      <c r="AE464" s="763"/>
      <c r="AI464" s="724"/>
      <c r="AJ464" s="724"/>
      <c r="AK464" s="724"/>
    </row>
    <row r="465" spans="3:37" x14ac:dyDescent="0.6">
      <c r="C465" s="733"/>
      <c r="O465" s="769"/>
      <c r="Q465" s="635"/>
      <c r="R465" s="663"/>
      <c r="S465" s="663"/>
      <c r="T465" s="663"/>
      <c r="U465" s="663"/>
      <c r="V465" s="664"/>
      <c r="W465" s="665"/>
      <c r="X465" s="663"/>
      <c r="AB465" s="724"/>
      <c r="AC465" s="724"/>
      <c r="AD465" s="724"/>
      <c r="AE465" s="763"/>
      <c r="AI465" s="724"/>
      <c r="AJ465" s="724"/>
      <c r="AK465" s="724"/>
    </row>
    <row r="466" spans="3:37" x14ac:dyDescent="0.6">
      <c r="C466" s="733"/>
      <c r="O466" s="769"/>
      <c r="Q466" s="635"/>
      <c r="R466" s="663"/>
      <c r="S466" s="663"/>
      <c r="T466" s="663"/>
      <c r="U466" s="663"/>
      <c r="V466" s="664"/>
      <c r="W466" s="665"/>
      <c r="X466" s="663"/>
      <c r="AB466" s="724"/>
      <c r="AC466" s="724"/>
      <c r="AD466" s="724"/>
      <c r="AE466" s="763"/>
      <c r="AI466" s="724"/>
      <c r="AJ466" s="724"/>
      <c r="AK466" s="724"/>
    </row>
    <row r="467" spans="3:37" x14ac:dyDescent="0.6">
      <c r="C467" s="733"/>
      <c r="O467" s="769"/>
      <c r="Q467" s="635"/>
      <c r="R467" s="663"/>
      <c r="S467" s="663"/>
      <c r="T467" s="663"/>
      <c r="U467" s="663"/>
      <c r="V467" s="664"/>
      <c r="W467" s="665"/>
      <c r="X467" s="663"/>
      <c r="AB467" s="724"/>
      <c r="AC467" s="724"/>
      <c r="AD467" s="724"/>
      <c r="AE467" s="763"/>
      <c r="AI467" s="724"/>
      <c r="AJ467" s="724"/>
      <c r="AK467" s="724"/>
    </row>
    <row r="468" spans="3:37" x14ac:dyDescent="0.6">
      <c r="C468" s="733"/>
      <c r="O468" s="769"/>
      <c r="Q468" s="635"/>
      <c r="R468" s="663"/>
      <c r="S468" s="663"/>
      <c r="T468" s="663"/>
      <c r="U468" s="663"/>
      <c r="V468" s="664"/>
      <c r="W468" s="665"/>
      <c r="X468" s="663"/>
      <c r="AB468" s="724"/>
      <c r="AC468" s="724"/>
      <c r="AD468" s="724"/>
      <c r="AE468" s="763"/>
      <c r="AI468" s="724"/>
      <c r="AJ468" s="724"/>
      <c r="AK468" s="724"/>
    </row>
    <row r="469" spans="3:37" x14ac:dyDescent="0.6">
      <c r="C469" s="733"/>
      <c r="O469" s="769"/>
      <c r="Q469" s="635"/>
      <c r="R469" s="663"/>
      <c r="S469" s="663"/>
      <c r="T469" s="663"/>
      <c r="U469" s="663"/>
      <c r="V469" s="664"/>
      <c r="W469" s="665"/>
      <c r="X469" s="663"/>
      <c r="AB469" s="724"/>
      <c r="AC469" s="724"/>
      <c r="AD469" s="724"/>
      <c r="AE469" s="763"/>
      <c r="AI469" s="724"/>
      <c r="AJ469" s="724"/>
      <c r="AK469" s="724"/>
    </row>
    <row r="470" spans="3:37" x14ac:dyDescent="0.6">
      <c r="C470" s="733"/>
      <c r="O470" s="769"/>
      <c r="Q470" s="635"/>
      <c r="R470" s="663"/>
      <c r="S470" s="663"/>
      <c r="T470" s="663"/>
      <c r="U470" s="663"/>
      <c r="V470" s="664"/>
      <c r="W470" s="665"/>
      <c r="X470" s="663"/>
      <c r="AB470" s="724"/>
      <c r="AC470" s="724"/>
      <c r="AD470" s="724"/>
      <c r="AE470" s="763"/>
      <c r="AI470" s="724"/>
      <c r="AJ470" s="724"/>
      <c r="AK470" s="724"/>
    </row>
    <row r="471" spans="3:37" x14ac:dyDescent="0.6">
      <c r="C471" s="733"/>
      <c r="O471" s="769"/>
      <c r="Q471" s="635"/>
      <c r="R471" s="663"/>
      <c r="S471" s="663"/>
      <c r="T471" s="663"/>
      <c r="U471" s="663"/>
      <c r="V471" s="664"/>
      <c r="W471" s="665"/>
      <c r="X471" s="663"/>
      <c r="AB471" s="724"/>
      <c r="AC471" s="724"/>
      <c r="AD471" s="724"/>
      <c r="AE471" s="763"/>
      <c r="AI471" s="724"/>
      <c r="AJ471" s="724"/>
      <c r="AK471" s="724"/>
    </row>
    <row r="472" spans="3:37" x14ac:dyDescent="0.6">
      <c r="C472" s="733"/>
      <c r="O472" s="769"/>
      <c r="Q472" s="635"/>
      <c r="R472" s="663"/>
      <c r="S472" s="663"/>
      <c r="T472" s="663"/>
      <c r="U472" s="663"/>
      <c r="V472" s="664"/>
      <c r="W472" s="665"/>
      <c r="X472" s="663"/>
      <c r="AB472" s="724"/>
      <c r="AC472" s="724"/>
      <c r="AD472" s="724"/>
      <c r="AE472" s="763"/>
      <c r="AI472" s="724"/>
      <c r="AJ472" s="724"/>
      <c r="AK472" s="724"/>
    </row>
    <row r="473" spans="3:37" x14ac:dyDescent="0.6">
      <c r="C473" s="733"/>
      <c r="O473" s="769"/>
      <c r="Q473" s="635"/>
      <c r="R473" s="663"/>
      <c r="S473" s="663"/>
      <c r="T473" s="663"/>
      <c r="U473" s="663"/>
      <c r="V473" s="664"/>
      <c r="W473" s="665"/>
      <c r="X473" s="663"/>
      <c r="AB473" s="724"/>
      <c r="AC473" s="724"/>
      <c r="AD473" s="724"/>
      <c r="AE473" s="763"/>
      <c r="AI473" s="724"/>
      <c r="AJ473" s="724"/>
      <c r="AK473" s="724"/>
    </row>
    <row r="474" spans="3:37" x14ac:dyDescent="0.6">
      <c r="C474" s="733"/>
      <c r="O474" s="769"/>
      <c r="Q474" s="635"/>
      <c r="R474" s="663"/>
      <c r="S474" s="663"/>
      <c r="T474" s="663"/>
      <c r="U474" s="663"/>
      <c r="V474" s="664"/>
      <c r="W474" s="665"/>
      <c r="X474" s="663"/>
      <c r="AB474" s="724"/>
      <c r="AC474" s="724"/>
      <c r="AD474" s="724"/>
      <c r="AE474" s="763"/>
      <c r="AI474" s="724"/>
      <c r="AJ474" s="724"/>
      <c r="AK474" s="724"/>
    </row>
    <row r="475" spans="3:37" x14ac:dyDescent="0.6">
      <c r="C475" s="733"/>
      <c r="O475" s="769"/>
      <c r="Q475" s="635"/>
      <c r="R475" s="663"/>
      <c r="S475" s="663"/>
      <c r="T475" s="663"/>
      <c r="U475" s="663"/>
      <c r="V475" s="664"/>
      <c r="W475" s="665"/>
      <c r="X475" s="663"/>
      <c r="AB475" s="724"/>
      <c r="AC475" s="724"/>
      <c r="AD475" s="724"/>
      <c r="AE475" s="763"/>
      <c r="AI475" s="724"/>
      <c r="AJ475" s="724"/>
      <c r="AK475" s="724"/>
    </row>
    <row r="476" spans="3:37" x14ac:dyDescent="0.6">
      <c r="C476" s="733"/>
      <c r="O476" s="769"/>
      <c r="Q476" s="635"/>
      <c r="R476" s="663"/>
      <c r="S476" s="663"/>
      <c r="T476" s="663"/>
      <c r="U476" s="663"/>
      <c r="V476" s="664"/>
      <c r="W476" s="665"/>
      <c r="X476" s="663"/>
      <c r="AB476" s="724"/>
      <c r="AC476" s="724"/>
      <c r="AD476" s="724"/>
      <c r="AE476" s="763"/>
      <c r="AI476" s="724"/>
      <c r="AJ476" s="724"/>
      <c r="AK476" s="724"/>
    </row>
    <row r="477" spans="3:37" x14ac:dyDescent="0.6">
      <c r="C477" s="733"/>
      <c r="O477" s="769"/>
      <c r="Q477" s="635"/>
      <c r="R477" s="663"/>
      <c r="S477" s="663"/>
      <c r="T477" s="663"/>
      <c r="U477" s="663"/>
      <c r="V477" s="664"/>
      <c r="W477" s="665"/>
      <c r="X477" s="663"/>
      <c r="AB477" s="724"/>
      <c r="AC477" s="724"/>
      <c r="AD477" s="724"/>
      <c r="AE477" s="763"/>
      <c r="AI477" s="724"/>
      <c r="AJ477" s="724"/>
      <c r="AK477" s="724"/>
    </row>
    <row r="478" spans="3:37" x14ac:dyDescent="0.6">
      <c r="C478" s="733"/>
      <c r="O478" s="769"/>
      <c r="Q478" s="635"/>
      <c r="R478" s="663"/>
      <c r="S478" s="663"/>
      <c r="T478" s="663"/>
      <c r="U478" s="663"/>
      <c r="V478" s="664"/>
      <c r="W478" s="665"/>
      <c r="X478" s="663"/>
      <c r="AB478" s="724"/>
      <c r="AC478" s="724"/>
      <c r="AD478" s="724"/>
      <c r="AE478" s="763"/>
      <c r="AI478" s="724"/>
      <c r="AJ478" s="724"/>
      <c r="AK478" s="724"/>
    </row>
    <row r="479" spans="3:37" x14ac:dyDescent="0.6">
      <c r="C479" s="733"/>
      <c r="O479" s="769"/>
      <c r="Q479" s="635"/>
      <c r="R479" s="663"/>
      <c r="S479" s="663"/>
      <c r="T479" s="663"/>
      <c r="U479" s="663"/>
      <c r="V479" s="664"/>
      <c r="W479" s="665"/>
      <c r="X479" s="663"/>
      <c r="AB479" s="724"/>
      <c r="AC479" s="724"/>
      <c r="AD479" s="724"/>
      <c r="AE479" s="763"/>
      <c r="AI479" s="724"/>
      <c r="AJ479" s="724"/>
      <c r="AK479" s="724"/>
    </row>
    <row r="480" spans="3:37" x14ac:dyDescent="0.6">
      <c r="C480" s="733"/>
      <c r="O480" s="769"/>
      <c r="Q480" s="635"/>
      <c r="R480" s="663"/>
      <c r="S480" s="663"/>
      <c r="T480" s="663"/>
      <c r="U480" s="663"/>
      <c r="V480" s="664"/>
      <c r="W480" s="665"/>
      <c r="X480" s="663"/>
      <c r="AB480" s="724"/>
      <c r="AC480" s="724"/>
      <c r="AD480" s="724"/>
      <c r="AE480" s="763"/>
      <c r="AI480" s="724"/>
      <c r="AJ480" s="724"/>
      <c r="AK480" s="724"/>
    </row>
    <row r="481" spans="3:37" x14ac:dyDescent="0.6">
      <c r="C481" s="733"/>
      <c r="O481" s="769"/>
      <c r="Q481" s="635"/>
      <c r="R481" s="663"/>
      <c r="S481" s="663"/>
      <c r="T481" s="663"/>
      <c r="U481" s="663"/>
      <c r="V481" s="664"/>
      <c r="W481" s="665"/>
      <c r="X481" s="663"/>
      <c r="AB481" s="724"/>
      <c r="AC481" s="724"/>
      <c r="AD481" s="724"/>
      <c r="AE481" s="763"/>
      <c r="AI481" s="724"/>
      <c r="AJ481" s="724"/>
      <c r="AK481" s="724"/>
    </row>
    <row r="482" spans="3:37" x14ac:dyDescent="0.6">
      <c r="C482" s="733"/>
      <c r="O482" s="769"/>
      <c r="Q482" s="635"/>
      <c r="R482" s="663"/>
      <c r="S482" s="663"/>
      <c r="T482" s="663"/>
      <c r="U482" s="663"/>
      <c r="V482" s="664"/>
      <c r="W482" s="665"/>
      <c r="X482" s="663"/>
      <c r="AB482" s="724"/>
      <c r="AC482" s="724"/>
      <c r="AD482" s="724"/>
      <c r="AE482" s="763"/>
      <c r="AI482" s="724"/>
      <c r="AJ482" s="724"/>
      <c r="AK482" s="724"/>
    </row>
    <row r="483" spans="3:37" x14ac:dyDescent="0.6">
      <c r="C483" s="733"/>
      <c r="O483" s="769"/>
      <c r="Q483" s="635"/>
      <c r="R483" s="663"/>
      <c r="S483" s="663"/>
      <c r="T483" s="663"/>
      <c r="U483" s="663"/>
      <c r="V483" s="664"/>
      <c r="W483" s="665"/>
      <c r="X483" s="663"/>
      <c r="AB483" s="724"/>
      <c r="AC483" s="724"/>
      <c r="AD483" s="724"/>
      <c r="AE483" s="763"/>
      <c r="AI483" s="724"/>
      <c r="AJ483" s="724"/>
      <c r="AK483" s="724"/>
    </row>
    <row r="484" spans="3:37" x14ac:dyDescent="0.6">
      <c r="C484" s="733"/>
      <c r="O484" s="769"/>
      <c r="Q484" s="635"/>
      <c r="R484" s="663"/>
      <c r="S484" s="663"/>
      <c r="T484" s="663"/>
      <c r="U484" s="663"/>
      <c r="V484" s="664"/>
      <c r="W484" s="665"/>
      <c r="X484" s="663"/>
      <c r="AB484" s="724"/>
      <c r="AC484" s="724"/>
      <c r="AD484" s="724"/>
      <c r="AE484" s="763"/>
      <c r="AI484" s="724"/>
      <c r="AJ484" s="724"/>
      <c r="AK484" s="724"/>
    </row>
    <row r="485" spans="3:37" x14ac:dyDescent="0.6">
      <c r="C485" s="733"/>
      <c r="O485" s="769"/>
      <c r="Q485" s="635"/>
      <c r="R485" s="663"/>
      <c r="S485" s="663"/>
      <c r="T485" s="663"/>
      <c r="U485" s="663"/>
      <c r="V485" s="664"/>
      <c r="W485" s="665"/>
      <c r="X485" s="663"/>
      <c r="AB485" s="724"/>
      <c r="AC485" s="724"/>
      <c r="AD485" s="724"/>
      <c r="AE485" s="763"/>
      <c r="AI485" s="724"/>
      <c r="AJ485" s="724"/>
      <c r="AK485" s="724"/>
    </row>
    <row r="486" spans="3:37" x14ac:dyDescent="0.6">
      <c r="C486" s="733"/>
      <c r="O486" s="769"/>
      <c r="Q486" s="635"/>
      <c r="R486" s="663"/>
      <c r="S486" s="663"/>
      <c r="T486" s="663"/>
      <c r="U486" s="663"/>
      <c r="V486" s="664"/>
      <c r="W486" s="665"/>
      <c r="X486" s="663"/>
      <c r="AB486" s="724"/>
      <c r="AC486" s="724"/>
      <c r="AD486" s="724"/>
      <c r="AE486" s="763"/>
      <c r="AI486" s="724"/>
      <c r="AJ486" s="724"/>
      <c r="AK486" s="724"/>
    </row>
    <row r="487" spans="3:37" x14ac:dyDescent="0.6">
      <c r="C487" s="733"/>
      <c r="O487" s="769"/>
      <c r="Q487" s="635"/>
      <c r="R487" s="663"/>
      <c r="S487" s="663"/>
      <c r="T487" s="663"/>
      <c r="U487" s="663"/>
      <c r="V487" s="664"/>
      <c r="W487" s="665"/>
      <c r="X487" s="663"/>
      <c r="AB487" s="724"/>
      <c r="AC487" s="724"/>
      <c r="AD487" s="724"/>
      <c r="AE487" s="763"/>
      <c r="AI487" s="724"/>
      <c r="AJ487" s="724"/>
      <c r="AK487" s="724"/>
    </row>
    <row r="488" spans="3:37" x14ac:dyDescent="0.6">
      <c r="C488" s="733"/>
      <c r="O488" s="769"/>
      <c r="Q488" s="635"/>
      <c r="R488" s="663"/>
      <c r="S488" s="663"/>
      <c r="T488" s="663"/>
      <c r="U488" s="663"/>
      <c r="V488" s="664"/>
      <c r="W488" s="665"/>
      <c r="X488" s="663"/>
      <c r="AB488" s="724"/>
      <c r="AC488" s="724"/>
      <c r="AD488" s="724"/>
      <c r="AE488" s="763"/>
      <c r="AI488" s="724"/>
      <c r="AJ488" s="724"/>
      <c r="AK488" s="724"/>
    </row>
    <row r="489" spans="3:37" x14ac:dyDescent="0.6">
      <c r="C489" s="733"/>
      <c r="O489" s="769"/>
      <c r="Q489" s="635"/>
      <c r="R489" s="663"/>
      <c r="S489" s="663"/>
      <c r="T489" s="663"/>
      <c r="U489" s="663"/>
      <c r="V489" s="664"/>
      <c r="W489" s="665"/>
      <c r="X489" s="663"/>
      <c r="AB489" s="724"/>
      <c r="AC489" s="724"/>
      <c r="AD489" s="724"/>
      <c r="AE489" s="763"/>
      <c r="AI489" s="724"/>
      <c r="AJ489" s="724"/>
      <c r="AK489" s="724"/>
    </row>
    <row r="490" spans="3:37" x14ac:dyDescent="0.6">
      <c r="C490" s="733"/>
      <c r="O490" s="769"/>
      <c r="Q490" s="635"/>
      <c r="R490" s="663"/>
      <c r="S490" s="663"/>
      <c r="T490" s="663"/>
      <c r="U490" s="663"/>
      <c r="V490" s="664"/>
      <c r="W490" s="665"/>
      <c r="X490" s="663"/>
      <c r="AB490" s="724"/>
      <c r="AC490" s="724"/>
      <c r="AD490" s="724"/>
      <c r="AE490" s="763"/>
      <c r="AI490" s="724"/>
      <c r="AJ490" s="724"/>
      <c r="AK490" s="724"/>
    </row>
    <row r="491" spans="3:37" x14ac:dyDescent="0.6">
      <c r="C491" s="733"/>
      <c r="O491" s="769"/>
      <c r="Q491" s="635"/>
      <c r="R491" s="663"/>
      <c r="S491" s="663"/>
      <c r="T491" s="663"/>
      <c r="U491" s="663"/>
      <c r="V491" s="664"/>
      <c r="W491" s="665"/>
      <c r="X491" s="663"/>
      <c r="AB491" s="724"/>
      <c r="AC491" s="724"/>
      <c r="AD491" s="724"/>
      <c r="AE491" s="763"/>
      <c r="AI491" s="724"/>
      <c r="AJ491" s="724"/>
      <c r="AK491" s="724"/>
    </row>
    <row r="492" spans="3:37" x14ac:dyDescent="0.6">
      <c r="C492" s="733"/>
      <c r="O492" s="769"/>
      <c r="Q492" s="635"/>
      <c r="R492" s="663"/>
      <c r="S492" s="663"/>
      <c r="T492" s="663"/>
      <c r="U492" s="663"/>
      <c r="V492" s="664"/>
      <c r="W492" s="665"/>
      <c r="X492" s="663"/>
      <c r="AB492" s="724"/>
      <c r="AC492" s="724"/>
      <c r="AD492" s="724"/>
      <c r="AE492" s="763"/>
      <c r="AI492" s="724"/>
      <c r="AJ492" s="724"/>
      <c r="AK492" s="724"/>
    </row>
    <row r="493" spans="3:37" x14ac:dyDescent="0.6">
      <c r="O493" s="769"/>
      <c r="Q493" s="635"/>
      <c r="R493" s="663"/>
      <c r="S493" s="663"/>
      <c r="T493" s="663"/>
      <c r="U493" s="663"/>
      <c r="V493" s="664"/>
      <c r="W493" s="665"/>
      <c r="X493" s="663"/>
      <c r="AB493" s="724"/>
      <c r="AC493" s="724"/>
      <c r="AD493" s="724"/>
      <c r="AE493" s="763"/>
      <c r="AI493" s="724"/>
      <c r="AJ493" s="724"/>
      <c r="AK493" s="724"/>
    </row>
    <row r="494" spans="3:37" x14ac:dyDescent="0.6">
      <c r="O494" s="769"/>
      <c r="Q494" s="635"/>
      <c r="R494" s="663"/>
      <c r="S494" s="663"/>
      <c r="T494" s="663"/>
      <c r="U494" s="663"/>
      <c r="V494" s="664"/>
      <c r="W494" s="665"/>
      <c r="X494" s="663"/>
      <c r="AB494" s="724"/>
      <c r="AC494" s="724"/>
      <c r="AD494" s="724"/>
      <c r="AE494" s="763"/>
      <c r="AI494" s="724"/>
      <c r="AJ494" s="724"/>
      <c r="AK494" s="724"/>
    </row>
    <row r="495" spans="3:37" x14ac:dyDescent="0.6">
      <c r="O495" s="769"/>
      <c r="Q495" s="635"/>
      <c r="R495" s="663"/>
      <c r="S495" s="663"/>
      <c r="T495" s="663"/>
      <c r="U495" s="663"/>
      <c r="V495" s="664"/>
      <c r="W495" s="665"/>
      <c r="X495" s="663"/>
      <c r="AB495" s="724"/>
      <c r="AC495" s="724"/>
      <c r="AD495" s="724"/>
      <c r="AE495" s="763"/>
      <c r="AI495" s="724"/>
      <c r="AJ495" s="724"/>
      <c r="AK495" s="724"/>
    </row>
    <row r="496" spans="3:37" x14ac:dyDescent="0.6">
      <c r="O496" s="769"/>
      <c r="Q496" s="635"/>
      <c r="R496" s="663"/>
      <c r="S496" s="663"/>
      <c r="T496" s="663"/>
      <c r="U496" s="663"/>
      <c r="V496" s="664"/>
      <c r="W496" s="665"/>
      <c r="X496" s="663"/>
      <c r="AB496" s="724"/>
      <c r="AC496" s="724"/>
      <c r="AD496" s="724"/>
      <c r="AE496" s="763"/>
      <c r="AI496" s="724"/>
      <c r="AJ496" s="724"/>
      <c r="AK496" s="724"/>
    </row>
    <row r="497" spans="15:37" x14ac:dyDescent="0.6">
      <c r="O497" s="769"/>
      <c r="Q497" s="635"/>
      <c r="R497" s="663"/>
      <c r="S497" s="663"/>
      <c r="T497" s="663"/>
      <c r="U497" s="663"/>
      <c r="V497" s="664"/>
      <c r="W497" s="665"/>
      <c r="X497" s="663"/>
      <c r="AB497" s="724"/>
      <c r="AC497" s="724"/>
      <c r="AD497" s="724"/>
      <c r="AE497" s="763"/>
      <c r="AI497" s="724"/>
      <c r="AJ497" s="724"/>
      <c r="AK497" s="724"/>
    </row>
    <row r="498" spans="15:37" x14ac:dyDescent="0.6">
      <c r="O498" s="769"/>
      <c r="Q498" s="635"/>
      <c r="R498" s="663"/>
      <c r="S498" s="663"/>
      <c r="T498" s="663"/>
      <c r="U498" s="663"/>
      <c r="V498" s="664"/>
      <c r="W498" s="665"/>
      <c r="X498" s="663"/>
      <c r="AB498" s="724"/>
      <c r="AC498" s="724"/>
      <c r="AD498" s="724"/>
      <c r="AE498" s="763"/>
      <c r="AI498" s="724"/>
      <c r="AJ498" s="724"/>
      <c r="AK498" s="724"/>
    </row>
    <row r="499" spans="15:37" x14ac:dyDescent="0.6">
      <c r="O499" s="769"/>
      <c r="Q499" s="635"/>
      <c r="R499" s="663"/>
      <c r="S499" s="663"/>
      <c r="T499" s="663"/>
      <c r="U499" s="663"/>
      <c r="V499" s="664"/>
      <c r="W499" s="665"/>
      <c r="X499" s="663"/>
      <c r="AB499" s="724"/>
      <c r="AC499" s="724"/>
      <c r="AD499" s="724"/>
      <c r="AE499" s="763"/>
      <c r="AI499" s="724"/>
      <c r="AJ499" s="724"/>
      <c r="AK499" s="724"/>
    </row>
    <row r="500" spans="15:37" x14ac:dyDescent="0.6">
      <c r="O500" s="769"/>
      <c r="Q500" s="635"/>
      <c r="R500" s="663"/>
      <c r="S500" s="663"/>
      <c r="T500" s="663"/>
      <c r="U500" s="663"/>
      <c r="V500" s="664"/>
      <c r="W500" s="665"/>
      <c r="X500" s="663"/>
      <c r="AB500" s="724"/>
      <c r="AC500" s="724"/>
      <c r="AD500" s="724"/>
      <c r="AE500" s="763"/>
      <c r="AI500" s="724"/>
      <c r="AJ500" s="724"/>
      <c r="AK500" s="724"/>
    </row>
    <row r="501" spans="15:37" x14ac:dyDescent="0.6">
      <c r="O501" s="769"/>
      <c r="Q501" s="635"/>
      <c r="R501" s="663"/>
      <c r="S501" s="663"/>
      <c r="T501" s="663"/>
      <c r="U501" s="663"/>
      <c r="V501" s="664"/>
      <c r="W501" s="665"/>
      <c r="X501" s="663"/>
      <c r="AB501" s="724"/>
      <c r="AC501" s="724"/>
      <c r="AD501" s="724"/>
      <c r="AE501" s="763"/>
      <c r="AI501" s="724"/>
      <c r="AJ501" s="724"/>
      <c r="AK501" s="724"/>
    </row>
    <row r="502" spans="15:37" x14ac:dyDescent="0.6">
      <c r="O502" s="769"/>
      <c r="Q502" s="635"/>
      <c r="R502" s="663"/>
      <c r="S502" s="663"/>
      <c r="T502" s="663"/>
      <c r="U502" s="663"/>
      <c r="V502" s="664"/>
      <c r="W502" s="665"/>
      <c r="X502" s="663"/>
      <c r="AB502" s="724"/>
      <c r="AC502" s="724"/>
      <c r="AD502" s="724"/>
      <c r="AE502" s="763"/>
      <c r="AI502" s="724"/>
      <c r="AJ502" s="724"/>
      <c r="AK502" s="724"/>
    </row>
    <row r="503" spans="15:37" x14ac:dyDescent="0.6">
      <c r="O503" s="769"/>
      <c r="Q503" s="635"/>
      <c r="R503" s="663"/>
      <c r="S503" s="663"/>
      <c r="T503" s="663"/>
      <c r="U503" s="663"/>
      <c r="V503" s="664"/>
      <c r="W503" s="665"/>
      <c r="X503" s="663"/>
      <c r="AB503" s="724"/>
      <c r="AC503" s="724"/>
      <c r="AD503" s="724"/>
      <c r="AE503" s="763"/>
      <c r="AI503" s="724"/>
      <c r="AJ503" s="724"/>
      <c r="AK503" s="724"/>
    </row>
    <row r="504" spans="15:37" x14ac:dyDescent="0.6">
      <c r="O504" s="769"/>
      <c r="Q504" s="635"/>
      <c r="R504" s="663"/>
      <c r="S504" s="663"/>
      <c r="T504" s="663"/>
      <c r="U504" s="663"/>
      <c r="V504" s="664"/>
      <c r="W504" s="665"/>
      <c r="X504" s="663"/>
      <c r="AB504" s="724"/>
      <c r="AC504" s="724"/>
      <c r="AD504" s="724"/>
      <c r="AE504" s="763"/>
      <c r="AI504" s="724"/>
      <c r="AJ504" s="724"/>
      <c r="AK504" s="724"/>
    </row>
    <row r="505" spans="15:37" x14ac:dyDescent="0.6">
      <c r="O505" s="769"/>
      <c r="Q505" s="635"/>
      <c r="R505" s="663"/>
      <c r="S505" s="663"/>
      <c r="T505" s="663"/>
      <c r="U505" s="663"/>
      <c r="V505" s="664"/>
      <c r="W505" s="665"/>
      <c r="X505" s="663"/>
      <c r="AB505" s="724"/>
      <c r="AC505" s="724"/>
      <c r="AD505" s="724"/>
      <c r="AE505" s="763"/>
      <c r="AI505" s="724"/>
      <c r="AJ505" s="724"/>
      <c r="AK505" s="724"/>
    </row>
    <row r="506" spans="15:37" x14ac:dyDescent="0.6">
      <c r="O506" s="769"/>
      <c r="Q506" s="635"/>
      <c r="R506" s="663"/>
      <c r="S506" s="663"/>
      <c r="T506" s="663"/>
      <c r="U506" s="663"/>
      <c r="V506" s="664"/>
      <c r="W506" s="665"/>
      <c r="X506" s="663"/>
      <c r="AB506" s="724"/>
      <c r="AC506" s="724"/>
      <c r="AD506" s="724"/>
      <c r="AE506" s="763"/>
      <c r="AI506" s="724"/>
      <c r="AJ506" s="724"/>
      <c r="AK506" s="724"/>
    </row>
    <row r="507" spans="15:37" x14ac:dyDescent="0.6">
      <c r="O507" s="769"/>
      <c r="Q507" s="635"/>
      <c r="R507" s="663"/>
      <c r="S507" s="663"/>
      <c r="T507" s="663"/>
      <c r="U507" s="663"/>
      <c r="V507" s="664"/>
      <c r="W507" s="665"/>
      <c r="X507" s="663"/>
      <c r="AB507" s="724"/>
      <c r="AC507" s="724"/>
      <c r="AD507" s="724"/>
      <c r="AE507" s="763"/>
      <c r="AI507" s="724"/>
      <c r="AJ507" s="724"/>
      <c r="AK507" s="724"/>
    </row>
    <row r="508" spans="15:37" x14ac:dyDescent="0.6">
      <c r="O508" s="769"/>
      <c r="Q508" s="635"/>
      <c r="R508" s="663"/>
      <c r="S508" s="663"/>
      <c r="T508" s="663"/>
      <c r="U508" s="663"/>
      <c r="V508" s="664"/>
      <c r="W508" s="665"/>
      <c r="X508" s="663"/>
      <c r="AB508" s="724"/>
      <c r="AC508" s="724"/>
      <c r="AD508" s="724"/>
      <c r="AE508" s="763"/>
      <c r="AI508" s="724"/>
      <c r="AJ508" s="724"/>
      <c r="AK508" s="724"/>
    </row>
    <row r="509" spans="15:37" x14ac:dyDescent="0.6">
      <c r="O509" s="769"/>
      <c r="Q509" s="635"/>
      <c r="R509" s="663"/>
      <c r="S509" s="663"/>
      <c r="T509" s="663"/>
      <c r="U509" s="663"/>
      <c r="V509" s="664"/>
      <c r="W509" s="665"/>
      <c r="X509" s="663"/>
      <c r="AB509" s="724"/>
      <c r="AC509" s="724"/>
      <c r="AD509" s="724"/>
      <c r="AE509" s="763"/>
      <c r="AI509" s="724"/>
      <c r="AJ509" s="724"/>
      <c r="AK509" s="724"/>
    </row>
    <row r="510" spans="15:37" x14ac:dyDescent="0.6">
      <c r="O510" s="769"/>
      <c r="Q510" s="635"/>
      <c r="R510" s="663"/>
      <c r="S510" s="663"/>
      <c r="T510" s="663"/>
      <c r="U510" s="663"/>
      <c r="V510" s="664"/>
      <c r="W510" s="665"/>
      <c r="X510" s="663"/>
      <c r="AB510" s="724"/>
      <c r="AC510" s="724"/>
      <c r="AD510" s="724"/>
      <c r="AE510" s="763"/>
      <c r="AI510" s="724"/>
      <c r="AJ510" s="724"/>
      <c r="AK510" s="724"/>
    </row>
    <row r="511" spans="15:37" x14ac:dyDescent="0.6">
      <c r="O511" s="769"/>
      <c r="Q511" s="635"/>
      <c r="R511" s="663"/>
      <c r="S511" s="663"/>
      <c r="T511" s="663"/>
      <c r="U511" s="663"/>
      <c r="V511" s="664"/>
      <c r="W511" s="665"/>
      <c r="X511" s="663"/>
      <c r="AB511" s="724"/>
      <c r="AC511" s="724"/>
      <c r="AD511" s="724"/>
      <c r="AE511" s="763"/>
      <c r="AI511" s="724"/>
      <c r="AJ511" s="724"/>
      <c r="AK511" s="724"/>
    </row>
    <row r="512" spans="15:37" x14ac:dyDescent="0.6">
      <c r="O512" s="769"/>
      <c r="Q512" s="635"/>
      <c r="R512" s="663"/>
      <c r="S512" s="663"/>
      <c r="T512" s="663"/>
      <c r="U512" s="663"/>
      <c r="V512" s="664"/>
      <c r="W512" s="665"/>
      <c r="X512" s="663"/>
      <c r="AB512" s="724"/>
      <c r="AC512" s="724"/>
      <c r="AD512" s="724"/>
      <c r="AE512" s="763"/>
      <c r="AI512" s="724"/>
      <c r="AJ512" s="724"/>
      <c r="AK512" s="724"/>
    </row>
    <row r="513" spans="15:37" x14ac:dyDescent="0.6">
      <c r="O513" s="769"/>
      <c r="Q513" s="635"/>
      <c r="R513" s="663"/>
      <c r="S513" s="663"/>
      <c r="T513" s="663"/>
      <c r="U513" s="663"/>
      <c r="V513" s="664"/>
      <c r="W513" s="665"/>
      <c r="X513" s="663"/>
      <c r="AB513" s="724"/>
      <c r="AC513" s="724"/>
      <c r="AD513" s="724"/>
      <c r="AE513" s="763"/>
      <c r="AI513" s="724"/>
      <c r="AJ513" s="724"/>
      <c r="AK513" s="724"/>
    </row>
    <row r="514" spans="15:37" x14ac:dyDescent="0.6">
      <c r="O514" s="769"/>
      <c r="Q514" s="635"/>
      <c r="R514" s="663"/>
      <c r="S514" s="663"/>
      <c r="T514" s="663"/>
      <c r="U514" s="663"/>
      <c r="V514" s="664"/>
      <c r="W514" s="665"/>
      <c r="X514" s="663"/>
      <c r="AB514" s="724"/>
      <c r="AC514" s="724"/>
      <c r="AD514" s="724"/>
      <c r="AE514" s="763"/>
      <c r="AI514" s="724"/>
      <c r="AJ514" s="724"/>
      <c r="AK514" s="724"/>
    </row>
    <row r="515" spans="15:37" x14ac:dyDescent="0.6">
      <c r="O515" s="769"/>
      <c r="Q515" s="635"/>
      <c r="R515" s="663"/>
      <c r="S515" s="663"/>
      <c r="T515" s="663"/>
      <c r="U515" s="663"/>
      <c r="V515" s="664"/>
      <c r="W515" s="665"/>
      <c r="X515" s="663"/>
      <c r="AB515" s="724"/>
      <c r="AC515" s="724"/>
      <c r="AD515" s="724"/>
      <c r="AE515" s="763"/>
      <c r="AI515" s="724"/>
      <c r="AJ515" s="724"/>
      <c r="AK515" s="724"/>
    </row>
    <row r="516" spans="15:37" x14ac:dyDescent="0.6">
      <c r="O516" s="769"/>
      <c r="Q516" s="635"/>
      <c r="R516" s="663"/>
      <c r="S516" s="663"/>
      <c r="T516" s="663"/>
      <c r="U516" s="663"/>
      <c r="V516" s="664"/>
      <c r="W516" s="665"/>
      <c r="X516" s="663"/>
      <c r="AB516" s="724"/>
      <c r="AC516" s="724"/>
      <c r="AD516" s="724"/>
      <c r="AE516" s="763"/>
      <c r="AI516" s="724"/>
      <c r="AJ516" s="724"/>
      <c r="AK516" s="724"/>
    </row>
    <row r="517" spans="15:37" x14ac:dyDescent="0.6">
      <c r="O517" s="769"/>
      <c r="Q517" s="635"/>
      <c r="R517" s="663"/>
      <c r="S517" s="663"/>
      <c r="T517" s="663"/>
      <c r="U517" s="663"/>
      <c r="V517" s="664"/>
      <c r="W517" s="665"/>
      <c r="X517" s="663"/>
      <c r="AB517" s="724"/>
      <c r="AC517" s="724"/>
      <c r="AD517" s="724"/>
      <c r="AE517" s="763"/>
      <c r="AI517" s="724"/>
      <c r="AJ517" s="724"/>
      <c r="AK517" s="724"/>
    </row>
    <row r="518" spans="15:37" x14ac:dyDescent="0.6">
      <c r="O518" s="769"/>
      <c r="Q518" s="635"/>
      <c r="R518" s="663"/>
      <c r="S518" s="663"/>
      <c r="T518" s="663"/>
      <c r="U518" s="663"/>
      <c r="V518" s="664"/>
      <c r="W518" s="665"/>
      <c r="X518" s="663"/>
      <c r="AB518" s="724"/>
      <c r="AC518" s="724"/>
      <c r="AD518" s="724"/>
      <c r="AE518" s="763"/>
      <c r="AI518" s="724"/>
      <c r="AJ518" s="724"/>
      <c r="AK518" s="724"/>
    </row>
    <row r="519" spans="15:37" x14ac:dyDescent="0.6">
      <c r="O519" s="769"/>
      <c r="Q519" s="635"/>
      <c r="R519" s="663"/>
      <c r="S519" s="663"/>
      <c r="T519" s="663"/>
      <c r="U519" s="663"/>
      <c r="V519" s="664"/>
      <c r="W519" s="665"/>
      <c r="X519" s="663"/>
      <c r="AB519" s="724"/>
      <c r="AC519" s="724"/>
      <c r="AD519" s="724"/>
      <c r="AE519" s="763"/>
      <c r="AI519" s="724"/>
      <c r="AJ519" s="724"/>
      <c r="AK519" s="724"/>
    </row>
    <row r="520" spans="15:37" x14ac:dyDescent="0.6">
      <c r="O520" s="769"/>
      <c r="Q520" s="635"/>
      <c r="R520" s="663"/>
      <c r="S520" s="663"/>
      <c r="T520" s="663"/>
      <c r="U520" s="663"/>
      <c r="V520" s="664"/>
      <c r="W520" s="665"/>
      <c r="X520" s="663"/>
      <c r="AB520" s="724"/>
      <c r="AC520" s="724"/>
      <c r="AD520" s="724"/>
      <c r="AE520" s="763"/>
      <c r="AI520" s="724"/>
      <c r="AJ520" s="724"/>
      <c r="AK520" s="724"/>
    </row>
    <row r="521" spans="15:37" x14ac:dyDescent="0.6">
      <c r="O521" s="769"/>
      <c r="Q521" s="635"/>
      <c r="R521" s="663"/>
      <c r="S521" s="663"/>
      <c r="T521" s="663"/>
      <c r="U521" s="663"/>
      <c r="V521" s="664"/>
      <c r="W521" s="665"/>
      <c r="X521" s="663"/>
      <c r="AB521" s="724"/>
      <c r="AC521" s="724"/>
      <c r="AD521" s="724"/>
      <c r="AE521" s="763"/>
      <c r="AI521" s="724"/>
      <c r="AJ521" s="724"/>
      <c r="AK521" s="724"/>
    </row>
    <row r="522" spans="15:37" x14ac:dyDescent="0.6">
      <c r="O522" s="769"/>
      <c r="Q522" s="635"/>
      <c r="R522" s="663"/>
      <c r="S522" s="663"/>
      <c r="T522" s="663"/>
      <c r="U522" s="663"/>
      <c r="V522" s="664"/>
      <c r="W522" s="665"/>
      <c r="X522" s="663"/>
      <c r="AB522" s="724"/>
      <c r="AC522" s="724"/>
      <c r="AD522" s="724"/>
      <c r="AE522" s="763"/>
      <c r="AI522" s="724"/>
      <c r="AJ522" s="724"/>
      <c r="AK522" s="724"/>
    </row>
    <row r="523" spans="15:37" x14ac:dyDescent="0.6">
      <c r="O523" s="769"/>
      <c r="Q523" s="635"/>
      <c r="R523" s="663"/>
      <c r="S523" s="663"/>
      <c r="T523" s="663"/>
      <c r="U523" s="663"/>
      <c r="V523" s="664"/>
      <c r="W523" s="665"/>
      <c r="X523" s="663"/>
      <c r="AB523" s="724"/>
      <c r="AC523" s="724"/>
      <c r="AD523" s="724"/>
      <c r="AE523" s="763"/>
      <c r="AI523" s="724"/>
      <c r="AJ523" s="724"/>
      <c r="AK523" s="724"/>
    </row>
    <row r="524" spans="15:37" x14ac:dyDescent="0.6">
      <c r="O524" s="769"/>
      <c r="Q524" s="635"/>
      <c r="R524" s="663"/>
      <c r="S524" s="663"/>
      <c r="T524" s="663"/>
      <c r="U524" s="663"/>
      <c r="V524" s="664"/>
      <c r="W524" s="665"/>
      <c r="X524" s="663"/>
      <c r="AB524" s="724"/>
      <c r="AC524" s="724"/>
      <c r="AD524" s="724"/>
      <c r="AE524" s="763"/>
      <c r="AI524" s="724"/>
      <c r="AJ524" s="724"/>
      <c r="AK524" s="724"/>
    </row>
    <row r="525" spans="15:37" x14ac:dyDescent="0.6">
      <c r="O525" s="769"/>
      <c r="Q525" s="635"/>
      <c r="R525" s="663"/>
      <c r="S525" s="663"/>
      <c r="T525" s="663"/>
      <c r="U525" s="663"/>
      <c r="V525" s="664"/>
      <c r="W525" s="665"/>
      <c r="X525" s="663"/>
      <c r="AB525" s="724"/>
      <c r="AC525" s="724"/>
      <c r="AD525" s="724"/>
      <c r="AE525" s="763"/>
      <c r="AI525" s="724"/>
      <c r="AJ525" s="724"/>
      <c r="AK525" s="724"/>
    </row>
    <row r="526" spans="15:37" x14ac:dyDescent="0.6">
      <c r="O526" s="769"/>
      <c r="Q526" s="635"/>
      <c r="R526" s="663"/>
      <c r="S526" s="663"/>
      <c r="T526" s="663"/>
      <c r="U526" s="663"/>
      <c r="V526" s="664"/>
      <c r="W526" s="665"/>
      <c r="X526" s="663"/>
      <c r="AB526" s="724"/>
      <c r="AC526" s="724"/>
      <c r="AD526" s="724"/>
      <c r="AE526" s="763"/>
      <c r="AI526" s="724"/>
      <c r="AJ526" s="724"/>
      <c r="AK526" s="724"/>
    </row>
    <row r="527" spans="15:37" x14ac:dyDescent="0.6">
      <c r="O527" s="769"/>
      <c r="Q527" s="635"/>
      <c r="R527" s="663"/>
      <c r="S527" s="663"/>
      <c r="T527" s="663"/>
      <c r="U527" s="663"/>
      <c r="V527" s="664"/>
      <c r="W527" s="665"/>
      <c r="X527" s="663"/>
      <c r="AB527" s="724"/>
      <c r="AC527" s="724"/>
      <c r="AD527" s="724"/>
      <c r="AE527" s="763"/>
      <c r="AI527" s="724"/>
      <c r="AJ527" s="724"/>
      <c r="AK527" s="724"/>
    </row>
    <row r="528" spans="15:37" x14ac:dyDescent="0.6">
      <c r="O528" s="769"/>
      <c r="Q528" s="635"/>
      <c r="R528" s="663"/>
      <c r="S528" s="663"/>
      <c r="T528" s="663"/>
      <c r="U528" s="663"/>
      <c r="V528" s="664"/>
      <c r="W528" s="665"/>
      <c r="X528" s="663"/>
      <c r="AB528" s="724"/>
      <c r="AC528" s="724"/>
      <c r="AD528" s="724"/>
      <c r="AE528" s="763"/>
      <c r="AI528" s="724"/>
      <c r="AJ528" s="724"/>
      <c r="AK528" s="724"/>
    </row>
    <row r="529" spans="15:37" x14ac:dyDescent="0.6">
      <c r="O529" s="769"/>
      <c r="Q529" s="635"/>
      <c r="R529" s="663"/>
      <c r="S529" s="663"/>
      <c r="T529" s="663"/>
      <c r="U529" s="663"/>
      <c r="V529" s="664"/>
      <c r="W529" s="665"/>
      <c r="X529" s="663"/>
      <c r="AB529" s="724"/>
      <c r="AC529" s="724"/>
      <c r="AD529" s="724"/>
      <c r="AE529" s="763"/>
      <c r="AI529" s="724"/>
      <c r="AJ529" s="724"/>
      <c r="AK529" s="724"/>
    </row>
    <row r="530" spans="15:37" x14ac:dyDescent="0.6">
      <c r="O530" s="769"/>
      <c r="Q530" s="635"/>
      <c r="R530" s="663"/>
      <c r="S530" s="663"/>
      <c r="T530" s="663"/>
      <c r="U530" s="663"/>
      <c r="V530" s="664"/>
      <c r="W530" s="665"/>
      <c r="X530" s="663"/>
      <c r="AB530" s="724"/>
      <c r="AC530" s="724"/>
      <c r="AD530" s="724"/>
      <c r="AE530" s="763"/>
      <c r="AI530" s="724"/>
      <c r="AJ530" s="724"/>
      <c r="AK530" s="724"/>
    </row>
    <row r="531" spans="15:37" x14ac:dyDescent="0.6">
      <c r="O531" s="769"/>
      <c r="Q531" s="635"/>
      <c r="R531" s="663"/>
      <c r="S531" s="663"/>
      <c r="T531" s="663"/>
      <c r="U531" s="663"/>
      <c r="V531" s="664"/>
      <c r="W531" s="665"/>
      <c r="X531" s="663"/>
      <c r="AB531" s="724"/>
      <c r="AC531" s="724"/>
      <c r="AD531" s="724"/>
      <c r="AE531" s="763"/>
      <c r="AI531" s="724"/>
      <c r="AJ531" s="724"/>
      <c r="AK531" s="724"/>
    </row>
    <row r="532" spans="15:37" x14ac:dyDescent="0.6">
      <c r="O532" s="769"/>
      <c r="Q532" s="635"/>
      <c r="R532" s="663"/>
      <c r="S532" s="663"/>
      <c r="T532" s="663"/>
      <c r="U532" s="663"/>
      <c r="V532" s="664"/>
      <c r="W532" s="665"/>
      <c r="X532" s="663"/>
      <c r="AB532" s="724"/>
      <c r="AC532" s="724"/>
      <c r="AD532" s="724"/>
      <c r="AE532" s="763"/>
      <c r="AI532" s="724"/>
      <c r="AJ532" s="724"/>
      <c r="AK532" s="724"/>
    </row>
    <row r="533" spans="15:37" x14ac:dyDescent="0.6">
      <c r="O533" s="769"/>
      <c r="Q533" s="635"/>
      <c r="R533" s="663"/>
      <c r="S533" s="663"/>
      <c r="T533" s="663"/>
      <c r="U533" s="663"/>
      <c r="V533" s="664"/>
      <c r="W533" s="665"/>
      <c r="X533" s="663"/>
      <c r="AB533" s="724"/>
      <c r="AC533" s="724"/>
      <c r="AD533" s="724"/>
      <c r="AE533" s="763"/>
      <c r="AI533" s="724"/>
      <c r="AJ533" s="724"/>
      <c r="AK533" s="724"/>
    </row>
    <row r="534" spans="15:37" x14ac:dyDescent="0.6">
      <c r="O534" s="769"/>
      <c r="Q534" s="635"/>
      <c r="R534" s="663"/>
      <c r="S534" s="663"/>
      <c r="T534" s="663"/>
      <c r="U534" s="663"/>
      <c r="V534" s="664"/>
      <c r="W534" s="665"/>
      <c r="X534" s="663"/>
      <c r="AB534" s="724"/>
      <c r="AC534" s="724"/>
      <c r="AD534" s="724"/>
      <c r="AE534" s="763"/>
      <c r="AI534" s="724"/>
      <c r="AJ534" s="724"/>
      <c r="AK534" s="724"/>
    </row>
    <row r="535" spans="15:37" x14ac:dyDescent="0.6">
      <c r="O535" s="769"/>
      <c r="Q535" s="635"/>
      <c r="R535" s="663"/>
      <c r="S535" s="663"/>
      <c r="T535" s="663"/>
      <c r="U535" s="663"/>
      <c r="V535" s="664"/>
      <c r="W535" s="665"/>
      <c r="X535" s="663"/>
      <c r="AB535" s="724"/>
      <c r="AC535" s="724"/>
      <c r="AD535" s="724"/>
      <c r="AE535" s="763"/>
      <c r="AI535" s="724"/>
      <c r="AJ535" s="724"/>
      <c r="AK535" s="724"/>
    </row>
    <row r="536" spans="15:37" x14ac:dyDescent="0.6">
      <c r="O536" s="769"/>
      <c r="Q536" s="635"/>
      <c r="R536" s="663"/>
      <c r="S536" s="663"/>
      <c r="T536" s="663"/>
      <c r="U536" s="663"/>
      <c r="V536" s="664"/>
      <c r="W536" s="665"/>
      <c r="X536" s="663"/>
      <c r="AB536" s="724"/>
      <c r="AC536" s="724"/>
      <c r="AD536" s="724"/>
      <c r="AE536" s="763"/>
      <c r="AI536" s="724"/>
      <c r="AJ536" s="724"/>
      <c r="AK536" s="724"/>
    </row>
    <row r="537" spans="15:37" x14ac:dyDescent="0.6">
      <c r="O537" s="769"/>
      <c r="Q537" s="635"/>
      <c r="R537" s="663"/>
      <c r="S537" s="663"/>
      <c r="T537" s="663"/>
      <c r="U537" s="663"/>
      <c r="V537" s="664"/>
      <c r="W537" s="665"/>
      <c r="X537" s="663"/>
      <c r="AB537" s="724"/>
      <c r="AC537" s="724"/>
      <c r="AD537" s="724"/>
      <c r="AE537" s="763"/>
      <c r="AI537" s="724"/>
      <c r="AJ537" s="724"/>
      <c r="AK537" s="724"/>
    </row>
    <row r="538" spans="15:37" x14ac:dyDescent="0.6">
      <c r="O538" s="769"/>
      <c r="Q538" s="635"/>
      <c r="R538" s="663"/>
      <c r="S538" s="663"/>
      <c r="T538" s="663"/>
      <c r="U538" s="663"/>
      <c r="V538" s="664"/>
      <c r="W538" s="665"/>
      <c r="X538" s="663"/>
      <c r="AB538" s="724"/>
      <c r="AC538" s="724"/>
      <c r="AD538" s="724"/>
      <c r="AE538" s="763"/>
      <c r="AI538" s="724"/>
      <c r="AJ538" s="724"/>
      <c r="AK538" s="724"/>
    </row>
    <row r="539" spans="15:37" x14ac:dyDescent="0.6">
      <c r="O539" s="769"/>
      <c r="Q539" s="635"/>
      <c r="R539" s="663"/>
      <c r="S539" s="663"/>
      <c r="T539" s="663"/>
      <c r="U539" s="663"/>
      <c r="V539" s="664"/>
      <c r="W539" s="665"/>
      <c r="X539" s="663"/>
      <c r="AB539" s="724"/>
      <c r="AC539" s="724"/>
      <c r="AD539" s="724"/>
      <c r="AE539" s="763"/>
      <c r="AI539" s="724"/>
      <c r="AJ539" s="724"/>
      <c r="AK539" s="724"/>
    </row>
    <row r="540" spans="15:37" x14ac:dyDescent="0.6">
      <c r="O540" s="769"/>
      <c r="Q540" s="635"/>
      <c r="R540" s="663"/>
      <c r="S540" s="663"/>
      <c r="T540" s="663"/>
      <c r="U540" s="663"/>
      <c r="V540" s="664"/>
      <c r="W540" s="665"/>
      <c r="X540" s="663"/>
      <c r="AB540" s="724"/>
      <c r="AC540" s="724"/>
      <c r="AD540" s="724"/>
      <c r="AE540" s="763"/>
      <c r="AI540" s="724"/>
      <c r="AJ540" s="724"/>
      <c r="AK540" s="724"/>
    </row>
    <row r="541" spans="15:37" x14ac:dyDescent="0.6">
      <c r="O541" s="769"/>
      <c r="Q541" s="635"/>
      <c r="R541" s="663"/>
      <c r="S541" s="663"/>
      <c r="T541" s="663"/>
      <c r="U541" s="663"/>
      <c r="V541" s="664"/>
      <c r="W541" s="665"/>
      <c r="X541" s="663"/>
      <c r="AB541" s="724"/>
      <c r="AC541" s="724"/>
      <c r="AD541" s="724"/>
      <c r="AE541" s="763"/>
      <c r="AI541" s="724"/>
      <c r="AJ541" s="724"/>
      <c r="AK541" s="724"/>
    </row>
    <row r="542" spans="15:37" x14ac:dyDescent="0.6">
      <c r="O542" s="769"/>
      <c r="Q542" s="635"/>
      <c r="R542" s="663"/>
      <c r="S542" s="663"/>
      <c r="T542" s="663"/>
      <c r="U542" s="663"/>
      <c r="V542" s="664"/>
      <c r="W542" s="665"/>
      <c r="X542" s="663"/>
      <c r="AB542" s="724"/>
      <c r="AC542" s="724"/>
      <c r="AD542" s="724"/>
      <c r="AE542" s="763"/>
      <c r="AI542" s="724"/>
      <c r="AJ542" s="724"/>
      <c r="AK542" s="724"/>
    </row>
    <row r="543" spans="15:37" x14ac:dyDescent="0.6">
      <c r="O543" s="769"/>
      <c r="Q543" s="635"/>
      <c r="R543" s="663"/>
      <c r="S543" s="663"/>
      <c r="T543" s="663"/>
      <c r="U543" s="663"/>
      <c r="V543" s="664"/>
      <c r="W543" s="665"/>
      <c r="X543" s="663"/>
      <c r="AB543" s="724"/>
      <c r="AC543" s="724"/>
      <c r="AD543" s="724"/>
      <c r="AE543" s="763"/>
      <c r="AI543" s="724"/>
      <c r="AJ543" s="724"/>
      <c r="AK543" s="724"/>
    </row>
    <row r="544" spans="15:37" x14ac:dyDescent="0.6">
      <c r="O544" s="769"/>
      <c r="Q544" s="635"/>
      <c r="R544" s="663"/>
      <c r="S544" s="663"/>
      <c r="T544" s="663"/>
      <c r="U544" s="663"/>
      <c r="V544" s="664"/>
      <c r="W544" s="665"/>
      <c r="X544" s="663"/>
      <c r="AB544" s="724"/>
      <c r="AC544" s="724"/>
      <c r="AD544" s="724"/>
      <c r="AE544" s="763"/>
      <c r="AI544" s="724"/>
      <c r="AJ544" s="724"/>
      <c r="AK544" s="724"/>
    </row>
    <row r="545" spans="15:37" x14ac:dyDescent="0.6">
      <c r="O545" s="769"/>
      <c r="Q545" s="635"/>
      <c r="R545" s="663"/>
      <c r="S545" s="663"/>
      <c r="T545" s="663"/>
      <c r="U545" s="663"/>
      <c r="V545" s="664"/>
      <c r="W545" s="665"/>
      <c r="X545" s="663"/>
      <c r="AB545" s="724"/>
      <c r="AC545" s="724"/>
      <c r="AD545" s="724"/>
      <c r="AE545" s="763"/>
      <c r="AI545" s="724"/>
      <c r="AJ545" s="724"/>
      <c r="AK545" s="724"/>
    </row>
    <row r="546" spans="15:37" x14ac:dyDescent="0.6">
      <c r="O546" s="769"/>
      <c r="Q546" s="635"/>
      <c r="R546" s="663"/>
      <c r="S546" s="663"/>
      <c r="T546" s="663"/>
      <c r="U546" s="663"/>
      <c r="V546" s="664"/>
      <c r="W546" s="665"/>
      <c r="X546" s="663"/>
      <c r="AB546" s="724"/>
      <c r="AC546" s="724"/>
      <c r="AD546" s="724"/>
      <c r="AE546" s="763"/>
      <c r="AI546" s="724"/>
      <c r="AJ546" s="724"/>
      <c r="AK546" s="724"/>
    </row>
    <row r="547" spans="15:37" x14ac:dyDescent="0.6">
      <c r="O547" s="769"/>
      <c r="Q547" s="635"/>
      <c r="R547" s="663"/>
      <c r="S547" s="663"/>
      <c r="T547" s="663"/>
      <c r="U547" s="663"/>
      <c r="V547" s="664"/>
      <c r="W547" s="665"/>
      <c r="X547" s="663"/>
      <c r="AB547" s="724"/>
      <c r="AC547" s="724"/>
      <c r="AD547" s="724"/>
      <c r="AE547" s="763"/>
      <c r="AI547" s="724"/>
      <c r="AJ547" s="724"/>
      <c r="AK547" s="724"/>
    </row>
    <row r="548" spans="15:37" x14ac:dyDescent="0.6">
      <c r="O548" s="769"/>
      <c r="Q548" s="635"/>
      <c r="R548" s="663"/>
      <c r="S548" s="663"/>
      <c r="T548" s="663"/>
      <c r="U548" s="663"/>
      <c r="V548" s="664"/>
      <c r="W548" s="665"/>
      <c r="X548" s="663"/>
      <c r="AB548" s="724"/>
      <c r="AC548" s="724"/>
      <c r="AD548" s="724"/>
      <c r="AE548" s="763"/>
      <c r="AI548" s="724"/>
      <c r="AJ548" s="724"/>
      <c r="AK548" s="724"/>
    </row>
    <row r="549" spans="15:37" x14ac:dyDescent="0.6">
      <c r="O549" s="769"/>
      <c r="Q549" s="635"/>
      <c r="R549" s="663"/>
      <c r="S549" s="663"/>
      <c r="T549" s="663"/>
      <c r="U549" s="663"/>
      <c r="V549" s="664"/>
      <c r="W549" s="665"/>
      <c r="X549" s="663"/>
      <c r="AB549" s="724"/>
      <c r="AC549" s="724"/>
      <c r="AD549" s="724"/>
      <c r="AE549" s="763"/>
      <c r="AI549" s="724"/>
      <c r="AJ549" s="724"/>
      <c r="AK549" s="724"/>
    </row>
    <row r="550" spans="15:37" x14ac:dyDescent="0.6">
      <c r="O550" s="769"/>
      <c r="Q550" s="635"/>
      <c r="R550" s="663"/>
      <c r="S550" s="663"/>
      <c r="T550" s="663"/>
      <c r="U550" s="663"/>
      <c r="V550" s="664"/>
      <c r="W550" s="665"/>
      <c r="X550" s="663"/>
      <c r="AB550" s="724"/>
      <c r="AC550" s="724"/>
      <c r="AD550" s="724"/>
      <c r="AE550" s="763"/>
      <c r="AI550" s="724"/>
      <c r="AJ550" s="724"/>
      <c r="AK550" s="724"/>
    </row>
    <row r="551" spans="15:37" x14ac:dyDescent="0.6">
      <c r="O551" s="769"/>
      <c r="Q551" s="635"/>
      <c r="R551" s="663"/>
      <c r="S551" s="663"/>
      <c r="T551" s="663"/>
      <c r="U551" s="663"/>
      <c r="V551" s="664"/>
      <c r="W551" s="665"/>
      <c r="X551" s="663"/>
      <c r="AB551" s="724"/>
      <c r="AC551" s="724"/>
      <c r="AD551" s="724"/>
      <c r="AE551" s="763"/>
      <c r="AI551" s="724"/>
      <c r="AJ551" s="724"/>
      <c r="AK551" s="724"/>
    </row>
    <row r="552" spans="15:37" x14ac:dyDescent="0.6">
      <c r="O552" s="769"/>
      <c r="Q552" s="635"/>
      <c r="R552" s="663"/>
      <c r="S552" s="663"/>
      <c r="T552" s="663"/>
      <c r="U552" s="663"/>
      <c r="V552" s="664"/>
      <c r="W552" s="665"/>
      <c r="X552" s="663"/>
      <c r="AB552" s="724"/>
      <c r="AC552" s="724"/>
      <c r="AD552" s="724"/>
      <c r="AE552" s="763"/>
      <c r="AI552" s="724"/>
      <c r="AJ552" s="724"/>
      <c r="AK552" s="724"/>
    </row>
    <row r="553" spans="15:37" x14ac:dyDescent="0.6">
      <c r="O553" s="769"/>
      <c r="Q553" s="635"/>
      <c r="R553" s="663"/>
      <c r="S553" s="663"/>
      <c r="T553" s="663"/>
      <c r="U553" s="663"/>
      <c r="V553" s="664"/>
      <c r="W553" s="665"/>
      <c r="X553" s="663"/>
      <c r="AB553" s="724"/>
      <c r="AC553" s="724"/>
      <c r="AD553" s="724"/>
      <c r="AE553" s="763"/>
      <c r="AI553" s="724"/>
      <c r="AJ553" s="724"/>
      <c r="AK553" s="724"/>
    </row>
    <row r="554" spans="15:37" x14ac:dyDescent="0.6">
      <c r="O554" s="769"/>
      <c r="Q554" s="635"/>
      <c r="R554" s="663"/>
      <c r="S554" s="663"/>
      <c r="T554" s="663"/>
      <c r="U554" s="663"/>
      <c r="V554" s="664"/>
      <c r="W554" s="665"/>
      <c r="X554" s="663"/>
      <c r="AB554" s="724"/>
      <c r="AC554" s="724"/>
      <c r="AD554" s="724"/>
      <c r="AE554" s="763"/>
      <c r="AI554" s="724"/>
      <c r="AJ554" s="724"/>
      <c r="AK554" s="724"/>
    </row>
    <row r="555" spans="15:37" x14ac:dyDescent="0.6">
      <c r="O555" s="769"/>
      <c r="Q555" s="635"/>
      <c r="R555" s="663"/>
      <c r="S555" s="663"/>
      <c r="T555" s="663"/>
      <c r="U555" s="663"/>
      <c r="V555" s="664"/>
      <c r="W555" s="665"/>
      <c r="X555" s="663"/>
      <c r="AB555" s="724"/>
      <c r="AC555" s="724"/>
      <c r="AD555" s="724"/>
      <c r="AE555" s="763"/>
      <c r="AI555" s="724"/>
      <c r="AJ555" s="724"/>
      <c r="AK555" s="724"/>
    </row>
    <row r="556" spans="15:37" x14ac:dyDescent="0.6">
      <c r="O556" s="769"/>
      <c r="Q556" s="635"/>
      <c r="R556" s="663"/>
      <c r="S556" s="663"/>
      <c r="T556" s="663"/>
      <c r="U556" s="663"/>
      <c r="V556" s="664"/>
      <c r="W556" s="665"/>
      <c r="X556" s="663"/>
      <c r="AB556" s="724"/>
      <c r="AC556" s="724"/>
      <c r="AD556" s="724"/>
      <c r="AE556" s="763"/>
      <c r="AI556" s="724"/>
      <c r="AJ556" s="724"/>
      <c r="AK556" s="724"/>
    </row>
    <row r="557" spans="15:37" x14ac:dyDescent="0.6">
      <c r="O557" s="769"/>
      <c r="Q557" s="635"/>
      <c r="R557" s="663"/>
      <c r="S557" s="663"/>
      <c r="T557" s="663"/>
      <c r="U557" s="663"/>
      <c r="V557" s="664"/>
      <c r="W557" s="665"/>
      <c r="X557" s="663"/>
      <c r="AB557" s="724"/>
      <c r="AC557" s="724"/>
      <c r="AD557" s="724"/>
      <c r="AE557" s="763"/>
      <c r="AI557" s="724"/>
      <c r="AJ557" s="724"/>
      <c r="AK557" s="724"/>
    </row>
    <row r="558" spans="15:37" x14ac:dyDescent="0.6">
      <c r="O558" s="769"/>
      <c r="Q558" s="635"/>
      <c r="R558" s="663"/>
      <c r="S558" s="663"/>
      <c r="T558" s="663"/>
      <c r="U558" s="663"/>
      <c r="V558" s="664"/>
      <c r="W558" s="665"/>
      <c r="X558" s="663"/>
      <c r="AB558" s="724"/>
      <c r="AC558" s="724"/>
      <c r="AD558" s="724"/>
      <c r="AE558" s="763"/>
      <c r="AI558" s="724"/>
      <c r="AJ558" s="724"/>
      <c r="AK558" s="724"/>
    </row>
    <row r="559" spans="15:37" x14ac:dyDescent="0.6">
      <c r="O559" s="769"/>
      <c r="Q559" s="635"/>
      <c r="R559" s="663"/>
      <c r="S559" s="663"/>
      <c r="T559" s="663"/>
      <c r="U559" s="663"/>
      <c r="V559" s="664"/>
      <c r="W559" s="665"/>
      <c r="X559" s="663"/>
      <c r="AB559" s="724"/>
      <c r="AC559" s="724"/>
      <c r="AD559" s="724"/>
      <c r="AE559" s="763"/>
      <c r="AI559" s="724"/>
      <c r="AJ559" s="724"/>
      <c r="AK559" s="724"/>
    </row>
    <row r="560" spans="15:37" x14ac:dyDescent="0.6">
      <c r="O560" s="769"/>
      <c r="Q560" s="635"/>
      <c r="R560" s="663"/>
      <c r="S560" s="663"/>
      <c r="T560" s="663"/>
      <c r="U560" s="663"/>
      <c r="V560" s="664"/>
      <c r="W560" s="665"/>
      <c r="X560" s="663"/>
      <c r="AB560" s="724"/>
      <c r="AC560" s="724"/>
      <c r="AD560" s="724"/>
      <c r="AE560" s="763"/>
      <c r="AI560" s="724"/>
      <c r="AJ560" s="724"/>
      <c r="AK560" s="724"/>
    </row>
    <row r="561" spans="15:37" x14ac:dyDescent="0.6">
      <c r="O561" s="769"/>
      <c r="Q561" s="635"/>
      <c r="R561" s="663"/>
      <c r="S561" s="663"/>
      <c r="T561" s="663"/>
      <c r="U561" s="663"/>
      <c r="V561" s="664"/>
      <c r="W561" s="665"/>
      <c r="X561" s="663"/>
      <c r="AB561" s="724"/>
      <c r="AC561" s="724"/>
      <c r="AD561" s="724"/>
      <c r="AE561" s="763"/>
      <c r="AI561" s="724"/>
      <c r="AJ561" s="724"/>
      <c r="AK561" s="724"/>
    </row>
    <row r="562" spans="15:37" x14ac:dyDescent="0.6">
      <c r="O562" s="769"/>
      <c r="Q562" s="635"/>
      <c r="R562" s="663"/>
      <c r="S562" s="663"/>
      <c r="T562" s="663"/>
      <c r="U562" s="663"/>
      <c r="V562" s="664"/>
      <c r="W562" s="665"/>
      <c r="X562" s="663"/>
      <c r="AB562" s="724"/>
      <c r="AC562" s="724"/>
      <c r="AD562" s="724"/>
      <c r="AE562" s="763"/>
      <c r="AI562" s="724"/>
      <c r="AJ562" s="724"/>
      <c r="AK562" s="724"/>
    </row>
    <row r="563" spans="15:37" x14ac:dyDescent="0.6">
      <c r="O563" s="769"/>
      <c r="Q563" s="635"/>
      <c r="R563" s="663"/>
      <c r="S563" s="663"/>
      <c r="T563" s="663"/>
      <c r="U563" s="663"/>
      <c r="V563" s="664"/>
      <c r="W563" s="665"/>
      <c r="X563" s="663"/>
      <c r="AB563" s="724"/>
      <c r="AC563" s="724"/>
      <c r="AD563" s="724"/>
      <c r="AE563" s="763"/>
      <c r="AI563" s="724"/>
      <c r="AJ563" s="724"/>
      <c r="AK563" s="724"/>
    </row>
    <row r="564" spans="15:37" x14ac:dyDescent="0.6">
      <c r="O564" s="769"/>
      <c r="Q564" s="635"/>
      <c r="R564" s="663"/>
      <c r="S564" s="663"/>
      <c r="T564" s="663"/>
      <c r="U564" s="663"/>
      <c r="V564" s="664"/>
      <c r="W564" s="665"/>
      <c r="X564" s="663"/>
      <c r="AB564" s="724"/>
      <c r="AC564" s="724"/>
      <c r="AD564" s="724"/>
      <c r="AE564" s="763"/>
      <c r="AI564" s="724"/>
      <c r="AJ564" s="724"/>
      <c r="AK564" s="724"/>
    </row>
    <row r="565" spans="15:37" x14ac:dyDescent="0.6">
      <c r="O565" s="769"/>
      <c r="Q565" s="635"/>
      <c r="R565" s="663"/>
      <c r="S565" s="663"/>
      <c r="T565" s="663"/>
      <c r="U565" s="663"/>
      <c r="V565" s="664"/>
      <c r="W565" s="665"/>
      <c r="X565" s="663"/>
      <c r="AB565" s="724"/>
      <c r="AC565" s="724"/>
      <c r="AD565" s="724"/>
      <c r="AE565" s="763"/>
      <c r="AI565" s="724"/>
      <c r="AJ565" s="724"/>
      <c r="AK565" s="724"/>
    </row>
    <row r="566" spans="15:37" x14ac:dyDescent="0.6">
      <c r="O566" s="769"/>
      <c r="Q566" s="635"/>
      <c r="R566" s="663"/>
      <c r="S566" s="663"/>
      <c r="T566" s="663"/>
      <c r="U566" s="663"/>
      <c r="V566" s="664"/>
      <c r="W566" s="665"/>
      <c r="X566" s="663"/>
      <c r="AB566" s="724"/>
      <c r="AC566" s="724"/>
      <c r="AD566" s="724"/>
      <c r="AE566" s="763"/>
      <c r="AI566" s="724"/>
      <c r="AJ566" s="724"/>
      <c r="AK566" s="724"/>
    </row>
    <row r="567" spans="15:37" x14ac:dyDescent="0.6">
      <c r="O567" s="769"/>
      <c r="Q567" s="635"/>
      <c r="R567" s="663"/>
      <c r="S567" s="663"/>
      <c r="T567" s="663"/>
      <c r="U567" s="663"/>
      <c r="V567" s="664"/>
      <c r="W567" s="665"/>
      <c r="X567" s="663"/>
      <c r="AB567" s="724"/>
      <c r="AC567" s="724"/>
      <c r="AD567" s="724"/>
      <c r="AE567" s="763"/>
      <c r="AI567" s="724"/>
      <c r="AJ567" s="724"/>
      <c r="AK567" s="724"/>
    </row>
    <row r="568" spans="15:37" x14ac:dyDescent="0.6">
      <c r="O568" s="769"/>
      <c r="Q568" s="635"/>
      <c r="R568" s="663"/>
      <c r="S568" s="663"/>
      <c r="T568" s="663"/>
      <c r="U568" s="663"/>
      <c r="V568" s="664"/>
      <c r="W568" s="665"/>
      <c r="X568" s="663"/>
      <c r="AB568" s="724"/>
      <c r="AC568" s="724"/>
      <c r="AD568" s="724"/>
      <c r="AE568" s="763"/>
      <c r="AI568" s="724"/>
      <c r="AJ568" s="724"/>
      <c r="AK568" s="724"/>
    </row>
    <row r="569" spans="15:37" x14ac:dyDescent="0.6">
      <c r="O569" s="769"/>
      <c r="Q569" s="635"/>
      <c r="R569" s="663"/>
      <c r="S569" s="663"/>
      <c r="T569" s="663"/>
      <c r="U569" s="663"/>
      <c r="V569" s="664"/>
      <c r="W569" s="665"/>
      <c r="X569" s="663"/>
      <c r="AB569" s="724"/>
      <c r="AC569" s="724"/>
      <c r="AD569" s="724"/>
      <c r="AE569" s="763"/>
      <c r="AI569" s="724"/>
      <c r="AJ569" s="724"/>
      <c r="AK569" s="724"/>
    </row>
    <row r="570" spans="15:37" x14ac:dyDescent="0.6">
      <c r="O570" s="769"/>
      <c r="Q570" s="635"/>
      <c r="R570" s="663"/>
      <c r="S570" s="663"/>
      <c r="T570" s="663"/>
      <c r="U570" s="663"/>
      <c r="V570" s="664"/>
      <c r="W570" s="665"/>
      <c r="X570" s="663"/>
      <c r="AB570" s="724"/>
      <c r="AC570" s="724"/>
      <c r="AD570" s="724"/>
      <c r="AE570" s="763"/>
      <c r="AI570" s="724"/>
      <c r="AJ570" s="724"/>
      <c r="AK570" s="724"/>
    </row>
    <row r="571" spans="15:37" x14ac:dyDescent="0.6">
      <c r="O571" s="769"/>
      <c r="Q571" s="635"/>
      <c r="R571" s="663"/>
      <c r="S571" s="663"/>
      <c r="T571" s="663"/>
      <c r="U571" s="663"/>
      <c r="V571" s="664"/>
      <c r="W571" s="665"/>
      <c r="X571" s="663"/>
      <c r="AB571" s="724"/>
      <c r="AC571" s="724"/>
      <c r="AD571" s="724"/>
      <c r="AE571" s="763"/>
      <c r="AI571" s="724"/>
      <c r="AJ571" s="724"/>
      <c r="AK571" s="724"/>
    </row>
    <row r="572" spans="15:37" x14ac:dyDescent="0.6">
      <c r="O572" s="769"/>
      <c r="Q572" s="635"/>
      <c r="R572" s="663"/>
      <c r="S572" s="663"/>
      <c r="T572" s="663"/>
      <c r="U572" s="663"/>
      <c r="V572" s="664"/>
      <c r="W572" s="665"/>
      <c r="X572" s="663"/>
      <c r="AB572" s="724"/>
      <c r="AC572" s="724"/>
      <c r="AD572" s="724"/>
      <c r="AE572" s="763"/>
      <c r="AI572" s="724"/>
      <c r="AJ572" s="724"/>
      <c r="AK572" s="724"/>
    </row>
    <row r="573" spans="15:37" x14ac:dyDescent="0.6">
      <c r="O573" s="769"/>
      <c r="Q573" s="635"/>
      <c r="R573" s="663"/>
      <c r="S573" s="663"/>
      <c r="T573" s="663"/>
      <c r="U573" s="663"/>
      <c r="V573" s="664"/>
      <c r="W573" s="665"/>
      <c r="X573" s="663"/>
      <c r="AB573" s="724"/>
      <c r="AC573" s="724"/>
      <c r="AD573" s="724"/>
      <c r="AE573" s="763"/>
      <c r="AI573" s="724"/>
      <c r="AJ573" s="724"/>
      <c r="AK573" s="724"/>
    </row>
    <row r="574" spans="15:37" x14ac:dyDescent="0.6">
      <c r="O574" s="769"/>
      <c r="Q574" s="635"/>
      <c r="R574" s="663"/>
      <c r="S574" s="663"/>
      <c r="T574" s="663"/>
      <c r="U574" s="663"/>
      <c r="V574" s="664"/>
      <c r="W574" s="665"/>
      <c r="X574" s="663"/>
      <c r="AB574" s="724"/>
      <c r="AC574" s="724"/>
      <c r="AD574" s="724"/>
      <c r="AE574" s="763"/>
      <c r="AI574" s="724"/>
      <c r="AJ574" s="724"/>
      <c r="AK574" s="724"/>
    </row>
    <row r="575" spans="15:37" x14ac:dyDescent="0.6">
      <c r="O575" s="769"/>
      <c r="Q575" s="635"/>
      <c r="R575" s="663"/>
      <c r="S575" s="663"/>
      <c r="T575" s="663"/>
      <c r="U575" s="663"/>
      <c r="V575" s="664"/>
      <c r="W575" s="665"/>
      <c r="X575" s="663"/>
      <c r="AB575" s="724"/>
      <c r="AC575" s="724"/>
      <c r="AD575" s="724"/>
      <c r="AE575" s="763"/>
      <c r="AI575" s="724"/>
      <c r="AJ575" s="724"/>
      <c r="AK575" s="724"/>
    </row>
    <row r="576" spans="15:37" x14ac:dyDescent="0.6">
      <c r="O576" s="769"/>
      <c r="Q576" s="635"/>
      <c r="R576" s="663"/>
      <c r="S576" s="663"/>
      <c r="T576" s="663"/>
      <c r="U576" s="663"/>
      <c r="V576" s="664"/>
      <c r="W576" s="665"/>
      <c r="X576" s="663"/>
      <c r="AB576" s="724"/>
      <c r="AC576" s="724"/>
      <c r="AD576" s="724"/>
      <c r="AE576" s="763"/>
      <c r="AI576" s="724"/>
      <c r="AJ576" s="724"/>
      <c r="AK576" s="724"/>
    </row>
    <row r="577" spans="15:37" x14ac:dyDescent="0.6">
      <c r="O577" s="769"/>
      <c r="Q577" s="635"/>
      <c r="R577" s="663"/>
      <c r="S577" s="663"/>
      <c r="T577" s="663"/>
      <c r="U577" s="663"/>
      <c r="V577" s="664"/>
      <c r="W577" s="665"/>
      <c r="X577" s="663"/>
      <c r="AB577" s="724"/>
      <c r="AC577" s="724"/>
      <c r="AD577" s="724"/>
      <c r="AE577" s="763"/>
      <c r="AI577" s="724"/>
      <c r="AJ577" s="724"/>
      <c r="AK577" s="724"/>
    </row>
    <row r="578" spans="15:37" x14ac:dyDescent="0.6">
      <c r="O578" s="769"/>
      <c r="Q578" s="635"/>
      <c r="R578" s="663"/>
      <c r="S578" s="663"/>
      <c r="T578" s="663"/>
      <c r="U578" s="663"/>
      <c r="V578" s="664"/>
      <c r="W578" s="665"/>
      <c r="X578" s="663"/>
      <c r="AB578" s="724"/>
      <c r="AC578" s="724"/>
      <c r="AD578" s="724"/>
      <c r="AE578" s="763"/>
      <c r="AI578" s="724"/>
      <c r="AJ578" s="724"/>
      <c r="AK578" s="724"/>
    </row>
    <row r="579" spans="15:37" x14ac:dyDescent="0.6">
      <c r="O579" s="769"/>
      <c r="Q579" s="635"/>
      <c r="R579" s="663"/>
      <c r="S579" s="663"/>
      <c r="T579" s="663"/>
      <c r="U579" s="663"/>
      <c r="V579" s="664"/>
      <c r="W579" s="665"/>
      <c r="X579" s="663"/>
      <c r="AB579" s="724"/>
      <c r="AC579" s="724"/>
      <c r="AD579" s="724"/>
      <c r="AE579" s="763"/>
      <c r="AI579" s="724"/>
      <c r="AJ579" s="724"/>
      <c r="AK579" s="724"/>
    </row>
    <row r="580" spans="15:37" x14ac:dyDescent="0.6">
      <c r="O580" s="769"/>
      <c r="Q580" s="635"/>
      <c r="R580" s="663"/>
      <c r="S580" s="663"/>
      <c r="T580" s="663"/>
      <c r="U580" s="663"/>
      <c r="V580" s="664"/>
      <c r="W580" s="665"/>
      <c r="X580" s="663"/>
      <c r="AB580" s="724"/>
      <c r="AC580" s="724"/>
      <c r="AD580" s="724"/>
      <c r="AE580" s="763"/>
      <c r="AI580" s="724"/>
      <c r="AJ580" s="724"/>
      <c r="AK580" s="724"/>
    </row>
    <row r="581" spans="15:37" x14ac:dyDescent="0.6">
      <c r="O581" s="769"/>
      <c r="Q581" s="635"/>
      <c r="R581" s="663"/>
      <c r="S581" s="663"/>
      <c r="T581" s="663"/>
      <c r="U581" s="663"/>
      <c r="V581" s="664"/>
      <c r="W581" s="665"/>
      <c r="X581" s="663"/>
      <c r="AB581" s="724"/>
      <c r="AC581" s="724"/>
      <c r="AD581" s="724"/>
      <c r="AE581" s="763"/>
      <c r="AI581" s="724"/>
      <c r="AJ581" s="724"/>
      <c r="AK581" s="724"/>
    </row>
    <row r="582" spans="15:37" x14ac:dyDescent="0.6">
      <c r="O582" s="769"/>
      <c r="Q582" s="635"/>
      <c r="R582" s="663"/>
      <c r="S582" s="663"/>
      <c r="T582" s="663"/>
      <c r="U582" s="663"/>
      <c r="V582" s="664"/>
      <c r="W582" s="665"/>
      <c r="X582" s="663"/>
      <c r="AB582" s="724"/>
      <c r="AC582" s="724"/>
      <c r="AD582" s="724"/>
      <c r="AE582" s="763"/>
      <c r="AI582" s="724"/>
      <c r="AJ582" s="724"/>
      <c r="AK582" s="724"/>
    </row>
    <row r="583" spans="15:37" x14ac:dyDescent="0.6">
      <c r="O583" s="769"/>
      <c r="Q583" s="635"/>
      <c r="R583" s="663"/>
      <c r="S583" s="663"/>
      <c r="T583" s="663"/>
      <c r="U583" s="663"/>
      <c r="V583" s="664"/>
      <c r="W583" s="665"/>
      <c r="X583" s="663"/>
      <c r="AB583" s="724"/>
      <c r="AC583" s="724"/>
      <c r="AD583" s="724"/>
      <c r="AE583" s="763"/>
      <c r="AI583" s="724"/>
      <c r="AJ583" s="724"/>
      <c r="AK583" s="724"/>
    </row>
    <row r="584" spans="15:37" x14ac:dyDescent="0.6">
      <c r="O584" s="769"/>
      <c r="Q584" s="635"/>
      <c r="R584" s="663"/>
      <c r="S584" s="663"/>
      <c r="T584" s="663"/>
      <c r="U584" s="663"/>
      <c r="V584" s="664"/>
      <c r="W584" s="665"/>
      <c r="X584" s="663"/>
      <c r="AB584" s="724"/>
      <c r="AC584" s="724"/>
      <c r="AD584" s="724"/>
      <c r="AE584" s="763"/>
      <c r="AI584" s="724"/>
      <c r="AJ584" s="724"/>
      <c r="AK584" s="724"/>
    </row>
    <row r="585" spans="15:37" x14ac:dyDescent="0.6">
      <c r="O585" s="769"/>
      <c r="Q585" s="635"/>
      <c r="R585" s="663"/>
      <c r="S585" s="663"/>
      <c r="T585" s="663"/>
      <c r="U585" s="663"/>
      <c r="V585" s="664"/>
      <c r="W585" s="665"/>
      <c r="X585" s="663"/>
      <c r="AB585" s="724"/>
      <c r="AC585" s="724"/>
      <c r="AD585" s="724"/>
      <c r="AE585" s="763"/>
      <c r="AI585" s="724"/>
      <c r="AJ585" s="724"/>
      <c r="AK585" s="724"/>
    </row>
    <row r="586" spans="15:37" x14ac:dyDescent="0.6">
      <c r="O586" s="769"/>
      <c r="Q586" s="635"/>
      <c r="R586" s="663"/>
      <c r="S586" s="663"/>
      <c r="T586" s="663"/>
      <c r="U586" s="663"/>
      <c r="V586" s="664"/>
      <c r="W586" s="665"/>
      <c r="X586" s="663"/>
      <c r="AB586" s="724"/>
      <c r="AC586" s="724"/>
      <c r="AD586" s="724"/>
      <c r="AE586" s="763"/>
      <c r="AI586" s="724"/>
      <c r="AJ586" s="724"/>
      <c r="AK586" s="724"/>
    </row>
    <row r="587" spans="15:37" x14ac:dyDescent="0.6">
      <c r="O587" s="769"/>
      <c r="Q587" s="635"/>
      <c r="R587" s="663"/>
      <c r="S587" s="663"/>
      <c r="T587" s="663"/>
      <c r="U587" s="663"/>
      <c r="V587" s="664"/>
      <c r="W587" s="665"/>
      <c r="X587" s="663"/>
      <c r="AB587" s="724"/>
      <c r="AC587" s="724"/>
      <c r="AD587" s="724"/>
      <c r="AE587" s="763"/>
      <c r="AI587" s="724"/>
      <c r="AJ587" s="724"/>
      <c r="AK587" s="724"/>
    </row>
    <row r="588" spans="15:37" x14ac:dyDescent="0.6">
      <c r="O588" s="769"/>
      <c r="Q588" s="635"/>
      <c r="R588" s="663"/>
      <c r="S588" s="663"/>
      <c r="T588" s="663"/>
      <c r="U588" s="663"/>
      <c r="V588" s="664"/>
      <c r="W588" s="665"/>
      <c r="X588" s="663"/>
      <c r="AB588" s="724"/>
      <c r="AC588" s="724"/>
      <c r="AD588" s="724"/>
      <c r="AE588" s="763"/>
      <c r="AI588" s="724"/>
      <c r="AJ588" s="724"/>
      <c r="AK588" s="724"/>
    </row>
    <row r="589" spans="15:37" x14ac:dyDescent="0.6">
      <c r="O589" s="769"/>
      <c r="Q589" s="635"/>
      <c r="R589" s="663"/>
      <c r="S589" s="663"/>
      <c r="T589" s="663"/>
      <c r="U589" s="663"/>
      <c r="V589" s="664"/>
      <c r="W589" s="665"/>
      <c r="X589" s="663"/>
      <c r="AB589" s="724"/>
      <c r="AC589" s="724"/>
      <c r="AD589" s="724"/>
      <c r="AE589" s="763"/>
      <c r="AI589" s="724"/>
      <c r="AJ589" s="724"/>
      <c r="AK589" s="724"/>
    </row>
    <row r="590" spans="15:37" x14ac:dyDescent="0.6">
      <c r="O590" s="769"/>
      <c r="Q590" s="635"/>
      <c r="R590" s="663"/>
      <c r="S590" s="663"/>
      <c r="T590" s="663"/>
      <c r="U590" s="663"/>
      <c r="V590" s="664"/>
      <c r="W590" s="665"/>
      <c r="X590" s="663"/>
      <c r="AB590" s="724"/>
      <c r="AC590" s="724"/>
      <c r="AD590" s="724"/>
      <c r="AE590" s="763"/>
      <c r="AI590" s="724"/>
      <c r="AJ590" s="724"/>
      <c r="AK590" s="724"/>
    </row>
    <row r="591" spans="15:37" x14ac:dyDescent="0.6">
      <c r="O591" s="769"/>
      <c r="Q591" s="635"/>
      <c r="R591" s="663"/>
      <c r="S591" s="663"/>
      <c r="T591" s="663"/>
      <c r="U591" s="663"/>
      <c r="V591" s="664"/>
      <c r="W591" s="665"/>
      <c r="X591" s="663"/>
      <c r="AB591" s="724"/>
      <c r="AC591" s="724"/>
      <c r="AD591" s="724"/>
      <c r="AE591" s="763"/>
      <c r="AI591" s="724"/>
      <c r="AJ591" s="724"/>
      <c r="AK591" s="724"/>
    </row>
    <row r="592" spans="15:37" x14ac:dyDescent="0.6">
      <c r="O592" s="769"/>
      <c r="Q592" s="635"/>
      <c r="R592" s="663"/>
      <c r="S592" s="663"/>
      <c r="T592" s="663"/>
      <c r="U592" s="663"/>
      <c r="V592" s="664"/>
      <c r="W592" s="665"/>
      <c r="X592" s="663"/>
      <c r="AB592" s="724"/>
      <c r="AC592" s="724"/>
      <c r="AD592" s="724"/>
      <c r="AE592" s="763"/>
      <c r="AI592" s="724"/>
      <c r="AJ592" s="724"/>
      <c r="AK592" s="724"/>
    </row>
    <row r="593" spans="15:37" x14ac:dyDescent="0.6">
      <c r="O593" s="769"/>
      <c r="Q593" s="635"/>
      <c r="R593" s="663"/>
      <c r="S593" s="663"/>
      <c r="T593" s="663"/>
      <c r="U593" s="663"/>
      <c r="V593" s="664"/>
      <c r="W593" s="665"/>
      <c r="X593" s="663"/>
      <c r="AB593" s="724"/>
      <c r="AC593" s="724"/>
      <c r="AD593" s="724"/>
      <c r="AE593" s="763"/>
      <c r="AI593" s="724"/>
      <c r="AJ593" s="724"/>
      <c r="AK593" s="724"/>
    </row>
    <row r="594" spans="15:37" x14ac:dyDescent="0.6">
      <c r="O594" s="769"/>
      <c r="Q594" s="635"/>
      <c r="R594" s="663"/>
      <c r="S594" s="663"/>
      <c r="T594" s="663"/>
      <c r="U594" s="663"/>
      <c r="V594" s="664"/>
      <c r="W594" s="665"/>
      <c r="X594" s="663"/>
      <c r="AB594" s="724"/>
      <c r="AC594" s="724"/>
      <c r="AD594" s="724"/>
      <c r="AE594" s="763"/>
      <c r="AI594" s="724"/>
      <c r="AJ594" s="724"/>
      <c r="AK594" s="724"/>
    </row>
    <row r="595" spans="15:37" x14ac:dyDescent="0.6">
      <c r="O595" s="769"/>
      <c r="Q595" s="635"/>
      <c r="R595" s="663"/>
      <c r="S595" s="663"/>
      <c r="T595" s="663"/>
      <c r="U595" s="663"/>
      <c r="V595" s="664"/>
      <c r="W595" s="665"/>
      <c r="X595" s="663"/>
      <c r="AB595" s="724"/>
      <c r="AC595" s="724"/>
      <c r="AD595" s="724"/>
      <c r="AE595" s="763"/>
      <c r="AI595" s="724"/>
      <c r="AJ595" s="724"/>
      <c r="AK595" s="724"/>
    </row>
    <row r="596" spans="15:37" x14ac:dyDescent="0.6">
      <c r="O596" s="769"/>
      <c r="Q596" s="635"/>
      <c r="R596" s="663"/>
      <c r="S596" s="663"/>
      <c r="T596" s="663"/>
      <c r="U596" s="663"/>
      <c r="V596" s="664"/>
      <c r="W596" s="665"/>
      <c r="X596" s="663"/>
      <c r="AB596" s="724"/>
      <c r="AC596" s="724"/>
      <c r="AD596" s="724"/>
      <c r="AE596" s="763"/>
      <c r="AI596" s="724"/>
      <c r="AJ596" s="724"/>
      <c r="AK596" s="724"/>
    </row>
    <row r="597" spans="15:37" x14ac:dyDescent="0.6">
      <c r="O597" s="769"/>
      <c r="Q597" s="635"/>
      <c r="R597" s="663"/>
      <c r="S597" s="663"/>
      <c r="T597" s="663"/>
      <c r="U597" s="663"/>
      <c r="V597" s="664"/>
      <c r="W597" s="665"/>
      <c r="X597" s="663"/>
      <c r="AB597" s="724"/>
      <c r="AC597" s="724"/>
      <c r="AD597" s="724"/>
      <c r="AE597" s="763"/>
      <c r="AI597" s="724"/>
      <c r="AJ597" s="724"/>
      <c r="AK597" s="724"/>
    </row>
    <row r="598" spans="15:37" x14ac:dyDescent="0.6">
      <c r="O598" s="769"/>
      <c r="Q598" s="635"/>
      <c r="R598" s="663"/>
      <c r="S598" s="663"/>
      <c r="T598" s="663"/>
      <c r="U598" s="663"/>
      <c r="V598" s="664"/>
      <c r="W598" s="665"/>
      <c r="X598" s="663"/>
      <c r="AB598" s="724"/>
      <c r="AC598" s="724"/>
      <c r="AD598" s="724"/>
      <c r="AE598" s="763"/>
      <c r="AI598" s="724"/>
      <c r="AJ598" s="724"/>
      <c r="AK598" s="724"/>
    </row>
    <row r="599" spans="15:37" x14ac:dyDescent="0.6">
      <c r="O599" s="769"/>
      <c r="Q599" s="635"/>
      <c r="R599" s="663"/>
      <c r="S599" s="663"/>
      <c r="T599" s="663"/>
      <c r="U599" s="663"/>
      <c r="V599" s="664"/>
      <c r="W599" s="665"/>
      <c r="X599" s="663"/>
      <c r="AB599" s="724"/>
      <c r="AC599" s="724"/>
      <c r="AD599" s="724"/>
      <c r="AE599" s="763"/>
      <c r="AI599" s="724"/>
      <c r="AJ599" s="724"/>
      <c r="AK599" s="724"/>
    </row>
    <row r="600" spans="15:37" x14ac:dyDescent="0.6">
      <c r="O600" s="769"/>
      <c r="Q600" s="635"/>
      <c r="R600" s="663"/>
      <c r="S600" s="663"/>
      <c r="T600" s="663"/>
      <c r="U600" s="663"/>
      <c r="V600" s="664"/>
      <c r="W600" s="665"/>
      <c r="X600" s="663"/>
      <c r="AB600" s="724"/>
      <c r="AC600" s="724"/>
      <c r="AD600" s="724"/>
      <c r="AE600" s="763"/>
      <c r="AI600" s="724"/>
      <c r="AJ600" s="724"/>
      <c r="AK600" s="724"/>
    </row>
    <row r="601" spans="15:37" x14ac:dyDescent="0.6">
      <c r="O601" s="769"/>
      <c r="Q601" s="635"/>
      <c r="R601" s="663"/>
      <c r="S601" s="663"/>
      <c r="T601" s="663"/>
      <c r="U601" s="663"/>
      <c r="V601" s="664"/>
      <c r="W601" s="665"/>
      <c r="X601" s="663"/>
      <c r="AB601" s="724"/>
      <c r="AC601" s="724"/>
      <c r="AD601" s="724"/>
      <c r="AE601" s="763"/>
      <c r="AI601" s="724"/>
      <c r="AJ601" s="724"/>
      <c r="AK601" s="724"/>
    </row>
    <row r="602" spans="15:37" x14ac:dyDescent="0.6">
      <c r="O602" s="769"/>
      <c r="Q602" s="635"/>
      <c r="R602" s="663"/>
      <c r="S602" s="663"/>
      <c r="T602" s="663"/>
      <c r="U602" s="663"/>
      <c r="V602" s="664"/>
      <c r="W602" s="665"/>
      <c r="X602" s="663"/>
      <c r="AB602" s="724"/>
      <c r="AC602" s="724"/>
      <c r="AD602" s="724"/>
      <c r="AE602" s="763"/>
      <c r="AI602" s="724"/>
      <c r="AJ602" s="724"/>
      <c r="AK602" s="724"/>
    </row>
    <row r="603" spans="15:37" x14ac:dyDescent="0.6">
      <c r="O603" s="769"/>
      <c r="Q603" s="635"/>
      <c r="R603" s="663"/>
      <c r="S603" s="663"/>
      <c r="T603" s="663"/>
      <c r="U603" s="663"/>
      <c r="V603" s="664"/>
      <c r="W603" s="665"/>
      <c r="X603" s="663"/>
      <c r="AB603" s="724"/>
      <c r="AC603" s="724"/>
      <c r="AD603" s="724"/>
      <c r="AE603" s="763"/>
      <c r="AI603" s="724"/>
      <c r="AJ603" s="724"/>
      <c r="AK603" s="724"/>
    </row>
    <row r="604" spans="15:37" x14ac:dyDescent="0.6">
      <c r="O604" s="769"/>
      <c r="Q604" s="635"/>
      <c r="R604" s="663"/>
      <c r="S604" s="663"/>
      <c r="T604" s="663"/>
      <c r="U604" s="663"/>
      <c r="V604" s="664"/>
      <c r="W604" s="665"/>
      <c r="X604" s="663"/>
      <c r="AB604" s="724"/>
      <c r="AC604" s="724"/>
      <c r="AD604" s="724"/>
      <c r="AE604" s="763"/>
      <c r="AI604" s="724"/>
      <c r="AJ604" s="724"/>
      <c r="AK604" s="724"/>
    </row>
    <row r="605" spans="15:37" x14ac:dyDescent="0.6">
      <c r="O605" s="769"/>
      <c r="Q605" s="635"/>
      <c r="R605" s="663"/>
      <c r="S605" s="663"/>
      <c r="T605" s="663"/>
      <c r="U605" s="663"/>
      <c r="V605" s="664"/>
      <c r="W605" s="665"/>
      <c r="X605" s="663"/>
      <c r="AB605" s="724"/>
      <c r="AC605" s="724"/>
      <c r="AD605" s="724"/>
      <c r="AE605" s="763"/>
      <c r="AI605" s="724"/>
      <c r="AJ605" s="724"/>
      <c r="AK605" s="724"/>
    </row>
    <row r="606" spans="15:37" x14ac:dyDescent="0.6">
      <c r="O606" s="769"/>
      <c r="Q606" s="635"/>
      <c r="R606" s="663"/>
      <c r="S606" s="663"/>
      <c r="T606" s="663"/>
      <c r="U606" s="663"/>
      <c r="V606" s="664"/>
      <c r="W606" s="665"/>
      <c r="X606" s="663"/>
      <c r="AB606" s="724"/>
      <c r="AC606" s="724"/>
      <c r="AD606" s="724"/>
      <c r="AE606" s="763"/>
      <c r="AI606" s="724"/>
      <c r="AJ606" s="724"/>
      <c r="AK606" s="724"/>
    </row>
    <row r="607" spans="15:37" x14ac:dyDescent="0.6">
      <c r="O607" s="769"/>
      <c r="Q607" s="635"/>
      <c r="R607" s="663"/>
      <c r="S607" s="663"/>
      <c r="T607" s="663"/>
      <c r="U607" s="663"/>
      <c r="V607" s="664"/>
      <c r="W607" s="665"/>
      <c r="X607" s="663"/>
      <c r="AB607" s="724"/>
      <c r="AC607" s="724"/>
      <c r="AD607" s="724"/>
      <c r="AE607" s="763"/>
      <c r="AI607" s="724"/>
      <c r="AJ607" s="724"/>
      <c r="AK607" s="724"/>
    </row>
    <row r="608" spans="15:37" x14ac:dyDescent="0.6">
      <c r="O608" s="769"/>
      <c r="Q608" s="635"/>
      <c r="R608" s="663"/>
      <c r="S608" s="663"/>
      <c r="T608" s="663"/>
      <c r="U608" s="663"/>
      <c r="V608" s="664"/>
      <c r="W608" s="665"/>
      <c r="X608" s="663"/>
      <c r="AB608" s="724"/>
      <c r="AC608" s="724"/>
      <c r="AD608" s="724"/>
      <c r="AE608" s="763"/>
      <c r="AI608" s="724"/>
      <c r="AJ608" s="724"/>
      <c r="AK608" s="724"/>
    </row>
    <row r="609" spans="15:37" x14ac:dyDescent="0.6">
      <c r="O609" s="769"/>
      <c r="Q609" s="635"/>
      <c r="R609" s="663"/>
      <c r="S609" s="663"/>
      <c r="T609" s="663"/>
      <c r="U609" s="663"/>
      <c r="V609" s="664"/>
      <c r="W609" s="665"/>
      <c r="X609" s="663"/>
      <c r="AB609" s="724"/>
      <c r="AC609" s="724"/>
      <c r="AD609" s="724"/>
      <c r="AE609" s="763"/>
      <c r="AI609" s="724"/>
      <c r="AJ609" s="724"/>
      <c r="AK609" s="724"/>
    </row>
    <row r="610" spans="15:37" x14ac:dyDescent="0.6">
      <c r="O610" s="769"/>
      <c r="Q610" s="635"/>
      <c r="R610" s="663"/>
      <c r="S610" s="663"/>
      <c r="T610" s="663"/>
      <c r="U610" s="663"/>
      <c r="V610" s="664"/>
      <c r="W610" s="665"/>
      <c r="X610" s="663"/>
      <c r="AB610" s="724"/>
      <c r="AC610" s="724"/>
      <c r="AD610" s="724"/>
      <c r="AE610" s="763"/>
      <c r="AI610" s="724"/>
      <c r="AJ610" s="724"/>
      <c r="AK610" s="724"/>
    </row>
    <row r="611" spans="15:37" x14ac:dyDescent="0.6">
      <c r="O611" s="769"/>
      <c r="Q611" s="635"/>
      <c r="R611" s="663"/>
      <c r="S611" s="663"/>
      <c r="T611" s="663"/>
      <c r="U611" s="663"/>
      <c r="V611" s="664"/>
      <c r="W611" s="665"/>
      <c r="X611" s="663"/>
      <c r="AB611" s="724"/>
      <c r="AC611" s="724"/>
      <c r="AD611" s="724"/>
      <c r="AE611" s="763"/>
      <c r="AI611" s="724"/>
      <c r="AJ611" s="724"/>
      <c r="AK611" s="724"/>
    </row>
    <row r="612" spans="15:37" x14ac:dyDescent="0.6">
      <c r="O612" s="769"/>
      <c r="Q612" s="635"/>
      <c r="R612" s="663"/>
      <c r="S612" s="663"/>
      <c r="T612" s="663"/>
      <c r="U612" s="663"/>
      <c r="V612" s="664"/>
      <c r="W612" s="665"/>
      <c r="X612" s="663"/>
      <c r="AB612" s="724"/>
      <c r="AC612" s="724"/>
      <c r="AD612" s="724"/>
      <c r="AE612" s="763"/>
      <c r="AI612" s="724"/>
      <c r="AJ612" s="724"/>
      <c r="AK612" s="724"/>
    </row>
    <row r="613" spans="15:37" x14ac:dyDescent="0.6">
      <c r="O613" s="769"/>
      <c r="Q613" s="635"/>
      <c r="R613" s="663"/>
      <c r="S613" s="663"/>
      <c r="T613" s="663"/>
      <c r="U613" s="663"/>
      <c r="V613" s="664"/>
      <c r="W613" s="665"/>
      <c r="X613" s="663"/>
      <c r="AB613" s="724"/>
      <c r="AC613" s="724"/>
      <c r="AD613" s="724"/>
      <c r="AE613" s="763"/>
      <c r="AI613" s="724"/>
      <c r="AJ613" s="724"/>
      <c r="AK613" s="724"/>
    </row>
    <row r="614" spans="15:37" x14ac:dyDescent="0.6">
      <c r="O614" s="769"/>
      <c r="Q614" s="635"/>
      <c r="R614" s="663"/>
      <c r="S614" s="663"/>
      <c r="T614" s="663"/>
      <c r="U614" s="663"/>
      <c r="V614" s="664"/>
      <c r="W614" s="665"/>
      <c r="X614" s="663"/>
      <c r="AB614" s="724"/>
      <c r="AC614" s="724"/>
      <c r="AD614" s="724"/>
      <c r="AE614" s="763"/>
      <c r="AI614" s="724"/>
      <c r="AJ614" s="724"/>
      <c r="AK614" s="724"/>
    </row>
    <row r="615" spans="15:37" x14ac:dyDescent="0.6">
      <c r="O615" s="769"/>
      <c r="Q615" s="635"/>
      <c r="R615" s="663"/>
      <c r="S615" s="663"/>
      <c r="T615" s="663"/>
      <c r="U615" s="663"/>
      <c r="V615" s="664"/>
      <c r="W615" s="665"/>
      <c r="X615" s="663"/>
      <c r="AB615" s="724"/>
      <c r="AC615" s="724"/>
      <c r="AD615" s="724"/>
      <c r="AE615" s="763"/>
      <c r="AI615" s="724"/>
      <c r="AJ615" s="724"/>
      <c r="AK615" s="724"/>
    </row>
    <row r="616" spans="15:37" x14ac:dyDescent="0.6">
      <c r="O616" s="769"/>
      <c r="Q616" s="635"/>
      <c r="R616" s="663"/>
      <c r="S616" s="663"/>
      <c r="T616" s="663"/>
      <c r="U616" s="663"/>
      <c r="V616" s="664"/>
      <c r="W616" s="665"/>
      <c r="X616" s="663"/>
      <c r="AB616" s="724"/>
      <c r="AC616" s="724"/>
      <c r="AD616" s="724"/>
      <c r="AE616" s="763"/>
      <c r="AI616" s="724"/>
      <c r="AJ616" s="724"/>
      <c r="AK616" s="724"/>
    </row>
    <row r="617" spans="15:37" x14ac:dyDescent="0.6">
      <c r="O617" s="769"/>
      <c r="Q617" s="635"/>
      <c r="R617" s="663"/>
      <c r="S617" s="663"/>
      <c r="T617" s="663"/>
      <c r="U617" s="663"/>
      <c r="V617" s="664"/>
      <c r="W617" s="665"/>
      <c r="X617" s="663"/>
      <c r="AB617" s="724"/>
      <c r="AC617" s="724"/>
      <c r="AD617" s="724"/>
      <c r="AE617" s="763"/>
      <c r="AI617" s="724"/>
      <c r="AJ617" s="724"/>
      <c r="AK617" s="724"/>
    </row>
    <row r="618" spans="15:37" x14ac:dyDescent="0.6">
      <c r="O618" s="769"/>
      <c r="Q618" s="635"/>
      <c r="R618" s="663"/>
      <c r="S618" s="663"/>
      <c r="T618" s="663"/>
      <c r="U618" s="663"/>
      <c r="V618" s="664"/>
      <c r="W618" s="665"/>
      <c r="X618" s="663"/>
      <c r="AB618" s="724"/>
      <c r="AC618" s="724"/>
      <c r="AD618" s="724"/>
      <c r="AE618" s="763"/>
      <c r="AI618" s="724"/>
      <c r="AJ618" s="724"/>
      <c r="AK618" s="724"/>
    </row>
    <row r="619" spans="15:37" x14ac:dyDescent="0.6">
      <c r="O619" s="769"/>
      <c r="Q619" s="635"/>
      <c r="R619" s="663"/>
      <c r="S619" s="663"/>
      <c r="T619" s="663"/>
      <c r="U619" s="663"/>
      <c r="V619" s="664"/>
      <c r="W619" s="665"/>
      <c r="X619" s="663"/>
      <c r="AB619" s="724"/>
      <c r="AC619" s="724"/>
      <c r="AD619" s="724"/>
      <c r="AE619" s="763"/>
      <c r="AI619" s="724"/>
      <c r="AJ619" s="724"/>
      <c r="AK619" s="724"/>
    </row>
    <row r="620" spans="15:37" x14ac:dyDescent="0.6">
      <c r="O620" s="769"/>
      <c r="Q620" s="635"/>
      <c r="R620" s="663"/>
      <c r="S620" s="663"/>
      <c r="T620" s="663"/>
      <c r="U620" s="663"/>
      <c r="V620" s="664"/>
      <c r="W620" s="665"/>
      <c r="X620" s="663"/>
      <c r="AB620" s="724"/>
      <c r="AC620" s="724"/>
      <c r="AD620" s="724"/>
      <c r="AE620" s="763"/>
      <c r="AI620" s="724"/>
      <c r="AJ620" s="724"/>
      <c r="AK620" s="724"/>
    </row>
    <row r="621" spans="15:37" x14ac:dyDescent="0.6">
      <c r="O621" s="769"/>
      <c r="Q621" s="635"/>
      <c r="R621" s="663"/>
      <c r="S621" s="663"/>
      <c r="T621" s="663"/>
      <c r="U621" s="663"/>
      <c r="V621" s="664"/>
      <c r="W621" s="665"/>
      <c r="X621" s="663"/>
      <c r="AB621" s="724"/>
      <c r="AC621" s="724"/>
      <c r="AD621" s="724"/>
      <c r="AE621" s="763"/>
      <c r="AI621" s="724"/>
      <c r="AJ621" s="724"/>
      <c r="AK621" s="724"/>
    </row>
    <row r="622" spans="15:37" x14ac:dyDescent="0.6">
      <c r="O622" s="769"/>
      <c r="Q622" s="635"/>
      <c r="R622" s="663"/>
      <c r="S622" s="663"/>
      <c r="T622" s="663"/>
      <c r="U622" s="663"/>
      <c r="V622" s="664"/>
      <c r="W622" s="665"/>
      <c r="X622" s="663"/>
      <c r="AB622" s="724"/>
      <c r="AC622" s="724"/>
      <c r="AD622" s="724"/>
      <c r="AE622" s="763"/>
      <c r="AI622" s="724"/>
      <c r="AJ622" s="724"/>
      <c r="AK622" s="724"/>
    </row>
    <row r="623" spans="15:37" x14ac:dyDescent="0.6">
      <c r="O623" s="769"/>
      <c r="Q623" s="635"/>
      <c r="R623" s="663"/>
      <c r="S623" s="663"/>
      <c r="T623" s="663"/>
      <c r="U623" s="663"/>
      <c r="V623" s="664"/>
      <c r="W623" s="665"/>
      <c r="X623" s="663"/>
      <c r="AB623" s="724"/>
      <c r="AC623" s="724"/>
      <c r="AD623" s="724"/>
      <c r="AE623" s="763"/>
      <c r="AI623" s="724"/>
      <c r="AJ623" s="724"/>
      <c r="AK623" s="724"/>
    </row>
    <row r="624" spans="15:37" x14ac:dyDescent="0.6">
      <c r="O624" s="769"/>
      <c r="Q624" s="635"/>
      <c r="R624" s="663"/>
      <c r="S624" s="663"/>
      <c r="T624" s="663"/>
      <c r="U624" s="663"/>
      <c r="V624" s="664"/>
      <c r="W624" s="665"/>
      <c r="X624" s="663"/>
      <c r="AB624" s="724"/>
      <c r="AC624" s="724"/>
      <c r="AD624" s="724"/>
      <c r="AE624" s="763"/>
      <c r="AI624" s="724"/>
      <c r="AJ624" s="724"/>
      <c r="AK624" s="724"/>
    </row>
    <row r="625" spans="15:37" x14ac:dyDescent="0.6">
      <c r="O625" s="769"/>
      <c r="Q625" s="635"/>
      <c r="R625" s="663"/>
      <c r="S625" s="663"/>
      <c r="T625" s="663"/>
      <c r="U625" s="663"/>
      <c r="V625" s="664"/>
      <c r="W625" s="665"/>
      <c r="X625" s="663"/>
      <c r="AB625" s="724"/>
      <c r="AC625" s="724"/>
      <c r="AD625" s="724"/>
      <c r="AE625" s="763"/>
      <c r="AI625" s="724"/>
      <c r="AJ625" s="724"/>
      <c r="AK625" s="724"/>
    </row>
    <row r="626" spans="15:37" x14ac:dyDescent="0.6">
      <c r="O626" s="769"/>
      <c r="Q626" s="635"/>
      <c r="R626" s="663"/>
      <c r="S626" s="663"/>
      <c r="T626" s="663"/>
      <c r="U626" s="663"/>
      <c r="V626" s="664"/>
      <c r="W626" s="665"/>
      <c r="X626" s="663"/>
      <c r="AB626" s="724"/>
      <c r="AC626" s="724"/>
      <c r="AD626" s="724"/>
      <c r="AE626" s="763"/>
      <c r="AI626" s="724"/>
      <c r="AJ626" s="724"/>
      <c r="AK626" s="724"/>
    </row>
    <row r="627" spans="15:37" x14ac:dyDescent="0.6">
      <c r="O627" s="769"/>
      <c r="Q627" s="635"/>
      <c r="R627" s="663"/>
      <c r="S627" s="663"/>
      <c r="T627" s="663"/>
      <c r="U627" s="663"/>
      <c r="V627" s="664"/>
      <c r="W627" s="665"/>
      <c r="X627" s="663"/>
      <c r="AB627" s="724"/>
      <c r="AC627" s="724"/>
      <c r="AD627" s="724"/>
      <c r="AE627" s="763"/>
      <c r="AI627" s="724"/>
      <c r="AJ627" s="724"/>
      <c r="AK627" s="724"/>
    </row>
    <row r="628" spans="15:37" x14ac:dyDescent="0.6">
      <c r="O628" s="769"/>
      <c r="Q628" s="635"/>
      <c r="R628" s="663"/>
      <c r="S628" s="663"/>
      <c r="T628" s="663"/>
      <c r="U628" s="663"/>
      <c r="V628" s="664"/>
      <c r="W628" s="665"/>
      <c r="X628" s="663"/>
      <c r="AB628" s="724"/>
      <c r="AC628" s="724"/>
      <c r="AD628" s="724"/>
      <c r="AE628" s="763"/>
      <c r="AI628" s="724"/>
      <c r="AJ628" s="724"/>
      <c r="AK628" s="724"/>
    </row>
    <row r="629" spans="15:37" x14ac:dyDescent="0.6">
      <c r="O629" s="769"/>
      <c r="Q629" s="635"/>
      <c r="R629" s="663"/>
      <c r="S629" s="663"/>
      <c r="T629" s="663"/>
      <c r="U629" s="663"/>
      <c r="V629" s="664"/>
      <c r="W629" s="665"/>
      <c r="X629" s="663"/>
      <c r="AB629" s="724"/>
      <c r="AC629" s="724"/>
      <c r="AD629" s="724"/>
      <c r="AE629" s="763"/>
      <c r="AI629" s="724"/>
      <c r="AJ629" s="724"/>
      <c r="AK629" s="724"/>
    </row>
    <row r="630" spans="15:37" x14ac:dyDescent="0.6">
      <c r="O630" s="769"/>
      <c r="Q630" s="635"/>
      <c r="R630" s="663"/>
      <c r="S630" s="663"/>
      <c r="T630" s="663"/>
      <c r="U630" s="663"/>
      <c r="V630" s="664"/>
      <c r="W630" s="665"/>
      <c r="X630" s="663"/>
      <c r="AB630" s="724"/>
      <c r="AC630" s="724"/>
      <c r="AD630" s="724"/>
      <c r="AE630" s="763"/>
      <c r="AI630" s="724"/>
      <c r="AJ630" s="724"/>
      <c r="AK630" s="724"/>
    </row>
    <row r="631" spans="15:37" x14ac:dyDescent="0.6">
      <c r="O631" s="769"/>
      <c r="Q631" s="635"/>
      <c r="R631" s="663"/>
      <c r="S631" s="663"/>
      <c r="T631" s="663"/>
      <c r="U631" s="663"/>
      <c r="V631" s="664"/>
      <c r="W631" s="665"/>
      <c r="X631" s="663"/>
      <c r="AB631" s="724"/>
      <c r="AC631" s="724"/>
      <c r="AD631" s="724"/>
      <c r="AE631" s="763"/>
      <c r="AI631" s="724"/>
      <c r="AJ631" s="724"/>
      <c r="AK631" s="724"/>
    </row>
    <row r="632" spans="15:37" x14ac:dyDescent="0.6">
      <c r="O632" s="769"/>
      <c r="Q632" s="635"/>
      <c r="R632" s="663"/>
      <c r="S632" s="663"/>
      <c r="T632" s="663"/>
      <c r="U632" s="663"/>
      <c r="V632" s="664"/>
      <c r="W632" s="665"/>
      <c r="X632" s="663"/>
      <c r="AB632" s="724"/>
      <c r="AC632" s="724"/>
      <c r="AD632" s="724"/>
      <c r="AE632" s="763"/>
      <c r="AI632" s="724"/>
      <c r="AJ632" s="724"/>
      <c r="AK632" s="724"/>
    </row>
    <row r="633" spans="15:37" x14ac:dyDescent="0.6">
      <c r="O633" s="769"/>
      <c r="Q633" s="635"/>
      <c r="R633" s="663"/>
      <c r="S633" s="663"/>
      <c r="T633" s="663"/>
      <c r="U633" s="663"/>
      <c r="V633" s="664"/>
      <c r="W633" s="665"/>
      <c r="X633" s="663"/>
      <c r="AB633" s="724"/>
      <c r="AC633" s="724"/>
      <c r="AD633" s="724"/>
      <c r="AE633" s="763"/>
      <c r="AI633" s="724"/>
      <c r="AJ633" s="724"/>
      <c r="AK633" s="724"/>
    </row>
    <row r="634" spans="15:37" x14ac:dyDescent="0.6">
      <c r="O634" s="769"/>
      <c r="Q634" s="635"/>
      <c r="R634" s="663"/>
      <c r="S634" s="663"/>
      <c r="T634" s="663"/>
      <c r="U634" s="663"/>
      <c r="V634" s="664"/>
      <c r="W634" s="665"/>
      <c r="X634" s="663"/>
      <c r="AB634" s="724"/>
      <c r="AC634" s="724"/>
      <c r="AD634" s="724"/>
      <c r="AE634" s="763"/>
      <c r="AI634" s="724"/>
      <c r="AJ634" s="724"/>
      <c r="AK634" s="724"/>
    </row>
    <row r="635" spans="15:37" x14ac:dyDescent="0.6">
      <c r="O635" s="769"/>
      <c r="Q635" s="635"/>
      <c r="R635" s="663"/>
      <c r="S635" s="663"/>
      <c r="T635" s="663"/>
      <c r="U635" s="663"/>
      <c r="V635" s="664"/>
      <c r="W635" s="665"/>
      <c r="X635" s="663"/>
      <c r="AB635" s="724"/>
      <c r="AC635" s="724"/>
      <c r="AD635" s="724"/>
      <c r="AE635" s="763"/>
      <c r="AI635" s="724"/>
      <c r="AJ635" s="724"/>
      <c r="AK635" s="724"/>
    </row>
    <row r="636" spans="15:37" x14ac:dyDescent="0.6">
      <c r="O636" s="769"/>
      <c r="Q636" s="635"/>
      <c r="R636" s="663"/>
      <c r="S636" s="663"/>
      <c r="T636" s="663"/>
      <c r="U636" s="663"/>
      <c r="V636" s="664"/>
      <c r="W636" s="665"/>
      <c r="X636" s="663"/>
      <c r="AB636" s="724"/>
      <c r="AC636" s="724"/>
      <c r="AD636" s="724"/>
      <c r="AE636" s="763"/>
      <c r="AI636" s="724"/>
      <c r="AJ636" s="724"/>
      <c r="AK636" s="724"/>
    </row>
    <row r="637" spans="15:37" x14ac:dyDescent="0.6">
      <c r="O637" s="769"/>
      <c r="Q637" s="635"/>
      <c r="R637" s="663"/>
      <c r="S637" s="663"/>
      <c r="T637" s="663"/>
      <c r="U637" s="663"/>
      <c r="V637" s="664"/>
      <c r="W637" s="665"/>
      <c r="X637" s="663"/>
      <c r="AB637" s="724"/>
      <c r="AC637" s="724"/>
      <c r="AD637" s="724"/>
      <c r="AE637" s="763"/>
      <c r="AI637" s="724"/>
      <c r="AJ637" s="724"/>
      <c r="AK637" s="724"/>
    </row>
    <row r="638" spans="15:37" x14ac:dyDescent="0.6">
      <c r="O638" s="769"/>
      <c r="Q638" s="635"/>
      <c r="R638" s="663"/>
      <c r="S638" s="663"/>
      <c r="T638" s="663"/>
      <c r="U638" s="663"/>
      <c r="V638" s="664"/>
      <c r="W638" s="665"/>
      <c r="X638" s="663"/>
      <c r="AB638" s="724"/>
      <c r="AC638" s="724"/>
      <c r="AD638" s="724"/>
      <c r="AE638" s="763"/>
      <c r="AI638" s="724"/>
      <c r="AJ638" s="724"/>
      <c r="AK638" s="724"/>
    </row>
    <row r="639" spans="15:37" x14ac:dyDescent="0.6">
      <c r="O639" s="769"/>
      <c r="Q639" s="635"/>
      <c r="R639" s="663"/>
      <c r="S639" s="663"/>
      <c r="T639" s="663"/>
      <c r="U639" s="663"/>
      <c r="V639" s="664"/>
      <c r="W639" s="665"/>
      <c r="X639" s="663"/>
      <c r="AB639" s="724"/>
      <c r="AC639" s="724"/>
      <c r="AD639" s="724"/>
      <c r="AE639" s="763"/>
      <c r="AI639" s="724"/>
      <c r="AJ639" s="724"/>
      <c r="AK639" s="724"/>
    </row>
    <row r="640" spans="15:37" x14ac:dyDescent="0.6">
      <c r="O640" s="769"/>
      <c r="Q640" s="635"/>
      <c r="R640" s="663"/>
      <c r="S640" s="663"/>
      <c r="T640" s="663"/>
      <c r="U640" s="663"/>
      <c r="V640" s="664"/>
      <c r="W640" s="665"/>
      <c r="X640" s="663"/>
      <c r="AB640" s="724"/>
      <c r="AC640" s="724"/>
      <c r="AD640" s="724"/>
      <c r="AE640" s="763"/>
      <c r="AI640" s="724"/>
      <c r="AJ640" s="724"/>
      <c r="AK640" s="724"/>
    </row>
    <row r="641" spans="15:37" x14ac:dyDescent="0.6">
      <c r="O641" s="769"/>
      <c r="Q641" s="635"/>
      <c r="R641" s="663"/>
      <c r="S641" s="663"/>
      <c r="T641" s="663"/>
      <c r="U641" s="663"/>
      <c r="V641" s="664"/>
      <c r="W641" s="665"/>
      <c r="X641" s="663"/>
      <c r="AB641" s="724"/>
      <c r="AC641" s="724"/>
      <c r="AD641" s="724"/>
      <c r="AE641" s="763"/>
      <c r="AI641" s="724"/>
      <c r="AJ641" s="724"/>
      <c r="AK641" s="724"/>
    </row>
    <row r="642" spans="15:37" x14ac:dyDescent="0.6">
      <c r="O642" s="769"/>
      <c r="Q642" s="635"/>
      <c r="R642" s="663"/>
      <c r="S642" s="663"/>
      <c r="T642" s="663"/>
      <c r="U642" s="663"/>
      <c r="V642" s="664"/>
      <c r="W642" s="665"/>
      <c r="X642" s="663"/>
      <c r="AB642" s="724"/>
      <c r="AC642" s="724"/>
      <c r="AD642" s="724"/>
      <c r="AE642" s="763"/>
      <c r="AI642" s="724"/>
      <c r="AJ642" s="724"/>
      <c r="AK642" s="724"/>
    </row>
    <row r="643" spans="15:37" x14ac:dyDescent="0.6">
      <c r="O643" s="769"/>
      <c r="Q643" s="635"/>
      <c r="R643" s="663"/>
      <c r="S643" s="663"/>
      <c r="T643" s="663"/>
      <c r="U643" s="663"/>
      <c r="V643" s="664"/>
      <c r="W643" s="665"/>
      <c r="X643" s="663"/>
      <c r="AB643" s="724"/>
      <c r="AC643" s="724"/>
      <c r="AD643" s="724"/>
      <c r="AE643" s="763"/>
      <c r="AI643" s="724"/>
      <c r="AJ643" s="724"/>
      <c r="AK643" s="724"/>
    </row>
    <row r="644" spans="15:37" x14ac:dyDescent="0.6">
      <c r="O644" s="769"/>
      <c r="Q644" s="635"/>
      <c r="R644" s="663"/>
      <c r="S644" s="663"/>
      <c r="T644" s="663"/>
      <c r="U644" s="663"/>
      <c r="V644" s="664"/>
      <c r="W644" s="665"/>
      <c r="X644" s="663"/>
      <c r="AB644" s="724"/>
      <c r="AC644" s="724"/>
      <c r="AD644" s="724"/>
      <c r="AE644" s="763"/>
      <c r="AI644" s="724"/>
      <c r="AJ644" s="724"/>
      <c r="AK644" s="724"/>
    </row>
    <row r="645" spans="15:37" x14ac:dyDescent="0.6">
      <c r="O645" s="769"/>
      <c r="Q645" s="635"/>
      <c r="R645" s="663"/>
      <c r="S645" s="663"/>
      <c r="T645" s="663"/>
      <c r="U645" s="663"/>
      <c r="V645" s="664"/>
      <c r="W645" s="665"/>
      <c r="X645" s="663"/>
      <c r="AB645" s="724"/>
      <c r="AC645" s="724"/>
      <c r="AD645" s="724"/>
      <c r="AE645" s="763"/>
      <c r="AI645" s="724"/>
      <c r="AJ645" s="724"/>
      <c r="AK645" s="724"/>
    </row>
    <row r="646" spans="15:37" x14ac:dyDescent="0.6">
      <c r="O646" s="769"/>
      <c r="Q646" s="635"/>
      <c r="R646" s="663"/>
      <c r="S646" s="663"/>
      <c r="T646" s="663"/>
      <c r="U646" s="663"/>
      <c r="V646" s="664"/>
      <c r="W646" s="665"/>
      <c r="X646" s="663"/>
      <c r="AB646" s="724"/>
      <c r="AC646" s="724"/>
      <c r="AD646" s="724"/>
      <c r="AE646" s="763"/>
      <c r="AI646" s="724"/>
      <c r="AJ646" s="724"/>
      <c r="AK646" s="724"/>
    </row>
    <row r="647" spans="15:37" x14ac:dyDescent="0.6">
      <c r="O647" s="769"/>
      <c r="Q647" s="635"/>
      <c r="R647" s="663"/>
      <c r="S647" s="663"/>
      <c r="T647" s="663"/>
      <c r="U647" s="663"/>
      <c r="V647" s="664"/>
      <c r="W647" s="665"/>
      <c r="X647" s="663"/>
      <c r="AB647" s="724"/>
      <c r="AC647" s="724"/>
      <c r="AD647" s="724"/>
      <c r="AE647" s="763"/>
      <c r="AI647" s="724"/>
      <c r="AJ647" s="724"/>
      <c r="AK647" s="724"/>
    </row>
    <row r="648" spans="15:37" x14ac:dyDescent="0.6">
      <c r="O648" s="769"/>
      <c r="Q648" s="635"/>
      <c r="R648" s="663"/>
      <c r="S648" s="663"/>
      <c r="T648" s="663"/>
      <c r="U648" s="663"/>
      <c r="V648" s="664"/>
      <c r="W648" s="665"/>
      <c r="X648" s="663"/>
      <c r="AB648" s="724"/>
      <c r="AC648" s="724"/>
      <c r="AD648" s="724"/>
      <c r="AE648" s="763"/>
      <c r="AI648" s="724"/>
      <c r="AJ648" s="724"/>
      <c r="AK648" s="724"/>
    </row>
    <row r="649" spans="15:37" x14ac:dyDescent="0.6">
      <c r="O649" s="769"/>
      <c r="Q649" s="635"/>
      <c r="R649" s="663"/>
      <c r="S649" s="663"/>
      <c r="T649" s="663"/>
      <c r="U649" s="663"/>
      <c r="V649" s="664"/>
      <c r="W649" s="665"/>
      <c r="X649" s="663"/>
      <c r="AB649" s="724"/>
      <c r="AC649" s="724"/>
      <c r="AD649" s="724"/>
      <c r="AE649" s="763"/>
      <c r="AI649" s="724"/>
      <c r="AJ649" s="724"/>
      <c r="AK649" s="724"/>
    </row>
    <row r="650" spans="15:37" x14ac:dyDescent="0.6">
      <c r="O650" s="769"/>
      <c r="Q650" s="635"/>
      <c r="R650" s="663"/>
      <c r="S650" s="663"/>
      <c r="T650" s="663"/>
      <c r="U650" s="663"/>
      <c r="V650" s="664"/>
      <c r="W650" s="665"/>
      <c r="X650" s="663"/>
      <c r="AB650" s="724"/>
      <c r="AC650" s="724"/>
      <c r="AD650" s="724"/>
      <c r="AE650" s="763"/>
      <c r="AI650" s="724"/>
      <c r="AJ650" s="724"/>
      <c r="AK650" s="724"/>
    </row>
    <row r="651" spans="15:37" x14ac:dyDescent="0.6">
      <c r="O651" s="769"/>
      <c r="Q651" s="635"/>
      <c r="R651" s="663"/>
      <c r="S651" s="663"/>
      <c r="T651" s="663"/>
      <c r="U651" s="663"/>
      <c r="V651" s="664"/>
      <c r="W651" s="665"/>
      <c r="X651" s="663"/>
      <c r="AB651" s="724"/>
      <c r="AC651" s="724"/>
      <c r="AD651" s="724"/>
      <c r="AE651" s="763"/>
      <c r="AI651" s="724"/>
      <c r="AJ651" s="724"/>
      <c r="AK651" s="724"/>
    </row>
    <row r="652" spans="15:37" x14ac:dyDescent="0.6">
      <c r="O652" s="769"/>
      <c r="Q652" s="635"/>
      <c r="R652" s="663"/>
      <c r="S652" s="663"/>
      <c r="T652" s="663"/>
      <c r="U652" s="663"/>
      <c r="V652" s="664"/>
      <c r="W652" s="665"/>
      <c r="X652" s="663"/>
      <c r="AB652" s="724"/>
      <c r="AC652" s="724"/>
      <c r="AD652" s="724"/>
      <c r="AE652" s="763"/>
      <c r="AI652" s="724"/>
      <c r="AJ652" s="724"/>
      <c r="AK652" s="724"/>
    </row>
    <row r="653" spans="15:37" x14ac:dyDescent="0.6">
      <c r="O653" s="769"/>
      <c r="Q653" s="635"/>
      <c r="R653" s="663"/>
      <c r="S653" s="663"/>
      <c r="T653" s="663"/>
      <c r="U653" s="663"/>
      <c r="V653" s="664"/>
      <c r="W653" s="665"/>
      <c r="X653" s="663"/>
      <c r="AB653" s="724"/>
      <c r="AC653" s="724"/>
      <c r="AD653" s="724"/>
      <c r="AE653" s="763"/>
      <c r="AI653" s="724"/>
      <c r="AJ653" s="724"/>
      <c r="AK653" s="724"/>
    </row>
    <row r="654" spans="15:37" x14ac:dyDescent="0.6">
      <c r="O654" s="769"/>
      <c r="Q654" s="635"/>
      <c r="R654" s="663"/>
      <c r="S654" s="663"/>
      <c r="T654" s="663"/>
      <c r="U654" s="663"/>
      <c r="V654" s="664"/>
      <c r="W654" s="665"/>
      <c r="X654" s="663"/>
      <c r="AB654" s="724"/>
      <c r="AC654" s="724"/>
      <c r="AD654" s="724"/>
      <c r="AE654" s="763"/>
      <c r="AI654" s="724"/>
      <c r="AJ654" s="724"/>
      <c r="AK654" s="724"/>
    </row>
    <row r="655" spans="15:37" x14ac:dyDescent="0.6">
      <c r="O655" s="769"/>
      <c r="Q655" s="635"/>
      <c r="R655" s="663"/>
      <c r="S655" s="663"/>
      <c r="T655" s="663"/>
      <c r="U655" s="663"/>
      <c r="V655" s="664"/>
      <c r="W655" s="665"/>
      <c r="X655" s="663"/>
      <c r="AB655" s="724"/>
      <c r="AC655" s="724"/>
      <c r="AD655" s="724"/>
      <c r="AE655" s="763"/>
      <c r="AI655" s="724"/>
      <c r="AJ655" s="724"/>
      <c r="AK655" s="724"/>
    </row>
    <row r="656" spans="15:37" x14ac:dyDescent="0.6">
      <c r="O656" s="769"/>
      <c r="Q656" s="635"/>
      <c r="R656" s="663"/>
      <c r="S656" s="663"/>
      <c r="T656" s="663"/>
      <c r="U656" s="663"/>
      <c r="V656" s="664"/>
      <c r="W656" s="665"/>
      <c r="X656" s="663"/>
      <c r="AB656" s="724"/>
      <c r="AC656" s="724"/>
      <c r="AD656" s="724"/>
      <c r="AE656" s="763"/>
      <c r="AI656" s="724"/>
      <c r="AJ656" s="724"/>
      <c r="AK656" s="724"/>
    </row>
    <row r="657" spans="15:37" x14ac:dyDescent="0.6">
      <c r="O657" s="769"/>
      <c r="Q657" s="635"/>
      <c r="R657" s="663"/>
      <c r="S657" s="663"/>
      <c r="T657" s="663"/>
      <c r="U657" s="663"/>
      <c r="V657" s="664"/>
      <c r="W657" s="665"/>
      <c r="X657" s="663"/>
      <c r="AB657" s="724"/>
      <c r="AC657" s="724"/>
      <c r="AD657" s="724"/>
      <c r="AE657" s="763"/>
      <c r="AI657" s="724"/>
      <c r="AJ657" s="724"/>
      <c r="AK657" s="724"/>
    </row>
    <row r="658" spans="15:37" x14ac:dyDescent="0.6">
      <c r="O658" s="769"/>
      <c r="Q658" s="635"/>
      <c r="R658" s="663"/>
      <c r="S658" s="663"/>
      <c r="T658" s="663"/>
      <c r="U658" s="663"/>
      <c r="V658" s="664"/>
      <c r="W658" s="665"/>
      <c r="X658" s="663"/>
      <c r="AB658" s="724"/>
      <c r="AC658" s="724"/>
      <c r="AD658" s="724"/>
      <c r="AE658" s="763"/>
      <c r="AI658" s="724"/>
      <c r="AJ658" s="724"/>
      <c r="AK658" s="724"/>
    </row>
    <row r="659" spans="15:37" x14ac:dyDescent="0.6">
      <c r="O659" s="769"/>
      <c r="Q659" s="635"/>
      <c r="R659" s="663"/>
      <c r="S659" s="663"/>
      <c r="T659" s="663"/>
      <c r="U659" s="663"/>
      <c r="V659" s="664"/>
      <c r="W659" s="665"/>
      <c r="X659" s="663"/>
      <c r="AB659" s="724"/>
      <c r="AC659" s="724"/>
      <c r="AD659" s="724"/>
      <c r="AE659" s="763"/>
      <c r="AI659" s="724"/>
      <c r="AJ659" s="724"/>
      <c r="AK659" s="724"/>
    </row>
    <row r="660" spans="15:37" x14ac:dyDescent="0.6">
      <c r="O660" s="769"/>
      <c r="Q660" s="635"/>
      <c r="R660" s="663"/>
      <c r="S660" s="663"/>
      <c r="T660" s="663"/>
      <c r="U660" s="663"/>
      <c r="V660" s="664"/>
      <c r="W660" s="665"/>
      <c r="X660" s="663"/>
      <c r="AB660" s="724"/>
      <c r="AC660" s="724"/>
      <c r="AD660" s="724"/>
      <c r="AE660" s="763"/>
      <c r="AI660" s="724"/>
      <c r="AJ660" s="724"/>
      <c r="AK660" s="724"/>
    </row>
    <row r="661" spans="15:37" x14ac:dyDescent="0.6">
      <c r="O661" s="769"/>
      <c r="Q661" s="635"/>
      <c r="R661" s="663"/>
      <c r="S661" s="663"/>
      <c r="T661" s="663"/>
      <c r="U661" s="663"/>
      <c r="V661" s="664"/>
      <c r="W661" s="665"/>
      <c r="X661" s="663"/>
      <c r="AB661" s="724"/>
      <c r="AC661" s="724"/>
      <c r="AD661" s="724"/>
      <c r="AE661" s="763"/>
      <c r="AI661" s="724"/>
      <c r="AJ661" s="724"/>
      <c r="AK661" s="724"/>
    </row>
    <row r="662" spans="15:37" x14ac:dyDescent="0.6">
      <c r="O662" s="769"/>
      <c r="Q662" s="635"/>
      <c r="R662" s="663"/>
      <c r="S662" s="663"/>
      <c r="T662" s="663"/>
      <c r="U662" s="663"/>
      <c r="V662" s="664"/>
      <c r="W662" s="665"/>
      <c r="X662" s="663"/>
      <c r="AB662" s="724"/>
      <c r="AC662" s="724"/>
      <c r="AD662" s="724"/>
      <c r="AE662" s="763"/>
      <c r="AI662" s="724"/>
      <c r="AJ662" s="724"/>
      <c r="AK662" s="724"/>
    </row>
    <row r="663" spans="15:37" x14ac:dyDescent="0.6">
      <c r="O663" s="769"/>
      <c r="Q663" s="635"/>
      <c r="R663" s="663"/>
      <c r="S663" s="663"/>
      <c r="T663" s="663"/>
      <c r="U663" s="663"/>
      <c r="V663" s="664"/>
      <c r="W663" s="665"/>
      <c r="X663" s="663"/>
      <c r="AB663" s="724"/>
      <c r="AC663" s="724"/>
      <c r="AD663" s="724"/>
      <c r="AE663" s="763"/>
      <c r="AI663" s="724"/>
      <c r="AJ663" s="724"/>
      <c r="AK663" s="724"/>
    </row>
    <row r="664" spans="15:37" x14ac:dyDescent="0.6">
      <c r="O664" s="769"/>
      <c r="Q664" s="635"/>
      <c r="R664" s="663"/>
      <c r="S664" s="663"/>
      <c r="T664" s="663"/>
      <c r="U664" s="663"/>
      <c r="V664" s="664"/>
      <c r="W664" s="665"/>
      <c r="X664" s="663"/>
      <c r="AB664" s="724"/>
      <c r="AC664" s="724"/>
      <c r="AD664" s="724"/>
      <c r="AE664" s="763"/>
      <c r="AI664" s="724"/>
      <c r="AJ664" s="724"/>
      <c r="AK664" s="724"/>
    </row>
    <row r="665" spans="15:37" x14ac:dyDescent="0.6">
      <c r="O665" s="769"/>
      <c r="Q665" s="635"/>
      <c r="R665" s="663"/>
      <c r="S665" s="663"/>
      <c r="T665" s="663"/>
      <c r="U665" s="663"/>
      <c r="V665" s="664"/>
      <c r="W665" s="665"/>
      <c r="X665" s="663"/>
      <c r="AB665" s="724"/>
      <c r="AC665" s="724"/>
      <c r="AD665" s="724"/>
      <c r="AE665" s="763"/>
      <c r="AI665" s="724"/>
      <c r="AJ665" s="724"/>
      <c r="AK665" s="724"/>
    </row>
    <row r="666" spans="15:37" x14ac:dyDescent="0.6">
      <c r="O666" s="769"/>
      <c r="Q666" s="635"/>
      <c r="R666" s="663"/>
      <c r="S666" s="663"/>
      <c r="T666" s="663"/>
      <c r="U666" s="663"/>
      <c r="V666" s="664"/>
      <c r="W666" s="665"/>
      <c r="X666" s="663"/>
      <c r="AB666" s="724"/>
      <c r="AC666" s="724"/>
      <c r="AD666" s="724"/>
      <c r="AE666" s="763"/>
      <c r="AI666" s="724"/>
      <c r="AJ666" s="724"/>
      <c r="AK666" s="724"/>
    </row>
    <row r="667" spans="15:37" x14ac:dyDescent="0.6">
      <c r="O667" s="769"/>
      <c r="Q667" s="635"/>
      <c r="R667" s="663"/>
      <c r="S667" s="663"/>
      <c r="T667" s="663"/>
      <c r="U667" s="663"/>
      <c r="V667" s="664"/>
      <c r="W667" s="665"/>
      <c r="X667" s="663"/>
      <c r="AB667" s="724"/>
      <c r="AC667" s="724"/>
      <c r="AD667" s="724"/>
      <c r="AE667" s="763"/>
      <c r="AI667" s="724"/>
      <c r="AJ667" s="724"/>
      <c r="AK667" s="724"/>
    </row>
    <row r="668" spans="15:37" x14ac:dyDescent="0.6">
      <c r="O668" s="769"/>
      <c r="Q668" s="635"/>
      <c r="R668" s="663"/>
      <c r="S668" s="663"/>
      <c r="T668" s="663"/>
      <c r="U668" s="663"/>
      <c r="V668" s="664"/>
      <c r="W668" s="665"/>
      <c r="X668" s="663"/>
      <c r="AB668" s="724"/>
      <c r="AC668" s="724"/>
      <c r="AD668" s="724"/>
      <c r="AE668" s="763"/>
      <c r="AI668" s="724"/>
      <c r="AJ668" s="724"/>
      <c r="AK668" s="724"/>
    </row>
    <row r="669" spans="15:37" x14ac:dyDescent="0.6">
      <c r="O669" s="769"/>
      <c r="Q669" s="635"/>
      <c r="R669" s="663"/>
      <c r="S669" s="663"/>
      <c r="T669" s="663"/>
      <c r="U669" s="663"/>
      <c r="V669" s="664"/>
      <c r="W669" s="665"/>
      <c r="X669" s="663"/>
      <c r="AB669" s="724"/>
      <c r="AC669" s="724"/>
      <c r="AD669" s="724"/>
      <c r="AE669" s="763"/>
      <c r="AI669" s="724"/>
      <c r="AJ669" s="724"/>
      <c r="AK669" s="724"/>
    </row>
    <row r="670" spans="15:37" x14ac:dyDescent="0.6">
      <c r="O670" s="769"/>
      <c r="Q670" s="635"/>
      <c r="R670" s="663"/>
      <c r="S670" s="663"/>
      <c r="T670" s="663"/>
      <c r="U670" s="663"/>
      <c r="V670" s="664"/>
      <c r="W670" s="665"/>
      <c r="X670" s="663"/>
      <c r="AB670" s="724"/>
      <c r="AC670" s="724"/>
      <c r="AD670" s="724"/>
      <c r="AE670" s="763"/>
      <c r="AI670" s="724"/>
      <c r="AJ670" s="724"/>
      <c r="AK670" s="724"/>
    </row>
    <row r="671" spans="15:37" x14ac:dyDescent="0.6">
      <c r="O671" s="769"/>
      <c r="Q671" s="635"/>
      <c r="R671" s="663"/>
      <c r="S671" s="663"/>
      <c r="T671" s="663"/>
      <c r="U671" s="663"/>
      <c r="V671" s="664"/>
      <c r="W671" s="665"/>
      <c r="X671" s="663"/>
      <c r="AB671" s="724"/>
      <c r="AC671" s="724"/>
      <c r="AD671" s="724"/>
      <c r="AE671" s="763"/>
      <c r="AI671" s="724"/>
      <c r="AJ671" s="724"/>
      <c r="AK671" s="724"/>
    </row>
    <row r="672" spans="15:37" x14ac:dyDescent="0.6">
      <c r="O672" s="769"/>
      <c r="Q672" s="635"/>
      <c r="R672" s="663"/>
      <c r="S672" s="663"/>
      <c r="T672" s="663"/>
      <c r="U672" s="663"/>
      <c r="V672" s="664"/>
      <c r="W672" s="665"/>
      <c r="X672" s="663"/>
      <c r="AB672" s="724"/>
      <c r="AC672" s="724"/>
      <c r="AD672" s="724"/>
      <c r="AE672" s="763"/>
      <c r="AI672" s="724"/>
      <c r="AJ672" s="724"/>
      <c r="AK672" s="724"/>
    </row>
    <row r="673" spans="15:37" x14ac:dyDescent="0.6">
      <c r="O673" s="769"/>
      <c r="Q673" s="635"/>
      <c r="R673" s="663"/>
      <c r="S673" s="663"/>
      <c r="T673" s="663"/>
      <c r="U673" s="663"/>
      <c r="V673" s="664"/>
      <c r="W673" s="665"/>
      <c r="X673" s="663"/>
      <c r="AB673" s="724"/>
      <c r="AC673" s="724"/>
      <c r="AD673" s="724"/>
      <c r="AE673" s="763"/>
      <c r="AI673" s="724"/>
      <c r="AJ673" s="724"/>
      <c r="AK673" s="724"/>
    </row>
    <row r="674" spans="15:37" x14ac:dyDescent="0.6">
      <c r="O674" s="769"/>
      <c r="Q674" s="635"/>
      <c r="R674" s="663"/>
      <c r="S674" s="663"/>
      <c r="T674" s="663"/>
      <c r="U674" s="663"/>
      <c r="V674" s="664"/>
      <c r="W674" s="665"/>
      <c r="X674" s="663"/>
      <c r="AB674" s="724"/>
      <c r="AC674" s="724"/>
      <c r="AD674" s="724"/>
      <c r="AE674" s="763"/>
      <c r="AI674" s="724"/>
      <c r="AJ674" s="724"/>
      <c r="AK674" s="724"/>
    </row>
    <row r="675" spans="15:37" x14ac:dyDescent="0.6">
      <c r="O675" s="769"/>
      <c r="Q675" s="635"/>
      <c r="R675" s="663"/>
      <c r="S675" s="663"/>
      <c r="T675" s="663"/>
      <c r="U675" s="663"/>
      <c r="V675" s="664"/>
      <c r="W675" s="665"/>
      <c r="X675" s="663"/>
      <c r="AB675" s="724"/>
      <c r="AC675" s="724"/>
      <c r="AD675" s="724"/>
      <c r="AE675" s="763"/>
      <c r="AI675" s="724"/>
      <c r="AJ675" s="724"/>
      <c r="AK675" s="724"/>
    </row>
    <row r="676" spans="15:37" x14ac:dyDescent="0.6">
      <c r="O676" s="769"/>
      <c r="Q676" s="635"/>
      <c r="R676" s="663"/>
      <c r="S676" s="663"/>
      <c r="T676" s="663"/>
      <c r="U676" s="663"/>
      <c r="V676" s="664"/>
      <c r="W676" s="665"/>
      <c r="X676" s="663"/>
      <c r="AB676" s="724"/>
      <c r="AC676" s="724"/>
      <c r="AD676" s="724"/>
      <c r="AE676" s="763"/>
      <c r="AI676" s="724"/>
      <c r="AJ676" s="724"/>
      <c r="AK676" s="724"/>
    </row>
    <row r="677" spans="15:37" x14ac:dyDescent="0.6">
      <c r="O677" s="769"/>
      <c r="Q677" s="635"/>
      <c r="R677" s="663"/>
      <c r="S677" s="663"/>
      <c r="T677" s="663"/>
      <c r="U677" s="663"/>
      <c r="V677" s="664"/>
      <c r="W677" s="665"/>
      <c r="X677" s="663"/>
      <c r="AB677" s="724"/>
      <c r="AC677" s="724"/>
      <c r="AD677" s="724"/>
      <c r="AE677" s="763"/>
      <c r="AI677" s="724"/>
      <c r="AJ677" s="724"/>
      <c r="AK677" s="724"/>
    </row>
    <row r="678" spans="15:37" x14ac:dyDescent="0.6">
      <c r="O678" s="769"/>
      <c r="Q678" s="635"/>
      <c r="R678" s="663"/>
      <c r="S678" s="663"/>
      <c r="T678" s="663"/>
      <c r="U678" s="663"/>
      <c r="V678" s="664"/>
      <c r="W678" s="665"/>
      <c r="X678" s="663"/>
      <c r="AB678" s="724"/>
      <c r="AC678" s="724"/>
      <c r="AD678" s="724"/>
      <c r="AE678" s="763"/>
      <c r="AI678" s="724"/>
      <c r="AJ678" s="724"/>
      <c r="AK678" s="724"/>
    </row>
    <row r="679" spans="15:37" x14ac:dyDescent="0.6">
      <c r="O679" s="769"/>
      <c r="Q679" s="635"/>
      <c r="R679" s="663"/>
      <c r="S679" s="663"/>
      <c r="T679" s="663"/>
      <c r="U679" s="663"/>
      <c r="V679" s="664"/>
      <c r="W679" s="665"/>
      <c r="X679" s="663"/>
      <c r="AB679" s="724"/>
      <c r="AC679" s="724"/>
      <c r="AD679" s="724"/>
      <c r="AE679" s="763"/>
      <c r="AI679" s="724"/>
      <c r="AJ679" s="724"/>
      <c r="AK679" s="724"/>
    </row>
    <row r="680" spans="15:37" x14ac:dyDescent="0.6">
      <c r="O680" s="769"/>
      <c r="Q680" s="635"/>
      <c r="R680" s="663"/>
      <c r="S680" s="663"/>
      <c r="T680" s="663"/>
      <c r="U680" s="663"/>
      <c r="V680" s="664"/>
      <c r="W680" s="665"/>
      <c r="X680" s="663"/>
      <c r="AB680" s="724"/>
      <c r="AC680" s="724"/>
      <c r="AD680" s="724"/>
      <c r="AE680" s="763"/>
      <c r="AI680" s="724"/>
      <c r="AJ680" s="724"/>
      <c r="AK680" s="724"/>
    </row>
    <row r="681" spans="15:37" x14ac:dyDescent="0.6">
      <c r="O681" s="769"/>
      <c r="Q681" s="635"/>
      <c r="R681" s="663"/>
      <c r="S681" s="663"/>
      <c r="T681" s="663"/>
      <c r="U681" s="663"/>
      <c r="V681" s="664"/>
      <c r="W681" s="665"/>
      <c r="X681" s="663"/>
      <c r="AB681" s="724"/>
      <c r="AC681" s="724"/>
      <c r="AD681" s="724"/>
      <c r="AE681" s="763"/>
      <c r="AI681" s="724"/>
      <c r="AJ681" s="724"/>
      <c r="AK681" s="724"/>
    </row>
    <row r="682" spans="15:37" x14ac:dyDescent="0.6">
      <c r="O682" s="769"/>
      <c r="Q682" s="635"/>
      <c r="R682" s="663"/>
      <c r="S682" s="663"/>
      <c r="T682" s="663"/>
      <c r="U682" s="663"/>
      <c r="V682" s="664"/>
      <c r="W682" s="665"/>
      <c r="X682" s="663"/>
      <c r="AB682" s="724"/>
      <c r="AC682" s="724"/>
      <c r="AD682" s="724"/>
      <c r="AE682" s="763"/>
      <c r="AI682" s="724"/>
      <c r="AJ682" s="724"/>
      <c r="AK682" s="724"/>
    </row>
    <row r="683" spans="15:37" x14ac:dyDescent="0.6">
      <c r="O683" s="769"/>
      <c r="Q683" s="635"/>
      <c r="R683" s="663"/>
      <c r="S683" s="663"/>
      <c r="T683" s="663"/>
      <c r="U683" s="663"/>
      <c r="V683" s="664"/>
      <c r="W683" s="665"/>
      <c r="X683" s="663"/>
      <c r="AB683" s="724"/>
      <c r="AC683" s="724"/>
      <c r="AD683" s="724"/>
      <c r="AE683" s="763"/>
      <c r="AI683" s="724"/>
      <c r="AJ683" s="724"/>
      <c r="AK683" s="724"/>
    </row>
    <row r="684" spans="15:37" x14ac:dyDescent="0.6">
      <c r="O684" s="769"/>
      <c r="Q684" s="635"/>
      <c r="R684" s="663"/>
      <c r="S684" s="663"/>
      <c r="T684" s="663"/>
      <c r="U684" s="663"/>
      <c r="V684" s="664"/>
      <c r="W684" s="665"/>
      <c r="X684" s="663"/>
      <c r="AB684" s="724"/>
      <c r="AC684" s="724"/>
      <c r="AD684" s="724"/>
      <c r="AE684" s="763"/>
      <c r="AI684" s="724"/>
      <c r="AJ684" s="724"/>
      <c r="AK684" s="724"/>
    </row>
    <row r="685" spans="15:37" x14ac:dyDescent="0.6">
      <c r="O685" s="769"/>
      <c r="Q685" s="635"/>
      <c r="R685" s="663"/>
      <c r="S685" s="663"/>
      <c r="T685" s="663"/>
      <c r="U685" s="663"/>
      <c r="V685" s="664"/>
      <c r="W685" s="665"/>
      <c r="X685" s="663"/>
      <c r="AB685" s="724"/>
      <c r="AC685" s="724"/>
      <c r="AD685" s="724"/>
      <c r="AE685" s="763"/>
      <c r="AI685" s="724"/>
      <c r="AJ685" s="724"/>
      <c r="AK685" s="724"/>
    </row>
    <row r="686" spans="15:37" x14ac:dyDescent="0.6">
      <c r="O686" s="769"/>
      <c r="Q686" s="635"/>
      <c r="R686" s="663"/>
      <c r="S686" s="663"/>
      <c r="T686" s="663"/>
      <c r="U686" s="663"/>
      <c r="V686" s="664"/>
      <c r="W686" s="665"/>
      <c r="X686" s="663"/>
      <c r="AB686" s="724"/>
      <c r="AC686" s="724"/>
      <c r="AD686" s="724"/>
      <c r="AE686" s="763"/>
      <c r="AI686" s="724"/>
      <c r="AJ686" s="724"/>
      <c r="AK686" s="724"/>
    </row>
    <row r="687" spans="15:37" x14ac:dyDescent="0.6">
      <c r="O687" s="769"/>
      <c r="Q687" s="635"/>
      <c r="R687" s="663"/>
      <c r="S687" s="663"/>
      <c r="T687" s="663"/>
      <c r="U687" s="663"/>
      <c r="V687" s="664"/>
      <c r="W687" s="665"/>
      <c r="X687" s="663"/>
      <c r="AB687" s="724"/>
      <c r="AC687" s="724"/>
      <c r="AD687" s="724"/>
      <c r="AE687" s="763"/>
      <c r="AI687" s="724"/>
      <c r="AJ687" s="724"/>
      <c r="AK687" s="724"/>
    </row>
    <row r="688" spans="15:37" x14ac:dyDescent="0.6">
      <c r="O688" s="769"/>
      <c r="Q688" s="635"/>
      <c r="R688" s="663"/>
      <c r="S688" s="663"/>
      <c r="T688" s="663"/>
      <c r="U688" s="663"/>
      <c r="V688" s="664"/>
      <c r="W688" s="665"/>
      <c r="X688" s="663"/>
      <c r="AB688" s="724"/>
      <c r="AC688" s="724"/>
      <c r="AD688" s="724"/>
      <c r="AE688" s="763"/>
      <c r="AI688" s="724"/>
      <c r="AJ688" s="724"/>
      <c r="AK688" s="724"/>
    </row>
    <row r="689" spans="15:37" x14ac:dyDescent="0.6">
      <c r="O689" s="769"/>
      <c r="Q689" s="635"/>
      <c r="R689" s="663"/>
      <c r="S689" s="663"/>
      <c r="T689" s="663"/>
      <c r="U689" s="663"/>
      <c r="V689" s="664"/>
      <c r="W689" s="665"/>
      <c r="X689" s="663"/>
      <c r="AB689" s="724"/>
      <c r="AC689" s="724"/>
      <c r="AD689" s="724"/>
      <c r="AE689" s="763"/>
      <c r="AI689" s="724"/>
      <c r="AJ689" s="724"/>
      <c r="AK689" s="724"/>
    </row>
    <row r="690" spans="15:37" x14ac:dyDescent="0.6">
      <c r="O690" s="769"/>
      <c r="Q690" s="635"/>
      <c r="R690" s="663"/>
      <c r="S690" s="663"/>
      <c r="T690" s="663"/>
      <c r="U690" s="663"/>
      <c r="V690" s="664"/>
      <c r="W690" s="665"/>
      <c r="X690" s="663"/>
      <c r="AB690" s="724"/>
      <c r="AC690" s="724"/>
      <c r="AD690" s="724"/>
      <c r="AE690" s="763"/>
      <c r="AI690" s="724"/>
      <c r="AJ690" s="724"/>
      <c r="AK690" s="724"/>
    </row>
    <row r="691" spans="15:37" x14ac:dyDescent="0.6">
      <c r="O691" s="769"/>
      <c r="Q691" s="635"/>
      <c r="R691" s="663"/>
      <c r="S691" s="663"/>
      <c r="T691" s="663"/>
      <c r="U691" s="663"/>
      <c r="V691" s="664"/>
      <c r="W691" s="665"/>
      <c r="X691" s="663"/>
      <c r="AB691" s="724"/>
      <c r="AC691" s="724"/>
      <c r="AD691" s="724"/>
      <c r="AE691" s="763"/>
      <c r="AI691" s="724"/>
      <c r="AJ691" s="724"/>
      <c r="AK691" s="724"/>
    </row>
    <row r="692" spans="15:37" x14ac:dyDescent="0.6">
      <c r="O692" s="769"/>
      <c r="Q692" s="635"/>
      <c r="R692" s="663"/>
      <c r="S692" s="663"/>
      <c r="T692" s="663"/>
      <c r="U692" s="663"/>
      <c r="V692" s="664"/>
      <c r="W692" s="665"/>
      <c r="X692" s="663"/>
      <c r="AB692" s="724"/>
      <c r="AC692" s="724"/>
      <c r="AD692" s="724"/>
      <c r="AE692" s="763"/>
      <c r="AI692" s="724"/>
      <c r="AJ692" s="724"/>
      <c r="AK692" s="724"/>
    </row>
    <row r="693" spans="15:37" x14ac:dyDescent="0.6">
      <c r="O693" s="769"/>
      <c r="Q693" s="635"/>
      <c r="R693" s="663"/>
      <c r="S693" s="663"/>
      <c r="T693" s="663"/>
      <c r="U693" s="663"/>
      <c r="V693" s="664"/>
      <c r="W693" s="665"/>
      <c r="X693" s="663"/>
      <c r="AB693" s="724"/>
      <c r="AC693" s="724"/>
      <c r="AD693" s="724"/>
      <c r="AE693" s="763"/>
      <c r="AI693" s="724"/>
      <c r="AJ693" s="724"/>
      <c r="AK693" s="724"/>
    </row>
    <row r="694" spans="15:37" x14ac:dyDescent="0.6">
      <c r="O694" s="769"/>
      <c r="Q694" s="635"/>
      <c r="R694" s="663"/>
      <c r="S694" s="663"/>
      <c r="T694" s="663"/>
      <c r="U694" s="663"/>
      <c r="V694" s="664"/>
      <c r="W694" s="665"/>
      <c r="X694" s="663"/>
      <c r="AB694" s="724"/>
      <c r="AC694" s="724"/>
      <c r="AD694" s="724"/>
      <c r="AE694" s="763"/>
      <c r="AI694" s="724"/>
      <c r="AJ694" s="724"/>
      <c r="AK694" s="724"/>
    </row>
    <row r="695" spans="15:37" x14ac:dyDescent="0.6">
      <c r="O695" s="769"/>
      <c r="Q695" s="635"/>
      <c r="R695" s="663"/>
      <c r="S695" s="663"/>
      <c r="T695" s="663"/>
      <c r="U695" s="663"/>
      <c r="V695" s="664"/>
      <c r="W695" s="665"/>
      <c r="X695" s="663"/>
      <c r="AB695" s="724"/>
      <c r="AC695" s="724"/>
      <c r="AD695" s="724"/>
      <c r="AE695" s="763"/>
      <c r="AI695" s="724"/>
      <c r="AJ695" s="724"/>
      <c r="AK695" s="724"/>
    </row>
    <row r="696" spans="15:37" x14ac:dyDescent="0.6">
      <c r="O696" s="769"/>
      <c r="Q696" s="635"/>
      <c r="R696" s="663"/>
      <c r="S696" s="663"/>
      <c r="T696" s="663"/>
      <c r="U696" s="663"/>
      <c r="V696" s="664"/>
      <c r="W696" s="665"/>
      <c r="X696" s="663"/>
      <c r="AB696" s="724"/>
      <c r="AC696" s="724"/>
      <c r="AD696" s="724"/>
      <c r="AE696" s="763"/>
      <c r="AI696" s="724"/>
      <c r="AJ696" s="724"/>
      <c r="AK696" s="724"/>
    </row>
    <row r="697" spans="15:37" x14ac:dyDescent="0.6">
      <c r="O697" s="769"/>
      <c r="Q697" s="635"/>
      <c r="R697" s="663"/>
      <c r="S697" s="663"/>
      <c r="T697" s="663"/>
      <c r="U697" s="663"/>
      <c r="V697" s="664"/>
      <c r="W697" s="665"/>
      <c r="X697" s="663"/>
      <c r="AB697" s="724"/>
      <c r="AC697" s="724"/>
      <c r="AD697" s="724"/>
      <c r="AE697" s="763"/>
      <c r="AI697" s="724"/>
      <c r="AJ697" s="724"/>
      <c r="AK697" s="724"/>
    </row>
    <row r="698" spans="15:37" x14ac:dyDescent="0.6">
      <c r="O698" s="769"/>
      <c r="Q698" s="635"/>
      <c r="R698" s="663"/>
      <c r="S698" s="663"/>
      <c r="T698" s="663"/>
      <c r="U698" s="663"/>
      <c r="V698" s="664"/>
      <c r="W698" s="665"/>
      <c r="X698" s="663"/>
      <c r="AB698" s="724"/>
      <c r="AC698" s="724"/>
      <c r="AD698" s="724"/>
      <c r="AE698" s="763"/>
      <c r="AI698" s="724"/>
      <c r="AJ698" s="724"/>
      <c r="AK698" s="724"/>
    </row>
    <row r="699" spans="15:37" x14ac:dyDescent="0.6">
      <c r="O699" s="769"/>
      <c r="Q699" s="635"/>
      <c r="R699" s="663"/>
      <c r="S699" s="663"/>
      <c r="T699" s="663"/>
      <c r="U699" s="663"/>
      <c r="V699" s="664"/>
      <c r="W699" s="665"/>
      <c r="X699" s="663"/>
      <c r="AB699" s="724"/>
      <c r="AC699" s="724"/>
      <c r="AD699" s="724"/>
      <c r="AE699" s="763"/>
      <c r="AI699" s="724"/>
      <c r="AJ699" s="724"/>
      <c r="AK699" s="724"/>
    </row>
    <row r="700" spans="15:37" x14ac:dyDescent="0.6">
      <c r="O700" s="769"/>
      <c r="Q700" s="635"/>
      <c r="R700" s="663"/>
      <c r="S700" s="663"/>
      <c r="T700" s="663"/>
      <c r="U700" s="663"/>
      <c r="V700" s="664"/>
      <c r="W700" s="665"/>
      <c r="X700" s="663"/>
      <c r="AB700" s="724"/>
      <c r="AC700" s="724"/>
      <c r="AD700" s="724"/>
      <c r="AE700" s="763"/>
      <c r="AI700" s="724"/>
      <c r="AJ700" s="724"/>
      <c r="AK700" s="724"/>
    </row>
    <row r="701" spans="15:37" x14ac:dyDescent="0.6">
      <c r="O701" s="769"/>
      <c r="Q701" s="635"/>
      <c r="R701" s="663"/>
      <c r="S701" s="663"/>
      <c r="T701" s="663"/>
      <c r="U701" s="663"/>
      <c r="V701" s="664"/>
      <c r="W701" s="665"/>
      <c r="X701" s="663"/>
      <c r="AB701" s="724"/>
      <c r="AC701" s="724"/>
      <c r="AD701" s="724"/>
      <c r="AE701" s="763"/>
      <c r="AI701" s="724"/>
      <c r="AJ701" s="724"/>
      <c r="AK701" s="724"/>
    </row>
    <row r="702" spans="15:37" x14ac:dyDescent="0.6">
      <c r="O702" s="769"/>
      <c r="Q702" s="635"/>
      <c r="R702" s="663"/>
      <c r="S702" s="663"/>
      <c r="T702" s="663"/>
      <c r="U702" s="663"/>
      <c r="V702" s="664"/>
      <c r="W702" s="665"/>
      <c r="X702" s="663"/>
      <c r="AB702" s="724"/>
      <c r="AC702" s="724"/>
      <c r="AD702" s="724"/>
      <c r="AE702" s="763"/>
      <c r="AI702" s="724"/>
      <c r="AJ702" s="724"/>
      <c r="AK702" s="724"/>
    </row>
    <row r="703" spans="15:37" x14ac:dyDescent="0.6">
      <c r="O703" s="769"/>
      <c r="Q703" s="635"/>
      <c r="R703" s="663"/>
      <c r="S703" s="663"/>
      <c r="T703" s="663"/>
      <c r="U703" s="663"/>
      <c r="V703" s="664"/>
      <c r="W703" s="665"/>
      <c r="X703" s="663"/>
      <c r="AB703" s="724"/>
      <c r="AC703" s="724"/>
      <c r="AD703" s="724"/>
      <c r="AE703" s="763"/>
      <c r="AI703" s="724"/>
      <c r="AJ703" s="724"/>
      <c r="AK703" s="724"/>
    </row>
    <row r="704" spans="15:37" x14ac:dyDescent="0.6">
      <c r="O704" s="769"/>
      <c r="Q704" s="635"/>
      <c r="R704" s="663"/>
      <c r="S704" s="663"/>
      <c r="T704" s="663"/>
      <c r="U704" s="663"/>
      <c r="V704" s="664"/>
      <c r="W704" s="665"/>
      <c r="X704" s="663"/>
      <c r="AB704" s="724"/>
      <c r="AC704" s="724"/>
      <c r="AD704" s="724"/>
      <c r="AE704" s="763"/>
      <c r="AI704" s="724"/>
      <c r="AJ704" s="724"/>
      <c r="AK704" s="724"/>
    </row>
    <row r="705" spans="15:37" x14ac:dyDescent="0.6">
      <c r="O705" s="769"/>
      <c r="Q705" s="635"/>
      <c r="R705" s="663"/>
      <c r="S705" s="663"/>
      <c r="T705" s="663"/>
      <c r="U705" s="663"/>
      <c r="V705" s="664"/>
      <c r="W705" s="665"/>
      <c r="X705" s="663"/>
      <c r="AB705" s="724"/>
      <c r="AC705" s="724"/>
      <c r="AD705" s="724"/>
      <c r="AE705" s="763"/>
      <c r="AI705" s="724"/>
      <c r="AJ705" s="724"/>
      <c r="AK705" s="724"/>
    </row>
    <row r="706" spans="15:37" x14ac:dyDescent="0.6">
      <c r="O706" s="769"/>
      <c r="Q706" s="635"/>
      <c r="R706" s="663"/>
      <c r="S706" s="663"/>
      <c r="T706" s="663"/>
      <c r="U706" s="663"/>
      <c r="V706" s="664"/>
      <c r="W706" s="665"/>
      <c r="X706" s="663"/>
      <c r="AB706" s="724"/>
      <c r="AC706" s="724"/>
      <c r="AD706" s="724"/>
      <c r="AE706" s="763"/>
      <c r="AI706" s="724"/>
      <c r="AJ706" s="724"/>
      <c r="AK706" s="724"/>
    </row>
    <row r="707" spans="15:37" x14ac:dyDescent="0.6">
      <c r="O707" s="769"/>
      <c r="Q707" s="635"/>
      <c r="R707" s="663"/>
      <c r="S707" s="663"/>
      <c r="T707" s="663"/>
      <c r="U707" s="663"/>
      <c r="V707" s="664"/>
      <c r="W707" s="665"/>
      <c r="X707" s="663"/>
      <c r="AB707" s="724"/>
      <c r="AC707" s="724"/>
      <c r="AD707" s="724"/>
      <c r="AE707" s="763"/>
      <c r="AI707" s="724"/>
      <c r="AJ707" s="724"/>
      <c r="AK707" s="724"/>
    </row>
    <row r="708" spans="15:37" x14ac:dyDescent="0.6">
      <c r="O708" s="769"/>
      <c r="Q708" s="635"/>
      <c r="R708" s="663"/>
      <c r="S708" s="663"/>
      <c r="T708" s="663"/>
      <c r="U708" s="663"/>
      <c r="V708" s="664"/>
      <c r="W708" s="665"/>
      <c r="X708" s="663"/>
      <c r="AB708" s="724"/>
      <c r="AC708" s="724"/>
      <c r="AD708" s="724"/>
      <c r="AE708" s="763"/>
      <c r="AI708" s="724"/>
      <c r="AJ708" s="724"/>
      <c r="AK708" s="724"/>
    </row>
    <row r="709" spans="15:37" x14ac:dyDescent="0.6">
      <c r="O709" s="769"/>
      <c r="Q709" s="635"/>
      <c r="R709" s="663"/>
      <c r="S709" s="663"/>
      <c r="T709" s="663"/>
      <c r="U709" s="663"/>
      <c r="V709" s="664"/>
      <c r="W709" s="665"/>
      <c r="X709" s="663"/>
      <c r="AB709" s="724"/>
      <c r="AC709" s="724"/>
      <c r="AD709" s="724"/>
      <c r="AE709" s="763"/>
      <c r="AI709" s="724"/>
      <c r="AJ709" s="724"/>
      <c r="AK709" s="724"/>
    </row>
    <row r="710" spans="15:37" x14ac:dyDescent="0.6">
      <c r="O710" s="769"/>
      <c r="Q710" s="635"/>
      <c r="R710" s="663"/>
      <c r="S710" s="663"/>
      <c r="T710" s="663"/>
      <c r="U710" s="663"/>
      <c r="V710" s="664"/>
      <c r="W710" s="665"/>
      <c r="X710" s="663"/>
      <c r="AB710" s="724"/>
      <c r="AC710" s="724"/>
      <c r="AD710" s="724"/>
      <c r="AE710" s="763"/>
      <c r="AI710" s="724"/>
      <c r="AJ710" s="724"/>
      <c r="AK710" s="724"/>
    </row>
    <row r="711" spans="15:37" x14ac:dyDescent="0.6">
      <c r="O711" s="769"/>
      <c r="Q711" s="635"/>
      <c r="R711" s="663"/>
      <c r="S711" s="663"/>
      <c r="T711" s="663"/>
      <c r="U711" s="663"/>
      <c r="V711" s="664"/>
      <c r="W711" s="665"/>
      <c r="X711" s="663"/>
      <c r="AB711" s="724"/>
      <c r="AC711" s="724"/>
      <c r="AD711" s="724"/>
      <c r="AE711" s="763"/>
      <c r="AI711" s="724"/>
      <c r="AJ711" s="724"/>
      <c r="AK711" s="724"/>
    </row>
    <row r="712" spans="15:37" x14ac:dyDescent="0.6">
      <c r="O712" s="769"/>
      <c r="Q712" s="635"/>
      <c r="R712" s="663"/>
      <c r="S712" s="663"/>
      <c r="T712" s="663"/>
      <c r="U712" s="663"/>
      <c r="V712" s="664"/>
      <c r="W712" s="665"/>
      <c r="X712" s="663"/>
      <c r="AB712" s="724"/>
      <c r="AC712" s="724"/>
      <c r="AD712" s="724"/>
      <c r="AE712" s="763"/>
      <c r="AI712" s="724"/>
      <c r="AJ712" s="724"/>
      <c r="AK712" s="724"/>
    </row>
    <row r="713" spans="15:37" x14ac:dyDescent="0.6">
      <c r="O713" s="769"/>
      <c r="Q713" s="635"/>
      <c r="R713" s="663"/>
      <c r="S713" s="663"/>
      <c r="T713" s="663"/>
      <c r="U713" s="663"/>
      <c r="V713" s="664"/>
      <c r="W713" s="665"/>
      <c r="X713" s="663"/>
      <c r="AB713" s="724"/>
      <c r="AC713" s="724"/>
      <c r="AD713" s="724"/>
      <c r="AE713" s="763"/>
      <c r="AI713" s="724"/>
      <c r="AJ713" s="724"/>
      <c r="AK713" s="724"/>
    </row>
    <row r="714" spans="15:37" x14ac:dyDescent="0.6">
      <c r="O714" s="769"/>
      <c r="Q714" s="635"/>
      <c r="R714" s="663"/>
      <c r="S714" s="663"/>
      <c r="T714" s="663"/>
      <c r="U714" s="663"/>
      <c r="V714" s="664"/>
      <c r="W714" s="665"/>
      <c r="X714" s="663"/>
      <c r="AB714" s="724"/>
      <c r="AC714" s="724"/>
      <c r="AD714" s="724"/>
      <c r="AE714" s="763"/>
      <c r="AI714" s="724"/>
      <c r="AJ714" s="724"/>
      <c r="AK714" s="724"/>
    </row>
    <row r="715" spans="15:37" x14ac:dyDescent="0.6">
      <c r="O715" s="769"/>
      <c r="Q715" s="635"/>
      <c r="R715" s="663"/>
      <c r="S715" s="663"/>
      <c r="T715" s="663"/>
      <c r="U715" s="663"/>
      <c r="V715" s="664"/>
      <c r="W715" s="665"/>
      <c r="X715" s="663"/>
      <c r="AB715" s="724"/>
      <c r="AC715" s="724"/>
      <c r="AD715" s="724"/>
      <c r="AE715" s="763"/>
      <c r="AI715" s="724"/>
      <c r="AJ715" s="724"/>
      <c r="AK715" s="724"/>
    </row>
    <row r="716" spans="15:37" x14ac:dyDescent="0.6">
      <c r="O716" s="769"/>
      <c r="Q716" s="635"/>
      <c r="R716" s="663"/>
      <c r="S716" s="663"/>
      <c r="T716" s="663"/>
      <c r="U716" s="663"/>
      <c r="V716" s="664"/>
      <c r="W716" s="665"/>
      <c r="X716" s="663"/>
      <c r="AB716" s="724"/>
      <c r="AC716" s="724"/>
      <c r="AD716" s="724"/>
      <c r="AE716" s="763"/>
      <c r="AI716" s="724"/>
      <c r="AJ716" s="724"/>
      <c r="AK716" s="724"/>
    </row>
    <row r="717" spans="15:37" x14ac:dyDescent="0.6">
      <c r="O717" s="769"/>
      <c r="Q717" s="635"/>
      <c r="R717" s="663"/>
      <c r="S717" s="663"/>
      <c r="T717" s="663"/>
      <c r="U717" s="663"/>
      <c r="V717" s="664"/>
      <c r="W717" s="665"/>
      <c r="X717" s="663"/>
      <c r="AB717" s="724"/>
      <c r="AC717" s="724"/>
      <c r="AD717" s="724"/>
      <c r="AE717" s="763"/>
      <c r="AI717" s="724"/>
      <c r="AJ717" s="724"/>
      <c r="AK717" s="724"/>
    </row>
    <row r="718" spans="15:37" x14ac:dyDescent="0.6">
      <c r="O718" s="769"/>
      <c r="Q718" s="635"/>
      <c r="R718" s="663"/>
      <c r="S718" s="663"/>
      <c r="T718" s="663"/>
      <c r="U718" s="663"/>
      <c r="V718" s="664"/>
      <c r="W718" s="665"/>
      <c r="X718" s="663"/>
      <c r="AB718" s="724"/>
      <c r="AC718" s="724"/>
      <c r="AD718" s="724"/>
      <c r="AE718" s="763"/>
      <c r="AI718" s="724"/>
      <c r="AJ718" s="724"/>
      <c r="AK718" s="724"/>
    </row>
    <row r="719" spans="15:37" x14ac:dyDescent="0.6">
      <c r="O719" s="769"/>
      <c r="Q719" s="635"/>
      <c r="R719" s="663"/>
      <c r="S719" s="663"/>
      <c r="T719" s="663"/>
      <c r="U719" s="663"/>
      <c r="V719" s="664"/>
      <c r="W719" s="665"/>
      <c r="X719" s="663"/>
      <c r="AB719" s="724"/>
      <c r="AC719" s="724"/>
      <c r="AD719" s="724"/>
      <c r="AE719" s="763"/>
      <c r="AI719" s="724"/>
      <c r="AJ719" s="724"/>
      <c r="AK719" s="724"/>
    </row>
    <row r="720" spans="15:37" x14ac:dyDescent="0.6">
      <c r="O720" s="769"/>
      <c r="Q720" s="635"/>
      <c r="R720" s="663"/>
      <c r="S720" s="663"/>
      <c r="T720" s="663"/>
      <c r="U720" s="663"/>
      <c r="V720" s="664"/>
      <c r="W720" s="665"/>
      <c r="X720" s="663"/>
      <c r="AB720" s="724"/>
      <c r="AC720" s="724"/>
      <c r="AD720" s="724"/>
      <c r="AE720" s="763"/>
      <c r="AI720" s="724"/>
      <c r="AJ720" s="724"/>
      <c r="AK720" s="724"/>
    </row>
    <row r="721" spans="15:37" x14ac:dyDescent="0.6">
      <c r="O721" s="769"/>
      <c r="Q721" s="635"/>
      <c r="R721" s="663"/>
      <c r="S721" s="663"/>
      <c r="T721" s="663"/>
      <c r="U721" s="663"/>
      <c r="V721" s="664"/>
      <c r="W721" s="665"/>
      <c r="X721" s="663"/>
      <c r="AB721" s="724"/>
      <c r="AC721" s="724"/>
      <c r="AD721" s="724"/>
      <c r="AE721" s="763"/>
      <c r="AI721" s="724"/>
      <c r="AJ721" s="724"/>
      <c r="AK721" s="724"/>
    </row>
    <row r="722" spans="15:37" x14ac:dyDescent="0.6">
      <c r="O722" s="769"/>
      <c r="Q722" s="635"/>
      <c r="R722" s="663"/>
      <c r="S722" s="663"/>
      <c r="T722" s="663"/>
      <c r="U722" s="663"/>
      <c r="V722" s="664"/>
      <c r="W722" s="665"/>
      <c r="X722" s="663"/>
      <c r="AB722" s="724"/>
      <c r="AC722" s="724"/>
      <c r="AD722" s="724"/>
      <c r="AE722" s="763"/>
      <c r="AI722" s="724"/>
      <c r="AJ722" s="724"/>
      <c r="AK722" s="724"/>
    </row>
    <row r="723" spans="15:37" x14ac:dyDescent="0.6">
      <c r="O723" s="769"/>
      <c r="Q723" s="635"/>
      <c r="R723" s="663"/>
      <c r="S723" s="663"/>
      <c r="T723" s="663"/>
      <c r="U723" s="663"/>
      <c r="V723" s="664"/>
      <c r="W723" s="665"/>
      <c r="X723" s="663"/>
      <c r="AB723" s="724"/>
      <c r="AC723" s="724"/>
      <c r="AD723" s="724"/>
      <c r="AE723" s="763"/>
      <c r="AI723" s="724"/>
      <c r="AJ723" s="724"/>
      <c r="AK723" s="724"/>
    </row>
    <row r="724" spans="15:37" x14ac:dyDescent="0.6">
      <c r="O724" s="769"/>
      <c r="Q724" s="635"/>
      <c r="R724" s="663"/>
      <c r="S724" s="663"/>
      <c r="T724" s="663"/>
      <c r="U724" s="663"/>
      <c r="V724" s="664"/>
      <c r="W724" s="665"/>
      <c r="X724" s="663"/>
      <c r="AB724" s="724"/>
      <c r="AC724" s="724"/>
      <c r="AD724" s="724"/>
      <c r="AE724" s="763"/>
      <c r="AI724" s="724"/>
      <c r="AJ724" s="724"/>
      <c r="AK724" s="724"/>
    </row>
    <row r="725" spans="15:37" x14ac:dyDescent="0.6">
      <c r="O725" s="769"/>
      <c r="Q725" s="635"/>
      <c r="R725" s="663"/>
      <c r="S725" s="663"/>
      <c r="T725" s="663"/>
      <c r="U725" s="663"/>
      <c r="V725" s="664"/>
      <c r="W725" s="665"/>
      <c r="X725" s="663"/>
      <c r="AB725" s="724"/>
      <c r="AC725" s="724"/>
      <c r="AD725" s="724"/>
      <c r="AE725" s="763"/>
      <c r="AI725" s="724"/>
      <c r="AJ725" s="724"/>
      <c r="AK725" s="724"/>
    </row>
    <row r="726" spans="15:37" x14ac:dyDescent="0.6">
      <c r="O726" s="769"/>
      <c r="Q726" s="635"/>
      <c r="R726" s="663"/>
      <c r="S726" s="663"/>
      <c r="T726" s="663"/>
      <c r="U726" s="663"/>
      <c r="V726" s="664"/>
      <c r="W726" s="665"/>
      <c r="X726" s="663"/>
      <c r="AB726" s="724"/>
      <c r="AC726" s="724"/>
      <c r="AD726" s="724"/>
      <c r="AE726" s="763"/>
      <c r="AI726" s="724"/>
      <c r="AJ726" s="724"/>
      <c r="AK726" s="724"/>
    </row>
    <row r="727" spans="15:37" x14ac:dyDescent="0.6">
      <c r="O727" s="769"/>
      <c r="Q727" s="635"/>
      <c r="R727" s="663"/>
      <c r="S727" s="663"/>
      <c r="T727" s="663"/>
      <c r="U727" s="663"/>
      <c r="V727" s="664"/>
      <c r="W727" s="665"/>
      <c r="X727" s="663"/>
      <c r="AB727" s="724"/>
      <c r="AC727" s="724"/>
      <c r="AD727" s="724"/>
      <c r="AE727" s="763"/>
      <c r="AI727" s="724"/>
      <c r="AJ727" s="724"/>
      <c r="AK727" s="724"/>
    </row>
    <row r="728" spans="15:37" x14ac:dyDescent="0.6">
      <c r="O728" s="769"/>
      <c r="Q728" s="635"/>
      <c r="R728" s="663"/>
      <c r="S728" s="663"/>
      <c r="T728" s="663"/>
      <c r="U728" s="663"/>
      <c r="V728" s="664"/>
      <c r="W728" s="665"/>
      <c r="X728" s="663"/>
      <c r="AB728" s="724"/>
      <c r="AC728" s="724"/>
      <c r="AD728" s="724"/>
      <c r="AE728" s="763"/>
      <c r="AI728" s="724"/>
      <c r="AJ728" s="724"/>
      <c r="AK728" s="724"/>
    </row>
    <row r="729" spans="15:37" x14ac:dyDescent="0.6">
      <c r="O729" s="769"/>
      <c r="Q729" s="635"/>
      <c r="R729" s="663"/>
      <c r="S729" s="663"/>
      <c r="T729" s="663"/>
      <c r="U729" s="663"/>
      <c r="V729" s="664"/>
      <c r="W729" s="665"/>
      <c r="X729" s="663"/>
      <c r="AB729" s="724"/>
      <c r="AC729" s="724"/>
      <c r="AD729" s="724"/>
      <c r="AE729" s="763"/>
      <c r="AI729" s="724"/>
      <c r="AJ729" s="724"/>
      <c r="AK729" s="724"/>
    </row>
    <row r="730" spans="15:37" x14ac:dyDescent="0.6">
      <c r="O730" s="769"/>
      <c r="Q730" s="635"/>
      <c r="R730" s="663"/>
      <c r="S730" s="663"/>
      <c r="T730" s="663"/>
      <c r="U730" s="663"/>
      <c r="V730" s="664"/>
      <c r="W730" s="665"/>
      <c r="X730" s="663"/>
      <c r="AB730" s="724"/>
      <c r="AC730" s="724"/>
      <c r="AD730" s="724"/>
      <c r="AE730" s="763"/>
      <c r="AI730" s="724"/>
      <c r="AJ730" s="724"/>
      <c r="AK730" s="724"/>
    </row>
    <row r="731" spans="15:37" x14ac:dyDescent="0.6">
      <c r="O731" s="769"/>
      <c r="Q731" s="635"/>
      <c r="R731" s="663"/>
      <c r="S731" s="663"/>
      <c r="T731" s="663"/>
      <c r="U731" s="663"/>
      <c r="V731" s="664"/>
      <c r="W731" s="665"/>
      <c r="X731" s="663"/>
      <c r="AB731" s="724"/>
      <c r="AC731" s="724"/>
      <c r="AD731" s="724"/>
      <c r="AE731" s="763"/>
      <c r="AI731" s="724"/>
      <c r="AJ731" s="724"/>
      <c r="AK731" s="724"/>
    </row>
    <row r="732" spans="15:37" x14ac:dyDescent="0.6">
      <c r="O732" s="769"/>
      <c r="Q732" s="635"/>
      <c r="R732" s="663"/>
      <c r="S732" s="663"/>
      <c r="T732" s="663"/>
      <c r="U732" s="663"/>
      <c r="V732" s="664"/>
      <c r="W732" s="665"/>
      <c r="X732" s="663"/>
      <c r="AB732" s="724"/>
      <c r="AC732" s="724"/>
      <c r="AD732" s="724"/>
      <c r="AE732" s="763"/>
      <c r="AI732" s="724"/>
      <c r="AJ732" s="724"/>
      <c r="AK732" s="724"/>
    </row>
    <row r="733" spans="15:37" x14ac:dyDescent="0.6">
      <c r="O733" s="769"/>
      <c r="Q733" s="635"/>
      <c r="R733" s="663"/>
      <c r="S733" s="663"/>
      <c r="T733" s="663"/>
      <c r="U733" s="663"/>
      <c r="V733" s="664"/>
      <c r="W733" s="665"/>
      <c r="X733" s="663"/>
      <c r="AB733" s="724"/>
      <c r="AC733" s="724"/>
      <c r="AD733" s="724"/>
      <c r="AE733" s="763"/>
      <c r="AI733" s="724"/>
      <c r="AJ733" s="724"/>
      <c r="AK733" s="724"/>
    </row>
    <row r="734" spans="15:37" x14ac:dyDescent="0.6">
      <c r="O734" s="769"/>
      <c r="Q734" s="635"/>
      <c r="R734" s="663"/>
      <c r="S734" s="663"/>
      <c r="T734" s="663"/>
      <c r="U734" s="663"/>
      <c r="V734" s="664"/>
      <c r="W734" s="665"/>
      <c r="X734" s="663"/>
      <c r="AB734" s="724"/>
      <c r="AC734" s="724"/>
      <c r="AD734" s="724"/>
      <c r="AE734" s="763"/>
      <c r="AI734" s="724"/>
      <c r="AJ734" s="724"/>
      <c r="AK734" s="724"/>
    </row>
    <row r="735" spans="15:37" x14ac:dyDescent="0.6">
      <c r="O735" s="769"/>
      <c r="Q735" s="635"/>
      <c r="R735" s="663"/>
      <c r="S735" s="663"/>
      <c r="T735" s="663"/>
      <c r="U735" s="663"/>
      <c r="V735" s="664"/>
      <c r="W735" s="665"/>
      <c r="X735" s="663"/>
      <c r="AB735" s="724"/>
      <c r="AC735" s="724"/>
      <c r="AD735" s="724"/>
      <c r="AE735" s="763"/>
      <c r="AI735" s="724"/>
      <c r="AJ735" s="724"/>
      <c r="AK735" s="724"/>
    </row>
    <row r="736" spans="15:37" x14ac:dyDescent="0.6">
      <c r="O736" s="769"/>
      <c r="Q736" s="635"/>
      <c r="R736" s="663"/>
      <c r="S736" s="663"/>
      <c r="T736" s="663"/>
      <c r="U736" s="663"/>
      <c r="V736" s="664"/>
      <c r="W736" s="665"/>
      <c r="X736" s="663"/>
      <c r="AB736" s="724"/>
      <c r="AC736" s="724"/>
      <c r="AD736" s="724"/>
      <c r="AE736" s="763"/>
      <c r="AI736" s="724"/>
      <c r="AJ736" s="724"/>
      <c r="AK736" s="724"/>
    </row>
    <row r="737" spans="15:37" x14ac:dyDescent="0.6">
      <c r="O737" s="769"/>
      <c r="Q737" s="635"/>
      <c r="R737" s="663"/>
      <c r="S737" s="663"/>
      <c r="T737" s="663"/>
      <c r="U737" s="663"/>
      <c r="V737" s="664"/>
      <c r="W737" s="665"/>
      <c r="X737" s="663"/>
      <c r="AB737" s="724"/>
      <c r="AC737" s="724"/>
      <c r="AD737" s="724"/>
      <c r="AE737" s="763"/>
      <c r="AI737" s="724"/>
      <c r="AJ737" s="724"/>
      <c r="AK737" s="724"/>
    </row>
    <row r="738" spans="15:37" x14ac:dyDescent="0.6">
      <c r="O738" s="769"/>
      <c r="Q738" s="635"/>
      <c r="R738" s="663"/>
      <c r="S738" s="663"/>
      <c r="T738" s="663"/>
      <c r="U738" s="663"/>
      <c r="V738" s="664"/>
      <c r="W738" s="665"/>
      <c r="X738" s="663"/>
      <c r="AB738" s="724"/>
      <c r="AC738" s="724"/>
      <c r="AD738" s="724"/>
      <c r="AE738" s="763"/>
      <c r="AI738" s="724"/>
      <c r="AJ738" s="724"/>
      <c r="AK738" s="724"/>
    </row>
    <row r="739" spans="15:37" x14ac:dyDescent="0.6">
      <c r="O739" s="769"/>
      <c r="Q739" s="635"/>
      <c r="R739" s="663"/>
      <c r="S739" s="663"/>
      <c r="T739" s="663"/>
      <c r="U739" s="663"/>
      <c r="V739" s="664"/>
      <c r="W739" s="665"/>
      <c r="X739" s="663"/>
      <c r="AB739" s="724"/>
      <c r="AC739" s="724"/>
      <c r="AD739" s="724"/>
      <c r="AE739" s="763"/>
      <c r="AI739" s="724"/>
      <c r="AJ739" s="724"/>
      <c r="AK739" s="724"/>
    </row>
    <row r="740" spans="15:37" x14ac:dyDescent="0.6">
      <c r="O740" s="769"/>
      <c r="Q740" s="635"/>
      <c r="R740" s="663"/>
      <c r="S740" s="663"/>
      <c r="T740" s="663"/>
      <c r="U740" s="663"/>
      <c r="V740" s="664"/>
      <c r="W740" s="665"/>
      <c r="X740" s="663"/>
      <c r="AB740" s="724"/>
      <c r="AC740" s="724"/>
      <c r="AD740" s="724"/>
      <c r="AE740" s="763"/>
      <c r="AI740" s="724"/>
      <c r="AJ740" s="724"/>
      <c r="AK740" s="724"/>
    </row>
    <row r="741" spans="15:37" x14ac:dyDescent="0.6">
      <c r="O741" s="769"/>
      <c r="Q741" s="635"/>
      <c r="R741" s="663"/>
      <c r="S741" s="663"/>
      <c r="T741" s="663"/>
      <c r="U741" s="663"/>
      <c r="V741" s="664"/>
      <c r="W741" s="665"/>
      <c r="X741" s="663"/>
      <c r="AB741" s="724"/>
      <c r="AC741" s="724"/>
      <c r="AD741" s="724"/>
      <c r="AE741" s="763"/>
      <c r="AI741" s="724"/>
      <c r="AJ741" s="724"/>
      <c r="AK741" s="724"/>
    </row>
    <row r="742" spans="15:37" x14ac:dyDescent="0.6">
      <c r="O742" s="769"/>
      <c r="Q742" s="635"/>
      <c r="R742" s="663"/>
      <c r="S742" s="663"/>
      <c r="T742" s="663"/>
      <c r="U742" s="663"/>
      <c r="V742" s="664"/>
      <c r="W742" s="665"/>
      <c r="X742" s="663"/>
      <c r="AB742" s="724"/>
      <c r="AC742" s="724"/>
      <c r="AD742" s="724"/>
      <c r="AE742" s="763"/>
      <c r="AI742" s="724"/>
      <c r="AJ742" s="724"/>
      <c r="AK742" s="724"/>
    </row>
    <row r="743" spans="15:37" x14ac:dyDescent="0.6">
      <c r="O743" s="769"/>
      <c r="Q743" s="635"/>
      <c r="R743" s="663"/>
      <c r="S743" s="663"/>
      <c r="T743" s="663"/>
      <c r="U743" s="663"/>
      <c r="V743" s="664"/>
      <c r="W743" s="665"/>
      <c r="X743" s="663"/>
      <c r="AB743" s="724"/>
      <c r="AC743" s="724"/>
      <c r="AD743" s="724"/>
      <c r="AE743" s="763"/>
      <c r="AI743" s="724"/>
      <c r="AJ743" s="724"/>
      <c r="AK743" s="724"/>
    </row>
    <row r="744" spans="15:37" x14ac:dyDescent="0.6">
      <c r="O744" s="769"/>
      <c r="Q744" s="635"/>
      <c r="R744" s="663"/>
      <c r="S744" s="663"/>
      <c r="T744" s="663"/>
      <c r="U744" s="663"/>
      <c r="V744" s="664"/>
      <c r="W744" s="665"/>
      <c r="X744" s="663"/>
      <c r="AB744" s="724"/>
      <c r="AC744" s="724"/>
      <c r="AD744" s="724"/>
      <c r="AE744" s="763"/>
      <c r="AI744" s="724"/>
      <c r="AJ744" s="724"/>
      <c r="AK744" s="724"/>
    </row>
    <row r="745" spans="15:37" x14ac:dyDescent="0.6">
      <c r="O745" s="769"/>
      <c r="Q745" s="635"/>
      <c r="R745" s="663"/>
      <c r="S745" s="663"/>
      <c r="T745" s="663"/>
      <c r="U745" s="663"/>
      <c r="V745" s="664"/>
      <c r="W745" s="665"/>
      <c r="X745" s="663"/>
      <c r="AB745" s="724"/>
      <c r="AC745" s="724"/>
      <c r="AD745" s="724"/>
      <c r="AE745" s="763"/>
      <c r="AI745" s="724"/>
      <c r="AJ745" s="724"/>
      <c r="AK745" s="724"/>
    </row>
    <row r="746" spans="15:37" x14ac:dyDescent="0.6">
      <c r="O746" s="769"/>
      <c r="Q746" s="635"/>
      <c r="R746" s="663"/>
      <c r="S746" s="663"/>
      <c r="T746" s="663"/>
      <c r="U746" s="663"/>
      <c r="V746" s="664"/>
      <c r="W746" s="665"/>
      <c r="X746" s="663"/>
      <c r="AB746" s="724"/>
      <c r="AC746" s="724"/>
      <c r="AD746" s="724"/>
      <c r="AE746" s="763"/>
      <c r="AI746" s="724"/>
      <c r="AJ746" s="724"/>
      <c r="AK746" s="724"/>
    </row>
    <row r="747" spans="15:37" x14ac:dyDescent="0.6">
      <c r="O747" s="769"/>
      <c r="Q747" s="635"/>
      <c r="R747" s="663"/>
      <c r="S747" s="663"/>
      <c r="T747" s="663"/>
      <c r="U747" s="663"/>
      <c r="V747" s="664"/>
      <c r="W747" s="665"/>
      <c r="X747" s="663"/>
      <c r="AB747" s="724"/>
      <c r="AC747" s="724"/>
      <c r="AD747" s="724"/>
      <c r="AE747" s="763"/>
      <c r="AI747" s="724"/>
      <c r="AJ747" s="724"/>
      <c r="AK747" s="724"/>
    </row>
    <row r="748" spans="15:37" x14ac:dyDescent="0.6">
      <c r="O748" s="769"/>
      <c r="Q748" s="635"/>
      <c r="R748" s="663"/>
      <c r="S748" s="663"/>
      <c r="T748" s="663"/>
      <c r="U748" s="663"/>
      <c r="V748" s="664"/>
      <c r="W748" s="665"/>
      <c r="X748" s="663"/>
      <c r="AB748" s="724"/>
      <c r="AC748" s="724"/>
      <c r="AD748" s="724"/>
      <c r="AE748" s="763"/>
      <c r="AI748" s="724"/>
      <c r="AJ748" s="724"/>
      <c r="AK748" s="724"/>
    </row>
    <row r="749" spans="15:37" x14ac:dyDescent="0.6">
      <c r="O749" s="769"/>
      <c r="Q749" s="635"/>
      <c r="R749" s="663"/>
      <c r="S749" s="663"/>
      <c r="T749" s="663"/>
      <c r="U749" s="663"/>
      <c r="V749" s="664"/>
      <c r="W749" s="665"/>
      <c r="X749" s="663"/>
      <c r="AB749" s="724"/>
      <c r="AC749" s="724"/>
      <c r="AD749" s="724"/>
      <c r="AE749" s="763"/>
      <c r="AI749" s="724"/>
      <c r="AJ749" s="724"/>
      <c r="AK749" s="724"/>
    </row>
    <row r="750" spans="15:37" x14ac:dyDescent="0.6">
      <c r="O750" s="769"/>
      <c r="Q750" s="635"/>
      <c r="R750" s="663"/>
      <c r="S750" s="663"/>
      <c r="T750" s="663"/>
      <c r="U750" s="663"/>
      <c r="V750" s="664"/>
      <c r="W750" s="665"/>
      <c r="X750" s="663"/>
      <c r="AB750" s="724"/>
      <c r="AC750" s="724"/>
      <c r="AD750" s="724"/>
      <c r="AE750" s="763"/>
      <c r="AI750" s="724"/>
      <c r="AJ750" s="724"/>
      <c r="AK750" s="724"/>
    </row>
    <row r="751" spans="15:37" x14ac:dyDescent="0.6">
      <c r="O751" s="769"/>
      <c r="Q751" s="635"/>
      <c r="R751" s="663"/>
      <c r="S751" s="663"/>
      <c r="T751" s="663"/>
      <c r="U751" s="663"/>
      <c r="V751" s="664"/>
      <c r="W751" s="665"/>
      <c r="X751" s="663"/>
      <c r="AB751" s="724"/>
      <c r="AC751" s="724"/>
      <c r="AD751" s="724"/>
      <c r="AE751" s="763"/>
      <c r="AI751" s="724"/>
      <c r="AJ751" s="724"/>
      <c r="AK751" s="724"/>
    </row>
    <row r="752" spans="15:37" x14ac:dyDescent="0.6">
      <c r="O752" s="769"/>
      <c r="Q752" s="635"/>
      <c r="R752" s="663"/>
      <c r="S752" s="663"/>
      <c r="T752" s="663"/>
      <c r="U752" s="663"/>
      <c r="V752" s="664"/>
      <c r="W752" s="665"/>
      <c r="X752" s="663"/>
      <c r="AB752" s="724"/>
      <c r="AC752" s="724"/>
      <c r="AD752" s="724"/>
      <c r="AE752" s="763"/>
      <c r="AI752" s="724"/>
      <c r="AJ752" s="724"/>
      <c r="AK752" s="724"/>
    </row>
    <row r="753" spans="15:37" x14ac:dyDescent="0.6">
      <c r="O753" s="769"/>
      <c r="Q753" s="635"/>
      <c r="R753" s="663"/>
      <c r="S753" s="663"/>
      <c r="T753" s="663"/>
      <c r="U753" s="663"/>
      <c r="V753" s="664"/>
      <c r="W753" s="665"/>
      <c r="X753" s="663"/>
      <c r="AB753" s="724"/>
      <c r="AC753" s="724"/>
      <c r="AD753" s="724"/>
      <c r="AE753" s="763"/>
      <c r="AI753" s="724"/>
      <c r="AJ753" s="724"/>
      <c r="AK753" s="724"/>
    </row>
    <row r="754" spans="15:37" x14ac:dyDescent="0.6">
      <c r="O754" s="769"/>
      <c r="Q754" s="635"/>
      <c r="R754" s="663"/>
      <c r="S754" s="663"/>
      <c r="T754" s="663"/>
      <c r="U754" s="663"/>
      <c r="V754" s="664"/>
      <c r="W754" s="665"/>
      <c r="X754" s="663"/>
      <c r="AB754" s="724"/>
      <c r="AC754" s="724"/>
      <c r="AD754" s="724"/>
      <c r="AE754" s="763"/>
      <c r="AI754" s="724"/>
      <c r="AJ754" s="724"/>
      <c r="AK754" s="724"/>
    </row>
    <row r="755" spans="15:37" x14ac:dyDescent="0.6">
      <c r="O755" s="769"/>
      <c r="Q755" s="635"/>
      <c r="R755" s="663"/>
      <c r="S755" s="663"/>
      <c r="T755" s="663"/>
      <c r="U755" s="663"/>
      <c r="V755" s="664"/>
      <c r="W755" s="665"/>
      <c r="X755" s="663"/>
      <c r="AB755" s="724"/>
      <c r="AC755" s="724"/>
      <c r="AD755" s="724"/>
      <c r="AE755" s="763"/>
      <c r="AI755" s="724"/>
      <c r="AJ755" s="724"/>
      <c r="AK755" s="724"/>
    </row>
    <row r="756" spans="15:37" x14ac:dyDescent="0.6">
      <c r="O756" s="769"/>
      <c r="Q756" s="635"/>
      <c r="R756" s="663"/>
      <c r="S756" s="663"/>
      <c r="T756" s="663"/>
      <c r="U756" s="663"/>
      <c r="V756" s="664"/>
      <c r="W756" s="665"/>
      <c r="X756" s="663"/>
      <c r="AB756" s="724"/>
      <c r="AC756" s="724"/>
      <c r="AD756" s="724"/>
      <c r="AE756" s="763"/>
      <c r="AI756" s="724"/>
      <c r="AJ756" s="724"/>
      <c r="AK756" s="724"/>
    </row>
    <row r="757" spans="15:37" x14ac:dyDescent="0.6">
      <c r="O757" s="769"/>
      <c r="Q757" s="635"/>
      <c r="R757" s="663"/>
      <c r="S757" s="663"/>
      <c r="T757" s="663"/>
      <c r="U757" s="663"/>
      <c r="V757" s="664"/>
      <c r="W757" s="665"/>
      <c r="X757" s="663"/>
      <c r="AB757" s="724"/>
      <c r="AC757" s="724"/>
      <c r="AD757" s="724"/>
      <c r="AE757" s="763"/>
      <c r="AI757" s="724"/>
      <c r="AJ757" s="724"/>
      <c r="AK757" s="724"/>
    </row>
    <row r="758" spans="15:37" x14ac:dyDescent="0.6">
      <c r="O758" s="769"/>
      <c r="Q758" s="635"/>
      <c r="R758" s="663"/>
      <c r="S758" s="663"/>
      <c r="T758" s="663"/>
      <c r="U758" s="663"/>
      <c r="V758" s="664"/>
      <c r="W758" s="665"/>
      <c r="X758" s="663"/>
      <c r="AB758" s="724"/>
      <c r="AC758" s="724"/>
      <c r="AD758" s="724"/>
      <c r="AE758" s="763"/>
      <c r="AI758" s="724"/>
      <c r="AJ758" s="724"/>
      <c r="AK758" s="724"/>
    </row>
    <row r="759" spans="15:37" x14ac:dyDescent="0.6">
      <c r="O759" s="769"/>
      <c r="Q759" s="635"/>
      <c r="R759" s="663"/>
      <c r="S759" s="663"/>
      <c r="T759" s="663"/>
      <c r="U759" s="663"/>
      <c r="V759" s="664"/>
      <c r="W759" s="665"/>
      <c r="X759" s="663"/>
      <c r="AB759" s="724"/>
      <c r="AC759" s="724"/>
      <c r="AD759" s="724"/>
      <c r="AE759" s="763"/>
      <c r="AI759" s="724"/>
      <c r="AJ759" s="724"/>
      <c r="AK759" s="724"/>
    </row>
    <row r="760" spans="15:37" x14ac:dyDescent="0.6">
      <c r="O760" s="769"/>
      <c r="Q760" s="635"/>
      <c r="R760" s="663"/>
      <c r="S760" s="663"/>
      <c r="T760" s="663"/>
      <c r="U760" s="663"/>
      <c r="V760" s="664"/>
      <c r="W760" s="665"/>
      <c r="X760" s="663"/>
      <c r="AB760" s="724"/>
      <c r="AC760" s="724"/>
      <c r="AD760" s="724"/>
      <c r="AE760" s="763"/>
      <c r="AI760" s="724"/>
      <c r="AJ760" s="724"/>
      <c r="AK760" s="724"/>
    </row>
    <row r="761" spans="15:37" x14ac:dyDescent="0.6">
      <c r="O761" s="769"/>
      <c r="Q761" s="635"/>
      <c r="R761" s="663"/>
      <c r="S761" s="663"/>
      <c r="T761" s="663"/>
      <c r="U761" s="663"/>
      <c r="V761" s="664"/>
      <c r="W761" s="665"/>
      <c r="X761" s="663"/>
      <c r="AB761" s="724"/>
      <c r="AC761" s="724"/>
      <c r="AD761" s="724"/>
      <c r="AE761" s="763"/>
      <c r="AI761" s="724"/>
      <c r="AJ761" s="724"/>
      <c r="AK761" s="724"/>
    </row>
    <row r="762" spans="15:37" x14ac:dyDescent="0.6">
      <c r="O762" s="769"/>
      <c r="Q762" s="635"/>
      <c r="R762" s="663"/>
      <c r="S762" s="663"/>
      <c r="T762" s="663"/>
      <c r="U762" s="663"/>
      <c r="V762" s="664"/>
      <c r="W762" s="665"/>
      <c r="X762" s="663"/>
      <c r="AB762" s="724"/>
      <c r="AC762" s="724"/>
      <c r="AD762" s="724"/>
      <c r="AE762" s="763"/>
      <c r="AI762" s="724"/>
      <c r="AJ762" s="724"/>
      <c r="AK762" s="724"/>
    </row>
    <row r="763" spans="15:37" x14ac:dyDescent="0.6">
      <c r="O763" s="769"/>
      <c r="Q763" s="635"/>
      <c r="R763" s="663"/>
      <c r="S763" s="663"/>
      <c r="T763" s="663"/>
      <c r="U763" s="663"/>
      <c r="V763" s="664"/>
      <c r="W763" s="665"/>
      <c r="X763" s="663"/>
      <c r="AB763" s="724"/>
      <c r="AC763" s="724"/>
      <c r="AD763" s="724"/>
      <c r="AE763" s="763"/>
      <c r="AI763" s="724"/>
      <c r="AJ763" s="724"/>
      <c r="AK763" s="724"/>
    </row>
    <row r="764" spans="15:37" x14ac:dyDescent="0.6">
      <c r="O764" s="769"/>
      <c r="Q764" s="635"/>
      <c r="R764" s="663"/>
      <c r="S764" s="663"/>
      <c r="T764" s="663"/>
      <c r="U764" s="663"/>
      <c r="V764" s="664"/>
      <c r="W764" s="665"/>
      <c r="X764" s="663"/>
      <c r="AB764" s="724"/>
      <c r="AC764" s="724"/>
      <c r="AD764" s="724"/>
      <c r="AE764" s="763"/>
      <c r="AI764" s="724"/>
      <c r="AJ764" s="724"/>
      <c r="AK764" s="724"/>
    </row>
    <row r="765" spans="15:37" x14ac:dyDescent="0.6">
      <c r="O765" s="769"/>
      <c r="Q765" s="635"/>
      <c r="R765" s="663"/>
      <c r="S765" s="663"/>
      <c r="T765" s="663"/>
      <c r="U765" s="663"/>
      <c r="V765" s="664"/>
      <c r="W765" s="665"/>
      <c r="X765" s="663"/>
      <c r="AB765" s="724"/>
      <c r="AC765" s="724"/>
      <c r="AD765" s="724"/>
      <c r="AE765" s="763"/>
      <c r="AI765" s="724"/>
      <c r="AJ765" s="724"/>
      <c r="AK765" s="724"/>
    </row>
    <row r="766" spans="15:37" x14ac:dyDescent="0.6">
      <c r="O766" s="769"/>
      <c r="Q766" s="635"/>
      <c r="R766" s="663"/>
      <c r="S766" s="663"/>
      <c r="T766" s="663"/>
      <c r="U766" s="663"/>
      <c r="V766" s="664"/>
      <c r="W766" s="665"/>
      <c r="X766" s="663"/>
      <c r="AB766" s="724"/>
      <c r="AC766" s="724"/>
      <c r="AD766" s="724"/>
      <c r="AE766" s="763"/>
      <c r="AI766" s="724"/>
      <c r="AJ766" s="724"/>
      <c r="AK766" s="724"/>
    </row>
    <row r="767" spans="15:37" x14ac:dyDescent="0.6">
      <c r="O767" s="769"/>
      <c r="Q767" s="635"/>
      <c r="R767" s="663"/>
      <c r="S767" s="663"/>
      <c r="T767" s="663"/>
      <c r="U767" s="663"/>
      <c r="V767" s="664"/>
      <c r="W767" s="665"/>
      <c r="X767" s="663"/>
      <c r="AB767" s="724"/>
      <c r="AC767" s="724"/>
      <c r="AD767" s="724"/>
      <c r="AE767" s="763"/>
      <c r="AI767" s="724"/>
      <c r="AJ767" s="724"/>
      <c r="AK767" s="724"/>
    </row>
    <row r="768" spans="15:37" x14ac:dyDescent="0.6">
      <c r="O768" s="769"/>
      <c r="Q768" s="635"/>
      <c r="R768" s="663"/>
      <c r="S768" s="663"/>
      <c r="T768" s="663"/>
      <c r="U768" s="663"/>
      <c r="V768" s="664"/>
      <c r="W768" s="665"/>
      <c r="X768" s="663"/>
      <c r="AB768" s="724"/>
      <c r="AC768" s="724"/>
      <c r="AD768" s="724"/>
      <c r="AE768" s="763"/>
      <c r="AI768" s="724"/>
      <c r="AJ768" s="724"/>
      <c r="AK768" s="724"/>
    </row>
    <row r="769" spans="15:37" x14ac:dyDescent="0.6">
      <c r="O769" s="769"/>
      <c r="Q769" s="635"/>
      <c r="R769" s="663"/>
      <c r="S769" s="663"/>
      <c r="T769" s="663"/>
      <c r="U769" s="663"/>
      <c r="V769" s="664"/>
      <c r="W769" s="665"/>
      <c r="X769" s="663"/>
      <c r="AB769" s="724"/>
      <c r="AC769" s="724"/>
      <c r="AD769" s="724"/>
      <c r="AE769" s="763"/>
      <c r="AI769" s="724"/>
      <c r="AJ769" s="724"/>
      <c r="AK769" s="724"/>
    </row>
    <row r="770" spans="15:37" x14ac:dyDescent="0.6">
      <c r="O770" s="769"/>
      <c r="Q770" s="635"/>
      <c r="R770" s="663"/>
      <c r="S770" s="663"/>
      <c r="T770" s="663"/>
      <c r="U770" s="663"/>
      <c r="V770" s="664"/>
      <c r="W770" s="665"/>
      <c r="X770" s="663"/>
      <c r="AB770" s="724"/>
      <c r="AC770" s="724"/>
      <c r="AD770" s="724"/>
      <c r="AE770" s="763"/>
      <c r="AI770" s="724"/>
      <c r="AJ770" s="724"/>
      <c r="AK770" s="724"/>
    </row>
    <row r="771" spans="15:37" x14ac:dyDescent="0.6">
      <c r="O771" s="769"/>
      <c r="Q771" s="635"/>
      <c r="R771" s="663"/>
      <c r="S771" s="663"/>
      <c r="T771" s="663"/>
      <c r="U771" s="663"/>
      <c r="V771" s="664"/>
      <c r="W771" s="665"/>
      <c r="X771" s="663"/>
      <c r="AB771" s="724"/>
      <c r="AC771" s="724"/>
      <c r="AD771" s="724"/>
      <c r="AE771" s="763"/>
      <c r="AI771" s="724"/>
      <c r="AJ771" s="724"/>
      <c r="AK771" s="724"/>
    </row>
    <row r="772" spans="15:37" x14ac:dyDescent="0.6">
      <c r="O772" s="769"/>
      <c r="Q772" s="635"/>
      <c r="R772" s="663"/>
      <c r="S772" s="663"/>
      <c r="T772" s="663"/>
      <c r="U772" s="663"/>
      <c r="V772" s="664"/>
      <c r="W772" s="665"/>
      <c r="X772" s="663"/>
      <c r="AB772" s="724"/>
      <c r="AC772" s="724"/>
      <c r="AD772" s="724"/>
      <c r="AE772" s="763"/>
      <c r="AI772" s="724"/>
      <c r="AJ772" s="724"/>
      <c r="AK772" s="724"/>
    </row>
    <row r="773" spans="15:37" x14ac:dyDescent="0.6">
      <c r="O773" s="769"/>
      <c r="Q773" s="635"/>
      <c r="R773" s="663"/>
      <c r="S773" s="663"/>
      <c r="T773" s="663"/>
      <c r="U773" s="663"/>
      <c r="V773" s="664"/>
      <c r="W773" s="665"/>
      <c r="X773" s="663"/>
      <c r="AB773" s="724"/>
      <c r="AC773" s="724"/>
      <c r="AD773" s="724"/>
      <c r="AE773" s="763"/>
      <c r="AI773" s="724"/>
      <c r="AJ773" s="724"/>
      <c r="AK773" s="724"/>
    </row>
    <row r="774" spans="15:37" x14ac:dyDescent="0.6">
      <c r="O774" s="769"/>
      <c r="Q774" s="635"/>
      <c r="R774" s="663"/>
      <c r="S774" s="663"/>
      <c r="T774" s="663"/>
      <c r="U774" s="663"/>
      <c r="V774" s="664"/>
      <c r="W774" s="665"/>
      <c r="X774" s="663"/>
      <c r="AB774" s="724"/>
      <c r="AC774" s="724"/>
      <c r="AD774" s="724"/>
      <c r="AE774" s="763"/>
      <c r="AI774" s="724"/>
      <c r="AJ774" s="724"/>
      <c r="AK774" s="724"/>
    </row>
    <row r="775" spans="15:37" x14ac:dyDescent="0.6">
      <c r="O775" s="769"/>
      <c r="Q775" s="635"/>
      <c r="R775" s="663"/>
      <c r="S775" s="663"/>
      <c r="T775" s="663"/>
      <c r="U775" s="663"/>
      <c r="V775" s="664"/>
      <c r="W775" s="665"/>
      <c r="X775" s="663"/>
      <c r="AB775" s="724"/>
      <c r="AC775" s="724"/>
      <c r="AD775" s="724"/>
      <c r="AE775" s="763"/>
      <c r="AI775" s="724"/>
      <c r="AJ775" s="724"/>
      <c r="AK775" s="724"/>
    </row>
    <row r="776" spans="15:37" x14ac:dyDescent="0.6">
      <c r="O776" s="769"/>
      <c r="Q776" s="635"/>
      <c r="R776" s="663"/>
      <c r="S776" s="663"/>
      <c r="T776" s="663"/>
      <c r="U776" s="663"/>
      <c r="V776" s="664"/>
      <c r="W776" s="665"/>
      <c r="X776" s="663"/>
      <c r="AB776" s="724"/>
      <c r="AC776" s="724"/>
      <c r="AD776" s="724"/>
      <c r="AE776" s="763"/>
      <c r="AI776" s="724"/>
      <c r="AJ776" s="724"/>
      <c r="AK776" s="724"/>
    </row>
    <row r="777" spans="15:37" x14ac:dyDescent="0.6">
      <c r="O777" s="769"/>
      <c r="Q777" s="635"/>
      <c r="R777" s="663"/>
      <c r="S777" s="663"/>
      <c r="T777" s="663"/>
      <c r="U777" s="663"/>
      <c r="V777" s="664"/>
      <c r="W777" s="665"/>
      <c r="X777" s="663"/>
      <c r="AB777" s="724"/>
      <c r="AC777" s="724"/>
      <c r="AD777" s="724"/>
      <c r="AE777" s="763"/>
      <c r="AI777" s="724"/>
      <c r="AJ777" s="724"/>
      <c r="AK777" s="724"/>
    </row>
    <row r="778" spans="15:37" x14ac:dyDescent="0.6">
      <c r="O778" s="769"/>
      <c r="Q778" s="635"/>
      <c r="R778" s="663"/>
      <c r="S778" s="663"/>
      <c r="T778" s="663"/>
      <c r="U778" s="663"/>
      <c r="V778" s="664"/>
      <c r="W778" s="665"/>
      <c r="X778" s="663"/>
      <c r="AB778" s="724"/>
      <c r="AC778" s="724"/>
      <c r="AD778" s="724"/>
      <c r="AE778" s="763"/>
      <c r="AI778" s="724"/>
      <c r="AJ778" s="724"/>
      <c r="AK778" s="724"/>
    </row>
    <row r="779" spans="15:37" x14ac:dyDescent="0.6">
      <c r="O779" s="769"/>
      <c r="Q779" s="635"/>
      <c r="R779" s="663"/>
      <c r="S779" s="663"/>
      <c r="T779" s="663"/>
      <c r="U779" s="663"/>
      <c r="V779" s="664"/>
      <c r="W779" s="665"/>
      <c r="X779" s="663"/>
      <c r="AB779" s="724"/>
      <c r="AC779" s="724"/>
      <c r="AD779" s="724"/>
      <c r="AE779" s="763"/>
      <c r="AI779" s="724"/>
      <c r="AJ779" s="724"/>
      <c r="AK779" s="724"/>
    </row>
    <row r="780" spans="15:37" x14ac:dyDescent="0.6">
      <c r="O780" s="769"/>
      <c r="Q780" s="635"/>
      <c r="R780" s="663"/>
      <c r="S780" s="663"/>
      <c r="T780" s="663"/>
      <c r="U780" s="663"/>
      <c r="V780" s="664"/>
      <c r="W780" s="665"/>
      <c r="X780" s="663"/>
      <c r="AB780" s="724"/>
      <c r="AC780" s="724"/>
      <c r="AD780" s="724"/>
      <c r="AE780" s="763"/>
      <c r="AI780" s="724"/>
      <c r="AJ780" s="724"/>
      <c r="AK780" s="724"/>
    </row>
    <row r="781" spans="15:37" x14ac:dyDescent="0.6">
      <c r="O781" s="769"/>
      <c r="Q781" s="635"/>
      <c r="R781" s="663"/>
      <c r="S781" s="663"/>
      <c r="T781" s="663"/>
      <c r="U781" s="663"/>
      <c r="V781" s="664"/>
      <c r="W781" s="665"/>
      <c r="X781" s="663"/>
      <c r="AB781" s="724"/>
      <c r="AC781" s="724"/>
      <c r="AD781" s="724"/>
      <c r="AE781" s="763"/>
      <c r="AI781" s="724"/>
      <c r="AJ781" s="724"/>
      <c r="AK781" s="724"/>
    </row>
    <row r="782" spans="15:37" x14ac:dyDescent="0.6">
      <c r="O782" s="769"/>
      <c r="Q782" s="635"/>
      <c r="R782" s="663"/>
      <c r="S782" s="663"/>
      <c r="T782" s="663"/>
      <c r="U782" s="663"/>
      <c r="V782" s="664"/>
      <c r="W782" s="665"/>
      <c r="X782" s="663"/>
      <c r="AB782" s="724"/>
      <c r="AC782" s="724"/>
      <c r="AD782" s="724"/>
      <c r="AE782" s="763"/>
      <c r="AI782" s="724"/>
      <c r="AJ782" s="724"/>
      <c r="AK782" s="724"/>
    </row>
    <row r="783" spans="15:37" x14ac:dyDescent="0.6">
      <c r="O783" s="769"/>
      <c r="Q783" s="635"/>
      <c r="R783" s="663"/>
      <c r="S783" s="663"/>
      <c r="T783" s="663"/>
      <c r="U783" s="663"/>
      <c r="V783" s="664"/>
      <c r="W783" s="665"/>
      <c r="X783" s="663"/>
      <c r="AB783" s="724"/>
      <c r="AC783" s="724"/>
      <c r="AD783" s="724"/>
      <c r="AE783" s="763"/>
      <c r="AI783" s="724"/>
      <c r="AJ783" s="724"/>
      <c r="AK783" s="724"/>
    </row>
    <row r="784" spans="15:37" x14ac:dyDescent="0.6">
      <c r="O784" s="769"/>
      <c r="Q784" s="635"/>
      <c r="R784" s="663"/>
      <c r="S784" s="663"/>
      <c r="T784" s="663"/>
      <c r="U784" s="663"/>
      <c r="V784" s="664"/>
      <c r="W784" s="665"/>
      <c r="X784" s="663"/>
      <c r="AB784" s="724"/>
      <c r="AC784" s="724"/>
      <c r="AD784" s="724"/>
      <c r="AE784" s="763"/>
      <c r="AI784" s="724"/>
      <c r="AJ784" s="724"/>
      <c r="AK784" s="724"/>
    </row>
    <row r="785" spans="15:37" x14ac:dyDescent="0.6">
      <c r="O785" s="769"/>
      <c r="Q785" s="635"/>
      <c r="R785" s="663"/>
      <c r="S785" s="663"/>
      <c r="T785" s="663"/>
      <c r="U785" s="663"/>
      <c r="V785" s="664"/>
      <c r="W785" s="665"/>
      <c r="X785" s="663"/>
      <c r="AB785" s="724"/>
      <c r="AC785" s="724"/>
      <c r="AD785" s="724"/>
      <c r="AE785" s="763"/>
      <c r="AI785" s="724"/>
      <c r="AJ785" s="724"/>
      <c r="AK785" s="724"/>
    </row>
    <row r="786" spans="15:37" x14ac:dyDescent="0.6">
      <c r="O786" s="769"/>
      <c r="Q786" s="635"/>
      <c r="R786" s="663"/>
      <c r="S786" s="663"/>
      <c r="T786" s="663"/>
      <c r="U786" s="663"/>
      <c r="V786" s="664"/>
      <c r="W786" s="665"/>
      <c r="X786" s="663"/>
      <c r="AB786" s="724"/>
      <c r="AC786" s="724"/>
      <c r="AD786" s="724"/>
      <c r="AE786" s="763"/>
      <c r="AI786" s="724"/>
      <c r="AJ786" s="724"/>
      <c r="AK786" s="724"/>
    </row>
    <row r="787" spans="15:37" x14ac:dyDescent="0.6">
      <c r="O787" s="769"/>
      <c r="Q787" s="635"/>
      <c r="R787" s="663"/>
      <c r="S787" s="663"/>
      <c r="T787" s="663"/>
      <c r="U787" s="663"/>
      <c r="V787" s="664"/>
      <c r="W787" s="665"/>
      <c r="X787" s="663"/>
      <c r="AB787" s="724"/>
      <c r="AC787" s="724"/>
      <c r="AD787" s="724"/>
      <c r="AE787" s="763"/>
      <c r="AI787" s="724"/>
      <c r="AJ787" s="724"/>
      <c r="AK787" s="724"/>
    </row>
    <row r="788" spans="15:37" x14ac:dyDescent="0.6">
      <c r="O788" s="769"/>
      <c r="Q788" s="635"/>
      <c r="R788" s="663"/>
      <c r="S788" s="663"/>
      <c r="T788" s="663"/>
      <c r="U788" s="663"/>
      <c r="V788" s="664"/>
      <c r="W788" s="665"/>
      <c r="X788" s="663"/>
      <c r="AB788" s="724"/>
      <c r="AC788" s="724"/>
      <c r="AD788" s="724"/>
      <c r="AE788" s="763"/>
      <c r="AI788" s="724"/>
      <c r="AJ788" s="724"/>
      <c r="AK788" s="724"/>
    </row>
    <row r="789" spans="15:37" x14ac:dyDescent="0.6">
      <c r="O789" s="769"/>
      <c r="Q789" s="635"/>
      <c r="R789" s="663"/>
      <c r="S789" s="663"/>
      <c r="T789" s="663"/>
      <c r="U789" s="663"/>
      <c r="V789" s="664"/>
      <c r="W789" s="665"/>
      <c r="X789" s="663"/>
      <c r="AB789" s="724"/>
      <c r="AC789" s="724"/>
      <c r="AD789" s="724"/>
      <c r="AE789" s="763"/>
      <c r="AI789" s="724"/>
      <c r="AJ789" s="724"/>
      <c r="AK789" s="724"/>
    </row>
    <row r="790" spans="15:37" x14ac:dyDescent="0.6">
      <c r="O790" s="769"/>
      <c r="Q790" s="635"/>
      <c r="R790" s="663"/>
      <c r="S790" s="663"/>
      <c r="T790" s="663"/>
      <c r="U790" s="663"/>
      <c r="V790" s="664"/>
      <c r="W790" s="665"/>
      <c r="X790" s="663"/>
      <c r="AB790" s="724"/>
      <c r="AC790" s="724"/>
      <c r="AD790" s="724"/>
      <c r="AE790" s="763"/>
      <c r="AI790" s="724"/>
      <c r="AJ790" s="724"/>
      <c r="AK790" s="724"/>
    </row>
    <row r="791" spans="15:37" x14ac:dyDescent="0.6">
      <c r="O791" s="769"/>
      <c r="Q791" s="635"/>
      <c r="R791" s="663"/>
      <c r="S791" s="663"/>
      <c r="T791" s="663"/>
      <c r="U791" s="663"/>
      <c r="V791" s="664"/>
      <c r="W791" s="665"/>
      <c r="X791" s="663"/>
      <c r="AB791" s="724"/>
      <c r="AC791" s="724"/>
      <c r="AD791" s="724"/>
      <c r="AE791" s="763"/>
      <c r="AI791" s="724"/>
      <c r="AJ791" s="724"/>
      <c r="AK791" s="724"/>
    </row>
    <row r="792" spans="15:37" x14ac:dyDescent="0.6">
      <c r="O792" s="769"/>
      <c r="Q792" s="635"/>
      <c r="R792" s="663"/>
      <c r="S792" s="663"/>
      <c r="T792" s="663"/>
      <c r="U792" s="663"/>
      <c r="V792" s="664"/>
      <c r="W792" s="665"/>
      <c r="X792" s="663"/>
      <c r="AB792" s="724"/>
      <c r="AC792" s="724"/>
      <c r="AD792" s="724"/>
      <c r="AE792" s="763"/>
      <c r="AI792" s="724"/>
      <c r="AJ792" s="724"/>
      <c r="AK792" s="724"/>
    </row>
    <row r="793" spans="15:37" x14ac:dyDescent="0.6">
      <c r="O793" s="769"/>
      <c r="Q793" s="635"/>
      <c r="R793" s="663"/>
      <c r="S793" s="663"/>
      <c r="T793" s="663"/>
      <c r="U793" s="663"/>
      <c r="V793" s="664"/>
      <c r="W793" s="665"/>
      <c r="X793" s="663"/>
      <c r="AB793" s="724"/>
      <c r="AC793" s="724"/>
      <c r="AD793" s="724"/>
      <c r="AE793" s="763"/>
      <c r="AI793" s="724"/>
      <c r="AJ793" s="724"/>
      <c r="AK793" s="724"/>
    </row>
    <row r="794" spans="15:37" x14ac:dyDescent="0.6">
      <c r="O794" s="769"/>
      <c r="Q794" s="635"/>
      <c r="R794" s="663"/>
      <c r="S794" s="663"/>
      <c r="T794" s="663"/>
      <c r="U794" s="663"/>
      <c r="V794" s="664"/>
      <c r="W794" s="665"/>
      <c r="X794" s="663"/>
      <c r="AB794" s="724"/>
      <c r="AC794" s="724"/>
      <c r="AD794" s="724"/>
      <c r="AE794" s="763"/>
      <c r="AI794" s="724"/>
      <c r="AJ794" s="724"/>
      <c r="AK794" s="724"/>
    </row>
    <row r="795" spans="15:37" x14ac:dyDescent="0.6">
      <c r="O795" s="769"/>
      <c r="Q795" s="635"/>
      <c r="R795" s="663"/>
      <c r="S795" s="663"/>
      <c r="T795" s="663"/>
      <c r="U795" s="663"/>
      <c r="V795" s="664"/>
      <c r="W795" s="665"/>
      <c r="X795" s="663"/>
      <c r="AB795" s="724"/>
      <c r="AC795" s="724"/>
      <c r="AD795" s="724"/>
      <c r="AE795" s="763"/>
      <c r="AI795" s="724"/>
      <c r="AJ795" s="724"/>
      <c r="AK795" s="724"/>
    </row>
    <row r="796" spans="15:37" x14ac:dyDescent="0.6">
      <c r="O796" s="769"/>
      <c r="Q796" s="635"/>
      <c r="R796" s="663"/>
      <c r="S796" s="663"/>
      <c r="T796" s="663"/>
      <c r="U796" s="663"/>
      <c r="V796" s="664"/>
      <c r="W796" s="665"/>
      <c r="X796" s="663"/>
      <c r="AB796" s="724"/>
      <c r="AC796" s="724"/>
      <c r="AD796" s="724"/>
      <c r="AE796" s="763"/>
      <c r="AI796" s="724"/>
      <c r="AJ796" s="724"/>
      <c r="AK796" s="724"/>
    </row>
    <row r="797" spans="15:37" x14ac:dyDescent="0.6">
      <c r="O797" s="769"/>
      <c r="Q797" s="635"/>
      <c r="R797" s="663"/>
      <c r="S797" s="663"/>
      <c r="T797" s="663"/>
      <c r="U797" s="663"/>
      <c r="V797" s="664"/>
      <c r="W797" s="665"/>
      <c r="X797" s="663"/>
      <c r="AB797" s="724"/>
      <c r="AC797" s="724"/>
      <c r="AD797" s="724"/>
      <c r="AE797" s="763"/>
      <c r="AI797" s="724"/>
      <c r="AJ797" s="724"/>
      <c r="AK797" s="724"/>
    </row>
    <row r="798" spans="15:37" x14ac:dyDescent="0.6">
      <c r="O798" s="769"/>
      <c r="Q798" s="635"/>
      <c r="R798" s="663"/>
      <c r="S798" s="663"/>
      <c r="T798" s="663"/>
      <c r="U798" s="663"/>
      <c r="V798" s="664"/>
      <c r="W798" s="665"/>
      <c r="X798" s="663"/>
      <c r="AB798" s="724"/>
      <c r="AC798" s="724"/>
      <c r="AD798" s="724"/>
      <c r="AE798" s="763"/>
      <c r="AI798" s="724"/>
      <c r="AJ798" s="724"/>
      <c r="AK798" s="724"/>
    </row>
    <row r="799" spans="15:37" x14ac:dyDescent="0.6">
      <c r="O799" s="769"/>
      <c r="Q799" s="635"/>
      <c r="R799" s="663"/>
      <c r="S799" s="663"/>
      <c r="T799" s="663"/>
      <c r="U799" s="663"/>
      <c r="V799" s="664"/>
      <c r="W799" s="665"/>
      <c r="X799" s="663"/>
      <c r="AB799" s="724"/>
      <c r="AC799" s="724"/>
      <c r="AD799" s="724"/>
      <c r="AE799" s="763"/>
      <c r="AI799" s="724"/>
      <c r="AJ799" s="724"/>
      <c r="AK799" s="724"/>
    </row>
    <row r="800" spans="15:37" x14ac:dyDescent="0.6">
      <c r="O800" s="769"/>
      <c r="Q800" s="635"/>
      <c r="R800" s="663"/>
      <c r="S800" s="663"/>
      <c r="T800" s="663"/>
      <c r="U800" s="663"/>
      <c r="V800" s="664"/>
      <c r="W800" s="665"/>
      <c r="X800" s="663"/>
      <c r="AB800" s="724"/>
      <c r="AC800" s="724"/>
      <c r="AD800" s="724"/>
      <c r="AE800" s="763"/>
      <c r="AI800" s="724"/>
      <c r="AJ800" s="724"/>
      <c r="AK800" s="724"/>
    </row>
    <row r="801" spans="15:37" x14ac:dyDescent="0.6">
      <c r="O801" s="769"/>
      <c r="Q801" s="635"/>
      <c r="R801" s="663"/>
      <c r="S801" s="663"/>
      <c r="T801" s="663"/>
      <c r="U801" s="663"/>
      <c r="V801" s="664"/>
      <c r="W801" s="665"/>
      <c r="X801" s="663"/>
      <c r="AB801" s="724"/>
      <c r="AC801" s="724"/>
      <c r="AD801" s="724"/>
      <c r="AE801" s="763"/>
      <c r="AI801" s="724"/>
      <c r="AJ801" s="724"/>
      <c r="AK801" s="724"/>
    </row>
    <row r="802" spans="15:37" x14ac:dyDescent="0.6">
      <c r="O802" s="769"/>
      <c r="Q802" s="635"/>
      <c r="R802" s="663"/>
      <c r="S802" s="663"/>
      <c r="T802" s="663"/>
      <c r="U802" s="663"/>
      <c r="V802" s="664"/>
      <c r="W802" s="665"/>
      <c r="X802" s="663"/>
      <c r="AB802" s="724"/>
      <c r="AC802" s="724"/>
      <c r="AD802" s="724"/>
      <c r="AE802" s="763"/>
      <c r="AI802" s="724"/>
      <c r="AJ802" s="724"/>
      <c r="AK802" s="724"/>
    </row>
    <row r="803" spans="15:37" x14ac:dyDescent="0.6">
      <c r="O803" s="769"/>
      <c r="Q803" s="635"/>
      <c r="R803" s="663"/>
      <c r="S803" s="663"/>
      <c r="T803" s="663"/>
      <c r="U803" s="663"/>
      <c r="V803" s="664"/>
      <c r="W803" s="665"/>
      <c r="X803" s="663"/>
      <c r="AB803" s="724"/>
      <c r="AC803" s="724"/>
      <c r="AD803" s="724"/>
      <c r="AE803" s="763"/>
      <c r="AI803" s="724"/>
      <c r="AJ803" s="724"/>
      <c r="AK803" s="724"/>
    </row>
    <row r="804" spans="15:37" x14ac:dyDescent="0.6">
      <c r="O804" s="769"/>
      <c r="Q804" s="635"/>
      <c r="R804" s="663"/>
      <c r="S804" s="663"/>
      <c r="T804" s="663"/>
      <c r="U804" s="663"/>
      <c r="V804" s="664"/>
      <c r="W804" s="665"/>
      <c r="X804" s="663"/>
      <c r="AB804" s="724"/>
      <c r="AC804" s="724"/>
      <c r="AD804" s="724"/>
      <c r="AE804" s="763"/>
      <c r="AI804" s="724"/>
      <c r="AJ804" s="724"/>
      <c r="AK804" s="724"/>
    </row>
    <row r="805" spans="15:37" x14ac:dyDescent="0.6">
      <c r="O805" s="769"/>
      <c r="Q805" s="635"/>
      <c r="R805" s="663"/>
      <c r="S805" s="663"/>
      <c r="T805" s="663"/>
      <c r="U805" s="663"/>
      <c r="V805" s="664"/>
      <c r="W805" s="665"/>
      <c r="X805" s="663"/>
      <c r="AB805" s="724"/>
      <c r="AC805" s="724"/>
      <c r="AD805" s="724"/>
      <c r="AE805" s="763"/>
      <c r="AI805" s="724"/>
      <c r="AJ805" s="724"/>
      <c r="AK805" s="724"/>
    </row>
    <row r="806" spans="15:37" x14ac:dyDescent="0.6">
      <c r="O806" s="769"/>
      <c r="Q806" s="635"/>
      <c r="R806" s="663"/>
      <c r="S806" s="663"/>
      <c r="T806" s="663"/>
      <c r="U806" s="663"/>
      <c r="V806" s="664"/>
      <c r="W806" s="665"/>
      <c r="X806" s="663"/>
      <c r="AB806" s="724"/>
      <c r="AC806" s="724"/>
      <c r="AD806" s="724"/>
      <c r="AE806" s="763"/>
      <c r="AI806" s="724"/>
      <c r="AJ806" s="724"/>
      <c r="AK806" s="724"/>
    </row>
    <row r="807" spans="15:37" x14ac:dyDescent="0.6">
      <c r="O807" s="769"/>
      <c r="Q807" s="635"/>
      <c r="R807" s="663"/>
      <c r="S807" s="663"/>
      <c r="T807" s="663"/>
      <c r="U807" s="663"/>
      <c r="V807" s="664"/>
      <c r="W807" s="665"/>
      <c r="X807" s="663"/>
      <c r="AB807" s="724"/>
      <c r="AC807" s="724"/>
      <c r="AD807" s="724"/>
      <c r="AE807" s="763"/>
      <c r="AI807" s="724"/>
      <c r="AJ807" s="724"/>
      <c r="AK807" s="724"/>
    </row>
    <row r="808" spans="15:37" x14ac:dyDescent="0.6">
      <c r="O808" s="769"/>
      <c r="Q808" s="635"/>
      <c r="R808" s="663"/>
      <c r="S808" s="663"/>
      <c r="T808" s="663"/>
      <c r="U808" s="663"/>
      <c r="V808" s="664"/>
      <c r="W808" s="665"/>
      <c r="X808" s="663"/>
      <c r="AB808" s="724"/>
      <c r="AC808" s="724"/>
      <c r="AD808" s="724"/>
      <c r="AE808" s="763"/>
      <c r="AI808" s="724"/>
      <c r="AJ808" s="724"/>
      <c r="AK808" s="724"/>
    </row>
    <row r="809" spans="15:37" x14ac:dyDescent="0.6">
      <c r="O809" s="769"/>
      <c r="Q809" s="635"/>
      <c r="R809" s="663"/>
      <c r="S809" s="663"/>
      <c r="T809" s="663"/>
      <c r="U809" s="663"/>
      <c r="V809" s="664"/>
      <c r="W809" s="665"/>
      <c r="X809" s="663"/>
      <c r="AB809" s="724"/>
      <c r="AC809" s="724"/>
      <c r="AD809" s="724"/>
      <c r="AE809" s="763"/>
      <c r="AI809" s="724"/>
      <c r="AJ809" s="724"/>
      <c r="AK809" s="724"/>
    </row>
    <row r="810" spans="15:37" x14ac:dyDescent="0.6">
      <c r="O810" s="769"/>
      <c r="Q810" s="635"/>
      <c r="R810" s="663"/>
      <c r="S810" s="663"/>
      <c r="T810" s="663"/>
      <c r="U810" s="663"/>
      <c r="V810" s="664"/>
      <c r="W810" s="665"/>
      <c r="X810" s="663"/>
      <c r="AB810" s="724"/>
      <c r="AC810" s="724"/>
      <c r="AD810" s="724"/>
      <c r="AE810" s="763"/>
      <c r="AI810" s="724"/>
      <c r="AJ810" s="724"/>
      <c r="AK810" s="724"/>
    </row>
    <row r="811" spans="15:37" x14ac:dyDescent="0.6">
      <c r="O811" s="769"/>
      <c r="Q811" s="635"/>
      <c r="R811" s="663"/>
      <c r="S811" s="663"/>
      <c r="T811" s="663"/>
      <c r="U811" s="663"/>
      <c r="V811" s="664"/>
      <c r="W811" s="665"/>
      <c r="X811" s="663"/>
      <c r="AB811" s="724"/>
      <c r="AC811" s="724"/>
      <c r="AD811" s="724"/>
      <c r="AE811" s="763"/>
      <c r="AI811" s="724"/>
      <c r="AJ811" s="724"/>
      <c r="AK811" s="724"/>
    </row>
    <row r="812" spans="15:37" x14ac:dyDescent="0.6">
      <c r="O812" s="769"/>
      <c r="Q812" s="635"/>
      <c r="R812" s="663"/>
      <c r="S812" s="663"/>
      <c r="T812" s="663"/>
      <c r="U812" s="663"/>
      <c r="V812" s="664"/>
      <c r="W812" s="665"/>
      <c r="X812" s="663"/>
      <c r="AB812" s="724"/>
      <c r="AC812" s="724"/>
      <c r="AD812" s="724"/>
      <c r="AE812" s="763"/>
      <c r="AI812" s="724"/>
      <c r="AJ812" s="724"/>
      <c r="AK812" s="724"/>
    </row>
    <row r="813" spans="15:37" x14ac:dyDescent="0.6">
      <c r="O813" s="769"/>
      <c r="Q813" s="635"/>
      <c r="R813" s="663"/>
      <c r="S813" s="663"/>
      <c r="T813" s="663"/>
      <c r="U813" s="663"/>
      <c r="V813" s="664"/>
      <c r="W813" s="665"/>
      <c r="X813" s="663"/>
      <c r="AB813" s="724"/>
      <c r="AC813" s="724"/>
      <c r="AD813" s="724"/>
      <c r="AE813" s="763"/>
      <c r="AI813" s="724"/>
      <c r="AJ813" s="724"/>
      <c r="AK813" s="724"/>
    </row>
    <row r="814" spans="15:37" x14ac:dyDescent="0.6">
      <c r="O814" s="769"/>
      <c r="Q814" s="635"/>
      <c r="R814" s="663"/>
      <c r="S814" s="663"/>
      <c r="T814" s="663"/>
      <c r="U814" s="663"/>
      <c r="V814" s="664"/>
      <c r="W814" s="665"/>
      <c r="X814" s="663"/>
      <c r="AB814" s="724"/>
      <c r="AC814" s="724"/>
      <c r="AD814" s="724"/>
      <c r="AE814" s="763"/>
      <c r="AI814" s="724"/>
      <c r="AJ814" s="724"/>
      <c r="AK814" s="724"/>
    </row>
    <row r="815" spans="15:37" x14ac:dyDescent="0.6">
      <c r="O815" s="769"/>
      <c r="Q815" s="635"/>
      <c r="R815" s="663"/>
      <c r="S815" s="663"/>
      <c r="T815" s="663"/>
      <c r="U815" s="663"/>
      <c r="V815" s="664"/>
      <c r="W815" s="665"/>
      <c r="X815" s="663"/>
      <c r="AB815" s="724"/>
      <c r="AC815" s="724"/>
      <c r="AD815" s="724"/>
      <c r="AE815" s="763"/>
      <c r="AI815" s="724"/>
      <c r="AJ815" s="724"/>
      <c r="AK815" s="724"/>
    </row>
    <row r="816" spans="15:37" x14ac:dyDescent="0.6">
      <c r="O816" s="769"/>
      <c r="Q816" s="635"/>
      <c r="R816" s="663"/>
      <c r="S816" s="663"/>
      <c r="T816" s="663"/>
      <c r="U816" s="663"/>
      <c r="V816" s="664"/>
      <c r="W816" s="665"/>
      <c r="X816" s="663"/>
      <c r="AB816" s="724"/>
      <c r="AC816" s="724"/>
      <c r="AD816" s="724"/>
      <c r="AE816" s="763"/>
      <c r="AI816" s="724"/>
      <c r="AJ816" s="724"/>
      <c r="AK816" s="724"/>
    </row>
    <row r="817" spans="15:37" x14ac:dyDescent="0.6">
      <c r="O817" s="769"/>
      <c r="Q817" s="635"/>
      <c r="R817" s="663"/>
      <c r="S817" s="663"/>
      <c r="T817" s="663"/>
      <c r="U817" s="663"/>
      <c r="V817" s="664"/>
      <c r="W817" s="665"/>
      <c r="X817" s="663"/>
      <c r="AB817" s="724"/>
      <c r="AC817" s="724"/>
      <c r="AD817" s="724"/>
      <c r="AE817" s="763"/>
      <c r="AI817" s="724"/>
      <c r="AJ817" s="724"/>
      <c r="AK817" s="724"/>
    </row>
    <row r="818" spans="15:37" x14ac:dyDescent="0.6">
      <c r="O818" s="769"/>
      <c r="Q818" s="635"/>
      <c r="R818" s="663"/>
      <c r="S818" s="663"/>
      <c r="T818" s="663"/>
      <c r="U818" s="663"/>
      <c r="V818" s="664"/>
      <c r="W818" s="665"/>
      <c r="X818" s="663"/>
      <c r="AB818" s="724"/>
      <c r="AC818" s="724"/>
      <c r="AD818" s="724"/>
      <c r="AE818" s="763"/>
      <c r="AI818" s="724"/>
      <c r="AJ818" s="724"/>
      <c r="AK818" s="724"/>
    </row>
    <row r="819" spans="15:37" x14ac:dyDescent="0.6">
      <c r="O819" s="769"/>
      <c r="Q819" s="635"/>
      <c r="R819" s="663"/>
      <c r="S819" s="663"/>
      <c r="T819" s="663"/>
      <c r="U819" s="663"/>
      <c r="V819" s="664"/>
      <c r="W819" s="665"/>
      <c r="X819" s="663"/>
      <c r="AB819" s="724"/>
      <c r="AC819" s="724"/>
      <c r="AD819" s="724"/>
      <c r="AE819" s="763"/>
      <c r="AI819" s="724"/>
      <c r="AJ819" s="724"/>
      <c r="AK819" s="724"/>
    </row>
    <row r="820" spans="15:37" x14ac:dyDescent="0.6">
      <c r="O820" s="769"/>
      <c r="Q820" s="635"/>
      <c r="R820" s="663"/>
      <c r="S820" s="663"/>
      <c r="T820" s="663"/>
      <c r="U820" s="663"/>
      <c r="V820" s="664"/>
      <c r="W820" s="665"/>
      <c r="X820" s="663"/>
      <c r="AB820" s="724"/>
      <c r="AC820" s="724"/>
      <c r="AD820" s="724"/>
      <c r="AE820" s="763"/>
      <c r="AI820" s="724"/>
      <c r="AJ820" s="724"/>
      <c r="AK820" s="724"/>
    </row>
    <row r="821" spans="15:37" x14ac:dyDescent="0.6">
      <c r="O821" s="769"/>
      <c r="Q821" s="635"/>
      <c r="R821" s="663"/>
      <c r="S821" s="663"/>
      <c r="T821" s="663"/>
      <c r="U821" s="663"/>
      <c r="V821" s="664"/>
      <c r="W821" s="665"/>
      <c r="X821" s="663"/>
      <c r="AB821" s="724"/>
      <c r="AC821" s="724"/>
      <c r="AD821" s="724"/>
      <c r="AE821" s="763"/>
      <c r="AI821" s="724"/>
      <c r="AJ821" s="724"/>
      <c r="AK821" s="724"/>
    </row>
    <row r="822" spans="15:37" x14ac:dyDescent="0.6">
      <c r="O822" s="769"/>
      <c r="Q822" s="635"/>
      <c r="R822" s="663"/>
      <c r="S822" s="663"/>
      <c r="T822" s="663"/>
      <c r="U822" s="663"/>
      <c r="V822" s="664"/>
      <c r="W822" s="665"/>
      <c r="X822" s="663"/>
      <c r="AB822" s="724"/>
      <c r="AC822" s="724"/>
      <c r="AD822" s="724"/>
      <c r="AE822" s="763"/>
      <c r="AI822" s="724"/>
      <c r="AJ822" s="724"/>
      <c r="AK822" s="724"/>
    </row>
    <row r="823" spans="15:37" x14ac:dyDescent="0.6">
      <c r="O823" s="769"/>
      <c r="Q823" s="635"/>
      <c r="R823" s="663"/>
      <c r="S823" s="663"/>
      <c r="T823" s="663"/>
      <c r="U823" s="663"/>
      <c r="V823" s="664"/>
      <c r="W823" s="665"/>
      <c r="X823" s="663"/>
      <c r="AB823" s="724"/>
      <c r="AC823" s="724"/>
      <c r="AD823" s="724"/>
      <c r="AE823" s="763"/>
      <c r="AI823" s="724"/>
      <c r="AJ823" s="724"/>
      <c r="AK823" s="724"/>
    </row>
    <row r="824" spans="15:37" x14ac:dyDescent="0.6">
      <c r="O824" s="769"/>
      <c r="Q824" s="635"/>
      <c r="R824" s="663"/>
      <c r="S824" s="663"/>
      <c r="T824" s="663"/>
      <c r="U824" s="663"/>
      <c r="V824" s="664"/>
      <c r="W824" s="665"/>
      <c r="X824" s="663"/>
      <c r="AB824" s="724"/>
      <c r="AC824" s="724"/>
      <c r="AD824" s="724"/>
      <c r="AE824" s="763"/>
      <c r="AI824" s="724"/>
      <c r="AJ824" s="724"/>
      <c r="AK824" s="724"/>
    </row>
    <row r="825" spans="15:37" x14ac:dyDescent="0.6">
      <c r="O825" s="769"/>
      <c r="Q825" s="635"/>
      <c r="R825" s="663"/>
      <c r="S825" s="663"/>
      <c r="T825" s="663"/>
      <c r="U825" s="663"/>
      <c r="V825" s="664"/>
      <c r="W825" s="665"/>
      <c r="X825" s="663"/>
      <c r="AB825" s="724"/>
      <c r="AC825" s="724"/>
      <c r="AD825" s="724"/>
      <c r="AE825" s="763"/>
      <c r="AI825" s="724"/>
      <c r="AJ825" s="724"/>
      <c r="AK825" s="724"/>
    </row>
    <row r="826" spans="15:37" x14ac:dyDescent="0.6">
      <c r="O826" s="769"/>
      <c r="Q826" s="635"/>
      <c r="R826" s="663"/>
      <c r="S826" s="663"/>
      <c r="T826" s="663"/>
      <c r="U826" s="663"/>
      <c r="V826" s="664"/>
      <c r="W826" s="665"/>
      <c r="X826" s="663"/>
      <c r="AB826" s="724"/>
      <c r="AC826" s="724"/>
      <c r="AD826" s="724"/>
      <c r="AE826" s="763"/>
      <c r="AI826" s="724"/>
      <c r="AJ826" s="724"/>
      <c r="AK826" s="724"/>
    </row>
    <row r="827" spans="15:37" x14ac:dyDescent="0.6">
      <c r="O827" s="769"/>
      <c r="Q827" s="635"/>
      <c r="R827" s="663"/>
      <c r="S827" s="663"/>
      <c r="T827" s="663"/>
      <c r="U827" s="663"/>
      <c r="V827" s="664"/>
      <c r="W827" s="665"/>
      <c r="X827" s="663"/>
      <c r="AB827" s="724"/>
      <c r="AC827" s="724"/>
      <c r="AD827" s="724"/>
      <c r="AE827" s="763"/>
      <c r="AI827" s="724"/>
      <c r="AJ827" s="724"/>
      <c r="AK827" s="724"/>
    </row>
    <row r="828" spans="15:37" x14ac:dyDescent="0.6">
      <c r="O828" s="769"/>
      <c r="Q828" s="635"/>
      <c r="R828" s="663"/>
      <c r="S828" s="663"/>
      <c r="T828" s="663"/>
      <c r="U828" s="663"/>
      <c r="V828" s="664"/>
      <c r="W828" s="665"/>
      <c r="X828" s="663"/>
      <c r="AB828" s="724"/>
      <c r="AC828" s="724"/>
      <c r="AD828" s="724"/>
      <c r="AE828" s="763"/>
      <c r="AI828" s="724"/>
      <c r="AJ828" s="724"/>
      <c r="AK828" s="724"/>
    </row>
    <row r="829" spans="15:37" x14ac:dyDescent="0.6">
      <c r="O829" s="769"/>
      <c r="Q829" s="635"/>
      <c r="R829" s="663"/>
      <c r="S829" s="663"/>
      <c r="T829" s="663"/>
      <c r="U829" s="663"/>
      <c r="V829" s="664"/>
      <c r="W829" s="665"/>
      <c r="X829" s="663"/>
      <c r="AB829" s="724"/>
      <c r="AC829" s="724"/>
      <c r="AD829" s="724"/>
      <c r="AE829" s="763"/>
      <c r="AI829" s="724"/>
      <c r="AJ829" s="724"/>
      <c r="AK829" s="724"/>
    </row>
    <row r="830" spans="15:37" x14ac:dyDescent="0.6">
      <c r="O830" s="769"/>
      <c r="Q830" s="635"/>
      <c r="R830" s="663"/>
      <c r="S830" s="663"/>
      <c r="T830" s="663"/>
      <c r="U830" s="663"/>
      <c r="V830" s="664"/>
      <c r="W830" s="665"/>
      <c r="X830" s="663"/>
      <c r="AB830" s="724"/>
      <c r="AC830" s="724"/>
      <c r="AD830" s="724"/>
      <c r="AE830" s="763"/>
      <c r="AI830" s="724"/>
      <c r="AJ830" s="724"/>
      <c r="AK830" s="724"/>
    </row>
    <row r="831" spans="15:37" x14ac:dyDescent="0.6">
      <c r="O831" s="769"/>
      <c r="Q831" s="635"/>
      <c r="R831" s="663"/>
      <c r="S831" s="663"/>
      <c r="T831" s="663"/>
      <c r="U831" s="663"/>
      <c r="V831" s="664"/>
      <c r="W831" s="665"/>
      <c r="X831" s="663"/>
      <c r="AB831" s="724"/>
      <c r="AC831" s="724"/>
      <c r="AD831" s="724"/>
      <c r="AE831" s="763"/>
      <c r="AI831" s="724"/>
      <c r="AJ831" s="724"/>
      <c r="AK831" s="724"/>
    </row>
    <row r="832" spans="15:37" x14ac:dyDescent="0.6">
      <c r="O832" s="769"/>
      <c r="Q832" s="635"/>
      <c r="R832" s="663"/>
      <c r="S832" s="663"/>
      <c r="T832" s="663"/>
      <c r="U832" s="663"/>
      <c r="V832" s="664"/>
      <c r="W832" s="665"/>
      <c r="X832" s="663"/>
      <c r="AB832" s="724"/>
      <c r="AC832" s="724"/>
      <c r="AD832" s="724"/>
      <c r="AE832" s="763"/>
      <c r="AI832" s="724"/>
      <c r="AJ832" s="724"/>
      <c r="AK832" s="724"/>
    </row>
    <row r="833" spans="15:37" x14ac:dyDescent="0.6">
      <c r="O833" s="769"/>
      <c r="Q833" s="635"/>
      <c r="R833" s="663"/>
      <c r="S833" s="663"/>
      <c r="T833" s="663"/>
      <c r="U833" s="663"/>
      <c r="V833" s="664"/>
      <c r="W833" s="665"/>
      <c r="X833" s="663"/>
      <c r="AB833" s="724"/>
      <c r="AC833" s="724"/>
      <c r="AD833" s="724"/>
      <c r="AE833" s="763"/>
      <c r="AI833" s="724"/>
      <c r="AJ833" s="724"/>
      <c r="AK833" s="724"/>
    </row>
    <row r="834" spans="15:37" x14ac:dyDescent="0.6">
      <c r="O834" s="769"/>
      <c r="Q834" s="635"/>
      <c r="R834" s="663"/>
      <c r="S834" s="663"/>
      <c r="T834" s="663"/>
      <c r="U834" s="663"/>
      <c r="V834" s="664"/>
      <c r="W834" s="665"/>
      <c r="X834" s="663"/>
      <c r="AB834" s="724"/>
      <c r="AC834" s="724"/>
      <c r="AD834" s="724"/>
      <c r="AE834" s="763"/>
      <c r="AI834" s="724"/>
      <c r="AJ834" s="724"/>
      <c r="AK834" s="724"/>
    </row>
    <row r="835" spans="15:37" x14ac:dyDescent="0.6">
      <c r="O835" s="769"/>
      <c r="Q835" s="635"/>
      <c r="R835" s="663"/>
      <c r="S835" s="663"/>
      <c r="T835" s="663"/>
      <c r="U835" s="663"/>
      <c r="V835" s="664"/>
      <c r="W835" s="665"/>
      <c r="X835" s="663"/>
      <c r="AB835" s="724"/>
      <c r="AC835" s="724"/>
      <c r="AD835" s="724"/>
      <c r="AE835" s="763"/>
      <c r="AI835" s="724"/>
      <c r="AJ835" s="724"/>
      <c r="AK835" s="724"/>
    </row>
    <row r="836" spans="15:37" x14ac:dyDescent="0.6">
      <c r="O836" s="769"/>
      <c r="Q836" s="635"/>
      <c r="R836" s="663"/>
      <c r="S836" s="663"/>
      <c r="T836" s="663"/>
      <c r="U836" s="663"/>
      <c r="V836" s="664"/>
      <c r="W836" s="665"/>
      <c r="X836" s="663"/>
      <c r="AB836" s="724"/>
      <c r="AC836" s="724"/>
      <c r="AD836" s="724"/>
      <c r="AE836" s="763"/>
      <c r="AI836" s="724"/>
      <c r="AJ836" s="724"/>
      <c r="AK836" s="724"/>
    </row>
    <row r="837" spans="15:37" x14ac:dyDescent="0.6">
      <c r="O837" s="769"/>
      <c r="Q837" s="635"/>
      <c r="R837" s="663"/>
      <c r="S837" s="663"/>
      <c r="T837" s="663"/>
      <c r="U837" s="663"/>
      <c r="V837" s="664"/>
      <c r="W837" s="665"/>
      <c r="X837" s="663"/>
      <c r="AB837" s="724"/>
      <c r="AC837" s="724"/>
      <c r="AD837" s="724"/>
      <c r="AE837" s="763"/>
      <c r="AI837" s="724"/>
      <c r="AJ837" s="724"/>
      <c r="AK837" s="724"/>
    </row>
    <row r="838" spans="15:37" x14ac:dyDescent="0.6">
      <c r="O838" s="769"/>
      <c r="Q838" s="635"/>
      <c r="R838" s="663"/>
      <c r="S838" s="663"/>
      <c r="T838" s="663"/>
      <c r="U838" s="663"/>
      <c r="V838" s="664"/>
      <c r="W838" s="665"/>
      <c r="X838" s="663"/>
      <c r="AB838" s="724"/>
      <c r="AC838" s="724"/>
      <c r="AD838" s="724"/>
      <c r="AE838" s="763"/>
      <c r="AI838" s="724"/>
      <c r="AJ838" s="724"/>
      <c r="AK838" s="724"/>
    </row>
    <row r="839" spans="15:37" x14ac:dyDescent="0.6">
      <c r="O839" s="769"/>
      <c r="Q839" s="635"/>
      <c r="R839" s="663"/>
      <c r="S839" s="663"/>
      <c r="T839" s="663"/>
      <c r="U839" s="663"/>
      <c r="V839" s="664"/>
      <c r="W839" s="665"/>
      <c r="X839" s="663"/>
      <c r="AB839" s="724"/>
      <c r="AC839" s="724"/>
      <c r="AD839" s="724"/>
      <c r="AE839" s="763"/>
      <c r="AI839" s="724"/>
      <c r="AJ839" s="724"/>
      <c r="AK839" s="724"/>
    </row>
    <row r="840" spans="15:37" x14ac:dyDescent="0.6">
      <c r="O840" s="769"/>
      <c r="Q840" s="635"/>
      <c r="R840" s="663"/>
      <c r="S840" s="663"/>
      <c r="T840" s="663"/>
      <c r="U840" s="663"/>
      <c r="V840" s="664"/>
      <c r="W840" s="665"/>
      <c r="X840" s="663"/>
      <c r="AB840" s="724"/>
      <c r="AC840" s="724"/>
      <c r="AD840" s="724"/>
      <c r="AE840" s="763"/>
      <c r="AI840" s="724"/>
      <c r="AJ840" s="724"/>
      <c r="AK840" s="724"/>
    </row>
    <row r="841" spans="15:37" x14ac:dyDescent="0.6">
      <c r="O841" s="769"/>
      <c r="Q841" s="635"/>
      <c r="R841" s="663"/>
      <c r="S841" s="663"/>
      <c r="T841" s="663"/>
      <c r="U841" s="663"/>
      <c r="V841" s="664"/>
      <c r="W841" s="665"/>
      <c r="X841" s="663"/>
      <c r="AB841" s="724"/>
      <c r="AC841" s="724"/>
      <c r="AD841" s="724"/>
      <c r="AE841" s="763"/>
      <c r="AI841" s="724"/>
      <c r="AJ841" s="724"/>
      <c r="AK841" s="724"/>
    </row>
    <row r="842" spans="15:37" x14ac:dyDescent="0.6">
      <c r="O842" s="769"/>
      <c r="Q842" s="635"/>
      <c r="R842" s="663"/>
      <c r="S842" s="663"/>
      <c r="T842" s="663"/>
      <c r="U842" s="663"/>
      <c r="V842" s="664"/>
      <c r="W842" s="665"/>
      <c r="X842" s="663"/>
      <c r="AB842" s="724"/>
      <c r="AC842" s="724"/>
      <c r="AD842" s="724"/>
      <c r="AE842" s="763"/>
      <c r="AI842" s="724"/>
      <c r="AJ842" s="724"/>
      <c r="AK842" s="724"/>
    </row>
    <row r="843" spans="15:37" x14ac:dyDescent="0.6">
      <c r="O843" s="769"/>
      <c r="Q843" s="635"/>
      <c r="R843" s="663"/>
      <c r="S843" s="663"/>
      <c r="T843" s="663"/>
      <c r="U843" s="663"/>
      <c r="V843" s="664"/>
      <c r="W843" s="665"/>
      <c r="X843" s="663"/>
      <c r="AB843" s="724"/>
      <c r="AC843" s="724"/>
      <c r="AD843" s="724"/>
      <c r="AE843" s="763"/>
      <c r="AI843" s="724"/>
      <c r="AJ843" s="724"/>
      <c r="AK843" s="724"/>
    </row>
    <row r="844" spans="15:37" x14ac:dyDescent="0.6">
      <c r="O844" s="769"/>
      <c r="Q844" s="635"/>
      <c r="R844" s="663"/>
      <c r="S844" s="663"/>
      <c r="T844" s="663"/>
      <c r="U844" s="663"/>
      <c r="V844" s="664"/>
      <c r="W844" s="665"/>
      <c r="X844" s="663"/>
      <c r="AB844" s="724"/>
      <c r="AC844" s="724"/>
      <c r="AD844" s="724"/>
      <c r="AE844" s="763"/>
      <c r="AI844" s="724"/>
      <c r="AJ844" s="724"/>
      <c r="AK844" s="724"/>
    </row>
    <row r="845" spans="15:37" x14ac:dyDescent="0.6">
      <c r="O845" s="769"/>
      <c r="Q845" s="635"/>
      <c r="R845" s="663"/>
      <c r="S845" s="663"/>
      <c r="T845" s="663"/>
      <c r="U845" s="663"/>
      <c r="V845" s="664"/>
      <c r="W845" s="665"/>
      <c r="X845" s="663"/>
      <c r="AB845" s="724"/>
      <c r="AC845" s="724"/>
      <c r="AD845" s="724"/>
      <c r="AE845" s="763"/>
      <c r="AI845" s="724"/>
      <c r="AJ845" s="724"/>
      <c r="AK845" s="724"/>
    </row>
    <row r="846" spans="15:37" x14ac:dyDescent="0.6">
      <c r="O846" s="769"/>
      <c r="Q846" s="635"/>
      <c r="R846" s="663"/>
      <c r="S846" s="663"/>
      <c r="T846" s="663"/>
      <c r="U846" s="663"/>
      <c r="V846" s="664"/>
      <c r="W846" s="665"/>
      <c r="X846" s="663"/>
      <c r="AB846" s="724"/>
      <c r="AC846" s="724"/>
      <c r="AD846" s="724"/>
      <c r="AE846" s="763"/>
      <c r="AI846" s="724"/>
      <c r="AJ846" s="724"/>
      <c r="AK846" s="724"/>
    </row>
    <row r="847" spans="15:37" x14ac:dyDescent="0.6">
      <c r="O847" s="769"/>
      <c r="Q847" s="635"/>
      <c r="R847" s="663"/>
      <c r="S847" s="663"/>
      <c r="T847" s="663"/>
      <c r="U847" s="663"/>
      <c r="V847" s="664"/>
      <c r="W847" s="665"/>
      <c r="X847" s="663"/>
      <c r="AB847" s="724"/>
      <c r="AC847" s="724"/>
      <c r="AD847" s="724"/>
      <c r="AE847" s="763"/>
      <c r="AI847" s="724"/>
      <c r="AJ847" s="724"/>
      <c r="AK847" s="724"/>
    </row>
    <row r="848" spans="15:37" x14ac:dyDescent="0.6">
      <c r="O848" s="769"/>
      <c r="Q848" s="635"/>
      <c r="R848" s="663"/>
      <c r="S848" s="663"/>
      <c r="T848" s="663"/>
      <c r="U848" s="663"/>
      <c r="V848" s="664"/>
      <c r="W848" s="665"/>
      <c r="X848" s="663"/>
      <c r="AB848" s="724"/>
      <c r="AC848" s="724"/>
      <c r="AD848" s="724"/>
      <c r="AE848" s="763"/>
      <c r="AI848" s="724"/>
      <c r="AJ848" s="724"/>
      <c r="AK848" s="724"/>
    </row>
    <row r="849" spans="15:37" x14ac:dyDescent="0.6">
      <c r="O849" s="769"/>
      <c r="Q849" s="635"/>
      <c r="R849" s="663"/>
      <c r="S849" s="663"/>
      <c r="T849" s="663"/>
      <c r="U849" s="663"/>
      <c r="V849" s="664"/>
      <c r="W849" s="665"/>
      <c r="X849" s="663"/>
      <c r="AB849" s="724"/>
      <c r="AC849" s="724"/>
      <c r="AD849" s="724"/>
      <c r="AE849" s="763"/>
      <c r="AI849" s="724"/>
      <c r="AJ849" s="724"/>
      <c r="AK849" s="724"/>
    </row>
    <row r="850" spans="15:37" x14ac:dyDescent="0.6">
      <c r="O850" s="769"/>
      <c r="Q850" s="635"/>
      <c r="R850" s="663"/>
      <c r="S850" s="663"/>
      <c r="T850" s="663"/>
      <c r="U850" s="663"/>
      <c r="V850" s="664"/>
      <c r="W850" s="665"/>
      <c r="X850" s="663"/>
      <c r="AB850" s="724"/>
      <c r="AC850" s="724"/>
      <c r="AD850" s="724"/>
      <c r="AE850" s="763"/>
      <c r="AI850" s="724"/>
      <c r="AJ850" s="724"/>
      <c r="AK850" s="724"/>
    </row>
    <row r="851" spans="15:37" x14ac:dyDescent="0.6">
      <c r="O851" s="769"/>
      <c r="Q851" s="635"/>
      <c r="R851" s="663"/>
      <c r="S851" s="663"/>
      <c r="T851" s="663"/>
      <c r="U851" s="663"/>
      <c r="V851" s="664"/>
      <c r="W851" s="665"/>
      <c r="X851" s="663"/>
      <c r="AB851" s="724"/>
      <c r="AC851" s="724"/>
      <c r="AD851" s="724"/>
      <c r="AE851" s="763"/>
      <c r="AI851" s="724"/>
      <c r="AJ851" s="724"/>
      <c r="AK851" s="724"/>
    </row>
    <row r="852" spans="15:37" x14ac:dyDescent="0.6">
      <c r="O852" s="769"/>
      <c r="Q852" s="635"/>
      <c r="R852" s="663"/>
      <c r="S852" s="663"/>
      <c r="T852" s="663"/>
      <c r="U852" s="663"/>
      <c r="V852" s="664"/>
      <c r="W852" s="665"/>
      <c r="X852" s="663"/>
      <c r="AB852" s="724"/>
      <c r="AC852" s="724"/>
      <c r="AD852" s="724"/>
      <c r="AE852" s="763"/>
      <c r="AI852" s="724"/>
      <c r="AJ852" s="724"/>
      <c r="AK852" s="724"/>
    </row>
    <row r="853" spans="15:37" x14ac:dyDescent="0.6">
      <c r="O853" s="769"/>
      <c r="Q853" s="635"/>
      <c r="R853" s="663"/>
      <c r="S853" s="663"/>
      <c r="T853" s="663"/>
      <c r="U853" s="663"/>
      <c r="V853" s="664"/>
      <c r="W853" s="665"/>
      <c r="X853" s="663"/>
      <c r="AB853" s="724"/>
      <c r="AC853" s="724"/>
      <c r="AD853" s="724"/>
      <c r="AE853" s="763"/>
      <c r="AI853" s="724"/>
      <c r="AJ853" s="724"/>
      <c r="AK853" s="724"/>
    </row>
    <row r="854" spans="15:37" x14ac:dyDescent="0.6">
      <c r="O854" s="769"/>
      <c r="Q854" s="635"/>
      <c r="R854" s="663"/>
      <c r="S854" s="663"/>
      <c r="T854" s="663"/>
      <c r="U854" s="663"/>
      <c r="V854" s="664"/>
      <c r="W854" s="665"/>
      <c r="X854" s="663"/>
      <c r="AB854" s="724"/>
      <c r="AC854" s="724"/>
      <c r="AD854" s="724"/>
      <c r="AE854" s="763"/>
      <c r="AI854" s="724"/>
      <c r="AJ854" s="724"/>
      <c r="AK854" s="724"/>
    </row>
    <row r="855" spans="15:37" x14ac:dyDescent="0.6">
      <c r="O855" s="769"/>
      <c r="Q855" s="635"/>
      <c r="R855" s="663"/>
      <c r="S855" s="663"/>
      <c r="T855" s="663"/>
      <c r="U855" s="663"/>
      <c r="V855" s="664"/>
      <c r="W855" s="665"/>
      <c r="X855" s="663"/>
      <c r="AB855" s="724"/>
      <c r="AC855" s="724"/>
      <c r="AD855" s="724"/>
      <c r="AE855" s="763"/>
      <c r="AI855" s="724"/>
      <c r="AJ855" s="724"/>
      <c r="AK855" s="724"/>
    </row>
    <row r="856" spans="15:37" x14ac:dyDescent="0.6">
      <c r="O856" s="769"/>
      <c r="Q856" s="635"/>
      <c r="R856" s="663"/>
      <c r="S856" s="663"/>
      <c r="T856" s="663"/>
      <c r="U856" s="663"/>
      <c r="V856" s="664"/>
      <c r="W856" s="665"/>
      <c r="X856" s="663"/>
      <c r="AB856" s="724"/>
      <c r="AC856" s="724"/>
      <c r="AD856" s="724"/>
      <c r="AE856" s="763"/>
      <c r="AI856" s="724"/>
      <c r="AJ856" s="724"/>
      <c r="AK856" s="724"/>
    </row>
    <row r="857" spans="15:37" x14ac:dyDescent="0.6">
      <c r="O857" s="769"/>
      <c r="Q857" s="635"/>
      <c r="R857" s="663"/>
      <c r="S857" s="663"/>
      <c r="T857" s="663"/>
      <c r="U857" s="663"/>
      <c r="V857" s="664"/>
      <c r="W857" s="665"/>
      <c r="X857" s="663"/>
      <c r="AB857" s="724"/>
      <c r="AC857" s="724"/>
      <c r="AD857" s="724"/>
      <c r="AE857" s="763"/>
      <c r="AI857" s="724"/>
      <c r="AJ857" s="724"/>
      <c r="AK857" s="724"/>
    </row>
    <row r="858" spans="15:37" x14ac:dyDescent="0.6">
      <c r="O858" s="769"/>
      <c r="Q858" s="635"/>
      <c r="R858" s="663"/>
      <c r="S858" s="663"/>
      <c r="T858" s="663"/>
      <c r="U858" s="663"/>
      <c r="V858" s="664"/>
      <c r="W858" s="665"/>
      <c r="X858" s="663"/>
      <c r="AB858" s="724"/>
      <c r="AC858" s="724"/>
      <c r="AD858" s="724"/>
      <c r="AE858" s="763"/>
      <c r="AI858" s="724"/>
      <c r="AJ858" s="724"/>
      <c r="AK858" s="724"/>
    </row>
    <row r="859" spans="15:37" x14ac:dyDescent="0.6">
      <c r="O859" s="769"/>
      <c r="Q859" s="635"/>
      <c r="R859" s="663"/>
      <c r="S859" s="663"/>
      <c r="T859" s="663"/>
      <c r="U859" s="663"/>
      <c r="V859" s="664"/>
      <c r="W859" s="665"/>
      <c r="X859" s="663"/>
      <c r="AB859" s="724"/>
      <c r="AC859" s="724"/>
      <c r="AD859" s="724"/>
      <c r="AE859" s="763"/>
      <c r="AI859" s="724"/>
      <c r="AJ859" s="724"/>
      <c r="AK859" s="724"/>
    </row>
    <row r="860" spans="15:37" x14ac:dyDescent="0.6">
      <c r="O860" s="769"/>
      <c r="Q860" s="635"/>
      <c r="R860" s="663"/>
      <c r="S860" s="663"/>
      <c r="T860" s="663"/>
      <c r="U860" s="663"/>
      <c r="V860" s="664"/>
      <c r="W860" s="665"/>
      <c r="X860" s="663"/>
      <c r="AB860" s="724"/>
      <c r="AC860" s="724"/>
      <c r="AD860" s="724"/>
      <c r="AE860" s="763"/>
      <c r="AI860" s="724"/>
      <c r="AJ860" s="724"/>
      <c r="AK860" s="724"/>
    </row>
    <row r="861" spans="15:37" x14ac:dyDescent="0.6">
      <c r="O861" s="769"/>
      <c r="Q861" s="635"/>
      <c r="R861" s="663"/>
      <c r="S861" s="663"/>
      <c r="T861" s="663"/>
      <c r="U861" s="663"/>
      <c r="V861" s="664"/>
      <c r="W861" s="665"/>
      <c r="X861" s="663"/>
      <c r="AB861" s="724"/>
      <c r="AC861" s="724"/>
      <c r="AD861" s="724"/>
      <c r="AE861" s="763"/>
      <c r="AI861" s="724"/>
      <c r="AJ861" s="724"/>
      <c r="AK861" s="724"/>
    </row>
    <row r="862" spans="15:37" x14ac:dyDescent="0.6">
      <c r="O862" s="769"/>
      <c r="Q862" s="635"/>
      <c r="R862" s="663"/>
      <c r="S862" s="663"/>
      <c r="T862" s="663"/>
      <c r="U862" s="663"/>
      <c r="V862" s="664"/>
      <c r="W862" s="665"/>
      <c r="X862" s="663"/>
      <c r="AB862" s="724"/>
      <c r="AC862" s="724"/>
      <c r="AD862" s="724"/>
      <c r="AE862" s="763"/>
      <c r="AI862" s="724"/>
      <c r="AJ862" s="724"/>
      <c r="AK862" s="724"/>
    </row>
    <row r="863" spans="15:37" x14ac:dyDescent="0.6">
      <c r="O863" s="769"/>
      <c r="Q863" s="635"/>
      <c r="R863" s="663"/>
      <c r="S863" s="663"/>
      <c r="T863" s="663"/>
      <c r="U863" s="663"/>
      <c r="V863" s="664"/>
      <c r="W863" s="665"/>
      <c r="X863" s="663"/>
      <c r="AB863" s="724"/>
      <c r="AC863" s="724"/>
      <c r="AD863" s="724"/>
      <c r="AE863" s="763"/>
      <c r="AI863" s="724"/>
      <c r="AJ863" s="724"/>
      <c r="AK863" s="724"/>
    </row>
    <row r="864" spans="15:37" x14ac:dyDescent="0.6">
      <c r="O864" s="769"/>
      <c r="Q864" s="635"/>
      <c r="R864" s="663"/>
      <c r="S864" s="663"/>
      <c r="T864" s="663"/>
      <c r="U864" s="663"/>
      <c r="V864" s="664"/>
      <c r="W864" s="665"/>
      <c r="X864" s="663"/>
      <c r="AB864" s="724"/>
      <c r="AC864" s="724"/>
      <c r="AD864" s="724"/>
      <c r="AE864" s="763"/>
      <c r="AI864" s="724"/>
      <c r="AJ864" s="724"/>
      <c r="AK864" s="724"/>
    </row>
    <row r="865" spans="15:37" x14ac:dyDescent="0.6">
      <c r="O865" s="769"/>
      <c r="Q865" s="635"/>
      <c r="R865" s="663"/>
      <c r="S865" s="663"/>
      <c r="T865" s="663"/>
      <c r="U865" s="663"/>
      <c r="V865" s="664"/>
      <c r="W865" s="665"/>
      <c r="X865" s="663"/>
      <c r="AB865" s="724"/>
      <c r="AC865" s="724"/>
      <c r="AD865" s="724"/>
      <c r="AE865" s="763"/>
      <c r="AI865" s="724"/>
      <c r="AJ865" s="724"/>
      <c r="AK865" s="724"/>
    </row>
    <row r="866" spans="15:37" x14ac:dyDescent="0.6">
      <c r="O866" s="769"/>
      <c r="Q866" s="635"/>
      <c r="R866" s="663"/>
      <c r="S866" s="663"/>
      <c r="T866" s="663"/>
      <c r="U866" s="663"/>
      <c r="V866" s="664"/>
      <c r="W866" s="665"/>
      <c r="X866" s="663"/>
      <c r="AB866" s="724"/>
      <c r="AC866" s="724"/>
      <c r="AD866" s="724"/>
      <c r="AE866" s="763"/>
      <c r="AI866" s="724"/>
      <c r="AJ866" s="724"/>
      <c r="AK866" s="724"/>
    </row>
    <row r="867" spans="15:37" x14ac:dyDescent="0.6">
      <c r="O867" s="769"/>
      <c r="Q867" s="635"/>
      <c r="R867" s="663"/>
      <c r="S867" s="663"/>
      <c r="T867" s="663"/>
      <c r="U867" s="663"/>
      <c r="V867" s="664"/>
      <c r="W867" s="665"/>
      <c r="X867" s="663"/>
      <c r="AB867" s="724"/>
      <c r="AC867" s="724"/>
      <c r="AD867" s="724"/>
      <c r="AE867" s="763"/>
      <c r="AI867" s="724"/>
      <c r="AJ867" s="724"/>
      <c r="AK867" s="724"/>
    </row>
    <row r="868" spans="15:37" x14ac:dyDescent="0.6">
      <c r="O868" s="769"/>
      <c r="Q868" s="635"/>
      <c r="R868" s="663"/>
      <c r="S868" s="663"/>
      <c r="T868" s="663"/>
      <c r="U868" s="663"/>
      <c r="V868" s="664"/>
      <c r="W868" s="665"/>
      <c r="X868" s="663"/>
      <c r="AB868" s="724"/>
      <c r="AC868" s="724"/>
      <c r="AD868" s="724"/>
      <c r="AE868" s="763"/>
      <c r="AI868" s="724"/>
      <c r="AJ868" s="724"/>
      <c r="AK868" s="724"/>
    </row>
    <row r="869" spans="15:37" x14ac:dyDescent="0.6">
      <c r="O869" s="769"/>
      <c r="Q869" s="635"/>
      <c r="R869" s="663"/>
      <c r="S869" s="663"/>
      <c r="T869" s="663"/>
      <c r="U869" s="663"/>
      <c r="V869" s="664"/>
      <c r="W869" s="665"/>
      <c r="X869" s="663"/>
      <c r="AB869" s="724"/>
      <c r="AC869" s="724"/>
      <c r="AD869" s="724"/>
      <c r="AE869" s="763"/>
      <c r="AI869" s="724"/>
      <c r="AJ869" s="724"/>
      <c r="AK869" s="724"/>
    </row>
    <row r="870" spans="15:37" x14ac:dyDescent="0.6">
      <c r="O870" s="769"/>
      <c r="Q870" s="635"/>
      <c r="R870" s="663"/>
      <c r="S870" s="663"/>
      <c r="T870" s="663"/>
      <c r="U870" s="663"/>
      <c r="V870" s="664"/>
      <c r="W870" s="665"/>
      <c r="X870" s="663"/>
      <c r="AB870" s="724"/>
      <c r="AC870" s="724"/>
      <c r="AD870" s="724"/>
      <c r="AE870" s="763"/>
      <c r="AI870" s="724"/>
      <c r="AJ870" s="724"/>
      <c r="AK870" s="724"/>
    </row>
    <row r="871" spans="15:37" x14ac:dyDescent="0.6">
      <c r="O871" s="769"/>
      <c r="Q871" s="635"/>
      <c r="R871" s="663"/>
      <c r="S871" s="663"/>
      <c r="T871" s="663"/>
      <c r="U871" s="663"/>
      <c r="V871" s="664"/>
      <c r="W871" s="665"/>
      <c r="X871" s="663"/>
      <c r="AB871" s="724"/>
      <c r="AC871" s="724"/>
      <c r="AD871" s="724"/>
      <c r="AE871" s="763"/>
      <c r="AI871" s="724"/>
      <c r="AJ871" s="724"/>
      <c r="AK871" s="724"/>
    </row>
    <row r="872" spans="15:37" x14ac:dyDescent="0.6">
      <c r="O872" s="769"/>
      <c r="Q872" s="635"/>
      <c r="R872" s="663"/>
      <c r="S872" s="663"/>
      <c r="T872" s="663"/>
      <c r="U872" s="663"/>
      <c r="V872" s="664"/>
      <c r="W872" s="665"/>
      <c r="X872" s="663"/>
      <c r="AB872" s="724"/>
      <c r="AC872" s="724"/>
      <c r="AD872" s="724"/>
      <c r="AE872" s="763"/>
      <c r="AI872" s="724"/>
      <c r="AJ872" s="724"/>
      <c r="AK872" s="724"/>
    </row>
    <row r="873" spans="15:37" x14ac:dyDescent="0.6">
      <c r="O873" s="769"/>
      <c r="Q873" s="635"/>
      <c r="R873" s="663"/>
      <c r="S873" s="663"/>
      <c r="T873" s="663"/>
      <c r="U873" s="663"/>
      <c r="V873" s="664"/>
      <c r="W873" s="665"/>
      <c r="X873" s="663"/>
      <c r="AB873" s="724"/>
      <c r="AC873" s="724"/>
      <c r="AD873" s="724"/>
      <c r="AE873" s="763"/>
      <c r="AI873" s="724"/>
      <c r="AJ873" s="724"/>
      <c r="AK873" s="724"/>
    </row>
    <row r="874" spans="15:37" x14ac:dyDescent="0.6">
      <c r="O874" s="769"/>
      <c r="Q874" s="635"/>
      <c r="R874" s="663"/>
      <c r="S874" s="663"/>
      <c r="T874" s="663"/>
      <c r="U874" s="663"/>
      <c r="V874" s="664"/>
      <c r="W874" s="665"/>
      <c r="X874" s="663"/>
      <c r="AB874" s="724"/>
      <c r="AC874" s="724"/>
      <c r="AD874" s="724"/>
      <c r="AE874" s="763"/>
      <c r="AI874" s="724"/>
      <c r="AJ874" s="724"/>
      <c r="AK874" s="724"/>
    </row>
    <row r="875" spans="15:37" x14ac:dyDescent="0.6">
      <c r="O875" s="769"/>
      <c r="Q875" s="635"/>
      <c r="R875" s="663"/>
      <c r="S875" s="663"/>
      <c r="T875" s="663"/>
      <c r="U875" s="663"/>
      <c r="V875" s="664"/>
      <c r="W875" s="665"/>
      <c r="X875" s="663"/>
      <c r="AB875" s="724"/>
      <c r="AC875" s="724"/>
      <c r="AD875" s="724"/>
      <c r="AE875" s="763"/>
      <c r="AI875" s="724"/>
      <c r="AJ875" s="724"/>
      <c r="AK875" s="724"/>
    </row>
    <row r="876" spans="15:37" x14ac:dyDescent="0.6">
      <c r="O876" s="769"/>
      <c r="Q876" s="635"/>
      <c r="R876" s="663"/>
      <c r="S876" s="663"/>
      <c r="T876" s="663"/>
      <c r="U876" s="663"/>
      <c r="V876" s="664"/>
      <c r="W876" s="665"/>
      <c r="X876" s="663"/>
      <c r="AB876" s="724"/>
      <c r="AC876" s="724"/>
      <c r="AD876" s="724"/>
      <c r="AE876" s="763"/>
      <c r="AI876" s="724"/>
      <c r="AJ876" s="724"/>
      <c r="AK876" s="724"/>
    </row>
    <row r="877" spans="15:37" x14ac:dyDescent="0.6">
      <c r="O877" s="769"/>
      <c r="Q877" s="635"/>
      <c r="R877" s="663"/>
      <c r="S877" s="663"/>
      <c r="T877" s="663"/>
      <c r="U877" s="663"/>
      <c r="V877" s="664"/>
      <c r="W877" s="665"/>
      <c r="X877" s="663"/>
      <c r="AB877" s="724"/>
      <c r="AC877" s="724"/>
      <c r="AD877" s="724"/>
      <c r="AE877" s="763"/>
      <c r="AI877" s="724"/>
      <c r="AJ877" s="724"/>
      <c r="AK877" s="724"/>
    </row>
    <row r="878" spans="15:37" x14ac:dyDescent="0.6">
      <c r="O878" s="769"/>
      <c r="Q878" s="635"/>
      <c r="R878" s="663"/>
      <c r="S878" s="663"/>
      <c r="T878" s="663"/>
      <c r="U878" s="663"/>
      <c r="V878" s="664"/>
      <c r="W878" s="665"/>
      <c r="X878" s="663"/>
      <c r="AB878" s="724"/>
      <c r="AC878" s="724"/>
      <c r="AD878" s="724"/>
      <c r="AE878" s="763"/>
      <c r="AI878" s="724"/>
      <c r="AJ878" s="724"/>
      <c r="AK878" s="724"/>
    </row>
    <row r="879" spans="15:37" x14ac:dyDescent="0.6">
      <c r="O879" s="769"/>
      <c r="Q879" s="635"/>
      <c r="R879" s="663"/>
      <c r="S879" s="663"/>
      <c r="T879" s="663"/>
      <c r="U879" s="663"/>
      <c r="V879" s="664"/>
      <c r="W879" s="665"/>
      <c r="X879" s="663"/>
      <c r="AB879" s="724"/>
      <c r="AC879" s="724"/>
      <c r="AD879" s="724"/>
      <c r="AE879" s="763"/>
      <c r="AI879" s="724"/>
      <c r="AJ879" s="724"/>
      <c r="AK879" s="724"/>
    </row>
    <row r="880" spans="15:37" x14ac:dyDescent="0.6">
      <c r="O880" s="769"/>
      <c r="Q880" s="635"/>
      <c r="R880" s="663"/>
      <c r="S880" s="663"/>
      <c r="T880" s="663"/>
      <c r="U880" s="663"/>
      <c r="V880" s="664"/>
      <c r="W880" s="665"/>
      <c r="X880" s="663"/>
      <c r="AB880" s="724"/>
      <c r="AC880" s="724"/>
      <c r="AD880" s="724"/>
      <c r="AE880" s="763"/>
      <c r="AI880" s="724"/>
      <c r="AJ880" s="724"/>
      <c r="AK880" s="724"/>
    </row>
    <row r="881" spans="15:37" x14ac:dyDescent="0.6">
      <c r="O881" s="769"/>
      <c r="Q881" s="635"/>
      <c r="R881" s="663"/>
      <c r="S881" s="663"/>
      <c r="T881" s="663"/>
      <c r="U881" s="663"/>
      <c r="V881" s="664"/>
      <c r="W881" s="665"/>
      <c r="X881" s="663"/>
      <c r="AB881" s="724"/>
      <c r="AC881" s="724"/>
      <c r="AD881" s="724"/>
      <c r="AE881" s="763"/>
      <c r="AI881" s="724"/>
      <c r="AJ881" s="724"/>
      <c r="AK881" s="724"/>
    </row>
    <row r="882" spans="15:37" x14ac:dyDescent="0.6">
      <c r="O882" s="769"/>
      <c r="Q882" s="635"/>
      <c r="R882" s="663"/>
      <c r="S882" s="663"/>
      <c r="T882" s="663"/>
      <c r="U882" s="663"/>
      <c r="V882" s="664"/>
      <c r="W882" s="665"/>
      <c r="X882" s="663"/>
      <c r="AB882" s="724"/>
      <c r="AC882" s="724"/>
      <c r="AD882" s="724"/>
      <c r="AE882" s="763"/>
      <c r="AI882" s="724"/>
      <c r="AJ882" s="724"/>
      <c r="AK882" s="724"/>
    </row>
    <row r="883" spans="15:37" x14ac:dyDescent="0.6">
      <c r="O883" s="769"/>
      <c r="Q883" s="635"/>
      <c r="R883" s="663"/>
      <c r="S883" s="663"/>
      <c r="T883" s="663"/>
      <c r="U883" s="663"/>
      <c r="V883" s="664"/>
      <c r="W883" s="665"/>
      <c r="X883" s="663"/>
      <c r="AB883" s="724"/>
      <c r="AC883" s="724"/>
      <c r="AD883" s="724"/>
      <c r="AE883" s="763"/>
      <c r="AI883" s="724"/>
      <c r="AJ883" s="724"/>
      <c r="AK883" s="724"/>
    </row>
    <row r="884" spans="15:37" x14ac:dyDescent="0.6">
      <c r="O884" s="769"/>
      <c r="Q884" s="635"/>
      <c r="R884" s="663"/>
      <c r="S884" s="663"/>
      <c r="T884" s="663"/>
      <c r="U884" s="663"/>
      <c r="V884" s="664"/>
      <c r="W884" s="665"/>
      <c r="X884" s="663"/>
      <c r="AB884" s="724"/>
      <c r="AC884" s="724"/>
      <c r="AD884" s="724"/>
      <c r="AE884" s="763"/>
      <c r="AI884" s="724"/>
      <c r="AJ884" s="724"/>
      <c r="AK884" s="724"/>
    </row>
    <row r="885" spans="15:37" x14ac:dyDescent="0.6">
      <c r="O885" s="769"/>
      <c r="Q885" s="635"/>
      <c r="R885" s="663"/>
      <c r="S885" s="663"/>
      <c r="T885" s="663"/>
      <c r="U885" s="663"/>
      <c r="V885" s="664"/>
      <c r="W885" s="665"/>
      <c r="X885" s="663"/>
      <c r="AB885" s="724"/>
      <c r="AC885" s="724"/>
      <c r="AD885" s="724"/>
      <c r="AE885" s="763"/>
      <c r="AI885" s="724"/>
      <c r="AJ885" s="724"/>
      <c r="AK885" s="724"/>
    </row>
    <row r="886" spans="15:37" x14ac:dyDescent="0.6">
      <c r="O886" s="769"/>
      <c r="Q886" s="635"/>
      <c r="R886" s="663"/>
      <c r="S886" s="663"/>
      <c r="T886" s="663"/>
      <c r="U886" s="663"/>
      <c r="V886" s="664"/>
      <c r="W886" s="665"/>
      <c r="X886" s="663"/>
      <c r="AB886" s="724"/>
      <c r="AC886" s="724"/>
      <c r="AD886" s="724"/>
      <c r="AE886" s="763"/>
      <c r="AI886" s="724"/>
      <c r="AJ886" s="724"/>
      <c r="AK886" s="724"/>
    </row>
    <row r="887" spans="15:37" x14ac:dyDescent="0.6">
      <c r="O887" s="769"/>
      <c r="Q887" s="635"/>
      <c r="R887" s="663"/>
      <c r="S887" s="663"/>
      <c r="T887" s="663"/>
      <c r="U887" s="663"/>
      <c r="V887" s="664"/>
      <c r="W887" s="665"/>
      <c r="X887" s="663"/>
      <c r="AB887" s="724"/>
      <c r="AC887" s="724"/>
      <c r="AD887" s="724"/>
      <c r="AE887" s="763"/>
      <c r="AI887" s="724"/>
      <c r="AJ887" s="724"/>
      <c r="AK887" s="724"/>
    </row>
    <row r="888" spans="15:37" x14ac:dyDescent="0.6">
      <c r="O888" s="769"/>
      <c r="Q888" s="635"/>
      <c r="R888" s="663"/>
      <c r="S888" s="663"/>
      <c r="T888" s="663"/>
      <c r="U888" s="663"/>
      <c r="V888" s="664"/>
      <c r="W888" s="665"/>
      <c r="X888" s="663"/>
      <c r="AB888" s="724"/>
      <c r="AC888" s="724"/>
      <c r="AD888" s="724"/>
      <c r="AE888" s="763"/>
      <c r="AI888" s="724"/>
      <c r="AJ888" s="724"/>
      <c r="AK888" s="724"/>
    </row>
    <row r="889" spans="15:37" x14ac:dyDescent="0.6">
      <c r="O889" s="769"/>
      <c r="Q889" s="635"/>
      <c r="R889" s="663"/>
      <c r="S889" s="663"/>
      <c r="T889" s="663"/>
      <c r="U889" s="663"/>
      <c r="V889" s="664"/>
      <c r="W889" s="665"/>
      <c r="X889" s="663"/>
      <c r="AB889" s="724"/>
      <c r="AC889" s="724"/>
      <c r="AD889" s="724"/>
      <c r="AE889" s="763"/>
      <c r="AI889" s="724"/>
      <c r="AJ889" s="724"/>
      <c r="AK889" s="724"/>
    </row>
    <row r="890" spans="15:37" x14ac:dyDescent="0.6">
      <c r="O890" s="769"/>
      <c r="Q890" s="635"/>
      <c r="R890" s="663"/>
      <c r="S890" s="663"/>
      <c r="T890" s="663"/>
      <c r="U890" s="663"/>
      <c r="V890" s="664"/>
      <c r="W890" s="665"/>
      <c r="X890" s="663"/>
      <c r="AB890" s="724"/>
      <c r="AC890" s="724"/>
      <c r="AD890" s="724"/>
      <c r="AE890" s="763"/>
      <c r="AI890" s="724"/>
      <c r="AJ890" s="724"/>
      <c r="AK890" s="724"/>
    </row>
    <row r="891" spans="15:37" x14ac:dyDescent="0.6">
      <c r="O891" s="769"/>
      <c r="Q891" s="635"/>
      <c r="R891" s="663"/>
      <c r="S891" s="663"/>
      <c r="T891" s="663"/>
      <c r="U891" s="663"/>
      <c r="V891" s="664"/>
      <c r="W891" s="665"/>
      <c r="X891" s="663"/>
      <c r="AB891" s="724"/>
      <c r="AC891" s="724"/>
      <c r="AD891" s="724"/>
      <c r="AE891" s="763"/>
      <c r="AI891" s="724"/>
      <c r="AJ891" s="724"/>
      <c r="AK891" s="724"/>
    </row>
    <row r="892" spans="15:37" x14ac:dyDescent="0.6">
      <c r="O892" s="769"/>
      <c r="Q892" s="635"/>
      <c r="R892" s="663"/>
      <c r="S892" s="663"/>
      <c r="T892" s="663"/>
      <c r="U892" s="663"/>
      <c r="V892" s="664"/>
      <c r="W892" s="665"/>
      <c r="X892" s="663"/>
      <c r="AB892" s="724"/>
      <c r="AC892" s="724"/>
      <c r="AD892" s="724"/>
      <c r="AE892" s="763"/>
      <c r="AI892" s="724"/>
      <c r="AJ892" s="724"/>
      <c r="AK892" s="724"/>
    </row>
    <row r="893" spans="15:37" x14ac:dyDescent="0.6">
      <c r="O893" s="769"/>
      <c r="Q893" s="635"/>
      <c r="R893" s="663"/>
      <c r="S893" s="663"/>
      <c r="T893" s="663"/>
      <c r="U893" s="663"/>
      <c r="V893" s="664"/>
      <c r="W893" s="665"/>
      <c r="X893" s="663"/>
      <c r="AB893" s="724"/>
      <c r="AC893" s="724"/>
      <c r="AD893" s="724"/>
      <c r="AE893" s="763"/>
      <c r="AI893" s="724"/>
      <c r="AJ893" s="724"/>
      <c r="AK893" s="724"/>
    </row>
    <row r="894" spans="15:37" x14ac:dyDescent="0.6">
      <c r="O894" s="769"/>
      <c r="Q894" s="635"/>
      <c r="R894" s="663"/>
      <c r="S894" s="663"/>
      <c r="T894" s="663"/>
      <c r="U894" s="663"/>
      <c r="V894" s="664"/>
      <c r="W894" s="665"/>
      <c r="X894" s="663"/>
      <c r="AB894" s="724"/>
      <c r="AC894" s="724"/>
      <c r="AD894" s="724"/>
      <c r="AE894" s="763"/>
      <c r="AI894" s="724"/>
      <c r="AJ894" s="724"/>
      <c r="AK894" s="724"/>
    </row>
    <row r="895" spans="15:37" x14ac:dyDescent="0.6">
      <c r="O895" s="769"/>
      <c r="Q895" s="635"/>
      <c r="R895" s="663"/>
      <c r="S895" s="663"/>
      <c r="T895" s="663"/>
      <c r="U895" s="663"/>
      <c r="V895" s="664"/>
      <c r="W895" s="665"/>
      <c r="X895" s="663"/>
      <c r="AB895" s="724"/>
      <c r="AC895" s="724"/>
      <c r="AD895" s="724"/>
      <c r="AE895" s="763"/>
      <c r="AI895" s="724"/>
      <c r="AJ895" s="724"/>
      <c r="AK895" s="724"/>
    </row>
    <row r="896" spans="15:37" x14ac:dyDescent="0.6">
      <c r="O896" s="769"/>
      <c r="Q896" s="635"/>
      <c r="R896" s="663"/>
      <c r="S896" s="663"/>
      <c r="T896" s="663"/>
      <c r="U896" s="663"/>
      <c r="V896" s="664"/>
      <c r="W896" s="665"/>
      <c r="X896" s="663"/>
      <c r="AB896" s="724"/>
      <c r="AC896" s="724"/>
      <c r="AD896" s="724"/>
      <c r="AE896" s="763"/>
      <c r="AI896" s="724"/>
      <c r="AJ896" s="724"/>
      <c r="AK896" s="724"/>
    </row>
    <row r="897" spans="15:37" x14ac:dyDescent="0.6">
      <c r="O897" s="769"/>
      <c r="Q897" s="635"/>
      <c r="R897" s="663"/>
      <c r="S897" s="663"/>
      <c r="T897" s="663"/>
      <c r="U897" s="663"/>
      <c r="V897" s="664"/>
      <c r="W897" s="665"/>
      <c r="X897" s="663"/>
      <c r="AB897" s="724"/>
      <c r="AC897" s="724"/>
      <c r="AD897" s="724"/>
      <c r="AE897" s="763"/>
      <c r="AI897" s="724"/>
      <c r="AJ897" s="724"/>
      <c r="AK897" s="724"/>
    </row>
    <row r="898" spans="15:37" x14ac:dyDescent="0.6">
      <c r="O898" s="769"/>
      <c r="Q898" s="635"/>
      <c r="R898" s="663"/>
      <c r="S898" s="663"/>
      <c r="T898" s="663"/>
      <c r="U898" s="663"/>
      <c r="V898" s="664"/>
      <c r="W898" s="665"/>
      <c r="X898" s="663"/>
      <c r="AB898" s="724"/>
      <c r="AC898" s="724"/>
      <c r="AD898" s="724"/>
      <c r="AE898" s="763"/>
      <c r="AI898" s="724"/>
      <c r="AJ898" s="724"/>
      <c r="AK898" s="724"/>
    </row>
    <row r="899" spans="15:37" x14ac:dyDescent="0.6">
      <c r="O899" s="769"/>
      <c r="Q899" s="635"/>
      <c r="R899" s="663"/>
      <c r="S899" s="663"/>
      <c r="T899" s="663"/>
      <c r="U899" s="663"/>
      <c r="V899" s="664"/>
      <c r="W899" s="665"/>
      <c r="X899" s="663"/>
      <c r="AB899" s="724"/>
      <c r="AC899" s="724"/>
      <c r="AD899" s="724"/>
      <c r="AE899" s="763"/>
      <c r="AI899" s="724"/>
      <c r="AJ899" s="724"/>
      <c r="AK899" s="724"/>
    </row>
    <row r="900" spans="15:37" x14ac:dyDescent="0.6">
      <c r="O900" s="769"/>
      <c r="Q900" s="635"/>
      <c r="R900" s="663"/>
      <c r="S900" s="663"/>
      <c r="T900" s="663"/>
      <c r="U900" s="663"/>
      <c r="V900" s="664"/>
      <c r="W900" s="665"/>
      <c r="X900" s="663"/>
      <c r="AB900" s="724"/>
      <c r="AC900" s="724"/>
      <c r="AD900" s="724"/>
      <c r="AE900" s="763"/>
      <c r="AI900" s="724"/>
      <c r="AJ900" s="724"/>
      <c r="AK900" s="724"/>
    </row>
    <row r="901" spans="15:37" x14ac:dyDescent="0.6">
      <c r="O901" s="769"/>
      <c r="Q901" s="635"/>
      <c r="R901" s="663"/>
      <c r="S901" s="663"/>
      <c r="T901" s="663"/>
      <c r="U901" s="663"/>
      <c r="V901" s="664"/>
      <c r="W901" s="665"/>
      <c r="X901" s="663"/>
      <c r="AB901" s="724"/>
      <c r="AC901" s="724"/>
      <c r="AD901" s="724"/>
      <c r="AE901" s="763"/>
      <c r="AI901" s="724"/>
      <c r="AJ901" s="724"/>
      <c r="AK901" s="724"/>
    </row>
    <row r="902" spans="15:37" x14ac:dyDescent="0.6">
      <c r="O902" s="769"/>
      <c r="Q902" s="635"/>
      <c r="R902" s="663"/>
      <c r="S902" s="663"/>
      <c r="T902" s="663"/>
      <c r="U902" s="663"/>
      <c r="V902" s="664"/>
      <c r="W902" s="665"/>
      <c r="X902" s="663"/>
      <c r="AB902" s="724"/>
      <c r="AC902" s="724"/>
      <c r="AD902" s="724"/>
      <c r="AE902" s="763"/>
      <c r="AI902" s="724"/>
      <c r="AJ902" s="724"/>
      <c r="AK902" s="724"/>
    </row>
    <row r="903" spans="15:37" x14ac:dyDescent="0.6">
      <c r="O903" s="769"/>
      <c r="Q903" s="635"/>
      <c r="R903" s="663"/>
      <c r="S903" s="663"/>
      <c r="T903" s="663"/>
      <c r="U903" s="663"/>
      <c r="V903" s="664"/>
      <c r="W903" s="665"/>
      <c r="X903" s="663"/>
      <c r="AB903" s="724"/>
      <c r="AC903" s="724"/>
      <c r="AD903" s="724"/>
      <c r="AE903" s="763"/>
      <c r="AI903" s="724"/>
      <c r="AJ903" s="724"/>
      <c r="AK903" s="724"/>
    </row>
    <row r="904" spans="15:37" x14ac:dyDescent="0.6">
      <c r="O904" s="769"/>
      <c r="Q904" s="635"/>
      <c r="R904" s="663"/>
      <c r="S904" s="663"/>
      <c r="T904" s="663"/>
      <c r="U904" s="663"/>
      <c r="V904" s="664"/>
      <c r="W904" s="665"/>
      <c r="X904" s="663"/>
      <c r="AB904" s="724"/>
      <c r="AC904" s="724"/>
      <c r="AD904" s="724"/>
      <c r="AE904" s="763"/>
      <c r="AI904" s="724"/>
      <c r="AJ904" s="724"/>
      <c r="AK904" s="724"/>
    </row>
    <row r="905" spans="15:37" x14ac:dyDescent="0.6">
      <c r="O905" s="769"/>
      <c r="Q905" s="635"/>
      <c r="R905" s="663"/>
      <c r="S905" s="663"/>
      <c r="T905" s="663"/>
      <c r="U905" s="663"/>
      <c r="V905" s="664"/>
      <c r="W905" s="665"/>
      <c r="X905" s="663"/>
      <c r="AB905" s="724"/>
      <c r="AC905" s="724"/>
      <c r="AD905" s="724"/>
      <c r="AE905" s="763"/>
      <c r="AI905" s="724"/>
      <c r="AJ905" s="724"/>
      <c r="AK905" s="724"/>
    </row>
    <row r="906" spans="15:37" x14ac:dyDescent="0.6">
      <c r="O906" s="769"/>
      <c r="Q906" s="635"/>
      <c r="R906" s="663"/>
      <c r="S906" s="663"/>
      <c r="T906" s="663"/>
      <c r="U906" s="663"/>
      <c r="V906" s="664"/>
      <c r="W906" s="665"/>
      <c r="X906" s="663"/>
      <c r="AB906" s="724"/>
      <c r="AC906" s="724"/>
      <c r="AD906" s="724"/>
      <c r="AE906" s="763"/>
      <c r="AI906" s="724"/>
      <c r="AJ906" s="724"/>
      <c r="AK906" s="724"/>
    </row>
    <row r="907" spans="15:37" x14ac:dyDescent="0.6">
      <c r="O907" s="769"/>
      <c r="Q907" s="635"/>
      <c r="R907" s="663"/>
      <c r="S907" s="663"/>
      <c r="T907" s="663"/>
      <c r="U907" s="663"/>
      <c r="V907" s="664"/>
      <c r="W907" s="665"/>
      <c r="X907" s="663"/>
      <c r="AB907" s="724"/>
      <c r="AC907" s="724"/>
      <c r="AD907" s="724"/>
      <c r="AE907" s="763"/>
      <c r="AI907" s="724"/>
      <c r="AJ907" s="724"/>
      <c r="AK907" s="724"/>
    </row>
    <row r="908" spans="15:37" x14ac:dyDescent="0.6">
      <c r="O908" s="769"/>
      <c r="Q908" s="635"/>
      <c r="R908" s="663"/>
      <c r="S908" s="663"/>
      <c r="T908" s="663"/>
      <c r="U908" s="663"/>
      <c r="V908" s="664"/>
      <c r="W908" s="665"/>
      <c r="X908" s="663"/>
      <c r="AB908" s="724"/>
      <c r="AC908" s="724"/>
      <c r="AD908" s="724"/>
      <c r="AE908" s="763"/>
      <c r="AI908" s="724"/>
      <c r="AJ908" s="724"/>
      <c r="AK908" s="724"/>
    </row>
    <row r="909" spans="15:37" x14ac:dyDescent="0.6">
      <c r="O909" s="769"/>
      <c r="Q909" s="635"/>
      <c r="R909" s="663"/>
      <c r="S909" s="663"/>
      <c r="T909" s="663"/>
      <c r="U909" s="663"/>
      <c r="V909" s="664"/>
      <c r="W909" s="665"/>
      <c r="X909" s="663"/>
      <c r="AB909" s="724"/>
      <c r="AC909" s="724"/>
      <c r="AD909" s="724"/>
      <c r="AE909" s="763"/>
      <c r="AI909" s="724"/>
      <c r="AJ909" s="724"/>
      <c r="AK909" s="724"/>
    </row>
    <row r="910" spans="15:37" x14ac:dyDescent="0.6">
      <c r="O910" s="769"/>
      <c r="Q910" s="635"/>
      <c r="R910" s="663"/>
      <c r="S910" s="663"/>
      <c r="T910" s="663"/>
      <c r="U910" s="663"/>
      <c r="V910" s="664"/>
      <c r="W910" s="665"/>
      <c r="X910" s="663"/>
      <c r="AB910" s="724"/>
      <c r="AC910" s="724"/>
      <c r="AD910" s="724"/>
      <c r="AE910" s="763"/>
      <c r="AI910" s="724"/>
      <c r="AJ910" s="724"/>
      <c r="AK910" s="724"/>
    </row>
    <row r="911" spans="15:37" x14ac:dyDescent="0.6">
      <c r="O911" s="769"/>
      <c r="Q911" s="635"/>
      <c r="R911" s="663"/>
      <c r="S911" s="663"/>
      <c r="T911" s="663"/>
      <c r="U911" s="663"/>
      <c r="V911" s="664"/>
      <c r="W911" s="665"/>
      <c r="X911" s="663"/>
      <c r="AB911" s="724"/>
      <c r="AC911" s="724"/>
      <c r="AD911" s="724"/>
      <c r="AE911" s="763"/>
      <c r="AI911" s="724"/>
      <c r="AJ911" s="724"/>
      <c r="AK911" s="724"/>
    </row>
    <row r="912" spans="15:37" x14ac:dyDescent="0.6">
      <c r="O912" s="769"/>
      <c r="Q912" s="635"/>
      <c r="R912" s="663"/>
      <c r="S912" s="663"/>
      <c r="T912" s="663"/>
      <c r="U912" s="663"/>
      <c r="V912" s="664"/>
      <c r="W912" s="665"/>
      <c r="X912" s="663"/>
      <c r="AB912" s="724"/>
      <c r="AC912" s="724"/>
      <c r="AD912" s="724"/>
      <c r="AE912" s="763"/>
      <c r="AI912" s="724"/>
      <c r="AJ912" s="724"/>
      <c r="AK912" s="724"/>
    </row>
    <row r="913" spans="15:37" x14ac:dyDescent="0.6">
      <c r="O913" s="769"/>
      <c r="Q913" s="635"/>
      <c r="R913" s="663"/>
      <c r="S913" s="663"/>
      <c r="T913" s="663"/>
      <c r="U913" s="663"/>
      <c r="V913" s="664"/>
      <c r="W913" s="665"/>
      <c r="X913" s="663"/>
      <c r="AB913" s="724"/>
      <c r="AC913" s="724"/>
      <c r="AD913" s="724"/>
      <c r="AE913" s="763"/>
      <c r="AI913" s="724"/>
      <c r="AJ913" s="724"/>
      <c r="AK913" s="724"/>
    </row>
    <row r="914" spans="15:37" x14ac:dyDescent="0.6">
      <c r="O914" s="769"/>
      <c r="Q914" s="635"/>
      <c r="R914" s="663"/>
      <c r="S914" s="663"/>
      <c r="T914" s="663"/>
      <c r="U914" s="663"/>
      <c r="V914" s="664"/>
      <c r="W914" s="665"/>
      <c r="X914" s="663"/>
      <c r="AB914" s="724"/>
      <c r="AC914" s="724"/>
      <c r="AD914" s="724"/>
      <c r="AE914" s="763"/>
      <c r="AI914" s="724"/>
      <c r="AJ914" s="724"/>
      <c r="AK914" s="724"/>
    </row>
    <row r="915" spans="15:37" x14ac:dyDescent="0.6">
      <c r="O915" s="769"/>
      <c r="Q915" s="635"/>
      <c r="R915" s="663"/>
      <c r="S915" s="663"/>
      <c r="T915" s="663"/>
      <c r="U915" s="663"/>
      <c r="V915" s="664"/>
      <c r="W915" s="665"/>
      <c r="X915" s="663"/>
      <c r="AB915" s="724"/>
      <c r="AC915" s="724"/>
      <c r="AD915" s="724"/>
      <c r="AE915" s="763"/>
      <c r="AI915" s="724"/>
      <c r="AJ915" s="724"/>
      <c r="AK915" s="724"/>
    </row>
    <row r="916" spans="15:37" x14ac:dyDescent="0.6">
      <c r="O916" s="769"/>
      <c r="Q916" s="635"/>
      <c r="R916" s="663"/>
      <c r="S916" s="663"/>
      <c r="T916" s="663"/>
      <c r="U916" s="663"/>
      <c r="V916" s="664"/>
      <c r="W916" s="665"/>
      <c r="X916" s="663"/>
      <c r="AB916" s="724"/>
      <c r="AC916" s="724"/>
      <c r="AD916" s="724"/>
      <c r="AE916" s="763"/>
      <c r="AI916" s="724"/>
      <c r="AJ916" s="724"/>
      <c r="AK916" s="724"/>
    </row>
    <row r="917" spans="15:37" x14ac:dyDescent="0.6">
      <c r="O917" s="769"/>
      <c r="Q917" s="635"/>
      <c r="R917" s="663"/>
      <c r="S917" s="663"/>
      <c r="T917" s="663"/>
      <c r="U917" s="663"/>
      <c r="V917" s="664"/>
      <c r="W917" s="665"/>
      <c r="X917" s="663"/>
      <c r="AB917" s="724"/>
      <c r="AC917" s="724"/>
      <c r="AD917" s="724"/>
      <c r="AE917" s="763"/>
      <c r="AI917" s="724"/>
      <c r="AJ917" s="724"/>
      <c r="AK917" s="724"/>
    </row>
    <row r="918" spans="15:37" x14ac:dyDescent="0.6">
      <c r="O918" s="769"/>
      <c r="Q918" s="635"/>
      <c r="R918" s="663"/>
      <c r="S918" s="663"/>
      <c r="T918" s="663"/>
      <c r="U918" s="663"/>
      <c r="V918" s="664"/>
      <c r="W918" s="665"/>
      <c r="X918" s="663"/>
      <c r="AB918" s="724"/>
      <c r="AC918" s="724"/>
      <c r="AD918" s="724"/>
      <c r="AE918" s="763"/>
      <c r="AI918" s="724"/>
      <c r="AJ918" s="724"/>
      <c r="AK918" s="724"/>
    </row>
    <row r="919" spans="15:37" x14ac:dyDescent="0.6">
      <c r="O919" s="769"/>
      <c r="Q919" s="635"/>
      <c r="R919" s="663"/>
      <c r="S919" s="663"/>
      <c r="T919" s="663"/>
      <c r="U919" s="663"/>
      <c r="V919" s="664"/>
      <c r="W919" s="665"/>
      <c r="X919" s="663"/>
      <c r="AB919" s="724"/>
      <c r="AC919" s="724"/>
      <c r="AD919" s="724"/>
      <c r="AE919" s="763"/>
      <c r="AI919" s="724"/>
      <c r="AJ919" s="724"/>
      <c r="AK919" s="724"/>
    </row>
    <row r="920" spans="15:37" x14ac:dyDescent="0.6">
      <c r="O920" s="769"/>
      <c r="Q920" s="635"/>
      <c r="R920" s="663"/>
      <c r="S920" s="663"/>
      <c r="T920" s="663"/>
      <c r="U920" s="663"/>
      <c r="V920" s="664"/>
      <c r="W920" s="665"/>
      <c r="X920" s="663"/>
      <c r="AB920" s="724"/>
      <c r="AC920" s="724"/>
      <c r="AD920" s="724"/>
      <c r="AE920" s="763"/>
      <c r="AI920" s="724"/>
      <c r="AJ920" s="724"/>
      <c r="AK920" s="724"/>
    </row>
    <row r="921" spans="15:37" x14ac:dyDescent="0.6">
      <c r="O921" s="769"/>
      <c r="Q921" s="635"/>
      <c r="R921" s="663"/>
      <c r="S921" s="663"/>
      <c r="T921" s="663"/>
      <c r="U921" s="663"/>
      <c r="V921" s="664"/>
      <c r="W921" s="665"/>
      <c r="X921" s="663"/>
      <c r="AB921" s="724"/>
      <c r="AC921" s="724"/>
      <c r="AD921" s="724"/>
      <c r="AE921" s="763"/>
      <c r="AI921" s="724"/>
      <c r="AJ921" s="724"/>
      <c r="AK921" s="724"/>
    </row>
    <row r="922" spans="15:37" x14ac:dyDescent="0.6">
      <c r="O922" s="769"/>
      <c r="Q922" s="635"/>
      <c r="R922" s="663"/>
      <c r="S922" s="663"/>
      <c r="T922" s="663"/>
      <c r="U922" s="663"/>
      <c r="V922" s="664"/>
      <c r="W922" s="665"/>
      <c r="X922" s="663"/>
      <c r="AB922" s="724"/>
      <c r="AC922" s="724"/>
      <c r="AD922" s="724"/>
      <c r="AE922" s="763"/>
      <c r="AI922" s="724"/>
      <c r="AJ922" s="724"/>
      <c r="AK922" s="724"/>
    </row>
    <row r="923" spans="15:37" x14ac:dyDescent="0.6">
      <c r="O923" s="769"/>
      <c r="Q923" s="635"/>
      <c r="R923" s="663"/>
      <c r="S923" s="663"/>
      <c r="T923" s="663"/>
      <c r="U923" s="663"/>
      <c r="V923" s="664"/>
      <c r="W923" s="665"/>
      <c r="X923" s="663"/>
      <c r="AB923" s="724"/>
      <c r="AC923" s="724"/>
      <c r="AD923" s="724"/>
      <c r="AE923" s="763"/>
      <c r="AI923" s="724"/>
      <c r="AJ923" s="724"/>
      <c r="AK923" s="724"/>
    </row>
    <row r="924" spans="15:37" x14ac:dyDescent="0.6">
      <c r="O924" s="769"/>
      <c r="Q924" s="635"/>
      <c r="R924" s="663"/>
      <c r="S924" s="663"/>
      <c r="T924" s="663"/>
      <c r="U924" s="663"/>
      <c r="V924" s="664"/>
      <c r="W924" s="665"/>
      <c r="X924" s="663"/>
      <c r="AB924" s="724"/>
      <c r="AC924" s="724"/>
      <c r="AD924" s="724"/>
      <c r="AE924" s="763"/>
      <c r="AI924" s="724"/>
      <c r="AJ924" s="724"/>
      <c r="AK924" s="724"/>
    </row>
    <row r="925" spans="15:37" x14ac:dyDescent="0.6">
      <c r="O925" s="769"/>
      <c r="Q925" s="635"/>
      <c r="R925" s="663"/>
      <c r="S925" s="663"/>
      <c r="T925" s="663"/>
      <c r="U925" s="663"/>
      <c r="V925" s="664"/>
      <c r="W925" s="665"/>
      <c r="X925" s="663"/>
      <c r="AB925" s="724"/>
      <c r="AC925" s="724"/>
      <c r="AD925" s="724"/>
      <c r="AE925" s="763"/>
      <c r="AI925" s="724"/>
      <c r="AJ925" s="724"/>
      <c r="AK925" s="724"/>
    </row>
    <row r="926" spans="15:37" x14ac:dyDescent="0.6">
      <c r="O926" s="769"/>
      <c r="Q926" s="635"/>
      <c r="R926" s="663"/>
      <c r="S926" s="663"/>
      <c r="T926" s="663"/>
      <c r="U926" s="663"/>
      <c r="V926" s="664"/>
      <c r="W926" s="665"/>
      <c r="X926" s="663"/>
      <c r="AB926" s="724"/>
      <c r="AC926" s="724"/>
      <c r="AD926" s="724"/>
      <c r="AE926" s="763"/>
      <c r="AI926" s="724"/>
      <c r="AJ926" s="724"/>
      <c r="AK926" s="724"/>
    </row>
    <row r="927" spans="15:37" x14ac:dyDescent="0.6">
      <c r="O927" s="769"/>
      <c r="Q927" s="635"/>
      <c r="R927" s="663"/>
      <c r="S927" s="663"/>
      <c r="T927" s="663"/>
      <c r="U927" s="663"/>
      <c r="V927" s="664"/>
      <c r="W927" s="665"/>
      <c r="X927" s="663"/>
      <c r="AB927" s="724"/>
      <c r="AC927" s="724"/>
      <c r="AD927" s="724"/>
      <c r="AE927" s="763"/>
      <c r="AI927" s="724"/>
      <c r="AJ927" s="724"/>
      <c r="AK927" s="724"/>
    </row>
    <row r="928" spans="15:37" x14ac:dyDescent="0.6">
      <c r="O928" s="769"/>
      <c r="Q928" s="635"/>
      <c r="R928" s="663"/>
      <c r="S928" s="663"/>
      <c r="T928" s="663"/>
      <c r="U928" s="663"/>
      <c r="V928" s="664"/>
      <c r="W928" s="665"/>
      <c r="X928" s="663"/>
      <c r="AB928" s="724"/>
      <c r="AC928" s="724"/>
      <c r="AD928" s="724"/>
      <c r="AE928" s="763"/>
      <c r="AI928" s="724"/>
      <c r="AJ928" s="724"/>
      <c r="AK928" s="724"/>
    </row>
    <row r="929" spans="15:37" x14ac:dyDescent="0.6">
      <c r="O929" s="769"/>
      <c r="Q929" s="635"/>
      <c r="R929" s="663"/>
      <c r="S929" s="663"/>
      <c r="T929" s="663"/>
      <c r="U929" s="663"/>
      <c r="V929" s="664"/>
      <c r="W929" s="665"/>
      <c r="X929" s="663"/>
      <c r="AB929" s="724"/>
      <c r="AC929" s="724"/>
      <c r="AD929" s="724"/>
      <c r="AE929" s="763"/>
      <c r="AI929" s="724"/>
      <c r="AJ929" s="724"/>
      <c r="AK929" s="724"/>
    </row>
    <row r="930" spans="15:37" x14ac:dyDescent="0.6">
      <c r="O930" s="769"/>
      <c r="Q930" s="635"/>
      <c r="R930" s="663"/>
      <c r="S930" s="663"/>
      <c r="T930" s="663"/>
      <c r="U930" s="663"/>
      <c r="V930" s="664"/>
      <c r="W930" s="665"/>
      <c r="X930" s="663"/>
      <c r="AB930" s="724"/>
      <c r="AC930" s="724"/>
      <c r="AD930" s="724"/>
      <c r="AE930" s="763"/>
      <c r="AI930" s="724"/>
      <c r="AJ930" s="724"/>
      <c r="AK930" s="724"/>
    </row>
    <row r="931" spans="15:37" x14ac:dyDescent="0.6">
      <c r="O931" s="769"/>
      <c r="Q931" s="635"/>
      <c r="R931" s="663"/>
      <c r="S931" s="663"/>
      <c r="T931" s="663"/>
      <c r="U931" s="663"/>
      <c r="V931" s="664"/>
      <c r="W931" s="665"/>
      <c r="X931" s="663"/>
      <c r="AB931" s="724"/>
      <c r="AC931" s="724"/>
      <c r="AD931" s="724"/>
      <c r="AE931" s="763"/>
      <c r="AI931" s="724"/>
      <c r="AJ931" s="724"/>
      <c r="AK931" s="724"/>
    </row>
    <row r="932" spans="15:37" x14ac:dyDescent="0.6">
      <c r="O932" s="769"/>
      <c r="Q932" s="635"/>
      <c r="R932" s="663"/>
      <c r="S932" s="663"/>
      <c r="T932" s="663"/>
      <c r="U932" s="663"/>
      <c r="V932" s="664"/>
      <c r="W932" s="665"/>
      <c r="X932" s="663"/>
      <c r="AB932" s="724"/>
      <c r="AC932" s="724"/>
      <c r="AD932" s="724"/>
      <c r="AE932" s="763"/>
      <c r="AI932" s="724"/>
      <c r="AJ932" s="724"/>
      <c r="AK932" s="724"/>
    </row>
    <row r="933" spans="15:37" x14ac:dyDescent="0.6">
      <c r="O933" s="769"/>
      <c r="Q933" s="635"/>
      <c r="R933" s="663"/>
      <c r="S933" s="663"/>
      <c r="T933" s="663"/>
      <c r="U933" s="663"/>
      <c r="V933" s="664"/>
      <c r="W933" s="665"/>
      <c r="X933" s="663"/>
      <c r="AB933" s="724"/>
      <c r="AC933" s="724"/>
      <c r="AD933" s="724"/>
      <c r="AE933" s="763"/>
      <c r="AI933" s="724"/>
      <c r="AJ933" s="724"/>
      <c r="AK933" s="724"/>
    </row>
    <row r="934" spans="15:37" x14ac:dyDescent="0.6">
      <c r="O934" s="769"/>
      <c r="Q934" s="635"/>
      <c r="R934" s="663"/>
      <c r="S934" s="663"/>
      <c r="T934" s="663"/>
      <c r="U934" s="663"/>
      <c r="V934" s="664"/>
      <c r="W934" s="665"/>
      <c r="X934" s="663"/>
      <c r="AB934" s="724"/>
      <c r="AC934" s="724"/>
      <c r="AD934" s="724"/>
      <c r="AE934" s="763"/>
      <c r="AI934" s="724"/>
      <c r="AJ934" s="724"/>
      <c r="AK934" s="724"/>
    </row>
    <row r="935" spans="15:37" x14ac:dyDescent="0.6">
      <c r="O935" s="769"/>
      <c r="Q935" s="635"/>
      <c r="R935" s="663"/>
      <c r="S935" s="663"/>
      <c r="T935" s="663"/>
      <c r="U935" s="663"/>
      <c r="V935" s="664"/>
      <c r="W935" s="665"/>
      <c r="X935" s="663"/>
      <c r="AB935" s="724"/>
      <c r="AC935" s="724"/>
      <c r="AD935" s="724"/>
      <c r="AE935" s="763"/>
      <c r="AI935" s="724"/>
      <c r="AJ935" s="724"/>
      <c r="AK935" s="724"/>
    </row>
    <row r="936" spans="15:37" x14ac:dyDescent="0.6">
      <c r="O936" s="769"/>
      <c r="Q936" s="635"/>
      <c r="R936" s="663"/>
      <c r="S936" s="663"/>
      <c r="T936" s="663"/>
      <c r="U936" s="663"/>
      <c r="V936" s="664"/>
      <c r="W936" s="665"/>
      <c r="X936" s="663"/>
      <c r="AB936" s="724"/>
      <c r="AC936" s="724"/>
      <c r="AD936" s="724"/>
      <c r="AE936" s="763"/>
      <c r="AI936" s="724"/>
      <c r="AJ936" s="724"/>
      <c r="AK936" s="724"/>
    </row>
    <row r="937" spans="15:37" x14ac:dyDescent="0.6">
      <c r="O937" s="769"/>
      <c r="Q937" s="635"/>
      <c r="R937" s="663"/>
      <c r="S937" s="663"/>
      <c r="T937" s="663"/>
      <c r="U937" s="663"/>
      <c r="V937" s="664"/>
      <c r="W937" s="665"/>
      <c r="X937" s="663"/>
      <c r="AB937" s="724"/>
      <c r="AC937" s="724"/>
      <c r="AD937" s="724"/>
      <c r="AE937" s="763"/>
      <c r="AI937" s="724"/>
      <c r="AJ937" s="724"/>
      <c r="AK937" s="724"/>
    </row>
    <row r="938" spans="15:37" x14ac:dyDescent="0.6">
      <c r="O938" s="769"/>
      <c r="Q938" s="635"/>
      <c r="R938" s="663"/>
      <c r="S938" s="663"/>
      <c r="T938" s="663"/>
      <c r="U938" s="663"/>
      <c r="V938" s="664"/>
      <c r="W938" s="665"/>
      <c r="X938" s="663"/>
      <c r="AB938" s="724"/>
      <c r="AC938" s="724"/>
      <c r="AD938" s="724"/>
      <c r="AE938" s="763"/>
      <c r="AI938" s="724"/>
      <c r="AJ938" s="724"/>
      <c r="AK938" s="724"/>
    </row>
    <row r="939" spans="15:37" x14ac:dyDescent="0.6">
      <c r="O939" s="769"/>
      <c r="Q939" s="635"/>
      <c r="R939" s="663"/>
      <c r="S939" s="663"/>
      <c r="T939" s="663"/>
      <c r="U939" s="663"/>
      <c r="V939" s="664"/>
      <c r="W939" s="665"/>
      <c r="X939" s="663"/>
      <c r="AB939" s="724"/>
      <c r="AC939" s="724"/>
      <c r="AD939" s="724"/>
      <c r="AE939" s="763"/>
      <c r="AI939" s="724"/>
      <c r="AJ939" s="724"/>
      <c r="AK939" s="724"/>
    </row>
    <row r="940" spans="15:37" x14ac:dyDescent="0.6">
      <c r="O940" s="769"/>
      <c r="Q940" s="635"/>
      <c r="R940" s="663"/>
      <c r="S940" s="663"/>
      <c r="T940" s="663"/>
      <c r="U940" s="663"/>
      <c r="V940" s="664"/>
      <c r="W940" s="665"/>
      <c r="X940" s="663"/>
      <c r="AB940" s="724"/>
      <c r="AC940" s="724"/>
      <c r="AD940" s="724"/>
      <c r="AE940" s="763"/>
      <c r="AI940" s="724"/>
      <c r="AJ940" s="724"/>
      <c r="AK940" s="724"/>
    </row>
    <row r="941" spans="15:37" x14ac:dyDescent="0.6">
      <c r="O941" s="769"/>
      <c r="Q941" s="635"/>
      <c r="R941" s="663"/>
      <c r="S941" s="663"/>
      <c r="T941" s="663"/>
      <c r="U941" s="663"/>
      <c r="V941" s="664"/>
      <c r="W941" s="665"/>
      <c r="X941" s="663"/>
      <c r="AB941" s="724"/>
      <c r="AC941" s="724"/>
      <c r="AD941" s="724"/>
      <c r="AE941" s="763"/>
      <c r="AI941" s="724"/>
      <c r="AJ941" s="724"/>
      <c r="AK941" s="724"/>
    </row>
    <row r="942" spans="15:37" x14ac:dyDescent="0.6">
      <c r="O942" s="769"/>
      <c r="Q942" s="635"/>
      <c r="R942" s="663"/>
      <c r="S942" s="663"/>
      <c r="T942" s="663"/>
      <c r="U942" s="663"/>
      <c r="V942" s="664"/>
      <c r="W942" s="665"/>
      <c r="X942" s="663"/>
      <c r="AB942" s="724"/>
      <c r="AC942" s="724"/>
      <c r="AD942" s="724"/>
      <c r="AE942" s="763"/>
      <c r="AI942" s="724"/>
      <c r="AJ942" s="724"/>
      <c r="AK942" s="724"/>
    </row>
    <row r="943" spans="15:37" x14ac:dyDescent="0.6">
      <c r="O943" s="769"/>
      <c r="Q943" s="635"/>
      <c r="R943" s="663"/>
      <c r="S943" s="663"/>
      <c r="T943" s="663"/>
      <c r="U943" s="663"/>
      <c r="V943" s="664"/>
      <c r="W943" s="665"/>
      <c r="X943" s="663"/>
      <c r="AB943" s="724"/>
      <c r="AC943" s="724"/>
      <c r="AD943" s="724"/>
      <c r="AE943" s="763"/>
      <c r="AI943" s="724"/>
      <c r="AJ943" s="724"/>
      <c r="AK943" s="724"/>
    </row>
    <row r="944" spans="15:37" x14ac:dyDescent="0.6">
      <c r="O944" s="769"/>
      <c r="Q944" s="635"/>
      <c r="R944" s="663"/>
      <c r="S944" s="663"/>
      <c r="T944" s="663"/>
      <c r="U944" s="663"/>
      <c r="V944" s="664"/>
      <c r="W944" s="665"/>
      <c r="X944" s="663"/>
      <c r="AB944" s="724"/>
      <c r="AC944" s="724"/>
      <c r="AD944" s="724"/>
      <c r="AE944" s="763"/>
      <c r="AI944" s="724"/>
      <c r="AJ944" s="724"/>
      <c r="AK944" s="724"/>
    </row>
    <row r="945" spans="15:37" x14ac:dyDescent="0.6">
      <c r="O945" s="769"/>
      <c r="Q945" s="635"/>
      <c r="R945" s="663"/>
      <c r="S945" s="663"/>
      <c r="T945" s="663"/>
      <c r="U945" s="663"/>
      <c r="V945" s="664"/>
      <c r="W945" s="665"/>
      <c r="X945" s="663"/>
      <c r="AB945" s="724"/>
      <c r="AC945" s="724"/>
      <c r="AD945" s="724"/>
      <c r="AE945" s="763"/>
      <c r="AI945" s="724"/>
      <c r="AJ945" s="724"/>
      <c r="AK945" s="724"/>
    </row>
    <row r="946" spans="15:37" x14ac:dyDescent="0.6">
      <c r="O946" s="769"/>
      <c r="Q946" s="635"/>
      <c r="R946" s="663"/>
      <c r="S946" s="663"/>
      <c r="T946" s="663"/>
      <c r="U946" s="663"/>
      <c r="V946" s="664"/>
      <c r="W946" s="665"/>
      <c r="X946" s="663"/>
      <c r="AB946" s="724"/>
      <c r="AC946" s="724"/>
      <c r="AD946" s="724"/>
      <c r="AE946" s="763"/>
      <c r="AI946" s="724"/>
      <c r="AJ946" s="724"/>
      <c r="AK946" s="724"/>
    </row>
    <row r="947" spans="15:37" x14ac:dyDescent="0.6">
      <c r="O947" s="769"/>
      <c r="Q947" s="635"/>
      <c r="R947" s="663"/>
      <c r="S947" s="663"/>
      <c r="T947" s="663"/>
      <c r="U947" s="663"/>
      <c r="V947" s="664"/>
      <c r="W947" s="665"/>
      <c r="X947" s="663"/>
      <c r="AB947" s="724"/>
      <c r="AC947" s="724"/>
      <c r="AD947" s="724"/>
      <c r="AE947" s="763"/>
      <c r="AI947" s="724"/>
      <c r="AJ947" s="724"/>
      <c r="AK947" s="724"/>
    </row>
    <row r="948" spans="15:37" x14ac:dyDescent="0.6">
      <c r="O948" s="769"/>
      <c r="Q948" s="635"/>
      <c r="R948" s="663"/>
      <c r="S948" s="663"/>
      <c r="T948" s="663"/>
      <c r="U948" s="663"/>
      <c r="V948" s="664"/>
      <c r="W948" s="665"/>
      <c r="X948" s="663"/>
      <c r="AB948" s="724"/>
      <c r="AC948" s="724"/>
      <c r="AD948" s="724"/>
      <c r="AE948" s="763"/>
      <c r="AI948" s="724"/>
      <c r="AJ948" s="724"/>
      <c r="AK948" s="724"/>
    </row>
    <row r="949" spans="15:37" x14ac:dyDescent="0.6">
      <c r="O949" s="769"/>
      <c r="Q949" s="635"/>
      <c r="R949" s="663"/>
      <c r="S949" s="663"/>
      <c r="T949" s="663"/>
      <c r="U949" s="663"/>
      <c r="V949" s="664"/>
      <c r="W949" s="665"/>
      <c r="X949" s="663"/>
      <c r="AB949" s="724"/>
      <c r="AC949" s="724"/>
      <c r="AD949" s="724"/>
      <c r="AE949" s="763"/>
      <c r="AI949" s="724"/>
      <c r="AJ949" s="724"/>
      <c r="AK949" s="724"/>
    </row>
    <row r="950" spans="15:37" x14ac:dyDescent="0.6">
      <c r="O950" s="769"/>
      <c r="Q950" s="635"/>
      <c r="R950" s="663"/>
      <c r="S950" s="663"/>
      <c r="T950" s="663"/>
      <c r="U950" s="663"/>
      <c r="V950" s="664"/>
      <c r="W950" s="665"/>
      <c r="X950" s="663"/>
      <c r="AB950" s="724"/>
      <c r="AC950" s="724"/>
      <c r="AD950" s="724"/>
      <c r="AE950" s="763"/>
      <c r="AI950" s="724"/>
      <c r="AJ950" s="724"/>
      <c r="AK950" s="724"/>
    </row>
    <row r="951" spans="15:37" x14ac:dyDescent="0.6">
      <c r="O951" s="769"/>
      <c r="Q951" s="635"/>
      <c r="R951" s="663"/>
      <c r="S951" s="663"/>
      <c r="T951" s="663"/>
      <c r="U951" s="663"/>
      <c r="V951" s="664"/>
      <c r="W951" s="665"/>
      <c r="X951" s="663"/>
      <c r="AB951" s="724"/>
      <c r="AC951" s="724"/>
      <c r="AD951" s="724"/>
      <c r="AE951" s="763"/>
      <c r="AI951" s="724"/>
      <c r="AJ951" s="724"/>
      <c r="AK951" s="724"/>
    </row>
    <row r="952" spans="15:37" x14ac:dyDescent="0.6">
      <c r="O952" s="769"/>
      <c r="Q952" s="635"/>
      <c r="R952" s="663"/>
      <c r="S952" s="663"/>
      <c r="T952" s="663"/>
      <c r="U952" s="663"/>
      <c r="V952" s="664"/>
      <c r="W952" s="665"/>
      <c r="X952" s="663"/>
      <c r="AB952" s="724"/>
      <c r="AC952" s="724"/>
      <c r="AD952" s="724"/>
      <c r="AE952" s="763"/>
      <c r="AI952" s="724"/>
      <c r="AJ952" s="724"/>
      <c r="AK952" s="724"/>
    </row>
    <row r="953" spans="15:37" x14ac:dyDescent="0.6">
      <c r="O953" s="769"/>
      <c r="Q953" s="635"/>
      <c r="R953" s="663"/>
      <c r="S953" s="663"/>
      <c r="T953" s="663"/>
      <c r="U953" s="663"/>
      <c r="V953" s="664"/>
      <c r="W953" s="665"/>
      <c r="X953" s="663"/>
      <c r="AB953" s="724"/>
      <c r="AC953" s="724"/>
      <c r="AD953" s="724"/>
      <c r="AE953" s="763"/>
      <c r="AI953" s="724"/>
      <c r="AJ953" s="724"/>
      <c r="AK953" s="724"/>
    </row>
    <row r="954" spans="15:37" x14ac:dyDescent="0.6">
      <c r="O954" s="769"/>
      <c r="Q954" s="635"/>
      <c r="R954" s="663"/>
      <c r="S954" s="663"/>
      <c r="T954" s="663"/>
      <c r="U954" s="663"/>
      <c r="V954" s="664"/>
      <c r="W954" s="665"/>
      <c r="X954" s="663"/>
      <c r="AB954" s="724"/>
      <c r="AC954" s="724"/>
      <c r="AD954" s="724"/>
      <c r="AE954" s="763"/>
      <c r="AI954" s="724"/>
      <c r="AJ954" s="724"/>
      <c r="AK954" s="724"/>
    </row>
    <row r="955" spans="15:37" x14ac:dyDescent="0.6">
      <c r="O955" s="769"/>
      <c r="Q955" s="635"/>
      <c r="R955" s="663"/>
      <c r="S955" s="663"/>
      <c r="T955" s="663"/>
      <c r="U955" s="663"/>
      <c r="V955" s="664"/>
      <c r="W955" s="665"/>
      <c r="X955" s="663"/>
      <c r="AB955" s="724"/>
      <c r="AC955" s="724"/>
      <c r="AD955" s="724"/>
      <c r="AE955" s="763"/>
      <c r="AI955" s="724"/>
      <c r="AJ955" s="724"/>
      <c r="AK955" s="724"/>
    </row>
    <row r="956" spans="15:37" x14ac:dyDescent="0.6">
      <c r="O956" s="769"/>
      <c r="Q956" s="635"/>
      <c r="R956" s="663"/>
      <c r="S956" s="663"/>
      <c r="T956" s="663"/>
      <c r="U956" s="663"/>
      <c r="V956" s="664"/>
      <c r="W956" s="665"/>
      <c r="X956" s="663"/>
      <c r="AB956" s="724"/>
      <c r="AC956" s="724"/>
      <c r="AD956" s="724"/>
      <c r="AE956" s="763"/>
      <c r="AI956" s="724"/>
      <c r="AJ956" s="724"/>
      <c r="AK956" s="724"/>
    </row>
    <row r="957" spans="15:37" x14ac:dyDescent="0.6">
      <c r="O957" s="769"/>
      <c r="Q957" s="635"/>
      <c r="R957" s="663"/>
      <c r="S957" s="663"/>
      <c r="T957" s="663"/>
      <c r="U957" s="663"/>
      <c r="V957" s="664"/>
      <c r="W957" s="665"/>
      <c r="X957" s="663"/>
      <c r="AB957" s="724"/>
      <c r="AC957" s="724"/>
      <c r="AD957" s="724"/>
      <c r="AE957" s="763"/>
      <c r="AI957" s="724"/>
      <c r="AJ957" s="724"/>
      <c r="AK957" s="724"/>
    </row>
    <row r="958" spans="15:37" x14ac:dyDescent="0.6">
      <c r="O958" s="769"/>
      <c r="Q958" s="635"/>
      <c r="R958" s="663"/>
      <c r="S958" s="663"/>
      <c r="T958" s="663"/>
      <c r="U958" s="663"/>
      <c r="V958" s="664"/>
      <c r="W958" s="665"/>
      <c r="X958" s="663"/>
      <c r="AB958" s="724"/>
      <c r="AC958" s="724"/>
      <c r="AD958" s="724"/>
      <c r="AE958" s="763"/>
      <c r="AI958" s="724"/>
      <c r="AJ958" s="724"/>
      <c r="AK958" s="724"/>
    </row>
    <row r="959" spans="15:37" x14ac:dyDescent="0.6">
      <c r="O959" s="769"/>
      <c r="Q959" s="635"/>
      <c r="R959" s="663"/>
      <c r="S959" s="663"/>
      <c r="T959" s="663"/>
      <c r="U959" s="663"/>
      <c r="V959" s="664"/>
      <c r="W959" s="665"/>
      <c r="X959" s="663"/>
      <c r="AB959" s="724"/>
      <c r="AC959" s="724"/>
      <c r="AD959" s="724"/>
      <c r="AE959" s="763"/>
      <c r="AI959" s="724"/>
      <c r="AJ959" s="724"/>
      <c r="AK959" s="724"/>
    </row>
    <row r="960" spans="15:37" x14ac:dyDescent="0.6">
      <c r="O960" s="769"/>
      <c r="Q960" s="635"/>
      <c r="R960" s="663"/>
      <c r="S960" s="663"/>
      <c r="T960" s="663"/>
      <c r="U960" s="663"/>
      <c r="V960" s="664"/>
      <c r="W960" s="665"/>
      <c r="X960" s="663"/>
      <c r="AB960" s="724"/>
      <c r="AC960" s="724"/>
      <c r="AD960" s="724"/>
      <c r="AE960" s="763"/>
      <c r="AI960" s="724"/>
      <c r="AJ960" s="724"/>
      <c r="AK960" s="724"/>
    </row>
    <row r="961" spans="15:37" x14ac:dyDescent="0.6">
      <c r="O961" s="769"/>
      <c r="Q961" s="635"/>
      <c r="R961" s="663"/>
      <c r="S961" s="663"/>
      <c r="T961" s="663"/>
      <c r="U961" s="663"/>
      <c r="V961" s="664"/>
      <c r="W961" s="665"/>
      <c r="X961" s="663"/>
      <c r="AB961" s="724"/>
      <c r="AC961" s="724"/>
      <c r="AD961" s="724"/>
      <c r="AE961" s="763"/>
      <c r="AI961" s="724"/>
      <c r="AJ961" s="724"/>
      <c r="AK961" s="724"/>
    </row>
    <row r="962" spans="15:37" x14ac:dyDescent="0.6">
      <c r="O962" s="769"/>
      <c r="Q962" s="635"/>
      <c r="R962" s="663"/>
      <c r="S962" s="663"/>
      <c r="T962" s="663"/>
      <c r="U962" s="663"/>
      <c r="V962" s="664"/>
      <c r="W962" s="665"/>
      <c r="X962" s="663"/>
      <c r="AB962" s="724"/>
      <c r="AC962" s="724"/>
      <c r="AD962" s="724"/>
      <c r="AE962" s="763"/>
      <c r="AI962" s="724"/>
      <c r="AJ962" s="724"/>
      <c r="AK962" s="724"/>
    </row>
    <row r="963" spans="15:37" x14ac:dyDescent="0.6">
      <c r="O963" s="769"/>
      <c r="Q963" s="635"/>
      <c r="R963" s="663"/>
      <c r="S963" s="663"/>
      <c r="T963" s="663"/>
      <c r="U963" s="663"/>
      <c r="V963" s="664"/>
      <c r="W963" s="665"/>
      <c r="X963" s="663"/>
      <c r="AB963" s="724"/>
      <c r="AC963" s="724"/>
      <c r="AD963" s="724"/>
      <c r="AE963" s="763"/>
      <c r="AI963" s="724"/>
      <c r="AJ963" s="724"/>
      <c r="AK963" s="724"/>
    </row>
    <row r="964" spans="15:37" x14ac:dyDescent="0.6">
      <c r="O964" s="769"/>
      <c r="Q964" s="635"/>
      <c r="R964" s="663"/>
      <c r="S964" s="663"/>
      <c r="T964" s="663"/>
      <c r="U964" s="663"/>
      <c r="V964" s="664"/>
      <c r="W964" s="665"/>
      <c r="X964" s="663"/>
      <c r="AB964" s="724"/>
      <c r="AC964" s="724"/>
      <c r="AD964" s="724"/>
      <c r="AE964" s="763"/>
      <c r="AI964" s="724"/>
      <c r="AJ964" s="724"/>
      <c r="AK964" s="724"/>
    </row>
    <row r="965" spans="15:37" x14ac:dyDescent="0.6">
      <c r="O965" s="769"/>
      <c r="Q965" s="635"/>
      <c r="R965" s="663"/>
      <c r="S965" s="663"/>
      <c r="T965" s="663"/>
      <c r="U965" s="663"/>
      <c r="V965" s="664"/>
      <c r="W965" s="665"/>
      <c r="X965" s="663"/>
      <c r="AB965" s="724"/>
      <c r="AC965" s="724"/>
      <c r="AD965" s="724"/>
      <c r="AE965" s="763"/>
      <c r="AI965" s="724"/>
      <c r="AJ965" s="724"/>
      <c r="AK965" s="724"/>
    </row>
    <row r="966" spans="15:37" x14ac:dyDescent="0.6">
      <c r="O966" s="769"/>
      <c r="Q966" s="635"/>
      <c r="R966" s="663"/>
      <c r="S966" s="663"/>
      <c r="T966" s="663"/>
      <c r="U966" s="663"/>
      <c r="V966" s="664"/>
      <c r="W966" s="665"/>
      <c r="X966" s="663"/>
      <c r="AB966" s="724"/>
      <c r="AC966" s="724"/>
      <c r="AD966" s="724"/>
      <c r="AE966" s="763"/>
      <c r="AI966" s="724"/>
      <c r="AJ966" s="724"/>
      <c r="AK966" s="724"/>
    </row>
    <row r="967" spans="15:37" x14ac:dyDescent="0.6">
      <c r="O967" s="769"/>
      <c r="Q967" s="635"/>
      <c r="R967" s="663"/>
      <c r="S967" s="663"/>
      <c r="T967" s="663"/>
      <c r="U967" s="663"/>
      <c r="V967" s="664"/>
      <c r="W967" s="665"/>
      <c r="X967" s="663"/>
      <c r="AB967" s="724"/>
      <c r="AC967" s="724"/>
      <c r="AD967" s="724"/>
      <c r="AE967" s="763"/>
      <c r="AI967" s="724"/>
      <c r="AJ967" s="724"/>
      <c r="AK967" s="724"/>
    </row>
    <row r="968" spans="15:37" x14ac:dyDescent="0.6">
      <c r="O968" s="769"/>
      <c r="Q968" s="635"/>
      <c r="R968" s="663"/>
      <c r="S968" s="663"/>
      <c r="T968" s="663"/>
      <c r="U968" s="663"/>
      <c r="V968" s="664"/>
      <c r="W968" s="665"/>
      <c r="X968" s="663"/>
      <c r="AB968" s="724"/>
      <c r="AC968" s="724"/>
      <c r="AD968" s="724"/>
      <c r="AE968" s="763"/>
      <c r="AI968" s="724"/>
      <c r="AJ968" s="724"/>
      <c r="AK968" s="724"/>
    </row>
    <row r="969" spans="15:37" x14ac:dyDescent="0.6">
      <c r="O969" s="769"/>
      <c r="Q969" s="635"/>
      <c r="R969" s="663"/>
      <c r="S969" s="663"/>
      <c r="T969" s="663"/>
      <c r="U969" s="663"/>
      <c r="V969" s="664"/>
      <c r="W969" s="665"/>
      <c r="X969" s="663"/>
      <c r="AB969" s="724"/>
      <c r="AC969" s="724"/>
      <c r="AD969" s="724"/>
      <c r="AE969" s="763"/>
      <c r="AI969" s="724"/>
      <c r="AJ969" s="724"/>
      <c r="AK969" s="724"/>
    </row>
    <row r="970" spans="15:37" x14ac:dyDescent="0.6">
      <c r="O970" s="769"/>
      <c r="Q970" s="635"/>
      <c r="R970" s="663"/>
      <c r="S970" s="663"/>
      <c r="T970" s="663"/>
      <c r="U970" s="663"/>
      <c r="V970" s="664"/>
      <c r="W970" s="665"/>
      <c r="X970" s="663"/>
      <c r="AB970" s="724"/>
      <c r="AC970" s="724"/>
      <c r="AD970" s="724"/>
      <c r="AE970" s="763"/>
      <c r="AI970" s="724"/>
      <c r="AJ970" s="724"/>
      <c r="AK970" s="724"/>
    </row>
    <row r="971" spans="15:37" x14ac:dyDescent="0.6">
      <c r="O971" s="769"/>
      <c r="Q971" s="635"/>
      <c r="R971" s="663"/>
      <c r="S971" s="663"/>
      <c r="T971" s="663"/>
      <c r="U971" s="663"/>
      <c r="V971" s="664"/>
      <c r="W971" s="665"/>
      <c r="X971" s="663"/>
      <c r="AB971" s="724"/>
      <c r="AC971" s="724"/>
      <c r="AD971" s="724"/>
      <c r="AE971" s="763"/>
      <c r="AI971" s="724"/>
      <c r="AJ971" s="724"/>
      <c r="AK971" s="724"/>
    </row>
    <row r="972" spans="15:37" x14ac:dyDescent="0.6">
      <c r="O972" s="769"/>
      <c r="Q972" s="635"/>
      <c r="R972" s="663"/>
      <c r="S972" s="663"/>
      <c r="T972" s="663"/>
      <c r="U972" s="663"/>
      <c r="V972" s="664"/>
      <c r="W972" s="665"/>
      <c r="X972" s="663"/>
      <c r="AB972" s="724"/>
      <c r="AC972" s="724"/>
      <c r="AD972" s="724"/>
      <c r="AE972" s="763"/>
      <c r="AI972" s="724"/>
      <c r="AJ972" s="724"/>
      <c r="AK972" s="724"/>
    </row>
    <row r="973" spans="15:37" x14ac:dyDescent="0.6">
      <c r="O973" s="769"/>
      <c r="Q973" s="635"/>
      <c r="R973" s="663"/>
      <c r="S973" s="663"/>
      <c r="T973" s="663"/>
      <c r="U973" s="663"/>
      <c r="V973" s="664"/>
      <c r="W973" s="665"/>
      <c r="X973" s="663"/>
      <c r="AB973" s="724"/>
      <c r="AC973" s="724"/>
      <c r="AD973" s="724"/>
      <c r="AE973" s="763"/>
      <c r="AI973" s="724"/>
      <c r="AJ973" s="724"/>
      <c r="AK973" s="724"/>
    </row>
    <row r="974" spans="15:37" x14ac:dyDescent="0.6">
      <c r="O974" s="769"/>
      <c r="Q974" s="635"/>
      <c r="R974" s="663"/>
      <c r="S974" s="663"/>
      <c r="T974" s="663"/>
      <c r="U974" s="663"/>
      <c r="V974" s="664"/>
      <c r="W974" s="665"/>
      <c r="X974" s="663"/>
      <c r="AB974" s="724"/>
      <c r="AC974" s="724"/>
      <c r="AD974" s="724"/>
      <c r="AE974" s="763"/>
      <c r="AI974" s="724"/>
      <c r="AJ974" s="724"/>
      <c r="AK974" s="724"/>
    </row>
    <row r="975" spans="15:37" x14ac:dyDescent="0.6">
      <c r="O975" s="769"/>
      <c r="Q975" s="635"/>
      <c r="R975" s="663"/>
      <c r="S975" s="663"/>
      <c r="T975" s="663"/>
      <c r="U975" s="663"/>
      <c r="V975" s="664"/>
      <c r="W975" s="665"/>
      <c r="X975" s="663"/>
      <c r="AB975" s="724"/>
      <c r="AC975" s="724"/>
      <c r="AD975" s="724"/>
      <c r="AE975" s="763"/>
      <c r="AI975" s="724"/>
      <c r="AJ975" s="724"/>
      <c r="AK975" s="724"/>
    </row>
    <row r="976" spans="15:37" x14ac:dyDescent="0.6">
      <c r="O976" s="769"/>
      <c r="Q976" s="635"/>
      <c r="R976" s="663"/>
      <c r="S976" s="663"/>
      <c r="T976" s="663"/>
      <c r="U976" s="663"/>
      <c r="V976" s="664"/>
      <c r="W976" s="665"/>
      <c r="X976" s="663"/>
      <c r="AB976" s="724"/>
      <c r="AC976" s="724"/>
      <c r="AD976" s="724"/>
      <c r="AE976" s="763"/>
      <c r="AI976" s="724"/>
      <c r="AJ976" s="724"/>
      <c r="AK976" s="724"/>
    </row>
    <row r="977" spans="15:37" x14ac:dyDescent="0.6">
      <c r="O977" s="769"/>
      <c r="Q977" s="635"/>
      <c r="R977" s="663"/>
      <c r="S977" s="663"/>
      <c r="T977" s="663"/>
      <c r="U977" s="663"/>
      <c r="V977" s="664"/>
      <c r="W977" s="665"/>
      <c r="X977" s="663"/>
      <c r="AB977" s="724"/>
      <c r="AC977" s="724"/>
      <c r="AD977" s="724"/>
      <c r="AE977" s="763"/>
      <c r="AI977" s="724"/>
      <c r="AJ977" s="724"/>
      <c r="AK977" s="724"/>
    </row>
    <row r="978" spans="15:37" x14ac:dyDescent="0.6">
      <c r="O978" s="769"/>
      <c r="Q978" s="635"/>
      <c r="R978" s="663"/>
      <c r="S978" s="663"/>
      <c r="T978" s="663"/>
      <c r="U978" s="663"/>
      <c r="V978" s="664"/>
      <c r="W978" s="665"/>
      <c r="X978" s="663"/>
      <c r="AB978" s="724"/>
      <c r="AC978" s="724"/>
      <c r="AD978" s="724"/>
      <c r="AE978" s="763"/>
      <c r="AI978" s="724"/>
      <c r="AJ978" s="724"/>
      <c r="AK978" s="724"/>
    </row>
    <row r="979" spans="15:37" x14ac:dyDescent="0.6">
      <c r="O979" s="769"/>
      <c r="Q979" s="635"/>
      <c r="R979" s="663"/>
      <c r="S979" s="663"/>
      <c r="T979" s="663"/>
      <c r="U979" s="663"/>
      <c r="V979" s="664"/>
      <c r="W979" s="665"/>
      <c r="X979" s="663"/>
      <c r="AB979" s="724"/>
      <c r="AC979" s="724"/>
      <c r="AD979" s="724"/>
      <c r="AE979" s="763"/>
      <c r="AI979" s="724"/>
      <c r="AJ979" s="724"/>
      <c r="AK979" s="724"/>
    </row>
    <row r="980" spans="15:37" x14ac:dyDescent="0.6">
      <c r="O980" s="769"/>
      <c r="Q980" s="635"/>
      <c r="R980" s="663"/>
      <c r="S980" s="663"/>
      <c r="T980" s="663"/>
      <c r="U980" s="663"/>
      <c r="V980" s="664"/>
      <c r="W980" s="665"/>
      <c r="X980" s="663"/>
      <c r="AB980" s="724"/>
      <c r="AC980" s="724"/>
      <c r="AD980" s="724"/>
      <c r="AE980" s="763"/>
      <c r="AI980" s="724"/>
      <c r="AJ980" s="724"/>
      <c r="AK980" s="724"/>
    </row>
    <row r="981" spans="15:37" x14ac:dyDescent="0.6">
      <c r="O981" s="769"/>
      <c r="Q981" s="635"/>
      <c r="R981" s="663"/>
      <c r="S981" s="663"/>
      <c r="T981" s="663"/>
      <c r="U981" s="663"/>
      <c r="V981" s="664"/>
      <c r="W981" s="665"/>
      <c r="X981" s="663"/>
      <c r="AB981" s="724"/>
      <c r="AC981" s="724"/>
      <c r="AD981" s="724"/>
      <c r="AE981" s="763"/>
      <c r="AI981" s="724"/>
      <c r="AJ981" s="724"/>
      <c r="AK981" s="724"/>
    </row>
    <row r="982" spans="15:37" x14ac:dyDescent="0.6">
      <c r="O982" s="769"/>
      <c r="Q982" s="635"/>
      <c r="R982" s="663"/>
      <c r="S982" s="663"/>
      <c r="T982" s="663"/>
      <c r="U982" s="663"/>
      <c r="V982" s="664"/>
      <c r="W982" s="665"/>
      <c r="X982" s="663"/>
      <c r="AB982" s="724"/>
      <c r="AC982" s="724"/>
      <c r="AD982" s="724"/>
      <c r="AE982" s="763"/>
      <c r="AI982" s="724"/>
      <c r="AJ982" s="724"/>
      <c r="AK982" s="724"/>
    </row>
    <row r="983" spans="15:37" x14ac:dyDescent="0.6">
      <c r="O983" s="769"/>
      <c r="Q983" s="635"/>
      <c r="R983" s="663"/>
      <c r="S983" s="663"/>
      <c r="T983" s="663"/>
      <c r="U983" s="663"/>
      <c r="V983" s="664"/>
      <c r="W983" s="665"/>
      <c r="X983" s="663"/>
      <c r="AB983" s="724"/>
      <c r="AC983" s="724"/>
      <c r="AD983" s="724"/>
      <c r="AE983" s="763"/>
      <c r="AI983" s="724"/>
      <c r="AJ983" s="724"/>
      <c r="AK983" s="724"/>
    </row>
    <row r="984" spans="15:37" x14ac:dyDescent="0.6">
      <c r="O984" s="769"/>
      <c r="Q984" s="635"/>
      <c r="R984" s="663"/>
      <c r="S984" s="663"/>
      <c r="T984" s="663"/>
      <c r="U984" s="663"/>
      <c r="V984" s="664"/>
      <c r="W984" s="665"/>
      <c r="X984" s="663"/>
      <c r="AB984" s="724"/>
      <c r="AC984" s="724"/>
      <c r="AD984" s="724"/>
      <c r="AE984" s="763"/>
      <c r="AI984" s="724"/>
      <c r="AJ984" s="724"/>
      <c r="AK984" s="724"/>
    </row>
    <row r="985" spans="15:37" x14ac:dyDescent="0.6">
      <c r="O985" s="769"/>
      <c r="Q985" s="635"/>
      <c r="R985" s="663"/>
      <c r="S985" s="663"/>
      <c r="T985" s="663"/>
      <c r="U985" s="663"/>
      <c r="V985" s="664"/>
      <c r="W985" s="665"/>
      <c r="X985" s="663"/>
      <c r="AB985" s="724"/>
      <c r="AC985" s="724"/>
      <c r="AD985" s="724"/>
      <c r="AE985" s="763"/>
      <c r="AI985" s="724"/>
      <c r="AJ985" s="724"/>
      <c r="AK985" s="724"/>
    </row>
    <row r="986" spans="15:37" x14ac:dyDescent="0.6">
      <c r="O986" s="769"/>
      <c r="Q986" s="635"/>
      <c r="R986" s="663"/>
      <c r="S986" s="663"/>
      <c r="T986" s="663"/>
      <c r="U986" s="663"/>
      <c r="V986" s="664"/>
      <c r="W986" s="665"/>
      <c r="X986" s="663"/>
      <c r="AB986" s="724"/>
      <c r="AC986" s="724"/>
      <c r="AD986" s="724"/>
      <c r="AE986" s="763"/>
      <c r="AI986" s="724"/>
      <c r="AJ986" s="724"/>
      <c r="AK986" s="724"/>
    </row>
    <row r="987" spans="15:37" x14ac:dyDescent="0.6">
      <c r="O987" s="769"/>
      <c r="Q987" s="635"/>
      <c r="R987" s="663"/>
      <c r="S987" s="663"/>
      <c r="T987" s="663"/>
      <c r="U987" s="663"/>
      <c r="V987" s="664"/>
      <c r="W987" s="665"/>
      <c r="X987" s="663"/>
      <c r="AB987" s="724"/>
      <c r="AC987" s="724"/>
      <c r="AD987" s="724"/>
      <c r="AE987" s="763"/>
      <c r="AI987" s="724"/>
      <c r="AJ987" s="724"/>
      <c r="AK987" s="724"/>
    </row>
    <row r="988" spans="15:37" x14ac:dyDescent="0.6">
      <c r="O988" s="769"/>
      <c r="Q988" s="635"/>
      <c r="R988" s="663"/>
      <c r="S988" s="663"/>
      <c r="T988" s="663"/>
      <c r="U988" s="663"/>
      <c r="V988" s="664"/>
      <c r="W988" s="665"/>
      <c r="X988" s="663"/>
      <c r="AB988" s="724"/>
      <c r="AC988" s="724"/>
      <c r="AD988" s="724"/>
      <c r="AE988" s="763"/>
      <c r="AI988" s="724"/>
      <c r="AJ988" s="724"/>
      <c r="AK988" s="724"/>
    </row>
    <row r="989" spans="15:37" x14ac:dyDescent="0.6">
      <c r="O989" s="769"/>
      <c r="Q989" s="635"/>
      <c r="R989" s="663"/>
      <c r="S989" s="663"/>
      <c r="T989" s="663"/>
      <c r="U989" s="663"/>
      <c r="V989" s="664"/>
      <c r="W989" s="665"/>
      <c r="X989" s="663"/>
      <c r="AB989" s="724"/>
      <c r="AC989" s="724"/>
      <c r="AD989" s="724"/>
      <c r="AE989" s="763"/>
      <c r="AI989" s="724"/>
      <c r="AJ989" s="724"/>
      <c r="AK989" s="724"/>
    </row>
    <row r="990" spans="15:37" x14ac:dyDescent="0.6">
      <c r="O990" s="769"/>
      <c r="Q990" s="635"/>
      <c r="R990" s="663"/>
      <c r="S990" s="663"/>
      <c r="T990" s="663"/>
      <c r="U990" s="663"/>
      <c r="V990" s="664"/>
      <c r="W990" s="665"/>
      <c r="X990" s="663"/>
      <c r="AB990" s="724"/>
      <c r="AC990" s="724"/>
      <c r="AD990" s="724"/>
      <c r="AE990" s="763"/>
      <c r="AI990" s="724"/>
      <c r="AJ990" s="724"/>
      <c r="AK990" s="724"/>
    </row>
    <row r="991" spans="15:37" x14ac:dyDescent="0.6">
      <c r="O991" s="769"/>
      <c r="Q991" s="635"/>
      <c r="R991" s="663"/>
      <c r="S991" s="663"/>
      <c r="T991" s="663"/>
      <c r="U991" s="663"/>
      <c r="V991" s="664"/>
      <c r="W991" s="665"/>
      <c r="X991" s="663"/>
      <c r="AB991" s="724"/>
      <c r="AC991" s="724"/>
      <c r="AD991" s="724"/>
      <c r="AE991" s="763"/>
      <c r="AI991" s="724"/>
      <c r="AJ991" s="724"/>
      <c r="AK991" s="724"/>
    </row>
    <row r="992" spans="15:37" x14ac:dyDescent="0.6">
      <c r="O992" s="769"/>
      <c r="Q992" s="635"/>
      <c r="R992" s="663"/>
      <c r="S992" s="663"/>
      <c r="T992" s="663"/>
      <c r="U992" s="663"/>
      <c r="V992" s="664"/>
      <c r="W992" s="665"/>
      <c r="X992" s="663"/>
      <c r="AB992" s="724"/>
      <c r="AC992" s="724"/>
      <c r="AD992" s="724"/>
      <c r="AE992" s="763"/>
      <c r="AI992" s="724"/>
      <c r="AJ992" s="724"/>
      <c r="AK992" s="724"/>
    </row>
    <row r="993" spans="15:37" x14ac:dyDescent="0.6">
      <c r="O993" s="769"/>
      <c r="Q993" s="635"/>
      <c r="R993" s="663"/>
      <c r="S993" s="663"/>
      <c r="T993" s="663"/>
      <c r="U993" s="663"/>
      <c r="V993" s="664"/>
      <c r="W993" s="665"/>
      <c r="X993" s="663"/>
      <c r="AB993" s="724"/>
      <c r="AC993" s="724"/>
      <c r="AD993" s="724"/>
      <c r="AE993" s="763"/>
      <c r="AI993" s="724"/>
      <c r="AJ993" s="724"/>
      <c r="AK993" s="724"/>
    </row>
    <row r="994" spans="15:37" x14ac:dyDescent="0.6">
      <c r="O994" s="769"/>
      <c r="Q994" s="635"/>
      <c r="R994" s="663"/>
      <c r="S994" s="663"/>
      <c r="T994" s="663"/>
      <c r="U994" s="663"/>
      <c r="V994" s="664"/>
      <c r="W994" s="665"/>
      <c r="X994" s="663"/>
      <c r="AB994" s="724"/>
      <c r="AC994" s="724"/>
      <c r="AD994" s="724"/>
      <c r="AE994" s="763"/>
      <c r="AI994" s="724"/>
      <c r="AJ994" s="724"/>
      <c r="AK994" s="724"/>
    </row>
    <row r="995" spans="15:37" x14ac:dyDescent="0.6">
      <c r="O995" s="769"/>
      <c r="Q995" s="635"/>
      <c r="R995" s="663"/>
      <c r="S995" s="663"/>
      <c r="T995" s="663"/>
      <c r="U995" s="663"/>
      <c r="V995" s="664"/>
      <c r="W995" s="665"/>
      <c r="X995" s="663"/>
      <c r="AB995" s="724"/>
      <c r="AC995" s="724"/>
      <c r="AD995" s="724"/>
      <c r="AE995" s="763"/>
      <c r="AI995" s="724"/>
      <c r="AJ995" s="724"/>
      <c r="AK995" s="724"/>
    </row>
    <row r="996" spans="15:37" x14ac:dyDescent="0.6">
      <c r="O996" s="769"/>
      <c r="Q996" s="635"/>
      <c r="R996" s="663"/>
      <c r="S996" s="663"/>
      <c r="T996" s="663"/>
      <c r="U996" s="663"/>
      <c r="V996" s="664"/>
      <c r="W996" s="665"/>
      <c r="X996" s="663"/>
      <c r="AB996" s="724"/>
      <c r="AC996" s="724"/>
      <c r="AD996" s="724"/>
      <c r="AE996" s="763"/>
      <c r="AI996" s="724"/>
      <c r="AJ996" s="724"/>
      <c r="AK996" s="724"/>
    </row>
    <row r="997" spans="15:37" x14ac:dyDescent="0.6">
      <c r="O997" s="769"/>
      <c r="Q997" s="635"/>
      <c r="R997" s="663"/>
      <c r="S997" s="663"/>
      <c r="T997" s="663"/>
      <c r="U997" s="663"/>
      <c r="V997" s="664"/>
      <c r="W997" s="665"/>
      <c r="X997" s="663"/>
      <c r="AB997" s="724"/>
      <c r="AC997" s="724"/>
      <c r="AD997" s="724"/>
      <c r="AE997" s="763"/>
      <c r="AI997" s="724"/>
      <c r="AJ997" s="724"/>
      <c r="AK997" s="724"/>
    </row>
    <row r="998" spans="15:37" x14ac:dyDescent="0.6">
      <c r="O998" s="769"/>
      <c r="Q998" s="635"/>
      <c r="R998" s="663"/>
      <c r="S998" s="663"/>
      <c r="T998" s="663"/>
      <c r="U998" s="663"/>
      <c r="V998" s="664"/>
      <c r="W998" s="665"/>
      <c r="X998" s="663"/>
      <c r="AB998" s="724"/>
      <c r="AC998" s="724"/>
      <c r="AD998" s="724"/>
      <c r="AE998" s="763"/>
      <c r="AI998" s="724"/>
      <c r="AJ998" s="724"/>
      <c r="AK998" s="724"/>
    </row>
    <row r="999" spans="15:37" x14ac:dyDescent="0.6">
      <c r="O999" s="769"/>
      <c r="Q999" s="635"/>
      <c r="R999" s="663"/>
      <c r="S999" s="663"/>
      <c r="T999" s="663"/>
      <c r="U999" s="663"/>
      <c r="V999" s="664"/>
      <c r="W999" s="665"/>
      <c r="X999" s="663"/>
      <c r="AB999" s="724"/>
      <c r="AC999" s="724"/>
      <c r="AD999" s="724"/>
      <c r="AE999" s="763"/>
      <c r="AI999" s="724"/>
      <c r="AJ999" s="724"/>
      <c r="AK999" s="724"/>
    </row>
    <row r="1000" spans="15:37" x14ac:dyDescent="0.6">
      <c r="O1000" s="769"/>
      <c r="Q1000" s="635"/>
      <c r="R1000" s="663"/>
      <c r="S1000" s="663"/>
      <c r="T1000" s="663"/>
      <c r="U1000" s="663"/>
      <c r="V1000" s="664"/>
      <c r="W1000" s="665"/>
      <c r="X1000" s="663"/>
      <c r="AB1000" s="724"/>
      <c r="AC1000" s="724"/>
      <c r="AD1000" s="724"/>
      <c r="AE1000" s="763"/>
      <c r="AI1000" s="724"/>
      <c r="AJ1000" s="724"/>
      <c r="AK1000" s="724"/>
    </row>
    <row r="1001" spans="15:37" x14ac:dyDescent="0.6">
      <c r="O1001" s="769"/>
      <c r="Q1001" s="635"/>
      <c r="R1001" s="663"/>
      <c r="S1001" s="663"/>
      <c r="T1001" s="663"/>
      <c r="U1001" s="663"/>
      <c r="V1001" s="664"/>
      <c r="W1001" s="665"/>
      <c r="X1001" s="663"/>
      <c r="AB1001" s="724"/>
      <c r="AC1001" s="724"/>
      <c r="AD1001" s="724"/>
      <c r="AE1001" s="763"/>
      <c r="AI1001" s="724"/>
      <c r="AJ1001" s="724"/>
      <c r="AK1001" s="724"/>
    </row>
    <row r="1002" spans="15:37" x14ac:dyDescent="0.6">
      <c r="O1002" s="769"/>
      <c r="Q1002" s="635"/>
      <c r="R1002" s="663"/>
      <c r="S1002" s="663"/>
      <c r="T1002" s="663"/>
      <c r="U1002" s="663"/>
      <c r="V1002" s="664"/>
      <c r="W1002" s="665"/>
      <c r="X1002" s="663"/>
      <c r="AB1002" s="724"/>
      <c r="AC1002" s="724"/>
      <c r="AD1002" s="724"/>
      <c r="AE1002" s="763"/>
      <c r="AI1002" s="724"/>
      <c r="AJ1002" s="724"/>
      <c r="AK1002" s="724"/>
    </row>
    <row r="1003" spans="15:37" x14ac:dyDescent="0.6">
      <c r="O1003" s="769"/>
      <c r="Q1003" s="635"/>
      <c r="R1003" s="663"/>
      <c r="S1003" s="663"/>
      <c r="T1003" s="663"/>
      <c r="U1003" s="663"/>
      <c r="V1003" s="664"/>
      <c r="W1003" s="665"/>
      <c r="X1003" s="663"/>
      <c r="AB1003" s="724"/>
      <c r="AC1003" s="724"/>
      <c r="AD1003" s="724"/>
      <c r="AE1003" s="763"/>
      <c r="AI1003" s="724"/>
      <c r="AJ1003" s="724"/>
      <c r="AK1003" s="724"/>
    </row>
    <row r="1004" spans="15:37" x14ac:dyDescent="0.6">
      <c r="O1004" s="769"/>
      <c r="Q1004" s="635"/>
      <c r="R1004" s="663"/>
      <c r="S1004" s="663"/>
      <c r="T1004" s="663"/>
      <c r="U1004" s="663"/>
      <c r="V1004" s="664"/>
      <c r="W1004" s="665"/>
      <c r="X1004" s="663"/>
      <c r="AB1004" s="724"/>
      <c r="AC1004" s="724"/>
      <c r="AD1004" s="724"/>
      <c r="AE1004" s="763"/>
      <c r="AI1004" s="724"/>
      <c r="AJ1004" s="724"/>
      <c r="AK1004" s="724"/>
    </row>
    <row r="1005" spans="15:37" x14ac:dyDescent="0.6">
      <c r="O1005" s="769"/>
      <c r="Q1005" s="635"/>
      <c r="R1005" s="663"/>
      <c r="S1005" s="663"/>
      <c r="T1005" s="663"/>
      <c r="U1005" s="663"/>
      <c r="V1005" s="664"/>
      <c r="W1005" s="665"/>
      <c r="X1005" s="663"/>
      <c r="AB1005" s="724"/>
      <c r="AC1005" s="724"/>
      <c r="AD1005" s="724"/>
      <c r="AE1005" s="763"/>
      <c r="AI1005" s="724"/>
      <c r="AJ1005" s="724"/>
      <c r="AK1005" s="724"/>
    </row>
    <row r="1006" spans="15:37" x14ac:dyDescent="0.6">
      <c r="O1006" s="769"/>
      <c r="Q1006" s="635"/>
      <c r="R1006" s="663"/>
      <c r="S1006" s="663"/>
      <c r="T1006" s="663"/>
      <c r="U1006" s="663"/>
      <c r="V1006" s="664"/>
      <c r="W1006" s="665"/>
      <c r="X1006" s="663"/>
      <c r="AB1006" s="724"/>
      <c r="AC1006" s="724"/>
      <c r="AD1006" s="724"/>
      <c r="AE1006" s="763"/>
      <c r="AI1006" s="724"/>
      <c r="AJ1006" s="724"/>
      <c r="AK1006" s="724"/>
    </row>
    <row r="1007" spans="15:37" x14ac:dyDescent="0.6">
      <c r="O1007" s="769"/>
      <c r="Q1007" s="635"/>
      <c r="R1007" s="663"/>
      <c r="S1007" s="663"/>
      <c r="T1007" s="663"/>
      <c r="U1007" s="663"/>
      <c r="V1007" s="664"/>
      <c r="W1007" s="665"/>
      <c r="X1007" s="663"/>
      <c r="AB1007" s="724"/>
      <c r="AC1007" s="724"/>
      <c r="AD1007" s="724"/>
      <c r="AE1007" s="763"/>
      <c r="AI1007" s="724"/>
      <c r="AJ1007" s="724"/>
      <c r="AK1007" s="724"/>
    </row>
    <row r="1008" spans="15:37" x14ac:dyDescent="0.6">
      <c r="O1008" s="769"/>
      <c r="Q1008" s="635"/>
      <c r="R1008" s="663"/>
      <c r="S1008" s="663"/>
      <c r="T1008" s="663"/>
      <c r="U1008" s="663"/>
      <c r="V1008" s="664"/>
      <c r="W1008" s="665"/>
      <c r="X1008" s="663"/>
      <c r="AB1008" s="724"/>
      <c r="AC1008" s="724"/>
      <c r="AD1008" s="724"/>
      <c r="AE1008" s="763"/>
      <c r="AI1008" s="724"/>
      <c r="AJ1008" s="724"/>
      <c r="AK1008" s="724"/>
    </row>
    <row r="1009" spans="15:37" x14ac:dyDescent="0.6">
      <c r="O1009" s="769"/>
      <c r="Q1009" s="635"/>
      <c r="R1009" s="663"/>
      <c r="S1009" s="663"/>
      <c r="T1009" s="663"/>
      <c r="U1009" s="663"/>
      <c r="V1009" s="664"/>
      <c r="W1009" s="665"/>
      <c r="X1009" s="663"/>
      <c r="AB1009" s="724"/>
      <c r="AC1009" s="724"/>
      <c r="AD1009" s="724"/>
      <c r="AE1009" s="763"/>
      <c r="AI1009" s="724"/>
      <c r="AJ1009" s="724"/>
      <c r="AK1009" s="724"/>
    </row>
    <row r="1010" spans="15:37" x14ac:dyDescent="0.6">
      <c r="O1010" s="769"/>
      <c r="Q1010" s="635"/>
      <c r="R1010" s="663"/>
      <c r="S1010" s="663"/>
      <c r="T1010" s="663"/>
      <c r="U1010" s="663"/>
      <c r="V1010" s="664"/>
      <c r="W1010" s="665"/>
      <c r="X1010" s="663"/>
      <c r="AB1010" s="724"/>
      <c r="AC1010" s="724"/>
      <c r="AD1010" s="724"/>
      <c r="AE1010" s="763"/>
      <c r="AI1010" s="724"/>
      <c r="AJ1010" s="724"/>
      <c r="AK1010" s="724"/>
    </row>
    <row r="1011" spans="15:37" x14ac:dyDescent="0.6">
      <c r="O1011" s="769"/>
      <c r="Q1011" s="635"/>
      <c r="R1011" s="663"/>
      <c r="S1011" s="663"/>
      <c r="T1011" s="663"/>
      <c r="U1011" s="663"/>
      <c r="V1011" s="664"/>
      <c r="W1011" s="665"/>
      <c r="X1011" s="663"/>
      <c r="AB1011" s="724"/>
      <c r="AC1011" s="724"/>
      <c r="AD1011" s="724"/>
      <c r="AE1011" s="763"/>
      <c r="AI1011" s="724"/>
      <c r="AJ1011" s="724"/>
      <c r="AK1011" s="724"/>
    </row>
    <row r="1012" spans="15:37" x14ac:dyDescent="0.6">
      <c r="O1012" s="769"/>
      <c r="Q1012" s="635"/>
      <c r="R1012" s="663"/>
      <c r="S1012" s="663"/>
      <c r="T1012" s="663"/>
      <c r="U1012" s="663"/>
      <c r="V1012" s="664"/>
      <c r="W1012" s="665"/>
      <c r="X1012" s="663"/>
      <c r="AB1012" s="724"/>
      <c r="AC1012" s="724"/>
      <c r="AD1012" s="724"/>
      <c r="AE1012" s="763"/>
      <c r="AI1012" s="724"/>
      <c r="AJ1012" s="724"/>
      <c r="AK1012" s="724"/>
    </row>
    <row r="1013" spans="15:37" x14ac:dyDescent="0.6">
      <c r="O1013" s="769"/>
      <c r="Q1013" s="635"/>
      <c r="R1013" s="663"/>
      <c r="S1013" s="663"/>
      <c r="T1013" s="663"/>
      <c r="U1013" s="663"/>
      <c r="V1013" s="664"/>
      <c r="W1013" s="665"/>
      <c r="X1013" s="663"/>
      <c r="AB1013" s="724"/>
      <c r="AC1013" s="724"/>
      <c r="AD1013" s="724"/>
      <c r="AE1013" s="763"/>
      <c r="AI1013" s="724"/>
      <c r="AJ1013" s="724"/>
      <c r="AK1013" s="724"/>
    </row>
    <row r="1014" spans="15:37" x14ac:dyDescent="0.6">
      <c r="O1014" s="769"/>
      <c r="Q1014" s="635"/>
      <c r="R1014" s="663"/>
      <c r="S1014" s="663"/>
      <c r="T1014" s="663"/>
      <c r="U1014" s="663"/>
      <c r="V1014" s="664"/>
      <c r="W1014" s="665"/>
      <c r="X1014" s="663"/>
      <c r="AB1014" s="724"/>
      <c r="AC1014" s="724"/>
      <c r="AD1014" s="724"/>
      <c r="AE1014" s="763"/>
      <c r="AI1014" s="724"/>
      <c r="AJ1014" s="724"/>
      <c r="AK1014" s="724"/>
    </row>
    <row r="1015" spans="15:37" x14ac:dyDescent="0.6">
      <c r="O1015" s="769"/>
      <c r="Q1015" s="635"/>
      <c r="R1015" s="663"/>
      <c r="S1015" s="663"/>
      <c r="T1015" s="663"/>
      <c r="U1015" s="663"/>
      <c r="V1015" s="664"/>
      <c r="W1015" s="665"/>
      <c r="X1015" s="663"/>
      <c r="AB1015" s="724"/>
      <c r="AC1015" s="724"/>
      <c r="AD1015" s="724"/>
      <c r="AE1015" s="763"/>
      <c r="AI1015" s="724"/>
      <c r="AJ1015" s="724"/>
      <c r="AK1015" s="724"/>
    </row>
    <row r="1016" spans="15:37" x14ac:dyDescent="0.6">
      <c r="O1016" s="769"/>
      <c r="Q1016" s="635"/>
      <c r="R1016" s="663"/>
      <c r="S1016" s="663"/>
      <c r="T1016" s="663"/>
      <c r="U1016" s="663"/>
      <c r="V1016" s="664"/>
      <c r="W1016" s="665"/>
      <c r="X1016" s="663"/>
      <c r="AB1016" s="724"/>
      <c r="AC1016" s="724"/>
      <c r="AD1016" s="724"/>
      <c r="AE1016" s="763"/>
      <c r="AI1016" s="724"/>
      <c r="AJ1016" s="724"/>
      <c r="AK1016" s="724"/>
    </row>
    <row r="1017" spans="15:37" x14ac:dyDescent="0.6">
      <c r="O1017" s="769"/>
      <c r="Q1017" s="635"/>
      <c r="R1017" s="663"/>
      <c r="S1017" s="663"/>
      <c r="T1017" s="663"/>
      <c r="U1017" s="663"/>
      <c r="V1017" s="664"/>
      <c r="W1017" s="665"/>
      <c r="X1017" s="663"/>
      <c r="AB1017" s="724"/>
      <c r="AC1017" s="724"/>
      <c r="AD1017" s="724"/>
      <c r="AE1017" s="763"/>
      <c r="AI1017" s="724"/>
      <c r="AJ1017" s="724"/>
      <c r="AK1017" s="724"/>
    </row>
    <row r="1018" spans="15:37" x14ac:dyDescent="0.6">
      <c r="O1018" s="769"/>
      <c r="Q1018" s="635"/>
      <c r="R1018" s="663"/>
      <c r="S1018" s="663"/>
      <c r="T1018" s="663"/>
      <c r="U1018" s="663"/>
      <c r="V1018" s="664"/>
      <c r="W1018" s="665"/>
      <c r="X1018" s="663"/>
      <c r="AB1018" s="724"/>
      <c r="AC1018" s="724"/>
      <c r="AD1018" s="724"/>
      <c r="AE1018" s="763"/>
      <c r="AI1018" s="724"/>
      <c r="AJ1018" s="724"/>
      <c r="AK1018" s="724"/>
    </row>
    <row r="1019" spans="15:37" x14ac:dyDescent="0.6">
      <c r="O1019" s="769"/>
      <c r="Q1019" s="635"/>
      <c r="R1019" s="663"/>
      <c r="S1019" s="663"/>
      <c r="T1019" s="663"/>
      <c r="U1019" s="663"/>
      <c r="V1019" s="664"/>
      <c r="W1019" s="665"/>
      <c r="X1019" s="663"/>
      <c r="AB1019" s="724"/>
      <c r="AC1019" s="724"/>
      <c r="AD1019" s="724"/>
      <c r="AE1019" s="763"/>
      <c r="AI1019" s="724"/>
      <c r="AJ1019" s="724"/>
      <c r="AK1019" s="724"/>
    </row>
    <row r="1020" spans="15:37" x14ac:dyDescent="0.6">
      <c r="O1020" s="769"/>
      <c r="Q1020" s="635"/>
      <c r="R1020" s="663"/>
      <c r="S1020" s="663"/>
      <c r="T1020" s="663"/>
      <c r="U1020" s="663"/>
      <c r="V1020" s="664"/>
      <c r="W1020" s="665"/>
      <c r="X1020" s="663"/>
      <c r="AB1020" s="724"/>
      <c r="AC1020" s="724"/>
      <c r="AD1020" s="724"/>
      <c r="AE1020" s="763"/>
      <c r="AI1020" s="724"/>
      <c r="AJ1020" s="724"/>
      <c r="AK1020" s="724"/>
    </row>
    <row r="1021" spans="15:37" x14ac:dyDescent="0.6">
      <c r="O1021" s="769"/>
      <c r="Q1021" s="635"/>
      <c r="R1021" s="663"/>
      <c r="S1021" s="663"/>
      <c r="T1021" s="663"/>
      <c r="U1021" s="663"/>
      <c r="V1021" s="664"/>
      <c r="W1021" s="665"/>
      <c r="X1021" s="663"/>
      <c r="AB1021" s="724"/>
      <c r="AC1021" s="724"/>
      <c r="AD1021" s="724"/>
      <c r="AE1021" s="763"/>
      <c r="AI1021" s="724"/>
      <c r="AJ1021" s="724"/>
      <c r="AK1021" s="724"/>
    </row>
    <row r="1022" spans="15:37" x14ac:dyDescent="0.6">
      <c r="O1022" s="769"/>
      <c r="Q1022" s="635"/>
      <c r="R1022" s="663"/>
      <c r="S1022" s="663"/>
      <c r="T1022" s="663"/>
      <c r="U1022" s="663"/>
      <c r="V1022" s="664"/>
      <c r="W1022" s="665"/>
      <c r="X1022" s="663"/>
      <c r="AB1022" s="724"/>
      <c r="AC1022" s="724"/>
      <c r="AD1022" s="724"/>
      <c r="AE1022" s="763"/>
      <c r="AI1022" s="724"/>
      <c r="AJ1022" s="724"/>
      <c r="AK1022" s="724"/>
    </row>
    <row r="1023" spans="15:37" x14ac:dyDescent="0.6">
      <c r="O1023" s="769"/>
      <c r="Q1023" s="635"/>
      <c r="R1023" s="663"/>
      <c r="S1023" s="663"/>
      <c r="T1023" s="663"/>
      <c r="U1023" s="663"/>
      <c r="V1023" s="664"/>
      <c r="W1023" s="665"/>
      <c r="X1023" s="663"/>
      <c r="AB1023" s="724"/>
      <c r="AC1023" s="724"/>
      <c r="AD1023" s="724"/>
      <c r="AE1023" s="763"/>
      <c r="AI1023" s="724"/>
      <c r="AJ1023" s="724"/>
      <c r="AK1023" s="724"/>
    </row>
    <row r="1024" spans="15:37" x14ac:dyDescent="0.6">
      <c r="O1024" s="769"/>
      <c r="Q1024" s="635"/>
      <c r="R1024" s="663"/>
      <c r="S1024" s="663"/>
      <c r="T1024" s="663"/>
      <c r="U1024" s="663"/>
      <c r="V1024" s="664"/>
      <c r="W1024" s="665"/>
      <c r="X1024" s="663"/>
      <c r="AB1024" s="724"/>
      <c r="AC1024" s="724"/>
      <c r="AD1024" s="724"/>
      <c r="AE1024" s="763"/>
      <c r="AI1024" s="724"/>
      <c r="AJ1024" s="724"/>
      <c r="AK1024" s="724"/>
    </row>
    <row r="1025" spans="15:37" x14ac:dyDescent="0.6">
      <c r="O1025" s="769"/>
      <c r="Q1025" s="635"/>
      <c r="R1025" s="663"/>
      <c r="S1025" s="663"/>
      <c r="T1025" s="663"/>
      <c r="U1025" s="663"/>
      <c r="V1025" s="664"/>
      <c r="W1025" s="665"/>
      <c r="X1025" s="663"/>
      <c r="AB1025" s="724"/>
      <c r="AC1025" s="724"/>
      <c r="AD1025" s="724"/>
      <c r="AE1025" s="763"/>
      <c r="AI1025" s="724"/>
      <c r="AJ1025" s="724"/>
      <c r="AK1025" s="724"/>
    </row>
    <row r="1026" spans="15:37" x14ac:dyDescent="0.6">
      <c r="O1026" s="769"/>
      <c r="Q1026" s="635"/>
      <c r="R1026" s="663"/>
      <c r="S1026" s="663"/>
      <c r="T1026" s="663"/>
      <c r="U1026" s="663"/>
      <c r="V1026" s="664"/>
      <c r="W1026" s="665"/>
      <c r="X1026" s="663"/>
      <c r="AB1026" s="724"/>
      <c r="AC1026" s="724"/>
      <c r="AD1026" s="724"/>
      <c r="AE1026" s="763"/>
      <c r="AI1026" s="724"/>
      <c r="AJ1026" s="724"/>
      <c r="AK1026" s="724"/>
    </row>
    <row r="1027" spans="15:37" x14ac:dyDescent="0.6">
      <c r="O1027" s="769"/>
      <c r="Q1027" s="635"/>
      <c r="R1027" s="663"/>
      <c r="S1027" s="663"/>
      <c r="T1027" s="663"/>
      <c r="U1027" s="663"/>
      <c r="V1027" s="664"/>
      <c r="W1027" s="665"/>
      <c r="X1027" s="663"/>
      <c r="AB1027" s="724"/>
      <c r="AC1027" s="724"/>
      <c r="AD1027" s="724"/>
      <c r="AE1027" s="763"/>
      <c r="AI1027" s="724"/>
      <c r="AJ1027" s="724"/>
      <c r="AK1027" s="724"/>
    </row>
    <row r="1028" spans="15:37" x14ac:dyDescent="0.6">
      <c r="O1028" s="769"/>
      <c r="Q1028" s="635"/>
      <c r="R1028" s="663"/>
      <c r="S1028" s="663"/>
      <c r="T1028" s="663"/>
      <c r="U1028" s="663"/>
      <c r="V1028" s="664"/>
      <c r="W1028" s="665"/>
      <c r="X1028" s="663"/>
      <c r="AB1028" s="724"/>
      <c r="AC1028" s="724"/>
      <c r="AD1028" s="724"/>
      <c r="AE1028" s="763"/>
      <c r="AI1028" s="724"/>
      <c r="AJ1028" s="724"/>
      <c r="AK1028" s="724"/>
    </row>
    <row r="1029" spans="15:37" x14ac:dyDescent="0.6">
      <c r="O1029" s="769"/>
      <c r="Q1029" s="635"/>
      <c r="R1029" s="663"/>
      <c r="S1029" s="663"/>
      <c r="T1029" s="663"/>
      <c r="U1029" s="663"/>
      <c r="V1029" s="664"/>
      <c r="W1029" s="665"/>
      <c r="X1029" s="663"/>
      <c r="AB1029" s="724"/>
      <c r="AC1029" s="724"/>
      <c r="AD1029" s="724"/>
      <c r="AE1029" s="763"/>
      <c r="AI1029" s="724"/>
      <c r="AJ1029" s="724"/>
      <c r="AK1029" s="724"/>
    </row>
    <row r="1030" spans="15:37" x14ac:dyDescent="0.6">
      <c r="O1030" s="769"/>
      <c r="Q1030" s="635"/>
      <c r="R1030" s="663"/>
      <c r="S1030" s="663"/>
      <c r="T1030" s="663"/>
      <c r="U1030" s="663"/>
      <c r="V1030" s="664"/>
      <c r="W1030" s="665"/>
      <c r="X1030" s="663"/>
      <c r="AB1030" s="724"/>
      <c r="AC1030" s="724"/>
      <c r="AD1030" s="724"/>
      <c r="AE1030" s="763"/>
      <c r="AI1030" s="724"/>
      <c r="AJ1030" s="724"/>
      <c r="AK1030" s="724"/>
    </row>
    <row r="1031" spans="15:37" x14ac:dyDescent="0.6">
      <c r="O1031" s="769"/>
      <c r="Q1031" s="635"/>
      <c r="R1031" s="663"/>
      <c r="S1031" s="663"/>
      <c r="T1031" s="663"/>
      <c r="U1031" s="663"/>
      <c r="V1031" s="664"/>
      <c r="W1031" s="665"/>
      <c r="X1031" s="663"/>
      <c r="AB1031" s="724"/>
      <c r="AC1031" s="724"/>
      <c r="AD1031" s="724"/>
      <c r="AE1031" s="763"/>
      <c r="AI1031" s="724"/>
      <c r="AJ1031" s="724"/>
      <c r="AK1031" s="724"/>
    </row>
    <row r="1032" spans="15:37" x14ac:dyDescent="0.6">
      <c r="O1032" s="769"/>
      <c r="Q1032" s="635"/>
      <c r="R1032" s="663"/>
      <c r="S1032" s="663"/>
      <c r="T1032" s="663"/>
      <c r="U1032" s="663"/>
      <c r="V1032" s="664"/>
      <c r="W1032" s="665"/>
      <c r="X1032" s="663"/>
      <c r="AB1032" s="724"/>
      <c r="AC1032" s="724"/>
      <c r="AD1032" s="724"/>
      <c r="AE1032" s="763"/>
      <c r="AI1032" s="724"/>
      <c r="AJ1032" s="724"/>
      <c r="AK1032" s="724"/>
    </row>
    <row r="1033" spans="15:37" x14ac:dyDescent="0.6">
      <c r="O1033" s="769"/>
      <c r="Q1033" s="635"/>
      <c r="R1033" s="663"/>
      <c r="S1033" s="663"/>
      <c r="T1033" s="663"/>
      <c r="U1033" s="663"/>
      <c r="V1033" s="664"/>
      <c r="W1033" s="665"/>
      <c r="X1033" s="663"/>
      <c r="AB1033" s="724"/>
      <c r="AC1033" s="724"/>
      <c r="AD1033" s="724"/>
      <c r="AE1033" s="763"/>
      <c r="AI1033" s="724"/>
      <c r="AJ1033" s="724"/>
      <c r="AK1033" s="724"/>
    </row>
    <row r="1034" spans="15:37" x14ac:dyDescent="0.6">
      <c r="O1034" s="769"/>
      <c r="Q1034" s="635"/>
      <c r="R1034" s="663"/>
      <c r="S1034" s="663"/>
      <c r="T1034" s="663"/>
      <c r="U1034" s="663"/>
      <c r="V1034" s="664"/>
      <c r="W1034" s="665"/>
      <c r="X1034" s="663"/>
      <c r="AB1034" s="724"/>
      <c r="AC1034" s="724"/>
      <c r="AD1034" s="724"/>
      <c r="AE1034" s="763"/>
      <c r="AI1034" s="724"/>
      <c r="AJ1034" s="724"/>
      <c r="AK1034" s="724"/>
    </row>
    <row r="1035" spans="15:37" x14ac:dyDescent="0.6">
      <c r="O1035" s="769"/>
      <c r="Q1035" s="635"/>
      <c r="R1035" s="663"/>
      <c r="S1035" s="663"/>
      <c r="T1035" s="663"/>
      <c r="U1035" s="663"/>
      <c r="V1035" s="664"/>
      <c r="W1035" s="665"/>
      <c r="X1035" s="663"/>
      <c r="AB1035" s="724"/>
      <c r="AC1035" s="724"/>
      <c r="AD1035" s="724"/>
      <c r="AE1035" s="763"/>
      <c r="AI1035" s="724"/>
      <c r="AJ1035" s="724"/>
      <c r="AK1035" s="724"/>
    </row>
    <row r="1036" spans="15:37" x14ac:dyDescent="0.6">
      <c r="O1036" s="769"/>
      <c r="Q1036" s="635"/>
      <c r="R1036" s="663"/>
      <c r="S1036" s="663"/>
      <c r="T1036" s="663"/>
      <c r="U1036" s="663"/>
      <c r="V1036" s="664"/>
      <c r="W1036" s="665"/>
      <c r="X1036" s="663"/>
      <c r="AB1036" s="724"/>
      <c r="AC1036" s="724"/>
      <c r="AD1036" s="724"/>
      <c r="AE1036" s="763"/>
      <c r="AI1036" s="724"/>
      <c r="AJ1036" s="724"/>
      <c r="AK1036" s="724"/>
    </row>
    <row r="1037" spans="15:37" x14ac:dyDescent="0.6">
      <c r="O1037" s="769"/>
      <c r="Q1037" s="635"/>
      <c r="R1037" s="663"/>
      <c r="S1037" s="663"/>
      <c r="T1037" s="663"/>
      <c r="U1037" s="663"/>
      <c r="V1037" s="664"/>
      <c r="W1037" s="665"/>
      <c r="X1037" s="663"/>
      <c r="AB1037" s="724"/>
      <c r="AC1037" s="724"/>
      <c r="AD1037" s="724"/>
      <c r="AE1037" s="763"/>
      <c r="AI1037" s="724"/>
      <c r="AJ1037" s="724"/>
      <c r="AK1037" s="724"/>
    </row>
    <row r="1038" spans="15:37" x14ac:dyDescent="0.6">
      <c r="O1038" s="769"/>
      <c r="Q1038" s="635"/>
      <c r="R1038" s="663"/>
      <c r="S1038" s="663"/>
      <c r="T1038" s="663"/>
      <c r="U1038" s="663"/>
      <c r="V1038" s="664"/>
      <c r="W1038" s="665"/>
      <c r="X1038" s="663"/>
      <c r="AB1038" s="724"/>
      <c r="AC1038" s="724"/>
      <c r="AD1038" s="724"/>
      <c r="AE1038" s="763"/>
      <c r="AI1038" s="724"/>
      <c r="AJ1038" s="724"/>
      <c r="AK1038" s="724"/>
    </row>
    <row r="1039" spans="15:37" x14ac:dyDescent="0.6">
      <c r="O1039" s="769"/>
      <c r="Q1039" s="635"/>
      <c r="R1039" s="663"/>
      <c r="S1039" s="663"/>
      <c r="T1039" s="663"/>
      <c r="U1039" s="663"/>
      <c r="V1039" s="664"/>
      <c r="W1039" s="665"/>
      <c r="X1039" s="663"/>
      <c r="AB1039" s="724"/>
      <c r="AC1039" s="724"/>
      <c r="AD1039" s="724"/>
      <c r="AE1039" s="763"/>
      <c r="AI1039" s="724"/>
      <c r="AJ1039" s="724"/>
      <c r="AK1039" s="724"/>
    </row>
    <row r="1040" spans="15:37" x14ac:dyDescent="0.6">
      <c r="O1040" s="769"/>
      <c r="Q1040" s="635"/>
      <c r="R1040" s="663"/>
      <c r="S1040" s="663"/>
      <c r="T1040" s="663"/>
      <c r="U1040" s="663"/>
      <c r="V1040" s="664"/>
      <c r="W1040" s="665"/>
      <c r="X1040" s="663"/>
      <c r="AB1040" s="724"/>
      <c r="AC1040" s="724"/>
      <c r="AD1040" s="724"/>
      <c r="AE1040" s="763"/>
      <c r="AI1040" s="724"/>
      <c r="AJ1040" s="724"/>
      <c r="AK1040" s="724"/>
    </row>
    <row r="1041" spans="15:37" x14ac:dyDescent="0.6">
      <c r="O1041" s="769"/>
      <c r="Q1041" s="635"/>
      <c r="R1041" s="663"/>
      <c r="S1041" s="663"/>
      <c r="T1041" s="663"/>
      <c r="U1041" s="663"/>
      <c r="V1041" s="664"/>
      <c r="W1041" s="665"/>
      <c r="X1041" s="663"/>
      <c r="AB1041" s="724"/>
      <c r="AC1041" s="724"/>
      <c r="AD1041" s="724"/>
      <c r="AE1041" s="763"/>
      <c r="AI1041" s="724"/>
      <c r="AJ1041" s="724"/>
      <c r="AK1041" s="724"/>
    </row>
    <row r="1042" spans="15:37" x14ac:dyDescent="0.6">
      <c r="O1042" s="769"/>
      <c r="Q1042" s="635"/>
      <c r="R1042" s="663"/>
      <c r="S1042" s="663"/>
      <c r="T1042" s="663"/>
      <c r="U1042" s="663"/>
      <c r="V1042" s="664"/>
      <c r="W1042" s="665"/>
      <c r="X1042" s="663"/>
      <c r="AB1042" s="724"/>
      <c r="AC1042" s="724"/>
      <c r="AD1042" s="724"/>
      <c r="AE1042" s="763"/>
      <c r="AI1042" s="724"/>
      <c r="AJ1042" s="724"/>
      <c r="AK1042" s="724"/>
    </row>
    <row r="1043" spans="15:37" x14ac:dyDescent="0.6">
      <c r="O1043" s="769"/>
      <c r="Q1043" s="635"/>
      <c r="R1043" s="663"/>
      <c r="S1043" s="663"/>
      <c r="T1043" s="663"/>
      <c r="U1043" s="663"/>
      <c r="V1043" s="664"/>
      <c r="W1043" s="665"/>
      <c r="X1043" s="663"/>
      <c r="AB1043" s="724"/>
      <c r="AC1043" s="724"/>
      <c r="AD1043" s="724"/>
      <c r="AE1043" s="763"/>
      <c r="AI1043" s="724"/>
      <c r="AJ1043" s="724"/>
      <c r="AK1043" s="724"/>
    </row>
    <row r="1044" spans="15:37" x14ac:dyDescent="0.6">
      <c r="O1044" s="769"/>
      <c r="Q1044" s="635"/>
      <c r="R1044" s="663"/>
      <c r="S1044" s="663"/>
      <c r="T1044" s="663"/>
      <c r="U1044" s="663"/>
      <c r="V1044" s="664"/>
      <c r="W1044" s="665"/>
      <c r="X1044" s="663"/>
      <c r="AB1044" s="724"/>
      <c r="AC1044" s="724"/>
      <c r="AD1044" s="724"/>
      <c r="AE1044" s="763"/>
      <c r="AI1044" s="724"/>
      <c r="AJ1044" s="724"/>
      <c r="AK1044" s="724"/>
    </row>
    <row r="1045" spans="15:37" x14ac:dyDescent="0.6">
      <c r="O1045" s="769"/>
      <c r="Q1045" s="635"/>
      <c r="R1045" s="663"/>
      <c r="S1045" s="663"/>
      <c r="T1045" s="663"/>
      <c r="U1045" s="663"/>
      <c r="V1045" s="664"/>
      <c r="W1045" s="665"/>
      <c r="X1045" s="663"/>
      <c r="AB1045" s="724"/>
      <c r="AC1045" s="724"/>
      <c r="AD1045" s="724"/>
      <c r="AE1045" s="763"/>
      <c r="AI1045" s="724"/>
      <c r="AJ1045" s="724"/>
      <c r="AK1045" s="724"/>
    </row>
    <row r="1046" spans="15:37" x14ac:dyDescent="0.6">
      <c r="O1046" s="769"/>
      <c r="Q1046" s="635"/>
      <c r="R1046" s="663"/>
      <c r="S1046" s="663"/>
      <c r="T1046" s="663"/>
      <c r="U1046" s="663"/>
      <c r="V1046" s="664"/>
      <c r="W1046" s="665"/>
      <c r="X1046" s="663"/>
      <c r="AB1046" s="724"/>
      <c r="AC1046" s="724"/>
      <c r="AD1046" s="724"/>
      <c r="AE1046" s="763"/>
      <c r="AI1046" s="724"/>
      <c r="AJ1046" s="724"/>
      <c r="AK1046" s="724"/>
    </row>
    <row r="1047" spans="15:37" x14ac:dyDescent="0.6">
      <c r="O1047" s="769"/>
      <c r="Q1047" s="635"/>
      <c r="R1047" s="663"/>
      <c r="S1047" s="663"/>
      <c r="T1047" s="663"/>
      <c r="U1047" s="663"/>
      <c r="V1047" s="664"/>
      <c r="W1047" s="665"/>
      <c r="X1047" s="663"/>
      <c r="AB1047" s="724"/>
      <c r="AC1047" s="724"/>
      <c r="AD1047" s="724"/>
      <c r="AE1047" s="763"/>
      <c r="AI1047" s="724"/>
      <c r="AJ1047" s="724"/>
      <c r="AK1047" s="724"/>
    </row>
    <row r="1048" spans="15:37" x14ac:dyDescent="0.6">
      <c r="O1048" s="769"/>
      <c r="Q1048" s="635"/>
      <c r="R1048" s="663"/>
      <c r="S1048" s="663"/>
      <c r="T1048" s="663"/>
      <c r="U1048" s="663"/>
      <c r="V1048" s="664"/>
      <c r="W1048" s="665"/>
      <c r="X1048" s="663"/>
      <c r="AB1048" s="724"/>
      <c r="AC1048" s="724"/>
      <c r="AD1048" s="724"/>
      <c r="AE1048" s="763"/>
      <c r="AI1048" s="724"/>
      <c r="AJ1048" s="724"/>
      <c r="AK1048" s="724"/>
    </row>
    <row r="1049" spans="15:37" x14ac:dyDescent="0.6">
      <c r="O1049" s="769"/>
      <c r="Q1049" s="635"/>
      <c r="R1049" s="663"/>
      <c r="S1049" s="663"/>
      <c r="T1049" s="663"/>
      <c r="U1049" s="663"/>
      <c r="V1049" s="664"/>
      <c r="W1049" s="665"/>
      <c r="X1049" s="663"/>
      <c r="AB1049" s="724"/>
      <c r="AC1049" s="724"/>
      <c r="AD1049" s="724"/>
      <c r="AE1049" s="763"/>
      <c r="AI1049" s="724"/>
      <c r="AJ1049" s="724"/>
      <c r="AK1049" s="724"/>
    </row>
    <row r="1050" spans="15:37" x14ac:dyDescent="0.6">
      <c r="O1050" s="769"/>
      <c r="Q1050" s="635"/>
      <c r="R1050" s="663"/>
      <c r="S1050" s="663"/>
      <c r="T1050" s="663"/>
      <c r="U1050" s="663"/>
      <c r="V1050" s="664"/>
      <c r="W1050" s="665"/>
      <c r="X1050" s="663"/>
      <c r="AB1050" s="724"/>
      <c r="AC1050" s="724"/>
      <c r="AD1050" s="724"/>
      <c r="AE1050" s="763"/>
      <c r="AI1050" s="724"/>
      <c r="AJ1050" s="724"/>
      <c r="AK1050" s="724"/>
    </row>
    <row r="1051" spans="15:37" x14ac:dyDescent="0.6">
      <c r="O1051" s="769"/>
      <c r="Q1051" s="635"/>
      <c r="R1051" s="663"/>
      <c r="S1051" s="663"/>
      <c r="T1051" s="663"/>
      <c r="U1051" s="663"/>
      <c r="V1051" s="664"/>
      <c r="W1051" s="665"/>
      <c r="X1051" s="663"/>
      <c r="AB1051" s="724"/>
      <c r="AC1051" s="724"/>
      <c r="AD1051" s="724"/>
      <c r="AE1051" s="763"/>
      <c r="AI1051" s="724"/>
      <c r="AJ1051" s="724"/>
      <c r="AK1051" s="724"/>
    </row>
    <row r="1052" spans="15:37" x14ac:dyDescent="0.6">
      <c r="O1052" s="769"/>
      <c r="Q1052" s="635"/>
      <c r="R1052" s="663"/>
      <c r="S1052" s="663"/>
      <c r="T1052" s="663"/>
      <c r="U1052" s="663"/>
      <c r="V1052" s="664"/>
      <c r="W1052" s="665"/>
      <c r="X1052" s="663"/>
      <c r="AB1052" s="724"/>
      <c r="AC1052" s="724"/>
      <c r="AD1052" s="724"/>
      <c r="AE1052" s="763"/>
      <c r="AI1052" s="724"/>
      <c r="AJ1052" s="724"/>
      <c r="AK1052" s="724"/>
    </row>
    <row r="1053" spans="15:37" x14ac:dyDescent="0.6">
      <c r="O1053" s="769"/>
      <c r="Q1053" s="635"/>
      <c r="R1053" s="663"/>
      <c r="S1053" s="663"/>
      <c r="T1053" s="663"/>
      <c r="U1053" s="663"/>
      <c r="V1053" s="664"/>
      <c r="W1053" s="665"/>
      <c r="X1053" s="663"/>
      <c r="AB1053" s="724"/>
      <c r="AC1053" s="724"/>
      <c r="AD1053" s="724"/>
      <c r="AE1053" s="763"/>
      <c r="AI1053" s="724"/>
      <c r="AJ1053" s="724"/>
      <c r="AK1053" s="724"/>
    </row>
    <row r="1054" spans="15:37" x14ac:dyDescent="0.6">
      <c r="O1054" s="769"/>
      <c r="Q1054" s="635"/>
      <c r="R1054" s="663"/>
      <c r="S1054" s="663"/>
      <c r="T1054" s="663"/>
      <c r="U1054" s="663"/>
      <c r="V1054" s="664"/>
      <c r="W1054" s="665"/>
      <c r="X1054" s="663"/>
      <c r="AB1054" s="724"/>
      <c r="AC1054" s="724"/>
      <c r="AD1054" s="724"/>
      <c r="AE1054" s="763"/>
      <c r="AI1054" s="724"/>
      <c r="AJ1054" s="724"/>
      <c r="AK1054" s="724"/>
    </row>
    <row r="1055" spans="15:37" x14ac:dyDescent="0.6">
      <c r="O1055" s="769"/>
      <c r="Q1055" s="635"/>
      <c r="R1055" s="663"/>
      <c r="S1055" s="663"/>
      <c r="T1055" s="663"/>
      <c r="U1055" s="663"/>
      <c r="V1055" s="664"/>
      <c r="W1055" s="665"/>
      <c r="X1055" s="663"/>
      <c r="AB1055" s="724"/>
      <c r="AC1055" s="724"/>
      <c r="AD1055" s="724"/>
      <c r="AE1055" s="763"/>
      <c r="AI1055" s="724"/>
      <c r="AJ1055" s="724"/>
      <c r="AK1055" s="724"/>
    </row>
    <row r="1056" spans="15:37" x14ac:dyDescent="0.6">
      <c r="O1056" s="769"/>
      <c r="Q1056" s="635"/>
      <c r="R1056" s="663"/>
      <c r="S1056" s="663"/>
      <c r="T1056" s="663"/>
      <c r="U1056" s="663"/>
      <c r="V1056" s="664"/>
      <c r="W1056" s="665"/>
      <c r="X1056" s="663"/>
      <c r="AB1056" s="724"/>
      <c r="AC1056" s="724"/>
      <c r="AD1056" s="724"/>
      <c r="AE1056" s="763"/>
      <c r="AI1056" s="724"/>
      <c r="AJ1056" s="724"/>
      <c r="AK1056" s="724"/>
    </row>
    <row r="1057" spans="15:37" x14ac:dyDescent="0.6">
      <c r="O1057" s="769"/>
      <c r="Q1057" s="635"/>
      <c r="R1057" s="663"/>
      <c r="S1057" s="663"/>
      <c r="T1057" s="663"/>
      <c r="U1057" s="663"/>
      <c r="V1057" s="664"/>
      <c r="W1057" s="665"/>
      <c r="X1057" s="663"/>
      <c r="AB1057" s="724"/>
      <c r="AC1057" s="724"/>
      <c r="AD1057" s="724"/>
      <c r="AE1057" s="763"/>
      <c r="AI1057" s="724"/>
      <c r="AJ1057" s="724"/>
      <c r="AK1057" s="724"/>
    </row>
    <row r="1058" spans="15:37" x14ac:dyDescent="0.6">
      <c r="O1058" s="769"/>
      <c r="Q1058" s="635"/>
      <c r="R1058" s="663"/>
      <c r="S1058" s="663"/>
      <c r="T1058" s="663"/>
      <c r="U1058" s="663"/>
      <c r="V1058" s="664"/>
      <c r="W1058" s="665"/>
      <c r="X1058" s="663"/>
      <c r="AB1058" s="724"/>
      <c r="AC1058" s="724"/>
      <c r="AD1058" s="724"/>
      <c r="AE1058" s="763"/>
      <c r="AI1058" s="724"/>
      <c r="AJ1058" s="724"/>
      <c r="AK1058" s="724"/>
    </row>
    <row r="1059" spans="15:37" x14ac:dyDescent="0.6">
      <c r="O1059" s="769"/>
      <c r="Q1059" s="635"/>
      <c r="R1059" s="663"/>
      <c r="S1059" s="663"/>
      <c r="T1059" s="663"/>
      <c r="U1059" s="663"/>
      <c r="V1059" s="664"/>
      <c r="W1059" s="665"/>
      <c r="X1059" s="663"/>
      <c r="AB1059" s="724"/>
      <c r="AC1059" s="724"/>
      <c r="AD1059" s="724"/>
      <c r="AE1059" s="763"/>
      <c r="AI1059" s="724"/>
      <c r="AJ1059" s="724"/>
      <c r="AK1059" s="724"/>
    </row>
    <row r="1060" spans="15:37" x14ac:dyDescent="0.6">
      <c r="O1060" s="769"/>
      <c r="Q1060" s="635"/>
      <c r="R1060" s="663"/>
      <c r="S1060" s="663"/>
      <c r="T1060" s="663"/>
      <c r="U1060" s="663"/>
      <c r="V1060" s="664"/>
      <c r="W1060" s="665"/>
      <c r="X1060" s="663"/>
      <c r="AB1060" s="724"/>
      <c r="AC1060" s="724"/>
      <c r="AD1060" s="724"/>
      <c r="AE1060" s="763"/>
      <c r="AI1060" s="724"/>
      <c r="AJ1060" s="724"/>
      <c r="AK1060" s="724"/>
    </row>
    <row r="1061" spans="15:37" x14ac:dyDescent="0.6">
      <c r="O1061" s="769"/>
      <c r="Q1061" s="635"/>
      <c r="R1061" s="663"/>
      <c r="S1061" s="663"/>
      <c r="T1061" s="663"/>
      <c r="U1061" s="663"/>
      <c r="V1061" s="664"/>
      <c r="W1061" s="665"/>
      <c r="X1061" s="663"/>
      <c r="AB1061" s="724"/>
      <c r="AC1061" s="724"/>
      <c r="AD1061" s="724"/>
      <c r="AE1061" s="763"/>
      <c r="AI1061" s="724"/>
      <c r="AJ1061" s="724"/>
      <c r="AK1061" s="724"/>
    </row>
    <row r="1062" spans="15:37" x14ac:dyDescent="0.6">
      <c r="O1062" s="769"/>
      <c r="Q1062" s="635"/>
      <c r="R1062" s="663"/>
      <c r="S1062" s="663"/>
      <c r="T1062" s="663"/>
      <c r="U1062" s="663"/>
      <c r="V1062" s="664"/>
      <c r="W1062" s="665"/>
      <c r="X1062" s="663"/>
      <c r="AB1062" s="724"/>
      <c r="AC1062" s="724"/>
      <c r="AD1062" s="724"/>
      <c r="AE1062" s="763"/>
      <c r="AI1062" s="724"/>
      <c r="AJ1062" s="724"/>
      <c r="AK1062" s="724"/>
    </row>
    <row r="1063" spans="15:37" x14ac:dyDescent="0.6">
      <c r="O1063" s="769"/>
      <c r="Q1063" s="635"/>
      <c r="R1063" s="663"/>
      <c r="S1063" s="663"/>
      <c r="T1063" s="663"/>
      <c r="U1063" s="663"/>
      <c r="V1063" s="664"/>
      <c r="W1063" s="665"/>
      <c r="X1063" s="663"/>
      <c r="AB1063" s="724"/>
      <c r="AC1063" s="724"/>
      <c r="AD1063" s="724"/>
      <c r="AE1063" s="763"/>
      <c r="AI1063" s="724"/>
      <c r="AJ1063" s="724"/>
      <c r="AK1063" s="724"/>
    </row>
    <row r="1064" spans="15:37" x14ac:dyDescent="0.6">
      <c r="O1064" s="769"/>
      <c r="Q1064" s="635"/>
      <c r="R1064" s="663"/>
      <c r="S1064" s="663"/>
      <c r="T1064" s="663"/>
      <c r="U1064" s="663"/>
      <c r="V1064" s="664"/>
      <c r="W1064" s="665"/>
      <c r="X1064" s="663"/>
      <c r="AB1064" s="724"/>
      <c r="AC1064" s="724"/>
      <c r="AD1064" s="724"/>
      <c r="AE1064" s="763"/>
      <c r="AI1064" s="724"/>
      <c r="AJ1064" s="724"/>
      <c r="AK1064" s="724"/>
    </row>
    <row r="1065" spans="15:37" x14ac:dyDescent="0.6">
      <c r="O1065" s="769"/>
      <c r="Q1065" s="635"/>
      <c r="R1065" s="663"/>
      <c r="S1065" s="663"/>
      <c r="T1065" s="663"/>
      <c r="U1065" s="663"/>
      <c r="V1065" s="664"/>
      <c r="W1065" s="665"/>
      <c r="X1065" s="663"/>
      <c r="AB1065" s="724"/>
      <c r="AC1065" s="724"/>
      <c r="AD1065" s="724"/>
      <c r="AE1065" s="763"/>
      <c r="AI1065" s="724"/>
      <c r="AJ1065" s="724"/>
      <c r="AK1065" s="724"/>
    </row>
    <row r="1066" spans="15:37" x14ac:dyDescent="0.6">
      <c r="O1066" s="769"/>
      <c r="Q1066" s="635"/>
      <c r="R1066" s="663"/>
      <c r="S1066" s="663"/>
      <c r="T1066" s="663"/>
      <c r="U1066" s="663"/>
      <c r="V1066" s="664"/>
      <c r="W1066" s="665"/>
      <c r="X1066" s="663"/>
      <c r="AB1066" s="724"/>
      <c r="AC1066" s="724"/>
      <c r="AD1066" s="724"/>
      <c r="AE1066" s="763"/>
      <c r="AI1066" s="724"/>
      <c r="AJ1066" s="724"/>
      <c r="AK1066" s="724"/>
    </row>
    <row r="1067" spans="15:37" x14ac:dyDescent="0.6">
      <c r="O1067" s="769"/>
      <c r="Q1067" s="635"/>
      <c r="R1067" s="663"/>
      <c r="S1067" s="663"/>
      <c r="T1067" s="663"/>
      <c r="U1067" s="663"/>
      <c r="V1067" s="664"/>
      <c r="W1067" s="665"/>
      <c r="X1067" s="663"/>
      <c r="AB1067" s="724"/>
      <c r="AC1067" s="724"/>
      <c r="AD1067" s="724"/>
      <c r="AE1067" s="763"/>
      <c r="AI1067" s="724"/>
      <c r="AJ1067" s="724"/>
      <c r="AK1067" s="724"/>
    </row>
    <row r="1068" spans="15:37" x14ac:dyDescent="0.6">
      <c r="O1068" s="769"/>
      <c r="Q1068" s="635"/>
      <c r="R1068" s="663"/>
      <c r="S1068" s="663"/>
      <c r="T1068" s="663"/>
      <c r="U1068" s="663"/>
      <c r="V1068" s="664"/>
      <c r="W1068" s="665"/>
      <c r="X1068" s="663"/>
      <c r="AB1068" s="724"/>
      <c r="AC1068" s="724"/>
      <c r="AD1068" s="724"/>
      <c r="AE1068" s="763"/>
      <c r="AI1068" s="724"/>
      <c r="AJ1068" s="724"/>
      <c r="AK1068" s="724"/>
    </row>
    <row r="1069" spans="15:37" x14ac:dyDescent="0.6">
      <c r="O1069" s="769"/>
      <c r="Q1069" s="635"/>
      <c r="R1069" s="663"/>
      <c r="S1069" s="663"/>
      <c r="T1069" s="663"/>
      <c r="U1069" s="663"/>
      <c r="V1069" s="664"/>
      <c r="W1069" s="665"/>
      <c r="X1069" s="663"/>
      <c r="AB1069" s="724"/>
      <c r="AC1069" s="724"/>
      <c r="AD1069" s="724"/>
      <c r="AE1069" s="763"/>
      <c r="AI1069" s="724"/>
      <c r="AJ1069" s="724"/>
      <c r="AK1069" s="724"/>
    </row>
    <row r="1070" spans="15:37" x14ac:dyDescent="0.6">
      <c r="O1070" s="769"/>
      <c r="Q1070" s="635"/>
      <c r="R1070" s="663"/>
      <c r="S1070" s="663"/>
      <c r="T1070" s="663"/>
      <c r="U1070" s="663"/>
      <c r="V1070" s="664"/>
      <c r="W1070" s="665"/>
      <c r="X1070" s="663"/>
      <c r="AB1070" s="724"/>
      <c r="AC1070" s="724"/>
      <c r="AD1070" s="724"/>
      <c r="AE1070" s="763"/>
      <c r="AI1070" s="724"/>
      <c r="AJ1070" s="724"/>
      <c r="AK1070" s="724"/>
    </row>
    <row r="1071" spans="15:37" x14ac:dyDescent="0.6">
      <c r="O1071" s="769"/>
      <c r="Q1071" s="635"/>
      <c r="R1071" s="663"/>
      <c r="S1071" s="663"/>
      <c r="T1071" s="663"/>
      <c r="U1071" s="663"/>
      <c r="V1071" s="664"/>
      <c r="W1071" s="665"/>
      <c r="X1071" s="663"/>
      <c r="AB1071" s="724"/>
      <c r="AC1071" s="724"/>
      <c r="AD1071" s="724"/>
      <c r="AE1071" s="763"/>
      <c r="AI1071" s="724"/>
      <c r="AJ1071" s="724"/>
      <c r="AK1071" s="724"/>
    </row>
    <row r="1072" spans="15:37" x14ac:dyDescent="0.6">
      <c r="O1072" s="769"/>
      <c r="Q1072" s="635"/>
      <c r="R1072" s="663"/>
      <c r="S1072" s="663"/>
      <c r="T1072" s="663"/>
      <c r="U1072" s="663"/>
      <c r="V1072" s="664"/>
      <c r="W1072" s="665"/>
      <c r="X1072" s="663"/>
      <c r="AB1072" s="724"/>
      <c r="AC1072" s="724"/>
      <c r="AD1072" s="724"/>
      <c r="AE1072" s="763"/>
      <c r="AI1072" s="724"/>
      <c r="AJ1072" s="724"/>
      <c r="AK1072" s="724"/>
    </row>
    <row r="1073" spans="15:37" x14ac:dyDescent="0.6">
      <c r="O1073" s="769"/>
      <c r="Q1073" s="635"/>
      <c r="R1073" s="663"/>
      <c r="S1073" s="663"/>
      <c r="T1073" s="663"/>
      <c r="U1073" s="663"/>
      <c r="V1073" s="664"/>
      <c r="W1073" s="665"/>
      <c r="X1073" s="663"/>
      <c r="AB1073" s="724"/>
      <c r="AC1073" s="724"/>
      <c r="AD1073" s="724"/>
      <c r="AE1073" s="763"/>
      <c r="AI1073" s="724"/>
      <c r="AJ1073" s="724"/>
      <c r="AK1073" s="724"/>
    </row>
    <row r="1074" spans="15:37" x14ac:dyDescent="0.6">
      <c r="O1074" s="769"/>
      <c r="Q1074" s="635"/>
      <c r="R1074" s="663"/>
      <c r="S1074" s="663"/>
      <c r="T1074" s="663"/>
      <c r="U1074" s="663"/>
      <c r="V1074" s="664"/>
      <c r="W1074" s="665"/>
      <c r="X1074" s="663"/>
      <c r="AB1074" s="724"/>
      <c r="AC1074" s="724"/>
      <c r="AD1074" s="724"/>
      <c r="AE1074" s="763"/>
      <c r="AI1074" s="724"/>
      <c r="AJ1074" s="724"/>
      <c r="AK1074" s="724"/>
    </row>
    <row r="1075" spans="15:37" x14ac:dyDescent="0.6">
      <c r="O1075" s="769"/>
      <c r="Q1075" s="635"/>
      <c r="R1075" s="663"/>
      <c r="S1075" s="663"/>
      <c r="T1075" s="663"/>
      <c r="U1075" s="663"/>
      <c r="V1075" s="664"/>
      <c r="W1075" s="665"/>
      <c r="X1075" s="663"/>
      <c r="AB1075" s="724"/>
      <c r="AC1075" s="724"/>
      <c r="AD1075" s="724"/>
      <c r="AE1075" s="763"/>
      <c r="AI1075" s="724"/>
      <c r="AJ1075" s="724"/>
      <c r="AK1075" s="724"/>
    </row>
    <row r="1076" spans="15:37" x14ac:dyDescent="0.6">
      <c r="O1076" s="769"/>
      <c r="Q1076" s="635"/>
      <c r="R1076" s="663"/>
      <c r="S1076" s="663"/>
      <c r="T1076" s="663"/>
      <c r="U1076" s="663"/>
      <c r="V1076" s="664"/>
      <c r="W1076" s="665"/>
      <c r="X1076" s="663"/>
      <c r="AB1076" s="724"/>
      <c r="AC1076" s="724"/>
      <c r="AD1076" s="724"/>
      <c r="AE1076" s="763"/>
      <c r="AI1076" s="724"/>
      <c r="AJ1076" s="724"/>
      <c r="AK1076" s="724"/>
    </row>
    <row r="1077" spans="15:37" x14ac:dyDescent="0.6">
      <c r="O1077" s="769"/>
      <c r="Q1077" s="635"/>
      <c r="R1077" s="663"/>
      <c r="S1077" s="663"/>
      <c r="T1077" s="663"/>
      <c r="U1077" s="663"/>
      <c r="V1077" s="664"/>
      <c r="W1077" s="665"/>
      <c r="X1077" s="663"/>
      <c r="AB1077" s="724"/>
      <c r="AC1077" s="724"/>
      <c r="AD1077" s="724"/>
      <c r="AE1077" s="763"/>
      <c r="AI1077" s="724"/>
      <c r="AJ1077" s="724"/>
      <c r="AK1077" s="724"/>
    </row>
    <row r="1078" spans="15:37" x14ac:dyDescent="0.6">
      <c r="O1078" s="769"/>
      <c r="Q1078" s="635"/>
      <c r="R1078" s="663"/>
      <c r="S1078" s="663"/>
      <c r="T1078" s="663"/>
      <c r="U1078" s="663"/>
      <c r="V1078" s="664"/>
      <c r="W1078" s="665"/>
      <c r="X1078" s="663"/>
      <c r="AB1078" s="724"/>
      <c r="AC1078" s="724"/>
      <c r="AD1078" s="724"/>
      <c r="AE1078" s="763"/>
      <c r="AI1078" s="724"/>
      <c r="AJ1078" s="724"/>
      <c r="AK1078" s="724"/>
    </row>
    <row r="1079" spans="15:37" x14ac:dyDescent="0.6">
      <c r="O1079" s="769"/>
      <c r="Q1079" s="635"/>
      <c r="R1079" s="663"/>
      <c r="S1079" s="663"/>
      <c r="T1079" s="663"/>
      <c r="U1079" s="663"/>
      <c r="V1079" s="664"/>
      <c r="W1079" s="665"/>
      <c r="X1079" s="663"/>
      <c r="AB1079" s="724"/>
      <c r="AC1079" s="724"/>
      <c r="AD1079" s="724"/>
      <c r="AE1079" s="763"/>
      <c r="AI1079" s="724"/>
      <c r="AJ1079" s="724"/>
      <c r="AK1079" s="724"/>
    </row>
    <row r="1080" spans="15:37" x14ac:dyDescent="0.6">
      <c r="O1080" s="769"/>
      <c r="Q1080" s="635"/>
      <c r="R1080" s="663"/>
      <c r="S1080" s="663"/>
      <c r="T1080" s="663"/>
      <c r="U1080" s="663"/>
      <c r="V1080" s="664"/>
      <c r="W1080" s="665"/>
      <c r="X1080" s="663"/>
      <c r="AB1080" s="724"/>
      <c r="AC1080" s="724"/>
      <c r="AD1080" s="724"/>
      <c r="AE1080" s="763"/>
      <c r="AI1080" s="724"/>
      <c r="AJ1080" s="724"/>
      <c r="AK1080" s="724"/>
    </row>
    <row r="1081" spans="15:37" x14ac:dyDescent="0.6">
      <c r="O1081" s="769"/>
      <c r="Q1081" s="635"/>
      <c r="R1081" s="663"/>
      <c r="S1081" s="663"/>
      <c r="T1081" s="663"/>
      <c r="U1081" s="663"/>
      <c r="V1081" s="664"/>
      <c r="W1081" s="665"/>
      <c r="X1081" s="663"/>
      <c r="AB1081" s="724"/>
      <c r="AC1081" s="724"/>
      <c r="AD1081" s="724"/>
      <c r="AE1081" s="763"/>
      <c r="AI1081" s="724"/>
      <c r="AJ1081" s="724"/>
      <c r="AK1081" s="724"/>
    </row>
    <row r="1082" spans="15:37" x14ac:dyDescent="0.6">
      <c r="O1082" s="769"/>
      <c r="Q1082" s="635"/>
      <c r="R1082" s="663"/>
      <c r="S1082" s="663"/>
      <c r="T1082" s="663"/>
      <c r="U1082" s="663"/>
      <c r="V1082" s="664"/>
      <c r="W1082" s="665"/>
      <c r="X1082" s="663"/>
      <c r="AB1082" s="724"/>
      <c r="AC1082" s="724"/>
      <c r="AD1082" s="724"/>
      <c r="AE1082" s="763"/>
      <c r="AI1082" s="724"/>
      <c r="AJ1082" s="724"/>
      <c r="AK1082" s="724"/>
    </row>
    <row r="1083" spans="15:37" x14ac:dyDescent="0.6">
      <c r="O1083" s="769"/>
      <c r="Q1083" s="635"/>
      <c r="R1083" s="663"/>
      <c r="S1083" s="663"/>
      <c r="T1083" s="663"/>
      <c r="U1083" s="663"/>
      <c r="V1083" s="664"/>
      <c r="W1083" s="665"/>
      <c r="X1083" s="663"/>
      <c r="AB1083" s="724"/>
      <c r="AC1083" s="724"/>
      <c r="AD1083" s="724"/>
      <c r="AE1083" s="763"/>
      <c r="AI1083" s="724"/>
      <c r="AJ1083" s="724"/>
      <c r="AK1083" s="724"/>
    </row>
    <row r="1084" spans="15:37" x14ac:dyDescent="0.6">
      <c r="O1084" s="769"/>
      <c r="Q1084" s="635"/>
      <c r="R1084" s="663"/>
      <c r="S1084" s="663"/>
      <c r="T1084" s="663"/>
      <c r="U1084" s="663"/>
      <c r="V1084" s="664"/>
      <c r="W1084" s="665"/>
      <c r="X1084" s="663"/>
      <c r="AB1084" s="724"/>
      <c r="AC1084" s="724"/>
      <c r="AD1084" s="724"/>
      <c r="AE1084" s="763"/>
      <c r="AI1084" s="724"/>
      <c r="AJ1084" s="724"/>
      <c r="AK1084" s="724"/>
    </row>
    <row r="1085" spans="15:37" x14ac:dyDescent="0.6">
      <c r="O1085" s="769"/>
      <c r="Q1085" s="635"/>
      <c r="R1085" s="663"/>
      <c r="S1085" s="663"/>
      <c r="T1085" s="663"/>
      <c r="U1085" s="663"/>
      <c r="V1085" s="664"/>
      <c r="W1085" s="665"/>
      <c r="X1085" s="663"/>
      <c r="AB1085" s="724"/>
      <c r="AC1085" s="724"/>
      <c r="AD1085" s="724"/>
      <c r="AE1085" s="763"/>
      <c r="AI1085" s="724"/>
      <c r="AJ1085" s="724"/>
      <c r="AK1085" s="724"/>
    </row>
    <row r="1086" spans="15:37" x14ac:dyDescent="0.6">
      <c r="O1086" s="769"/>
      <c r="Q1086" s="635"/>
      <c r="R1086" s="663"/>
      <c r="S1086" s="663"/>
      <c r="T1086" s="663"/>
      <c r="U1086" s="663"/>
      <c r="V1086" s="664"/>
      <c r="W1086" s="665"/>
      <c r="X1086" s="663"/>
      <c r="AB1086" s="724"/>
      <c r="AC1086" s="724"/>
      <c r="AD1086" s="724"/>
      <c r="AE1086" s="763"/>
      <c r="AI1086" s="724"/>
      <c r="AJ1086" s="724"/>
      <c r="AK1086" s="724"/>
    </row>
    <row r="1087" spans="15:37" x14ac:dyDescent="0.6">
      <c r="O1087" s="769"/>
      <c r="Q1087" s="635"/>
      <c r="R1087" s="663"/>
      <c r="S1087" s="663"/>
      <c r="T1087" s="663"/>
      <c r="U1087" s="663"/>
      <c r="V1087" s="664"/>
      <c r="W1087" s="665"/>
      <c r="X1087" s="663"/>
      <c r="AB1087" s="724"/>
      <c r="AC1087" s="724"/>
      <c r="AD1087" s="724"/>
      <c r="AE1087" s="763"/>
      <c r="AI1087" s="724"/>
      <c r="AJ1087" s="724"/>
      <c r="AK1087" s="724"/>
    </row>
    <row r="1088" spans="15:37" x14ac:dyDescent="0.6">
      <c r="O1088" s="769"/>
      <c r="Q1088" s="635"/>
      <c r="R1088" s="663"/>
      <c r="S1088" s="663"/>
      <c r="T1088" s="663"/>
      <c r="U1088" s="663"/>
      <c r="V1088" s="664"/>
      <c r="W1088" s="665"/>
      <c r="X1088" s="663"/>
      <c r="AB1088" s="724"/>
      <c r="AC1088" s="724"/>
      <c r="AD1088" s="724"/>
      <c r="AE1088" s="763"/>
      <c r="AI1088" s="724"/>
      <c r="AJ1088" s="724"/>
      <c r="AK1088" s="724"/>
    </row>
    <row r="1089" spans="15:37" x14ac:dyDescent="0.6">
      <c r="O1089" s="769"/>
      <c r="Q1089" s="635"/>
      <c r="R1089" s="663"/>
      <c r="S1089" s="663"/>
      <c r="T1089" s="663"/>
      <c r="U1089" s="663"/>
      <c r="V1089" s="664"/>
      <c r="W1089" s="665"/>
      <c r="X1089" s="663"/>
      <c r="AB1089" s="724"/>
      <c r="AC1089" s="724"/>
      <c r="AD1089" s="724"/>
      <c r="AE1089" s="763"/>
      <c r="AI1089" s="724"/>
      <c r="AJ1089" s="724"/>
      <c r="AK1089" s="724"/>
    </row>
    <row r="1090" spans="15:37" x14ac:dyDescent="0.6">
      <c r="O1090" s="769"/>
      <c r="Q1090" s="635"/>
      <c r="R1090" s="663"/>
      <c r="S1090" s="663"/>
      <c r="T1090" s="663"/>
      <c r="U1090" s="663"/>
      <c r="V1090" s="664"/>
      <c r="W1090" s="665"/>
      <c r="X1090" s="663"/>
      <c r="AB1090" s="724"/>
      <c r="AC1090" s="724"/>
      <c r="AD1090" s="724"/>
      <c r="AE1090" s="763"/>
      <c r="AI1090" s="724"/>
      <c r="AJ1090" s="724"/>
      <c r="AK1090" s="724"/>
    </row>
    <row r="1091" spans="15:37" x14ac:dyDescent="0.6">
      <c r="O1091" s="769"/>
      <c r="Q1091" s="635"/>
      <c r="R1091" s="663"/>
      <c r="S1091" s="663"/>
      <c r="T1091" s="663"/>
      <c r="U1091" s="663"/>
      <c r="V1091" s="664"/>
      <c r="W1091" s="665"/>
      <c r="X1091" s="663"/>
      <c r="AB1091" s="724"/>
      <c r="AC1091" s="724"/>
      <c r="AD1091" s="724"/>
      <c r="AE1091" s="763"/>
      <c r="AI1091" s="724"/>
      <c r="AJ1091" s="724"/>
      <c r="AK1091" s="724"/>
    </row>
    <row r="1092" spans="15:37" x14ac:dyDescent="0.6">
      <c r="O1092" s="769"/>
      <c r="Q1092" s="635"/>
      <c r="R1092" s="663"/>
      <c r="S1092" s="663"/>
      <c r="T1092" s="663"/>
      <c r="U1092" s="663"/>
      <c r="V1092" s="664"/>
      <c r="W1092" s="665"/>
      <c r="X1092" s="663"/>
      <c r="AB1092" s="724"/>
      <c r="AC1092" s="724"/>
      <c r="AD1092" s="724"/>
      <c r="AE1092" s="763"/>
      <c r="AI1092" s="724"/>
      <c r="AJ1092" s="724"/>
      <c r="AK1092" s="724"/>
    </row>
    <row r="1093" spans="15:37" x14ac:dyDescent="0.6">
      <c r="O1093" s="769"/>
      <c r="Q1093" s="635"/>
      <c r="R1093" s="663"/>
      <c r="S1093" s="663"/>
      <c r="T1093" s="663"/>
      <c r="U1093" s="663"/>
      <c r="V1093" s="664"/>
      <c r="W1093" s="665"/>
      <c r="X1093" s="663"/>
      <c r="AB1093" s="724"/>
      <c r="AC1093" s="724"/>
      <c r="AD1093" s="724"/>
      <c r="AE1093" s="763"/>
      <c r="AI1093" s="724"/>
      <c r="AJ1093" s="724"/>
      <c r="AK1093" s="724"/>
    </row>
    <row r="1094" spans="15:37" x14ac:dyDescent="0.6">
      <c r="O1094" s="769"/>
      <c r="Q1094" s="635"/>
      <c r="R1094" s="663"/>
      <c r="S1094" s="663"/>
      <c r="T1094" s="663"/>
      <c r="U1094" s="663"/>
      <c r="V1094" s="664"/>
      <c r="W1094" s="665"/>
      <c r="X1094" s="663"/>
      <c r="AB1094" s="724"/>
      <c r="AC1094" s="724"/>
      <c r="AD1094" s="724"/>
      <c r="AE1094" s="763"/>
      <c r="AI1094" s="724"/>
      <c r="AJ1094" s="724"/>
      <c r="AK1094" s="724"/>
    </row>
    <row r="1095" spans="15:37" x14ac:dyDescent="0.6">
      <c r="O1095" s="769"/>
      <c r="Q1095" s="635"/>
      <c r="R1095" s="663"/>
      <c r="S1095" s="663"/>
      <c r="T1095" s="663"/>
      <c r="U1095" s="663"/>
      <c r="V1095" s="664"/>
      <c r="W1095" s="665"/>
      <c r="X1095" s="663"/>
      <c r="AB1095" s="724"/>
      <c r="AC1095" s="724"/>
      <c r="AD1095" s="724"/>
      <c r="AE1095" s="763"/>
      <c r="AI1095" s="724"/>
      <c r="AJ1095" s="724"/>
      <c r="AK1095" s="724"/>
    </row>
    <row r="1096" spans="15:37" x14ac:dyDescent="0.6">
      <c r="O1096" s="769"/>
      <c r="Q1096" s="635"/>
      <c r="R1096" s="663"/>
      <c r="S1096" s="663"/>
      <c r="T1096" s="663"/>
      <c r="U1096" s="663"/>
      <c r="V1096" s="664"/>
      <c r="W1096" s="665"/>
      <c r="X1096" s="663"/>
      <c r="AB1096" s="724"/>
      <c r="AC1096" s="724"/>
      <c r="AD1096" s="724"/>
      <c r="AE1096" s="763"/>
      <c r="AI1096" s="724"/>
      <c r="AJ1096" s="724"/>
      <c r="AK1096" s="724"/>
    </row>
    <row r="1097" spans="15:37" x14ac:dyDescent="0.6">
      <c r="O1097" s="769"/>
      <c r="Q1097" s="635"/>
      <c r="R1097" s="663"/>
      <c r="S1097" s="663"/>
      <c r="T1097" s="663"/>
      <c r="U1097" s="663"/>
      <c r="V1097" s="664"/>
      <c r="W1097" s="665"/>
      <c r="X1097" s="663"/>
      <c r="AB1097" s="724"/>
      <c r="AC1097" s="724"/>
      <c r="AD1097" s="724"/>
      <c r="AE1097" s="763"/>
      <c r="AI1097" s="724"/>
      <c r="AJ1097" s="724"/>
      <c r="AK1097" s="724"/>
    </row>
    <row r="1098" spans="15:37" x14ac:dyDescent="0.6">
      <c r="O1098" s="769"/>
      <c r="Q1098" s="635"/>
      <c r="R1098" s="663"/>
      <c r="S1098" s="663"/>
      <c r="T1098" s="663"/>
      <c r="U1098" s="663"/>
      <c r="V1098" s="664"/>
      <c r="W1098" s="665"/>
      <c r="X1098" s="663"/>
      <c r="AB1098" s="724"/>
      <c r="AC1098" s="724"/>
      <c r="AD1098" s="724"/>
      <c r="AE1098" s="763"/>
      <c r="AI1098" s="724"/>
      <c r="AJ1098" s="724"/>
      <c r="AK1098" s="724"/>
    </row>
    <row r="1099" spans="15:37" x14ac:dyDescent="0.6">
      <c r="O1099" s="769"/>
      <c r="Q1099" s="635"/>
      <c r="R1099" s="663"/>
      <c r="S1099" s="663"/>
      <c r="T1099" s="663"/>
      <c r="U1099" s="663"/>
      <c r="V1099" s="664"/>
      <c r="W1099" s="665"/>
      <c r="X1099" s="663"/>
      <c r="AB1099" s="724"/>
      <c r="AC1099" s="724"/>
      <c r="AD1099" s="724"/>
      <c r="AE1099" s="763"/>
      <c r="AI1099" s="724"/>
      <c r="AJ1099" s="724"/>
      <c r="AK1099" s="724"/>
    </row>
    <row r="1100" spans="15:37" x14ac:dyDescent="0.6">
      <c r="O1100" s="769"/>
      <c r="Q1100" s="635"/>
      <c r="R1100" s="663"/>
      <c r="S1100" s="663"/>
      <c r="T1100" s="663"/>
      <c r="U1100" s="663"/>
      <c r="V1100" s="664"/>
      <c r="W1100" s="665"/>
      <c r="X1100" s="663"/>
      <c r="AB1100" s="724"/>
      <c r="AC1100" s="724"/>
      <c r="AD1100" s="724"/>
      <c r="AE1100" s="763"/>
      <c r="AI1100" s="724"/>
      <c r="AJ1100" s="724"/>
      <c r="AK1100" s="724"/>
    </row>
    <row r="1101" spans="15:37" x14ac:dyDescent="0.6">
      <c r="O1101" s="769"/>
      <c r="Q1101" s="635"/>
      <c r="R1101" s="663"/>
      <c r="S1101" s="663"/>
      <c r="T1101" s="663"/>
      <c r="U1101" s="663"/>
      <c r="V1101" s="664"/>
      <c r="W1101" s="665"/>
      <c r="X1101" s="663"/>
      <c r="AB1101" s="724"/>
      <c r="AC1101" s="724"/>
      <c r="AD1101" s="724"/>
      <c r="AE1101" s="763"/>
      <c r="AI1101" s="724"/>
      <c r="AJ1101" s="724"/>
      <c r="AK1101" s="724"/>
    </row>
    <row r="1102" spans="15:37" x14ac:dyDescent="0.6">
      <c r="O1102" s="769"/>
      <c r="Q1102" s="635"/>
      <c r="R1102" s="663"/>
      <c r="S1102" s="663"/>
      <c r="T1102" s="663"/>
      <c r="U1102" s="663"/>
      <c r="V1102" s="664"/>
      <c r="W1102" s="665"/>
      <c r="X1102" s="663"/>
      <c r="AB1102" s="724"/>
      <c r="AC1102" s="724"/>
      <c r="AD1102" s="724"/>
      <c r="AE1102" s="763"/>
      <c r="AI1102" s="724"/>
      <c r="AJ1102" s="724"/>
      <c r="AK1102" s="724"/>
    </row>
    <row r="1103" spans="15:37" x14ac:dyDescent="0.6">
      <c r="O1103" s="769"/>
      <c r="Q1103" s="635"/>
      <c r="R1103" s="663"/>
      <c r="S1103" s="663"/>
      <c r="T1103" s="663"/>
      <c r="U1103" s="663"/>
      <c r="V1103" s="664"/>
      <c r="W1103" s="665"/>
      <c r="X1103" s="663"/>
      <c r="AB1103" s="724"/>
      <c r="AC1103" s="724"/>
      <c r="AD1103" s="724"/>
      <c r="AE1103" s="763"/>
      <c r="AI1103" s="724"/>
      <c r="AJ1103" s="724"/>
      <c r="AK1103" s="724"/>
    </row>
    <row r="1104" spans="15:37" x14ac:dyDescent="0.6">
      <c r="O1104" s="769"/>
      <c r="Q1104" s="635"/>
      <c r="R1104" s="663"/>
      <c r="S1104" s="663"/>
      <c r="T1104" s="663"/>
      <c r="U1104" s="663"/>
      <c r="V1104" s="664"/>
      <c r="W1104" s="665"/>
      <c r="X1104" s="663"/>
      <c r="AB1104" s="724"/>
      <c r="AC1104" s="724"/>
      <c r="AD1104" s="724"/>
      <c r="AE1104" s="763"/>
      <c r="AI1104" s="724"/>
      <c r="AJ1104" s="724"/>
      <c r="AK1104" s="724"/>
    </row>
    <row r="1105" spans="15:37" x14ac:dyDescent="0.6">
      <c r="O1105" s="769"/>
      <c r="Q1105" s="635"/>
      <c r="R1105" s="663"/>
      <c r="S1105" s="663"/>
      <c r="T1105" s="663"/>
      <c r="U1105" s="663"/>
      <c r="V1105" s="664"/>
      <c r="W1105" s="665"/>
      <c r="X1105" s="663"/>
      <c r="AB1105" s="724"/>
      <c r="AC1105" s="724"/>
      <c r="AD1105" s="724"/>
      <c r="AE1105" s="763"/>
      <c r="AI1105" s="724"/>
      <c r="AJ1105" s="724"/>
      <c r="AK1105" s="724"/>
    </row>
    <row r="1106" spans="15:37" x14ac:dyDescent="0.6">
      <c r="O1106" s="769"/>
      <c r="Q1106" s="635"/>
      <c r="R1106" s="663"/>
      <c r="S1106" s="663"/>
      <c r="T1106" s="663"/>
      <c r="U1106" s="663"/>
      <c r="V1106" s="664"/>
      <c r="W1106" s="665"/>
      <c r="X1106" s="663"/>
      <c r="AB1106" s="724"/>
      <c r="AC1106" s="724"/>
      <c r="AD1106" s="724"/>
      <c r="AE1106" s="763"/>
      <c r="AI1106" s="724"/>
      <c r="AJ1106" s="724"/>
      <c r="AK1106" s="724"/>
    </row>
    <row r="1107" spans="15:37" x14ac:dyDescent="0.6">
      <c r="O1107" s="769"/>
      <c r="Q1107" s="635"/>
      <c r="R1107" s="663"/>
      <c r="S1107" s="663"/>
      <c r="T1107" s="663"/>
      <c r="U1107" s="663"/>
      <c r="V1107" s="664"/>
      <c r="W1107" s="665"/>
      <c r="X1107" s="663"/>
      <c r="AB1107" s="724"/>
      <c r="AC1107" s="724"/>
      <c r="AD1107" s="724"/>
      <c r="AE1107" s="763"/>
      <c r="AI1107" s="724"/>
      <c r="AJ1107" s="724"/>
      <c r="AK1107" s="724"/>
    </row>
    <row r="1108" spans="15:37" x14ac:dyDescent="0.6">
      <c r="O1108" s="769"/>
      <c r="Q1108" s="635"/>
      <c r="R1108" s="663"/>
      <c r="S1108" s="663"/>
      <c r="T1108" s="663"/>
      <c r="U1108" s="663"/>
      <c r="V1108" s="664"/>
      <c r="W1108" s="665"/>
      <c r="X1108" s="663"/>
      <c r="AB1108" s="724"/>
      <c r="AC1108" s="724"/>
      <c r="AD1108" s="724"/>
      <c r="AE1108" s="763"/>
      <c r="AI1108" s="724"/>
      <c r="AJ1108" s="724"/>
      <c r="AK1108" s="724"/>
    </row>
    <row r="1109" spans="15:37" x14ac:dyDescent="0.6">
      <c r="O1109" s="769"/>
      <c r="Q1109" s="635"/>
      <c r="R1109" s="663"/>
      <c r="S1109" s="663"/>
      <c r="T1109" s="663"/>
      <c r="U1109" s="663"/>
      <c r="V1109" s="664"/>
      <c r="W1109" s="665"/>
      <c r="X1109" s="663"/>
      <c r="AB1109" s="724"/>
      <c r="AC1109" s="724"/>
      <c r="AD1109" s="724"/>
      <c r="AE1109" s="763"/>
      <c r="AI1109" s="724"/>
      <c r="AJ1109" s="724"/>
      <c r="AK1109" s="724"/>
    </row>
    <row r="1110" spans="15:37" x14ac:dyDescent="0.6">
      <c r="O1110" s="769"/>
      <c r="Q1110" s="635"/>
      <c r="R1110" s="663"/>
      <c r="S1110" s="663"/>
      <c r="T1110" s="663"/>
      <c r="U1110" s="663"/>
      <c r="V1110" s="664"/>
      <c r="W1110" s="665"/>
      <c r="X1110" s="663"/>
      <c r="AB1110" s="724"/>
      <c r="AC1110" s="724"/>
      <c r="AD1110" s="724"/>
      <c r="AE1110" s="763"/>
      <c r="AI1110" s="724"/>
      <c r="AJ1110" s="724"/>
      <c r="AK1110" s="724"/>
    </row>
    <row r="1111" spans="15:37" x14ac:dyDescent="0.6">
      <c r="O1111" s="769"/>
      <c r="Q1111" s="635"/>
      <c r="R1111" s="663"/>
      <c r="S1111" s="663"/>
      <c r="T1111" s="663"/>
      <c r="U1111" s="663"/>
      <c r="V1111" s="664"/>
      <c r="W1111" s="665"/>
      <c r="X1111" s="663"/>
      <c r="AB1111" s="724"/>
      <c r="AC1111" s="724"/>
      <c r="AD1111" s="724"/>
      <c r="AE1111" s="763"/>
      <c r="AI1111" s="724"/>
      <c r="AJ1111" s="724"/>
      <c r="AK1111" s="724"/>
    </row>
    <row r="1112" spans="15:37" x14ac:dyDescent="0.6">
      <c r="O1112" s="769"/>
      <c r="Q1112" s="635"/>
      <c r="R1112" s="663"/>
      <c r="S1112" s="663"/>
      <c r="T1112" s="663"/>
      <c r="U1112" s="663"/>
      <c r="V1112" s="664"/>
      <c r="W1112" s="665"/>
      <c r="X1112" s="663"/>
      <c r="AB1112" s="724"/>
      <c r="AC1112" s="724"/>
      <c r="AD1112" s="724"/>
      <c r="AE1112" s="763"/>
      <c r="AI1112" s="724"/>
      <c r="AJ1112" s="724"/>
      <c r="AK1112" s="724"/>
    </row>
    <row r="1113" spans="15:37" x14ac:dyDescent="0.6">
      <c r="O1113" s="769"/>
      <c r="Q1113" s="635"/>
      <c r="R1113" s="663"/>
      <c r="S1113" s="663"/>
      <c r="T1113" s="663"/>
      <c r="U1113" s="663"/>
      <c r="V1113" s="664"/>
      <c r="W1113" s="665"/>
      <c r="X1113" s="663"/>
      <c r="AB1113" s="724"/>
      <c r="AC1113" s="724"/>
      <c r="AD1113" s="724"/>
      <c r="AE1113" s="763"/>
      <c r="AI1113" s="724"/>
      <c r="AJ1113" s="724"/>
      <c r="AK1113" s="724"/>
    </row>
    <row r="1114" spans="15:37" x14ac:dyDescent="0.6">
      <c r="O1114" s="769"/>
      <c r="Q1114" s="635"/>
      <c r="R1114" s="663"/>
      <c r="S1114" s="663"/>
      <c r="T1114" s="663"/>
      <c r="U1114" s="663"/>
      <c r="V1114" s="664"/>
      <c r="W1114" s="665"/>
      <c r="X1114" s="663"/>
      <c r="AB1114" s="724"/>
      <c r="AC1114" s="724"/>
      <c r="AD1114" s="724"/>
      <c r="AE1114" s="763"/>
      <c r="AI1114" s="724"/>
      <c r="AJ1114" s="724"/>
      <c r="AK1114" s="724"/>
    </row>
    <row r="1115" spans="15:37" x14ac:dyDescent="0.6">
      <c r="O1115" s="769"/>
      <c r="Q1115" s="635"/>
      <c r="R1115" s="663"/>
      <c r="S1115" s="663"/>
      <c r="T1115" s="663"/>
      <c r="U1115" s="663"/>
      <c r="V1115" s="664"/>
      <c r="W1115" s="665"/>
      <c r="X1115" s="663"/>
      <c r="AB1115" s="724"/>
      <c r="AC1115" s="724"/>
      <c r="AD1115" s="724"/>
      <c r="AE1115" s="763"/>
      <c r="AI1115" s="724"/>
      <c r="AJ1115" s="724"/>
      <c r="AK1115" s="724"/>
    </row>
    <row r="1116" spans="15:37" x14ac:dyDescent="0.6">
      <c r="O1116" s="769"/>
      <c r="Q1116" s="635"/>
      <c r="R1116" s="663"/>
      <c r="S1116" s="663"/>
      <c r="T1116" s="663"/>
      <c r="U1116" s="663"/>
      <c r="V1116" s="664"/>
      <c r="W1116" s="665"/>
      <c r="X1116" s="663"/>
      <c r="AB1116" s="724"/>
      <c r="AC1116" s="724"/>
      <c r="AD1116" s="724"/>
      <c r="AE1116" s="763"/>
      <c r="AI1116" s="724"/>
      <c r="AJ1116" s="724"/>
      <c r="AK1116" s="724"/>
    </row>
    <row r="1117" spans="15:37" x14ac:dyDescent="0.6">
      <c r="O1117" s="769"/>
      <c r="Q1117" s="635"/>
      <c r="R1117" s="663"/>
      <c r="S1117" s="663"/>
      <c r="T1117" s="663"/>
      <c r="U1117" s="663"/>
      <c r="V1117" s="664"/>
      <c r="W1117" s="665"/>
      <c r="X1117" s="663"/>
      <c r="AB1117" s="724"/>
      <c r="AC1117" s="724"/>
      <c r="AD1117" s="724"/>
      <c r="AE1117" s="763"/>
      <c r="AI1117" s="724"/>
      <c r="AJ1117" s="724"/>
      <c r="AK1117" s="724"/>
    </row>
    <row r="1118" spans="15:37" x14ac:dyDescent="0.6">
      <c r="O1118" s="769"/>
      <c r="Q1118" s="635"/>
      <c r="R1118" s="663"/>
      <c r="S1118" s="663"/>
      <c r="T1118" s="663"/>
      <c r="U1118" s="663"/>
      <c r="V1118" s="664"/>
      <c r="W1118" s="665"/>
      <c r="X1118" s="663"/>
      <c r="AB1118" s="724"/>
      <c r="AC1118" s="724"/>
      <c r="AD1118" s="724"/>
      <c r="AE1118" s="763"/>
      <c r="AI1118" s="724"/>
      <c r="AJ1118" s="724"/>
      <c r="AK1118" s="724"/>
    </row>
    <row r="1119" spans="15:37" x14ac:dyDescent="0.6">
      <c r="O1119" s="769"/>
      <c r="Q1119" s="635"/>
      <c r="R1119" s="663"/>
      <c r="S1119" s="663"/>
      <c r="T1119" s="663"/>
      <c r="U1119" s="663"/>
      <c r="V1119" s="664"/>
      <c r="W1119" s="665"/>
      <c r="X1119" s="663"/>
      <c r="AB1119" s="724"/>
      <c r="AC1119" s="724"/>
      <c r="AD1119" s="724"/>
      <c r="AE1119" s="763"/>
      <c r="AI1119" s="724"/>
      <c r="AJ1119" s="724"/>
      <c r="AK1119" s="724"/>
    </row>
    <row r="1120" spans="15:37" x14ac:dyDescent="0.6">
      <c r="O1120" s="769"/>
      <c r="Q1120" s="635"/>
      <c r="R1120" s="663"/>
      <c r="S1120" s="663"/>
      <c r="T1120" s="663"/>
      <c r="U1120" s="663"/>
      <c r="V1120" s="664"/>
      <c r="W1120" s="665"/>
      <c r="X1120" s="663"/>
      <c r="AB1120" s="724"/>
      <c r="AC1120" s="724"/>
      <c r="AD1120" s="724"/>
      <c r="AE1120" s="763"/>
      <c r="AI1120" s="724"/>
      <c r="AJ1120" s="724"/>
      <c r="AK1120" s="724"/>
    </row>
    <row r="1121" spans="15:37" x14ac:dyDescent="0.6">
      <c r="O1121" s="769"/>
      <c r="Q1121" s="635"/>
      <c r="R1121" s="663"/>
      <c r="S1121" s="663"/>
      <c r="T1121" s="663"/>
      <c r="U1121" s="663"/>
      <c r="V1121" s="664"/>
      <c r="W1121" s="665"/>
      <c r="X1121" s="663"/>
      <c r="AB1121" s="724"/>
      <c r="AC1121" s="724"/>
      <c r="AD1121" s="724"/>
      <c r="AE1121" s="763"/>
      <c r="AI1121" s="724"/>
      <c r="AJ1121" s="724"/>
      <c r="AK1121" s="724"/>
    </row>
    <row r="1122" spans="15:37" x14ac:dyDescent="0.6">
      <c r="O1122" s="769"/>
      <c r="Q1122" s="635"/>
      <c r="R1122" s="663"/>
      <c r="S1122" s="663"/>
      <c r="T1122" s="663"/>
      <c r="U1122" s="663"/>
      <c r="V1122" s="664"/>
      <c r="W1122" s="665"/>
      <c r="X1122" s="663"/>
      <c r="AB1122" s="724"/>
      <c r="AC1122" s="724"/>
      <c r="AD1122" s="724"/>
      <c r="AE1122" s="763"/>
      <c r="AI1122" s="724"/>
      <c r="AJ1122" s="724"/>
      <c r="AK1122" s="724"/>
    </row>
    <row r="1123" spans="15:37" x14ac:dyDescent="0.6">
      <c r="O1123" s="769"/>
      <c r="Q1123" s="635"/>
      <c r="R1123" s="663"/>
      <c r="S1123" s="663"/>
      <c r="T1123" s="663"/>
      <c r="U1123" s="663"/>
      <c r="V1123" s="664"/>
      <c r="W1123" s="665"/>
      <c r="X1123" s="663"/>
      <c r="AB1123" s="724"/>
      <c r="AC1123" s="724"/>
      <c r="AD1123" s="724"/>
      <c r="AE1123" s="763"/>
      <c r="AI1123" s="724"/>
      <c r="AJ1123" s="724"/>
      <c r="AK1123" s="724"/>
    </row>
    <row r="1124" spans="15:37" x14ac:dyDescent="0.6">
      <c r="O1124" s="769"/>
      <c r="Q1124" s="635"/>
      <c r="R1124" s="663"/>
      <c r="S1124" s="663"/>
      <c r="T1124" s="663"/>
      <c r="U1124" s="663"/>
      <c r="V1124" s="664"/>
      <c r="W1124" s="665"/>
      <c r="X1124" s="663"/>
      <c r="AB1124" s="724"/>
      <c r="AC1124" s="724"/>
      <c r="AD1124" s="724"/>
      <c r="AE1124" s="763"/>
      <c r="AI1124" s="724"/>
      <c r="AJ1124" s="724"/>
      <c r="AK1124" s="724"/>
    </row>
    <row r="1125" spans="15:37" x14ac:dyDescent="0.6">
      <c r="O1125" s="769"/>
      <c r="Q1125" s="635"/>
      <c r="R1125" s="663"/>
      <c r="S1125" s="663"/>
      <c r="T1125" s="663"/>
      <c r="U1125" s="663"/>
      <c r="V1125" s="664"/>
      <c r="W1125" s="665"/>
      <c r="X1125" s="663"/>
      <c r="AB1125" s="724"/>
      <c r="AC1125" s="724"/>
      <c r="AD1125" s="724"/>
      <c r="AE1125" s="763"/>
      <c r="AI1125" s="724"/>
      <c r="AJ1125" s="724"/>
      <c r="AK1125" s="724"/>
    </row>
    <row r="1126" spans="15:37" x14ac:dyDescent="0.6">
      <c r="O1126" s="769"/>
      <c r="Q1126" s="635"/>
      <c r="R1126" s="663"/>
      <c r="S1126" s="663"/>
      <c r="T1126" s="663"/>
      <c r="U1126" s="663"/>
      <c r="V1126" s="664"/>
      <c r="W1126" s="665"/>
      <c r="X1126" s="663"/>
      <c r="AB1126" s="724"/>
      <c r="AC1126" s="724"/>
      <c r="AD1126" s="724"/>
      <c r="AE1126" s="763"/>
      <c r="AI1126" s="724"/>
      <c r="AJ1126" s="724"/>
      <c r="AK1126" s="724"/>
    </row>
    <row r="1127" spans="15:37" x14ac:dyDescent="0.6">
      <c r="O1127" s="769"/>
      <c r="Q1127" s="635"/>
      <c r="R1127" s="663"/>
      <c r="S1127" s="663"/>
      <c r="T1127" s="663"/>
      <c r="U1127" s="663"/>
      <c r="V1127" s="664"/>
      <c r="W1127" s="665"/>
      <c r="X1127" s="663"/>
      <c r="AB1127" s="724"/>
      <c r="AC1127" s="724"/>
      <c r="AD1127" s="724"/>
      <c r="AE1127" s="763"/>
      <c r="AI1127" s="724"/>
      <c r="AJ1127" s="724"/>
      <c r="AK1127" s="724"/>
    </row>
    <row r="1128" spans="15:37" x14ac:dyDescent="0.6">
      <c r="O1128" s="769"/>
      <c r="Q1128" s="635"/>
      <c r="R1128" s="663"/>
      <c r="S1128" s="663"/>
      <c r="T1128" s="663"/>
      <c r="U1128" s="663"/>
      <c r="V1128" s="664"/>
      <c r="W1128" s="665"/>
      <c r="X1128" s="663"/>
      <c r="AB1128" s="724"/>
      <c r="AC1128" s="724"/>
      <c r="AD1128" s="724"/>
      <c r="AE1128" s="763"/>
      <c r="AI1128" s="724"/>
      <c r="AJ1128" s="724"/>
      <c r="AK1128" s="724"/>
    </row>
    <row r="1129" spans="15:37" x14ac:dyDescent="0.6">
      <c r="O1129" s="769"/>
      <c r="Q1129" s="635"/>
      <c r="R1129" s="663"/>
      <c r="S1129" s="663"/>
      <c r="T1129" s="663"/>
      <c r="U1129" s="663"/>
      <c r="V1129" s="664"/>
      <c r="W1129" s="665"/>
      <c r="X1129" s="663"/>
      <c r="AB1129" s="724"/>
      <c r="AC1129" s="724"/>
      <c r="AD1129" s="724"/>
      <c r="AE1129" s="763"/>
      <c r="AI1129" s="724"/>
      <c r="AJ1129" s="724"/>
      <c r="AK1129" s="724"/>
    </row>
    <row r="1130" spans="15:37" x14ac:dyDescent="0.6">
      <c r="O1130" s="769"/>
      <c r="Q1130" s="635"/>
      <c r="R1130" s="663"/>
      <c r="S1130" s="663"/>
      <c r="T1130" s="663"/>
      <c r="U1130" s="663"/>
      <c r="V1130" s="664"/>
      <c r="W1130" s="665"/>
      <c r="X1130" s="663"/>
      <c r="AB1130" s="724"/>
      <c r="AC1130" s="724"/>
      <c r="AD1130" s="724"/>
      <c r="AE1130" s="763"/>
      <c r="AI1130" s="724"/>
      <c r="AJ1130" s="724"/>
      <c r="AK1130" s="724"/>
    </row>
    <row r="1131" spans="15:37" x14ac:dyDescent="0.6">
      <c r="O1131" s="769"/>
      <c r="Q1131" s="635"/>
      <c r="R1131" s="663"/>
      <c r="S1131" s="663"/>
      <c r="T1131" s="663"/>
      <c r="U1131" s="663"/>
      <c r="V1131" s="664"/>
      <c r="W1131" s="665"/>
      <c r="X1131" s="663"/>
      <c r="AB1131" s="724"/>
      <c r="AC1131" s="724"/>
      <c r="AD1131" s="724"/>
      <c r="AE1131" s="763"/>
      <c r="AI1131" s="724"/>
      <c r="AJ1131" s="724"/>
      <c r="AK1131" s="724"/>
    </row>
    <row r="1132" spans="15:37" x14ac:dyDescent="0.6">
      <c r="O1132" s="769"/>
      <c r="Q1132" s="635"/>
      <c r="R1132" s="663"/>
      <c r="S1132" s="663"/>
      <c r="T1132" s="663"/>
      <c r="U1132" s="663"/>
      <c r="V1132" s="664"/>
      <c r="W1132" s="665"/>
      <c r="X1132" s="663"/>
      <c r="AB1132" s="724"/>
      <c r="AC1132" s="724"/>
      <c r="AD1132" s="724"/>
      <c r="AE1132" s="763"/>
      <c r="AI1132" s="724"/>
      <c r="AJ1132" s="724"/>
      <c r="AK1132" s="724"/>
    </row>
    <row r="1133" spans="15:37" x14ac:dyDescent="0.6">
      <c r="O1133" s="769"/>
      <c r="Q1133" s="635"/>
      <c r="R1133" s="663"/>
      <c r="S1133" s="663"/>
      <c r="T1133" s="663"/>
      <c r="U1133" s="663"/>
      <c r="V1133" s="664"/>
      <c r="W1133" s="665"/>
      <c r="X1133" s="663"/>
      <c r="AB1133" s="724"/>
      <c r="AC1133" s="724"/>
      <c r="AD1133" s="724"/>
      <c r="AE1133" s="763"/>
      <c r="AI1133" s="724"/>
      <c r="AJ1133" s="724"/>
      <c r="AK1133" s="724"/>
    </row>
    <row r="1134" spans="15:37" x14ac:dyDescent="0.6">
      <c r="O1134" s="769"/>
      <c r="Q1134" s="635"/>
      <c r="R1134" s="663"/>
      <c r="S1134" s="663"/>
      <c r="T1134" s="663"/>
      <c r="U1134" s="663"/>
      <c r="V1134" s="664"/>
      <c r="W1134" s="665"/>
      <c r="X1134" s="663"/>
      <c r="AB1134" s="724"/>
      <c r="AC1134" s="724"/>
      <c r="AD1134" s="724"/>
      <c r="AE1134" s="763"/>
      <c r="AI1134" s="724"/>
      <c r="AJ1134" s="724"/>
      <c r="AK1134" s="724"/>
    </row>
    <row r="1135" spans="15:37" x14ac:dyDescent="0.6">
      <c r="O1135" s="769"/>
      <c r="Q1135" s="635"/>
      <c r="R1135" s="663"/>
      <c r="S1135" s="663"/>
      <c r="T1135" s="663"/>
      <c r="U1135" s="663"/>
      <c r="V1135" s="664"/>
      <c r="W1135" s="665"/>
      <c r="X1135" s="663"/>
      <c r="AB1135" s="724"/>
      <c r="AC1135" s="724"/>
      <c r="AD1135" s="724"/>
      <c r="AE1135" s="763"/>
      <c r="AI1135" s="724"/>
      <c r="AJ1135" s="724"/>
      <c r="AK1135" s="724"/>
    </row>
    <row r="1136" spans="15:37" x14ac:dyDescent="0.6">
      <c r="O1136" s="769"/>
      <c r="Q1136" s="635"/>
      <c r="R1136" s="663"/>
      <c r="S1136" s="663"/>
      <c r="T1136" s="663"/>
      <c r="U1136" s="663"/>
      <c r="V1136" s="664"/>
      <c r="W1136" s="665"/>
      <c r="X1136" s="663"/>
      <c r="AB1136" s="724"/>
      <c r="AC1136" s="724"/>
      <c r="AD1136" s="724"/>
      <c r="AE1136" s="763"/>
      <c r="AI1136" s="724"/>
      <c r="AJ1136" s="724"/>
      <c r="AK1136" s="724"/>
    </row>
    <row r="1137" spans="15:37" x14ac:dyDescent="0.6">
      <c r="O1137" s="769"/>
      <c r="Q1137" s="635"/>
      <c r="R1137" s="663"/>
      <c r="S1137" s="663"/>
      <c r="T1137" s="663"/>
      <c r="U1137" s="663"/>
      <c r="V1137" s="664"/>
      <c r="W1137" s="665"/>
      <c r="X1137" s="663"/>
      <c r="AB1137" s="724"/>
      <c r="AC1137" s="724"/>
      <c r="AD1137" s="724"/>
      <c r="AE1137" s="763"/>
      <c r="AI1137" s="724"/>
      <c r="AJ1137" s="724"/>
      <c r="AK1137" s="724"/>
    </row>
    <row r="1138" spans="15:37" x14ac:dyDescent="0.6">
      <c r="O1138" s="769"/>
      <c r="Q1138" s="635"/>
      <c r="R1138" s="663"/>
      <c r="S1138" s="663"/>
      <c r="T1138" s="663"/>
      <c r="U1138" s="663"/>
      <c r="V1138" s="664"/>
      <c r="W1138" s="665"/>
      <c r="X1138" s="663"/>
      <c r="AB1138" s="724"/>
      <c r="AC1138" s="724"/>
      <c r="AD1138" s="724"/>
      <c r="AE1138" s="763"/>
      <c r="AI1138" s="724"/>
      <c r="AJ1138" s="724"/>
      <c r="AK1138" s="724"/>
    </row>
    <row r="1139" spans="15:37" x14ac:dyDescent="0.6">
      <c r="O1139" s="769"/>
      <c r="Q1139" s="635"/>
      <c r="R1139" s="663"/>
      <c r="S1139" s="663"/>
      <c r="T1139" s="663"/>
      <c r="U1139" s="663"/>
      <c r="V1139" s="664"/>
      <c r="W1139" s="665"/>
      <c r="X1139" s="663"/>
      <c r="AB1139" s="724"/>
      <c r="AC1139" s="724"/>
      <c r="AD1139" s="724"/>
      <c r="AE1139" s="763"/>
      <c r="AI1139" s="724"/>
      <c r="AJ1139" s="724"/>
      <c r="AK1139" s="724"/>
    </row>
    <row r="1140" spans="15:37" x14ac:dyDescent="0.6">
      <c r="O1140" s="769"/>
      <c r="Q1140" s="635"/>
      <c r="R1140" s="663"/>
      <c r="S1140" s="663"/>
      <c r="T1140" s="663"/>
      <c r="U1140" s="663"/>
      <c r="V1140" s="664"/>
      <c r="W1140" s="665"/>
      <c r="X1140" s="663"/>
      <c r="AB1140" s="724"/>
      <c r="AC1140" s="724"/>
      <c r="AD1140" s="724"/>
      <c r="AE1140" s="763"/>
      <c r="AI1140" s="724"/>
      <c r="AJ1140" s="724"/>
      <c r="AK1140" s="724"/>
    </row>
    <row r="1141" spans="15:37" x14ac:dyDescent="0.6">
      <c r="O1141" s="769"/>
      <c r="Q1141" s="635"/>
      <c r="R1141" s="663"/>
      <c r="S1141" s="663"/>
      <c r="T1141" s="663"/>
      <c r="U1141" s="663"/>
      <c r="V1141" s="664"/>
      <c r="W1141" s="665"/>
      <c r="X1141" s="663"/>
      <c r="AB1141" s="724"/>
      <c r="AC1141" s="724"/>
      <c r="AD1141" s="724"/>
      <c r="AE1141" s="763"/>
      <c r="AI1141" s="724"/>
      <c r="AJ1141" s="724"/>
      <c r="AK1141" s="724"/>
    </row>
    <row r="1142" spans="15:37" x14ac:dyDescent="0.6">
      <c r="O1142" s="769"/>
      <c r="Q1142" s="635"/>
      <c r="R1142" s="663"/>
      <c r="S1142" s="663"/>
      <c r="T1142" s="663"/>
      <c r="U1142" s="663"/>
      <c r="V1142" s="664"/>
      <c r="W1142" s="665"/>
      <c r="X1142" s="663"/>
      <c r="AB1142" s="724"/>
      <c r="AC1142" s="724"/>
      <c r="AD1142" s="724"/>
      <c r="AE1142" s="763"/>
      <c r="AI1142" s="724"/>
      <c r="AJ1142" s="724"/>
      <c r="AK1142" s="724"/>
    </row>
    <row r="1143" spans="15:37" x14ac:dyDescent="0.6">
      <c r="O1143" s="769"/>
      <c r="Q1143" s="635"/>
      <c r="R1143" s="663"/>
      <c r="S1143" s="663"/>
      <c r="T1143" s="663"/>
      <c r="U1143" s="663"/>
      <c r="V1143" s="664"/>
      <c r="W1143" s="665"/>
      <c r="X1143" s="663"/>
      <c r="AB1143" s="724"/>
      <c r="AC1143" s="724"/>
      <c r="AD1143" s="724"/>
      <c r="AE1143" s="763"/>
      <c r="AI1143" s="724"/>
      <c r="AJ1143" s="724"/>
      <c r="AK1143" s="724"/>
    </row>
    <row r="1144" spans="15:37" x14ac:dyDescent="0.6">
      <c r="O1144" s="769"/>
      <c r="Q1144" s="635"/>
      <c r="R1144" s="663"/>
      <c r="S1144" s="663"/>
      <c r="T1144" s="663"/>
      <c r="U1144" s="663"/>
      <c r="V1144" s="664"/>
      <c r="W1144" s="665"/>
      <c r="X1144" s="663"/>
      <c r="AB1144" s="724"/>
      <c r="AC1144" s="724"/>
      <c r="AD1144" s="724"/>
      <c r="AE1144" s="763"/>
      <c r="AI1144" s="724"/>
      <c r="AJ1144" s="724"/>
      <c r="AK1144" s="724"/>
    </row>
    <row r="1145" spans="15:37" x14ac:dyDescent="0.6">
      <c r="O1145" s="769"/>
      <c r="Q1145" s="635"/>
      <c r="R1145" s="663"/>
      <c r="S1145" s="663"/>
      <c r="T1145" s="663"/>
      <c r="U1145" s="663"/>
      <c r="V1145" s="664"/>
      <c r="W1145" s="665"/>
      <c r="X1145" s="663"/>
      <c r="AB1145" s="724"/>
      <c r="AC1145" s="724"/>
      <c r="AD1145" s="724"/>
      <c r="AE1145" s="763"/>
      <c r="AI1145" s="724"/>
      <c r="AJ1145" s="724"/>
      <c r="AK1145" s="724"/>
    </row>
    <row r="1146" spans="15:37" x14ac:dyDescent="0.6">
      <c r="O1146" s="769"/>
      <c r="Q1146" s="635"/>
      <c r="R1146" s="663"/>
      <c r="S1146" s="663"/>
      <c r="T1146" s="663"/>
      <c r="U1146" s="663"/>
      <c r="V1146" s="664"/>
      <c r="W1146" s="665"/>
      <c r="X1146" s="663"/>
      <c r="AB1146" s="724"/>
      <c r="AC1146" s="724"/>
      <c r="AD1146" s="724"/>
      <c r="AE1146" s="763"/>
      <c r="AI1146" s="724"/>
      <c r="AJ1146" s="724"/>
      <c r="AK1146" s="724"/>
    </row>
    <row r="1147" spans="15:37" x14ac:dyDescent="0.6">
      <c r="O1147" s="769"/>
      <c r="Q1147" s="635"/>
      <c r="R1147" s="663"/>
      <c r="S1147" s="663"/>
      <c r="T1147" s="663"/>
      <c r="U1147" s="663"/>
      <c r="V1147" s="664"/>
      <c r="W1147" s="665"/>
      <c r="X1147" s="663"/>
      <c r="AB1147" s="724"/>
      <c r="AC1147" s="724"/>
      <c r="AD1147" s="724"/>
      <c r="AE1147" s="763"/>
      <c r="AI1147" s="724"/>
      <c r="AJ1147" s="724"/>
      <c r="AK1147" s="724"/>
    </row>
    <row r="1148" spans="15:37" x14ac:dyDescent="0.6">
      <c r="O1148" s="769"/>
      <c r="Q1148" s="635"/>
      <c r="R1148" s="663"/>
      <c r="S1148" s="663"/>
      <c r="T1148" s="663"/>
      <c r="U1148" s="663"/>
      <c r="V1148" s="664"/>
      <c r="W1148" s="665"/>
      <c r="X1148" s="663"/>
      <c r="AB1148" s="724"/>
      <c r="AC1148" s="724"/>
      <c r="AD1148" s="724"/>
      <c r="AE1148" s="763"/>
      <c r="AI1148" s="724"/>
      <c r="AJ1148" s="724"/>
      <c r="AK1148" s="724"/>
    </row>
    <row r="1149" spans="15:37" x14ac:dyDescent="0.6">
      <c r="O1149" s="769"/>
      <c r="Q1149" s="635"/>
      <c r="R1149" s="663"/>
      <c r="S1149" s="663"/>
      <c r="T1149" s="663"/>
      <c r="U1149" s="663"/>
      <c r="V1149" s="664"/>
      <c r="W1149" s="665"/>
      <c r="X1149" s="663"/>
      <c r="AB1149" s="724"/>
      <c r="AC1149" s="724"/>
      <c r="AD1149" s="724"/>
      <c r="AE1149" s="763"/>
      <c r="AI1149" s="724"/>
      <c r="AJ1149" s="724"/>
      <c r="AK1149" s="724"/>
    </row>
    <row r="1150" spans="15:37" x14ac:dyDescent="0.6">
      <c r="O1150" s="769"/>
      <c r="Q1150" s="635"/>
      <c r="R1150" s="663"/>
      <c r="S1150" s="663"/>
      <c r="T1150" s="663"/>
      <c r="U1150" s="663"/>
      <c r="V1150" s="664"/>
      <c r="W1150" s="665"/>
      <c r="X1150" s="663"/>
      <c r="AB1150" s="724"/>
      <c r="AC1150" s="724"/>
      <c r="AD1150" s="724"/>
      <c r="AE1150" s="763"/>
      <c r="AI1150" s="724"/>
      <c r="AJ1150" s="724"/>
      <c r="AK1150" s="724"/>
    </row>
    <row r="1151" spans="15:37" x14ac:dyDescent="0.6">
      <c r="O1151" s="769"/>
      <c r="Q1151" s="635"/>
      <c r="R1151" s="663"/>
      <c r="S1151" s="663"/>
      <c r="T1151" s="663"/>
      <c r="U1151" s="663"/>
      <c r="V1151" s="664"/>
      <c r="W1151" s="665"/>
      <c r="X1151" s="663"/>
      <c r="AB1151" s="724"/>
      <c r="AC1151" s="724"/>
      <c r="AD1151" s="724"/>
      <c r="AE1151" s="763"/>
      <c r="AI1151" s="724"/>
      <c r="AJ1151" s="724"/>
      <c r="AK1151" s="724"/>
    </row>
    <row r="1152" spans="15:37" x14ac:dyDescent="0.6">
      <c r="O1152" s="769"/>
      <c r="Q1152" s="635"/>
      <c r="R1152" s="663"/>
      <c r="S1152" s="663"/>
      <c r="T1152" s="663"/>
      <c r="U1152" s="663"/>
      <c r="V1152" s="664"/>
      <c r="W1152" s="665"/>
      <c r="X1152" s="663"/>
      <c r="AB1152" s="724"/>
      <c r="AC1152" s="724"/>
      <c r="AD1152" s="724"/>
      <c r="AE1152" s="763"/>
      <c r="AI1152" s="724"/>
      <c r="AJ1152" s="724"/>
      <c r="AK1152" s="724"/>
    </row>
    <row r="1153" spans="15:37" x14ac:dyDescent="0.6">
      <c r="O1153" s="769"/>
      <c r="Q1153" s="635"/>
      <c r="R1153" s="663"/>
      <c r="S1153" s="663"/>
      <c r="T1153" s="663"/>
      <c r="U1153" s="663"/>
      <c r="V1153" s="664"/>
      <c r="W1153" s="665"/>
      <c r="X1153" s="663"/>
      <c r="AB1153" s="724"/>
      <c r="AC1153" s="724"/>
      <c r="AD1153" s="724"/>
      <c r="AE1153" s="763"/>
      <c r="AI1153" s="724"/>
      <c r="AJ1153" s="724"/>
      <c r="AK1153" s="724"/>
    </row>
    <row r="1154" spans="15:37" x14ac:dyDescent="0.6">
      <c r="O1154" s="769"/>
      <c r="Q1154" s="635"/>
      <c r="R1154" s="663"/>
      <c r="S1154" s="663"/>
      <c r="T1154" s="663"/>
      <c r="U1154" s="663"/>
      <c r="V1154" s="664"/>
      <c r="W1154" s="665"/>
      <c r="X1154" s="663"/>
      <c r="AB1154" s="724"/>
      <c r="AC1154" s="724"/>
      <c r="AD1154" s="724"/>
      <c r="AE1154" s="763"/>
      <c r="AI1154" s="724"/>
      <c r="AJ1154" s="724"/>
      <c r="AK1154" s="724"/>
    </row>
    <row r="1155" spans="15:37" x14ac:dyDescent="0.6">
      <c r="O1155" s="769"/>
      <c r="Q1155" s="635"/>
      <c r="R1155" s="663"/>
      <c r="S1155" s="663"/>
      <c r="T1155" s="663"/>
      <c r="U1155" s="663"/>
      <c r="V1155" s="664"/>
      <c r="W1155" s="665"/>
      <c r="X1155" s="663"/>
      <c r="AB1155" s="724"/>
      <c r="AC1155" s="724"/>
      <c r="AD1155" s="724"/>
      <c r="AE1155" s="763"/>
      <c r="AI1155" s="724"/>
      <c r="AJ1155" s="724"/>
      <c r="AK1155" s="724"/>
    </row>
    <row r="1156" spans="15:37" x14ac:dyDescent="0.6">
      <c r="O1156" s="769"/>
      <c r="Q1156" s="635"/>
      <c r="R1156" s="663"/>
      <c r="S1156" s="663"/>
      <c r="T1156" s="663"/>
      <c r="U1156" s="663"/>
      <c r="V1156" s="664"/>
      <c r="W1156" s="665"/>
      <c r="X1156" s="663"/>
      <c r="AB1156" s="724"/>
      <c r="AC1156" s="724"/>
      <c r="AD1156" s="724"/>
      <c r="AE1156" s="763"/>
      <c r="AI1156" s="724"/>
      <c r="AJ1156" s="724"/>
      <c r="AK1156" s="724"/>
    </row>
    <row r="1157" spans="15:37" x14ac:dyDescent="0.6">
      <c r="O1157" s="769"/>
      <c r="Q1157" s="635"/>
      <c r="R1157" s="663"/>
      <c r="S1157" s="663"/>
      <c r="T1157" s="663"/>
      <c r="U1157" s="663"/>
      <c r="V1157" s="664"/>
      <c r="W1157" s="665"/>
      <c r="X1157" s="663"/>
      <c r="AB1157" s="724"/>
      <c r="AC1157" s="724"/>
      <c r="AD1157" s="724"/>
      <c r="AE1157" s="763"/>
      <c r="AI1157" s="724"/>
      <c r="AJ1157" s="724"/>
      <c r="AK1157" s="724"/>
    </row>
    <row r="1158" spans="15:37" x14ac:dyDescent="0.6">
      <c r="O1158" s="769"/>
      <c r="Q1158" s="635"/>
      <c r="R1158" s="663"/>
      <c r="S1158" s="663"/>
      <c r="T1158" s="663"/>
      <c r="U1158" s="663"/>
      <c r="V1158" s="664"/>
      <c r="W1158" s="665"/>
      <c r="X1158" s="663"/>
      <c r="AB1158" s="724"/>
      <c r="AC1158" s="724"/>
      <c r="AD1158" s="724"/>
      <c r="AE1158" s="763"/>
      <c r="AI1158" s="724"/>
      <c r="AJ1158" s="724"/>
      <c r="AK1158" s="724"/>
    </row>
    <row r="1159" spans="15:37" x14ac:dyDescent="0.6">
      <c r="O1159" s="769"/>
      <c r="Q1159" s="635"/>
      <c r="R1159" s="663"/>
      <c r="S1159" s="663"/>
      <c r="T1159" s="663"/>
      <c r="U1159" s="663"/>
      <c r="V1159" s="664"/>
      <c r="W1159" s="665"/>
      <c r="X1159" s="663"/>
      <c r="AB1159" s="724"/>
      <c r="AC1159" s="724"/>
      <c r="AD1159" s="724"/>
      <c r="AE1159" s="763"/>
      <c r="AI1159" s="724"/>
      <c r="AJ1159" s="724"/>
      <c r="AK1159" s="724"/>
    </row>
    <row r="1160" spans="15:37" x14ac:dyDescent="0.6">
      <c r="O1160" s="769"/>
      <c r="Q1160" s="635"/>
      <c r="R1160" s="663"/>
      <c r="S1160" s="663"/>
      <c r="T1160" s="663"/>
      <c r="U1160" s="663"/>
      <c r="V1160" s="664"/>
      <c r="W1160" s="665"/>
      <c r="X1160" s="663"/>
      <c r="AB1160" s="724"/>
      <c r="AC1160" s="724"/>
      <c r="AD1160" s="724"/>
      <c r="AE1160" s="763"/>
      <c r="AI1160" s="724"/>
      <c r="AJ1160" s="724"/>
      <c r="AK1160" s="724"/>
    </row>
    <row r="1161" spans="15:37" x14ac:dyDescent="0.6">
      <c r="O1161" s="769"/>
      <c r="Q1161" s="635"/>
      <c r="R1161" s="663"/>
      <c r="S1161" s="663"/>
      <c r="T1161" s="663"/>
      <c r="U1161" s="663"/>
      <c r="V1161" s="664"/>
      <c r="W1161" s="665"/>
      <c r="X1161" s="663"/>
      <c r="AB1161" s="724"/>
      <c r="AC1161" s="724"/>
      <c r="AD1161" s="724"/>
      <c r="AE1161" s="763"/>
      <c r="AI1161" s="724"/>
      <c r="AJ1161" s="724"/>
      <c r="AK1161" s="724"/>
    </row>
    <row r="1162" spans="15:37" x14ac:dyDescent="0.6">
      <c r="O1162" s="769"/>
      <c r="Q1162" s="635"/>
      <c r="R1162" s="663"/>
      <c r="S1162" s="663"/>
      <c r="T1162" s="663"/>
      <c r="U1162" s="663"/>
      <c r="V1162" s="664"/>
      <c r="W1162" s="665"/>
      <c r="X1162" s="663"/>
      <c r="AB1162" s="724"/>
      <c r="AC1162" s="724"/>
      <c r="AD1162" s="724"/>
      <c r="AE1162" s="763"/>
      <c r="AI1162" s="724"/>
      <c r="AJ1162" s="724"/>
      <c r="AK1162" s="724"/>
    </row>
    <row r="1163" spans="15:37" x14ac:dyDescent="0.6">
      <c r="O1163" s="769"/>
      <c r="Q1163" s="635"/>
      <c r="R1163" s="663"/>
      <c r="S1163" s="663"/>
      <c r="T1163" s="663"/>
      <c r="U1163" s="663"/>
      <c r="V1163" s="664"/>
      <c r="W1163" s="665"/>
      <c r="X1163" s="663"/>
      <c r="AB1163" s="724"/>
      <c r="AC1163" s="724"/>
      <c r="AD1163" s="724"/>
      <c r="AE1163" s="763"/>
      <c r="AI1163" s="724"/>
      <c r="AJ1163" s="724"/>
      <c r="AK1163" s="724"/>
    </row>
    <row r="1164" spans="15:37" x14ac:dyDescent="0.6">
      <c r="O1164" s="769"/>
      <c r="Q1164" s="635"/>
      <c r="R1164" s="663"/>
      <c r="S1164" s="663"/>
      <c r="T1164" s="663"/>
      <c r="U1164" s="663"/>
      <c r="V1164" s="664"/>
      <c r="W1164" s="665"/>
      <c r="X1164" s="663"/>
      <c r="AB1164" s="724"/>
      <c r="AC1164" s="724"/>
      <c r="AD1164" s="724"/>
      <c r="AE1164" s="763"/>
      <c r="AI1164" s="724"/>
      <c r="AJ1164" s="724"/>
      <c r="AK1164" s="724"/>
    </row>
    <row r="1165" spans="15:37" x14ac:dyDescent="0.6">
      <c r="O1165" s="769"/>
      <c r="Q1165" s="635"/>
      <c r="R1165" s="663"/>
      <c r="S1165" s="663"/>
      <c r="T1165" s="663"/>
      <c r="U1165" s="663"/>
      <c r="V1165" s="664"/>
      <c r="W1165" s="665"/>
      <c r="X1165" s="663"/>
      <c r="AB1165" s="724"/>
      <c r="AC1165" s="724"/>
      <c r="AD1165" s="724"/>
      <c r="AE1165" s="763"/>
      <c r="AI1165" s="724"/>
      <c r="AJ1165" s="724"/>
      <c r="AK1165" s="724"/>
    </row>
    <row r="1166" spans="15:37" x14ac:dyDescent="0.6">
      <c r="O1166" s="769"/>
      <c r="Q1166" s="635"/>
      <c r="R1166" s="663"/>
      <c r="S1166" s="663"/>
      <c r="T1166" s="663"/>
      <c r="U1166" s="663"/>
      <c r="V1166" s="664"/>
      <c r="W1166" s="665"/>
      <c r="X1166" s="663"/>
      <c r="AB1166" s="724"/>
      <c r="AC1166" s="724"/>
      <c r="AD1166" s="724"/>
      <c r="AE1166" s="763"/>
      <c r="AI1166" s="724"/>
      <c r="AJ1166" s="724"/>
      <c r="AK1166" s="724"/>
    </row>
    <row r="1167" spans="15:37" x14ac:dyDescent="0.6">
      <c r="O1167" s="769"/>
      <c r="Q1167" s="635"/>
      <c r="R1167" s="663"/>
      <c r="S1167" s="663"/>
      <c r="T1167" s="663"/>
      <c r="U1167" s="663"/>
      <c r="V1167" s="664"/>
      <c r="W1167" s="665"/>
      <c r="X1167" s="663"/>
      <c r="AB1167" s="724"/>
      <c r="AC1167" s="724"/>
      <c r="AD1167" s="724"/>
      <c r="AE1167" s="763"/>
      <c r="AI1167" s="724"/>
      <c r="AJ1167" s="724"/>
      <c r="AK1167" s="724"/>
    </row>
    <row r="1168" spans="15:37" x14ac:dyDescent="0.6">
      <c r="O1168" s="769"/>
      <c r="Q1168" s="635"/>
      <c r="R1168" s="663"/>
      <c r="S1168" s="663"/>
      <c r="T1168" s="663"/>
      <c r="U1168" s="663"/>
      <c r="V1168" s="664"/>
      <c r="W1168" s="665"/>
      <c r="X1168" s="663"/>
      <c r="AB1168" s="724"/>
      <c r="AC1168" s="724"/>
      <c r="AD1168" s="724"/>
      <c r="AE1168" s="763"/>
      <c r="AI1168" s="724"/>
      <c r="AJ1168" s="724"/>
      <c r="AK1168" s="724"/>
    </row>
    <row r="1169" spans="15:37" x14ac:dyDescent="0.6">
      <c r="O1169" s="769"/>
      <c r="Q1169" s="635"/>
      <c r="R1169" s="663"/>
      <c r="S1169" s="663"/>
      <c r="T1169" s="663"/>
      <c r="U1169" s="663"/>
      <c r="V1169" s="664"/>
      <c r="W1169" s="665"/>
      <c r="X1169" s="663"/>
      <c r="AB1169" s="724"/>
      <c r="AC1169" s="724"/>
      <c r="AD1169" s="724"/>
      <c r="AE1169" s="763"/>
      <c r="AI1169" s="724"/>
      <c r="AJ1169" s="724"/>
      <c r="AK1169" s="724"/>
    </row>
    <row r="1170" spans="15:37" x14ac:dyDescent="0.6">
      <c r="O1170" s="769"/>
      <c r="Q1170" s="635"/>
      <c r="R1170" s="663"/>
      <c r="S1170" s="663"/>
      <c r="T1170" s="663"/>
      <c r="U1170" s="663"/>
      <c r="V1170" s="664"/>
      <c r="W1170" s="665"/>
      <c r="X1170" s="663"/>
      <c r="AB1170" s="724"/>
      <c r="AC1170" s="724"/>
      <c r="AD1170" s="724"/>
      <c r="AE1170" s="763"/>
      <c r="AI1170" s="724"/>
      <c r="AJ1170" s="724"/>
      <c r="AK1170" s="724"/>
    </row>
    <row r="1171" spans="15:37" x14ac:dyDescent="0.6">
      <c r="O1171" s="769"/>
      <c r="Q1171" s="635"/>
      <c r="R1171" s="663"/>
      <c r="S1171" s="663"/>
      <c r="T1171" s="663"/>
      <c r="U1171" s="663"/>
      <c r="V1171" s="664"/>
      <c r="W1171" s="665"/>
      <c r="X1171" s="663"/>
      <c r="AB1171" s="724"/>
      <c r="AC1171" s="724"/>
      <c r="AD1171" s="724"/>
      <c r="AE1171" s="763"/>
      <c r="AI1171" s="724"/>
      <c r="AJ1171" s="724"/>
      <c r="AK1171" s="724"/>
    </row>
    <row r="1172" spans="15:37" x14ac:dyDescent="0.6">
      <c r="O1172" s="769"/>
      <c r="Q1172" s="635"/>
      <c r="R1172" s="663"/>
      <c r="S1172" s="663"/>
      <c r="T1172" s="663"/>
      <c r="U1172" s="663"/>
      <c r="V1172" s="664"/>
      <c r="W1172" s="665"/>
      <c r="X1172" s="663"/>
      <c r="AB1172" s="724"/>
      <c r="AC1172" s="724"/>
      <c r="AD1172" s="724"/>
      <c r="AE1172" s="763"/>
      <c r="AI1172" s="724"/>
      <c r="AJ1172" s="724"/>
      <c r="AK1172" s="724"/>
    </row>
    <row r="1173" spans="15:37" x14ac:dyDescent="0.6">
      <c r="O1173" s="769"/>
      <c r="Q1173" s="635"/>
      <c r="R1173" s="663"/>
      <c r="S1173" s="663"/>
      <c r="T1173" s="663"/>
      <c r="U1173" s="663"/>
      <c r="V1173" s="664"/>
      <c r="W1173" s="665"/>
      <c r="X1173" s="663"/>
      <c r="AB1173" s="724"/>
      <c r="AC1173" s="724"/>
      <c r="AD1173" s="724"/>
      <c r="AE1173" s="763"/>
      <c r="AI1173" s="724"/>
      <c r="AJ1173" s="724"/>
      <c r="AK1173" s="724"/>
    </row>
    <row r="1174" spans="15:37" x14ac:dyDescent="0.6">
      <c r="O1174" s="769"/>
      <c r="Q1174" s="635"/>
      <c r="R1174" s="663"/>
      <c r="S1174" s="663"/>
      <c r="T1174" s="663"/>
      <c r="U1174" s="663"/>
      <c r="V1174" s="664"/>
      <c r="W1174" s="665"/>
      <c r="X1174" s="663"/>
      <c r="AB1174" s="724"/>
      <c r="AC1174" s="724"/>
      <c r="AD1174" s="724"/>
      <c r="AE1174" s="763"/>
      <c r="AI1174" s="724"/>
      <c r="AJ1174" s="724"/>
      <c r="AK1174" s="724"/>
    </row>
    <row r="1175" spans="15:37" x14ac:dyDescent="0.6">
      <c r="O1175" s="769"/>
      <c r="Q1175" s="635"/>
      <c r="R1175" s="663"/>
      <c r="S1175" s="663"/>
      <c r="T1175" s="663"/>
      <c r="U1175" s="663"/>
      <c r="V1175" s="664"/>
      <c r="W1175" s="665"/>
      <c r="X1175" s="663"/>
      <c r="AB1175" s="724"/>
      <c r="AC1175" s="724"/>
      <c r="AD1175" s="724"/>
      <c r="AE1175" s="763"/>
      <c r="AI1175" s="724"/>
      <c r="AJ1175" s="724"/>
      <c r="AK1175" s="724"/>
    </row>
    <row r="1176" spans="15:37" x14ac:dyDescent="0.6">
      <c r="O1176" s="769"/>
      <c r="Q1176" s="635"/>
      <c r="R1176" s="663"/>
      <c r="S1176" s="663"/>
      <c r="T1176" s="663"/>
      <c r="U1176" s="663"/>
      <c r="V1176" s="664"/>
      <c r="W1176" s="665"/>
      <c r="X1176" s="663"/>
      <c r="AB1176" s="724"/>
      <c r="AC1176" s="724"/>
      <c r="AD1176" s="724"/>
      <c r="AE1176" s="763"/>
      <c r="AI1176" s="724"/>
      <c r="AJ1176" s="724"/>
      <c r="AK1176" s="724"/>
    </row>
    <row r="1177" spans="15:37" x14ac:dyDescent="0.6">
      <c r="O1177" s="769"/>
      <c r="Q1177" s="635"/>
      <c r="R1177" s="663"/>
      <c r="S1177" s="663"/>
      <c r="T1177" s="663"/>
      <c r="U1177" s="663"/>
      <c r="V1177" s="664"/>
      <c r="W1177" s="665"/>
      <c r="X1177" s="663"/>
      <c r="AB1177" s="724"/>
      <c r="AC1177" s="724"/>
      <c r="AD1177" s="724"/>
      <c r="AE1177" s="763"/>
      <c r="AI1177" s="724"/>
      <c r="AJ1177" s="724"/>
      <c r="AK1177" s="724"/>
    </row>
    <row r="1178" spans="15:37" x14ac:dyDescent="0.6">
      <c r="O1178" s="769"/>
      <c r="Q1178" s="635"/>
      <c r="R1178" s="663"/>
      <c r="S1178" s="663"/>
      <c r="T1178" s="663"/>
      <c r="U1178" s="663"/>
      <c r="V1178" s="664"/>
      <c r="W1178" s="665"/>
      <c r="X1178" s="663"/>
      <c r="AB1178" s="724"/>
      <c r="AC1178" s="724"/>
      <c r="AD1178" s="724"/>
      <c r="AE1178" s="763"/>
      <c r="AI1178" s="724"/>
      <c r="AJ1178" s="724"/>
      <c r="AK1178" s="724"/>
    </row>
    <row r="1179" spans="15:37" x14ac:dyDescent="0.6">
      <c r="O1179" s="769"/>
      <c r="Q1179" s="635"/>
      <c r="R1179" s="663"/>
      <c r="S1179" s="663"/>
      <c r="T1179" s="663"/>
      <c r="U1179" s="663"/>
      <c r="V1179" s="664"/>
      <c r="W1179" s="665"/>
      <c r="X1179" s="663"/>
      <c r="AB1179" s="724"/>
      <c r="AC1179" s="724"/>
      <c r="AD1179" s="724"/>
      <c r="AE1179" s="763"/>
      <c r="AI1179" s="724"/>
      <c r="AJ1179" s="724"/>
      <c r="AK1179" s="724"/>
    </row>
    <row r="1180" spans="15:37" x14ac:dyDescent="0.6">
      <c r="O1180" s="769"/>
      <c r="Q1180" s="635"/>
      <c r="R1180" s="663"/>
      <c r="S1180" s="663"/>
      <c r="T1180" s="663"/>
      <c r="U1180" s="663"/>
      <c r="V1180" s="664"/>
      <c r="W1180" s="665"/>
      <c r="X1180" s="663"/>
      <c r="AB1180" s="724"/>
      <c r="AC1180" s="724"/>
      <c r="AD1180" s="724"/>
      <c r="AE1180" s="763"/>
      <c r="AI1180" s="724"/>
      <c r="AJ1180" s="724"/>
      <c r="AK1180" s="724"/>
    </row>
    <row r="1181" spans="15:37" x14ac:dyDescent="0.6">
      <c r="O1181" s="769"/>
      <c r="Q1181" s="635"/>
      <c r="R1181" s="663"/>
      <c r="S1181" s="663"/>
      <c r="T1181" s="663"/>
      <c r="U1181" s="663"/>
      <c r="V1181" s="664"/>
      <c r="W1181" s="665"/>
      <c r="X1181" s="663"/>
      <c r="AB1181" s="724"/>
      <c r="AC1181" s="724"/>
      <c r="AD1181" s="724"/>
      <c r="AE1181" s="763"/>
      <c r="AI1181" s="724"/>
      <c r="AJ1181" s="724"/>
      <c r="AK1181" s="724"/>
    </row>
    <row r="1182" spans="15:37" x14ac:dyDescent="0.6">
      <c r="O1182" s="769"/>
      <c r="Q1182" s="635"/>
      <c r="R1182" s="663"/>
      <c r="S1182" s="663"/>
      <c r="T1182" s="663"/>
      <c r="U1182" s="663"/>
      <c r="V1182" s="664"/>
      <c r="W1182" s="665"/>
      <c r="X1182" s="663"/>
      <c r="AB1182" s="724"/>
      <c r="AC1182" s="724"/>
      <c r="AD1182" s="724"/>
      <c r="AE1182" s="763"/>
      <c r="AI1182" s="724"/>
      <c r="AJ1182" s="724"/>
      <c r="AK1182" s="724"/>
    </row>
    <row r="1183" spans="15:37" x14ac:dyDescent="0.6">
      <c r="O1183" s="769"/>
      <c r="Q1183" s="635"/>
      <c r="R1183" s="663"/>
      <c r="S1183" s="663"/>
      <c r="T1183" s="663"/>
      <c r="U1183" s="663"/>
      <c r="V1183" s="664"/>
      <c r="W1183" s="665"/>
      <c r="X1183" s="663"/>
      <c r="AB1183" s="724"/>
      <c r="AC1183" s="724"/>
      <c r="AD1183" s="724"/>
      <c r="AE1183" s="763"/>
      <c r="AI1183" s="724"/>
      <c r="AJ1183" s="724"/>
      <c r="AK1183" s="724"/>
    </row>
    <row r="1184" spans="15:37" x14ac:dyDescent="0.6">
      <c r="O1184" s="769"/>
      <c r="Q1184" s="635"/>
      <c r="R1184" s="663"/>
      <c r="S1184" s="663"/>
      <c r="T1184" s="663"/>
      <c r="U1184" s="663"/>
      <c r="V1184" s="664"/>
      <c r="W1184" s="665"/>
      <c r="X1184" s="663"/>
      <c r="AB1184" s="724"/>
      <c r="AC1184" s="724"/>
      <c r="AD1184" s="724"/>
      <c r="AE1184" s="763"/>
      <c r="AI1184" s="724"/>
      <c r="AJ1184" s="724"/>
      <c r="AK1184" s="724"/>
    </row>
    <row r="1185" spans="15:37" x14ac:dyDescent="0.6">
      <c r="O1185" s="769"/>
      <c r="Q1185" s="635"/>
      <c r="R1185" s="663"/>
      <c r="S1185" s="663"/>
      <c r="T1185" s="663"/>
      <c r="U1185" s="663"/>
      <c r="V1185" s="664"/>
      <c r="W1185" s="665"/>
      <c r="X1185" s="663"/>
      <c r="AB1185" s="724"/>
      <c r="AC1185" s="724"/>
      <c r="AD1185" s="724"/>
      <c r="AE1185" s="763"/>
      <c r="AI1185" s="724"/>
      <c r="AJ1185" s="724"/>
      <c r="AK1185" s="724"/>
    </row>
    <row r="1186" spans="15:37" x14ac:dyDescent="0.6">
      <c r="O1186" s="769"/>
      <c r="Q1186" s="635"/>
      <c r="R1186" s="663"/>
      <c r="S1186" s="663"/>
      <c r="T1186" s="663"/>
      <c r="U1186" s="663"/>
      <c r="V1186" s="664"/>
      <c r="W1186" s="665"/>
      <c r="X1186" s="663"/>
      <c r="AB1186" s="724"/>
      <c r="AC1186" s="724"/>
      <c r="AD1186" s="724"/>
      <c r="AE1186" s="763"/>
      <c r="AI1186" s="724"/>
      <c r="AJ1186" s="724"/>
      <c r="AK1186" s="724"/>
    </row>
    <row r="1187" spans="15:37" x14ac:dyDescent="0.6">
      <c r="O1187" s="769"/>
      <c r="Q1187" s="635"/>
      <c r="R1187" s="663"/>
      <c r="S1187" s="663"/>
      <c r="T1187" s="663"/>
      <c r="U1187" s="663"/>
      <c r="V1187" s="664"/>
      <c r="W1187" s="665"/>
      <c r="X1187" s="663"/>
      <c r="AB1187" s="724"/>
      <c r="AC1187" s="724"/>
      <c r="AD1187" s="724"/>
      <c r="AE1187" s="763"/>
      <c r="AI1187" s="724"/>
      <c r="AJ1187" s="724"/>
      <c r="AK1187" s="724"/>
    </row>
    <row r="1188" spans="15:37" x14ac:dyDescent="0.6">
      <c r="O1188" s="769"/>
      <c r="Q1188" s="635"/>
      <c r="R1188" s="663"/>
      <c r="S1188" s="663"/>
      <c r="T1188" s="663"/>
      <c r="U1188" s="663"/>
      <c r="V1188" s="664"/>
      <c r="W1188" s="665"/>
      <c r="X1188" s="663"/>
      <c r="AB1188" s="724"/>
      <c r="AC1188" s="724"/>
      <c r="AD1188" s="724"/>
      <c r="AE1188" s="763"/>
      <c r="AI1188" s="724"/>
      <c r="AJ1188" s="724"/>
      <c r="AK1188" s="724"/>
    </row>
    <row r="1189" spans="15:37" x14ac:dyDescent="0.6">
      <c r="O1189" s="769"/>
      <c r="Q1189" s="635"/>
      <c r="R1189" s="663"/>
      <c r="S1189" s="663"/>
      <c r="T1189" s="663"/>
      <c r="U1189" s="663"/>
      <c r="V1189" s="664"/>
      <c r="W1189" s="665"/>
      <c r="X1189" s="663"/>
      <c r="AB1189" s="724"/>
      <c r="AC1189" s="724"/>
      <c r="AD1189" s="724"/>
      <c r="AE1189" s="763"/>
      <c r="AI1189" s="724"/>
      <c r="AJ1189" s="724"/>
      <c r="AK1189" s="724"/>
    </row>
    <row r="1190" spans="15:37" x14ac:dyDescent="0.6">
      <c r="O1190" s="769"/>
      <c r="Q1190" s="635"/>
      <c r="R1190" s="663"/>
      <c r="S1190" s="663"/>
      <c r="T1190" s="663"/>
      <c r="U1190" s="663"/>
      <c r="V1190" s="664"/>
      <c r="W1190" s="665"/>
      <c r="X1190" s="663"/>
      <c r="AB1190" s="724"/>
      <c r="AC1190" s="724"/>
      <c r="AD1190" s="724"/>
      <c r="AE1190" s="763"/>
      <c r="AI1190" s="724"/>
      <c r="AJ1190" s="724"/>
      <c r="AK1190" s="724"/>
    </row>
    <row r="1191" spans="15:37" x14ac:dyDescent="0.6">
      <c r="O1191" s="769"/>
      <c r="Q1191" s="635"/>
      <c r="R1191" s="663"/>
      <c r="S1191" s="663"/>
      <c r="T1191" s="663"/>
      <c r="U1191" s="663"/>
      <c r="V1191" s="664"/>
      <c r="W1191" s="665"/>
      <c r="X1191" s="663"/>
      <c r="AB1191" s="724"/>
      <c r="AC1191" s="724"/>
      <c r="AD1191" s="724"/>
      <c r="AE1191" s="763"/>
      <c r="AI1191" s="724"/>
      <c r="AJ1191" s="724"/>
      <c r="AK1191" s="724"/>
    </row>
    <row r="1192" spans="15:37" x14ac:dyDescent="0.6">
      <c r="O1192" s="769"/>
      <c r="Q1192" s="635"/>
      <c r="R1192" s="663"/>
      <c r="S1192" s="663"/>
      <c r="T1192" s="663"/>
      <c r="U1192" s="663"/>
      <c r="V1192" s="664"/>
      <c r="W1192" s="665"/>
      <c r="X1192" s="663"/>
      <c r="AB1192" s="724"/>
      <c r="AC1192" s="724"/>
      <c r="AD1192" s="724"/>
      <c r="AE1192" s="763"/>
      <c r="AI1192" s="724"/>
      <c r="AJ1192" s="724"/>
      <c r="AK1192" s="724"/>
    </row>
    <row r="1193" spans="15:37" x14ac:dyDescent="0.6">
      <c r="O1193" s="769"/>
      <c r="Q1193" s="635"/>
      <c r="R1193" s="663"/>
      <c r="S1193" s="663"/>
      <c r="T1193" s="663"/>
      <c r="U1193" s="663"/>
      <c r="V1193" s="664"/>
      <c r="W1193" s="665"/>
      <c r="X1193" s="663"/>
      <c r="AB1193" s="724"/>
      <c r="AC1193" s="724"/>
      <c r="AD1193" s="724"/>
      <c r="AE1193" s="763"/>
      <c r="AI1193" s="724"/>
      <c r="AJ1193" s="724"/>
      <c r="AK1193" s="724"/>
    </row>
    <row r="1194" spans="15:37" x14ac:dyDescent="0.6">
      <c r="O1194" s="769"/>
      <c r="Q1194" s="635"/>
      <c r="R1194" s="663"/>
      <c r="S1194" s="663"/>
      <c r="T1194" s="663"/>
      <c r="U1194" s="663"/>
      <c r="V1194" s="664"/>
      <c r="W1194" s="665"/>
      <c r="X1194" s="663"/>
      <c r="AB1194" s="724"/>
      <c r="AC1194" s="724"/>
      <c r="AD1194" s="724"/>
      <c r="AE1194" s="763"/>
      <c r="AI1194" s="724"/>
      <c r="AJ1194" s="724"/>
      <c r="AK1194" s="724"/>
    </row>
    <row r="1195" spans="15:37" x14ac:dyDescent="0.6">
      <c r="O1195" s="769"/>
      <c r="Q1195" s="635"/>
      <c r="R1195" s="663"/>
      <c r="S1195" s="663"/>
      <c r="T1195" s="663"/>
      <c r="U1195" s="663"/>
      <c r="V1195" s="664"/>
      <c r="W1195" s="665"/>
      <c r="X1195" s="663"/>
      <c r="AB1195" s="724"/>
      <c r="AC1195" s="724"/>
      <c r="AD1195" s="724"/>
      <c r="AE1195" s="763"/>
      <c r="AI1195" s="724"/>
      <c r="AJ1195" s="724"/>
      <c r="AK1195" s="724"/>
    </row>
    <row r="1196" spans="15:37" x14ac:dyDescent="0.6">
      <c r="O1196" s="769"/>
      <c r="Q1196" s="635"/>
      <c r="R1196" s="663"/>
      <c r="S1196" s="663"/>
      <c r="T1196" s="663"/>
      <c r="U1196" s="663"/>
      <c r="V1196" s="664"/>
      <c r="W1196" s="665"/>
      <c r="X1196" s="663"/>
      <c r="AB1196" s="724"/>
      <c r="AC1196" s="724"/>
      <c r="AD1196" s="724"/>
      <c r="AE1196" s="763"/>
      <c r="AI1196" s="724"/>
      <c r="AJ1196" s="724"/>
      <c r="AK1196" s="724"/>
    </row>
    <row r="1197" spans="15:37" x14ac:dyDescent="0.6">
      <c r="O1197" s="769"/>
      <c r="Q1197" s="635"/>
      <c r="R1197" s="663"/>
      <c r="S1197" s="663"/>
      <c r="T1197" s="663"/>
      <c r="U1197" s="663"/>
      <c r="V1197" s="664"/>
      <c r="W1197" s="665"/>
      <c r="X1197" s="663"/>
      <c r="AB1197" s="724"/>
      <c r="AC1197" s="724"/>
      <c r="AD1197" s="724"/>
      <c r="AE1197" s="763"/>
      <c r="AI1197" s="724"/>
      <c r="AJ1197" s="724"/>
      <c r="AK1197" s="724"/>
    </row>
    <row r="1198" spans="15:37" x14ac:dyDescent="0.6">
      <c r="O1198" s="769"/>
      <c r="Q1198" s="635"/>
      <c r="R1198" s="663"/>
      <c r="S1198" s="663"/>
      <c r="T1198" s="663"/>
      <c r="U1198" s="663"/>
      <c r="V1198" s="664"/>
      <c r="W1198" s="665"/>
      <c r="X1198" s="663"/>
      <c r="AB1198" s="724"/>
      <c r="AC1198" s="724"/>
      <c r="AD1198" s="724"/>
      <c r="AE1198" s="763"/>
      <c r="AI1198" s="724"/>
      <c r="AJ1198" s="724"/>
      <c r="AK1198" s="724"/>
    </row>
    <row r="1199" spans="15:37" x14ac:dyDescent="0.6">
      <c r="O1199" s="769"/>
      <c r="Q1199" s="635"/>
      <c r="R1199" s="663"/>
      <c r="S1199" s="663"/>
      <c r="T1199" s="663"/>
      <c r="U1199" s="663"/>
      <c r="V1199" s="664"/>
      <c r="W1199" s="665"/>
      <c r="X1199" s="663"/>
      <c r="AB1199" s="724"/>
      <c r="AC1199" s="724"/>
      <c r="AD1199" s="724"/>
      <c r="AE1199" s="763"/>
      <c r="AI1199" s="724"/>
      <c r="AJ1199" s="724"/>
      <c r="AK1199" s="724"/>
    </row>
    <row r="1200" spans="15:37" x14ac:dyDescent="0.6">
      <c r="O1200" s="769"/>
      <c r="Q1200" s="635"/>
      <c r="R1200" s="663"/>
      <c r="S1200" s="663"/>
      <c r="T1200" s="663"/>
      <c r="U1200" s="663"/>
      <c r="V1200" s="664"/>
      <c r="W1200" s="665"/>
      <c r="X1200" s="663"/>
      <c r="AB1200" s="724"/>
      <c r="AC1200" s="724"/>
      <c r="AD1200" s="724"/>
      <c r="AE1200" s="763"/>
      <c r="AI1200" s="724"/>
      <c r="AJ1200" s="724"/>
      <c r="AK1200" s="724"/>
    </row>
    <row r="1201" spans="15:37" x14ac:dyDescent="0.6">
      <c r="O1201" s="769"/>
      <c r="Q1201" s="635"/>
      <c r="R1201" s="663"/>
      <c r="S1201" s="663"/>
      <c r="T1201" s="663"/>
      <c r="U1201" s="663"/>
      <c r="V1201" s="664"/>
      <c r="W1201" s="665"/>
      <c r="X1201" s="663"/>
      <c r="AB1201" s="724"/>
      <c r="AC1201" s="724"/>
      <c r="AD1201" s="724"/>
      <c r="AE1201" s="763"/>
      <c r="AI1201" s="724"/>
      <c r="AJ1201" s="724"/>
      <c r="AK1201" s="724"/>
    </row>
    <row r="1202" spans="15:37" x14ac:dyDescent="0.6">
      <c r="O1202" s="769"/>
      <c r="Q1202" s="635"/>
      <c r="R1202" s="663"/>
      <c r="S1202" s="663"/>
      <c r="T1202" s="663"/>
      <c r="U1202" s="663"/>
      <c r="V1202" s="664"/>
      <c r="W1202" s="665"/>
      <c r="X1202" s="663"/>
      <c r="AB1202" s="724"/>
      <c r="AC1202" s="724"/>
      <c r="AD1202" s="724"/>
      <c r="AE1202" s="763"/>
      <c r="AI1202" s="724"/>
      <c r="AJ1202" s="724"/>
      <c r="AK1202" s="724"/>
    </row>
    <row r="1203" spans="15:37" x14ac:dyDescent="0.6">
      <c r="O1203" s="769"/>
      <c r="Q1203" s="635"/>
      <c r="R1203" s="663"/>
      <c r="S1203" s="663"/>
      <c r="T1203" s="663"/>
      <c r="U1203" s="663"/>
      <c r="V1203" s="664"/>
      <c r="W1203" s="665"/>
      <c r="X1203" s="663"/>
      <c r="AB1203" s="724"/>
      <c r="AC1203" s="724"/>
      <c r="AD1203" s="724"/>
      <c r="AE1203" s="763"/>
      <c r="AI1203" s="724"/>
      <c r="AJ1203" s="724"/>
      <c r="AK1203" s="724"/>
    </row>
    <row r="1204" spans="15:37" x14ac:dyDescent="0.6">
      <c r="O1204" s="769"/>
      <c r="Q1204" s="635"/>
      <c r="R1204" s="663"/>
      <c r="S1204" s="663"/>
      <c r="T1204" s="663"/>
      <c r="U1204" s="663"/>
      <c r="V1204" s="664"/>
      <c r="W1204" s="665"/>
      <c r="X1204" s="663"/>
      <c r="AB1204" s="724"/>
      <c r="AC1204" s="724"/>
      <c r="AD1204" s="724"/>
      <c r="AE1204" s="763"/>
      <c r="AI1204" s="724"/>
      <c r="AJ1204" s="724"/>
      <c r="AK1204" s="724"/>
    </row>
    <row r="1205" spans="15:37" x14ac:dyDescent="0.6">
      <c r="O1205" s="769"/>
      <c r="Q1205" s="635"/>
      <c r="R1205" s="663"/>
      <c r="S1205" s="663"/>
      <c r="T1205" s="663"/>
      <c r="U1205" s="663"/>
      <c r="V1205" s="664"/>
      <c r="W1205" s="665"/>
      <c r="X1205" s="663"/>
      <c r="AB1205" s="724"/>
      <c r="AC1205" s="724"/>
      <c r="AD1205" s="724"/>
      <c r="AE1205" s="763"/>
      <c r="AI1205" s="724"/>
      <c r="AJ1205" s="724"/>
      <c r="AK1205" s="724"/>
    </row>
    <row r="1206" spans="15:37" x14ac:dyDescent="0.6">
      <c r="O1206" s="769"/>
      <c r="Q1206" s="635"/>
      <c r="R1206" s="663"/>
      <c r="S1206" s="663"/>
      <c r="T1206" s="663"/>
      <c r="U1206" s="663"/>
      <c r="V1206" s="664"/>
      <c r="W1206" s="665"/>
      <c r="X1206" s="663"/>
      <c r="AB1206" s="724"/>
      <c r="AC1206" s="724"/>
      <c r="AD1206" s="724"/>
      <c r="AE1206" s="763"/>
      <c r="AI1206" s="724"/>
      <c r="AJ1206" s="724"/>
      <c r="AK1206" s="724"/>
    </row>
    <row r="1207" spans="15:37" x14ac:dyDescent="0.6">
      <c r="O1207" s="769"/>
      <c r="Q1207" s="635"/>
      <c r="R1207" s="663"/>
      <c r="S1207" s="663"/>
      <c r="T1207" s="663"/>
      <c r="U1207" s="663"/>
      <c r="V1207" s="664"/>
      <c r="W1207" s="665"/>
      <c r="X1207" s="663"/>
      <c r="AB1207" s="724"/>
      <c r="AC1207" s="724"/>
      <c r="AD1207" s="724"/>
      <c r="AE1207" s="763"/>
      <c r="AI1207" s="724"/>
      <c r="AJ1207" s="724"/>
      <c r="AK1207" s="724"/>
    </row>
    <row r="1208" spans="15:37" x14ac:dyDescent="0.6">
      <c r="O1208" s="769"/>
      <c r="Q1208" s="635"/>
      <c r="R1208" s="663"/>
      <c r="S1208" s="663"/>
      <c r="T1208" s="663"/>
      <c r="U1208" s="663"/>
      <c r="V1208" s="664"/>
      <c r="W1208" s="665"/>
      <c r="X1208" s="663"/>
      <c r="AB1208" s="724"/>
      <c r="AC1208" s="724"/>
      <c r="AD1208" s="724"/>
      <c r="AE1208" s="763"/>
      <c r="AI1208" s="724"/>
      <c r="AJ1208" s="724"/>
      <c r="AK1208" s="724"/>
    </row>
    <row r="1209" spans="15:37" x14ac:dyDescent="0.6">
      <c r="O1209" s="769"/>
      <c r="Q1209" s="635"/>
      <c r="R1209" s="663"/>
      <c r="S1209" s="663"/>
      <c r="T1209" s="663"/>
      <c r="U1209" s="663"/>
      <c r="V1209" s="664"/>
      <c r="W1209" s="665"/>
      <c r="X1209" s="663"/>
      <c r="AB1209" s="724"/>
      <c r="AC1209" s="724"/>
      <c r="AD1209" s="724"/>
      <c r="AE1209" s="763"/>
      <c r="AI1209" s="724"/>
      <c r="AJ1209" s="724"/>
      <c r="AK1209" s="724"/>
    </row>
    <row r="1210" spans="15:37" x14ac:dyDescent="0.6">
      <c r="O1210" s="769"/>
      <c r="Q1210" s="635"/>
      <c r="R1210" s="663"/>
      <c r="S1210" s="663"/>
      <c r="T1210" s="663"/>
      <c r="U1210" s="663"/>
      <c r="V1210" s="664"/>
      <c r="W1210" s="665"/>
      <c r="X1210" s="663"/>
      <c r="AB1210" s="724"/>
      <c r="AC1210" s="724"/>
      <c r="AD1210" s="724"/>
      <c r="AE1210" s="763"/>
      <c r="AI1210" s="724"/>
      <c r="AJ1210" s="724"/>
      <c r="AK1210" s="724"/>
    </row>
    <row r="1211" spans="15:37" x14ac:dyDescent="0.6">
      <c r="O1211" s="769"/>
      <c r="Q1211" s="635"/>
      <c r="R1211" s="663"/>
      <c r="S1211" s="663"/>
      <c r="T1211" s="663"/>
      <c r="U1211" s="663"/>
      <c r="V1211" s="664"/>
      <c r="W1211" s="665"/>
      <c r="X1211" s="663"/>
      <c r="AB1211" s="724"/>
      <c r="AC1211" s="724"/>
      <c r="AD1211" s="724"/>
      <c r="AE1211" s="763"/>
      <c r="AI1211" s="724"/>
      <c r="AJ1211" s="724"/>
      <c r="AK1211" s="724"/>
    </row>
    <row r="1212" spans="15:37" x14ac:dyDescent="0.6">
      <c r="O1212" s="769"/>
      <c r="Q1212" s="635"/>
      <c r="R1212" s="663"/>
      <c r="S1212" s="663"/>
      <c r="T1212" s="663"/>
      <c r="U1212" s="663"/>
      <c r="V1212" s="664"/>
      <c r="W1212" s="665"/>
      <c r="X1212" s="663"/>
      <c r="AB1212" s="724"/>
      <c r="AC1212" s="724"/>
      <c r="AD1212" s="724"/>
      <c r="AE1212" s="763"/>
      <c r="AI1212" s="724"/>
      <c r="AJ1212" s="724"/>
      <c r="AK1212" s="724"/>
    </row>
    <row r="1213" spans="15:37" x14ac:dyDescent="0.6">
      <c r="O1213" s="769"/>
      <c r="Q1213" s="635"/>
      <c r="R1213" s="663"/>
      <c r="S1213" s="663"/>
      <c r="T1213" s="663"/>
      <c r="U1213" s="663"/>
      <c r="V1213" s="664"/>
      <c r="W1213" s="665"/>
      <c r="X1213" s="663"/>
      <c r="AB1213" s="724"/>
      <c r="AC1213" s="724"/>
      <c r="AD1213" s="724"/>
      <c r="AE1213" s="763"/>
      <c r="AI1213" s="724"/>
      <c r="AJ1213" s="724"/>
      <c r="AK1213" s="724"/>
    </row>
    <row r="1214" spans="15:37" x14ac:dyDescent="0.6">
      <c r="O1214" s="769"/>
      <c r="Q1214" s="635"/>
      <c r="R1214" s="663"/>
      <c r="S1214" s="663"/>
      <c r="T1214" s="663"/>
      <c r="U1214" s="663"/>
      <c r="V1214" s="664"/>
      <c r="W1214" s="665"/>
      <c r="X1214" s="663"/>
      <c r="AB1214" s="724"/>
      <c r="AC1214" s="724"/>
      <c r="AD1214" s="724"/>
      <c r="AE1214" s="763"/>
      <c r="AI1214" s="724"/>
      <c r="AJ1214" s="724"/>
      <c r="AK1214" s="724"/>
    </row>
    <row r="1215" spans="15:37" x14ac:dyDescent="0.6">
      <c r="O1215" s="769"/>
      <c r="Q1215" s="635"/>
      <c r="R1215" s="663"/>
      <c r="S1215" s="663"/>
      <c r="T1215" s="663"/>
      <c r="U1215" s="663"/>
      <c r="V1215" s="664"/>
      <c r="W1215" s="665"/>
      <c r="X1215" s="663"/>
      <c r="AB1215" s="724"/>
      <c r="AC1215" s="724"/>
      <c r="AD1215" s="724"/>
      <c r="AE1215" s="763"/>
      <c r="AI1215" s="724"/>
      <c r="AJ1215" s="724"/>
      <c r="AK1215" s="724"/>
    </row>
    <row r="1216" spans="15:37" x14ac:dyDescent="0.6">
      <c r="O1216" s="769"/>
      <c r="Q1216" s="635"/>
      <c r="R1216" s="663"/>
      <c r="S1216" s="663"/>
      <c r="T1216" s="663"/>
      <c r="U1216" s="663"/>
      <c r="V1216" s="664"/>
      <c r="W1216" s="665"/>
      <c r="X1216" s="663"/>
      <c r="AB1216" s="724"/>
      <c r="AC1216" s="724"/>
      <c r="AD1216" s="724"/>
      <c r="AE1216" s="763"/>
      <c r="AI1216" s="724"/>
      <c r="AJ1216" s="724"/>
      <c r="AK1216" s="724"/>
    </row>
    <row r="1217" spans="15:37" x14ac:dyDescent="0.6">
      <c r="O1217" s="769"/>
      <c r="Q1217" s="635"/>
      <c r="R1217" s="663"/>
      <c r="S1217" s="663"/>
      <c r="T1217" s="663"/>
      <c r="U1217" s="663"/>
      <c r="V1217" s="664"/>
      <c r="W1217" s="665"/>
      <c r="X1217" s="663"/>
      <c r="AB1217" s="724"/>
      <c r="AC1217" s="724"/>
      <c r="AD1217" s="724"/>
      <c r="AE1217" s="763"/>
      <c r="AI1217" s="724"/>
      <c r="AJ1217" s="724"/>
      <c r="AK1217" s="724"/>
    </row>
    <row r="1218" spans="15:37" x14ac:dyDescent="0.6">
      <c r="O1218" s="769"/>
      <c r="Q1218" s="635"/>
      <c r="R1218" s="663"/>
      <c r="S1218" s="663"/>
      <c r="T1218" s="663"/>
      <c r="U1218" s="663"/>
      <c r="V1218" s="664"/>
      <c r="W1218" s="665"/>
      <c r="X1218" s="663"/>
      <c r="AB1218" s="724"/>
      <c r="AC1218" s="724"/>
      <c r="AD1218" s="724"/>
      <c r="AE1218" s="763"/>
      <c r="AI1218" s="724"/>
      <c r="AJ1218" s="724"/>
      <c r="AK1218" s="724"/>
    </row>
    <row r="1219" spans="15:37" x14ac:dyDescent="0.6">
      <c r="O1219" s="769"/>
      <c r="Q1219" s="635"/>
      <c r="R1219" s="663"/>
      <c r="S1219" s="663"/>
      <c r="T1219" s="663"/>
      <c r="U1219" s="663"/>
      <c r="V1219" s="664"/>
      <c r="W1219" s="665"/>
      <c r="X1219" s="663"/>
      <c r="AB1219" s="724"/>
      <c r="AC1219" s="724"/>
      <c r="AD1219" s="724"/>
      <c r="AE1219" s="763"/>
      <c r="AI1219" s="724"/>
      <c r="AJ1219" s="724"/>
      <c r="AK1219" s="724"/>
    </row>
    <row r="1220" spans="15:37" x14ac:dyDescent="0.6">
      <c r="O1220" s="769"/>
      <c r="Q1220" s="635"/>
      <c r="R1220" s="663"/>
      <c r="S1220" s="663"/>
      <c r="T1220" s="663"/>
      <c r="U1220" s="663"/>
      <c r="V1220" s="664"/>
      <c r="W1220" s="665"/>
      <c r="X1220" s="663"/>
      <c r="AB1220" s="724"/>
      <c r="AC1220" s="724"/>
      <c r="AD1220" s="724"/>
      <c r="AE1220" s="763"/>
      <c r="AI1220" s="724"/>
      <c r="AJ1220" s="724"/>
      <c r="AK1220" s="724"/>
    </row>
    <row r="1221" spans="15:37" x14ac:dyDescent="0.6">
      <c r="O1221" s="769"/>
      <c r="Q1221" s="635"/>
      <c r="R1221" s="663"/>
      <c r="S1221" s="663"/>
      <c r="T1221" s="663"/>
      <c r="U1221" s="663"/>
      <c r="V1221" s="664"/>
      <c r="W1221" s="665"/>
      <c r="X1221" s="663"/>
      <c r="AB1221" s="724"/>
      <c r="AC1221" s="724"/>
      <c r="AD1221" s="724"/>
      <c r="AE1221" s="763"/>
      <c r="AI1221" s="724"/>
      <c r="AJ1221" s="724"/>
      <c r="AK1221" s="724"/>
    </row>
    <row r="1222" spans="15:37" x14ac:dyDescent="0.6">
      <c r="O1222" s="769"/>
      <c r="Q1222" s="635"/>
      <c r="R1222" s="663"/>
      <c r="S1222" s="663"/>
      <c r="T1222" s="663"/>
      <c r="U1222" s="663"/>
      <c r="V1222" s="664"/>
      <c r="W1222" s="665"/>
      <c r="X1222" s="663"/>
      <c r="AB1222" s="724"/>
      <c r="AC1222" s="724"/>
      <c r="AD1222" s="724"/>
      <c r="AE1222" s="763"/>
      <c r="AI1222" s="724"/>
      <c r="AJ1222" s="724"/>
      <c r="AK1222" s="724"/>
    </row>
    <row r="1223" spans="15:37" x14ac:dyDescent="0.6">
      <c r="O1223" s="769"/>
      <c r="Q1223" s="635"/>
      <c r="R1223" s="663"/>
      <c r="S1223" s="663"/>
      <c r="T1223" s="663"/>
      <c r="U1223" s="663"/>
      <c r="V1223" s="664"/>
      <c r="W1223" s="665"/>
      <c r="X1223" s="663"/>
      <c r="AB1223" s="724"/>
      <c r="AC1223" s="724"/>
      <c r="AD1223" s="724"/>
      <c r="AE1223" s="763"/>
      <c r="AI1223" s="724"/>
      <c r="AJ1223" s="724"/>
      <c r="AK1223" s="724"/>
    </row>
    <row r="1224" spans="15:37" x14ac:dyDescent="0.6">
      <c r="O1224" s="769"/>
      <c r="Q1224" s="635"/>
      <c r="R1224" s="663"/>
      <c r="S1224" s="663"/>
      <c r="T1224" s="663"/>
      <c r="U1224" s="663"/>
      <c r="V1224" s="664"/>
      <c r="W1224" s="665"/>
      <c r="X1224" s="663"/>
      <c r="AB1224" s="724"/>
      <c r="AC1224" s="724"/>
      <c r="AD1224" s="724"/>
      <c r="AE1224" s="763"/>
      <c r="AI1224" s="724"/>
      <c r="AJ1224" s="724"/>
      <c r="AK1224" s="724"/>
    </row>
    <row r="1225" spans="15:37" x14ac:dyDescent="0.6">
      <c r="O1225" s="769"/>
      <c r="Q1225" s="635"/>
      <c r="R1225" s="663"/>
      <c r="S1225" s="663"/>
      <c r="T1225" s="663"/>
      <c r="U1225" s="663"/>
      <c r="V1225" s="664"/>
      <c r="W1225" s="665"/>
      <c r="X1225" s="663"/>
      <c r="AB1225" s="724"/>
      <c r="AC1225" s="724"/>
      <c r="AD1225" s="724"/>
      <c r="AE1225" s="763"/>
      <c r="AI1225" s="724"/>
      <c r="AJ1225" s="724"/>
      <c r="AK1225" s="724"/>
    </row>
    <row r="1226" spans="15:37" x14ac:dyDescent="0.6">
      <c r="O1226" s="769"/>
      <c r="Q1226" s="635"/>
      <c r="R1226" s="663"/>
      <c r="S1226" s="663"/>
      <c r="T1226" s="663"/>
      <c r="U1226" s="663"/>
      <c r="V1226" s="664"/>
      <c r="W1226" s="665"/>
      <c r="X1226" s="663"/>
      <c r="AB1226" s="724"/>
      <c r="AC1226" s="724"/>
      <c r="AD1226" s="724"/>
      <c r="AE1226" s="763"/>
      <c r="AI1226" s="724"/>
      <c r="AJ1226" s="724"/>
      <c r="AK1226" s="724"/>
    </row>
    <row r="1227" spans="15:37" x14ac:dyDescent="0.6">
      <c r="O1227" s="769"/>
      <c r="Q1227" s="635"/>
      <c r="R1227" s="663"/>
      <c r="S1227" s="663"/>
      <c r="T1227" s="663"/>
      <c r="U1227" s="663"/>
      <c r="V1227" s="664"/>
      <c r="W1227" s="665"/>
      <c r="X1227" s="663"/>
      <c r="AB1227" s="724"/>
      <c r="AC1227" s="724"/>
      <c r="AD1227" s="724"/>
      <c r="AE1227" s="763"/>
      <c r="AI1227" s="724"/>
      <c r="AJ1227" s="724"/>
      <c r="AK1227" s="724"/>
    </row>
    <row r="1228" spans="15:37" x14ac:dyDescent="0.6">
      <c r="O1228" s="769"/>
      <c r="Q1228" s="635"/>
      <c r="R1228" s="663"/>
      <c r="S1228" s="663"/>
      <c r="T1228" s="663"/>
      <c r="U1228" s="663"/>
      <c r="V1228" s="664"/>
      <c r="W1228" s="665"/>
      <c r="X1228" s="663"/>
      <c r="AB1228" s="724"/>
      <c r="AC1228" s="724"/>
      <c r="AD1228" s="724"/>
      <c r="AE1228" s="763"/>
      <c r="AI1228" s="724"/>
      <c r="AJ1228" s="724"/>
      <c r="AK1228" s="724"/>
    </row>
    <row r="1229" spans="15:37" x14ac:dyDescent="0.6">
      <c r="O1229" s="769"/>
      <c r="Q1229" s="635"/>
      <c r="R1229" s="663"/>
      <c r="S1229" s="663"/>
      <c r="T1229" s="663"/>
      <c r="U1229" s="663"/>
      <c r="V1229" s="664"/>
      <c r="W1229" s="665"/>
      <c r="X1229" s="663"/>
      <c r="AB1229" s="724"/>
      <c r="AC1229" s="724"/>
      <c r="AD1229" s="724"/>
      <c r="AE1229" s="763"/>
      <c r="AI1229" s="724"/>
      <c r="AJ1229" s="724"/>
      <c r="AK1229" s="724"/>
    </row>
    <row r="1230" spans="15:37" x14ac:dyDescent="0.6">
      <c r="O1230" s="769"/>
      <c r="Q1230" s="635"/>
      <c r="R1230" s="663"/>
      <c r="S1230" s="663"/>
      <c r="T1230" s="663"/>
      <c r="U1230" s="663"/>
      <c r="V1230" s="664"/>
      <c r="W1230" s="665"/>
      <c r="X1230" s="663"/>
      <c r="AB1230" s="724"/>
      <c r="AC1230" s="724"/>
      <c r="AD1230" s="724"/>
      <c r="AE1230" s="763"/>
      <c r="AI1230" s="724"/>
      <c r="AJ1230" s="724"/>
      <c r="AK1230" s="724"/>
    </row>
    <row r="1231" spans="15:37" x14ac:dyDescent="0.6">
      <c r="O1231" s="769"/>
      <c r="Q1231" s="635"/>
      <c r="R1231" s="663"/>
      <c r="S1231" s="663"/>
      <c r="T1231" s="663"/>
      <c r="U1231" s="663"/>
      <c r="V1231" s="664"/>
      <c r="W1231" s="665"/>
      <c r="X1231" s="663"/>
      <c r="AB1231" s="724"/>
      <c r="AC1231" s="724"/>
      <c r="AD1231" s="724"/>
      <c r="AE1231" s="763"/>
      <c r="AI1231" s="724"/>
      <c r="AJ1231" s="724"/>
      <c r="AK1231" s="724"/>
    </row>
    <row r="1232" spans="15:37" x14ac:dyDescent="0.6">
      <c r="O1232" s="769"/>
      <c r="Q1232" s="635"/>
      <c r="R1232" s="663"/>
      <c r="S1232" s="663"/>
      <c r="T1232" s="663"/>
      <c r="U1232" s="663"/>
      <c r="V1232" s="664"/>
      <c r="W1232" s="665"/>
      <c r="X1232" s="663"/>
      <c r="AB1232" s="724"/>
      <c r="AC1232" s="724"/>
      <c r="AD1232" s="724"/>
      <c r="AE1232" s="763"/>
      <c r="AI1232" s="724"/>
      <c r="AJ1232" s="724"/>
      <c r="AK1232" s="724"/>
    </row>
    <row r="1233" spans="15:37" x14ac:dyDescent="0.6">
      <c r="O1233" s="769"/>
      <c r="Q1233" s="635"/>
      <c r="R1233" s="663"/>
      <c r="S1233" s="663"/>
      <c r="T1233" s="663"/>
      <c r="U1233" s="663"/>
      <c r="V1233" s="664"/>
      <c r="W1233" s="665"/>
      <c r="X1233" s="663"/>
      <c r="AB1233" s="724"/>
      <c r="AC1233" s="724"/>
      <c r="AD1233" s="724"/>
      <c r="AE1233" s="763"/>
      <c r="AI1233" s="724"/>
      <c r="AJ1233" s="724"/>
      <c r="AK1233" s="724"/>
    </row>
    <row r="1234" spans="15:37" x14ac:dyDescent="0.6">
      <c r="O1234" s="769"/>
      <c r="Q1234" s="635"/>
      <c r="R1234" s="663"/>
      <c r="S1234" s="663"/>
      <c r="T1234" s="663"/>
      <c r="U1234" s="663"/>
      <c r="V1234" s="664"/>
      <c r="W1234" s="665"/>
      <c r="X1234" s="663"/>
      <c r="AB1234" s="724"/>
      <c r="AC1234" s="724"/>
      <c r="AD1234" s="724"/>
      <c r="AE1234" s="763"/>
      <c r="AI1234" s="724"/>
      <c r="AJ1234" s="724"/>
      <c r="AK1234" s="724"/>
    </row>
    <row r="1235" spans="15:37" x14ac:dyDescent="0.6">
      <c r="O1235" s="769"/>
      <c r="Q1235" s="635"/>
      <c r="R1235" s="663"/>
      <c r="S1235" s="663"/>
      <c r="T1235" s="663"/>
      <c r="U1235" s="663"/>
      <c r="V1235" s="664"/>
      <c r="W1235" s="665"/>
      <c r="X1235" s="663"/>
      <c r="AB1235" s="724"/>
      <c r="AC1235" s="724"/>
      <c r="AD1235" s="724"/>
      <c r="AE1235" s="763"/>
      <c r="AI1235" s="724"/>
      <c r="AJ1235" s="724"/>
      <c r="AK1235" s="724"/>
    </row>
    <row r="1236" spans="15:37" x14ac:dyDescent="0.6">
      <c r="O1236" s="769"/>
      <c r="Q1236" s="635"/>
      <c r="R1236" s="663"/>
      <c r="S1236" s="663"/>
      <c r="T1236" s="663"/>
      <c r="U1236" s="663"/>
      <c r="V1236" s="664"/>
      <c r="W1236" s="665"/>
      <c r="X1236" s="663"/>
      <c r="AB1236" s="724"/>
      <c r="AC1236" s="724"/>
      <c r="AD1236" s="724"/>
      <c r="AE1236" s="763"/>
      <c r="AI1236" s="724"/>
      <c r="AJ1236" s="724"/>
      <c r="AK1236" s="724"/>
    </row>
    <row r="1237" spans="15:37" x14ac:dyDescent="0.6">
      <c r="O1237" s="769"/>
      <c r="Q1237" s="635"/>
      <c r="R1237" s="663"/>
      <c r="S1237" s="663"/>
      <c r="T1237" s="663"/>
      <c r="U1237" s="663"/>
      <c r="V1237" s="664"/>
      <c r="W1237" s="665"/>
      <c r="X1237" s="663"/>
      <c r="AB1237" s="724"/>
      <c r="AC1237" s="724"/>
      <c r="AD1237" s="724"/>
      <c r="AE1237" s="763"/>
      <c r="AI1237" s="724"/>
      <c r="AJ1237" s="724"/>
      <c r="AK1237" s="724"/>
    </row>
    <row r="1238" spans="15:37" x14ac:dyDescent="0.6">
      <c r="O1238" s="769"/>
      <c r="Q1238" s="635"/>
      <c r="R1238" s="663"/>
      <c r="S1238" s="663"/>
      <c r="T1238" s="663"/>
      <c r="U1238" s="663"/>
      <c r="V1238" s="664"/>
      <c r="W1238" s="665"/>
      <c r="X1238" s="663"/>
      <c r="AB1238" s="724"/>
      <c r="AC1238" s="724"/>
      <c r="AD1238" s="724"/>
      <c r="AE1238" s="763"/>
      <c r="AI1238" s="724"/>
      <c r="AJ1238" s="724"/>
      <c r="AK1238" s="724"/>
    </row>
    <row r="1239" spans="15:37" x14ac:dyDescent="0.6">
      <c r="O1239" s="769"/>
      <c r="Q1239" s="635"/>
      <c r="R1239" s="663"/>
      <c r="S1239" s="663"/>
      <c r="T1239" s="663"/>
      <c r="U1239" s="663"/>
      <c r="V1239" s="664"/>
      <c r="W1239" s="665"/>
      <c r="X1239" s="663"/>
      <c r="AB1239" s="724"/>
      <c r="AC1239" s="724"/>
      <c r="AD1239" s="724"/>
      <c r="AE1239" s="763"/>
      <c r="AI1239" s="724"/>
      <c r="AJ1239" s="724"/>
      <c r="AK1239" s="724"/>
    </row>
    <row r="1240" spans="15:37" x14ac:dyDescent="0.6">
      <c r="O1240" s="769"/>
      <c r="Q1240" s="635"/>
      <c r="R1240" s="663"/>
      <c r="S1240" s="663"/>
      <c r="T1240" s="663"/>
      <c r="U1240" s="663"/>
      <c r="V1240" s="664"/>
      <c r="W1240" s="665"/>
      <c r="X1240" s="663"/>
      <c r="AB1240" s="724"/>
      <c r="AC1240" s="724"/>
      <c r="AD1240" s="724"/>
      <c r="AE1240" s="763"/>
      <c r="AI1240" s="724"/>
      <c r="AJ1240" s="724"/>
      <c r="AK1240" s="724"/>
    </row>
    <row r="1241" spans="15:37" x14ac:dyDescent="0.6">
      <c r="O1241" s="769"/>
      <c r="Q1241" s="635"/>
      <c r="R1241" s="663"/>
      <c r="S1241" s="663"/>
      <c r="T1241" s="663"/>
      <c r="U1241" s="663"/>
      <c r="V1241" s="664"/>
      <c r="W1241" s="665"/>
      <c r="X1241" s="663"/>
      <c r="AB1241" s="724"/>
      <c r="AC1241" s="724"/>
      <c r="AD1241" s="724"/>
      <c r="AE1241" s="763"/>
      <c r="AI1241" s="724"/>
      <c r="AJ1241" s="724"/>
      <c r="AK1241" s="724"/>
    </row>
    <row r="1242" spans="15:37" x14ac:dyDescent="0.6">
      <c r="O1242" s="769"/>
      <c r="Q1242" s="635"/>
      <c r="R1242" s="663"/>
      <c r="S1242" s="663"/>
      <c r="T1242" s="663"/>
      <c r="U1242" s="663"/>
      <c r="V1242" s="664"/>
      <c r="W1242" s="665"/>
      <c r="X1242" s="663"/>
      <c r="AB1242" s="724"/>
      <c r="AC1242" s="724"/>
      <c r="AD1242" s="724"/>
      <c r="AE1242" s="763"/>
      <c r="AI1242" s="724"/>
      <c r="AJ1242" s="724"/>
      <c r="AK1242" s="724"/>
    </row>
    <row r="1243" spans="15:37" x14ac:dyDescent="0.6">
      <c r="O1243" s="769"/>
      <c r="Q1243" s="635"/>
      <c r="R1243" s="663"/>
      <c r="S1243" s="663"/>
      <c r="T1243" s="663"/>
      <c r="U1243" s="663"/>
      <c r="V1243" s="664"/>
      <c r="W1243" s="665"/>
      <c r="X1243" s="663"/>
      <c r="AB1243" s="724"/>
      <c r="AC1243" s="724"/>
      <c r="AD1243" s="724"/>
      <c r="AE1243" s="763"/>
      <c r="AI1243" s="724"/>
      <c r="AJ1243" s="724"/>
      <c r="AK1243" s="724"/>
    </row>
    <row r="1244" spans="15:37" x14ac:dyDescent="0.6">
      <c r="O1244" s="769"/>
      <c r="Q1244" s="635"/>
      <c r="R1244" s="663"/>
      <c r="S1244" s="663"/>
      <c r="T1244" s="663"/>
      <c r="U1244" s="663"/>
      <c r="V1244" s="664"/>
      <c r="W1244" s="665"/>
      <c r="X1244" s="663"/>
      <c r="AB1244" s="724"/>
      <c r="AC1244" s="724"/>
      <c r="AD1244" s="724"/>
      <c r="AE1244" s="763"/>
      <c r="AI1244" s="724"/>
      <c r="AJ1244" s="724"/>
      <c r="AK1244" s="724"/>
    </row>
    <row r="1245" spans="15:37" x14ac:dyDescent="0.6">
      <c r="O1245" s="769"/>
      <c r="Q1245" s="635"/>
      <c r="R1245" s="663"/>
      <c r="S1245" s="663"/>
      <c r="T1245" s="663"/>
      <c r="U1245" s="663"/>
      <c r="V1245" s="664"/>
      <c r="W1245" s="665"/>
      <c r="X1245" s="663"/>
      <c r="AB1245" s="724"/>
      <c r="AC1245" s="724"/>
      <c r="AD1245" s="724"/>
      <c r="AE1245" s="763"/>
      <c r="AI1245" s="724"/>
      <c r="AJ1245" s="724"/>
      <c r="AK1245" s="724"/>
    </row>
    <row r="1246" spans="15:37" x14ac:dyDescent="0.6">
      <c r="O1246" s="769"/>
      <c r="Q1246" s="635"/>
      <c r="R1246" s="663"/>
      <c r="S1246" s="663"/>
      <c r="T1246" s="663"/>
      <c r="U1246" s="663"/>
      <c r="V1246" s="664"/>
      <c r="W1246" s="665"/>
      <c r="X1246" s="663"/>
      <c r="AB1246" s="724"/>
      <c r="AC1246" s="724"/>
      <c r="AD1246" s="724"/>
      <c r="AE1246" s="763"/>
      <c r="AI1246" s="724"/>
      <c r="AJ1246" s="724"/>
      <c r="AK1246" s="724"/>
    </row>
    <row r="1247" spans="15:37" x14ac:dyDescent="0.6">
      <c r="O1247" s="769"/>
      <c r="Q1247" s="635"/>
      <c r="R1247" s="663"/>
      <c r="S1247" s="663"/>
      <c r="T1247" s="663"/>
      <c r="U1247" s="663"/>
      <c r="V1247" s="664"/>
      <c r="W1247" s="665"/>
      <c r="X1247" s="663"/>
      <c r="AB1247" s="724"/>
      <c r="AC1247" s="724"/>
      <c r="AD1247" s="724"/>
      <c r="AE1247" s="763"/>
      <c r="AI1247" s="724"/>
      <c r="AJ1247" s="724"/>
      <c r="AK1247" s="724"/>
    </row>
    <row r="1248" spans="15:37" x14ac:dyDescent="0.6">
      <c r="O1248" s="769"/>
      <c r="Q1248" s="635"/>
      <c r="R1248" s="663"/>
      <c r="S1248" s="663"/>
      <c r="T1248" s="663"/>
      <c r="U1248" s="663"/>
      <c r="V1248" s="664"/>
      <c r="W1248" s="665"/>
      <c r="X1248" s="663"/>
      <c r="AB1248" s="724"/>
      <c r="AC1248" s="724"/>
      <c r="AD1248" s="724"/>
      <c r="AE1248" s="763"/>
      <c r="AI1248" s="724"/>
      <c r="AJ1248" s="724"/>
      <c r="AK1248" s="724"/>
    </row>
    <row r="1249" spans="15:37" x14ac:dyDescent="0.6">
      <c r="O1249" s="769"/>
      <c r="Q1249" s="635"/>
      <c r="R1249" s="663"/>
      <c r="S1249" s="663"/>
      <c r="T1249" s="663"/>
      <c r="U1249" s="663"/>
      <c r="V1249" s="664"/>
      <c r="W1249" s="665"/>
      <c r="X1249" s="663"/>
      <c r="AB1249" s="724"/>
      <c r="AC1249" s="724"/>
      <c r="AD1249" s="724"/>
      <c r="AE1249" s="763"/>
      <c r="AI1249" s="724"/>
      <c r="AJ1249" s="724"/>
      <c r="AK1249" s="724"/>
    </row>
    <row r="1250" spans="15:37" x14ac:dyDescent="0.6">
      <c r="O1250" s="769"/>
      <c r="Q1250" s="635"/>
      <c r="R1250" s="663"/>
      <c r="S1250" s="663"/>
      <c r="T1250" s="663"/>
      <c r="U1250" s="663"/>
      <c r="V1250" s="664"/>
      <c r="W1250" s="665"/>
      <c r="X1250" s="663"/>
      <c r="AB1250" s="724"/>
      <c r="AC1250" s="724"/>
      <c r="AD1250" s="724"/>
      <c r="AE1250" s="763"/>
      <c r="AI1250" s="724"/>
      <c r="AJ1250" s="724"/>
      <c r="AK1250" s="724"/>
    </row>
    <row r="1251" spans="15:37" x14ac:dyDescent="0.6">
      <c r="O1251" s="769"/>
      <c r="Q1251" s="635"/>
      <c r="R1251" s="663"/>
      <c r="S1251" s="663"/>
      <c r="T1251" s="663"/>
      <c r="U1251" s="663"/>
      <c r="V1251" s="664"/>
      <c r="W1251" s="665"/>
      <c r="X1251" s="663"/>
      <c r="AB1251" s="724"/>
      <c r="AC1251" s="724"/>
      <c r="AD1251" s="724"/>
      <c r="AE1251" s="763"/>
      <c r="AI1251" s="724"/>
      <c r="AJ1251" s="724"/>
      <c r="AK1251" s="724"/>
    </row>
    <row r="1252" spans="15:37" x14ac:dyDescent="0.6">
      <c r="O1252" s="769"/>
      <c r="Q1252" s="635"/>
      <c r="R1252" s="663"/>
      <c r="S1252" s="663"/>
      <c r="T1252" s="663"/>
      <c r="U1252" s="663"/>
      <c r="V1252" s="664"/>
      <c r="W1252" s="665"/>
      <c r="X1252" s="663"/>
      <c r="AB1252" s="724"/>
      <c r="AC1252" s="724"/>
      <c r="AD1252" s="724"/>
      <c r="AE1252" s="763"/>
      <c r="AI1252" s="724"/>
      <c r="AJ1252" s="724"/>
      <c r="AK1252" s="724"/>
    </row>
    <row r="1253" spans="15:37" x14ac:dyDescent="0.6">
      <c r="O1253" s="769"/>
      <c r="Q1253" s="635"/>
      <c r="R1253" s="663"/>
      <c r="S1253" s="663"/>
      <c r="T1253" s="663"/>
      <c r="U1253" s="663"/>
      <c r="V1253" s="664"/>
      <c r="W1253" s="665"/>
      <c r="X1253" s="663"/>
      <c r="AB1253" s="724"/>
      <c r="AC1253" s="724"/>
      <c r="AD1253" s="724"/>
      <c r="AE1253" s="763"/>
      <c r="AI1253" s="724"/>
      <c r="AJ1253" s="724"/>
      <c r="AK1253" s="724"/>
    </row>
    <row r="1254" spans="15:37" x14ac:dyDescent="0.6">
      <c r="O1254" s="769"/>
      <c r="Q1254" s="635"/>
      <c r="R1254" s="663"/>
      <c r="S1254" s="663"/>
      <c r="T1254" s="663"/>
      <c r="U1254" s="663"/>
      <c r="V1254" s="664"/>
      <c r="W1254" s="665"/>
      <c r="X1254" s="663"/>
      <c r="AB1254" s="724"/>
      <c r="AC1254" s="724"/>
      <c r="AD1254" s="724"/>
      <c r="AE1254" s="763"/>
      <c r="AI1254" s="724"/>
      <c r="AJ1254" s="724"/>
      <c r="AK1254" s="724"/>
    </row>
    <row r="1255" spans="15:37" x14ac:dyDescent="0.6">
      <c r="O1255" s="769"/>
      <c r="Q1255" s="635"/>
      <c r="R1255" s="663"/>
      <c r="S1255" s="663"/>
      <c r="T1255" s="663"/>
      <c r="U1255" s="663"/>
      <c r="V1255" s="664"/>
      <c r="W1255" s="665"/>
      <c r="X1255" s="663"/>
      <c r="AB1255" s="724"/>
      <c r="AC1255" s="724"/>
      <c r="AD1255" s="724"/>
      <c r="AE1255" s="763"/>
      <c r="AI1255" s="724"/>
      <c r="AJ1255" s="724"/>
      <c r="AK1255" s="724"/>
    </row>
    <row r="1256" spans="15:37" x14ac:dyDescent="0.6">
      <c r="O1256" s="769"/>
      <c r="Q1256" s="635"/>
      <c r="R1256" s="663"/>
      <c r="S1256" s="663"/>
      <c r="T1256" s="663"/>
      <c r="U1256" s="663"/>
      <c r="V1256" s="664"/>
      <c r="W1256" s="665"/>
      <c r="X1256" s="663"/>
      <c r="AB1256" s="724"/>
      <c r="AC1256" s="724"/>
      <c r="AD1256" s="724"/>
      <c r="AE1256" s="763"/>
      <c r="AI1256" s="724"/>
      <c r="AJ1256" s="724"/>
      <c r="AK1256" s="724"/>
    </row>
    <row r="1257" spans="15:37" x14ac:dyDescent="0.6">
      <c r="O1257" s="769"/>
      <c r="Q1257" s="635"/>
      <c r="R1257" s="663"/>
      <c r="S1257" s="663"/>
      <c r="T1257" s="663"/>
      <c r="U1257" s="663"/>
      <c r="V1257" s="664"/>
      <c r="W1257" s="665"/>
      <c r="X1257" s="663"/>
      <c r="AB1257" s="724"/>
      <c r="AC1257" s="724"/>
      <c r="AD1257" s="724"/>
      <c r="AE1257" s="763"/>
      <c r="AI1257" s="724"/>
      <c r="AJ1257" s="724"/>
      <c r="AK1257" s="724"/>
    </row>
    <row r="1258" spans="15:37" x14ac:dyDescent="0.6">
      <c r="O1258" s="769"/>
      <c r="Q1258" s="635"/>
      <c r="R1258" s="663"/>
      <c r="S1258" s="663"/>
      <c r="T1258" s="663"/>
      <c r="U1258" s="663"/>
      <c r="V1258" s="664"/>
      <c r="W1258" s="665"/>
      <c r="X1258" s="663"/>
      <c r="AB1258" s="724"/>
      <c r="AC1258" s="724"/>
      <c r="AD1258" s="724"/>
      <c r="AE1258" s="763"/>
      <c r="AI1258" s="724"/>
      <c r="AJ1258" s="724"/>
      <c r="AK1258" s="724"/>
    </row>
    <row r="1259" spans="15:37" x14ac:dyDescent="0.6">
      <c r="O1259" s="769"/>
      <c r="Q1259" s="635"/>
      <c r="R1259" s="663"/>
      <c r="S1259" s="663"/>
      <c r="T1259" s="663"/>
      <c r="U1259" s="663"/>
      <c r="V1259" s="664"/>
      <c r="W1259" s="665"/>
      <c r="X1259" s="663"/>
      <c r="AB1259" s="724"/>
      <c r="AC1259" s="724"/>
      <c r="AD1259" s="724"/>
      <c r="AE1259" s="763"/>
      <c r="AI1259" s="724"/>
      <c r="AJ1259" s="724"/>
      <c r="AK1259" s="724"/>
    </row>
    <row r="1260" spans="15:37" x14ac:dyDescent="0.6">
      <c r="O1260" s="769"/>
      <c r="Q1260" s="635"/>
      <c r="R1260" s="663"/>
      <c r="S1260" s="663"/>
      <c r="T1260" s="663"/>
      <c r="U1260" s="663"/>
      <c r="V1260" s="664"/>
      <c r="W1260" s="665"/>
      <c r="X1260" s="663"/>
      <c r="AB1260" s="724"/>
      <c r="AC1260" s="724"/>
      <c r="AD1260" s="724"/>
      <c r="AE1260" s="763"/>
      <c r="AI1260" s="724"/>
      <c r="AJ1260" s="724"/>
      <c r="AK1260" s="724"/>
    </row>
    <row r="1261" spans="15:37" x14ac:dyDescent="0.6">
      <c r="O1261" s="769"/>
      <c r="Q1261" s="635"/>
      <c r="R1261" s="663"/>
      <c r="S1261" s="663"/>
      <c r="T1261" s="663"/>
      <c r="U1261" s="663"/>
      <c r="V1261" s="664"/>
      <c r="W1261" s="665"/>
      <c r="X1261" s="663"/>
      <c r="AB1261" s="724"/>
      <c r="AC1261" s="724"/>
      <c r="AD1261" s="724"/>
      <c r="AE1261" s="763"/>
      <c r="AI1261" s="724"/>
      <c r="AJ1261" s="724"/>
      <c r="AK1261" s="724"/>
    </row>
    <row r="1262" spans="15:37" x14ac:dyDescent="0.6">
      <c r="O1262" s="769"/>
      <c r="Q1262" s="635"/>
      <c r="R1262" s="663"/>
      <c r="S1262" s="663"/>
      <c r="T1262" s="663"/>
      <c r="U1262" s="663"/>
      <c r="V1262" s="664"/>
      <c r="W1262" s="665"/>
      <c r="X1262" s="663"/>
      <c r="AB1262" s="724"/>
      <c r="AC1262" s="724"/>
      <c r="AD1262" s="724"/>
      <c r="AE1262" s="763"/>
      <c r="AI1262" s="724"/>
      <c r="AJ1262" s="724"/>
      <c r="AK1262" s="724"/>
    </row>
    <row r="1263" spans="15:37" x14ac:dyDescent="0.6">
      <c r="O1263" s="769"/>
      <c r="Q1263" s="635"/>
      <c r="R1263" s="663"/>
      <c r="S1263" s="663"/>
      <c r="T1263" s="663"/>
      <c r="U1263" s="663"/>
      <c r="V1263" s="664"/>
      <c r="W1263" s="665"/>
      <c r="X1263" s="663"/>
      <c r="AB1263" s="724"/>
      <c r="AC1263" s="724"/>
      <c r="AD1263" s="724"/>
      <c r="AE1263" s="763"/>
      <c r="AI1263" s="724"/>
      <c r="AJ1263" s="724"/>
      <c r="AK1263" s="724"/>
    </row>
    <row r="1264" spans="15:37" x14ac:dyDescent="0.6">
      <c r="O1264" s="769"/>
      <c r="Q1264" s="635"/>
      <c r="R1264" s="663"/>
      <c r="S1264" s="663"/>
      <c r="T1264" s="663"/>
      <c r="U1264" s="663"/>
      <c r="V1264" s="664"/>
      <c r="W1264" s="665"/>
      <c r="X1264" s="663"/>
      <c r="AB1264" s="724"/>
      <c r="AC1264" s="724"/>
      <c r="AD1264" s="724"/>
      <c r="AE1264" s="763"/>
      <c r="AI1264" s="724"/>
      <c r="AJ1264" s="724"/>
      <c r="AK1264" s="724"/>
    </row>
    <row r="1265" spans="15:37" x14ac:dyDescent="0.6">
      <c r="O1265" s="769"/>
      <c r="Q1265" s="635"/>
      <c r="R1265" s="663"/>
      <c r="S1265" s="663"/>
      <c r="T1265" s="663"/>
      <c r="U1265" s="663"/>
      <c r="V1265" s="664"/>
      <c r="W1265" s="665"/>
      <c r="X1265" s="663"/>
      <c r="AB1265" s="724"/>
      <c r="AC1265" s="724"/>
      <c r="AD1265" s="724"/>
      <c r="AE1265" s="763"/>
      <c r="AI1265" s="724"/>
      <c r="AJ1265" s="724"/>
      <c r="AK1265" s="724"/>
    </row>
    <row r="1266" spans="15:37" x14ac:dyDescent="0.6">
      <c r="O1266" s="769"/>
      <c r="Q1266" s="635"/>
      <c r="R1266" s="663"/>
      <c r="S1266" s="663"/>
      <c r="T1266" s="663"/>
      <c r="U1266" s="663"/>
      <c r="V1266" s="664"/>
      <c r="W1266" s="665"/>
      <c r="X1266" s="663"/>
      <c r="AB1266" s="724"/>
      <c r="AC1266" s="724"/>
      <c r="AD1266" s="724"/>
      <c r="AE1266" s="763"/>
      <c r="AI1266" s="724"/>
      <c r="AJ1266" s="724"/>
      <c r="AK1266" s="724"/>
    </row>
    <row r="1267" spans="15:37" x14ac:dyDescent="0.6">
      <c r="O1267" s="769"/>
      <c r="Q1267" s="635"/>
      <c r="R1267" s="663"/>
      <c r="S1267" s="663"/>
      <c r="T1267" s="663"/>
      <c r="U1267" s="663"/>
      <c r="V1267" s="664"/>
      <c r="W1267" s="665"/>
      <c r="X1267" s="663"/>
      <c r="AB1267" s="724"/>
      <c r="AC1267" s="724"/>
      <c r="AD1267" s="724"/>
      <c r="AE1267" s="763"/>
      <c r="AI1267" s="724"/>
      <c r="AJ1267" s="724"/>
      <c r="AK1267" s="724"/>
    </row>
    <row r="1268" spans="15:37" x14ac:dyDescent="0.6">
      <c r="O1268" s="769"/>
      <c r="Q1268" s="635"/>
      <c r="R1268" s="663"/>
      <c r="S1268" s="663"/>
      <c r="T1268" s="663"/>
      <c r="U1268" s="663"/>
      <c r="V1268" s="664"/>
      <c r="W1268" s="665"/>
      <c r="X1268" s="663"/>
      <c r="AB1268" s="724"/>
      <c r="AC1268" s="724"/>
      <c r="AD1268" s="724"/>
      <c r="AE1268" s="763"/>
      <c r="AI1268" s="724"/>
      <c r="AJ1268" s="724"/>
      <c r="AK1268" s="724"/>
    </row>
    <row r="1269" spans="15:37" x14ac:dyDescent="0.6">
      <c r="O1269" s="769"/>
      <c r="Q1269" s="635"/>
      <c r="R1269" s="663"/>
      <c r="S1269" s="663"/>
      <c r="T1269" s="663"/>
      <c r="U1269" s="663"/>
      <c r="V1269" s="664"/>
      <c r="W1269" s="665"/>
      <c r="X1269" s="663"/>
      <c r="AB1269" s="724"/>
      <c r="AC1269" s="724"/>
      <c r="AD1269" s="724"/>
      <c r="AE1269" s="763"/>
      <c r="AI1269" s="724"/>
      <c r="AJ1269" s="724"/>
      <c r="AK1269" s="724"/>
    </row>
    <row r="1270" spans="15:37" x14ac:dyDescent="0.6">
      <c r="O1270" s="769"/>
      <c r="Q1270" s="635"/>
      <c r="R1270" s="663"/>
      <c r="S1270" s="663"/>
      <c r="T1270" s="663"/>
      <c r="U1270" s="663"/>
      <c r="V1270" s="664"/>
      <c r="W1270" s="665"/>
      <c r="X1270" s="663"/>
      <c r="AB1270" s="724"/>
      <c r="AC1270" s="724"/>
      <c r="AD1270" s="724"/>
      <c r="AE1270" s="763"/>
      <c r="AI1270" s="724"/>
      <c r="AJ1270" s="724"/>
      <c r="AK1270" s="724"/>
    </row>
    <row r="1271" spans="15:37" x14ac:dyDescent="0.6">
      <c r="O1271" s="769"/>
      <c r="Q1271" s="635"/>
      <c r="R1271" s="663"/>
      <c r="S1271" s="663"/>
      <c r="T1271" s="663"/>
      <c r="U1271" s="663"/>
      <c r="V1271" s="664"/>
      <c r="W1271" s="665"/>
      <c r="X1271" s="663"/>
      <c r="AB1271" s="724"/>
      <c r="AC1271" s="724"/>
      <c r="AD1271" s="724"/>
      <c r="AE1271" s="763"/>
      <c r="AI1271" s="724"/>
      <c r="AJ1271" s="724"/>
      <c r="AK1271" s="724"/>
    </row>
    <row r="1272" spans="15:37" x14ac:dyDescent="0.6">
      <c r="O1272" s="769"/>
      <c r="Q1272" s="635"/>
      <c r="R1272" s="663"/>
      <c r="S1272" s="663"/>
      <c r="T1272" s="663"/>
      <c r="U1272" s="663"/>
      <c r="V1272" s="664"/>
      <c r="W1272" s="665"/>
      <c r="X1272" s="663"/>
      <c r="AB1272" s="724"/>
      <c r="AC1272" s="724"/>
      <c r="AD1272" s="724"/>
      <c r="AE1272" s="763"/>
      <c r="AI1272" s="724"/>
      <c r="AJ1272" s="724"/>
      <c r="AK1272" s="724"/>
    </row>
    <row r="1273" spans="15:37" x14ac:dyDescent="0.6">
      <c r="O1273" s="769"/>
      <c r="Q1273" s="635"/>
      <c r="R1273" s="663"/>
      <c r="S1273" s="663"/>
      <c r="T1273" s="663"/>
      <c r="U1273" s="663"/>
      <c r="V1273" s="664"/>
      <c r="W1273" s="665"/>
      <c r="X1273" s="663"/>
      <c r="AB1273" s="724"/>
      <c r="AC1273" s="724"/>
      <c r="AD1273" s="724"/>
      <c r="AE1273" s="763"/>
      <c r="AI1273" s="724"/>
      <c r="AJ1273" s="724"/>
      <c r="AK1273" s="724"/>
    </row>
    <row r="1274" spans="15:37" x14ac:dyDescent="0.6">
      <c r="O1274" s="769"/>
      <c r="Q1274" s="635"/>
      <c r="R1274" s="663"/>
      <c r="S1274" s="663"/>
      <c r="T1274" s="663"/>
      <c r="U1274" s="663"/>
      <c r="V1274" s="664"/>
      <c r="W1274" s="665"/>
      <c r="X1274" s="663"/>
      <c r="AB1274" s="724"/>
      <c r="AC1274" s="724"/>
      <c r="AD1274" s="724"/>
      <c r="AE1274" s="763"/>
      <c r="AI1274" s="724"/>
      <c r="AJ1274" s="724"/>
      <c r="AK1274" s="724"/>
    </row>
    <row r="1275" spans="15:37" x14ac:dyDescent="0.6">
      <c r="O1275" s="769"/>
      <c r="Q1275" s="635"/>
      <c r="R1275" s="663"/>
      <c r="S1275" s="663"/>
      <c r="T1275" s="663"/>
      <c r="U1275" s="663"/>
      <c r="V1275" s="664"/>
      <c r="W1275" s="665"/>
      <c r="X1275" s="663"/>
      <c r="AB1275" s="724"/>
      <c r="AC1275" s="724"/>
      <c r="AD1275" s="724"/>
      <c r="AE1275" s="763"/>
      <c r="AI1275" s="724"/>
      <c r="AJ1275" s="724"/>
      <c r="AK1275" s="724"/>
    </row>
    <row r="1276" spans="15:37" x14ac:dyDescent="0.6">
      <c r="O1276" s="769"/>
      <c r="Q1276" s="635"/>
      <c r="R1276" s="663"/>
      <c r="S1276" s="663"/>
      <c r="T1276" s="663"/>
      <c r="U1276" s="663"/>
      <c r="V1276" s="664"/>
      <c r="W1276" s="665"/>
      <c r="X1276" s="663"/>
      <c r="AB1276" s="724"/>
      <c r="AC1276" s="724"/>
      <c r="AD1276" s="724"/>
      <c r="AE1276" s="763"/>
      <c r="AI1276" s="724"/>
      <c r="AJ1276" s="724"/>
      <c r="AK1276" s="724"/>
    </row>
    <row r="1277" spans="15:37" x14ac:dyDescent="0.6">
      <c r="O1277" s="769"/>
      <c r="Q1277" s="635"/>
      <c r="R1277" s="663"/>
      <c r="S1277" s="663"/>
      <c r="T1277" s="663"/>
      <c r="U1277" s="663"/>
      <c r="V1277" s="664"/>
      <c r="W1277" s="665"/>
      <c r="X1277" s="663"/>
      <c r="AB1277" s="724"/>
      <c r="AC1277" s="724"/>
      <c r="AD1277" s="724"/>
      <c r="AE1277" s="763"/>
      <c r="AI1277" s="724"/>
      <c r="AJ1277" s="724"/>
      <c r="AK1277" s="724"/>
    </row>
    <row r="1278" spans="15:37" x14ac:dyDescent="0.6">
      <c r="O1278" s="769"/>
      <c r="Q1278" s="635"/>
      <c r="R1278" s="663"/>
      <c r="S1278" s="663"/>
      <c r="T1278" s="663"/>
      <c r="U1278" s="663"/>
      <c r="V1278" s="664"/>
      <c r="W1278" s="665"/>
      <c r="X1278" s="663"/>
      <c r="AB1278" s="724"/>
      <c r="AC1278" s="724"/>
      <c r="AD1278" s="724"/>
      <c r="AE1278" s="763"/>
      <c r="AI1278" s="724"/>
      <c r="AJ1278" s="724"/>
      <c r="AK1278" s="724"/>
    </row>
    <row r="1279" spans="15:37" x14ac:dyDescent="0.6">
      <c r="O1279" s="769"/>
      <c r="Q1279" s="635"/>
      <c r="R1279" s="663"/>
      <c r="S1279" s="663"/>
      <c r="T1279" s="663"/>
      <c r="U1279" s="663"/>
      <c r="V1279" s="664"/>
      <c r="W1279" s="665"/>
      <c r="X1279" s="663"/>
      <c r="AB1279" s="724"/>
      <c r="AC1279" s="724"/>
      <c r="AD1279" s="724"/>
      <c r="AE1279" s="763"/>
      <c r="AI1279" s="724"/>
      <c r="AJ1279" s="724"/>
      <c r="AK1279" s="724"/>
    </row>
    <row r="1280" spans="15:37" x14ac:dyDescent="0.6">
      <c r="O1280" s="769"/>
      <c r="Q1280" s="635"/>
      <c r="R1280" s="663"/>
      <c r="S1280" s="663"/>
      <c r="T1280" s="663"/>
      <c r="U1280" s="663"/>
      <c r="V1280" s="664"/>
      <c r="W1280" s="665"/>
      <c r="X1280" s="663"/>
      <c r="AB1280" s="724"/>
      <c r="AC1280" s="724"/>
      <c r="AD1280" s="724"/>
      <c r="AE1280" s="763"/>
      <c r="AI1280" s="724"/>
      <c r="AJ1280" s="724"/>
      <c r="AK1280" s="724"/>
    </row>
    <row r="1281" spans="15:37" x14ac:dyDescent="0.6">
      <c r="O1281" s="769"/>
      <c r="Q1281" s="635"/>
      <c r="R1281" s="663"/>
      <c r="S1281" s="663"/>
      <c r="T1281" s="663"/>
      <c r="U1281" s="663"/>
      <c r="V1281" s="664"/>
      <c r="W1281" s="665"/>
      <c r="X1281" s="663"/>
      <c r="AB1281" s="724"/>
      <c r="AC1281" s="724"/>
      <c r="AD1281" s="724"/>
      <c r="AE1281" s="763"/>
      <c r="AI1281" s="724"/>
      <c r="AJ1281" s="724"/>
      <c r="AK1281" s="724"/>
    </row>
    <row r="1282" spans="15:37" x14ac:dyDescent="0.6">
      <c r="O1282" s="769"/>
      <c r="Q1282" s="635"/>
      <c r="R1282" s="663"/>
      <c r="S1282" s="663"/>
      <c r="T1282" s="663"/>
      <c r="U1282" s="663"/>
      <c r="V1282" s="664"/>
      <c r="W1282" s="665"/>
      <c r="X1282" s="663"/>
      <c r="AB1282" s="724"/>
      <c r="AC1282" s="724"/>
      <c r="AD1282" s="724"/>
      <c r="AE1282" s="763"/>
      <c r="AI1282" s="724"/>
      <c r="AJ1282" s="724"/>
      <c r="AK1282" s="724"/>
    </row>
    <row r="1283" spans="15:37" x14ac:dyDescent="0.6">
      <c r="O1283" s="769"/>
      <c r="Q1283" s="635"/>
      <c r="R1283" s="663"/>
      <c r="S1283" s="663"/>
      <c r="T1283" s="663"/>
      <c r="U1283" s="663"/>
      <c r="V1283" s="664"/>
      <c r="W1283" s="665"/>
      <c r="X1283" s="663"/>
      <c r="AB1283" s="724"/>
      <c r="AC1283" s="724"/>
      <c r="AD1283" s="724"/>
      <c r="AE1283" s="763"/>
      <c r="AI1283" s="724"/>
      <c r="AJ1283" s="724"/>
      <c r="AK1283" s="724"/>
    </row>
    <row r="1284" spans="15:37" x14ac:dyDescent="0.6">
      <c r="O1284" s="769"/>
      <c r="Q1284" s="635"/>
      <c r="R1284" s="663"/>
      <c r="S1284" s="663"/>
      <c r="T1284" s="663"/>
      <c r="U1284" s="663"/>
      <c r="V1284" s="664"/>
      <c r="W1284" s="665"/>
      <c r="X1284" s="663"/>
      <c r="AB1284" s="724"/>
      <c r="AC1284" s="724"/>
      <c r="AD1284" s="724"/>
      <c r="AE1284" s="763"/>
      <c r="AI1284" s="724"/>
      <c r="AJ1284" s="724"/>
      <c r="AK1284" s="724"/>
    </row>
    <row r="1285" spans="15:37" x14ac:dyDescent="0.6">
      <c r="O1285" s="769"/>
      <c r="Q1285" s="635"/>
      <c r="R1285" s="663"/>
      <c r="S1285" s="663"/>
      <c r="T1285" s="663"/>
      <c r="U1285" s="663"/>
      <c r="V1285" s="664"/>
      <c r="W1285" s="665"/>
      <c r="X1285" s="663"/>
      <c r="AB1285" s="724"/>
      <c r="AC1285" s="724"/>
      <c r="AD1285" s="724"/>
      <c r="AE1285" s="763"/>
      <c r="AI1285" s="724"/>
      <c r="AJ1285" s="724"/>
      <c r="AK1285" s="724"/>
    </row>
    <row r="1286" spans="15:37" x14ac:dyDescent="0.6">
      <c r="O1286" s="769"/>
      <c r="Q1286" s="635"/>
      <c r="R1286" s="663"/>
      <c r="S1286" s="663"/>
      <c r="T1286" s="663"/>
      <c r="U1286" s="663"/>
      <c r="V1286" s="664"/>
      <c r="W1286" s="665"/>
      <c r="X1286" s="663"/>
      <c r="AB1286" s="724"/>
      <c r="AC1286" s="724"/>
      <c r="AD1286" s="724"/>
      <c r="AE1286" s="763"/>
      <c r="AI1286" s="724"/>
      <c r="AJ1286" s="724"/>
      <c r="AK1286" s="724"/>
    </row>
    <row r="1287" spans="15:37" x14ac:dyDescent="0.6">
      <c r="O1287" s="769"/>
      <c r="Q1287" s="635"/>
      <c r="R1287" s="663"/>
      <c r="S1287" s="663"/>
      <c r="T1287" s="663"/>
      <c r="U1287" s="663"/>
      <c r="V1287" s="664"/>
      <c r="W1287" s="665"/>
      <c r="X1287" s="663"/>
      <c r="AB1287" s="724"/>
      <c r="AC1287" s="724"/>
      <c r="AD1287" s="724"/>
      <c r="AE1287" s="763"/>
      <c r="AI1287" s="724"/>
      <c r="AJ1287" s="724"/>
      <c r="AK1287" s="724"/>
    </row>
    <row r="1288" spans="15:37" x14ac:dyDescent="0.6">
      <c r="O1288" s="769"/>
      <c r="Q1288" s="635"/>
      <c r="R1288" s="663"/>
      <c r="S1288" s="663"/>
      <c r="T1288" s="663"/>
      <c r="U1288" s="663"/>
      <c r="V1288" s="664"/>
      <c r="W1288" s="665"/>
      <c r="X1288" s="663"/>
      <c r="AB1288" s="724"/>
      <c r="AC1288" s="724"/>
      <c r="AD1288" s="724"/>
      <c r="AE1288" s="763"/>
      <c r="AI1288" s="724"/>
      <c r="AJ1288" s="724"/>
      <c r="AK1288" s="724"/>
    </row>
    <row r="1289" spans="15:37" x14ac:dyDescent="0.6">
      <c r="O1289" s="769"/>
      <c r="Q1289" s="635"/>
      <c r="R1289" s="663"/>
      <c r="S1289" s="663"/>
      <c r="T1289" s="663"/>
      <c r="U1289" s="663"/>
      <c r="V1289" s="664"/>
      <c r="W1289" s="665"/>
      <c r="X1289" s="663"/>
      <c r="AB1289" s="724"/>
      <c r="AC1289" s="724"/>
      <c r="AD1289" s="724"/>
      <c r="AE1289" s="763"/>
      <c r="AI1289" s="724"/>
      <c r="AJ1289" s="724"/>
      <c r="AK1289" s="724"/>
    </row>
    <row r="1290" spans="15:37" x14ac:dyDescent="0.6">
      <c r="O1290" s="769"/>
      <c r="Q1290" s="635"/>
      <c r="R1290" s="663"/>
      <c r="S1290" s="663"/>
      <c r="T1290" s="663"/>
      <c r="U1290" s="663"/>
      <c r="V1290" s="664"/>
      <c r="W1290" s="665"/>
      <c r="X1290" s="663"/>
      <c r="AB1290" s="724"/>
      <c r="AC1290" s="724"/>
      <c r="AD1290" s="724"/>
      <c r="AE1290" s="763"/>
      <c r="AI1290" s="724"/>
      <c r="AJ1290" s="724"/>
      <c r="AK1290" s="724"/>
    </row>
    <row r="1291" spans="15:37" x14ac:dyDescent="0.6">
      <c r="O1291" s="769"/>
      <c r="Q1291" s="635"/>
      <c r="R1291" s="663"/>
      <c r="S1291" s="663"/>
      <c r="T1291" s="663"/>
      <c r="U1291" s="663"/>
      <c r="V1291" s="664"/>
      <c r="W1291" s="665"/>
      <c r="X1291" s="663"/>
      <c r="AB1291" s="724"/>
      <c r="AC1291" s="724"/>
      <c r="AD1291" s="724"/>
      <c r="AE1291" s="763"/>
      <c r="AI1291" s="724"/>
      <c r="AJ1291" s="724"/>
      <c r="AK1291" s="724"/>
    </row>
    <row r="1292" spans="15:37" x14ac:dyDescent="0.6">
      <c r="O1292" s="769"/>
      <c r="Q1292" s="635"/>
      <c r="R1292" s="663"/>
      <c r="S1292" s="663"/>
      <c r="T1292" s="663"/>
      <c r="U1292" s="663"/>
      <c r="V1292" s="664"/>
      <c r="W1292" s="665"/>
      <c r="X1292" s="663"/>
      <c r="AB1292" s="724"/>
      <c r="AC1292" s="724"/>
      <c r="AD1292" s="724"/>
      <c r="AE1292" s="763"/>
      <c r="AI1292" s="724"/>
      <c r="AJ1292" s="724"/>
      <c r="AK1292" s="724"/>
    </row>
    <row r="1293" spans="15:37" x14ac:dyDescent="0.6">
      <c r="O1293" s="769"/>
      <c r="Q1293" s="635"/>
      <c r="R1293" s="663"/>
      <c r="S1293" s="663"/>
      <c r="T1293" s="663"/>
      <c r="U1293" s="663"/>
      <c r="V1293" s="664"/>
      <c r="W1293" s="665"/>
      <c r="X1293" s="663"/>
      <c r="AB1293" s="724"/>
      <c r="AC1293" s="724"/>
      <c r="AD1293" s="724"/>
      <c r="AE1293" s="763"/>
      <c r="AI1293" s="724"/>
      <c r="AJ1293" s="724"/>
      <c r="AK1293" s="724"/>
    </row>
    <row r="1294" spans="15:37" x14ac:dyDescent="0.6">
      <c r="O1294" s="769"/>
      <c r="Q1294" s="635"/>
      <c r="R1294" s="663"/>
      <c r="S1294" s="663"/>
      <c r="T1294" s="663"/>
      <c r="U1294" s="663"/>
      <c r="V1294" s="664"/>
      <c r="W1294" s="665"/>
      <c r="X1294" s="663"/>
      <c r="AB1294" s="724"/>
      <c r="AC1294" s="724"/>
      <c r="AD1294" s="724"/>
      <c r="AE1294" s="763"/>
      <c r="AI1294" s="724"/>
      <c r="AJ1294" s="724"/>
      <c r="AK1294" s="724"/>
    </row>
    <row r="1295" spans="15:37" x14ac:dyDescent="0.6">
      <c r="O1295" s="769"/>
      <c r="Q1295" s="635"/>
      <c r="R1295" s="663"/>
      <c r="S1295" s="663"/>
      <c r="T1295" s="663"/>
      <c r="U1295" s="663"/>
      <c r="V1295" s="664"/>
      <c r="W1295" s="665"/>
      <c r="X1295" s="663"/>
      <c r="AB1295" s="724"/>
      <c r="AC1295" s="724"/>
      <c r="AD1295" s="724"/>
      <c r="AE1295" s="763"/>
      <c r="AI1295" s="724"/>
      <c r="AJ1295" s="724"/>
      <c r="AK1295" s="724"/>
    </row>
    <row r="1296" spans="15:37" x14ac:dyDescent="0.6">
      <c r="O1296" s="769"/>
      <c r="Q1296" s="635"/>
      <c r="R1296" s="663"/>
      <c r="S1296" s="663"/>
      <c r="T1296" s="663"/>
      <c r="U1296" s="663"/>
      <c r="V1296" s="664"/>
      <c r="W1296" s="665"/>
      <c r="X1296" s="663"/>
      <c r="AB1296" s="724"/>
      <c r="AC1296" s="724"/>
      <c r="AD1296" s="724"/>
      <c r="AE1296" s="763"/>
      <c r="AI1296" s="724"/>
      <c r="AJ1296" s="724"/>
      <c r="AK1296" s="724"/>
    </row>
    <row r="1297" spans="15:37" x14ac:dyDescent="0.6">
      <c r="O1297" s="769"/>
      <c r="Q1297" s="635"/>
      <c r="R1297" s="663"/>
      <c r="S1297" s="663"/>
      <c r="T1297" s="663"/>
      <c r="U1297" s="663"/>
      <c r="V1297" s="664"/>
      <c r="W1297" s="665"/>
      <c r="X1297" s="663"/>
      <c r="AB1297" s="724"/>
      <c r="AC1297" s="724"/>
      <c r="AD1297" s="724"/>
      <c r="AE1297" s="763"/>
      <c r="AI1297" s="724"/>
      <c r="AJ1297" s="724"/>
      <c r="AK1297" s="724"/>
    </row>
    <row r="1298" spans="15:37" x14ac:dyDescent="0.6">
      <c r="O1298" s="769"/>
      <c r="Q1298" s="635"/>
      <c r="R1298" s="663"/>
      <c r="S1298" s="663"/>
      <c r="T1298" s="663"/>
      <c r="U1298" s="663"/>
      <c r="V1298" s="664"/>
      <c r="W1298" s="665"/>
      <c r="X1298" s="663"/>
      <c r="AB1298" s="724"/>
      <c r="AC1298" s="724"/>
      <c r="AD1298" s="724"/>
      <c r="AE1298" s="763"/>
      <c r="AI1298" s="724"/>
      <c r="AJ1298" s="724"/>
      <c r="AK1298" s="724"/>
    </row>
    <row r="1299" spans="15:37" x14ac:dyDescent="0.6">
      <c r="O1299" s="769"/>
      <c r="Q1299" s="635"/>
      <c r="R1299" s="663"/>
      <c r="S1299" s="663"/>
      <c r="T1299" s="663"/>
      <c r="U1299" s="663"/>
      <c r="V1299" s="664"/>
      <c r="W1299" s="665"/>
      <c r="X1299" s="663"/>
      <c r="AB1299" s="724"/>
      <c r="AC1299" s="724"/>
      <c r="AD1299" s="724"/>
      <c r="AE1299" s="763"/>
      <c r="AI1299" s="724"/>
      <c r="AJ1299" s="724"/>
      <c r="AK1299" s="724"/>
    </row>
    <row r="1300" spans="15:37" x14ac:dyDescent="0.6">
      <c r="O1300" s="769"/>
      <c r="Q1300" s="635"/>
      <c r="R1300" s="663"/>
      <c r="S1300" s="663"/>
      <c r="T1300" s="663"/>
      <c r="U1300" s="663"/>
      <c r="V1300" s="664"/>
      <c r="W1300" s="665"/>
      <c r="X1300" s="663"/>
      <c r="AB1300" s="724"/>
      <c r="AC1300" s="724"/>
      <c r="AD1300" s="724"/>
      <c r="AE1300" s="763"/>
      <c r="AI1300" s="724"/>
      <c r="AJ1300" s="724"/>
      <c r="AK1300" s="724"/>
    </row>
    <row r="1301" spans="15:37" x14ac:dyDescent="0.6">
      <c r="O1301" s="769"/>
      <c r="Q1301" s="635"/>
      <c r="R1301" s="663"/>
      <c r="S1301" s="663"/>
      <c r="T1301" s="663"/>
      <c r="U1301" s="663"/>
      <c r="V1301" s="664"/>
      <c r="W1301" s="665"/>
      <c r="X1301" s="663"/>
      <c r="AB1301" s="724"/>
      <c r="AC1301" s="724"/>
      <c r="AD1301" s="724"/>
      <c r="AE1301" s="763"/>
      <c r="AI1301" s="724"/>
      <c r="AJ1301" s="724"/>
      <c r="AK1301" s="724"/>
    </row>
    <row r="1302" spans="15:37" x14ac:dyDescent="0.6">
      <c r="O1302" s="769"/>
      <c r="Q1302" s="635"/>
      <c r="R1302" s="663"/>
      <c r="S1302" s="663"/>
      <c r="T1302" s="663"/>
      <c r="U1302" s="663"/>
      <c r="V1302" s="664"/>
      <c r="W1302" s="665"/>
      <c r="X1302" s="663"/>
      <c r="AB1302" s="724"/>
      <c r="AC1302" s="724"/>
      <c r="AD1302" s="724"/>
      <c r="AE1302" s="763"/>
      <c r="AI1302" s="724"/>
      <c r="AJ1302" s="724"/>
      <c r="AK1302" s="724"/>
    </row>
    <row r="1303" spans="15:37" x14ac:dyDescent="0.6">
      <c r="O1303" s="769"/>
      <c r="Q1303" s="635"/>
      <c r="R1303" s="663"/>
      <c r="S1303" s="663"/>
      <c r="T1303" s="663"/>
      <c r="U1303" s="663"/>
      <c r="V1303" s="664"/>
      <c r="W1303" s="665"/>
      <c r="X1303" s="663"/>
      <c r="AB1303" s="724"/>
      <c r="AC1303" s="724"/>
      <c r="AD1303" s="724"/>
      <c r="AE1303" s="763"/>
      <c r="AI1303" s="724"/>
      <c r="AJ1303" s="724"/>
      <c r="AK1303" s="724"/>
    </row>
    <row r="1304" spans="15:37" x14ac:dyDescent="0.6">
      <c r="O1304" s="769"/>
      <c r="Q1304" s="635"/>
      <c r="R1304" s="663"/>
      <c r="S1304" s="663"/>
      <c r="T1304" s="663"/>
      <c r="U1304" s="663"/>
      <c r="V1304" s="664"/>
      <c r="W1304" s="665"/>
      <c r="X1304" s="663"/>
      <c r="AB1304" s="724"/>
      <c r="AC1304" s="724"/>
      <c r="AD1304" s="724"/>
      <c r="AE1304" s="763"/>
      <c r="AI1304" s="724"/>
      <c r="AJ1304" s="724"/>
      <c r="AK1304" s="724"/>
    </row>
    <row r="1305" spans="15:37" x14ac:dyDescent="0.6">
      <c r="O1305" s="769"/>
      <c r="Q1305" s="635"/>
      <c r="R1305" s="663"/>
      <c r="S1305" s="663"/>
      <c r="T1305" s="663"/>
      <c r="U1305" s="663"/>
      <c r="V1305" s="664"/>
      <c r="W1305" s="665"/>
      <c r="X1305" s="663"/>
      <c r="AB1305" s="724"/>
      <c r="AC1305" s="724"/>
      <c r="AD1305" s="724"/>
      <c r="AE1305" s="763"/>
      <c r="AI1305" s="724"/>
      <c r="AJ1305" s="724"/>
      <c r="AK1305" s="724"/>
    </row>
    <row r="1306" spans="15:37" x14ac:dyDescent="0.6">
      <c r="O1306" s="769"/>
      <c r="Q1306" s="635"/>
      <c r="R1306" s="663"/>
      <c r="S1306" s="663"/>
      <c r="T1306" s="663"/>
      <c r="U1306" s="663"/>
      <c r="V1306" s="664"/>
      <c r="W1306" s="665"/>
      <c r="X1306" s="663"/>
      <c r="AB1306" s="724"/>
      <c r="AC1306" s="724"/>
      <c r="AD1306" s="724"/>
      <c r="AE1306" s="763"/>
      <c r="AI1306" s="724"/>
      <c r="AJ1306" s="724"/>
      <c r="AK1306" s="724"/>
    </row>
    <row r="1307" spans="15:37" x14ac:dyDescent="0.6">
      <c r="O1307" s="769"/>
      <c r="Q1307" s="635"/>
      <c r="R1307" s="663"/>
      <c r="S1307" s="663"/>
      <c r="T1307" s="663"/>
      <c r="U1307" s="663"/>
      <c r="V1307" s="664"/>
      <c r="W1307" s="665"/>
      <c r="X1307" s="663"/>
      <c r="AB1307" s="724"/>
      <c r="AC1307" s="724"/>
      <c r="AD1307" s="724"/>
      <c r="AE1307" s="763"/>
      <c r="AI1307" s="724"/>
      <c r="AJ1307" s="724"/>
      <c r="AK1307" s="724"/>
    </row>
    <row r="1308" spans="15:37" x14ac:dyDescent="0.6">
      <c r="O1308" s="769"/>
      <c r="Q1308" s="635"/>
      <c r="R1308" s="663"/>
      <c r="S1308" s="663"/>
      <c r="T1308" s="663"/>
      <c r="U1308" s="663"/>
      <c r="V1308" s="664"/>
      <c r="W1308" s="665"/>
      <c r="X1308" s="663"/>
      <c r="AB1308" s="724"/>
      <c r="AC1308" s="724"/>
      <c r="AD1308" s="724"/>
      <c r="AE1308" s="763"/>
      <c r="AI1308" s="724"/>
      <c r="AJ1308" s="724"/>
      <c r="AK1308" s="724"/>
    </row>
    <row r="1309" spans="15:37" x14ac:dyDescent="0.6">
      <c r="O1309" s="769"/>
      <c r="Q1309" s="635"/>
      <c r="R1309" s="663"/>
      <c r="S1309" s="663"/>
      <c r="T1309" s="663"/>
      <c r="U1309" s="663"/>
      <c r="V1309" s="664"/>
      <c r="W1309" s="665"/>
      <c r="X1309" s="663"/>
      <c r="AB1309" s="724"/>
      <c r="AC1309" s="724"/>
      <c r="AD1309" s="724"/>
      <c r="AE1309" s="763"/>
      <c r="AI1309" s="724"/>
      <c r="AJ1309" s="724"/>
      <c r="AK1309" s="724"/>
    </row>
    <row r="1310" spans="15:37" x14ac:dyDescent="0.6">
      <c r="O1310" s="769"/>
      <c r="Q1310" s="635"/>
      <c r="R1310" s="663"/>
      <c r="S1310" s="663"/>
      <c r="T1310" s="663"/>
      <c r="U1310" s="663"/>
      <c r="V1310" s="664"/>
      <c r="W1310" s="665"/>
      <c r="X1310" s="663"/>
      <c r="AB1310" s="724"/>
      <c r="AC1310" s="724"/>
      <c r="AD1310" s="724"/>
      <c r="AE1310" s="763"/>
      <c r="AI1310" s="724"/>
      <c r="AJ1310" s="724"/>
      <c r="AK1310" s="724"/>
    </row>
    <row r="1311" spans="15:37" x14ac:dyDescent="0.6">
      <c r="O1311" s="769"/>
      <c r="Q1311" s="635"/>
      <c r="R1311" s="663"/>
      <c r="S1311" s="663"/>
      <c r="T1311" s="663"/>
      <c r="U1311" s="663"/>
      <c r="V1311" s="664"/>
      <c r="W1311" s="665"/>
      <c r="X1311" s="663"/>
      <c r="AB1311" s="724"/>
      <c r="AC1311" s="724"/>
      <c r="AD1311" s="724"/>
      <c r="AE1311" s="763"/>
      <c r="AI1311" s="724"/>
      <c r="AJ1311" s="724"/>
      <c r="AK1311" s="724"/>
    </row>
    <row r="1312" spans="15:37" x14ac:dyDescent="0.6">
      <c r="O1312" s="769"/>
      <c r="Q1312" s="635"/>
      <c r="R1312" s="663"/>
      <c r="S1312" s="663"/>
      <c r="T1312" s="663"/>
      <c r="U1312" s="663"/>
      <c r="V1312" s="664"/>
      <c r="W1312" s="665"/>
      <c r="X1312" s="663"/>
      <c r="AB1312" s="724"/>
      <c r="AC1312" s="724"/>
      <c r="AD1312" s="724"/>
      <c r="AE1312" s="763"/>
      <c r="AI1312" s="724"/>
      <c r="AJ1312" s="724"/>
      <c r="AK1312" s="724"/>
    </row>
    <row r="1313" spans="15:37" x14ac:dyDescent="0.6">
      <c r="O1313" s="769"/>
      <c r="Q1313" s="635"/>
      <c r="R1313" s="663"/>
      <c r="S1313" s="663"/>
      <c r="T1313" s="663"/>
      <c r="U1313" s="663"/>
      <c r="V1313" s="664"/>
      <c r="W1313" s="665"/>
      <c r="X1313" s="663"/>
      <c r="AB1313" s="724"/>
      <c r="AC1313" s="724"/>
      <c r="AD1313" s="724"/>
      <c r="AE1313" s="763"/>
      <c r="AI1313" s="724"/>
      <c r="AJ1313" s="724"/>
      <c r="AK1313" s="724"/>
    </row>
    <row r="1314" spans="15:37" x14ac:dyDescent="0.6">
      <c r="O1314" s="769"/>
      <c r="Q1314" s="635"/>
      <c r="R1314" s="663"/>
      <c r="S1314" s="663"/>
      <c r="T1314" s="663"/>
      <c r="U1314" s="663"/>
      <c r="V1314" s="664"/>
      <c r="W1314" s="665"/>
      <c r="X1314" s="663"/>
      <c r="AB1314" s="724"/>
      <c r="AC1314" s="724"/>
      <c r="AD1314" s="724"/>
      <c r="AE1314" s="763"/>
      <c r="AI1314" s="724"/>
      <c r="AJ1314" s="724"/>
      <c r="AK1314" s="724"/>
    </row>
    <row r="1315" spans="15:37" x14ac:dyDescent="0.6">
      <c r="O1315" s="769"/>
      <c r="Q1315" s="635"/>
      <c r="R1315" s="663"/>
      <c r="S1315" s="663"/>
      <c r="T1315" s="663"/>
      <c r="U1315" s="663"/>
      <c r="V1315" s="664"/>
      <c r="W1315" s="665"/>
      <c r="X1315" s="663"/>
      <c r="AB1315" s="724"/>
      <c r="AC1315" s="724"/>
      <c r="AD1315" s="724"/>
      <c r="AE1315" s="763"/>
      <c r="AI1315" s="724"/>
      <c r="AJ1315" s="724"/>
      <c r="AK1315" s="724"/>
    </row>
    <row r="1316" spans="15:37" x14ac:dyDescent="0.6">
      <c r="O1316" s="769"/>
      <c r="Q1316" s="635"/>
      <c r="R1316" s="663"/>
      <c r="S1316" s="663"/>
      <c r="T1316" s="663"/>
      <c r="U1316" s="663"/>
      <c r="V1316" s="664"/>
      <c r="W1316" s="665"/>
      <c r="X1316" s="663"/>
      <c r="AB1316" s="724"/>
      <c r="AC1316" s="724"/>
      <c r="AD1316" s="724"/>
      <c r="AE1316" s="763"/>
      <c r="AI1316" s="724"/>
      <c r="AJ1316" s="724"/>
      <c r="AK1316" s="724"/>
    </row>
    <row r="1317" spans="15:37" x14ac:dyDescent="0.6">
      <c r="O1317" s="769"/>
      <c r="Q1317" s="635"/>
      <c r="R1317" s="663"/>
      <c r="S1317" s="663"/>
      <c r="T1317" s="663"/>
      <c r="U1317" s="663"/>
      <c r="V1317" s="664"/>
      <c r="W1317" s="665"/>
      <c r="X1317" s="663"/>
      <c r="AB1317" s="724"/>
      <c r="AC1317" s="724"/>
      <c r="AD1317" s="724"/>
      <c r="AE1317" s="763"/>
      <c r="AI1317" s="724"/>
      <c r="AJ1317" s="724"/>
      <c r="AK1317" s="724"/>
    </row>
    <row r="1318" spans="15:37" x14ac:dyDescent="0.6">
      <c r="O1318" s="769"/>
      <c r="Q1318" s="635"/>
      <c r="R1318" s="663"/>
      <c r="S1318" s="663"/>
      <c r="T1318" s="663"/>
      <c r="U1318" s="663"/>
      <c r="V1318" s="664"/>
      <c r="W1318" s="665"/>
      <c r="X1318" s="663"/>
      <c r="AB1318" s="724"/>
      <c r="AC1318" s="724"/>
      <c r="AD1318" s="724"/>
      <c r="AE1318" s="763"/>
      <c r="AI1318" s="724"/>
      <c r="AJ1318" s="724"/>
      <c r="AK1318" s="724"/>
    </row>
    <row r="1319" spans="15:37" x14ac:dyDescent="0.6">
      <c r="O1319" s="769"/>
      <c r="Q1319" s="635"/>
      <c r="R1319" s="663"/>
      <c r="S1319" s="663"/>
      <c r="T1319" s="663"/>
      <c r="U1319" s="663"/>
      <c r="V1319" s="664"/>
      <c r="W1319" s="665"/>
      <c r="X1319" s="663"/>
      <c r="AB1319" s="724"/>
      <c r="AC1319" s="724"/>
      <c r="AD1319" s="724"/>
      <c r="AE1319" s="763"/>
      <c r="AI1319" s="724"/>
      <c r="AJ1319" s="724"/>
      <c r="AK1319" s="724"/>
    </row>
    <row r="1320" spans="15:37" x14ac:dyDescent="0.6">
      <c r="O1320" s="769"/>
      <c r="Q1320" s="635"/>
      <c r="R1320" s="663"/>
      <c r="S1320" s="663"/>
      <c r="T1320" s="663"/>
      <c r="U1320" s="663"/>
      <c r="V1320" s="664"/>
      <c r="W1320" s="665"/>
      <c r="X1320" s="663"/>
      <c r="AB1320" s="724"/>
      <c r="AC1320" s="724"/>
      <c r="AD1320" s="724"/>
      <c r="AE1320" s="763"/>
      <c r="AI1320" s="724"/>
      <c r="AJ1320" s="724"/>
      <c r="AK1320" s="724"/>
    </row>
    <row r="1321" spans="15:37" x14ac:dyDescent="0.6">
      <c r="O1321" s="769"/>
      <c r="Q1321" s="635"/>
      <c r="R1321" s="663"/>
      <c r="S1321" s="663"/>
      <c r="T1321" s="663"/>
      <c r="U1321" s="663"/>
      <c r="V1321" s="664"/>
      <c r="W1321" s="665"/>
      <c r="X1321" s="663"/>
      <c r="AB1321" s="724"/>
      <c r="AC1321" s="724"/>
      <c r="AD1321" s="724"/>
      <c r="AE1321" s="763"/>
      <c r="AI1321" s="724"/>
      <c r="AJ1321" s="724"/>
      <c r="AK1321" s="724"/>
    </row>
    <row r="1322" spans="15:37" x14ac:dyDescent="0.6">
      <c r="O1322" s="769"/>
      <c r="Q1322" s="635"/>
      <c r="R1322" s="663"/>
      <c r="S1322" s="663"/>
      <c r="T1322" s="663"/>
      <c r="U1322" s="663"/>
      <c r="V1322" s="664"/>
      <c r="W1322" s="665"/>
      <c r="X1322" s="663"/>
      <c r="AB1322" s="724"/>
      <c r="AC1322" s="724"/>
      <c r="AD1322" s="724"/>
      <c r="AE1322" s="763"/>
      <c r="AI1322" s="724"/>
      <c r="AJ1322" s="724"/>
      <c r="AK1322" s="724"/>
    </row>
    <row r="1323" spans="15:37" x14ac:dyDescent="0.6">
      <c r="O1323" s="769"/>
      <c r="Q1323" s="635"/>
      <c r="R1323" s="663"/>
      <c r="S1323" s="663"/>
      <c r="T1323" s="663"/>
      <c r="U1323" s="663"/>
      <c r="V1323" s="664"/>
      <c r="W1323" s="665"/>
      <c r="X1323" s="663"/>
      <c r="AB1323" s="724"/>
      <c r="AC1323" s="724"/>
      <c r="AD1323" s="724"/>
      <c r="AE1323" s="763"/>
      <c r="AI1323" s="724"/>
      <c r="AJ1323" s="724"/>
      <c r="AK1323" s="724"/>
    </row>
    <row r="1324" spans="15:37" x14ac:dyDescent="0.6">
      <c r="O1324" s="769"/>
      <c r="Q1324" s="635"/>
      <c r="R1324" s="663"/>
      <c r="S1324" s="663"/>
      <c r="T1324" s="663"/>
      <c r="U1324" s="663"/>
      <c r="V1324" s="664"/>
      <c r="W1324" s="665"/>
      <c r="X1324" s="663"/>
      <c r="AB1324" s="724"/>
      <c r="AC1324" s="724"/>
      <c r="AD1324" s="724"/>
      <c r="AE1324" s="763"/>
      <c r="AI1324" s="724"/>
      <c r="AJ1324" s="724"/>
      <c r="AK1324" s="724"/>
    </row>
    <row r="1325" spans="15:37" x14ac:dyDescent="0.6">
      <c r="O1325" s="769"/>
      <c r="Q1325" s="635"/>
      <c r="R1325" s="663"/>
      <c r="S1325" s="663"/>
      <c r="T1325" s="663"/>
      <c r="U1325" s="663"/>
      <c r="V1325" s="664"/>
      <c r="W1325" s="665"/>
      <c r="X1325" s="663"/>
      <c r="AB1325" s="724"/>
      <c r="AC1325" s="724"/>
      <c r="AD1325" s="724"/>
      <c r="AE1325" s="763"/>
      <c r="AI1325" s="724"/>
      <c r="AJ1325" s="724"/>
      <c r="AK1325" s="724"/>
    </row>
    <row r="1326" spans="15:37" x14ac:dyDescent="0.6">
      <c r="O1326" s="769"/>
      <c r="Q1326" s="635"/>
      <c r="R1326" s="663"/>
      <c r="S1326" s="663"/>
      <c r="T1326" s="663"/>
      <c r="U1326" s="663"/>
      <c r="V1326" s="664"/>
      <c r="W1326" s="665"/>
      <c r="X1326" s="663"/>
      <c r="AB1326" s="724"/>
      <c r="AC1326" s="724"/>
      <c r="AD1326" s="724"/>
      <c r="AE1326" s="763"/>
      <c r="AI1326" s="724"/>
      <c r="AJ1326" s="724"/>
      <c r="AK1326" s="724"/>
    </row>
    <row r="1327" spans="15:37" x14ac:dyDescent="0.6">
      <c r="O1327" s="769"/>
      <c r="Q1327" s="635"/>
      <c r="R1327" s="663"/>
      <c r="S1327" s="663"/>
      <c r="T1327" s="663"/>
      <c r="U1327" s="663"/>
      <c r="V1327" s="664"/>
      <c r="W1327" s="665"/>
      <c r="X1327" s="663"/>
      <c r="AB1327" s="724"/>
      <c r="AC1327" s="724"/>
      <c r="AD1327" s="724"/>
      <c r="AE1327" s="763"/>
      <c r="AI1327" s="724"/>
      <c r="AJ1327" s="724"/>
      <c r="AK1327" s="724"/>
    </row>
    <row r="1328" spans="15:37" x14ac:dyDescent="0.6">
      <c r="O1328" s="769"/>
      <c r="Q1328" s="635"/>
      <c r="R1328" s="663"/>
      <c r="S1328" s="663"/>
      <c r="T1328" s="663"/>
      <c r="U1328" s="663"/>
      <c r="V1328" s="664"/>
      <c r="W1328" s="665"/>
      <c r="X1328" s="663"/>
      <c r="AB1328" s="724"/>
      <c r="AC1328" s="724"/>
      <c r="AD1328" s="724"/>
      <c r="AE1328" s="763"/>
      <c r="AI1328" s="724"/>
      <c r="AJ1328" s="724"/>
      <c r="AK1328" s="724"/>
    </row>
    <row r="1329" spans="15:37" x14ac:dyDescent="0.6">
      <c r="O1329" s="769"/>
      <c r="Q1329" s="635"/>
      <c r="R1329" s="663"/>
      <c r="S1329" s="663"/>
      <c r="T1329" s="663"/>
      <c r="U1329" s="663"/>
      <c r="V1329" s="664"/>
      <c r="W1329" s="665"/>
      <c r="X1329" s="663"/>
      <c r="AB1329" s="724"/>
      <c r="AC1329" s="724"/>
      <c r="AD1329" s="724"/>
      <c r="AE1329" s="763"/>
      <c r="AI1329" s="724"/>
      <c r="AJ1329" s="724"/>
      <c r="AK1329" s="724"/>
    </row>
    <row r="1330" spans="15:37" x14ac:dyDescent="0.6">
      <c r="O1330" s="769"/>
      <c r="Q1330" s="635"/>
      <c r="R1330" s="663"/>
      <c r="S1330" s="663"/>
      <c r="T1330" s="663"/>
      <c r="U1330" s="663"/>
      <c r="V1330" s="664"/>
      <c r="W1330" s="665"/>
      <c r="X1330" s="663"/>
      <c r="AB1330" s="724"/>
      <c r="AC1330" s="724"/>
      <c r="AD1330" s="724"/>
      <c r="AE1330" s="763"/>
      <c r="AI1330" s="724"/>
      <c r="AJ1330" s="724"/>
      <c r="AK1330" s="724"/>
    </row>
    <row r="1331" spans="15:37" x14ac:dyDescent="0.6">
      <c r="O1331" s="769"/>
      <c r="Q1331" s="635"/>
      <c r="R1331" s="663"/>
      <c r="S1331" s="663"/>
      <c r="T1331" s="663"/>
      <c r="U1331" s="663"/>
      <c r="V1331" s="664"/>
      <c r="W1331" s="665"/>
      <c r="X1331" s="663"/>
      <c r="AB1331" s="724"/>
      <c r="AC1331" s="724"/>
      <c r="AD1331" s="724"/>
      <c r="AE1331" s="763"/>
      <c r="AI1331" s="724"/>
      <c r="AJ1331" s="724"/>
      <c r="AK1331" s="724"/>
    </row>
    <row r="1332" spans="15:37" x14ac:dyDescent="0.6">
      <c r="O1332" s="769"/>
      <c r="Q1332" s="635"/>
      <c r="R1332" s="663"/>
      <c r="S1332" s="663"/>
      <c r="T1332" s="663"/>
      <c r="U1332" s="663"/>
      <c r="V1332" s="664"/>
      <c r="W1332" s="665"/>
      <c r="X1332" s="663"/>
      <c r="AB1332" s="724"/>
      <c r="AC1332" s="724"/>
      <c r="AD1332" s="724"/>
      <c r="AE1332" s="763"/>
      <c r="AI1332" s="724"/>
      <c r="AJ1332" s="724"/>
      <c r="AK1332" s="724"/>
    </row>
    <row r="1333" spans="15:37" x14ac:dyDescent="0.6">
      <c r="O1333" s="769"/>
      <c r="Q1333" s="635"/>
      <c r="R1333" s="663"/>
      <c r="S1333" s="663"/>
      <c r="T1333" s="663"/>
      <c r="U1333" s="663"/>
      <c r="V1333" s="664"/>
      <c r="W1333" s="665"/>
      <c r="X1333" s="663"/>
      <c r="AB1333" s="724"/>
      <c r="AC1333" s="724"/>
      <c r="AD1333" s="724"/>
      <c r="AE1333" s="763"/>
      <c r="AI1333" s="724"/>
      <c r="AJ1333" s="724"/>
      <c r="AK1333" s="724"/>
    </row>
    <row r="1334" spans="15:37" x14ac:dyDescent="0.6">
      <c r="O1334" s="769"/>
      <c r="Q1334" s="635"/>
      <c r="R1334" s="663"/>
      <c r="S1334" s="663"/>
      <c r="T1334" s="663"/>
      <c r="U1334" s="663"/>
      <c r="V1334" s="664"/>
      <c r="W1334" s="665"/>
      <c r="X1334" s="663"/>
      <c r="AB1334" s="724"/>
      <c r="AC1334" s="724"/>
      <c r="AD1334" s="724"/>
      <c r="AE1334" s="763"/>
      <c r="AI1334" s="724"/>
      <c r="AJ1334" s="724"/>
      <c r="AK1334" s="724"/>
    </row>
    <row r="1335" spans="15:37" x14ac:dyDescent="0.6">
      <c r="O1335" s="769"/>
      <c r="Q1335" s="635"/>
      <c r="R1335" s="663"/>
      <c r="S1335" s="663"/>
      <c r="T1335" s="663"/>
      <c r="U1335" s="663"/>
      <c r="V1335" s="664"/>
      <c r="W1335" s="665"/>
      <c r="X1335" s="663"/>
      <c r="AB1335" s="724"/>
      <c r="AC1335" s="724"/>
      <c r="AD1335" s="724"/>
      <c r="AE1335" s="763"/>
      <c r="AI1335" s="724"/>
      <c r="AJ1335" s="724"/>
      <c r="AK1335" s="724"/>
    </row>
    <row r="1336" spans="15:37" x14ac:dyDescent="0.6">
      <c r="O1336" s="769"/>
      <c r="Q1336" s="635"/>
      <c r="R1336" s="663"/>
      <c r="S1336" s="663"/>
      <c r="T1336" s="663"/>
      <c r="U1336" s="663"/>
      <c r="V1336" s="664"/>
      <c r="W1336" s="665"/>
      <c r="X1336" s="663"/>
      <c r="AB1336" s="724"/>
      <c r="AC1336" s="724"/>
      <c r="AD1336" s="724"/>
      <c r="AE1336" s="763"/>
      <c r="AI1336" s="724"/>
      <c r="AJ1336" s="724"/>
      <c r="AK1336" s="724"/>
    </row>
    <row r="1337" spans="15:37" x14ac:dyDescent="0.6">
      <c r="O1337" s="769"/>
      <c r="Q1337" s="635"/>
      <c r="R1337" s="663"/>
      <c r="S1337" s="663"/>
      <c r="T1337" s="663"/>
      <c r="U1337" s="663"/>
      <c r="V1337" s="664"/>
      <c r="W1337" s="665"/>
      <c r="X1337" s="663"/>
      <c r="AB1337" s="724"/>
      <c r="AC1337" s="724"/>
      <c r="AD1337" s="724"/>
      <c r="AE1337" s="763"/>
      <c r="AI1337" s="724"/>
      <c r="AJ1337" s="724"/>
      <c r="AK1337" s="724"/>
    </row>
    <row r="1338" spans="15:37" x14ac:dyDescent="0.6">
      <c r="O1338" s="769"/>
      <c r="Q1338" s="635"/>
      <c r="R1338" s="663"/>
      <c r="S1338" s="663"/>
      <c r="T1338" s="663"/>
      <c r="U1338" s="663"/>
      <c r="V1338" s="664"/>
      <c r="W1338" s="665"/>
      <c r="X1338" s="663"/>
      <c r="AB1338" s="724"/>
      <c r="AC1338" s="724"/>
      <c r="AD1338" s="724"/>
      <c r="AE1338" s="763"/>
      <c r="AI1338" s="724"/>
      <c r="AJ1338" s="724"/>
      <c r="AK1338" s="724"/>
    </row>
    <row r="1339" spans="15:37" x14ac:dyDescent="0.6">
      <c r="O1339" s="769"/>
      <c r="Q1339" s="635"/>
      <c r="R1339" s="663"/>
      <c r="S1339" s="663"/>
      <c r="T1339" s="663"/>
      <c r="U1339" s="663"/>
      <c r="V1339" s="664"/>
      <c r="W1339" s="665"/>
      <c r="X1339" s="663"/>
      <c r="AB1339" s="724"/>
      <c r="AC1339" s="724"/>
      <c r="AD1339" s="724"/>
      <c r="AE1339" s="763"/>
      <c r="AI1339" s="724"/>
      <c r="AJ1339" s="724"/>
      <c r="AK1339" s="724"/>
    </row>
    <row r="1340" spans="15:37" x14ac:dyDescent="0.6">
      <c r="O1340" s="769"/>
      <c r="Q1340" s="635"/>
      <c r="R1340" s="663"/>
      <c r="S1340" s="663"/>
      <c r="T1340" s="663"/>
      <c r="U1340" s="663"/>
      <c r="V1340" s="664"/>
      <c r="W1340" s="665"/>
      <c r="X1340" s="663"/>
      <c r="AB1340" s="724"/>
      <c r="AC1340" s="724"/>
      <c r="AD1340" s="724"/>
      <c r="AE1340" s="763"/>
      <c r="AI1340" s="724"/>
      <c r="AJ1340" s="724"/>
      <c r="AK1340" s="724"/>
    </row>
    <row r="1341" spans="15:37" x14ac:dyDescent="0.6">
      <c r="O1341" s="769"/>
      <c r="Q1341" s="635"/>
      <c r="R1341" s="663"/>
      <c r="S1341" s="663"/>
      <c r="T1341" s="663"/>
      <c r="U1341" s="663"/>
      <c r="V1341" s="664"/>
      <c r="W1341" s="665"/>
      <c r="X1341" s="663"/>
      <c r="AB1341" s="724"/>
      <c r="AC1341" s="724"/>
      <c r="AD1341" s="724"/>
      <c r="AE1341" s="763"/>
      <c r="AI1341" s="724"/>
      <c r="AJ1341" s="724"/>
      <c r="AK1341" s="724"/>
    </row>
    <row r="1342" spans="15:37" x14ac:dyDescent="0.6">
      <c r="O1342" s="769"/>
      <c r="Q1342" s="635"/>
      <c r="R1342" s="663"/>
      <c r="S1342" s="663"/>
      <c r="T1342" s="663"/>
      <c r="U1342" s="663"/>
      <c r="V1342" s="664"/>
      <c r="W1342" s="665"/>
      <c r="X1342" s="663"/>
      <c r="AB1342" s="724"/>
      <c r="AC1342" s="724"/>
      <c r="AD1342" s="724"/>
      <c r="AE1342" s="763"/>
      <c r="AI1342" s="724"/>
      <c r="AJ1342" s="724"/>
      <c r="AK1342" s="724"/>
    </row>
    <row r="1343" spans="15:37" x14ac:dyDescent="0.6">
      <c r="O1343" s="769"/>
      <c r="Q1343" s="635"/>
      <c r="R1343" s="663"/>
      <c r="S1343" s="663"/>
      <c r="T1343" s="663"/>
      <c r="U1343" s="663"/>
      <c r="V1343" s="664"/>
      <c r="W1343" s="665"/>
      <c r="X1343" s="663"/>
      <c r="AB1343" s="724"/>
      <c r="AC1343" s="724"/>
      <c r="AD1343" s="724"/>
      <c r="AE1343" s="763"/>
      <c r="AI1343" s="724"/>
      <c r="AJ1343" s="724"/>
      <c r="AK1343" s="724"/>
    </row>
    <row r="1344" spans="15:37" x14ac:dyDescent="0.6">
      <c r="O1344" s="769"/>
      <c r="Q1344" s="635"/>
      <c r="R1344" s="663"/>
      <c r="S1344" s="663"/>
      <c r="T1344" s="663"/>
      <c r="U1344" s="663"/>
      <c r="V1344" s="664"/>
      <c r="W1344" s="665"/>
      <c r="X1344" s="663"/>
      <c r="AB1344" s="724"/>
      <c r="AC1344" s="724"/>
      <c r="AD1344" s="724"/>
      <c r="AE1344" s="763"/>
      <c r="AI1344" s="724"/>
      <c r="AJ1344" s="724"/>
      <c r="AK1344" s="724"/>
    </row>
    <row r="1345" spans="15:37" x14ac:dyDescent="0.6">
      <c r="O1345" s="769"/>
      <c r="Q1345" s="635"/>
      <c r="R1345" s="663"/>
      <c r="S1345" s="663"/>
      <c r="T1345" s="663"/>
      <c r="U1345" s="663"/>
      <c r="V1345" s="664"/>
      <c r="W1345" s="665"/>
      <c r="X1345" s="663"/>
      <c r="AB1345" s="724"/>
      <c r="AC1345" s="724"/>
      <c r="AD1345" s="724"/>
      <c r="AE1345" s="763"/>
      <c r="AI1345" s="724"/>
      <c r="AJ1345" s="724"/>
      <c r="AK1345" s="724"/>
    </row>
    <row r="1346" spans="15:37" x14ac:dyDescent="0.6">
      <c r="O1346" s="769"/>
      <c r="Q1346" s="635"/>
      <c r="R1346" s="663"/>
      <c r="S1346" s="663"/>
      <c r="T1346" s="663"/>
      <c r="U1346" s="663"/>
      <c r="V1346" s="664"/>
      <c r="W1346" s="665"/>
      <c r="X1346" s="663"/>
      <c r="AB1346" s="724"/>
      <c r="AC1346" s="724"/>
      <c r="AD1346" s="724"/>
      <c r="AE1346" s="763"/>
      <c r="AI1346" s="724"/>
      <c r="AJ1346" s="724"/>
      <c r="AK1346" s="724"/>
    </row>
    <row r="1347" spans="15:37" x14ac:dyDescent="0.6">
      <c r="O1347" s="769"/>
      <c r="Q1347" s="635"/>
      <c r="R1347" s="663"/>
      <c r="S1347" s="663"/>
      <c r="T1347" s="663"/>
      <c r="U1347" s="663"/>
      <c r="V1347" s="664"/>
      <c r="W1347" s="665"/>
      <c r="X1347" s="663"/>
      <c r="AB1347" s="724"/>
      <c r="AC1347" s="724"/>
      <c r="AD1347" s="724"/>
      <c r="AE1347" s="763"/>
      <c r="AI1347" s="724"/>
      <c r="AJ1347" s="724"/>
      <c r="AK1347" s="724"/>
    </row>
    <row r="1348" spans="15:37" x14ac:dyDescent="0.6">
      <c r="O1348" s="769"/>
      <c r="Q1348" s="635"/>
      <c r="R1348" s="663"/>
      <c r="S1348" s="663"/>
      <c r="T1348" s="663"/>
      <c r="U1348" s="663"/>
      <c r="V1348" s="664"/>
      <c r="W1348" s="665"/>
      <c r="X1348" s="663"/>
      <c r="AB1348" s="724"/>
      <c r="AC1348" s="724"/>
      <c r="AD1348" s="724"/>
      <c r="AE1348" s="763"/>
      <c r="AI1348" s="724"/>
      <c r="AJ1348" s="724"/>
      <c r="AK1348" s="724"/>
    </row>
    <row r="1349" spans="15:37" x14ac:dyDescent="0.6">
      <c r="O1349" s="769"/>
      <c r="Q1349" s="635"/>
      <c r="R1349" s="663"/>
      <c r="S1349" s="663"/>
      <c r="T1349" s="663"/>
      <c r="U1349" s="663"/>
      <c r="V1349" s="664"/>
      <c r="W1349" s="665"/>
      <c r="X1349" s="663"/>
      <c r="AB1349" s="724"/>
      <c r="AC1349" s="724"/>
      <c r="AD1349" s="724"/>
      <c r="AE1349" s="763"/>
      <c r="AI1349" s="724"/>
      <c r="AJ1349" s="724"/>
      <c r="AK1349" s="724"/>
    </row>
    <row r="1350" spans="15:37" x14ac:dyDescent="0.6">
      <c r="O1350" s="769"/>
      <c r="Q1350" s="635"/>
      <c r="R1350" s="663"/>
      <c r="S1350" s="663"/>
      <c r="T1350" s="663"/>
      <c r="U1350" s="663"/>
      <c r="V1350" s="664"/>
      <c r="W1350" s="665"/>
      <c r="X1350" s="663"/>
      <c r="AB1350" s="724"/>
      <c r="AC1350" s="724"/>
      <c r="AD1350" s="724"/>
      <c r="AE1350" s="763"/>
      <c r="AI1350" s="724"/>
      <c r="AJ1350" s="724"/>
      <c r="AK1350" s="724"/>
    </row>
    <row r="1351" spans="15:37" x14ac:dyDescent="0.6">
      <c r="O1351" s="769"/>
      <c r="Q1351" s="635"/>
      <c r="R1351" s="663"/>
      <c r="S1351" s="663"/>
      <c r="T1351" s="663"/>
      <c r="U1351" s="663"/>
      <c r="V1351" s="664"/>
      <c r="W1351" s="665"/>
      <c r="X1351" s="663"/>
      <c r="AB1351" s="724"/>
      <c r="AC1351" s="724"/>
      <c r="AD1351" s="724"/>
      <c r="AE1351" s="763"/>
      <c r="AI1351" s="724"/>
      <c r="AJ1351" s="724"/>
      <c r="AK1351" s="724"/>
    </row>
    <row r="1352" spans="15:37" x14ac:dyDescent="0.6">
      <c r="O1352" s="769"/>
      <c r="Q1352" s="635"/>
      <c r="R1352" s="663"/>
      <c r="S1352" s="663"/>
      <c r="T1352" s="663"/>
      <c r="U1352" s="663"/>
      <c r="V1352" s="664"/>
      <c r="W1352" s="665"/>
      <c r="X1352" s="663"/>
      <c r="AB1352" s="724"/>
      <c r="AC1352" s="724"/>
      <c r="AD1352" s="724"/>
      <c r="AE1352" s="763"/>
      <c r="AI1352" s="724"/>
      <c r="AJ1352" s="724"/>
      <c r="AK1352" s="724"/>
    </row>
    <row r="1353" spans="15:37" x14ac:dyDescent="0.6">
      <c r="O1353" s="769"/>
      <c r="Q1353" s="635"/>
      <c r="R1353" s="663"/>
      <c r="S1353" s="663"/>
      <c r="T1353" s="663"/>
      <c r="U1353" s="663"/>
      <c r="V1353" s="664"/>
      <c r="W1353" s="665"/>
      <c r="X1353" s="663"/>
      <c r="AB1353" s="724"/>
      <c r="AC1353" s="724"/>
      <c r="AD1353" s="724"/>
      <c r="AE1353" s="763"/>
      <c r="AI1353" s="724"/>
      <c r="AJ1353" s="724"/>
      <c r="AK1353" s="724"/>
    </row>
    <row r="1354" spans="15:37" x14ac:dyDescent="0.6">
      <c r="O1354" s="769"/>
      <c r="Q1354" s="635"/>
      <c r="R1354" s="663"/>
      <c r="S1354" s="663"/>
      <c r="T1354" s="663"/>
      <c r="U1354" s="663"/>
      <c r="V1354" s="664"/>
      <c r="W1354" s="665"/>
      <c r="X1354" s="663"/>
      <c r="AB1354" s="724"/>
      <c r="AC1354" s="724"/>
      <c r="AD1354" s="724"/>
      <c r="AE1354" s="763"/>
      <c r="AI1354" s="724"/>
      <c r="AJ1354" s="724"/>
      <c r="AK1354" s="724"/>
    </row>
    <row r="1355" spans="15:37" x14ac:dyDescent="0.6">
      <c r="O1355" s="769"/>
      <c r="Q1355" s="635"/>
      <c r="R1355" s="663"/>
      <c r="S1355" s="663"/>
      <c r="T1355" s="663"/>
      <c r="U1355" s="663"/>
      <c r="V1355" s="664"/>
      <c r="W1355" s="665"/>
      <c r="X1355" s="663"/>
      <c r="AB1355" s="724"/>
      <c r="AC1355" s="724"/>
      <c r="AD1355" s="724"/>
      <c r="AE1355" s="763"/>
      <c r="AI1355" s="724"/>
      <c r="AJ1355" s="724"/>
      <c r="AK1355" s="724"/>
    </row>
    <row r="1356" spans="15:37" x14ac:dyDescent="0.6">
      <c r="O1356" s="769"/>
      <c r="Q1356" s="635"/>
      <c r="R1356" s="663"/>
      <c r="S1356" s="663"/>
      <c r="T1356" s="663"/>
      <c r="U1356" s="663"/>
      <c r="V1356" s="664"/>
      <c r="W1356" s="665"/>
      <c r="X1356" s="663"/>
      <c r="AB1356" s="724"/>
      <c r="AC1356" s="724"/>
      <c r="AD1356" s="724"/>
      <c r="AE1356" s="763"/>
      <c r="AI1356" s="724"/>
      <c r="AJ1356" s="724"/>
      <c r="AK1356" s="724"/>
    </row>
    <row r="1357" spans="15:37" x14ac:dyDescent="0.6">
      <c r="O1357" s="769"/>
      <c r="Q1357" s="635"/>
      <c r="R1357" s="663"/>
      <c r="S1357" s="663"/>
      <c r="T1357" s="663"/>
      <c r="U1357" s="663"/>
      <c r="V1357" s="664"/>
      <c r="W1357" s="665"/>
      <c r="X1357" s="663"/>
      <c r="AB1357" s="724"/>
      <c r="AC1357" s="724"/>
      <c r="AD1357" s="724"/>
      <c r="AE1357" s="763"/>
      <c r="AI1357" s="724"/>
      <c r="AJ1357" s="724"/>
      <c r="AK1357" s="724"/>
    </row>
    <row r="1358" spans="15:37" x14ac:dyDescent="0.6">
      <c r="O1358" s="769"/>
      <c r="Q1358" s="635"/>
      <c r="R1358" s="663"/>
      <c r="S1358" s="663"/>
      <c r="T1358" s="663"/>
      <c r="U1358" s="663"/>
      <c r="V1358" s="664"/>
      <c r="W1358" s="665"/>
      <c r="X1358" s="663"/>
      <c r="AB1358" s="724"/>
      <c r="AC1358" s="724"/>
      <c r="AD1358" s="724"/>
      <c r="AE1358" s="763"/>
      <c r="AI1358" s="724"/>
      <c r="AJ1358" s="724"/>
      <c r="AK1358" s="724"/>
    </row>
    <row r="1359" spans="15:37" x14ac:dyDescent="0.6">
      <c r="O1359" s="769"/>
      <c r="Q1359" s="635"/>
      <c r="R1359" s="663"/>
      <c r="S1359" s="663"/>
      <c r="T1359" s="663"/>
      <c r="U1359" s="663"/>
      <c r="V1359" s="664"/>
      <c r="W1359" s="665"/>
      <c r="X1359" s="663"/>
      <c r="AB1359" s="724"/>
      <c r="AC1359" s="724"/>
      <c r="AD1359" s="724"/>
      <c r="AE1359" s="763"/>
      <c r="AI1359" s="724"/>
      <c r="AJ1359" s="724"/>
      <c r="AK1359" s="724"/>
    </row>
    <row r="1360" spans="15:37" x14ac:dyDescent="0.6">
      <c r="O1360" s="769"/>
      <c r="Q1360" s="635"/>
      <c r="R1360" s="663"/>
      <c r="S1360" s="663"/>
      <c r="T1360" s="663"/>
      <c r="U1360" s="663"/>
      <c r="V1360" s="664"/>
      <c r="W1360" s="665"/>
      <c r="X1360" s="663"/>
      <c r="AB1360" s="724"/>
      <c r="AC1360" s="724"/>
      <c r="AD1360" s="724"/>
      <c r="AE1360" s="763"/>
      <c r="AI1360" s="724"/>
      <c r="AJ1360" s="724"/>
      <c r="AK1360" s="724"/>
    </row>
    <row r="1361" spans="15:37" x14ac:dyDescent="0.6">
      <c r="O1361" s="769"/>
      <c r="Q1361" s="635"/>
      <c r="R1361" s="663"/>
      <c r="S1361" s="663"/>
      <c r="T1361" s="663"/>
      <c r="U1361" s="663"/>
      <c r="V1361" s="664"/>
      <c r="W1361" s="665"/>
      <c r="X1361" s="663"/>
      <c r="AB1361" s="724"/>
      <c r="AC1361" s="724"/>
      <c r="AD1361" s="724"/>
      <c r="AE1361" s="763"/>
      <c r="AI1361" s="724"/>
      <c r="AJ1361" s="724"/>
      <c r="AK1361" s="724"/>
    </row>
    <row r="1362" spans="15:37" x14ac:dyDescent="0.6">
      <c r="O1362" s="769"/>
      <c r="Q1362" s="635"/>
      <c r="R1362" s="663"/>
      <c r="S1362" s="663"/>
      <c r="T1362" s="663"/>
      <c r="U1362" s="663"/>
      <c r="V1362" s="664"/>
      <c r="W1362" s="665"/>
      <c r="X1362" s="663"/>
      <c r="AB1362" s="724"/>
      <c r="AC1362" s="724"/>
      <c r="AD1362" s="724"/>
      <c r="AE1362" s="763"/>
      <c r="AI1362" s="724"/>
      <c r="AJ1362" s="724"/>
      <c r="AK1362" s="724"/>
    </row>
    <row r="1363" spans="15:37" x14ac:dyDescent="0.6">
      <c r="O1363" s="769"/>
      <c r="Q1363" s="635"/>
      <c r="R1363" s="663"/>
      <c r="S1363" s="663"/>
      <c r="T1363" s="663"/>
      <c r="U1363" s="663"/>
      <c r="V1363" s="664"/>
      <c r="W1363" s="665"/>
      <c r="X1363" s="663"/>
      <c r="AB1363" s="724"/>
      <c r="AC1363" s="724"/>
      <c r="AD1363" s="724"/>
      <c r="AE1363" s="763"/>
      <c r="AI1363" s="724"/>
      <c r="AJ1363" s="724"/>
      <c r="AK1363" s="724"/>
    </row>
    <row r="1364" spans="15:37" x14ac:dyDescent="0.6">
      <c r="O1364" s="769"/>
      <c r="Q1364" s="635"/>
      <c r="R1364" s="663"/>
      <c r="S1364" s="663"/>
      <c r="T1364" s="663"/>
      <c r="U1364" s="663"/>
      <c r="V1364" s="664"/>
      <c r="W1364" s="665"/>
      <c r="X1364" s="663"/>
      <c r="AB1364" s="724"/>
      <c r="AC1364" s="724"/>
      <c r="AD1364" s="724"/>
      <c r="AE1364" s="763"/>
      <c r="AI1364" s="724"/>
      <c r="AJ1364" s="724"/>
      <c r="AK1364" s="724"/>
    </row>
    <row r="1365" spans="15:37" x14ac:dyDescent="0.6">
      <c r="O1365" s="769"/>
      <c r="Q1365" s="635"/>
      <c r="R1365" s="663"/>
      <c r="S1365" s="663"/>
      <c r="T1365" s="663"/>
      <c r="U1365" s="663"/>
      <c r="V1365" s="664"/>
      <c r="W1365" s="665"/>
      <c r="X1365" s="663"/>
      <c r="AB1365" s="724"/>
      <c r="AC1365" s="724"/>
      <c r="AD1365" s="724"/>
      <c r="AE1365" s="763"/>
      <c r="AI1365" s="724"/>
      <c r="AJ1365" s="724"/>
      <c r="AK1365" s="724"/>
    </row>
    <row r="1366" spans="15:37" x14ac:dyDescent="0.6">
      <c r="O1366" s="769"/>
      <c r="Q1366" s="635"/>
      <c r="R1366" s="663"/>
      <c r="S1366" s="663"/>
      <c r="T1366" s="663"/>
      <c r="U1366" s="663"/>
      <c r="V1366" s="664"/>
      <c r="W1366" s="665"/>
      <c r="X1366" s="663"/>
      <c r="AB1366" s="724"/>
      <c r="AC1366" s="724"/>
      <c r="AD1366" s="724"/>
      <c r="AE1366" s="763"/>
      <c r="AI1366" s="724"/>
      <c r="AJ1366" s="724"/>
      <c r="AK1366" s="724"/>
    </row>
    <row r="1367" spans="15:37" x14ac:dyDescent="0.6">
      <c r="O1367" s="769"/>
      <c r="Q1367" s="635"/>
      <c r="R1367" s="663"/>
      <c r="S1367" s="663"/>
      <c r="T1367" s="663"/>
      <c r="U1367" s="663"/>
      <c r="V1367" s="664"/>
      <c r="W1367" s="665"/>
      <c r="X1367" s="663"/>
      <c r="AB1367" s="724"/>
      <c r="AC1367" s="724"/>
      <c r="AD1367" s="724"/>
      <c r="AE1367" s="763"/>
      <c r="AI1367" s="724"/>
      <c r="AJ1367" s="724"/>
      <c r="AK1367" s="724"/>
    </row>
    <row r="1368" spans="15:37" x14ac:dyDescent="0.6">
      <c r="O1368" s="769"/>
      <c r="Q1368" s="635"/>
      <c r="R1368" s="663"/>
      <c r="S1368" s="663"/>
      <c r="T1368" s="663"/>
      <c r="U1368" s="663"/>
      <c r="V1368" s="664"/>
      <c r="W1368" s="665"/>
      <c r="X1368" s="663"/>
      <c r="AB1368" s="724"/>
      <c r="AC1368" s="724"/>
      <c r="AD1368" s="724"/>
      <c r="AE1368" s="763"/>
      <c r="AI1368" s="724"/>
      <c r="AJ1368" s="724"/>
      <c r="AK1368" s="724"/>
    </row>
    <row r="1369" spans="15:37" x14ac:dyDescent="0.6">
      <c r="O1369" s="769"/>
      <c r="Q1369" s="635"/>
      <c r="R1369" s="663"/>
      <c r="S1369" s="663"/>
      <c r="T1369" s="663"/>
      <c r="U1369" s="663"/>
      <c r="V1369" s="664"/>
      <c r="W1369" s="665"/>
      <c r="X1369" s="663"/>
      <c r="AB1369" s="724"/>
      <c r="AC1369" s="724"/>
      <c r="AD1369" s="724"/>
      <c r="AE1369" s="763"/>
      <c r="AI1369" s="724"/>
      <c r="AJ1369" s="724"/>
      <c r="AK1369" s="724"/>
    </row>
    <row r="1370" spans="15:37" x14ac:dyDescent="0.6">
      <c r="O1370" s="769"/>
      <c r="Q1370" s="635"/>
      <c r="R1370" s="663"/>
      <c r="S1370" s="663"/>
      <c r="T1370" s="663"/>
      <c r="U1370" s="663"/>
      <c r="V1370" s="664"/>
      <c r="W1370" s="665"/>
      <c r="X1370" s="663"/>
      <c r="AB1370" s="724"/>
      <c r="AC1370" s="724"/>
      <c r="AD1370" s="724"/>
      <c r="AE1370" s="763"/>
      <c r="AI1370" s="724"/>
      <c r="AJ1370" s="724"/>
      <c r="AK1370" s="724"/>
    </row>
    <row r="1371" spans="15:37" x14ac:dyDescent="0.6">
      <c r="O1371" s="769"/>
      <c r="Q1371" s="635"/>
      <c r="R1371" s="663"/>
      <c r="S1371" s="663"/>
      <c r="T1371" s="663"/>
      <c r="U1371" s="663"/>
      <c r="V1371" s="664"/>
      <c r="W1371" s="665"/>
      <c r="X1371" s="663"/>
      <c r="AB1371" s="724"/>
      <c r="AC1371" s="724"/>
      <c r="AD1371" s="724"/>
      <c r="AE1371" s="763"/>
      <c r="AI1371" s="724"/>
      <c r="AJ1371" s="724"/>
      <c r="AK1371" s="724"/>
    </row>
    <row r="1372" spans="15:37" x14ac:dyDescent="0.6">
      <c r="O1372" s="769"/>
      <c r="Q1372" s="635"/>
      <c r="R1372" s="663"/>
      <c r="S1372" s="663"/>
      <c r="T1372" s="663"/>
      <c r="U1372" s="663"/>
      <c r="V1372" s="664"/>
      <c r="W1372" s="665"/>
      <c r="X1372" s="663"/>
      <c r="AB1372" s="724"/>
      <c r="AC1372" s="724"/>
      <c r="AD1372" s="724"/>
      <c r="AE1372" s="763"/>
      <c r="AI1372" s="724"/>
      <c r="AJ1372" s="724"/>
      <c r="AK1372" s="724"/>
    </row>
    <row r="1373" spans="15:37" x14ac:dyDescent="0.6">
      <c r="O1373" s="769"/>
      <c r="Q1373" s="635"/>
      <c r="R1373" s="663"/>
      <c r="S1373" s="663"/>
      <c r="T1373" s="663"/>
      <c r="U1373" s="663"/>
      <c r="V1373" s="664"/>
      <c r="W1373" s="665"/>
      <c r="X1373" s="663"/>
      <c r="AB1373" s="724"/>
      <c r="AC1373" s="724"/>
      <c r="AD1373" s="724"/>
      <c r="AE1373" s="763"/>
      <c r="AI1373" s="724"/>
      <c r="AJ1373" s="724"/>
      <c r="AK1373" s="724"/>
    </row>
    <row r="1374" spans="15:37" x14ac:dyDescent="0.6">
      <c r="O1374" s="769"/>
      <c r="Q1374" s="635"/>
      <c r="R1374" s="663"/>
      <c r="S1374" s="663"/>
      <c r="T1374" s="663"/>
      <c r="U1374" s="663"/>
      <c r="V1374" s="664"/>
      <c r="W1374" s="665"/>
      <c r="X1374" s="663"/>
      <c r="AB1374" s="724"/>
      <c r="AC1374" s="724"/>
      <c r="AD1374" s="724"/>
      <c r="AE1374" s="763"/>
      <c r="AI1374" s="724"/>
      <c r="AJ1374" s="724"/>
      <c r="AK1374" s="724"/>
    </row>
    <row r="1375" spans="15:37" x14ac:dyDescent="0.6">
      <c r="O1375" s="769"/>
      <c r="Q1375" s="635"/>
      <c r="R1375" s="663"/>
      <c r="S1375" s="663"/>
      <c r="T1375" s="663"/>
      <c r="U1375" s="663"/>
      <c r="V1375" s="664"/>
      <c r="W1375" s="665"/>
      <c r="X1375" s="663"/>
      <c r="AB1375" s="724"/>
      <c r="AC1375" s="724"/>
      <c r="AD1375" s="724"/>
      <c r="AE1375" s="763"/>
      <c r="AI1375" s="724"/>
      <c r="AJ1375" s="724"/>
      <c r="AK1375" s="724"/>
    </row>
    <row r="1376" spans="15:37" x14ac:dyDescent="0.6">
      <c r="O1376" s="769"/>
      <c r="Q1376" s="635"/>
      <c r="R1376" s="663"/>
      <c r="S1376" s="663"/>
      <c r="T1376" s="663"/>
      <c r="U1376" s="663"/>
      <c r="V1376" s="664"/>
      <c r="W1376" s="665"/>
      <c r="X1376" s="663"/>
      <c r="AB1376" s="724"/>
      <c r="AC1376" s="724"/>
      <c r="AD1376" s="724"/>
      <c r="AE1376" s="763"/>
      <c r="AI1376" s="724"/>
      <c r="AJ1376" s="724"/>
      <c r="AK1376" s="724"/>
    </row>
    <row r="1377" spans="15:37" x14ac:dyDescent="0.6">
      <c r="O1377" s="769"/>
      <c r="Q1377" s="635"/>
      <c r="R1377" s="663"/>
      <c r="S1377" s="663"/>
      <c r="T1377" s="663"/>
      <c r="U1377" s="663"/>
      <c r="V1377" s="664"/>
      <c r="W1377" s="665"/>
      <c r="X1377" s="663"/>
      <c r="AB1377" s="724"/>
      <c r="AC1377" s="724"/>
      <c r="AD1377" s="724"/>
      <c r="AE1377" s="763"/>
      <c r="AI1377" s="724"/>
      <c r="AJ1377" s="724"/>
      <c r="AK1377" s="724"/>
    </row>
    <row r="1378" spans="15:37" x14ac:dyDescent="0.6">
      <c r="O1378" s="769"/>
      <c r="Q1378" s="635"/>
      <c r="R1378" s="663"/>
      <c r="S1378" s="663"/>
      <c r="T1378" s="663"/>
      <c r="U1378" s="663"/>
      <c r="V1378" s="664"/>
      <c r="W1378" s="665"/>
      <c r="X1378" s="663"/>
      <c r="AB1378" s="724"/>
      <c r="AC1378" s="724"/>
      <c r="AD1378" s="724"/>
      <c r="AE1378" s="763"/>
      <c r="AI1378" s="724"/>
      <c r="AJ1378" s="724"/>
      <c r="AK1378" s="724"/>
    </row>
    <row r="1379" spans="15:37" x14ac:dyDescent="0.6">
      <c r="O1379" s="769"/>
      <c r="Q1379" s="635"/>
      <c r="R1379" s="663"/>
      <c r="S1379" s="663"/>
      <c r="T1379" s="663"/>
      <c r="U1379" s="663"/>
      <c r="V1379" s="664"/>
      <c r="W1379" s="665"/>
      <c r="X1379" s="663"/>
      <c r="AB1379" s="724"/>
      <c r="AC1379" s="724"/>
      <c r="AD1379" s="724"/>
      <c r="AE1379" s="763"/>
      <c r="AI1379" s="724"/>
      <c r="AJ1379" s="724"/>
      <c r="AK1379" s="724"/>
    </row>
    <row r="1380" spans="15:37" x14ac:dyDescent="0.6">
      <c r="O1380" s="769"/>
      <c r="Q1380" s="635"/>
      <c r="R1380" s="663"/>
      <c r="S1380" s="663"/>
      <c r="T1380" s="663"/>
      <c r="U1380" s="663"/>
      <c r="V1380" s="664"/>
      <c r="W1380" s="665"/>
      <c r="X1380" s="663"/>
      <c r="AB1380" s="724"/>
      <c r="AC1380" s="724"/>
      <c r="AD1380" s="724"/>
      <c r="AE1380" s="763"/>
      <c r="AI1380" s="724"/>
      <c r="AJ1380" s="724"/>
      <c r="AK1380" s="724"/>
    </row>
    <row r="1381" spans="15:37" x14ac:dyDescent="0.6">
      <c r="O1381" s="769"/>
      <c r="Q1381" s="635"/>
      <c r="R1381" s="663"/>
      <c r="S1381" s="663"/>
      <c r="T1381" s="663"/>
      <c r="U1381" s="663"/>
      <c r="V1381" s="664"/>
      <c r="W1381" s="665"/>
      <c r="X1381" s="663"/>
      <c r="AB1381" s="724"/>
      <c r="AC1381" s="724"/>
      <c r="AD1381" s="724"/>
      <c r="AE1381" s="763"/>
      <c r="AI1381" s="724"/>
      <c r="AJ1381" s="724"/>
      <c r="AK1381" s="724"/>
    </row>
    <row r="1382" spans="15:37" x14ac:dyDescent="0.6">
      <c r="O1382" s="769"/>
      <c r="Q1382" s="635"/>
      <c r="R1382" s="663"/>
      <c r="S1382" s="663"/>
      <c r="T1382" s="663"/>
      <c r="U1382" s="663"/>
      <c r="V1382" s="664"/>
      <c r="W1382" s="665"/>
      <c r="X1382" s="663"/>
      <c r="AB1382" s="724"/>
      <c r="AC1382" s="724"/>
      <c r="AD1382" s="724"/>
      <c r="AE1382" s="763"/>
      <c r="AI1382" s="724"/>
      <c r="AJ1382" s="724"/>
      <c r="AK1382" s="724"/>
    </row>
    <row r="1383" spans="15:37" x14ac:dyDescent="0.6">
      <c r="O1383" s="769"/>
      <c r="Q1383" s="635"/>
      <c r="R1383" s="663"/>
      <c r="S1383" s="663"/>
      <c r="T1383" s="663"/>
      <c r="U1383" s="663"/>
      <c r="V1383" s="664"/>
      <c r="W1383" s="665"/>
      <c r="X1383" s="663"/>
      <c r="AB1383" s="724"/>
      <c r="AC1383" s="724"/>
      <c r="AD1383" s="724"/>
      <c r="AE1383" s="763"/>
      <c r="AI1383" s="724"/>
      <c r="AJ1383" s="724"/>
      <c r="AK1383" s="724"/>
    </row>
    <row r="1384" spans="15:37" x14ac:dyDescent="0.6">
      <c r="O1384" s="769"/>
      <c r="Q1384" s="635"/>
      <c r="R1384" s="663"/>
      <c r="S1384" s="663"/>
      <c r="T1384" s="663"/>
      <c r="U1384" s="663"/>
      <c r="V1384" s="664"/>
      <c r="W1384" s="665"/>
      <c r="X1384" s="663"/>
      <c r="AB1384" s="724"/>
      <c r="AC1384" s="724"/>
      <c r="AD1384" s="724"/>
      <c r="AE1384" s="763"/>
      <c r="AI1384" s="724"/>
      <c r="AJ1384" s="724"/>
      <c r="AK1384" s="724"/>
    </row>
    <row r="1385" spans="15:37" x14ac:dyDescent="0.6">
      <c r="O1385" s="769"/>
      <c r="Q1385" s="635"/>
      <c r="R1385" s="663"/>
      <c r="S1385" s="663"/>
      <c r="T1385" s="663"/>
      <c r="U1385" s="663"/>
      <c r="V1385" s="664"/>
      <c r="W1385" s="665"/>
      <c r="X1385" s="663"/>
      <c r="AB1385" s="724"/>
      <c r="AC1385" s="724"/>
      <c r="AD1385" s="724"/>
      <c r="AE1385" s="763"/>
      <c r="AI1385" s="724"/>
      <c r="AJ1385" s="724"/>
      <c r="AK1385" s="724"/>
    </row>
    <row r="1386" spans="15:37" x14ac:dyDescent="0.6">
      <c r="O1386" s="769"/>
      <c r="Q1386" s="635"/>
      <c r="R1386" s="663"/>
      <c r="S1386" s="663"/>
      <c r="T1386" s="663"/>
      <c r="U1386" s="663"/>
      <c r="V1386" s="664"/>
      <c r="W1386" s="665"/>
      <c r="X1386" s="663"/>
      <c r="AB1386" s="724"/>
      <c r="AC1386" s="724"/>
      <c r="AD1386" s="724"/>
      <c r="AE1386" s="763"/>
      <c r="AI1386" s="724"/>
      <c r="AJ1386" s="724"/>
      <c r="AK1386" s="724"/>
    </row>
    <row r="1387" spans="15:37" x14ac:dyDescent="0.6">
      <c r="O1387" s="769"/>
      <c r="Q1387" s="635"/>
      <c r="R1387" s="663"/>
      <c r="S1387" s="663"/>
      <c r="T1387" s="663"/>
      <c r="U1387" s="663"/>
      <c r="V1387" s="664"/>
      <c r="W1387" s="665"/>
      <c r="X1387" s="663"/>
      <c r="AB1387" s="724"/>
      <c r="AC1387" s="724"/>
      <c r="AD1387" s="724"/>
      <c r="AE1387" s="763"/>
      <c r="AI1387" s="724"/>
      <c r="AJ1387" s="724"/>
      <c r="AK1387" s="724"/>
    </row>
    <row r="1388" spans="15:37" x14ac:dyDescent="0.6">
      <c r="O1388" s="769"/>
      <c r="Q1388" s="635"/>
      <c r="R1388" s="663"/>
      <c r="S1388" s="663"/>
      <c r="T1388" s="663"/>
      <c r="U1388" s="663"/>
      <c r="V1388" s="664"/>
      <c r="W1388" s="665"/>
      <c r="X1388" s="663"/>
      <c r="AB1388" s="724"/>
      <c r="AC1388" s="724"/>
      <c r="AD1388" s="724"/>
      <c r="AE1388" s="763"/>
      <c r="AI1388" s="724"/>
      <c r="AJ1388" s="724"/>
      <c r="AK1388" s="724"/>
    </row>
    <row r="1389" spans="15:37" x14ac:dyDescent="0.6">
      <c r="O1389" s="769"/>
      <c r="Q1389" s="635"/>
      <c r="R1389" s="663"/>
      <c r="S1389" s="663"/>
      <c r="T1389" s="663"/>
      <c r="U1389" s="663"/>
      <c r="V1389" s="664"/>
      <c r="W1389" s="665"/>
      <c r="X1389" s="663"/>
      <c r="AB1389" s="724"/>
      <c r="AC1389" s="724"/>
      <c r="AD1389" s="724"/>
      <c r="AE1389" s="763"/>
      <c r="AI1389" s="724"/>
      <c r="AJ1389" s="724"/>
      <c r="AK1389" s="724"/>
    </row>
    <row r="1390" spans="15:37" x14ac:dyDescent="0.6">
      <c r="O1390" s="769"/>
      <c r="Q1390" s="635"/>
      <c r="R1390" s="663"/>
      <c r="S1390" s="663"/>
      <c r="T1390" s="663"/>
      <c r="U1390" s="663"/>
      <c r="V1390" s="664"/>
      <c r="W1390" s="665"/>
      <c r="X1390" s="663"/>
      <c r="AB1390" s="724"/>
      <c r="AC1390" s="724"/>
      <c r="AD1390" s="724"/>
      <c r="AE1390" s="763"/>
      <c r="AI1390" s="724"/>
      <c r="AJ1390" s="724"/>
      <c r="AK1390" s="724"/>
    </row>
    <row r="1391" spans="15:37" x14ac:dyDescent="0.6">
      <c r="O1391" s="769"/>
      <c r="Q1391" s="635"/>
      <c r="R1391" s="663"/>
      <c r="S1391" s="663"/>
      <c r="T1391" s="663"/>
      <c r="U1391" s="663"/>
      <c r="V1391" s="664"/>
      <c r="W1391" s="665"/>
      <c r="X1391" s="663"/>
      <c r="AB1391" s="724"/>
      <c r="AC1391" s="724"/>
      <c r="AD1391" s="724"/>
      <c r="AE1391" s="763"/>
      <c r="AI1391" s="724"/>
      <c r="AJ1391" s="724"/>
      <c r="AK1391" s="724"/>
    </row>
    <row r="1392" spans="15:37" x14ac:dyDescent="0.6">
      <c r="O1392" s="769"/>
      <c r="Q1392" s="635"/>
      <c r="R1392" s="663"/>
      <c r="S1392" s="663"/>
      <c r="T1392" s="663"/>
      <c r="U1392" s="663"/>
      <c r="V1392" s="664"/>
      <c r="W1392" s="665"/>
      <c r="X1392" s="663"/>
      <c r="AB1392" s="724"/>
      <c r="AC1392" s="724"/>
      <c r="AD1392" s="724"/>
      <c r="AE1392" s="763"/>
      <c r="AI1392" s="724"/>
      <c r="AJ1392" s="724"/>
      <c r="AK1392" s="724"/>
    </row>
    <row r="1393" spans="15:37" x14ac:dyDescent="0.6">
      <c r="O1393" s="769"/>
      <c r="Q1393" s="635"/>
      <c r="R1393" s="663"/>
      <c r="S1393" s="663"/>
      <c r="T1393" s="663"/>
      <c r="U1393" s="663"/>
      <c r="V1393" s="664"/>
      <c r="W1393" s="665"/>
      <c r="X1393" s="663"/>
      <c r="AB1393" s="724"/>
      <c r="AC1393" s="724"/>
      <c r="AD1393" s="724"/>
      <c r="AE1393" s="763"/>
      <c r="AI1393" s="724"/>
      <c r="AJ1393" s="724"/>
      <c r="AK1393" s="724"/>
    </row>
    <row r="1394" spans="15:37" x14ac:dyDescent="0.6">
      <c r="O1394" s="769"/>
      <c r="Q1394" s="635"/>
      <c r="R1394" s="663"/>
      <c r="S1394" s="663"/>
      <c r="T1394" s="663"/>
      <c r="U1394" s="663"/>
      <c r="V1394" s="664"/>
      <c r="W1394" s="665"/>
      <c r="X1394" s="663"/>
      <c r="AB1394" s="724"/>
      <c r="AC1394" s="724"/>
      <c r="AD1394" s="724"/>
      <c r="AE1394" s="763"/>
      <c r="AI1394" s="724"/>
      <c r="AJ1394" s="724"/>
      <c r="AK1394" s="724"/>
    </row>
    <row r="1395" spans="15:37" x14ac:dyDescent="0.6">
      <c r="O1395" s="769"/>
      <c r="Q1395" s="635"/>
      <c r="R1395" s="663"/>
      <c r="S1395" s="663"/>
      <c r="T1395" s="663"/>
      <c r="U1395" s="663"/>
      <c r="V1395" s="664"/>
      <c r="W1395" s="665"/>
      <c r="X1395" s="663"/>
      <c r="AB1395" s="724"/>
      <c r="AC1395" s="724"/>
      <c r="AD1395" s="724"/>
      <c r="AE1395" s="763"/>
      <c r="AI1395" s="724"/>
      <c r="AJ1395" s="724"/>
      <c r="AK1395" s="724"/>
    </row>
    <row r="1396" spans="15:37" x14ac:dyDescent="0.6">
      <c r="O1396" s="769"/>
      <c r="Q1396" s="635"/>
      <c r="R1396" s="663"/>
      <c r="S1396" s="663"/>
      <c r="T1396" s="663"/>
      <c r="U1396" s="663"/>
      <c r="V1396" s="664"/>
      <c r="W1396" s="665"/>
      <c r="X1396" s="663"/>
      <c r="AB1396" s="724"/>
      <c r="AC1396" s="724"/>
      <c r="AD1396" s="724"/>
      <c r="AE1396" s="763"/>
      <c r="AI1396" s="724"/>
      <c r="AJ1396" s="724"/>
      <c r="AK1396" s="724"/>
    </row>
    <row r="1397" spans="15:37" x14ac:dyDescent="0.6">
      <c r="O1397" s="769"/>
      <c r="Q1397" s="635"/>
      <c r="R1397" s="663"/>
      <c r="S1397" s="663"/>
      <c r="T1397" s="663"/>
      <c r="U1397" s="663"/>
      <c r="V1397" s="664"/>
      <c r="W1397" s="665"/>
      <c r="X1397" s="663"/>
      <c r="AB1397" s="724"/>
      <c r="AC1397" s="724"/>
      <c r="AD1397" s="724"/>
      <c r="AE1397" s="763"/>
      <c r="AI1397" s="724"/>
      <c r="AJ1397" s="724"/>
      <c r="AK1397" s="724"/>
    </row>
    <row r="1398" spans="15:37" x14ac:dyDescent="0.6">
      <c r="O1398" s="769"/>
      <c r="Q1398" s="635"/>
      <c r="R1398" s="663"/>
      <c r="S1398" s="663"/>
      <c r="T1398" s="663"/>
      <c r="U1398" s="663"/>
      <c r="V1398" s="664"/>
      <c r="W1398" s="665"/>
      <c r="X1398" s="663"/>
      <c r="AB1398" s="724"/>
      <c r="AC1398" s="724"/>
      <c r="AD1398" s="724"/>
      <c r="AE1398" s="763"/>
      <c r="AI1398" s="724"/>
      <c r="AJ1398" s="724"/>
      <c r="AK1398" s="724"/>
    </row>
    <row r="1399" spans="15:37" x14ac:dyDescent="0.6">
      <c r="O1399" s="769"/>
      <c r="Q1399" s="635"/>
      <c r="R1399" s="663"/>
      <c r="S1399" s="663"/>
      <c r="T1399" s="663"/>
      <c r="U1399" s="663"/>
      <c r="V1399" s="664"/>
      <c r="W1399" s="665"/>
      <c r="X1399" s="663"/>
      <c r="AB1399" s="724"/>
      <c r="AC1399" s="724"/>
      <c r="AD1399" s="724"/>
      <c r="AE1399" s="763"/>
      <c r="AI1399" s="724"/>
      <c r="AJ1399" s="724"/>
      <c r="AK1399" s="724"/>
    </row>
    <row r="1400" spans="15:37" x14ac:dyDescent="0.6">
      <c r="O1400" s="769"/>
      <c r="Q1400" s="635"/>
      <c r="R1400" s="663"/>
      <c r="S1400" s="663"/>
      <c r="T1400" s="663"/>
      <c r="U1400" s="663"/>
      <c r="V1400" s="664"/>
      <c r="W1400" s="665"/>
      <c r="X1400" s="663"/>
      <c r="AB1400" s="724"/>
      <c r="AC1400" s="724"/>
      <c r="AD1400" s="724"/>
      <c r="AE1400" s="763"/>
      <c r="AI1400" s="724"/>
      <c r="AJ1400" s="724"/>
      <c r="AK1400" s="724"/>
    </row>
    <row r="1401" spans="15:37" x14ac:dyDescent="0.6">
      <c r="O1401" s="769"/>
      <c r="Q1401" s="635"/>
      <c r="R1401" s="663"/>
      <c r="S1401" s="663"/>
      <c r="T1401" s="663"/>
      <c r="U1401" s="663"/>
      <c r="V1401" s="664"/>
      <c r="W1401" s="665"/>
      <c r="X1401" s="663"/>
      <c r="AB1401" s="724"/>
      <c r="AC1401" s="724"/>
      <c r="AD1401" s="724"/>
      <c r="AE1401" s="763"/>
      <c r="AI1401" s="724"/>
      <c r="AJ1401" s="724"/>
      <c r="AK1401" s="724"/>
    </row>
    <row r="1402" spans="15:37" x14ac:dyDescent="0.6">
      <c r="O1402" s="769"/>
      <c r="Q1402" s="635"/>
      <c r="R1402" s="663"/>
      <c r="S1402" s="663"/>
      <c r="T1402" s="663"/>
      <c r="U1402" s="663"/>
      <c r="V1402" s="664"/>
      <c r="W1402" s="665"/>
      <c r="X1402" s="663"/>
      <c r="AB1402" s="724"/>
      <c r="AC1402" s="724"/>
      <c r="AD1402" s="724"/>
      <c r="AE1402" s="763"/>
      <c r="AI1402" s="724"/>
      <c r="AJ1402" s="724"/>
      <c r="AK1402" s="724"/>
    </row>
    <row r="1403" spans="15:37" x14ac:dyDescent="0.6">
      <c r="O1403" s="769"/>
      <c r="Q1403" s="635"/>
      <c r="R1403" s="663"/>
      <c r="S1403" s="663"/>
      <c r="T1403" s="663"/>
      <c r="U1403" s="663"/>
      <c r="V1403" s="664"/>
      <c r="W1403" s="665"/>
      <c r="X1403" s="663"/>
      <c r="AB1403" s="724"/>
      <c r="AC1403" s="724"/>
      <c r="AD1403" s="724"/>
      <c r="AE1403" s="763"/>
      <c r="AI1403" s="724"/>
      <c r="AJ1403" s="724"/>
      <c r="AK1403" s="724"/>
    </row>
    <row r="1404" spans="15:37" x14ac:dyDescent="0.6">
      <c r="O1404" s="769"/>
      <c r="Q1404" s="635"/>
      <c r="R1404" s="663"/>
      <c r="S1404" s="663"/>
      <c r="T1404" s="663"/>
      <c r="U1404" s="663"/>
      <c r="V1404" s="664"/>
      <c r="W1404" s="665"/>
      <c r="X1404" s="663"/>
      <c r="AB1404" s="724"/>
      <c r="AC1404" s="724"/>
      <c r="AD1404" s="724"/>
      <c r="AE1404" s="763"/>
      <c r="AI1404" s="724"/>
      <c r="AJ1404" s="724"/>
      <c r="AK1404" s="724"/>
    </row>
    <row r="1405" spans="15:37" x14ac:dyDescent="0.6">
      <c r="O1405" s="769"/>
      <c r="Q1405" s="635"/>
      <c r="R1405" s="663"/>
      <c r="S1405" s="663"/>
      <c r="T1405" s="663"/>
      <c r="U1405" s="663"/>
      <c r="V1405" s="664"/>
      <c r="W1405" s="665"/>
      <c r="X1405" s="663"/>
      <c r="AB1405" s="724"/>
      <c r="AC1405" s="724"/>
      <c r="AD1405" s="724"/>
      <c r="AE1405" s="763"/>
      <c r="AI1405" s="724"/>
      <c r="AJ1405" s="724"/>
      <c r="AK1405" s="724"/>
    </row>
    <row r="1406" spans="15:37" x14ac:dyDescent="0.6">
      <c r="O1406" s="769"/>
      <c r="Q1406" s="635"/>
      <c r="R1406" s="663"/>
      <c r="S1406" s="663"/>
      <c r="T1406" s="663"/>
      <c r="U1406" s="663"/>
      <c r="V1406" s="664"/>
      <c r="W1406" s="665"/>
      <c r="X1406" s="663"/>
      <c r="AB1406" s="724"/>
      <c r="AC1406" s="724"/>
      <c r="AD1406" s="724"/>
      <c r="AE1406" s="763"/>
      <c r="AI1406" s="724"/>
      <c r="AJ1406" s="724"/>
      <c r="AK1406" s="724"/>
    </row>
    <row r="1407" spans="15:37" x14ac:dyDescent="0.6">
      <c r="O1407" s="769"/>
      <c r="Q1407" s="635"/>
      <c r="R1407" s="663"/>
      <c r="S1407" s="663"/>
      <c r="T1407" s="663"/>
      <c r="U1407" s="663"/>
      <c r="V1407" s="664"/>
      <c r="W1407" s="665"/>
      <c r="X1407" s="663"/>
      <c r="AB1407" s="724"/>
      <c r="AC1407" s="724"/>
      <c r="AD1407" s="724"/>
      <c r="AE1407" s="763"/>
      <c r="AI1407" s="724"/>
      <c r="AJ1407" s="724"/>
      <c r="AK1407" s="724"/>
    </row>
    <row r="1408" spans="15:37" x14ac:dyDescent="0.6">
      <c r="O1408" s="769"/>
      <c r="Q1408" s="635"/>
      <c r="R1408" s="663"/>
      <c r="S1408" s="663"/>
      <c r="T1408" s="663"/>
      <c r="U1408" s="663"/>
      <c r="V1408" s="664"/>
      <c r="W1408" s="665"/>
      <c r="X1408" s="663"/>
      <c r="AB1408" s="724"/>
      <c r="AC1408" s="724"/>
      <c r="AD1408" s="724"/>
      <c r="AE1408" s="763"/>
      <c r="AI1408" s="724"/>
      <c r="AJ1408" s="724"/>
      <c r="AK1408" s="724"/>
    </row>
    <row r="1409" spans="15:37" x14ac:dyDescent="0.6">
      <c r="O1409" s="769"/>
      <c r="Q1409" s="635"/>
      <c r="R1409" s="663"/>
      <c r="S1409" s="663"/>
      <c r="T1409" s="663"/>
      <c r="U1409" s="663"/>
      <c r="V1409" s="664"/>
      <c r="W1409" s="665"/>
      <c r="X1409" s="663"/>
      <c r="AB1409" s="724"/>
      <c r="AC1409" s="724"/>
      <c r="AD1409" s="724"/>
      <c r="AE1409" s="763"/>
      <c r="AI1409" s="724"/>
      <c r="AJ1409" s="724"/>
      <c r="AK1409" s="724"/>
    </row>
    <row r="1410" spans="15:37" x14ac:dyDescent="0.6">
      <c r="O1410" s="769"/>
      <c r="Q1410" s="635"/>
      <c r="R1410" s="663"/>
      <c r="S1410" s="663"/>
      <c r="T1410" s="663"/>
      <c r="U1410" s="663"/>
      <c r="V1410" s="664"/>
      <c r="W1410" s="665"/>
      <c r="X1410" s="663"/>
      <c r="AB1410" s="724"/>
      <c r="AC1410" s="724"/>
      <c r="AD1410" s="724"/>
      <c r="AE1410" s="763"/>
      <c r="AI1410" s="724"/>
      <c r="AJ1410" s="724"/>
      <c r="AK1410" s="724"/>
    </row>
    <row r="1411" spans="15:37" x14ac:dyDescent="0.6">
      <c r="O1411" s="769"/>
      <c r="Q1411" s="635"/>
      <c r="R1411" s="663"/>
      <c r="S1411" s="663"/>
      <c r="T1411" s="663"/>
      <c r="U1411" s="663"/>
      <c r="V1411" s="664"/>
      <c r="W1411" s="665"/>
      <c r="X1411" s="663"/>
      <c r="AB1411" s="724"/>
      <c r="AC1411" s="724"/>
      <c r="AD1411" s="724"/>
      <c r="AE1411" s="763"/>
      <c r="AI1411" s="724"/>
      <c r="AJ1411" s="724"/>
      <c r="AK1411" s="724"/>
    </row>
    <row r="1412" spans="15:37" x14ac:dyDescent="0.6">
      <c r="O1412" s="769"/>
      <c r="Q1412" s="635"/>
      <c r="R1412" s="663"/>
      <c r="S1412" s="663"/>
      <c r="T1412" s="663"/>
      <c r="U1412" s="663"/>
      <c r="V1412" s="664"/>
      <c r="W1412" s="665"/>
      <c r="X1412" s="663"/>
      <c r="AB1412" s="724"/>
      <c r="AC1412" s="724"/>
      <c r="AD1412" s="724"/>
      <c r="AE1412" s="763"/>
      <c r="AI1412" s="724"/>
      <c r="AJ1412" s="724"/>
      <c r="AK1412" s="724"/>
    </row>
    <row r="1413" spans="15:37" x14ac:dyDescent="0.6">
      <c r="O1413" s="769"/>
      <c r="Q1413" s="635"/>
      <c r="R1413" s="663"/>
      <c r="S1413" s="663"/>
      <c r="T1413" s="663"/>
      <c r="U1413" s="663"/>
      <c r="V1413" s="664"/>
      <c r="W1413" s="665"/>
      <c r="X1413" s="663"/>
      <c r="AB1413" s="724"/>
      <c r="AC1413" s="724"/>
      <c r="AD1413" s="724"/>
      <c r="AE1413" s="763"/>
      <c r="AI1413" s="724"/>
      <c r="AJ1413" s="724"/>
      <c r="AK1413" s="724"/>
    </row>
    <row r="1414" spans="15:37" x14ac:dyDescent="0.6">
      <c r="O1414" s="769"/>
      <c r="Q1414" s="635"/>
      <c r="R1414" s="663"/>
      <c r="S1414" s="663"/>
      <c r="T1414" s="663"/>
      <c r="U1414" s="663"/>
      <c r="V1414" s="664"/>
      <c r="W1414" s="665"/>
      <c r="X1414" s="663"/>
      <c r="AB1414" s="724"/>
      <c r="AC1414" s="724"/>
      <c r="AD1414" s="724"/>
      <c r="AE1414" s="763"/>
      <c r="AI1414" s="724"/>
      <c r="AJ1414" s="724"/>
      <c r="AK1414" s="724"/>
    </row>
    <row r="1415" spans="15:37" x14ac:dyDescent="0.6">
      <c r="O1415" s="769"/>
      <c r="Q1415" s="635"/>
      <c r="R1415" s="663"/>
      <c r="S1415" s="663"/>
      <c r="T1415" s="663"/>
      <c r="U1415" s="663"/>
      <c r="V1415" s="664"/>
      <c r="W1415" s="665"/>
      <c r="X1415" s="663"/>
      <c r="AB1415" s="724"/>
      <c r="AC1415" s="724"/>
      <c r="AD1415" s="724"/>
      <c r="AE1415" s="763"/>
      <c r="AI1415" s="724"/>
      <c r="AJ1415" s="724"/>
      <c r="AK1415" s="724"/>
    </row>
    <row r="1416" spans="15:37" x14ac:dyDescent="0.6">
      <c r="O1416" s="769"/>
      <c r="Q1416" s="635"/>
      <c r="R1416" s="663"/>
      <c r="S1416" s="663"/>
      <c r="T1416" s="663"/>
      <c r="U1416" s="663"/>
      <c r="V1416" s="664"/>
      <c r="W1416" s="665"/>
      <c r="X1416" s="663"/>
      <c r="AB1416" s="724"/>
      <c r="AC1416" s="724"/>
      <c r="AD1416" s="724"/>
      <c r="AE1416" s="763"/>
      <c r="AI1416" s="724"/>
      <c r="AJ1416" s="724"/>
      <c r="AK1416" s="724"/>
    </row>
    <row r="1417" spans="15:37" x14ac:dyDescent="0.6">
      <c r="O1417" s="769"/>
      <c r="Q1417" s="635"/>
      <c r="R1417" s="663"/>
      <c r="S1417" s="663"/>
      <c r="T1417" s="663"/>
      <c r="U1417" s="663"/>
      <c r="V1417" s="664"/>
      <c r="W1417" s="665"/>
      <c r="X1417" s="663"/>
      <c r="AB1417" s="724"/>
      <c r="AC1417" s="724"/>
      <c r="AD1417" s="724"/>
      <c r="AE1417" s="763"/>
      <c r="AI1417" s="724"/>
      <c r="AJ1417" s="724"/>
      <c r="AK1417" s="724"/>
    </row>
    <row r="1418" spans="15:37" x14ac:dyDescent="0.6">
      <c r="O1418" s="769"/>
      <c r="Q1418" s="635"/>
      <c r="R1418" s="663"/>
      <c r="S1418" s="663"/>
      <c r="T1418" s="663"/>
      <c r="U1418" s="663"/>
      <c r="V1418" s="664"/>
      <c r="W1418" s="665"/>
      <c r="X1418" s="663"/>
      <c r="AB1418" s="724"/>
      <c r="AC1418" s="724"/>
      <c r="AD1418" s="724"/>
      <c r="AE1418" s="763"/>
      <c r="AI1418" s="724"/>
      <c r="AJ1418" s="724"/>
      <c r="AK1418" s="724"/>
    </row>
    <row r="1419" spans="15:37" x14ac:dyDescent="0.6">
      <c r="O1419" s="769"/>
      <c r="Q1419" s="635"/>
      <c r="R1419" s="663"/>
      <c r="S1419" s="663"/>
      <c r="T1419" s="663"/>
      <c r="U1419" s="663"/>
      <c r="V1419" s="664"/>
      <c r="W1419" s="665"/>
      <c r="X1419" s="663"/>
      <c r="AB1419" s="724"/>
      <c r="AC1419" s="724"/>
      <c r="AD1419" s="724"/>
      <c r="AE1419" s="763"/>
      <c r="AI1419" s="724"/>
      <c r="AJ1419" s="724"/>
      <c r="AK1419" s="724"/>
    </row>
    <row r="1420" spans="15:37" x14ac:dyDescent="0.6">
      <c r="O1420" s="769"/>
      <c r="Q1420" s="635"/>
      <c r="R1420" s="663"/>
      <c r="S1420" s="663"/>
      <c r="T1420" s="663"/>
      <c r="U1420" s="663"/>
      <c r="V1420" s="664"/>
      <c r="W1420" s="665"/>
      <c r="X1420" s="663"/>
      <c r="AB1420" s="724"/>
      <c r="AC1420" s="724"/>
      <c r="AD1420" s="724"/>
      <c r="AE1420" s="763"/>
      <c r="AI1420" s="724"/>
      <c r="AJ1420" s="724"/>
      <c r="AK1420" s="724"/>
    </row>
    <row r="1421" spans="15:37" x14ac:dyDescent="0.6">
      <c r="O1421" s="769"/>
      <c r="Q1421" s="635"/>
      <c r="R1421" s="663"/>
      <c r="S1421" s="663"/>
      <c r="T1421" s="663"/>
      <c r="U1421" s="663"/>
      <c r="V1421" s="664"/>
      <c r="W1421" s="665"/>
      <c r="X1421" s="663"/>
      <c r="AB1421" s="724"/>
      <c r="AC1421" s="724"/>
      <c r="AD1421" s="724"/>
      <c r="AE1421" s="763"/>
      <c r="AI1421" s="724"/>
      <c r="AJ1421" s="724"/>
      <c r="AK1421" s="724"/>
    </row>
    <row r="1422" spans="15:37" x14ac:dyDescent="0.6">
      <c r="O1422" s="769"/>
      <c r="Q1422" s="635"/>
      <c r="R1422" s="663"/>
      <c r="S1422" s="663"/>
      <c r="T1422" s="663"/>
      <c r="U1422" s="663"/>
      <c r="V1422" s="664"/>
      <c r="W1422" s="665"/>
      <c r="X1422" s="663"/>
      <c r="AB1422" s="724"/>
      <c r="AC1422" s="724"/>
      <c r="AD1422" s="724"/>
      <c r="AE1422" s="763"/>
      <c r="AI1422" s="724"/>
      <c r="AJ1422" s="724"/>
      <c r="AK1422" s="724"/>
    </row>
    <row r="1423" spans="15:37" x14ac:dyDescent="0.6">
      <c r="O1423" s="769"/>
      <c r="Q1423" s="635"/>
      <c r="R1423" s="663"/>
      <c r="S1423" s="663"/>
      <c r="T1423" s="663"/>
      <c r="U1423" s="663"/>
      <c r="V1423" s="664"/>
      <c r="W1423" s="665"/>
      <c r="X1423" s="663"/>
      <c r="AB1423" s="724"/>
      <c r="AC1423" s="724"/>
      <c r="AD1423" s="724"/>
      <c r="AE1423" s="763"/>
      <c r="AI1423" s="724"/>
      <c r="AJ1423" s="724"/>
      <c r="AK1423" s="724"/>
    </row>
    <row r="1424" spans="15:37" x14ac:dyDescent="0.6">
      <c r="O1424" s="769"/>
      <c r="Q1424" s="635"/>
      <c r="R1424" s="663"/>
      <c r="S1424" s="663"/>
      <c r="T1424" s="663"/>
      <c r="U1424" s="663"/>
      <c r="V1424" s="664"/>
      <c r="W1424" s="665"/>
      <c r="X1424" s="663"/>
      <c r="AB1424" s="724"/>
      <c r="AC1424" s="724"/>
      <c r="AD1424" s="724"/>
      <c r="AE1424" s="763"/>
      <c r="AI1424" s="724"/>
      <c r="AJ1424" s="724"/>
      <c r="AK1424" s="724"/>
    </row>
    <row r="1425" spans="15:37" x14ac:dyDescent="0.6">
      <c r="O1425" s="769"/>
      <c r="Q1425" s="635"/>
      <c r="R1425" s="663"/>
      <c r="S1425" s="663"/>
      <c r="T1425" s="663"/>
      <c r="U1425" s="663"/>
      <c r="V1425" s="664"/>
      <c r="W1425" s="665"/>
      <c r="X1425" s="663"/>
      <c r="AB1425" s="724"/>
      <c r="AC1425" s="724"/>
      <c r="AD1425" s="724"/>
      <c r="AE1425" s="763"/>
      <c r="AI1425" s="724"/>
      <c r="AJ1425" s="724"/>
      <c r="AK1425" s="724"/>
    </row>
    <row r="1426" spans="15:37" x14ac:dyDescent="0.6">
      <c r="O1426" s="769"/>
      <c r="Q1426" s="635"/>
      <c r="R1426" s="663"/>
      <c r="S1426" s="663"/>
      <c r="T1426" s="663"/>
      <c r="U1426" s="663"/>
      <c r="V1426" s="664"/>
      <c r="W1426" s="665"/>
      <c r="X1426" s="663"/>
      <c r="AB1426" s="724"/>
      <c r="AC1426" s="724"/>
      <c r="AD1426" s="724"/>
      <c r="AE1426" s="763"/>
      <c r="AI1426" s="724"/>
      <c r="AJ1426" s="724"/>
      <c r="AK1426" s="724"/>
    </row>
    <row r="1427" spans="15:37" x14ac:dyDescent="0.6">
      <c r="O1427" s="769"/>
      <c r="Q1427" s="635"/>
      <c r="R1427" s="663"/>
      <c r="S1427" s="663"/>
      <c r="T1427" s="663"/>
      <c r="U1427" s="663"/>
      <c r="V1427" s="664"/>
      <c r="W1427" s="665"/>
      <c r="X1427" s="663"/>
      <c r="AB1427" s="724"/>
      <c r="AC1427" s="724"/>
      <c r="AD1427" s="724"/>
      <c r="AE1427" s="763"/>
      <c r="AI1427" s="724"/>
      <c r="AJ1427" s="724"/>
      <c r="AK1427" s="724"/>
    </row>
    <row r="1428" spans="15:37" x14ac:dyDescent="0.6">
      <c r="O1428" s="769"/>
      <c r="Q1428" s="635"/>
      <c r="R1428" s="663"/>
      <c r="S1428" s="663"/>
      <c r="T1428" s="663"/>
      <c r="U1428" s="663"/>
      <c r="V1428" s="664"/>
      <c r="W1428" s="665"/>
      <c r="X1428" s="663"/>
      <c r="AB1428" s="724"/>
      <c r="AC1428" s="724"/>
      <c r="AD1428" s="724"/>
      <c r="AE1428" s="763"/>
      <c r="AI1428" s="724"/>
      <c r="AJ1428" s="724"/>
      <c r="AK1428" s="724"/>
    </row>
    <row r="1429" spans="15:37" x14ac:dyDescent="0.6">
      <c r="O1429" s="769"/>
      <c r="Q1429" s="635"/>
      <c r="R1429" s="663"/>
      <c r="S1429" s="663"/>
      <c r="T1429" s="663"/>
      <c r="U1429" s="663"/>
      <c r="V1429" s="664"/>
      <c r="W1429" s="665"/>
      <c r="X1429" s="663"/>
      <c r="AB1429" s="724"/>
      <c r="AC1429" s="724"/>
      <c r="AD1429" s="724"/>
      <c r="AE1429" s="763"/>
      <c r="AI1429" s="724"/>
      <c r="AJ1429" s="724"/>
      <c r="AK1429" s="724"/>
    </row>
    <row r="1430" spans="15:37" x14ac:dyDescent="0.6">
      <c r="O1430" s="769"/>
      <c r="Q1430" s="635"/>
      <c r="R1430" s="663"/>
      <c r="S1430" s="663"/>
      <c r="T1430" s="663"/>
      <c r="U1430" s="663"/>
      <c r="V1430" s="664"/>
      <c r="W1430" s="665"/>
      <c r="X1430" s="663"/>
      <c r="AB1430" s="724"/>
      <c r="AC1430" s="724"/>
      <c r="AD1430" s="724"/>
      <c r="AE1430" s="763"/>
      <c r="AI1430" s="724"/>
      <c r="AJ1430" s="724"/>
      <c r="AK1430" s="724"/>
    </row>
    <row r="1431" spans="15:37" x14ac:dyDescent="0.6">
      <c r="O1431" s="769"/>
      <c r="Q1431" s="635"/>
      <c r="R1431" s="663"/>
      <c r="S1431" s="663"/>
      <c r="T1431" s="663"/>
      <c r="U1431" s="663"/>
      <c r="V1431" s="664"/>
      <c r="W1431" s="665"/>
      <c r="X1431" s="663"/>
      <c r="AB1431" s="724"/>
      <c r="AC1431" s="724"/>
      <c r="AD1431" s="724"/>
      <c r="AE1431" s="763"/>
      <c r="AI1431" s="724"/>
      <c r="AJ1431" s="724"/>
      <c r="AK1431" s="724"/>
    </row>
    <row r="1432" spans="15:37" x14ac:dyDescent="0.6">
      <c r="O1432" s="769"/>
      <c r="Q1432" s="635"/>
      <c r="R1432" s="663"/>
      <c r="S1432" s="663"/>
      <c r="T1432" s="663"/>
      <c r="U1432" s="663"/>
      <c r="V1432" s="664"/>
      <c r="W1432" s="665"/>
      <c r="X1432" s="663"/>
      <c r="AB1432" s="724"/>
      <c r="AC1432" s="724"/>
      <c r="AD1432" s="724"/>
      <c r="AE1432" s="763"/>
      <c r="AI1432" s="724"/>
      <c r="AJ1432" s="724"/>
      <c r="AK1432" s="724"/>
    </row>
    <row r="1433" spans="15:37" x14ac:dyDescent="0.6">
      <c r="O1433" s="769"/>
      <c r="Q1433" s="635"/>
      <c r="R1433" s="663"/>
      <c r="S1433" s="663"/>
      <c r="T1433" s="663"/>
      <c r="U1433" s="663"/>
      <c r="V1433" s="664"/>
      <c r="W1433" s="665"/>
      <c r="X1433" s="663"/>
      <c r="AB1433" s="724"/>
      <c r="AC1433" s="724"/>
      <c r="AD1433" s="724"/>
      <c r="AE1433" s="763"/>
      <c r="AI1433" s="724"/>
      <c r="AJ1433" s="724"/>
      <c r="AK1433" s="724"/>
    </row>
    <row r="1434" spans="15:37" x14ac:dyDescent="0.6">
      <c r="O1434" s="769"/>
      <c r="Q1434" s="635"/>
      <c r="R1434" s="663"/>
      <c r="S1434" s="663"/>
      <c r="T1434" s="663"/>
      <c r="U1434" s="663"/>
      <c r="V1434" s="664"/>
      <c r="W1434" s="665"/>
      <c r="X1434" s="663"/>
      <c r="AB1434" s="724"/>
      <c r="AC1434" s="724"/>
      <c r="AD1434" s="724"/>
      <c r="AE1434" s="763"/>
      <c r="AI1434" s="724"/>
      <c r="AJ1434" s="724"/>
      <c r="AK1434" s="724"/>
    </row>
    <row r="1435" spans="15:37" x14ac:dyDescent="0.6">
      <c r="O1435" s="769"/>
      <c r="Q1435" s="635"/>
      <c r="R1435" s="663"/>
      <c r="S1435" s="663"/>
      <c r="T1435" s="663"/>
      <c r="U1435" s="663"/>
      <c r="V1435" s="664"/>
      <c r="W1435" s="665"/>
      <c r="X1435" s="663"/>
      <c r="AB1435" s="724"/>
      <c r="AC1435" s="724"/>
      <c r="AD1435" s="724"/>
      <c r="AE1435" s="763"/>
      <c r="AI1435" s="724"/>
      <c r="AJ1435" s="724"/>
      <c r="AK1435" s="724"/>
    </row>
    <row r="1436" spans="15:37" x14ac:dyDescent="0.6">
      <c r="O1436" s="769"/>
      <c r="Q1436" s="635"/>
      <c r="R1436" s="663"/>
      <c r="S1436" s="663"/>
      <c r="T1436" s="663"/>
      <c r="U1436" s="663"/>
      <c r="V1436" s="664"/>
      <c r="W1436" s="665"/>
      <c r="X1436" s="663"/>
      <c r="AB1436" s="724"/>
      <c r="AC1436" s="724"/>
      <c r="AD1436" s="724"/>
      <c r="AE1436" s="763"/>
      <c r="AI1436" s="724"/>
      <c r="AJ1436" s="724"/>
      <c r="AK1436" s="724"/>
    </row>
    <row r="1437" spans="15:37" x14ac:dyDescent="0.6">
      <c r="O1437" s="769"/>
      <c r="Q1437" s="635"/>
      <c r="R1437" s="663"/>
      <c r="S1437" s="663"/>
      <c r="T1437" s="663"/>
      <c r="U1437" s="663"/>
      <c r="V1437" s="664"/>
      <c r="W1437" s="665"/>
      <c r="X1437" s="663"/>
      <c r="AB1437" s="724"/>
      <c r="AC1437" s="724"/>
      <c r="AD1437" s="724"/>
      <c r="AE1437" s="763"/>
      <c r="AI1437" s="724"/>
      <c r="AJ1437" s="724"/>
      <c r="AK1437" s="724"/>
    </row>
    <row r="1438" spans="15:37" x14ac:dyDescent="0.6">
      <c r="O1438" s="769"/>
      <c r="Q1438" s="635"/>
      <c r="R1438" s="663"/>
      <c r="S1438" s="663"/>
      <c r="T1438" s="663"/>
      <c r="U1438" s="663"/>
      <c r="V1438" s="664"/>
      <c r="W1438" s="665"/>
      <c r="X1438" s="663"/>
      <c r="AB1438" s="724"/>
      <c r="AC1438" s="724"/>
      <c r="AD1438" s="724"/>
      <c r="AE1438" s="763"/>
      <c r="AI1438" s="724"/>
      <c r="AJ1438" s="724"/>
      <c r="AK1438" s="724"/>
    </row>
    <row r="1439" spans="15:37" x14ac:dyDescent="0.6">
      <c r="O1439" s="769"/>
      <c r="Q1439" s="635"/>
      <c r="R1439" s="663"/>
      <c r="S1439" s="663"/>
      <c r="T1439" s="663"/>
      <c r="U1439" s="663"/>
      <c r="V1439" s="664"/>
      <c r="W1439" s="665"/>
      <c r="X1439" s="663"/>
      <c r="AB1439" s="724"/>
      <c r="AC1439" s="724"/>
      <c r="AD1439" s="724"/>
      <c r="AE1439" s="763"/>
      <c r="AI1439" s="724"/>
      <c r="AJ1439" s="724"/>
      <c r="AK1439" s="724"/>
    </row>
    <row r="1440" spans="15:37" x14ac:dyDescent="0.6">
      <c r="O1440" s="769"/>
      <c r="Q1440" s="635"/>
      <c r="R1440" s="663"/>
      <c r="S1440" s="663"/>
      <c r="T1440" s="663"/>
      <c r="U1440" s="663"/>
      <c r="V1440" s="664"/>
      <c r="W1440" s="665"/>
      <c r="X1440" s="663"/>
      <c r="AB1440" s="724"/>
      <c r="AC1440" s="724"/>
      <c r="AD1440" s="724"/>
      <c r="AE1440" s="763"/>
      <c r="AI1440" s="724"/>
      <c r="AJ1440" s="724"/>
      <c r="AK1440" s="724"/>
    </row>
    <row r="1441" spans="15:37" x14ac:dyDescent="0.6">
      <c r="O1441" s="769"/>
      <c r="Q1441" s="635"/>
      <c r="R1441" s="663"/>
      <c r="S1441" s="663"/>
      <c r="T1441" s="663"/>
      <c r="U1441" s="663"/>
      <c r="V1441" s="664"/>
      <c r="W1441" s="665"/>
      <c r="X1441" s="663"/>
      <c r="AB1441" s="724"/>
      <c r="AC1441" s="724"/>
      <c r="AD1441" s="724"/>
      <c r="AE1441" s="763"/>
      <c r="AI1441" s="724"/>
      <c r="AJ1441" s="724"/>
      <c r="AK1441" s="724"/>
    </row>
    <row r="1442" spans="15:37" x14ac:dyDescent="0.6">
      <c r="O1442" s="769"/>
      <c r="Q1442" s="635"/>
      <c r="R1442" s="663"/>
      <c r="S1442" s="663"/>
      <c r="T1442" s="663"/>
      <c r="U1442" s="663"/>
      <c r="V1442" s="664"/>
      <c r="W1442" s="665"/>
      <c r="X1442" s="663"/>
      <c r="AB1442" s="724"/>
      <c r="AC1442" s="724"/>
      <c r="AD1442" s="724"/>
      <c r="AE1442" s="763"/>
      <c r="AI1442" s="724"/>
      <c r="AJ1442" s="724"/>
      <c r="AK1442" s="724"/>
    </row>
    <row r="1443" spans="15:37" x14ac:dyDescent="0.6">
      <c r="O1443" s="769"/>
      <c r="Q1443" s="635"/>
      <c r="R1443" s="663"/>
      <c r="S1443" s="663"/>
      <c r="T1443" s="663"/>
      <c r="U1443" s="663"/>
      <c r="V1443" s="664"/>
      <c r="W1443" s="665"/>
      <c r="X1443" s="663"/>
      <c r="AB1443" s="724"/>
      <c r="AC1443" s="724"/>
      <c r="AD1443" s="724"/>
      <c r="AE1443" s="763"/>
      <c r="AI1443" s="724"/>
      <c r="AJ1443" s="724"/>
      <c r="AK1443" s="724"/>
    </row>
    <row r="1444" spans="15:37" x14ac:dyDescent="0.6">
      <c r="O1444" s="769"/>
      <c r="Q1444" s="635"/>
      <c r="R1444" s="663"/>
      <c r="S1444" s="663"/>
      <c r="T1444" s="663"/>
      <c r="U1444" s="663"/>
      <c r="V1444" s="664"/>
      <c r="W1444" s="665"/>
      <c r="X1444" s="663"/>
      <c r="AB1444" s="724"/>
      <c r="AC1444" s="724"/>
      <c r="AD1444" s="724"/>
      <c r="AE1444" s="763"/>
      <c r="AI1444" s="724"/>
      <c r="AJ1444" s="724"/>
      <c r="AK1444" s="724"/>
    </row>
    <row r="1445" spans="15:37" x14ac:dyDescent="0.6">
      <c r="O1445" s="769"/>
      <c r="Q1445" s="635"/>
      <c r="R1445" s="663"/>
      <c r="S1445" s="663"/>
      <c r="T1445" s="663"/>
      <c r="U1445" s="663"/>
      <c r="V1445" s="664"/>
      <c r="W1445" s="665"/>
      <c r="X1445" s="663"/>
      <c r="AB1445" s="724"/>
      <c r="AC1445" s="724"/>
      <c r="AD1445" s="724"/>
      <c r="AE1445" s="763"/>
      <c r="AI1445" s="724"/>
      <c r="AJ1445" s="724"/>
      <c r="AK1445" s="724"/>
    </row>
    <row r="1446" spans="15:37" x14ac:dyDescent="0.6">
      <c r="O1446" s="769"/>
      <c r="Q1446" s="635"/>
      <c r="R1446" s="663"/>
      <c r="S1446" s="663"/>
      <c r="T1446" s="663"/>
      <c r="U1446" s="663"/>
      <c r="V1446" s="664"/>
      <c r="W1446" s="665"/>
      <c r="X1446" s="663"/>
      <c r="AB1446" s="724"/>
      <c r="AC1446" s="724"/>
      <c r="AD1446" s="724"/>
      <c r="AE1446" s="763"/>
      <c r="AI1446" s="724"/>
      <c r="AJ1446" s="724"/>
      <c r="AK1446" s="724"/>
    </row>
    <row r="1447" spans="15:37" x14ac:dyDescent="0.6">
      <c r="O1447" s="769"/>
      <c r="Q1447" s="635"/>
      <c r="R1447" s="663"/>
      <c r="S1447" s="663"/>
      <c r="T1447" s="663"/>
      <c r="U1447" s="663"/>
      <c r="V1447" s="664"/>
      <c r="W1447" s="665"/>
      <c r="X1447" s="663"/>
      <c r="AB1447" s="724"/>
      <c r="AC1447" s="724"/>
      <c r="AD1447" s="724"/>
      <c r="AE1447" s="763"/>
      <c r="AI1447" s="724"/>
      <c r="AJ1447" s="724"/>
      <c r="AK1447" s="724"/>
    </row>
    <row r="1448" spans="15:37" x14ac:dyDescent="0.6">
      <c r="O1448" s="769"/>
      <c r="Q1448" s="635"/>
      <c r="R1448" s="663"/>
      <c r="S1448" s="663"/>
      <c r="T1448" s="663"/>
      <c r="U1448" s="663"/>
      <c r="V1448" s="664"/>
      <c r="W1448" s="665"/>
      <c r="X1448" s="663"/>
      <c r="AB1448" s="724"/>
      <c r="AC1448" s="724"/>
      <c r="AD1448" s="724"/>
      <c r="AE1448" s="763"/>
      <c r="AI1448" s="724"/>
      <c r="AJ1448" s="724"/>
      <c r="AK1448" s="724"/>
    </row>
    <row r="1449" spans="15:37" x14ac:dyDescent="0.6">
      <c r="O1449" s="769"/>
      <c r="Q1449" s="635"/>
      <c r="R1449" s="663"/>
      <c r="S1449" s="663"/>
      <c r="T1449" s="663"/>
      <c r="U1449" s="663"/>
      <c r="V1449" s="664"/>
      <c r="W1449" s="665"/>
      <c r="X1449" s="663"/>
      <c r="AB1449" s="724"/>
      <c r="AC1449" s="724"/>
      <c r="AD1449" s="724"/>
      <c r="AE1449" s="763"/>
      <c r="AI1449" s="724"/>
      <c r="AJ1449" s="724"/>
      <c r="AK1449" s="724"/>
    </row>
    <row r="1450" spans="15:37" x14ac:dyDescent="0.6">
      <c r="O1450" s="769"/>
      <c r="Q1450" s="635"/>
      <c r="R1450" s="663"/>
      <c r="S1450" s="663"/>
      <c r="T1450" s="663"/>
      <c r="U1450" s="663"/>
      <c r="V1450" s="664"/>
      <c r="W1450" s="665"/>
      <c r="X1450" s="663"/>
      <c r="AB1450" s="724"/>
      <c r="AC1450" s="724"/>
      <c r="AD1450" s="724"/>
      <c r="AE1450" s="763"/>
      <c r="AI1450" s="724"/>
      <c r="AJ1450" s="724"/>
      <c r="AK1450" s="724"/>
    </row>
    <row r="1451" spans="15:37" x14ac:dyDescent="0.6">
      <c r="O1451" s="769"/>
      <c r="Q1451" s="635"/>
      <c r="R1451" s="663"/>
      <c r="S1451" s="663"/>
      <c r="T1451" s="663"/>
      <c r="U1451" s="663"/>
      <c r="V1451" s="664"/>
      <c r="W1451" s="665"/>
      <c r="X1451" s="663"/>
      <c r="AB1451" s="724"/>
      <c r="AC1451" s="724"/>
      <c r="AD1451" s="724"/>
      <c r="AE1451" s="763"/>
      <c r="AI1451" s="724"/>
      <c r="AJ1451" s="724"/>
      <c r="AK1451" s="724"/>
    </row>
    <row r="1452" spans="15:37" x14ac:dyDescent="0.6">
      <c r="O1452" s="769"/>
      <c r="Q1452" s="635"/>
      <c r="R1452" s="663"/>
      <c r="S1452" s="663"/>
      <c r="T1452" s="663"/>
      <c r="U1452" s="663"/>
      <c r="V1452" s="664"/>
      <c r="W1452" s="665"/>
      <c r="X1452" s="663"/>
      <c r="AB1452" s="724"/>
      <c r="AC1452" s="724"/>
      <c r="AD1452" s="724"/>
      <c r="AE1452" s="763"/>
      <c r="AI1452" s="724"/>
      <c r="AJ1452" s="724"/>
      <c r="AK1452" s="724"/>
    </row>
    <row r="1453" spans="15:37" x14ac:dyDescent="0.6">
      <c r="O1453" s="769"/>
      <c r="Q1453" s="635"/>
      <c r="R1453" s="663"/>
      <c r="S1453" s="663"/>
      <c r="T1453" s="663"/>
      <c r="U1453" s="663"/>
      <c r="V1453" s="664"/>
      <c r="W1453" s="665"/>
      <c r="X1453" s="663"/>
      <c r="AB1453" s="724"/>
      <c r="AC1453" s="724"/>
      <c r="AD1453" s="724"/>
      <c r="AE1453" s="763"/>
      <c r="AI1453" s="724"/>
      <c r="AJ1453" s="724"/>
      <c r="AK1453" s="724"/>
    </row>
    <row r="1454" spans="15:37" x14ac:dyDescent="0.6">
      <c r="O1454" s="769"/>
      <c r="Q1454" s="635"/>
      <c r="R1454" s="663"/>
      <c r="S1454" s="663"/>
      <c r="T1454" s="663"/>
      <c r="U1454" s="663"/>
      <c r="V1454" s="664"/>
      <c r="W1454" s="665"/>
      <c r="X1454" s="663"/>
      <c r="AB1454" s="724"/>
      <c r="AC1454" s="724"/>
      <c r="AD1454" s="724"/>
      <c r="AE1454" s="763"/>
      <c r="AI1454" s="724"/>
      <c r="AJ1454" s="724"/>
      <c r="AK1454" s="724"/>
    </row>
    <row r="1455" spans="15:37" x14ac:dyDescent="0.6">
      <c r="O1455" s="769"/>
      <c r="Q1455" s="635"/>
      <c r="R1455" s="663"/>
      <c r="S1455" s="663"/>
      <c r="T1455" s="663"/>
      <c r="U1455" s="663"/>
      <c r="V1455" s="664"/>
      <c r="W1455" s="665"/>
      <c r="X1455" s="663"/>
      <c r="AB1455" s="724"/>
      <c r="AC1455" s="724"/>
      <c r="AD1455" s="724"/>
      <c r="AE1455" s="763"/>
      <c r="AI1455" s="724"/>
      <c r="AJ1455" s="724"/>
      <c r="AK1455" s="724"/>
    </row>
    <row r="1456" spans="15:37" x14ac:dyDescent="0.6">
      <c r="O1456" s="769"/>
      <c r="Q1456" s="635"/>
      <c r="R1456" s="663"/>
      <c r="S1456" s="663"/>
      <c r="T1456" s="663"/>
      <c r="U1456" s="663"/>
      <c r="V1456" s="664"/>
      <c r="W1456" s="665"/>
      <c r="X1456" s="663"/>
      <c r="AB1456" s="724"/>
      <c r="AC1456" s="724"/>
      <c r="AD1456" s="724"/>
      <c r="AE1456" s="763"/>
      <c r="AI1456" s="724"/>
      <c r="AJ1456" s="724"/>
      <c r="AK1456" s="724"/>
    </row>
    <row r="1457" spans="15:37" x14ac:dyDescent="0.6">
      <c r="O1457" s="769"/>
      <c r="Q1457" s="635"/>
      <c r="R1457" s="663"/>
      <c r="S1457" s="663"/>
      <c r="T1457" s="663"/>
      <c r="U1457" s="663"/>
      <c r="V1457" s="664"/>
      <c r="W1457" s="665"/>
      <c r="X1457" s="663"/>
      <c r="AB1457" s="724"/>
      <c r="AC1457" s="724"/>
      <c r="AD1457" s="724"/>
      <c r="AE1457" s="763"/>
      <c r="AI1457" s="724"/>
      <c r="AJ1457" s="724"/>
      <c r="AK1457" s="724"/>
    </row>
    <row r="1458" spans="15:37" x14ac:dyDescent="0.6">
      <c r="O1458" s="769"/>
      <c r="Q1458" s="635"/>
      <c r="R1458" s="663"/>
      <c r="S1458" s="663"/>
      <c r="T1458" s="663"/>
      <c r="U1458" s="663"/>
      <c r="V1458" s="664"/>
      <c r="W1458" s="665"/>
      <c r="X1458" s="663"/>
      <c r="AB1458" s="724"/>
      <c r="AC1458" s="724"/>
      <c r="AD1458" s="724"/>
      <c r="AE1458" s="763"/>
      <c r="AI1458" s="724"/>
      <c r="AJ1458" s="724"/>
      <c r="AK1458" s="724"/>
    </row>
    <row r="1459" spans="15:37" x14ac:dyDescent="0.6">
      <c r="O1459" s="769"/>
      <c r="Q1459" s="635"/>
      <c r="R1459" s="663"/>
      <c r="S1459" s="663"/>
      <c r="T1459" s="663"/>
      <c r="U1459" s="663"/>
      <c r="V1459" s="664"/>
      <c r="W1459" s="665"/>
      <c r="X1459" s="663"/>
      <c r="AB1459" s="724"/>
      <c r="AC1459" s="724"/>
      <c r="AD1459" s="724"/>
      <c r="AE1459" s="763"/>
      <c r="AI1459" s="724"/>
      <c r="AJ1459" s="724"/>
      <c r="AK1459" s="724"/>
    </row>
    <row r="1460" spans="15:37" x14ac:dyDescent="0.6">
      <c r="O1460" s="769"/>
      <c r="Q1460" s="635"/>
      <c r="R1460" s="663"/>
      <c r="S1460" s="663"/>
      <c r="T1460" s="663"/>
      <c r="U1460" s="663"/>
      <c r="V1460" s="664"/>
      <c r="W1460" s="665"/>
      <c r="X1460" s="663"/>
      <c r="AB1460" s="724"/>
      <c r="AC1460" s="724"/>
      <c r="AD1460" s="724"/>
      <c r="AE1460" s="763"/>
      <c r="AI1460" s="724"/>
      <c r="AJ1460" s="724"/>
      <c r="AK1460" s="724"/>
    </row>
    <row r="1461" spans="15:37" x14ac:dyDescent="0.6">
      <c r="O1461" s="769"/>
      <c r="Q1461" s="635"/>
      <c r="R1461" s="663"/>
      <c r="S1461" s="663"/>
      <c r="T1461" s="663"/>
      <c r="U1461" s="663"/>
      <c r="V1461" s="664"/>
      <c r="W1461" s="665"/>
      <c r="X1461" s="663"/>
      <c r="AB1461" s="724"/>
      <c r="AC1461" s="724"/>
      <c r="AD1461" s="724"/>
      <c r="AE1461" s="763"/>
      <c r="AI1461" s="724"/>
      <c r="AJ1461" s="724"/>
      <c r="AK1461" s="724"/>
    </row>
    <row r="1462" spans="15:37" x14ac:dyDescent="0.6">
      <c r="O1462" s="769"/>
      <c r="Q1462" s="635"/>
      <c r="R1462" s="663"/>
      <c r="S1462" s="663"/>
      <c r="T1462" s="663"/>
      <c r="U1462" s="663"/>
      <c r="V1462" s="664"/>
      <c r="W1462" s="665"/>
      <c r="X1462" s="663"/>
      <c r="AB1462" s="724"/>
      <c r="AC1462" s="724"/>
      <c r="AD1462" s="724"/>
      <c r="AE1462" s="763"/>
      <c r="AI1462" s="724"/>
      <c r="AJ1462" s="724"/>
      <c r="AK1462" s="724"/>
    </row>
    <row r="1463" spans="15:37" x14ac:dyDescent="0.6">
      <c r="O1463" s="769"/>
      <c r="Q1463" s="635"/>
      <c r="R1463" s="663"/>
      <c r="S1463" s="663"/>
      <c r="T1463" s="663"/>
      <c r="U1463" s="663"/>
      <c r="V1463" s="664"/>
      <c r="W1463" s="665"/>
      <c r="X1463" s="663"/>
      <c r="AB1463" s="724"/>
      <c r="AC1463" s="724"/>
      <c r="AD1463" s="724"/>
      <c r="AE1463" s="763"/>
      <c r="AI1463" s="724"/>
      <c r="AJ1463" s="724"/>
      <c r="AK1463" s="724"/>
    </row>
    <row r="1464" spans="15:37" x14ac:dyDescent="0.6">
      <c r="O1464" s="769"/>
      <c r="Q1464" s="635"/>
      <c r="R1464" s="663"/>
      <c r="S1464" s="663"/>
      <c r="T1464" s="663"/>
      <c r="U1464" s="663"/>
      <c r="V1464" s="664"/>
      <c r="W1464" s="665"/>
      <c r="X1464" s="663"/>
      <c r="AB1464" s="724"/>
      <c r="AC1464" s="724"/>
      <c r="AD1464" s="724"/>
      <c r="AE1464" s="763"/>
      <c r="AI1464" s="724"/>
      <c r="AJ1464" s="724"/>
      <c r="AK1464" s="724"/>
    </row>
    <row r="1465" spans="15:37" x14ac:dyDescent="0.6">
      <c r="O1465" s="769"/>
      <c r="Q1465" s="635"/>
      <c r="R1465" s="663"/>
      <c r="S1465" s="663"/>
      <c r="T1465" s="663"/>
      <c r="U1465" s="663"/>
      <c r="V1465" s="664"/>
      <c r="W1465" s="665"/>
      <c r="X1465" s="663"/>
      <c r="AB1465" s="724"/>
      <c r="AC1465" s="724"/>
      <c r="AD1465" s="724"/>
      <c r="AE1465" s="763"/>
      <c r="AI1465" s="724"/>
      <c r="AJ1465" s="724"/>
      <c r="AK1465" s="724"/>
    </row>
    <row r="1466" spans="15:37" x14ac:dyDescent="0.6">
      <c r="O1466" s="769"/>
      <c r="Q1466" s="635"/>
      <c r="R1466" s="663"/>
      <c r="S1466" s="663"/>
      <c r="T1466" s="663"/>
      <c r="U1466" s="663"/>
      <c r="V1466" s="664"/>
      <c r="W1466" s="665"/>
      <c r="X1466" s="663"/>
      <c r="AB1466" s="724"/>
      <c r="AC1466" s="724"/>
      <c r="AD1466" s="724"/>
      <c r="AE1466" s="763"/>
      <c r="AI1466" s="724"/>
      <c r="AJ1466" s="724"/>
      <c r="AK1466" s="724"/>
    </row>
    <row r="1467" spans="15:37" x14ac:dyDescent="0.6">
      <c r="O1467" s="769"/>
      <c r="Q1467" s="635"/>
      <c r="R1467" s="663"/>
      <c r="S1467" s="663"/>
      <c r="T1467" s="663"/>
      <c r="U1467" s="663"/>
      <c r="V1467" s="664"/>
      <c r="W1467" s="665"/>
      <c r="X1467" s="663"/>
      <c r="AB1467" s="724"/>
      <c r="AC1467" s="724"/>
      <c r="AD1467" s="724"/>
      <c r="AE1467" s="763"/>
      <c r="AI1467" s="724"/>
      <c r="AJ1467" s="724"/>
      <c r="AK1467" s="724"/>
    </row>
    <row r="1468" spans="15:37" x14ac:dyDescent="0.6">
      <c r="O1468" s="769"/>
      <c r="Q1468" s="635"/>
      <c r="R1468" s="663"/>
      <c r="S1468" s="663"/>
      <c r="T1468" s="663"/>
      <c r="U1468" s="663"/>
      <c r="V1468" s="664"/>
      <c r="W1468" s="665"/>
      <c r="X1468" s="663"/>
      <c r="AB1468" s="724"/>
      <c r="AC1468" s="724"/>
      <c r="AD1468" s="724"/>
      <c r="AE1468" s="763"/>
      <c r="AI1468" s="724"/>
      <c r="AJ1468" s="724"/>
      <c r="AK1468" s="724"/>
    </row>
    <row r="1469" spans="15:37" x14ac:dyDescent="0.6">
      <c r="O1469" s="769"/>
      <c r="Q1469" s="635"/>
      <c r="R1469" s="663"/>
      <c r="S1469" s="663"/>
      <c r="T1469" s="663"/>
      <c r="U1469" s="663"/>
      <c r="V1469" s="664"/>
      <c r="W1469" s="665"/>
      <c r="X1469" s="663"/>
      <c r="AB1469" s="724"/>
      <c r="AC1469" s="724"/>
      <c r="AD1469" s="724"/>
      <c r="AE1469" s="763"/>
      <c r="AI1469" s="724"/>
      <c r="AJ1469" s="724"/>
      <c r="AK1469" s="724"/>
    </row>
    <row r="1470" spans="15:37" x14ac:dyDescent="0.6">
      <c r="O1470" s="769"/>
      <c r="Q1470" s="635"/>
      <c r="R1470" s="663"/>
      <c r="S1470" s="663"/>
      <c r="T1470" s="663"/>
      <c r="U1470" s="663"/>
      <c r="V1470" s="664"/>
      <c r="W1470" s="665"/>
      <c r="X1470" s="663"/>
      <c r="AB1470" s="724"/>
      <c r="AC1470" s="724"/>
      <c r="AD1470" s="724"/>
      <c r="AE1470" s="763"/>
      <c r="AI1470" s="724"/>
      <c r="AJ1470" s="724"/>
      <c r="AK1470" s="724"/>
    </row>
    <row r="1471" spans="15:37" x14ac:dyDescent="0.6">
      <c r="O1471" s="769"/>
      <c r="Q1471" s="635"/>
      <c r="R1471" s="663"/>
      <c r="S1471" s="663"/>
      <c r="T1471" s="663"/>
      <c r="U1471" s="663"/>
      <c r="V1471" s="664"/>
      <c r="W1471" s="665"/>
      <c r="X1471" s="663"/>
      <c r="AB1471" s="724"/>
      <c r="AC1471" s="724"/>
      <c r="AD1471" s="724"/>
      <c r="AE1471" s="763"/>
      <c r="AI1471" s="724"/>
      <c r="AJ1471" s="724"/>
      <c r="AK1471" s="724"/>
    </row>
    <row r="1472" spans="15:37" x14ac:dyDescent="0.6">
      <c r="O1472" s="769"/>
      <c r="Q1472" s="635"/>
      <c r="R1472" s="663"/>
      <c r="S1472" s="663"/>
      <c r="T1472" s="663"/>
      <c r="U1472" s="663"/>
      <c r="V1472" s="664"/>
      <c r="W1472" s="665"/>
      <c r="X1472" s="663"/>
      <c r="AB1472" s="724"/>
      <c r="AC1472" s="724"/>
      <c r="AD1472" s="724"/>
      <c r="AE1472" s="763"/>
      <c r="AI1472" s="724"/>
      <c r="AJ1472" s="724"/>
      <c r="AK1472" s="724"/>
    </row>
    <row r="1473" spans="15:37" x14ac:dyDescent="0.6">
      <c r="O1473" s="769"/>
      <c r="Q1473" s="635"/>
      <c r="R1473" s="663"/>
      <c r="S1473" s="663"/>
      <c r="T1473" s="663"/>
      <c r="U1473" s="663"/>
      <c r="V1473" s="664"/>
      <c r="W1473" s="665"/>
      <c r="X1473" s="663"/>
      <c r="AB1473" s="724"/>
      <c r="AC1473" s="724"/>
      <c r="AD1473" s="724"/>
      <c r="AE1473" s="763"/>
      <c r="AI1473" s="724"/>
      <c r="AJ1473" s="724"/>
      <c r="AK1473" s="724"/>
    </row>
    <row r="1474" spans="15:37" x14ac:dyDescent="0.6">
      <c r="O1474" s="769"/>
      <c r="Q1474" s="635"/>
      <c r="R1474" s="663"/>
      <c r="S1474" s="663"/>
      <c r="T1474" s="663"/>
      <c r="U1474" s="663"/>
      <c r="V1474" s="664"/>
      <c r="W1474" s="665"/>
      <c r="X1474" s="663"/>
      <c r="AB1474" s="724"/>
      <c r="AC1474" s="724"/>
      <c r="AD1474" s="724"/>
      <c r="AE1474" s="763"/>
      <c r="AI1474" s="724"/>
      <c r="AJ1474" s="724"/>
      <c r="AK1474" s="724"/>
    </row>
    <row r="1475" spans="15:37" x14ac:dyDescent="0.6">
      <c r="O1475" s="769"/>
      <c r="Q1475" s="635"/>
      <c r="R1475" s="663"/>
      <c r="S1475" s="663"/>
      <c r="T1475" s="663"/>
      <c r="U1475" s="663"/>
      <c r="V1475" s="664"/>
      <c r="W1475" s="665"/>
      <c r="X1475" s="663"/>
      <c r="AB1475" s="724"/>
      <c r="AC1475" s="724"/>
      <c r="AD1475" s="724"/>
      <c r="AE1475" s="763"/>
      <c r="AI1475" s="724"/>
      <c r="AJ1475" s="724"/>
      <c r="AK1475" s="724"/>
    </row>
    <row r="1476" spans="15:37" x14ac:dyDescent="0.6">
      <c r="O1476" s="769"/>
      <c r="Q1476" s="635"/>
      <c r="R1476" s="663"/>
      <c r="S1476" s="663"/>
      <c r="T1476" s="663"/>
      <c r="U1476" s="663"/>
      <c r="V1476" s="664"/>
      <c r="W1476" s="665"/>
      <c r="X1476" s="663"/>
      <c r="AB1476" s="724"/>
      <c r="AC1476" s="724"/>
      <c r="AD1476" s="724"/>
      <c r="AE1476" s="763"/>
      <c r="AI1476" s="724"/>
      <c r="AJ1476" s="724"/>
      <c r="AK1476" s="724"/>
    </row>
    <row r="1477" spans="15:37" x14ac:dyDescent="0.6">
      <c r="O1477" s="769"/>
      <c r="Q1477" s="635"/>
      <c r="R1477" s="663"/>
      <c r="S1477" s="663"/>
      <c r="T1477" s="663"/>
      <c r="U1477" s="663"/>
      <c r="V1477" s="664"/>
      <c r="W1477" s="665"/>
      <c r="X1477" s="663"/>
      <c r="AB1477" s="724"/>
      <c r="AC1477" s="724"/>
      <c r="AD1477" s="724"/>
      <c r="AE1477" s="763"/>
      <c r="AI1477" s="724"/>
      <c r="AJ1477" s="724"/>
      <c r="AK1477" s="724"/>
    </row>
    <row r="1478" spans="15:37" x14ac:dyDescent="0.6">
      <c r="O1478" s="769"/>
      <c r="Q1478" s="635"/>
      <c r="R1478" s="663"/>
      <c r="S1478" s="663"/>
      <c r="T1478" s="663"/>
      <c r="U1478" s="663"/>
      <c r="V1478" s="664"/>
      <c r="W1478" s="665"/>
      <c r="X1478" s="663"/>
      <c r="AB1478" s="724"/>
      <c r="AC1478" s="724"/>
      <c r="AD1478" s="724"/>
      <c r="AE1478" s="763"/>
      <c r="AI1478" s="724"/>
      <c r="AJ1478" s="724"/>
      <c r="AK1478" s="724"/>
    </row>
    <row r="1479" spans="15:37" x14ac:dyDescent="0.6">
      <c r="O1479" s="769"/>
      <c r="Q1479" s="635"/>
      <c r="R1479" s="663"/>
      <c r="S1479" s="663"/>
      <c r="T1479" s="663"/>
      <c r="U1479" s="663"/>
      <c r="V1479" s="664"/>
      <c r="W1479" s="665"/>
      <c r="X1479" s="663"/>
      <c r="AB1479" s="724"/>
      <c r="AC1479" s="724"/>
      <c r="AD1479" s="724"/>
      <c r="AE1479" s="763"/>
      <c r="AI1479" s="724"/>
      <c r="AJ1479" s="724"/>
      <c r="AK1479" s="724"/>
    </row>
    <row r="1480" spans="15:37" x14ac:dyDescent="0.6">
      <c r="O1480" s="769"/>
      <c r="Q1480" s="635"/>
      <c r="R1480" s="663"/>
      <c r="S1480" s="663"/>
      <c r="T1480" s="663"/>
      <c r="U1480" s="663"/>
      <c r="V1480" s="664"/>
      <c r="W1480" s="665"/>
      <c r="X1480" s="663"/>
      <c r="AB1480" s="724"/>
      <c r="AC1480" s="724"/>
      <c r="AD1480" s="724"/>
      <c r="AE1480" s="763"/>
      <c r="AI1480" s="724"/>
      <c r="AJ1480" s="724"/>
      <c r="AK1480" s="724"/>
    </row>
    <row r="1481" spans="15:37" x14ac:dyDescent="0.6">
      <c r="O1481" s="769"/>
      <c r="Q1481" s="635"/>
      <c r="R1481" s="663"/>
      <c r="S1481" s="663"/>
      <c r="T1481" s="663"/>
      <c r="U1481" s="663"/>
      <c r="V1481" s="664"/>
      <c r="W1481" s="665"/>
      <c r="X1481" s="663"/>
      <c r="AB1481" s="724"/>
      <c r="AC1481" s="724"/>
      <c r="AD1481" s="724"/>
      <c r="AE1481" s="763"/>
      <c r="AI1481" s="724"/>
      <c r="AJ1481" s="724"/>
      <c r="AK1481" s="724"/>
    </row>
    <row r="1482" spans="15:37" x14ac:dyDescent="0.6">
      <c r="O1482" s="769"/>
      <c r="Q1482" s="635"/>
      <c r="R1482" s="663"/>
      <c r="S1482" s="663"/>
      <c r="T1482" s="663"/>
      <c r="U1482" s="663"/>
      <c r="V1482" s="664"/>
      <c r="W1482" s="665"/>
      <c r="X1482" s="663"/>
      <c r="AB1482" s="724"/>
      <c r="AC1482" s="724"/>
      <c r="AD1482" s="724"/>
      <c r="AE1482" s="763"/>
      <c r="AI1482" s="724"/>
      <c r="AJ1482" s="724"/>
      <c r="AK1482" s="724"/>
    </row>
    <row r="1483" spans="15:37" x14ac:dyDescent="0.6">
      <c r="O1483" s="769"/>
      <c r="Q1483" s="635"/>
      <c r="R1483" s="663"/>
      <c r="S1483" s="663"/>
      <c r="T1483" s="663"/>
      <c r="U1483" s="663"/>
      <c r="V1483" s="664"/>
      <c r="W1483" s="665"/>
      <c r="X1483" s="663"/>
      <c r="AB1483" s="724"/>
      <c r="AC1483" s="724"/>
      <c r="AD1483" s="724"/>
      <c r="AE1483" s="763"/>
      <c r="AI1483" s="724"/>
      <c r="AJ1483" s="724"/>
      <c r="AK1483" s="724"/>
    </row>
    <row r="1484" spans="15:37" x14ac:dyDescent="0.6">
      <c r="O1484" s="769"/>
      <c r="Q1484" s="635"/>
      <c r="R1484" s="663"/>
      <c r="S1484" s="663"/>
      <c r="T1484" s="663"/>
      <c r="U1484" s="663"/>
      <c r="V1484" s="664"/>
      <c r="W1484" s="665"/>
      <c r="X1484" s="663"/>
      <c r="AB1484" s="724"/>
      <c r="AC1484" s="724"/>
      <c r="AD1484" s="724"/>
      <c r="AE1484" s="763"/>
      <c r="AI1484" s="724"/>
      <c r="AJ1484" s="724"/>
      <c r="AK1484" s="724"/>
    </row>
    <row r="1485" spans="15:37" x14ac:dyDescent="0.6">
      <c r="O1485" s="769"/>
      <c r="Q1485" s="635"/>
      <c r="R1485" s="663"/>
      <c r="S1485" s="663"/>
      <c r="T1485" s="663"/>
      <c r="U1485" s="663"/>
      <c r="V1485" s="664"/>
      <c r="W1485" s="665"/>
      <c r="X1485" s="663"/>
      <c r="AB1485" s="724"/>
      <c r="AC1485" s="724"/>
      <c r="AD1485" s="724"/>
      <c r="AE1485" s="763"/>
      <c r="AI1485" s="724"/>
      <c r="AJ1485" s="724"/>
      <c r="AK1485" s="724"/>
    </row>
    <row r="1486" spans="15:37" x14ac:dyDescent="0.6">
      <c r="O1486" s="769"/>
      <c r="Q1486" s="635"/>
      <c r="R1486" s="663"/>
      <c r="S1486" s="663"/>
      <c r="T1486" s="663"/>
      <c r="U1486" s="663"/>
      <c r="V1486" s="664"/>
      <c r="W1486" s="665"/>
      <c r="X1486" s="663"/>
      <c r="AB1486" s="724"/>
      <c r="AC1486" s="724"/>
      <c r="AD1486" s="724"/>
      <c r="AE1486" s="763"/>
      <c r="AI1486" s="724"/>
      <c r="AJ1486" s="724"/>
      <c r="AK1486" s="724"/>
    </row>
    <row r="1487" spans="15:37" x14ac:dyDescent="0.6">
      <c r="O1487" s="769"/>
      <c r="Q1487" s="635"/>
      <c r="R1487" s="663"/>
      <c r="S1487" s="663"/>
      <c r="T1487" s="663"/>
      <c r="U1487" s="663"/>
      <c r="V1487" s="664"/>
      <c r="W1487" s="665"/>
      <c r="X1487" s="663"/>
      <c r="AB1487" s="724"/>
      <c r="AC1487" s="724"/>
      <c r="AD1487" s="724"/>
      <c r="AE1487" s="763"/>
      <c r="AI1487" s="724"/>
      <c r="AJ1487" s="724"/>
      <c r="AK1487" s="724"/>
    </row>
    <row r="1488" spans="15:37" x14ac:dyDescent="0.6">
      <c r="O1488" s="769"/>
      <c r="Q1488" s="635"/>
      <c r="R1488" s="663"/>
      <c r="S1488" s="663"/>
      <c r="T1488" s="663"/>
      <c r="U1488" s="663"/>
      <c r="V1488" s="664"/>
      <c r="W1488" s="665"/>
      <c r="X1488" s="663"/>
      <c r="AB1488" s="724"/>
      <c r="AC1488" s="724"/>
      <c r="AD1488" s="724"/>
      <c r="AE1488" s="763"/>
      <c r="AI1488" s="724"/>
      <c r="AJ1488" s="724"/>
      <c r="AK1488" s="724"/>
    </row>
    <row r="1489" spans="15:37" x14ac:dyDescent="0.6">
      <c r="O1489" s="769"/>
      <c r="Q1489" s="635"/>
      <c r="R1489" s="663"/>
      <c r="S1489" s="663"/>
      <c r="T1489" s="663"/>
      <c r="U1489" s="663"/>
      <c r="V1489" s="664"/>
      <c r="W1489" s="665"/>
      <c r="X1489" s="663"/>
      <c r="AB1489" s="724"/>
      <c r="AC1489" s="724"/>
      <c r="AD1489" s="724"/>
      <c r="AE1489" s="763"/>
      <c r="AI1489" s="724"/>
      <c r="AJ1489" s="724"/>
      <c r="AK1489" s="724"/>
    </row>
    <row r="1490" spans="15:37" x14ac:dyDescent="0.6">
      <c r="O1490" s="769"/>
      <c r="Q1490" s="635"/>
      <c r="R1490" s="663"/>
      <c r="S1490" s="663"/>
      <c r="T1490" s="663"/>
      <c r="U1490" s="663"/>
      <c r="V1490" s="664"/>
      <c r="W1490" s="665"/>
      <c r="X1490" s="663"/>
      <c r="AB1490" s="724"/>
      <c r="AC1490" s="724"/>
      <c r="AD1490" s="724"/>
      <c r="AE1490" s="763"/>
      <c r="AI1490" s="724"/>
      <c r="AJ1490" s="724"/>
      <c r="AK1490" s="724"/>
    </row>
    <row r="1491" spans="15:37" x14ac:dyDescent="0.6">
      <c r="O1491" s="769"/>
      <c r="Q1491" s="635"/>
      <c r="R1491" s="663"/>
      <c r="S1491" s="663"/>
      <c r="T1491" s="663"/>
      <c r="U1491" s="663"/>
      <c r="V1491" s="664"/>
      <c r="W1491" s="665"/>
      <c r="X1491" s="663"/>
      <c r="AB1491" s="724"/>
      <c r="AC1491" s="724"/>
      <c r="AD1491" s="724"/>
      <c r="AE1491" s="763"/>
      <c r="AI1491" s="724"/>
      <c r="AJ1491" s="724"/>
      <c r="AK1491" s="724"/>
    </row>
    <row r="1492" spans="15:37" x14ac:dyDescent="0.6">
      <c r="O1492" s="769"/>
      <c r="Q1492" s="635"/>
      <c r="R1492" s="663"/>
      <c r="S1492" s="663"/>
      <c r="T1492" s="663"/>
      <c r="U1492" s="663"/>
      <c r="V1492" s="664"/>
      <c r="W1492" s="665"/>
      <c r="X1492" s="663"/>
      <c r="AB1492" s="724"/>
      <c r="AC1492" s="724"/>
      <c r="AD1492" s="724"/>
      <c r="AE1492" s="763"/>
      <c r="AI1492" s="724"/>
      <c r="AJ1492" s="724"/>
      <c r="AK1492" s="724"/>
    </row>
    <row r="1493" spans="15:37" x14ac:dyDescent="0.6">
      <c r="O1493" s="769"/>
      <c r="Q1493" s="635"/>
      <c r="R1493" s="663"/>
      <c r="S1493" s="663"/>
      <c r="T1493" s="663"/>
      <c r="U1493" s="663"/>
      <c r="V1493" s="664"/>
      <c r="W1493" s="665"/>
      <c r="X1493" s="663"/>
      <c r="AB1493" s="724"/>
      <c r="AC1493" s="724"/>
      <c r="AD1493" s="724"/>
      <c r="AE1493" s="763"/>
      <c r="AI1493" s="724"/>
      <c r="AJ1493" s="724"/>
      <c r="AK1493" s="724"/>
    </row>
    <row r="1494" spans="15:37" x14ac:dyDescent="0.6">
      <c r="O1494" s="769"/>
      <c r="Q1494" s="635"/>
      <c r="R1494" s="663"/>
      <c r="S1494" s="663"/>
      <c r="T1494" s="663"/>
      <c r="U1494" s="663"/>
      <c r="V1494" s="664"/>
      <c r="W1494" s="665"/>
      <c r="X1494" s="663"/>
      <c r="AB1494" s="724"/>
      <c r="AC1494" s="724"/>
      <c r="AD1494" s="724"/>
      <c r="AE1494" s="763"/>
      <c r="AI1494" s="724"/>
      <c r="AJ1494" s="724"/>
      <c r="AK1494" s="724"/>
    </row>
    <row r="1495" spans="15:37" x14ac:dyDescent="0.6">
      <c r="O1495" s="769"/>
      <c r="Q1495" s="635"/>
      <c r="R1495" s="663"/>
      <c r="S1495" s="663"/>
      <c r="T1495" s="663"/>
      <c r="U1495" s="663"/>
      <c r="V1495" s="664"/>
      <c r="W1495" s="665"/>
      <c r="X1495" s="663"/>
      <c r="AB1495" s="724"/>
      <c r="AC1495" s="724"/>
      <c r="AD1495" s="724"/>
      <c r="AE1495" s="763"/>
      <c r="AI1495" s="724"/>
      <c r="AJ1495" s="724"/>
      <c r="AK1495" s="724"/>
    </row>
    <row r="1496" spans="15:37" x14ac:dyDescent="0.6">
      <c r="O1496" s="769"/>
      <c r="Q1496" s="635"/>
      <c r="R1496" s="663"/>
      <c r="S1496" s="663"/>
      <c r="T1496" s="663"/>
      <c r="U1496" s="663"/>
      <c r="V1496" s="664"/>
      <c r="W1496" s="665"/>
      <c r="X1496" s="663"/>
      <c r="AB1496" s="724"/>
      <c r="AC1496" s="724"/>
      <c r="AD1496" s="724"/>
      <c r="AE1496" s="763"/>
      <c r="AI1496" s="724"/>
      <c r="AJ1496" s="724"/>
      <c r="AK1496" s="724"/>
    </row>
    <row r="1497" spans="15:37" x14ac:dyDescent="0.6">
      <c r="O1497" s="769"/>
      <c r="Q1497" s="635"/>
      <c r="R1497" s="663"/>
      <c r="S1497" s="663"/>
      <c r="T1497" s="663"/>
      <c r="U1497" s="663"/>
      <c r="V1497" s="664"/>
      <c r="W1497" s="665"/>
      <c r="X1497" s="663"/>
      <c r="AB1497" s="724"/>
      <c r="AC1497" s="724"/>
      <c r="AD1497" s="724"/>
      <c r="AE1497" s="763"/>
      <c r="AI1497" s="724"/>
      <c r="AJ1497" s="724"/>
      <c r="AK1497" s="724"/>
    </row>
    <row r="1498" spans="15:37" x14ac:dyDescent="0.6">
      <c r="O1498" s="769"/>
      <c r="Q1498" s="635"/>
      <c r="R1498" s="663"/>
      <c r="S1498" s="663"/>
      <c r="T1498" s="663"/>
      <c r="U1498" s="663"/>
      <c r="V1498" s="664"/>
      <c r="W1498" s="665"/>
      <c r="X1498" s="663"/>
      <c r="AB1498" s="724"/>
      <c r="AC1498" s="724"/>
      <c r="AD1498" s="724"/>
      <c r="AE1498" s="763"/>
      <c r="AI1498" s="724"/>
      <c r="AJ1498" s="724"/>
      <c r="AK1498" s="724"/>
    </row>
    <row r="1499" spans="15:37" x14ac:dyDescent="0.6">
      <c r="O1499" s="769"/>
      <c r="Q1499" s="635"/>
      <c r="R1499" s="663"/>
      <c r="S1499" s="663"/>
      <c r="T1499" s="663"/>
      <c r="U1499" s="663"/>
      <c r="V1499" s="664"/>
      <c r="W1499" s="665"/>
      <c r="X1499" s="663"/>
      <c r="AB1499" s="724"/>
      <c r="AC1499" s="724"/>
      <c r="AD1499" s="724"/>
      <c r="AE1499" s="763"/>
      <c r="AI1499" s="724"/>
      <c r="AJ1499" s="724"/>
      <c r="AK1499" s="724"/>
    </row>
    <row r="1500" spans="15:37" x14ac:dyDescent="0.6">
      <c r="O1500" s="769"/>
      <c r="Q1500" s="635"/>
      <c r="R1500" s="663"/>
      <c r="S1500" s="663"/>
      <c r="T1500" s="663"/>
      <c r="U1500" s="663"/>
      <c r="V1500" s="664"/>
      <c r="W1500" s="665"/>
      <c r="X1500" s="663"/>
      <c r="AB1500" s="724"/>
      <c r="AC1500" s="724"/>
      <c r="AD1500" s="724"/>
      <c r="AE1500" s="763"/>
      <c r="AI1500" s="724"/>
      <c r="AJ1500" s="724"/>
      <c r="AK1500" s="724"/>
    </row>
    <row r="1501" spans="15:37" x14ac:dyDescent="0.6">
      <c r="O1501" s="769"/>
      <c r="Q1501" s="635"/>
      <c r="R1501" s="663"/>
      <c r="S1501" s="663"/>
      <c r="T1501" s="663"/>
      <c r="U1501" s="663"/>
      <c r="V1501" s="664"/>
      <c r="W1501" s="665"/>
      <c r="X1501" s="663"/>
      <c r="AB1501" s="724"/>
      <c r="AC1501" s="724"/>
      <c r="AD1501" s="724"/>
      <c r="AE1501" s="763"/>
      <c r="AI1501" s="724"/>
      <c r="AJ1501" s="724"/>
      <c r="AK1501" s="724"/>
    </row>
  </sheetData>
  <dataConsolidate/>
  <mergeCells count="7">
    <mergeCell ref="O7:P7"/>
    <mergeCell ref="Q7:V7"/>
    <mergeCell ref="AM7:AN7"/>
    <mergeCell ref="AO7:AP7"/>
    <mergeCell ref="Y7:AE7"/>
    <mergeCell ref="W7:X7"/>
    <mergeCell ref="AF7:AL7"/>
  </mergeCells>
  <phoneticPr fontId="86" type="noConversion"/>
  <dataValidations count="2">
    <dataValidation type="list" allowBlank="1" showInputMessage="1" showErrorMessage="1" sqref="O2:O3 G5 M2" xr:uid="{94638090-97BB-46BE-95CC-793BB6436C6D}">
      <formula1>"TRUE, FALSE"</formula1>
    </dataValidation>
    <dataValidation type="list" allowBlank="1" showInputMessage="1" showErrorMessage="1" sqref="M3" xr:uid="{C17F6629-A140-4E88-8074-7BA3A5FC06CE}">
      <formula1>"전체, 대상, 수단"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6763785" r:id="rId4" name="btnCalcPrice">
          <controlPr defaultSize="0" autoLine="0" autoPict="0" r:id="rId5">
            <anchor moveWithCells="1">
              <from>
                <xdr:col>9</xdr:col>
                <xdr:colOff>819150</xdr:colOff>
                <xdr:row>1</xdr:row>
                <xdr:rowOff>0</xdr:rowOff>
              </from>
              <to>
                <xdr:col>10</xdr:col>
                <xdr:colOff>742950</xdr:colOff>
                <xdr:row>2</xdr:row>
                <xdr:rowOff>171450</xdr:rowOff>
              </to>
            </anchor>
          </controlPr>
        </control>
      </mc:Choice>
      <mc:Fallback>
        <control shapeId="66763785" r:id="rId4" name="btnCalcPrice"/>
      </mc:Fallback>
    </mc:AlternateContent>
    <mc:AlternateContent xmlns:mc="http://schemas.openxmlformats.org/markup-compatibility/2006">
      <mc:Choice Requires="x14">
        <control shapeId="66763782" r:id="rId6" name="btnReadTargetELS">
          <controlPr defaultSize="0" autoLine="0" autoPict="0" r:id="rId7">
            <anchor moveWithCells="1">
              <from>
                <xdr:col>5</xdr:col>
                <xdr:colOff>238125</xdr:colOff>
                <xdr:row>1</xdr:row>
                <xdr:rowOff>0</xdr:rowOff>
              </from>
              <to>
                <xdr:col>6</xdr:col>
                <xdr:colOff>647700</xdr:colOff>
                <xdr:row>2</xdr:row>
                <xdr:rowOff>171450</xdr:rowOff>
              </to>
            </anchor>
          </controlPr>
        </control>
      </mc:Choice>
      <mc:Fallback>
        <control shapeId="66763782" r:id="rId6" name="btnReadTargetEL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ACPricer">
    <tabColor theme="1"/>
  </sheetPr>
  <dimension ref="A1:AY122"/>
  <sheetViews>
    <sheetView showGridLines="0" zoomScale="80" zoomScaleNormal="80" workbookViewId="0">
      <selection activeCell="L19" sqref="L19"/>
    </sheetView>
  </sheetViews>
  <sheetFormatPr defaultColWidth="19.25" defaultRowHeight="15.75" x14ac:dyDescent="0.6"/>
  <cols>
    <col min="1" max="1" width="4.625" style="331" customWidth="1"/>
    <col min="2" max="2" width="20.625" style="4" customWidth="1"/>
    <col min="3" max="22" width="13.625" style="4" customWidth="1"/>
    <col min="23" max="24" width="13.625" style="16" customWidth="1"/>
    <col min="25" max="31" width="13.625" style="4" customWidth="1"/>
    <col min="32" max="32" width="10.875" style="331" bestFit="1" customWidth="1"/>
    <col min="33" max="33" width="12.625" style="4" bestFit="1" customWidth="1"/>
    <col min="34" max="34" width="15.75" style="4" bestFit="1" customWidth="1"/>
    <col min="35" max="36" width="10.875" style="331" bestFit="1" customWidth="1"/>
    <col min="37" max="37" width="7.75" style="331" customWidth="1"/>
    <col min="38" max="38" width="6.375" style="4" bestFit="1" customWidth="1"/>
    <col min="39" max="39" width="5.625" style="4" customWidth="1"/>
    <col min="40" max="40" width="18.125" style="4" bestFit="1" customWidth="1"/>
    <col min="41" max="41" width="3.625" style="4" customWidth="1"/>
    <col min="42" max="42" width="5.625" style="4" customWidth="1"/>
    <col min="43" max="16384" width="19.25" style="4"/>
  </cols>
  <sheetData>
    <row r="1" spans="1:51" ht="17.25" customHeight="1" x14ac:dyDescent="0.6">
      <c r="B1" s="479" t="s">
        <v>120</v>
      </c>
      <c r="C1" s="5"/>
      <c r="H1" s="243" t="s">
        <v>493</v>
      </c>
      <c r="O1" s="215"/>
      <c r="P1" s="215"/>
      <c r="Q1" s="6"/>
      <c r="R1" s="6"/>
      <c r="W1" s="4"/>
      <c r="X1" s="4"/>
      <c r="AB1" s="16"/>
      <c r="AC1" s="16"/>
      <c r="AF1" s="4"/>
      <c r="AI1" s="4" t="s">
        <v>406</v>
      </c>
      <c r="AJ1" s="4" t="s">
        <v>407</v>
      </c>
      <c r="AK1" s="4"/>
      <c r="AN1" s="7" t="s">
        <v>24</v>
      </c>
      <c r="AO1" s="331"/>
      <c r="AQ1" s="341"/>
      <c r="AR1" s="341" t="s">
        <v>292</v>
      </c>
      <c r="AS1" s="341" t="s">
        <v>293</v>
      </c>
      <c r="AT1" s="341" t="s">
        <v>294</v>
      </c>
      <c r="AU1" s="341"/>
      <c r="AV1" s="341"/>
    </row>
    <row r="2" spans="1:51" ht="16.899999999999999" x14ac:dyDescent="0.6">
      <c r="A2" s="677"/>
      <c r="B2" s="107" t="s">
        <v>23</v>
      </c>
      <c r="C2" s="423" t="s">
        <v>665</v>
      </c>
      <c r="F2" s="699"/>
      <c r="H2" s="696" t="s">
        <v>282</v>
      </c>
      <c r="I2" s="697">
        <f>Market!market_date</f>
        <v>45570</v>
      </c>
      <c r="W2" s="4"/>
      <c r="X2" s="4"/>
      <c r="AB2" s="16"/>
      <c r="AC2" s="16"/>
      <c r="AF2" s="4"/>
      <c r="AH2" s="331"/>
      <c r="AI2" s="16">
        <f>Market!market_date</f>
        <v>45570</v>
      </c>
      <c r="AJ2" s="16">
        <f>Market!market_prevdate</f>
        <v>45498</v>
      </c>
      <c r="AK2" s="16"/>
      <c r="AL2" s="16"/>
      <c r="AO2" s="331"/>
      <c r="AQ2" s="341"/>
      <c r="AR2" s="341"/>
      <c r="AS2" s="341" t="s">
        <v>295</v>
      </c>
      <c r="AT2" s="463" t="s">
        <v>296</v>
      </c>
      <c r="AU2" s="463"/>
      <c r="AV2" s="341"/>
      <c r="AW2" s="341"/>
      <c r="AX2" s="341"/>
      <c r="AY2" s="341"/>
    </row>
    <row r="3" spans="1:51" ht="16.899999999999999" x14ac:dyDescent="0.6">
      <c r="A3" s="677"/>
      <c r="B3" s="107" t="s">
        <v>25</v>
      </c>
      <c r="C3" s="423" t="s">
        <v>688</v>
      </c>
      <c r="F3" s="700" t="b">
        <v>0</v>
      </c>
      <c r="H3" s="108" t="s">
        <v>44</v>
      </c>
      <c r="I3" s="434">
        <v>200</v>
      </c>
      <c r="W3" s="4"/>
      <c r="X3" s="4"/>
      <c r="AB3" s="16"/>
      <c r="AC3" s="16"/>
      <c r="AF3" s="4"/>
      <c r="AG3" s="293" t="s">
        <v>238</v>
      </c>
      <c r="AH3" s="293" t="s">
        <v>175</v>
      </c>
      <c r="AI3" s="292" t="s">
        <v>176</v>
      </c>
      <c r="AJ3" s="292" t="s">
        <v>144</v>
      </c>
      <c r="AK3" s="293" t="s">
        <v>177</v>
      </c>
      <c r="AL3" s="293" t="s">
        <v>253</v>
      </c>
      <c r="AN3" s="10" t="s">
        <v>27</v>
      </c>
      <c r="AO3" s="339">
        <v>0</v>
      </c>
      <c r="AQ3" s="341" t="s">
        <v>297</v>
      </c>
      <c r="AR3" s="341"/>
      <c r="AS3" s="341" t="s">
        <v>298</v>
      </c>
      <c r="AT3" s="341" t="s">
        <v>299</v>
      </c>
      <c r="AU3" s="341"/>
      <c r="AV3" s="341"/>
      <c r="AW3" s="341"/>
      <c r="AX3" s="341"/>
      <c r="AY3" s="341"/>
    </row>
    <row r="4" spans="1:51" ht="16.899999999999999" x14ac:dyDescent="0.6">
      <c r="A4" s="677"/>
      <c r="B4" s="107" t="s">
        <v>26</v>
      </c>
      <c r="C4" s="698" t="s">
        <v>662</v>
      </c>
      <c r="D4" s="332"/>
      <c r="E4" s="332"/>
      <c r="H4" s="108" t="s">
        <v>45</v>
      </c>
      <c r="I4" s="434">
        <v>100</v>
      </c>
      <c r="U4" s="9"/>
      <c r="W4" s="461" t="s">
        <v>32</v>
      </c>
      <c r="X4" s="4"/>
      <c r="AB4" s="16"/>
      <c r="AC4" s="16"/>
      <c r="AF4" s="331">
        <v>1</v>
      </c>
      <c r="AG4" s="385" t="s">
        <v>239</v>
      </c>
      <c r="AH4" s="242" t="s">
        <v>12</v>
      </c>
      <c r="AI4" s="475">
        <f>Market!$AB$11</f>
        <v>8156.5</v>
      </c>
      <c r="AJ4" s="476">
        <f>Market!$AG$11</f>
        <v>6016.51</v>
      </c>
      <c r="AK4" s="383">
        <f>AI4/AJ4-1</f>
        <v>0.35568626994719521</v>
      </c>
      <c r="AL4" s="385" t="str">
        <f>Market!$AB$12</f>
        <v>HKD</v>
      </c>
      <c r="AN4" s="10" t="s">
        <v>29</v>
      </c>
      <c r="AO4" s="339">
        <v>1</v>
      </c>
      <c r="AQ4" s="341" t="s">
        <v>300</v>
      </c>
      <c r="AR4" s="341"/>
      <c r="AS4" s="341" t="s">
        <v>301</v>
      </c>
      <c r="AT4" s="341" t="s">
        <v>302</v>
      </c>
      <c r="AU4" s="341"/>
      <c r="AV4" s="341"/>
      <c r="AW4" s="341"/>
      <c r="AX4" s="341"/>
      <c r="AY4" s="341"/>
    </row>
    <row r="5" spans="1:51" ht="16.899999999999999" x14ac:dyDescent="0.6">
      <c r="A5" s="677"/>
      <c r="B5" s="107" t="s">
        <v>28</v>
      </c>
      <c r="C5" s="422">
        <v>3</v>
      </c>
      <c r="H5" s="108" t="s">
        <v>46</v>
      </c>
      <c r="I5" s="27">
        <f>ROUND((C13-current_date)/4,0)</f>
        <v>245</v>
      </c>
      <c r="Q5" s="218" t="s">
        <v>123</v>
      </c>
      <c r="R5" s="218" t="s">
        <v>124</v>
      </c>
      <c r="S5" s="218" t="s">
        <v>125</v>
      </c>
      <c r="W5" s="462" t="s">
        <v>34</v>
      </c>
      <c r="X5" s="4"/>
      <c r="AA5" s="218" t="s">
        <v>123</v>
      </c>
      <c r="AB5" s="276" t="s">
        <v>124</v>
      </c>
      <c r="AC5" s="276" t="s">
        <v>125</v>
      </c>
      <c r="AD5" s="5"/>
      <c r="AE5" s="5"/>
      <c r="AF5" s="331">
        <v>2</v>
      </c>
      <c r="AG5" s="381" t="s">
        <v>187</v>
      </c>
      <c r="AH5" s="291" t="s">
        <v>191</v>
      </c>
      <c r="AI5" s="477">
        <f>Market!$AN$11</f>
        <v>22736.87</v>
      </c>
      <c r="AJ5" s="478">
        <f>Market!$AS$11</f>
        <v>17004.97</v>
      </c>
      <c r="AK5" s="384">
        <f t="shared" ref="AK5:AK22" si="0">AI5/AJ5-1</f>
        <v>0.3370720442317745</v>
      </c>
      <c r="AL5" s="381" t="str">
        <f>Market!$AN$12</f>
        <v>HKD</v>
      </c>
      <c r="AO5" s="331"/>
      <c r="AQ5" s="341" t="s">
        <v>303</v>
      </c>
      <c r="AR5" s="341"/>
      <c r="AS5" s="341" t="s">
        <v>304</v>
      </c>
      <c r="AT5" s="341"/>
      <c r="AU5" s="341"/>
      <c r="AV5" s="341"/>
      <c r="AW5" s="341"/>
      <c r="AX5" s="341"/>
      <c r="AY5" s="341"/>
    </row>
    <row r="6" spans="1:51" ht="16.899999999999999" x14ac:dyDescent="0.6">
      <c r="A6" s="677"/>
      <c r="B6" s="107" t="s">
        <v>30</v>
      </c>
      <c r="C6" s="424" t="s">
        <v>1</v>
      </c>
      <c r="D6" s="424" t="s">
        <v>11</v>
      </c>
      <c r="E6" s="423" t="s">
        <v>13</v>
      </c>
      <c r="H6" s="492" t="s">
        <v>405</v>
      </c>
      <c r="I6" s="340">
        <v>0.25</v>
      </c>
      <c r="M6" s="487" t="s">
        <v>223</v>
      </c>
      <c r="P6" s="11"/>
      <c r="Q6" s="235" t="str">
        <f>M9</f>
        <v>KOSPI200</v>
      </c>
      <c r="R6" s="235" t="str">
        <f>M11</f>
        <v>SPX</v>
      </c>
      <c r="S6" s="340" t="str">
        <f>M13</f>
        <v>SX5E</v>
      </c>
      <c r="W6" s="4"/>
      <c r="X6" s="4"/>
      <c r="AA6" s="235" t="str">
        <f>M9</f>
        <v>KOSPI200</v>
      </c>
      <c r="AB6" s="277" t="str">
        <f>M11</f>
        <v>SPX</v>
      </c>
      <c r="AC6" s="340" t="str">
        <f>M13</f>
        <v>SX5E</v>
      </c>
      <c r="AF6" s="331">
        <v>3</v>
      </c>
      <c r="AG6" s="386" t="s">
        <v>240</v>
      </c>
      <c r="AH6" s="291" t="s">
        <v>13</v>
      </c>
      <c r="AI6" s="477">
        <f>Market!$AZ$11</f>
        <v>4921.33</v>
      </c>
      <c r="AJ6" s="478">
        <f>Market!$BE$11</f>
        <v>4861.87</v>
      </c>
      <c r="AK6" s="384">
        <f t="shared" si="0"/>
        <v>1.2229862172373984E-2</v>
      </c>
      <c r="AL6" s="386" t="str">
        <f>Market!$AZ$12</f>
        <v>EUR</v>
      </c>
      <c r="AN6" s="10" t="s">
        <v>31</v>
      </c>
      <c r="AO6" s="339">
        <v>0</v>
      </c>
      <c r="AQ6" s="341"/>
      <c r="AR6" s="341"/>
      <c r="AS6" s="341"/>
      <c r="AT6" s="341"/>
      <c r="AU6" s="341"/>
      <c r="AV6" s="341"/>
      <c r="AW6" s="341"/>
      <c r="AX6" s="341"/>
      <c r="AY6" s="341"/>
    </row>
    <row r="7" spans="1:51" ht="16.899999999999999" x14ac:dyDescent="0.6">
      <c r="A7" s="677"/>
      <c r="B7" s="256" t="s">
        <v>275</v>
      </c>
      <c r="C7" s="436">
        <v>376</v>
      </c>
      <c r="D7" s="436">
        <v>5431.6</v>
      </c>
      <c r="E7" s="436">
        <v>4839.1400000000003</v>
      </c>
      <c r="H7" s="108" t="s">
        <v>4</v>
      </c>
      <c r="I7" s="708" t="s">
        <v>89</v>
      </c>
      <c r="J7" s="435">
        <f>VLOOKUP(I7,scheme_code,2,FALSE)</f>
        <v>1</v>
      </c>
      <c r="M7" s="474" t="b">
        <v>0</v>
      </c>
      <c r="N7" s="123" t="s">
        <v>144</v>
      </c>
      <c r="O7" s="238" t="s">
        <v>126</v>
      </c>
      <c r="P7" s="238" t="s">
        <v>235</v>
      </c>
      <c r="Q7" s="239" t="s">
        <v>146</v>
      </c>
      <c r="R7" s="240"/>
      <c r="S7" s="241"/>
      <c r="T7" s="245" t="s">
        <v>149</v>
      </c>
      <c r="U7" s="137" t="s">
        <v>122</v>
      </c>
      <c r="V7" s="245" t="s">
        <v>148</v>
      </c>
      <c r="W7" s="244" t="s">
        <v>147</v>
      </c>
      <c r="X7" s="123" t="s">
        <v>155</v>
      </c>
      <c r="Y7" s="248" t="s">
        <v>154</v>
      </c>
      <c r="Z7" s="248" t="s">
        <v>156</v>
      </c>
      <c r="AA7" s="246" t="s">
        <v>150</v>
      </c>
      <c r="AB7" s="278"/>
      <c r="AC7" s="279"/>
      <c r="AD7" s="701" t="s">
        <v>160</v>
      </c>
      <c r="AE7" s="682"/>
      <c r="AF7" s="331">
        <v>4</v>
      </c>
      <c r="AG7" s="386" t="s">
        <v>241</v>
      </c>
      <c r="AH7" s="291" t="s">
        <v>11</v>
      </c>
      <c r="AI7" s="477">
        <f>Market!$BL$11</f>
        <v>5699.94</v>
      </c>
      <c r="AJ7" s="478">
        <f>Market!$BQ$11</f>
        <v>5427.13</v>
      </c>
      <c r="AK7" s="384">
        <f t="shared" si="0"/>
        <v>5.0267821113553435E-2</v>
      </c>
      <c r="AL7" s="386" t="str">
        <f>Market!$BL$12</f>
        <v>USD</v>
      </c>
      <c r="AN7" s="10" t="s">
        <v>33</v>
      </c>
      <c r="AO7" s="339">
        <v>1</v>
      </c>
      <c r="AQ7" s="341" t="s">
        <v>305</v>
      </c>
      <c r="AR7" s="341"/>
      <c r="AS7" s="341" t="s">
        <v>306</v>
      </c>
      <c r="AT7" s="341" t="s">
        <v>307</v>
      </c>
      <c r="AU7" s="341"/>
      <c r="AV7" s="341"/>
      <c r="AW7" s="341"/>
      <c r="AX7" s="341"/>
      <c r="AY7" s="341"/>
    </row>
    <row r="8" spans="1:51" ht="16.899999999999999" x14ac:dyDescent="0.6">
      <c r="A8" s="677"/>
      <c r="B8" s="490" t="s">
        <v>500</v>
      </c>
      <c r="C8" s="480" t="b">
        <v>0</v>
      </c>
      <c r="D8" s="480" t="b">
        <v>0</v>
      </c>
      <c r="E8" s="480" t="b">
        <v>0</v>
      </c>
      <c r="H8" s="108" t="s">
        <v>87</v>
      </c>
      <c r="I8" s="424" t="s">
        <v>91</v>
      </c>
      <c r="J8" s="134"/>
      <c r="L8" s="331"/>
      <c r="M8" s="218" t="s">
        <v>123</v>
      </c>
      <c r="N8" s="127">
        <f>N9/C7</f>
        <v>0.90888297872340429</v>
      </c>
      <c r="O8" s="127">
        <f>O9*C7/notional</f>
        <v>0</v>
      </c>
      <c r="P8" s="127">
        <f>P9/notional*C7</f>
        <v>0</v>
      </c>
      <c r="Q8" s="127">
        <f>Q9/notional*C7^2/10000</f>
        <v>0</v>
      </c>
      <c r="R8" s="135"/>
      <c r="S8" s="135"/>
      <c r="T8" s="127">
        <f>T9/notional</f>
        <v>0</v>
      </c>
      <c r="U8" s="127">
        <f>U9/notional</f>
        <v>0</v>
      </c>
      <c r="V8" s="127">
        <f>V9/notional*C7*0.01</f>
        <v>0</v>
      </c>
      <c r="W8" s="128">
        <f>W9/notional</f>
        <v>0</v>
      </c>
      <c r="X8" s="262"/>
      <c r="Y8" s="262"/>
      <c r="Z8" s="127">
        <f>Z9*C7/notional</f>
        <v>0</v>
      </c>
      <c r="AA8" s="124">
        <f>AA9/notional</f>
        <v>0</v>
      </c>
      <c r="AB8" s="304">
        <f>AB9/notional</f>
        <v>0</v>
      </c>
      <c r="AC8" s="304">
        <f>AC9/notional</f>
        <v>0</v>
      </c>
      <c r="AD8" s="263">
        <f>AD9/notional</f>
        <v>0</v>
      </c>
      <c r="AE8" s="11"/>
      <c r="AF8" s="331">
        <v>5</v>
      </c>
      <c r="AG8" s="386" t="s">
        <v>242</v>
      </c>
      <c r="AH8" s="291" t="s">
        <v>1</v>
      </c>
      <c r="AI8" s="477">
        <f>Market!$D$11</f>
        <v>341.74</v>
      </c>
      <c r="AJ8" s="478">
        <f>Market!$I$11</f>
        <v>371.26</v>
      </c>
      <c r="AK8" s="384">
        <f t="shared" si="0"/>
        <v>-7.9513009750579067E-2</v>
      </c>
      <c r="AL8" s="386" t="str">
        <f>Market!$D$12</f>
        <v>KRW</v>
      </c>
      <c r="AN8" s="10" t="s">
        <v>35</v>
      </c>
      <c r="AO8" s="339">
        <v>2</v>
      </c>
      <c r="AQ8" s="341" t="s">
        <v>308</v>
      </c>
      <c r="AR8" s="341"/>
      <c r="AS8" s="341" t="s">
        <v>309</v>
      </c>
      <c r="AT8" s="341" t="s">
        <v>307</v>
      </c>
      <c r="AU8" s="341"/>
      <c r="AV8" s="341"/>
      <c r="AW8" s="341"/>
      <c r="AX8" s="341"/>
      <c r="AY8" s="341"/>
    </row>
    <row r="9" spans="1:51" ht="16.899999999999999" x14ac:dyDescent="0.6">
      <c r="A9" s="677"/>
      <c r="B9" s="489"/>
      <c r="C9" s="482">
        <f>VLOOKUP(ejected_ul_flag,bool_code,2,FALSE)</f>
        <v>0</v>
      </c>
      <c r="D9" s="482">
        <f>VLOOKUP(ejected_ul_flag,bool_code,2,FALSE)</f>
        <v>0</v>
      </c>
      <c r="E9" s="482">
        <f>VLOOKUP(ejected_ul_flag,bool_code,2,FALSE)</f>
        <v>0</v>
      </c>
      <c r="H9" s="108" t="s">
        <v>88</v>
      </c>
      <c r="I9" s="14" t="s">
        <v>85</v>
      </c>
      <c r="J9" s="134"/>
      <c r="L9" s="12"/>
      <c r="M9" s="336" t="str">
        <f>C6</f>
        <v>KOSPI200</v>
      </c>
      <c r="N9" s="258">
        <f>VLOOKUP(M9,ua_close_spot,2,FALSE)</f>
        <v>341.74</v>
      </c>
      <c r="O9" s="126"/>
      <c r="P9" s="126"/>
      <c r="Q9" s="126"/>
      <c r="R9" s="136"/>
      <c r="S9" s="136"/>
      <c r="T9" s="126"/>
      <c r="U9" s="126"/>
      <c r="V9" s="126"/>
      <c r="W9" s="126"/>
      <c r="X9" s="236"/>
      <c r="Y9" s="236"/>
      <c r="Z9" s="236"/>
      <c r="AA9" s="125"/>
      <c r="AB9" s="280"/>
      <c r="AC9" s="280"/>
      <c r="AD9" s="126"/>
      <c r="AE9" s="216"/>
      <c r="AF9" s="331">
        <v>6</v>
      </c>
      <c r="AG9" s="386" t="s">
        <v>243</v>
      </c>
      <c r="AH9" s="291" t="s">
        <v>14</v>
      </c>
      <c r="AI9" s="477">
        <f>Market!$BX$11</f>
        <v>38635.620000000003</v>
      </c>
      <c r="AJ9" s="478">
        <f>Market!$CC$11</f>
        <v>37869.51</v>
      </c>
      <c r="AK9" s="384">
        <f t="shared" si="0"/>
        <v>2.023025911874754E-2</v>
      </c>
      <c r="AL9" s="386" t="str">
        <f>Market!$BX$12</f>
        <v>JPY</v>
      </c>
      <c r="AN9" s="10" t="s">
        <v>36</v>
      </c>
      <c r="AO9" s="339">
        <v>3</v>
      </c>
      <c r="AQ9" s="341" t="s">
        <v>310</v>
      </c>
      <c r="AR9" s="341"/>
      <c r="AS9" s="341" t="s">
        <v>311</v>
      </c>
      <c r="AT9" s="341" t="s">
        <v>307</v>
      </c>
      <c r="AU9" s="341"/>
      <c r="AV9" s="341"/>
      <c r="AW9" s="341"/>
      <c r="AX9" s="341"/>
      <c r="AY9" s="341"/>
    </row>
    <row r="10" spans="1:51" ht="16.899999999999999" x14ac:dyDescent="0.6">
      <c r="A10" s="677"/>
      <c r="B10" s="491" t="s">
        <v>403</v>
      </c>
      <c r="C10" s="480" t="b">
        <v>0</v>
      </c>
      <c r="D10" s="481">
        <f>VLOOKUP(ejectable_flag,bool_code,2,FALSE)</f>
        <v>0</v>
      </c>
      <c r="E10" s="331"/>
      <c r="H10" s="108" t="s">
        <v>47</v>
      </c>
      <c r="I10" s="709" t="s">
        <v>19</v>
      </c>
      <c r="J10" s="435">
        <f>VLOOKUP(I10,vol_scheme_code,2,FALSE)</f>
        <v>1</v>
      </c>
      <c r="K10" s="325"/>
      <c r="L10" s="331"/>
      <c r="M10" s="218" t="s">
        <v>124</v>
      </c>
      <c r="N10" s="127">
        <f>N11/D7</f>
        <v>1.0494034906841445</v>
      </c>
      <c r="O10" s="127">
        <f>O11*D7/notional</f>
        <v>0</v>
      </c>
      <c r="P10" s="127">
        <f>P11/notional*D7</f>
        <v>0</v>
      </c>
      <c r="Q10" s="127">
        <f>Q11/notional*C7*D7/10000</f>
        <v>0</v>
      </c>
      <c r="R10" s="127">
        <f>R11/notional*D7^2/10000</f>
        <v>0</v>
      </c>
      <c r="S10" s="135"/>
      <c r="T10" s="127">
        <f>T11/notional</f>
        <v>0</v>
      </c>
      <c r="U10" s="127">
        <f>U11/notional</f>
        <v>0</v>
      </c>
      <c r="V10" s="127">
        <f>V11/notional*D7*0.01</f>
        <v>0</v>
      </c>
      <c r="W10" s="128">
        <f>W11/notional</f>
        <v>0</v>
      </c>
      <c r="X10" s="262"/>
      <c r="Y10" s="262"/>
      <c r="Z10" s="127">
        <f>Z11*D7/notional</f>
        <v>0</v>
      </c>
      <c r="AA10" s="127">
        <f>AA11/notional</f>
        <v>0</v>
      </c>
      <c r="AB10" s="305">
        <f>AB11/notional</f>
        <v>0</v>
      </c>
      <c r="AC10" s="304">
        <f>AC11/notional</f>
        <v>0</v>
      </c>
      <c r="AD10" s="263">
        <f>AD11/notional</f>
        <v>0</v>
      </c>
      <c r="AE10" s="11"/>
      <c r="AF10" s="331">
        <v>7</v>
      </c>
      <c r="AG10" s="386" t="s">
        <v>244</v>
      </c>
      <c r="AH10" s="291" t="s">
        <v>135</v>
      </c>
      <c r="AI10" s="713">
        <f>Market!$DH$11</f>
        <v>0</v>
      </c>
      <c r="AJ10" s="714">
        <f>Market!$DM$11</f>
        <v>0</v>
      </c>
      <c r="AK10" s="384" t="e">
        <f t="shared" si="0"/>
        <v>#DIV/0!</v>
      </c>
      <c r="AL10" s="386">
        <f>Market!$DH$12</f>
        <v>0</v>
      </c>
      <c r="AO10" s="331"/>
      <c r="AQ10" s="341" t="s">
        <v>312</v>
      </c>
      <c r="AR10" s="341" t="s">
        <v>313</v>
      </c>
      <c r="AS10" s="341"/>
      <c r="AT10" s="341"/>
      <c r="AU10" s="341"/>
      <c r="AV10" s="341"/>
      <c r="AW10" s="341"/>
      <c r="AX10" s="341"/>
      <c r="AY10" s="341"/>
    </row>
    <row r="11" spans="1:51" ht="16.899999999999999" x14ac:dyDescent="0.6">
      <c r="A11" s="677"/>
      <c r="B11" s="101" t="s">
        <v>283</v>
      </c>
      <c r="C11" s="425">
        <v>45457</v>
      </c>
      <c r="D11" s="332"/>
      <c r="F11" s="325"/>
      <c r="G11" s="325"/>
      <c r="H11" s="108" t="s">
        <v>48</v>
      </c>
      <c r="I11" s="338">
        <f>2^J11-1</f>
        <v>16383</v>
      </c>
      <c r="J11" s="456">
        <v>14</v>
      </c>
      <c r="L11" s="12"/>
      <c r="M11" s="336" t="str">
        <f>D6</f>
        <v>SPX</v>
      </c>
      <c r="N11" s="258">
        <f>VLOOKUP(M11,ua_close_spot,2,FALSE)</f>
        <v>5699.94</v>
      </c>
      <c r="O11" s="126"/>
      <c r="P11" s="126"/>
      <c r="Q11" s="126"/>
      <c r="R11" s="126"/>
      <c r="S11" s="136"/>
      <c r="T11" s="126"/>
      <c r="U11" s="126"/>
      <c r="V11" s="126"/>
      <c r="W11" s="126"/>
      <c r="X11" s="236"/>
      <c r="Y11" s="236"/>
      <c r="Z11" s="236"/>
      <c r="AA11" s="126"/>
      <c r="AB11" s="281"/>
      <c r="AC11" s="282"/>
      <c r="AD11" s="126"/>
      <c r="AE11" s="216"/>
      <c r="AF11" s="331">
        <v>8</v>
      </c>
      <c r="AG11" s="386" t="s">
        <v>246</v>
      </c>
      <c r="AH11" s="291" t="s">
        <v>168</v>
      </c>
      <c r="AI11" s="713">
        <f>Market!$EF$11</f>
        <v>0</v>
      </c>
      <c r="AJ11" s="714">
        <f>Market!$EK$11</f>
        <v>0</v>
      </c>
      <c r="AK11" s="384" t="e">
        <f t="shared" si="0"/>
        <v>#DIV/0!</v>
      </c>
      <c r="AL11" s="386">
        <f>Market!$EF$12</f>
        <v>0</v>
      </c>
      <c r="AN11" s="310" t="b">
        <v>1</v>
      </c>
      <c r="AO11" s="339">
        <v>1</v>
      </c>
      <c r="AQ11" s="341" t="s">
        <v>314</v>
      </c>
      <c r="AR11" s="341"/>
      <c r="AS11" s="341" t="s">
        <v>315</v>
      </c>
      <c r="AT11" s="341" t="s">
        <v>307</v>
      </c>
      <c r="AU11" s="341"/>
      <c r="AV11" s="341"/>
      <c r="AW11" s="341"/>
      <c r="AX11" s="341"/>
      <c r="AY11" s="341"/>
    </row>
    <row r="12" spans="1:51" ht="16.899999999999999" x14ac:dyDescent="0.6">
      <c r="A12" s="677"/>
      <c r="B12" s="101" t="s">
        <v>496</v>
      </c>
      <c r="C12" s="425">
        <v>45460</v>
      </c>
      <c r="F12" s="325"/>
      <c r="G12" s="325"/>
      <c r="H12" s="109" t="s">
        <v>111</v>
      </c>
      <c r="I12" s="710">
        <v>0</v>
      </c>
      <c r="J12" s="332"/>
      <c r="M12" s="218" t="s">
        <v>125</v>
      </c>
      <c r="N12" s="127">
        <f>N13/E7</f>
        <v>1.0169844228519942</v>
      </c>
      <c r="O12" s="127">
        <f>O13*E7/notional</f>
        <v>0</v>
      </c>
      <c r="P12" s="127">
        <f>P13/notional*E7</f>
        <v>0</v>
      </c>
      <c r="Q12" s="127">
        <f>Q13/notional*C7*E7/10000</f>
        <v>0</v>
      </c>
      <c r="R12" s="127">
        <f>R13/notional*D7*E7/10000</f>
        <v>0</v>
      </c>
      <c r="S12" s="127">
        <f>S13/notional*E7^2/10000</f>
        <v>0</v>
      </c>
      <c r="T12" s="127">
        <f>T13/notional</f>
        <v>0</v>
      </c>
      <c r="U12" s="127">
        <f>U13/notional</f>
        <v>0</v>
      </c>
      <c r="V12" s="127">
        <f>V13/notional*E7*0.01</f>
        <v>0</v>
      </c>
      <c r="W12" s="128">
        <f>W13/notional</f>
        <v>0</v>
      </c>
      <c r="X12" s="262"/>
      <c r="Y12" s="262"/>
      <c r="Z12" s="127">
        <f>Z13*E7/notional</f>
        <v>0</v>
      </c>
      <c r="AA12" s="127">
        <f>AA13/notional</f>
        <v>0</v>
      </c>
      <c r="AB12" s="306">
        <f>AB13/notional</f>
        <v>0</v>
      </c>
      <c r="AC12" s="305">
        <f>AC13/notional</f>
        <v>0</v>
      </c>
      <c r="AD12" s="263">
        <f>AD13/notional</f>
        <v>0</v>
      </c>
      <c r="AE12" s="11"/>
      <c r="AF12" s="331">
        <v>9</v>
      </c>
      <c r="AG12" s="386" t="s">
        <v>247</v>
      </c>
      <c r="AH12" s="291" t="s">
        <v>180</v>
      </c>
      <c r="AI12" s="713">
        <f>Market!$ER$11</f>
        <v>0</v>
      </c>
      <c r="AJ12" s="714">
        <f>Market!$EW$11</f>
        <v>0</v>
      </c>
      <c r="AK12" s="384" t="e">
        <f t="shared" si="0"/>
        <v>#DIV/0!</v>
      </c>
      <c r="AL12" s="386">
        <f>Market!$ER$12</f>
        <v>0</v>
      </c>
      <c r="AN12" s="310" t="b">
        <v>0</v>
      </c>
      <c r="AO12" s="339">
        <v>0</v>
      </c>
      <c r="AQ12" s="341" t="s">
        <v>316</v>
      </c>
      <c r="AR12" s="341"/>
      <c r="AS12" s="341" t="s">
        <v>317</v>
      </c>
      <c r="AT12" s="341" t="s">
        <v>307</v>
      </c>
      <c r="AU12" s="341"/>
      <c r="AV12" s="341"/>
      <c r="AW12" s="341"/>
      <c r="AX12" s="341"/>
      <c r="AY12" s="341"/>
    </row>
    <row r="13" spans="1:51" ht="16.899999999999999" x14ac:dyDescent="0.6">
      <c r="A13" s="677"/>
      <c r="B13" s="101" t="s">
        <v>284</v>
      </c>
      <c r="C13" s="31">
        <v>46550</v>
      </c>
      <c r="H13" s="443" t="s">
        <v>269</v>
      </c>
      <c r="I13" s="442" t="b">
        <v>1</v>
      </c>
      <c r="K13" s="325"/>
      <c r="M13" s="336" t="str">
        <f>E6</f>
        <v>SX5E</v>
      </c>
      <c r="N13" s="258">
        <f>VLOOKUP(M13,ua_close_spot,2,FALSE)</f>
        <v>4921.33</v>
      </c>
      <c r="O13" s="126"/>
      <c r="P13" s="126"/>
      <c r="Q13" s="126"/>
      <c r="R13" s="126"/>
      <c r="S13" s="126"/>
      <c r="T13" s="126"/>
      <c r="U13" s="126"/>
      <c r="V13" s="126"/>
      <c r="W13" s="126"/>
      <c r="X13" s="236"/>
      <c r="Y13" s="236"/>
      <c r="Z13" s="236"/>
      <c r="AA13" s="126"/>
      <c r="AB13" s="473"/>
      <c r="AC13" s="281"/>
      <c r="AD13" s="126"/>
      <c r="AE13" s="216"/>
      <c r="AF13" s="331">
        <v>10</v>
      </c>
      <c r="AG13" s="386" t="s">
        <v>248</v>
      </c>
      <c r="AH13" s="291" t="s">
        <v>184</v>
      </c>
      <c r="AI13" s="713">
        <f>Market!$FD$11</f>
        <v>0</v>
      </c>
      <c r="AJ13" s="714">
        <f>Market!$FI$11</f>
        <v>0</v>
      </c>
      <c r="AK13" s="384" t="e">
        <f t="shared" si="0"/>
        <v>#DIV/0!</v>
      </c>
      <c r="AL13" s="386">
        <f>Market!$FD$12</f>
        <v>0</v>
      </c>
      <c r="AO13" s="331"/>
      <c r="AQ13" s="341" t="s">
        <v>318</v>
      </c>
      <c r="AR13" s="341"/>
      <c r="AS13" s="341" t="s">
        <v>319</v>
      </c>
      <c r="AT13" s="341" t="s">
        <v>307</v>
      </c>
      <c r="AU13" s="341"/>
      <c r="AV13" s="341"/>
      <c r="AW13" s="341"/>
      <c r="AX13" s="341"/>
      <c r="AY13" s="341"/>
    </row>
    <row r="14" spans="1:51" ht="16.899999999999999" x14ac:dyDescent="0.6">
      <c r="B14" s="323"/>
      <c r="C14" s="323"/>
      <c r="F14" s="325"/>
      <c r="G14" s="325"/>
      <c r="H14" s="443" t="s">
        <v>401</v>
      </c>
      <c r="I14" s="442" t="b">
        <v>1</v>
      </c>
      <c r="J14" s="741">
        <v>0.02</v>
      </c>
      <c r="M14" s="407"/>
      <c r="N14" s="407"/>
      <c r="O14" s="407"/>
      <c r="P14" s="12"/>
      <c r="Q14" s="8"/>
      <c r="W14" s="4"/>
      <c r="X14" s="4"/>
      <c r="AB14" s="16"/>
      <c r="AC14" s="16"/>
      <c r="AF14" s="331">
        <v>11</v>
      </c>
      <c r="AG14" s="386" t="s">
        <v>249</v>
      </c>
      <c r="AH14" s="291" t="s">
        <v>193</v>
      </c>
      <c r="AI14" s="713">
        <f>Market!$FP$11</f>
        <v>0</v>
      </c>
      <c r="AJ14" s="714">
        <f>Market!$FU$11</f>
        <v>0</v>
      </c>
      <c r="AK14" s="384" t="e">
        <f t="shared" si="0"/>
        <v>#DIV/0!</v>
      </c>
      <c r="AL14" s="386">
        <f>Market!$FP$12</f>
        <v>0</v>
      </c>
      <c r="AN14" s="10" t="s">
        <v>37</v>
      </c>
      <c r="AO14" s="339">
        <v>0</v>
      </c>
      <c r="AQ14" s="341"/>
      <c r="AR14" s="341"/>
      <c r="AS14" s="341"/>
      <c r="AT14" s="341"/>
      <c r="AU14" s="341"/>
      <c r="AV14" s="341"/>
      <c r="AW14" s="341"/>
      <c r="AX14" s="341"/>
      <c r="AY14" s="341"/>
    </row>
    <row r="15" spans="1:51" ht="16.899999999999999" x14ac:dyDescent="0.6">
      <c r="A15" s="677"/>
      <c r="B15" s="108" t="s">
        <v>278</v>
      </c>
      <c r="C15" s="703" t="s">
        <v>27</v>
      </c>
      <c r="D15" s="426">
        <f>VLOOKUP(call_put,call_put_code,2,FALSE)</f>
        <v>0</v>
      </c>
      <c r="F15" s="460" t="s">
        <v>287</v>
      </c>
      <c r="G15" s="325"/>
      <c r="H15" s="109" t="s">
        <v>21</v>
      </c>
      <c r="I15" s="845" t="b">
        <v>1</v>
      </c>
      <c r="J15" s="687">
        <v>0.03</v>
      </c>
      <c r="M15" s="123" t="s">
        <v>22</v>
      </c>
      <c r="N15" s="237" t="s">
        <v>151</v>
      </c>
      <c r="O15" s="244" t="s">
        <v>153</v>
      </c>
      <c r="P15" s="220"/>
      <c r="R15" s="294"/>
      <c r="W15" s="4"/>
      <c r="X15" s="4"/>
      <c r="AB15" s="16"/>
      <c r="AC15" s="16"/>
      <c r="AF15" s="331">
        <v>12</v>
      </c>
      <c r="AG15" s="386" t="s">
        <v>250</v>
      </c>
      <c r="AH15" s="291" t="s">
        <v>199</v>
      </c>
      <c r="AI15" s="713">
        <f>Market!$GB$11</f>
        <v>0</v>
      </c>
      <c r="AJ15" s="714">
        <f>Market!$GG$11</f>
        <v>0</v>
      </c>
      <c r="AK15" s="384" t="e">
        <f t="shared" si="0"/>
        <v>#DIV/0!</v>
      </c>
      <c r="AL15" s="386">
        <f>Market!$GB$12</f>
        <v>0</v>
      </c>
      <c r="AN15" s="10" t="s">
        <v>38</v>
      </c>
      <c r="AO15" s="339">
        <v>1</v>
      </c>
      <c r="AQ15" s="341" t="s">
        <v>320</v>
      </c>
      <c r="AR15" s="341"/>
      <c r="AS15" s="341" t="s">
        <v>321</v>
      </c>
      <c r="AT15" s="341"/>
      <c r="AU15" s="341"/>
      <c r="AV15" s="341"/>
      <c r="AW15" s="341"/>
      <c r="AX15" s="341"/>
      <c r="AY15" s="341"/>
    </row>
    <row r="16" spans="1:51" ht="16.899999999999999" x14ac:dyDescent="0.6">
      <c r="A16" s="677"/>
      <c r="B16" s="109" t="s">
        <v>279</v>
      </c>
      <c r="C16" s="431">
        <v>1</v>
      </c>
      <c r="D16" s="446"/>
      <c r="F16" s="232" t="s">
        <v>237</v>
      </c>
      <c r="H16" s="683"/>
      <c r="I16" s="23"/>
      <c r="J16" s="13"/>
      <c r="M16" s="495">
        <f>M17/notional</f>
        <v>0</v>
      </c>
      <c r="N16" s="127">
        <f>N17/notional</f>
        <v>0</v>
      </c>
      <c r="O16" s="128">
        <f>O17/notional</f>
        <v>0</v>
      </c>
      <c r="P16" s="221"/>
      <c r="Q16" s="295"/>
      <c r="R16" s="196"/>
      <c r="S16" s="224"/>
      <c r="T16" s="196"/>
      <c r="U16" s="196"/>
      <c r="W16" s="4"/>
      <c r="X16" s="4"/>
      <c r="AB16" s="16"/>
      <c r="AC16" s="16"/>
      <c r="AF16" s="331">
        <v>13</v>
      </c>
      <c r="AG16" s="386" t="s">
        <v>251</v>
      </c>
      <c r="AH16" s="291" t="s">
        <v>204</v>
      </c>
      <c r="AI16" s="713">
        <f>Market!$GN$11</f>
        <v>0</v>
      </c>
      <c r="AJ16" s="714">
        <f>Market!$GS$11</f>
        <v>0</v>
      </c>
      <c r="AK16" s="384" t="e">
        <f t="shared" si="0"/>
        <v>#DIV/0!</v>
      </c>
      <c r="AL16" s="386">
        <f>Market!$GN$12</f>
        <v>0</v>
      </c>
      <c r="AO16" s="331"/>
      <c r="AQ16" s="341" t="s">
        <v>322</v>
      </c>
      <c r="AR16" s="341"/>
      <c r="AS16" s="341"/>
      <c r="AT16" s="341"/>
      <c r="AU16" s="341"/>
      <c r="AV16" s="341"/>
      <c r="AW16" s="341"/>
      <c r="AX16" s="341"/>
      <c r="AY16" s="341"/>
    </row>
    <row r="17" spans="1:51" ht="16.899999999999999" x14ac:dyDescent="0.6">
      <c r="A17" s="677"/>
      <c r="B17" s="109" t="s">
        <v>280</v>
      </c>
      <c r="C17" s="431">
        <v>0</v>
      </c>
      <c r="D17" s="445"/>
      <c r="F17" s="233" t="s">
        <v>290</v>
      </c>
      <c r="H17" s="684" t="s">
        <v>497</v>
      </c>
      <c r="I17" s="13"/>
      <c r="J17" s="13"/>
      <c r="K17" s="13"/>
      <c r="M17" s="126">
        <v>0</v>
      </c>
      <c r="N17" s="126"/>
      <c r="O17" s="126"/>
      <c r="P17" s="223"/>
      <c r="Q17" s="296"/>
      <c r="R17" s="196"/>
      <c r="S17" s="216"/>
      <c r="T17" s="196"/>
      <c r="U17" s="216"/>
      <c r="W17" s="4"/>
      <c r="X17" s="4"/>
      <c r="AB17" s="16"/>
      <c r="AC17" s="16"/>
      <c r="AF17" s="331">
        <v>14</v>
      </c>
      <c r="AG17" s="386" t="s">
        <v>252</v>
      </c>
      <c r="AH17" s="291" t="s">
        <v>216</v>
      </c>
      <c r="AI17" s="713">
        <f>Market!$GZ$11</f>
        <v>0</v>
      </c>
      <c r="AJ17" s="714">
        <f>Market!$HE$11</f>
        <v>0</v>
      </c>
      <c r="AK17" s="384" t="e">
        <f t="shared" si="0"/>
        <v>#DIV/0!</v>
      </c>
      <c r="AL17" s="386">
        <f>Market!$GZ$12</f>
        <v>0</v>
      </c>
      <c r="AN17" s="10" t="s">
        <v>55</v>
      </c>
      <c r="AO17" s="339">
        <v>0</v>
      </c>
      <c r="AQ17" s="341"/>
      <c r="AR17" s="341"/>
      <c r="AS17" s="341"/>
      <c r="AT17" s="341"/>
      <c r="AU17" s="341"/>
      <c r="AV17" s="341"/>
      <c r="AW17" s="341"/>
      <c r="AX17" s="341"/>
      <c r="AY17" s="341"/>
    </row>
    <row r="18" spans="1:51" ht="16.899999999999999" x14ac:dyDescent="0.6">
      <c r="A18" s="677"/>
      <c r="B18" s="109" t="s">
        <v>118</v>
      </c>
      <c r="C18" s="431">
        <v>0</v>
      </c>
      <c r="D18" s="331"/>
      <c r="F18" s="234" t="s">
        <v>288</v>
      </c>
      <c r="H18" s="346"/>
      <c r="I18" s="347" t="b">
        <v>1</v>
      </c>
      <c r="J18" s="16"/>
      <c r="K18" s="16"/>
      <c r="M18" s="337"/>
      <c r="N18" s="225"/>
      <c r="O18" s="226"/>
      <c r="P18" s="8"/>
      <c r="Q18" s="297"/>
      <c r="R18" s="141"/>
      <c r="S18" s="9"/>
      <c r="T18" s="222"/>
      <c r="W18" s="4"/>
      <c r="X18" s="4"/>
      <c r="AB18" s="16"/>
      <c r="AC18" s="16"/>
      <c r="AF18" s="331">
        <v>15</v>
      </c>
      <c r="AG18" s="386" t="s">
        <v>245</v>
      </c>
      <c r="AH18" s="291" t="s">
        <v>227</v>
      </c>
      <c r="AI18" s="713">
        <f>Market!$DT$11</f>
        <v>0</v>
      </c>
      <c r="AJ18" s="714">
        <f>Market!$DY$11</f>
        <v>0</v>
      </c>
      <c r="AK18" s="384" t="e">
        <f t="shared" si="0"/>
        <v>#DIV/0!</v>
      </c>
      <c r="AL18" s="386">
        <f>Market!$DT$12</f>
        <v>0</v>
      </c>
      <c r="AN18" s="10" t="s">
        <v>56</v>
      </c>
      <c r="AO18" s="339">
        <v>1</v>
      </c>
      <c r="AQ18" s="341" t="s">
        <v>323</v>
      </c>
      <c r="AR18" s="341">
        <v>1</v>
      </c>
      <c r="AS18" s="341"/>
      <c r="AT18" s="341" t="s">
        <v>307</v>
      </c>
      <c r="AU18" s="341"/>
      <c r="AV18" s="341"/>
      <c r="AW18" s="341"/>
      <c r="AX18" s="341"/>
      <c r="AY18" s="341"/>
    </row>
    <row r="19" spans="1:51" ht="16.899999999999999" x14ac:dyDescent="0.6">
      <c r="A19" s="677"/>
      <c r="B19" s="419" t="s">
        <v>114</v>
      </c>
      <c r="C19" s="707" t="s">
        <v>2659</v>
      </c>
      <c r="D19" s="331"/>
      <c r="F19" s="235" t="s">
        <v>289</v>
      </c>
      <c r="H19" s="348"/>
      <c r="I19" s="374" t="b">
        <v>1</v>
      </c>
      <c r="J19" s="20"/>
      <c r="K19" s="20"/>
      <c r="M19" s="494"/>
      <c r="P19" s="216"/>
      <c r="Q19" s="298"/>
      <c r="R19" s="141"/>
      <c r="S19" s="9"/>
      <c r="T19" s="222"/>
      <c r="W19" s="4"/>
      <c r="X19" s="4"/>
      <c r="AB19" s="16"/>
      <c r="AC19" s="16"/>
      <c r="AF19" s="331">
        <v>16</v>
      </c>
      <c r="AG19" s="386" t="s">
        <v>523</v>
      </c>
      <c r="AH19" s="291" t="s">
        <v>522</v>
      </c>
      <c r="AI19" s="477">
        <f>Market!CJ11</f>
        <v>240.66</v>
      </c>
      <c r="AJ19" s="478">
        <f>Market!CO11</f>
        <v>215.99</v>
      </c>
      <c r="AK19" s="384">
        <f t="shared" si="0"/>
        <v>0.11421825084494652</v>
      </c>
      <c r="AL19" s="386" t="str">
        <f>Market!CJ12</f>
        <v>USD</v>
      </c>
      <c r="AN19" s="10" t="s">
        <v>57</v>
      </c>
      <c r="AO19" s="339">
        <v>2</v>
      </c>
      <c r="AQ19" s="341" t="s">
        <v>324</v>
      </c>
      <c r="AR19" s="341">
        <v>0</v>
      </c>
      <c r="AS19" s="341"/>
      <c r="AT19" s="341" t="s">
        <v>307</v>
      </c>
      <c r="AU19" s="341"/>
      <c r="AV19" s="341"/>
      <c r="AW19" s="341"/>
      <c r="AX19" s="341"/>
      <c r="AY19" s="341"/>
    </row>
    <row r="20" spans="1:51" ht="16.899999999999999" x14ac:dyDescent="0.6">
      <c r="A20" s="677"/>
      <c r="B20" s="107" t="s">
        <v>76</v>
      </c>
      <c r="C20" s="103" t="b">
        <v>0</v>
      </c>
      <c r="D20" s="426">
        <f>VLOOKUP(Early_Exit_Flag,bool_code,2,FALSE)</f>
        <v>0</v>
      </c>
      <c r="F20" s="493" t="s">
        <v>404</v>
      </c>
      <c r="H20" s="348"/>
      <c r="I20" s="349" t="b">
        <v>0</v>
      </c>
      <c r="J20" s="20"/>
      <c r="K20" s="20"/>
      <c r="L20" s="408"/>
      <c r="N20" s="494"/>
      <c r="O20" s="8"/>
      <c r="P20" s="297"/>
      <c r="Q20" s="141"/>
      <c r="R20" s="149"/>
      <c r="S20" s="222"/>
      <c r="T20" s="5"/>
      <c r="W20" s="4"/>
      <c r="X20" s="4"/>
      <c r="AA20" s="16"/>
      <c r="AB20" s="16"/>
      <c r="AC20" s="16"/>
      <c r="AF20" s="331">
        <v>17</v>
      </c>
      <c r="AG20" s="386" t="s">
        <v>521</v>
      </c>
      <c r="AH20" s="291" t="s">
        <v>532</v>
      </c>
      <c r="AI20" s="477">
        <f>Market!CJ11</f>
        <v>240.66</v>
      </c>
      <c r="AJ20" s="478">
        <f>Market!CO11</f>
        <v>215.99</v>
      </c>
      <c r="AK20" s="384">
        <f t="shared" si="0"/>
        <v>0.11421825084494652</v>
      </c>
      <c r="AL20" s="386" t="str">
        <f>Market!CJ12</f>
        <v>USD</v>
      </c>
      <c r="AO20" s="331"/>
      <c r="AQ20" s="341" t="s">
        <v>325</v>
      </c>
      <c r="AR20" s="341">
        <v>1</v>
      </c>
      <c r="AS20" s="341"/>
      <c r="AT20" s="341" t="s">
        <v>307</v>
      </c>
      <c r="AU20" s="341"/>
      <c r="AV20" s="341"/>
      <c r="AW20" s="341"/>
      <c r="AX20" s="341"/>
      <c r="AY20" s="341"/>
    </row>
    <row r="21" spans="1:51" ht="16.899999999999999" x14ac:dyDescent="0.6">
      <c r="B21" s="693"/>
      <c r="C21" s="694"/>
      <c r="D21" s="331"/>
      <c r="H21" s="348"/>
      <c r="I21" s="349" t="b">
        <v>0</v>
      </c>
      <c r="J21" s="20"/>
      <c r="K21" s="20"/>
      <c r="O21" s="216"/>
      <c r="P21" s="299"/>
      <c r="Q21" s="216"/>
      <c r="R21" s="300"/>
      <c r="S21" s="222"/>
      <c r="W21" s="4"/>
      <c r="X21" s="4"/>
      <c r="AA21" s="16"/>
      <c r="AB21" s="16"/>
      <c r="AC21" s="16"/>
      <c r="AF21" s="331">
        <v>18</v>
      </c>
      <c r="AG21" s="387" t="s">
        <v>655</v>
      </c>
      <c r="AH21" s="291" t="s">
        <v>658</v>
      </c>
      <c r="AI21" s="477">
        <f>Market!CV11</f>
        <v>122.85</v>
      </c>
      <c r="AJ21" s="478">
        <f>Market!DA11</f>
        <v>114.25</v>
      </c>
      <c r="AK21" s="384">
        <f t="shared" si="0"/>
        <v>7.5273522975929819E-2</v>
      </c>
      <c r="AL21" s="386" t="str">
        <f>Market!CV12</f>
        <v>USD</v>
      </c>
      <c r="AN21" s="10" t="s">
        <v>60</v>
      </c>
      <c r="AO21" s="339">
        <v>-1</v>
      </c>
      <c r="AQ21" s="341" t="s">
        <v>326</v>
      </c>
      <c r="AR21" s="341">
        <v>1</v>
      </c>
      <c r="AS21" s="341"/>
      <c r="AT21" s="341" t="s">
        <v>307</v>
      </c>
      <c r="AU21" s="341"/>
      <c r="AV21" s="341"/>
      <c r="AW21" s="341"/>
      <c r="AX21" s="341"/>
      <c r="AY21" s="341"/>
    </row>
    <row r="22" spans="1:51" ht="16.899999999999999" x14ac:dyDescent="0.6">
      <c r="A22" s="677"/>
      <c r="B22" s="101" t="s">
        <v>40</v>
      </c>
      <c r="C22" s="103" t="b">
        <v>1</v>
      </c>
      <c r="D22" s="426">
        <f>VLOOKUP(ki_flag,bool_code,2,FALSE)</f>
        <v>1</v>
      </c>
      <c r="H22" s="350"/>
      <c r="I22" s="351" t="b">
        <v>1</v>
      </c>
      <c r="J22" s="20"/>
      <c r="K22" s="20"/>
      <c r="N22" s="247" t="s">
        <v>152</v>
      </c>
      <c r="O22" s="208"/>
      <c r="P22" s="209"/>
      <c r="Q22" s="229" t="s">
        <v>136</v>
      </c>
      <c r="R22" s="230"/>
      <c r="S22" s="231"/>
      <c r="T22" s="219" t="s">
        <v>143</v>
      </c>
      <c r="U22" s="227"/>
      <c r="V22" s="228"/>
      <c r="W22" s="4"/>
      <c r="X22" s="4"/>
      <c r="AA22" s="16"/>
      <c r="AB22" s="16"/>
      <c r="AC22" s="16"/>
      <c r="AF22" s="331">
        <v>19</v>
      </c>
      <c r="AG22" s="387" t="s">
        <v>655</v>
      </c>
      <c r="AH22" s="291" t="s">
        <v>656</v>
      </c>
      <c r="AI22" s="477">
        <f>Market!CV11</f>
        <v>122.85</v>
      </c>
      <c r="AJ22" s="478">
        <f>Market!DA11</f>
        <v>114.25</v>
      </c>
      <c r="AK22" s="384">
        <f t="shared" si="0"/>
        <v>7.5273522975929819E-2</v>
      </c>
      <c r="AL22" s="386" t="str">
        <f>Market!CV12</f>
        <v>USD</v>
      </c>
      <c r="AN22" s="10" t="s">
        <v>61</v>
      </c>
      <c r="AO22" s="339">
        <v>0</v>
      </c>
      <c r="AQ22" s="341" t="s">
        <v>327</v>
      </c>
      <c r="AR22" s="341">
        <v>1</v>
      </c>
      <c r="AS22" s="341"/>
      <c r="AT22" s="341" t="s">
        <v>307</v>
      </c>
      <c r="AU22" s="341"/>
      <c r="AV22" s="341"/>
      <c r="AW22" s="341"/>
      <c r="AX22" s="341"/>
      <c r="AY22" s="341"/>
    </row>
    <row r="23" spans="1:51" ht="16.899999999999999" x14ac:dyDescent="0.6">
      <c r="A23" s="677"/>
      <c r="B23" s="101" t="s">
        <v>281</v>
      </c>
      <c r="C23" s="103" t="b">
        <v>0</v>
      </c>
      <c r="D23" s="428">
        <f>VLOOKUP(ki_touch_flag,bool_code,2,FALSE)</f>
        <v>0</v>
      </c>
      <c r="F23" s="681"/>
      <c r="G23" s="681"/>
      <c r="H23" s="350"/>
      <c r="I23" s="351" t="b">
        <v>0</v>
      </c>
      <c r="J23" s="20"/>
      <c r="K23" s="20"/>
      <c r="L23" s="711" t="s">
        <v>121</v>
      </c>
      <c r="M23" s="712">
        <f>COUNT(M24:M37)</f>
        <v>14</v>
      </c>
      <c r="N23" s="207" t="str">
        <f>M9</f>
        <v>KOSPI200</v>
      </c>
      <c r="O23" s="217" t="str">
        <f>M11</f>
        <v>SPX</v>
      </c>
      <c r="P23" s="344" t="str">
        <f>M13</f>
        <v>SX5E</v>
      </c>
      <c r="Q23" s="207" t="str">
        <f>M9</f>
        <v>KOSPI200</v>
      </c>
      <c r="R23" s="129" t="str">
        <f>M11</f>
        <v>SPX</v>
      </c>
      <c r="S23" s="130" t="str">
        <f>M13</f>
        <v>SX5E</v>
      </c>
      <c r="T23" s="207" t="str">
        <f>M9</f>
        <v>KOSPI200</v>
      </c>
      <c r="U23" s="129" t="str">
        <f>M11</f>
        <v>SPX</v>
      </c>
      <c r="V23" s="130" t="str">
        <f>M13</f>
        <v>SX5E</v>
      </c>
      <c r="W23" s="4"/>
      <c r="X23" s="4"/>
      <c r="AA23" s="16"/>
      <c r="AB23" s="16"/>
      <c r="AC23" s="16"/>
      <c r="AF23" s="331">
        <v>20</v>
      </c>
      <c r="AG23" s="387"/>
      <c r="AH23" s="291"/>
      <c r="AI23" s="381"/>
      <c r="AJ23" s="4"/>
      <c r="AK23" s="381"/>
      <c r="AL23" s="387"/>
      <c r="AN23" s="10" t="s">
        <v>62</v>
      </c>
      <c r="AO23" s="339">
        <v>1</v>
      </c>
      <c r="AQ23" s="341" t="s">
        <v>328</v>
      </c>
      <c r="AR23" s="341">
        <v>0</v>
      </c>
      <c r="AS23" s="341"/>
      <c r="AT23" s="341" t="s">
        <v>307</v>
      </c>
      <c r="AU23" s="341"/>
      <c r="AV23" s="341"/>
      <c r="AW23" s="341"/>
      <c r="AX23" s="341"/>
      <c r="AY23" s="341"/>
    </row>
    <row r="24" spans="1:51" ht="16.899999999999999" x14ac:dyDescent="0.6">
      <c r="A24" s="677"/>
      <c r="B24" s="274" t="s">
        <v>41</v>
      </c>
      <c r="C24" s="429">
        <v>0.5</v>
      </c>
      <c r="D24" s="430">
        <v>0.5</v>
      </c>
      <c r="E24" s="429">
        <v>0.5</v>
      </c>
      <c r="H24" s="352"/>
      <c r="I24" s="353" t="b">
        <v>0</v>
      </c>
      <c r="J24" s="20"/>
      <c r="K24" s="20"/>
      <c r="L24" s="122">
        <v>30</v>
      </c>
      <c r="M24" s="438">
        <f>L24+current_date</f>
        <v>45600</v>
      </c>
      <c r="N24" s="131"/>
      <c r="O24" s="132"/>
      <c r="P24" s="133"/>
      <c r="Q24" s="131"/>
      <c r="R24" s="132"/>
      <c r="S24" s="133"/>
      <c r="T24" s="131"/>
      <c r="U24" s="132"/>
      <c r="V24" s="133"/>
      <c r="W24" s="4"/>
      <c r="X24" s="4"/>
      <c r="AA24" s="16"/>
      <c r="AB24" s="16"/>
      <c r="AC24" s="16"/>
      <c r="AF24" s="331">
        <v>21</v>
      </c>
      <c r="AG24" s="387"/>
      <c r="AH24" s="291"/>
      <c r="AI24" s="381"/>
      <c r="AJ24" s="4"/>
      <c r="AK24" s="381"/>
      <c r="AL24" s="387"/>
      <c r="AN24" s="10" t="s">
        <v>157</v>
      </c>
      <c r="AO24" s="339">
        <v>2</v>
      </c>
      <c r="AQ24" s="341" t="s">
        <v>329</v>
      </c>
      <c r="AR24" s="341">
        <v>0</v>
      </c>
      <c r="AS24" s="341"/>
      <c r="AT24" s="341" t="s">
        <v>307</v>
      </c>
      <c r="AU24" s="341"/>
      <c r="AV24" s="341"/>
      <c r="AW24" s="341"/>
      <c r="AX24" s="341"/>
      <c r="AY24" s="341"/>
    </row>
    <row r="25" spans="1:51" ht="16.899999999999999" x14ac:dyDescent="0.6">
      <c r="A25" s="677"/>
      <c r="B25" s="275"/>
      <c r="C25" s="335">
        <f xml:space="preserve"> $C$24*$C$7</f>
        <v>188</v>
      </c>
      <c r="D25" s="335">
        <f xml:space="preserve"> $D$24*$D$7</f>
        <v>2715.8</v>
      </c>
      <c r="E25" s="335">
        <f xml:space="preserve"> $E$24*$E$7</f>
        <v>2419.5700000000002</v>
      </c>
      <c r="H25" s="354"/>
      <c r="I25" s="355" t="b">
        <v>0</v>
      </c>
      <c r="J25" s="20"/>
      <c r="K25" s="20"/>
      <c r="L25" s="122">
        <v>60</v>
      </c>
      <c r="M25" s="438">
        <f>L25+current_date</f>
        <v>45630</v>
      </c>
      <c r="N25" s="131"/>
      <c r="O25" s="132"/>
      <c r="P25" s="133"/>
      <c r="Q25" s="131"/>
      <c r="R25" s="132"/>
      <c r="S25" s="133"/>
      <c r="T25" s="131"/>
      <c r="U25" s="132"/>
      <c r="V25" s="133"/>
      <c r="W25" s="4"/>
      <c r="X25" s="4"/>
      <c r="AA25" s="16"/>
      <c r="AB25" s="16"/>
      <c r="AC25" s="16"/>
      <c r="AF25" s="331">
        <v>22</v>
      </c>
      <c r="AG25" s="387"/>
      <c r="AH25" s="291"/>
      <c r="AI25" s="381"/>
      <c r="AJ25" s="4"/>
      <c r="AK25" s="381"/>
      <c r="AL25" s="387"/>
      <c r="AN25" s="10" t="s">
        <v>159</v>
      </c>
      <c r="AO25" s="339">
        <v>3</v>
      </c>
      <c r="AQ25" s="341" t="s">
        <v>330</v>
      </c>
      <c r="AR25" s="341" t="s">
        <v>331</v>
      </c>
      <c r="AS25" s="341"/>
      <c r="AT25" s="341" t="s">
        <v>307</v>
      </c>
      <c r="AU25" s="341"/>
      <c r="AV25" s="341"/>
      <c r="AW25" s="341"/>
      <c r="AX25" s="341"/>
      <c r="AY25" s="341"/>
    </row>
    <row r="26" spans="1:51" ht="16.899999999999999" x14ac:dyDescent="0.6">
      <c r="A26" s="677"/>
      <c r="B26" s="257" t="s">
        <v>133</v>
      </c>
      <c r="C26" s="702" t="s">
        <v>2659</v>
      </c>
      <c r="D26" s="452">
        <f>VLOOKUP(ki_performance_type,performance_type_code,2,FALSE)</f>
        <v>-1</v>
      </c>
      <c r="E26" s="451"/>
      <c r="H26" s="356"/>
      <c r="I26" s="357" t="b">
        <v>0</v>
      </c>
      <c r="J26" s="20"/>
      <c r="K26" s="20"/>
      <c r="L26" s="122">
        <v>90</v>
      </c>
      <c r="M26" s="438">
        <f>L26+current_date</f>
        <v>45660</v>
      </c>
      <c r="N26" s="131"/>
      <c r="O26" s="132"/>
      <c r="P26" s="133"/>
      <c r="Q26" s="131"/>
      <c r="R26" s="132"/>
      <c r="S26" s="133"/>
      <c r="T26" s="131"/>
      <c r="U26" s="132"/>
      <c r="V26" s="133"/>
      <c r="W26" s="4"/>
      <c r="X26" s="4"/>
      <c r="AA26" s="16"/>
      <c r="AB26" s="16"/>
      <c r="AC26" s="16"/>
      <c r="AF26" s="331">
        <v>23</v>
      </c>
      <c r="AG26" s="387"/>
      <c r="AH26" s="291"/>
      <c r="AI26" s="381"/>
      <c r="AJ26" s="4"/>
      <c r="AK26" s="381"/>
      <c r="AL26" s="387"/>
      <c r="AO26" s="331"/>
      <c r="AP26" s="331"/>
      <c r="AQ26" s="341" t="s">
        <v>332</v>
      </c>
      <c r="AR26" s="341" t="s">
        <v>331</v>
      </c>
      <c r="AS26" s="341"/>
      <c r="AT26" s="341" t="s">
        <v>307</v>
      </c>
      <c r="AU26" s="341"/>
      <c r="AV26" s="341"/>
      <c r="AW26" s="341"/>
      <c r="AX26" s="341"/>
      <c r="AY26" s="341"/>
    </row>
    <row r="27" spans="1:51" ht="16.899999999999999" x14ac:dyDescent="0.6">
      <c r="A27" s="677"/>
      <c r="B27" s="109" t="s">
        <v>117</v>
      </c>
      <c r="C27" s="431">
        <v>1</v>
      </c>
      <c r="D27" s="449"/>
      <c r="E27" s="450"/>
      <c r="H27" s="358"/>
      <c r="I27" s="359" t="b">
        <v>1</v>
      </c>
      <c r="J27" s="20"/>
      <c r="K27" s="20"/>
      <c r="L27" s="122">
        <v>180</v>
      </c>
      <c r="M27" s="438">
        <f t="shared" ref="M27:M37" si="1">L27+current_date</f>
        <v>45750</v>
      </c>
      <c r="N27" s="131"/>
      <c r="O27" s="132"/>
      <c r="P27" s="133"/>
      <c r="Q27" s="131"/>
      <c r="R27" s="132"/>
      <c r="S27" s="133"/>
      <c r="T27" s="131"/>
      <c r="U27" s="132"/>
      <c r="V27" s="133"/>
      <c r="W27" s="4"/>
      <c r="X27" s="4"/>
      <c r="AA27" s="16"/>
      <c r="AB27" s="16"/>
      <c r="AC27" s="16"/>
      <c r="AF27" s="331">
        <v>24</v>
      </c>
      <c r="AG27" s="387"/>
      <c r="AH27" s="291"/>
      <c r="AI27" s="381"/>
      <c r="AJ27" s="4"/>
      <c r="AK27" s="381"/>
      <c r="AL27" s="387"/>
      <c r="AN27" s="10" t="s">
        <v>63</v>
      </c>
      <c r="AO27" s="339">
        <v>0</v>
      </c>
      <c r="AP27" s="331"/>
      <c r="AQ27" s="341" t="s">
        <v>333</v>
      </c>
      <c r="AR27" s="341" t="s">
        <v>334</v>
      </c>
      <c r="AS27" s="341"/>
      <c r="AT27" s="341" t="s">
        <v>307</v>
      </c>
      <c r="AU27" s="341"/>
      <c r="AV27" s="341"/>
      <c r="AW27" s="341"/>
      <c r="AX27" s="341"/>
      <c r="AY27" s="341"/>
    </row>
    <row r="28" spans="1:51" ht="16.899999999999999" x14ac:dyDescent="0.6">
      <c r="A28" s="677"/>
      <c r="B28" s="109" t="s">
        <v>276</v>
      </c>
      <c r="C28" s="431">
        <v>0</v>
      </c>
      <c r="D28" s="449"/>
      <c r="E28" s="450"/>
      <c r="F28" s="13"/>
      <c r="G28" s="331"/>
      <c r="H28" s="354"/>
      <c r="I28" s="360" t="b">
        <v>0</v>
      </c>
      <c r="J28" s="20"/>
      <c r="K28" s="20"/>
      <c r="L28" s="122">
        <v>270</v>
      </c>
      <c r="M28" s="438">
        <f t="shared" si="1"/>
        <v>45840</v>
      </c>
      <c r="N28" s="131"/>
      <c r="O28" s="132"/>
      <c r="P28" s="133"/>
      <c r="Q28" s="131"/>
      <c r="R28" s="132"/>
      <c r="S28" s="133"/>
      <c r="T28" s="131"/>
      <c r="U28" s="132"/>
      <c r="V28" s="133"/>
      <c r="W28" s="4"/>
      <c r="X28" s="4"/>
      <c r="AA28" s="16"/>
      <c r="AB28" s="16"/>
      <c r="AC28" s="16"/>
      <c r="AF28" s="331">
        <v>25</v>
      </c>
      <c r="AG28" s="387"/>
      <c r="AH28" s="291"/>
      <c r="AI28" s="381"/>
      <c r="AJ28" s="4"/>
      <c r="AK28" s="381"/>
      <c r="AL28" s="387"/>
      <c r="AN28" s="10" t="s">
        <v>64</v>
      </c>
      <c r="AO28" s="339">
        <v>1</v>
      </c>
      <c r="AP28" s="331"/>
      <c r="AQ28" s="341" t="s">
        <v>335</v>
      </c>
      <c r="AR28" s="341" t="b">
        <v>0</v>
      </c>
      <c r="AS28" s="341"/>
      <c r="AT28" s="341" t="s">
        <v>307</v>
      </c>
      <c r="AU28" s="341"/>
      <c r="AV28" s="341"/>
      <c r="AW28" s="341"/>
      <c r="AX28" s="341"/>
      <c r="AY28" s="341"/>
    </row>
    <row r="29" spans="1:51" ht="16.899999999999999" x14ac:dyDescent="0.6">
      <c r="A29" s="677"/>
      <c r="B29" s="110" t="s">
        <v>145</v>
      </c>
      <c r="C29" s="432">
        <v>1</v>
      </c>
      <c r="D29" s="449"/>
      <c r="E29" s="450"/>
      <c r="G29" s="331"/>
      <c r="H29" s="361"/>
      <c r="I29" s="362" t="b">
        <v>1</v>
      </c>
      <c r="J29" s="331"/>
      <c r="K29" s="331"/>
      <c r="L29" s="122">
        <v>360</v>
      </c>
      <c r="M29" s="438">
        <f t="shared" si="1"/>
        <v>45930</v>
      </c>
      <c r="N29" s="131"/>
      <c r="O29" s="132"/>
      <c r="P29" s="133"/>
      <c r="Q29" s="131"/>
      <c r="R29" s="132"/>
      <c r="S29" s="133"/>
      <c r="T29" s="131"/>
      <c r="U29" s="132"/>
      <c r="V29" s="133"/>
      <c r="W29" s="4"/>
      <c r="X29" s="4"/>
      <c r="AA29" s="16"/>
      <c r="AB29" s="16"/>
      <c r="AC29" s="16"/>
      <c r="AF29" s="331">
        <v>26</v>
      </c>
      <c r="AG29" s="387"/>
      <c r="AH29" s="291"/>
      <c r="AI29" s="381"/>
      <c r="AJ29" s="4"/>
      <c r="AK29" s="381"/>
      <c r="AL29" s="387"/>
      <c r="AN29" s="10" t="s">
        <v>65</v>
      </c>
      <c r="AO29" s="339">
        <v>2</v>
      </c>
      <c r="AP29" s="331"/>
      <c r="AQ29" s="341" t="s">
        <v>336</v>
      </c>
      <c r="AR29" s="341"/>
      <c r="AS29" s="341" t="s">
        <v>337</v>
      </c>
      <c r="AT29" s="341" t="s">
        <v>307</v>
      </c>
      <c r="AU29" s="341"/>
      <c r="AV29" s="341"/>
      <c r="AW29" s="341"/>
      <c r="AX29" s="341"/>
      <c r="AY29" s="341"/>
    </row>
    <row r="30" spans="1:51" ht="16.899999999999999" x14ac:dyDescent="0.6">
      <c r="A30" s="677"/>
      <c r="B30" s="109" t="s">
        <v>277</v>
      </c>
      <c r="C30" s="431">
        <v>1</v>
      </c>
      <c r="D30" s="449"/>
      <c r="E30" s="450"/>
      <c r="G30" s="331"/>
      <c r="H30" s="354"/>
      <c r="I30" s="360" t="b">
        <v>0</v>
      </c>
      <c r="J30" s="331"/>
      <c r="K30" s="331"/>
      <c r="L30" s="122">
        <v>450</v>
      </c>
      <c r="M30" s="438">
        <f t="shared" si="1"/>
        <v>46020</v>
      </c>
      <c r="N30" s="131"/>
      <c r="O30" s="132"/>
      <c r="P30" s="133"/>
      <c r="Q30" s="131"/>
      <c r="R30" s="132"/>
      <c r="S30" s="133"/>
      <c r="T30" s="131"/>
      <c r="U30" s="132"/>
      <c r="V30" s="133"/>
      <c r="W30" s="4"/>
      <c r="X30" s="4"/>
      <c r="AA30" s="16"/>
      <c r="AB30" s="16"/>
      <c r="AC30" s="16"/>
      <c r="AF30" s="331">
        <v>27</v>
      </c>
      <c r="AG30" s="387"/>
      <c r="AH30" s="291"/>
      <c r="AI30" s="381"/>
      <c r="AJ30" s="4"/>
      <c r="AK30" s="381"/>
      <c r="AL30" s="387"/>
      <c r="AN30" s="10" t="s">
        <v>66</v>
      </c>
      <c r="AO30" s="339">
        <v>3</v>
      </c>
      <c r="AP30" s="331"/>
      <c r="AQ30" s="341" t="s">
        <v>338</v>
      </c>
      <c r="AR30" s="341"/>
      <c r="AS30" s="341"/>
      <c r="AT30" s="341"/>
      <c r="AU30" s="341"/>
      <c r="AV30" s="341"/>
      <c r="AW30" s="341"/>
      <c r="AX30" s="341"/>
      <c r="AY30" s="341"/>
    </row>
    <row r="31" spans="1:51" ht="16.899999999999999" x14ac:dyDescent="0.6">
      <c r="A31" s="679"/>
      <c r="B31" s="101" t="s">
        <v>42</v>
      </c>
      <c r="C31" s="433">
        <v>1</v>
      </c>
      <c r="D31" s="4" t="s">
        <v>43</v>
      </c>
      <c r="G31" s="331"/>
      <c r="H31" s="354"/>
      <c r="I31" s="355" t="b">
        <v>0</v>
      </c>
      <c r="J31" s="331"/>
      <c r="K31" s="331"/>
      <c r="L31" s="122">
        <v>540</v>
      </c>
      <c r="M31" s="438">
        <f t="shared" ref="M31:M36" si="2">L31+current_date</f>
        <v>46110</v>
      </c>
      <c r="N31" s="131"/>
      <c r="O31" s="132"/>
      <c r="P31" s="133"/>
      <c r="Q31" s="131"/>
      <c r="R31" s="132"/>
      <c r="S31" s="133"/>
      <c r="T31" s="131"/>
      <c r="U31" s="132"/>
      <c r="V31" s="133"/>
      <c r="W31" s="4"/>
      <c r="X31" s="4"/>
      <c r="AA31" s="16"/>
      <c r="AB31" s="16"/>
      <c r="AC31" s="16"/>
      <c r="AF31" s="331">
        <v>28</v>
      </c>
      <c r="AG31" s="387"/>
      <c r="AH31" s="291"/>
      <c r="AI31" s="381"/>
      <c r="AJ31" s="4"/>
      <c r="AK31" s="381"/>
      <c r="AL31" s="387"/>
      <c r="AN31" s="10" t="s">
        <v>67</v>
      </c>
      <c r="AO31" s="339">
        <v>4</v>
      </c>
      <c r="AP31" s="331"/>
      <c r="AQ31" s="341"/>
      <c r="AR31" s="341"/>
      <c r="AS31" s="341"/>
      <c r="AT31" s="341"/>
      <c r="AU31" s="341"/>
      <c r="AV31" s="341"/>
      <c r="AW31" s="341"/>
      <c r="AX31" s="341"/>
      <c r="AY31" s="341"/>
    </row>
    <row r="32" spans="1:51" ht="16.899999999999999" x14ac:dyDescent="0.6">
      <c r="A32" s="679"/>
      <c r="B32" s="101" t="s">
        <v>39</v>
      </c>
      <c r="C32" s="427">
        <v>0.19800000000000001</v>
      </c>
      <c r="D32" s="332"/>
      <c r="G32" s="331"/>
      <c r="H32" s="354"/>
      <c r="I32" s="363" t="b">
        <v>0</v>
      </c>
      <c r="J32" s="331"/>
      <c r="K32" s="331"/>
      <c r="L32" s="122">
        <v>630</v>
      </c>
      <c r="M32" s="438">
        <f t="shared" si="2"/>
        <v>46200</v>
      </c>
      <c r="N32" s="131"/>
      <c r="O32" s="132"/>
      <c r="P32" s="133"/>
      <c r="Q32" s="131"/>
      <c r="R32" s="132"/>
      <c r="S32" s="133"/>
      <c r="T32" s="131"/>
      <c r="U32" s="132"/>
      <c r="V32" s="133"/>
      <c r="W32" s="4"/>
      <c r="X32" s="4"/>
      <c r="AA32" s="16"/>
      <c r="AB32" s="16"/>
      <c r="AC32" s="16"/>
      <c r="AF32" s="331">
        <v>29</v>
      </c>
      <c r="AG32" s="387"/>
      <c r="AH32" s="291"/>
      <c r="AI32" s="381"/>
      <c r="AJ32" s="4"/>
      <c r="AK32" s="381"/>
      <c r="AL32" s="387"/>
      <c r="AN32" s="10" t="s">
        <v>68</v>
      </c>
      <c r="AO32" s="339">
        <v>6</v>
      </c>
      <c r="AP32" s="331"/>
      <c r="AQ32" s="341"/>
      <c r="AR32" s="341"/>
      <c r="AS32" s="341"/>
      <c r="AT32" s="341"/>
      <c r="AU32" s="341"/>
      <c r="AV32" s="341"/>
      <c r="AW32" s="341"/>
      <c r="AX32" s="341"/>
      <c r="AY32" s="341"/>
    </row>
    <row r="33" spans="1:51" ht="16.899999999999999" x14ac:dyDescent="0.6">
      <c r="B33" s="688"/>
      <c r="C33" s="458"/>
      <c r="D33" s="332"/>
      <c r="G33" s="331"/>
      <c r="H33" s="364"/>
      <c r="I33" s="345" t="b">
        <v>0</v>
      </c>
      <c r="J33" s="331"/>
      <c r="K33" s="331"/>
      <c r="L33" s="122">
        <v>720</v>
      </c>
      <c r="M33" s="438">
        <f t="shared" si="2"/>
        <v>46290</v>
      </c>
      <c r="N33" s="131"/>
      <c r="O33" s="132"/>
      <c r="P33" s="133"/>
      <c r="Q33" s="131"/>
      <c r="R33" s="132"/>
      <c r="S33" s="133"/>
      <c r="T33" s="131"/>
      <c r="U33" s="132"/>
      <c r="V33" s="133"/>
      <c r="W33" s="4"/>
      <c r="X33" s="4"/>
      <c r="AA33" s="16"/>
      <c r="AB33" s="16"/>
      <c r="AC33" s="16"/>
      <c r="AE33" s="16"/>
      <c r="AF33" s="331">
        <v>30</v>
      </c>
      <c r="AG33" s="387"/>
      <c r="AH33" s="291"/>
      <c r="AI33" s="381"/>
      <c r="AJ33" s="4"/>
      <c r="AK33" s="381"/>
      <c r="AL33" s="387"/>
      <c r="AN33" s="10" t="s">
        <v>69</v>
      </c>
      <c r="AO33" s="339">
        <v>12</v>
      </c>
      <c r="AP33" s="331"/>
      <c r="AQ33" s="341"/>
      <c r="AR33" s="341"/>
      <c r="AS33" s="341"/>
      <c r="AT33" s="341"/>
      <c r="AU33" s="341"/>
      <c r="AV33" s="341"/>
      <c r="AW33" s="341"/>
      <c r="AX33" s="341"/>
      <c r="AY33" s="341"/>
    </row>
    <row r="34" spans="1:51" ht="16.899999999999999" x14ac:dyDescent="0.6">
      <c r="A34" s="679"/>
      <c r="B34" s="107" t="s">
        <v>5</v>
      </c>
      <c r="C34" s="703" t="b">
        <v>0</v>
      </c>
      <c r="D34" s="426">
        <f>VLOOKUP(Monthly_Coupon_Flag,bool_code,2,FALSE)</f>
        <v>0</v>
      </c>
      <c r="G34" s="331"/>
      <c r="H34" s="365"/>
      <c r="I34" s="366" t="b">
        <v>0</v>
      </c>
      <c r="J34" s="331"/>
      <c r="K34" s="331"/>
      <c r="L34" s="122">
        <v>810</v>
      </c>
      <c r="M34" s="438">
        <f t="shared" si="2"/>
        <v>46380</v>
      </c>
      <c r="N34" s="131"/>
      <c r="O34" s="132"/>
      <c r="P34" s="133"/>
      <c r="Q34" s="131"/>
      <c r="R34" s="132"/>
      <c r="S34" s="133"/>
      <c r="T34" s="131"/>
      <c r="U34" s="132"/>
      <c r="V34" s="133"/>
      <c r="W34" s="4"/>
      <c r="X34" s="4"/>
      <c r="AA34" s="16"/>
      <c r="AB34" s="16"/>
      <c r="AC34" s="16"/>
      <c r="AE34" s="16"/>
      <c r="AF34" s="331">
        <v>31</v>
      </c>
      <c r="AG34" s="387"/>
      <c r="AH34" s="291"/>
      <c r="AI34" s="381"/>
      <c r="AJ34" s="4"/>
      <c r="AK34" s="381"/>
      <c r="AL34" s="387"/>
      <c r="AN34" s="10" t="s">
        <v>70</v>
      </c>
      <c r="AO34" s="339">
        <v>13</v>
      </c>
      <c r="AP34" s="331"/>
      <c r="AQ34" s="341"/>
      <c r="AR34" s="341"/>
      <c r="AS34" s="341"/>
      <c r="AT34" s="341"/>
      <c r="AU34" s="341"/>
      <c r="AV34" s="341"/>
      <c r="AW34" s="341"/>
      <c r="AX34" s="341"/>
      <c r="AY34" s="341"/>
    </row>
    <row r="35" spans="1:51" ht="16.899999999999999" x14ac:dyDescent="0.6">
      <c r="A35" s="680"/>
      <c r="B35" s="437" t="s">
        <v>6</v>
      </c>
      <c r="C35" s="685">
        <f>IFERROR(N56,0)</f>
        <v>0</v>
      </c>
      <c r="D35" s="689"/>
      <c r="G35" s="331"/>
      <c r="H35" s="367"/>
      <c r="I35" s="368" t="b">
        <v>0</v>
      </c>
      <c r="J35" s="331"/>
      <c r="K35" s="331"/>
      <c r="L35" s="122">
        <v>900</v>
      </c>
      <c r="M35" s="438">
        <f t="shared" si="2"/>
        <v>46470</v>
      </c>
      <c r="N35" s="131"/>
      <c r="O35" s="132"/>
      <c r="P35" s="133"/>
      <c r="Q35" s="131"/>
      <c r="R35" s="132"/>
      <c r="S35" s="133"/>
      <c r="T35" s="131"/>
      <c r="U35" s="132"/>
      <c r="V35" s="133"/>
      <c r="W35" s="4"/>
      <c r="X35" s="4"/>
      <c r="AA35" s="16"/>
      <c r="AB35" s="16"/>
      <c r="AC35" s="16"/>
      <c r="AE35" s="16"/>
      <c r="AF35" s="331">
        <v>32</v>
      </c>
      <c r="AG35" s="387"/>
      <c r="AH35" s="291"/>
      <c r="AI35" s="381"/>
      <c r="AJ35" s="4"/>
      <c r="AK35" s="381"/>
      <c r="AL35" s="387"/>
      <c r="AN35" s="10" t="s">
        <v>71</v>
      </c>
      <c r="AO35" s="339">
        <v>26</v>
      </c>
      <c r="AP35" s="331"/>
      <c r="AQ35" s="341"/>
      <c r="AR35" s="341"/>
      <c r="AS35" s="341"/>
      <c r="AT35" s="341"/>
      <c r="AU35" s="341"/>
      <c r="AV35" s="341"/>
      <c r="AW35" s="341"/>
      <c r="AX35" s="341"/>
      <c r="AY35" s="341"/>
    </row>
    <row r="36" spans="1:51" ht="16.899999999999999" x14ac:dyDescent="0.6">
      <c r="A36" s="679"/>
      <c r="B36" s="416" t="s">
        <v>50</v>
      </c>
      <c r="C36" s="686">
        <v>1</v>
      </c>
      <c r="D36" s="689"/>
      <c r="H36" s="497" t="s">
        <v>409</v>
      </c>
      <c r="I36" s="496" t="b">
        <f>OR(I18:I35)</f>
        <v>1</v>
      </c>
      <c r="J36" s="331"/>
      <c r="K36" s="331"/>
      <c r="L36" s="122">
        <v>990</v>
      </c>
      <c r="M36" s="438">
        <f t="shared" si="2"/>
        <v>46560</v>
      </c>
      <c r="N36" s="131"/>
      <c r="O36" s="132"/>
      <c r="P36" s="133"/>
      <c r="Q36" s="131"/>
      <c r="R36" s="132"/>
      <c r="S36" s="133"/>
      <c r="T36" s="131"/>
      <c r="U36" s="132"/>
      <c r="V36" s="133"/>
      <c r="W36" s="4"/>
      <c r="X36" s="4"/>
      <c r="AA36" s="16"/>
      <c r="AB36" s="16"/>
      <c r="AC36" s="16"/>
      <c r="AE36" s="16"/>
      <c r="AF36" s="331">
        <v>33</v>
      </c>
      <c r="AG36" s="387"/>
      <c r="AH36" s="291"/>
      <c r="AI36" s="381"/>
      <c r="AJ36" s="4"/>
      <c r="AK36" s="381"/>
      <c r="AL36" s="387"/>
      <c r="AN36" s="10" t="s">
        <v>72</v>
      </c>
      <c r="AO36" s="339">
        <v>52</v>
      </c>
      <c r="AP36" s="331"/>
      <c r="AQ36" s="341" t="s">
        <v>339</v>
      </c>
      <c r="AR36" s="341"/>
      <c r="AS36" s="341" t="s">
        <v>498</v>
      </c>
      <c r="AT36" s="341"/>
      <c r="AU36" s="341"/>
      <c r="AV36" s="341"/>
      <c r="AW36" s="341"/>
      <c r="AX36" s="341"/>
      <c r="AY36" s="341"/>
    </row>
    <row r="37" spans="1:51" ht="16.899999999999999" x14ac:dyDescent="0.6">
      <c r="B37" s="690"/>
      <c r="C37" s="691"/>
      <c r="D37" s="332"/>
      <c r="H37" s="331"/>
      <c r="I37" s="331"/>
      <c r="J37" s="16"/>
      <c r="K37" s="16"/>
      <c r="L37" s="122">
        <v>1080</v>
      </c>
      <c r="M37" s="438">
        <f t="shared" si="1"/>
        <v>46650</v>
      </c>
      <c r="N37" s="131"/>
      <c r="O37" s="132"/>
      <c r="P37" s="133"/>
      <c r="Q37" s="131"/>
      <c r="R37" s="132"/>
      <c r="S37" s="133"/>
      <c r="T37" s="131"/>
      <c r="U37" s="132"/>
      <c r="V37" s="133"/>
      <c r="W37" s="4"/>
      <c r="X37" s="4"/>
      <c r="AA37" s="16"/>
      <c r="AB37" s="16"/>
      <c r="AC37" s="16"/>
      <c r="AE37" s="16"/>
      <c r="AF37" s="331">
        <v>34</v>
      </c>
      <c r="AG37" s="387"/>
      <c r="AH37" s="291"/>
      <c r="AI37" s="381"/>
      <c r="AJ37" s="4"/>
      <c r="AK37" s="381"/>
      <c r="AL37" s="387"/>
      <c r="AN37" s="10" t="s">
        <v>73</v>
      </c>
      <c r="AO37" s="339">
        <v>365</v>
      </c>
      <c r="AP37" s="331"/>
      <c r="AQ37" s="341" t="s">
        <v>134</v>
      </c>
      <c r="AR37" s="341"/>
      <c r="AS37" s="341" t="s">
        <v>340</v>
      </c>
      <c r="AT37" s="341" t="s">
        <v>341</v>
      </c>
      <c r="AU37" s="341"/>
      <c r="AV37" s="341"/>
      <c r="AW37" s="341"/>
      <c r="AX37" s="341"/>
      <c r="AY37" s="341"/>
    </row>
    <row r="38" spans="1:51" ht="17.25" customHeight="1" x14ac:dyDescent="0.6">
      <c r="A38" s="677"/>
      <c r="B38" s="108" t="s">
        <v>74</v>
      </c>
      <c r="C38" s="703" t="b">
        <v>0</v>
      </c>
      <c r="D38" s="426">
        <f>VLOOKUP(Range_Accrual_Flag,bool_code,2,FALSE)</f>
        <v>0</v>
      </c>
      <c r="H38" s="331"/>
      <c r="I38" s="331"/>
      <c r="J38" s="16"/>
      <c r="K38" s="16"/>
      <c r="L38" s="122"/>
      <c r="M38" s="444"/>
      <c r="N38" s="259">
        <f>SUM(N24:N37)</f>
        <v>0</v>
      </c>
      <c r="O38" s="260">
        <f>SUM(O24:O37)</f>
        <v>0</v>
      </c>
      <c r="P38" s="261">
        <f>SUM(P24:P37)</f>
        <v>0</v>
      </c>
      <c r="Q38" s="131"/>
      <c r="R38" s="132"/>
      <c r="S38" s="133"/>
      <c r="T38" s="131"/>
      <c r="U38" s="132"/>
      <c r="V38" s="133"/>
      <c r="W38" s="4"/>
      <c r="X38" s="4"/>
      <c r="AA38" s="16"/>
      <c r="AB38" s="16"/>
      <c r="AC38" s="16"/>
      <c r="AE38" s="16"/>
      <c r="AF38" s="331">
        <v>35</v>
      </c>
      <c r="AG38" s="387"/>
      <c r="AH38" s="291"/>
      <c r="AI38" s="381"/>
      <c r="AJ38" s="4"/>
      <c r="AK38" s="381"/>
      <c r="AL38" s="387"/>
      <c r="AO38" s="331"/>
      <c r="AQ38" s="341"/>
      <c r="AR38" s="341"/>
      <c r="AS38" s="341"/>
      <c r="AT38" s="341"/>
      <c r="AU38" s="341"/>
      <c r="AV38" s="341"/>
      <c r="AW38" s="341"/>
      <c r="AX38" s="341"/>
      <c r="AY38" s="341"/>
    </row>
    <row r="39" spans="1:51" ht="16.899999999999999" x14ac:dyDescent="0.6">
      <c r="B39" s="705" t="s">
        <v>494</v>
      </c>
      <c r="C39" s="440">
        <v>0</v>
      </c>
      <c r="D39" s="689"/>
      <c r="H39" s="331"/>
      <c r="I39" s="331"/>
      <c r="J39" s="16"/>
      <c r="K39" s="16"/>
      <c r="L39" s="224"/>
      <c r="M39" s="224"/>
      <c r="R39" s="16"/>
      <c r="S39" s="16"/>
      <c r="T39" s="16"/>
      <c r="U39" s="16"/>
      <c r="V39" s="16"/>
      <c r="Y39" s="16"/>
      <c r="Z39" s="16"/>
      <c r="AA39" s="16"/>
      <c r="AB39" s="16"/>
      <c r="AC39" s="16"/>
      <c r="AD39" s="16"/>
      <c r="AE39" s="16"/>
      <c r="AF39" s="331">
        <v>36</v>
      </c>
      <c r="AG39" s="387"/>
      <c r="AH39" s="291"/>
      <c r="AI39" s="381"/>
      <c r="AJ39" s="4"/>
      <c r="AK39" s="381"/>
      <c r="AL39" s="387"/>
      <c r="AO39" s="331"/>
      <c r="AQ39" s="341"/>
      <c r="AR39" s="341"/>
      <c r="AS39" s="341"/>
      <c r="AT39" s="341"/>
      <c r="AU39" s="341"/>
      <c r="AV39" s="341"/>
      <c r="AW39" s="341"/>
      <c r="AX39" s="341"/>
      <c r="AY39" s="341"/>
    </row>
    <row r="40" spans="1:51" ht="16.899999999999999" x14ac:dyDescent="0.6">
      <c r="B40" s="419" t="s">
        <v>75</v>
      </c>
      <c r="C40" s="704" t="s">
        <v>492</v>
      </c>
      <c r="D40" s="441">
        <f>VLOOKUP(ra_tenor,tenor_code,2,FALSE)</f>
        <v>0</v>
      </c>
      <c r="F40" s="21"/>
      <c r="H40" s="331"/>
      <c r="I40" s="331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Y40" s="16"/>
      <c r="Z40" s="16"/>
      <c r="AA40" s="16"/>
      <c r="AB40" s="16"/>
      <c r="AC40" s="16"/>
      <c r="AD40" s="16"/>
      <c r="AE40" s="16"/>
      <c r="AF40" s="331">
        <v>37</v>
      </c>
      <c r="AG40" s="388"/>
      <c r="AH40" s="379"/>
      <c r="AI40" s="382"/>
      <c r="AJ40" s="380"/>
      <c r="AK40" s="382"/>
      <c r="AL40" s="388"/>
      <c r="AO40" s="331"/>
      <c r="AQ40" s="341" t="s">
        <v>342</v>
      </c>
      <c r="AR40" s="341">
        <v>0</v>
      </c>
      <c r="AS40" s="341"/>
      <c r="AT40" s="341"/>
      <c r="AU40" s="341"/>
      <c r="AV40" s="341"/>
      <c r="AW40" s="341"/>
      <c r="AX40" s="341"/>
      <c r="AY40" s="341"/>
    </row>
    <row r="41" spans="1:51" ht="16.899999999999999" x14ac:dyDescent="0.6">
      <c r="B41" s="419" t="s">
        <v>495</v>
      </c>
      <c r="C41" s="440">
        <v>0</v>
      </c>
      <c r="D41" s="706">
        <v>100</v>
      </c>
      <c r="G41" s="9"/>
      <c r="H41" s="331"/>
      <c r="I41" s="331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Y41" s="16"/>
      <c r="Z41" s="16"/>
      <c r="AA41" s="16"/>
      <c r="AB41" s="16"/>
      <c r="AC41" s="16"/>
      <c r="AD41" s="16"/>
      <c r="AF41" s="4"/>
      <c r="AI41" s="4"/>
      <c r="AJ41" s="4"/>
      <c r="AK41" s="4"/>
      <c r="AO41" s="331"/>
      <c r="AQ41" s="341" t="s">
        <v>343</v>
      </c>
      <c r="AR41" s="341"/>
      <c r="AS41" s="341" t="s">
        <v>344</v>
      </c>
      <c r="AT41" s="341"/>
      <c r="AU41" s="341"/>
      <c r="AV41" s="341"/>
      <c r="AW41" s="341"/>
      <c r="AX41" s="341"/>
      <c r="AY41" s="341"/>
    </row>
    <row r="42" spans="1:51" ht="16.899999999999999" x14ac:dyDescent="0.6">
      <c r="B42" s="688"/>
      <c r="C42" s="692"/>
      <c r="D42" s="332"/>
      <c r="G42" s="13"/>
      <c r="H42" s="331"/>
      <c r="I42" s="331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Y42" s="16"/>
      <c r="Z42" s="16"/>
      <c r="AA42" s="16"/>
      <c r="AB42" s="16"/>
      <c r="AC42" s="16"/>
      <c r="AD42" s="16"/>
      <c r="AF42" s="4"/>
      <c r="AI42" s="4"/>
      <c r="AJ42" s="4"/>
      <c r="AK42" s="4"/>
      <c r="AO42" s="331"/>
      <c r="AQ42" s="341" t="s">
        <v>345</v>
      </c>
      <c r="AR42" s="341">
        <v>0.02</v>
      </c>
      <c r="AS42" s="341" t="s">
        <v>346</v>
      </c>
      <c r="AT42" s="341"/>
      <c r="AU42" s="341"/>
      <c r="AV42" s="341"/>
      <c r="AW42" s="341"/>
      <c r="AX42" s="341"/>
      <c r="AY42" s="341"/>
    </row>
    <row r="43" spans="1:51" ht="16.899999999999999" x14ac:dyDescent="0.6">
      <c r="A43" s="677"/>
      <c r="B43" s="109" t="s">
        <v>115</v>
      </c>
      <c r="C43" s="424" t="s">
        <v>291</v>
      </c>
      <c r="D43" s="331"/>
      <c r="F43" s="9"/>
      <c r="G43" s="13"/>
      <c r="H43" s="331"/>
      <c r="I43" s="331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Y43" s="16"/>
      <c r="Z43" s="16"/>
      <c r="AA43" s="16"/>
      <c r="AB43" s="16"/>
      <c r="AC43" s="16"/>
      <c r="AD43" s="16"/>
      <c r="AF43" s="4"/>
      <c r="AI43" s="4"/>
      <c r="AJ43" s="4"/>
      <c r="AK43" s="4"/>
      <c r="AQ43" s="341" t="s">
        <v>347</v>
      </c>
      <c r="AR43" s="341"/>
      <c r="AS43" s="341" t="s">
        <v>348</v>
      </c>
      <c r="AT43" s="341"/>
      <c r="AU43" s="341"/>
      <c r="AV43" s="341"/>
      <c r="AW43" s="341"/>
      <c r="AX43" s="341"/>
      <c r="AY43" s="341"/>
    </row>
    <row r="44" spans="1:51" ht="16.899999999999999" x14ac:dyDescent="0.6">
      <c r="A44" s="677"/>
      <c r="B44" s="109" t="s">
        <v>116</v>
      </c>
      <c r="C44" s="424" t="s">
        <v>291</v>
      </c>
      <c r="D44" s="331"/>
      <c r="F44" s="9"/>
      <c r="H44" s="331"/>
      <c r="I44" s="331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Y44" s="16"/>
      <c r="Z44" s="16"/>
      <c r="AA44" s="16"/>
      <c r="AB44" s="16"/>
      <c r="AC44" s="16"/>
      <c r="AD44" s="16"/>
      <c r="AF44" s="4"/>
      <c r="AI44" s="4"/>
      <c r="AJ44" s="4"/>
      <c r="AK44" s="4"/>
      <c r="AQ44" s="341" t="s">
        <v>349</v>
      </c>
      <c r="AR44" s="341">
        <v>0</v>
      </c>
      <c r="AS44" s="341"/>
      <c r="AT44" s="341"/>
      <c r="AU44" s="341"/>
      <c r="AV44" s="341"/>
      <c r="AW44" s="341"/>
      <c r="AX44" s="341"/>
      <c r="AY44" s="341"/>
    </row>
    <row r="45" spans="1:51" ht="16.899999999999999" x14ac:dyDescent="0.6">
      <c r="A45" s="677"/>
      <c r="B45" s="109" t="s">
        <v>113</v>
      </c>
      <c r="C45" s="702" t="s">
        <v>408</v>
      </c>
      <c r="D45" s="426">
        <f>VLOOKUP(C45,Instrument_type_code,2,FALSE)</f>
        <v>0</v>
      </c>
      <c r="F45" s="9"/>
      <c r="G45" s="13"/>
      <c r="H45" s="331"/>
      <c r="I45" s="331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Y45" s="16"/>
      <c r="Z45" s="16"/>
      <c r="AA45" s="16"/>
      <c r="AB45" s="16"/>
      <c r="AC45" s="16"/>
      <c r="AD45" s="16"/>
      <c r="AF45" s="4"/>
      <c r="AI45" s="4"/>
      <c r="AJ45" s="4"/>
      <c r="AK45" s="4"/>
      <c r="AQ45" s="341" t="s">
        <v>350</v>
      </c>
      <c r="AR45" s="341" t="s">
        <v>351</v>
      </c>
      <c r="AS45" s="341"/>
      <c r="AT45" s="341"/>
      <c r="AU45" s="341"/>
      <c r="AV45" s="341"/>
      <c r="AW45" s="341"/>
      <c r="AX45" s="341"/>
      <c r="AY45" s="341"/>
    </row>
    <row r="46" spans="1:51" ht="16.899999999999999" x14ac:dyDescent="0.6">
      <c r="A46" s="678"/>
      <c r="B46" s="108" t="s">
        <v>51</v>
      </c>
      <c r="C46" s="424" t="s">
        <v>645</v>
      </c>
      <c r="D46" s="457"/>
      <c r="E46" s="9"/>
      <c r="F46" s="9"/>
      <c r="G46" s="13"/>
      <c r="H46" s="331"/>
      <c r="I46" s="331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Y46" s="16"/>
      <c r="Z46" s="16"/>
      <c r="AA46" s="16"/>
      <c r="AB46" s="16"/>
      <c r="AC46" s="16"/>
      <c r="AD46" s="16"/>
      <c r="AF46" s="4"/>
      <c r="AI46" s="4"/>
      <c r="AJ46" s="4"/>
      <c r="AK46" s="4"/>
      <c r="AQ46" s="341"/>
      <c r="AR46" s="341"/>
      <c r="AS46" s="341"/>
      <c r="AT46" s="463"/>
      <c r="AU46" s="341"/>
      <c r="AV46" s="341"/>
      <c r="AW46" s="341"/>
      <c r="AX46" s="341"/>
      <c r="AY46" s="341"/>
    </row>
    <row r="47" spans="1:51" ht="16.899999999999999" x14ac:dyDescent="0.6">
      <c r="A47" s="677"/>
      <c r="B47" s="417" t="s">
        <v>49</v>
      </c>
      <c r="C47" s="418">
        <v>2535300000</v>
      </c>
      <c r="D47" s="333"/>
      <c r="E47" s="13"/>
      <c r="F47" s="9"/>
      <c r="G47" s="13"/>
      <c r="H47" s="331"/>
      <c r="I47" s="331"/>
      <c r="W47" s="4"/>
      <c r="X47" s="4"/>
      <c r="AF47" s="4"/>
      <c r="AI47" s="4"/>
      <c r="AJ47" s="4"/>
      <c r="AK47" s="4"/>
      <c r="AQ47" s="341"/>
      <c r="AR47" s="341"/>
      <c r="AS47" s="341"/>
      <c r="AT47" s="341" t="s">
        <v>352</v>
      </c>
      <c r="AU47" s="341"/>
      <c r="AV47" s="341"/>
      <c r="AW47" s="341"/>
      <c r="AX47" s="341"/>
      <c r="AY47" s="341"/>
    </row>
    <row r="48" spans="1:51" ht="16.899999999999999" x14ac:dyDescent="0.6">
      <c r="A48" s="677"/>
      <c r="B48" s="375" t="s">
        <v>274</v>
      </c>
      <c r="C48" s="420" t="s">
        <v>236</v>
      </c>
      <c r="D48" s="334"/>
      <c r="E48" s="13"/>
      <c r="F48" s="9"/>
      <c r="G48" s="16"/>
      <c r="H48" s="331"/>
      <c r="I48" s="331"/>
      <c r="J48" s="331"/>
      <c r="K48" s="331"/>
      <c r="W48" s="4"/>
      <c r="X48" s="4"/>
      <c r="AA48" s="16"/>
      <c r="AB48" s="16"/>
      <c r="AC48" s="16"/>
      <c r="AF48" s="4"/>
      <c r="AI48" s="4"/>
      <c r="AJ48" s="4"/>
      <c r="AK48" s="4"/>
      <c r="AQ48" s="341"/>
      <c r="AR48" s="341"/>
      <c r="AS48" s="341"/>
      <c r="AT48" s="341">
        <v>1</v>
      </c>
      <c r="AU48" s="341">
        <v>2</v>
      </c>
      <c r="AV48" s="341">
        <v>4</v>
      </c>
      <c r="AW48" s="341"/>
      <c r="AX48" s="341"/>
      <c r="AY48" s="341"/>
    </row>
    <row r="49" spans="1:51" ht="16.899999999999999" x14ac:dyDescent="0.6">
      <c r="A49" s="677"/>
      <c r="B49" s="102" t="s">
        <v>499</v>
      </c>
      <c r="C49" s="427">
        <v>0.997</v>
      </c>
      <c r="E49" s="4" t="s">
        <v>86</v>
      </c>
      <c r="F49" s="9"/>
      <c r="G49" s="20"/>
      <c r="H49" s="331"/>
      <c r="I49" s="331"/>
      <c r="J49" s="331"/>
      <c r="K49" s="331"/>
      <c r="W49" s="4"/>
      <c r="X49" s="4"/>
      <c r="AA49" s="16"/>
      <c r="AB49" s="16"/>
      <c r="AC49" s="16"/>
      <c r="AF49" s="4"/>
      <c r="AI49" s="4"/>
      <c r="AJ49" s="4"/>
      <c r="AK49" s="4"/>
      <c r="AQ49" s="341" t="s">
        <v>353</v>
      </c>
      <c r="AR49" s="341" t="s">
        <v>354</v>
      </c>
      <c r="AS49" s="341"/>
      <c r="AT49" s="341" t="s">
        <v>354</v>
      </c>
      <c r="AU49" s="341" t="s">
        <v>355</v>
      </c>
      <c r="AV49" s="341" t="s">
        <v>356</v>
      </c>
      <c r="AW49" s="341"/>
      <c r="AX49" s="341"/>
      <c r="AY49" s="341"/>
    </row>
    <row r="50" spans="1:51" ht="16.899999999999999" x14ac:dyDescent="0.6">
      <c r="A50" s="677"/>
      <c r="B50" s="419" t="s">
        <v>112</v>
      </c>
      <c r="C50" s="695">
        <v>0</v>
      </c>
      <c r="D50" s="331"/>
      <c r="F50" s="9"/>
      <c r="G50" s="20"/>
      <c r="H50" s="331"/>
      <c r="I50" s="331"/>
      <c r="J50" s="331"/>
      <c r="K50" s="331"/>
      <c r="L50" s="331"/>
      <c r="N50" s="483"/>
      <c r="O50" s="484"/>
      <c r="W50" s="4"/>
      <c r="X50" s="4"/>
      <c r="Z50" s="21"/>
      <c r="AF50" s="4"/>
      <c r="AI50" s="4"/>
      <c r="AJ50" s="4"/>
      <c r="AK50" s="4"/>
      <c r="AQ50" s="341" t="s">
        <v>357</v>
      </c>
      <c r="AR50" s="341" t="s">
        <v>354</v>
      </c>
      <c r="AS50" s="341" t="s">
        <v>358</v>
      </c>
      <c r="AT50" s="341" t="s">
        <v>354</v>
      </c>
      <c r="AU50" s="341" t="s">
        <v>355</v>
      </c>
      <c r="AV50" s="341" t="s">
        <v>356</v>
      </c>
      <c r="AW50" s="341">
        <v>5</v>
      </c>
      <c r="AX50" s="341"/>
      <c r="AY50" s="341"/>
    </row>
    <row r="51" spans="1:51" ht="16.899999999999999" x14ac:dyDescent="0.6">
      <c r="B51" s="447"/>
      <c r="C51" s="448"/>
      <c r="D51" s="332"/>
      <c r="F51" s="9"/>
      <c r="G51" s="20"/>
      <c r="H51" s="331"/>
      <c r="I51" s="331"/>
      <c r="J51" s="331"/>
      <c r="K51" s="331"/>
      <c r="L51" s="331"/>
      <c r="M51" s="453"/>
      <c r="N51" s="485"/>
      <c r="O51" s="486"/>
      <c r="W51" s="4"/>
      <c r="X51" s="4"/>
      <c r="AF51" s="4"/>
      <c r="AI51" s="4"/>
      <c r="AJ51" s="4"/>
      <c r="AK51" s="4"/>
      <c r="AQ51" s="341"/>
      <c r="AR51" s="341"/>
      <c r="AS51" s="341"/>
      <c r="AT51" s="341" t="s">
        <v>359</v>
      </c>
      <c r="AU51" s="341"/>
      <c r="AV51" s="341"/>
      <c r="AW51" s="341" t="s">
        <v>356</v>
      </c>
      <c r="AX51" s="341"/>
      <c r="AY51" s="341"/>
    </row>
    <row r="52" spans="1:51" ht="16.899999999999999" x14ac:dyDescent="0.6">
      <c r="D52" s="331"/>
      <c r="F52" s="9"/>
      <c r="G52" s="20"/>
      <c r="H52" s="331"/>
      <c r="I52" s="331"/>
      <c r="J52" s="331"/>
      <c r="K52" s="331"/>
      <c r="L52" s="331"/>
      <c r="M52" s="454"/>
      <c r="N52" s="453"/>
      <c r="O52" s="454"/>
      <c r="W52" s="4"/>
      <c r="X52" s="4"/>
      <c r="Z52" s="331"/>
      <c r="AA52" s="331"/>
      <c r="AF52" s="16"/>
      <c r="AG52" s="16"/>
      <c r="AH52" s="16"/>
      <c r="AI52" s="16"/>
      <c r="AJ52" s="16"/>
      <c r="AK52" s="4"/>
      <c r="AQ52" s="341"/>
      <c r="AR52" s="341"/>
      <c r="AS52" s="341"/>
      <c r="AT52" s="341">
        <v>29</v>
      </c>
      <c r="AU52" s="341"/>
      <c r="AV52" s="341"/>
      <c r="AW52" s="341" t="s">
        <v>354</v>
      </c>
      <c r="AX52" s="341"/>
      <c r="AY52" s="341"/>
    </row>
    <row r="53" spans="1:51" ht="16.899999999999999" x14ac:dyDescent="0.6">
      <c r="B53" s="421">
        <f>COUNTA(B56:B91)</f>
        <v>6</v>
      </c>
      <c r="C53" s="331"/>
      <c r="D53" s="331"/>
      <c r="E53" s="331"/>
      <c r="F53" s="9"/>
      <c r="G53" s="20"/>
      <c r="H53" s="331"/>
      <c r="I53" s="331"/>
      <c r="J53" s="331"/>
      <c r="K53" s="331"/>
      <c r="L53" s="331"/>
      <c r="M53" s="421">
        <f>COUNTA(M56:M117)</f>
        <v>0</v>
      </c>
      <c r="N53" s="331"/>
      <c r="O53" s="331"/>
      <c r="P53" s="331"/>
      <c r="Q53" s="331"/>
      <c r="R53" s="331"/>
      <c r="S53" s="331"/>
      <c r="T53" s="421">
        <f>COUNTA(T56:T117)</f>
        <v>0</v>
      </c>
      <c r="U53" s="331"/>
      <c r="V53" s="331"/>
      <c r="W53" s="421">
        <f>COUNTA(W56:W117)</f>
        <v>0</v>
      </c>
      <c r="X53" s="331"/>
      <c r="Y53" s="331"/>
      <c r="Z53" s="16"/>
      <c r="AB53" s="331"/>
      <c r="AC53" s="331"/>
      <c r="AD53" s="331"/>
      <c r="AF53" s="16"/>
      <c r="AG53" s="16"/>
      <c r="AH53" s="16"/>
      <c r="AI53" s="16"/>
      <c r="AJ53" s="16"/>
      <c r="AK53" s="4"/>
      <c r="AQ53" s="341" t="s">
        <v>360</v>
      </c>
      <c r="AR53" s="341"/>
      <c r="AS53" s="341"/>
      <c r="AT53" s="341" t="b">
        <v>1</v>
      </c>
      <c r="AU53" s="341"/>
      <c r="AV53" s="341"/>
      <c r="AW53" s="341"/>
      <c r="AX53" s="341"/>
      <c r="AY53" s="341"/>
    </row>
    <row r="54" spans="1:51" ht="16.899999999999999" x14ac:dyDescent="0.6">
      <c r="B54" s="7" t="s">
        <v>78</v>
      </c>
      <c r="I54" s="674"/>
      <c r="J54" s="16"/>
      <c r="K54" s="674"/>
      <c r="L54" s="331"/>
      <c r="M54" s="7" t="s">
        <v>77</v>
      </c>
      <c r="T54" s="7" t="s">
        <v>79</v>
      </c>
      <c r="W54" s="7" t="s">
        <v>80</v>
      </c>
      <c r="X54" s="4"/>
      <c r="Y54" s="16"/>
      <c r="Z54" s="16"/>
      <c r="AC54" s="675"/>
      <c r="AD54" s="675"/>
      <c r="AF54" s="16"/>
      <c r="AG54" s="16"/>
      <c r="AH54" s="16"/>
      <c r="AI54" s="16"/>
      <c r="AJ54" s="16"/>
      <c r="AK54" s="4"/>
      <c r="AQ54" s="341" t="s">
        <v>361</v>
      </c>
      <c r="AR54" s="341"/>
      <c r="AS54" s="341"/>
      <c r="AT54" s="341"/>
      <c r="AU54" s="341"/>
      <c r="AV54" s="341"/>
      <c r="AW54" s="341"/>
      <c r="AX54" s="341"/>
      <c r="AY54" s="341"/>
    </row>
    <row r="55" spans="1:51" s="331" customFormat="1" ht="31.5" x14ac:dyDescent="0.6">
      <c r="B55" s="104" t="s">
        <v>52</v>
      </c>
      <c r="C55" s="105" t="s">
        <v>53</v>
      </c>
      <c r="D55" s="313" t="s">
        <v>81</v>
      </c>
      <c r="E55" s="18" t="s">
        <v>82</v>
      </c>
      <c r="F55" s="106" t="s">
        <v>130</v>
      </c>
      <c r="G55" s="15" t="s">
        <v>83</v>
      </c>
      <c r="H55" s="15" t="s">
        <v>84</v>
      </c>
      <c r="I55" s="256" t="s">
        <v>158</v>
      </c>
      <c r="J55" s="415" t="s">
        <v>179</v>
      </c>
      <c r="K55" s="491" t="s">
        <v>402</v>
      </c>
      <c r="M55" s="107" t="s">
        <v>119</v>
      </c>
      <c r="N55" s="107" t="s">
        <v>286</v>
      </c>
      <c r="O55" s="107" t="s">
        <v>285</v>
      </c>
      <c r="P55" s="15" t="s">
        <v>7</v>
      </c>
      <c r="Q55" s="15" t="s">
        <v>7</v>
      </c>
      <c r="R55" s="15" t="s">
        <v>7</v>
      </c>
      <c r="T55" s="15" t="s">
        <v>58</v>
      </c>
      <c r="U55" s="15" t="s">
        <v>59</v>
      </c>
      <c r="W55" s="107" t="s">
        <v>164</v>
      </c>
      <c r="X55" s="107" t="s">
        <v>53</v>
      </c>
      <c r="Y55" s="283" t="s">
        <v>165</v>
      </c>
      <c r="Z55" s="283" t="s">
        <v>166</v>
      </c>
      <c r="AA55" s="107" t="s">
        <v>163</v>
      </c>
      <c r="AB55" s="256" t="s">
        <v>178</v>
      </c>
      <c r="AC55" s="415" t="s">
        <v>158</v>
      </c>
      <c r="AD55" s="415" t="s">
        <v>232</v>
      </c>
      <c r="AE55" s="4"/>
      <c r="AF55" s="16"/>
      <c r="AG55" s="16"/>
      <c r="AH55" s="16"/>
      <c r="AI55" s="16"/>
      <c r="AJ55" s="16"/>
      <c r="AK55" s="4"/>
      <c r="AL55" s="4"/>
      <c r="AM55" s="4"/>
      <c r="AQ55" s="341"/>
      <c r="AR55" s="341"/>
      <c r="AS55" s="341"/>
      <c r="AT55" s="341"/>
      <c r="AU55" s="341"/>
      <c r="AV55" s="341"/>
      <c r="AW55" s="341"/>
      <c r="AX55" s="341"/>
      <c r="AY55" s="341"/>
    </row>
    <row r="56" spans="1:51" ht="16.899999999999999" x14ac:dyDescent="0.6">
      <c r="A56" s="331">
        <v>1</v>
      </c>
      <c r="B56" s="32">
        <v>45639</v>
      </c>
      <c r="C56" s="389">
        <v>3.3000000000000002E-2</v>
      </c>
      <c r="D56" s="412"/>
      <c r="E56" s="114"/>
      <c r="F56" s="36">
        <v>0.9</v>
      </c>
      <c r="G56" s="111"/>
      <c r="H56" s="112"/>
      <c r="I56" s="249">
        <v>-1</v>
      </c>
      <c r="J56" s="309">
        <v>0.03</v>
      </c>
      <c r="K56" s="488">
        <v>0</v>
      </c>
      <c r="L56" s="331">
        <v>1</v>
      </c>
      <c r="M56" s="31"/>
      <c r="N56" s="100"/>
      <c r="O56" s="100"/>
      <c r="P56" s="117"/>
      <c r="Q56" s="117"/>
      <c r="R56" s="117"/>
      <c r="S56" s="331">
        <v>1</v>
      </c>
      <c r="T56" s="271"/>
      <c r="U56" s="273"/>
      <c r="V56" s="331">
        <v>1</v>
      </c>
      <c r="W56" s="271"/>
      <c r="X56" s="273"/>
      <c r="Y56" s="439"/>
      <c r="Z56" s="439"/>
      <c r="AA56" s="303"/>
      <c r="AB56" s="301"/>
      <c r="AC56" s="369"/>
      <c r="AD56" s="369"/>
      <c r="AF56" s="16"/>
      <c r="AG56" s="16"/>
      <c r="AH56" s="16"/>
      <c r="AI56" s="16"/>
      <c r="AJ56" s="16"/>
      <c r="AK56" s="4"/>
      <c r="AQ56" s="341"/>
      <c r="AR56" s="341"/>
      <c r="AS56" s="341" t="s">
        <v>362</v>
      </c>
      <c r="AT56" s="463" t="s">
        <v>363</v>
      </c>
      <c r="AU56" s="341"/>
      <c r="AV56" s="341"/>
      <c r="AW56" s="341"/>
      <c r="AX56" s="341"/>
      <c r="AY56" s="341"/>
    </row>
    <row r="57" spans="1:51" ht="16.899999999999999" x14ac:dyDescent="0.6">
      <c r="A57" s="331">
        <v>2</v>
      </c>
      <c r="B57" s="32">
        <v>45821</v>
      </c>
      <c r="C57" s="389">
        <v>6.6000000000000003E-2</v>
      </c>
      <c r="D57" s="412"/>
      <c r="E57" s="114"/>
      <c r="F57" s="36">
        <v>0.85</v>
      </c>
      <c r="G57" s="111"/>
      <c r="H57" s="112"/>
      <c r="I57" s="249">
        <v>-1</v>
      </c>
      <c r="J57" s="309">
        <v>0.03</v>
      </c>
      <c r="K57" s="488">
        <v>0</v>
      </c>
      <c r="L57" s="331">
        <v>2</v>
      </c>
      <c r="M57" s="31"/>
      <c r="N57" s="100"/>
      <c r="O57" s="100"/>
      <c r="P57" s="117"/>
      <c r="Q57" s="117"/>
      <c r="R57" s="117"/>
      <c r="S57" s="331">
        <v>2</v>
      </c>
      <c r="T57" s="271"/>
      <c r="U57" s="273"/>
      <c r="V57" s="331">
        <v>2</v>
      </c>
      <c r="W57" s="271"/>
      <c r="X57" s="376"/>
      <c r="Y57" s="439"/>
      <c r="Z57" s="439"/>
      <c r="AA57" s="303"/>
      <c r="AB57" s="301"/>
      <c r="AC57" s="369"/>
      <c r="AD57" s="369"/>
      <c r="AE57" s="331"/>
      <c r="AG57" s="331"/>
      <c r="AH57" s="331"/>
      <c r="AL57" s="331"/>
      <c r="AM57" s="331"/>
      <c r="AQ57" s="341" t="s">
        <v>364</v>
      </c>
      <c r="AR57" s="341"/>
      <c r="AS57" s="341" t="s">
        <v>365</v>
      </c>
      <c r="AT57" s="341" t="s">
        <v>366</v>
      </c>
      <c r="AU57" s="341"/>
      <c r="AV57" s="341"/>
      <c r="AW57" s="341"/>
      <c r="AX57" s="341"/>
      <c r="AY57" s="341"/>
    </row>
    <row r="58" spans="1:51" ht="16.899999999999999" x14ac:dyDescent="0.6">
      <c r="A58" s="331">
        <v>3</v>
      </c>
      <c r="B58" s="32">
        <v>46003</v>
      </c>
      <c r="C58" s="389">
        <v>9.9000000000000005E-2</v>
      </c>
      <c r="D58" s="412"/>
      <c r="E58" s="114"/>
      <c r="F58" s="36">
        <v>0.85</v>
      </c>
      <c r="G58" s="111"/>
      <c r="H58" s="112"/>
      <c r="I58" s="249">
        <v>-1</v>
      </c>
      <c r="J58" s="309">
        <v>0.03</v>
      </c>
      <c r="K58" s="488">
        <v>0</v>
      </c>
      <c r="L58" s="331">
        <v>3</v>
      </c>
      <c r="M58" s="31"/>
      <c r="N58" s="100"/>
      <c r="O58" s="100"/>
      <c r="P58" s="117"/>
      <c r="Q58" s="117"/>
      <c r="R58" s="117"/>
      <c r="S58" s="331">
        <v>3</v>
      </c>
      <c r="T58" s="271"/>
      <c r="U58" s="273"/>
      <c r="V58" s="331">
        <v>3</v>
      </c>
      <c r="W58" s="271"/>
      <c r="X58" s="376"/>
      <c r="Y58" s="439"/>
      <c r="Z58" s="439"/>
      <c r="AA58" s="303"/>
      <c r="AB58" s="301"/>
      <c r="AC58" s="369"/>
      <c r="AD58" s="369"/>
      <c r="AF58" s="4"/>
      <c r="AG58" s="331"/>
      <c r="AI58" s="4"/>
      <c r="AJ58" s="4"/>
      <c r="AK58" s="4"/>
      <c r="AL58" s="331"/>
      <c r="AM58" s="331"/>
      <c r="AQ58" s="341" t="s">
        <v>367</v>
      </c>
      <c r="AR58" s="341"/>
      <c r="AS58" s="341" t="s">
        <v>368</v>
      </c>
      <c r="AT58" s="341" t="s">
        <v>369</v>
      </c>
      <c r="AU58" s="341"/>
      <c r="AV58" s="341"/>
      <c r="AW58" s="341"/>
      <c r="AX58" s="341"/>
      <c r="AY58" s="341"/>
    </row>
    <row r="59" spans="1:51" ht="16.899999999999999" x14ac:dyDescent="0.6">
      <c r="A59" s="331">
        <v>4</v>
      </c>
      <c r="B59" s="32">
        <v>46185</v>
      </c>
      <c r="C59" s="389">
        <v>0.13200000000000001</v>
      </c>
      <c r="D59" s="412"/>
      <c r="E59" s="114"/>
      <c r="F59" s="36">
        <v>0.8</v>
      </c>
      <c r="G59" s="111"/>
      <c r="H59" s="112"/>
      <c r="I59" s="249">
        <v>-1</v>
      </c>
      <c r="J59" s="309">
        <v>3.3000000000000002E-2</v>
      </c>
      <c r="K59" s="488">
        <v>0</v>
      </c>
      <c r="L59" s="331">
        <v>4</v>
      </c>
      <c r="M59" s="31"/>
      <c r="N59" s="100"/>
      <c r="O59" s="100"/>
      <c r="P59" s="117"/>
      <c r="Q59" s="117"/>
      <c r="R59" s="117"/>
      <c r="S59" s="331">
        <v>4</v>
      </c>
      <c r="T59" s="271"/>
      <c r="U59" s="273"/>
      <c r="V59" s="331">
        <v>4</v>
      </c>
      <c r="W59" s="271"/>
      <c r="X59" s="272"/>
      <c r="Y59" s="439"/>
      <c r="Z59" s="439"/>
      <c r="AA59" s="272"/>
      <c r="AB59" s="301"/>
      <c r="AC59" s="369"/>
      <c r="AD59" s="369"/>
      <c r="AE59" s="377"/>
      <c r="AF59" s="4"/>
      <c r="AG59" s="331"/>
      <c r="AI59" s="4"/>
      <c r="AJ59" s="4"/>
      <c r="AK59" s="4"/>
      <c r="AL59" s="331"/>
      <c r="AM59" s="331"/>
      <c r="AQ59" s="341" t="s">
        <v>320</v>
      </c>
      <c r="AR59" s="341"/>
      <c r="AS59" s="341" t="s">
        <v>321</v>
      </c>
      <c r="AT59" s="341" t="s">
        <v>370</v>
      </c>
      <c r="AU59" s="341"/>
      <c r="AV59" s="341"/>
      <c r="AW59" s="341"/>
      <c r="AX59" s="341"/>
      <c r="AY59" s="341"/>
    </row>
    <row r="60" spans="1:51" ht="16.899999999999999" x14ac:dyDescent="0.6">
      <c r="A60" s="331">
        <v>5</v>
      </c>
      <c r="B60" s="32">
        <v>46368</v>
      </c>
      <c r="C60" s="389">
        <v>0.16500000000000001</v>
      </c>
      <c r="D60" s="412"/>
      <c r="E60" s="114"/>
      <c r="F60" s="36">
        <v>0.75</v>
      </c>
      <c r="G60" s="111"/>
      <c r="H60" s="112"/>
      <c r="I60" s="249">
        <v>-1</v>
      </c>
      <c r="J60" s="309">
        <v>4.1250000000000002E-2</v>
      </c>
      <c r="K60" s="488">
        <v>0</v>
      </c>
      <c r="L60" s="331">
        <v>5</v>
      </c>
      <c r="M60" s="31"/>
      <c r="N60" s="100"/>
      <c r="O60" s="100"/>
      <c r="P60" s="117"/>
      <c r="Q60" s="117"/>
      <c r="R60" s="117"/>
      <c r="S60" s="331">
        <v>5</v>
      </c>
      <c r="T60" s="271"/>
      <c r="U60" s="273"/>
      <c r="V60" s="331">
        <v>5</v>
      </c>
      <c r="W60" s="271"/>
      <c r="X60" s="272"/>
      <c r="Y60" s="439"/>
      <c r="Z60" s="439"/>
      <c r="AA60" s="272"/>
      <c r="AB60" s="301"/>
      <c r="AC60" s="369"/>
      <c r="AD60" s="369"/>
      <c r="AE60" s="378"/>
      <c r="AF60" s="4"/>
      <c r="AG60" s="331"/>
      <c r="AI60" s="4"/>
      <c r="AJ60" s="4"/>
      <c r="AK60" s="4"/>
      <c r="AL60" s="331"/>
      <c r="AM60" s="331"/>
      <c r="AQ60" s="341"/>
      <c r="AR60" s="341"/>
      <c r="AS60" s="341"/>
      <c r="AT60" s="341"/>
      <c r="AU60" s="341" t="s">
        <v>371</v>
      </c>
      <c r="AV60" s="341"/>
      <c r="AW60" s="341"/>
      <c r="AX60" s="341"/>
      <c r="AY60" s="341"/>
    </row>
    <row r="61" spans="1:51" ht="16.899999999999999" x14ac:dyDescent="0.6">
      <c r="A61" s="331">
        <v>6</v>
      </c>
      <c r="B61" s="32">
        <v>46550</v>
      </c>
      <c r="C61" s="389">
        <v>0.19800000000000001</v>
      </c>
      <c r="D61" s="766"/>
      <c r="E61" s="114"/>
      <c r="F61" s="36">
        <v>0.7</v>
      </c>
      <c r="G61" s="111"/>
      <c r="H61" s="112"/>
      <c r="I61" s="249">
        <v>-1</v>
      </c>
      <c r="J61" s="309">
        <v>0.1245</v>
      </c>
      <c r="K61" s="488">
        <v>0</v>
      </c>
      <c r="L61" s="331">
        <v>6</v>
      </c>
      <c r="M61" s="31"/>
      <c r="N61" s="100"/>
      <c r="O61" s="100"/>
      <c r="P61" s="117"/>
      <c r="Q61" s="117"/>
      <c r="R61" s="117"/>
      <c r="S61" s="331">
        <v>6</v>
      </c>
      <c r="T61" s="271"/>
      <c r="U61" s="273"/>
      <c r="V61" s="331">
        <v>6</v>
      </c>
      <c r="W61" s="271"/>
      <c r="X61" s="272"/>
      <c r="Y61" s="439"/>
      <c r="Z61" s="439"/>
      <c r="AA61" s="272"/>
      <c r="AB61" s="301"/>
      <c r="AC61" s="369"/>
      <c r="AD61" s="369"/>
      <c r="AE61" s="378"/>
      <c r="AF61" s="4"/>
      <c r="AG61" s="331"/>
      <c r="AI61" s="4"/>
      <c r="AJ61" s="4"/>
      <c r="AK61" s="4"/>
      <c r="AL61" s="331"/>
      <c r="AM61" s="331"/>
      <c r="AQ61" s="464" t="s">
        <v>372</v>
      </c>
      <c r="AR61" s="464"/>
      <c r="AS61" s="341" t="s">
        <v>373</v>
      </c>
      <c r="AT61" s="463" t="s">
        <v>374</v>
      </c>
      <c r="AU61" s="463" t="s">
        <v>375</v>
      </c>
      <c r="AV61" s="341"/>
      <c r="AW61" s="341"/>
      <c r="AX61" s="341"/>
      <c r="AY61" s="341"/>
    </row>
    <row r="62" spans="1:51" ht="16.899999999999999" x14ac:dyDescent="0.6">
      <c r="A62" s="331">
        <v>7</v>
      </c>
      <c r="B62" s="32"/>
      <c r="C62" s="390"/>
      <c r="D62" s="314"/>
      <c r="E62" s="114"/>
      <c r="F62" s="36"/>
      <c r="G62" s="112"/>
      <c r="H62" s="112"/>
      <c r="I62" s="249"/>
      <c r="J62" s="309"/>
      <c r="K62" s="488"/>
      <c r="L62" s="331">
        <v>7</v>
      </c>
      <c r="M62" s="31"/>
      <c r="N62" s="100"/>
      <c r="O62" s="100"/>
      <c r="P62" s="117"/>
      <c r="Q62" s="117"/>
      <c r="R62" s="117"/>
      <c r="S62" s="331">
        <v>7</v>
      </c>
      <c r="T62" s="271"/>
      <c r="U62" s="273"/>
      <c r="V62" s="331">
        <v>7</v>
      </c>
      <c r="W62" s="271"/>
      <c r="X62" s="272"/>
      <c r="Y62" s="439"/>
      <c r="Z62" s="439"/>
      <c r="AA62" s="272"/>
      <c r="AB62" s="301"/>
      <c r="AC62" s="369"/>
      <c r="AD62" s="369"/>
      <c r="AE62" s="378"/>
      <c r="AF62" s="4"/>
      <c r="AG62" s="331"/>
      <c r="AI62" s="4"/>
      <c r="AJ62" s="4"/>
      <c r="AK62" s="4"/>
      <c r="AL62" s="331"/>
      <c r="AM62" s="331"/>
      <c r="AQ62" s="341" t="s">
        <v>376</v>
      </c>
      <c r="AR62" s="341"/>
      <c r="AS62" s="341" t="s">
        <v>377</v>
      </c>
      <c r="AT62" s="341" t="s">
        <v>378</v>
      </c>
      <c r="AU62" s="341"/>
      <c r="AV62" s="341"/>
      <c r="AW62" s="341"/>
      <c r="AX62" s="341"/>
      <c r="AY62" s="341"/>
    </row>
    <row r="63" spans="1:51" ht="16.899999999999999" x14ac:dyDescent="0.6">
      <c r="A63" s="331">
        <v>8</v>
      </c>
      <c r="B63" s="32"/>
      <c r="C63" s="390"/>
      <c r="D63" s="314"/>
      <c r="E63" s="114"/>
      <c r="F63" s="36"/>
      <c r="G63" s="112"/>
      <c r="H63" s="112"/>
      <c r="I63" s="249"/>
      <c r="J63" s="309"/>
      <c r="K63" s="488"/>
      <c r="L63" s="331">
        <v>8</v>
      </c>
      <c r="M63" s="31"/>
      <c r="N63" s="100"/>
      <c r="O63" s="100"/>
      <c r="P63" s="117"/>
      <c r="Q63" s="117"/>
      <c r="R63" s="117"/>
      <c r="S63" s="331">
        <v>8</v>
      </c>
      <c r="T63" s="271"/>
      <c r="U63" s="273"/>
      <c r="V63" s="331">
        <v>8</v>
      </c>
      <c r="W63" s="271"/>
      <c r="X63" s="272"/>
      <c r="Y63" s="439"/>
      <c r="Z63" s="439"/>
      <c r="AA63" s="272"/>
      <c r="AB63" s="301"/>
      <c r="AC63" s="369"/>
      <c r="AD63" s="369"/>
      <c r="AE63" s="378"/>
      <c r="AF63" s="4"/>
      <c r="AG63" s="331"/>
      <c r="AI63" s="4"/>
      <c r="AJ63" s="4"/>
      <c r="AK63" s="4"/>
      <c r="AL63" s="331"/>
      <c r="AM63" s="331"/>
      <c r="AQ63" s="341" t="s">
        <v>379</v>
      </c>
      <c r="AR63" s="341"/>
      <c r="AS63" s="341" t="s">
        <v>380</v>
      </c>
      <c r="AT63" s="341" t="s">
        <v>381</v>
      </c>
      <c r="AU63" s="341"/>
      <c r="AV63" s="341"/>
      <c r="AW63" s="341"/>
      <c r="AX63" s="341"/>
      <c r="AY63" s="341"/>
    </row>
    <row r="64" spans="1:51" ht="16.899999999999999" x14ac:dyDescent="0.6">
      <c r="A64" s="331">
        <v>9</v>
      </c>
      <c r="B64" s="32"/>
      <c r="C64" s="390"/>
      <c r="D64" s="314"/>
      <c r="E64" s="114"/>
      <c r="F64" s="36"/>
      <c r="G64" s="112"/>
      <c r="H64" s="112"/>
      <c r="I64" s="249"/>
      <c r="J64" s="309"/>
      <c r="K64" s="488"/>
      <c r="L64" s="331">
        <v>9</v>
      </c>
      <c r="M64" s="31"/>
      <c r="N64" s="100"/>
      <c r="O64" s="100"/>
      <c r="P64" s="117"/>
      <c r="Q64" s="117"/>
      <c r="R64" s="117"/>
      <c r="S64" s="331">
        <v>9</v>
      </c>
      <c r="T64" s="271"/>
      <c r="U64" s="273"/>
      <c r="V64" s="331">
        <v>9</v>
      </c>
      <c r="W64" s="271"/>
      <c r="X64" s="272"/>
      <c r="Y64" s="439"/>
      <c r="Z64" s="439"/>
      <c r="AA64" s="272"/>
      <c r="AB64" s="301"/>
      <c r="AC64" s="369"/>
      <c r="AD64" s="369"/>
      <c r="AE64" s="378"/>
      <c r="AF64" s="4"/>
      <c r="AG64" s="331"/>
      <c r="AI64" s="4"/>
      <c r="AJ64" s="4"/>
      <c r="AK64" s="4"/>
      <c r="AL64" s="331"/>
      <c r="AM64" s="331"/>
      <c r="AQ64" s="341" t="s">
        <v>382</v>
      </c>
      <c r="AR64" s="341"/>
      <c r="AS64" s="341" t="s">
        <v>383</v>
      </c>
      <c r="AT64" s="341" t="s">
        <v>384</v>
      </c>
      <c r="AU64" s="341"/>
      <c r="AV64" s="341"/>
      <c r="AW64" s="341"/>
      <c r="AX64" s="341"/>
      <c r="AY64" s="341"/>
    </row>
    <row r="65" spans="1:51" ht="16.899999999999999" x14ac:dyDescent="0.6">
      <c r="A65" s="331">
        <v>10</v>
      </c>
      <c r="B65" s="32"/>
      <c r="C65" s="33"/>
      <c r="D65" s="315"/>
      <c r="E65" s="115"/>
      <c r="F65" s="37"/>
      <c r="G65" s="113"/>
      <c r="H65" s="113"/>
      <c r="I65" s="249"/>
      <c r="J65" s="309"/>
      <c r="K65" s="488"/>
      <c r="L65" s="331">
        <v>10</v>
      </c>
      <c r="M65" s="31"/>
      <c r="N65" s="100"/>
      <c r="O65" s="100"/>
      <c r="P65" s="117"/>
      <c r="Q65" s="117"/>
      <c r="R65" s="117"/>
      <c r="S65" s="331">
        <v>10</v>
      </c>
      <c r="T65" s="271"/>
      <c r="U65" s="273"/>
      <c r="V65" s="331">
        <v>10</v>
      </c>
      <c r="W65" s="271"/>
      <c r="X65" s="272"/>
      <c r="Y65" s="439"/>
      <c r="Z65" s="439"/>
      <c r="AA65" s="272"/>
      <c r="AB65" s="301"/>
      <c r="AC65" s="369"/>
      <c r="AD65" s="369"/>
      <c r="AE65" s="378"/>
      <c r="AF65" s="4"/>
      <c r="AG65" s="331"/>
      <c r="AI65" s="4"/>
      <c r="AJ65" s="4"/>
      <c r="AK65" s="4"/>
      <c r="AL65" s="331"/>
      <c r="AM65" s="331"/>
      <c r="AQ65" s="341"/>
      <c r="AR65" s="341"/>
      <c r="AS65" s="341"/>
      <c r="AT65" s="341" t="s">
        <v>385</v>
      </c>
      <c r="AU65" s="341"/>
      <c r="AV65" s="341"/>
      <c r="AW65" s="341"/>
      <c r="AX65" s="341"/>
      <c r="AY65" s="341"/>
    </row>
    <row r="66" spans="1:51" ht="16.899999999999999" x14ac:dyDescent="0.6">
      <c r="A66" s="331">
        <v>11</v>
      </c>
      <c r="B66" s="32"/>
      <c r="C66" s="33"/>
      <c r="D66" s="315"/>
      <c r="E66" s="115"/>
      <c r="F66" s="37"/>
      <c r="G66" s="113"/>
      <c r="H66" s="113"/>
      <c r="I66" s="249"/>
      <c r="J66" s="309"/>
      <c r="K66" s="488"/>
      <c r="L66" s="331">
        <v>11</v>
      </c>
      <c r="M66" s="31"/>
      <c r="N66" s="100"/>
      <c r="O66" s="100"/>
      <c r="P66" s="117"/>
      <c r="Q66" s="117"/>
      <c r="R66" s="117"/>
      <c r="S66" s="331">
        <v>11</v>
      </c>
      <c r="T66" s="271"/>
      <c r="U66" s="273"/>
      <c r="V66" s="331">
        <v>11</v>
      </c>
      <c r="W66" s="271"/>
      <c r="X66" s="272"/>
      <c r="Y66" s="439"/>
      <c r="Z66" s="439"/>
      <c r="AA66" s="272"/>
      <c r="AB66" s="301"/>
      <c r="AC66" s="369"/>
      <c r="AD66" s="369"/>
      <c r="AE66" s="378"/>
      <c r="AF66" s="4"/>
      <c r="AG66" s="331"/>
      <c r="AI66" s="4"/>
      <c r="AJ66" s="4"/>
      <c r="AK66" s="4"/>
      <c r="AL66" s="331"/>
      <c r="AM66" s="331"/>
      <c r="AQ66" s="341"/>
      <c r="AR66" s="341"/>
      <c r="AS66" s="341"/>
      <c r="AT66" s="341"/>
      <c r="AU66" s="341" t="s">
        <v>331</v>
      </c>
      <c r="AV66" s="341"/>
      <c r="AW66" s="341"/>
      <c r="AX66" s="341"/>
      <c r="AY66" s="341"/>
    </row>
    <row r="67" spans="1:51" ht="16.899999999999999" x14ac:dyDescent="0.6">
      <c r="A67" s="331">
        <v>12</v>
      </c>
      <c r="B67" s="34"/>
      <c r="C67" s="33"/>
      <c r="D67" s="315"/>
      <c r="E67" s="115"/>
      <c r="F67" s="37"/>
      <c r="G67" s="113"/>
      <c r="H67" s="113"/>
      <c r="I67" s="249"/>
      <c r="J67" s="309"/>
      <c r="K67" s="488"/>
      <c r="L67" s="331">
        <v>12</v>
      </c>
      <c r="M67" s="31"/>
      <c r="N67" s="100"/>
      <c r="O67" s="100"/>
      <c r="P67" s="117"/>
      <c r="Q67" s="117"/>
      <c r="R67" s="117"/>
      <c r="S67" s="331">
        <v>12</v>
      </c>
      <c r="T67" s="271"/>
      <c r="U67" s="273"/>
      <c r="V67" s="331">
        <v>12</v>
      </c>
      <c r="W67" s="271"/>
      <c r="X67" s="272"/>
      <c r="Y67" s="439"/>
      <c r="Z67" s="439"/>
      <c r="AA67" s="272"/>
      <c r="AB67" s="301"/>
      <c r="AC67" s="369"/>
      <c r="AD67" s="369"/>
      <c r="AE67" s="378"/>
      <c r="AF67" s="4"/>
      <c r="AG67" s="331"/>
      <c r="AI67" s="4"/>
      <c r="AJ67" s="4"/>
      <c r="AK67" s="4"/>
      <c r="AL67" s="331"/>
      <c r="AM67" s="331"/>
      <c r="AQ67" s="341" t="s">
        <v>353</v>
      </c>
      <c r="AR67" s="341"/>
      <c r="AS67" s="341" t="s">
        <v>386</v>
      </c>
      <c r="AT67" s="341">
        <v>-1</v>
      </c>
      <c r="AU67" s="341">
        <v>0</v>
      </c>
      <c r="AV67" s="341"/>
      <c r="AW67" s="341"/>
      <c r="AX67" s="341"/>
      <c r="AY67" s="341"/>
    </row>
    <row r="68" spans="1:51" ht="16.899999999999999" x14ac:dyDescent="0.6">
      <c r="A68" s="331">
        <v>13</v>
      </c>
      <c r="B68" s="34"/>
      <c r="C68" s="33"/>
      <c r="D68" s="315"/>
      <c r="E68" s="115"/>
      <c r="F68" s="37"/>
      <c r="G68" s="113"/>
      <c r="H68" s="113"/>
      <c r="I68" s="249"/>
      <c r="J68" s="309"/>
      <c r="K68" s="488"/>
      <c r="L68" s="331">
        <v>13</v>
      </c>
      <c r="M68" s="31"/>
      <c r="N68" s="100"/>
      <c r="O68" s="100"/>
      <c r="P68" s="117"/>
      <c r="Q68" s="117"/>
      <c r="R68" s="117"/>
      <c r="S68" s="331">
        <v>13</v>
      </c>
      <c r="T68" s="271"/>
      <c r="U68" s="273"/>
      <c r="V68" s="331">
        <v>13</v>
      </c>
      <c r="W68" s="271"/>
      <c r="X68" s="272"/>
      <c r="Y68" s="439"/>
      <c r="Z68" s="439"/>
      <c r="AA68" s="272"/>
      <c r="AB68" s="301"/>
      <c r="AC68" s="369"/>
      <c r="AD68" s="369"/>
      <c r="AE68" s="378"/>
      <c r="AF68" s="4"/>
      <c r="AG68" s="331"/>
      <c r="AI68" s="4"/>
      <c r="AJ68" s="4"/>
      <c r="AK68" s="4"/>
      <c r="AL68" s="331"/>
      <c r="AM68" s="331"/>
      <c r="AQ68" s="341" t="s">
        <v>345</v>
      </c>
      <c r="AR68" s="341"/>
      <c r="AS68" s="341" t="s">
        <v>387</v>
      </c>
      <c r="AT68" s="341"/>
      <c r="AU68" s="341"/>
      <c r="AV68" s="341"/>
      <c r="AW68" s="341"/>
      <c r="AX68" s="341"/>
      <c r="AY68" s="341"/>
    </row>
    <row r="69" spans="1:51" ht="16.899999999999999" x14ac:dyDescent="0.6">
      <c r="A69" s="331">
        <v>14</v>
      </c>
      <c r="B69" s="34"/>
      <c r="C69" s="33"/>
      <c r="D69" s="315"/>
      <c r="E69" s="115"/>
      <c r="F69" s="37"/>
      <c r="G69" s="113"/>
      <c r="H69" s="113"/>
      <c r="I69" s="249"/>
      <c r="J69" s="309"/>
      <c r="K69" s="488"/>
      <c r="L69" s="331">
        <v>14</v>
      </c>
      <c r="M69" s="31"/>
      <c r="N69" s="100"/>
      <c r="O69" s="100"/>
      <c r="P69" s="117"/>
      <c r="Q69" s="117"/>
      <c r="R69" s="117"/>
      <c r="S69" s="331">
        <v>14</v>
      </c>
      <c r="T69" s="271"/>
      <c r="U69" s="273"/>
      <c r="V69" s="331">
        <v>14</v>
      </c>
      <c r="W69" s="271"/>
      <c r="X69" s="272"/>
      <c r="Y69" s="439"/>
      <c r="Z69" s="439"/>
      <c r="AA69" s="272"/>
      <c r="AB69" s="301"/>
      <c r="AC69" s="369"/>
      <c r="AD69" s="369"/>
      <c r="AE69" s="378"/>
      <c r="AF69" s="4"/>
      <c r="AG69" s="331"/>
      <c r="AI69" s="4"/>
      <c r="AJ69" s="4"/>
      <c r="AK69" s="4"/>
      <c r="AL69" s="331"/>
      <c r="AM69" s="331"/>
      <c r="AQ69" s="341"/>
      <c r="AR69" s="341"/>
      <c r="AS69" s="341"/>
      <c r="AT69" s="341"/>
      <c r="AU69" s="341"/>
      <c r="AV69" s="341"/>
      <c r="AW69" s="341"/>
      <c r="AX69" s="341"/>
      <c r="AY69" s="341"/>
    </row>
    <row r="70" spans="1:51" ht="16.899999999999999" x14ac:dyDescent="0.6">
      <c r="A70" s="331">
        <v>15</v>
      </c>
      <c r="B70" s="34"/>
      <c r="C70" s="33"/>
      <c r="D70" s="315"/>
      <c r="E70" s="115"/>
      <c r="F70" s="37"/>
      <c r="G70" s="113"/>
      <c r="H70" s="113"/>
      <c r="I70" s="249"/>
      <c r="J70" s="309"/>
      <c r="K70" s="488"/>
      <c r="L70" s="331">
        <v>15</v>
      </c>
      <c r="M70" s="31"/>
      <c r="N70" s="100"/>
      <c r="O70" s="100"/>
      <c r="P70" s="117"/>
      <c r="Q70" s="117"/>
      <c r="R70" s="117"/>
      <c r="S70" s="331">
        <v>15</v>
      </c>
      <c r="T70" s="271"/>
      <c r="U70" s="273"/>
      <c r="V70" s="331">
        <v>15</v>
      </c>
      <c r="W70" s="271"/>
      <c r="X70" s="273"/>
      <c r="Y70" s="439"/>
      <c r="Z70" s="439"/>
      <c r="AA70" s="273"/>
      <c r="AB70" s="302"/>
      <c r="AC70" s="369"/>
      <c r="AD70" s="369"/>
      <c r="AE70" s="378"/>
      <c r="AF70" s="4"/>
      <c r="AG70" s="331"/>
      <c r="AI70" s="4"/>
      <c r="AJ70" s="4"/>
      <c r="AK70" s="4"/>
      <c r="AL70" s="331"/>
      <c r="AM70" s="331"/>
      <c r="AQ70" s="464" t="s">
        <v>388</v>
      </c>
      <c r="AR70" s="464"/>
      <c r="AS70" s="341"/>
      <c r="AT70" s="341"/>
      <c r="AU70" s="341"/>
      <c r="AV70" s="341"/>
      <c r="AW70" s="341"/>
      <c r="AX70" s="341"/>
      <c r="AY70" s="341"/>
    </row>
    <row r="71" spans="1:51" ht="16.899999999999999" x14ac:dyDescent="0.6">
      <c r="A71" s="331">
        <v>16</v>
      </c>
      <c r="B71" s="34"/>
      <c r="C71" s="33"/>
      <c r="D71" s="315"/>
      <c r="E71" s="115"/>
      <c r="F71" s="37"/>
      <c r="G71" s="113"/>
      <c r="H71" s="113"/>
      <c r="I71" s="249"/>
      <c r="J71" s="309"/>
      <c r="K71" s="488"/>
      <c r="L71" s="331">
        <v>16</v>
      </c>
      <c r="M71" s="31"/>
      <c r="N71" s="100"/>
      <c r="O71" s="100"/>
      <c r="P71" s="117"/>
      <c r="Q71" s="117"/>
      <c r="R71" s="117"/>
      <c r="S71" s="331">
        <v>16</v>
      </c>
      <c r="T71" s="271"/>
      <c r="U71" s="273"/>
      <c r="V71" s="331">
        <v>16</v>
      </c>
      <c r="W71" s="271"/>
      <c r="X71" s="273"/>
      <c r="Y71" s="439"/>
      <c r="Z71" s="439"/>
      <c r="AA71" s="273"/>
      <c r="AB71" s="302"/>
      <c r="AC71" s="369"/>
      <c r="AD71" s="369"/>
      <c r="AE71" s="378"/>
      <c r="AF71" s="4"/>
      <c r="AG71" s="331"/>
      <c r="AI71" s="4"/>
      <c r="AJ71" s="4"/>
      <c r="AK71" s="4"/>
      <c r="AL71" s="331"/>
      <c r="AM71" s="331"/>
      <c r="AQ71" s="341" t="s">
        <v>389</v>
      </c>
      <c r="AR71" s="341"/>
      <c r="AS71" s="341"/>
      <c r="AT71" s="341"/>
      <c r="AU71" s="341"/>
      <c r="AV71" s="341"/>
      <c r="AW71" s="341"/>
      <c r="AX71" s="341"/>
      <c r="AY71" s="341"/>
    </row>
    <row r="72" spans="1:51" ht="16.899999999999999" x14ac:dyDescent="0.6">
      <c r="A72" s="331">
        <v>17</v>
      </c>
      <c r="B72" s="34"/>
      <c r="C72" s="33"/>
      <c r="D72" s="315"/>
      <c r="E72" s="115"/>
      <c r="F72" s="37"/>
      <c r="G72" s="113"/>
      <c r="H72" s="113"/>
      <c r="I72" s="249"/>
      <c r="J72" s="309"/>
      <c r="K72" s="488"/>
      <c r="L72" s="331">
        <v>17</v>
      </c>
      <c r="M72" s="31"/>
      <c r="N72" s="100"/>
      <c r="O72" s="100"/>
      <c r="P72" s="117"/>
      <c r="Q72" s="117"/>
      <c r="R72" s="117"/>
      <c r="S72" s="331">
        <v>17</v>
      </c>
      <c r="T72" s="271"/>
      <c r="U72" s="273"/>
      <c r="V72" s="331">
        <v>17</v>
      </c>
      <c r="W72" s="271"/>
      <c r="X72" s="273"/>
      <c r="Y72" s="439"/>
      <c r="Z72" s="439"/>
      <c r="AA72" s="273"/>
      <c r="AB72" s="302"/>
      <c r="AC72" s="369"/>
      <c r="AD72" s="369"/>
      <c r="AE72" s="378"/>
      <c r="AF72" s="4"/>
      <c r="AG72" s="331"/>
      <c r="AI72" s="4"/>
      <c r="AJ72" s="4"/>
      <c r="AK72" s="4"/>
      <c r="AL72" s="331"/>
      <c r="AM72" s="331"/>
      <c r="AQ72" s="341" t="s">
        <v>390</v>
      </c>
      <c r="AR72" s="341"/>
      <c r="AS72" s="341"/>
      <c r="AT72" s="341"/>
      <c r="AU72" s="341"/>
      <c r="AV72" s="341"/>
      <c r="AW72" s="341"/>
      <c r="AX72" s="341"/>
      <c r="AY72" s="341"/>
    </row>
    <row r="73" spans="1:51" ht="16.899999999999999" x14ac:dyDescent="0.6">
      <c r="A73" s="331">
        <v>18</v>
      </c>
      <c r="B73" s="34"/>
      <c r="C73" s="33"/>
      <c r="D73" s="315"/>
      <c r="E73" s="115"/>
      <c r="F73" s="37"/>
      <c r="G73" s="113"/>
      <c r="H73" s="113"/>
      <c r="I73" s="249"/>
      <c r="J73" s="309"/>
      <c r="K73" s="488"/>
      <c r="L73" s="331">
        <v>18</v>
      </c>
      <c r="M73" s="31"/>
      <c r="N73" s="100"/>
      <c r="O73" s="100"/>
      <c r="P73" s="117"/>
      <c r="Q73" s="117"/>
      <c r="R73" s="117"/>
      <c r="S73" s="331">
        <v>18</v>
      </c>
      <c r="T73" s="271"/>
      <c r="U73" s="273"/>
      <c r="V73" s="331">
        <v>18</v>
      </c>
      <c r="W73" s="271"/>
      <c r="X73" s="273"/>
      <c r="Y73" s="439"/>
      <c r="Z73" s="439"/>
      <c r="AA73" s="273"/>
      <c r="AB73" s="302"/>
      <c r="AC73" s="369"/>
      <c r="AD73" s="369"/>
      <c r="AE73" s="378"/>
      <c r="AF73" s="4"/>
      <c r="AG73" s="331"/>
      <c r="AI73" s="4"/>
      <c r="AJ73" s="4"/>
      <c r="AK73" s="4"/>
      <c r="AL73" s="331"/>
      <c r="AM73" s="331"/>
      <c r="AQ73" s="341" t="s">
        <v>391</v>
      </c>
      <c r="AR73" s="341"/>
      <c r="AS73" s="341"/>
      <c r="AT73" s="341"/>
      <c r="AU73" s="341"/>
      <c r="AV73" s="341"/>
      <c r="AW73" s="341"/>
      <c r="AX73" s="341"/>
      <c r="AY73" s="341"/>
    </row>
    <row r="74" spans="1:51" ht="16.899999999999999" x14ac:dyDescent="0.6">
      <c r="A74" s="331">
        <v>19</v>
      </c>
      <c r="B74" s="34"/>
      <c r="C74" s="33"/>
      <c r="D74" s="315"/>
      <c r="E74" s="115"/>
      <c r="F74" s="37"/>
      <c r="G74" s="113"/>
      <c r="H74" s="113"/>
      <c r="I74" s="249"/>
      <c r="J74" s="309"/>
      <c r="K74" s="488"/>
      <c r="L74" s="331">
        <v>19</v>
      </c>
      <c r="M74" s="31"/>
      <c r="N74" s="100"/>
      <c r="O74" s="100"/>
      <c r="P74" s="117"/>
      <c r="Q74" s="117"/>
      <c r="R74" s="117"/>
      <c r="S74" s="331">
        <v>19</v>
      </c>
      <c r="T74" s="271"/>
      <c r="U74" s="273"/>
      <c r="V74" s="331">
        <v>19</v>
      </c>
      <c r="W74" s="271"/>
      <c r="X74" s="273"/>
      <c r="Y74" s="439"/>
      <c r="Z74" s="439"/>
      <c r="AA74" s="273"/>
      <c r="AB74" s="302"/>
      <c r="AC74" s="369"/>
      <c r="AD74" s="369"/>
      <c r="AE74" s="378"/>
      <c r="AF74" s="4"/>
      <c r="AG74" s="331"/>
      <c r="AI74" s="4"/>
      <c r="AJ74" s="4"/>
      <c r="AK74" s="4"/>
      <c r="AL74" s="331"/>
      <c r="AM74" s="331"/>
      <c r="AQ74" s="341"/>
      <c r="AR74" s="341"/>
      <c r="AS74" s="341"/>
      <c r="AT74" s="341"/>
      <c r="AU74" s="341"/>
      <c r="AV74" s="341"/>
      <c r="AW74" s="341"/>
      <c r="AX74" s="341"/>
      <c r="AY74" s="341"/>
    </row>
    <row r="75" spans="1:51" ht="16.899999999999999" x14ac:dyDescent="0.6">
      <c r="A75" s="331">
        <v>20</v>
      </c>
      <c r="B75" s="34"/>
      <c r="C75" s="35"/>
      <c r="D75" s="316"/>
      <c r="E75" s="116"/>
      <c r="F75" s="37"/>
      <c r="G75" s="113"/>
      <c r="H75" s="113"/>
      <c r="I75" s="249"/>
      <c r="J75" s="309"/>
      <c r="K75" s="488"/>
      <c r="L75" s="331">
        <v>20</v>
      </c>
      <c r="M75" s="31"/>
      <c r="N75" s="100"/>
      <c r="O75" s="100"/>
      <c r="P75" s="117"/>
      <c r="Q75" s="117"/>
      <c r="R75" s="117"/>
      <c r="S75" s="331">
        <v>20</v>
      </c>
      <c r="T75" s="271"/>
      <c r="U75" s="273"/>
      <c r="V75" s="331">
        <v>20</v>
      </c>
      <c r="W75" s="271"/>
      <c r="X75" s="273"/>
      <c r="Y75" s="439"/>
      <c r="Z75" s="439"/>
      <c r="AA75" s="273"/>
      <c r="AB75" s="302"/>
      <c r="AC75" s="369"/>
      <c r="AD75" s="369"/>
      <c r="AE75" s="378"/>
      <c r="AF75" s="4"/>
      <c r="AG75" s="331"/>
      <c r="AI75" s="4"/>
      <c r="AJ75" s="4"/>
      <c r="AK75" s="4"/>
      <c r="AL75" s="331"/>
      <c r="AM75" s="331"/>
      <c r="AQ75" s="464" t="s">
        <v>392</v>
      </c>
      <c r="AR75" s="464"/>
      <c r="AS75" s="341"/>
      <c r="AT75" s="341"/>
      <c r="AU75" s="341"/>
      <c r="AV75" s="341"/>
      <c r="AW75" s="341"/>
      <c r="AX75" s="341"/>
      <c r="AY75" s="341"/>
    </row>
    <row r="76" spans="1:51" ht="16.899999999999999" x14ac:dyDescent="0.6">
      <c r="A76" s="331">
        <v>21</v>
      </c>
      <c r="B76" s="34"/>
      <c r="C76" s="35"/>
      <c r="D76" s="316"/>
      <c r="E76" s="116"/>
      <c r="F76" s="37"/>
      <c r="G76" s="113"/>
      <c r="H76" s="113"/>
      <c r="I76" s="249"/>
      <c r="J76" s="309"/>
      <c r="K76" s="488"/>
      <c r="L76" s="331">
        <v>21</v>
      </c>
      <c r="M76" s="31"/>
      <c r="N76" s="100"/>
      <c r="O76" s="100"/>
      <c r="P76" s="117"/>
      <c r="Q76" s="117"/>
      <c r="R76" s="117"/>
      <c r="S76" s="331">
        <v>21</v>
      </c>
      <c r="T76" s="271"/>
      <c r="U76" s="273"/>
      <c r="V76" s="331">
        <v>21</v>
      </c>
      <c r="W76" s="271"/>
      <c r="X76" s="273"/>
      <c r="Y76" s="439"/>
      <c r="Z76" s="439"/>
      <c r="AA76" s="273"/>
      <c r="AB76" s="302"/>
      <c r="AC76" s="369"/>
      <c r="AD76" s="369"/>
      <c r="AE76" s="378"/>
      <c r="AF76" s="4"/>
      <c r="AG76" s="331"/>
      <c r="AI76" s="4"/>
      <c r="AJ76" s="4"/>
      <c r="AK76" s="4"/>
      <c r="AL76" s="331"/>
      <c r="AM76" s="331"/>
      <c r="AQ76" s="341" t="s">
        <v>376</v>
      </c>
      <c r="AR76" s="341"/>
      <c r="AS76" s="341"/>
      <c r="AT76" s="341"/>
      <c r="AU76" s="341"/>
      <c r="AV76" s="341"/>
      <c r="AW76" s="341"/>
      <c r="AX76" s="341"/>
      <c r="AY76" s="341"/>
    </row>
    <row r="77" spans="1:51" ht="16.899999999999999" x14ac:dyDescent="0.6">
      <c r="A77" s="331">
        <v>22</v>
      </c>
      <c r="B77" s="34"/>
      <c r="C77" s="35"/>
      <c r="D77" s="316"/>
      <c r="E77" s="116"/>
      <c r="F77" s="37"/>
      <c r="G77" s="113"/>
      <c r="H77" s="113"/>
      <c r="I77" s="249"/>
      <c r="J77" s="309"/>
      <c r="K77" s="488"/>
      <c r="L77" s="331">
        <v>22</v>
      </c>
      <c r="M77" s="31"/>
      <c r="N77" s="100"/>
      <c r="O77" s="100"/>
      <c r="P77" s="117"/>
      <c r="Q77" s="117"/>
      <c r="R77" s="117"/>
      <c r="S77" s="331">
        <v>22</v>
      </c>
      <c r="T77" s="271"/>
      <c r="U77" s="273"/>
      <c r="V77" s="331">
        <v>22</v>
      </c>
      <c r="W77" s="271"/>
      <c r="X77" s="273"/>
      <c r="Y77" s="439"/>
      <c r="Z77" s="439"/>
      <c r="AA77" s="273"/>
      <c r="AB77" s="302"/>
      <c r="AC77" s="369"/>
      <c r="AD77" s="369"/>
      <c r="AE77" s="378"/>
      <c r="AF77" s="4"/>
      <c r="AG77" s="331"/>
      <c r="AI77" s="4"/>
      <c r="AJ77" s="4"/>
      <c r="AK77" s="4"/>
      <c r="AL77" s="331"/>
      <c r="AM77" s="331"/>
      <c r="AQ77" s="341" t="s">
        <v>393</v>
      </c>
      <c r="AR77" s="341"/>
      <c r="AS77" s="341"/>
      <c r="AT77" s="341"/>
      <c r="AU77" s="341"/>
      <c r="AV77" s="341"/>
      <c r="AW77" s="341"/>
      <c r="AX77" s="341"/>
      <c r="AY77" s="341"/>
    </row>
    <row r="78" spans="1:51" ht="16.899999999999999" x14ac:dyDescent="0.6">
      <c r="A78" s="331">
        <v>23</v>
      </c>
      <c r="B78" s="34"/>
      <c r="C78" s="35"/>
      <c r="D78" s="316"/>
      <c r="E78" s="116"/>
      <c r="F78" s="37"/>
      <c r="G78" s="113"/>
      <c r="H78" s="113"/>
      <c r="I78" s="249"/>
      <c r="J78" s="309"/>
      <c r="K78" s="488"/>
      <c r="L78" s="331">
        <v>23</v>
      </c>
      <c r="M78" s="31"/>
      <c r="N78" s="100"/>
      <c r="O78" s="100"/>
      <c r="P78" s="117"/>
      <c r="Q78" s="117"/>
      <c r="R78" s="117"/>
      <c r="S78" s="331">
        <v>23</v>
      </c>
      <c r="T78" s="271"/>
      <c r="U78" s="273"/>
      <c r="W78" s="4"/>
      <c r="X78" s="4"/>
      <c r="Y78" s="16"/>
      <c r="Z78" s="16"/>
      <c r="AE78" s="378"/>
      <c r="AF78" s="4"/>
      <c r="AG78" s="331"/>
      <c r="AI78" s="4"/>
      <c r="AJ78" s="4"/>
      <c r="AK78" s="4"/>
      <c r="AL78" s="331"/>
      <c r="AM78" s="331"/>
      <c r="AQ78" s="341" t="s">
        <v>394</v>
      </c>
      <c r="AR78" s="341"/>
      <c r="AS78" s="341"/>
      <c r="AT78" s="341"/>
      <c r="AU78" s="341"/>
      <c r="AV78" s="341"/>
      <c r="AW78" s="341"/>
      <c r="AX78" s="341"/>
      <c r="AY78" s="341"/>
    </row>
    <row r="79" spans="1:51" ht="16.899999999999999" x14ac:dyDescent="0.6">
      <c r="A79" s="331">
        <v>24</v>
      </c>
      <c r="B79" s="34"/>
      <c r="C79" s="35"/>
      <c r="D79" s="316"/>
      <c r="E79" s="116"/>
      <c r="F79" s="37"/>
      <c r="G79" s="113"/>
      <c r="H79" s="113"/>
      <c r="I79" s="249"/>
      <c r="J79" s="309"/>
      <c r="K79" s="488"/>
      <c r="L79" s="331">
        <v>24</v>
      </c>
      <c r="M79" s="31"/>
      <c r="N79" s="100"/>
      <c r="O79" s="100"/>
      <c r="P79" s="117"/>
      <c r="Q79" s="117"/>
      <c r="R79" s="117"/>
      <c r="S79" s="331">
        <v>24</v>
      </c>
      <c r="T79" s="271"/>
      <c r="U79" s="273"/>
      <c r="W79" s="4"/>
      <c r="X79" s="4"/>
      <c r="Y79" s="16"/>
      <c r="Z79" s="16"/>
      <c r="AE79" s="378"/>
      <c r="AF79" s="4"/>
      <c r="AG79" s="331"/>
      <c r="AI79" s="4"/>
      <c r="AJ79" s="4"/>
      <c r="AK79" s="4"/>
      <c r="AL79" s="331"/>
      <c r="AM79" s="331"/>
      <c r="AQ79" s="341" t="s">
        <v>395</v>
      </c>
      <c r="AR79" s="341"/>
      <c r="AS79" s="341"/>
      <c r="AT79" s="341"/>
      <c r="AU79" s="341"/>
      <c r="AV79" s="341"/>
      <c r="AW79" s="341"/>
      <c r="AX79" s="341"/>
      <c r="AY79" s="341"/>
    </row>
    <row r="80" spans="1:51" ht="16.899999999999999" x14ac:dyDescent="0.6">
      <c r="A80" s="331">
        <v>25</v>
      </c>
      <c r="B80" s="34"/>
      <c r="C80" s="35"/>
      <c r="D80" s="316"/>
      <c r="E80" s="116"/>
      <c r="F80" s="37"/>
      <c r="G80" s="113"/>
      <c r="H80" s="113"/>
      <c r="I80" s="249"/>
      <c r="J80" s="309"/>
      <c r="K80" s="488"/>
      <c r="L80" s="331">
        <v>25</v>
      </c>
      <c r="M80" s="31"/>
      <c r="N80" s="100"/>
      <c r="O80" s="100"/>
      <c r="P80" s="117"/>
      <c r="Q80" s="117"/>
      <c r="R80" s="117"/>
      <c r="S80" s="331">
        <v>25</v>
      </c>
      <c r="T80" s="271"/>
      <c r="U80" s="273"/>
      <c r="W80" s="4"/>
      <c r="X80" s="4"/>
      <c r="Y80" s="16"/>
      <c r="Z80" s="16"/>
      <c r="AE80" s="378"/>
      <c r="AF80" s="4"/>
      <c r="AG80" s="331"/>
      <c r="AI80" s="4"/>
      <c r="AJ80" s="4"/>
      <c r="AK80" s="4"/>
      <c r="AL80" s="331"/>
      <c r="AM80" s="331"/>
      <c r="AQ80" s="341" t="s">
        <v>322</v>
      </c>
      <c r="AR80" s="341"/>
      <c r="AS80" s="341"/>
      <c r="AT80" s="341"/>
      <c r="AU80" s="341"/>
      <c r="AV80" s="341"/>
      <c r="AW80" s="341"/>
      <c r="AX80" s="341"/>
      <c r="AY80" s="341"/>
    </row>
    <row r="81" spans="1:51" ht="16.899999999999999" x14ac:dyDescent="0.6">
      <c r="A81" s="331">
        <v>26</v>
      </c>
      <c r="B81" s="34"/>
      <c r="C81" s="35"/>
      <c r="D81" s="316"/>
      <c r="E81" s="116"/>
      <c r="F81" s="37"/>
      <c r="G81" s="113"/>
      <c r="H81" s="113"/>
      <c r="I81" s="249"/>
      <c r="J81" s="309"/>
      <c r="K81" s="488"/>
      <c r="L81" s="331">
        <v>26</v>
      </c>
      <c r="M81" s="31"/>
      <c r="N81" s="100"/>
      <c r="O81" s="100"/>
      <c r="P81" s="117"/>
      <c r="Q81" s="117"/>
      <c r="R81" s="117"/>
      <c r="S81" s="331">
        <v>26</v>
      </c>
      <c r="T81" s="271"/>
      <c r="U81" s="273"/>
      <c r="W81" s="4"/>
      <c r="X81" s="4"/>
      <c r="Y81" s="16"/>
      <c r="Z81" s="16"/>
      <c r="AE81" s="378"/>
      <c r="AF81" s="4"/>
      <c r="AG81" s="331"/>
      <c r="AI81" s="4"/>
      <c r="AJ81" s="4"/>
      <c r="AK81" s="4"/>
      <c r="AL81" s="331"/>
      <c r="AM81" s="331"/>
      <c r="AQ81" s="341" t="s">
        <v>396</v>
      </c>
      <c r="AR81" s="341"/>
      <c r="AS81" s="341"/>
      <c r="AT81" s="341"/>
      <c r="AU81" s="341"/>
      <c r="AV81" s="341"/>
      <c r="AW81" s="341"/>
      <c r="AX81" s="341"/>
      <c r="AY81" s="341"/>
    </row>
    <row r="82" spans="1:51" ht="16.899999999999999" x14ac:dyDescent="0.6">
      <c r="A82" s="331">
        <v>27</v>
      </c>
      <c r="B82" s="34"/>
      <c r="C82" s="35"/>
      <c r="D82" s="316"/>
      <c r="E82" s="116"/>
      <c r="F82" s="37"/>
      <c r="G82" s="113"/>
      <c r="H82" s="113"/>
      <c r="I82" s="249"/>
      <c r="J82" s="309"/>
      <c r="K82" s="488"/>
      <c r="L82" s="331">
        <v>27</v>
      </c>
      <c r="M82" s="31"/>
      <c r="N82" s="100"/>
      <c r="O82" s="100"/>
      <c r="P82" s="117"/>
      <c r="Q82" s="117"/>
      <c r="R82" s="117"/>
      <c r="S82" s="331">
        <v>27</v>
      </c>
      <c r="T82" s="271"/>
      <c r="U82" s="273"/>
      <c r="W82" s="4"/>
      <c r="X82" s="4"/>
      <c r="Y82" s="16"/>
      <c r="Z82" s="16"/>
      <c r="AF82" s="4"/>
      <c r="AG82" s="331"/>
      <c r="AI82" s="4"/>
      <c r="AJ82" s="4"/>
      <c r="AK82" s="4"/>
      <c r="AL82" s="331"/>
      <c r="AM82" s="331"/>
      <c r="AQ82" s="341" t="s">
        <v>353</v>
      </c>
      <c r="AR82" s="341"/>
      <c r="AS82" s="341"/>
      <c r="AT82" s="341"/>
      <c r="AU82" s="341"/>
      <c r="AV82" s="341"/>
      <c r="AW82" s="341"/>
      <c r="AX82" s="341"/>
      <c r="AY82" s="341"/>
    </row>
    <row r="83" spans="1:51" ht="16.899999999999999" x14ac:dyDescent="0.6">
      <c r="A83" s="331">
        <v>28</v>
      </c>
      <c r="B83" s="34"/>
      <c r="C83" s="35"/>
      <c r="D83" s="316"/>
      <c r="E83" s="116"/>
      <c r="F83" s="37"/>
      <c r="G83" s="113"/>
      <c r="H83" s="113"/>
      <c r="I83" s="249"/>
      <c r="J83" s="309"/>
      <c r="K83" s="488"/>
      <c r="L83" s="331">
        <v>28</v>
      </c>
      <c r="M83" s="31"/>
      <c r="N83" s="100"/>
      <c r="O83" s="100"/>
      <c r="P83" s="117"/>
      <c r="Q83" s="117"/>
      <c r="R83" s="117"/>
      <c r="S83" s="331">
        <v>28</v>
      </c>
      <c r="T83" s="271"/>
      <c r="U83" s="273"/>
      <c r="W83" s="4"/>
      <c r="X83" s="4"/>
      <c r="Y83" s="16"/>
      <c r="Z83" s="16"/>
      <c r="AF83" s="4"/>
      <c r="AG83" s="331"/>
      <c r="AI83" s="4"/>
      <c r="AJ83" s="4"/>
      <c r="AK83" s="4"/>
      <c r="AL83" s="331"/>
      <c r="AM83" s="331"/>
      <c r="AQ83" s="341" t="s">
        <v>397</v>
      </c>
      <c r="AR83" s="341"/>
      <c r="AS83" s="341"/>
      <c r="AT83" s="341"/>
      <c r="AU83" s="341"/>
      <c r="AV83" s="341"/>
      <c r="AW83" s="341"/>
      <c r="AX83" s="341"/>
      <c r="AY83" s="341"/>
    </row>
    <row r="84" spans="1:51" ht="16.899999999999999" x14ac:dyDescent="0.6">
      <c r="A84" s="331">
        <v>29</v>
      </c>
      <c r="B84" s="34"/>
      <c r="C84" s="35"/>
      <c r="D84" s="316"/>
      <c r="E84" s="116"/>
      <c r="F84" s="37"/>
      <c r="G84" s="113"/>
      <c r="H84" s="113"/>
      <c r="I84" s="249"/>
      <c r="J84" s="309"/>
      <c r="K84" s="488"/>
      <c r="L84" s="331">
        <v>29</v>
      </c>
      <c r="M84" s="31"/>
      <c r="N84" s="100"/>
      <c r="O84" s="100"/>
      <c r="P84" s="117"/>
      <c r="Q84" s="117"/>
      <c r="R84" s="117"/>
      <c r="S84" s="331">
        <v>29</v>
      </c>
      <c r="T84" s="271"/>
      <c r="U84" s="273"/>
      <c r="W84" s="4"/>
      <c r="X84" s="4"/>
      <c r="Y84" s="16"/>
      <c r="Z84" s="16"/>
      <c r="AF84" s="4"/>
      <c r="AG84" s="331"/>
      <c r="AI84" s="4"/>
      <c r="AJ84" s="4"/>
      <c r="AK84" s="4"/>
      <c r="AL84" s="331"/>
      <c r="AM84" s="331"/>
      <c r="AQ84" s="341"/>
      <c r="AR84" s="341"/>
      <c r="AS84" s="341"/>
      <c r="AT84" s="341"/>
      <c r="AU84" s="341"/>
      <c r="AV84" s="341"/>
      <c r="AW84" s="341"/>
      <c r="AX84" s="341"/>
      <c r="AY84" s="341"/>
    </row>
    <row r="85" spans="1:51" ht="16.899999999999999" x14ac:dyDescent="0.6">
      <c r="A85" s="331">
        <v>30</v>
      </c>
      <c r="B85" s="34"/>
      <c r="C85" s="35"/>
      <c r="D85" s="316"/>
      <c r="E85" s="116"/>
      <c r="F85" s="37"/>
      <c r="G85" s="113"/>
      <c r="H85" s="113"/>
      <c r="I85" s="249"/>
      <c r="J85" s="309"/>
      <c r="K85" s="488"/>
      <c r="L85" s="331">
        <v>30</v>
      </c>
      <c r="M85" s="31"/>
      <c r="N85" s="100"/>
      <c r="O85" s="100"/>
      <c r="P85" s="117"/>
      <c r="Q85" s="117"/>
      <c r="R85" s="117"/>
      <c r="S85" s="331">
        <v>30</v>
      </c>
      <c r="T85" s="271"/>
      <c r="U85" s="273"/>
      <c r="W85" s="4"/>
      <c r="X85" s="4"/>
      <c r="Y85" s="16"/>
      <c r="Z85" s="16"/>
      <c r="AF85" s="4"/>
      <c r="AG85" s="331"/>
      <c r="AI85" s="4"/>
      <c r="AJ85" s="4"/>
      <c r="AK85" s="4"/>
      <c r="AL85" s="331"/>
      <c r="AM85" s="331"/>
      <c r="AW85" s="341"/>
      <c r="AX85" s="341"/>
      <c r="AY85" s="341"/>
    </row>
    <row r="86" spans="1:51" ht="16.899999999999999" x14ac:dyDescent="0.6">
      <c r="A86" s="331">
        <v>31</v>
      </c>
      <c r="B86" s="34"/>
      <c r="C86" s="35"/>
      <c r="D86" s="316"/>
      <c r="E86" s="116"/>
      <c r="F86" s="37"/>
      <c r="G86" s="113"/>
      <c r="H86" s="113"/>
      <c r="I86" s="249"/>
      <c r="J86" s="309"/>
      <c r="K86" s="488"/>
      <c r="L86" s="331">
        <v>31</v>
      </c>
      <c r="M86" s="31"/>
      <c r="N86" s="100"/>
      <c r="O86" s="100"/>
      <c r="P86" s="117"/>
      <c r="Q86" s="117"/>
      <c r="R86" s="117"/>
      <c r="S86" s="331"/>
      <c r="W86" s="4"/>
      <c r="X86" s="4"/>
      <c r="Y86" s="16"/>
      <c r="Z86" s="16"/>
      <c r="AF86" s="4"/>
      <c r="AG86" s="331"/>
      <c r="AI86" s="4"/>
      <c r="AJ86" s="4"/>
      <c r="AK86" s="4"/>
      <c r="AL86" s="331"/>
      <c r="AM86" s="331"/>
      <c r="AW86" s="341"/>
      <c r="AX86" s="341"/>
      <c r="AY86" s="341"/>
    </row>
    <row r="87" spans="1:51" x14ac:dyDescent="0.6">
      <c r="A87" s="331">
        <v>32</v>
      </c>
      <c r="B87" s="34"/>
      <c r="C87" s="35"/>
      <c r="D87" s="316"/>
      <c r="E87" s="116"/>
      <c r="F87" s="37"/>
      <c r="G87" s="113"/>
      <c r="H87" s="113"/>
      <c r="I87" s="249"/>
      <c r="J87" s="309"/>
      <c r="K87" s="488"/>
      <c r="L87" s="331">
        <v>32</v>
      </c>
      <c r="M87" s="31"/>
      <c r="N87" s="100"/>
      <c r="O87" s="100"/>
      <c r="P87" s="117"/>
      <c r="Q87" s="117"/>
      <c r="R87" s="117"/>
      <c r="S87" s="331"/>
      <c r="W87" s="4"/>
      <c r="X87" s="4"/>
      <c r="Y87" s="16"/>
      <c r="Z87" s="16"/>
      <c r="AF87" s="4"/>
      <c r="AG87" s="331"/>
      <c r="AI87" s="4"/>
      <c r="AJ87" s="4"/>
      <c r="AK87" s="4"/>
      <c r="AL87" s="331"/>
      <c r="AM87" s="331"/>
    </row>
    <row r="88" spans="1:51" x14ac:dyDescent="0.6">
      <c r="A88" s="331">
        <v>33</v>
      </c>
      <c r="B88" s="34"/>
      <c r="C88" s="35"/>
      <c r="D88" s="316"/>
      <c r="E88" s="116"/>
      <c r="F88" s="37"/>
      <c r="G88" s="113"/>
      <c r="H88" s="113"/>
      <c r="I88" s="249"/>
      <c r="J88" s="309"/>
      <c r="K88" s="488"/>
      <c r="L88" s="331">
        <v>33</v>
      </c>
      <c r="M88" s="31"/>
      <c r="N88" s="100"/>
      <c r="O88" s="100"/>
      <c r="P88" s="117"/>
      <c r="Q88" s="117"/>
      <c r="R88" s="117"/>
      <c r="S88" s="331"/>
      <c r="W88" s="4"/>
      <c r="X88" s="4"/>
      <c r="Y88" s="16"/>
      <c r="Z88" s="16"/>
      <c r="AF88" s="4"/>
      <c r="AG88" s="331"/>
      <c r="AI88" s="4"/>
      <c r="AJ88" s="4"/>
      <c r="AK88" s="4"/>
      <c r="AL88" s="331"/>
      <c r="AM88" s="331"/>
    </row>
    <row r="89" spans="1:51" x14ac:dyDescent="0.6">
      <c r="A89" s="331">
        <v>34</v>
      </c>
      <c r="B89" s="34"/>
      <c r="C89" s="35"/>
      <c r="D89" s="316"/>
      <c r="E89" s="116"/>
      <c r="F89" s="37"/>
      <c r="G89" s="113"/>
      <c r="H89" s="113"/>
      <c r="I89" s="249"/>
      <c r="J89" s="309"/>
      <c r="K89" s="488"/>
      <c r="L89" s="331">
        <v>34</v>
      </c>
      <c r="M89" s="31"/>
      <c r="N89" s="100"/>
      <c r="O89" s="100"/>
      <c r="P89" s="117"/>
      <c r="Q89" s="117"/>
      <c r="R89" s="117"/>
      <c r="S89" s="331"/>
      <c r="W89" s="4"/>
      <c r="X89" s="4"/>
      <c r="Y89" s="16"/>
      <c r="Z89" s="16"/>
      <c r="AF89" s="4"/>
      <c r="AG89" s="331"/>
      <c r="AI89" s="4"/>
      <c r="AJ89" s="4"/>
      <c r="AK89" s="4"/>
      <c r="AL89" s="331"/>
      <c r="AM89" s="331"/>
    </row>
    <row r="90" spans="1:51" x14ac:dyDescent="0.6">
      <c r="A90" s="331">
        <v>35</v>
      </c>
      <c r="B90" s="34"/>
      <c r="C90" s="35"/>
      <c r="D90" s="316"/>
      <c r="E90" s="116"/>
      <c r="F90" s="37"/>
      <c r="G90" s="113"/>
      <c r="H90" s="113"/>
      <c r="I90" s="249"/>
      <c r="J90" s="309"/>
      <c r="K90" s="488"/>
      <c r="L90" s="331">
        <v>35</v>
      </c>
      <c r="M90" s="31"/>
      <c r="N90" s="100"/>
      <c r="O90" s="100"/>
      <c r="P90" s="117"/>
      <c r="Q90" s="117"/>
      <c r="R90" s="117"/>
      <c r="S90" s="331"/>
      <c r="W90" s="4"/>
      <c r="X90" s="4"/>
      <c r="Y90" s="16"/>
      <c r="Z90" s="16"/>
      <c r="AF90" s="4"/>
      <c r="AG90" s="331"/>
      <c r="AI90" s="4"/>
      <c r="AJ90" s="4"/>
      <c r="AK90" s="4"/>
      <c r="AL90" s="331"/>
      <c r="AM90" s="331"/>
    </row>
    <row r="91" spans="1:51" x14ac:dyDescent="0.6">
      <c r="A91" s="331">
        <v>36</v>
      </c>
      <c r="B91" s="34"/>
      <c r="C91" s="35"/>
      <c r="D91" s="316"/>
      <c r="E91" s="116"/>
      <c r="F91" s="37"/>
      <c r="G91" s="113"/>
      <c r="H91" s="113"/>
      <c r="I91" s="249"/>
      <c r="J91" s="309"/>
      <c r="K91" s="488"/>
      <c r="L91" s="331">
        <v>36</v>
      </c>
      <c r="M91" s="31"/>
      <c r="N91" s="100"/>
      <c r="O91" s="100"/>
      <c r="P91" s="117"/>
      <c r="Q91" s="117"/>
      <c r="R91" s="117"/>
      <c r="S91" s="331"/>
      <c r="W91" s="4"/>
      <c r="X91" s="4"/>
      <c r="Y91" s="16"/>
      <c r="Z91" s="16"/>
      <c r="AF91" s="4"/>
      <c r="AG91" s="331"/>
      <c r="AI91" s="4"/>
      <c r="AJ91" s="4"/>
      <c r="AK91" s="4"/>
      <c r="AL91" s="331"/>
      <c r="AM91" s="331"/>
    </row>
    <row r="92" spans="1:51" x14ac:dyDescent="0.6">
      <c r="L92" s="331">
        <v>37</v>
      </c>
      <c r="M92" s="31"/>
      <c r="N92" s="100"/>
      <c r="O92" s="100"/>
      <c r="P92" s="117"/>
      <c r="Q92" s="117"/>
      <c r="R92" s="117"/>
      <c r="S92" s="331"/>
      <c r="W92" s="4"/>
      <c r="X92" s="4"/>
      <c r="Y92" s="16"/>
      <c r="Z92" s="16"/>
      <c r="AF92" s="4"/>
      <c r="AG92" s="331"/>
      <c r="AI92" s="4"/>
      <c r="AJ92" s="4"/>
      <c r="AK92" s="4"/>
      <c r="AL92" s="331"/>
      <c r="AM92" s="331"/>
    </row>
    <row r="93" spans="1:51" x14ac:dyDescent="0.6">
      <c r="L93" s="331">
        <v>38</v>
      </c>
      <c r="M93" s="31"/>
      <c r="N93" s="100"/>
      <c r="O93" s="100"/>
      <c r="P93" s="117"/>
      <c r="Q93" s="117"/>
      <c r="R93" s="117"/>
      <c r="S93" s="331"/>
      <c r="W93" s="4"/>
      <c r="X93" s="4"/>
      <c r="Y93" s="16"/>
      <c r="Z93" s="16"/>
      <c r="AF93" s="4"/>
      <c r="AG93" s="331"/>
      <c r="AI93" s="4"/>
      <c r="AJ93" s="4"/>
      <c r="AK93" s="4"/>
      <c r="AL93" s="331"/>
      <c r="AM93" s="331"/>
    </row>
    <row r="94" spans="1:51" x14ac:dyDescent="0.6">
      <c r="L94" s="331">
        <v>39</v>
      </c>
      <c r="M94" s="31"/>
      <c r="N94" s="100"/>
      <c r="O94" s="100"/>
      <c r="P94" s="117"/>
      <c r="Q94" s="117"/>
      <c r="R94" s="117"/>
      <c r="S94" s="331"/>
      <c r="W94" s="4"/>
      <c r="X94" s="4"/>
      <c r="Y94" s="16"/>
      <c r="Z94" s="16"/>
      <c r="AF94" s="4"/>
      <c r="AG94" s="331"/>
      <c r="AI94" s="4"/>
      <c r="AJ94" s="4"/>
      <c r="AK94" s="4"/>
      <c r="AL94" s="331"/>
      <c r="AM94" s="331"/>
    </row>
    <row r="95" spans="1:51" x14ac:dyDescent="0.6">
      <c r="L95" s="331">
        <v>40</v>
      </c>
      <c r="M95" s="31"/>
      <c r="N95" s="100"/>
      <c r="O95" s="100"/>
      <c r="P95" s="117"/>
      <c r="Q95" s="117"/>
      <c r="R95" s="117"/>
      <c r="S95" s="331"/>
      <c r="W95" s="4"/>
      <c r="X95" s="4"/>
      <c r="Y95" s="16"/>
      <c r="Z95" s="16"/>
      <c r="AF95" s="4"/>
      <c r="AG95" s="331"/>
      <c r="AI95" s="4"/>
      <c r="AJ95" s="4"/>
      <c r="AK95" s="4"/>
      <c r="AL95" s="331"/>
      <c r="AM95" s="331"/>
    </row>
    <row r="96" spans="1:51" x14ac:dyDescent="0.6">
      <c r="L96" s="331">
        <v>41</v>
      </c>
      <c r="M96" s="31"/>
      <c r="N96" s="100"/>
      <c r="O96" s="100"/>
      <c r="P96" s="117"/>
      <c r="Q96" s="117"/>
      <c r="R96" s="117"/>
      <c r="S96" s="331"/>
      <c r="W96" s="4"/>
      <c r="X96" s="4"/>
      <c r="Y96" s="16"/>
      <c r="Z96" s="16"/>
      <c r="AF96" s="4"/>
      <c r="AG96" s="331"/>
      <c r="AI96" s="4"/>
      <c r="AJ96" s="4"/>
      <c r="AK96" s="4"/>
      <c r="AL96" s="331"/>
      <c r="AM96" s="331"/>
    </row>
    <row r="97" spans="12:39" x14ac:dyDescent="0.6">
      <c r="L97" s="331">
        <v>42</v>
      </c>
      <c r="M97" s="31"/>
      <c r="N97" s="100"/>
      <c r="O97" s="100"/>
      <c r="P97" s="117"/>
      <c r="Q97" s="117"/>
      <c r="R97" s="117"/>
      <c r="S97" s="331"/>
      <c r="W97" s="4"/>
      <c r="X97" s="4"/>
      <c r="Y97" s="16"/>
      <c r="Z97" s="16"/>
      <c r="AF97" s="4"/>
      <c r="AG97" s="331"/>
      <c r="AI97" s="4"/>
      <c r="AJ97" s="4"/>
      <c r="AK97" s="4"/>
      <c r="AL97" s="331"/>
      <c r="AM97" s="331"/>
    </row>
    <row r="98" spans="12:39" x14ac:dyDescent="0.6">
      <c r="L98" s="331">
        <v>43</v>
      </c>
      <c r="M98" s="31"/>
      <c r="N98" s="100"/>
      <c r="O98" s="100"/>
      <c r="P98" s="117"/>
      <c r="Q98" s="117"/>
      <c r="R98" s="117"/>
      <c r="S98" s="331"/>
      <c r="W98" s="4"/>
      <c r="X98" s="4"/>
      <c r="Y98" s="16"/>
      <c r="Z98" s="16"/>
      <c r="AF98" s="4"/>
      <c r="AG98" s="331"/>
      <c r="AI98" s="4"/>
      <c r="AJ98" s="4"/>
      <c r="AK98" s="4"/>
      <c r="AL98" s="331"/>
      <c r="AM98" s="331"/>
    </row>
    <row r="99" spans="12:39" x14ac:dyDescent="0.6">
      <c r="L99" s="331">
        <v>44</v>
      </c>
      <c r="M99" s="31"/>
      <c r="N99" s="100"/>
      <c r="O99" s="100"/>
      <c r="P99" s="117"/>
      <c r="Q99" s="117"/>
      <c r="R99" s="117"/>
      <c r="S99" s="331"/>
      <c r="W99" s="4"/>
      <c r="X99" s="4"/>
      <c r="Y99" s="16"/>
      <c r="Z99" s="16"/>
      <c r="AF99" s="4"/>
      <c r="AG99" s="331"/>
      <c r="AI99" s="4"/>
      <c r="AJ99" s="4"/>
      <c r="AK99" s="4"/>
      <c r="AL99" s="331"/>
      <c r="AM99" s="331"/>
    </row>
    <row r="100" spans="12:39" x14ac:dyDescent="0.6">
      <c r="L100" s="331">
        <v>45</v>
      </c>
      <c r="M100" s="31"/>
      <c r="N100" s="100"/>
      <c r="O100" s="100"/>
      <c r="P100" s="117"/>
      <c r="Q100" s="117"/>
      <c r="R100" s="117"/>
      <c r="S100" s="331"/>
      <c r="W100" s="4"/>
      <c r="X100" s="4"/>
      <c r="Y100" s="16"/>
      <c r="Z100" s="16"/>
      <c r="AF100" s="4"/>
      <c r="AG100" s="331"/>
      <c r="AI100" s="4"/>
      <c r="AJ100" s="4"/>
      <c r="AK100" s="4"/>
      <c r="AL100" s="331"/>
      <c r="AM100" s="331"/>
    </row>
    <row r="101" spans="12:39" x14ac:dyDescent="0.6">
      <c r="L101" s="331">
        <v>46</v>
      </c>
      <c r="M101" s="31"/>
      <c r="N101" s="100"/>
      <c r="O101" s="100"/>
      <c r="P101" s="117"/>
      <c r="Q101" s="117"/>
      <c r="R101" s="117"/>
      <c r="S101" s="331"/>
      <c r="W101" s="4"/>
      <c r="X101" s="4"/>
      <c r="Y101" s="16"/>
      <c r="Z101" s="16"/>
      <c r="AF101" s="4"/>
      <c r="AG101" s="331"/>
      <c r="AI101" s="4"/>
      <c r="AJ101" s="4"/>
      <c r="AK101" s="4"/>
      <c r="AL101" s="331"/>
      <c r="AM101" s="331"/>
    </row>
    <row r="102" spans="12:39" x14ac:dyDescent="0.6">
      <c r="L102" s="331">
        <v>47</v>
      </c>
      <c r="M102" s="31"/>
      <c r="N102" s="100"/>
      <c r="O102" s="100"/>
      <c r="P102" s="117"/>
      <c r="Q102" s="117"/>
      <c r="R102" s="117"/>
      <c r="S102" s="331"/>
      <c r="W102" s="4"/>
      <c r="X102" s="4"/>
      <c r="Y102" s="16"/>
      <c r="Z102" s="16"/>
      <c r="AF102" s="4"/>
      <c r="AG102" s="331"/>
      <c r="AI102" s="4"/>
      <c r="AJ102" s="4"/>
      <c r="AK102" s="4"/>
      <c r="AL102" s="331"/>
      <c r="AM102" s="331"/>
    </row>
    <row r="103" spans="12:39" x14ac:dyDescent="0.6">
      <c r="L103" s="331">
        <v>48</v>
      </c>
      <c r="M103" s="31"/>
      <c r="N103" s="100"/>
      <c r="O103" s="100"/>
      <c r="P103" s="117"/>
      <c r="Q103" s="117"/>
      <c r="R103" s="117"/>
      <c r="S103" s="331"/>
      <c r="W103" s="4"/>
      <c r="X103" s="4"/>
      <c r="Y103" s="16"/>
      <c r="Z103" s="16"/>
      <c r="AF103" s="4"/>
      <c r="AG103" s="331"/>
      <c r="AI103" s="4"/>
      <c r="AJ103" s="4"/>
      <c r="AK103" s="4"/>
      <c r="AL103" s="331"/>
      <c r="AM103" s="331"/>
    </row>
    <row r="104" spans="12:39" x14ac:dyDescent="0.6">
      <c r="L104" s="331">
        <v>49</v>
      </c>
      <c r="M104" s="31"/>
      <c r="N104" s="100"/>
      <c r="O104" s="100"/>
      <c r="P104" s="117"/>
      <c r="Q104" s="117"/>
      <c r="R104" s="117"/>
      <c r="S104" s="331"/>
      <c r="W104" s="4"/>
      <c r="X104" s="4"/>
      <c r="Y104" s="16"/>
      <c r="Z104" s="16"/>
      <c r="AF104" s="4"/>
      <c r="AG104" s="331"/>
      <c r="AI104" s="4"/>
      <c r="AJ104" s="4"/>
      <c r="AK104" s="4"/>
      <c r="AL104" s="331"/>
      <c r="AM104" s="331"/>
    </row>
    <row r="105" spans="12:39" x14ac:dyDescent="0.6">
      <c r="L105" s="331">
        <v>50</v>
      </c>
      <c r="M105" s="31"/>
      <c r="N105" s="100"/>
      <c r="O105" s="100"/>
      <c r="P105" s="117"/>
      <c r="Q105" s="117"/>
      <c r="R105" s="117"/>
      <c r="S105" s="331"/>
      <c r="W105" s="4"/>
      <c r="X105" s="4"/>
      <c r="Y105" s="16"/>
      <c r="Z105" s="16"/>
      <c r="AF105" s="4"/>
      <c r="AG105" s="331"/>
      <c r="AI105" s="4"/>
      <c r="AJ105" s="4"/>
      <c r="AK105" s="4"/>
      <c r="AL105" s="331"/>
      <c r="AM105" s="331"/>
    </row>
    <row r="106" spans="12:39" x14ac:dyDescent="0.6">
      <c r="L106" s="331">
        <v>51</v>
      </c>
      <c r="M106" s="31"/>
      <c r="N106" s="100"/>
      <c r="O106" s="100"/>
      <c r="P106" s="117"/>
      <c r="Q106" s="117"/>
      <c r="R106" s="117"/>
      <c r="S106" s="331"/>
      <c r="W106" s="4"/>
      <c r="X106" s="4"/>
      <c r="Y106" s="16"/>
      <c r="Z106" s="16"/>
      <c r="AF106" s="4"/>
      <c r="AG106" s="331"/>
      <c r="AI106" s="4"/>
      <c r="AJ106" s="4"/>
      <c r="AK106" s="4"/>
      <c r="AL106" s="331"/>
      <c r="AM106" s="331"/>
    </row>
    <row r="107" spans="12:39" x14ac:dyDescent="0.6">
      <c r="L107" s="331">
        <v>52</v>
      </c>
      <c r="M107" s="31"/>
      <c r="N107" s="100"/>
      <c r="O107" s="100"/>
      <c r="P107" s="117"/>
      <c r="Q107" s="117"/>
      <c r="R107" s="117"/>
      <c r="S107" s="331"/>
      <c r="W107" s="4"/>
      <c r="X107" s="4"/>
      <c r="Y107" s="16"/>
      <c r="Z107" s="16"/>
      <c r="AF107" s="4"/>
      <c r="AG107" s="331"/>
      <c r="AI107" s="4"/>
      <c r="AJ107" s="4"/>
      <c r="AK107" s="4"/>
      <c r="AL107" s="331"/>
      <c r="AM107" s="331"/>
    </row>
    <row r="108" spans="12:39" x14ac:dyDescent="0.6">
      <c r="L108" s="331">
        <v>53</v>
      </c>
      <c r="M108" s="31"/>
      <c r="N108" s="100"/>
      <c r="O108" s="100"/>
      <c r="P108" s="117"/>
      <c r="Q108" s="117"/>
      <c r="R108" s="117"/>
      <c r="S108" s="331"/>
      <c r="W108" s="4"/>
      <c r="X108" s="4"/>
      <c r="Y108" s="16"/>
      <c r="Z108" s="16"/>
      <c r="AF108" s="4"/>
      <c r="AG108" s="331"/>
      <c r="AI108" s="4"/>
      <c r="AJ108" s="4"/>
      <c r="AK108" s="4"/>
      <c r="AL108" s="331"/>
      <c r="AM108" s="331"/>
    </row>
    <row r="109" spans="12:39" x14ac:dyDescent="0.6">
      <c r="L109" s="331">
        <v>54</v>
      </c>
      <c r="M109" s="31"/>
      <c r="N109" s="100"/>
      <c r="O109" s="100"/>
      <c r="P109" s="117"/>
      <c r="Q109" s="117"/>
      <c r="R109" s="117"/>
      <c r="S109" s="331"/>
      <c r="W109" s="4"/>
      <c r="X109" s="4"/>
      <c r="Y109" s="16"/>
      <c r="Z109" s="16"/>
      <c r="AF109" s="4"/>
      <c r="AG109" s="331"/>
      <c r="AI109" s="4"/>
      <c r="AJ109" s="4"/>
      <c r="AK109" s="4"/>
      <c r="AL109" s="331"/>
      <c r="AM109" s="331"/>
    </row>
    <row r="110" spans="12:39" x14ac:dyDescent="0.6">
      <c r="L110" s="331">
        <v>55</v>
      </c>
      <c r="M110" s="31"/>
      <c r="N110" s="100"/>
      <c r="O110" s="100"/>
      <c r="P110" s="117"/>
      <c r="Q110" s="117"/>
      <c r="R110" s="117"/>
      <c r="S110" s="331"/>
      <c r="W110" s="4"/>
      <c r="X110" s="4"/>
      <c r="Y110" s="16"/>
      <c r="Z110" s="16"/>
      <c r="AF110" s="4"/>
      <c r="AG110" s="331"/>
      <c r="AI110" s="4"/>
      <c r="AJ110" s="4"/>
      <c r="AK110" s="4"/>
      <c r="AL110" s="331"/>
      <c r="AM110" s="331"/>
    </row>
    <row r="111" spans="12:39" x14ac:dyDescent="0.6">
      <c r="L111" s="331">
        <v>56</v>
      </c>
      <c r="M111" s="31"/>
      <c r="N111" s="100"/>
      <c r="O111" s="100"/>
      <c r="P111" s="117"/>
      <c r="Q111" s="117"/>
      <c r="R111" s="117"/>
      <c r="S111" s="331"/>
      <c r="W111" s="4"/>
      <c r="X111" s="4"/>
      <c r="Y111" s="16"/>
      <c r="Z111" s="16"/>
      <c r="AF111" s="4"/>
      <c r="AG111" s="331"/>
      <c r="AI111" s="4"/>
      <c r="AJ111" s="4"/>
      <c r="AK111" s="4"/>
      <c r="AL111" s="331"/>
      <c r="AM111" s="331"/>
    </row>
    <row r="112" spans="12:39" x14ac:dyDescent="0.6">
      <c r="L112" s="331">
        <v>57</v>
      </c>
      <c r="M112" s="31"/>
      <c r="N112" s="100"/>
      <c r="O112" s="100"/>
      <c r="P112" s="117"/>
      <c r="Q112" s="117"/>
      <c r="R112" s="117"/>
      <c r="S112" s="331"/>
      <c r="W112" s="4"/>
      <c r="X112" s="4"/>
      <c r="Y112" s="16"/>
      <c r="Z112" s="16"/>
      <c r="AF112" s="4"/>
      <c r="AG112" s="331"/>
      <c r="AI112" s="4"/>
      <c r="AJ112" s="4"/>
      <c r="AK112" s="4"/>
      <c r="AL112" s="331"/>
      <c r="AM112" s="331"/>
    </row>
    <row r="113" spans="12:39" x14ac:dyDescent="0.6">
      <c r="L113" s="331">
        <v>58</v>
      </c>
      <c r="M113" s="31"/>
      <c r="N113" s="100"/>
      <c r="O113" s="100"/>
      <c r="P113" s="117"/>
      <c r="Q113" s="117"/>
      <c r="R113" s="117"/>
      <c r="S113" s="331"/>
      <c r="W113" s="4"/>
      <c r="X113" s="4"/>
      <c r="Y113" s="16"/>
      <c r="Z113" s="16"/>
      <c r="AF113" s="4"/>
      <c r="AG113" s="331"/>
      <c r="AI113" s="4"/>
      <c r="AJ113" s="4"/>
      <c r="AK113" s="4"/>
      <c r="AL113" s="331"/>
      <c r="AM113" s="331"/>
    </row>
    <row r="114" spans="12:39" x14ac:dyDescent="0.6">
      <c r="L114" s="331">
        <v>59</v>
      </c>
      <c r="M114" s="31"/>
      <c r="N114" s="100"/>
      <c r="O114" s="100"/>
      <c r="P114" s="117"/>
      <c r="Q114" s="117"/>
      <c r="R114" s="117"/>
      <c r="S114" s="331"/>
      <c r="W114" s="4"/>
      <c r="X114" s="4"/>
      <c r="Y114" s="16"/>
      <c r="Z114" s="16"/>
      <c r="AF114" s="4"/>
      <c r="AG114" s="331"/>
      <c r="AI114" s="4"/>
      <c r="AJ114" s="4"/>
      <c r="AK114" s="4"/>
      <c r="AL114" s="331"/>
      <c r="AM114" s="331"/>
    </row>
    <row r="115" spans="12:39" x14ac:dyDescent="0.6">
      <c r="L115" s="331">
        <v>60</v>
      </c>
      <c r="M115" s="31"/>
      <c r="N115" s="100"/>
      <c r="O115" s="100"/>
      <c r="P115" s="117"/>
      <c r="Q115" s="117"/>
      <c r="R115" s="117"/>
      <c r="S115" s="331"/>
      <c r="W115" s="4"/>
      <c r="X115" s="4"/>
      <c r="Y115" s="16"/>
      <c r="Z115" s="16"/>
      <c r="AF115" s="4"/>
      <c r="AG115" s="331"/>
      <c r="AI115" s="4"/>
      <c r="AJ115" s="4"/>
      <c r="AK115" s="4"/>
      <c r="AL115" s="331"/>
    </row>
    <row r="116" spans="12:39" x14ac:dyDescent="0.6">
      <c r="L116" s="23"/>
      <c r="M116" s="23"/>
      <c r="N116" s="23"/>
      <c r="W116" s="4"/>
      <c r="Y116" s="16"/>
      <c r="AF116" s="4"/>
      <c r="AG116" s="331"/>
      <c r="AI116" s="4"/>
      <c r="AJ116" s="4"/>
      <c r="AK116" s="4"/>
      <c r="AL116" s="331"/>
    </row>
    <row r="117" spans="12:39" x14ac:dyDescent="0.6">
      <c r="L117" s="23"/>
      <c r="M117" s="23"/>
      <c r="N117" s="23"/>
      <c r="W117" s="4"/>
      <c r="Y117" s="16"/>
      <c r="AF117" s="4"/>
      <c r="AG117" s="331"/>
      <c r="AI117" s="4"/>
      <c r="AJ117" s="4"/>
      <c r="AK117" s="4"/>
      <c r="AL117" s="331"/>
    </row>
    <row r="118" spans="12:39" x14ac:dyDescent="0.6">
      <c r="W118" s="4"/>
      <c r="Y118" s="16"/>
      <c r="AF118" s="4"/>
      <c r="AG118" s="331"/>
      <c r="AI118" s="4"/>
      <c r="AJ118" s="4"/>
      <c r="AK118" s="4"/>
      <c r="AL118" s="331"/>
    </row>
    <row r="119" spans="12:39" x14ac:dyDescent="0.6">
      <c r="AF119" s="4"/>
      <c r="AG119" s="331"/>
      <c r="AI119" s="4"/>
      <c r="AJ119" s="4"/>
      <c r="AK119" s="4"/>
      <c r="AL119" s="331"/>
    </row>
    <row r="120" spans="12:39" x14ac:dyDescent="0.6">
      <c r="AF120" s="4"/>
      <c r="AG120" s="331"/>
      <c r="AI120" s="4"/>
      <c r="AJ120" s="4"/>
      <c r="AK120" s="4"/>
      <c r="AL120" s="331"/>
    </row>
    <row r="121" spans="12:39" x14ac:dyDescent="0.6">
      <c r="AF121" s="4"/>
      <c r="AG121" s="331"/>
      <c r="AI121" s="4"/>
      <c r="AJ121" s="4"/>
      <c r="AK121" s="4"/>
      <c r="AL121" s="331"/>
    </row>
    <row r="122" spans="12:39" x14ac:dyDescent="0.6">
      <c r="AF122" s="4"/>
      <c r="AG122" s="331"/>
      <c r="AI122" s="4"/>
      <c r="AJ122" s="4"/>
      <c r="AK122" s="4"/>
      <c r="AL122" s="331"/>
    </row>
  </sheetData>
  <dataConsolidate/>
  <phoneticPr fontId="15" type="noConversion"/>
  <dataValidations count="13">
    <dataValidation type="list" allowBlank="1" showInputMessage="1" showErrorMessage="1" sqref="I8:I9 C43" xr:uid="{00000000-0002-0000-0B00-000000000000}">
      <formula1>"Y,N"</formula1>
    </dataValidation>
    <dataValidation type="list" allowBlank="1" showInputMessage="1" showErrorMessage="1" sqref="I7" xr:uid="{00000000-0002-0000-0B00-000001000000}">
      <formula1>$AN$6:$AN$9</formula1>
    </dataValidation>
    <dataValidation type="whole" allowBlank="1" showInputMessage="1" showErrorMessage="1" sqref="I3:I5" xr:uid="{00000000-0002-0000-0B00-000002000000}">
      <formula1>0</formula1>
      <formula2>1000</formula2>
    </dataValidation>
    <dataValidation type="list" allowBlank="1" showInputMessage="1" showErrorMessage="1" sqref="I10" xr:uid="{00000000-0002-0000-0B00-000003000000}">
      <formula1>$AN$14:$AN$15</formula1>
    </dataValidation>
    <dataValidation type="list" allowBlank="1" showInputMessage="1" showErrorMessage="1" sqref="C5" xr:uid="{00000000-0002-0000-0B00-000008000000}">
      <formula1>"1,2,3"</formula1>
    </dataValidation>
    <dataValidation type="list" allowBlank="1" showInputMessage="1" showErrorMessage="1" sqref="C26" xr:uid="{00000000-0002-0000-0B00-00000A000000}">
      <formula1>$AN$21:$AN$23</formula1>
    </dataValidation>
    <dataValidation type="list" allowBlank="1" showInputMessage="1" showErrorMessage="1" sqref="C44" xr:uid="{00000000-0002-0000-0B00-00000B000000}">
      <formula1>"Y,N,M,Q,F"</formula1>
    </dataValidation>
    <dataValidation type="list" allowBlank="1" showInputMessage="1" showErrorMessage="1" sqref="C19" xr:uid="{00000000-0002-0000-0B00-00000C000000}">
      <formula1>$AN$21:$AN$25</formula1>
    </dataValidation>
    <dataValidation type="list" allowBlank="1" showInputMessage="1" showErrorMessage="1" sqref="C46" xr:uid="{C2ADB0ED-8D88-4E8A-98AE-B34B2085CE62}">
      <formula1>"BUY, SELL"</formula1>
    </dataValidation>
    <dataValidation type="list" allowBlank="1" showInputMessage="1" showErrorMessage="1" sqref="C45" xr:uid="{00000000-0002-0000-0B00-000009000000}">
      <formula1>$AM$19:$AM$21</formula1>
    </dataValidation>
    <dataValidation type="list" allowBlank="1" showInputMessage="1" showErrorMessage="1" sqref="C22:C23 I13:I16 C10 C20 C38 C34 C8:E8" xr:uid="{00000000-0002-0000-0B00-000007000000}">
      <formula1>$AN$11:$AN$12</formula1>
    </dataValidation>
    <dataValidation type="list" allowBlank="1" showInputMessage="1" showErrorMessage="1" sqref="C40" xr:uid="{00000000-0002-0000-0B00-000004000000}">
      <formula1>$AN$27:$AN$37</formula1>
    </dataValidation>
    <dataValidation type="list" allowBlank="1" showInputMessage="1" showErrorMessage="1" sqref="C15" xr:uid="{00000000-0002-0000-0B00-000006000000}">
      <formula1>$AN$3:$AN$4</formula1>
    </dataValidation>
  </dataValidations>
  <hyperlinks>
    <hyperlink ref="AT56" r:id="rId1" xr:uid="{B3239417-DB02-4FBD-AC3D-E132C50A70A6}"/>
    <hyperlink ref="AT2" r:id="rId2" xr:uid="{D32ABAB7-4870-4C6C-8695-4A343655A94B}"/>
    <hyperlink ref="AU61" r:id="rId3" xr:uid="{0FB55139-31A8-40BC-8310-6D47646A2D24}"/>
    <hyperlink ref="AT61" r:id="rId4" xr:uid="{3A0CB4C5-8323-486F-9350-55F6844273E7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58971581" r:id="rId8" name="btnLoadDeal">
          <controlPr defaultSize="0" autoFill="0" autoLine="0" r:id="rId9">
            <anchor moveWithCells="1">
              <from>
                <xdr:col>5</xdr:col>
                <xdr:colOff>0</xdr:colOff>
                <xdr:row>11</xdr:row>
                <xdr:rowOff>38100</xdr:rowOff>
              </from>
              <to>
                <xdr:col>6</xdr:col>
                <xdr:colOff>228600</xdr:colOff>
                <xdr:row>12</xdr:row>
                <xdr:rowOff>204788</xdr:rowOff>
              </to>
            </anchor>
          </controlPr>
        </control>
      </mc:Choice>
      <mc:Fallback>
        <control shapeId="58971581" r:id="rId8" name="btnLoadDeal"/>
      </mc:Fallback>
    </mc:AlternateContent>
    <mc:AlternateContent xmlns:mc="http://schemas.openxmlformats.org/markup-compatibility/2006">
      <mc:Choice Requires="x14">
        <control shapeId="58971595" r:id="rId10" name="cmdCalcPrice">
          <controlPr defaultSize="0" autoFill="0" autoLine="0" r:id="rId11">
            <anchor moveWithCells="1">
              <from>
                <xdr:col>12</xdr:col>
                <xdr:colOff>0</xdr:colOff>
                <xdr:row>1</xdr:row>
                <xdr:rowOff>123825</xdr:rowOff>
              </from>
              <to>
                <xdr:col>13</xdr:col>
                <xdr:colOff>228600</xdr:colOff>
                <xdr:row>3</xdr:row>
                <xdr:rowOff>85725</xdr:rowOff>
              </to>
            </anchor>
          </controlPr>
        </control>
      </mc:Choice>
      <mc:Fallback>
        <control shapeId="58971595" r:id="rId10" name="cmdCalcPrice"/>
      </mc:Fallback>
    </mc:AlternateContent>
    <mc:AlternateContent xmlns:mc="http://schemas.openxmlformats.org/markup-compatibility/2006">
      <mc:Choice Requires="x14">
        <control shapeId="58971619" r:id="rId12" name="Check Box 1507">
          <controlPr locked="0" defaultSize="0" autoFill="0" autoLine="0" autoPict="0">
            <anchor moveWithCells="1">
              <from>
                <xdr:col>7</xdr:col>
                <xdr:colOff>0</xdr:colOff>
                <xdr:row>26</xdr:row>
                <xdr:rowOff>0</xdr:rowOff>
              </from>
              <to>
                <xdr:col>8</xdr:col>
                <xdr:colOff>76200</xdr:colOff>
                <xdr:row>26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21" r:id="rId13" name="Check Box 1509">
          <controlPr locked="0" defaultSize="0" autoFill="0" autoLine="0" autoPict="0">
            <anchor moveWithCells="1">
              <from>
                <xdr:col>7</xdr:col>
                <xdr:colOff>0</xdr:colOff>
                <xdr:row>25</xdr:row>
                <xdr:rowOff>0</xdr:rowOff>
              </from>
              <to>
                <xdr:col>8</xdr:col>
                <xdr:colOff>66675</xdr:colOff>
                <xdr:row>25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06" r:id="rId14" name="Check Box 1494">
          <controlPr locked="0" defaultSize="0" autoFill="0" autoLine="0" autoPict="0">
            <anchor moveWithCells="1">
              <from>
                <xdr:col>7</xdr:col>
                <xdr:colOff>0</xdr:colOff>
                <xdr:row>23</xdr:row>
                <xdr:rowOff>0</xdr:rowOff>
              </from>
              <to>
                <xdr:col>8</xdr:col>
                <xdr:colOff>66675</xdr:colOff>
                <xdr:row>23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04" r:id="rId15" name="Check Box 1492">
          <controlPr locked="0" defaultSize="0" autoFill="0" autoLine="0" autoPict="0">
            <anchor moveWithCells="1">
              <from>
                <xdr:col>7</xdr:col>
                <xdr:colOff>0</xdr:colOff>
                <xdr:row>22</xdr:row>
                <xdr:rowOff>0</xdr:rowOff>
              </from>
              <to>
                <xdr:col>8</xdr:col>
                <xdr:colOff>76200</xdr:colOff>
                <xdr:row>22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01" r:id="rId16" name="Check Box 1489">
          <controlPr locked="0" defaultSize="0" autoFill="0" autoLine="0" autoPict="0" altText="Sticky Strike Delta">
            <anchor moveWithCells="1">
              <from>
                <xdr:col>7</xdr:col>
                <xdr:colOff>0</xdr:colOff>
                <xdr:row>20</xdr:row>
                <xdr:rowOff>0</xdr:rowOff>
              </from>
              <to>
                <xdr:col>8</xdr:col>
                <xdr:colOff>76200</xdr:colOff>
                <xdr:row>20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599" r:id="rId17" name="Check Box 1487">
          <controlPr locked="0" defaultSize="0" autoFill="0" autoLine="0" autoPict="0" altText="Sticky Strike Delta">
            <anchor moveWithCells="1">
              <from>
                <xdr:col>7</xdr:col>
                <xdr:colOff>0</xdr:colOff>
                <xdr:row>19</xdr:row>
                <xdr:rowOff>0</xdr:rowOff>
              </from>
              <to>
                <xdr:col>8</xdr:col>
                <xdr:colOff>76200</xdr:colOff>
                <xdr:row>19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597" r:id="rId18" name="Check Box 1485">
          <controlPr defaultSize="0" autoFill="0" autoLine="0" autoPict="0" altText="StickyMoneynessDelta/Gamma">
            <anchor moveWithCells="1">
              <from>
                <xdr:col>7</xdr:col>
                <xdr:colOff>0</xdr:colOff>
                <xdr:row>18</xdr:row>
                <xdr:rowOff>0</xdr:rowOff>
              </from>
              <to>
                <xdr:col>7</xdr:col>
                <xdr:colOff>1028700</xdr:colOff>
                <xdr:row>18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02" r:id="rId19" name="Check Box 1490">
          <controlPr locked="0" defaultSize="0" autoFill="0" autoLine="0" autoPict="0">
            <anchor moveWithCells="1">
              <from>
                <xdr:col>7</xdr:col>
                <xdr:colOff>0</xdr:colOff>
                <xdr:row>21</xdr:row>
                <xdr:rowOff>0</xdr:rowOff>
              </from>
              <to>
                <xdr:col>8</xdr:col>
                <xdr:colOff>66675</xdr:colOff>
                <xdr:row>21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17" r:id="rId20" name="Check Box 1505">
          <controlPr locked="0" defaultSize="0" autoFill="0" autoLine="0" autoPict="0">
            <anchor moveWithCells="1">
              <from>
                <xdr:col>7</xdr:col>
                <xdr:colOff>0</xdr:colOff>
                <xdr:row>29</xdr:row>
                <xdr:rowOff>0</xdr:rowOff>
              </from>
              <to>
                <xdr:col>8</xdr:col>
                <xdr:colOff>66675</xdr:colOff>
                <xdr:row>29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18" r:id="rId21" name="Check Box 1506">
          <controlPr locked="0" defaultSize="0" autoFill="0" autoLine="0" autoPict="0">
            <anchor moveWithCells="1">
              <from>
                <xdr:col>7</xdr:col>
                <xdr:colOff>0</xdr:colOff>
                <xdr:row>30</xdr:row>
                <xdr:rowOff>0</xdr:rowOff>
              </from>
              <to>
                <xdr:col>8</xdr:col>
                <xdr:colOff>66675</xdr:colOff>
                <xdr:row>30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23" r:id="rId22" name="Check Box 1511">
          <controlPr locked="0" defaultSize="0" autoFill="0" autoLine="0" autoPict="0">
            <anchor moveWithCells="1">
              <from>
                <xdr:col>7</xdr:col>
                <xdr:colOff>0</xdr:colOff>
                <xdr:row>24</xdr:row>
                <xdr:rowOff>0</xdr:rowOff>
              </from>
              <to>
                <xdr:col>8</xdr:col>
                <xdr:colOff>66675</xdr:colOff>
                <xdr:row>24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25" r:id="rId23" name="Check Box 1513">
          <controlPr locked="0" defaultSize="0" autoFill="0" autoLine="0" autoPict="0">
            <anchor moveWithCells="1">
              <from>
                <xdr:col>7</xdr:col>
                <xdr:colOff>0</xdr:colOff>
                <xdr:row>28</xdr:row>
                <xdr:rowOff>0</xdr:rowOff>
              </from>
              <to>
                <xdr:col>7</xdr:col>
                <xdr:colOff>1028700</xdr:colOff>
                <xdr:row>28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27" r:id="rId24" name="Check Box 1515">
          <controlPr locked="0" defaultSize="0" autoFill="0" autoLine="0" autoPict="0">
            <anchor moveWithCells="1">
              <from>
                <xdr:col>7</xdr:col>
                <xdr:colOff>0</xdr:colOff>
                <xdr:row>27</xdr:row>
                <xdr:rowOff>0</xdr:rowOff>
              </from>
              <to>
                <xdr:col>8</xdr:col>
                <xdr:colOff>66675</xdr:colOff>
                <xdr:row>27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28" r:id="rId25" name="Check Box OpenGreeks">
          <controlPr locked="0" defaultSize="0" autoFill="0" autoLine="0" autoPict="0" macro="[0]!shtACPricer.checkboxOpenGreeks_Click">
            <anchor moveWithCells="1">
              <from>
                <xdr:col>7</xdr:col>
                <xdr:colOff>0</xdr:colOff>
                <xdr:row>32</xdr:row>
                <xdr:rowOff>0</xdr:rowOff>
              </from>
              <to>
                <xdr:col>7</xdr:col>
                <xdr:colOff>1028700</xdr:colOff>
                <xdr:row>32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29" r:id="rId26" name="Check Box 1517">
          <controlPr locked="0" defaultSize="0" autoFill="0" autoLine="0" autoPict="0">
            <anchor moveWithCells="1">
              <from>
                <xdr:col>7</xdr:col>
                <xdr:colOff>0</xdr:colOff>
                <xdr:row>33</xdr:row>
                <xdr:rowOff>0</xdr:rowOff>
              </from>
              <to>
                <xdr:col>7</xdr:col>
                <xdr:colOff>1028700</xdr:colOff>
                <xdr:row>33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30" r:id="rId27" name="Check Box 1518">
          <controlPr locked="0" defaultSize="0" autoFill="0" autoLine="0" autoPict="0">
            <anchor moveWithCells="1">
              <from>
                <xdr:col>7</xdr:col>
                <xdr:colOff>0</xdr:colOff>
                <xdr:row>34</xdr:row>
                <xdr:rowOff>0</xdr:rowOff>
              </from>
              <to>
                <xdr:col>7</xdr:col>
                <xdr:colOff>1028700</xdr:colOff>
                <xdr:row>34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31" r:id="rId28" name="Check Box 1519">
          <controlPr locked="0" defaultSize="0" autoFill="0" autoLine="0" autoPict="0">
            <anchor moveWithCells="1">
              <from>
                <xdr:col>7</xdr:col>
                <xdr:colOff>0</xdr:colOff>
                <xdr:row>31</xdr:row>
                <xdr:rowOff>0</xdr:rowOff>
              </from>
              <to>
                <xdr:col>8</xdr:col>
                <xdr:colOff>66675</xdr:colOff>
                <xdr:row>31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34" r:id="rId29" name="Check Box 1522">
          <controlPr defaultSize="0" autoFill="0" autoLine="0" autoPict="0" altText="Delta/Gamma">
            <anchor moveWithCells="1">
              <from>
                <xdr:col>7</xdr:col>
                <xdr:colOff>0</xdr:colOff>
                <xdr:row>17</xdr:row>
                <xdr:rowOff>0</xdr:rowOff>
              </from>
              <to>
                <xdr:col>7</xdr:col>
                <xdr:colOff>1028700</xdr:colOff>
                <xdr:row>17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971641" r:id="rId30" name="Check Box Quote">
          <controlPr defaultSize="0" autoFill="0" autoLine="0" autoPict="0" macro="[0]!shtACPricer.checkboxQuote_Click" altText="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5</xdr:col>
                <xdr:colOff>1028700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tHolidays">
    <tabColor theme="9"/>
  </sheetPr>
  <dimension ref="A1:D237"/>
  <sheetViews>
    <sheetView showGridLines="0" topLeftCell="A208" zoomScale="80" zoomScaleNormal="80" workbookViewId="0">
      <selection activeCell="F221" sqref="F221"/>
    </sheetView>
  </sheetViews>
  <sheetFormatPr defaultColWidth="9" defaultRowHeight="16.899999999999999" x14ac:dyDescent="0.6"/>
  <cols>
    <col min="1" max="1" width="11.125" style="341" bestFit="1" customWidth="1"/>
    <col min="2" max="2" width="10.25" style="341" bestFit="1" customWidth="1"/>
    <col min="3" max="16384" width="9" style="341"/>
  </cols>
  <sheetData>
    <row r="1" spans="1:4" ht="17.25" thickBot="1" x14ac:dyDescent="0.65">
      <c r="A1" s="413" t="s">
        <v>270</v>
      </c>
      <c r="D1" s="341" t="s">
        <v>271</v>
      </c>
    </row>
    <row r="2" spans="1:4" ht="17.25" thickTop="1" x14ac:dyDescent="0.6">
      <c r="A2" s="342">
        <v>45292</v>
      </c>
      <c r="D2" s="341" t="s">
        <v>272</v>
      </c>
    </row>
    <row r="3" spans="1:4" x14ac:dyDescent="0.6">
      <c r="A3" s="342">
        <v>45297</v>
      </c>
    </row>
    <row r="4" spans="1:4" x14ac:dyDescent="0.6">
      <c r="A4" s="342">
        <v>45298</v>
      </c>
      <c r="D4" s="541" t="s">
        <v>415</v>
      </c>
    </row>
    <row r="5" spans="1:4" x14ac:dyDescent="0.6">
      <c r="A5" s="342">
        <v>45304</v>
      </c>
    </row>
    <row r="6" spans="1:4" x14ac:dyDescent="0.6">
      <c r="A6" s="342">
        <v>45305</v>
      </c>
    </row>
    <row r="7" spans="1:4" x14ac:dyDescent="0.6">
      <c r="A7" s="342">
        <v>45311</v>
      </c>
    </row>
    <row r="8" spans="1:4" x14ac:dyDescent="0.6">
      <c r="A8" s="342">
        <v>45312</v>
      </c>
    </row>
    <row r="9" spans="1:4" x14ac:dyDescent="0.6">
      <c r="A9" s="342">
        <v>45318</v>
      </c>
    </row>
    <row r="10" spans="1:4" x14ac:dyDescent="0.6">
      <c r="A10" s="342">
        <v>45319</v>
      </c>
    </row>
    <row r="11" spans="1:4" x14ac:dyDescent="0.6">
      <c r="A11" s="342">
        <v>45325</v>
      </c>
    </row>
    <row r="12" spans="1:4" x14ac:dyDescent="0.6">
      <c r="A12" s="342">
        <v>45326</v>
      </c>
    </row>
    <row r="13" spans="1:4" x14ac:dyDescent="0.6">
      <c r="A13" s="342">
        <v>45331</v>
      </c>
    </row>
    <row r="14" spans="1:4" x14ac:dyDescent="0.6">
      <c r="A14" s="342">
        <v>45332</v>
      </c>
    </row>
    <row r="15" spans="1:4" x14ac:dyDescent="0.6">
      <c r="A15" s="342">
        <v>45333</v>
      </c>
    </row>
    <row r="16" spans="1:4" x14ac:dyDescent="0.6">
      <c r="A16" s="342">
        <v>45334</v>
      </c>
    </row>
    <row r="17" spans="1:1" x14ac:dyDescent="0.6">
      <c r="A17" s="342">
        <v>45339</v>
      </c>
    </row>
    <row r="18" spans="1:1" x14ac:dyDescent="0.6">
      <c r="A18" s="342">
        <v>45340</v>
      </c>
    </row>
    <row r="19" spans="1:1" x14ac:dyDescent="0.6">
      <c r="A19" s="342">
        <v>45346</v>
      </c>
    </row>
    <row r="20" spans="1:1" x14ac:dyDescent="0.6">
      <c r="A20" s="342">
        <v>45347</v>
      </c>
    </row>
    <row r="21" spans="1:1" x14ac:dyDescent="0.6">
      <c r="A21" s="342">
        <v>45352</v>
      </c>
    </row>
    <row r="22" spans="1:1" x14ac:dyDescent="0.6">
      <c r="A22" s="342">
        <v>45353</v>
      </c>
    </row>
    <row r="23" spans="1:1" x14ac:dyDescent="0.6">
      <c r="A23" s="342">
        <v>45354</v>
      </c>
    </row>
    <row r="24" spans="1:1" x14ac:dyDescent="0.6">
      <c r="A24" s="342">
        <v>45360</v>
      </c>
    </row>
    <row r="25" spans="1:1" x14ac:dyDescent="0.6">
      <c r="A25" s="342">
        <v>45361</v>
      </c>
    </row>
    <row r="26" spans="1:1" x14ac:dyDescent="0.6">
      <c r="A26" s="342">
        <v>45367</v>
      </c>
    </row>
    <row r="27" spans="1:1" x14ac:dyDescent="0.6">
      <c r="A27" s="342">
        <v>45368</v>
      </c>
    </row>
    <row r="28" spans="1:1" x14ac:dyDescent="0.6">
      <c r="A28" s="342">
        <v>45374</v>
      </c>
    </row>
    <row r="29" spans="1:1" x14ac:dyDescent="0.6">
      <c r="A29" s="342">
        <v>45375</v>
      </c>
    </row>
    <row r="30" spans="1:1" x14ac:dyDescent="0.6">
      <c r="A30" s="342">
        <v>45381</v>
      </c>
    </row>
    <row r="31" spans="1:1" x14ac:dyDescent="0.6">
      <c r="A31" s="342">
        <v>45382</v>
      </c>
    </row>
    <row r="32" spans="1:1" x14ac:dyDescent="0.6">
      <c r="A32" s="342">
        <v>45388</v>
      </c>
    </row>
    <row r="33" spans="1:1" x14ac:dyDescent="0.6">
      <c r="A33" s="342">
        <v>45389</v>
      </c>
    </row>
    <row r="34" spans="1:1" x14ac:dyDescent="0.6">
      <c r="A34" s="342">
        <v>45392</v>
      </c>
    </row>
    <row r="35" spans="1:1" x14ac:dyDescent="0.6">
      <c r="A35" s="342">
        <v>45395</v>
      </c>
    </row>
    <row r="36" spans="1:1" x14ac:dyDescent="0.6">
      <c r="A36" s="342">
        <v>45396</v>
      </c>
    </row>
    <row r="37" spans="1:1" x14ac:dyDescent="0.6">
      <c r="A37" s="342">
        <v>45402</v>
      </c>
    </row>
    <row r="38" spans="1:1" x14ac:dyDescent="0.6">
      <c r="A38" s="342">
        <v>45403</v>
      </c>
    </row>
    <row r="39" spans="1:1" x14ac:dyDescent="0.6">
      <c r="A39" s="342">
        <v>45409</v>
      </c>
    </row>
    <row r="40" spans="1:1" x14ac:dyDescent="0.6">
      <c r="A40" s="342">
        <v>45410</v>
      </c>
    </row>
    <row r="41" spans="1:1" x14ac:dyDescent="0.6">
      <c r="A41" s="342">
        <v>45413</v>
      </c>
    </row>
    <row r="42" spans="1:1" x14ac:dyDescent="0.6">
      <c r="A42" s="342">
        <v>45416</v>
      </c>
    </row>
    <row r="43" spans="1:1" x14ac:dyDescent="0.6">
      <c r="A43" s="342">
        <v>45417</v>
      </c>
    </row>
    <row r="44" spans="1:1" x14ac:dyDescent="0.6">
      <c r="A44" s="342">
        <v>45418</v>
      </c>
    </row>
    <row r="45" spans="1:1" x14ac:dyDescent="0.6">
      <c r="A45" s="342">
        <v>45423</v>
      </c>
    </row>
    <row r="46" spans="1:1" x14ac:dyDescent="0.6">
      <c r="A46" s="342">
        <v>45424</v>
      </c>
    </row>
    <row r="47" spans="1:1" x14ac:dyDescent="0.6">
      <c r="A47" s="342">
        <v>45427</v>
      </c>
    </row>
    <row r="48" spans="1:1" x14ac:dyDescent="0.6">
      <c r="A48" s="342">
        <v>45430</v>
      </c>
    </row>
    <row r="49" spans="1:1" x14ac:dyDescent="0.6">
      <c r="A49" s="342">
        <v>45431</v>
      </c>
    </row>
    <row r="50" spans="1:1" x14ac:dyDescent="0.6">
      <c r="A50" s="342">
        <v>45437</v>
      </c>
    </row>
    <row r="51" spans="1:1" x14ac:dyDescent="0.6">
      <c r="A51" s="342">
        <v>45438</v>
      </c>
    </row>
    <row r="52" spans="1:1" x14ac:dyDescent="0.6">
      <c r="A52" s="342">
        <v>45444</v>
      </c>
    </row>
    <row r="53" spans="1:1" x14ac:dyDescent="0.6">
      <c r="A53" s="342">
        <v>45445</v>
      </c>
    </row>
    <row r="54" spans="1:1" x14ac:dyDescent="0.6">
      <c r="A54" s="342">
        <v>45449</v>
      </c>
    </row>
    <row r="55" spans="1:1" x14ac:dyDescent="0.6">
      <c r="A55" s="342">
        <v>45451</v>
      </c>
    </row>
    <row r="56" spans="1:1" x14ac:dyDescent="0.6">
      <c r="A56" s="342">
        <v>45452</v>
      </c>
    </row>
    <row r="57" spans="1:1" x14ac:dyDescent="0.6">
      <c r="A57" s="342">
        <v>45458</v>
      </c>
    </row>
    <row r="58" spans="1:1" x14ac:dyDescent="0.6">
      <c r="A58" s="342">
        <v>45459</v>
      </c>
    </row>
    <row r="59" spans="1:1" x14ac:dyDescent="0.6">
      <c r="A59" s="342">
        <v>45465</v>
      </c>
    </row>
    <row r="60" spans="1:1" x14ac:dyDescent="0.6">
      <c r="A60" s="342">
        <v>45466</v>
      </c>
    </row>
    <row r="61" spans="1:1" x14ac:dyDescent="0.6">
      <c r="A61" s="342">
        <v>45472</v>
      </c>
    </row>
    <row r="62" spans="1:1" x14ac:dyDescent="0.6">
      <c r="A62" s="342">
        <v>45473</v>
      </c>
    </row>
    <row r="63" spans="1:1" x14ac:dyDescent="0.6">
      <c r="A63" s="342">
        <v>45479</v>
      </c>
    </row>
    <row r="64" spans="1:1" x14ac:dyDescent="0.6">
      <c r="A64" s="342">
        <v>45480</v>
      </c>
    </row>
    <row r="65" spans="1:1" x14ac:dyDescent="0.6">
      <c r="A65" s="342">
        <v>45486</v>
      </c>
    </row>
    <row r="66" spans="1:1" x14ac:dyDescent="0.6">
      <c r="A66" s="342">
        <v>45487</v>
      </c>
    </row>
    <row r="67" spans="1:1" x14ac:dyDescent="0.6">
      <c r="A67" s="342">
        <v>45493</v>
      </c>
    </row>
    <row r="68" spans="1:1" x14ac:dyDescent="0.6">
      <c r="A68" s="342">
        <v>45494</v>
      </c>
    </row>
    <row r="69" spans="1:1" x14ac:dyDescent="0.6">
      <c r="A69" s="342">
        <v>45500</v>
      </c>
    </row>
    <row r="70" spans="1:1" x14ac:dyDescent="0.6">
      <c r="A70" s="342">
        <v>45501</v>
      </c>
    </row>
    <row r="71" spans="1:1" x14ac:dyDescent="0.6">
      <c r="A71" s="342">
        <v>45507</v>
      </c>
    </row>
    <row r="72" spans="1:1" x14ac:dyDescent="0.6">
      <c r="A72" s="342">
        <v>45508</v>
      </c>
    </row>
    <row r="73" spans="1:1" x14ac:dyDescent="0.6">
      <c r="A73" s="342">
        <v>45514</v>
      </c>
    </row>
    <row r="74" spans="1:1" x14ac:dyDescent="0.6">
      <c r="A74" s="342">
        <v>45515</v>
      </c>
    </row>
    <row r="75" spans="1:1" x14ac:dyDescent="0.6">
      <c r="A75" s="342">
        <v>45519</v>
      </c>
    </row>
    <row r="76" spans="1:1" x14ac:dyDescent="0.6">
      <c r="A76" s="342">
        <v>45521</v>
      </c>
    </row>
    <row r="77" spans="1:1" x14ac:dyDescent="0.6">
      <c r="A77" s="342">
        <v>45522</v>
      </c>
    </row>
    <row r="78" spans="1:1" x14ac:dyDescent="0.6">
      <c r="A78" s="342">
        <v>45528</v>
      </c>
    </row>
    <row r="79" spans="1:1" x14ac:dyDescent="0.6">
      <c r="A79" s="342">
        <v>45529</v>
      </c>
    </row>
    <row r="80" spans="1:1" x14ac:dyDescent="0.6">
      <c r="A80" s="342">
        <v>45535</v>
      </c>
    </row>
    <row r="81" spans="1:1" x14ac:dyDescent="0.6">
      <c r="A81" s="342">
        <v>45536</v>
      </c>
    </row>
    <row r="82" spans="1:1" x14ac:dyDescent="0.6">
      <c r="A82" s="342">
        <v>45542</v>
      </c>
    </row>
    <row r="83" spans="1:1" x14ac:dyDescent="0.6">
      <c r="A83" s="342">
        <v>45543</v>
      </c>
    </row>
    <row r="84" spans="1:1" x14ac:dyDescent="0.6">
      <c r="A84" s="342">
        <v>45549</v>
      </c>
    </row>
    <row r="85" spans="1:1" x14ac:dyDescent="0.6">
      <c r="A85" s="342">
        <v>45550</v>
      </c>
    </row>
    <row r="86" spans="1:1" x14ac:dyDescent="0.6">
      <c r="A86" s="342">
        <v>45551</v>
      </c>
    </row>
    <row r="87" spans="1:1" x14ac:dyDescent="0.6">
      <c r="A87" s="342">
        <v>45552</v>
      </c>
    </row>
    <row r="88" spans="1:1" x14ac:dyDescent="0.6">
      <c r="A88" s="342">
        <v>45553</v>
      </c>
    </row>
    <row r="89" spans="1:1" x14ac:dyDescent="0.6">
      <c r="A89" s="342">
        <v>45556</v>
      </c>
    </row>
    <row r="90" spans="1:1" x14ac:dyDescent="0.6">
      <c r="A90" s="342">
        <v>45557</v>
      </c>
    </row>
    <row r="91" spans="1:1" x14ac:dyDescent="0.6">
      <c r="A91" s="342">
        <v>45563</v>
      </c>
    </row>
    <row r="92" spans="1:1" x14ac:dyDescent="0.6">
      <c r="A92" s="342">
        <v>45564</v>
      </c>
    </row>
    <row r="93" spans="1:1" x14ac:dyDescent="0.6">
      <c r="A93" s="342">
        <v>45568</v>
      </c>
    </row>
    <row r="94" spans="1:1" x14ac:dyDescent="0.6">
      <c r="A94" s="342">
        <v>45570</v>
      </c>
    </row>
    <row r="95" spans="1:1" x14ac:dyDescent="0.6">
      <c r="A95" s="342">
        <v>45571</v>
      </c>
    </row>
    <row r="96" spans="1:1" x14ac:dyDescent="0.6">
      <c r="A96" s="342">
        <v>45577</v>
      </c>
    </row>
    <row r="97" spans="1:1" x14ac:dyDescent="0.6">
      <c r="A97" s="342">
        <v>45578</v>
      </c>
    </row>
    <row r="98" spans="1:1" x14ac:dyDescent="0.6">
      <c r="A98" s="342">
        <v>45584</v>
      </c>
    </row>
    <row r="99" spans="1:1" x14ac:dyDescent="0.6">
      <c r="A99" s="342">
        <v>45585</v>
      </c>
    </row>
    <row r="100" spans="1:1" x14ac:dyDescent="0.6">
      <c r="A100" s="342">
        <v>45591</v>
      </c>
    </row>
    <row r="101" spans="1:1" x14ac:dyDescent="0.6">
      <c r="A101" s="342">
        <v>45592</v>
      </c>
    </row>
    <row r="102" spans="1:1" x14ac:dyDescent="0.6">
      <c r="A102" s="342">
        <v>45598</v>
      </c>
    </row>
    <row r="103" spans="1:1" x14ac:dyDescent="0.6">
      <c r="A103" s="342">
        <v>45599</v>
      </c>
    </row>
    <row r="104" spans="1:1" x14ac:dyDescent="0.6">
      <c r="A104" s="342">
        <v>45605</v>
      </c>
    </row>
    <row r="105" spans="1:1" x14ac:dyDescent="0.6">
      <c r="A105" s="342">
        <v>45606</v>
      </c>
    </row>
    <row r="106" spans="1:1" x14ac:dyDescent="0.6">
      <c r="A106" s="342">
        <v>45612</v>
      </c>
    </row>
    <row r="107" spans="1:1" x14ac:dyDescent="0.6">
      <c r="A107" s="342">
        <v>45613</v>
      </c>
    </row>
    <row r="108" spans="1:1" x14ac:dyDescent="0.6">
      <c r="A108" s="342">
        <v>45619</v>
      </c>
    </row>
    <row r="109" spans="1:1" x14ac:dyDescent="0.6">
      <c r="A109" s="342">
        <v>45620</v>
      </c>
    </row>
    <row r="110" spans="1:1" x14ac:dyDescent="0.6">
      <c r="A110" s="342">
        <v>45626</v>
      </c>
    </row>
    <row r="111" spans="1:1" x14ac:dyDescent="0.6">
      <c r="A111" s="342">
        <v>45627</v>
      </c>
    </row>
    <row r="112" spans="1:1" x14ac:dyDescent="0.6">
      <c r="A112" s="342">
        <v>45633</v>
      </c>
    </row>
    <row r="113" spans="1:1" x14ac:dyDescent="0.6">
      <c r="A113" s="342">
        <v>45634</v>
      </c>
    </row>
    <row r="114" spans="1:1" x14ac:dyDescent="0.6">
      <c r="A114" s="342">
        <v>45640</v>
      </c>
    </row>
    <row r="115" spans="1:1" x14ac:dyDescent="0.6">
      <c r="A115" s="342">
        <v>45641</v>
      </c>
    </row>
    <row r="116" spans="1:1" x14ac:dyDescent="0.6">
      <c r="A116" s="342">
        <v>45647</v>
      </c>
    </row>
    <row r="117" spans="1:1" x14ac:dyDescent="0.6">
      <c r="A117" s="342">
        <v>45648</v>
      </c>
    </row>
    <row r="118" spans="1:1" x14ac:dyDescent="0.6">
      <c r="A118" s="342">
        <v>45651</v>
      </c>
    </row>
    <row r="119" spans="1:1" x14ac:dyDescent="0.6">
      <c r="A119" s="342">
        <v>45654</v>
      </c>
    </row>
    <row r="120" spans="1:1" x14ac:dyDescent="0.6">
      <c r="A120" s="342">
        <v>45655</v>
      </c>
    </row>
    <row r="121" spans="1:1" x14ac:dyDescent="0.6">
      <c r="A121" s="342">
        <v>45658</v>
      </c>
    </row>
    <row r="122" spans="1:1" x14ac:dyDescent="0.6">
      <c r="A122" s="342">
        <v>45661</v>
      </c>
    </row>
    <row r="123" spans="1:1" x14ac:dyDescent="0.6">
      <c r="A123" s="342">
        <v>45662</v>
      </c>
    </row>
    <row r="124" spans="1:1" x14ac:dyDescent="0.6">
      <c r="A124" s="342">
        <v>45668</v>
      </c>
    </row>
    <row r="125" spans="1:1" x14ac:dyDescent="0.6">
      <c r="A125" s="342">
        <v>45669</v>
      </c>
    </row>
    <row r="126" spans="1:1" x14ac:dyDescent="0.6">
      <c r="A126" s="342">
        <v>45675</v>
      </c>
    </row>
    <row r="127" spans="1:1" x14ac:dyDescent="0.6">
      <c r="A127" s="342">
        <v>45676</v>
      </c>
    </row>
    <row r="128" spans="1:1" x14ac:dyDescent="0.6">
      <c r="A128" s="342">
        <v>45682</v>
      </c>
    </row>
    <row r="129" spans="1:1" x14ac:dyDescent="0.6">
      <c r="A129" s="342">
        <v>45683</v>
      </c>
    </row>
    <row r="130" spans="1:1" x14ac:dyDescent="0.6">
      <c r="A130" s="342">
        <v>45685</v>
      </c>
    </row>
    <row r="131" spans="1:1" x14ac:dyDescent="0.6">
      <c r="A131" s="342">
        <v>45686</v>
      </c>
    </row>
    <row r="132" spans="1:1" x14ac:dyDescent="0.6">
      <c r="A132" s="342">
        <v>45687</v>
      </c>
    </row>
    <row r="133" spans="1:1" x14ac:dyDescent="0.6">
      <c r="A133" s="342">
        <v>45689</v>
      </c>
    </row>
    <row r="134" spans="1:1" x14ac:dyDescent="0.6">
      <c r="A134" s="342">
        <v>45690</v>
      </c>
    </row>
    <row r="135" spans="1:1" x14ac:dyDescent="0.6">
      <c r="A135" s="342">
        <v>45696</v>
      </c>
    </row>
    <row r="136" spans="1:1" x14ac:dyDescent="0.6">
      <c r="A136" s="342">
        <v>45697</v>
      </c>
    </row>
    <row r="137" spans="1:1" x14ac:dyDescent="0.6">
      <c r="A137" s="342">
        <v>45703</v>
      </c>
    </row>
    <row r="138" spans="1:1" x14ac:dyDescent="0.6">
      <c r="A138" s="342">
        <v>45704</v>
      </c>
    </row>
    <row r="139" spans="1:1" x14ac:dyDescent="0.6">
      <c r="A139" s="342">
        <v>45710</v>
      </c>
    </row>
    <row r="140" spans="1:1" x14ac:dyDescent="0.6">
      <c r="A140" s="342">
        <v>45711</v>
      </c>
    </row>
    <row r="141" spans="1:1" x14ac:dyDescent="0.6">
      <c r="A141" s="342">
        <v>45717</v>
      </c>
    </row>
    <row r="142" spans="1:1" x14ac:dyDescent="0.6">
      <c r="A142" s="342">
        <v>45718</v>
      </c>
    </row>
    <row r="143" spans="1:1" x14ac:dyDescent="0.6">
      <c r="A143" s="342">
        <v>45724</v>
      </c>
    </row>
    <row r="144" spans="1:1" x14ac:dyDescent="0.6">
      <c r="A144" s="342">
        <v>45725</v>
      </c>
    </row>
    <row r="145" spans="1:1" x14ac:dyDescent="0.6">
      <c r="A145" s="342">
        <v>45731</v>
      </c>
    </row>
    <row r="146" spans="1:1" x14ac:dyDescent="0.6">
      <c r="A146" s="342">
        <v>45732</v>
      </c>
    </row>
    <row r="147" spans="1:1" x14ac:dyDescent="0.6">
      <c r="A147" s="342">
        <v>45738</v>
      </c>
    </row>
    <row r="148" spans="1:1" x14ac:dyDescent="0.6">
      <c r="A148" s="342">
        <v>45739</v>
      </c>
    </row>
    <row r="149" spans="1:1" x14ac:dyDescent="0.6">
      <c r="A149" s="342">
        <v>45745</v>
      </c>
    </row>
    <row r="150" spans="1:1" x14ac:dyDescent="0.6">
      <c r="A150" s="342">
        <v>45746</v>
      </c>
    </row>
    <row r="151" spans="1:1" x14ac:dyDescent="0.6">
      <c r="A151" s="342">
        <v>45752</v>
      </c>
    </row>
    <row r="152" spans="1:1" x14ac:dyDescent="0.6">
      <c r="A152" s="342">
        <v>45753</v>
      </c>
    </row>
    <row r="153" spans="1:1" x14ac:dyDescent="0.6">
      <c r="A153" s="342">
        <v>45759</v>
      </c>
    </row>
    <row r="154" spans="1:1" x14ac:dyDescent="0.6">
      <c r="A154" s="342">
        <v>45760</v>
      </c>
    </row>
    <row r="155" spans="1:1" x14ac:dyDescent="0.6">
      <c r="A155" s="342">
        <v>45766</v>
      </c>
    </row>
    <row r="156" spans="1:1" x14ac:dyDescent="0.6">
      <c r="A156" s="342">
        <v>45767</v>
      </c>
    </row>
    <row r="157" spans="1:1" x14ac:dyDescent="0.6">
      <c r="A157" s="342">
        <v>45773</v>
      </c>
    </row>
    <row r="158" spans="1:1" x14ac:dyDescent="0.6">
      <c r="A158" s="342">
        <v>45774</v>
      </c>
    </row>
    <row r="159" spans="1:1" x14ac:dyDescent="0.6">
      <c r="A159" s="342">
        <v>45778</v>
      </c>
    </row>
    <row r="160" spans="1:1" x14ac:dyDescent="0.6">
      <c r="A160" s="342">
        <v>45780</v>
      </c>
    </row>
    <row r="161" spans="1:1" x14ac:dyDescent="0.6">
      <c r="A161" s="342">
        <v>45781</v>
      </c>
    </row>
    <row r="162" spans="1:1" x14ac:dyDescent="0.6">
      <c r="A162" s="342">
        <v>45782</v>
      </c>
    </row>
    <row r="163" spans="1:1" x14ac:dyDescent="0.6">
      <c r="A163" s="342">
        <v>45787</v>
      </c>
    </row>
    <row r="164" spans="1:1" x14ac:dyDescent="0.6">
      <c r="A164" s="342">
        <v>45788</v>
      </c>
    </row>
    <row r="165" spans="1:1" x14ac:dyDescent="0.6">
      <c r="A165" s="342">
        <v>45794</v>
      </c>
    </row>
    <row r="166" spans="1:1" x14ac:dyDescent="0.6">
      <c r="A166" s="342">
        <v>45795</v>
      </c>
    </row>
    <row r="167" spans="1:1" x14ac:dyDescent="0.6">
      <c r="A167" s="342">
        <v>45801</v>
      </c>
    </row>
    <row r="168" spans="1:1" x14ac:dyDescent="0.6">
      <c r="A168" s="342">
        <v>45802</v>
      </c>
    </row>
    <row r="169" spans="1:1" x14ac:dyDescent="0.6">
      <c r="A169" s="342">
        <v>45808</v>
      </c>
    </row>
    <row r="170" spans="1:1" x14ac:dyDescent="0.6">
      <c r="A170" s="342">
        <v>45809</v>
      </c>
    </row>
    <row r="171" spans="1:1" x14ac:dyDescent="0.6">
      <c r="A171" s="342">
        <v>45814</v>
      </c>
    </row>
    <row r="172" spans="1:1" x14ac:dyDescent="0.6">
      <c r="A172" s="342">
        <v>45815</v>
      </c>
    </row>
    <row r="173" spans="1:1" x14ac:dyDescent="0.6">
      <c r="A173" s="342">
        <v>45816</v>
      </c>
    </row>
    <row r="174" spans="1:1" x14ac:dyDescent="0.6">
      <c r="A174" s="342">
        <v>45822</v>
      </c>
    </row>
    <row r="175" spans="1:1" x14ac:dyDescent="0.6">
      <c r="A175" s="342">
        <v>45823</v>
      </c>
    </row>
    <row r="176" spans="1:1" x14ac:dyDescent="0.6">
      <c r="A176" s="342">
        <v>45829</v>
      </c>
    </row>
    <row r="177" spans="1:1" x14ac:dyDescent="0.6">
      <c r="A177" s="342">
        <v>45830</v>
      </c>
    </row>
    <row r="178" spans="1:1" x14ac:dyDescent="0.6">
      <c r="A178" s="342">
        <v>45836</v>
      </c>
    </row>
    <row r="179" spans="1:1" x14ac:dyDescent="0.6">
      <c r="A179" s="342">
        <v>45837</v>
      </c>
    </row>
    <row r="180" spans="1:1" x14ac:dyDescent="0.6">
      <c r="A180" s="342">
        <v>45843</v>
      </c>
    </row>
    <row r="181" spans="1:1" x14ac:dyDescent="0.6">
      <c r="A181" s="342">
        <v>45844</v>
      </c>
    </row>
    <row r="182" spans="1:1" x14ac:dyDescent="0.6">
      <c r="A182" s="342">
        <v>45850</v>
      </c>
    </row>
    <row r="183" spans="1:1" x14ac:dyDescent="0.6">
      <c r="A183" s="342">
        <v>45851</v>
      </c>
    </row>
    <row r="184" spans="1:1" x14ac:dyDescent="0.6">
      <c r="A184" s="342">
        <v>45857</v>
      </c>
    </row>
    <row r="185" spans="1:1" x14ac:dyDescent="0.6">
      <c r="A185" s="342">
        <v>45858</v>
      </c>
    </row>
    <row r="186" spans="1:1" x14ac:dyDescent="0.6">
      <c r="A186" s="342">
        <v>45864</v>
      </c>
    </row>
    <row r="187" spans="1:1" x14ac:dyDescent="0.6">
      <c r="A187" s="342">
        <v>45865</v>
      </c>
    </row>
    <row r="188" spans="1:1" x14ac:dyDescent="0.6">
      <c r="A188" s="342">
        <v>45871</v>
      </c>
    </row>
    <row r="189" spans="1:1" x14ac:dyDescent="0.6">
      <c r="A189" s="342">
        <v>45872</v>
      </c>
    </row>
    <row r="190" spans="1:1" x14ac:dyDescent="0.6">
      <c r="A190" s="342">
        <v>45878</v>
      </c>
    </row>
    <row r="191" spans="1:1" x14ac:dyDescent="0.6">
      <c r="A191" s="342">
        <v>45879</v>
      </c>
    </row>
    <row r="192" spans="1:1" x14ac:dyDescent="0.6">
      <c r="A192" s="342">
        <v>45884</v>
      </c>
    </row>
    <row r="193" spans="1:1" x14ac:dyDescent="0.6">
      <c r="A193" s="342">
        <v>45885</v>
      </c>
    </row>
    <row r="194" spans="1:1" x14ac:dyDescent="0.6">
      <c r="A194" s="342">
        <v>45886</v>
      </c>
    </row>
    <row r="195" spans="1:1" x14ac:dyDescent="0.6">
      <c r="A195" s="342">
        <v>45892</v>
      </c>
    </row>
    <row r="196" spans="1:1" x14ac:dyDescent="0.6">
      <c r="A196" s="342">
        <v>45893</v>
      </c>
    </row>
    <row r="197" spans="1:1" x14ac:dyDescent="0.6">
      <c r="A197" s="342">
        <v>45899</v>
      </c>
    </row>
    <row r="198" spans="1:1" x14ac:dyDescent="0.6">
      <c r="A198" s="342">
        <v>45900</v>
      </c>
    </row>
    <row r="199" spans="1:1" x14ac:dyDescent="0.6">
      <c r="A199" s="342">
        <v>45906</v>
      </c>
    </row>
    <row r="200" spans="1:1" x14ac:dyDescent="0.6">
      <c r="A200" s="342">
        <v>45907</v>
      </c>
    </row>
    <row r="201" spans="1:1" x14ac:dyDescent="0.6">
      <c r="A201" s="342">
        <v>45913</v>
      </c>
    </row>
    <row r="202" spans="1:1" x14ac:dyDescent="0.6">
      <c r="A202" s="342">
        <v>45914</v>
      </c>
    </row>
    <row r="203" spans="1:1" x14ac:dyDescent="0.6">
      <c r="A203" s="342">
        <v>45920</v>
      </c>
    </row>
    <row r="204" spans="1:1" x14ac:dyDescent="0.6">
      <c r="A204" s="342">
        <v>45921</v>
      </c>
    </row>
    <row r="205" spans="1:1" x14ac:dyDescent="0.6">
      <c r="A205" s="342">
        <v>45927</v>
      </c>
    </row>
    <row r="206" spans="1:1" x14ac:dyDescent="0.6">
      <c r="A206" s="342">
        <v>45928</v>
      </c>
    </row>
    <row r="207" spans="1:1" x14ac:dyDescent="0.6">
      <c r="A207" s="342">
        <v>45933</v>
      </c>
    </row>
    <row r="208" spans="1:1" x14ac:dyDescent="0.6">
      <c r="A208" s="342">
        <v>45934</v>
      </c>
    </row>
    <row r="209" spans="1:1" x14ac:dyDescent="0.6">
      <c r="A209" s="342">
        <v>45935</v>
      </c>
    </row>
    <row r="210" spans="1:1" x14ac:dyDescent="0.6">
      <c r="A210" s="342">
        <v>45936</v>
      </c>
    </row>
    <row r="211" spans="1:1" x14ac:dyDescent="0.6">
      <c r="A211" s="342">
        <v>45937</v>
      </c>
    </row>
    <row r="212" spans="1:1" x14ac:dyDescent="0.6">
      <c r="A212" s="342">
        <v>45941</v>
      </c>
    </row>
    <row r="213" spans="1:1" x14ac:dyDescent="0.6">
      <c r="A213" s="342">
        <v>45942</v>
      </c>
    </row>
    <row r="214" spans="1:1" x14ac:dyDescent="0.6">
      <c r="A214" s="342">
        <v>45948</v>
      </c>
    </row>
    <row r="215" spans="1:1" x14ac:dyDescent="0.6">
      <c r="A215" s="342">
        <v>45949</v>
      </c>
    </row>
    <row r="216" spans="1:1" x14ac:dyDescent="0.6">
      <c r="A216" s="342">
        <v>45955</v>
      </c>
    </row>
    <row r="217" spans="1:1" x14ac:dyDescent="0.6">
      <c r="A217" s="342">
        <v>45956</v>
      </c>
    </row>
    <row r="218" spans="1:1" x14ac:dyDescent="0.6">
      <c r="A218" s="342">
        <v>45962</v>
      </c>
    </row>
    <row r="219" spans="1:1" x14ac:dyDescent="0.6">
      <c r="A219" s="342">
        <v>45963</v>
      </c>
    </row>
    <row r="220" spans="1:1" x14ac:dyDescent="0.6">
      <c r="A220" s="342">
        <v>45969</v>
      </c>
    </row>
    <row r="221" spans="1:1" x14ac:dyDescent="0.6">
      <c r="A221" s="342">
        <v>45970</v>
      </c>
    </row>
    <row r="222" spans="1:1" x14ac:dyDescent="0.6">
      <c r="A222" s="342">
        <v>45976</v>
      </c>
    </row>
    <row r="223" spans="1:1" x14ac:dyDescent="0.6">
      <c r="A223" s="342">
        <v>45977</v>
      </c>
    </row>
    <row r="224" spans="1:1" x14ac:dyDescent="0.6">
      <c r="A224" s="342">
        <v>45983</v>
      </c>
    </row>
    <row r="225" spans="1:1" x14ac:dyDescent="0.6">
      <c r="A225" s="342">
        <v>45984</v>
      </c>
    </row>
    <row r="226" spans="1:1" x14ac:dyDescent="0.6">
      <c r="A226" s="342">
        <v>45990</v>
      </c>
    </row>
    <row r="227" spans="1:1" x14ac:dyDescent="0.6">
      <c r="A227" s="342">
        <v>45991</v>
      </c>
    </row>
    <row r="228" spans="1:1" x14ac:dyDescent="0.6">
      <c r="A228" s="342">
        <v>45997</v>
      </c>
    </row>
    <row r="229" spans="1:1" x14ac:dyDescent="0.6">
      <c r="A229" s="342">
        <v>45998</v>
      </c>
    </row>
    <row r="230" spans="1:1" x14ac:dyDescent="0.6">
      <c r="A230" s="342">
        <v>46004</v>
      </c>
    </row>
    <row r="231" spans="1:1" x14ac:dyDescent="0.6">
      <c r="A231" s="342">
        <v>46005</v>
      </c>
    </row>
    <row r="232" spans="1:1" x14ac:dyDescent="0.6">
      <c r="A232" s="342">
        <v>46011</v>
      </c>
    </row>
    <row r="233" spans="1:1" x14ac:dyDescent="0.6">
      <c r="A233" s="342">
        <v>46012</v>
      </c>
    </row>
    <row r="234" spans="1:1" x14ac:dyDescent="0.6">
      <c r="A234" s="342">
        <v>46016</v>
      </c>
    </row>
    <row r="235" spans="1:1" x14ac:dyDescent="0.6">
      <c r="A235" s="342">
        <v>46018</v>
      </c>
    </row>
    <row r="236" spans="1:1" x14ac:dyDescent="0.6">
      <c r="A236" s="342">
        <v>46019</v>
      </c>
    </row>
    <row r="237" spans="1:1" x14ac:dyDescent="0.6">
      <c r="A237" s="342"/>
    </row>
  </sheetData>
  <phoneticPr fontId="8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190</vt:i4>
      </vt:variant>
    </vt:vector>
  </HeadingPairs>
  <TitlesOfParts>
    <vt:vector size="196" baseType="lpstr">
      <vt:lpstr>Market</vt:lpstr>
      <vt:lpstr>Market-LocalVol</vt:lpstr>
      <vt:lpstr>ELS_List</vt:lpstr>
      <vt:lpstr>ELS_Pricing</vt:lpstr>
      <vt:lpstr>AC_Pricer</vt:lpstr>
      <vt:lpstr>Holidays</vt:lpstr>
      <vt:lpstr>AC_Pricer!alive_yn</vt:lpstr>
      <vt:lpstr>AC_Pricer!asset_code</vt:lpstr>
      <vt:lpstr>ELS_Pricing!auto_save</vt:lpstr>
      <vt:lpstr>ELS_Pricing!auto_save_freq</vt:lpstr>
      <vt:lpstr>AC_Pricer!Autocall_YN</vt:lpstr>
      <vt:lpstr>AC_Pricer!bool_code</vt:lpstr>
      <vt:lpstr>AC_Pricer!buffer_ratio</vt:lpstr>
      <vt:lpstr>AC_Pricer!bump_greek</vt:lpstr>
      <vt:lpstr>AC_Pricer!buy_sell</vt:lpstr>
      <vt:lpstr>AC_Pricer!Call_PR</vt:lpstr>
      <vt:lpstr>AC_Pricer!call_put</vt:lpstr>
      <vt:lpstr>AC_Pricer!call_put_code</vt:lpstr>
      <vt:lpstr>AC_Pricer!Call_Strike</vt:lpstr>
      <vt:lpstr>AC_Pricer!CCY</vt:lpstr>
      <vt:lpstr>ELS_Pricing!check_autocall</vt:lpstr>
      <vt:lpstr>AC_Pricer!chkConv</vt:lpstr>
      <vt:lpstr>AC_Pricer!chkCorr</vt:lpstr>
      <vt:lpstr>AC_Pricer!chkCrossGamma</vt:lpstr>
      <vt:lpstr>AC_Pricer!chkDeltaAdj2</vt:lpstr>
      <vt:lpstr>AC_Pricer!chkDeltaGamma</vt:lpstr>
      <vt:lpstr>AC_Pricer!chkDuration</vt:lpstr>
      <vt:lpstr>AC_Pricer!chkLocalCorrelation</vt:lpstr>
      <vt:lpstr>AC_Pricer!chkOpenGreeks</vt:lpstr>
      <vt:lpstr>AC_Pricer!chkRho</vt:lpstr>
      <vt:lpstr>AC_Pricer!chkSkew</vt:lpstr>
      <vt:lpstr>AC_Pricer!chkSnapshot</vt:lpstr>
      <vt:lpstr>AC_Pricer!chkStickyMoneynessDeltaGamma</vt:lpstr>
      <vt:lpstr>AC_Pricer!chkStickyStrikeDelta</vt:lpstr>
      <vt:lpstr>AC_Pricer!chkStrikeSmoothing</vt:lpstr>
      <vt:lpstr>AC_Pricer!chkTermConv</vt:lpstr>
      <vt:lpstr>AC_Pricer!chkTermSkew</vt:lpstr>
      <vt:lpstr>AC_Pricer!chkTermVega</vt:lpstr>
      <vt:lpstr>AC_Pricer!chkTheta</vt:lpstr>
      <vt:lpstr>AC_Pricer!chkVega</vt:lpstr>
      <vt:lpstr>AC_Pricer!chkVegaPL</vt:lpstr>
      <vt:lpstr>ELS_Pricing!clear_price</vt:lpstr>
      <vt:lpstr>AC_Pricer!confirmed_yn</vt:lpstr>
      <vt:lpstr>AC_Pricer!Corr_Sens.</vt:lpstr>
      <vt:lpstr>CORR_SKEW_ENABLE</vt:lpstr>
      <vt:lpstr>Market!correlation_table</vt:lpstr>
      <vt:lpstr>AC_Pricer!cpn_frequency</vt:lpstr>
      <vt:lpstr>AC_Pricer!cpn_on_call</vt:lpstr>
      <vt:lpstr>AC_Pricer!cpn_schedule_start</vt:lpstr>
      <vt:lpstr>ELS_Pricing!cur_seq</vt:lpstr>
      <vt:lpstr>AC_Pricer!current_date</vt:lpstr>
      <vt:lpstr>AC_Pricer!days_per_step</vt:lpstr>
      <vt:lpstr>Market!DCF_KRW</vt:lpstr>
      <vt:lpstr>Market!DCF_USD</vt:lpstr>
      <vt:lpstr>AC_Pricer!delta</vt:lpstr>
      <vt:lpstr>AC_Pricer!delta_adj</vt:lpstr>
      <vt:lpstr>AC_Pricer!dummy</vt:lpstr>
      <vt:lpstr>AC_Pricer!Duration</vt:lpstr>
      <vt:lpstr>AC_Pricer!Early_Exit_Flag</vt:lpstr>
      <vt:lpstr>AC_Pricer!early_exit_schedule_start</vt:lpstr>
      <vt:lpstr>AC_Pricer!ee_date</vt:lpstr>
      <vt:lpstr>AC_Pricer!ejectable_flag</vt:lpstr>
      <vt:lpstr>AC_Pricer!ejectable_order_on_call</vt:lpstr>
      <vt:lpstr>AC_Pricer!ejected_ul_flag</vt:lpstr>
      <vt:lpstr>ELS_Pricing!elapsed_time</vt:lpstr>
      <vt:lpstr>AC_Pricer!fdm_scheme</vt:lpstr>
      <vt:lpstr>AC_Pricer!floating_leg_start</vt:lpstr>
      <vt:lpstr>AC_Pricer!floor_value</vt:lpstr>
      <vt:lpstr>ELS_Pricing!from_seq</vt:lpstr>
      <vt:lpstr>AC_Pricer!fund_code_c</vt:lpstr>
      <vt:lpstr>AC_Pricer!fund_code_m</vt:lpstr>
      <vt:lpstr>AC_Pricer!gamma</vt:lpstr>
      <vt:lpstr>GREEKS_ENABLE</vt:lpstr>
      <vt:lpstr>AC_Pricer!Hedge_Cost</vt:lpstr>
      <vt:lpstr>ELS_List!hedge_type</vt:lpstr>
      <vt:lpstr>Holidays!Holidays</vt:lpstr>
      <vt:lpstr>Market!HSCEI</vt:lpstr>
      <vt:lpstr>'Market-LocalVol'!HSCEI_local_vol_surface</vt:lpstr>
      <vt:lpstr>Market!HSI</vt:lpstr>
      <vt:lpstr>'Market-LocalVol'!HSI_local_vol_surface</vt:lpstr>
      <vt:lpstr>ELS_List!including_ids_yn</vt:lpstr>
      <vt:lpstr>AC_Pricer!instrument_type</vt:lpstr>
      <vt:lpstr>AC_Pricer!Instrument_type_code</vt:lpstr>
      <vt:lpstr>AC_Pricer!isQuote</vt:lpstr>
      <vt:lpstr>AC_Pricer!issue_cost</vt:lpstr>
      <vt:lpstr>AC_Pricer!ki_adj_pct</vt:lpstr>
      <vt:lpstr>AC_Pricer!ki_barrier</vt:lpstr>
      <vt:lpstr>AC_Pricer!KI_Barrier_Shift</vt:lpstr>
      <vt:lpstr>AC_Pricer!ki_flag</vt:lpstr>
      <vt:lpstr>AC_Pricer!KI_Monitoring_Freq</vt:lpstr>
      <vt:lpstr>AC_Pricer!ki_performance_type</vt:lpstr>
      <vt:lpstr>KI_SHIFT_ENABLE</vt:lpstr>
      <vt:lpstr>AC_Pricer!ki_touch_flag</vt:lpstr>
      <vt:lpstr>Market!KOSPI200</vt:lpstr>
      <vt:lpstr>'Market-LocalVol'!KOSPI200_local_vol_surface</vt:lpstr>
      <vt:lpstr>Market!KR7000030007</vt:lpstr>
      <vt:lpstr>'Market-LocalVol'!KR7000030007_local_vol_surface</vt:lpstr>
      <vt:lpstr>Market!KR7005380001</vt:lpstr>
      <vt:lpstr>'Market-LocalVol'!KR7005380001_local_vol_surface</vt:lpstr>
      <vt:lpstr>Market!KR7005490008</vt:lpstr>
      <vt:lpstr>'Market-LocalVol'!KR7005490008_local_vol_surface</vt:lpstr>
      <vt:lpstr>Market!KR7005930003</vt:lpstr>
      <vt:lpstr>'Market-LocalVol'!KR7005930003_local_vol_surface</vt:lpstr>
      <vt:lpstr>Market!KR7018260000</vt:lpstr>
      <vt:lpstr>'Market-LocalVol'!KR7018260000_local_vol_surface</vt:lpstr>
      <vt:lpstr>Market!KR7028260008</vt:lpstr>
      <vt:lpstr>'Market-LocalVol'!KR7028260008_local_vol_surface</vt:lpstr>
      <vt:lpstr>Market!KR7034220004</vt:lpstr>
      <vt:lpstr>'Market-LocalVol'!KR7034220004_local_vol_surface</vt:lpstr>
      <vt:lpstr>Market!KR7035420009</vt:lpstr>
      <vt:lpstr>'Market-LocalVol'!KR7035420009_local_vol_surface</vt:lpstr>
      <vt:lpstr>Market!KR7105560007</vt:lpstr>
      <vt:lpstr>'Market-LocalVol'!KR7105560007_local_vol_surface</vt:lpstr>
      <vt:lpstr>Market!KRD020021147</vt:lpstr>
      <vt:lpstr>Market!market_date</vt:lpstr>
      <vt:lpstr>'Market-LocalVol'!market_date</vt:lpstr>
      <vt:lpstr>Market!market_prevdate</vt:lpstr>
      <vt:lpstr>'Market-LocalVol'!market_prevdate</vt:lpstr>
      <vt:lpstr>Market!market_source</vt:lpstr>
      <vt:lpstr>'Market-LocalVol'!market_source</vt:lpstr>
      <vt:lpstr>AC_Pricer!maturity_date</vt:lpstr>
      <vt:lpstr>AC_Pricer!mid_day_greek</vt:lpstr>
      <vt:lpstr>Market!min_correlation_table</vt:lpstr>
      <vt:lpstr>ELS_Pricing!missed_prod_only</vt:lpstr>
      <vt:lpstr>AC_Pricer!Monthly_Coupon_Flag</vt:lpstr>
      <vt:lpstr>AC_Pricer!Monthly_Cpn</vt:lpstr>
      <vt:lpstr>Market!NKY</vt:lpstr>
      <vt:lpstr>'Market-LocalVol'!NKY_local_vol_surface</vt:lpstr>
      <vt:lpstr>AC_Pricer!no_of_coupon_schedule</vt:lpstr>
      <vt:lpstr>AC_Pricer!no_of_early_exit_schedule</vt:lpstr>
      <vt:lpstr>AC_Pricer!no_of_floating_leg</vt:lpstr>
      <vt:lpstr>AC_Pricer!no_of_schedules</vt:lpstr>
      <vt:lpstr>AC_Pricer!no_of_term</vt:lpstr>
      <vt:lpstr>AC_Pricer!no_of_trials</vt:lpstr>
      <vt:lpstr>AC_Pricer!No_of_Underlying</vt:lpstr>
      <vt:lpstr>AC_Pricer!notional</vt:lpstr>
      <vt:lpstr>Market!NVDA</vt:lpstr>
      <vt:lpstr>'Market-LocalVol'!NVDA_local_vol_surface</vt:lpstr>
      <vt:lpstr>PAYOFF_SMOOTHING_ENABLE</vt:lpstr>
      <vt:lpstr>AC_Pricer!performance_type</vt:lpstr>
      <vt:lpstr>AC_Pricer!performance_type_code</vt:lpstr>
      <vt:lpstr>AC_Pricer!performance_type_on_call</vt:lpstr>
      <vt:lpstr>AC_Pricer!price</vt:lpstr>
      <vt:lpstr>AC_Pricer!PriceByVolChg</vt:lpstr>
      <vt:lpstr>ELS_Pricing!pricing_target</vt:lpstr>
      <vt:lpstr>AC_Pricer!Put_Add_CPN</vt:lpstr>
      <vt:lpstr>AC_Pricer!put_participation</vt:lpstr>
      <vt:lpstr>AC_Pricer!put_strike</vt:lpstr>
      <vt:lpstr>AC_Pricer!ra_cpn</vt:lpstr>
      <vt:lpstr>AC_Pricer!ra_max</vt:lpstr>
      <vt:lpstr>AC_Pricer!ra_min</vt:lpstr>
      <vt:lpstr>AC_Pricer!ra_tenor</vt:lpstr>
      <vt:lpstr>AC_Pricer!Range_Accrual_Flag</vt:lpstr>
      <vt:lpstr>AC_Pricer!Rate_Spread</vt:lpstr>
      <vt:lpstr>AC_Pricer!reference</vt:lpstr>
      <vt:lpstr>AC_Pricer!Rho</vt:lpstr>
      <vt:lpstr>AC_Pricer!rho_ul</vt:lpstr>
      <vt:lpstr>SCENARIO_ENABLE</vt:lpstr>
      <vt:lpstr>SCENARIO_ID</vt:lpstr>
      <vt:lpstr>AC_Pricer!schedule_start</vt:lpstr>
      <vt:lpstr>AC_Pricer!scheme_code</vt:lpstr>
      <vt:lpstr>AC_Pricer!settlement_date</vt:lpstr>
      <vt:lpstr>AC_Pricer!skew</vt:lpstr>
      <vt:lpstr>AC_Pricer!skew_sensitivity</vt:lpstr>
      <vt:lpstr>Market!SPX</vt:lpstr>
      <vt:lpstr>'Market-LocalVol'!SPX_local_vol_surface</vt:lpstr>
      <vt:lpstr>AC_Pricer!sticky_moneyness_delta</vt:lpstr>
      <vt:lpstr>AC_Pricer!strike_rate</vt:lpstr>
      <vt:lpstr>AC_Pricer!strike_shift</vt:lpstr>
      <vt:lpstr>AC_Pricer!strike_smoothing_width</vt:lpstr>
      <vt:lpstr>Market!SX5E</vt:lpstr>
      <vt:lpstr>'Market-LocalVol'!SX5E_local_vol_surface</vt:lpstr>
      <vt:lpstr>AC_Pricer!t_grid</vt:lpstr>
      <vt:lpstr>ELS_List!target_date</vt:lpstr>
      <vt:lpstr>ELS_Pricing!target_date</vt:lpstr>
      <vt:lpstr>TBL_ELS_LIST</vt:lpstr>
      <vt:lpstr>TBL_ELS_PRICING_LIST</vt:lpstr>
      <vt:lpstr>AC_Pricer!tenor_code</vt:lpstr>
      <vt:lpstr>AC_Pricer!Term_Vega_Start</vt:lpstr>
      <vt:lpstr>AC_Pricer!theta</vt:lpstr>
      <vt:lpstr>ELS_Pricing!to_seq</vt:lpstr>
      <vt:lpstr>Market!TSLA</vt:lpstr>
      <vt:lpstr>'Market-LocalVol'!TSLA_local_vol_surface</vt:lpstr>
      <vt:lpstr>AC_Pricer!ua_close_spot</vt:lpstr>
      <vt:lpstr>AC_Pricer!ul_code</vt:lpstr>
      <vt:lpstr>AC_Pricer!ul_code_list</vt:lpstr>
      <vt:lpstr>AC_Pricer!ul_spot</vt:lpstr>
      <vt:lpstr>USDKRW</vt:lpstr>
      <vt:lpstr>AC_Pricer!v_grid</vt:lpstr>
      <vt:lpstr>AC_Pricer!value_date</vt:lpstr>
      <vt:lpstr>AC_Pricer!Vanna</vt:lpstr>
      <vt:lpstr>AC_Pricer!vega</vt:lpstr>
      <vt:lpstr>AC_Pricer!vol_scheme</vt:lpstr>
      <vt:lpstr>AC_Pricer!vol_scheme_code</vt:lpstr>
      <vt:lpstr>'Market-LocalVol'!vol_type</vt:lpstr>
      <vt:lpstr>AC_Pricer!x_grid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Lee, Seok;Sangbae Ji</dc:creator>
  <cp:keywords>Keywords</cp:keywords>
  <cp:lastModifiedBy>김 민우</cp:lastModifiedBy>
  <cp:lastPrinted>2021-02-04T04:10:25Z</cp:lastPrinted>
  <dcterms:created xsi:type="dcterms:W3CDTF">2011-07-05T02:32:08Z</dcterms:created>
  <dcterms:modified xsi:type="dcterms:W3CDTF">2024-12-06T00:41:17Z</dcterms:modified>
</cp:coreProperties>
</file>